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mplate" state="visible" r:id="rId4"/>
  </sheets>
  <calcPr calcId="171027"/>
</workbook>
</file>

<file path=xl/sharedStrings.xml><?xml version="1.0" encoding="utf-8"?>
<sst xmlns="http://schemas.openxmlformats.org/spreadsheetml/2006/main" count="5474" uniqueCount="2177">
  <si>
    <t>invoiceType</t>
  </si>
  <si>
    <t>invoiceDate</t>
  </si>
  <si>
    <t>invoiceRefNo</t>
  </si>
  <si>
    <t>companyInvoiceRefNo</t>
  </si>
  <si>
    <t>internalInvoiceNo</t>
  </si>
  <si>
    <t>buyerNTNCNIC</t>
  </si>
  <si>
    <t>buyerBusinessName</t>
  </si>
  <si>
    <t>buyerProvince</t>
  </si>
  <si>
    <t>buyerAddress</t>
  </si>
  <si>
    <t>buyerRegistrationType</t>
  </si>
  <si>
    <t>transctypeId</t>
  </si>
  <si>
    <t>item_hsCode</t>
  </si>
  <si>
    <t>item_productName</t>
  </si>
  <si>
    <t>item_productDescription</t>
  </si>
  <si>
    <t>item_rate</t>
  </si>
  <si>
    <t>item_uoM</t>
  </si>
  <si>
    <t>item_quantity</t>
  </si>
  <si>
    <t>item_unitPrice</t>
  </si>
  <si>
    <t>item_totalValues</t>
  </si>
  <si>
    <t>item_valueSalesExcludingST</t>
  </si>
  <si>
    <t>item_fixedNotifiedValueOrRetailPrice</t>
  </si>
  <si>
    <t>item_salesTaxApplicable</t>
  </si>
  <si>
    <t>item_salesTaxWithheldAtSource</t>
  </si>
  <si>
    <t>item_extraTax</t>
  </si>
  <si>
    <t>item_furtherTax</t>
  </si>
  <si>
    <t>item_sroScheduleNo</t>
  </si>
  <si>
    <t>item_fedPayable</t>
  </si>
  <si>
    <t>item_discount</t>
  </si>
  <si>
    <t>item_saleType</t>
  </si>
  <si>
    <t>item_sroItemSerialNo</t>
  </si>
  <si>
    <t>Sale Invoice</t>
  </si>
  <si>
    <t>BALOCHISTAN</t>
  </si>
  <si>
    <t>75 - Goods at standard rate (default)</t>
  </si>
  <si>
    <t>8432.1010 - NUCLEAR REACTOR, BOILERS, MACHINERY AND MECHANICAL APPLIANCES; PARTS THEREOF. - AGRICULTURAL, HORTICULTURAL OR FORESTRY MACHINERY FOR SOIL PREPARATION OR CULTI- VATION; LAWN OR SPORTS GROUND ROLLERS. - CHISEL PLOUGHS</t>
  </si>
  <si>
    <t>Kilogram</t>
  </si>
  <si>
    <t>Bag</t>
  </si>
  <si>
    <t>18%</t>
  </si>
  <si>
    <t>01(I)/2022</t>
  </si>
  <si>
    <t>-</t>
  </si>
  <si>
    <t>728</t>
  </si>
  <si>
    <t>75</t>
  </si>
  <si>
    <t>0101.10.00</t>
  </si>
  <si>
    <t>22</t>
  </si>
  <si>
    <t>65</t>
  </si>
  <si>
    <t/>
  </si>
  <si>
    <t>Debit Note</t>
  </si>
  <si>
    <t>AZAD JAMMU AND KASHMIR</t>
  </si>
  <si>
    <t>24 - Goods at Reduced Rate</t>
  </si>
  <si>
    <t>0304.7400 - FISH AND CRUSTACEANS, MOLLUSCS AND OTHER AQUATIC INVERTEBRATES - FISH FILLETS AND OTHER FISH MEAT (WHETHER OR NOT MINCED), FRESH, CHILLED OR FROZEN. - HAKE (MERLUCCIUS SPP., UROPHYCIS SPP.)</t>
  </si>
  <si>
    <t>Pieces</t>
  </si>
  <si>
    <t>Bill of lading</t>
  </si>
  <si>
    <t>0.5%</t>
  </si>
  <si>
    <t>1450(I)/2021</t>
  </si>
  <si>
    <t>1</t>
  </si>
  <si>
    <t>436</t>
  </si>
  <si>
    <t>No SRO available</t>
  </si>
  <si>
    <t>CAPITAL TERRITORY</t>
  </si>
  <si>
    <t>80 - Goods at zero-rate</t>
  </si>
  <si>
    <t>8479.7900 - NUCLEAR REACTOR, BOILERS, MACHINERY AND MECHANICAL APPLIANCES; PARTS THEREOF. - MACHINES AND MECHANICAL APPLIANCES HAVING INDIVIDUAL FUNCTIONS, NOT SPECIFIED OR INCLUDED ELSEWHERE IN THIS CHAPTER. - OTHER</t>
  </si>
  <si>
    <t>Litre</t>
  </si>
  <si>
    <t>Bottle</t>
  </si>
  <si>
    <t>1%</t>
  </si>
  <si>
    <t>1579(1)/2021</t>
  </si>
  <si>
    <t>1(B)</t>
  </si>
  <si>
    <t>413</t>
  </si>
  <si>
    <t>24</t>
  </si>
  <si>
    <t>23</t>
  </si>
  <si>
    <t>106</t>
  </si>
  <si>
    <t>KHYBER PAKHTUNKHWA</t>
  </si>
  <si>
    <t>85 - Petroleum Products</t>
  </si>
  <si>
    <t>8415.8190 -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</si>
  <si>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Meter</t>
  </si>
  <si>
    <t>Box</t>
  </si>
  <si>
    <t>1.5%</t>
  </si>
  <si>
    <t>1604(I)/2021</t>
  </si>
  <si>
    <t>1(G)</t>
  </si>
  <si>
    <t>419</t>
  </si>
  <si>
    <t>0101.90.00</t>
  </si>
  <si>
    <t>PUNJAB</t>
  </si>
  <si>
    <t>62 - Electricity Supply to Retailers</t>
  </si>
  <si>
    <t>8453.1000 - NUCLEAR REACTOR, BOILERS, MACHINERY AND MECHANICAL APPLIANCES; PARTS THEREOF. - MACHINERY FOR PREPARING TANNING OR WORKING HIDES, SKINS OR LEATHER OR FOR MAKING OR REPAIRING FOOTWEAR OR OTHER ARTICLES OF HIDES, SKINS OR LEATHER, OTHER THAN SEWING MACHINES : - MACHINERY FOR PREPARING, TANNING OR WORKING HIDES, SKINS OR LEATHER</t>
  </si>
  <si>
    <t>Square Meter</t>
  </si>
  <si>
    <t>Can</t>
  </si>
  <si>
    <t>2%</t>
  </si>
  <si>
    <t>327(I)/2008</t>
  </si>
  <si>
    <t>1(i)</t>
  </si>
  <si>
    <t>126</t>
  </si>
  <si>
    <t>28</t>
  </si>
  <si>
    <t>SINDH</t>
  </si>
  <si>
    <t>129 - SIM</t>
  </si>
  <si>
    <t>8417.1090 - NUCLEAR REACTOR, BOILERS, MACHINERY AND MECHANICAL APPLIANCES; PARTS THEREOF. - INDUSTRIAL OR LABORATORY FURNACES AND OVENS, INCLUDING INCINERATORS, NON-ELECTRIC. - OTHER</t>
  </si>
  <si>
    <t>Cubic Meter</t>
  </si>
  <si>
    <t>Carton</t>
  </si>
  <si>
    <t>3%</t>
  </si>
  <si>
    <t>587(I)/2017</t>
  </si>
  <si>
    <t>1(i)(a)</t>
  </si>
  <si>
    <t>434</t>
  </si>
  <si>
    <t>2</t>
  </si>
  <si>
    <t>GILGIT BALTISTAN</t>
  </si>
  <si>
    <t>77 - Gas to CNG stations</t>
  </si>
  <si>
    <t>9505.1000 - TOYS, GAMES AND SPORTS REQUISITES; PARTS AND ACCESORIES THEREOF. - FESTIVE, CARNIVAL OR OTHER ENTERTAINMENT ARTICLES, INCLUDING CONJURING TRICKS AND NOVELTY JOKES. - ARTICLES FOR CHRISTMAS FESTIVITIES</t>
  </si>
  <si>
    <t>Ton</t>
  </si>
  <si>
    <t>Centimeter</t>
  </si>
  <si>
    <t>4.5%</t>
  </si>
  <si>
    <t>88(I)/2022</t>
  </si>
  <si>
    <t>1(i)(b)</t>
  </si>
  <si>
    <t>424</t>
  </si>
  <si>
    <t>0102.10.00</t>
  </si>
  <si>
    <t>42</t>
  </si>
  <si>
    <t>3</t>
  </si>
  <si>
    <t>122 - Mobile Phones</t>
  </si>
  <si>
    <t>8701.2140 - VEHICLES OTHER THAN RAILWAY OR TRAMWAY ROLLING-STOCK AND PARTS AND ACCESSORIES THEREOF. - TRACTORS (OTHER THAN TRACTORS OF HEADING NO 87.09. - ROAD TRACTORS FOR SEMITRAILERS (PRIME MOVERS) OF 280 HP AND ABOVE</t>
  </si>
  <si>
    <t>Gram</t>
  </si>
  <si>
    <t>5%</t>
  </si>
  <si>
    <t>EIGHTH SCHEDULE Table 1</t>
  </si>
  <si>
    <t>1(ii)</t>
  </si>
  <si>
    <t>109</t>
  </si>
  <si>
    <t>4</t>
  </si>
  <si>
    <t>25 - Processing/Conversion of Goods</t>
  </si>
  <si>
    <t>8443.1951 - NUCLEAR REACTOR, BOILERS, MACHINERY AND MECHANICAL APPLIANCES; PARTS THEREOF. - PRINTING MACHIENRY; MACHINES FOR USES ANCILLARY TO PRINTING. - ON COTTON TEXTILE</t>
  </si>
  <si>
    <t>Millilitre</t>
  </si>
  <si>
    <t>Cubic Metre</t>
  </si>
  <si>
    <t>7%</t>
  </si>
  <si>
    <t>EIGHTH SCHEDULE Table 2</t>
  </si>
  <si>
    <t>1(ii)(a)</t>
  </si>
  <si>
    <t>175</t>
  </si>
  <si>
    <t>131</t>
  </si>
  <si>
    <t xml:space="preserve">23 -  3rd Schedule Goods </t>
  </si>
  <si>
    <t>8501.5320 -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</si>
  <si>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Dozen</t>
  </si>
  <si>
    <t>7.5%</t>
  </si>
  <si>
    <t>FIFTH SCHEDULE</t>
  </si>
  <si>
    <t>1(ii)(b)</t>
  </si>
  <si>
    <t>415</t>
  </si>
  <si>
    <t>0102.90.00</t>
  </si>
  <si>
    <t>364</t>
  </si>
  <si>
    <t>73(a)</t>
  </si>
  <si>
    <t>21 - Goods (FED in ST Mode)</t>
  </si>
  <si>
    <t>1602.1000 - PREPARATION OF MEAT, OF FISH OR OF CRUSTACEANS, MOLLUSCS OR OTHER AQUATIC INVERTEBRATES. - OTHER PREPARD OR PRESERVED MEAT, MEAT OFFAL OR BLOOD. - HOMOGENISED PREPARATIONS</t>
  </si>
  <si>
    <t>Millimeter</t>
  </si>
  <si>
    <t>8%</t>
  </si>
  <si>
    <t>ICTO TABLE II</t>
  </si>
  <si>
    <t>1(iii)</t>
  </si>
  <si>
    <t>261</t>
  </si>
  <si>
    <t>371</t>
  </si>
  <si>
    <t>363</t>
  </si>
  <si>
    <t xml:space="preserve">22 -  Services (FED in ST Mode) </t>
  </si>
  <si>
    <t>8428.3300 - NUCLEAR REACTOR, BOILERS, MACHINERY AND MECHANICAL APPLIANCES; PARTS THEREOF. - OTHER LIFTING, HANDLING, LOADING OR UNLOADING MACHINERY (FOR EXAMPLE, LIFTS ESCALATORS, CONVEYORS, TEELFERICS). - OTHER, BELT TYPE</t>
  </si>
  <si>
    <t>Kilometer</t>
  </si>
  <si>
    <t>KG</t>
  </si>
  <si>
    <t>8.5%</t>
  </si>
  <si>
    <t>NINTH SCHEDULE</t>
  </si>
  <si>
    <t>1(iv)</t>
  </si>
  <si>
    <t>329</t>
  </si>
  <si>
    <t xml:space="preserve">18 -  Services </t>
  </si>
  <si>
    <t>8703.6021 -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</si>
  <si>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10%</t>
  </si>
  <si>
    <t>SECTION 49</t>
  </si>
  <si>
    <t>1(v)</t>
  </si>
  <si>
    <t>129</t>
  </si>
  <si>
    <t>0103.10.00</t>
  </si>
  <si>
    <t>365</t>
  </si>
  <si>
    <t>81 - Exempt goods</t>
  </si>
  <si>
    <t>9006.5900 - OPTICAL, PHOTOGRAPHIC, CINEMATOGRAPHIC, MEASURING, CHECKING, PRECISION, MEDICAL OR SURGICAL INSTRUMENTS AND APPARATUS; PARTS AND ACCESSORIES THEREOF. - PHOTOGRAPHI (OTHER THAN CINEMATIO- GRAPHIC) EAMERAS; PHOTOGRAPHIC FLASHLIGHT  APPARATUS AND FLASH BULBS OTHER THAN DISCHARGE LAMPS OF HEADING NO 85.39. - OTHER</t>
  </si>
  <si>
    <t>Pair</t>
  </si>
  <si>
    <t>12.5%</t>
  </si>
  <si>
    <t>SRO.1125(I)/2011</t>
  </si>
  <si>
    <t>1(vi)</t>
  </si>
  <si>
    <t>286</t>
  </si>
  <si>
    <t>43</t>
  </si>
  <si>
    <t>82 - DTRE goods</t>
  </si>
  <si>
    <t>9508.1000 - TOYS, GAMES AND SPORTS REQUISITES; PARTS AND ACCESORIES THEREOF. - ROUNDABOUTS, SWINGS, SHOOTING GALLERIES AND OTHER FAIRGROUND AMUSEMENTS; TRAVELLING CIRCUSES, TRAVELLING MENAGERIES AND TRAVELLING THEATRES. - TRAVELLING CIRCUSES AND TRAVELLING MENAGERIES</t>
  </si>
  <si>
    <t>Set</t>
  </si>
  <si>
    <t>Liter</t>
  </si>
  <si>
    <t>12.75%</t>
  </si>
  <si>
    <t>SRO.1126(I)/2011</t>
  </si>
  <si>
    <t>10</t>
  </si>
  <si>
    <t>623</t>
  </si>
  <si>
    <t>57</t>
  </si>
  <si>
    <t>130 - Cotton ginners</t>
  </si>
  <si>
    <t>9601.1000 - MISCELLANEOUS MANUFACTURED ARTICLES. - WORKED IVORY, BONE, TORTOISE-SHELL, HORN, ANTLERS, CORAL, MOTHER OF PEARL AND OTHER ANIMAL CARVING MATERIAL, AND ARTICLES OF THESES MATERIALS (INCLU- DING ARTICLES OBTAINED BY MOULDING). - WORKED IVORY AND ARTICLES OF IVORY</t>
  </si>
  <si>
    <t>13%</t>
  </si>
  <si>
    <t>SRO.1127(I)/2011</t>
  </si>
  <si>
    <t>11</t>
  </si>
  <si>
    <t>432</t>
  </si>
  <si>
    <t>0103.91.00</t>
  </si>
  <si>
    <t>370</t>
  </si>
  <si>
    <t>132 - Electric Vehicle</t>
  </si>
  <si>
    <t>9606.1000 - MISCELLANEOUS MANUFACTURED ARTICLES. - BUTTONS, PRESS-FASTENERS, SNAP-FASTENERS AND PRESS-STUDS,BUTTON MOULDS AND OTHER PARTS OF THESE ARTICLES; BUTTON BLANKS. - PRESSFASTENERS, SNAPFASTENERS AND PRESSSTUDS AND PARTS THEREFOR</t>
  </si>
  <si>
    <t>MT</t>
  </si>
  <si>
    <t>15%</t>
  </si>
  <si>
    <t>SRO.1128(I)/2011</t>
  </si>
  <si>
    <t>12(xxiii)</t>
  </si>
  <si>
    <t>747</t>
  </si>
  <si>
    <t>77</t>
  </si>
  <si>
    <t>134 - Cement /Concrete Block</t>
  </si>
  <si>
    <t>9606.2910 - MISCELLANEOUS MANUFACTURED ARTICLES. - BUTTONS, PRESS-FASTENERS, SNAP-FASTENERS AND PRESS-STUDS,BUTTON MOULDS AND OTHER PARTS OF THESE ARTICLES; BUTTON BLANKS. - STUDS</t>
  </si>
  <si>
    <t>17%</t>
  </si>
  <si>
    <t>SRO.1129(I)/2011</t>
  </si>
  <si>
    <t>13</t>
  </si>
  <si>
    <t>730</t>
  </si>
  <si>
    <t>84(i)</t>
  </si>
  <si>
    <t>84 - Telecommunication services</t>
  </si>
  <si>
    <t>2929.9020 - ORGANIC CHEMICALS - COMPOUNDS WITH OTHER NITROGEN FUNCTION. - N,NDIALKYL(METHYL, ETHYL, NPROPYL, OR ISOPROPYL) PHOSPHORAMIDIC DIHALIDES</t>
  </si>
  <si>
    <t>Rs.700/MT</t>
  </si>
  <si>
    <t>SRO.1130(I)/2011</t>
  </si>
  <si>
    <t>14</t>
  </si>
  <si>
    <t>722</t>
  </si>
  <si>
    <t>0103.92.00</t>
  </si>
  <si>
    <t>386</t>
  </si>
  <si>
    <t>84(ii)</t>
  </si>
  <si>
    <t>123 - Steel melting and re-rolling</t>
  </si>
  <si>
    <t>2930.1000 - ORGANIC CHEMICALS - ORGANO-SULPHUR COMPOUNDS. - 2(N,NDIMETHYLAMINO) ETHANETHIOL</t>
  </si>
  <si>
    <t>0%</t>
  </si>
  <si>
    <t>SRO.1131(I)/2011</t>
  </si>
  <si>
    <t>16</t>
  </si>
  <si>
    <t>396</t>
  </si>
  <si>
    <t>84(iii)</t>
  </si>
  <si>
    <t>125 - Ship breaking</t>
  </si>
  <si>
    <t>2930.2090 - ORGANIC CHEMICALS - ORGANO-SULPHUR COMPOUNDS. - OTHER</t>
  </si>
  <si>
    <t>Roll</t>
  </si>
  <si>
    <t>Numbers, pieces, units</t>
  </si>
  <si>
    <t>0.20%</t>
  </si>
  <si>
    <t>SRO.1132(I)/2011</t>
  </si>
  <si>
    <t>17</t>
  </si>
  <si>
    <t>645</t>
  </si>
  <si>
    <t>Section 4(b)</t>
  </si>
  <si>
    <t>84(iv)</t>
  </si>
  <si>
    <t>115 - Potassium Chlorate</t>
  </si>
  <si>
    <t>2930.6000 - ORGANIC CHEMICALS - ORGANO-SULPHUR COMPOUNDS. - 2(N,NDIETHYLAMINO)ETHANETHIOL</t>
  </si>
  <si>
    <t>Sheet</t>
  </si>
  <si>
    <t>Packs</t>
  </si>
  <si>
    <t>0.46%</t>
  </si>
  <si>
    <t>SRO.1133(I)/2011</t>
  </si>
  <si>
    <t>19</t>
  </si>
  <si>
    <t>680</t>
  </si>
  <si>
    <t>0104.10.00</t>
  </si>
  <si>
    <t>134</t>
  </si>
  <si>
    <t>84(v)</t>
  </si>
  <si>
    <t>178 - CNG Sales</t>
  </si>
  <si>
    <t>3205.0000 - TANNING OR DYEING EXTRACTS; TANNINS AND THEIR DERIVATIVES; DYES PIGMENTS AND OTHER COLOURING MATTER, PAINTS AND VARNISHES; PUTTY AND OTHER MASTICS; INKS. -  - COLOUR LAKES; PREPARATIONS AS SPECIFIED IN NOTE 3 TO THIS CHAPTER BASED ON COLOUR LAKES.</t>
  </si>
  <si>
    <t>Unit</t>
  </si>
  <si>
    <t>1.43%</t>
  </si>
  <si>
    <t>SRO.1134(I)/2011</t>
  </si>
  <si>
    <t>653</t>
  </si>
  <si>
    <t>80</t>
  </si>
  <si>
    <t>84(vi)</t>
  </si>
  <si>
    <t>181 - Toll Manufacturing</t>
  </si>
  <si>
    <t>2208.4000 - BEVERAGES, SPIRITS AND VINEGAR - UNDENATURD ETHYL ALCOHOL OF AN ALCOHOLIC STRENGTH BY VOLUME OF LESS THAN 80% VOL; SPIRITS, LIQUEURS AND OTHER SPIRITUOUS BEVERAGES; COMPOUND ALCOHOLIC PREPARATIONS OF A KIND USED FOR THE MANUFACTURE OF BEVERAGES. - RUM AND OTHER SPIRITS OBTAINED BY DISTILLING  FERMENTED SUGARCANE PRODUCTS</t>
  </si>
  <si>
    <t>1.63%</t>
  </si>
  <si>
    <t>SRO.1135(I)/2011</t>
  </si>
  <si>
    <t>20</t>
  </si>
  <si>
    <t>677</t>
  </si>
  <si>
    <t>84(vii)</t>
  </si>
  <si>
    <t>138 - Non-Adjustable Supplies</t>
  </si>
  <si>
    <t>2208.7000 - BEVERAGES, SPIRITS AND VINEGAR - UNDENATURD ETHYL ALCOHOL OF AN ALCOHOLIC STRENGTH BY VOLUME OF LESS THAN 80% VOL; SPIRITS, LIQUEURS AND OTHER SPIRITUOUS BEVERAGES; COMPOUND ALCOHOLIC PREPARATIONS OF A KIND USED FOR THE MANUFACTURE OF BEVERAGES. - LIQUEURS AND CORDIALS</t>
  </si>
  <si>
    <t>SqY</t>
  </si>
  <si>
    <t>2.5%</t>
  </si>
  <si>
    <t>SRO.1136(I)/2011</t>
  </si>
  <si>
    <t>21</t>
  </si>
  <si>
    <t>685</t>
  </si>
  <si>
    <t>85</t>
  </si>
  <si>
    <t>0104.20.00</t>
  </si>
  <si>
    <t>366</t>
  </si>
  <si>
    <t>139 - Goods as per SRO.297(|)/2023</t>
  </si>
  <si>
    <t>1301.2000 - LAC; GUMS, RESINS AND OTHER VEGETABLE SAPS AND EXTRACTS - LAC;NATURAL GUMS, RESINS,GUM RESIN AND BALSAMS. - GUM ARABIC</t>
  </si>
  <si>
    <t>2.70%</t>
  </si>
  <si>
    <t>SRO.1137(I)/2011</t>
  </si>
  <si>
    <t>681</t>
  </si>
  <si>
    <t>87</t>
  </si>
  <si>
    <t>1302.3290 - LAC; GUMS, RESINS AND OTHER VEGETABLE SAPS AND EXTRACTS - VEGETABLE SAPS AND EXTRACTS;PECTIC SUBSTANCES,PECTINATES AND PECTATES; AGAR-AGAR AND OTHER MUCILAGES AND THICKENERS,WHETERHER OR NOT MODIFIED, DERIVED FROM VEGETABLE PRODUCTS. - OTHER</t>
  </si>
  <si>
    <t>2.74%</t>
  </si>
  <si>
    <t>SRO.1138(I)/2011</t>
  </si>
  <si>
    <t>643</t>
  </si>
  <si>
    <t>367</t>
  </si>
  <si>
    <t>88</t>
  </si>
  <si>
    <t>2933.3990 - ORGANIC CHEMICALS - HETEROCYCLIC COMPOUNDS WITH NITROGEN HETERO-ATOM(S) ONLY; NUCLEIC ACIDS AND THEIR SALTS. - OTHER</t>
  </si>
  <si>
    <t>3.67%</t>
  </si>
  <si>
    <t>SRO.1139(I)/2011</t>
  </si>
  <si>
    <t>26(i)</t>
  </si>
  <si>
    <t>641</t>
  </si>
  <si>
    <t>0105.11.00</t>
  </si>
  <si>
    <t>281</t>
  </si>
  <si>
    <t>2923.4000 - ORGANIC CHEMICALS - QUATERNAY AMMONIUM SALS AND HYDROXIDES; LECITHINS AND OTHER PHOSPHOAMINOLIPIDS. - DIDECYLDIMETHYLAMMONIUM PERFLUOROOCTANE SULPHONATE</t>
  </si>
  <si>
    <t>Square Metre</t>
  </si>
  <si>
    <t>4.77%</t>
  </si>
  <si>
    <t>SRO.1140(I)/2011</t>
  </si>
  <si>
    <t>26(ii)</t>
  </si>
  <si>
    <t>682</t>
  </si>
  <si>
    <t>3201.9020 - TANNING OR DYEING EXTRACTS; TANNINS AND THEIR DERIVATIVES; DYES PIGMENTS AND OTHER COLOURING MATTER, PAINTS AND VARNISHES; PUTTY AND OTHER MASTICS; INKS. - TANNING EXTRACTS OF VEGETABLE ORIGIN; TANNINS AND THEIR SALTS, ETHERS, ESTERS AND OTHER DERIVATIVES. - OAK OR CHESTNUT EXTRACT</t>
  </si>
  <si>
    <t>Thousand Unit</t>
  </si>
  <si>
    <t>5.44%</t>
  </si>
  <si>
    <t>SRO.1141(I)/2011</t>
  </si>
  <si>
    <t>26(iii)</t>
  </si>
  <si>
    <t>686</t>
  </si>
  <si>
    <t>282</t>
  </si>
  <si>
    <t>3206.4100 - TANNING OR DYEING EXTRACTS; TANNINS AND THEIR DERIVATIVES; DYES PIGMENTS AND OTHER COLOURING MATTER, PAINTS AND VARNISHES; PUTTY AND OTHER MASTICS; INKS. - OTHER COLOURING MATTER; PREPARATIONS AS SPECIFIED IN NOTE 3 TO THIS CHAPTER, OTHER THAN THOSE OF HEADING NO 32.03, 32.04 OR 32.05; INORGANIC PRODUCTS OF A KIND USED AS LUMINOPHORES, WHETHER OR NOT CHEMICALLY DEFINED. - ULTRAMARINE AND PREPARATIONS BASED THEREON</t>
  </si>
  <si>
    <t>6.70%</t>
  </si>
  <si>
    <t>SRO.1142(I)/2011</t>
  </si>
  <si>
    <t>26(iv)</t>
  </si>
  <si>
    <t>644</t>
  </si>
  <si>
    <t>0105.12.00</t>
  </si>
  <si>
    <t>8517.6230 -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HIGH BIT RATE DIGITAL HIERARCHY SYSTEM (SDH)</t>
  </si>
  <si>
    <t>6.75%</t>
  </si>
  <si>
    <t>SRO.1143(I)/2011</t>
  </si>
  <si>
    <t>26(ix)</t>
  </si>
  <si>
    <t>652</t>
  </si>
  <si>
    <t>6108.3900 - ARTICLES OF APPAREL AND CLOTHING ACCESSORIES, KNITTED OR CROCHETED. - WOMEN'S OR GIRLS' SLIPS, PETTICOATS, BRIEFS, PANTIES, NIGHTDRESSES, PYJAMAS, NEGLIGES, BATHROBES, DRESSING GOWNS AND SIMILAR ARTICLES, KNITTED OR CROCHETED. - OF OTHER TEXTILE MATERIALS</t>
  </si>
  <si>
    <t>6.84%</t>
  </si>
  <si>
    <t>SRO.1144(I)/2011</t>
  </si>
  <si>
    <t>26(v)</t>
  </si>
  <si>
    <t>650</t>
  </si>
  <si>
    <t>368</t>
  </si>
  <si>
    <t>6907.4000 - CERAMIC PRODUCTS. - UNGLAZED CERAMIC FLATS AND PAVING, HEARTH OR WALL TILES; UNGLAZED CEAMIC MOSAIC CUBES AND THE LIKE, WHETHER OR NOT ON A BACKING. - FINISHING CERAMICS</t>
  </si>
  <si>
    <t>7.20%</t>
  </si>
  <si>
    <t>SRO.1145(I)/2011</t>
  </si>
  <si>
    <t>26(vi)</t>
  </si>
  <si>
    <t>655</t>
  </si>
  <si>
    <t>default</t>
  </si>
  <si>
    <t>6909.1200 - CERAMIC PRODUCTS. - CERAIC WARES FOR LABORATORY, CHEMICAL OR OTHER TECHNICAL USES; CERAMIC TROUGHS, TUBS AND SIMILAR RECEPTACLES OF A KIND USES IN AGRICULTURE; CERAMIC POTS, JARS AND SIMILAR ARTICLES OF A PACKING OF GOODS. - ARTICLES HAVING A HARDNESS EQUIVALENT TO 9 OR MORE ON THE MOHS SCALE</t>
  </si>
  <si>
    <t>7.37%</t>
  </si>
  <si>
    <t>SRO.1146(I)/2011</t>
  </si>
  <si>
    <t>26(vii)</t>
  </si>
  <si>
    <t>678</t>
  </si>
  <si>
    <t>3211.0090 - TANNING OR DYEING EXTRACTS; TANNINS AND THEIR DERIVATIVES; DYES PIGMENTS AND OTHER COLOURING MATTER, PAINTS AND VARNISHES; PUTTY AND OTHER MASTICS; INKS. -  - OTHER</t>
  </si>
  <si>
    <t>7.56%</t>
  </si>
  <si>
    <t>SRO.1147(I)/2011</t>
  </si>
  <si>
    <t>26(viii)</t>
  </si>
  <si>
    <t>639</t>
  </si>
  <si>
    <t>397</t>
  </si>
  <si>
    <t>8703.4019 - VEHICLES OTHER THAN RAILWAY OR TRAMWAY ROLLING-STOCK AND PARTS AND ACCESSORIES THEREOF. - MOTOR CARS AND OTHER MOTOR VEHICLES PRINCIPALLY DESIGNED FOR THE TRANSPORT OF PERSONS (OTHER THAN THOSE OF HEADING NO 87.02), INCLUDING, STATION WAGONS AND RACING CARS. - OTHER</t>
  </si>
  <si>
    <t>8.19%</t>
  </si>
  <si>
    <t>SRO.1148(I)/2011</t>
  </si>
  <si>
    <t>26(x)</t>
  </si>
  <si>
    <t>679</t>
  </si>
  <si>
    <t>379</t>
  </si>
  <si>
    <t>4910.0000 - PRINTED BOOKS, NEWSPAPERS, PICTURES AND OTHER PRODUCTS OF THE PRINTING INDUSTRY; MANUSCRIPTS, TYPESCRIPTS AND PLANS. -  - CALENDARS OF ANY KIND, PRINTED, INCLUDING CALENDAR BLOCKS.</t>
  </si>
  <si>
    <t>8.30%</t>
  </si>
  <si>
    <t>SRO.1149(I)/2011</t>
  </si>
  <si>
    <t>26(xi)</t>
  </si>
  <si>
    <t>683</t>
  </si>
  <si>
    <t>398</t>
  </si>
  <si>
    <t>6206.2000 - ARTICLES OF APPAREL AND CLOTHING ACCESSORIES, NOT KNITTED OR CROCHETED. - WOMEN'S OR GIRLS' BLOUSES, SHIRTS AND SHIRT-BLOUSES. - OF WOOL OR FINE ANIMAL HAIR</t>
  </si>
  <si>
    <t>9.08%</t>
  </si>
  <si>
    <t>SRO.1150(I)/2011</t>
  </si>
  <si>
    <t>26(xii)</t>
  </si>
  <si>
    <t>684</t>
  </si>
  <si>
    <t>380</t>
  </si>
  <si>
    <t>6206.9020 - ARTICLES OF APPAREL AND CLOTHING ACCESSORIES, NOT KNITTED OR CROCHETED. - WOMEN'S OR GIRLS' BLOUSES, SHIRTS AND SHIRT-BLOUSES. - PUNJABI KAMEEZ</t>
  </si>
  <si>
    <t>9.15%</t>
  </si>
  <si>
    <t>SRO.1151(I)/2011</t>
  </si>
  <si>
    <t>26(xiii)</t>
  </si>
  <si>
    <t>642</t>
  </si>
  <si>
    <t>399</t>
  </si>
  <si>
    <t>7019.6500 - GLASS AND GLASSWARE. - GLASS FIBRES (INCLUDING GLASS WOOL) AND ARTICLES THEREOF (FOR EXAMPLE, YEARN, WOVEN FABRICS). - OPEN WOVEN FABRICS OF A WIDTH NOT EXCEEDING 30 CM</t>
  </si>
  <si>
    <t>10.07%</t>
  </si>
  <si>
    <t>SRO.1152(I)/2011</t>
  </si>
  <si>
    <t>26(xiv)</t>
  </si>
  <si>
    <t>640</t>
  </si>
  <si>
    <t>381</t>
  </si>
  <si>
    <t>7020.0030 - GLASS AND GLASSWARE. - OTHER ARTICLES OF GLASS. - FOR OTHER VACUUM VESSELS</t>
  </si>
  <si>
    <t>10.32%</t>
  </si>
  <si>
    <t>SRO.1153(I)/2011</t>
  </si>
  <si>
    <t>26(xix)</t>
  </si>
  <si>
    <t>651</t>
  </si>
  <si>
    <t>409</t>
  </si>
  <si>
    <t>7020.0090 - GLASS AND GLASSWARE. - OTHER ARTICLES OF GLASS. - OTHER</t>
  </si>
  <si>
    <t>10.54%</t>
  </si>
  <si>
    <t>SRO.1154(I)/2011</t>
  </si>
  <si>
    <t>26(xv)</t>
  </si>
  <si>
    <t>648</t>
  </si>
  <si>
    <t>382</t>
  </si>
  <si>
    <t>6108.9900 - ARTICLES OF APPAREL AND CLOTHING ACCESSORIES, KNITTED OR CROCHETED. - WOMEN'S OR GIRLS' SLIPS, PETTICOATS, BRIEFS, PANTIES, NIGHTDRESSES, PYJAMAS, NEGLIGES, BATHROBES, DRESSING GOWNS AND SIMILAR ARTICLES, KNITTED OR CROCHETED. - OF OTHER TEXTILE MATERIALS</t>
  </si>
  <si>
    <t>10.77%</t>
  </si>
  <si>
    <t>SRO.1155(I)/2011</t>
  </si>
  <si>
    <t>26(xvi)</t>
  </si>
  <si>
    <t>647</t>
  </si>
  <si>
    <t>411</t>
  </si>
  <si>
    <t>6001.2110 - KNITTED OR CROCHETED FABRICS. - PILE FABRICS, INCLUDING "LONG PILE" FABRICS AND TERRY FABRICS, KNITTED OR CROCHETED. - UNBLEACHED</t>
  </si>
  <si>
    <t>11.64%</t>
  </si>
  <si>
    <t>SRO.1156(I)/2011</t>
  </si>
  <si>
    <t>26(xvii)</t>
  </si>
  <si>
    <t>649</t>
  </si>
  <si>
    <t>376</t>
  </si>
  <si>
    <t>6001.2910 - KNITTED OR CROCHETED FABRICS. - PILE FABRICS, INCLUDING "LONG PILE" FABRICS AND TERRY FABRICS, KNITTED OR CROCHETED. - UNBLEACHED</t>
  </si>
  <si>
    <t>15.44%</t>
  </si>
  <si>
    <t>SRO.1157(I)/2011</t>
  </si>
  <si>
    <t>26(xviii)</t>
  </si>
  <si>
    <t>638</t>
  </si>
  <si>
    <t>3702.9600 - PHOTOGRAPHIC OR CINEMATOGRAPHIC GOODS - PHOTOGRAPHIC FILM IN ROLLS, SENSITISED, UNEXPOSED, OF ANY MATERIAL OTHER THAN PAPER, PAPERBOARD OR TEXTILES; INSTANT PRINT FILM IN ROLLS, SENSITISED, UNEXPOSED. - OF A WIDTH NOT EXCEEDING 35 MM AND OF A LENGTH NOT EXCEEDING 30 MM</t>
  </si>
  <si>
    <t>16.40%</t>
  </si>
  <si>
    <t>SRO.1158(I)/2011</t>
  </si>
  <si>
    <t>27(i)</t>
  </si>
  <si>
    <t>646</t>
  </si>
  <si>
    <t>372</t>
  </si>
  <si>
    <t>8426.9100 - NUCLEAR REACTOR, BOILERS, MACHINERY AND MECHANICAL APPLIANCES; PARTS THEREOF. - SHIPS' DERRICKS; CRANES, INCLUDING CABLE CRANES; MOBILE LIFTING FRAMES, STRADDLE CARRIERS AND WORKS TRUCKS FITTED WITH A CRANE. - DESIGNED FOR MOUNTING ON ROAD VEHICLES</t>
  </si>
  <si>
    <t>Rs.250</t>
  </si>
  <si>
    <t>SRO.1159(I)/2011</t>
  </si>
  <si>
    <t>27(ii)</t>
  </si>
  <si>
    <t>5602.2100 - WADDING, FELT AND NONWOVENS; SPECIAL YARNS; TWINE, CORDAGE, ROPES AND CABLES AND ARTICLES THEREOF. - FELT, WHETHER OR NOT IMPREGNATED, COATED, COVERED OR LAMINATED. - OF WOOL OR FINE ANIMAL HAIR</t>
  </si>
  <si>
    <t>Rs.10</t>
  </si>
  <si>
    <t>SRO.1160(I)/2011</t>
  </si>
  <si>
    <t>27(iii)</t>
  </si>
  <si>
    <t>627</t>
  </si>
  <si>
    <t>373</t>
  </si>
  <si>
    <t>6809.1100 - ARTICLES OF STONE, PLASTER, CEMENT, ASBESTOS, MICA OR SIMILAR MATERIALS. - ARTICLES OF PLASTER OR OF COMPOSITIONS BASED ON PLASTER. - FACED OR REINFORCED WITH PAPER OR PAPERBOARD ONLY</t>
  </si>
  <si>
    <t>25%</t>
  </si>
  <si>
    <t>SRO.1161(I)/2011</t>
  </si>
  <si>
    <t>27(iv)</t>
  </si>
  <si>
    <t>735</t>
  </si>
  <si>
    <t>3804.0000 - MISCELLANEOUS CHEMICAL PRODUCTS. -  - RESIDUAL LYES FROM THE MANUFACTURE OF WOOD PULP, WHETHER OR NOT CONCENTRATED, DESUGARED OR CHEMICALLY TREATED, INCLUDING LIGNIN SULPHONATES, BUT EXCLUDING TALL OIL OF HEADING 38.03</t>
  </si>
  <si>
    <t>Rs.130</t>
  </si>
  <si>
    <t>SRO.1162(I)/2011</t>
  </si>
  <si>
    <t>27(v)</t>
  </si>
  <si>
    <t>621</t>
  </si>
  <si>
    <t>375</t>
  </si>
  <si>
    <t>8474.3900 - NUCLEAR REACTOR, BOILERS, MACHINERY AND MECHANICAL APPLIANCES; PARTS THEREOF. - MACHINERY FOR SORTING, SCREENING, SEPARATING, WASHING, CRUSHING, GRINDING, MIXING OR KNEADING EARTH, STONE, ORES OR OTHER MINERAL SUBSTANCES, IN SOLID (INCLUDING POWDER OR PASTE) FORM; MACHINERY FOR AGGLOMERARING, SHAPING OR MOULDING SOLID MINERAL FUELS, - OTHER</t>
  </si>
  <si>
    <t>Rs.200</t>
  </si>
  <si>
    <t>SRO.1163(I)/2011</t>
  </si>
  <si>
    <t>27(vi)</t>
  </si>
  <si>
    <t>619</t>
  </si>
  <si>
    <t>6201.4000 - ARTICLES OF APPAREL AND CLOTHING ACCESSORIES, NOT KNITTED OR CROCHETED. - MEN'S OR BOYS'S OVERCOATS, CAR-COATS, CAPES, CLOAKS, ANORAKS, (INCLUDING SKI-JACKETS), WIND-CHEATERS, WIND JAKETS AND SIMILAR ARTICLES, OTHER THAN THOSE OF HEADING NO  62.03. - OF MANMADE FIBRES</t>
  </si>
  <si>
    <t>Rs.1680</t>
  </si>
  <si>
    <t>SRO.1164(I)/2011</t>
  </si>
  <si>
    <t>27(vii)</t>
  </si>
  <si>
    <t>388</t>
  </si>
  <si>
    <t>6815.9990 - ARTICLES OF STONE, PLASTER, CEMENT, ASBESTOS, MICA OR SIMILAR MATERIALS. - ARTICLES OF STONE OR OF OTHER MINERAL SUBSTANCES (INCLUDING ARTICLES OF PEAT), NOT ELSEWHERE SPECIFIED OR INCLUDED. - OTHER</t>
  </si>
  <si>
    <t>Rs.1740</t>
  </si>
  <si>
    <t>SRO.1165(I)/2011</t>
  </si>
  <si>
    <t>28(i)</t>
  </si>
  <si>
    <t>430</t>
  </si>
  <si>
    <t>6904.1000 - CERAMIC PRODUCTS. - CERAMIC BUILDING BRICKS, FLOORING BLOCKS, SUPPORT OR FILLER TILES AND THE LIKE. - BUILDING BRICKS</t>
  </si>
  <si>
    <t>Rs.5400</t>
  </si>
  <si>
    <t>SRO.1166(I)/2011</t>
  </si>
  <si>
    <t>28(ii)</t>
  </si>
  <si>
    <t>3810.1000 - MISCELLANEOUS CHEMICAL PRODUCTS. - PICKLING PREPARATIONS FOR METAL SURFACES FLUXES AND OTHER AUXILIARY PREPARATIONS FOR SOLDERING, BRAZING OR WELDING; SOLDERING, BRAZING OR WELDING POWDERS AND PASTES CONSISTING OF METAL AND OTHE MATERIALS;PREPARATIONS OF A KIND USED AS COURS OR COATINGS FO - PICKLING PREPARATIONS FOR METAL SURFACES; SOLDERING BRAZING OR WELDING  POWDERS AND PASTES CONSISTING OF METAL AND OTHER MATERIALS</t>
  </si>
  <si>
    <t>Rs.9270</t>
  </si>
  <si>
    <t>SRO.1167(I)/2011</t>
  </si>
  <si>
    <t>28(iii)</t>
  </si>
  <si>
    <t>62</t>
  </si>
  <si>
    <t>7018.9010 - GLASS AND GLASSWARE. - GLASS BEADS, IMITATION PEARLS, IMITATION PRECIOUS OR SEMIPRECIOUS STONES AND SIMILAR GLASS SMALLWARES, AND ARTICLES THEREOF OTHER THAN IMITATION JEWELLERY; GLASS EYESOTHE THAN PROSTHETIC ARTICLES; STATUETTES AND OTHER ORNAMENTS OF LAMP- WORKED GLASS, OTHE - GLASS EYES</t>
  </si>
  <si>
    <t>16%</t>
  </si>
  <si>
    <t>SRO.1168(I)/2011</t>
  </si>
  <si>
    <t>28(iv)</t>
  </si>
  <si>
    <t>1101.0010 - PRODUCTS OF THE MILLING INDUSTRY; MALT; STARCHES; INULIN; WHEAT GLUTEN - WHEAT OR MESLIN FLOUR. - OF WHEAT</t>
  </si>
  <si>
    <t>19.5%</t>
  </si>
  <si>
    <t>SRO.1169(I)/2011</t>
  </si>
  <si>
    <t>28(v)</t>
  </si>
  <si>
    <t>0106.4100 - LIVE ANIMALS - OTHER LIVE ANIMALS - BEES</t>
  </si>
  <si>
    <t>200/bill</t>
  </si>
  <si>
    <t>SRO.1170(I)/2011</t>
  </si>
  <si>
    <t>28(vi)</t>
  </si>
  <si>
    <t>392</t>
  </si>
  <si>
    <t>4418.9910 - WOOD AND ARTICLES OF WOOD; WOOD CHARCOAL - BUILDER'S JOINERY AND CARPENTRY OF WOOD, INCLUDING CELLULAR WOOD PANELS, ASSEMBLED PARQUET PANELS, SHINGLES AND SHAKES. - FLOORING PANELS</t>
  </si>
  <si>
    <t>Exempt</t>
  </si>
  <si>
    <t>SRO.1171(I)/2011</t>
  </si>
  <si>
    <t>29(i)</t>
  </si>
  <si>
    <t>8432.1010</t>
  </si>
  <si>
    <t>4504.1090 - CORK AND ARTICLES OF CORK. - AGGLOMERATED CORK (WITH OR WIHTOUT A BINDING SUBSTANCE) AND ARTICLES OF AGGLOMERATED CORDK. - OTHER</t>
  </si>
  <si>
    <t>18.5%</t>
  </si>
  <si>
    <t>SRO.1172(I)/2011</t>
  </si>
  <si>
    <t>29(ii)</t>
  </si>
  <si>
    <t>393</t>
  </si>
  <si>
    <t>4706.1000 - PULP OF WOOD OR OF OTHER FIBROUS CELLULOSIC MATERIAL; WASTE AND SCRAP OF PAPER OR PAPERBOARD. - PULPS OF OTHER FIBROUS CELLULOSIC MATERIALS. - COTTON LINTERS PULP</t>
  </si>
  <si>
    <t>50/SqY</t>
  </si>
  <si>
    <t>SRO.1173(I)/2011</t>
  </si>
  <si>
    <t>29(iii)</t>
  </si>
  <si>
    <t>0304.7400</t>
  </si>
  <si>
    <t>4706.2000 - PULP OF WOOD OR OF OTHER FIBROUS CELLULOSIC MATERIAL; WASTE AND SCRAP OF PAPER OR PAPERBOARD. - PULPS OF OTHER FIBROUS CELLULOSIC MATERIALS. - PULPS OF FIBRES DERIVED FROM RECOVERED (WASTE AND SCRAP) PAPER OR PAPERBOARD</t>
  </si>
  <si>
    <t>100/SqY</t>
  </si>
  <si>
    <t>SRO.1174(I)/2011</t>
  </si>
  <si>
    <t>29(iv)</t>
  </si>
  <si>
    <t>122</t>
  </si>
  <si>
    <t>5003.0000 - SILK - SILK WASTE (INCLUDING COCOONS UNSUITABLE FOR REELING YARN WASTE AND GARNETTEDSTOCK). - SILK WASTE (INCLUDING COCOONS UNSUITABLE FOR REELING, YARN WASTE AND GARNETTED STOCK).</t>
  </si>
  <si>
    <t>Rs.1000</t>
  </si>
  <si>
    <t>SRO.1175(I)/2011</t>
  </si>
  <si>
    <t>29(ix)</t>
  </si>
  <si>
    <t>717</t>
  </si>
  <si>
    <t>8479.7900</t>
  </si>
  <si>
    <t>5007.1000 - SILK - WOVEN FABRICS OF SILK OR OF SILK WASTE. - FABRICS OF NOIL SILK</t>
  </si>
  <si>
    <t>DTRE</t>
  </si>
  <si>
    <t>SRO.1176(I)/2011</t>
  </si>
  <si>
    <t>29(v)</t>
  </si>
  <si>
    <t>5104.0000 - WOOL, FINE OR COARSE ANIMAL HAIR; HORSEHAIR YARN AND WOVEN FABRICS. -  - GARNETTED STOCK OF WOOL OR OF FINE OR COARSE ANIMAL HAIR.</t>
  </si>
  <si>
    <t>Rs.2</t>
  </si>
  <si>
    <t>SRO.1177(I)/2011</t>
  </si>
  <si>
    <t>29(vi)</t>
  </si>
  <si>
    <t>629</t>
  </si>
  <si>
    <t>8415.8190</t>
  </si>
  <si>
    <t>5111.1900 - WOOL, FINE OR COARSE ANIMAL HAIR; HORSEHAIR YARN AND WOVEN FABRICS. - WOVEN FABRICS OF CARDED WOOL OR OF CARDED FINE ANIMAL HAIR. - OTHER</t>
  </si>
  <si>
    <t>Rs.3</t>
  </si>
  <si>
    <t>SRO.1178(I)/2011</t>
  </si>
  <si>
    <t>29(vii)</t>
  </si>
  <si>
    <t>631</t>
  </si>
  <si>
    <t>4805.9190 - PAPER AND PAPERBOARD; ARTICLES OF PAPER PULP, OF PAPER OR OF PAPERBOARD. - OTHER UNCOATED PAPER AND PAPERBOARD, IN ROLLS OR SHEETS. - OTHER</t>
  </si>
  <si>
    <t>Rs.5</t>
  </si>
  <si>
    <t>SRO.1179(I)/2011</t>
  </si>
  <si>
    <t>29(viii)</t>
  </si>
  <si>
    <t>633</t>
  </si>
  <si>
    <t>8453.1000</t>
  </si>
  <si>
    <t>428</t>
  </si>
  <si>
    <t>4814.9000 - PAPER AND PAPERBOARD; ARTICLES OF PAPER PULP, OF PAPER OR OF PAPERBOARD. - WALL PAPER AND SIMILAR WALL COVERINGS; WINDOW TRANSPARENCIES OF PAPER. - OTHER</t>
  </si>
  <si>
    <t>18% along with rupees 60 per kilogram</t>
  </si>
  <si>
    <t>SRO.1180(I)/2011</t>
  </si>
  <si>
    <t>29(x)</t>
  </si>
  <si>
    <t>734</t>
  </si>
  <si>
    <t>4820.1010 - PAPER AND PAPERBOARD; ARTICLES OF PAPER PULP, OF PAPER OR OF PAPERBOARD. - REGISTERS, ACCOUNT BOOKS, NOTE BOOKS, ORDER BOOKS, RECEIPT BOOKS, LETTER PADS, MEMORANDUM PADS, DIARIES AND SIMILAR ARTICLES, EXERCISE BOOKS, BLOTTING-PADS, BINDERS (LOOSE-LEAF OR OTHERS), FOLDERS FILE COVERS, MANIFOLD BUSINESS FORMS, INTERLEAVED CARBON S - NOTE BOOKS, ORDER BOOKS AND RECEIPT BOOKS</t>
  </si>
  <si>
    <t>SRO.1181(I)/2011</t>
  </si>
  <si>
    <t>29(xi)</t>
  </si>
  <si>
    <t>8417.1090</t>
  </si>
  <si>
    <t>4823.6900 - PAPER AND PAPERBOARD; ARTICLES OF PAPER PULP, OF PAPER OR OF PAPERBOARD. - OTHER PAPER, PAPERBOARD, CELLULOSE WADDING AND WEBS OF CELLULOSE FIBRES, CUT OT SIZE OR SHAPE; OTHER ARTICLES OF PAPER PULP, PAPER,PAPERBOARD, CELLULOSE WADDING OR WEBS OF CELLULOSE FIBRES. - OTHER</t>
  </si>
  <si>
    <t>SRO.1182(I)/2011</t>
  </si>
  <si>
    <t>29(xii)</t>
  </si>
  <si>
    <t>5208.3300 - COTTON - WOVEN FABRICS OF COTTON, CONTAINING 85% OR MORE BY WEIGHT OF COTTON, WEIGHTING NOT MORE THAN 200 G/M2. - 3THREAD OR 4THREAD TWILL, INCLUDING CROSS TWILL</t>
  </si>
  <si>
    <t>SRO.1183(I)/2011</t>
  </si>
  <si>
    <t>29(xiii)</t>
  </si>
  <si>
    <t>9505.1000</t>
  </si>
  <si>
    <t>5515.1190 - MAN-MADE STAPLE FIBRES. - OTHER WOVEN FABRICS OF SYNTHETIC STAPLE FIBRES. - OTHER</t>
  </si>
  <si>
    <t>SRO.1184(I)/2011</t>
  </si>
  <si>
    <t>29(xiv)</t>
  </si>
  <si>
    <t>25</t>
  </si>
  <si>
    <t>7007.1900 - GLASS AND GLASSWARE. -  - OTHER</t>
  </si>
  <si>
    <t>SRO.1185(I)/2011</t>
  </si>
  <si>
    <t>29(xv)</t>
  </si>
  <si>
    <t>8701.2140</t>
  </si>
  <si>
    <t>8701.2190 - VEHICLES OTHER THAN RAILWAY OR TRAMWAY ROLLING-STOCK AND PARTS AND ACCESSORIES THEREOF. - TRACTORS (OTHER THAN TRACTORS OF HEADING NO 87.09. - OTHER</t>
  </si>
  <si>
    <t>SRO.1186(I)/2011</t>
  </si>
  <si>
    <t>29(xvi)</t>
  </si>
  <si>
    <t>8701.2910 - VEHICLES OTHER THAN RAILWAY OR TRAMWAY ROLLING-STOCK AND PARTS AND ACCESSORIES THEREOF. - TRACTORS (OTHER THAN TRACTORS OF HEADING NO 87.09. - COMPONENTS FOR THE ASSEMBLY/MANUFACTURE, IN ANY KIT FORM</t>
  </si>
  <si>
    <t>SRO.1187(I)/2011</t>
  </si>
  <si>
    <t>29(xvii)</t>
  </si>
  <si>
    <t>8443.1951</t>
  </si>
  <si>
    <t>8702.4010 - VEHICLES OTHER THAN RAILWAY OR TRAMWAY ROLLING-STOCK AND PARTS AND ACCESSORIES THEREOF. - MOTOR VEHICLES FOR THE TRANSPORT OF TEN OR MORE PERSONS, INCLUDING, THE DRIVER. - COMPONENTS FOR  ASSEMBLY / MANUFACTURE OF VEHICLES, IN ANY KIT FORM</t>
  </si>
  <si>
    <t>SRO.1188(I)/2011</t>
  </si>
  <si>
    <t>29(xviii)</t>
  </si>
  <si>
    <t>2104.1000 - MISCELLANEOUS EDIBLE PREPARATIONS - SOUPS AND BROTHS AND PREPARATIONS THEREFOR; HOMOGENISED COMPOSITE FOOD PREPARATIONS. - SOUPS AND BROTHS AND PREPARATIONS THEREFOR</t>
  </si>
  <si>
    <t>SRO.1189(I)/2011</t>
  </si>
  <si>
    <t>2C</t>
  </si>
  <si>
    <t>8501.5320</t>
  </si>
  <si>
    <t>2208.9000 - BEVERAGES, SPIRITS AND VINEGAR - UNDENATURD ETHYL ALCOHOL OF AN ALCOHOLIC STRENGTH BY VOLUME OF LESS THAN 80% VOL; SPIRITS, LIQUEURS AND OTHER SPIRITUOUS BEVERAGES; COMPOUND ALCOHOLIC PREPARATIONS OF A KIND USED FOR THE MANUFACTURE OF BEVERAGES. - OTHER</t>
  </si>
  <si>
    <t>SRO.1190(I)/2011</t>
  </si>
  <si>
    <t>2D</t>
  </si>
  <si>
    <t>2710.1220 -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AVIATION SPIRIT</t>
  </si>
  <si>
    <t>SRO.1191(I)/2011</t>
  </si>
  <si>
    <t>2E</t>
  </si>
  <si>
    <t>1602.1000</t>
  </si>
  <si>
    <t>5209.3900 - COTTON - WOVEN FABRICS OF COTTON CONTAINING 85% OR MORE BY WEIGHT OF COTTON, WEIGHTING MORE THAN 200 G/M2. - OTHER FABRICS</t>
  </si>
  <si>
    <t>SRO.1192(I)/2011</t>
  </si>
  <si>
    <t>2F</t>
  </si>
  <si>
    <t>5112.1900 - WOOL, FINE OR COARSE ANIMAL HAIR; HORSEHAIR YARN AND WOVEN FABRICS. - WOVEN FABRICS OF COMBED WOOL OR OF COMBED FINE ANIMAL HAIR. - OTHER</t>
  </si>
  <si>
    <t>SRO.1193(I)/2011</t>
  </si>
  <si>
    <t>8428.3300</t>
  </si>
  <si>
    <t>30(i)</t>
  </si>
  <si>
    <t>5201.0050 - COTTON -  - LENGTH EXCEEDING 24.5 MM BUT NOT EXCEEDING 28.5 MM</t>
  </si>
  <si>
    <t>SRO.1194(I)/2011</t>
  </si>
  <si>
    <t>30(ii)</t>
  </si>
  <si>
    <t>5202.9100 - COTTON - COTTON WASTE (INCLUDING YARN WASTE AND GARNETTED STOCK). - GARNETTED STOCK</t>
  </si>
  <si>
    <t>SRO.1195(I)/2011</t>
  </si>
  <si>
    <t>8703.6021</t>
  </si>
  <si>
    <t>34(1)</t>
  </si>
  <si>
    <t>5204.2090 - COTTON - COTTON SEWING THREAD, WHETHER OR NOT PUT UP FOR RETAIL SALE. - OTHER</t>
  </si>
  <si>
    <t>SRO.1196(I)/2011</t>
  </si>
  <si>
    <t>34(2)</t>
  </si>
  <si>
    <t>5205.4700 - COTTON - COTTON YARN (OTHER THAN SEWING THREAD), CONTAINING 85% OR MORE BY WEIGHT OF COTTON, NOT PUT UP FOR RETAIL SALE. - MEASURING PER SINGLE YARN LESS THAN 106.38 DECITEX BUT NOT LESS THAN 83.33 DECITEX (EXCEEDING 94 METRIC NUMBER BUT NOT EXCEEDING 120 METRIC NUMBER PER SINGLE YARN)</t>
  </si>
  <si>
    <t>SRO.1197(I)/2011</t>
  </si>
  <si>
    <t>9006.5900</t>
  </si>
  <si>
    <t>34(3)</t>
  </si>
  <si>
    <t>5206.2200 - COTTON - COTTON YARN (OTHER THAN SWEING THREAD), CONTAINING LESS THAN 85% BY WEIGHT OF COTTON, NOT PUT UP FOR RETAIL SALE. - MEASURING LESS THAN 714.29 DECITEX BUT NOT LESS THAN 232.56 DECITEX (EXCEEDING 14 METRIC NUMBER BUT NOT EXCEEDING 43 METRIC NUMBER)</t>
  </si>
  <si>
    <t>SRO.1198(I)/2011</t>
  </si>
  <si>
    <t>34(4)</t>
  </si>
  <si>
    <t>5206.2500 - COTTON - COTTON YARN (OTHER THAN SWEING THREAD), CONTAINING LESS THAN 85% BY WEIGHT OF COTTON, NOT PUT UP FOR RETAIL SALE. - MEASURING LESS THAN 125 DECITEX (EXCEEDING 80 METRIC NUMBER)</t>
  </si>
  <si>
    <t>SRO.1199(I)/2011</t>
  </si>
  <si>
    <t>9508.1000</t>
  </si>
  <si>
    <t>0909.3200 - COFFEE, TEA, MATE AND SPICES - SEEDS OF ANISE, BADIAN, FENNEL,CORIANDER CUMIN OR CARAWAY; JUNIPER BERRIES. - CRUSHED OR GROUND</t>
  </si>
  <si>
    <t>SRO.1200(I)/2011</t>
  </si>
  <si>
    <t>44</t>
  </si>
  <si>
    <t>7202.1100 - IRON AND STEEL. - FERRO-ALLOYS. - CONTAINING BY WEIGHT MORE THAN 2 % OF CARBON</t>
  </si>
  <si>
    <t>SRO.1201(I)/2011</t>
  </si>
  <si>
    <t>4(1)</t>
  </si>
  <si>
    <t>9601.1000</t>
  </si>
  <si>
    <t>403</t>
  </si>
  <si>
    <t>5</t>
  </si>
  <si>
    <t>7202.4900 - IRON AND STEEL. - FERRO-ALLOYS. - OTHER</t>
  </si>
  <si>
    <t>SRO.1202(I)/2011</t>
  </si>
  <si>
    <t>4(2)</t>
  </si>
  <si>
    <t>18</t>
  </si>
  <si>
    <t>67</t>
  </si>
  <si>
    <t>7204.2900 - IRON AND STEEL. - FERROUS WSTE AND SCRAP; REMELTING SCRAP INGOTS OF IRON OR STEEL. - OTHER</t>
  </si>
  <si>
    <t>SRO.1203(I)/2011</t>
  </si>
  <si>
    <t>9606.1000</t>
  </si>
  <si>
    <t>404</t>
  </si>
  <si>
    <t>7206.1000 - IRON AND STEEL. - IRON AND NON-ALLOY STEEL IN INGOTS OR OTHER PRIMARY FORMS (EXCLUDING IRON OF HEADING NO 72.03). - INGOTS</t>
  </si>
  <si>
    <t>SRO.1204(I)/2011</t>
  </si>
  <si>
    <t>83</t>
  </si>
  <si>
    <t>3824.6000 - MISCELLANEOUS CHEMICAL PRODUCTS. -  - SORBITOL OTHER THAN THAT OF SUBHEADING NO. 2905.44</t>
  </si>
  <si>
    <t>SRO.1205(I)/2011</t>
  </si>
  <si>
    <t>45(i)</t>
  </si>
  <si>
    <t>9606.2910</t>
  </si>
  <si>
    <t>6206.3010 - ARTICLES OF APPAREL AND CLOTHING ACCESSORIES, NOT KNITTED OR CROCHETED. - WOMEN'S OR GIRLS' BLOUSES, SHIRTS AND SHIRT-BLOUSES. - MULTANI CHOLI</t>
  </si>
  <si>
    <t>SRO.1206(I)/2011</t>
  </si>
  <si>
    <t>45(ii)</t>
  </si>
  <si>
    <t>No SRO Items available</t>
  </si>
  <si>
    <t>0304.3900 - FISH AND CRUSTACEANS, MOLLUSCS AND OTHER AQUATIC INVERTEBRATES - FISH FILLETS AND OTHER FISH MEAT (WHETHER OR NOT MINCED), FRESH, CHILLED OR FROZEN. - OTHER</t>
  </si>
  <si>
    <t>SRO.1207(I)/2011</t>
  </si>
  <si>
    <t>45(iii)</t>
  </si>
  <si>
    <t>2929.9020</t>
  </si>
  <si>
    <t>8522.1000 - ELECTRICAL MACHINERY AND EQUIPMENT AND PARTS THEREOF; SOUND RECORDERS AND REPRODUCERS, TELEVISION IMAGE AND SOUND RECORDERS AND REPRODUCERS, AND PARTS AND ACCESSORIES OF SUCH ARTICLES. - PARTS AND ACCESSORIES OF APPARATUS OF HEADING NO 85.19 TO 85.21. - PICKUP CARTRIDGES</t>
  </si>
  <si>
    <t>SRO.1208(I)/2011</t>
  </si>
  <si>
    <t>45(iv)</t>
  </si>
  <si>
    <t>3902.9000 - PLASTICS AND ARTICLES THEREOF - POLYMERS OF PROPYLENE OR OF OTHER OLEFINS, IN PRIMARY FORMS. - OTHER</t>
  </si>
  <si>
    <t>SRO.1209(I)/2011</t>
  </si>
  <si>
    <t>45v</t>
  </si>
  <si>
    <t>2930.1000</t>
  </si>
  <si>
    <t>3903.1990 - PLASTICS AND ARTICLES THEREOF - POLYMERS OF STYRENE, IN PRIMARY FORMS. - OTHER</t>
  </si>
  <si>
    <t>SRO.1210(I)/2011</t>
  </si>
  <si>
    <t>45vi</t>
  </si>
  <si>
    <t>6302.3150 - OTHER MADE UP TEXTILE ARTICLES; SETS; WORN CLOTHING AND WORN TEXTILE ARTICLES; RAGS. - BED LINEN, TABLE LINEN, TOILET LINEN AND KITCHEN LINEN. - PILLOWCOVERS, MILLMADE</t>
  </si>
  <si>
    <t>SRO.1211(I)/2011</t>
  </si>
  <si>
    <t>47</t>
  </si>
  <si>
    <t>2930.2090</t>
  </si>
  <si>
    <t>7013.2800 - GLASS AND GLASSWARE. - GLASSWARE OF A KIND USED FOR TABLE, KITCHEN, TOILET, OFFICE, INDOOR DECORATION OR SIMILAR PURPOSES (OTHER THAN THAT OF HEADING NO 70.10 OR 70.18). - OTHER</t>
  </si>
  <si>
    <t>SRO.1212(I)/2011</t>
  </si>
  <si>
    <t>8470.2900 - NUCLEAR REACTOR, BOILERS, MACHINERY AND MECHANICAL APPLIANCES; PARTS THEREOF. - CALCULATING MACHINES; ACCOUNTING MACHINES, POSTAGE-FRANKING MACHINES, TICKET-ISSUING MACHINES AND SIMILAR MACHINES, INCORPORATING A CALCULATING DEVICE, CAHS REGISTERS. - OTHER</t>
  </si>
  <si>
    <t>SRO.1213(I)/2011</t>
  </si>
  <si>
    <t>50</t>
  </si>
  <si>
    <t>81</t>
  </si>
  <si>
    <t>2930.6000</t>
  </si>
  <si>
    <t>3824.9994 - MISCELLANEOUS CHEMICAL PRODUCTS. -  - CARBOXYLIC ACID BASED ANHYDRIDE HARDENER</t>
  </si>
  <si>
    <t>SRO.1214(I)/2011</t>
  </si>
  <si>
    <t>51</t>
  </si>
  <si>
    <t>3825.4100 - MISCELLANEOUS CHEMICAL PRODUCTS. -  - HALOGENATED</t>
  </si>
  <si>
    <t>SRO.1215(I)/2011</t>
  </si>
  <si>
    <t>53(i)</t>
  </si>
  <si>
    <t>82</t>
  </si>
  <si>
    <t>3205.0000</t>
  </si>
  <si>
    <t>3825.6100 - MISCELLANEOUS CHEMICAL PRODUCTS. -  - MAINLY CONTAINING ORGANIC CONSTITUENTS</t>
  </si>
  <si>
    <t>SRO.1216(I)/2011</t>
  </si>
  <si>
    <t>53(ii)</t>
  </si>
  <si>
    <t>2841.6100 - INORGANIC CHEMICALS; ORGANIC OR INORGANIC COMPOUNDS OF PRECIOUS METALS, OF RARE-EARTH METALS, OF RADIOACTIVE ELEMENTS OR OF ISOTOPES. - SALTS OF OXOMETALLIC OR PEROXOMETALLIC ACIDS. - POTASSIUM PERMANGANATE</t>
  </si>
  <si>
    <t>SRO.1217(I)/2011</t>
  </si>
  <si>
    <t>53(iii)</t>
  </si>
  <si>
    <t>130</t>
  </si>
  <si>
    <t>2208.4000</t>
  </si>
  <si>
    <t>402</t>
  </si>
  <si>
    <t>2924.2920 - ORGANIC CHEMICALS - CARBOXYAMIDE-FUNCTION COMPOUNDS ; AMIDE-FUNCITON COMPOUNDS OF CARBONIC ACID. - ACETO ACET ORTHO TOLUIDINE</t>
  </si>
  <si>
    <t>SRO.1218(I)/2011</t>
  </si>
  <si>
    <t>53(iv)</t>
  </si>
  <si>
    <t>1001.9100 - CEREALS - WHEAT AND MESLIN. - SEED</t>
  </si>
  <si>
    <t>SRO.1219(I)/2011</t>
  </si>
  <si>
    <t>53(ix)</t>
  </si>
  <si>
    <t>132</t>
  </si>
  <si>
    <t>2208.7000</t>
  </si>
  <si>
    <t>401</t>
  </si>
  <si>
    <t>1004.1000 - CEREALS - OATS. - SEED</t>
  </si>
  <si>
    <t>SRO.1220(I)/2011</t>
  </si>
  <si>
    <t>53(v)</t>
  </si>
  <si>
    <t>1006.1090 - CEREALS - RICE. - OTHER</t>
  </si>
  <si>
    <t>SRO.1221(I)/2011</t>
  </si>
  <si>
    <t>53(vi)</t>
  </si>
  <si>
    <t>1301.2000</t>
  </si>
  <si>
    <t>406</t>
  </si>
  <si>
    <t>79</t>
  </si>
  <si>
    <t>7112.9900 - NATURAL OR CULTURED PEARLS, PRECIOUS OR SEMI-PRECIOUS STONES, PRECIOUS METALS, METAL CLAD WITH PRECIOUS METAL AND ARTICLES THEREOF; IMITATION JEWELLERY; COIN. - WASTE AND SCRAP OF PRECIOUS METAL OR OF METAL CLAD WITH PRECIOUS METAL. - OTHER</t>
  </si>
  <si>
    <t>SRO.1222(I)/2011</t>
  </si>
  <si>
    <t>53(vii)</t>
  </si>
  <si>
    <t>7117.9000 - NATURAL OR CULTURED PEARLS, PRECIOUS OR SEMI-PRECIOUS STONES, PRECIOUS METALS, METAL CLAD WITH PRECIOUS METAL AND ARTICLES THEREOF; IMITATION JEWELLERY; COIN. - IMITAION JEWELLERY. - OTHER</t>
  </si>
  <si>
    <t>SRO.1223(I)/2011</t>
  </si>
  <si>
    <t>53(viii)</t>
  </si>
  <si>
    <t>1302.3290</t>
  </si>
  <si>
    <t>7201.5000 - IRON AND STEEL. - PIG IRON AND SPIEGELEISEN IN PIGS, BLCKS OR OTHER PRIMARY FORMS. - ALLOY PIG IRON; SPIEGELEISEN:</t>
  </si>
  <si>
    <t>SRO.1224(I)/2011</t>
  </si>
  <si>
    <t>53(x)</t>
  </si>
  <si>
    <t>8710.0010 - VEHICLES OTHER THAN RAILWAY OR TRAMWAY ROLLING-STOCK AND PARTS AND ACCESSORIES THEREOF. -  - ARMOURED CASH CARRYING VEHICLES</t>
  </si>
  <si>
    <t>SRO.1225(I)/2011</t>
  </si>
  <si>
    <t>53(xi)</t>
  </si>
  <si>
    <t>2933.3990</t>
  </si>
  <si>
    <t>410</t>
  </si>
  <si>
    <t>6</t>
  </si>
  <si>
    <t>8536.3000 - ELECTRICAL MACHINERY AND EQUIPMENT AND PARTS THEREOF; SOUND RECORDERS AND REPRODUCERS, TELEVISION IMAGE AND SOUND RECORDERS AND REPRODUCERS, AND PARTS AND ACCESSORIES OF SUCH ARTICLES. - ELECTRICAL APPARATUS FOR SWITCHING OR PROTECTING ELECTRICAL CIRCUITS, OR FOR MAKING CONNECTIONS TO OR IN ELECTRICAL CIRCUITS (FOR EXAMPLE, SWITCHES, RALAYS, FUSES, SURGE SUPPRESSORS, PLUGS, SOCKETS LAMP-HOLDERS, JUNCTION BOXES), FOR A VLOTAGE NOT EXCEEDIN - OTHER APPARATUS FOR PROTECTING ELECTRICAL CIRCUITS</t>
  </si>
  <si>
    <t>SRO.1226(I)/2011</t>
  </si>
  <si>
    <t>53(xii)</t>
  </si>
  <si>
    <t>84</t>
  </si>
  <si>
    <t>3003.3900 - PHARMACEUTICAL PRODUCTS - MEDICAMENTS (EXCLUDING GOODS OF HEADING NO 30.02, 30.05 OR 30.06) CONSISTING OF TWO OR MORE CONSTITUENTS WHICH HAVE BEEN MIXED TOGETHER OFR THERAPEUTIC OR PROPHYLACTIC USES, NOT PUT UP IN MEASURED DOSES OR IN FORMS OR PECKINGS FOR RETAIL SALE. - OTHER</t>
  </si>
  <si>
    <t>SRO.1227(I)/2011</t>
  </si>
  <si>
    <t>53(xiii)</t>
  </si>
  <si>
    <t>2923.4000</t>
  </si>
  <si>
    <t>3004.3200 - PHARMACEUTICAL PRODUCTS - MEDICAMENTS (EXCLUDING GOODS OF HEADING NO 30.02, 30.05 OR 30.06) CONSISTING OF MIXED OR UNMIXED PRODUCTS FOR THERAPEUTIC OR PROPHYLACTIC USES, PUT UP IN MEASURED DOSES OR IN FORMS OR PACKINGS FOR RETAIL SALE. - CONTAINING CORTICOSTEROID HORMONES, THEIR DERIVATIVES OR STRUCTURAL ANALOGUES</t>
  </si>
  <si>
    <t>SRO.1228(I)/2011</t>
  </si>
  <si>
    <t>53(xiv)</t>
  </si>
  <si>
    <t>2922.3100 - ORGANIC CHEMICALS - OXYGEN FUNCTION AMIMO-COMPOUNDS. - AMFEPRAMONE (INN), METHADONE (INN) AND NORMETHADONE (INN); SALTS THEREOF</t>
  </si>
  <si>
    <t>SRO.1229(I)/2011</t>
  </si>
  <si>
    <t>53(xix)</t>
  </si>
  <si>
    <t>3201.9020</t>
  </si>
  <si>
    <t>407</t>
  </si>
  <si>
    <t>8539.1000 -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SEALED BEAM LAMP UNITS</t>
  </si>
  <si>
    <t>SRO.1230(I)/2011</t>
  </si>
  <si>
    <t>53(xv)</t>
  </si>
  <si>
    <t>123</t>
  </si>
  <si>
    <t>412</t>
  </si>
  <si>
    <t>8(1)</t>
  </si>
  <si>
    <t>6108.9100 - ARTICLES OF APPAREL AND CLOTHING ACCESSORIES, KNITTED OR CROCHETED. - WOMEN'S OR GIRLS' SLIPS, PETTICOATS, BRIEFS, PANTIES, NIGHTDRESSES, PYJAMAS, NEGLIGES, BATHROBES, DRESSING GOWNS AND SIMILAR ARTICLES, KNITTED OR CROCHETED. - OF COTTON</t>
  </si>
  <si>
    <t>SRO.1231(I)/2011</t>
  </si>
  <si>
    <t>53(xvi)</t>
  </si>
  <si>
    <t>3206.4100</t>
  </si>
  <si>
    <t>8(2)</t>
  </si>
  <si>
    <t>6907.2311 - CERAMIC PRODUCTS. - UNGLAZED CERAMIC FLATS AND PAVING, HEARTH OR WALL TILES; UNGLAZED CEAMIC MOSAIC CUBES AND THE LIKE, WHETHER OR NOT ON A BACKING. - POLISHED</t>
  </si>
  <si>
    <t>SRO.1232(I)/2011</t>
  </si>
  <si>
    <t>53(xvii)</t>
  </si>
  <si>
    <t>125</t>
  </si>
  <si>
    <t>416</t>
  </si>
  <si>
    <t>8(3)</t>
  </si>
  <si>
    <t>4703.2900 - PULP OF WOOD OR OF OTHER FIBROUS CELLULOSIC MATERIAL; WASTE AND SCRAP OF PAPER OR PAPERBOARD. - CHEMICAL WOOD PULP, SODA OR SULPHATE, OTHER THAN DISSOLVING GRADES. - NONCONIFEROUS</t>
  </si>
  <si>
    <t>SRO.1233(I)/2011</t>
  </si>
  <si>
    <t>53(xviii)</t>
  </si>
  <si>
    <t>8517.6230</t>
  </si>
  <si>
    <t>420</t>
  </si>
  <si>
    <t>8(4)</t>
  </si>
  <si>
    <t>5001.0000 - SILK -  - SILKWORM COCOONS SUITABLE FOR REELING.</t>
  </si>
  <si>
    <t>SRO.1234(I)/2011</t>
  </si>
  <si>
    <t>56</t>
  </si>
  <si>
    <t>115</t>
  </si>
  <si>
    <t>8(5)</t>
  </si>
  <si>
    <t>5007.9000 - SILK - WOVEN FABRICS OF SILK OR OF SILK WASTE. - OTHER FABRICS</t>
  </si>
  <si>
    <t>SRO.1235(I)/2011</t>
  </si>
  <si>
    <t>6108.3900</t>
  </si>
  <si>
    <t>9</t>
  </si>
  <si>
    <t>2842.9010 - INORGANIC CHEMICALS; ORGANIC OR INORGANIC COMPOUNDS OF PRECIOUS METALS, OF RARE-EARTH METALS, OF RADIOACTIVE ELEMENTS OR OF ISOTOPES. - OTHER SALTS OF INORGANIC ACIDS OR PEROXOACIDS, EXCLUDING AZIDES. - FULMINATES, CYANATES AND THIOCYANATES</t>
  </si>
  <si>
    <t>SRO.1236(I)/2011</t>
  </si>
  <si>
    <t>178</t>
  </si>
  <si>
    <t>8708.9950 - VEHICLES OTHER THAN RAILWAY OR TRAMWAY ROLLING-STOCK AND PARTS AND ACCESSORIES THEREOF. - PARTS AND ACCESSORIES OF THE MOTOR VEHICLES OF HEADINGS NO 87.01 TO 87.05. - FOLLOWING COMPONENTS, FOR VEHICLES OF SUB   HEADING 87.04</t>
  </si>
  <si>
    <t>SRO.1237(I)/2011</t>
  </si>
  <si>
    <t>6(A)(i)</t>
  </si>
  <si>
    <t>No rates available</t>
  </si>
  <si>
    <t>6907.4000</t>
  </si>
  <si>
    <t>70</t>
  </si>
  <si>
    <t>0106.9000 - LIVE ANIMALS - OTHER LIVE ANIMALS - OTHER</t>
  </si>
  <si>
    <t>SRO.1238(I)/2011</t>
  </si>
  <si>
    <t>6(A)(ii)</t>
  </si>
  <si>
    <t>181</t>
  </si>
  <si>
    <t>9405.4990 -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</si>
  <si>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SRO.1239(I)/2011</t>
  </si>
  <si>
    <t>6(A)(iii)</t>
  </si>
  <si>
    <t>6909.1200</t>
  </si>
  <si>
    <t>7321.8200 - ARTICLES OF IRON AND STEEL. - STOVES RANGES, GRATES, COOKERS(INCLUDING THOSE WITH SUBSIDIARY BOILERS FOR CENTRAL HEATING), BARBECUSES, BRAZIERS, GAS-RIGS, PLATE WARMERS AND SIMILAR NON-ELECTRIC DOMESTIC APPLIANCES, AND PARTS THEREOF, OF IRON OR STEEL. - FOR LIQUID FUEL</t>
  </si>
  <si>
    <t>SRO.1240(I)/2011</t>
  </si>
  <si>
    <t>6(A)(iv)</t>
  </si>
  <si>
    <t>138</t>
  </si>
  <si>
    <t>414</t>
  </si>
  <si>
    <t>2853.9000 - INORGANIC CHEMICALS; ORGANIC OR INORGANIC COMPOUNDS OF PRECIOUS METALS, OF RARE-EARTH METALS, OF RADIOACTIVE ELEMENTS OR OF ISOTOPES. -  - OTHER</t>
  </si>
  <si>
    <t>SRO.1241(I)/2011</t>
  </si>
  <si>
    <t>6(A)(ix)</t>
  </si>
  <si>
    <t>3211.0090</t>
  </si>
  <si>
    <t>7210.6110 - IRON AND STEEL. - FLAT-ROLLED PRODUTS OF IRON OR NON-ALLOY STEEL, OF WIDTH OF 600 MM OR MORE, CLAD, PLATED OR COATED. - OF SECONDARY QUALITY</t>
  </si>
  <si>
    <t>SRO.1242(I)/2011</t>
  </si>
  <si>
    <t>6(A)(v)</t>
  </si>
  <si>
    <t>139</t>
  </si>
  <si>
    <t>417</t>
  </si>
  <si>
    <t>7325.1000 - ARTICLES OF IRON AND STEEL. - OTHER CAST ARTICLES OF IRON OR STEEL. - OF NONMALLEABLE CAST IRON</t>
  </si>
  <si>
    <t>SRO.1243(I)/2011</t>
  </si>
  <si>
    <t>6(A)(vi)</t>
  </si>
  <si>
    <t>8703.4019</t>
  </si>
  <si>
    <t>5211.1100 - COTTON - WOVEN FABRICS OF COTTON, CONTAINING LESS THAN 85% BY WEIGHT OF COTTON, MIXED MAINLY OR SOLELY WITH MAN-MADE FIBRES, WEIGHING MORE THAN 200 G/M2. - PLAIN WEAVE</t>
  </si>
  <si>
    <t>SRO.1244(I)/2011</t>
  </si>
  <si>
    <t>6(A)(vii)</t>
  </si>
  <si>
    <t>418</t>
  </si>
  <si>
    <t>7209.2710 - IRON AND STEEL. - FLAT ROLLED PRODUCTS OF IRON OR NON- ALLOY STEEL, OF A WIDTH OF 600 MM OR MORE, COLD ROLLED (CLOD REDUCED), NOT CLAD, PLATED OR COATED. - OF SECONDARY QUALITY</t>
  </si>
  <si>
    <t>SRO.1245(I)/2011</t>
  </si>
  <si>
    <t>6(A)(viii)</t>
  </si>
  <si>
    <t>4910.0000</t>
  </si>
  <si>
    <t>0309.9000 - FISH AND CRUSTACEANS, MOLLUSCS AND OTHER AQUATIC INVERTEBRATES -  - OTHER</t>
  </si>
  <si>
    <t>SRO.1246(I)/2011</t>
  </si>
  <si>
    <t>6(A)(x)</t>
  </si>
  <si>
    <t>431</t>
  </si>
  <si>
    <t>3306.1090 - ESSENTIAL OILS AND RESINOIDS; PERFUMERY, COSMETIC OR TOILET PREPARATIONS. - PREPARATIONS FOR ORAL OR DENTAL HYGIENE, INCLUDING DENTURE FIXATIVE PASTES AND POWDERS. - OTHER</t>
  </si>
  <si>
    <t>SRO.1247(I)/2011</t>
  </si>
  <si>
    <t>6206.2000</t>
  </si>
  <si>
    <t>1202.4200 - OIL SEEDS AND OLEAGINOUS FRUIT; MISCELLANEOUS GRAINS, SEEDS AND FRUIT; INDUSTRIAL OR MEDICINAL PLANTS; STRAW AND FODDER - GROUND-NUTS, NOT ROASTED OR OTHERWISE COOKED,WHETHER OR NOT SHELLED  OR BROKEN. - SHELLED, WHETHER OR NOT BROKEN</t>
  </si>
  <si>
    <t>SRO.1248(I)/2011</t>
  </si>
  <si>
    <t>66</t>
  </si>
  <si>
    <t>435</t>
  </si>
  <si>
    <t>1302.3900 - LAC; GUMS, RESINS AND OTHER VEGETABLE SAPS AND EXTRACTS - VEGETABLE SAPS AND EXTRACTS;PECTIC SUBSTANCES,PECTINATES AND PECTATES; AGAR-AGAR AND OTHER MUCILAGES AND THICKENERS,WHETERHER OR NOT MODIFIED, DERIVED FROM VEGETABLE PRODUCTS. - OTHER</t>
  </si>
  <si>
    <t>SRO.1249(I)/2011</t>
  </si>
  <si>
    <t>6206.9020</t>
  </si>
  <si>
    <t>1404.9010 - VEGETABLE PLAITING MATERIALS; VEGETABLE PRODUCTS NOT ELSEWHERE SPECIFIED OR INCLUDED - VEGETABLE PRODUCTS NOT ELSEWHERE SPECIFIED OR INCLUDED. - TENDU LEAVES (BIRI LEAVES)</t>
  </si>
  <si>
    <t>SRO.1250(I)/2011</t>
  </si>
  <si>
    <t>7</t>
  </si>
  <si>
    <t>0302.3300 - FISH AND CRUSTACEANS, MOLLUSCS AND OTHER AQUATIC INVERTEBRATES - FISH FRESH OR CHILLED, EXCLUDING FISH FI LLETS AND OTHER FISH MEAT OF HEADING NO. 03.04 - SKIPJACK TUNA (STRIPEBELLIED BONITO) (KATSUWONUS PELAMIS)</t>
  </si>
  <si>
    <t>7019.6500</t>
  </si>
  <si>
    <t>8439.2000 - NUCLEAR REACTOR, BOILERS, MACHINERY AND MECHANICAL APPLIANCES; PARTS THEREOF. - MACHINERY FOR MAKING PULP OF FIBROUS CELLULOSIC MATERIAL OR FOR MAKING OR FINISHING PAPER OR PAPERBOARD. - MACHINERY FOR MAKING PAPER OR PAPERBOARD</t>
  </si>
  <si>
    <t>442</t>
  </si>
  <si>
    <t>8476.2900 - NUCLEAR REACTOR, BOILERS, MACHINERY AND MECHANICAL APPLIANCES; PARTS THEREOF. - AUTOMATIC GOODS VENDING MACHINES (FOR EXAMPLE, POSTAGE STAMPS, CIGARETTE, FOOD OR BEVERAGE MACHINES), INCLUDING MONEY CHANGING MACHINES : - OTHER</t>
  </si>
  <si>
    <t>73(b)</t>
  </si>
  <si>
    <t>7020.0030</t>
  </si>
  <si>
    <t>3905.2900 - PLASTICS AND ARTICLES THEREOF - POLYMES OF VINYL ACETATE OR OF OTHER VINYL ESTERS, IN PRIMARY FORMS; OTHER VINYL POLYMERS IN PRIMARY FORMS. - OTHER</t>
  </si>
  <si>
    <t>444</t>
  </si>
  <si>
    <t>0710.2900 - EDIBLE VEGETABLES AND CERTAIN ROOTS AND TUBERS - VEGETABLES (UNCOOKED OR COOKED BY STEAMING OR BOILING IN WATER), FROZEN. - OTHER</t>
  </si>
  <si>
    <t>78</t>
  </si>
  <si>
    <t>7020.0090</t>
  </si>
  <si>
    <t>0713.2020 - EDIBLE VEGETABLES AND CERTAIN ROOTS AND TUBERS - DRIED LEGUMINOUS VEGETABLES, SHELLED, WHETHER OR NOT SKINNED OR SPLIT. - GRAMS SPLIT</t>
  </si>
  <si>
    <t>446</t>
  </si>
  <si>
    <t>0206.3000 - MEAT AND EDIBLE MEAT OFFAL - EDIBLE OFFAL OF BOVINE ANIMALS, SWINE, SHEEP, GOATS, HORSES, ASSES, MULES OR HINNIES, FRESH, CHILLED OR FROZEN - OF SWINE, FRESH OR CHILLED</t>
  </si>
  <si>
    <t>8</t>
  </si>
  <si>
    <t>6108.9900</t>
  </si>
  <si>
    <t>8702.2090 - VEHICLES OTHER THAN RAILWAY OR TRAMWAY ROLLING-STOCK AND PARTS AND ACCESSORIES THEREOF. - MOTOR VEHICLES FOR THE TRANSPORT OF TEN OR MORE PERSONS, INCLUDING, THE DRIVER. - OTHER</t>
  </si>
  <si>
    <t>451</t>
  </si>
  <si>
    <t>2523.2900 - SALT; SULPHUR, EARTHS AND STONE; PLASTERING MATERIALS, LIME AND CEMENT. - PORTLAND CEMENT,ALUMINOUS CEMENT, SLAG CEMENT, SUPER-SULPHATE CEMENT AND SIMILAR HYDRAULIC CEMENTS, WHETHER OR NOT COLOURED OR IN THE FORM OF CLINKERS. - OTHER</t>
  </si>
  <si>
    <t>6001.2110</t>
  </si>
  <si>
    <t>2524.9000 - SALT; SULPHUR, EARTHS AND STONE; PLASTERING MATERIALS, LIME AND CEMENT. -  - OTHER</t>
  </si>
  <si>
    <t>5204.1900 - COTTON - COTTON SEWING THREAD, WHETHER OR NOT PUT UP FOR RETAIL SALE. - OTHER</t>
  </si>
  <si>
    <t>6001.2910</t>
  </si>
  <si>
    <t>5205.1100 - COTTON - COTTON YARN (OTHER THAN SEWING THREAD), CONTAINING 85% OR MORE BY WEIGHT OF COTTON, NOT PUT UP FOR RETAIL SALE. - MEASURING 714.29 DECITEX OR MORE (NOT EXCEEDING 14 METRIC NUMBER)</t>
  </si>
  <si>
    <t>5205.1400 - COTTON - COTTON YARN (OTHER THAN SEWING THREAD), CONTAINING 85% OR MORE BY WEIGHT OF COTTON, NOT PUT UP FOR RETAIL SALE. - MEASURING LESS THAN 192.31 DECITEX BUT NOT LESS THAN 125 DECITEX (EXCEEDING 52 METRIC NUMBER BUT NOT EXCEEDING 80 METRIC NUMBER)</t>
  </si>
  <si>
    <t>3702.9600</t>
  </si>
  <si>
    <t>5205.2600 - COTTON - COTTON YARN (OTHER THAN SEWING THREAD), CONTAINING 85% OR MORE BY WEIGHT OF COTTON, NOT PUT UP FOR RETAIL SALE. - MEASURING LESS THAN 125 DECITEX BUT NOT LESS THAN 106.38 DECITEX (EXCEEDING 80 METRIC NUMBER BUT NOT EXCEEDING 94 METRIC NUMBER)</t>
  </si>
  <si>
    <t>5206.4300 - COTTON - COTTON YARN (OTHER THAN SWEING THREAD), CONTAINING LESS THAN 85% BY WEIGHT OF COTTON, NOT PUT UP FOR RETAIL SALE. - MEASURING PER SINGLE YARN LESS THAN 232.56 DECITEX BUT NOT LESS THAN 192.31 DECITEX (EXCEEDING 43 METRIC NUMBER BUT NOT EXCEEDING 52 METRIC NUMBER PER SINGLE YARN)</t>
  </si>
  <si>
    <t>8426.9100</t>
  </si>
  <si>
    <t>5207.1000 - COTTON - COTTON YARN (OTHER THAN SEWING THREAD), PUT UP FOR RETAIL SALE. - CONTAINING 85 % OR MORE BY WEIGHT OF COTTON</t>
  </si>
  <si>
    <t>5509.1100 - MAN-MADE STAPLE FIBRES. - YARN (OTHER THAN SEWING THREAD) OF SYNTHETIC STAPLE FIBRES, NOT PUT UP FOR RETAIL SALE. - SINGLE YARN</t>
  </si>
  <si>
    <t>5602.2100</t>
  </si>
  <si>
    <t>5212.1500 - COTTON - OTHER WOVEN FABRICS OF COTTON. - PRINTED</t>
  </si>
  <si>
    <t>9029.2013 - OPTICAL, PHOTOGRAPHIC, CINEMATOGRAPHIC, MEASURING, CHECKING, PRECISION, MEDICAL OR SURGICAL INSTRUMENTS AND APPARATUS; PARTS AND ACCESSORIES THEREOF. - REVOLUTION COUNTERS, PRODUCTION COUNTERS, TAXIMETERS, MILEOMETERS, PEDOMETERS AND THE LIKE; SPEED INDICATORS AND TACHOMETERS, OTHER THAN THOSE OF HEADING NO 90.14 OR 90.15; STROBOSCOPES. - SPEED INDICATOR AND TECHOMETERS FOR OTHER MOTOR CARS AND VEHICLES</t>
  </si>
  <si>
    <t>6809.1100</t>
  </si>
  <si>
    <t>9405.5090 - FURNITURE; BEDDING, MATRESSES, MATTRESS SUPPORTS,CUSHIONS AND SIMILAR STUFFED FURNISHINGS;LAMPS AND LIGHTING-FITTINGS; LAMPS AND LIGHTING-FITTINGS, NOT ELSEWHERE SPECIFIED OR INCLUDED; ILLUMINATED SIGNS, ILLUMINATED NAME-PLATES AND THE LIKE; PREFABRICATED - LAMPS AND LIGHTING FITTINGS INCLUDING SEARCHLIGHTS AND SPOTLIGTHS AND PARTS THEREOF, NOT ELEWHERE SPECIFIED OR INCLUDED; ILLUMINATED SIGNS, ILLUMINATED NAME-PLATES AND THE LIKE, HAVING A PERMANENTLY FIXED LIGHT SOURCE, AND PARTS THEREOF NOT ELSEWHERE SPEC - OTHER</t>
  </si>
  <si>
    <t>9108.1100 - CLOCKS AND WATCHES AND PARTS THEREOF. - WATCH MOVEMENTS, COMPLETE AND ASSEMBLED. - WITH MECHANICAL DISPLAY ONLY OR WITH A DEVICE TO WHICH A MECHANICAL DISPLAY CAN BE INCORPORATED</t>
  </si>
  <si>
    <t>3804.0000</t>
  </si>
  <si>
    <t>9206.0000 - MUSICAL INSTRUMENTS; PARTS AND ACCESSORIES OF SUCH ARTICLES. -  - PERCUSSION MUSICAL INSTRUMENTS (FOR EXAMPLE, DRUMS, XYLOPHONES, CYMBALS, CASTANETS, MARACAS).</t>
  </si>
  <si>
    <t>9301.2000 - ARMS &amp; AMMUNITIONS; PARTS &amp; ACCESSORIES THEREOF. -  - ROCKET LAUNCHERS; FLAME THROWERS; GRENADE LAUNCHERS; TORPEDO TUBES AND SIMILAR PROJECTORS</t>
  </si>
  <si>
    <t>8474.3900</t>
  </si>
  <si>
    <t>9305.9111 - ARMS &amp; AMMUNITIONS; PARTS &amp; ACCESSORIES THEREOF. - PARTS AND ACCESSORIES OF ARTICLES OF HEADINGS NO 93.01 TO 93.04. - FIRING MECHANISMS</t>
  </si>
  <si>
    <t>9306.3090 - ARMS &amp; AMMUNITIONS; PARTS &amp; ACCESSORIES THEREOF. - BOBS, GRENADES, TORPEDOES, MINES, MISSILES AND SIMILAR MUNITIONS OF WAR AND PARTS THEREOF; CARTRIDGES AND OTHER AMMUNITION AND PROJECTILES AND PARTS THEREOF, INCLUDING SHOT AND CARTRIDGE WADS. - OTHER</t>
  </si>
  <si>
    <t>6201.4000</t>
  </si>
  <si>
    <t>9613.9000 - MISCELLANEOUS MANUFACTURED ARTICLES. - CIGARETTE LIGHTERS AND OTEHR LIGHTERS, WHETHER OR NOT MACHANICAL OR ELECTRICAL AND PARTS THEREOF OTHER THAN FLINTS AND WICKS. - PARTS</t>
  </si>
  <si>
    <t>9619.0010 - MISCELLANEOUS MANUFACTURED ARTICLES. -  - NAPKINS (DIAPERS) FOR ADULTS (PATIENTS) OF WEIGHT EXCEEDING 25 KG</t>
  </si>
  <si>
    <t>8A</t>
  </si>
  <si>
    <t>6815.9990</t>
  </si>
  <si>
    <t>9505.9000 - TOYS, GAMES AND SPORTS REQUISITES; PARTS AND ACCESORIES THEREOF. - FESTIVE, CARNIVAL OR OTHER ENTERTAINMENT ARTICLES, INCLUDING CONJURING TRICKS AND NOVELTY JOKES. - OTHER</t>
  </si>
  <si>
    <t>9508.3000 - TOYS, GAMES AND SPORTS REQUISITES; PARTS AND ACCESORIES THEREOF. - ROUNDABOUTS, SWINGS, SHOOTING GALLERIES AND OTHER FAIRGROUND AMUSEMENTS; TRAVELLING CIRCUSES, TRAVELLING MENAGERIES AND TRAVELLING THEATRES. - FAIRGROUND AMUSEMENTS</t>
  </si>
  <si>
    <t>SRO Item 1</t>
  </si>
  <si>
    <t>6904.1000</t>
  </si>
  <si>
    <t>7004.2000 - GLASS AND GLASSWARE. - DRAWN GLASS AND BLOWN GLASS, IN SHEETS, WHETHER OR NOT HAVING AN ABSORBENT OR RELECTING LAYER, BUT NOT OTHERWISE WORKED. - GLASS, COLOURED THROUGHOUT THE MASS (BODY TINTED), OPACIFIED, FLASHED OR HAVING  AN ABSORBENT, REFLECTING OR NONREFLECTING LAYER</t>
  </si>
  <si>
    <t>SRO Item 10</t>
  </si>
  <si>
    <t>3304.3010 - ESSENTIAL OILS AND RESINOIDS; PERFUMERY, COSMETIC OR TOILET PREPARATIONS. -  - NAIL POLISH</t>
  </si>
  <si>
    <t>SRO Item 11</t>
  </si>
  <si>
    <t>3810.1000</t>
  </si>
  <si>
    <t>3304.9190 - ESSENTIAL OILS AND RESINOIDS; PERFUMERY, COSMETIC OR TOILET PREPARATIONS. -  - OTHER</t>
  </si>
  <si>
    <t>SRO Item 12</t>
  </si>
  <si>
    <t>3827.6400 - MISCELLANEOUS CHEMICAL PRODUCTS. -  - OTHER, NOT INCLUDED IN THE SUBHEADINGS ABOVE, CONTAINING 30 % OR MORE BY MASS OF 1,1,1,2TETRAFLUOROETHANE (HFC134A) BUT NOT CONTAINING UNSATURATED FLUORINATED DERIVATIVES OF ACYCLIC HYDROCARBONS (HFOS)</t>
  </si>
  <si>
    <t>SRO Item 13</t>
  </si>
  <si>
    <t>7018.9010</t>
  </si>
  <si>
    <t>3827.6800 - MISCELLANEOUS CHEMICAL PRODUCTS. -  - OTHER, NOT INCLUDED IN THE SUBHEADINGS ABOVE, CONTAINING SUBSTANCES OF SUBHEADINGS 2903.41 TO 2903.48</t>
  </si>
  <si>
    <t>SRO Item 14</t>
  </si>
  <si>
    <t>6302.5300 - OTHER MADE UP TEXTILE ARTICLES; SETS; WORN CLOTHING AND WORN TEXTILE ARTICLES; RAGS. - BED LINEN, TABLE LINEN, TOILET LINEN AND KITCHEN LINEN. - OF MANMADE FIBRES</t>
  </si>
  <si>
    <t>SRO Item 15</t>
  </si>
  <si>
    <t>1101.0010</t>
  </si>
  <si>
    <t>5208.5900 - COTTON - WOVEN FABRICS OF COTTON, CONTAINING 85% OR MORE BY WEIGHT OF COTTON, WEIGHTING NOT MORE THAN 200 G/M2. - OTHER FABRICS</t>
  </si>
  <si>
    <t>SRO Item 16</t>
  </si>
  <si>
    <t>5209.2200 - COTTON - WOVEN FABRICS OF COTTON CONTAINING 85% OR MORE BY WEIGHT OF COTTON, WEIGHTING MORE THAN 200 G/M2. - 3THREAD OR 4THREAD TWILL, INCLUDING CROSS TWILL</t>
  </si>
  <si>
    <t>SRO Item 17</t>
  </si>
  <si>
    <t>0106.4100</t>
  </si>
  <si>
    <t>3920.2040 - PLASTICS AND ARTICLES THEREOF - OTHER PLATES, SHEETS, FOIL AND STRIPS, OF PLASTICS, NON-CELLULAR AND NOT REINFORCED, LAMINATED, SUPPORTED OR SIMILARLY COMBINED WITH OTHER MATERIALS - BIAXIALLY ORIENTED POLYPROPYLENE (BOPP) FILM, LAMINATED</t>
  </si>
  <si>
    <t>SRO Item 18</t>
  </si>
  <si>
    <t>6405.9010 - FOOTWEAR, GAITERS AND THE LIKE; PARTS OF SUCH ARTICLES. - OTHER FOOTWEAR. - OF CANVAS</t>
  </si>
  <si>
    <t>SRO Item 19</t>
  </si>
  <si>
    <t>4418.9910</t>
  </si>
  <si>
    <t>7304.3100 - ARTICLES OF IRON AND STEEL. - TUBES, PIPES AND HOLLOW PROFILES, SEAMLESS, OF IRON (OTHER THAN CAST IRON) OR STEEL. - COLDDRAWN OR COLDROLLED (COLDREDUCED)</t>
  </si>
  <si>
    <t>SRO Item 2</t>
  </si>
  <si>
    <t>7020.0020 - GLASS AND GLASSWARE. - OTHER ARTICLES OF GLASS. - FOR VACUUM FLASKS</t>
  </si>
  <si>
    <t>SRO Item 20</t>
  </si>
  <si>
    <t>4504.1090</t>
  </si>
  <si>
    <t>9305.2090 - ARMS &amp; AMMUNITIONS; PARTS &amp; ACCESSORIES THEREOF. - PARTS AND ACCESSORIES OF ARTICLES OF HEADINGS NO 93.01 TO 93.04. - OTHER</t>
  </si>
  <si>
    <t>SRO Item 21</t>
  </si>
  <si>
    <t>9401.1000 -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SEATS OF A KIND USED FOR AIRCRAFT</t>
  </si>
  <si>
    <t>SRO Item 22</t>
  </si>
  <si>
    <t>4706.1000</t>
  </si>
  <si>
    <t>9609.2020 - MISCELLANEOUS MANUFACTURED ARTICLES. - PENCILS (OTHER THAN PENCILS OF HEADING NO 96.08), ERAYONS, PENCIL LEADS, PASTELS, DRAWING CHARCOALS, WRITING OR DRAWING CHALK AND TAILOR'S CHALKS. - PENCIL KITS,  COLOURED</t>
  </si>
  <si>
    <t>SRO Item 23</t>
  </si>
  <si>
    <t>9614.0000 - MISCELLANEOUS MANUFACTURED ARTICLES. - SMOKING PIPES (INCLUDING PIPE BOWLS) AND CIGAR OR CIGARETTE HOLDERS, AND PARTS THEREOF. - SMOKING PIPES (INCLUDING PIPE BOWLS) AND CIGAR OR CIGARETTE HOLDERS, AND PARTS THEREOF.</t>
  </si>
  <si>
    <t>SRO Item 24</t>
  </si>
  <si>
    <t>4706.2000</t>
  </si>
  <si>
    <t>9618.0000 - MISCELLANEOUS MANUFACTURED ARTICLES. -  - TAILORS' DUMMIES AND OTHER LAY  FIGURES; AUTOMATA AND OTHER ANIMATED DISPLAYS USED FOR SHOP WINDOW DRESSING.</t>
  </si>
  <si>
    <t>SRO Item 25</t>
  </si>
  <si>
    <t>9702.9000 - WORKS OF ART, COLLECTORS' PIECES AND ANTIQUES. -  - OTHER</t>
  </si>
  <si>
    <t>SRO Item 26</t>
  </si>
  <si>
    <t>5003.0000</t>
  </si>
  <si>
    <t>8401.4000 - NUCLEAR REACTOR, BOILERS, MACHINERY AND MECHANICAL APPLIANCES; PARTS THEREOF. - NUCLEAR REACTORS; FUEL ELEMENTS (CART- RIDGES), NON-IRRADIATED, FOR NUCLEAR REACTORS; MACHINERY AND APPARATUS FOR ISOTOPIC SEPARATION. - PARTS OF NUCLEAR REACTORS</t>
  </si>
  <si>
    <t>SRO Item 27</t>
  </si>
  <si>
    <t>8410.1200 - NUCLEAR REACTOR, BOILERS, MACHINERY AND MECHANICAL APPLIANCES; PARTS THEREOF. - HYDRAULIC TURBINES, WATER WHEELS, AND REGULATORS THEREFOR. - OF A POWER EXCEEDING 1,000 KW BUT NOT EXCEEDING 10,000 KW</t>
  </si>
  <si>
    <t>SRO Item 28</t>
  </si>
  <si>
    <t>5007.1000</t>
  </si>
  <si>
    <t>5807.1090 - SPECIAL WOVEN FABRICS; TUFTED TEXTILE FABRICS; LACE; TAPESTRIES; TRIMMINGS; EMBROIDERY. - LABELS, BADGES AND SIMILAR ARTICLES OF TEXTILE MATERIALS, IN THE PIECE, IN STRIPS OR CUT TO SHAPE OR SIZE, NOT CMBROIDERED. - OTHER</t>
  </si>
  <si>
    <t>SRO Item 29</t>
  </si>
  <si>
    <t>5810.9100 - SPECIAL WOVEN FABRICS; TUFTED TEXTILE FABRICS; LACE; TAPESTRIES; TRIMMINGS; EMBROIDERY. - EMBROIDERY IN THE PIECE, IN STRIPS OR IN MOTIFS. - OF COTTON</t>
  </si>
  <si>
    <t>SRO Item 3</t>
  </si>
  <si>
    <t>5104.0000</t>
  </si>
  <si>
    <t>2927.0020 - ORGANIC CHEMICALS -  - AZOBENZENE AND AZOTOLUENES</t>
  </si>
  <si>
    <t>SRO Item 30</t>
  </si>
  <si>
    <t>5402.1900 - MAN-MADE FILAMENTS. - SYNTHETIC FILAMENTS YARN (OTHER THAN SEWING THREAD), NOT PUT UP FOR RETAIL SALE, INCLUDING SYNTHETIC MONOFILAMENT OF LESS THAN 67 DECITEX. - OTHER</t>
  </si>
  <si>
    <t>SRO Item 31</t>
  </si>
  <si>
    <t>5111.1900</t>
  </si>
  <si>
    <t>5402.5200 - MAN-MADE FILAMENTS. - SYNTHETIC FILAMENTS YARN (OTHER THAN SEWING THREAD), NOT PUT UP FOR RETAIL SALE, INCLUDING SYNTHETIC MONOFILAMENT OF LESS THAN 67 DECITEX. - OF POLYESTERS</t>
  </si>
  <si>
    <t>SRO Item 32</t>
  </si>
  <si>
    <t>5403.1000 - MAN-MADE FILAMENTS. - ARTIFICIAL FILAMENT YARN (OTHER THAN SEWING THREAD), NOT PUT UP FOR RETAIL SALE, INCLUDING ARTIFICIAL MONOFILAMENT OF LESS THAN 67 DECITEX. - HIGH TENACITY YARN OF VISCOSE RAYON</t>
  </si>
  <si>
    <t>SRO Item 33</t>
  </si>
  <si>
    <t>4805.9190</t>
  </si>
  <si>
    <t>5408.2300 - MAN-MADE FILAMENTS. - WOVEN FABRICS OF ARTIFICIAL FILAMENT YARN, INCLUDING WOVEN FABRICS OBTAINED FROM MATERIALS OF HEADING NO 54.05. - OF YARNS OF DIFFERENT COLOURS</t>
  </si>
  <si>
    <t>SRO Item 34</t>
  </si>
  <si>
    <t>7008.0000 - GLASS AND GLASSWARE. -  - MULTIPLEWALLED INSULATING UNITS OF GLASS.</t>
  </si>
  <si>
    <t>SRO Item 35</t>
  </si>
  <si>
    <t>4814.9000</t>
  </si>
  <si>
    <t>5603.1200 - WADDING, FELT AND NONWOVENS; SPECIAL YARNS; TWINE, CORDAGE, ROPES AND CABLES AND ARTICLES THEREOF. -  - WEIGHING MORE THAN 25 G/M2 BUT NOT MORE THAN 70 G/M2</t>
  </si>
  <si>
    <t>SRO Item 36</t>
  </si>
  <si>
    <t>6203.1100 - ARTICLES OF APPAREL AND CLOTHING ACCESSORIES, NOT KNITTED OR CROCHETED. - MEN'S OR BOYS' SUITS, ENSEMBLES, JACKETS BLAZERS, TROUSERS, BIB AND BRACE OVERALLS, BREECHES AND SHORTS (OTHER THAN SWIMWEAR). - OF WOOL OR FINE ANIMAL HAIR</t>
  </si>
  <si>
    <t>SRO Item 37</t>
  </si>
  <si>
    <t>4820.1010</t>
  </si>
  <si>
    <t>7017.9000 - GLASS AND GLASSWARE. - LABORATORY, HYGIENIC OR PHARMACEUTICAL GLASSWARE, WHETHER OR NOT GRADUATED OR CLIBRATED. - OTHER</t>
  </si>
  <si>
    <t>SRO Item 38</t>
  </si>
  <si>
    <t>9028.9020 - OPTICAL, PHOTOGRAPHIC, CINEMATOGRAPHIC, MEASURING, CHECKING, PRECISION, MEDICAL OR SURGICAL INSTRUMENTS AND APPARATUS; PARTS AND ACCESSORIES THEREOF. - GAS, LIQUID OR ELECTRICITY SUPPLY OR PRODUCTION METERS, INCLUDING CLIBRATING METERS THEREFOR. - OTHER OF ELECTRICITY METERS</t>
  </si>
  <si>
    <t>SRO Item 39</t>
  </si>
  <si>
    <t>4823.6900</t>
  </si>
  <si>
    <t>9102.9100 - CLOCKS AND WATCHES AND PARTS THEREOF. -  - ELECTRICALLY OPERATED</t>
  </si>
  <si>
    <t>SRO Item 4</t>
  </si>
  <si>
    <t>9103.9000 - CLOCKS AND WATCHES AND PARTS THEREOF. - CLOCKS WITH WATCH MOVEMENTS, EDCLUDING CLOCKS OF HEADING NO 91.04. - OTHER</t>
  </si>
  <si>
    <t>SRO Item 40</t>
  </si>
  <si>
    <t>5208.3300</t>
  </si>
  <si>
    <t>9105.1900 - CLOCKS AND WATCHES AND PARTS THEREOF. - OTHER CLOCKS. - OTHER</t>
  </si>
  <si>
    <t>SRO Item 41</t>
  </si>
  <si>
    <t>0810.7000 - EDIBLE FRUIT AND NUTS; PEEL OF CITRUS FRUIT OR MELONS - OTHER FRUIT,FRESH. - PERSIMMONS</t>
  </si>
  <si>
    <t>SRO Item 42</t>
  </si>
  <si>
    <t>5102.1100 - WOOL, FINE OR COARSE ANIMAL HAIR; HORSEHAIR YARN AND WOVEN FABRICS. - FINE OR COARSE ANIMAL HAIR, NOT CARDED OR COMBED. - OF KASHMIR (CASHMERE) GOATS</t>
  </si>
  <si>
    <t>SRO Item 43</t>
  </si>
  <si>
    <t>5515.1190</t>
  </si>
  <si>
    <t>4805.2500 - PAPER AND PAPERBOARD; ARTICLES OF PAPER PULP, OF PAPER OR OF PAPERBOARD. - OTHER UNCOATED PAPER AND PAPERBOARD, IN ROLLS OR SHEETS. - WEIGHING MORE THAN 150 G/ M²</t>
  </si>
  <si>
    <t>SRO Item 44</t>
  </si>
  <si>
    <t>4811.5100 - PAPER AND PAPERBOARD; ARTICLES OF PAPER PULP, OF PAPER OR OF PAPERBOARD. - PAPRER PAPERBOARD, CELLULOSE WADDING AND WEBS OF CELLULOSE FIBERS, COATED, IMPREGNATED, COVERED, SURFACE-COLOURED, SURFACE-DECORATED OR PRINTED, IN ROLLS OR SHEETS, OTHER THAN GOODS OF HEADING NO 48.03, 48.09,48.10 OR 48.18. - BLEACHED, WEIGHING MORE THAN 150 G/M2</t>
  </si>
  <si>
    <t>SRO Item 45</t>
  </si>
  <si>
    <t>4812.0000 - PAPER AND PAPERBOARD; ARTICLES OF PAPER PULP, OF PAPER OR OF PAPERBOARD. -  - FILTER BLOCKS, SLABS AND PLATES, OF PAPER PULP.</t>
  </si>
  <si>
    <t>SRO Item 46</t>
  </si>
  <si>
    <t>7007.1900</t>
  </si>
  <si>
    <t>8406.1000 - NUCLEAR REACTOR, BOILERS, MACHINERY AND MECHANICAL APPLIANCES; PARTS THEREOF. - STEAM TURBINES AND OTHER VAPOUR TURBINES. - TURBINES FOR MARINE PROPULSION</t>
  </si>
  <si>
    <t>SRO Item 47</t>
  </si>
  <si>
    <t>8406.8100 - NUCLEAR REACTOR, BOILERS, MACHINERY AND MECHANICAL APPLIANCES; PARTS THEREOF. - STEAM TURBINES AND OTHER VAPOUR TURBINES. - OF AN OUTPUT EXCEEDING 40 MW</t>
  </si>
  <si>
    <t>SRO Item 48</t>
  </si>
  <si>
    <t>8701.2190</t>
  </si>
  <si>
    <t>7410.2100 - COPPER AND ARTICLES THEREOF. - COPPER FOIL )WHETHER OR NOT PRINTED OR BACKED WITH PAPER, PAPERBOARD, PLASTICS OR SIMILAR (BACKING MATERIALS) OF A THICKNESS (EXCLUDING ANY BACKING) NOT EXCEEDING 0.15 MM. - OF REFINED COPPER</t>
  </si>
  <si>
    <t>SRO Item 49</t>
  </si>
  <si>
    <t>2903.7750 - ORGANIC CHEMICALS - HALOGENATED DERIVATIVES OF HYDROCARBONS. - HEXACHLORODIFLUOROPROPOANES</t>
  </si>
  <si>
    <t>SRO Item 5</t>
  </si>
  <si>
    <t>8701.2910</t>
  </si>
  <si>
    <t>2903.7910 - ORGANIC CHEMICALS - HALOGENATED DERIVATIVES OF HYDROCARBONS. - CHLOROTETRAFLUOROETHANES</t>
  </si>
  <si>
    <t>SRO Item 50</t>
  </si>
  <si>
    <t>8546.1000 - ELECTRICAL MACHINERY AND EQUIPMENT AND PARTS THEREOF; SOUND RECORDERS AND REPRODUCERS, TELEVISION IMAGE AND SOUND RECORDERS AND REPRODUCERS, AND PARTS AND ACCESSORIES OF SUCH ARTICLES. - ELECTRICAL INSULATORS OF ANY MATERIAL. - OF GLASS</t>
  </si>
  <si>
    <t>SRO Item 6</t>
  </si>
  <si>
    <t>8702.4010</t>
  </si>
  <si>
    <t>2402.2000 - TOBACCO AND MANUFACTURED TOBACCO SUBSTITUTES - CIGARS, CHEROOTS, CIGARILLOS AND CIGARETTERS, OF TOBACCO OR OF TOBACCO SUBSITIUTES. - CIGARETTES CONTAINING TOBACCO</t>
  </si>
  <si>
    <t>SRO Item 7</t>
  </si>
  <si>
    <t>2001.9090 - PREPARATION OF VEGETABLES, FRUIT, NUTS OR OTHER PART OF PLANTS. - VEGETABLES, FRUIT, NUTS AND OTHER EDIBLE PARTS OF PLANTS, PREPARED OR PRESERVED BY VINEGER OR ACETIC ACID. - OTHER</t>
  </si>
  <si>
    <t>SRO Item 8</t>
  </si>
  <si>
    <t>2104.1000</t>
  </si>
  <si>
    <t>5301.3000 - OTHER VEGETABLE TEXTILE FIBRES; PAPER YARN AND WOVEN FABRICS OF PAPER YARN. - FLAX, RAW OR PROCESSED BUT NOT SPUN; FLAX TOW AND WASTE (INCLUDING YARN WASTE AND GARNETTED STOCK). - FLAX TOW AND WASTE</t>
  </si>
  <si>
    <t>SRO Item 9</t>
  </si>
  <si>
    <t>5402.3300 - MAN-MADE FILAMENTS. - SYNTHETIC FILAMENTS YARN (OTHER THAN SEWING THREAD), NOT PUT UP FOR RETAIL SALE, INCLUDING SYNTHETIC MONOFILAMENT OF LESS THAN 67 DECITEX. - OF POLYESTERS</t>
  </si>
  <si>
    <t>2208.9000</t>
  </si>
  <si>
    <t>5407.9300 - MAN-MADE FILAMENTS. - WOVEN FABRICS OF SYNTHETIC FILAMENT YARN, INCLUDING WOVEN FABRICS OBTAINED FROM MATERIALS OF HEADING NO 54.04. - OF YARNS OF DIFFERENT COLOURS</t>
  </si>
  <si>
    <t>5408.2200 - MAN-MADE FILAMENTS. - WOVEN FABRICS OF ARTIFICIAL FILAMENT YARN, INCLUDING WOVEN FABRICS OBTAINED FROM MATERIALS OF HEADING NO 54.05. - DYED</t>
  </si>
  <si>
    <t>2710.1220</t>
  </si>
  <si>
    <t>8413.1100 - NUCLEAR REACTOR, BOILERS, MACHINERY AND MECHANICAL APPLIANCES; PARTS THEREOF. - PUMPS FOR LIQUIDS, WHETHER OR NOT FITTED WITH A MEASURING DEVICE; LIQUID ELEVATORS. - PUMPS FOR DISPENSING FUEL OR LUBRICANTS, OF THE TYPE USED IN FILLINGSTATIONS OR IN GARAGES</t>
  </si>
  <si>
    <t>2804.5000 - INORGANIC CHEMICALS; ORGANIC OR INORGANIC COMPOUNDS OF PRECIOUS METALS, OF RARE-EARTH METALS, OF RADIOACTIVE ELEMENTS OR OF ISOTOPES. - HYDROGEN RARE GASES AND OTHER NON-METALS. - BORON; TELLURIUM</t>
  </si>
  <si>
    <t>5209.3900</t>
  </si>
  <si>
    <t>2908.9100 - ORGANIC CHEMICALS - HALOGENATED, SULPHONATED, NITRATED OR NITROSATED DERIVATIVES OF PHENOLS OR PHENO-ALCOHOLS. - DINOSEB (ISO) AND ITS SALTS</t>
  </si>
  <si>
    <t>9608.9100 - MISCELLANEOUS MANUFACTURED ARTICLES. - BALL POINT PENS, FELT TIPPED AND OTHER POROUS-TIPPED PENS AND MARKERS; FOUNTAIN PENS,STYLOGRAPH PENS AND OTHER PENS; DUPLICATING STYLOS; PEN HOLDERS PENCIL HOLDERS AND SIMILAR HOLDERS, PARTS (INCLUDING CAPS AND CLIPS) OF THE FOREGOING ARTICLES, OTHE THAN - PEN NIBS AND NIB POINTS</t>
  </si>
  <si>
    <t>7222.3000 - IRON AND STEEL. - OTHER BARS AND RODS OF STAINLESS STEEL; ANGLES, SHAPES AND SECTIONS OF STAINLESS STEEL. - OTHER BARS AND RODS</t>
  </si>
  <si>
    <t>5112.1900</t>
  </si>
  <si>
    <t>2905.4200 - ORGANIC CHEMICALS - ACYCLIC ALCOHOLS AND THEIR HALOGENATED, SULPHONATED, NITRATED OR NITROSATED DERIVATIVES. - PENTAERYTHRITOL</t>
  </si>
  <si>
    <t>7228.4000 - IRON AND STEEL. - OTHER BARS AND RODS OF OTHER ALLOY STEEL; ANGLES, SHAPES AND SECTIONS, OF OTHER ALLOY STEEL; HOLLOW DRILL BARS AND RODS, OF ALLOY OR NON-ALLOY STEEL. - OTHER BARS RODS, NOT FURTHER WORKED THAN FORGED</t>
  </si>
  <si>
    <t>5201.0050</t>
  </si>
  <si>
    <t>6603.2000 - UMBRELLAS, SUN UMBRELLAS, WALKING STICKS, WHIPS, RIDING-CROPS AND PARTS THEREOF. - PARTS, TRIMMINGS AND ACCESSORIES OF ARTICLESS OF HEADING NO 66.01 OR 66.02. - UMBRELLA FRAMES INCLUDING FRAMES MOUNTED ON SHAFTS (STICKS)</t>
  </si>
  <si>
    <t>5701.9000 - CARPETS AND OTHER TEXTILE FLOOR COVERINGS. - CARPETS AND OTHER TEXTILE FLOOR COVERINGS, KNOTTED, WHETHER OR NOT MADE-UP - OF OTHER TEXTILE MATERIALS</t>
  </si>
  <si>
    <t>5202.9100</t>
  </si>
  <si>
    <t>3404.9020 - SOAP, ORGANIC SURFACE-ACTIVE AGENTS, WASHING PREPARATIONS, LUBRICATING PREPARATIONS, ARTIFICIAL WAXES, PREPARED WAXES, POLISHING OR SCOURING PREPARATIONS, CANDLES AND SIMILAR ARTICLES, MODELLING PASTES, "DENTAL WAXES" AND DENTAL PREPARATIONS WITH A BASIS - ARTIFICIAL WAXED AND PREPARED WAXES. - OF CHEMICALLY MODIFIED LIGNITE</t>
  </si>
  <si>
    <t>6306.2200 - OTHER MADE UP TEXTILE ARTICLES; SETS; WORN CLOTHING AND WORN TEXTILE ARTICLES; RAGS. - TARPAULINS, AWNINGS AND SUNBLINDS; TENTS; SAILS FOR BOATS, SAILBOARDS OR LANDCRAFT; CAMPING GOODS. - OF SYNTHETIC FIBRES</t>
  </si>
  <si>
    <t>5204.2090</t>
  </si>
  <si>
    <t>3503.0020 - ALBUMINOIDAL SUBSTANCES; MODIFIED STARCHES; GLUES; ENZYMES. -  - GELATIN OF PHARMACEUTICAL GRADE</t>
  </si>
  <si>
    <t>8501.5340 - ELECTRICAL MACHINERY AND EQUIPMENT AND PARTS THEREOF; SOUND RECORDERS AND REPRODUCERS, TELEVISION IMAGE AND SOUND RECORDERS AND REPRODUCERS, AND PARTS AND ACCESSORIES OF SUCH ARTICLES. - ELECTRIC MOTORS AND  GENERATORS (EXCLUDING GENERATING SETS). - H.T MOTORS WITH OPERATING INPUT VOLTAGE ABOVE 1 KV</t>
  </si>
  <si>
    <t>5205.4700</t>
  </si>
  <si>
    <t>9606.2100 - MISCELLANEOUS MANUFACTURED ARTICLES. - BUTTONS, PRESS-FASTENERS, SNAP-FASTENERS AND PRESS-STUDS,BUTTON MOULDS AND OTHER PARTS OF THESE ARTICLES; BUTTON BLANKS. - OF PLASTICS, NOT COVERED WITH TEXTILE MATERIAL</t>
  </si>
  <si>
    <t>1604.1600 - PREPARATION OF MEAT, OF FISH OR OF CRUSTACEANS, MOLLUSCS OR OTHER AQUATIC INVERTEBRATES. - PREPARED OR PRESERVED FISH, CAVIAR AND CAVIAR SUBSTITUTES PREPARED FORM FISH-EGGS. - ANCHOVIES</t>
  </si>
  <si>
    <t>5206.2200</t>
  </si>
  <si>
    <t>1604.3200 - PREPARATION OF MEAT, OF FISH OR OF CRUSTACEANS, MOLLUSCS OR OTHER AQUATIC INVERTEBRATES. - PREPARED OR PRESERVED FISH, CAVIAR AND CAVIAR SUBSTITUTES PREPARED FORM FISH-EGGS. - CAVIAR SUBSTITUTES</t>
  </si>
  <si>
    <t>9705.2100 - WORKS OF ART, COLLECTORS' PIECES AND ANTIQUES. - COLLECTINS AND COLLECTORS' PIECES OF ZOOLOGICAL, BOTANICAL, MINERALOGICAL, ANATOMICAL, HISTORICAL, ARCHAEOLOGICAL, PALAEONTOLOGICAL, ETHNOGRAPHIC OR NUMISMATIC INTEREST. - HUMAN SPECIMENS AND PARTS THEREOF</t>
  </si>
  <si>
    <t>5206.2500</t>
  </si>
  <si>
    <t>8507.5000 -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NICKELMETAL HYDRIDE</t>
  </si>
  <si>
    <t>2616.9000 - ORSES, SLAG AND ASH - PRECIOUS METAL ORES AND CONCENTRATES. - OTHER</t>
  </si>
  <si>
    <t>0909.3200</t>
  </si>
  <si>
    <t>2617.9000 - ORSES, SLAG AND ASH - OTHER ORES AND CONCENTRATES. - OTHER</t>
  </si>
  <si>
    <t>0805.9000 - EDIBLE FRUIT AND NUTS; PEEL OF CITRUS FRUIT OR MELONS - CITRUS FRUIT, FRESH OR DRIED. - OTHER</t>
  </si>
  <si>
    <t>7202.1100</t>
  </si>
  <si>
    <t>1209.2400 - OIL SEEDS AND OLEAGINOUS FRUIT; MISCELLANEOUS GRAINS, SEEDS AND FRUIT; INDUSTRIAL OR MEDICINAL PLANTS; STRAW AND FODDER - SEEDS, FRUIT AND SPORES,OF A KIND USED FOR SOWING. - KENTUCKY BLUE GRASS (POA PRATENSIS L.) SEEDS</t>
  </si>
  <si>
    <t>1515.2100 - ANIMAL OR VEGETABLE FATS AND OILS AND THEIR CLEAVAGE PRODUCTS; PREPARED EDIBLE FATS; ANIMAL OR VEGETABLE WAXES. - OTHER FIXED VEGETABLE FATS AND OILS (INCLUDING JOJOBA OIL) AND THEIR FRACTIONS, WHETHER OR NOT REFINED,BUT NOT CHEMICALLY MODIFIED. - CRUDE OIL</t>
  </si>
  <si>
    <t>7202.4900</t>
  </si>
  <si>
    <t>8806.2300 - AIRCRAFT, SPACECRAFT, AND PARTS THEREOF -  - WITH MAXIMUM TAKEOFF WEIGHT MORE THAN 7 KG BUT NOT MORE THAN 25 KG</t>
  </si>
  <si>
    <t>9003.1900 - OPTICAL, PHOTOGRAPHIC, CINEMATOGRAPHIC, MEASURING, CHECKING, PRECISION, MEDICAL OR SURGICAL INSTRUMENTS AND APPARATUS; PARTS AND ACCESSORIES THEREOF. - FRAMES AND MOUNTINGS FOR SPECTACLES, GOGGLES OR THE LIKE, AND PARTS THEREOF. - OF OTHER MATERIALS</t>
  </si>
  <si>
    <t>7204.2900</t>
  </si>
  <si>
    <t>9032.9000 - OPTICAL, PHOTOGRAPHIC, CINEMATOGRAPHIC, MEASURING, CHECKING, PRECISION, MEDICAL OR SURGICAL INSTRUMENTS AND APPARATUS; PARTS AND ACCESSORIES THEREOF. - AUTOMATIC REGULATING OR CONTROLLING INSTRRUMENTS AND APPARATUS. - PARTS AND ACCESSORIES</t>
  </si>
  <si>
    <t>9017.8010 - OPTICAL, PHOTOGRAPHIC, CINEMATOGRAPHIC, MEASURING, CHECKING, PRECISION, MEDICAL OR SURGICAL INSTRUMENTS AND APPARATUS; PARTS AND ACCESSORIES THEREOF. - DRAWING, MARKING OUT OR MATHEMATICAL CALCULATING INSTRUMENTS, (FOR EXAMPLE, DRAFTING MACHINES, PANTOGRAPHS, PRO- TRACTORS, DRAWING SETS,SLIDS, RULES, DISC CALCULATORS); INSTRUMENTS FOR MEASURING LENGTH, FOR USE IN THE HAND (FOR EXAMPLE, MEASURING RODS AND - MEASURIG ROD AND TAPES</t>
  </si>
  <si>
    <t>7206.1000</t>
  </si>
  <si>
    <t>9026.9000 - OPTICAL, PHOTOGRAPHIC, CINEMATOGRAPHIC, MEASURING, CHECKING, PRECISION, MEDICAL OR SURGICAL INSTRUMENTS AND APPARATUS; PARTS AND ACCESSORIES THEREOF. - INSTRUMENTS AND APPARATUS FOR MEASURING OR CHECKING THE FLOW, LEVEL, PRESSURE OR OTHER VARIABLES OF LIQUIDS OR GASES (FOR EXAMPLE FLOW METERS,LEVEL GAUGES, MANOMETES, HEAT METTERS), EXCLUDING INSTRUMENTS AND APPARATUS OF HEADING NO 90.14 , 90.28, OR 90.32 - PARTS AND ACCESSORIES</t>
  </si>
  <si>
    <t>8708.2200 - VEHICLES OTHER THAN RAILWAY OR TRAMWAY ROLLING-STOCK AND PARTS AND ACCESSORIES THEREOF. - PARTS AND ACCESSORIES OF THE MOTOR VEHICLES OF HEADINGS NO 87.01 TO 87.05. - FRONT WINDSCREENS (WINDSHIELDS), REAR WINDOWS AND OTHER WINDOWS SPECIFIED IN SUBHEADING NOTE 1 TO THIS CHAPTER</t>
  </si>
  <si>
    <t>3824.6000</t>
  </si>
  <si>
    <t>1903.0090 - PREPARATION OF CEREALS, FLOUR, STARCH OR MILK; PASTRYCOOKS' PRODUCTS. - TAPIOCA AND SUBSTITUTED THEREOF PREPARED FROM STARCH, IN THE FORM OF FLAKES, GRAINS, PEARLS, SIFTINGS OR IN SIMILAR FORMS. - OTHER</t>
  </si>
  <si>
    <t>2009.8900 - PREPARATION OF VEGETABLES, FRUIT, NUTS OR OTHER PART OF PLANTS. - FRUIT JUICES (INCLUDING GRAPE MUST) AND VEGETABLE JUICES, UNFERMENTED AND NOT CONTAINING ADDED SPIRIT,WHETHER OR NOT CONTAINING ADDED SUGAR OR OTHER SWEETENING MATTER. - OTHER</t>
  </si>
  <si>
    <t>6206.3010</t>
  </si>
  <si>
    <t>0601.1010 - LIVE TREES AND OTHER PLANTS; BULBS, ROOTS AND THE LIKE; CUT FLOWERS AND ORNAMENTAL FOLIAGE - BULBS, TUBERS, TUBEROUS ROOTS, CORMS, CROWNS AND RHIZOMES, DORMANT, IN GROWTH OR IN FLOWER; CHICORY PLANTS AND ROOTS OTHER THAN ROOTS OF HEADING NO 1212. - BULBS</t>
  </si>
  <si>
    <t>1512.1100 - ANIMAL OR VEGETABLE FATS AND OILS AND THEIR CLEAVAGE PRODUCTS; PREPARED EDIBLE FATS; ANIMAL OR VEGETABLE WAXES. - SUNFLOWER-SEED, SAFFLOWER OR COTTON-SEED OIL AND FRACTIONS THEROF, WHETHER OR NOT REFINED, BUT NOT CHEMICALLY MODIFIED. - CRUDE OIL</t>
  </si>
  <si>
    <t>0304.3900</t>
  </si>
  <si>
    <t>3923.2100 - PLASTICS AND ARTICLES THEREOF - ARTICLES FOR THE CONVEYANCE OR PACKING OF GOODS, OF PLASTICS; STOPPERS, LIDS, CAPS AND OTHER CLOSURES, OF PLASTICS. - OF POLYMERS OF ETHYLENE</t>
  </si>
  <si>
    <t>8530.8000 - ELECTRICAL MACHINERY AND EQUIPMENT AND PARTS THEREOF; SOUND RECORDERS AND REPRODUCERS, TELEVISION IMAGE AND SOUND RECORDERS AND REPRODUCERS, AND PARTS AND ACCESSORIES OF SUCH ARTICLES. - ELECTRICAL SIGNALLING, SAFETY OR TRAFFIC CONTROL EQULPMENT FOR RAILWAYS, TRAMWAYS ROADS, INLAND WATERWAYS, PARKING FACILITES, PORT INSTALLATINS OR AIRFIELDS (OTHER THAN THOSE OF HEADING NO 86.08. - OTHER EQUIPMENT</t>
  </si>
  <si>
    <t>8522.1000</t>
  </si>
  <si>
    <t>5209.5100 - COTTON - WOVEN FABRICS OF COTTON CONTAINING 85% OR MORE BY WEIGHT OF COTTON, WEIGHTING MORE THAN 200 G/M2. - PLAIN WEAVE</t>
  </si>
  <si>
    <t>5210.2100 - COTTON - WOVEN FABRICS OF COTTON, CONTAINING LESS THAN 85% BY WEIGHT OF COTTON, MIXED MAINLY OR SOLELY WITH MAN-MADE FIBRES, WEIGHING NOT MORE THAN 200 G/M2. - PLAIN WEAVE</t>
  </si>
  <si>
    <t>3902.9000</t>
  </si>
  <si>
    <t>5201.0070 - COTTON -  - LENGTH EXCEEDING 31 MM BUT NOT EXCEEDING 34.5 MM</t>
  </si>
  <si>
    <t>5203.0000 - COTTON -  - COTTON, CARDED OR COMBED.</t>
  </si>
  <si>
    <t>3903.1990</t>
  </si>
  <si>
    <t>6001.2210 - KNITTED OR CROCHETED FABRICS. - PILE FABRICS, INCLUDING "LONG PILE" FABRICS AND TERRY FABRICS, KNITTED OR CROCHETED. - UNBLEACHED</t>
  </si>
  <si>
    <t>3703.9000 - PHOTOGRAPHIC OR CINEMATOGRAPHIC GOODS - PHOTOGRAPHIC PAPER, PAPERBOARD AND TEXTILES, SENSITISED, UNEXPOSED. - OTHER</t>
  </si>
  <si>
    <t>6302.3150</t>
  </si>
  <si>
    <t>3002.4900 - PHARMACEUTICAL PRODUCTS - HUMAN BLOOD;ANIMAL BLOOD PREPARED FOR THERAPEUTIC, PROPHYLACTIC OR DIAGNOSTIC USES; ANTISERA AND OTHER BLOOD FRACTIONS; VACCINES, TOXINS, CULTURES OF MICRO-ORGANISMS (EXCLUDING YEASTS) AND SIMILAR PRODUCTS. - OTHER</t>
  </si>
  <si>
    <t>2921.2990 - ORGANIC CHEMICALS - AMINE-FUNCTION COMPOUNDS. - OTHER</t>
  </si>
  <si>
    <t>7013.2800</t>
  </si>
  <si>
    <t>2921.5900 - ORGANIC CHEMICALS - AMINE-FUNCTION COMPOUNDS. - OTHER</t>
  </si>
  <si>
    <t>2922.2900 - ORGANIC CHEMICALS - OXYGEN FUNCTION AMIMO-COMPOUNDS. - OTHER</t>
  </si>
  <si>
    <t>8470.2900</t>
  </si>
  <si>
    <t>8539.2190 -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OTHER</t>
  </si>
  <si>
    <t>5906.1000 - IMPREGNATED, COATED, COVERED OR LAMINATED TEXTILE FABRICS; TEXTILE ARTICLES OF A KIND SUITABLE FOR INDUSTRIAL USE. - RUBBERISED TEXTILE FABRICS, OTHER THAN THOSE OF HEADING NO 59.02. - ADHESIVE TAPE OF A WIDTH  NOT EXCEEDING 20 CM</t>
  </si>
  <si>
    <t>3824.9994</t>
  </si>
  <si>
    <t>5205.4300 - COTTON - COTTON YARN (OTHER THAN SEWING THREAD), CONTAINING 85% OR MORE BY WEIGHT OF COTTON, NOT PUT UP FOR RETAIL SALE. - MEASURING PER SINGLE YARN LESS THAN 232.56 DECITEX BUT NOT LESS THAN 192.31 DECITEX (EXCEEDING 43 METRIC NUMBER BUT NOT EXCEEDING 52 METRIC NUMBER PER SINGLE YARN)</t>
  </si>
  <si>
    <t>5208.1100 - COTTON - WOVEN FABRICS OF COTTON, CONTAINING 85% OR MORE BY WEIGHT OF COTTON, WEIGHTING NOT MORE THAN 200 G/M2. - PLAIN WEAVE, WEIGHING NOT MORE THAN 100 G/M2</t>
  </si>
  <si>
    <t>3825.4100</t>
  </si>
  <si>
    <t>5506.9000 - MAN-MADE STAPLE FIBRES. - SYNTHETIC STAPLE FIBRES, CARDED, COMBED OR OTHERWISE PROCESSED FOR SPINNING. - OTHER</t>
  </si>
  <si>
    <t>0908.2200 - COFFEE, TEA, MATE AND SPICES - NUTMEG, MACE AND CARDAMOMS. - CRUSHED OR GROUND</t>
  </si>
  <si>
    <t>3825.6100</t>
  </si>
  <si>
    <t>8506.1000 - ELECTRICAL MACHINERY AND EQUIPMENT AND PARTS THEREOF; SOUND RECORDERS AND REPRODUCERS, TELEVISION IMAGE AND SOUND RECORDERS AND REPRODUCERS, AND PARTS AND ACCESSORIES OF SUCH ARTICLES. - PRIMARY CELL AND PRIMARY BATTERIES. - MANGANESE DIOXIDE</t>
  </si>
  <si>
    <t>0711.5900 - EDIBLE VEGETABLES AND CERTAIN ROOTS AND TUBERS - VEGETABLES PROVISIONALLY PRESERVED (FOR EXAMPLE, BY SULPHUR DIOXIDE GAS, IN BRINE, IN SULPHUR WATER OR IN OTHER PRESERVATIVE SOLUTIONS), BUT UNSUITABLE IN THAT STATE FOR IMMEDIATE CONSUMPTION. - OTHER</t>
  </si>
  <si>
    <t>2841.6100</t>
  </si>
  <si>
    <t>2918.9990 - ORGANIC CHEMICALS - CARBOXYLIC ACIDS WITH ADDITIONAL OXYGEN FUNCTION AND THEIR ANHYDRIDES, HALIDES, PEROXIDES AND PEROXYACIDS, THEIR HALOGENATED, SULPHONATED, NITRATED OR NITROSATED DERIVATIVES. - OTHER</t>
  </si>
  <si>
    <t>8441.2000 - NUCLEAR REACTOR, BOILERS, MACHINERY AND MECHANICAL APPLIANCES; PARTS THEREOF. - OTHER MACHINERY FOR MAKING UP PAPER PULP, PAPER OR PAPERBOARD, INCLUDING CUTTING MACHINES OF ALL KINDS. - MACHINES FOR MAKING BAGS, SACKS OR ENVELOPES</t>
  </si>
  <si>
    <t>2924.2920</t>
  </si>
  <si>
    <t>2930.9091 - ORGANIC CHEMICALS - ORGANO-SULPHUR COMPOUNDS. - [S2(DIALKYL(METHYL,ETHYL,NPROPYL OR ISOPROPYL)AMINO)ETHYL ]HYDROGEN ALKYL (METHYL,ETHYL, NPROPYL OR ISOPROPYL)PHOSPHONOTHIOATES AND THEIR OALKYL (LESS THAN C10, INCLUDING CYCLO</t>
  </si>
  <si>
    <t>2930.9094 - ORGANIC CHEMICALS - ORGANO-SULPHUR COMPOUNDS. - CONTAINING A PHOSPHORUS ATOM TO WHICH IS BONDED ONE METHYL, ETHYL, NPROPYL OR ISOPROPYL GROUP BUT NOT FURTHER CARBON ATOMS</t>
  </si>
  <si>
    <t>1001.9100</t>
  </si>
  <si>
    <t>1602.5000 - PREPARATION OF MEAT, OF FISH OR OF CRUSTACEANS, MOLLUSCS OR OTHER AQUATIC INVERTEBRATES. - OTHER PREPARD OR PRESERVED MEAT, MEAT OFFAL OR BLOOD. - OF BOVINE ANIMALS</t>
  </si>
  <si>
    <t>1605.2100 - PREPARATION OF MEAT, OF FISH OR OF CRUSTACEANS, MOLLUSCS OR OTHER AQUATIC INVERTEBRATES. - CRUSTACEANS, MOLLUSCS AND OTHER AQUATIC INVERTEBRATES, PREPARED OR PRESERVED. - NOT IN AIRTIGHT CONTAINER</t>
  </si>
  <si>
    <t>1004.1000</t>
  </si>
  <si>
    <t>8517.1490 -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OTHER</t>
  </si>
  <si>
    <t>1702.2010 - SUGARS AND SUGAR CONFECTIONERY. - OTHER SUGARS, INCLUDING CHEMICALLY PURE LACTOSE, MALTOSE, GLUCOSE AND FRUCTOSE, IN SOLID FORM; SUGAR SYRUPS NOT CONTAINING ADDED FLAVOURING OR COLOURING MATTER;ARTIFICIAL HONEY,WHETHER OR NOT MIXED WITH NATURAL HONYE; CARAMEL. - MAPLE SUGAR</t>
  </si>
  <si>
    <t>1006.1090</t>
  </si>
  <si>
    <t>6809.1900 - ARTICLES OF STONE, PLASTER, CEMENT, ASBESTOS, MICA OR SIMILAR MATERIALS. - ARTICLES OF PLASTER OR OF COMPOSITIONS BASED ON PLASTER. - OTHER</t>
  </si>
  <si>
    <t>6003.2090 - KNITTED OR CROCHETED FABRICS. -  - OTHER</t>
  </si>
  <si>
    <t>7112.9900</t>
  </si>
  <si>
    <t>6005.2120 - KNITTED OR CROCHETED FABRICS. -  - BLEACHED</t>
  </si>
  <si>
    <t>3802.9000 - MISCELLANEOUS CHEMICAL PRODUCTS. - ACTIVATED CARBON; ACTIVATED NATURAL MINERAL PRODUCTS; ANIMAL BLACK, INCLUDING SPENT ANIMAL BLACK. - OTHER</t>
  </si>
  <si>
    <t>7117.9000</t>
  </si>
  <si>
    <t>6115.2200 - ARTICLES OF APPAREL AND CLOTHING ACCESSORIES, KNITTED OR CROCHETED. - PANTY HOSE, TIGHTS, STOCKINGS SOCKS AND OTHER HOSIERY,INCLUDING STOCKINGS FOR VARICOSE VEINS AND FOOTWEAR WITHOUT APPLIED SOLES, SOLES, KNITTED OR CROCHETED. - OF SYNTHETIC FIBRES, MEASURING PER SINGLE YARN 67 DECITEX OR MORE</t>
  </si>
  <si>
    <t>6814.9000 - ARTICLES OF STONE, PLASTER, CEMENT, ASBESTOS, MICA OR SIMILAR MATERIALS. - WORKED MICA AND ARTICELS OF MICA, INCLUDING AGGLOMERATED OR RECONSTITUTED MICA, WHETHER OR NOT ON A SUPPORT OF PAPER, PAPERBOARD OR OTHER MATERIALS. - OTHER</t>
  </si>
  <si>
    <t>7201.5000</t>
  </si>
  <si>
    <t>6005.2400 - KNITTED OR CROCHETED FABRICS. -  - PRINTED</t>
  </si>
  <si>
    <t>5803.0000 - SPECIAL WOVEN FABRICS; TUFTED TEXTILE FABRICS; LACE; TAPESTRIES; TRIMMINGS; EMBROIDERY. - GAUZE, OTHER THAN NARROW FABRICS OF HEADING NO 58.06. - GAUZE, OTHER THAN NARROW FABRICS OF HEADING 58.06.</t>
  </si>
  <si>
    <t>8710.0010</t>
  </si>
  <si>
    <t>6301.9000 - OTHER MADE UP TEXTILE ARTICLES; SETS; WORN CLOTHING AND WORN TEXTILE ARTICLES; RAGS. - BLANKETS AND TRAVELLING RUGS. - OTHER BLANKETS AND TRAVELLING RUGS</t>
  </si>
  <si>
    <t>3902.2000 - PLASTICS AND ARTICLES THEREOF - POLYMERS OF PROPYLENE OR OF OTHER OLEFINS, IN PRIMARY FORMS. - POLYISOBUTYLENE</t>
  </si>
  <si>
    <t>8536.3000</t>
  </si>
  <si>
    <t>7011.9000 - GLASS AND GLASSWARE. - GLASS ENVELOPES (INCLUDING BULBS AND TUBES), OPEN, AND GLASS PARTS THEREOF, WITHOUT  FITTINGS, FOR ELECTRIC LAMPS CATHODE-RAY TUBES OR THE LIKE. - OTHER</t>
  </si>
  <si>
    <t>8519.3000 - ELECTRICAL MACHINERY AND EQUIPMENT AND PARTS THEREOF; SOUND RECORDERS AND REPRODUCERS, TELEVISION IMAGE AND SOUND RECORDERS AND REPRODUCERS, AND PARTS AND ACCESSORIES OF SUCH ARTICLES. - TURNTABLES (RECORD-DECKS), RECORD- PLAYERS, CASSETTE-PLAYERS AND OTHER SOUND REPRODUCING APPARATUS, NOT INCORPORATING A SOUND RECORDING DEVICE. - TURNTABLES (RECORDDECKS)</t>
  </si>
  <si>
    <t>3003.3900</t>
  </si>
  <si>
    <t>8501.3100 - ELECTRICAL MACHINERY AND EQUIPMENT AND PARTS THEREOF; SOUND RECORDERS AND REPRODUCERS, TELEVISION IMAGE AND SOUND RECORDERS AND REPRODUCERS, AND PARTS AND ACCESSORIES OF SUCH ARTICLES. - ELECTRIC MOTORS AND  GENERATORS (EXCLUDING GENERATING SETS). - OF AN OUTPUT NOT EXCEEDING 750 W:</t>
  </si>
  <si>
    <t>0308.3000 - FISH AND CRUSTACEANS, MOLLUSCS AND OTHER AQUATIC INVERTEBRATES -  - JELLYFISH (RHOPILEMA SPP.)</t>
  </si>
  <si>
    <t>2914.2910 - ORGANIC CHEMICALS - KETONES AND QUINONES, WHETHER OR NOT WITH OTHER OXYGEN FUNCTION, AND THEIR HALOGENATIED, SULPHONATED, NITRATED OR NITROSATED DERIVATIVES. - ISOPHORONE</t>
  </si>
  <si>
    <t>3004.3200</t>
  </si>
  <si>
    <t>2009.2900 - PREPARATION OF VEGETABLES, FRUIT, NUTS OR OTHER PART OF PLANTS. - FRUIT JUICES (INCLUDING GRAPE MUST) AND VEGETABLE JUICES, UNFERMENTED AND NOT CONTAINING ADDED SPIRIT,WHETHER OR NOT CONTAINING ADDED SUGAR OR OTHER SWEETENING MATTER. - OTHER</t>
  </si>
  <si>
    <t>2106.9020 - MISCELLANEOUS EDIBLE PREPARATIONS - FOOD PREPARATIONS NOT ELSEWHERE SPECIFFIED OR INCLUDED. - SYRUPS AND SQUASHES</t>
  </si>
  <si>
    <t>2706.0090 - MINERAL FUELS, MINERAL OILS AND PRODUCTS OF THEIR DISTILLATION; BITUMINOUS SUBSTANCES; MINERAL WAXES. -  - OTHER</t>
  </si>
  <si>
    <t>2922.3100</t>
  </si>
  <si>
    <t>2501.0010 - SALT; SULPHUR, EARTHS AND STONE; PLASTERING MATERIALS, LIME AND CEMENT. -  - TABLE SALT</t>
  </si>
  <si>
    <t>8703.5011 -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</si>
  <si>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8539.1000</t>
  </si>
  <si>
    <t>1701.1400 - SUGARS AND SUGAR CONFECTIONERY. - CANE OR BEET SUGAR AND CHEMICALLY PURE SUCROSE, IN SOLID FORM. - OTHER CANE SUGAR</t>
  </si>
  <si>
    <t>1806.2010 - COCOA AND COCOA PREPARATIONS. - CHOCOLATE AND OTHER FOOD PREPARATIONS CONTAINING COCOA. - CHOCOLATE PREPARATION</t>
  </si>
  <si>
    <t>6108.9100</t>
  </si>
  <si>
    <t>2903.7790 - ORGANIC CHEMICALS - HALOGENATED DERIVATIVES OF HYDROCARBONS. - OTHER</t>
  </si>
  <si>
    <t>7219.1300 - IRON AND STEEL. - FLAT-ROLLED PRODUCTS OF STAINLESS STEEL, OF A WIDTH OF 600 MM OR MORE. - OF A THICKNESS OF 3 MM OR MORE BUT LESS THAN 4.75 MM</t>
  </si>
  <si>
    <t>6907.2311</t>
  </si>
  <si>
    <t>7418.2000 - COPPER AND ARTICLES THEREOF. - TABLE, KITCHEN OR OTHER HOUSEHOLD ARTICLES AND PARTS THEREOF, OF COPPER, POT SCOURERS AND SCOURING OR POLISHING PADS, GLOVES AND THE LIKE, OF COPPER; SANITARY WARE AND PARTS THEREOF, OF COPPER. - SANITARY WARE AND PARTS THEREOF</t>
  </si>
  <si>
    <t>7503.0000 - NICKEL AND ARTICLES THEREOF. -  - NICKEL WASTE AND SCRAP.</t>
  </si>
  <si>
    <t>4703.2900</t>
  </si>
  <si>
    <t>2903.9900 - ORGANIC CHEMICALS - HALOGENATED DERIVATIVES OF HYDROCARBONS. - OTHER</t>
  </si>
  <si>
    <t>7219.3410 - IRON AND STEEL. - FLAT-ROLLED PRODUCTS OF STAINLESS STEEL, OF A WIDTH OF 600 MM OR MORE. - OF A WIDTH UP TO 700 MM, OF SERIES 200, 301, 303, 304, 304L, 316, 316L, 410, 420 &amp; 430</t>
  </si>
  <si>
    <t>5001.0000</t>
  </si>
  <si>
    <t>1108.1900 - PRODUCTS OF THE MILLING INDUSTRY; MALT; STARCHES; INULIN; WHEAT GLUTEN - STARCHES; INULIN. - OTHER STARCHES</t>
  </si>
  <si>
    <t>7411.2900 - COPPER AND ARTICLES THEREOF. - COPPER TUBES AND PIPES. - OTHER</t>
  </si>
  <si>
    <t>5007.9000</t>
  </si>
  <si>
    <t>2903.7770 - ORGANIC CHEMICALS - HALOGENATED DERIVATIVES OF HYDROCARBONS. - DICHLOROHEXTAFLUOROPROPOANES</t>
  </si>
  <si>
    <t>2921.2910 - ORGANIC CHEMICALS - AMINE-FUNCTION COMPOUNDS. - ACETO ACETIC ORTHO ANISIDINE</t>
  </si>
  <si>
    <t>2842.9010</t>
  </si>
  <si>
    <t>0901.1100 - COFFEE, TEA, MATE AND SPICES - COFFEE, WHETHER OR NOT ROASTED OR DECAFFEINATED ; COFFEE HUSKS AND SIKNS ; COFFEE SUBSTITUTES CONTAINING COFFEE IN ANY PROPORTION. - NOT DECAFFEINATED</t>
  </si>
  <si>
    <t>3003.9090 - PHARMACEUTICAL PRODUCTS - MEDICAMENTS (EXCLUDING GOODS OF HEADING NO 30.02, 30.05 OR 30.06) CONSISTING OF TWO OR MORE CONSTITUENTS WHICH HAVE BEEN MIXED TOGETHER OFR THERAPEUTIC OR PROPHYLACTIC USES, NOT PUT UP IN MEASURED DOSES OR IN FORMS OR PECKINGS FOR RETAIL SALE. - OTHER</t>
  </si>
  <si>
    <t>8708.9950</t>
  </si>
  <si>
    <t>2922.1200 - ORGANIC CHEMICALS - OXYGEN FUNCTION AMIMO-COMPOUNDS. - DIETHANOLAMINE AND ITS SALTS</t>
  </si>
  <si>
    <t>2922.1911 - ORGANIC CHEMICALS - OXYGEN FUNCTION AMIMO-COMPOUNDS. - N,NDIMETHYL2AMINOETHANOL AND ITS PROTONATED SALTS</t>
  </si>
  <si>
    <t>0106.9000</t>
  </si>
  <si>
    <t>2823.0090 - INORGANIC CHEMICALS; ORGANIC OR INORGANIC COMPOUNDS OF PRECIOUS METALS, OF RARE-EARTH METALS, OF RADIOACTIVE ELEMENTS OR OF ISOTOPES. - SULPHITES; THIOSULPHATES. - OTHER</t>
  </si>
  <si>
    <t>2915.2910 - ORGANIC CHEMICALS - SATURATED ACYCLIC MONOCARBOXYLIC ACIDS AND THEIR ANHYDRIDES, HALIDES,PEROXIDES AND PEROXYACIDS;THEIR HALOGENATED, SULPHONATED,NITRATED OR NITROSATED DERIVATIVES. - CALCIUM ACETATE</t>
  </si>
  <si>
    <t>9405.4990</t>
  </si>
  <si>
    <t>8462.3900 - NUCLEAR REACTOR, BOILERS, MACHINERY AND MECHANICAL APPLIANCES; PARTS THEREOF. - MACHINE-TOOLS (INCLUDING PRESSES) FOR WORKING METAL BY FORGING, HAMMERING OR DIE-STAMPING; MACHINE-TOOLS (INCLUDING PRESSES ) FOR WORKING METAL BY BENDING, FOLDING, STRAIGHTENING, FLATTENING, SHEARING, PUNCHING OR NOTCHING; PRESSES FOR WORKING METAL OR ME - OTHER</t>
  </si>
  <si>
    <t>8423.9000 - NUCLEAR REACTOR, BOILERS, MACHINERY AND MECHANICAL APPLIANCES; PARTS THEREOF. - WEIGHING MACHINERY (EXCLUDING BALANCES OF A SENSISTIVITY OF 5 CG OR BETTER), INCLUDING WEIGHT OPERATED COUNTING OR CHECKING MACHINES; WEIGHING MACHINE WEIGHTS OF ALL KINDS. - WEIGHING MACHINE WEIGHTS OF ALL KINDS; PARTS OF WEIGHING MACHINERY</t>
  </si>
  <si>
    <t>7321.8200</t>
  </si>
  <si>
    <t>0801.1990 - EDIBLE FRUIT AND NUTS; PEEL OF CITRUS FRUIT OR MELONS - COCOUNTS, BRAZIL NUTS AND CASHEEW NUTS, FRESH OR DRIED, WHETHER OR NOT SHELLED OR PEELED. - OTHER</t>
  </si>
  <si>
    <t>0705.2100 - EDIBLE VEGETABLES AND CERTAIN ROOTS AND TUBERS - LETTUCE(LACTUCA SATIVA) AND CHICORY (CICHORIUM SPP.), FRESH OR CHILLED. - WITLOOF CHICORY (CICHORIUM INTYBUS VAR.FOLIOSUM)</t>
  </si>
  <si>
    <t>2853.9000</t>
  </si>
  <si>
    <t>8465.9300 - NUCLEAR REACTOR, BOILERS, MACHINERY AND MECHANICAL APPLIANCES; PARTS THEREOF. - MACHINE TOOLS (INCLUDING MACHINES FOR NAILING, STAPLING, GULEING OR OTHERWISE ASSEMBLING) FOR WORKING WOOD, CORK, BONE, HARD RUBBER, HARD PLASTICS OR SIMILAR HARD MATERIALS. - GRINDING, SANDING OR POLISHING MACHINES</t>
  </si>
  <si>
    <t>0106.1900 - LIVE ANIMALS - OTHER LIVE ANIMALS - OTHER</t>
  </si>
  <si>
    <t>7210.6110</t>
  </si>
  <si>
    <t>0710.4000 - EDIBLE VEGETABLES AND CERTAIN ROOTS AND TUBERS - VEGETABLES (UNCOOKED OR COOKED BY STEAMING OR BOILING IN WATER), FROZEN. - SWEET CORN</t>
  </si>
  <si>
    <t>8418.6910 - NUCLEAR REACTOR, BOILERS, MACHINERY AND MECHANICAL APPLIANCES; PARTS THEREOF. - REFRIGERATORS, FREEZERS, AND OTHER REFRIGERATING OR FREEZING EQUIPMENT, ELECTRIC OR OTHER; HEAT PUMPS OTHER THAN AIR CONDITIONING MACHINES OF HEADING NO 84.15. - MILK CHILLERS ABOVE 3000 LITRE CAPACITY</t>
  </si>
  <si>
    <t>7325.1000</t>
  </si>
  <si>
    <t>8457.1000 - NUCLEAR REACTOR, BOILERS, MACHINERY AND MECHANICAL APPLIANCES; PARTS THEREOF. - MACHINING CENTRES, UNIT  CONSTRUCTION MACHINES (SINGLE  STATION) AND MULTI- STATION TRANSFER MACHINES, FOR WORKING METAL. - MACHINING CENTRES</t>
  </si>
  <si>
    <t>8459.5990 - NUCLEAR REACTOR, BOILERS, MACHINERY AND MECHANICAL APPLIANCES; PARTS THEREOF. - MACHINE-TOOLS (INCLUDING WAY-TYPE UNIT HEAD MACHINES) FOR DRILLINGS, BORING, MILLING, THREADING OR TAPPING BY REMOVING METAL, OTHER THAN LATHES OF HEADING NO 84.58. - OTHER</t>
  </si>
  <si>
    <t>5211.1100</t>
  </si>
  <si>
    <t>8483.9090 -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</si>
  <si>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8485.1000 - NUCLEAR REACTOR, BOILERS, MACHINERY AND MECHANICAL APPLIANCES; PARTS THEREOF. - MACINERY PARTS, NOT CONTAINING ELECTRICAL CONNECTORS, INSULATORS, COILS CONTACTS OR OTHER ELECTRICAL FEATURES, NOT SPECIFIED OR INCLUDED ELSEWHERE IN THIS CHAPTER. - BY METAL DEPOSIT</t>
  </si>
  <si>
    <t>0713.9090 - EDIBLE VEGETABLES AND CERTAIN ROOTS AND TUBERS - DRIED LEGUMINOUS VEGETABLES, SHELLED, WHETHER OR NOT SKINNED OR SPLIT. - OTHER</t>
  </si>
  <si>
    <t>7209.2710</t>
  </si>
  <si>
    <t>8471.7040 -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CDROM DRIVE</t>
  </si>
  <si>
    <t>1207.3000 - OIL SEEDS AND OLEAGINOUS FRUIT; MISCELLANEOUS GRAINS, SEEDS AND FRUIT; INDUSTRIAL OR MEDICINAL PLANTS; STRAW AND FODDER - OTHER OIL SEEDS AND OLEAGINOUS FRUITS,WHETHER OR NOT BROKEN. - CASTOR OIL SEEDS</t>
  </si>
  <si>
    <t>0309.9000</t>
  </si>
  <si>
    <t>7225.9100 - IRON AND STEEL. - FLAT-ROLLED PRODUCTS OF OTHER ALLOY STEEL, OF A WIDTH OF 600 MM OR MORE. - ELECTROLYTICALLY PLATED OR COATED WITH ZINC</t>
  </si>
  <si>
    <t>8409.9199 - NUCLEAR REACTOR, BOILERS, MACHINERY AND MECHANICAL APPLIANCES; PARTS THEREOF. - PARTS SUITABLE FOR USE SOLELY OR PRINCIPALLY WITH THE ENGINES OF HEADING NO 84.07 OR 84.08. - OTHER</t>
  </si>
  <si>
    <t>3306.1090</t>
  </si>
  <si>
    <t>8432.9000 - NUCLEAR REACTOR, BOILERS, MACHINERY AND MECHANICAL APPLIANCES; PARTS THEREOF. - AGRICULTURAL, HORTICULTURAL OR FORESTRY MACHINERY FOR SOIL PREPARATION OR CULTI- VATION; LAWN OR SPORTS GROUND ROLLERS. - PARTS</t>
  </si>
  <si>
    <t>1302.1900 - LAC; GUMS, RESINS AND OTHER VEGETABLE SAPS AND EXTRACTS - VEGETABLE SAPS AND EXTRACTS;PECTIC SUBSTANCES,PECTINATES AND PECTATES; AGAR-AGAR AND OTHER MUCILAGES AND THICKENERS,WHETERHER OR NOT MODIFIED, DERIVED FROM VEGETABLE PRODUCTS. - OTHER</t>
  </si>
  <si>
    <t>1202.4200</t>
  </si>
  <si>
    <t>2921.1400 - ORGANIC CHEMICALS - AMINE-FUNCTION COMPOUNDS. - 2(N,NDIISOPROPYLAMINO)ETHYLCHLORIDE HYDROCHLORIDE</t>
  </si>
  <si>
    <t>8532.9020 - ELECTRICAL MACHINERY AND EQUIPMENT AND PARTS THEREOF; SOUND RECORDERS AND REPRODUCERS, TELEVISION IMAGE AND SOUND RECORDERS AND REPRODUCERS, AND PARTS AND ACCESSORIES OF SUCH ARTICLES. - ELECTRICAL CAPACITORS, FIXED, VARIABLE OR ADJUSTABLE (PRE-SET) - CAPACITERS TERMINALS</t>
  </si>
  <si>
    <t>1302.3900</t>
  </si>
  <si>
    <t>0713.3910 - EDIBLE VEGETABLES AND CERTAIN ROOTS AND TUBERS - DRIED LEGUMINOUS VEGETABLES, SHELLED, WHETHER OR NOT SKINNED OR SPLIT. - GREEN BEANS (DRY WHOLE)</t>
  </si>
  <si>
    <t>0208.9000 - MEAT AND EDIBLE MEAT OFFAL - OTHER MEAT AND EDIBLE MEAT OFFAL, FRESH, CHILLED OR FROZEN - OTHER</t>
  </si>
  <si>
    <t>1404.9010</t>
  </si>
  <si>
    <t>0301.1900 - FISH AND CRUSTACEANS, MOLLUSCS AND OTHER AQUATIC INVERTEBRATES - LIVE FISH - OTHER</t>
  </si>
  <si>
    <t>0303.1200 - FISH AND CRUSTACEANS, MOLLUSCS AND OTHER AQUATIC INVERTEBRATES - FISH, FROZEN, EXCLUDING FISH FILLETS AND OTHER FISH MEAT OF HEADING NO. 03.03 - OTHER PACIFIC SALMON (ONCORHYNCHUS GORBUSHA, ONCORHYNCHUS GORBUSCHA,  ONCORHYNCHUS KETA, ONCORHYNCHUS TSCHAWYTSCHA, ONCORHYNCHUS KISUTCH, ONCORHYNCHUS MASOU AND ONCORHYNCHUS RHODURUS), EXCLUDING LIVERS AND ROES:</t>
  </si>
  <si>
    <t>0302.3300</t>
  </si>
  <si>
    <t>2939.4400 - ORGANIC CHEMICALS - VEGETABLE ALKALOIDS, NATURAL OR REPRODUCED BY SYNTHESIS, AND THEIR SALTS ETHERS, ESTERS AND OTHER DERIVATIVES. - NOREPHEDRINE AND ITS SALTS</t>
  </si>
  <si>
    <t>5516.4300 - MAN-MADE STAPLE FIBRES. - WOVEN FABRICS OF ARTIFICIAL STAPLE FIBRES. - OF YARNS OF DIFFERENT COLOURS</t>
  </si>
  <si>
    <t>8439.2000</t>
  </si>
  <si>
    <t>8529.9020 - ELECTRICAL MACHINERY AND EQUIPMENT AND PARTS THEREOF; SOUND RECORDERS AND REPRODUCERS, TELEVISION IMAGE AND SOUND RECORDERS AND REPRODUCERS, AND PARTS AND ACCESSORIES OF SUCH ARTICLES. - PARTS SUITABLE FOR USE SOLELY OR PRINCIPALLY WITH THE APPARATUS OF HEADINGS NOS.  85.25 TO 85.28. - T.V TUNERS</t>
  </si>
  <si>
    <t>2941.2000 - ORGANIC CHEMICALS - ANTIBIOTICS. - STREPTOMYCINS AND THEIR DERIVATIVES; SALTS THEREOF</t>
  </si>
  <si>
    <t>8476.2900</t>
  </si>
  <si>
    <t>2921.1910 - ORGANIC CHEMICALS - AMINE-FUNCTION COMPOUNDS. - PARAXYLIDINE SULFAMIC ACID</t>
  </si>
  <si>
    <t>4011.3000 - RUBBER AND ARTICLES THEREOF - NEW PNEUMATIC TYRES, OF RUBBER. - OF A KIND USED ON AIRCRAFT</t>
  </si>
  <si>
    <t>3905.2900</t>
  </si>
  <si>
    <t>2930.9040 - ORGANIC CHEMICALS - ORGANO-SULPHUR COMPOUNDS. - OO DIETHYL O(3,5,6 TRICHLORO PYRIDINYL) PHOSPHOROTHIOATE</t>
  </si>
  <si>
    <t>2930.9092 - ORGANIC CHEMICALS - ORGANO-SULPHUR COMPOUNDS. - 2CHLOROETHYLCHLOROMETHYLSULPHIDE; BIS(2CHLOROETHYL)SULPHIDE; BIS(2CHLOROETHYLTHIO)METHANE; 1,2BIS(2CHLOROETHYLTHIO)ETHANE; 1,3BIS(2CHLOROETHYLTHIO)NPROPANE; 1,4BI</t>
  </si>
  <si>
    <t>0710.2900</t>
  </si>
  <si>
    <t>6913.9000 - CERAMIC PRODUCTS. - STATUETTES AND OTHER ORNAMENTAL CERAMIC ARTICLES. - OTHER</t>
  </si>
  <si>
    <t>8448.1100 -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DOBBIES AND JACQUARDS; CARD REDUCING, COPYING, PUNCHING OR ASSEMBLING MACHINES FOR USE THEREWITH</t>
  </si>
  <si>
    <t>8502.3100 - ELECTRICAL MACHINERY AND EQUIPMENT AND PARTS THEREOF; SOUND RECORDERS AND REPRODUCERS, TELEVISION IMAGE AND SOUND RECORDERS AND REPRODUCERS, AND PARTS AND ACCESSORIES OF SUCH ARTICLES. - ELECTRIC GENERATING SETS AND ROTARY CONVERTERS. - WINDPOWERED</t>
  </si>
  <si>
    <t>0713.2020</t>
  </si>
  <si>
    <t>8430.6100 - NUCLEAR REACTOR, BOILERS, MACHINERY AND MECHANICAL APPLIANCES; PARTS THEREOF. - OTHER MOVING, GRADING, LEVELLING, SCRAPING, EXCAVATING, TAMPING, COMPACTING, EXTRACTING OR BORING MACHINERY, FOR EARTH, MINERALS OR ORES; PILE-DRIVERS AND PILE-EXTRACTORS; SNOW- PLOUGHS AND SNOW-BLOWERS - TAMPING OR COMPACTING MACHINERY</t>
  </si>
  <si>
    <t>8432.8090 - NUCLEAR REACTOR, BOILERS, MACHINERY AND MECHANICAL APPLIANCES; PARTS THEREOF. - AGRICULTURAL, HORTICULTURAL OR FORESTRY MACHINERY FOR SOIL PREPARATION OR CULTI- VATION; LAWN OR SPORTS GROUND ROLLERS. - OTHER</t>
  </si>
  <si>
    <t>0206.3000</t>
  </si>
  <si>
    <t>5212.2400 - COTTON - OTHER WOVEN FABRICS OF COTTON. - OF YARNS OF DIFFERENT COLOURS</t>
  </si>
  <si>
    <t>2930.9030 - ORGANIC CHEMICALS - ORGANO-SULPHUR COMPOUNDS. - DIAFETHIURAN TECHNICAL (ITERTBUTYL) 326 DISOPROPYL (4PHENOXYPHENYL) THIOURENE</t>
  </si>
  <si>
    <t>8702.2090</t>
  </si>
  <si>
    <t>5515.1120 - MAN-MADE STAPLE FIBRES. - OTHER WOVEN FABRICS OF SYNTHETIC STAPLE FIBRES. - UNBLEACHED</t>
  </si>
  <si>
    <t>2935.9030 - ORGANIC CHEMICALS -  - SULPHAMETHOXAZOLE</t>
  </si>
  <si>
    <t>2523.2900</t>
  </si>
  <si>
    <t>2936.2200 - ORGANIC CHEMICALS - PROVITAMINS AND VITAMINS, NATURAL OR REPRODUCED BY SYNTHESIS (INCLUDING NATURAL CONCENTRATES), DERIVATIVES THEREOF USED PRIMARILY AS VITAMINS, AND INTERMIXTURES OF THE FOREGOING, WHETHER OR NOT THE FOREGOING, WHETHER OR NOT IN ANY SOLVENT. - VITAMIN B1 AND ITS DERIVATIVES</t>
  </si>
  <si>
    <t>2936.2600 - ORGANIC CHEMICALS - PROVITAMINS AND VITAMINS, NATURAL OR REPRODUCED BY SYNTHESIS (INCLUDING NATURAL CONCENTRATES), DERIVATIVES THEREOF USED PRIMARILY AS VITAMINS, AND INTERMIXTURES OF THE FOREGOING, WHETHER OR NOT THE FOREGOING, WHETHER OR NOT IN ANY SOLVENT. - VITAMIN B12 AND ITS DERIVATIVES</t>
  </si>
  <si>
    <t>2524.9000</t>
  </si>
  <si>
    <t>2937.1200 - ORGANIC CHEMICALS - HORMONES, NATURAL OR REPRODUCED BY SYNTHESIS; DERIVATIVES THEREOF, USED PRIMARILY AS HORMONES; OTHER STEROIDS USED PRIMARILY AS HORMONES. - INSULIN AND ITS SALTS</t>
  </si>
  <si>
    <t>4106.3100 - RAW HIDES AND SKINS (OTHER THAN FURSKINS) AND LEATHER. - GOAT OR KID SKIN LEATHER, WITHOUT HAIR ON, OTHER THAN LEATHER OF HEADING NO 41.08 OR 41.09. - IN THE WET STATE (INCLUDING WET BLUE)</t>
  </si>
  <si>
    <t>5204.1900</t>
  </si>
  <si>
    <t>4703.1900 - PULP OF WOOD OR OF OTHER FIBROUS CELLULOSIC MATERIAL; WASTE AND SCRAP OF PAPER OR PAPERBOARD. - CHEMICAL WOOD PULP, SODA OR SULPHATE, OTHER THAN DISSOLVING GRADES. - NONCONIFEROUS</t>
  </si>
  <si>
    <t>9403.5090 - FURNITURE; BEDDING, MATRESSES, MATTRESS SUPPORTS,CUSHIONS AND SIMILAR STUFFED FURNISHINGS;LAMPS AND LIGHTING-FITTINGS; LAMPS AND LIGHTING-FITTINGS, NOT ELSEWHERE SPECIFIED OR INCLUDED; ILLUMINATED SIGNS, ILLUMINATED NAME-PLATES AND THE LIKE; PREFABRICATED - OTHER FRUNITURE AND PARTS THEREOF. - OTHER</t>
  </si>
  <si>
    <t>5205.1100</t>
  </si>
  <si>
    <t>2933.5920 - ORGANIC CHEMICALS - HETEROCYCLIC COMPOUNDS WITH NITROGEN HETERO-ATOM(S) ONLY; NUCLEIC ACIDS AND THEIR SALTS. - 1TERT, BUTYL3 (2,6 ISO PROPYL 4PHENOXY PHENYAL THIOUREAN</t>
  </si>
  <si>
    <t>8525.5030 -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COMMUNICATION JAMMING EQUIPMENT</t>
  </si>
  <si>
    <t>5205.1400</t>
  </si>
  <si>
    <t>0308.1100 - FISH AND CRUSTACEANS, MOLLUSCS AND OTHER AQUATIC INVERTEBRATES -  - LIVE, FRESH OR CHILLED</t>
  </si>
  <si>
    <t>2933.9990 - ORGANIC CHEMICALS - HETEROCYCLIC COMPOUNDS WITH NITROGEN HETERO-ATOM(S) ONLY; NUCLEIC ACIDS AND THEIR SALTS. - OTHER</t>
  </si>
  <si>
    <t>5205.2600</t>
  </si>
  <si>
    <t>6306.1910 - OTHER MADE UP TEXTILE ARTICLES; SETS; WORN CLOTHING AND WORN TEXTILE ARTICLES; RAGS. - TARPAULINS, AWNINGS AND SUNBLINDS; TENTS; SAILS FOR BOATS, SAILBOARDS OR LANDCRAFT; CAMPING GOODS. - TARPAULINS</t>
  </si>
  <si>
    <t>3912.3900 - PLASTICS AND ARTICLES THEREOF - CELLULOSE AND ITS CHEMICAL DERIVATIVES, NOT ELSEWHERE SPECIFIED OR INCLUDED, IN PRIMARY FORMS. - OTHER</t>
  </si>
  <si>
    <t>5206.4300</t>
  </si>
  <si>
    <t>3004.9091 - PHARMACEUTICAL PRODUCTS - MEDICAMENTS (EXCLUDING GOODS OF HEADING NO 30.02, 30.05 OR 30.06) CONSISTING OF MIXED OR UNMIXED PRODUCTS FOR THERAPEUTIC OR PROPHYLACTIC USES, PUT UP IN MEASURED DOSES OR IN FORMS OR PACKINGS FOR RETAIL SALE. - COUGH SYRUPS MEDICINAL</t>
  </si>
  <si>
    <t>2832.3000 - INORGANIC CHEMICALS; ORGANIC OR INORGANIC COMPOUNDS OF PRECIOUS METALS, OF RARE-EARTH METALS, OF RADIOACTIVE ELEMENTS OR OF ISOTOPES. -  - THIOSULPHATES</t>
  </si>
  <si>
    <t>5207.1000</t>
  </si>
  <si>
    <t>2917.3300 - ORGANIC CHEMICALS - POLYCARBOXYLIC ACIDS, THEIR ANHYDRIDES, HALIDES, PEROXIDES AND PEROXYACIDS; THEIR HALOGENATED, SULPHONATED, NITRATED NITROSATED DERIVATIVES. - DINONYL OR DIDECYL ORTHOPHTHALATES</t>
  </si>
  <si>
    <t>8105.3000 - OTHER BASE METALS; CERMETS ; ARTICLES THEREOF. - COBALT MATTES AND OTHER INTEMEDIATE PRODUCTS OF COBALT METALLURGY; COBALT AND ARTICLES THHEREOF, INCLUDING WASTE AND SCRAP. - WASTE AND SCRAP</t>
  </si>
  <si>
    <t>5509.1100</t>
  </si>
  <si>
    <t>7312.1020 - ARTICLES OF IRON AND STEEL. - STRANDED WIRE, ROPES, CABLES, PLAITED BANDS, SLINGS AND THE LIKE, OF IRON OR STEEL, NOT ELECTRICALLY INSULATED. - ROPE</t>
  </si>
  <si>
    <t>2835.2400 - INORGANIC CHEMICALS; ORGANIC OR INORGANIC COMPOUNDS OF PRECIOUS METALS, OF RARE-EARTH METALS, OF RADIOACTIVE ELEMENTS OR OF ISOTOPES. - PHOSPHINATES (HYPOPHOSPHITES), PHOSPHONATES (PHOSPHITES),PHOSPHATES AND POLYPHOSPHATES. - OF POTASSIUM</t>
  </si>
  <si>
    <t>5212.1500</t>
  </si>
  <si>
    <t>8445.4010 -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WEFT WINDING MACHINES</t>
  </si>
  <si>
    <t>4414.9000 - WOOD AND ARTICLES OF WOOD; WOOD CHARCOAL -  - OTHER</t>
  </si>
  <si>
    <t>4418.8900 - WOOD AND ARTICLES OF WOOD; WOOD CHARCOAL - BUILDER'S JOINERY AND CARPENTRY OF WOOD, INCLUDING CELLULAR WOOD PANELS, ASSEMBLED PARQUET PANELS, SHINGLES AND SHAKES. - OTHER</t>
  </si>
  <si>
    <t>9029.2013</t>
  </si>
  <si>
    <t>4419.1200 - WOOD AND ARTICLES OF WOOD; WOOD CHARCOAL -  - CHOPSTICKS</t>
  </si>
  <si>
    <t>4419.1900 - WOOD AND ARTICLES OF WOOD; WOOD CHARCOAL -  - OTHER</t>
  </si>
  <si>
    <t>9405.5090</t>
  </si>
  <si>
    <t>4421.2000 - WOOD AND ARTICLES OF WOOD; WOOD CHARCOAL - OTEHR ARTICLES OF WOOD. - COFFINS</t>
  </si>
  <si>
    <t>4421.9100 - WOOD AND ARTICLES OF WOOD; WOOD CHARCOAL - OTEHR ARTICLES OF WOOD. - OF BAMBOO</t>
  </si>
  <si>
    <t>9108.1100</t>
  </si>
  <si>
    <t>2903.6900 - ORGANIC CHEMICALS - HALOGENATED DERIVATIVES OF HYDROCARBONS. - OTHER</t>
  </si>
  <si>
    <t>2501.0029 - SALT; SULPHUR, EARTHS AND STONE; PLASTERING MATERIALS, LIME AND CEMENT. -  - OTHER</t>
  </si>
  <si>
    <t>9206.0000</t>
  </si>
  <si>
    <t>4008.1190 - RUBBER AND ARTICLES THEREOF - PLATES, SHEETS, STRIP, RODS AND PROFILE SHAPES,OF VULCANISED RUBBER OTHER THAN HARD RUBBER. - OTHER</t>
  </si>
  <si>
    <t>4009.3130 - RUBBER AND ARTICLES THEREOF - TUBES, PIPES AND HOSES, OF VULCANISED RUBBER OTHER THAN HARD RUBBER,WIHT OR WIHTOUT THEIR FITTINGS (FOR EXAMPLE, JOINTS, ELBOWS, FLANGES). - FOR OTHER MOTOR CARS AND VEHICLES</t>
  </si>
  <si>
    <t>9301.2000</t>
  </si>
  <si>
    <t>1103.1300 - PRODUCTS OF THE MILLING INDUSTRY; MALT; STARCHES; INULIN; WHEAT GLUTEN - CEREAL GROATS, MEAL AND PEELETS. - OF MAIZE (CORN)</t>
  </si>
  <si>
    <t>9018.9050 - OPTICAL, PHOTOGRAPHIC, CINEMATOGRAPHIC, MEASURING, CHECKING, PRECISION, MEDICAL OR SURGICAL INSTRUMENTS AND APPARATUS; PARTS AND ACCESSORIES THEREOF. - INSTRUMENTS AND APPLIANCES USED IN MEDICAL, SURGICAL, DENTAL, OR VETERINARY SCIENCES, INCLUDING SCINTIGRAPHIC APPARATUS, OTHER ELECTRO-MEDICAL APPARATUS AND SIGHT-TESTING INSTRUMENTS. - SPHYGMOMANOMETER</t>
  </si>
  <si>
    <t>9305.9111</t>
  </si>
  <si>
    <t>6207.1910 - ARTICLES OF APPAREL AND CLOTHING ACCESSORIES, NOT KNITTED OR CROCHETED. - MEN'S OR BOYS' SINGLETS AND OTHER VESTS, UNDERPANTS, BRIEFS, NIGHTSHIRTS, PYJAMAS, BATHROBES, DRESSING GOWNS AND SIMILAR ARTICLES. - BALUCHI/PESHAWARI VEST</t>
  </si>
  <si>
    <t>0713.5000 - EDIBLE VEGETABLES AND CERTAIN ROOTS AND TUBERS - DRIED LEGUMINOUS VEGETABLES, SHELLED, WHETHER OR NOT SKINNED OR SPLIT. - BROAD BEANS (VICIA FABA VAR. MAJOR) AND HORSE BEANS(VICIA FABA VAR. EQUINA, VICIA FABA VAR.MINOR)</t>
  </si>
  <si>
    <t>9306.3090</t>
  </si>
  <si>
    <t>1108.1100 - PRODUCTS OF THE MILLING INDUSTRY; MALT; STARCHES; INULIN; WHEAT GLUTEN - STARCHES; INULIN. - WHEAT STARCH</t>
  </si>
  <si>
    <t>0202.3000 - MEAT AND EDIBLE MEAT OFFAL - MEAT OF BOVINE ANIMALS, FROZEN - BONELESS</t>
  </si>
  <si>
    <t>9613.9000</t>
  </si>
  <si>
    <t>6307.9070 - OTHER MADE UP TEXTILE ARTICLES; SETS; WORN CLOTHING AND WORN TEXTILE ARTICLES; RAGS. - OTHER MADE UP ARTICLES, INCLUDING DRESS PATTERNS. - TERRY COVERLETS</t>
  </si>
  <si>
    <t>8549.9100 - ELECTRICAL MACHINERY AND EQUIPMENT AND PARTS THEREOF; SOUND RECORDERS AND REPRODUCERS, TELEVISION IMAGE AND SOUND RECORDERS AND REPRODUCERS, AND PARTS AND ACCESSORIES OF SUCH ARTICLES. -  - CONTAINING PRIMARY CELLS, PRIMARY BATTERIES, ELECTRIC ACCUMULATORS, MERCURYSWITCHES, GLASS FROM CATHODERAY TUBES OR OTHER ACTIVATED GLASS, OR ELECTRICAL OR ELECTRONIC COMPONENTS CONTAINING CADMIUM, MERCURY, LEAD OR POLYCHLORINATED BIPHENYLS (PCBS)</t>
  </si>
  <si>
    <t>9619.0010</t>
  </si>
  <si>
    <t>8308.9030 - MISCELLANEOUS ARTICLES OF BASE METAL. - CLASPS, FRAMES WITH CLASPS, BUCKLES, BUCKLE-CLASPS, HOOKS, EYES, EYELETS AND THE LIKE, OF BASE METAL, OF A KIND USED FOR CLOTHING FOOTWEAR, AWNINGS, HANDBAGS, TRAVEL GOODS OR OTHER MADE UP ARTICLES; TUBULAR OR BIFURCATED RIVETS, OF BASE METAL; BEADS AND S - FRAMES OF HAND BAGS AND PURSES</t>
  </si>
  <si>
    <t>2939.3000 - ORGANIC CHEMICALS - VEGETABLE ALKALOIDS, NATURAL OR REPRODUCED BY SYNTHESIS, AND THEIR SALTS ETHERS, ESTERS AND OTHER DERIVATIVES. - CAFFEINE AND ITS SALTS</t>
  </si>
  <si>
    <t>9505.9000</t>
  </si>
  <si>
    <t>8531.9020 - ELECTRICAL MACHINERY AND EQUIPMENT AND PARTS THEREOF; SOUND RECORDERS AND REPRODUCERS, TELEVISION IMAGE AND SOUND RECORDERS AND REPRODUCERS, AND PARTS AND ACCESSORIES OF SUCH ARTICLES. - ELECTRIC SOUND VISUAL SIGNALLING APPARATUS (FOR EXAMPLE, BELLS, SIRENS, INDICATOR PANELS, BURGLAR OR FIRE ALARMS), OTHER THAN THOSE OF HEADING NO 85.12 OR 85.30. - PARTS OF APPARATUS OF SUBHEADING 8531.2000</t>
  </si>
  <si>
    <t>0709.5100 - EDIBLE VEGETABLES AND CERTAIN ROOTS AND TUBERS - OTHER VEGETABLES, FRESH OR CHIILED - MUSHROOMS OF THE GENUS AGARICUS</t>
  </si>
  <si>
    <t>9508.3000</t>
  </si>
  <si>
    <t>2939.6200 - ORGANIC CHEMICALS - VEGETABLE ALKALOIDS, NATURAL OR REPRODUCED BY SYNTHESIS, AND THEIR SALTS ETHERS, ESTERS AND OTHER DERIVATIVES. - ERGOTAMINE (INN) AND ITS SALTS</t>
  </si>
  <si>
    <t>8436.9100 - NUCLEAR REACTOR, BOILERS, MACHINERY AND MECHANICAL APPLIANCES; PARTS THEREOF. - OTHER AGRICULTURAL, HORTICULTUREA, FORESTRY, POULTRY-KEEPING OR BEE-KEEPING MACHINERY, INCLUDING GERMINATION PLANT FITTED WITH MACHANICAL OR THERMAL EQUIP- MENT; POULTRY INCUBATORS AND BROODERS. - OF POULTRYKEEPING MACHINERY OR POULTRY INCUBATORS AND BROODERS</t>
  </si>
  <si>
    <t>7004.2000</t>
  </si>
  <si>
    <t>8438.6000 - NUCLEAR REACTOR, BOILERS, MACHINERY AND MECHANICAL APPLIANCES; PARTS THEREOF. - MACHINERY, NOT SPECIFIED OR INCLUDED ELSEWHERE IN THIS CHAPTER, FOR THE INDUSTRIAL PREPARATION OR MANUFACTRE OF FOOD OR DRINK, OTHER THAN MACHINERY FOR THE EXTRACTION OR PREPARATION OF ANIMLA OR FIXED VEGETABLE FATS OR OILS. - MACHINERY FOR THE PREPARATION OF FRUITS, NUTS OR VEGETABLES</t>
  </si>
  <si>
    <t>1404.9030 - VEGETABLE PLAITING MATERIALS; VEGETABLE PRODUCTS NOT ELSEWHERE SPECIFIED OR INCLUDED - VEGETABLE PRODUCTS NOT ELSEWHERE SPECIFIED OR INCLUDED. - VEGETABLE MATERIALS OF A KIND USED PRIMARILY AS STUFFING OR AS PADDING (FOR EXAMPLE, KAPOK, VEGETABLE HAIR AND EELGRASS), WHETHER OR NOT PUT UP AS A LAYER WITH OR WITHOUT SU</t>
  </si>
  <si>
    <t>3304.3010</t>
  </si>
  <si>
    <t>8441.3000 - NUCLEAR REACTOR, BOILERS, MACHINERY AND MECHANICAL APPLIANCES; PARTS THEREOF. - OTHER MACHINERY FOR MAKING UP PAPER PULP, PAPER OR PAPERBOARD, INCLUDING CUTTING MACHINES OF ALL KINDS. - MACHINES FOR MAKING CARTONS, BOXES, CASES, TUBES, DRUMS OR SIMILAR CONTAINERS, OTHER THAN BY MOULDING</t>
  </si>
  <si>
    <t>8412.9020 - NUCLEAR REACTOR, BOILERS, MACHINERY AND MECHANICAL APPLIANCES; PARTS THEREOF. - OTHER ENGINES AND MOTORS. - FOR MACHINES OF HEADING 8412.1000, 8412.2100, 8412.2900 &amp; 8412.3100</t>
  </si>
  <si>
    <t>3304.9190</t>
  </si>
  <si>
    <t>0302.8200 - FISH AND CRUSTACEANS, MOLLUSCS AND OTHER AQUATIC INVERTEBRATES - FISH FRESH OR CHILLED, EXCLUDING FISH FI LLETS AND OTHER FISH MEAT OF HEADING NO. 03.04 - RAYS AND SKATES (RAJIDAE)</t>
  </si>
  <si>
    <t>8443.3260 - NUCLEAR REACTOR, BOILERS, MACHINERY AND MECHANICAL APPLIANCES; PARTS THEREOF. - PRINTING MACHIENRY; MACHINES FOR USES ANCILLARY TO PRINTING. - FACSIMILE MACHINE</t>
  </si>
  <si>
    <t>3827.6400</t>
  </si>
  <si>
    <t>8428.3100 - NUCLEAR REACTOR, BOILERS, MACHINERY AND MECHANICAL APPLIANCES; PARTS THEREOF. - OTHER LIFTING, HANDLING, LOADING OR UNLOADING MACHINERY (FOR EXAMPLE, LIFTS ESCALATORS, CONVEYORS, TEELFERICS). - SPECIALLY DESIGNED FOR UNDERGROUND USE</t>
  </si>
  <si>
    <t>8445.4030 - NUCLEAR REACTOR, BOILERS, MACHINERY AND MECHANICAL APPLIANCES; PARTS THEREOF. - MACHINES FOR PREPARING TEXTILE FIBRES; SPINNING, DOUBLING OR TWISTING MACHINES AND OTHE MACHINERY FOR PRODUCING TEXTILE YARNS; TEXTILE REELING OR WINDING (INCLUDING WEFT-WINDING) MACHINES AND MACHINES FOR PREPARING TEXTILE YARNS FOR USE ON THE MACHINES OF - REELING MACHINES</t>
  </si>
  <si>
    <t>3827.6800</t>
  </si>
  <si>
    <t>8504.9090 - ELECTRICAL MACHINERY AND EQUIPMENT AND PARTS THEREOF; SOUND RECORDERS AND REPRODUCERS, TELEVISION IMAGE AND SOUND RECORDERS AND REPRODUCERS, AND PARTS AND ACCESSORIES OF SUCH ARTICLES. - ELECTRICAL TRANSFORMERS, STATIC CONVERTERS (FOR EXAMPLE, RECTIFIERS) AND INDUCTORS. - OTHER</t>
  </si>
  <si>
    <t>8448.4290 - NUCLEAR REACTOR, BOILERS, MACHINERY AND MECHANICAL APPLIANCES; PARTS THEREOF. - AUXILIARY MACHINERY FOR USE WITH MACHINES OF HEADING NOS 84.44, 84.45, 84.46 OR 84.47. (FOR EXAMPLE, DOBBIES, JACQUARDS, AUTOMATIC STOP MOTIONS, SHUTTLE CHANGING MECHANISMS);  PARTS AND ACCESSORIES SUITABLE FOR USE SOLELY OR PRINCIPALLY WITH THE MACHINES - OTHER</t>
  </si>
  <si>
    <t>6302.5300</t>
  </si>
  <si>
    <t>8502.2010 - ELECTRICAL MACHINERY AND EQUIPMENT AND PARTS THEREOF; SOUND RECORDERS AND REPRODUCERS, TELEVISION IMAGE AND SOUND RECORDERS AND REPRODUCERS, AND PARTS AND ACCESSORIES OF SUCH ARTICLES. - ELECTRIC GENERATING SETS AND ROTARY CONVERTERS. - OF AN OUTPUT NOT EXCEEDING 5 KVA</t>
  </si>
  <si>
    <t>0304.9100 - FISH AND CRUSTACEANS, MOLLUSCS AND OTHER AQUATIC INVERTEBRATES - FISH FILLETS AND OTHER FISH MEAT (WHETHER OR NOT MINCED), FRESH, CHILLED OR FROZEN. - SWORDFISH (XIPHIAS GLADIUS)</t>
  </si>
  <si>
    <t>5208.5900</t>
  </si>
  <si>
    <t>8450.1290 - NUCLEAR REACTOR, BOILERS, MACHINERY AND MECHANICAL APPLIANCES; PARTS THEREOF. - HOUSEHOLD OR LAUNDRY-TYPE WASHING MACHINES, INCLUDING MACHINES WHICH BOTH WASH AND DRY. - OTHER</t>
  </si>
  <si>
    <t>8479.5000 - NUCLEAR REACTOR, BOILERS, MACHINERY AND MECHANICAL APPLIANCES; PARTS THEREOF. - MACHINES AND MECHANICAL APPLIANCES HAVING INDIVIDUAL FUNCTIONS, NOT SPECIFIED OR INCLUDED ELSEWHERE IN THIS CHAPTER. - INDUSTRIAL ROBOTS, NOT ELSEWHERE SPECIFIED OR INCLUDED</t>
  </si>
  <si>
    <t>8479.9090 - NUCLEAR REACTOR, BOILERS, MACHINERY AND MECHANICAL APPLIANCES; PARTS THEREOF. - MACHINES AND MECHANICAL APPLIANCES HAVING INDIVIDUAL FUNCTIONS, NOT SPECIFIED OR INCLUDED ELSEWHERE IN THIS CHAPTER. - OTHER</t>
  </si>
  <si>
    <t>5209.2200</t>
  </si>
  <si>
    <t>8459.7090 - NUCLEAR REACTOR, BOILERS, MACHINERY AND MECHANICAL APPLIANCES; PARTS THEREOF. - MACHINE-TOOLS (INCLUDING WAY-TYPE UNIT HEAD MACHINES) FOR DRILLINGS, BORING, MILLING, THREADING OR TAPPING BY REMOVING METAL, OTHER THAN LATHES OF HEADING NO 84.58. - OTHER</t>
  </si>
  <si>
    <t>0810.2000 - EDIBLE FRUIT AND NUTS; PEEL OF CITRUS FRUIT OR MELONS - OTHER FRUIT,FRESH. - RASPBERRIES, BLACKBERRIES, MULBERRIES AND LOGANBERRIES</t>
  </si>
  <si>
    <t>5515.1310 - MAN-MADE STAPLE FIBRES. - OTHER WOVEN FABRICS OF SYNTHETIC STAPLE FIBRES. - UNBLEACHED</t>
  </si>
  <si>
    <t>3920.2040</t>
  </si>
  <si>
    <t>5515.2190 - MAN-MADE STAPLE FIBRES. - OTHER WOVEN FABRICS OF SYNTHETIC STAPLE FIBRES. - OTHER</t>
  </si>
  <si>
    <t>5515.2210 - MAN-MADE STAPLE FIBRES. - OTHER WOVEN FABRICS OF SYNTHETIC STAPLE FIBRES. - UNBLEACHED</t>
  </si>
  <si>
    <t>6405.9010</t>
  </si>
  <si>
    <t>5516.1200 - MAN-MADE STAPLE FIBRES. - WOVEN FABRICS OF ARTIFICIAL STAPLE FIBRES. - DYED</t>
  </si>
  <si>
    <t>8701.9290 - VEHICLES OTHER THAN RAILWAY OR TRAMWAY ROLLING-STOCK AND PARTS AND ACCESSORIES THEREOF. - TRACTORS (OTHER THAN TRACTORS OF HEADING NO 87.09. - OTHER</t>
  </si>
  <si>
    <t>7304.3100</t>
  </si>
  <si>
    <t>8421.3920 - NUCLEAR REACTOR, BOILERS, MACHINERY AND MECHANICAL APPLIANCES; PARTS THEREOF. - CENTRIFUGES, INCLUDING CENTRIFUGAL DRYERS; FILTERING OR PURIFYING MACHINERY AND APPARATUS, FOR LIQUIDS OR GASES. - FILTER DRIERS USED WITH CFC REFRIGERANT GASES</t>
  </si>
  <si>
    <t>3904.3000 - PLASTICS AND ARTICLES THEREOF - POLYMERS OF VINYL CHLORIDE OR OF OTHER HALOGENATED OLEFINS, IN PRIMARY FORMS. - VINYL CHLORIDEVINYL ACETATE COPOLYMERS</t>
  </si>
  <si>
    <t>7020.0020</t>
  </si>
  <si>
    <t>3905.9990 - PLASTICS AND ARTICLES THEREOF - POLYMES OF VINYL ACETATE OR OF OTHER VINYL ESTERS, IN PRIMARY FORMS; OTHER VINYL POLYMERS IN PRIMARY FORMS. - OTHER</t>
  </si>
  <si>
    <t>4011.8000 - RUBBER AND ARTICLES THEREOF - NEW PNEUMATIC TYRES, OF RUBBER. - OF A KIND USED ON CONSTRUCTION, MININGING OR INDUSTRIAL HANDLING VEHICLES AND MACHINES</t>
  </si>
  <si>
    <t>9305.2090</t>
  </si>
  <si>
    <t>2918.1900 - ORGANIC CHEMICALS - CARBOXYLIC ACIDS WITH ADDITIONAL OXYGEN FUNCTION AND THEIR ANHYDRIDES, HALIDES, PEROXIDES AND PEROXYACIDS, THEIR HALOGENATED, SULPHONATED, NITRATED OR NITROSATED DERIVATIVES. - OTHER</t>
  </si>
  <si>
    <t>3926.2010 - PLASTICS AND ARTICLES THEREOF - OTHER ARTICLES OF PLASTICS AND ARTICLES OF OTHER MATERIALS OF HEADING NO 39.01 TO 39.14. - PLASTIC BELTS</t>
  </si>
  <si>
    <t>9401.1000</t>
  </si>
  <si>
    <t>4407.1300 - WOOD AND ARTICLES OF WOOD; WOOD CHARCOAL - WOOD SAWN OR CHIPPED LENGTHWOSE,SLICED OR PEELED, WHETHER OR NOT PLANED, SANDED OR FINGER-JOINTED, OF A THICKNESS EXCEEDING 6 MM. - OF SPF (SPRUCE (PICEA SPP.), PINE (PINUS SPP.) AND FIR (ABIES SPP.))</t>
  </si>
  <si>
    <t>2901.1090 - ORGANIC CHEMICALS - ACYCLIC HYDROCARBONS. - OTHER</t>
  </si>
  <si>
    <t>9609.2020</t>
  </si>
  <si>
    <t>7013.1000 - GLASS AND GLASSWARE. - GLASSWARE OF A KIND USED FOR TABLE, KITCHEN, TOILET, OFFICE, INDOOR DECORATION OR SIMILAR PURPOSES (OTHER THAN THAT OF HEADING NO 70.10 OR 70.18). - OF GLASSCERAMICS</t>
  </si>
  <si>
    <t>9301.9049 - ARMS &amp; AMMUNITIONS; PARTS &amp; ACCESSORIES THEREOF. -  - OTHER</t>
  </si>
  <si>
    <t>9614.0000</t>
  </si>
  <si>
    <t>9304.0000 - ARMS &amp; AMMUNITIONS; PARTS &amp; ACCESSORIES THEREOF. -  - OTHER ARMS (FOR EXAMPLE, SPRING, AIR OR GAS GUNS AND PISTOLS, TRUNCHEONS), EXCLUDING THOSE OF HEADING 93.07.</t>
  </si>
  <si>
    <t>2004.1000 - PREPARATION OF VEGETABLES, FRUIT, NUTS OR OTHER PART OF PLANTS. - OTHER VEGETBALES PREPARED OR PRESERVED OTHERWISE THAN BY VINEGAR OR ACETIC ACID,FROZEN. - POTATOES</t>
  </si>
  <si>
    <t>9618.0000</t>
  </si>
  <si>
    <t>3006.3000 - PHARMACEUTICAL PRODUCTS - PHARMACEUTICAL GOODS SPECIFIED IN NOTE 3 TO THIS CHAPTER. - OPACIFYING PREPARATIONS FOR XRAY EXAMINATIONS; DIAGNOSTIC REAGENTS  DESIGNED TO BE ADMINISTERED TO THE PATIENT</t>
  </si>
  <si>
    <t>3102.2900 - FERTILISERS. - MINERAL OR CHEMICAL FERTILISERS, NITROGENOUS - OTHER</t>
  </si>
  <si>
    <t>9702.9000</t>
  </si>
  <si>
    <t>3102.3000 - FERTILISERS. - MINERAL OR CHEMICAL FERTILISERS, NITROGENOUS - AMMONIUM NITRATE, WHETHER OR NOT IN AQUEOUS SOLUTION</t>
  </si>
  <si>
    <t>8708.9930 - VEHICLES OTHER THAN RAILWAY OR TRAMWAY ROLLING-STOCK AND PARTS AND ACCESSORIES THEREOF. - PARTS AND ACCESSORIES OF THE MOTOR VEHICLES OF HEADINGS NO 87.01 TO 87.05. - FOR THE VEHICLES OF HEADING 87.03:(A) FOLLOWING COMPONENTS FOR MOTOR CARS OF HEADING 87.03 (1) AIR CLEANER HOUSING ASSEMBLY AND PARTS THEREOF (2) ARMS FOR FAN BELT ADJUSTING (REFER TO PRINTED FINANCE ACT 2023 FOR COMPLETE DESCRIPTION)</t>
  </si>
  <si>
    <t>8401.4000</t>
  </si>
  <si>
    <t>3102.8000 - FERTILISERS. - MINERAL OR CHEMICAL FERTILISERS, NITROGENOUS - MIXTURES OF UREA AND AMMONIUM NITRATE IN AQUEOUS OR AMMONIACAL SOLUTION</t>
  </si>
  <si>
    <t>6005.3620 - KNITTED OR CROCHETED FABRICS. -  - BLEACHED</t>
  </si>
  <si>
    <t>8410.1200</t>
  </si>
  <si>
    <t>8428.3910 - NUCLEAR REACTOR, BOILERS, MACHINERY AND MECHANICAL APPLIANCES; PARTS THEREOF. - OTHER LIFTING, HANDLING, LOADING OR UNLOADING MACHINERY (FOR EXAMPLE, LIFTS ESCALATORS, CONVEYORS, TEELFERICS). - FOR CEMENT PLANTS</t>
  </si>
  <si>
    <t>0303.9100 - FISH AND CRUSTACEANS, MOLLUSCS AND OTHER AQUATIC INVERTEBRATES - FISH, FROZEN, EXCLUDING FISH FILLETS AND OTHER FISH MEAT OF HEADING NO. 03.03 - LIVERS, ROES AND MILT</t>
  </si>
  <si>
    <t>5807.1090</t>
  </si>
  <si>
    <t>0304.4500 - FISH AND CRUSTACEANS, MOLLUSCS AND OTHER AQUATIC INVERTEBRATES - FISH FILLETS AND OTHER FISH MEAT (WHETHER OR NOT MINCED), FRESH, CHILLED OR FROZEN. - SWORDFISH (XIPHIAS GLADIUS)</t>
  </si>
  <si>
    <t>0304.4700 - FISH AND CRUSTACEANS, MOLLUSCS AND OTHER AQUATIC INVERTEBRATES - FISH FILLETS AND OTHER FISH MEAT (WHETHER OR NOT MINCED), FRESH, CHILLED OR FROZEN. - DOGFISH AND OTHER SHARKS</t>
  </si>
  <si>
    <t>5810.9100</t>
  </si>
  <si>
    <t>8446.2900 - NUCLEAR REACTOR, BOILERS, MACHINERY AND MECHANICAL APPLIANCES; PARTS THEREOF. - WEAVING MACHINES (LOOMS). - OTHER</t>
  </si>
  <si>
    <t>8502.4000 - ELECTRICAL MACHINERY AND EQUIPMENT AND PARTS THEREOF; SOUND RECORDERS AND REPRODUCERS, TELEVISION IMAGE AND SOUND RECORDERS AND REPRODUCERS, AND PARTS AND ACCESSORIES OF SUCH ARTICLES. - ELECTRIC GENERATING SETS AND ROTARY CONVERTERS. - ELECTRIC ROTARY CONVERTERS</t>
  </si>
  <si>
    <t>2927.0020</t>
  </si>
  <si>
    <t>6005.3610 - KNITTED OR CROCHETED FABRICS. -  - UNBLEACHED</t>
  </si>
  <si>
    <t>6006.1000 - KNITTED OR CROCHETED FABRICS. -  - OF WOOL OR FINE ANIMAL HAIR</t>
  </si>
  <si>
    <t>5402.1900</t>
  </si>
  <si>
    <t>6104.5100 -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</si>
  <si>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3811.2900 - MISCELLANEOUS CHEMICAL PRODUCTS. - ANIT-KNOCK PREPARATIONS, OXIDATION INHIBITORS, GUM INHIBITORS, VISCOSITY IMPROVERS, ANTI-CORROSIVE PREPARATIONS AND OTHER PREPARED ADDITIVES, FOR MINERAL OILS (INCLUDING GASOLINE) OR FOR OTHER LIQUIDS USED FOR THE SAME PURPOSES AS MINERAL OILS. - OTHER</t>
  </si>
  <si>
    <t>5402.5200</t>
  </si>
  <si>
    <t>3817.0000 - MISCELLANEOUS CHEMICAL PRODUCTS. - MIXED ALKYLBENZENES AND MIXED ALKYLNAPHTHALENES,OTHER THAN THOSE OF HEADING NO 27.07 OR 29.02. - MIXED ALKYLBENZENES AND MIXED ALKYLNAPHTHALENES, OTHER THAN THOSE OF HEADING 27. 07 OR 29. 02.</t>
  </si>
  <si>
    <t>2835.2910 - INORGANIC CHEMICALS; ORGANIC OR INORGANIC COMPOUNDS OF PRECIOUS METALS, OF RARE-EARTH METALS, OF RADIOACTIVE ELEMENTS OR OF ISOTOPES. - PHOSPHINATES (HYPOPHOSPHITES), PHOSPHONATES (PHOSPHITES),PHOSPHATES AND POLYPHOSPHATES. - OF ALUMINIUM</t>
  </si>
  <si>
    <t>5403.1000</t>
  </si>
  <si>
    <t>8708.9290 - VEHICLES OTHER THAN RAILWAY OR TRAMWAY ROLLING-STOCK AND PARTS AND ACCESSORIES THEREOF. - PARTS AND ACCESSORIES OF THE MOTOR VEHICLES OF HEADINGS NO 87.01 TO 87.05. - OTHER</t>
  </si>
  <si>
    <t>7110.3900 - NATURAL OR CULTURED PEARLS, PRECIOUS OR SEMI-PRECIOUS STONES, PRECIOUS METALS, METAL CLAD WITH PRECIOUS METAL AND ARTICLES THEREOF; IMITATION JEWELLERY; COIN. - PLATINUM UNWROUGHT OR IN SEMI-MANUFACT- URED FORMS,  OR IN POWDER FORM. - OTHER</t>
  </si>
  <si>
    <t>5408.2300</t>
  </si>
  <si>
    <t>7202.5000 - IRON AND STEEL. - FERRO-ALLOYS. - FERROSILICOCHROMIUM</t>
  </si>
  <si>
    <t>7203.1000 - IRON AND STEEL. - FERROUS PRODUCTS OBTAINED BY DIRECT REDUCTIONS OF IRON ARE AND OTHER SPONGY FERROUS PRODUCTS, IN LUMPS, PELLETS OR SIMILAR FORMS; IRON HAVING A MINIMUM PURITY BY WEIGHT  OF 99.94 %, IN LUMPS, PELLETS OR SIMILAR FORMS. - FERROUS PRODUCTS OBTAINED BY DIRECT REDUCTION OF IRON ORE</t>
  </si>
  <si>
    <t>7204.4910 - IRON AND STEEL. - FERROUS WSTE AND SCRAP; REMELTING SCRAP INGOTS OF IRON OR STEEL. - REROLLABLE</t>
  </si>
  <si>
    <t>7008.0000</t>
  </si>
  <si>
    <t>7204.4920 - IRON AND STEEL. - FERROUS WSTE AND SCRAP; REMELTING SCRAP INGOTS OF IRON OR STEEL. - WASTE AND SCRAP OF AUTO PARTS</t>
  </si>
  <si>
    <t>6302.9110 - OTHER MADE UP TEXTILE ARTICLES; SETS; WORN CLOTHING AND WORN TEXTILE ARTICLES; RAGS. - BED LINEN, TABLE LINEN, TOILET LINEN AND KITCHEN LINEN. - TOILET AND KITCHEN LINEN MILL MADE</t>
  </si>
  <si>
    <t>5603.1200</t>
  </si>
  <si>
    <t>6304.9300 - OTHER MADE UP TEXTILE ARTICLES; SETS; WORN CLOTHING AND WORN TEXTILE ARTICLES; RAGS. - OTHER FURNISHING ARTICLES, EXCLUDING THOSE OF HEADING NO 94.04. - NOT KNITTED OR CROCHETED, OF SYNTHETIC FIBRES</t>
  </si>
  <si>
    <t>3911.2000 - PLASTICS AND ARTICLES THEREOF - PETROLEUM RESINS, COMMARONE-INDENE RESINS,POLYTERPENES,POLYSULPHIDES, POLYSULPHONES AND OTHER PRODUCTS SPECIFIED IN NOTE 3 TO THIS CHAPTER, NOT ELSEWHERE SPECIFIED OR INCLUDED, IN PRIMARY FORMS. - POLY(1,3PHENYLENE METHYLPHOSPHONATE)</t>
  </si>
  <si>
    <t>6203.1100</t>
  </si>
  <si>
    <t>2940.0000 - ORGANIC CHEMICALS -  - SUGARS, CHEMICALLY PURE, OTHER THAN SUCROSE, LACTOSE, MALTOSE, GLUCOSE AND FRUCTOSE; SUGAR ETHERS, SUGAR ACETALS AND SUGAR ESTERS, AND THEIR SALTS, OTHER THAN PRODUCTS OF HEADING 2</t>
  </si>
  <si>
    <t>2920.2900 - ORGANIC CHEMICALS - ESTERS OF OTHER INORGANIC ACIDS (EXCLUDING ESTERS OF HYDROGEN HALIDES) AND THEIR SALTS; THEIR HALOGENATED, SULPHONATED, NITRATED OR NITROSATED DERIVATIVES. - OTHER</t>
  </si>
  <si>
    <t>7017.9000</t>
  </si>
  <si>
    <t>2920.9020 - ORGANIC CHEMICALS - ESTERS OF OTHER INORGANIC ACIDS (EXCLUDING ESTERS OF HYDROGEN HALIDES) AND THEIR SALTS; THEIR HALOGENATED, SULPHONATED, NITRATED OR NITROSATED DERIVATIVES. - INGREDIENTS FOR PESTICIDES</t>
  </si>
  <si>
    <t>7605.2100 - ALUMINIUM AND ARTICLES THEREOF. - ALUMINIUM WIRE. - OF WHICH THE MAXIMUM CROSS SECTIONAL DIMENSION EXCEEDS 7 MM</t>
  </si>
  <si>
    <t>9028.9020</t>
  </si>
  <si>
    <t>7605.2900 - ALUMINIUM AND ARTICLES THEREOF. - ALUMINIUM WIRE. - OTHER</t>
  </si>
  <si>
    <t>8528.7213 - ELECTRICAL MACHINERY AND EQUIPMENT AND PARTS THEREOF; SOUND RECORDERS AND REPRODUCERS, TELEVISION IMAGE AND SOUND RECORDERS AND REPRODUCERS, AND PARTS AND ACCESSORIES OF SUCH ARTICLES. - TELEVISION RECEIVERS (INCLUDING VIDEO MONITORS AND VIDEO PROJECTORS), WHETHER OR NOT INCORPORATING RADIO-RECORDING OR REPRODUCING APPARATUS. - IN CKD/SKD CONDITION</t>
  </si>
  <si>
    <t>9102.9100</t>
  </si>
  <si>
    <t>2810.0010 - INORGANIC CHEMICALS; ORGANIC OR INORGANIC COMPOUNDS OF PRECIOUS METALS, OF RARE-EARTH METALS, OF RADIOACTIVE ELEMENTS OR OF ISOTOPES. -  - OXIDES OF BORON</t>
  </si>
  <si>
    <t>2814.1000 - INORGANIC CHEMICALS; ORGANIC OR INORGANIC COMPOUNDS OF PRECIOUS METALS, OF RARE-EARTH METALS, OF RADIOACTIVE ELEMENTS OR OF ISOTOPES. - AMMONIA, ANHYDROUS OR IN AQUEOUS SOLUTION. - ANHYDROUS AMMONIA</t>
  </si>
  <si>
    <t>9103.9000</t>
  </si>
  <si>
    <t>3210.0090 - TANNING OR DYEING EXTRACTS; TANNINS AND THEIR DERIVATIVES; DYES PIGMENTS AND OTHER COLOURING MATTER, PAINTS AND VARNISHES; PUTTY AND OTHER MASTICS; INKS. - OTHER PAINTS AND VARNISHES (INCLUDING ENAMELS, LACQUERS, AND DISTEMPERS); PREPARED WATER PIGMENTS OF A KIND USE FOR FINISHING LEATHER. - OTHER</t>
  </si>
  <si>
    <t>3824.8700 - MISCELLANEOUS CHEMICAL PRODUCTS. -  - CONTAINING PERFLUOROOCTANE SULPHONIC ACID, ITS SALTS, PERFLUOROOCTANE SULPHONAMIDES, OR PERFLUOROOCTANE SULPHONYL FLUORIDE</t>
  </si>
  <si>
    <t>9105.1900</t>
  </si>
  <si>
    <t>3824.9910 - MISCELLANEOUS CHEMICAL PRODUCTS. -  - GUM BASE OF A KIND USED FOR MANUFACTURE OF CHEWING GUM</t>
  </si>
  <si>
    <t>6211.4300 - ARTICLES OF APPAREL AND CLOTHING ACCESSORIES, NOT KNITTED OR CROCHETED. - TRACK SUITS, SKI SUITS AND SWIMWEAR, OTHER GARMENTS. - OF MANMADE FIBRES</t>
  </si>
  <si>
    <t>0810.7000</t>
  </si>
  <si>
    <t>6910.1060 - CERAMIC PRODUCTS. - CERAMIC SINKS, WASH BASINS, WASH BASIN PEDESTATS, BATHS, BIDETS, WATER CLOSET PANS, FLUSING CISTERNS, URINALS AND SIMILAR SANITARY FIXTURES. - TOILET CERAMIC</t>
  </si>
  <si>
    <t>7002.3100 - GLASS AND GLASSWARE. - GLASS IN BALLS(OTHER THAN MICROSPHERES OF HEADING NO 70.18), RODS OR TUBES, UNWORKED. - OF FUSED QUARTZ OR OTHER FUSED SILICA</t>
  </si>
  <si>
    <t>5102.1100</t>
  </si>
  <si>
    <t>4503.1000 - CORK AND ARTICLES OF CORK. - ARTICLES OF NATURAL CORK. - CORKS AND STOPPERS</t>
  </si>
  <si>
    <t>4706.9300 - PULP OF WOOD OR OF OTHER FIBROUS CELLULOSIC MATERIAL; WASTE AND SCRAP OF PAPER OR PAPERBOARD. - PULPS OF OTHER FIBROUS CELLULOSIC MATERIALS. - OBTAINED BY A COMBINATION OF MECHANICAL AND CHEMICAL PROCESSES</t>
  </si>
  <si>
    <t>4805.2500</t>
  </si>
  <si>
    <t>7306.9000 - ARTICLES OF IRON AND STEEL. - OTHER TUBES, PIPES AND HOLLOW PROFILES (FOR EXAMPLE, OPEN SEAM OR WELDED, RIVETED OR SIMILARLY CLOSED), OF IRON OR STEEL. - OTHER.</t>
  </si>
  <si>
    <t>7307.1910 - ARTICLES OF IRON AND STEEL. - TUBE OR PIPE FITTINGS (FOR EXAMPLE, COUPLINGS, ELBOWS, SLEEVES), OF IRON OR STEEL. - IN CONFORMANCE TO NACE CERTIFICATION AS PER MR175</t>
  </si>
  <si>
    <t>4811.5100</t>
  </si>
  <si>
    <t>8413.8200 - NUCLEAR REACTOR, BOILERS, MACHINERY AND MECHANICAL APPLIANCES; PARTS THEREOF. - PUMPS FOR LIQUIDS, WHETHER OR NOT FITTED WITH A MEASURING DEVICE; LIQUID ELEVATORS. - LIQUID ELEVATORS</t>
  </si>
  <si>
    <t>2909.4100 - ORGANIC CHEMICALS - ETHERS, ETHER-ALCOHOLS, ETHER-PHENOLS, ETHER-ALCOHOL-PHENOLS, ALCOHOL PEROXIDES ETHER PEROXIDES, KETONE PEROXIDES (WHETHER OR NOT CHEMICALLY DEFINED), AND THEIR HALOGENATED, SULPHONATED, NITRATED OR NITROSATED DERIVATIVES. - 2,2' OXYDIETHANOL (DIETHYLENE GLYCOL, DIGOL)</t>
  </si>
  <si>
    <t>4812.0000</t>
  </si>
  <si>
    <t>2910.5000 - ORGANIC CHEMICALS - EPOXIDES, EPOXYALOCOHOLS, EPOXPHENOLS AND EPOXYETHERS, WITH A THREE-MEMBERED RING,AND THEIR HALOGENATED,SULPHONATED, NITRATED OR NITROSATED DERIVATIVES. - ENDRIN (ISO)</t>
  </si>
  <si>
    <t>0813.4060 - EDIBLE FRUIT AND NUTS; PEEL OF CITRUS FRUIT OR MELONS - FRUIT, DRIED,OTHER THAN THAT OF HEADINGS NOS. 08.01 TO 08.06 ; MIXTURES OF NUTS DRIED FRUITS OF THIS CHAPTER. - LICHIS</t>
  </si>
  <si>
    <t>8406.1000</t>
  </si>
  <si>
    <t>0813.4070 - EDIBLE FRUIT AND NUTS; PEEL OF CITRUS FRUIT OR MELONS - FRUIT, DRIED,OTHER THAN THAT OF HEADINGS NOS. 08.01 TO 08.06 ; MIXTURES OF NUTS DRIED FRUITS OF THIS CHAPTER. - RAISINS</t>
  </si>
  <si>
    <t>8420.9900 - NUCLEAR REACTOR, BOILERS, MACHINERY AND MECHANICAL APPLIANCES; PARTS THEREOF. - CALENDERING OR OTHER ROLLING MACHINES, OTHER THAN FOR METALS OR GLASS, AND CYLINDERS THEREFOR. - OTHER</t>
  </si>
  <si>
    <t>8406.8100</t>
  </si>
  <si>
    <t>8423.3000 - NUCLEAR REACTOR, BOILERS, MACHINERY AND MECHANICAL APPLIANCES; PARTS THEREOF. - WEIGHING MACHINERY (EXCLUDING BALANCES OF A SENSISTIVITY OF 5 CG OR BETTER), INCLUDING WEIGHT OPERATED COUNTING OR CHECKING MACHINES; WEIGHING MACHINE WEIGHTS OF ALL KINDS. - CONSTANT WEIGHT SCALES AND SCALES FOR DISCHARGING A PREDETERMINED WEIGHT OF MATERIAL INTO A BAG OR CONTAINER, INCLUDING HOPPER SCALES</t>
  </si>
  <si>
    <t>8211.9100 - TOOLS, IMPLEMENTS, CULTERY, SPOONS AND FORKS, OF BASE METAL; PARTS THEREOF OF BASE METAL. - KINVES WITH CUTTING BLADES, SERRATED OR NOT (INCLUDING PRUNING KNIVES), OTHER THAN KNIVES OF HEADING NO 82.08, AND BLADES THEREFOR. - TABLE KNIVES HAVING FIXED BLADES</t>
  </si>
  <si>
    <t>7410.2100</t>
  </si>
  <si>
    <t xml:space="preserve">7320.1030 - ARTICLES OF IRON AND STEEL. - SPRINGS AND LEAVES FOR SPRINGS, OF IRON OR STEEL. - FOLLOWING COMPONENTS FOR VEHICLE OF HEADING 87.11: 
(A) FOR FRONT SHOCKS:
(1) SPRING FRONT FORK 
(2) SPRING REBOUND FRONT FORK 
(3) RING OIL SEAL STOPPER 
(4) PIPE COMP FRONT FORK 
(B) FOR REAR SHOCKS:
(1) SPRING REAR CUSHION
(2) SEAT SPRING REAR C</t>
  </si>
  <si>
    <t>7321.9000 - ARTICLES OF IRON AND STEEL. - STOVES RANGES, GRATES, COOKERS(INCLUDING THOSE WITH SUBSIDIARY BOILERS FOR CENTRAL HEATING), BARBECUSES, BRAZIERS, GAS-RIGS, PLATE WARMERS AND SIMILAR NON-ELECTRIC DOMESTIC APPLIANCES, AND PARTS THEREOF, OF IRON OR STEEL. - PARTS</t>
  </si>
  <si>
    <t>2903.7750</t>
  </si>
  <si>
    <t>2845.2000 - INORGANIC CHEMICALS; ORGANIC OR INORGANIC COMPOUNDS OF PRECIOUS METALS, OF RARE-EARTH METALS, OF RADIOACTIVE ELEMENTS OR OF ISOTOPES. - ISOTOPES OTHER THAN THOSE OF HEADING NO 28.44; COMPOUNDS, INORGANIC OR ORGANIC, OF SUCH ISOTOPES, WHETHER OR NOT CHEMICALLY DEFINED. - BORON ENRICHED IN BORON10 AND ITS COMPOUNDS</t>
  </si>
  <si>
    <t>7210.4910 - IRON AND STEEL. - FLAT-ROLLED PRODUTS OF IRON OR NON-ALLOY STEEL, OF WIDTH OF 600 MM OR MORE, CLAD, PLATED OR COATED. - OF SECONDARY QUALITY</t>
  </si>
  <si>
    <t>2903.7910</t>
  </si>
  <si>
    <t>8215.9100 - TOOLS, IMPLEMENTS, CULTERY, SPOONS AND FORKS, OF BASE METAL; PARTS THEREOF OF BASE METAL. - SPOOS, FORKS, LADLES, SKIMMERS, CAKE- SERVERS, FISH-KNIVES, BUTTER KNIVES, SUGAR TONGS AND SIMILAR KITCHEN OR TABLEWARE. - PLATED WITH PRECIOUS METAL</t>
  </si>
  <si>
    <t>7325.9100 - ARTICLES OF IRON AND STEEL. - OTHER CAST ARTICLES OF IRON OR STEEL. - GRINDING BALLS AND SIMILAR ARTICLES FOR MILLS</t>
  </si>
  <si>
    <t>8546.1000</t>
  </si>
  <si>
    <t>2901.2400 - ORGANIC CHEMICALS - ACYCLIC HYDROCARBONS. - BUTA1, 3DIENE AND ISOPRENE</t>
  </si>
  <si>
    <t>2902.5000 - ORGANIC CHEMICALS - CYCLIC HYDROCARBONS. - STYRENE</t>
  </si>
  <si>
    <t>2402.2000</t>
  </si>
  <si>
    <t>7211.2920 - IRON AND STEEL. - FLAT-ROLLED PRODUCTS OF IRON NON-ALLOY STEEL, OF A WIDTH OF LESS THAN 600 MM NOT CLAD, PLATED OR COATED. - COLD ROLLED STEEL STRIPS OF THICKNESS BELOW  0.5 MM AND UPTO 100 MM WIDE</t>
  </si>
  <si>
    <t>8415.1099 - NUCLEAR REACTOR, BOILERS, MACHINERY AND MECHANICAL APPLIANCES; PARTS THEREOF. - AIR CONDITIONING MACHINES, COMPRISING A MOTOR DRIVEN FAN AND ELEMENTS FOR CHANGING THE TEMPERATURE AND HUMIDITY, INCLUDING THOSE MACHINE IN WHICH THE HUMIDITY CANNOT BE SEPARATELY REGULATED. - OTHER</t>
  </si>
  <si>
    <t>8452.9090 - NUCLEAR REACTOR, BOILERS, MACHINERY AND MECHANICAL APPLIANCES; PARTS THEREOF. - SEWING MACHINES, OTHER THAN BOOK-SEWING MACHINES OF HEADING NO 84.40; FURNITURE BASES AND COVERS SPECIALLY DESIGNED FOR SEWING MACHINES : SEWING MACHINE NEEDLES - OTHER</t>
  </si>
  <si>
    <t>2001.9090</t>
  </si>
  <si>
    <t>8455.3090 - NUCLEAR REACTOR, BOILERS, MACHINERY AND MECHANICAL APPLIANCES; PARTS THEREOF. - METAL-ROLLING MILLS AND ROLLS THEREFOR. - OTHER</t>
  </si>
  <si>
    <t>7806.0020 - LEAD AND ARTICLES THEREOF. - OTHER ARTICLES OF LEAD. - LEAD TUBES, PIPES AND TUBE OR PIPE FITTINGS (FOR EXAMPLE, COUPLINGS, ELBOWS, SLEEVES).</t>
  </si>
  <si>
    <t>5301.3000</t>
  </si>
  <si>
    <t>7303.0000 - ARTICLES OF IRON AND STEEL. -  - TUBES, PIPES AND HOLLOW PROFILES, OF CAST IRON.</t>
  </si>
  <si>
    <t>2915.3910 - ORGANIC CHEMICALS - SATURATED ACYCLIC MONOCARBOXYLIC ACIDS AND THEIR ANHYDRIDES, HALIDES,PEROXIDES AND PEROXYACIDS;THEIR HALOGENATED, SULPHONATED,NITRATED OR NITROSATED DERIVATIVES. - BENZYL ACETATE</t>
  </si>
  <si>
    <t>5402.3300</t>
  </si>
  <si>
    <t>6006.3200 - KNITTED OR CROCHETED FABRICS. -  - DYED</t>
  </si>
  <si>
    <t>3808.9140 -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PB ROPE L&amp; LTT</t>
  </si>
  <si>
    <t>5407.9300</t>
  </si>
  <si>
    <t>6202.3000 - ARTICLES OF APPAREL AND CLOTHING ACCESSORIES, NOT KNITTED OR CROCHETED. - WOMEN'S OR GIRLS' OVERCOATS, CAR-COATS, CAPES, CLOAKS, ANORAKS (INCLUDING SKI- JACKETS), WIND-CHEATERS, WIND JACKETS AND SIMILAR ARTICLES, OTHER THAN THOSE OF HEADING NO 62.04. - OF COTTON</t>
  </si>
  <si>
    <t>6902.9090 - CERAMIC PRODUCTS. - REFRACTORY BRICKS, BLCKS, TILES AND SIMILAR REFRACTORY CERAMIC CONSTRUCTIO- NAL GOODS, OTHER THAN THOSE OF SILICEOUS FOSSIL MEALS OR SIMILAR SILICEOUS EARTHS. - OTHER</t>
  </si>
  <si>
    <t>6006.9010 - KNITTED OR CROCHETED FABRICS. -  - UNBLEACHED</t>
  </si>
  <si>
    <t>5408.2200</t>
  </si>
  <si>
    <t>8426.1910 - NUCLEAR REACTOR, BOILERS, MACHINERY AND MECHANICAL APPLIANCES; PARTS THEREOF. - SHIPS' DERRICKS; CRANES, INCLUDING CABLE CRANES; MOBILE LIFTING FRAMES, STRADDLE CARRIERS AND WORKS TRUCKS FITTED WITH A CRANE. - UPTO 400 METRIC TON</t>
  </si>
  <si>
    <t>8418.6931 - NUCLEAR REACTOR, BOILERS, MACHINERY AND MECHANICAL APPLIANCES; PARTS THEREOF. - REFRIGERATORS, FREEZERS, AND OTHER REFRIGERATING OR FREEZING EQUIPMENT, ELECTRIC OR OTHER; HEAT PUMPS OTHER THAN AIR CONDITIONING MACHINES OF HEADING NO 84.15. - IN CKD/SKD CONDITION</t>
  </si>
  <si>
    <t>6303.9210 - OTHER MADE UP TEXTILE ARTICLES; SETS; WORN CLOTHING AND WORN TEXTILE ARTICLES; RAGS. - CURTAINS (INCLUDING DRAPERS) AND INTERIOR BLINDS; CURTAIN OR BED VALANCES. - MILLMADE</t>
  </si>
  <si>
    <t>8413.1100</t>
  </si>
  <si>
    <t>3906.9090 - PLASTICS AND ARTICLES THEREOF - ACRYLIC POLYMERS IN PRIMARY FORMS. - OTHER</t>
  </si>
  <si>
    <t>4412.3300 - WOOD AND ARTICLES OF WOOD; WOOD CHARCOAL - PLYWOOD, VENEERED PANNELS AND SIMILAR LAMINATED  WOOD. - OTHER, WITH AT LEAST ONE OUTER PLY OF NONCONIFEROUS WOOD OF THE SPECIES ALDER (ALNUS SPP.), ASH (FRAXINUS SPP.), BEECH (FAGUS SPP.), BIRCH (BETULA SPP.), CHERRY (PRUNUS SPP.), CHESTNUT (CASTANEA SPP.), ELM (ULMUS SPP.), EUCALYPTUS (EUCALYPTUS SPP.),</t>
  </si>
  <si>
    <t>2804.5000</t>
  </si>
  <si>
    <t>4418.7900 - WOOD AND ARTICLES OF WOOD; WOOD CHARCOAL - BUILDER'S JOINERY AND CARPENTRY OF WOOD, INCLUDING CELLULAR WOOD PANELS, ASSEMBLED PARQUET PANELS, SHINGLES AND SHAKES. - OTHER</t>
  </si>
  <si>
    <t>4420.9090 - WOOD AND ARTICLES OF WOOD; WOOD CHARCOAL - WOOD MARQUETRY AND INLAID WOOD; CASKETS AND CASES FOR JEWELLEY OR CULTLEY, AND SIMILAR ARTICLES, OF WOOD; STATUETTES AND OTHER ORNAMENTS, OF WOOD; WOODEN ARTICLES OF FURNITURE NOT FALLING IN CHAPTER 94. - OTHER</t>
  </si>
  <si>
    <t>2908.9100</t>
  </si>
  <si>
    <t>2309.9000 - RESIDUES AND WASTE FROM THE FOOD INDUSTRIES; PREPARED ANIMAL FODDER. - PREPARATIONS OF A KIND USED IN ANIMAL FEEDING. - OTHER</t>
  </si>
  <si>
    <t>2404.1900 - TOBACCO AND MANUFACTURED TOBACCO SUBSTITUTES -  - OTHER</t>
  </si>
  <si>
    <t>9608.9100</t>
  </si>
  <si>
    <t>2009.1100 - PREPARATION OF VEGETABLES, FRUIT, NUTS OR OTHER PART OF PLANTS. - FRUIT JUICES (INCLUDING GRAPE MUST) AND VEGETABLE JUICES, UNFERMENTED AND NOT CONTAINING ADDED SPIRIT,WHETHER OR NOT CONTAINING ADDED SUGAR OR OTHER SWEETENING MATTER. - FROZEN</t>
  </si>
  <si>
    <t>2106.9060 - MISCELLANEOUS EDIBLE PREPARATIONS - FOOD PREPARATIONS NOT ELSEWHERE SPECIFFIED OR INCLUDED. - SWEET MEATS</t>
  </si>
  <si>
    <t>7222.3000</t>
  </si>
  <si>
    <t>2204.2200 - BEVERAGES, SPIRITS AND VINEGAR - WINE OF FRESH GRAPES, INCLUDING FORTIFIED WINES; GRAPE MUST OTHER THAN THAT OF HEADING NO .20.09. - IN CONTAINERS HOLDING MORE THAN 2 L BUT NOT MORE THAN 10 L</t>
  </si>
  <si>
    <t>8501.5210 - ELECTRICAL MACHINERY AND EQUIPMENT AND PARTS THEREOF; SOUND RECORDERS AND REPRODUCERS, TELEVISION IMAGE AND SOUND RECORDERS AND REPRODUCERS, AND PARTS AND ACCESSORIES OF SUCH ARTICLES. - ELECTRIC MOTORS AND  GENERATORS (EXCLUDING GENERATING SETS). - SUBMERSIBLE MOTORS OF STAINLESS STEEL</t>
  </si>
  <si>
    <t>2905.4200</t>
  </si>
  <si>
    <t>0302.7300 - FISH AND CRUSTACEANS, MOLLUSCS AND OTHER AQUATIC INVERTEBRATES - FISH FRESH OR CHILLED, EXCLUDING FISH FI LLETS AND OTHER FISH MEAT OF HEADING NO. 03.04 - CARP (CYPRINUS SPP., CARASSIUS SPP., CTENOPHARYNGODON IDELLUS, HYPOPHTHALMICHTHYS SPP., CIRRHINUS SPP., MYLOPHARYNGODON PICEUS,  CATLA CATLA, LABEO SPP., OSTEOCHILUS HASSELTI, LEPTOBARBUS HOEVENI, MEGALOBRAMA SPP.)</t>
  </si>
  <si>
    <t>0302.9900 - FISH AND CRUSTACEANS, MOLLUSCS AND OTHER AQUATIC INVERTEBRATES - FISH FRESH OR CHILLED, EXCLUDING FISH FI LLETS AND OTHER FISH MEAT OF HEADING NO. 03.04 - OTHER</t>
  </si>
  <si>
    <t>7228.4000</t>
  </si>
  <si>
    <t>8443.1940 - NUCLEAR REACTOR, BOILERS, MACHINERY AND MECHANICAL APPLIANCES; PARTS THEREOF. - PRINTING MACHIENRY; MACHINES FOR USES ANCILLARY TO PRINTING. - PROOF PRESSES</t>
  </si>
  <si>
    <t>0301.9900 - FISH AND CRUSTACEANS, MOLLUSCS AND OTHER AQUATIC INVERTEBRATES - LIVE FISH - OTHER</t>
  </si>
  <si>
    <t>6603.2000</t>
  </si>
  <si>
    <t>7304.2900 - ARTICLES OF IRON AND STEEL. - TUBES, PIPES AND HOLLOW PROFILES, SEAMLESS, OF IRON (OTHER THAN CAST IRON) OR STEEL. - OTHER</t>
  </si>
  <si>
    <t>8517.1411 -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IN CKD/SKD CONDITION</t>
  </si>
  <si>
    <t>5701.9000</t>
  </si>
  <si>
    <t>2931.4400 - ORGANIC CHEMICALS -  - METHYLPHOSPHONIC ACID</t>
  </si>
  <si>
    <t>2931.5200 - ORGANIC CHEMICALS -  - PROPYLPHOSPHONIC DICHLORIDE</t>
  </si>
  <si>
    <t>3404.9020</t>
  </si>
  <si>
    <t>1701.9920 - SUGARS AND SUGAR CONFECTIONERY. - CANE OR BEET SUGAR AND CHEMICALLY PURE SUCROSE, IN SOLID FORM. - WHITE CRYSTALLINE BEET SUGAR</t>
  </si>
  <si>
    <t>1006.2000 - CEREALS - RICE. - HUSKED (BROWN) RICE</t>
  </si>
  <si>
    <t>6306.2200</t>
  </si>
  <si>
    <t>1007.1000 - CEREALS - GRAIN SORGHUM. - SEED</t>
  </si>
  <si>
    <t>0305.4400 - FISH AND CRUSTACEANS, MOLLUSCS AND OTHER AQUATIC INVERTEBRATES - FISH,DRIED, SALTED OR IN BRINE ; SMOKED FISH, WHETHEROR NOT COOKED BEFORE OR DURING THE SMOKING PROCESS; FLOURS, MEALS AND PELLETS OF FISH, FIT FOR HUMAN CONSUMPTION. - TILAPIAS (OREOCHROMIS SPP.), CATFISH (PANGASIUS SPP., SILURUS SPP., CLARIAS SPP., ICTALURUS SPP.), CARP (CYPRINUS SPP., CARASSIUS SPP., CTENOPHARYNGODON IDELLUS, HYPOPHTHALMICHTHYS SPP., CIRRHINUS SPP., MYLOPHARYNGODON PICEUS, CATLA CATLA, LABEO SPP.,</t>
  </si>
  <si>
    <t>3503.0020</t>
  </si>
  <si>
    <t>5801.2600 - SPECIAL WOVEN FABRICS; TUFTED TEXTILE FABRICS; LACE; TAPESTRIES; TRIMMINGS; EMBROIDERY. - WOVEN PILE FABRICS AND CHENILLE FABRICS, OTHER THAN FABRICS OF HEADING NO 58.02 OR 58.06. - CHENILLE FABRICS</t>
  </si>
  <si>
    <t>5804.2100 - SPECIAL WOVEN FABRICS; TUFTED TEXTILE FABRICS; LACE; TAPESTRIES; TRIMMINGS; EMBROIDERY. - TULLES AND OTHER NET FABRICS, NOT INCLUDING WOVEN, KNITTED OR CROCHETED FABRICS; LACE IN THE PIECE, IN STRIPS OR IN MOTIFS. - OF MANMADE FIBRES</t>
  </si>
  <si>
    <t>8501.5340</t>
  </si>
  <si>
    <t>8477.9000 - NUCLEAR REACTOR, BOILERS, MACHINERY AND MECHANICAL APPLIANCES; PARTS THEREOF. - MACHINERY FOR WORKING RUBBER OR PLASTICS OR FOR THE MANUFACTURE OF PRODUCTS FORM THESE MATERIALS NOT SPECIFIED OR INCLUDED ELSEWHERE IN THIS CAHPTER. - PARTS</t>
  </si>
  <si>
    <t>0302.4300 - FISH AND CRUSTACEANS, MOLLUSCS AND OTHER AQUATIC INVERTEBRATES - FISH FRESH OR CHILLED, EXCLUDING FISH FI LLETS AND OTHER FISH MEAT OF HEADING NO. 03.04 - SARDINES (SARDINA PILCHARDUS, SARDINOPS SPP.), SARDINELLA (SARDINELLA SPP.), BRISLING OR SPRATS (SPRATTUS SPRATTUS)</t>
  </si>
  <si>
    <t>9606.2100</t>
  </si>
  <si>
    <t>0302.4700 - FISH AND CRUSTACEANS, MOLLUSCS AND OTHER AQUATIC INVERTEBRATES - FISH FRESH OR CHILLED, EXCLUDING FISH FI LLETS AND OTHER FISH MEAT OF HEADING NO. 03.04 - SWORDFISH (XIPHIAS GLADIUS)</t>
  </si>
  <si>
    <t>8441.8000 - NUCLEAR REACTOR, BOILERS, MACHINERY AND MECHANICAL APPLIANCES; PARTS THEREOF. - OTHER MACHINERY FOR MAKING UP PAPER PULP, PAPER OR PAPERBOARD, INCLUDING CUTTING MACHINES OF ALL KINDS. - OTHER MACHINERY</t>
  </si>
  <si>
    <t>1604.1600</t>
  </si>
  <si>
    <t>2932.1300 - ORGANIC CHEMICALS - HETEROCYCLIC COMPOUNDS WITH OXYGEN HETERO-ATOM(S) ONLY. - FURFURYL ALCOHOL AND TETRAHYDROFURFURYL ALCOHOL</t>
  </si>
  <si>
    <t>8533.1000 - ELECTRICAL MACHINERY AND EQUIPMENT AND PARTS THEREOF; SOUND RECORDERS AND REPRODUCERS, TELEVISION IMAGE AND SOUND RECORDERS AND REPRODUCERS, AND PARTS AND ACCESSORIES OF SUCH ARTICLES. - ELECTRICAL RESISTORS (INCLUDING RHEOS- TATS AND POTENTIOMETES), OTHER THAN HEATING RESISTORS. - FIXED CARBON RESISTORS, COMPOSITION OR FILM TYPES</t>
  </si>
  <si>
    <t>1604.3200</t>
  </si>
  <si>
    <t>8534.0000 - ELECTRICAL MACHINERY AND EQUIPMENT AND PARTS THEREOF; SOUND RECORDERS AND REPRODUCERS, TELEVISION IMAGE AND SOUND RECORDERS AND REPRODUCERS, AND PARTS AND ACCESSORIES OF SUCH ARTICLES. -  - PRINTED CIRCUITS.</t>
  </si>
  <si>
    <t>0712.3100 - EDIBLE VEGETABLES AND CERTAIN ROOTS AND TUBERS - DRIED VEGETABLES, WHOLE, CUT, SLICED, BROKEN OR IN POWDER, BUT NOT FURTHER PREPARED. - MUSHROOMS OF THE GENUS AGARICUS</t>
  </si>
  <si>
    <t>9705.2100</t>
  </si>
  <si>
    <t>7315.1920 - ARTICLES OF IRON AND STEEL. - CHAIN AND PARTS THEREOF, OF IRON OR STEEL . - OTHER FOR MOTOR CARS AND VEHICLES</t>
  </si>
  <si>
    <t>7317.0020 - ARTICLES OF IRON AND STEEL. -  - TACKS</t>
  </si>
  <si>
    <t>8507.5000</t>
  </si>
  <si>
    <t>2836.9100 - INORGANIC CHEMICALS; ORGANIC OR INORGANIC COMPOUNDS OF PRECIOUS METALS, OF RARE-EARTH METALS, OF RADIOACTIVE ELEMENTS OR OF ISOTOPES. - CARBONATES; PEROXCARBONATES (PERCARBONATES); COMMERCIAL AMMONIUM CARBONATE CONTAINING AMMONIUM CARBAMATE. - LITHIUM CARBONATES</t>
  </si>
  <si>
    <t>2915.3600 - ORGANIC CHEMICALS - SATURATED ACYCLIC MONOCARBOXYLIC ACIDS AND THEIR ANHYDRIDES, HALIDES,PEROXIDES AND PEROXYACIDS;THEIR HALOGENATED, SULPHONATED,NITRATED OR NITROSATED DERIVATIVES. - DINOSEB (ISO) ACETATE</t>
  </si>
  <si>
    <t>2616.9000</t>
  </si>
  <si>
    <t>2915.4000 - ORGANIC CHEMICALS - SATURATED ACYCLIC MONOCARBOXYLIC ACIDS AND THEIR ANHYDRIDES, HALIDES,PEROXIDES AND PEROXYACIDS;THEIR HALOGENATED, SULPHONATED,NITRATED OR NITROSATED DERIVATIVES. - MONO, DI OR TRICHLOROACETIC ACIDS, THEIR SALTS AND ESTERS</t>
  </si>
  <si>
    <t>7902.0000 - ZINC AND ARTICLES THEREOF. -  - ZINC WASTE AND SCRAP.</t>
  </si>
  <si>
    <t>2617.9000</t>
  </si>
  <si>
    <t>7903.1000 - ZINC AND ARTICLES THEREOF. - ZINC DUST, POWDERS AND FLAKES - ZINC DUST</t>
  </si>
  <si>
    <t>7904.0010 - ZINC AND ARTICLES THEREOF. -  - WIRE</t>
  </si>
  <si>
    <t>0805.9000</t>
  </si>
  <si>
    <t>7904.0090 - ZINC AND ARTICLES THEREOF. -  - OTHER</t>
  </si>
  <si>
    <t>8002.0000 - TIN AND ARTICLES THEREOF. -  - TIN WASTE AND SCRAP.</t>
  </si>
  <si>
    <t>1209.2400</t>
  </si>
  <si>
    <t>6116.9200 - ARTICLES OF APPAREL AND CLOTHING ACCESSORIES, KNITTED OR CROCHETED. - GLOVES, MITTENS AND MITTS, KNITTED OR CROCHETED. - OF COTTON</t>
  </si>
  <si>
    <t>8703.6051 -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VEHICLES, IN ANY KIT FORM</t>
  </si>
  <si>
    <t>1515.2100</t>
  </si>
  <si>
    <t>2833.2500 - INORGANIC CHEMICALS; ORGANIC OR INORGANIC COMPOUNDS OF PRECIOUS METALS, OF RARE-EARTH METALS, OF RADIOACTIVE ELEMENTS OR OF ISOTOPES. - SULPHATES; ALUMS;PEROXOSULPHATES (PERSULPHATES). - OF COPPER</t>
  </si>
  <si>
    <t>8110.1000 - OTHER BASE METALS; CERMETS ; ARTICLES THEREOF. - ANTIMONY AND ARTICLES, THEREOF, INCLUDING WASTE AND SCRAP. - UNWROUGHT ANTIMONY; POWDERS</t>
  </si>
  <si>
    <t>8806.2300</t>
  </si>
  <si>
    <t>0910.9910 - COFFEE, TEA, MATE AND SPICES - GINGER, SAFFRON,TURMERIC (CURCUMA), THYME, BAY LEAVES, CURRY AND OTHER SPICE. - THYME; BAY LEAVES</t>
  </si>
  <si>
    <t>0105.9400 - LIVE ANIMALS - LIVE POULTRY, THAT IS TO SAY, FOWLS OF THE SPECIES GALLUS DOMESTICUS, DUCKS, GEESE, TURKEYS AND GUINEA FOWLS - FOWLS OF THE SPECIES GALLUS DOMESTICUS (CHICKEN)</t>
  </si>
  <si>
    <t>9003.1900</t>
  </si>
  <si>
    <t>0203.1900 - MEAT AND EDIBLE MEAT OFFAL - MEAT OF SWINE, FRESH, CHILLED OR FROZEN - OTHER</t>
  </si>
  <si>
    <t>0802.1100 - EDIBLE FRUIT AND NUTS; PEEL OF CITRUS FRUIT OR MELONS - OTHER NUTS, FRESH OR DRIED, WHETER OR NOT SHELLED OR PEELED. - IN SHELL</t>
  </si>
  <si>
    <t>9032.9000</t>
  </si>
  <si>
    <t>0802.4100 - EDIBLE FRUIT AND NUTS; PEEL OF CITRUS FRUIT OR MELONS - OTHER NUTS, FRESH OR DRIED, WHETER OR NOT SHELLED OR PEELED. - IN SHELL</t>
  </si>
  <si>
    <t>7224.1000 - IRON AND STEEL. - OTHER ALLOY STEEL IN INGOTS OR OTHER PRIMARY FORMS; SEMI-FINISHED PRODUCTS OF OTHER ALLOY STEEL. - INGOTS AND OTHER PRIMARY FORMS</t>
  </si>
  <si>
    <t>9017.8010</t>
  </si>
  <si>
    <t>3923.2900 - PLASTICS AND ARTICLES THEREOF - ARTICLES FOR THE CONVEYANCE OR PACKING OF GOODS, OF PLASTICS; STOPPERS, LIDS, CAPS AND OTHER CLOSURES, OF PLASTICS. - OF OTHER PLASTICS</t>
  </si>
  <si>
    <t>3925.9000 - PLASTICS AND ARTICLES THEREOF - BUILDERS'S  WARE OF PLASTICS, NOT ELSE- WHERE SPECIFIED OR INCLUDED. - OTHER</t>
  </si>
  <si>
    <t>9026.9000</t>
  </si>
  <si>
    <t>4403.2300 - WOOD AND ARTICLES OF WOOD; WOOD CHARCOAL - WOOD IN THE ROUGH, WHETHER OR NOT STRIPPED OF BARK OF SAPWOOD, OR ROUGHLY SQUARED. - OF FIR (ABIES SPP.) AND SPRUCE (PICEA SPP.), OF WHICH THE SMALLEST CROSSSECTIONAL DIMENSION IS 15 CM OR MORE</t>
  </si>
  <si>
    <t>7212.2090 - IRON AND STEEL. - FLAT-ROLLED PRODUCTS OF IRON OR NON-ALLOY STEEL, OF A WIDTH OF LESS THAN 600 MM, CLAD, PLATED OR COATED. - OTHER</t>
  </si>
  <si>
    <t>8708.2200</t>
  </si>
  <si>
    <t>4802.5890 - PAPER AND PAPERBOARD; ARTICLES OF PAPER PULP, OF PAPER OR OF PAPERBOARD. - UNCOATED PAPER AND PAPERBOARD, OF A KIND USED FOR WRITING, PRINTING OF OTHER GRAPHI PURPOSES, AND PUNCH CARD STOCK AND PUNCH TAPE PAPER, IN ROLLS OR SHEETS, OTHER THAN PAPER OF HEADING NO 48.01 OR 48.03; HAND-MADE PAPER AND PAPERBOARD. - OTHER</t>
  </si>
  <si>
    <t>4407.9900 - WOOD AND ARTICLES OF WOOD; WOOD CHARCOAL - WOOD SAWN OR CHIPPED LENGTHWOSE,SLICED OR PEELED, WHETHER OR NOT PLANED, SANDED OR FINGER-JOINTED, OF A THICKNESS EXCEEDING 6 MM. - OTHER</t>
  </si>
  <si>
    <t>1903.0090</t>
  </si>
  <si>
    <t>7907.0010 - ZINC AND ARTICLES THEREOF. - OTHER ARTICLES OF ZINC. - ZINC SLUGS FOR DRY BATTERY CELL CONTAINERS</t>
  </si>
  <si>
    <t>8001.2000 - TIN AND ARTICLES THEREOF. - UNWROUGHT TIN. - TIN ALLOYS</t>
  </si>
  <si>
    <t>2009.8900</t>
  </si>
  <si>
    <t>8007.0090 - TIN AND ARTICLES THEREOF. - OTHE ARTICLES OF TIN. - OTHER</t>
  </si>
  <si>
    <t>7306.1100 - ARTICLES OF IRON AND STEEL. - OTHER TUBES, PIPES AND HOLLOW PROFILES (FOR EXAMPLE, OPEN SEAM OR WELDED, RIVETED OR SIMILARLY CLOSED), OF IRON OR STEEL. - WELDED, OF STAINLESS STEEL</t>
  </si>
  <si>
    <t>0601.1010</t>
  </si>
  <si>
    <t>7306.3010 - ARTICLES OF IRON AND STEEL. - OTHER TUBES, PIPES AND HOLLOW PROFILES (FOR EXAMPLE, OPEN SEAM OR WELDED, RIVETED OR SIMILARLY CLOSED), OF IRON OR STEEL. - COPPER COATED MILD STEEL TUBES UPTO 8.5 MM DIA</t>
  </si>
  <si>
    <t>2825.7000 - INORGANIC CHEMICALS; ORGANIC OR INORGANIC COMPOUNDS OF PRECIOUS METALS, OF RARE-EARTH METALS, OF RADIOACTIVE ELEMENTS OR OF ISOTOPES. - HYDRAZINE AND HYDROXYLAMINE AND THEIR INORGANIC SALTS; OTHER INORGANIC BASES; OTHER METAL OXIDES, HYDROXIDES AND PEROXIDES. - MOLYBDENUM OXIDES AND HYDROXIDES</t>
  </si>
  <si>
    <t>1512.1100</t>
  </si>
  <si>
    <t>2915.6030 - ORGANIC CHEMICALS - SATURATED ACYCLIC MONOCARBOXYLIC ACIDS AND THEIR ANHYDRIDES, HALIDES,PEROXIDES AND PEROXYACIDS;THEIR HALOGENATED, SULPHONATED,NITRATED OR NITROSATED DERIVATIVES. - SALTS AND ESTER OF VALERIC ACID</t>
  </si>
  <si>
    <t>7307.9110 - ARTICLES OF IRON AND STEEL. - TUBE OR PIPE FITTINGS (FOR EXAMPLE, COUPLINGS, ELBOWS, SLEEVES), OF IRON OR STEEL. - FLANGES FOR AIR INTAKE PIPES FOR AGRICULTURAL TRACTORS (UPTO 60 KW) OF SUB   HEADINGS 8701.9220 AND 8701.9320</t>
  </si>
  <si>
    <t>3923.2100</t>
  </si>
  <si>
    <t>7307.9190 - ARTICLES OF IRON AND STEEL. - TUBE OR PIPE FITTINGS (FOR EXAMPLE, COUPLINGS, ELBOWS, SLEEVES), OF IRON OR STEEL. - OTHER</t>
  </si>
  <si>
    <t>2833.1100 - INORGANIC CHEMICALS; ORGANIC OR INORGANIC COMPOUNDS OF PRECIOUS METALS, OF RARE-EARTH METALS, OF RADIOACTIVE ELEMENTS OR OF ISOTOPES. - SULPHATES; ALUMS;PEROXOSULPHATES (PERSULPHATES). - DISODIUM SULPHATE</t>
  </si>
  <si>
    <t>8530.8000</t>
  </si>
  <si>
    <t>2917.1200 - ORGANIC CHEMICALS - POLYCARBOXYLIC ACIDS, THEIR ANHYDRIDES, HALIDES, PEROXIDES AND PEROXYACIDS; THEIR HALOGENATED, SULPHONATED, NITRATED NITROSATED DERIVATIVES. - ADIPIC ACID, ITS SALTS AND ESTERS</t>
  </si>
  <si>
    <t>8106.1000 - OTHER BASE METALS; CERMETS ; ARTICLES THEREOF. - BISMUTH AND ARTICLES THEREOF, INCLUDING WASTE AND SCRAP. - CONTAINING MORE THAN 99.99 % OF BISMUTH, BY WEIGHT</t>
  </si>
  <si>
    <t>5209.5100</t>
  </si>
  <si>
    <t>7314.1200 - ARTICLES OF IRON AND STEEL. - CLOTH (INCLUDING ENDLESS BANDS), GRILL, NETTING AND FENCING, OF IRON OR STEEL WIRE; EXPANDED METAL OF IRON OR STEEL. - ENDLESS BANDS FOR MACHINERY, OF STAINLESS STEEL</t>
  </si>
  <si>
    <t>2835.2920 - INORGANIC CHEMICALS; ORGANIC OR INORGANIC COMPOUNDS OF PRECIOUS METALS, OF RARE-EARTH METALS, OF RADIOACTIVE ELEMENTS OR OF ISOTOPES. - PHOSPHINATES (HYPOPHOSPHITES), PHOSPHONATES (PHOSPHITES),PHOSPHATES AND POLYPHOSPHATES. - OF SODIUM</t>
  </si>
  <si>
    <t>8112.5200 - OTHER BASE METALS; CERMETS ; ARTICLES THEREOF. - BARYLLIUM, CHROMIUM, GERMANIUM, VANADIUM, GALLIUM, HAFNIUM, INDIUM, NIOBIUM (COLUMBIUM), RHENIUM AND THALLIUM, AND ARTICLES OF THESES METALS, INCLUDING WASTE AND SCRAP. - WASTE AND SCRAP</t>
  </si>
  <si>
    <t>5210.2100</t>
  </si>
  <si>
    <t>2839.1990 - INORGANIC CHEMICALS; ORGANIC OR INORGANIC COMPOUNDS OF PRECIOUS METALS, OF RARE-EARTH METALS, OF RADIOACTIVE ELEMENTS OR OF ISOTOPES. - SILICATES; COMMERCIAL ALKALI METAL SILICATES. - OTHER</t>
  </si>
  <si>
    <t>7326.9010 - ARTICLES OF IRON AND STEEL. - OTHER ARTICLESS OF IRON OR STEEL. - XRAY FILM HANGERS</t>
  </si>
  <si>
    <t>7403.2200 - COPPER AND ARTICLES THEREOF. - REFINED COPPER AND COPPER ALLOYS, UNWROUGHT. - COPPERTIN BASE ALLOYS (BRONZE)</t>
  </si>
  <si>
    <t>5201.0070</t>
  </si>
  <si>
    <t>2903.2300 - ORGANIC CHEMICALS - HALOGENATED DERIVATIVES OF HYDROCARBONS. - TETRACHLOROETHYLENE (PERCHLOROETHYLENE)</t>
  </si>
  <si>
    <t>8402.2000 - NUCLEAR REACTOR, BOILERS, MACHINERY AND MECHANICAL APPLIANCES; PARTS THEREOF. - STEAM OR OTHER VAPOUR GENERATING BOILERS (OTHER THAN CENTRAL HEATING HOT WATER BOILERS CAPABLE ALSO OF PRODUCING LOW PRESSURE STEAM); SUPER-HEATED WATER BOILERS. - SUPERHEATED WATER BOILERS</t>
  </si>
  <si>
    <t>5203.0000</t>
  </si>
  <si>
    <t>7407.1030 - COPPER AND ARTICLES THEREOF. - COPPER BARS, RODS AND PROFILES. - TWISTED COPPER BARS</t>
  </si>
  <si>
    <t>2905.5900 - ORGANIC CHEMICALS - ACYCLIC ALCOHOLS AND THEIR HALOGENATED, SULPHONATED, NITRATED OR NITROSATED DERIVATIVES. - OTHER</t>
  </si>
  <si>
    <t>6001.2210</t>
  </si>
  <si>
    <t>0801.1100 - EDIBLE FRUIT AND NUTS; PEEL OF CITRUS FRUIT OR MELONS - COCOUNTS, BRAZIL NUTS AND CASHEEW NUTS, FRESH OR DRIED, WHETHER OR NOT SHELLED OR PEELED. - DESICCATED</t>
  </si>
  <si>
    <t>0401.5000 - DAIRY PRODUCE; BIRDS' EGGS; NATURAL HONEY; EDIBLE PRODUCTS OF ANIMAL ORIGIN, NOT ELSEWHERE SPECIFIED OR INCLUDED - MILK AND CREAM,NOT CONCENTRATED NOR CONTAINING ADDED SUGAR OR OTHER SWEETENING MATTER. - OF A FAT CONTENT, BY WEIGHT, EXCEEDING 10 %</t>
  </si>
  <si>
    <t>3703.9000</t>
  </si>
  <si>
    <t>8458.1900 - NUCLEAR REACTOR, BOILERS, MACHINERY AND MECHANICAL APPLIANCES; PARTS THEREOF. - LATHES FOR REMOVING METAL. - OTHER</t>
  </si>
  <si>
    <t>8458.9100 - NUCLEAR REACTOR, BOILERS, MACHINERY AND MECHANICAL APPLIANCES; PARTS THEREOF. - LATHES FOR REMOVING METAL. - NUMERICALLY CONTROLLED</t>
  </si>
  <si>
    <t>3002.4900</t>
  </si>
  <si>
    <t>8419.1990 -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</si>
  <si>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0507.9090 - PRODUCTS OF ANIMAL ORIGIN, NOT ELSEWHERE SPECIFIED OR INCLUDED - IVORY, TORTOISE-SHELL, WHALEBONE AND WHALEBONE HAIR, HORNS, ANTLERS, HOOVES, NAILS, CLAWS AND BEAKS, UNWORKED OR SIMPLY PREPARED BUT NOT CUT OT SHAPE; POWDER AND WASTE OF THESE PRODUCTS. - OTHER</t>
  </si>
  <si>
    <t>2921.2990</t>
  </si>
  <si>
    <t>8459.6920 - NUCLEAR REACTOR, BOILERS, MACHINERY AND MECHANICAL APPLIANCES; PARTS THEREOF. - MACHINE-TOOLS (INCLUDING WAY-TYPE UNIT HEAD MACHINES) FOR DRILLINGS, BORING, MILLING, THREADING OR TAPPING BY REMOVING METAL, OTHER THAN LATHES OF HEADING NO 84.58. - UNIVERSAL ENGRAVING MACHINE WITH CLAMPING AREA 500 X 200 MM WITH PANTOGRAPH RATIO FROM 1:1 TO 1:50</t>
  </si>
  <si>
    <t>0810.1000 - EDIBLE FRUIT AND NUTS; PEEL OF CITRUS FRUIT OR MELONS - OTHER FRUIT,FRESH. - STRAWBERRIES</t>
  </si>
  <si>
    <t>2921.5900</t>
  </si>
  <si>
    <t>2523.9000 - SALT; SULPHUR, EARTHS AND STONE; PLASTERING MATERIALS, LIME AND CEMENT. - PORTLAND CEMENT,ALUMINOUS CEMENT, SLAG CEMENT, SUPER-SULPHATE CEMENT AND SIMILAR HYDRAULIC CEMENTS, WHETHER OR NOT COLOURED OR IN THE FORM OF CLINKERS. - OTHER HYDRAULIC CEMENTS</t>
  </si>
  <si>
    <t>3102.1000 - FERTILISERS. - MINERAL OR CHEMICAL FERTILISERS, NITROGENOUS - UREA, WHETHER OR NOT IN AQUEOUS SOLUTION</t>
  </si>
  <si>
    <t>2922.2900</t>
  </si>
  <si>
    <t>8437.9000 - NUCLEAR REACTOR, BOILERS, MACHINERY AND MECHANICAL APPLIANCES; PARTS THEREOF. - MACHINES FOR CLEANING, SORTING OR GRADING SEED, GRAIN OR DRIED LEGUMI- NOUS VEGETABLES; MACHINERY USED IN THE MILLING INDUSTRY OR FOR THE WORKING OF CEREALS OR DRIED LEGUMINOUS VEGETABLES, OTHER THAN FARM-TYPE  MACHINERY. - PARTS</t>
  </si>
  <si>
    <t>8477.4010 - NUCLEAR REACTOR, BOILERS, MACHINERY AND MECHANICAL APPLIANCES; PARTS THEREOF. - MACHINERY FOR WORKING RUBBER OR PLASTICS OR FOR THE MANUFACTURE OF PRODUCTS FORM THESE MATERIALS NOT SPECIFIED OR INCLUDED ELSEWHERE IN THIS CAHPTER. - OF CAPACITY NOT EXCEEDING 0.228 LITRES</t>
  </si>
  <si>
    <t>8539.2190</t>
  </si>
  <si>
    <t>1503.0090 - ANIMAL OR VEGETABLE FATS AND OILS AND THEIR CLEAVAGE PRODUCTS; PREPARED EDIBLE FATS; ANIMAL OR VEGETABLE WAXES. - LARD STERIN, LARD OIL, OLEOSTEARIN, OLEO-OIL AND TALLOW OIL,NOT EMULSIFIED OR MIXED OR OTHERWISE PREPARED. - OTHER</t>
  </si>
  <si>
    <t>7507.1200 - NICKEL AND ARTICLES THEREOF. - NICKEL TUBES, PIPES AND TUBE OR PIPE FITTINGS (FOR EXAMPLE, COUPLINGS, ELBOWS, SLEEVES). - OF NICKEL ALLOYS</t>
  </si>
  <si>
    <t>5906.1000</t>
  </si>
  <si>
    <t>2905.1210 - ORGANIC CHEMICALS - ACYCLIC ALCOHOLS AND THEIR HALOGENATED, SULPHONATED, NITRATED OR NITROSATED DERIVATIVES. - PROPLY ALCOHOL (1PROPANOL)</t>
  </si>
  <si>
    <t>7219.3210 - IRON AND STEEL. - FLAT-ROLLED PRODUCTS OF STAINLESS STEEL, OF A WIDTH OF 600 MM OR MORE. - OF A WIDTH UP TO 700 MM, THICKNESS UP TO 4MM OF SERIES 200, 301, 303, 304, 304L, 316, 316L, 410, 420 &amp; 430</t>
  </si>
  <si>
    <t>5205.4300</t>
  </si>
  <si>
    <t>3922.9000 - PLASTICS AND ARTICLES THEREOF - BATHS, SHOWER-BATHS, WASH-BASINS, BIDETS, LAVATORY PANS, SEATS AND COVERS,FLUSHING CISTERNS AND SIMILAR SANITARY WARE, OF PLASTICS. - OTHER</t>
  </si>
  <si>
    <t>2933.3500 - ORGANIC CHEMICALS - HETEROCYCLIC COMPOUNDS WITH NITROGEN HETERO-ATOM(S) ONLY; NUCLEIC ACIDS AND THEIR SALTS. - 3QUINUCLIDINOL</t>
  </si>
  <si>
    <t>5208.1100</t>
  </si>
  <si>
    <t>0102.2920 - LIVE ANIMALS - LIVE BOVINE ANIMALS - COWS</t>
  </si>
  <si>
    <t>0501.0000 - PRODUCTS OF ANIMAL ORIGIN, NOT ELSEWHERE SPECIFIED OR INCLUDED - HUMAN HAIR UNWORKED, WEATHER OR NOT WASHED OR SCOURED; WASTE OF HUMAN HAIR. - HUMAN HAIR, UNWORKED, WHETHER OR NOT WASHED OR SCOURED; WASTE OF HUMAN HAIR.</t>
  </si>
  <si>
    <t>9401.7100 - FURNITURE; BEDDING, MATRESSES, MATTRESS SUPPORTS,CUSHIONS AND SIMILAR STUFFED FURNISHINGS;LAMPS AND LIGHTING-FITTINGS; LAMPS AND LIGHTING-FITTINGS, NOT ELSEWHERE SPECIFIED OR INCLUDED; ILLUMINATED SIGNS, ILLUMINATED NAME-PLATES AND THE LIKE; PREFABRICATED - SEATS (OTHER THAN THOSE OF HEADING NO 94.02), WHETHER OR NOT CONVERTIBLE INTO BADS, AND PARTS THEREOF. - UPHOLSTERED</t>
  </si>
  <si>
    <t>5506.9000</t>
  </si>
  <si>
    <t>8203.2000 - TOOLS, IMPLEMENTS, CULTERY, SPOONS AND FORKS, OF BASE METAL; PARTS THEREOF OF BASE METAL. - FILES, RASPS, PLIERS (INCLUDING CUTTING PLIERS), PINCERS, TWEEZERS, METAL CUTTING SHEARS, PIPE-CUTTES, BOLT CROPPES, PERFORATING PUNCHES AND SIMILAR HAND TOOLS. - PLIERS (INCLUDING CUTTING PLIERS), PINCERS, TWEEZERS AND SIMILAR TOOLS</t>
  </si>
  <si>
    <t>7318.2220 - ARTICLES OF IRON AND STEEL. - SCREWS, BOLTS, NUTS, COACH SCREWS, SCREW HOOKS, RIVETS, COTTERS, COTTER-PINS, WASHERS (INCLUDING SPRING WASHERS) AND SIMILAR ARTICLES OF IRON OR STEEL. - WASHER KICK STARTER KNUCKLE FOR VEHICLE  OF HEADING 87.11</t>
  </si>
  <si>
    <t>0908.2200</t>
  </si>
  <si>
    <t>7318.2290 - ARTICLES OF IRON AND STEEL. - SCREWS, BOLTS, NUTS, COACH SCREWS, SCREW HOOKS, RIVETS, COTTERS, COTTER-PINS, WASHERS (INCLUDING SPRING WASHERS) AND SIMILAR ARTICLES OF IRON OR STEEL. - OTHER</t>
  </si>
  <si>
    <t>2843.1000 - INORGANIC CHEMICALS; ORGANIC OR INORGANIC COMPOUNDS OF PRECIOUS METALS, OF RARE-EARTH METALS, OF RADIOACTIVE ELEMENTS OR OF ISOTOPES. - COLLOIDAL PRECIOUS METALS; INORGANIC OR ORGANIC COMPOUNDS OF PRECIOUS METALS, WHETHER OR NOT CHEMICALLY DEFINED; AMALGAMS OF PRECIOUS METALS. - COLLOIDAL PRECIOUS METALS</t>
  </si>
  <si>
    <t>8506.1000</t>
  </si>
  <si>
    <t>3920.1000 - PLASTICS AND ARTICLES THEREOF - OTHER PLATES, SHEETS, FOIL AND STRIPS, OF PLASTICS, NON-CELLULAR AND NOT REINFORCED, LAMINATED, SUPPORTED OR SIMILARLY COMBINED WITH OTHER MATERIALS - OF POLYMERS OF ETHYLENE</t>
  </si>
  <si>
    <t>5807.1040 - SPECIAL WOVEN FABRICS; TUFTED TEXTILE FABRICS; LACE; TAPESTRIES; TRIMMINGS; EMBROIDERY. - LABELS, BADGES AND SIMILAR ARTICLES OF TEXTILE MATERIALS, IN THE PIECE, IN STRIPS OR CUT TO SHAPE OR SIZE, NOT CMBROIDERED. - WEBBING</t>
  </si>
  <si>
    <t>0711.5900</t>
  </si>
  <si>
    <t>8503.0010 - ELECTRICAL MACHINERY AND EQUIPMENT AND PARTS THEREOF; SOUND RECORDERS AND REPRODUCERS, TELEVISION IMAGE AND SOUND RECORDERS AND REPRODUCERS, AND PARTS AND ACCESSORIES OF SUCH ARTICLES. -  - OF MACHINE OF HEADING 8501.1000, 8501.2000, 8501.3100, 8501.3200, 8501.3300, 8501.3400, 8501.4010, 8501.5110, 8501.5210, 8501.5320,  8501.5330, 8502.3100 &amp;8502.3900</t>
  </si>
  <si>
    <t>0304.5900 - FISH AND CRUSTACEANS, MOLLUSCS AND OTHER AQUATIC INVERTEBRATES - FISH FILLETS AND OTHER FISH MEAT (WHETHER OR NOT MINCED), FRESH, CHILLED OR FROZEN. - OTHER</t>
  </si>
  <si>
    <t>2918.9990</t>
  </si>
  <si>
    <t>2931.9070 - ORGANIC CHEMICALS -  - TRIS(2CHLOROVINYL)ARSINE</t>
  </si>
  <si>
    <t>2932.2020 - ORGANIC CHEMICALS - HETEROCYCLIC COMPOUNDS WITH OXYGEN HETERO-ATOM(S) ONLY. - ISOASCORBIC ACID</t>
  </si>
  <si>
    <t>8441.2000</t>
  </si>
  <si>
    <t>4004.0090 - RUBBER AND ARTICLES THEREOF -  - OTHER</t>
  </si>
  <si>
    <t>4007.0090 - RUBBER AND ARTICLES THEREOF -  - OTHER</t>
  </si>
  <si>
    <t>2930.9091</t>
  </si>
  <si>
    <t>4011.5000 - RUBBER AND ARTICLES THEREOF - NEW PNEUMATIC TYRES, OF RUBBER. - OF A KIND USED ON BICYCLES</t>
  </si>
  <si>
    <t>7907.0020 - ZINC AND ARTICLES THEREOF. - OTHER ARTICLES OF ZINC. - ANODES</t>
  </si>
  <si>
    <t>2930.9094</t>
  </si>
  <si>
    <t>8101.1000 - OTHER BASE METALS; CERMETS ; ARTICLES THEREOF. - TIMGSTEM (WOLFRAM) AND ARTICLES THEREOF, INCLUDING WASTE AND SCRAP. - POWDERS</t>
  </si>
  <si>
    <t>7307.1920 - ARTICLES OF IRON AND STEEL. - TUBE OR PIPE FITTINGS (FOR EXAMPLE, COUPLINGS, ELBOWS, SLEEVES), OF IRON OR STEEL. - SEMI FINISHED MALLEABLE IRON PIPE FITTINGS</t>
  </si>
  <si>
    <t>1602.5000</t>
  </si>
  <si>
    <t>2828.1010 - INORGANIC CHEMICALS; ORGANIC OR INORGANIC COMPOUNDS OF PRECIOUS METALS, OF RARE-EARTH METALS, OF RADIOACTIVE ELEMENTS OR OF ISOTOPES. - HYPOCHLORITES; COMMERCIAL CALCIUM HYPOCHLORITE; CHLORITES; HYPOBROMITES. - COMMERCIAL CALCIUM HYPOCHLORITE (BLEACHING POWDER)</t>
  </si>
  <si>
    <t>2915.6010 - ORGANIC CHEMICALS - SATURATED ACYCLIC MONOCARBOXYLIC ACIDS AND THEIR ANHYDRIDES, HALIDES,PEROXIDES AND PEROXYACIDS;THEIR HALOGENATED, SULPHONATED,NITRATED OR NITROSATED DERIVATIVES. - BUTYRIC ACID</t>
  </si>
  <si>
    <t>1605.2100</t>
  </si>
  <si>
    <t>2916.2000 - ORGANIC CHEMICALS - UNSATURATED ACYCLIC MONOCARBOXYLIE ACIDS, CYCLIC MONOCARBOXYLIC ACIDS, THEIR ANHYDRIDES, HALIDES,PEROXIDES AND PEROXYACIDS; THEIR HALOGENATED, SULPHONATED, NITRATED OR INTROSATED DERIVATIVES. - CYCLANIC, CYCLENIC OR CYCLOTERPENIC MONOCARBOXYLIC ACIDS, THEIR  ANHYDRIDES, HALIDES, PEROXIDES, PEROXYACIDS AND THEIR DERIVATIVES</t>
  </si>
  <si>
    <t>2926.2000 - ORGANIC CHEMICALS - NITRILE-FUNCTION COMPOUNDS. - 1CYANOGUANIDINE (DICYANDIAMIDE)</t>
  </si>
  <si>
    <t>8517.1490</t>
  </si>
  <si>
    <t>8205.5900 - TOOLS, IMPLEMENTS, CULTERY, SPOONS AND FORKS, OF BASE METAL; PARTS THEREOF OF BASE METAL. - HAND TOLLS (INCLUDING GLAZIERS' DIAMO- NDS), NOT ELSEWHERE SPECIFIED OR INCLUDED; BLOW LAMPS; VICES, CLAMPS AND THE LIKE, OTHER THAN ACCESSORIES FOR AND PARTS OF, MACHINE TOOLS; ANVILS; PORTABLE FORGES; HAND OR PEDAL-OPERATED GRINDING WHEELS WITH FRAMEWOR - OTHER</t>
  </si>
  <si>
    <t>7318.1590 - ARTICLES OF IRON AND STEEL. - SCREWS, BOLTS, NUTS, COACH SCREWS, SCREW HOOKS, RIVETS, COTTERS, COTTER-PINS, WASHERS (INCLUDING SPRING WASHERS) AND SIMILAR ARTICLES OF IRON OR STEEL. - OTHER</t>
  </si>
  <si>
    <t>1702.2010</t>
  </si>
  <si>
    <t>2841.8000 - INORGANIC CHEMICALS; ORGANIC OR INORGANIC COMPOUNDS OF PRECIOUS METALS, OF RARE-EARTH METALS, OF RADIOACTIVE ELEMENTS OR OF ISOTOPES. - SALTS OF OXOMETALLIC OR PEROXOMETALLIC ACIDS. - TUNGSTATES (WOLFRAMATES)</t>
  </si>
  <si>
    <t>8483.4090 - NUCLEAR REACTOR, BOILERS, MACHINERY AND MECHANICAL APPLIANCES; PARTS THEREOF. - TRANSMISSION SHAFTS (INCLUDING CAM SHAFTS AND CRANK SHAFTS) AND CRANKS; BEARING HOUSINGS AND PLAIN SHAFT BEARINGS; GEARS AND GEARING BALL SCREWS; GEAR BOXES AND OTHER SPEED CHANGERS, INCLUDING TORQUE CONVERTERS; FLYWHEELS AND PULLEYS, INCLUDING PULLEY BLO - OTHER</t>
  </si>
  <si>
    <t>6809.1900</t>
  </si>
  <si>
    <t>8485.2000 - NUCLEAR REACTOR, BOILERS, MACHINERY AND MECHANICAL APPLIANCES; PARTS THEREOF. - MACINERY PARTS, NOT CONTAINING ELECTRICAL CONNECTORS, INSULATORS, COILS CONTACTS OR OTHER ELECTRICAL FEATURES, NOT SPECIFIED OR INCLUDED ELSEWHERE IN THIS CHAPTER. - BY PLASTICS OR RUBBER DEPOSIT</t>
  </si>
  <si>
    <t>8419.8910 -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COOLING TOWER</t>
  </si>
  <si>
    <t>6003.2090</t>
  </si>
  <si>
    <t>0407.1100 - DAIRY PRODUCE; BIRDS' EGGS; NATURAL HONEY; EDIBLE PRODUCTS OF ANIMAL ORIGIN, NOT ELSEWHERE SPECIFIED OR INCLUDED - BIRD'S EGGS, IN SHELL, FRESH, PRESERVED OR COOKED. - OF FOWLS OF THE SPECIES GALLUS DOMESTICUS (CHICKEN)</t>
  </si>
  <si>
    <t>8460.2400 - NUCLEAR REACTOR, BOILERS, MACHINERY AND MECHANICAL APPLIANCES; PARTS THEREOF. - MACHINE-TOOLS FOR DEBURRING, SHARPENING, GRINDING, HONING, LAPPING, POLISHING OR OTHERWISE  FINISHING METAL, SINTERED METAL CARBIDES OR CERMETS BY MEANS OF GRINDING STONES, ABRASIVES OR POLISHING PRODUCTS, OTHER THAN GEAR CUTTING, GEAR GRINDING OR GEAR FI - OTHER, NUMERICALLY CONTROLLED</t>
  </si>
  <si>
    <t>6005.2120</t>
  </si>
  <si>
    <t>0511.9110 - PRODUCTS OF ANIMAL ORIGIN, NOT ELSEWHERE SPECIFIED OR INCLUDED - ANIMAL PRODUCTS NOT ELSE- WHERE SPECIFIED OR INCLU- DED DEAD ANIMALS OF CHAPTER 1 OR 3 UNFIT FOR HUMAN CONSUMPTION. - FISH EGGS</t>
  </si>
  <si>
    <t>0907.1000 - COFFEE, TEA, MATE AND SPICES - CLOVES (WHOLE FRUIT, CLOVES AND STEMS.) - NEITHER CRUSHED NOR GROUND</t>
  </si>
  <si>
    <t>3802.9000</t>
  </si>
  <si>
    <t>0706.1000 - EDIBLE VEGETABLES AND CERTAIN ROOTS AND TUBERS - CARROTS, TURNIPS, SALAD BEETROOT, SALSIFY, CELERIAC, RADISHES AND SIMILAR EDIBLE ROOTS,FRESH OR CHILLED. - CARROTS AND TURNIPS</t>
  </si>
  <si>
    <t>0910.3000 - COFFEE, TEA, MATE AND SPICES - GINGER, SAFFRON,TURMERIC (CURCUMA), THYME, BAY LEAVES, CURRY AND OTHER SPICE. - TURMERIC (CURCUMA)</t>
  </si>
  <si>
    <t>6115.2200</t>
  </si>
  <si>
    <t>1006.4000 - CEREALS - RICE. - BROKEN RICE</t>
  </si>
  <si>
    <t>0201.3000 - MEAT AND EDIBLE MEAT OFFAL - MEAT OF BOVINE ANIMALS, FRESH OR CHILLED - BONELESS</t>
  </si>
  <si>
    <t>6814.9000</t>
  </si>
  <si>
    <t>0713.9010 - EDIBLE VEGETABLES AND CERTAIN ROOTS AND TUBERS - DRIED LEGUMINOUS VEGETABLES, SHELLED, WHETHER OR NOT SKINNED OR SPLIT. - BLACK MATPE (DRY WHOLE)</t>
  </si>
  <si>
    <t>2810.0020 - INORGANIC CHEMICALS; ORGANIC OR INORGANIC COMPOUNDS OF PRECIOUS METALS, OF RARE-EARTH METALS, OF RADIOACTIVE ELEMENTS OR OF ISOTOPES. -  - BORIC ACID</t>
  </si>
  <si>
    <t>6005.2400</t>
  </si>
  <si>
    <t>2910.2000 - ORGANIC CHEMICALS - EPOXIDES, EPOXYALOCOHOLS, EPOXPHENOLS AND EPOXYETHERS, WITH A THREE-MEMBERED RING,AND THEIR HALOGENATED,SULPHONATED, NITRATED OR NITROSATED DERIVATIVES. - METHYLOXIRANE (PROPYLENE OXIDE)</t>
  </si>
  <si>
    <t>2914.6200 - ORGANIC CHEMICALS - KETONES AND QUINONES, WHETHER OR NOT WITH OTHER OXYGEN FUNCTION, AND THEIR HALOGENATIED, SULPHONATED, NITRATED OR NITROSATED DERIVATIVES. - COENZYME Q10 (UBIDECARENONE (INN)</t>
  </si>
  <si>
    <t>5803.0000</t>
  </si>
  <si>
    <t>7801.9900 - LEAD AND ARTICLES THEREOF. - UNWROUGHT LEAD. - OTHER</t>
  </si>
  <si>
    <t>7804.1900 - LEAD AND ARTICLES THEREOF. - LEAD PLATES, SHEETS, STRIP AND FOIL; LEAD POWDERS AND FLAKES. - OTHER</t>
  </si>
  <si>
    <t>6301.9000</t>
  </si>
  <si>
    <t>8412.9010 - NUCLEAR REACTOR, BOILERS, MACHINERY AND MECHANICAL APPLIANCES; PARTS THEREOF. - OTHER ENGINES AND MOTORS. - FOR MACHINES OF HEADING 8412.3900 AND 8412.8010</t>
  </si>
  <si>
    <t>6804.1000 - ARTICLES OF STONE, PLASTER, CEMENT, ASBESTOS, MICA OR SIMILAR MATERIALS. - MILLSTONES, GRINDSTONES, GRINDING WHEELS AND THE LIKE, WITHOUT FRAMEWORKS, FOR GRINDING SHARPENING, POLISHING, TRUEING OR CUTTING HAND SHARPENING OR POLISHING STONES, AND PARTS THEREOF, OF NATURAL STONE, OF AGGLOMERATED NATURAL OR ARTIFICIAL ABRASIVES, OR - MILLSTONES AND GRINDSTONES FOR MILLING, GRINDING OR PULPING</t>
  </si>
  <si>
    <t>3902.2000</t>
  </si>
  <si>
    <t>8412.9050 - NUCLEAR REACTOR, BOILERS, MACHINERY AND MECHANICAL APPLIANCES; PARTS THEREOF. - OTHER ENGINES AND MOTORS. - OF HOT AIR ENGINES</t>
  </si>
  <si>
    <t>2801.1000 - INORGANIC CHEMICALS; ORGANIC OR INORGANIC COMPOUNDS OF PRECIOUS METALS, OF RARE-EARTH METALS, OF RADIOACTIVE ELEMENTS OR OF ISOTOPES. - 1- CHEMICAL ELEMENTS FLUORINE, CHLORINE, BROMINE AND IODINE. - CHLORINE</t>
  </si>
  <si>
    <t>2804.2100 - INORGANIC CHEMICALS; ORGANIC OR INORGANIC COMPOUNDS OF PRECIOUS METALS, OF RARE-EARTH METALS, OF RADIOACTIVE ELEMENTS OR OF ISOTOPES. - HYDROGEN RARE GASES AND OTHER NON-METALS. - ARGON</t>
  </si>
  <si>
    <t>7011.9000</t>
  </si>
  <si>
    <t>2907.2100 - ORGANIC CHEMICALS - PHENOLS; PHENOL-ALCOHOLS. - RESORCINOL AND ITS SALTS</t>
  </si>
  <si>
    <t>7606.9190 - ALUMINIUM AND ARTICLES THEREOF. - ALUMINIUM PLATES, SHEETS AND STRIP, OF A THICKNESS EXCEEDING 0.2 MM. - OTHER</t>
  </si>
  <si>
    <t>8519.3000</t>
  </si>
  <si>
    <t>8413.8100 - NUCLEAR REACTOR, BOILERS, MACHINERY AND MECHANICAL APPLIANCES; PARTS THEREOF. - PUMPS FOR LIQUIDS, WHETHER OR NOT FITTED WITH A MEASURING DEVICE; LIQUID ELEVATORS. - PUMPS</t>
  </si>
  <si>
    <t>7609.0000 - ALUMINIUM AND ARTICLES THEREOF. -  - ALUMINIUM TUBE OR PIPE FITTINGS (FOR EXAMPLE, COUPLINGS,ELBOWS, SLEEVES).</t>
  </si>
  <si>
    <t>8501.3100</t>
  </si>
  <si>
    <t>8203.3000 - TOOLS, IMPLEMENTS, CULTERY, SPOONS AND FORKS, OF BASE METAL; PARTS THEREOF OF BASE METAL. - FILES, RASPS, PLIERS (INCLUDING CUTTING PLIERS), PINCERS, TWEEZERS, METAL CUTTING SHEARS, PIPE-CUTTES, BOLT CROPPES, PERFORATING PUNCHES AND SIMILAR HAND TOOLS. - METAL CUTTING SHEARS AND SIMILAR TOOLS</t>
  </si>
  <si>
    <t>3215.1190 - TANNING OR DYEING EXTRACTS; TANNINS AND THEIR DERIVATIVES; DYES PIGMENTS AND OTHER COLOURING MATTER, PAINTS AND VARNISHES; PUTTY AND OTHER MASTICS; INKS. - PRINTING INK, WRITING OR DRAWING INK AND OTHE INKS, WHETHER OR NOT CONCENTRATED OR SOLID. - OTHER</t>
  </si>
  <si>
    <t>0308.3000</t>
  </si>
  <si>
    <t>6215.1000 - ARTICLES OF APPAREL AND CLOTHING ACCESSORIES, NOT KNITTED OR CROCHETED. - TIES, BOW TIES AND CRAVATS. - OF SILK OR SILK WASTE</t>
  </si>
  <si>
    <t>6302.1010 - OTHER MADE UP TEXTILE ARTICLES; SETS; WORN CLOTHING AND WORN TEXTILE ARTICLES; RAGS. - BED LINEN, TABLE LINEN, TOILET LINEN AND KITCHEN LINEN. - BED SHEETS</t>
  </si>
  <si>
    <t>2914.2910</t>
  </si>
  <si>
    <t>7009.9100 - GLASS AND GLASSWARE. - GLASS MIRRORS, WHETHER OR NOT FRAMED INCLDING REAR-VIEW MIRRORS. - UNFRAMED</t>
  </si>
  <si>
    <t>3902.3000 - PLASTICS AND ARTICLES THEREOF - POLYMERS OF PROPYLENE OR OF OTHER OLEFINS, IN PRIMARY FORMS. - PROPYLENE COPOLYMERS</t>
  </si>
  <si>
    <t>2009.2900</t>
  </si>
  <si>
    <t>6302.3190 - OTHER MADE UP TEXTILE ARTICLES; SETS; WORN CLOTHING AND WORN TEXTILE ARTICLES; RAGS. - BED LINEN, TABLE LINEN, TOILET LINEN AND KITCHEN LINEN. - OTHER</t>
  </si>
  <si>
    <t>7014.0020 - GLASS AND GLASSWARE. - SIGNALLING GLASSWARE AND OPTICAL ELEMENTS OF GLASS (OTHER THAN THOSE OD HEADING NO 70.15), NOT OPTICALLY WORKED. - OTHER FOR MOTOR CARS AND VEHICLES</t>
  </si>
  <si>
    <t>2106.9020</t>
  </si>
  <si>
    <t>3905.2100 - PLASTICS AND ARTICLES THEREOF - POLYMES OF VINYL ACETATE OR OF OTHER VINYL ESTERS, IN PRIMARY FORMS; OTHER VINYL POLYMERS IN PRIMARY FORMS. - IN AQUEOUS DISPERSION</t>
  </si>
  <si>
    <t>6302.6090 - OTHER MADE UP TEXTILE ARTICLES; SETS; WORN CLOTHING AND WORN TEXTILE ARTICLES; RAGS. - BED LINEN, TABLE LINEN, TOILET LINEN AND KITCHEN LINEN. - OTHER</t>
  </si>
  <si>
    <t>2706.0090</t>
  </si>
  <si>
    <t>3908.9000 - PLASTICS AND ARTICLES THEREOF - POLYAMIDES IN PRIMARY FORMS. - OTHER</t>
  </si>
  <si>
    <t>6206.9040 - ARTICLES OF APPAREL AND CLOTHING ACCESSORIES, NOT KNITTED OR CROCHETED. - WOMEN'S OR GIRLS' BLOUSES, SHIRTS AND SHIRT-BLOUSES. - KURTA</t>
  </si>
  <si>
    <t>2501.0010</t>
  </si>
  <si>
    <t>6207.9900 - ARTICLES OF APPAREL AND CLOTHING ACCESSORIES, NOT KNITTED OR CROCHETED. - MEN'S OR BOYS' SINGLETS AND OTHER VESTS, UNDERPANTS, BRIEFS, NIGHTSHIRTS, PYJAMAS, BATHROBES, DRESSING GOWNS AND SIMILAR ARTICLES. - OF OTHER TEXTILE MATERIALS</t>
  </si>
  <si>
    <t>3503.0010 - ALBUMINOIDAL SUBSTANCES; MODIFIED STARCHES; GLUES; ENZYMES. -  - GELATIN</t>
  </si>
  <si>
    <t>3915.1000 - PLASTICS AND ARTICLES THEREOF - WASTE, PARINGS AND SCRAP, OF PLASTICS. - OF POLYMERS OF ETHYLENE</t>
  </si>
  <si>
    <t>8703.5011</t>
  </si>
  <si>
    <t>3915.9000 - PLASTICS AND ARTICLES THEREOF - WASTE, PARINGS AND SCRAP, OF PLASTICS. - OF OTHER PLASTICS</t>
  </si>
  <si>
    <t>6307.9040 - OTHER MADE UP TEXTILE ARTICLES; SETS; WORN CLOTHING AND WORN TEXTILE ARTICLES; RAGS. - OTHER MADE UP ARTICLES, INCLUDING DRESS PATTERNS. - SHOE LACE</t>
  </si>
  <si>
    <t>1701.1400</t>
  </si>
  <si>
    <t>6403.1200 - FOOTWEAR, GAITERS AND THE LIKE; PARTS OF SUCH ARTICLES. - FOOTWEAR WITH OUTER SOLES OF RUBBER, PLASTICS, LEATHER OR COMPOSITION LEATHER AND UPPERS OF LEATHER. - SKIBOOTS, CROSS COUNTRY SKI FOOTWEAR AND SNOWBOARD BOOTS</t>
  </si>
  <si>
    <t>3004.9030 - PHARMACEUTICAL PRODUCTS - MEDICAMENTS (EXCLUDING GOODS OF HEADING NO 30.02, 30.05 OR 30.06) CONSISTING OF MIXED OR UNMIXED PRODUCTS FOR THERAPEUTIC OR PROPHYLACTIC USES, PUT UP IN MEASURED DOSES OR IN FORMS OR PACKINGS FOR RETAIL SALE. - DEXTROSE AND SALINE INFUSION SOLUTION, WITH INFUSION SET</t>
  </si>
  <si>
    <t>1806.2010</t>
  </si>
  <si>
    <t>2601.2000 - ORSES, SLAG AND ASH - IRON ORES AND CONCENTRATES, INCLUDING ROASTED IRON PYRITES. - ROASTED IRON PYRITES</t>
  </si>
  <si>
    <t>2619.0000 - ORSES, SLAG AND ASH -  - SLAG, DROSS (OTHER THAN GRANULATED SLAG), SCALINGS AND OTHER WASTE FROM THE MANUFACTURE OF IRON OR STEEL.</t>
  </si>
  <si>
    <t>2903.7790</t>
  </si>
  <si>
    <t>2620.9900 - ORSES, SLAG AND ASH - ASH AND RESIDUES (OTHER THAN FROM THE MANUFACTURE OF IRON OR STEEL), CONTAIN- ING METALS OR METAL COMPOUNDS. - OTHER</t>
  </si>
  <si>
    <t>2621.9000 - ORSES, SLAG AND ASH -  - OTHER</t>
  </si>
  <si>
    <t>7219.1300</t>
  </si>
  <si>
    <t>2931.9060 - ORGANIC CHEMICALS -  - BIS(2CHLOROVINYL)CHLOROARSINE</t>
  </si>
  <si>
    <t>8484.1029 - NUCLEAR REACTOR, BOILERS, MACHINERY AND MECHANICAL APPLIANCES; PARTS THEREOF. - GASKETS AND SIMILAR JOINTS OF METAL SHEETING COMBINED WITH OTHER METERIAL OR OF TWO OR MORE LAYERS OF METAL; SETS OR ASSORTMENTS OF GASKETS AND SIMILAR JOINTS, DISSIMLAR IN COMPOSITION, PUT UP IN POUCHES, ENVELOPES OR SIMILAR PACKINGS. - OTHER</t>
  </si>
  <si>
    <t>7418.2000</t>
  </si>
  <si>
    <t>8419.3900 - NUCLEAR REACTOR, BOILERS, MACHINERY AND MECHANICAL APPLIANCES; PARTS THEREOF. - MACHINERY, PLANT OR LABORATORY EQUIPMENT WHETHER OR NOT ELECTRICALLY HEATED, FOR THE TREATMENT OF MATERIALS BY A PROCESS INVOLVING A CHANGE OF TEMPERATURE SUCH AS HEATING, COOKING, ROASTING, DISTILL- ING, RECTIFYING, STERILISING, PASTEURIS- ING, STEAMING, - OTHER</t>
  </si>
  <si>
    <t>0506.9020 - PRODUCTS OF ANIMAL ORIGIN, NOT ELSEWHERE SPECIFIED OR INCLUDED - BONES AND HORN-CORES, UNWORKED, DEFATTED, SIMPLY PREPARED (BUT NOT CUT TO SHAPE), TREATED WITH ACID OR DEGELATINISED; POWDER AND WASTE OF THESE PRODUCTS. - BONES (WASTE)</t>
  </si>
  <si>
    <t>7503.0000</t>
  </si>
  <si>
    <t>8461.2010 - NUCLEAR REACTOR, BOILERS, MACHINERY AND MECHANICAL APPLIANCES; PARTS THEREOF. - MACHINE TOOLS FOR PLANING, SHAPING, SLOTTING, BROACHING, GEAR CUTTING, GEAR RINDING OR GEAR FINISHING, SAWING, CUTTING-OFF AND OTHE MACHINE-TOOLS WORKING BY REMOVING METAL, SINTERED METAL, CARBIDES OR CERMETS, NOT ELSEWHERE SPECIFIED OR INCLUDED. - SHAPING MACHINES HAVING STROKE NOT EXCEEDING 45 CM</t>
  </si>
  <si>
    <t>8539.9040 - ELECTRICAL MACHINERY AND EQUIPMENT AND PARTS THEREOF; SOUND RECORDERS AND REPRODUCERS, TELEVISION IMAGE AND SOUND RECORDERS AND REPRODUCERS, AND PARTS AND ACCESSORIES OF SUCH ARTICLES. - ELECTRIC FILAMENT OR DISCHARGE LAMPS, INCLUDING SEALED BEAM LAMP UNITS AND ULTRA-VIOLET OR INFRA-RED LAMPS; ARC- LAMPS. - PARTS FOR ENERGY SAVING LAMPS</t>
  </si>
  <si>
    <t>2903.9900</t>
  </si>
  <si>
    <t>8411.8200 - NUCLEAR REACTOR, BOILERS, MACHINERY AND MECHANICAL APPLIANCES; PARTS THEREOF. - TURBO JETS : - OF A POWER EXCEEDING 5,000 KW</t>
  </si>
  <si>
    <t>2711.2100 - MINERAL FUELS, MINERAL OILS AND PRODUCTS OF THEIR DISTILLATION; BITUMINOUS SUBSTANCES; MINERAL WAXES. - PETROLEUM GASES AND OTHER GASEOUS HYDROCARBONS. - NATURAL GAS</t>
  </si>
  <si>
    <t>7219.3410</t>
  </si>
  <si>
    <t>2905.4500 - ORGANIC CHEMICALS - ACYCLIC ALCOHOLS AND THEIR HALOGENATED, SULPHONATED, NITRATED OR NITROSATED DERIVATIVES. - GLYCEROL</t>
  </si>
  <si>
    <t>7228.6000 - IRON AND STEEL. - OTHER BARS AND RODS OF OTHER ALLOY STEEL; ANGLES, SHAPES AND SECTIONS, OF OTHER ALLOY STEEL; HOLLOW DRILL BARS AND RODS, OF ALLOY OR NON-ALLOY STEEL. - OTHER BARS AND RODS</t>
  </si>
  <si>
    <t>1108.1900</t>
  </si>
  <si>
    <t>2836.4000 - INORGANIC CHEMICALS; ORGANIC OR INORGANIC COMPOUNDS OF PRECIOUS METALS, OF RARE-EARTH METALS, OF RADIOACTIVE ELEMENTS OR OF ISOTOPES. - CARBONATES; PEROXCARBONATES (PERCARBONATES); COMMERCIAL AMMONIUM CARBONATE CONTAINING AMMONIUM CARBAMATE. - POTASSIUM CARBONATES</t>
  </si>
  <si>
    <t>3204.1300 - TANNING OR DYEING EXTRACTS; TANNINS AND THEIR DERIVATIVES; DYES PIGMENTS AND OTHER COLOURING MATTER, PAINTS AND VARNISHES; PUTTY AND OTHER MASTICS; INKS. - SYNTHETIC ORGANIC COLOURING MATTER, WHETER OR NOT CHEMICALLY DEFINED; PREPARATIONS AS SPECIFIED IN NOTE 3 TO THIS CHAPTER BASED ON SYNTHETIC ORGANIC COLOURING MATTER: SYNTHETIC PRODUCTS OF A KIND USED AS FLUORESCENT BRIGHTENING AGENTS OR AS LUMINOPHORES, - BASIC DYES AND PREPARATIONS BASED THEREON</t>
  </si>
  <si>
    <t>7411.2900</t>
  </si>
  <si>
    <t>4012.1300 - RUBBER AND ARTICLES THEREOF - RETREADED OR USED PNEUMATIC TYRES OF RUBBER,SOLID OR CUSHION TYRES, INTER- CHANGEABLE TYRE TREADS AND TYRE FLAPS, OF RUBBER. - OF A KIND USED ON AIRCRAFT</t>
  </si>
  <si>
    <t>4013.1010 - RUBBER AND ARTICLES THEREOF - INNER TUBES, OF RUBBER. - OF A KIND USED ON BUSES, LORRIES OR TRUCKS</t>
  </si>
  <si>
    <t>2903.7770</t>
  </si>
  <si>
    <t>4014.9000 - RUBBER AND ARTICLES THEREOF - HYGIENIC OR PHARMACEUTICAL ARTICLES (INCLUDING TEATS),OF VULCANISED RUBBER OTHER THAN HARD RUBBER,WITH OR WIHTOUT FITTINGS OF HARD RUBBER. - OTHER</t>
  </si>
  <si>
    <t>4113.1000 - RAW HIDES AND SKINS (OTHER THAN FURSKINS) AND LEATHER. -  - OF GOATS OR KIDS</t>
  </si>
  <si>
    <t>2921.2910</t>
  </si>
  <si>
    <t>4202.1220 - ARTICLES OF LEATHER; SADDLERY AND HARNESSES; TRAVEL GOODS, HANDBAGS AND SIMILAR CONTAINERS; ARTICLES OF ANIMAL GUT (OTHER THAN SILK-WORM GUTS). -  - SUIT CASES OF PLASTICS OR TEXTILE MATERIALS</t>
  </si>
  <si>
    <t>0302.7400 - FISH AND CRUSTACEANS, MOLLUSCS AND OTHER AQUATIC INVERTEBRATES - FISH FRESH OR CHILLED, EXCLUDING FISH FI LLETS AND OTHER FISH MEAT OF HEADING NO. 03.04 - EELS (ANGUILLA SPP.)</t>
  </si>
  <si>
    <t>0901.1100</t>
  </si>
  <si>
    <t>8102.9700 - OTHER BASE METALS; CERMETS ; ARTICLES THEREOF. - MOLYBDENUM AND ARTICLES THEREOF, INCLUDING WASTE AND SCRAP. - WASTE AND SCRAP</t>
  </si>
  <si>
    <t>4402.2000 - WOOD AND ARTICLES OF WOOD; WOOD CHARCOAL -  - OF SHELL OR NUT</t>
  </si>
  <si>
    <t>3003.9090</t>
  </si>
  <si>
    <t>4403.4100 - WOOD AND ARTICLES OF WOOD; WOOD CHARCOAL - WOOD IN THE ROUGH, WHETHER OR NOT STRIPPED OF BARK OF SAPWOOD, OR ROUGHLY SQUARED. - DARK RED MERANTI, LIGHT RED MERANTI AND MERANTI BAKAU</t>
  </si>
  <si>
    <t>4403.4910 - WOOD AND ARTICLES OF WOOD; WOOD CHARCOAL - WOOD IN THE ROUGH, WHETHER OR NOT STRIPPED OF BARK OF SAPWOOD, OR ROUGHLY SQUARED. - SAWLOGS AND VENEER LOGS OF NONCONIFEROUS SPECIES</t>
  </si>
  <si>
    <t>4406.1200 - WOOD AND ARTICLES OF WOOD; WOOD CHARCOAL - RAILWAY OR TRAMWAY SLEEPERS (CROSS-TIES) OF WOOD. - NONCONIFEROUS</t>
  </si>
  <si>
    <t>2922.1200</t>
  </si>
  <si>
    <t>4016.9400 - RUBBER AND ARTICLES THEREOF - OTHER ARTICLES OF VULCANISED RUBBER OTHER THAN HARD RUBBER. - BOAT OR DOCK FENDERS, WHETHER OR NOT INFLATABLE</t>
  </si>
  <si>
    <t>4103.9090 - RAW HIDES AND SKINS (OTHER THAN FURSKINS) AND LEATHER. - OTHER RAW HIDES AND SKINS(FRESH, OR SALTED, DRED, LIMET, PICKLED OR OTHERWISE PRESERVED, BUT NOT TANNED, PARCHMENT-DRESSED OR FURTHER PREPARED) WHETHER OR NOT DEHAIRED OR SPLIT, OTHER THAN THOSE EXCLUDED BY NOTE 1(B) OR1 (C) TO THIS CHAPTER. - OTHER</t>
  </si>
  <si>
    <t>2922.1911</t>
  </si>
  <si>
    <t>7211.2390 - IRON AND STEEL. - FLAT-ROLLED PRODUCTS OF IRON NON-ALLOY STEEL, OF A WIDTH OF LESS THAN 600 MM NOT CLAD, PLATED OR COATED. - OTHER</t>
  </si>
  <si>
    <t>2933.5930 - ORGANIC CHEMICALS - HETEROCYCLIC COMPOUNDS WITH NITROGEN HETERO-ATOM(S) ONLY; NUCLEIC ACIDS AND THEIR SALTS. - CIPROFLOXACIN</t>
  </si>
  <si>
    <t>2823.0090</t>
  </si>
  <si>
    <t>2008.7000 - PREPARATION OF VEGETABLES, FRUIT, NUTS OR OTHER PART OF PLANTS. - FRUIT, NUTS AND OTHER EDIBLE PARTS OF PLANTS, OTHERWISE PREPARED OR PRESERVED, WHETHER OR NOT CONTAINING ADDED SUGAR OR OTHER SWEETENING MATTER OR SPIRIT, NOT ELSEWHERE SPECIFIED OR INCLUDED. - PEACHES, INCLUDING NECTARINES</t>
  </si>
  <si>
    <t>7605.1900 - ALUMINIUM AND ARTICLES THEREOF. - ALUMINIUM WIRE. - OTHER</t>
  </si>
  <si>
    <t>2915.2910</t>
  </si>
  <si>
    <t>8413.4000 - NUCLEAR REACTOR, BOILERS, MACHINERY AND MECHANICAL APPLIANCES; PARTS THEREOF. - PUMPS FOR LIQUIDS, WHETHER OR NOT FITTED WITH A MEASURING DEVICE; LIQUID ELEVATORS. - CONCRETE PUMPS</t>
  </si>
  <si>
    <t>8708.5090 - VEHICLES OTHER THAN RAILWAY OR TRAMWAY ROLLING-STOCK AND PARTS AND ACCESSORIES THEREOF. - PARTS AND ACCESSORIES OF THE MOTOR VEHICLES OF HEADINGS NO 87.01 TO 87.05. - OTHER</t>
  </si>
  <si>
    <t>8462.3900</t>
  </si>
  <si>
    <t>8714.9310 - VEHICLES OTHER THAN RAILWAY OR TRAMWAY ROLLING-STOCK AND PARTS AND ACCESSORIES THEREOF. - PARTS AND ACCESSORIES OF VEHICLES OF HEADING NO 87.11 TO 87.13. - FREE WHEEL SPROCKET WHEEL FOR BICYCLE OF HEADING 87.12</t>
  </si>
  <si>
    <t>8716.9000 - VEHICLES OTHER THAN RAILWAY OR TRAMWAY ROLLING-STOCK AND PARTS AND ACCESSORIES THEREOF. - TRAILERS AND SEMI-TRAILERS; OTHER VEHICLES, NOT MACHANICALLY PROPELLED; PARTS THEREOF. - PARTS</t>
  </si>
  <si>
    <t>8423.9000</t>
  </si>
  <si>
    <t>7304.3900 - ARTICLES OF IRON AND STEEL. - TUBES, PIPES AND HOLLOW PROFILES, SEAMLESS, OF IRON (OTHER THAN CAST IRON) OR STEEL. - OTHER</t>
  </si>
  <si>
    <t>2915.2930 - ORGANIC CHEMICALS - SATURATED ACYCLIC MONOCARBOXYLIC ACIDS AND THEIR ANHYDRIDES, HALIDES,PEROXIDES AND PEROXYACIDS;THEIR HALOGENATED, SULPHONATED,NITRATED OR NITROSATED DERIVATIVES. - SODIUM ACETATE</t>
  </si>
  <si>
    <t>0801.1990</t>
  </si>
  <si>
    <t>2915.3930 - ORGANIC CHEMICALS - SATURATED ACYCLIC MONOCARBOXYLIC ACIDS AND THEIR ANHYDRIDES, HALIDES,PEROXIDES AND PEROXYACIDS;THEIR HALOGENATED, SULPHONATED,NITRATED OR NITROSATED DERIVATIVES. - SECBUTYL  ACETATE</t>
  </si>
  <si>
    <t>6904.9000 - CERAMIC PRODUCTS. - CERAMIC BUILDING BRICKS, FLOORING BLOCKS, SUPPORT OR FILLER TILES AND THE LIKE. - OTHER</t>
  </si>
  <si>
    <t>0705.2100</t>
  </si>
  <si>
    <t>6006.4110 - KNITTED OR CROCHETED FABRICS. -  - UNBLEACHED</t>
  </si>
  <si>
    <t>6203.1200 - ARTICLES OF APPAREL AND CLOTHING ACCESSORIES, NOT KNITTED OR CROCHETED. - MEN'S OR BOYS' SUITS, ENSEMBLES, JACKETS BLAZERS, TROUSERS, BIB AND BRACE OVERALLS, BREECHES AND SHORTS (OTHER THAN SWIMWEAR). - OF SYNTHETIC FIBRES</t>
  </si>
  <si>
    <t>8465.9300</t>
  </si>
  <si>
    <t>1108.2000 - PRODUCTS OF THE MILLING INDUSTRY; MALT; STARCHES; INULIN; WHEAT GLUTEN - STARCHES; INULIN. - INULIN</t>
  </si>
  <si>
    <t>0203.1200 - MEAT AND EDIBLE MEAT OFFAL - MEAT OF SWINE, FRESH, CHILLED OR FROZEN - HAMS, SHOULDERS AND CUTS THEREOF, WITH BONE IN</t>
  </si>
  <si>
    <t>0106.1900</t>
  </si>
  <si>
    <t>0206.4100 - MEAT AND EDIBLE MEAT OFFAL - EDIBLE OFFAL OF BOVINE ANIMALS, SWINE, SHEEP, GOATS, HORSES, ASSES, MULES OR HINNIES, FRESH, CHILLED OR FROZEN - LIVERS</t>
  </si>
  <si>
    <t>0804.5090 - EDIBLE FRUIT AND NUTS; PEEL OF CITRUS FRUIT OR MELONS - DATES, FIGS, PINEAPPLES, AVOCADOS, GUAVAS, MANGOES AND MANGOSTEENS, FRESH OR DRIED. - OTHER</t>
  </si>
  <si>
    <t>0710.4000</t>
  </si>
  <si>
    <t>8471.7050 -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DIGITAL VIDEO DISC DRIVE</t>
  </si>
  <si>
    <t>1208.9090 - OIL SEEDS AND OLEAGINOUS FRUIT; MISCELLANEOUS GRAINS, SEEDS AND FRUIT; INDUSTRIAL OR MEDICINAL PLANTS; STRAW AND FODDER - FLOURS AND MEALS OF OIL SEEDS OF OLEAGINUS FRUITS,OTHER THAN THOSE OF MUSTARD. - OTHER</t>
  </si>
  <si>
    <t>8418.6910</t>
  </si>
  <si>
    <t>8409.9920 - NUCLEAR REACTOR, BOILERS, MACHINERY AND MECHANICAL APPLIANCES; PARTS THEREOF. - PARTS SUITABLE FOR USE SOLELY OR PRINCIPALLY WITH THE ENGINES OF HEADING NO 84.07 OR 84.08. - FOLLOWING OTHER PARTS OF ENGINES FOR VEHICLES OF CHAPTER 87:</t>
  </si>
  <si>
    <t>8304.0000 - MISCELLANEOUS ARTICLES OF BASE METAL. -  - FILING CABINETS, CARDINDEX  CABINETS, PAPER TRAYS, PAPER RESTS, PEN TRAYS, OFFICESTAMP STANDS AND SIMILAR OFFICE OR DESK EQUIPMENT, OF BASE METAL, OTHER THAN OFFICE FURNITURE OF</t>
  </si>
  <si>
    <t>8457.1000</t>
  </si>
  <si>
    <t>7323.9300 - ARTICLES OF IRON AND STEEL. - TABLE, KITCHEN OR OTHER HOUSE-HOLD ARTICLES AND PARTS THEREOF, OF IRON OR STEEL; ITON OR STEEL WOOL; POT SCOURERS AND SCOURING OR POLISHING PADS, GLOVES AND THE LIKE, OF IRON OR STEEL. - OF STAINLESS STEEL</t>
  </si>
  <si>
    <t>7326.1100 - ARTICLES OF IRON AND STEEL. - OTHER ARTICLESS OF IRON OR STEEL. - GRINDING BALLS AND SIMILAR ARTICLES FOR MILLS</t>
  </si>
  <si>
    <t>8459.5990</t>
  </si>
  <si>
    <t>7326.9060 - ARTICLES OF IRON AND STEEL. - OTHER ARTICLESS OF IRON OR STEEL. - CLAMPS, HOSE CLIPS, HANGERS OTHER THAN ELECTRICAL WIRING</t>
  </si>
  <si>
    <t>7403.1200 - COPPER AND ARTICLES THEREOF. - REFINED COPPER AND COPPER ALLOYS, UNWROUGHT. - WIREBARS</t>
  </si>
  <si>
    <t>8483.9090</t>
  </si>
  <si>
    <t>7019.1400 - GLASS AND GLASSWARE. - GLASS FIBRES (INCLUDING GLASS WOOL) AND ARTICLES THEREOF (FOR EXAMPLE, YEARN, WOVEN FABRICS). - MECHANICALLY BONDED MATS</t>
  </si>
  <si>
    <t>6104.4100 - ARTICLES OF APPAREL AND CLOTHING ACCESSORIES, KNITTED OR CROCHETED. - WOMEN'S OR GIRLS' SUITS, ENSEMBLES, JACKETS, BLAZERS, DRESSES, SKIRTS, DIVIDED SKIRTS, TROUSERS, BIB  AND BRACE OVERALLS, BREECHES AND SHORTS (OTHER THAN SWIMWEAR), KNITTED OR CROCHETED. - OF WOOL OR FINE ANIMAL HAIR</t>
  </si>
  <si>
    <t>8485.1000</t>
  </si>
  <si>
    <t>3815.9000 - MISCELLANEOUS CHEMICAL PRODUCTS. - REACTION INITIATORS, REACTION ACCELERATORS AND CATALYTIC PREPARATIONS NOT ELSEWHERE SPECIFIED OR INCLUDED. - OTHER</t>
  </si>
  <si>
    <t>6204.6310 - ARTICLES OF APPAREL AND CLOTHING ACCESSORIES, NOT KNITTED OR CROCHETED. - WOMEN'S OR GIRLS' SUITS, ENSEMBLES, JACKETS, BLAZERS, DRESSES, SKIRTS, DIVIDED SKIRTS, TROUSERS, BIB AND BRACE OVERALLS, BREE-TROUSERS, BIB AND BRACE OVERALLS, BREECHES AND SHORTS (OTHER THAN SWIMWEAR). - GHAGRA</t>
  </si>
  <si>
    <t>0713.9090</t>
  </si>
  <si>
    <t>6907.2211 - CERAMIC PRODUCTS. - UNGLAZED CERAMIC FLATS AND PAVING, HEARTH OR WALL TILES; UNGLAZED CEAMIC MOSAIC CUBES AND THE LIKE, WHETHER OR NOT ON A BACKING. - POLISHED</t>
  </si>
  <si>
    <t>6910.1020 - CERAMIC PRODUCTS. - CERAMIC SINKS, WASH BASINS, WASH BASIN PEDESTATS, BATHS, BIDETS, WATER CLOSET PANS, FLUSING CISTERNS, URINALS AND SIMILAR SANITARY FIXTURES. - BATH TUBS CERAMIC</t>
  </si>
  <si>
    <t>8471.7040</t>
  </si>
  <si>
    <t>6210.3000 - ARTICLES OF APPAREL AND CLOTHING ACCESSORIES, NOT KNITTED OR CROCHETED. - GARMENTS, MADE UP OF FABRICS OF HEADING NO 56.02, 59.03, 59.06 OR 59.07. - OTHER GARMENTS, OF THE TYPE DESCRIBED IN SUBHEADING 62.02</t>
  </si>
  <si>
    <t>6211.2000 - ARTICLES OF APPAREL AND CLOTHING ACCESSORIES, NOT KNITTED OR CROCHETED. - TRACK SUITS, SKI SUITS AND SWIMWEAR, OTHER GARMENTS. - SKI SUITS</t>
  </si>
  <si>
    <t>1207.3000</t>
  </si>
  <si>
    <t>6211.3200 - ARTICLES OF APPAREL AND CLOTHING ACCESSORIES, NOT KNITTED OR CROCHETED. - TRACK SUITS, SKI SUITS AND SWIMWEAR, OTHER GARMENTS. - OF COTTON</t>
  </si>
  <si>
    <t>5702.3100 - CARPETS AND OTHER TEXTILE FLOOR COVERINGS. - CARPETS AND OTHER TEXTILE FLOOR COVERINGS, WOVEN NOT TUFTED OR FLOCKED, WHETHER OR NOT MADE UP, INCLUDING "KELEM", "SCHUMACKS", "KARAMANIE" AND SIMILAR HAND WOVEN RUGS. - OF WOOL OR FINE ANIMAL HAIR</t>
  </si>
  <si>
    <t>7225.9100</t>
  </si>
  <si>
    <t>7409.4000 - COPPER AND ARTICLES THEREOF. - COPPER PLATES, SHEETS AND STRIP, OF A THICKNESS EXCEDING 0.15 MM. - OF COPPERNICKEL BASE ALLOYS (CUPRONICKEL) OR COPPERNICKELZINC BASE ALLOYS (NICKEL SILVER)</t>
  </si>
  <si>
    <t>7215.5090 - IRON AND STEEL. - OTHER BARS AND RODS OF IRON OR NON-ALLOY STEEL. - OTHER</t>
  </si>
  <si>
    <t>8409.9199</t>
  </si>
  <si>
    <t>7216.4090 - IRON AND STEEL. - ANGLES, SHAPES AND SECTIONS OF IRON OR NON-ALLOY STEEL. - OTHER</t>
  </si>
  <si>
    <t>7410.2200 - COPPER AND ARTICLES THEREOF. - COPPER FOIL )WHETHER OR NOT PRINTED OR BACKED WITH PAPER, PAPERBOARD, PLASTICS OR SIMILAR (BACKING MATERIALS) OF A THICKNESS (EXCLUDING ANY BACKING) NOT EXCEEDING 0.15 MM. - OF COPPER ALLOYS</t>
  </si>
  <si>
    <t>8432.9000</t>
  </si>
  <si>
    <t>2903.7600 - ORGANIC CHEMICALS - HALOGENATED DERIVATIVES OF HYDROCARBONS. - BROMOCHLORODIFLUOROMETHANE (HALON1211), BROMOTRIFLUOROMETHANE (HALON1301) AND DIBROMOTETRAFLUOROETHANES (HALON2402)</t>
  </si>
  <si>
    <t>2903.9120 - ORGANIC CHEMICALS - HALOGENATED DERIVATIVES OF HYDROCARBONS. - ODICHLOROBENZENE</t>
  </si>
  <si>
    <t>1302.1900</t>
  </si>
  <si>
    <t>8408.1000 - NUCLEAR REACTOR, BOILERS, MACHINERY AND MECHANICAL APPLIANCES; PARTS THEREOF. - COMPRESSION IGNITIONINTERNAL COBUSTION PISTON ENGINES (DIESEL OR SEMI-DIESEL ENGINES). - MARINE PROPULSION ENGINES</t>
  </si>
  <si>
    <t>7419.2000 - COPPER AND ARTICLES THEREOF. - OTHER ARTICLES OF COPPER. - CAST, MOULDED, STAMPED OR FORGED, BUT NOT FURTHER WORKED</t>
  </si>
  <si>
    <t>2921.1400</t>
  </si>
  <si>
    <t>7505.2200 - NICKEL AND ARTICLES THEREOF. -  - OF NICKEL ALLOYS</t>
  </si>
  <si>
    <t>2904.3600 - ORGANIC CHEMICALS - SULPHONATED, NITRATED OR NITROSATED DERIVATIVES OF HYDROCARBONS, WHETHER OR NOT HALOGENATED. - PERFLUOROOCTANE SULPHONYL FLUORIDE</t>
  </si>
  <si>
    <t>8532.9020</t>
  </si>
  <si>
    <t>2905.1910 - ORGANIC CHEMICALS - ACYCLIC ALCOHOLS AND THEIR HALOGENATED, SULPHONATED, NITRATED OR NITROSATED DERIVATIVES. - ISO NONYL ALCHOLO (INA)</t>
  </si>
  <si>
    <t>7219.3590 - IRON AND STEEL. - FLAT-ROLLED PRODUCTS OF STAINLESS STEEL, OF A WIDTH OF 600 MM OR MORE. - OTHER</t>
  </si>
  <si>
    <t>0713.3910</t>
  </si>
  <si>
    <t>7219.9090 - IRON AND STEEL. - FLAT-ROLLED PRODUCTS OF STAINLESS STEEL, OF A WIDTH OF 600 MM OR MORE. - OTHER</t>
  </si>
  <si>
    <t>3921.1300 - PLASTICS AND ARTICLES THEREOF - OTHER PLATES, SHEETS, FILM, FOIL AND STRIP OF PLASTICS. - OF POLYURETHANES</t>
  </si>
  <si>
    <t>0208.9000</t>
  </si>
  <si>
    <t>5810.1000 - SPECIAL WOVEN FABRICS; TUFTED TEXTILE FABRICS; LACE; TAPESTRIES; TRIMMINGS; EMBROIDERY. - EMBROIDERY IN THE PIECE, IN STRIPS OR IN MOTIFS. - EMBROIDERY WITHOUT VISIBLE GROUND</t>
  </si>
  <si>
    <t>6001.1010 - KNITTED OR CROCHETED FABRICS. - PILE FABRICS, INCLUDING "LONG PILE" FABRICS AND TERRY FABRICS, KNITTED OR CROCHETED. - UNBLEACHED</t>
  </si>
  <si>
    <t>0301.1900</t>
  </si>
  <si>
    <t>3702.5200 - PHOTOGRAPHIC OR CINEMATOGRAPHIC GOODS - PHOTOGRAPHIC FILM IN ROLLS, SENSITISED, UNEXPOSED, OF ANY MATERIAL OTHER THAN PAPER, PAPERBOARD OR TEXTILES; INSTANT PRINT FILM IN ROLLS, SENSITISED, UNEXPOSED. - OF A WIDTH NOT EXCEEDING 16 MM</t>
  </si>
  <si>
    <t>3705.0000 - PHOTOGRAPHIC OR CINEMATOGRAPHIC GOODS - PHOTOGRAPHIC PLATES AND FILM, EXPOSED AND DEVELOPED,OTHER THAN CINEMATOGRAPHIC FILM. - PHOTOGRAPHIC PLATES AND FILM, EXPOSED AND DEVELOPED, OTHER THAN CINEMATOGRAPHIC FILM.</t>
  </si>
  <si>
    <t>0303.1200</t>
  </si>
  <si>
    <t>1605.5800 - PREPARATION OF MEAT, OF FISH OR OF CRUSTACEANS, MOLLUSCS OR OTHER AQUATIC INVERTEBRATES. - CRUSTACEANS, MOLLUSCS AND OTHER AQUATIC INVERTEBRATES, PREPARED OR PRESERVED. - SNAILS, OTHER THAN SEA SNAILS</t>
  </si>
  <si>
    <t>1803.2000 - COCOA AND COCOA PREPARATIONS. - COCOA PASTE, WHETHER OR NOT COCOA WASTE. - WHOLLY OR PARTLY DEFATTED</t>
  </si>
  <si>
    <t>2939.4400</t>
  </si>
  <si>
    <t>8507.9000 - ELECTRICAL MACHINERY AND EQUIPMENT AND PARTS THEREOF; SOUND RECORDERS AND REPRODUCERS, TELEVISION IMAGE AND SOUND RECORDERS AND REPRODUCERS, AND PARTS AND ACCESSORIES OF SUCH ARTICLES. - ELECTRIC ACCUMULATORS, INCLUDING SEPARATORS THEREFOR, WHETHER OR NOT RECTANGULAR (INCLUDING SQUARE). - PARTS</t>
  </si>
  <si>
    <t>8544.4290 - ELECTRICAL MACHINERY AND EQUIPMENT AND PARTS THEREOF; SOUND RECORDERS AND REPRODUCERS, TELEVISION IMAGE AND SOUND RECORDERS AND REPRODUCERS, AND PARTS AND ACCESSORIES OF SUCH ARTICLES. - INSULATED (INCLUDING ENAMELLED OR ANODISED) WIRE, CABLE (INCLUDING CO-AXIAL CABLE) AND OTHER INSULATED ELECTRIC CONDUCTORS, WHETHER OR NOT FITTED WITH CONNECTORS; OPTICAL FIBRE CABLES, MADE UP OF INDIVIDUALLY SHEATHED FIBRES, WHETHER OR NOT ASSEMBLED WITH - OTHER</t>
  </si>
  <si>
    <t>5516.4300</t>
  </si>
  <si>
    <t>2301.1000 - RESIDUES AND WASTE FROM THE FOOD INDUSTRIES; PREPARED ANIMAL FODDER. - FLOURS,MEALS AND PELLETS,OF MEAT OR MEAT OFFAL, OF FISH OR OF CRUSTACEANS, MOLLUSCS OR OTHER AQUATIC INVERTEBRATES, UNFIT FOR HUMAN CONSUMPTION;GREVES. - FLOURS, MEALS AND PELLETS, OF MEAT OR MEAT OFFAL; GREAVES</t>
  </si>
  <si>
    <t>1806.2090 - COCOA AND COCOA PREPARATIONS. - CHOCOLATE AND OTHER FOOD PREPARATIONS CONTAINING COCOA. - OTHER</t>
  </si>
  <si>
    <t>2005.9900 - PREPARATION OF VEGETABLES, FRUIT, NUTS OR OTHER PART OF PLANTS. - OTHER VEGETABELS PREPARED OR PRESERVED OTHERWISE THAN BY VINEGAR OR ACETIC ACID, NOT FROZEN. - OTHER</t>
  </si>
  <si>
    <t>8529.9020</t>
  </si>
  <si>
    <t>2106.9030 - MISCELLANEOUS EDIBLE PREPARATIONS - FOOD PREPARATIONS NOT ELSEWHERE SPECIFFIED OR INCLUDED. - FLAVOURING POWDERS FOR PREPARATION OF FOOD</t>
  </si>
  <si>
    <t>2106.9070 - MISCELLANEOUS EDIBLE PREPARATIONS - FOOD PREPARATIONS NOT ELSEWHERE SPECIFFIED OR INCLUDED. - SODIUM IRON (NA FE EDTA)</t>
  </si>
  <si>
    <t>2941.2000</t>
  </si>
  <si>
    <t>2508.7000 - SALT; SULPHUR, EARTHS AND STONE; PLASTERING MATERIALS, LIME AND CEMENT. - OTHER CLAYS (NOT INCLUDING EXPANDED CLAYS OF HEADING NO.68.06), ANDALUSITE, KYANITE AND SILLIMANITE,WHETHER OR NOT CALCINED;MULLITE;CHAMOTTE OR DINAS EARTHS. - CHAMOTTE OR DINAS EARTHS</t>
  </si>
  <si>
    <t>2514.0000 - SALT; SULPHUR, EARTHS AND STONE; PLASTERING MATERIALS, LIME AND CEMENT. -  - SLATE, WHETHER OR NOT ROUGHLY TRIMMED OR MERELY CUT, BY SAWING OR OTHERWISE, INTO BLOCKS OR SLABS OF A RECTANGULAR (INCLUDING SQUARE) SHAPE.</t>
  </si>
  <si>
    <t>2921.1910</t>
  </si>
  <si>
    <t>2519.1000 - SALT; SULPHUR, EARTHS AND STONE; PLASTERING MATERIALS, LIME AND CEMENT. - NATURAL MAGNESIUM CARBONATE (MAGNESITE); FUSED MAGNESIA; DEAD-BURNED (SINTERED) MAGNESIA, WHETHER OR NOT CONTAINING SMALL QUANTITIES OF OTHER OXIDES ADDED BEFORE SINTERING; OTHER MAGNESIUM OXIDE WHETER OR NOT PURE. - NATURAL MAGNESIUM CARBONATE (MAGNESITE)</t>
  </si>
  <si>
    <t>2602.0000 - ORSES, SLAG AND ASH -  - MANGANESE ORES AND CONCENTRATES, INCLUDING FERRUGINOUS MANGANESE ORES AND CONCENTRATES WITH A MANGANESE CONTENT OF 20  % OR MORE, CALCULATED ON THE DRY WEIGHT.</t>
  </si>
  <si>
    <t>4011.3000</t>
  </si>
  <si>
    <t>2620.1900 - ORSES, SLAG AND ASH - ASH AND RESIDUES (OTHER THAN FROM THE MANUFACTURE OF IRON OR STEEL), CONTAIN- ING METALS OR METAL COMPOUNDS. - OTHER</t>
  </si>
  <si>
    <t>0805.1000 - EDIBLE FRUIT AND NUTS; PEEL OF CITRUS FRUIT OR MELONS - CITRUS FRUIT, FRESH OR DRIED. - ORANGES</t>
  </si>
  <si>
    <t>2930.9040</t>
  </si>
  <si>
    <t>0809.4000 - EDIBLE FRUIT AND NUTS; PEEL OF CITRUS FRUIT OR MELONS - APRICOTS, CHERRIES, PEACHES(INCLUDING NECTARINES),PLUMS AND SLOES,FRESH - PLUMS AND SLOES</t>
  </si>
  <si>
    <t>8433.3000 - NUCLEAR REACTOR, BOILERS, MACHINERY AND MECHANICAL APPLIANCES; PARTS THEREOF. - HARVESTING OR THRESHING MACHINERY, INCLUDING STRAW OR FODDER BALERS; GRASS OR HAY MOWERS; MACHINERS FOR CLEANING, SORTING OR GRADING EGGS, FRUIT OR OTHE AGRICULTURAL PRODUCE, OTHER THAN MACHINERY OF HEADING NO 84.37 - OTHER HAYMAKING MACHINERY</t>
  </si>
  <si>
    <t>2930.9092</t>
  </si>
  <si>
    <t>8435.1090 - NUCLEAR REACTOR, BOILERS, MACHINERY AND MECHANICAL APPLIANCES; PARTS THEREOF. - PRESSES, CRUSHERS AND SIMILAR MACHINERY USED IN THE MANUFACTURE OF WINE, CIDER, FRUIT JUICES OR SIMILAR BEVERAGES. - OTHER</t>
  </si>
  <si>
    <t>8711.9090 - VEHICLES OTHER THAN RAILWAY OR TRAMWAY ROLLING-STOCK AND PARTS AND ACCESSORIES THEREOF. - MOTORCYCLES (INCLUDING MOPEDS) AND CYCLES FITTED WITH AN AUXILIARY MOTOR, WITH OR WITHOUT SIDE-CARS; SIDE-CARS. - OTHER</t>
  </si>
  <si>
    <t>6913.9000</t>
  </si>
  <si>
    <t>8802.2000 - AIRCRAFT, SPACECRAFT, AND PARTS THEREOF - OTHER AIRCRAFT (FOR EXAMPLE, HELICOPTERS AEROPLANES); SPACERAFT (INCLUDING SATELLITES) AND SPACECRAFT LAUNCH VEHICLES. - AEROPLANES AND OTHER AIRCRAFT, OF AN UNLADEN WEIGHT NOT EXCEEDING 2,000 KG</t>
  </si>
  <si>
    <t>8804.0000 - AIRCRAFT, SPACECRAFT, AND PARTS THEREOF - PARACHUTES (INCLUDING DIRIGIBLE PARACHUTES) AND ROTOCHUTES; PARTS THEREOF AND ACCESSORIES THERETO. - PARACHUTES (INCLUDING DIRIGIBLE PARACHUTES AND PARAGLIDERS) AND ROTOCHUTES; PARTS THEREOF AND ACCESSORIES THERETO.</t>
  </si>
  <si>
    <t>8448.1100</t>
  </si>
  <si>
    <t>8806.2200 - AIRCRAFT, SPACECRAFT, AND PARTS THEREOF -  - WITH MAXIMUM TAKEOFF WEIGHT MORE THAN 250 G BUT NOT MORE THAN 7 KG</t>
  </si>
  <si>
    <t>8806.9300 - AIRCRAFT, SPACECRAFT, AND PARTS THEREOF -  - WITH MAXIMUM TAKEOFF WEIGHT MORE THAN 7 KG BUT NOT MORE THAN 25 KG</t>
  </si>
  <si>
    <t>8502.3100</t>
  </si>
  <si>
    <t>6914.9000 - CERAMIC PRODUCTS. - OTHER CERAMIC ARTICLES. - OTHER</t>
  </si>
  <si>
    <t>7001.0000 - GLASS AND GLASSWARE. -  - CULLET AND OTHER WASTE AND SCRAP OF GLASS, EXCLUDING GLASS FROM CATHODERAY TUBES OR OTHER ACTIVATED GLASS OF HEADING 85.49; GLASS IN THE MASS.</t>
  </si>
  <si>
    <t>8430.6100</t>
  </si>
  <si>
    <t>3215.1120 - TANNING OR DYEING EXTRACTS; TANNINS AND THEIR DERIVATIVES; DYES PIGMENTS AND OTHER COLOURING MATTER, PAINTS AND VARNISHES; PUTTY AND OTHER MASTICS; INKS. - PRINTING INK, WRITING OR DRAWING INK AND OTHE INKS, WHETHER OR NOT CONCENTRATED OR SOLID. - DIGITAL</t>
  </si>
  <si>
    <t>0207.2400 - MEAT AND EDIBLE MEAT OFFAL - MEAT AND EDIBLE OFFAL, OF THE POULTRY OF HEADING NO 01.05, FRESH, CHILLED OR FROZEN - NOT CUT IN PIECES, FRESH OR CHILLED</t>
  </si>
  <si>
    <t>8432.8090</t>
  </si>
  <si>
    <t>2930.9010 - ORGANIC CHEMICALS - ORGANO-SULPHUR COMPOUNDS. - 2 N,NDIMETHYLAMINO 1,3 DISODIUM THIOSULPHATE PROPANE</t>
  </si>
  <si>
    <t>8514.9000 - ELECTRICAL MACHINERY AND EQUIPMENT AND PARTS THEREOF; SOUND RECORDERS AND REPRODUCERS, TELEVISION IMAGE AND SOUND RECORDERS AND REPRODUCERS, AND PARTS AND ACCESSORIES OF SUCH ARTICLES. - INDUSTRIAL OR LABORATORY ELECTRIC (INCLUDING INDUSTION OR DIELECTRIC) FURNACES AND OVENS; OTHER INDUSTRIAL OR LABORATROY INDUCTION OR DIELETRCI HEATING EQUIPMENT. - PARTS</t>
  </si>
  <si>
    <t>5212.2400</t>
  </si>
  <si>
    <t>7209.1690 - IRON AND STEEL. - FLAT ROLLED PRODUCTS OF IRON OR NON- ALLOY STEEL, OF A WIDTH OF 600 MM OR MORE, COLD ROLLED (CLOD REDUCED), NOT CLAD, PLATED OR COATED. - OTHER</t>
  </si>
  <si>
    <t>9102.1200 - CLOCKS AND WATCHES AND PARTS THEREOF. -  - WITH OPTOELECTRONIC DISPLAY ONLY</t>
  </si>
  <si>
    <t>9110.1100 - CLOCKS AND WATCHES AND PARTS THEREOF. - COMPELTE WATCH OR CLOCK MOVEMENTS, UNASSEMBLED OR PARTLY ASSEMBLED (MOVEMENT SETS); INCOMPLETE WATCH OR CLOCK MOVEMENTS, ASSEMBLED; ROUGH WATCH OR CLOCK MOVEMENTS. - COMPLETE MOVEMENTS, UNASSEMBLED OR PARTLY ASSEMBLED (MOVEMENT SETS)</t>
  </si>
  <si>
    <t>2930.9030</t>
  </si>
  <si>
    <t>9301.9023 - ARMS &amp; AMMUNITIONS; PARTS &amp; ACCESSORIES THEREOF. -  - FULLY AUTOMATIC</t>
  </si>
  <si>
    <t>9306.2900 - ARMS &amp; AMMUNITIONS; PARTS &amp; ACCESSORIES THEREOF. - BOBS, GRENADES, TORPEDOES, MINES, MISSILES AND SIMILAR MUNITIONS OF WAR AND PARTS THEREOF; CARTRIDGES AND OTHER AMMUNITION AND PROJECTILES AND PARTS THEREOF, INCLUDING SHOT AND CARTRIDGE WADS. - OTHER</t>
  </si>
  <si>
    <t>5515.1120</t>
  </si>
  <si>
    <t>2906.1990 - ORGANIC CHEMICALS - CYCLIC ALCOHOLS AND THEIR HALOGENATED, SULPHONATED, NITRATED OR NITROSATED DERIVATIVES. - OTHER</t>
  </si>
  <si>
    <t>7228.5000 - IRON AND STEEL. - OTHER BARS AND RODS OF OTHER ALLOY STEEL; ANGLES, SHAPES AND SECTIONS, OF OTHER ALLOY STEEL; HOLLOW DRILL BARS AND RODS, OF ALLOY OR NON-ALLOY STEEL. - OTHER BARS AND RODS, NOT FURTHER WORKED THAN COLDFORMED OR COLDFINISHED</t>
  </si>
  <si>
    <t>7229.2000 - IRON AND STEEL. - WIRE OF OTEHR ALLOY STEEL. - OF SILICO MANGANESE STEEL</t>
  </si>
  <si>
    <t>2935.9030</t>
  </si>
  <si>
    <t>2802.0020 - INORGANIC CHEMICALS; ORGANIC OR INORGANIC COMPOUNDS OF PRECIOUS METALS, OF RARE-EARTH METALS, OF RADIOACTIVE ELEMENTS OR OF ISOTOPES. -  - COLLOIDAL</t>
  </si>
  <si>
    <t>2804.1000 - INORGANIC CHEMICALS; ORGANIC OR INORGANIC COMPOUNDS OF PRECIOUS METALS, OF RARE-EARTH METALS, OF RADIOACTIVE ELEMENTS OR OF ISOTOPES. - HYDROGEN RARE GASES AND OTHER NON-METALS. - HYDROGEN</t>
  </si>
  <si>
    <t>2936.2200</t>
  </si>
  <si>
    <t>0304.6900 - FISH AND CRUSTACEANS, MOLLUSCS AND OTHER AQUATIC INVERTEBRATES - FISH FILLETS AND OTHER FISH MEAT (WHETHER OR NOT MINCED), FRESH, CHILLED OR FROZEN. - OTHER</t>
  </si>
  <si>
    <t>3824.9992 - MISCELLANEOUS CHEMICAL PRODUCTS. -  - CARBURIZING  PREPARATIONS OF A KIND USED FOR HARDENING OF STEEL</t>
  </si>
  <si>
    <t>2936.2600</t>
  </si>
  <si>
    <t>3824.9997 - MISCELLANEOUS CHEMICAL PRODUCTS. -  - SALTS OF STEARIC ACID OTHER THAN ALKALI SALTS E.G. ZINC STEARATE; CALCIUM STEARATE</t>
  </si>
  <si>
    <t>3827.1200 - MISCELLANEOUS CHEMICAL PRODUCTS. -  - CONTAINING HYDROBROMOFLUOROCARBONS (HBFCS)</t>
  </si>
  <si>
    <t>2937.1200</t>
  </si>
  <si>
    <t>7104.9100 - NATURAL OR CULTURED PEARLS, PRECIOUS OR SEMI-PRECIOUS STONES, PRECIOUS METALS, METAL CLAD WITH PRECIOUS METAL AND ARTICLES THEREOF; IMITATION JEWELLERY; COIN. - SYNTHETIC OR RECONSTRUCTED PRECIOUS OR SEMI-PRECIOUS STONES, WHETHER OR NOT WORKED OR GRADED BUT NOT STRUNG, MOUNTED OR SET; UNGRADED SYNTHETIC OR RECONSTRUCTED PRECIOUS OR SEMI-PRECIOUS STONES, TEMPORARILY STRUNG FOR CONVENIENCE OF TRANSPORT. - DIAMONDS</t>
  </si>
  <si>
    <t>3822.9000 - MISCELLANEOUS CHEMICAL PRODUCTS. -  - OTHER</t>
  </si>
  <si>
    <t>4106.3100</t>
  </si>
  <si>
    <t>3824.1000 - MISCELLANEOUS CHEMICAL PRODUCTS. -  - PREPARED BINDERS FOR FOUNDRY MOULDS OR CORES</t>
  </si>
  <si>
    <t>3824.4000 - MISCELLANEOUS CHEMICAL PRODUCTS. -  - PREPARED ADDITIVES FOR CEMENTS, MORTARS OR CONCRETES</t>
  </si>
  <si>
    <t>4703.1900</t>
  </si>
  <si>
    <t>7019.6990 - GLASS AND GLASSWARE. - GLASS FIBRES (INCLUDING GLASS WOOL) AND ARTICLES THEREOF (FOR EXAMPLE, YEARN, WOVEN FABRICS). - OTHER</t>
  </si>
  <si>
    <t>7407.1020 - COPPER AND ARTICLES THEREOF. - COPPER BARS, RODS AND PROFILES. - RODS</t>
  </si>
  <si>
    <t>9403.5090</t>
  </si>
  <si>
    <t>7215.1090 - IRON AND STEEL. - OTHER BARS AND RODS OF IRON OR NON-ALLOY STEEL. - OTHER</t>
  </si>
  <si>
    <t>7411.1090 - COPPER AND ARTICLES THEREOF. - COPPER TUBES AND PIPES. - OTHER</t>
  </si>
  <si>
    <t>2933.5920</t>
  </si>
  <si>
    <t>2903.7710 - ORGANIC CHEMICALS - HALOGENATED DERIVATIVES OF HYDROCARBONS. - PENTACHLOROFLUOROETHANE; PENTACHLOROTRIFLUOROPROPANES; PENTACHLOROFLUROMETHANE</t>
  </si>
  <si>
    <t>2903.7720 - ORGANIC CHEMICALS - HALOGENATED DERIVATIVES OF HYDROCARBONS. - CHLOROHEPTAFLUOROPROPANES; CHLOROPENTAFLUOROETHANE</t>
  </si>
  <si>
    <t>8525.5030</t>
  </si>
  <si>
    <t>2903.9110 - ORGANIC CHEMICALS - HALOGENATED DERIVATIVES OF HYDROCARBONS. - CHLOROBENZENE</t>
  </si>
  <si>
    <t>2903.9130 - ORGANIC CHEMICALS - HALOGENATED DERIVATIVES OF HYDROCARBONS. - PDICHLOROBENZENE</t>
  </si>
  <si>
    <t>0308.1100</t>
  </si>
  <si>
    <t>7219.2200 - IRON AND STEEL. - FLAT-ROLLED PRODUCTS OF STAINLESS STEEL, OF A WIDTH OF 600 MM OR MORE. - OF A THICKNESS OF 4.75 MM OR MORE BUT NOT EXCEEDING 10 MM</t>
  </si>
  <si>
    <t>8409.9130 - NUCLEAR REACTOR, BOILERS, MACHINERY AND MECHANICAL APPLIANCES; PARTS THEREOF. - PARTS SUITABLE FOR USE SOLELY OR PRINCIPALLY WITH THE ENGINES OF HEADING NO 84.07 OR 84.08. - FOLLOWING COMPONENTS FOR VEHICLES OF CHAPTER 87(1) RINGS AND PISTONS(2) CYLINDER HEADS(3) INLET OR EXHAUST VALVES</t>
  </si>
  <si>
    <t>2933.9990</t>
  </si>
  <si>
    <t>7419.8090 - COPPER AND ARTICLES THEREOF. - OTHER ARTICLES OF COPPER. - OTHER</t>
  </si>
  <si>
    <t>7506.1000 - NICKEL AND ARTICLES THEREOF. - NICKEL PLATES, SHEETS, STRIP AND FOIL. - OF NICKEL, NOT ALLOYED</t>
  </si>
  <si>
    <t>6306.1910</t>
  </si>
  <si>
    <t>6802.9900 -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</si>
  <si>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6111.3000 - ARTICLES OF APPAREL AND CLOTHING ACCESSORIES, KNITTED OR CROCHETED. - BABIES' GARMENTS AND CLOTHING ACCESSORIES, KNITTED OR CROCHETED. - OF SYNTHETIC FIBRES</t>
  </si>
  <si>
    <t>3912.3900</t>
  </si>
  <si>
    <t>6112.1100 - ARTICLES OF APPAREL AND CLOTHING ACCESSORIES, KNITTED OR CROCHETED. - TRACK SUITS, SKI SUITS AND SWIMWEAR, KNITTED OR CROCHETED. - OF COTTON</t>
  </si>
  <si>
    <t>6207.1990 - ARTICLES OF APPAREL AND CLOTHING ACCESSORIES, NOT KNITTED OR CROCHETED. - MEN'S OR BOYS' SINGLETS AND OTHER VESTS, UNDERPANTS, BRIEFS, NIGHTSHIRTS, PYJAMAS, BATHROBES, DRESSING GOWNS AND SIMILAR ARTICLES. - OTHER</t>
  </si>
  <si>
    <t>7209.2610 - IRON AND STEEL. - FLAT ROLLED PRODUCTS OF IRON OR NON- ALLOY STEEL, OF A WIDTH OF 600 MM OR MORE, COLD ROLLED (CLOD REDUCED), NOT CLAD, PLATED OR COATED. - OF SECONDARY QUALITY</t>
  </si>
  <si>
    <t>3004.9091</t>
  </si>
  <si>
    <t>7320.2000 - ARTICLES OF IRON AND STEEL. - SPRINGS AND LEAVES FOR SPRINGS, OF IRON OR STEEL. - HELICAL SPRINGS</t>
  </si>
  <si>
    <t>7209.9090 - IRON AND STEEL. - FLAT ROLLED PRODUCTS OF IRON OR NON- ALLOY STEEL, OF A WIDTH OF 600 MM OR MORE, COLD ROLLED (CLOD REDUCED), NOT CLAD, PLATED OR COATED. - OTHER</t>
  </si>
  <si>
    <t>6001.1090 - KNITTED OR CROCHETED FABRICS. - PILE FABRICS, INCLUDING "LONG PILE" FABRICS AND TERRY FABRICS, KNITTED OR CROCHETED. - OTHER</t>
  </si>
  <si>
    <t>2832.3000</t>
  </si>
  <si>
    <t>6001.9110 - KNITTED OR CROCHETED FABRICS. - PILE FABRICS, INCLUDING "LONG PILE" FABRICS AND TERRY FABRICS, KNITTED OR CROCHETED. - UNBLEACHED</t>
  </si>
  <si>
    <t>6810.9100 - ARTICLES OF STONE, PLASTER, CEMENT, ASBESTOS, MICA OR SIMILAR MATERIALS. - ARTICLES OF CEMENT, OF CONCRETE OR OF ARTIFICIAL STONE, WHETHER OR NOT REINFORCED. - PREFABRICATED STRUCTURAL COMPONENTS FOR BUILDING OR CIVIL ENGINEERING</t>
  </si>
  <si>
    <t>2917.3300</t>
  </si>
  <si>
    <t>6811.4000 - ARTICLES OF STONE, PLASTER, CEMENT, ASBESTOS, MICA OR SIMILAR MATERIALS. - ARTICELS OF ASBESTOS-CEMENT, OF CELLULOSE FIBRE-CEMENT OR THE LIKE. - CONTAINING ASBESTOS</t>
  </si>
  <si>
    <t>6003.3010 - KNITTED OR CROCHETED FABRICS. -  - UNBLEACHED</t>
  </si>
  <si>
    <t>8105.3000</t>
  </si>
  <si>
    <t>6003.9090 - KNITTED OR CROCHETED FABRICS. -  - OTHER</t>
  </si>
  <si>
    <t>6004.9000 - KNITTED OR CROCHETED FABRICS. -  - OTHER</t>
  </si>
  <si>
    <t>7312.1020</t>
  </si>
  <si>
    <t>3706.9000 - PHOTOGRAPHIC OR CINEMATOGRAPHIC GOODS - CINEMATOGRAPH FILM, EXPOSED AND DEVELOPED, WHETHER OR NOT INCORPORATING SOUND TRACK OR CONSISTING ONLY OF SOUND TRACK. - OTHER</t>
  </si>
  <si>
    <t>6811.8100 - ARTICLES OF STONE, PLASTER, CEMENT, ASBESTOS, MICA OR SIMILAR MATERIALS. - ARTICELS OF ASBESTOS-CEMENT, OF CELLULOSE FIBRE-CEMENT OR THE LIKE. - CORRUGATED SHEETS</t>
  </si>
  <si>
    <t>2835.2400</t>
  </si>
  <si>
    <t>6815.1300 - ARTICLES OF STONE, PLASTER, CEMENT, ASBESTOS, MICA OR SIMILAR MATERIALS. - ARTICLES OF STONE OR OF OTHER MINERAL SUBSTANCES (INCLUDING ARTICLES OF PEAT), NOT ELSEWHERE SPECIFIED OR INCLUDED. - OTHER ARTICLES OF CARBON FIBRES</t>
  </si>
  <si>
    <t>6005.9010 - KNITTED OR CROCHETED FABRICS. -  - UNBLEACHED</t>
  </si>
  <si>
    <t>8445.4010</t>
  </si>
  <si>
    <t>3808.6210 - MISCELLANEOUS CHEMICAL PRODUCTS. - INSECTICIDES, RODENTICIDES,FUNGICIDES, HERBICIDES, ANTI-SPROUTING PRODUCTS AND PLANT-GROWTH REGULATORS, DISINFECTANTS AND SIMILAR PRODUCTS, PUT UP IN FORMS OR PACKINGS FOR RETAIL SALE OR AS PRE-PARATIONS OR ARTICLES (FOR EXAMPLE, SULPHUR-TREATED BANDS, WI - PRODUCTS REGISTERED UNDER THE AGRICULTURAL PESTICIDES ORDINANCE 1971</t>
  </si>
  <si>
    <t>6202.4000 - ARTICLES OF APPAREL AND CLOTHING ACCESSORIES, NOT KNITTED OR CROCHETED. - WOMEN'S OR GIRLS' OVERCOATS, CAR-COATS, CAPES, CLOAKS, ANORAKS (INCLUDING SKI- JACKETS), WIND-CHEATERS, WIND JACKETS AND SIMILAR ARTICLES, OTHER THAN THOSE OF HEADING NO 62.04. - OF MANMADE FIBRES</t>
  </si>
  <si>
    <t>4414.9000</t>
  </si>
  <si>
    <t>6006.9090 - KNITTED OR CROCHETED FABRICS. -  - OTHER</t>
  </si>
  <si>
    <t>6103.3300 - ARTICLES OF APPAREL AND CLOTHING ACCESSORIES, KNITTED OR CROCHETED. - MEN'S OR BOYS' SUITS, ENSEMBLES, JACKETS BLAZERS,TROUSERS, BIB AND BRACE OVERALLS, BREECHES AND SHORTS(OTHER THAN SWIMWEAR), KNITTED OR CROCHETED. - OF SYNTHETIC FIBRES</t>
  </si>
  <si>
    <t>4418.8900</t>
  </si>
  <si>
    <t>0102.2190 - LIVE ANIMALS - LIVE BOVINE ANIMALS - OTHER</t>
  </si>
  <si>
    <t>0103.9100 - LIVE ANIMALS - LIVE SWINE - WEIGHING LESS THAN 50 KG</t>
  </si>
  <si>
    <t>4419.1200</t>
  </si>
  <si>
    <t>2933.4920 - ORGANIC CHEMICALS - HETEROCYCLIC COMPOUNDS WITH NITROGEN HETERO-ATOM(S) ONLY; NUCLEIC ACIDS AND THEIR SALTS. - QUINOLINE</t>
  </si>
  <si>
    <t>2933.5400 - ORGANIC CHEMICALS - HETEROCYCLIC COMPOUNDS WITH NITROGEN HETERO-ATOM(S) ONLY; NUCLEIC ACIDS AND THEIR SALTS. - OTHER DERIVATIVES OF MALONYLUREA (BARBITURIC ACID); SALTS THEREOF</t>
  </si>
  <si>
    <t>4419.1900</t>
  </si>
  <si>
    <t>2009.5000 - PREPARATION OF VEGETABLES, FRUIT, NUTS OR OTHER PART OF PLANTS. - FRUIT JUICES (INCLUDING GRAPE MUST) AND VEGETABLE JUICES, UNFERMENTED AND NOT CONTAINING ADDED SPIRIT,WHETHER OR NOT CONTAINING ADDED SUGAR OR OTHER SWEETENING MATTER. - TOMATO JUICE</t>
  </si>
  <si>
    <t>8523.5220 - ELECTRICAL MACHINERY AND EQUIPMENT AND PARTS THEREOF; SOUND RECORDERS AND REPRODUCERS, TELEVISION IMAGE AND SOUND RECORDERS AND REPRODUCERS, AND PARTS AND ACCESSORIES OF SUCH ARTICLES. - PREPARED UNRECORDED MEIDA FOR SOUND RECORDING OR SIMILAR RECORDING OF OTHER PHENOMENA, OTHER THAN PRODUCTS OF CHAPTER 37. - MEMORAY CARDS</t>
  </si>
  <si>
    <t>4421.2000</t>
  </si>
  <si>
    <t>2933.6910 - ORGANIC CHEMICALS - HETEROCYCLIC COMPOUNDS WITH NITROGEN HETERO-ATOM(S) ONLY; NUCLEIC ACIDS AND THEIR SALTS. - PYRIMETHAMINE</t>
  </si>
  <si>
    <t>3302.9010 - ESSENTIAL OILS AND RESINOIDS; PERFUMERY, COSMETIC OR TOILET PREPARATIONS. - BEAUTY OR MAKE-UP PREPARATIONS AND PREPARATIONS FOR THE CARE OF THE SKIN (OTHER THAN MEDICAMENTS),INCLUDING SUNSCREEN OR SUN TAN PREPARATIONS; MANICURE OR PEDICURE PREPARATIONS. - OF A KIND USED IN COSMETICS INDUSTRY</t>
  </si>
  <si>
    <t>4421.9100</t>
  </si>
  <si>
    <t>8525.8300 - ELECTRICAL MACHINERY AND EQUIPMENT AND PARTS THEREOF; SOUND RECORDERS AND REPRODUCERS, TELEVISION IMAGE AND SOUND RECORDERS AND REPRODUCERS, AND PARTS AND ACCESSORIES OF SUCH ARTICLES. - TRANSMISSION APPARATUS FOR RADIOTELE- PHONY, RADIO-TELEGRAPHY, RADIO- BROADCASTING OR TELEVISION, WHETHER OR NOT INCORPORATING RECEPTION APPARATUS OR SOUND RECORDING OR REPRODUCING APPARATUS; TELEVISION CAMERAS. - OTHER, NIGHT VISION GOODS AS SPECIFIED IN SUBHEADING NOTE 3 TO THIS CHAPTER</t>
  </si>
  <si>
    <t>8802.6000 - AIRCRAFT, SPACECRAFT, AND PARTS THEREOF - OTHER AIRCRAFT (FOR EXAMPLE, HELICOPTERS AEROPLANES); SPACERAFT (INCLUDING SATELLITES) AND SPACECRAFT LAUNCH VEHICLES. - SPACECRAFT (INCLUDING SATELLITES) AND SUBORBITAL AND SPACECRAFT LAUNCH VEHICLES</t>
  </si>
  <si>
    <t>2903.6900</t>
  </si>
  <si>
    <t>8807.1000 - AIRCRAFT, SPACECRAFT, AND PARTS THEREOF -  - PROPELLERS AND ROTORS AND PARTS THEREOF</t>
  </si>
  <si>
    <t>8807.9000 - AIRCRAFT, SPACECRAFT, AND PARTS THEREOF -  - OTHER</t>
  </si>
  <si>
    <t>2501.0029</t>
  </si>
  <si>
    <t>3905.1900 - PLASTICS AND ARTICLES THEREOF - POLYMES OF VINYL ACETATE OR OF OTHER VINYL ESTERS, IN PRIMARY FORMS; OTHER VINYL POLYMERS IN PRIMARY FORMS. - OTHER</t>
  </si>
  <si>
    <t>3905.9100 - PLASTICS AND ARTICLES THEREOF - POLYMES OF VINYL ACETATE OR OF OTHER VINYL ESTERS, IN PRIMARY FORMS; OTHER VINYL POLYMERS IN PRIMARY FORMS. - COPOLYMERS</t>
  </si>
  <si>
    <t>4008.1190</t>
  </si>
  <si>
    <t>6303.1900 - OTHER MADE UP TEXTILE ARTICLES; SETS; WORN CLOTHING AND WORN TEXTILE ARTICLES; RAGS. - CURTAINS (INCLUDING DRAPERS) AND INTERIOR BLINDS; CURTAIN OR BED VALANCES. - OF OTHER TEXTILE MATERIALS</t>
  </si>
  <si>
    <t>6304.9900 - OTHER MADE UP TEXTILE ARTICLES; SETS; WORN CLOTHING AND WORN TEXTILE ARTICLES; RAGS. - OTHER FURNISHING ARTICLES, EXCLUDING THOSE OF HEADING NO 94.04. - NOT KNITTED OR CROCHETED, OF OTHER TEXTILE MATERIALS</t>
  </si>
  <si>
    <t>4009.3130</t>
  </si>
  <si>
    <t>5606.0000 - WADDING, FELT AND NONWOVENS; SPECIAL YARNS; TWINE, CORDAGE, ROPES AND CABLES AND ARTICLES THEREOF. -  - GIMPED YARN, AND STRIP AND THE LIKE OF HEADING 54.04 OR 54.05, GIMPED (OTHER THAN THOSE OF HEADING 56.05 AND GIMPED HORSEHAIR YARN); CHENILLE YARN (INCLUDING FLOCK CHENILLE YARN);</t>
  </si>
  <si>
    <t>3908.1000 - PLASTICS AND ARTICLES THEREOF - POLYAMIDES IN PRIMARY FORMS. - POLYAMIDE6, 11, 12, 6, 6, 6, 9, 6, 10 OR 6, 12</t>
  </si>
  <si>
    <t>1103.1300</t>
  </si>
  <si>
    <t>3909.3100 - PLASTICS AND ARTICLES THEREOF - AMINO-RESINS, PHENOLIC RESINS AND POLYURETHANES, IN PRIMARY FORMS. - POLY(METHYLENE PHENYL ISOCYANATE) (CRUDE MDI, POLYMERIC MDI)</t>
  </si>
  <si>
    <t>2710.1921 - MINERAL FUELS, MINERAL OILS AND PRODUCTS OF THEIR DISTILLATION; BITUMINOUS SUBSTANCES; MINERAL WAXES. - PETROLEUM OILS AND OILS OBTAINED FROM BITUMINOUS MINERALS, OTHER THAN CRUDE; PREPARATIONS NOT ELSEWHERE SPECIFFIED OR INCLUDED, CONTAINING BY WEIGHT 70% OR MORE OF PETROLEUM OILS OR OF OILS OBTAINED FROM BITUMINOUS MINERALS, THESE OILS BEING THE BASIC CON - LIGHT DIESEL OIL</t>
  </si>
  <si>
    <t>9018.9050</t>
  </si>
  <si>
    <t>2510.2000 - SALT; SULPHUR, EARTHS AND STONE; PLASTERING MATERIALS, LIME AND CEMENT. - NATURAL CALCIUM PHOSPHATES, NATURAL ALUMINIUM CELCIUM PHOSPHATES AND PHOSPHATIC CHALK. - GROUND</t>
  </si>
  <si>
    <t>8476.8900 - NUCLEAR REACTOR, BOILERS, MACHINERY AND MECHANICAL APPLIANCES; PARTS THEREOF. - AUTOMATIC GOODS VENDING MACHINES (FOR EXAMPLE, POSTAGE STAMPS, CIGARETTE, FOOD OR BEVERAGE MACHINES), INCLUDING MONEY CHANGING MACHINES : - OTHER</t>
  </si>
  <si>
    <t>6207.1910</t>
  </si>
  <si>
    <t>8477.3090 - NUCLEAR REACTOR, BOILERS, MACHINERY AND MECHANICAL APPLIANCES; PARTS THEREOF. - MACHINERY FOR WORKING RUBBER OR PLASTICS OR FOR THE MANUFACTURE OF PRODUCTS FORM THESE MATERIALS NOT SPECIFIED OR INCLUDED ELSEWHERE IN THIS CAHPTER. - OTHER</t>
  </si>
  <si>
    <t>1404.9049 - VEGETABLE PLAITING MATERIALS; VEGETABLE PRODUCTS NOT ELSEWHERE SPECIFIED OR INCLUDED - VEGETABLE PRODUCTS NOT ELSEWHERE SPECIFIED OR INCLUDED. - OTHER</t>
  </si>
  <si>
    <t>0713.5000</t>
  </si>
  <si>
    <t>8443.1100 - NUCLEAR REACTOR, BOILERS, MACHINERY AND MECHANICAL APPLIANCES; PARTS THEREOF. - PRINTING MACHIENRY; MACHINES FOR USES ANCILLARY TO PRINTING. - OFFSET PRINTING MACHINERY, REELFED</t>
  </si>
  <si>
    <t>1511.9010 - ANIMAL OR VEGETABLE FATS AND OILS AND THEIR CLEAVAGE PRODUCTS; PREPARED EDIBLE FATS; ANIMAL OR VEGETABLE WAXES. - FALM OIL AND ITS FRACTIONS, WHETHER OR NOT REFINED, BUT NOT CHEMICALLY MODIFIED. - PALM STEARIN</t>
  </si>
  <si>
    <t>1108.1100</t>
  </si>
  <si>
    <t>1521.1000 - ANIMAL OR VEGETABLE FATS AND OILS AND THEIR CLEAVAGE PRODUCTS; PREPARED EDIBLE FATS; ANIMAL OR VEGETABLE WAXES. - VEGETABLE WAXES (OTHR THAN TRIGLYCE- RIDES),BEES WAS, OTHER INSECIT WAXES AND SEPERMACETI WHETHER OR NOT REFINED OR COLOURED. - VEGETABLE WAXES</t>
  </si>
  <si>
    <t>2933.1100 - ORGANIC CHEMICALS - HETEROCYCLIC COMPOUNDS WITH NITROGEN HETERO-ATOM(S) ONLY; NUCLEIC ACIDS AND THEIR SALTS. - PHENAZONE (ANTIPYRIN) AND ITS DERIVATIVES</t>
  </si>
  <si>
    <t>0202.3000</t>
  </si>
  <si>
    <t>8421.1100 - NUCLEAR REACTOR, BOILERS, MACHINERY AND MECHANICAL APPLIANCES; PARTS THEREOF. - CENTRIFUGES, INCLUDING CENTRIFUGAL DRYERS; FILTERING OR PURIFYING MACHINERY AND APPARATUS, FOR LIQUIDS OR GASES. - CREAM SEPARATORS</t>
  </si>
  <si>
    <t>3827.1400 - MISCELLANEOUS CHEMICAL PRODUCTS. -  - CONTAINING 1,1,1TRICHLOROETHANE (METHYL CHLOROFORM)</t>
  </si>
  <si>
    <t>6307.9070</t>
  </si>
  <si>
    <t>6217.1000 - ARTICLES OF APPAREL AND CLOTHING ACCESSORIES, NOT KNITTED OR CROCHETED. - OTHER MADE UP CLOTHING ACCESSORIES; PARTS OF GARMENTS OR OF CLOTHING ACCESSORIES, OTHER THAN THOSE OF HEADING NO 62.12. - ACCESSORIES</t>
  </si>
  <si>
    <t>7003.2000 - GLASS AND GLASSWARE. - CAST GLASS AND ROLLED GLASS, IN SHEETS OR PROFILES, WHETHER OR NOT HAVING AN ABSORBENT OR REFLECTING LAYER, BUT NOT OTHERWISE WORKED. - WIRED SHEETS</t>
  </si>
  <si>
    <t>8549.9100</t>
  </si>
  <si>
    <t>3827.3100 - MISCELLANEOUS CHEMICAL PRODUCTS. -  - CONTAINING SUBSTANCES OF SUBHEADINGS 2903.41 TO 2903.48</t>
  </si>
  <si>
    <t>3827.5100 - MISCELLANEOUS CHEMICAL PRODUCTS. -  - CONTAINING TRIFLUOROMETHANE (HFC23)</t>
  </si>
  <si>
    <t>8308.9030</t>
  </si>
  <si>
    <t>3827.6100 - MISCELLANEOUS CHEMICAL PRODUCTS. -  - CONTAINING 15 % OR MORE BY MASS OF 1,1,1TRIFLUOROETHANE (HFC143A)</t>
  </si>
  <si>
    <t>3827.9000 - MISCELLANEOUS CHEMICAL PRODUCTS. -  - OTHER</t>
  </si>
  <si>
    <t>2939.3000</t>
  </si>
  <si>
    <t>4013.1090 - RUBBER AND ARTICLES THEREOF - INNER TUBES, OF RUBBER. - OTHER</t>
  </si>
  <si>
    <t>4016.9500 - RUBBER AND ARTICLES THEREOF - OTHER ARTICLES OF VULCANISED RUBBER OTHER THAN HARD RUBBER. - OTHER INFLATABLE ARTICLES</t>
  </si>
  <si>
    <t>8531.9020</t>
  </si>
  <si>
    <t>7226.1100 - IRON AND STEEL. - FLAT-ROLLED PRODUCTS OF OTHER ALLOY STEEL, OF A WIDTH OF LESS THAN 600 MM. - GRAINORIENTED</t>
  </si>
  <si>
    <t>8411.1100 - NUCLEAR REACTOR, BOILERS, MACHINERY AND MECHANICAL APPLIANCES; PARTS THEREOF. - TURBO JETS : - OF A THRUST NOT EXCEEDING 25 KN</t>
  </si>
  <si>
    <t>0709.5100</t>
  </si>
  <si>
    <t>2711.1200 - MINERAL FUELS, MINERAL OILS AND PRODUCTS OF THEIR DISTILLATION; BITUMINOUS SUBSTANCES; MINERAL WAXES. - PETROLEUM GASES AND OTHER GASEOUS HYDROCARBONS. - PROPANE</t>
  </si>
  <si>
    <t>2905.4900 - ORGANIC CHEMICALS - ACYCLIC ALCOHOLS AND THEIR HALOGENATED, SULPHONATED, NITRATED OR NITROSATED DERIVATIVES. - OTHER</t>
  </si>
  <si>
    <t>2939.6200</t>
  </si>
  <si>
    <t>8704.3120 - VEHICLES OTHER THAN RAILWAY OR TRAMWAY ROLLING-STOCK AND PARTS AND ACCESSORIES THEREOF. - MOTOR VEHICLES FOR THE TRANSPORT OF GOODS. - COMPONENTS FOR THE  ASSEMBLY / MANUFACTURE OF MINI CARGO VAN, IN ANY KIT FORM</t>
  </si>
  <si>
    <t>8708.2919 - VEHICLES OTHER THAN RAILWAY OR TRAMWAY ROLLING-STOCK AND PARTS AND ACCESSORIES THEREOF. - PARTS AND ACCESSORIES OF THE MOTOR VEHICLES OF HEADINGS NO 87.01 TO 87.05. - OTHER</t>
  </si>
  <si>
    <t>8436.9100</t>
  </si>
  <si>
    <t>8703.2230 - VEHICLES OTHER THAN RAILWAY OR TRAMWAY ROLLING-STOCK AND PARTS AND ACCESSORIES THEREOF. - MOTOR CARS AND OTHER MOTOR VEHICLES PRINCIPALLY DESIGNED FOR THE TRANSPORT OF PERSONS (OTHER THAN THOSE OF HEADING NO 87.02), INCLUDING, STATION WAGONS AND RACING CARS. - COMPONENTS FOR THE  ASSEMBLY / MANUFACTURE OF MINI VAN, IN ANY KIT FORM</t>
  </si>
  <si>
    <t>0902.4090 - COFFEE, TEA, MATE AND SPICES - TEA, WHETHER OR NOT FLAVOURED. - OTHER</t>
  </si>
  <si>
    <t>8438.6000</t>
  </si>
  <si>
    <t>8423.8200 - NUCLEAR REACTOR, BOILERS, MACHINERY AND MECHANICAL APPLIANCES; PARTS THEREOF. - WEIGHING MACHINERY (EXCLUDING BALANCES OF A SENSISTIVITY OF 5 CG OR BETTER), INCLUDING WEIGHT OPERATED COUNTING OR CHECKING MACHINES; WEIGHING MACHINE WEIGHTS OF ALL KINDS. - HAVING A MAXIMUM WEIGHING CAPACITY EXCEEDING 30 KG BUT NOT EXCEEDING 5,000 KG</t>
  </si>
  <si>
    <t>9705.2900 - WORKS OF ART, COLLECTORS' PIECES AND ANTIQUES. - COLLECTINS AND COLLECTORS' PIECES OF ZOOLOGICAL, BOTANICAL, MINERALOGICAL, ANATOMICAL, HISTORICAL, ARCHAEOLOGICAL, PALAEONTOLOGICAL, ETHNOGRAPHIC OR NUMISMATIC INTEREST. - OTHER</t>
  </si>
  <si>
    <t>1404.9030</t>
  </si>
  <si>
    <t>8479.8230 - NUCLEAR REACTOR, BOILERS, MACHINERY AND MECHANICAL APPLIANCES; PARTS THEREOF. - MACHINES AND MECHANICAL APPLIANCES HAVING INDIVIDUAL FUNCTIONS, NOT SPECIFIED OR INCLUDED ELSEWHERE IN THIS CHAPTER. - OIL REFINING MACHINES</t>
  </si>
  <si>
    <t>0305.6100 - FISH AND CRUSTACEANS, MOLLUSCS AND OTHER AQUATIC INVERTEBRATES - FISH,DRIED, SALTED OR IN BRINE ; SMOKED FISH, WHETHEROR NOT COOKED BEFORE OR DURING THE SMOKING PROCESS; FLOURS, MEALS AND PELLETS OF FISH, FIT FOR HUMAN CONSUMPTION. - HERRINGS (CLUPEA HARENGUS,CLUPEA PALLASII)</t>
  </si>
  <si>
    <t>8441.3000</t>
  </si>
  <si>
    <t>7505.2100 - NICKEL AND ARTICLES THEREOF. -  - OF NICKEL, NOT ALLOYED</t>
  </si>
  <si>
    <t>2904.2090 - ORGANIC CHEMICALS - SULPHONATED, NITRATED OR NITROSATED DERIVATIVES OF HYDROCARBONS, WHETHER OR NOT HALOGENATED. - OTHER</t>
  </si>
  <si>
    <t>8412.9020</t>
  </si>
  <si>
    <t>3702.5300 - PHOTOGRAPHIC OR CINEMATOGRAPHIC GOODS - PHOTOGRAPHIC FILM IN ROLLS, SENSITISED, UNEXPOSED, OF ANY MATERIAL OTHER THAN PAPER, PAPERBOARD OR TEXTILES; INSTANT PRINT FILM IN ROLLS, SENSITISED, UNEXPOSED. - OF A WIDTH EXCEEDING 16 MM BUT NOT EXCEEDING 35 MM AND OF A LENGTH NOT EXCEEDING 30 M, FOR SLIDES</t>
  </si>
  <si>
    <t>6809.9090 - ARTICLES OF STONE, PLASTER, CEMENT, ASBESTOS, MICA OR SIMILAR MATERIALS. - ARTICLES OF PLASTER OR OF COMPOSITIONS BASED ON PLASTER. - OTHER</t>
  </si>
  <si>
    <t>0302.8200</t>
  </si>
  <si>
    <t>6001.9210 - KNITTED OR CROCHETED FABRICS. - PILE FABRICS, INCLUDING "LONG PILE" FABRICS AND TERRY FABRICS, KNITTED OR CROCHETED. - UNBLEACHED</t>
  </si>
  <si>
    <t>6001.9990 - KNITTED OR CROCHETED FABRICS. - PILE FABRICS, INCLUDING "LONG PILE" FABRICS AND TERRY FABRICS, KNITTED OR CROCHETED. - OTHER</t>
  </si>
  <si>
    <t>8443.3260</t>
  </si>
  <si>
    <t>6003.3090 - KNITTED OR CROCHETED FABRICS. -  - OTHER</t>
  </si>
  <si>
    <t>3803.0000 - MISCELLANEOUS CHEMICAL PRODUCTS. -  - TALL OIL, WHETHER OR NOT REFINED.</t>
  </si>
  <si>
    <t>8428.3100</t>
  </si>
  <si>
    <t>6005.3700 - KNITTED OR CROCHETED FABRICS. -  - OTHER, DYED</t>
  </si>
  <si>
    <t>6005.9090 - KNITTED OR CROCHETED FABRICS. -  - OTHER</t>
  </si>
  <si>
    <t>8445.4030</t>
  </si>
  <si>
    <t>3808.9191 - MISCELLANEOUS CHEMICAL PRODUCTS. - INSECTICIDES, RODENTICIDES,FUNGICIDES, HERBICIDES, ANTI-SPROUTING PRODUCTS AND PLANT-GROWTH REGULATORS, DISINFECTANTS AND SIMILAR PRODUCTS, PUT UP IN FORMS OR PACKINGS FOR RETAIL SALE OR AS PRE-PARATIONS OR ARTICLES (FOR EXAMPLE, SULPHUR-TREATED BANDS, WI - EMAMECTINE BENZOATE</t>
  </si>
  <si>
    <t>2930.7000 - ORGANIC CHEMICALS - ORGANO-SULPHUR COMPOUNDS. - BIS(2HYDROXYETHYL)SULFIDE (THIODIGLYCOL (INN))</t>
  </si>
  <si>
    <t>8504.9090</t>
  </si>
  <si>
    <t>0210.9300 - MEAT AND EDIBLE MEAT OFFAL - MEAT AND EDIBLE MEAT OFFAL, SALTED IN BRINE, DRIED OR SMOKED; EDIBLE FLOUR AND MEALS OF MEAT OR MEAT OFFAL - OF REPTILES (INCLUDING SNAKES AND TURTLES)</t>
  </si>
  <si>
    <t>2930.9060 - ORGANIC CHEMICALS - ORGANO-SULPHUR COMPOUNDS. - O,O DUETHYL O(3,5,6TRICHLORO 2PYRIDYL) PHOSPHOROTHIOATE</t>
  </si>
  <si>
    <t>8448.4290</t>
  </si>
  <si>
    <t>1602.4200 - PREPARATION OF MEAT, OF FISH OR OF CRUSTACEANS, MOLLUSCS OR OTHER AQUATIC INVERTEBRATES. - OTHER PREPARD OR PRESERVED MEAT, MEAT OFFAL OR BLOOD. - SHOULDERS AND CUTS THEREOF</t>
  </si>
  <si>
    <t>5809.0000 - SPECIAL WOVEN FABRICS; TUFTED TEXTILE FABRICS; LACE; TAPESTRIES; TRIMMINGS; EMBROIDERY. -  - WOVEN FABRICS OF METAL THREAD AND WOVEN FABRICS OF METALLISED YARN OF HEADING 56.05, OF A KIND USED IN APPAREL, AS FURNISHING FABRICS OR FOR SIMILAR PURPOSES, NOT ELSEWHERE SPECIFI</t>
  </si>
  <si>
    <t>8502.2010</t>
  </si>
  <si>
    <t>3006.5000 - PHARMACEUTICAL PRODUCTS - PHARMACEUTICAL GOODS SPECIFIED IN NOTE 3 TO THIS CHAPTER. - FIRSTAID BOXES AND KITS</t>
  </si>
  <si>
    <t>3102.4000 - FERTILISERS. - MINERAL OR CHEMICAL FERTILISERS, NITROGENOUS - MIXTURES OF AMMONIUM NITRATE WITH CALCIUM CARBONATE OR OTHER INORGANIC  NONFERTILISING SUBSTANCES</t>
  </si>
  <si>
    <t>0304.9100</t>
  </si>
  <si>
    <t>8509.9000 - ELECTRICAL MACHINERY AND EQUIPMENT AND PARTS THEREOF; SOUND RECORDERS AND REPRODUCERS, TELEVISION IMAGE AND SOUND RECORDERS AND REPRODUCERS, AND PARTS AND ACCESSORIES OF SUCH ARTICLES. - ELECTRO-MECHANICLA DOMESTIC APPLIANCES, DOMESTIC APPLIANCES, WITH SELF-CONTAINED ELECTRIC MOTOR. - PARTS</t>
  </si>
  <si>
    <t>0303.3900 - FISH AND CRUSTACEANS, MOLLUSCS AND OTHER AQUATIC INVERTEBRATES - FISH, FROZEN, EXCLUDING FISH FILLETS AND OTHER FISH MEAT OF HEADING NO. 03.03 - OTHER</t>
  </si>
  <si>
    <t>8450.1290</t>
  </si>
  <si>
    <t>2931.4700 - ORGANIC CHEMICALS -  - (5ETHYL2METHYL2OXIDO1,3,2DIOXAPHOSPHINAN5YL) METHYL METHYL METHYLPHOSPHONATE</t>
  </si>
  <si>
    <t>1704.1000 - SUGARS AND SUGAR CONFECTIONERY. - SUGAR CONFECTIONERY (INCLUDING WHITE CHOCOLATE),NOT CONTAINING COCOA. - CHEWING GUM, WHETHER OR NOT SUGARCOATED</t>
  </si>
  <si>
    <t>8479.5000</t>
  </si>
  <si>
    <t>8517.6980 - ELECTRICAL MACHINERY AND EQUIPMENT AND PARTS THEREOF; SOUND RECORDERS AND REPRODUCERS, TELEVISION IMAGE AND SOUND RECORDERS AND REPRODUCERS, AND PARTS AND ACCESSORIES OF SUCH ARTICLES. - ELECTRIC APPARATUS FOR LINE TELEPHONY OR LINE TELEGRAPHY, INCLUDING SUCH APPARATUS FOR CARRIER CURRENT LINE SYSTEMS. - MULTISTATION ACCESS UNITS</t>
  </si>
  <si>
    <t>0304.3300 - FISH AND CRUSTACEANS, MOLLUSCS AND OTHER AQUATIC INVERTEBRATES - FISH FILLETS AND OTHER FISH MEAT (WHETHER OR NOT MINCED), FRESH, CHILLED OR FROZEN. - NILE PERCH (LATES NILOTICUS)</t>
  </si>
  <si>
    <t>8479.9090</t>
  </si>
  <si>
    <t>2931.5300 - ORGANIC CHEMICALS -  - O(3CHLOROPROPYL) O[4NITRO3(TRIFLUOROMETHYL)PHENYL] METHYLPHOSPHONOTHIONATE</t>
  </si>
  <si>
    <t>2932.1400 - ORGANIC CHEMICALS - HETEROCYCLIC COMPOUNDS WITH OXYGEN HETERO-ATOM(S) ONLY. - SUCRALOSE</t>
  </si>
  <si>
    <t>8459.7090</t>
  </si>
  <si>
    <t>0401.2000 - DAIRY PRODUCE; BIRDS' EGGS; NATURAL HONEY; EDIBLE PRODUCTS OF ANIMAL ORIGIN, NOT ELSEWHERE SPECIFIED OR INCLUDED - MILK AND CREAM,NOT CONCENTRATED NOR CONTAINING ADDED SUGAR OR OTHER SWEETENING MATTER. - OF A FAT CONTENT, BY WEIGHT, EXCEEDING 1 % BUT NOT EXCEEDING 6 %</t>
  </si>
  <si>
    <t>0406.2000 - DAIRY PRODUCE; BIRDS' EGGS; NATURAL HONEY; EDIBLE PRODUCTS OF ANIMAL ORIGIN, NOT ELSEWHERE SPECIFIED OR INCLUDED - CHEESE AND CURD. - GRATED OR POWDERED CHEESE, OF ALL KINDS</t>
  </si>
  <si>
    <t>0810.2000</t>
  </si>
  <si>
    <t>2935.9050 - ORGANIC CHEMICALS -  - SULPHANILAMIDE</t>
  </si>
  <si>
    <t>3305.9090 - ESSENTIAL OILS AND RESINOIDS; PERFUMERY, COSMETIC OR TOILET PREPARATIONS. - PREPARATIONS FOR USE ON THE HAIR. - OTHER</t>
  </si>
  <si>
    <t>5515.1310</t>
  </si>
  <si>
    <t>3306.9000 - ESSENTIAL OILS AND RESINOIDS; PERFUMERY, COSMETIC OR TOILET PREPARATIONS. - PREPARATIONS FOR ORAL OR DENTAL HYGIENE, INCLUDING DENTURE FIXATIVE PASTES AND POWDERS. - OTHER</t>
  </si>
  <si>
    <t>6204.4290 - ARTICLES OF APPAREL AND CLOTHING ACCESSORIES, NOT KNITTED OR CROCHETED. - WOMEN'S OR GIRLS' SUITS, ENSEMBLES, JACKETS, BLAZERS, DRESSES, SKIRTS, DIVIDED SKIRTS, TROUSERS, BIB AND BRACE OVERALLS, BREE-TROUSERS, BIB AND BRACE OVERALLS, BREECHES AND SHORTS (OTHER THAN SWIMWEAR). - OTHER</t>
  </si>
  <si>
    <t>6105.9000 - ARTICLES OF APPAREL AND CLOTHING ACCESSORIES, KNITTED OR CROCHETED. - MEN'S OR BOYS' SHIRTS, KNITTED OR CROCHETED. - OF OTHER TEXTILE MATERIALS</t>
  </si>
  <si>
    <t>5515.2190</t>
  </si>
  <si>
    <t>6107.9100 - ARTICLES OF APPAREL AND CLOTHING ACCESSORIES, KNITTED OR CROCHETED. - MEN'S OR BOYS' UNDERPANTS, BRIEFS, NIGHTSHIRTS, PYJAMAS, BATHROBES, DRESSING GOWNS AND SIMILAR ARTICLES, KNITTED OR CROCHETED. - OF COTTON</t>
  </si>
  <si>
    <t>6205.2090 - ARTICLES OF APPAREL AND CLOTHING ACCESSORIES, NOT KNITTED OR CROCHETED. - MEN'S OR BOYS' SHIRTS : - OTHER</t>
  </si>
  <si>
    <t>7019.6600 - GLASS AND GLASSWARE. - GLASS FIBRES (INCLUDING GLASS WOOL) AND ARTICLES THEREOF (FOR EXAMPLE, YEARN, WOVEN FABRICS). - OPEN WOVEN FABRICS OF A WIDTH EXCEEDING 30 CM</t>
  </si>
  <si>
    <t>5515.2210</t>
  </si>
  <si>
    <t>8709.9000 - VEHICLES OTHER THAN RAILWAY OR TRAMWAY ROLLING-STOCK AND PARTS AND ACCESSORIES THEREOF. - WORKS TRUCKS, SELF-PROPELLED, NOT FITTED WITH LIFTING OR HEANDLING EQUIPMENT, OF THE TYPE USED IN FACTORIES, WAREHOUSES, DOCK AREAS OR AIRPORTS FOR SHORT DISTANCE TRANSPORT OF GOODS; TRACTORS OF THE TYPE USED ON RAILWAY STATION PLATFORMS; PARTS OF THE FOR - PARTS</t>
  </si>
  <si>
    <t>3105.5900 - FERTILISERS. - MINERAL OR CHEMICAL FERTILISERS CONTAINING TWO OR THREE OF THE FERTILISING ELEMENTS NITROGEN, PHOSPHORUS AND POTASSIUM; OTHER FERTILISERS; GOODS OF THIS CHAPTER IN TABLETS OR SIMILAR FORMS OR IN PACKAGES OF A GROSS WEIGHT NOT EXCEEDING 10 KG. - OTHER</t>
  </si>
  <si>
    <t>8511.8010 - ELECTRICAL MACHINERY AND EQUIPMENT AND PARTS THEREOF; SOUND RECORDERS AND REPRODUCERS, TELEVISION IMAGE AND SOUND RECORDERS AND REPRODUCERS, AND PARTS AND ACCESSORIES OF SUCH ARTICLES. - ELECTRIC IGNITION OR STARTING  EQUIPMENT OF A KIND USED FOR SPARK-IGNITION OR COMPRESSION-IGNITION INTERNAL COMBUSTION ENGINES (FOR EXAMPLE, IGNITION MAGNETOS, MAGNETO-DYNAMOS, IGNITION COILS, SPARKING PLUGS AND GLOW PLUGS, STARTER MOTORS); GENERATORS (FO - HEATER/GLOW PLUGS FOR AGRICULTURAL TRACTORS OF  SUB   HEADINGS 8701.9220 AND 8701.9320</t>
  </si>
  <si>
    <t>5516.1200</t>
  </si>
  <si>
    <t>0204.4100 - MEAT AND EDIBLE MEAT OFFAL - MEAT OF SHEEP OR GOAT, FRESH, CHILLED OR FROZEN - CARCASSES AND HALFCARCASSES</t>
  </si>
  <si>
    <t>2925.1900 - ORGANIC CHEMICALS - CARBOXYIMIDE-FUNCTION COMPOUNDS (INCLUDING SACCHARIN AND ITS  SLATS) AND IMINE-FUNCTION COMPOUNDS. - OTHER</t>
  </si>
  <si>
    <t>8512.3090 -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</si>
  <si>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8701.9290</t>
  </si>
  <si>
    <t>2927.0090 - ORGANIC CHEMICALS -  - OTHER</t>
  </si>
  <si>
    <t>2930.2010 - ORGANIC CHEMICALS - ORGANO-SULPHUR COMPOUNDS. - 2N, NDIMETHYL AMINOI SODIUM THIOSULPHATE, 3THIOSULFOURROPANE</t>
  </si>
  <si>
    <t>8421.3920</t>
  </si>
  <si>
    <t>2930.9020 - ORGANIC CHEMICALS - ORGANO-SULPHUR COMPOUNDS. - O,SDIMETHYL PHOSPHORAMIDOTHIOATE</t>
  </si>
  <si>
    <t>1605.5100 - PREPARATION OF MEAT, OF FISH OR OF CRUSTACEANS, MOLLUSCS OR OTHER AQUATIC INVERTEBRATES. - CRUSTACEANS, MOLLUSCS AND OTHER AQUATIC INVERTEBRATES, PREPARED OR PRESERVED. - OYSTERS</t>
  </si>
  <si>
    <t>3904.3000</t>
  </si>
  <si>
    <t>1701.9100 - SUGARS AND SUGAR CONFECTIONERY. - CANE OR BEET SUGAR AND CHEMICALLY PURE SUCROSE, IN SOLID FORM. - CONTAINING ADDED FLAVOURING OR COLOURING MATTER</t>
  </si>
  <si>
    <t>2821.1020 - INORGANIC CHEMICALS; ORGANIC OR INORGANIC COMPOUNDS OF PRECIOUS METALS, OF RARE-EARTH METALS, OF RADIOACTIVE ELEMENTS OR OF ISOTOPES. - IRON OXIDES AND HYDROXIDES; EARTH CLOURS CONTAINING 70% OR MORE BY WEIGHT OF COMBINED IRON EVALUATED AS FE2O3. - IRON HYDROXIDES</t>
  </si>
  <si>
    <t>3905.9990</t>
  </si>
  <si>
    <t>4009.1130 - RUBBER AND ARTICLES THEREOF - TUBES, PIPES AND HOSES, OF VULCANISED RUBBER OTHER THAN HARD RUBBER,WIHT OR WIHTOUT THEIR FITTINGS (FOR EXAMPLE, JOINTS, ELBOWS, FLANGES). - OTHER FOR MOTOR CARS AND VEHICLES</t>
  </si>
  <si>
    <t>4009.2200 - RUBBER AND ARTICLES THEREOF - TUBES, PIPES AND HOSES, OF VULCANISED RUBBER OTHER THAN HARD RUBBER,WIHT OR WIHTOUT THEIR FITTINGS (FOR EXAMPLE, JOINTS, ELBOWS, FLANGES). - WITH FITTINGS</t>
  </si>
  <si>
    <t>4011.8000</t>
  </si>
  <si>
    <t>4010.3190 - RUBBER AND ARTICLES THEREOF - CONVEYOR OR TRANSMISSION BELTS OR BELTING OF VULCANISED RUBBER. - OTHER</t>
  </si>
  <si>
    <t>4010.3690 - RUBBER AND ARTICLES THEREOF - CONVEYOR OR TRANSMISSION BELTS OR BELTING OF VULCANISED RUBBER. - OTHER</t>
  </si>
  <si>
    <t>2918.1900</t>
  </si>
  <si>
    <t>1103.2000 - PRODUCTS OF THE MILLING INDUSTRY; MALT; STARCHES; INULIN; WHEAT GLUTEN - CEREAL GROATS, MEAL AND PEELETS. - PELLETS</t>
  </si>
  <si>
    <t>9019.2020 - OPTICAL, PHOTOGRAPHIC, CINEMATOGRAPHIC, MEASURING, CHECKING, PRECISION, MEDICAL OR SURGICAL INSTRUMENTS AND APPARATUS; PARTS AND ACCESSORIES THEREOF. - MACHANO-THERAPY APPLIANCES; MASSAGE APPARATUS; PSYCHOLOGICAL APTITUDE- TESTING APPARATUS; OZONE THERAPY, OXYGEN THERAPY, AEROSOL THERAPY, ARTIFICIAL RESPIRATION OR OTHER THERAPEUTIC RESPIRATION APPARATUS. - OZONE THERAPY APPARATUS</t>
  </si>
  <si>
    <t>3926.2010</t>
  </si>
  <si>
    <t>3926.9099 - PLASTICS AND ARTICLES THEREOF - OTHER ARTICLES OF PLASTICS AND ARTICLES OF OTHER MATERIALS OF HEADING NO 39.01 TO 39.14. - OTHER</t>
  </si>
  <si>
    <t>6910.9000 - CERAMIC PRODUCTS. - CERAMIC SINKS, WASH BASINS, WASH BASIN PEDESTATS, BATHS, BIDETS, WATER CLOSET PANS, FLUSING CISTERNS, URINALS AND SIMILAR SANITARY FIXTURES. - OTHER</t>
  </si>
  <si>
    <t>4407.1300</t>
  </si>
  <si>
    <t>7601.2000 - ALUMINIUM AND ARTICLES THEREOF. - UNWROUGHT ALUMINIUM. - ALUMINIUM ALLOYS</t>
  </si>
  <si>
    <t>2934.9990 - ORGANIC CHEMICALS - OTHER HETEROCYLIC COMPOUNDS. - OTHER</t>
  </si>
  <si>
    <t>2901.1090</t>
  </si>
  <si>
    <t>0405.2000 - DAIRY PRODUCE; BIRDS' EGGS; NATURAL HONEY; EDIBLE PRODUCTS OF ANIMAL ORIGIN, NOT ELSEWHERE SPECIFIED OR INCLUDED - BUTTER AND OTHER FATS AND OILS DERIVED FROM MILK. - DAIRY SPREADS</t>
  </si>
  <si>
    <t>2935.9010 - ORGANIC CHEMICALS -  - OTOLUENESULPHONAMIDE</t>
  </si>
  <si>
    <t>7013.1000</t>
  </si>
  <si>
    <t>2936.2500 - ORGANIC CHEMICALS - PROVITAMINS AND VITAMINS, NATURAL OR REPRODUCED BY SYNTHESIS (INCLUDING NATURAL CONCENTRATES), DERIVATIVES THEREOF USED PRIMARILY AS VITAMINS, AND INTERMIXTURES OF THE FOREGOING, WHETHER OR NOT THE FOREGOING, WHETHER OR NOT IN ANY SOLVENT. - VITAMIN B6 AND ITS DERIVATIVES</t>
  </si>
  <si>
    <t>3104.9000 - FERTILISERS. -  - OTHER</t>
  </si>
  <si>
    <t>9301.9049</t>
  </si>
  <si>
    <t>3919.1090 - PLASTICS AND ARTICLES THEREOF - SELF-ADHESIVE PLATES, SHEETS, FILM, FOIL, TAPE, STRIP,OF PLASTICS, NON- CELLULAR AND NOT REINFORCED, LAMINATED, SUPPORTED OR SIMILARLY COMBINED WITH OTHER METERIALS. - OTHER</t>
  </si>
  <si>
    <t>2703.0000 - MINERAL FUELS, MINERAL OILS AND PRODUCTS OF THEIR DISTILLATION; BITUMINOUS SUBSTANCES; MINERAL WAXES. -  - PEAT (INCLUDING PEAT LITTER), WHETHER OR NOT AGGLOMERATED.</t>
  </si>
  <si>
    <t>9304.0000</t>
  </si>
  <si>
    <t>2915.2100 - ORGANIC CHEMICALS - SATURATED ACYCLIC MONOCARBOXYLIC ACIDS AND THEIR ANHYDRIDES, HALIDES,PEROXIDES AND PEROXYACIDS;THEIR HALOGENATED, SULPHONATED,NITRATED OR NITROSATED DERIVATIVES. - ACETIC ACID</t>
  </si>
  <si>
    <t>8001.1000 - TIN AND ARTICLES THEREOF. - UNWROUGHT TIN. - TIN, NOT ALLOYED</t>
  </si>
  <si>
    <t>2004.1000</t>
  </si>
  <si>
    <t>7306.6900 - ARTICLES OF IRON AND STEEL. - OTHER TUBES, PIPES AND HOLLOW PROFILES (FOR EXAMPLE, OPEN SEAM OR WELDED, RIVETED OR SIMILARLY CLOSED), OF IRON OR STEEL. - OF OTHER NONCIRCULAR CROSSSECTION</t>
  </si>
  <si>
    <t>8101.9400 - OTHER BASE METALS; CERMETS ; ARTICLES THEREOF. - TIMGSTEM (WOLFRAM) AND ARTICLES THEREOF, INCLUDING WASTE AND SCRAP. - UNWROUGHT TUNGSTEN, INCLUDING BARS AND RODS OBTAINED SIMPLY BY SINTERING</t>
  </si>
  <si>
    <t>3006.3000</t>
  </si>
  <si>
    <t>8101.9910 - OTHER BASE METALS; CERMETS ; ARTICLES THEREOF. - TIMGSTEM (WOLFRAM) AND ARTICLES THEREOF, INCLUDING WASTE AND SCRAP. - BARS AND RODS, OTHER THAN THOSE OBTAINED SIMPLY BY SINTERING, PROFILES, PLATES, SHEETS, STRIP AND FOIL</t>
  </si>
  <si>
    <t>7219.3310 - IRON AND STEEL. - FLAT-ROLLED PRODUCTS OF STAINLESS STEEL, OF A WIDTH OF 600 MM OR MORE. - OF A WIDTH UP TO 700 MM, OF SERIES 200, 301, 303, 304, 304L, 316, 316L, 410, 420 &amp; 430</t>
  </si>
  <si>
    <t>3102.2900</t>
  </si>
  <si>
    <t>7220.9090 - IRON AND STEEL. - FLAT ROLLED PRODUCTS OF STAINLESS STEEL, OF A WIDTH OF LESSS THAN 600 MM. - OTHER</t>
  </si>
  <si>
    <t>8426.1190 - NUCLEAR REACTOR, BOILERS, MACHINERY AND MECHANICAL APPLIANCES; PARTS THEREOF. - SHIPS' DERRICKS; CRANES, INCLUDING CABLE CRANES; MOBILE LIFTING FRAMES, STRADDLE CARRIERS AND WORKS TRUCKS FITTED WITH A CRANE. - OTHER</t>
  </si>
  <si>
    <t>3102.3000</t>
  </si>
  <si>
    <t>6802.2900 - ARTICLES OF STONE, PLASTER, CEMENT, ASBESTOS, MICA OR SIMILAR MATERIALS. - WORKED MONUMENTAL OR BUILDING STONE (EXCEPT SALTE) AND ARTICLES THEREOF, OTHER THAN GOODS OF HEADING NO 68.01; MOSAIC CUBES AND THE LIKE, OF NATURAL STONE (INCLUDING SLATE), WHETHER OR NOT ON A BACKING; ARTIFICIALLY COLOURED GRANULES, CHIPPINGS SAND POWDE - OTHER STONE</t>
  </si>
  <si>
    <t>6506.1000 - HEADGEAR AND PARTS THEREOF. - OTHER HEADGEAR, WHETHER OR NOT LINED OR TRIMMED. - SAFETY HEADGEAR</t>
  </si>
  <si>
    <t>8708.9930</t>
  </si>
  <si>
    <t>6601.9900 - UMBRELLAS, SUN UMBRELLAS, WALKING STICKS, WHIPS, RIDING-CROPS AND PARTS THEREOF. - UMBRELLAS ANS SUN UMBRELLAS (INCLUDING WALKING STICK UMBRELLAS, GARDEN UMBRELLAS ANS SIMILAR UMBRELLAS). - OTHER</t>
  </si>
  <si>
    <t>2522.2000 - SALT; SULPHUR, EARTHS AND STONE; PLASTERING MATERIALS, LIME AND CEMENT. - QUICKLIME, SLAKED LIME AND HYDRAULIC LIME, OTHER THAN CALCIUM OXIDE AND HYDROXIDE OF HEADING NO .28.25. - SLAKED LIME</t>
  </si>
  <si>
    <t>3102.8000</t>
  </si>
  <si>
    <t>2529.2200 - SALT; SULPHUR, EARTHS AND STONE; PLASTERING MATERIALS, LIME AND CEMENT. - FELSPAR; LEUCITE; NEPHELINE AND NEPHELINE SYENITE; FLUORSPAR. - CONTAINING BY WEIGHT MORE  THAN 97 %  OF CALCIUM FLUORIDE</t>
  </si>
  <si>
    <t>2609.0000 - ORSES, SLAG AND ASH -  - TIN ORES AND CONCENTRATES.</t>
  </si>
  <si>
    <t>6005.3620</t>
  </si>
  <si>
    <t>2613.1000 - ORSES, SLAG AND ASH - MOLYBDENUM ORES AND CONCENTRATES. - ROASTED</t>
  </si>
  <si>
    <t>2620.2900 - ORSES, SLAG AND ASH - ASH AND RESIDUES (OTHER THAN FROM THE MANUFACTURE OF IRON OR STEEL), CONTAIN- ING METALS OR METAL COMPOUNDS. - OTHER</t>
  </si>
  <si>
    <t>8428.3910</t>
  </si>
  <si>
    <t>2705.0000 - MINERAL FUELS, MINERAL OILS AND PRODUCTS OF THEIR DISTILLATION; BITUMINOUS SUBSTANCES; MINERAL WAXES. -  - COAL GAS, WATER GAS, PRODUCER GAS AND SIMILAR GASES, OTHER THAN PETROLEUM GASES AND OTHER GASEOUS HYDROCARBONS.</t>
  </si>
  <si>
    <t>0807.2000 - EDIBLE FRUIT AND NUTS; PEEL OF CITRUS FRUIT OR MELONS - MELONS (INCLUDING WATERMELONS) AND PAPAWS)PAPAYAS), FRESH. - PAPAWS (PAPAYAS)</t>
  </si>
  <si>
    <t>0303.9100</t>
  </si>
  <si>
    <t>8471.7090 - NUCLEAR REACTOR, BOILERS, MACHINERY AND MECHANICAL APPLIANCES; PARTS THEREOF. - AUTOMATIC DATA PROCESSING MACHINES AND UNITS THEREOF; MAGNETIC OR OPTICAL READERS, MACHINES FOR TRANSCRIBING DATA MEDIA IN CODED FORM AND MACHINES FOR PROCESSING SUCH DATA, NOT ELSEWHERE SPECIFIED OR INCLUDED. - OTHER</t>
  </si>
  <si>
    <t>8512.9090 - ELECTRICAL MACHINERY AND EQUIPMENT AND PARTS THEREOF; SOUND RECORDERS AND REPRODUCERS, TELEVISION IMAGE AND SOUND RECORDERS AND REPRODUCERS, AND PARTS AND ACCESSORIES OF SUCH ARTICLES. - ELECTRICAL LIGHTING OR SIGNALLING EQUIPMENT (EXCLUDING ARTICLES OF HEADING NO 85.39), WINDSCREEN WIPERS, DEFROSTERS AND DEMISTERS, OF A KIND USED FOR CYCLES OR MOTOR VEHICLES. - OTHER</t>
  </si>
  <si>
    <t>0304.4500</t>
  </si>
  <si>
    <t>2302.4000 - RESIDUES AND WASTE FROM THE FOOD INDUSTRIES; PREPARED ANIMAL FODDER. - BRAN, SHARPS AND OTHER RESIDUES, WHETHER OR NOT IN THE FORM OF PELLETS, DERIVED FORM THE SIFTING MILLING OR OTHER WORKING OF CEREALS OR OF LEGUMINOUS PLANTS. - OF OTHER CEREALS</t>
  </si>
  <si>
    <t>7216.3390 - IRON AND STEEL. - ANGLES, SHAPES AND SECTIONS OF IRON OR NON-ALLOY STEEL. - OTHER</t>
  </si>
  <si>
    <t>0304.4700</t>
  </si>
  <si>
    <t>7216.9900 - IRON AND STEEL. - ANGLES, SHAPES AND SECTIONS OF IRON OR NON-ALLOY STEEL. - OTHER</t>
  </si>
  <si>
    <t>2933.3600 - ORGANIC CHEMICALS - HETEROCYCLIC COMPOUNDS WITH NITROGEN HETERO-ATOM(S) ONLY; NUCLEIC ACIDS AND THEIR SALTS. - 4ANILINONPHENETHYLPIPERIDINE (ANPP)</t>
  </si>
  <si>
    <t>8446.2900</t>
  </si>
  <si>
    <t>2933.3920 - ORGANIC CHEMICALS - HETEROCYCLIC COMPOUNDS WITH NITROGEN HETERO-ATOM(S) ONLY; NUCLEIC ACIDS AND THEIR SALTS. - PYRAZINAMIDE</t>
  </si>
  <si>
    <t>0101.2100 - LIVE ANIMALS - LIVE HORSES, ASSES, MULES AND HINNIES - PUREBRED BREEDING ANIMALS</t>
  </si>
  <si>
    <t>8502.4000</t>
  </si>
  <si>
    <t>0102.2110 - LIVE ANIMALS - LIVE BOVINE ANIMALS - BULLS</t>
  </si>
  <si>
    <t>0305.2000 - FISH AND CRUSTACEANS, MOLLUSCS AND OTHER AQUATIC INVERTEBRATES - FISH,DRIED, SALTED OR IN BRINE ; SMOKED FISH, WHETHEROR NOT COOKED BEFORE OR DURING THE SMOKING PROCESS; FLOURS, MEALS AND PELLETS OF FISH, FIT FOR HUMAN CONSUMPTION. - LIVERS, ROES AND MILT OF FISH, DRIED, SMOKED, SALTED OR IN BRINE</t>
  </si>
  <si>
    <t>6005.3610</t>
  </si>
  <si>
    <t>2932.9100 - ORGANIC CHEMICALS - HETEROCYCLIC COMPOUNDS WITH OXYGEN HETERO-ATOM(S) ONLY. - ISOSAFROLE</t>
  </si>
  <si>
    <t>6209.3000 - ARTICLES OF APPAREL AND CLOTHING ACCESSORIES, NOT KNITTED OR CROCHETED. - BABIES' GARMENTS AND CLOTHING ACCESSORIES. - OF SYNTHETIC FIBRES</t>
  </si>
  <si>
    <t>6006.1000</t>
  </si>
  <si>
    <t>6907.2290 - CERAMIC PRODUCTS. - UNGLAZED CERAMIC FLATS AND PAVING, HEARTH OR WALL TILES; UNGLAZED CEAMIC MOSAIC CUBES AND THE LIKE, WHETHER OR NOT ON A BACKING. - OTHER</t>
  </si>
  <si>
    <t>3824.9200 - MISCELLANEOUS CHEMICAL PRODUCTS. -  - POLYGLYCOL ESTERS OF METHYLPHOSPHONIC ACID</t>
  </si>
  <si>
    <t>6104.5100</t>
  </si>
  <si>
    <t>3824.9920 - MISCELLANEOUS CHEMICAL PRODUCTS. -  - ION EXCHANGERS</t>
  </si>
  <si>
    <t>6212.2000 - ARTICLES OF APPAREL AND CLOTHING ACCESSORIES, NOT KNITTED OR CROCHETED. - BRASSIERES, GIRDLES, CORSETS, BRACES, SUSPENDERS, GARTERS AND SIMILAR ARTICLES AND PARTS THEREOF, WHETHER OR NOT KINTTED OR CROCHETED. - GIRDLES AND PANTYGIRDLES</t>
  </si>
  <si>
    <t>3811.2900</t>
  </si>
  <si>
    <t>6912.0010 - CERAMIC PRODUCTS. - CERAMIC TABLEWARE, KITCHENEARE, OTHER HOUSEHOLD ARTICLES AND TOILET ARTICLES, OTHER THAN OF PORCELAIN OR CHINA. - TABLEWARE AND KITCHENWARE</t>
  </si>
  <si>
    <t>3215.1920 - TANNING OR DYEING EXTRACTS; TANNINS AND THEIR DERIVATIVES; DYES PIGMENTS AND OTHER COLOURING MATTER, PAINTS AND VARNISHES; PUTTY AND OTHER MASTICS; INKS. - PRINTING INK, WRITING OR DRAWING INK AND OTHE INKS, WHETHER OR NOT CONCENTRATED OR SOLID. - DIGITAL</t>
  </si>
  <si>
    <t>3817.0000</t>
  </si>
  <si>
    <t>3824.9996 - MISCELLANEOUS CHEMICAL PRODUCTS. -  - MIXTURE OF ARGON AND NEON GASES</t>
  </si>
  <si>
    <t>3825.5000 - MISCELLANEOUS CHEMICAL PRODUCTS. -  - WASTES OF METAL PICKLING LIQUORS, HYDRAULIC FLUIDS, BRAKE FLUIDS AND ANTI FREEZE FLUIDS</t>
  </si>
  <si>
    <t>2835.2910</t>
  </si>
  <si>
    <t>3826.0000 - MISCELLANEOUS CHEMICAL PRODUCTS. -  - BIODIESEL AND MIXTURES THEREOF, NOT CONTAINING OR CONTAINING LESS THAN 70 %BY WEIGHT OF PETROLEUM OILS OR OILS OBTAINED FROM BITUMINOUS MINERALS.</t>
  </si>
  <si>
    <t>8708.9290</t>
  </si>
  <si>
    <t>INSTRUCTIONS:</t>
  </si>
  <si>
    <t>7110.3900</t>
  </si>
  <si>
    <t>1. Unit Price auto-calculates as Retail Price ÷ Quantity.</t>
  </si>
  <si>
    <t>2. Value Sales (Excl. ST) auto-copies from Retail Price.</t>
  </si>
  <si>
    <t>7202.5000</t>
  </si>
  <si>
    <t>3. Sales Tax Applicable auto-calculates: Retail Price × (rate ÷ 100).</t>
  </si>
  <si>
    <t>4. Total Values = (Value Excl. ST + Sales Tax + FED + ST W/H + Further Tax) minus Discount%.</t>
  </si>
  <si>
    <t>7203.1000</t>
  </si>
  <si>
    <t>5. Enter Quantity and Retail Price to compute Unit Price.</t>
  </si>
  <si>
    <t>6. Use the dropdowns for validated selections (HS Code, UoM, Rate, etc.)</t>
  </si>
  <si>
    <t>7204.4910</t>
  </si>
  <si>
    <t>7. Rate dropdown now includes ALL available rates from API and hardcoded data.</t>
  </si>
  <si>
    <t>8. UoM dropdown now includes ALL available UoM values from API and fallback data.</t>
  </si>
  <si>
    <t>7204.4920</t>
  </si>
  <si>
    <t>9. SRO Schedule dropdown now includes ALL available SRO Schedule Numbers from API and fallback data.</t>
  </si>
  <si>
    <t>10. SRO Item dropdown now includes ALL available SRO Item Numbers from API and fallback data.</t>
  </si>
  <si>
    <t>6302.9110</t>
  </si>
  <si>
    <t>11. All transaction types and their corresponding rates are included for comprehensive coverage.</t>
  </si>
  <si>
    <t>6304.9300</t>
  </si>
  <si>
    <t>3911.2000</t>
  </si>
  <si>
    <t>2940.0000</t>
  </si>
  <si>
    <t>2920.2900</t>
  </si>
  <si>
    <t>2920.9020</t>
  </si>
  <si>
    <t>7605.2100</t>
  </si>
  <si>
    <t>7605.2900</t>
  </si>
  <si>
    <t>8528.7213</t>
  </si>
  <si>
    <t>2810.0010</t>
  </si>
  <si>
    <t>2814.1000</t>
  </si>
  <si>
    <t>3210.0090</t>
  </si>
  <si>
    <t>3824.8700</t>
  </si>
  <si>
    <t>3824.9910</t>
  </si>
  <si>
    <t>6211.4300</t>
  </si>
  <si>
    <t>6910.1060</t>
  </si>
  <si>
    <t>7002.3100</t>
  </si>
  <si>
    <t>4503.1000</t>
  </si>
  <si>
    <t>4706.9300</t>
  </si>
  <si>
    <t>7306.9000</t>
  </si>
  <si>
    <t>7307.1910</t>
  </si>
  <si>
    <t>8413.8200</t>
  </si>
  <si>
    <t>2909.4100</t>
  </si>
  <si>
    <t>2910.5000</t>
  </si>
  <si>
    <t>0813.4060</t>
  </si>
  <si>
    <t>0813.4070</t>
  </si>
  <si>
    <t>8420.9900</t>
  </si>
  <si>
    <t>8423.3000</t>
  </si>
  <si>
    <t>8211.9100</t>
  </si>
  <si>
    <t>7320.1030</t>
  </si>
  <si>
    <t>7321.9000</t>
  </si>
  <si>
    <t>2845.2000</t>
  </si>
  <si>
    <t>7210.4910</t>
  </si>
  <si>
    <t>8215.9100</t>
  </si>
  <si>
    <t>7325.9100</t>
  </si>
  <si>
    <t>2901.2400</t>
  </si>
  <si>
    <t>2902.5000</t>
  </si>
  <si>
    <t>7211.2920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</si>
</sst>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color rgb="FF0000FF"/>
    </font>
    <font>
      <color rgb="FF0000FF"/>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applyAlignment="1">
      <alignment horizontal="left"/>
    </xf>
    <xf numFmtId="0" fontId="1" fillId="0" borderId="0" xfId="0" applyFont="1"/>
    <xf numFmtId="49" fontId="1" fillId="0" borderId="0" xfId="0" applyNumberFormat="1" applyFont="1" applyAlignment="1">
      <alignment horizontal="left"/>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I1089"/>
  <sheetViews>
    <sheetView workbookViewId="0">
      <pane ySplit="1" topLeftCell="A2" activePane="bottomLeft" state="frozen"/>
      <selection pane="bottomLeft"/>
    </sheetView>
  </sheetViews>
  <sheetFormatPr defaultRowHeight="15" outlineLevelRow="0" outlineLevelCol="0" x14ac:dyDescent="55"/>
  <cols>
    <col min="1" max="3" width="14" customWidth="1"/>
    <col min="4" max="4" width="21" customWidth="1"/>
    <col min="5" max="5" width="19" customWidth="1"/>
    <col min="6" max="6" width="14" style="1" customWidth="1"/>
    <col min="7" max="7" width="19" customWidth="1"/>
    <col min="8" max="8" width="15" customWidth="1"/>
    <col min="9" max="9" width="14" customWidth="1"/>
    <col min="10" max="10" width="23" customWidth="1"/>
    <col min="11" max="12" width="14" customWidth="1"/>
    <col min="13" max="13" width="18" customWidth="1"/>
    <col min="14" max="14" width="25" customWidth="1"/>
    <col min="15" max="16" width="14" customWidth="1"/>
    <col min="17" max="17" width="15" customWidth="1"/>
    <col min="18" max="18" width="16" customWidth="1"/>
    <col min="19" max="19" width="18" customWidth="1"/>
    <col min="20" max="20" width="28" customWidth="1"/>
    <col min="21" max="21" width="38" customWidth="1"/>
    <col min="22" max="22" width="25" customWidth="1"/>
    <col min="23" max="23" width="31" customWidth="1"/>
    <col min="24" max="24" width="15" customWidth="1"/>
    <col min="25" max="25" width="17" customWidth="1"/>
    <col min="26" max="26" width="20" customWidth="1"/>
    <col min="27" max="27" width="17" customWidth="1"/>
    <col min="28" max="29" width="15" customWidth="1"/>
    <col min="30" max="30" width="22" customWidth="1"/>
    <col min="35" max="35" width="9" hidden="1" customWidth="1"/>
    <col min="36" max="36" width="9" hidden="1" customWidth="1"/>
    <col min="37" max="37" width="9" hidden="1" customWidth="1"/>
    <col min="38" max="38" width="9" hidden="1" customWidth="1"/>
    <col min="39" max="39" width="9" hidden="1" customWidth="1"/>
    <col min="40" max="40" width="9" hidden="1" customWidth="1"/>
    <col min="41" max="41" width="9" hidden="1" customWidth="1"/>
    <col min="42" max="42" width="9" hidden="1" customWidth="1"/>
    <col min="43" max="43" width="9" hidden="1" customWidth="1"/>
    <col min="44" max="44" width="9" hidden="1" customWidth="1"/>
    <col min="45" max="45" width="9" hidden="1" customWidth="1"/>
    <col min="46" max="46" width="9" hidden="1" customWidth="1"/>
    <col min="47" max="47" width="9" hidden="1" customWidth="1"/>
    <col min="48" max="48" width="9" hidden="1" customWidth="1"/>
    <col min="49" max="49" width="9" hidden="1" customWidth="1"/>
    <col min="50" max="50" width="9" hidden="1" customWidth="1"/>
    <col min="51" max="51" width="9" hidden="1" customWidth="1"/>
    <col min="52" max="52" width="9" hidden="1" customWidth="1"/>
    <col min="53" max="53" width="9" hidden="1" customWidth="1"/>
    <col min="54" max="54" width="9" hidden="1" customWidth="1"/>
    <col min="55" max="55" width="9" hidden="1" customWidth="1"/>
    <col min="56" max="56" width="9" hidden="1" customWidth="1"/>
    <col min="57" max="57" width="9" hidden="1" customWidth="1"/>
    <col min="58" max="58" width="9" hidden="1" customWidth="1"/>
    <col min="59" max="59" width="9" hidden="1" customWidth="1"/>
    <col min="60" max="60" width="9" hidden="1" customWidth="1"/>
    <col min="61" max="61" width="9" hidden="1" customWidth="1"/>
    <col min="62" max="62" width="9" hidden="1" customWidth="1"/>
    <col min="63" max="63" width="9" hidden="1" customWidth="1"/>
    <col min="64" max="64" width="9" hidden="1" customWidth="1"/>
    <col min="65" max="65" width="9" hidden="1" customWidth="1"/>
    <col min="66" max="66" width="9" hidden="1" customWidth="1"/>
    <col min="67" max="67" width="9" hidden="1" customWidth="1"/>
    <col min="68" max="68" width="9" hidden="1" customWidth="1"/>
    <col min="69" max="69" width="9" hidden="1" customWidth="1"/>
    <col min="70" max="70" width="9" hidden="1" customWidth="1"/>
    <col min="71" max="71" width="9" hidden="1" customWidth="1"/>
    <col min="72" max="72" width="9" hidden="1" customWidth="1"/>
    <col min="73" max="73" width="9" hidden="1" customWidth="1"/>
    <col min="74" max="74" width="9" hidden="1" customWidth="1"/>
    <col min="75" max="75" width="9" hidden="1" customWidth="1"/>
    <col min="76" max="76" width="9" hidden="1" customWidth="1"/>
    <col min="77" max="77" width="9" hidden="1" customWidth="1"/>
    <col min="78" max="78" width="9" hidden="1" customWidth="1"/>
    <col min="79" max="79" width="9" hidden="1" customWidth="1"/>
    <col min="80" max="80" width="9" hidden="1" customWidth="1"/>
    <col min="81" max="81" width="9" hidden="1" customWidth="1"/>
    <col min="82" max="82" width="9" hidden="1" customWidth="1"/>
    <col min="83" max="83" width="9" hidden="1" customWidth="1"/>
    <col min="84" max="84" width="9" hidden="1" customWidth="1"/>
    <col min="85" max="85" width="9" hidden="1" customWidth="1"/>
    <col min="86" max="86" width="9" hidden="1" customWidth="1"/>
    <col min="87" max="87" width="9" hidden="1" customWidth="1"/>
    <col min="88" max="88" width="9" hidden="1" customWidth="1"/>
    <col min="89" max="89" width="9" hidden="1" customWidth="1"/>
    <col min="90" max="90" width="9" hidden="1" customWidth="1"/>
    <col min="91" max="91" width="9" hidden="1" customWidth="1"/>
    <col min="92" max="92" width="9" hidden="1" customWidth="1"/>
    <col min="93" max="93" width="9" hidden="1" customWidth="1"/>
    <col min="94" max="94" width="9" hidden="1" customWidth="1"/>
    <col min="95" max="95" width="9" hidden="1" customWidth="1"/>
    <col min="96" max="96" width="9" hidden="1" customWidth="1"/>
    <col min="97" max="97" width="9" hidden="1" customWidth="1"/>
    <col min="98" max="98" width="9" hidden="1" customWidth="1"/>
    <col min="99" max="99" width="9" hidden="1" customWidth="1"/>
    <col min="100" max="100" width="9" hidden="1" customWidth="1"/>
    <col min="101" max="101" width="9" hidden="1" customWidth="1"/>
    <col min="102" max="102" width="9" hidden="1" customWidth="1"/>
    <col min="103" max="103" width="9" hidden="1" customWidth="1"/>
    <col min="104" max="104" width="9" hidden="1" customWidth="1"/>
    <col min="105" max="105" width="9" hidden="1" customWidth="1"/>
    <col min="106" max="106" width="9" hidden="1" customWidth="1"/>
    <col min="107" max="107" width="9" hidden="1" customWidth="1"/>
    <col min="108" max="108" width="9" hidden="1" customWidth="1"/>
    <col min="109" max="109" width="9" hidden="1" customWidth="1"/>
    <col min="110" max="110" width="9" hidden="1" customWidth="1"/>
    <col min="111" max="111" width="9" hidden="1" customWidth="1"/>
    <col min="112" max="112" width="9" hidden="1" customWidth="1"/>
    <col min="113" max="113" width="9" hidden="1" customWidth="1"/>
    <col min="114" max="114" width="9" hidden="1" customWidth="1"/>
    <col min="115" max="115" width="9" hidden="1" customWidth="1"/>
    <col min="117" max="117" width="9" hidden="1" customWidth="1"/>
    <col min="118" max="118" width="9" hidden="1" customWidth="1"/>
    <col min="119" max="119" width="9" hidden="1" customWidth="1"/>
    <col min="120" max="120" width="9" hidden="1" customWidth="1"/>
    <col min="121" max="121" width="9" hidden="1" customWidth="1"/>
    <col min="122" max="122" width="9" hidden="1" customWidth="1"/>
    <col min="123" max="123" width="9" hidden="1" customWidth="1"/>
    <col min="124" max="124" width="9" hidden="1" customWidth="1"/>
    <col min="125" max="125" width="9" hidden="1" customWidth="1"/>
    <col min="126" max="126" width="9" hidden="1" customWidth="1"/>
    <col min="127" max="127" width="9" hidden="1" customWidth="1"/>
    <col min="128" max="128" width="9" hidden="1" customWidth="1"/>
    <col min="129" max="129" width="9" hidden="1" customWidth="1"/>
    <col min="130" max="130" width="9" hidden="1" customWidth="1"/>
    <col min="131" max="131" width="9" hidden="1" customWidth="1"/>
    <col min="132" max="132" width="9" hidden="1" customWidth="1"/>
    <col min="133" max="133" width="9" hidden="1" customWidth="1"/>
    <col min="134" max="134" width="9" hidden="1" customWidth="1"/>
    <col min="135" max="135" width="9" hidden="1" customWidth="1"/>
    <col min="136" max="136" width="9" hidden="1" customWidth="1"/>
    <col min="137" max="137" width="9" hidden="1" customWidth="1"/>
    <col min="138" max="138" width="9" hidden="1" customWidth="1"/>
    <col min="139" max="139" width="9" hidden="1" customWidth="1"/>
    <col min="140" max="140" width="9" hidden="1" customWidth="1"/>
    <col min="141" max="141" width="9" hidden="1" customWidth="1"/>
    <col min="142" max="142" width="9" hidden="1" customWidth="1"/>
    <col min="143" max="143" width="9" hidden="1" customWidth="1"/>
    <col min="144" max="144" width="9" hidden="1" customWidth="1"/>
    <col min="145" max="145" width="9" hidden="1" customWidth="1"/>
    <col min="146" max="146" width="9" hidden="1" customWidth="1"/>
    <col min="147" max="147" width="9" hidden="1" customWidth="1"/>
    <col min="148" max="148" width="9" hidden="1" customWidth="1"/>
    <col min="149" max="149" width="9" hidden="1" customWidth="1"/>
    <col min="150" max="150" width="9" hidden="1" customWidth="1"/>
    <col min="151" max="151" width="9" hidden="1" customWidth="1"/>
    <col min="152" max="152" width="9" hidden="1" customWidth="1"/>
    <col min="153" max="153" width="9" hidden="1" customWidth="1"/>
    <col min="154" max="154" width="9" hidden="1" customWidth="1"/>
    <col min="155" max="155" width="9" hidden="1" customWidth="1"/>
    <col min="156" max="156" width="9" hidden="1" customWidth="1"/>
    <col min="157" max="157" width="9" hidden="1" customWidth="1"/>
    <col min="158" max="158" width="9" hidden="1" customWidth="1"/>
    <col min="159" max="159" width="9" hidden="1" customWidth="1"/>
    <col min="160" max="160" width="9" hidden="1" customWidth="1"/>
    <col min="161" max="161" width="9" hidden="1" customWidth="1"/>
    <col min="162" max="162" width="9" hidden="1" customWidth="1"/>
    <col min="163" max="163" width="9" hidden="1" customWidth="1"/>
    <col min="164" max="164" width="9" hidden="1" customWidth="1"/>
    <col min="165" max="165" width="9" hidden="1" customWidth="1"/>
    <col min="166" max="166" width="9" hidden="1" customWidth="1"/>
    <col min="167" max="167" width="9" hidden="1" customWidth="1"/>
    <col min="168" max="168" width="9" hidden="1" customWidth="1"/>
    <col min="169" max="169" width="9" hidden="1" customWidth="1"/>
    <col min="170" max="170" width="9" hidden="1" customWidth="1"/>
    <col min="171" max="171" width="9" hidden="1" customWidth="1"/>
    <col min="172" max="172" width="9" hidden="1" customWidth="1"/>
    <col min="173" max="173" width="9" hidden="1" customWidth="1"/>
    <col min="174" max="174" width="9" hidden="1" customWidth="1"/>
    <col min="175" max="175" width="9" hidden="1" customWidth="1"/>
    <col min="176" max="176" width="9" hidden="1" customWidth="1"/>
    <col min="177" max="177" width="9" hidden="1" customWidth="1"/>
    <col min="178" max="178" width="9" hidden="1" customWidth="1"/>
    <col min="179" max="179" width="9" hidden="1" customWidth="1"/>
    <col min="180" max="180" width="9" hidden="1" customWidth="1"/>
    <col min="181" max="181" width="9" hidden="1" customWidth="1"/>
    <col min="182" max="182" width="9" hidden="1" customWidth="1"/>
    <col min="183" max="183" width="9" hidden="1" customWidth="1"/>
    <col min="184" max="184" width="9" hidden="1" customWidth="1"/>
    <col min="185" max="185" width="9" hidden="1" customWidth="1"/>
    <col min="186" max="186" width="9" hidden="1" customWidth="1"/>
    <col min="187" max="187" width="9" hidden="1" customWidth="1"/>
    <col min="188" max="188" width="9" hidden="1" customWidth="1"/>
    <col min="189" max="189" width="9" hidden="1" customWidth="1"/>
    <col min="190" max="190" width="9" hidden="1" customWidth="1"/>
    <col min="191" max="191" width="9" hidden="1" customWidth="1"/>
    <col min="192" max="192" width="9" hidden="1" customWidth="1"/>
    <col min="193" max="193" width="9" hidden="1" customWidth="1"/>
    <col min="194" max="194" width="9" hidden="1" customWidth="1"/>
    <col min="195" max="195" width="9" hidden="1" customWidth="1"/>
    <col min="196" max="196" width="9" hidden="1" customWidth="1"/>
    <col min="197" max="197" width="9" hidden="1" customWidth="1"/>
    <col min="198" max="198" width="9" hidden="1" customWidth="1"/>
    <col min="199" max="199" width="9" hidden="1" customWidth="1"/>
    <col min="200" max="200" width="9" hidden="1" customWidth="1"/>
    <col min="201" max="201" width="9" hidden="1" customWidth="1"/>
    <col min="202" max="202" width="9" hidden="1" customWidth="1"/>
    <col min="203" max="203" width="9" hidden="1" customWidth="1"/>
    <col min="204" max="204" width="9" hidden="1" customWidth="1"/>
    <col min="205" max="205" width="9" hidden="1" customWidth="1"/>
    <col min="206" max="206" width="9" hidden="1" customWidth="1"/>
    <col min="207" max="207" width="9" hidden="1" customWidth="1"/>
    <col min="208" max="208" width="9" hidden="1" customWidth="1"/>
    <col min="209" max="209" width="9" hidden="1" customWidth="1"/>
    <col min="210" max="210" width="9" hidden="1" customWidth="1"/>
    <col min="211" max="211" width="9" hidden="1" customWidth="1"/>
    <col min="212" max="212" width="9" hidden="1" customWidth="1"/>
    <col min="213" max="213" width="9" hidden="1" customWidth="1"/>
    <col min="214" max="214" width="9" hidden="1" customWidth="1"/>
    <col min="215" max="215" width="9" hidden="1" customWidth="1"/>
    <col min="216" max="216" width="9" hidden="1" customWidth="1"/>
    <col min="217" max="217" width="9" hidden="1" customWidth="1"/>
    <col min="218" max="218" width="9" hidden="1" customWidth="1"/>
    <col min="219" max="219" width="9" hidden="1" customWidth="1"/>
    <col min="220" max="220" width="9" hidden="1" customWidth="1"/>
    <col min="221" max="221" width="9" hidden="1" customWidth="1"/>
    <col min="222" max="222" width="9" hidden="1" customWidth="1"/>
    <col min="223" max="223" width="9" hidden="1" customWidth="1"/>
    <col min="224" max="224" width="9" hidden="1" customWidth="1"/>
    <col min="225" max="225" width="9" hidden="1" customWidth="1"/>
    <col min="226" max="226" width="9" hidden="1" customWidth="1"/>
    <col min="227" max="227" width="9" hidden="1" customWidth="1"/>
    <col min="228" max="228" width="9" hidden="1" customWidth="1"/>
    <col min="229" max="229" width="9" hidden="1" customWidth="1"/>
    <col min="230" max="230" width="9" hidden="1" customWidth="1"/>
    <col min="231" max="231" width="9" hidden="1" customWidth="1"/>
    <col min="232" max="232" width="9" hidden="1" customWidth="1"/>
    <col min="233" max="233" width="9" hidden="1" customWidth="1"/>
    <col min="234" max="234" width="9" hidden="1" customWidth="1"/>
    <col min="235" max="235" width="9" hidden="1" customWidth="1"/>
    <col min="236" max="236" width="9" hidden="1" customWidth="1"/>
    <col min="237" max="237" width="9" hidden="1" customWidth="1"/>
    <col min="238" max="238" width="9" hidden="1" customWidth="1"/>
    <col min="239" max="239" width="9" hidden="1" customWidth="1"/>
    <col min="240" max="240" width="9" hidden="1" customWidth="1"/>
    <col min="241" max="241" width="9" hidden="1" customWidth="1"/>
    <col min="242" max="242" width="9" hidden="1" customWidth="1"/>
    <col min="243" max="243" width="9" hidden="1" customWidth="1"/>
    <col min="244" max="244" width="9" hidden="1" customWidth="1"/>
    <col min="245" max="245" width="9" hidden="1" customWidth="1"/>
    <col min="246" max="246" width="9" hidden="1" customWidth="1"/>
    <col min="247" max="247" width="9" hidden="1" customWidth="1"/>
    <col min="248" max="248" width="9" hidden="1" customWidth="1"/>
    <col min="249" max="249" width="9" hidden="1" customWidth="1"/>
    <col min="250" max="250" width="9" hidden="1" customWidth="1"/>
    <col min="251" max="251" width="9" hidden="1" customWidth="1"/>
    <col min="252" max="252" width="9" hidden="1" customWidth="1"/>
    <col min="253" max="253" width="9" hidden="1" customWidth="1"/>
    <col min="254" max="254" width="9" hidden="1" customWidth="1"/>
    <col min="255" max="255" width="9" hidden="1" customWidth="1"/>
    <col min="256" max="256" width="9" hidden="1" customWidth="1"/>
    <col min="257" max="257" width="9" hidden="1" customWidth="1"/>
    <col min="258" max="258" width="9" hidden="1" customWidth="1"/>
    <col min="259" max="259" width="9" hidden="1" customWidth="1"/>
    <col min="260" max="260" width="9" hidden="1" customWidth="1"/>
    <col min="261" max="261" width="9" hidden="1" customWidth="1"/>
    <col min="262" max="262" width="9" hidden="1" customWidth="1"/>
    <col min="263" max="263" width="9" hidden="1" customWidth="1"/>
    <col min="264" max="264" width="9" hidden="1" customWidth="1"/>
    <col min="265" max="265" width="9" hidden="1" customWidth="1"/>
    <col min="266" max="266" width="9" hidden="1" customWidth="1"/>
    <col min="267" max="267" width="9" hidden="1" customWidth="1"/>
    <col min="268" max="268" width="9" hidden="1" customWidth="1"/>
    <col min="269" max="269" width="9" hidden="1" customWidth="1"/>
    <col min="270" max="270" width="9" hidden="1" customWidth="1"/>
  </cols>
  <sheetData>
    <row r="1" spans="1:30" s="2" customFormat="1" x14ac:dyDescent="0.25">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269" x14ac:dyDescent="0.25">
      <c r="R2">
        <f>IFERROR($U2/$Q2,0)</f>
      </c>
      <c r="S2">
        <f>IF($U2="","",
SUM($T2,$V2,$AA2,$W2,$Y2)*
(1-IF($AB2="",0,VALUE($AB2)/100)))</f>
      </c>
      <c r="T2">
        <f>IF($U2="","",$U2)</f>
      </c>
      <c r="V2">
        <f>IF($U2="","",
IF($O2="","",
IF(ISNUMBER(SEARCH("exempt",LOWER($O2))),0,
$U2*(VALUE(SUBSTITUTE($O2,"%",""))/100))))</f>
      </c>
      <c r="AC2">
        <f>IFERROR(IF(FIND(" - ",$K2)&gt;0,MID($K2,FIND(" - ",$K2)+3,LEN($K2)),""),"")</f>
      </c>
      <c r="AI2" t="s">
        <v>30</v>
      </c>
      <c r="AJ2" t="s">
        <v>31</v>
      </c>
      <c r="AK2" t="s">
        <v>32</v>
      </c>
      <c r="AL2" t="s">
        <v>33</v>
      </c>
      <c r="AM2" t="s">
        <v>34</v>
      </c>
      <c r="AN2" t="s">
        <v>35</v>
      </c>
      <c r="AO2" t="s">
        <v>36</v>
      </c>
      <c r="AP2" t="s">
        <v>37</v>
      </c>
      <c r="AQ2" t="s">
        <v>38</v>
      </c>
      <c r="AR2" t="s">
        <v>36</v>
      </c>
      <c r="AS2" t="s">
        <v>39</v>
      </c>
      <c r="AT2">
        <f>IFERROR(LEFT($K2,FIND(" - ",$K2)-1),$K2)</f>
      </c>
      <c r="AU2" t="s">
        <v>40</v>
      </c>
      <c r="AV2">
        <v>1</v>
      </c>
      <c r="AW2">
        <f>IF($CL2&gt;=1,INDEX($AU:$AU,$CK2+1),"")</f>
      </c>
      <c r="AX2">
        <f>IF($CL2&gt;=2,INDEX($AU:$AU,$CK2+2),"")</f>
      </c>
      <c r="AY2">
        <f>IF($CL2&gt;=3,INDEX($AU:$AU,$CK2+3),"")</f>
      </c>
      <c r="AZ2">
        <f>IF($CL2&gt;=4,INDEX($AU:$AU,$CK2+4),"")</f>
      </c>
      <c r="BA2">
        <f>IF($CL2&gt;=5,INDEX($AU:$AU,$CK2+5),"")</f>
      </c>
      <c r="BB2">
        <f>IF($CL2&gt;=6,INDEX($AU:$AU,$CK2+6),"")</f>
      </c>
      <c r="BC2">
        <f>IF($CL2&gt;=7,INDEX($AU:$AU,$CK2+7),"")</f>
      </c>
      <c r="BD2">
        <f>IF($CL2&gt;=8,INDEX($AU:$AU,$CK2+8),"")</f>
      </c>
      <c r="BE2">
        <f>IF($CL2&gt;=9,INDEX($AU:$AU,$CK2+9),"")</f>
      </c>
      <c r="BF2">
        <f>IF($CL2&gt;=10,INDEX($AU:$AU,$CK2+10),"")</f>
      </c>
      <c r="BG2">
        <f>IF($CL2&gt;=11,INDEX($AU:$AU,$CK2+11),"")</f>
      </c>
      <c r="BH2">
        <f>IF($CL2&gt;=12,INDEX($AU:$AU,$CK2+12),"")</f>
      </c>
      <c r="BI2">
        <f>IF($CL2&gt;=13,INDEX($AU:$AU,$CK2+13),"")</f>
      </c>
      <c r="BJ2">
        <f>IF($CL2&gt;=14,INDEX($AU:$AU,$CK2+14),"")</f>
      </c>
      <c r="BK2">
        <f>IF($CL2&gt;=15,INDEX($AU:$AU,$CK2+15),"")</f>
      </c>
      <c r="BL2">
        <f>IF($CL2&gt;=16,INDEX($AU:$AU,$CK2+16),"")</f>
      </c>
      <c r="BM2">
        <f>IF($CL2&gt;=17,INDEX($AU:$AU,$CK2+17),"")</f>
      </c>
      <c r="BN2">
        <f>IF($CL2&gt;=18,INDEX($AU:$AU,$CK2+18),"")</f>
      </c>
      <c r="BO2">
        <f>IF($CL2&gt;=19,INDEX($AU:$AU,$CK2+19),"")</f>
      </c>
      <c r="BP2">
        <f>IF($CL2&gt;=20,INDEX($AU:$AU,$CK2+20),"")</f>
      </c>
      <c r="BQ2">
        <f>IF($CL2&gt;=21,INDEX($AU:$AU,$CK2+21),"")</f>
      </c>
      <c r="BR2">
        <f>IF($CL2&gt;=22,INDEX($AU:$AU,$CK2+22),"")</f>
      </c>
      <c r="BS2">
        <f>IF($CL2&gt;=23,INDEX($AU:$AU,$CK2+23),"")</f>
      </c>
      <c r="BT2">
        <f>IF($CL2&gt;=24,INDEX($AU:$AU,$CK2+24),"")</f>
      </c>
      <c r="BU2">
        <f>IF($CL2&gt;=25,INDEX($AU:$AU,$CK2+25),"")</f>
      </c>
      <c r="BV2">
        <f>IF($CL2&gt;=26,INDEX($AU:$AU,$CK2+26),"")</f>
      </c>
      <c r="BW2">
        <f>IF($CL2&gt;=27,INDEX($AU:$AU,$CK2+27),"")</f>
      </c>
      <c r="BX2">
        <f>IF($CL2&gt;=28,INDEX($AU:$AU,$CK2+28),"")</f>
      </c>
      <c r="BY2">
        <f>IF($CL2&gt;=29,INDEX($AU:$AU,$CK2+29),"")</f>
      </c>
      <c r="BZ2">
        <f>IF($CL2&gt;=30,INDEX($AU:$AU,$CK2+30),"")</f>
      </c>
      <c r="CA2">
        <f>IF($CL2&gt;=31,INDEX($AU:$AU,$CK2+31),"")</f>
      </c>
      <c r="CB2">
        <f>IF($CL2&gt;=32,INDEX($AU:$AU,$CK2+32),"")</f>
      </c>
      <c r="CC2">
        <f>IF($CL2&gt;=33,INDEX($AU:$AU,$CK2+33),"")</f>
      </c>
      <c r="CD2">
        <f>IF($CL2&gt;=34,INDEX($AU:$AU,$CK2+34),"")</f>
      </c>
      <c r="CE2">
        <f>IF($CL2&gt;=35,INDEX($AU:$AU,$CK2+35),"")</f>
      </c>
      <c r="CF2">
        <f>IF($CL2&gt;=36,INDEX($AU:$AU,$CK2+36),"")</f>
      </c>
      <c r="CG2">
        <f>IF($CL2&gt;=37,INDEX($AU:$AU,$CK2+37),"")</f>
      </c>
      <c r="CH2">
        <f>IF($CL2&gt;=38,INDEX($AU:$AU,$CK2+38),"")</f>
      </c>
      <c r="CI2">
        <f>IF($CL2&gt;=39,INDEX($AU:$AU,$CK2+39),"")</f>
      </c>
      <c r="CJ2">
        <f>IF($CL2&gt;=40,INDEX($AU:$AU,$CK2+40),"")</f>
      </c>
      <c r="CK2">
        <f>IFERROR(MATCH($AT2,$AU$2:$AU$133,0)+1,0)</f>
      </c>
      <c r="CL2">
        <f>IFERROR(INDEX($AV$2:$AV$133,MATCH($AT2,$AU$2:$AU$133,0)),0)</f>
      </c>
      <c r="CM2">
        <f>IFERROR(LEFT($L2,FIND(" - ",$L2)-1),$L2)</f>
      </c>
      <c r="CN2" t="s">
        <v>41</v>
      </c>
      <c r="CO2">
        <v>2</v>
      </c>
      <c r="CP2">
        <f>IF($DK2&gt;=1,INDEX($CN:$CN,$DJ2+1),"")</f>
      </c>
      <c r="CQ2">
        <f>IF($DK2&gt;=2,INDEX($CN:$CN,$DJ2+2),"")</f>
      </c>
      <c r="CR2">
        <f>IF($DK2&gt;=3,INDEX($CN:$CN,$DJ2+3),"")</f>
      </c>
      <c r="CS2">
        <f>IF($DK2&gt;=4,INDEX($CN:$CN,$DJ2+4),"")</f>
      </c>
      <c r="CT2">
        <f>IF($DK2&gt;=5,INDEX($CN:$CN,$DJ2+5),"")</f>
      </c>
      <c r="CU2">
        <f>IF($DK2&gt;=6,INDEX($CN:$CN,$DJ2+6),"")</f>
      </c>
      <c r="CV2">
        <f>IF($DK2&gt;=7,INDEX($CN:$CN,$DJ2+7),"")</f>
      </c>
      <c r="CW2">
        <f>IF($DK2&gt;=8,INDEX($CN:$CN,$DJ2+8),"")</f>
      </c>
      <c r="CX2">
        <f>IF($DK2&gt;=9,INDEX($CN:$CN,$DJ2+9),"")</f>
      </c>
      <c r="CY2">
        <f>IF($DK2&gt;=10,INDEX($CN:$CN,$DJ2+10),"")</f>
      </c>
      <c r="CZ2">
        <f>IF($DK2&gt;=11,INDEX($CN:$CN,$DJ2+11),"")</f>
      </c>
      <c r="DA2">
        <f>IF($DK2&gt;=12,INDEX($CN:$CN,$DJ2+12),"")</f>
      </c>
      <c r="DB2">
        <f>IF($DK2&gt;=13,INDEX($CN:$CN,$DJ2+13),"")</f>
      </c>
      <c r="DC2">
        <f>IF($DK2&gt;=14,INDEX($CN:$CN,$DJ2+14),"")</f>
      </c>
      <c r="DD2">
        <f>IF($DK2&gt;=15,INDEX($CN:$CN,$DJ2+15),"")</f>
      </c>
      <c r="DE2">
        <f>IF($DK2&gt;=16,INDEX($CN:$CN,$DJ2+16),"")</f>
      </c>
      <c r="DF2">
        <f>IF($DK2&gt;=17,INDEX($CN:$CN,$DJ2+17),"")</f>
      </c>
      <c r="DG2">
        <f>IF($DK2&gt;=18,INDEX($CN:$CN,$DJ2+18),"")</f>
      </c>
      <c r="DH2">
        <f>IF($DK2&gt;=19,INDEX($CN:$CN,$DJ2+19),"")</f>
      </c>
      <c r="DI2">
        <f>IF($DK2&gt;=20,INDEX($CN:$CN,$DJ2+20),"")</f>
      </c>
      <c r="DJ2">
        <f>IFERROR(MATCH($CM2,$CN$2:$CN$1089,0)+1,0)</f>
      </c>
      <c r="DK2">
        <f>IFERROR(INDEX($CO$2:$CO$1089,MATCH($CM2,$CN$2:$CN$1089,0)),0)</f>
      </c>
      <c r="DL2">
        <f>IFERROR(INDEX($AS:$AS,MATCH($O2,$AR:$AR,0))&amp;"","")</f>
      </c>
      <c r="DM2" t="s">
        <v>42</v>
      </c>
      <c r="DO2">
        <v>1</v>
      </c>
      <c r="DP2">
        <f>IF($GS2&gt;=1,INDEX($DM:$DM,$GR2+1),"")</f>
      </c>
      <c r="DQ2">
        <f>IF($GS2&gt;=2,INDEX($DM:$DM,$GR2+2),"")</f>
      </c>
      <c r="DR2">
        <f>IF($GS2&gt;=3,INDEX($DM:$DM,$GR2+3),"")</f>
      </c>
      <c r="DS2">
        <f>IF($GS2&gt;=4,INDEX($DM:$DM,$GR2+4),"")</f>
      </c>
      <c r="DT2">
        <f>IF($GS2&gt;=5,INDEX($DM:$DM,$GR2+5),"")</f>
      </c>
      <c r="DU2">
        <f>IF($GS2&gt;=6,INDEX($DM:$DM,$GR2+6),"")</f>
      </c>
      <c r="DV2">
        <f>IF($GS2&gt;=7,INDEX($DM:$DM,$GR2+7),"")</f>
      </c>
      <c r="DW2">
        <f>IF($GS2&gt;=8,INDEX($DM:$DM,$GR2+8),"")</f>
      </c>
      <c r="DX2">
        <f>IF($GS2&gt;=9,INDEX($DM:$DM,$GR2+9),"")</f>
      </c>
      <c r="DY2">
        <f>IF($GS2&gt;=10,INDEX($DM:$DM,$GR2+10),"")</f>
      </c>
      <c r="DZ2">
        <f>IF($GS2&gt;=11,INDEX($DM:$DM,$GR2+11),"")</f>
      </c>
      <c r="EA2">
        <f>IF($GS2&gt;=12,INDEX($DM:$DM,$GR2+12),"")</f>
      </c>
      <c r="EB2">
        <f>IF($GS2&gt;=13,INDEX($DM:$DM,$GR2+13),"")</f>
      </c>
      <c r="EC2">
        <f>IF($GS2&gt;=14,INDEX($DM:$DM,$GR2+14),"")</f>
      </c>
      <c r="ED2">
        <f>IF($GS2&gt;=15,INDEX($DM:$DM,$GR2+15),"")</f>
      </c>
      <c r="EE2">
        <f>IF($GS2&gt;=16,INDEX($DM:$DM,$GR2+16),"")</f>
      </c>
      <c r="EF2">
        <f>IF($GS2&gt;=17,INDEX($DM:$DM,$GR2+17),"")</f>
      </c>
      <c r="EG2">
        <f>IF($GS2&gt;=18,INDEX($DM:$DM,$GR2+18),"")</f>
      </c>
      <c r="EH2">
        <f>IF($GS2&gt;=19,INDEX($DM:$DM,$GR2+19),"")</f>
      </c>
      <c r="EI2">
        <f>IF($GS2&gt;=20,INDEX($DM:$DM,$GR2+20),"")</f>
      </c>
      <c r="EJ2">
        <f>IF($GS2&gt;=21,INDEX($DM:$DM,$GR2+21),"")</f>
      </c>
      <c r="EK2">
        <f>IF($GS2&gt;=22,INDEX($DM:$DM,$GR2+22),"")</f>
      </c>
      <c r="EL2">
        <f>IF($GS2&gt;=23,INDEX($DM:$DM,$GR2+23),"")</f>
      </c>
      <c r="EM2">
        <f>IF($GS2&gt;=24,INDEX($DM:$DM,$GR2+24),"")</f>
      </c>
      <c r="EN2">
        <f>IF($GS2&gt;=25,INDEX($DM:$DM,$GR2+25),"")</f>
      </c>
      <c r="EO2">
        <f>IF($GS2&gt;=26,INDEX($DM:$DM,$GR2+26),"")</f>
      </c>
      <c r="EP2">
        <f>IF($GS2&gt;=27,INDEX($DM:$DM,$GR2+27),"")</f>
      </c>
      <c r="EQ2">
        <f>IF($GS2&gt;=28,INDEX($DM:$DM,$GR2+28),"")</f>
      </c>
      <c r="ER2">
        <f>IF($GS2&gt;=29,INDEX($DM:$DM,$GR2+29),"")</f>
      </c>
      <c r="ES2">
        <f>IF($GS2&gt;=30,INDEX($DM:$DM,$GR2+30),"")</f>
      </c>
      <c r="ET2">
        <f>IF($GS2&gt;=31,INDEX($DM:$DM,$GR2+31),"")</f>
      </c>
      <c r="EU2">
        <f>IF($GS2&gt;=32,INDEX($DM:$DM,$GR2+32),"")</f>
      </c>
      <c r="EV2">
        <f>IF($GS2&gt;=33,INDEX($DM:$DM,$GR2+33),"")</f>
      </c>
      <c r="EW2">
        <f>IF($GS2&gt;=34,INDEX($DM:$DM,$GR2+34),"")</f>
      </c>
      <c r="EX2">
        <f>IF($GS2&gt;=35,INDEX($DM:$DM,$GR2+35),"")</f>
      </c>
      <c r="EY2">
        <f>IF($GS2&gt;=36,INDEX($DM:$DM,$GR2+36),"")</f>
      </c>
      <c r="EZ2">
        <f>IF($GS2&gt;=37,INDEX($DM:$DM,$GR2+37),"")</f>
      </c>
      <c r="FA2">
        <f>IF($GS2&gt;=38,INDEX($DM:$DM,$GR2+38),"")</f>
      </c>
      <c r="FB2">
        <f>IF($GS2&gt;=39,INDEX($DM:$DM,$GR2+39),"")</f>
      </c>
      <c r="FC2">
        <f>IF($GS2&gt;=40,INDEX($DM:$DM,$GR2+40),"")</f>
      </c>
      <c r="FD2">
        <f>IF($GS2&gt;=1,INDEX($DN:$DN,$GR2+1),"")</f>
      </c>
      <c r="FE2">
        <f>IF($GS2&gt;=2,INDEX($DN:$DN,$GR2+2),"")</f>
      </c>
      <c r="FF2">
        <f>IF($GS2&gt;=3,INDEX($DN:$DN,$GR2+3),"")</f>
      </c>
      <c r="FG2">
        <f>IF($GS2&gt;=4,INDEX($DN:$DN,$GR2+4),"")</f>
      </c>
      <c r="FH2">
        <f>IF($GS2&gt;=5,INDEX($DN:$DN,$GR2+5),"")</f>
      </c>
      <c r="FI2">
        <f>IF($GS2&gt;=6,INDEX($DN:$DN,$GR2+6),"")</f>
      </c>
      <c r="FJ2">
        <f>IF($GS2&gt;=7,INDEX($DN:$DN,$GR2+7),"")</f>
      </c>
      <c r="FK2">
        <f>IF($GS2&gt;=8,INDEX($DN:$DN,$GR2+8),"")</f>
      </c>
      <c r="FL2">
        <f>IF($GS2&gt;=9,INDEX($DN:$DN,$GR2+9),"")</f>
      </c>
      <c r="FM2">
        <f>IF($GS2&gt;=10,INDEX($DN:$DN,$GR2+10),"")</f>
      </c>
      <c r="FN2">
        <f>IF($GS2&gt;=11,INDEX($DN:$DN,$GR2+11),"")</f>
      </c>
      <c r="FO2">
        <f>IF($GS2&gt;=12,INDEX($DN:$DN,$GR2+12),"")</f>
      </c>
      <c r="FP2">
        <f>IF($GS2&gt;=13,INDEX($DN:$DN,$GR2+13),"")</f>
      </c>
      <c r="FQ2">
        <f>IF($GS2&gt;=14,INDEX($DN:$DN,$GR2+14),"")</f>
      </c>
      <c r="FR2">
        <f>IF($GS2&gt;=15,INDEX($DN:$DN,$GR2+15),"")</f>
      </c>
      <c r="FS2">
        <f>IF($GS2&gt;=16,INDEX($DN:$DN,$GR2+16),"")</f>
      </c>
      <c r="FT2">
        <f>IF($GS2&gt;=17,INDEX($DN:$DN,$GR2+17),"")</f>
      </c>
      <c r="FU2">
        <f>IF($GS2&gt;=18,INDEX($DN:$DN,$GR2+18),"")</f>
      </c>
      <c r="FV2">
        <f>IF($GS2&gt;=19,INDEX($DN:$DN,$GR2+19),"")</f>
      </c>
      <c r="FW2">
        <f>IF($GS2&gt;=20,INDEX($DN:$DN,$GR2+20),"")</f>
      </c>
      <c r="FX2">
        <f>IF($GS2&gt;=21,INDEX($DN:$DN,$GR2+21),"")</f>
      </c>
      <c r="FY2">
        <f>IF($GS2&gt;=22,INDEX($DN:$DN,$GR2+22),"")</f>
      </c>
      <c r="FZ2">
        <f>IF($GS2&gt;=23,INDEX($DN:$DN,$GR2+23),"")</f>
      </c>
      <c r="GA2">
        <f>IF($GS2&gt;=24,INDEX($DN:$DN,$GR2+24),"")</f>
      </c>
      <c r="GB2">
        <f>IF($GS2&gt;=25,INDEX($DN:$DN,$GR2+25),"")</f>
      </c>
      <c r="GC2">
        <f>IF($GS2&gt;=26,INDEX($DN:$DN,$GR2+26),"")</f>
      </c>
      <c r="GD2">
        <f>IF($GS2&gt;=27,INDEX($DN:$DN,$GR2+27),"")</f>
      </c>
      <c r="GE2">
        <f>IF($GS2&gt;=28,INDEX($DN:$DN,$GR2+28),"")</f>
      </c>
      <c r="GF2">
        <f>IF($GS2&gt;=29,INDEX($DN:$DN,$GR2+29),"")</f>
      </c>
      <c r="GG2">
        <f>IF($GS2&gt;=30,INDEX($DN:$DN,$GR2+30),"")</f>
      </c>
      <c r="GH2">
        <f>IF($GS2&gt;=31,INDEX($DN:$DN,$GR2+31),"")</f>
      </c>
      <c r="GI2">
        <f>IF($GS2&gt;=32,INDEX($DN:$DN,$GR2+32),"")</f>
      </c>
      <c r="GJ2">
        <f>IF($GS2&gt;=33,INDEX($DN:$DN,$GR2+33),"")</f>
      </c>
      <c r="GK2">
        <f>IF($GS2&gt;=34,INDEX($DN:$DN,$GR2+34),"")</f>
      </c>
      <c r="GL2">
        <f>IF($GS2&gt;=35,INDEX($DN:$DN,$GR2+35),"")</f>
      </c>
      <c r="GM2">
        <f>IF($GS2&gt;=36,INDEX($DN:$DN,$GR2+36),"")</f>
      </c>
      <c r="GN2">
        <f>IF($GS2&gt;=37,INDEX($DN:$DN,$GR2+37),"")</f>
      </c>
      <c r="GO2">
        <f>IF($GS2&gt;=38,INDEX($DN:$DN,$GR2+38),"")</f>
      </c>
      <c r="GP2">
        <f>IF($GS2&gt;=39,INDEX($DN:$DN,$GR2+39),"")</f>
      </c>
      <c r="GQ2">
        <f>IF($GS2&gt;=40,INDEX($DN:$DN,$GR2+40),"")</f>
      </c>
      <c r="GR2">
        <f>IFERROR(MATCH($DL2,$DM$2:$DM$148,0)+1,0)</f>
      </c>
      <c r="GS2">
        <f>IFERROR(INDEX($DO$2:$DO$148,MATCH($DL2,$DM$2:$DM$148,0)),0)</f>
      </c>
      <c r="GT2">
        <f>IFERROR(MATCH($Z2,$DP$2:$FC$2,0),0)</f>
      </c>
      <c r="GU2">
        <f>IF($GT2&gt;0,INDEX($FD$2:$GQ$2,$GT2),"")</f>
      </c>
      <c r="GV2" t="s">
        <v>43</v>
      </c>
      <c r="GW2">
        <v>1</v>
      </c>
      <c r="GX2">
        <f>IF($JG2&gt;=1,INDEX($GV:$GV,$JF2+1),"")</f>
      </c>
      <c r="GY2">
        <f>IF($JG2&gt;=2,INDEX($GV:$GV,$JF2+2),"")</f>
      </c>
      <c r="GZ2">
        <f>IF($JG2&gt;=3,INDEX($GV:$GV,$JF2+3),"")</f>
      </c>
      <c r="HA2">
        <f>IF($JG2&gt;=4,INDEX($GV:$GV,$JF2+4),"")</f>
      </c>
      <c r="HB2">
        <f>IF($JG2&gt;=5,INDEX($GV:$GV,$JF2+5),"")</f>
      </c>
      <c r="HC2">
        <f>IF($JG2&gt;=6,INDEX($GV:$GV,$JF2+6),"")</f>
      </c>
      <c r="HD2">
        <f>IF($JG2&gt;=7,INDEX($GV:$GV,$JF2+7),"")</f>
      </c>
      <c r="HE2">
        <f>IF($JG2&gt;=8,INDEX($GV:$GV,$JF2+8),"")</f>
      </c>
      <c r="HF2">
        <f>IF($JG2&gt;=9,INDEX($GV:$GV,$JF2+9),"")</f>
      </c>
      <c r="HG2">
        <f>IF($JG2&gt;=10,INDEX($GV:$GV,$JF2+10),"")</f>
      </c>
      <c r="HH2">
        <f>IF($JG2&gt;=11,INDEX($GV:$GV,$JF2+11),"")</f>
      </c>
      <c r="HI2">
        <f>IF($JG2&gt;=12,INDEX($GV:$GV,$JF2+12),"")</f>
      </c>
      <c r="HJ2">
        <f>IF($JG2&gt;=13,INDEX($GV:$GV,$JF2+13),"")</f>
      </c>
      <c r="HK2">
        <f>IF($JG2&gt;=14,INDEX($GV:$GV,$JF2+14),"")</f>
      </c>
      <c r="HL2">
        <f>IF($JG2&gt;=15,INDEX($GV:$GV,$JF2+15),"")</f>
      </c>
      <c r="HM2">
        <f>IF($JG2&gt;=16,INDEX($GV:$GV,$JF2+16),"")</f>
      </c>
      <c r="HN2">
        <f>IF($JG2&gt;=17,INDEX($GV:$GV,$JF2+17),"")</f>
      </c>
      <c r="HO2">
        <f>IF($JG2&gt;=18,INDEX($GV:$GV,$JF2+18),"")</f>
      </c>
      <c r="HP2">
        <f>IF($JG2&gt;=19,INDEX($GV:$GV,$JF2+19),"")</f>
      </c>
      <c r="HQ2">
        <f>IF($JG2&gt;=20,INDEX($GV:$GV,$JF2+20),"")</f>
      </c>
      <c r="HR2">
        <f>IF($JG2&gt;=21,INDEX($GV:$GV,$JF2+21),"")</f>
      </c>
      <c r="HS2">
        <f>IF($JG2&gt;=22,INDEX($GV:$GV,$JF2+22),"")</f>
      </c>
      <c r="HT2">
        <f>IF($JG2&gt;=23,INDEX($GV:$GV,$JF2+23),"")</f>
      </c>
      <c r="HU2">
        <f>IF($JG2&gt;=24,INDEX($GV:$GV,$JF2+24),"")</f>
      </c>
      <c r="HV2">
        <f>IF($JG2&gt;=25,INDEX($GV:$GV,$JF2+25),"")</f>
      </c>
      <c r="HW2">
        <f>IF($JG2&gt;=26,INDEX($GV:$GV,$JF2+26),"")</f>
      </c>
      <c r="HX2">
        <f>IF($JG2&gt;=27,INDEX($GV:$GV,$JF2+27),"")</f>
      </c>
      <c r="HY2">
        <f>IF($JG2&gt;=28,INDEX($GV:$GV,$JF2+28),"")</f>
      </c>
      <c r="HZ2">
        <f>IF($JG2&gt;=29,INDEX($GV:$GV,$JF2+29),"")</f>
      </c>
      <c r="IA2">
        <f>IF($JG2&gt;=30,INDEX($GV:$GV,$JF2+30),"")</f>
      </c>
      <c r="IB2">
        <f>IF($JG2&gt;=31,INDEX($GV:$GV,$JF2+31),"")</f>
      </c>
      <c r="IC2">
        <f>IF($JG2&gt;=32,INDEX($GV:$GV,$JF2+32),"")</f>
      </c>
      <c r="ID2">
        <f>IF($JG2&gt;=33,INDEX($GV:$GV,$JF2+33),"")</f>
      </c>
      <c r="IE2">
        <f>IF($JG2&gt;=34,INDEX($GV:$GV,$JF2+34),"")</f>
      </c>
      <c r="IF2">
        <f>IF($JG2&gt;=35,INDEX($GV:$GV,$JF2+35),"")</f>
      </c>
      <c r="IG2">
        <f>IF($JG2&gt;=36,INDEX($GV:$GV,$JF2+36),"")</f>
      </c>
      <c r="IH2">
        <f>IF($JG2&gt;=37,INDEX($GV:$GV,$JF2+37),"")</f>
      </c>
      <c r="II2">
        <f>IF($JG2&gt;=38,INDEX($GV:$GV,$JF2+38),"")</f>
      </c>
      <c r="IJ2">
        <f>IF($JG2&gt;=39,INDEX($GV:$GV,$JF2+39),"")</f>
      </c>
      <c r="IK2">
        <f>IF($JG2&gt;=40,INDEX($GV:$GV,$JF2+40),"")</f>
      </c>
      <c r="IL2">
        <f>IF($JG2&gt;=41,INDEX($GV:$GV,$JF2+41),"")</f>
      </c>
      <c r="IM2">
        <f>IF($JG2&gt;=42,INDEX($GV:$GV,$JF2+42),"")</f>
      </c>
      <c r="IN2">
        <f>IF($JG2&gt;=43,INDEX($GV:$GV,$JF2+43),"")</f>
      </c>
      <c r="IO2">
        <f>IF($JG2&gt;=44,INDEX($GV:$GV,$JF2+44),"")</f>
      </c>
      <c r="IP2">
        <f>IF($JG2&gt;=45,INDEX($GV:$GV,$JF2+45),"")</f>
      </c>
      <c r="IQ2">
        <f>IF($JG2&gt;=46,INDEX($GV:$GV,$JF2+46),"")</f>
      </c>
      <c r="IR2">
        <f>IF($JG2&gt;=47,INDEX($GV:$GV,$JF2+47),"")</f>
      </c>
      <c r="IS2">
        <f>IF($JG2&gt;=48,INDEX($GV:$GV,$JF2+48),"")</f>
      </c>
      <c r="IT2">
        <f>IF($JG2&gt;=49,INDEX($GV:$GV,$JF2+49),"")</f>
      </c>
      <c r="IU2">
        <f>IF($JG2&gt;=50,INDEX($GV:$GV,$JF2+50),"")</f>
      </c>
      <c r="IV2">
        <f>IF($JG2&gt;=51,INDEX($GV:$GV,$JF2+51),"")</f>
      </c>
      <c r="IW2">
        <f>IF($JG2&gt;=52,INDEX($GV:$GV,$JF2+52),"")</f>
      </c>
      <c r="IX2">
        <f>IF($JG2&gt;=53,INDEX($GV:$GV,$JF2+53),"")</f>
      </c>
      <c r="IY2">
        <f>IF($JG2&gt;=54,INDEX($GV:$GV,$JF2+54),"")</f>
      </c>
      <c r="IZ2">
        <f>IF($JG2&gt;=55,INDEX($GV:$GV,$JF2+55),"")</f>
      </c>
      <c r="JA2">
        <f>IF($JG2&gt;=56,INDEX($GV:$GV,$JF2+56),"")</f>
      </c>
      <c r="JB2">
        <f>IF($JG2&gt;=57,INDEX($GV:$GV,$JF2+57),"")</f>
      </c>
      <c r="JC2">
        <f>IF($JG2&gt;=58,INDEX($GV:$GV,$JF2+58),"")</f>
      </c>
      <c r="JD2">
        <f>IF($JG2&gt;=59,INDEX($GV:$GV,$JF2+59),"")</f>
      </c>
      <c r="JE2">
        <f>IF($JG2&gt;=60,INDEX($GV:$GV,$JF2+60),"")</f>
      </c>
      <c r="JF2">
        <f>IFERROR(MATCH($GU2,$GV$2:$GV$322,0)+1,0)</f>
      </c>
      <c r="JG2">
        <f>IFERROR(INDEX($GW$2:$GW$322,MATCH($GU2,$GV$2:$GV$322,0)),0)</f>
      </c>
      <c r="JH2" t="s">
        <v>44</v>
      </c>
      <c r="JI2" t="s">
        <v>44</v>
      </c>
    </row>
    <row r="3" spans="1:269" x14ac:dyDescent="0.25">
      <c r="R3">
        <f>IF(OR($U3="",$Q3=""),"",IFERROR($U3/$Q3,0))</f>
      </c>
      <c r="S3">
        <f>IF($U3="","",
SUM($T3,$V3,$AA3,$W3,$Y3)*
(1-IF($AB3="",0,VALUE($AB3)/100)))</f>
      </c>
      <c r="T3">
        <f>IF($U3="","",$U3)</f>
      </c>
      <c r="V3">
        <f>IF($U3="","",
IF($O3="","",
IF(ISNUMBER(SEARCH("exempt",LOWER($O3))),0,
$U3*(VALUE(SUBSTITUTE($O3,"%",""))/100))))</f>
      </c>
      <c r="AC3">
        <f>IFERROR(IF(FIND(" - ",$K3)&gt;0,MID($K3,FIND(" - ",$K3)+3,LEN($K3)),""),"")</f>
      </c>
      <c r="AI3" t="s">
        <v>45</v>
      </c>
      <c r="AJ3" t="s">
        <v>46</v>
      </c>
      <c r="AK3" t="s">
        <v>47</v>
      </c>
      <c r="AL3" t="s">
        <v>48</v>
      </c>
      <c r="AM3" t="s">
        <v>49</v>
      </c>
      <c r="AN3" t="s">
        <v>50</v>
      </c>
      <c r="AO3" t="s">
        <v>51</v>
      </c>
      <c r="AP3" t="s">
        <v>52</v>
      </c>
      <c r="AQ3" t="s">
        <v>53</v>
      </c>
      <c r="AR3" t="s">
        <v>51</v>
      </c>
      <c r="AS3" t="s">
        <v>54</v>
      </c>
      <c r="AT3">
        <f>IFERROR(LEFT($K3,FIND(" - ",$K3)-1),$K3)</f>
      </c>
      <c r="AU3" t="s">
        <v>36</v>
      </c>
      <c r="AW3">
        <f>IF($CL3&gt;=1,INDEX($AU:$AU,$CK3+1),"")</f>
      </c>
      <c r="AX3">
        <f>IF($CL3&gt;=2,INDEX($AU:$AU,$CK3+2),"")</f>
      </c>
      <c r="AY3">
        <f>IF($CL3&gt;=3,INDEX($AU:$AU,$CK3+3),"")</f>
      </c>
      <c r="AZ3">
        <f>IF($CL3&gt;=4,INDEX($AU:$AU,$CK3+4),"")</f>
      </c>
      <c r="BA3">
        <f>IF($CL3&gt;=5,INDEX($AU:$AU,$CK3+5),"")</f>
      </c>
      <c r="BB3">
        <f>IF($CL3&gt;=6,INDEX($AU:$AU,$CK3+6),"")</f>
      </c>
      <c r="BC3">
        <f>IF($CL3&gt;=7,INDEX($AU:$AU,$CK3+7),"")</f>
      </c>
      <c r="BD3">
        <f>IF($CL3&gt;=8,INDEX($AU:$AU,$CK3+8),"")</f>
      </c>
      <c r="BE3">
        <f>IF($CL3&gt;=9,INDEX($AU:$AU,$CK3+9),"")</f>
      </c>
      <c r="BF3">
        <f>IF($CL3&gt;=10,INDEX($AU:$AU,$CK3+10),"")</f>
      </c>
      <c r="BG3">
        <f>IF($CL3&gt;=11,INDEX($AU:$AU,$CK3+11),"")</f>
      </c>
      <c r="BH3">
        <f>IF($CL3&gt;=12,INDEX($AU:$AU,$CK3+12),"")</f>
      </c>
      <c r="BI3">
        <f>IF($CL3&gt;=13,INDEX($AU:$AU,$CK3+13),"")</f>
      </c>
      <c r="BJ3">
        <f>IF($CL3&gt;=14,INDEX($AU:$AU,$CK3+14),"")</f>
      </c>
      <c r="BK3">
        <f>IF($CL3&gt;=15,INDEX($AU:$AU,$CK3+15),"")</f>
      </c>
      <c r="BL3">
        <f>IF($CL3&gt;=16,INDEX($AU:$AU,$CK3+16),"")</f>
      </c>
      <c r="BM3">
        <f>IF($CL3&gt;=17,INDEX($AU:$AU,$CK3+17),"")</f>
      </c>
      <c r="BN3">
        <f>IF($CL3&gt;=18,INDEX($AU:$AU,$CK3+18),"")</f>
      </c>
      <c r="BO3">
        <f>IF($CL3&gt;=19,INDEX($AU:$AU,$CK3+19),"")</f>
      </c>
      <c r="BP3">
        <f>IF($CL3&gt;=20,INDEX($AU:$AU,$CK3+20),"")</f>
      </c>
      <c r="BQ3">
        <f>IF($CL3&gt;=21,INDEX($AU:$AU,$CK3+21),"")</f>
      </c>
      <c r="BR3">
        <f>IF($CL3&gt;=22,INDEX($AU:$AU,$CK3+22),"")</f>
      </c>
      <c r="BS3">
        <f>IF($CL3&gt;=23,INDEX($AU:$AU,$CK3+23),"")</f>
      </c>
      <c r="BT3">
        <f>IF($CL3&gt;=24,INDEX($AU:$AU,$CK3+24),"")</f>
      </c>
      <c r="BU3">
        <f>IF($CL3&gt;=25,INDEX($AU:$AU,$CK3+25),"")</f>
      </c>
      <c r="BV3">
        <f>IF($CL3&gt;=26,INDEX($AU:$AU,$CK3+26),"")</f>
      </c>
      <c r="BW3">
        <f>IF($CL3&gt;=27,INDEX($AU:$AU,$CK3+27),"")</f>
      </c>
      <c r="BX3">
        <f>IF($CL3&gt;=28,INDEX($AU:$AU,$CK3+28),"")</f>
      </c>
      <c r="BY3">
        <f>IF($CL3&gt;=29,INDEX($AU:$AU,$CK3+29),"")</f>
      </c>
      <c r="BZ3">
        <f>IF($CL3&gt;=30,INDEX($AU:$AU,$CK3+30),"")</f>
      </c>
      <c r="CA3">
        <f>IF($CL3&gt;=31,INDEX($AU:$AU,$CK3+31),"")</f>
      </c>
      <c r="CB3">
        <f>IF($CL3&gt;=32,INDEX($AU:$AU,$CK3+32),"")</f>
      </c>
      <c r="CC3">
        <f>IF($CL3&gt;=33,INDEX($AU:$AU,$CK3+33),"")</f>
      </c>
      <c r="CD3">
        <f>IF($CL3&gt;=34,INDEX($AU:$AU,$CK3+34),"")</f>
      </c>
      <c r="CE3">
        <f>IF($CL3&gt;=35,INDEX($AU:$AU,$CK3+35),"")</f>
      </c>
      <c r="CF3">
        <f>IF($CL3&gt;=36,INDEX($AU:$AU,$CK3+36),"")</f>
      </c>
      <c r="CG3">
        <f>IF($CL3&gt;=37,INDEX($AU:$AU,$CK3+37),"")</f>
      </c>
      <c r="CH3">
        <f>IF($CL3&gt;=38,INDEX($AU:$AU,$CK3+38),"")</f>
      </c>
      <c r="CI3">
        <f>IF($CL3&gt;=39,INDEX($AU:$AU,$CK3+39),"")</f>
      </c>
      <c r="CJ3">
        <f>IF($CL3&gt;=40,INDEX($AU:$AU,$CK3+40),"")</f>
      </c>
      <c r="CK3">
        <f>IFERROR(MATCH($AT3,$AU$2:$AU$133,0)+1,0)</f>
      </c>
      <c r="CL3">
        <f>IFERROR(INDEX($AV$2:$AV$133,MATCH($AT3,$AU$2:$AU$133,0)),0)</f>
      </c>
      <c r="CM3">
        <f>IFERROR(LEFT($L3,FIND(" - ",$L3)-1),$L3)</f>
      </c>
      <c r="CN3" t="s">
        <v>34</v>
      </c>
      <c r="CP3">
        <f>IF($DK3&gt;=1,INDEX($CN:$CN,$DJ3+1),"")</f>
      </c>
      <c r="CQ3">
        <f>IF($DK3&gt;=2,INDEX($CN:$CN,$DJ3+2),"")</f>
      </c>
      <c r="CR3">
        <f>IF($DK3&gt;=3,INDEX($CN:$CN,$DJ3+3),"")</f>
      </c>
      <c r="CS3">
        <f>IF($DK3&gt;=4,INDEX($CN:$CN,$DJ3+4),"")</f>
      </c>
      <c r="CT3">
        <f>IF($DK3&gt;=5,INDEX($CN:$CN,$DJ3+5),"")</f>
      </c>
      <c r="CU3">
        <f>IF($DK3&gt;=6,INDEX($CN:$CN,$DJ3+6),"")</f>
      </c>
      <c r="CV3">
        <f>IF($DK3&gt;=7,INDEX($CN:$CN,$DJ3+7),"")</f>
      </c>
      <c r="CW3">
        <f>IF($DK3&gt;=8,INDEX($CN:$CN,$DJ3+8),"")</f>
      </c>
      <c r="CX3">
        <f>IF($DK3&gt;=9,INDEX($CN:$CN,$DJ3+9),"")</f>
      </c>
      <c r="CY3">
        <f>IF($DK3&gt;=10,INDEX($CN:$CN,$DJ3+10),"")</f>
      </c>
      <c r="CZ3">
        <f>IF($DK3&gt;=11,INDEX($CN:$CN,$DJ3+11),"")</f>
      </c>
      <c r="DA3">
        <f>IF($DK3&gt;=12,INDEX($CN:$CN,$DJ3+12),"")</f>
      </c>
      <c r="DB3">
        <f>IF($DK3&gt;=13,INDEX($CN:$CN,$DJ3+13),"")</f>
      </c>
      <c r="DC3">
        <f>IF($DK3&gt;=14,INDEX($CN:$CN,$DJ3+14),"")</f>
      </c>
      <c r="DD3">
        <f>IF($DK3&gt;=15,INDEX($CN:$CN,$DJ3+15),"")</f>
      </c>
      <c r="DE3">
        <f>IF($DK3&gt;=16,INDEX($CN:$CN,$DJ3+16),"")</f>
      </c>
      <c r="DF3">
        <f>IF($DK3&gt;=17,INDEX($CN:$CN,$DJ3+17),"")</f>
      </c>
      <c r="DG3">
        <f>IF($DK3&gt;=18,INDEX($CN:$CN,$DJ3+18),"")</f>
      </c>
      <c r="DH3">
        <f>IF($DK3&gt;=19,INDEX($CN:$CN,$DJ3+19),"")</f>
      </c>
      <c r="DI3">
        <f>IF($DK3&gt;=20,INDEX($CN:$CN,$DJ3+20),"")</f>
      </c>
      <c r="DJ3">
        <f>IFERROR(MATCH($CM3,$CN$2:$CN$1089,0)+1,0)</f>
      </c>
      <c r="DK3">
        <f>IFERROR(INDEX($CO$2:$CO$1089,MATCH($CM3,$CN$2:$CN$1089,0)),0)</f>
      </c>
      <c r="DL3">
        <f>IFERROR(INDEX($AS:$AS,MATCH($O3,$AR:$AR,0))&amp;"","")</f>
      </c>
      <c r="DM3" t="s">
        <v>55</v>
      </c>
      <c r="DN3" t="s">
        <v>44</v>
      </c>
      <c r="DP3">
        <f>IF($GS3&gt;=1,INDEX($DM:$DM,$GR3+1),"")</f>
      </c>
      <c r="DQ3">
        <f>IF($GS3&gt;=2,INDEX($DM:$DM,$GR3+2),"")</f>
      </c>
      <c r="DR3">
        <f>IF($GS3&gt;=3,INDEX($DM:$DM,$GR3+3),"")</f>
      </c>
      <c r="DS3">
        <f>IF($GS3&gt;=4,INDEX($DM:$DM,$GR3+4),"")</f>
      </c>
      <c r="DT3">
        <f>IF($GS3&gt;=5,INDEX($DM:$DM,$GR3+5),"")</f>
      </c>
      <c r="DU3">
        <f>IF($GS3&gt;=6,INDEX($DM:$DM,$GR3+6),"")</f>
      </c>
      <c r="DV3">
        <f>IF($GS3&gt;=7,INDEX($DM:$DM,$GR3+7),"")</f>
      </c>
      <c r="DW3">
        <f>IF($GS3&gt;=8,INDEX($DM:$DM,$GR3+8),"")</f>
      </c>
      <c r="DX3">
        <f>IF($GS3&gt;=9,INDEX($DM:$DM,$GR3+9),"")</f>
      </c>
      <c r="DY3">
        <f>IF($GS3&gt;=10,INDEX($DM:$DM,$GR3+10),"")</f>
      </c>
      <c r="DZ3">
        <f>IF($GS3&gt;=11,INDEX($DM:$DM,$GR3+11),"")</f>
      </c>
      <c r="EA3">
        <f>IF($GS3&gt;=12,INDEX($DM:$DM,$GR3+12),"")</f>
      </c>
      <c r="EB3">
        <f>IF($GS3&gt;=13,INDEX($DM:$DM,$GR3+13),"")</f>
      </c>
      <c r="EC3">
        <f>IF($GS3&gt;=14,INDEX($DM:$DM,$GR3+14),"")</f>
      </c>
      <c r="ED3">
        <f>IF($GS3&gt;=15,INDEX($DM:$DM,$GR3+15),"")</f>
      </c>
      <c r="EE3">
        <f>IF($GS3&gt;=16,INDEX($DM:$DM,$GR3+16),"")</f>
      </c>
      <c r="EF3">
        <f>IF($GS3&gt;=17,INDEX($DM:$DM,$GR3+17),"")</f>
      </c>
      <c r="EG3">
        <f>IF($GS3&gt;=18,INDEX($DM:$DM,$GR3+18),"")</f>
      </c>
      <c r="EH3">
        <f>IF($GS3&gt;=19,INDEX($DM:$DM,$GR3+19),"")</f>
      </c>
      <c r="EI3">
        <f>IF($GS3&gt;=20,INDEX($DM:$DM,$GR3+20),"")</f>
      </c>
      <c r="EJ3">
        <f>IF($GS3&gt;=21,INDEX($DM:$DM,$GR3+21),"")</f>
      </c>
      <c r="EK3">
        <f>IF($GS3&gt;=22,INDEX($DM:$DM,$GR3+22),"")</f>
      </c>
      <c r="EL3">
        <f>IF($GS3&gt;=23,INDEX($DM:$DM,$GR3+23),"")</f>
      </c>
      <c r="EM3">
        <f>IF($GS3&gt;=24,INDEX($DM:$DM,$GR3+24),"")</f>
      </c>
      <c r="EN3">
        <f>IF($GS3&gt;=25,INDEX($DM:$DM,$GR3+25),"")</f>
      </c>
      <c r="EO3">
        <f>IF($GS3&gt;=26,INDEX($DM:$DM,$GR3+26),"")</f>
      </c>
      <c r="EP3">
        <f>IF($GS3&gt;=27,INDEX($DM:$DM,$GR3+27),"")</f>
      </c>
      <c r="EQ3">
        <f>IF($GS3&gt;=28,INDEX($DM:$DM,$GR3+28),"")</f>
      </c>
      <c r="ER3">
        <f>IF($GS3&gt;=29,INDEX($DM:$DM,$GR3+29),"")</f>
      </c>
      <c r="ES3">
        <f>IF($GS3&gt;=30,INDEX($DM:$DM,$GR3+30),"")</f>
      </c>
      <c r="ET3">
        <f>IF($GS3&gt;=31,INDEX($DM:$DM,$GR3+31),"")</f>
      </c>
      <c r="EU3">
        <f>IF($GS3&gt;=32,INDEX($DM:$DM,$GR3+32),"")</f>
      </c>
      <c r="EV3">
        <f>IF($GS3&gt;=33,INDEX($DM:$DM,$GR3+33),"")</f>
      </c>
      <c r="EW3">
        <f>IF($GS3&gt;=34,INDEX($DM:$DM,$GR3+34),"")</f>
      </c>
      <c r="EX3">
        <f>IF($GS3&gt;=35,INDEX($DM:$DM,$GR3+35),"")</f>
      </c>
      <c r="EY3">
        <f>IF($GS3&gt;=36,INDEX($DM:$DM,$GR3+36),"")</f>
      </c>
      <c r="EZ3">
        <f>IF($GS3&gt;=37,INDEX($DM:$DM,$GR3+37),"")</f>
      </c>
      <c r="FA3">
        <f>IF($GS3&gt;=38,INDEX($DM:$DM,$GR3+38),"")</f>
      </c>
      <c r="FB3">
        <f>IF($GS3&gt;=39,INDEX($DM:$DM,$GR3+39),"")</f>
      </c>
      <c r="FC3">
        <f>IF($GS3&gt;=40,INDEX($DM:$DM,$GR3+40),"")</f>
      </c>
      <c r="FD3">
        <f>IF($GS3&gt;=1,INDEX($DN:$DN,$GR3+1),"")</f>
      </c>
      <c r="FE3">
        <f>IF($GS3&gt;=2,INDEX($DN:$DN,$GR3+2),"")</f>
      </c>
      <c r="FF3">
        <f>IF($GS3&gt;=3,INDEX($DN:$DN,$GR3+3),"")</f>
      </c>
      <c r="FG3">
        <f>IF($GS3&gt;=4,INDEX($DN:$DN,$GR3+4),"")</f>
      </c>
      <c r="FH3">
        <f>IF($GS3&gt;=5,INDEX($DN:$DN,$GR3+5),"")</f>
      </c>
      <c r="FI3">
        <f>IF($GS3&gt;=6,INDEX($DN:$DN,$GR3+6),"")</f>
      </c>
      <c r="FJ3">
        <f>IF($GS3&gt;=7,INDEX($DN:$DN,$GR3+7),"")</f>
      </c>
      <c r="FK3">
        <f>IF($GS3&gt;=8,INDEX($DN:$DN,$GR3+8),"")</f>
      </c>
      <c r="FL3">
        <f>IF($GS3&gt;=9,INDEX($DN:$DN,$GR3+9),"")</f>
      </c>
      <c r="FM3">
        <f>IF($GS3&gt;=10,INDEX($DN:$DN,$GR3+10),"")</f>
      </c>
      <c r="FN3">
        <f>IF($GS3&gt;=11,INDEX($DN:$DN,$GR3+11),"")</f>
      </c>
      <c r="FO3">
        <f>IF($GS3&gt;=12,INDEX($DN:$DN,$GR3+12),"")</f>
      </c>
      <c r="FP3">
        <f>IF($GS3&gt;=13,INDEX($DN:$DN,$GR3+13),"")</f>
      </c>
      <c r="FQ3">
        <f>IF($GS3&gt;=14,INDEX($DN:$DN,$GR3+14),"")</f>
      </c>
      <c r="FR3">
        <f>IF($GS3&gt;=15,INDEX($DN:$DN,$GR3+15),"")</f>
      </c>
      <c r="FS3">
        <f>IF($GS3&gt;=16,INDEX($DN:$DN,$GR3+16),"")</f>
      </c>
      <c r="FT3">
        <f>IF($GS3&gt;=17,INDEX($DN:$DN,$GR3+17),"")</f>
      </c>
      <c r="FU3">
        <f>IF($GS3&gt;=18,INDEX($DN:$DN,$GR3+18),"")</f>
      </c>
      <c r="FV3">
        <f>IF($GS3&gt;=19,INDEX($DN:$DN,$GR3+19),"")</f>
      </c>
      <c r="FW3">
        <f>IF($GS3&gt;=20,INDEX($DN:$DN,$GR3+20),"")</f>
      </c>
      <c r="FX3">
        <f>IF($GS3&gt;=21,INDEX($DN:$DN,$GR3+21),"")</f>
      </c>
      <c r="FY3">
        <f>IF($GS3&gt;=22,INDEX($DN:$DN,$GR3+22),"")</f>
      </c>
      <c r="FZ3">
        <f>IF($GS3&gt;=23,INDEX($DN:$DN,$GR3+23),"")</f>
      </c>
      <c r="GA3">
        <f>IF($GS3&gt;=24,INDEX($DN:$DN,$GR3+24),"")</f>
      </c>
      <c r="GB3">
        <f>IF($GS3&gt;=25,INDEX($DN:$DN,$GR3+25),"")</f>
      </c>
      <c r="GC3">
        <f>IF($GS3&gt;=26,INDEX($DN:$DN,$GR3+26),"")</f>
      </c>
      <c r="GD3">
        <f>IF($GS3&gt;=27,INDEX($DN:$DN,$GR3+27),"")</f>
      </c>
      <c r="GE3">
        <f>IF($GS3&gt;=28,INDEX($DN:$DN,$GR3+28),"")</f>
      </c>
      <c r="GF3">
        <f>IF($GS3&gt;=29,INDEX($DN:$DN,$GR3+29),"")</f>
      </c>
      <c r="GG3">
        <f>IF($GS3&gt;=30,INDEX($DN:$DN,$GR3+30),"")</f>
      </c>
      <c r="GH3">
        <f>IF($GS3&gt;=31,INDEX($DN:$DN,$GR3+31),"")</f>
      </c>
      <c r="GI3">
        <f>IF($GS3&gt;=32,INDEX($DN:$DN,$GR3+32),"")</f>
      </c>
      <c r="GJ3">
        <f>IF($GS3&gt;=33,INDEX($DN:$DN,$GR3+33),"")</f>
      </c>
      <c r="GK3">
        <f>IF($GS3&gt;=34,INDEX($DN:$DN,$GR3+34),"")</f>
      </c>
      <c r="GL3">
        <f>IF($GS3&gt;=35,INDEX($DN:$DN,$GR3+35),"")</f>
      </c>
      <c r="GM3">
        <f>IF($GS3&gt;=36,INDEX($DN:$DN,$GR3+36),"")</f>
      </c>
      <c r="GN3">
        <f>IF($GS3&gt;=37,INDEX($DN:$DN,$GR3+37),"")</f>
      </c>
      <c r="GO3">
        <f>IF($GS3&gt;=38,INDEX($DN:$DN,$GR3+38),"")</f>
      </c>
      <c r="GP3">
        <f>IF($GS3&gt;=39,INDEX($DN:$DN,$GR3+39),"")</f>
      </c>
      <c r="GQ3">
        <f>IF($GS3&gt;=40,INDEX($DN:$DN,$GR3+40),"")</f>
      </c>
      <c r="GR3">
        <f>IFERROR(MATCH($DL3,$DM$2:$DM$148,0)+1,0)</f>
      </c>
      <c r="GS3">
        <f>IFERROR(INDEX($DO$2:$DO$148,MATCH($DL3,$DM$2:$DM$148,0)),0)</f>
      </c>
      <c r="GT3">
        <f>IFERROR(MATCH($Z3,$DP$3:$FC$3,0),0)</f>
      </c>
      <c r="GU3">
        <f>IF($GT3&gt;0,INDEX($FD$3:$GQ$3,$GT3),"")</f>
      </c>
      <c r="GV3" t="s">
        <v>38</v>
      </c>
      <c r="GX3">
        <f>IF($JG3&gt;=1,INDEX($GV:$GV,$JF3+1),"")</f>
      </c>
      <c r="GY3">
        <f>IF($JG3&gt;=2,INDEX($GV:$GV,$JF3+2),"")</f>
      </c>
      <c r="GZ3">
        <f>IF($JG3&gt;=3,INDEX($GV:$GV,$JF3+3),"")</f>
      </c>
      <c r="HA3">
        <f>IF($JG3&gt;=4,INDEX($GV:$GV,$JF3+4),"")</f>
      </c>
      <c r="HB3">
        <f>IF($JG3&gt;=5,INDEX($GV:$GV,$JF3+5),"")</f>
      </c>
      <c r="HC3">
        <f>IF($JG3&gt;=6,INDEX($GV:$GV,$JF3+6),"")</f>
      </c>
      <c r="HD3">
        <f>IF($JG3&gt;=7,INDEX($GV:$GV,$JF3+7),"")</f>
      </c>
      <c r="HE3">
        <f>IF($JG3&gt;=8,INDEX($GV:$GV,$JF3+8),"")</f>
      </c>
      <c r="HF3">
        <f>IF($JG3&gt;=9,INDEX($GV:$GV,$JF3+9),"")</f>
      </c>
      <c r="HG3">
        <f>IF($JG3&gt;=10,INDEX($GV:$GV,$JF3+10),"")</f>
      </c>
      <c r="HH3">
        <f>IF($JG3&gt;=11,INDEX($GV:$GV,$JF3+11),"")</f>
      </c>
      <c r="HI3">
        <f>IF($JG3&gt;=12,INDEX($GV:$GV,$JF3+12),"")</f>
      </c>
      <c r="HJ3">
        <f>IF($JG3&gt;=13,INDEX($GV:$GV,$JF3+13),"")</f>
      </c>
      <c r="HK3">
        <f>IF($JG3&gt;=14,INDEX($GV:$GV,$JF3+14),"")</f>
      </c>
      <c r="HL3">
        <f>IF($JG3&gt;=15,INDEX($GV:$GV,$JF3+15),"")</f>
      </c>
      <c r="HM3">
        <f>IF($JG3&gt;=16,INDEX($GV:$GV,$JF3+16),"")</f>
      </c>
      <c r="HN3">
        <f>IF($JG3&gt;=17,INDEX($GV:$GV,$JF3+17),"")</f>
      </c>
      <c r="HO3">
        <f>IF($JG3&gt;=18,INDEX($GV:$GV,$JF3+18),"")</f>
      </c>
      <c r="HP3">
        <f>IF($JG3&gt;=19,INDEX($GV:$GV,$JF3+19),"")</f>
      </c>
      <c r="HQ3">
        <f>IF($JG3&gt;=20,INDEX($GV:$GV,$JF3+20),"")</f>
      </c>
      <c r="HR3">
        <f>IF($JG3&gt;=21,INDEX($GV:$GV,$JF3+21),"")</f>
      </c>
      <c r="HS3">
        <f>IF($JG3&gt;=22,INDEX($GV:$GV,$JF3+22),"")</f>
      </c>
      <c r="HT3">
        <f>IF($JG3&gt;=23,INDEX($GV:$GV,$JF3+23),"")</f>
      </c>
      <c r="HU3">
        <f>IF($JG3&gt;=24,INDEX($GV:$GV,$JF3+24),"")</f>
      </c>
      <c r="HV3">
        <f>IF($JG3&gt;=25,INDEX($GV:$GV,$JF3+25),"")</f>
      </c>
      <c r="HW3">
        <f>IF($JG3&gt;=26,INDEX($GV:$GV,$JF3+26),"")</f>
      </c>
      <c r="HX3">
        <f>IF($JG3&gt;=27,INDEX($GV:$GV,$JF3+27),"")</f>
      </c>
      <c r="HY3">
        <f>IF($JG3&gt;=28,INDEX($GV:$GV,$JF3+28),"")</f>
      </c>
      <c r="HZ3">
        <f>IF($JG3&gt;=29,INDEX($GV:$GV,$JF3+29),"")</f>
      </c>
      <c r="IA3">
        <f>IF($JG3&gt;=30,INDEX($GV:$GV,$JF3+30),"")</f>
      </c>
      <c r="IB3">
        <f>IF($JG3&gt;=31,INDEX($GV:$GV,$JF3+31),"")</f>
      </c>
      <c r="IC3">
        <f>IF($JG3&gt;=32,INDEX($GV:$GV,$JF3+32),"")</f>
      </c>
      <c r="ID3">
        <f>IF($JG3&gt;=33,INDEX($GV:$GV,$JF3+33),"")</f>
      </c>
      <c r="IE3">
        <f>IF($JG3&gt;=34,INDEX($GV:$GV,$JF3+34),"")</f>
      </c>
      <c r="IF3">
        <f>IF($JG3&gt;=35,INDEX($GV:$GV,$JF3+35),"")</f>
      </c>
      <c r="IG3">
        <f>IF($JG3&gt;=36,INDEX($GV:$GV,$JF3+36),"")</f>
      </c>
      <c r="IH3">
        <f>IF($JG3&gt;=37,INDEX($GV:$GV,$JF3+37),"")</f>
      </c>
      <c r="II3">
        <f>IF($JG3&gt;=38,INDEX($GV:$GV,$JF3+38),"")</f>
      </c>
      <c r="IJ3">
        <f>IF($JG3&gt;=39,INDEX($GV:$GV,$JF3+39),"")</f>
      </c>
      <c r="IK3">
        <f>IF($JG3&gt;=40,INDEX($GV:$GV,$JF3+40),"")</f>
      </c>
      <c r="IL3">
        <f>IF($JG3&gt;=41,INDEX($GV:$GV,$JF3+41),"")</f>
      </c>
      <c r="IM3">
        <f>IF($JG3&gt;=42,INDEX($GV:$GV,$JF3+42),"")</f>
      </c>
      <c r="IN3">
        <f>IF($JG3&gt;=43,INDEX($GV:$GV,$JF3+43),"")</f>
      </c>
      <c r="IO3">
        <f>IF($JG3&gt;=44,INDEX($GV:$GV,$JF3+44),"")</f>
      </c>
      <c r="IP3">
        <f>IF($JG3&gt;=45,INDEX($GV:$GV,$JF3+45),"")</f>
      </c>
      <c r="IQ3">
        <f>IF($JG3&gt;=46,INDEX($GV:$GV,$JF3+46),"")</f>
      </c>
      <c r="IR3">
        <f>IF($JG3&gt;=47,INDEX($GV:$GV,$JF3+47),"")</f>
      </c>
      <c r="IS3">
        <f>IF($JG3&gt;=48,INDEX($GV:$GV,$JF3+48),"")</f>
      </c>
      <c r="IT3">
        <f>IF($JG3&gt;=49,INDEX($GV:$GV,$JF3+49),"")</f>
      </c>
      <c r="IU3">
        <f>IF($JG3&gt;=50,INDEX($GV:$GV,$JF3+50),"")</f>
      </c>
      <c r="IV3">
        <f>IF($JG3&gt;=51,INDEX($GV:$GV,$JF3+51),"")</f>
      </c>
      <c r="IW3">
        <f>IF($JG3&gt;=52,INDEX($GV:$GV,$JF3+52),"")</f>
      </c>
      <c r="IX3">
        <f>IF($JG3&gt;=53,INDEX($GV:$GV,$JF3+53),"")</f>
      </c>
      <c r="IY3">
        <f>IF($JG3&gt;=54,INDEX($GV:$GV,$JF3+54),"")</f>
      </c>
      <c r="IZ3">
        <f>IF($JG3&gt;=55,INDEX($GV:$GV,$JF3+55),"")</f>
      </c>
      <c r="JA3">
        <f>IF($JG3&gt;=56,INDEX($GV:$GV,$JF3+56),"")</f>
      </c>
      <c r="JB3">
        <f>IF($JG3&gt;=57,INDEX($GV:$GV,$JF3+57),"")</f>
      </c>
      <c r="JC3">
        <f>IF($JG3&gt;=58,INDEX($GV:$GV,$JF3+58),"")</f>
      </c>
      <c r="JD3">
        <f>IF($JG3&gt;=59,INDEX($GV:$GV,$JF3+59),"")</f>
      </c>
      <c r="JE3">
        <f>IF($JG3&gt;=60,INDEX($GV:$GV,$JF3+60),"")</f>
      </c>
      <c r="JF3">
        <f>IFERROR(MATCH($GU3,$GV$2:$GV$322,0)+1,0)</f>
      </c>
      <c r="JG3">
        <f>IFERROR(INDEX($GW$2:$GW$322,MATCH($GU3,$GV$2:$GV$322,0)),0)</f>
      </c>
      <c r="JH3" t="s">
        <v>44</v>
      </c>
      <c r="JI3" t="s">
        <v>44</v>
      </c>
    </row>
    <row r="4" spans="1:269" x14ac:dyDescent="0.25">
      <c r="R4">
        <f>IF(OR($U4="",$Q4=""),"",IFERROR($U4/$Q4,0))</f>
      </c>
      <c r="S4">
        <f>IF($U4="","",
SUM($T4,$V4,$AA4,$W4,$Y4)*
(1-IF($AB4="",0,VALUE($AB4)/100)))</f>
      </c>
      <c r="T4">
        <f>IF($U4="","",$U4)</f>
      </c>
      <c r="V4">
        <f>IF($U4="","",
IF($O4="","",
IF(ISNUMBER(SEARCH("exempt",LOWER($O4))),0,
$U4*(VALUE(SUBSTITUTE($O4,"%",""))/100))))</f>
      </c>
      <c r="AC4">
        <f>IFERROR(IF(FIND(" - ",$K4)&gt;0,MID($K4,FIND(" - ",$K4)+3,LEN($K4)),""),"")</f>
      </c>
      <c r="AJ4" t="s">
        <v>56</v>
      </c>
      <c r="AK4" t="s">
        <v>57</v>
      </c>
      <c r="AL4" t="s">
        <v>58</v>
      </c>
      <c r="AM4" t="s">
        <v>59</v>
      </c>
      <c r="AN4" t="s">
        <v>60</v>
      </c>
      <c r="AO4" t="s">
        <v>61</v>
      </c>
      <c r="AP4" t="s">
        <v>62</v>
      </c>
      <c r="AQ4" t="s">
        <v>63</v>
      </c>
      <c r="AR4" t="s">
        <v>61</v>
      </c>
      <c r="AS4" t="s">
        <v>64</v>
      </c>
      <c r="AT4">
        <f>IFERROR(LEFT($K4,FIND(" - ",$K4)-1),$K4)</f>
      </c>
      <c r="AU4" t="s">
        <v>65</v>
      </c>
      <c r="AV4">
        <v>19</v>
      </c>
      <c r="AW4">
        <f>IF($CL4&gt;=1,INDEX($AU:$AU,$CK4+1),"")</f>
      </c>
      <c r="AX4">
        <f>IF($CL4&gt;=2,INDEX($AU:$AU,$CK4+2),"")</f>
      </c>
      <c r="AY4">
        <f>IF($CL4&gt;=3,INDEX($AU:$AU,$CK4+3),"")</f>
      </c>
      <c r="AZ4">
        <f>IF($CL4&gt;=4,INDEX($AU:$AU,$CK4+4),"")</f>
      </c>
      <c r="BA4">
        <f>IF($CL4&gt;=5,INDEX($AU:$AU,$CK4+5),"")</f>
      </c>
      <c r="BB4">
        <f>IF($CL4&gt;=6,INDEX($AU:$AU,$CK4+6),"")</f>
      </c>
      <c r="BC4">
        <f>IF($CL4&gt;=7,INDEX($AU:$AU,$CK4+7),"")</f>
      </c>
      <c r="BD4">
        <f>IF($CL4&gt;=8,INDEX($AU:$AU,$CK4+8),"")</f>
      </c>
      <c r="BE4">
        <f>IF($CL4&gt;=9,INDEX($AU:$AU,$CK4+9),"")</f>
      </c>
      <c r="BF4">
        <f>IF($CL4&gt;=10,INDEX($AU:$AU,$CK4+10),"")</f>
      </c>
      <c r="BG4">
        <f>IF($CL4&gt;=11,INDEX($AU:$AU,$CK4+11),"")</f>
      </c>
      <c r="BH4">
        <f>IF($CL4&gt;=12,INDEX($AU:$AU,$CK4+12),"")</f>
      </c>
      <c r="BI4">
        <f>IF($CL4&gt;=13,INDEX($AU:$AU,$CK4+13),"")</f>
      </c>
      <c r="BJ4">
        <f>IF($CL4&gt;=14,INDEX($AU:$AU,$CK4+14),"")</f>
      </c>
      <c r="BK4">
        <f>IF($CL4&gt;=15,INDEX($AU:$AU,$CK4+15),"")</f>
      </c>
      <c r="BL4">
        <f>IF($CL4&gt;=16,INDEX($AU:$AU,$CK4+16),"")</f>
      </c>
      <c r="BM4">
        <f>IF($CL4&gt;=17,INDEX($AU:$AU,$CK4+17),"")</f>
      </c>
      <c r="BN4">
        <f>IF($CL4&gt;=18,INDEX($AU:$AU,$CK4+18),"")</f>
      </c>
      <c r="BO4">
        <f>IF($CL4&gt;=19,INDEX($AU:$AU,$CK4+19),"")</f>
      </c>
      <c r="BP4">
        <f>IF($CL4&gt;=20,INDEX($AU:$AU,$CK4+20),"")</f>
      </c>
      <c r="BQ4">
        <f>IF($CL4&gt;=21,INDEX($AU:$AU,$CK4+21),"")</f>
      </c>
      <c r="BR4">
        <f>IF($CL4&gt;=22,INDEX($AU:$AU,$CK4+22),"")</f>
      </c>
      <c r="BS4">
        <f>IF($CL4&gt;=23,INDEX($AU:$AU,$CK4+23),"")</f>
      </c>
      <c r="BT4">
        <f>IF($CL4&gt;=24,INDEX($AU:$AU,$CK4+24),"")</f>
      </c>
      <c r="BU4">
        <f>IF($CL4&gt;=25,INDEX($AU:$AU,$CK4+25),"")</f>
      </c>
      <c r="BV4">
        <f>IF($CL4&gt;=26,INDEX($AU:$AU,$CK4+26),"")</f>
      </c>
      <c r="BW4">
        <f>IF($CL4&gt;=27,INDEX($AU:$AU,$CK4+27),"")</f>
      </c>
      <c r="BX4">
        <f>IF($CL4&gt;=28,INDEX($AU:$AU,$CK4+28),"")</f>
      </c>
      <c r="BY4">
        <f>IF($CL4&gt;=29,INDEX($AU:$AU,$CK4+29),"")</f>
      </c>
      <c r="BZ4">
        <f>IF($CL4&gt;=30,INDEX($AU:$AU,$CK4+30),"")</f>
      </c>
      <c r="CA4">
        <f>IF($CL4&gt;=31,INDEX($AU:$AU,$CK4+31),"")</f>
      </c>
      <c r="CB4">
        <f>IF($CL4&gt;=32,INDEX($AU:$AU,$CK4+32),"")</f>
      </c>
      <c r="CC4">
        <f>IF($CL4&gt;=33,INDEX($AU:$AU,$CK4+33),"")</f>
      </c>
      <c r="CD4">
        <f>IF($CL4&gt;=34,INDEX($AU:$AU,$CK4+34),"")</f>
      </c>
      <c r="CE4">
        <f>IF($CL4&gt;=35,INDEX($AU:$AU,$CK4+35),"")</f>
      </c>
      <c r="CF4">
        <f>IF($CL4&gt;=36,INDEX($AU:$AU,$CK4+36),"")</f>
      </c>
      <c r="CG4">
        <f>IF($CL4&gt;=37,INDEX($AU:$AU,$CK4+37),"")</f>
      </c>
      <c r="CH4">
        <f>IF($CL4&gt;=38,INDEX($AU:$AU,$CK4+38),"")</f>
      </c>
      <c r="CI4">
        <f>IF($CL4&gt;=39,INDEX($AU:$AU,$CK4+39),"")</f>
      </c>
      <c r="CJ4">
        <f>IF($CL4&gt;=40,INDEX($AU:$AU,$CK4+40),"")</f>
      </c>
      <c r="CK4">
        <f>IFERROR(MATCH($AT4,$AU$2:$AU$133,0)+1,0)</f>
      </c>
      <c r="CL4">
        <f>IFERROR(INDEX($AV$2:$AV$133,MATCH($AT4,$AU$2:$AU$133,0)),0)</f>
      </c>
      <c r="CM4">
        <f>IFERROR(LEFT($L4,FIND(" - ",$L4)-1),$L4)</f>
      </c>
      <c r="CN4" t="s">
        <v>49</v>
      </c>
      <c r="CP4">
        <f>IF($DK4&gt;=1,INDEX($CN:$CN,$DJ4+1),"")</f>
      </c>
      <c r="CQ4">
        <f>IF($DK4&gt;=2,INDEX($CN:$CN,$DJ4+2),"")</f>
      </c>
      <c r="CR4">
        <f>IF($DK4&gt;=3,INDEX($CN:$CN,$DJ4+3),"")</f>
      </c>
      <c r="CS4">
        <f>IF($DK4&gt;=4,INDEX($CN:$CN,$DJ4+4),"")</f>
      </c>
      <c r="CT4">
        <f>IF($DK4&gt;=5,INDEX($CN:$CN,$DJ4+5),"")</f>
      </c>
      <c r="CU4">
        <f>IF($DK4&gt;=6,INDEX($CN:$CN,$DJ4+6),"")</f>
      </c>
      <c r="CV4">
        <f>IF($DK4&gt;=7,INDEX($CN:$CN,$DJ4+7),"")</f>
      </c>
      <c r="CW4">
        <f>IF($DK4&gt;=8,INDEX($CN:$CN,$DJ4+8),"")</f>
      </c>
      <c r="CX4">
        <f>IF($DK4&gt;=9,INDEX($CN:$CN,$DJ4+9),"")</f>
      </c>
      <c r="CY4">
        <f>IF($DK4&gt;=10,INDEX($CN:$CN,$DJ4+10),"")</f>
      </c>
      <c r="CZ4">
        <f>IF($DK4&gt;=11,INDEX($CN:$CN,$DJ4+11),"")</f>
      </c>
      <c r="DA4">
        <f>IF($DK4&gt;=12,INDEX($CN:$CN,$DJ4+12),"")</f>
      </c>
      <c r="DB4">
        <f>IF($DK4&gt;=13,INDEX($CN:$CN,$DJ4+13),"")</f>
      </c>
      <c r="DC4">
        <f>IF($DK4&gt;=14,INDEX($CN:$CN,$DJ4+14),"")</f>
      </c>
      <c r="DD4">
        <f>IF($DK4&gt;=15,INDEX($CN:$CN,$DJ4+15),"")</f>
      </c>
      <c r="DE4">
        <f>IF($DK4&gt;=16,INDEX($CN:$CN,$DJ4+16),"")</f>
      </c>
      <c r="DF4">
        <f>IF($DK4&gt;=17,INDEX($CN:$CN,$DJ4+17),"")</f>
      </c>
      <c r="DG4">
        <f>IF($DK4&gt;=18,INDEX($CN:$CN,$DJ4+18),"")</f>
      </c>
      <c r="DH4">
        <f>IF($DK4&gt;=19,INDEX($CN:$CN,$DJ4+19),"")</f>
      </c>
      <c r="DI4">
        <f>IF($DK4&gt;=20,INDEX($CN:$CN,$DJ4+20),"")</f>
      </c>
      <c r="DJ4">
        <f>IFERROR(MATCH($CM4,$CN$2:$CN$1089,0)+1,0)</f>
      </c>
      <c r="DK4">
        <f>IFERROR(INDEX($CO$2:$CO$1089,MATCH($CM4,$CN$2:$CN$1089,0)),0)</f>
      </c>
      <c r="DL4">
        <f>IFERROR(INDEX($AS:$AS,MATCH($O4,$AR:$AR,0))&amp;"","")</f>
      </c>
      <c r="DM4" t="s">
        <v>66</v>
      </c>
      <c r="DO4">
        <v>1</v>
      </c>
      <c r="DP4">
        <f>IF($GS4&gt;=1,INDEX($DM:$DM,$GR4+1),"")</f>
      </c>
      <c r="DQ4">
        <f>IF($GS4&gt;=2,INDEX($DM:$DM,$GR4+2),"")</f>
      </c>
      <c r="DR4">
        <f>IF($GS4&gt;=3,INDEX($DM:$DM,$GR4+3),"")</f>
      </c>
      <c r="DS4">
        <f>IF($GS4&gt;=4,INDEX($DM:$DM,$GR4+4),"")</f>
      </c>
      <c r="DT4">
        <f>IF($GS4&gt;=5,INDEX($DM:$DM,$GR4+5),"")</f>
      </c>
      <c r="DU4">
        <f>IF($GS4&gt;=6,INDEX($DM:$DM,$GR4+6),"")</f>
      </c>
      <c r="DV4">
        <f>IF($GS4&gt;=7,INDEX($DM:$DM,$GR4+7),"")</f>
      </c>
      <c r="DW4">
        <f>IF($GS4&gt;=8,INDEX($DM:$DM,$GR4+8),"")</f>
      </c>
      <c r="DX4">
        <f>IF($GS4&gt;=9,INDEX($DM:$DM,$GR4+9),"")</f>
      </c>
      <c r="DY4">
        <f>IF($GS4&gt;=10,INDEX($DM:$DM,$GR4+10),"")</f>
      </c>
      <c r="DZ4">
        <f>IF($GS4&gt;=11,INDEX($DM:$DM,$GR4+11),"")</f>
      </c>
      <c r="EA4">
        <f>IF($GS4&gt;=12,INDEX($DM:$DM,$GR4+12),"")</f>
      </c>
      <c r="EB4">
        <f>IF($GS4&gt;=13,INDEX($DM:$DM,$GR4+13),"")</f>
      </c>
      <c r="EC4">
        <f>IF($GS4&gt;=14,INDEX($DM:$DM,$GR4+14),"")</f>
      </c>
      <c r="ED4">
        <f>IF($GS4&gt;=15,INDEX($DM:$DM,$GR4+15),"")</f>
      </c>
      <c r="EE4">
        <f>IF($GS4&gt;=16,INDEX($DM:$DM,$GR4+16),"")</f>
      </c>
      <c r="EF4">
        <f>IF($GS4&gt;=17,INDEX($DM:$DM,$GR4+17),"")</f>
      </c>
      <c r="EG4">
        <f>IF($GS4&gt;=18,INDEX($DM:$DM,$GR4+18),"")</f>
      </c>
      <c r="EH4">
        <f>IF($GS4&gt;=19,INDEX($DM:$DM,$GR4+19),"")</f>
      </c>
      <c r="EI4">
        <f>IF($GS4&gt;=20,INDEX($DM:$DM,$GR4+20),"")</f>
      </c>
      <c r="EJ4">
        <f>IF($GS4&gt;=21,INDEX($DM:$DM,$GR4+21),"")</f>
      </c>
      <c r="EK4">
        <f>IF($GS4&gt;=22,INDEX($DM:$DM,$GR4+22),"")</f>
      </c>
      <c r="EL4">
        <f>IF($GS4&gt;=23,INDEX($DM:$DM,$GR4+23),"")</f>
      </c>
      <c r="EM4">
        <f>IF($GS4&gt;=24,INDEX($DM:$DM,$GR4+24),"")</f>
      </c>
      <c r="EN4">
        <f>IF($GS4&gt;=25,INDEX($DM:$DM,$GR4+25),"")</f>
      </c>
      <c r="EO4">
        <f>IF($GS4&gt;=26,INDEX($DM:$DM,$GR4+26),"")</f>
      </c>
      <c r="EP4">
        <f>IF($GS4&gt;=27,INDEX($DM:$DM,$GR4+27),"")</f>
      </c>
      <c r="EQ4">
        <f>IF($GS4&gt;=28,INDEX($DM:$DM,$GR4+28),"")</f>
      </c>
      <c r="ER4">
        <f>IF($GS4&gt;=29,INDEX($DM:$DM,$GR4+29),"")</f>
      </c>
      <c r="ES4">
        <f>IF($GS4&gt;=30,INDEX($DM:$DM,$GR4+30),"")</f>
      </c>
      <c r="ET4">
        <f>IF($GS4&gt;=31,INDEX($DM:$DM,$GR4+31),"")</f>
      </c>
      <c r="EU4">
        <f>IF($GS4&gt;=32,INDEX($DM:$DM,$GR4+32),"")</f>
      </c>
      <c r="EV4">
        <f>IF($GS4&gt;=33,INDEX($DM:$DM,$GR4+33),"")</f>
      </c>
      <c r="EW4">
        <f>IF($GS4&gt;=34,INDEX($DM:$DM,$GR4+34),"")</f>
      </c>
      <c r="EX4">
        <f>IF($GS4&gt;=35,INDEX($DM:$DM,$GR4+35),"")</f>
      </c>
      <c r="EY4">
        <f>IF($GS4&gt;=36,INDEX($DM:$DM,$GR4+36),"")</f>
      </c>
      <c r="EZ4">
        <f>IF($GS4&gt;=37,INDEX($DM:$DM,$GR4+37),"")</f>
      </c>
      <c r="FA4">
        <f>IF($GS4&gt;=38,INDEX($DM:$DM,$GR4+38),"")</f>
      </c>
      <c r="FB4">
        <f>IF($GS4&gt;=39,INDEX($DM:$DM,$GR4+39),"")</f>
      </c>
      <c r="FC4">
        <f>IF($GS4&gt;=40,INDEX($DM:$DM,$GR4+40),"")</f>
      </c>
      <c r="FD4">
        <f>IF($GS4&gt;=1,INDEX($DN:$DN,$GR4+1),"")</f>
      </c>
      <c r="FE4">
        <f>IF($GS4&gt;=2,INDEX($DN:$DN,$GR4+2),"")</f>
      </c>
      <c r="FF4">
        <f>IF($GS4&gt;=3,INDEX($DN:$DN,$GR4+3),"")</f>
      </c>
      <c r="FG4">
        <f>IF($GS4&gt;=4,INDEX($DN:$DN,$GR4+4),"")</f>
      </c>
      <c r="FH4">
        <f>IF($GS4&gt;=5,INDEX($DN:$DN,$GR4+5),"")</f>
      </c>
      <c r="FI4">
        <f>IF($GS4&gt;=6,INDEX($DN:$DN,$GR4+6),"")</f>
      </c>
      <c r="FJ4">
        <f>IF($GS4&gt;=7,INDEX($DN:$DN,$GR4+7),"")</f>
      </c>
      <c r="FK4">
        <f>IF($GS4&gt;=8,INDEX($DN:$DN,$GR4+8),"")</f>
      </c>
      <c r="FL4">
        <f>IF($GS4&gt;=9,INDEX($DN:$DN,$GR4+9),"")</f>
      </c>
      <c r="FM4">
        <f>IF($GS4&gt;=10,INDEX($DN:$DN,$GR4+10),"")</f>
      </c>
      <c r="FN4">
        <f>IF($GS4&gt;=11,INDEX($DN:$DN,$GR4+11),"")</f>
      </c>
      <c r="FO4">
        <f>IF($GS4&gt;=12,INDEX($DN:$DN,$GR4+12),"")</f>
      </c>
      <c r="FP4">
        <f>IF($GS4&gt;=13,INDEX($DN:$DN,$GR4+13),"")</f>
      </c>
      <c r="FQ4">
        <f>IF($GS4&gt;=14,INDEX($DN:$DN,$GR4+14),"")</f>
      </c>
      <c r="FR4">
        <f>IF($GS4&gt;=15,INDEX($DN:$DN,$GR4+15),"")</f>
      </c>
      <c r="FS4">
        <f>IF($GS4&gt;=16,INDEX($DN:$DN,$GR4+16),"")</f>
      </c>
      <c r="FT4">
        <f>IF($GS4&gt;=17,INDEX($DN:$DN,$GR4+17),"")</f>
      </c>
      <c r="FU4">
        <f>IF($GS4&gt;=18,INDEX($DN:$DN,$GR4+18),"")</f>
      </c>
      <c r="FV4">
        <f>IF($GS4&gt;=19,INDEX($DN:$DN,$GR4+19),"")</f>
      </c>
      <c r="FW4">
        <f>IF($GS4&gt;=20,INDEX($DN:$DN,$GR4+20),"")</f>
      </c>
      <c r="FX4">
        <f>IF($GS4&gt;=21,INDEX($DN:$DN,$GR4+21),"")</f>
      </c>
      <c r="FY4">
        <f>IF($GS4&gt;=22,INDEX($DN:$DN,$GR4+22),"")</f>
      </c>
      <c r="FZ4">
        <f>IF($GS4&gt;=23,INDEX($DN:$DN,$GR4+23),"")</f>
      </c>
      <c r="GA4">
        <f>IF($GS4&gt;=24,INDEX($DN:$DN,$GR4+24),"")</f>
      </c>
      <c r="GB4">
        <f>IF($GS4&gt;=25,INDEX($DN:$DN,$GR4+25),"")</f>
      </c>
      <c r="GC4">
        <f>IF($GS4&gt;=26,INDEX($DN:$DN,$GR4+26),"")</f>
      </c>
      <c r="GD4">
        <f>IF($GS4&gt;=27,INDEX($DN:$DN,$GR4+27),"")</f>
      </c>
      <c r="GE4">
        <f>IF($GS4&gt;=28,INDEX($DN:$DN,$GR4+28),"")</f>
      </c>
      <c r="GF4">
        <f>IF($GS4&gt;=29,INDEX($DN:$DN,$GR4+29),"")</f>
      </c>
      <c r="GG4">
        <f>IF($GS4&gt;=30,INDEX($DN:$DN,$GR4+30),"")</f>
      </c>
      <c r="GH4">
        <f>IF($GS4&gt;=31,INDEX($DN:$DN,$GR4+31),"")</f>
      </c>
      <c r="GI4">
        <f>IF($GS4&gt;=32,INDEX($DN:$DN,$GR4+32),"")</f>
      </c>
      <c r="GJ4">
        <f>IF($GS4&gt;=33,INDEX($DN:$DN,$GR4+33),"")</f>
      </c>
      <c r="GK4">
        <f>IF($GS4&gt;=34,INDEX($DN:$DN,$GR4+34),"")</f>
      </c>
      <c r="GL4">
        <f>IF($GS4&gt;=35,INDEX($DN:$DN,$GR4+35),"")</f>
      </c>
      <c r="GM4">
        <f>IF($GS4&gt;=36,INDEX($DN:$DN,$GR4+36),"")</f>
      </c>
      <c r="GN4">
        <f>IF($GS4&gt;=37,INDEX($DN:$DN,$GR4+37),"")</f>
      </c>
      <c r="GO4">
        <f>IF($GS4&gt;=38,INDEX($DN:$DN,$GR4+38),"")</f>
      </c>
      <c r="GP4">
        <f>IF($GS4&gt;=39,INDEX($DN:$DN,$GR4+39),"")</f>
      </c>
      <c r="GQ4">
        <f>IF($GS4&gt;=40,INDEX($DN:$DN,$GR4+40),"")</f>
      </c>
      <c r="GR4">
        <f>IFERROR(MATCH($DL4,$DM$2:$DM$148,0)+1,0)</f>
      </c>
      <c r="GS4">
        <f>IFERROR(INDEX($DO$2:$DO$148,MATCH($DL4,$DM$2:$DM$148,0)),0)</f>
      </c>
      <c r="GT4">
        <f>IFERROR(MATCH($Z4,$DP$4:$FC$4,0),0)</f>
      </c>
      <c r="GU4">
        <f>IF($GT4&gt;0,INDEX($FD$4:$GQ$4,$GT4),"")</f>
      </c>
      <c r="GV4" t="s">
        <v>67</v>
      </c>
      <c r="GW4">
        <v>5</v>
      </c>
      <c r="GX4">
        <f>IF($JG4&gt;=1,INDEX($GV:$GV,$JF4+1),"")</f>
      </c>
      <c r="GY4">
        <f>IF($JG4&gt;=2,INDEX($GV:$GV,$JF4+2),"")</f>
      </c>
      <c r="GZ4">
        <f>IF($JG4&gt;=3,INDEX($GV:$GV,$JF4+3),"")</f>
      </c>
      <c r="HA4">
        <f>IF($JG4&gt;=4,INDEX($GV:$GV,$JF4+4),"")</f>
      </c>
      <c r="HB4">
        <f>IF($JG4&gt;=5,INDEX($GV:$GV,$JF4+5),"")</f>
      </c>
      <c r="HC4">
        <f>IF($JG4&gt;=6,INDEX($GV:$GV,$JF4+6),"")</f>
      </c>
      <c r="HD4">
        <f>IF($JG4&gt;=7,INDEX($GV:$GV,$JF4+7),"")</f>
      </c>
      <c r="HE4">
        <f>IF($JG4&gt;=8,INDEX($GV:$GV,$JF4+8),"")</f>
      </c>
      <c r="HF4">
        <f>IF($JG4&gt;=9,INDEX($GV:$GV,$JF4+9),"")</f>
      </c>
      <c r="HG4">
        <f>IF($JG4&gt;=10,INDEX($GV:$GV,$JF4+10),"")</f>
      </c>
      <c r="HH4">
        <f>IF($JG4&gt;=11,INDEX($GV:$GV,$JF4+11),"")</f>
      </c>
      <c r="HI4">
        <f>IF($JG4&gt;=12,INDEX($GV:$GV,$JF4+12),"")</f>
      </c>
      <c r="HJ4">
        <f>IF($JG4&gt;=13,INDEX($GV:$GV,$JF4+13),"")</f>
      </c>
      <c r="HK4">
        <f>IF($JG4&gt;=14,INDEX($GV:$GV,$JF4+14),"")</f>
      </c>
      <c r="HL4">
        <f>IF($JG4&gt;=15,INDEX($GV:$GV,$JF4+15),"")</f>
      </c>
      <c r="HM4">
        <f>IF($JG4&gt;=16,INDEX($GV:$GV,$JF4+16),"")</f>
      </c>
      <c r="HN4">
        <f>IF($JG4&gt;=17,INDEX($GV:$GV,$JF4+17),"")</f>
      </c>
      <c r="HO4">
        <f>IF($JG4&gt;=18,INDEX($GV:$GV,$JF4+18),"")</f>
      </c>
      <c r="HP4">
        <f>IF($JG4&gt;=19,INDEX($GV:$GV,$JF4+19),"")</f>
      </c>
      <c r="HQ4">
        <f>IF($JG4&gt;=20,INDEX($GV:$GV,$JF4+20),"")</f>
      </c>
      <c r="HR4">
        <f>IF($JG4&gt;=21,INDEX($GV:$GV,$JF4+21),"")</f>
      </c>
      <c r="HS4">
        <f>IF($JG4&gt;=22,INDEX($GV:$GV,$JF4+22),"")</f>
      </c>
      <c r="HT4">
        <f>IF($JG4&gt;=23,INDEX($GV:$GV,$JF4+23),"")</f>
      </c>
      <c r="HU4">
        <f>IF($JG4&gt;=24,INDEX($GV:$GV,$JF4+24),"")</f>
      </c>
      <c r="HV4">
        <f>IF($JG4&gt;=25,INDEX($GV:$GV,$JF4+25),"")</f>
      </c>
      <c r="HW4">
        <f>IF($JG4&gt;=26,INDEX($GV:$GV,$JF4+26),"")</f>
      </c>
      <c r="HX4">
        <f>IF($JG4&gt;=27,INDEX($GV:$GV,$JF4+27),"")</f>
      </c>
      <c r="HY4">
        <f>IF($JG4&gt;=28,INDEX($GV:$GV,$JF4+28),"")</f>
      </c>
      <c r="HZ4">
        <f>IF($JG4&gt;=29,INDEX($GV:$GV,$JF4+29),"")</f>
      </c>
      <c r="IA4">
        <f>IF($JG4&gt;=30,INDEX($GV:$GV,$JF4+30),"")</f>
      </c>
      <c r="IB4">
        <f>IF($JG4&gt;=31,INDEX($GV:$GV,$JF4+31),"")</f>
      </c>
      <c r="IC4">
        <f>IF($JG4&gt;=32,INDEX($GV:$GV,$JF4+32),"")</f>
      </c>
      <c r="ID4">
        <f>IF($JG4&gt;=33,INDEX($GV:$GV,$JF4+33),"")</f>
      </c>
      <c r="IE4">
        <f>IF($JG4&gt;=34,INDEX($GV:$GV,$JF4+34),"")</f>
      </c>
      <c r="IF4">
        <f>IF($JG4&gt;=35,INDEX($GV:$GV,$JF4+35),"")</f>
      </c>
      <c r="IG4">
        <f>IF($JG4&gt;=36,INDEX($GV:$GV,$JF4+36),"")</f>
      </c>
      <c r="IH4">
        <f>IF($JG4&gt;=37,INDEX($GV:$GV,$JF4+37),"")</f>
      </c>
      <c r="II4">
        <f>IF($JG4&gt;=38,INDEX($GV:$GV,$JF4+38),"")</f>
      </c>
      <c r="IJ4">
        <f>IF($JG4&gt;=39,INDEX($GV:$GV,$JF4+39),"")</f>
      </c>
      <c r="IK4">
        <f>IF($JG4&gt;=40,INDEX($GV:$GV,$JF4+40),"")</f>
      </c>
      <c r="IL4">
        <f>IF($JG4&gt;=41,INDEX($GV:$GV,$JF4+41),"")</f>
      </c>
      <c r="IM4">
        <f>IF($JG4&gt;=42,INDEX($GV:$GV,$JF4+42),"")</f>
      </c>
      <c r="IN4">
        <f>IF($JG4&gt;=43,INDEX($GV:$GV,$JF4+43),"")</f>
      </c>
      <c r="IO4">
        <f>IF($JG4&gt;=44,INDEX($GV:$GV,$JF4+44),"")</f>
      </c>
      <c r="IP4">
        <f>IF($JG4&gt;=45,INDEX($GV:$GV,$JF4+45),"")</f>
      </c>
      <c r="IQ4">
        <f>IF($JG4&gt;=46,INDEX($GV:$GV,$JF4+46),"")</f>
      </c>
      <c r="IR4">
        <f>IF($JG4&gt;=47,INDEX($GV:$GV,$JF4+47),"")</f>
      </c>
      <c r="IS4">
        <f>IF($JG4&gt;=48,INDEX($GV:$GV,$JF4+48),"")</f>
      </c>
      <c r="IT4">
        <f>IF($JG4&gt;=49,INDEX($GV:$GV,$JF4+49),"")</f>
      </c>
      <c r="IU4">
        <f>IF($JG4&gt;=50,INDEX($GV:$GV,$JF4+50),"")</f>
      </c>
      <c r="IV4">
        <f>IF($JG4&gt;=51,INDEX($GV:$GV,$JF4+51),"")</f>
      </c>
      <c r="IW4">
        <f>IF($JG4&gt;=52,INDEX($GV:$GV,$JF4+52),"")</f>
      </c>
      <c r="IX4">
        <f>IF($JG4&gt;=53,INDEX($GV:$GV,$JF4+53),"")</f>
      </c>
      <c r="IY4">
        <f>IF($JG4&gt;=54,INDEX($GV:$GV,$JF4+54),"")</f>
      </c>
      <c r="IZ4">
        <f>IF($JG4&gt;=55,INDEX($GV:$GV,$JF4+55),"")</f>
      </c>
      <c r="JA4">
        <f>IF($JG4&gt;=56,INDEX($GV:$GV,$JF4+56),"")</f>
      </c>
      <c r="JB4">
        <f>IF($JG4&gt;=57,INDEX($GV:$GV,$JF4+57),"")</f>
      </c>
      <c r="JC4">
        <f>IF($JG4&gt;=58,INDEX($GV:$GV,$JF4+58),"")</f>
      </c>
      <c r="JD4">
        <f>IF($JG4&gt;=59,INDEX($GV:$GV,$JF4+59),"")</f>
      </c>
      <c r="JE4">
        <f>IF($JG4&gt;=60,INDEX($GV:$GV,$JF4+60),"")</f>
      </c>
      <c r="JF4">
        <f>IFERROR(MATCH($GU4,$GV$2:$GV$322,0)+1,0)</f>
      </c>
      <c r="JG4">
        <f>IFERROR(INDEX($GW$2:$GW$322,MATCH($GU4,$GV$2:$GV$322,0)),0)</f>
      </c>
      <c r="JH4" t="s">
        <v>44</v>
      </c>
      <c r="JI4" t="s">
        <v>44</v>
      </c>
    </row>
    <row r="5" spans="1:269" x14ac:dyDescent="0.25">
      <c r="R5">
        <f>IF(OR($U5="",$Q5=""),"",IFERROR($U5/$Q5,0))</f>
      </c>
      <c r="S5">
        <f>IF($U5="","",
SUM($T5,$V5,$AA5,$W5,$Y5)*
(1-IF($AB5="",0,VALUE($AB5)/100)))</f>
      </c>
      <c r="T5">
        <f>IF($U5="","",$U5)</f>
      </c>
      <c r="V5">
        <f>IF($U5="","",
IF($O5="","",
IF(ISNUMBER(SEARCH("exempt",LOWER($O5))),0,
$U5*(VALUE(SUBSTITUTE($O5,"%",""))/100))))</f>
      </c>
      <c r="AC5">
        <f>IFERROR(IF(FIND(" - ",$K5)&gt;0,MID($K5,FIND(" - ",$K5)+3,LEN($K5)),""),"")</f>
      </c>
      <c r="AJ5" t="s">
        <v>68</v>
      </c>
      <c r="AK5" t="s">
        <v>69</v>
      </c>
      <c r="AL5" t="s">
        <v>70</v>
      </c>
      <c r="AM5" t="s">
        <v>71</v>
      </c>
      <c r="AN5" t="s">
        <v>72</v>
      </c>
      <c r="AO5" t="s">
        <v>73</v>
      </c>
      <c r="AP5" t="s">
        <v>74</v>
      </c>
      <c r="AQ5" t="s">
        <v>75</v>
      </c>
      <c r="AR5" t="s">
        <v>73</v>
      </c>
      <c r="AS5" t="s">
        <v>76</v>
      </c>
      <c r="AT5">
        <f>IFERROR(LEFT($K5,FIND(" - ",$K5)-1),$K5)</f>
      </c>
      <c r="AU5" t="s">
        <v>51</v>
      </c>
      <c r="AW5">
        <f>IF($CL5&gt;=1,INDEX($AU:$AU,$CK5+1),"")</f>
      </c>
      <c r="AX5">
        <f>IF($CL5&gt;=2,INDEX($AU:$AU,$CK5+2),"")</f>
      </c>
      <c r="AY5">
        <f>IF($CL5&gt;=3,INDEX($AU:$AU,$CK5+3),"")</f>
      </c>
      <c r="AZ5">
        <f>IF($CL5&gt;=4,INDEX($AU:$AU,$CK5+4),"")</f>
      </c>
      <c r="BA5">
        <f>IF($CL5&gt;=5,INDEX($AU:$AU,$CK5+5),"")</f>
      </c>
      <c r="BB5">
        <f>IF($CL5&gt;=6,INDEX($AU:$AU,$CK5+6),"")</f>
      </c>
      <c r="BC5">
        <f>IF($CL5&gt;=7,INDEX($AU:$AU,$CK5+7),"")</f>
      </c>
      <c r="BD5">
        <f>IF($CL5&gt;=8,INDEX($AU:$AU,$CK5+8),"")</f>
      </c>
      <c r="BE5">
        <f>IF($CL5&gt;=9,INDEX($AU:$AU,$CK5+9),"")</f>
      </c>
      <c r="BF5">
        <f>IF($CL5&gt;=10,INDEX($AU:$AU,$CK5+10),"")</f>
      </c>
      <c r="BG5">
        <f>IF($CL5&gt;=11,INDEX($AU:$AU,$CK5+11),"")</f>
      </c>
      <c r="BH5">
        <f>IF($CL5&gt;=12,INDEX($AU:$AU,$CK5+12),"")</f>
      </c>
      <c r="BI5">
        <f>IF($CL5&gt;=13,INDEX($AU:$AU,$CK5+13),"")</f>
      </c>
      <c r="BJ5">
        <f>IF($CL5&gt;=14,INDEX($AU:$AU,$CK5+14),"")</f>
      </c>
      <c r="BK5">
        <f>IF($CL5&gt;=15,INDEX($AU:$AU,$CK5+15),"")</f>
      </c>
      <c r="BL5">
        <f>IF($CL5&gt;=16,INDEX($AU:$AU,$CK5+16),"")</f>
      </c>
      <c r="BM5">
        <f>IF($CL5&gt;=17,INDEX($AU:$AU,$CK5+17),"")</f>
      </c>
      <c r="BN5">
        <f>IF($CL5&gt;=18,INDEX($AU:$AU,$CK5+18),"")</f>
      </c>
      <c r="BO5">
        <f>IF($CL5&gt;=19,INDEX($AU:$AU,$CK5+19),"")</f>
      </c>
      <c r="BP5">
        <f>IF($CL5&gt;=20,INDEX($AU:$AU,$CK5+20),"")</f>
      </c>
      <c r="BQ5">
        <f>IF($CL5&gt;=21,INDEX($AU:$AU,$CK5+21),"")</f>
      </c>
      <c r="BR5">
        <f>IF($CL5&gt;=22,INDEX($AU:$AU,$CK5+22),"")</f>
      </c>
      <c r="BS5">
        <f>IF($CL5&gt;=23,INDEX($AU:$AU,$CK5+23),"")</f>
      </c>
      <c r="BT5">
        <f>IF($CL5&gt;=24,INDEX($AU:$AU,$CK5+24),"")</f>
      </c>
      <c r="BU5">
        <f>IF($CL5&gt;=25,INDEX($AU:$AU,$CK5+25),"")</f>
      </c>
      <c r="BV5">
        <f>IF($CL5&gt;=26,INDEX($AU:$AU,$CK5+26),"")</f>
      </c>
      <c r="BW5">
        <f>IF($CL5&gt;=27,INDEX($AU:$AU,$CK5+27),"")</f>
      </c>
      <c r="BX5">
        <f>IF($CL5&gt;=28,INDEX($AU:$AU,$CK5+28),"")</f>
      </c>
      <c r="BY5">
        <f>IF($CL5&gt;=29,INDEX($AU:$AU,$CK5+29),"")</f>
      </c>
      <c r="BZ5">
        <f>IF($CL5&gt;=30,INDEX($AU:$AU,$CK5+30),"")</f>
      </c>
      <c r="CA5">
        <f>IF($CL5&gt;=31,INDEX($AU:$AU,$CK5+31),"")</f>
      </c>
      <c r="CB5">
        <f>IF($CL5&gt;=32,INDEX($AU:$AU,$CK5+32),"")</f>
      </c>
      <c r="CC5">
        <f>IF($CL5&gt;=33,INDEX($AU:$AU,$CK5+33),"")</f>
      </c>
      <c r="CD5">
        <f>IF($CL5&gt;=34,INDEX($AU:$AU,$CK5+34),"")</f>
      </c>
      <c r="CE5">
        <f>IF($CL5&gt;=35,INDEX($AU:$AU,$CK5+35),"")</f>
      </c>
      <c r="CF5">
        <f>IF($CL5&gt;=36,INDEX($AU:$AU,$CK5+36),"")</f>
      </c>
      <c r="CG5">
        <f>IF($CL5&gt;=37,INDEX($AU:$AU,$CK5+37),"")</f>
      </c>
      <c r="CH5">
        <f>IF($CL5&gt;=38,INDEX($AU:$AU,$CK5+38),"")</f>
      </c>
      <c r="CI5">
        <f>IF($CL5&gt;=39,INDEX($AU:$AU,$CK5+39),"")</f>
      </c>
      <c r="CJ5">
        <f>IF($CL5&gt;=40,INDEX($AU:$AU,$CK5+40),"")</f>
      </c>
      <c r="CK5">
        <f>IFERROR(MATCH($AT5,$AU$2:$AU$133,0)+1,0)</f>
      </c>
      <c r="CL5">
        <f>IFERROR(INDEX($AV$2:$AV$133,MATCH($AT5,$AU$2:$AU$133,0)),0)</f>
      </c>
      <c r="CM5">
        <f>IFERROR(LEFT($L5,FIND(" - ",$L5)-1),$L5)</f>
      </c>
      <c r="CN5" t="s">
        <v>77</v>
      </c>
      <c r="CO5">
        <v>2</v>
      </c>
      <c r="CP5">
        <f>IF($DK5&gt;=1,INDEX($CN:$CN,$DJ5+1),"")</f>
      </c>
      <c r="CQ5">
        <f>IF($DK5&gt;=2,INDEX($CN:$CN,$DJ5+2),"")</f>
      </c>
      <c r="CR5">
        <f>IF($DK5&gt;=3,INDEX($CN:$CN,$DJ5+3),"")</f>
      </c>
      <c r="CS5">
        <f>IF($DK5&gt;=4,INDEX($CN:$CN,$DJ5+4),"")</f>
      </c>
      <c r="CT5">
        <f>IF($DK5&gt;=5,INDEX($CN:$CN,$DJ5+5),"")</f>
      </c>
      <c r="CU5">
        <f>IF($DK5&gt;=6,INDEX($CN:$CN,$DJ5+6),"")</f>
      </c>
      <c r="CV5">
        <f>IF($DK5&gt;=7,INDEX($CN:$CN,$DJ5+7),"")</f>
      </c>
      <c r="CW5">
        <f>IF($DK5&gt;=8,INDEX($CN:$CN,$DJ5+8),"")</f>
      </c>
      <c r="CX5">
        <f>IF($DK5&gt;=9,INDEX($CN:$CN,$DJ5+9),"")</f>
      </c>
      <c r="CY5">
        <f>IF($DK5&gt;=10,INDEX($CN:$CN,$DJ5+10),"")</f>
      </c>
      <c r="CZ5">
        <f>IF($DK5&gt;=11,INDEX($CN:$CN,$DJ5+11),"")</f>
      </c>
      <c r="DA5">
        <f>IF($DK5&gt;=12,INDEX($CN:$CN,$DJ5+12),"")</f>
      </c>
      <c r="DB5">
        <f>IF($DK5&gt;=13,INDEX($CN:$CN,$DJ5+13),"")</f>
      </c>
      <c r="DC5">
        <f>IF($DK5&gt;=14,INDEX($CN:$CN,$DJ5+14),"")</f>
      </c>
      <c r="DD5">
        <f>IF($DK5&gt;=15,INDEX($CN:$CN,$DJ5+15),"")</f>
      </c>
      <c r="DE5">
        <f>IF($DK5&gt;=16,INDEX($CN:$CN,$DJ5+16),"")</f>
      </c>
      <c r="DF5">
        <f>IF($DK5&gt;=17,INDEX($CN:$CN,$DJ5+17),"")</f>
      </c>
      <c r="DG5">
        <f>IF($DK5&gt;=18,INDEX($CN:$CN,$DJ5+18),"")</f>
      </c>
      <c r="DH5">
        <f>IF($DK5&gt;=19,INDEX($CN:$CN,$DJ5+19),"")</f>
      </c>
      <c r="DI5">
        <f>IF($DK5&gt;=20,INDEX($CN:$CN,$DJ5+20),"")</f>
      </c>
      <c r="DJ5">
        <f>IFERROR(MATCH($CM5,$CN$2:$CN$1089,0)+1,0)</f>
      </c>
      <c r="DK5">
        <f>IFERROR(INDEX($CO$2:$CO$1089,MATCH($CM5,$CN$2:$CN$1089,0)),0)</f>
      </c>
      <c r="DL5">
        <f>IFERROR(INDEX($AS:$AS,MATCH($O5,$AR:$AR,0))&amp;"","")</f>
      </c>
      <c r="DM5" t="s">
        <v>55</v>
      </c>
      <c r="DN5" t="s">
        <v>44</v>
      </c>
      <c r="DP5">
        <f>IF($GS5&gt;=1,INDEX($DM:$DM,$GR5+1),"")</f>
      </c>
      <c r="DQ5">
        <f>IF($GS5&gt;=2,INDEX($DM:$DM,$GR5+2),"")</f>
      </c>
      <c r="DR5">
        <f>IF($GS5&gt;=3,INDEX($DM:$DM,$GR5+3),"")</f>
      </c>
      <c r="DS5">
        <f>IF($GS5&gt;=4,INDEX($DM:$DM,$GR5+4),"")</f>
      </c>
      <c r="DT5">
        <f>IF($GS5&gt;=5,INDEX($DM:$DM,$GR5+5),"")</f>
      </c>
      <c r="DU5">
        <f>IF($GS5&gt;=6,INDEX($DM:$DM,$GR5+6),"")</f>
      </c>
      <c r="DV5">
        <f>IF($GS5&gt;=7,INDEX($DM:$DM,$GR5+7),"")</f>
      </c>
      <c r="DW5">
        <f>IF($GS5&gt;=8,INDEX($DM:$DM,$GR5+8),"")</f>
      </c>
      <c r="DX5">
        <f>IF($GS5&gt;=9,INDEX($DM:$DM,$GR5+9),"")</f>
      </c>
      <c r="DY5">
        <f>IF($GS5&gt;=10,INDEX($DM:$DM,$GR5+10),"")</f>
      </c>
      <c r="DZ5">
        <f>IF($GS5&gt;=11,INDEX($DM:$DM,$GR5+11),"")</f>
      </c>
      <c r="EA5">
        <f>IF($GS5&gt;=12,INDEX($DM:$DM,$GR5+12),"")</f>
      </c>
      <c r="EB5">
        <f>IF($GS5&gt;=13,INDEX($DM:$DM,$GR5+13),"")</f>
      </c>
      <c r="EC5">
        <f>IF($GS5&gt;=14,INDEX($DM:$DM,$GR5+14),"")</f>
      </c>
      <c r="ED5">
        <f>IF($GS5&gt;=15,INDEX($DM:$DM,$GR5+15),"")</f>
      </c>
      <c r="EE5">
        <f>IF($GS5&gt;=16,INDEX($DM:$DM,$GR5+16),"")</f>
      </c>
      <c r="EF5">
        <f>IF($GS5&gt;=17,INDEX($DM:$DM,$GR5+17),"")</f>
      </c>
      <c r="EG5">
        <f>IF($GS5&gt;=18,INDEX($DM:$DM,$GR5+18),"")</f>
      </c>
      <c r="EH5">
        <f>IF($GS5&gt;=19,INDEX($DM:$DM,$GR5+19),"")</f>
      </c>
      <c r="EI5">
        <f>IF($GS5&gt;=20,INDEX($DM:$DM,$GR5+20),"")</f>
      </c>
      <c r="EJ5">
        <f>IF($GS5&gt;=21,INDEX($DM:$DM,$GR5+21),"")</f>
      </c>
      <c r="EK5">
        <f>IF($GS5&gt;=22,INDEX($DM:$DM,$GR5+22),"")</f>
      </c>
      <c r="EL5">
        <f>IF($GS5&gt;=23,INDEX($DM:$DM,$GR5+23),"")</f>
      </c>
      <c r="EM5">
        <f>IF($GS5&gt;=24,INDEX($DM:$DM,$GR5+24),"")</f>
      </c>
      <c r="EN5">
        <f>IF($GS5&gt;=25,INDEX($DM:$DM,$GR5+25),"")</f>
      </c>
      <c r="EO5">
        <f>IF($GS5&gt;=26,INDEX($DM:$DM,$GR5+26),"")</f>
      </c>
      <c r="EP5">
        <f>IF($GS5&gt;=27,INDEX($DM:$DM,$GR5+27),"")</f>
      </c>
      <c r="EQ5">
        <f>IF($GS5&gt;=28,INDEX($DM:$DM,$GR5+28),"")</f>
      </c>
      <c r="ER5">
        <f>IF($GS5&gt;=29,INDEX($DM:$DM,$GR5+29),"")</f>
      </c>
      <c r="ES5">
        <f>IF($GS5&gt;=30,INDEX($DM:$DM,$GR5+30),"")</f>
      </c>
      <c r="ET5">
        <f>IF($GS5&gt;=31,INDEX($DM:$DM,$GR5+31),"")</f>
      </c>
      <c r="EU5">
        <f>IF($GS5&gt;=32,INDEX($DM:$DM,$GR5+32),"")</f>
      </c>
      <c r="EV5">
        <f>IF($GS5&gt;=33,INDEX($DM:$DM,$GR5+33),"")</f>
      </c>
      <c r="EW5">
        <f>IF($GS5&gt;=34,INDEX($DM:$DM,$GR5+34),"")</f>
      </c>
      <c r="EX5">
        <f>IF($GS5&gt;=35,INDEX($DM:$DM,$GR5+35),"")</f>
      </c>
      <c r="EY5">
        <f>IF($GS5&gt;=36,INDEX($DM:$DM,$GR5+36),"")</f>
      </c>
      <c r="EZ5">
        <f>IF($GS5&gt;=37,INDEX($DM:$DM,$GR5+37),"")</f>
      </c>
      <c r="FA5">
        <f>IF($GS5&gt;=38,INDEX($DM:$DM,$GR5+38),"")</f>
      </c>
      <c r="FB5">
        <f>IF($GS5&gt;=39,INDEX($DM:$DM,$GR5+39),"")</f>
      </c>
      <c r="FC5">
        <f>IF($GS5&gt;=40,INDEX($DM:$DM,$GR5+40),"")</f>
      </c>
      <c r="FD5">
        <f>IF($GS5&gt;=1,INDEX($DN:$DN,$GR5+1),"")</f>
      </c>
      <c r="FE5">
        <f>IF($GS5&gt;=2,INDEX($DN:$DN,$GR5+2),"")</f>
      </c>
      <c r="FF5">
        <f>IF($GS5&gt;=3,INDEX($DN:$DN,$GR5+3),"")</f>
      </c>
      <c r="FG5">
        <f>IF($GS5&gt;=4,INDEX($DN:$DN,$GR5+4),"")</f>
      </c>
      <c r="FH5">
        <f>IF($GS5&gt;=5,INDEX($DN:$DN,$GR5+5),"")</f>
      </c>
      <c r="FI5">
        <f>IF($GS5&gt;=6,INDEX($DN:$DN,$GR5+6),"")</f>
      </c>
      <c r="FJ5">
        <f>IF($GS5&gt;=7,INDEX($DN:$DN,$GR5+7),"")</f>
      </c>
      <c r="FK5">
        <f>IF($GS5&gt;=8,INDEX($DN:$DN,$GR5+8),"")</f>
      </c>
      <c r="FL5">
        <f>IF($GS5&gt;=9,INDEX($DN:$DN,$GR5+9),"")</f>
      </c>
      <c r="FM5">
        <f>IF($GS5&gt;=10,INDEX($DN:$DN,$GR5+10),"")</f>
      </c>
      <c r="FN5">
        <f>IF($GS5&gt;=11,INDEX($DN:$DN,$GR5+11),"")</f>
      </c>
      <c r="FO5">
        <f>IF($GS5&gt;=12,INDEX($DN:$DN,$GR5+12),"")</f>
      </c>
      <c r="FP5">
        <f>IF($GS5&gt;=13,INDEX($DN:$DN,$GR5+13),"")</f>
      </c>
      <c r="FQ5">
        <f>IF($GS5&gt;=14,INDEX($DN:$DN,$GR5+14),"")</f>
      </c>
      <c r="FR5">
        <f>IF($GS5&gt;=15,INDEX($DN:$DN,$GR5+15),"")</f>
      </c>
      <c r="FS5">
        <f>IF($GS5&gt;=16,INDEX($DN:$DN,$GR5+16),"")</f>
      </c>
      <c r="FT5">
        <f>IF($GS5&gt;=17,INDEX($DN:$DN,$GR5+17),"")</f>
      </c>
      <c r="FU5">
        <f>IF($GS5&gt;=18,INDEX($DN:$DN,$GR5+18),"")</f>
      </c>
      <c r="FV5">
        <f>IF($GS5&gt;=19,INDEX($DN:$DN,$GR5+19),"")</f>
      </c>
      <c r="FW5">
        <f>IF($GS5&gt;=20,INDEX($DN:$DN,$GR5+20),"")</f>
      </c>
      <c r="FX5">
        <f>IF($GS5&gt;=21,INDEX($DN:$DN,$GR5+21),"")</f>
      </c>
      <c r="FY5">
        <f>IF($GS5&gt;=22,INDEX($DN:$DN,$GR5+22),"")</f>
      </c>
      <c r="FZ5">
        <f>IF($GS5&gt;=23,INDEX($DN:$DN,$GR5+23),"")</f>
      </c>
      <c r="GA5">
        <f>IF($GS5&gt;=24,INDEX($DN:$DN,$GR5+24),"")</f>
      </c>
      <c r="GB5">
        <f>IF($GS5&gt;=25,INDEX($DN:$DN,$GR5+25),"")</f>
      </c>
      <c r="GC5">
        <f>IF($GS5&gt;=26,INDEX($DN:$DN,$GR5+26),"")</f>
      </c>
      <c r="GD5">
        <f>IF($GS5&gt;=27,INDEX($DN:$DN,$GR5+27),"")</f>
      </c>
      <c r="GE5">
        <f>IF($GS5&gt;=28,INDEX($DN:$DN,$GR5+28),"")</f>
      </c>
      <c r="GF5">
        <f>IF($GS5&gt;=29,INDEX($DN:$DN,$GR5+29),"")</f>
      </c>
      <c r="GG5">
        <f>IF($GS5&gt;=30,INDEX($DN:$DN,$GR5+30),"")</f>
      </c>
      <c r="GH5">
        <f>IF($GS5&gt;=31,INDEX($DN:$DN,$GR5+31),"")</f>
      </c>
      <c r="GI5">
        <f>IF($GS5&gt;=32,INDEX($DN:$DN,$GR5+32),"")</f>
      </c>
      <c r="GJ5">
        <f>IF($GS5&gt;=33,INDEX($DN:$DN,$GR5+33),"")</f>
      </c>
      <c r="GK5">
        <f>IF($GS5&gt;=34,INDEX($DN:$DN,$GR5+34),"")</f>
      </c>
      <c r="GL5">
        <f>IF($GS5&gt;=35,INDEX($DN:$DN,$GR5+35),"")</f>
      </c>
      <c r="GM5">
        <f>IF($GS5&gt;=36,INDEX($DN:$DN,$GR5+36),"")</f>
      </c>
      <c r="GN5">
        <f>IF($GS5&gt;=37,INDEX($DN:$DN,$GR5+37),"")</f>
      </c>
      <c r="GO5">
        <f>IF($GS5&gt;=38,INDEX($DN:$DN,$GR5+38),"")</f>
      </c>
      <c r="GP5">
        <f>IF($GS5&gt;=39,INDEX($DN:$DN,$GR5+39),"")</f>
      </c>
      <c r="GQ5">
        <f>IF($GS5&gt;=40,INDEX($DN:$DN,$GR5+40),"")</f>
      </c>
      <c r="GR5">
        <f>IFERROR(MATCH($DL5,$DM$2:$DM$148,0)+1,0)</f>
      </c>
      <c r="GS5">
        <f>IFERROR(INDEX($DO$2:$DO$148,MATCH($DL5,$DM$2:$DM$148,0)),0)</f>
      </c>
      <c r="GT5">
        <f>IFERROR(MATCH($Z5,$DP$5:$FC$5,0),0)</f>
      </c>
      <c r="GU5">
        <f>IF($GT5&gt;0,INDEX($FD$5:$GQ$5,$GT5),"")</f>
      </c>
      <c r="GV5" t="s">
        <v>38</v>
      </c>
      <c r="GX5">
        <f>IF($JG5&gt;=1,INDEX($GV:$GV,$JF5+1),"")</f>
      </c>
      <c r="GY5">
        <f>IF($JG5&gt;=2,INDEX($GV:$GV,$JF5+2),"")</f>
      </c>
      <c r="GZ5">
        <f>IF($JG5&gt;=3,INDEX($GV:$GV,$JF5+3),"")</f>
      </c>
      <c r="HA5">
        <f>IF($JG5&gt;=4,INDEX($GV:$GV,$JF5+4),"")</f>
      </c>
      <c r="HB5">
        <f>IF($JG5&gt;=5,INDEX($GV:$GV,$JF5+5),"")</f>
      </c>
      <c r="HC5">
        <f>IF($JG5&gt;=6,INDEX($GV:$GV,$JF5+6),"")</f>
      </c>
      <c r="HD5">
        <f>IF($JG5&gt;=7,INDEX($GV:$GV,$JF5+7),"")</f>
      </c>
      <c r="HE5">
        <f>IF($JG5&gt;=8,INDEX($GV:$GV,$JF5+8),"")</f>
      </c>
      <c r="HF5">
        <f>IF($JG5&gt;=9,INDEX($GV:$GV,$JF5+9),"")</f>
      </c>
      <c r="HG5">
        <f>IF($JG5&gt;=10,INDEX($GV:$GV,$JF5+10),"")</f>
      </c>
      <c r="HH5">
        <f>IF($JG5&gt;=11,INDEX($GV:$GV,$JF5+11),"")</f>
      </c>
      <c r="HI5">
        <f>IF($JG5&gt;=12,INDEX($GV:$GV,$JF5+12),"")</f>
      </c>
      <c r="HJ5">
        <f>IF($JG5&gt;=13,INDEX($GV:$GV,$JF5+13),"")</f>
      </c>
      <c r="HK5">
        <f>IF($JG5&gt;=14,INDEX($GV:$GV,$JF5+14),"")</f>
      </c>
      <c r="HL5">
        <f>IF($JG5&gt;=15,INDEX($GV:$GV,$JF5+15),"")</f>
      </c>
      <c r="HM5">
        <f>IF($JG5&gt;=16,INDEX($GV:$GV,$JF5+16),"")</f>
      </c>
      <c r="HN5">
        <f>IF($JG5&gt;=17,INDEX($GV:$GV,$JF5+17),"")</f>
      </c>
      <c r="HO5">
        <f>IF($JG5&gt;=18,INDEX($GV:$GV,$JF5+18),"")</f>
      </c>
      <c r="HP5">
        <f>IF($JG5&gt;=19,INDEX($GV:$GV,$JF5+19),"")</f>
      </c>
      <c r="HQ5">
        <f>IF($JG5&gt;=20,INDEX($GV:$GV,$JF5+20),"")</f>
      </c>
      <c r="HR5">
        <f>IF($JG5&gt;=21,INDEX($GV:$GV,$JF5+21),"")</f>
      </c>
      <c r="HS5">
        <f>IF($JG5&gt;=22,INDEX($GV:$GV,$JF5+22),"")</f>
      </c>
      <c r="HT5">
        <f>IF($JG5&gt;=23,INDEX($GV:$GV,$JF5+23),"")</f>
      </c>
      <c r="HU5">
        <f>IF($JG5&gt;=24,INDEX($GV:$GV,$JF5+24),"")</f>
      </c>
      <c r="HV5">
        <f>IF($JG5&gt;=25,INDEX($GV:$GV,$JF5+25),"")</f>
      </c>
      <c r="HW5">
        <f>IF($JG5&gt;=26,INDEX($GV:$GV,$JF5+26),"")</f>
      </c>
      <c r="HX5">
        <f>IF($JG5&gt;=27,INDEX($GV:$GV,$JF5+27),"")</f>
      </c>
      <c r="HY5">
        <f>IF($JG5&gt;=28,INDEX($GV:$GV,$JF5+28),"")</f>
      </c>
      <c r="HZ5">
        <f>IF($JG5&gt;=29,INDEX($GV:$GV,$JF5+29),"")</f>
      </c>
      <c r="IA5">
        <f>IF($JG5&gt;=30,INDEX($GV:$GV,$JF5+30),"")</f>
      </c>
      <c r="IB5">
        <f>IF($JG5&gt;=31,INDEX($GV:$GV,$JF5+31),"")</f>
      </c>
      <c r="IC5">
        <f>IF($JG5&gt;=32,INDEX($GV:$GV,$JF5+32),"")</f>
      </c>
      <c r="ID5">
        <f>IF($JG5&gt;=33,INDEX($GV:$GV,$JF5+33),"")</f>
      </c>
      <c r="IE5">
        <f>IF($JG5&gt;=34,INDEX($GV:$GV,$JF5+34),"")</f>
      </c>
      <c r="IF5">
        <f>IF($JG5&gt;=35,INDEX($GV:$GV,$JF5+35),"")</f>
      </c>
      <c r="IG5">
        <f>IF($JG5&gt;=36,INDEX($GV:$GV,$JF5+36),"")</f>
      </c>
      <c r="IH5">
        <f>IF($JG5&gt;=37,INDEX($GV:$GV,$JF5+37),"")</f>
      </c>
      <c r="II5">
        <f>IF($JG5&gt;=38,INDEX($GV:$GV,$JF5+38),"")</f>
      </c>
      <c r="IJ5">
        <f>IF($JG5&gt;=39,INDEX($GV:$GV,$JF5+39),"")</f>
      </c>
      <c r="IK5">
        <f>IF($JG5&gt;=40,INDEX($GV:$GV,$JF5+40),"")</f>
      </c>
      <c r="IL5">
        <f>IF($JG5&gt;=41,INDEX($GV:$GV,$JF5+41),"")</f>
      </c>
      <c r="IM5">
        <f>IF($JG5&gt;=42,INDEX($GV:$GV,$JF5+42),"")</f>
      </c>
      <c r="IN5">
        <f>IF($JG5&gt;=43,INDEX($GV:$GV,$JF5+43),"")</f>
      </c>
      <c r="IO5">
        <f>IF($JG5&gt;=44,INDEX($GV:$GV,$JF5+44),"")</f>
      </c>
      <c r="IP5">
        <f>IF($JG5&gt;=45,INDEX($GV:$GV,$JF5+45),"")</f>
      </c>
      <c r="IQ5">
        <f>IF($JG5&gt;=46,INDEX($GV:$GV,$JF5+46),"")</f>
      </c>
      <c r="IR5">
        <f>IF($JG5&gt;=47,INDEX($GV:$GV,$JF5+47),"")</f>
      </c>
      <c r="IS5">
        <f>IF($JG5&gt;=48,INDEX($GV:$GV,$JF5+48),"")</f>
      </c>
      <c r="IT5">
        <f>IF($JG5&gt;=49,INDEX($GV:$GV,$JF5+49),"")</f>
      </c>
      <c r="IU5">
        <f>IF($JG5&gt;=50,INDEX($GV:$GV,$JF5+50),"")</f>
      </c>
      <c r="IV5">
        <f>IF($JG5&gt;=51,INDEX($GV:$GV,$JF5+51),"")</f>
      </c>
      <c r="IW5">
        <f>IF($JG5&gt;=52,INDEX($GV:$GV,$JF5+52),"")</f>
      </c>
      <c r="IX5">
        <f>IF($JG5&gt;=53,INDEX($GV:$GV,$JF5+53),"")</f>
      </c>
      <c r="IY5">
        <f>IF($JG5&gt;=54,INDEX($GV:$GV,$JF5+54),"")</f>
      </c>
      <c r="IZ5">
        <f>IF($JG5&gt;=55,INDEX($GV:$GV,$JF5+55),"")</f>
      </c>
      <c r="JA5">
        <f>IF($JG5&gt;=56,INDEX($GV:$GV,$JF5+56),"")</f>
      </c>
      <c r="JB5">
        <f>IF($JG5&gt;=57,INDEX($GV:$GV,$JF5+57),"")</f>
      </c>
      <c r="JC5">
        <f>IF($JG5&gt;=58,INDEX($GV:$GV,$JF5+58),"")</f>
      </c>
      <c r="JD5">
        <f>IF($JG5&gt;=59,INDEX($GV:$GV,$JF5+59),"")</f>
      </c>
      <c r="JE5">
        <f>IF($JG5&gt;=60,INDEX($GV:$GV,$JF5+60),"")</f>
      </c>
      <c r="JF5">
        <f>IFERROR(MATCH($GU5,$GV$2:$GV$322,0)+1,0)</f>
      </c>
      <c r="JG5">
        <f>IFERROR(INDEX($GW$2:$GW$322,MATCH($GU5,$GV$2:$GV$322,0)),0)</f>
      </c>
      <c r="JH5" t="s">
        <v>44</v>
      </c>
      <c r="JI5" t="s">
        <v>44</v>
      </c>
    </row>
    <row r="6" spans="1:269" x14ac:dyDescent="0.25">
      <c r="R6">
        <f>IF(OR($U6="",$Q6=""),"",IFERROR($U6/$Q6,0))</f>
      </c>
      <c r="S6">
        <f>IF($U6="","",
SUM($T6,$V6,$AA6,$W6,$Y6)*
(1-IF($AB6="",0,VALUE($AB6)/100)))</f>
      </c>
      <c r="T6">
        <f>IF($U6="","",$U6)</f>
      </c>
      <c r="V6">
        <f>IF($U6="","",
IF($O6="","",
IF(ISNUMBER(SEARCH("exempt",LOWER($O6))),0,
$U6*(VALUE(SUBSTITUTE($O6,"%",""))/100))))</f>
      </c>
      <c r="AC6">
        <f>IFERROR(IF(FIND(" - ",$K6)&gt;0,MID($K6,FIND(" - ",$K6)+3,LEN($K6)),""),"")</f>
      </c>
      <c r="AJ6" t="s">
        <v>78</v>
      </c>
      <c r="AK6" t="s">
        <v>79</v>
      </c>
      <c r="AL6" t="s">
        <v>80</v>
      </c>
      <c r="AM6" t="s">
        <v>81</v>
      </c>
      <c r="AN6" t="s">
        <v>82</v>
      </c>
      <c r="AO6" t="s">
        <v>83</v>
      </c>
      <c r="AP6" t="s">
        <v>84</v>
      </c>
      <c r="AQ6" t="s">
        <v>85</v>
      </c>
      <c r="AR6" t="s">
        <v>83</v>
      </c>
      <c r="AS6" t="s">
        <v>86</v>
      </c>
      <c r="AT6">
        <f>IFERROR(LEFT($K6,FIND(" - ",$K6)-1),$K6)</f>
      </c>
      <c r="AU6" t="s">
        <v>61</v>
      </c>
      <c r="AW6">
        <f>IF($CL6&gt;=1,INDEX($AU:$AU,$CK6+1),"")</f>
      </c>
      <c r="AX6">
        <f>IF($CL6&gt;=2,INDEX($AU:$AU,$CK6+2),"")</f>
      </c>
      <c r="AY6">
        <f>IF($CL6&gt;=3,INDEX($AU:$AU,$CK6+3),"")</f>
      </c>
      <c r="AZ6">
        <f>IF($CL6&gt;=4,INDEX($AU:$AU,$CK6+4),"")</f>
      </c>
      <c r="BA6">
        <f>IF($CL6&gt;=5,INDEX($AU:$AU,$CK6+5),"")</f>
      </c>
      <c r="BB6">
        <f>IF($CL6&gt;=6,INDEX($AU:$AU,$CK6+6),"")</f>
      </c>
      <c r="BC6">
        <f>IF($CL6&gt;=7,INDEX($AU:$AU,$CK6+7),"")</f>
      </c>
      <c r="BD6">
        <f>IF($CL6&gt;=8,INDEX($AU:$AU,$CK6+8),"")</f>
      </c>
      <c r="BE6">
        <f>IF($CL6&gt;=9,INDEX($AU:$AU,$CK6+9),"")</f>
      </c>
      <c r="BF6">
        <f>IF($CL6&gt;=10,INDEX($AU:$AU,$CK6+10),"")</f>
      </c>
      <c r="BG6">
        <f>IF($CL6&gt;=11,INDEX($AU:$AU,$CK6+11),"")</f>
      </c>
      <c r="BH6">
        <f>IF($CL6&gt;=12,INDEX($AU:$AU,$CK6+12),"")</f>
      </c>
      <c r="BI6">
        <f>IF($CL6&gt;=13,INDEX($AU:$AU,$CK6+13),"")</f>
      </c>
      <c r="BJ6">
        <f>IF($CL6&gt;=14,INDEX($AU:$AU,$CK6+14),"")</f>
      </c>
      <c r="BK6">
        <f>IF($CL6&gt;=15,INDEX($AU:$AU,$CK6+15),"")</f>
      </c>
      <c r="BL6">
        <f>IF($CL6&gt;=16,INDEX($AU:$AU,$CK6+16),"")</f>
      </c>
      <c r="BM6">
        <f>IF($CL6&gt;=17,INDEX($AU:$AU,$CK6+17),"")</f>
      </c>
      <c r="BN6">
        <f>IF($CL6&gt;=18,INDEX($AU:$AU,$CK6+18),"")</f>
      </c>
      <c r="BO6">
        <f>IF($CL6&gt;=19,INDEX($AU:$AU,$CK6+19),"")</f>
      </c>
      <c r="BP6">
        <f>IF($CL6&gt;=20,INDEX($AU:$AU,$CK6+20),"")</f>
      </c>
      <c r="BQ6">
        <f>IF($CL6&gt;=21,INDEX($AU:$AU,$CK6+21),"")</f>
      </c>
      <c r="BR6">
        <f>IF($CL6&gt;=22,INDEX($AU:$AU,$CK6+22),"")</f>
      </c>
      <c r="BS6">
        <f>IF($CL6&gt;=23,INDEX($AU:$AU,$CK6+23),"")</f>
      </c>
      <c r="BT6">
        <f>IF($CL6&gt;=24,INDEX($AU:$AU,$CK6+24),"")</f>
      </c>
      <c r="BU6">
        <f>IF($CL6&gt;=25,INDEX($AU:$AU,$CK6+25),"")</f>
      </c>
      <c r="BV6">
        <f>IF($CL6&gt;=26,INDEX($AU:$AU,$CK6+26),"")</f>
      </c>
      <c r="BW6">
        <f>IF($CL6&gt;=27,INDEX($AU:$AU,$CK6+27),"")</f>
      </c>
      <c r="BX6">
        <f>IF($CL6&gt;=28,INDEX($AU:$AU,$CK6+28),"")</f>
      </c>
      <c r="BY6">
        <f>IF($CL6&gt;=29,INDEX($AU:$AU,$CK6+29),"")</f>
      </c>
      <c r="BZ6">
        <f>IF($CL6&gt;=30,INDEX($AU:$AU,$CK6+30),"")</f>
      </c>
      <c r="CA6">
        <f>IF($CL6&gt;=31,INDEX($AU:$AU,$CK6+31),"")</f>
      </c>
      <c r="CB6">
        <f>IF($CL6&gt;=32,INDEX($AU:$AU,$CK6+32),"")</f>
      </c>
      <c r="CC6">
        <f>IF($CL6&gt;=33,INDEX($AU:$AU,$CK6+33),"")</f>
      </c>
      <c r="CD6">
        <f>IF($CL6&gt;=34,INDEX($AU:$AU,$CK6+34),"")</f>
      </c>
      <c r="CE6">
        <f>IF($CL6&gt;=35,INDEX($AU:$AU,$CK6+35),"")</f>
      </c>
      <c r="CF6">
        <f>IF($CL6&gt;=36,INDEX($AU:$AU,$CK6+36),"")</f>
      </c>
      <c r="CG6">
        <f>IF($CL6&gt;=37,INDEX($AU:$AU,$CK6+37),"")</f>
      </c>
      <c r="CH6">
        <f>IF($CL6&gt;=38,INDEX($AU:$AU,$CK6+38),"")</f>
      </c>
      <c r="CI6">
        <f>IF($CL6&gt;=39,INDEX($AU:$AU,$CK6+39),"")</f>
      </c>
      <c r="CJ6">
        <f>IF($CL6&gt;=40,INDEX($AU:$AU,$CK6+40),"")</f>
      </c>
      <c r="CK6">
        <f>IFERROR(MATCH($AT6,$AU$2:$AU$133,0)+1,0)</f>
      </c>
      <c r="CL6">
        <f>IFERROR(INDEX($AV$2:$AV$133,MATCH($AT6,$AU$2:$AU$133,0)),0)</f>
      </c>
      <c r="CM6">
        <f>IFERROR(LEFT($L6,FIND(" - ",$L6)-1),$L6)</f>
      </c>
      <c r="CN6" t="s">
        <v>34</v>
      </c>
      <c r="CP6">
        <f>IF($DK6&gt;=1,INDEX($CN:$CN,$DJ6+1),"")</f>
      </c>
      <c r="CQ6">
        <f>IF($DK6&gt;=2,INDEX($CN:$CN,$DJ6+2),"")</f>
      </c>
      <c r="CR6">
        <f>IF($DK6&gt;=3,INDEX($CN:$CN,$DJ6+3),"")</f>
      </c>
      <c r="CS6">
        <f>IF($DK6&gt;=4,INDEX($CN:$CN,$DJ6+4),"")</f>
      </c>
      <c r="CT6">
        <f>IF($DK6&gt;=5,INDEX($CN:$CN,$DJ6+5),"")</f>
      </c>
      <c r="CU6">
        <f>IF($DK6&gt;=6,INDEX($CN:$CN,$DJ6+6),"")</f>
      </c>
      <c r="CV6">
        <f>IF($DK6&gt;=7,INDEX($CN:$CN,$DJ6+7),"")</f>
      </c>
      <c r="CW6">
        <f>IF($DK6&gt;=8,INDEX($CN:$CN,$DJ6+8),"")</f>
      </c>
      <c r="CX6">
        <f>IF($DK6&gt;=9,INDEX($CN:$CN,$DJ6+9),"")</f>
      </c>
      <c r="CY6">
        <f>IF($DK6&gt;=10,INDEX($CN:$CN,$DJ6+10),"")</f>
      </c>
      <c r="CZ6">
        <f>IF($DK6&gt;=11,INDEX($CN:$CN,$DJ6+11),"")</f>
      </c>
      <c r="DA6">
        <f>IF($DK6&gt;=12,INDEX($CN:$CN,$DJ6+12),"")</f>
      </c>
      <c r="DB6">
        <f>IF($DK6&gt;=13,INDEX($CN:$CN,$DJ6+13),"")</f>
      </c>
      <c r="DC6">
        <f>IF($DK6&gt;=14,INDEX($CN:$CN,$DJ6+14),"")</f>
      </c>
      <c r="DD6">
        <f>IF($DK6&gt;=15,INDEX($CN:$CN,$DJ6+15),"")</f>
      </c>
      <c r="DE6">
        <f>IF($DK6&gt;=16,INDEX($CN:$CN,$DJ6+16),"")</f>
      </c>
      <c r="DF6">
        <f>IF($DK6&gt;=17,INDEX($CN:$CN,$DJ6+17),"")</f>
      </c>
      <c r="DG6">
        <f>IF($DK6&gt;=18,INDEX($CN:$CN,$DJ6+18),"")</f>
      </c>
      <c r="DH6">
        <f>IF($DK6&gt;=19,INDEX($CN:$CN,$DJ6+19),"")</f>
      </c>
      <c r="DI6">
        <f>IF($DK6&gt;=20,INDEX($CN:$CN,$DJ6+20),"")</f>
      </c>
      <c r="DJ6">
        <f>IFERROR(MATCH($CM6,$CN$2:$CN$1089,0)+1,0)</f>
      </c>
      <c r="DK6">
        <f>IFERROR(INDEX($CO$2:$CO$1089,MATCH($CM6,$CN$2:$CN$1089,0)),0)</f>
      </c>
      <c r="DL6">
        <f>IFERROR(INDEX($AS:$AS,MATCH($O6,$AR:$AR,0))&amp;"","")</f>
      </c>
      <c r="DM6" t="s">
        <v>87</v>
      </c>
      <c r="DO6">
        <v>1</v>
      </c>
      <c r="DP6">
        <f>IF($GS6&gt;=1,INDEX($DM:$DM,$GR6+1),"")</f>
      </c>
      <c r="DQ6">
        <f>IF($GS6&gt;=2,INDEX($DM:$DM,$GR6+2),"")</f>
      </c>
      <c r="DR6">
        <f>IF($GS6&gt;=3,INDEX($DM:$DM,$GR6+3),"")</f>
      </c>
      <c r="DS6">
        <f>IF($GS6&gt;=4,INDEX($DM:$DM,$GR6+4),"")</f>
      </c>
      <c r="DT6">
        <f>IF($GS6&gt;=5,INDEX($DM:$DM,$GR6+5),"")</f>
      </c>
      <c r="DU6">
        <f>IF($GS6&gt;=6,INDEX($DM:$DM,$GR6+6),"")</f>
      </c>
      <c r="DV6">
        <f>IF($GS6&gt;=7,INDEX($DM:$DM,$GR6+7),"")</f>
      </c>
      <c r="DW6">
        <f>IF($GS6&gt;=8,INDEX($DM:$DM,$GR6+8),"")</f>
      </c>
      <c r="DX6">
        <f>IF($GS6&gt;=9,INDEX($DM:$DM,$GR6+9),"")</f>
      </c>
      <c r="DY6">
        <f>IF($GS6&gt;=10,INDEX($DM:$DM,$GR6+10),"")</f>
      </c>
      <c r="DZ6">
        <f>IF($GS6&gt;=11,INDEX($DM:$DM,$GR6+11),"")</f>
      </c>
      <c r="EA6">
        <f>IF($GS6&gt;=12,INDEX($DM:$DM,$GR6+12),"")</f>
      </c>
      <c r="EB6">
        <f>IF($GS6&gt;=13,INDEX($DM:$DM,$GR6+13),"")</f>
      </c>
      <c r="EC6">
        <f>IF($GS6&gt;=14,INDEX($DM:$DM,$GR6+14),"")</f>
      </c>
      <c r="ED6">
        <f>IF($GS6&gt;=15,INDEX($DM:$DM,$GR6+15),"")</f>
      </c>
      <c r="EE6">
        <f>IF($GS6&gt;=16,INDEX($DM:$DM,$GR6+16),"")</f>
      </c>
      <c r="EF6">
        <f>IF($GS6&gt;=17,INDEX($DM:$DM,$GR6+17),"")</f>
      </c>
      <c r="EG6">
        <f>IF($GS6&gt;=18,INDEX($DM:$DM,$GR6+18),"")</f>
      </c>
      <c r="EH6">
        <f>IF($GS6&gt;=19,INDEX($DM:$DM,$GR6+19),"")</f>
      </c>
      <c r="EI6">
        <f>IF($GS6&gt;=20,INDEX($DM:$DM,$GR6+20),"")</f>
      </c>
      <c r="EJ6">
        <f>IF($GS6&gt;=21,INDEX($DM:$DM,$GR6+21),"")</f>
      </c>
      <c r="EK6">
        <f>IF($GS6&gt;=22,INDEX($DM:$DM,$GR6+22),"")</f>
      </c>
      <c r="EL6">
        <f>IF($GS6&gt;=23,INDEX($DM:$DM,$GR6+23),"")</f>
      </c>
      <c r="EM6">
        <f>IF($GS6&gt;=24,INDEX($DM:$DM,$GR6+24),"")</f>
      </c>
      <c r="EN6">
        <f>IF($GS6&gt;=25,INDEX($DM:$DM,$GR6+25),"")</f>
      </c>
      <c r="EO6">
        <f>IF($GS6&gt;=26,INDEX($DM:$DM,$GR6+26),"")</f>
      </c>
      <c r="EP6">
        <f>IF($GS6&gt;=27,INDEX($DM:$DM,$GR6+27),"")</f>
      </c>
      <c r="EQ6">
        <f>IF($GS6&gt;=28,INDEX($DM:$DM,$GR6+28),"")</f>
      </c>
      <c r="ER6">
        <f>IF($GS6&gt;=29,INDEX($DM:$DM,$GR6+29),"")</f>
      </c>
      <c r="ES6">
        <f>IF($GS6&gt;=30,INDEX($DM:$DM,$GR6+30),"")</f>
      </c>
      <c r="ET6">
        <f>IF($GS6&gt;=31,INDEX($DM:$DM,$GR6+31),"")</f>
      </c>
      <c r="EU6">
        <f>IF($GS6&gt;=32,INDEX($DM:$DM,$GR6+32),"")</f>
      </c>
      <c r="EV6">
        <f>IF($GS6&gt;=33,INDEX($DM:$DM,$GR6+33),"")</f>
      </c>
      <c r="EW6">
        <f>IF($GS6&gt;=34,INDEX($DM:$DM,$GR6+34),"")</f>
      </c>
      <c r="EX6">
        <f>IF($GS6&gt;=35,INDEX($DM:$DM,$GR6+35),"")</f>
      </c>
      <c r="EY6">
        <f>IF($GS6&gt;=36,INDEX($DM:$DM,$GR6+36),"")</f>
      </c>
      <c r="EZ6">
        <f>IF($GS6&gt;=37,INDEX($DM:$DM,$GR6+37),"")</f>
      </c>
      <c r="FA6">
        <f>IF($GS6&gt;=38,INDEX($DM:$DM,$GR6+38),"")</f>
      </c>
      <c r="FB6">
        <f>IF($GS6&gt;=39,INDEX($DM:$DM,$GR6+39),"")</f>
      </c>
      <c r="FC6">
        <f>IF($GS6&gt;=40,INDEX($DM:$DM,$GR6+40),"")</f>
      </c>
      <c r="FD6">
        <f>IF($GS6&gt;=1,INDEX($DN:$DN,$GR6+1),"")</f>
      </c>
      <c r="FE6">
        <f>IF($GS6&gt;=2,INDEX($DN:$DN,$GR6+2),"")</f>
      </c>
      <c r="FF6">
        <f>IF($GS6&gt;=3,INDEX($DN:$DN,$GR6+3),"")</f>
      </c>
      <c r="FG6">
        <f>IF($GS6&gt;=4,INDEX($DN:$DN,$GR6+4),"")</f>
      </c>
      <c r="FH6">
        <f>IF($GS6&gt;=5,INDEX($DN:$DN,$GR6+5),"")</f>
      </c>
      <c r="FI6">
        <f>IF($GS6&gt;=6,INDEX($DN:$DN,$GR6+6),"")</f>
      </c>
      <c r="FJ6">
        <f>IF($GS6&gt;=7,INDEX($DN:$DN,$GR6+7),"")</f>
      </c>
      <c r="FK6">
        <f>IF($GS6&gt;=8,INDEX($DN:$DN,$GR6+8),"")</f>
      </c>
      <c r="FL6">
        <f>IF($GS6&gt;=9,INDEX($DN:$DN,$GR6+9),"")</f>
      </c>
      <c r="FM6">
        <f>IF($GS6&gt;=10,INDEX($DN:$DN,$GR6+10),"")</f>
      </c>
      <c r="FN6">
        <f>IF($GS6&gt;=11,INDEX($DN:$DN,$GR6+11),"")</f>
      </c>
      <c r="FO6">
        <f>IF($GS6&gt;=12,INDEX($DN:$DN,$GR6+12),"")</f>
      </c>
      <c r="FP6">
        <f>IF($GS6&gt;=13,INDEX($DN:$DN,$GR6+13),"")</f>
      </c>
      <c r="FQ6">
        <f>IF($GS6&gt;=14,INDEX($DN:$DN,$GR6+14),"")</f>
      </c>
      <c r="FR6">
        <f>IF($GS6&gt;=15,INDEX($DN:$DN,$GR6+15),"")</f>
      </c>
      <c r="FS6">
        <f>IF($GS6&gt;=16,INDEX($DN:$DN,$GR6+16),"")</f>
      </c>
      <c r="FT6">
        <f>IF($GS6&gt;=17,INDEX($DN:$DN,$GR6+17),"")</f>
      </c>
      <c r="FU6">
        <f>IF($GS6&gt;=18,INDEX($DN:$DN,$GR6+18),"")</f>
      </c>
      <c r="FV6">
        <f>IF($GS6&gt;=19,INDEX($DN:$DN,$GR6+19),"")</f>
      </c>
      <c r="FW6">
        <f>IF($GS6&gt;=20,INDEX($DN:$DN,$GR6+20),"")</f>
      </c>
      <c r="FX6">
        <f>IF($GS6&gt;=21,INDEX($DN:$DN,$GR6+21),"")</f>
      </c>
      <c r="FY6">
        <f>IF($GS6&gt;=22,INDEX($DN:$DN,$GR6+22),"")</f>
      </c>
      <c r="FZ6">
        <f>IF($GS6&gt;=23,INDEX($DN:$DN,$GR6+23),"")</f>
      </c>
      <c r="GA6">
        <f>IF($GS6&gt;=24,INDEX($DN:$DN,$GR6+24),"")</f>
      </c>
      <c r="GB6">
        <f>IF($GS6&gt;=25,INDEX($DN:$DN,$GR6+25),"")</f>
      </c>
      <c r="GC6">
        <f>IF($GS6&gt;=26,INDEX($DN:$DN,$GR6+26),"")</f>
      </c>
      <c r="GD6">
        <f>IF($GS6&gt;=27,INDEX($DN:$DN,$GR6+27),"")</f>
      </c>
      <c r="GE6">
        <f>IF($GS6&gt;=28,INDEX($DN:$DN,$GR6+28),"")</f>
      </c>
      <c r="GF6">
        <f>IF($GS6&gt;=29,INDEX($DN:$DN,$GR6+29),"")</f>
      </c>
      <c r="GG6">
        <f>IF($GS6&gt;=30,INDEX($DN:$DN,$GR6+30),"")</f>
      </c>
      <c r="GH6">
        <f>IF($GS6&gt;=31,INDEX($DN:$DN,$GR6+31),"")</f>
      </c>
      <c r="GI6">
        <f>IF($GS6&gt;=32,INDEX($DN:$DN,$GR6+32),"")</f>
      </c>
      <c r="GJ6">
        <f>IF($GS6&gt;=33,INDEX($DN:$DN,$GR6+33),"")</f>
      </c>
      <c r="GK6">
        <f>IF($GS6&gt;=34,INDEX($DN:$DN,$GR6+34),"")</f>
      </c>
      <c r="GL6">
        <f>IF($GS6&gt;=35,INDEX($DN:$DN,$GR6+35),"")</f>
      </c>
      <c r="GM6">
        <f>IF($GS6&gt;=36,INDEX($DN:$DN,$GR6+36),"")</f>
      </c>
      <c r="GN6">
        <f>IF($GS6&gt;=37,INDEX($DN:$DN,$GR6+37),"")</f>
      </c>
      <c r="GO6">
        <f>IF($GS6&gt;=38,INDEX($DN:$DN,$GR6+38),"")</f>
      </c>
      <c r="GP6">
        <f>IF($GS6&gt;=39,INDEX($DN:$DN,$GR6+39),"")</f>
      </c>
      <c r="GQ6">
        <f>IF($GS6&gt;=40,INDEX($DN:$DN,$GR6+40),"")</f>
      </c>
      <c r="GR6">
        <f>IFERROR(MATCH($DL6,$DM$2:$DM$148,0)+1,0)</f>
      </c>
      <c r="GS6">
        <f>IFERROR(INDEX($DO$2:$DO$148,MATCH($DL6,$DM$2:$DM$148,0)),0)</f>
      </c>
      <c r="GT6">
        <f>IFERROR(MATCH($Z6,$DP$6:$FC$6,0),0)</f>
      </c>
      <c r="GU6">
        <f>IF($GT6&gt;0,INDEX($FD$6:$GQ$6,$GT6),"")</f>
      </c>
      <c r="GV6" t="s">
        <v>53</v>
      </c>
      <c r="GX6">
        <f>IF($JG6&gt;=1,INDEX($GV:$GV,$JF6+1),"")</f>
      </c>
      <c r="GY6">
        <f>IF($JG6&gt;=2,INDEX($GV:$GV,$JF6+2),"")</f>
      </c>
      <c r="GZ6">
        <f>IF($JG6&gt;=3,INDEX($GV:$GV,$JF6+3),"")</f>
      </c>
      <c r="HA6">
        <f>IF($JG6&gt;=4,INDEX($GV:$GV,$JF6+4),"")</f>
      </c>
      <c r="HB6">
        <f>IF($JG6&gt;=5,INDEX($GV:$GV,$JF6+5),"")</f>
      </c>
      <c r="HC6">
        <f>IF($JG6&gt;=6,INDEX($GV:$GV,$JF6+6),"")</f>
      </c>
      <c r="HD6">
        <f>IF($JG6&gt;=7,INDEX($GV:$GV,$JF6+7),"")</f>
      </c>
      <c r="HE6">
        <f>IF($JG6&gt;=8,INDEX($GV:$GV,$JF6+8),"")</f>
      </c>
      <c r="HF6">
        <f>IF($JG6&gt;=9,INDEX($GV:$GV,$JF6+9),"")</f>
      </c>
      <c r="HG6">
        <f>IF($JG6&gt;=10,INDEX($GV:$GV,$JF6+10),"")</f>
      </c>
      <c r="HH6">
        <f>IF($JG6&gt;=11,INDEX($GV:$GV,$JF6+11),"")</f>
      </c>
      <c r="HI6">
        <f>IF($JG6&gt;=12,INDEX($GV:$GV,$JF6+12),"")</f>
      </c>
      <c r="HJ6">
        <f>IF($JG6&gt;=13,INDEX($GV:$GV,$JF6+13),"")</f>
      </c>
      <c r="HK6">
        <f>IF($JG6&gt;=14,INDEX($GV:$GV,$JF6+14),"")</f>
      </c>
      <c r="HL6">
        <f>IF($JG6&gt;=15,INDEX($GV:$GV,$JF6+15),"")</f>
      </c>
      <c r="HM6">
        <f>IF($JG6&gt;=16,INDEX($GV:$GV,$JF6+16),"")</f>
      </c>
      <c r="HN6">
        <f>IF($JG6&gt;=17,INDEX($GV:$GV,$JF6+17),"")</f>
      </c>
      <c r="HO6">
        <f>IF($JG6&gt;=18,INDEX($GV:$GV,$JF6+18),"")</f>
      </c>
      <c r="HP6">
        <f>IF($JG6&gt;=19,INDEX($GV:$GV,$JF6+19),"")</f>
      </c>
      <c r="HQ6">
        <f>IF($JG6&gt;=20,INDEX($GV:$GV,$JF6+20),"")</f>
      </c>
      <c r="HR6">
        <f>IF($JG6&gt;=21,INDEX($GV:$GV,$JF6+21),"")</f>
      </c>
      <c r="HS6">
        <f>IF($JG6&gt;=22,INDEX($GV:$GV,$JF6+22),"")</f>
      </c>
      <c r="HT6">
        <f>IF($JG6&gt;=23,INDEX($GV:$GV,$JF6+23),"")</f>
      </c>
      <c r="HU6">
        <f>IF($JG6&gt;=24,INDEX($GV:$GV,$JF6+24),"")</f>
      </c>
      <c r="HV6">
        <f>IF($JG6&gt;=25,INDEX($GV:$GV,$JF6+25),"")</f>
      </c>
      <c r="HW6">
        <f>IF($JG6&gt;=26,INDEX($GV:$GV,$JF6+26),"")</f>
      </c>
      <c r="HX6">
        <f>IF($JG6&gt;=27,INDEX($GV:$GV,$JF6+27),"")</f>
      </c>
      <c r="HY6">
        <f>IF($JG6&gt;=28,INDEX($GV:$GV,$JF6+28),"")</f>
      </c>
      <c r="HZ6">
        <f>IF($JG6&gt;=29,INDEX($GV:$GV,$JF6+29),"")</f>
      </c>
      <c r="IA6">
        <f>IF($JG6&gt;=30,INDEX($GV:$GV,$JF6+30),"")</f>
      </c>
      <c r="IB6">
        <f>IF($JG6&gt;=31,INDEX($GV:$GV,$JF6+31),"")</f>
      </c>
      <c r="IC6">
        <f>IF($JG6&gt;=32,INDEX($GV:$GV,$JF6+32),"")</f>
      </c>
      <c r="ID6">
        <f>IF($JG6&gt;=33,INDEX($GV:$GV,$JF6+33),"")</f>
      </c>
      <c r="IE6">
        <f>IF($JG6&gt;=34,INDEX($GV:$GV,$JF6+34),"")</f>
      </c>
      <c r="IF6">
        <f>IF($JG6&gt;=35,INDEX($GV:$GV,$JF6+35),"")</f>
      </c>
      <c r="IG6">
        <f>IF($JG6&gt;=36,INDEX($GV:$GV,$JF6+36),"")</f>
      </c>
      <c r="IH6">
        <f>IF($JG6&gt;=37,INDEX($GV:$GV,$JF6+37),"")</f>
      </c>
      <c r="II6">
        <f>IF($JG6&gt;=38,INDEX($GV:$GV,$JF6+38),"")</f>
      </c>
      <c r="IJ6">
        <f>IF($JG6&gt;=39,INDEX($GV:$GV,$JF6+39),"")</f>
      </c>
      <c r="IK6">
        <f>IF($JG6&gt;=40,INDEX($GV:$GV,$JF6+40),"")</f>
      </c>
      <c r="IL6">
        <f>IF($JG6&gt;=41,INDEX($GV:$GV,$JF6+41),"")</f>
      </c>
      <c r="IM6">
        <f>IF($JG6&gt;=42,INDEX($GV:$GV,$JF6+42),"")</f>
      </c>
      <c r="IN6">
        <f>IF($JG6&gt;=43,INDEX($GV:$GV,$JF6+43),"")</f>
      </c>
      <c r="IO6">
        <f>IF($JG6&gt;=44,INDEX($GV:$GV,$JF6+44),"")</f>
      </c>
      <c r="IP6">
        <f>IF($JG6&gt;=45,INDEX($GV:$GV,$JF6+45),"")</f>
      </c>
      <c r="IQ6">
        <f>IF($JG6&gt;=46,INDEX($GV:$GV,$JF6+46),"")</f>
      </c>
      <c r="IR6">
        <f>IF($JG6&gt;=47,INDEX($GV:$GV,$JF6+47),"")</f>
      </c>
      <c r="IS6">
        <f>IF($JG6&gt;=48,INDEX($GV:$GV,$JF6+48),"")</f>
      </c>
      <c r="IT6">
        <f>IF($JG6&gt;=49,INDEX($GV:$GV,$JF6+49),"")</f>
      </c>
      <c r="IU6">
        <f>IF($JG6&gt;=50,INDEX($GV:$GV,$JF6+50),"")</f>
      </c>
      <c r="IV6">
        <f>IF($JG6&gt;=51,INDEX($GV:$GV,$JF6+51),"")</f>
      </c>
      <c r="IW6">
        <f>IF($JG6&gt;=52,INDEX($GV:$GV,$JF6+52),"")</f>
      </c>
      <c r="IX6">
        <f>IF($JG6&gt;=53,INDEX($GV:$GV,$JF6+53),"")</f>
      </c>
      <c r="IY6">
        <f>IF($JG6&gt;=54,INDEX($GV:$GV,$JF6+54),"")</f>
      </c>
      <c r="IZ6">
        <f>IF($JG6&gt;=55,INDEX($GV:$GV,$JF6+55),"")</f>
      </c>
      <c r="JA6">
        <f>IF($JG6&gt;=56,INDEX($GV:$GV,$JF6+56),"")</f>
      </c>
      <c r="JB6">
        <f>IF($JG6&gt;=57,INDEX($GV:$GV,$JF6+57),"")</f>
      </c>
      <c r="JC6">
        <f>IF($JG6&gt;=58,INDEX($GV:$GV,$JF6+58),"")</f>
      </c>
      <c r="JD6">
        <f>IF($JG6&gt;=59,INDEX($GV:$GV,$JF6+59),"")</f>
      </c>
      <c r="JE6">
        <f>IF($JG6&gt;=60,INDEX($GV:$GV,$JF6+60),"")</f>
      </c>
      <c r="JF6">
        <f>IFERROR(MATCH($GU6,$GV$2:$GV$322,0)+1,0)</f>
      </c>
      <c r="JG6">
        <f>IFERROR(INDEX($GW$2:$GW$322,MATCH($GU6,$GV$2:$GV$322,0)),0)</f>
      </c>
      <c r="JH6" t="s">
        <v>44</v>
      </c>
      <c r="JI6" t="s">
        <v>44</v>
      </c>
    </row>
    <row r="7" spans="1:269" x14ac:dyDescent="0.25">
      <c r="R7">
        <f>IF(OR($U7="",$Q7=""),"",IFERROR($U7/$Q7,0))</f>
      </c>
      <c r="S7">
        <f>IF($U7="","",
SUM($T7,$V7,$AA7,$W7,$Y7)*
(1-IF($AB7="",0,VALUE($AB7)/100)))</f>
      </c>
      <c r="T7">
        <f>IF($U7="","",$U7)</f>
      </c>
      <c r="V7">
        <f>IF($U7="","",
IF($O7="","",
IF(ISNUMBER(SEARCH("exempt",LOWER($O7))),0,
$U7*(VALUE(SUBSTITUTE($O7,"%",""))/100))))</f>
      </c>
      <c r="AC7">
        <f>IFERROR(IF(FIND(" - ",$K7)&gt;0,MID($K7,FIND(" - ",$K7)+3,LEN($K7)),""),"")</f>
      </c>
      <c r="AJ7" t="s">
        <v>88</v>
      </c>
      <c r="AK7" t="s">
        <v>89</v>
      </c>
      <c r="AL7" t="s">
        <v>90</v>
      </c>
      <c r="AM7" t="s">
        <v>91</v>
      </c>
      <c r="AN7" t="s">
        <v>92</v>
      </c>
      <c r="AO7" t="s">
        <v>93</v>
      </c>
      <c r="AP7" t="s">
        <v>94</v>
      </c>
      <c r="AQ7" t="s">
        <v>95</v>
      </c>
      <c r="AR7" t="s">
        <v>93</v>
      </c>
      <c r="AS7" t="s">
        <v>96</v>
      </c>
      <c r="AT7">
        <f>IFERROR(LEFT($K7,FIND(" - ",$K7)-1),$K7)</f>
      </c>
      <c r="AU7" t="s">
        <v>73</v>
      </c>
      <c r="AW7">
        <f>IF($CL7&gt;=1,INDEX($AU:$AU,$CK7+1),"")</f>
      </c>
      <c r="AX7">
        <f>IF($CL7&gt;=2,INDEX($AU:$AU,$CK7+2),"")</f>
      </c>
      <c r="AY7">
        <f>IF($CL7&gt;=3,INDEX($AU:$AU,$CK7+3),"")</f>
      </c>
      <c r="AZ7">
        <f>IF($CL7&gt;=4,INDEX($AU:$AU,$CK7+4),"")</f>
      </c>
      <c r="BA7">
        <f>IF($CL7&gt;=5,INDEX($AU:$AU,$CK7+5),"")</f>
      </c>
      <c r="BB7">
        <f>IF($CL7&gt;=6,INDEX($AU:$AU,$CK7+6),"")</f>
      </c>
      <c r="BC7">
        <f>IF($CL7&gt;=7,INDEX($AU:$AU,$CK7+7),"")</f>
      </c>
      <c r="BD7">
        <f>IF($CL7&gt;=8,INDEX($AU:$AU,$CK7+8),"")</f>
      </c>
      <c r="BE7">
        <f>IF($CL7&gt;=9,INDEX($AU:$AU,$CK7+9),"")</f>
      </c>
      <c r="BF7">
        <f>IF($CL7&gt;=10,INDEX($AU:$AU,$CK7+10),"")</f>
      </c>
      <c r="BG7">
        <f>IF($CL7&gt;=11,INDEX($AU:$AU,$CK7+11),"")</f>
      </c>
      <c r="BH7">
        <f>IF($CL7&gt;=12,INDEX($AU:$AU,$CK7+12),"")</f>
      </c>
      <c r="BI7">
        <f>IF($CL7&gt;=13,INDEX($AU:$AU,$CK7+13),"")</f>
      </c>
      <c r="BJ7">
        <f>IF($CL7&gt;=14,INDEX($AU:$AU,$CK7+14),"")</f>
      </c>
      <c r="BK7">
        <f>IF($CL7&gt;=15,INDEX($AU:$AU,$CK7+15),"")</f>
      </c>
      <c r="BL7">
        <f>IF($CL7&gt;=16,INDEX($AU:$AU,$CK7+16),"")</f>
      </c>
      <c r="BM7">
        <f>IF($CL7&gt;=17,INDEX($AU:$AU,$CK7+17),"")</f>
      </c>
      <c r="BN7">
        <f>IF($CL7&gt;=18,INDEX($AU:$AU,$CK7+18),"")</f>
      </c>
      <c r="BO7">
        <f>IF($CL7&gt;=19,INDEX($AU:$AU,$CK7+19),"")</f>
      </c>
      <c r="BP7">
        <f>IF($CL7&gt;=20,INDEX($AU:$AU,$CK7+20),"")</f>
      </c>
      <c r="BQ7">
        <f>IF($CL7&gt;=21,INDEX($AU:$AU,$CK7+21),"")</f>
      </c>
      <c r="BR7">
        <f>IF($CL7&gt;=22,INDEX($AU:$AU,$CK7+22),"")</f>
      </c>
      <c r="BS7">
        <f>IF($CL7&gt;=23,INDEX($AU:$AU,$CK7+23),"")</f>
      </c>
      <c r="BT7">
        <f>IF($CL7&gt;=24,INDEX($AU:$AU,$CK7+24),"")</f>
      </c>
      <c r="BU7">
        <f>IF($CL7&gt;=25,INDEX($AU:$AU,$CK7+25),"")</f>
      </c>
      <c r="BV7">
        <f>IF($CL7&gt;=26,INDEX($AU:$AU,$CK7+26),"")</f>
      </c>
      <c r="BW7">
        <f>IF($CL7&gt;=27,INDEX($AU:$AU,$CK7+27),"")</f>
      </c>
      <c r="BX7">
        <f>IF($CL7&gt;=28,INDEX($AU:$AU,$CK7+28),"")</f>
      </c>
      <c r="BY7">
        <f>IF($CL7&gt;=29,INDEX($AU:$AU,$CK7+29),"")</f>
      </c>
      <c r="BZ7">
        <f>IF($CL7&gt;=30,INDEX($AU:$AU,$CK7+30),"")</f>
      </c>
      <c r="CA7">
        <f>IF($CL7&gt;=31,INDEX($AU:$AU,$CK7+31),"")</f>
      </c>
      <c r="CB7">
        <f>IF($CL7&gt;=32,INDEX($AU:$AU,$CK7+32),"")</f>
      </c>
      <c r="CC7">
        <f>IF($CL7&gt;=33,INDEX($AU:$AU,$CK7+33),"")</f>
      </c>
      <c r="CD7">
        <f>IF($CL7&gt;=34,INDEX($AU:$AU,$CK7+34),"")</f>
      </c>
      <c r="CE7">
        <f>IF($CL7&gt;=35,INDEX($AU:$AU,$CK7+35),"")</f>
      </c>
      <c r="CF7">
        <f>IF($CL7&gt;=36,INDEX($AU:$AU,$CK7+36),"")</f>
      </c>
      <c r="CG7">
        <f>IF($CL7&gt;=37,INDEX($AU:$AU,$CK7+37),"")</f>
      </c>
      <c r="CH7">
        <f>IF($CL7&gt;=38,INDEX($AU:$AU,$CK7+38),"")</f>
      </c>
      <c r="CI7">
        <f>IF($CL7&gt;=39,INDEX($AU:$AU,$CK7+39),"")</f>
      </c>
      <c r="CJ7">
        <f>IF($CL7&gt;=40,INDEX($AU:$AU,$CK7+40),"")</f>
      </c>
      <c r="CK7">
        <f>IFERROR(MATCH($AT7,$AU$2:$AU$133,0)+1,0)</f>
      </c>
      <c r="CL7">
        <f>IFERROR(INDEX($AV$2:$AV$133,MATCH($AT7,$AU$2:$AU$133,0)),0)</f>
      </c>
      <c r="CM7">
        <f>IFERROR(LEFT($L7,FIND(" - ",$L7)-1),$L7)</f>
      </c>
      <c r="CN7" t="s">
        <v>49</v>
      </c>
      <c r="CP7">
        <f>IF($DK7&gt;=1,INDEX($CN:$CN,$DJ7+1),"")</f>
      </c>
      <c r="CQ7">
        <f>IF($DK7&gt;=2,INDEX($CN:$CN,$DJ7+2),"")</f>
      </c>
      <c r="CR7">
        <f>IF($DK7&gt;=3,INDEX($CN:$CN,$DJ7+3),"")</f>
      </c>
      <c r="CS7">
        <f>IF($DK7&gt;=4,INDEX($CN:$CN,$DJ7+4),"")</f>
      </c>
      <c r="CT7">
        <f>IF($DK7&gt;=5,INDEX($CN:$CN,$DJ7+5),"")</f>
      </c>
      <c r="CU7">
        <f>IF($DK7&gt;=6,INDEX($CN:$CN,$DJ7+6),"")</f>
      </c>
      <c r="CV7">
        <f>IF($DK7&gt;=7,INDEX($CN:$CN,$DJ7+7),"")</f>
      </c>
      <c r="CW7">
        <f>IF($DK7&gt;=8,INDEX($CN:$CN,$DJ7+8),"")</f>
      </c>
      <c r="CX7">
        <f>IF($DK7&gt;=9,INDEX($CN:$CN,$DJ7+9),"")</f>
      </c>
      <c r="CY7">
        <f>IF($DK7&gt;=10,INDEX($CN:$CN,$DJ7+10),"")</f>
      </c>
      <c r="CZ7">
        <f>IF($DK7&gt;=11,INDEX($CN:$CN,$DJ7+11),"")</f>
      </c>
      <c r="DA7">
        <f>IF($DK7&gt;=12,INDEX($CN:$CN,$DJ7+12),"")</f>
      </c>
      <c r="DB7">
        <f>IF($DK7&gt;=13,INDEX($CN:$CN,$DJ7+13),"")</f>
      </c>
      <c r="DC7">
        <f>IF($DK7&gt;=14,INDEX($CN:$CN,$DJ7+14),"")</f>
      </c>
      <c r="DD7">
        <f>IF($DK7&gt;=15,INDEX($CN:$CN,$DJ7+15),"")</f>
      </c>
      <c r="DE7">
        <f>IF($DK7&gt;=16,INDEX($CN:$CN,$DJ7+16),"")</f>
      </c>
      <c r="DF7">
        <f>IF($DK7&gt;=17,INDEX($CN:$CN,$DJ7+17),"")</f>
      </c>
      <c r="DG7">
        <f>IF($DK7&gt;=18,INDEX($CN:$CN,$DJ7+18),"")</f>
      </c>
      <c r="DH7">
        <f>IF($DK7&gt;=19,INDEX($CN:$CN,$DJ7+19),"")</f>
      </c>
      <c r="DI7">
        <f>IF($DK7&gt;=20,INDEX($CN:$CN,$DJ7+20),"")</f>
      </c>
      <c r="DJ7">
        <f>IFERROR(MATCH($CM7,$CN$2:$CN$1089,0)+1,0)</f>
      </c>
      <c r="DK7">
        <f>IFERROR(INDEX($CO$2:$CO$1089,MATCH($CM7,$CN$2:$CN$1089,0)),0)</f>
      </c>
      <c r="DL7">
        <f>IFERROR(INDEX($AS:$AS,MATCH($O7,$AR:$AR,0))&amp;"","")</f>
      </c>
      <c r="DM7" t="s">
        <v>55</v>
      </c>
      <c r="DN7" t="s">
        <v>44</v>
      </c>
      <c r="DP7">
        <f>IF($GS7&gt;=1,INDEX($DM:$DM,$GR7+1),"")</f>
      </c>
      <c r="DQ7">
        <f>IF($GS7&gt;=2,INDEX($DM:$DM,$GR7+2),"")</f>
      </c>
      <c r="DR7">
        <f>IF($GS7&gt;=3,INDEX($DM:$DM,$GR7+3),"")</f>
      </c>
      <c r="DS7">
        <f>IF($GS7&gt;=4,INDEX($DM:$DM,$GR7+4),"")</f>
      </c>
      <c r="DT7">
        <f>IF($GS7&gt;=5,INDEX($DM:$DM,$GR7+5),"")</f>
      </c>
      <c r="DU7">
        <f>IF($GS7&gt;=6,INDEX($DM:$DM,$GR7+6),"")</f>
      </c>
      <c r="DV7">
        <f>IF($GS7&gt;=7,INDEX($DM:$DM,$GR7+7),"")</f>
      </c>
      <c r="DW7">
        <f>IF($GS7&gt;=8,INDEX($DM:$DM,$GR7+8),"")</f>
      </c>
      <c r="DX7">
        <f>IF($GS7&gt;=9,INDEX($DM:$DM,$GR7+9),"")</f>
      </c>
      <c r="DY7">
        <f>IF($GS7&gt;=10,INDEX($DM:$DM,$GR7+10),"")</f>
      </c>
      <c r="DZ7">
        <f>IF($GS7&gt;=11,INDEX($DM:$DM,$GR7+11),"")</f>
      </c>
      <c r="EA7">
        <f>IF($GS7&gt;=12,INDEX($DM:$DM,$GR7+12),"")</f>
      </c>
      <c r="EB7">
        <f>IF($GS7&gt;=13,INDEX($DM:$DM,$GR7+13),"")</f>
      </c>
      <c r="EC7">
        <f>IF($GS7&gt;=14,INDEX($DM:$DM,$GR7+14),"")</f>
      </c>
      <c r="ED7">
        <f>IF($GS7&gt;=15,INDEX($DM:$DM,$GR7+15),"")</f>
      </c>
      <c r="EE7">
        <f>IF($GS7&gt;=16,INDEX($DM:$DM,$GR7+16),"")</f>
      </c>
      <c r="EF7">
        <f>IF($GS7&gt;=17,INDEX($DM:$DM,$GR7+17),"")</f>
      </c>
      <c r="EG7">
        <f>IF($GS7&gt;=18,INDEX($DM:$DM,$GR7+18),"")</f>
      </c>
      <c r="EH7">
        <f>IF($GS7&gt;=19,INDEX($DM:$DM,$GR7+19),"")</f>
      </c>
      <c r="EI7">
        <f>IF($GS7&gt;=20,INDEX($DM:$DM,$GR7+20),"")</f>
      </c>
      <c r="EJ7">
        <f>IF($GS7&gt;=21,INDEX($DM:$DM,$GR7+21),"")</f>
      </c>
      <c r="EK7">
        <f>IF($GS7&gt;=22,INDEX($DM:$DM,$GR7+22),"")</f>
      </c>
      <c r="EL7">
        <f>IF($GS7&gt;=23,INDEX($DM:$DM,$GR7+23),"")</f>
      </c>
      <c r="EM7">
        <f>IF($GS7&gt;=24,INDEX($DM:$DM,$GR7+24),"")</f>
      </c>
      <c r="EN7">
        <f>IF($GS7&gt;=25,INDEX($DM:$DM,$GR7+25),"")</f>
      </c>
      <c r="EO7">
        <f>IF($GS7&gt;=26,INDEX($DM:$DM,$GR7+26),"")</f>
      </c>
      <c r="EP7">
        <f>IF($GS7&gt;=27,INDEX($DM:$DM,$GR7+27),"")</f>
      </c>
      <c r="EQ7">
        <f>IF($GS7&gt;=28,INDEX($DM:$DM,$GR7+28),"")</f>
      </c>
      <c r="ER7">
        <f>IF($GS7&gt;=29,INDEX($DM:$DM,$GR7+29),"")</f>
      </c>
      <c r="ES7">
        <f>IF($GS7&gt;=30,INDEX($DM:$DM,$GR7+30),"")</f>
      </c>
      <c r="ET7">
        <f>IF($GS7&gt;=31,INDEX($DM:$DM,$GR7+31),"")</f>
      </c>
      <c r="EU7">
        <f>IF($GS7&gt;=32,INDEX($DM:$DM,$GR7+32),"")</f>
      </c>
      <c r="EV7">
        <f>IF($GS7&gt;=33,INDEX($DM:$DM,$GR7+33),"")</f>
      </c>
      <c r="EW7">
        <f>IF($GS7&gt;=34,INDEX($DM:$DM,$GR7+34),"")</f>
      </c>
      <c r="EX7">
        <f>IF($GS7&gt;=35,INDEX($DM:$DM,$GR7+35),"")</f>
      </c>
      <c r="EY7">
        <f>IF($GS7&gt;=36,INDEX($DM:$DM,$GR7+36),"")</f>
      </c>
      <c r="EZ7">
        <f>IF($GS7&gt;=37,INDEX($DM:$DM,$GR7+37),"")</f>
      </c>
      <c r="FA7">
        <f>IF($GS7&gt;=38,INDEX($DM:$DM,$GR7+38),"")</f>
      </c>
      <c r="FB7">
        <f>IF($GS7&gt;=39,INDEX($DM:$DM,$GR7+39),"")</f>
      </c>
      <c r="FC7">
        <f>IF($GS7&gt;=40,INDEX($DM:$DM,$GR7+40),"")</f>
      </c>
      <c r="FD7">
        <f>IF($GS7&gt;=1,INDEX($DN:$DN,$GR7+1),"")</f>
      </c>
      <c r="FE7">
        <f>IF($GS7&gt;=2,INDEX($DN:$DN,$GR7+2),"")</f>
      </c>
      <c r="FF7">
        <f>IF($GS7&gt;=3,INDEX($DN:$DN,$GR7+3),"")</f>
      </c>
      <c r="FG7">
        <f>IF($GS7&gt;=4,INDEX($DN:$DN,$GR7+4),"")</f>
      </c>
      <c r="FH7">
        <f>IF($GS7&gt;=5,INDEX($DN:$DN,$GR7+5),"")</f>
      </c>
      <c r="FI7">
        <f>IF($GS7&gt;=6,INDEX($DN:$DN,$GR7+6),"")</f>
      </c>
      <c r="FJ7">
        <f>IF($GS7&gt;=7,INDEX($DN:$DN,$GR7+7),"")</f>
      </c>
      <c r="FK7">
        <f>IF($GS7&gt;=8,INDEX($DN:$DN,$GR7+8),"")</f>
      </c>
      <c r="FL7">
        <f>IF($GS7&gt;=9,INDEX($DN:$DN,$GR7+9),"")</f>
      </c>
      <c r="FM7">
        <f>IF($GS7&gt;=10,INDEX($DN:$DN,$GR7+10),"")</f>
      </c>
      <c r="FN7">
        <f>IF($GS7&gt;=11,INDEX($DN:$DN,$GR7+11),"")</f>
      </c>
      <c r="FO7">
        <f>IF($GS7&gt;=12,INDEX($DN:$DN,$GR7+12),"")</f>
      </c>
      <c r="FP7">
        <f>IF($GS7&gt;=13,INDEX($DN:$DN,$GR7+13),"")</f>
      </c>
      <c r="FQ7">
        <f>IF($GS7&gt;=14,INDEX($DN:$DN,$GR7+14),"")</f>
      </c>
      <c r="FR7">
        <f>IF($GS7&gt;=15,INDEX($DN:$DN,$GR7+15),"")</f>
      </c>
      <c r="FS7">
        <f>IF($GS7&gt;=16,INDEX($DN:$DN,$GR7+16),"")</f>
      </c>
      <c r="FT7">
        <f>IF($GS7&gt;=17,INDEX($DN:$DN,$GR7+17),"")</f>
      </c>
      <c r="FU7">
        <f>IF($GS7&gt;=18,INDEX($DN:$DN,$GR7+18),"")</f>
      </c>
      <c r="FV7">
        <f>IF($GS7&gt;=19,INDEX($DN:$DN,$GR7+19),"")</f>
      </c>
      <c r="FW7">
        <f>IF($GS7&gt;=20,INDEX($DN:$DN,$GR7+20),"")</f>
      </c>
      <c r="FX7">
        <f>IF($GS7&gt;=21,INDEX($DN:$DN,$GR7+21),"")</f>
      </c>
      <c r="FY7">
        <f>IF($GS7&gt;=22,INDEX($DN:$DN,$GR7+22),"")</f>
      </c>
      <c r="FZ7">
        <f>IF($GS7&gt;=23,INDEX($DN:$DN,$GR7+23),"")</f>
      </c>
      <c r="GA7">
        <f>IF($GS7&gt;=24,INDEX($DN:$DN,$GR7+24),"")</f>
      </c>
      <c r="GB7">
        <f>IF($GS7&gt;=25,INDEX($DN:$DN,$GR7+25),"")</f>
      </c>
      <c r="GC7">
        <f>IF($GS7&gt;=26,INDEX($DN:$DN,$GR7+26),"")</f>
      </c>
      <c r="GD7">
        <f>IF($GS7&gt;=27,INDEX($DN:$DN,$GR7+27),"")</f>
      </c>
      <c r="GE7">
        <f>IF($GS7&gt;=28,INDEX($DN:$DN,$GR7+28),"")</f>
      </c>
      <c r="GF7">
        <f>IF($GS7&gt;=29,INDEX($DN:$DN,$GR7+29),"")</f>
      </c>
      <c r="GG7">
        <f>IF($GS7&gt;=30,INDEX($DN:$DN,$GR7+30),"")</f>
      </c>
      <c r="GH7">
        <f>IF($GS7&gt;=31,INDEX($DN:$DN,$GR7+31),"")</f>
      </c>
      <c r="GI7">
        <f>IF($GS7&gt;=32,INDEX($DN:$DN,$GR7+32),"")</f>
      </c>
      <c r="GJ7">
        <f>IF($GS7&gt;=33,INDEX($DN:$DN,$GR7+33),"")</f>
      </c>
      <c r="GK7">
        <f>IF($GS7&gt;=34,INDEX($DN:$DN,$GR7+34),"")</f>
      </c>
      <c r="GL7">
        <f>IF($GS7&gt;=35,INDEX($DN:$DN,$GR7+35),"")</f>
      </c>
      <c r="GM7">
        <f>IF($GS7&gt;=36,INDEX($DN:$DN,$GR7+36),"")</f>
      </c>
      <c r="GN7">
        <f>IF($GS7&gt;=37,INDEX($DN:$DN,$GR7+37),"")</f>
      </c>
      <c r="GO7">
        <f>IF($GS7&gt;=38,INDEX($DN:$DN,$GR7+38),"")</f>
      </c>
      <c r="GP7">
        <f>IF($GS7&gt;=39,INDEX($DN:$DN,$GR7+39),"")</f>
      </c>
      <c r="GQ7">
        <f>IF($GS7&gt;=40,INDEX($DN:$DN,$GR7+40),"")</f>
      </c>
      <c r="GR7">
        <f>IFERROR(MATCH($DL7,$DM$2:$DM$148,0)+1,0)</f>
      </c>
      <c r="GS7">
        <f>IFERROR(INDEX($DO$2:$DO$148,MATCH($DL7,$DM$2:$DM$148,0)),0)</f>
      </c>
      <c r="GT7">
        <f>IFERROR(MATCH($Z7,$DP$7:$FC$7,0),0)</f>
      </c>
      <c r="GU7">
        <f>IF($GT7&gt;0,INDEX($FD$7:$GQ$7,$GT7),"")</f>
      </c>
      <c r="GV7" t="s">
        <v>97</v>
      </c>
      <c r="GX7">
        <f>IF($JG7&gt;=1,INDEX($GV:$GV,$JF7+1),"")</f>
      </c>
      <c r="GY7">
        <f>IF($JG7&gt;=2,INDEX($GV:$GV,$JF7+2),"")</f>
      </c>
      <c r="GZ7">
        <f>IF($JG7&gt;=3,INDEX($GV:$GV,$JF7+3),"")</f>
      </c>
      <c r="HA7">
        <f>IF($JG7&gt;=4,INDEX($GV:$GV,$JF7+4),"")</f>
      </c>
      <c r="HB7">
        <f>IF($JG7&gt;=5,INDEX($GV:$GV,$JF7+5),"")</f>
      </c>
      <c r="HC7">
        <f>IF($JG7&gt;=6,INDEX($GV:$GV,$JF7+6),"")</f>
      </c>
      <c r="HD7">
        <f>IF($JG7&gt;=7,INDEX($GV:$GV,$JF7+7),"")</f>
      </c>
      <c r="HE7">
        <f>IF($JG7&gt;=8,INDEX($GV:$GV,$JF7+8),"")</f>
      </c>
      <c r="HF7">
        <f>IF($JG7&gt;=9,INDEX($GV:$GV,$JF7+9),"")</f>
      </c>
      <c r="HG7">
        <f>IF($JG7&gt;=10,INDEX($GV:$GV,$JF7+10),"")</f>
      </c>
      <c r="HH7">
        <f>IF($JG7&gt;=11,INDEX($GV:$GV,$JF7+11),"")</f>
      </c>
      <c r="HI7">
        <f>IF($JG7&gt;=12,INDEX($GV:$GV,$JF7+12),"")</f>
      </c>
      <c r="HJ7">
        <f>IF($JG7&gt;=13,INDEX($GV:$GV,$JF7+13),"")</f>
      </c>
      <c r="HK7">
        <f>IF($JG7&gt;=14,INDEX($GV:$GV,$JF7+14),"")</f>
      </c>
      <c r="HL7">
        <f>IF($JG7&gt;=15,INDEX($GV:$GV,$JF7+15),"")</f>
      </c>
      <c r="HM7">
        <f>IF($JG7&gt;=16,INDEX($GV:$GV,$JF7+16),"")</f>
      </c>
      <c r="HN7">
        <f>IF($JG7&gt;=17,INDEX($GV:$GV,$JF7+17),"")</f>
      </c>
      <c r="HO7">
        <f>IF($JG7&gt;=18,INDEX($GV:$GV,$JF7+18),"")</f>
      </c>
      <c r="HP7">
        <f>IF($JG7&gt;=19,INDEX($GV:$GV,$JF7+19),"")</f>
      </c>
      <c r="HQ7">
        <f>IF($JG7&gt;=20,INDEX($GV:$GV,$JF7+20),"")</f>
      </c>
      <c r="HR7">
        <f>IF($JG7&gt;=21,INDEX($GV:$GV,$JF7+21),"")</f>
      </c>
      <c r="HS7">
        <f>IF($JG7&gt;=22,INDEX($GV:$GV,$JF7+22),"")</f>
      </c>
      <c r="HT7">
        <f>IF($JG7&gt;=23,INDEX($GV:$GV,$JF7+23),"")</f>
      </c>
      <c r="HU7">
        <f>IF($JG7&gt;=24,INDEX($GV:$GV,$JF7+24),"")</f>
      </c>
      <c r="HV7">
        <f>IF($JG7&gt;=25,INDEX($GV:$GV,$JF7+25),"")</f>
      </c>
      <c r="HW7">
        <f>IF($JG7&gt;=26,INDEX($GV:$GV,$JF7+26),"")</f>
      </c>
      <c r="HX7">
        <f>IF($JG7&gt;=27,INDEX($GV:$GV,$JF7+27),"")</f>
      </c>
      <c r="HY7">
        <f>IF($JG7&gt;=28,INDEX($GV:$GV,$JF7+28),"")</f>
      </c>
      <c r="HZ7">
        <f>IF($JG7&gt;=29,INDEX($GV:$GV,$JF7+29),"")</f>
      </c>
      <c r="IA7">
        <f>IF($JG7&gt;=30,INDEX($GV:$GV,$JF7+30),"")</f>
      </c>
      <c r="IB7">
        <f>IF($JG7&gt;=31,INDEX($GV:$GV,$JF7+31),"")</f>
      </c>
      <c r="IC7">
        <f>IF($JG7&gt;=32,INDEX($GV:$GV,$JF7+32),"")</f>
      </c>
      <c r="ID7">
        <f>IF($JG7&gt;=33,INDEX($GV:$GV,$JF7+33),"")</f>
      </c>
      <c r="IE7">
        <f>IF($JG7&gt;=34,INDEX($GV:$GV,$JF7+34),"")</f>
      </c>
      <c r="IF7">
        <f>IF($JG7&gt;=35,INDEX($GV:$GV,$JF7+35),"")</f>
      </c>
      <c r="IG7">
        <f>IF($JG7&gt;=36,INDEX($GV:$GV,$JF7+36),"")</f>
      </c>
      <c r="IH7">
        <f>IF($JG7&gt;=37,INDEX($GV:$GV,$JF7+37),"")</f>
      </c>
      <c r="II7">
        <f>IF($JG7&gt;=38,INDEX($GV:$GV,$JF7+38),"")</f>
      </c>
      <c r="IJ7">
        <f>IF($JG7&gt;=39,INDEX($GV:$GV,$JF7+39),"")</f>
      </c>
      <c r="IK7">
        <f>IF($JG7&gt;=40,INDEX($GV:$GV,$JF7+40),"")</f>
      </c>
      <c r="IL7">
        <f>IF($JG7&gt;=41,INDEX($GV:$GV,$JF7+41),"")</f>
      </c>
      <c r="IM7">
        <f>IF($JG7&gt;=42,INDEX($GV:$GV,$JF7+42),"")</f>
      </c>
      <c r="IN7">
        <f>IF($JG7&gt;=43,INDEX($GV:$GV,$JF7+43),"")</f>
      </c>
      <c r="IO7">
        <f>IF($JG7&gt;=44,INDEX($GV:$GV,$JF7+44),"")</f>
      </c>
      <c r="IP7">
        <f>IF($JG7&gt;=45,INDEX($GV:$GV,$JF7+45),"")</f>
      </c>
      <c r="IQ7">
        <f>IF($JG7&gt;=46,INDEX($GV:$GV,$JF7+46),"")</f>
      </c>
      <c r="IR7">
        <f>IF($JG7&gt;=47,INDEX($GV:$GV,$JF7+47),"")</f>
      </c>
      <c r="IS7">
        <f>IF($JG7&gt;=48,INDEX($GV:$GV,$JF7+48),"")</f>
      </c>
      <c r="IT7">
        <f>IF($JG7&gt;=49,INDEX($GV:$GV,$JF7+49),"")</f>
      </c>
      <c r="IU7">
        <f>IF($JG7&gt;=50,INDEX($GV:$GV,$JF7+50),"")</f>
      </c>
      <c r="IV7">
        <f>IF($JG7&gt;=51,INDEX($GV:$GV,$JF7+51),"")</f>
      </c>
      <c r="IW7">
        <f>IF($JG7&gt;=52,INDEX($GV:$GV,$JF7+52),"")</f>
      </c>
      <c r="IX7">
        <f>IF($JG7&gt;=53,INDEX($GV:$GV,$JF7+53),"")</f>
      </c>
      <c r="IY7">
        <f>IF($JG7&gt;=54,INDEX($GV:$GV,$JF7+54),"")</f>
      </c>
      <c r="IZ7">
        <f>IF($JG7&gt;=55,INDEX($GV:$GV,$JF7+55),"")</f>
      </c>
      <c r="JA7">
        <f>IF($JG7&gt;=56,INDEX($GV:$GV,$JF7+56),"")</f>
      </c>
      <c r="JB7">
        <f>IF($JG7&gt;=57,INDEX($GV:$GV,$JF7+57),"")</f>
      </c>
      <c r="JC7">
        <f>IF($JG7&gt;=58,INDEX($GV:$GV,$JF7+58),"")</f>
      </c>
      <c r="JD7">
        <f>IF($JG7&gt;=59,INDEX($GV:$GV,$JF7+59),"")</f>
      </c>
      <c r="JE7">
        <f>IF($JG7&gt;=60,INDEX($GV:$GV,$JF7+60),"")</f>
      </c>
      <c r="JF7">
        <f>IFERROR(MATCH($GU7,$GV$2:$GV$322,0)+1,0)</f>
      </c>
      <c r="JG7">
        <f>IFERROR(INDEX($GW$2:$GW$322,MATCH($GU7,$GV$2:$GV$322,0)),0)</f>
      </c>
      <c r="JH7" t="s">
        <v>44</v>
      </c>
      <c r="JI7" t="s">
        <v>44</v>
      </c>
    </row>
    <row r="8" spans="1:269" x14ac:dyDescent="0.25">
      <c r="R8">
        <f>IF(OR($U8="",$Q8=""),"",IFERROR($U8/$Q8,0))</f>
      </c>
      <c r="S8">
        <f>IF($U8="","",
SUM($T8,$V8,$AA8,$W8,$Y8)*
(1-IF($AB8="",0,VALUE($AB8)/100)))</f>
      </c>
      <c r="T8">
        <f>IF($U8="","",$U8)</f>
      </c>
      <c r="V8">
        <f>IF($U8="","",
IF($O8="","",
IF(ISNUMBER(SEARCH("exempt",LOWER($O8))),0,
$U8*(VALUE(SUBSTITUTE($O8,"%",""))/100))))</f>
      </c>
      <c r="AC8">
        <f>IFERROR(IF(FIND(" - ",$K8)&gt;0,MID($K8,FIND(" - ",$K8)+3,LEN($K8)),""),"")</f>
      </c>
      <c r="AJ8" t="s">
        <v>98</v>
      </c>
      <c r="AK8" t="s">
        <v>99</v>
      </c>
      <c r="AL8" t="s">
        <v>100</v>
      </c>
      <c r="AM8" t="s">
        <v>101</v>
      </c>
      <c r="AN8" t="s">
        <v>102</v>
      </c>
      <c r="AO8" t="s">
        <v>103</v>
      </c>
      <c r="AP8" t="s">
        <v>104</v>
      </c>
      <c r="AQ8" t="s">
        <v>105</v>
      </c>
      <c r="AR8" t="s">
        <v>103</v>
      </c>
      <c r="AS8" t="s">
        <v>106</v>
      </c>
      <c r="AT8">
        <f>IFERROR(LEFT($K8,FIND(" - ",$K8)-1),$K8)</f>
      </c>
      <c r="AU8" t="s">
        <v>83</v>
      </c>
      <c r="AW8">
        <f>IF($CL8&gt;=1,INDEX($AU:$AU,$CK8+1),"")</f>
      </c>
      <c r="AX8">
        <f>IF($CL8&gt;=2,INDEX($AU:$AU,$CK8+2),"")</f>
      </c>
      <c r="AY8">
        <f>IF($CL8&gt;=3,INDEX($AU:$AU,$CK8+3),"")</f>
      </c>
      <c r="AZ8">
        <f>IF($CL8&gt;=4,INDEX($AU:$AU,$CK8+4),"")</f>
      </c>
      <c r="BA8">
        <f>IF($CL8&gt;=5,INDEX($AU:$AU,$CK8+5),"")</f>
      </c>
      <c r="BB8">
        <f>IF($CL8&gt;=6,INDEX($AU:$AU,$CK8+6),"")</f>
      </c>
      <c r="BC8">
        <f>IF($CL8&gt;=7,INDEX($AU:$AU,$CK8+7),"")</f>
      </c>
      <c r="BD8">
        <f>IF($CL8&gt;=8,INDEX($AU:$AU,$CK8+8),"")</f>
      </c>
      <c r="BE8">
        <f>IF($CL8&gt;=9,INDEX($AU:$AU,$CK8+9),"")</f>
      </c>
      <c r="BF8">
        <f>IF($CL8&gt;=10,INDEX($AU:$AU,$CK8+10),"")</f>
      </c>
      <c r="BG8">
        <f>IF($CL8&gt;=11,INDEX($AU:$AU,$CK8+11),"")</f>
      </c>
      <c r="BH8">
        <f>IF($CL8&gt;=12,INDEX($AU:$AU,$CK8+12),"")</f>
      </c>
      <c r="BI8">
        <f>IF($CL8&gt;=13,INDEX($AU:$AU,$CK8+13),"")</f>
      </c>
      <c r="BJ8">
        <f>IF($CL8&gt;=14,INDEX($AU:$AU,$CK8+14),"")</f>
      </c>
      <c r="BK8">
        <f>IF($CL8&gt;=15,INDEX($AU:$AU,$CK8+15),"")</f>
      </c>
      <c r="BL8">
        <f>IF($CL8&gt;=16,INDEX($AU:$AU,$CK8+16),"")</f>
      </c>
      <c r="BM8">
        <f>IF($CL8&gt;=17,INDEX($AU:$AU,$CK8+17),"")</f>
      </c>
      <c r="BN8">
        <f>IF($CL8&gt;=18,INDEX($AU:$AU,$CK8+18),"")</f>
      </c>
      <c r="BO8">
        <f>IF($CL8&gt;=19,INDEX($AU:$AU,$CK8+19),"")</f>
      </c>
      <c r="BP8">
        <f>IF($CL8&gt;=20,INDEX($AU:$AU,$CK8+20),"")</f>
      </c>
      <c r="BQ8">
        <f>IF($CL8&gt;=21,INDEX($AU:$AU,$CK8+21),"")</f>
      </c>
      <c r="BR8">
        <f>IF($CL8&gt;=22,INDEX($AU:$AU,$CK8+22),"")</f>
      </c>
      <c r="BS8">
        <f>IF($CL8&gt;=23,INDEX($AU:$AU,$CK8+23),"")</f>
      </c>
      <c r="BT8">
        <f>IF($CL8&gt;=24,INDEX($AU:$AU,$CK8+24),"")</f>
      </c>
      <c r="BU8">
        <f>IF($CL8&gt;=25,INDEX($AU:$AU,$CK8+25),"")</f>
      </c>
      <c r="BV8">
        <f>IF($CL8&gt;=26,INDEX($AU:$AU,$CK8+26),"")</f>
      </c>
      <c r="BW8">
        <f>IF($CL8&gt;=27,INDEX($AU:$AU,$CK8+27),"")</f>
      </c>
      <c r="BX8">
        <f>IF($CL8&gt;=28,INDEX($AU:$AU,$CK8+28),"")</f>
      </c>
      <c r="BY8">
        <f>IF($CL8&gt;=29,INDEX($AU:$AU,$CK8+29),"")</f>
      </c>
      <c r="BZ8">
        <f>IF($CL8&gt;=30,INDEX($AU:$AU,$CK8+30),"")</f>
      </c>
      <c r="CA8">
        <f>IF($CL8&gt;=31,INDEX($AU:$AU,$CK8+31),"")</f>
      </c>
      <c r="CB8">
        <f>IF($CL8&gt;=32,INDEX($AU:$AU,$CK8+32),"")</f>
      </c>
      <c r="CC8">
        <f>IF($CL8&gt;=33,INDEX($AU:$AU,$CK8+33),"")</f>
      </c>
      <c r="CD8">
        <f>IF($CL8&gt;=34,INDEX($AU:$AU,$CK8+34),"")</f>
      </c>
      <c r="CE8">
        <f>IF($CL8&gt;=35,INDEX($AU:$AU,$CK8+35),"")</f>
      </c>
      <c r="CF8">
        <f>IF($CL8&gt;=36,INDEX($AU:$AU,$CK8+36),"")</f>
      </c>
      <c r="CG8">
        <f>IF($CL8&gt;=37,INDEX($AU:$AU,$CK8+37),"")</f>
      </c>
      <c r="CH8">
        <f>IF($CL8&gt;=38,INDEX($AU:$AU,$CK8+38),"")</f>
      </c>
      <c r="CI8">
        <f>IF($CL8&gt;=39,INDEX($AU:$AU,$CK8+39),"")</f>
      </c>
      <c r="CJ8">
        <f>IF($CL8&gt;=40,INDEX($AU:$AU,$CK8+40),"")</f>
      </c>
      <c r="CK8">
        <f>IFERROR(MATCH($AT8,$AU$2:$AU$133,0)+1,0)</f>
      </c>
      <c r="CL8">
        <f>IFERROR(INDEX($AV$2:$AV$133,MATCH($AT8,$AU$2:$AU$133,0)),0)</f>
      </c>
      <c r="CM8">
        <f>IFERROR(LEFT($L8,FIND(" - ",$L8)-1),$L8)</f>
      </c>
      <c r="CN8" t="s">
        <v>107</v>
      </c>
      <c r="CO8">
        <v>2</v>
      </c>
      <c r="CP8">
        <f>IF($DK8&gt;=1,INDEX($CN:$CN,$DJ8+1),"")</f>
      </c>
      <c r="CQ8">
        <f>IF($DK8&gt;=2,INDEX($CN:$CN,$DJ8+2),"")</f>
      </c>
      <c r="CR8">
        <f>IF($DK8&gt;=3,INDEX($CN:$CN,$DJ8+3),"")</f>
      </c>
      <c r="CS8">
        <f>IF($DK8&gt;=4,INDEX($CN:$CN,$DJ8+4),"")</f>
      </c>
      <c r="CT8">
        <f>IF($DK8&gt;=5,INDEX($CN:$CN,$DJ8+5),"")</f>
      </c>
      <c r="CU8">
        <f>IF($DK8&gt;=6,INDEX($CN:$CN,$DJ8+6),"")</f>
      </c>
      <c r="CV8">
        <f>IF($DK8&gt;=7,INDEX($CN:$CN,$DJ8+7),"")</f>
      </c>
      <c r="CW8">
        <f>IF($DK8&gt;=8,INDEX($CN:$CN,$DJ8+8),"")</f>
      </c>
      <c r="CX8">
        <f>IF($DK8&gt;=9,INDEX($CN:$CN,$DJ8+9),"")</f>
      </c>
      <c r="CY8">
        <f>IF($DK8&gt;=10,INDEX($CN:$CN,$DJ8+10),"")</f>
      </c>
      <c r="CZ8">
        <f>IF($DK8&gt;=11,INDEX($CN:$CN,$DJ8+11),"")</f>
      </c>
      <c r="DA8">
        <f>IF($DK8&gt;=12,INDEX($CN:$CN,$DJ8+12),"")</f>
      </c>
      <c r="DB8">
        <f>IF($DK8&gt;=13,INDEX($CN:$CN,$DJ8+13),"")</f>
      </c>
      <c r="DC8">
        <f>IF($DK8&gt;=14,INDEX($CN:$CN,$DJ8+14),"")</f>
      </c>
      <c r="DD8">
        <f>IF($DK8&gt;=15,INDEX($CN:$CN,$DJ8+15),"")</f>
      </c>
      <c r="DE8">
        <f>IF($DK8&gt;=16,INDEX($CN:$CN,$DJ8+16),"")</f>
      </c>
      <c r="DF8">
        <f>IF($DK8&gt;=17,INDEX($CN:$CN,$DJ8+17),"")</f>
      </c>
      <c r="DG8">
        <f>IF($DK8&gt;=18,INDEX($CN:$CN,$DJ8+18),"")</f>
      </c>
      <c r="DH8">
        <f>IF($DK8&gt;=19,INDEX($CN:$CN,$DJ8+19),"")</f>
      </c>
      <c r="DI8">
        <f>IF($DK8&gt;=20,INDEX($CN:$CN,$DJ8+20),"")</f>
      </c>
      <c r="DJ8">
        <f>IFERROR(MATCH($CM8,$CN$2:$CN$1089,0)+1,0)</f>
      </c>
      <c r="DK8">
        <f>IFERROR(INDEX($CO$2:$CO$1089,MATCH($CM8,$CN$2:$CN$1089,0)),0)</f>
      </c>
      <c r="DL8">
        <f>IFERROR(INDEX($AS:$AS,MATCH($O8,$AR:$AR,0))&amp;"","")</f>
      </c>
      <c r="DM8" t="s">
        <v>108</v>
      </c>
      <c r="DO8">
        <v>1</v>
      </c>
      <c r="DP8">
        <f>IF($GS8&gt;=1,INDEX($DM:$DM,$GR8+1),"")</f>
      </c>
      <c r="DQ8">
        <f>IF($GS8&gt;=2,INDEX($DM:$DM,$GR8+2),"")</f>
      </c>
      <c r="DR8">
        <f>IF($GS8&gt;=3,INDEX($DM:$DM,$GR8+3),"")</f>
      </c>
      <c r="DS8">
        <f>IF($GS8&gt;=4,INDEX($DM:$DM,$GR8+4),"")</f>
      </c>
      <c r="DT8">
        <f>IF($GS8&gt;=5,INDEX($DM:$DM,$GR8+5),"")</f>
      </c>
      <c r="DU8">
        <f>IF($GS8&gt;=6,INDEX($DM:$DM,$GR8+6),"")</f>
      </c>
      <c r="DV8">
        <f>IF($GS8&gt;=7,INDEX($DM:$DM,$GR8+7),"")</f>
      </c>
      <c r="DW8">
        <f>IF($GS8&gt;=8,INDEX($DM:$DM,$GR8+8),"")</f>
      </c>
      <c r="DX8">
        <f>IF($GS8&gt;=9,INDEX($DM:$DM,$GR8+9),"")</f>
      </c>
      <c r="DY8">
        <f>IF($GS8&gt;=10,INDEX($DM:$DM,$GR8+10),"")</f>
      </c>
      <c r="DZ8">
        <f>IF($GS8&gt;=11,INDEX($DM:$DM,$GR8+11),"")</f>
      </c>
      <c r="EA8">
        <f>IF($GS8&gt;=12,INDEX($DM:$DM,$GR8+12),"")</f>
      </c>
      <c r="EB8">
        <f>IF($GS8&gt;=13,INDEX($DM:$DM,$GR8+13),"")</f>
      </c>
      <c r="EC8">
        <f>IF($GS8&gt;=14,INDEX($DM:$DM,$GR8+14),"")</f>
      </c>
      <c r="ED8">
        <f>IF($GS8&gt;=15,INDEX($DM:$DM,$GR8+15),"")</f>
      </c>
      <c r="EE8">
        <f>IF($GS8&gt;=16,INDEX($DM:$DM,$GR8+16),"")</f>
      </c>
      <c r="EF8">
        <f>IF($GS8&gt;=17,INDEX($DM:$DM,$GR8+17),"")</f>
      </c>
      <c r="EG8">
        <f>IF($GS8&gt;=18,INDEX($DM:$DM,$GR8+18),"")</f>
      </c>
      <c r="EH8">
        <f>IF($GS8&gt;=19,INDEX($DM:$DM,$GR8+19),"")</f>
      </c>
      <c r="EI8">
        <f>IF($GS8&gt;=20,INDEX($DM:$DM,$GR8+20),"")</f>
      </c>
      <c r="EJ8">
        <f>IF($GS8&gt;=21,INDEX($DM:$DM,$GR8+21),"")</f>
      </c>
      <c r="EK8">
        <f>IF($GS8&gt;=22,INDEX($DM:$DM,$GR8+22),"")</f>
      </c>
      <c r="EL8">
        <f>IF($GS8&gt;=23,INDEX($DM:$DM,$GR8+23),"")</f>
      </c>
      <c r="EM8">
        <f>IF($GS8&gt;=24,INDEX($DM:$DM,$GR8+24),"")</f>
      </c>
      <c r="EN8">
        <f>IF($GS8&gt;=25,INDEX($DM:$DM,$GR8+25),"")</f>
      </c>
      <c r="EO8">
        <f>IF($GS8&gt;=26,INDEX($DM:$DM,$GR8+26),"")</f>
      </c>
      <c r="EP8">
        <f>IF($GS8&gt;=27,INDEX($DM:$DM,$GR8+27),"")</f>
      </c>
      <c r="EQ8">
        <f>IF($GS8&gt;=28,INDEX($DM:$DM,$GR8+28),"")</f>
      </c>
      <c r="ER8">
        <f>IF($GS8&gt;=29,INDEX($DM:$DM,$GR8+29),"")</f>
      </c>
      <c r="ES8">
        <f>IF($GS8&gt;=30,INDEX($DM:$DM,$GR8+30),"")</f>
      </c>
      <c r="ET8">
        <f>IF($GS8&gt;=31,INDEX($DM:$DM,$GR8+31),"")</f>
      </c>
      <c r="EU8">
        <f>IF($GS8&gt;=32,INDEX($DM:$DM,$GR8+32),"")</f>
      </c>
      <c r="EV8">
        <f>IF($GS8&gt;=33,INDEX($DM:$DM,$GR8+33),"")</f>
      </c>
      <c r="EW8">
        <f>IF($GS8&gt;=34,INDEX($DM:$DM,$GR8+34),"")</f>
      </c>
      <c r="EX8">
        <f>IF($GS8&gt;=35,INDEX($DM:$DM,$GR8+35),"")</f>
      </c>
      <c r="EY8">
        <f>IF($GS8&gt;=36,INDEX($DM:$DM,$GR8+36),"")</f>
      </c>
      <c r="EZ8">
        <f>IF($GS8&gt;=37,INDEX($DM:$DM,$GR8+37),"")</f>
      </c>
      <c r="FA8">
        <f>IF($GS8&gt;=38,INDEX($DM:$DM,$GR8+38),"")</f>
      </c>
      <c r="FB8">
        <f>IF($GS8&gt;=39,INDEX($DM:$DM,$GR8+39),"")</f>
      </c>
      <c r="FC8">
        <f>IF($GS8&gt;=40,INDEX($DM:$DM,$GR8+40),"")</f>
      </c>
      <c r="FD8">
        <f>IF($GS8&gt;=1,INDEX($DN:$DN,$GR8+1),"")</f>
      </c>
      <c r="FE8">
        <f>IF($GS8&gt;=2,INDEX($DN:$DN,$GR8+2),"")</f>
      </c>
      <c r="FF8">
        <f>IF($GS8&gt;=3,INDEX($DN:$DN,$GR8+3),"")</f>
      </c>
      <c r="FG8">
        <f>IF($GS8&gt;=4,INDEX($DN:$DN,$GR8+4),"")</f>
      </c>
      <c r="FH8">
        <f>IF($GS8&gt;=5,INDEX($DN:$DN,$GR8+5),"")</f>
      </c>
      <c r="FI8">
        <f>IF($GS8&gt;=6,INDEX($DN:$DN,$GR8+6),"")</f>
      </c>
      <c r="FJ8">
        <f>IF($GS8&gt;=7,INDEX($DN:$DN,$GR8+7),"")</f>
      </c>
      <c r="FK8">
        <f>IF($GS8&gt;=8,INDEX($DN:$DN,$GR8+8),"")</f>
      </c>
      <c r="FL8">
        <f>IF($GS8&gt;=9,INDEX($DN:$DN,$GR8+9),"")</f>
      </c>
      <c r="FM8">
        <f>IF($GS8&gt;=10,INDEX($DN:$DN,$GR8+10),"")</f>
      </c>
      <c r="FN8">
        <f>IF($GS8&gt;=11,INDEX($DN:$DN,$GR8+11),"")</f>
      </c>
      <c r="FO8">
        <f>IF($GS8&gt;=12,INDEX($DN:$DN,$GR8+12),"")</f>
      </c>
      <c r="FP8">
        <f>IF($GS8&gt;=13,INDEX($DN:$DN,$GR8+13),"")</f>
      </c>
      <c r="FQ8">
        <f>IF($GS8&gt;=14,INDEX($DN:$DN,$GR8+14),"")</f>
      </c>
      <c r="FR8">
        <f>IF($GS8&gt;=15,INDEX($DN:$DN,$GR8+15),"")</f>
      </c>
      <c r="FS8">
        <f>IF($GS8&gt;=16,INDEX($DN:$DN,$GR8+16),"")</f>
      </c>
      <c r="FT8">
        <f>IF($GS8&gt;=17,INDEX($DN:$DN,$GR8+17),"")</f>
      </c>
      <c r="FU8">
        <f>IF($GS8&gt;=18,INDEX($DN:$DN,$GR8+18),"")</f>
      </c>
      <c r="FV8">
        <f>IF($GS8&gt;=19,INDEX($DN:$DN,$GR8+19),"")</f>
      </c>
      <c r="FW8">
        <f>IF($GS8&gt;=20,INDEX($DN:$DN,$GR8+20),"")</f>
      </c>
      <c r="FX8">
        <f>IF($GS8&gt;=21,INDEX($DN:$DN,$GR8+21),"")</f>
      </c>
      <c r="FY8">
        <f>IF($GS8&gt;=22,INDEX($DN:$DN,$GR8+22),"")</f>
      </c>
      <c r="FZ8">
        <f>IF($GS8&gt;=23,INDEX($DN:$DN,$GR8+23),"")</f>
      </c>
      <c r="GA8">
        <f>IF($GS8&gt;=24,INDEX($DN:$DN,$GR8+24),"")</f>
      </c>
      <c r="GB8">
        <f>IF($GS8&gt;=25,INDEX($DN:$DN,$GR8+25),"")</f>
      </c>
      <c r="GC8">
        <f>IF($GS8&gt;=26,INDEX($DN:$DN,$GR8+26),"")</f>
      </c>
      <c r="GD8">
        <f>IF($GS8&gt;=27,INDEX($DN:$DN,$GR8+27),"")</f>
      </c>
      <c r="GE8">
        <f>IF($GS8&gt;=28,INDEX($DN:$DN,$GR8+28),"")</f>
      </c>
      <c r="GF8">
        <f>IF($GS8&gt;=29,INDEX($DN:$DN,$GR8+29),"")</f>
      </c>
      <c r="GG8">
        <f>IF($GS8&gt;=30,INDEX($DN:$DN,$GR8+30),"")</f>
      </c>
      <c r="GH8">
        <f>IF($GS8&gt;=31,INDEX($DN:$DN,$GR8+31),"")</f>
      </c>
      <c r="GI8">
        <f>IF($GS8&gt;=32,INDEX($DN:$DN,$GR8+32),"")</f>
      </c>
      <c r="GJ8">
        <f>IF($GS8&gt;=33,INDEX($DN:$DN,$GR8+33),"")</f>
      </c>
      <c r="GK8">
        <f>IF($GS8&gt;=34,INDEX($DN:$DN,$GR8+34),"")</f>
      </c>
      <c r="GL8">
        <f>IF($GS8&gt;=35,INDEX($DN:$DN,$GR8+35),"")</f>
      </c>
      <c r="GM8">
        <f>IF($GS8&gt;=36,INDEX($DN:$DN,$GR8+36),"")</f>
      </c>
      <c r="GN8">
        <f>IF($GS8&gt;=37,INDEX($DN:$DN,$GR8+37),"")</f>
      </c>
      <c r="GO8">
        <f>IF($GS8&gt;=38,INDEX($DN:$DN,$GR8+38),"")</f>
      </c>
      <c r="GP8">
        <f>IF($GS8&gt;=39,INDEX($DN:$DN,$GR8+39),"")</f>
      </c>
      <c r="GQ8">
        <f>IF($GS8&gt;=40,INDEX($DN:$DN,$GR8+40),"")</f>
      </c>
      <c r="GR8">
        <f>IFERROR(MATCH($DL8,$DM$2:$DM$148,0)+1,0)</f>
      </c>
      <c r="GS8">
        <f>IFERROR(INDEX($DO$2:$DO$148,MATCH($DL8,$DM$2:$DM$148,0)),0)</f>
      </c>
      <c r="GT8">
        <f>IFERROR(MATCH($Z8,$DP$8:$FC$8,0),0)</f>
      </c>
      <c r="GU8">
        <f>IF($GT8&gt;0,INDEX($FD$8:$GQ$8,$GT8),"")</f>
      </c>
      <c r="GV8" t="s">
        <v>109</v>
      </c>
      <c r="GX8">
        <f>IF($JG8&gt;=1,INDEX($GV:$GV,$JF8+1),"")</f>
      </c>
      <c r="GY8">
        <f>IF($JG8&gt;=2,INDEX($GV:$GV,$JF8+2),"")</f>
      </c>
      <c r="GZ8">
        <f>IF($JG8&gt;=3,INDEX($GV:$GV,$JF8+3),"")</f>
      </c>
      <c r="HA8">
        <f>IF($JG8&gt;=4,INDEX($GV:$GV,$JF8+4),"")</f>
      </c>
      <c r="HB8">
        <f>IF($JG8&gt;=5,INDEX($GV:$GV,$JF8+5),"")</f>
      </c>
      <c r="HC8">
        <f>IF($JG8&gt;=6,INDEX($GV:$GV,$JF8+6),"")</f>
      </c>
      <c r="HD8">
        <f>IF($JG8&gt;=7,INDEX($GV:$GV,$JF8+7),"")</f>
      </c>
      <c r="HE8">
        <f>IF($JG8&gt;=8,INDEX($GV:$GV,$JF8+8),"")</f>
      </c>
      <c r="HF8">
        <f>IF($JG8&gt;=9,INDEX($GV:$GV,$JF8+9),"")</f>
      </c>
      <c r="HG8">
        <f>IF($JG8&gt;=10,INDEX($GV:$GV,$JF8+10),"")</f>
      </c>
      <c r="HH8">
        <f>IF($JG8&gt;=11,INDEX($GV:$GV,$JF8+11),"")</f>
      </c>
      <c r="HI8">
        <f>IF($JG8&gt;=12,INDEX($GV:$GV,$JF8+12),"")</f>
      </c>
      <c r="HJ8">
        <f>IF($JG8&gt;=13,INDEX($GV:$GV,$JF8+13),"")</f>
      </c>
      <c r="HK8">
        <f>IF($JG8&gt;=14,INDEX($GV:$GV,$JF8+14),"")</f>
      </c>
      <c r="HL8">
        <f>IF($JG8&gt;=15,INDEX($GV:$GV,$JF8+15),"")</f>
      </c>
      <c r="HM8">
        <f>IF($JG8&gt;=16,INDEX($GV:$GV,$JF8+16),"")</f>
      </c>
      <c r="HN8">
        <f>IF($JG8&gt;=17,INDEX($GV:$GV,$JF8+17),"")</f>
      </c>
      <c r="HO8">
        <f>IF($JG8&gt;=18,INDEX($GV:$GV,$JF8+18),"")</f>
      </c>
      <c r="HP8">
        <f>IF($JG8&gt;=19,INDEX($GV:$GV,$JF8+19),"")</f>
      </c>
      <c r="HQ8">
        <f>IF($JG8&gt;=20,INDEX($GV:$GV,$JF8+20),"")</f>
      </c>
      <c r="HR8">
        <f>IF($JG8&gt;=21,INDEX($GV:$GV,$JF8+21),"")</f>
      </c>
      <c r="HS8">
        <f>IF($JG8&gt;=22,INDEX($GV:$GV,$JF8+22),"")</f>
      </c>
      <c r="HT8">
        <f>IF($JG8&gt;=23,INDEX($GV:$GV,$JF8+23),"")</f>
      </c>
      <c r="HU8">
        <f>IF($JG8&gt;=24,INDEX($GV:$GV,$JF8+24),"")</f>
      </c>
      <c r="HV8">
        <f>IF($JG8&gt;=25,INDEX($GV:$GV,$JF8+25),"")</f>
      </c>
      <c r="HW8">
        <f>IF($JG8&gt;=26,INDEX($GV:$GV,$JF8+26),"")</f>
      </c>
      <c r="HX8">
        <f>IF($JG8&gt;=27,INDEX($GV:$GV,$JF8+27),"")</f>
      </c>
      <c r="HY8">
        <f>IF($JG8&gt;=28,INDEX($GV:$GV,$JF8+28),"")</f>
      </c>
      <c r="HZ8">
        <f>IF($JG8&gt;=29,INDEX($GV:$GV,$JF8+29),"")</f>
      </c>
      <c r="IA8">
        <f>IF($JG8&gt;=30,INDEX($GV:$GV,$JF8+30),"")</f>
      </c>
      <c r="IB8">
        <f>IF($JG8&gt;=31,INDEX($GV:$GV,$JF8+31),"")</f>
      </c>
      <c r="IC8">
        <f>IF($JG8&gt;=32,INDEX($GV:$GV,$JF8+32),"")</f>
      </c>
      <c r="ID8">
        <f>IF($JG8&gt;=33,INDEX($GV:$GV,$JF8+33),"")</f>
      </c>
      <c r="IE8">
        <f>IF($JG8&gt;=34,INDEX($GV:$GV,$JF8+34),"")</f>
      </c>
      <c r="IF8">
        <f>IF($JG8&gt;=35,INDEX($GV:$GV,$JF8+35),"")</f>
      </c>
      <c r="IG8">
        <f>IF($JG8&gt;=36,INDEX($GV:$GV,$JF8+36),"")</f>
      </c>
      <c r="IH8">
        <f>IF($JG8&gt;=37,INDEX($GV:$GV,$JF8+37),"")</f>
      </c>
      <c r="II8">
        <f>IF($JG8&gt;=38,INDEX($GV:$GV,$JF8+38),"")</f>
      </c>
      <c r="IJ8">
        <f>IF($JG8&gt;=39,INDEX($GV:$GV,$JF8+39),"")</f>
      </c>
      <c r="IK8">
        <f>IF($JG8&gt;=40,INDEX($GV:$GV,$JF8+40),"")</f>
      </c>
      <c r="IL8">
        <f>IF($JG8&gt;=41,INDEX($GV:$GV,$JF8+41),"")</f>
      </c>
      <c r="IM8">
        <f>IF($JG8&gt;=42,INDEX($GV:$GV,$JF8+42),"")</f>
      </c>
      <c r="IN8">
        <f>IF($JG8&gt;=43,INDEX($GV:$GV,$JF8+43),"")</f>
      </c>
      <c r="IO8">
        <f>IF($JG8&gt;=44,INDEX($GV:$GV,$JF8+44),"")</f>
      </c>
      <c r="IP8">
        <f>IF($JG8&gt;=45,INDEX($GV:$GV,$JF8+45),"")</f>
      </c>
      <c r="IQ8">
        <f>IF($JG8&gt;=46,INDEX($GV:$GV,$JF8+46),"")</f>
      </c>
      <c r="IR8">
        <f>IF($JG8&gt;=47,INDEX($GV:$GV,$JF8+47),"")</f>
      </c>
      <c r="IS8">
        <f>IF($JG8&gt;=48,INDEX($GV:$GV,$JF8+48),"")</f>
      </c>
      <c r="IT8">
        <f>IF($JG8&gt;=49,INDEX($GV:$GV,$JF8+49),"")</f>
      </c>
      <c r="IU8">
        <f>IF($JG8&gt;=50,INDEX($GV:$GV,$JF8+50),"")</f>
      </c>
      <c r="IV8">
        <f>IF($JG8&gt;=51,INDEX($GV:$GV,$JF8+51),"")</f>
      </c>
      <c r="IW8">
        <f>IF($JG8&gt;=52,INDEX($GV:$GV,$JF8+52),"")</f>
      </c>
      <c r="IX8">
        <f>IF($JG8&gt;=53,INDEX($GV:$GV,$JF8+53),"")</f>
      </c>
      <c r="IY8">
        <f>IF($JG8&gt;=54,INDEX($GV:$GV,$JF8+54),"")</f>
      </c>
      <c r="IZ8">
        <f>IF($JG8&gt;=55,INDEX($GV:$GV,$JF8+55),"")</f>
      </c>
      <c r="JA8">
        <f>IF($JG8&gt;=56,INDEX($GV:$GV,$JF8+56),"")</f>
      </c>
      <c r="JB8">
        <f>IF($JG8&gt;=57,INDEX($GV:$GV,$JF8+57),"")</f>
      </c>
      <c r="JC8">
        <f>IF($JG8&gt;=58,INDEX($GV:$GV,$JF8+58),"")</f>
      </c>
      <c r="JD8">
        <f>IF($JG8&gt;=59,INDEX($GV:$GV,$JF8+59),"")</f>
      </c>
      <c r="JE8">
        <f>IF($JG8&gt;=60,INDEX($GV:$GV,$JF8+60),"")</f>
      </c>
      <c r="JF8">
        <f>IFERROR(MATCH($GU8,$GV$2:$GV$322,0)+1,0)</f>
      </c>
      <c r="JG8">
        <f>IFERROR(INDEX($GW$2:$GW$322,MATCH($GU8,$GV$2:$GV$322,0)),0)</f>
      </c>
      <c r="JH8" t="s">
        <v>44</v>
      </c>
      <c r="JI8" t="s">
        <v>44</v>
      </c>
    </row>
    <row r="9" spans="1:269" x14ac:dyDescent="0.25">
      <c r="R9">
        <f>IF(OR($U9="",$Q9=""),"",IFERROR($U9/$Q9,0))</f>
      </c>
      <c r="S9">
        <f>IF($U9="","",
SUM($T9,$V9,$AA9,$W9,$Y9)*
(1-IF($AB9="",0,VALUE($AB9)/100)))</f>
      </c>
      <c r="T9">
        <f>IF($U9="","",$U9)</f>
      </c>
      <c r="V9">
        <f>IF($U9="","",
IF($O9="","",
IF(ISNUMBER(SEARCH("exempt",LOWER($O9))),0,
$U9*(VALUE(SUBSTITUTE($O9,"%",""))/100))))</f>
      </c>
      <c r="AC9">
        <f>IFERROR(IF(FIND(" - ",$K9)&gt;0,MID($K9,FIND(" - ",$K9)+3,LEN($K9)),""),"")</f>
      </c>
      <c r="AK9" t="s">
        <v>110</v>
      </c>
      <c r="AL9" t="s">
        <v>111</v>
      </c>
      <c r="AM9" t="s">
        <v>112</v>
      </c>
      <c r="AN9" t="s">
        <v>91</v>
      </c>
      <c r="AO9" t="s">
        <v>113</v>
      </c>
      <c r="AP9" t="s">
        <v>114</v>
      </c>
      <c r="AQ9" t="s">
        <v>115</v>
      </c>
      <c r="AR9" t="s">
        <v>113</v>
      </c>
      <c r="AS9" t="s">
        <v>116</v>
      </c>
      <c r="AT9">
        <f>IFERROR(LEFT($K9,FIND(" - ",$K9)-1),$K9)</f>
      </c>
      <c r="AU9" t="s">
        <v>93</v>
      </c>
      <c r="AW9">
        <f>IF($CL9&gt;=1,INDEX($AU:$AU,$CK9+1),"")</f>
      </c>
      <c r="AX9">
        <f>IF($CL9&gt;=2,INDEX($AU:$AU,$CK9+2),"")</f>
      </c>
      <c r="AY9">
        <f>IF($CL9&gt;=3,INDEX($AU:$AU,$CK9+3),"")</f>
      </c>
      <c r="AZ9">
        <f>IF($CL9&gt;=4,INDEX($AU:$AU,$CK9+4),"")</f>
      </c>
      <c r="BA9">
        <f>IF($CL9&gt;=5,INDEX($AU:$AU,$CK9+5),"")</f>
      </c>
      <c r="BB9">
        <f>IF($CL9&gt;=6,INDEX($AU:$AU,$CK9+6),"")</f>
      </c>
      <c r="BC9">
        <f>IF($CL9&gt;=7,INDEX($AU:$AU,$CK9+7),"")</f>
      </c>
      <c r="BD9">
        <f>IF($CL9&gt;=8,INDEX($AU:$AU,$CK9+8),"")</f>
      </c>
      <c r="BE9">
        <f>IF($CL9&gt;=9,INDEX($AU:$AU,$CK9+9),"")</f>
      </c>
      <c r="BF9">
        <f>IF($CL9&gt;=10,INDEX($AU:$AU,$CK9+10),"")</f>
      </c>
      <c r="BG9">
        <f>IF($CL9&gt;=11,INDEX($AU:$AU,$CK9+11),"")</f>
      </c>
      <c r="BH9">
        <f>IF($CL9&gt;=12,INDEX($AU:$AU,$CK9+12),"")</f>
      </c>
      <c r="BI9">
        <f>IF($CL9&gt;=13,INDEX($AU:$AU,$CK9+13),"")</f>
      </c>
      <c r="BJ9">
        <f>IF($CL9&gt;=14,INDEX($AU:$AU,$CK9+14),"")</f>
      </c>
      <c r="BK9">
        <f>IF($CL9&gt;=15,INDEX($AU:$AU,$CK9+15),"")</f>
      </c>
      <c r="BL9">
        <f>IF($CL9&gt;=16,INDEX($AU:$AU,$CK9+16),"")</f>
      </c>
      <c r="BM9">
        <f>IF($CL9&gt;=17,INDEX($AU:$AU,$CK9+17),"")</f>
      </c>
      <c r="BN9">
        <f>IF($CL9&gt;=18,INDEX($AU:$AU,$CK9+18),"")</f>
      </c>
      <c r="BO9">
        <f>IF($CL9&gt;=19,INDEX($AU:$AU,$CK9+19),"")</f>
      </c>
      <c r="BP9">
        <f>IF($CL9&gt;=20,INDEX($AU:$AU,$CK9+20),"")</f>
      </c>
      <c r="BQ9">
        <f>IF($CL9&gt;=21,INDEX($AU:$AU,$CK9+21),"")</f>
      </c>
      <c r="BR9">
        <f>IF($CL9&gt;=22,INDEX($AU:$AU,$CK9+22),"")</f>
      </c>
      <c r="BS9">
        <f>IF($CL9&gt;=23,INDEX($AU:$AU,$CK9+23),"")</f>
      </c>
      <c r="BT9">
        <f>IF($CL9&gt;=24,INDEX($AU:$AU,$CK9+24),"")</f>
      </c>
      <c r="BU9">
        <f>IF($CL9&gt;=25,INDEX($AU:$AU,$CK9+25),"")</f>
      </c>
      <c r="BV9">
        <f>IF($CL9&gt;=26,INDEX($AU:$AU,$CK9+26),"")</f>
      </c>
      <c r="BW9">
        <f>IF($CL9&gt;=27,INDEX($AU:$AU,$CK9+27),"")</f>
      </c>
      <c r="BX9">
        <f>IF($CL9&gt;=28,INDEX($AU:$AU,$CK9+28),"")</f>
      </c>
      <c r="BY9">
        <f>IF($CL9&gt;=29,INDEX($AU:$AU,$CK9+29),"")</f>
      </c>
      <c r="BZ9">
        <f>IF($CL9&gt;=30,INDEX($AU:$AU,$CK9+30),"")</f>
      </c>
      <c r="CA9">
        <f>IF($CL9&gt;=31,INDEX($AU:$AU,$CK9+31),"")</f>
      </c>
      <c r="CB9">
        <f>IF($CL9&gt;=32,INDEX($AU:$AU,$CK9+32),"")</f>
      </c>
      <c r="CC9">
        <f>IF($CL9&gt;=33,INDEX($AU:$AU,$CK9+33),"")</f>
      </c>
      <c r="CD9">
        <f>IF($CL9&gt;=34,INDEX($AU:$AU,$CK9+34),"")</f>
      </c>
      <c r="CE9">
        <f>IF($CL9&gt;=35,INDEX($AU:$AU,$CK9+35),"")</f>
      </c>
      <c r="CF9">
        <f>IF($CL9&gt;=36,INDEX($AU:$AU,$CK9+36),"")</f>
      </c>
      <c r="CG9">
        <f>IF($CL9&gt;=37,INDEX($AU:$AU,$CK9+37),"")</f>
      </c>
      <c r="CH9">
        <f>IF($CL9&gt;=38,INDEX($AU:$AU,$CK9+38),"")</f>
      </c>
      <c r="CI9">
        <f>IF($CL9&gt;=39,INDEX($AU:$AU,$CK9+39),"")</f>
      </c>
      <c r="CJ9">
        <f>IF($CL9&gt;=40,INDEX($AU:$AU,$CK9+40),"")</f>
      </c>
      <c r="CK9">
        <f>IFERROR(MATCH($AT9,$AU$2:$AU$133,0)+1,0)</f>
      </c>
      <c r="CL9">
        <f>IFERROR(INDEX($AV$2:$AV$133,MATCH($AT9,$AU$2:$AU$133,0)),0)</f>
      </c>
      <c r="CM9">
        <f>IFERROR(LEFT($L9,FIND(" - ",$L9)-1),$L9)</f>
      </c>
      <c r="CN9" t="s">
        <v>34</v>
      </c>
      <c r="CP9">
        <f>IF($DK9&gt;=1,INDEX($CN:$CN,$DJ9+1),"")</f>
      </c>
      <c r="CQ9">
        <f>IF($DK9&gt;=2,INDEX($CN:$CN,$DJ9+2),"")</f>
      </c>
      <c r="CR9">
        <f>IF($DK9&gt;=3,INDEX($CN:$CN,$DJ9+3),"")</f>
      </c>
      <c r="CS9">
        <f>IF($DK9&gt;=4,INDEX($CN:$CN,$DJ9+4),"")</f>
      </c>
      <c r="CT9">
        <f>IF($DK9&gt;=5,INDEX($CN:$CN,$DJ9+5),"")</f>
      </c>
      <c r="CU9">
        <f>IF($DK9&gt;=6,INDEX($CN:$CN,$DJ9+6),"")</f>
      </c>
      <c r="CV9">
        <f>IF($DK9&gt;=7,INDEX($CN:$CN,$DJ9+7),"")</f>
      </c>
      <c r="CW9">
        <f>IF($DK9&gt;=8,INDEX($CN:$CN,$DJ9+8),"")</f>
      </c>
      <c r="CX9">
        <f>IF($DK9&gt;=9,INDEX($CN:$CN,$DJ9+9),"")</f>
      </c>
      <c r="CY9">
        <f>IF($DK9&gt;=10,INDEX($CN:$CN,$DJ9+10),"")</f>
      </c>
      <c r="CZ9">
        <f>IF($DK9&gt;=11,INDEX($CN:$CN,$DJ9+11),"")</f>
      </c>
      <c r="DA9">
        <f>IF($DK9&gt;=12,INDEX($CN:$CN,$DJ9+12),"")</f>
      </c>
      <c r="DB9">
        <f>IF($DK9&gt;=13,INDEX($CN:$CN,$DJ9+13),"")</f>
      </c>
      <c r="DC9">
        <f>IF($DK9&gt;=14,INDEX($CN:$CN,$DJ9+14),"")</f>
      </c>
      <c r="DD9">
        <f>IF($DK9&gt;=15,INDEX($CN:$CN,$DJ9+15),"")</f>
      </c>
      <c r="DE9">
        <f>IF($DK9&gt;=16,INDEX($CN:$CN,$DJ9+16),"")</f>
      </c>
      <c r="DF9">
        <f>IF($DK9&gt;=17,INDEX($CN:$CN,$DJ9+17),"")</f>
      </c>
      <c r="DG9">
        <f>IF($DK9&gt;=18,INDEX($CN:$CN,$DJ9+18),"")</f>
      </c>
      <c r="DH9">
        <f>IF($DK9&gt;=19,INDEX($CN:$CN,$DJ9+19),"")</f>
      </c>
      <c r="DI9">
        <f>IF($DK9&gt;=20,INDEX($CN:$CN,$DJ9+20),"")</f>
      </c>
      <c r="DJ9">
        <f>IFERROR(MATCH($CM9,$CN$2:$CN$1089,0)+1,0)</f>
      </c>
      <c r="DK9">
        <f>IFERROR(INDEX($CO$2:$CO$1089,MATCH($CM9,$CN$2:$CN$1089,0)),0)</f>
      </c>
      <c r="DL9">
        <f>IFERROR(INDEX($AS:$AS,MATCH($O9,$AR:$AR,0))&amp;"","")</f>
      </c>
      <c r="DM9" t="s">
        <v>55</v>
      </c>
      <c r="DN9" t="s">
        <v>44</v>
      </c>
      <c r="DP9">
        <f>IF($GS9&gt;=1,INDEX($DM:$DM,$GR9+1),"")</f>
      </c>
      <c r="DQ9">
        <f>IF($GS9&gt;=2,INDEX($DM:$DM,$GR9+2),"")</f>
      </c>
      <c r="DR9">
        <f>IF($GS9&gt;=3,INDEX($DM:$DM,$GR9+3),"")</f>
      </c>
      <c r="DS9">
        <f>IF($GS9&gt;=4,INDEX($DM:$DM,$GR9+4),"")</f>
      </c>
      <c r="DT9">
        <f>IF($GS9&gt;=5,INDEX($DM:$DM,$GR9+5),"")</f>
      </c>
      <c r="DU9">
        <f>IF($GS9&gt;=6,INDEX($DM:$DM,$GR9+6),"")</f>
      </c>
      <c r="DV9">
        <f>IF($GS9&gt;=7,INDEX($DM:$DM,$GR9+7),"")</f>
      </c>
      <c r="DW9">
        <f>IF($GS9&gt;=8,INDEX($DM:$DM,$GR9+8),"")</f>
      </c>
      <c r="DX9">
        <f>IF($GS9&gt;=9,INDEX($DM:$DM,$GR9+9),"")</f>
      </c>
      <c r="DY9">
        <f>IF($GS9&gt;=10,INDEX($DM:$DM,$GR9+10),"")</f>
      </c>
      <c r="DZ9">
        <f>IF($GS9&gt;=11,INDEX($DM:$DM,$GR9+11),"")</f>
      </c>
      <c r="EA9">
        <f>IF($GS9&gt;=12,INDEX($DM:$DM,$GR9+12),"")</f>
      </c>
      <c r="EB9">
        <f>IF($GS9&gt;=13,INDEX($DM:$DM,$GR9+13),"")</f>
      </c>
      <c r="EC9">
        <f>IF($GS9&gt;=14,INDEX($DM:$DM,$GR9+14),"")</f>
      </c>
      <c r="ED9">
        <f>IF($GS9&gt;=15,INDEX($DM:$DM,$GR9+15),"")</f>
      </c>
      <c r="EE9">
        <f>IF($GS9&gt;=16,INDEX($DM:$DM,$GR9+16),"")</f>
      </c>
      <c r="EF9">
        <f>IF($GS9&gt;=17,INDEX($DM:$DM,$GR9+17),"")</f>
      </c>
      <c r="EG9">
        <f>IF($GS9&gt;=18,INDEX($DM:$DM,$GR9+18),"")</f>
      </c>
      <c r="EH9">
        <f>IF($GS9&gt;=19,INDEX($DM:$DM,$GR9+19),"")</f>
      </c>
      <c r="EI9">
        <f>IF($GS9&gt;=20,INDEX($DM:$DM,$GR9+20),"")</f>
      </c>
      <c r="EJ9">
        <f>IF($GS9&gt;=21,INDEX($DM:$DM,$GR9+21),"")</f>
      </c>
      <c r="EK9">
        <f>IF($GS9&gt;=22,INDEX($DM:$DM,$GR9+22),"")</f>
      </c>
      <c r="EL9">
        <f>IF($GS9&gt;=23,INDEX($DM:$DM,$GR9+23),"")</f>
      </c>
      <c r="EM9">
        <f>IF($GS9&gt;=24,INDEX($DM:$DM,$GR9+24),"")</f>
      </c>
      <c r="EN9">
        <f>IF($GS9&gt;=25,INDEX($DM:$DM,$GR9+25),"")</f>
      </c>
      <c r="EO9">
        <f>IF($GS9&gt;=26,INDEX($DM:$DM,$GR9+26),"")</f>
      </c>
      <c r="EP9">
        <f>IF($GS9&gt;=27,INDEX($DM:$DM,$GR9+27),"")</f>
      </c>
      <c r="EQ9">
        <f>IF($GS9&gt;=28,INDEX($DM:$DM,$GR9+28),"")</f>
      </c>
      <c r="ER9">
        <f>IF($GS9&gt;=29,INDEX($DM:$DM,$GR9+29),"")</f>
      </c>
      <c r="ES9">
        <f>IF($GS9&gt;=30,INDEX($DM:$DM,$GR9+30),"")</f>
      </c>
      <c r="ET9">
        <f>IF($GS9&gt;=31,INDEX($DM:$DM,$GR9+31),"")</f>
      </c>
      <c r="EU9">
        <f>IF($GS9&gt;=32,INDEX($DM:$DM,$GR9+32),"")</f>
      </c>
      <c r="EV9">
        <f>IF($GS9&gt;=33,INDEX($DM:$DM,$GR9+33),"")</f>
      </c>
      <c r="EW9">
        <f>IF($GS9&gt;=34,INDEX($DM:$DM,$GR9+34),"")</f>
      </c>
      <c r="EX9">
        <f>IF($GS9&gt;=35,INDEX($DM:$DM,$GR9+35),"")</f>
      </c>
      <c r="EY9">
        <f>IF($GS9&gt;=36,INDEX($DM:$DM,$GR9+36),"")</f>
      </c>
      <c r="EZ9">
        <f>IF($GS9&gt;=37,INDEX($DM:$DM,$GR9+37),"")</f>
      </c>
      <c r="FA9">
        <f>IF($GS9&gt;=38,INDEX($DM:$DM,$GR9+38),"")</f>
      </c>
      <c r="FB9">
        <f>IF($GS9&gt;=39,INDEX($DM:$DM,$GR9+39),"")</f>
      </c>
      <c r="FC9">
        <f>IF($GS9&gt;=40,INDEX($DM:$DM,$GR9+40),"")</f>
      </c>
      <c r="FD9">
        <f>IF($GS9&gt;=1,INDEX($DN:$DN,$GR9+1),"")</f>
      </c>
      <c r="FE9">
        <f>IF($GS9&gt;=2,INDEX($DN:$DN,$GR9+2),"")</f>
      </c>
      <c r="FF9">
        <f>IF($GS9&gt;=3,INDEX($DN:$DN,$GR9+3),"")</f>
      </c>
      <c r="FG9">
        <f>IF($GS9&gt;=4,INDEX($DN:$DN,$GR9+4),"")</f>
      </c>
      <c r="FH9">
        <f>IF($GS9&gt;=5,INDEX($DN:$DN,$GR9+5),"")</f>
      </c>
      <c r="FI9">
        <f>IF($GS9&gt;=6,INDEX($DN:$DN,$GR9+6),"")</f>
      </c>
      <c r="FJ9">
        <f>IF($GS9&gt;=7,INDEX($DN:$DN,$GR9+7),"")</f>
      </c>
      <c r="FK9">
        <f>IF($GS9&gt;=8,INDEX($DN:$DN,$GR9+8),"")</f>
      </c>
      <c r="FL9">
        <f>IF($GS9&gt;=9,INDEX($DN:$DN,$GR9+9),"")</f>
      </c>
      <c r="FM9">
        <f>IF($GS9&gt;=10,INDEX($DN:$DN,$GR9+10),"")</f>
      </c>
      <c r="FN9">
        <f>IF($GS9&gt;=11,INDEX($DN:$DN,$GR9+11),"")</f>
      </c>
      <c r="FO9">
        <f>IF($GS9&gt;=12,INDEX($DN:$DN,$GR9+12),"")</f>
      </c>
      <c r="FP9">
        <f>IF($GS9&gt;=13,INDEX($DN:$DN,$GR9+13),"")</f>
      </c>
      <c r="FQ9">
        <f>IF($GS9&gt;=14,INDEX($DN:$DN,$GR9+14),"")</f>
      </c>
      <c r="FR9">
        <f>IF($GS9&gt;=15,INDEX($DN:$DN,$GR9+15),"")</f>
      </c>
      <c r="FS9">
        <f>IF($GS9&gt;=16,INDEX($DN:$DN,$GR9+16),"")</f>
      </c>
      <c r="FT9">
        <f>IF($GS9&gt;=17,INDEX($DN:$DN,$GR9+17),"")</f>
      </c>
      <c r="FU9">
        <f>IF($GS9&gt;=18,INDEX($DN:$DN,$GR9+18),"")</f>
      </c>
      <c r="FV9">
        <f>IF($GS9&gt;=19,INDEX($DN:$DN,$GR9+19),"")</f>
      </c>
      <c r="FW9">
        <f>IF($GS9&gt;=20,INDEX($DN:$DN,$GR9+20),"")</f>
      </c>
      <c r="FX9">
        <f>IF($GS9&gt;=21,INDEX($DN:$DN,$GR9+21),"")</f>
      </c>
      <c r="FY9">
        <f>IF($GS9&gt;=22,INDEX($DN:$DN,$GR9+22),"")</f>
      </c>
      <c r="FZ9">
        <f>IF($GS9&gt;=23,INDEX($DN:$DN,$GR9+23),"")</f>
      </c>
      <c r="GA9">
        <f>IF($GS9&gt;=24,INDEX($DN:$DN,$GR9+24),"")</f>
      </c>
      <c r="GB9">
        <f>IF($GS9&gt;=25,INDEX($DN:$DN,$GR9+25),"")</f>
      </c>
      <c r="GC9">
        <f>IF($GS9&gt;=26,INDEX($DN:$DN,$GR9+26),"")</f>
      </c>
      <c r="GD9">
        <f>IF($GS9&gt;=27,INDEX($DN:$DN,$GR9+27),"")</f>
      </c>
      <c r="GE9">
        <f>IF($GS9&gt;=28,INDEX($DN:$DN,$GR9+28),"")</f>
      </c>
      <c r="GF9">
        <f>IF($GS9&gt;=29,INDEX($DN:$DN,$GR9+29),"")</f>
      </c>
      <c r="GG9">
        <f>IF($GS9&gt;=30,INDEX($DN:$DN,$GR9+30),"")</f>
      </c>
      <c r="GH9">
        <f>IF($GS9&gt;=31,INDEX($DN:$DN,$GR9+31),"")</f>
      </c>
      <c r="GI9">
        <f>IF($GS9&gt;=32,INDEX($DN:$DN,$GR9+32),"")</f>
      </c>
      <c r="GJ9">
        <f>IF($GS9&gt;=33,INDEX($DN:$DN,$GR9+33),"")</f>
      </c>
      <c r="GK9">
        <f>IF($GS9&gt;=34,INDEX($DN:$DN,$GR9+34),"")</f>
      </c>
      <c r="GL9">
        <f>IF($GS9&gt;=35,INDEX($DN:$DN,$GR9+35),"")</f>
      </c>
      <c r="GM9">
        <f>IF($GS9&gt;=36,INDEX($DN:$DN,$GR9+36),"")</f>
      </c>
      <c r="GN9">
        <f>IF($GS9&gt;=37,INDEX($DN:$DN,$GR9+37),"")</f>
      </c>
      <c r="GO9">
        <f>IF($GS9&gt;=38,INDEX($DN:$DN,$GR9+38),"")</f>
      </c>
      <c r="GP9">
        <f>IF($GS9&gt;=39,INDEX($DN:$DN,$GR9+39),"")</f>
      </c>
      <c r="GQ9">
        <f>IF($GS9&gt;=40,INDEX($DN:$DN,$GR9+40),"")</f>
      </c>
      <c r="GR9">
        <f>IFERROR(MATCH($DL9,$DM$2:$DM$148,0)+1,0)</f>
      </c>
      <c r="GS9">
        <f>IFERROR(INDEX($DO$2:$DO$148,MATCH($DL9,$DM$2:$DM$148,0)),0)</f>
      </c>
      <c r="GT9">
        <f>IFERROR(MATCH($Z9,$DP$9:$FC$9,0),0)</f>
      </c>
      <c r="GU9">
        <f>IF($GT9&gt;0,INDEX($FD$9:$GQ$9,$GT9),"")</f>
      </c>
      <c r="GV9" t="s">
        <v>117</v>
      </c>
      <c r="GX9">
        <f>IF($JG9&gt;=1,INDEX($GV:$GV,$JF9+1),"")</f>
      </c>
      <c r="GY9">
        <f>IF($JG9&gt;=2,INDEX($GV:$GV,$JF9+2),"")</f>
      </c>
      <c r="GZ9">
        <f>IF($JG9&gt;=3,INDEX($GV:$GV,$JF9+3),"")</f>
      </c>
      <c r="HA9">
        <f>IF($JG9&gt;=4,INDEX($GV:$GV,$JF9+4),"")</f>
      </c>
      <c r="HB9">
        <f>IF($JG9&gt;=5,INDEX($GV:$GV,$JF9+5),"")</f>
      </c>
      <c r="HC9">
        <f>IF($JG9&gt;=6,INDEX($GV:$GV,$JF9+6),"")</f>
      </c>
      <c r="HD9">
        <f>IF($JG9&gt;=7,INDEX($GV:$GV,$JF9+7),"")</f>
      </c>
      <c r="HE9">
        <f>IF($JG9&gt;=8,INDEX($GV:$GV,$JF9+8),"")</f>
      </c>
      <c r="HF9">
        <f>IF($JG9&gt;=9,INDEX($GV:$GV,$JF9+9),"")</f>
      </c>
      <c r="HG9">
        <f>IF($JG9&gt;=10,INDEX($GV:$GV,$JF9+10),"")</f>
      </c>
      <c r="HH9">
        <f>IF($JG9&gt;=11,INDEX($GV:$GV,$JF9+11),"")</f>
      </c>
      <c r="HI9">
        <f>IF($JG9&gt;=12,INDEX($GV:$GV,$JF9+12),"")</f>
      </c>
      <c r="HJ9">
        <f>IF($JG9&gt;=13,INDEX($GV:$GV,$JF9+13),"")</f>
      </c>
      <c r="HK9">
        <f>IF($JG9&gt;=14,INDEX($GV:$GV,$JF9+14),"")</f>
      </c>
      <c r="HL9">
        <f>IF($JG9&gt;=15,INDEX($GV:$GV,$JF9+15),"")</f>
      </c>
      <c r="HM9">
        <f>IF($JG9&gt;=16,INDEX($GV:$GV,$JF9+16),"")</f>
      </c>
      <c r="HN9">
        <f>IF($JG9&gt;=17,INDEX($GV:$GV,$JF9+17),"")</f>
      </c>
      <c r="HO9">
        <f>IF($JG9&gt;=18,INDEX($GV:$GV,$JF9+18),"")</f>
      </c>
      <c r="HP9">
        <f>IF($JG9&gt;=19,INDEX($GV:$GV,$JF9+19),"")</f>
      </c>
      <c r="HQ9">
        <f>IF($JG9&gt;=20,INDEX($GV:$GV,$JF9+20),"")</f>
      </c>
      <c r="HR9">
        <f>IF($JG9&gt;=21,INDEX($GV:$GV,$JF9+21),"")</f>
      </c>
      <c r="HS9">
        <f>IF($JG9&gt;=22,INDEX($GV:$GV,$JF9+22),"")</f>
      </c>
      <c r="HT9">
        <f>IF($JG9&gt;=23,INDEX($GV:$GV,$JF9+23),"")</f>
      </c>
      <c r="HU9">
        <f>IF($JG9&gt;=24,INDEX($GV:$GV,$JF9+24),"")</f>
      </c>
      <c r="HV9">
        <f>IF($JG9&gt;=25,INDEX($GV:$GV,$JF9+25),"")</f>
      </c>
      <c r="HW9">
        <f>IF($JG9&gt;=26,INDEX($GV:$GV,$JF9+26),"")</f>
      </c>
      <c r="HX9">
        <f>IF($JG9&gt;=27,INDEX($GV:$GV,$JF9+27),"")</f>
      </c>
      <c r="HY9">
        <f>IF($JG9&gt;=28,INDEX($GV:$GV,$JF9+28),"")</f>
      </c>
      <c r="HZ9">
        <f>IF($JG9&gt;=29,INDEX($GV:$GV,$JF9+29),"")</f>
      </c>
      <c r="IA9">
        <f>IF($JG9&gt;=30,INDEX($GV:$GV,$JF9+30),"")</f>
      </c>
      <c r="IB9">
        <f>IF($JG9&gt;=31,INDEX($GV:$GV,$JF9+31),"")</f>
      </c>
      <c r="IC9">
        <f>IF($JG9&gt;=32,INDEX($GV:$GV,$JF9+32),"")</f>
      </c>
      <c r="ID9">
        <f>IF($JG9&gt;=33,INDEX($GV:$GV,$JF9+33),"")</f>
      </c>
      <c r="IE9">
        <f>IF($JG9&gt;=34,INDEX($GV:$GV,$JF9+34),"")</f>
      </c>
      <c r="IF9">
        <f>IF($JG9&gt;=35,INDEX($GV:$GV,$JF9+35),"")</f>
      </c>
      <c r="IG9">
        <f>IF($JG9&gt;=36,INDEX($GV:$GV,$JF9+36),"")</f>
      </c>
      <c r="IH9">
        <f>IF($JG9&gt;=37,INDEX($GV:$GV,$JF9+37),"")</f>
      </c>
      <c r="II9">
        <f>IF($JG9&gt;=38,INDEX($GV:$GV,$JF9+38),"")</f>
      </c>
      <c r="IJ9">
        <f>IF($JG9&gt;=39,INDEX($GV:$GV,$JF9+39),"")</f>
      </c>
      <c r="IK9">
        <f>IF($JG9&gt;=40,INDEX($GV:$GV,$JF9+40),"")</f>
      </c>
      <c r="IL9">
        <f>IF($JG9&gt;=41,INDEX($GV:$GV,$JF9+41),"")</f>
      </c>
      <c r="IM9">
        <f>IF($JG9&gt;=42,INDEX($GV:$GV,$JF9+42),"")</f>
      </c>
      <c r="IN9">
        <f>IF($JG9&gt;=43,INDEX($GV:$GV,$JF9+43),"")</f>
      </c>
      <c r="IO9">
        <f>IF($JG9&gt;=44,INDEX($GV:$GV,$JF9+44),"")</f>
      </c>
      <c r="IP9">
        <f>IF($JG9&gt;=45,INDEX($GV:$GV,$JF9+45),"")</f>
      </c>
      <c r="IQ9">
        <f>IF($JG9&gt;=46,INDEX($GV:$GV,$JF9+46),"")</f>
      </c>
      <c r="IR9">
        <f>IF($JG9&gt;=47,INDEX($GV:$GV,$JF9+47),"")</f>
      </c>
      <c r="IS9">
        <f>IF($JG9&gt;=48,INDEX($GV:$GV,$JF9+48),"")</f>
      </c>
      <c r="IT9">
        <f>IF($JG9&gt;=49,INDEX($GV:$GV,$JF9+49),"")</f>
      </c>
      <c r="IU9">
        <f>IF($JG9&gt;=50,INDEX($GV:$GV,$JF9+50),"")</f>
      </c>
      <c r="IV9">
        <f>IF($JG9&gt;=51,INDEX($GV:$GV,$JF9+51),"")</f>
      </c>
      <c r="IW9">
        <f>IF($JG9&gt;=52,INDEX($GV:$GV,$JF9+52),"")</f>
      </c>
      <c r="IX9">
        <f>IF($JG9&gt;=53,INDEX($GV:$GV,$JF9+53),"")</f>
      </c>
      <c r="IY9">
        <f>IF($JG9&gt;=54,INDEX($GV:$GV,$JF9+54),"")</f>
      </c>
      <c r="IZ9">
        <f>IF($JG9&gt;=55,INDEX($GV:$GV,$JF9+55),"")</f>
      </c>
      <c r="JA9">
        <f>IF($JG9&gt;=56,INDEX($GV:$GV,$JF9+56),"")</f>
      </c>
      <c r="JB9">
        <f>IF($JG9&gt;=57,INDEX($GV:$GV,$JF9+57),"")</f>
      </c>
      <c r="JC9">
        <f>IF($JG9&gt;=58,INDEX($GV:$GV,$JF9+58),"")</f>
      </c>
      <c r="JD9">
        <f>IF($JG9&gt;=59,INDEX($GV:$GV,$JF9+59),"")</f>
      </c>
      <c r="JE9">
        <f>IF($JG9&gt;=60,INDEX($GV:$GV,$JF9+60),"")</f>
      </c>
      <c r="JF9">
        <f>IFERROR(MATCH($GU9,$GV$2:$GV$322,0)+1,0)</f>
      </c>
      <c r="JG9">
        <f>IFERROR(INDEX($GW$2:$GW$322,MATCH($GU9,$GV$2:$GV$322,0)),0)</f>
      </c>
      <c r="JH9" t="s">
        <v>44</v>
      </c>
      <c r="JI9" t="s">
        <v>44</v>
      </c>
    </row>
    <row r="10" spans="1:269" x14ac:dyDescent="0.25">
      <c r="R10">
        <f>IF(OR($U10="",$Q10=""),"",IFERROR($U10/$Q10,0))</f>
      </c>
      <c r="S10">
        <f>IF($U10="","",
SUM($T10,$V10,$AA10,$W10,$Y10)*
(1-IF($AB10="",0,VALUE($AB10)/100)))</f>
      </c>
      <c r="T10">
        <f>IF($U10="","",$U10)</f>
      </c>
      <c r="V10">
        <f>IF($U10="","",
IF($O10="","",
IF(ISNUMBER(SEARCH("exempt",LOWER($O10))),0,
$U10*(VALUE(SUBSTITUTE($O10,"%",""))/100))))</f>
      </c>
      <c r="AC10">
        <f>IFERROR(IF(FIND(" - ",$K10)&gt;0,MID($K10,FIND(" - ",$K10)+3,LEN($K10)),""),"")</f>
      </c>
      <c r="AK10" t="s">
        <v>118</v>
      </c>
      <c r="AL10" t="s">
        <v>119</v>
      </c>
      <c r="AM10" t="s">
        <v>120</v>
      </c>
      <c r="AN10" t="s">
        <v>121</v>
      </c>
      <c r="AO10" t="s">
        <v>122</v>
      </c>
      <c r="AP10" t="s">
        <v>123</v>
      </c>
      <c r="AQ10" t="s">
        <v>124</v>
      </c>
      <c r="AR10" t="s">
        <v>122</v>
      </c>
      <c r="AS10" t="s">
        <v>125</v>
      </c>
      <c r="AT10">
        <f>IFERROR(LEFT($K10,FIND(" - ",$K10)-1),$K10)</f>
      </c>
      <c r="AU10" t="s">
        <v>103</v>
      </c>
      <c r="AW10">
        <f>IF($CL10&gt;=1,INDEX($AU:$AU,$CK10+1),"")</f>
      </c>
      <c r="AX10">
        <f>IF($CL10&gt;=2,INDEX($AU:$AU,$CK10+2),"")</f>
      </c>
      <c r="AY10">
        <f>IF($CL10&gt;=3,INDEX($AU:$AU,$CK10+3),"")</f>
      </c>
      <c r="AZ10">
        <f>IF($CL10&gt;=4,INDEX($AU:$AU,$CK10+4),"")</f>
      </c>
      <c r="BA10">
        <f>IF($CL10&gt;=5,INDEX($AU:$AU,$CK10+5),"")</f>
      </c>
      <c r="BB10">
        <f>IF($CL10&gt;=6,INDEX($AU:$AU,$CK10+6),"")</f>
      </c>
      <c r="BC10">
        <f>IF($CL10&gt;=7,INDEX($AU:$AU,$CK10+7),"")</f>
      </c>
      <c r="BD10">
        <f>IF($CL10&gt;=8,INDEX($AU:$AU,$CK10+8),"")</f>
      </c>
      <c r="BE10">
        <f>IF($CL10&gt;=9,INDEX($AU:$AU,$CK10+9),"")</f>
      </c>
      <c r="BF10">
        <f>IF($CL10&gt;=10,INDEX($AU:$AU,$CK10+10),"")</f>
      </c>
      <c r="BG10">
        <f>IF($CL10&gt;=11,INDEX($AU:$AU,$CK10+11),"")</f>
      </c>
      <c r="BH10">
        <f>IF($CL10&gt;=12,INDEX($AU:$AU,$CK10+12),"")</f>
      </c>
      <c r="BI10">
        <f>IF($CL10&gt;=13,INDEX($AU:$AU,$CK10+13),"")</f>
      </c>
      <c r="BJ10">
        <f>IF($CL10&gt;=14,INDEX($AU:$AU,$CK10+14),"")</f>
      </c>
      <c r="BK10">
        <f>IF($CL10&gt;=15,INDEX($AU:$AU,$CK10+15),"")</f>
      </c>
      <c r="BL10">
        <f>IF($CL10&gt;=16,INDEX($AU:$AU,$CK10+16),"")</f>
      </c>
      <c r="BM10">
        <f>IF($CL10&gt;=17,INDEX($AU:$AU,$CK10+17),"")</f>
      </c>
      <c r="BN10">
        <f>IF($CL10&gt;=18,INDEX($AU:$AU,$CK10+18),"")</f>
      </c>
      <c r="BO10">
        <f>IF($CL10&gt;=19,INDEX($AU:$AU,$CK10+19),"")</f>
      </c>
      <c r="BP10">
        <f>IF($CL10&gt;=20,INDEX($AU:$AU,$CK10+20),"")</f>
      </c>
      <c r="BQ10">
        <f>IF($CL10&gt;=21,INDEX($AU:$AU,$CK10+21),"")</f>
      </c>
      <c r="BR10">
        <f>IF($CL10&gt;=22,INDEX($AU:$AU,$CK10+22),"")</f>
      </c>
      <c r="BS10">
        <f>IF($CL10&gt;=23,INDEX($AU:$AU,$CK10+23),"")</f>
      </c>
      <c r="BT10">
        <f>IF($CL10&gt;=24,INDEX($AU:$AU,$CK10+24),"")</f>
      </c>
      <c r="BU10">
        <f>IF($CL10&gt;=25,INDEX($AU:$AU,$CK10+25),"")</f>
      </c>
      <c r="BV10">
        <f>IF($CL10&gt;=26,INDEX($AU:$AU,$CK10+26),"")</f>
      </c>
      <c r="BW10">
        <f>IF($CL10&gt;=27,INDEX($AU:$AU,$CK10+27),"")</f>
      </c>
      <c r="BX10">
        <f>IF($CL10&gt;=28,INDEX($AU:$AU,$CK10+28),"")</f>
      </c>
      <c r="BY10">
        <f>IF($CL10&gt;=29,INDEX($AU:$AU,$CK10+29),"")</f>
      </c>
      <c r="BZ10">
        <f>IF($CL10&gt;=30,INDEX($AU:$AU,$CK10+30),"")</f>
      </c>
      <c r="CA10">
        <f>IF($CL10&gt;=31,INDEX($AU:$AU,$CK10+31),"")</f>
      </c>
      <c r="CB10">
        <f>IF($CL10&gt;=32,INDEX($AU:$AU,$CK10+32),"")</f>
      </c>
      <c r="CC10">
        <f>IF($CL10&gt;=33,INDEX($AU:$AU,$CK10+33),"")</f>
      </c>
      <c r="CD10">
        <f>IF($CL10&gt;=34,INDEX($AU:$AU,$CK10+34),"")</f>
      </c>
      <c r="CE10">
        <f>IF($CL10&gt;=35,INDEX($AU:$AU,$CK10+35),"")</f>
      </c>
      <c r="CF10">
        <f>IF($CL10&gt;=36,INDEX($AU:$AU,$CK10+36),"")</f>
      </c>
      <c r="CG10">
        <f>IF($CL10&gt;=37,INDEX($AU:$AU,$CK10+37),"")</f>
      </c>
      <c r="CH10">
        <f>IF($CL10&gt;=38,INDEX($AU:$AU,$CK10+38),"")</f>
      </c>
      <c r="CI10">
        <f>IF($CL10&gt;=39,INDEX($AU:$AU,$CK10+39),"")</f>
      </c>
      <c r="CJ10">
        <f>IF($CL10&gt;=40,INDEX($AU:$AU,$CK10+40),"")</f>
      </c>
      <c r="CK10">
        <f>IFERROR(MATCH($AT10,$AU$2:$AU$133,0)+1,0)</f>
      </c>
      <c r="CL10">
        <f>IFERROR(INDEX($AV$2:$AV$133,MATCH($AT10,$AU$2:$AU$133,0)),0)</f>
      </c>
      <c r="CM10">
        <f>IFERROR(LEFT($L10,FIND(" - ",$L10)-1),$L10)</f>
      </c>
      <c r="CN10" t="s">
        <v>49</v>
      </c>
      <c r="CP10">
        <f>IF($DK10&gt;=1,INDEX($CN:$CN,$DJ10+1),"")</f>
      </c>
      <c r="CQ10">
        <f>IF($DK10&gt;=2,INDEX($CN:$CN,$DJ10+2),"")</f>
      </c>
      <c r="CR10">
        <f>IF($DK10&gt;=3,INDEX($CN:$CN,$DJ10+3),"")</f>
      </c>
      <c r="CS10">
        <f>IF($DK10&gt;=4,INDEX($CN:$CN,$DJ10+4),"")</f>
      </c>
      <c r="CT10">
        <f>IF($DK10&gt;=5,INDEX($CN:$CN,$DJ10+5),"")</f>
      </c>
      <c r="CU10">
        <f>IF($DK10&gt;=6,INDEX($CN:$CN,$DJ10+6),"")</f>
      </c>
      <c r="CV10">
        <f>IF($DK10&gt;=7,INDEX($CN:$CN,$DJ10+7),"")</f>
      </c>
      <c r="CW10">
        <f>IF($DK10&gt;=8,INDEX($CN:$CN,$DJ10+8),"")</f>
      </c>
      <c r="CX10">
        <f>IF($DK10&gt;=9,INDEX($CN:$CN,$DJ10+9),"")</f>
      </c>
      <c r="CY10">
        <f>IF($DK10&gt;=10,INDEX($CN:$CN,$DJ10+10),"")</f>
      </c>
      <c r="CZ10">
        <f>IF($DK10&gt;=11,INDEX($CN:$CN,$DJ10+11),"")</f>
      </c>
      <c r="DA10">
        <f>IF($DK10&gt;=12,INDEX($CN:$CN,$DJ10+12),"")</f>
      </c>
      <c r="DB10">
        <f>IF($DK10&gt;=13,INDEX($CN:$CN,$DJ10+13),"")</f>
      </c>
      <c r="DC10">
        <f>IF($DK10&gt;=14,INDEX($CN:$CN,$DJ10+14),"")</f>
      </c>
      <c r="DD10">
        <f>IF($DK10&gt;=15,INDEX($CN:$CN,$DJ10+15),"")</f>
      </c>
      <c r="DE10">
        <f>IF($DK10&gt;=16,INDEX($CN:$CN,$DJ10+16),"")</f>
      </c>
      <c r="DF10">
        <f>IF($DK10&gt;=17,INDEX($CN:$CN,$DJ10+17),"")</f>
      </c>
      <c r="DG10">
        <f>IF($DK10&gt;=18,INDEX($CN:$CN,$DJ10+18),"")</f>
      </c>
      <c r="DH10">
        <f>IF($DK10&gt;=19,INDEX($CN:$CN,$DJ10+19),"")</f>
      </c>
      <c r="DI10">
        <f>IF($DK10&gt;=20,INDEX($CN:$CN,$DJ10+20),"")</f>
      </c>
      <c r="DJ10">
        <f>IFERROR(MATCH($CM10,$CN$2:$CN$1089,0)+1,0)</f>
      </c>
      <c r="DK10">
        <f>IFERROR(INDEX($CO$2:$CO$1089,MATCH($CM10,$CN$2:$CN$1089,0)),0)</f>
      </c>
      <c r="DL10">
        <f>IFERROR(INDEX($AS:$AS,MATCH($O10,$AR:$AR,0))&amp;"","")</f>
      </c>
      <c r="DM10" t="s">
        <v>116</v>
      </c>
      <c r="DO10">
        <v>2</v>
      </c>
      <c r="DP10">
        <f>IF($GS10&gt;=1,INDEX($DM:$DM,$GR10+1),"")</f>
      </c>
      <c r="DQ10">
        <f>IF($GS10&gt;=2,INDEX($DM:$DM,$GR10+2),"")</f>
      </c>
      <c r="DR10">
        <f>IF($GS10&gt;=3,INDEX($DM:$DM,$GR10+3),"")</f>
      </c>
      <c r="DS10">
        <f>IF($GS10&gt;=4,INDEX($DM:$DM,$GR10+4),"")</f>
      </c>
      <c r="DT10">
        <f>IF($GS10&gt;=5,INDEX($DM:$DM,$GR10+5),"")</f>
      </c>
      <c r="DU10">
        <f>IF($GS10&gt;=6,INDEX($DM:$DM,$GR10+6),"")</f>
      </c>
      <c r="DV10">
        <f>IF($GS10&gt;=7,INDEX($DM:$DM,$GR10+7),"")</f>
      </c>
      <c r="DW10">
        <f>IF($GS10&gt;=8,INDEX($DM:$DM,$GR10+8),"")</f>
      </c>
      <c r="DX10">
        <f>IF($GS10&gt;=9,INDEX($DM:$DM,$GR10+9),"")</f>
      </c>
      <c r="DY10">
        <f>IF($GS10&gt;=10,INDEX($DM:$DM,$GR10+10),"")</f>
      </c>
      <c r="DZ10">
        <f>IF($GS10&gt;=11,INDEX($DM:$DM,$GR10+11),"")</f>
      </c>
      <c r="EA10">
        <f>IF($GS10&gt;=12,INDEX($DM:$DM,$GR10+12),"")</f>
      </c>
      <c r="EB10">
        <f>IF($GS10&gt;=13,INDEX($DM:$DM,$GR10+13),"")</f>
      </c>
      <c r="EC10">
        <f>IF($GS10&gt;=14,INDEX($DM:$DM,$GR10+14),"")</f>
      </c>
      <c r="ED10">
        <f>IF($GS10&gt;=15,INDEX($DM:$DM,$GR10+15),"")</f>
      </c>
      <c r="EE10">
        <f>IF($GS10&gt;=16,INDEX($DM:$DM,$GR10+16),"")</f>
      </c>
      <c r="EF10">
        <f>IF($GS10&gt;=17,INDEX($DM:$DM,$GR10+17),"")</f>
      </c>
      <c r="EG10">
        <f>IF($GS10&gt;=18,INDEX($DM:$DM,$GR10+18),"")</f>
      </c>
      <c r="EH10">
        <f>IF($GS10&gt;=19,INDEX($DM:$DM,$GR10+19),"")</f>
      </c>
      <c r="EI10">
        <f>IF($GS10&gt;=20,INDEX($DM:$DM,$GR10+20),"")</f>
      </c>
      <c r="EJ10">
        <f>IF($GS10&gt;=21,INDEX($DM:$DM,$GR10+21),"")</f>
      </c>
      <c r="EK10">
        <f>IF($GS10&gt;=22,INDEX($DM:$DM,$GR10+22),"")</f>
      </c>
      <c r="EL10">
        <f>IF($GS10&gt;=23,INDEX($DM:$DM,$GR10+23),"")</f>
      </c>
      <c r="EM10">
        <f>IF($GS10&gt;=24,INDEX($DM:$DM,$GR10+24),"")</f>
      </c>
      <c r="EN10">
        <f>IF($GS10&gt;=25,INDEX($DM:$DM,$GR10+25),"")</f>
      </c>
      <c r="EO10">
        <f>IF($GS10&gt;=26,INDEX($DM:$DM,$GR10+26),"")</f>
      </c>
      <c r="EP10">
        <f>IF($GS10&gt;=27,INDEX($DM:$DM,$GR10+27),"")</f>
      </c>
      <c r="EQ10">
        <f>IF($GS10&gt;=28,INDEX($DM:$DM,$GR10+28),"")</f>
      </c>
      <c r="ER10">
        <f>IF($GS10&gt;=29,INDEX($DM:$DM,$GR10+29),"")</f>
      </c>
      <c r="ES10">
        <f>IF($GS10&gt;=30,INDEX($DM:$DM,$GR10+30),"")</f>
      </c>
      <c r="ET10">
        <f>IF($GS10&gt;=31,INDEX($DM:$DM,$GR10+31),"")</f>
      </c>
      <c r="EU10">
        <f>IF($GS10&gt;=32,INDEX($DM:$DM,$GR10+32),"")</f>
      </c>
      <c r="EV10">
        <f>IF($GS10&gt;=33,INDEX($DM:$DM,$GR10+33),"")</f>
      </c>
      <c r="EW10">
        <f>IF($GS10&gt;=34,INDEX($DM:$DM,$GR10+34),"")</f>
      </c>
      <c r="EX10">
        <f>IF($GS10&gt;=35,INDEX($DM:$DM,$GR10+35),"")</f>
      </c>
      <c r="EY10">
        <f>IF($GS10&gt;=36,INDEX($DM:$DM,$GR10+36),"")</f>
      </c>
      <c r="EZ10">
        <f>IF($GS10&gt;=37,INDEX($DM:$DM,$GR10+37),"")</f>
      </c>
      <c r="FA10">
        <f>IF($GS10&gt;=38,INDEX($DM:$DM,$GR10+38),"")</f>
      </c>
      <c r="FB10">
        <f>IF($GS10&gt;=39,INDEX($DM:$DM,$GR10+39),"")</f>
      </c>
      <c r="FC10">
        <f>IF($GS10&gt;=40,INDEX($DM:$DM,$GR10+40),"")</f>
      </c>
      <c r="FD10">
        <f>IF($GS10&gt;=1,INDEX($DN:$DN,$GR10+1),"")</f>
      </c>
      <c r="FE10">
        <f>IF($GS10&gt;=2,INDEX($DN:$DN,$GR10+2),"")</f>
      </c>
      <c r="FF10">
        <f>IF($GS10&gt;=3,INDEX($DN:$DN,$GR10+3),"")</f>
      </c>
      <c r="FG10">
        <f>IF($GS10&gt;=4,INDEX($DN:$DN,$GR10+4),"")</f>
      </c>
      <c r="FH10">
        <f>IF($GS10&gt;=5,INDEX($DN:$DN,$GR10+5),"")</f>
      </c>
      <c r="FI10">
        <f>IF($GS10&gt;=6,INDEX($DN:$DN,$GR10+6),"")</f>
      </c>
      <c r="FJ10">
        <f>IF($GS10&gt;=7,INDEX($DN:$DN,$GR10+7),"")</f>
      </c>
      <c r="FK10">
        <f>IF($GS10&gt;=8,INDEX($DN:$DN,$GR10+8),"")</f>
      </c>
      <c r="FL10">
        <f>IF($GS10&gt;=9,INDEX($DN:$DN,$GR10+9),"")</f>
      </c>
      <c r="FM10">
        <f>IF($GS10&gt;=10,INDEX($DN:$DN,$GR10+10),"")</f>
      </c>
      <c r="FN10">
        <f>IF($GS10&gt;=11,INDEX($DN:$DN,$GR10+11),"")</f>
      </c>
      <c r="FO10">
        <f>IF($GS10&gt;=12,INDEX($DN:$DN,$GR10+12),"")</f>
      </c>
      <c r="FP10">
        <f>IF($GS10&gt;=13,INDEX($DN:$DN,$GR10+13),"")</f>
      </c>
      <c r="FQ10">
        <f>IF($GS10&gt;=14,INDEX($DN:$DN,$GR10+14),"")</f>
      </c>
      <c r="FR10">
        <f>IF($GS10&gt;=15,INDEX($DN:$DN,$GR10+15),"")</f>
      </c>
      <c r="FS10">
        <f>IF($GS10&gt;=16,INDEX($DN:$DN,$GR10+16),"")</f>
      </c>
      <c r="FT10">
        <f>IF($GS10&gt;=17,INDEX($DN:$DN,$GR10+17),"")</f>
      </c>
      <c r="FU10">
        <f>IF($GS10&gt;=18,INDEX($DN:$DN,$GR10+18),"")</f>
      </c>
      <c r="FV10">
        <f>IF($GS10&gt;=19,INDEX($DN:$DN,$GR10+19),"")</f>
      </c>
      <c r="FW10">
        <f>IF($GS10&gt;=20,INDEX($DN:$DN,$GR10+20),"")</f>
      </c>
      <c r="FX10">
        <f>IF($GS10&gt;=21,INDEX($DN:$DN,$GR10+21),"")</f>
      </c>
      <c r="FY10">
        <f>IF($GS10&gt;=22,INDEX($DN:$DN,$GR10+22),"")</f>
      </c>
      <c r="FZ10">
        <f>IF($GS10&gt;=23,INDEX($DN:$DN,$GR10+23),"")</f>
      </c>
      <c r="GA10">
        <f>IF($GS10&gt;=24,INDEX($DN:$DN,$GR10+24),"")</f>
      </c>
      <c r="GB10">
        <f>IF($GS10&gt;=25,INDEX($DN:$DN,$GR10+25),"")</f>
      </c>
      <c r="GC10">
        <f>IF($GS10&gt;=26,INDEX($DN:$DN,$GR10+26),"")</f>
      </c>
      <c r="GD10">
        <f>IF($GS10&gt;=27,INDEX($DN:$DN,$GR10+27),"")</f>
      </c>
      <c r="GE10">
        <f>IF($GS10&gt;=28,INDEX($DN:$DN,$GR10+28),"")</f>
      </c>
      <c r="GF10">
        <f>IF($GS10&gt;=29,INDEX($DN:$DN,$GR10+29),"")</f>
      </c>
      <c r="GG10">
        <f>IF($GS10&gt;=30,INDEX($DN:$DN,$GR10+30),"")</f>
      </c>
      <c r="GH10">
        <f>IF($GS10&gt;=31,INDEX($DN:$DN,$GR10+31),"")</f>
      </c>
      <c r="GI10">
        <f>IF($GS10&gt;=32,INDEX($DN:$DN,$GR10+32),"")</f>
      </c>
      <c r="GJ10">
        <f>IF($GS10&gt;=33,INDEX($DN:$DN,$GR10+33),"")</f>
      </c>
      <c r="GK10">
        <f>IF($GS10&gt;=34,INDEX($DN:$DN,$GR10+34),"")</f>
      </c>
      <c r="GL10">
        <f>IF($GS10&gt;=35,INDEX($DN:$DN,$GR10+35),"")</f>
      </c>
      <c r="GM10">
        <f>IF($GS10&gt;=36,INDEX($DN:$DN,$GR10+36),"")</f>
      </c>
      <c r="GN10">
        <f>IF($GS10&gt;=37,INDEX($DN:$DN,$GR10+37),"")</f>
      </c>
      <c r="GO10">
        <f>IF($GS10&gt;=38,INDEX($DN:$DN,$GR10+38),"")</f>
      </c>
      <c r="GP10">
        <f>IF($GS10&gt;=39,INDEX($DN:$DN,$GR10+39),"")</f>
      </c>
      <c r="GQ10">
        <f>IF($GS10&gt;=40,INDEX($DN:$DN,$GR10+40),"")</f>
      </c>
      <c r="GR10">
        <f>IFERROR(MATCH($DL10,$DM$2:$DM$148,0)+1,0)</f>
      </c>
      <c r="GS10">
        <f>IFERROR(INDEX($DO$2:$DO$148,MATCH($DL10,$DM$2:$DM$148,0)),0)</f>
      </c>
      <c r="GT10">
        <f>IFERROR(MATCH($Z10,$DP$10:$FC$10,0),0)</f>
      </c>
      <c r="GU10">
        <f>IF($GT10&gt;0,INDEX($FD$10:$GQ$10,$GT10),"")</f>
      </c>
      <c r="GV10" t="s">
        <v>126</v>
      </c>
      <c r="GW10">
        <v>1</v>
      </c>
      <c r="GX10">
        <f>IF($JG10&gt;=1,INDEX($GV:$GV,$JF10+1),"")</f>
      </c>
      <c r="GY10">
        <f>IF($JG10&gt;=2,INDEX($GV:$GV,$JF10+2),"")</f>
      </c>
      <c r="GZ10">
        <f>IF($JG10&gt;=3,INDEX($GV:$GV,$JF10+3),"")</f>
      </c>
      <c r="HA10">
        <f>IF($JG10&gt;=4,INDEX($GV:$GV,$JF10+4),"")</f>
      </c>
      <c r="HB10">
        <f>IF($JG10&gt;=5,INDEX($GV:$GV,$JF10+5),"")</f>
      </c>
      <c r="HC10">
        <f>IF($JG10&gt;=6,INDEX($GV:$GV,$JF10+6),"")</f>
      </c>
      <c r="HD10">
        <f>IF($JG10&gt;=7,INDEX($GV:$GV,$JF10+7),"")</f>
      </c>
      <c r="HE10">
        <f>IF($JG10&gt;=8,INDEX($GV:$GV,$JF10+8),"")</f>
      </c>
      <c r="HF10">
        <f>IF($JG10&gt;=9,INDEX($GV:$GV,$JF10+9),"")</f>
      </c>
      <c r="HG10">
        <f>IF($JG10&gt;=10,INDEX($GV:$GV,$JF10+10),"")</f>
      </c>
      <c r="HH10">
        <f>IF($JG10&gt;=11,INDEX($GV:$GV,$JF10+11),"")</f>
      </c>
      <c r="HI10">
        <f>IF($JG10&gt;=12,INDEX($GV:$GV,$JF10+12),"")</f>
      </c>
      <c r="HJ10">
        <f>IF($JG10&gt;=13,INDEX($GV:$GV,$JF10+13),"")</f>
      </c>
      <c r="HK10">
        <f>IF($JG10&gt;=14,INDEX($GV:$GV,$JF10+14),"")</f>
      </c>
      <c r="HL10">
        <f>IF($JG10&gt;=15,INDEX($GV:$GV,$JF10+15),"")</f>
      </c>
      <c r="HM10">
        <f>IF($JG10&gt;=16,INDEX($GV:$GV,$JF10+16),"")</f>
      </c>
      <c r="HN10">
        <f>IF($JG10&gt;=17,INDEX($GV:$GV,$JF10+17),"")</f>
      </c>
      <c r="HO10">
        <f>IF($JG10&gt;=18,INDEX($GV:$GV,$JF10+18),"")</f>
      </c>
      <c r="HP10">
        <f>IF($JG10&gt;=19,INDEX($GV:$GV,$JF10+19),"")</f>
      </c>
      <c r="HQ10">
        <f>IF($JG10&gt;=20,INDEX($GV:$GV,$JF10+20),"")</f>
      </c>
      <c r="HR10">
        <f>IF($JG10&gt;=21,INDEX($GV:$GV,$JF10+21),"")</f>
      </c>
      <c r="HS10">
        <f>IF($JG10&gt;=22,INDEX($GV:$GV,$JF10+22),"")</f>
      </c>
      <c r="HT10">
        <f>IF($JG10&gt;=23,INDEX($GV:$GV,$JF10+23),"")</f>
      </c>
      <c r="HU10">
        <f>IF($JG10&gt;=24,INDEX($GV:$GV,$JF10+24),"")</f>
      </c>
      <c r="HV10">
        <f>IF($JG10&gt;=25,INDEX($GV:$GV,$JF10+25),"")</f>
      </c>
      <c r="HW10">
        <f>IF($JG10&gt;=26,INDEX($GV:$GV,$JF10+26),"")</f>
      </c>
      <c r="HX10">
        <f>IF($JG10&gt;=27,INDEX($GV:$GV,$JF10+27),"")</f>
      </c>
      <c r="HY10">
        <f>IF($JG10&gt;=28,INDEX($GV:$GV,$JF10+28),"")</f>
      </c>
      <c r="HZ10">
        <f>IF($JG10&gt;=29,INDEX($GV:$GV,$JF10+29),"")</f>
      </c>
      <c r="IA10">
        <f>IF($JG10&gt;=30,INDEX($GV:$GV,$JF10+30),"")</f>
      </c>
      <c r="IB10">
        <f>IF($JG10&gt;=31,INDEX($GV:$GV,$JF10+31),"")</f>
      </c>
      <c r="IC10">
        <f>IF($JG10&gt;=32,INDEX($GV:$GV,$JF10+32),"")</f>
      </c>
      <c r="ID10">
        <f>IF($JG10&gt;=33,INDEX($GV:$GV,$JF10+33),"")</f>
      </c>
      <c r="IE10">
        <f>IF($JG10&gt;=34,INDEX($GV:$GV,$JF10+34),"")</f>
      </c>
      <c r="IF10">
        <f>IF($JG10&gt;=35,INDEX($GV:$GV,$JF10+35),"")</f>
      </c>
      <c r="IG10">
        <f>IF($JG10&gt;=36,INDEX($GV:$GV,$JF10+36),"")</f>
      </c>
      <c r="IH10">
        <f>IF($JG10&gt;=37,INDEX($GV:$GV,$JF10+37),"")</f>
      </c>
      <c r="II10">
        <f>IF($JG10&gt;=38,INDEX($GV:$GV,$JF10+38),"")</f>
      </c>
      <c r="IJ10">
        <f>IF($JG10&gt;=39,INDEX($GV:$GV,$JF10+39),"")</f>
      </c>
      <c r="IK10">
        <f>IF($JG10&gt;=40,INDEX($GV:$GV,$JF10+40),"")</f>
      </c>
      <c r="IL10">
        <f>IF($JG10&gt;=41,INDEX($GV:$GV,$JF10+41),"")</f>
      </c>
      <c r="IM10">
        <f>IF($JG10&gt;=42,INDEX($GV:$GV,$JF10+42),"")</f>
      </c>
      <c r="IN10">
        <f>IF($JG10&gt;=43,INDEX($GV:$GV,$JF10+43),"")</f>
      </c>
      <c r="IO10">
        <f>IF($JG10&gt;=44,INDEX($GV:$GV,$JF10+44),"")</f>
      </c>
      <c r="IP10">
        <f>IF($JG10&gt;=45,INDEX($GV:$GV,$JF10+45),"")</f>
      </c>
      <c r="IQ10">
        <f>IF($JG10&gt;=46,INDEX($GV:$GV,$JF10+46),"")</f>
      </c>
      <c r="IR10">
        <f>IF($JG10&gt;=47,INDEX($GV:$GV,$JF10+47),"")</f>
      </c>
      <c r="IS10">
        <f>IF($JG10&gt;=48,INDEX($GV:$GV,$JF10+48),"")</f>
      </c>
      <c r="IT10">
        <f>IF($JG10&gt;=49,INDEX($GV:$GV,$JF10+49),"")</f>
      </c>
      <c r="IU10">
        <f>IF($JG10&gt;=50,INDEX($GV:$GV,$JF10+50),"")</f>
      </c>
      <c r="IV10">
        <f>IF($JG10&gt;=51,INDEX($GV:$GV,$JF10+51),"")</f>
      </c>
      <c r="IW10">
        <f>IF($JG10&gt;=52,INDEX($GV:$GV,$JF10+52),"")</f>
      </c>
      <c r="IX10">
        <f>IF($JG10&gt;=53,INDEX($GV:$GV,$JF10+53),"")</f>
      </c>
      <c r="IY10">
        <f>IF($JG10&gt;=54,INDEX($GV:$GV,$JF10+54),"")</f>
      </c>
      <c r="IZ10">
        <f>IF($JG10&gt;=55,INDEX($GV:$GV,$JF10+55),"")</f>
      </c>
      <c r="JA10">
        <f>IF($JG10&gt;=56,INDEX($GV:$GV,$JF10+56),"")</f>
      </c>
      <c r="JB10">
        <f>IF($JG10&gt;=57,INDEX($GV:$GV,$JF10+57),"")</f>
      </c>
      <c r="JC10">
        <f>IF($JG10&gt;=58,INDEX($GV:$GV,$JF10+58),"")</f>
      </c>
      <c r="JD10">
        <f>IF($JG10&gt;=59,INDEX($GV:$GV,$JF10+59),"")</f>
      </c>
      <c r="JE10">
        <f>IF($JG10&gt;=60,INDEX($GV:$GV,$JF10+60),"")</f>
      </c>
      <c r="JF10">
        <f>IFERROR(MATCH($GU10,$GV$2:$GV$322,0)+1,0)</f>
      </c>
      <c r="JG10">
        <f>IFERROR(INDEX($GW$2:$GW$322,MATCH($GU10,$GV$2:$GV$322,0)),0)</f>
      </c>
      <c r="JH10" t="s">
        <v>44</v>
      </c>
      <c r="JI10" t="s">
        <v>44</v>
      </c>
    </row>
    <row r="11" spans="1:269" x14ac:dyDescent="0.25">
      <c r="R11">
        <f>IF(OR($U11="",$Q11=""),"",IFERROR($U11/$Q11,0))</f>
      </c>
      <c r="S11">
        <f>IF($U11="","",
SUM($T11,$V11,$AA11,$W11,$Y11)*
(1-IF($AB11="",0,VALUE($AB11)/100)))</f>
      </c>
      <c r="T11">
        <f>IF($U11="","",$U11)</f>
      </c>
      <c r="V11">
        <f>IF($U11="","",
IF($O11="","",
IF(ISNUMBER(SEARCH("exempt",LOWER($O11))),0,
$U11*(VALUE(SUBSTITUTE($O11,"%",""))/100))))</f>
      </c>
      <c r="AC11">
        <f>IFERROR(IF(FIND(" - ",$K11)&gt;0,MID($K11,FIND(" - ",$K11)+3,LEN($K11)),""),"")</f>
      </c>
      <c r="AK11" t="s">
        <v>127</v>
      </c>
      <c r="AL11" t="s">
        <v>128</v>
      </c>
      <c r="AM11" t="s">
        <v>102</v>
      </c>
      <c r="AN11" t="s">
        <v>129</v>
      </c>
      <c r="AO11" t="s">
        <v>130</v>
      </c>
      <c r="AP11" t="s">
        <v>131</v>
      </c>
      <c r="AQ11" t="s">
        <v>132</v>
      </c>
      <c r="AR11" t="s">
        <v>130</v>
      </c>
      <c r="AS11" t="s">
        <v>133</v>
      </c>
      <c r="AT11">
        <f>IFERROR(LEFT($K11,FIND(" - ",$K11)-1),$K11)</f>
      </c>
      <c r="AU11" t="s">
        <v>113</v>
      </c>
      <c r="AW11">
        <f>IF($CL11&gt;=1,INDEX($AU:$AU,$CK11+1),"")</f>
      </c>
      <c r="AX11">
        <f>IF($CL11&gt;=2,INDEX($AU:$AU,$CK11+2),"")</f>
      </c>
      <c r="AY11">
        <f>IF($CL11&gt;=3,INDEX($AU:$AU,$CK11+3),"")</f>
      </c>
      <c r="AZ11">
        <f>IF($CL11&gt;=4,INDEX($AU:$AU,$CK11+4),"")</f>
      </c>
      <c r="BA11">
        <f>IF($CL11&gt;=5,INDEX($AU:$AU,$CK11+5),"")</f>
      </c>
      <c r="BB11">
        <f>IF($CL11&gt;=6,INDEX($AU:$AU,$CK11+6),"")</f>
      </c>
      <c r="BC11">
        <f>IF($CL11&gt;=7,INDEX($AU:$AU,$CK11+7),"")</f>
      </c>
      <c r="BD11">
        <f>IF($CL11&gt;=8,INDEX($AU:$AU,$CK11+8),"")</f>
      </c>
      <c r="BE11">
        <f>IF($CL11&gt;=9,INDEX($AU:$AU,$CK11+9),"")</f>
      </c>
      <c r="BF11">
        <f>IF($CL11&gt;=10,INDEX($AU:$AU,$CK11+10),"")</f>
      </c>
      <c r="BG11">
        <f>IF($CL11&gt;=11,INDEX($AU:$AU,$CK11+11),"")</f>
      </c>
      <c r="BH11">
        <f>IF($CL11&gt;=12,INDEX($AU:$AU,$CK11+12),"")</f>
      </c>
      <c r="BI11">
        <f>IF($CL11&gt;=13,INDEX($AU:$AU,$CK11+13),"")</f>
      </c>
      <c r="BJ11">
        <f>IF($CL11&gt;=14,INDEX($AU:$AU,$CK11+14),"")</f>
      </c>
      <c r="BK11">
        <f>IF($CL11&gt;=15,INDEX($AU:$AU,$CK11+15),"")</f>
      </c>
      <c r="BL11">
        <f>IF($CL11&gt;=16,INDEX($AU:$AU,$CK11+16),"")</f>
      </c>
      <c r="BM11">
        <f>IF($CL11&gt;=17,INDEX($AU:$AU,$CK11+17),"")</f>
      </c>
      <c r="BN11">
        <f>IF($CL11&gt;=18,INDEX($AU:$AU,$CK11+18),"")</f>
      </c>
      <c r="BO11">
        <f>IF($CL11&gt;=19,INDEX($AU:$AU,$CK11+19),"")</f>
      </c>
      <c r="BP11">
        <f>IF($CL11&gt;=20,INDEX($AU:$AU,$CK11+20),"")</f>
      </c>
      <c r="BQ11">
        <f>IF($CL11&gt;=21,INDEX($AU:$AU,$CK11+21),"")</f>
      </c>
      <c r="BR11">
        <f>IF($CL11&gt;=22,INDEX($AU:$AU,$CK11+22),"")</f>
      </c>
      <c r="BS11">
        <f>IF($CL11&gt;=23,INDEX($AU:$AU,$CK11+23),"")</f>
      </c>
      <c r="BT11">
        <f>IF($CL11&gt;=24,INDEX($AU:$AU,$CK11+24),"")</f>
      </c>
      <c r="BU11">
        <f>IF($CL11&gt;=25,INDEX($AU:$AU,$CK11+25),"")</f>
      </c>
      <c r="BV11">
        <f>IF($CL11&gt;=26,INDEX($AU:$AU,$CK11+26),"")</f>
      </c>
      <c r="BW11">
        <f>IF($CL11&gt;=27,INDEX($AU:$AU,$CK11+27),"")</f>
      </c>
      <c r="BX11">
        <f>IF($CL11&gt;=28,INDEX($AU:$AU,$CK11+28),"")</f>
      </c>
      <c r="BY11">
        <f>IF($CL11&gt;=29,INDEX($AU:$AU,$CK11+29),"")</f>
      </c>
      <c r="BZ11">
        <f>IF($CL11&gt;=30,INDEX($AU:$AU,$CK11+30),"")</f>
      </c>
      <c r="CA11">
        <f>IF($CL11&gt;=31,INDEX($AU:$AU,$CK11+31),"")</f>
      </c>
      <c r="CB11">
        <f>IF($CL11&gt;=32,INDEX($AU:$AU,$CK11+32),"")</f>
      </c>
      <c r="CC11">
        <f>IF($CL11&gt;=33,INDEX($AU:$AU,$CK11+33),"")</f>
      </c>
      <c r="CD11">
        <f>IF($CL11&gt;=34,INDEX($AU:$AU,$CK11+34),"")</f>
      </c>
      <c r="CE11">
        <f>IF($CL11&gt;=35,INDEX($AU:$AU,$CK11+35),"")</f>
      </c>
      <c r="CF11">
        <f>IF($CL11&gt;=36,INDEX($AU:$AU,$CK11+36),"")</f>
      </c>
      <c r="CG11">
        <f>IF($CL11&gt;=37,INDEX($AU:$AU,$CK11+37),"")</f>
      </c>
      <c r="CH11">
        <f>IF($CL11&gt;=38,INDEX($AU:$AU,$CK11+38),"")</f>
      </c>
      <c r="CI11">
        <f>IF($CL11&gt;=39,INDEX($AU:$AU,$CK11+39),"")</f>
      </c>
      <c r="CJ11">
        <f>IF($CL11&gt;=40,INDEX($AU:$AU,$CK11+40),"")</f>
      </c>
      <c r="CK11">
        <f>IFERROR(MATCH($AT11,$AU$2:$AU$133,0)+1,0)</f>
      </c>
      <c r="CL11">
        <f>IFERROR(INDEX($AV$2:$AV$133,MATCH($AT11,$AU$2:$AU$133,0)),0)</f>
      </c>
      <c r="CM11">
        <f>IFERROR(LEFT($L11,FIND(" - ",$L11)-1),$L11)</f>
      </c>
      <c r="CN11" t="s">
        <v>134</v>
      </c>
      <c r="CO11">
        <v>2</v>
      </c>
      <c r="CP11">
        <f>IF($DK11&gt;=1,INDEX($CN:$CN,$DJ11+1),"")</f>
      </c>
      <c r="CQ11">
        <f>IF($DK11&gt;=2,INDEX($CN:$CN,$DJ11+2),"")</f>
      </c>
      <c r="CR11">
        <f>IF($DK11&gt;=3,INDEX($CN:$CN,$DJ11+3),"")</f>
      </c>
      <c r="CS11">
        <f>IF($DK11&gt;=4,INDEX($CN:$CN,$DJ11+4),"")</f>
      </c>
      <c r="CT11">
        <f>IF($DK11&gt;=5,INDEX($CN:$CN,$DJ11+5),"")</f>
      </c>
      <c r="CU11">
        <f>IF($DK11&gt;=6,INDEX($CN:$CN,$DJ11+6),"")</f>
      </c>
      <c r="CV11">
        <f>IF($DK11&gt;=7,INDEX($CN:$CN,$DJ11+7),"")</f>
      </c>
      <c r="CW11">
        <f>IF($DK11&gt;=8,INDEX($CN:$CN,$DJ11+8),"")</f>
      </c>
      <c r="CX11">
        <f>IF($DK11&gt;=9,INDEX($CN:$CN,$DJ11+9),"")</f>
      </c>
      <c r="CY11">
        <f>IF($DK11&gt;=10,INDEX($CN:$CN,$DJ11+10),"")</f>
      </c>
      <c r="CZ11">
        <f>IF($DK11&gt;=11,INDEX($CN:$CN,$DJ11+11),"")</f>
      </c>
      <c r="DA11">
        <f>IF($DK11&gt;=12,INDEX($CN:$CN,$DJ11+12),"")</f>
      </c>
      <c r="DB11">
        <f>IF($DK11&gt;=13,INDEX($CN:$CN,$DJ11+13),"")</f>
      </c>
      <c r="DC11">
        <f>IF($DK11&gt;=14,INDEX($CN:$CN,$DJ11+14),"")</f>
      </c>
      <c r="DD11">
        <f>IF($DK11&gt;=15,INDEX($CN:$CN,$DJ11+15),"")</f>
      </c>
      <c r="DE11">
        <f>IF($DK11&gt;=16,INDEX($CN:$CN,$DJ11+16),"")</f>
      </c>
      <c r="DF11">
        <f>IF($DK11&gt;=17,INDEX($CN:$CN,$DJ11+17),"")</f>
      </c>
      <c r="DG11">
        <f>IF($DK11&gt;=18,INDEX($CN:$CN,$DJ11+18),"")</f>
      </c>
      <c r="DH11">
        <f>IF($DK11&gt;=19,INDEX($CN:$CN,$DJ11+19),"")</f>
      </c>
      <c r="DI11">
        <f>IF($DK11&gt;=20,INDEX($CN:$CN,$DJ11+20),"")</f>
      </c>
      <c r="DJ11">
        <f>IFERROR(MATCH($CM11,$CN$2:$CN$1089,0)+1,0)</f>
      </c>
      <c r="DK11">
        <f>IFERROR(INDEX($CO$2:$CO$1089,MATCH($CM11,$CN$2:$CN$1089,0)),0)</f>
      </c>
      <c r="DL11">
        <f>IFERROR(INDEX($AS:$AS,MATCH($O11,$AR:$AR,0))&amp;"","")</f>
      </c>
      <c r="DM11" t="s">
        <v>114</v>
      </c>
      <c r="DN11" t="s">
        <v>135</v>
      </c>
      <c r="DP11">
        <f>IF($GS11&gt;=1,INDEX($DM:$DM,$GR11+1),"")</f>
      </c>
      <c r="DQ11">
        <f>IF($GS11&gt;=2,INDEX($DM:$DM,$GR11+2),"")</f>
      </c>
      <c r="DR11">
        <f>IF($GS11&gt;=3,INDEX($DM:$DM,$GR11+3),"")</f>
      </c>
      <c r="DS11">
        <f>IF($GS11&gt;=4,INDEX($DM:$DM,$GR11+4),"")</f>
      </c>
      <c r="DT11">
        <f>IF($GS11&gt;=5,INDEX($DM:$DM,$GR11+5),"")</f>
      </c>
      <c r="DU11">
        <f>IF($GS11&gt;=6,INDEX($DM:$DM,$GR11+6),"")</f>
      </c>
      <c r="DV11">
        <f>IF($GS11&gt;=7,INDEX($DM:$DM,$GR11+7),"")</f>
      </c>
      <c r="DW11">
        <f>IF($GS11&gt;=8,INDEX($DM:$DM,$GR11+8),"")</f>
      </c>
      <c r="DX11">
        <f>IF($GS11&gt;=9,INDEX($DM:$DM,$GR11+9),"")</f>
      </c>
      <c r="DY11">
        <f>IF($GS11&gt;=10,INDEX($DM:$DM,$GR11+10),"")</f>
      </c>
      <c r="DZ11">
        <f>IF($GS11&gt;=11,INDEX($DM:$DM,$GR11+11),"")</f>
      </c>
      <c r="EA11">
        <f>IF($GS11&gt;=12,INDEX($DM:$DM,$GR11+12),"")</f>
      </c>
      <c r="EB11">
        <f>IF($GS11&gt;=13,INDEX($DM:$DM,$GR11+13),"")</f>
      </c>
      <c r="EC11">
        <f>IF($GS11&gt;=14,INDEX($DM:$DM,$GR11+14),"")</f>
      </c>
      <c r="ED11">
        <f>IF($GS11&gt;=15,INDEX($DM:$DM,$GR11+15),"")</f>
      </c>
      <c r="EE11">
        <f>IF($GS11&gt;=16,INDEX($DM:$DM,$GR11+16),"")</f>
      </c>
      <c r="EF11">
        <f>IF($GS11&gt;=17,INDEX($DM:$DM,$GR11+17),"")</f>
      </c>
      <c r="EG11">
        <f>IF($GS11&gt;=18,INDEX($DM:$DM,$GR11+18),"")</f>
      </c>
      <c r="EH11">
        <f>IF($GS11&gt;=19,INDEX($DM:$DM,$GR11+19),"")</f>
      </c>
      <c r="EI11">
        <f>IF($GS11&gt;=20,INDEX($DM:$DM,$GR11+20),"")</f>
      </c>
      <c r="EJ11">
        <f>IF($GS11&gt;=21,INDEX($DM:$DM,$GR11+21),"")</f>
      </c>
      <c r="EK11">
        <f>IF($GS11&gt;=22,INDEX($DM:$DM,$GR11+22),"")</f>
      </c>
      <c r="EL11">
        <f>IF($GS11&gt;=23,INDEX($DM:$DM,$GR11+23),"")</f>
      </c>
      <c r="EM11">
        <f>IF($GS11&gt;=24,INDEX($DM:$DM,$GR11+24),"")</f>
      </c>
      <c r="EN11">
        <f>IF($GS11&gt;=25,INDEX($DM:$DM,$GR11+25),"")</f>
      </c>
      <c r="EO11">
        <f>IF($GS11&gt;=26,INDEX($DM:$DM,$GR11+26),"")</f>
      </c>
      <c r="EP11">
        <f>IF($GS11&gt;=27,INDEX($DM:$DM,$GR11+27),"")</f>
      </c>
      <c r="EQ11">
        <f>IF($GS11&gt;=28,INDEX($DM:$DM,$GR11+28),"")</f>
      </c>
      <c r="ER11">
        <f>IF($GS11&gt;=29,INDEX($DM:$DM,$GR11+29),"")</f>
      </c>
      <c r="ES11">
        <f>IF($GS11&gt;=30,INDEX($DM:$DM,$GR11+30),"")</f>
      </c>
      <c r="ET11">
        <f>IF($GS11&gt;=31,INDEX($DM:$DM,$GR11+31),"")</f>
      </c>
      <c r="EU11">
        <f>IF($GS11&gt;=32,INDEX($DM:$DM,$GR11+32),"")</f>
      </c>
      <c r="EV11">
        <f>IF($GS11&gt;=33,INDEX($DM:$DM,$GR11+33),"")</f>
      </c>
      <c r="EW11">
        <f>IF($GS11&gt;=34,INDEX($DM:$DM,$GR11+34),"")</f>
      </c>
      <c r="EX11">
        <f>IF($GS11&gt;=35,INDEX($DM:$DM,$GR11+35),"")</f>
      </c>
      <c r="EY11">
        <f>IF($GS11&gt;=36,INDEX($DM:$DM,$GR11+36),"")</f>
      </c>
      <c r="EZ11">
        <f>IF($GS11&gt;=37,INDEX($DM:$DM,$GR11+37),"")</f>
      </c>
      <c r="FA11">
        <f>IF($GS11&gt;=38,INDEX($DM:$DM,$GR11+38),"")</f>
      </c>
      <c r="FB11">
        <f>IF($GS11&gt;=39,INDEX($DM:$DM,$GR11+39),"")</f>
      </c>
      <c r="FC11">
        <f>IF($GS11&gt;=40,INDEX($DM:$DM,$GR11+40),"")</f>
      </c>
      <c r="FD11">
        <f>IF($GS11&gt;=1,INDEX($DN:$DN,$GR11+1),"")</f>
      </c>
      <c r="FE11">
        <f>IF($GS11&gt;=2,INDEX($DN:$DN,$GR11+2),"")</f>
      </c>
      <c r="FF11">
        <f>IF($GS11&gt;=3,INDEX($DN:$DN,$GR11+3),"")</f>
      </c>
      <c r="FG11">
        <f>IF($GS11&gt;=4,INDEX($DN:$DN,$GR11+4),"")</f>
      </c>
      <c r="FH11">
        <f>IF($GS11&gt;=5,INDEX($DN:$DN,$GR11+5),"")</f>
      </c>
      <c r="FI11">
        <f>IF($GS11&gt;=6,INDEX($DN:$DN,$GR11+6),"")</f>
      </c>
      <c r="FJ11">
        <f>IF($GS11&gt;=7,INDEX($DN:$DN,$GR11+7),"")</f>
      </c>
      <c r="FK11">
        <f>IF($GS11&gt;=8,INDEX($DN:$DN,$GR11+8),"")</f>
      </c>
      <c r="FL11">
        <f>IF($GS11&gt;=9,INDEX($DN:$DN,$GR11+9),"")</f>
      </c>
      <c r="FM11">
        <f>IF($GS11&gt;=10,INDEX($DN:$DN,$GR11+10),"")</f>
      </c>
      <c r="FN11">
        <f>IF($GS11&gt;=11,INDEX($DN:$DN,$GR11+11),"")</f>
      </c>
      <c r="FO11">
        <f>IF($GS11&gt;=12,INDEX($DN:$DN,$GR11+12),"")</f>
      </c>
      <c r="FP11">
        <f>IF($GS11&gt;=13,INDEX($DN:$DN,$GR11+13),"")</f>
      </c>
      <c r="FQ11">
        <f>IF($GS11&gt;=14,INDEX($DN:$DN,$GR11+14),"")</f>
      </c>
      <c r="FR11">
        <f>IF($GS11&gt;=15,INDEX($DN:$DN,$GR11+15),"")</f>
      </c>
      <c r="FS11">
        <f>IF($GS11&gt;=16,INDEX($DN:$DN,$GR11+16),"")</f>
      </c>
      <c r="FT11">
        <f>IF($GS11&gt;=17,INDEX($DN:$DN,$GR11+17),"")</f>
      </c>
      <c r="FU11">
        <f>IF($GS11&gt;=18,INDEX($DN:$DN,$GR11+18),"")</f>
      </c>
      <c r="FV11">
        <f>IF($GS11&gt;=19,INDEX($DN:$DN,$GR11+19),"")</f>
      </c>
      <c r="FW11">
        <f>IF($GS11&gt;=20,INDEX($DN:$DN,$GR11+20),"")</f>
      </c>
      <c r="FX11">
        <f>IF($GS11&gt;=21,INDEX($DN:$DN,$GR11+21),"")</f>
      </c>
      <c r="FY11">
        <f>IF($GS11&gt;=22,INDEX($DN:$DN,$GR11+22),"")</f>
      </c>
      <c r="FZ11">
        <f>IF($GS11&gt;=23,INDEX($DN:$DN,$GR11+23),"")</f>
      </c>
      <c r="GA11">
        <f>IF($GS11&gt;=24,INDEX($DN:$DN,$GR11+24),"")</f>
      </c>
      <c r="GB11">
        <f>IF($GS11&gt;=25,INDEX($DN:$DN,$GR11+25),"")</f>
      </c>
      <c r="GC11">
        <f>IF($GS11&gt;=26,INDEX($DN:$DN,$GR11+26),"")</f>
      </c>
      <c r="GD11">
        <f>IF($GS11&gt;=27,INDEX($DN:$DN,$GR11+27),"")</f>
      </c>
      <c r="GE11">
        <f>IF($GS11&gt;=28,INDEX($DN:$DN,$GR11+28),"")</f>
      </c>
      <c r="GF11">
        <f>IF($GS11&gt;=29,INDEX($DN:$DN,$GR11+29),"")</f>
      </c>
      <c r="GG11">
        <f>IF($GS11&gt;=30,INDEX($DN:$DN,$GR11+30),"")</f>
      </c>
      <c r="GH11">
        <f>IF($GS11&gt;=31,INDEX($DN:$DN,$GR11+31),"")</f>
      </c>
      <c r="GI11">
        <f>IF($GS11&gt;=32,INDEX($DN:$DN,$GR11+32),"")</f>
      </c>
      <c r="GJ11">
        <f>IF($GS11&gt;=33,INDEX($DN:$DN,$GR11+33),"")</f>
      </c>
      <c r="GK11">
        <f>IF($GS11&gt;=34,INDEX($DN:$DN,$GR11+34),"")</f>
      </c>
      <c r="GL11">
        <f>IF($GS11&gt;=35,INDEX($DN:$DN,$GR11+35),"")</f>
      </c>
      <c r="GM11">
        <f>IF($GS11&gt;=36,INDEX($DN:$DN,$GR11+36),"")</f>
      </c>
      <c r="GN11">
        <f>IF($GS11&gt;=37,INDEX($DN:$DN,$GR11+37),"")</f>
      </c>
      <c r="GO11">
        <f>IF($GS11&gt;=38,INDEX($DN:$DN,$GR11+38),"")</f>
      </c>
      <c r="GP11">
        <f>IF($GS11&gt;=39,INDEX($DN:$DN,$GR11+39),"")</f>
      </c>
      <c r="GQ11">
        <f>IF($GS11&gt;=40,INDEX($DN:$DN,$GR11+40),"")</f>
      </c>
      <c r="GR11">
        <f>IFERROR(MATCH($DL11,$DM$2:$DM$148,0)+1,0)</f>
      </c>
      <c r="GS11">
        <f>IFERROR(INDEX($DO$2:$DO$148,MATCH($DL11,$DM$2:$DM$148,0)),0)</f>
      </c>
      <c r="GT11">
        <f>IFERROR(MATCH($Z11,$DP$11:$FC$11,0),0)</f>
      </c>
      <c r="GU11">
        <f>IF($GT11&gt;0,INDEX($FD$11:$GQ$11,$GT11),"")</f>
      </c>
      <c r="GV11" t="s">
        <v>136</v>
      </c>
      <c r="GX11">
        <f>IF($JG11&gt;=1,INDEX($GV:$GV,$JF11+1),"")</f>
      </c>
      <c r="GY11">
        <f>IF($JG11&gt;=2,INDEX($GV:$GV,$JF11+2),"")</f>
      </c>
      <c r="GZ11">
        <f>IF($JG11&gt;=3,INDEX($GV:$GV,$JF11+3),"")</f>
      </c>
      <c r="HA11">
        <f>IF($JG11&gt;=4,INDEX($GV:$GV,$JF11+4),"")</f>
      </c>
      <c r="HB11">
        <f>IF($JG11&gt;=5,INDEX($GV:$GV,$JF11+5),"")</f>
      </c>
      <c r="HC11">
        <f>IF($JG11&gt;=6,INDEX($GV:$GV,$JF11+6),"")</f>
      </c>
      <c r="HD11">
        <f>IF($JG11&gt;=7,INDEX($GV:$GV,$JF11+7),"")</f>
      </c>
      <c r="HE11">
        <f>IF($JG11&gt;=8,INDEX($GV:$GV,$JF11+8),"")</f>
      </c>
      <c r="HF11">
        <f>IF($JG11&gt;=9,INDEX($GV:$GV,$JF11+9),"")</f>
      </c>
      <c r="HG11">
        <f>IF($JG11&gt;=10,INDEX($GV:$GV,$JF11+10),"")</f>
      </c>
      <c r="HH11">
        <f>IF($JG11&gt;=11,INDEX($GV:$GV,$JF11+11),"")</f>
      </c>
      <c r="HI11">
        <f>IF($JG11&gt;=12,INDEX($GV:$GV,$JF11+12),"")</f>
      </c>
      <c r="HJ11">
        <f>IF($JG11&gt;=13,INDEX($GV:$GV,$JF11+13),"")</f>
      </c>
      <c r="HK11">
        <f>IF($JG11&gt;=14,INDEX($GV:$GV,$JF11+14),"")</f>
      </c>
      <c r="HL11">
        <f>IF($JG11&gt;=15,INDEX($GV:$GV,$JF11+15),"")</f>
      </c>
      <c r="HM11">
        <f>IF($JG11&gt;=16,INDEX($GV:$GV,$JF11+16),"")</f>
      </c>
      <c r="HN11">
        <f>IF($JG11&gt;=17,INDEX($GV:$GV,$JF11+17),"")</f>
      </c>
      <c r="HO11">
        <f>IF($JG11&gt;=18,INDEX($GV:$GV,$JF11+18),"")</f>
      </c>
      <c r="HP11">
        <f>IF($JG11&gt;=19,INDEX($GV:$GV,$JF11+19),"")</f>
      </c>
      <c r="HQ11">
        <f>IF($JG11&gt;=20,INDEX($GV:$GV,$JF11+20),"")</f>
      </c>
      <c r="HR11">
        <f>IF($JG11&gt;=21,INDEX($GV:$GV,$JF11+21),"")</f>
      </c>
      <c r="HS11">
        <f>IF($JG11&gt;=22,INDEX($GV:$GV,$JF11+22),"")</f>
      </c>
      <c r="HT11">
        <f>IF($JG11&gt;=23,INDEX($GV:$GV,$JF11+23),"")</f>
      </c>
      <c r="HU11">
        <f>IF($JG11&gt;=24,INDEX($GV:$GV,$JF11+24),"")</f>
      </c>
      <c r="HV11">
        <f>IF($JG11&gt;=25,INDEX($GV:$GV,$JF11+25),"")</f>
      </c>
      <c r="HW11">
        <f>IF($JG11&gt;=26,INDEX($GV:$GV,$JF11+26),"")</f>
      </c>
      <c r="HX11">
        <f>IF($JG11&gt;=27,INDEX($GV:$GV,$JF11+27),"")</f>
      </c>
      <c r="HY11">
        <f>IF($JG11&gt;=28,INDEX($GV:$GV,$JF11+28),"")</f>
      </c>
      <c r="HZ11">
        <f>IF($JG11&gt;=29,INDEX($GV:$GV,$JF11+29),"")</f>
      </c>
      <c r="IA11">
        <f>IF($JG11&gt;=30,INDEX($GV:$GV,$JF11+30),"")</f>
      </c>
      <c r="IB11">
        <f>IF($JG11&gt;=31,INDEX($GV:$GV,$JF11+31),"")</f>
      </c>
      <c r="IC11">
        <f>IF($JG11&gt;=32,INDEX($GV:$GV,$JF11+32),"")</f>
      </c>
      <c r="ID11">
        <f>IF($JG11&gt;=33,INDEX($GV:$GV,$JF11+33),"")</f>
      </c>
      <c r="IE11">
        <f>IF($JG11&gt;=34,INDEX($GV:$GV,$JF11+34),"")</f>
      </c>
      <c r="IF11">
        <f>IF($JG11&gt;=35,INDEX($GV:$GV,$JF11+35),"")</f>
      </c>
      <c r="IG11">
        <f>IF($JG11&gt;=36,INDEX($GV:$GV,$JF11+36),"")</f>
      </c>
      <c r="IH11">
        <f>IF($JG11&gt;=37,INDEX($GV:$GV,$JF11+37),"")</f>
      </c>
      <c r="II11">
        <f>IF($JG11&gt;=38,INDEX($GV:$GV,$JF11+38),"")</f>
      </c>
      <c r="IJ11">
        <f>IF($JG11&gt;=39,INDEX($GV:$GV,$JF11+39),"")</f>
      </c>
      <c r="IK11">
        <f>IF($JG11&gt;=40,INDEX($GV:$GV,$JF11+40),"")</f>
      </c>
      <c r="IL11">
        <f>IF($JG11&gt;=41,INDEX($GV:$GV,$JF11+41),"")</f>
      </c>
      <c r="IM11">
        <f>IF($JG11&gt;=42,INDEX($GV:$GV,$JF11+42),"")</f>
      </c>
      <c r="IN11">
        <f>IF($JG11&gt;=43,INDEX($GV:$GV,$JF11+43),"")</f>
      </c>
      <c r="IO11">
        <f>IF($JG11&gt;=44,INDEX($GV:$GV,$JF11+44),"")</f>
      </c>
      <c r="IP11">
        <f>IF($JG11&gt;=45,INDEX($GV:$GV,$JF11+45),"")</f>
      </c>
      <c r="IQ11">
        <f>IF($JG11&gt;=46,INDEX($GV:$GV,$JF11+46),"")</f>
      </c>
      <c r="IR11">
        <f>IF($JG11&gt;=47,INDEX($GV:$GV,$JF11+47),"")</f>
      </c>
      <c r="IS11">
        <f>IF($JG11&gt;=48,INDEX($GV:$GV,$JF11+48),"")</f>
      </c>
      <c r="IT11">
        <f>IF($JG11&gt;=49,INDEX($GV:$GV,$JF11+49),"")</f>
      </c>
      <c r="IU11">
        <f>IF($JG11&gt;=50,INDEX($GV:$GV,$JF11+50),"")</f>
      </c>
      <c r="IV11">
        <f>IF($JG11&gt;=51,INDEX($GV:$GV,$JF11+51),"")</f>
      </c>
      <c r="IW11">
        <f>IF($JG11&gt;=52,INDEX($GV:$GV,$JF11+52),"")</f>
      </c>
      <c r="IX11">
        <f>IF($JG11&gt;=53,INDEX($GV:$GV,$JF11+53),"")</f>
      </c>
      <c r="IY11">
        <f>IF($JG11&gt;=54,INDEX($GV:$GV,$JF11+54),"")</f>
      </c>
      <c r="IZ11">
        <f>IF($JG11&gt;=55,INDEX($GV:$GV,$JF11+55),"")</f>
      </c>
      <c r="JA11">
        <f>IF($JG11&gt;=56,INDEX($GV:$GV,$JF11+56),"")</f>
      </c>
      <c r="JB11">
        <f>IF($JG11&gt;=57,INDEX($GV:$GV,$JF11+57),"")</f>
      </c>
      <c r="JC11">
        <f>IF($JG11&gt;=58,INDEX($GV:$GV,$JF11+58),"")</f>
      </c>
      <c r="JD11">
        <f>IF($JG11&gt;=59,INDEX($GV:$GV,$JF11+59),"")</f>
      </c>
      <c r="JE11">
        <f>IF($JG11&gt;=60,INDEX($GV:$GV,$JF11+60),"")</f>
      </c>
      <c r="JF11">
        <f>IFERROR(MATCH($GU11,$GV$2:$GV$322,0)+1,0)</f>
      </c>
      <c r="JG11">
        <f>IFERROR(INDEX($GW$2:$GW$322,MATCH($GU11,$GV$2:$GV$322,0)),0)</f>
      </c>
      <c r="JH11" t="s">
        <v>44</v>
      </c>
      <c r="JI11" t="s">
        <v>44</v>
      </c>
    </row>
    <row r="12" spans="1:269" x14ac:dyDescent="0.25">
      <c r="R12">
        <f>IF(OR($U12="",$Q12=""),"",IFERROR($U12/$Q12,0))</f>
      </c>
      <c r="S12">
        <f>IF($U12="","",
SUM($T12,$V12,$AA12,$W12,$Y12)*
(1-IF($AB12="",0,VALUE($AB12)/100)))</f>
      </c>
      <c r="T12">
        <f>IF($U12="","",$U12)</f>
      </c>
      <c r="V12">
        <f>IF($U12="","",
IF($O12="","",
IF(ISNUMBER(SEARCH("exempt",LOWER($O12))),0,
$U12*(VALUE(SUBSTITUTE($O12,"%",""))/100))))</f>
      </c>
      <c r="AC12">
        <f>IFERROR(IF(FIND(" - ",$K12)&gt;0,MID($K12,FIND(" - ",$K12)+3,LEN($K12)),""),"")</f>
      </c>
      <c r="AK12" t="s">
        <v>137</v>
      </c>
      <c r="AL12" t="s">
        <v>138</v>
      </c>
      <c r="AM12" t="s">
        <v>139</v>
      </c>
      <c r="AN12" t="s">
        <v>112</v>
      </c>
      <c r="AO12" t="s">
        <v>140</v>
      </c>
      <c r="AP12" t="s">
        <v>141</v>
      </c>
      <c r="AQ12" t="s">
        <v>142</v>
      </c>
      <c r="AR12" t="s">
        <v>140</v>
      </c>
      <c r="AS12" t="s">
        <v>143</v>
      </c>
      <c r="AT12">
        <f>IFERROR(LEFT($K12,FIND(" - ",$K12)-1),$K12)</f>
      </c>
      <c r="AU12" t="s">
        <v>122</v>
      </c>
      <c r="AW12">
        <f>IF($CL12&gt;=1,INDEX($AU:$AU,$CK12+1),"")</f>
      </c>
      <c r="AX12">
        <f>IF($CL12&gt;=2,INDEX($AU:$AU,$CK12+2),"")</f>
      </c>
      <c r="AY12">
        <f>IF($CL12&gt;=3,INDEX($AU:$AU,$CK12+3),"")</f>
      </c>
      <c r="AZ12">
        <f>IF($CL12&gt;=4,INDEX($AU:$AU,$CK12+4),"")</f>
      </c>
      <c r="BA12">
        <f>IF($CL12&gt;=5,INDEX($AU:$AU,$CK12+5),"")</f>
      </c>
      <c r="BB12">
        <f>IF($CL12&gt;=6,INDEX($AU:$AU,$CK12+6),"")</f>
      </c>
      <c r="BC12">
        <f>IF($CL12&gt;=7,INDEX($AU:$AU,$CK12+7),"")</f>
      </c>
      <c r="BD12">
        <f>IF($CL12&gt;=8,INDEX($AU:$AU,$CK12+8),"")</f>
      </c>
      <c r="BE12">
        <f>IF($CL12&gt;=9,INDEX($AU:$AU,$CK12+9),"")</f>
      </c>
      <c r="BF12">
        <f>IF($CL12&gt;=10,INDEX($AU:$AU,$CK12+10),"")</f>
      </c>
      <c r="BG12">
        <f>IF($CL12&gt;=11,INDEX($AU:$AU,$CK12+11),"")</f>
      </c>
      <c r="BH12">
        <f>IF($CL12&gt;=12,INDEX($AU:$AU,$CK12+12),"")</f>
      </c>
      <c r="BI12">
        <f>IF($CL12&gt;=13,INDEX($AU:$AU,$CK12+13),"")</f>
      </c>
      <c r="BJ12">
        <f>IF($CL12&gt;=14,INDEX($AU:$AU,$CK12+14),"")</f>
      </c>
      <c r="BK12">
        <f>IF($CL12&gt;=15,INDEX($AU:$AU,$CK12+15),"")</f>
      </c>
      <c r="BL12">
        <f>IF($CL12&gt;=16,INDEX($AU:$AU,$CK12+16),"")</f>
      </c>
      <c r="BM12">
        <f>IF($CL12&gt;=17,INDEX($AU:$AU,$CK12+17),"")</f>
      </c>
      <c r="BN12">
        <f>IF($CL12&gt;=18,INDEX($AU:$AU,$CK12+18),"")</f>
      </c>
      <c r="BO12">
        <f>IF($CL12&gt;=19,INDEX($AU:$AU,$CK12+19),"")</f>
      </c>
      <c r="BP12">
        <f>IF($CL12&gt;=20,INDEX($AU:$AU,$CK12+20),"")</f>
      </c>
      <c r="BQ12">
        <f>IF($CL12&gt;=21,INDEX($AU:$AU,$CK12+21),"")</f>
      </c>
      <c r="BR12">
        <f>IF($CL12&gt;=22,INDEX($AU:$AU,$CK12+22),"")</f>
      </c>
      <c r="BS12">
        <f>IF($CL12&gt;=23,INDEX($AU:$AU,$CK12+23),"")</f>
      </c>
      <c r="BT12">
        <f>IF($CL12&gt;=24,INDEX($AU:$AU,$CK12+24),"")</f>
      </c>
      <c r="BU12">
        <f>IF($CL12&gt;=25,INDEX($AU:$AU,$CK12+25),"")</f>
      </c>
      <c r="BV12">
        <f>IF($CL12&gt;=26,INDEX($AU:$AU,$CK12+26),"")</f>
      </c>
      <c r="BW12">
        <f>IF($CL12&gt;=27,INDEX($AU:$AU,$CK12+27),"")</f>
      </c>
      <c r="BX12">
        <f>IF($CL12&gt;=28,INDEX($AU:$AU,$CK12+28),"")</f>
      </c>
      <c r="BY12">
        <f>IF($CL12&gt;=29,INDEX($AU:$AU,$CK12+29),"")</f>
      </c>
      <c r="BZ12">
        <f>IF($CL12&gt;=30,INDEX($AU:$AU,$CK12+30),"")</f>
      </c>
      <c r="CA12">
        <f>IF($CL12&gt;=31,INDEX($AU:$AU,$CK12+31),"")</f>
      </c>
      <c r="CB12">
        <f>IF($CL12&gt;=32,INDEX($AU:$AU,$CK12+32),"")</f>
      </c>
      <c r="CC12">
        <f>IF($CL12&gt;=33,INDEX($AU:$AU,$CK12+33),"")</f>
      </c>
      <c r="CD12">
        <f>IF($CL12&gt;=34,INDEX($AU:$AU,$CK12+34),"")</f>
      </c>
      <c r="CE12">
        <f>IF($CL12&gt;=35,INDEX($AU:$AU,$CK12+35),"")</f>
      </c>
      <c r="CF12">
        <f>IF($CL12&gt;=36,INDEX($AU:$AU,$CK12+36),"")</f>
      </c>
      <c r="CG12">
        <f>IF($CL12&gt;=37,INDEX($AU:$AU,$CK12+37),"")</f>
      </c>
      <c r="CH12">
        <f>IF($CL12&gt;=38,INDEX($AU:$AU,$CK12+38),"")</f>
      </c>
      <c r="CI12">
        <f>IF($CL12&gt;=39,INDEX($AU:$AU,$CK12+39),"")</f>
      </c>
      <c r="CJ12">
        <f>IF($CL12&gt;=40,INDEX($AU:$AU,$CK12+40),"")</f>
      </c>
      <c r="CK12">
        <f>IFERROR(MATCH($AT12,$AU$2:$AU$133,0)+1,0)</f>
      </c>
      <c r="CL12">
        <f>IFERROR(INDEX($AV$2:$AV$133,MATCH($AT12,$AU$2:$AU$133,0)),0)</f>
      </c>
      <c r="CM12">
        <f>IFERROR(LEFT($L12,FIND(" - ",$L12)-1),$L12)</f>
      </c>
      <c r="CN12" t="s">
        <v>34</v>
      </c>
      <c r="CP12">
        <f>IF($DK12&gt;=1,INDEX($CN:$CN,$DJ12+1),"")</f>
      </c>
      <c r="CQ12">
        <f>IF($DK12&gt;=2,INDEX($CN:$CN,$DJ12+2),"")</f>
      </c>
      <c r="CR12">
        <f>IF($DK12&gt;=3,INDEX($CN:$CN,$DJ12+3),"")</f>
      </c>
      <c r="CS12">
        <f>IF($DK12&gt;=4,INDEX($CN:$CN,$DJ12+4),"")</f>
      </c>
      <c r="CT12">
        <f>IF($DK12&gt;=5,INDEX($CN:$CN,$DJ12+5),"")</f>
      </c>
      <c r="CU12">
        <f>IF($DK12&gt;=6,INDEX($CN:$CN,$DJ12+6),"")</f>
      </c>
      <c r="CV12">
        <f>IF($DK12&gt;=7,INDEX($CN:$CN,$DJ12+7),"")</f>
      </c>
      <c r="CW12">
        <f>IF($DK12&gt;=8,INDEX($CN:$CN,$DJ12+8),"")</f>
      </c>
      <c r="CX12">
        <f>IF($DK12&gt;=9,INDEX($CN:$CN,$DJ12+9),"")</f>
      </c>
      <c r="CY12">
        <f>IF($DK12&gt;=10,INDEX($CN:$CN,$DJ12+10),"")</f>
      </c>
      <c r="CZ12">
        <f>IF($DK12&gt;=11,INDEX($CN:$CN,$DJ12+11),"")</f>
      </c>
      <c r="DA12">
        <f>IF($DK12&gt;=12,INDEX($CN:$CN,$DJ12+12),"")</f>
      </c>
      <c r="DB12">
        <f>IF($DK12&gt;=13,INDEX($CN:$CN,$DJ12+13),"")</f>
      </c>
      <c r="DC12">
        <f>IF($DK12&gt;=14,INDEX($CN:$CN,$DJ12+14),"")</f>
      </c>
      <c r="DD12">
        <f>IF($DK12&gt;=15,INDEX($CN:$CN,$DJ12+15),"")</f>
      </c>
      <c r="DE12">
        <f>IF($DK12&gt;=16,INDEX($CN:$CN,$DJ12+16),"")</f>
      </c>
      <c r="DF12">
        <f>IF($DK12&gt;=17,INDEX($CN:$CN,$DJ12+17),"")</f>
      </c>
      <c r="DG12">
        <f>IF($DK12&gt;=18,INDEX($CN:$CN,$DJ12+18),"")</f>
      </c>
      <c r="DH12">
        <f>IF($DK12&gt;=19,INDEX($CN:$CN,$DJ12+19),"")</f>
      </c>
      <c r="DI12">
        <f>IF($DK12&gt;=20,INDEX($CN:$CN,$DJ12+20),"")</f>
      </c>
      <c r="DJ12">
        <f>IFERROR(MATCH($CM12,$CN$2:$CN$1089,0)+1,0)</f>
      </c>
      <c r="DK12">
        <f>IFERROR(INDEX($CO$2:$CO$1089,MATCH($CM12,$CN$2:$CN$1089,0)),0)</f>
      </c>
      <c r="DL12">
        <f>IFERROR(INDEX($AS:$AS,MATCH($O12,$AR:$AR,0))&amp;"","")</f>
      </c>
      <c r="DM12" t="s">
        <v>123</v>
      </c>
      <c r="DN12" t="s">
        <v>144</v>
      </c>
      <c r="DP12">
        <f>IF($GS12&gt;=1,INDEX($DM:$DM,$GR12+1),"")</f>
      </c>
      <c r="DQ12">
        <f>IF($GS12&gt;=2,INDEX($DM:$DM,$GR12+2),"")</f>
      </c>
      <c r="DR12">
        <f>IF($GS12&gt;=3,INDEX($DM:$DM,$GR12+3),"")</f>
      </c>
      <c r="DS12">
        <f>IF($GS12&gt;=4,INDEX($DM:$DM,$GR12+4),"")</f>
      </c>
      <c r="DT12">
        <f>IF($GS12&gt;=5,INDEX($DM:$DM,$GR12+5),"")</f>
      </c>
      <c r="DU12">
        <f>IF($GS12&gt;=6,INDEX($DM:$DM,$GR12+6),"")</f>
      </c>
      <c r="DV12">
        <f>IF($GS12&gt;=7,INDEX($DM:$DM,$GR12+7),"")</f>
      </c>
      <c r="DW12">
        <f>IF($GS12&gt;=8,INDEX($DM:$DM,$GR12+8),"")</f>
      </c>
      <c r="DX12">
        <f>IF($GS12&gt;=9,INDEX($DM:$DM,$GR12+9),"")</f>
      </c>
      <c r="DY12">
        <f>IF($GS12&gt;=10,INDEX($DM:$DM,$GR12+10),"")</f>
      </c>
      <c r="DZ12">
        <f>IF($GS12&gt;=11,INDEX($DM:$DM,$GR12+11),"")</f>
      </c>
      <c r="EA12">
        <f>IF($GS12&gt;=12,INDEX($DM:$DM,$GR12+12),"")</f>
      </c>
      <c r="EB12">
        <f>IF($GS12&gt;=13,INDEX($DM:$DM,$GR12+13),"")</f>
      </c>
      <c r="EC12">
        <f>IF($GS12&gt;=14,INDEX($DM:$DM,$GR12+14),"")</f>
      </c>
      <c r="ED12">
        <f>IF($GS12&gt;=15,INDEX($DM:$DM,$GR12+15),"")</f>
      </c>
      <c r="EE12">
        <f>IF($GS12&gt;=16,INDEX($DM:$DM,$GR12+16),"")</f>
      </c>
      <c r="EF12">
        <f>IF($GS12&gt;=17,INDEX($DM:$DM,$GR12+17),"")</f>
      </c>
      <c r="EG12">
        <f>IF($GS12&gt;=18,INDEX($DM:$DM,$GR12+18),"")</f>
      </c>
      <c r="EH12">
        <f>IF($GS12&gt;=19,INDEX($DM:$DM,$GR12+19),"")</f>
      </c>
      <c r="EI12">
        <f>IF($GS12&gt;=20,INDEX($DM:$DM,$GR12+20),"")</f>
      </c>
      <c r="EJ12">
        <f>IF($GS12&gt;=21,INDEX($DM:$DM,$GR12+21),"")</f>
      </c>
      <c r="EK12">
        <f>IF($GS12&gt;=22,INDEX($DM:$DM,$GR12+22),"")</f>
      </c>
      <c r="EL12">
        <f>IF($GS12&gt;=23,INDEX($DM:$DM,$GR12+23),"")</f>
      </c>
      <c r="EM12">
        <f>IF($GS12&gt;=24,INDEX($DM:$DM,$GR12+24),"")</f>
      </c>
      <c r="EN12">
        <f>IF($GS12&gt;=25,INDEX($DM:$DM,$GR12+25),"")</f>
      </c>
      <c r="EO12">
        <f>IF($GS12&gt;=26,INDEX($DM:$DM,$GR12+26),"")</f>
      </c>
      <c r="EP12">
        <f>IF($GS12&gt;=27,INDEX($DM:$DM,$GR12+27),"")</f>
      </c>
      <c r="EQ12">
        <f>IF($GS12&gt;=28,INDEX($DM:$DM,$GR12+28),"")</f>
      </c>
      <c r="ER12">
        <f>IF($GS12&gt;=29,INDEX($DM:$DM,$GR12+29),"")</f>
      </c>
      <c r="ES12">
        <f>IF($GS12&gt;=30,INDEX($DM:$DM,$GR12+30),"")</f>
      </c>
      <c r="ET12">
        <f>IF($GS12&gt;=31,INDEX($DM:$DM,$GR12+31),"")</f>
      </c>
      <c r="EU12">
        <f>IF($GS12&gt;=32,INDEX($DM:$DM,$GR12+32),"")</f>
      </c>
      <c r="EV12">
        <f>IF($GS12&gt;=33,INDEX($DM:$DM,$GR12+33),"")</f>
      </c>
      <c r="EW12">
        <f>IF($GS12&gt;=34,INDEX($DM:$DM,$GR12+34),"")</f>
      </c>
      <c r="EX12">
        <f>IF($GS12&gt;=35,INDEX($DM:$DM,$GR12+35),"")</f>
      </c>
      <c r="EY12">
        <f>IF($GS12&gt;=36,INDEX($DM:$DM,$GR12+36),"")</f>
      </c>
      <c r="EZ12">
        <f>IF($GS12&gt;=37,INDEX($DM:$DM,$GR12+37),"")</f>
      </c>
      <c r="FA12">
        <f>IF($GS12&gt;=38,INDEX($DM:$DM,$GR12+38),"")</f>
      </c>
      <c r="FB12">
        <f>IF($GS12&gt;=39,INDEX($DM:$DM,$GR12+39),"")</f>
      </c>
      <c r="FC12">
        <f>IF($GS12&gt;=40,INDEX($DM:$DM,$GR12+40),"")</f>
      </c>
      <c r="FD12">
        <f>IF($GS12&gt;=1,INDEX($DN:$DN,$GR12+1),"")</f>
      </c>
      <c r="FE12">
        <f>IF($GS12&gt;=2,INDEX($DN:$DN,$GR12+2),"")</f>
      </c>
      <c r="FF12">
        <f>IF($GS12&gt;=3,INDEX($DN:$DN,$GR12+3),"")</f>
      </c>
      <c r="FG12">
        <f>IF($GS12&gt;=4,INDEX($DN:$DN,$GR12+4),"")</f>
      </c>
      <c r="FH12">
        <f>IF($GS12&gt;=5,INDEX($DN:$DN,$GR12+5),"")</f>
      </c>
      <c r="FI12">
        <f>IF($GS12&gt;=6,INDEX($DN:$DN,$GR12+6),"")</f>
      </c>
      <c r="FJ12">
        <f>IF($GS12&gt;=7,INDEX($DN:$DN,$GR12+7),"")</f>
      </c>
      <c r="FK12">
        <f>IF($GS12&gt;=8,INDEX($DN:$DN,$GR12+8),"")</f>
      </c>
      <c r="FL12">
        <f>IF($GS12&gt;=9,INDEX($DN:$DN,$GR12+9),"")</f>
      </c>
      <c r="FM12">
        <f>IF($GS12&gt;=10,INDEX($DN:$DN,$GR12+10),"")</f>
      </c>
      <c r="FN12">
        <f>IF($GS12&gt;=11,INDEX($DN:$DN,$GR12+11),"")</f>
      </c>
      <c r="FO12">
        <f>IF($GS12&gt;=12,INDEX($DN:$DN,$GR12+12),"")</f>
      </c>
      <c r="FP12">
        <f>IF($GS12&gt;=13,INDEX($DN:$DN,$GR12+13),"")</f>
      </c>
      <c r="FQ12">
        <f>IF($GS12&gt;=14,INDEX($DN:$DN,$GR12+14),"")</f>
      </c>
      <c r="FR12">
        <f>IF($GS12&gt;=15,INDEX($DN:$DN,$GR12+15),"")</f>
      </c>
      <c r="FS12">
        <f>IF($GS12&gt;=16,INDEX($DN:$DN,$GR12+16),"")</f>
      </c>
      <c r="FT12">
        <f>IF($GS12&gt;=17,INDEX($DN:$DN,$GR12+17),"")</f>
      </c>
      <c r="FU12">
        <f>IF($GS12&gt;=18,INDEX($DN:$DN,$GR12+18),"")</f>
      </c>
      <c r="FV12">
        <f>IF($GS12&gt;=19,INDEX($DN:$DN,$GR12+19),"")</f>
      </c>
      <c r="FW12">
        <f>IF($GS12&gt;=20,INDEX($DN:$DN,$GR12+20),"")</f>
      </c>
      <c r="FX12">
        <f>IF($GS12&gt;=21,INDEX($DN:$DN,$GR12+21),"")</f>
      </c>
      <c r="FY12">
        <f>IF($GS12&gt;=22,INDEX($DN:$DN,$GR12+22),"")</f>
      </c>
      <c r="FZ12">
        <f>IF($GS12&gt;=23,INDEX($DN:$DN,$GR12+23),"")</f>
      </c>
      <c r="GA12">
        <f>IF($GS12&gt;=24,INDEX($DN:$DN,$GR12+24),"")</f>
      </c>
      <c r="GB12">
        <f>IF($GS12&gt;=25,INDEX($DN:$DN,$GR12+25),"")</f>
      </c>
      <c r="GC12">
        <f>IF($GS12&gt;=26,INDEX($DN:$DN,$GR12+26),"")</f>
      </c>
      <c r="GD12">
        <f>IF($GS12&gt;=27,INDEX($DN:$DN,$GR12+27),"")</f>
      </c>
      <c r="GE12">
        <f>IF($GS12&gt;=28,INDEX($DN:$DN,$GR12+28),"")</f>
      </c>
      <c r="GF12">
        <f>IF($GS12&gt;=29,INDEX($DN:$DN,$GR12+29),"")</f>
      </c>
      <c r="GG12">
        <f>IF($GS12&gt;=30,INDEX($DN:$DN,$GR12+30),"")</f>
      </c>
      <c r="GH12">
        <f>IF($GS12&gt;=31,INDEX($DN:$DN,$GR12+31),"")</f>
      </c>
      <c r="GI12">
        <f>IF($GS12&gt;=32,INDEX($DN:$DN,$GR12+32),"")</f>
      </c>
      <c r="GJ12">
        <f>IF($GS12&gt;=33,INDEX($DN:$DN,$GR12+33),"")</f>
      </c>
      <c r="GK12">
        <f>IF($GS12&gt;=34,INDEX($DN:$DN,$GR12+34),"")</f>
      </c>
      <c r="GL12">
        <f>IF($GS12&gt;=35,INDEX($DN:$DN,$GR12+35),"")</f>
      </c>
      <c r="GM12">
        <f>IF($GS12&gt;=36,INDEX($DN:$DN,$GR12+36),"")</f>
      </c>
      <c r="GN12">
        <f>IF($GS12&gt;=37,INDEX($DN:$DN,$GR12+37),"")</f>
      </c>
      <c r="GO12">
        <f>IF($GS12&gt;=38,INDEX($DN:$DN,$GR12+38),"")</f>
      </c>
      <c r="GP12">
        <f>IF($GS12&gt;=39,INDEX($DN:$DN,$GR12+39),"")</f>
      </c>
      <c r="GQ12">
        <f>IF($GS12&gt;=40,INDEX($DN:$DN,$GR12+40),"")</f>
      </c>
      <c r="GR12">
        <f>IFERROR(MATCH($DL12,$DM$2:$DM$148,0)+1,0)</f>
      </c>
      <c r="GS12">
        <f>IFERROR(INDEX($DO$2:$DO$148,MATCH($DL12,$DM$2:$DM$148,0)),0)</f>
      </c>
      <c r="GT12">
        <f>IFERROR(MATCH($Z12,$DP$12:$FC$12,0),0)</f>
      </c>
      <c r="GU12">
        <f>IF($GT12&gt;0,INDEX($FD$12:$GQ$12,$GT12),"")</f>
      </c>
      <c r="GV12" t="s">
        <v>145</v>
      </c>
      <c r="GW12">
        <v>16</v>
      </c>
      <c r="GX12">
        <f>IF($JG12&gt;=1,INDEX($GV:$GV,$JF12+1),"")</f>
      </c>
      <c r="GY12">
        <f>IF($JG12&gt;=2,INDEX($GV:$GV,$JF12+2),"")</f>
      </c>
      <c r="GZ12">
        <f>IF($JG12&gt;=3,INDEX($GV:$GV,$JF12+3),"")</f>
      </c>
      <c r="HA12">
        <f>IF($JG12&gt;=4,INDEX($GV:$GV,$JF12+4),"")</f>
      </c>
      <c r="HB12">
        <f>IF($JG12&gt;=5,INDEX($GV:$GV,$JF12+5),"")</f>
      </c>
      <c r="HC12">
        <f>IF($JG12&gt;=6,INDEX($GV:$GV,$JF12+6),"")</f>
      </c>
      <c r="HD12">
        <f>IF($JG12&gt;=7,INDEX($GV:$GV,$JF12+7),"")</f>
      </c>
      <c r="HE12">
        <f>IF($JG12&gt;=8,INDEX($GV:$GV,$JF12+8),"")</f>
      </c>
      <c r="HF12">
        <f>IF($JG12&gt;=9,INDEX($GV:$GV,$JF12+9),"")</f>
      </c>
      <c r="HG12">
        <f>IF($JG12&gt;=10,INDEX($GV:$GV,$JF12+10),"")</f>
      </c>
      <c r="HH12">
        <f>IF($JG12&gt;=11,INDEX($GV:$GV,$JF12+11),"")</f>
      </c>
      <c r="HI12">
        <f>IF($JG12&gt;=12,INDEX($GV:$GV,$JF12+12),"")</f>
      </c>
      <c r="HJ12">
        <f>IF($JG12&gt;=13,INDEX($GV:$GV,$JF12+13),"")</f>
      </c>
      <c r="HK12">
        <f>IF($JG12&gt;=14,INDEX($GV:$GV,$JF12+14),"")</f>
      </c>
      <c r="HL12">
        <f>IF($JG12&gt;=15,INDEX($GV:$GV,$JF12+15),"")</f>
      </c>
      <c r="HM12">
        <f>IF($JG12&gt;=16,INDEX($GV:$GV,$JF12+16),"")</f>
      </c>
      <c r="HN12">
        <f>IF($JG12&gt;=17,INDEX($GV:$GV,$JF12+17),"")</f>
      </c>
      <c r="HO12">
        <f>IF($JG12&gt;=18,INDEX($GV:$GV,$JF12+18),"")</f>
      </c>
      <c r="HP12">
        <f>IF($JG12&gt;=19,INDEX($GV:$GV,$JF12+19),"")</f>
      </c>
      <c r="HQ12">
        <f>IF($JG12&gt;=20,INDEX($GV:$GV,$JF12+20),"")</f>
      </c>
      <c r="HR12">
        <f>IF($JG12&gt;=21,INDEX($GV:$GV,$JF12+21),"")</f>
      </c>
      <c r="HS12">
        <f>IF($JG12&gt;=22,INDEX($GV:$GV,$JF12+22),"")</f>
      </c>
      <c r="HT12">
        <f>IF($JG12&gt;=23,INDEX($GV:$GV,$JF12+23),"")</f>
      </c>
      <c r="HU12">
        <f>IF($JG12&gt;=24,INDEX($GV:$GV,$JF12+24),"")</f>
      </c>
      <c r="HV12">
        <f>IF($JG12&gt;=25,INDEX($GV:$GV,$JF12+25),"")</f>
      </c>
      <c r="HW12">
        <f>IF($JG12&gt;=26,INDEX($GV:$GV,$JF12+26),"")</f>
      </c>
      <c r="HX12">
        <f>IF($JG12&gt;=27,INDEX($GV:$GV,$JF12+27),"")</f>
      </c>
      <c r="HY12">
        <f>IF($JG12&gt;=28,INDEX($GV:$GV,$JF12+28),"")</f>
      </c>
      <c r="HZ12">
        <f>IF($JG12&gt;=29,INDEX($GV:$GV,$JF12+29),"")</f>
      </c>
      <c r="IA12">
        <f>IF($JG12&gt;=30,INDEX($GV:$GV,$JF12+30),"")</f>
      </c>
      <c r="IB12">
        <f>IF($JG12&gt;=31,INDEX($GV:$GV,$JF12+31),"")</f>
      </c>
      <c r="IC12">
        <f>IF($JG12&gt;=32,INDEX($GV:$GV,$JF12+32),"")</f>
      </c>
      <c r="ID12">
        <f>IF($JG12&gt;=33,INDEX($GV:$GV,$JF12+33),"")</f>
      </c>
      <c r="IE12">
        <f>IF($JG12&gt;=34,INDEX($GV:$GV,$JF12+34),"")</f>
      </c>
      <c r="IF12">
        <f>IF($JG12&gt;=35,INDEX($GV:$GV,$JF12+35),"")</f>
      </c>
      <c r="IG12">
        <f>IF($JG12&gt;=36,INDEX($GV:$GV,$JF12+36),"")</f>
      </c>
      <c r="IH12">
        <f>IF($JG12&gt;=37,INDEX($GV:$GV,$JF12+37),"")</f>
      </c>
      <c r="II12">
        <f>IF($JG12&gt;=38,INDEX($GV:$GV,$JF12+38),"")</f>
      </c>
      <c r="IJ12">
        <f>IF($JG12&gt;=39,INDEX($GV:$GV,$JF12+39),"")</f>
      </c>
      <c r="IK12">
        <f>IF($JG12&gt;=40,INDEX($GV:$GV,$JF12+40),"")</f>
      </c>
      <c r="IL12">
        <f>IF($JG12&gt;=41,INDEX($GV:$GV,$JF12+41),"")</f>
      </c>
      <c r="IM12">
        <f>IF($JG12&gt;=42,INDEX($GV:$GV,$JF12+42),"")</f>
      </c>
      <c r="IN12">
        <f>IF($JG12&gt;=43,INDEX($GV:$GV,$JF12+43),"")</f>
      </c>
      <c r="IO12">
        <f>IF($JG12&gt;=44,INDEX($GV:$GV,$JF12+44),"")</f>
      </c>
      <c r="IP12">
        <f>IF($JG12&gt;=45,INDEX($GV:$GV,$JF12+45),"")</f>
      </c>
      <c r="IQ12">
        <f>IF($JG12&gt;=46,INDEX($GV:$GV,$JF12+46),"")</f>
      </c>
      <c r="IR12">
        <f>IF($JG12&gt;=47,INDEX($GV:$GV,$JF12+47),"")</f>
      </c>
      <c r="IS12">
        <f>IF($JG12&gt;=48,INDEX($GV:$GV,$JF12+48),"")</f>
      </c>
      <c r="IT12">
        <f>IF($JG12&gt;=49,INDEX($GV:$GV,$JF12+49),"")</f>
      </c>
      <c r="IU12">
        <f>IF($JG12&gt;=50,INDEX($GV:$GV,$JF12+50),"")</f>
      </c>
      <c r="IV12">
        <f>IF($JG12&gt;=51,INDEX($GV:$GV,$JF12+51),"")</f>
      </c>
      <c r="IW12">
        <f>IF($JG12&gt;=52,INDEX($GV:$GV,$JF12+52),"")</f>
      </c>
      <c r="IX12">
        <f>IF($JG12&gt;=53,INDEX($GV:$GV,$JF12+53),"")</f>
      </c>
      <c r="IY12">
        <f>IF($JG12&gt;=54,INDEX($GV:$GV,$JF12+54),"")</f>
      </c>
      <c r="IZ12">
        <f>IF($JG12&gt;=55,INDEX($GV:$GV,$JF12+55),"")</f>
      </c>
      <c r="JA12">
        <f>IF($JG12&gt;=56,INDEX($GV:$GV,$JF12+56),"")</f>
      </c>
      <c r="JB12">
        <f>IF($JG12&gt;=57,INDEX($GV:$GV,$JF12+57),"")</f>
      </c>
      <c r="JC12">
        <f>IF($JG12&gt;=58,INDEX($GV:$GV,$JF12+58),"")</f>
      </c>
      <c r="JD12">
        <f>IF($JG12&gt;=59,INDEX($GV:$GV,$JF12+59),"")</f>
      </c>
      <c r="JE12">
        <f>IF($JG12&gt;=60,INDEX($GV:$GV,$JF12+60),"")</f>
      </c>
      <c r="JF12">
        <f>IFERROR(MATCH($GU12,$GV$2:$GV$322,0)+1,0)</f>
      </c>
      <c r="JG12">
        <f>IFERROR(INDEX($GW$2:$GW$322,MATCH($GU12,$GV$2:$GV$322,0)),0)</f>
      </c>
      <c r="JH12" t="s">
        <v>44</v>
      </c>
      <c r="JI12" t="s">
        <v>44</v>
      </c>
    </row>
    <row r="13" spans="1:269" x14ac:dyDescent="0.25">
      <c r="R13">
        <f>IF(OR($U13="",$Q13=""),"",IFERROR($U13/$Q13,0))</f>
      </c>
      <c r="S13">
        <f>IF($U13="","",
SUM($T13,$V13,$AA13,$W13,$Y13)*
(1-IF($AB13="",0,VALUE($AB13)/100)))</f>
      </c>
      <c r="T13">
        <f>IF($U13="","",$U13)</f>
      </c>
      <c r="V13">
        <f>IF($U13="","",
IF($O13="","",
IF(ISNUMBER(SEARCH("exempt",LOWER($O13))),0,
$U13*(VALUE(SUBSTITUTE($O13,"%",""))/100))))</f>
      </c>
      <c r="AC13">
        <f>IFERROR(IF(FIND(" - ",$K13)&gt;0,MID($K13,FIND(" - ",$K13)+3,LEN($K13)),""),"")</f>
      </c>
      <c r="AK13" t="s">
        <v>146</v>
      </c>
      <c r="AL13" t="s">
        <v>147</v>
      </c>
      <c r="AM13" t="s">
        <v>148</v>
      </c>
      <c r="AN13" t="s">
        <v>149</v>
      </c>
      <c r="AO13" t="s">
        <v>150</v>
      </c>
      <c r="AP13" t="s">
        <v>151</v>
      </c>
      <c r="AQ13" t="s">
        <v>152</v>
      </c>
      <c r="AR13" t="s">
        <v>150</v>
      </c>
      <c r="AS13" t="s">
        <v>153</v>
      </c>
      <c r="AT13">
        <f>IFERROR(LEFT($K13,FIND(" - ",$K13)-1),$K13)</f>
      </c>
      <c r="AU13" t="s">
        <v>130</v>
      </c>
      <c r="AW13">
        <f>IF($CL13&gt;=1,INDEX($AU:$AU,$CK13+1),"")</f>
      </c>
      <c r="AX13">
        <f>IF($CL13&gt;=2,INDEX($AU:$AU,$CK13+2),"")</f>
      </c>
      <c r="AY13">
        <f>IF($CL13&gt;=3,INDEX($AU:$AU,$CK13+3),"")</f>
      </c>
      <c r="AZ13">
        <f>IF($CL13&gt;=4,INDEX($AU:$AU,$CK13+4),"")</f>
      </c>
      <c r="BA13">
        <f>IF($CL13&gt;=5,INDEX($AU:$AU,$CK13+5),"")</f>
      </c>
      <c r="BB13">
        <f>IF($CL13&gt;=6,INDEX($AU:$AU,$CK13+6),"")</f>
      </c>
      <c r="BC13">
        <f>IF($CL13&gt;=7,INDEX($AU:$AU,$CK13+7),"")</f>
      </c>
      <c r="BD13">
        <f>IF($CL13&gt;=8,INDEX($AU:$AU,$CK13+8),"")</f>
      </c>
      <c r="BE13">
        <f>IF($CL13&gt;=9,INDEX($AU:$AU,$CK13+9),"")</f>
      </c>
      <c r="BF13">
        <f>IF($CL13&gt;=10,INDEX($AU:$AU,$CK13+10),"")</f>
      </c>
      <c r="BG13">
        <f>IF($CL13&gt;=11,INDEX($AU:$AU,$CK13+11),"")</f>
      </c>
      <c r="BH13">
        <f>IF($CL13&gt;=12,INDEX($AU:$AU,$CK13+12),"")</f>
      </c>
      <c r="BI13">
        <f>IF($CL13&gt;=13,INDEX($AU:$AU,$CK13+13),"")</f>
      </c>
      <c r="BJ13">
        <f>IF($CL13&gt;=14,INDEX($AU:$AU,$CK13+14),"")</f>
      </c>
      <c r="BK13">
        <f>IF($CL13&gt;=15,INDEX($AU:$AU,$CK13+15),"")</f>
      </c>
      <c r="BL13">
        <f>IF($CL13&gt;=16,INDEX($AU:$AU,$CK13+16),"")</f>
      </c>
      <c r="BM13">
        <f>IF($CL13&gt;=17,INDEX($AU:$AU,$CK13+17),"")</f>
      </c>
      <c r="BN13">
        <f>IF($CL13&gt;=18,INDEX($AU:$AU,$CK13+18),"")</f>
      </c>
      <c r="BO13">
        <f>IF($CL13&gt;=19,INDEX($AU:$AU,$CK13+19),"")</f>
      </c>
      <c r="BP13">
        <f>IF($CL13&gt;=20,INDEX($AU:$AU,$CK13+20),"")</f>
      </c>
      <c r="BQ13">
        <f>IF($CL13&gt;=21,INDEX($AU:$AU,$CK13+21),"")</f>
      </c>
      <c r="BR13">
        <f>IF($CL13&gt;=22,INDEX($AU:$AU,$CK13+22),"")</f>
      </c>
      <c r="BS13">
        <f>IF($CL13&gt;=23,INDEX($AU:$AU,$CK13+23),"")</f>
      </c>
      <c r="BT13">
        <f>IF($CL13&gt;=24,INDEX($AU:$AU,$CK13+24),"")</f>
      </c>
      <c r="BU13">
        <f>IF($CL13&gt;=25,INDEX($AU:$AU,$CK13+25),"")</f>
      </c>
      <c r="BV13">
        <f>IF($CL13&gt;=26,INDEX($AU:$AU,$CK13+26),"")</f>
      </c>
      <c r="BW13">
        <f>IF($CL13&gt;=27,INDEX($AU:$AU,$CK13+27),"")</f>
      </c>
      <c r="BX13">
        <f>IF($CL13&gt;=28,INDEX($AU:$AU,$CK13+28),"")</f>
      </c>
      <c r="BY13">
        <f>IF($CL13&gt;=29,INDEX($AU:$AU,$CK13+29),"")</f>
      </c>
      <c r="BZ13">
        <f>IF($CL13&gt;=30,INDEX($AU:$AU,$CK13+30),"")</f>
      </c>
      <c r="CA13">
        <f>IF($CL13&gt;=31,INDEX($AU:$AU,$CK13+31),"")</f>
      </c>
      <c r="CB13">
        <f>IF($CL13&gt;=32,INDEX($AU:$AU,$CK13+32),"")</f>
      </c>
      <c r="CC13">
        <f>IF($CL13&gt;=33,INDEX($AU:$AU,$CK13+33),"")</f>
      </c>
      <c r="CD13">
        <f>IF($CL13&gt;=34,INDEX($AU:$AU,$CK13+34),"")</f>
      </c>
      <c r="CE13">
        <f>IF($CL13&gt;=35,INDEX($AU:$AU,$CK13+35),"")</f>
      </c>
      <c r="CF13">
        <f>IF($CL13&gt;=36,INDEX($AU:$AU,$CK13+36),"")</f>
      </c>
      <c r="CG13">
        <f>IF($CL13&gt;=37,INDEX($AU:$AU,$CK13+37),"")</f>
      </c>
      <c r="CH13">
        <f>IF($CL13&gt;=38,INDEX($AU:$AU,$CK13+38),"")</f>
      </c>
      <c r="CI13">
        <f>IF($CL13&gt;=39,INDEX($AU:$AU,$CK13+39),"")</f>
      </c>
      <c r="CJ13">
        <f>IF($CL13&gt;=40,INDEX($AU:$AU,$CK13+40),"")</f>
      </c>
      <c r="CK13">
        <f>IFERROR(MATCH($AT13,$AU$2:$AU$133,0)+1,0)</f>
      </c>
      <c r="CL13">
        <f>IFERROR(INDEX($AV$2:$AV$133,MATCH($AT13,$AU$2:$AU$133,0)),0)</f>
      </c>
      <c r="CM13">
        <f>IFERROR(LEFT($L13,FIND(" - ",$L13)-1),$L13)</f>
      </c>
      <c r="CN13" t="s">
        <v>49</v>
      </c>
      <c r="CP13">
        <f>IF($DK13&gt;=1,INDEX($CN:$CN,$DJ13+1),"")</f>
      </c>
      <c r="CQ13">
        <f>IF($DK13&gt;=2,INDEX($CN:$CN,$DJ13+2),"")</f>
      </c>
      <c r="CR13">
        <f>IF($DK13&gt;=3,INDEX($CN:$CN,$DJ13+3),"")</f>
      </c>
      <c r="CS13">
        <f>IF($DK13&gt;=4,INDEX($CN:$CN,$DJ13+4),"")</f>
      </c>
      <c r="CT13">
        <f>IF($DK13&gt;=5,INDEX($CN:$CN,$DJ13+5),"")</f>
      </c>
      <c r="CU13">
        <f>IF($DK13&gt;=6,INDEX($CN:$CN,$DJ13+6),"")</f>
      </c>
      <c r="CV13">
        <f>IF($DK13&gt;=7,INDEX($CN:$CN,$DJ13+7),"")</f>
      </c>
      <c r="CW13">
        <f>IF($DK13&gt;=8,INDEX($CN:$CN,$DJ13+8),"")</f>
      </c>
      <c r="CX13">
        <f>IF($DK13&gt;=9,INDEX($CN:$CN,$DJ13+9),"")</f>
      </c>
      <c r="CY13">
        <f>IF($DK13&gt;=10,INDEX($CN:$CN,$DJ13+10),"")</f>
      </c>
      <c r="CZ13">
        <f>IF($DK13&gt;=11,INDEX($CN:$CN,$DJ13+11),"")</f>
      </c>
      <c r="DA13">
        <f>IF($DK13&gt;=12,INDEX($CN:$CN,$DJ13+12),"")</f>
      </c>
      <c r="DB13">
        <f>IF($DK13&gt;=13,INDEX($CN:$CN,$DJ13+13),"")</f>
      </c>
      <c r="DC13">
        <f>IF($DK13&gt;=14,INDEX($CN:$CN,$DJ13+14),"")</f>
      </c>
      <c r="DD13">
        <f>IF($DK13&gt;=15,INDEX($CN:$CN,$DJ13+15),"")</f>
      </c>
      <c r="DE13">
        <f>IF($DK13&gt;=16,INDEX($CN:$CN,$DJ13+16),"")</f>
      </c>
      <c r="DF13">
        <f>IF($DK13&gt;=17,INDEX($CN:$CN,$DJ13+17),"")</f>
      </c>
      <c r="DG13">
        <f>IF($DK13&gt;=18,INDEX($CN:$CN,$DJ13+18),"")</f>
      </c>
      <c r="DH13">
        <f>IF($DK13&gt;=19,INDEX($CN:$CN,$DJ13+19),"")</f>
      </c>
      <c r="DI13">
        <f>IF($DK13&gt;=20,INDEX($CN:$CN,$DJ13+20),"")</f>
      </c>
      <c r="DJ13">
        <f>IFERROR(MATCH($CM13,$CN$2:$CN$1089,0)+1,0)</f>
      </c>
      <c r="DK13">
        <f>IFERROR(INDEX($CO$2:$CO$1089,MATCH($CM13,$CN$2:$CN$1089,0)),0)</f>
      </c>
      <c r="DL13">
        <f>IFERROR(INDEX($AS:$AS,MATCH($O13,$AR:$AR,0))&amp;"","")</f>
      </c>
      <c r="DM13" t="s">
        <v>86</v>
      </c>
      <c r="DO13">
        <v>1</v>
      </c>
      <c r="DP13">
        <f>IF($GS13&gt;=1,INDEX($DM:$DM,$GR13+1),"")</f>
      </c>
      <c r="DQ13">
        <f>IF($GS13&gt;=2,INDEX($DM:$DM,$GR13+2),"")</f>
      </c>
      <c r="DR13">
        <f>IF($GS13&gt;=3,INDEX($DM:$DM,$GR13+3),"")</f>
      </c>
      <c r="DS13">
        <f>IF($GS13&gt;=4,INDEX($DM:$DM,$GR13+4),"")</f>
      </c>
      <c r="DT13">
        <f>IF($GS13&gt;=5,INDEX($DM:$DM,$GR13+5),"")</f>
      </c>
      <c r="DU13">
        <f>IF($GS13&gt;=6,INDEX($DM:$DM,$GR13+6),"")</f>
      </c>
      <c r="DV13">
        <f>IF($GS13&gt;=7,INDEX($DM:$DM,$GR13+7),"")</f>
      </c>
      <c r="DW13">
        <f>IF($GS13&gt;=8,INDEX($DM:$DM,$GR13+8),"")</f>
      </c>
      <c r="DX13">
        <f>IF($GS13&gt;=9,INDEX($DM:$DM,$GR13+9),"")</f>
      </c>
      <c r="DY13">
        <f>IF($GS13&gt;=10,INDEX($DM:$DM,$GR13+10),"")</f>
      </c>
      <c r="DZ13">
        <f>IF($GS13&gt;=11,INDEX($DM:$DM,$GR13+11),"")</f>
      </c>
      <c r="EA13">
        <f>IF($GS13&gt;=12,INDEX($DM:$DM,$GR13+12),"")</f>
      </c>
      <c r="EB13">
        <f>IF($GS13&gt;=13,INDEX($DM:$DM,$GR13+13),"")</f>
      </c>
      <c r="EC13">
        <f>IF($GS13&gt;=14,INDEX($DM:$DM,$GR13+14),"")</f>
      </c>
      <c r="ED13">
        <f>IF($GS13&gt;=15,INDEX($DM:$DM,$GR13+15),"")</f>
      </c>
      <c r="EE13">
        <f>IF($GS13&gt;=16,INDEX($DM:$DM,$GR13+16),"")</f>
      </c>
      <c r="EF13">
        <f>IF($GS13&gt;=17,INDEX($DM:$DM,$GR13+17),"")</f>
      </c>
      <c r="EG13">
        <f>IF($GS13&gt;=18,INDEX($DM:$DM,$GR13+18),"")</f>
      </c>
      <c r="EH13">
        <f>IF($GS13&gt;=19,INDEX($DM:$DM,$GR13+19),"")</f>
      </c>
      <c r="EI13">
        <f>IF($GS13&gt;=20,INDEX($DM:$DM,$GR13+20),"")</f>
      </c>
      <c r="EJ13">
        <f>IF($GS13&gt;=21,INDEX($DM:$DM,$GR13+21),"")</f>
      </c>
      <c r="EK13">
        <f>IF($GS13&gt;=22,INDEX($DM:$DM,$GR13+22),"")</f>
      </c>
      <c r="EL13">
        <f>IF($GS13&gt;=23,INDEX($DM:$DM,$GR13+23),"")</f>
      </c>
      <c r="EM13">
        <f>IF($GS13&gt;=24,INDEX($DM:$DM,$GR13+24),"")</f>
      </c>
      <c r="EN13">
        <f>IF($GS13&gt;=25,INDEX($DM:$DM,$GR13+25),"")</f>
      </c>
      <c r="EO13">
        <f>IF($GS13&gt;=26,INDEX($DM:$DM,$GR13+26),"")</f>
      </c>
      <c r="EP13">
        <f>IF($GS13&gt;=27,INDEX($DM:$DM,$GR13+27),"")</f>
      </c>
      <c r="EQ13">
        <f>IF($GS13&gt;=28,INDEX($DM:$DM,$GR13+28),"")</f>
      </c>
      <c r="ER13">
        <f>IF($GS13&gt;=29,INDEX($DM:$DM,$GR13+29),"")</f>
      </c>
      <c r="ES13">
        <f>IF($GS13&gt;=30,INDEX($DM:$DM,$GR13+30),"")</f>
      </c>
      <c r="ET13">
        <f>IF($GS13&gt;=31,INDEX($DM:$DM,$GR13+31),"")</f>
      </c>
      <c r="EU13">
        <f>IF($GS13&gt;=32,INDEX($DM:$DM,$GR13+32),"")</f>
      </c>
      <c r="EV13">
        <f>IF($GS13&gt;=33,INDEX($DM:$DM,$GR13+33),"")</f>
      </c>
      <c r="EW13">
        <f>IF($GS13&gt;=34,INDEX($DM:$DM,$GR13+34),"")</f>
      </c>
      <c r="EX13">
        <f>IF($GS13&gt;=35,INDEX($DM:$DM,$GR13+35),"")</f>
      </c>
      <c r="EY13">
        <f>IF($GS13&gt;=36,INDEX($DM:$DM,$GR13+36),"")</f>
      </c>
      <c r="EZ13">
        <f>IF($GS13&gt;=37,INDEX($DM:$DM,$GR13+37),"")</f>
      </c>
      <c r="FA13">
        <f>IF($GS13&gt;=38,INDEX($DM:$DM,$GR13+38),"")</f>
      </c>
      <c r="FB13">
        <f>IF($GS13&gt;=39,INDEX($DM:$DM,$GR13+39),"")</f>
      </c>
      <c r="FC13">
        <f>IF($GS13&gt;=40,INDEX($DM:$DM,$GR13+40),"")</f>
      </c>
      <c r="FD13">
        <f>IF($GS13&gt;=1,INDEX($DN:$DN,$GR13+1),"")</f>
      </c>
      <c r="FE13">
        <f>IF($GS13&gt;=2,INDEX($DN:$DN,$GR13+2),"")</f>
      </c>
      <c r="FF13">
        <f>IF($GS13&gt;=3,INDEX($DN:$DN,$GR13+3),"")</f>
      </c>
      <c r="FG13">
        <f>IF($GS13&gt;=4,INDEX($DN:$DN,$GR13+4),"")</f>
      </c>
      <c r="FH13">
        <f>IF($GS13&gt;=5,INDEX($DN:$DN,$GR13+5),"")</f>
      </c>
      <c r="FI13">
        <f>IF($GS13&gt;=6,INDEX($DN:$DN,$GR13+6),"")</f>
      </c>
      <c r="FJ13">
        <f>IF($GS13&gt;=7,INDEX($DN:$DN,$GR13+7),"")</f>
      </c>
      <c r="FK13">
        <f>IF($GS13&gt;=8,INDEX($DN:$DN,$GR13+8),"")</f>
      </c>
      <c r="FL13">
        <f>IF($GS13&gt;=9,INDEX($DN:$DN,$GR13+9),"")</f>
      </c>
      <c r="FM13">
        <f>IF($GS13&gt;=10,INDEX($DN:$DN,$GR13+10),"")</f>
      </c>
      <c r="FN13">
        <f>IF($GS13&gt;=11,INDEX($DN:$DN,$GR13+11),"")</f>
      </c>
      <c r="FO13">
        <f>IF($GS13&gt;=12,INDEX($DN:$DN,$GR13+12),"")</f>
      </c>
      <c r="FP13">
        <f>IF($GS13&gt;=13,INDEX($DN:$DN,$GR13+13),"")</f>
      </c>
      <c r="FQ13">
        <f>IF($GS13&gt;=14,INDEX($DN:$DN,$GR13+14),"")</f>
      </c>
      <c r="FR13">
        <f>IF($GS13&gt;=15,INDEX($DN:$DN,$GR13+15),"")</f>
      </c>
      <c r="FS13">
        <f>IF($GS13&gt;=16,INDEX($DN:$DN,$GR13+16),"")</f>
      </c>
      <c r="FT13">
        <f>IF($GS13&gt;=17,INDEX($DN:$DN,$GR13+17),"")</f>
      </c>
      <c r="FU13">
        <f>IF($GS13&gt;=18,INDEX($DN:$DN,$GR13+18),"")</f>
      </c>
      <c r="FV13">
        <f>IF($GS13&gt;=19,INDEX($DN:$DN,$GR13+19),"")</f>
      </c>
      <c r="FW13">
        <f>IF($GS13&gt;=20,INDEX($DN:$DN,$GR13+20),"")</f>
      </c>
      <c r="FX13">
        <f>IF($GS13&gt;=21,INDEX($DN:$DN,$GR13+21),"")</f>
      </c>
      <c r="FY13">
        <f>IF($GS13&gt;=22,INDEX($DN:$DN,$GR13+22),"")</f>
      </c>
      <c r="FZ13">
        <f>IF($GS13&gt;=23,INDEX($DN:$DN,$GR13+23),"")</f>
      </c>
      <c r="GA13">
        <f>IF($GS13&gt;=24,INDEX($DN:$DN,$GR13+24),"")</f>
      </c>
      <c r="GB13">
        <f>IF($GS13&gt;=25,INDEX($DN:$DN,$GR13+25),"")</f>
      </c>
      <c r="GC13">
        <f>IF($GS13&gt;=26,INDEX($DN:$DN,$GR13+26),"")</f>
      </c>
      <c r="GD13">
        <f>IF($GS13&gt;=27,INDEX($DN:$DN,$GR13+27),"")</f>
      </c>
      <c r="GE13">
        <f>IF($GS13&gt;=28,INDEX($DN:$DN,$GR13+28),"")</f>
      </c>
      <c r="GF13">
        <f>IF($GS13&gt;=29,INDEX($DN:$DN,$GR13+29),"")</f>
      </c>
      <c r="GG13">
        <f>IF($GS13&gt;=30,INDEX($DN:$DN,$GR13+30),"")</f>
      </c>
      <c r="GH13">
        <f>IF($GS13&gt;=31,INDEX($DN:$DN,$GR13+31),"")</f>
      </c>
      <c r="GI13">
        <f>IF($GS13&gt;=32,INDEX($DN:$DN,$GR13+32),"")</f>
      </c>
      <c r="GJ13">
        <f>IF($GS13&gt;=33,INDEX($DN:$DN,$GR13+33),"")</f>
      </c>
      <c r="GK13">
        <f>IF($GS13&gt;=34,INDEX($DN:$DN,$GR13+34),"")</f>
      </c>
      <c r="GL13">
        <f>IF($GS13&gt;=35,INDEX($DN:$DN,$GR13+35),"")</f>
      </c>
      <c r="GM13">
        <f>IF($GS13&gt;=36,INDEX($DN:$DN,$GR13+36),"")</f>
      </c>
      <c r="GN13">
        <f>IF($GS13&gt;=37,INDEX($DN:$DN,$GR13+37),"")</f>
      </c>
      <c r="GO13">
        <f>IF($GS13&gt;=38,INDEX($DN:$DN,$GR13+38),"")</f>
      </c>
      <c r="GP13">
        <f>IF($GS13&gt;=39,INDEX($DN:$DN,$GR13+39),"")</f>
      </c>
      <c r="GQ13">
        <f>IF($GS13&gt;=40,INDEX($DN:$DN,$GR13+40),"")</f>
      </c>
      <c r="GR13">
        <f>IFERROR(MATCH($DL13,$DM$2:$DM$148,0)+1,0)</f>
      </c>
      <c r="GS13">
        <f>IFERROR(INDEX($DO$2:$DO$148,MATCH($DL13,$DM$2:$DM$148,0)),0)</f>
      </c>
      <c r="GT13">
        <f>IFERROR(MATCH($Z13,$DP$13:$FC$13,0),0)</f>
      </c>
      <c r="GU13">
        <f>IF($GT13&gt;0,INDEX($FD$13:$GQ$13,$GT13),"")</f>
      </c>
      <c r="GV13" t="s">
        <v>53</v>
      </c>
      <c r="GX13">
        <f>IF($JG13&gt;=1,INDEX($GV:$GV,$JF13+1),"")</f>
      </c>
      <c r="GY13">
        <f>IF($JG13&gt;=2,INDEX($GV:$GV,$JF13+2),"")</f>
      </c>
      <c r="GZ13">
        <f>IF($JG13&gt;=3,INDEX($GV:$GV,$JF13+3),"")</f>
      </c>
      <c r="HA13">
        <f>IF($JG13&gt;=4,INDEX($GV:$GV,$JF13+4),"")</f>
      </c>
      <c r="HB13">
        <f>IF($JG13&gt;=5,INDEX($GV:$GV,$JF13+5),"")</f>
      </c>
      <c r="HC13">
        <f>IF($JG13&gt;=6,INDEX($GV:$GV,$JF13+6),"")</f>
      </c>
      <c r="HD13">
        <f>IF($JG13&gt;=7,INDEX($GV:$GV,$JF13+7),"")</f>
      </c>
      <c r="HE13">
        <f>IF($JG13&gt;=8,INDEX($GV:$GV,$JF13+8),"")</f>
      </c>
      <c r="HF13">
        <f>IF($JG13&gt;=9,INDEX($GV:$GV,$JF13+9),"")</f>
      </c>
      <c r="HG13">
        <f>IF($JG13&gt;=10,INDEX($GV:$GV,$JF13+10),"")</f>
      </c>
      <c r="HH13">
        <f>IF($JG13&gt;=11,INDEX($GV:$GV,$JF13+11),"")</f>
      </c>
      <c r="HI13">
        <f>IF($JG13&gt;=12,INDEX($GV:$GV,$JF13+12),"")</f>
      </c>
      <c r="HJ13">
        <f>IF($JG13&gt;=13,INDEX($GV:$GV,$JF13+13),"")</f>
      </c>
      <c r="HK13">
        <f>IF($JG13&gt;=14,INDEX($GV:$GV,$JF13+14),"")</f>
      </c>
      <c r="HL13">
        <f>IF($JG13&gt;=15,INDEX($GV:$GV,$JF13+15),"")</f>
      </c>
      <c r="HM13">
        <f>IF($JG13&gt;=16,INDEX($GV:$GV,$JF13+16),"")</f>
      </c>
      <c r="HN13">
        <f>IF($JG13&gt;=17,INDEX($GV:$GV,$JF13+17),"")</f>
      </c>
      <c r="HO13">
        <f>IF($JG13&gt;=18,INDEX($GV:$GV,$JF13+18),"")</f>
      </c>
      <c r="HP13">
        <f>IF($JG13&gt;=19,INDEX($GV:$GV,$JF13+19),"")</f>
      </c>
      <c r="HQ13">
        <f>IF($JG13&gt;=20,INDEX($GV:$GV,$JF13+20),"")</f>
      </c>
      <c r="HR13">
        <f>IF($JG13&gt;=21,INDEX($GV:$GV,$JF13+21),"")</f>
      </c>
      <c r="HS13">
        <f>IF($JG13&gt;=22,INDEX($GV:$GV,$JF13+22),"")</f>
      </c>
      <c r="HT13">
        <f>IF($JG13&gt;=23,INDEX($GV:$GV,$JF13+23),"")</f>
      </c>
      <c r="HU13">
        <f>IF($JG13&gt;=24,INDEX($GV:$GV,$JF13+24),"")</f>
      </c>
      <c r="HV13">
        <f>IF($JG13&gt;=25,INDEX($GV:$GV,$JF13+25),"")</f>
      </c>
      <c r="HW13">
        <f>IF($JG13&gt;=26,INDEX($GV:$GV,$JF13+26),"")</f>
      </c>
      <c r="HX13">
        <f>IF($JG13&gt;=27,INDEX($GV:$GV,$JF13+27),"")</f>
      </c>
      <c r="HY13">
        <f>IF($JG13&gt;=28,INDEX($GV:$GV,$JF13+28),"")</f>
      </c>
      <c r="HZ13">
        <f>IF($JG13&gt;=29,INDEX($GV:$GV,$JF13+29),"")</f>
      </c>
      <c r="IA13">
        <f>IF($JG13&gt;=30,INDEX($GV:$GV,$JF13+30),"")</f>
      </c>
      <c r="IB13">
        <f>IF($JG13&gt;=31,INDEX($GV:$GV,$JF13+31),"")</f>
      </c>
      <c r="IC13">
        <f>IF($JG13&gt;=32,INDEX($GV:$GV,$JF13+32),"")</f>
      </c>
      <c r="ID13">
        <f>IF($JG13&gt;=33,INDEX($GV:$GV,$JF13+33),"")</f>
      </c>
      <c r="IE13">
        <f>IF($JG13&gt;=34,INDEX($GV:$GV,$JF13+34),"")</f>
      </c>
      <c r="IF13">
        <f>IF($JG13&gt;=35,INDEX($GV:$GV,$JF13+35),"")</f>
      </c>
      <c r="IG13">
        <f>IF($JG13&gt;=36,INDEX($GV:$GV,$JF13+36),"")</f>
      </c>
      <c r="IH13">
        <f>IF($JG13&gt;=37,INDEX($GV:$GV,$JF13+37),"")</f>
      </c>
      <c r="II13">
        <f>IF($JG13&gt;=38,INDEX($GV:$GV,$JF13+38),"")</f>
      </c>
      <c r="IJ13">
        <f>IF($JG13&gt;=39,INDEX($GV:$GV,$JF13+39),"")</f>
      </c>
      <c r="IK13">
        <f>IF($JG13&gt;=40,INDEX($GV:$GV,$JF13+40),"")</f>
      </c>
      <c r="IL13">
        <f>IF($JG13&gt;=41,INDEX($GV:$GV,$JF13+41),"")</f>
      </c>
      <c r="IM13">
        <f>IF($JG13&gt;=42,INDEX($GV:$GV,$JF13+42),"")</f>
      </c>
      <c r="IN13">
        <f>IF($JG13&gt;=43,INDEX($GV:$GV,$JF13+43),"")</f>
      </c>
      <c r="IO13">
        <f>IF($JG13&gt;=44,INDEX($GV:$GV,$JF13+44),"")</f>
      </c>
      <c r="IP13">
        <f>IF($JG13&gt;=45,INDEX($GV:$GV,$JF13+45),"")</f>
      </c>
      <c r="IQ13">
        <f>IF($JG13&gt;=46,INDEX($GV:$GV,$JF13+46),"")</f>
      </c>
      <c r="IR13">
        <f>IF($JG13&gt;=47,INDEX($GV:$GV,$JF13+47),"")</f>
      </c>
      <c r="IS13">
        <f>IF($JG13&gt;=48,INDEX($GV:$GV,$JF13+48),"")</f>
      </c>
      <c r="IT13">
        <f>IF($JG13&gt;=49,INDEX($GV:$GV,$JF13+49),"")</f>
      </c>
      <c r="IU13">
        <f>IF($JG13&gt;=50,INDEX($GV:$GV,$JF13+50),"")</f>
      </c>
      <c r="IV13">
        <f>IF($JG13&gt;=51,INDEX($GV:$GV,$JF13+51),"")</f>
      </c>
      <c r="IW13">
        <f>IF($JG13&gt;=52,INDEX($GV:$GV,$JF13+52),"")</f>
      </c>
      <c r="IX13">
        <f>IF($JG13&gt;=53,INDEX($GV:$GV,$JF13+53),"")</f>
      </c>
      <c r="IY13">
        <f>IF($JG13&gt;=54,INDEX($GV:$GV,$JF13+54),"")</f>
      </c>
      <c r="IZ13">
        <f>IF($JG13&gt;=55,INDEX($GV:$GV,$JF13+55),"")</f>
      </c>
      <c r="JA13">
        <f>IF($JG13&gt;=56,INDEX($GV:$GV,$JF13+56),"")</f>
      </c>
      <c r="JB13">
        <f>IF($JG13&gt;=57,INDEX($GV:$GV,$JF13+57),"")</f>
      </c>
      <c r="JC13">
        <f>IF($JG13&gt;=58,INDEX($GV:$GV,$JF13+58),"")</f>
      </c>
      <c r="JD13">
        <f>IF($JG13&gt;=59,INDEX($GV:$GV,$JF13+59),"")</f>
      </c>
      <c r="JE13">
        <f>IF($JG13&gt;=60,INDEX($GV:$GV,$JF13+60),"")</f>
      </c>
      <c r="JF13">
        <f>IFERROR(MATCH($GU13,$GV$2:$GV$322,0)+1,0)</f>
      </c>
      <c r="JG13">
        <f>IFERROR(INDEX($GW$2:$GW$322,MATCH($GU13,$GV$2:$GV$322,0)),0)</f>
      </c>
      <c r="JH13" t="s">
        <v>44</v>
      </c>
      <c r="JI13" t="s">
        <v>44</v>
      </c>
    </row>
    <row r="14" spans="1:269" x14ac:dyDescent="0.25">
      <c r="R14">
        <f>IF(OR($U14="",$Q14=""),"",IFERROR($U14/$Q14,0))</f>
      </c>
      <c r="S14">
        <f>IF($U14="","",
SUM($T14,$V14,$AA14,$W14,$Y14)*
(1-IF($AB14="",0,VALUE($AB14)/100)))</f>
      </c>
      <c r="T14">
        <f>IF($U14="","",$U14)</f>
      </c>
      <c r="V14">
        <f>IF($U14="","",
IF($O14="","",
IF(ISNUMBER(SEARCH("exempt",LOWER($O14))),0,
$U14*(VALUE(SUBSTITUTE($O14,"%",""))/100))))</f>
      </c>
      <c r="AC14">
        <f>IFERROR(IF(FIND(" - ",$K14)&gt;0,MID($K14,FIND(" - ",$K14)+3,LEN($K14)),""),"")</f>
      </c>
      <c r="AK14" t="s">
        <v>154</v>
      </c>
      <c r="AL14" t="s">
        <v>155</v>
      </c>
      <c r="AM14" t="s">
        <v>129</v>
      </c>
      <c r="AN14" t="s">
        <v>34</v>
      </c>
      <c r="AO14" t="s">
        <v>156</v>
      </c>
      <c r="AP14" t="s">
        <v>157</v>
      </c>
      <c r="AQ14" t="s">
        <v>158</v>
      </c>
      <c r="AR14" t="s">
        <v>156</v>
      </c>
      <c r="AS14" t="s">
        <v>159</v>
      </c>
      <c r="AT14">
        <f>IFERROR(LEFT($K14,FIND(" - ",$K14)-1),$K14)</f>
      </c>
      <c r="AU14" t="s">
        <v>140</v>
      </c>
      <c r="AW14">
        <f>IF($CL14&gt;=1,INDEX($AU:$AU,$CK14+1),"")</f>
      </c>
      <c r="AX14">
        <f>IF($CL14&gt;=2,INDEX($AU:$AU,$CK14+2),"")</f>
      </c>
      <c r="AY14">
        <f>IF($CL14&gt;=3,INDEX($AU:$AU,$CK14+3),"")</f>
      </c>
      <c r="AZ14">
        <f>IF($CL14&gt;=4,INDEX($AU:$AU,$CK14+4),"")</f>
      </c>
      <c r="BA14">
        <f>IF($CL14&gt;=5,INDEX($AU:$AU,$CK14+5),"")</f>
      </c>
      <c r="BB14">
        <f>IF($CL14&gt;=6,INDEX($AU:$AU,$CK14+6),"")</f>
      </c>
      <c r="BC14">
        <f>IF($CL14&gt;=7,INDEX($AU:$AU,$CK14+7),"")</f>
      </c>
      <c r="BD14">
        <f>IF($CL14&gt;=8,INDEX($AU:$AU,$CK14+8),"")</f>
      </c>
      <c r="BE14">
        <f>IF($CL14&gt;=9,INDEX($AU:$AU,$CK14+9),"")</f>
      </c>
      <c r="BF14">
        <f>IF($CL14&gt;=10,INDEX($AU:$AU,$CK14+10),"")</f>
      </c>
      <c r="BG14">
        <f>IF($CL14&gt;=11,INDEX($AU:$AU,$CK14+11),"")</f>
      </c>
      <c r="BH14">
        <f>IF($CL14&gt;=12,INDEX($AU:$AU,$CK14+12),"")</f>
      </c>
      <c r="BI14">
        <f>IF($CL14&gt;=13,INDEX($AU:$AU,$CK14+13),"")</f>
      </c>
      <c r="BJ14">
        <f>IF($CL14&gt;=14,INDEX($AU:$AU,$CK14+14),"")</f>
      </c>
      <c r="BK14">
        <f>IF($CL14&gt;=15,INDEX($AU:$AU,$CK14+15),"")</f>
      </c>
      <c r="BL14">
        <f>IF($CL14&gt;=16,INDEX($AU:$AU,$CK14+16),"")</f>
      </c>
      <c r="BM14">
        <f>IF($CL14&gt;=17,INDEX($AU:$AU,$CK14+17),"")</f>
      </c>
      <c r="BN14">
        <f>IF($CL14&gt;=18,INDEX($AU:$AU,$CK14+18),"")</f>
      </c>
      <c r="BO14">
        <f>IF($CL14&gt;=19,INDEX($AU:$AU,$CK14+19),"")</f>
      </c>
      <c r="BP14">
        <f>IF($CL14&gt;=20,INDEX($AU:$AU,$CK14+20),"")</f>
      </c>
      <c r="BQ14">
        <f>IF($CL14&gt;=21,INDEX($AU:$AU,$CK14+21),"")</f>
      </c>
      <c r="BR14">
        <f>IF($CL14&gt;=22,INDEX($AU:$AU,$CK14+22),"")</f>
      </c>
      <c r="BS14">
        <f>IF($CL14&gt;=23,INDEX($AU:$AU,$CK14+23),"")</f>
      </c>
      <c r="BT14">
        <f>IF($CL14&gt;=24,INDEX($AU:$AU,$CK14+24),"")</f>
      </c>
      <c r="BU14">
        <f>IF($CL14&gt;=25,INDEX($AU:$AU,$CK14+25),"")</f>
      </c>
      <c r="BV14">
        <f>IF($CL14&gt;=26,INDEX($AU:$AU,$CK14+26),"")</f>
      </c>
      <c r="BW14">
        <f>IF($CL14&gt;=27,INDEX($AU:$AU,$CK14+27),"")</f>
      </c>
      <c r="BX14">
        <f>IF($CL14&gt;=28,INDEX($AU:$AU,$CK14+28),"")</f>
      </c>
      <c r="BY14">
        <f>IF($CL14&gt;=29,INDEX($AU:$AU,$CK14+29),"")</f>
      </c>
      <c r="BZ14">
        <f>IF($CL14&gt;=30,INDEX($AU:$AU,$CK14+30),"")</f>
      </c>
      <c r="CA14">
        <f>IF($CL14&gt;=31,INDEX($AU:$AU,$CK14+31),"")</f>
      </c>
      <c r="CB14">
        <f>IF($CL14&gt;=32,INDEX($AU:$AU,$CK14+32),"")</f>
      </c>
      <c r="CC14">
        <f>IF($CL14&gt;=33,INDEX($AU:$AU,$CK14+33),"")</f>
      </c>
      <c r="CD14">
        <f>IF($CL14&gt;=34,INDEX($AU:$AU,$CK14+34),"")</f>
      </c>
      <c r="CE14">
        <f>IF($CL14&gt;=35,INDEX($AU:$AU,$CK14+35),"")</f>
      </c>
      <c r="CF14">
        <f>IF($CL14&gt;=36,INDEX($AU:$AU,$CK14+36),"")</f>
      </c>
      <c r="CG14">
        <f>IF($CL14&gt;=37,INDEX($AU:$AU,$CK14+37),"")</f>
      </c>
      <c r="CH14">
        <f>IF($CL14&gt;=38,INDEX($AU:$AU,$CK14+38),"")</f>
      </c>
      <c r="CI14">
        <f>IF($CL14&gt;=39,INDEX($AU:$AU,$CK14+39),"")</f>
      </c>
      <c r="CJ14">
        <f>IF($CL14&gt;=40,INDEX($AU:$AU,$CK14+40),"")</f>
      </c>
      <c r="CK14">
        <f>IFERROR(MATCH($AT14,$AU$2:$AU$133,0)+1,0)</f>
      </c>
      <c r="CL14">
        <f>IFERROR(INDEX($AV$2:$AV$133,MATCH($AT14,$AU$2:$AU$133,0)),0)</f>
      </c>
      <c r="CM14">
        <f>IFERROR(LEFT($L14,FIND(" - ",$L14)-1),$L14)</f>
      </c>
      <c r="CN14" t="s">
        <v>160</v>
      </c>
      <c r="CO14">
        <v>2</v>
      </c>
      <c r="CP14">
        <f>IF($DK14&gt;=1,INDEX($CN:$CN,$DJ14+1),"")</f>
      </c>
      <c r="CQ14">
        <f>IF($DK14&gt;=2,INDEX($CN:$CN,$DJ14+2),"")</f>
      </c>
      <c r="CR14">
        <f>IF($DK14&gt;=3,INDEX($CN:$CN,$DJ14+3),"")</f>
      </c>
      <c r="CS14">
        <f>IF($DK14&gt;=4,INDEX($CN:$CN,$DJ14+4),"")</f>
      </c>
      <c r="CT14">
        <f>IF($DK14&gt;=5,INDEX($CN:$CN,$DJ14+5),"")</f>
      </c>
      <c r="CU14">
        <f>IF($DK14&gt;=6,INDEX($CN:$CN,$DJ14+6),"")</f>
      </c>
      <c r="CV14">
        <f>IF($DK14&gt;=7,INDEX($CN:$CN,$DJ14+7),"")</f>
      </c>
      <c r="CW14">
        <f>IF($DK14&gt;=8,INDEX($CN:$CN,$DJ14+8),"")</f>
      </c>
      <c r="CX14">
        <f>IF($DK14&gt;=9,INDEX($CN:$CN,$DJ14+9),"")</f>
      </c>
      <c r="CY14">
        <f>IF($DK14&gt;=10,INDEX($CN:$CN,$DJ14+10),"")</f>
      </c>
      <c r="CZ14">
        <f>IF($DK14&gt;=11,INDEX($CN:$CN,$DJ14+11),"")</f>
      </c>
      <c r="DA14">
        <f>IF($DK14&gt;=12,INDEX($CN:$CN,$DJ14+12),"")</f>
      </c>
      <c r="DB14">
        <f>IF($DK14&gt;=13,INDEX($CN:$CN,$DJ14+13),"")</f>
      </c>
      <c r="DC14">
        <f>IF($DK14&gt;=14,INDEX($CN:$CN,$DJ14+14),"")</f>
      </c>
      <c r="DD14">
        <f>IF($DK14&gt;=15,INDEX($CN:$CN,$DJ14+15),"")</f>
      </c>
      <c r="DE14">
        <f>IF($DK14&gt;=16,INDEX($CN:$CN,$DJ14+16),"")</f>
      </c>
      <c r="DF14">
        <f>IF($DK14&gt;=17,INDEX($CN:$CN,$DJ14+17),"")</f>
      </c>
      <c r="DG14">
        <f>IF($DK14&gt;=18,INDEX($CN:$CN,$DJ14+18),"")</f>
      </c>
      <c r="DH14">
        <f>IF($DK14&gt;=19,INDEX($CN:$CN,$DJ14+19),"")</f>
      </c>
      <c r="DI14">
        <f>IF($DK14&gt;=20,INDEX($CN:$CN,$DJ14+20),"")</f>
      </c>
      <c r="DJ14">
        <f>IFERROR(MATCH($CM14,$CN$2:$CN$1089,0)+1,0)</f>
      </c>
      <c r="DK14">
        <f>IFERROR(INDEX($CO$2:$CO$1089,MATCH($CM14,$CN$2:$CN$1089,0)),0)</f>
      </c>
      <c r="DL14">
        <f>IFERROR(INDEX($AS:$AS,MATCH($O14,$AR:$AR,0))&amp;"","")</f>
      </c>
      <c r="DM14" t="s">
        <v>114</v>
      </c>
      <c r="DN14" t="s">
        <v>161</v>
      </c>
      <c r="DP14">
        <f>IF($GS14&gt;=1,INDEX($DM:$DM,$GR14+1),"")</f>
      </c>
      <c r="DQ14">
        <f>IF($GS14&gt;=2,INDEX($DM:$DM,$GR14+2),"")</f>
      </c>
      <c r="DR14">
        <f>IF($GS14&gt;=3,INDEX($DM:$DM,$GR14+3),"")</f>
      </c>
      <c r="DS14">
        <f>IF($GS14&gt;=4,INDEX($DM:$DM,$GR14+4),"")</f>
      </c>
      <c r="DT14">
        <f>IF($GS14&gt;=5,INDEX($DM:$DM,$GR14+5),"")</f>
      </c>
      <c r="DU14">
        <f>IF($GS14&gt;=6,INDEX($DM:$DM,$GR14+6),"")</f>
      </c>
      <c r="DV14">
        <f>IF($GS14&gt;=7,INDEX($DM:$DM,$GR14+7),"")</f>
      </c>
      <c r="DW14">
        <f>IF($GS14&gt;=8,INDEX($DM:$DM,$GR14+8),"")</f>
      </c>
      <c r="DX14">
        <f>IF($GS14&gt;=9,INDEX($DM:$DM,$GR14+9),"")</f>
      </c>
      <c r="DY14">
        <f>IF($GS14&gt;=10,INDEX($DM:$DM,$GR14+10),"")</f>
      </c>
      <c r="DZ14">
        <f>IF($GS14&gt;=11,INDEX($DM:$DM,$GR14+11),"")</f>
      </c>
      <c r="EA14">
        <f>IF($GS14&gt;=12,INDEX($DM:$DM,$GR14+12),"")</f>
      </c>
      <c r="EB14">
        <f>IF($GS14&gt;=13,INDEX($DM:$DM,$GR14+13),"")</f>
      </c>
      <c r="EC14">
        <f>IF($GS14&gt;=14,INDEX($DM:$DM,$GR14+14),"")</f>
      </c>
      <c r="ED14">
        <f>IF($GS14&gt;=15,INDEX($DM:$DM,$GR14+15),"")</f>
      </c>
      <c r="EE14">
        <f>IF($GS14&gt;=16,INDEX($DM:$DM,$GR14+16),"")</f>
      </c>
      <c r="EF14">
        <f>IF($GS14&gt;=17,INDEX($DM:$DM,$GR14+17),"")</f>
      </c>
      <c r="EG14">
        <f>IF($GS14&gt;=18,INDEX($DM:$DM,$GR14+18),"")</f>
      </c>
      <c r="EH14">
        <f>IF($GS14&gt;=19,INDEX($DM:$DM,$GR14+19),"")</f>
      </c>
      <c r="EI14">
        <f>IF($GS14&gt;=20,INDEX($DM:$DM,$GR14+20),"")</f>
      </c>
      <c r="EJ14">
        <f>IF($GS14&gt;=21,INDEX($DM:$DM,$GR14+21),"")</f>
      </c>
      <c r="EK14">
        <f>IF($GS14&gt;=22,INDEX($DM:$DM,$GR14+22),"")</f>
      </c>
      <c r="EL14">
        <f>IF($GS14&gt;=23,INDEX($DM:$DM,$GR14+23),"")</f>
      </c>
      <c r="EM14">
        <f>IF($GS14&gt;=24,INDEX($DM:$DM,$GR14+24),"")</f>
      </c>
      <c r="EN14">
        <f>IF($GS14&gt;=25,INDEX($DM:$DM,$GR14+25),"")</f>
      </c>
      <c r="EO14">
        <f>IF($GS14&gt;=26,INDEX($DM:$DM,$GR14+26),"")</f>
      </c>
      <c r="EP14">
        <f>IF($GS14&gt;=27,INDEX($DM:$DM,$GR14+27),"")</f>
      </c>
      <c r="EQ14">
        <f>IF($GS14&gt;=28,INDEX($DM:$DM,$GR14+28),"")</f>
      </c>
      <c r="ER14">
        <f>IF($GS14&gt;=29,INDEX($DM:$DM,$GR14+29),"")</f>
      </c>
      <c r="ES14">
        <f>IF($GS14&gt;=30,INDEX($DM:$DM,$GR14+30),"")</f>
      </c>
      <c r="ET14">
        <f>IF($GS14&gt;=31,INDEX($DM:$DM,$GR14+31),"")</f>
      </c>
      <c r="EU14">
        <f>IF($GS14&gt;=32,INDEX($DM:$DM,$GR14+32),"")</f>
      </c>
      <c r="EV14">
        <f>IF($GS14&gt;=33,INDEX($DM:$DM,$GR14+33),"")</f>
      </c>
      <c r="EW14">
        <f>IF($GS14&gt;=34,INDEX($DM:$DM,$GR14+34),"")</f>
      </c>
      <c r="EX14">
        <f>IF($GS14&gt;=35,INDEX($DM:$DM,$GR14+35),"")</f>
      </c>
      <c r="EY14">
        <f>IF($GS14&gt;=36,INDEX($DM:$DM,$GR14+36),"")</f>
      </c>
      <c r="EZ14">
        <f>IF($GS14&gt;=37,INDEX($DM:$DM,$GR14+37),"")</f>
      </c>
      <c r="FA14">
        <f>IF($GS14&gt;=38,INDEX($DM:$DM,$GR14+38),"")</f>
      </c>
      <c r="FB14">
        <f>IF($GS14&gt;=39,INDEX($DM:$DM,$GR14+39),"")</f>
      </c>
      <c r="FC14">
        <f>IF($GS14&gt;=40,INDEX($DM:$DM,$GR14+40),"")</f>
      </c>
      <c r="FD14">
        <f>IF($GS14&gt;=1,INDEX($DN:$DN,$GR14+1),"")</f>
      </c>
      <c r="FE14">
        <f>IF($GS14&gt;=2,INDEX($DN:$DN,$GR14+2),"")</f>
      </c>
      <c r="FF14">
        <f>IF($GS14&gt;=3,INDEX($DN:$DN,$GR14+3),"")</f>
      </c>
      <c r="FG14">
        <f>IF($GS14&gt;=4,INDEX($DN:$DN,$GR14+4),"")</f>
      </c>
      <c r="FH14">
        <f>IF($GS14&gt;=5,INDEX($DN:$DN,$GR14+5),"")</f>
      </c>
      <c r="FI14">
        <f>IF($GS14&gt;=6,INDEX($DN:$DN,$GR14+6),"")</f>
      </c>
      <c r="FJ14">
        <f>IF($GS14&gt;=7,INDEX($DN:$DN,$GR14+7),"")</f>
      </c>
      <c r="FK14">
        <f>IF($GS14&gt;=8,INDEX($DN:$DN,$GR14+8),"")</f>
      </c>
      <c r="FL14">
        <f>IF($GS14&gt;=9,INDEX($DN:$DN,$GR14+9),"")</f>
      </c>
      <c r="FM14">
        <f>IF($GS14&gt;=10,INDEX($DN:$DN,$GR14+10),"")</f>
      </c>
      <c r="FN14">
        <f>IF($GS14&gt;=11,INDEX($DN:$DN,$GR14+11),"")</f>
      </c>
      <c r="FO14">
        <f>IF($GS14&gt;=12,INDEX($DN:$DN,$GR14+12),"")</f>
      </c>
      <c r="FP14">
        <f>IF($GS14&gt;=13,INDEX($DN:$DN,$GR14+13),"")</f>
      </c>
      <c r="FQ14">
        <f>IF($GS14&gt;=14,INDEX($DN:$DN,$GR14+14),"")</f>
      </c>
      <c r="FR14">
        <f>IF($GS14&gt;=15,INDEX($DN:$DN,$GR14+15),"")</f>
      </c>
      <c r="FS14">
        <f>IF($GS14&gt;=16,INDEX($DN:$DN,$GR14+16),"")</f>
      </c>
      <c r="FT14">
        <f>IF($GS14&gt;=17,INDEX($DN:$DN,$GR14+17),"")</f>
      </c>
      <c r="FU14">
        <f>IF($GS14&gt;=18,INDEX($DN:$DN,$GR14+18),"")</f>
      </c>
      <c r="FV14">
        <f>IF($GS14&gt;=19,INDEX($DN:$DN,$GR14+19),"")</f>
      </c>
      <c r="FW14">
        <f>IF($GS14&gt;=20,INDEX($DN:$DN,$GR14+20),"")</f>
      </c>
      <c r="FX14">
        <f>IF($GS14&gt;=21,INDEX($DN:$DN,$GR14+21),"")</f>
      </c>
      <c r="FY14">
        <f>IF($GS14&gt;=22,INDEX($DN:$DN,$GR14+22),"")</f>
      </c>
      <c r="FZ14">
        <f>IF($GS14&gt;=23,INDEX($DN:$DN,$GR14+23),"")</f>
      </c>
      <c r="GA14">
        <f>IF($GS14&gt;=24,INDEX($DN:$DN,$GR14+24),"")</f>
      </c>
      <c r="GB14">
        <f>IF($GS14&gt;=25,INDEX($DN:$DN,$GR14+25),"")</f>
      </c>
      <c r="GC14">
        <f>IF($GS14&gt;=26,INDEX($DN:$DN,$GR14+26),"")</f>
      </c>
      <c r="GD14">
        <f>IF($GS14&gt;=27,INDEX($DN:$DN,$GR14+27),"")</f>
      </c>
      <c r="GE14">
        <f>IF($GS14&gt;=28,INDEX($DN:$DN,$GR14+28),"")</f>
      </c>
      <c r="GF14">
        <f>IF($GS14&gt;=29,INDEX($DN:$DN,$GR14+29),"")</f>
      </c>
      <c r="GG14">
        <f>IF($GS14&gt;=30,INDEX($DN:$DN,$GR14+30),"")</f>
      </c>
      <c r="GH14">
        <f>IF($GS14&gt;=31,INDEX($DN:$DN,$GR14+31),"")</f>
      </c>
      <c r="GI14">
        <f>IF($GS14&gt;=32,INDEX($DN:$DN,$GR14+32),"")</f>
      </c>
      <c r="GJ14">
        <f>IF($GS14&gt;=33,INDEX($DN:$DN,$GR14+33),"")</f>
      </c>
      <c r="GK14">
        <f>IF($GS14&gt;=34,INDEX($DN:$DN,$GR14+34),"")</f>
      </c>
      <c r="GL14">
        <f>IF($GS14&gt;=35,INDEX($DN:$DN,$GR14+35),"")</f>
      </c>
      <c r="GM14">
        <f>IF($GS14&gt;=36,INDEX($DN:$DN,$GR14+36),"")</f>
      </c>
      <c r="GN14">
        <f>IF($GS14&gt;=37,INDEX($DN:$DN,$GR14+37),"")</f>
      </c>
      <c r="GO14">
        <f>IF($GS14&gt;=38,INDEX($DN:$DN,$GR14+38),"")</f>
      </c>
      <c r="GP14">
        <f>IF($GS14&gt;=39,INDEX($DN:$DN,$GR14+39),"")</f>
      </c>
      <c r="GQ14">
        <f>IF($GS14&gt;=40,INDEX($DN:$DN,$GR14+40),"")</f>
      </c>
      <c r="GR14">
        <f>IFERROR(MATCH($DL14,$DM$2:$DM$148,0)+1,0)</f>
      </c>
      <c r="GS14">
        <f>IFERROR(INDEX($DO$2:$DO$148,MATCH($DL14,$DM$2:$DM$148,0)),0)</f>
      </c>
      <c r="GT14">
        <f>IFERROR(MATCH($Z14,$DP$14:$FC$14,0),0)</f>
      </c>
      <c r="GU14">
        <f>IF($GT14&gt;0,INDEX($FD$14:$GQ$14,$GT14),"")</f>
      </c>
      <c r="GV14" t="s">
        <v>42</v>
      </c>
      <c r="GX14">
        <f>IF($JG14&gt;=1,INDEX($GV:$GV,$JF14+1),"")</f>
      </c>
      <c r="GY14">
        <f>IF($JG14&gt;=2,INDEX($GV:$GV,$JF14+2),"")</f>
      </c>
      <c r="GZ14">
        <f>IF($JG14&gt;=3,INDEX($GV:$GV,$JF14+3),"")</f>
      </c>
      <c r="HA14">
        <f>IF($JG14&gt;=4,INDEX($GV:$GV,$JF14+4),"")</f>
      </c>
      <c r="HB14">
        <f>IF($JG14&gt;=5,INDEX($GV:$GV,$JF14+5),"")</f>
      </c>
      <c r="HC14">
        <f>IF($JG14&gt;=6,INDEX($GV:$GV,$JF14+6),"")</f>
      </c>
      <c r="HD14">
        <f>IF($JG14&gt;=7,INDEX($GV:$GV,$JF14+7),"")</f>
      </c>
      <c r="HE14">
        <f>IF($JG14&gt;=8,INDEX($GV:$GV,$JF14+8),"")</f>
      </c>
      <c r="HF14">
        <f>IF($JG14&gt;=9,INDEX($GV:$GV,$JF14+9),"")</f>
      </c>
      <c r="HG14">
        <f>IF($JG14&gt;=10,INDEX($GV:$GV,$JF14+10),"")</f>
      </c>
      <c r="HH14">
        <f>IF($JG14&gt;=11,INDEX($GV:$GV,$JF14+11),"")</f>
      </c>
      <c r="HI14">
        <f>IF($JG14&gt;=12,INDEX($GV:$GV,$JF14+12),"")</f>
      </c>
      <c r="HJ14">
        <f>IF($JG14&gt;=13,INDEX($GV:$GV,$JF14+13),"")</f>
      </c>
      <c r="HK14">
        <f>IF($JG14&gt;=14,INDEX($GV:$GV,$JF14+14),"")</f>
      </c>
      <c r="HL14">
        <f>IF($JG14&gt;=15,INDEX($GV:$GV,$JF14+15),"")</f>
      </c>
      <c r="HM14">
        <f>IF($JG14&gt;=16,INDEX($GV:$GV,$JF14+16),"")</f>
      </c>
      <c r="HN14">
        <f>IF($JG14&gt;=17,INDEX($GV:$GV,$JF14+17),"")</f>
      </c>
      <c r="HO14">
        <f>IF($JG14&gt;=18,INDEX($GV:$GV,$JF14+18),"")</f>
      </c>
      <c r="HP14">
        <f>IF($JG14&gt;=19,INDEX($GV:$GV,$JF14+19),"")</f>
      </c>
      <c r="HQ14">
        <f>IF($JG14&gt;=20,INDEX($GV:$GV,$JF14+20),"")</f>
      </c>
      <c r="HR14">
        <f>IF($JG14&gt;=21,INDEX($GV:$GV,$JF14+21),"")</f>
      </c>
      <c r="HS14">
        <f>IF($JG14&gt;=22,INDEX($GV:$GV,$JF14+22),"")</f>
      </c>
      <c r="HT14">
        <f>IF($JG14&gt;=23,INDEX($GV:$GV,$JF14+23),"")</f>
      </c>
      <c r="HU14">
        <f>IF($JG14&gt;=24,INDEX($GV:$GV,$JF14+24),"")</f>
      </c>
      <c r="HV14">
        <f>IF($JG14&gt;=25,INDEX($GV:$GV,$JF14+25),"")</f>
      </c>
      <c r="HW14">
        <f>IF($JG14&gt;=26,INDEX($GV:$GV,$JF14+26),"")</f>
      </c>
      <c r="HX14">
        <f>IF($JG14&gt;=27,INDEX($GV:$GV,$JF14+27),"")</f>
      </c>
      <c r="HY14">
        <f>IF($JG14&gt;=28,INDEX($GV:$GV,$JF14+28),"")</f>
      </c>
      <c r="HZ14">
        <f>IF($JG14&gt;=29,INDEX($GV:$GV,$JF14+29),"")</f>
      </c>
      <c r="IA14">
        <f>IF($JG14&gt;=30,INDEX($GV:$GV,$JF14+30),"")</f>
      </c>
      <c r="IB14">
        <f>IF($JG14&gt;=31,INDEX($GV:$GV,$JF14+31),"")</f>
      </c>
      <c r="IC14">
        <f>IF($JG14&gt;=32,INDEX($GV:$GV,$JF14+32),"")</f>
      </c>
      <c r="ID14">
        <f>IF($JG14&gt;=33,INDEX($GV:$GV,$JF14+33),"")</f>
      </c>
      <c r="IE14">
        <f>IF($JG14&gt;=34,INDEX($GV:$GV,$JF14+34),"")</f>
      </c>
      <c r="IF14">
        <f>IF($JG14&gt;=35,INDEX($GV:$GV,$JF14+35),"")</f>
      </c>
      <c r="IG14">
        <f>IF($JG14&gt;=36,INDEX($GV:$GV,$JF14+36),"")</f>
      </c>
      <c r="IH14">
        <f>IF($JG14&gt;=37,INDEX($GV:$GV,$JF14+37),"")</f>
      </c>
      <c r="II14">
        <f>IF($JG14&gt;=38,INDEX($GV:$GV,$JF14+38),"")</f>
      </c>
      <c r="IJ14">
        <f>IF($JG14&gt;=39,INDEX($GV:$GV,$JF14+39),"")</f>
      </c>
      <c r="IK14">
        <f>IF($JG14&gt;=40,INDEX($GV:$GV,$JF14+40),"")</f>
      </c>
      <c r="IL14">
        <f>IF($JG14&gt;=41,INDEX($GV:$GV,$JF14+41),"")</f>
      </c>
      <c r="IM14">
        <f>IF($JG14&gt;=42,INDEX($GV:$GV,$JF14+42),"")</f>
      </c>
      <c r="IN14">
        <f>IF($JG14&gt;=43,INDEX($GV:$GV,$JF14+43),"")</f>
      </c>
      <c r="IO14">
        <f>IF($JG14&gt;=44,INDEX($GV:$GV,$JF14+44),"")</f>
      </c>
      <c r="IP14">
        <f>IF($JG14&gt;=45,INDEX($GV:$GV,$JF14+45),"")</f>
      </c>
      <c r="IQ14">
        <f>IF($JG14&gt;=46,INDEX($GV:$GV,$JF14+46),"")</f>
      </c>
      <c r="IR14">
        <f>IF($JG14&gt;=47,INDEX($GV:$GV,$JF14+47),"")</f>
      </c>
      <c r="IS14">
        <f>IF($JG14&gt;=48,INDEX($GV:$GV,$JF14+48),"")</f>
      </c>
      <c r="IT14">
        <f>IF($JG14&gt;=49,INDEX($GV:$GV,$JF14+49),"")</f>
      </c>
      <c r="IU14">
        <f>IF($JG14&gt;=50,INDEX($GV:$GV,$JF14+50),"")</f>
      </c>
      <c r="IV14">
        <f>IF($JG14&gt;=51,INDEX($GV:$GV,$JF14+51),"")</f>
      </c>
      <c r="IW14">
        <f>IF($JG14&gt;=52,INDEX($GV:$GV,$JF14+52),"")</f>
      </c>
      <c r="IX14">
        <f>IF($JG14&gt;=53,INDEX($GV:$GV,$JF14+53),"")</f>
      </c>
      <c r="IY14">
        <f>IF($JG14&gt;=54,INDEX($GV:$GV,$JF14+54),"")</f>
      </c>
      <c r="IZ14">
        <f>IF($JG14&gt;=55,INDEX($GV:$GV,$JF14+55),"")</f>
      </c>
      <c r="JA14">
        <f>IF($JG14&gt;=56,INDEX($GV:$GV,$JF14+56),"")</f>
      </c>
      <c r="JB14">
        <f>IF($JG14&gt;=57,INDEX($GV:$GV,$JF14+57),"")</f>
      </c>
      <c r="JC14">
        <f>IF($JG14&gt;=58,INDEX($GV:$GV,$JF14+58),"")</f>
      </c>
      <c r="JD14">
        <f>IF($JG14&gt;=59,INDEX($GV:$GV,$JF14+59),"")</f>
      </c>
      <c r="JE14">
        <f>IF($JG14&gt;=60,INDEX($GV:$GV,$JF14+60),"")</f>
      </c>
      <c r="JF14">
        <f>IFERROR(MATCH($GU14,$GV$2:$GV$322,0)+1,0)</f>
      </c>
      <c r="JG14">
        <f>IFERROR(INDEX($GW$2:$GW$322,MATCH($GU14,$GV$2:$GV$322,0)),0)</f>
      </c>
      <c r="JH14" t="s">
        <v>44</v>
      </c>
      <c r="JI14" t="s">
        <v>44</v>
      </c>
    </row>
    <row r="15" spans="1:269" x14ac:dyDescent="0.25">
      <c r="R15">
        <f>IF(OR($U15="",$Q15=""),"",IFERROR($U15/$Q15,0))</f>
      </c>
      <c r="S15">
        <f>IF($U15="","",
SUM($T15,$V15,$AA15,$W15,$Y15)*
(1-IF($AB15="",0,VALUE($AB15)/100)))</f>
      </c>
      <c r="T15">
        <f>IF($U15="","",$U15)</f>
      </c>
      <c r="V15">
        <f>IF($U15="","",
IF($O15="","",
IF(ISNUMBER(SEARCH("exempt",LOWER($O15))),0,
$U15*(VALUE(SUBSTITUTE($O15,"%",""))/100))))</f>
      </c>
      <c r="AC15">
        <f>IFERROR(IF(FIND(" - ",$K15)&gt;0,MID($K15,FIND(" - ",$K15)+3,LEN($K15)),""),"")</f>
      </c>
      <c r="AK15" t="s">
        <v>162</v>
      </c>
      <c r="AL15" t="s">
        <v>163</v>
      </c>
      <c r="AM15" t="s">
        <v>164</v>
      </c>
      <c r="AN15" t="s">
        <v>148</v>
      </c>
      <c r="AO15" t="s">
        <v>165</v>
      </c>
      <c r="AP15" t="s">
        <v>166</v>
      </c>
      <c r="AQ15" t="s">
        <v>167</v>
      </c>
      <c r="AR15" t="s">
        <v>165</v>
      </c>
      <c r="AS15" t="s">
        <v>168</v>
      </c>
      <c r="AT15">
        <f>IFERROR(LEFT($K15,FIND(" - ",$K15)-1),$K15)</f>
      </c>
      <c r="AU15" t="s">
        <v>150</v>
      </c>
      <c r="AW15">
        <f>IF($CL15&gt;=1,INDEX($AU:$AU,$CK15+1),"")</f>
      </c>
      <c r="AX15">
        <f>IF($CL15&gt;=2,INDEX($AU:$AU,$CK15+2),"")</f>
      </c>
      <c r="AY15">
        <f>IF($CL15&gt;=3,INDEX($AU:$AU,$CK15+3),"")</f>
      </c>
      <c r="AZ15">
        <f>IF($CL15&gt;=4,INDEX($AU:$AU,$CK15+4),"")</f>
      </c>
      <c r="BA15">
        <f>IF($CL15&gt;=5,INDEX($AU:$AU,$CK15+5),"")</f>
      </c>
      <c r="BB15">
        <f>IF($CL15&gt;=6,INDEX($AU:$AU,$CK15+6),"")</f>
      </c>
      <c r="BC15">
        <f>IF($CL15&gt;=7,INDEX($AU:$AU,$CK15+7),"")</f>
      </c>
      <c r="BD15">
        <f>IF($CL15&gt;=8,INDEX($AU:$AU,$CK15+8),"")</f>
      </c>
      <c r="BE15">
        <f>IF($CL15&gt;=9,INDEX($AU:$AU,$CK15+9),"")</f>
      </c>
      <c r="BF15">
        <f>IF($CL15&gt;=10,INDEX($AU:$AU,$CK15+10),"")</f>
      </c>
      <c r="BG15">
        <f>IF($CL15&gt;=11,INDEX($AU:$AU,$CK15+11),"")</f>
      </c>
      <c r="BH15">
        <f>IF($CL15&gt;=12,INDEX($AU:$AU,$CK15+12),"")</f>
      </c>
      <c r="BI15">
        <f>IF($CL15&gt;=13,INDEX($AU:$AU,$CK15+13),"")</f>
      </c>
      <c r="BJ15">
        <f>IF($CL15&gt;=14,INDEX($AU:$AU,$CK15+14),"")</f>
      </c>
      <c r="BK15">
        <f>IF($CL15&gt;=15,INDEX($AU:$AU,$CK15+15),"")</f>
      </c>
      <c r="BL15">
        <f>IF($CL15&gt;=16,INDEX($AU:$AU,$CK15+16),"")</f>
      </c>
      <c r="BM15">
        <f>IF($CL15&gt;=17,INDEX($AU:$AU,$CK15+17),"")</f>
      </c>
      <c r="BN15">
        <f>IF($CL15&gt;=18,INDEX($AU:$AU,$CK15+18),"")</f>
      </c>
      <c r="BO15">
        <f>IF($CL15&gt;=19,INDEX($AU:$AU,$CK15+19),"")</f>
      </c>
      <c r="BP15">
        <f>IF($CL15&gt;=20,INDEX($AU:$AU,$CK15+20),"")</f>
      </c>
      <c r="BQ15">
        <f>IF($CL15&gt;=21,INDEX($AU:$AU,$CK15+21),"")</f>
      </c>
      <c r="BR15">
        <f>IF($CL15&gt;=22,INDEX($AU:$AU,$CK15+22),"")</f>
      </c>
      <c r="BS15">
        <f>IF($CL15&gt;=23,INDEX($AU:$AU,$CK15+23),"")</f>
      </c>
      <c r="BT15">
        <f>IF($CL15&gt;=24,INDEX($AU:$AU,$CK15+24),"")</f>
      </c>
      <c r="BU15">
        <f>IF($CL15&gt;=25,INDEX($AU:$AU,$CK15+25),"")</f>
      </c>
      <c r="BV15">
        <f>IF($CL15&gt;=26,INDEX($AU:$AU,$CK15+26),"")</f>
      </c>
      <c r="BW15">
        <f>IF($CL15&gt;=27,INDEX($AU:$AU,$CK15+27),"")</f>
      </c>
      <c r="BX15">
        <f>IF($CL15&gt;=28,INDEX($AU:$AU,$CK15+28),"")</f>
      </c>
      <c r="BY15">
        <f>IF($CL15&gt;=29,INDEX($AU:$AU,$CK15+29),"")</f>
      </c>
      <c r="BZ15">
        <f>IF($CL15&gt;=30,INDEX($AU:$AU,$CK15+30),"")</f>
      </c>
      <c r="CA15">
        <f>IF($CL15&gt;=31,INDEX($AU:$AU,$CK15+31),"")</f>
      </c>
      <c r="CB15">
        <f>IF($CL15&gt;=32,INDEX($AU:$AU,$CK15+32),"")</f>
      </c>
      <c r="CC15">
        <f>IF($CL15&gt;=33,INDEX($AU:$AU,$CK15+33),"")</f>
      </c>
      <c r="CD15">
        <f>IF($CL15&gt;=34,INDEX($AU:$AU,$CK15+34),"")</f>
      </c>
      <c r="CE15">
        <f>IF($CL15&gt;=35,INDEX($AU:$AU,$CK15+35),"")</f>
      </c>
      <c r="CF15">
        <f>IF($CL15&gt;=36,INDEX($AU:$AU,$CK15+36),"")</f>
      </c>
      <c r="CG15">
        <f>IF($CL15&gt;=37,INDEX($AU:$AU,$CK15+37),"")</f>
      </c>
      <c r="CH15">
        <f>IF($CL15&gt;=38,INDEX($AU:$AU,$CK15+38),"")</f>
      </c>
      <c r="CI15">
        <f>IF($CL15&gt;=39,INDEX($AU:$AU,$CK15+39),"")</f>
      </c>
      <c r="CJ15">
        <f>IF($CL15&gt;=40,INDEX($AU:$AU,$CK15+40),"")</f>
      </c>
      <c r="CK15">
        <f>IFERROR(MATCH($AT15,$AU$2:$AU$133,0)+1,0)</f>
      </c>
      <c r="CL15">
        <f>IFERROR(INDEX($AV$2:$AV$133,MATCH($AT15,$AU$2:$AU$133,0)),0)</f>
      </c>
      <c r="CM15">
        <f>IFERROR(LEFT($L15,FIND(" - ",$L15)-1),$L15)</f>
      </c>
      <c r="CN15" t="s">
        <v>34</v>
      </c>
      <c r="CP15">
        <f>IF($DK15&gt;=1,INDEX($CN:$CN,$DJ15+1),"")</f>
      </c>
      <c r="CQ15">
        <f>IF($DK15&gt;=2,INDEX($CN:$CN,$DJ15+2),"")</f>
      </c>
      <c r="CR15">
        <f>IF($DK15&gt;=3,INDEX($CN:$CN,$DJ15+3),"")</f>
      </c>
      <c r="CS15">
        <f>IF($DK15&gt;=4,INDEX($CN:$CN,$DJ15+4),"")</f>
      </c>
      <c r="CT15">
        <f>IF($DK15&gt;=5,INDEX($CN:$CN,$DJ15+5),"")</f>
      </c>
      <c r="CU15">
        <f>IF($DK15&gt;=6,INDEX($CN:$CN,$DJ15+6),"")</f>
      </c>
      <c r="CV15">
        <f>IF($DK15&gt;=7,INDEX($CN:$CN,$DJ15+7),"")</f>
      </c>
      <c r="CW15">
        <f>IF($DK15&gt;=8,INDEX($CN:$CN,$DJ15+8),"")</f>
      </c>
      <c r="CX15">
        <f>IF($DK15&gt;=9,INDEX($CN:$CN,$DJ15+9),"")</f>
      </c>
      <c r="CY15">
        <f>IF($DK15&gt;=10,INDEX($CN:$CN,$DJ15+10),"")</f>
      </c>
      <c r="CZ15">
        <f>IF($DK15&gt;=11,INDEX($CN:$CN,$DJ15+11),"")</f>
      </c>
      <c r="DA15">
        <f>IF($DK15&gt;=12,INDEX($CN:$CN,$DJ15+12),"")</f>
      </c>
      <c r="DB15">
        <f>IF($DK15&gt;=13,INDEX($CN:$CN,$DJ15+13),"")</f>
      </c>
      <c r="DC15">
        <f>IF($DK15&gt;=14,INDEX($CN:$CN,$DJ15+14),"")</f>
      </c>
      <c r="DD15">
        <f>IF($DK15&gt;=15,INDEX($CN:$CN,$DJ15+15),"")</f>
      </c>
      <c r="DE15">
        <f>IF($DK15&gt;=16,INDEX($CN:$CN,$DJ15+16),"")</f>
      </c>
      <c r="DF15">
        <f>IF($DK15&gt;=17,INDEX($CN:$CN,$DJ15+17),"")</f>
      </c>
      <c r="DG15">
        <f>IF($DK15&gt;=18,INDEX($CN:$CN,$DJ15+18),"")</f>
      </c>
      <c r="DH15">
        <f>IF($DK15&gt;=19,INDEX($CN:$CN,$DJ15+19),"")</f>
      </c>
      <c r="DI15">
        <f>IF($DK15&gt;=20,INDEX($CN:$CN,$DJ15+20),"")</f>
      </c>
      <c r="DJ15">
        <f>IFERROR(MATCH($CM15,$CN$2:$CN$1089,0)+1,0)</f>
      </c>
      <c r="DK15">
        <f>IFERROR(INDEX($CO$2:$CO$1089,MATCH($CM15,$CN$2:$CN$1089,0)),0)</f>
      </c>
      <c r="DL15">
        <f>IFERROR(INDEX($AS:$AS,MATCH($O15,$AR:$AR,0))&amp;"","")</f>
      </c>
      <c r="DM15" t="s">
        <v>159</v>
      </c>
      <c r="DO15">
        <v>2</v>
      </c>
      <c r="DP15">
        <f>IF($GS15&gt;=1,INDEX($DM:$DM,$GR15+1),"")</f>
      </c>
      <c r="DQ15">
        <f>IF($GS15&gt;=2,INDEX($DM:$DM,$GR15+2),"")</f>
      </c>
      <c r="DR15">
        <f>IF($GS15&gt;=3,INDEX($DM:$DM,$GR15+3),"")</f>
      </c>
      <c r="DS15">
        <f>IF($GS15&gt;=4,INDEX($DM:$DM,$GR15+4),"")</f>
      </c>
      <c r="DT15">
        <f>IF($GS15&gt;=5,INDEX($DM:$DM,$GR15+5),"")</f>
      </c>
      <c r="DU15">
        <f>IF($GS15&gt;=6,INDEX($DM:$DM,$GR15+6),"")</f>
      </c>
      <c r="DV15">
        <f>IF($GS15&gt;=7,INDEX($DM:$DM,$GR15+7),"")</f>
      </c>
      <c r="DW15">
        <f>IF($GS15&gt;=8,INDEX($DM:$DM,$GR15+8),"")</f>
      </c>
      <c r="DX15">
        <f>IF($GS15&gt;=9,INDEX($DM:$DM,$GR15+9),"")</f>
      </c>
      <c r="DY15">
        <f>IF($GS15&gt;=10,INDEX($DM:$DM,$GR15+10),"")</f>
      </c>
      <c r="DZ15">
        <f>IF($GS15&gt;=11,INDEX($DM:$DM,$GR15+11),"")</f>
      </c>
      <c r="EA15">
        <f>IF($GS15&gt;=12,INDEX($DM:$DM,$GR15+12),"")</f>
      </c>
      <c r="EB15">
        <f>IF($GS15&gt;=13,INDEX($DM:$DM,$GR15+13),"")</f>
      </c>
      <c r="EC15">
        <f>IF($GS15&gt;=14,INDEX($DM:$DM,$GR15+14),"")</f>
      </c>
      <c r="ED15">
        <f>IF($GS15&gt;=15,INDEX($DM:$DM,$GR15+15),"")</f>
      </c>
      <c r="EE15">
        <f>IF($GS15&gt;=16,INDEX($DM:$DM,$GR15+16),"")</f>
      </c>
      <c r="EF15">
        <f>IF($GS15&gt;=17,INDEX($DM:$DM,$GR15+17),"")</f>
      </c>
      <c r="EG15">
        <f>IF($GS15&gt;=18,INDEX($DM:$DM,$GR15+18),"")</f>
      </c>
      <c r="EH15">
        <f>IF($GS15&gt;=19,INDEX($DM:$DM,$GR15+19),"")</f>
      </c>
      <c r="EI15">
        <f>IF($GS15&gt;=20,INDEX($DM:$DM,$GR15+20),"")</f>
      </c>
      <c r="EJ15">
        <f>IF($GS15&gt;=21,INDEX($DM:$DM,$GR15+21),"")</f>
      </c>
      <c r="EK15">
        <f>IF($GS15&gt;=22,INDEX($DM:$DM,$GR15+22),"")</f>
      </c>
      <c r="EL15">
        <f>IF($GS15&gt;=23,INDEX($DM:$DM,$GR15+23),"")</f>
      </c>
      <c r="EM15">
        <f>IF($GS15&gt;=24,INDEX($DM:$DM,$GR15+24),"")</f>
      </c>
      <c r="EN15">
        <f>IF($GS15&gt;=25,INDEX($DM:$DM,$GR15+25),"")</f>
      </c>
      <c r="EO15">
        <f>IF($GS15&gt;=26,INDEX($DM:$DM,$GR15+26),"")</f>
      </c>
      <c r="EP15">
        <f>IF($GS15&gt;=27,INDEX($DM:$DM,$GR15+27),"")</f>
      </c>
      <c r="EQ15">
        <f>IF($GS15&gt;=28,INDEX($DM:$DM,$GR15+28),"")</f>
      </c>
      <c r="ER15">
        <f>IF($GS15&gt;=29,INDEX($DM:$DM,$GR15+29),"")</f>
      </c>
      <c r="ES15">
        <f>IF($GS15&gt;=30,INDEX($DM:$DM,$GR15+30),"")</f>
      </c>
      <c r="ET15">
        <f>IF($GS15&gt;=31,INDEX($DM:$DM,$GR15+31),"")</f>
      </c>
      <c r="EU15">
        <f>IF($GS15&gt;=32,INDEX($DM:$DM,$GR15+32),"")</f>
      </c>
      <c r="EV15">
        <f>IF($GS15&gt;=33,INDEX($DM:$DM,$GR15+33),"")</f>
      </c>
      <c r="EW15">
        <f>IF($GS15&gt;=34,INDEX($DM:$DM,$GR15+34),"")</f>
      </c>
      <c r="EX15">
        <f>IF($GS15&gt;=35,INDEX($DM:$DM,$GR15+35),"")</f>
      </c>
      <c r="EY15">
        <f>IF($GS15&gt;=36,INDEX($DM:$DM,$GR15+36),"")</f>
      </c>
      <c r="EZ15">
        <f>IF($GS15&gt;=37,INDEX($DM:$DM,$GR15+37),"")</f>
      </c>
      <c r="FA15">
        <f>IF($GS15&gt;=38,INDEX($DM:$DM,$GR15+38),"")</f>
      </c>
      <c r="FB15">
        <f>IF($GS15&gt;=39,INDEX($DM:$DM,$GR15+39),"")</f>
      </c>
      <c r="FC15">
        <f>IF($GS15&gt;=40,INDEX($DM:$DM,$GR15+40),"")</f>
      </c>
      <c r="FD15">
        <f>IF($GS15&gt;=1,INDEX($DN:$DN,$GR15+1),"")</f>
      </c>
      <c r="FE15">
        <f>IF($GS15&gt;=2,INDEX($DN:$DN,$GR15+2),"")</f>
      </c>
      <c r="FF15">
        <f>IF($GS15&gt;=3,INDEX($DN:$DN,$GR15+3),"")</f>
      </c>
      <c r="FG15">
        <f>IF($GS15&gt;=4,INDEX($DN:$DN,$GR15+4),"")</f>
      </c>
      <c r="FH15">
        <f>IF($GS15&gt;=5,INDEX($DN:$DN,$GR15+5),"")</f>
      </c>
      <c r="FI15">
        <f>IF($GS15&gt;=6,INDEX($DN:$DN,$GR15+6),"")</f>
      </c>
      <c r="FJ15">
        <f>IF($GS15&gt;=7,INDEX($DN:$DN,$GR15+7),"")</f>
      </c>
      <c r="FK15">
        <f>IF($GS15&gt;=8,INDEX($DN:$DN,$GR15+8),"")</f>
      </c>
      <c r="FL15">
        <f>IF($GS15&gt;=9,INDEX($DN:$DN,$GR15+9),"")</f>
      </c>
      <c r="FM15">
        <f>IF($GS15&gt;=10,INDEX($DN:$DN,$GR15+10),"")</f>
      </c>
      <c r="FN15">
        <f>IF($GS15&gt;=11,INDEX($DN:$DN,$GR15+11),"")</f>
      </c>
      <c r="FO15">
        <f>IF($GS15&gt;=12,INDEX($DN:$DN,$GR15+12),"")</f>
      </c>
      <c r="FP15">
        <f>IF($GS15&gt;=13,INDEX($DN:$DN,$GR15+13),"")</f>
      </c>
      <c r="FQ15">
        <f>IF($GS15&gt;=14,INDEX($DN:$DN,$GR15+14),"")</f>
      </c>
      <c r="FR15">
        <f>IF($GS15&gt;=15,INDEX($DN:$DN,$GR15+15),"")</f>
      </c>
      <c r="FS15">
        <f>IF($GS15&gt;=16,INDEX($DN:$DN,$GR15+16),"")</f>
      </c>
      <c r="FT15">
        <f>IF($GS15&gt;=17,INDEX($DN:$DN,$GR15+17),"")</f>
      </c>
      <c r="FU15">
        <f>IF($GS15&gt;=18,INDEX($DN:$DN,$GR15+18),"")</f>
      </c>
      <c r="FV15">
        <f>IF($GS15&gt;=19,INDEX($DN:$DN,$GR15+19),"")</f>
      </c>
      <c r="FW15">
        <f>IF($GS15&gt;=20,INDEX($DN:$DN,$GR15+20),"")</f>
      </c>
      <c r="FX15">
        <f>IF($GS15&gt;=21,INDEX($DN:$DN,$GR15+21),"")</f>
      </c>
      <c r="FY15">
        <f>IF($GS15&gt;=22,INDEX($DN:$DN,$GR15+22),"")</f>
      </c>
      <c r="FZ15">
        <f>IF($GS15&gt;=23,INDEX($DN:$DN,$GR15+23),"")</f>
      </c>
      <c r="GA15">
        <f>IF($GS15&gt;=24,INDEX($DN:$DN,$GR15+24),"")</f>
      </c>
      <c r="GB15">
        <f>IF($GS15&gt;=25,INDEX($DN:$DN,$GR15+25),"")</f>
      </c>
      <c r="GC15">
        <f>IF($GS15&gt;=26,INDEX($DN:$DN,$GR15+26),"")</f>
      </c>
      <c r="GD15">
        <f>IF($GS15&gt;=27,INDEX($DN:$DN,$GR15+27),"")</f>
      </c>
      <c r="GE15">
        <f>IF($GS15&gt;=28,INDEX($DN:$DN,$GR15+28),"")</f>
      </c>
      <c r="GF15">
        <f>IF($GS15&gt;=29,INDEX($DN:$DN,$GR15+29),"")</f>
      </c>
      <c r="GG15">
        <f>IF($GS15&gt;=30,INDEX($DN:$DN,$GR15+30),"")</f>
      </c>
      <c r="GH15">
        <f>IF($GS15&gt;=31,INDEX($DN:$DN,$GR15+31),"")</f>
      </c>
      <c r="GI15">
        <f>IF($GS15&gt;=32,INDEX($DN:$DN,$GR15+32),"")</f>
      </c>
      <c r="GJ15">
        <f>IF($GS15&gt;=33,INDEX($DN:$DN,$GR15+33),"")</f>
      </c>
      <c r="GK15">
        <f>IF($GS15&gt;=34,INDEX($DN:$DN,$GR15+34),"")</f>
      </c>
      <c r="GL15">
        <f>IF($GS15&gt;=35,INDEX($DN:$DN,$GR15+35),"")</f>
      </c>
      <c r="GM15">
        <f>IF($GS15&gt;=36,INDEX($DN:$DN,$GR15+36),"")</f>
      </c>
      <c r="GN15">
        <f>IF($GS15&gt;=37,INDEX($DN:$DN,$GR15+37),"")</f>
      </c>
      <c r="GO15">
        <f>IF($GS15&gt;=38,INDEX($DN:$DN,$GR15+38),"")</f>
      </c>
      <c r="GP15">
        <f>IF($GS15&gt;=39,INDEX($DN:$DN,$GR15+39),"")</f>
      </c>
      <c r="GQ15">
        <f>IF($GS15&gt;=40,INDEX($DN:$DN,$GR15+40),"")</f>
      </c>
      <c r="GR15">
        <f>IFERROR(MATCH($DL15,$DM$2:$DM$148,0)+1,0)</f>
      </c>
      <c r="GS15">
        <f>IFERROR(INDEX($DO$2:$DO$148,MATCH($DL15,$DM$2:$DM$148,0)),0)</f>
      </c>
      <c r="GT15">
        <f>IFERROR(MATCH($Z15,$DP$15:$FC$15,0),0)</f>
      </c>
      <c r="GU15">
        <f>IF($GT15&gt;0,INDEX($FD$15:$GQ$15,$GT15),"")</f>
      </c>
      <c r="GV15" t="s">
        <v>169</v>
      </c>
      <c r="GX15">
        <f>IF($JG15&gt;=1,INDEX($GV:$GV,$JF15+1),"")</f>
      </c>
      <c r="GY15">
        <f>IF($JG15&gt;=2,INDEX($GV:$GV,$JF15+2),"")</f>
      </c>
      <c r="GZ15">
        <f>IF($JG15&gt;=3,INDEX($GV:$GV,$JF15+3),"")</f>
      </c>
      <c r="HA15">
        <f>IF($JG15&gt;=4,INDEX($GV:$GV,$JF15+4),"")</f>
      </c>
      <c r="HB15">
        <f>IF($JG15&gt;=5,INDEX($GV:$GV,$JF15+5),"")</f>
      </c>
      <c r="HC15">
        <f>IF($JG15&gt;=6,INDEX($GV:$GV,$JF15+6),"")</f>
      </c>
      <c r="HD15">
        <f>IF($JG15&gt;=7,INDEX($GV:$GV,$JF15+7),"")</f>
      </c>
      <c r="HE15">
        <f>IF($JG15&gt;=8,INDEX($GV:$GV,$JF15+8),"")</f>
      </c>
      <c r="HF15">
        <f>IF($JG15&gt;=9,INDEX($GV:$GV,$JF15+9),"")</f>
      </c>
      <c r="HG15">
        <f>IF($JG15&gt;=10,INDEX($GV:$GV,$JF15+10),"")</f>
      </c>
      <c r="HH15">
        <f>IF($JG15&gt;=11,INDEX($GV:$GV,$JF15+11),"")</f>
      </c>
      <c r="HI15">
        <f>IF($JG15&gt;=12,INDEX($GV:$GV,$JF15+12),"")</f>
      </c>
      <c r="HJ15">
        <f>IF($JG15&gt;=13,INDEX($GV:$GV,$JF15+13),"")</f>
      </c>
      <c r="HK15">
        <f>IF($JG15&gt;=14,INDEX($GV:$GV,$JF15+14),"")</f>
      </c>
      <c r="HL15">
        <f>IF($JG15&gt;=15,INDEX($GV:$GV,$JF15+15),"")</f>
      </c>
      <c r="HM15">
        <f>IF($JG15&gt;=16,INDEX($GV:$GV,$JF15+16),"")</f>
      </c>
      <c r="HN15">
        <f>IF($JG15&gt;=17,INDEX($GV:$GV,$JF15+17),"")</f>
      </c>
      <c r="HO15">
        <f>IF($JG15&gt;=18,INDEX($GV:$GV,$JF15+18),"")</f>
      </c>
      <c r="HP15">
        <f>IF($JG15&gt;=19,INDEX($GV:$GV,$JF15+19),"")</f>
      </c>
      <c r="HQ15">
        <f>IF($JG15&gt;=20,INDEX($GV:$GV,$JF15+20),"")</f>
      </c>
      <c r="HR15">
        <f>IF($JG15&gt;=21,INDEX($GV:$GV,$JF15+21),"")</f>
      </c>
      <c r="HS15">
        <f>IF($JG15&gt;=22,INDEX($GV:$GV,$JF15+22),"")</f>
      </c>
      <c r="HT15">
        <f>IF($JG15&gt;=23,INDEX($GV:$GV,$JF15+23),"")</f>
      </c>
      <c r="HU15">
        <f>IF($JG15&gt;=24,INDEX($GV:$GV,$JF15+24),"")</f>
      </c>
      <c r="HV15">
        <f>IF($JG15&gt;=25,INDEX($GV:$GV,$JF15+25),"")</f>
      </c>
      <c r="HW15">
        <f>IF($JG15&gt;=26,INDEX($GV:$GV,$JF15+26),"")</f>
      </c>
      <c r="HX15">
        <f>IF($JG15&gt;=27,INDEX($GV:$GV,$JF15+27),"")</f>
      </c>
      <c r="HY15">
        <f>IF($JG15&gt;=28,INDEX($GV:$GV,$JF15+28),"")</f>
      </c>
      <c r="HZ15">
        <f>IF($JG15&gt;=29,INDEX($GV:$GV,$JF15+29),"")</f>
      </c>
      <c r="IA15">
        <f>IF($JG15&gt;=30,INDEX($GV:$GV,$JF15+30),"")</f>
      </c>
      <c r="IB15">
        <f>IF($JG15&gt;=31,INDEX($GV:$GV,$JF15+31),"")</f>
      </c>
      <c r="IC15">
        <f>IF($JG15&gt;=32,INDEX($GV:$GV,$JF15+32),"")</f>
      </c>
      <c r="ID15">
        <f>IF($JG15&gt;=33,INDEX($GV:$GV,$JF15+33),"")</f>
      </c>
      <c r="IE15">
        <f>IF($JG15&gt;=34,INDEX($GV:$GV,$JF15+34),"")</f>
      </c>
      <c r="IF15">
        <f>IF($JG15&gt;=35,INDEX($GV:$GV,$JF15+35),"")</f>
      </c>
      <c r="IG15">
        <f>IF($JG15&gt;=36,INDEX($GV:$GV,$JF15+36),"")</f>
      </c>
      <c r="IH15">
        <f>IF($JG15&gt;=37,INDEX($GV:$GV,$JF15+37),"")</f>
      </c>
      <c r="II15">
        <f>IF($JG15&gt;=38,INDEX($GV:$GV,$JF15+38),"")</f>
      </c>
      <c r="IJ15">
        <f>IF($JG15&gt;=39,INDEX($GV:$GV,$JF15+39),"")</f>
      </c>
      <c r="IK15">
        <f>IF($JG15&gt;=40,INDEX($GV:$GV,$JF15+40),"")</f>
      </c>
      <c r="IL15">
        <f>IF($JG15&gt;=41,INDEX($GV:$GV,$JF15+41),"")</f>
      </c>
      <c r="IM15">
        <f>IF($JG15&gt;=42,INDEX($GV:$GV,$JF15+42),"")</f>
      </c>
      <c r="IN15">
        <f>IF($JG15&gt;=43,INDEX($GV:$GV,$JF15+43),"")</f>
      </c>
      <c r="IO15">
        <f>IF($JG15&gt;=44,INDEX($GV:$GV,$JF15+44),"")</f>
      </c>
      <c r="IP15">
        <f>IF($JG15&gt;=45,INDEX($GV:$GV,$JF15+45),"")</f>
      </c>
      <c r="IQ15">
        <f>IF($JG15&gt;=46,INDEX($GV:$GV,$JF15+46),"")</f>
      </c>
      <c r="IR15">
        <f>IF($JG15&gt;=47,INDEX($GV:$GV,$JF15+47),"")</f>
      </c>
      <c r="IS15">
        <f>IF($JG15&gt;=48,INDEX($GV:$GV,$JF15+48),"")</f>
      </c>
      <c r="IT15">
        <f>IF($JG15&gt;=49,INDEX($GV:$GV,$JF15+49),"")</f>
      </c>
      <c r="IU15">
        <f>IF($JG15&gt;=50,INDEX($GV:$GV,$JF15+50),"")</f>
      </c>
      <c r="IV15">
        <f>IF($JG15&gt;=51,INDEX($GV:$GV,$JF15+51),"")</f>
      </c>
      <c r="IW15">
        <f>IF($JG15&gt;=52,INDEX($GV:$GV,$JF15+52),"")</f>
      </c>
      <c r="IX15">
        <f>IF($JG15&gt;=53,INDEX($GV:$GV,$JF15+53),"")</f>
      </c>
      <c r="IY15">
        <f>IF($JG15&gt;=54,INDEX($GV:$GV,$JF15+54),"")</f>
      </c>
      <c r="IZ15">
        <f>IF($JG15&gt;=55,INDEX($GV:$GV,$JF15+55),"")</f>
      </c>
      <c r="JA15">
        <f>IF($JG15&gt;=56,INDEX($GV:$GV,$JF15+56),"")</f>
      </c>
      <c r="JB15">
        <f>IF($JG15&gt;=57,INDEX($GV:$GV,$JF15+57),"")</f>
      </c>
      <c r="JC15">
        <f>IF($JG15&gt;=58,INDEX($GV:$GV,$JF15+58),"")</f>
      </c>
      <c r="JD15">
        <f>IF($JG15&gt;=59,INDEX($GV:$GV,$JF15+59),"")</f>
      </c>
      <c r="JE15">
        <f>IF($JG15&gt;=60,INDEX($GV:$GV,$JF15+60),"")</f>
      </c>
      <c r="JF15">
        <f>IFERROR(MATCH($GU15,$GV$2:$GV$322,0)+1,0)</f>
      </c>
      <c r="JG15">
        <f>IFERROR(INDEX($GW$2:$GW$322,MATCH($GU15,$GV$2:$GV$322,0)),0)</f>
      </c>
      <c r="JH15" t="s">
        <v>44</v>
      </c>
      <c r="JI15" t="s">
        <v>44</v>
      </c>
    </row>
    <row r="16" spans="1:269" x14ac:dyDescent="0.25">
      <c r="R16">
        <f>IF(OR($U16="",$Q16=""),"",IFERROR($U16/$Q16,0))</f>
      </c>
      <c r="S16">
        <f>IF($U16="","",
SUM($T16,$V16,$AA16,$W16,$Y16)*
(1-IF($AB16="",0,VALUE($AB16)/100)))</f>
      </c>
      <c r="T16">
        <f>IF($U16="","",$U16)</f>
      </c>
      <c r="V16">
        <f>IF($U16="","",
IF($O16="","",
IF(ISNUMBER(SEARCH("exempt",LOWER($O16))),0,
$U16*(VALUE(SUBSTITUTE($O16,"%",""))/100))))</f>
      </c>
      <c r="AC16">
        <f>IFERROR(IF(FIND(" - ",$K16)&gt;0,MID($K16,FIND(" - ",$K16)+3,LEN($K16)),""),"")</f>
      </c>
      <c r="AK16" t="s">
        <v>170</v>
      </c>
      <c r="AL16" t="s">
        <v>171</v>
      </c>
      <c r="AM16" t="s">
        <v>172</v>
      </c>
      <c r="AN16" t="s">
        <v>173</v>
      </c>
      <c r="AO16" t="s">
        <v>174</v>
      </c>
      <c r="AP16" t="s">
        <v>175</v>
      </c>
      <c r="AQ16" t="s">
        <v>176</v>
      </c>
      <c r="AR16" t="s">
        <v>174</v>
      </c>
      <c r="AS16" t="s">
        <v>177</v>
      </c>
      <c r="AT16">
        <f>IFERROR(LEFT($K16,FIND(" - ",$K16)-1),$K16)</f>
      </c>
      <c r="AU16" t="s">
        <v>156</v>
      </c>
      <c r="AW16">
        <f>IF($CL16&gt;=1,INDEX($AU:$AU,$CK16+1),"")</f>
      </c>
      <c r="AX16">
        <f>IF($CL16&gt;=2,INDEX($AU:$AU,$CK16+2),"")</f>
      </c>
      <c r="AY16">
        <f>IF($CL16&gt;=3,INDEX($AU:$AU,$CK16+3),"")</f>
      </c>
      <c r="AZ16">
        <f>IF($CL16&gt;=4,INDEX($AU:$AU,$CK16+4),"")</f>
      </c>
      <c r="BA16">
        <f>IF($CL16&gt;=5,INDEX($AU:$AU,$CK16+5),"")</f>
      </c>
      <c r="BB16">
        <f>IF($CL16&gt;=6,INDEX($AU:$AU,$CK16+6),"")</f>
      </c>
      <c r="BC16">
        <f>IF($CL16&gt;=7,INDEX($AU:$AU,$CK16+7),"")</f>
      </c>
      <c r="BD16">
        <f>IF($CL16&gt;=8,INDEX($AU:$AU,$CK16+8),"")</f>
      </c>
      <c r="BE16">
        <f>IF($CL16&gt;=9,INDEX($AU:$AU,$CK16+9),"")</f>
      </c>
      <c r="BF16">
        <f>IF($CL16&gt;=10,INDEX($AU:$AU,$CK16+10),"")</f>
      </c>
      <c r="BG16">
        <f>IF($CL16&gt;=11,INDEX($AU:$AU,$CK16+11),"")</f>
      </c>
      <c r="BH16">
        <f>IF($CL16&gt;=12,INDEX($AU:$AU,$CK16+12),"")</f>
      </c>
      <c r="BI16">
        <f>IF($CL16&gt;=13,INDEX($AU:$AU,$CK16+13),"")</f>
      </c>
      <c r="BJ16">
        <f>IF($CL16&gt;=14,INDEX($AU:$AU,$CK16+14),"")</f>
      </c>
      <c r="BK16">
        <f>IF($CL16&gt;=15,INDEX($AU:$AU,$CK16+15),"")</f>
      </c>
      <c r="BL16">
        <f>IF($CL16&gt;=16,INDEX($AU:$AU,$CK16+16),"")</f>
      </c>
      <c r="BM16">
        <f>IF($CL16&gt;=17,INDEX($AU:$AU,$CK16+17),"")</f>
      </c>
      <c r="BN16">
        <f>IF($CL16&gt;=18,INDEX($AU:$AU,$CK16+18),"")</f>
      </c>
      <c r="BO16">
        <f>IF($CL16&gt;=19,INDEX($AU:$AU,$CK16+19),"")</f>
      </c>
      <c r="BP16">
        <f>IF($CL16&gt;=20,INDEX($AU:$AU,$CK16+20),"")</f>
      </c>
      <c r="BQ16">
        <f>IF($CL16&gt;=21,INDEX($AU:$AU,$CK16+21),"")</f>
      </c>
      <c r="BR16">
        <f>IF($CL16&gt;=22,INDEX($AU:$AU,$CK16+22),"")</f>
      </c>
      <c r="BS16">
        <f>IF($CL16&gt;=23,INDEX($AU:$AU,$CK16+23),"")</f>
      </c>
      <c r="BT16">
        <f>IF($CL16&gt;=24,INDEX($AU:$AU,$CK16+24),"")</f>
      </c>
      <c r="BU16">
        <f>IF($CL16&gt;=25,INDEX($AU:$AU,$CK16+25),"")</f>
      </c>
      <c r="BV16">
        <f>IF($CL16&gt;=26,INDEX($AU:$AU,$CK16+26),"")</f>
      </c>
      <c r="BW16">
        <f>IF($CL16&gt;=27,INDEX($AU:$AU,$CK16+27),"")</f>
      </c>
      <c r="BX16">
        <f>IF($CL16&gt;=28,INDEX($AU:$AU,$CK16+28),"")</f>
      </c>
      <c r="BY16">
        <f>IF($CL16&gt;=29,INDEX($AU:$AU,$CK16+29),"")</f>
      </c>
      <c r="BZ16">
        <f>IF($CL16&gt;=30,INDEX($AU:$AU,$CK16+30),"")</f>
      </c>
      <c r="CA16">
        <f>IF($CL16&gt;=31,INDEX($AU:$AU,$CK16+31),"")</f>
      </c>
      <c r="CB16">
        <f>IF($CL16&gt;=32,INDEX($AU:$AU,$CK16+32),"")</f>
      </c>
      <c r="CC16">
        <f>IF($CL16&gt;=33,INDEX($AU:$AU,$CK16+33),"")</f>
      </c>
      <c r="CD16">
        <f>IF($CL16&gt;=34,INDEX($AU:$AU,$CK16+34),"")</f>
      </c>
      <c r="CE16">
        <f>IF($CL16&gt;=35,INDEX($AU:$AU,$CK16+35),"")</f>
      </c>
      <c r="CF16">
        <f>IF($CL16&gt;=36,INDEX($AU:$AU,$CK16+36),"")</f>
      </c>
      <c r="CG16">
        <f>IF($CL16&gt;=37,INDEX($AU:$AU,$CK16+37),"")</f>
      </c>
      <c r="CH16">
        <f>IF($CL16&gt;=38,INDEX($AU:$AU,$CK16+38),"")</f>
      </c>
      <c r="CI16">
        <f>IF($CL16&gt;=39,INDEX($AU:$AU,$CK16+39),"")</f>
      </c>
      <c r="CJ16">
        <f>IF($CL16&gt;=40,INDEX($AU:$AU,$CK16+40),"")</f>
      </c>
      <c r="CK16">
        <f>IFERROR(MATCH($AT16,$AU$2:$AU$133,0)+1,0)</f>
      </c>
      <c r="CL16">
        <f>IFERROR(INDEX($AV$2:$AV$133,MATCH($AT16,$AU$2:$AU$133,0)),0)</f>
      </c>
      <c r="CM16">
        <f>IFERROR(LEFT($L16,FIND(" - ",$L16)-1),$L16)</f>
      </c>
      <c r="CN16" t="s">
        <v>49</v>
      </c>
      <c r="CP16">
        <f>IF($DK16&gt;=1,INDEX($CN:$CN,$DJ16+1),"")</f>
      </c>
      <c r="CQ16">
        <f>IF($DK16&gt;=2,INDEX($CN:$CN,$DJ16+2),"")</f>
      </c>
      <c r="CR16">
        <f>IF($DK16&gt;=3,INDEX($CN:$CN,$DJ16+3),"")</f>
      </c>
      <c r="CS16">
        <f>IF($DK16&gt;=4,INDEX($CN:$CN,$DJ16+4),"")</f>
      </c>
      <c r="CT16">
        <f>IF($DK16&gt;=5,INDEX($CN:$CN,$DJ16+5),"")</f>
      </c>
      <c r="CU16">
        <f>IF($DK16&gt;=6,INDEX($CN:$CN,$DJ16+6),"")</f>
      </c>
      <c r="CV16">
        <f>IF($DK16&gt;=7,INDEX($CN:$CN,$DJ16+7),"")</f>
      </c>
      <c r="CW16">
        <f>IF($DK16&gt;=8,INDEX($CN:$CN,$DJ16+8),"")</f>
      </c>
      <c r="CX16">
        <f>IF($DK16&gt;=9,INDEX($CN:$CN,$DJ16+9),"")</f>
      </c>
      <c r="CY16">
        <f>IF($DK16&gt;=10,INDEX($CN:$CN,$DJ16+10),"")</f>
      </c>
      <c r="CZ16">
        <f>IF($DK16&gt;=11,INDEX($CN:$CN,$DJ16+11),"")</f>
      </c>
      <c r="DA16">
        <f>IF($DK16&gt;=12,INDEX($CN:$CN,$DJ16+12),"")</f>
      </c>
      <c r="DB16">
        <f>IF($DK16&gt;=13,INDEX($CN:$CN,$DJ16+13),"")</f>
      </c>
      <c r="DC16">
        <f>IF($DK16&gt;=14,INDEX($CN:$CN,$DJ16+14),"")</f>
      </c>
      <c r="DD16">
        <f>IF($DK16&gt;=15,INDEX($CN:$CN,$DJ16+15),"")</f>
      </c>
      <c r="DE16">
        <f>IF($DK16&gt;=16,INDEX($CN:$CN,$DJ16+16),"")</f>
      </c>
      <c r="DF16">
        <f>IF($DK16&gt;=17,INDEX($CN:$CN,$DJ16+17),"")</f>
      </c>
      <c r="DG16">
        <f>IF($DK16&gt;=18,INDEX($CN:$CN,$DJ16+18),"")</f>
      </c>
      <c r="DH16">
        <f>IF($DK16&gt;=19,INDEX($CN:$CN,$DJ16+19),"")</f>
      </c>
      <c r="DI16">
        <f>IF($DK16&gt;=20,INDEX($CN:$CN,$DJ16+20),"")</f>
      </c>
      <c r="DJ16">
        <f>IFERROR(MATCH($CM16,$CN$2:$CN$1089,0)+1,0)</f>
      </c>
      <c r="DK16">
        <f>IFERROR(INDEX($CO$2:$CO$1089,MATCH($CM16,$CN$2:$CN$1089,0)),0)</f>
      </c>
      <c r="DL16">
        <f>IFERROR(INDEX($AS:$AS,MATCH($O16,$AR:$AR,0))&amp;"","")</f>
      </c>
      <c r="DM16" t="s">
        <v>114</v>
      </c>
      <c r="DN16" t="s">
        <v>145</v>
      </c>
      <c r="DP16">
        <f>IF($GS16&gt;=1,INDEX($DM:$DM,$GR16+1),"")</f>
      </c>
      <c r="DQ16">
        <f>IF($GS16&gt;=2,INDEX($DM:$DM,$GR16+2),"")</f>
      </c>
      <c r="DR16">
        <f>IF($GS16&gt;=3,INDEX($DM:$DM,$GR16+3),"")</f>
      </c>
      <c r="DS16">
        <f>IF($GS16&gt;=4,INDEX($DM:$DM,$GR16+4),"")</f>
      </c>
      <c r="DT16">
        <f>IF($GS16&gt;=5,INDEX($DM:$DM,$GR16+5),"")</f>
      </c>
      <c r="DU16">
        <f>IF($GS16&gt;=6,INDEX($DM:$DM,$GR16+6),"")</f>
      </c>
      <c r="DV16">
        <f>IF($GS16&gt;=7,INDEX($DM:$DM,$GR16+7),"")</f>
      </c>
      <c r="DW16">
        <f>IF($GS16&gt;=8,INDEX($DM:$DM,$GR16+8),"")</f>
      </c>
      <c r="DX16">
        <f>IF($GS16&gt;=9,INDEX($DM:$DM,$GR16+9),"")</f>
      </c>
      <c r="DY16">
        <f>IF($GS16&gt;=10,INDEX($DM:$DM,$GR16+10),"")</f>
      </c>
      <c r="DZ16">
        <f>IF($GS16&gt;=11,INDEX($DM:$DM,$GR16+11),"")</f>
      </c>
      <c r="EA16">
        <f>IF($GS16&gt;=12,INDEX($DM:$DM,$GR16+12),"")</f>
      </c>
      <c r="EB16">
        <f>IF($GS16&gt;=13,INDEX($DM:$DM,$GR16+13),"")</f>
      </c>
      <c r="EC16">
        <f>IF($GS16&gt;=14,INDEX($DM:$DM,$GR16+14),"")</f>
      </c>
      <c r="ED16">
        <f>IF($GS16&gt;=15,INDEX($DM:$DM,$GR16+15),"")</f>
      </c>
      <c r="EE16">
        <f>IF($GS16&gt;=16,INDEX($DM:$DM,$GR16+16),"")</f>
      </c>
      <c r="EF16">
        <f>IF($GS16&gt;=17,INDEX($DM:$DM,$GR16+17),"")</f>
      </c>
      <c r="EG16">
        <f>IF($GS16&gt;=18,INDEX($DM:$DM,$GR16+18),"")</f>
      </c>
      <c r="EH16">
        <f>IF($GS16&gt;=19,INDEX($DM:$DM,$GR16+19),"")</f>
      </c>
      <c r="EI16">
        <f>IF($GS16&gt;=20,INDEX($DM:$DM,$GR16+20),"")</f>
      </c>
      <c r="EJ16">
        <f>IF($GS16&gt;=21,INDEX($DM:$DM,$GR16+21),"")</f>
      </c>
      <c r="EK16">
        <f>IF($GS16&gt;=22,INDEX($DM:$DM,$GR16+22),"")</f>
      </c>
      <c r="EL16">
        <f>IF($GS16&gt;=23,INDEX($DM:$DM,$GR16+23),"")</f>
      </c>
      <c r="EM16">
        <f>IF($GS16&gt;=24,INDEX($DM:$DM,$GR16+24),"")</f>
      </c>
      <c r="EN16">
        <f>IF($GS16&gt;=25,INDEX($DM:$DM,$GR16+25),"")</f>
      </c>
      <c r="EO16">
        <f>IF($GS16&gt;=26,INDEX($DM:$DM,$GR16+26),"")</f>
      </c>
      <c r="EP16">
        <f>IF($GS16&gt;=27,INDEX($DM:$DM,$GR16+27),"")</f>
      </c>
      <c r="EQ16">
        <f>IF($GS16&gt;=28,INDEX($DM:$DM,$GR16+28),"")</f>
      </c>
      <c r="ER16">
        <f>IF($GS16&gt;=29,INDEX($DM:$DM,$GR16+29),"")</f>
      </c>
      <c r="ES16">
        <f>IF($GS16&gt;=30,INDEX($DM:$DM,$GR16+30),"")</f>
      </c>
      <c r="ET16">
        <f>IF($GS16&gt;=31,INDEX($DM:$DM,$GR16+31),"")</f>
      </c>
      <c r="EU16">
        <f>IF($GS16&gt;=32,INDEX($DM:$DM,$GR16+32),"")</f>
      </c>
      <c r="EV16">
        <f>IF($GS16&gt;=33,INDEX($DM:$DM,$GR16+33),"")</f>
      </c>
      <c r="EW16">
        <f>IF($GS16&gt;=34,INDEX($DM:$DM,$GR16+34),"")</f>
      </c>
      <c r="EX16">
        <f>IF($GS16&gt;=35,INDEX($DM:$DM,$GR16+35),"")</f>
      </c>
      <c r="EY16">
        <f>IF($GS16&gt;=36,INDEX($DM:$DM,$GR16+36),"")</f>
      </c>
      <c r="EZ16">
        <f>IF($GS16&gt;=37,INDEX($DM:$DM,$GR16+37),"")</f>
      </c>
      <c r="FA16">
        <f>IF($GS16&gt;=38,INDEX($DM:$DM,$GR16+38),"")</f>
      </c>
      <c r="FB16">
        <f>IF($GS16&gt;=39,INDEX($DM:$DM,$GR16+39),"")</f>
      </c>
      <c r="FC16">
        <f>IF($GS16&gt;=40,INDEX($DM:$DM,$GR16+40),"")</f>
      </c>
      <c r="FD16">
        <f>IF($GS16&gt;=1,INDEX($DN:$DN,$GR16+1),"")</f>
      </c>
      <c r="FE16">
        <f>IF($GS16&gt;=2,INDEX($DN:$DN,$GR16+2),"")</f>
      </c>
      <c r="FF16">
        <f>IF($GS16&gt;=3,INDEX($DN:$DN,$GR16+3),"")</f>
      </c>
      <c r="FG16">
        <f>IF($GS16&gt;=4,INDEX($DN:$DN,$GR16+4),"")</f>
      </c>
      <c r="FH16">
        <f>IF($GS16&gt;=5,INDEX($DN:$DN,$GR16+5),"")</f>
      </c>
      <c r="FI16">
        <f>IF($GS16&gt;=6,INDEX($DN:$DN,$GR16+6),"")</f>
      </c>
      <c r="FJ16">
        <f>IF($GS16&gt;=7,INDEX($DN:$DN,$GR16+7),"")</f>
      </c>
      <c r="FK16">
        <f>IF($GS16&gt;=8,INDEX($DN:$DN,$GR16+8),"")</f>
      </c>
      <c r="FL16">
        <f>IF($GS16&gt;=9,INDEX($DN:$DN,$GR16+9),"")</f>
      </c>
      <c r="FM16">
        <f>IF($GS16&gt;=10,INDEX($DN:$DN,$GR16+10),"")</f>
      </c>
      <c r="FN16">
        <f>IF($GS16&gt;=11,INDEX($DN:$DN,$GR16+11),"")</f>
      </c>
      <c r="FO16">
        <f>IF($GS16&gt;=12,INDEX($DN:$DN,$GR16+12),"")</f>
      </c>
      <c r="FP16">
        <f>IF($GS16&gt;=13,INDEX($DN:$DN,$GR16+13),"")</f>
      </c>
      <c r="FQ16">
        <f>IF($GS16&gt;=14,INDEX($DN:$DN,$GR16+14),"")</f>
      </c>
      <c r="FR16">
        <f>IF($GS16&gt;=15,INDEX($DN:$DN,$GR16+15),"")</f>
      </c>
      <c r="FS16">
        <f>IF($GS16&gt;=16,INDEX($DN:$DN,$GR16+16),"")</f>
      </c>
      <c r="FT16">
        <f>IF($GS16&gt;=17,INDEX($DN:$DN,$GR16+17),"")</f>
      </c>
      <c r="FU16">
        <f>IF($GS16&gt;=18,INDEX($DN:$DN,$GR16+18),"")</f>
      </c>
      <c r="FV16">
        <f>IF($GS16&gt;=19,INDEX($DN:$DN,$GR16+19),"")</f>
      </c>
      <c r="FW16">
        <f>IF($GS16&gt;=20,INDEX($DN:$DN,$GR16+20),"")</f>
      </c>
      <c r="FX16">
        <f>IF($GS16&gt;=21,INDEX($DN:$DN,$GR16+21),"")</f>
      </c>
      <c r="FY16">
        <f>IF($GS16&gt;=22,INDEX($DN:$DN,$GR16+22),"")</f>
      </c>
      <c r="FZ16">
        <f>IF($GS16&gt;=23,INDEX($DN:$DN,$GR16+23),"")</f>
      </c>
      <c r="GA16">
        <f>IF($GS16&gt;=24,INDEX($DN:$DN,$GR16+24),"")</f>
      </c>
      <c r="GB16">
        <f>IF($GS16&gt;=25,INDEX($DN:$DN,$GR16+25),"")</f>
      </c>
      <c r="GC16">
        <f>IF($GS16&gt;=26,INDEX($DN:$DN,$GR16+26),"")</f>
      </c>
      <c r="GD16">
        <f>IF($GS16&gt;=27,INDEX($DN:$DN,$GR16+27),"")</f>
      </c>
      <c r="GE16">
        <f>IF($GS16&gt;=28,INDEX($DN:$DN,$GR16+28),"")</f>
      </c>
      <c r="GF16">
        <f>IF($GS16&gt;=29,INDEX($DN:$DN,$GR16+29),"")</f>
      </c>
      <c r="GG16">
        <f>IF($GS16&gt;=30,INDEX($DN:$DN,$GR16+30),"")</f>
      </c>
      <c r="GH16">
        <f>IF($GS16&gt;=31,INDEX($DN:$DN,$GR16+31),"")</f>
      </c>
      <c r="GI16">
        <f>IF($GS16&gt;=32,INDEX($DN:$DN,$GR16+32),"")</f>
      </c>
      <c r="GJ16">
        <f>IF($GS16&gt;=33,INDEX($DN:$DN,$GR16+33),"")</f>
      </c>
      <c r="GK16">
        <f>IF($GS16&gt;=34,INDEX($DN:$DN,$GR16+34),"")</f>
      </c>
      <c r="GL16">
        <f>IF($GS16&gt;=35,INDEX($DN:$DN,$GR16+35),"")</f>
      </c>
      <c r="GM16">
        <f>IF($GS16&gt;=36,INDEX($DN:$DN,$GR16+36),"")</f>
      </c>
      <c r="GN16">
        <f>IF($GS16&gt;=37,INDEX($DN:$DN,$GR16+37),"")</f>
      </c>
      <c r="GO16">
        <f>IF($GS16&gt;=38,INDEX($DN:$DN,$GR16+38),"")</f>
      </c>
      <c r="GP16">
        <f>IF($GS16&gt;=39,INDEX($DN:$DN,$GR16+39),"")</f>
      </c>
      <c r="GQ16">
        <f>IF($GS16&gt;=40,INDEX($DN:$DN,$GR16+40),"")</f>
      </c>
      <c r="GR16">
        <f>IFERROR(MATCH($DL16,$DM$2:$DM$148,0)+1,0)</f>
      </c>
      <c r="GS16">
        <f>IFERROR(INDEX($DO$2:$DO$148,MATCH($DL16,$DM$2:$DM$148,0)),0)</f>
      </c>
      <c r="GT16">
        <f>IFERROR(MATCH($Z16,$DP$16:$FC$16,0),0)</f>
      </c>
      <c r="GU16">
        <f>IF($GT16&gt;0,INDEX($FD$16:$GQ$16,$GT16),"")</f>
      </c>
      <c r="GV16" t="s">
        <v>178</v>
      </c>
      <c r="GX16">
        <f>IF($JG16&gt;=1,INDEX($GV:$GV,$JF16+1),"")</f>
      </c>
      <c r="GY16">
        <f>IF($JG16&gt;=2,INDEX($GV:$GV,$JF16+2),"")</f>
      </c>
      <c r="GZ16">
        <f>IF($JG16&gt;=3,INDEX($GV:$GV,$JF16+3),"")</f>
      </c>
      <c r="HA16">
        <f>IF($JG16&gt;=4,INDEX($GV:$GV,$JF16+4),"")</f>
      </c>
      <c r="HB16">
        <f>IF($JG16&gt;=5,INDEX($GV:$GV,$JF16+5),"")</f>
      </c>
      <c r="HC16">
        <f>IF($JG16&gt;=6,INDEX($GV:$GV,$JF16+6),"")</f>
      </c>
      <c r="HD16">
        <f>IF($JG16&gt;=7,INDEX($GV:$GV,$JF16+7),"")</f>
      </c>
      <c r="HE16">
        <f>IF($JG16&gt;=8,INDEX($GV:$GV,$JF16+8),"")</f>
      </c>
      <c r="HF16">
        <f>IF($JG16&gt;=9,INDEX($GV:$GV,$JF16+9),"")</f>
      </c>
      <c r="HG16">
        <f>IF($JG16&gt;=10,INDEX($GV:$GV,$JF16+10),"")</f>
      </c>
      <c r="HH16">
        <f>IF($JG16&gt;=11,INDEX($GV:$GV,$JF16+11),"")</f>
      </c>
      <c r="HI16">
        <f>IF($JG16&gt;=12,INDEX($GV:$GV,$JF16+12),"")</f>
      </c>
      <c r="HJ16">
        <f>IF($JG16&gt;=13,INDEX($GV:$GV,$JF16+13),"")</f>
      </c>
      <c r="HK16">
        <f>IF($JG16&gt;=14,INDEX($GV:$GV,$JF16+14),"")</f>
      </c>
      <c r="HL16">
        <f>IF($JG16&gt;=15,INDEX($GV:$GV,$JF16+15),"")</f>
      </c>
      <c r="HM16">
        <f>IF($JG16&gt;=16,INDEX($GV:$GV,$JF16+16),"")</f>
      </c>
      <c r="HN16">
        <f>IF($JG16&gt;=17,INDEX($GV:$GV,$JF16+17),"")</f>
      </c>
      <c r="HO16">
        <f>IF($JG16&gt;=18,INDEX($GV:$GV,$JF16+18),"")</f>
      </c>
      <c r="HP16">
        <f>IF($JG16&gt;=19,INDEX($GV:$GV,$JF16+19),"")</f>
      </c>
      <c r="HQ16">
        <f>IF($JG16&gt;=20,INDEX($GV:$GV,$JF16+20),"")</f>
      </c>
      <c r="HR16">
        <f>IF($JG16&gt;=21,INDEX($GV:$GV,$JF16+21),"")</f>
      </c>
      <c r="HS16">
        <f>IF($JG16&gt;=22,INDEX($GV:$GV,$JF16+22),"")</f>
      </c>
      <c r="HT16">
        <f>IF($JG16&gt;=23,INDEX($GV:$GV,$JF16+23),"")</f>
      </c>
      <c r="HU16">
        <f>IF($JG16&gt;=24,INDEX($GV:$GV,$JF16+24),"")</f>
      </c>
      <c r="HV16">
        <f>IF($JG16&gt;=25,INDEX($GV:$GV,$JF16+25),"")</f>
      </c>
      <c r="HW16">
        <f>IF($JG16&gt;=26,INDEX($GV:$GV,$JF16+26),"")</f>
      </c>
      <c r="HX16">
        <f>IF($JG16&gt;=27,INDEX($GV:$GV,$JF16+27),"")</f>
      </c>
      <c r="HY16">
        <f>IF($JG16&gt;=28,INDEX($GV:$GV,$JF16+28),"")</f>
      </c>
      <c r="HZ16">
        <f>IF($JG16&gt;=29,INDEX($GV:$GV,$JF16+29),"")</f>
      </c>
      <c r="IA16">
        <f>IF($JG16&gt;=30,INDEX($GV:$GV,$JF16+30),"")</f>
      </c>
      <c r="IB16">
        <f>IF($JG16&gt;=31,INDEX($GV:$GV,$JF16+31),"")</f>
      </c>
      <c r="IC16">
        <f>IF($JG16&gt;=32,INDEX($GV:$GV,$JF16+32),"")</f>
      </c>
      <c r="ID16">
        <f>IF($JG16&gt;=33,INDEX($GV:$GV,$JF16+33),"")</f>
      </c>
      <c r="IE16">
        <f>IF($JG16&gt;=34,INDEX($GV:$GV,$JF16+34),"")</f>
      </c>
      <c r="IF16">
        <f>IF($JG16&gt;=35,INDEX($GV:$GV,$JF16+35),"")</f>
      </c>
      <c r="IG16">
        <f>IF($JG16&gt;=36,INDEX($GV:$GV,$JF16+36),"")</f>
      </c>
      <c r="IH16">
        <f>IF($JG16&gt;=37,INDEX($GV:$GV,$JF16+37),"")</f>
      </c>
      <c r="II16">
        <f>IF($JG16&gt;=38,INDEX($GV:$GV,$JF16+38),"")</f>
      </c>
      <c r="IJ16">
        <f>IF($JG16&gt;=39,INDEX($GV:$GV,$JF16+39),"")</f>
      </c>
      <c r="IK16">
        <f>IF($JG16&gt;=40,INDEX($GV:$GV,$JF16+40),"")</f>
      </c>
      <c r="IL16">
        <f>IF($JG16&gt;=41,INDEX($GV:$GV,$JF16+41),"")</f>
      </c>
      <c r="IM16">
        <f>IF($JG16&gt;=42,INDEX($GV:$GV,$JF16+42),"")</f>
      </c>
      <c r="IN16">
        <f>IF($JG16&gt;=43,INDEX($GV:$GV,$JF16+43),"")</f>
      </c>
      <c r="IO16">
        <f>IF($JG16&gt;=44,INDEX($GV:$GV,$JF16+44),"")</f>
      </c>
      <c r="IP16">
        <f>IF($JG16&gt;=45,INDEX($GV:$GV,$JF16+45),"")</f>
      </c>
      <c r="IQ16">
        <f>IF($JG16&gt;=46,INDEX($GV:$GV,$JF16+46),"")</f>
      </c>
      <c r="IR16">
        <f>IF($JG16&gt;=47,INDEX($GV:$GV,$JF16+47),"")</f>
      </c>
      <c r="IS16">
        <f>IF($JG16&gt;=48,INDEX($GV:$GV,$JF16+48),"")</f>
      </c>
      <c r="IT16">
        <f>IF($JG16&gt;=49,INDEX($GV:$GV,$JF16+49),"")</f>
      </c>
      <c r="IU16">
        <f>IF($JG16&gt;=50,INDEX($GV:$GV,$JF16+50),"")</f>
      </c>
      <c r="IV16">
        <f>IF($JG16&gt;=51,INDEX($GV:$GV,$JF16+51),"")</f>
      </c>
      <c r="IW16">
        <f>IF($JG16&gt;=52,INDEX($GV:$GV,$JF16+52),"")</f>
      </c>
      <c r="IX16">
        <f>IF($JG16&gt;=53,INDEX($GV:$GV,$JF16+53),"")</f>
      </c>
      <c r="IY16">
        <f>IF($JG16&gt;=54,INDEX($GV:$GV,$JF16+54),"")</f>
      </c>
      <c r="IZ16">
        <f>IF($JG16&gt;=55,INDEX($GV:$GV,$JF16+55),"")</f>
      </c>
      <c r="JA16">
        <f>IF($JG16&gt;=56,INDEX($GV:$GV,$JF16+56),"")</f>
      </c>
      <c r="JB16">
        <f>IF($JG16&gt;=57,INDEX($GV:$GV,$JF16+57),"")</f>
      </c>
      <c r="JC16">
        <f>IF($JG16&gt;=58,INDEX($GV:$GV,$JF16+58),"")</f>
      </c>
      <c r="JD16">
        <f>IF($JG16&gt;=59,INDEX($GV:$GV,$JF16+59),"")</f>
      </c>
      <c r="JE16">
        <f>IF($JG16&gt;=60,INDEX($GV:$GV,$JF16+60),"")</f>
      </c>
      <c r="JF16">
        <f>IFERROR(MATCH($GU16,$GV$2:$GV$322,0)+1,0)</f>
      </c>
      <c r="JG16">
        <f>IFERROR(INDEX($GW$2:$GW$322,MATCH($GU16,$GV$2:$GV$322,0)),0)</f>
      </c>
      <c r="JH16" t="s">
        <v>44</v>
      </c>
      <c r="JI16" t="s">
        <v>44</v>
      </c>
    </row>
    <row r="17" spans="1:269" x14ac:dyDescent="0.25">
      <c r="R17">
        <f>IF(OR($U17="",$Q17=""),"",IFERROR($U17/$Q17,0))</f>
      </c>
      <c r="S17">
        <f>IF($U17="","",
SUM($T17,$V17,$AA17,$W17,$Y17)*
(1-IF($AB17="",0,VALUE($AB17)/100)))</f>
      </c>
      <c r="T17">
        <f>IF($U17="","",$U17)</f>
      </c>
      <c r="V17">
        <f>IF($U17="","",
IF($O17="","",
IF(ISNUMBER(SEARCH("exempt",LOWER($O17))),0,
$U17*(VALUE(SUBSTITUTE($O17,"%",""))/100))))</f>
      </c>
      <c r="AC17">
        <f>IFERROR(IF(FIND(" - ",$K17)&gt;0,MID($K17,FIND(" - ",$K17)+3,LEN($K17)),""),"")</f>
      </c>
      <c r="AK17" t="s">
        <v>179</v>
      </c>
      <c r="AL17" t="s">
        <v>180</v>
      </c>
      <c r="AM17" t="s">
        <v>72</v>
      </c>
      <c r="AN17" t="s">
        <v>59</v>
      </c>
      <c r="AO17" t="s">
        <v>181</v>
      </c>
      <c r="AP17" t="s">
        <v>182</v>
      </c>
      <c r="AQ17" t="s">
        <v>183</v>
      </c>
      <c r="AR17" t="s">
        <v>181</v>
      </c>
      <c r="AS17" t="s">
        <v>184</v>
      </c>
      <c r="AT17">
        <f>IFERROR(LEFT($K17,FIND(" - ",$K17)-1),$K17)</f>
      </c>
      <c r="AU17" t="s">
        <v>165</v>
      </c>
      <c r="AW17">
        <f>IF($CL17&gt;=1,INDEX($AU:$AU,$CK17+1),"")</f>
      </c>
      <c r="AX17">
        <f>IF($CL17&gt;=2,INDEX($AU:$AU,$CK17+2),"")</f>
      </c>
      <c r="AY17">
        <f>IF($CL17&gt;=3,INDEX($AU:$AU,$CK17+3),"")</f>
      </c>
      <c r="AZ17">
        <f>IF($CL17&gt;=4,INDEX($AU:$AU,$CK17+4),"")</f>
      </c>
      <c r="BA17">
        <f>IF($CL17&gt;=5,INDEX($AU:$AU,$CK17+5),"")</f>
      </c>
      <c r="BB17">
        <f>IF($CL17&gt;=6,INDEX($AU:$AU,$CK17+6),"")</f>
      </c>
      <c r="BC17">
        <f>IF($CL17&gt;=7,INDEX($AU:$AU,$CK17+7),"")</f>
      </c>
      <c r="BD17">
        <f>IF($CL17&gt;=8,INDEX($AU:$AU,$CK17+8),"")</f>
      </c>
      <c r="BE17">
        <f>IF($CL17&gt;=9,INDEX($AU:$AU,$CK17+9),"")</f>
      </c>
      <c r="BF17">
        <f>IF($CL17&gt;=10,INDEX($AU:$AU,$CK17+10),"")</f>
      </c>
      <c r="BG17">
        <f>IF($CL17&gt;=11,INDEX($AU:$AU,$CK17+11),"")</f>
      </c>
      <c r="BH17">
        <f>IF($CL17&gt;=12,INDEX($AU:$AU,$CK17+12),"")</f>
      </c>
      <c r="BI17">
        <f>IF($CL17&gt;=13,INDEX($AU:$AU,$CK17+13),"")</f>
      </c>
      <c r="BJ17">
        <f>IF($CL17&gt;=14,INDEX($AU:$AU,$CK17+14),"")</f>
      </c>
      <c r="BK17">
        <f>IF($CL17&gt;=15,INDEX($AU:$AU,$CK17+15),"")</f>
      </c>
      <c r="BL17">
        <f>IF($CL17&gt;=16,INDEX($AU:$AU,$CK17+16),"")</f>
      </c>
      <c r="BM17">
        <f>IF($CL17&gt;=17,INDEX($AU:$AU,$CK17+17),"")</f>
      </c>
      <c r="BN17">
        <f>IF($CL17&gt;=18,INDEX($AU:$AU,$CK17+18),"")</f>
      </c>
      <c r="BO17">
        <f>IF($CL17&gt;=19,INDEX($AU:$AU,$CK17+19),"")</f>
      </c>
      <c r="BP17">
        <f>IF($CL17&gt;=20,INDEX($AU:$AU,$CK17+20),"")</f>
      </c>
      <c r="BQ17">
        <f>IF($CL17&gt;=21,INDEX($AU:$AU,$CK17+21),"")</f>
      </c>
      <c r="BR17">
        <f>IF($CL17&gt;=22,INDEX($AU:$AU,$CK17+22),"")</f>
      </c>
      <c r="BS17">
        <f>IF($CL17&gt;=23,INDEX($AU:$AU,$CK17+23),"")</f>
      </c>
      <c r="BT17">
        <f>IF($CL17&gt;=24,INDEX($AU:$AU,$CK17+24),"")</f>
      </c>
      <c r="BU17">
        <f>IF($CL17&gt;=25,INDEX($AU:$AU,$CK17+25),"")</f>
      </c>
      <c r="BV17">
        <f>IF($CL17&gt;=26,INDEX($AU:$AU,$CK17+26),"")</f>
      </c>
      <c r="BW17">
        <f>IF($CL17&gt;=27,INDEX($AU:$AU,$CK17+27),"")</f>
      </c>
      <c r="BX17">
        <f>IF($CL17&gt;=28,INDEX($AU:$AU,$CK17+28),"")</f>
      </c>
      <c r="BY17">
        <f>IF($CL17&gt;=29,INDEX($AU:$AU,$CK17+29),"")</f>
      </c>
      <c r="BZ17">
        <f>IF($CL17&gt;=30,INDEX($AU:$AU,$CK17+30),"")</f>
      </c>
      <c r="CA17">
        <f>IF($CL17&gt;=31,INDEX($AU:$AU,$CK17+31),"")</f>
      </c>
      <c r="CB17">
        <f>IF($CL17&gt;=32,INDEX($AU:$AU,$CK17+32),"")</f>
      </c>
      <c r="CC17">
        <f>IF($CL17&gt;=33,INDEX($AU:$AU,$CK17+33),"")</f>
      </c>
      <c r="CD17">
        <f>IF($CL17&gt;=34,INDEX($AU:$AU,$CK17+34),"")</f>
      </c>
      <c r="CE17">
        <f>IF($CL17&gt;=35,INDEX($AU:$AU,$CK17+35),"")</f>
      </c>
      <c r="CF17">
        <f>IF($CL17&gt;=36,INDEX($AU:$AU,$CK17+36),"")</f>
      </c>
      <c r="CG17">
        <f>IF($CL17&gt;=37,INDEX($AU:$AU,$CK17+37),"")</f>
      </c>
      <c r="CH17">
        <f>IF($CL17&gt;=38,INDEX($AU:$AU,$CK17+38),"")</f>
      </c>
      <c r="CI17">
        <f>IF($CL17&gt;=39,INDEX($AU:$AU,$CK17+39),"")</f>
      </c>
      <c r="CJ17">
        <f>IF($CL17&gt;=40,INDEX($AU:$AU,$CK17+40),"")</f>
      </c>
      <c r="CK17">
        <f>IFERROR(MATCH($AT17,$AU$2:$AU$133,0)+1,0)</f>
      </c>
      <c r="CL17">
        <f>IFERROR(INDEX($AV$2:$AV$133,MATCH($AT17,$AU$2:$AU$133,0)),0)</f>
      </c>
      <c r="CM17">
        <f>IFERROR(LEFT($L17,FIND(" - ",$L17)-1),$L17)</f>
      </c>
      <c r="CN17" t="s">
        <v>185</v>
      </c>
      <c r="CO17">
        <v>2</v>
      </c>
      <c r="CP17">
        <f>IF($DK17&gt;=1,INDEX($CN:$CN,$DJ17+1),"")</f>
      </c>
      <c r="CQ17">
        <f>IF($DK17&gt;=2,INDEX($CN:$CN,$DJ17+2),"")</f>
      </c>
      <c r="CR17">
        <f>IF($DK17&gt;=3,INDEX($CN:$CN,$DJ17+3),"")</f>
      </c>
      <c r="CS17">
        <f>IF($DK17&gt;=4,INDEX($CN:$CN,$DJ17+4),"")</f>
      </c>
      <c r="CT17">
        <f>IF($DK17&gt;=5,INDEX($CN:$CN,$DJ17+5),"")</f>
      </c>
      <c r="CU17">
        <f>IF($DK17&gt;=6,INDEX($CN:$CN,$DJ17+6),"")</f>
      </c>
      <c r="CV17">
        <f>IF($DK17&gt;=7,INDEX($CN:$CN,$DJ17+7),"")</f>
      </c>
      <c r="CW17">
        <f>IF($DK17&gt;=8,INDEX($CN:$CN,$DJ17+8),"")</f>
      </c>
      <c r="CX17">
        <f>IF($DK17&gt;=9,INDEX($CN:$CN,$DJ17+9),"")</f>
      </c>
      <c r="CY17">
        <f>IF($DK17&gt;=10,INDEX($CN:$CN,$DJ17+10),"")</f>
      </c>
      <c r="CZ17">
        <f>IF($DK17&gt;=11,INDEX($CN:$CN,$DJ17+11),"")</f>
      </c>
      <c r="DA17">
        <f>IF($DK17&gt;=12,INDEX($CN:$CN,$DJ17+12),"")</f>
      </c>
      <c r="DB17">
        <f>IF($DK17&gt;=13,INDEX($CN:$CN,$DJ17+13),"")</f>
      </c>
      <c r="DC17">
        <f>IF($DK17&gt;=14,INDEX($CN:$CN,$DJ17+14),"")</f>
      </c>
      <c r="DD17">
        <f>IF($DK17&gt;=15,INDEX($CN:$CN,$DJ17+15),"")</f>
      </c>
      <c r="DE17">
        <f>IF($DK17&gt;=16,INDEX($CN:$CN,$DJ17+16),"")</f>
      </c>
      <c r="DF17">
        <f>IF($DK17&gt;=17,INDEX($CN:$CN,$DJ17+17),"")</f>
      </c>
      <c r="DG17">
        <f>IF($DK17&gt;=18,INDEX($CN:$CN,$DJ17+18),"")</f>
      </c>
      <c r="DH17">
        <f>IF($DK17&gt;=19,INDEX($CN:$CN,$DJ17+19),"")</f>
      </c>
      <c r="DI17">
        <f>IF($DK17&gt;=20,INDEX($CN:$CN,$DJ17+20),"")</f>
      </c>
      <c r="DJ17">
        <f>IFERROR(MATCH($CM17,$CN$2:$CN$1089,0)+1,0)</f>
      </c>
      <c r="DK17">
        <f>IFERROR(INDEX($CO$2:$CO$1089,MATCH($CM17,$CN$2:$CN$1089,0)),0)</f>
      </c>
      <c r="DL17">
        <f>IFERROR(INDEX($AS:$AS,MATCH($O17,$AR:$AR,0))&amp;"","")</f>
      </c>
      <c r="DM17" t="s">
        <v>123</v>
      </c>
      <c r="DN17" t="s">
        <v>186</v>
      </c>
      <c r="DP17">
        <f>IF($GS17&gt;=1,INDEX($DM:$DM,$GR17+1),"")</f>
      </c>
      <c r="DQ17">
        <f>IF($GS17&gt;=2,INDEX($DM:$DM,$GR17+2),"")</f>
      </c>
      <c r="DR17">
        <f>IF($GS17&gt;=3,INDEX($DM:$DM,$GR17+3),"")</f>
      </c>
      <c r="DS17">
        <f>IF($GS17&gt;=4,INDEX($DM:$DM,$GR17+4),"")</f>
      </c>
      <c r="DT17">
        <f>IF($GS17&gt;=5,INDEX($DM:$DM,$GR17+5),"")</f>
      </c>
      <c r="DU17">
        <f>IF($GS17&gt;=6,INDEX($DM:$DM,$GR17+6),"")</f>
      </c>
      <c r="DV17">
        <f>IF($GS17&gt;=7,INDEX($DM:$DM,$GR17+7),"")</f>
      </c>
      <c r="DW17">
        <f>IF($GS17&gt;=8,INDEX($DM:$DM,$GR17+8),"")</f>
      </c>
      <c r="DX17">
        <f>IF($GS17&gt;=9,INDEX($DM:$DM,$GR17+9),"")</f>
      </c>
      <c r="DY17">
        <f>IF($GS17&gt;=10,INDEX($DM:$DM,$GR17+10),"")</f>
      </c>
      <c r="DZ17">
        <f>IF($GS17&gt;=11,INDEX($DM:$DM,$GR17+11),"")</f>
      </c>
      <c r="EA17">
        <f>IF($GS17&gt;=12,INDEX($DM:$DM,$GR17+12),"")</f>
      </c>
      <c r="EB17">
        <f>IF($GS17&gt;=13,INDEX($DM:$DM,$GR17+13),"")</f>
      </c>
      <c r="EC17">
        <f>IF($GS17&gt;=14,INDEX($DM:$DM,$GR17+14),"")</f>
      </c>
      <c r="ED17">
        <f>IF($GS17&gt;=15,INDEX($DM:$DM,$GR17+15),"")</f>
      </c>
      <c r="EE17">
        <f>IF($GS17&gt;=16,INDEX($DM:$DM,$GR17+16),"")</f>
      </c>
      <c r="EF17">
        <f>IF($GS17&gt;=17,INDEX($DM:$DM,$GR17+17),"")</f>
      </c>
      <c r="EG17">
        <f>IF($GS17&gt;=18,INDEX($DM:$DM,$GR17+18),"")</f>
      </c>
      <c r="EH17">
        <f>IF($GS17&gt;=19,INDEX($DM:$DM,$GR17+19),"")</f>
      </c>
      <c r="EI17">
        <f>IF($GS17&gt;=20,INDEX($DM:$DM,$GR17+20),"")</f>
      </c>
      <c r="EJ17">
        <f>IF($GS17&gt;=21,INDEX($DM:$DM,$GR17+21),"")</f>
      </c>
      <c r="EK17">
        <f>IF($GS17&gt;=22,INDEX($DM:$DM,$GR17+22),"")</f>
      </c>
      <c r="EL17">
        <f>IF($GS17&gt;=23,INDEX($DM:$DM,$GR17+23),"")</f>
      </c>
      <c r="EM17">
        <f>IF($GS17&gt;=24,INDEX($DM:$DM,$GR17+24),"")</f>
      </c>
      <c r="EN17">
        <f>IF($GS17&gt;=25,INDEX($DM:$DM,$GR17+25),"")</f>
      </c>
      <c r="EO17">
        <f>IF($GS17&gt;=26,INDEX($DM:$DM,$GR17+26),"")</f>
      </c>
      <c r="EP17">
        <f>IF($GS17&gt;=27,INDEX($DM:$DM,$GR17+27),"")</f>
      </c>
      <c r="EQ17">
        <f>IF($GS17&gt;=28,INDEX($DM:$DM,$GR17+28),"")</f>
      </c>
      <c r="ER17">
        <f>IF($GS17&gt;=29,INDEX($DM:$DM,$GR17+29),"")</f>
      </c>
      <c r="ES17">
        <f>IF($GS17&gt;=30,INDEX($DM:$DM,$GR17+30),"")</f>
      </c>
      <c r="ET17">
        <f>IF($GS17&gt;=31,INDEX($DM:$DM,$GR17+31),"")</f>
      </c>
      <c r="EU17">
        <f>IF($GS17&gt;=32,INDEX($DM:$DM,$GR17+32),"")</f>
      </c>
      <c r="EV17">
        <f>IF($GS17&gt;=33,INDEX($DM:$DM,$GR17+33),"")</f>
      </c>
      <c r="EW17">
        <f>IF($GS17&gt;=34,INDEX($DM:$DM,$GR17+34),"")</f>
      </c>
      <c r="EX17">
        <f>IF($GS17&gt;=35,INDEX($DM:$DM,$GR17+35),"")</f>
      </c>
      <c r="EY17">
        <f>IF($GS17&gt;=36,INDEX($DM:$DM,$GR17+36),"")</f>
      </c>
      <c r="EZ17">
        <f>IF($GS17&gt;=37,INDEX($DM:$DM,$GR17+37),"")</f>
      </c>
      <c r="FA17">
        <f>IF($GS17&gt;=38,INDEX($DM:$DM,$GR17+38),"")</f>
      </c>
      <c r="FB17">
        <f>IF($GS17&gt;=39,INDEX($DM:$DM,$GR17+39),"")</f>
      </c>
      <c r="FC17">
        <f>IF($GS17&gt;=40,INDEX($DM:$DM,$GR17+40),"")</f>
      </c>
      <c r="FD17">
        <f>IF($GS17&gt;=1,INDEX($DN:$DN,$GR17+1),"")</f>
      </c>
      <c r="FE17">
        <f>IF($GS17&gt;=2,INDEX($DN:$DN,$GR17+2),"")</f>
      </c>
      <c r="FF17">
        <f>IF($GS17&gt;=3,INDEX($DN:$DN,$GR17+3),"")</f>
      </c>
      <c r="FG17">
        <f>IF($GS17&gt;=4,INDEX($DN:$DN,$GR17+4),"")</f>
      </c>
      <c r="FH17">
        <f>IF($GS17&gt;=5,INDEX($DN:$DN,$GR17+5),"")</f>
      </c>
      <c r="FI17">
        <f>IF($GS17&gt;=6,INDEX($DN:$DN,$GR17+6),"")</f>
      </c>
      <c r="FJ17">
        <f>IF($GS17&gt;=7,INDEX($DN:$DN,$GR17+7),"")</f>
      </c>
      <c r="FK17">
        <f>IF($GS17&gt;=8,INDEX($DN:$DN,$GR17+8),"")</f>
      </c>
      <c r="FL17">
        <f>IF($GS17&gt;=9,INDEX($DN:$DN,$GR17+9),"")</f>
      </c>
      <c r="FM17">
        <f>IF($GS17&gt;=10,INDEX($DN:$DN,$GR17+10),"")</f>
      </c>
      <c r="FN17">
        <f>IF($GS17&gt;=11,INDEX($DN:$DN,$GR17+11),"")</f>
      </c>
      <c r="FO17">
        <f>IF($GS17&gt;=12,INDEX($DN:$DN,$GR17+12),"")</f>
      </c>
      <c r="FP17">
        <f>IF($GS17&gt;=13,INDEX($DN:$DN,$GR17+13),"")</f>
      </c>
      <c r="FQ17">
        <f>IF($GS17&gt;=14,INDEX($DN:$DN,$GR17+14),"")</f>
      </c>
      <c r="FR17">
        <f>IF($GS17&gt;=15,INDEX($DN:$DN,$GR17+15),"")</f>
      </c>
      <c r="FS17">
        <f>IF($GS17&gt;=16,INDEX($DN:$DN,$GR17+16),"")</f>
      </c>
      <c r="FT17">
        <f>IF($GS17&gt;=17,INDEX($DN:$DN,$GR17+17),"")</f>
      </c>
      <c r="FU17">
        <f>IF($GS17&gt;=18,INDEX($DN:$DN,$GR17+18),"")</f>
      </c>
      <c r="FV17">
        <f>IF($GS17&gt;=19,INDEX($DN:$DN,$GR17+19),"")</f>
      </c>
      <c r="FW17">
        <f>IF($GS17&gt;=20,INDEX($DN:$DN,$GR17+20),"")</f>
      </c>
      <c r="FX17">
        <f>IF($GS17&gt;=21,INDEX($DN:$DN,$GR17+21),"")</f>
      </c>
      <c r="FY17">
        <f>IF($GS17&gt;=22,INDEX($DN:$DN,$GR17+22),"")</f>
      </c>
      <c r="FZ17">
        <f>IF($GS17&gt;=23,INDEX($DN:$DN,$GR17+23),"")</f>
      </c>
      <c r="GA17">
        <f>IF($GS17&gt;=24,INDEX($DN:$DN,$GR17+24),"")</f>
      </c>
      <c r="GB17">
        <f>IF($GS17&gt;=25,INDEX($DN:$DN,$GR17+25),"")</f>
      </c>
      <c r="GC17">
        <f>IF($GS17&gt;=26,INDEX($DN:$DN,$GR17+26),"")</f>
      </c>
      <c r="GD17">
        <f>IF($GS17&gt;=27,INDEX($DN:$DN,$GR17+27),"")</f>
      </c>
      <c r="GE17">
        <f>IF($GS17&gt;=28,INDEX($DN:$DN,$GR17+28),"")</f>
      </c>
      <c r="GF17">
        <f>IF($GS17&gt;=29,INDEX($DN:$DN,$GR17+29),"")</f>
      </c>
      <c r="GG17">
        <f>IF($GS17&gt;=30,INDEX($DN:$DN,$GR17+30),"")</f>
      </c>
      <c r="GH17">
        <f>IF($GS17&gt;=31,INDEX($DN:$DN,$GR17+31),"")</f>
      </c>
      <c r="GI17">
        <f>IF($GS17&gt;=32,INDEX($DN:$DN,$GR17+32),"")</f>
      </c>
      <c r="GJ17">
        <f>IF($GS17&gt;=33,INDEX($DN:$DN,$GR17+33),"")</f>
      </c>
      <c r="GK17">
        <f>IF($GS17&gt;=34,INDEX($DN:$DN,$GR17+34),"")</f>
      </c>
      <c r="GL17">
        <f>IF($GS17&gt;=35,INDEX($DN:$DN,$GR17+35),"")</f>
      </c>
      <c r="GM17">
        <f>IF($GS17&gt;=36,INDEX($DN:$DN,$GR17+36),"")</f>
      </c>
      <c r="GN17">
        <f>IF($GS17&gt;=37,INDEX($DN:$DN,$GR17+37),"")</f>
      </c>
      <c r="GO17">
        <f>IF($GS17&gt;=38,INDEX($DN:$DN,$GR17+38),"")</f>
      </c>
      <c r="GP17">
        <f>IF($GS17&gt;=39,INDEX($DN:$DN,$GR17+39),"")</f>
      </c>
      <c r="GQ17">
        <f>IF($GS17&gt;=40,INDEX($DN:$DN,$GR17+40),"")</f>
      </c>
      <c r="GR17">
        <f>IFERROR(MATCH($DL17,$DM$2:$DM$148,0)+1,0)</f>
      </c>
      <c r="GS17">
        <f>IFERROR(INDEX($DO$2:$DO$148,MATCH($DL17,$DM$2:$DM$148,0)),0)</f>
      </c>
      <c r="GT17">
        <f>IFERROR(MATCH($Z17,$DP$17:$FC$17,0),0)</f>
      </c>
      <c r="GU17">
        <f>IF($GT17&gt;0,INDEX($FD$17:$GQ$17,$GT17),"")</f>
      </c>
      <c r="GV17" t="s">
        <v>43</v>
      </c>
      <c r="GX17">
        <f>IF($JG17&gt;=1,INDEX($GV:$GV,$JF17+1),"")</f>
      </c>
      <c r="GY17">
        <f>IF($JG17&gt;=2,INDEX($GV:$GV,$JF17+2),"")</f>
      </c>
      <c r="GZ17">
        <f>IF($JG17&gt;=3,INDEX($GV:$GV,$JF17+3),"")</f>
      </c>
      <c r="HA17">
        <f>IF($JG17&gt;=4,INDEX($GV:$GV,$JF17+4),"")</f>
      </c>
      <c r="HB17">
        <f>IF($JG17&gt;=5,INDEX($GV:$GV,$JF17+5),"")</f>
      </c>
      <c r="HC17">
        <f>IF($JG17&gt;=6,INDEX($GV:$GV,$JF17+6),"")</f>
      </c>
      <c r="HD17">
        <f>IF($JG17&gt;=7,INDEX($GV:$GV,$JF17+7),"")</f>
      </c>
      <c r="HE17">
        <f>IF($JG17&gt;=8,INDEX($GV:$GV,$JF17+8),"")</f>
      </c>
      <c r="HF17">
        <f>IF($JG17&gt;=9,INDEX($GV:$GV,$JF17+9),"")</f>
      </c>
      <c r="HG17">
        <f>IF($JG17&gt;=10,INDEX($GV:$GV,$JF17+10),"")</f>
      </c>
      <c r="HH17">
        <f>IF($JG17&gt;=11,INDEX($GV:$GV,$JF17+11),"")</f>
      </c>
      <c r="HI17">
        <f>IF($JG17&gt;=12,INDEX($GV:$GV,$JF17+12),"")</f>
      </c>
      <c r="HJ17">
        <f>IF($JG17&gt;=13,INDEX($GV:$GV,$JF17+13),"")</f>
      </c>
      <c r="HK17">
        <f>IF($JG17&gt;=14,INDEX($GV:$GV,$JF17+14),"")</f>
      </c>
      <c r="HL17">
        <f>IF($JG17&gt;=15,INDEX($GV:$GV,$JF17+15),"")</f>
      </c>
      <c r="HM17">
        <f>IF($JG17&gt;=16,INDEX($GV:$GV,$JF17+16),"")</f>
      </c>
      <c r="HN17">
        <f>IF($JG17&gt;=17,INDEX($GV:$GV,$JF17+17),"")</f>
      </c>
      <c r="HO17">
        <f>IF($JG17&gt;=18,INDEX($GV:$GV,$JF17+18),"")</f>
      </c>
      <c r="HP17">
        <f>IF($JG17&gt;=19,INDEX($GV:$GV,$JF17+19),"")</f>
      </c>
      <c r="HQ17">
        <f>IF($JG17&gt;=20,INDEX($GV:$GV,$JF17+20),"")</f>
      </c>
      <c r="HR17">
        <f>IF($JG17&gt;=21,INDEX($GV:$GV,$JF17+21),"")</f>
      </c>
      <c r="HS17">
        <f>IF($JG17&gt;=22,INDEX($GV:$GV,$JF17+22),"")</f>
      </c>
      <c r="HT17">
        <f>IF($JG17&gt;=23,INDEX($GV:$GV,$JF17+23),"")</f>
      </c>
      <c r="HU17">
        <f>IF($JG17&gt;=24,INDEX($GV:$GV,$JF17+24),"")</f>
      </c>
      <c r="HV17">
        <f>IF($JG17&gt;=25,INDEX($GV:$GV,$JF17+25),"")</f>
      </c>
      <c r="HW17">
        <f>IF($JG17&gt;=26,INDEX($GV:$GV,$JF17+26),"")</f>
      </c>
      <c r="HX17">
        <f>IF($JG17&gt;=27,INDEX($GV:$GV,$JF17+27),"")</f>
      </c>
      <c r="HY17">
        <f>IF($JG17&gt;=28,INDEX($GV:$GV,$JF17+28),"")</f>
      </c>
      <c r="HZ17">
        <f>IF($JG17&gt;=29,INDEX($GV:$GV,$JF17+29),"")</f>
      </c>
      <c r="IA17">
        <f>IF($JG17&gt;=30,INDEX($GV:$GV,$JF17+30),"")</f>
      </c>
      <c r="IB17">
        <f>IF($JG17&gt;=31,INDEX($GV:$GV,$JF17+31),"")</f>
      </c>
      <c r="IC17">
        <f>IF($JG17&gt;=32,INDEX($GV:$GV,$JF17+32),"")</f>
      </c>
      <c r="ID17">
        <f>IF($JG17&gt;=33,INDEX($GV:$GV,$JF17+33),"")</f>
      </c>
      <c r="IE17">
        <f>IF($JG17&gt;=34,INDEX($GV:$GV,$JF17+34),"")</f>
      </c>
      <c r="IF17">
        <f>IF($JG17&gt;=35,INDEX($GV:$GV,$JF17+35),"")</f>
      </c>
      <c r="IG17">
        <f>IF($JG17&gt;=36,INDEX($GV:$GV,$JF17+36),"")</f>
      </c>
      <c r="IH17">
        <f>IF($JG17&gt;=37,INDEX($GV:$GV,$JF17+37),"")</f>
      </c>
      <c r="II17">
        <f>IF($JG17&gt;=38,INDEX($GV:$GV,$JF17+38),"")</f>
      </c>
      <c r="IJ17">
        <f>IF($JG17&gt;=39,INDEX($GV:$GV,$JF17+39),"")</f>
      </c>
      <c r="IK17">
        <f>IF($JG17&gt;=40,INDEX($GV:$GV,$JF17+40),"")</f>
      </c>
      <c r="IL17">
        <f>IF($JG17&gt;=41,INDEX($GV:$GV,$JF17+41),"")</f>
      </c>
      <c r="IM17">
        <f>IF($JG17&gt;=42,INDEX($GV:$GV,$JF17+42),"")</f>
      </c>
      <c r="IN17">
        <f>IF($JG17&gt;=43,INDEX($GV:$GV,$JF17+43),"")</f>
      </c>
      <c r="IO17">
        <f>IF($JG17&gt;=44,INDEX($GV:$GV,$JF17+44),"")</f>
      </c>
      <c r="IP17">
        <f>IF($JG17&gt;=45,INDEX($GV:$GV,$JF17+45),"")</f>
      </c>
      <c r="IQ17">
        <f>IF($JG17&gt;=46,INDEX($GV:$GV,$JF17+46),"")</f>
      </c>
      <c r="IR17">
        <f>IF($JG17&gt;=47,INDEX($GV:$GV,$JF17+47),"")</f>
      </c>
      <c r="IS17">
        <f>IF($JG17&gt;=48,INDEX($GV:$GV,$JF17+48),"")</f>
      </c>
      <c r="IT17">
        <f>IF($JG17&gt;=49,INDEX($GV:$GV,$JF17+49),"")</f>
      </c>
      <c r="IU17">
        <f>IF($JG17&gt;=50,INDEX($GV:$GV,$JF17+50),"")</f>
      </c>
      <c r="IV17">
        <f>IF($JG17&gt;=51,INDEX($GV:$GV,$JF17+51),"")</f>
      </c>
      <c r="IW17">
        <f>IF($JG17&gt;=52,INDEX($GV:$GV,$JF17+52),"")</f>
      </c>
      <c r="IX17">
        <f>IF($JG17&gt;=53,INDEX($GV:$GV,$JF17+53),"")</f>
      </c>
      <c r="IY17">
        <f>IF($JG17&gt;=54,INDEX($GV:$GV,$JF17+54),"")</f>
      </c>
      <c r="IZ17">
        <f>IF($JG17&gt;=55,INDEX($GV:$GV,$JF17+55),"")</f>
      </c>
      <c r="JA17">
        <f>IF($JG17&gt;=56,INDEX($GV:$GV,$JF17+56),"")</f>
      </c>
      <c r="JB17">
        <f>IF($JG17&gt;=57,INDEX($GV:$GV,$JF17+57),"")</f>
      </c>
      <c r="JC17">
        <f>IF($JG17&gt;=58,INDEX($GV:$GV,$JF17+58),"")</f>
      </c>
      <c r="JD17">
        <f>IF($JG17&gt;=59,INDEX($GV:$GV,$JF17+59),"")</f>
      </c>
      <c r="JE17">
        <f>IF($JG17&gt;=60,INDEX($GV:$GV,$JF17+60),"")</f>
      </c>
      <c r="JF17">
        <f>IFERROR(MATCH($GU17,$GV$2:$GV$322,0)+1,0)</f>
      </c>
      <c r="JG17">
        <f>IFERROR(INDEX($GW$2:$GW$322,MATCH($GU17,$GV$2:$GV$322,0)),0)</f>
      </c>
      <c r="JH17" t="s">
        <v>44</v>
      </c>
      <c r="JI17" t="s">
        <v>44</v>
      </c>
    </row>
    <row r="18" spans="1:269" x14ac:dyDescent="0.25">
      <c r="R18">
        <f>IF(OR($U18="",$Q18=""),"",IFERROR($U18/$Q18,0))</f>
      </c>
      <c r="S18">
        <f>IF($U18="","",
SUM($T18,$V18,$AA18,$W18,$Y18)*
(1-IF($AB18="",0,VALUE($AB18)/100)))</f>
      </c>
      <c r="T18">
        <f>IF($U18="","",$U18)</f>
      </c>
      <c r="V18">
        <f>IF($U18="","",
IF($O18="","",
IF(ISNUMBER(SEARCH("exempt",LOWER($O18))),0,
$U18*(VALUE(SUBSTITUTE($O18,"%",""))/100))))</f>
      </c>
      <c r="AC18">
        <f>IFERROR(IF(FIND(" - ",$K18)&gt;0,MID($K18,FIND(" - ",$K18)+3,LEN($K18)),""),"")</f>
      </c>
      <c r="AK18" t="s">
        <v>187</v>
      </c>
      <c r="AL18" t="s">
        <v>188</v>
      </c>
      <c r="AM18" t="s">
        <v>92</v>
      </c>
      <c r="AN18" t="s">
        <v>189</v>
      </c>
      <c r="AO18" t="s">
        <v>190</v>
      </c>
      <c r="AP18" t="s">
        <v>191</v>
      </c>
      <c r="AQ18" t="s">
        <v>192</v>
      </c>
      <c r="AR18" t="s">
        <v>190</v>
      </c>
      <c r="AS18" t="s">
        <v>193</v>
      </c>
      <c r="AT18">
        <f>IFERROR(LEFT($K18,FIND(" - ",$K18)-1),$K18)</f>
      </c>
      <c r="AU18" t="s">
        <v>174</v>
      </c>
      <c r="AW18">
        <f>IF($CL18&gt;=1,INDEX($AU:$AU,$CK18+1),"")</f>
      </c>
      <c r="AX18">
        <f>IF($CL18&gt;=2,INDEX($AU:$AU,$CK18+2),"")</f>
      </c>
      <c r="AY18">
        <f>IF($CL18&gt;=3,INDEX($AU:$AU,$CK18+3),"")</f>
      </c>
      <c r="AZ18">
        <f>IF($CL18&gt;=4,INDEX($AU:$AU,$CK18+4),"")</f>
      </c>
      <c r="BA18">
        <f>IF($CL18&gt;=5,INDEX($AU:$AU,$CK18+5),"")</f>
      </c>
      <c r="BB18">
        <f>IF($CL18&gt;=6,INDEX($AU:$AU,$CK18+6),"")</f>
      </c>
      <c r="BC18">
        <f>IF($CL18&gt;=7,INDEX($AU:$AU,$CK18+7),"")</f>
      </c>
      <c r="BD18">
        <f>IF($CL18&gt;=8,INDEX($AU:$AU,$CK18+8),"")</f>
      </c>
      <c r="BE18">
        <f>IF($CL18&gt;=9,INDEX($AU:$AU,$CK18+9),"")</f>
      </c>
      <c r="BF18">
        <f>IF($CL18&gt;=10,INDEX($AU:$AU,$CK18+10),"")</f>
      </c>
      <c r="BG18">
        <f>IF($CL18&gt;=11,INDEX($AU:$AU,$CK18+11),"")</f>
      </c>
      <c r="BH18">
        <f>IF($CL18&gt;=12,INDEX($AU:$AU,$CK18+12),"")</f>
      </c>
      <c r="BI18">
        <f>IF($CL18&gt;=13,INDEX($AU:$AU,$CK18+13),"")</f>
      </c>
      <c r="BJ18">
        <f>IF($CL18&gt;=14,INDEX($AU:$AU,$CK18+14),"")</f>
      </c>
      <c r="BK18">
        <f>IF($CL18&gt;=15,INDEX($AU:$AU,$CK18+15),"")</f>
      </c>
      <c r="BL18">
        <f>IF($CL18&gt;=16,INDEX($AU:$AU,$CK18+16),"")</f>
      </c>
      <c r="BM18">
        <f>IF($CL18&gt;=17,INDEX($AU:$AU,$CK18+17),"")</f>
      </c>
      <c r="BN18">
        <f>IF($CL18&gt;=18,INDEX($AU:$AU,$CK18+18),"")</f>
      </c>
      <c r="BO18">
        <f>IF($CL18&gt;=19,INDEX($AU:$AU,$CK18+19),"")</f>
      </c>
      <c r="BP18">
        <f>IF($CL18&gt;=20,INDEX($AU:$AU,$CK18+20),"")</f>
      </c>
      <c r="BQ18">
        <f>IF($CL18&gt;=21,INDEX($AU:$AU,$CK18+21),"")</f>
      </c>
      <c r="BR18">
        <f>IF($CL18&gt;=22,INDEX($AU:$AU,$CK18+22),"")</f>
      </c>
      <c r="BS18">
        <f>IF($CL18&gt;=23,INDEX($AU:$AU,$CK18+23),"")</f>
      </c>
      <c r="BT18">
        <f>IF($CL18&gt;=24,INDEX($AU:$AU,$CK18+24),"")</f>
      </c>
      <c r="BU18">
        <f>IF($CL18&gt;=25,INDEX($AU:$AU,$CK18+25),"")</f>
      </c>
      <c r="BV18">
        <f>IF($CL18&gt;=26,INDEX($AU:$AU,$CK18+26),"")</f>
      </c>
      <c r="BW18">
        <f>IF($CL18&gt;=27,INDEX($AU:$AU,$CK18+27),"")</f>
      </c>
      <c r="BX18">
        <f>IF($CL18&gt;=28,INDEX($AU:$AU,$CK18+28),"")</f>
      </c>
      <c r="BY18">
        <f>IF($CL18&gt;=29,INDEX($AU:$AU,$CK18+29),"")</f>
      </c>
      <c r="BZ18">
        <f>IF($CL18&gt;=30,INDEX($AU:$AU,$CK18+30),"")</f>
      </c>
      <c r="CA18">
        <f>IF($CL18&gt;=31,INDEX($AU:$AU,$CK18+31),"")</f>
      </c>
      <c r="CB18">
        <f>IF($CL18&gt;=32,INDEX($AU:$AU,$CK18+32),"")</f>
      </c>
      <c r="CC18">
        <f>IF($CL18&gt;=33,INDEX($AU:$AU,$CK18+33),"")</f>
      </c>
      <c r="CD18">
        <f>IF($CL18&gt;=34,INDEX($AU:$AU,$CK18+34),"")</f>
      </c>
      <c r="CE18">
        <f>IF($CL18&gt;=35,INDEX($AU:$AU,$CK18+35),"")</f>
      </c>
      <c r="CF18">
        <f>IF($CL18&gt;=36,INDEX($AU:$AU,$CK18+36),"")</f>
      </c>
      <c r="CG18">
        <f>IF($CL18&gt;=37,INDEX($AU:$AU,$CK18+37),"")</f>
      </c>
      <c r="CH18">
        <f>IF($CL18&gt;=38,INDEX($AU:$AU,$CK18+38),"")</f>
      </c>
      <c r="CI18">
        <f>IF($CL18&gt;=39,INDEX($AU:$AU,$CK18+39),"")</f>
      </c>
      <c r="CJ18">
        <f>IF($CL18&gt;=40,INDEX($AU:$AU,$CK18+40),"")</f>
      </c>
      <c r="CK18">
        <f>IFERROR(MATCH($AT18,$AU$2:$AU$133,0)+1,0)</f>
      </c>
      <c r="CL18">
        <f>IFERROR(INDEX($AV$2:$AV$133,MATCH($AT18,$AU$2:$AU$133,0)),0)</f>
      </c>
      <c r="CM18">
        <f>IFERROR(LEFT($L18,FIND(" - ",$L18)-1),$L18)</f>
      </c>
      <c r="CN18" t="s">
        <v>34</v>
      </c>
      <c r="CP18">
        <f>IF($DK18&gt;=1,INDEX($CN:$CN,$DJ18+1),"")</f>
      </c>
      <c r="CQ18">
        <f>IF($DK18&gt;=2,INDEX($CN:$CN,$DJ18+2),"")</f>
      </c>
      <c r="CR18">
        <f>IF($DK18&gt;=3,INDEX($CN:$CN,$DJ18+3),"")</f>
      </c>
      <c r="CS18">
        <f>IF($DK18&gt;=4,INDEX($CN:$CN,$DJ18+4),"")</f>
      </c>
      <c r="CT18">
        <f>IF($DK18&gt;=5,INDEX($CN:$CN,$DJ18+5),"")</f>
      </c>
      <c r="CU18">
        <f>IF($DK18&gt;=6,INDEX($CN:$CN,$DJ18+6),"")</f>
      </c>
      <c r="CV18">
        <f>IF($DK18&gt;=7,INDEX($CN:$CN,$DJ18+7),"")</f>
      </c>
      <c r="CW18">
        <f>IF($DK18&gt;=8,INDEX($CN:$CN,$DJ18+8),"")</f>
      </c>
      <c r="CX18">
        <f>IF($DK18&gt;=9,INDEX($CN:$CN,$DJ18+9),"")</f>
      </c>
      <c r="CY18">
        <f>IF($DK18&gt;=10,INDEX($CN:$CN,$DJ18+10),"")</f>
      </c>
      <c r="CZ18">
        <f>IF($DK18&gt;=11,INDEX($CN:$CN,$DJ18+11),"")</f>
      </c>
      <c r="DA18">
        <f>IF($DK18&gt;=12,INDEX($CN:$CN,$DJ18+12),"")</f>
      </c>
      <c r="DB18">
        <f>IF($DK18&gt;=13,INDEX($CN:$CN,$DJ18+13),"")</f>
      </c>
      <c r="DC18">
        <f>IF($DK18&gt;=14,INDEX($CN:$CN,$DJ18+14),"")</f>
      </c>
      <c r="DD18">
        <f>IF($DK18&gt;=15,INDEX($CN:$CN,$DJ18+15),"")</f>
      </c>
      <c r="DE18">
        <f>IF($DK18&gt;=16,INDEX($CN:$CN,$DJ18+16),"")</f>
      </c>
      <c r="DF18">
        <f>IF($DK18&gt;=17,INDEX($CN:$CN,$DJ18+17),"")</f>
      </c>
      <c r="DG18">
        <f>IF($DK18&gt;=18,INDEX($CN:$CN,$DJ18+18),"")</f>
      </c>
      <c r="DH18">
        <f>IF($DK18&gt;=19,INDEX($CN:$CN,$DJ18+19),"")</f>
      </c>
      <c r="DI18">
        <f>IF($DK18&gt;=20,INDEX($CN:$CN,$DJ18+20),"")</f>
      </c>
      <c r="DJ18">
        <f>IFERROR(MATCH($CM18,$CN$2:$CN$1089,0)+1,0)</f>
      </c>
      <c r="DK18">
        <f>IFERROR(INDEX($CO$2:$CO$1089,MATCH($CM18,$CN$2:$CN$1089,0)),0)</f>
      </c>
      <c r="DL18">
        <f>IFERROR(INDEX($AS:$AS,MATCH($O18,$AR:$AR,0))&amp;"","")</f>
      </c>
      <c r="DM18" t="s">
        <v>126</v>
      </c>
      <c r="DO18">
        <v>4</v>
      </c>
      <c r="DP18">
        <f>IF($GS18&gt;=1,INDEX($DM:$DM,$GR18+1),"")</f>
      </c>
      <c r="DQ18">
        <f>IF($GS18&gt;=2,INDEX($DM:$DM,$GR18+2),"")</f>
      </c>
      <c r="DR18">
        <f>IF($GS18&gt;=3,INDEX($DM:$DM,$GR18+3),"")</f>
      </c>
      <c r="DS18">
        <f>IF($GS18&gt;=4,INDEX($DM:$DM,$GR18+4),"")</f>
      </c>
      <c r="DT18">
        <f>IF($GS18&gt;=5,INDEX($DM:$DM,$GR18+5),"")</f>
      </c>
      <c r="DU18">
        <f>IF($GS18&gt;=6,INDEX($DM:$DM,$GR18+6),"")</f>
      </c>
      <c r="DV18">
        <f>IF($GS18&gt;=7,INDEX($DM:$DM,$GR18+7),"")</f>
      </c>
      <c r="DW18">
        <f>IF($GS18&gt;=8,INDEX($DM:$DM,$GR18+8),"")</f>
      </c>
      <c r="DX18">
        <f>IF($GS18&gt;=9,INDEX($DM:$DM,$GR18+9),"")</f>
      </c>
      <c r="DY18">
        <f>IF($GS18&gt;=10,INDEX($DM:$DM,$GR18+10),"")</f>
      </c>
      <c r="DZ18">
        <f>IF($GS18&gt;=11,INDEX($DM:$DM,$GR18+11),"")</f>
      </c>
      <c r="EA18">
        <f>IF($GS18&gt;=12,INDEX($DM:$DM,$GR18+12),"")</f>
      </c>
      <c r="EB18">
        <f>IF($GS18&gt;=13,INDEX($DM:$DM,$GR18+13),"")</f>
      </c>
      <c r="EC18">
        <f>IF($GS18&gt;=14,INDEX($DM:$DM,$GR18+14),"")</f>
      </c>
      <c r="ED18">
        <f>IF($GS18&gt;=15,INDEX($DM:$DM,$GR18+15),"")</f>
      </c>
      <c r="EE18">
        <f>IF($GS18&gt;=16,INDEX($DM:$DM,$GR18+16),"")</f>
      </c>
      <c r="EF18">
        <f>IF($GS18&gt;=17,INDEX($DM:$DM,$GR18+17),"")</f>
      </c>
      <c r="EG18">
        <f>IF($GS18&gt;=18,INDEX($DM:$DM,$GR18+18),"")</f>
      </c>
      <c r="EH18">
        <f>IF($GS18&gt;=19,INDEX($DM:$DM,$GR18+19),"")</f>
      </c>
      <c r="EI18">
        <f>IF($GS18&gt;=20,INDEX($DM:$DM,$GR18+20),"")</f>
      </c>
      <c r="EJ18">
        <f>IF($GS18&gt;=21,INDEX($DM:$DM,$GR18+21),"")</f>
      </c>
      <c r="EK18">
        <f>IF($GS18&gt;=22,INDEX($DM:$DM,$GR18+22),"")</f>
      </c>
      <c r="EL18">
        <f>IF($GS18&gt;=23,INDEX($DM:$DM,$GR18+23),"")</f>
      </c>
      <c r="EM18">
        <f>IF($GS18&gt;=24,INDEX($DM:$DM,$GR18+24),"")</f>
      </c>
      <c r="EN18">
        <f>IF($GS18&gt;=25,INDEX($DM:$DM,$GR18+25),"")</f>
      </c>
      <c r="EO18">
        <f>IF($GS18&gt;=26,INDEX($DM:$DM,$GR18+26),"")</f>
      </c>
      <c r="EP18">
        <f>IF($GS18&gt;=27,INDEX($DM:$DM,$GR18+27),"")</f>
      </c>
      <c r="EQ18">
        <f>IF($GS18&gt;=28,INDEX($DM:$DM,$GR18+28),"")</f>
      </c>
      <c r="ER18">
        <f>IF($GS18&gt;=29,INDEX($DM:$DM,$GR18+29),"")</f>
      </c>
      <c r="ES18">
        <f>IF($GS18&gt;=30,INDEX($DM:$DM,$GR18+30),"")</f>
      </c>
      <c r="ET18">
        <f>IF($GS18&gt;=31,INDEX($DM:$DM,$GR18+31),"")</f>
      </c>
      <c r="EU18">
        <f>IF($GS18&gt;=32,INDEX($DM:$DM,$GR18+32),"")</f>
      </c>
      <c r="EV18">
        <f>IF($GS18&gt;=33,INDEX($DM:$DM,$GR18+33),"")</f>
      </c>
      <c r="EW18">
        <f>IF($GS18&gt;=34,INDEX($DM:$DM,$GR18+34),"")</f>
      </c>
      <c r="EX18">
        <f>IF($GS18&gt;=35,INDEX($DM:$DM,$GR18+35),"")</f>
      </c>
      <c r="EY18">
        <f>IF($GS18&gt;=36,INDEX($DM:$DM,$GR18+36),"")</f>
      </c>
      <c r="EZ18">
        <f>IF($GS18&gt;=37,INDEX($DM:$DM,$GR18+37),"")</f>
      </c>
      <c r="FA18">
        <f>IF($GS18&gt;=38,INDEX($DM:$DM,$GR18+38),"")</f>
      </c>
      <c r="FB18">
        <f>IF($GS18&gt;=39,INDEX($DM:$DM,$GR18+39),"")</f>
      </c>
      <c r="FC18">
        <f>IF($GS18&gt;=40,INDEX($DM:$DM,$GR18+40),"")</f>
      </c>
      <c r="FD18">
        <f>IF($GS18&gt;=1,INDEX($DN:$DN,$GR18+1),"")</f>
      </c>
      <c r="FE18">
        <f>IF($GS18&gt;=2,INDEX($DN:$DN,$GR18+2),"")</f>
      </c>
      <c r="FF18">
        <f>IF($GS18&gt;=3,INDEX($DN:$DN,$GR18+3),"")</f>
      </c>
      <c r="FG18">
        <f>IF($GS18&gt;=4,INDEX($DN:$DN,$GR18+4),"")</f>
      </c>
      <c r="FH18">
        <f>IF($GS18&gt;=5,INDEX($DN:$DN,$GR18+5),"")</f>
      </c>
      <c r="FI18">
        <f>IF($GS18&gt;=6,INDEX($DN:$DN,$GR18+6),"")</f>
      </c>
      <c r="FJ18">
        <f>IF($GS18&gt;=7,INDEX($DN:$DN,$GR18+7),"")</f>
      </c>
      <c r="FK18">
        <f>IF($GS18&gt;=8,INDEX($DN:$DN,$GR18+8),"")</f>
      </c>
      <c r="FL18">
        <f>IF($GS18&gt;=9,INDEX($DN:$DN,$GR18+9),"")</f>
      </c>
      <c r="FM18">
        <f>IF($GS18&gt;=10,INDEX($DN:$DN,$GR18+10),"")</f>
      </c>
      <c r="FN18">
        <f>IF($GS18&gt;=11,INDEX($DN:$DN,$GR18+11),"")</f>
      </c>
      <c r="FO18">
        <f>IF($GS18&gt;=12,INDEX($DN:$DN,$GR18+12),"")</f>
      </c>
      <c r="FP18">
        <f>IF($GS18&gt;=13,INDEX($DN:$DN,$GR18+13),"")</f>
      </c>
      <c r="FQ18">
        <f>IF($GS18&gt;=14,INDEX($DN:$DN,$GR18+14),"")</f>
      </c>
      <c r="FR18">
        <f>IF($GS18&gt;=15,INDEX($DN:$DN,$GR18+15),"")</f>
      </c>
      <c r="FS18">
        <f>IF($GS18&gt;=16,INDEX($DN:$DN,$GR18+16),"")</f>
      </c>
      <c r="FT18">
        <f>IF($GS18&gt;=17,INDEX($DN:$DN,$GR18+17),"")</f>
      </c>
      <c r="FU18">
        <f>IF($GS18&gt;=18,INDEX($DN:$DN,$GR18+18),"")</f>
      </c>
      <c r="FV18">
        <f>IF($GS18&gt;=19,INDEX($DN:$DN,$GR18+19),"")</f>
      </c>
      <c r="FW18">
        <f>IF($GS18&gt;=20,INDEX($DN:$DN,$GR18+20),"")</f>
      </c>
      <c r="FX18">
        <f>IF($GS18&gt;=21,INDEX($DN:$DN,$GR18+21),"")</f>
      </c>
      <c r="FY18">
        <f>IF($GS18&gt;=22,INDEX($DN:$DN,$GR18+22),"")</f>
      </c>
      <c r="FZ18">
        <f>IF($GS18&gt;=23,INDEX($DN:$DN,$GR18+23),"")</f>
      </c>
      <c r="GA18">
        <f>IF($GS18&gt;=24,INDEX($DN:$DN,$GR18+24),"")</f>
      </c>
      <c r="GB18">
        <f>IF($GS18&gt;=25,INDEX($DN:$DN,$GR18+25),"")</f>
      </c>
      <c r="GC18">
        <f>IF($GS18&gt;=26,INDEX($DN:$DN,$GR18+26),"")</f>
      </c>
      <c r="GD18">
        <f>IF($GS18&gt;=27,INDEX($DN:$DN,$GR18+27),"")</f>
      </c>
      <c r="GE18">
        <f>IF($GS18&gt;=28,INDEX($DN:$DN,$GR18+28),"")</f>
      </c>
      <c r="GF18">
        <f>IF($GS18&gt;=29,INDEX($DN:$DN,$GR18+29),"")</f>
      </c>
      <c r="GG18">
        <f>IF($GS18&gt;=30,INDEX($DN:$DN,$GR18+30),"")</f>
      </c>
      <c r="GH18">
        <f>IF($GS18&gt;=31,INDEX($DN:$DN,$GR18+31),"")</f>
      </c>
      <c r="GI18">
        <f>IF($GS18&gt;=32,INDEX($DN:$DN,$GR18+32),"")</f>
      </c>
      <c r="GJ18">
        <f>IF($GS18&gt;=33,INDEX($DN:$DN,$GR18+33),"")</f>
      </c>
      <c r="GK18">
        <f>IF($GS18&gt;=34,INDEX($DN:$DN,$GR18+34),"")</f>
      </c>
      <c r="GL18">
        <f>IF($GS18&gt;=35,INDEX($DN:$DN,$GR18+35),"")</f>
      </c>
      <c r="GM18">
        <f>IF($GS18&gt;=36,INDEX($DN:$DN,$GR18+36),"")</f>
      </c>
      <c r="GN18">
        <f>IF($GS18&gt;=37,INDEX($DN:$DN,$GR18+37),"")</f>
      </c>
      <c r="GO18">
        <f>IF($GS18&gt;=38,INDEX($DN:$DN,$GR18+38),"")</f>
      </c>
      <c r="GP18">
        <f>IF($GS18&gt;=39,INDEX($DN:$DN,$GR18+39),"")</f>
      </c>
      <c r="GQ18">
        <f>IF($GS18&gt;=40,INDEX($DN:$DN,$GR18+40),"")</f>
      </c>
      <c r="GR18">
        <f>IFERROR(MATCH($DL18,$DM$2:$DM$148,0)+1,0)</f>
      </c>
      <c r="GS18">
        <f>IFERROR(INDEX($DO$2:$DO$148,MATCH($DL18,$DM$2:$DM$148,0)),0)</f>
      </c>
      <c r="GT18">
        <f>IFERROR(MATCH($Z18,$DP$18:$FC$18,0),0)</f>
      </c>
      <c r="GU18">
        <f>IF($GT18&gt;0,INDEX($FD$18:$GQ$18,$GT18),"")</f>
      </c>
      <c r="GV18" t="s">
        <v>194</v>
      </c>
      <c r="GX18">
        <f>IF($JG18&gt;=1,INDEX($GV:$GV,$JF18+1),"")</f>
      </c>
      <c r="GY18">
        <f>IF($JG18&gt;=2,INDEX($GV:$GV,$JF18+2),"")</f>
      </c>
      <c r="GZ18">
        <f>IF($JG18&gt;=3,INDEX($GV:$GV,$JF18+3),"")</f>
      </c>
      <c r="HA18">
        <f>IF($JG18&gt;=4,INDEX($GV:$GV,$JF18+4),"")</f>
      </c>
      <c r="HB18">
        <f>IF($JG18&gt;=5,INDEX($GV:$GV,$JF18+5),"")</f>
      </c>
      <c r="HC18">
        <f>IF($JG18&gt;=6,INDEX($GV:$GV,$JF18+6),"")</f>
      </c>
      <c r="HD18">
        <f>IF($JG18&gt;=7,INDEX($GV:$GV,$JF18+7),"")</f>
      </c>
      <c r="HE18">
        <f>IF($JG18&gt;=8,INDEX($GV:$GV,$JF18+8),"")</f>
      </c>
      <c r="HF18">
        <f>IF($JG18&gt;=9,INDEX($GV:$GV,$JF18+9),"")</f>
      </c>
      <c r="HG18">
        <f>IF($JG18&gt;=10,INDEX($GV:$GV,$JF18+10),"")</f>
      </c>
      <c r="HH18">
        <f>IF($JG18&gt;=11,INDEX($GV:$GV,$JF18+11),"")</f>
      </c>
      <c r="HI18">
        <f>IF($JG18&gt;=12,INDEX($GV:$GV,$JF18+12),"")</f>
      </c>
      <c r="HJ18">
        <f>IF($JG18&gt;=13,INDEX($GV:$GV,$JF18+13),"")</f>
      </c>
      <c r="HK18">
        <f>IF($JG18&gt;=14,INDEX($GV:$GV,$JF18+14),"")</f>
      </c>
      <c r="HL18">
        <f>IF($JG18&gt;=15,INDEX($GV:$GV,$JF18+15),"")</f>
      </c>
      <c r="HM18">
        <f>IF($JG18&gt;=16,INDEX($GV:$GV,$JF18+16),"")</f>
      </c>
      <c r="HN18">
        <f>IF($JG18&gt;=17,INDEX($GV:$GV,$JF18+17),"")</f>
      </c>
      <c r="HO18">
        <f>IF($JG18&gt;=18,INDEX($GV:$GV,$JF18+18),"")</f>
      </c>
      <c r="HP18">
        <f>IF($JG18&gt;=19,INDEX($GV:$GV,$JF18+19),"")</f>
      </c>
      <c r="HQ18">
        <f>IF($JG18&gt;=20,INDEX($GV:$GV,$JF18+20),"")</f>
      </c>
      <c r="HR18">
        <f>IF($JG18&gt;=21,INDEX($GV:$GV,$JF18+21),"")</f>
      </c>
      <c r="HS18">
        <f>IF($JG18&gt;=22,INDEX($GV:$GV,$JF18+22),"")</f>
      </c>
      <c r="HT18">
        <f>IF($JG18&gt;=23,INDEX($GV:$GV,$JF18+23),"")</f>
      </c>
      <c r="HU18">
        <f>IF($JG18&gt;=24,INDEX($GV:$GV,$JF18+24),"")</f>
      </c>
      <c r="HV18">
        <f>IF($JG18&gt;=25,INDEX($GV:$GV,$JF18+25),"")</f>
      </c>
      <c r="HW18">
        <f>IF($JG18&gt;=26,INDEX($GV:$GV,$JF18+26),"")</f>
      </c>
      <c r="HX18">
        <f>IF($JG18&gt;=27,INDEX($GV:$GV,$JF18+27),"")</f>
      </c>
      <c r="HY18">
        <f>IF($JG18&gt;=28,INDEX($GV:$GV,$JF18+28),"")</f>
      </c>
      <c r="HZ18">
        <f>IF($JG18&gt;=29,INDEX($GV:$GV,$JF18+29),"")</f>
      </c>
      <c r="IA18">
        <f>IF($JG18&gt;=30,INDEX($GV:$GV,$JF18+30),"")</f>
      </c>
      <c r="IB18">
        <f>IF($JG18&gt;=31,INDEX($GV:$GV,$JF18+31),"")</f>
      </c>
      <c r="IC18">
        <f>IF($JG18&gt;=32,INDEX($GV:$GV,$JF18+32),"")</f>
      </c>
      <c r="ID18">
        <f>IF($JG18&gt;=33,INDEX($GV:$GV,$JF18+33),"")</f>
      </c>
      <c r="IE18">
        <f>IF($JG18&gt;=34,INDEX($GV:$GV,$JF18+34),"")</f>
      </c>
      <c r="IF18">
        <f>IF($JG18&gt;=35,INDEX($GV:$GV,$JF18+35),"")</f>
      </c>
      <c r="IG18">
        <f>IF($JG18&gt;=36,INDEX($GV:$GV,$JF18+36),"")</f>
      </c>
      <c r="IH18">
        <f>IF($JG18&gt;=37,INDEX($GV:$GV,$JF18+37),"")</f>
      </c>
      <c r="II18">
        <f>IF($JG18&gt;=38,INDEX($GV:$GV,$JF18+38),"")</f>
      </c>
      <c r="IJ18">
        <f>IF($JG18&gt;=39,INDEX($GV:$GV,$JF18+39),"")</f>
      </c>
      <c r="IK18">
        <f>IF($JG18&gt;=40,INDEX($GV:$GV,$JF18+40),"")</f>
      </c>
      <c r="IL18">
        <f>IF($JG18&gt;=41,INDEX($GV:$GV,$JF18+41),"")</f>
      </c>
      <c r="IM18">
        <f>IF($JG18&gt;=42,INDEX($GV:$GV,$JF18+42),"")</f>
      </c>
      <c r="IN18">
        <f>IF($JG18&gt;=43,INDEX($GV:$GV,$JF18+43),"")</f>
      </c>
      <c r="IO18">
        <f>IF($JG18&gt;=44,INDEX($GV:$GV,$JF18+44),"")</f>
      </c>
      <c r="IP18">
        <f>IF($JG18&gt;=45,INDEX($GV:$GV,$JF18+45),"")</f>
      </c>
      <c r="IQ18">
        <f>IF($JG18&gt;=46,INDEX($GV:$GV,$JF18+46),"")</f>
      </c>
      <c r="IR18">
        <f>IF($JG18&gt;=47,INDEX($GV:$GV,$JF18+47),"")</f>
      </c>
      <c r="IS18">
        <f>IF($JG18&gt;=48,INDEX($GV:$GV,$JF18+48),"")</f>
      </c>
      <c r="IT18">
        <f>IF($JG18&gt;=49,INDEX($GV:$GV,$JF18+49),"")</f>
      </c>
      <c r="IU18">
        <f>IF($JG18&gt;=50,INDEX($GV:$GV,$JF18+50),"")</f>
      </c>
      <c r="IV18">
        <f>IF($JG18&gt;=51,INDEX($GV:$GV,$JF18+51),"")</f>
      </c>
      <c r="IW18">
        <f>IF($JG18&gt;=52,INDEX($GV:$GV,$JF18+52),"")</f>
      </c>
      <c r="IX18">
        <f>IF($JG18&gt;=53,INDEX($GV:$GV,$JF18+53),"")</f>
      </c>
      <c r="IY18">
        <f>IF($JG18&gt;=54,INDEX($GV:$GV,$JF18+54),"")</f>
      </c>
      <c r="IZ18">
        <f>IF($JG18&gt;=55,INDEX($GV:$GV,$JF18+55),"")</f>
      </c>
      <c r="JA18">
        <f>IF($JG18&gt;=56,INDEX($GV:$GV,$JF18+56),"")</f>
      </c>
      <c r="JB18">
        <f>IF($JG18&gt;=57,INDEX($GV:$GV,$JF18+57),"")</f>
      </c>
      <c r="JC18">
        <f>IF($JG18&gt;=58,INDEX($GV:$GV,$JF18+58),"")</f>
      </c>
      <c r="JD18">
        <f>IF($JG18&gt;=59,INDEX($GV:$GV,$JF18+59),"")</f>
      </c>
      <c r="JE18">
        <f>IF($JG18&gt;=60,INDEX($GV:$GV,$JF18+60),"")</f>
      </c>
      <c r="JF18">
        <f>IFERROR(MATCH($GU18,$GV$2:$GV$322,0)+1,0)</f>
      </c>
      <c r="JG18">
        <f>IFERROR(INDEX($GW$2:$GW$322,MATCH($GU18,$GV$2:$GV$322,0)),0)</f>
      </c>
      <c r="JH18" t="s">
        <v>44</v>
      </c>
      <c r="JI18" t="s">
        <v>44</v>
      </c>
    </row>
    <row r="19" spans="1:269" x14ac:dyDescent="0.25">
      <c r="R19">
        <f>IF(OR($U19="",$Q19=""),"",IFERROR($U19/$Q19,0))</f>
      </c>
      <c r="S19">
        <f>IF($U19="","",
SUM($T19,$V19,$AA19,$W19,$Y19)*
(1-IF($AB19="",0,VALUE($AB19)/100)))</f>
      </c>
      <c r="T19">
        <f>IF($U19="","",$U19)</f>
      </c>
      <c r="V19">
        <f>IF($U19="","",
IF($O19="","",
IF(ISNUMBER(SEARCH("exempt",LOWER($O19))),0,
$U19*(VALUE(SUBSTITUTE($O19,"%",""))/100))))</f>
      </c>
      <c r="AC19">
        <f>IFERROR(IF(FIND(" - ",$K19)&gt;0,MID($K19,FIND(" - ",$K19)+3,LEN($K19)),""),"")</f>
      </c>
      <c r="AK19" t="s">
        <v>195</v>
      </c>
      <c r="AL19" t="s">
        <v>196</v>
      </c>
      <c r="AM19" t="s">
        <v>60</v>
      </c>
      <c r="AN19" t="s">
        <v>71</v>
      </c>
      <c r="AO19" t="s">
        <v>197</v>
      </c>
      <c r="AP19" t="s">
        <v>198</v>
      </c>
      <c r="AQ19" t="s">
        <v>199</v>
      </c>
      <c r="AR19" t="s">
        <v>197</v>
      </c>
      <c r="AS19" t="s">
        <v>200</v>
      </c>
      <c r="AT19">
        <f>IFERROR(LEFT($K19,FIND(" - ",$K19)-1),$K19)</f>
      </c>
      <c r="AU19" t="s">
        <v>181</v>
      </c>
      <c r="AW19">
        <f>IF($CL19&gt;=1,INDEX($AU:$AU,$CK19+1),"")</f>
      </c>
      <c r="AX19">
        <f>IF($CL19&gt;=2,INDEX($AU:$AU,$CK19+2),"")</f>
      </c>
      <c r="AY19">
        <f>IF($CL19&gt;=3,INDEX($AU:$AU,$CK19+3),"")</f>
      </c>
      <c r="AZ19">
        <f>IF($CL19&gt;=4,INDEX($AU:$AU,$CK19+4),"")</f>
      </c>
      <c r="BA19">
        <f>IF($CL19&gt;=5,INDEX($AU:$AU,$CK19+5),"")</f>
      </c>
      <c r="BB19">
        <f>IF($CL19&gt;=6,INDEX($AU:$AU,$CK19+6),"")</f>
      </c>
      <c r="BC19">
        <f>IF($CL19&gt;=7,INDEX($AU:$AU,$CK19+7),"")</f>
      </c>
      <c r="BD19">
        <f>IF($CL19&gt;=8,INDEX($AU:$AU,$CK19+8),"")</f>
      </c>
      <c r="BE19">
        <f>IF($CL19&gt;=9,INDEX($AU:$AU,$CK19+9),"")</f>
      </c>
      <c r="BF19">
        <f>IF($CL19&gt;=10,INDEX($AU:$AU,$CK19+10),"")</f>
      </c>
      <c r="BG19">
        <f>IF($CL19&gt;=11,INDEX($AU:$AU,$CK19+11),"")</f>
      </c>
      <c r="BH19">
        <f>IF($CL19&gt;=12,INDEX($AU:$AU,$CK19+12),"")</f>
      </c>
      <c r="BI19">
        <f>IF($CL19&gt;=13,INDEX($AU:$AU,$CK19+13),"")</f>
      </c>
      <c r="BJ19">
        <f>IF($CL19&gt;=14,INDEX($AU:$AU,$CK19+14),"")</f>
      </c>
      <c r="BK19">
        <f>IF($CL19&gt;=15,INDEX($AU:$AU,$CK19+15),"")</f>
      </c>
      <c r="BL19">
        <f>IF($CL19&gt;=16,INDEX($AU:$AU,$CK19+16),"")</f>
      </c>
      <c r="BM19">
        <f>IF($CL19&gt;=17,INDEX($AU:$AU,$CK19+17),"")</f>
      </c>
      <c r="BN19">
        <f>IF($CL19&gt;=18,INDEX($AU:$AU,$CK19+18),"")</f>
      </c>
      <c r="BO19">
        <f>IF($CL19&gt;=19,INDEX($AU:$AU,$CK19+19),"")</f>
      </c>
      <c r="BP19">
        <f>IF($CL19&gt;=20,INDEX($AU:$AU,$CK19+20),"")</f>
      </c>
      <c r="BQ19">
        <f>IF($CL19&gt;=21,INDEX($AU:$AU,$CK19+21),"")</f>
      </c>
      <c r="BR19">
        <f>IF($CL19&gt;=22,INDEX($AU:$AU,$CK19+22),"")</f>
      </c>
      <c r="BS19">
        <f>IF($CL19&gt;=23,INDEX($AU:$AU,$CK19+23),"")</f>
      </c>
      <c r="BT19">
        <f>IF($CL19&gt;=24,INDEX($AU:$AU,$CK19+24),"")</f>
      </c>
      <c r="BU19">
        <f>IF($CL19&gt;=25,INDEX($AU:$AU,$CK19+25),"")</f>
      </c>
      <c r="BV19">
        <f>IF($CL19&gt;=26,INDEX($AU:$AU,$CK19+26),"")</f>
      </c>
      <c r="BW19">
        <f>IF($CL19&gt;=27,INDEX($AU:$AU,$CK19+27),"")</f>
      </c>
      <c r="BX19">
        <f>IF($CL19&gt;=28,INDEX($AU:$AU,$CK19+28),"")</f>
      </c>
      <c r="BY19">
        <f>IF($CL19&gt;=29,INDEX($AU:$AU,$CK19+29),"")</f>
      </c>
      <c r="BZ19">
        <f>IF($CL19&gt;=30,INDEX($AU:$AU,$CK19+30),"")</f>
      </c>
      <c r="CA19">
        <f>IF($CL19&gt;=31,INDEX($AU:$AU,$CK19+31),"")</f>
      </c>
      <c r="CB19">
        <f>IF($CL19&gt;=32,INDEX($AU:$AU,$CK19+32),"")</f>
      </c>
      <c r="CC19">
        <f>IF($CL19&gt;=33,INDEX($AU:$AU,$CK19+33),"")</f>
      </c>
      <c r="CD19">
        <f>IF($CL19&gt;=34,INDEX($AU:$AU,$CK19+34),"")</f>
      </c>
      <c r="CE19">
        <f>IF($CL19&gt;=35,INDEX($AU:$AU,$CK19+35),"")</f>
      </c>
      <c r="CF19">
        <f>IF($CL19&gt;=36,INDEX($AU:$AU,$CK19+36),"")</f>
      </c>
      <c r="CG19">
        <f>IF($CL19&gt;=37,INDEX($AU:$AU,$CK19+37),"")</f>
      </c>
      <c r="CH19">
        <f>IF($CL19&gt;=38,INDEX($AU:$AU,$CK19+38),"")</f>
      </c>
      <c r="CI19">
        <f>IF($CL19&gt;=39,INDEX($AU:$AU,$CK19+39),"")</f>
      </c>
      <c r="CJ19">
        <f>IF($CL19&gt;=40,INDEX($AU:$AU,$CK19+40),"")</f>
      </c>
      <c r="CK19">
        <f>IFERROR(MATCH($AT19,$AU$2:$AU$133,0)+1,0)</f>
      </c>
      <c r="CL19">
        <f>IFERROR(INDEX($AV$2:$AV$133,MATCH($AT19,$AU$2:$AU$133,0)),0)</f>
      </c>
      <c r="CM19">
        <f>IFERROR(LEFT($L19,FIND(" - ",$L19)-1),$L19)</f>
      </c>
      <c r="CN19" t="s">
        <v>49</v>
      </c>
      <c r="CP19">
        <f>IF($DK19&gt;=1,INDEX($CN:$CN,$DJ19+1),"")</f>
      </c>
      <c r="CQ19">
        <f>IF($DK19&gt;=2,INDEX($CN:$CN,$DJ19+2),"")</f>
      </c>
      <c r="CR19">
        <f>IF($DK19&gt;=3,INDEX($CN:$CN,$DJ19+3),"")</f>
      </c>
      <c r="CS19">
        <f>IF($DK19&gt;=4,INDEX($CN:$CN,$DJ19+4),"")</f>
      </c>
      <c r="CT19">
        <f>IF($DK19&gt;=5,INDEX($CN:$CN,$DJ19+5),"")</f>
      </c>
      <c r="CU19">
        <f>IF($DK19&gt;=6,INDEX($CN:$CN,$DJ19+6),"")</f>
      </c>
      <c r="CV19">
        <f>IF($DK19&gt;=7,INDEX($CN:$CN,$DJ19+7),"")</f>
      </c>
      <c r="CW19">
        <f>IF($DK19&gt;=8,INDEX($CN:$CN,$DJ19+8),"")</f>
      </c>
      <c r="CX19">
        <f>IF($DK19&gt;=9,INDEX($CN:$CN,$DJ19+9),"")</f>
      </c>
      <c r="CY19">
        <f>IF($DK19&gt;=10,INDEX($CN:$CN,$DJ19+10),"")</f>
      </c>
      <c r="CZ19">
        <f>IF($DK19&gt;=11,INDEX($CN:$CN,$DJ19+11),"")</f>
      </c>
      <c r="DA19">
        <f>IF($DK19&gt;=12,INDEX($CN:$CN,$DJ19+12),"")</f>
      </c>
      <c r="DB19">
        <f>IF($DK19&gt;=13,INDEX($CN:$CN,$DJ19+13),"")</f>
      </c>
      <c r="DC19">
        <f>IF($DK19&gt;=14,INDEX($CN:$CN,$DJ19+14),"")</f>
      </c>
      <c r="DD19">
        <f>IF($DK19&gt;=15,INDEX($CN:$CN,$DJ19+15),"")</f>
      </c>
      <c r="DE19">
        <f>IF($DK19&gt;=16,INDEX($CN:$CN,$DJ19+16),"")</f>
      </c>
      <c r="DF19">
        <f>IF($DK19&gt;=17,INDEX($CN:$CN,$DJ19+17),"")</f>
      </c>
      <c r="DG19">
        <f>IF($DK19&gt;=18,INDEX($CN:$CN,$DJ19+18),"")</f>
      </c>
      <c r="DH19">
        <f>IF($DK19&gt;=19,INDEX($CN:$CN,$DJ19+19),"")</f>
      </c>
      <c r="DI19">
        <f>IF($DK19&gt;=20,INDEX($CN:$CN,$DJ19+20),"")</f>
      </c>
      <c r="DJ19">
        <f>IFERROR(MATCH($CM19,$CN$2:$CN$1089,0)+1,0)</f>
      </c>
      <c r="DK19">
        <f>IFERROR(INDEX($CO$2:$CO$1089,MATCH($CM19,$CN$2:$CN$1089,0)),0)</f>
      </c>
      <c r="DL19">
        <f>IFERROR(INDEX($AS:$AS,MATCH($O19,$AR:$AR,0))&amp;"","")</f>
      </c>
      <c r="DM19" t="s">
        <v>84</v>
      </c>
      <c r="DN19" t="s">
        <v>67</v>
      </c>
      <c r="DP19">
        <f>IF($GS19&gt;=1,INDEX($DM:$DM,$GR19+1),"")</f>
      </c>
      <c r="DQ19">
        <f>IF($GS19&gt;=2,INDEX($DM:$DM,$GR19+2),"")</f>
      </c>
      <c r="DR19">
        <f>IF($GS19&gt;=3,INDEX($DM:$DM,$GR19+3),"")</f>
      </c>
      <c r="DS19">
        <f>IF($GS19&gt;=4,INDEX($DM:$DM,$GR19+4),"")</f>
      </c>
      <c r="DT19">
        <f>IF($GS19&gt;=5,INDEX($DM:$DM,$GR19+5),"")</f>
      </c>
      <c r="DU19">
        <f>IF($GS19&gt;=6,INDEX($DM:$DM,$GR19+6),"")</f>
      </c>
      <c r="DV19">
        <f>IF($GS19&gt;=7,INDEX($DM:$DM,$GR19+7),"")</f>
      </c>
      <c r="DW19">
        <f>IF($GS19&gt;=8,INDEX($DM:$DM,$GR19+8),"")</f>
      </c>
      <c r="DX19">
        <f>IF($GS19&gt;=9,INDEX($DM:$DM,$GR19+9),"")</f>
      </c>
      <c r="DY19">
        <f>IF($GS19&gt;=10,INDEX($DM:$DM,$GR19+10),"")</f>
      </c>
      <c r="DZ19">
        <f>IF($GS19&gt;=11,INDEX($DM:$DM,$GR19+11),"")</f>
      </c>
      <c r="EA19">
        <f>IF($GS19&gt;=12,INDEX($DM:$DM,$GR19+12),"")</f>
      </c>
      <c r="EB19">
        <f>IF($GS19&gt;=13,INDEX($DM:$DM,$GR19+13),"")</f>
      </c>
      <c r="EC19">
        <f>IF($GS19&gt;=14,INDEX($DM:$DM,$GR19+14),"")</f>
      </c>
      <c r="ED19">
        <f>IF($GS19&gt;=15,INDEX($DM:$DM,$GR19+15),"")</f>
      </c>
      <c r="EE19">
        <f>IF($GS19&gt;=16,INDEX($DM:$DM,$GR19+16),"")</f>
      </c>
      <c r="EF19">
        <f>IF($GS19&gt;=17,INDEX($DM:$DM,$GR19+17),"")</f>
      </c>
      <c r="EG19">
        <f>IF($GS19&gt;=18,INDEX($DM:$DM,$GR19+18),"")</f>
      </c>
      <c r="EH19">
        <f>IF($GS19&gt;=19,INDEX($DM:$DM,$GR19+19),"")</f>
      </c>
      <c r="EI19">
        <f>IF($GS19&gt;=20,INDEX($DM:$DM,$GR19+20),"")</f>
      </c>
      <c r="EJ19">
        <f>IF($GS19&gt;=21,INDEX($DM:$DM,$GR19+21),"")</f>
      </c>
      <c r="EK19">
        <f>IF($GS19&gt;=22,INDEX($DM:$DM,$GR19+22),"")</f>
      </c>
      <c r="EL19">
        <f>IF($GS19&gt;=23,INDEX($DM:$DM,$GR19+23),"")</f>
      </c>
      <c r="EM19">
        <f>IF($GS19&gt;=24,INDEX($DM:$DM,$GR19+24),"")</f>
      </c>
      <c r="EN19">
        <f>IF($GS19&gt;=25,INDEX($DM:$DM,$GR19+25),"")</f>
      </c>
      <c r="EO19">
        <f>IF($GS19&gt;=26,INDEX($DM:$DM,$GR19+26),"")</f>
      </c>
      <c r="EP19">
        <f>IF($GS19&gt;=27,INDEX($DM:$DM,$GR19+27),"")</f>
      </c>
      <c r="EQ19">
        <f>IF($GS19&gt;=28,INDEX($DM:$DM,$GR19+28),"")</f>
      </c>
      <c r="ER19">
        <f>IF($GS19&gt;=29,INDEX($DM:$DM,$GR19+29),"")</f>
      </c>
      <c r="ES19">
        <f>IF($GS19&gt;=30,INDEX($DM:$DM,$GR19+30),"")</f>
      </c>
      <c r="ET19">
        <f>IF($GS19&gt;=31,INDEX($DM:$DM,$GR19+31),"")</f>
      </c>
      <c r="EU19">
        <f>IF($GS19&gt;=32,INDEX($DM:$DM,$GR19+32),"")</f>
      </c>
      <c r="EV19">
        <f>IF($GS19&gt;=33,INDEX($DM:$DM,$GR19+33),"")</f>
      </c>
      <c r="EW19">
        <f>IF($GS19&gt;=34,INDEX($DM:$DM,$GR19+34),"")</f>
      </c>
      <c r="EX19">
        <f>IF($GS19&gt;=35,INDEX($DM:$DM,$GR19+35),"")</f>
      </c>
      <c r="EY19">
        <f>IF($GS19&gt;=36,INDEX($DM:$DM,$GR19+36),"")</f>
      </c>
      <c r="EZ19">
        <f>IF($GS19&gt;=37,INDEX($DM:$DM,$GR19+37),"")</f>
      </c>
      <c r="FA19">
        <f>IF($GS19&gt;=38,INDEX($DM:$DM,$GR19+38),"")</f>
      </c>
      <c r="FB19">
        <f>IF($GS19&gt;=39,INDEX($DM:$DM,$GR19+39),"")</f>
      </c>
      <c r="FC19">
        <f>IF($GS19&gt;=40,INDEX($DM:$DM,$GR19+40),"")</f>
      </c>
      <c r="FD19">
        <f>IF($GS19&gt;=1,INDEX($DN:$DN,$GR19+1),"")</f>
      </c>
      <c r="FE19">
        <f>IF($GS19&gt;=2,INDEX($DN:$DN,$GR19+2),"")</f>
      </c>
      <c r="FF19">
        <f>IF($GS19&gt;=3,INDEX($DN:$DN,$GR19+3),"")</f>
      </c>
      <c r="FG19">
        <f>IF($GS19&gt;=4,INDEX($DN:$DN,$GR19+4),"")</f>
      </c>
      <c r="FH19">
        <f>IF($GS19&gt;=5,INDEX($DN:$DN,$GR19+5),"")</f>
      </c>
      <c r="FI19">
        <f>IF($GS19&gt;=6,INDEX($DN:$DN,$GR19+6),"")</f>
      </c>
      <c r="FJ19">
        <f>IF($GS19&gt;=7,INDEX($DN:$DN,$GR19+7),"")</f>
      </c>
      <c r="FK19">
        <f>IF($GS19&gt;=8,INDEX($DN:$DN,$GR19+8),"")</f>
      </c>
      <c r="FL19">
        <f>IF($GS19&gt;=9,INDEX($DN:$DN,$GR19+9),"")</f>
      </c>
      <c r="FM19">
        <f>IF($GS19&gt;=10,INDEX($DN:$DN,$GR19+10),"")</f>
      </c>
      <c r="FN19">
        <f>IF($GS19&gt;=11,INDEX($DN:$DN,$GR19+11),"")</f>
      </c>
      <c r="FO19">
        <f>IF($GS19&gt;=12,INDEX($DN:$DN,$GR19+12),"")</f>
      </c>
      <c r="FP19">
        <f>IF($GS19&gt;=13,INDEX($DN:$DN,$GR19+13),"")</f>
      </c>
      <c r="FQ19">
        <f>IF($GS19&gt;=14,INDEX($DN:$DN,$GR19+14),"")</f>
      </c>
      <c r="FR19">
        <f>IF($GS19&gt;=15,INDEX($DN:$DN,$GR19+15),"")</f>
      </c>
      <c r="FS19">
        <f>IF($GS19&gt;=16,INDEX($DN:$DN,$GR19+16),"")</f>
      </c>
      <c r="FT19">
        <f>IF($GS19&gt;=17,INDEX($DN:$DN,$GR19+17),"")</f>
      </c>
      <c r="FU19">
        <f>IF($GS19&gt;=18,INDEX($DN:$DN,$GR19+18),"")</f>
      </c>
      <c r="FV19">
        <f>IF($GS19&gt;=19,INDEX($DN:$DN,$GR19+19),"")</f>
      </c>
      <c r="FW19">
        <f>IF($GS19&gt;=20,INDEX($DN:$DN,$GR19+20),"")</f>
      </c>
      <c r="FX19">
        <f>IF($GS19&gt;=21,INDEX($DN:$DN,$GR19+21),"")</f>
      </c>
      <c r="FY19">
        <f>IF($GS19&gt;=22,INDEX($DN:$DN,$GR19+22),"")</f>
      </c>
      <c r="FZ19">
        <f>IF($GS19&gt;=23,INDEX($DN:$DN,$GR19+23),"")</f>
      </c>
      <c r="GA19">
        <f>IF($GS19&gt;=24,INDEX($DN:$DN,$GR19+24),"")</f>
      </c>
      <c r="GB19">
        <f>IF($GS19&gt;=25,INDEX($DN:$DN,$GR19+25),"")</f>
      </c>
      <c r="GC19">
        <f>IF($GS19&gt;=26,INDEX($DN:$DN,$GR19+26),"")</f>
      </c>
      <c r="GD19">
        <f>IF($GS19&gt;=27,INDEX($DN:$DN,$GR19+27),"")</f>
      </c>
      <c r="GE19">
        <f>IF($GS19&gt;=28,INDEX($DN:$DN,$GR19+28),"")</f>
      </c>
      <c r="GF19">
        <f>IF($GS19&gt;=29,INDEX($DN:$DN,$GR19+29),"")</f>
      </c>
      <c r="GG19">
        <f>IF($GS19&gt;=30,INDEX($DN:$DN,$GR19+30),"")</f>
      </c>
      <c r="GH19">
        <f>IF($GS19&gt;=31,INDEX($DN:$DN,$GR19+31),"")</f>
      </c>
      <c r="GI19">
        <f>IF($GS19&gt;=32,INDEX($DN:$DN,$GR19+32),"")</f>
      </c>
      <c r="GJ19">
        <f>IF($GS19&gt;=33,INDEX($DN:$DN,$GR19+33),"")</f>
      </c>
      <c r="GK19">
        <f>IF($GS19&gt;=34,INDEX($DN:$DN,$GR19+34),"")</f>
      </c>
      <c r="GL19">
        <f>IF($GS19&gt;=35,INDEX($DN:$DN,$GR19+35),"")</f>
      </c>
      <c r="GM19">
        <f>IF($GS19&gt;=36,INDEX($DN:$DN,$GR19+36),"")</f>
      </c>
      <c r="GN19">
        <f>IF($GS19&gt;=37,INDEX($DN:$DN,$GR19+37),"")</f>
      </c>
      <c r="GO19">
        <f>IF($GS19&gt;=38,INDEX($DN:$DN,$GR19+38),"")</f>
      </c>
      <c r="GP19">
        <f>IF($GS19&gt;=39,INDEX($DN:$DN,$GR19+39),"")</f>
      </c>
      <c r="GQ19">
        <f>IF($GS19&gt;=40,INDEX($DN:$DN,$GR19+40),"")</f>
      </c>
      <c r="GR19">
        <f>IFERROR(MATCH($DL19,$DM$2:$DM$148,0)+1,0)</f>
      </c>
      <c r="GS19">
        <f>IFERROR(INDEX($DO$2:$DO$148,MATCH($DL19,$DM$2:$DM$148,0)),0)</f>
      </c>
      <c r="GT19">
        <f>IFERROR(MATCH($Z19,$DP$19:$FC$19,0),0)</f>
      </c>
      <c r="GU19">
        <f>IF($GT19&gt;0,INDEX($FD$19:$GQ$19,$GT19),"")</f>
      </c>
      <c r="GV19" t="s">
        <v>201</v>
      </c>
      <c r="GX19">
        <f>IF($JG19&gt;=1,INDEX($GV:$GV,$JF19+1),"")</f>
      </c>
      <c r="GY19">
        <f>IF($JG19&gt;=2,INDEX($GV:$GV,$JF19+2),"")</f>
      </c>
      <c r="GZ19">
        <f>IF($JG19&gt;=3,INDEX($GV:$GV,$JF19+3),"")</f>
      </c>
      <c r="HA19">
        <f>IF($JG19&gt;=4,INDEX($GV:$GV,$JF19+4),"")</f>
      </c>
      <c r="HB19">
        <f>IF($JG19&gt;=5,INDEX($GV:$GV,$JF19+5),"")</f>
      </c>
      <c r="HC19">
        <f>IF($JG19&gt;=6,INDEX($GV:$GV,$JF19+6),"")</f>
      </c>
      <c r="HD19">
        <f>IF($JG19&gt;=7,INDEX($GV:$GV,$JF19+7),"")</f>
      </c>
      <c r="HE19">
        <f>IF($JG19&gt;=8,INDEX($GV:$GV,$JF19+8),"")</f>
      </c>
      <c r="HF19">
        <f>IF($JG19&gt;=9,INDEX($GV:$GV,$JF19+9),"")</f>
      </c>
      <c r="HG19">
        <f>IF($JG19&gt;=10,INDEX($GV:$GV,$JF19+10),"")</f>
      </c>
      <c r="HH19">
        <f>IF($JG19&gt;=11,INDEX($GV:$GV,$JF19+11),"")</f>
      </c>
      <c r="HI19">
        <f>IF($JG19&gt;=12,INDEX($GV:$GV,$JF19+12),"")</f>
      </c>
      <c r="HJ19">
        <f>IF($JG19&gt;=13,INDEX($GV:$GV,$JF19+13),"")</f>
      </c>
      <c r="HK19">
        <f>IF($JG19&gt;=14,INDEX($GV:$GV,$JF19+14),"")</f>
      </c>
      <c r="HL19">
        <f>IF($JG19&gt;=15,INDEX($GV:$GV,$JF19+15),"")</f>
      </c>
      <c r="HM19">
        <f>IF($JG19&gt;=16,INDEX($GV:$GV,$JF19+16),"")</f>
      </c>
      <c r="HN19">
        <f>IF($JG19&gt;=17,INDEX($GV:$GV,$JF19+17),"")</f>
      </c>
      <c r="HO19">
        <f>IF($JG19&gt;=18,INDEX($GV:$GV,$JF19+18),"")</f>
      </c>
      <c r="HP19">
        <f>IF($JG19&gt;=19,INDEX($GV:$GV,$JF19+19),"")</f>
      </c>
      <c r="HQ19">
        <f>IF($JG19&gt;=20,INDEX($GV:$GV,$JF19+20),"")</f>
      </c>
      <c r="HR19">
        <f>IF($JG19&gt;=21,INDEX($GV:$GV,$JF19+21),"")</f>
      </c>
      <c r="HS19">
        <f>IF($JG19&gt;=22,INDEX($GV:$GV,$JF19+22),"")</f>
      </c>
      <c r="HT19">
        <f>IF($JG19&gt;=23,INDEX($GV:$GV,$JF19+23),"")</f>
      </c>
      <c r="HU19">
        <f>IF($JG19&gt;=24,INDEX($GV:$GV,$JF19+24),"")</f>
      </c>
      <c r="HV19">
        <f>IF($JG19&gt;=25,INDEX($GV:$GV,$JF19+25),"")</f>
      </c>
      <c r="HW19">
        <f>IF($JG19&gt;=26,INDEX($GV:$GV,$JF19+26),"")</f>
      </c>
      <c r="HX19">
        <f>IF($JG19&gt;=27,INDEX($GV:$GV,$JF19+27),"")</f>
      </c>
      <c r="HY19">
        <f>IF($JG19&gt;=28,INDEX($GV:$GV,$JF19+28),"")</f>
      </c>
      <c r="HZ19">
        <f>IF($JG19&gt;=29,INDEX($GV:$GV,$JF19+29),"")</f>
      </c>
      <c r="IA19">
        <f>IF($JG19&gt;=30,INDEX($GV:$GV,$JF19+30),"")</f>
      </c>
      <c r="IB19">
        <f>IF($JG19&gt;=31,INDEX($GV:$GV,$JF19+31),"")</f>
      </c>
      <c r="IC19">
        <f>IF($JG19&gt;=32,INDEX($GV:$GV,$JF19+32),"")</f>
      </c>
      <c r="ID19">
        <f>IF($JG19&gt;=33,INDEX($GV:$GV,$JF19+33),"")</f>
      </c>
      <c r="IE19">
        <f>IF($JG19&gt;=34,INDEX($GV:$GV,$JF19+34),"")</f>
      </c>
      <c r="IF19">
        <f>IF($JG19&gt;=35,INDEX($GV:$GV,$JF19+35),"")</f>
      </c>
      <c r="IG19">
        <f>IF($JG19&gt;=36,INDEX($GV:$GV,$JF19+36),"")</f>
      </c>
      <c r="IH19">
        <f>IF($JG19&gt;=37,INDEX($GV:$GV,$JF19+37),"")</f>
      </c>
      <c r="II19">
        <f>IF($JG19&gt;=38,INDEX($GV:$GV,$JF19+38),"")</f>
      </c>
      <c r="IJ19">
        <f>IF($JG19&gt;=39,INDEX($GV:$GV,$JF19+39),"")</f>
      </c>
      <c r="IK19">
        <f>IF($JG19&gt;=40,INDEX($GV:$GV,$JF19+40),"")</f>
      </c>
      <c r="IL19">
        <f>IF($JG19&gt;=41,INDEX($GV:$GV,$JF19+41),"")</f>
      </c>
      <c r="IM19">
        <f>IF($JG19&gt;=42,INDEX($GV:$GV,$JF19+42),"")</f>
      </c>
      <c r="IN19">
        <f>IF($JG19&gt;=43,INDEX($GV:$GV,$JF19+43),"")</f>
      </c>
      <c r="IO19">
        <f>IF($JG19&gt;=44,INDEX($GV:$GV,$JF19+44),"")</f>
      </c>
      <c r="IP19">
        <f>IF($JG19&gt;=45,INDEX($GV:$GV,$JF19+45),"")</f>
      </c>
      <c r="IQ19">
        <f>IF($JG19&gt;=46,INDEX($GV:$GV,$JF19+46),"")</f>
      </c>
      <c r="IR19">
        <f>IF($JG19&gt;=47,INDEX($GV:$GV,$JF19+47),"")</f>
      </c>
      <c r="IS19">
        <f>IF($JG19&gt;=48,INDEX($GV:$GV,$JF19+48),"")</f>
      </c>
      <c r="IT19">
        <f>IF($JG19&gt;=49,INDEX($GV:$GV,$JF19+49),"")</f>
      </c>
      <c r="IU19">
        <f>IF($JG19&gt;=50,INDEX($GV:$GV,$JF19+50),"")</f>
      </c>
      <c r="IV19">
        <f>IF($JG19&gt;=51,INDEX($GV:$GV,$JF19+51),"")</f>
      </c>
      <c r="IW19">
        <f>IF($JG19&gt;=52,INDEX($GV:$GV,$JF19+52),"")</f>
      </c>
      <c r="IX19">
        <f>IF($JG19&gt;=53,INDEX($GV:$GV,$JF19+53),"")</f>
      </c>
      <c r="IY19">
        <f>IF($JG19&gt;=54,INDEX($GV:$GV,$JF19+54),"")</f>
      </c>
      <c r="IZ19">
        <f>IF($JG19&gt;=55,INDEX($GV:$GV,$JF19+55),"")</f>
      </c>
      <c r="JA19">
        <f>IF($JG19&gt;=56,INDEX($GV:$GV,$JF19+56),"")</f>
      </c>
      <c r="JB19">
        <f>IF($JG19&gt;=57,INDEX($GV:$GV,$JF19+57),"")</f>
      </c>
      <c r="JC19">
        <f>IF($JG19&gt;=58,INDEX($GV:$GV,$JF19+58),"")</f>
      </c>
      <c r="JD19">
        <f>IF($JG19&gt;=59,INDEX($GV:$GV,$JF19+59),"")</f>
      </c>
      <c r="JE19">
        <f>IF($JG19&gt;=60,INDEX($GV:$GV,$JF19+60),"")</f>
      </c>
      <c r="JF19">
        <f>IFERROR(MATCH($GU19,$GV$2:$GV$322,0)+1,0)</f>
      </c>
      <c r="JG19">
        <f>IFERROR(INDEX($GW$2:$GW$322,MATCH($GU19,$GV$2:$GV$322,0)),0)</f>
      </c>
      <c r="JH19" t="s">
        <v>44</v>
      </c>
      <c r="JI19" t="s">
        <v>44</v>
      </c>
    </row>
    <row r="20" spans="1:269" x14ac:dyDescent="0.25">
      <c r="R20">
        <f>IF(OR($U20="",$Q20=""),"",IFERROR($U20/$Q20,0))</f>
      </c>
      <c r="S20">
        <f>IF($U20="","",
SUM($T20,$V20,$AA20,$W20,$Y20)*
(1-IF($AB20="",0,VALUE($AB20)/100)))</f>
      </c>
      <c r="T20">
        <f>IF($U20="","",$U20)</f>
      </c>
      <c r="V20">
        <f>IF($U20="","",
IF($O20="","",
IF(ISNUMBER(SEARCH("exempt",LOWER($O20))),0,
$U20*(VALUE(SUBSTITUTE($O20,"%",""))/100))))</f>
      </c>
      <c r="AC20">
        <f>IFERROR(IF(FIND(" - ",$K20)&gt;0,MID($K20,FIND(" - ",$K20)+3,LEN($K20)),""),"")</f>
      </c>
      <c r="AK20" t="s">
        <v>202</v>
      </c>
      <c r="AL20" t="s">
        <v>203</v>
      </c>
      <c r="AM20" t="s">
        <v>82</v>
      </c>
      <c r="AN20" t="s">
        <v>120</v>
      </c>
      <c r="AO20" t="s">
        <v>204</v>
      </c>
      <c r="AP20" t="s">
        <v>205</v>
      </c>
      <c r="AQ20" t="s">
        <v>206</v>
      </c>
      <c r="AR20" t="s">
        <v>204</v>
      </c>
      <c r="AS20" t="s">
        <v>207</v>
      </c>
      <c r="AT20">
        <f>IFERROR(LEFT($K20,FIND(" - ",$K20)-1),$K20)</f>
      </c>
      <c r="AU20" t="s">
        <v>190</v>
      </c>
      <c r="AW20">
        <f>IF($CL20&gt;=1,INDEX($AU:$AU,$CK20+1),"")</f>
      </c>
      <c r="AX20">
        <f>IF($CL20&gt;=2,INDEX($AU:$AU,$CK20+2),"")</f>
      </c>
      <c r="AY20">
        <f>IF($CL20&gt;=3,INDEX($AU:$AU,$CK20+3),"")</f>
      </c>
      <c r="AZ20">
        <f>IF($CL20&gt;=4,INDEX($AU:$AU,$CK20+4),"")</f>
      </c>
      <c r="BA20">
        <f>IF($CL20&gt;=5,INDEX($AU:$AU,$CK20+5),"")</f>
      </c>
      <c r="BB20">
        <f>IF($CL20&gt;=6,INDEX($AU:$AU,$CK20+6),"")</f>
      </c>
      <c r="BC20">
        <f>IF($CL20&gt;=7,INDEX($AU:$AU,$CK20+7),"")</f>
      </c>
      <c r="BD20">
        <f>IF($CL20&gt;=8,INDEX($AU:$AU,$CK20+8),"")</f>
      </c>
      <c r="BE20">
        <f>IF($CL20&gt;=9,INDEX($AU:$AU,$CK20+9),"")</f>
      </c>
      <c r="BF20">
        <f>IF($CL20&gt;=10,INDEX($AU:$AU,$CK20+10),"")</f>
      </c>
      <c r="BG20">
        <f>IF($CL20&gt;=11,INDEX($AU:$AU,$CK20+11),"")</f>
      </c>
      <c r="BH20">
        <f>IF($CL20&gt;=12,INDEX($AU:$AU,$CK20+12),"")</f>
      </c>
      <c r="BI20">
        <f>IF($CL20&gt;=13,INDEX($AU:$AU,$CK20+13),"")</f>
      </c>
      <c r="BJ20">
        <f>IF($CL20&gt;=14,INDEX($AU:$AU,$CK20+14),"")</f>
      </c>
      <c r="BK20">
        <f>IF($CL20&gt;=15,INDEX($AU:$AU,$CK20+15),"")</f>
      </c>
      <c r="BL20">
        <f>IF($CL20&gt;=16,INDEX($AU:$AU,$CK20+16),"")</f>
      </c>
      <c r="BM20">
        <f>IF($CL20&gt;=17,INDEX($AU:$AU,$CK20+17),"")</f>
      </c>
      <c r="BN20">
        <f>IF($CL20&gt;=18,INDEX($AU:$AU,$CK20+18),"")</f>
      </c>
      <c r="BO20">
        <f>IF($CL20&gt;=19,INDEX($AU:$AU,$CK20+19),"")</f>
      </c>
      <c r="BP20">
        <f>IF($CL20&gt;=20,INDEX($AU:$AU,$CK20+20),"")</f>
      </c>
      <c r="BQ20">
        <f>IF($CL20&gt;=21,INDEX($AU:$AU,$CK20+21),"")</f>
      </c>
      <c r="BR20">
        <f>IF($CL20&gt;=22,INDEX($AU:$AU,$CK20+22),"")</f>
      </c>
      <c r="BS20">
        <f>IF($CL20&gt;=23,INDEX($AU:$AU,$CK20+23),"")</f>
      </c>
      <c r="BT20">
        <f>IF($CL20&gt;=24,INDEX($AU:$AU,$CK20+24),"")</f>
      </c>
      <c r="BU20">
        <f>IF($CL20&gt;=25,INDEX($AU:$AU,$CK20+25),"")</f>
      </c>
      <c r="BV20">
        <f>IF($CL20&gt;=26,INDEX($AU:$AU,$CK20+26),"")</f>
      </c>
      <c r="BW20">
        <f>IF($CL20&gt;=27,INDEX($AU:$AU,$CK20+27),"")</f>
      </c>
      <c r="BX20">
        <f>IF($CL20&gt;=28,INDEX($AU:$AU,$CK20+28),"")</f>
      </c>
      <c r="BY20">
        <f>IF($CL20&gt;=29,INDEX($AU:$AU,$CK20+29),"")</f>
      </c>
      <c r="BZ20">
        <f>IF($CL20&gt;=30,INDEX($AU:$AU,$CK20+30),"")</f>
      </c>
      <c r="CA20">
        <f>IF($CL20&gt;=31,INDEX($AU:$AU,$CK20+31),"")</f>
      </c>
      <c r="CB20">
        <f>IF($CL20&gt;=32,INDEX($AU:$AU,$CK20+32),"")</f>
      </c>
      <c r="CC20">
        <f>IF($CL20&gt;=33,INDEX($AU:$AU,$CK20+33),"")</f>
      </c>
      <c r="CD20">
        <f>IF($CL20&gt;=34,INDEX($AU:$AU,$CK20+34),"")</f>
      </c>
      <c r="CE20">
        <f>IF($CL20&gt;=35,INDEX($AU:$AU,$CK20+35),"")</f>
      </c>
      <c r="CF20">
        <f>IF($CL20&gt;=36,INDEX($AU:$AU,$CK20+36),"")</f>
      </c>
      <c r="CG20">
        <f>IF($CL20&gt;=37,INDEX($AU:$AU,$CK20+37),"")</f>
      </c>
      <c r="CH20">
        <f>IF($CL20&gt;=38,INDEX($AU:$AU,$CK20+38),"")</f>
      </c>
      <c r="CI20">
        <f>IF($CL20&gt;=39,INDEX($AU:$AU,$CK20+39),"")</f>
      </c>
      <c r="CJ20">
        <f>IF($CL20&gt;=40,INDEX($AU:$AU,$CK20+40),"")</f>
      </c>
      <c r="CK20">
        <f>IFERROR(MATCH($AT20,$AU$2:$AU$133,0)+1,0)</f>
      </c>
      <c r="CL20">
        <f>IFERROR(INDEX($AV$2:$AV$133,MATCH($AT20,$AU$2:$AU$133,0)),0)</f>
      </c>
      <c r="CM20">
        <f>IFERROR(LEFT($L20,FIND(" - ",$L20)-1),$L20)</f>
      </c>
      <c r="CN20" t="s">
        <v>208</v>
      </c>
      <c r="CO20">
        <v>2</v>
      </c>
      <c r="CP20">
        <f>IF($DK20&gt;=1,INDEX($CN:$CN,$DJ20+1),"")</f>
      </c>
      <c r="CQ20">
        <f>IF($DK20&gt;=2,INDEX($CN:$CN,$DJ20+2),"")</f>
      </c>
      <c r="CR20">
        <f>IF($DK20&gt;=3,INDEX($CN:$CN,$DJ20+3),"")</f>
      </c>
      <c r="CS20">
        <f>IF($DK20&gt;=4,INDEX($CN:$CN,$DJ20+4),"")</f>
      </c>
      <c r="CT20">
        <f>IF($DK20&gt;=5,INDEX($CN:$CN,$DJ20+5),"")</f>
      </c>
      <c r="CU20">
        <f>IF($DK20&gt;=6,INDEX($CN:$CN,$DJ20+6),"")</f>
      </c>
      <c r="CV20">
        <f>IF($DK20&gt;=7,INDEX($CN:$CN,$DJ20+7),"")</f>
      </c>
      <c r="CW20">
        <f>IF($DK20&gt;=8,INDEX($CN:$CN,$DJ20+8),"")</f>
      </c>
      <c r="CX20">
        <f>IF($DK20&gt;=9,INDEX($CN:$CN,$DJ20+9),"")</f>
      </c>
      <c r="CY20">
        <f>IF($DK20&gt;=10,INDEX($CN:$CN,$DJ20+10),"")</f>
      </c>
      <c r="CZ20">
        <f>IF($DK20&gt;=11,INDEX($CN:$CN,$DJ20+11),"")</f>
      </c>
      <c r="DA20">
        <f>IF($DK20&gt;=12,INDEX($CN:$CN,$DJ20+12),"")</f>
      </c>
      <c r="DB20">
        <f>IF($DK20&gt;=13,INDEX($CN:$CN,$DJ20+13),"")</f>
      </c>
      <c r="DC20">
        <f>IF($DK20&gt;=14,INDEX($CN:$CN,$DJ20+14),"")</f>
      </c>
      <c r="DD20">
        <f>IF($DK20&gt;=15,INDEX($CN:$CN,$DJ20+15),"")</f>
      </c>
      <c r="DE20">
        <f>IF($DK20&gt;=16,INDEX($CN:$CN,$DJ20+16),"")</f>
      </c>
      <c r="DF20">
        <f>IF($DK20&gt;=17,INDEX($CN:$CN,$DJ20+17),"")</f>
      </c>
      <c r="DG20">
        <f>IF($DK20&gt;=18,INDEX($CN:$CN,$DJ20+18),"")</f>
      </c>
      <c r="DH20">
        <f>IF($DK20&gt;=19,INDEX($CN:$CN,$DJ20+19),"")</f>
      </c>
      <c r="DI20">
        <f>IF($DK20&gt;=20,INDEX($CN:$CN,$DJ20+20),"")</f>
      </c>
      <c r="DJ20">
        <f>IFERROR(MATCH($CM20,$CN$2:$CN$1089,0)+1,0)</f>
      </c>
      <c r="DK20">
        <f>IFERROR(INDEX($CO$2:$CO$1089,MATCH($CM20,$CN$2:$CN$1089,0)),0)</f>
      </c>
      <c r="DL20">
        <f>IFERROR(INDEX($AS:$AS,MATCH($O20,$AR:$AR,0))&amp;"","")</f>
      </c>
      <c r="DM20" t="s">
        <v>131</v>
      </c>
      <c r="DN20" t="s">
        <v>209</v>
      </c>
      <c r="DP20">
        <f>IF($GS20&gt;=1,INDEX($DM:$DM,$GR20+1),"")</f>
      </c>
      <c r="DQ20">
        <f>IF($GS20&gt;=2,INDEX($DM:$DM,$GR20+2),"")</f>
      </c>
      <c r="DR20">
        <f>IF($GS20&gt;=3,INDEX($DM:$DM,$GR20+3),"")</f>
      </c>
      <c r="DS20">
        <f>IF($GS20&gt;=4,INDEX($DM:$DM,$GR20+4),"")</f>
      </c>
      <c r="DT20">
        <f>IF($GS20&gt;=5,INDEX($DM:$DM,$GR20+5),"")</f>
      </c>
      <c r="DU20">
        <f>IF($GS20&gt;=6,INDEX($DM:$DM,$GR20+6),"")</f>
      </c>
      <c r="DV20">
        <f>IF($GS20&gt;=7,INDEX($DM:$DM,$GR20+7),"")</f>
      </c>
      <c r="DW20">
        <f>IF($GS20&gt;=8,INDEX($DM:$DM,$GR20+8),"")</f>
      </c>
      <c r="DX20">
        <f>IF($GS20&gt;=9,INDEX($DM:$DM,$GR20+9),"")</f>
      </c>
      <c r="DY20">
        <f>IF($GS20&gt;=10,INDEX($DM:$DM,$GR20+10),"")</f>
      </c>
      <c r="DZ20">
        <f>IF($GS20&gt;=11,INDEX($DM:$DM,$GR20+11),"")</f>
      </c>
      <c r="EA20">
        <f>IF($GS20&gt;=12,INDEX($DM:$DM,$GR20+12),"")</f>
      </c>
      <c r="EB20">
        <f>IF($GS20&gt;=13,INDEX($DM:$DM,$GR20+13),"")</f>
      </c>
      <c r="EC20">
        <f>IF($GS20&gt;=14,INDEX($DM:$DM,$GR20+14),"")</f>
      </c>
      <c r="ED20">
        <f>IF($GS20&gt;=15,INDEX($DM:$DM,$GR20+15),"")</f>
      </c>
      <c r="EE20">
        <f>IF($GS20&gt;=16,INDEX($DM:$DM,$GR20+16),"")</f>
      </c>
      <c r="EF20">
        <f>IF($GS20&gt;=17,INDEX($DM:$DM,$GR20+17),"")</f>
      </c>
      <c r="EG20">
        <f>IF($GS20&gt;=18,INDEX($DM:$DM,$GR20+18),"")</f>
      </c>
      <c r="EH20">
        <f>IF($GS20&gt;=19,INDEX($DM:$DM,$GR20+19),"")</f>
      </c>
      <c r="EI20">
        <f>IF($GS20&gt;=20,INDEX($DM:$DM,$GR20+20),"")</f>
      </c>
      <c r="EJ20">
        <f>IF($GS20&gt;=21,INDEX($DM:$DM,$GR20+21),"")</f>
      </c>
      <c r="EK20">
        <f>IF($GS20&gt;=22,INDEX($DM:$DM,$GR20+22),"")</f>
      </c>
      <c r="EL20">
        <f>IF($GS20&gt;=23,INDEX($DM:$DM,$GR20+23),"")</f>
      </c>
      <c r="EM20">
        <f>IF($GS20&gt;=24,INDEX($DM:$DM,$GR20+24),"")</f>
      </c>
      <c r="EN20">
        <f>IF($GS20&gt;=25,INDEX($DM:$DM,$GR20+25),"")</f>
      </c>
      <c r="EO20">
        <f>IF($GS20&gt;=26,INDEX($DM:$DM,$GR20+26),"")</f>
      </c>
      <c r="EP20">
        <f>IF($GS20&gt;=27,INDEX($DM:$DM,$GR20+27),"")</f>
      </c>
      <c r="EQ20">
        <f>IF($GS20&gt;=28,INDEX($DM:$DM,$GR20+28),"")</f>
      </c>
      <c r="ER20">
        <f>IF($GS20&gt;=29,INDEX($DM:$DM,$GR20+29),"")</f>
      </c>
      <c r="ES20">
        <f>IF($GS20&gt;=30,INDEX($DM:$DM,$GR20+30),"")</f>
      </c>
      <c r="ET20">
        <f>IF($GS20&gt;=31,INDEX($DM:$DM,$GR20+31),"")</f>
      </c>
      <c r="EU20">
        <f>IF($GS20&gt;=32,INDEX($DM:$DM,$GR20+32),"")</f>
      </c>
      <c r="EV20">
        <f>IF($GS20&gt;=33,INDEX($DM:$DM,$GR20+33),"")</f>
      </c>
      <c r="EW20">
        <f>IF($GS20&gt;=34,INDEX($DM:$DM,$GR20+34),"")</f>
      </c>
      <c r="EX20">
        <f>IF($GS20&gt;=35,INDEX($DM:$DM,$GR20+35),"")</f>
      </c>
      <c r="EY20">
        <f>IF($GS20&gt;=36,INDEX($DM:$DM,$GR20+36),"")</f>
      </c>
      <c r="EZ20">
        <f>IF($GS20&gt;=37,INDEX($DM:$DM,$GR20+37),"")</f>
      </c>
      <c r="FA20">
        <f>IF($GS20&gt;=38,INDEX($DM:$DM,$GR20+38),"")</f>
      </c>
      <c r="FB20">
        <f>IF($GS20&gt;=39,INDEX($DM:$DM,$GR20+39),"")</f>
      </c>
      <c r="FC20">
        <f>IF($GS20&gt;=40,INDEX($DM:$DM,$GR20+40),"")</f>
      </c>
      <c r="FD20">
        <f>IF($GS20&gt;=1,INDEX($DN:$DN,$GR20+1),"")</f>
      </c>
      <c r="FE20">
        <f>IF($GS20&gt;=2,INDEX($DN:$DN,$GR20+2),"")</f>
      </c>
      <c r="FF20">
        <f>IF($GS20&gt;=3,INDEX($DN:$DN,$GR20+3),"")</f>
      </c>
      <c r="FG20">
        <f>IF($GS20&gt;=4,INDEX($DN:$DN,$GR20+4),"")</f>
      </c>
      <c r="FH20">
        <f>IF($GS20&gt;=5,INDEX($DN:$DN,$GR20+5),"")</f>
      </c>
      <c r="FI20">
        <f>IF($GS20&gt;=6,INDEX($DN:$DN,$GR20+6),"")</f>
      </c>
      <c r="FJ20">
        <f>IF($GS20&gt;=7,INDEX($DN:$DN,$GR20+7),"")</f>
      </c>
      <c r="FK20">
        <f>IF($GS20&gt;=8,INDEX($DN:$DN,$GR20+8),"")</f>
      </c>
      <c r="FL20">
        <f>IF($GS20&gt;=9,INDEX($DN:$DN,$GR20+9),"")</f>
      </c>
      <c r="FM20">
        <f>IF($GS20&gt;=10,INDEX($DN:$DN,$GR20+10),"")</f>
      </c>
      <c r="FN20">
        <f>IF($GS20&gt;=11,INDEX($DN:$DN,$GR20+11),"")</f>
      </c>
      <c r="FO20">
        <f>IF($GS20&gt;=12,INDEX($DN:$DN,$GR20+12),"")</f>
      </c>
      <c r="FP20">
        <f>IF($GS20&gt;=13,INDEX($DN:$DN,$GR20+13),"")</f>
      </c>
      <c r="FQ20">
        <f>IF($GS20&gt;=14,INDEX($DN:$DN,$GR20+14),"")</f>
      </c>
      <c r="FR20">
        <f>IF($GS20&gt;=15,INDEX($DN:$DN,$GR20+15),"")</f>
      </c>
      <c r="FS20">
        <f>IF($GS20&gt;=16,INDEX($DN:$DN,$GR20+16),"")</f>
      </c>
      <c r="FT20">
        <f>IF($GS20&gt;=17,INDEX($DN:$DN,$GR20+17),"")</f>
      </c>
      <c r="FU20">
        <f>IF($GS20&gt;=18,INDEX($DN:$DN,$GR20+18),"")</f>
      </c>
      <c r="FV20">
        <f>IF($GS20&gt;=19,INDEX($DN:$DN,$GR20+19),"")</f>
      </c>
      <c r="FW20">
        <f>IF($GS20&gt;=20,INDEX($DN:$DN,$GR20+20),"")</f>
      </c>
      <c r="FX20">
        <f>IF($GS20&gt;=21,INDEX($DN:$DN,$GR20+21),"")</f>
      </c>
      <c r="FY20">
        <f>IF($GS20&gt;=22,INDEX($DN:$DN,$GR20+22),"")</f>
      </c>
      <c r="FZ20">
        <f>IF($GS20&gt;=23,INDEX($DN:$DN,$GR20+23),"")</f>
      </c>
      <c r="GA20">
        <f>IF($GS20&gt;=24,INDEX($DN:$DN,$GR20+24),"")</f>
      </c>
      <c r="GB20">
        <f>IF($GS20&gt;=25,INDEX($DN:$DN,$GR20+25),"")</f>
      </c>
      <c r="GC20">
        <f>IF($GS20&gt;=26,INDEX($DN:$DN,$GR20+26),"")</f>
      </c>
      <c r="GD20">
        <f>IF($GS20&gt;=27,INDEX($DN:$DN,$GR20+27),"")</f>
      </c>
      <c r="GE20">
        <f>IF($GS20&gt;=28,INDEX($DN:$DN,$GR20+28),"")</f>
      </c>
      <c r="GF20">
        <f>IF($GS20&gt;=29,INDEX($DN:$DN,$GR20+29),"")</f>
      </c>
      <c r="GG20">
        <f>IF($GS20&gt;=30,INDEX($DN:$DN,$GR20+30),"")</f>
      </c>
      <c r="GH20">
        <f>IF($GS20&gt;=31,INDEX($DN:$DN,$GR20+31),"")</f>
      </c>
      <c r="GI20">
        <f>IF($GS20&gt;=32,INDEX($DN:$DN,$GR20+32),"")</f>
      </c>
      <c r="GJ20">
        <f>IF($GS20&gt;=33,INDEX($DN:$DN,$GR20+33),"")</f>
      </c>
      <c r="GK20">
        <f>IF($GS20&gt;=34,INDEX($DN:$DN,$GR20+34),"")</f>
      </c>
      <c r="GL20">
        <f>IF($GS20&gt;=35,INDEX($DN:$DN,$GR20+35),"")</f>
      </c>
      <c r="GM20">
        <f>IF($GS20&gt;=36,INDEX($DN:$DN,$GR20+36),"")</f>
      </c>
      <c r="GN20">
        <f>IF($GS20&gt;=37,INDEX($DN:$DN,$GR20+37),"")</f>
      </c>
      <c r="GO20">
        <f>IF($GS20&gt;=38,INDEX($DN:$DN,$GR20+38),"")</f>
      </c>
      <c r="GP20">
        <f>IF($GS20&gt;=39,INDEX($DN:$DN,$GR20+39),"")</f>
      </c>
      <c r="GQ20">
        <f>IF($GS20&gt;=40,INDEX($DN:$DN,$GR20+40),"")</f>
      </c>
      <c r="GR20">
        <f>IFERROR(MATCH($DL20,$DM$2:$DM$148,0)+1,0)</f>
      </c>
      <c r="GS20">
        <f>IFERROR(INDEX($DO$2:$DO$148,MATCH($DL20,$DM$2:$DM$148,0)),0)</f>
      </c>
      <c r="GT20">
        <f>IFERROR(MATCH($Z20,$DP$20:$FC$20,0),0)</f>
      </c>
      <c r="GU20">
        <f>IF($GT20&gt;0,INDEX($FD$20:$GQ$20,$GT20),"")</f>
      </c>
      <c r="GV20" t="s">
        <v>210</v>
      </c>
      <c r="GX20">
        <f>IF($JG20&gt;=1,INDEX($GV:$GV,$JF20+1),"")</f>
      </c>
      <c r="GY20">
        <f>IF($JG20&gt;=2,INDEX($GV:$GV,$JF20+2),"")</f>
      </c>
      <c r="GZ20">
        <f>IF($JG20&gt;=3,INDEX($GV:$GV,$JF20+3),"")</f>
      </c>
      <c r="HA20">
        <f>IF($JG20&gt;=4,INDEX($GV:$GV,$JF20+4),"")</f>
      </c>
      <c r="HB20">
        <f>IF($JG20&gt;=5,INDEX($GV:$GV,$JF20+5),"")</f>
      </c>
      <c r="HC20">
        <f>IF($JG20&gt;=6,INDEX($GV:$GV,$JF20+6),"")</f>
      </c>
      <c r="HD20">
        <f>IF($JG20&gt;=7,INDEX($GV:$GV,$JF20+7),"")</f>
      </c>
      <c r="HE20">
        <f>IF($JG20&gt;=8,INDEX($GV:$GV,$JF20+8),"")</f>
      </c>
      <c r="HF20">
        <f>IF($JG20&gt;=9,INDEX($GV:$GV,$JF20+9),"")</f>
      </c>
      <c r="HG20">
        <f>IF($JG20&gt;=10,INDEX($GV:$GV,$JF20+10),"")</f>
      </c>
      <c r="HH20">
        <f>IF($JG20&gt;=11,INDEX($GV:$GV,$JF20+11),"")</f>
      </c>
      <c r="HI20">
        <f>IF($JG20&gt;=12,INDEX($GV:$GV,$JF20+12),"")</f>
      </c>
      <c r="HJ20">
        <f>IF($JG20&gt;=13,INDEX($GV:$GV,$JF20+13),"")</f>
      </c>
      <c r="HK20">
        <f>IF($JG20&gt;=14,INDEX($GV:$GV,$JF20+14),"")</f>
      </c>
      <c r="HL20">
        <f>IF($JG20&gt;=15,INDEX($GV:$GV,$JF20+15),"")</f>
      </c>
      <c r="HM20">
        <f>IF($JG20&gt;=16,INDEX($GV:$GV,$JF20+16),"")</f>
      </c>
      <c r="HN20">
        <f>IF($JG20&gt;=17,INDEX($GV:$GV,$JF20+17),"")</f>
      </c>
      <c r="HO20">
        <f>IF($JG20&gt;=18,INDEX($GV:$GV,$JF20+18),"")</f>
      </c>
      <c r="HP20">
        <f>IF($JG20&gt;=19,INDEX($GV:$GV,$JF20+19),"")</f>
      </c>
      <c r="HQ20">
        <f>IF($JG20&gt;=20,INDEX($GV:$GV,$JF20+20),"")</f>
      </c>
      <c r="HR20">
        <f>IF($JG20&gt;=21,INDEX($GV:$GV,$JF20+21),"")</f>
      </c>
      <c r="HS20">
        <f>IF($JG20&gt;=22,INDEX($GV:$GV,$JF20+22),"")</f>
      </c>
      <c r="HT20">
        <f>IF($JG20&gt;=23,INDEX($GV:$GV,$JF20+23),"")</f>
      </c>
      <c r="HU20">
        <f>IF($JG20&gt;=24,INDEX($GV:$GV,$JF20+24),"")</f>
      </c>
      <c r="HV20">
        <f>IF($JG20&gt;=25,INDEX($GV:$GV,$JF20+25),"")</f>
      </c>
      <c r="HW20">
        <f>IF($JG20&gt;=26,INDEX($GV:$GV,$JF20+26),"")</f>
      </c>
      <c r="HX20">
        <f>IF($JG20&gt;=27,INDEX($GV:$GV,$JF20+27),"")</f>
      </c>
      <c r="HY20">
        <f>IF($JG20&gt;=28,INDEX($GV:$GV,$JF20+28),"")</f>
      </c>
      <c r="HZ20">
        <f>IF($JG20&gt;=29,INDEX($GV:$GV,$JF20+29),"")</f>
      </c>
      <c r="IA20">
        <f>IF($JG20&gt;=30,INDEX($GV:$GV,$JF20+30),"")</f>
      </c>
      <c r="IB20">
        <f>IF($JG20&gt;=31,INDEX($GV:$GV,$JF20+31),"")</f>
      </c>
      <c r="IC20">
        <f>IF($JG20&gt;=32,INDEX($GV:$GV,$JF20+32),"")</f>
      </c>
      <c r="ID20">
        <f>IF($JG20&gt;=33,INDEX($GV:$GV,$JF20+33),"")</f>
      </c>
      <c r="IE20">
        <f>IF($JG20&gt;=34,INDEX($GV:$GV,$JF20+34),"")</f>
      </c>
      <c r="IF20">
        <f>IF($JG20&gt;=35,INDEX($GV:$GV,$JF20+35),"")</f>
      </c>
      <c r="IG20">
        <f>IF($JG20&gt;=36,INDEX($GV:$GV,$JF20+36),"")</f>
      </c>
      <c r="IH20">
        <f>IF($JG20&gt;=37,INDEX($GV:$GV,$JF20+37),"")</f>
      </c>
      <c r="II20">
        <f>IF($JG20&gt;=38,INDEX($GV:$GV,$JF20+38),"")</f>
      </c>
      <c r="IJ20">
        <f>IF($JG20&gt;=39,INDEX($GV:$GV,$JF20+39),"")</f>
      </c>
      <c r="IK20">
        <f>IF($JG20&gt;=40,INDEX($GV:$GV,$JF20+40),"")</f>
      </c>
      <c r="IL20">
        <f>IF($JG20&gt;=41,INDEX($GV:$GV,$JF20+41),"")</f>
      </c>
      <c r="IM20">
        <f>IF($JG20&gt;=42,INDEX($GV:$GV,$JF20+42),"")</f>
      </c>
      <c r="IN20">
        <f>IF($JG20&gt;=43,INDEX($GV:$GV,$JF20+43),"")</f>
      </c>
      <c r="IO20">
        <f>IF($JG20&gt;=44,INDEX($GV:$GV,$JF20+44),"")</f>
      </c>
      <c r="IP20">
        <f>IF($JG20&gt;=45,INDEX($GV:$GV,$JF20+45),"")</f>
      </c>
      <c r="IQ20">
        <f>IF($JG20&gt;=46,INDEX($GV:$GV,$JF20+46),"")</f>
      </c>
      <c r="IR20">
        <f>IF($JG20&gt;=47,INDEX($GV:$GV,$JF20+47),"")</f>
      </c>
      <c r="IS20">
        <f>IF($JG20&gt;=48,INDEX($GV:$GV,$JF20+48),"")</f>
      </c>
      <c r="IT20">
        <f>IF($JG20&gt;=49,INDEX($GV:$GV,$JF20+49),"")</f>
      </c>
      <c r="IU20">
        <f>IF($JG20&gt;=50,INDEX($GV:$GV,$JF20+50),"")</f>
      </c>
      <c r="IV20">
        <f>IF($JG20&gt;=51,INDEX($GV:$GV,$JF20+51),"")</f>
      </c>
      <c r="IW20">
        <f>IF($JG20&gt;=52,INDEX($GV:$GV,$JF20+52),"")</f>
      </c>
      <c r="IX20">
        <f>IF($JG20&gt;=53,INDEX($GV:$GV,$JF20+53),"")</f>
      </c>
      <c r="IY20">
        <f>IF($JG20&gt;=54,INDEX($GV:$GV,$JF20+54),"")</f>
      </c>
      <c r="IZ20">
        <f>IF($JG20&gt;=55,INDEX($GV:$GV,$JF20+55),"")</f>
      </c>
      <c r="JA20">
        <f>IF($JG20&gt;=56,INDEX($GV:$GV,$JF20+56),"")</f>
      </c>
      <c r="JB20">
        <f>IF($JG20&gt;=57,INDEX($GV:$GV,$JF20+57),"")</f>
      </c>
      <c r="JC20">
        <f>IF($JG20&gt;=58,INDEX($GV:$GV,$JF20+58),"")</f>
      </c>
      <c r="JD20">
        <f>IF($JG20&gt;=59,INDEX($GV:$GV,$JF20+59),"")</f>
      </c>
      <c r="JE20">
        <f>IF($JG20&gt;=60,INDEX($GV:$GV,$JF20+60),"")</f>
      </c>
      <c r="JF20">
        <f>IFERROR(MATCH($GU20,$GV$2:$GV$322,0)+1,0)</f>
      </c>
      <c r="JG20">
        <f>IFERROR(INDEX($GW$2:$GW$322,MATCH($GU20,$GV$2:$GV$322,0)),0)</f>
      </c>
      <c r="JH20" t="s">
        <v>44</v>
      </c>
      <c r="JI20" t="s">
        <v>44</v>
      </c>
    </row>
    <row r="21" spans="1:269" x14ac:dyDescent="0.25">
      <c r="R21">
        <f>IF(OR($U21="",$Q21=""),"",IFERROR($U21/$Q21,0))</f>
      </c>
      <c r="S21">
        <f>IF($U21="","",
SUM($T21,$V21,$AA21,$W21,$Y21)*
(1-IF($AB21="",0,VALUE($AB21)/100)))</f>
      </c>
      <c r="T21">
        <f>IF($U21="","",$U21)</f>
      </c>
      <c r="V21">
        <f>IF($U21="","",
IF($O21="","",
IF(ISNUMBER(SEARCH("exempt",LOWER($O21))),0,
$U21*(VALUE(SUBSTITUTE($O21,"%",""))/100))))</f>
      </c>
      <c r="AC21">
        <f>IFERROR(IF(FIND(" - ",$K21)&gt;0,MID($K21,FIND(" - ",$K21)+3,LEN($K21)),""),"")</f>
      </c>
      <c r="AK21" t="s">
        <v>211</v>
      </c>
      <c r="AL21" t="s">
        <v>212</v>
      </c>
      <c r="AM21" t="s">
        <v>35</v>
      </c>
      <c r="AN21" t="s">
        <v>139</v>
      </c>
      <c r="AO21" t="s">
        <v>213</v>
      </c>
      <c r="AP21" t="s">
        <v>214</v>
      </c>
      <c r="AQ21" t="s">
        <v>215</v>
      </c>
      <c r="AR21" t="s">
        <v>213</v>
      </c>
      <c r="AS21" t="s">
        <v>126</v>
      </c>
      <c r="AT21">
        <f>IFERROR(LEFT($K21,FIND(" - ",$K21)-1),$K21)</f>
      </c>
      <c r="AU21" t="s">
        <v>197</v>
      </c>
      <c r="AW21">
        <f>IF($CL21&gt;=1,INDEX($AU:$AU,$CK21+1),"")</f>
      </c>
      <c r="AX21">
        <f>IF($CL21&gt;=2,INDEX($AU:$AU,$CK21+2),"")</f>
      </c>
      <c r="AY21">
        <f>IF($CL21&gt;=3,INDEX($AU:$AU,$CK21+3),"")</f>
      </c>
      <c r="AZ21">
        <f>IF($CL21&gt;=4,INDEX($AU:$AU,$CK21+4),"")</f>
      </c>
      <c r="BA21">
        <f>IF($CL21&gt;=5,INDEX($AU:$AU,$CK21+5),"")</f>
      </c>
      <c r="BB21">
        <f>IF($CL21&gt;=6,INDEX($AU:$AU,$CK21+6),"")</f>
      </c>
      <c r="BC21">
        <f>IF($CL21&gt;=7,INDEX($AU:$AU,$CK21+7),"")</f>
      </c>
      <c r="BD21">
        <f>IF($CL21&gt;=8,INDEX($AU:$AU,$CK21+8),"")</f>
      </c>
      <c r="BE21">
        <f>IF($CL21&gt;=9,INDEX($AU:$AU,$CK21+9),"")</f>
      </c>
      <c r="BF21">
        <f>IF($CL21&gt;=10,INDEX($AU:$AU,$CK21+10),"")</f>
      </c>
      <c r="BG21">
        <f>IF($CL21&gt;=11,INDEX($AU:$AU,$CK21+11),"")</f>
      </c>
      <c r="BH21">
        <f>IF($CL21&gt;=12,INDEX($AU:$AU,$CK21+12),"")</f>
      </c>
      <c r="BI21">
        <f>IF($CL21&gt;=13,INDEX($AU:$AU,$CK21+13),"")</f>
      </c>
      <c r="BJ21">
        <f>IF($CL21&gt;=14,INDEX($AU:$AU,$CK21+14),"")</f>
      </c>
      <c r="BK21">
        <f>IF($CL21&gt;=15,INDEX($AU:$AU,$CK21+15),"")</f>
      </c>
      <c r="BL21">
        <f>IF($CL21&gt;=16,INDEX($AU:$AU,$CK21+16),"")</f>
      </c>
      <c r="BM21">
        <f>IF($CL21&gt;=17,INDEX($AU:$AU,$CK21+17),"")</f>
      </c>
      <c r="BN21">
        <f>IF($CL21&gt;=18,INDEX($AU:$AU,$CK21+18),"")</f>
      </c>
      <c r="BO21">
        <f>IF($CL21&gt;=19,INDEX($AU:$AU,$CK21+19),"")</f>
      </c>
      <c r="BP21">
        <f>IF($CL21&gt;=20,INDEX($AU:$AU,$CK21+20),"")</f>
      </c>
      <c r="BQ21">
        <f>IF($CL21&gt;=21,INDEX($AU:$AU,$CK21+21),"")</f>
      </c>
      <c r="BR21">
        <f>IF($CL21&gt;=22,INDEX($AU:$AU,$CK21+22),"")</f>
      </c>
      <c r="BS21">
        <f>IF($CL21&gt;=23,INDEX($AU:$AU,$CK21+23),"")</f>
      </c>
      <c r="BT21">
        <f>IF($CL21&gt;=24,INDEX($AU:$AU,$CK21+24),"")</f>
      </c>
      <c r="BU21">
        <f>IF($CL21&gt;=25,INDEX($AU:$AU,$CK21+25),"")</f>
      </c>
      <c r="BV21">
        <f>IF($CL21&gt;=26,INDEX($AU:$AU,$CK21+26),"")</f>
      </c>
      <c r="BW21">
        <f>IF($CL21&gt;=27,INDEX($AU:$AU,$CK21+27),"")</f>
      </c>
      <c r="BX21">
        <f>IF($CL21&gt;=28,INDEX($AU:$AU,$CK21+28),"")</f>
      </c>
      <c r="BY21">
        <f>IF($CL21&gt;=29,INDEX($AU:$AU,$CK21+29),"")</f>
      </c>
      <c r="BZ21">
        <f>IF($CL21&gt;=30,INDEX($AU:$AU,$CK21+30),"")</f>
      </c>
      <c r="CA21">
        <f>IF($CL21&gt;=31,INDEX($AU:$AU,$CK21+31),"")</f>
      </c>
      <c r="CB21">
        <f>IF($CL21&gt;=32,INDEX($AU:$AU,$CK21+32),"")</f>
      </c>
      <c r="CC21">
        <f>IF($CL21&gt;=33,INDEX($AU:$AU,$CK21+33),"")</f>
      </c>
      <c r="CD21">
        <f>IF($CL21&gt;=34,INDEX($AU:$AU,$CK21+34),"")</f>
      </c>
      <c r="CE21">
        <f>IF($CL21&gt;=35,INDEX($AU:$AU,$CK21+35),"")</f>
      </c>
      <c r="CF21">
        <f>IF($CL21&gt;=36,INDEX($AU:$AU,$CK21+36),"")</f>
      </c>
      <c r="CG21">
        <f>IF($CL21&gt;=37,INDEX($AU:$AU,$CK21+37),"")</f>
      </c>
      <c r="CH21">
        <f>IF($CL21&gt;=38,INDEX($AU:$AU,$CK21+38),"")</f>
      </c>
      <c r="CI21">
        <f>IF($CL21&gt;=39,INDEX($AU:$AU,$CK21+39),"")</f>
      </c>
      <c r="CJ21">
        <f>IF($CL21&gt;=40,INDEX($AU:$AU,$CK21+40),"")</f>
      </c>
      <c r="CK21">
        <f>IFERROR(MATCH($AT21,$AU$2:$AU$133,0)+1,0)</f>
      </c>
      <c r="CL21">
        <f>IFERROR(INDEX($AV$2:$AV$133,MATCH($AT21,$AU$2:$AU$133,0)),0)</f>
      </c>
      <c r="CM21">
        <f>IFERROR(LEFT($L21,FIND(" - ",$L21)-1),$L21)</f>
      </c>
      <c r="CN21" t="s">
        <v>34</v>
      </c>
      <c r="CP21">
        <f>IF($DK21&gt;=1,INDEX($CN:$CN,$DJ21+1),"")</f>
      </c>
      <c r="CQ21">
        <f>IF($DK21&gt;=2,INDEX($CN:$CN,$DJ21+2),"")</f>
      </c>
      <c r="CR21">
        <f>IF($DK21&gt;=3,INDEX($CN:$CN,$DJ21+3),"")</f>
      </c>
      <c r="CS21">
        <f>IF($DK21&gt;=4,INDEX($CN:$CN,$DJ21+4),"")</f>
      </c>
      <c r="CT21">
        <f>IF($DK21&gt;=5,INDEX($CN:$CN,$DJ21+5),"")</f>
      </c>
      <c r="CU21">
        <f>IF($DK21&gt;=6,INDEX($CN:$CN,$DJ21+6),"")</f>
      </c>
      <c r="CV21">
        <f>IF($DK21&gt;=7,INDEX($CN:$CN,$DJ21+7),"")</f>
      </c>
      <c r="CW21">
        <f>IF($DK21&gt;=8,INDEX($CN:$CN,$DJ21+8),"")</f>
      </c>
      <c r="CX21">
        <f>IF($DK21&gt;=9,INDEX($CN:$CN,$DJ21+9),"")</f>
      </c>
      <c r="CY21">
        <f>IF($DK21&gt;=10,INDEX($CN:$CN,$DJ21+10),"")</f>
      </c>
      <c r="CZ21">
        <f>IF($DK21&gt;=11,INDEX($CN:$CN,$DJ21+11),"")</f>
      </c>
      <c r="DA21">
        <f>IF($DK21&gt;=12,INDEX($CN:$CN,$DJ21+12),"")</f>
      </c>
      <c r="DB21">
        <f>IF($DK21&gt;=13,INDEX($CN:$CN,$DJ21+13),"")</f>
      </c>
      <c r="DC21">
        <f>IF($DK21&gt;=14,INDEX($CN:$CN,$DJ21+14),"")</f>
      </c>
      <c r="DD21">
        <f>IF($DK21&gt;=15,INDEX($CN:$CN,$DJ21+15),"")</f>
      </c>
      <c r="DE21">
        <f>IF($DK21&gt;=16,INDEX($CN:$CN,$DJ21+16),"")</f>
      </c>
      <c r="DF21">
        <f>IF($DK21&gt;=17,INDEX($CN:$CN,$DJ21+17),"")</f>
      </c>
      <c r="DG21">
        <f>IF($DK21&gt;=18,INDEX($CN:$CN,$DJ21+18),"")</f>
      </c>
      <c r="DH21">
        <f>IF($DK21&gt;=19,INDEX($CN:$CN,$DJ21+19),"")</f>
      </c>
      <c r="DI21">
        <f>IF($DK21&gt;=20,INDEX($CN:$CN,$DJ21+20),"")</f>
      </c>
      <c r="DJ21">
        <f>IFERROR(MATCH($CM21,$CN$2:$CN$1089,0)+1,0)</f>
      </c>
      <c r="DK21">
        <f>IFERROR(INDEX($CO$2:$CO$1089,MATCH($CM21,$CN$2:$CN$1089,0)),0)</f>
      </c>
      <c r="DL21">
        <f>IFERROR(INDEX($AS:$AS,MATCH($O21,$AR:$AR,0))&amp;"","")</f>
      </c>
      <c r="DM21" t="s">
        <v>157</v>
      </c>
      <c r="DN21" t="s">
        <v>216</v>
      </c>
      <c r="DP21">
        <f>IF($GS21&gt;=1,INDEX($DM:$DM,$GR21+1),"")</f>
      </c>
      <c r="DQ21">
        <f>IF($GS21&gt;=2,INDEX($DM:$DM,$GR21+2),"")</f>
      </c>
      <c r="DR21">
        <f>IF($GS21&gt;=3,INDEX($DM:$DM,$GR21+3),"")</f>
      </c>
      <c r="DS21">
        <f>IF($GS21&gt;=4,INDEX($DM:$DM,$GR21+4),"")</f>
      </c>
      <c r="DT21">
        <f>IF($GS21&gt;=5,INDEX($DM:$DM,$GR21+5),"")</f>
      </c>
      <c r="DU21">
        <f>IF($GS21&gt;=6,INDEX($DM:$DM,$GR21+6),"")</f>
      </c>
      <c r="DV21">
        <f>IF($GS21&gt;=7,INDEX($DM:$DM,$GR21+7),"")</f>
      </c>
      <c r="DW21">
        <f>IF($GS21&gt;=8,INDEX($DM:$DM,$GR21+8),"")</f>
      </c>
      <c r="DX21">
        <f>IF($GS21&gt;=9,INDEX($DM:$DM,$GR21+9),"")</f>
      </c>
      <c r="DY21">
        <f>IF($GS21&gt;=10,INDEX($DM:$DM,$GR21+10),"")</f>
      </c>
      <c r="DZ21">
        <f>IF($GS21&gt;=11,INDEX($DM:$DM,$GR21+11),"")</f>
      </c>
      <c r="EA21">
        <f>IF($GS21&gt;=12,INDEX($DM:$DM,$GR21+12),"")</f>
      </c>
      <c r="EB21">
        <f>IF($GS21&gt;=13,INDEX($DM:$DM,$GR21+13),"")</f>
      </c>
      <c r="EC21">
        <f>IF($GS21&gt;=14,INDEX($DM:$DM,$GR21+14),"")</f>
      </c>
      <c r="ED21">
        <f>IF($GS21&gt;=15,INDEX($DM:$DM,$GR21+15),"")</f>
      </c>
      <c r="EE21">
        <f>IF($GS21&gt;=16,INDEX($DM:$DM,$GR21+16),"")</f>
      </c>
      <c r="EF21">
        <f>IF($GS21&gt;=17,INDEX($DM:$DM,$GR21+17),"")</f>
      </c>
      <c r="EG21">
        <f>IF($GS21&gt;=18,INDEX($DM:$DM,$GR21+18),"")</f>
      </c>
      <c r="EH21">
        <f>IF($GS21&gt;=19,INDEX($DM:$DM,$GR21+19),"")</f>
      </c>
      <c r="EI21">
        <f>IF($GS21&gt;=20,INDEX($DM:$DM,$GR21+20),"")</f>
      </c>
      <c r="EJ21">
        <f>IF($GS21&gt;=21,INDEX($DM:$DM,$GR21+21),"")</f>
      </c>
      <c r="EK21">
        <f>IF($GS21&gt;=22,INDEX($DM:$DM,$GR21+22),"")</f>
      </c>
      <c r="EL21">
        <f>IF($GS21&gt;=23,INDEX($DM:$DM,$GR21+23),"")</f>
      </c>
      <c r="EM21">
        <f>IF($GS21&gt;=24,INDEX($DM:$DM,$GR21+24),"")</f>
      </c>
      <c r="EN21">
        <f>IF($GS21&gt;=25,INDEX($DM:$DM,$GR21+25),"")</f>
      </c>
      <c r="EO21">
        <f>IF($GS21&gt;=26,INDEX($DM:$DM,$GR21+26),"")</f>
      </c>
      <c r="EP21">
        <f>IF($GS21&gt;=27,INDEX($DM:$DM,$GR21+27),"")</f>
      </c>
      <c r="EQ21">
        <f>IF($GS21&gt;=28,INDEX($DM:$DM,$GR21+28),"")</f>
      </c>
      <c r="ER21">
        <f>IF($GS21&gt;=29,INDEX($DM:$DM,$GR21+29),"")</f>
      </c>
      <c r="ES21">
        <f>IF($GS21&gt;=30,INDEX($DM:$DM,$GR21+30),"")</f>
      </c>
      <c r="ET21">
        <f>IF($GS21&gt;=31,INDEX($DM:$DM,$GR21+31),"")</f>
      </c>
      <c r="EU21">
        <f>IF($GS21&gt;=32,INDEX($DM:$DM,$GR21+32),"")</f>
      </c>
      <c r="EV21">
        <f>IF($GS21&gt;=33,INDEX($DM:$DM,$GR21+33),"")</f>
      </c>
      <c r="EW21">
        <f>IF($GS21&gt;=34,INDEX($DM:$DM,$GR21+34),"")</f>
      </c>
      <c r="EX21">
        <f>IF($GS21&gt;=35,INDEX($DM:$DM,$GR21+35),"")</f>
      </c>
      <c r="EY21">
        <f>IF($GS21&gt;=36,INDEX($DM:$DM,$GR21+36),"")</f>
      </c>
      <c r="EZ21">
        <f>IF($GS21&gt;=37,INDEX($DM:$DM,$GR21+37),"")</f>
      </c>
      <c r="FA21">
        <f>IF($GS21&gt;=38,INDEX($DM:$DM,$GR21+38),"")</f>
      </c>
      <c r="FB21">
        <f>IF($GS21&gt;=39,INDEX($DM:$DM,$GR21+39),"")</f>
      </c>
      <c r="FC21">
        <f>IF($GS21&gt;=40,INDEX($DM:$DM,$GR21+40),"")</f>
      </c>
      <c r="FD21">
        <f>IF($GS21&gt;=1,INDEX($DN:$DN,$GR21+1),"")</f>
      </c>
      <c r="FE21">
        <f>IF($GS21&gt;=2,INDEX($DN:$DN,$GR21+2),"")</f>
      </c>
      <c r="FF21">
        <f>IF($GS21&gt;=3,INDEX($DN:$DN,$GR21+3),"")</f>
      </c>
      <c r="FG21">
        <f>IF($GS21&gt;=4,INDEX($DN:$DN,$GR21+4),"")</f>
      </c>
      <c r="FH21">
        <f>IF($GS21&gt;=5,INDEX($DN:$DN,$GR21+5),"")</f>
      </c>
      <c r="FI21">
        <f>IF($GS21&gt;=6,INDEX($DN:$DN,$GR21+6),"")</f>
      </c>
      <c r="FJ21">
        <f>IF($GS21&gt;=7,INDEX($DN:$DN,$GR21+7),"")</f>
      </c>
      <c r="FK21">
        <f>IF($GS21&gt;=8,INDEX($DN:$DN,$GR21+8),"")</f>
      </c>
      <c r="FL21">
        <f>IF($GS21&gt;=9,INDEX($DN:$DN,$GR21+9),"")</f>
      </c>
      <c r="FM21">
        <f>IF($GS21&gt;=10,INDEX($DN:$DN,$GR21+10),"")</f>
      </c>
      <c r="FN21">
        <f>IF($GS21&gt;=11,INDEX($DN:$DN,$GR21+11),"")</f>
      </c>
      <c r="FO21">
        <f>IF($GS21&gt;=12,INDEX($DN:$DN,$GR21+12),"")</f>
      </c>
      <c r="FP21">
        <f>IF($GS21&gt;=13,INDEX($DN:$DN,$GR21+13),"")</f>
      </c>
      <c r="FQ21">
        <f>IF($GS21&gt;=14,INDEX($DN:$DN,$GR21+14),"")</f>
      </c>
      <c r="FR21">
        <f>IF($GS21&gt;=15,INDEX($DN:$DN,$GR21+15),"")</f>
      </c>
      <c r="FS21">
        <f>IF($GS21&gt;=16,INDEX($DN:$DN,$GR21+16),"")</f>
      </c>
      <c r="FT21">
        <f>IF($GS21&gt;=17,INDEX($DN:$DN,$GR21+17),"")</f>
      </c>
      <c r="FU21">
        <f>IF($GS21&gt;=18,INDEX($DN:$DN,$GR21+18),"")</f>
      </c>
      <c r="FV21">
        <f>IF($GS21&gt;=19,INDEX($DN:$DN,$GR21+19),"")</f>
      </c>
      <c r="FW21">
        <f>IF($GS21&gt;=20,INDEX($DN:$DN,$GR21+20),"")</f>
      </c>
      <c r="FX21">
        <f>IF($GS21&gt;=21,INDEX($DN:$DN,$GR21+21),"")</f>
      </c>
      <c r="FY21">
        <f>IF($GS21&gt;=22,INDEX($DN:$DN,$GR21+22),"")</f>
      </c>
      <c r="FZ21">
        <f>IF($GS21&gt;=23,INDEX($DN:$DN,$GR21+23),"")</f>
      </c>
      <c r="GA21">
        <f>IF($GS21&gt;=24,INDEX($DN:$DN,$GR21+24),"")</f>
      </c>
      <c r="GB21">
        <f>IF($GS21&gt;=25,INDEX($DN:$DN,$GR21+25),"")</f>
      </c>
      <c r="GC21">
        <f>IF($GS21&gt;=26,INDEX($DN:$DN,$GR21+26),"")</f>
      </c>
      <c r="GD21">
        <f>IF($GS21&gt;=27,INDEX($DN:$DN,$GR21+27),"")</f>
      </c>
      <c r="GE21">
        <f>IF($GS21&gt;=28,INDEX($DN:$DN,$GR21+28),"")</f>
      </c>
      <c r="GF21">
        <f>IF($GS21&gt;=29,INDEX($DN:$DN,$GR21+29),"")</f>
      </c>
      <c r="GG21">
        <f>IF($GS21&gt;=30,INDEX($DN:$DN,$GR21+30),"")</f>
      </c>
      <c r="GH21">
        <f>IF($GS21&gt;=31,INDEX($DN:$DN,$GR21+31),"")</f>
      </c>
      <c r="GI21">
        <f>IF($GS21&gt;=32,INDEX($DN:$DN,$GR21+32),"")</f>
      </c>
      <c r="GJ21">
        <f>IF($GS21&gt;=33,INDEX($DN:$DN,$GR21+33),"")</f>
      </c>
      <c r="GK21">
        <f>IF($GS21&gt;=34,INDEX($DN:$DN,$GR21+34),"")</f>
      </c>
      <c r="GL21">
        <f>IF($GS21&gt;=35,INDEX($DN:$DN,$GR21+35),"")</f>
      </c>
      <c r="GM21">
        <f>IF($GS21&gt;=36,INDEX($DN:$DN,$GR21+36),"")</f>
      </c>
      <c r="GN21">
        <f>IF($GS21&gt;=37,INDEX($DN:$DN,$GR21+37),"")</f>
      </c>
      <c r="GO21">
        <f>IF($GS21&gt;=38,INDEX($DN:$DN,$GR21+38),"")</f>
      </c>
      <c r="GP21">
        <f>IF($GS21&gt;=39,INDEX($DN:$DN,$GR21+39),"")</f>
      </c>
      <c r="GQ21">
        <f>IF($GS21&gt;=40,INDEX($DN:$DN,$GR21+40),"")</f>
      </c>
      <c r="GR21">
        <f>IFERROR(MATCH($DL21,$DM$2:$DM$148,0)+1,0)</f>
      </c>
      <c r="GS21">
        <f>IFERROR(INDEX($DO$2:$DO$148,MATCH($DL21,$DM$2:$DM$148,0)),0)</f>
      </c>
      <c r="GT21">
        <f>IFERROR(MATCH($Z21,$DP$21:$FC$21,0),0)</f>
      </c>
      <c r="GU21">
        <f>IF($GT21&gt;0,INDEX($FD$21:$GQ$21,$GT21),"")</f>
      </c>
      <c r="GV21" t="s">
        <v>217</v>
      </c>
      <c r="GX21">
        <f>IF($JG21&gt;=1,INDEX($GV:$GV,$JF21+1),"")</f>
      </c>
      <c r="GY21">
        <f>IF($JG21&gt;=2,INDEX($GV:$GV,$JF21+2),"")</f>
      </c>
      <c r="GZ21">
        <f>IF($JG21&gt;=3,INDEX($GV:$GV,$JF21+3),"")</f>
      </c>
      <c r="HA21">
        <f>IF($JG21&gt;=4,INDEX($GV:$GV,$JF21+4),"")</f>
      </c>
      <c r="HB21">
        <f>IF($JG21&gt;=5,INDEX($GV:$GV,$JF21+5),"")</f>
      </c>
      <c r="HC21">
        <f>IF($JG21&gt;=6,INDEX($GV:$GV,$JF21+6),"")</f>
      </c>
      <c r="HD21">
        <f>IF($JG21&gt;=7,INDEX($GV:$GV,$JF21+7),"")</f>
      </c>
      <c r="HE21">
        <f>IF($JG21&gt;=8,INDEX($GV:$GV,$JF21+8),"")</f>
      </c>
      <c r="HF21">
        <f>IF($JG21&gt;=9,INDEX($GV:$GV,$JF21+9),"")</f>
      </c>
      <c r="HG21">
        <f>IF($JG21&gt;=10,INDEX($GV:$GV,$JF21+10),"")</f>
      </c>
      <c r="HH21">
        <f>IF($JG21&gt;=11,INDEX($GV:$GV,$JF21+11),"")</f>
      </c>
      <c r="HI21">
        <f>IF($JG21&gt;=12,INDEX($GV:$GV,$JF21+12),"")</f>
      </c>
      <c r="HJ21">
        <f>IF($JG21&gt;=13,INDEX($GV:$GV,$JF21+13),"")</f>
      </c>
      <c r="HK21">
        <f>IF($JG21&gt;=14,INDEX($GV:$GV,$JF21+14),"")</f>
      </c>
      <c r="HL21">
        <f>IF($JG21&gt;=15,INDEX($GV:$GV,$JF21+15),"")</f>
      </c>
      <c r="HM21">
        <f>IF($JG21&gt;=16,INDEX($GV:$GV,$JF21+16),"")</f>
      </c>
      <c r="HN21">
        <f>IF($JG21&gt;=17,INDEX($GV:$GV,$JF21+17),"")</f>
      </c>
      <c r="HO21">
        <f>IF($JG21&gt;=18,INDEX($GV:$GV,$JF21+18),"")</f>
      </c>
      <c r="HP21">
        <f>IF($JG21&gt;=19,INDEX($GV:$GV,$JF21+19),"")</f>
      </c>
      <c r="HQ21">
        <f>IF($JG21&gt;=20,INDEX($GV:$GV,$JF21+20),"")</f>
      </c>
      <c r="HR21">
        <f>IF($JG21&gt;=21,INDEX($GV:$GV,$JF21+21),"")</f>
      </c>
      <c r="HS21">
        <f>IF($JG21&gt;=22,INDEX($GV:$GV,$JF21+22),"")</f>
      </c>
      <c r="HT21">
        <f>IF($JG21&gt;=23,INDEX($GV:$GV,$JF21+23),"")</f>
      </c>
      <c r="HU21">
        <f>IF($JG21&gt;=24,INDEX($GV:$GV,$JF21+24),"")</f>
      </c>
      <c r="HV21">
        <f>IF($JG21&gt;=25,INDEX($GV:$GV,$JF21+25),"")</f>
      </c>
      <c r="HW21">
        <f>IF($JG21&gt;=26,INDEX($GV:$GV,$JF21+26),"")</f>
      </c>
      <c r="HX21">
        <f>IF($JG21&gt;=27,INDEX($GV:$GV,$JF21+27),"")</f>
      </c>
      <c r="HY21">
        <f>IF($JG21&gt;=28,INDEX($GV:$GV,$JF21+28),"")</f>
      </c>
      <c r="HZ21">
        <f>IF($JG21&gt;=29,INDEX($GV:$GV,$JF21+29),"")</f>
      </c>
      <c r="IA21">
        <f>IF($JG21&gt;=30,INDEX($GV:$GV,$JF21+30),"")</f>
      </c>
      <c r="IB21">
        <f>IF($JG21&gt;=31,INDEX($GV:$GV,$JF21+31),"")</f>
      </c>
      <c r="IC21">
        <f>IF($JG21&gt;=32,INDEX($GV:$GV,$JF21+32),"")</f>
      </c>
      <c r="ID21">
        <f>IF($JG21&gt;=33,INDEX($GV:$GV,$JF21+33),"")</f>
      </c>
      <c r="IE21">
        <f>IF($JG21&gt;=34,INDEX($GV:$GV,$JF21+34),"")</f>
      </c>
      <c r="IF21">
        <f>IF($JG21&gt;=35,INDEX($GV:$GV,$JF21+35),"")</f>
      </c>
      <c r="IG21">
        <f>IF($JG21&gt;=36,INDEX($GV:$GV,$JF21+36),"")</f>
      </c>
      <c r="IH21">
        <f>IF($JG21&gt;=37,INDEX($GV:$GV,$JF21+37),"")</f>
      </c>
      <c r="II21">
        <f>IF($JG21&gt;=38,INDEX($GV:$GV,$JF21+38),"")</f>
      </c>
      <c r="IJ21">
        <f>IF($JG21&gt;=39,INDEX($GV:$GV,$JF21+39),"")</f>
      </c>
      <c r="IK21">
        <f>IF($JG21&gt;=40,INDEX($GV:$GV,$JF21+40),"")</f>
      </c>
      <c r="IL21">
        <f>IF($JG21&gt;=41,INDEX($GV:$GV,$JF21+41),"")</f>
      </c>
      <c r="IM21">
        <f>IF($JG21&gt;=42,INDEX($GV:$GV,$JF21+42),"")</f>
      </c>
      <c r="IN21">
        <f>IF($JG21&gt;=43,INDEX($GV:$GV,$JF21+43),"")</f>
      </c>
      <c r="IO21">
        <f>IF($JG21&gt;=44,INDEX($GV:$GV,$JF21+44),"")</f>
      </c>
      <c r="IP21">
        <f>IF($JG21&gt;=45,INDEX($GV:$GV,$JF21+45),"")</f>
      </c>
      <c r="IQ21">
        <f>IF($JG21&gt;=46,INDEX($GV:$GV,$JF21+46),"")</f>
      </c>
      <c r="IR21">
        <f>IF($JG21&gt;=47,INDEX($GV:$GV,$JF21+47),"")</f>
      </c>
      <c r="IS21">
        <f>IF($JG21&gt;=48,INDEX($GV:$GV,$JF21+48),"")</f>
      </c>
      <c r="IT21">
        <f>IF($JG21&gt;=49,INDEX($GV:$GV,$JF21+49),"")</f>
      </c>
      <c r="IU21">
        <f>IF($JG21&gt;=50,INDEX($GV:$GV,$JF21+50),"")</f>
      </c>
      <c r="IV21">
        <f>IF($JG21&gt;=51,INDEX($GV:$GV,$JF21+51),"")</f>
      </c>
      <c r="IW21">
        <f>IF($JG21&gt;=52,INDEX($GV:$GV,$JF21+52),"")</f>
      </c>
      <c r="IX21">
        <f>IF($JG21&gt;=53,INDEX($GV:$GV,$JF21+53),"")</f>
      </c>
      <c r="IY21">
        <f>IF($JG21&gt;=54,INDEX($GV:$GV,$JF21+54),"")</f>
      </c>
      <c r="IZ21">
        <f>IF($JG21&gt;=55,INDEX($GV:$GV,$JF21+55),"")</f>
      </c>
      <c r="JA21">
        <f>IF($JG21&gt;=56,INDEX($GV:$GV,$JF21+56),"")</f>
      </c>
      <c r="JB21">
        <f>IF($JG21&gt;=57,INDEX($GV:$GV,$JF21+57),"")</f>
      </c>
      <c r="JC21">
        <f>IF($JG21&gt;=58,INDEX($GV:$GV,$JF21+58),"")</f>
      </c>
      <c r="JD21">
        <f>IF($JG21&gt;=59,INDEX($GV:$GV,$JF21+59),"")</f>
      </c>
      <c r="JE21">
        <f>IF($JG21&gt;=60,INDEX($GV:$GV,$JF21+60),"")</f>
      </c>
      <c r="JF21">
        <f>IFERROR(MATCH($GU21,$GV$2:$GV$322,0)+1,0)</f>
      </c>
      <c r="JG21">
        <f>IFERROR(INDEX($GW$2:$GW$322,MATCH($GU21,$GV$2:$GV$322,0)),0)</f>
      </c>
      <c r="JH21" t="s">
        <v>44</v>
      </c>
      <c r="JI21" t="s">
        <v>44</v>
      </c>
    </row>
    <row r="22" spans="1:269" x14ac:dyDescent="0.25">
      <c r="R22">
        <f>IF(OR($U22="",$Q22=""),"",IFERROR($U22/$Q22,0))</f>
      </c>
      <c r="S22">
        <f>IF($U22="","",
SUM($T22,$V22,$AA22,$W22,$Y22)*
(1-IF($AB22="",0,VALUE($AB22)/100)))</f>
      </c>
      <c r="T22">
        <f>IF($U22="","",$U22)</f>
      </c>
      <c r="V22">
        <f>IF($U22="","",
IF($O22="","",
IF(ISNUMBER(SEARCH("exempt",LOWER($O22))),0,
$U22*(VALUE(SUBSTITUTE($O22,"%",""))/100))))</f>
      </c>
      <c r="AC22">
        <f>IFERROR(IF(FIND(" - ",$K22)&gt;0,MID($K22,FIND(" - ",$K22)+3,LEN($K22)),""),"")</f>
      </c>
      <c r="AK22" t="s">
        <v>218</v>
      </c>
      <c r="AL22" t="s">
        <v>219</v>
      </c>
      <c r="AM22" t="s">
        <v>220</v>
      </c>
      <c r="AN22" t="s">
        <v>221</v>
      </c>
      <c r="AO22" t="s">
        <v>222</v>
      </c>
      <c r="AP22" t="s">
        <v>223</v>
      </c>
      <c r="AQ22" t="s">
        <v>224</v>
      </c>
      <c r="AR22" t="s">
        <v>222</v>
      </c>
      <c r="AS22" t="s">
        <v>225</v>
      </c>
      <c r="AT22">
        <f>IFERROR(LEFT($K22,FIND(" - ",$K22)-1),$K22)</f>
      </c>
      <c r="AU22" t="s">
        <v>36</v>
      </c>
      <c r="AW22">
        <f>IF($CL22&gt;=1,INDEX($AU:$AU,$CK22+1),"")</f>
      </c>
      <c r="AX22">
        <f>IF($CL22&gt;=2,INDEX($AU:$AU,$CK22+2),"")</f>
      </c>
      <c r="AY22">
        <f>IF($CL22&gt;=3,INDEX($AU:$AU,$CK22+3),"")</f>
      </c>
      <c r="AZ22">
        <f>IF($CL22&gt;=4,INDEX($AU:$AU,$CK22+4),"")</f>
      </c>
      <c r="BA22">
        <f>IF($CL22&gt;=5,INDEX($AU:$AU,$CK22+5),"")</f>
      </c>
      <c r="BB22">
        <f>IF($CL22&gt;=6,INDEX($AU:$AU,$CK22+6),"")</f>
      </c>
      <c r="BC22">
        <f>IF($CL22&gt;=7,INDEX($AU:$AU,$CK22+7),"")</f>
      </c>
      <c r="BD22">
        <f>IF($CL22&gt;=8,INDEX($AU:$AU,$CK22+8),"")</f>
      </c>
      <c r="BE22">
        <f>IF($CL22&gt;=9,INDEX($AU:$AU,$CK22+9),"")</f>
      </c>
      <c r="BF22">
        <f>IF($CL22&gt;=10,INDEX($AU:$AU,$CK22+10),"")</f>
      </c>
      <c r="BG22">
        <f>IF($CL22&gt;=11,INDEX($AU:$AU,$CK22+11),"")</f>
      </c>
      <c r="BH22">
        <f>IF($CL22&gt;=12,INDEX($AU:$AU,$CK22+12),"")</f>
      </c>
      <c r="BI22">
        <f>IF($CL22&gt;=13,INDEX($AU:$AU,$CK22+13),"")</f>
      </c>
      <c r="BJ22">
        <f>IF($CL22&gt;=14,INDEX($AU:$AU,$CK22+14),"")</f>
      </c>
      <c r="BK22">
        <f>IF($CL22&gt;=15,INDEX($AU:$AU,$CK22+15),"")</f>
      </c>
      <c r="BL22">
        <f>IF($CL22&gt;=16,INDEX($AU:$AU,$CK22+16),"")</f>
      </c>
      <c r="BM22">
        <f>IF($CL22&gt;=17,INDEX($AU:$AU,$CK22+17),"")</f>
      </c>
      <c r="BN22">
        <f>IF($CL22&gt;=18,INDEX($AU:$AU,$CK22+18),"")</f>
      </c>
      <c r="BO22">
        <f>IF($CL22&gt;=19,INDEX($AU:$AU,$CK22+19),"")</f>
      </c>
      <c r="BP22">
        <f>IF($CL22&gt;=20,INDEX($AU:$AU,$CK22+20),"")</f>
      </c>
      <c r="BQ22">
        <f>IF($CL22&gt;=21,INDEX($AU:$AU,$CK22+21),"")</f>
      </c>
      <c r="BR22">
        <f>IF($CL22&gt;=22,INDEX($AU:$AU,$CK22+22),"")</f>
      </c>
      <c r="BS22">
        <f>IF($CL22&gt;=23,INDEX($AU:$AU,$CK22+23),"")</f>
      </c>
      <c r="BT22">
        <f>IF($CL22&gt;=24,INDEX($AU:$AU,$CK22+24),"")</f>
      </c>
      <c r="BU22">
        <f>IF($CL22&gt;=25,INDEX($AU:$AU,$CK22+25),"")</f>
      </c>
      <c r="BV22">
        <f>IF($CL22&gt;=26,INDEX($AU:$AU,$CK22+26),"")</f>
      </c>
      <c r="BW22">
        <f>IF($CL22&gt;=27,INDEX($AU:$AU,$CK22+27),"")</f>
      </c>
      <c r="BX22">
        <f>IF($CL22&gt;=28,INDEX($AU:$AU,$CK22+28),"")</f>
      </c>
      <c r="BY22">
        <f>IF($CL22&gt;=29,INDEX($AU:$AU,$CK22+29),"")</f>
      </c>
      <c r="BZ22">
        <f>IF($CL22&gt;=30,INDEX($AU:$AU,$CK22+30),"")</f>
      </c>
      <c r="CA22">
        <f>IF($CL22&gt;=31,INDEX($AU:$AU,$CK22+31),"")</f>
      </c>
      <c r="CB22">
        <f>IF($CL22&gt;=32,INDEX($AU:$AU,$CK22+32),"")</f>
      </c>
      <c r="CC22">
        <f>IF($CL22&gt;=33,INDEX($AU:$AU,$CK22+33),"")</f>
      </c>
      <c r="CD22">
        <f>IF($CL22&gt;=34,INDEX($AU:$AU,$CK22+34),"")</f>
      </c>
      <c r="CE22">
        <f>IF($CL22&gt;=35,INDEX($AU:$AU,$CK22+35),"")</f>
      </c>
      <c r="CF22">
        <f>IF($CL22&gt;=36,INDEX($AU:$AU,$CK22+36),"")</f>
      </c>
      <c r="CG22">
        <f>IF($CL22&gt;=37,INDEX($AU:$AU,$CK22+37),"")</f>
      </c>
      <c r="CH22">
        <f>IF($CL22&gt;=38,INDEX($AU:$AU,$CK22+38),"")</f>
      </c>
      <c r="CI22">
        <f>IF($CL22&gt;=39,INDEX($AU:$AU,$CK22+39),"")</f>
      </c>
      <c r="CJ22">
        <f>IF($CL22&gt;=40,INDEX($AU:$AU,$CK22+40),"")</f>
      </c>
      <c r="CK22">
        <f>IFERROR(MATCH($AT22,$AU$2:$AU$133,0)+1,0)</f>
      </c>
      <c r="CL22">
        <f>IFERROR(INDEX($AV$2:$AV$133,MATCH($AT22,$AU$2:$AU$133,0)),0)</f>
      </c>
      <c r="CM22">
        <f>IFERROR(LEFT($L22,FIND(" - ",$L22)-1),$L22)</f>
      </c>
      <c r="CN22" t="s">
        <v>49</v>
      </c>
      <c r="CP22">
        <f>IF($DK22&gt;=1,INDEX($CN:$CN,$DJ22+1),"")</f>
      </c>
      <c r="CQ22">
        <f>IF($DK22&gt;=2,INDEX($CN:$CN,$DJ22+2),"")</f>
      </c>
      <c r="CR22">
        <f>IF($DK22&gt;=3,INDEX($CN:$CN,$DJ22+3),"")</f>
      </c>
      <c r="CS22">
        <f>IF($DK22&gt;=4,INDEX($CN:$CN,$DJ22+4),"")</f>
      </c>
      <c r="CT22">
        <f>IF($DK22&gt;=5,INDEX($CN:$CN,$DJ22+5),"")</f>
      </c>
      <c r="CU22">
        <f>IF($DK22&gt;=6,INDEX($CN:$CN,$DJ22+6),"")</f>
      </c>
      <c r="CV22">
        <f>IF($DK22&gt;=7,INDEX($CN:$CN,$DJ22+7),"")</f>
      </c>
      <c r="CW22">
        <f>IF($DK22&gt;=8,INDEX($CN:$CN,$DJ22+8),"")</f>
      </c>
      <c r="CX22">
        <f>IF($DK22&gt;=9,INDEX($CN:$CN,$DJ22+9),"")</f>
      </c>
      <c r="CY22">
        <f>IF($DK22&gt;=10,INDEX($CN:$CN,$DJ22+10),"")</f>
      </c>
      <c r="CZ22">
        <f>IF($DK22&gt;=11,INDEX($CN:$CN,$DJ22+11),"")</f>
      </c>
      <c r="DA22">
        <f>IF($DK22&gt;=12,INDEX($CN:$CN,$DJ22+12),"")</f>
      </c>
      <c r="DB22">
        <f>IF($DK22&gt;=13,INDEX($CN:$CN,$DJ22+13),"")</f>
      </c>
      <c r="DC22">
        <f>IF($DK22&gt;=14,INDEX($CN:$CN,$DJ22+14),"")</f>
      </c>
      <c r="DD22">
        <f>IF($DK22&gt;=15,INDEX($CN:$CN,$DJ22+15),"")</f>
      </c>
      <c r="DE22">
        <f>IF($DK22&gt;=16,INDEX($CN:$CN,$DJ22+16),"")</f>
      </c>
      <c r="DF22">
        <f>IF($DK22&gt;=17,INDEX($CN:$CN,$DJ22+17),"")</f>
      </c>
      <c r="DG22">
        <f>IF($DK22&gt;=18,INDEX($CN:$CN,$DJ22+18),"")</f>
      </c>
      <c r="DH22">
        <f>IF($DK22&gt;=19,INDEX($CN:$CN,$DJ22+19),"")</f>
      </c>
      <c r="DI22">
        <f>IF($DK22&gt;=20,INDEX($CN:$CN,$DJ22+20),"")</f>
      </c>
      <c r="DJ22">
        <f>IFERROR(MATCH($CM22,$CN$2:$CN$1089,0)+1,0)</f>
      </c>
      <c r="DK22">
        <f>IFERROR(INDEX($CO$2:$CO$1089,MATCH($CM22,$CN$2:$CN$1089,0)),0)</f>
      </c>
      <c r="DL22">
        <f>IFERROR(INDEX($AS:$AS,MATCH($O22,$AR:$AR,0))&amp;"","")</f>
      </c>
      <c r="DM22" t="s">
        <v>226</v>
      </c>
      <c r="DN22" t="s">
        <v>43</v>
      </c>
      <c r="DP22">
        <f>IF($GS22&gt;=1,INDEX($DM:$DM,$GR22+1),"")</f>
      </c>
      <c r="DQ22">
        <f>IF($GS22&gt;=2,INDEX($DM:$DM,$GR22+2),"")</f>
      </c>
      <c r="DR22">
        <f>IF($GS22&gt;=3,INDEX($DM:$DM,$GR22+3),"")</f>
      </c>
      <c r="DS22">
        <f>IF($GS22&gt;=4,INDEX($DM:$DM,$GR22+4),"")</f>
      </c>
      <c r="DT22">
        <f>IF($GS22&gt;=5,INDEX($DM:$DM,$GR22+5),"")</f>
      </c>
      <c r="DU22">
        <f>IF($GS22&gt;=6,INDEX($DM:$DM,$GR22+6),"")</f>
      </c>
      <c r="DV22">
        <f>IF($GS22&gt;=7,INDEX($DM:$DM,$GR22+7),"")</f>
      </c>
      <c r="DW22">
        <f>IF($GS22&gt;=8,INDEX($DM:$DM,$GR22+8),"")</f>
      </c>
      <c r="DX22">
        <f>IF($GS22&gt;=9,INDEX($DM:$DM,$GR22+9),"")</f>
      </c>
      <c r="DY22">
        <f>IF($GS22&gt;=10,INDEX($DM:$DM,$GR22+10),"")</f>
      </c>
      <c r="DZ22">
        <f>IF($GS22&gt;=11,INDEX($DM:$DM,$GR22+11),"")</f>
      </c>
      <c r="EA22">
        <f>IF($GS22&gt;=12,INDEX($DM:$DM,$GR22+12),"")</f>
      </c>
      <c r="EB22">
        <f>IF($GS22&gt;=13,INDEX($DM:$DM,$GR22+13),"")</f>
      </c>
      <c r="EC22">
        <f>IF($GS22&gt;=14,INDEX($DM:$DM,$GR22+14),"")</f>
      </c>
      <c r="ED22">
        <f>IF($GS22&gt;=15,INDEX($DM:$DM,$GR22+15),"")</f>
      </c>
      <c r="EE22">
        <f>IF($GS22&gt;=16,INDEX($DM:$DM,$GR22+16),"")</f>
      </c>
      <c r="EF22">
        <f>IF($GS22&gt;=17,INDEX($DM:$DM,$GR22+17),"")</f>
      </c>
      <c r="EG22">
        <f>IF($GS22&gt;=18,INDEX($DM:$DM,$GR22+18),"")</f>
      </c>
      <c r="EH22">
        <f>IF($GS22&gt;=19,INDEX($DM:$DM,$GR22+19),"")</f>
      </c>
      <c r="EI22">
        <f>IF($GS22&gt;=20,INDEX($DM:$DM,$GR22+20),"")</f>
      </c>
      <c r="EJ22">
        <f>IF($GS22&gt;=21,INDEX($DM:$DM,$GR22+21),"")</f>
      </c>
      <c r="EK22">
        <f>IF($GS22&gt;=22,INDEX($DM:$DM,$GR22+22),"")</f>
      </c>
      <c r="EL22">
        <f>IF($GS22&gt;=23,INDEX($DM:$DM,$GR22+23),"")</f>
      </c>
      <c r="EM22">
        <f>IF($GS22&gt;=24,INDEX($DM:$DM,$GR22+24),"")</f>
      </c>
      <c r="EN22">
        <f>IF($GS22&gt;=25,INDEX($DM:$DM,$GR22+25),"")</f>
      </c>
      <c r="EO22">
        <f>IF($GS22&gt;=26,INDEX($DM:$DM,$GR22+26),"")</f>
      </c>
      <c r="EP22">
        <f>IF($GS22&gt;=27,INDEX($DM:$DM,$GR22+27),"")</f>
      </c>
      <c r="EQ22">
        <f>IF($GS22&gt;=28,INDEX($DM:$DM,$GR22+28),"")</f>
      </c>
      <c r="ER22">
        <f>IF($GS22&gt;=29,INDEX($DM:$DM,$GR22+29),"")</f>
      </c>
      <c r="ES22">
        <f>IF($GS22&gt;=30,INDEX($DM:$DM,$GR22+30),"")</f>
      </c>
      <c r="ET22">
        <f>IF($GS22&gt;=31,INDEX($DM:$DM,$GR22+31),"")</f>
      </c>
      <c r="EU22">
        <f>IF($GS22&gt;=32,INDEX($DM:$DM,$GR22+32),"")</f>
      </c>
      <c r="EV22">
        <f>IF($GS22&gt;=33,INDEX($DM:$DM,$GR22+33),"")</f>
      </c>
      <c r="EW22">
        <f>IF($GS22&gt;=34,INDEX($DM:$DM,$GR22+34),"")</f>
      </c>
      <c r="EX22">
        <f>IF($GS22&gt;=35,INDEX($DM:$DM,$GR22+35),"")</f>
      </c>
      <c r="EY22">
        <f>IF($GS22&gt;=36,INDEX($DM:$DM,$GR22+36),"")</f>
      </c>
      <c r="EZ22">
        <f>IF($GS22&gt;=37,INDEX($DM:$DM,$GR22+37),"")</f>
      </c>
      <c r="FA22">
        <f>IF($GS22&gt;=38,INDEX($DM:$DM,$GR22+38),"")</f>
      </c>
      <c r="FB22">
        <f>IF($GS22&gt;=39,INDEX($DM:$DM,$GR22+39),"")</f>
      </c>
      <c r="FC22">
        <f>IF($GS22&gt;=40,INDEX($DM:$DM,$GR22+40),"")</f>
      </c>
      <c r="FD22">
        <f>IF($GS22&gt;=1,INDEX($DN:$DN,$GR22+1),"")</f>
      </c>
      <c r="FE22">
        <f>IF($GS22&gt;=2,INDEX($DN:$DN,$GR22+2),"")</f>
      </c>
      <c r="FF22">
        <f>IF($GS22&gt;=3,INDEX($DN:$DN,$GR22+3),"")</f>
      </c>
      <c r="FG22">
        <f>IF($GS22&gt;=4,INDEX($DN:$DN,$GR22+4),"")</f>
      </c>
      <c r="FH22">
        <f>IF($GS22&gt;=5,INDEX($DN:$DN,$GR22+5),"")</f>
      </c>
      <c r="FI22">
        <f>IF($GS22&gt;=6,INDEX($DN:$DN,$GR22+6),"")</f>
      </c>
      <c r="FJ22">
        <f>IF($GS22&gt;=7,INDEX($DN:$DN,$GR22+7),"")</f>
      </c>
      <c r="FK22">
        <f>IF($GS22&gt;=8,INDEX($DN:$DN,$GR22+8),"")</f>
      </c>
      <c r="FL22">
        <f>IF($GS22&gt;=9,INDEX($DN:$DN,$GR22+9),"")</f>
      </c>
      <c r="FM22">
        <f>IF($GS22&gt;=10,INDEX($DN:$DN,$GR22+10),"")</f>
      </c>
      <c r="FN22">
        <f>IF($GS22&gt;=11,INDEX($DN:$DN,$GR22+11),"")</f>
      </c>
      <c r="FO22">
        <f>IF($GS22&gt;=12,INDEX($DN:$DN,$GR22+12),"")</f>
      </c>
      <c r="FP22">
        <f>IF($GS22&gt;=13,INDEX($DN:$DN,$GR22+13),"")</f>
      </c>
      <c r="FQ22">
        <f>IF($GS22&gt;=14,INDEX($DN:$DN,$GR22+14),"")</f>
      </c>
      <c r="FR22">
        <f>IF($GS22&gt;=15,INDEX($DN:$DN,$GR22+15),"")</f>
      </c>
      <c r="FS22">
        <f>IF($GS22&gt;=16,INDEX($DN:$DN,$GR22+16),"")</f>
      </c>
      <c r="FT22">
        <f>IF($GS22&gt;=17,INDEX($DN:$DN,$GR22+17),"")</f>
      </c>
      <c r="FU22">
        <f>IF($GS22&gt;=18,INDEX($DN:$DN,$GR22+18),"")</f>
      </c>
      <c r="FV22">
        <f>IF($GS22&gt;=19,INDEX($DN:$DN,$GR22+19),"")</f>
      </c>
      <c r="FW22">
        <f>IF($GS22&gt;=20,INDEX($DN:$DN,$GR22+20),"")</f>
      </c>
      <c r="FX22">
        <f>IF($GS22&gt;=21,INDEX($DN:$DN,$GR22+21),"")</f>
      </c>
      <c r="FY22">
        <f>IF($GS22&gt;=22,INDEX($DN:$DN,$GR22+22),"")</f>
      </c>
      <c r="FZ22">
        <f>IF($GS22&gt;=23,INDEX($DN:$DN,$GR22+23),"")</f>
      </c>
      <c r="GA22">
        <f>IF($GS22&gt;=24,INDEX($DN:$DN,$GR22+24),"")</f>
      </c>
      <c r="GB22">
        <f>IF($GS22&gt;=25,INDEX($DN:$DN,$GR22+25),"")</f>
      </c>
      <c r="GC22">
        <f>IF($GS22&gt;=26,INDEX($DN:$DN,$GR22+26),"")</f>
      </c>
      <c r="GD22">
        <f>IF($GS22&gt;=27,INDEX($DN:$DN,$GR22+27),"")</f>
      </c>
      <c r="GE22">
        <f>IF($GS22&gt;=28,INDEX($DN:$DN,$GR22+28),"")</f>
      </c>
      <c r="GF22">
        <f>IF($GS22&gt;=29,INDEX($DN:$DN,$GR22+29),"")</f>
      </c>
      <c r="GG22">
        <f>IF($GS22&gt;=30,INDEX($DN:$DN,$GR22+30),"")</f>
      </c>
      <c r="GH22">
        <f>IF($GS22&gt;=31,INDEX($DN:$DN,$GR22+31),"")</f>
      </c>
      <c r="GI22">
        <f>IF($GS22&gt;=32,INDEX($DN:$DN,$GR22+32),"")</f>
      </c>
      <c r="GJ22">
        <f>IF($GS22&gt;=33,INDEX($DN:$DN,$GR22+33),"")</f>
      </c>
      <c r="GK22">
        <f>IF($GS22&gt;=34,INDEX($DN:$DN,$GR22+34),"")</f>
      </c>
      <c r="GL22">
        <f>IF($GS22&gt;=35,INDEX($DN:$DN,$GR22+35),"")</f>
      </c>
      <c r="GM22">
        <f>IF($GS22&gt;=36,INDEX($DN:$DN,$GR22+36),"")</f>
      </c>
      <c r="GN22">
        <f>IF($GS22&gt;=37,INDEX($DN:$DN,$GR22+37),"")</f>
      </c>
      <c r="GO22">
        <f>IF($GS22&gt;=38,INDEX($DN:$DN,$GR22+38),"")</f>
      </c>
      <c r="GP22">
        <f>IF($GS22&gt;=39,INDEX($DN:$DN,$GR22+39),"")</f>
      </c>
      <c r="GQ22">
        <f>IF($GS22&gt;=40,INDEX($DN:$DN,$GR22+40),"")</f>
      </c>
      <c r="GR22">
        <f>IFERROR(MATCH($DL22,$DM$2:$DM$148,0)+1,0)</f>
      </c>
      <c r="GS22">
        <f>IFERROR(INDEX($DO$2:$DO$148,MATCH($DL22,$DM$2:$DM$148,0)),0)</f>
      </c>
      <c r="GT22">
        <f>IFERROR(MATCH($Z22,$DP$22:$FC$22,0),0)</f>
      </c>
      <c r="GU22">
        <f>IF($GT22&gt;0,INDEX($FD$22:$GQ$22,$GT22),"")</f>
      </c>
      <c r="GV22" t="s">
        <v>227</v>
      </c>
      <c r="GX22">
        <f>IF($JG22&gt;=1,INDEX($GV:$GV,$JF22+1),"")</f>
      </c>
      <c r="GY22">
        <f>IF($JG22&gt;=2,INDEX($GV:$GV,$JF22+2),"")</f>
      </c>
      <c r="GZ22">
        <f>IF($JG22&gt;=3,INDEX($GV:$GV,$JF22+3),"")</f>
      </c>
      <c r="HA22">
        <f>IF($JG22&gt;=4,INDEX($GV:$GV,$JF22+4),"")</f>
      </c>
      <c r="HB22">
        <f>IF($JG22&gt;=5,INDEX($GV:$GV,$JF22+5),"")</f>
      </c>
      <c r="HC22">
        <f>IF($JG22&gt;=6,INDEX($GV:$GV,$JF22+6),"")</f>
      </c>
      <c r="HD22">
        <f>IF($JG22&gt;=7,INDEX($GV:$GV,$JF22+7),"")</f>
      </c>
      <c r="HE22">
        <f>IF($JG22&gt;=8,INDEX($GV:$GV,$JF22+8),"")</f>
      </c>
      <c r="HF22">
        <f>IF($JG22&gt;=9,INDEX($GV:$GV,$JF22+9),"")</f>
      </c>
      <c r="HG22">
        <f>IF($JG22&gt;=10,INDEX($GV:$GV,$JF22+10),"")</f>
      </c>
      <c r="HH22">
        <f>IF($JG22&gt;=11,INDEX($GV:$GV,$JF22+11),"")</f>
      </c>
      <c r="HI22">
        <f>IF($JG22&gt;=12,INDEX($GV:$GV,$JF22+12),"")</f>
      </c>
      <c r="HJ22">
        <f>IF($JG22&gt;=13,INDEX($GV:$GV,$JF22+13),"")</f>
      </c>
      <c r="HK22">
        <f>IF($JG22&gt;=14,INDEX($GV:$GV,$JF22+14),"")</f>
      </c>
      <c r="HL22">
        <f>IF($JG22&gt;=15,INDEX($GV:$GV,$JF22+15),"")</f>
      </c>
      <c r="HM22">
        <f>IF($JG22&gt;=16,INDEX($GV:$GV,$JF22+16),"")</f>
      </c>
      <c r="HN22">
        <f>IF($JG22&gt;=17,INDEX($GV:$GV,$JF22+17),"")</f>
      </c>
      <c r="HO22">
        <f>IF($JG22&gt;=18,INDEX($GV:$GV,$JF22+18),"")</f>
      </c>
      <c r="HP22">
        <f>IF($JG22&gt;=19,INDEX($GV:$GV,$JF22+19),"")</f>
      </c>
      <c r="HQ22">
        <f>IF($JG22&gt;=20,INDEX($GV:$GV,$JF22+20),"")</f>
      </c>
      <c r="HR22">
        <f>IF($JG22&gt;=21,INDEX($GV:$GV,$JF22+21),"")</f>
      </c>
      <c r="HS22">
        <f>IF($JG22&gt;=22,INDEX($GV:$GV,$JF22+22),"")</f>
      </c>
      <c r="HT22">
        <f>IF($JG22&gt;=23,INDEX($GV:$GV,$JF22+23),"")</f>
      </c>
      <c r="HU22">
        <f>IF($JG22&gt;=24,INDEX($GV:$GV,$JF22+24),"")</f>
      </c>
      <c r="HV22">
        <f>IF($JG22&gt;=25,INDEX($GV:$GV,$JF22+25),"")</f>
      </c>
      <c r="HW22">
        <f>IF($JG22&gt;=26,INDEX($GV:$GV,$JF22+26),"")</f>
      </c>
      <c r="HX22">
        <f>IF($JG22&gt;=27,INDEX($GV:$GV,$JF22+27),"")</f>
      </c>
      <c r="HY22">
        <f>IF($JG22&gt;=28,INDEX($GV:$GV,$JF22+28),"")</f>
      </c>
      <c r="HZ22">
        <f>IF($JG22&gt;=29,INDEX($GV:$GV,$JF22+29),"")</f>
      </c>
      <c r="IA22">
        <f>IF($JG22&gt;=30,INDEX($GV:$GV,$JF22+30),"")</f>
      </c>
      <c r="IB22">
        <f>IF($JG22&gt;=31,INDEX($GV:$GV,$JF22+31),"")</f>
      </c>
      <c r="IC22">
        <f>IF($JG22&gt;=32,INDEX($GV:$GV,$JF22+32),"")</f>
      </c>
      <c r="ID22">
        <f>IF($JG22&gt;=33,INDEX($GV:$GV,$JF22+33),"")</f>
      </c>
      <c r="IE22">
        <f>IF($JG22&gt;=34,INDEX($GV:$GV,$JF22+34),"")</f>
      </c>
      <c r="IF22">
        <f>IF($JG22&gt;=35,INDEX($GV:$GV,$JF22+35),"")</f>
      </c>
      <c r="IG22">
        <f>IF($JG22&gt;=36,INDEX($GV:$GV,$JF22+36),"")</f>
      </c>
      <c r="IH22">
        <f>IF($JG22&gt;=37,INDEX($GV:$GV,$JF22+37),"")</f>
      </c>
      <c r="II22">
        <f>IF($JG22&gt;=38,INDEX($GV:$GV,$JF22+38),"")</f>
      </c>
      <c r="IJ22">
        <f>IF($JG22&gt;=39,INDEX($GV:$GV,$JF22+39),"")</f>
      </c>
      <c r="IK22">
        <f>IF($JG22&gt;=40,INDEX($GV:$GV,$JF22+40),"")</f>
      </c>
      <c r="IL22">
        <f>IF($JG22&gt;=41,INDEX($GV:$GV,$JF22+41),"")</f>
      </c>
      <c r="IM22">
        <f>IF($JG22&gt;=42,INDEX($GV:$GV,$JF22+42),"")</f>
      </c>
      <c r="IN22">
        <f>IF($JG22&gt;=43,INDEX($GV:$GV,$JF22+43),"")</f>
      </c>
      <c r="IO22">
        <f>IF($JG22&gt;=44,INDEX($GV:$GV,$JF22+44),"")</f>
      </c>
      <c r="IP22">
        <f>IF($JG22&gt;=45,INDEX($GV:$GV,$JF22+45),"")</f>
      </c>
      <c r="IQ22">
        <f>IF($JG22&gt;=46,INDEX($GV:$GV,$JF22+46),"")</f>
      </c>
      <c r="IR22">
        <f>IF($JG22&gt;=47,INDEX($GV:$GV,$JF22+47),"")</f>
      </c>
      <c r="IS22">
        <f>IF($JG22&gt;=48,INDEX($GV:$GV,$JF22+48),"")</f>
      </c>
      <c r="IT22">
        <f>IF($JG22&gt;=49,INDEX($GV:$GV,$JF22+49),"")</f>
      </c>
      <c r="IU22">
        <f>IF($JG22&gt;=50,INDEX($GV:$GV,$JF22+50),"")</f>
      </c>
      <c r="IV22">
        <f>IF($JG22&gt;=51,INDEX($GV:$GV,$JF22+51),"")</f>
      </c>
      <c r="IW22">
        <f>IF($JG22&gt;=52,INDEX($GV:$GV,$JF22+52),"")</f>
      </c>
      <c r="IX22">
        <f>IF($JG22&gt;=53,INDEX($GV:$GV,$JF22+53),"")</f>
      </c>
      <c r="IY22">
        <f>IF($JG22&gt;=54,INDEX($GV:$GV,$JF22+54),"")</f>
      </c>
      <c r="IZ22">
        <f>IF($JG22&gt;=55,INDEX($GV:$GV,$JF22+55),"")</f>
      </c>
      <c r="JA22">
        <f>IF($JG22&gt;=56,INDEX($GV:$GV,$JF22+56),"")</f>
      </c>
      <c r="JB22">
        <f>IF($JG22&gt;=57,INDEX($GV:$GV,$JF22+57),"")</f>
      </c>
      <c r="JC22">
        <f>IF($JG22&gt;=58,INDEX($GV:$GV,$JF22+58),"")</f>
      </c>
      <c r="JD22">
        <f>IF($JG22&gt;=59,INDEX($GV:$GV,$JF22+59),"")</f>
      </c>
      <c r="JE22">
        <f>IF($JG22&gt;=60,INDEX($GV:$GV,$JF22+60),"")</f>
      </c>
      <c r="JF22">
        <f>IFERROR(MATCH($GU22,$GV$2:$GV$322,0)+1,0)</f>
      </c>
      <c r="JG22">
        <f>IFERROR(INDEX($GW$2:$GW$322,MATCH($GU22,$GV$2:$GV$322,0)),0)</f>
      </c>
      <c r="JH22" t="s">
        <v>44</v>
      </c>
      <c r="JI22" t="s">
        <v>44</v>
      </c>
    </row>
    <row r="23" spans="1:269" x14ac:dyDescent="0.25">
      <c r="R23">
        <f>IF(OR($U23="",$Q23=""),"",IFERROR($U23/$Q23,0))</f>
      </c>
      <c r="S23">
        <f>IF($U23="","",
SUM($T23,$V23,$AA23,$W23,$Y23)*
(1-IF($AB23="",0,VALUE($AB23)/100)))</f>
      </c>
      <c r="T23">
        <f>IF($U23="","",$U23)</f>
      </c>
      <c r="V23">
        <f>IF($U23="","",
IF($O23="","",
IF(ISNUMBER(SEARCH("exempt",LOWER($O23))),0,
$U23*(VALUE(SUBSTITUTE($O23,"%",""))/100))))</f>
      </c>
      <c r="AC23">
        <f>IFERROR(IF(FIND(" - ",$K23)&gt;0,MID($K23,FIND(" - ",$K23)+3,LEN($K23)),""),"")</f>
      </c>
      <c r="AK23" t="s">
        <v>228</v>
      </c>
      <c r="AL23" t="s">
        <v>229</v>
      </c>
      <c r="AM23" t="s">
        <v>230</v>
      </c>
      <c r="AN23" t="s">
        <v>231</v>
      </c>
      <c r="AO23" t="s">
        <v>232</v>
      </c>
      <c r="AP23" t="s">
        <v>233</v>
      </c>
      <c r="AQ23" t="s">
        <v>234</v>
      </c>
      <c r="AR23" t="s">
        <v>232</v>
      </c>
      <c r="AS23" t="s">
        <v>235</v>
      </c>
      <c r="AT23">
        <f>IFERROR(LEFT($K23,FIND(" - ",$K23)-1),$K23)</f>
      </c>
      <c r="AU23" t="s">
        <v>204</v>
      </c>
      <c r="AW23">
        <f>IF($CL23&gt;=1,INDEX($AU:$AU,$CK23+1),"")</f>
      </c>
      <c r="AX23">
        <f>IF($CL23&gt;=2,INDEX($AU:$AU,$CK23+2),"")</f>
      </c>
      <c r="AY23">
        <f>IF($CL23&gt;=3,INDEX($AU:$AU,$CK23+3),"")</f>
      </c>
      <c r="AZ23">
        <f>IF($CL23&gt;=4,INDEX($AU:$AU,$CK23+4),"")</f>
      </c>
      <c r="BA23">
        <f>IF($CL23&gt;=5,INDEX($AU:$AU,$CK23+5),"")</f>
      </c>
      <c r="BB23">
        <f>IF($CL23&gt;=6,INDEX($AU:$AU,$CK23+6),"")</f>
      </c>
      <c r="BC23">
        <f>IF($CL23&gt;=7,INDEX($AU:$AU,$CK23+7),"")</f>
      </c>
      <c r="BD23">
        <f>IF($CL23&gt;=8,INDEX($AU:$AU,$CK23+8),"")</f>
      </c>
      <c r="BE23">
        <f>IF($CL23&gt;=9,INDEX($AU:$AU,$CK23+9),"")</f>
      </c>
      <c r="BF23">
        <f>IF($CL23&gt;=10,INDEX($AU:$AU,$CK23+10),"")</f>
      </c>
      <c r="BG23">
        <f>IF($CL23&gt;=11,INDEX($AU:$AU,$CK23+11),"")</f>
      </c>
      <c r="BH23">
        <f>IF($CL23&gt;=12,INDEX($AU:$AU,$CK23+12),"")</f>
      </c>
      <c r="BI23">
        <f>IF($CL23&gt;=13,INDEX($AU:$AU,$CK23+13),"")</f>
      </c>
      <c r="BJ23">
        <f>IF($CL23&gt;=14,INDEX($AU:$AU,$CK23+14),"")</f>
      </c>
      <c r="BK23">
        <f>IF($CL23&gt;=15,INDEX($AU:$AU,$CK23+15),"")</f>
      </c>
      <c r="BL23">
        <f>IF($CL23&gt;=16,INDEX($AU:$AU,$CK23+16),"")</f>
      </c>
      <c r="BM23">
        <f>IF($CL23&gt;=17,INDEX($AU:$AU,$CK23+17),"")</f>
      </c>
      <c r="BN23">
        <f>IF($CL23&gt;=18,INDEX($AU:$AU,$CK23+18),"")</f>
      </c>
      <c r="BO23">
        <f>IF($CL23&gt;=19,INDEX($AU:$AU,$CK23+19),"")</f>
      </c>
      <c r="BP23">
        <f>IF($CL23&gt;=20,INDEX($AU:$AU,$CK23+20),"")</f>
      </c>
      <c r="BQ23">
        <f>IF($CL23&gt;=21,INDEX($AU:$AU,$CK23+21),"")</f>
      </c>
      <c r="BR23">
        <f>IF($CL23&gt;=22,INDEX($AU:$AU,$CK23+22),"")</f>
      </c>
      <c r="BS23">
        <f>IF($CL23&gt;=23,INDEX($AU:$AU,$CK23+23),"")</f>
      </c>
      <c r="BT23">
        <f>IF($CL23&gt;=24,INDEX($AU:$AU,$CK23+24),"")</f>
      </c>
      <c r="BU23">
        <f>IF($CL23&gt;=25,INDEX($AU:$AU,$CK23+25),"")</f>
      </c>
      <c r="BV23">
        <f>IF($CL23&gt;=26,INDEX($AU:$AU,$CK23+26),"")</f>
      </c>
      <c r="BW23">
        <f>IF($CL23&gt;=27,INDEX($AU:$AU,$CK23+27),"")</f>
      </c>
      <c r="BX23">
        <f>IF($CL23&gt;=28,INDEX($AU:$AU,$CK23+28),"")</f>
      </c>
      <c r="BY23">
        <f>IF($CL23&gt;=29,INDEX($AU:$AU,$CK23+29),"")</f>
      </c>
      <c r="BZ23">
        <f>IF($CL23&gt;=30,INDEX($AU:$AU,$CK23+30),"")</f>
      </c>
      <c r="CA23">
        <f>IF($CL23&gt;=31,INDEX($AU:$AU,$CK23+31),"")</f>
      </c>
      <c r="CB23">
        <f>IF($CL23&gt;=32,INDEX($AU:$AU,$CK23+32),"")</f>
      </c>
      <c r="CC23">
        <f>IF($CL23&gt;=33,INDEX($AU:$AU,$CK23+33),"")</f>
      </c>
      <c r="CD23">
        <f>IF($CL23&gt;=34,INDEX($AU:$AU,$CK23+34),"")</f>
      </c>
      <c r="CE23">
        <f>IF($CL23&gt;=35,INDEX($AU:$AU,$CK23+35),"")</f>
      </c>
      <c r="CF23">
        <f>IF($CL23&gt;=36,INDEX($AU:$AU,$CK23+36),"")</f>
      </c>
      <c r="CG23">
        <f>IF($CL23&gt;=37,INDEX($AU:$AU,$CK23+37),"")</f>
      </c>
      <c r="CH23">
        <f>IF($CL23&gt;=38,INDEX($AU:$AU,$CK23+38),"")</f>
      </c>
      <c r="CI23">
        <f>IF($CL23&gt;=39,INDEX($AU:$AU,$CK23+39),"")</f>
      </c>
      <c r="CJ23">
        <f>IF($CL23&gt;=40,INDEX($AU:$AU,$CK23+40),"")</f>
      </c>
      <c r="CK23">
        <f>IFERROR(MATCH($AT23,$AU$2:$AU$133,0)+1,0)</f>
      </c>
      <c r="CL23">
        <f>IFERROR(INDEX($AV$2:$AV$133,MATCH($AT23,$AU$2:$AU$133,0)),0)</f>
      </c>
      <c r="CM23">
        <f>IFERROR(LEFT($L23,FIND(" - ",$L23)-1),$L23)</f>
      </c>
      <c r="CN23" t="s">
        <v>236</v>
      </c>
      <c r="CO23">
        <v>2</v>
      </c>
      <c r="CP23">
        <f>IF($DK23&gt;=1,INDEX($CN:$CN,$DJ23+1),"")</f>
      </c>
      <c r="CQ23">
        <f>IF($DK23&gt;=2,INDEX($CN:$CN,$DJ23+2),"")</f>
      </c>
      <c r="CR23">
        <f>IF($DK23&gt;=3,INDEX($CN:$CN,$DJ23+3),"")</f>
      </c>
      <c r="CS23">
        <f>IF($DK23&gt;=4,INDEX($CN:$CN,$DJ23+4),"")</f>
      </c>
      <c r="CT23">
        <f>IF($DK23&gt;=5,INDEX($CN:$CN,$DJ23+5),"")</f>
      </c>
      <c r="CU23">
        <f>IF($DK23&gt;=6,INDEX($CN:$CN,$DJ23+6),"")</f>
      </c>
      <c r="CV23">
        <f>IF($DK23&gt;=7,INDEX($CN:$CN,$DJ23+7),"")</f>
      </c>
      <c r="CW23">
        <f>IF($DK23&gt;=8,INDEX($CN:$CN,$DJ23+8),"")</f>
      </c>
      <c r="CX23">
        <f>IF($DK23&gt;=9,INDEX($CN:$CN,$DJ23+9),"")</f>
      </c>
      <c r="CY23">
        <f>IF($DK23&gt;=10,INDEX($CN:$CN,$DJ23+10),"")</f>
      </c>
      <c r="CZ23">
        <f>IF($DK23&gt;=11,INDEX($CN:$CN,$DJ23+11),"")</f>
      </c>
      <c r="DA23">
        <f>IF($DK23&gt;=12,INDEX($CN:$CN,$DJ23+12),"")</f>
      </c>
      <c r="DB23">
        <f>IF($DK23&gt;=13,INDEX($CN:$CN,$DJ23+13),"")</f>
      </c>
      <c r="DC23">
        <f>IF($DK23&gt;=14,INDEX($CN:$CN,$DJ23+14),"")</f>
      </c>
      <c r="DD23">
        <f>IF($DK23&gt;=15,INDEX($CN:$CN,$DJ23+15),"")</f>
      </c>
      <c r="DE23">
        <f>IF($DK23&gt;=16,INDEX($CN:$CN,$DJ23+16),"")</f>
      </c>
      <c r="DF23">
        <f>IF($DK23&gt;=17,INDEX($CN:$CN,$DJ23+17),"")</f>
      </c>
      <c r="DG23">
        <f>IF($DK23&gt;=18,INDEX($CN:$CN,$DJ23+18),"")</f>
      </c>
      <c r="DH23">
        <f>IF($DK23&gt;=19,INDEX($CN:$CN,$DJ23+19),"")</f>
      </c>
      <c r="DI23">
        <f>IF($DK23&gt;=20,INDEX($CN:$CN,$DJ23+20),"")</f>
      </c>
      <c r="DJ23">
        <f>IFERROR(MATCH($CM23,$CN$2:$CN$1089,0)+1,0)</f>
      </c>
      <c r="DK23">
        <f>IFERROR(INDEX($CO$2:$CO$1089,MATCH($CM23,$CN$2:$CN$1089,0)),0)</f>
      </c>
      <c r="DL23">
        <f>IFERROR(INDEX($AS:$AS,MATCH($O23,$AR:$AR,0))&amp;"","")</f>
      </c>
      <c r="DM23" t="s">
        <v>237</v>
      </c>
      <c r="DO23">
        <v>1</v>
      </c>
      <c r="DP23">
        <f>IF($GS23&gt;=1,INDEX($DM:$DM,$GR23+1),"")</f>
      </c>
      <c r="DQ23">
        <f>IF($GS23&gt;=2,INDEX($DM:$DM,$GR23+2),"")</f>
      </c>
      <c r="DR23">
        <f>IF($GS23&gt;=3,INDEX($DM:$DM,$GR23+3),"")</f>
      </c>
      <c r="DS23">
        <f>IF($GS23&gt;=4,INDEX($DM:$DM,$GR23+4),"")</f>
      </c>
      <c r="DT23">
        <f>IF($GS23&gt;=5,INDEX($DM:$DM,$GR23+5),"")</f>
      </c>
      <c r="DU23">
        <f>IF($GS23&gt;=6,INDEX($DM:$DM,$GR23+6),"")</f>
      </c>
      <c r="DV23">
        <f>IF($GS23&gt;=7,INDEX($DM:$DM,$GR23+7),"")</f>
      </c>
      <c r="DW23">
        <f>IF($GS23&gt;=8,INDEX($DM:$DM,$GR23+8),"")</f>
      </c>
      <c r="DX23">
        <f>IF($GS23&gt;=9,INDEX($DM:$DM,$GR23+9),"")</f>
      </c>
      <c r="DY23">
        <f>IF($GS23&gt;=10,INDEX($DM:$DM,$GR23+10),"")</f>
      </c>
      <c r="DZ23">
        <f>IF($GS23&gt;=11,INDEX($DM:$DM,$GR23+11),"")</f>
      </c>
      <c r="EA23">
        <f>IF($GS23&gt;=12,INDEX($DM:$DM,$GR23+12),"")</f>
      </c>
      <c r="EB23">
        <f>IF($GS23&gt;=13,INDEX($DM:$DM,$GR23+13),"")</f>
      </c>
      <c r="EC23">
        <f>IF($GS23&gt;=14,INDEX($DM:$DM,$GR23+14),"")</f>
      </c>
      <c r="ED23">
        <f>IF($GS23&gt;=15,INDEX($DM:$DM,$GR23+15),"")</f>
      </c>
      <c r="EE23">
        <f>IF($GS23&gt;=16,INDEX($DM:$DM,$GR23+16),"")</f>
      </c>
      <c r="EF23">
        <f>IF($GS23&gt;=17,INDEX($DM:$DM,$GR23+17),"")</f>
      </c>
      <c r="EG23">
        <f>IF($GS23&gt;=18,INDEX($DM:$DM,$GR23+18),"")</f>
      </c>
      <c r="EH23">
        <f>IF($GS23&gt;=19,INDEX($DM:$DM,$GR23+19),"")</f>
      </c>
      <c r="EI23">
        <f>IF($GS23&gt;=20,INDEX($DM:$DM,$GR23+20),"")</f>
      </c>
      <c r="EJ23">
        <f>IF($GS23&gt;=21,INDEX($DM:$DM,$GR23+21),"")</f>
      </c>
      <c r="EK23">
        <f>IF($GS23&gt;=22,INDEX($DM:$DM,$GR23+22),"")</f>
      </c>
      <c r="EL23">
        <f>IF($GS23&gt;=23,INDEX($DM:$DM,$GR23+23),"")</f>
      </c>
      <c r="EM23">
        <f>IF($GS23&gt;=24,INDEX($DM:$DM,$GR23+24),"")</f>
      </c>
      <c r="EN23">
        <f>IF($GS23&gt;=25,INDEX($DM:$DM,$GR23+25),"")</f>
      </c>
      <c r="EO23">
        <f>IF($GS23&gt;=26,INDEX($DM:$DM,$GR23+26),"")</f>
      </c>
      <c r="EP23">
        <f>IF($GS23&gt;=27,INDEX($DM:$DM,$GR23+27),"")</f>
      </c>
      <c r="EQ23">
        <f>IF($GS23&gt;=28,INDEX($DM:$DM,$GR23+28),"")</f>
      </c>
      <c r="ER23">
        <f>IF($GS23&gt;=29,INDEX($DM:$DM,$GR23+29),"")</f>
      </c>
      <c r="ES23">
        <f>IF($GS23&gt;=30,INDEX($DM:$DM,$GR23+30),"")</f>
      </c>
      <c r="ET23">
        <f>IF($GS23&gt;=31,INDEX($DM:$DM,$GR23+31),"")</f>
      </c>
      <c r="EU23">
        <f>IF($GS23&gt;=32,INDEX($DM:$DM,$GR23+32),"")</f>
      </c>
      <c r="EV23">
        <f>IF($GS23&gt;=33,INDEX($DM:$DM,$GR23+33),"")</f>
      </c>
      <c r="EW23">
        <f>IF($GS23&gt;=34,INDEX($DM:$DM,$GR23+34),"")</f>
      </c>
      <c r="EX23">
        <f>IF($GS23&gt;=35,INDEX($DM:$DM,$GR23+35),"")</f>
      </c>
      <c r="EY23">
        <f>IF($GS23&gt;=36,INDEX($DM:$DM,$GR23+36),"")</f>
      </c>
      <c r="EZ23">
        <f>IF($GS23&gt;=37,INDEX($DM:$DM,$GR23+37),"")</f>
      </c>
      <c r="FA23">
        <f>IF($GS23&gt;=38,INDEX($DM:$DM,$GR23+38),"")</f>
      </c>
      <c r="FB23">
        <f>IF($GS23&gt;=39,INDEX($DM:$DM,$GR23+39),"")</f>
      </c>
      <c r="FC23">
        <f>IF($GS23&gt;=40,INDEX($DM:$DM,$GR23+40),"")</f>
      </c>
      <c r="FD23">
        <f>IF($GS23&gt;=1,INDEX($DN:$DN,$GR23+1),"")</f>
      </c>
      <c r="FE23">
        <f>IF($GS23&gt;=2,INDEX($DN:$DN,$GR23+2),"")</f>
      </c>
      <c r="FF23">
        <f>IF($GS23&gt;=3,INDEX($DN:$DN,$GR23+3),"")</f>
      </c>
      <c r="FG23">
        <f>IF($GS23&gt;=4,INDEX($DN:$DN,$GR23+4),"")</f>
      </c>
      <c r="FH23">
        <f>IF($GS23&gt;=5,INDEX($DN:$DN,$GR23+5),"")</f>
      </c>
      <c r="FI23">
        <f>IF($GS23&gt;=6,INDEX($DN:$DN,$GR23+6),"")</f>
      </c>
      <c r="FJ23">
        <f>IF($GS23&gt;=7,INDEX($DN:$DN,$GR23+7),"")</f>
      </c>
      <c r="FK23">
        <f>IF($GS23&gt;=8,INDEX($DN:$DN,$GR23+8),"")</f>
      </c>
      <c r="FL23">
        <f>IF($GS23&gt;=9,INDEX($DN:$DN,$GR23+9),"")</f>
      </c>
      <c r="FM23">
        <f>IF($GS23&gt;=10,INDEX($DN:$DN,$GR23+10),"")</f>
      </c>
      <c r="FN23">
        <f>IF($GS23&gt;=11,INDEX($DN:$DN,$GR23+11),"")</f>
      </c>
      <c r="FO23">
        <f>IF($GS23&gt;=12,INDEX($DN:$DN,$GR23+12),"")</f>
      </c>
      <c r="FP23">
        <f>IF($GS23&gt;=13,INDEX($DN:$DN,$GR23+13),"")</f>
      </c>
      <c r="FQ23">
        <f>IF($GS23&gt;=14,INDEX($DN:$DN,$GR23+14),"")</f>
      </c>
      <c r="FR23">
        <f>IF($GS23&gt;=15,INDEX($DN:$DN,$GR23+15),"")</f>
      </c>
      <c r="FS23">
        <f>IF($GS23&gt;=16,INDEX($DN:$DN,$GR23+16),"")</f>
      </c>
      <c r="FT23">
        <f>IF($GS23&gt;=17,INDEX($DN:$DN,$GR23+17),"")</f>
      </c>
      <c r="FU23">
        <f>IF($GS23&gt;=18,INDEX($DN:$DN,$GR23+18),"")</f>
      </c>
      <c r="FV23">
        <f>IF($GS23&gt;=19,INDEX($DN:$DN,$GR23+19),"")</f>
      </c>
      <c r="FW23">
        <f>IF($GS23&gt;=20,INDEX($DN:$DN,$GR23+20),"")</f>
      </c>
      <c r="FX23">
        <f>IF($GS23&gt;=21,INDEX($DN:$DN,$GR23+21),"")</f>
      </c>
      <c r="FY23">
        <f>IF($GS23&gt;=22,INDEX($DN:$DN,$GR23+22),"")</f>
      </c>
      <c r="FZ23">
        <f>IF($GS23&gt;=23,INDEX($DN:$DN,$GR23+23),"")</f>
      </c>
      <c r="GA23">
        <f>IF($GS23&gt;=24,INDEX($DN:$DN,$GR23+24),"")</f>
      </c>
      <c r="GB23">
        <f>IF($GS23&gt;=25,INDEX($DN:$DN,$GR23+25),"")</f>
      </c>
      <c r="GC23">
        <f>IF($GS23&gt;=26,INDEX($DN:$DN,$GR23+26),"")</f>
      </c>
      <c r="GD23">
        <f>IF($GS23&gt;=27,INDEX($DN:$DN,$GR23+27),"")</f>
      </c>
      <c r="GE23">
        <f>IF($GS23&gt;=28,INDEX($DN:$DN,$GR23+28),"")</f>
      </c>
      <c r="GF23">
        <f>IF($GS23&gt;=29,INDEX($DN:$DN,$GR23+29),"")</f>
      </c>
      <c r="GG23">
        <f>IF($GS23&gt;=30,INDEX($DN:$DN,$GR23+30),"")</f>
      </c>
      <c r="GH23">
        <f>IF($GS23&gt;=31,INDEX($DN:$DN,$GR23+31),"")</f>
      </c>
      <c r="GI23">
        <f>IF($GS23&gt;=32,INDEX($DN:$DN,$GR23+32),"")</f>
      </c>
      <c r="GJ23">
        <f>IF($GS23&gt;=33,INDEX($DN:$DN,$GR23+33),"")</f>
      </c>
      <c r="GK23">
        <f>IF($GS23&gt;=34,INDEX($DN:$DN,$GR23+34),"")</f>
      </c>
      <c r="GL23">
        <f>IF($GS23&gt;=35,INDEX($DN:$DN,$GR23+35),"")</f>
      </c>
      <c r="GM23">
        <f>IF($GS23&gt;=36,INDEX($DN:$DN,$GR23+36),"")</f>
      </c>
      <c r="GN23">
        <f>IF($GS23&gt;=37,INDEX($DN:$DN,$GR23+37),"")</f>
      </c>
      <c r="GO23">
        <f>IF($GS23&gt;=38,INDEX($DN:$DN,$GR23+38),"")</f>
      </c>
      <c r="GP23">
        <f>IF($GS23&gt;=39,INDEX($DN:$DN,$GR23+39),"")</f>
      </c>
      <c r="GQ23">
        <f>IF($GS23&gt;=40,INDEX($DN:$DN,$GR23+40),"")</f>
      </c>
      <c r="GR23">
        <f>IFERROR(MATCH($DL23,$DM$2:$DM$148,0)+1,0)</f>
      </c>
      <c r="GS23">
        <f>IFERROR(INDEX($DO$2:$DO$148,MATCH($DL23,$DM$2:$DM$148,0)),0)</f>
      </c>
      <c r="GT23">
        <f>IFERROR(MATCH($Z23,$DP$23:$FC$23,0),0)</f>
      </c>
      <c r="GU23">
        <f>IF($GT23&gt;0,INDEX($FD$23:$GQ$23,$GT23),"")</f>
      </c>
      <c r="GV23" t="s">
        <v>238</v>
      </c>
      <c r="GX23">
        <f>IF($JG23&gt;=1,INDEX($GV:$GV,$JF23+1),"")</f>
      </c>
      <c r="GY23">
        <f>IF($JG23&gt;=2,INDEX($GV:$GV,$JF23+2),"")</f>
      </c>
      <c r="GZ23">
        <f>IF($JG23&gt;=3,INDEX($GV:$GV,$JF23+3),"")</f>
      </c>
      <c r="HA23">
        <f>IF($JG23&gt;=4,INDEX($GV:$GV,$JF23+4),"")</f>
      </c>
      <c r="HB23">
        <f>IF($JG23&gt;=5,INDEX($GV:$GV,$JF23+5),"")</f>
      </c>
      <c r="HC23">
        <f>IF($JG23&gt;=6,INDEX($GV:$GV,$JF23+6),"")</f>
      </c>
      <c r="HD23">
        <f>IF($JG23&gt;=7,INDEX($GV:$GV,$JF23+7),"")</f>
      </c>
      <c r="HE23">
        <f>IF($JG23&gt;=8,INDEX($GV:$GV,$JF23+8),"")</f>
      </c>
      <c r="HF23">
        <f>IF($JG23&gt;=9,INDEX($GV:$GV,$JF23+9),"")</f>
      </c>
      <c r="HG23">
        <f>IF($JG23&gt;=10,INDEX($GV:$GV,$JF23+10),"")</f>
      </c>
      <c r="HH23">
        <f>IF($JG23&gt;=11,INDEX($GV:$GV,$JF23+11),"")</f>
      </c>
      <c r="HI23">
        <f>IF($JG23&gt;=12,INDEX($GV:$GV,$JF23+12),"")</f>
      </c>
      <c r="HJ23">
        <f>IF($JG23&gt;=13,INDEX($GV:$GV,$JF23+13),"")</f>
      </c>
      <c r="HK23">
        <f>IF($JG23&gt;=14,INDEX($GV:$GV,$JF23+14),"")</f>
      </c>
      <c r="HL23">
        <f>IF($JG23&gt;=15,INDEX($GV:$GV,$JF23+15),"")</f>
      </c>
      <c r="HM23">
        <f>IF($JG23&gt;=16,INDEX($GV:$GV,$JF23+16),"")</f>
      </c>
      <c r="HN23">
        <f>IF($JG23&gt;=17,INDEX($GV:$GV,$JF23+17),"")</f>
      </c>
      <c r="HO23">
        <f>IF($JG23&gt;=18,INDEX($GV:$GV,$JF23+18),"")</f>
      </c>
      <c r="HP23">
        <f>IF($JG23&gt;=19,INDEX($GV:$GV,$JF23+19),"")</f>
      </c>
      <c r="HQ23">
        <f>IF($JG23&gt;=20,INDEX($GV:$GV,$JF23+20),"")</f>
      </c>
      <c r="HR23">
        <f>IF($JG23&gt;=21,INDEX($GV:$GV,$JF23+21),"")</f>
      </c>
      <c r="HS23">
        <f>IF($JG23&gt;=22,INDEX($GV:$GV,$JF23+22),"")</f>
      </c>
      <c r="HT23">
        <f>IF($JG23&gt;=23,INDEX($GV:$GV,$JF23+23),"")</f>
      </c>
      <c r="HU23">
        <f>IF($JG23&gt;=24,INDEX($GV:$GV,$JF23+24),"")</f>
      </c>
      <c r="HV23">
        <f>IF($JG23&gt;=25,INDEX($GV:$GV,$JF23+25),"")</f>
      </c>
      <c r="HW23">
        <f>IF($JG23&gt;=26,INDEX($GV:$GV,$JF23+26),"")</f>
      </c>
      <c r="HX23">
        <f>IF($JG23&gt;=27,INDEX($GV:$GV,$JF23+27),"")</f>
      </c>
      <c r="HY23">
        <f>IF($JG23&gt;=28,INDEX($GV:$GV,$JF23+28),"")</f>
      </c>
      <c r="HZ23">
        <f>IF($JG23&gt;=29,INDEX($GV:$GV,$JF23+29),"")</f>
      </c>
      <c r="IA23">
        <f>IF($JG23&gt;=30,INDEX($GV:$GV,$JF23+30),"")</f>
      </c>
      <c r="IB23">
        <f>IF($JG23&gt;=31,INDEX($GV:$GV,$JF23+31),"")</f>
      </c>
      <c r="IC23">
        <f>IF($JG23&gt;=32,INDEX($GV:$GV,$JF23+32),"")</f>
      </c>
      <c r="ID23">
        <f>IF($JG23&gt;=33,INDEX($GV:$GV,$JF23+33),"")</f>
      </c>
      <c r="IE23">
        <f>IF($JG23&gt;=34,INDEX($GV:$GV,$JF23+34),"")</f>
      </c>
      <c r="IF23">
        <f>IF($JG23&gt;=35,INDEX($GV:$GV,$JF23+35),"")</f>
      </c>
      <c r="IG23">
        <f>IF($JG23&gt;=36,INDEX($GV:$GV,$JF23+36),"")</f>
      </c>
      <c r="IH23">
        <f>IF($JG23&gt;=37,INDEX($GV:$GV,$JF23+37),"")</f>
      </c>
      <c r="II23">
        <f>IF($JG23&gt;=38,INDEX($GV:$GV,$JF23+38),"")</f>
      </c>
      <c r="IJ23">
        <f>IF($JG23&gt;=39,INDEX($GV:$GV,$JF23+39),"")</f>
      </c>
      <c r="IK23">
        <f>IF($JG23&gt;=40,INDEX($GV:$GV,$JF23+40),"")</f>
      </c>
      <c r="IL23">
        <f>IF($JG23&gt;=41,INDEX($GV:$GV,$JF23+41),"")</f>
      </c>
      <c r="IM23">
        <f>IF($JG23&gt;=42,INDEX($GV:$GV,$JF23+42),"")</f>
      </c>
      <c r="IN23">
        <f>IF($JG23&gt;=43,INDEX($GV:$GV,$JF23+43),"")</f>
      </c>
      <c r="IO23">
        <f>IF($JG23&gt;=44,INDEX($GV:$GV,$JF23+44),"")</f>
      </c>
      <c r="IP23">
        <f>IF($JG23&gt;=45,INDEX($GV:$GV,$JF23+45),"")</f>
      </c>
      <c r="IQ23">
        <f>IF($JG23&gt;=46,INDEX($GV:$GV,$JF23+46),"")</f>
      </c>
      <c r="IR23">
        <f>IF($JG23&gt;=47,INDEX($GV:$GV,$JF23+47),"")</f>
      </c>
      <c r="IS23">
        <f>IF($JG23&gt;=48,INDEX($GV:$GV,$JF23+48),"")</f>
      </c>
      <c r="IT23">
        <f>IF($JG23&gt;=49,INDEX($GV:$GV,$JF23+49),"")</f>
      </c>
      <c r="IU23">
        <f>IF($JG23&gt;=50,INDEX($GV:$GV,$JF23+50),"")</f>
      </c>
      <c r="IV23">
        <f>IF($JG23&gt;=51,INDEX($GV:$GV,$JF23+51),"")</f>
      </c>
      <c r="IW23">
        <f>IF($JG23&gt;=52,INDEX($GV:$GV,$JF23+52),"")</f>
      </c>
      <c r="IX23">
        <f>IF($JG23&gt;=53,INDEX($GV:$GV,$JF23+53),"")</f>
      </c>
      <c r="IY23">
        <f>IF($JG23&gt;=54,INDEX($GV:$GV,$JF23+54),"")</f>
      </c>
      <c r="IZ23">
        <f>IF($JG23&gt;=55,INDEX($GV:$GV,$JF23+55),"")</f>
      </c>
      <c r="JA23">
        <f>IF($JG23&gt;=56,INDEX($GV:$GV,$JF23+56),"")</f>
      </c>
      <c r="JB23">
        <f>IF($JG23&gt;=57,INDEX($GV:$GV,$JF23+57),"")</f>
      </c>
      <c r="JC23">
        <f>IF($JG23&gt;=58,INDEX($GV:$GV,$JF23+58),"")</f>
      </c>
      <c r="JD23">
        <f>IF($JG23&gt;=59,INDEX($GV:$GV,$JF23+59),"")</f>
      </c>
      <c r="JE23">
        <f>IF($JG23&gt;=60,INDEX($GV:$GV,$JF23+60),"")</f>
      </c>
      <c r="JF23">
        <f>IFERROR(MATCH($GU23,$GV$2:$GV$322,0)+1,0)</f>
      </c>
      <c r="JG23">
        <f>IFERROR(INDEX($GW$2:$GW$322,MATCH($GU23,$GV$2:$GV$322,0)),0)</f>
      </c>
      <c r="JH23" t="s">
        <v>44</v>
      </c>
      <c r="JI23" t="s">
        <v>44</v>
      </c>
    </row>
    <row r="24" spans="1:269" x14ac:dyDescent="0.25">
      <c r="R24">
        <f>IF(OR($U24="",$Q24=""),"",IFERROR($U24/$Q24,0))</f>
      </c>
      <c r="S24">
        <f>IF($U24="","",
SUM($T24,$V24,$AA24,$W24,$Y24)*
(1-IF($AB24="",0,VALUE($AB24)/100)))</f>
      </c>
      <c r="T24">
        <f>IF($U24="","",$U24)</f>
      </c>
      <c r="V24">
        <f>IF($U24="","",
IF($O24="","",
IF(ISNUMBER(SEARCH("exempt",LOWER($O24))),0,
$U24*(VALUE(SUBSTITUTE($O24,"%",""))/100))))</f>
      </c>
      <c r="AC24">
        <f>IFERROR(IF(FIND(" - ",$K24)&gt;0,MID($K24,FIND(" - ",$K24)+3,LEN($K24)),""),"")</f>
      </c>
      <c r="AK24" t="s">
        <v>239</v>
      </c>
      <c r="AL24" t="s">
        <v>240</v>
      </c>
      <c r="AM24" t="s">
        <v>241</v>
      </c>
      <c r="AN24" t="s">
        <v>164</v>
      </c>
      <c r="AO24" t="s">
        <v>242</v>
      </c>
      <c r="AP24" t="s">
        <v>243</v>
      </c>
      <c r="AQ24" t="s">
        <v>97</v>
      </c>
      <c r="AR24" t="s">
        <v>242</v>
      </c>
      <c r="AS24" t="s">
        <v>244</v>
      </c>
      <c r="AT24">
        <f>IFERROR(LEFT($K24,FIND(" - ",$K24)-1),$K24)</f>
      </c>
      <c r="AU24" t="s">
        <v>245</v>
      </c>
      <c r="AV24">
        <v>1</v>
      </c>
      <c r="AW24">
        <f>IF($CL24&gt;=1,INDEX($AU:$AU,$CK24+1),"")</f>
      </c>
      <c r="AX24">
        <f>IF($CL24&gt;=2,INDEX($AU:$AU,$CK24+2),"")</f>
      </c>
      <c r="AY24">
        <f>IF($CL24&gt;=3,INDEX($AU:$AU,$CK24+3),"")</f>
      </c>
      <c r="AZ24">
        <f>IF($CL24&gt;=4,INDEX($AU:$AU,$CK24+4),"")</f>
      </c>
      <c r="BA24">
        <f>IF($CL24&gt;=5,INDEX($AU:$AU,$CK24+5),"")</f>
      </c>
      <c r="BB24">
        <f>IF($CL24&gt;=6,INDEX($AU:$AU,$CK24+6),"")</f>
      </c>
      <c r="BC24">
        <f>IF($CL24&gt;=7,INDEX($AU:$AU,$CK24+7),"")</f>
      </c>
      <c r="BD24">
        <f>IF($CL24&gt;=8,INDEX($AU:$AU,$CK24+8),"")</f>
      </c>
      <c r="BE24">
        <f>IF($CL24&gt;=9,INDEX($AU:$AU,$CK24+9),"")</f>
      </c>
      <c r="BF24">
        <f>IF($CL24&gt;=10,INDEX($AU:$AU,$CK24+10),"")</f>
      </c>
      <c r="BG24">
        <f>IF($CL24&gt;=11,INDEX($AU:$AU,$CK24+11),"")</f>
      </c>
      <c r="BH24">
        <f>IF($CL24&gt;=12,INDEX($AU:$AU,$CK24+12),"")</f>
      </c>
      <c r="BI24">
        <f>IF($CL24&gt;=13,INDEX($AU:$AU,$CK24+13),"")</f>
      </c>
      <c r="BJ24">
        <f>IF($CL24&gt;=14,INDEX($AU:$AU,$CK24+14),"")</f>
      </c>
      <c r="BK24">
        <f>IF($CL24&gt;=15,INDEX($AU:$AU,$CK24+15),"")</f>
      </c>
      <c r="BL24">
        <f>IF($CL24&gt;=16,INDEX($AU:$AU,$CK24+16),"")</f>
      </c>
      <c r="BM24">
        <f>IF($CL24&gt;=17,INDEX($AU:$AU,$CK24+17),"")</f>
      </c>
      <c r="BN24">
        <f>IF($CL24&gt;=18,INDEX($AU:$AU,$CK24+18),"")</f>
      </c>
      <c r="BO24">
        <f>IF($CL24&gt;=19,INDEX($AU:$AU,$CK24+19),"")</f>
      </c>
      <c r="BP24">
        <f>IF($CL24&gt;=20,INDEX($AU:$AU,$CK24+20),"")</f>
      </c>
      <c r="BQ24">
        <f>IF($CL24&gt;=21,INDEX($AU:$AU,$CK24+21),"")</f>
      </c>
      <c r="BR24">
        <f>IF($CL24&gt;=22,INDEX($AU:$AU,$CK24+22),"")</f>
      </c>
      <c r="BS24">
        <f>IF($CL24&gt;=23,INDEX($AU:$AU,$CK24+23),"")</f>
      </c>
      <c r="BT24">
        <f>IF($CL24&gt;=24,INDEX($AU:$AU,$CK24+24),"")</f>
      </c>
      <c r="BU24">
        <f>IF($CL24&gt;=25,INDEX($AU:$AU,$CK24+25),"")</f>
      </c>
      <c r="BV24">
        <f>IF($CL24&gt;=26,INDEX($AU:$AU,$CK24+26),"")</f>
      </c>
      <c r="BW24">
        <f>IF($CL24&gt;=27,INDEX($AU:$AU,$CK24+27),"")</f>
      </c>
      <c r="BX24">
        <f>IF($CL24&gt;=28,INDEX($AU:$AU,$CK24+28),"")</f>
      </c>
      <c r="BY24">
        <f>IF($CL24&gt;=29,INDEX($AU:$AU,$CK24+29),"")</f>
      </c>
      <c r="BZ24">
        <f>IF($CL24&gt;=30,INDEX($AU:$AU,$CK24+30),"")</f>
      </c>
      <c r="CA24">
        <f>IF($CL24&gt;=31,INDEX($AU:$AU,$CK24+31),"")</f>
      </c>
      <c r="CB24">
        <f>IF($CL24&gt;=32,INDEX($AU:$AU,$CK24+32),"")</f>
      </c>
      <c r="CC24">
        <f>IF($CL24&gt;=33,INDEX($AU:$AU,$CK24+33),"")</f>
      </c>
      <c r="CD24">
        <f>IF($CL24&gt;=34,INDEX($AU:$AU,$CK24+34),"")</f>
      </c>
      <c r="CE24">
        <f>IF($CL24&gt;=35,INDEX($AU:$AU,$CK24+35),"")</f>
      </c>
      <c r="CF24">
        <f>IF($CL24&gt;=36,INDEX($AU:$AU,$CK24+36),"")</f>
      </c>
      <c r="CG24">
        <f>IF($CL24&gt;=37,INDEX($AU:$AU,$CK24+37),"")</f>
      </c>
      <c r="CH24">
        <f>IF($CL24&gt;=38,INDEX($AU:$AU,$CK24+38),"")</f>
      </c>
      <c r="CI24">
        <f>IF($CL24&gt;=39,INDEX($AU:$AU,$CK24+39),"")</f>
      </c>
      <c r="CJ24">
        <f>IF($CL24&gt;=40,INDEX($AU:$AU,$CK24+40),"")</f>
      </c>
      <c r="CK24">
        <f>IFERROR(MATCH($AT24,$AU$2:$AU$133,0)+1,0)</f>
      </c>
      <c r="CL24">
        <f>IFERROR(INDEX($AV$2:$AV$133,MATCH($AT24,$AU$2:$AU$133,0)),0)</f>
      </c>
      <c r="CM24">
        <f>IFERROR(LEFT($L24,FIND(" - ",$L24)-1),$L24)</f>
      </c>
      <c r="CN24" t="s">
        <v>34</v>
      </c>
      <c r="CP24">
        <f>IF($DK24&gt;=1,INDEX($CN:$CN,$DJ24+1),"")</f>
      </c>
      <c r="CQ24">
        <f>IF($DK24&gt;=2,INDEX($CN:$CN,$DJ24+2),"")</f>
      </c>
      <c r="CR24">
        <f>IF($DK24&gt;=3,INDEX($CN:$CN,$DJ24+3),"")</f>
      </c>
      <c r="CS24">
        <f>IF($DK24&gt;=4,INDEX($CN:$CN,$DJ24+4),"")</f>
      </c>
      <c r="CT24">
        <f>IF($DK24&gt;=5,INDEX($CN:$CN,$DJ24+5),"")</f>
      </c>
      <c r="CU24">
        <f>IF($DK24&gt;=6,INDEX($CN:$CN,$DJ24+6),"")</f>
      </c>
      <c r="CV24">
        <f>IF($DK24&gt;=7,INDEX($CN:$CN,$DJ24+7),"")</f>
      </c>
      <c r="CW24">
        <f>IF($DK24&gt;=8,INDEX($CN:$CN,$DJ24+8),"")</f>
      </c>
      <c r="CX24">
        <f>IF($DK24&gt;=9,INDEX($CN:$CN,$DJ24+9),"")</f>
      </c>
      <c r="CY24">
        <f>IF($DK24&gt;=10,INDEX($CN:$CN,$DJ24+10),"")</f>
      </c>
      <c r="CZ24">
        <f>IF($DK24&gt;=11,INDEX($CN:$CN,$DJ24+11),"")</f>
      </c>
      <c r="DA24">
        <f>IF($DK24&gt;=12,INDEX($CN:$CN,$DJ24+12),"")</f>
      </c>
      <c r="DB24">
        <f>IF($DK24&gt;=13,INDEX($CN:$CN,$DJ24+13),"")</f>
      </c>
      <c r="DC24">
        <f>IF($DK24&gt;=14,INDEX($CN:$CN,$DJ24+14),"")</f>
      </c>
      <c r="DD24">
        <f>IF($DK24&gt;=15,INDEX($CN:$CN,$DJ24+15),"")</f>
      </c>
      <c r="DE24">
        <f>IF($DK24&gt;=16,INDEX($CN:$CN,$DJ24+16),"")</f>
      </c>
      <c r="DF24">
        <f>IF($DK24&gt;=17,INDEX($CN:$CN,$DJ24+17),"")</f>
      </c>
      <c r="DG24">
        <f>IF($DK24&gt;=18,INDEX($CN:$CN,$DJ24+18),"")</f>
      </c>
      <c r="DH24">
        <f>IF($DK24&gt;=19,INDEX($CN:$CN,$DJ24+19),"")</f>
      </c>
      <c r="DI24">
        <f>IF($DK24&gt;=20,INDEX($CN:$CN,$DJ24+20),"")</f>
      </c>
      <c r="DJ24">
        <f>IFERROR(MATCH($CM24,$CN$2:$CN$1089,0)+1,0)</f>
      </c>
      <c r="DK24">
        <f>IFERROR(INDEX($CO$2:$CO$1089,MATCH($CM24,$CN$2:$CN$1089,0)),0)</f>
      </c>
      <c r="DL24">
        <f>IFERROR(INDEX($AS:$AS,MATCH($O24,$AR:$AR,0))&amp;"","")</f>
      </c>
      <c r="DM24" t="s">
        <v>55</v>
      </c>
      <c r="DN24" t="s">
        <v>44</v>
      </c>
      <c r="DP24">
        <f>IF($GS24&gt;=1,INDEX($DM:$DM,$GR24+1),"")</f>
      </c>
      <c r="DQ24">
        <f>IF($GS24&gt;=2,INDEX($DM:$DM,$GR24+2),"")</f>
      </c>
      <c r="DR24">
        <f>IF($GS24&gt;=3,INDEX($DM:$DM,$GR24+3),"")</f>
      </c>
      <c r="DS24">
        <f>IF($GS24&gt;=4,INDEX($DM:$DM,$GR24+4),"")</f>
      </c>
      <c r="DT24">
        <f>IF($GS24&gt;=5,INDEX($DM:$DM,$GR24+5),"")</f>
      </c>
      <c r="DU24">
        <f>IF($GS24&gt;=6,INDEX($DM:$DM,$GR24+6),"")</f>
      </c>
      <c r="DV24">
        <f>IF($GS24&gt;=7,INDEX($DM:$DM,$GR24+7),"")</f>
      </c>
      <c r="DW24">
        <f>IF($GS24&gt;=8,INDEX($DM:$DM,$GR24+8),"")</f>
      </c>
      <c r="DX24">
        <f>IF($GS24&gt;=9,INDEX($DM:$DM,$GR24+9),"")</f>
      </c>
      <c r="DY24">
        <f>IF($GS24&gt;=10,INDEX($DM:$DM,$GR24+10),"")</f>
      </c>
      <c r="DZ24">
        <f>IF($GS24&gt;=11,INDEX($DM:$DM,$GR24+11),"")</f>
      </c>
      <c r="EA24">
        <f>IF($GS24&gt;=12,INDEX($DM:$DM,$GR24+12),"")</f>
      </c>
      <c r="EB24">
        <f>IF($GS24&gt;=13,INDEX($DM:$DM,$GR24+13),"")</f>
      </c>
      <c r="EC24">
        <f>IF($GS24&gt;=14,INDEX($DM:$DM,$GR24+14),"")</f>
      </c>
      <c r="ED24">
        <f>IF($GS24&gt;=15,INDEX($DM:$DM,$GR24+15),"")</f>
      </c>
      <c r="EE24">
        <f>IF($GS24&gt;=16,INDEX($DM:$DM,$GR24+16),"")</f>
      </c>
      <c r="EF24">
        <f>IF($GS24&gt;=17,INDEX($DM:$DM,$GR24+17),"")</f>
      </c>
      <c r="EG24">
        <f>IF($GS24&gt;=18,INDEX($DM:$DM,$GR24+18),"")</f>
      </c>
      <c r="EH24">
        <f>IF($GS24&gt;=19,INDEX($DM:$DM,$GR24+19),"")</f>
      </c>
      <c r="EI24">
        <f>IF($GS24&gt;=20,INDEX($DM:$DM,$GR24+20),"")</f>
      </c>
      <c r="EJ24">
        <f>IF($GS24&gt;=21,INDEX($DM:$DM,$GR24+21),"")</f>
      </c>
      <c r="EK24">
        <f>IF($GS24&gt;=22,INDEX($DM:$DM,$GR24+22),"")</f>
      </c>
      <c r="EL24">
        <f>IF($GS24&gt;=23,INDEX($DM:$DM,$GR24+23),"")</f>
      </c>
      <c r="EM24">
        <f>IF($GS24&gt;=24,INDEX($DM:$DM,$GR24+24),"")</f>
      </c>
      <c r="EN24">
        <f>IF($GS24&gt;=25,INDEX($DM:$DM,$GR24+25),"")</f>
      </c>
      <c r="EO24">
        <f>IF($GS24&gt;=26,INDEX($DM:$DM,$GR24+26),"")</f>
      </c>
      <c r="EP24">
        <f>IF($GS24&gt;=27,INDEX($DM:$DM,$GR24+27),"")</f>
      </c>
      <c r="EQ24">
        <f>IF($GS24&gt;=28,INDEX($DM:$DM,$GR24+28),"")</f>
      </c>
      <c r="ER24">
        <f>IF($GS24&gt;=29,INDEX($DM:$DM,$GR24+29),"")</f>
      </c>
      <c r="ES24">
        <f>IF($GS24&gt;=30,INDEX($DM:$DM,$GR24+30),"")</f>
      </c>
      <c r="ET24">
        <f>IF($GS24&gt;=31,INDEX($DM:$DM,$GR24+31),"")</f>
      </c>
      <c r="EU24">
        <f>IF($GS24&gt;=32,INDEX($DM:$DM,$GR24+32),"")</f>
      </c>
      <c r="EV24">
        <f>IF($GS24&gt;=33,INDEX($DM:$DM,$GR24+33),"")</f>
      </c>
      <c r="EW24">
        <f>IF($GS24&gt;=34,INDEX($DM:$DM,$GR24+34),"")</f>
      </c>
      <c r="EX24">
        <f>IF($GS24&gt;=35,INDEX($DM:$DM,$GR24+35),"")</f>
      </c>
      <c r="EY24">
        <f>IF($GS24&gt;=36,INDEX($DM:$DM,$GR24+36),"")</f>
      </c>
      <c r="EZ24">
        <f>IF($GS24&gt;=37,INDEX($DM:$DM,$GR24+37),"")</f>
      </c>
      <c r="FA24">
        <f>IF($GS24&gt;=38,INDEX($DM:$DM,$GR24+38),"")</f>
      </c>
      <c r="FB24">
        <f>IF($GS24&gt;=39,INDEX($DM:$DM,$GR24+39),"")</f>
      </c>
      <c r="FC24">
        <f>IF($GS24&gt;=40,INDEX($DM:$DM,$GR24+40),"")</f>
      </c>
      <c r="FD24">
        <f>IF($GS24&gt;=1,INDEX($DN:$DN,$GR24+1),"")</f>
      </c>
      <c r="FE24">
        <f>IF($GS24&gt;=2,INDEX($DN:$DN,$GR24+2),"")</f>
      </c>
      <c r="FF24">
        <f>IF($GS24&gt;=3,INDEX($DN:$DN,$GR24+3),"")</f>
      </c>
      <c r="FG24">
        <f>IF($GS24&gt;=4,INDEX($DN:$DN,$GR24+4),"")</f>
      </c>
      <c r="FH24">
        <f>IF($GS24&gt;=5,INDEX($DN:$DN,$GR24+5),"")</f>
      </c>
      <c r="FI24">
        <f>IF($GS24&gt;=6,INDEX($DN:$DN,$GR24+6),"")</f>
      </c>
      <c r="FJ24">
        <f>IF($GS24&gt;=7,INDEX($DN:$DN,$GR24+7),"")</f>
      </c>
      <c r="FK24">
        <f>IF($GS24&gt;=8,INDEX($DN:$DN,$GR24+8),"")</f>
      </c>
      <c r="FL24">
        <f>IF($GS24&gt;=9,INDEX($DN:$DN,$GR24+9),"")</f>
      </c>
      <c r="FM24">
        <f>IF($GS24&gt;=10,INDEX($DN:$DN,$GR24+10),"")</f>
      </c>
      <c r="FN24">
        <f>IF($GS24&gt;=11,INDEX($DN:$DN,$GR24+11),"")</f>
      </c>
      <c r="FO24">
        <f>IF($GS24&gt;=12,INDEX($DN:$DN,$GR24+12),"")</f>
      </c>
      <c r="FP24">
        <f>IF($GS24&gt;=13,INDEX($DN:$DN,$GR24+13),"")</f>
      </c>
      <c r="FQ24">
        <f>IF($GS24&gt;=14,INDEX($DN:$DN,$GR24+14),"")</f>
      </c>
      <c r="FR24">
        <f>IF($GS24&gt;=15,INDEX($DN:$DN,$GR24+15),"")</f>
      </c>
      <c r="FS24">
        <f>IF($GS24&gt;=16,INDEX($DN:$DN,$GR24+16),"")</f>
      </c>
      <c r="FT24">
        <f>IF($GS24&gt;=17,INDEX($DN:$DN,$GR24+17),"")</f>
      </c>
      <c r="FU24">
        <f>IF($GS24&gt;=18,INDEX($DN:$DN,$GR24+18),"")</f>
      </c>
      <c r="FV24">
        <f>IF($GS24&gt;=19,INDEX($DN:$DN,$GR24+19),"")</f>
      </c>
      <c r="FW24">
        <f>IF($GS24&gt;=20,INDEX($DN:$DN,$GR24+20),"")</f>
      </c>
      <c r="FX24">
        <f>IF($GS24&gt;=21,INDEX($DN:$DN,$GR24+21),"")</f>
      </c>
      <c r="FY24">
        <f>IF($GS24&gt;=22,INDEX($DN:$DN,$GR24+22),"")</f>
      </c>
      <c r="FZ24">
        <f>IF($GS24&gt;=23,INDEX($DN:$DN,$GR24+23),"")</f>
      </c>
      <c r="GA24">
        <f>IF($GS24&gt;=24,INDEX($DN:$DN,$GR24+24),"")</f>
      </c>
      <c r="GB24">
        <f>IF($GS24&gt;=25,INDEX($DN:$DN,$GR24+25),"")</f>
      </c>
      <c r="GC24">
        <f>IF($GS24&gt;=26,INDEX($DN:$DN,$GR24+26),"")</f>
      </c>
      <c r="GD24">
        <f>IF($GS24&gt;=27,INDEX($DN:$DN,$GR24+27),"")</f>
      </c>
      <c r="GE24">
        <f>IF($GS24&gt;=28,INDEX($DN:$DN,$GR24+28),"")</f>
      </c>
      <c r="GF24">
        <f>IF($GS24&gt;=29,INDEX($DN:$DN,$GR24+29),"")</f>
      </c>
      <c r="GG24">
        <f>IF($GS24&gt;=30,INDEX($DN:$DN,$GR24+30),"")</f>
      </c>
      <c r="GH24">
        <f>IF($GS24&gt;=31,INDEX($DN:$DN,$GR24+31),"")</f>
      </c>
      <c r="GI24">
        <f>IF($GS24&gt;=32,INDEX($DN:$DN,$GR24+32),"")</f>
      </c>
      <c r="GJ24">
        <f>IF($GS24&gt;=33,INDEX($DN:$DN,$GR24+33),"")</f>
      </c>
      <c r="GK24">
        <f>IF($GS24&gt;=34,INDEX($DN:$DN,$GR24+34),"")</f>
      </c>
      <c r="GL24">
        <f>IF($GS24&gt;=35,INDEX($DN:$DN,$GR24+35),"")</f>
      </c>
      <c r="GM24">
        <f>IF($GS24&gt;=36,INDEX($DN:$DN,$GR24+36),"")</f>
      </c>
      <c r="GN24">
        <f>IF($GS24&gt;=37,INDEX($DN:$DN,$GR24+37),"")</f>
      </c>
      <c r="GO24">
        <f>IF($GS24&gt;=38,INDEX($DN:$DN,$GR24+38),"")</f>
      </c>
      <c r="GP24">
        <f>IF($GS24&gt;=39,INDEX($DN:$DN,$GR24+39),"")</f>
      </c>
      <c r="GQ24">
        <f>IF($GS24&gt;=40,INDEX($DN:$DN,$GR24+40),"")</f>
      </c>
      <c r="GR24">
        <f>IFERROR(MATCH($DL24,$DM$2:$DM$148,0)+1,0)</f>
      </c>
      <c r="GS24">
        <f>IFERROR(INDEX($DO$2:$DO$148,MATCH($DL24,$DM$2:$DM$148,0)),0)</f>
      </c>
      <c r="GT24">
        <f>IFERROR(MATCH($Z24,$DP$24:$FC$24,0),0)</f>
      </c>
      <c r="GU24">
        <f>IF($GT24&gt;0,INDEX($FD$24:$GQ$24,$GT24),"")</f>
      </c>
      <c r="GV24" t="s">
        <v>246</v>
      </c>
      <c r="GX24">
        <f>IF($JG24&gt;=1,INDEX($GV:$GV,$JF24+1),"")</f>
      </c>
      <c r="GY24">
        <f>IF($JG24&gt;=2,INDEX($GV:$GV,$JF24+2),"")</f>
      </c>
      <c r="GZ24">
        <f>IF($JG24&gt;=3,INDEX($GV:$GV,$JF24+3),"")</f>
      </c>
      <c r="HA24">
        <f>IF($JG24&gt;=4,INDEX($GV:$GV,$JF24+4),"")</f>
      </c>
      <c r="HB24">
        <f>IF($JG24&gt;=5,INDEX($GV:$GV,$JF24+5),"")</f>
      </c>
      <c r="HC24">
        <f>IF($JG24&gt;=6,INDEX($GV:$GV,$JF24+6),"")</f>
      </c>
      <c r="HD24">
        <f>IF($JG24&gt;=7,INDEX($GV:$GV,$JF24+7),"")</f>
      </c>
      <c r="HE24">
        <f>IF($JG24&gt;=8,INDEX($GV:$GV,$JF24+8),"")</f>
      </c>
      <c r="HF24">
        <f>IF($JG24&gt;=9,INDEX($GV:$GV,$JF24+9),"")</f>
      </c>
      <c r="HG24">
        <f>IF($JG24&gt;=10,INDEX($GV:$GV,$JF24+10),"")</f>
      </c>
      <c r="HH24">
        <f>IF($JG24&gt;=11,INDEX($GV:$GV,$JF24+11),"")</f>
      </c>
      <c r="HI24">
        <f>IF($JG24&gt;=12,INDEX($GV:$GV,$JF24+12),"")</f>
      </c>
      <c r="HJ24">
        <f>IF($JG24&gt;=13,INDEX($GV:$GV,$JF24+13),"")</f>
      </c>
      <c r="HK24">
        <f>IF($JG24&gt;=14,INDEX($GV:$GV,$JF24+14),"")</f>
      </c>
      <c r="HL24">
        <f>IF($JG24&gt;=15,INDEX($GV:$GV,$JF24+15),"")</f>
      </c>
      <c r="HM24">
        <f>IF($JG24&gt;=16,INDEX($GV:$GV,$JF24+16),"")</f>
      </c>
      <c r="HN24">
        <f>IF($JG24&gt;=17,INDEX($GV:$GV,$JF24+17),"")</f>
      </c>
      <c r="HO24">
        <f>IF($JG24&gt;=18,INDEX($GV:$GV,$JF24+18),"")</f>
      </c>
      <c r="HP24">
        <f>IF($JG24&gt;=19,INDEX($GV:$GV,$JF24+19),"")</f>
      </c>
      <c r="HQ24">
        <f>IF($JG24&gt;=20,INDEX($GV:$GV,$JF24+20),"")</f>
      </c>
      <c r="HR24">
        <f>IF($JG24&gt;=21,INDEX($GV:$GV,$JF24+21),"")</f>
      </c>
      <c r="HS24">
        <f>IF($JG24&gt;=22,INDEX($GV:$GV,$JF24+22),"")</f>
      </c>
      <c r="HT24">
        <f>IF($JG24&gt;=23,INDEX($GV:$GV,$JF24+23),"")</f>
      </c>
      <c r="HU24">
        <f>IF($JG24&gt;=24,INDEX($GV:$GV,$JF24+24),"")</f>
      </c>
      <c r="HV24">
        <f>IF($JG24&gt;=25,INDEX($GV:$GV,$JF24+25),"")</f>
      </c>
      <c r="HW24">
        <f>IF($JG24&gt;=26,INDEX($GV:$GV,$JF24+26),"")</f>
      </c>
      <c r="HX24">
        <f>IF($JG24&gt;=27,INDEX($GV:$GV,$JF24+27),"")</f>
      </c>
      <c r="HY24">
        <f>IF($JG24&gt;=28,INDEX($GV:$GV,$JF24+28),"")</f>
      </c>
      <c r="HZ24">
        <f>IF($JG24&gt;=29,INDEX($GV:$GV,$JF24+29),"")</f>
      </c>
      <c r="IA24">
        <f>IF($JG24&gt;=30,INDEX($GV:$GV,$JF24+30),"")</f>
      </c>
      <c r="IB24">
        <f>IF($JG24&gt;=31,INDEX($GV:$GV,$JF24+31),"")</f>
      </c>
      <c r="IC24">
        <f>IF($JG24&gt;=32,INDEX($GV:$GV,$JF24+32),"")</f>
      </c>
      <c r="ID24">
        <f>IF($JG24&gt;=33,INDEX($GV:$GV,$JF24+33),"")</f>
      </c>
      <c r="IE24">
        <f>IF($JG24&gt;=34,INDEX($GV:$GV,$JF24+34),"")</f>
      </c>
      <c r="IF24">
        <f>IF($JG24&gt;=35,INDEX($GV:$GV,$JF24+35),"")</f>
      </c>
      <c r="IG24">
        <f>IF($JG24&gt;=36,INDEX($GV:$GV,$JF24+36),"")</f>
      </c>
      <c r="IH24">
        <f>IF($JG24&gt;=37,INDEX($GV:$GV,$JF24+37),"")</f>
      </c>
      <c r="II24">
        <f>IF($JG24&gt;=38,INDEX($GV:$GV,$JF24+38),"")</f>
      </c>
      <c r="IJ24">
        <f>IF($JG24&gt;=39,INDEX($GV:$GV,$JF24+39),"")</f>
      </c>
      <c r="IK24">
        <f>IF($JG24&gt;=40,INDEX($GV:$GV,$JF24+40),"")</f>
      </c>
      <c r="IL24">
        <f>IF($JG24&gt;=41,INDEX($GV:$GV,$JF24+41),"")</f>
      </c>
      <c r="IM24">
        <f>IF($JG24&gt;=42,INDEX($GV:$GV,$JF24+42),"")</f>
      </c>
      <c r="IN24">
        <f>IF($JG24&gt;=43,INDEX($GV:$GV,$JF24+43),"")</f>
      </c>
      <c r="IO24">
        <f>IF($JG24&gt;=44,INDEX($GV:$GV,$JF24+44),"")</f>
      </c>
      <c r="IP24">
        <f>IF($JG24&gt;=45,INDEX($GV:$GV,$JF24+45),"")</f>
      </c>
      <c r="IQ24">
        <f>IF($JG24&gt;=46,INDEX($GV:$GV,$JF24+46),"")</f>
      </c>
      <c r="IR24">
        <f>IF($JG24&gt;=47,INDEX($GV:$GV,$JF24+47),"")</f>
      </c>
      <c r="IS24">
        <f>IF($JG24&gt;=48,INDEX($GV:$GV,$JF24+48),"")</f>
      </c>
      <c r="IT24">
        <f>IF($JG24&gt;=49,INDEX($GV:$GV,$JF24+49),"")</f>
      </c>
      <c r="IU24">
        <f>IF($JG24&gt;=50,INDEX($GV:$GV,$JF24+50),"")</f>
      </c>
      <c r="IV24">
        <f>IF($JG24&gt;=51,INDEX($GV:$GV,$JF24+51),"")</f>
      </c>
      <c r="IW24">
        <f>IF($JG24&gt;=52,INDEX($GV:$GV,$JF24+52),"")</f>
      </c>
      <c r="IX24">
        <f>IF($JG24&gt;=53,INDEX($GV:$GV,$JF24+53),"")</f>
      </c>
      <c r="IY24">
        <f>IF($JG24&gt;=54,INDEX($GV:$GV,$JF24+54),"")</f>
      </c>
      <c r="IZ24">
        <f>IF($JG24&gt;=55,INDEX($GV:$GV,$JF24+55),"")</f>
      </c>
      <c r="JA24">
        <f>IF($JG24&gt;=56,INDEX($GV:$GV,$JF24+56),"")</f>
      </c>
      <c r="JB24">
        <f>IF($JG24&gt;=57,INDEX($GV:$GV,$JF24+57),"")</f>
      </c>
      <c r="JC24">
        <f>IF($JG24&gt;=58,INDEX($GV:$GV,$JF24+58),"")</f>
      </c>
      <c r="JD24">
        <f>IF($JG24&gt;=59,INDEX($GV:$GV,$JF24+59),"")</f>
      </c>
      <c r="JE24">
        <f>IF($JG24&gt;=60,INDEX($GV:$GV,$JF24+60),"")</f>
      </c>
      <c r="JF24">
        <f>IFERROR(MATCH($GU24,$GV$2:$GV$322,0)+1,0)</f>
      </c>
      <c r="JG24">
        <f>IFERROR(INDEX($GW$2:$GW$322,MATCH($GU24,$GV$2:$GV$322,0)),0)</f>
      </c>
      <c r="JH24" t="s">
        <v>44</v>
      </c>
      <c r="JI24" t="s">
        <v>44</v>
      </c>
    </row>
    <row r="25" spans="1:269" x14ac:dyDescent="0.25">
      <c r="R25">
        <f>IF(OR($U25="",$Q25=""),"",IFERROR($U25/$Q25,0))</f>
      </c>
      <c r="S25">
        <f>IF($U25="","",
SUM($T25,$V25,$AA25,$W25,$Y25)*
(1-IF($AB25="",0,VALUE($AB25)/100)))</f>
      </c>
      <c r="T25">
        <f>IF($U25="","",$U25)</f>
      </c>
      <c r="V25">
        <f>IF($U25="","",
IF($O25="","",
IF(ISNUMBER(SEARCH("exempt",LOWER($O25))),0,
$U25*(VALUE(SUBSTITUTE($O25,"%",""))/100))))</f>
      </c>
      <c r="AC25">
        <f>IFERROR(IF(FIND(" - ",$K25)&gt;0,MID($K25,FIND(" - ",$K25)+3,LEN($K25)),""),"")</f>
      </c>
      <c r="AK25" t="s">
        <v>247</v>
      </c>
      <c r="AL25" t="s">
        <v>248</v>
      </c>
      <c r="AM25" t="s">
        <v>50</v>
      </c>
      <c r="AN25" t="s">
        <v>49</v>
      </c>
      <c r="AO25" t="s">
        <v>249</v>
      </c>
      <c r="AP25" t="s">
        <v>250</v>
      </c>
      <c r="AQ25" t="s">
        <v>251</v>
      </c>
      <c r="AR25" t="s">
        <v>249</v>
      </c>
      <c r="AS25" t="s">
        <v>252</v>
      </c>
      <c r="AT25">
        <f>IFERROR(LEFT($K25,FIND(" - ",$K25)-1),$K25)</f>
      </c>
      <c r="AU25" t="s">
        <v>213</v>
      </c>
      <c r="AW25">
        <f>IF($CL25&gt;=1,INDEX($AU:$AU,$CK25+1),"")</f>
      </c>
      <c r="AX25">
        <f>IF($CL25&gt;=2,INDEX($AU:$AU,$CK25+2),"")</f>
      </c>
      <c r="AY25">
        <f>IF($CL25&gt;=3,INDEX($AU:$AU,$CK25+3),"")</f>
      </c>
      <c r="AZ25">
        <f>IF($CL25&gt;=4,INDEX($AU:$AU,$CK25+4),"")</f>
      </c>
      <c r="BA25">
        <f>IF($CL25&gt;=5,INDEX($AU:$AU,$CK25+5),"")</f>
      </c>
      <c r="BB25">
        <f>IF($CL25&gt;=6,INDEX($AU:$AU,$CK25+6),"")</f>
      </c>
      <c r="BC25">
        <f>IF($CL25&gt;=7,INDEX($AU:$AU,$CK25+7),"")</f>
      </c>
      <c r="BD25">
        <f>IF($CL25&gt;=8,INDEX($AU:$AU,$CK25+8),"")</f>
      </c>
      <c r="BE25">
        <f>IF($CL25&gt;=9,INDEX($AU:$AU,$CK25+9),"")</f>
      </c>
      <c r="BF25">
        <f>IF($CL25&gt;=10,INDEX($AU:$AU,$CK25+10),"")</f>
      </c>
      <c r="BG25">
        <f>IF($CL25&gt;=11,INDEX($AU:$AU,$CK25+11),"")</f>
      </c>
      <c r="BH25">
        <f>IF($CL25&gt;=12,INDEX($AU:$AU,$CK25+12),"")</f>
      </c>
      <c r="BI25">
        <f>IF($CL25&gt;=13,INDEX($AU:$AU,$CK25+13),"")</f>
      </c>
      <c r="BJ25">
        <f>IF($CL25&gt;=14,INDEX($AU:$AU,$CK25+14),"")</f>
      </c>
      <c r="BK25">
        <f>IF($CL25&gt;=15,INDEX($AU:$AU,$CK25+15),"")</f>
      </c>
      <c r="BL25">
        <f>IF($CL25&gt;=16,INDEX($AU:$AU,$CK25+16),"")</f>
      </c>
      <c r="BM25">
        <f>IF($CL25&gt;=17,INDEX($AU:$AU,$CK25+17),"")</f>
      </c>
      <c r="BN25">
        <f>IF($CL25&gt;=18,INDEX($AU:$AU,$CK25+18),"")</f>
      </c>
      <c r="BO25">
        <f>IF($CL25&gt;=19,INDEX($AU:$AU,$CK25+19),"")</f>
      </c>
      <c r="BP25">
        <f>IF($CL25&gt;=20,INDEX($AU:$AU,$CK25+20),"")</f>
      </c>
      <c r="BQ25">
        <f>IF($CL25&gt;=21,INDEX($AU:$AU,$CK25+21),"")</f>
      </c>
      <c r="BR25">
        <f>IF($CL25&gt;=22,INDEX($AU:$AU,$CK25+22),"")</f>
      </c>
      <c r="BS25">
        <f>IF($CL25&gt;=23,INDEX($AU:$AU,$CK25+23),"")</f>
      </c>
      <c r="BT25">
        <f>IF($CL25&gt;=24,INDEX($AU:$AU,$CK25+24),"")</f>
      </c>
      <c r="BU25">
        <f>IF($CL25&gt;=25,INDEX($AU:$AU,$CK25+25),"")</f>
      </c>
      <c r="BV25">
        <f>IF($CL25&gt;=26,INDEX($AU:$AU,$CK25+26),"")</f>
      </c>
      <c r="BW25">
        <f>IF($CL25&gt;=27,INDEX($AU:$AU,$CK25+27),"")</f>
      </c>
      <c r="BX25">
        <f>IF($CL25&gt;=28,INDEX($AU:$AU,$CK25+28),"")</f>
      </c>
      <c r="BY25">
        <f>IF($CL25&gt;=29,INDEX($AU:$AU,$CK25+29),"")</f>
      </c>
      <c r="BZ25">
        <f>IF($CL25&gt;=30,INDEX($AU:$AU,$CK25+30),"")</f>
      </c>
      <c r="CA25">
        <f>IF($CL25&gt;=31,INDEX($AU:$AU,$CK25+31),"")</f>
      </c>
      <c r="CB25">
        <f>IF($CL25&gt;=32,INDEX($AU:$AU,$CK25+32),"")</f>
      </c>
      <c r="CC25">
        <f>IF($CL25&gt;=33,INDEX($AU:$AU,$CK25+33),"")</f>
      </c>
      <c r="CD25">
        <f>IF($CL25&gt;=34,INDEX($AU:$AU,$CK25+34),"")</f>
      </c>
      <c r="CE25">
        <f>IF($CL25&gt;=35,INDEX($AU:$AU,$CK25+35),"")</f>
      </c>
      <c r="CF25">
        <f>IF($CL25&gt;=36,INDEX($AU:$AU,$CK25+36),"")</f>
      </c>
      <c r="CG25">
        <f>IF($CL25&gt;=37,INDEX($AU:$AU,$CK25+37),"")</f>
      </c>
      <c r="CH25">
        <f>IF($CL25&gt;=38,INDEX($AU:$AU,$CK25+38),"")</f>
      </c>
      <c r="CI25">
        <f>IF($CL25&gt;=39,INDEX($AU:$AU,$CK25+39),"")</f>
      </c>
      <c r="CJ25">
        <f>IF($CL25&gt;=40,INDEX($AU:$AU,$CK25+40),"")</f>
      </c>
      <c r="CK25">
        <f>IFERROR(MATCH($AT25,$AU$2:$AU$133,0)+1,0)</f>
      </c>
      <c r="CL25">
        <f>IFERROR(INDEX($AV$2:$AV$133,MATCH($AT25,$AU$2:$AU$133,0)),0)</f>
      </c>
      <c r="CM25">
        <f>IFERROR(LEFT($L25,FIND(" - ",$L25)-1),$L25)</f>
      </c>
      <c r="CN25" t="s">
        <v>49</v>
      </c>
      <c r="CP25">
        <f>IF($DK25&gt;=1,INDEX($CN:$CN,$DJ25+1),"")</f>
      </c>
      <c r="CQ25">
        <f>IF($DK25&gt;=2,INDEX($CN:$CN,$DJ25+2),"")</f>
      </c>
      <c r="CR25">
        <f>IF($DK25&gt;=3,INDEX($CN:$CN,$DJ25+3),"")</f>
      </c>
      <c r="CS25">
        <f>IF($DK25&gt;=4,INDEX($CN:$CN,$DJ25+4),"")</f>
      </c>
      <c r="CT25">
        <f>IF($DK25&gt;=5,INDEX($CN:$CN,$DJ25+5),"")</f>
      </c>
      <c r="CU25">
        <f>IF($DK25&gt;=6,INDEX($CN:$CN,$DJ25+6),"")</f>
      </c>
      <c r="CV25">
        <f>IF($DK25&gt;=7,INDEX($CN:$CN,$DJ25+7),"")</f>
      </c>
      <c r="CW25">
        <f>IF($DK25&gt;=8,INDEX($CN:$CN,$DJ25+8),"")</f>
      </c>
      <c r="CX25">
        <f>IF($DK25&gt;=9,INDEX($CN:$CN,$DJ25+9),"")</f>
      </c>
      <c r="CY25">
        <f>IF($DK25&gt;=10,INDEX($CN:$CN,$DJ25+10),"")</f>
      </c>
      <c r="CZ25">
        <f>IF($DK25&gt;=11,INDEX($CN:$CN,$DJ25+11),"")</f>
      </c>
      <c r="DA25">
        <f>IF($DK25&gt;=12,INDEX($CN:$CN,$DJ25+12),"")</f>
      </c>
      <c r="DB25">
        <f>IF($DK25&gt;=13,INDEX($CN:$CN,$DJ25+13),"")</f>
      </c>
      <c r="DC25">
        <f>IF($DK25&gt;=14,INDEX($CN:$CN,$DJ25+14),"")</f>
      </c>
      <c r="DD25">
        <f>IF($DK25&gt;=15,INDEX($CN:$CN,$DJ25+15),"")</f>
      </c>
      <c r="DE25">
        <f>IF($DK25&gt;=16,INDEX($CN:$CN,$DJ25+16),"")</f>
      </c>
      <c r="DF25">
        <f>IF($DK25&gt;=17,INDEX($CN:$CN,$DJ25+17),"")</f>
      </c>
      <c r="DG25">
        <f>IF($DK25&gt;=18,INDEX($CN:$CN,$DJ25+18),"")</f>
      </c>
      <c r="DH25">
        <f>IF($DK25&gt;=19,INDEX($CN:$CN,$DJ25+19),"")</f>
      </c>
      <c r="DI25">
        <f>IF($DK25&gt;=20,INDEX($CN:$CN,$DJ25+20),"")</f>
      </c>
      <c r="DJ25">
        <f>IFERROR(MATCH($CM25,$CN$2:$CN$1089,0)+1,0)</f>
      </c>
      <c r="DK25">
        <f>IFERROR(INDEX($CO$2:$CO$1089,MATCH($CM25,$CN$2:$CN$1089,0)),0)</f>
      </c>
      <c r="DL25">
        <f>IFERROR(INDEX($AS:$AS,MATCH($O25,$AR:$AR,0))&amp;"","")</f>
      </c>
      <c r="DM25" t="s">
        <v>125</v>
      </c>
      <c r="DO25">
        <v>1</v>
      </c>
      <c r="DP25">
        <f>IF($GS25&gt;=1,INDEX($DM:$DM,$GR25+1),"")</f>
      </c>
      <c r="DQ25">
        <f>IF($GS25&gt;=2,INDEX($DM:$DM,$GR25+2),"")</f>
      </c>
      <c r="DR25">
        <f>IF($GS25&gt;=3,INDEX($DM:$DM,$GR25+3),"")</f>
      </c>
      <c r="DS25">
        <f>IF($GS25&gt;=4,INDEX($DM:$DM,$GR25+4),"")</f>
      </c>
      <c r="DT25">
        <f>IF($GS25&gt;=5,INDEX($DM:$DM,$GR25+5),"")</f>
      </c>
      <c r="DU25">
        <f>IF($GS25&gt;=6,INDEX($DM:$DM,$GR25+6),"")</f>
      </c>
      <c r="DV25">
        <f>IF($GS25&gt;=7,INDEX($DM:$DM,$GR25+7),"")</f>
      </c>
      <c r="DW25">
        <f>IF($GS25&gt;=8,INDEX($DM:$DM,$GR25+8),"")</f>
      </c>
      <c r="DX25">
        <f>IF($GS25&gt;=9,INDEX($DM:$DM,$GR25+9),"")</f>
      </c>
      <c r="DY25">
        <f>IF($GS25&gt;=10,INDEX($DM:$DM,$GR25+10),"")</f>
      </c>
      <c r="DZ25">
        <f>IF($GS25&gt;=11,INDEX($DM:$DM,$GR25+11),"")</f>
      </c>
      <c r="EA25">
        <f>IF($GS25&gt;=12,INDEX($DM:$DM,$GR25+12),"")</f>
      </c>
      <c r="EB25">
        <f>IF($GS25&gt;=13,INDEX($DM:$DM,$GR25+13),"")</f>
      </c>
      <c r="EC25">
        <f>IF($GS25&gt;=14,INDEX($DM:$DM,$GR25+14),"")</f>
      </c>
      <c r="ED25">
        <f>IF($GS25&gt;=15,INDEX($DM:$DM,$GR25+15),"")</f>
      </c>
      <c r="EE25">
        <f>IF($GS25&gt;=16,INDEX($DM:$DM,$GR25+16),"")</f>
      </c>
      <c r="EF25">
        <f>IF($GS25&gt;=17,INDEX($DM:$DM,$GR25+17),"")</f>
      </c>
      <c r="EG25">
        <f>IF($GS25&gt;=18,INDEX($DM:$DM,$GR25+18),"")</f>
      </c>
      <c r="EH25">
        <f>IF($GS25&gt;=19,INDEX($DM:$DM,$GR25+19),"")</f>
      </c>
      <c r="EI25">
        <f>IF($GS25&gt;=20,INDEX($DM:$DM,$GR25+20),"")</f>
      </c>
      <c r="EJ25">
        <f>IF($GS25&gt;=21,INDEX($DM:$DM,$GR25+21),"")</f>
      </c>
      <c r="EK25">
        <f>IF($GS25&gt;=22,INDEX($DM:$DM,$GR25+22),"")</f>
      </c>
      <c r="EL25">
        <f>IF($GS25&gt;=23,INDEX($DM:$DM,$GR25+23),"")</f>
      </c>
      <c r="EM25">
        <f>IF($GS25&gt;=24,INDEX($DM:$DM,$GR25+24),"")</f>
      </c>
      <c r="EN25">
        <f>IF($GS25&gt;=25,INDEX($DM:$DM,$GR25+25),"")</f>
      </c>
      <c r="EO25">
        <f>IF($GS25&gt;=26,INDEX($DM:$DM,$GR25+26),"")</f>
      </c>
      <c r="EP25">
        <f>IF($GS25&gt;=27,INDEX($DM:$DM,$GR25+27),"")</f>
      </c>
      <c r="EQ25">
        <f>IF($GS25&gt;=28,INDEX($DM:$DM,$GR25+28),"")</f>
      </c>
      <c r="ER25">
        <f>IF($GS25&gt;=29,INDEX($DM:$DM,$GR25+29),"")</f>
      </c>
      <c r="ES25">
        <f>IF($GS25&gt;=30,INDEX($DM:$DM,$GR25+30),"")</f>
      </c>
      <c r="ET25">
        <f>IF($GS25&gt;=31,INDEX($DM:$DM,$GR25+31),"")</f>
      </c>
      <c r="EU25">
        <f>IF($GS25&gt;=32,INDEX($DM:$DM,$GR25+32),"")</f>
      </c>
      <c r="EV25">
        <f>IF($GS25&gt;=33,INDEX($DM:$DM,$GR25+33),"")</f>
      </c>
      <c r="EW25">
        <f>IF($GS25&gt;=34,INDEX($DM:$DM,$GR25+34),"")</f>
      </c>
      <c r="EX25">
        <f>IF($GS25&gt;=35,INDEX($DM:$DM,$GR25+35),"")</f>
      </c>
      <c r="EY25">
        <f>IF($GS25&gt;=36,INDEX($DM:$DM,$GR25+36),"")</f>
      </c>
      <c r="EZ25">
        <f>IF($GS25&gt;=37,INDEX($DM:$DM,$GR25+37),"")</f>
      </c>
      <c r="FA25">
        <f>IF($GS25&gt;=38,INDEX($DM:$DM,$GR25+38),"")</f>
      </c>
      <c r="FB25">
        <f>IF($GS25&gt;=39,INDEX($DM:$DM,$GR25+39),"")</f>
      </c>
      <c r="FC25">
        <f>IF($GS25&gt;=40,INDEX($DM:$DM,$GR25+40),"")</f>
      </c>
      <c r="FD25">
        <f>IF($GS25&gt;=1,INDEX($DN:$DN,$GR25+1),"")</f>
      </c>
      <c r="FE25">
        <f>IF($GS25&gt;=2,INDEX($DN:$DN,$GR25+2),"")</f>
      </c>
      <c r="FF25">
        <f>IF($GS25&gt;=3,INDEX($DN:$DN,$GR25+3),"")</f>
      </c>
      <c r="FG25">
        <f>IF($GS25&gt;=4,INDEX($DN:$DN,$GR25+4),"")</f>
      </c>
      <c r="FH25">
        <f>IF($GS25&gt;=5,INDEX($DN:$DN,$GR25+5),"")</f>
      </c>
      <c r="FI25">
        <f>IF($GS25&gt;=6,INDEX($DN:$DN,$GR25+6),"")</f>
      </c>
      <c r="FJ25">
        <f>IF($GS25&gt;=7,INDEX($DN:$DN,$GR25+7),"")</f>
      </c>
      <c r="FK25">
        <f>IF($GS25&gt;=8,INDEX($DN:$DN,$GR25+8),"")</f>
      </c>
      <c r="FL25">
        <f>IF($GS25&gt;=9,INDEX($DN:$DN,$GR25+9),"")</f>
      </c>
      <c r="FM25">
        <f>IF($GS25&gt;=10,INDEX($DN:$DN,$GR25+10),"")</f>
      </c>
      <c r="FN25">
        <f>IF($GS25&gt;=11,INDEX($DN:$DN,$GR25+11),"")</f>
      </c>
      <c r="FO25">
        <f>IF($GS25&gt;=12,INDEX($DN:$DN,$GR25+12),"")</f>
      </c>
      <c r="FP25">
        <f>IF($GS25&gt;=13,INDEX($DN:$DN,$GR25+13),"")</f>
      </c>
      <c r="FQ25">
        <f>IF($GS25&gt;=14,INDEX($DN:$DN,$GR25+14),"")</f>
      </c>
      <c r="FR25">
        <f>IF($GS25&gt;=15,INDEX($DN:$DN,$GR25+15),"")</f>
      </c>
      <c r="FS25">
        <f>IF($GS25&gt;=16,INDEX($DN:$DN,$GR25+16),"")</f>
      </c>
      <c r="FT25">
        <f>IF($GS25&gt;=17,INDEX($DN:$DN,$GR25+17),"")</f>
      </c>
      <c r="FU25">
        <f>IF($GS25&gt;=18,INDEX($DN:$DN,$GR25+18),"")</f>
      </c>
      <c r="FV25">
        <f>IF($GS25&gt;=19,INDEX($DN:$DN,$GR25+19),"")</f>
      </c>
      <c r="FW25">
        <f>IF($GS25&gt;=20,INDEX($DN:$DN,$GR25+20),"")</f>
      </c>
      <c r="FX25">
        <f>IF($GS25&gt;=21,INDEX($DN:$DN,$GR25+21),"")</f>
      </c>
      <c r="FY25">
        <f>IF($GS25&gt;=22,INDEX($DN:$DN,$GR25+22),"")</f>
      </c>
      <c r="FZ25">
        <f>IF($GS25&gt;=23,INDEX($DN:$DN,$GR25+23),"")</f>
      </c>
      <c r="GA25">
        <f>IF($GS25&gt;=24,INDEX($DN:$DN,$GR25+24),"")</f>
      </c>
      <c r="GB25">
        <f>IF($GS25&gt;=25,INDEX($DN:$DN,$GR25+25),"")</f>
      </c>
      <c r="GC25">
        <f>IF($GS25&gt;=26,INDEX($DN:$DN,$GR25+26),"")</f>
      </c>
      <c r="GD25">
        <f>IF($GS25&gt;=27,INDEX($DN:$DN,$GR25+27),"")</f>
      </c>
      <c r="GE25">
        <f>IF($GS25&gt;=28,INDEX($DN:$DN,$GR25+28),"")</f>
      </c>
      <c r="GF25">
        <f>IF($GS25&gt;=29,INDEX($DN:$DN,$GR25+29),"")</f>
      </c>
      <c r="GG25">
        <f>IF($GS25&gt;=30,INDEX($DN:$DN,$GR25+30),"")</f>
      </c>
      <c r="GH25">
        <f>IF($GS25&gt;=31,INDEX($DN:$DN,$GR25+31),"")</f>
      </c>
      <c r="GI25">
        <f>IF($GS25&gt;=32,INDEX($DN:$DN,$GR25+32),"")</f>
      </c>
      <c r="GJ25">
        <f>IF($GS25&gt;=33,INDEX($DN:$DN,$GR25+33),"")</f>
      </c>
      <c r="GK25">
        <f>IF($GS25&gt;=34,INDEX($DN:$DN,$GR25+34),"")</f>
      </c>
      <c r="GL25">
        <f>IF($GS25&gt;=35,INDEX($DN:$DN,$GR25+35),"")</f>
      </c>
      <c r="GM25">
        <f>IF($GS25&gt;=36,INDEX($DN:$DN,$GR25+36),"")</f>
      </c>
      <c r="GN25">
        <f>IF($GS25&gt;=37,INDEX($DN:$DN,$GR25+37),"")</f>
      </c>
      <c r="GO25">
        <f>IF($GS25&gt;=38,INDEX($DN:$DN,$GR25+38),"")</f>
      </c>
      <c r="GP25">
        <f>IF($GS25&gt;=39,INDEX($DN:$DN,$GR25+39),"")</f>
      </c>
      <c r="GQ25">
        <f>IF($GS25&gt;=40,INDEX($DN:$DN,$GR25+40),"")</f>
      </c>
      <c r="GR25">
        <f>IFERROR(MATCH($DL25,$DM$2:$DM$148,0)+1,0)</f>
      </c>
      <c r="GS25">
        <f>IFERROR(INDEX($DO$2:$DO$148,MATCH($DL25,$DM$2:$DM$148,0)),0)</f>
      </c>
      <c r="GT25">
        <f>IFERROR(MATCH($Z25,$DP$25:$FC$25,0),0)</f>
      </c>
      <c r="GU25">
        <f>IF($GT25&gt;0,INDEX($FD$25:$GQ$25,$GT25),"")</f>
      </c>
      <c r="GV25" t="s">
        <v>253</v>
      </c>
      <c r="GX25">
        <f>IF($JG25&gt;=1,INDEX($GV:$GV,$JF25+1),"")</f>
      </c>
      <c r="GY25">
        <f>IF($JG25&gt;=2,INDEX($GV:$GV,$JF25+2),"")</f>
      </c>
      <c r="GZ25">
        <f>IF($JG25&gt;=3,INDEX($GV:$GV,$JF25+3),"")</f>
      </c>
      <c r="HA25">
        <f>IF($JG25&gt;=4,INDEX($GV:$GV,$JF25+4),"")</f>
      </c>
      <c r="HB25">
        <f>IF($JG25&gt;=5,INDEX($GV:$GV,$JF25+5),"")</f>
      </c>
      <c r="HC25">
        <f>IF($JG25&gt;=6,INDEX($GV:$GV,$JF25+6),"")</f>
      </c>
      <c r="HD25">
        <f>IF($JG25&gt;=7,INDEX($GV:$GV,$JF25+7),"")</f>
      </c>
      <c r="HE25">
        <f>IF($JG25&gt;=8,INDEX($GV:$GV,$JF25+8),"")</f>
      </c>
      <c r="HF25">
        <f>IF($JG25&gt;=9,INDEX($GV:$GV,$JF25+9),"")</f>
      </c>
      <c r="HG25">
        <f>IF($JG25&gt;=10,INDEX($GV:$GV,$JF25+10),"")</f>
      </c>
      <c r="HH25">
        <f>IF($JG25&gt;=11,INDEX($GV:$GV,$JF25+11),"")</f>
      </c>
      <c r="HI25">
        <f>IF($JG25&gt;=12,INDEX($GV:$GV,$JF25+12),"")</f>
      </c>
      <c r="HJ25">
        <f>IF($JG25&gt;=13,INDEX($GV:$GV,$JF25+13),"")</f>
      </c>
      <c r="HK25">
        <f>IF($JG25&gt;=14,INDEX($GV:$GV,$JF25+14),"")</f>
      </c>
      <c r="HL25">
        <f>IF($JG25&gt;=15,INDEX($GV:$GV,$JF25+15),"")</f>
      </c>
      <c r="HM25">
        <f>IF($JG25&gt;=16,INDEX($GV:$GV,$JF25+16),"")</f>
      </c>
      <c r="HN25">
        <f>IF($JG25&gt;=17,INDEX($GV:$GV,$JF25+17),"")</f>
      </c>
      <c r="HO25">
        <f>IF($JG25&gt;=18,INDEX($GV:$GV,$JF25+18),"")</f>
      </c>
      <c r="HP25">
        <f>IF($JG25&gt;=19,INDEX($GV:$GV,$JF25+19),"")</f>
      </c>
      <c r="HQ25">
        <f>IF($JG25&gt;=20,INDEX($GV:$GV,$JF25+20),"")</f>
      </c>
      <c r="HR25">
        <f>IF($JG25&gt;=21,INDEX($GV:$GV,$JF25+21),"")</f>
      </c>
      <c r="HS25">
        <f>IF($JG25&gt;=22,INDEX($GV:$GV,$JF25+22),"")</f>
      </c>
      <c r="HT25">
        <f>IF($JG25&gt;=23,INDEX($GV:$GV,$JF25+23),"")</f>
      </c>
      <c r="HU25">
        <f>IF($JG25&gt;=24,INDEX($GV:$GV,$JF25+24),"")</f>
      </c>
      <c r="HV25">
        <f>IF($JG25&gt;=25,INDEX($GV:$GV,$JF25+25),"")</f>
      </c>
      <c r="HW25">
        <f>IF($JG25&gt;=26,INDEX($GV:$GV,$JF25+26),"")</f>
      </c>
      <c r="HX25">
        <f>IF($JG25&gt;=27,INDEX($GV:$GV,$JF25+27),"")</f>
      </c>
      <c r="HY25">
        <f>IF($JG25&gt;=28,INDEX($GV:$GV,$JF25+28),"")</f>
      </c>
      <c r="HZ25">
        <f>IF($JG25&gt;=29,INDEX($GV:$GV,$JF25+29),"")</f>
      </c>
      <c r="IA25">
        <f>IF($JG25&gt;=30,INDEX($GV:$GV,$JF25+30),"")</f>
      </c>
      <c r="IB25">
        <f>IF($JG25&gt;=31,INDEX($GV:$GV,$JF25+31),"")</f>
      </c>
      <c r="IC25">
        <f>IF($JG25&gt;=32,INDEX($GV:$GV,$JF25+32),"")</f>
      </c>
      <c r="ID25">
        <f>IF($JG25&gt;=33,INDEX($GV:$GV,$JF25+33),"")</f>
      </c>
      <c r="IE25">
        <f>IF($JG25&gt;=34,INDEX($GV:$GV,$JF25+34),"")</f>
      </c>
      <c r="IF25">
        <f>IF($JG25&gt;=35,INDEX($GV:$GV,$JF25+35),"")</f>
      </c>
      <c r="IG25">
        <f>IF($JG25&gt;=36,INDEX($GV:$GV,$JF25+36),"")</f>
      </c>
      <c r="IH25">
        <f>IF($JG25&gt;=37,INDEX($GV:$GV,$JF25+37),"")</f>
      </c>
      <c r="II25">
        <f>IF($JG25&gt;=38,INDEX($GV:$GV,$JF25+38),"")</f>
      </c>
      <c r="IJ25">
        <f>IF($JG25&gt;=39,INDEX($GV:$GV,$JF25+39),"")</f>
      </c>
      <c r="IK25">
        <f>IF($JG25&gt;=40,INDEX($GV:$GV,$JF25+40),"")</f>
      </c>
      <c r="IL25">
        <f>IF($JG25&gt;=41,INDEX($GV:$GV,$JF25+41),"")</f>
      </c>
      <c r="IM25">
        <f>IF($JG25&gt;=42,INDEX($GV:$GV,$JF25+42),"")</f>
      </c>
      <c r="IN25">
        <f>IF($JG25&gt;=43,INDEX($GV:$GV,$JF25+43),"")</f>
      </c>
      <c r="IO25">
        <f>IF($JG25&gt;=44,INDEX($GV:$GV,$JF25+44),"")</f>
      </c>
      <c r="IP25">
        <f>IF($JG25&gt;=45,INDEX($GV:$GV,$JF25+45),"")</f>
      </c>
      <c r="IQ25">
        <f>IF($JG25&gt;=46,INDEX($GV:$GV,$JF25+46),"")</f>
      </c>
      <c r="IR25">
        <f>IF($JG25&gt;=47,INDEX($GV:$GV,$JF25+47),"")</f>
      </c>
      <c r="IS25">
        <f>IF($JG25&gt;=48,INDEX($GV:$GV,$JF25+48),"")</f>
      </c>
      <c r="IT25">
        <f>IF($JG25&gt;=49,INDEX($GV:$GV,$JF25+49),"")</f>
      </c>
      <c r="IU25">
        <f>IF($JG25&gt;=50,INDEX($GV:$GV,$JF25+50),"")</f>
      </c>
      <c r="IV25">
        <f>IF($JG25&gt;=51,INDEX($GV:$GV,$JF25+51),"")</f>
      </c>
      <c r="IW25">
        <f>IF($JG25&gt;=52,INDEX($GV:$GV,$JF25+52),"")</f>
      </c>
      <c r="IX25">
        <f>IF($JG25&gt;=53,INDEX($GV:$GV,$JF25+53),"")</f>
      </c>
      <c r="IY25">
        <f>IF($JG25&gt;=54,INDEX($GV:$GV,$JF25+54),"")</f>
      </c>
      <c r="IZ25">
        <f>IF($JG25&gt;=55,INDEX($GV:$GV,$JF25+55),"")</f>
      </c>
      <c r="JA25">
        <f>IF($JG25&gt;=56,INDEX($GV:$GV,$JF25+56),"")</f>
      </c>
      <c r="JB25">
        <f>IF($JG25&gt;=57,INDEX($GV:$GV,$JF25+57),"")</f>
      </c>
      <c r="JC25">
        <f>IF($JG25&gt;=58,INDEX($GV:$GV,$JF25+58),"")</f>
      </c>
      <c r="JD25">
        <f>IF($JG25&gt;=59,INDEX($GV:$GV,$JF25+59),"")</f>
      </c>
      <c r="JE25">
        <f>IF($JG25&gt;=60,INDEX($GV:$GV,$JF25+60),"")</f>
      </c>
      <c r="JF25">
        <f>IFERROR(MATCH($GU25,$GV$2:$GV$322,0)+1,0)</f>
      </c>
      <c r="JG25">
        <f>IFERROR(INDEX($GW$2:$GW$322,MATCH($GU25,$GV$2:$GV$322,0)),0)</f>
      </c>
      <c r="JH25" t="s">
        <v>44</v>
      </c>
      <c r="JI25" t="s">
        <v>44</v>
      </c>
    </row>
    <row r="26" spans="1:269" x14ac:dyDescent="0.25">
      <c r="R26">
        <f>IF(OR($U26="",$Q26=""),"",IFERROR($U26/$Q26,0))</f>
      </c>
      <c r="S26">
        <f>IF($U26="","",
SUM($T26,$V26,$AA26,$W26,$Y26)*
(1-IF($AB26="",0,VALUE($AB26)/100)))</f>
      </c>
      <c r="T26">
        <f>IF($U26="","",$U26)</f>
      </c>
      <c r="V26">
        <f>IF($U26="","",
IF($O26="","",
IF(ISNUMBER(SEARCH("exempt",LOWER($O26))),0,
$U26*(VALUE(SUBSTITUTE($O26,"%",""))/100))))</f>
      </c>
      <c r="AC26">
        <f>IFERROR(IF(FIND(" - ",$K26)&gt;0,MID($K26,FIND(" - ",$K26)+3,LEN($K26)),""),"")</f>
      </c>
      <c r="AK26" t="s">
        <v>254</v>
      </c>
      <c r="AL26" t="s">
        <v>255</v>
      </c>
      <c r="AM26" t="s">
        <v>256</v>
      </c>
      <c r="AN26" t="s">
        <v>220</v>
      </c>
      <c r="AO26" t="s">
        <v>257</v>
      </c>
      <c r="AP26" t="s">
        <v>258</v>
      </c>
      <c r="AQ26" t="s">
        <v>259</v>
      </c>
      <c r="AR26" t="s">
        <v>257</v>
      </c>
      <c r="AS26" t="s">
        <v>260</v>
      </c>
      <c r="AT26">
        <f>IFERROR(LEFT($K26,FIND(" - ",$K26)-1),$K26)</f>
      </c>
      <c r="AU26" t="s">
        <v>261</v>
      </c>
      <c r="AV26">
        <v>30</v>
      </c>
      <c r="AW26">
        <f>IF($CL26&gt;=1,INDEX($AU:$AU,$CK26+1),"")</f>
      </c>
      <c r="AX26">
        <f>IF($CL26&gt;=2,INDEX($AU:$AU,$CK26+2),"")</f>
      </c>
      <c r="AY26">
        <f>IF($CL26&gt;=3,INDEX($AU:$AU,$CK26+3),"")</f>
      </c>
      <c r="AZ26">
        <f>IF($CL26&gt;=4,INDEX($AU:$AU,$CK26+4),"")</f>
      </c>
      <c r="BA26">
        <f>IF($CL26&gt;=5,INDEX($AU:$AU,$CK26+5),"")</f>
      </c>
      <c r="BB26">
        <f>IF($CL26&gt;=6,INDEX($AU:$AU,$CK26+6),"")</f>
      </c>
      <c r="BC26">
        <f>IF($CL26&gt;=7,INDEX($AU:$AU,$CK26+7),"")</f>
      </c>
      <c r="BD26">
        <f>IF($CL26&gt;=8,INDEX($AU:$AU,$CK26+8),"")</f>
      </c>
      <c r="BE26">
        <f>IF($CL26&gt;=9,INDEX($AU:$AU,$CK26+9),"")</f>
      </c>
      <c r="BF26">
        <f>IF($CL26&gt;=10,INDEX($AU:$AU,$CK26+10),"")</f>
      </c>
      <c r="BG26">
        <f>IF($CL26&gt;=11,INDEX($AU:$AU,$CK26+11),"")</f>
      </c>
      <c r="BH26">
        <f>IF($CL26&gt;=12,INDEX($AU:$AU,$CK26+12),"")</f>
      </c>
      <c r="BI26">
        <f>IF($CL26&gt;=13,INDEX($AU:$AU,$CK26+13),"")</f>
      </c>
      <c r="BJ26">
        <f>IF($CL26&gt;=14,INDEX($AU:$AU,$CK26+14),"")</f>
      </c>
      <c r="BK26">
        <f>IF($CL26&gt;=15,INDEX($AU:$AU,$CK26+15),"")</f>
      </c>
      <c r="BL26">
        <f>IF($CL26&gt;=16,INDEX($AU:$AU,$CK26+16),"")</f>
      </c>
      <c r="BM26">
        <f>IF($CL26&gt;=17,INDEX($AU:$AU,$CK26+17),"")</f>
      </c>
      <c r="BN26">
        <f>IF($CL26&gt;=18,INDEX($AU:$AU,$CK26+18),"")</f>
      </c>
      <c r="BO26">
        <f>IF($CL26&gt;=19,INDEX($AU:$AU,$CK26+19),"")</f>
      </c>
      <c r="BP26">
        <f>IF($CL26&gt;=20,INDEX($AU:$AU,$CK26+20),"")</f>
      </c>
      <c r="BQ26">
        <f>IF($CL26&gt;=21,INDEX($AU:$AU,$CK26+21),"")</f>
      </c>
      <c r="BR26">
        <f>IF($CL26&gt;=22,INDEX($AU:$AU,$CK26+22),"")</f>
      </c>
      <c r="BS26">
        <f>IF($CL26&gt;=23,INDEX($AU:$AU,$CK26+23),"")</f>
      </c>
      <c r="BT26">
        <f>IF($CL26&gt;=24,INDEX($AU:$AU,$CK26+24),"")</f>
      </c>
      <c r="BU26">
        <f>IF($CL26&gt;=25,INDEX($AU:$AU,$CK26+25),"")</f>
      </c>
      <c r="BV26">
        <f>IF($CL26&gt;=26,INDEX($AU:$AU,$CK26+26),"")</f>
      </c>
      <c r="BW26">
        <f>IF($CL26&gt;=27,INDEX($AU:$AU,$CK26+27),"")</f>
      </c>
      <c r="BX26">
        <f>IF($CL26&gt;=28,INDEX($AU:$AU,$CK26+28),"")</f>
      </c>
      <c r="BY26">
        <f>IF($CL26&gt;=29,INDEX($AU:$AU,$CK26+29),"")</f>
      </c>
      <c r="BZ26">
        <f>IF($CL26&gt;=30,INDEX($AU:$AU,$CK26+30),"")</f>
      </c>
      <c r="CA26">
        <f>IF($CL26&gt;=31,INDEX($AU:$AU,$CK26+31),"")</f>
      </c>
      <c r="CB26">
        <f>IF($CL26&gt;=32,INDEX($AU:$AU,$CK26+32),"")</f>
      </c>
      <c r="CC26">
        <f>IF($CL26&gt;=33,INDEX($AU:$AU,$CK26+33),"")</f>
      </c>
      <c r="CD26">
        <f>IF($CL26&gt;=34,INDEX($AU:$AU,$CK26+34),"")</f>
      </c>
      <c r="CE26">
        <f>IF($CL26&gt;=35,INDEX($AU:$AU,$CK26+35),"")</f>
      </c>
      <c r="CF26">
        <f>IF($CL26&gt;=36,INDEX($AU:$AU,$CK26+36),"")</f>
      </c>
      <c r="CG26">
        <f>IF($CL26&gt;=37,INDEX($AU:$AU,$CK26+37),"")</f>
      </c>
      <c r="CH26">
        <f>IF($CL26&gt;=38,INDEX($AU:$AU,$CK26+38),"")</f>
      </c>
      <c r="CI26">
        <f>IF($CL26&gt;=39,INDEX($AU:$AU,$CK26+39),"")</f>
      </c>
      <c r="CJ26">
        <f>IF($CL26&gt;=40,INDEX($AU:$AU,$CK26+40),"")</f>
      </c>
      <c r="CK26">
        <f>IFERROR(MATCH($AT26,$AU$2:$AU$133,0)+1,0)</f>
      </c>
      <c r="CL26">
        <f>IFERROR(INDEX($AV$2:$AV$133,MATCH($AT26,$AU$2:$AU$133,0)),0)</f>
      </c>
      <c r="CM26">
        <f>IFERROR(LEFT($L26,FIND(" - ",$L26)-1),$L26)</f>
      </c>
      <c r="CN26" t="s">
        <v>262</v>
      </c>
      <c r="CO26">
        <v>2</v>
      </c>
      <c r="CP26">
        <f>IF($DK26&gt;=1,INDEX($CN:$CN,$DJ26+1),"")</f>
      </c>
      <c r="CQ26">
        <f>IF($DK26&gt;=2,INDEX($CN:$CN,$DJ26+2),"")</f>
      </c>
      <c r="CR26">
        <f>IF($DK26&gt;=3,INDEX($CN:$CN,$DJ26+3),"")</f>
      </c>
      <c r="CS26">
        <f>IF($DK26&gt;=4,INDEX($CN:$CN,$DJ26+4),"")</f>
      </c>
      <c r="CT26">
        <f>IF($DK26&gt;=5,INDEX($CN:$CN,$DJ26+5),"")</f>
      </c>
      <c r="CU26">
        <f>IF($DK26&gt;=6,INDEX($CN:$CN,$DJ26+6),"")</f>
      </c>
      <c r="CV26">
        <f>IF($DK26&gt;=7,INDEX($CN:$CN,$DJ26+7),"")</f>
      </c>
      <c r="CW26">
        <f>IF($DK26&gt;=8,INDEX($CN:$CN,$DJ26+8),"")</f>
      </c>
      <c r="CX26">
        <f>IF($DK26&gt;=9,INDEX($CN:$CN,$DJ26+9),"")</f>
      </c>
      <c r="CY26">
        <f>IF($DK26&gt;=10,INDEX($CN:$CN,$DJ26+10),"")</f>
      </c>
      <c r="CZ26">
        <f>IF($DK26&gt;=11,INDEX($CN:$CN,$DJ26+11),"")</f>
      </c>
      <c r="DA26">
        <f>IF($DK26&gt;=12,INDEX($CN:$CN,$DJ26+12),"")</f>
      </c>
      <c r="DB26">
        <f>IF($DK26&gt;=13,INDEX($CN:$CN,$DJ26+13),"")</f>
      </c>
      <c r="DC26">
        <f>IF($DK26&gt;=14,INDEX($CN:$CN,$DJ26+14),"")</f>
      </c>
      <c r="DD26">
        <f>IF($DK26&gt;=15,INDEX($CN:$CN,$DJ26+15),"")</f>
      </c>
      <c r="DE26">
        <f>IF($DK26&gt;=16,INDEX($CN:$CN,$DJ26+16),"")</f>
      </c>
      <c r="DF26">
        <f>IF($DK26&gt;=17,INDEX($CN:$CN,$DJ26+17),"")</f>
      </c>
      <c r="DG26">
        <f>IF($DK26&gt;=18,INDEX($CN:$CN,$DJ26+18),"")</f>
      </c>
      <c r="DH26">
        <f>IF($DK26&gt;=19,INDEX($CN:$CN,$DJ26+19),"")</f>
      </c>
      <c r="DI26">
        <f>IF($DK26&gt;=20,INDEX($CN:$CN,$DJ26+20),"")</f>
      </c>
      <c r="DJ26">
        <f>IFERROR(MATCH($CM26,$CN$2:$CN$1089,0)+1,0)</f>
      </c>
      <c r="DK26">
        <f>IFERROR(INDEX($CO$2:$CO$1089,MATCH($CM26,$CN$2:$CN$1089,0)),0)</f>
      </c>
      <c r="DL26">
        <f>IFERROR(INDEX($AS:$AS,MATCH($O26,$AR:$AR,0))&amp;"","")</f>
      </c>
      <c r="DM26" t="s">
        <v>114</v>
      </c>
      <c r="DN26" t="s">
        <v>263</v>
      </c>
      <c r="DP26">
        <f>IF($GS26&gt;=1,INDEX($DM:$DM,$GR26+1),"")</f>
      </c>
      <c r="DQ26">
        <f>IF($GS26&gt;=2,INDEX($DM:$DM,$GR26+2),"")</f>
      </c>
      <c r="DR26">
        <f>IF($GS26&gt;=3,INDEX($DM:$DM,$GR26+3),"")</f>
      </c>
      <c r="DS26">
        <f>IF($GS26&gt;=4,INDEX($DM:$DM,$GR26+4),"")</f>
      </c>
      <c r="DT26">
        <f>IF($GS26&gt;=5,INDEX($DM:$DM,$GR26+5),"")</f>
      </c>
      <c r="DU26">
        <f>IF($GS26&gt;=6,INDEX($DM:$DM,$GR26+6),"")</f>
      </c>
      <c r="DV26">
        <f>IF($GS26&gt;=7,INDEX($DM:$DM,$GR26+7),"")</f>
      </c>
      <c r="DW26">
        <f>IF($GS26&gt;=8,INDEX($DM:$DM,$GR26+8),"")</f>
      </c>
      <c r="DX26">
        <f>IF($GS26&gt;=9,INDEX($DM:$DM,$GR26+9),"")</f>
      </c>
      <c r="DY26">
        <f>IF($GS26&gt;=10,INDEX($DM:$DM,$GR26+10),"")</f>
      </c>
      <c r="DZ26">
        <f>IF($GS26&gt;=11,INDEX($DM:$DM,$GR26+11),"")</f>
      </c>
      <c r="EA26">
        <f>IF($GS26&gt;=12,INDEX($DM:$DM,$GR26+12),"")</f>
      </c>
      <c r="EB26">
        <f>IF($GS26&gt;=13,INDEX($DM:$DM,$GR26+13),"")</f>
      </c>
      <c r="EC26">
        <f>IF($GS26&gt;=14,INDEX($DM:$DM,$GR26+14),"")</f>
      </c>
      <c r="ED26">
        <f>IF($GS26&gt;=15,INDEX($DM:$DM,$GR26+15),"")</f>
      </c>
      <c r="EE26">
        <f>IF($GS26&gt;=16,INDEX($DM:$DM,$GR26+16),"")</f>
      </c>
      <c r="EF26">
        <f>IF($GS26&gt;=17,INDEX($DM:$DM,$GR26+17),"")</f>
      </c>
      <c r="EG26">
        <f>IF($GS26&gt;=18,INDEX($DM:$DM,$GR26+18),"")</f>
      </c>
      <c r="EH26">
        <f>IF($GS26&gt;=19,INDEX($DM:$DM,$GR26+19),"")</f>
      </c>
      <c r="EI26">
        <f>IF($GS26&gt;=20,INDEX($DM:$DM,$GR26+20),"")</f>
      </c>
      <c r="EJ26">
        <f>IF($GS26&gt;=21,INDEX($DM:$DM,$GR26+21),"")</f>
      </c>
      <c r="EK26">
        <f>IF($GS26&gt;=22,INDEX($DM:$DM,$GR26+22),"")</f>
      </c>
      <c r="EL26">
        <f>IF($GS26&gt;=23,INDEX($DM:$DM,$GR26+23),"")</f>
      </c>
      <c r="EM26">
        <f>IF($GS26&gt;=24,INDEX($DM:$DM,$GR26+24),"")</f>
      </c>
      <c r="EN26">
        <f>IF($GS26&gt;=25,INDEX($DM:$DM,$GR26+25),"")</f>
      </c>
      <c r="EO26">
        <f>IF($GS26&gt;=26,INDEX($DM:$DM,$GR26+26),"")</f>
      </c>
      <c r="EP26">
        <f>IF($GS26&gt;=27,INDEX($DM:$DM,$GR26+27),"")</f>
      </c>
      <c r="EQ26">
        <f>IF($GS26&gt;=28,INDEX($DM:$DM,$GR26+28),"")</f>
      </c>
      <c r="ER26">
        <f>IF($GS26&gt;=29,INDEX($DM:$DM,$GR26+29),"")</f>
      </c>
      <c r="ES26">
        <f>IF($GS26&gt;=30,INDEX($DM:$DM,$GR26+30),"")</f>
      </c>
      <c r="ET26">
        <f>IF($GS26&gt;=31,INDEX($DM:$DM,$GR26+31),"")</f>
      </c>
      <c r="EU26">
        <f>IF($GS26&gt;=32,INDEX($DM:$DM,$GR26+32),"")</f>
      </c>
      <c r="EV26">
        <f>IF($GS26&gt;=33,INDEX($DM:$DM,$GR26+33),"")</f>
      </c>
      <c r="EW26">
        <f>IF($GS26&gt;=34,INDEX($DM:$DM,$GR26+34),"")</f>
      </c>
      <c r="EX26">
        <f>IF($GS26&gt;=35,INDEX($DM:$DM,$GR26+35),"")</f>
      </c>
      <c r="EY26">
        <f>IF($GS26&gt;=36,INDEX($DM:$DM,$GR26+36),"")</f>
      </c>
      <c r="EZ26">
        <f>IF($GS26&gt;=37,INDEX($DM:$DM,$GR26+37),"")</f>
      </c>
      <c r="FA26">
        <f>IF($GS26&gt;=38,INDEX($DM:$DM,$GR26+38),"")</f>
      </c>
      <c r="FB26">
        <f>IF($GS26&gt;=39,INDEX($DM:$DM,$GR26+39),"")</f>
      </c>
      <c r="FC26">
        <f>IF($GS26&gt;=40,INDEX($DM:$DM,$GR26+40),"")</f>
      </c>
      <c r="FD26">
        <f>IF($GS26&gt;=1,INDEX($DN:$DN,$GR26+1),"")</f>
      </c>
      <c r="FE26">
        <f>IF($GS26&gt;=2,INDEX($DN:$DN,$GR26+2),"")</f>
      </c>
      <c r="FF26">
        <f>IF($GS26&gt;=3,INDEX($DN:$DN,$GR26+3),"")</f>
      </c>
      <c r="FG26">
        <f>IF($GS26&gt;=4,INDEX($DN:$DN,$GR26+4),"")</f>
      </c>
      <c r="FH26">
        <f>IF($GS26&gt;=5,INDEX($DN:$DN,$GR26+5),"")</f>
      </c>
      <c r="FI26">
        <f>IF($GS26&gt;=6,INDEX($DN:$DN,$GR26+6),"")</f>
      </c>
      <c r="FJ26">
        <f>IF($GS26&gt;=7,INDEX($DN:$DN,$GR26+7),"")</f>
      </c>
      <c r="FK26">
        <f>IF($GS26&gt;=8,INDEX($DN:$DN,$GR26+8),"")</f>
      </c>
      <c r="FL26">
        <f>IF($GS26&gt;=9,INDEX($DN:$DN,$GR26+9),"")</f>
      </c>
      <c r="FM26">
        <f>IF($GS26&gt;=10,INDEX($DN:$DN,$GR26+10),"")</f>
      </c>
      <c r="FN26">
        <f>IF($GS26&gt;=11,INDEX($DN:$DN,$GR26+11),"")</f>
      </c>
      <c r="FO26">
        <f>IF($GS26&gt;=12,INDEX($DN:$DN,$GR26+12),"")</f>
      </c>
      <c r="FP26">
        <f>IF($GS26&gt;=13,INDEX($DN:$DN,$GR26+13),"")</f>
      </c>
      <c r="FQ26">
        <f>IF($GS26&gt;=14,INDEX($DN:$DN,$GR26+14),"")</f>
      </c>
      <c r="FR26">
        <f>IF($GS26&gt;=15,INDEX($DN:$DN,$GR26+15),"")</f>
      </c>
      <c r="FS26">
        <f>IF($GS26&gt;=16,INDEX($DN:$DN,$GR26+16),"")</f>
      </c>
      <c r="FT26">
        <f>IF($GS26&gt;=17,INDEX($DN:$DN,$GR26+17),"")</f>
      </c>
      <c r="FU26">
        <f>IF($GS26&gt;=18,INDEX($DN:$DN,$GR26+18),"")</f>
      </c>
      <c r="FV26">
        <f>IF($GS26&gt;=19,INDEX($DN:$DN,$GR26+19),"")</f>
      </c>
      <c r="FW26">
        <f>IF($GS26&gt;=20,INDEX($DN:$DN,$GR26+20),"")</f>
      </c>
      <c r="FX26">
        <f>IF($GS26&gt;=21,INDEX($DN:$DN,$GR26+21),"")</f>
      </c>
      <c r="FY26">
        <f>IF($GS26&gt;=22,INDEX($DN:$DN,$GR26+22),"")</f>
      </c>
      <c r="FZ26">
        <f>IF($GS26&gt;=23,INDEX($DN:$DN,$GR26+23),"")</f>
      </c>
      <c r="GA26">
        <f>IF($GS26&gt;=24,INDEX($DN:$DN,$GR26+24),"")</f>
      </c>
      <c r="GB26">
        <f>IF($GS26&gt;=25,INDEX($DN:$DN,$GR26+25),"")</f>
      </c>
      <c r="GC26">
        <f>IF($GS26&gt;=26,INDEX($DN:$DN,$GR26+26),"")</f>
      </c>
      <c r="GD26">
        <f>IF($GS26&gt;=27,INDEX($DN:$DN,$GR26+27),"")</f>
      </c>
      <c r="GE26">
        <f>IF($GS26&gt;=28,INDEX($DN:$DN,$GR26+28),"")</f>
      </c>
      <c r="GF26">
        <f>IF($GS26&gt;=29,INDEX($DN:$DN,$GR26+29),"")</f>
      </c>
      <c r="GG26">
        <f>IF($GS26&gt;=30,INDEX($DN:$DN,$GR26+30),"")</f>
      </c>
      <c r="GH26">
        <f>IF($GS26&gt;=31,INDEX($DN:$DN,$GR26+31),"")</f>
      </c>
      <c r="GI26">
        <f>IF($GS26&gt;=32,INDEX($DN:$DN,$GR26+32),"")</f>
      </c>
      <c r="GJ26">
        <f>IF($GS26&gt;=33,INDEX($DN:$DN,$GR26+33),"")</f>
      </c>
      <c r="GK26">
        <f>IF($GS26&gt;=34,INDEX($DN:$DN,$GR26+34),"")</f>
      </c>
      <c r="GL26">
        <f>IF($GS26&gt;=35,INDEX($DN:$DN,$GR26+35),"")</f>
      </c>
      <c r="GM26">
        <f>IF($GS26&gt;=36,INDEX($DN:$DN,$GR26+36),"")</f>
      </c>
      <c r="GN26">
        <f>IF($GS26&gt;=37,INDEX($DN:$DN,$GR26+37),"")</f>
      </c>
      <c r="GO26">
        <f>IF($GS26&gt;=38,INDEX($DN:$DN,$GR26+38),"")</f>
      </c>
      <c r="GP26">
        <f>IF($GS26&gt;=39,INDEX($DN:$DN,$GR26+39),"")</f>
      </c>
      <c r="GQ26">
        <f>IF($GS26&gt;=40,INDEX($DN:$DN,$GR26+40),"")</f>
      </c>
      <c r="GR26">
        <f>IFERROR(MATCH($DL26,$DM$2:$DM$148,0)+1,0)</f>
      </c>
      <c r="GS26">
        <f>IFERROR(INDEX($DO$2:$DO$148,MATCH($DL26,$DM$2:$DM$148,0)),0)</f>
      </c>
      <c r="GT26">
        <f>IFERROR(MATCH($Z26,$DP$26:$FC$26,0),0)</f>
      </c>
      <c r="GU26">
        <f>IF($GT26&gt;0,INDEX($FD$26:$GQ$26,$GT26),"")</f>
      </c>
      <c r="GV26" t="s">
        <v>261</v>
      </c>
      <c r="GX26">
        <f>IF($JG26&gt;=1,INDEX($GV:$GV,$JF26+1),"")</f>
      </c>
      <c r="GY26">
        <f>IF($JG26&gt;=2,INDEX($GV:$GV,$JF26+2),"")</f>
      </c>
      <c r="GZ26">
        <f>IF($JG26&gt;=3,INDEX($GV:$GV,$JF26+3),"")</f>
      </c>
      <c r="HA26">
        <f>IF($JG26&gt;=4,INDEX($GV:$GV,$JF26+4),"")</f>
      </c>
      <c r="HB26">
        <f>IF($JG26&gt;=5,INDEX($GV:$GV,$JF26+5),"")</f>
      </c>
      <c r="HC26">
        <f>IF($JG26&gt;=6,INDEX($GV:$GV,$JF26+6),"")</f>
      </c>
      <c r="HD26">
        <f>IF($JG26&gt;=7,INDEX($GV:$GV,$JF26+7),"")</f>
      </c>
      <c r="HE26">
        <f>IF($JG26&gt;=8,INDEX($GV:$GV,$JF26+8),"")</f>
      </c>
      <c r="HF26">
        <f>IF($JG26&gt;=9,INDEX($GV:$GV,$JF26+9),"")</f>
      </c>
      <c r="HG26">
        <f>IF($JG26&gt;=10,INDEX($GV:$GV,$JF26+10),"")</f>
      </c>
      <c r="HH26">
        <f>IF($JG26&gt;=11,INDEX($GV:$GV,$JF26+11),"")</f>
      </c>
      <c r="HI26">
        <f>IF($JG26&gt;=12,INDEX($GV:$GV,$JF26+12),"")</f>
      </c>
      <c r="HJ26">
        <f>IF($JG26&gt;=13,INDEX($GV:$GV,$JF26+13),"")</f>
      </c>
      <c r="HK26">
        <f>IF($JG26&gt;=14,INDEX($GV:$GV,$JF26+14),"")</f>
      </c>
      <c r="HL26">
        <f>IF($JG26&gt;=15,INDEX($GV:$GV,$JF26+15),"")</f>
      </c>
      <c r="HM26">
        <f>IF($JG26&gt;=16,INDEX($GV:$GV,$JF26+16),"")</f>
      </c>
      <c r="HN26">
        <f>IF($JG26&gt;=17,INDEX($GV:$GV,$JF26+17),"")</f>
      </c>
      <c r="HO26">
        <f>IF($JG26&gt;=18,INDEX($GV:$GV,$JF26+18),"")</f>
      </c>
      <c r="HP26">
        <f>IF($JG26&gt;=19,INDEX($GV:$GV,$JF26+19),"")</f>
      </c>
      <c r="HQ26">
        <f>IF($JG26&gt;=20,INDEX($GV:$GV,$JF26+20),"")</f>
      </c>
      <c r="HR26">
        <f>IF($JG26&gt;=21,INDEX($GV:$GV,$JF26+21),"")</f>
      </c>
      <c r="HS26">
        <f>IF($JG26&gt;=22,INDEX($GV:$GV,$JF26+22),"")</f>
      </c>
      <c r="HT26">
        <f>IF($JG26&gt;=23,INDEX($GV:$GV,$JF26+23),"")</f>
      </c>
      <c r="HU26">
        <f>IF($JG26&gt;=24,INDEX($GV:$GV,$JF26+24),"")</f>
      </c>
      <c r="HV26">
        <f>IF($JG26&gt;=25,INDEX($GV:$GV,$JF26+25),"")</f>
      </c>
      <c r="HW26">
        <f>IF($JG26&gt;=26,INDEX($GV:$GV,$JF26+26),"")</f>
      </c>
      <c r="HX26">
        <f>IF($JG26&gt;=27,INDEX($GV:$GV,$JF26+27),"")</f>
      </c>
      <c r="HY26">
        <f>IF($JG26&gt;=28,INDEX($GV:$GV,$JF26+28),"")</f>
      </c>
      <c r="HZ26">
        <f>IF($JG26&gt;=29,INDEX($GV:$GV,$JF26+29),"")</f>
      </c>
      <c r="IA26">
        <f>IF($JG26&gt;=30,INDEX($GV:$GV,$JF26+30),"")</f>
      </c>
      <c r="IB26">
        <f>IF($JG26&gt;=31,INDEX($GV:$GV,$JF26+31),"")</f>
      </c>
      <c r="IC26">
        <f>IF($JG26&gt;=32,INDEX($GV:$GV,$JF26+32),"")</f>
      </c>
      <c r="ID26">
        <f>IF($JG26&gt;=33,INDEX($GV:$GV,$JF26+33),"")</f>
      </c>
      <c r="IE26">
        <f>IF($JG26&gt;=34,INDEX($GV:$GV,$JF26+34),"")</f>
      </c>
      <c r="IF26">
        <f>IF($JG26&gt;=35,INDEX($GV:$GV,$JF26+35),"")</f>
      </c>
      <c r="IG26">
        <f>IF($JG26&gt;=36,INDEX($GV:$GV,$JF26+36),"")</f>
      </c>
      <c r="IH26">
        <f>IF($JG26&gt;=37,INDEX($GV:$GV,$JF26+37),"")</f>
      </c>
      <c r="II26">
        <f>IF($JG26&gt;=38,INDEX($GV:$GV,$JF26+38),"")</f>
      </c>
      <c r="IJ26">
        <f>IF($JG26&gt;=39,INDEX($GV:$GV,$JF26+39),"")</f>
      </c>
      <c r="IK26">
        <f>IF($JG26&gt;=40,INDEX($GV:$GV,$JF26+40),"")</f>
      </c>
      <c r="IL26">
        <f>IF($JG26&gt;=41,INDEX($GV:$GV,$JF26+41),"")</f>
      </c>
      <c r="IM26">
        <f>IF($JG26&gt;=42,INDEX($GV:$GV,$JF26+42),"")</f>
      </c>
      <c r="IN26">
        <f>IF($JG26&gt;=43,INDEX($GV:$GV,$JF26+43),"")</f>
      </c>
      <c r="IO26">
        <f>IF($JG26&gt;=44,INDEX($GV:$GV,$JF26+44),"")</f>
      </c>
      <c r="IP26">
        <f>IF($JG26&gt;=45,INDEX($GV:$GV,$JF26+45),"")</f>
      </c>
      <c r="IQ26">
        <f>IF($JG26&gt;=46,INDEX($GV:$GV,$JF26+46),"")</f>
      </c>
      <c r="IR26">
        <f>IF($JG26&gt;=47,INDEX($GV:$GV,$JF26+47),"")</f>
      </c>
      <c r="IS26">
        <f>IF($JG26&gt;=48,INDEX($GV:$GV,$JF26+48),"")</f>
      </c>
      <c r="IT26">
        <f>IF($JG26&gt;=49,INDEX($GV:$GV,$JF26+49),"")</f>
      </c>
      <c r="IU26">
        <f>IF($JG26&gt;=50,INDEX($GV:$GV,$JF26+50),"")</f>
      </c>
      <c r="IV26">
        <f>IF($JG26&gt;=51,INDEX($GV:$GV,$JF26+51),"")</f>
      </c>
      <c r="IW26">
        <f>IF($JG26&gt;=52,INDEX($GV:$GV,$JF26+52),"")</f>
      </c>
      <c r="IX26">
        <f>IF($JG26&gt;=53,INDEX($GV:$GV,$JF26+53),"")</f>
      </c>
      <c r="IY26">
        <f>IF($JG26&gt;=54,INDEX($GV:$GV,$JF26+54),"")</f>
      </c>
      <c r="IZ26">
        <f>IF($JG26&gt;=55,INDEX($GV:$GV,$JF26+55),"")</f>
      </c>
      <c r="JA26">
        <f>IF($JG26&gt;=56,INDEX($GV:$GV,$JF26+56),"")</f>
      </c>
      <c r="JB26">
        <f>IF($JG26&gt;=57,INDEX($GV:$GV,$JF26+57),"")</f>
      </c>
      <c r="JC26">
        <f>IF($JG26&gt;=58,INDEX($GV:$GV,$JF26+58),"")</f>
      </c>
      <c r="JD26">
        <f>IF($JG26&gt;=59,INDEX($GV:$GV,$JF26+59),"")</f>
      </c>
      <c r="JE26">
        <f>IF($JG26&gt;=60,INDEX($GV:$GV,$JF26+60),"")</f>
      </c>
      <c r="JF26">
        <f>IFERROR(MATCH($GU26,$GV$2:$GV$322,0)+1,0)</f>
      </c>
      <c r="JG26">
        <f>IFERROR(INDEX($GW$2:$GW$322,MATCH($GU26,$GV$2:$GV$322,0)),0)</f>
      </c>
      <c r="JH26" t="s">
        <v>44</v>
      </c>
      <c r="JI26" t="s">
        <v>44</v>
      </c>
    </row>
    <row r="27" spans="1:269" x14ac:dyDescent="0.25">
      <c r="R27">
        <f>IF(OR($U27="",$Q27=""),"",IFERROR($U27/$Q27,0))</f>
      </c>
      <c r="S27">
        <f>IF($U27="","",
SUM($T27,$V27,$AA27,$W27,$Y27)*
(1-IF($AB27="",0,VALUE($AB27)/100)))</f>
      </c>
      <c r="T27">
        <f>IF($U27="","",$U27)</f>
      </c>
      <c r="V27">
        <f>IF($U27="","",
IF($O27="","",
IF(ISNUMBER(SEARCH("exempt",LOWER($O27))),0,
$U27*(VALUE(SUBSTITUTE($O27,"%",""))/100))))</f>
      </c>
      <c r="AC27">
        <f>IFERROR(IF(FIND(" - ",$K27)&gt;0,MID($K27,FIND(" - ",$K27)+3,LEN($K27)),""),"")</f>
      </c>
      <c r="AK27" t="s">
        <v>264</v>
      </c>
      <c r="AL27" t="s">
        <v>265</v>
      </c>
      <c r="AM27" t="s">
        <v>221</v>
      </c>
      <c r="AN27" t="s">
        <v>172</v>
      </c>
      <c r="AO27" t="s">
        <v>266</v>
      </c>
      <c r="AP27" t="s">
        <v>267</v>
      </c>
      <c r="AQ27" t="s">
        <v>42</v>
      </c>
      <c r="AR27" t="s">
        <v>266</v>
      </c>
      <c r="AS27" t="s">
        <v>268</v>
      </c>
      <c r="AT27">
        <f>IFERROR(LEFT($K27,FIND(" - ",$K27)-1),$K27)</f>
      </c>
      <c r="AU27" t="s">
        <v>213</v>
      </c>
      <c r="AW27">
        <f>IF($CL27&gt;=1,INDEX($AU:$AU,$CK27+1),"")</f>
      </c>
      <c r="AX27">
        <f>IF($CL27&gt;=2,INDEX($AU:$AU,$CK27+2),"")</f>
      </c>
      <c r="AY27">
        <f>IF($CL27&gt;=3,INDEX($AU:$AU,$CK27+3),"")</f>
      </c>
      <c r="AZ27">
        <f>IF($CL27&gt;=4,INDEX($AU:$AU,$CK27+4),"")</f>
      </c>
      <c r="BA27">
        <f>IF($CL27&gt;=5,INDEX($AU:$AU,$CK27+5),"")</f>
      </c>
      <c r="BB27">
        <f>IF($CL27&gt;=6,INDEX($AU:$AU,$CK27+6),"")</f>
      </c>
      <c r="BC27">
        <f>IF($CL27&gt;=7,INDEX($AU:$AU,$CK27+7),"")</f>
      </c>
      <c r="BD27">
        <f>IF($CL27&gt;=8,INDEX($AU:$AU,$CK27+8),"")</f>
      </c>
      <c r="BE27">
        <f>IF($CL27&gt;=9,INDEX($AU:$AU,$CK27+9),"")</f>
      </c>
      <c r="BF27">
        <f>IF($CL27&gt;=10,INDEX($AU:$AU,$CK27+10),"")</f>
      </c>
      <c r="BG27">
        <f>IF($CL27&gt;=11,INDEX($AU:$AU,$CK27+11),"")</f>
      </c>
      <c r="BH27">
        <f>IF($CL27&gt;=12,INDEX($AU:$AU,$CK27+12),"")</f>
      </c>
      <c r="BI27">
        <f>IF($CL27&gt;=13,INDEX($AU:$AU,$CK27+13),"")</f>
      </c>
      <c r="BJ27">
        <f>IF($CL27&gt;=14,INDEX($AU:$AU,$CK27+14),"")</f>
      </c>
      <c r="BK27">
        <f>IF($CL27&gt;=15,INDEX($AU:$AU,$CK27+15),"")</f>
      </c>
      <c r="BL27">
        <f>IF($CL27&gt;=16,INDEX($AU:$AU,$CK27+16),"")</f>
      </c>
      <c r="BM27">
        <f>IF($CL27&gt;=17,INDEX($AU:$AU,$CK27+17),"")</f>
      </c>
      <c r="BN27">
        <f>IF($CL27&gt;=18,INDEX($AU:$AU,$CK27+18),"")</f>
      </c>
      <c r="BO27">
        <f>IF($CL27&gt;=19,INDEX($AU:$AU,$CK27+19),"")</f>
      </c>
      <c r="BP27">
        <f>IF($CL27&gt;=20,INDEX($AU:$AU,$CK27+20),"")</f>
      </c>
      <c r="BQ27">
        <f>IF($CL27&gt;=21,INDEX($AU:$AU,$CK27+21),"")</f>
      </c>
      <c r="BR27">
        <f>IF($CL27&gt;=22,INDEX($AU:$AU,$CK27+22),"")</f>
      </c>
      <c r="BS27">
        <f>IF($CL27&gt;=23,INDEX($AU:$AU,$CK27+23),"")</f>
      </c>
      <c r="BT27">
        <f>IF($CL27&gt;=24,INDEX($AU:$AU,$CK27+24),"")</f>
      </c>
      <c r="BU27">
        <f>IF($CL27&gt;=25,INDEX($AU:$AU,$CK27+25),"")</f>
      </c>
      <c r="BV27">
        <f>IF($CL27&gt;=26,INDEX($AU:$AU,$CK27+26),"")</f>
      </c>
      <c r="BW27">
        <f>IF($CL27&gt;=27,INDEX($AU:$AU,$CK27+27),"")</f>
      </c>
      <c r="BX27">
        <f>IF($CL27&gt;=28,INDEX($AU:$AU,$CK27+28),"")</f>
      </c>
      <c r="BY27">
        <f>IF($CL27&gt;=29,INDEX($AU:$AU,$CK27+29),"")</f>
      </c>
      <c r="BZ27">
        <f>IF($CL27&gt;=30,INDEX($AU:$AU,$CK27+30),"")</f>
      </c>
      <c r="CA27">
        <f>IF($CL27&gt;=31,INDEX($AU:$AU,$CK27+31),"")</f>
      </c>
      <c r="CB27">
        <f>IF($CL27&gt;=32,INDEX($AU:$AU,$CK27+32),"")</f>
      </c>
      <c r="CC27">
        <f>IF($CL27&gt;=33,INDEX($AU:$AU,$CK27+33),"")</f>
      </c>
      <c r="CD27">
        <f>IF($CL27&gt;=34,INDEX($AU:$AU,$CK27+34),"")</f>
      </c>
      <c r="CE27">
        <f>IF($CL27&gt;=35,INDEX($AU:$AU,$CK27+35),"")</f>
      </c>
      <c r="CF27">
        <f>IF($CL27&gt;=36,INDEX($AU:$AU,$CK27+36),"")</f>
      </c>
      <c r="CG27">
        <f>IF($CL27&gt;=37,INDEX($AU:$AU,$CK27+37),"")</f>
      </c>
      <c r="CH27">
        <f>IF($CL27&gt;=38,INDEX($AU:$AU,$CK27+38),"")</f>
      </c>
      <c r="CI27">
        <f>IF($CL27&gt;=39,INDEX($AU:$AU,$CK27+39),"")</f>
      </c>
      <c r="CJ27">
        <f>IF($CL27&gt;=40,INDEX($AU:$AU,$CK27+40),"")</f>
      </c>
      <c r="CK27">
        <f>IFERROR(MATCH($AT27,$AU$2:$AU$133,0)+1,0)</f>
      </c>
      <c r="CL27">
        <f>IFERROR(INDEX($AV$2:$AV$133,MATCH($AT27,$AU$2:$AU$133,0)),0)</f>
      </c>
      <c r="CM27">
        <f>IFERROR(LEFT($L27,FIND(" - ",$L27)-1),$L27)</f>
      </c>
      <c r="CN27" t="s">
        <v>34</v>
      </c>
      <c r="CP27">
        <f>IF($DK27&gt;=1,INDEX($CN:$CN,$DJ27+1),"")</f>
      </c>
      <c r="CQ27">
        <f>IF($DK27&gt;=2,INDEX($CN:$CN,$DJ27+2),"")</f>
      </c>
      <c r="CR27">
        <f>IF($DK27&gt;=3,INDEX($CN:$CN,$DJ27+3),"")</f>
      </c>
      <c r="CS27">
        <f>IF($DK27&gt;=4,INDEX($CN:$CN,$DJ27+4),"")</f>
      </c>
      <c r="CT27">
        <f>IF($DK27&gt;=5,INDEX($CN:$CN,$DJ27+5),"")</f>
      </c>
      <c r="CU27">
        <f>IF($DK27&gt;=6,INDEX($CN:$CN,$DJ27+6),"")</f>
      </c>
      <c r="CV27">
        <f>IF($DK27&gt;=7,INDEX($CN:$CN,$DJ27+7),"")</f>
      </c>
      <c r="CW27">
        <f>IF($DK27&gt;=8,INDEX($CN:$CN,$DJ27+8),"")</f>
      </c>
      <c r="CX27">
        <f>IF($DK27&gt;=9,INDEX($CN:$CN,$DJ27+9),"")</f>
      </c>
      <c r="CY27">
        <f>IF($DK27&gt;=10,INDEX($CN:$CN,$DJ27+10),"")</f>
      </c>
      <c r="CZ27">
        <f>IF($DK27&gt;=11,INDEX($CN:$CN,$DJ27+11),"")</f>
      </c>
      <c r="DA27">
        <f>IF($DK27&gt;=12,INDEX($CN:$CN,$DJ27+12),"")</f>
      </c>
      <c r="DB27">
        <f>IF($DK27&gt;=13,INDEX($CN:$CN,$DJ27+13),"")</f>
      </c>
      <c r="DC27">
        <f>IF($DK27&gt;=14,INDEX($CN:$CN,$DJ27+14),"")</f>
      </c>
      <c r="DD27">
        <f>IF($DK27&gt;=15,INDEX($CN:$CN,$DJ27+15),"")</f>
      </c>
      <c r="DE27">
        <f>IF($DK27&gt;=16,INDEX($CN:$CN,$DJ27+16),"")</f>
      </c>
      <c r="DF27">
        <f>IF($DK27&gt;=17,INDEX($CN:$CN,$DJ27+17),"")</f>
      </c>
      <c r="DG27">
        <f>IF($DK27&gt;=18,INDEX($CN:$CN,$DJ27+18),"")</f>
      </c>
      <c r="DH27">
        <f>IF($DK27&gt;=19,INDEX($CN:$CN,$DJ27+19),"")</f>
      </c>
      <c r="DI27">
        <f>IF($DK27&gt;=20,INDEX($CN:$CN,$DJ27+20),"")</f>
      </c>
      <c r="DJ27">
        <f>IFERROR(MATCH($CM27,$CN$2:$CN$1089,0)+1,0)</f>
      </c>
      <c r="DK27">
        <f>IFERROR(INDEX($CO$2:$CO$1089,MATCH($CM27,$CN$2:$CN$1089,0)),0)</f>
      </c>
      <c r="DL27">
        <f>IFERROR(INDEX($AS:$AS,MATCH($O27,$AR:$AR,0))&amp;"","")</f>
      </c>
      <c r="DM27" t="s">
        <v>143</v>
      </c>
      <c r="DO27">
        <v>1</v>
      </c>
      <c r="DP27">
        <f>IF($GS27&gt;=1,INDEX($DM:$DM,$GR27+1),"")</f>
      </c>
      <c r="DQ27">
        <f>IF($GS27&gt;=2,INDEX($DM:$DM,$GR27+2),"")</f>
      </c>
      <c r="DR27">
        <f>IF($GS27&gt;=3,INDEX($DM:$DM,$GR27+3),"")</f>
      </c>
      <c r="DS27">
        <f>IF($GS27&gt;=4,INDEX($DM:$DM,$GR27+4),"")</f>
      </c>
      <c r="DT27">
        <f>IF($GS27&gt;=5,INDEX($DM:$DM,$GR27+5),"")</f>
      </c>
      <c r="DU27">
        <f>IF($GS27&gt;=6,INDEX($DM:$DM,$GR27+6),"")</f>
      </c>
      <c r="DV27">
        <f>IF($GS27&gt;=7,INDEX($DM:$DM,$GR27+7),"")</f>
      </c>
      <c r="DW27">
        <f>IF($GS27&gt;=8,INDEX($DM:$DM,$GR27+8),"")</f>
      </c>
      <c r="DX27">
        <f>IF($GS27&gt;=9,INDEX($DM:$DM,$GR27+9),"")</f>
      </c>
      <c r="DY27">
        <f>IF($GS27&gt;=10,INDEX($DM:$DM,$GR27+10),"")</f>
      </c>
      <c r="DZ27">
        <f>IF($GS27&gt;=11,INDEX($DM:$DM,$GR27+11),"")</f>
      </c>
      <c r="EA27">
        <f>IF($GS27&gt;=12,INDEX($DM:$DM,$GR27+12),"")</f>
      </c>
      <c r="EB27">
        <f>IF($GS27&gt;=13,INDEX($DM:$DM,$GR27+13),"")</f>
      </c>
      <c r="EC27">
        <f>IF($GS27&gt;=14,INDEX($DM:$DM,$GR27+14),"")</f>
      </c>
      <c r="ED27">
        <f>IF($GS27&gt;=15,INDEX($DM:$DM,$GR27+15),"")</f>
      </c>
      <c r="EE27">
        <f>IF($GS27&gt;=16,INDEX($DM:$DM,$GR27+16),"")</f>
      </c>
      <c r="EF27">
        <f>IF($GS27&gt;=17,INDEX($DM:$DM,$GR27+17),"")</f>
      </c>
      <c r="EG27">
        <f>IF($GS27&gt;=18,INDEX($DM:$DM,$GR27+18),"")</f>
      </c>
      <c r="EH27">
        <f>IF($GS27&gt;=19,INDEX($DM:$DM,$GR27+19),"")</f>
      </c>
      <c r="EI27">
        <f>IF($GS27&gt;=20,INDEX($DM:$DM,$GR27+20),"")</f>
      </c>
      <c r="EJ27">
        <f>IF($GS27&gt;=21,INDEX($DM:$DM,$GR27+21),"")</f>
      </c>
      <c r="EK27">
        <f>IF($GS27&gt;=22,INDEX($DM:$DM,$GR27+22),"")</f>
      </c>
      <c r="EL27">
        <f>IF($GS27&gt;=23,INDEX($DM:$DM,$GR27+23),"")</f>
      </c>
      <c r="EM27">
        <f>IF($GS27&gt;=24,INDEX($DM:$DM,$GR27+24),"")</f>
      </c>
      <c r="EN27">
        <f>IF($GS27&gt;=25,INDEX($DM:$DM,$GR27+25),"")</f>
      </c>
      <c r="EO27">
        <f>IF($GS27&gt;=26,INDEX($DM:$DM,$GR27+26),"")</f>
      </c>
      <c r="EP27">
        <f>IF($GS27&gt;=27,INDEX($DM:$DM,$GR27+27),"")</f>
      </c>
      <c r="EQ27">
        <f>IF($GS27&gt;=28,INDEX($DM:$DM,$GR27+28),"")</f>
      </c>
      <c r="ER27">
        <f>IF($GS27&gt;=29,INDEX($DM:$DM,$GR27+29),"")</f>
      </c>
      <c r="ES27">
        <f>IF($GS27&gt;=30,INDEX($DM:$DM,$GR27+30),"")</f>
      </c>
      <c r="ET27">
        <f>IF($GS27&gt;=31,INDEX($DM:$DM,$GR27+31),"")</f>
      </c>
      <c r="EU27">
        <f>IF($GS27&gt;=32,INDEX($DM:$DM,$GR27+32),"")</f>
      </c>
      <c r="EV27">
        <f>IF($GS27&gt;=33,INDEX($DM:$DM,$GR27+33),"")</f>
      </c>
      <c r="EW27">
        <f>IF($GS27&gt;=34,INDEX($DM:$DM,$GR27+34),"")</f>
      </c>
      <c r="EX27">
        <f>IF($GS27&gt;=35,INDEX($DM:$DM,$GR27+35),"")</f>
      </c>
      <c r="EY27">
        <f>IF($GS27&gt;=36,INDEX($DM:$DM,$GR27+36),"")</f>
      </c>
      <c r="EZ27">
        <f>IF($GS27&gt;=37,INDEX($DM:$DM,$GR27+37),"")</f>
      </c>
      <c r="FA27">
        <f>IF($GS27&gt;=38,INDEX($DM:$DM,$GR27+38),"")</f>
      </c>
      <c r="FB27">
        <f>IF($GS27&gt;=39,INDEX($DM:$DM,$GR27+39),"")</f>
      </c>
      <c r="FC27">
        <f>IF($GS27&gt;=40,INDEX($DM:$DM,$GR27+40),"")</f>
      </c>
      <c r="FD27">
        <f>IF($GS27&gt;=1,INDEX($DN:$DN,$GR27+1),"")</f>
      </c>
      <c r="FE27">
        <f>IF($GS27&gt;=2,INDEX($DN:$DN,$GR27+2),"")</f>
      </c>
      <c r="FF27">
        <f>IF($GS27&gt;=3,INDEX($DN:$DN,$GR27+3),"")</f>
      </c>
      <c r="FG27">
        <f>IF($GS27&gt;=4,INDEX($DN:$DN,$GR27+4),"")</f>
      </c>
      <c r="FH27">
        <f>IF($GS27&gt;=5,INDEX($DN:$DN,$GR27+5),"")</f>
      </c>
      <c r="FI27">
        <f>IF($GS27&gt;=6,INDEX($DN:$DN,$GR27+6),"")</f>
      </c>
      <c r="FJ27">
        <f>IF($GS27&gt;=7,INDEX($DN:$DN,$GR27+7),"")</f>
      </c>
      <c r="FK27">
        <f>IF($GS27&gt;=8,INDEX($DN:$DN,$GR27+8),"")</f>
      </c>
      <c r="FL27">
        <f>IF($GS27&gt;=9,INDEX($DN:$DN,$GR27+9),"")</f>
      </c>
      <c r="FM27">
        <f>IF($GS27&gt;=10,INDEX($DN:$DN,$GR27+10),"")</f>
      </c>
      <c r="FN27">
        <f>IF($GS27&gt;=11,INDEX($DN:$DN,$GR27+11),"")</f>
      </c>
      <c r="FO27">
        <f>IF($GS27&gt;=12,INDEX($DN:$DN,$GR27+12),"")</f>
      </c>
      <c r="FP27">
        <f>IF($GS27&gt;=13,INDEX($DN:$DN,$GR27+13),"")</f>
      </c>
      <c r="FQ27">
        <f>IF($GS27&gt;=14,INDEX($DN:$DN,$GR27+14),"")</f>
      </c>
      <c r="FR27">
        <f>IF($GS27&gt;=15,INDEX($DN:$DN,$GR27+15),"")</f>
      </c>
      <c r="FS27">
        <f>IF($GS27&gt;=16,INDEX($DN:$DN,$GR27+16),"")</f>
      </c>
      <c r="FT27">
        <f>IF($GS27&gt;=17,INDEX($DN:$DN,$GR27+17),"")</f>
      </c>
      <c r="FU27">
        <f>IF($GS27&gt;=18,INDEX($DN:$DN,$GR27+18),"")</f>
      </c>
      <c r="FV27">
        <f>IF($GS27&gt;=19,INDEX($DN:$DN,$GR27+19),"")</f>
      </c>
      <c r="FW27">
        <f>IF($GS27&gt;=20,INDEX($DN:$DN,$GR27+20),"")</f>
      </c>
      <c r="FX27">
        <f>IF($GS27&gt;=21,INDEX($DN:$DN,$GR27+21),"")</f>
      </c>
      <c r="FY27">
        <f>IF($GS27&gt;=22,INDEX($DN:$DN,$GR27+22),"")</f>
      </c>
      <c r="FZ27">
        <f>IF($GS27&gt;=23,INDEX($DN:$DN,$GR27+23),"")</f>
      </c>
      <c r="GA27">
        <f>IF($GS27&gt;=24,INDEX($DN:$DN,$GR27+24),"")</f>
      </c>
      <c r="GB27">
        <f>IF($GS27&gt;=25,INDEX($DN:$DN,$GR27+25),"")</f>
      </c>
      <c r="GC27">
        <f>IF($GS27&gt;=26,INDEX($DN:$DN,$GR27+26),"")</f>
      </c>
      <c r="GD27">
        <f>IF($GS27&gt;=27,INDEX($DN:$DN,$GR27+27),"")</f>
      </c>
      <c r="GE27">
        <f>IF($GS27&gt;=28,INDEX($DN:$DN,$GR27+28),"")</f>
      </c>
      <c r="GF27">
        <f>IF($GS27&gt;=29,INDEX($DN:$DN,$GR27+29),"")</f>
      </c>
      <c r="GG27">
        <f>IF($GS27&gt;=30,INDEX($DN:$DN,$GR27+30),"")</f>
      </c>
      <c r="GH27">
        <f>IF($GS27&gt;=31,INDEX($DN:$DN,$GR27+31),"")</f>
      </c>
      <c r="GI27">
        <f>IF($GS27&gt;=32,INDEX($DN:$DN,$GR27+32),"")</f>
      </c>
      <c r="GJ27">
        <f>IF($GS27&gt;=33,INDEX($DN:$DN,$GR27+33),"")</f>
      </c>
      <c r="GK27">
        <f>IF($GS27&gt;=34,INDEX($DN:$DN,$GR27+34),"")</f>
      </c>
      <c r="GL27">
        <f>IF($GS27&gt;=35,INDEX($DN:$DN,$GR27+35),"")</f>
      </c>
      <c r="GM27">
        <f>IF($GS27&gt;=36,INDEX($DN:$DN,$GR27+36),"")</f>
      </c>
      <c r="GN27">
        <f>IF($GS27&gt;=37,INDEX($DN:$DN,$GR27+37),"")</f>
      </c>
      <c r="GO27">
        <f>IF($GS27&gt;=38,INDEX($DN:$DN,$GR27+38),"")</f>
      </c>
      <c r="GP27">
        <f>IF($GS27&gt;=39,INDEX($DN:$DN,$GR27+39),"")</f>
      </c>
      <c r="GQ27">
        <f>IF($GS27&gt;=40,INDEX($DN:$DN,$GR27+40),"")</f>
      </c>
      <c r="GR27">
        <f>IFERROR(MATCH($DL27,$DM$2:$DM$148,0)+1,0)</f>
      </c>
      <c r="GS27">
        <f>IFERROR(INDEX($DO$2:$DO$148,MATCH($DL27,$DM$2:$DM$148,0)),0)</f>
      </c>
      <c r="GT27">
        <f>IFERROR(MATCH($Z27,$DP$27:$FC$27,0),0)</f>
      </c>
      <c r="GU27">
        <f>IF($GT27&gt;0,INDEX($FD$27:$GQ$27,$GT27),"")</f>
      </c>
      <c r="GV27" t="s">
        <v>269</v>
      </c>
      <c r="GX27">
        <f>IF($JG27&gt;=1,INDEX($GV:$GV,$JF27+1),"")</f>
      </c>
      <c r="GY27">
        <f>IF($JG27&gt;=2,INDEX($GV:$GV,$JF27+2),"")</f>
      </c>
      <c r="GZ27">
        <f>IF($JG27&gt;=3,INDEX($GV:$GV,$JF27+3),"")</f>
      </c>
      <c r="HA27">
        <f>IF($JG27&gt;=4,INDEX($GV:$GV,$JF27+4),"")</f>
      </c>
      <c r="HB27">
        <f>IF($JG27&gt;=5,INDEX($GV:$GV,$JF27+5),"")</f>
      </c>
      <c r="HC27">
        <f>IF($JG27&gt;=6,INDEX($GV:$GV,$JF27+6),"")</f>
      </c>
      <c r="HD27">
        <f>IF($JG27&gt;=7,INDEX($GV:$GV,$JF27+7),"")</f>
      </c>
      <c r="HE27">
        <f>IF($JG27&gt;=8,INDEX($GV:$GV,$JF27+8),"")</f>
      </c>
      <c r="HF27">
        <f>IF($JG27&gt;=9,INDEX($GV:$GV,$JF27+9),"")</f>
      </c>
      <c r="HG27">
        <f>IF($JG27&gt;=10,INDEX($GV:$GV,$JF27+10),"")</f>
      </c>
      <c r="HH27">
        <f>IF($JG27&gt;=11,INDEX($GV:$GV,$JF27+11),"")</f>
      </c>
      <c r="HI27">
        <f>IF($JG27&gt;=12,INDEX($GV:$GV,$JF27+12),"")</f>
      </c>
      <c r="HJ27">
        <f>IF($JG27&gt;=13,INDEX($GV:$GV,$JF27+13),"")</f>
      </c>
      <c r="HK27">
        <f>IF($JG27&gt;=14,INDEX($GV:$GV,$JF27+14),"")</f>
      </c>
      <c r="HL27">
        <f>IF($JG27&gt;=15,INDEX($GV:$GV,$JF27+15),"")</f>
      </c>
      <c r="HM27">
        <f>IF($JG27&gt;=16,INDEX($GV:$GV,$JF27+16),"")</f>
      </c>
      <c r="HN27">
        <f>IF($JG27&gt;=17,INDEX($GV:$GV,$JF27+17),"")</f>
      </c>
      <c r="HO27">
        <f>IF($JG27&gt;=18,INDEX($GV:$GV,$JF27+18),"")</f>
      </c>
      <c r="HP27">
        <f>IF($JG27&gt;=19,INDEX($GV:$GV,$JF27+19),"")</f>
      </c>
      <c r="HQ27">
        <f>IF($JG27&gt;=20,INDEX($GV:$GV,$JF27+20),"")</f>
      </c>
      <c r="HR27">
        <f>IF($JG27&gt;=21,INDEX($GV:$GV,$JF27+21),"")</f>
      </c>
      <c r="HS27">
        <f>IF($JG27&gt;=22,INDEX($GV:$GV,$JF27+22),"")</f>
      </c>
      <c r="HT27">
        <f>IF($JG27&gt;=23,INDEX($GV:$GV,$JF27+23),"")</f>
      </c>
      <c r="HU27">
        <f>IF($JG27&gt;=24,INDEX($GV:$GV,$JF27+24),"")</f>
      </c>
      <c r="HV27">
        <f>IF($JG27&gt;=25,INDEX($GV:$GV,$JF27+25),"")</f>
      </c>
      <c r="HW27">
        <f>IF($JG27&gt;=26,INDEX($GV:$GV,$JF27+26),"")</f>
      </c>
      <c r="HX27">
        <f>IF($JG27&gt;=27,INDEX($GV:$GV,$JF27+27),"")</f>
      </c>
      <c r="HY27">
        <f>IF($JG27&gt;=28,INDEX($GV:$GV,$JF27+28),"")</f>
      </c>
      <c r="HZ27">
        <f>IF($JG27&gt;=29,INDEX($GV:$GV,$JF27+29),"")</f>
      </c>
      <c r="IA27">
        <f>IF($JG27&gt;=30,INDEX($GV:$GV,$JF27+30),"")</f>
      </c>
      <c r="IB27">
        <f>IF($JG27&gt;=31,INDEX($GV:$GV,$JF27+31),"")</f>
      </c>
      <c r="IC27">
        <f>IF($JG27&gt;=32,INDEX($GV:$GV,$JF27+32),"")</f>
      </c>
      <c r="ID27">
        <f>IF($JG27&gt;=33,INDEX($GV:$GV,$JF27+33),"")</f>
      </c>
      <c r="IE27">
        <f>IF($JG27&gt;=34,INDEX($GV:$GV,$JF27+34),"")</f>
      </c>
      <c r="IF27">
        <f>IF($JG27&gt;=35,INDEX($GV:$GV,$JF27+35),"")</f>
      </c>
      <c r="IG27">
        <f>IF($JG27&gt;=36,INDEX($GV:$GV,$JF27+36),"")</f>
      </c>
      <c r="IH27">
        <f>IF($JG27&gt;=37,INDEX($GV:$GV,$JF27+37),"")</f>
      </c>
      <c r="II27">
        <f>IF($JG27&gt;=38,INDEX($GV:$GV,$JF27+38),"")</f>
      </c>
      <c r="IJ27">
        <f>IF($JG27&gt;=39,INDEX($GV:$GV,$JF27+39),"")</f>
      </c>
      <c r="IK27">
        <f>IF($JG27&gt;=40,INDEX($GV:$GV,$JF27+40),"")</f>
      </c>
      <c r="IL27">
        <f>IF($JG27&gt;=41,INDEX($GV:$GV,$JF27+41),"")</f>
      </c>
      <c r="IM27">
        <f>IF($JG27&gt;=42,INDEX($GV:$GV,$JF27+42),"")</f>
      </c>
      <c r="IN27">
        <f>IF($JG27&gt;=43,INDEX($GV:$GV,$JF27+43),"")</f>
      </c>
      <c r="IO27">
        <f>IF($JG27&gt;=44,INDEX($GV:$GV,$JF27+44),"")</f>
      </c>
      <c r="IP27">
        <f>IF($JG27&gt;=45,INDEX($GV:$GV,$JF27+45),"")</f>
      </c>
      <c r="IQ27">
        <f>IF($JG27&gt;=46,INDEX($GV:$GV,$JF27+46),"")</f>
      </c>
      <c r="IR27">
        <f>IF($JG27&gt;=47,INDEX($GV:$GV,$JF27+47),"")</f>
      </c>
      <c r="IS27">
        <f>IF($JG27&gt;=48,INDEX($GV:$GV,$JF27+48),"")</f>
      </c>
      <c r="IT27">
        <f>IF($JG27&gt;=49,INDEX($GV:$GV,$JF27+49),"")</f>
      </c>
      <c r="IU27">
        <f>IF($JG27&gt;=50,INDEX($GV:$GV,$JF27+50),"")</f>
      </c>
      <c r="IV27">
        <f>IF($JG27&gt;=51,INDEX($GV:$GV,$JF27+51),"")</f>
      </c>
      <c r="IW27">
        <f>IF($JG27&gt;=52,INDEX($GV:$GV,$JF27+52),"")</f>
      </c>
      <c r="IX27">
        <f>IF($JG27&gt;=53,INDEX($GV:$GV,$JF27+53),"")</f>
      </c>
      <c r="IY27">
        <f>IF($JG27&gt;=54,INDEX($GV:$GV,$JF27+54),"")</f>
      </c>
      <c r="IZ27">
        <f>IF($JG27&gt;=55,INDEX($GV:$GV,$JF27+55),"")</f>
      </c>
      <c r="JA27">
        <f>IF($JG27&gt;=56,INDEX($GV:$GV,$JF27+56),"")</f>
      </c>
      <c r="JB27">
        <f>IF($JG27&gt;=57,INDEX($GV:$GV,$JF27+57),"")</f>
      </c>
      <c r="JC27">
        <f>IF($JG27&gt;=58,INDEX($GV:$GV,$JF27+58),"")</f>
      </c>
      <c r="JD27">
        <f>IF($JG27&gt;=59,INDEX($GV:$GV,$JF27+59),"")</f>
      </c>
      <c r="JE27">
        <f>IF($JG27&gt;=60,INDEX($GV:$GV,$JF27+60),"")</f>
      </c>
      <c r="JF27">
        <f>IFERROR(MATCH($GU27,$GV$2:$GV$322,0)+1,0)</f>
      </c>
      <c r="JG27">
        <f>IFERROR(INDEX($GW$2:$GW$322,MATCH($GU27,$GV$2:$GV$322,0)),0)</f>
      </c>
      <c r="JH27" t="s">
        <v>44</v>
      </c>
      <c r="JI27" t="s">
        <v>44</v>
      </c>
    </row>
    <row r="28" spans="1:269" x14ac:dyDescent="0.25">
      <c r="R28">
        <f>IF(OR($U28="",$Q28=""),"",IFERROR($U28/$Q28,0))</f>
      </c>
      <c r="S28">
        <f>IF($U28="","",
SUM($T28,$V28,$AA28,$W28,$Y28)*
(1-IF($AB28="",0,VALUE($AB28)/100)))</f>
      </c>
      <c r="T28">
        <f>IF($U28="","",$U28)</f>
      </c>
      <c r="V28">
        <f>IF($U28="","",
IF($O28="","",
IF(ISNUMBER(SEARCH("exempt",LOWER($O28))),0,
$U28*(VALUE(SUBSTITUTE($O28,"%",""))/100))))</f>
      </c>
      <c r="AC28">
        <f>IFERROR(IF(FIND(" - ",$K28)&gt;0,MID($K28,FIND(" - ",$K28)+3,LEN($K28)),""),"")</f>
      </c>
      <c r="AL28" t="s">
        <v>270</v>
      </c>
      <c r="AM28" t="s">
        <v>149</v>
      </c>
      <c r="AN28" t="s">
        <v>230</v>
      </c>
      <c r="AO28" t="s">
        <v>271</v>
      </c>
      <c r="AP28" t="s">
        <v>272</v>
      </c>
      <c r="AQ28" t="s">
        <v>66</v>
      </c>
      <c r="AR28" t="s">
        <v>271</v>
      </c>
      <c r="AS28" t="s">
        <v>273</v>
      </c>
      <c r="AT28">
        <f>IFERROR(LEFT($K28,FIND(" - ",$K28)-1),$K28)</f>
      </c>
      <c r="AU28" t="s">
        <v>222</v>
      </c>
      <c r="AW28">
        <f>IF($CL28&gt;=1,INDEX($AU:$AU,$CK28+1),"")</f>
      </c>
      <c r="AX28">
        <f>IF($CL28&gt;=2,INDEX($AU:$AU,$CK28+2),"")</f>
      </c>
      <c r="AY28">
        <f>IF($CL28&gt;=3,INDEX($AU:$AU,$CK28+3),"")</f>
      </c>
      <c r="AZ28">
        <f>IF($CL28&gt;=4,INDEX($AU:$AU,$CK28+4),"")</f>
      </c>
      <c r="BA28">
        <f>IF($CL28&gt;=5,INDEX($AU:$AU,$CK28+5),"")</f>
      </c>
      <c r="BB28">
        <f>IF($CL28&gt;=6,INDEX($AU:$AU,$CK28+6),"")</f>
      </c>
      <c r="BC28">
        <f>IF($CL28&gt;=7,INDEX($AU:$AU,$CK28+7),"")</f>
      </c>
      <c r="BD28">
        <f>IF($CL28&gt;=8,INDEX($AU:$AU,$CK28+8),"")</f>
      </c>
      <c r="BE28">
        <f>IF($CL28&gt;=9,INDEX($AU:$AU,$CK28+9),"")</f>
      </c>
      <c r="BF28">
        <f>IF($CL28&gt;=10,INDEX($AU:$AU,$CK28+10),"")</f>
      </c>
      <c r="BG28">
        <f>IF($CL28&gt;=11,INDEX($AU:$AU,$CK28+11),"")</f>
      </c>
      <c r="BH28">
        <f>IF($CL28&gt;=12,INDEX($AU:$AU,$CK28+12),"")</f>
      </c>
      <c r="BI28">
        <f>IF($CL28&gt;=13,INDEX($AU:$AU,$CK28+13),"")</f>
      </c>
      <c r="BJ28">
        <f>IF($CL28&gt;=14,INDEX($AU:$AU,$CK28+14),"")</f>
      </c>
      <c r="BK28">
        <f>IF($CL28&gt;=15,INDEX($AU:$AU,$CK28+15),"")</f>
      </c>
      <c r="BL28">
        <f>IF($CL28&gt;=16,INDEX($AU:$AU,$CK28+16),"")</f>
      </c>
      <c r="BM28">
        <f>IF($CL28&gt;=17,INDEX($AU:$AU,$CK28+17),"")</f>
      </c>
      <c r="BN28">
        <f>IF($CL28&gt;=18,INDEX($AU:$AU,$CK28+18),"")</f>
      </c>
      <c r="BO28">
        <f>IF($CL28&gt;=19,INDEX($AU:$AU,$CK28+19),"")</f>
      </c>
      <c r="BP28">
        <f>IF($CL28&gt;=20,INDEX($AU:$AU,$CK28+20),"")</f>
      </c>
      <c r="BQ28">
        <f>IF($CL28&gt;=21,INDEX($AU:$AU,$CK28+21),"")</f>
      </c>
      <c r="BR28">
        <f>IF($CL28&gt;=22,INDEX($AU:$AU,$CK28+22),"")</f>
      </c>
      <c r="BS28">
        <f>IF($CL28&gt;=23,INDEX($AU:$AU,$CK28+23),"")</f>
      </c>
      <c r="BT28">
        <f>IF($CL28&gt;=24,INDEX($AU:$AU,$CK28+24),"")</f>
      </c>
      <c r="BU28">
        <f>IF($CL28&gt;=25,INDEX($AU:$AU,$CK28+25),"")</f>
      </c>
      <c r="BV28">
        <f>IF($CL28&gt;=26,INDEX($AU:$AU,$CK28+26),"")</f>
      </c>
      <c r="BW28">
        <f>IF($CL28&gt;=27,INDEX($AU:$AU,$CK28+27),"")</f>
      </c>
      <c r="BX28">
        <f>IF($CL28&gt;=28,INDEX($AU:$AU,$CK28+28),"")</f>
      </c>
      <c r="BY28">
        <f>IF($CL28&gt;=29,INDEX($AU:$AU,$CK28+29),"")</f>
      </c>
      <c r="BZ28">
        <f>IF($CL28&gt;=30,INDEX($AU:$AU,$CK28+30),"")</f>
      </c>
      <c r="CA28">
        <f>IF($CL28&gt;=31,INDEX($AU:$AU,$CK28+31),"")</f>
      </c>
      <c r="CB28">
        <f>IF($CL28&gt;=32,INDEX($AU:$AU,$CK28+32),"")</f>
      </c>
      <c r="CC28">
        <f>IF($CL28&gt;=33,INDEX($AU:$AU,$CK28+33),"")</f>
      </c>
      <c r="CD28">
        <f>IF($CL28&gt;=34,INDEX($AU:$AU,$CK28+34),"")</f>
      </c>
      <c r="CE28">
        <f>IF($CL28&gt;=35,INDEX($AU:$AU,$CK28+35),"")</f>
      </c>
      <c r="CF28">
        <f>IF($CL28&gt;=36,INDEX($AU:$AU,$CK28+36),"")</f>
      </c>
      <c r="CG28">
        <f>IF($CL28&gt;=37,INDEX($AU:$AU,$CK28+37),"")</f>
      </c>
      <c r="CH28">
        <f>IF($CL28&gt;=38,INDEX($AU:$AU,$CK28+38),"")</f>
      </c>
      <c r="CI28">
        <f>IF($CL28&gt;=39,INDEX($AU:$AU,$CK28+39),"")</f>
      </c>
      <c r="CJ28">
        <f>IF($CL28&gt;=40,INDEX($AU:$AU,$CK28+40),"")</f>
      </c>
      <c r="CK28">
        <f>IFERROR(MATCH($AT28,$AU$2:$AU$133,0)+1,0)</f>
      </c>
      <c r="CL28">
        <f>IFERROR(INDEX($AV$2:$AV$133,MATCH($AT28,$AU$2:$AU$133,0)),0)</f>
      </c>
      <c r="CM28">
        <f>IFERROR(LEFT($L28,FIND(" - ",$L28)-1),$L28)</f>
      </c>
      <c r="CN28" t="s">
        <v>49</v>
      </c>
      <c r="CP28">
        <f>IF($DK28&gt;=1,INDEX($CN:$CN,$DJ28+1),"")</f>
      </c>
      <c r="CQ28">
        <f>IF($DK28&gt;=2,INDEX($CN:$CN,$DJ28+2),"")</f>
      </c>
      <c r="CR28">
        <f>IF($DK28&gt;=3,INDEX($CN:$CN,$DJ28+3),"")</f>
      </c>
      <c r="CS28">
        <f>IF($DK28&gt;=4,INDEX($CN:$CN,$DJ28+4),"")</f>
      </c>
      <c r="CT28">
        <f>IF($DK28&gt;=5,INDEX($CN:$CN,$DJ28+5),"")</f>
      </c>
      <c r="CU28">
        <f>IF($DK28&gt;=6,INDEX($CN:$CN,$DJ28+6),"")</f>
      </c>
      <c r="CV28">
        <f>IF($DK28&gt;=7,INDEX($CN:$CN,$DJ28+7),"")</f>
      </c>
      <c r="CW28">
        <f>IF($DK28&gt;=8,INDEX($CN:$CN,$DJ28+8),"")</f>
      </c>
      <c r="CX28">
        <f>IF($DK28&gt;=9,INDEX($CN:$CN,$DJ28+9),"")</f>
      </c>
      <c r="CY28">
        <f>IF($DK28&gt;=10,INDEX($CN:$CN,$DJ28+10),"")</f>
      </c>
      <c r="CZ28">
        <f>IF($DK28&gt;=11,INDEX($CN:$CN,$DJ28+11),"")</f>
      </c>
      <c r="DA28">
        <f>IF($DK28&gt;=12,INDEX($CN:$CN,$DJ28+12),"")</f>
      </c>
      <c r="DB28">
        <f>IF($DK28&gt;=13,INDEX($CN:$CN,$DJ28+13),"")</f>
      </c>
      <c r="DC28">
        <f>IF($DK28&gt;=14,INDEX($CN:$CN,$DJ28+14),"")</f>
      </c>
      <c r="DD28">
        <f>IF($DK28&gt;=15,INDEX($CN:$CN,$DJ28+15),"")</f>
      </c>
      <c r="DE28">
        <f>IF($DK28&gt;=16,INDEX($CN:$CN,$DJ28+16),"")</f>
      </c>
      <c r="DF28">
        <f>IF($DK28&gt;=17,INDEX($CN:$CN,$DJ28+17),"")</f>
      </c>
      <c r="DG28">
        <f>IF($DK28&gt;=18,INDEX($CN:$CN,$DJ28+18),"")</f>
      </c>
      <c r="DH28">
        <f>IF($DK28&gt;=19,INDEX($CN:$CN,$DJ28+19),"")</f>
      </c>
      <c r="DI28">
        <f>IF($DK28&gt;=20,INDEX($CN:$CN,$DJ28+20),"")</f>
      </c>
      <c r="DJ28">
        <f>IFERROR(MATCH($CM28,$CN$2:$CN$1089,0)+1,0)</f>
      </c>
      <c r="DK28">
        <f>IFERROR(INDEX($CO$2:$CO$1089,MATCH($CM28,$CN$2:$CN$1089,0)),0)</f>
      </c>
      <c r="DL28">
        <f>IFERROR(INDEX($AS:$AS,MATCH($O28,$AR:$AR,0))&amp;"","")</f>
      </c>
      <c r="DM28" t="s">
        <v>114</v>
      </c>
      <c r="DN28" t="s">
        <v>274</v>
      </c>
      <c r="DP28">
        <f>IF($GS28&gt;=1,INDEX($DM:$DM,$GR28+1),"")</f>
      </c>
      <c r="DQ28">
        <f>IF($GS28&gt;=2,INDEX($DM:$DM,$GR28+2),"")</f>
      </c>
      <c r="DR28">
        <f>IF($GS28&gt;=3,INDEX($DM:$DM,$GR28+3),"")</f>
      </c>
      <c r="DS28">
        <f>IF($GS28&gt;=4,INDEX($DM:$DM,$GR28+4),"")</f>
      </c>
      <c r="DT28">
        <f>IF($GS28&gt;=5,INDEX($DM:$DM,$GR28+5),"")</f>
      </c>
      <c r="DU28">
        <f>IF($GS28&gt;=6,INDEX($DM:$DM,$GR28+6),"")</f>
      </c>
      <c r="DV28">
        <f>IF($GS28&gt;=7,INDEX($DM:$DM,$GR28+7),"")</f>
      </c>
      <c r="DW28">
        <f>IF($GS28&gt;=8,INDEX($DM:$DM,$GR28+8),"")</f>
      </c>
      <c r="DX28">
        <f>IF($GS28&gt;=9,INDEX($DM:$DM,$GR28+9),"")</f>
      </c>
      <c r="DY28">
        <f>IF($GS28&gt;=10,INDEX($DM:$DM,$GR28+10),"")</f>
      </c>
      <c r="DZ28">
        <f>IF($GS28&gt;=11,INDEX($DM:$DM,$GR28+11),"")</f>
      </c>
      <c r="EA28">
        <f>IF($GS28&gt;=12,INDEX($DM:$DM,$GR28+12),"")</f>
      </c>
      <c r="EB28">
        <f>IF($GS28&gt;=13,INDEX($DM:$DM,$GR28+13),"")</f>
      </c>
      <c r="EC28">
        <f>IF($GS28&gt;=14,INDEX($DM:$DM,$GR28+14),"")</f>
      </c>
      <c r="ED28">
        <f>IF($GS28&gt;=15,INDEX($DM:$DM,$GR28+15),"")</f>
      </c>
      <c r="EE28">
        <f>IF($GS28&gt;=16,INDEX($DM:$DM,$GR28+16),"")</f>
      </c>
      <c r="EF28">
        <f>IF($GS28&gt;=17,INDEX($DM:$DM,$GR28+17),"")</f>
      </c>
      <c r="EG28">
        <f>IF($GS28&gt;=18,INDEX($DM:$DM,$GR28+18),"")</f>
      </c>
      <c r="EH28">
        <f>IF($GS28&gt;=19,INDEX($DM:$DM,$GR28+19),"")</f>
      </c>
      <c r="EI28">
        <f>IF($GS28&gt;=20,INDEX($DM:$DM,$GR28+20),"")</f>
      </c>
      <c r="EJ28">
        <f>IF($GS28&gt;=21,INDEX($DM:$DM,$GR28+21),"")</f>
      </c>
      <c r="EK28">
        <f>IF($GS28&gt;=22,INDEX($DM:$DM,$GR28+22),"")</f>
      </c>
      <c r="EL28">
        <f>IF($GS28&gt;=23,INDEX($DM:$DM,$GR28+23),"")</f>
      </c>
      <c r="EM28">
        <f>IF($GS28&gt;=24,INDEX($DM:$DM,$GR28+24),"")</f>
      </c>
      <c r="EN28">
        <f>IF($GS28&gt;=25,INDEX($DM:$DM,$GR28+25),"")</f>
      </c>
      <c r="EO28">
        <f>IF($GS28&gt;=26,INDEX($DM:$DM,$GR28+26),"")</f>
      </c>
      <c r="EP28">
        <f>IF($GS28&gt;=27,INDEX($DM:$DM,$GR28+27),"")</f>
      </c>
      <c r="EQ28">
        <f>IF($GS28&gt;=28,INDEX($DM:$DM,$GR28+28),"")</f>
      </c>
      <c r="ER28">
        <f>IF($GS28&gt;=29,INDEX($DM:$DM,$GR28+29),"")</f>
      </c>
      <c r="ES28">
        <f>IF($GS28&gt;=30,INDEX($DM:$DM,$GR28+30),"")</f>
      </c>
      <c r="ET28">
        <f>IF($GS28&gt;=31,INDEX($DM:$DM,$GR28+31),"")</f>
      </c>
      <c r="EU28">
        <f>IF($GS28&gt;=32,INDEX($DM:$DM,$GR28+32),"")</f>
      </c>
      <c r="EV28">
        <f>IF($GS28&gt;=33,INDEX($DM:$DM,$GR28+33),"")</f>
      </c>
      <c r="EW28">
        <f>IF($GS28&gt;=34,INDEX($DM:$DM,$GR28+34),"")</f>
      </c>
      <c r="EX28">
        <f>IF($GS28&gt;=35,INDEX($DM:$DM,$GR28+35),"")</f>
      </c>
      <c r="EY28">
        <f>IF($GS28&gt;=36,INDEX($DM:$DM,$GR28+36),"")</f>
      </c>
      <c r="EZ28">
        <f>IF($GS28&gt;=37,INDEX($DM:$DM,$GR28+37),"")</f>
      </c>
      <c r="FA28">
        <f>IF($GS28&gt;=38,INDEX($DM:$DM,$GR28+38),"")</f>
      </c>
      <c r="FB28">
        <f>IF($GS28&gt;=39,INDEX($DM:$DM,$GR28+39),"")</f>
      </c>
      <c r="FC28">
        <f>IF($GS28&gt;=40,INDEX($DM:$DM,$GR28+40),"")</f>
      </c>
      <c r="FD28">
        <f>IF($GS28&gt;=1,INDEX($DN:$DN,$GR28+1),"")</f>
      </c>
      <c r="FE28">
        <f>IF($GS28&gt;=2,INDEX($DN:$DN,$GR28+2),"")</f>
      </c>
      <c r="FF28">
        <f>IF($GS28&gt;=3,INDEX($DN:$DN,$GR28+3),"")</f>
      </c>
      <c r="FG28">
        <f>IF($GS28&gt;=4,INDEX($DN:$DN,$GR28+4),"")</f>
      </c>
      <c r="FH28">
        <f>IF($GS28&gt;=5,INDEX($DN:$DN,$GR28+5),"")</f>
      </c>
      <c r="FI28">
        <f>IF($GS28&gt;=6,INDEX($DN:$DN,$GR28+6),"")</f>
      </c>
      <c r="FJ28">
        <f>IF($GS28&gt;=7,INDEX($DN:$DN,$GR28+7),"")</f>
      </c>
      <c r="FK28">
        <f>IF($GS28&gt;=8,INDEX($DN:$DN,$GR28+8),"")</f>
      </c>
      <c r="FL28">
        <f>IF($GS28&gt;=9,INDEX($DN:$DN,$GR28+9),"")</f>
      </c>
      <c r="FM28">
        <f>IF($GS28&gt;=10,INDEX($DN:$DN,$GR28+10),"")</f>
      </c>
      <c r="FN28">
        <f>IF($GS28&gt;=11,INDEX($DN:$DN,$GR28+11),"")</f>
      </c>
      <c r="FO28">
        <f>IF($GS28&gt;=12,INDEX($DN:$DN,$GR28+12),"")</f>
      </c>
      <c r="FP28">
        <f>IF($GS28&gt;=13,INDEX($DN:$DN,$GR28+13),"")</f>
      </c>
      <c r="FQ28">
        <f>IF($GS28&gt;=14,INDEX($DN:$DN,$GR28+14),"")</f>
      </c>
      <c r="FR28">
        <f>IF($GS28&gt;=15,INDEX($DN:$DN,$GR28+15),"")</f>
      </c>
      <c r="FS28">
        <f>IF($GS28&gt;=16,INDEX($DN:$DN,$GR28+16),"")</f>
      </c>
      <c r="FT28">
        <f>IF($GS28&gt;=17,INDEX($DN:$DN,$GR28+17),"")</f>
      </c>
      <c r="FU28">
        <f>IF($GS28&gt;=18,INDEX($DN:$DN,$GR28+18),"")</f>
      </c>
      <c r="FV28">
        <f>IF($GS28&gt;=19,INDEX($DN:$DN,$GR28+19),"")</f>
      </c>
      <c r="FW28">
        <f>IF($GS28&gt;=20,INDEX($DN:$DN,$GR28+20),"")</f>
      </c>
      <c r="FX28">
        <f>IF($GS28&gt;=21,INDEX($DN:$DN,$GR28+21),"")</f>
      </c>
      <c r="FY28">
        <f>IF($GS28&gt;=22,INDEX($DN:$DN,$GR28+22),"")</f>
      </c>
      <c r="FZ28">
        <f>IF($GS28&gt;=23,INDEX($DN:$DN,$GR28+23),"")</f>
      </c>
      <c r="GA28">
        <f>IF($GS28&gt;=24,INDEX($DN:$DN,$GR28+24),"")</f>
      </c>
      <c r="GB28">
        <f>IF($GS28&gt;=25,INDEX($DN:$DN,$GR28+25),"")</f>
      </c>
      <c r="GC28">
        <f>IF($GS28&gt;=26,INDEX($DN:$DN,$GR28+26),"")</f>
      </c>
      <c r="GD28">
        <f>IF($GS28&gt;=27,INDEX($DN:$DN,$GR28+27),"")</f>
      </c>
      <c r="GE28">
        <f>IF($GS28&gt;=28,INDEX($DN:$DN,$GR28+28),"")</f>
      </c>
      <c r="GF28">
        <f>IF($GS28&gt;=29,INDEX($DN:$DN,$GR28+29),"")</f>
      </c>
      <c r="GG28">
        <f>IF($GS28&gt;=30,INDEX($DN:$DN,$GR28+30),"")</f>
      </c>
      <c r="GH28">
        <f>IF($GS28&gt;=31,INDEX($DN:$DN,$GR28+31),"")</f>
      </c>
      <c r="GI28">
        <f>IF($GS28&gt;=32,INDEX($DN:$DN,$GR28+32),"")</f>
      </c>
      <c r="GJ28">
        <f>IF($GS28&gt;=33,INDEX($DN:$DN,$GR28+33),"")</f>
      </c>
      <c r="GK28">
        <f>IF($GS28&gt;=34,INDEX($DN:$DN,$GR28+34),"")</f>
      </c>
      <c r="GL28">
        <f>IF($GS28&gt;=35,INDEX($DN:$DN,$GR28+35),"")</f>
      </c>
      <c r="GM28">
        <f>IF($GS28&gt;=36,INDEX($DN:$DN,$GR28+36),"")</f>
      </c>
      <c r="GN28">
        <f>IF($GS28&gt;=37,INDEX($DN:$DN,$GR28+37),"")</f>
      </c>
      <c r="GO28">
        <f>IF($GS28&gt;=38,INDEX($DN:$DN,$GR28+38),"")</f>
      </c>
      <c r="GP28">
        <f>IF($GS28&gt;=39,INDEX($DN:$DN,$GR28+39),"")</f>
      </c>
      <c r="GQ28">
        <f>IF($GS28&gt;=40,INDEX($DN:$DN,$GR28+40),"")</f>
      </c>
      <c r="GR28">
        <f>IFERROR(MATCH($DL28,$DM$2:$DM$148,0)+1,0)</f>
      </c>
      <c r="GS28">
        <f>IFERROR(INDEX($DO$2:$DO$148,MATCH($DL28,$DM$2:$DM$148,0)),0)</f>
      </c>
      <c r="GT28">
        <f>IFERROR(MATCH($Z28,$DP$28:$FC$28,0),0)</f>
      </c>
      <c r="GU28">
        <f>IF($GT28&gt;0,INDEX($FD$28:$GQ$28,$GT28),"")</f>
      </c>
      <c r="GV28" t="s">
        <v>275</v>
      </c>
      <c r="GX28">
        <f>IF($JG28&gt;=1,INDEX($GV:$GV,$JF28+1),"")</f>
      </c>
      <c r="GY28">
        <f>IF($JG28&gt;=2,INDEX($GV:$GV,$JF28+2),"")</f>
      </c>
      <c r="GZ28">
        <f>IF($JG28&gt;=3,INDEX($GV:$GV,$JF28+3),"")</f>
      </c>
      <c r="HA28">
        <f>IF($JG28&gt;=4,INDEX($GV:$GV,$JF28+4),"")</f>
      </c>
      <c r="HB28">
        <f>IF($JG28&gt;=5,INDEX($GV:$GV,$JF28+5),"")</f>
      </c>
      <c r="HC28">
        <f>IF($JG28&gt;=6,INDEX($GV:$GV,$JF28+6),"")</f>
      </c>
      <c r="HD28">
        <f>IF($JG28&gt;=7,INDEX($GV:$GV,$JF28+7),"")</f>
      </c>
      <c r="HE28">
        <f>IF($JG28&gt;=8,INDEX($GV:$GV,$JF28+8),"")</f>
      </c>
      <c r="HF28">
        <f>IF($JG28&gt;=9,INDEX($GV:$GV,$JF28+9),"")</f>
      </c>
      <c r="HG28">
        <f>IF($JG28&gt;=10,INDEX($GV:$GV,$JF28+10),"")</f>
      </c>
      <c r="HH28">
        <f>IF($JG28&gt;=11,INDEX($GV:$GV,$JF28+11),"")</f>
      </c>
      <c r="HI28">
        <f>IF($JG28&gt;=12,INDEX($GV:$GV,$JF28+12),"")</f>
      </c>
      <c r="HJ28">
        <f>IF($JG28&gt;=13,INDEX($GV:$GV,$JF28+13),"")</f>
      </c>
      <c r="HK28">
        <f>IF($JG28&gt;=14,INDEX($GV:$GV,$JF28+14),"")</f>
      </c>
      <c r="HL28">
        <f>IF($JG28&gt;=15,INDEX($GV:$GV,$JF28+15),"")</f>
      </c>
      <c r="HM28">
        <f>IF($JG28&gt;=16,INDEX($GV:$GV,$JF28+16),"")</f>
      </c>
      <c r="HN28">
        <f>IF($JG28&gt;=17,INDEX($GV:$GV,$JF28+17),"")</f>
      </c>
      <c r="HO28">
        <f>IF($JG28&gt;=18,INDEX($GV:$GV,$JF28+18),"")</f>
      </c>
      <c r="HP28">
        <f>IF($JG28&gt;=19,INDEX($GV:$GV,$JF28+19),"")</f>
      </c>
      <c r="HQ28">
        <f>IF($JG28&gt;=20,INDEX($GV:$GV,$JF28+20),"")</f>
      </c>
      <c r="HR28">
        <f>IF($JG28&gt;=21,INDEX($GV:$GV,$JF28+21),"")</f>
      </c>
      <c r="HS28">
        <f>IF($JG28&gt;=22,INDEX($GV:$GV,$JF28+22),"")</f>
      </c>
      <c r="HT28">
        <f>IF($JG28&gt;=23,INDEX($GV:$GV,$JF28+23),"")</f>
      </c>
      <c r="HU28">
        <f>IF($JG28&gt;=24,INDEX($GV:$GV,$JF28+24),"")</f>
      </c>
      <c r="HV28">
        <f>IF($JG28&gt;=25,INDEX($GV:$GV,$JF28+25),"")</f>
      </c>
      <c r="HW28">
        <f>IF($JG28&gt;=26,INDEX($GV:$GV,$JF28+26),"")</f>
      </c>
      <c r="HX28">
        <f>IF($JG28&gt;=27,INDEX($GV:$GV,$JF28+27),"")</f>
      </c>
      <c r="HY28">
        <f>IF($JG28&gt;=28,INDEX($GV:$GV,$JF28+28),"")</f>
      </c>
      <c r="HZ28">
        <f>IF($JG28&gt;=29,INDEX($GV:$GV,$JF28+29),"")</f>
      </c>
      <c r="IA28">
        <f>IF($JG28&gt;=30,INDEX($GV:$GV,$JF28+30),"")</f>
      </c>
      <c r="IB28">
        <f>IF($JG28&gt;=31,INDEX($GV:$GV,$JF28+31),"")</f>
      </c>
      <c r="IC28">
        <f>IF($JG28&gt;=32,INDEX($GV:$GV,$JF28+32),"")</f>
      </c>
      <c r="ID28">
        <f>IF($JG28&gt;=33,INDEX($GV:$GV,$JF28+33),"")</f>
      </c>
      <c r="IE28">
        <f>IF($JG28&gt;=34,INDEX($GV:$GV,$JF28+34),"")</f>
      </c>
      <c r="IF28">
        <f>IF($JG28&gt;=35,INDEX($GV:$GV,$JF28+35),"")</f>
      </c>
      <c r="IG28">
        <f>IF($JG28&gt;=36,INDEX($GV:$GV,$JF28+36),"")</f>
      </c>
      <c r="IH28">
        <f>IF($JG28&gt;=37,INDEX($GV:$GV,$JF28+37),"")</f>
      </c>
      <c r="II28">
        <f>IF($JG28&gt;=38,INDEX($GV:$GV,$JF28+38),"")</f>
      </c>
      <c r="IJ28">
        <f>IF($JG28&gt;=39,INDEX($GV:$GV,$JF28+39),"")</f>
      </c>
      <c r="IK28">
        <f>IF($JG28&gt;=40,INDEX($GV:$GV,$JF28+40),"")</f>
      </c>
      <c r="IL28">
        <f>IF($JG28&gt;=41,INDEX($GV:$GV,$JF28+41),"")</f>
      </c>
      <c r="IM28">
        <f>IF($JG28&gt;=42,INDEX($GV:$GV,$JF28+42),"")</f>
      </c>
      <c r="IN28">
        <f>IF($JG28&gt;=43,INDEX($GV:$GV,$JF28+43),"")</f>
      </c>
      <c r="IO28">
        <f>IF($JG28&gt;=44,INDEX($GV:$GV,$JF28+44),"")</f>
      </c>
      <c r="IP28">
        <f>IF($JG28&gt;=45,INDEX($GV:$GV,$JF28+45),"")</f>
      </c>
      <c r="IQ28">
        <f>IF($JG28&gt;=46,INDEX($GV:$GV,$JF28+46),"")</f>
      </c>
      <c r="IR28">
        <f>IF($JG28&gt;=47,INDEX($GV:$GV,$JF28+47),"")</f>
      </c>
      <c r="IS28">
        <f>IF($JG28&gt;=48,INDEX($GV:$GV,$JF28+48),"")</f>
      </c>
      <c r="IT28">
        <f>IF($JG28&gt;=49,INDEX($GV:$GV,$JF28+49),"")</f>
      </c>
      <c r="IU28">
        <f>IF($JG28&gt;=50,INDEX($GV:$GV,$JF28+50),"")</f>
      </c>
      <c r="IV28">
        <f>IF($JG28&gt;=51,INDEX($GV:$GV,$JF28+51),"")</f>
      </c>
      <c r="IW28">
        <f>IF($JG28&gt;=52,INDEX($GV:$GV,$JF28+52),"")</f>
      </c>
      <c r="IX28">
        <f>IF($JG28&gt;=53,INDEX($GV:$GV,$JF28+53),"")</f>
      </c>
      <c r="IY28">
        <f>IF($JG28&gt;=54,INDEX($GV:$GV,$JF28+54),"")</f>
      </c>
      <c r="IZ28">
        <f>IF($JG28&gt;=55,INDEX($GV:$GV,$JF28+55),"")</f>
      </c>
      <c r="JA28">
        <f>IF($JG28&gt;=56,INDEX($GV:$GV,$JF28+56),"")</f>
      </c>
      <c r="JB28">
        <f>IF($JG28&gt;=57,INDEX($GV:$GV,$JF28+57),"")</f>
      </c>
      <c r="JC28">
        <f>IF($JG28&gt;=58,INDEX($GV:$GV,$JF28+58),"")</f>
      </c>
      <c r="JD28">
        <f>IF($JG28&gt;=59,INDEX($GV:$GV,$JF28+59),"")</f>
      </c>
      <c r="JE28">
        <f>IF($JG28&gt;=60,INDEX($GV:$GV,$JF28+60),"")</f>
      </c>
      <c r="JF28">
        <f>IFERROR(MATCH($GU28,$GV$2:$GV$322,0)+1,0)</f>
      </c>
      <c r="JG28">
        <f>IFERROR(INDEX($GW$2:$GW$322,MATCH($GU28,$GV$2:$GV$322,0)),0)</f>
      </c>
      <c r="JH28" t="s">
        <v>44</v>
      </c>
      <c r="JI28" t="s">
        <v>44</v>
      </c>
    </row>
    <row r="29" spans="1:269" x14ac:dyDescent="0.25">
      <c r="R29">
        <f>IF(OR($U29="",$Q29=""),"",IFERROR($U29/$Q29,0))</f>
      </c>
      <c r="S29">
        <f>IF($U29="","",
SUM($T29,$V29,$AA29,$W29,$Y29)*
(1-IF($AB29="",0,VALUE($AB29)/100)))</f>
      </c>
      <c r="T29">
        <f>IF($U29="","",$U29)</f>
      </c>
      <c r="V29">
        <f>IF($U29="","",
IF($O29="","",
IF(ISNUMBER(SEARCH("exempt",LOWER($O29))),0,
$U29*(VALUE(SUBSTITUTE($O29,"%",""))/100))))</f>
      </c>
      <c r="AC29">
        <f>IFERROR(IF(FIND(" - ",$K29)&gt;0,MID($K29,FIND(" - ",$K29)+3,LEN($K29)),""),"")</f>
      </c>
      <c r="AL29" t="s">
        <v>276</v>
      </c>
      <c r="AM29" t="s">
        <v>173</v>
      </c>
      <c r="AN29" t="s">
        <v>256</v>
      </c>
      <c r="AO29" t="s">
        <v>277</v>
      </c>
      <c r="AP29" t="s">
        <v>278</v>
      </c>
      <c r="AQ29" t="s">
        <v>279</v>
      </c>
      <c r="AR29" t="s">
        <v>277</v>
      </c>
      <c r="AS29" t="s">
        <v>280</v>
      </c>
      <c r="AT29">
        <f>IFERROR(LEFT($K29,FIND(" - ",$K29)-1),$K29)</f>
      </c>
      <c r="AU29" t="s">
        <v>232</v>
      </c>
      <c r="AW29">
        <f>IF($CL29&gt;=1,INDEX($AU:$AU,$CK29+1),"")</f>
      </c>
      <c r="AX29">
        <f>IF($CL29&gt;=2,INDEX($AU:$AU,$CK29+2),"")</f>
      </c>
      <c r="AY29">
        <f>IF($CL29&gt;=3,INDEX($AU:$AU,$CK29+3),"")</f>
      </c>
      <c r="AZ29">
        <f>IF($CL29&gt;=4,INDEX($AU:$AU,$CK29+4),"")</f>
      </c>
      <c r="BA29">
        <f>IF($CL29&gt;=5,INDEX($AU:$AU,$CK29+5),"")</f>
      </c>
      <c r="BB29">
        <f>IF($CL29&gt;=6,INDEX($AU:$AU,$CK29+6),"")</f>
      </c>
      <c r="BC29">
        <f>IF($CL29&gt;=7,INDEX($AU:$AU,$CK29+7),"")</f>
      </c>
      <c r="BD29">
        <f>IF($CL29&gt;=8,INDEX($AU:$AU,$CK29+8),"")</f>
      </c>
      <c r="BE29">
        <f>IF($CL29&gt;=9,INDEX($AU:$AU,$CK29+9),"")</f>
      </c>
      <c r="BF29">
        <f>IF($CL29&gt;=10,INDEX($AU:$AU,$CK29+10),"")</f>
      </c>
      <c r="BG29">
        <f>IF($CL29&gt;=11,INDEX($AU:$AU,$CK29+11),"")</f>
      </c>
      <c r="BH29">
        <f>IF($CL29&gt;=12,INDEX($AU:$AU,$CK29+12),"")</f>
      </c>
      <c r="BI29">
        <f>IF($CL29&gt;=13,INDEX($AU:$AU,$CK29+13),"")</f>
      </c>
      <c r="BJ29">
        <f>IF($CL29&gt;=14,INDEX($AU:$AU,$CK29+14),"")</f>
      </c>
      <c r="BK29">
        <f>IF($CL29&gt;=15,INDEX($AU:$AU,$CK29+15),"")</f>
      </c>
      <c r="BL29">
        <f>IF($CL29&gt;=16,INDEX($AU:$AU,$CK29+16),"")</f>
      </c>
      <c r="BM29">
        <f>IF($CL29&gt;=17,INDEX($AU:$AU,$CK29+17),"")</f>
      </c>
      <c r="BN29">
        <f>IF($CL29&gt;=18,INDEX($AU:$AU,$CK29+18),"")</f>
      </c>
      <c r="BO29">
        <f>IF($CL29&gt;=19,INDEX($AU:$AU,$CK29+19),"")</f>
      </c>
      <c r="BP29">
        <f>IF($CL29&gt;=20,INDEX($AU:$AU,$CK29+20),"")</f>
      </c>
      <c r="BQ29">
        <f>IF($CL29&gt;=21,INDEX($AU:$AU,$CK29+21),"")</f>
      </c>
      <c r="BR29">
        <f>IF($CL29&gt;=22,INDEX($AU:$AU,$CK29+22),"")</f>
      </c>
      <c r="BS29">
        <f>IF($CL29&gt;=23,INDEX($AU:$AU,$CK29+23),"")</f>
      </c>
      <c r="BT29">
        <f>IF($CL29&gt;=24,INDEX($AU:$AU,$CK29+24),"")</f>
      </c>
      <c r="BU29">
        <f>IF($CL29&gt;=25,INDEX($AU:$AU,$CK29+25),"")</f>
      </c>
      <c r="BV29">
        <f>IF($CL29&gt;=26,INDEX($AU:$AU,$CK29+26),"")</f>
      </c>
      <c r="BW29">
        <f>IF($CL29&gt;=27,INDEX($AU:$AU,$CK29+27),"")</f>
      </c>
      <c r="BX29">
        <f>IF($CL29&gt;=28,INDEX($AU:$AU,$CK29+28),"")</f>
      </c>
      <c r="BY29">
        <f>IF($CL29&gt;=29,INDEX($AU:$AU,$CK29+29),"")</f>
      </c>
      <c r="BZ29">
        <f>IF($CL29&gt;=30,INDEX($AU:$AU,$CK29+30),"")</f>
      </c>
      <c r="CA29">
        <f>IF($CL29&gt;=31,INDEX($AU:$AU,$CK29+31),"")</f>
      </c>
      <c r="CB29">
        <f>IF($CL29&gt;=32,INDEX($AU:$AU,$CK29+32),"")</f>
      </c>
      <c r="CC29">
        <f>IF($CL29&gt;=33,INDEX($AU:$AU,$CK29+33),"")</f>
      </c>
      <c r="CD29">
        <f>IF($CL29&gt;=34,INDEX($AU:$AU,$CK29+34),"")</f>
      </c>
      <c r="CE29">
        <f>IF($CL29&gt;=35,INDEX($AU:$AU,$CK29+35),"")</f>
      </c>
      <c r="CF29">
        <f>IF($CL29&gt;=36,INDEX($AU:$AU,$CK29+36),"")</f>
      </c>
      <c r="CG29">
        <f>IF($CL29&gt;=37,INDEX($AU:$AU,$CK29+37),"")</f>
      </c>
      <c r="CH29">
        <f>IF($CL29&gt;=38,INDEX($AU:$AU,$CK29+38),"")</f>
      </c>
      <c r="CI29">
        <f>IF($CL29&gt;=39,INDEX($AU:$AU,$CK29+39),"")</f>
      </c>
      <c r="CJ29">
        <f>IF($CL29&gt;=40,INDEX($AU:$AU,$CK29+40),"")</f>
      </c>
      <c r="CK29">
        <f>IFERROR(MATCH($AT29,$AU$2:$AU$133,0)+1,0)</f>
      </c>
      <c r="CL29">
        <f>IFERROR(INDEX($AV$2:$AV$133,MATCH($AT29,$AU$2:$AU$133,0)),0)</f>
      </c>
      <c r="CM29">
        <f>IFERROR(LEFT($L29,FIND(" - ",$L29)-1),$L29)</f>
      </c>
      <c r="CN29" t="s">
        <v>281</v>
      </c>
      <c r="CO29">
        <v>2</v>
      </c>
      <c r="CP29">
        <f>IF($DK29&gt;=1,INDEX($CN:$CN,$DJ29+1),"")</f>
      </c>
      <c r="CQ29">
        <f>IF($DK29&gt;=2,INDEX($CN:$CN,$DJ29+2),"")</f>
      </c>
      <c r="CR29">
        <f>IF($DK29&gt;=3,INDEX($CN:$CN,$DJ29+3),"")</f>
      </c>
      <c r="CS29">
        <f>IF($DK29&gt;=4,INDEX($CN:$CN,$DJ29+4),"")</f>
      </c>
      <c r="CT29">
        <f>IF($DK29&gt;=5,INDEX($CN:$CN,$DJ29+5),"")</f>
      </c>
      <c r="CU29">
        <f>IF($DK29&gt;=6,INDEX($CN:$CN,$DJ29+6),"")</f>
      </c>
      <c r="CV29">
        <f>IF($DK29&gt;=7,INDEX($CN:$CN,$DJ29+7),"")</f>
      </c>
      <c r="CW29">
        <f>IF($DK29&gt;=8,INDEX($CN:$CN,$DJ29+8),"")</f>
      </c>
      <c r="CX29">
        <f>IF($DK29&gt;=9,INDEX($CN:$CN,$DJ29+9),"")</f>
      </c>
      <c r="CY29">
        <f>IF($DK29&gt;=10,INDEX($CN:$CN,$DJ29+10),"")</f>
      </c>
      <c r="CZ29">
        <f>IF($DK29&gt;=11,INDEX($CN:$CN,$DJ29+11),"")</f>
      </c>
      <c r="DA29">
        <f>IF($DK29&gt;=12,INDEX($CN:$CN,$DJ29+12),"")</f>
      </c>
      <c r="DB29">
        <f>IF($DK29&gt;=13,INDEX($CN:$CN,$DJ29+13),"")</f>
      </c>
      <c r="DC29">
        <f>IF($DK29&gt;=14,INDEX($CN:$CN,$DJ29+14),"")</f>
      </c>
      <c r="DD29">
        <f>IF($DK29&gt;=15,INDEX($CN:$CN,$DJ29+15),"")</f>
      </c>
      <c r="DE29">
        <f>IF($DK29&gt;=16,INDEX($CN:$CN,$DJ29+16),"")</f>
      </c>
      <c r="DF29">
        <f>IF($DK29&gt;=17,INDEX($CN:$CN,$DJ29+17),"")</f>
      </c>
      <c r="DG29">
        <f>IF($DK29&gt;=18,INDEX($CN:$CN,$DJ29+18),"")</f>
      </c>
      <c r="DH29">
        <f>IF($DK29&gt;=19,INDEX($CN:$CN,$DJ29+19),"")</f>
      </c>
      <c r="DI29">
        <f>IF($DK29&gt;=20,INDEX($CN:$CN,$DJ29+20),"")</f>
      </c>
      <c r="DJ29">
        <f>IFERROR(MATCH($CM29,$CN$2:$CN$1089,0)+1,0)</f>
      </c>
      <c r="DK29">
        <f>IFERROR(INDEX($CO$2:$CO$1089,MATCH($CM29,$CN$2:$CN$1089,0)),0)</f>
      </c>
      <c r="DL29">
        <f>IFERROR(INDEX($AS:$AS,MATCH($O29,$AR:$AR,0))&amp;"","")</f>
      </c>
      <c r="DM29" t="s">
        <v>282</v>
      </c>
      <c r="DO29">
        <v>1</v>
      </c>
      <c r="DP29">
        <f>IF($GS29&gt;=1,INDEX($DM:$DM,$GR29+1),"")</f>
      </c>
      <c r="DQ29">
        <f>IF($GS29&gt;=2,INDEX($DM:$DM,$GR29+2),"")</f>
      </c>
      <c r="DR29">
        <f>IF($GS29&gt;=3,INDEX($DM:$DM,$GR29+3),"")</f>
      </c>
      <c r="DS29">
        <f>IF($GS29&gt;=4,INDEX($DM:$DM,$GR29+4),"")</f>
      </c>
      <c r="DT29">
        <f>IF($GS29&gt;=5,INDEX($DM:$DM,$GR29+5),"")</f>
      </c>
      <c r="DU29">
        <f>IF($GS29&gt;=6,INDEX($DM:$DM,$GR29+6),"")</f>
      </c>
      <c r="DV29">
        <f>IF($GS29&gt;=7,INDEX($DM:$DM,$GR29+7),"")</f>
      </c>
      <c r="DW29">
        <f>IF($GS29&gt;=8,INDEX($DM:$DM,$GR29+8),"")</f>
      </c>
      <c r="DX29">
        <f>IF($GS29&gt;=9,INDEX($DM:$DM,$GR29+9),"")</f>
      </c>
      <c r="DY29">
        <f>IF($GS29&gt;=10,INDEX($DM:$DM,$GR29+10),"")</f>
      </c>
      <c r="DZ29">
        <f>IF($GS29&gt;=11,INDEX($DM:$DM,$GR29+11),"")</f>
      </c>
      <c r="EA29">
        <f>IF($GS29&gt;=12,INDEX($DM:$DM,$GR29+12),"")</f>
      </c>
      <c r="EB29">
        <f>IF($GS29&gt;=13,INDEX($DM:$DM,$GR29+13),"")</f>
      </c>
      <c r="EC29">
        <f>IF($GS29&gt;=14,INDEX($DM:$DM,$GR29+14),"")</f>
      </c>
      <c r="ED29">
        <f>IF($GS29&gt;=15,INDEX($DM:$DM,$GR29+15),"")</f>
      </c>
      <c r="EE29">
        <f>IF($GS29&gt;=16,INDEX($DM:$DM,$GR29+16),"")</f>
      </c>
      <c r="EF29">
        <f>IF($GS29&gt;=17,INDEX($DM:$DM,$GR29+17),"")</f>
      </c>
      <c r="EG29">
        <f>IF($GS29&gt;=18,INDEX($DM:$DM,$GR29+18),"")</f>
      </c>
      <c r="EH29">
        <f>IF($GS29&gt;=19,INDEX($DM:$DM,$GR29+19),"")</f>
      </c>
      <c r="EI29">
        <f>IF($GS29&gt;=20,INDEX($DM:$DM,$GR29+20),"")</f>
      </c>
      <c r="EJ29">
        <f>IF($GS29&gt;=21,INDEX($DM:$DM,$GR29+21),"")</f>
      </c>
      <c r="EK29">
        <f>IF($GS29&gt;=22,INDEX($DM:$DM,$GR29+22),"")</f>
      </c>
      <c r="EL29">
        <f>IF($GS29&gt;=23,INDEX($DM:$DM,$GR29+23),"")</f>
      </c>
      <c r="EM29">
        <f>IF($GS29&gt;=24,INDEX($DM:$DM,$GR29+24),"")</f>
      </c>
      <c r="EN29">
        <f>IF($GS29&gt;=25,INDEX($DM:$DM,$GR29+25),"")</f>
      </c>
      <c r="EO29">
        <f>IF($GS29&gt;=26,INDEX($DM:$DM,$GR29+26),"")</f>
      </c>
      <c r="EP29">
        <f>IF($GS29&gt;=27,INDEX($DM:$DM,$GR29+27),"")</f>
      </c>
      <c r="EQ29">
        <f>IF($GS29&gt;=28,INDEX($DM:$DM,$GR29+28),"")</f>
      </c>
      <c r="ER29">
        <f>IF($GS29&gt;=29,INDEX($DM:$DM,$GR29+29),"")</f>
      </c>
      <c r="ES29">
        <f>IF($GS29&gt;=30,INDEX($DM:$DM,$GR29+30),"")</f>
      </c>
      <c r="ET29">
        <f>IF($GS29&gt;=31,INDEX($DM:$DM,$GR29+31),"")</f>
      </c>
      <c r="EU29">
        <f>IF($GS29&gt;=32,INDEX($DM:$DM,$GR29+32),"")</f>
      </c>
      <c r="EV29">
        <f>IF($GS29&gt;=33,INDEX($DM:$DM,$GR29+33),"")</f>
      </c>
      <c r="EW29">
        <f>IF($GS29&gt;=34,INDEX($DM:$DM,$GR29+34),"")</f>
      </c>
      <c r="EX29">
        <f>IF($GS29&gt;=35,INDEX($DM:$DM,$GR29+35),"")</f>
      </c>
      <c r="EY29">
        <f>IF($GS29&gt;=36,INDEX($DM:$DM,$GR29+36),"")</f>
      </c>
      <c r="EZ29">
        <f>IF($GS29&gt;=37,INDEX($DM:$DM,$GR29+37),"")</f>
      </c>
      <c r="FA29">
        <f>IF($GS29&gt;=38,INDEX($DM:$DM,$GR29+38),"")</f>
      </c>
      <c r="FB29">
        <f>IF($GS29&gt;=39,INDEX($DM:$DM,$GR29+39),"")</f>
      </c>
      <c r="FC29">
        <f>IF($GS29&gt;=40,INDEX($DM:$DM,$GR29+40),"")</f>
      </c>
      <c r="FD29">
        <f>IF($GS29&gt;=1,INDEX($DN:$DN,$GR29+1),"")</f>
      </c>
      <c r="FE29">
        <f>IF($GS29&gt;=2,INDEX($DN:$DN,$GR29+2),"")</f>
      </c>
      <c r="FF29">
        <f>IF($GS29&gt;=3,INDEX($DN:$DN,$GR29+3),"")</f>
      </c>
      <c r="FG29">
        <f>IF($GS29&gt;=4,INDEX($DN:$DN,$GR29+4),"")</f>
      </c>
      <c r="FH29">
        <f>IF($GS29&gt;=5,INDEX($DN:$DN,$GR29+5),"")</f>
      </c>
      <c r="FI29">
        <f>IF($GS29&gt;=6,INDEX($DN:$DN,$GR29+6),"")</f>
      </c>
      <c r="FJ29">
        <f>IF($GS29&gt;=7,INDEX($DN:$DN,$GR29+7),"")</f>
      </c>
      <c r="FK29">
        <f>IF($GS29&gt;=8,INDEX($DN:$DN,$GR29+8),"")</f>
      </c>
      <c r="FL29">
        <f>IF($GS29&gt;=9,INDEX($DN:$DN,$GR29+9),"")</f>
      </c>
      <c r="FM29">
        <f>IF($GS29&gt;=10,INDEX($DN:$DN,$GR29+10),"")</f>
      </c>
      <c r="FN29">
        <f>IF($GS29&gt;=11,INDEX($DN:$DN,$GR29+11),"")</f>
      </c>
      <c r="FO29">
        <f>IF($GS29&gt;=12,INDEX($DN:$DN,$GR29+12),"")</f>
      </c>
      <c r="FP29">
        <f>IF($GS29&gt;=13,INDEX($DN:$DN,$GR29+13),"")</f>
      </c>
      <c r="FQ29">
        <f>IF($GS29&gt;=14,INDEX($DN:$DN,$GR29+14),"")</f>
      </c>
      <c r="FR29">
        <f>IF($GS29&gt;=15,INDEX($DN:$DN,$GR29+15),"")</f>
      </c>
      <c r="FS29">
        <f>IF($GS29&gt;=16,INDEX($DN:$DN,$GR29+16),"")</f>
      </c>
      <c r="FT29">
        <f>IF($GS29&gt;=17,INDEX($DN:$DN,$GR29+17),"")</f>
      </c>
      <c r="FU29">
        <f>IF($GS29&gt;=18,INDEX($DN:$DN,$GR29+18),"")</f>
      </c>
      <c r="FV29">
        <f>IF($GS29&gt;=19,INDEX($DN:$DN,$GR29+19),"")</f>
      </c>
      <c r="FW29">
        <f>IF($GS29&gt;=20,INDEX($DN:$DN,$GR29+20),"")</f>
      </c>
      <c r="FX29">
        <f>IF($GS29&gt;=21,INDEX($DN:$DN,$GR29+21),"")</f>
      </c>
      <c r="FY29">
        <f>IF($GS29&gt;=22,INDEX($DN:$DN,$GR29+22),"")</f>
      </c>
      <c r="FZ29">
        <f>IF($GS29&gt;=23,INDEX($DN:$DN,$GR29+23),"")</f>
      </c>
      <c r="GA29">
        <f>IF($GS29&gt;=24,INDEX($DN:$DN,$GR29+24),"")</f>
      </c>
      <c r="GB29">
        <f>IF($GS29&gt;=25,INDEX($DN:$DN,$GR29+25),"")</f>
      </c>
      <c r="GC29">
        <f>IF($GS29&gt;=26,INDEX($DN:$DN,$GR29+26),"")</f>
      </c>
      <c r="GD29">
        <f>IF($GS29&gt;=27,INDEX($DN:$DN,$GR29+27),"")</f>
      </c>
      <c r="GE29">
        <f>IF($GS29&gt;=28,INDEX($DN:$DN,$GR29+28),"")</f>
      </c>
      <c r="GF29">
        <f>IF($GS29&gt;=29,INDEX($DN:$DN,$GR29+29),"")</f>
      </c>
      <c r="GG29">
        <f>IF($GS29&gt;=30,INDEX($DN:$DN,$GR29+30),"")</f>
      </c>
      <c r="GH29">
        <f>IF($GS29&gt;=31,INDEX($DN:$DN,$GR29+31),"")</f>
      </c>
      <c r="GI29">
        <f>IF($GS29&gt;=32,INDEX($DN:$DN,$GR29+32),"")</f>
      </c>
      <c r="GJ29">
        <f>IF($GS29&gt;=33,INDEX($DN:$DN,$GR29+33),"")</f>
      </c>
      <c r="GK29">
        <f>IF($GS29&gt;=34,INDEX($DN:$DN,$GR29+34),"")</f>
      </c>
      <c r="GL29">
        <f>IF($GS29&gt;=35,INDEX($DN:$DN,$GR29+35),"")</f>
      </c>
      <c r="GM29">
        <f>IF($GS29&gt;=36,INDEX($DN:$DN,$GR29+36),"")</f>
      </c>
      <c r="GN29">
        <f>IF($GS29&gt;=37,INDEX($DN:$DN,$GR29+37),"")</f>
      </c>
      <c r="GO29">
        <f>IF($GS29&gt;=38,INDEX($DN:$DN,$GR29+38),"")</f>
      </c>
      <c r="GP29">
        <f>IF($GS29&gt;=39,INDEX($DN:$DN,$GR29+39),"")</f>
      </c>
      <c r="GQ29">
        <f>IF($GS29&gt;=40,INDEX($DN:$DN,$GR29+40),"")</f>
      </c>
      <c r="GR29">
        <f>IFERROR(MATCH($DL29,$DM$2:$DM$148,0)+1,0)</f>
      </c>
      <c r="GS29">
        <f>IFERROR(INDEX($DO$2:$DO$148,MATCH($DL29,$DM$2:$DM$148,0)),0)</f>
      </c>
      <c r="GT29">
        <f>IFERROR(MATCH($Z29,$DP$29:$FC$29,0),0)</f>
      </c>
      <c r="GU29">
        <f>IF($GT29&gt;0,INDEX($FD$29:$GQ$29,$GT29),"")</f>
      </c>
      <c r="GV29" t="s">
        <v>135</v>
      </c>
      <c r="GW29">
        <v>65</v>
      </c>
      <c r="GX29">
        <f>IF($JG29&gt;=1,INDEX($GV:$GV,$JF29+1),"")</f>
      </c>
      <c r="GY29">
        <f>IF($JG29&gt;=2,INDEX($GV:$GV,$JF29+2),"")</f>
      </c>
      <c r="GZ29">
        <f>IF($JG29&gt;=3,INDEX($GV:$GV,$JF29+3),"")</f>
      </c>
      <c r="HA29">
        <f>IF($JG29&gt;=4,INDEX($GV:$GV,$JF29+4),"")</f>
      </c>
      <c r="HB29">
        <f>IF($JG29&gt;=5,INDEX($GV:$GV,$JF29+5),"")</f>
      </c>
      <c r="HC29">
        <f>IF($JG29&gt;=6,INDEX($GV:$GV,$JF29+6),"")</f>
      </c>
      <c r="HD29">
        <f>IF($JG29&gt;=7,INDEX($GV:$GV,$JF29+7),"")</f>
      </c>
      <c r="HE29">
        <f>IF($JG29&gt;=8,INDEX($GV:$GV,$JF29+8),"")</f>
      </c>
      <c r="HF29">
        <f>IF($JG29&gt;=9,INDEX($GV:$GV,$JF29+9),"")</f>
      </c>
      <c r="HG29">
        <f>IF($JG29&gt;=10,INDEX($GV:$GV,$JF29+10),"")</f>
      </c>
      <c r="HH29">
        <f>IF($JG29&gt;=11,INDEX($GV:$GV,$JF29+11),"")</f>
      </c>
      <c r="HI29">
        <f>IF($JG29&gt;=12,INDEX($GV:$GV,$JF29+12),"")</f>
      </c>
      <c r="HJ29">
        <f>IF($JG29&gt;=13,INDEX($GV:$GV,$JF29+13),"")</f>
      </c>
      <c r="HK29">
        <f>IF($JG29&gt;=14,INDEX($GV:$GV,$JF29+14),"")</f>
      </c>
      <c r="HL29">
        <f>IF($JG29&gt;=15,INDEX($GV:$GV,$JF29+15),"")</f>
      </c>
      <c r="HM29">
        <f>IF($JG29&gt;=16,INDEX($GV:$GV,$JF29+16),"")</f>
      </c>
      <c r="HN29">
        <f>IF($JG29&gt;=17,INDEX($GV:$GV,$JF29+17),"")</f>
      </c>
      <c r="HO29">
        <f>IF($JG29&gt;=18,INDEX($GV:$GV,$JF29+18),"")</f>
      </c>
      <c r="HP29">
        <f>IF($JG29&gt;=19,INDEX($GV:$GV,$JF29+19),"")</f>
      </c>
      <c r="HQ29">
        <f>IF($JG29&gt;=20,INDEX($GV:$GV,$JF29+20),"")</f>
      </c>
      <c r="HR29">
        <f>IF($JG29&gt;=21,INDEX($GV:$GV,$JF29+21),"")</f>
      </c>
      <c r="HS29">
        <f>IF($JG29&gt;=22,INDEX($GV:$GV,$JF29+22),"")</f>
      </c>
      <c r="HT29">
        <f>IF($JG29&gt;=23,INDEX($GV:$GV,$JF29+23),"")</f>
      </c>
      <c r="HU29">
        <f>IF($JG29&gt;=24,INDEX($GV:$GV,$JF29+24),"")</f>
      </c>
      <c r="HV29">
        <f>IF($JG29&gt;=25,INDEX($GV:$GV,$JF29+25),"")</f>
      </c>
      <c r="HW29">
        <f>IF($JG29&gt;=26,INDEX($GV:$GV,$JF29+26),"")</f>
      </c>
      <c r="HX29">
        <f>IF($JG29&gt;=27,INDEX($GV:$GV,$JF29+27),"")</f>
      </c>
      <c r="HY29">
        <f>IF($JG29&gt;=28,INDEX($GV:$GV,$JF29+28),"")</f>
      </c>
      <c r="HZ29">
        <f>IF($JG29&gt;=29,INDEX($GV:$GV,$JF29+29),"")</f>
      </c>
      <c r="IA29">
        <f>IF($JG29&gt;=30,INDEX($GV:$GV,$JF29+30),"")</f>
      </c>
      <c r="IB29">
        <f>IF($JG29&gt;=31,INDEX($GV:$GV,$JF29+31),"")</f>
      </c>
      <c r="IC29">
        <f>IF($JG29&gt;=32,INDEX($GV:$GV,$JF29+32),"")</f>
      </c>
      <c r="ID29">
        <f>IF($JG29&gt;=33,INDEX($GV:$GV,$JF29+33),"")</f>
      </c>
      <c r="IE29">
        <f>IF($JG29&gt;=34,INDEX($GV:$GV,$JF29+34),"")</f>
      </c>
      <c r="IF29">
        <f>IF($JG29&gt;=35,INDEX($GV:$GV,$JF29+35),"")</f>
      </c>
      <c r="IG29">
        <f>IF($JG29&gt;=36,INDEX($GV:$GV,$JF29+36),"")</f>
      </c>
      <c r="IH29">
        <f>IF($JG29&gt;=37,INDEX($GV:$GV,$JF29+37),"")</f>
      </c>
      <c r="II29">
        <f>IF($JG29&gt;=38,INDEX($GV:$GV,$JF29+38),"")</f>
      </c>
      <c r="IJ29">
        <f>IF($JG29&gt;=39,INDEX($GV:$GV,$JF29+39),"")</f>
      </c>
      <c r="IK29">
        <f>IF($JG29&gt;=40,INDEX($GV:$GV,$JF29+40),"")</f>
      </c>
      <c r="IL29">
        <f>IF($JG29&gt;=41,INDEX($GV:$GV,$JF29+41),"")</f>
      </c>
      <c r="IM29">
        <f>IF($JG29&gt;=42,INDEX($GV:$GV,$JF29+42),"")</f>
      </c>
      <c r="IN29">
        <f>IF($JG29&gt;=43,INDEX($GV:$GV,$JF29+43),"")</f>
      </c>
      <c r="IO29">
        <f>IF($JG29&gt;=44,INDEX($GV:$GV,$JF29+44),"")</f>
      </c>
      <c r="IP29">
        <f>IF($JG29&gt;=45,INDEX($GV:$GV,$JF29+45),"")</f>
      </c>
      <c r="IQ29">
        <f>IF($JG29&gt;=46,INDEX($GV:$GV,$JF29+46),"")</f>
      </c>
      <c r="IR29">
        <f>IF($JG29&gt;=47,INDEX($GV:$GV,$JF29+47),"")</f>
      </c>
      <c r="IS29">
        <f>IF($JG29&gt;=48,INDEX($GV:$GV,$JF29+48),"")</f>
      </c>
      <c r="IT29">
        <f>IF($JG29&gt;=49,INDEX($GV:$GV,$JF29+49),"")</f>
      </c>
      <c r="IU29">
        <f>IF($JG29&gt;=50,INDEX($GV:$GV,$JF29+50),"")</f>
      </c>
      <c r="IV29">
        <f>IF($JG29&gt;=51,INDEX($GV:$GV,$JF29+51),"")</f>
      </c>
      <c r="IW29">
        <f>IF($JG29&gt;=52,INDEX($GV:$GV,$JF29+52),"")</f>
      </c>
      <c r="IX29">
        <f>IF($JG29&gt;=53,INDEX($GV:$GV,$JF29+53),"")</f>
      </c>
      <c r="IY29">
        <f>IF($JG29&gt;=54,INDEX($GV:$GV,$JF29+54),"")</f>
      </c>
      <c r="IZ29">
        <f>IF($JG29&gt;=55,INDEX($GV:$GV,$JF29+55),"")</f>
      </c>
      <c r="JA29">
        <f>IF($JG29&gt;=56,INDEX($GV:$GV,$JF29+56),"")</f>
      </c>
      <c r="JB29">
        <f>IF($JG29&gt;=57,INDEX($GV:$GV,$JF29+57),"")</f>
      </c>
      <c r="JC29">
        <f>IF($JG29&gt;=58,INDEX($GV:$GV,$JF29+58),"")</f>
      </c>
      <c r="JD29">
        <f>IF($JG29&gt;=59,INDEX($GV:$GV,$JF29+59),"")</f>
      </c>
      <c r="JE29">
        <f>IF($JG29&gt;=60,INDEX($GV:$GV,$JF29+60),"")</f>
      </c>
      <c r="JF29">
        <f>IFERROR(MATCH($GU29,$GV$2:$GV$322,0)+1,0)</f>
      </c>
      <c r="JG29">
        <f>IFERROR(INDEX($GW$2:$GW$322,MATCH($GU29,$GV$2:$GV$322,0)),0)</f>
      </c>
      <c r="JH29" t="s">
        <v>44</v>
      </c>
      <c r="JI29" t="s">
        <v>44</v>
      </c>
    </row>
    <row r="30" spans="1:269" x14ac:dyDescent="0.25">
      <c r="R30">
        <f>IF(OR($U30="",$Q30=""),"",IFERROR($U30/$Q30,0))</f>
      </c>
      <c r="S30">
        <f>IF($U30="","",
SUM($T30,$V30,$AA30,$W30,$Y30)*
(1-IF($AB30="",0,VALUE($AB30)/100)))</f>
      </c>
      <c r="T30">
        <f>IF($U30="","",$U30)</f>
      </c>
      <c r="V30">
        <f>IF($U30="","",
IF($O30="","",
IF(ISNUMBER(SEARCH("exempt",LOWER($O30))),0,
$U30*(VALUE(SUBSTITUTE($O30,"%",""))/100))))</f>
      </c>
      <c r="AC30">
        <f>IFERROR(IF(FIND(" - ",$K30)&gt;0,MID($K30,FIND(" - ",$K30)+3,LEN($K30)),""),"")</f>
      </c>
      <c r="AL30" t="s">
        <v>283</v>
      </c>
      <c r="AM30" t="s">
        <v>284</v>
      </c>
      <c r="AN30" t="s">
        <v>81</v>
      </c>
      <c r="AO30" t="s">
        <v>285</v>
      </c>
      <c r="AP30" t="s">
        <v>286</v>
      </c>
      <c r="AQ30" t="s">
        <v>287</v>
      </c>
      <c r="AR30" t="s">
        <v>285</v>
      </c>
      <c r="AS30" t="s">
        <v>288</v>
      </c>
      <c r="AT30">
        <f>IFERROR(LEFT($K30,FIND(" - ",$K30)-1),$K30)</f>
      </c>
      <c r="AU30" t="s">
        <v>242</v>
      </c>
      <c r="AW30">
        <f>IF($CL30&gt;=1,INDEX($AU:$AU,$CK30+1),"")</f>
      </c>
      <c r="AX30">
        <f>IF($CL30&gt;=2,INDEX($AU:$AU,$CK30+2),"")</f>
      </c>
      <c r="AY30">
        <f>IF($CL30&gt;=3,INDEX($AU:$AU,$CK30+3),"")</f>
      </c>
      <c r="AZ30">
        <f>IF($CL30&gt;=4,INDEX($AU:$AU,$CK30+4),"")</f>
      </c>
      <c r="BA30">
        <f>IF($CL30&gt;=5,INDEX($AU:$AU,$CK30+5),"")</f>
      </c>
      <c r="BB30">
        <f>IF($CL30&gt;=6,INDEX($AU:$AU,$CK30+6),"")</f>
      </c>
      <c r="BC30">
        <f>IF($CL30&gt;=7,INDEX($AU:$AU,$CK30+7),"")</f>
      </c>
      <c r="BD30">
        <f>IF($CL30&gt;=8,INDEX($AU:$AU,$CK30+8),"")</f>
      </c>
      <c r="BE30">
        <f>IF($CL30&gt;=9,INDEX($AU:$AU,$CK30+9),"")</f>
      </c>
      <c r="BF30">
        <f>IF($CL30&gt;=10,INDEX($AU:$AU,$CK30+10),"")</f>
      </c>
      <c r="BG30">
        <f>IF($CL30&gt;=11,INDEX($AU:$AU,$CK30+11),"")</f>
      </c>
      <c r="BH30">
        <f>IF($CL30&gt;=12,INDEX($AU:$AU,$CK30+12),"")</f>
      </c>
      <c r="BI30">
        <f>IF($CL30&gt;=13,INDEX($AU:$AU,$CK30+13),"")</f>
      </c>
      <c r="BJ30">
        <f>IF($CL30&gt;=14,INDEX($AU:$AU,$CK30+14),"")</f>
      </c>
      <c r="BK30">
        <f>IF($CL30&gt;=15,INDEX($AU:$AU,$CK30+15),"")</f>
      </c>
      <c r="BL30">
        <f>IF($CL30&gt;=16,INDEX($AU:$AU,$CK30+16),"")</f>
      </c>
      <c r="BM30">
        <f>IF($CL30&gt;=17,INDEX($AU:$AU,$CK30+17),"")</f>
      </c>
      <c r="BN30">
        <f>IF($CL30&gt;=18,INDEX($AU:$AU,$CK30+18),"")</f>
      </c>
      <c r="BO30">
        <f>IF($CL30&gt;=19,INDEX($AU:$AU,$CK30+19),"")</f>
      </c>
      <c r="BP30">
        <f>IF($CL30&gt;=20,INDEX($AU:$AU,$CK30+20),"")</f>
      </c>
      <c r="BQ30">
        <f>IF($CL30&gt;=21,INDEX($AU:$AU,$CK30+21),"")</f>
      </c>
      <c r="BR30">
        <f>IF($CL30&gt;=22,INDEX($AU:$AU,$CK30+22),"")</f>
      </c>
      <c r="BS30">
        <f>IF($CL30&gt;=23,INDEX($AU:$AU,$CK30+23),"")</f>
      </c>
      <c r="BT30">
        <f>IF($CL30&gt;=24,INDEX($AU:$AU,$CK30+24),"")</f>
      </c>
      <c r="BU30">
        <f>IF($CL30&gt;=25,INDEX($AU:$AU,$CK30+25),"")</f>
      </c>
      <c r="BV30">
        <f>IF($CL30&gt;=26,INDEX($AU:$AU,$CK30+26),"")</f>
      </c>
      <c r="BW30">
        <f>IF($CL30&gt;=27,INDEX($AU:$AU,$CK30+27),"")</f>
      </c>
      <c r="BX30">
        <f>IF($CL30&gt;=28,INDEX($AU:$AU,$CK30+28),"")</f>
      </c>
      <c r="BY30">
        <f>IF($CL30&gt;=29,INDEX($AU:$AU,$CK30+29),"")</f>
      </c>
      <c r="BZ30">
        <f>IF($CL30&gt;=30,INDEX($AU:$AU,$CK30+30),"")</f>
      </c>
      <c r="CA30">
        <f>IF($CL30&gt;=31,INDEX($AU:$AU,$CK30+31),"")</f>
      </c>
      <c r="CB30">
        <f>IF($CL30&gt;=32,INDEX($AU:$AU,$CK30+32),"")</f>
      </c>
      <c r="CC30">
        <f>IF($CL30&gt;=33,INDEX($AU:$AU,$CK30+33),"")</f>
      </c>
      <c r="CD30">
        <f>IF($CL30&gt;=34,INDEX($AU:$AU,$CK30+34),"")</f>
      </c>
      <c r="CE30">
        <f>IF($CL30&gt;=35,INDEX($AU:$AU,$CK30+35),"")</f>
      </c>
      <c r="CF30">
        <f>IF($CL30&gt;=36,INDEX($AU:$AU,$CK30+36),"")</f>
      </c>
      <c r="CG30">
        <f>IF($CL30&gt;=37,INDEX($AU:$AU,$CK30+37),"")</f>
      </c>
      <c r="CH30">
        <f>IF($CL30&gt;=38,INDEX($AU:$AU,$CK30+38),"")</f>
      </c>
      <c r="CI30">
        <f>IF($CL30&gt;=39,INDEX($AU:$AU,$CK30+39),"")</f>
      </c>
      <c r="CJ30">
        <f>IF($CL30&gt;=40,INDEX($AU:$AU,$CK30+40),"")</f>
      </c>
      <c r="CK30">
        <f>IFERROR(MATCH($AT30,$AU$2:$AU$133,0)+1,0)</f>
      </c>
      <c r="CL30">
        <f>IFERROR(INDEX($AV$2:$AV$133,MATCH($AT30,$AU$2:$AU$133,0)),0)</f>
      </c>
      <c r="CM30">
        <f>IFERROR(LEFT($L30,FIND(" - ",$L30)-1),$L30)</f>
      </c>
      <c r="CN30" t="s">
        <v>34</v>
      </c>
      <c r="CP30">
        <f>IF($DK30&gt;=1,INDEX($CN:$CN,$DJ30+1),"")</f>
      </c>
      <c r="CQ30">
        <f>IF($DK30&gt;=2,INDEX($CN:$CN,$DJ30+2),"")</f>
      </c>
      <c r="CR30">
        <f>IF($DK30&gt;=3,INDEX($CN:$CN,$DJ30+3),"")</f>
      </c>
      <c r="CS30">
        <f>IF($DK30&gt;=4,INDEX($CN:$CN,$DJ30+4),"")</f>
      </c>
      <c r="CT30">
        <f>IF($DK30&gt;=5,INDEX($CN:$CN,$DJ30+5),"")</f>
      </c>
      <c r="CU30">
        <f>IF($DK30&gt;=6,INDEX($CN:$CN,$DJ30+6),"")</f>
      </c>
      <c r="CV30">
        <f>IF($DK30&gt;=7,INDEX($CN:$CN,$DJ30+7),"")</f>
      </c>
      <c r="CW30">
        <f>IF($DK30&gt;=8,INDEX($CN:$CN,$DJ30+8),"")</f>
      </c>
      <c r="CX30">
        <f>IF($DK30&gt;=9,INDEX($CN:$CN,$DJ30+9),"")</f>
      </c>
      <c r="CY30">
        <f>IF($DK30&gt;=10,INDEX($CN:$CN,$DJ30+10),"")</f>
      </c>
      <c r="CZ30">
        <f>IF($DK30&gt;=11,INDEX($CN:$CN,$DJ30+11),"")</f>
      </c>
      <c r="DA30">
        <f>IF($DK30&gt;=12,INDEX($CN:$CN,$DJ30+12),"")</f>
      </c>
      <c r="DB30">
        <f>IF($DK30&gt;=13,INDEX($CN:$CN,$DJ30+13),"")</f>
      </c>
      <c r="DC30">
        <f>IF($DK30&gt;=14,INDEX($CN:$CN,$DJ30+14),"")</f>
      </c>
      <c r="DD30">
        <f>IF($DK30&gt;=15,INDEX($CN:$CN,$DJ30+15),"")</f>
      </c>
      <c r="DE30">
        <f>IF($DK30&gt;=16,INDEX($CN:$CN,$DJ30+16),"")</f>
      </c>
      <c r="DF30">
        <f>IF($DK30&gt;=17,INDEX($CN:$CN,$DJ30+17),"")</f>
      </c>
      <c r="DG30">
        <f>IF($DK30&gt;=18,INDEX($CN:$CN,$DJ30+18),"")</f>
      </c>
      <c r="DH30">
        <f>IF($DK30&gt;=19,INDEX($CN:$CN,$DJ30+19),"")</f>
      </c>
      <c r="DI30">
        <f>IF($DK30&gt;=20,INDEX($CN:$CN,$DJ30+20),"")</f>
      </c>
      <c r="DJ30">
        <f>IFERROR(MATCH($CM30,$CN$2:$CN$1089,0)+1,0)</f>
      </c>
      <c r="DK30">
        <f>IFERROR(INDEX($CO$2:$CO$1089,MATCH($CM30,$CN$2:$CN$1089,0)),0)</f>
      </c>
      <c r="DL30">
        <f>IFERROR(INDEX($AS:$AS,MATCH($O30,$AR:$AR,0))&amp;"","")</f>
      </c>
      <c r="DM30" t="s">
        <v>55</v>
      </c>
      <c r="DN30" t="s">
        <v>44</v>
      </c>
      <c r="DP30">
        <f>IF($GS30&gt;=1,INDEX($DM:$DM,$GR30+1),"")</f>
      </c>
      <c r="DQ30">
        <f>IF($GS30&gt;=2,INDEX($DM:$DM,$GR30+2),"")</f>
      </c>
      <c r="DR30">
        <f>IF($GS30&gt;=3,INDEX($DM:$DM,$GR30+3),"")</f>
      </c>
      <c r="DS30">
        <f>IF($GS30&gt;=4,INDEX($DM:$DM,$GR30+4),"")</f>
      </c>
      <c r="DT30">
        <f>IF($GS30&gt;=5,INDEX($DM:$DM,$GR30+5),"")</f>
      </c>
      <c r="DU30">
        <f>IF($GS30&gt;=6,INDEX($DM:$DM,$GR30+6),"")</f>
      </c>
      <c r="DV30">
        <f>IF($GS30&gt;=7,INDEX($DM:$DM,$GR30+7),"")</f>
      </c>
      <c r="DW30">
        <f>IF($GS30&gt;=8,INDEX($DM:$DM,$GR30+8),"")</f>
      </c>
      <c r="DX30">
        <f>IF($GS30&gt;=9,INDEX($DM:$DM,$GR30+9),"")</f>
      </c>
      <c r="DY30">
        <f>IF($GS30&gt;=10,INDEX($DM:$DM,$GR30+10),"")</f>
      </c>
      <c r="DZ30">
        <f>IF($GS30&gt;=11,INDEX($DM:$DM,$GR30+11),"")</f>
      </c>
      <c r="EA30">
        <f>IF($GS30&gt;=12,INDEX($DM:$DM,$GR30+12),"")</f>
      </c>
      <c r="EB30">
        <f>IF($GS30&gt;=13,INDEX($DM:$DM,$GR30+13),"")</f>
      </c>
      <c r="EC30">
        <f>IF($GS30&gt;=14,INDEX($DM:$DM,$GR30+14),"")</f>
      </c>
      <c r="ED30">
        <f>IF($GS30&gt;=15,INDEX($DM:$DM,$GR30+15),"")</f>
      </c>
      <c r="EE30">
        <f>IF($GS30&gt;=16,INDEX($DM:$DM,$GR30+16),"")</f>
      </c>
      <c r="EF30">
        <f>IF($GS30&gt;=17,INDEX($DM:$DM,$GR30+17),"")</f>
      </c>
      <c r="EG30">
        <f>IF($GS30&gt;=18,INDEX($DM:$DM,$GR30+18),"")</f>
      </c>
      <c r="EH30">
        <f>IF($GS30&gt;=19,INDEX($DM:$DM,$GR30+19),"")</f>
      </c>
      <c r="EI30">
        <f>IF($GS30&gt;=20,INDEX($DM:$DM,$GR30+20),"")</f>
      </c>
      <c r="EJ30">
        <f>IF($GS30&gt;=21,INDEX($DM:$DM,$GR30+21),"")</f>
      </c>
      <c r="EK30">
        <f>IF($GS30&gt;=22,INDEX($DM:$DM,$GR30+22),"")</f>
      </c>
      <c r="EL30">
        <f>IF($GS30&gt;=23,INDEX($DM:$DM,$GR30+23),"")</f>
      </c>
      <c r="EM30">
        <f>IF($GS30&gt;=24,INDEX($DM:$DM,$GR30+24),"")</f>
      </c>
      <c r="EN30">
        <f>IF($GS30&gt;=25,INDEX($DM:$DM,$GR30+25),"")</f>
      </c>
      <c r="EO30">
        <f>IF($GS30&gt;=26,INDEX($DM:$DM,$GR30+26),"")</f>
      </c>
      <c r="EP30">
        <f>IF($GS30&gt;=27,INDEX($DM:$DM,$GR30+27),"")</f>
      </c>
      <c r="EQ30">
        <f>IF($GS30&gt;=28,INDEX($DM:$DM,$GR30+28),"")</f>
      </c>
      <c r="ER30">
        <f>IF($GS30&gt;=29,INDEX($DM:$DM,$GR30+29),"")</f>
      </c>
      <c r="ES30">
        <f>IF($GS30&gt;=30,INDEX($DM:$DM,$GR30+30),"")</f>
      </c>
      <c r="ET30">
        <f>IF($GS30&gt;=31,INDEX($DM:$DM,$GR30+31),"")</f>
      </c>
      <c r="EU30">
        <f>IF($GS30&gt;=32,INDEX($DM:$DM,$GR30+32),"")</f>
      </c>
      <c r="EV30">
        <f>IF($GS30&gt;=33,INDEX($DM:$DM,$GR30+33),"")</f>
      </c>
      <c r="EW30">
        <f>IF($GS30&gt;=34,INDEX($DM:$DM,$GR30+34),"")</f>
      </c>
      <c r="EX30">
        <f>IF($GS30&gt;=35,INDEX($DM:$DM,$GR30+35),"")</f>
      </c>
      <c r="EY30">
        <f>IF($GS30&gt;=36,INDEX($DM:$DM,$GR30+36),"")</f>
      </c>
      <c r="EZ30">
        <f>IF($GS30&gt;=37,INDEX($DM:$DM,$GR30+37),"")</f>
      </c>
      <c r="FA30">
        <f>IF($GS30&gt;=38,INDEX($DM:$DM,$GR30+38),"")</f>
      </c>
      <c r="FB30">
        <f>IF($GS30&gt;=39,INDEX($DM:$DM,$GR30+39),"")</f>
      </c>
      <c r="FC30">
        <f>IF($GS30&gt;=40,INDEX($DM:$DM,$GR30+40),"")</f>
      </c>
      <c r="FD30">
        <f>IF($GS30&gt;=1,INDEX($DN:$DN,$GR30+1),"")</f>
      </c>
      <c r="FE30">
        <f>IF($GS30&gt;=2,INDEX($DN:$DN,$GR30+2),"")</f>
      </c>
      <c r="FF30">
        <f>IF($GS30&gt;=3,INDEX($DN:$DN,$GR30+3),"")</f>
      </c>
      <c r="FG30">
        <f>IF($GS30&gt;=4,INDEX($DN:$DN,$GR30+4),"")</f>
      </c>
      <c r="FH30">
        <f>IF($GS30&gt;=5,INDEX($DN:$DN,$GR30+5),"")</f>
      </c>
      <c r="FI30">
        <f>IF($GS30&gt;=6,INDEX($DN:$DN,$GR30+6),"")</f>
      </c>
      <c r="FJ30">
        <f>IF($GS30&gt;=7,INDEX($DN:$DN,$GR30+7),"")</f>
      </c>
      <c r="FK30">
        <f>IF($GS30&gt;=8,INDEX($DN:$DN,$GR30+8),"")</f>
      </c>
      <c r="FL30">
        <f>IF($GS30&gt;=9,INDEX($DN:$DN,$GR30+9),"")</f>
      </c>
      <c r="FM30">
        <f>IF($GS30&gt;=10,INDEX($DN:$DN,$GR30+10),"")</f>
      </c>
      <c r="FN30">
        <f>IF($GS30&gt;=11,INDEX($DN:$DN,$GR30+11),"")</f>
      </c>
      <c r="FO30">
        <f>IF($GS30&gt;=12,INDEX($DN:$DN,$GR30+12),"")</f>
      </c>
      <c r="FP30">
        <f>IF($GS30&gt;=13,INDEX($DN:$DN,$GR30+13),"")</f>
      </c>
      <c r="FQ30">
        <f>IF($GS30&gt;=14,INDEX($DN:$DN,$GR30+14),"")</f>
      </c>
      <c r="FR30">
        <f>IF($GS30&gt;=15,INDEX($DN:$DN,$GR30+15),"")</f>
      </c>
      <c r="FS30">
        <f>IF($GS30&gt;=16,INDEX($DN:$DN,$GR30+16),"")</f>
      </c>
      <c r="FT30">
        <f>IF($GS30&gt;=17,INDEX($DN:$DN,$GR30+17),"")</f>
      </c>
      <c r="FU30">
        <f>IF($GS30&gt;=18,INDEX($DN:$DN,$GR30+18),"")</f>
      </c>
      <c r="FV30">
        <f>IF($GS30&gt;=19,INDEX($DN:$DN,$GR30+19),"")</f>
      </c>
      <c r="FW30">
        <f>IF($GS30&gt;=20,INDEX($DN:$DN,$GR30+20),"")</f>
      </c>
      <c r="FX30">
        <f>IF($GS30&gt;=21,INDEX($DN:$DN,$GR30+21),"")</f>
      </c>
      <c r="FY30">
        <f>IF($GS30&gt;=22,INDEX($DN:$DN,$GR30+22),"")</f>
      </c>
      <c r="FZ30">
        <f>IF($GS30&gt;=23,INDEX($DN:$DN,$GR30+23),"")</f>
      </c>
      <c r="GA30">
        <f>IF($GS30&gt;=24,INDEX($DN:$DN,$GR30+24),"")</f>
      </c>
      <c r="GB30">
        <f>IF($GS30&gt;=25,INDEX($DN:$DN,$GR30+25),"")</f>
      </c>
      <c r="GC30">
        <f>IF($GS30&gt;=26,INDEX($DN:$DN,$GR30+26),"")</f>
      </c>
      <c r="GD30">
        <f>IF($GS30&gt;=27,INDEX($DN:$DN,$GR30+27),"")</f>
      </c>
      <c r="GE30">
        <f>IF($GS30&gt;=28,INDEX($DN:$DN,$GR30+28),"")</f>
      </c>
      <c r="GF30">
        <f>IF($GS30&gt;=29,INDEX($DN:$DN,$GR30+29),"")</f>
      </c>
      <c r="GG30">
        <f>IF($GS30&gt;=30,INDEX($DN:$DN,$GR30+30),"")</f>
      </c>
      <c r="GH30">
        <f>IF($GS30&gt;=31,INDEX($DN:$DN,$GR30+31),"")</f>
      </c>
      <c r="GI30">
        <f>IF($GS30&gt;=32,INDEX($DN:$DN,$GR30+32),"")</f>
      </c>
      <c r="GJ30">
        <f>IF($GS30&gt;=33,INDEX($DN:$DN,$GR30+33),"")</f>
      </c>
      <c r="GK30">
        <f>IF($GS30&gt;=34,INDEX($DN:$DN,$GR30+34),"")</f>
      </c>
      <c r="GL30">
        <f>IF($GS30&gt;=35,INDEX($DN:$DN,$GR30+35),"")</f>
      </c>
      <c r="GM30">
        <f>IF($GS30&gt;=36,INDEX($DN:$DN,$GR30+36),"")</f>
      </c>
      <c r="GN30">
        <f>IF($GS30&gt;=37,INDEX($DN:$DN,$GR30+37),"")</f>
      </c>
      <c r="GO30">
        <f>IF($GS30&gt;=38,INDEX($DN:$DN,$GR30+38),"")</f>
      </c>
      <c r="GP30">
        <f>IF($GS30&gt;=39,INDEX($DN:$DN,$GR30+39),"")</f>
      </c>
      <c r="GQ30">
        <f>IF($GS30&gt;=40,INDEX($DN:$DN,$GR30+40),"")</f>
      </c>
      <c r="GR30">
        <f>IFERROR(MATCH($DL30,$DM$2:$DM$148,0)+1,0)</f>
      </c>
      <c r="GS30">
        <f>IFERROR(INDEX($DO$2:$DO$148,MATCH($DL30,$DM$2:$DM$148,0)),0)</f>
      </c>
      <c r="GT30">
        <f>IFERROR(MATCH($Z30,$DP$30:$FC$30,0),0)</f>
      </c>
      <c r="GU30">
        <f>IF($GT30&gt;0,INDEX($FD$30:$GQ$30,$GT30),"")</f>
      </c>
      <c r="GV30" t="s">
        <v>234</v>
      </c>
      <c r="GX30">
        <f>IF($JG30&gt;=1,INDEX($GV:$GV,$JF30+1),"")</f>
      </c>
      <c r="GY30">
        <f>IF($JG30&gt;=2,INDEX($GV:$GV,$JF30+2),"")</f>
      </c>
      <c r="GZ30">
        <f>IF($JG30&gt;=3,INDEX($GV:$GV,$JF30+3),"")</f>
      </c>
      <c r="HA30">
        <f>IF($JG30&gt;=4,INDEX($GV:$GV,$JF30+4),"")</f>
      </c>
      <c r="HB30">
        <f>IF($JG30&gt;=5,INDEX($GV:$GV,$JF30+5),"")</f>
      </c>
      <c r="HC30">
        <f>IF($JG30&gt;=6,INDEX($GV:$GV,$JF30+6),"")</f>
      </c>
      <c r="HD30">
        <f>IF($JG30&gt;=7,INDEX($GV:$GV,$JF30+7),"")</f>
      </c>
      <c r="HE30">
        <f>IF($JG30&gt;=8,INDEX($GV:$GV,$JF30+8),"")</f>
      </c>
      <c r="HF30">
        <f>IF($JG30&gt;=9,INDEX($GV:$GV,$JF30+9),"")</f>
      </c>
      <c r="HG30">
        <f>IF($JG30&gt;=10,INDEX($GV:$GV,$JF30+10),"")</f>
      </c>
      <c r="HH30">
        <f>IF($JG30&gt;=11,INDEX($GV:$GV,$JF30+11),"")</f>
      </c>
      <c r="HI30">
        <f>IF($JG30&gt;=12,INDEX($GV:$GV,$JF30+12),"")</f>
      </c>
      <c r="HJ30">
        <f>IF($JG30&gt;=13,INDEX($GV:$GV,$JF30+13),"")</f>
      </c>
      <c r="HK30">
        <f>IF($JG30&gt;=14,INDEX($GV:$GV,$JF30+14),"")</f>
      </c>
      <c r="HL30">
        <f>IF($JG30&gt;=15,INDEX($GV:$GV,$JF30+15),"")</f>
      </c>
      <c r="HM30">
        <f>IF($JG30&gt;=16,INDEX($GV:$GV,$JF30+16),"")</f>
      </c>
      <c r="HN30">
        <f>IF($JG30&gt;=17,INDEX($GV:$GV,$JF30+17),"")</f>
      </c>
      <c r="HO30">
        <f>IF($JG30&gt;=18,INDEX($GV:$GV,$JF30+18),"")</f>
      </c>
      <c r="HP30">
        <f>IF($JG30&gt;=19,INDEX($GV:$GV,$JF30+19),"")</f>
      </c>
      <c r="HQ30">
        <f>IF($JG30&gt;=20,INDEX($GV:$GV,$JF30+20),"")</f>
      </c>
      <c r="HR30">
        <f>IF($JG30&gt;=21,INDEX($GV:$GV,$JF30+21),"")</f>
      </c>
      <c r="HS30">
        <f>IF($JG30&gt;=22,INDEX($GV:$GV,$JF30+22),"")</f>
      </c>
      <c r="HT30">
        <f>IF($JG30&gt;=23,INDEX($GV:$GV,$JF30+23),"")</f>
      </c>
      <c r="HU30">
        <f>IF($JG30&gt;=24,INDEX($GV:$GV,$JF30+24),"")</f>
      </c>
      <c r="HV30">
        <f>IF($JG30&gt;=25,INDEX($GV:$GV,$JF30+25),"")</f>
      </c>
      <c r="HW30">
        <f>IF($JG30&gt;=26,INDEX($GV:$GV,$JF30+26),"")</f>
      </c>
      <c r="HX30">
        <f>IF($JG30&gt;=27,INDEX($GV:$GV,$JF30+27),"")</f>
      </c>
      <c r="HY30">
        <f>IF($JG30&gt;=28,INDEX($GV:$GV,$JF30+28),"")</f>
      </c>
      <c r="HZ30">
        <f>IF($JG30&gt;=29,INDEX($GV:$GV,$JF30+29),"")</f>
      </c>
      <c r="IA30">
        <f>IF($JG30&gt;=30,INDEX($GV:$GV,$JF30+30),"")</f>
      </c>
      <c r="IB30">
        <f>IF($JG30&gt;=31,INDEX($GV:$GV,$JF30+31),"")</f>
      </c>
      <c r="IC30">
        <f>IF($JG30&gt;=32,INDEX($GV:$GV,$JF30+32),"")</f>
      </c>
      <c r="ID30">
        <f>IF($JG30&gt;=33,INDEX($GV:$GV,$JF30+33),"")</f>
      </c>
      <c r="IE30">
        <f>IF($JG30&gt;=34,INDEX($GV:$GV,$JF30+34),"")</f>
      </c>
      <c r="IF30">
        <f>IF($JG30&gt;=35,INDEX($GV:$GV,$JF30+35),"")</f>
      </c>
      <c r="IG30">
        <f>IF($JG30&gt;=36,INDEX($GV:$GV,$JF30+36),"")</f>
      </c>
      <c r="IH30">
        <f>IF($JG30&gt;=37,INDEX($GV:$GV,$JF30+37),"")</f>
      </c>
      <c r="II30">
        <f>IF($JG30&gt;=38,INDEX($GV:$GV,$JF30+38),"")</f>
      </c>
      <c r="IJ30">
        <f>IF($JG30&gt;=39,INDEX($GV:$GV,$JF30+39),"")</f>
      </c>
      <c r="IK30">
        <f>IF($JG30&gt;=40,INDEX($GV:$GV,$JF30+40),"")</f>
      </c>
      <c r="IL30">
        <f>IF($JG30&gt;=41,INDEX($GV:$GV,$JF30+41),"")</f>
      </c>
      <c r="IM30">
        <f>IF($JG30&gt;=42,INDEX($GV:$GV,$JF30+42),"")</f>
      </c>
      <c r="IN30">
        <f>IF($JG30&gt;=43,INDEX($GV:$GV,$JF30+43),"")</f>
      </c>
      <c r="IO30">
        <f>IF($JG30&gt;=44,INDEX($GV:$GV,$JF30+44),"")</f>
      </c>
      <c r="IP30">
        <f>IF($JG30&gt;=45,INDEX($GV:$GV,$JF30+45),"")</f>
      </c>
      <c r="IQ30">
        <f>IF($JG30&gt;=46,INDEX($GV:$GV,$JF30+46),"")</f>
      </c>
      <c r="IR30">
        <f>IF($JG30&gt;=47,INDEX($GV:$GV,$JF30+47),"")</f>
      </c>
      <c r="IS30">
        <f>IF($JG30&gt;=48,INDEX($GV:$GV,$JF30+48),"")</f>
      </c>
      <c r="IT30">
        <f>IF($JG30&gt;=49,INDEX($GV:$GV,$JF30+49),"")</f>
      </c>
      <c r="IU30">
        <f>IF($JG30&gt;=50,INDEX($GV:$GV,$JF30+50),"")</f>
      </c>
      <c r="IV30">
        <f>IF($JG30&gt;=51,INDEX($GV:$GV,$JF30+51),"")</f>
      </c>
      <c r="IW30">
        <f>IF($JG30&gt;=52,INDEX($GV:$GV,$JF30+52),"")</f>
      </c>
      <c r="IX30">
        <f>IF($JG30&gt;=53,INDEX($GV:$GV,$JF30+53),"")</f>
      </c>
      <c r="IY30">
        <f>IF($JG30&gt;=54,INDEX($GV:$GV,$JF30+54),"")</f>
      </c>
      <c r="IZ30">
        <f>IF($JG30&gt;=55,INDEX($GV:$GV,$JF30+55),"")</f>
      </c>
      <c r="JA30">
        <f>IF($JG30&gt;=56,INDEX($GV:$GV,$JF30+56),"")</f>
      </c>
      <c r="JB30">
        <f>IF($JG30&gt;=57,INDEX($GV:$GV,$JF30+57),"")</f>
      </c>
      <c r="JC30">
        <f>IF($JG30&gt;=58,INDEX($GV:$GV,$JF30+58),"")</f>
      </c>
      <c r="JD30">
        <f>IF($JG30&gt;=59,INDEX($GV:$GV,$JF30+59),"")</f>
      </c>
      <c r="JE30">
        <f>IF($JG30&gt;=60,INDEX($GV:$GV,$JF30+60),"")</f>
      </c>
      <c r="JF30">
        <f>IFERROR(MATCH($GU30,$GV$2:$GV$322,0)+1,0)</f>
      </c>
      <c r="JG30">
        <f>IFERROR(INDEX($GW$2:$GW$322,MATCH($GU30,$GV$2:$GV$322,0)),0)</f>
      </c>
      <c r="JH30" t="s">
        <v>44</v>
      </c>
      <c r="JI30" t="s">
        <v>44</v>
      </c>
    </row>
    <row r="31" spans="1:269" x14ac:dyDescent="0.25">
      <c r="R31">
        <f>IF(OR($U31="",$Q31=""),"",IFERROR($U31/$Q31,0))</f>
      </c>
      <c r="S31">
        <f>IF($U31="","",
SUM($T31,$V31,$AA31,$W31,$Y31)*
(1-IF($AB31="",0,VALUE($AB31)/100)))</f>
      </c>
      <c r="T31">
        <f>IF($U31="","",$U31)</f>
      </c>
      <c r="V31">
        <f>IF($U31="","",
IF($O31="","",
IF(ISNUMBER(SEARCH("exempt",LOWER($O31))),0,
$U31*(VALUE(SUBSTITUTE($O31,"%",""))/100))))</f>
      </c>
      <c r="AC31">
        <f>IFERROR(IF(FIND(" - ",$K31)&gt;0,MID($K31,FIND(" - ",$K31)+3,LEN($K31)),""),"")</f>
      </c>
      <c r="AL31" t="s">
        <v>289</v>
      </c>
      <c r="AM31" t="s">
        <v>290</v>
      </c>
      <c r="AN31" t="s">
        <v>284</v>
      </c>
      <c r="AO31" t="s">
        <v>291</v>
      </c>
      <c r="AP31" t="s">
        <v>292</v>
      </c>
      <c r="AQ31" t="s">
        <v>293</v>
      </c>
      <c r="AR31" t="s">
        <v>291</v>
      </c>
      <c r="AS31" t="s">
        <v>294</v>
      </c>
      <c r="AT31">
        <f>IFERROR(LEFT($K31,FIND(" - ",$K31)-1),$K31)</f>
      </c>
      <c r="AU31" t="s">
        <v>249</v>
      </c>
      <c r="AW31">
        <f>IF($CL31&gt;=1,INDEX($AU:$AU,$CK31+1),"")</f>
      </c>
      <c r="AX31">
        <f>IF($CL31&gt;=2,INDEX($AU:$AU,$CK31+2),"")</f>
      </c>
      <c r="AY31">
        <f>IF($CL31&gt;=3,INDEX($AU:$AU,$CK31+3),"")</f>
      </c>
      <c r="AZ31">
        <f>IF($CL31&gt;=4,INDEX($AU:$AU,$CK31+4),"")</f>
      </c>
      <c r="BA31">
        <f>IF($CL31&gt;=5,INDEX($AU:$AU,$CK31+5),"")</f>
      </c>
      <c r="BB31">
        <f>IF($CL31&gt;=6,INDEX($AU:$AU,$CK31+6),"")</f>
      </c>
      <c r="BC31">
        <f>IF($CL31&gt;=7,INDEX($AU:$AU,$CK31+7),"")</f>
      </c>
      <c r="BD31">
        <f>IF($CL31&gt;=8,INDEX($AU:$AU,$CK31+8),"")</f>
      </c>
      <c r="BE31">
        <f>IF($CL31&gt;=9,INDEX($AU:$AU,$CK31+9),"")</f>
      </c>
      <c r="BF31">
        <f>IF($CL31&gt;=10,INDEX($AU:$AU,$CK31+10),"")</f>
      </c>
      <c r="BG31">
        <f>IF($CL31&gt;=11,INDEX($AU:$AU,$CK31+11),"")</f>
      </c>
      <c r="BH31">
        <f>IF($CL31&gt;=12,INDEX($AU:$AU,$CK31+12),"")</f>
      </c>
      <c r="BI31">
        <f>IF($CL31&gt;=13,INDEX($AU:$AU,$CK31+13),"")</f>
      </c>
      <c r="BJ31">
        <f>IF($CL31&gt;=14,INDEX($AU:$AU,$CK31+14),"")</f>
      </c>
      <c r="BK31">
        <f>IF($CL31&gt;=15,INDEX($AU:$AU,$CK31+15),"")</f>
      </c>
      <c r="BL31">
        <f>IF($CL31&gt;=16,INDEX($AU:$AU,$CK31+16),"")</f>
      </c>
      <c r="BM31">
        <f>IF($CL31&gt;=17,INDEX($AU:$AU,$CK31+17),"")</f>
      </c>
      <c r="BN31">
        <f>IF($CL31&gt;=18,INDEX($AU:$AU,$CK31+18),"")</f>
      </c>
      <c r="BO31">
        <f>IF($CL31&gt;=19,INDEX($AU:$AU,$CK31+19),"")</f>
      </c>
      <c r="BP31">
        <f>IF($CL31&gt;=20,INDEX($AU:$AU,$CK31+20),"")</f>
      </c>
      <c r="BQ31">
        <f>IF($CL31&gt;=21,INDEX($AU:$AU,$CK31+21),"")</f>
      </c>
      <c r="BR31">
        <f>IF($CL31&gt;=22,INDEX($AU:$AU,$CK31+22),"")</f>
      </c>
      <c r="BS31">
        <f>IF($CL31&gt;=23,INDEX($AU:$AU,$CK31+23),"")</f>
      </c>
      <c r="BT31">
        <f>IF($CL31&gt;=24,INDEX($AU:$AU,$CK31+24),"")</f>
      </c>
      <c r="BU31">
        <f>IF($CL31&gt;=25,INDEX($AU:$AU,$CK31+25),"")</f>
      </c>
      <c r="BV31">
        <f>IF($CL31&gt;=26,INDEX($AU:$AU,$CK31+26),"")</f>
      </c>
      <c r="BW31">
        <f>IF($CL31&gt;=27,INDEX($AU:$AU,$CK31+27),"")</f>
      </c>
      <c r="BX31">
        <f>IF($CL31&gt;=28,INDEX($AU:$AU,$CK31+28),"")</f>
      </c>
      <c r="BY31">
        <f>IF($CL31&gt;=29,INDEX($AU:$AU,$CK31+29),"")</f>
      </c>
      <c r="BZ31">
        <f>IF($CL31&gt;=30,INDEX($AU:$AU,$CK31+30),"")</f>
      </c>
      <c r="CA31">
        <f>IF($CL31&gt;=31,INDEX($AU:$AU,$CK31+31),"")</f>
      </c>
      <c r="CB31">
        <f>IF($CL31&gt;=32,INDEX($AU:$AU,$CK31+32),"")</f>
      </c>
      <c r="CC31">
        <f>IF($CL31&gt;=33,INDEX($AU:$AU,$CK31+33),"")</f>
      </c>
      <c r="CD31">
        <f>IF($CL31&gt;=34,INDEX($AU:$AU,$CK31+34),"")</f>
      </c>
      <c r="CE31">
        <f>IF($CL31&gt;=35,INDEX($AU:$AU,$CK31+35),"")</f>
      </c>
      <c r="CF31">
        <f>IF($CL31&gt;=36,INDEX($AU:$AU,$CK31+36),"")</f>
      </c>
      <c r="CG31">
        <f>IF($CL31&gt;=37,INDEX($AU:$AU,$CK31+37),"")</f>
      </c>
      <c r="CH31">
        <f>IF($CL31&gt;=38,INDEX($AU:$AU,$CK31+38),"")</f>
      </c>
      <c r="CI31">
        <f>IF($CL31&gt;=39,INDEX($AU:$AU,$CK31+39),"")</f>
      </c>
      <c r="CJ31">
        <f>IF($CL31&gt;=40,INDEX($AU:$AU,$CK31+40),"")</f>
      </c>
      <c r="CK31">
        <f>IFERROR(MATCH($AT31,$AU$2:$AU$133,0)+1,0)</f>
      </c>
      <c r="CL31">
        <f>IFERROR(INDEX($AV$2:$AV$133,MATCH($AT31,$AU$2:$AU$133,0)),0)</f>
      </c>
      <c r="CM31">
        <f>IFERROR(LEFT($L31,FIND(" - ",$L31)-1),$L31)</f>
      </c>
      <c r="CN31" t="s">
        <v>49</v>
      </c>
      <c r="CP31">
        <f>IF($DK31&gt;=1,INDEX($CN:$CN,$DJ31+1),"")</f>
      </c>
      <c r="CQ31">
        <f>IF($DK31&gt;=2,INDEX($CN:$CN,$DJ31+2),"")</f>
      </c>
      <c r="CR31">
        <f>IF($DK31&gt;=3,INDEX($CN:$CN,$DJ31+3),"")</f>
      </c>
      <c r="CS31">
        <f>IF($DK31&gt;=4,INDEX($CN:$CN,$DJ31+4),"")</f>
      </c>
      <c r="CT31">
        <f>IF($DK31&gt;=5,INDEX($CN:$CN,$DJ31+5),"")</f>
      </c>
      <c r="CU31">
        <f>IF($DK31&gt;=6,INDEX($CN:$CN,$DJ31+6),"")</f>
      </c>
      <c r="CV31">
        <f>IF($DK31&gt;=7,INDEX($CN:$CN,$DJ31+7),"")</f>
      </c>
      <c r="CW31">
        <f>IF($DK31&gt;=8,INDEX($CN:$CN,$DJ31+8),"")</f>
      </c>
      <c r="CX31">
        <f>IF($DK31&gt;=9,INDEX($CN:$CN,$DJ31+9),"")</f>
      </c>
      <c r="CY31">
        <f>IF($DK31&gt;=10,INDEX($CN:$CN,$DJ31+10),"")</f>
      </c>
      <c r="CZ31">
        <f>IF($DK31&gt;=11,INDEX($CN:$CN,$DJ31+11),"")</f>
      </c>
      <c r="DA31">
        <f>IF($DK31&gt;=12,INDEX($CN:$CN,$DJ31+12),"")</f>
      </c>
      <c r="DB31">
        <f>IF($DK31&gt;=13,INDEX($CN:$CN,$DJ31+13),"")</f>
      </c>
      <c r="DC31">
        <f>IF($DK31&gt;=14,INDEX($CN:$CN,$DJ31+14),"")</f>
      </c>
      <c r="DD31">
        <f>IF($DK31&gt;=15,INDEX($CN:$CN,$DJ31+15),"")</f>
      </c>
      <c r="DE31">
        <f>IF($DK31&gt;=16,INDEX($CN:$CN,$DJ31+16),"")</f>
      </c>
      <c r="DF31">
        <f>IF($DK31&gt;=17,INDEX($CN:$CN,$DJ31+17),"")</f>
      </c>
      <c r="DG31">
        <f>IF($DK31&gt;=18,INDEX($CN:$CN,$DJ31+18),"")</f>
      </c>
      <c r="DH31">
        <f>IF($DK31&gt;=19,INDEX($CN:$CN,$DJ31+19),"")</f>
      </c>
      <c r="DI31">
        <f>IF($DK31&gt;=20,INDEX($CN:$CN,$DJ31+20),"")</f>
      </c>
      <c r="DJ31">
        <f>IFERROR(MATCH($CM31,$CN$2:$CN$1089,0)+1,0)</f>
      </c>
      <c r="DK31">
        <f>IFERROR(INDEX($CO$2:$CO$1089,MATCH($CM31,$CN$2:$CN$1089,0)),0)</f>
      </c>
      <c r="DL31">
        <f>IFERROR(INDEX($AS:$AS,MATCH($O31,$AR:$AR,0))&amp;"","")</f>
      </c>
      <c r="DM31" t="s">
        <v>295</v>
      </c>
      <c r="DO31">
        <v>1</v>
      </c>
      <c r="DP31">
        <f>IF($GS31&gt;=1,INDEX($DM:$DM,$GR31+1),"")</f>
      </c>
      <c r="DQ31">
        <f>IF($GS31&gt;=2,INDEX($DM:$DM,$GR31+2),"")</f>
      </c>
      <c r="DR31">
        <f>IF($GS31&gt;=3,INDEX($DM:$DM,$GR31+3),"")</f>
      </c>
      <c r="DS31">
        <f>IF($GS31&gt;=4,INDEX($DM:$DM,$GR31+4),"")</f>
      </c>
      <c r="DT31">
        <f>IF($GS31&gt;=5,INDEX($DM:$DM,$GR31+5),"")</f>
      </c>
      <c r="DU31">
        <f>IF($GS31&gt;=6,INDEX($DM:$DM,$GR31+6),"")</f>
      </c>
      <c r="DV31">
        <f>IF($GS31&gt;=7,INDEX($DM:$DM,$GR31+7),"")</f>
      </c>
      <c r="DW31">
        <f>IF($GS31&gt;=8,INDEX($DM:$DM,$GR31+8),"")</f>
      </c>
      <c r="DX31">
        <f>IF($GS31&gt;=9,INDEX($DM:$DM,$GR31+9),"")</f>
      </c>
      <c r="DY31">
        <f>IF($GS31&gt;=10,INDEX($DM:$DM,$GR31+10),"")</f>
      </c>
      <c r="DZ31">
        <f>IF($GS31&gt;=11,INDEX($DM:$DM,$GR31+11),"")</f>
      </c>
      <c r="EA31">
        <f>IF($GS31&gt;=12,INDEX($DM:$DM,$GR31+12),"")</f>
      </c>
      <c r="EB31">
        <f>IF($GS31&gt;=13,INDEX($DM:$DM,$GR31+13),"")</f>
      </c>
      <c r="EC31">
        <f>IF($GS31&gt;=14,INDEX($DM:$DM,$GR31+14),"")</f>
      </c>
      <c r="ED31">
        <f>IF($GS31&gt;=15,INDEX($DM:$DM,$GR31+15),"")</f>
      </c>
      <c r="EE31">
        <f>IF($GS31&gt;=16,INDEX($DM:$DM,$GR31+16),"")</f>
      </c>
      <c r="EF31">
        <f>IF($GS31&gt;=17,INDEX($DM:$DM,$GR31+17),"")</f>
      </c>
      <c r="EG31">
        <f>IF($GS31&gt;=18,INDEX($DM:$DM,$GR31+18),"")</f>
      </c>
      <c r="EH31">
        <f>IF($GS31&gt;=19,INDEX($DM:$DM,$GR31+19),"")</f>
      </c>
      <c r="EI31">
        <f>IF($GS31&gt;=20,INDEX($DM:$DM,$GR31+20),"")</f>
      </c>
      <c r="EJ31">
        <f>IF($GS31&gt;=21,INDEX($DM:$DM,$GR31+21),"")</f>
      </c>
      <c r="EK31">
        <f>IF($GS31&gt;=22,INDEX($DM:$DM,$GR31+22),"")</f>
      </c>
      <c r="EL31">
        <f>IF($GS31&gt;=23,INDEX($DM:$DM,$GR31+23),"")</f>
      </c>
      <c r="EM31">
        <f>IF($GS31&gt;=24,INDEX($DM:$DM,$GR31+24),"")</f>
      </c>
      <c r="EN31">
        <f>IF($GS31&gt;=25,INDEX($DM:$DM,$GR31+25),"")</f>
      </c>
      <c r="EO31">
        <f>IF($GS31&gt;=26,INDEX($DM:$DM,$GR31+26),"")</f>
      </c>
      <c r="EP31">
        <f>IF($GS31&gt;=27,INDEX($DM:$DM,$GR31+27),"")</f>
      </c>
      <c r="EQ31">
        <f>IF($GS31&gt;=28,INDEX($DM:$DM,$GR31+28),"")</f>
      </c>
      <c r="ER31">
        <f>IF($GS31&gt;=29,INDEX($DM:$DM,$GR31+29),"")</f>
      </c>
      <c r="ES31">
        <f>IF($GS31&gt;=30,INDEX($DM:$DM,$GR31+30),"")</f>
      </c>
      <c r="ET31">
        <f>IF($GS31&gt;=31,INDEX($DM:$DM,$GR31+31),"")</f>
      </c>
      <c r="EU31">
        <f>IF($GS31&gt;=32,INDEX($DM:$DM,$GR31+32),"")</f>
      </c>
      <c r="EV31">
        <f>IF($GS31&gt;=33,INDEX($DM:$DM,$GR31+33),"")</f>
      </c>
      <c r="EW31">
        <f>IF($GS31&gt;=34,INDEX($DM:$DM,$GR31+34),"")</f>
      </c>
      <c r="EX31">
        <f>IF($GS31&gt;=35,INDEX($DM:$DM,$GR31+35),"")</f>
      </c>
      <c r="EY31">
        <f>IF($GS31&gt;=36,INDEX($DM:$DM,$GR31+36),"")</f>
      </c>
      <c r="EZ31">
        <f>IF($GS31&gt;=37,INDEX($DM:$DM,$GR31+37),"")</f>
      </c>
      <c r="FA31">
        <f>IF($GS31&gt;=38,INDEX($DM:$DM,$GR31+38),"")</f>
      </c>
      <c r="FB31">
        <f>IF($GS31&gt;=39,INDEX($DM:$DM,$GR31+39),"")</f>
      </c>
      <c r="FC31">
        <f>IF($GS31&gt;=40,INDEX($DM:$DM,$GR31+40),"")</f>
      </c>
      <c r="FD31">
        <f>IF($GS31&gt;=1,INDEX($DN:$DN,$GR31+1),"")</f>
      </c>
      <c r="FE31">
        <f>IF($GS31&gt;=2,INDEX($DN:$DN,$GR31+2),"")</f>
      </c>
      <c r="FF31">
        <f>IF($GS31&gt;=3,INDEX($DN:$DN,$GR31+3),"")</f>
      </c>
      <c r="FG31">
        <f>IF($GS31&gt;=4,INDEX($DN:$DN,$GR31+4),"")</f>
      </c>
      <c r="FH31">
        <f>IF($GS31&gt;=5,INDEX($DN:$DN,$GR31+5),"")</f>
      </c>
      <c r="FI31">
        <f>IF($GS31&gt;=6,INDEX($DN:$DN,$GR31+6),"")</f>
      </c>
      <c r="FJ31">
        <f>IF($GS31&gt;=7,INDEX($DN:$DN,$GR31+7),"")</f>
      </c>
      <c r="FK31">
        <f>IF($GS31&gt;=8,INDEX($DN:$DN,$GR31+8),"")</f>
      </c>
      <c r="FL31">
        <f>IF($GS31&gt;=9,INDEX($DN:$DN,$GR31+9),"")</f>
      </c>
      <c r="FM31">
        <f>IF($GS31&gt;=10,INDEX($DN:$DN,$GR31+10),"")</f>
      </c>
      <c r="FN31">
        <f>IF($GS31&gt;=11,INDEX($DN:$DN,$GR31+11),"")</f>
      </c>
      <c r="FO31">
        <f>IF($GS31&gt;=12,INDEX($DN:$DN,$GR31+12),"")</f>
      </c>
      <c r="FP31">
        <f>IF($GS31&gt;=13,INDEX($DN:$DN,$GR31+13),"")</f>
      </c>
      <c r="FQ31">
        <f>IF($GS31&gt;=14,INDEX($DN:$DN,$GR31+14),"")</f>
      </c>
      <c r="FR31">
        <f>IF($GS31&gt;=15,INDEX($DN:$DN,$GR31+15),"")</f>
      </c>
      <c r="FS31">
        <f>IF($GS31&gt;=16,INDEX($DN:$DN,$GR31+16),"")</f>
      </c>
      <c r="FT31">
        <f>IF($GS31&gt;=17,INDEX($DN:$DN,$GR31+17),"")</f>
      </c>
      <c r="FU31">
        <f>IF($GS31&gt;=18,INDEX($DN:$DN,$GR31+18),"")</f>
      </c>
      <c r="FV31">
        <f>IF($GS31&gt;=19,INDEX($DN:$DN,$GR31+19),"")</f>
      </c>
      <c r="FW31">
        <f>IF($GS31&gt;=20,INDEX($DN:$DN,$GR31+20),"")</f>
      </c>
      <c r="FX31">
        <f>IF($GS31&gt;=21,INDEX($DN:$DN,$GR31+21),"")</f>
      </c>
      <c r="FY31">
        <f>IF($GS31&gt;=22,INDEX($DN:$DN,$GR31+22),"")</f>
      </c>
      <c r="FZ31">
        <f>IF($GS31&gt;=23,INDEX($DN:$DN,$GR31+23),"")</f>
      </c>
      <c r="GA31">
        <f>IF($GS31&gt;=24,INDEX($DN:$DN,$GR31+24),"")</f>
      </c>
      <c r="GB31">
        <f>IF($GS31&gt;=25,INDEX($DN:$DN,$GR31+25),"")</f>
      </c>
      <c r="GC31">
        <f>IF($GS31&gt;=26,INDEX($DN:$DN,$GR31+26),"")</f>
      </c>
      <c r="GD31">
        <f>IF($GS31&gt;=27,INDEX($DN:$DN,$GR31+27),"")</f>
      </c>
      <c r="GE31">
        <f>IF($GS31&gt;=28,INDEX($DN:$DN,$GR31+28),"")</f>
      </c>
      <c r="GF31">
        <f>IF($GS31&gt;=29,INDEX($DN:$DN,$GR31+29),"")</f>
      </c>
      <c r="GG31">
        <f>IF($GS31&gt;=30,INDEX($DN:$DN,$GR31+30),"")</f>
      </c>
      <c r="GH31">
        <f>IF($GS31&gt;=31,INDEX($DN:$DN,$GR31+31),"")</f>
      </c>
      <c r="GI31">
        <f>IF($GS31&gt;=32,INDEX($DN:$DN,$GR31+32),"")</f>
      </c>
      <c r="GJ31">
        <f>IF($GS31&gt;=33,INDEX($DN:$DN,$GR31+33),"")</f>
      </c>
      <c r="GK31">
        <f>IF($GS31&gt;=34,INDEX($DN:$DN,$GR31+34),"")</f>
      </c>
      <c r="GL31">
        <f>IF($GS31&gt;=35,INDEX($DN:$DN,$GR31+35),"")</f>
      </c>
      <c r="GM31">
        <f>IF($GS31&gt;=36,INDEX($DN:$DN,$GR31+36),"")</f>
      </c>
      <c r="GN31">
        <f>IF($GS31&gt;=37,INDEX($DN:$DN,$GR31+37),"")</f>
      </c>
      <c r="GO31">
        <f>IF($GS31&gt;=38,INDEX($DN:$DN,$GR31+38),"")</f>
      </c>
      <c r="GP31">
        <f>IF($GS31&gt;=39,INDEX($DN:$DN,$GR31+39),"")</f>
      </c>
      <c r="GQ31">
        <f>IF($GS31&gt;=40,INDEX($DN:$DN,$GR31+40),"")</f>
      </c>
      <c r="GR31">
        <f>IFERROR(MATCH($DL31,$DM$2:$DM$148,0)+1,0)</f>
      </c>
      <c r="GS31">
        <f>IFERROR(INDEX($DO$2:$DO$148,MATCH($DL31,$DM$2:$DM$148,0)),0)</f>
      </c>
      <c r="GT31">
        <f>IFERROR(MATCH($Z31,$DP$31:$FC$31,0),0)</f>
      </c>
      <c r="GU31">
        <f>IF($GT31&gt;0,INDEX($FD$31:$GQ$31,$GT31),"")</f>
      </c>
      <c r="GV31" t="s">
        <v>97</v>
      </c>
      <c r="GX31">
        <f>IF($JG31&gt;=1,INDEX($GV:$GV,$JF31+1),"")</f>
      </c>
      <c r="GY31">
        <f>IF($JG31&gt;=2,INDEX($GV:$GV,$JF31+2),"")</f>
      </c>
      <c r="GZ31">
        <f>IF($JG31&gt;=3,INDEX($GV:$GV,$JF31+3),"")</f>
      </c>
      <c r="HA31">
        <f>IF($JG31&gt;=4,INDEX($GV:$GV,$JF31+4),"")</f>
      </c>
      <c r="HB31">
        <f>IF($JG31&gt;=5,INDEX($GV:$GV,$JF31+5),"")</f>
      </c>
      <c r="HC31">
        <f>IF($JG31&gt;=6,INDEX($GV:$GV,$JF31+6),"")</f>
      </c>
      <c r="HD31">
        <f>IF($JG31&gt;=7,INDEX($GV:$GV,$JF31+7),"")</f>
      </c>
      <c r="HE31">
        <f>IF($JG31&gt;=8,INDEX($GV:$GV,$JF31+8),"")</f>
      </c>
      <c r="HF31">
        <f>IF($JG31&gt;=9,INDEX($GV:$GV,$JF31+9),"")</f>
      </c>
      <c r="HG31">
        <f>IF($JG31&gt;=10,INDEX($GV:$GV,$JF31+10),"")</f>
      </c>
      <c r="HH31">
        <f>IF($JG31&gt;=11,INDEX($GV:$GV,$JF31+11),"")</f>
      </c>
      <c r="HI31">
        <f>IF($JG31&gt;=12,INDEX($GV:$GV,$JF31+12),"")</f>
      </c>
      <c r="HJ31">
        <f>IF($JG31&gt;=13,INDEX($GV:$GV,$JF31+13),"")</f>
      </c>
      <c r="HK31">
        <f>IF($JG31&gt;=14,INDEX($GV:$GV,$JF31+14),"")</f>
      </c>
      <c r="HL31">
        <f>IF($JG31&gt;=15,INDEX($GV:$GV,$JF31+15),"")</f>
      </c>
      <c r="HM31">
        <f>IF($JG31&gt;=16,INDEX($GV:$GV,$JF31+16),"")</f>
      </c>
      <c r="HN31">
        <f>IF($JG31&gt;=17,INDEX($GV:$GV,$JF31+17),"")</f>
      </c>
      <c r="HO31">
        <f>IF($JG31&gt;=18,INDEX($GV:$GV,$JF31+18),"")</f>
      </c>
      <c r="HP31">
        <f>IF($JG31&gt;=19,INDEX($GV:$GV,$JF31+19),"")</f>
      </c>
      <c r="HQ31">
        <f>IF($JG31&gt;=20,INDEX($GV:$GV,$JF31+20),"")</f>
      </c>
      <c r="HR31">
        <f>IF($JG31&gt;=21,INDEX($GV:$GV,$JF31+21),"")</f>
      </c>
      <c r="HS31">
        <f>IF($JG31&gt;=22,INDEX($GV:$GV,$JF31+22),"")</f>
      </c>
      <c r="HT31">
        <f>IF($JG31&gt;=23,INDEX($GV:$GV,$JF31+23),"")</f>
      </c>
      <c r="HU31">
        <f>IF($JG31&gt;=24,INDEX($GV:$GV,$JF31+24),"")</f>
      </c>
      <c r="HV31">
        <f>IF($JG31&gt;=25,INDEX($GV:$GV,$JF31+25),"")</f>
      </c>
      <c r="HW31">
        <f>IF($JG31&gt;=26,INDEX($GV:$GV,$JF31+26),"")</f>
      </c>
      <c r="HX31">
        <f>IF($JG31&gt;=27,INDEX($GV:$GV,$JF31+27),"")</f>
      </c>
      <c r="HY31">
        <f>IF($JG31&gt;=28,INDEX($GV:$GV,$JF31+28),"")</f>
      </c>
      <c r="HZ31">
        <f>IF($JG31&gt;=29,INDEX($GV:$GV,$JF31+29),"")</f>
      </c>
      <c r="IA31">
        <f>IF($JG31&gt;=30,INDEX($GV:$GV,$JF31+30),"")</f>
      </c>
      <c r="IB31">
        <f>IF($JG31&gt;=31,INDEX($GV:$GV,$JF31+31),"")</f>
      </c>
      <c r="IC31">
        <f>IF($JG31&gt;=32,INDEX($GV:$GV,$JF31+32),"")</f>
      </c>
      <c r="ID31">
        <f>IF($JG31&gt;=33,INDEX($GV:$GV,$JF31+33),"")</f>
      </c>
      <c r="IE31">
        <f>IF($JG31&gt;=34,INDEX($GV:$GV,$JF31+34),"")</f>
      </c>
      <c r="IF31">
        <f>IF($JG31&gt;=35,INDEX($GV:$GV,$JF31+35),"")</f>
      </c>
      <c r="IG31">
        <f>IF($JG31&gt;=36,INDEX($GV:$GV,$JF31+36),"")</f>
      </c>
      <c r="IH31">
        <f>IF($JG31&gt;=37,INDEX($GV:$GV,$JF31+37),"")</f>
      </c>
      <c r="II31">
        <f>IF($JG31&gt;=38,INDEX($GV:$GV,$JF31+38),"")</f>
      </c>
      <c r="IJ31">
        <f>IF($JG31&gt;=39,INDEX($GV:$GV,$JF31+39),"")</f>
      </c>
      <c r="IK31">
        <f>IF($JG31&gt;=40,INDEX($GV:$GV,$JF31+40),"")</f>
      </c>
      <c r="IL31">
        <f>IF($JG31&gt;=41,INDEX($GV:$GV,$JF31+41),"")</f>
      </c>
      <c r="IM31">
        <f>IF($JG31&gt;=42,INDEX($GV:$GV,$JF31+42),"")</f>
      </c>
      <c r="IN31">
        <f>IF($JG31&gt;=43,INDEX($GV:$GV,$JF31+43),"")</f>
      </c>
      <c r="IO31">
        <f>IF($JG31&gt;=44,INDEX($GV:$GV,$JF31+44),"")</f>
      </c>
      <c r="IP31">
        <f>IF($JG31&gt;=45,INDEX($GV:$GV,$JF31+45),"")</f>
      </c>
      <c r="IQ31">
        <f>IF($JG31&gt;=46,INDEX($GV:$GV,$JF31+46),"")</f>
      </c>
      <c r="IR31">
        <f>IF($JG31&gt;=47,INDEX($GV:$GV,$JF31+47),"")</f>
      </c>
      <c r="IS31">
        <f>IF($JG31&gt;=48,INDEX($GV:$GV,$JF31+48),"")</f>
      </c>
      <c r="IT31">
        <f>IF($JG31&gt;=49,INDEX($GV:$GV,$JF31+49),"")</f>
      </c>
      <c r="IU31">
        <f>IF($JG31&gt;=50,INDEX($GV:$GV,$JF31+50),"")</f>
      </c>
      <c r="IV31">
        <f>IF($JG31&gt;=51,INDEX($GV:$GV,$JF31+51),"")</f>
      </c>
      <c r="IW31">
        <f>IF($JG31&gt;=52,INDEX($GV:$GV,$JF31+52),"")</f>
      </c>
      <c r="IX31">
        <f>IF($JG31&gt;=53,INDEX($GV:$GV,$JF31+53),"")</f>
      </c>
      <c r="IY31">
        <f>IF($JG31&gt;=54,INDEX($GV:$GV,$JF31+54),"")</f>
      </c>
      <c r="IZ31">
        <f>IF($JG31&gt;=55,INDEX($GV:$GV,$JF31+55),"")</f>
      </c>
      <c r="JA31">
        <f>IF($JG31&gt;=56,INDEX($GV:$GV,$JF31+56),"")</f>
      </c>
      <c r="JB31">
        <f>IF($JG31&gt;=57,INDEX($GV:$GV,$JF31+57),"")</f>
      </c>
      <c r="JC31">
        <f>IF($JG31&gt;=58,INDEX($GV:$GV,$JF31+58),"")</f>
      </c>
      <c r="JD31">
        <f>IF($JG31&gt;=59,INDEX($GV:$GV,$JF31+59),"")</f>
      </c>
      <c r="JE31">
        <f>IF($JG31&gt;=60,INDEX($GV:$GV,$JF31+60),"")</f>
      </c>
      <c r="JF31">
        <f>IFERROR(MATCH($GU31,$GV$2:$GV$322,0)+1,0)</f>
      </c>
      <c r="JG31">
        <f>IFERROR(INDEX($GW$2:$GW$322,MATCH($GU31,$GV$2:$GV$322,0)),0)</f>
      </c>
      <c r="JH31" t="s">
        <v>44</v>
      </c>
      <c r="JI31" t="s">
        <v>44</v>
      </c>
    </row>
    <row r="32" spans="1:269" x14ac:dyDescent="0.25">
      <c r="R32">
        <f>IF(OR($U32="",$Q32=""),"",IFERROR($U32/$Q32,0))</f>
      </c>
      <c r="S32">
        <f>IF($U32="","",
SUM($T32,$V32,$AA32,$W32,$Y32)*
(1-IF($AB32="",0,VALUE($AB32)/100)))</f>
      </c>
      <c r="T32">
        <f>IF($U32="","",$U32)</f>
      </c>
      <c r="V32">
        <f>IF($U32="","",
IF($O32="","",
IF(ISNUMBER(SEARCH("exempt",LOWER($O32))),0,
$U32*(VALUE(SUBSTITUTE($O32,"%",""))/100))))</f>
      </c>
      <c r="AC32">
        <f>IFERROR(IF(FIND(" - ",$K32)&gt;0,MID($K32,FIND(" - ",$K32)+3,LEN($K32)),""),"")</f>
      </c>
      <c r="AL32" t="s">
        <v>296</v>
      </c>
      <c r="AM32" t="s">
        <v>189</v>
      </c>
      <c r="AN32" t="s">
        <v>290</v>
      </c>
      <c r="AO32" t="s">
        <v>297</v>
      </c>
      <c r="AP32" t="s">
        <v>298</v>
      </c>
      <c r="AQ32" t="s">
        <v>299</v>
      </c>
      <c r="AR32" t="s">
        <v>297</v>
      </c>
      <c r="AS32" t="s">
        <v>300</v>
      </c>
      <c r="AT32">
        <f>IFERROR(LEFT($K32,FIND(" - ",$K32)-1),$K32)</f>
      </c>
      <c r="AU32" t="s">
        <v>257</v>
      </c>
      <c r="AW32">
        <f>IF($CL32&gt;=1,INDEX($AU:$AU,$CK32+1),"")</f>
      </c>
      <c r="AX32">
        <f>IF($CL32&gt;=2,INDEX($AU:$AU,$CK32+2),"")</f>
      </c>
      <c r="AY32">
        <f>IF($CL32&gt;=3,INDEX($AU:$AU,$CK32+3),"")</f>
      </c>
      <c r="AZ32">
        <f>IF($CL32&gt;=4,INDEX($AU:$AU,$CK32+4),"")</f>
      </c>
      <c r="BA32">
        <f>IF($CL32&gt;=5,INDEX($AU:$AU,$CK32+5),"")</f>
      </c>
      <c r="BB32">
        <f>IF($CL32&gt;=6,INDEX($AU:$AU,$CK32+6),"")</f>
      </c>
      <c r="BC32">
        <f>IF($CL32&gt;=7,INDEX($AU:$AU,$CK32+7),"")</f>
      </c>
      <c r="BD32">
        <f>IF($CL32&gt;=8,INDEX($AU:$AU,$CK32+8),"")</f>
      </c>
      <c r="BE32">
        <f>IF($CL32&gt;=9,INDEX($AU:$AU,$CK32+9),"")</f>
      </c>
      <c r="BF32">
        <f>IF($CL32&gt;=10,INDEX($AU:$AU,$CK32+10),"")</f>
      </c>
      <c r="BG32">
        <f>IF($CL32&gt;=11,INDEX($AU:$AU,$CK32+11),"")</f>
      </c>
      <c r="BH32">
        <f>IF($CL32&gt;=12,INDEX($AU:$AU,$CK32+12),"")</f>
      </c>
      <c r="BI32">
        <f>IF($CL32&gt;=13,INDEX($AU:$AU,$CK32+13),"")</f>
      </c>
      <c r="BJ32">
        <f>IF($CL32&gt;=14,INDEX($AU:$AU,$CK32+14),"")</f>
      </c>
      <c r="BK32">
        <f>IF($CL32&gt;=15,INDEX($AU:$AU,$CK32+15),"")</f>
      </c>
      <c r="BL32">
        <f>IF($CL32&gt;=16,INDEX($AU:$AU,$CK32+16),"")</f>
      </c>
      <c r="BM32">
        <f>IF($CL32&gt;=17,INDEX($AU:$AU,$CK32+17),"")</f>
      </c>
      <c r="BN32">
        <f>IF($CL32&gt;=18,INDEX($AU:$AU,$CK32+18),"")</f>
      </c>
      <c r="BO32">
        <f>IF($CL32&gt;=19,INDEX($AU:$AU,$CK32+19),"")</f>
      </c>
      <c r="BP32">
        <f>IF($CL32&gt;=20,INDEX($AU:$AU,$CK32+20),"")</f>
      </c>
      <c r="BQ32">
        <f>IF($CL32&gt;=21,INDEX($AU:$AU,$CK32+21),"")</f>
      </c>
      <c r="BR32">
        <f>IF($CL32&gt;=22,INDEX($AU:$AU,$CK32+22),"")</f>
      </c>
      <c r="BS32">
        <f>IF($CL32&gt;=23,INDEX($AU:$AU,$CK32+23),"")</f>
      </c>
      <c r="BT32">
        <f>IF($CL32&gt;=24,INDEX($AU:$AU,$CK32+24),"")</f>
      </c>
      <c r="BU32">
        <f>IF($CL32&gt;=25,INDEX($AU:$AU,$CK32+25),"")</f>
      </c>
      <c r="BV32">
        <f>IF($CL32&gt;=26,INDEX($AU:$AU,$CK32+26),"")</f>
      </c>
      <c r="BW32">
        <f>IF($CL32&gt;=27,INDEX($AU:$AU,$CK32+27),"")</f>
      </c>
      <c r="BX32">
        <f>IF($CL32&gt;=28,INDEX($AU:$AU,$CK32+28),"")</f>
      </c>
      <c r="BY32">
        <f>IF($CL32&gt;=29,INDEX($AU:$AU,$CK32+29),"")</f>
      </c>
      <c r="BZ32">
        <f>IF($CL32&gt;=30,INDEX($AU:$AU,$CK32+30),"")</f>
      </c>
      <c r="CA32">
        <f>IF($CL32&gt;=31,INDEX($AU:$AU,$CK32+31),"")</f>
      </c>
      <c r="CB32">
        <f>IF($CL32&gt;=32,INDEX($AU:$AU,$CK32+32),"")</f>
      </c>
      <c r="CC32">
        <f>IF($CL32&gt;=33,INDEX($AU:$AU,$CK32+33),"")</f>
      </c>
      <c r="CD32">
        <f>IF($CL32&gt;=34,INDEX($AU:$AU,$CK32+34),"")</f>
      </c>
      <c r="CE32">
        <f>IF($CL32&gt;=35,INDEX($AU:$AU,$CK32+35),"")</f>
      </c>
      <c r="CF32">
        <f>IF($CL32&gt;=36,INDEX($AU:$AU,$CK32+36),"")</f>
      </c>
      <c r="CG32">
        <f>IF($CL32&gt;=37,INDEX($AU:$AU,$CK32+37),"")</f>
      </c>
      <c r="CH32">
        <f>IF($CL32&gt;=38,INDEX($AU:$AU,$CK32+38),"")</f>
      </c>
      <c r="CI32">
        <f>IF($CL32&gt;=39,INDEX($AU:$AU,$CK32+39),"")</f>
      </c>
      <c r="CJ32">
        <f>IF($CL32&gt;=40,INDEX($AU:$AU,$CK32+40),"")</f>
      </c>
      <c r="CK32">
        <f>IFERROR(MATCH($AT32,$AU$2:$AU$133,0)+1,0)</f>
      </c>
      <c r="CL32">
        <f>IFERROR(INDEX($AV$2:$AV$133,MATCH($AT32,$AU$2:$AU$133,0)),0)</f>
      </c>
      <c r="CM32">
        <f>IFERROR(LEFT($L32,FIND(" - ",$L32)-1),$L32)</f>
      </c>
      <c r="CN32" t="s">
        <v>301</v>
      </c>
      <c r="CO32">
        <v>2</v>
      </c>
      <c r="CP32">
        <f>IF($DK32&gt;=1,INDEX($CN:$CN,$DJ32+1),"")</f>
      </c>
      <c r="CQ32">
        <f>IF($DK32&gt;=2,INDEX($CN:$CN,$DJ32+2),"")</f>
      </c>
      <c r="CR32">
        <f>IF($DK32&gt;=3,INDEX($CN:$CN,$DJ32+3),"")</f>
      </c>
      <c r="CS32">
        <f>IF($DK32&gt;=4,INDEX($CN:$CN,$DJ32+4),"")</f>
      </c>
      <c r="CT32">
        <f>IF($DK32&gt;=5,INDEX($CN:$CN,$DJ32+5),"")</f>
      </c>
      <c r="CU32">
        <f>IF($DK32&gt;=6,INDEX($CN:$CN,$DJ32+6),"")</f>
      </c>
      <c r="CV32">
        <f>IF($DK32&gt;=7,INDEX($CN:$CN,$DJ32+7),"")</f>
      </c>
      <c r="CW32">
        <f>IF($DK32&gt;=8,INDEX($CN:$CN,$DJ32+8),"")</f>
      </c>
      <c r="CX32">
        <f>IF($DK32&gt;=9,INDEX($CN:$CN,$DJ32+9),"")</f>
      </c>
      <c r="CY32">
        <f>IF($DK32&gt;=10,INDEX($CN:$CN,$DJ32+10),"")</f>
      </c>
      <c r="CZ32">
        <f>IF($DK32&gt;=11,INDEX($CN:$CN,$DJ32+11),"")</f>
      </c>
      <c r="DA32">
        <f>IF($DK32&gt;=12,INDEX($CN:$CN,$DJ32+12),"")</f>
      </c>
      <c r="DB32">
        <f>IF($DK32&gt;=13,INDEX($CN:$CN,$DJ32+13),"")</f>
      </c>
      <c r="DC32">
        <f>IF($DK32&gt;=14,INDEX($CN:$CN,$DJ32+14),"")</f>
      </c>
      <c r="DD32">
        <f>IF($DK32&gt;=15,INDEX($CN:$CN,$DJ32+15),"")</f>
      </c>
      <c r="DE32">
        <f>IF($DK32&gt;=16,INDEX($CN:$CN,$DJ32+16),"")</f>
      </c>
      <c r="DF32">
        <f>IF($DK32&gt;=17,INDEX($CN:$CN,$DJ32+17),"")</f>
      </c>
      <c r="DG32">
        <f>IF($DK32&gt;=18,INDEX($CN:$CN,$DJ32+18),"")</f>
      </c>
      <c r="DH32">
        <f>IF($DK32&gt;=19,INDEX($CN:$CN,$DJ32+19),"")</f>
      </c>
      <c r="DI32">
        <f>IF($DK32&gt;=20,INDEX($CN:$CN,$DJ32+20),"")</f>
      </c>
      <c r="DJ32">
        <f>IFERROR(MATCH($CM32,$CN$2:$CN$1089,0)+1,0)</f>
      </c>
      <c r="DK32">
        <f>IFERROR(INDEX($CO$2:$CO$1089,MATCH($CM32,$CN$2:$CN$1089,0)),0)</f>
      </c>
      <c r="DL32">
        <f>IFERROR(INDEX($AS:$AS,MATCH($O32,$AR:$AR,0))&amp;"","")</f>
      </c>
      <c r="DM32" t="s">
        <v>55</v>
      </c>
      <c r="DN32" t="s">
        <v>44</v>
      </c>
      <c r="DP32">
        <f>IF($GS32&gt;=1,INDEX($DM:$DM,$GR32+1),"")</f>
      </c>
      <c r="DQ32">
        <f>IF($GS32&gt;=2,INDEX($DM:$DM,$GR32+2),"")</f>
      </c>
      <c r="DR32">
        <f>IF($GS32&gt;=3,INDEX($DM:$DM,$GR32+3),"")</f>
      </c>
      <c r="DS32">
        <f>IF($GS32&gt;=4,INDEX($DM:$DM,$GR32+4),"")</f>
      </c>
      <c r="DT32">
        <f>IF($GS32&gt;=5,INDEX($DM:$DM,$GR32+5),"")</f>
      </c>
      <c r="DU32">
        <f>IF($GS32&gt;=6,INDEX($DM:$DM,$GR32+6),"")</f>
      </c>
      <c r="DV32">
        <f>IF($GS32&gt;=7,INDEX($DM:$DM,$GR32+7),"")</f>
      </c>
      <c r="DW32">
        <f>IF($GS32&gt;=8,INDEX($DM:$DM,$GR32+8),"")</f>
      </c>
      <c r="DX32">
        <f>IF($GS32&gt;=9,INDEX($DM:$DM,$GR32+9),"")</f>
      </c>
      <c r="DY32">
        <f>IF($GS32&gt;=10,INDEX($DM:$DM,$GR32+10),"")</f>
      </c>
      <c r="DZ32">
        <f>IF($GS32&gt;=11,INDEX($DM:$DM,$GR32+11),"")</f>
      </c>
      <c r="EA32">
        <f>IF($GS32&gt;=12,INDEX($DM:$DM,$GR32+12),"")</f>
      </c>
      <c r="EB32">
        <f>IF($GS32&gt;=13,INDEX($DM:$DM,$GR32+13),"")</f>
      </c>
      <c r="EC32">
        <f>IF($GS32&gt;=14,INDEX($DM:$DM,$GR32+14),"")</f>
      </c>
      <c r="ED32">
        <f>IF($GS32&gt;=15,INDEX($DM:$DM,$GR32+15),"")</f>
      </c>
      <c r="EE32">
        <f>IF($GS32&gt;=16,INDEX($DM:$DM,$GR32+16),"")</f>
      </c>
      <c r="EF32">
        <f>IF($GS32&gt;=17,INDEX($DM:$DM,$GR32+17),"")</f>
      </c>
      <c r="EG32">
        <f>IF($GS32&gt;=18,INDEX($DM:$DM,$GR32+18),"")</f>
      </c>
      <c r="EH32">
        <f>IF($GS32&gt;=19,INDEX($DM:$DM,$GR32+19),"")</f>
      </c>
      <c r="EI32">
        <f>IF($GS32&gt;=20,INDEX($DM:$DM,$GR32+20),"")</f>
      </c>
      <c r="EJ32">
        <f>IF($GS32&gt;=21,INDEX($DM:$DM,$GR32+21),"")</f>
      </c>
      <c r="EK32">
        <f>IF($GS32&gt;=22,INDEX($DM:$DM,$GR32+22),"")</f>
      </c>
      <c r="EL32">
        <f>IF($GS32&gt;=23,INDEX($DM:$DM,$GR32+23),"")</f>
      </c>
      <c r="EM32">
        <f>IF($GS32&gt;=24,INDEX($DM:$DM,$GR32+24),"")</f>
      </c>
      <c r="EN32">
        <f>IF($GS32&gt;=25,INDEX($DM:$DM,$GR32+25),"")</f>
      </c>
      <c r="EO32">
        <f>IF($GS32&gt;=26,INDEX($DM:$DM,$GR32+26),"")</f>
      </c>
      <c r="EP32">
        <f>IF($GS32&gt;=27,INDEX($DM:$DM,$GR32+27),"")</f>
      </c>
      <c r="EQ32">
        <f>IF($GS32&gt;=28,INDEX($DM:$DM,$GR32+28),"")</f>
      </c>
      <c r="ER32">
        <f>IF($GS32&gt;=29,INDEX($DM:$DM,$GR32+29),"")</f>
      </c>
      <c r="ES32">
        <f>IF($GS32&gt;=30,INDEX($DM:$DM,$GR32+30),"")</f>
      </c>
      <c r="ET32">
        <f>IF($GS32&gt;=31,INDEX($DM:$DM,$GR32+31),"")</f>
      </c>
      <c r="EU32">
        <f>IF($GS32&gt;=32,INDEX($DM:$DM,$GR32+32),"")</f>
      </c>
      <c r="EV32">
        <f>IF($GS32&gt;=33,INDEX($DM:$DM,$GR32+33),"")</f>
      </c>
      <c r="EW32">
        <f>IF($GS32&gt;=34,INDEX($DM:$DM,$GR32+34),"")</f>
      </c>
      <c r="EX32">
        <f>IF($GS32&gt;=35,INDEX($DM:$DM,$GR32+35),"")</f>
      </c>
      <c r="EY32">
        <f>IF($GS32&gt;=36,INDEX($DM:$DM,$GR32+36),"")</f>
      </c>
      <c r="EZ32">
        <f>IF($GS32&gt;=37,INDEX($DM:$DM,$GR32+37),"")</f>
      </c>
      <c r="FA32">
        <f>IF($GS32&gt;=38,INDEX($DM:$DM,$GR32+38),"")</f>
      </c>
      <c r="FB32">
        <f>IF($GS32&gt;=39,INDEX($DM:$DM,$GR32+39),"")</f>
      </c>
      <c r="FC32">
        <f>IF($GS32&gt;=40,INDEX($DM:$DM,$GR32+40),"")</f>
      </c>
      <c r="FD32">
        <f>IF($GS32&gt;=1,INDEX($DN:$DN,$GR32+1),"")</f>
      </c>
      <c r="FE32">
        <f>IF($GS32&gt;=2,INDEX($DN:$DN,$GR32+2),"")</f>
      </c>
      <c r="FF32">
        <f>IF($GS32&gt;=3,INDEX($DN:$DN,$GR32+3),"")</f>
      </c>
      <c r="FG32">
        <f>IF($GS32&gt;=4,INDEX($DN:$DN,$GR32+4),"")</f>
      </c>
      <c r="FH32">
        <f>IF($GS32&gt;=5,INDEX($DN:$DN,$GR32+5),"")</f>
      </c>
      <c r="FI32">
        <f>IF($GS32&gt;=6,INDEX($DN:$DN,$GR32+6),"")</f>
      </c>
      <c r="FJ32">
        <f>IF($GS32&gt;=7,INDEX($DN:$DN,$GR32+7),"")</f>
      </c>
      <c r="FK32">
        <f>IF($GS32&gt;=8,INDEX($DN:$DN,$GR32+8),"")</f>
      </c>
      <c r="FL32">
        <f>IF($GS32&gt;=9,INDEX($DN:$DN,$GR32+9),"")</f>
      </c>
      <c r="FM32">
        <f>IF($GS32&gt;=10,INDEX($DN:$DN,$GR32+10),"")</f>
      </c>
      <c r="FN32">
        <f>IF($GS32&gt;=11,INDEX($DN:$DN,$GR32+11),"")</f>
      </c>
      <c r="FO32">
        <f>IF($GS32&gt;=12,INDEX($DN:$DN,$GR32+12),"")</f>
      </c>
      <c r="FP32">
        <f>IF($GS32&gt;=13,INDEX($DN:$DN,$GR32+13),"")</f>
      </c>
      <c r="FQ32">
        <f>IF($GS32&gt;=14,INDEX($DN:$DN,$GR32+14),"")</f>
      </c>
      <c r="FR32">
        <f>IF($GS32&gt;=15,INDEX($DN:$DN,$GR32+15),"")</f>
      </c>
      <c r="FS32">
        <f>IF($GS32&gt;=16,INDEX($DN:$DN,$GR32+16),"")</f>
      </c>
      <c r="FT32">
        <f>IF($GS32&gt;=17,INDEX($DN:$DN,$GR32+17),"")</f>
      </c>
      <c r="FU32">
        <f>IF($GS32&gt;=18,INDEX($DN:$DN,$GR32+18),"")</f>
      </c>
      <c r="FV32">
        <f>IF($GS32&gt;=19,INDEX($DN:$DN,$GR32+19),"")</f>
      </c>
      <c r="FW32">
        <f>IF($GS32&gt;=20,INDEX($DN:$DN,$GR32+20),"")</f>
      </c>
      <c r="FX32">
        <f>IF($GS32&gt;=21,INDEX($DN:$DN,$GR32+21),"")</f>
      </c>
      <c r="FY32">
        <f>IF($GS32&gt;=22,INDEX($DN:$DN,$GR32+22),"")</f>
      </c>
      <c r="FZ32">
        <f>IF($GS32&gt;=23,INDEX($DN:$DN,$GR32+23),"")</f>
      </c>
      <c r="GA32">
        <f>IF($GS32&gt;=24,INDEX($DN:$DN,$GR32+24),"")</f>
      </c>
      <c r="GB32">
        <f>IF($GS32&gt;=25,INDEX($DN:$DN,$GR32+25),"")</f>
      </c>
      <c r="GC32">
        <f>IF($GS32&gt;=26,INDEX($DN:$DN,$GR32+26),"")</f>
      </c>
      <c r="GD32">
        <f>IF($GS32&gt;=27,INDEX($DN:$DN,$GR32+27),"")</f>
      </c>
      <c r="GE32">
        <f>IF($GS32&gt;=28,INDEX($DN:$DN,$GR32+28),"")</f>
      </c>
      <c r="GF32">
        <f>IF($GS32&gt;=29,INDEX($DN:$DN,$GR32+29),"")</f>
      </c>
      <c r="GG32">
        <f>IF($GS32&gt;=30,INDEX($DN:$DN,$GR32+30),"")</f>
      </c>
      <c r="GH32">
        <f>IF($GS32&gt;=31,INDEX($DN:$DN,$GR32+31),"")</f>
      </c>
      <c r="GI32">
        <f>IF($GS32&gt;=32,INDEX($DN:$DN,$GR32+32),"")</f>
      </c>
      <c r="GJ32">
        <f>IF($GS32&gt;=33,INDEX($DN:$DN,$GR32+33),"")</f>
      </c>
      <c r="GK32">
        <f>IF($GS32&gt;=34,INDEX($DN:$DN,$GR32+34),"")</f>
      </c>
      <c r="GL32">
        <f>IF($GS32&gt;=35,INDEX($DN:$DN,$GR32+35),"")</f>
      </c>
      <c r="GM32">
        <f>IF($GS32&gt;=36,INDEX($DN:$DN,$GR32+36),"")</f>
      </c>
      <c r="GN32">
        <f>IF($GS32&gt;=37,INDEX($DN:$DN,$GR32+37),"")</f>
      </c>
      <c r="GO32">
        <f>IF($GS32&gt;=38,INDEX($DN:$DN,$GR32+38),"")</f>
      </c>
      <c r="GP32">
        <f>IF($GS32&gt;=39,INDEX($DN:$DN,$GR32+39),"")</f>
      </c>
      <c r="GQ32">
        <f>IF($GS32&gt;=40,INDEX($DN:$DN,$GR32+40),"")</f>
      </c>
      <c r="GR32">
        <f>IFERROR(MATCH($DL32,$DM$2:$DM$148,0)+1,0)</f>
      </c>
      <c r="GS32">
        <f>IFERROR(INDEX($DO$2:$DO$148,MATCH($DL32,$DM$2:$DM$148,0)),0)</f>
      </c>
      <c r="GT32">
        <f>IFERROR(MATCH($Z32,$DP$32:$FC$32,0),0)</f>
      </c>
      <c r="GU32">
        <f>IF($GT32&gt;0,INDEX($FD$32:$GQ$32,$GT32),"")</f>
      </c>
      <c r="GV32" t="s">
        <v>66</v>
      </c>
      <c r="GX32">
        <f>IF($JG32&gt;=1,INDEX($GV:$GV,$JF32+1),"")</f>
      </c>
      <c r="GY32">
        <f>IF($JG32&gt;=2,INDEX($GV:$GV,$JF32+2),"")</f>
      </c>
      <c r="GZ32">
        <f>IF($JG32&gt;=3,INDEX($GV:$GV,$JF32+3),"")</f>
      </c>
      <c r="HA32">
        <f>IF($JG32&gt;=4,INDEX($GV:$GV,$JF32+4),"")</f>
      </c>
      <c r="HB32">
        <f>IF($JG32&gt;=5,INDEX($GV:$GV,$JF32+5),"")</f>
      </c>
      <c r="HC32">
        <f>IF($JG32&gt;=6,INDEX($GV:$GV,$JF32+6),"")</f>
      </c>
      <c r="HD32">
        <f>IF($JG32&gt;=7,INDEX($GV:$GV,$JF32+7),"")</f>
      </c>
      <c r="HE32">
        <f>IF($JG32&gt;=8,INDEX($GV:$GV,$JF32+8),"")</f>
      </c>
      <c r="HF32">
        <f>IF($JG32&gt;=9,INDEX($GV:$GV,$JF32+9),"")</f>
      </c>
      <c r="HG32">
        <f>IF($JG32&gt;=10,INDEX($GV:$GV,$JF32+10),"")</f>
      </c>
      <c r="HH32">
        <f>IF($JG32&gt;=11,INDEX($GV:$GV,$JF32+11),"")</f>
      </c>
      <c r="HI32">
        <f>IF($JG32&gt;=12,INDEX($GV:$GV,$JF32+12),"")</f>
      </c>
      <c r="HJ32">
        <f>IF($JG32&gt;=13,INDEX($GV:$GV,$JF32+13),"")</f>
      </c>
      <c r="HK32">
        <f>IF($JG32&gt;=14,INDEX($GV:$GV,$JF32+14),"")</f>
      </c>
      <c r="HL32">
        <f>IF($JG32&gt;=15,INDEX($GV:$GV,$JF32+15),"")</f>
      </c>
      <c r="HM32">
        <f>IF($JG32&gt;=16,INDEX($GV:$GV,$JF32+16),"")</f>
      </c>
      <c r="HN32">
        <f>IF($JG32&gt;=17,INDEX($GV:$GV,$JF32+17),"")</f>
      </c>
      <c r="HO32">
        <f>IF($JG32&gt;=18,INDEX($GV:$GV,$JF32+18),"")</f>
      </c>
      <c r="HP32">
        <f>IF($JG32&gt;=19,INDEX($GV:$GV,$JF32+19),"")</f>
      </c>
      <c r="HQ32">
        <f>IF($JG32&gt;=20,INDEX($GV:$GV,$JF32+20),"")</f>
      </c>
      <c r="HR32">
        <f>IF($JG32&gt;=21,INDEX($GV:$GV,$JF32+21),"")</f>
      </c>
      <c r="HS32">
        <f>IF($JG32&gt;=22,INDEX($GV:$GV,$JF32+22),"")</f>
      </c>
      <c r="HT32">
        <f>IF($JG32&gt;=23,INDEX($GV:$GV,$JF32+23),"")</f>
      </c>
      <c r="HU32">
        <f>IF($JG32&gt;=24,INDEX($GV:$GV,$JF32+24),"")</f>
      </c>
      <c r="HV32">
        <f>IF($JG32&gt;=25,INDEX($GV:$GV,$JF32+25),"")</f>
      </c>
      <c r="HW32">
        <f>IF($JG32&gt;=26,INDEX($GV:$GV,$JF32+26),"")</f>
      </c>
      <c r="HX32">
        <f>IF($JG32&gt;=27,INDEX($GV:$GV,$JF32+27),"")</f>
      </c>
      <c r="HY32">
        <f>IF($JG32&gt;=28,INDEX($GV:$GV,$JF32+28),"")</f>
      </c>
      <c r="HZ32">
        <f>IF($JG32&gt;=29,INDEX($GV:$GV,$JF32+29),"")</f>
      </c>
      <c r="IA32">
        <f>IF($JG32&gt;=30,INDEX($GV:$GV,$JF32+30),"")</f>
      </c>
      <c r="IB32">
        <f>IF($JG32&gt;=31,INDEX($GV:$GV,$JF32+31),"")</f>
      </c>
      <c r="IC32">
        <f>IF($JG32&gt;=32,INDEX($GV:$GV,$JF32+32),"")</f>
      </c>
      <c r="ID32">
        <f>IF($JG32&gt;=33,INDEX($GV:$GV,$JF32+33),"")</f>
      </c>
      <c r="IE32">
        <f>IF($JG32&gt;=34,INDEX($GV:$GV,$JF32+34),"")</f>
      </c>
      <c r="IF32">
        <f>IF($JG32&gt;=35,INDEX($GV:$GV,$JF32+35),"")</f>
      </c>
      <c r="IG32">
        <f>IF($JG32&gt;=36,INDEX($GV:$GV,$JF32+36),"")</f>
      </c>
      <c r="IH32">
        <f>IF($JG32&gt;=37,INDEX($GV:$GV,$JF32+37),"")</f>
      </c>
      <c r="II32">
        <f>IF($JG32&gt;=38,INDEX($GV:$GV,$JF32+38),"")</f>
      </c>
      <c r="IJ32">
        <f>IF($JG32&gt;=39,INDEX($GV:$GV,$JF32+39),"")</f>
      </c>
      <c r="IK32">
        <f>IF($JG32&gt;=40,INDEX($GV:$GV,$JF32+40),"")</f>
      </c>
      <c r="IL32">
        <f>IF($JG32&gt;=41,INDEX($GV:$GV,$JF32+41),"")</f>
      </c>
      <c r="IM32">
        <f>IF($JG32&gt;=42,INDEX($GV:$GV,$JF32+42),"")</f>
      </c>
      <c r="IN32">
        <f>IF($JG32&gt;=43,INDEX($GV:$GV,$JF32+43),"")</f>
      </c>
      <c r="IO32">
        <f>IF($JG32&gt;=44,INDEX($GV:$GV,$JF32+44),"")</f>
      </c>
      <c r="IP32">
        <f>IF($JG32&gt;=45,INDEX($GV:$GV,$JF32+45),"")</f>
      </c>
      <c r="IQ32">
        <f>IF($JG32&gt;=46,INDEX($GV:$GV,$JF32+46),"")</f>
      </c>
      <c r="IR32">
        <f>IF($JG32&gt;=47,INDEX($GV:$GV,$JF32+47),"")</f>
      </c>
      <c r="IS32">
        <f>IF($JG32&gt;=48,INDEX($GV:$GV,$JF32+48),"")</f>
      </c>
      <c r="IT32">
        <f>IF($JG32&gt;=49,INDEX($GV:$GV,$JF32+49),"")</f>
      </c>
      <c r="IU32">
        <f>IF($JG32&gt;=50,INDEX($GV:$GV,$JF32+50),"")</f>
      </c>
      <c r="IV32">
        <f>IF($JG32&gt;=51,INDEX($GV:$GV,$JF32+51),"")</f>
      </c>
      <c r="IW32">
        <f>IF($JG32&gt;=52,INDEX($GV:$GV,$JF32+52),"")</f>
      </c>
      <c r="IX32">
        <f>IF($JG32&gt;=53,INDEX($GV:$GV,$JF32+53),"")</f>
      </c>
      <c r="IY32">
        <f>IF($JG32&gt;=54,INDEX($GV:$GV,$JF32+54),"")</f>
      </c>
      <c r="IZ32">
        <f>IF($JG32&gt;=55,INDEX($GV:$GV,$JF32+55),"")</f>
      </c>
      <c r="JA32">
        <f>IF($JG32&gt;=56,INDEX($GV:$GV,$JF32+56),"")</f>
      </c>
      <c r="JB32">
        <f>IF($JG32&gt;=57,INDEX($GV:$GV,$JF32+57),"")</f>
      </c>
      <c r="JC32">
        <f>IF($JG32&gt;=58,INDEX($GV:$GV,$JF32+58),"")</f>
      </c>
      <c r="JD32">
        <f>IF($JG32&gt;=59,INDEX($GV:$GV,$JF32+59),"")</f>
      </c>
      <c r="JE32">
        <f>IF($JG32&gt;=60,INDEX($GV:$GV,$JF32+60),"")</f>
      </c>
      <c r="JF32">
        <f>IFERROR(MATCH($GU32,$GV$2:$GV$322,0)+1,0)</f>
      </c>
      <c r="JG32">
        <f>IFERROR(INDEX($GW$2:$GW$322,MATCH($GU32,$GV$2:$GV$322,0)),0)</f>
      </c>
      <c r="JH32" t="s">
        <v>44</v>
      </c>
      <c r="JI32" t="s">
        <v>44</v>
      </c>
    </row>
    <row r="33" spans="1:269" x14ac:dyDescent="0.25">
      <c r="R33">
        <f>IF(OR($U33="",$Q33=""),"",IFERROR($U33/$Q33,0))</f>
      </c>
      <c r="S33">
        <f>IF($U33="","",
SUM($T33,$V33,$AA33,$W33,$Y33)*
(1-IF($AB33="",0,VALUE($AB33)/100)))</f>
      </c>
      <c r="T33">
        <f>IF($U33="","",$U33)</f>
      </c>
      <c r="V33">
        <f>IF($U33="","",
IF($O33="","",
IF(ISNUMBER(SEARCH("exempt",LOWER($O33))),0,
$U33*(VALUE(SUBSTITUTE($O33,"%",""))/100))))</f>
      </c>
      <c r="AC33">
        <f>IFERROR(IF(FIND(" - ",$K33)&gt;0,MID($K33,FIND(" - ",$K33)+3,LEN($K33)),""),"")</f>
      </c>
      <c r="AL33" t="s">
        <v>302</v>
      </c>
      <c r="AM33" t="s">
        <v>231</v>
      </c>
      <c r="AN33" t="s">
        <v>101</v>
      </c>
      <c r="AO33" t="s">
        <v>303</v>
      </c>
      <c r="AP33" t="s">
        <v>304</v>
      </c>
      <c r="AQ33" t="s">
        <v>305</v>
      </c>
      <c r="AR33" t="s">
        <v>303</v>
      </c>
      <c r="AS33" t="s">
        <v>306</v>
      </c>
      <c r="AT33">
        <f>IFERROR(LEFT($K33,FIND(" - ",$K33)-1),$K33)</f>
      </c>
      <c r="AU33" t="s">
        <v>266</v>
      </c>
      <c r="AW33">
        <f>IF($CL33&gt;=1,INDEX($AU:$AU,$CK33+1),"")</f>
      </c>
      <c r="AX33">
        <f>IF($CL33&gt;=2,INDEX($AU:$AU,$CK33+2),"")</f>
      </c>
      <c r="AY33">
        <f>IF($CL33&gt;=3,INDEX($AU:$AU,$CK33+3),"")</f>
      </c>
      <c r="AZ33">
        <f>IF($CL33&gt;=4,INDEX($AU:$AU,$CK33+4),"")</f>
      </c>
      <c r="BA33">
        <f>IF($CL33&gt;=5,INDEX($AU:$AU,$CK33+5),"")</f>
      </c>
      <c r="BB33">
        <f>IF($CL33&gt;=6,INDEX($AU:$AU,$CK33+6),"")</f>
      </c>
      <c r="BC33">
        <f>IF($CL33&gt;=7,INDEX($AU:$AU,$CK33+7),"")</f>
      </c>
      <c r="BD33">
        <f>IF($CL33&gt;=8,INDEX($AU:$AU,$CK33+8),"")</f>
      </c>
      <c r="BE33">
        <f>IF($CL33&gt;=9,INDEX($AU:$AU,$CK33+9),"")</f>
      </c>
      <c r="BF33">
        <f>IF($CL33&gt;=10,INDEX($AU:$AU,$CK33+10),"")</f>
      </c>
      <c r="BG33">
        <f>IF($CL33&gt;=11,INDEX($AU:$AU,$CK33+11),"")</f>
      </c>
      <c r="BH33">
        <f>IF($CL33&gt;=12,INDEX($AU:$AU,$CK33+12),"")</f>
      </c>
      <c r="BI33">
        <f>IF($CL33&gt;=13,INDEX($AU:$AU,$CK33+13),"")</f>
      </c>
      <c r="BJ33">
        <f>IF($CL33&gt;=14,INDEX($AU:$AU,$CK33+14),"")</f>
      </c>
      <c r="BK33">
        <f>IF($CL33&gt;=15,INDEX($AU:$AU,$CK33+15),"")</f>
      </c>
      <c r="BL33">
        <f>IF($CL33&gt;=16,INDEX($AU:$AU,$CK33+16),"")</f>
      </c>
      <c r="BM33">
        <f>IF($CL33&gt;=17,INDEX($AU:$AU,$CK33+17),"")</f>
      </c>
      <c r="BN33">
        <f>IF($CL33&gt;=18,INDEX($AU:$AU,$CK33+18),"")</f>
      </c>
      <c r="BO33">
        <f>IF($CL33&gt;=19,INDEX($AU:$AU,$CK33+19),"")</f>
      </c>
      <c r="BP33">
        <f>IF($CL33&gt;=20,INDEX($AU:$AU,$CK33+20),"")</f>
      </c>
      <c r="BQ33">
        <f>IF($CL33&gt;=21,INDEX($AU:$AU,$CK33+21),"")</f>
      </c>
      <c r="BR33">
        <f>IF($CL33&gt;=22,INDEX($AU:$AU,$CK33+22),"")</f>
      </c>
      <c r="BS33">
        <f>IF($CL33&gt;=23,INDEX($AU:$AU,$CK33+23),"")</f>
      </c>
      <c r="BT33">
        <f>IF($CL33&gt;=24,INDEX($AU:$AU,$CK33+24),"")</f>
      </c>
      <c r="BU33">
        <f>IF($CL33&gt;=25,INDEX($AU:$AU,$CK33+25),"")</f>
      </c>
      <c r="BV33">
        <f>IF($CL33&gt;=26,INDEX($AU:$AU,$CK33+26),"")</f>
      </c>
      <c r="BW33">
        <f>IF($CL33&gt;=27,INDEX($AU:$AU,$CK33+27),"")</f>
      </c>
      <c r="BX33">
        <f>IF($CL33&gt;=28,INDEX($AU:$AU,$CK33+28),"")</f>
      </c>
      <c r="BY33">
        <f>IF($CL33&gt;=29,INDEX($AU:$AU,$CK33+29),"")</f>
      </c>
      <c r="BZ33">
        <f>IF($CL33&gt;=30,INDEX($AU:$AU,$CK33+30),"")</f>
      </c>
      <c r="CA33">
        <f>IF($CL33&gt;=31,INDEX($AU:$AU,$CK33+31),"")</f>
      </c>
      <c r="CB33">
        <f>IF($CL33&gt;=32,INDEX($AU:$AU,$CK33+32),"")</f>
      </c>
      <c r="CC33">
        <f>IF($CL33&gt;=33,INDEX($AU:$AU,$CK33+33),"")</f>
      </c>
      <c r="CD33">
        <f>IF($CL33&gt;=34,INDEX($AU:$AU,$CK33+34),"")</f>
      </c>
      <c r="CE33">
        <f>IF($CL33&gt;=35,INDEX($AU:$AU,$CK33+35),"")</f>
      </c>
      <c r="CF33">
        <f>IF($CL33&gt;=36,INDEX($AU:$AU,$CK33+36),"")</f>
      </c>
      <c r="CG33">
        <f>IF($CL33&gt;=37,INDEX($AU:$AU,$CK33+37),"")</f>
      </c>
      <c r="CH33">
        <f>IF($CL33&gt;=38,INDEX($AU:$AU,$CK33+38),"")</f>
      </c>
      <c r="CI33">
        <f>IF($CL33&gt;=39,INDEX($AU:$AU,$CK33+39),"")</f>
      </c>
      <c r="CJ33">
        <f>IF($CL33&gt;=40,INDEX($AU:$AU,$CK33+40),"")</f>
      </c>
      <c r="CK33">
        <f>IFERROR(MATCH($AT33,$AU$2:$AU$133,0)+1,0)</f>
      </c>
      <c r="CL33">
        <f>IFERROR(INDEX($AV$2:$AV$133,MATCH($AT33,$AU$2:$AU$133,0)),0)</f>
      </c>
      <c r="CM33">
        <f>IFERROR(LEFT($L33,FIND(" - ",$L33)-1),$L33)</f>
      </c>
      <c r="CN33" t="s">
        <v>34</v>
      </c>
      <c r="CP33">
        <f>IF($DK33&gt;=1,INDEX($CN:$CN,$DJ33+1),"")</f>
      </c>
      <c r="CQ33">
        <f>IF($DK33&gt;=2,INDEX($CN:$CN,$DJ33+2),"")</f>
      </c>
      <c r="CR33">
        <f>IF($DK33&gt;=3,INDEX($CN:$CN,$DJ33+3),"")</f>
      </c>
      <c r="CS33">
        <f>IF($DK33&gt;=4,INDEX($CN:$CN,$DJ33+4),"")</f>
      </c>
      <c r="CT33">
        <f>IF($DK33&gt;=5,INDEX($CN:$CN,$DJ33+5),"")</f>
      </c>
      <c r="CU33">
        <f>IF($DK33&gt;=6,INDEX($CN:$CN,$DJ33+6),"")</f>
      </c>
      <c r="CV33">
        <f>IF($DK33&gt;=7,INDEX($CN:$CN,$DJ33+7),"")</f>
      </c>
      <c r="CW33">
        <f>IF($DK33&gt;=8,INDEX($CN:$CN,$DJ33+8),"")</f>
      </c>
      <c r="CX33">
        <f>IF($DK33&gt;=9,INDEX($CN:$CN,$DJ33+9),"")</f>
      </c>
      <c r="CY33">
        <f>IF($DK33&gt;=10,INDEX($CN:$CN,$DJ33+10),"")</f>
      </c>
      <c r="CZ33">
        <f>IF($DK33&gt;=11,INDEX($CN:$CN,$DJ33+11),"")</f>
      </c>
      <c r="DA33">
        <f>IF($DK33&gt;=12,INDEX($CN:$CN,$DJ33+12),"")</f>
      </c>
      <c r="DB33">
        <f>IF($DK33&gt;=13,INDEX($CN:$CN,$DJ33+13),"")</f>
      </c>
      <c r="DC33">
        <f>IF($DK33&gt;=14,INDEX($CN:$CN,$DJ33+14),"")</f>
      </c>
      <c r="DD33">
        <f>IF($DK33&gt;=15,INDEX($CN:$CN,$DJ33+15),"")</f>
      </c>
      <c r="DE33">
        <f>IF($DK33&gt;=16,INDEX($CN:$CN,$DJ33+16),"")</f>
      </c>
      <c r="DF33">
        <f>IF($DK33&gt;=17,INDEX($CN:$CN,$DJ33+17),"")</f>
      </c>
      <c r="DG33">
        <f>IF($DK33&gt;=18,INDEX($CN:$CN,$DJ33+18),"")</f>
      </c>
      <c r="DH33">
        <f>IF($DK33&gt;=19,INDEX($CN:$CN,$DJ33+19),"")</f>
      </c>
      <c r="DI33">
        <f>IF($DK33&gt;=20,INDEX($CN:$CN,$DJ33+20),"")</f>
      </c>
      <c r="DJ33">
        <f>IFERROR(MATCH($CM33,$CN$2:$CN$1089,0)+1,0)</f>
      </c>
      <c r="DK33">
        <f>IFERROR(INDEX($CO$2:$CO$1089,MATCH($CM33,$CN$2:$CN$1089,0)),0)</f>
      </c>
      <c r="DL33">
        <f>IFERROR(INDEX($AS:$AS,MATCH($O33,$AR:$AR,0))&amp;"","")</f>
      </c>
      <c r="DM33" t="s">
        <v>168</v>
      </c>
      <c r="DO33">
        <v>1</v>
      </c>
      <c r="DP33">
        <f>IF($GS33&gt;=1,INDEX($DM:$DM,$GR33+1),"")</f>
      </c>
      <c r="DQ33">
        <f>IF($GS33&gt;=2,INDEX($DM:$DM,$GR33+2),"")</f>
      </c>
      <c r="DR33">
        <f>IF($GS33&gt;=3,INDEX($DM:$DM,$GR33+3),"")</f>
      </c>
      <c r="DS33">
        <f>IF($GS33&gt;=4,INDEX($DM:$DM,$GR33+4),"")</f>
      </c>
      <c r="DT33">
        <f>IF($GS33&gt;=5,INDEX($DM:$DM,$GR33+5),"")</f>
      </c>
      <c r="DU33">
        <f>IF($GS33&gt;=6,INDEX($DM:$DM,$GR33+6),"")</f>
      </c>
      <c r="DV33">
        <f>IF($GS33&gt;=7,INDEX($DM:$DM,$GR33+7),"")</f>
      </c>
      <c r="DW33">
        <f>IF($GS33&gt;=8,INDEX($DM:$DM,$GR33+8),"")</f>
      </c>
      <c r="DX33">
        <f>IF($GS33&gt;=9,INDEX($DM:$DM,$GR33+9),"")</f>
      </c>
      <c r="DY33">
        <f>IF($GS33&gt;=10,INDEX($DM:$DM,$GR33+10),"")</f>
      </c>
      <c r="DZ33">
        <f>IF($GS33&gt;=11,INDEX($DM:$DM,$GR33+11),"")</f>
      </c>
      <c r="EA33">
        <f>IF($GS33&gt;=12,INDEX($DM:$DM,$GR33+12),"")</f>
      </c>
      <c r="EB33">
        <f>IF($GS33&gt;=13,INDEX($DM:$DM,$GR33+13),"")</f>
      </c>
      <c r="EC33">
        <f>IF($GS33&gt;=14,INDEX($DM:$DM,$GR33+14),"")</f>
      </c>
      <c r="ED33">
        <f>IF($GS33&gt;=15,INDEX($DM:$DM,$GR33+15),"")</f>
      </c>
      <c r="EE33">
        <f>IF($GS33&gt;=16,INDEX($DM:$DM,$GR33+16),"")</f>
      </c>
      <c r="EF33">
        <f>IF($GS33&gt;=17,INDEX($DM:$DM,$GR33+17),"")</f>
      </c>
      <c r="EG33">
        <f>IF($GS33&gt;=18,INDEX($DM:$DM,$GR33+18),"")</f>
      </c>
      <c r="EH33">
        <f>IF($GS33&gt;=19,INDEX($DM:$DM,$GR33+19),"")</f>
      </c>
      <c r="EI33">
        <f>IF($GS33&gt;=20,INDEX($DM:$DM,$GR33+20),"")</f>
      </c>
      <c r="EJ33">
        <f>IF($GS33&gt;=21,INDEX($DM:$DM,$GR33+21),"")</f>
      </c>
      <c r="EK33">
        <f>IF($GS33&gt;=22,INDEX($DM:$DM,$GR33+22),"")</f>
      </c>
      <c r="EL33">
        <f>IF($GS33&gt;=23,INDEX($DM:$DM,$GR33+23),"")</f>
      </c>
      <c r="EM33">
        <f>IF($GS33&gt;=24,INDEX($DM:$DM,$GR33+24),"")</f>
      </c>
      <c r="EN33">
        <f>IF($GS33&gt;=25,INDEX($DM:$DM,$GR33+25),"")</f>
      </c>
      <c r="EO33">
        <f>IF($GS33&gt;=26,INDEX($DM:$DM,$GR33+26),"")</f>
      </c>
      <c r="EP33">
        <f>IF($GS33&gt;=27,INDEX($DM:$DM,$GR33+27),"")</f>
      </c>
      <c r="EQ33">
        <f>IF($GS33&gt;=28,INDEX($DM:$DM,$GR33+28),"")</f>
      </c>
      <c r="ER33">
        <f>IF($GS33&gt;=29,INDEX($DM:$DM,$GR33+29),"")</f>
      </c>
      <c r="ES33">
        <f>IF($GS33&gt;=30,INDEX($DM:$DM,$GR33+30),"")</f>
      </c>
      <c r="ET33">
        <f>IF($GS33&gt;=31,INDEX($DM:$DM,$GR33+31),"")</f>
      </c>
      <c r="EU33">
        <f>IF($GS33&gt;=32,INDEX($DM:$DM,$GR33+32),"")</f>
      </c>
      <c r="EV33">
        <f>IF($GS33&gt;=33,INDEX($DM:$DM,$GR33+33),"")</f>
      </c>
      <c r="EW33">
        <f>IF($GS33&gt;=34,INDEX($DM:$DM,$GR33+34),"")</f>
      </c>
      <c r="EX33">
        <f>IF($GS33&gt;=35,INDEX($DM:$DM,$GR33+35),"")</f>
      </c>
      <c r="EY33">
        <f>IF($GS33&gt;=36,INDEX($DM:$DM,$GR33+36),"")</f>
      </c>
      <c r="EZ33">
        <f>IF($GS33&gt;=37,INDEX($DM:$DM,$GR33+37),"")</f>
      </c>
      <c r="FA33">
        <f>IF($GS33&gt;=38,INDEX($DM:$DM,$GR33+38),"")</f>
      </c>
      <c r="FB33">
        <f>IF($GS33&gt;=39,INDEX($DM:$DM,$GR33+39),"")</f>
      </c>
      <c r="FC33">
        <f>IF($GS33&gt;=40,INDEX($DM:$DM,$GR33+40),"")</f>
      </c>
      <c r="FD33">
        <f>IF($GS33&gt;=1,INDEX($DN:$DN,$GR33+1),"")</f>
      </c>
      <c r="FE33">
        <f>IF($GS33&gt;=2,INDEX($DN:$DN,$GR33+2),"")</f>
      </c>
      <c r="FF33">
        <f>IF($GS33&gt;=3,INDEX($DN:$DN,$GR33+3),"")</f>
      </c>
      <c r="FG33">
        <f>IF($GS33&gt;=4,INDEX($DN:$DN,$GR33+4),"")</f>
      </c>
      <c r="FH33">
        <f>IF($GS33&gt;=5,INDEX($DN:$DN,$GR33+5),"")</f>
      </c>
      <c r="FI33">
        <f>IF($GS33&gt;=6,INDEX($DN:$DN,$GR33+6),"")</f>
      </c>
      <c r="FJ33">
        <f>IF($GS33&gt;=7,INDEX($DN:$DN,$GR33+7),"")</f>
      </c>
      <c r="FK33">
        <f>IF($GS33&gt;=8,INDEX($DN:$DN,$GR33+8),"")</f>
      </c>
      <c r="FL33">
        <f>IF($GS33&gt;=9,INDEX($DN:$DN,$GR33+9),"")</f>
      </c>
      <c r="FM33">
        <f>IF($GS33&gt;=10,INDEX($DN:$DN,$GR33+10),"")</f>
      </c>
      <c r="FN33">
        <f>IF($GS33&gt;=11,INDEX($DN:$DN,$GR33+11),"")</f>
      </c>
      <c r="FO33">
        <f>IF($GS33&gt;=12,INDEX($DN:$DN,$GR33+12),"")</f>
      </c>
      <c r="FP33">
        <f>IF($GS33&gt;=13,INDEX($DN:$DN,$GR33+13),"")</f>
      </c>
      <c r="FQ33">
        <f>IF($GS33&gt;=14,INDEX($DN:$DN,$GR33+14),"")</f>
      </c>
      <c r="FR33">
        <f>IF($GS33&gt;=15,INDEX($DN:$DN,$GR33+15),"")</f>
      </c>
      <c r="FS33">
        <f>IF($GS33&gt;=16,INDEX($DN:$DN,$GR33+16),"")</f>
      </c>
      <c r="FT33">
        <f>IF($GS33&gt;=17,INDEX($DN:$DN,$GR33+17),"")</f>
      </c>
      <c r="FU33">
        <f>IF($GS33&gt;=18,INDEX($DN:$DN,$GR33+18),"")</f>
      </c>
      <c r="FV33">
        <f>IF($GS33&gt;=19,INDEX($DN:$DN,$GR33+19),"")</f>
      </c>
      <c r="FW33">
        <f>IF($GS33&gt;=20,INDEX($DN:$DN,$GR33+20),"")</f>
      </c>
      <c r="FX33">
        <f>IF($GS33&gt;=21,INDEX($DN:$DN,$GR33+21),"")</f>
      </c>
      <c r="FY33">
        <f>IF($GS33&gt;=22,INDEX($DN:$DN,$GR33+22),"")</f>
      </c>
      <c r="FZ33">
        <f>IF($GS33&gt;=23,INDEX($DN:$DN,$GR33+23),"")</f>
      </c>
      <c r="GA33">
        <f>IF($GS33&gt;=24,INDEX($DN:$DN,$GR33+24),"")</f>
      </c>
      <c r="GB33">
        <f>IF($GS33&gt;=25,INDEX($DN:$DN,$GR33+25),"")</f>
      </c>
      <c r="GC33">
        <f>IF($GS33&gt;=26,INDEX($DN:$DN,$GR33+26),"")</f>
      </c>
      <c r="GD33">
        <f>IF($GS33&gt;=27,INDEX($DN:$DN,$GR33+27),"")</f>
      </c>
      <c r="GE33">
        <f>IF($GS33&gt;=28,INDEX($DN:$DN,$GR33+28),"")</f>
      </c>
      <c r="GF33">
        <f>IF($GS33&gt;=29,INDEX($DN:$DN,$GR33+29),"")</f>
      </c>
      <c r="GG33">
        <f>IF($GS33&gt;=30,INDEX($DN:$DN,$GR33+30),"")</f>
      </c>
      <c r="GH33">
        <f>IF($GS33&gt;=31,INDEX($DN:$DN,$GR33+31),"")</f>
      </c>
      <c r="GI33">
        <f>IF($GS33&gt;=32,INDEX($DN:$DN,$GR33+32),"")</f>
      </c>
      <c r="GJ33">
        <f>IF($GS33&gt;=33,INDEX($DN:$DN,$GR33+33),"")</f>
      </c>
      <c r="GK33">
        <f>IF($GS33&gt;=34,INDEX($DN:$DN,$GR33+34),"")</f>
      </c>
      <c r="GL33">
        <f>IF($GS33&gt;=35,INDEX($DN:$DN,$GR33+35),"")</f>
      </c>
      <c r="GM33">
        <f>IF($GS33&gt;=36,INDEX($DN:$DN,$GR33+36),"")</f>
      </c>
      <c r="GN33">
        <f>IF($GS33&gt;=37,INDEX($DN:$DN,$GR33+37),"")</f>
      </c>
      <c r="GO33">
        <f>IF($GS33&gt;=38,INDEX($DN:$DN,$GR33+38),"")</f>
      </c>
      <c r="GP33">
        <f>IF($GS33&gt;=39,INDEX($DN:$DN,$GR33+39),"")</f>
      </c>
      <c r="GQ33">
        <f>IF($GS33&gt;=40,INDEX($DN:$DN,$GR33+40),"")</f>
      </c>
      <c r="GR33">
        <f>IFERROR(MATCH($DL33,$DM$2:$DM$148,0)+1,0)</f>
      </c>
      <c r="GS33">
        <f>IFERROR(INDEX($DO$2:$DO$148,MATCH($DL33,$DM$2:$DM$148,0)),0)</f>
      </c>
      <c r="GT33">
        <f>IFERROR(MATCH($Z33,$DP$33:$FC$33,0),0)</f>
      </c>
      <c r="GU33">
        <f>IF($GT33&gt;0,INDEX($FD$33:$GQ$33,$GT33),"")</f>
      </c>
      <c r="GV33" t="s">
        <v>279</v>
      </c>
      <c r="GX33">
        <f>IF($JG33&gt;=1,INDEX($GV:$GV,$JF33+1),"")</f>
      </c>
      <c r="GY33">
        <f>IF($JG33&gt;=2,INDEX($GV:$GV,$JF33+2),"")</f>
      </c>
      <c r="GZ33">
        <f>IF($JG33&gt;=3,INDEX($GV:$GV,$JF33+3),"")</f>
      </c>
      <c r="HA33">
        <f>IF($JG33&gt;=4,INDEX($GV:$GV,$JF33+4),"")</f>
      </c>
      <c r="HB33">
        <f>IF($JG33&gt;=5,INDEX($GV:$GV,$JF33+5),"")</f>
      </c>
      <c r="HC33">
        <f>IF($JG33&gt;=6,INDEX($GV:$GV,$JF33+6),"")</f>
      </c>
      <c r="HD33">
        <f>IF($JG33&gt;=7,INDEX($GV:$GV,$JF33+7),"")</f>
      </c>
      <c r="HE33">
        <f>IF($JG33&gt;=8,INDEX($GV:$GV,$JF33+8),"")</f>
      </c>
      <c r="HF33">
        <f>IF($JG33&gt;=9,INDEX($GV:$GV,$JF33+9),"")</f>
      </c>
      <c r="HG33">
        <f>IF($JG33&gt;=10,INDEX($GV:$GV,$JF33+10),"")</f>
      </c>
      <c r="HH33">
        <f>IF($JG33&gt;=11,INDEX($GV:$GV,$JF33+11),"")</f>
      </c>
      <c r="HI33">
        <f>IF($JG33&gt;=12,INDEX($GV:$GV,$JF33+12),"")</f>
      </c>
      <c r="HJ33">
        <f>IF($JG33&gt;=13,INDEX($GV:$GV,$JF33+13),"")</f>
      </c>
      <c r="HK33">
        <f>IF($JG33&gt;=14,INDEX($GV:$GV,$JF33+14),"")</f>
      </c>
      <c r="HL33">
        <f>IF($JG33&gt;=15,INDEX($GV:$GV,$JF33+15),"")</f>
      </c>
      <c r="HM33">
        <f>IF($JG33&gt;=16,INDEX($GV:$GV,$JF33+16),"")</f>
      </c>
      <c r="HN33">
        <f>IF($JG33&gt;=17,INDEX($GV:$GV,$JF33+17),"")</f>
      </c>
      <c r="HO33">
        <f>IF($JG33&gt;=18,INDEX($GV:$GV,$JF33+18),"")</f>
      </c>
      <c r="HP33">
        <f>IF($JG33&gt;=19,INDEX($GV:$GV,$JF33+19),"")</f>
      </c>
      <c r="HQ33">
        <f>IF($JG33&gt;=20,INDEX($GV:$GV,$JF33+20),"")</f>
      </c>
      <c r="HR33">
        <f>IF($JG33&gt;=21,INDEX($GV:$GV,$JF33+21),"")</f>
      </c>
      <c r="HS33">
        <f>IF($JG33&gt;=22,INDEX($GV:$GV,$JF33+22),"")</f>
      </c>
      <c r="HT33">
        <f>IF($JG33&gt;=23,INDEX($GV:$GV,$JF33+23),"")</f>
      </c>
      <c r="HU33">
        <f>IF($JG33&gt;=24,INDEX($GV:$GV,$JF33+24),"")</f>
      </c>
      <c r="HV33">
        <f>IF($JG33&gt;=25,INDEX($GV:$GV,$JF33+25),"")</f>
      </c>
      <c r="HW33">
        <f>IF($JG33&gt;=26,INDEX($GV:$GV,$JF33+26),"")</f>
      </c>
      <c r="HX33">
        <f>IF($JG33&gt;=27,INDEX($GV:$GV,$JF33+27),"")</f>
      </c>
      <c r="HY33">
        <f>IF($JG33&gt;=28,INDEX($GV:$GV,$JF33+28),"")</f>
      </c>
      <c r="HZ33">
        <f>IF($JG33&gt;=29,INDEX($GV:$GV,$JF33+29),"")</f>
      </c>
      <c r="IA33">
        <f>IF($JG33&gt;=30,INDEX($GV:$GV,$JF33+30),"")</f>
      </c>
      <c r="IB33">
        <f>IF($JG33&gt;=31,INDEX($GV:$GV,$JF33+31),"")</f>
      </c>
      <c r="IC33">
        <f>IF($JG33&gt;=32,INDEX($GV:$GV,$JF33+32),"")</f>
      </c>
      <c r="ID33">
        <f>IF($JG33&gt;=33,INDEX($GV:$GV,$JF33+33),"")</f>
      </c>
      <c r="IE33">
        <f>IF($JG33&gt;=34,INDEX($GV:$GV,$JF33+34),"")</f>
      </c>
      <c r="IF33">
        <f>IF($JG33&gt;=35,INDEX($GV:$GV,$JF33+35),"")</f>
      </c>
      <c r="IG33">
        <f>IF($JG33&gt;=36,INDEX($GV:$GV,$JF33+36),"")</f>
      </c>
      <c r="IH33">
        <f>IF($JG33&gt;=37,INDEX($GV:$GV,$JF33+37),"")</f>
      </c>
      <c r="II33">
        <f>IF($JG33&gt;=38,INDEX($GV:$GV,$JF33+38),"")</f>
      </c>
      <c r="IJ33">
        <f>IF($JG33&gt;=39,INDEX($GV:$GV,$JF33+39),"")</f>
      </c>
      <c r="IK33">
        <f>IF($JG33&gt;=40,INDEX($GV:$GV,$JF33+40),"")</f>
      </c>
      <c r="IL33">
        <f>IF($JG33&gt;=41,INDEX($GV:$GV,$JF33+41),"")</f>
      </c>
      <c r="IM33">
        <f>IF($JG33&gt;=42,INDEX($GV:$GV,$JF33+42),"")</f>
      </c>
      <c r="IN33">
        <f>IF($JG33&gt;=43,INDEX($GV:$GV,$JF33+43),"")</f>
      </c>
      <c r="IO33">
        <f>IF($JG33&gt;=44,INDEX($GV:$GV,$JF33+44),"")</f>
      </c>
      <c r="IP33">
        <f>IF($JG33&gt;=45,INDEX($GV:$GV,$JF33+45),"")</f>
      </c>
      <c r="IQ33">
        <f>IF($JG33&gt;=46,INDEX($GV:$GV,$JF33+46),"")</f>
      </c>
      <c r="IR33">
        <f>IF($JG33&gt;=47,INDEX($GV:$GV,$JF33+47),"")</f>
      </c>
      <c r="IS33">
        <f>IF($JG33&gt;=48,INDEX($GV:$GV,$JF33+48),"")</f>
      </c>
      <c r="IT33">
        <f>IF($JG33&gt;=49,INDEX($GV:$GV,$JF33+49),"")</f>
      </c>
      <c r="IU33">
        <f>IF($JG33&gt;=50,INDEX($GV:$GV,$JF33+50),"")</f>
      </c>
      <c r="IV33">
        <f>IF($JG33&gt;=51,INDEX($GV:$GV,$JF33+51),"")</f>
      </c>
      <c r="IW33">
        <f>IF($JG33&gt;=52,INDEX($GV:$GV,$JF33+52),"")</f>
      </c>
      <c r="IX33">
        <f>IF($JG33&gt;=53,INDEX($GV:$GV,$JF33+53),"")</f>
      </c>
      <c r="IY33">
        <f>IF($JG33&gt;=54,INDEX($GV:$GV,$JF33+54),"")</f>
      </c>
      <c r="IZ33">
        <f>IF($JG33&gt;=55,INDEX($GV:$GV,$JF33+55),"")</f>
      </c>
      <c r="JA33">
        <f>IF($JG33&gt;=56,INDEX($GV:$GV,$JF33+56),"")</f>
      </c>
      <c r="JB33">
        <f>IF($JG33&gt;=57,INDEX($GV:$GV,$JF33+57),"")</f>
      </c>
      <c r="JC33">
        <f>IF($JG33&gt;=58,INDEX($GV:$GV,$JF33+58),"")</f>
      </c>
      <c r="JD33">
        <f>IF($JG33&gt;=59,INDEX($GV:$GV,$JF33+59),"")</f>
      </c>
      <c r="JE33">
        <f>IF($JG33&gt;=60,INDEX($GV:$GV,$JF33+60),"")</f>
      </c>
      <c r="JF33">
        <f>IFERROR(MATCH($GU33,$GV$2:$GV$322,0)+1,0)</f>
      </c>
      <c r="JG33">
        <f>IFERROR(INDEX($GW$2:$GW$322,MATCH($GU33,$GV$2:$GV$322,0)),0)</f>
      </c>
      <c r="JH33" t="s">
        <v>44</v>
      </c>
      <c r="JI33" t="s">
        <v>44</v>
      </c>
    </row>
    <row r="34" spans="1:269" x14ac:dyDescent="0.25">
      <c r="R34">
        <f>IF(OR($U34="",$Q34=""),"",IFERROR($U34/$Q34,0))</f>
      </c>
      <c r="S34">
        <f>IF($U34="","",
SUM($T34,$V34,$AA34,$W34,$Y34)*
(1-IF($AB34="",0,VALUE($AB34)/100)))</f>
      </c>
      <c r="T34">
        <f>IF($U34="","",$U34)</f>
      </c>
      <c r="V34">
        <f>IF($U34="","",
IF($O34="","",
IF(ISNUMBER(SEARCH("exempt",LOWER($O34))),0,
$U34*(VALUE(SUBSTITUTE($O34,"%",""))/100))))</f>
      </c>
      <c r="AC34">
        <f>IFERROR(IF(FIND(" - ",$K34)&gt;0,MID($K34,FIND(" - ",$K34)+3,LEN($K34)),""),"")</f>
      </c>
      <c r="AL34" t="s">
        <v>307</v>
      </c>
      <c r="AM34" t="s">
        <v>121</v>
      </c>
      <c r="AN34" t="s">
        <v>241</v>
      </c>
      <c r="AO34" t="s">
        <v>308</v>
      </c>
      <c r="AP34" t="s">
        <v>309</v>
      </c>
      <c r="AQ34" t="s">
        <v>310</v>
      </c>
      <c r="AR34" t="s">
        <v>308</v>
      </c>
      <c r="AS34" t="s">
        <v>311</v>
      </c>
      <c r="AT34">
        <f>IFERROR(LEFT($K34,FIND(" - ",$K34)-1),$K34)</f>
      </c>
      <c r="AU34" t="s">
        <v>271</v>
      </c>
      <c r="AW34">
        <f>IF($CL34&gt;=1,INDEX($AU:$AU,$CK34+1),"")</f>
      </c>
      <c r="AX34">
        <f>IF($CL34&gt;=2,INDEX($AU:$AU,$CK34+2),"")</f>
      </c>
      <c r="AY34">
        <f>IF($CL34&gt;=3,INDEX($AU:$AU,$CK34+3),"")</f>
      </c>
      <c r="AZ34">
        <f>IF($CL34&gt;=4,INDEX($AU:$AU,$CK34+4),"")</f>
      </c>
      <c r="BA34">
        <f>IF($CL34&gt;=5,INDEX($AU:$AU,$CK34+5),"")</f>
      </c>
      <c r="BB34">
        <f>IF($CL34&gt;=6,INDEX($AU:$AU,$CK34+6),"")</f>
      </c>
      <c r="BC34">
        <f>IF($CL34&gt;=7,INDEX($AU:$AU,$CK34+7),"")</f>
      </c>
      <c r="BD34">
        <f>IF($CL34&gt;=8,INDEX($AU:$AU,$CK34+8),"")</f>
      </c>
      <c r="BE34">
        <f>IF($CL34&gt;=9,INDEX($AU:$AU,$CK34+9),"")</f>
      </c>
      <c r="BF34">
        <f>IF($CL34&gt;=10,INDEX($AU:$AU,$CK34+10),"")</f>
      </c>
      <c r="BG34">
        <f>IF($CL34&gt;=11,INDEX($AU:$AU,$CK34+11),"")</f>
      </c>
      <c r="BH34">
        <f>IF($CL34&gt;=12,INDEX($AU:$AU,$CK34+12),"")</f>
      </c>
      <c r="BI34">
        <f>IF($CL34&gt;=13,INDEX($AU:$AU,$CK34+13),"")</f>
      </c>
      <c r="BJ34">
        <f>IF($CL34&gt;=14,INDEX($AU:$AU,$CK34+14),"")</f>
      </c>
      <c r="BK34">
        <f>IF($CL34&gt;=15,INDEX($AU:$AU,$CK34+15),"")</f>
      </c>
      <c r="BL34">
        <f>IF($CL34&gt;=16,INDEX($AU:$AU,$CK34+16),"")</f>
      </c>
      <c r="BM34">
        <f>IF($CL34&gt;=17,INDEX($AU:$AU,$CK34+17),"")</f>
      </c>
      <c r="BN34">
        <f>IF($CL34&gt;=18,INDEX($AU:$AU,$CK34+18),"")</f>
      </c>
      <c r="BO34">
        <f>IF($CL34&gt;=19,INDEX($AU:$AU,$CK34+19),"")</f>
      </c>
      <c r="BP34">
        <f>IF($CL34&gt;=20,INDEX($AU:$AU,$CK34+20),"")</f>
      </c>
      <c r="BQ34">
        <f>IF($CL34&gt;=21,INDEX($AU:$AU,$CK34+21),"")</f>
      </c>
      <c r="BR34">
        <f>IF($CL34&gt;=22,INDEX($AU:$AU,$CK34+22),"")</f>
      </c>
      <c r="BS34">
        <f>IF($CL34&gt;=23,INDEX($AU:$AU,$CK34+23),"")</f>
      </c>
      <c r="BT34">
        <f>IF($CL34&gt;=24,INDEX($AU:$AU,$CK34+24),"")</f>
      </c>
      <c r="BU34">
        <f>IF($CL34&gt;=25,INDEX($AU:$AU,$CK34+25),"")</f>
      </c>
      <c r="BV34">
        <f>IF($CL34&gt;=26,INDEX($AU:$AU,$CK34+26),"")</f>
      </c>
      <c r="BW34">
        <f>IF($CL34&gt;=27,INDEX($AU:$AU,$CK34+27),"")</f>
      </c>
      <c r="BX34">
        <f>IF($CL34&gt;=28,INDEX($AU:$AU,$CK34+28),"")</f>
      </c>
      <c r="BY34">
        <f>IF($CL34&gt;=29,INDEX($AU:$AU,$CK34+29),"")</f>
      </c>
      <c r="BZ34">
        <f>IF($CL34&gt;=30,INDEX($AU:$AU,$CK34+30),"")</f>
      </c>
      <c r="CA34">
        <f>IF($CL34&gt;=31,INDEX($AU:$AU,$CK34+31),"")</f>
      </c>
      <c r="CB34">
        <f>IF($CL34&gt;=32,INDEX($AU:$AU,$CK34+32),"")</f>
      </c>
      <c r="CC34">
        <f>IF($CL34&gt;=33,INDEX($AU:$AU,$CK34+33),"")</f>
      </c>
      <c r="CD34">
        <f>IF($CL34&gt;=34,INDEX($AU:$AU,$CK34+34),"")</f>
      </c>
      <c r="CE34">
        <f>IF($CL34&gt;=35,INDEX($AU:$AU,$CK34+35),"")</f>
      </c>
      <c r="CF34">
        <f>IF($CL34&gt;=36,INDEX($AU:$AU,$CK34+36),"")</f>
      </c>
      <c r="CG34">
        <f>IF($CL34&gt;=37,INDEX($AU:$AU,$CK34+37),"")</f>
      </c>
      <c r="CH34">
        <f>IF($CL34&gt;=38,INDEX($AU:$AU,$CK34+38),"")</f>
      </c>
      <c r="CI34">
        <f>IF($CL34&gt;=39,INDEX($AU:$AU,$CK34+39),"")</f>
      </c>
      <c r="CJ34">
        <f>IF($CL34&gt;=40,INDEX($AU:$AU,$CK34+40),"")</f>
      </c>
      <c r="CK34">
        <f>IFERROR(MATCH($AT34,$AU$2:$AU$133,0)+1,0)</f>
      </c>
      <c r="CL34">
        <f>IFERROR(INDEX($AV$2:$AV$133,MATCH($AT34,$AU$2:$AU$133,0)),0)</f>
      </c>
      <c r="CM34">
        <f>IFERROR(LEFT($L34,FIND(" - ",$L34)-1),$L34)</f>
      </c>
      <c r="CN34" t="s">
        <v>49</v>
      </c>
      <c r="CP34">
        <f>IF($DK34&gt;=1,INDEX($CN:$CN,$DJ34+1),"")</f>
      </c>
      <c r="CQ34">
        <f>IF($DK34&gt;=2,INDEX($CN:$CN,$DJ34+2),"")</f>
      </c>
      <c r="CR34">
        <f>IF($DK34&gt;=3,INDEX($CN:$CN,$DJ34+3),"")</f>
      </c>
      <c r="CS34">
        <f>IF($DK34&gt;=4,INDEX($CN:$CN,$DJ34+4),"")</f>
      </c>
      <c r="CT34">
        <f>IF($DK34&gt;=5,INDEX($CN:$CN,$DJ34+5),"")</f>
      </c>
      <c r="CU34">
        <f>IF($DK34&gt;=6,INDEX($CN:$CN,$DJ34+6),"")</f>
      </c>
      <c r="CV34">
        <f>IF($DK34&gt;=7,INDEX($CN:$CN,$DJ34+7),"")</f>
      </c>
      <c r="CW34">
        <f>IF($DK34&gt;=8,INDEX($CN:$CN,$DJ34+8),"")</f>
      </c>
      <c r="CX34">
        <f>IF($DK34&gt;=9,INDEX($CN:$CN,$DJ34+9),"")</f>
      </c>
      <c r="CY34">
        <f>IF($DK34&gt;=10,INDEX($CN:$CN,$DJ34+10),"")</f>
      </c>
      <c r="CZ34">
        <f>IF($DK34&gt;=11,INDEX($CN:$CN,$DJ34+11),"")</f>
      </c>
      <c r="DA34">
        <f>IF($DK34&gt;=12,INDEX($CN:$CN,$DJ34+12),"")</f>
      </c>
      <c r="DB34">
        <f>IF($DK34&gt;=13,INDEX($CN:$CN,$DJ34+13),"")</f>
      </c>
      <c r="DC34">
        <f>IF($DK34&gt;=14,INDEX($CN:$CN,$DJ34+14),"")</f>
      </c>
      <c r="DD34">
        <f>IF($DK34&gt;=15,INDEX($CN:$CN,$DJ34+15),"")</f>
      </c>
      <c r="DE34">
        <f>IF($DK34&gt;=16,INDEX($CN:$CN,$DJ34+16),"")</f>
      </c>
      <c r="DF34">
        <f>IF($DK34&gt;=17,INDEX($CN:$CN,$DJ34+17),"")</f>
      </c>
      <c r="DG34">
        <f>IF($DK34&gt;=18,INDEX($CN:$CN,$DJ34+18),"")</f>
      </c>
      <c r="DH34">
        <f>IF($DK34&gt;=19,INDEX($CN:$CN,$DJ34+19),"")</f>
      </c>
      <c r="DI34">
        <f>IF($DK34&gt;=20,INDEX($CN:$CN,$DJ34+20),"")</f>
      </c>
      <c r="DJ34">
        <f>IFERROR(MATCH($CM34,$CN$2:$CN$1089,0)+1,0)</f>
      </c>
      <c r="DK34">
        <f>IFERROR(INDEX($CO$2:$CO$1089,MATCH($CM34,$CN$2:$CN$1089,0)),0)</f>
      </c>
      <c r="DL34">
        <f>IFERROR(INDEX($AS:$AS,MATCH($O34,$AR:$AR,0))&amp;"","")</f>
      </c>
      <c r="DM34" t="s">
        <v>114</v>
      </c>
      <c r="DN34" t="s">
        <v>312</v>
      </c>
      <c r="DP34">
        <f>IF($GS34&gt;=1,INDEX($DM:$DM,$GR34+1),"")</f>
      </c>
      <c r="DQ34">
        <f>IF($GS34&gt;=2,INDEX($DM:$DM,$GR34+2),"")</f>
      </c>
      <c r="DR34">
        <f>IF($GS34&gt;=3,INDEX($DM:$DM,$GR34+3),"")</f>
      </c>
      <c r="DS34">
        <f>IF($GS34&gt;=4,INDEX($DM:$DM,$GR34+4),"")</f>
      </c>
      <c r="DT34">
        <f>IF($GS34&gt;=5,INDEX($DM:$DM,$GR34+5),"")</f>
      </c>
      <c r="DU34">
        <f>IF($GS34&gt;=6,INDEX($DM:$DM,$GR34+6),"")</f>
      </c>
      <c r="DV34">
        <f>IF($GS34&gt;=7,INDEX($DM:$DM,$GR34+7),"")</f>
      </c>
      <c r="DW34">
        <f>IF($GS34&gt;=8,INDEX($DM:$DM,$GR34+8),"")</f>
      </c>
      <c r="DX34">
        <f>IF($GS34&gt;=9,INDEX($DM:$DM,$GR34+9),"")</f>
      </c>
      <c r="DY34">
        <f>IF($GS34&gt;=10,INDEX($DM:$DM,$GR34+10),"")</f>
      </c>
      <c r="DZ34">
        <f>IF($GS34&gt;=11,INDEX($DM:$DM,$GR34+11),"")</f>
      </c>
      <c r="EA34">
        <f>IF($GS34&gt;=12,INDEX($DM:$DM,$GR34+12),"")</f>
      </c>
      <c r="EB34">
        <f>IF($GS34&gt;=13,INDEX($DM:$DM,$GR34+13),"")</f>
      </c>
      <c r="EC34">
        <f>IF($GS34&gt;=14,INDEX($DM:$DM,$GR34+14),"")</f>
      </c>
      <c r="ED34">
        <f>IF($GS34&gt;=15,INDEX($DM:$DM,$GR34+15),"")</f>
      </c>
      <c r="EE34">
        <f>IF($GS34&gt;=16,INDEX($DM:$DM,$GR34+16),"")</f>
      </c>
      <c r="EF34">
        <f>IF($GS34&gt;=17,INDEX($DM:$DM,$GR34+17),"")</f>
      </c>
      <c r="EG34">
        <f>IF($GS34&gt;=18,INDEX($DM:$DM,$GR34+18),"")</f>
      </c>
      <c r="EH34">
        <f>IF($GS34&gt;=19,INDEX($DM:$DM,$GR34+19),"")</f>
      </c>
      <c r="EI34">
        <f>IF($GS34&gt;=20,INDEX($DM:$DM,$GR34+20),"")</f>
      </c>
      <c r="EJ34">
        <f>IF($GS34&gt;=21,INDEX($DM:$DM,$GR34+21),"")</f>
      </c>
      <c r="EK34">
        <f>IF($GS34&gt;=22,INDEX($DM:$DM,$GR34+22),"")</f>
      </c>
      <c r="EL34">
        <f>IF($GS34&gt;=23,INDEX($DM:$DM,$GR34+23),"")</f>
      </c>
      <c r="EM34">
        <f>IF($GS34&gt;=24,INDEX($DM:$DM,$GR34+24),"")</f>
      </c>
      <c r="EN34">
        <f>IF($GS34&gt;=25,INDEX($DM:$DM,$GR34+25),"")</f>
      </c>
      <c r="EO34">
        <f>IF($GS34&gt;=26,INDEX($DM:$DM,$GR34+26),"")</f>
      </c>
      <c r="EP34">
        <f>IF($GS34&gt;=27,INDEX($DM:$DM,$GR34+27),"")</f>
      </c>
      <c r="EQ34">
        <f>IF($GS34&gt;=28,INDEX($DM:$DM,$GR34+28),"")</f>
      </c>
      <c r="ER34">
        <f>IF($GS34&gt;=29,INDEX($DM:$DM,$GR34+29),"")</f>
      </c>
      <c r="ES34">
        <f>IF($GS34&gt;=30,INDEX($DM:$DM,$GR34+30),"")</f>
      </c>
      <c r="ET34">
        <f>IF($GS34&gt;=31,INDEX($DM:$DM,$GR34+31),"")</f>
      </c>
      <c r="EU34">
        <f>IF($GS34&gt;=32,INDEX($DM:$DM,$GR34+32),"")</f>
      </c>
      <c r="EV34">
        <f>IF($GS34&gt;=33,INDEX($DM:$DM,$GR34+33),"")</f>
      </c>
      <c r="EW34">
        <f>IF($GS34&gt;=34,INDEX($DM:$DM,$GR34+34),"")</f>
      </c>
      <c r="EX34">
        <f>IF($GS34&gt;=35,INDEX($DM:$DM,$GR34+35),"")</f>
      </c>
      <c r="EY34">
        <f>IF($GS34&gt;=36,INDEX($DM:$DM,$GR34+36),"")</f>
      </c>
      <c r="EZ34">
        <f>IF($GS34&gt;=37,INDEX($DM:$DM,$GR34+37),"")</f>
      </c>
      <c r="FA34">
        <f>IF($GS34&gt;=38,INDEX($DM:$DM,$GR34+38),"")</f>
      </c>
      <c r="FB34">
        <f>IF($GS34&gt;=39,INDEX($DM:$DM,$GR34+39),"")</f>
      </c>
      <c r="FC34">
        <f>IF($GS34&gt;=40,INDEX($DM:$DM,$GR34+40),"")</f>
      </c>
      <c r="FD34">
        <f>IF($GS34&gt;=1,INDEX($DN:$DN,$GR34+1),"")</f>
      </c>
      <c r="FE34">
        <f>IF($GS34&gt;=2,INDEX($DN:$DN,$GR34+2),"")</f>
      </c>
      <c r="FF34">
        <f>IF($GS34&gt;=3,INDEX($DN:$DN,$GR34+3),"")</f>
      </c>
      <c r="FG34">
        <f>IF($GS34&gt;=4,INDEX($DN:$DN,$GR34+4),"")</f>
      </c>
      <c r="FH34">
        <f>IF($GS34&gt;=5,INDEX($DN:$DN,$GR34+5),"")</f>
      </c>
      <c r="FI34">
        <f>IF($GS34&gt;=6,INDEX($DN:$DN,$GR34+6),"")</f>
      </c>
      <c r="FJ34">
        <f>IF($GS34&gt;=7,INDEX($DN:$DN,$GR34+7),"")</f>
      </c>
      <c r="FK34">
        <f>IF($GS34&gt;=8,INDEX($DN:$DN,$GR34+8),"")</f>
      </c>
      <c r="FL34">
        <f>IF($GS34&gt;=9,INDEX($DN:$DN,$GR34+9),"")</f>
      </c>
      <c r="FM34">
        <f>IF($GS34&gt;=10,INDEX($DN:$DN,$GR34+10),"")</f>
      </c>
      <c r="FN34">
        <f>IF($GS34&gt;=11,INDEX($DN:$DN,$GR34+11),"")</f>
      </c>
      <c r="FO34">
        <f>IF($GS34&gt;=12,INDEX($DN:$DN,$GR34+12),"")</f>
      </c>
      <c r="FP34">
        <f>IF($GS34&gt;=13,INDEX($DN:$DN,$GR34+13),"")</f>
      </c>
      <c r="FQ34">
        <f>IF($GS34&gt;=14,INDEX($DN:$DN,$GR34+14),"")</f>
      </c>
      <c r="FR34">
        <f>IF($GS34&gt;=15,INDEX($DN:$DN,$GR34+15),"")</f>
      </c>
      <c r="FS34">
        <f>IF($GS34&gt;=16,INDEX($DN:$DN,$GR34+16),"")</f>
      </c>
      <c r="FT34">
        <f>IF($GS34&gt;=17,INDEX($DN:$DN,$GR34+17),"")</f>
      </c>
      <c r="FU34">
        <f>IF($GS34&gt;=18,INDEX($DN:$DN,$GR34+18),"")</f>
      </c>
      <c r="FV34">
        <f>IF($GS34&gt;=19,INDEX($DN:$DN,$GR34+19),"")</f>
      </c>
      <c r="FW34">
        <f>IF($GS34&gt;=20,INDEX($DN:$DN,$GR34+20),"")</f>
      </c>
      <c r="FX34">
        <f>IF($GS34&gt;=21,INDEX($DN:$DN,$GR34+21),"")</f>
      </c>
      <c r="FY34">
        <f>IF($GS34&gt;=22,INDEX($DN:$DN,$GR34+22),"")</f>
      </c>
      <c r="FZ34">
        <f>IF($GS34&gt;=23,INDEX($DN:$DN,$GR34+23),"")</f>
      </c>
      <c r="GA34">
        <f>IF($GS34&gt;=24,INDEX($DN:$DN,$GR34+24),"")</f>
      </c>
      <c r="GB34">
        <f>IF($GS34&gt;=25,INDEX($DN:$DN,$GR34+25),"")</f>
      </c>
      <c r="GC34">
        <f>IF($GS34&gt;=26,INDEX($DN:$DN,$GR34+26),"")</f>
      </c>
      <c r="GD34">
        <f>IF($GS34&gt;=27,INDEX($DN:$DN,$GR34+27),"")</f>
      </c>
      <c r="GE34">
        <f>IF($GS34&gt;=28,INDEX($DN:$DN,$GR34+28),"")</f>
      </c>
      <c r="GF34">
        <f>IF($GS34&gt;=29,INDEX($DN:$DN,$GR34+29),"")</f>
      </c>
      <c r="GG34">
        <f>IF($GS34&gt;=30,INDEX($DN:$DN,$GR34+30),"")</f>
      </c>
      <c r="GH34">
        <f>IF($GS34&gt;=31,INDEX($DN:$DN,$GR34+31),"")</f>
      </c>
      <c r="GI34">
        <f>IF($GS34&gt;=32,INDEX($DN:$DN,$GR34+32),"")</f>
      </c>
      <c r="GJ34">
        <f>IF($GS34&gt;=33,INDEX($DN:$DN,$GR34+33),"")</f>
      </c>
      <c r="GK34">
        <f>IF($GS34&gt;=34,INDEX($DN:$DN,$GR34+34),"")</f>
      </c>
      <c r="GL34">
        <f>IF($GS34&gt;=35,INDEX($DN:$DN,$GR34+35),"")</f>
      </c>
      <c r="GM34">
        <f>IF($GS34&gt;=36,INDEX($DN:$DN,$GR34+36),"")</f>
      </c>
      <c r="GN34">
        <f>IF($GS34&gt;=37,INDEX($DN:$DN,$GR34+37),"")</f>
      </c>
      <c r="GO34">
        <f>IF($GS34&gt;=38,INDEX($DN:$DN,$GR34+38),"")</f>
      </c>
      <c r="GP34">
        <f>IF($GS34&gt;=39,INDEX($DN:$DN,$GR34+39),"")</f>
      </c>
      <c r="GQ34">
        <f>IF($GS34&gt;=40,INDEX($DN:$DN,$GR34+40),"")</f>
      </c>
      <c r="GR34">
        <f>IFERROR(MATCH($DL34,$DM$2:$DM$148,0)+1,0)</f>
      </c>
      <c r="GS34">
        <f>IFERROR(INDEX($DO$2:$DO$148,MATCH($DL34,$DM$2:$DM$148,0)),0)</f>
      </c>
      <c r="GT34">
        <f>IFERROR(MATCH($Z34,$DP$34:$FC$34,0),0)</f>
      </c>
      <c r="GU34">
        <f>IF($GT34&gt;0,INDEX($FD$34:$GQ$34,$GT34),"")</f>
      </c>
      <c r="GV34" t="s">
        <v>287</v>
      </c>
      <c r="GX34">
        <f>IF($JG34&gt;=1,INDEX($GV:$GV,$JF34+1),"")</f>
      </c>
      <c r="GY34">
        <f>IF($JG34&gt;=2,INDEX($GV:$GV,$JF34+2),"")</f>
      </c>
      <c r="GZ34">
        <f>IF($JG34&gt;=3,INDEX($GV:$GV,$JF34+3),"")</f>
      </c>
      <c r="HA34">
        <f>IF($JG34&gt;=4,INDEX($GV:$GV,$JF34+4),"")</f>
      </c>
      <c r="HB34">
        <f>IF($JG34&gt;=5,INDEX($GV:$GV,$JF34+5),"")</f>
      </c>
      <c r="HC34">
        <f>IF($JG34&gt;=6,INDEX($GV:$GV,$JF34+6),"")</f>
      </c>
      <c r="HD34">
        <f>IF($JG34&gt;=7,INDEX($GV:$GV,$JF34+7),"")</f>
      </c>
      <c r="HE34">
        <f>IF($JG34&gt;=8,INDEX($GV:$GV,$JF34+8),"")</f>
      </c>
      <c r="HF34">
        <f>IF($JG34&gt;=9,INDEX($GV:$GV,$JF34+9),"")</f>
      </c>
      <c r="HG34">
        <f>IF($JG34&gt;=10,INDEX($GV:$GV,$JF34+10),"")</f>
      </c>
      <c r="HH34">
        <f>IF($JG34&gt;=11,INDEX($GV:$GV,$JF34+11),"")</f>
      </c>
      <c r="HI34">
        <f>IF($JG34&gt;=12,INDEX($GV:$GV,$JF34+12),"")</f>
      </c>
      <c r="HJ34">
        <f>IF($JG34&gt;=13,INDEX($GV:$GV,$JF34+13),"")</f>
      </c>
      <c r="HK34">
        <f>IF($JG34&gt;=14,INDEX($GV:$GV,$JF34+14),"")</f>
      </c>
      <c r="HL34">
        <f>IF($JG34&gt;=15,INDEX($GV:$GV,$JF34+15),"")</f>
      </c>
      <c r="HM34">
        <f>IF($JG34&gt;=16,INDEX($GV:$GV,$JF34+16),"")</f>
      </c>
      <c r="HN34">
        <f>IF($JG34&gt;=17,INDEX($GV:$GV,$JF34+17),"")</f>
      </c>
      <c r="HO34">
        <f>IF($JG34&gt;=18,INDEX($GV:$GV,$JF34+18),"")</f>
      </c>
      <c r="HP34">
        <f>IF($JG34&gt;=19,INDEX($GV:$GV,$JF34+19),"")</f>
      </c>
      <c r="HQ34">
        <f>IF($JG34&gt;=20,INDEX($GV:$GV,$JF34+20),"")</f>
      </c>
      <c r="HR34">
        <f>IF($JG34&gt;=21,INDEX($GV:$GV,$JF34+21),"")</f>
      </c>
      <c r="HS34">
        <f>IF($JG34&gt;=22,INDEX($GV:$GV,$JF34+22),"")</f>
      </c>
      <c r="HT34">
        <f>IF($JG34&gt;=23,INDEX($GV:$GV,$JF34+23),"")</f>
      </c>
      <c r="HU34">
        <f>IF($JG34&gt;=24,INDEX($GV:$GV,$JF34+24),"")</f>
      </c>
      <c r="HV34">
        <f>IF($JG34&gt;=25,INDEX($GV:$GV,$JF34+25),"")</f>
      </c>
      <c r="HW34">
        <f>IF($JG34&gt;=26,INDEX($GV:$GV,$JF34+26),"")</f>
      </c>
      <c r="HX34">
        <f>IF($JG34&gt;=27,INDEX($GV:$GV,$JF34+27),"")</f>
      </c>
      <c r="HY34">
        <f>IF($JG34&gt;=28,INDEX($GV:$GV,$JF34+28),"")</f>
      </c>
      <c r="HZ34">
        <f>IF($JG34&gt;=29,INDEX($GV:$GV,$JF34+29),"")</f>
      </c>
      <c r="IA34">
        <f>IF($JG34&gt;=30,INDEX($GV:$GV,$JF34+30),"")</f>
      </c>
      <c r="IB34">
        <f>IF($JG34&gt;=31,INDEX($GV:$GV,$JF34+31),"")</f>
      </c>
      <c r="IC34">
        <f>IF($JG34&gt;=32,INDEX($GV:$GV,$JF34+32),"")</f>
      </c>
      <c r="ID34">
        <f>IF($JG34&gt;=33,INDEX($GV:$GV,$JF34+33),"")</f>
      </c>
      <c r="IE34">
        <f>IF($JG34&gt;=34,INDEX($GV:$GV,$JF34+34),"")</f>
      </c>
      <c r="IF34">
        <f>IF($JG34&gt;=35,INDEX($GV:$GV,$JF34+35),"")</f>
      </c>
      <c r="IG34">
        <f>IF($JG34&gt;=36,INDEX($GV:$GV,$JF34+36),"")</f>
      </c>
      <c r="IH34">
        <f>IF($JG34&gt;=37,INDEX($GV:$GV,$JF34+37),"")</f>
      </c>
      <c r="II34">
        <f>IF($JG34&gt;=38,INDEX($GV:$GV,$JF34+38),"")</f>
      </c>
      <c r="IJ34">
        <f>IF($JG34&gt;=39,INDEX($GV:$GV,$JF34+39),"")</f>
      </c>
      <c r="IK34">
        <f>IF($JG34&gt;=40,INDEX($GV:$GV,$JF34+40),"")</f>
      </c>
      <c r="IL34">
        <f>IF($JG34&gt;=41,INDEX($GV:$GV,$JF34+41),"")</f>
      </c>
      <c r="IM34">
        <f>IF($JG34&gt;=42,INDEX($GV:$GV,$JF34+42),"")</f>
      </c>
      <c r="IN34">
        <f>IF($JG34&gt;=43,INDEX($GV:$GV,$JF34+43),"")</f>
      </c>
      <c r="IO34">
        <f>IF($JG34&gt;=44,INDEX($GV:$GV,$JF34+44),"")</f>
      </c>
      <c r="IP34">
        <f>IF($JG34&gt;=45,INDEX($GV:$GV,$JF34+45),"")</f>
      </c>
      <c r="IQ34">
        <f>IF($JG34&gt;=46,INDEX($GV:$GV,$JF34+46),"")</f>
      </c>
      <c r="IR34">
        <f>IF($JG34&gt;=47,INDEX($GV:$GV,$JF34+47),"")</f>
      </c>
      <c r="IS34">
        <f>IF($JG34&gt;=48,INDEX($GV:$GV,$JF34+48),"")</f>
      </c>
      <c r="IT34">
        <f>IF($JG34&gt;=49,INDEX($GV:$GV,$JF34+49),"")</f>
      </c>
      <c r="IU34">
        <f>IF($JG34&gt;=50,INDEX($GV:$GV,$JF34+50),"")</f>
      </c>
      <c r="IV34">
        <f>IF($JG34&gt;=51,INDEX($GV:$GV,$JF34+51),"")</f>
      </c>
      <c r="IW34">
        <f>IF($JG34&gt;=52,INDEX($GV:$GV,$JF34+52),"")</f>
      </c>
      <c r="IX34">
        <f>IF($JG34&gt;=53,INDEX($GV:$GV,$JF34+53),"")</f>
      </c>
      <c r="IY34">
        <f>IF($JG34&gt;=54,INDEX($GV:$GV,$JF34+54),"")</f>
      </c>
      <c r="IZ34">
        <f>IF($JG34&gt;=55,INDEX($GV:$GV,$JF34+55),"")</f>
      </c>
      <c r="JA34">
        <f>IF($JG34&gt;=56,INDEX($GV:$GV,$JF34+56),"")</f>
      </c>
      <c r="JB34">
        <f>IF($JG34&gt;=57,INDEX($GV:$GV,$JF34+57),"")</f>
      </c>
      <c r="JC34">
        <f>IF($JG34&gt;=58,INDEX($GV:$GV,$JF34+58),"")</f>
      </c>
      <c r="JD34">
        <f>IF($JG34&gt;=59,INDEX($GV:$GV,$JF34+59),"")</f>
      </c>
      <c r="JE34">
        <f>IF($JG34&gt;=60,INDEX($GV:$GV,$JF34+60),"")</f>
      </c>
      <c r="JF34">
        <f>IFERROR(MATCH($GU34,$GV$2:$GV$322,0)+1,0)</f>
      </c>
      <c r="JG34">
        <f>IFERROR(INDEX($GW$2:$GW$322,MATCH($GU34,$GV$2:$GV$322,0)),0)</f>
      </c>
      <c r="JH34" t="s">
        <v>44</v>
      </c>
      <c r="JI34" t="s">
        <v>44</v>
      </c>
    </row>
    <row r="35" spans="1:269" x14ac:dyDescent="0.25">
      <c r="R35">
        <f>IF(OR($U35="",$Q35=""),"",IFERROR($U35/$Q35,0))</f>
      </c>
      <c r="S35">
        <f>IF($U35="","",
SUM($T35,$V35,$AA35,$W35,$Y35)*
(1-IF($AB35="",0,VALUE($AB35)/100)))</f>
      </c>
      <c r="T35">
        <f>IF($U35="","",$U35)</f>
      </c>
      <c r="V35">
        <f>IF($U35="","",
IF($O35="","",
IF(ISNUMBER(SEARCH("exempt",LOWER($O35))),0,
$U35*(VALUE(SUBSTITUTE($O35,"%",""))/100))))</f>
      </c>
      <c r="AC35">
        <f>IFERROR(IF(FIND(" - ",$K35)&gt;0,MID($K35,FIND(" - ",$K35)+3,LEN($K35)),""),"")</f>
      </c>
      <c r="AL35" t="s">
        <v>313</v>
      </c>
      <c r="AO35" t="s">
        <v>314</v>
      </c>
      <c r="AP35" t="s">
        <v>315</v>
      </c>
      <c r="AQ35" t="s">
        <v>316</v>
      </c>
      <c r="AR35" t="s">
        <v>314</v>
      </c>
      <c r="AS35" t="s">
        <v>317</v>
      </c>
      <c r="AT35">
        <f>IFERROR(LEFT($K35,FIND(" - ",$K35)-1),$K35)</f>
      </c>
      <c r="AU35" t="s">
        <v>277</v>
      </c>
      <c r="AW35">
        <f>IF($CL35&gt;=1,INDEX($AU:$AU,$CK35+1),"")</f>
      </c>
      <c r="AX35">
        <f>IF($CL35&gt;=2,INDEX($AU:$AU,$CK35+2),"")</f>
      </c>
      <c r="AY35">
        <f>IF($CL35&gt;=3,INDEX($AU:$AU,$CK35+3),"")</f>
      </c>
      <c r="AZ35">
        <f>IF($CL35&gt;=4,INDEX($AU:$AU,$CK35+4),"")</f>
      </c>
      <c r="BA35">
        <f>IF($CL35&gt;=5,INDEX($AU:$AU,$CK35+5),"")</f>
      </c>
      <c r="BB35">
        <f>IF($CL35&gt;=6,INDEX($AU:$AU,$CK35+6),"")</f>
      </c>
      <c r="BC35">
        <f>IF($CL35&gt;=7,INDEX($AU:$AU,$CK35+7),"")</f>
      </c>
      <c r="BD35">
        <f>IF($CL35&gt;=8,INDEX($AU:$AU,$CK35+8),"")</f>
      </c>
      <c r="BE35">
        <f>IF($CL35&gt;=9,INDEX($AU:$AU,$CK35+9),"")</f>
      </c>
      <c r="BF35">
        <f>IF($CL35&gt;=10,INDEX($AU:$AU,$CK35+10),"")</f>
      </c>
      <c r="BG35">
        <f>IF($CL35&gt;=11,INDEX($AU:$AU,$CK35+11),"")</f>
      </c>
      <c r="BH35">
        <f>IF($CL35&gt;=12,INDEX($AU:$AU,$CK35+12),"")</f>
      </c>
      <c r="BI35">
        <f>IF($CL35&gt;=13,INDEX($AU:$AU,$CK35+13),"")</f>
      </c>
      <c r="BJ35">
        <f>IF($CL35&gt;=14,INDEX($AU:$AU,$CK35+14),"")</f>
      </c>
      <c r="BK35">
        <f>IF($CL35&gt;=15,INDEX($AU:$AU,$CK35+15),"")</f>
      </c>
      <c r="BL35">
        <f>IF($CL35&gt;=16,INDEX($AU:$AU,$CK35+16),"")</f>
      </c>
      <c r="BM35">
        <f>IF($CL35&gt;=17,INDEX($AU:$AU,$CK35+17),"")</f>
      </c>
      <c r="BN35">
        <f>IF($CL35&gt;=18,INDEX($AU:$AU,$CK35+18),"")</f>
      </c>
      <c r="BO35">
        <f>IF($CL35&gt;=19,INDEX($AU:$AU,$CK35+19),"")</f>
      </c>
      <c r="BP35">
        <f>IF($CL35&gt;=20,INDEX($AU:$AU,$CK35+20),"")</f>
      </c>
      <c r="BQ35">
        <f>IF($CL35&gt;=21,INDEX($AU:$AU,$CK35+21),"")</f>
      </c>
      <c r="BR35">
        <f>IF($CL35&gt;=22,INDEX($AU:$AU,$CK35+22),"")</f>
      </c>
      <c r="BS35">
        <f>IF($CL35&gt;=23,INDEX($AU:$AU,$CK35+23),"")</f>
      </c>
      <c r="BT35">
        <f>IF($CL35&gt;=24,INDEX($AU:$AU,$CK35+24),"")</f>
      </c>
      <c r="BU35">
        <f>IF($CL35&gt;=25,INDEX($AU:$AU,$CK35+25),"")</f>
      </c>
      <c r="BV35">
        <f>IF($CL35&gt;=26,INDEX($AU:$AU,$CK35+26),"")</f>
      </c>
      <c r="BW35">
        <f>IF($CL35&gt;=27,INDEX($AU:$AU,$CK35+27),"")</f>
      </c>
      <c r="BX35">
        <f>IF($CL35&gt;=28,INDEX($AU:$AU,$CK35+28),"")</f>
      </c>
      <c r="BY35">
        <f>IF($CL35&gt;=29,INDEX($AU:$AU,$CK35+29),"")</f>
      </c>
      <c r="BZ35">
        <f>IF($CL35&gt;=30,INDEX($AU:$AU,$CK35+30),"")</f>
      </c>
      <c r="CA35">
        <f>IF($CL35&gt;=31,INDEX($AU:$AU,$CK35+31),"")</f>
      </c>
      <c r="CB35">
        <f>IF($CL35&gt;=32,INDEX($AU:$AU,$CK35+32),"")</f>
      </c>
      <c r="CC35">
        <f>IF($CL35&gt;=33,INDEX($AU:$AU,$CK35+33),"")</f>
      </c>
      <c r="CD35">
        <f>IF($CL35&gt;=34,INDEX($AU:$AU,$CK35+34),"")</f>
      </c>
      <c r="CE35">
        <f>IF($CL35&gt;=35,INDEX($AU:$AU,$CK35+35),"")</f>
      </c>
      <c r="CF35">
        <f>IF($CL35&gt;=36,INDEX($AU:$AU,$CK35+36),"")</f>
      </c>
      <c r="CG35">
        <f>IF($CL35&gt;=37,INDEX($AU:$AU,$CK35+37),"")</f>
      </c>
      <c r="CH35">
        <f>IF($CL35&gt;=38,INDEX($AU:$AU,$CK35+38),"")</f>
      </c>
      <c r="CI35">
        <f>IF($CL35&gt;=39,INDEX($AU:$AU,$CK35+39),"")</f>
      </c>
      <c r="CJ35">
        <f>IF($CL35&gt;=40,INDEX($AU:$AU,$CK35+40),"")</f>
      </c>
      <c r="CK35">
        <f>IFERROR(MATCH($AT35,$AU$2:$AU$133,0)+1,0)</f>
      </c>
      <c r="CL35">
        <f>IFERROR(INDEX($AV$2:$AV$133,MATCH($AT35,$AU$2:$AU$133,0)),0)</f>
      </c>
      <c r="CM35">
        <f>IFERROR(LEFT($L35,FIND(" - ",$L35)-1),$L35)</f>
      </c>
      <c r="CN35" t="s">
        <v>318</v>
      </c>
      <c r="CO35">
        <v>25</v>
      </c>
      <c r="CP35">
        <f>IF($DK35&gt;=1,INDEX($CN:$CN,$DJ35+1),"")</f>
      </c>
      <c r="CQ35">
        <f>IF($DK35&gt;=2,INDEX($CN:$CN,$DJ35+2),"")</f>
      </c>
      <c r="CR35">
        <f>IF($DK35&gt;=3,INDEX($CN:$CN,$DJ35+3),"")</f>
      </c>
      <c r="CS35">
        <f>IF($DK35&gt;=4,INDEX($CN:$CN,$DJ35+4),"")</f>
      </c>
      <c r="CT35">
        <f>IF($DK35&gt;=5,INDEX($CN:$CN,$DJ35+5),"")</f>
      </c>
      <c r="CU35">
        <f>IF($DK35&gt;=6,INDEX($CN:$CN,$DJ35+6),"")</f>
      </c>
      <c r="CV35">
        <f>IF($DK35&gt;=7,INDEX($CN:$CN,$DJ35+7),"")</f>
      </c>
      <c r="CW35">
        <f>IF($DK35&gt;=8,INDEX($CN:$CN,$DJ35+8),"")</f>
      </c>
      <c r="CX35">
        <f>IF($DK35&gt;=9,INDEX($CN:$CN,$DJ35+9),"")</f>
      </c>
      <c r="CY35">
        <f>IF($DK35&gt;=10,INDEX($CN:$CN,$DJ35+10),"")</f>
      </c>
      <c r="CZ35">
        <f>IF($DK35&gt;=11,INDEX($CN:$CN,$DJ35+11),"")</f>
      </c>
      <c r="DA35">
        <f>IF($DK35&gt;=12,INDEX($CN:$CN,$DJ35+12),"")</f>
      </c>
      <c r="DB35">
        <f>IF($DK35&gt;=13,INDEX($CN:$CN,$DJ35+13),"")</f>
      </c>
      <c r="DC35">
        <f>IF($DK35&gt;=14,INDEX($CN:$CN,$DJ35+14),"")</f>
      </c>
      <c r="DD35">
        <f>IF($DK35&gt;=15,INDEX($CN:$CN,$DJ35+15),"")</f>
      </c>
      <c r="DE35">
        <f>IF($DK35&gt;=16,INDEX($CN:$CN,$DJ35+16),"")</f>
      </c>
      <c r="DF35">
        <f>IF($DK35&gt;=17,INDEX($CN:$CN,$DJ35+17),"")</f>
      </c>
      <c r="DG35">
        <f>IF($DK35&gt;=18,INDEX($CN:$CN,$DJ35+18),"")</f>
      </c>
      <c r="DH35">
        <f>IF($DK35&gt;=19,INDEX($CN:$CN,$DJ35+19),"")</f>
      </c>
      <c r="DI35">
        <f>IF($DK35&gt;=20,INDEX($CN:$CN,$DJ35+20),"")</f>
      </c>
      <c r="DJ35">
        <f>IFERROR(MATCH($CM35,$CN$2:$CN$1089,0)+1,0)</f>
      </c>
      <c r="DK35">
        <f>IFERROR(INDEX($CO$2:$CO$1089,MATCH($CM35,$CN$2:$CN$1089,0)),0)</f>
      </c>
      <c r="DL35">
        <f>IFERROR(INDEX($AS:$AS,MATCH($O35,$AR:$AR,0))&amp;"","")</f>
      </c>
      <c r="DM35" t="s">
        <v>153</v>
      </c>
      <c r="DO35">
        <v>1</v>
      </c>
      <c r="DP35">
        <f>IF($GS35&gt;=1,INDEX($DM:$DM,$GR35+1),"")</f>
      </c>
      <c r="DQ35">
        <f>IF($GS35&gt;=2,INDEX($DM:$DM,$GR35+2),"")</f>
      </c>
      <c r="DR35">
        <f>IF($GS35&gt;=3,INDEX($DM:$DM,$GR35+3),"")</f>
      </c>
      <c r="DS35">
        <f>IF($GS35&gt;=4,INDEX($DM:$DM,$GR35+4),"")</f>
      </c>
      <c r="DT35">
        <f>IF($GS35&gt;=5,INDEX($DM:$DM,$GR35+5),"")</f>
      </c>
      <c r="DU35">
        <f>IF($GS35&gt;=6,INDEX($DM:$DM,$GR35+6),"")</f>
      </c>
      <c r="DV35">
        <f>IF($GS35&gt;=7,INDEX($DM:$DM,$GR35+7),"")</f>
      </c>
      <c r="DW35">
        <f>IF($GS35&gt;=8,INDEX($DM:$DM,$GR35+8),"")</f>
      </c>
      <c r="DX35">
        <f>IF($GS35&gt;=9,INDEX($DM:$DM,$GR35+9),"")</f>
      </c>
      <c r="DY35">
        <f>IF($GS35&gt;=10,INDEX($DM:$DM,$GR35+10),"")</f>
      </c>
      <c r="DZ35">
        <f>IF($GS35&gt;=11,INDEX($DM:$DM,$GR35+11),"")</f>
      </c>
      <c r="EA35">
        <f>IF($GS35&gt;=12,INDEX($DM:$DM,$GR35+12),"")</f>
      </c>
      <c r="EB35">
        <f>IF($GS35&gt;=13,INDEX($DM:$DM,$GR35+13),"")</f>
      </c>
      <c r="EC35">
        <f>IF($GS35&gt;=14,INDEX($DM:$DM,$GR35+14),"")</f>
      </c>
      <c r="ED35">
        <f>IF($GS35&gt;=15,INDEX($DM:$DM,$GR35+15),"")</f>
      </c>
      <c r="EE35">
        <f>IF($GS35&gt;=16,INDEX($DM:$DM,$GR35+16),"")</f>
      </c>
      <c r="EF35">
        <f>IF($GS35&gt;=17,INDEX($DM:$DM,$GR35+17),"")</f>
      </c>
      <c r="EG35">
        <f>IF($GS35&gt;=18,INDEX($DM:$DM,$GR35+18),"")</f>
      </c>
      <c r="EH35">
        <f>IF($GS35&gt;=19,INDEX($DM:$DM,$GR35+19),"")</f>
      </c>
      <c r="EI35">
        <f>IF($GS35&gt;=20,INDEX($DM:$DM,$GR35+20),"")</f>
      </c>
      <c r="EJ35">
        <f>IF($GS35&gt;=21,INDEX($DM:$DM,$GR35+21),"")</f>
      </c>
      <c r="EK35">
        <f>IF($GS35&gt;=22,INDEX($DM:$DM,$GR35+22),"")</f>
      </c>
      <c r="EL35">
        <f>IF($GS35&gt;=23,INDEX($DM:$DM,$GR35+23),"")</f>
      </c>
      <c r="EM35">
        <f>IF($GS35&gt;=24,INDEX($DM:$DM,$GR35+24),"")</f>
      </c>
      <c r="EN35">
        <f>IF($GS35&gt;=25,INDEX($DM:$DM,$GR35+25),"")</f>
      </c>
      <c r="EO35">
        <f>IF($GS35&gt;=26,INDEX($DM:$DM,$GR35+26),"")</f>
      </c>
      <c r="EP35">
        <f>IF($GS35&gt;=27,INDEX($DM:$DM,$GR35+27),"")</f>
      </c>
      <c r="EQ35">
        <f>IF($GS35&gt;=28,INDEX($DM:$DM,$GR35+28),"")</f>
      </c>
      <c r="ER35">
        <f>IF($GS35&gt;=29,INDEX($DM:$DM,$GR35+29),"")</f>
      </c>
      <c r="ES35">
        <f>IF($GS35&gt;=30,INDEX($DM:$DM,$GR35+30),"")</f>
      </c>
      <c r="ET35">
        <f>IF($GS35&gt;=31,INDEX($DM:$DM,$GR35+31),"")</f>
      </c>
      <c r="EU35">
        <f>IF($GS35&gt;=32,INDEX($DM:$DM,$GR35+32),"")</f>
      </c>
      <c r="EV35">
        <f>IF($GS35&gt;=33,INDEX($DM:$DM,$GR35+33),"")</f>
      </c>
      <c r="EW35">
        <f>IF($GS35&gt;=34,INDEX($DM:$DM,$GR35+34),"")</f>
      </c>
      <c r="EX35">
        <f>IF($GS35&gt;=35,INDEX($DM:$DM,$GR35+35),"")</f>
      </c>
      <c r="EY35">
        <f>IF($GS35&gt;=36,INDEX($DM:$DM,$GR35+36),"")</f>
      </c>
      <c r="EZ35">
        <f>IF($GS35&gt;=37,INDEX($DM:$DM,$GR35+37),"")</f>
      </c>
      <c r="FA35">
        <f>IF($GS35&gt;=38,INDEX($DM:$DM,$GR35+38),"")</f>
      </c>
      <c r="FB35">
        <f>IF($GS35&gt;=39,INDEX($DM:$DM,$GR35+39),"")</f>
      </c>
      <c r="FC35">
        <f>IF($GS35&gt;=40,INDEX($DM:$DM,$GR35+40),"")</f>
      </c>
      <c r="FD35">
        <f>IF($GS35&gt;=1,INDEX($DN:$DN,$GR35+1),"")</f>
      </c>
      <c r="FE35">
        <f>IF($GS35&gt;=2,INDEX($DN:$DN,$GR35+2),"")</f>
      </c>
      <c r="FF35">
        <f>IF($GS35&gt;=3,INDEX($DN:$DN,$GR35+3),"")</f>
      </c>
      <c r="FG35">
        <f>IF($GS35&gt;=4,INDEX($DN:$DN,$GR35+4),"")</f>
      </c>
      <c r="FH35">
        <f>IF($GS35&gt;=5,INDEX($DN:$DN,$GR35+5),"")</f>
      </c>
      <c r="FI35">
        <f>IF($GS35&gt;=6,INDEX($DN:$DN,$GR35+6),"")</f>
      </c>
      <c r="FJ35">
        <f>IF($GS35&gt;=7,INDEX($DN:$DN,$GR35+7),"")</f>
      </c>
      <c r="FK35">
        <f>IF($GS35&gt;=8,INDEX($DN:$DN,$GR35+8),"")</f>
      </c>
      <c r="FL35">
        <f>IF($GS35&gt;=9,INDEX($DN:$DN,$GR35+9),"")</f>
      </c>
      <c r="FM35">
        <f>IF($GS35&gt;=10,INDEX($DN:$DN,$GR35+10),"")</f>
      </c>
      <c r="FN35">
        <f>IF($GS35&gt;=11,INDEX($DN:$DN,$GR35+11),"")</f>
      </c>
      <c r="FO35">
        <f>IF($GS35&gt;=12,INDEX($DN:$DN,$GR35+12),"")</f>
      </c>
      <c r="FP35">
        <f>IF($GS35&gt;=13,INDEX($DN:$DN,$GR35+13),"")</f>
      </c>
      <c r="FQ35">
        <f>IF($GS35&gt;=14,INDEX($DN:$DN,$GR35+14),"")</f>
      </c>
      <c r="FR35">
        <f>IF($GS35&gt;=15,INDEX($DN:$DN,$GR35+15),"")</f>
      </c>
      <c r="FS35">
        <f>IF($GS35&gt;=16,INDEX($DN:$DN,$GR35+16),"")</f>
      </c>
      <c r="FT35">
        <f>IF($GS35&gt;=17,INDEX($DN:$DN,$GR35+17),"")</f>
      </c>
      <c r="FU35">
        <f>IF($GS35&gt;=18,INDEX($DN:$DN,$GR35+18),"")</f>
      </c>
      <c r="FV35">
        <f>IF($GS35&gt;=19,INDEX($DN:$DN,$GR35+19),"")</f>
      </c>
      <c r="FW35">
        <f>IF($GS35&gt;=20,INDEX($DN:$DN,$GR35+20),"")</f>
      </c>
      <c r="FX35">
        <f>IF($GS35&gt;=21,INDEX($DN:$DN,$GR35+21),"")</f>
      </c>
      <c r="FY35">
        <f>IF($GS35&gt;=22,INDEX($DN:$DN,$GR35+22),"")</f>
      </c>
      <c r="FZ35">
        <f>IF($GS35&gt;=23,INDEX($DN:$DN,$GR35+23),"")</f>
      </c>
      <c r="GA35">
        <f>IF($GS35&gt;=24,INDEX($DN:$DN,$GR35+24),"")</f>
      </c>
      <c r="GB35">
        <f>IF($GS35&gt;=25,INDEX($DN:$DN,$GR35+25),"")</f>
      </c>
      <c r="GC35">
        <f>IF($GS35&gt;=26,INDEX($DN:$DN,$GR35+26),"")</f>
      </c>
      <c r="GD35">
        <f>IF($GS35&gt;=27,INDEX($DN:$DN,$GR35+27),"")</f>
      </c>
      <c r="GE35">
        <f>IF($GS35&gt;=28,INDEX($DN:$DN,$GR35+28),"")</f>
      </c>
      <c r="GF35">
        <f>IF($GS35&gt;=29,INDEX($DN:$DN,$GR35+29),"")</f>
      </c>
      <c r="GG35">
        <f>IF($GS35&gt;=30,INDEX($DN:$DN,$GR35+30),"")</f>
      </c>
      <c r="GH35">
        <f>IF($GS35&gt;=31,INDEX($DN:$DN,$GR35+31),"")</f>
      </c>
      <c r="GI35">
        <f>IF($GS35&gt;=32,INDEX($DN:$DN,$GR35+32),"")</f>
      </c>
      <c r="GJ35">
        <f>IF($GS35&gt;=33,INDEX($DN:$DN,$GR35+33),"")</f>
      </c>
      <c r="GK35">
        <f>IF($GS35&gt;=34,INDEX($DN:$DN,$GR35+34),"")</f>
      </c>
      <c r="GL35">
        <f>IF($GS35&gt;=35,INDEX($DN:$DN,$GR35+35),"")</f>
      </c>
      <c r="GM35">
        <f>IF($GS35&gt;=36,INDEX($DN:$DN,$GR35+36),"")</f>
      </c>
      <c r="GN35">
        <f>IF($GS35&gt;=37,INDEX($DN:$DN,$GR35+37),"")</f>
      </c>
      <c r="GO35">
        <f>IF($GS35&gt;=38,INDEX($DN:$DN,$GR35+38),"")</f>
      </c>
      <c r="GP35">
        <f>IF($GS35&gt;=39,INDEX($DN:$DN,$GR35+39),"")</f>
      </c>
      <c r="GQ35">
        <f>IF($GS35&gt;=40,INDEX($DN:$DN,$GR35+40),"")</f>
      </c>
      <c r="GR35">
        <f>IFERROR(MATCH($DL35,$DM$2:$DM$148,0)+1,0)</f>
      </c>
      <c r="GS35">
        <f>IFERROR(INDEX($DO$2:$DO$148,MATCH($DL35,$DM$2:$DM$148,0)),0)</f>
      </c>
      <c r="GT35">
        <f>IFERROR(MATCH($Z35,$DP$35:$FC$35,0),0)</f>
      </c>
      <c r="GU35">
        <f>IF($GT35&gt;0,INDEX($FD$35:$GQ$35,$GT35),"")</f>
      </c>
      <c r="GV35" t="s">
        <v>293</v>
      </c>
      <c r="GX35">
        <f>IF($JG35&gt;=1,INDEX($GV:$GV,$JF35+1),"")</f>
      </c>
      <c r="GY35">
        <f>IF($JG35&gt;=2,INDEX($GV:$GV,$JF35+2),"")</f>
      </c>
      <c r="GZ35">
        <f>IF($JG35&gt;=3,INDEX($GV:$GV,$JF35+3),"")</f>
      </c>
      <c r="HA35">
        <f>IF($JG35&gt;=4,INDEX($GV:$GV,$JF35+4),"")</f>
      </c>
      <c r="HB35">
        <f>IF($JG35&gt;=5,INDEX($GV:$GV,$JF35+5),"")</f>
      </c>
      <c r="HC35">
        <f>IF($JG35&gt;=6,INDEX($GV:$GV,$JF35+6),"")</f>
      </c>
      <c r="HD35">
        <f>IF($JG35&gt;=7,INDEX($GV:$GV,$JF35+7),"")</f>
      </c>
      <c r="HE35">
        <f>IF($JG35&gt;=8,INDEX($GV:$GV,$JF35+8),"")</f>
      </c>
      <c r="HF35">
        <f>IF($JG35&gt;=9,INDEX($GV:$GV,$JF35+9),"")</f>
      </c>
      <c r="HG35">
        <f>IF($JG35&gt;=10,INDEX($GV:$GV,$JF35+10),"")</f>
      </c>
      <c r="HH35">
        <f>IF($JG35&gt;=11,INDEX($GV:$GV,$JF35+11),"")</f>
      </c>
      <c r="HI35">
        <f>IF($JG35&gt;=12,INDEX($GV:$GV,$JF35+12),"")</f>
      </c>
      <c r="HJ35">
        <f>IF($JG35&gt;=13,INDEX($GV:$GV,$JF35+13),"")</f>
      </c>
      <c r="HK35">
        <f>IF($JG35&gt;=14,INDEX($GV:$GV,$JF35+14),"")</f>
      </c>
      <c r="HL35">
        <f>IF($JG35&gt;=15,INDEX($GV:$GV,$JF35+15),"")</f>
      </c>
      <c r="HM35">
        <f>IF($JG35&gt;=16,INDEX($GV:$GV,$JF35+16),"")</f>
      </c>
      <c r="HN35">
        <f>IF($JG35&gt;=17,INDEX($GV:$GV,$JF35+17),"")</f>
      </c>
      <c r="HO35">
        <f>IF($JG35&gt;=18,INDEX($GV:$GV,$JF35+18),"")</f>
      </c>
      <c r="HP35">
        <f>IF($JG35&gt;=19,INDEX($GV:$GV,$JF35+19),"")</f>
      </c>
      <c r="HQ35">
        <f>IF($JG35&gt;=20,INDEX($GV:$GV,$JF35+20),"")</f>
      </c>
      <c r="HR35">
        <f>IF($JG35&gt;=21,INDEX($GV:$GV,$JF35+21),"")</f>
      </c>
      <c r="HS35">
        <f>IF($JG35&gt;=22,INDEX($GV:$GV,$JF35+22),"")</f>
      </c>
      <c r="HT35">
        <f>IF($JG35&gt;=23,INDEX($GV:$GV,$JF35+23),"")</f>
      </c>
      <c r="HU35">
        <f>IF($JG35&gt;=24,INDEX($GV:$GV,$JF35+24),"")</f>
      </c>
      <c r="HV35">
        <f>IF($JG35&gt;=25,INDEX($GV:$GV,$JF35+25),"")</f>
      </c>
      <c r="HW35">
        <f>IF($JG35&gt;=26,INDEX($GV:$GV,$JF35+26),"")</f>
      </c>
      <c r="HX35">
        <f>IF($JG35&gt;=27,INDEX($GV:$GV,$JF35+27),"")</f>
      </c>
      <c r="HY35">
        <f>IF($JG35&gt;=28,INDEX($GV:$GV,$JF35+28),"")</f>
      </c>
      <c r="HZ35">
        <f>IF($JG35&gt;=29,INDEX($GV:$GV,$JF35+29),"")</f>
      </c>
      <c r="IA35">
        <f>IF($JG35&gt;=30,INDEX($GV:$GV,$JF35+30),"")</f>
      </c>
      <c r="IB35">
        <f>IF($JG35&gt;=31,INDEX($GV:$GV,$JF35+31),"")</f>
      </c>
      <c r="IC35">
        <f>IF($JG35&gt;=32,INDEX($GV:$GV,$JF35+32),"")</f>
      </c>
      <c r="ID35">
        <f>IF($JG35&gt;=33,INDEX($GV:$GV,$JF35+33),"")</f>
      </c>
      <c r="IE35">
        <f>IF($JG35&gt;=34,INDEX($GV:$GV,$JF35+34),"")</f>
      </c>
      <c r="IF35">
        <f>IF($JG35&gt;=35,INDEX($GV:$GV,$JF35+35),"")</f>
      </c>
      <c r="IG35">
        <f>IF($JG35&gt;=36,INDEX($GV:$GV,$JF35+36),"")</f>
      </c>
      <c r="IH35">
        <f>IF($JG35&gt;=37,INDEX($GV:$GV,$JF35+37),"")</f>
      </c>
      <c r="II35">
        <f>IF($JG35&gt;=38,INDEX($GV:$GV,$JF35+38),"")</f>
      </c>
      <c r="IJ35">
        <f>IF($JG35&gt;=39,INDEX($GV:$GV,$JF35+39),"")</f>
      </c>
      <c r="IK35">
        <f>IF($JG35&gt;=40,INDEX($GV:$GV,$JF35+40),"")</f>
      </c>
      <c r="IL35">
        <f>IF($JG35&gt;=41,INDEX($GV:$GV,$JF35+41),"")</f>
      </c>
      <c r="IM35">
        <f>IF($JG35&gt;=42,INDEX($GV:$GV,$JF35+42),"")</f>
      </c>
      <c r="IN35">
        <f>IF($JG35&gt;=43,INDEX($GV:$GV,$JF35+43),"")</f>
      </c>
      <c r="IO35">
        <f>IF($JG35&gt;=44,INDEX($GV:$GV,$JF35+44),"")</f>
      </c>
      <c r="IP35">
        <f>IF($JG35&gt;=45,INDEX($GV:$GV,$JF35+45),"")</f>
      </c>
      <c r="IQ35">
        <f>IF($JG35&gt;=46,INDEX($GV:$GV,$JF35+46),"")</f>
      </c>
      <c r="IR35">
        <f>IF($JG35&gt;=47,INDEX($GV:$GV,$JF35+47),"")</f>
      </c>
      <c r="IS35">
        <f>IF($JG35&gt;=48,INDEX($GV:$GV,$JF35+48),"")</f>
      </c>
      <c r="IT35">
        <f>IF($JG35&gt;=49,INDEX($GV:$GV,$JF35+49),"")</f>
      </c>
      <c r="IU35">
        <f>IF($JG35&gt;=50,INDEX($GV:$GV,$JF35+50),"")</f>
      </c>
      <c r="IV35">
        <f>IF($JG35&gt;=51,INDEX($GV:$GV,$JF35+51),"")</f>
      </c>
      <c r="IW35">
        <f>IF($JG35&gt;=52,INDEX($GV:$GV,$JF35+52),"")</f>
      </c>
      <c r="IX35">
        <f>IF($JG35&gt;=53,INDEX($GV:$GV,$JF35+53),"")</f>
      </c>
      <c r="IY35">
        <f>IF($JG35&gt;=54,INDEX($GV:$GV,$JF35+54),"")</f>
      </c>
      <c r="IZ35">
        <f>IF($JG35&gt;=55,INDEX($GV:$GV,$JF35+55),"")</f>
      </c>
      <c r="JA35">
        <f>IF($JG35&gt;=56,INDEX($GV:$GV,$JF35+56),"")</f>
      </c>
      <c r="JB35">
        <f>IF($JG35&gt;=57,INDEX($GV:$GV,$JF35+57),"")</f>
      </c>
      <c r="JC35">
        <f>IF($JG35&gt;=58,INDEX($GV:$GV,$JF35+58),"")</f>
      </c>
      <c r="JD35">
        <f>IF($JG35&gt;=59,INDEX($GV:$GV,$JF35+59),"")</f>
      </c>
      <c r="JE35">
        <f>IF($JG35&gt;=60,INDEX($GV:$GV,$JF35+60),"")</f>
      </c>
      <c r="JF35">
        <f>IFERROR(MATCH($GU35,$GV$2:$GV$322,0)+1,0)</f>
      </c>
      <c r="JG35">
        <f>IFERROR(INDEX($GW$2:$GW$322,MATCH($GU35,$GV$2:$GV$322,0)),0)</f>
      </c>
      <c r="JH35" t="s">
        <v>44</v>
      </c>
      <c r="JI35" t="s">
        <v>44</v>
      </c>
    </row>
    <row r="36" spans="1:269" x14ac:dyDescent="0.25">
      <c r="R36">
        <f>IF(OR($U36="",$Q36=""),"",IFERROR($U36/$Q36,0))</f>
      </c>
      <c r="S36">
        <f>IF($U36="","",
SUM($T36,$V36,$AA36,$W36,$Y36)*
(1-IF($AB36="",0,VALUE($AB36)/100)))</f>
      </c>
      <c r="T36">
        <f>IF($U36="","",$U36)</f>
      </c>
      <c r="V36">
        <f>IF($U36="","",
IF($O36="","",
IF(ISNUMBER(SEARCH("exempt",LOWER($O36))),0,
$U36*(VALUE(SUBSTITUTE($O36,"%",""))/100))))</f>
      </c>
      <c r="AC36">
        <f>IFERROR(IF(FIND(" - ",$K36)&gt;0,MID($K36,FIND(" - ",$K36)+3,LEN($K36)),""),"")</f>
      </c>
      <c r="AL36" t="s">
        <v>319</v>
      </c>
      <c r="AO36" t="s">
        <v>320</v>
      </c>
      <c r="AP36" t="s">
        <v>321</v>
      </c>
      <c r="AQ36" t="s">
        <v>322</v>
      </c>
      <c r="AR36" t="s">
        <v>320</v>
      </c>
      <c r="AS36" t="s">
        <v>323</v>
      </c>
      <c r="AT36">
        <f>IFERROR(LEFT($K36,FIND(" - ",$K36)-1),$K36)</f>
      </c>
      <c r="AU36" t="s">
        <v>285</v>
      </c>
      <c r="AW36">
        <f>IF($CL36&gt;=1,INDEX($AU:$AU,$CK36+1),"")</f>
      </c>
      <c r="AX36">
        <f>IF($CL36&gt;=2,INDEX($AU:$AU,$CK36+2),"")</f>
      </c>
      <c r="AY36">
        <f>IF($CL36&gt;=3,INDEX($AU:$AU,$CK36+3),"")</f>
      </c>
      <c r="AZ36">
        <f>IF($CL36&gt;=4,INDEX($AU:$AU,$CK36+4),"")</f>
      </c>
      <c r="BA36">
        <f>IF($CL36&gt;=5,INDEX($AU:$AU,$CK36+5),"")</f>
      </c>
      <c r="BB36">
        <f>IF($CL36&gt;=6,INDEX($AU:$AU,$CK36+6),"")</f>
      </c>
      <c r="BC36">
        <f>IF($CL36&gt;=7,INDEX($AU:$AU,$CK36+7),"")</f>
      </c>
      <c r="BD36">
        <f>IF($CL36&gt;=8,INDEX($AU:$AU,$CK36+8),"")</f>
      </c>
      <c r="BE36">
        <f>IF($CL36&gt;=9,INDEX($AU:$AU,$CK36+9),"")</f>
      </c>
      <c r="BF36">
        <f>IF($CL36&gt;=10,INDEX($AU:$AU,$CK36+10),"")</f>
      </c>
      <c r="BG36">
        <f>IF($CL36&gt;=11,INDEX($AU:$AU,$CK36+11),"")</f>
      </c>
      <c r="BH36">
        <f>IF($CL36&gt;=12,INDEX($AU:$AU,$CK36+12),"")</f>
      </c>
      <c r="BI36">
        <f>IF($CL36&gt;=13,INDEX($AU:$AU,$CK36+13),"")</f>
      </c>
      <c r="BJ36">
        <f>IF($CL36&gt;=14,INDEX($AU:$AU,$CK36+14),"")</f>
      </c>
      <c r="BK36">
        <f>IF($CL36&gt;=15,INDEX($AU:$AU,$CK36+15),"")</f>
      </c>
      <c r="BL36">
        <f>IF($CL36&gt;=16,INDEX($AU:$AU,$CK36+16),"")</f>
      </c>
      <c r="BM36">
        <f>IF($CL36&gt;=17,INDEX($AU:$AU,$CK36+17),"")</f>
      </c>
      <c r="BN36">
        <f>IF($CL36&gt;=18,INDEX($AU:$AU,$CK36+18),"")</f>
      </c>
      <c r="BO36">
        <f>IF($CL36&gt;=19,INDEX($AU:$AU,$CK36+19),"")</f>
      </c>
      <c r="BP36">
        <f>IF($CL36&gt;=20,INDEX($AU:$AU,$CK36+20),"")</f>
      </c>
      <c r="BQ36">
        <f>IF($CL36&gt;=21,INDEX($AU:$AU,$CK36+21),"")</f>
      </c>
      <c r="BR36">
        <f>IF($CL36&gt;=22,INDEX($AU:$AU,$CK36+22),"")</f>
      </c>
      <c r="BS36">
        <f>IF($CL36&gt;=23,INDEX($AU:$AU,$CK36+23),"")</f>
      </c>
      <c r="BT36">
        <f>IF($CL36&gt;=24,INDEX($AU:$AU,$CK36+24),"")</f>
      </c>
      <c r="BU36">
        <f>IF($CL36&gt;=25,INDEX($AU:$AU,$CK36+25),"")</f>
      </c>
      <c r="BV36">
        <f>IF($CL36&gt;=26,INDEX($AU:$AU,$CK36+26),"")</f>
      </c>
      <c r="BW36">
        <f>IF($CL36&gt;=27,INDEX($AU:$AU,$CK36+27),"")</f>
      </c>
      <c r="BX36">
        <f>IF($CL36&gt;=28,INDEX($AU:$AU,$CK36+28),"")</f>
      </c>
      <c r="BY36">
        <f>IF($CL36&gt;=29,INDEX($AU:$AU,$CK36+29),"")</f>
      </c>
      <c r="BZ36">
        <f>IF($CL36&gt;=30,INDEX($AU:$AU,$CK36+30),"")</f>
      </c>
      <c r="CA36">
        <f>IF($CL36&gt;=31,INDEX($AU:$AU,$CK36+31),"")</f>
      </c>
      <c r="CB36">
        <f>IF($CL36&gt;=32,INDEX($AU:$AU,$CK36+32),"")</f>
      </c>
      <c r="CC36">
        <f>IF($CL36&gt;=33,INDEX($AU:$AU,$CK36+33),"")</f>
      </c>
      <c r="CD36">
        <f>IF($CL36&gt;=34,INDEX($AU:$AU,$CK36+34),"")</f>
      </c>
      <c r="CE36">
        <f>IF($CL36&gt;=35,INDEX($AU:$AU,$CK36+35),"")</f>
      </c>
      <c r="CF36">
        <f>IF($CL36&gt;=36,INDEX($AU:$AU,$CK36+36),"")</f>
      </c>
      <c r="CG36">
        <f>IF($CL36&gt;=37,INDEX($AU:$AU,$CK36+37),"")</f>
      </c>
      <c r="CH36">
        <f>IF($CL36&gt;=38,INDEX($AU:$AU,$CK36+38),"")</f>
      </c>
      <c r="CI36">
        <f>IF($CL36&gt;=39,INDEX($AU:$AU,$CK36+39),"")</f>
      </c>
      <c r="CJ36">
        <f>IF($CL36&gt;=40,INDEX($AU:$AU,$CK36+40),"")</f>
      </c>
      <c r="CK36">
        <f>IFERROR(MATCH($AT36,$AU$2:$AU$133,0)+1,0)</f>
      </c>
      <c r="CL36">
        <f>IFERROR(INDEX($AV$2:$AV$133,MATCH($AT36,$AU$2:$AU$133,0)),0)</f>
      </c>
      <c r="CM36">
        <f>IFERROR(LEFT($L36,FIND(" - ",$L36)-1),$L36)</f>
      </c>
      <c r="CN36" t="s">
        <v>34</v>
      </c>
      <c r="CP36">
        <f>IF($DK36&gt;=1,INDEX($CN:$CN,$DJ36+1),"")</f>
      </c>
      <c r="CQ36">
        <f>IF($DK36&gt;=2,INDEX($CN:$CN,$DJ36+2),"")</f>
      </c>
      <c r="CR36">
        <f>IF($DK36&gt;=3,INDEX($CN:$CN,$DJ36+3),"")</f>
      </c>
      <c r="CS36">
        <f>IF($DK36&gt;=4,INDEX($CN:$CN,$DJ36+4),"")</f>
      </c>
      <c r="CT36">
        <f>IF($DK36&gt;=5,INDEX($CN:$CN,$DJ36+5),"")</f>
      </c>
      <c r="CU36">
        <f>IF($DK36&gt;=6,INDEX($CN:$CN,$DJ36+6),"")</f>
      </c>
      <c r="CV36">
        <f>IF($DK36&gt;=7,INDEX($CN:$CN,$DJ36+7),"")</f>
      </c>
      <c r="CW36">
        <f>IF($DK36&gt;=8,INDEX($CN:$CN,$DJ36+8),"")</f>
      </c>
      <c r="CX36">
        <f>IF($DK36&gt;=9,INDEX($CN:$CN,$DJ36+9),"")</f>
      </c>
      <c r="CY36">
        <f>IF($DK36&gt;=10,INDEX($CN:$CN,$DJ36+10),"")</f>
      </c>
      <c r="CZ36">
        <f>IF($DK36&gt;=11,INDEX($CN:$CN,$DJ36+11),"")</f>
      </c>
      <c r="DA36">
        <f>IF($DK36&gt;=12,INDEX($CN:$CN,$DJ36+12),"")</f>
      </c>
      <c r="DB36">
        <f>IF($DK36&gt;=13,INDEX($CN:$CN,$DJ36+13),"")</f>
      </c>
      <c r="DC36">
        <f>IF($DK36&gt;=14,INDEX($CN:$CN,$DJ36+14),"")</f>
      </c>
      <c r="DD36">
        <f>IF($DK36&gt;=15,INDEX($CN:$CN,$DJ36+15),"")</f>
      </c>
      <c r="DE36">
        <f>IF($DK36&gt;=16,INDEX($CN:$CN,$DJ36+16),"")</f>
      </c>
      <c r="DF36">
        <f>IF($DK36&gt;=17,INDEX($CN:$CN,$DJ36+17),"")</f>
      </c>
      <c r="DG36">
        <f>IF($DK36&gt;=18,INDEX($CN:$CN,$DJ36+18),"")</f>
      </c>
      <c r="DH36">
        <f>IF($DK36&gt;=19,INDEX($CN:$CN,$DJ36+19),"")</f>
      </c>
      <c r="DI36">
        <f>IF($DK36&gt;=20,INDEX($CN:$CN,$DJ36+20),"")</f>
      </c>
      <c r="DJ36">
        <f>IFERROR(MATCH($CM36,$CN$2:$CN$1089,0)+1,0)</f>
      </c>
      <c r="DK36">
        <f>IFERROR(INDEX($CO$2:$CO$1089,MATCH($CM36,$CN$2:$CN$1089,0)),0)</f>
      </c>
      <c r="DL36">
        <f>IFERROR(INDEX($AS:$AS,MATCH($O36,$AR:$AR,0))&amp;"","")</f>
      </c>
      <c r="DM36" t="s">
        <v>114</v>
      </c>
      <c r="DN36" t="s">
        <v>126</v>
      </c>
      <c r="DP36">
        <f>IF($GS36&gt;=1,INDEX($DM:$DM,$GR36+1),"")</f>
      </c>
      <c r="DQ36">
        <f>IF($GS36&gt;=2,INDEX($DM:$DM,$GR36+2),"")</f>
      </c>
      <c r="DR36">
        <f>IF($GS36&gt;=3,INDEX($DM:$DM,$GR36+3),"")</f>
      </c>
      <c r="DS36">
        <f>IF($GS36&gt;=4,INDEX($DM:$DM,$GR36+4),"")</f>
      </c>
      <c r="DT36">
        <f>IF($GS36&gt;=5,INDEX($DM:$DM,$GR36+5),"")</f>
      </c>
      <c r="DU36">
        <f>IF($GS36&gt;=6,INDEX($DM:$DM,$GR36+6),"")</f>
      </c>
      <c r="DV36">
        <f>IF($GS36&gt;=7,INDEX($DM:$DM,$GR36+7),"")</f>
      </c>
      <c r="DW36">
        <f>IF($GS36&gt;=8,INDEX($DM:$DM,$GR36+8),"")</f>
      </c>
      <c r="DX36">
        <f>IF($GS36&gt;=9,INDEX($DM:$DM,$GR36+9),"")</f>
      </c>
      <c r="DY36">
        <f>IF($GS36&gt;=10,INDEX($DM:$DM,$GR36+10),"")</f>
      </c>
      <c r="DZ36">
        <f>IF($GS36&gt;=11,INDEX($DM:$DM,$GR36+11),"")</f>
      </c>
      <c r="EA36">
        <f>IF($GS36&gt;=12,INDEX($DM:$DM,$GR36+12),"")</f>
      </c>
      <c r="EB36">
        <f>IF($GS36&gt;=13,INDEX($DM:$DM,$GR36+13),"")</f>
      </c>
      <c r="EC36">
        <f>IF($GS36&gt;=14,INDEX($DM:$DM,$GR36+14),"")</f>
      </c>
      <c r="ED36">
        <f>IF($GS36&gt;=15,INDEX($DM:$DM,$GR36+15),"")</f>
      </c>
      <c r="EE36">
        <f>IF($GS36&gt;=16,INDEX($DM:$DM,$GR36+16),"")</f>
      </c>
      <c r="EF36">
        <f>IF($GS36&gt;=17,INDEX($DM:$DM,$GR36+17),"")</f>
      </c>
      <c r="EG36">
        <f>IF($GS36&gt;=18,INDEX($DM:$DM,$GR36+18),"")</f>
      </c>
      <c r="EH36">
        <f>IF($GS36&gt;=19,INDEX($DM:$DM,$GR36+19),"")</f>
      </c>
      <c r="EI36">
        <f>IF($GS36&gt;=20,INDEX($DM:$DM,$GR36+20),"")</f>
      </c>
      <c r="EJ36">
        <f>IF($GS36&gt;=21,INDEX($DM:$DM,$GR36+21),"")</f>
      </c>
      <c r="EK36">
        <f>IF($GS36&gt;=22,INDEX($DM:$DM,$GR36+22),"")</f>
      </c>
      <c r="EL36">
        <f>IF($GS36&gt;=23,INDEX($DM:$DM,$GR36+23),"")</f>
      </c>
      <c r="EM36">
        <f>IF($GS36&gt;=24,INDEX($DM:$DM,$GR36+24),"")</f>
      </c>
      <c r="EN36">
        <f>IF($GS36&gt;=25,INDEX($DM:$DM,$GR36+25),"")</f>
      </c>
      <c r="EO36">
        <f>IF($GS36&gt;=26,INDEX($DM:$DM,$GR36+26),"")</f>
      </c>
      <c r="EP36">
        <f>IF($GS36&gt;=27,INDEX($DM:$DM,$GR36+27),"")</f>
      </c>
      <c r="EQ36">
        <f>IF($GS36&gt;=28,INDEX($DM:$DM,$GR36+28),"")</f>
      </c>
      <c r="ER36">
        <f>IF($GS36&gt;=29,INDEX($DM:$DM,$GR36+29),"")</f>
      </c>
      <c r="ES36">
        <f>IF($GS36&gt;=30,INDEX($DM:$DM,$GR36+30),"")</f>
      </c>
      <c r="ET36">
        <f>IF($GS36&gt;=31,INDEX($DM:$DM,$GR36+31),"")</f>
      </c>
      <c r="EU36">
        <f>IF($GS36&gt;=32,INDEX($DM:$DM,$GR36+32),"")</f>
      </c>
      <c r="EV36">
        <f>IF($GS36&gt;=33,INDEX($DM:$DM,$GR36+33),"")</f>
      </c>
      <c r="EW36">
        <f>IF($GS36&gt;=34,INDEX($DM:$DM,$GR36+34),"")</f>
      </c>
      <c r="EX36">
        <f>IF($GS36&gt;=35,INDEX($DM:$DM,$GR36+35),"")</f>
      </c>
      <c r="EY36">
        <f>IF($GS36&gt;=36,INDEX($DM:$DM,$GR36+36),"")</f>
      </c>
      <c r="EZ36">
        <f>IF($GS36&gt;=37,INDEX($DM:$DM,$GR36+37),"")</f>
      </c>
      <c r="FA36">
        <f>IF($GS36&gt;=38,INDEX($DM:$DM,$GR36+38),"")</f>
      </c>
      <c r="FB36">
        <f>IF($GS36&gt;=39,INDEX($DM:$DM,$GR36+39),"")</f>
      </c>
      <c r="FC36">
        <f>IF($GS36&gt;=40,INDEX($DM:$DM,$GR36+40),"")</f>
      </c>
      <c r="FD36">
        <f>IF($GS36&gt;=1,INDEX($DN:$DN,$GR36+1),"")</f>
      </c>
      <c r="FE36">
        <f>IF($GS36&gt;=2,INDEX($DN:$DN,$GR36+2),"")</f>
      </c>
      <c r="FF36">
        <f>IF($GS36&gt;=3,INDEX($DN:$DN,$GR36+3),"")</f>
      </c>
      <c r="FG36">
        <f>IF($GS36&gt;=4,INDEX($DN:$DN,$GR36+4),"")</f>
      </c>
      <c r="FH36">
        <f>IF($GS36&gt;=5,INDEX($DN:$DN,$GR36+5),"")</f>
      </c>
      <c r="FI36">
        <f>IF($GS36&gt;=6,INDEX($DN:$DN,$GR36+6),"")</f>
      </c>
      <c r="FJ36">
        <f>IF($GS36&gt;=7,INDEX($DN:$DN,$GR36+7),"")</f>
      </c>
      <c r="FK36">
        <f>IF($GS36&gt;=8,INDEX($DN:$DN,$GR36+8),"")</f>
      </c>
      <c r="FL36">
        <f>IF($GS36&gt;=9,INDEX($DN:$DN,$GR36+9),"")</f>
      </c>
      <c r="FM36">
        <f>IF($GS36&gt;=10,INDEX($DN:$DN,$GR36+10),"")</f>
      </c>
      <c r="FN36">
        <f>IF($GS36&gt;=11,INDEX($DN:$DN,$GR36+11),"")</f>
      </c>
      <c r="FO36">
        <f>IF($GS36&gt;=12,INDEX($DN:$DN,$GR36+12),"")</f>
      </c>
      <c r="FP36">
        <f>IF($GS36&gt;=13,INDEX($DN:$DN,$GR36+13),"")</f>
      </c>
      <c r="FQ36">
        <f>IF($GS36&gt;=14,INDEX($DN:$DN,$GR36+14),"")</f>
      </c>
      <c r="FR36">
        <f>IF($GS36&gt;=15,INDEX($DN:$DN,$GR36+15),"")</f>
      </c>
      <c r="FS36">
        <f>IF($GS36&gt;=16,INDEX($DN:$DN,$GR36+16),"")</f>
      </c>
      <c r="FT36">
        <f>IF($GS36&gt;=17,INDEX($DN:$DN,$GR36+17),"")</f>
      </c>
      <c r="FU36">
        <f>IF($GS36&gt;=18,INDEX($DN:$DN,$GR36+18),"")</f>
      </c>
      <c r="FV36">
        <f>IF($GS36&gt;=19,INDEX($DN:$DN,$GR36+19),"")</f>
      </c>
      <c r="FW36">
        <f>IF($GS36&gt;=20,INDEX($DN:$DN,$GR36+20),"")</f>
      </c>
      <c r="FX36">
        <f>IF($GS36&gt;=21,INDEX($DN:$DN,$GR36+21),"")</f>
      </c>
      <c r="FY36">
        <f>IF($GS36&gt;=22,INDEX($DN:$DN,$GR36+22),"")</f>
      </c>
      <c r="FZ36">
        <f>IF($GS36&gt;=23,INDEX($DN:$DN,$GR36+23),"")</f>
      </c>
      <c r="GA36">
        <f>IF($GS36&gt;=24,INDEX($DN:$DN,$GR36+24),"")</f>
      </c>
      <c r="GB36">
        <f>IF($GS36&gt;=25,INDEX($DN:$DN,$GR36+25),"")</f>
      </c>
      <c r="GC36">
        <f>IF($GS36&gt;=26,INDEX($DN:$DN,$GR36+26),"")</f>
      </c>
      <c r="GD36">
        <f>IF($GS36&gt;=27,INDEX($DN:$DN,$GR36+27),"")</f>
      </c>
      <c r="GE36">
        <f>IF($GS36&gt;=28,INDEX($DN:$DN,$GR36+28),"")</f>
      </c>
      <c r="GF36">
        <f>IF($GS36&gt;=29,INDEX($DN:$DN,$GR36+29),"")</f>
      </c>
      <c r="GG36">
        <f>IF($GS36&gt;=30,INDEX($DN:$DN,$GR36+30),"")</f>
      </c>
      <c r="GH36">
        <f>IF($GS36&gt;=31,INDEX($DN:$DN,$GR36+31),"")</f>
      </c>
      <c r="GI36">
        <f>IF($GS36&gt;=32,INDEX($DN:$DN,$GR36+32),"")</f>
      </c>
      <c r="GJ36">
        <f>IF($GS36&gt;=33,INDEX($DN:$DN,$GR36+33),"")</f>
      </c>
      <c r="GK36">
        <f>IF($GS36&gt;=34,INDEX($DN:$DN,$GR36+34),"")</f>
      </c>
      <c r="GL36">
        <f>IF($GS36&gt;=35,INDEX($DN:$DN,$GR36+35),"")</f>
      </c>
      <c r="GM36">
        <f>IF($GS36&gt;=36,INDEX($DN:$DN,$GR36+36),"")</f>
      </c>
      <c r="GN36">
        <f>IF($GS36&gt;=37,INDEX($DN:$DN,$GR36+37),"")</f>
      </c>
      <c r="GO36">
        <f>IF($GS36&gt;=38,INDEX($DN:$DN,$GR36+38),"")</f>
      </c>
      <c r="GP36">
        <f>IF($GS36&gt;=39,INDEX($DN:$DN,$GR36+39),"")</f>
      </c>
      <c r="GQ36">
        <f>IF($GS36&gt;=40,INDEX($DN:$DN,$GR36+40),"")</f>
      </c>
      <c r="GR36">
        <f>IFERROR(MATCH($DL36,$DM$2:$DM$148,0)+1,0)</f>
      </c>
      <c r="GS36">
        <f>IFERROR(INDEX($DO$2:$DO$148,MATCH($DL36,$DM$2:$DM$148,0)),0)</f>
      </c>
      <c r="GT36">
        <f>IFERROR(MATCH($Z36,$DP$36:$FC$36,0),0)</f>
      </c>
      <c r="GU36">
        <f>IF($GT36&gt;0,INDEX($FD$36:$GQ$36,$GT36),"")</f>
      </c>
      <c r="GV36" t="s">
        <v>299</v>
      </c>
      <c r="GX36">
        <f>IF($JG36&gt;=1,INDEX($GV:$GV,$JF36+1),"")</f>
      </c>
      <c r="GY36">
        <f>IF($JG36&gt;=2,INDEX($GV:$GV,$JF36+2),"")</f>
      </c>
      <c r="GZ36">
        <f>IF($JG36&gt;=3,INDEX($GV:$GV,$JF36+3),"")</f>
      </c>
      <c r="HA36">
        <f>IF($JG36&gt;=4,INDEX($GV:$GV,$JF36+4),"")</f>
      </c>
      <c r="HB36">
        <f>IF($JG36&gt;=5,INDEX($GV:$GV,$JF36+5),"")</f>
      </c>
      <c r="HC36">
        <f>IF($JG36&gt;=6,INDEX($GV:$GV,$JF36+6),"")</f>
      </c>
      <c r="HD36">
        <f>IF($JG36&gt;=7,INDEX($GV:$GV,$JF36+7),"")</f>
      </c>
      <c r="HE36">
        <f>IF($JG36&gt;=8,INDEX($GV:$GV,$JF36+8),"")</f>
      </c>
      <c r="HF36">
        <f>IF($JG36&gt;=9,INDEX($GV:$GV,$JF36+9),"")</f>
      </c>
      <c r="HG36">
        <f>IF($JG36&gt;=10,INDEX($GV:$GV,$JF36+10),"")</f>
      </c>
      <c r="HH36">
        <f>IF($JG36&gt;=11,INDEX($GV:$GV,$JF36+11),"")</f>
      </c>
      <c r="HI36">
        <f>IF($JG36&gt;=12,INDEX($GV:$GV,$JF36+12),"")</f>
      </c>
      <c r="HJ36">
        <f>IF($JG36&gt;=13,INDEX($GV:$GV,$JF36+13),"")</f>
      </c>
      <c r="HK36">
        <f>IF($JG36&gt;=14,INDEX($GV:$GV,$JF36+14),"")</f>
      </c>
      <c r="HL36">
        <f>IF($JG36&gt;=15,INDEX($GV:$GV,$JF36+15),"")</f>
      </c>
      <c r="HM36">
        <f>IF($JG36&gt;=16,INDEX($GV:$GV,$JF36+16),"")</f>
      </c>
      <c r="HN36">
        <f>IF($JG36&gt;=17,INDEX($GV:$GV,$JF36+17),"")</f>
      </c>
      <c r="HO36">
        <f>IF($JG36&gt;=18,INDEX($GV:$GV,$JF36+18),"")</f>
      </c>
      <c r="HP36">
        <f>IF($JG36&gt;=19,INDEX($GV:$GV,$JF36+19),"")</f>
      </c>
      <c r="HQ36">
        <f>IF($JG36&gt;=20,INDEX($GV:$GV,$JF36+20),"")</f>
      </c>
      <c r="HR36">
        <f>IF($JG36&gt;=21,INDEX($GV:$GV,$JF36+21),"")</f>
      </c>
      <c r="HS36">
        <f>IF($JG36&gt;=22,INDEX($GV:$GV,$JF36+22),"")</f>
      </c>
      <c r="HT36">
        <f>IF($JG36&gt;=23,INDEX($GV:$GV,$JF36+23),"")</f>
      </c>
      <c r="HU36">
        <f>IF($JG36&gt;=24,INDEX($GV:$GV,$JF36+24),"")</f>
      </c>
      <c r="HV36">
        <f>IF($JG36&gt;=25,INDEX($GV:$GV,$JF36+25),"")</f>
      </c>
      <c r="HW36">
        <f>IF($JG36&gt;=26,INDEX($GV:$GV,$JF36+26),"")</f>
      </c>
      <c r="HX36">
        <f>IF($JG36&gt;=27,INDEX($GV:$GV,$JF36+27),"")</f>
      </c>
      <c r="HY36">
        <f>IF($JG36&gt;=28,INDEX($GV:$GV,$JF36+28),"")</f>
      </c>
      <c r="HZ36">
        <f>IF($JG36&gt;=29,INDEX($GV:$GV,$JF36+29),"")</f>
      </c>
      <c r="IA36">
        <f>IF($JG36&gt;=30,INDEX($GV:$GV,$JF36+30),"")</f>
      </c>
      <c r="IB36">
        <f>IF($JG36&gt;=31,INDEX($GV:$GV,$JF36+31),"")</f>
      </c>
      <c r="IC36">
        <f>IF($JG36&gt;=32,INDEX($GV:$GV,$JF36+32),"")</f>
      </c>
      <c r="ID36">
        <f>IF($JG36&gt;=33,INDEX($GV:$GV,$JF36+33),"")</f>
      </c>
      <c r="IE36">
        <f>IF($JG36&gt;=34,INDEX($GV:$GV,$JF36+34),"")</f>
      </c>
      <c r="IF36">
        <f>IF($JG36&gt;=35,INDEX($GV:$GV,$JF36+35),"")</f>
      </c>
      <c r="IG36">
        <f>IF($JG36&gt;=36,INDEX($GV:$GV,$JF36+36),"")</f>
      </c>
      <c r="IH36">
        <f>IF($JG36&gt;=37,INDEX($GV:$GV,$JF36+37),"")</f>
      </c>
      <c r="II36">
        <f>IF($JG36&gt;=38,INDEX($GV:$GV,$JF36+38),"")</f>
      </c>
      <c r="IJ36">
        <f>IF($JG36&gt;=39,INDEX($GV:$GV,$JF36+39),"")</f>
      </c>
      <c r="IK36">
        <f>IF($JG36&gt;=40,INDEX($GV:$GV,$JF36+40),"")</f>
      </c>
      <c r="IL36">
        <f>IF($JG36&gt;=41,INDEX($GV:$GV,$JF36+41),"")</f>
      </c>
      <c r="IM36">
        <f>IF($JG36&gt;=42,INDEX($GV:$GV,$JF36+42),"")</f>
      </c>
      <c r="IN36">
        <f>IF($JG36&gt;=43,INDEX($GV:$GV,$JF36+43),"")</f>
      </c>
      <c r="IO36">
        <f>IF($JG36&gt;=44,INDEX($GV:$GV,$JF36+44),"")</f>
      </c>
      <c r="IP36">
        <f>IF($JG36&gt;=45,INDEX($GV:$GV,$JF36+45),"")</f>
      </c>
      <c r="IQ36">
        <f>IF($JG36&gt;=46,INDEX($GV:$GV,$JF36+46),"")</f>
      </c>
      <c r="IR36">
        <f>IF($JG36&gt;=47,INDEX($GV:$GV,$JF36+47),"")</f>
      </c>
      <c r="IS36">
        <f>IF($JG36&gt;=48,INDEX($GV:$GV,$JF36+48),"")</f>
      </c>
      <c r="IT36">
        <f>IF($JG36&gt;=49,INDEX($GV:$GV,$JF36+49),"")</f>
      </c>
      <c r="IU36">
        <f>IF($JG36&gt;=50,INDEX($GV:$GV,$JF36+50),"")</f>
      </c>
      <c r="IV36">
        <f>IF($JG36&gt;=51,INDEX($GV:$GV,$JF36+51),"")</f>
      </c>
      <c r="IW36">
        <f>IF($JG36&gt;=52,INDEX($GV:$GV,$JF36+52),"")</f>
      </c>
      <c r="IX36">
        <f>IF($JG36&gt;=53,INDEX($GV:$GV,$JF36+53),"")</f>
      </c>
      <c r="IY36">
        <f>IF($JG36&gt;=54,INDEX($GV:$GV,$JF36+54),"")</f>
      </c>
      <c r="IZ36">
        <f>IF($JG36&gt;=55,INDEX($GV:$GV,$JF36+55),"")</f>
      </c>
      <c r="JA36">
        <f>IF($JG36&gt;=56,INDEX($GV:$GV,$JF36+56),"")</f>
      </c>
      <c r="JB36">
        <f>IF($JG36&gt;=57,INDEX($GV:$GV,$JF36+57),"")</f>
      </c>
      <c r="JC36">
        <f>IF($JG36&gt;=58,INDEX($GV:$GV,$JF36+58),"")</f>
      </c>
      <c r="JD36">
        <f>IF($JG36&gt;=59,INDEX($GV:$GV,$JF36+59),"")</f>
      </c>
      <c r="JE36">
        <f>IF($JG36&gt;=60,INDEX($GV:$GV,$JF36+60),"")</f>
      </c>
      <c r="JF36">
        <f>IFERROR(MATCH($GU36,$GV$2:$GV$322,0)+1,0)</f>
      </c>
      <c r="JG36">
        <f>IFERROR(INDEX($GW$2:$GW$322,MATCH($GU36,$GV$2:$GV$322,0)),0)</f>
      </c>
      <c r="JH36" t="s">
        <v>44</v>
      </c>
      <c r="JI36" t="s">
        <v>44</v>
      </c>
    </row>
    <row r="37" spans="1:269" x14ac:dyDescent="0.25">
      <c r="R37">
        <f>IF(OR($U37="",$Q37=""),"",IFERROR($U37/$Q37,0))</f>
      </c>
      <c r="S37">
        <f>IF($U37="","",
SUM($T37,$V37,$AA37,$W37,$Y37)*
(1-IF($AB37="",0,VALUE($AB37)/100)))</f>
      </c>
      <c r="T37">
        <f>IF($U37="","",$U37)</f>
      </c>
      <c r="V37">
        <f>IF($U37="","",
IF($O37="","",
IF(ISNUMBER(SEARCH("exempt",LOWER($O37))),0,
$U37*(VALUE(SUBSTITUTE($O37,"%",""))/100))))</f>
      </c>
      <c r="AC37">
        <f>IFERROR(IF(FIND(" - ",$K37)&gt;0,MID($K37,FIND(" - ",$K37)+3,LEN($K37)),""),"")</f>
      </c>
      <c r="AL37" t="s">
        <v>324</v>
      </c>
      <c r="AO37" t="s">
        <v>325</v>
      </c>
      <c r="AP37" t="s">
        <v>326</v>
      </c>
      <c r="AQ37" t="s">
        <v>327</v>
      </c>
      <c r="AR37" t="s">
        <v>325</v>
      </c>
      <c r="AS37" t="s">
        <v>328</v>
      </c>
      <c r="AT37">
        <f>IFERROR(LEFT($K37,FIND(" - ",$K37)-1),$K37)</f>
      </c>
      <c r="AU37" t="s">
        <v>291</v>
      </c>
      <c r="AW37">
        <f>IF($CL37&gt;=1,INDEX($AU:$AU,$CK37+1),"")</f>
      </c>
      <c r="AX37">
        <f>IF($CL37&gt;=2,INDEX($AU:$AU,$CK37+2),"")</f>
      </c>
      <c r="AY37">
        <f>IF($CL37&gt;=3,INDEX($AU:$AU,$CK37+3),"")</f>
      </c>
      <c r="AZ37">
        <f>IF($CL37&gt;=4,INDEX($AU:$AU,$CK37+4),"")</f>
      </c>
      <c r="BA37">
        <f>IF($CL37&gt;=5,INDEX($AU:$AU,$CK37+5),"")</f>
      </c>
      <c r="BB37">
        <f>IF($CL37&gt;=6,INDEX($AU:$AU,$CK37+6),"")</f>
      </c>
      <c r="BC37">
        <f>IF($CL37&gt;=7,INDEX($AU:$AU,$CK37+7),"")</f>
      </c>
      <c r="BD37">
        <f>IF($CL37&gt;=8,INDEX($AU:$AU,$CK37+8),"")</f>
      </c>
      <c r="BE37">
        <f>IF($CL37&gt;=9,INDEX($AU:$AU,$CK37+9),"")</f>
      </c>
      <c r="BF37">
        <f>IF($CL37&gt;=10,INDEX($AU:$AU,$CK37+10),"")</f>
      </c>
      <c r="BG37">
        <f>IF($CL37&gt;=11,INDEX($AU:$AU,$CK37+11),"")</f>
      </c>
      <c r="BH37">
        <f>IF($CL37&gt;=12,INDEX($AU:$AU,$CK37+12),"")</f>
      </c>
      <c r="BI37">
        <f>IF($CL37&gt;=13,INDEX($AU:$AU,$CK37+13),"")</f>
      </c>
      <c r="BJ37">
        <f>IF($CL37&gt;=14,INDEX($AU:$AU,$CK37+14),"")</f>
      </c>
      <c r="BK37">
        <f>IF($CL37&gt;=15,INDEX($AU:$AU,$CK37+15),"")</f>
      </c>
      <c r="BL37">
        <f>IF($CL37&gt;=16,INDEX($AU:$AU,$CK37+16),"")</f>
      </c>
      <c r="BM37">
        <f>IF($CL37&gt;=17,INDEX($AU:$AU,$CK37+17),"")</f>
      </c>
      <c r="BN37">
        <f>IF($CL37&gt;=18,INDEX($AU:$AU,$CK37+18),"")</f>
      </c>
      <c r="BO37">
        <f>IF($CL37&gt;=19,INDEX($AU:$AU,$CK37+19),"")</f>
      </c>
      <c r="BP37">
        <f>IF($CL37&gt;=20,INDEX($AU:$AU,$CK37+20),"")</f>
      </c>
      <c r="BQ37">
        <f>IF($CL37&gt;=21,INDEX($AU:$AU,$CK37+21),"")</f>
      </c>
      <c r="BR37">
        <f>IF($CL37&gt;=22,INDEX($AU:$AU,$CK37+22),"")</f>
      </c>
      <c r="BS37">
        <f>IF($CL37&gt;=23,INDEX($AU:$AU,$CK37+23),"")</f>
      </c>
      <c r="BT37">
        <f>IF($CL37&gt;=24,INDEX($AU:$AU,$CK37+24),"")</f>
      </c>
      <c r="BU37">
        <f>IF($CL37&gt;=25,INDEX($AU:$AU,$CK37+25),"")</f>
      </c>
      <c r="BV37">
        <f>IF($CL37&gt;=26,INDEX($AU:$AU,$CK37+26),"")</f>
      </c>
      <c r="BW37">
        <f>IF($CL37&gt;=27,INDEX($AU:$AU,$CK37+27),"")</f>
      </c>
      <c r="BX37">
        <f>IF($CL37&gt;=28,INDEX($AU:$AU,$CK37+28),"")</f>
      </c>
      <c r="BY37">
        <f>IF($CL37&gt;=29,INDEX($AU:$AU,$CK37+29),"")</f>
      </c>
      <c r="BZ37">
        <f>IF($CL37&gt;=30,INDEX($AU:$AU,$CK37+30),"")</f>
      </c>
      <c r="CA37">
        <f>IF($CL37&gt;=31,INDEX($AU:$AU,$CK37+31),"")</f>
      </c>
      <c r="CB37">
        <f>IF($CL37&gt;=32,INDEX($AU:$AU,$CK37+32),"")</f>
      </c>
      <c r="CC37">
        <f>IF($CL37&gt;=33,INDEX($AU:$AU,$CK37+33),"")</f>
      </c>
      <c r="CD37">
        <f>IF($CL37&gt;=34,INDEX($AU:$AU,$CK37+34),"")</f>
      </c>
      <c r="CE37">
        <f>IF($CL37&gt;=35,INDEX($AU:$AU,$CK37+35),"")</f>
      </c>
      <c r="CF37">
        <f>IF($CL37&gt;=36,INDEX($AU:$AU,$CK37+36),"")</f>
      </c>
      <c r="CG37">
        <f>IF($CL37&gt;=37,INDEX($AU:$AU,$CK37+37),"")</f>
      </c>
      <c r="CH37">
        <f>IF($CL37&gt;=38,INDEX($AU:$AU,$CK37+38),"")</f>
      </c>
      <c r="CI37">
        <f>IF($CL37&gt;=39,INDEX($AU:$AU,$CK37+39),"")</f>
      </c>
      <c r="CJ37">
        <f>IF($CL37&gt;=40,INDEX($AU:$AU,$CK37+40),"")</f>
      </c>
      <c r="CK37">
        <f>IFERROR(MATCH($AT37,$AU$2:$AU$133,0)+1,0)</f>
      </c>
      <c r="CL37">
        <f>IFERROR(INDEX($AV$2:$AV$133,MATCH($AT37,$AU$2:$AU$133,0)),0)</f>
      </c>
      <c r="CM37">
        <f>IFERROR(LEFT($L37,FIND(" - ",$L37)-1),$L37)</f>
      </c>
      <c r="CN37" t="s">
        <v>49</v>
      </c>
      <c r="CP37">
        <f>IF($DK37&gt;=1,INDEX($CN:$CN,$DJ37+1),"")</f>
      </c>
      <c r="CQ37">
        <f>IF($DK37&gt;=2,INDEX($CN:$CN,$DJ37+2),"")</f>
      </c>
      <c r="CR37">
        <f>IF($DK37&gt;=3,INDEX($CN:$CN,$DJ37+3),"")</f>
      </c>
      <c r="CS37">
        <f>IF($DK37&gt;=4,INDEX($CN:$CN,$DJ37+4),"")</f>
      </c>
      <c r="CT37">
        <f>IF($DK37&gt;=5,INDEX($CN:$CN,$DJ37+5),"")</f>
      </c>
      <c r="CU37">
        <f>IF($DK37&gt;=6,INDEX($CN:$CN,$DJ37+6),"")</f>
      </c>
      <c r="CV37">
        <f>IF($DK37&gt;=7,INDEX($CN:$CN,$DJ37+7),"")</f>
      </c>
      <c r="CW37">
        <f>IF($DK37&gt;=8,INDEX($CN:$CN,$DJ37+8),"")</f>
      </c>
      <c r="CX37">
        <f>IF($DK37&gt;=9,INDEX($CN:$CN,$DJ37+9),"")</f>
      </c>
      <c r="CY37">
        <f>IF($DK37&gt;=10,INDEX($CN:$CN,$DJ37+10),"")</f>
      </c>
      <c r="CZ37">
        <f>IF($DK37&gt;=11,INDEX($CN:$CN,$DJ37+11),"")</f>
      </c>
      <c r="DA37">
        <f>IF($DK37&gt;=12,INDEX($CN:$CN,$DJ37+12),"")</f>
      </c>
      <c r="DB37">
        <f>IF($DK37&gt;=13,INDEX($CN:$CN,$DJ37+13),"")</f>
      </c>
      <c r="DC37">
        <f>IF($DK37&gt;=14,INDEX($CN:$CN,$DJ37+14),"")</f>
      </c>
      <c r="DD37">
        <f>IF($DK37&gt;=15,INDEX($CN:$CN,$DJ37+15),"")</f>
      </c>
      <c r="DE37">
        <f>IF($DK37&gt;=16,INDEX($CN:$CN,$DJ37+16),"")</f>
      </c>
      <c r="DF37">
        <f>IF($DK37&gt;=17,INDEX($CN:$CN,$DJ37+17),"")</f>
      </c>
      <c r="DG37">
        <f>IF($DK37&gt;=18,INDEX($CN:$CN,$DJ37+18),"")</f>
      </c>
      <c r="DH37">
        <f>IF($DK37&gt;=19,INDEX($CN:$CN,$DJ37+19),"")</f>
      </c>
      <c r="DI37">
        <f>IF($DK37&gt;=20,INDEX($CN:$CN,$DJ37+20),"")</f>
      </c>
      <c r="DJ37">
        <f>IFERROR(MATCH($CM37,$CN$2:$CN$1089,0)+1,0)</f>
      </c>
      <c r="DK37">
        <f>IFERROR(INDEX($CO$2:$CO$1089,MATCH($CM37,$CN$2:$CN$1089,0)),0)</f>
      </c>
      <c r="DL37">
        <f>IFERROR(INDEX($AS:$AS,MATCH($O37,$AR:$AR,0))&amp;"","")</f>
      </c>
      <c r="DM37" t="s">
        <v>329</v>
      </c>
      <c r="DO37">
        <v>1</v>
      </c>
      <c r="DP37">
        <f>IF($GS37&gt;=1,INDEX($DM:$DM,$GR37+1),"")</f>
      </c>
      <c r="DQ37">
        <f>IF($GS37&gt;=2,INDEX($DM:$DM,$GR37+2),"")</f>
      </c>
      <c r="DR37">
        <f>IF($GS37&gt;=3,INDEX($DM:$DM,$GR37+3),"")</f>
      </c>
      <c r="DS37">
        <f>IF($GS37&gt;=4,INDEX($DM:$DM,$GR37+4),"")</f>
      </c>
      <c r="DT37">
        <f>IF($GS37&gt;=5,INDEX($DM:$DM,$GR37+5),"")</f>
      </c>
      <c r="DU37">
        <f>IF($GS37&gt;=6,INDEX($DM:$DM,$GR37+6),"")</f>
      </c>
      <c r="DV37">
        <f>IF($GS37&gt;=7,INDEX($DM:$DM,$GR37+7),"")</f>
      </c>
      <c r="DW37">
        <f>IF($GS37&gt;=8,INDEX($DM:$DM,$GR37+8),"")</f>
      </c>
      <c r="DX37">
        <f>IF($GS37&gt;=9,INDEX($DM:$DM,$GR37+9),"")</f>
      </c>
      <c r="DY37">
        <f>IF($GS37&gt;=10,INDEX($DM:$DM,$GR37+10),"")</f>
      </c>
      <c r="DZ37">
        <f>IF($GS37&gt;=11,INDEX($DM:$DM,$GR37+11),"")</f>
      </c>
      <c r="EA37">
        <f>IF($GS37&gt;=12,INDEX($DM:$DM,$GR37+12),"")</f>
      </c>
      <c r="EB37">
        <f>IF($GS37&gt;=13,INDEX($DM:$DM,$GR37+13),"")</f>
      </c>
      <c r="EC37">
        <f>IF($GS37&gt;=14,INDEX($DM:$DM,$GR37+14),"")</f>
      </c>
      <c r="ED37">
        <f>IF($GS37&gt;=15,INDEX($DM:$DM,$GR37+15),"")</f>
      </c>
      <c r="EE37">
        <f>IF($GS37&gt;=16,INDEX($DM:$DM,$GR37+16),"")</f>
      </c>
      <c r="EF37">
        <f>IF($GS37&gt;=17,INDEX($DM:$DM,$GR37+17),"")</f>
      </c>
      <c r="EG37">
        <f>IF($GS37&gt;=18,INDEX($DM:$DM,$GR37+18),"")</f>
      </c>
      <c r="EH37">
        <f>IF($GS37&gt;=19,INDEX($DM:$DM,$GR37+19),"")</f>
      </c>
      <c r="EI37">
        <f>IF($GS37&gt;=20,INDEX($DM:$DM,$GR37+20),"")</f>
      </c>
      <c r="EJ37">
        <f>IF($GS37&gt;=21,INDEX($DM:$DM,$GR37+21),"")</f>
      </c>
      <c r="EK37">
        <f>IF($GS37&gt;=22,INDEX($DM:$DM,$GR37+22),"")</f>
      </c>
      <c r="EL37">
        <f>IF($GS37&gt;=23,INDEX($DM:$DM,$GR37+23),"")</f>
      </c>
      <c r="EM37">
        <f>IF($GS37&gt;=24,INDEX($DM:$DM,$GR37+24),"")</f>
      </c>
      <c r="EN37">
        <f>IF($GS37&gt;=25,INDEX($DM:$DM,$GR37+25),"")</f>
      </c>
      <c r="EO37">
        <f>IF($GS37&gt;=26,INDEX($DM:$DM,$GR37+26),"")</f>
      </c>
      <c r="EP37">
        <f>IF($GS37&gt;=27,INDEX($DM:$DM,$GR37+27),"")</f>
      </c>
      <c r="EQ37">
        <f>IF($GS37&gt;=28,INDEX($DM:$DM,$GR37+28),"")</f>
      </c>
      <c r="ER37">
        <f>IF($GS37&gt;=29,INDEX($DM:$DM,$GR37+29),"")</f>
      </c>
      <c r="ES37">
        <f>IF($GS37&gt;=30,INDEX($DM:$DM,$GR37+30),"")</f>
      </c>
      <c r="ET37">
        <f>IF($GS37&gt;=31,INDEX($DM:$DM,$GR37+31),"")</f>
      </c>
      <c r="EU37">
        <f>IF($GS37&gt;=32,INDEX($DM:$DM,$GR37+32),"")</f>
      </c>
      <c r="EV37">
        <f>IF($GS37&gt;=33,INDEX($DM:$DM,$GR37+33),"")</f>
      </c>
      <c r="EW37">
        <f>IF($GS37&gt;=34,INDEX($DM:$DM,$GR37+34),"")</f>
      </c>
      <c r="EX37">
        <f>IF($GS37&gt;=35,INDEX($DM:$DM,$GR37+35),"")</f>
      </c>
      <c r="EY37">
        <f>IF($GS37&gt;=36,INDEX($DM:$DM,$GR37+36),"")</f>
      </c>
      <c r="EZ37">
        <f>IF($GS37&gt;=37,INDEX($DM:$DM,$GR37+37),"")</f>
      </c>
      <c r="FA37">
        <f>IF($GS37&gt;=38,INDEX($DM:$DM,$GR37+38),"")</f>
      </c>
      <c r="FB37">
        <f>IF($GS37&gt;=39,INDEX($DM:$DM,$GR37+39),"")</f>
      </c>
      <c r="FC37">
        <f>IF($GS37&gt;=40,INDEX($DM:$DM,$GR37+40),"")</f>
      </c>
      <c r="FD37">
        <f>IF($GS37&gt;=1,INDEX($DN:$DN,$GR37+1),"")</f>
      </c>
      <c r="FE37">
        <f>IF($GS37&gt;=2,INDEX($DN:$DN,$GR37+2),"")</f>
      </c>
      <c r="FF37">
        <f>IF($GS37&gt;=3,INDEX($DN:$DN,$GR37+3),"")</f>
      </c>
      <c r="FG37">
        <f>IF($GS37&gt;=4,INDEX($DN:$DN,$GR37+4),"")</f>
      </c>
      <c r="FH37">
        <f>IF($GS37&gt;=5,INDEX($DN:$DN,$GR37+5),"")</f>
      </c>
      <c r="FI37">
        <f>IF($GS37&gt;=6,INDEX($DN:$DN,$GR37+6),"")</f>
      </c>
      <c r="FJ37">
        <f>IF($GS37&gt;=7,INDEX($DN:$DN,$GR37+7),"")</f>
      </c>
      <c r="FK37">
        <f>IF($GS37&gt;=8,INDEX($DN:$DN,$GR37+8),"")</f>
      </c>
      <c r="FL37">
        <f>IF($GS37&gt;=9,INDEX($DN:$DN,$GR37+9),"")</f>
      </c>
      <c r="FM37">
        <f>IF($GS37&gt;=10,INDEX($DN:$DN,$GR37+10),"")</f>
      </c>
      <c r="FN37">
        <f>IF($GS37&gt;=11,INDEX($DN:$DN,$GR37+11),"")</f>
      </c>
      <c r="FO37">
        <f>IF($GS37&gt;=12,INDEX($DN:$DN,$GR37+12),"")</f>
      </c>
      <c r="FP37">
        <f>IF($GS37&gt;=13,INDEX($DN:$DN,$GR37+13),"")</f>
      </c>
      <c r="FQ37">
        <f>IF($GS37&gt;=14,INDEX($DN:$DN,$GR37+14),"")</f>
      </c>
      <c r="FR37">
        <f>IF($GS37&gt;=15,INDEX($DN:$DN,$GR37+15),"")</f>
      </c>
      <c r="FS37">
        <f>IF($GS37&gt;=16,INDEX($DN:$DN,$GR37+16),"")</f>
      </c>
      <c r="FT37">
        <f>IF($GS37&gt;=17,INDEX($DN:$DN,$GR37+17),"")</f>
      </c>
      <c r="FU37">
        <f>IF($GS37&gt;=18,INDEX($DN:$DN,$GR37+18),"")</f>
      </c>
      <c r="FV37">
        <f>IF($GS37&gt;=19,INDEX($DN:$DN,$GR37+19),"")</f>
      </c>
      <c r="FW37">
        <f>IF($GS37&gt;=20,INDEX($DN:$DN,$GR37+20),"")</f>
      </c>
      <c r="FX37">
        <f>IF($GS37&gt;=21,INDEX($DN:$DN,$GR37+21),"")</f>
      </c>
      <c r="FY37">
        <f>IF($GS37&gt;=22,INDEX($DN:$DN,$GR37+22),"")</f>
      </c>
      <c r="FZ37">
        <f>IF($GS37&gt;=23,INDEX($DN:$DN,$GR37+23),"")</f>
      </c>
      <c r="GA37">
        <f>IF($GS37&gt;=24,INDEX($DN:$DN,$GR37+24),"")</f>
      </c>
      <c r="GB37">
        <f>IF($GS37&gt;=25,INDEX($DN:$DN,$GR37+25),"")</f>
      </c>
      <c r="GC37">
        <f>IF($GS37&gt;=26,INDEX($DN:$DN,$GR37+26),"")</f>
      </c>
      <c r="GD37">
        <f>IF($GS37&gt;=27,INDEX($DN:$DN,$GR37+27),"")</f>
      </c>
      <c r="GE37">
        <f>IF($GS37&gt;=28,INDEX($DN:$DN,$GR37+28),"")</f>
      </c>
      <c r="GF37">
        <f>IF($GS37&gt;=29,INDEX($DN:$DN,$GR37+29),"")</f>
      </c>
      <c r="GG37">
        <f>IF($GS37&gt;=30,INDEX($DN:$DN,$GR37+30),"")</f>
      </c>
      <c r="GH37">
        <f>IF($GS37&gt;=31,INDEX($DN:$DN,$GR37+31),"")</f>
      </c>
      <c r="GI37">
        <f>IF($GS37&gt;=32,INDEX($DN:$DN,$GR37+32),"")</f>
      </c>
      <c r="GJ37">
        <f>IF($GS37&gt;=33,INDEX($DN:$DN,$GR37+33),"")</f>
      </c>
      <c r="GK37">
        <f>IF($GS37&gt;=34,INDEX($DN:$DN,$GR37+34),"")</f>
      </c>
      <c r="GL37">
        <f>IF($GS37&gt;=35,INDEX($DN:$DN,$GR37+35),"")</f>
      </c>
      <c r="GM37">
        <f>IF($GS37&gt;=36,INDEX($DN:$DN,$GR37+36),"")</f>
      </c>
      <c r="GN37">
        <f>IF($GS37&gt;=37,INDEX($DN:$DN,$GR37+37),"")</f>
      </c>
      <c r="GO37">
        <f>IF($GS37&gt;=38,INDEX($DN:$DN,$GR37+38),"")</f>
      </c>
      <c r="GP37">
        <f>IF($GS37&gt;=39,INDEX($DN:$DN,$GR37+39),"")</f>
      </c>
      <c r="GQ37">
        <f>IF($GS37&gt;=40,INDEX($DN:$DN,$GR37+40),"")</f>
      </c>
      <c r="GR37">
        <f>IFERROR(MATCH($DL37,$DM$2:$DM$148,0)+1,0)</f>
      </c>
      <c r="GS37">
        <f>IFERROR(INDEX($DO$2:$DO$148,MATCH($DL37,$DM$2:$DM$148,0)),0)</f>
      </c>
      <c r="GT37">
        <f>IFERROR(MATCH($Z37,$DP$37:$FC$37,0),0)</f>
      </c>
      <c r="GU37">
        <f>IF($GT37&gt;0,INDEX($FD$37:$GQ$37,$GT37),"")</f>
      </c>
      <c r="GV37" t="s">
        <v>305</v>
      </c>
      <c r="GX37">
        <f>IF($JG37&gt;=1,INDEX($GV:$GV,$JF37+1),"")</f>
      </c>
      <c r="GY37">
        <f>IF($JG37&gt;=2,INDEX($GV:$GV,$JF37+2),"")</f>
      </c>
      <c r="GZ37">
        <f>IF($JG37&gt;=3,INDEX($GV:$GV,$JF37+3),"")</f>
      </c>
      <c r="HA37">
        <f>IF($JG37&gt;=4,INDEX($GV:$GV,$JF37+4),"")</f>
      </c>
      <c r="HB37">
        <f>IF($JG37&gt;=5,INDEX($GV:$GV,$JF37+5),"")</f>
      </c>
      <c r="HC37">
        <f>IF($JG37&gt;=6,INDEX($GV:$GV,$JF37+6),"")</f>
      </c>
      <c r="HD37">
        <f>IF($JG37&gt;=7,INDEX($GV:$GV,$JF37+7),"")</f>
      </c>
      <c r="HE37">
        <f>IF($JG37&gt;=8,INDEX($GV:$GV,$JF37+8),"")</f>
      </c>
      <c r="HF37">
        <f>IF($JG37&gt;=9,INDEX($GV:$GV,$JF37+9),"")</f>
      </c>
      <c r="HG37">
        <f>IF($JG37&gt;=10,INDEX($GV:$GV,$JF37+10),"")</f>
      </c>
      <c r="HH37">
        <f>IF($JG37&gt;=11,INDEX($GV:$GV,$JF37+11),"")</f>
      </c>
      <c r="HI37">
        <f>IF($JG37&gt;=12,INDEX($GV:$GV,$JF37+12),"")</f>
      </c>
      <c r="HJ37">
        <f>IF($JG37&gt;=13,INDEX($GV:$GV,$JF37+13),"")</f>
      </c>
      <c r="HK37">
        <f>IF($JG37&gt;=14,INDEX($GV:$GV,$JF37+14),"")</f>
      </c>
      <c r="HL37">
        <f>IF($JG37&gt;=15,INDEX($GV:$GV,$JF37+15),"")</f>
      </c>
      <c r="HM37">
        <f>IF($JG37&gt;=16,INDEX($GV:$GV,$JF37+16),"")</f>
      </c>
      <c r="HN37">
        <f>IF($JG37&gt;=17,INDEX($GV:$GV,$JF37+17),"")</f>
      </c>
      <c r="HO37">
        <f>IF($JG37&gt;=18,INDEX($GV:$GV,$JF37+18),"")</f>
      </c>
      <c r="HP37">
        <f>IF($JG37&gt;=19,INDEX($GV:$GV,$JF37+19),"")</f>
      </c>
      <c r="HQ37">
        <f>IF($JG37&gt;=20,INDEX($GV:$GV,$JF37+20),"")</f>
      </c>
      <c r="HR37">
        <f>IF($JG37&gt;=21,INDEX($GV:$GV,$JF37+21),"")</f>
      </c>
      <c r="HS37">
        <f>IF($JG37&gt;=22,INDEX($GV:$GV,$JF37+22),"")</f>
      </c>
      <c r="HT37">
        <f>IF($JG37&gt;=23,INDEX($GV:$GV,$JF37+23),"")</f>
      </c>
      <c r="HU37">
        <f>IF($JG37&gt;=24,INDEX($GV:$GV,$JF37+24),"")</f>
      </c>
      <c r="HV37">
        <f>IF($JG37&gt;=25,INDEX($GV:$GV,$JF37+25),"")</f>
      </c>
      <c r="HW37">
        <f>IF($JG37&gt;=26,INDEX($GV:$GV,$JF37+26),"")</f>
      </c>
      <c r="HX37">
        <f>IF($JG37&gt;=27,INDEX($GV:$GV,$JF37+27),"")</f>
      </c>
      <c r="HY37">
        <f>IF($JG37&gt;=28,INDEX($GV:$GV,$JF37+28),"")</f>
      </c>
      <c r="HZ37">
        <f>IF($JG37&gt;=29,INDEX($GV:$GV,$JF37+29),"")</f>
      </c>
      <c r="IA37">
        <f>IF($JG37&gt;=30,INDEX($GV:$GV,$JF37+30),"")</f>
      </c>
      <c r="IB37">
        <f>IF($JG37&gt;=31,INDEX($GV:$GV,$JF37+31),"")</f>
      </c>
      <c r="IC37">
        <f>IF($JG37&gt;=32,INDEX($GV:$GV,$JF37+32),"")</f>
      </c>
      <c r="ID37">
        <f>IF($JG37&gt;=33,INDEX($GV:$GV,$JF37+33),"")</f>
      </c>
      <c r="IE37">
        <f>IF($JG37&gt;=34,INDEX($GV:$GV,$JF37+34),"")</f>
      </c>
      <c r="IF37">
        <f>IF($JG37&gt;=35,INDEX($GV:$GV,$JF37+35),"")</f>
      </c>
      <c r="IG37">
        <f>IF($JG37&gt;=36,INDEX($GV:$GV,$JF37+36),"")</f>
      </c>
      <c r="IH37">
        <f>IF($JG37&gt;=37,INDEX($GV:$GV,$JF37+37),"")</f>
      </c>
      <c r="II37">
        <f>IF($JG37&gt;=38,INDEX($GV:$GV,$JF37+38),"")</f>
      </c>
      <c r="IJ37">
        <f>IF($JG37&gt;=39,INDEX($GV:$GV,$JF37+39),"")</f>
      </c>
      <c r="IK37">
        <f>IF($JG37&gt;=40,INDEX($GV:$GV,$JF37+40),"")</f>
      </c>
      <c r="IL37">
        <f>IF($JG37&gt;=41,INDEX($GV:$GV,$JF37+41),"")</f>
      </c>
      <c r="IM37">
        <f>IF($JG37&gt;=42,INDEX($GV:$GV,$JF37+42),"")</f>
      </c>
      <c r="IN37">
        <f>IF($JG37&gt;=43,INDEX($GV:$GV,$JF37+43),"")</f>
      </c>
      <c r="IO37">
        <f>IF($JG37&gt;=44,INDEX($GV:$GV,$JF37+44),"")</f>
      </c>
      <c r="IP37">
        <f>IF($JG37&gt;=45,INDEX($GV:$GV,$JF37+45),"")</f>
      </c>
      <c r="IQ37">
        <f>IF($JG37&gt;=46,INDEX($GV:$GV,$JF37+46),"")</f>
      </c>
      <c r="IR37">
        <f>IF($JG37&gt;=47,INDEX($GV:$GV,$JF37+47),"")</f>
      </c>
      <c r="IS37">
        <f>IF($JG37&gt;=48,INDEX($GV:$GV,$JF37+48),"")</f>
      </c>
      <c r="IT37">
        <f>IF($JG37&gt;=49,INDEX($GV:$GV,$JF37+49),"")</f>
      </c>
      <c r="IU37">
        <f>IF($JG37&gt;=50,INDEX($GV:$GV,$JF37+50),"")</f>
      </c>
      <c r="IV37">
        <f>IF($JG37&gt;=51,INDEX($GV:$GV,$JF37+51),"")</f>
      </c>
      <c r="IW37">
        <f>IF($JG37&gt;=52,INDEX($GV:$GV,$JF37+52),"")</f>
      </c>
      <c r="IX37">
        <f>IF($JG37&gt;=53,INDEX($GV:$GV,$JF37+53),"")</f>
      </c>
      <c r="IY37">
        <f>IF($JG37&gt;=54,INDEX($GV:$GV,$JF37+54),"")</f>
      </c>
      <c r="IZ37">
        <f>IF($JG37&gt;=55,INDEX($GV:$GV,$JF37+55),"")</f>
      </c>
      <c r="JA37">
        <f>IF($JG37&gt;=56,INDEX($GV:$GV,$JF37+56),"")</f>
      </c>
      <c r="JB37">
        <f>IF($JG37&gt;=57,INDEX($GV:$GV,$JF37+57),"")</f>
      </c>
      <c r="JC37">
        <f>IF($JG37&gt;=58,INDEX($GV:$GV,$JF37+58),"")</f>
      </c>
      <c r="JD37">
        <f>IF($JG37&gt;=59,INDEX($GV:$GV,$JF37+59),"")</f>
      </c>
      <c r="JE37">
        <f>IF($JG37&gt;=60,INDEX($GV:$GV,$JF37+60),"")</f>
      </c>
      <c r="JF37">
        <f>IFERROR(MATCH($GU37,$GV$2:$GV$322,0)+1,0)</f>
      </c>
      <c r="JG37">
        <f>IFERROR(INDEX($GW$2:$GW$322,MATCH($GU37,$GV$2:$GV$322,0)),0)</f>
      </c>
      <c r="JH37" t="s">
        <v>44</v>
      </c>
      <c r="JI37" t="s">
        <v>44</v>
      </c>
    </row>
    <row r="38" spans="1:269" x14ac:dyDescent="0.25">
      <c r="R38">
        <f>IF(OR($U38="",$Q38=""),"",IFERROR($U38/$Q38,0))</f>
      </c>
      <c r="S38">
        <f>IF($U38="","",
SUM($T38,$V38,$AA38,$W38,$Y38)*
(1-IF($AB38="",0,VALUE($AB38)/100)))</f>
      </c>
      <c r="T38">
        <f>IF($U38="","",$U38)</f>
      </c>
      <c r="V38">
        <f>IF($U38="","",
IF($O38="","",
IF(ISNUMBER(SEARCH("exempt",LOWER($O38))),0,
$U38*(VALUE(SUBSTITUTE($O38,"%",""))/100))))</f>
      </c>
      <c r="AC38">
        <f>IFERROR(IF(FIND(" - ",$K38)&gt;0,MID($K38,FIND(" - ",$K38)+3,LEN($K38)),""),"")</f>
      </c>
      <c r="AL38" t="s">
        <v>330</v>
      </c>
      <c r="AO38" t="s">
        <v>331</v>
      </c>
      <c r="AP38" t="s">
        <v>332</v>
      </c>
      <c r="AQ38" t="s">
        <v>333</v>
      </c>
      <c r="AR38" t="s">
        <v>331</v>
      </c>
      <c r="AS38" t="s">
        <v>334</v>
      </c>
      <c r="AT38">
        <f>IFERROR(LEFT($K38,FIND(" - ",$K38)-1),$K38)</f>
      </c>
      <c r="AU38" t="s">
        <v>297</v>
      </c>
      <c r="AW38">
        <f>IF($CL38&gt;=1,INDEX($AU:$AU,$CK38+1),"")</f>
      </c>
      <c r="AX38">
        <f>IF($CL38&gt;=2,INDEX($AU:$AU,$CK38+2),"")</f>
      </c>
      <c r="AY38">
        <f>IF($CL38&gt;=3,INDEX($AU:$AU,$CK38+3),"")</f>
      </c>
      <c r="AZ38">
        <f>IF($CL38&gt;=4,INDEX($AU:$AU,$CK38+4),"")</f>
      </c>
      <c r="BA38">
        <f>IF($CL38&gt;=5,INDEX($AU:$AU,$CK38+5),"")</f>
      </c>
      <c r="BB38">
        <f>IF($CL38&gt;=6,INDEX($AU:$AU,$CK38+6),"")</f>
      </c>
      <c r="BC38">
        <f>IF($CL38&gt;=7,INDEX($AU:$AU,$CK38+7),"")</f>
      </c>
      <c r="BD38">
        <f>IF($CL38&gt;=8,INDEX($AU:$AU,$CK38+8),"")</f>
      </c>
      <c r="BE38">
        <f>IF($CL38&gt;=9,INDEX($AU:$AU,$CK38+9),"")</f>
      </c>
      <c r="BF38">
        <f>IF($CL38&gt;=10,INDEX($AU:$AU,$CK38+10),"")</f>
      </c>
      <c r="BG38">
        <f>IF($CL38&gt;=11,INDEX($AU:$AU,$CK38+11),"")</f>
      </c>
      <c r="BH38">
        <f>IF($CL38&gt;=12,INDEX($AU:$AU,$CK38+12),"")</f>
      </c>
      <c r="BI38">
        <f>IF($CL38&gt;=13,INDEX($AU:$AU,$CK38+13),"")</f>
      </c>
      <c r="BJ38">
        <f>IF($CL38&gt;=14,INDEX($AU:$AU,$CK38+14),"")</f>
      </c>
      <c r="BK38">
        <f>IF($CL38&gt;=15,INDEX($AU:$AU,$CK38+15),"")</f>
      </c>
      <c r="BL38">
        <f>IF($CL38&gt;=16,INDEX($AU:$AU,$CK38+16),"")</f>
      </c>
      <c r="BM38">
        <f>IF($CL38&gt;=17,INDEX($AU:$AU,$CK38+17),"")</f>
      </c>
      <c r="BN38">
        <f>IF($CL38&gt;=18,INDEX($AU:$AU,$CK38+18),"")</f>
      </c>
      <c r="BO38">
        <f>IF($CL38&gt;=19,INDEX($AU:$AU,$CK38+19),"")</f>
      </c>
      <c r="BP38">
        <f>IF($CL38&gt;=20,INDEX($AU:$AU,$CK38+20),"")</f>
      </c>
      <c r="BQ38">
        <f>IF($CL38&gt;=21,INDEX($AU:$AU,$CK38+21),"")</f>
      </c>
      <c r="BR38">
        <f>IF($CL38&gt;=22,INDEX($AU:$AU,$CK38+22),"")</f>
      </c>
      <c r="BS38">
        <f>IF($CL38&gt;=23,INDEX($AU:$AU,$CK38+23),"")</f>
      </c>
      <c r="BT38">
        <f>IF($CL38&gt;=24,INDEX($AU:$AU,$CK38+24),"")</f>
      </c>
      <c r="BU38">
        <f>IF($CL38&gt;=25,INDEX($AU:$AU,$CK38+25),"")</f>
      </c>
      <c r="BV38">
        <f>IF($CL38&gt;=26,INDEX($AU:$AU,$CK38+26),"")</f>
      </c>
      <c r="BW38">
        <f>IF($CL38&gt;=27,INDEX($AU:$AU,$CK38+27),"")</f>
      </c>
      <c r="BX38">
        <f>IF($CL38&gt;=28,INDEX($AU:$AU,$CK38+28),"")</f>
      </c>
      <c r="BY38">
        <f>IF($CL38&gt;=29,INDEX($AU:$AU,$CK38+29),"")</f>
      </c>
      <c r="BZ38">
        <f>IF($CL38&gt;=30,INDEX($AU:$AU,$CK38+30),"")</f>
      </c>
      <c r="CA38">
        <f>IF($CL38&gt;=31,INDEX($AU:$AU,$CK38+31),"")</f>
      </c>
      <c r="CB38">
        <f>IF($CL38&gt;=32,INDEX($AU:$AU,$CK38+32),"")</f>
      </c>
      <c r="CC38">
        <f>IF($CL38&gt;=33,INDEX($AU:$AU,$CK38+33),"")</f>
      </c>
      <c r="CD38">
        <f>IF($CL38&gt;=34,INDEX($AU:$AU,$CK38+34),"")</f>
      </c>
      <c r="CE38">
        <f>IF($CL38&gt;=35,INDEX($AU:$AU,$CK38+35),"")</f>
      </c>
      <c r="CF38">
        <f>IF($CL38&gt;=36,INDEX($AU:$AU,$CK38+36),"")</f>
      </c>
      <c r="CG38">
        <f>IF($CL38&gt;=37,INDEX($AU:$AU,$CK38+37),"")</f>
      </c>
      <c r="CH38">
        <f>IF($CL38&gt;=38,INDEX($AU:$AU,$CK38+38),"")</f>
      </c>
      <c r="CI38">
        <f>IF($CL38&gt;=39,INDEX($AU:$AU,$CK38+39),"")</f>
      </c>
      <c r="CJ38">
        <f>IF($CL38&gt;=40,INDEX($AU:$AU,$CK38+40),"")</f>
      </c>
      <c r="CK38">
        <f>IFERROR(MATCH($AT38,$AU$2:$AU$133,0)+1,0)</f>
      </c>
      <c r="CL38">
        <f>IFERROR(INDEX($AV$2:$AV$133,MATCH($AT38,$AU$2:$AU$133,0)),0)</f>
      </c>
      <c r="CM38">
        <f>IFERROR(LEFT($L38,FIND(" - ",$L38)-1),$L38)</f>
      </c>
      <c r="CN38" t="s">
        <v>59</v>
      </c>
      <c r="CP38">
        <f>IF($DK38&gt;=1,INDEX($CN:$CN,$DJ38+1),"")</f>
      </c>
      <c r="CQ38">
        <f>IF($DK38&gt;=2,INDEX($CN:$CN,$DJ38+2),"")</f>
      </c>
      <c r="CR38">
        <f>IF($DK38&gt;=3,INDEX($CN:$CN,$DJ38+3),"")</f>
      </c>
      <c r="CS38">
        <f>IF($DK38&gt;=4,INDEX($CN:$CN,$DJ38+4),"")</f>
      </c>
      <c r="CT38">
        <f>IF($DK38&gt;=5,INDEX($CN:$CN,$DJ38+5),"")</f>
      </c>
      <c r="CU38">
        <f>IF($DK38&gt;=6,INDEX($CN:$CN,$DJ38+6),"")</f>
      </c>
      <c r="CV38">
        <f>IF($DK38&gt;=7,INDEX($CN:$CN,$DJ38+7),"")</f>
      </c>
      <c r="CW38">
        <f>IF($DK38&gt;=8,INDEX($CN:$CN,$DJ38+8),"")</f>
      </c>
      <c r="CX38">
        <f>IF($DK38&gt;=9,INDEX($CN:$CN,$DJ38+9),"")</f>
      </c>
      <c r="CY38">
        <f>IF($DK38&gt;=10,INDEX($CN:$CN,$DJ38+10),"")</f>
      </c>
      <c r="CZ38">
        <f>IF($DK38&gt;=11,INDEX($CN:$CN,$DJ38+11),"")</f>
      </c>
      <c r="DA38">
        <f>IF($DK38&gt;=12,INDEX($CN:$CN,$DJ38+12),"")</f>
      </c>
      <c r="DB38">
        <f>IF($DK38&gt;=13,INDEX($CN:$CN,$DJ38+13),"")</f>
      </c>
      <c r="DC38">
        <f>IF($DK38&gt;=14,INDEX($CN:$CN,$DJ38+14),"")</f>
      </c>
      <c r="DD38">
        <f>IF($DK38&gt;=15,INDEX($CN:$CN,$DJ38+15),"")</f>
      </c>
      <c r="DE38">
        <f>IF($DK38&gt;=16,INDEX($CN:$CN,$DJ38+16),"")</f>
      </c>
      <c r="DF38">
        <f>IF($DK38&gt;=17,INDEX($CN:$CN,$DJ38+17),"")</f>
      </c>
      <c r="DG38">
        <f>IF($DK38&gt;=18,INDEX($CN:$CN,$DJ38+18),"")</f>
      </c>
      <c r="DH38">
        <f>IF($DK38&gt;=19,INDEX($CN:$CN,$DJ38+19),"")</f>
      </c>
      <c r="DI38">
        <f>IF($DK38&gt;=20,INDEX($CN:$CN,$DJ38+20),"")</f>
      </c>
      <c r="DJ38">
        <f>IFERROR(MATCH($CM38,$CN$2:$CN$1089,0)+1,0)</f>
      </c>
      <c r="DK38">
        <f>IFERROR(INDEX($CO$2:$CO$1089,MATCH($CM38,$CN$2:$CN$1089,0)),0)</f>
      </c>
      <c r="DL38">
        <f>IFERROR(INDEX($AS:$AS,MATCH($O38,$AR:$AR,0))&amp;"","")</f>
      </c>
      <c r="DM38" t="s">
        <v>151</v>
      </c>
      <c r="DN38" t="s">
        <v>335</v>
      </c>
      <c r="DP38">
        <f>IF($GS38&gt;=1,INDEX($DM:$DM,$GR38+1),"")</f>
      </c>
      <c r="DQ38">
        <f>IF($GS38&gt;=2,INDEX($DM:$DM,$GR38+2),"")</f>
      </c>
      <c r="DR38">
        <f>IF($GS38&gt;=3,INDEX($DM:$DM,$GR38+3),"")</f>
      </c>
      <c r="DS38">
        <f>IF($GS38&gt;=4,INDEX($DM:$DM,$GR38+4),"")</f>
      </c>
      <c r="DT38">
        <f>IF($GS38&gt;=5,INDEX($DM:$DM,$GR38+5),"")</f>
      </c>
      <c r="DU38">
        <f>IF($GS38&gt;=6,INDEX($DM:$DM,$GR38+6),"")</f>
      </c>
      <c r="DV38">
        <f>IF($GS38&gt;=7,INDEX($DM:$DM,$GR38+7),"")</f>
      </c>
      <c r="DW38">
        <f>IF($GS38&gt;=8,INDEX($DM:$DM,$GR38+8),"")</f>
      </c>
      <c r="DX38">
        <f>IF($GS38&gt;=9,INDEX($DM:$DM,$GR38+9),"")</f>
      </c>
      <c r="DY38">
        <f>IF($GS38&gt;=10,INDEX($DM:$DM,$GR38+10),"")</f>
      </c>
      <c r="DZ38">
        <f>IF($GS38&gt;=11,INDEX($DM:$DM,$GR38+11),"")</f>
      </c>
      <c r="EA38">
        <f>IF($GS38&gt;=12,INDEX($DM:$DM,$GR38+12),"")</f>
      </c>
      <c r="EB38">
        <f>IF($GS38&gt;=13,INDEX($DM:$DM,$GR38+13),"")</f>
      </c>
      <c r="EC38">
        <f>IF($GS38&gt;=14,INDEX($DM:$DM,$GR38+14),"")</f>
      </c>
      <c r="ED38">
        <f>IF($GS38&gt;=15,INDEX($DM:$DM,$GR38+15),"")</f>
      </c>
      <c r="EE38">
        <f>IF($GS38&gt;=16,INDEX($DM:$DM,$GR38+16),"")</f>
      </c>
      <c r="EF38">
        <f>IF($GS38&gt;=17,INDEX($DM:$DM,$GR38+17),"")</f>
      </c>
      <c r="EG38">
        <f>IF($GS38&gt;=18,INDEX($DM:$DM,$GR38+18),"")</f>
      </c>
      <c r="EH38">
        <f>IF($GS38&gt;=19,INDEX($DM:$DM,$GR38+19),"")</f>
      </c>
      <c r="EI38">
        <f>IF($GS38&gt;=20,INDEX($DM:$DM,$GR38+20),"")</f>
      </c>
      <c r="EJ38">
        <f>IF($GS38&gt;=21,INDEX($DM:$DM,$GR38+21),"")</f>
      </c>
      <c r="EK38">
        <f>IF($GS38&gt;=22,INDEX($DM:$DM,$GR38+22),"")</f>
      </c>
      <c r="EL38">
        <f>IF($GS38&gt;=23,INDEX($DM:$DM,$GR38+23),"")</f>
      </c>
      <c r="EM38">
        <f>IF($GS38&gt;=24,INDEX($DM:$DM,$GR38+24),"")</f>
      </c>
      <c r="EN38">
        <f>IF($GS38&gt;=25,INDEX($DM:$DM,$GR38+25),"")</f>
      </c>
      <c r="EO38">
        <f>IF($GS38&gt;=26,INDEX($DM:$DM,$GR38+26),"")</f>
      </c>
      <c r="EP38">
        <f>IF($GS38&gt;=27,INDEX($DM:$DM,$GR38+27),"")</f>
      </c>
      <c r="EQ38">
        <f>IF($GS38&gt;=28,INDEX($DM:$DM,$GR38+28),"")</f>
      </c>
      <c r="ER38">
        <f>IF($GS38&gt;=29,INDEX($DM:$DM,$GR38+29),"")</f>
      </c>
      <c r="ES38">
        <f>IF($GS38&gt;=30,INDEX($DM:$DM,$GR38+30),"")</f>
      </c>
      <c r="ET38">
        <f>IF($GS38&gt;=31,INDEX($DM:$DM,$GR38+31),"")</f>
      </c>
      <c r="EU38">
        <f>IF($GS38&gt;=32,INDEX($DM:$DM,$GR38+32),"")</f>
      </c>
      <c r="EV38">
        <f>IF($GS38&gt;=33,INDEX($DM:$DM,$GR38+33),"")</f>
      </c>
      <c r="EW38">
        <f>IF($GS38&gt;=34,INDEX($DM:$DM,$GR38+34),"")</f>
      </c>
      <c r="EX38">
        <f>IF($GS38&gt;=35,INDEX($DM:$DM,$GR38+35),"")</f>
      </c>
      <c r="EY38">
        <f>IF($GS38&gt;=36,INDEX($DM:$DM,$GR38+36),"")</f>
      </c>
      <c r="EZ38">
        <f>IF($GS38&gt;=37,INDEX($DM:$DM,$GR38+37),"")</f>
      </c>
      <c r="FA38">
        <f>IF($GS38&gt;=38,INDEX($DM:$DM,$GR38+38),"")</f>
      </c>
      <c r="FB38">
        <f>IF($GS38&gt;=39,INDEX($DM:$DM,$GR38+39),"")</f>
      </c>
      <c r="FC38">
        <f>IF($GS38&gt;=40,INDEX($DM:$DM,$GR38+40),"")</f>
      </c>
      <c r="FD38">
        <f>IF($GS38&gt;=1,INDEX($DN:$DN,$GR38+1),"")</f>
      </c>
      <c r="FE38">
        <f>IF($GS38&gt;=2,INDEX($DN:$DN,$GR38+2),"")</f>
      </c>
      <c r="FF38">
        <f>IF($GS38&gt;=3,INDEX($DN:$DN,$GR38+3),"")</f>
      </c>
      <c r="FG38">
        <f>IF($GS38&gt;=4,INDEX($DN:$DN,$GR38+4),"")</f>
      </c>
      <c r="FH38">
        <f>IF($GS38&gt;=5,INDEX($DN:$DN,$GR38+5),"")</f>
      </c>
      <c r="FI38">
        <f>IF($GS38&gt;=6,INDEX($DN:$DN,$GR38+6),"")</f>
      </c>
      <c r="FJ38">
        <f>IF($GS38&gt;=7,INDEX($DN:$DN,$GR38+7),"")</f>
      </c>
      <c r="FK38">
        <f>IF($GS38&gt;=8,INDEX($DN:$DN,$GR38+8),"")</f>
      </c>
      <c r="FL38">
        <f>IF($GS38&gt;=9,INDEX($DN:$DN,$GR38+9),"")</f>
      </c>
      <c r="FM38">
        <f>IF($GS38&gt;=10,INDEX($DN:$DN,$GR38+10),"")</f>
      </c>
      <c r="FN38">
        <f>IF($GS38&gt;=11,INDEX($DN:$DN,$GR38+11),"")</f>
      </c>
      <c r="FO38">
        <f>IF($GS38&gt;=12,INDEX($DN:$DN,$GR38+12),"")</f>
      </c>
      <c r="FP38">
        <f>IF($GS38&gt;=13,INDEX($DN:$DN,$GR38+13),"")</f>
      </c>
      <c r="FQ38">
        <f>IF($GS38&gt;=14,INDEX($DN:$DN,$GR38+14),"")</f>
      </c>
      <c r="FR38">
        <f>IF($GS38&gt;=15,INDEX($DN:$DN,$GR38+15),"")</f>
      </c>
      <c r="FS38">
        <f>IF($GS38&gt;=16,INDEX($DN:$DN,$GR38+16),"")</f>
      </c>
      <c r="FT38">
        <f>IF($GS38&gt;=17,INDEX($DN:$DN,$GR38+17),"")</f>
      </c>
      <c r="FU38">
        <f>IF($GS38&gt;=18,INDEX($DN:$DN,$GR38+18),"")</f>
      </c>
      <c r="FV38">
        <f>IF($GS38&gt;=19,INDEX($DN:$DN,$GR38+19),"")</f>
      </c>
      <c r="FW38">
        <f>IF($GS38&gt;=20,INDEX($DN:$DN,$GR38+20),"")</f>
      </c>
      <c r="FX38">
        <f>IF($GS38&gt;=21,INDEX($DN:$DN,$GR38+21),"")</f>
      </c>
      <c r="FY38">
        <f>IF($GS38&gt;=22,INDEX($DN:$DN,$GR38+22),"")</f>
      </c>
      <c r="FZ38">
        <f>IF($GS38&gt;=23,INDEX($DN:$DN,$GR38+23),"")</f>
      </c>
      <c r="GA38">
        <f>IF($GS38&gt;=24,INDEX($DN:$DN,$GR38+24),"")</f>
      </c>
      <c r="GB38">
        <f>IF($GS38&gt;=25,INDEX($DN:$DN,$GR38+25),"")</f>
      </c>
      <c r="GC38">
        <f>IF($GS38&gt;=26,INDEX($DN:$DN,$GR38+26),"")</f>
      </c>
      <c r="GD38">
        <f>IF($GS38&gt;=27,INDEX($DN:$DN,$GR38+27),"")</f>
      </c>
      <c r="GE38">
        <f>IF($GS38&gt;=28,INDEX($DN:$DN,$GR38+28),"")</f>
      </c>
      <c r="GF38">
        <f>IF($GS38&gt;=29,INDEX($DN:$DN,$GR38+29),"")</f>
      </c>
      <c r="GG38">
        <f>IF($GS38&gt;=30,INDEX($DN:$DN,$GR38+30),"")</f>
      </c>
      <c r="GH38">
        <f>IF($GS38&gt;=31,INDEX($DN:$DN,$GR38+31),"")</f>
      </c>
      <c r="GI38">
        <f>IF($GS38&gt;=32,INDEX($DN:$DN,$GR38+32),"")</f>
      </c>
      <c r="GJ38">
        <f>IF($GS38&gt;=33,INDEX($DN:$DN,$GR38+33),"")</f>
      </c>
      <c r="GK38">
        <f>IF($GS38&gt;=34,INDEX($DN:$DN,$GR38+34),"")</f>
      </c>
      <c r="GL38">
        <f>IF($GS38&gt;=35,INDEX($DN:$DN,$GR38+35),"")</f>
      </c>
      <c r="GM38">
        <f>IF($GS38&gt;=36,INDEX($DN:$DN,$GR38+36),"")</f>
      </c>
      <c r="GN38">
        <f>IF($GS38&gt;=37,INDEX($DN:$DN,$GR38+37),"")</f>
      </c>
      <c r="GO38">
        <f>IF($GS38&gt;=38,INDEX($DN:$DN,$GR38+38),"")</f>
      </c>
      <c r="GP38">
        <f>IF($GS38&gt;=39,INDEX($DN:$DN,$GR38+39),"")</f>
      </c>
      <c r="GQ38">
        <f>IF($GS38&gt;=40,INDEX($DN:$DN,$GR38+40),"")</f>
      </c>
      <c r="GR38">
        <f>IFERROR(MATCH($DL38,$DM$2:$DM$148,0)+1,0)</f>
      </c>
      <c r="GS38">
        <f>IFERROR(INDEX($DO$2:$DO$148,MATCH($DL38,$DM$2:$DM$148,0)),0)</f>
      </c>
      <c r="GT38">
        <f>IFERROR(MATCH($Z38,$DP$38:$FC$38,0),0)</f>
      </c>
      <c r="GU38">
        <f>IF($GT38&gt;0,INDEX($FD$38:$GQ$38,$GT38),"")</f>
      </c>
      <c r="GV38" t="s">
        <v>310</v>
      </c>
      <c r="GX38">
        <f>IF($JG38&gt;=1,INDEX($GV:$GV,$JF38+1),"")</f>
      </c>
      <c r="GY38">
        <f>IF($JG38&gt;=2,INDEX($GV:$GV,$JF38+2),"")</f>
      </c>
      <c r="GZ38">
        <f>IF($JG38&gt;=3,INDEX($GV:$GV,$JF38+3),"")</f>
      </c>
      <c r="HA38">
        <f>IF($JG38&gt;=4,INDEX($GV:$GV,$JF38+4),"")</f>
      </c>
      <c r="HB38">
        <f>IF($JG38&gt;=5,INDEX($GV:$GV,$JF38+5),"")</f>
      </c>
      <c r="HC38">
        <f>IF($JG38&gt;=6,INDEX($GV:$GV,$JF38+6),"")</f>
      </c>
      <c r="HD38">
        <f>IF($JG38&gt;=7,INDEX($GV:$GV,$JF38+7),"")</f>
      </c>
      <c r="HE38">
        <f>IF($JG38&gt;=8,INDEX($GV:$GV,$JF38+8),"")</f>
      </c>
      <c r="HF38">
        <f>IF($JG38&gt;=9,INDEX($GV:$GV,$JF38+9),"")</f>
      </c>
      <c r="HG38">
        <f>IF($JG38&gt;=10,INDEX($GV:$GV,$JF38+10),"")</f>
      </c>
      <c r="HH38">
        <f>IF($JG38&gt;=11,INDEX($GV:$GV,$JF38+11),"")</f>
      </c>
      <c r="HI38">
        <f>IF($JG38&gt;=12,INDEX($GV:$GV,$JF38+12),"")</f>
      </c>
      <c r="HJ38">
        <f>IF($JG38&gt;=13,INDEX($GV:$GV,$JF38+13),"")</f>
      </c>
      <c r="HK38">
        <f>IF($JG38&gt;=14,INDEX($GV:$GV,$JF38+14),"")</f>
      </c>
      <c r="HL38">
        <f>IF($JG38&gt;=15,INDEX($GV:$GV,$JF38+15),"")</f>
      </c>
      <c r="HM38">
        <f>IF($JG38&gt;=16,INDEX($GV:$GV,$JF38+16),"")</f>
      </c>
      <c r="HN38">
        <f>IF($JG38&gt;=17,INDEX($GV:$GV,$JF38+17),"")</f>
      </c>
      <c r="HO38">
        <f>IF($JG38&gt;=18,INDEX($GV:$GV,$JF38+18),"")</f>
      </c>
      <c r="HP38">
        <f>IF($JG38&gt;=19,INDEX($GV:$GV,$JF38+19),"")</f>
      </c>
      <c r="HQ38">
        <f>IF($JG38&gt;=20,INDEX($GV:$GV,$JF38+20),"")</f>
      </c>
      <c r="HR38">
        <f>IF($JG38&gt;=21,INDEX($GV:$GV,$JF38+21),"")</f>
      </c>
      <c r="HS38">
        <f>IF($JG38&gt;=22,INDEX($GV:$GV,$JF38+22),"")</f>
      </c>
      <c r="HT38">
        <f>IF($JG38&gt;=23,INDEX($GV:$GV,$JF38+23),"")</f>
      </c>
      <c r="HU38">
        <f>IF($JG38&gt;=24,INDEX($GV:$GV,$JF38+24),"")</f>
      </c>
      <c r="HV38">
        <f>IF($JG38&gt;=25,INDEX($GV:$GV,$JF38+25),"")</f>
      </c>
      <c r="HW38">
        <f>IF($JG38&gt;=26,INDEX($GV:$GV,$JF38+26),"")</f>
      </c>
      <c r="HX38">
        <f>IF($JG38&gt;=27,INDEX($GV:$GV,$JF38+27),"")</f>
      </c>
      <c r="HY38">
        <f>IF($JG38&gt;=28,INDEX($GV:$GV,$JF38+28),"")</f>
      </c>
      <c r="HZ38">
        <f>IF($JG38&gt;=29,INDEX($GV:$GV,$JF38+29),"")</f>
      </c>
      <c r="IA38">
        <f>IF($JG38&gt;=30,INDEX($GV:$GV,$JF38+30),"")</f>
      </c>
      <c r="IB38">
        <f>IF($JG38&gt;=31,INDEX($GV:$GV,$JF38+31),"")</f>
      </c>
      <c r="IC38">
        <f>IF($JG38&gt;=32,INDEX($GV:$GV,$JF38+32),"")</f>
      </c>
      <c r="ID38">
        <f>IF($JG38&gt;=33,INDEX($GV:$GV,$JF38+33),"")</f>
      </c>
      <c r="IE38">
        <f>IF($JG38&gt;=34,INDEX($GV:$GV,$JF38+34),"")</f>
      </c>
      <c r="IF38">
        <f>IF($JG38&gt;=35,INDEX($GV:$GV,$JF38+35),"")</f>
      </c>
      <c r="IG38">
        <f>IF($JG38&gt;=36,INDEX($GV:$GV,$JF38+36),"")</f>
      </c>
      <c r="IH38">
        <f>IF($JG38&gt;=37,INDEX($GV:$GV,$JF38+37),"")</f>
      </c>
      <c r="II38">
        <f>IF($JG38&gt;=38,INDEX($GV:$GV,$JF38+38),"")</f>
      </c>
      <c r="IJ38">
        <f>IF($JG38&gt;=39,INDEX($GV:$GV,$JF38+39),"")</f>
      </c>
      <c r="IK38">
        <f>IF($JG38&gt;=40,INDEX($GV:$GV,$JF38+40),"")</f>
      </c>
      <c r="IL38">
        <f>IF($JG38&gt;=41,INDEX($GV:$GV,$JF38+41),"")</f>
      </c>
      <c r="IM38">
        <f>IF($JG38&gt;=42,INDEX($GV:$GV,$JF38+42),"")</f>
      </c>
      <c r="IN38">
        <f>IF($JG38&gt;=43,INDEX($GV:$GV,$JF38+43),"")</f>
      </c>
      <c r="IO38">
        <f>IF($JG38&gt;=44,INDEX($GV:$GV,$JF38+44),"")</f>
      </c>
      <c r="IP38">
        <f>IF($JG38&gt;=45,INDEX($GV:$GV,$JF38+45),"")</f>
      </c>
      <c r="IQ38">
        <f>IF($JG38&gt;=46,INDEX($GV:$GV,$JF38+46),"")</f>
      </c>
      <c r="IR38">
        <f>IF($JG38&gt;=47,INDEX($GV:$GV,$JF38+47),"")</f>
      </c>
      <c r="IS38">
        <f>IF($JG38&gt;=48,INDEX($GV:$GV,$JF38+48),"")</f>
      </c>
      <c r="IT38">
        <f>IF($JG38&gt;=49,INDEX($GV:$GV,$JF38+49),"")</f>
      </c>
      <c r="IU38">
        <f>IF($JG38&gt;=50,INDEX($GV:$GV,$JF38+50),"")</f>
      </c>
      <c r="IV38">
        <f>IF($JG38&gt;=51,INDEX($GV:$GV,$JF38+51),"")</f>
      </c>
      <c r="IW38">
        <f>IF($JG38&gt;=52,INDEX($GV:$GV,$JF38+52),"")</f>
      </c>
      <c r="IX38">
        <f>IF($JG38&gt;=53,INDEX($GV:$GV,$JF38+53),"")</f>
      </c>
      <c r="IY38">
        <f>IF($JG38&gt;=54,INDEX($GV:$GV,$JF38+54),"")</f>
      </c>
      <c r="IZ38">
        <f>IF($JG38&gt;=55,INDEX($GV:$GV,$JF38+55),"")</f>
      </c>
      <c r="JA38">
        <f>IF($JG38&gt;=56,INDEX($GV:$GV,$JF38+56),"")</f>
      </c>
      <c r="JB38">
        <f>IF($JG38&gt;=57,INDEX($GV:$GV,$JF38+57),"")</f>
      </c>
      <c r="JC38">
        <f>IF($JG38&gt;=58,INDEX($GV:$GV,$JF38+58),"")</f>
      </c>
      <c r="JD38">
        <f>IF($JG38&gt;=59,INDEX($GV:$GV,$JF38+59),"")</f>
      </c>
      <c r="JE38">
        <f>IF($JG38&gt;=60,INDEX($GV:$GV,$JF38+60),"")</f>
      </c>
      <c r="JF38">
        <f>IFERROR(MATCH($GU38,$GV$2:$GV$322,0)+1,0)</f>
      </c>
      <c r="JG38">
        <f>IFERROR(INDEX($GW$2:$GW$322,MATCH($GU38,$GV$2:$GV$322,0)),0)</f>
      </c>
      <c r="JH38" t="s">
        <v>44</v>
      </c>
      <c r="JI38" t="s">
        <v>44</v>
      </c>
    </row>
    <row r="39" spans="1:269" x14ac:dyDescent="0.25">
      <c r="R39">
        <f>IF(OR($U39="",$Q39=""),"",IFERROR($U39/$Q39,0))</f>
      </c>
      <c r="S39">
        <f>IF($U39="","",
SUM($T39,$V39,$AA39,$W39,$Y39)*
(1-IF($AB39="",0,VALUE($AB39)/100)))</f>
      </c>
      <c r="T39">
        <f>IF($U39="","",$U39)</f>
      </c>
      <c r="V39">
        <f>IF($U39="","",
IF($O39="","",
IF(ISNUMBER(SEARCH("exempt",LOWER($O39))),0,
$U39*(VALUE(SUBSTITUTE($O39,"%",""))/100))))</f>
      </c>
      <c r="AC39">
        <f>IFERROR(IF(FIND(" - ",$K39)&gt;0,MID($K39,FIND(" - ",$K39)+3,LEN($K39)),""),"")</f>
      </c>
      <c r="AL39" t="s">
        <v>336</v>
      </c>
      <c r="AO39" t="s">
        <v>337</v>
      </c>
      <c r="AP39" t="s">
        <v>338</v>
      </c>
      <c r="AQ39" t="s">
        <v>339</v>
      </c>
      <c r="AR39" t="s">
        <v>337</v>
      </c>
      <c r="AS39" t="s">
        <v>340</v>
      </c>
      <c r="AT39">
        <f>IFERROR(LEFT($K39,FIND(" - ",$K39)-1),$K39)</f>
      </c>
      <c r="AU39" t="s">
        <v>303</v>
      </c>
      <c r="AW39">
        <f>IF($CL39&gt;=1,INDEX($AU:$AU,$CK39+1),"")</f>
      </c>
      <c r="AX39">
        <f>IF($CL39&gt;=2,INDEX($AU:$AU,$CK39+2),"")</f>
      </c>
      <c r="AY39">
        <f>IF($CL39&gt;=3,INDEX($AU:$AU,$CK39+3),"")</f>
      </c>
      <c r="AZ39">
        <f>IF($CL39&gt;=4,INDEX($AU:$AU,$CK39+4),"")</f>
      </c>
      <c r="BA39">
        <f>IF($CL39&gt;=5,INDEX($AU:$AU,$CK39+5),"")</f>
      </c>
      <c r="BB39">
        <f>IF($CL39&gt;=6,INDEX($AU:$AU,$CK39+6),"")</f>
      </c>
      <c r="BC39">
        <f>IF($CL39&gt;=7,INDEX($AU:$AU,$CK39+7),"")</f>
      </c>
      <c r="BD39">
        <f>IF($CL39&gt;=8,INDEX($AU:$AU,$CK39+8),"")</f>
      </c>
      <c r="BE39">
        <f>IF($CL39&gt;=9,INDEX($AU:$AU,$CK39+9),"")</f>
      </c>
      <c r="BF39">
        <f>IF($CL39&gt;=10,INDEX($AU:$AU,$CK39+10),"")</f>
      </c>
      <c r="BG39">
        <f>IF($CL39&gt;=11,INDEX($AU:$AU,$CK39+11),"")</f>
      </c>
      <c r="BH39">
        <f>IF($CL39&gt;=12,INDEX($AU:$AU,$CK39+12),"")</f>
      </c>
      <c r="BI39">
        <f>IF($CL39&gt;=13,INDEX($AU:$AU,$CK39+13),"")</f>
      </c>
      <c r="BJ39">
        <f>IF($CL39&gt;=14,INDEX($AU:$AU,$CK39+14),"")</f>
      </c>
      <c r="BK39">
        <f>IF($CL39&gt;=15,INDEX($AU:$AU,$CK39+15),"")</f>
      </c>
      <c r="BL39">
        <f>IF($CL39&gt;=16,INDEX($AU:$AU,$CK39+16),"")</f>
      </c>
      <c r="BM39">
        <f>IF($CL39&gt;=17,INDEX($AU:$AU,$CK39+17),"")</f>
      </c>
      <c r="BN39">
        <f>IF($CL39&gt;=18,INDEX($AU:$AU,$CK39+18),"")</f>
      </c>
      <c r="BO39">
        <f>IF($CL39&gt;=19,INDEX($AU:$AU,$CK39+19),"")</f>
      </c>
      <c r="BP39">
        <f>IF($CL39&gt;=20,INDEX($AU:$AU,$CK39+20),"")</f>
      </c>
      <c r="BQ39">
        <f>IF($CL39&gt;=21,INDEX($AU:$AU,$CK39+21),"")</f>
      </c>
      <c r="BR39">
        <f>IF($CL39&gt;=22,INDEX($AU:$AU,$CK39+22),"")</f>
      </c>
      <c r="BS39">
        <f>IF($CL39&gt;=23,INDEX($AU:$AU,$CK39+23),"")</f>
      </c>
      <c r="BT39">
        <f>IF($CL39&gt;=24,INDEX($AU:$AU,$CK39+24),"")</f>
      </c>
      <c r="BU39">
        <f>IF($CL39&gt;=25,INDEX($AU:$AU,$CK39+25),"")</f>
      </c>
      <c r="BV39">
        <f>IF($CL39&gt;=26,INDEX($AU:$AU,$CK39+26),"")</f>
      </c>
      <c r="BW39">
        <f>IF($CL39&gt;=27,INDEX($AU:$AU,$CK39+27),"")</f>
      </c>
      <c r="BX39">
        <f>IF($CL39&gt;=28,INDEX($AU:$AU,$CK39+28),"")</f>
      </c>
      <c r="BY39">
        <f>IF($CL39&gt;=29,INDEX($AU:$AU,$CK39+29),"")</f>
      </c>
      <c r="BZ39">
        <f>IF($CL39&gt;=30,INDEX($AU:$AU,$CK39+30),"")</f>
      </c>
      <c r="CA39">
        <f>IF($CL39&gt;=31,INDEX($AU:$AU,$CK39+31),"")</f>
      </c>
      <c r="CB39">
        <f>IF($CL39&gt;=32,INDEX($AU:$AU,$CK39+32),"")</f>
      </c>
      <c r="CC39">
        <f>IF($CL39&gt;=33,INDEX($AU:$AU,$CK39+33),"")</f>
      </c>
      <c r="CD39">
        <f>IF($CL39&gt;=34,INDEX($AU:$AU,$CK39+34),"")</f>
      </c>
      <c r="CE39">
        <f>IF($CL39&gt;=35,INDEX($AU:$AU,$CK39+35),"")</f>
      </c>
      <c r="CF39">
        <f>IF($CL39&gt;=36,INDEX($AU:$AU,$CK39+36),"")</f>
      </c>
      <c r="CG39">
        <f>IF($CL39&gt;=37,INDEX($AU:$AU,$CK39+37),"")</f>
      </c>
      <c r="CH39">
        <f>IF($CL39&gt;=38,INDEX($AU:$AU,$CK39+38),"")</f>
      </c>
      <c r="CI39">
        <f>IF($CL39&gt;=39,INDEX($AU:$AU,$CK39+39),"")</f>
      </c>
      <c r="CJ39">
        <f>IF($CL39&gt;=40,INDEX($AU:$AU,$CK39+40),"")</f>
      </c>
      <c r="CK39">
        <f>IFERROR(MATCH($AT39,$AU$2:$AU$133,0)+1,0)</f>
      </c>
      <c r="CL39">
        <f>IFERROR(INDEX($AV$2:$AV$133,MATCH($AT39,$AU$2:$AU$133,0)),0)</f>
      </c>
      <c r="CM39">
        <f>IFERROR(LEFT($L39,FIND(" - ",$L39)-1),$L39)</f>
      </c>
      <c r="CN39" t="s">
        <v>71</v>
      </c>
      <c r="CP39">
        <f>IF($DK39&gt;=1,INDEX($CN:$CN,$DJ39+1),"")</f>
      </c>
      <c r="CQ39">
        <f>IF($DK39&gt;=2,INDEX($CN:$CN,$DJ39+2),"")</f>
      </c>
      <c r="CR39">
        <f>IF($DK39&gt;=3,INDEX($CN:$CN,$DJ39+3),"")</f>
      </c>
      <c r="CS39">
        <f>IF($DK39&gt;=4,INDEX($CN:$CN,$DJ39+4),"")</f>
      </c>
      <c r="CT39">
        <f>IF($DK39&gt;=5,INDEX($CN:$CN,$DJ39+5),"")</f>
      </c>
      <c r="CU39">
        <f>IF($DK39&gt;=6,INDEX($CN:$CN,$DJ39+6),"")</f>
      </c>
      <c r="CV39">
        <f>IF($DK39&gt;=7,INDEX($CN:$CN,$DJ39+7),"")</f>
      </c>
      <c r="CW39">
        <f>IF($DK39&gt;=8,INDEX($CN:$CN,$DJ39+8),"")</f>
      </c>
      <c r="CX39">
        <f>IF($DK39&gt;=9,INDEX($CN:$CN,$DJ39+9),"")</f>
      </c>
      <c r="CY39">
        <f>IF($DK39&gt;=10,INDEX($CN:$CN,$DJ39+10),"")</f>
      </c>
      <c r="CZ39">
        <f>IF($DK39&gt;=11,INDEX($CN:$CN,$DJ39+11),"")</f>
      </c>
      <c r="DA39">
        <f>IF($DK39&gt;=12,INDEX($CN:$CN,$DJ39+12),"")</f>
      </c>
      <c r="DB39">
        <f>IF($DK39&gt;=13,INDEX($CN:$CN,$DJ39+13),"")</f>
      </c>
      <c r="DC39">
        <f>IF($DK39&gt;=14,INDEX($CN:$CN,$DJ39+14),"")</f>
      </c>
      <c r="DD39">
        <f>IF($DK39&gt;=15,INDEX($CN:$CN,$DJ39+15),"")</f>
      </c>
      <c r="DE39">
        <f>IF($DK39&gt;=16,INDEX($CN:$CN,$DJ39+16),"")</f>
      </c>
      <c r="DF39">
        <f>IF($DK39&gt;=17,INDEX($CN:$CN,$DJ39+17),"")</f>
      </c>
      <c r="DG39">
        <f>IF($DK39&gt;=18,INDEX($CN:$CN,$DJ39+18),"")</f>
      </c>
      <c r="DH39">
        <f>IF($DK39&gt;=19,INDEX($CN:$CN,$DJ39+19),"")</f>
      </c>
      <c r="DI39">
        <f>IF($DK39&gt;=20,INDEX($CN:$CN,$DJ39+20),"")</f>
      </c>
      <c r="DJ39">
        <f>IFERROR(MATCH($CM39,$CN$2:$CN$1089,0)+1,0)</f>
      </c>
      <c r="DK39">
        <f>IFERROR(INDEX($CO$2:$CO$1089,MATCH($CM39,$CN$2:$CN$1089,0)),0)</f>
      </c>
      <c r="DL39">
        <f>IFERROR(INDEX($AS:$AS,MATCH($O39,$AR:$AR,0))&amp;"","")</f>
      </c>
      <c r="DM39" t="s">
        <v>341</v>
      </c>
      <c r="DO39">
        <v>1</v>
      </c>
      <c r="DP39">
        <f>IF($GS39&gt;=1,INDEX($DM:$DM,$GR39+1),"")</f>
      </c>
      <c r="DQ39">
        <f>IF($GS39&gt;=2,INDEX($DM:$DM,$GR39+2),"")</f>
      </c>
      <c r="DR39">
        <f>IF($GS39&gt;=3,INDEX($DM:$DM,$GR39+3),"")</f>
      </c>
      <c r="DS39">
        <f>IF($GS39&gt;=4,INDEX($DM:$DM,$GR39+4),"")</f>
      </c>
      <c r="DT39">
        <f>IF($GS39&gt;=5,INDEX($DM:$DM,$GR39+5),"")</f>
      </c>
      <c r="DU39">
        <f>IF($GS39&gt;=6,INDEX($DM:$DM,$GR39+6),"")</f>
      </c>
      <c r="DV39">
        <f>IF($GS39&gt;=7,INDEX($DM:$DM,$GR39+7),"")</f>
      </c>
      <c r="DW39">
        <f>IF($GS39&gt;=8,INDEX($DM:$DM,$GR39+8),"")</f>
      </c>
      <c r="DX39">
        <f>IF($GS39&gt;=9,INDEX($DM:$DM,$GR39+9),"")</f>
      </c>
      <c r="DY39">
        <f>IF($GS39&gt;=10,INDEX($DM:$DM,$GR39+10),"")</f>
      </c>
      <c r="DZ39">
        <f>IF($GS39&gt;=11,INDEX($DM:$DM,$GR39+11),"")</f>
      </c>
      <c r="EA39">
        <f>IF($GS39&gt;=12,INDEX($DM:$DM,$GR39+12),"")</f>
      </c>
      <c r="EB39">
        <f>IF($GS39&gt;=13,INDEX($DM:$DM,$GR39+13),"")</f>
      </c>
      <c r="EC39">
        <f>IF($GS39&gt;=14,INDEX($DM:$DM,$GR39+14),"")</f>
      </c>
      <c r="ED39">
        <f>IF($GS39&gt;=15,INDEX($DM:$DM,$GR39+15),"")</f>
      </c>
      <c r="EE39">
        <f>IF($GS39&gt;=16,INDEX($DM:$DM,$GR39+16),"")</f>
      </c>
      <c r="EF39">
        <f>IF($GS39&gt;=17,INDEX($DM:$DM,$GR39+17),"")</f>
      </c>
      <c r="EG39">
        <f>IF($GS39&gt;=18,INDEX($DM:$DM,$GR39+18),"")</f>
      </c>
      <c r="EH39">
        <f>IF($GS39&gt;=19,INDEX($DM:$DM,$GR39+19),"")</f>
      </c>
      <c r="EI39">
        <f>IF($GS39&gt;=20,INDEX($DM:$DM,$GR39+20),"")</f>
      </c>
      <c r="EJ39">
        <f>IF($GS39&gt;=21,INDEX($DM:$DM,$GR39+21),"")</f>
      </c>
      <c r="EK39">
        <f>IF($GS39&gt;=22,INDEX($DM:$DM,$GR39+22),"")</f>
      </c>
      <c r="EL39">
        <f>IF($GS39&gt;=23,INDEX($DM:$DM,$GR39+23),"")</f>
      </c>
      <c r="EM39">
        <f>IF($GS39&gt;=24,INDEX($DM:$DM,$GR39+24),"")</f>
      </c>
      <c r="EN39">
        <f>IF($GS39&gt;=25,INDEX($DM:$DM,$GR39+25),"")</f>
      </c>
      <c r="EO39">
        <f>IF($GS39&gt;=26,INDEX($DM:$DM,$GR39+26),"")</f>
      </c>
      <c r="EP39">
        <f>IF($GS39&gt;=27,INDEX($DM:$DM,$GR39+27),"")</f>
      </c>
      <c r="EQ39">
        <f>IF($GS39&gt;=28,INDEX($DM:$DM,$GR39+28),"")</f>
      </c>
      <c r="ER39">
        <f>IF($GS39&gt;=29,INDEX($DM:$DM,$GR39+29),"")</f>
      </c>
      <c r="ES39">
        <f>IF($GS39&gt;=30,INDEX($DM:$DM,$GR39+30),"")</f>
      </c>
      <c r="ET39">
        <f>IF($GS39&gt;=31,INDEX($DM:$DM,$GR39+31),"")</f>
      </c>
      <c r="EU39">
        <f>IF($GS39&gt;=32,INDEX($DM:$DM,$GR39+32),"")</f>
      </c>
      <c r="EV39">
        <f>IF($GS39&gt;=33,INDEX($DM:$DM,$GR39+33),"")</f>
      </c>
      <c r="EW39">
        <f>IF($GS39&gt;=34,INDEX($DM:$DM,$GR39+34),"")</f>
      </c>
      <c r="EX39">
        <f>IF($GS39&gt;=35,INDEX($DM:$DM,$GR39+35),"")</f>
      </c>
      <c r="EY39">
        <f>IF($GS39&gt;=36,INDEX($DM:$DM,$GR39+36),"")</f>
      </c>
      <c r="EZ39">
        <f>IF($GS39&gt;=37,INDEX($DM:$DM,$GR39+37),"")</f>
      </c>
      <c r="FA39">
        <f>IF($GS39&gt;=38,INDEX($DM:$DM,$GR39+38),"")</f>
      </c>
      <c r="FB39">
        <f>IF($GS39&gt;=39,INDEX($DM:$DM,$GR39+39),"")</f>
      </c>
      <c r="FC39">
        <f>IF($GS39&gt;=40,INDEX($DM:$DM,$GR39+40),"")</f>
      </c>
      <c r="FD39">
        <f>IF($GS39&gt;=1,INDEX($DN:$DN,$GR39+1),"")</f>
      </c>
      <c r="FE39">
        <f>IF($GS39&gt;=2,INDEX($DN:$DN,$GR39+2),"")</f>
      </c>
      <c r="FF39">
        <f>IF($GS39&gt;=3,INDEX($DN:$DN,$GR39+3),"")</f>
      </c>
      <c r="FG39">
        <f>IF($GS39&gt;=4,INDEX($DN:$DN,$GR39+4),"")</f>
      </c>
      <c r="FH39">
        <f>IF($GS39&gt;=5,INDEX($DN:$DN,$GR39+5),"")</f>
      </c>
      <c r="FI39">
        <f>IF($GS39&gt;=6,INDEX($DN:$DN,$GR39+6),"")</f>
      </c>
      <c r="FJ39">
        <f>IF($GS39&gt;=7,INDEX($DN:$DN,$GR39+7),"")</f>
      </c>
      <c r="FK39">
        <f>IF($GS39&gt;=8,INDEX($DN:$DN,$GR39+8),"")</f>
      </c>
      <c r="FL39">
        <f>IF($GS39&gt;=9,INDEX($DN:$DN,$GR39+9),"")</f>
      </c>
      <c r="FM39">
        <f>IF($GS39&gt;=10,INDEX($DN:$DN,$GR39+10),"")</f>
      </c>
      <c r="FN39">
        <f>IF($GS39&gt;=11,INDEX($DN:$DN,$GR39+11),"")</f>
      </c>
      <c r="FO39">
        <f>IF($GS39&gt;=12,INDEX($DN:$DN,$GR39+12),"")</f>
      </c>
      <c r="FP39">
        <f>IF($GS39&gt;=13,INDEX($DN:$DN,$GR39+13),"")</f>
      </c>
      <c r="FQ39">
        <f>IF($GS39&gt;=14,INDEX($DN:$DN,$GR39+14),"")</f>
      </c>
      <c r="FR39">
        <f>IF($GS39&gt;=15,INDEX($DN:$DN,$GR39+15),"")</f>
      </c>
      <c r="FS39">
        <f>IF($GS39&gt;=16,INDEX($DN:$DN,$GR39+16),"")</f>
      </c>
      <c r="FT39">
        <f>IF($GS39&gt;=17,INDEX($DN:$DN,$GR39+17),"")</f>
      </c>
      <c r="FU39">
        <f>IF($GS39&gt;=18,INDEX($DN:$DN,$GR39+18),"")</f>
      </c>
      <c r="FV39">
        <f>IF($GS39&gt;=19,INDEX($DN:$DN,$GR39+19),"")</f>
      </c>
      <c r="FW39">
        <f>IF($GS39&gt;=20,INDEX($DN:$DN,$GR39+20),"")</f>
      </c>
      <c r="FX39">
        <f>IF($GS39&gt;=21,INDEX($DN:$DN,$GR39+21),"")</f>
      </c>
      <c r="FY39">
        <f>IF($GS39&gt;=22,INDEX($DN:$DN,$GR39+22),"")</f>
      </c>
      <c r="FZ39">
        <f>IF($GS39&gt;=23,INDEX($DN:$DN,$GR39+23),"")</f>
      </c>
      <c r="GA39">
        <f>IF($GS39&gt;=24,INDEX($DN:$DN,$GR39+24),"")</f>
      </c>
      <c r="GB39">
        <f>IF($GS39&gt;=25,INDEX($DN:$DN,$GR39+25),"")</f>
      </c>
      <c r="GC39">
        <f>IF($GS39&gt;=26,INDEX($DN:$DN,$GR39+26),"")</f>
      </c>
      <c r="GD39">
        <f>IF($GS39&gt;=27,INDEX($DN:$DN,$GR39+27),"")</f>
      </c>
      <c r="GE39">
        <f>IF($GS39&gt;=28,INDEX($DN:$DN,$GR39+28),"")</f>
      </c>
      <c r="GF39">
        <f>IF($GS39&gt;=29,INDEX($DN:$DN,$GR39+29),"")</f>
      </c>
      <c r="GG39">
        <f>IF($GS39&gt;=30,INDEX($DN:$DN,$GR39+30),"")</f>
      </c>
      <c r="GH39">
        <f>IF($GS39&gt;=31,INDEX($DN:$DN,$GR39+31),"")</f>
      </c>
      <c r="GI39">
        <f>IF($GS39&gt;=32,INDEX($DN:$DN,$GR39+32),"")</f>
      </c>
      <c r="GJ39">
        <f>IF($GS39&gt;=33,INDEX($DN:$DN,$GR39+33),"")</f>
      </c>
      <c r="GK39">
        <f>IF($GS39&gt;=34,INDEX($DN:$DN,$GR39+34),"")</f>
      </c>
      <c r="GL39">
        <f>IF($GS39&gt;=35,INDEX($DN:$DN,$GR39+35),"")</f>
      </c>
      <c r="GM39">
        <f>IF($GS39&gt;=36,INDEX($DN:$DN,$GR39+36),"")</f>
      </c>
      <c r="GN39">
        <f>IF($GS39&gt;=37,INDEX($DN:$DN,$GR39+37),"")</f>
      </c>
      <c r="GO39">
        <f>IF($GS39&gt;=38,INDEX($DN:$DN,$GR39+38),"")</f>
      </c>
      <c r="GP39">
        <f>IF($GS39&gt;=39,INDEX($DN:$DN,$GR39+39),"")</f>
      </c>
      <c r="GQ39">
        <f>IF($GS39&gt;=40,INDEX($DN:$DN,$GR39+40),"")</f>
      </c>
      <c r="GR39">
        <f>IFERROR(MATCH($DL39,$DM$2:$DM$148,0)+1,0)</f>
      </c>
      <c r="GS39">
        <f>IFERROR(INDEX($DO$2:$DO$148,MATCH($DL39,$DM$2:$DM$148,0)),0)</f>
      </c>
      <c r="GT39">
        <f>IFERROR(MATCH($Z39,$DP$39:$FC$39,0),0)</f>
      </c>
      <c r="GU39">
        <f>IF($GT39&gt;0,INDEX($FD$39:$GQ$39,$GT39),"")</f>
      </c>
      <c r="GV39" t="s">
        <v>316</v>
      </c>
      <c r="GX39">
        <f>IF($JG39&gt;=1,INDEX($GV:$GV,$JF39+1),"")</f>
      </c>
      <c r="GY39">
        <f>IF($JG39&gt;=2,INDEX($GV:$GV,$JF39+2),"")</f>
      </c>
      <c r="GZ39">
        <f>IF($JG39&gt;=3,INDEX($GV:$GV,$JF39+3),"")</f>
      </c>
      <c r="HA39">
        <f>IF($JG39&gt;=4,INDEX($GV:$GV,$JF39+4),"")</f>
      </c>
      <c r="HB39">
        <f>IF($JG39&gt;=5,INDEX($GV:$GV,$JF39+5),"")</f>
      </c>
      <c r="HC39">
        <f>IF($JG39&gt;=6,INDEX($GV:$GV,$JF39+6),"")</f>
      </c>
      <c r="HD39">
        <f>IF($JG39&gt;=7,INDEX($GV:$GV,$JF39+7),"")</f>
      </c>
      <c r="HE39">
        <f>IF($JG39&gt;=8,INDEX($GV:$GV,$JF39+8),"")</f>
      </c>
      <c r="HF39">
        <f>IF($JG39&gt;=9,INDEX($GV:$GV,$JF39+9),"")</f>
      </c>
      <c r="HG39">
        <f>IF($JG39&gt;=10,INDEX($GV:$GV,$JF39+10),"")</f>
      </c>
      <c r="HH39">
        <f>IF($JG39&gt;=11,INDEX($GV:$GV,$JF39+11),"")</f>
      </c>
      <c r="HI39">
        <f>IF($JG39&gt;=12,INDEX($GV:$GV,$JF39+12),"")</f>
      </c>
      <c r="HJ39">
        <f>IF($JG39&gt;=13,INDEX($GV:$GV,$JF39+13),"")</f>
      </c>
      <c r="HK39">
        <f>IF($JG39&gt;=14,INDEX($GV:$GV,$JF39+14),"")</f>
      </c>
      <c r="HL39">
        <f>IF($JG39&gt;=15,INDEX($GV:$GV,$JF39+15),"")</f>
      </c>
      <c r="HM39">
        <f>IF($JG39&gt;=16,INDEX($GV:$GV,$JF39+16),"")</f>
      </c>
      <c r="HN39">
        <f>IF($JG39&gt;=17,INDEX($GV:$GV,$JF39+17),"")</f>
      </c>
      <c r="HO39">
        <f>IF($JG39&gt;=18,INDEX($GV:$GV,$JF39+18),"")</f>
      </c>
      <c r="HP39">
        <f>IF($JG39&gt;=19,INDEX($GV:$GV,$JF39+19),"")</f>
      </c>
      <c r="HQ39">
        <f>IF($JG39&gt;=20,INDEX($GV:$GV,$JF39+20),"")</f>
      </c>
      <c r="HR39">
        <f>IF($JG39&gt;=21,INDEX($GV:$GV,$JF39+21),"")</f>
      </c>
      <c r="HS39">
        <f>IF($JG39&gt;=22,INDEX($GV:$GV,$JF39+22),"")</f>
      </c>
      <c r="HT39">
        <f>IF($JG39&gt;=23,INDEX($GV:$GV,$JF39+23),"")</f>
      </c>
      <c r="HU39">
        <f>IF($JG39&gt;=24,INDEX($GV:$GV,$JF39+24),"")</f>
      </c>
      <c r="HV39">
        <f>IF($JG39&gt;=25,INDEX($GV:$GV,$JF39+25),"")</f>
      </c>
      <c r="HW39">
        <f>IF($JG39&gt;=26,INDEX($GV:$GV,$JF39+26),"")</f>
      </c>
      <c r="HX39">
        <f>IF($JG39&gt;=27,INDEX($GV:$GV,$JF39+27),"")</f>
      </c>
      <c r="HY39">
        <f>IF($JG39&gt;=28,INDEX($GV:$GV,$JF39+28),"")</f>
      </c>
      <c r="HZ39">
        <f>IF($JG39&gt;=29,INDEX($GV:$GV,$JF39+29),"")</f>
      </c>
      <c r="IA39">
        <f>IF($JG39&gt;=30,INDEX($GV:$GV,$JF39+30),"")</f>
      </c>
      <c r="IB39">
        <f>IF($JG39&gt;=31,INDEX($GV:$GV,$JF39+31),"")</f>
      </c>
      <c r="IC39">
        <f>IF($JG39&gt;=32,INDEX($GV:$GV,$JF39+32),"")</f>
      </c>
      <c r="ID39">
        <f>IF($JG39&gt;=33,INDEX($GV:$GV,$JF39+33),"")</f>
      </c>
      <c r="IE39">
        <f>IF($JG39&gt;=34,INDEX($GV:$GV,$JF39+34),"")</f>
      </c>
      <c r="IF39">
        <f>IF($JG39&gt;=35,INDEX($GV:$GV,$JF39+35),"")</f>
      </c>
      <c r="IG39">
        <f>IF($JG39&gt;=36,INDEX($GV:$GV,$JF39+36),"")</f>
      </c>
      <c r="IH39">
        <f>IF($JG39&gt;=37,INDEX($GV:$GV,$JF39+37),"")</f>
      </c>
      <c r="II39">
        <f>IF($JG39&gt;=38,INDEX($GV:$GV,$JF39+38),"")</f>
      </c>
      <c r="IJ39">
        <f>IF($JG39&gt;=39,INDEX($GV:$GV,$JF39+39),"")</f>
      </c>
      <c r="IK39">
        <f>IF($JG39&gt;=40,INDEX($GV:$GV,$JF39+40),"")</f>
      </c>
      <c r="IL39">
        <f>IF($JG39&gt;=41,INDEX($GV:$GV,$JF39+41),"")</f>
      </c>
      <c r="IM39">
        <f>IF($JG39&gt;=42,INDEX($GV:$GV,$JF39+42),"")</f>
      </c>
      <c r="IN39">
        <f>IF($JG39&gt;=43,INDEX($GV:$GV,$JF39+43),"")</f>
      </c>
      <c r="IO39">
        <f>IF($JG39&gt;=44,INDEX($GV:$GV,$JF39+44),"")</f>
      </c>
      <c r="IP39">
        <f>IF($JG39&gt;=45,INDEX($GV:$GV,$JF39+45),"")</f>
      </c>
      <c r="IQ39">
        <f>IF($JG39&gt;=46,INDEX($GV:$GV,$JF39+46),"")</f>
      </c>
      <c r="IR39">
        <f>IF($JG39&gt;=47,INDEX($GV:$GV,$JF39+47),"")</f>
      </c>
      <c r="IS39">
        <f>IF($JG39&gt;=48,INDEX($GV:$GV,$JF39+48),"")</f>
      </c>
      <c r="IT39">
        <f>IF($JG39&gt;=49,INDEX($GV:$GV,$JF39+49),"")</f>
      </c>
      <c r="IU39">
        <f>IF($JG39&gt;=50,INDEX($GV:$GV,$JF39+50),"")</f>
      </c>
      <c r="IV39">
        <f>IF($JG39&gt;=51,INDEX($GV:$GV,$JF39+51),"")</f>
      </c>
      <c r="IW39">
        <f>IF($JG39&gt;=52,INDEX($GV:$GV,$JF39+52),"")</f>
      </c>
      <c r="IX39">
        <f>IF($JG39&gt;=53,INDEX($GV:$GV,$JF39+53),"")</f>
      </c>
      <c r="IY39">
        <f>IF($JG39&gt;=54,INDEX($GV:$GV,$JF39+54),"")</f>
      </c>
      <c r="IZ39">
        <f>IF($JG39&gt;=55,INDEX($GV:$GV,$JF39+55),"")</f>
      </c>
      <c r="JA39">
        <f>IF($JG39&gt;=56,INDEX($GV:$GV,$JF39+56),"")</f>
      </c>
      <c r="JB39">
        <f>IF($JG39&gt;=57,INDEX($GV:$GV,$JF39+57),"")</f>
      </c>
      <c r="JC39">
        <f>IF($JG39&gt;=58,INDEX($GV:$GV,$JF39+58),"")</f>
      </c>
      <c r="JD39">
        <f>IF($JG39&gt;=59,INDEX($GV:$GV,$JF39+59),"")</f>
      </c>
      <c r="JE39">
        <f>IF($JG39&gt;=60,INDEX($GV:$GV,$JF39+60),"")</f>
      </c>
      <c r="JF39">
        <f>IFERROR(MATCH($GU39,$GV$2:$GV$322,0)+1,0)</f>
      </c>
      <c r="JG39">
        <f>IFERROR(INDEX($GW$2:$GW$322,MATCH($GU39,$GV$2:$GV$322,0)),0)</f>
      </c>
      <c r="JH39" t="s">
        <v>44</v>
      </c>
      <c r="JI39" t="s">
        <v>44</v>
      </c>
    </row>
    <row r="40" spans="1:269" x14ac:dyDescent="0.25">
      <c r="R40">
        <f>IF(OR($U40="",$Q40=""),"",IFERROR($U40/$Q40,0))</f>
      </c>
      <c r="S40">
        <f>IF($U40="","",
SUM($T40,$V40,$AA40,$W40,$Y40)*
(1-IF($AB40="",0,VALUE($AB40)/100)))</f>
      </c>
      <c r="T40">
        <f>IF($U40="","",$U40)</f>
      </c>
      <c r="V40">
        <f>IF($U40="","",
IF($O40="","",
IF(ISNUMBER(SEARCH("exempt",LOWER($O40))),0,
$U40*(VALUE(SUBSTITUTE($O40,"%",""))/100))))</f>
      </c>
      <c r="AC40">
        <f>IFERROR(IF(FIND(" - ",$K40)&gt;0,MID($K40,FIND(" - ",$K40)+3,LEN($K40)),""),"")</f>
      </c>
      <c r="AL40" t="s">
        <v>342</v>
      </c>
      <c r="AO40" t="s">
        <v>343</v>
      </c>
      <c r="AP40" t="s">
        <v>344</v>
      </c>
      <c r="AQ40" t="s">
        <v>345</v>
      </c>
      <c r="AR40" t="s">
        <v>343</v>
      </c>
      <c r="AS40" t="s">
        <v>346</v>
      </c>
      <c r="AT40">
        <f>IFERROR(LEFT($K40,FIND(" - ",$K40)-1),$K40)</f>
      </c>
      <c r="AU40" t="s">
        <v>308</v>
      </c>
      <c r="AW40">
        <f>IF($CL40&gt;=1,INDEX($AU:$AU,$CK40+1),"")</f>
      </c>
      <c r="AX40">
        <f>IF($CL40&gt;=2,INDEX($AU:$AU,$CK40+2),"")</f>
      </c>
      <c r="AY40">
        <f>IF($CL40&gt;=3,INDEX($AU:$AU,$CK40+3),"")</f>
      </c>
      <c r="AZ40">
        <f>IF($CL40&gt;=4,INDEX($AU:$AU,$CK40+4),"")</f>
      </c>
      <c r="BA40">
        <f>IF($CL40&gt;=5,INDEX($AU:$AU,$CK40+5),"")</f>
      </c>
      <c r="BB40">
        <f>IF($CL40&gt;=6,INDEX($AU:$AU,$CK40+6),"")</f>
      </c>
      <c r="BC40">
        <f>IF($CL40&gt;=7,INDEX($AU:$AU,$CK40+7),"")</f>
      </c>
      <c r="BD40">
        <f>IF($CL40&gt;=8,INDEX($AU:$AU,$CK40+8),"")</f>
      </c>
      <c r="BE40">
        <f>IF($CL40&gt;=9,INDEX($AU:$AU,$CK40+9),"")</f>
      </c>
      <c r="BF40">
        <f>IF($CL40&gt;=10,INDEX($AU:$AU,$CK40+10),"")</f>
      </c>
      <c r="BG40">
        <f>IF($CL40&gt;=11,INDEX($AU:$AU,$CK40+11),"")</f>
      </c>
      <c r="BH40">
        <f>IF($CL40&gt;=12,INDEX($AU:$AU,$CK40+12),"")</f>
      </c>
      <c r="BI40">
        <f>IF($CL40&gt;=13,INDEX($AU:$AU,$CK40+13),"")</f>
      </c>
      <c r="BJ40">
        <f>IF($CL40&gt;=14,INDEX($AU:$AU,$CK40+14),"")</f>
      </c>
      <c r="BK40">
        <f>IF($CL40&gt;=15,INDEX($AU:$AU,$CK40+15),"")</f>
      </c>
      <c r="BL40">
        <f>IF($CL40&gt;=16,INDEX($AU:$AU,$CK40+16),"")</f>
      </c>
      <c r="BM40">
        <f>IF($CL40&gt;=17,INDEX($AU:$AU,$CK40+17),"")</f>
      </c>
      <c r="BN40">
        <f>IF($CL40&gt;=18,INDEX($AU:$AU,$CK40+18),"")</f>
      </c>
      <c r="BO40">
        <f>IF($CL40&gt;=19,INDEX($AU:$AU,$CK40+19),"")</f>
      </c>
      <c r="BP40">
        <f>IF($CL40&gt;=20,INDEX($AU:$AU,$CK40+20),"")</f>
      </c>
      <c r="BQ40">
        <f>IF($CL40&gt;=21,INDEX($AU:$AU,$CK40+21),"")</f>
      </c>
      <c r="BR40">
        <f>IF($CL40&gt;=22,INDEX($AU:$AU,$CK40+22),"")</f>
      </c>
      <c r="BS40">
        <f>IF($CL40&gt;=23,INDEX($AU:$AU,$CK40+23),"")</f>
      </c>
      <c r="BT40">
        <f>IF($CL40&gt;=24,INDEX($AU:$AU,$CK40+24),"")</f>
      </c>
      <c r="BU40">
        <f>IF($CL40&gt;=25,INDEX($AU:$AU,$CK40+25),"")</f>
      </c>
      <c r="BV40">
        <f>IF($CL40&gt;=26,INDEX($AU:$AU,$CK40+26),"")</f>
      </c>
      <c r="BW40">
        <f>IF($CL40&gt;=27,INDEX($AU:$AU,$CK40+27),"")</f>
      </c>
      <c r="BX40">
        <f>IF($CL40&gt;=28,INDEX($AU:$AU,$CK40+28),"")</f>
      </c>
      <c r="BY40">
        <f>IF($CL40&gt;=29,INDEX($AU:$AU,$CK40+29),"")</f>
      </c>
      <c r="BZ40">
        <f>IF($CL40&gt;=30,INDEX($AU:$AU,$CK40+30),"")</f>
      </c>
      <c r="CA40">
        <f>IF($CL40&gt;=31,INDEX($AU:$AU,$CK40+31),"")</f>
      </c>
      <c r="CB40">
        <f>IF($CL40&gt;=32,INDEX($AU:$AU,$CK40+32),"")</f>
      </c>
      <c r="CC40">
        <f>IF($CL40&gt;=33,INDEX($AU:$AU,$CK40+33),"")</f>
      </c>
      <c r="CD40">
        <f>IF($CL40&gt;=34,INDEX($AU:$AU,$CK40+34),"")</f>
      </c>
      <c r="CE40">
        <f>IF($CL40&gt;=35,INDEX($AU:$AU,$CK40+35),"")</f>
      </c>
      <c r="CF40">
        <f>IF($CL40&gt;=36,INDEX($AU:$AU,$CK40+36),"")</f>
      </c>
      <c r="CG40">
        <f>IF($CL40&gt;=37,INDEX($AU:$AU,$CK40+37),"")</f>
      </c>
      <c r="CH40">
        <f>IF($CL40&gt;=38,INDEX($AU:$AU,$CK40+38),"")</f>
      </c>
      <c r="CI40">
        <f>IF($CL40&gt;=39,INDEX($AU:$AU,$CK40+39),"")</f>
      </c>
      <c r="CJ40">
        <f>IF($CL40&gt;=40,INDEX($AU:$AU,$CK40+40),"")</f>
      </c>
      <c r="CK40">
        <f>IFERROR(MATCH($AT40,$AU$2:$AU$133,0)+1,0)</f>
      </c>
      <c r="CL40">
        <f>IFERROR(INDEX($AV$2:$AV$133,MATCH($AT40,$AU$2:$AU$133,0)),0)</f>
      </c>
      <c r="CM40">
        <f>IFERROR(LEFT($L40,FIND(" - ",$L40)-1),$L40)</f>
      </c>
      <c r="CN40" t="s">
        <v>81</v>
      </c>
      <c r="CP40">
        <f>IF($DK40&gt;=1,INDEX($CN:$CN,$DJ40+1),"")</f>
      </c>
      <c r="CQ40">
        <f>IF($DK40&gt;=2,INDEX($CN:$CN,$DJ40+2),"")</f>
      </c>
      <c r="CR40">
        <f>IF($DK40&gt;=3,INDEX($CN:$CN,$DJ40+3),"")</f>
      </c>
      <c r="CS40">
        <f>IF($DK40&gt;=4,INDEX($CN:$CN,$DJ40+4),"")</f>
      </c>
      <c r="CT40">
        <f>IF($DK40&gt;=5,INDEX($CN:$CN,$DJ40+5),"")</f>
      </c>
      <c r="CU40">
        <f>IF($DK40&gt;=6,INDEX($CN:$CN,$DJ40+6),"")</f>
      </c>
      <c r="CV40">
        <f>IF($DK40&gt;=7,INDEX($CN:$CN,$DJ40+7),"")</f>
      </c>
      <c r="CW40">
        <f>IF($DK40&gt;=8,INDEX($CN:$CN,$DJ40+8),"")</f>
      </c>
      <c r="CX40">
        <f>IF($DK40&gt;=9,INDEX($CN:$CN,$DJ40+9),"")</f>
      </c>
      <c r="CY40">
        <f>IF($DK40&gt;=10,INDEX($CN:$CN,$DJ40+10),"")</f>
      </c>
      <c r="CZ40">
        <f>IF($DK40&gt;=11,INDEX($CN:$CN,$DJ40+11),"")</f>
      </c>
      <c r="DA40">
        <f>IF($DK40&gt;=12,INDEX($CN:$CN,$DJ40+12),"")</f>
      </c>
      <c r="DB40">
        <f>IF($DK40&gt;=13,INDEX($CN:$CN,$DJ40+13),"")</f>
      </c>
      <c r="DC40">
        <f>IF($DK40&gt;=14,INDEX($CN:$CN,$DJ40+14),"")</f>
      </c>
      <c r="DD40">
        <f>IF($DK40&gt;=15,INDEX($CN:$CN,$DJ40+15),"")</f>
      </c>
      <c r="DE40">
        <f>IF($DK40&gt;=16,INDEX($CN:$CN,$DJ40+16),"")</f>
      </c>
      <c r="DF40">
        <f>IF($DK40&gt;=17,INDEX($CN:$CN,$DJ40+17),"")</f>
      </c>
      <c r="DG40">
        <f>IF($DK40&gt;=18,INDEX($CN:$CN,$DJ40+18),"")</f>
      </c>
      <c r="DH40">
        <f>IF($DK40&gt;=19,INDEX($CN:$CN,$DJ40+19),"")</f>
      </c>
      <c r="DI40">
        <f>IF($DK40&gt;=20,INDEX($CN:$CN,$DJ40+20),"")</f>
      </c>
      <c r="DJ40">
        <f>IFERROR(MATCH($CM40,$CN$2:$CN$1089,0)+1,0)</f>
      </c>
      <c r="DK40">
        <f>IFERROR(INDEX($CO$2:$CO$1089,MATCH($CM40,$CN$2:$CN$1089,0)),0)</f>
      </c>
      <c r="DL40">
        <f>IFERROR(INDEX($AS:$AS,MATCH($O40,$AR:$AR,0))&amp;"","")</f>
      </c>
      <c r="DM40" t="s">
        <v>151</v>
      </c>
      <c r="DN40" t="s">
        <v>347</v>
      </c>
      <c r="DP40">
        <f>IF($GS40&gt;=1,INDEX($DM:$DM,$GR40+1),"")</f>
      </c>
      <c r="DQ40">
        <f>IF($GS40&gt;=2,INDEX($DM:$DM,$GR40+2),"")</f>
      </c>
      <c r="DR40">
        <f>IF($GS40&gt;=3,INDEX($DM:$DM,$GR40+3),"")</f>
      </c>
      <c r="DS40">
        <f>IF($GS40&gt;=4,INDEX($DM:$DM,$GR40+4),"")</f>
      </c>
      <c r="DT40">
        <f>IF($GS40&gt;=5,INDEX($DM:$DM,$GR40+5),"")</f>
      </c>
      <c r="DU40">
        <f>IF($GS40&gt;=6,INDEX($DM:$DM,$GR40+6),"")</f>
      </c>
      <c r="DV40">
        <f>IF($GS40&gt;=7,INDEX($DM:$DM,$GR40+7),"")</f>
      </c>
      <c r="DW40">
        <f>IF($GS40&gt;=8,INDEX($DM:$DM,$GR40+8),"")</f>
      </c>
      <c r="DX40">
        <f>IF($GS40&gt;=9,INDEX($DM:$DM,$GR40+9),"")</f>
      </c>
      <c r="DY40">
        <f>IF($GS40&gt;=10,INDEX($DM:$DM,$GR40+10),"")</f>
      </c>
      <c r="DZ40">
        <f>IF($GS40&gt;=11,INDEX($DM:$DM,$GR40+11),"")</f>
      </c>
      <c r="EA40">
        <f>IF($GS40&gt;=12,INDEX($DM:$DM,$GR40+12),"")</f>
      </c>
      <c r="EB40">
        <f>IF($GS40&gt;=13,INDEX($DM:$DM,$GR40+13),"")</f>
      </c>
      <c r="EC40">
        <f>IF($GS40&gt;=14,INDEX($DM:$DM,$GR40+14),"")</f>
      </c>
      <c r="ED40">
        <f>IF($GS40&gt;=15,INDEX($DM:$DM,$GR40+15),"")</f>
      </c>
      <c r="EE40">
        <f>IF($GS40&gt;=16,INDEX($DM:$DM,$GR40+16),"")</f>
      </c>
      <c r="EF40">
        <f>IF($GS40&gt;=17,INDEX($DM:$DM,$GR40+17),"")</f>
      </c>
      <c r="EG40">
        <f>IF($GS40&gt;=18,INDEX($DM:$DM,$GR40+18),"")</f>
      </c>
      <c r="EH40">
        <f>IF($GS40&gt;=19,INDEX($DM:$DM,$GR40+19),"")</f>
      </c>
      <c r="EI40">
        <f>IF($GS40&gt;=20,INDEX($DM:$DM,$GR40+20),"")</f>
      </c>
      <c r="EJ40">
        <f>IF($GS40&gt;=21,INDEX($DM:$DM,$GR40+21),"")</f>
      </c>
      <c r="EK40">
        <f>IF($GS40&gt;=22,INDEX($DM:$DM,$GR40+22),"")</f>
      </c>
      <c r="EL40">
        <f>IF($GS40&gt;=23,INDEX($DM:$DM,$GR40+23),"")</f>
      </c>
      <c r="EM40">
        <f>IF($GS40&gt;=24,INDEX($DM:$DM,$GR40+24),"")</f>
      </c>
      <c r="EN40">
        <f>IF($GS40&gt;=25,INDEX($DM:$DM,$GR40+25),"")</f>
      </c>
      <c r="EO40">
        <f>IF($GS40&gt;=26,INDEX($DM:$DM,$GR40+26),"")</f>
      </c>
      <c r="EP40">
        <f>IF($GS40&gt;=27,INDEX($DM:$DM,$GR40+27),"")</f>
      </c>
      <c r="EQ40">
        <f>IF($GS40&gt;=28,INDEX($DM:$DM,$GR40+28),"")</f>
      </c>
      <c r="ER40">
        <f>IF($GS40&gt;=29,INDEX($DM:$DM,$GR40+29),"")</f>
      </c>
      <c r="ES40">
        <f>IF($GS40&gt;=30,INDEX($DM:$DM,$GR40+30),"")</f>
      </c>
      <c r="ET40">
        <f>IF($GS40&gt;=31,INDEX($DM:$DM,$GR40+31),"")</f>
      </c>
      <c r="EU40">
        <f>IF($GS40&gt;=32,INDEX($DM:$DM,$GR40+32),"")</f>
      </c>
      <c r="EV40">
        <f>IF($GS40&gt;=33,INDEX($DM:$DM,$GR40+33),"")</f>
      </c>
      <c r="EW40">
        <f>IF($GS40&gt;=34,INDEX($DM:$DM,$GR40+34),"")</f>
      </c>
      <c r="EX40">
        <f>IF($GS40&gt;=35,INDEX($DM:$DM,$GR40+35),"")</f>
      </c>
      <c r="EY40">
        <f>IF($GS40&gt;=36,INDEX($DM:$DM,$GR40+36),"")</f>
      </c>
      <c r="EZ40">
        <f>IF($GS40&gt;=37,INDEX($DM:$DM,$GR40+37),"")</f>
      </c>
      <c r="FA40">
        <f>IF($GS40&gt;=38,INDEX($DM:$DM,$GR40+38),"")</f>
      </c>
      <c r="FB40">
        <f>IF($GS40&gt;=39,INDEX($DM:$DM,$GR40+39),"")</f>
      </c>
      <c r="FC40">
        <f>IF($GS40&gt;=40,INDEX($DM:$DM,$GR40+40),"")</f>
      </c>
      <c r="FD40">
        <f>IF($GS40&gt;=1,INDEX($DN:$DN,$GR40+1),"")</f>
      </c>
      <c r="FE40">
        <f>IF($GS40&gt;=2,INDEX($DN:$DN,$GR40+2),"")</f>
      </c>
      <c r="FF40">
        <f>IF($GS40&gt;=3,INDEX($DN:$DN,$GR40+3),"")</f>
      </c>
      <c r="FG40">
        <f>IF($GS40&gt;=4,INDEX($DN:$DN,$GR40+4),"")</f>
      </c>
      <c r="FH40">
        <f>IF($GS40&gt;=5,INDEX($DN:$DN,$GR40+5),"")</f>
      </c>
      <c r="FI40">
        <f>IF($GS40&gt;=6,INDEX($DN:$DN,$GR40+6),"")</f>
      </c>
      <c r="FJ40">
        <f>IF($GS40&gt;=7,INDEX($DN:$DN,$GR40+7),"")</f>
      </c>
      <c r="FK40">
        <f>IF($GS40&gt;=8,INDEX($DN:$DN,$GR40+8),"")</f>
      </c>
      <c r="FL40">
        <f>IF($GS40&gt;=9,INDEX($DN:$DN,$GR40+9),"")</f>
      </c>
      <c r="FM40">
        <f>IF($GS40&gt;=10,INDEX($DN:$DN,$GR40+10),"")</f>
      </c>
      <c r="FN40">
        <f>IF($GS40&gt;=11,INDEX($DN:$DN,$GR40+11),"")</f>
      </c>
      <c r="FO40">
        <f>IF($GS40&gt;=12,INDEX($DN:$DN,$GR40+12),"")</f>
      </c>
      <c r="FP40">
        <f>IF($GS40&gt;=13,INDEX($DN:$DN,$GR40+13),"")</f>
      </c>
      <c r="FQ40">
        <f>IF($GS40&gt;=14,INDEX($DN:$DN,$GR40+14),"")</f>
      </c>
      <c r="FR40">
        <f>IF($GS40&gt;=15,INDEX($DN:$DN,$GR40+15),"")</f>
      </c>
      <c r="FS40">
        <f>IF($GS40&gt;=16,INDEX($DN:$DN,$GR40+16),"")</f>
      </c>
      <c r="FT40">
        <f>IF($GS40&gt;=17,INDEX($DN:$DN,$GR40+17),"")</f>
      </c>
      <c r="FU40">
        <f>IF($GS40&gt;=18,INDEX($DN:$DN,$GR40+18),"")</f>
      </c>
      <c r="FV40">
        <f>IF($GS40&gt;=19,INDEX($DN:$DN,$GR40+19),"")</f>
      </c>
      <c r="FW40">
        <f>IF($GS40&gt;=20,INDEX($DN:$DN,$GR40+20),"")</f>
      </c>
      <c r="FX40">
        <f>IF($GS40&gt;=21,INDEX($DN:$DN,$GR40+21),"")</f>
      </c>
      <c r="FY40">
        <f>IF($GS40&gt;=22,INDEX($DN:$DN,$GR40+22),"")</f>
      </c>
      <c r="FZ40">
        <f>IF($GS40&gt;=23,INDEX($DN:$DN,$GR40+23),"")</f>
      </c>
      <c r="GA40">
        <f>IF($GS40&gt;=24,INDEX($DN:$DN,$GR40+24),"")</f>
      </c>
      <c r="GB40">
        <f>IF($GS40&gt;=25,INDEX($DN:$DN,$GR40+25),"")</f>
      </c>
      <c r="GC40">
        <f>IF($GS40&gt;=26,INDEX($DN:$DN,$GR40+26),"")</f>
      </c>
      <c r="GD40">
        <f>IF($GS40&gt;=27,INDEX($DN:$DN,$GR40+27),"")</f>
      </c>
      <c r="GE40">
        <f>IF($GS40&gt;=28,INDEX($DN:$DN,$GR40+28),"")</f>
      </c>
      <c r="GF40">
        <f>IF($GS40&gt;=29,INDEX($DN:$DN,$GR40+29),"")</f>
      </c>
      <c r="GG40">
        <f>IF($GS40&gt;=30,INDEX($DN:$DN,$GR40+30),"")</f>
      </c>
      <c r="GH40">
        <f>IF($GS40&gt;=31,INDEX($DN:$DN,$GR40+31),"")</f>
      </c>
      <c r="GI40">
        <f>IF($GS40&gt;=32,INDEX($DN:$DN,$GR40+32),"")</f>
      </c>
      <c r="GJ40">
        <f>IF($GS40&gt;=33,INDEX($DN:$DN,$GR40+33),"")</f>
      </c>
      <c r="GK40">
        <f>IF($GS40&gt;=34,INDEX($DN:$DN,$GR40+34),"")</f>
      </c>
      <c r="GL40">
        <f>IF($GS40&gt;=35,INDEX($DN:$DN,$GR40+35),"")</f>
      </c>
      <c r="GM40">
        <f>IF($GS40&gt;=36,INDEX($DN:$DN,$GR40+36),"")</f>
      </c>
      <c r="GN40">
        <f>IF($GS40&gt;=37,INDEX($DN:$DN,$GR40+37),"")</f>
      </c>
      <c r="GO40">
        <f>IF($GS40&gt;=38,INDEX($DN:$DN,$GR40+38),"")</f>
      </c>
      <c r="GP40">
        <f>IF($GS40&gt;=39,INDEX($DN:$DN,$GR40+39),"")</f>
      </c>
      <c r="GQ40">
        <f>IF($GS40&gt;=40,INDEX($DN:$DN,$GR40+40),"")</f>
      </c>
      <c r="GR40">
        <f>IFERROR(MATCH($DL40,$DM$2:$DM$148,0)+1,0)</f>
      </c>
      <c r="GS40">
        <f>IFERROR(INDEX($DO$2:$DO$148,MATCH($DL40,$DM$2:$DM$148,0)),0)</f>
      </c>
      <c r="GT40">
        <f>IFERROR(MATCH($Z40,$DP$40:$FC$40,0),0)</f>
      </c>
      <c r="GU40">
        <f>IF($GT40&gt;0,INDEX($FD$40:$GQ$40,$GT40),"")</f>
      </c>
      <c r="GV40" t="s">
        <v>322</v>
      </c>
      <c r="GX40">
        <f>IF($JG40&gt;=1,INDEX($GV:$GV,$JF40+1),"")</f>
      </c>
      <c r="GY40">
        <f>IF($JG40&gt;=2,INDEX($GV:$GV,$JF40+2),"")</f>
      </c>
      <c r="GZ40">
        <f>IF($JG40&gt;=3,INDEX($GV:$GV,$JF40+3),"")</f>
      </c>
      <c r="HA40">
        <f>IF($JG40&gt;=4,INDEX($GV:$GV,$JF40+4),"")</f>
      </c>
      <c r="HB40">
        <f>IF($JG40&gt;=5,INDEX($GV:$GV,$JF40+5),"")</f>
      </c>
      <c r="HC40">
        <f>IF($JG40&gt;=6,INDEX($GV:$GV,$JF40+6),"")</f>
      </c>
      <c r="HD40">
        <f>IF($JG40&gt;=7,INDEX($GV:$GV,$JF40+7),"")</f>
      </c>
      <c r="HE40">
        <f>IF($JG40&gt;=8,INDEX($GV:$GV,$JF40+8),"")</f>
      </c>
      <c r="HF40">
        <f>IF($JG40&gt;=9,INDEX($GV:$GV,$JF40+9),"")</f>
      </c>
      <c r="HG40">
        <f>IF($JG40&gt;=10,INDEX($GV:$GV,$JF40+10),"")</f>
      </c>
      <c r="HH40">
        <f>IF($JG40&gt;=11,INDEX($GV:$GV,$JF40+11),"")</f>
      </c>
      <c r="HI40">
        <f>IF($JG40&gt;=12,INDEX($GV:$GV,$JF40+12),"")</f>
      </c>
      <c r="HJ40">
        <f>IF($JG40&gt;=13,INDEX($GV:$GV,$JF40+13),"")</f>
      </c>
      <c r="HK40">
        <f>IF($JG40&gt;=14,INDEX($GV:$GV,$JF40+14),"")</f>
      </c>
      <c r="HL40">
        <f>IF($JG40&gt;=15,INDEX($GV:$GV,$JF40+15),"")</f>
      </c>
      <c r="HM40">
        <f>IF($JG40&gt;=16,INDEX($GV:$GV,$JF40+16),"")</f>
      </c>
      <c r="HN40">
        <f>IF($JG40&gt;=17,INDEX($GV:$GV,$JF40+17),"")</f>
      </c>
      <c r="HO40">
        <f>IF($JG40&gt;=18,INDEX($GV:$GV,$JF40+18),"")</f>
      </c>
      <c r="HP40">
        <f>IF($JG40&gt;=19,INDEX($GV:$GV,$JF40+19),"")</f>
      </c>
      <c r="HQ40">
        <f>IF($JG40&gt;=20,INDEX($GV:$GV,$JF40+20),"")</f>
      </c>
      <c r="HR40">
        <f>IF($JG40&gt;=21,INDEX($GV:$GV,$JF40+21),"")</f>
      </c>
      <c r="HS40">
        <f>IF($JG40&gt;=22,INDEX($GV:$GV,$JF40+22),"")</f>
      </c>
      <c r="HT40">
        <f>IF($JG40&gt;=23,INDEX($GV:$GV,$JF40+23),"")</f>
      </c>
      <c r="HU40">
        <f>IF($JG40&gt;=24,INDEX($GV:$GV,$JF40+24),"")</f>
      </c>
      <c r="HV40">
        <f>IF($JG40&gt;=25,INDEX($GV:$GV,$JF40+25),"")</f>
      </c>
      <c r="HW40">
        <f>IF($JG40&gt;=26,INDEX($GV:$GV,$JF40+26),"")</f>
      </c>
      <c r="HX40">
        <f>IF($JG40&gt;=27,INDEX($GV:$GV,$JF40+27),"")</f>
      </c>
      <c r="HY40">
        <f>IF($JG40&gt;=28,INDEX($GV:$GV,$JF40+28),"")</f>
      </c>
      <c r="HZ40">
        <f>IF($JG40&gt;=29,INDEX($GV:$GV,$JF40+29),"")</f>
      </c>
      <c r="IA40">
        <f>IF($JG40&gt;=30,INDEX($GV:$GV,$JF40+30),"")</f>
      </c>
      <c r="IB40">
        <f>IF($JG40&gt;=31,INDEX($GV:$GV,$JF40+31),"")</f>
      </c>
      <c r="IC40">
        <f>IF($JG40&gt;=32,INDEX($GV:$GV,$JF40+32),"")</f>
      </c>
      <c r="ID40">
        <f>IF($JG40&gt;=33,INDEX($GV:$GV,$JF40+33),"")</f>
      </c>
      <c r="IE40">
        <f>IF($JG40&gt;=34,INDEX($GV:$GV,$JF40+34),"")</f>
      </c>
      <c r="IF40">
        <f>IF($JG40&gt;=35,INDEX($GV:$GV,$JF40+35),"")</f>
      </c>
      <c r="IG40">
        <f>IF($JG40&gt;=36,INDEX($GV:$GV,$JF40+36),"")</f>
      </c>
      <c r="IH40">
        <f>IF($JG40&gt;=37,INDEX($GV:$GV,$JF40+37),"")</f>
      </c>
      <c r="II40">
        <f>IF($JG40&gt;=38,INDEX($GV:$GV,$JF40+38),"")</f>
      </c>
      <c r="IJ40">
        <f>IF($JG40&gt;=39,INDEX($GV:$GV,$JF40+39),"")</f>
      </c>
      <c r="IK40">
        <f>IF($JG40&gt;=40,INDEX($GV:$GV,$JF40+40),"")</f>
      </c>
      <c r="IL40">
        <f>IF($JG40&gt;=41,INDEX($GV:$GV,$JF40+41),"")</f>
      </c>
      <c r="IM40">
        <f>IF($JG40&gt;=42,INDEX($GV:$GV,$JF40+42),"")</f>
      </c>
      <c r="IN40">
        <f>IF($JG40&gt;=43,INDEX($GV:$GV,$JF40+43),"")</f>
      </c>
      <c r="IO40">
        <f>IF($JG40&gt;=44,INDEX($GV:$GV,$JF40+44),"")</f>
      </c>
      <c r="IP40">
        <f>IF($JG40&gt;=45,INDEX($GV:$GV,$JF40+45),"")</f>
      </c>
      <c r="IQ40">
        <f>IF($JG40&gt;=46,INDEX($GV:$GV,$JF40+46),"")</f>
      </c>
      <c r="IR40">
        <f>IF($JG40&gt;=47,INDEX($GV:$GV,$JF40+47),"")</f>
      </c>
      <c r="IS40">
        <f>IF($JG40&gt;=48,INDEX($GV:$GV,$JF40+48),"")</f>
      </c>
      <c r="IT40">
        <f>IF($JG40&gt;=49,INDEX($GV:$GV,$JF40+49),"")</f>
      </c>
      <c r="IU40">
        <f>IF($JG40&gt;=50,INDEX($GV:$GV,$JF40+50),"")</f>
      </c>
      <c r="IV40">
        <f>IF($JG40&gt;=51,INDEX($GV:$GV,$JF40+51),"")</f>
      </c>
      <c r="IW40">
        <f>IF($JG40&gt;=52,INDEX($GV:$GV,$JF40+52),"")</f>
      </c>
      <c r="IX40">
        <f>IF($JG40&gt;=53,INDEX($GV:$GV,$JF40+53),"")</f>
      </c>
      <c r="IY40">
        <f>IF($JG40&gt;=54,INDEX($GV:$GV,$JF40+54),"")</f>
      </c>
      <c r="IZ40">
        <f>IF($JG40&gt;=55,INDEX($GV:$GV,$JF40+55),"")</f>
      </c>
      <c r="JA40">
        <f>IF($JG40&gt;=56,INDEX($GV:$GV,$JF40+56),"")</f>
      </c>
      <c r="JB40">
        <f>IF($JG40&gt;=57,INDEX($GV:$GV,$JF40+57),"")</f>
      </c>
      <c r="JC40">
        <f>IF($JG40&gt;=58,INDEX($GV:$GV,$JF40+58),"")</f>
      </c>
      <c r="JD40">
        <f>IF($JG40&gt;=59,INDEX($GV:$GV,$JF40+59),"")</f>
      </c>
      <c r="JE40">
        <f>IF($JG40&gt;=60,INDEX($GV:$GV,$JF40+60),"")</f>
      </c>
      <c r="JF40">
        <f>IFERROR(MATCH($GU40,$GV$2:$GV$322,0)+1,0)</f>
      </c>
      <c r="JG40">
        <f>IFERROR(INDEX($GW$2:$GW$322,MATCH($GU40,$GV$2:$GV$322,0)),0)</f>
      </c>
      <c r="JH40" t="s">
        <v>44</v>
      </c>
      <c r="JI40" t="s">
        <v>44</v>
      </c>
    </row>
    <row r="41" spans="1:269" x14ac:dyDescent="0.25">
      <c r="R41">
        <f>IF(OR($U41="",$Q41=""),"",IFERROR($U41/$Q41,0))</f>
      </c>
      <c r="S41">
        <f>IF($U41="","",
SUM($T41,$V41,$AA41,$W41,$Y41)*
(1-IF($AB41="",0,VALUE($AB41)/100)))</f>
      </c>
      <c r="T41">
        <f>IF($U41="","",$U41)</f>
      </c>
      <c r="V41">
        <f>IF($U41="","",
IF($O41="","",
IF(ISNUMBER(SEARCH("exempt",LOWER($O41))),0,
$U41*(VALUE(SUBSTITUTE($O41,"%",""))/100))))</f>
      </c>
      <c r="AC41">
        <f>IFERROR(IF(FIND(" - ",$K41)&gt;0,MID($K41,FIND(" - ",$K41)+3,LEN($K41)),""),"")</f>
      </c>
      <c r="AL41" t="s">
        <v>348</v>
      </c>
      <c r="AO41" t="s">
        <v>349</v>
      </c>
      <c r="AP41" t="s">
        <v>350</v>
      </c>
      <c r="AQ41" t="s">
        <v>351</v>
      </c>
      <c r="AR41" t="s">
        <v>349</v>
      </c>
      <c r="AS41" t="s">
        <v>352</v>
      </c>
      <c r="AT41">
        <f>IFERROR(LEFT($K41,FIND(" - ",$K41)-1),$K41)</f>
      </c>
      <c r="AU41" t="s">
        <v>314</v>
      </c>
      <c r="AW41">
        <f>IF($CL41&gt;=1,INDEX($AU:$AU,$CK41+1),"")</f>
      </c>
      <c r="AX41">
        <f>IF($CL41&gt;=2,INDEX($AU:$AU,$CK41+2),"")</f>
      </c>
      <c r="AY41">
        <f>IF($CL41&gt;=3,INDEX($AU:$AU,$CK41+3),"")</f>
      </c>
      <c r="AZ41">
        <f>IF($CL41&gt;=4,INDEX($AU:$AU,$CK41+4),"")</f>
      </c>
      <c r="BA41">
        <f>IF($CL41&gt;=5,INDEX($AU:$AU,$CK41+5),"")</f>
      </c>
      <c r="BB41">
        <f>IF($CL41&gt;=6,INDEX($AU:$AU,$CK41+6),"")</f>
      </c>
      <c r="BC41">
        <f>IF($CL41&gt;=7,INDEX($AU:$AU,$CK41+7),"")</f>
      </c>
      <c r="BD41">
        <f>IF($CL41&gt;=8,INDEX($AU:$AU,$CK41+8),"")</f>
      </c>
      <c r="BE41">
        <f>IF($CL41&gt;=9,INDEX($AU:$AU,$CK41+9),"")</f>
      </c>
      <c r="BF41">
        <f>IF($CL41&gt;=10,INDEX($AU:$AU,$CK41+10),"")</f>
      </c>
      <c r="BG41">
        <f>IF($CL41&gt;=11,INDEX($AU:$AU,$CK41+11),"")</f>
      </c>
      <c r="BH41">
        <f>IF($CL41&gt;=12,INDEX($AU:$AU,$CK41+12),"")</f>
      </c>
      <c r="BI41">
        <f>IF($CL41&gt;=13,INDEX($AU:$AU,$CK41+13),"")</f>
      </c>
      <c r="BJ41">
        <f>IF($CL41&gt;=14,INDEX($AU:$AU,$CK41+14),"")</f>
      </c>
      <c r="BK41">
        <f>IF($CL41&gt;=15,INDEX($AU:$AU,$CK41+15),"")</f>
      </c>
      <c r="BL41">
        <f>IF($CL41&gt;=16,INDEX($AU:$AU,$CK41+16),"")</f>
      </c>
      <c r="BM41">
        <f>IF($CL41&gt;=17,INDEX($AU:$AU,$CK41+17),"")</f>
      </c>
      <c r="BN41">
        <f>IF($CL41&gt;=18,INDEX($AU:$AU,$CK41+18),"")</f>
      </c>
      <c r="BO41">
        <f>IF($CL41&gt;=19,INDEX($AU:$AU,$CK41+19),"")</f>
      </c>
      <c r="BP41">
        <f>IF($CL41&gt;=20,INDEX($AU:$AU,$CK41+20),"")</f>
      </c>
      <c r="BQ41">
        <f>IF($CL41&gt;=21,INDEX($AU:$AU,$CK41+21),"")</f>
      </c>
      <c r="BR41">
        <f>IF($CL41&gt;=22,INDEX($AU:$AU,$CK41+22),"")</f>
      </c>
      <c r="BS41">
        <f>IF($CL41&gt;=23,INDEX($AU:$AU,$CK41+23),"")</f>
      </c>
      <c r="BT41">
        <f>IF($CL41&gt;=24,INDEX($AU:$AU,$CK41+24),"")</f>
      </c>
      <c r="BU41">
        <f>IF($CL41&gt;=25,INDEX($AU:$AU,$CK41+25),"")</f>
      </c>
      <c r="BV41">
        <f>IF($CL41&gt;=26,INDEX($AU:$AU,$CK41+26),"")</f>
      </c>
      <c r="BW41">
        <f>IF($CL41&gt;=27,INDEX($AU:$AU,$CK41+27),"")</f>
      </c>
      <c r="BX41">
        <f>IF($CL41&gt;=28,INDEX($AU:$AU,$CK41+28),"")</f>
      </c>
      <c r="BY41">
        <f>IF($CL41&gt;=29,INDEX($AU:$AU,$CK41+29),"")</f>
      </c>
      <c r="BZ41">
        <f>IF($CL41&gt;=30,INDEX($AU:$AU,$CK41+30),"")</f>
      </c>
      <c r="CA41">
        <f>IF($CL41&gt;=31,INDEX($AU:$AU,$CK41+31),"")</f>
      </c>
      <c r="CB41">
        <f>IF($CL41&gt;=32,INDEX($AU:$AU,$CK41+32),"")</f>
      </c>
      <c r="CC41">
        <f>IF($CL41&gt;=33,INDEX($AU:$AU,$CK41+33),"")</f>
      </c>
      <c r="CD41">
        <f>IF($CL41&gt;=34,INDEX($AU:$AU,$CK41+34),"")</f>
      </c>
      <c r="CE41">
        <f>IF($CL41&gt;=35,INDEX($AU:$AU,$CK41+35),"")</f>
      </c>
      <c r="CF41">
        <f>IF($CL41&gt;=36,INDEX($AU:$AU,$CK41+36),"")</f>
      </c>
      <c r="CG41">
        <f>IF($CL41&gt;=37,INDEX($AU:$AU,$CK41+37),"")</f>
      </c>
      <c r="CH41">
        <f>IF($CL41&gt;=38,INDEX($AU:$AU,$CK41+38),"")</f>
      </c>
      <c r="CI41">
        <f>IF($CL41&gt;=39,INDEX($AU:$AU,$CK41+39),"")</f>
      </c>
      <c r="CJ41">
        <f>IF($CL41&gt;=40,INDEX($AU:$AU,$CK41+40),"")</f>
      </c>
      <c r="CK41">
        <f>IFERROR(MATCH($AT41,$AU$2:$AU$133,0)+1,0)</f>
      </c>
      <c r="CL41">
        <f>IFERROR(INDEX($AV$2:$AV$133,MATCH($AT41,$AU$2:$AU$133,0)),0)</f>
      </c>
      <c r="CM41">
        <f>IFERROR(LEFT($L41,FIND(" - ",$L41)-1),$L41)</f>
      </c>
      <c r="CN41" t="s">
        <v>91</v>
      </c>
      <c r="CP41">
        <f>IF($DK41&gt;=1,INDEX($CN:$CN,$DJ41+1),"")</f>
      </c>
      <c r="CQ41">
        <f>IF($DK41&gt;=2,INDEX($CN:$CN,$DJ41+2),"")</f>
      </c>
      <c r="CR41">
        <f>IF($DK41&gt;=3,INDEX($CN:$CN,$DJ41+3),"")</f>
      </c>
      <c r="CS41">
        <f>IF($DK41&gt;=4,INDEX($CN:$CN,$DJ41+4),"")</f>
      </c>
      <c r="CT41">
        <f>IF($DK41&gt;=5,INDEX($CN:$CN,$DJ41+5),"")</f>
      </c>
      <c r="CU41">
        <f>IF($DK41&gt;=6,INDEX($CN:$CN,$DJ41+6),"")</f>
      </c>
      <c r="CV41">
        <f>IF($DK41&gt;=7,INDEX($CN:$CN,$DJ41+7),"")</f>
      </c>
      <c r="CW41">
        <f>IF($DK41&gt;=8,INDEX($CN:$CN,$DJ41+8),"")</f>
      </c>
      <c r="CX41">
        <f>IF($DK41&gt;=9,INDEX($CN:$CN,$DJ41+9),"")</f>
      </c>
      <c r="CY41">
        <f>IF($DK41&gt;=10,INDEX($CN:$CN,$DJ41+10),"")</f>
      </c>
      <c r="CZ41">
        <f>IF($DK41&gt;=11,INDEX($CN:$CN,$DJ41+11),"")</f>
      </c>
      <c r="DA41">
        <f>IF($DK41&gt;=12,INDEX($CN:$CN,$DJ41+12),"")</f>
      </c>
      <c r="DB41">
        <f>IF($DK41&gt;=13,INDEX($CN:$CN,$DJ41+13),"")</f>
      </c>
      <c r="DC41">
        <f>IF($DK41&gt;=14,INDEX($CN:$CN,$DJ41+14),"")</f>
      </c>
      <c r="DD41">
        <f>IF($DK41&gt;=15,INDEX($CN:$CN,$DJ41+15),"")</f>
      </c>
      <c r="DE41">
        <f>IF($DK41&gt;=16,INDEX($CN:$CN,$DJ41+16),"")</f>
      </c>
      <c r="DF41">
        <f>IF($DK41&gt;=17,INDEX($CN:$CN,$DJ41+17),"")</f>
      </c>
      <c r="DG41">
        <f>IF($DK41&gt;=18,INDEX($CN:$CN,$DJ41+18),"")</f>
      </c>
      <c r="DH41">
        <f>IF($DK41&gt;=19,INDEX($CN:$CN,$DJ41+19),"")</f>
      </c>
      <c r="DI41">
        <f>IF($DK41&gt;=20,INDEX($CN:$CN,$DJ41+20),"")</f>
      </c>
      <c r="DJ41">
        <f>IFERROR(MATCH($CM41,$CN$2:$CN$1089,0)+1,0)</f>
      </c>
      <c r="DK41">
        <f>IFERROR(INDEX($CO$2:$CO$1089,MATCH($CM41,$CN$2:$CN$1089,0)),0)</f>
      </c>
      <c r="DL41">
        <f>IFERROR(INDEX($AS:$AS,MATCH($O41,$AR:$AR,0))&amp;"","")</f>
      </c>
      <c r="DM41" t="s">
        <v>353</v>
      </c>
      <c r="DO41">
        <v>1</v>
      </c>
      <c r="DP41">
        <f>IF($GS41&gt;=1,INDEX($DM:$DM,$GR41+1),"")</f>
      </c>
      <c r="DQ41">
        <f>IF($GS41&gt;=2,INDEX($DM:$DM,$GR41+2),"")</f>
      </c>
      <c r="DR41">
        <f>IF($GS41&gt;=3,INDEX($DM:$DM,$GR41+3),"")</f>
      </c>
      <c r="DS41">
        <f>IF($GS41&gt;=4,INDEX($DM:$DM,$GR41+4),"")</f>
      </c>
      <c r="DT41">
        <f>IF($GS41&gt;=5,INDEX($DM:$DM,$GR41+5),"")</f>
      </c>
      <c r="DU41">
        <f>IF($GS41&gt;=6,INDEX($DM:$DM,$GR41+6),"")</f>
      </c>
      <c r="DV41">
        <f>IF($GS41&gt;=7,INDEX($DM:$DM,$GR41+7),"")</f>
      </c>
      <c r="DW41">
        <f>IF($GS41&gt;=8,INDEX($DM:$DM,$GR41+8),"")</f>
      </c>
      <c r="DX41">
        <f>IF($GS41&gt;=9,INDEX($DM:$DM,$GR41+9),"")</f>
      </c>
      <c r="DY41">
        <f>IF($GS41&gt;=10,INDEX($DM:$DM,$GR41+10),"")</f>
      </c>
      <c r="DZ41">
        <f>IF($GS41&gt;=11,INDEX($DM:$DM,$GR41+11),"")</f>
      </c>
      <c r="EA41">
        <f>IF($GS41&gt;=12,INDEX($DM:$DM,$GR41+12),"")</f>
      </c>
      <c r="EB41">
        <f>IF($GS41&gt;=13,INDEX($DM:$DM,$GR41+13),"")</f>
      </c>
      <c r="EC41">
        <f>IF($GS41&gt;=14,INDEX($DM:$DM,$GR41+14),"")</f>
      </c>
      <c r="ED41">
        <f>IF($GS41&gt;=15,INDEX($DM:$DM,$GR41+15),"")</f>
      </c>
      <c r="EE41">
        <f>IF($GS41&gt;=16,INDEX($DM:$DM,$GR41+16),"")</f>
      </c>
      <c r="EF41">
        <f>IF($GS41&gt;=17,INDEX($DM:$DM,$GR41+17),"")</f>
      </c>
      <c r="EG41">
        <f>IF($GS41&gt;=18,INDEX($DM:$DM,$GR41+18),"")</f>
      </c>
      <c r="EH41">
        <f>IF($GS41&gt;=19,INDEX($DM:$DM,$GR41+19),"")</f>
      </c>
      <c r="EI41">
        <f>IF($GS41&gt;=20,INDEX($DM:$DM,$GR41+20),"")</f>
      </c>
      <c r="EJ41">
        <f>IF($GS41&gt;=21,INDEX($DM:$DM,$GR41+21),"")</f>
      </c>
      <c r="EK41">
        <f>IF($GS41&gt;=22,INDEX($DM:$DM,$GR41+22),"")</f>
      </c>
      <c r="EL41">
        <f>IF($GS41&gt;=23,INDEX($DM:$DM,$GR41+23),"")</f>
      </c>
      <c r="EM41">
        <f>IF($GS41&gt;=24,INDEX($DM:$DM,$GR41+24),"")</f>
      </c>
      <c r="EN41">
        <f>IF($GS41&gt;=25,INDEX($DM:$DM,$GR41+25),"")</f>
      </c>
      <c r="EO41">
        <f>IF($GS41&gt;=26,INDEX($DM:$DM,$GR41+26),"")</f>
      </c>
      <c r="EP41">
        <f>IF($GS41&gt;=27,INDEX($DM:$DM,$GR41+27),"")</f>
      </c>
      <c r="EQ41">
        <f>IF($GS41&gt;=28,INDEX($DM:$DM,$GR41+28),"")</f>
      </c>
      <c r="ER41">
        <f>IF($GS41&gt;=29,INDEX($DM:$DM,$GR41+29),"")</f>
      </c>
      <c r="ES41">
        <f>IF($GS41&gt;=30,INDEX($DM:$DM,$GR41+30),"")</f>
      </c>
      <c r="ET41">
        <f>IF($GS41&gt;=31,INDEX($DM:$DM,$GR41+31),"")</f>
      </c>
      <c r="EU41">
        <f>IF($GS41&gt;=32,INDEX($DM:$DM,$GR41+32),"")</f>
      </c>
      <c r="EV41">
        <f>IF($GS41&gt;=33,INDEX($DM:$DM,$GR41+33),"")</f>
      </c>
      <c r="EW41">
        <f>IF($GS41&gt;=34,INDEX($DM:$DM,$GR41+34),"")</f>
      </c>
      <c r="EX41">
        <f>IF($GS41&gt;=35,INDEX($DM:$DM,$GR41+35),"")</f>
      </c>
      <c r="EY41">
        <f>IF($GS41&gt;=36,INDEX($DM:$DM,$GR41+36),"")</f>
      </c>
      <c r="EZ41">
        <f>IF($GS41&gt;=37,INDEX($DM:$DM,$GR41+37),"")</f>
      </c>
      <c r="FA41">
        <f>IF($GS41&gt;=38,INDEX($DM:$DM,$GR41+38),"")</f>
      </c>
      <c r="FB41">
        <f>IF($GS41&gt;=39,INDEX($DM:$DM,$GR41+39),"")</f>
      </c>
      <c r="FC41">
        <f>IF($GS41&gt;=40,INDEX($DM:$DM,$GR41+40),"")</f>
      </c>
      <c r="FD41">
        <f>IF($GS41&gt;=1,INDEX($DN:$DN,$GR41+1),"")</f>
      </c>
      <c r="FE41">
        <f>IF($GS41&gt;=2,INDEX($DN:$DN,$GR41+2),"")</f>
      </c>
      <c r="FF41">
        <f>IF($GS41&gt;=3,INDEX($DN:$DN,$GR41+3),"")</f>
      </c>
      <c r="FG41">
        <f>IF($GS41&gt;=4,INDEX($DN:$DN,$GR41+4),"")</f>
      </c>
      <c r="FH41">
        <f>IF($GS41&gt;=5,INDEX($DN:$DN,$GR41+5),"")</f>
      </c>
      <c r="FI41">
        <f>IF($GS41&gt;=6,INDEX($DN:$DN,$GR41+6),"")</f>
      </c>
      <c r="FJ41">
        <f>IF($GS41&gt;=7,INDEX($DN:$DN,$GR41+7),"")</f>
      </c>
      <c r="FK41">
        <f>IF($GS41&gt;=8,INDEX($DN:$DN,$GR41+8),"")</f>
      </c>
      <c r="FL41">
        <f>IF($GS41&gt;=9,INDEX($DN:$DN,$GR41+9),"")</f>
      </c>
      <c r="FM41">
        <f>IF($GS41&gt;=10,INDEX($DN:$DN,$GR41+10),"")</f>
      </c>
      <c r="FN41">
        <f>IF($GS41&gt;=11,INDEX($DN:$DN,$GR41+11),"")</f>
      </c>
      <c r="FO41">
        <f>IF($GS41&gt;=12,INDEX($DN:$DN,$GR41+12),"")</f>
      </c>
      <c r="FP41">
        <f>IF($GS41&gt;=13,INDEX($DN:$DN,$GR41+13),"")</f>
      </c>
      <c r="FQ41">
        <f>IF($GS41&gt;=14,INDEX($DN:$DN,$GR41+14),"")</f>
      </c>
      <c r="FR41">
        <f>IF($GS41&gt;=15,INDEX($DN:$DN,$GR41+15),"")</f>
      </c>
      <c r="FS41">
        <f>IF($GS41&gt;=16,INDEX($DN:$DN,$GR41+16),"")</f>
      </c>
      <c r="FT41">
        <f>IF($GS41&gt;=17,INDEX($DN:$DN,$GR41+17),"")</f>
      </c>
      <c r="FU41">
        <f>IF($GS41&gt;=18,INDEX($DN:$DN,$GR41+18),"")</f>
      </c>
      <c r="FV41">
        <f>IF($GS41&gt;=19,INDEX($DN:$DN,$GR41+19),"")</f>
      </c>
      <c r="FW41">
        <f>IF($GS41&gt;=20,INDEX($DN:$DN,$GR41+20),"")</f>
      </c>
      <c r="FX41">
        <f>IF($GS41&gt;=21,INDEX($DN:$DN,$GR41+21),"")</f>
      </c>
      <c r="FY41">
        <f>IF($GS41&gt;=22,INDEX($DN:$DN,$GR41+22),"")</f>
      </c>
      <c r="FZ41">
        <f>IF($GS41&gt;=23,INDEX($DN:$DN,$GR41+23),"")</f>
      </c>
      <c r="GA41">
        <f>IF($GS41&gt;=24,INDEX($DN:$DN,$GR41+24),"")</f>
      </c>
      <c r="GB41">
        <f>IF($GS41&gt;=25,INDEX($DN:$DN,$GR41+25),"")</f>
      </c>
      <c r="GC41">
        <f>IF($GS41&gt;=26,INDEX($DN:$DN,$GR41+26),"")</f>
      </c>
      <c r="GD41">
        <f>IF($GS41&gt;=27,INDEX($DN:$DN,$GR41+27),"")</f>
      </c>
      <c r="GE41">
        <f>IF($GS41&gt;=28,INDEX($DN:$DN,$GR41+28),"")</f>
      </c>
      <c r="GF41">
        <f>IF($GS41&gt;=29,INDEX($DN:$DN,$GR41+29),"")</f>
      </c>
      <c r="GG41">
        <f>IF($GS41&gt;=30,INDEX($DN:$DN,$GR41+30),"")</f>
      </c>
      <c r="GH41">
        <f>IF($GS41&gt;=31,INDEX($DN:$DN,$GR41+31),"")</f>
      </c>
      <c r="GI41">
        <f>IF($GS41&gt;=32,INDEX($DN:$DN,$GR41+32),"")</f>
      </c>
      <c r="GJ41">
        <f>IF($GS41&gt;=33,INDEX($DN:$DN,$GR41+33),"")</f>
      </c>
      <c r="GK41">
        <f>IF($GS41&gt;=34,INDEX($DN:$DN,$GR41+34),"")</f>
      </c>
      <c r="GL41">
        <f>IF($GS41&gt;=35,INDEX($DN:$DN,$GR41+35),"")</f>
      </c>
      <c r="GM41">
        <f>IF($GS41&gt;=36,INDEX($DN:$DN,$GR41+36),"")</f>
      </c>
      <c r="GN41">
        <f>IF($GS41&gt;=37,INDEX($DN:$DN,$GR41+37),"")</f>
      </c>
      <c r="GO41">
        <f>IF($GS41&gt;=38,INDEX($DN:$DN,$GR41+38),"")</f>
      </c>
      <c r="GP41">
        <f>IF($GS41&gt;=39,INDEX($DN:$DN,$GR41+39),"")</f>
      </c>
      <c r="GQ41">
        <f>IF($GS41&gt;=40,INDEX($DN:$DN,$GR41+40),"")</f>
      </c>
      <c r="GR41">
        <f>IFERROR(MATCH($DL41,$DM$2:$DM$148,0)+1,0)</f>
      </c>
      <c r="GS41">
        <f>IFERROR(INDEX($DO$2:$DO$148,MATCH($DL41,$DM$2:$DM$148,0)),0)</f>
      </c>
      <c r="GT41">
        <f>IFERROR(MATCH($Z41,$DP$41:$FC$41,0),0)</f>
      </c>
      <c r="GU41">
        <f>IF($GT41&gt;0,INDEX($FD$41:$GQ$41,$GT41),"")</f>
      </c>
      <c r="GV41" t="s">
        <v>327</v>
      </c>
      <c r="GX41">
        <f>IF($JG41&gt;=1,INDEX($GV:$GV,$JF41+1),"")</f>
      </c>
      <c r="GY41">
        <f>IF($JG41&gt;=2,INDEX($GV:$GV,$JF41+2),"")</f>
      </c>
      <c r="GZ41">
        <f>IF($JG41&gt;=3,INDEX($GV:$GV,$JF41+3),"")</f>
      </c>
      <c r="HA41">
        <f>IF($JG41&gt;=4,INDEX($GV:$GV,$JF41+4),"")</f>
      </c>
      <c r="HB41">
        <f>IF($JG41&gt;=5,INDEX($GV:$GV,$JF41+5),"")</f>
      </c>
      <c r="HC41">
        <f>IF($JG41&gt;=6,INDEX($GV:$GV,$JF41+6),"")</f>
      </c>
      <c r="HD41">
        <f>IF($JG41&gt;=7,INDEX($GV:$GV,$JF41+7),"")</f>
      </c>
      <c r="HE41">
        <f>IF($JG41&gt;=8,INDEX($GV:$GV,$JF41+8),"")</f>
      </c>
      <c r="HF41">
        <f>IF($JG41&gt;=9,INDEX($GV:$GV,$JF41+9),"")</f>
      </c>
      <c r="HG41">
        <f>IF($JG41&gt;=10,INDEX($GV:$GV,$JF41+10),"")</f>
      </c>
      <c r="HH41">
        <f>IF($JG41&gt;=11,INDEX($GV:$GV,$JF41+11),"")</f>
      </c>
      <c r="HI41">
        <f>IF($JG41&gt;=12,INDEX($GV:$GV,$JF41+12),"")</f>
      </c>
      <c r="HJ41">
        <f>IF($JG41&gt;=13,INDEX($GV:$GV,$JF41+13),"")</f>
      </c>
      <c r="HK41">
        <f>IF($JG41&gt;=14,INDEX($GV:$GV,$JF41+14),"")</f>
      </c>
      <c r="HL41">
        <f>IF($JG41&gt;=15,INDEX($GV:$GV,$JF41+15),"")</f>
      </c>
      <c r="HM41">
        <f>IF($JG41&gt;=16,INDEX($GV:$GV,$JF41+16),"")</f>
      </c>
      <c r="HN41">
        <f>IF($JG41&gt;=17,INDEX($GV:$GV,$JF41+17),"")</f>
      </c>
      <c r="HO41">
        <f>IF($JG41&gt;=18,INDEX($GV:$GV,$JF41+18),"")</f>
      </c>
      <c r="HP41">
        <f>IF($JG41&gt;=19,INDEX($GV:$GV,$JF41+19),"")</f>
      </c>
      <c r="HQ41">
        <f>IF($JG41&gt;=20,INDEX($GV:$GV,$JF41+20),"")</f>
      </c>
      <c r="HR41">
        <f>IF($JG41&gt;=21,INDEX($GV:$GV,$JF41+21),"")</f>
      </c>
      <c r="HS41">
        <f>IF($JG41&gt;=22,INDEX($GV:$GV,$JF41+22),"")</f>
      </c>
      <c r="HT41">
        <f>IF($JG41&gt;=23,INDEX($GV:$GV,$JF41+23),"")</f>
      </c>
      <c r="HU41">
        <f>IF($JG41&gt;=24,INDEX($GV:$GV,$JF41+24),"")</f>
      </c>
      <c r="HV41">
        <f>IF($JG41&gt;=25,INDEX($GV:$GV,$JF41+25),"")</f>
      </c>
      <c r="HW41">
        <f>IF($JG41&gt;=26,INDEX($GV:$GV,$JF41+26),"")</f>
      </c>
      <c r="HX41">
        <f>IF($JG41&gt;=27,INDEX($GV:$GV,$JF41+27),"")</f>
      </c>
      <c r="HY41">
        <f>IF($JG41&gt;=28,INDEX($GV:$GV,$JF41+28),"")</f>
      </c>
      <c r="HZ41">
        <f>IF($JG41&gt;=29,INDEX($GV:$GV,$JF41+29),"")</f>
      </c>
      <c r="IA41">
        <f>IF($JG41&gt;=30,INDEX($GV:$GV,$JF41+30),"")</f>
      </c>
      <c r="IB41">
        <f>IF($JG41&gt;=31,INDEX($GV:$GV,$JF41+31),"")</f>
      </c>
      <c r="IC41">
        <f>IF($JG41&gt;=32,INDEX($GV:$GV,$JF41+32),"")</f>
      </c>
      <c r="ID41">
        <f>IF($JG41&gt;=33,INDEX($GV:$GV,$JF41+33),"")</f>
      </c>
      <c r="IE41">
        <f>IF($JG41&gt;=34,INDEX($GV:$GV,$JF41+34),"")</f>
      </c>
      <c r="IF41">
        <f>IF($JG41&gt;=35,INDEX($GV:$GV,$JF41+35),"")</f>
      </c>
      <c r="IG41">
        <f>IF($JG41&gt;=36,INDEX($GV:$GV,$JF41+36),"")</f>
      </c>
      <c r="IH41">
        <f>IF($JG41&gt;=37,INDEX($GV:$GV,$JF41+37),"")</f>
      </c>
      <c r="II41">
        <f>IF($JG41&gt;=38,INDEX($GV:$GV,$JF41+38),"")</f>
      </c>
      <c r="IJ41">
        <f>IF($JG41&gt;=39,INDEX($GV:$GV,$JF41+39),"")</f>
      </c>
      <c r="IK41">
        <f>IF($JG41&gt;=40,INDEX($GV:$GV,$JF41+40),"")</f>
      </c>
      <c r="IL41">
        <f>IF($JG41&gt;=41,INDEX($GV:$GV,$JF41+41),"")</f>
      </c>
      <c r="IM41">
        <f>IF($JG41&gt;=42,INDEX($GV:$GV,$JF41+42),"")</f>
      </c>
      <c r="IN41">
        <f>IF($JG41&gt;=43,INDEX($GV:$GV,$JF41+43),"")</f>
      </c>
      <c r="IO41">
        <f>IF($JG41&gt;=44,INDEX($GV:$GV,$JF41+44),"")</f>
      </c>
      <c r="IP41">
        <f>IF($JG41&gt;=45,INDEX($GV:$GV,$JF41+45),"")</f>
      </c>
      <c r="IQ41">
        <f>IF($JG41&gt;=46,INDEX($GV:$GV,$JF41+46),"")</f>
      </c>
      <c r="IR41">
        <f>IF($JG41&gt;=47,INDEX($GV:$GV,$JF41+47),"")</f>
      </c>
      <c r="IS41">
        <f>IF($JG41&gt;=48,INDEX($GV:$GV,$JF41+48),"")</f>
      </c>
      <c r="IT41">
        <f>IF($JG41&gt;=49,INDEX($GV:$GV,$JF41+49),"")</f>
      </c>
      <c r="IU41">
        <f>IF($JG41&gt;=50,INDEX($GV:$GV,$JF41+50),"")</f>
      </c>
      <c r="IV41">
        <f>IF($JG41&gt;=51,INDEX($GV:$GV,$JF41+51),"")</f>
      </c>
      <c r="IW41">
        <f>IF($JG41&gt;=52,INDEX($GV:$GV,$JF41+52),"")</f>
      </c>
      <c r="IX41">
        <f>IF($JG41&gt;=53,INDEX($GV:$GV,$JF41+53),"")</f>
      </c>
      <c r="IY41">
        <f>IF($JG41&gt;=54,INDEX($GV:$GV,$JF41+54),"")</f>
      </c>
      <c r="IZ41">
        <f>IF($JG41&gt;=55,INDEX($GV:$GV,$JF41+55),"")</f>
      </c>
      <c r="JA41">
        <f>IF($JG41&gt;=56,INDEX($GV:$GV,$JF41+56),"")</f>
      </c>
      <c r="JB41">
        <f>IF($JG41&gt;=57,INDEX($GV:$GV,$JF41+57),"")</f>
      </c>
      <c r="JC41">
        <f>IF($JG41&gt;=58,INDEX($GV:$GV,$JF41+58),"")</f>
      </c>
      <c r="JD41">
        <f>IF($JG41&gt;=59,INDEX($GV:$GV,$JF41+59),"")</f>
      </c>
      <c r="JE41">
        <f>IF($JG41&gt;=60,INDEX($GV:$GV,$JF41+60),"")</f>
      </c>
      <c r="JF41">
        <f>IFERROR(MATCH($GU41,$GV$2:$GV$322,0)+1,0)</f>
      </c>
      <c r="JG41">
        <f>IFERROR(INDEX($GW$2:$GW$322,MATCH($GU41,$GV$2:$GV$322,0)),0)</f>
      </c>
      <c r="JH41" t="s">
        <v>44</v>
      </c>
      <c r="JI41" t="s">
        <v>44</v>
      </c>
    </row>
    <row r="42" spans="1:269" x14ac:dyDescent="0.25">
      <c r="R42">
        <f>IF(OR($U42="",$Q42=""),"",IFERROR($U42/$Q42,0))</f>
      </c>
      <c r="S42">
        <f>IF($U42="","",
SUM($T42,$V42,$AA42,$W42,$Y42)*
(1-IF($AB42="",0,VALUE($AB42)/100)))</f>
      </c>
      <c r="T42">
        <f>IF($U42="","",$U42)</f>
      </c>
      <c r="V42">
        <f>IF($U42="","",
IF($O42="","",
IF(ISNUMBER(SEARCH("exempt",LOWER($O42))),0,
$U42*(VALUE(SUBSTITUTE($O42,"%",""))/100))))</f>
      </c>
      <c r="AC42">
        <f>IFERROR(IF(FIND(" - ",$K42)&gt;0,MID($K42,FIND(" - ",$K42)+3,LEN($K42)),""),"")</f>
      </c>
      <c r="AL42" t="s">
        <v>354</v>
      </c>
      <c r="AO42" t="s">
        <v>355</v>
      </c>
      <c r="AP42" t="s">
        <v>356</v>
      </c>
      <c r="AQ42" t="s">
        <v>357</v>
      </c>
      <c r="AR42" t="s">
        <v>355</v>
      </c>
      <c r="AS42" t="s">
        <v>358</v>
      </c>
      <c r="AT42">
        <f>IFERROR(LEFT($K42,FIND(" - ",$K42)-1),$K42)</f>
      </c>
      <c r="AU42" t="s">
        <v>320</v>
      </c>
      <c r="AW42">
        <f>IF($CL42&gt;=1,INDEX($AU:$AU,$CK42+1),"")</f>
      </c>
      <c r="AX42">
        <f>IF($CL42&gt;=2,INDEX($AU:$AU,$CK42+2),"")</f>
      </c>
      <c r="AY42">
        <f>IF($CL42&gt;=3,INDEX($AU:$AU,$CK42+3),"")</f>
      </c>
      <c r="AZ42">
        <f>IF($CL42&gt;=4,INDEX($AU:$AU,$CK42+4),"")</f>
      </c>
      <c r="BA42">
        <f>IF($CL42&gt;=5,INDEX($AU:$AU,$CK42+5),"")</f>
      </c>
      <c r="BB42">
        <f>IF($CL42&gt;=6,INDEX($AU:$AU,$CK42+6),"")</f>
      </c>
      <c r="BC42">
        <f>IF($CL42&gt;=7,INDEX($AU:$AU,$CK42+7),"")</f>
      </c>
      <c r="BD42">
        <f>IF($CL42&gt;=8,INDEX($AU:$AU,$CK42+8),"")</f>
      </c>
      <c r="BE42">
        <f>IF($CL42&gt;=9,INDEX($AU:$AU,$CK42+9),"")</f>
      </c>
      <c r="BF42">
        <f>IF($CL42&gt;=10,INDEX($AU:$AU,$CK42+10),"")</f>
      </c>
      <c r="BG42">
        <f>IF($CL42&gt;=11,INDEX($AU:$AU,$CK42+11),"")</f>
      </c>
      <c r="BH42">
        <f>IF($CL42&gt;=12,INDEX($AU:$AU,$CK42+12),"")</f>
      </c>
      <c r="BI42">
        <f>IF($CL42&gt;=13,INDEX($AU:$AU,$CK42+13),"")</f>
      </c>
      <c r="BJ42">
        <f>IF($CL42&gt;=14,INDEX($AU:$AU,$CK42+14),"")</f>
      </c>
      <c r="BK42">
        <f>IF($CL42&gt;=15,INDEX($AU:$AU,$CK42+15),"")</f>
      </c>
      <c r="BL42">
        <f>IF($CL42&gt;=16,INDEX($AU:$AU,$CK42+16),"")</f>
      </c>
      <c r="BM42">
        <f>IF($CL42&gt;=17,INDEX($AU:$AU,$CK42+17),"")</f>
      </c>
      <c r="BN42">
        <f>IF($CL42&gt;=18,INDEX($AU:$AU,$CK42+18),"")</f>
      </c>
      <c r="BO42">
        <f>IF($CL42&gt;=19,INDEX($AU:$AU,$CK42+19),"")</f>
      </c>
      <c r="BP42">
        <f>IF($CL42&gt;=20,INDEX($AU:$AU,$CK42+20),"")</f>
      </c>
      <c r="BQ42">
        <f>IF($CL42&gt;=21,INDEX($AU:$AU,$CK42+21),"")</f>
      </c>
      <c r="BR42">
        <f>IF($CL42&gt;=22,INDEX($AU:$AU,$CK42+22),"")</f>
      </c>
      <c r="BS42">
        <f>IF($CL42&gt;=23,INDEX($AU:$AU,$CK42+23),"")</f>
      </c>
      <c r="BT42">
        <f>IF($CL42&gt;=24,INDEX($AU:$AU,$CK42+24),"")</f>
      </c>
      <c r="BU42">
        <f>IF($CL42&gt;=25,INDEX($AU:$AU,$CK42+25),"")</f>
      </c>
      <c r="BV42">
        <f>IF($CL42&gt;=26,INDEX($AU:$AU,$CK42+26),"")</f>
      </c>
      <c r="BW42">
        <f>IF($CL42&gt;=27,INDEX($AU:$AU,$CK42+27),"")</f>
      </c>
      <c r="BX42">
        <f>IF($CL42&gt;=28,INDEX($AU:$AU,$CK42+28),"")</f>
      </c>
      <c r="BY42">
        <f>IF($CL42&gt;=29,INDEX($AU:$AU,$CK42+29),"")</f>
      </c>
      <c r="BZ42">
        <f>IF($CL42&gt;=30,INDEX($AU:$AU,$CK42+30),"")</f>
      </c>
      <c r="CA42">
        <f>IF($CL42&gt;=31,INDEX($AU:$AU,$CK42+31),"")</f>
      </c>
      <c r="CB42">
        <f>IF($CL42&gt;=32,INDEX($AU:$AU,$CK42+32),"")</f>
      </c>
      <c r="CC42">
        <f>IF($CL42&gt;=33,INDEX($AU:$AU,$CK42+33),"")</f>
      </c>
      <c r="CD42">
        <f>IF($CL42&gt;=34,INDEX($AU:$AU,$CK42+34),"")</f>
      </c>
      <c r="CE42">
        <f>IF($CL42&gt;=35,INDEX($AU:$AU,$CK42+35),"")</f>
      </c>
      <c r="CF42">
        <f>IF($CL42&gt;=36,INDEX($AU:$AU,$CK42+36),"")</f>
      </c>
      <c r="CG42">
        <f>IF($CL42&gt;=37,INDEX($AU:$AU,$CK42+37),"")</f>
      </c>
      <c r="CH42">
        <f>IF($CL42&gt;=38,INDEX($AU:$AU,$CK42+38),"")</f>
      </c>
      <c r="CI42">
        <f>IF($CL42&gt;=39,INDEX($AU:$AU,$CK42+39),"")</f>
      </c>
      <c r="CJ42">
        <f>IF($CL42&gt;=40,INDEX($AU:$AU,$CK42+40),"")</f>
      </c>
      <c r="CK42">
        <f>IFERROR(MATCH($AT42,$AU$2:$AU$133,0)+1,0)</f>
      </c>
      <c r="CL42">
        <f>IFERROR(INDEX($AV$2:$AV$133,MATCH($AT42,$AU$2:$AU$133,0)),0)</f>
      </c>
      <c r="CM42">
        <f>IFERROR(LEFT($L42,FIND(" - ",$L42)-1),$L42)</f>
      </c>
      <c r="CN42" t="s">
        <v>101</v>
      </c>
      <c r="CP42">
        <f>IF($DK42&gt;=1,INDEX($CN:$CN,$DJ42+1),"")</f>
      </c>
      <c r="CQ42">
        <f>IF($DK42&gt;=2,INDEX($CN:$CN,$DJ42+2),"")</f>
      </c>
      <c r="CR42">
        <f>IF($DK42&gt;=3,INDEX($CN:$CN,$DJ42+3),"")</f>
      </c>
      <c r="CS42">
        <f>IF($DK42&gt;=4,INDEX($CN:$CN,$DJ42+4),"")</f>
      </c>
      <c r="CT42">
        <f>IF($DK42&gt;=5,INDEX($CN:$CN,$DJ42+5),"")</f>
      </c>
      <c r="CU42">
        <f>IF($DK42&gt;=6,INDEX($CN:$CN,$DJ42+6),"")</f>
      </c>
      <c r="CV42">
        <f>IF($DK42&gt;=7,INDEX($CN:$CN,$DJ42+7),"")</f>
      </c>
      <c r="CW42">
        <f>IF($DK42&gt;=8,INDEX($CN:$CN,$DJ42+8),"")</f>
      </c>
      <c r="CX42">
        <f>IF($DK42&gt;=9,INDEX($CN:$CN,$DJ42+9),"")</f>
      </c>
      <c r="CY42">
        <f>IF($DK42&gt;=10,INDEX($CN:$CN,$DJ42+10),"")</f>
      </c>
      <c r="CZ42">
        <f>IF($DK42&gt;=11,INDEX($CN:$CN,$DJ42+11),"")</f>
      </c>
      <c r="DA42">
        <f>IF($DK42&gt;=12,INDEX($CN:$CN,$DJ42+12),"")</f>
      </c>
      <c r="DB42">
        <f>IF($DK42&gt;=13,INDEX($CN:$CN,$DJ42+13),"")</f>
      </c>
      <c r="DC42">
        <f>IF($DK42&gt;=14,INDEX($CN:$CN,$DJ42+14),"")</f>
      </c>
      <c r="DD42">
        <f>IF($DK42&gt;=15,INDEX($CN:$CN,$DJ42+15),"")</f>
      </c>
      <c r="DE42">
        <f>IF($DK42&gt;=16,INDEX($CN:$CN,$DJ42+16),"")</f>
      </c>
      <c r="DF42">
        <f>IF($DK42&gt;=17,INDEX($CN:$CN,$DJ42+17),"")</f>
      </c>
      <c r="DG42">
        <f>IF($DK42&gt;=18,INDEX($CN:$CN,$DJ42+18),"")</f>
      </c>
      <c r="DH42">
        <f>IF($DK42&gt;=19,INDEX($CN:$CN,$DJ42+19),"")</f>
      </c>
      <c r="DI42">
        <f>IF($DK42&gt;=20,INDEX($CN:$CN,$DJ42+20),"")</f>
      </c>
      <c r="DJ42">
        <f>IFERROR(MATCH($CM42,$CN$2:$CN$1089,0)+1,0)</f>
      </c>
      <c r="DK42">
        <f>IFERROR(INDEX($CO$2:$CO$1089,MATCH($CM42,$CN$2:$CN$1089,0)),0)</f>
      </c>
      <c r="DL42">
        <f>IFERROR(INDEX($AS:$AS,MATCH($O42,$AR:$AR,0))&amp;"","")</f>
      </c>
      <c r="DM42" t="s">
        <v>151</v>
      </c>
      <c r="DN42" t="s">
        <v>359</v>
      </c>
      <c r="DP42">
        <f>IF($GS42&gt;=1,INDEX($DM:$DM,$GR42+1),"")</f>
      </c>
      <c r="DQ42">
        <f>IF($GS42&gt;=2,INDEX($DM:$DM,$GR42+2),"")</f>
      </c>
      <c r="DR42">
        <f>IF($GS42&gt;=3,INDEX($DM:$DM,$GR42+3),"")</f>
      </c>
      <c r="DS42">
        <f>IF($GS42&gt;=4,INDEX($DM:$DM,$GR42+4),"")</f>
      </c>
      <c r="DT42">
        <f>IF($GS42&gt;=5,INDEX($DM:$DM,$GR42+5),"")</f>
      </c>
      <c r="DU42">
        <f>IF($GS42&gt;=6,INDEX($DM:$DM,$GR42+6),"")</f>
      </c>
      <c r="DV42">
        <f>IF($GS42&gt;=7,INDEX($DM:$DM,$GR42+7),"")</f>
      </c>
      <c r="DW42">
        <f>IF($GS42&gt;=8,INDEX($DM:$DM,$GR42+8),"")</f>
      </c>
      <c r="DX42">
        <f>IF($GS42&gt;=9,INDEX($DM:$DM,$GR42+9),"")</f>
      </c>
      <c r="DY42">
        <f>IF($GS42&gt;=10,INDEX($DM:$DM,$GR42+10),"")</f>
      </c>
      <c r="DZ42">
        <f>IF($GS42&gt;=11,INDEX($DM:$DM,$GR42+11),"")</f>
      </c>
      <c r="EA42">
        <f>IF($GS42&gt;=12,INDEX($DM:$DM,$GR42+12),"")</f>
      </c>
      <c r="EB42">
        <f>IF($GS42&gt;=13,INDEX($DM:$DM,$GR42+13),"")</f>
      </c>
      <c r="EC42">
        <f>IF($GS42&gt;=14,INDEX($DM:$DM,$GR42+14),"")</f>
      </c>
      <c r="ED42">
        <f>IF($GS42&gt;=15,INDEX($DM:$DM,$GR42+15),"")</f>
      </c>
      <c r="EE42">
        <f>IF($GS42&gt;=16,INDEX($DM:$DM,$GR42+16),"")</f>
      </c>
      <c r="EF42">
        <f>IF($GS42&gt;=17,INDEX($DM:$DM,$GR42+17),"")</f>
      </c>
      <c r="EG42">
        <f>IF($GS42&gt;=18,INDEX($DM:$DM,$GR42+18),"")</f>
      </c>
      <c r="EH42">
        <f>IF($GS42&gt;=19,INDEX($DM:$DM,$GR42+19),"")</f>
      </c>
      <c r="EI42">
        <f>IF($GS42&gt;=20,INDEX($DM:$DM,$GR42+20),"")</f>
      </c>
      <c r="EJ42">
        <f>IF($GS42&gt;=21,INDEX($DM:$DM,$GR42+21),"")</f>
      </c>
      <c r="EK42">
        <f>IF($GS42&gt;=22,INDEX($DM:$DM,$GR42+22),"")</f>
      </c>
      <c r="EL42">
        <f>IF($GS42&gt;=23,INDEX($DM:$DM,$GR42+23),"")</f>
      </c>
      <c r="EM42">
        <f>IF($GS42&gt;=24,INDEX($DM:$DM,$GR42+24),"")</f>
      </c>
      <c r="EN42">
        <f>IF($GS42&gt;=25,INDEX($DM:$DM,$GR42+25),"")</f>
      </c>
      <c r="EO42">
        <f>IF($GS42&gt;=26,INDEX($DM:$DM,$GR42+26),"")</f>
      </c>
      <c r="EP42">
        <f>IF($GS42&gt;=27,INDEX($DM:$DM,$GR42+27),"")</f>
      </c>
      <c r="EQ42">
        <f>IF($GS42&gt;=28,INDEX($DM:$DM,$GR42+28),"")</f>
      </c>
      <c r="ER42">
        <f>IF($GS42&gt;=29,INDEX($DM:$DM,$GR42+29),"")</f>
      </c>
      <c r="ES42">
        <f>IF($GS42&gt;=30,INDEX($DM:$DM,$GR42+30),"")</f>
      </c>
      <c r="ET42">
        <f>IF($GS42&gt;=31,INDEX($DM:$DM,$GR42+31),"")</f>
      </c>
      <c r="EU42">
        <f>IF($GS42&gt;=32,INDEX($DM:$DM,$GR42+32),"")</f>
      </c>
      <c r="EV42">
        <f>IF($GS42&gt;=33,INDEX($DM:$DM,$GR42+33),"")</f>
      </c>
      <c r="EW42">
        <f>IF($GS42&gt;=34,INDEX($DM:$DM,$GR42+34),"")</f>
      </c>
      <c r="EX42">
        <f>IF($GS42&gt;=35,INDEX($DM:$DM,$GR42+35),"")</f>
      </c>
      <c r="EY42">
        <f>IF($GS42&gt;=36,INDEX($DM:$DM,$GR42+36),"")</f>
      </c>
      <c r="EZ42">
        <f>IF($GS42&gt;=37,INDEX($DM:$DM,$GR42+37),"")</f>
      </c>
      <c r="FA42">
        <f>IF($GS42&gt;=38,INDEX($DM:$DM,$GR42+38),"")</f>
      </c>
      <c r="FB42">
        <f>IF($GS42&gt;=39,INDEX($DM:$DM,$GR42+39),"")</f>
      </c>
      <c r="FC42">
        <f>IF($GS42&gt;=40,INDEX($DM:$DM,$GR42+40),"")</f>
      </c>
      <c r="FD42">
        <f>IF($GS42&gt;=1,INDEX($DN:$DN,$GR42+1),"")</f>
      </c>
      <c r="FE42">
        <f>IF($GS42&gt;=2,INDEX($DN:$DN,$GR42+2),"")</f>
      </c>
      <c r="FF42">
        <f>IF($GS42&gt;=3,INDEX($DN:$DN,$GR42+3),"")</f>
      </c>
      <c r="FG42">
        <f>IF($GS42&gt;=4,INDEX($DN:$DN,$GR42+4),"")</f>
      </c>
      <c r="FH42">
        <f>IF($GS42&gt;=5,INDEX($DN:$DN,$GR42+5),"")</f>
      </c>
      <c r="FI42">
        <f>IF($GS42&gt;=6,INDEX($DN:$DN,$GR42+6),"")</f>
      </c>
      <c r="FJ42">
        <f>IF($GS42&gt;=7,INDEX($DN:$DN,$GR42+7),"")</f>
      </c>
      <c r="FK42">
        <f>IF($GS42&gt;=8,INDEX($DN:$DN,$GR42+8),"")</f>
      </c>
      <c r="FL42">
        <f>IF($GS42&gt;=9,INDEX($DN:$DN,$GR42+9),"")</f>
      </c>
      <c r="FM42">
        <f>IF($GS42&gt;=10,INDEX($DN:$DN,$GR42+10),"")</f>
      </c>
      <c r="FN42">
        <f>IF($GS42&gt;=11,INDEX($DN:$DN,$GR42+11),"")</f>
      </c>
      <c r="FO42">
        <f>IF($GS42&gt;=12,INDEX($DN:$DN,$GR42+12),"")</f>
      </c>
      <c r="FP42">
        <f>IF($GS42&gt;=13,INDEX($DN:$DN,$GR42+13),"")</f>
      </c>
      <c r="FQ42">
        <f>IF($GS42&gt;=14,INDEX($DN:$DN,$GR42+14),"")</f>
      </c>
      <c r="FR42">
        <f>IF($GS42&gt;=15,INDEX($DN:$DN,$GR42+15),"")</f>
      </c>
      <c r="FS42">
        <f>IF($GS42&gt;=16,INDEX($DN:$DN,$GR42+16),"")</f>
      </c>
      <c r="FT42">
        <f>IF($GS42&gt;=17,INDEX($DN:$DN,$GR42+17),"")</f>
      </c>
      <c r="FU42">
        <f>IF($GS42&gt;=18,INDEX($DN:$DN,$GR42+18),"")</f>
      </c>
      <c r="FV42">
        <f>IF($GS42&gt;=19,INDEX($DN:$DN,$GR42+19),"")</f>
      </c>
      <c r="FW42">
        <f>IF($GS42&gt;=20,INDEX($DN:$DN,$GR42+20),"")</f>
      </c>
      <c r="FX42">
        <f>IF($GS42&gt;=21,INDEX($DN:$DN,$GR42+21),"")</f>
      </c>
      <c r="FY42">
        <f>IF($GS42&gt;=22,INDEX($DN:$DN,$GR42+22),"")</f>
      </c>
      <c r="FZ42">
        <f>IF($GS42&gt;=23,INDEX($DN:$DN,$GR42+23),"")</f>
      </c>
      <c r="GA42">
        <f>IF($GS42&gt;=24,INDEX($DN:$DN,$GR42+24),"")</f>
      </c>
      <c r="GB42">
        <f>IF($GS42&gt;=25,INDEX($DN:$DN,$GR42+25),"")</f>
      </c>
      <c r="GC42">
        <f>IF($GS42&gt;=26,INDEX($DN:$DN,$GR42+26),"")</f>
      </c>
      <c r="GD42">
        <f>IF($GS42&gt;=27,INDEX($DN:$DN,$GR42+27),"")</f>
      </c>
      <c r="GE42">
        <f>IF($GS42&gt;=28,INDEX($DN:$DN,$GR42+28),"")</f>
      </c>
      <c r="GF42">
        <f>IF($GS42&gt;=29,INDEX($DN:$DN,$GR42+29),"")</f>
      </c>
      <c r="GG42">
        <f>IF($GS42&gt;=30,INDEX($DN:$DN,$GR42+30),"")</f>
      </c>
      <c r="GH42">
        <f>IF($GS42&gt;=31,INDEX($DN:$DN,$GR42+31),"")</f>
      </c>
      <c r="GI42">
        <f>IF($GS42&gt;=32,INDEX($DN:$DN,$GR42+32),"")</f>
      </c>
      <c r="GJ42">
        <f>IF($GS42&gt;=33,INDEX($DN:$DN,$GR42+33),"")</f>
      </c>
      <c r="GK42">
        <f>IF($GS42&gt;=34,INDEX($DN:$DN,$GR42+34),"")</f>
      </c>
      <c r="GL42">
        <f>IF($GS42&gt;=35,INDEX($DN:$DN,$GR42+35),"")</f>
      </c>
      <c r="GM42">
        <f>IF($GS42&gt;=36,INDEX($DN:$DN,$GR42+36),"")</f>
      </c>
      <c r="GN42">
        <f>IF($GS42&gt;=37,INDEX($DN:$DN,$GR42+37),"")</f>
      </c>
      <c r="GO42">
        <f>IF($GS42&gt;=38,INDEX($DN:$DN,$GR42+38),"")</f>
      </c>
      <c r="GP42">
        <f>IF($GS42&gt;=39,INDEX($DN:$DN,$GR42+39),"")</f>
      </c>
      <c r="GQ42">
        <f>IF($GS42&gt;=40,INDEX($DN:$DN,$GR42+40),"")</f>
      </c>
      <c r="GR42">
        <f>IFERROR(MATCH($DL42,$DM$2:$DM$148,0)+1,0)</f>
      </c>
      <c r="GS42">
        <f>IFERROR(INDEX($DO$2:$DO$148,MATCH($DL42,$DM$2:$DM$148,0)),0)</f>
      </c>
      <c r="GT42">
        <f>IFERROR(MATCH($Z42,$DP$42:$FC$42,0),0)</f>
      </c>
      <c r="GU42">
        <f>IF($GT42&gt;0,INDEX($FD$42:$GQ$42,$GT42),"")</f>
      </c>
      <c r="GV42" t="s">
        <v>333</v>
      </c>
      <c r="GX42">
        <f>IF($JG42&gt;=1,INDEX($GV:$GV,$JF42+1),"")</f>
      </c>
      <c r="GY42">
        <f>IF($JG42&gt;=2,INDEX($GV:$GV,$JF42+2),"")</f>
      </c>
      <c r="GZ42">
        <f>IF($JG42&gt;=3,INDEX($GV:$GV,$JF42+3),"")</f>
      </c>
      <c r="HA42">
        <f>IF($JG42&gt;=4,INDEX($GV:$GV,$JF42+4),"")</f>
      </c>
      <c r="HB42">
        <f>IF($JG42&gt;=5,INDEX($GV:$GV,$JF42+5),"")</f>
      </c>
      <c r="HC42">
        <f>IF($JG42&gt;=6,INDEX($GV:$GV,$JF42+6),"")</f>
      </c>
      <c r="HD42">
        <f>IF($JG42&gt;=7,INDEX($GV:$GV,$JF42+7),"")</f>
      </c>
      <c r="HE42">
        <f>IF($JG42&gt;=8,INDEX($GV:$GV,$JF42+8),"")</f>
      </c>
      <c r="HF42">
        <f>IF($JG42&gt;=9,INDEX($GV:$GV,$JF42+9),"")</f>
      </c>
      <c r="HG42">
        <f>IF($JG42&gt;=10,INDEX($GV:$GV,$JF42+10),"")</f>
      </c>
      <c r="HH42">
        <f>IF($JG42&gt;=11,INDEX($GV:$GV,$JF42+11),"")</f>
      </c>
      <c r="HI42">
        <f>IF($JG42&gt;=12,INDEX($GV:$GV,$JF42+12),"")</f>
      </c>
      <c r="HJ42">
        <f>IF($JG42&gt;=13,INDEX($GV:$GV,$JF42+13),"")</f>
      </c>
      <c r="HK42">
        <f>IF($JG42&gt;=14,INDEX($GV:$GV,$JF42+14),"")</f>
      </c>
      <c r="HL42">
        <f>IF($JG42&gt;=15,INDEX($GV:$GV,$JF42+15),"")</f>
      </c>
      <c r="HM42">
        <f>IF($JG42&gt;=16,INDEX($GV:$GV,$JF42+16),"")</f>
      </c>
      <c r="HN42">
        <f>IF($JG42&gt;=17,INDEX($GV:$GV,$JF42+17),"")</f>
      </c>
      <c r="HO42">
        <f>IF($JG42&gt;=18,INDEX($GV:$GV,$JF42+18),"")</f>
      </c>
      <c r="HP42">
        <f>IF($JG42&gt;=19,INDEX($GV:$GV,$JF42+19),"")</f>
      </c>
      <c r="HQ42">
        <f>IF($JG42&gt;=20,INDEX($GV:$GV,$JF42+20),"")</f>
      </c>
      <c r="HR42">
        <f>IF($JG42&gt;=21,INDEX($GV:$GV,$JF42+21),"")</f>
      </c>
      <c r="HS42">
        <f>IF($JG42&gt;=22,INDEX($GV:$GV,$JF42+22),"")</f>
      </c>
      <c r="HT42">
        <f>IF($JG42&gt;=23,INDEX($GV:$GV,$JF42+23),"")</f>
      </c>
      <c r="HU42">
        <f>IF($JG42&gt;=24,INDEX($GV:$GV,$JF42+24),"")</f>
      </c>
      <c r="HV42">
        <f>IF($JG42&gt;=25,INDEX($GV:$GV,$JF42+25),"")</f>
      </c>
      <c r="HW42">
        <f>IF($JG42&gt;=26,INDEX($GV:$GV,$JF42+26),"")</f>
      </c>
      <c r="HX42">
        <f>IF($JG42&gt;=27,INDEX($GV:$GV,$JF42+27),"")</f>
      </c>
      <c r="HY42">
        <f>IF($JG42&gt;=28,INDEX($GV:$GV,$JF42+28),"")</f>
      </c>
      <c r="HZ42">
        <f>IF($JG42&gt;=29,INDEX($GV:$GV,$JF42+29),"")</f>
      </c>
      <c r="IA42">
        <f>IF($JG42&gt;=30,INDEX($GV:$GV,$JF42+30),"")</f>
      </c>
      <c r="IB42">
        <f>IF($JG42&gt;=31,INDEX($GV:$GV,$JF42+31),"")</f>
      </c>
      <c r="IC42">
        <f>IF($JG42&gt;=32,INDEX($GV:$GV,$JF42+32),"")</f>
      </c>
      <c r="ID42">
        <f>IF($JG42&gt;=33,INDEX($GV:$GV,$JF42+33),"")</f>
      </c>
      <c r="IE42">
        <f>IF($JG42&gt;=34,INDEX($GV:$GV,$JF42+34),"")</f>
      </c>
      <c r="IF42">
        <f>IF($JG42&gt;=35,INDEX($GV:$GV,$JF42+35),"")</f>
      </c>
      <c r="IG42">
        <f>IF($JG42&gt;=36,INDEX($GV:$GV,$JF42+36),"")</f>
      </c>
      <c r="IH42">
        <f>IF($JG42&gt;=37,INDEX($GV:$GV,$JF42+37),"")</f>
      </c>
      <c r="II42">
        <f>IF($JG42&gt;=38,INDEX($GV:$GV,$JF42+38),"")</f>
      </c>
      <c r="IJ42">
        <f>IF($JG42&gt;=39,INDEX($GV:$GV,$JF42+39),"")</f>
      </c>
      <c r="IK42">
        <f>IF($JG42&gt;=40,INDEX($GV:$GV,$JF42+40),"")</f>
      </c>
      <c r="IL42">
        <f>IF($JG42&gt;=41,INDEX($GV:$GV,$JF42+41),"")</f>
      </c>
      <c r="IM42">
        <f>IF($JG42&gt;=42,INDEX($GV:$GV,$JF42+42),"")</f>
      </c>
      <c r="IN42">
        <f>IF($JG42&gt;=43,INDEX($GV:$GV,$JF42+43),"")</f>
      </c>
      <c r="IO42">
        <f>IF($JG42&gt;=44,INDEX($GV:$GV,$JF42+44),"")</f>
      </c>
      <c r="IP42">
        <f>IF($JG42&gt;=45,INDEX($GV:$GV,$JF42+45),"")</f>
      </c>
      <c r="IQ42">
        <f>IF($JG42&gt;=46,INDEX($GV:$GV,$JF42+46),"")</f>
      </c>
      <c r="IR42">
        <f>IF($JG42&gt;=47,INDEX($GV:$GV,$JF42+47),"")</f>
      </c>
      <c r="IS42">
        <f>IF($JG42&gt;=48,INDEX($GV:$GV,$JF42+48),"")</f>
      </c>
      <c r="IT42">
        <f>IF($JG42&gt;=49,INDEX($GV:$GV,$JF42+49),"")</f>
      </c>
      <c r="IU42">
        <f>IF($JG42&gt;=50,INDEX($GV:$GV,$JF42+50),"")</f>
      </c>
      <c r="IV42">
        <f>IF($JG42&gt;=51,INDEX($GV:$GV,$JF42+51),"")</f>
      </c>
      <c r="IW42">
        <f>IF($JG42&gt;=52,INDEX($GV:$GV,$JF42+52),"")</f>
      </c>
      <c r="IX42">
        <f>IF($JG42&gt;=53,INDEX($GV:$GV,$JF42+53),"")</f>
      </c>
      <c r="IY42">
        <f>IF($JG42&gt;=54,INDEX($GV:$GV,$JF42+54),"")</f>
      </c>
      <c r="IZ42">
        <f>IF($JG42&gt;=55,INDEX($GV:$GV,$JF42+55),"")</f>
      </c>
      <c r="JA42">
        <f>IF($JG42&gt;=56,INDEX($GV:$GV,$JF42+56),"")</f>
      </c>
      <c r="JB42">
        <f>IF($JG42&gt;=57,INDEX($GV:$GV,$JF42+57),"")</f>
      </c>
      <c r="JC42">
        <f>IF($JG42&gt;=58,INDEX($GV:$GV,$JF42+58),"")</f>
      </c>
      <c r="JD42">
        <f>IF($JG42&gt;=59,INDEX($GV:$GV,$JF42+59),"")</f>
      </c>
      <c r="JE42">
        <f>IF($JG42&gt;=60,INDEX($GV:$GV,$JF42+60),"")</f>
      </c>
      <c r="JF42">
        <f>IFERROR(MATCH($GU42,$GV$2:$GV$322,0)+1,0)</f>
      </c>
      <c r="JG42">
        <f>IFERROR(INDEX($GW$2:$GW$322,MATCH($GU42,$GV$2:$GV$322,0)),0)</f>
      </c>
      <c r="JH42" t="s">
        <v>44</v>
      </c>
      <c r="JI42" t="s">
        <v>44</v>
      </c>
    </row>
    <row r="43" spans="1:269" x14ac:dyDescent="0.25">
      <c r="R43">
        <f>IF(OR($U43="",$Q43=""),"",IFERROR($U43/$Q43,0))</f>
      </c>
      <c r="S43">
        <f>IF($U43="","",
SUM($T43,$V43,$AA43,$W43,$Y43)*
(1-IF($AB43="",0,VALUE($AB43)/100)))</f>
      </c>
      <c r="T43">
        <f>IF($U43="","",$U43)</f>
      </c>
      <c r="V43">
        <f>IF($U43="","",
IF($O43="","",
IF(ISNUMBER(SEARCH("exempt",LOWER($O43))),0,
$U43*(VALUE(SUBSTITUTE($O43,"%",""))/100))))</f>
      </c>
      <c r="AC43">
        <f>IFERROR(IF(FIND(" - ",$K43)&gt;0,MID($K43,FIND(" - ",$K43)+3,LEN($K43)),""),"")</f>
      </c>
      <c r="AL43" t="s">
        <v>360</v>
      </c>
      <c r="AO43" t="s">
        <v>361</v>
      </c>
      <c r="AP43" t="s">
        <v>362</v>
      </c>
      <c r="AQ43" t="s">
        <v>363</v>
      </c>
      <c r="AR43" t="s">
        <v>361</v>
      </c>
      <c r="AS43" t="s">
        <v>364</v>
      </c>
      <c r="AT43">
        <f>IFERROR(LEFT($K43,FIND(" - ",$K43)-1),$K43)</f>
      </c>
      <c r="AU43" t="s">
        <v>325</v>
      </c>
      <c r="AW43">
        <f>IF($CL43&gt;=1,INDEX($AU:$AU,$CK43+1),"")</f>
      </c>
      <c r="AX43">
        <f>IF($CL43&gt;=2,INDEX($AU:$AU,$CK43+2),"")</f>
      </c>
      <c r="AY43">
        <f>IF($CL43&gt;=3,INDEX($AU:$AU,$CK43+3),"")</f>
      </c>
      <c r="AZ43">
        <f>IF($CL43&gt;=4,INDEX($AU:$AU,$CK43+4),"")</f>
      </c>
      <c r="BA43">
        <f>IF($CL43&gt;=5,INDEX($AU:$AU,$CK43+5),"")</f>
      </c>
      <c r="BB43">
        <f>IF($CL43&gt;=6,INDEX($AU:$AU,$CK43+6),"")</f>
      </c>
      <c r="BC43">
        <f>IF($CL43&gt;=7,INDEX($AU:$AU,$CK43+7),"")</f>
      </c>
      <c r="BD43">
        <f>IF($CL43&gt;=8,INDEX($AU:$AU,$CK43+8),"")</f>
      </c>
      <c r="BE43">
        <f>IF($CL43&gt;=9,INDEX($AU:$AU,$CK43+9),"")</f>
      </c>
      <c r="BF43">
        <f>IF($CL43&gt;=10,INDEX($AU:$AU,$CK43+10),"")</f>
      </c>
      <c r="BG43">
        <f>IF($CL43&gt;=11,INDEX($AU:$AU,$CK43+11),"")</f>
      </c>
      <c r="BH43">
        <f>IF($CL43&gt;=12,INDEX($AU:$AU,$CK43+12),"")</f>
      </c>
      <c r="BI43">
        <f>IF($CL43&gt;=13,INDEX($AU:$AU,$CK43+13),"")</f>
      </c>
      <c r="BJ43">
        <f>IF($CL43&gt;=14,INDEX($AU:$AU,$CK43+14),"")</f>
      </c>
      <c r="BK43">
        <f>IF($CL43&gt;=15,INDEX($AU:$AU,$CK43+15),"")</f>
      </c>
      <c r="BL43">
        <f>IF($CL43&gt;=16,INDEX($AU:$AU,$CK43+16),"")</f>
      </c>
      <c r="BM43">
        <f>IF($CL43&gt;=17,INDEX($AU:$AU,$CK43+17),"")</f>
      </c>
      <c r="BN43">
        <f>IF($CL43&gt;=18,INDEX($AU:$AU,$CK43+18),"")</f>
      </c>
      <c r="BO43">
        <f>IF($CL43&gt;=19,INDEX($AU:$AU,$CK43+19),"")</f>
      </c>
      <c r="BP43">
        <f>IF($CL43&gt;=20,INDEX($AU:$AU,$CK43+20),"")</f>
      </c>
      <c r="BQ43">
        <f>IF($CL43&gt;=21,INDEX($AU:$AU,$CK43+21),"")</f>
      </c>
      <c r="BR43">
        <f>IF($CL43&gt;=22,INDEX($AU:$AU,$CK43+22),"")</f>
      </c>
      <c r="BS43">
        <f>IF($CL43&gt;=23,INDEX($AU:$AU,$CK43+23),"")</f>
      </c>
      <c r="BT43">
        <f>IF($CL43&gt;=24,INDEX($AU:$AU,$CK43+24),"")</f>
      </c>
      <c r="BU43">
        <f>IF($CL43&gt;=25,INDEX($AU:$AU,$CK43+25),"")</f>
      </c>
      <c r="BV43">
        <f>IF($CL43&gt;=26,INDEX($AU:$AU,$CK43+26),"")</f>
      </c>
      <c r="BW43">
        <f>IF($CL43&gt;=27,INDEX($AU:$AU,$CK43+27),"")</f>
      </c>
      <c r="BX43">
        <f>IF($CL43&gt;=28,INDEX($AU:$AU,$CK43+28),"")</f>
      </c>
      <c r="BY43">
        <f>IF($CL43&gt;=29,INDEX($AU:$AU,$CK43+29),"")</f>
      </c>
      <c r="BZ43">
        <f>IF($CL43&gt;=30,INDEX($AU:$AU,$CK43+30),"")</f>
      </c>
      <c r="CA43">
        <f>IF($CL43&gt;=31,INDEX($AU:$AU,$CK43+31),"")</f>
      </c>
      <c r="CB43">
        <f>IF($CL43&gt;=32,INDEX($AU:$AU,$CK43+32),"")</f>
      </c>
      <c r="CC43">
        <f>IF($CL43&gt;=33,INDEX($AU:$AU,$CK43+33),"")</f>
      </c>
      <c r="CD43">
        <f>IF($CL43&gt;=34,INDEX($AU:$AU,$CK43+34),"")</f>
      </c>
      <c r="CE43">
        <f>IF($CL43&gt;=35,INDEX($AU:$AU,$CK43+35),"")</f>
      </c>
      <c r="CF43">
        <f>IF($CL43&gt;=36,INDEX($AU:$AU,$CK43+36),"")</f>
      </c>
      <c r="CG43">
        <f>IF($CL43&gt;=37,INDEX($AU:$AU,$CK43+37),"")</f>
      </c>
      <c r="CH43">
        <f>IF($CL43&gt;=38,INDEX($AU:$AU,$CK43+38),"")</f>
      </c>
      <c r="CI43">
        <f>IF($CL43&gt;=39,INDEX($AU:$AU,$CK43+39),"")</f>
      </c>
      <c r="CJ43">
        <f>IF($CL43&gt;=40,INDEX($AU:$AU,$CK43+40),"")</f>
      </c>
      <c r="CK43">
        <f>IFERROR(MATCH($AT43,$AU$2:$AU$133,0)+1,0)</f>
      </c>
      <c r="CL43">
        <f>IFERROR(INDEX($AV$2:$AV$133,MATCH($AT43,$AU$2:$AU$133,0)),0)</f>
      </c>
      <c r="CM43">
        <f>IFERROR(LEFT($L43,FIND(" - ",$L43)-1),$L43)</f>
      </c>
      <c r="CN43" t="s">
        <v>112</v>
      </c>
      <c r="CP43">
        <f>IF($DK43&gt;=1,INDEX($CN:$CN,$DJ43+1),"")</f>
      </c>
      <c r="CQ43">
        <f>IF($DK43&gt;=2,INDEX($CN:$CN,$DJ43+2),"")</f>
      </c>
      <c r="CR43">
        <f>IF($DK43&gt;=3,INDEX($CN:$CN,$DJ43+3),"")</f>
      </c>
      <c r="CS43">
        <f>IF($DK43&gt;=4,INDEX($CN:$CN,$DJ43+4),"")</f>
      </c>
      <c r="CT43">
        <f>IF($DK43&gt;=5,INDEX($CN:$CN,$DJ43+5),"")</f>
      </c>
      <c r="CU43">
        <f>IF($DK43&gt;=6,INDEX($CN:$CN,$DJ43+6),"")</f>
      </c>
      <c r="CV43">
        <f>IF($DK43&gt;=7,INDEX($CN:$CN,$DJ43+7),"")</f>
      </c>
      <c r="CW43">
        <f>IF($DK43&gt;=8,INDEX($CN:$CN,$DJ43+8),"")</f>
      </c>
      <c r="CX43">
        <f>IF($DK43&gt;=9,INDEX($CN:$CN,$DJ43+9),"")</f>
      </c>
      <c r="CY43">
        <f>IF($DK43&gt;=10,INDEX($CN:$CN,$DJ43+10),"")</f>
      </c>
      <c r="CZ43">
        <f>IF($DK43&gt;=11,INDEX($CN:$CN,$DJ43+11),"")</f>
      </c>
      <c r="DA43">
        <f>IF($DK43&gt;=12,INDEX($CN:$CN,$DJ43+12),"")</f>
      </c>
      <c r="DB43">
        <f>IF($DK43&gt;=13,INDEX($CN:$CN,$DJ43+13),"")</f>
      </c>
      <c r="DC43">
        <f>IF($DK43&gt;=14,INDEX($CN:$CN,$DJ43+14),"")</f>
      </c>
      <c r="DD43">
        <f>IF($DK43&gt;=15,INDEX($CN:$CN,$DJ43+15),"")</f>
      </c>
      <c r="DE43">
        <f>IF($DK43&gt;=16,INDEX($CN:$CN,$DJ43+16),"")</f>
      </c>
      <c r="DF43">
        <f>IF($DK43&gt;=17,INDEX($CN:$CN,$DJ43+17),"")</f>
      </c>
      <c r="DG43">
        <f>IF($DK43&gt;=18,INDEX($CN:$CN,$DJ43+18),"")</f>
      </c>
      <c r="DH43">
        <f>IF($DK43&gt;=19,INDEX($CN:$CN,$DJ43+19),"")</f>
      </c>
      <c r="DI43">
        <f>IF($DK43&gt;=20,INDEX($CN:$CN,$DJ43+20),"")</f>
      </c>
      <c r="DJ43">
        <f>IFERROR(MATCH($CM43,$CN$2:$CN$1089,0)+1,0)</f>
      </c>
      <c r="DK43">
        <f>IFERROR(INDEX($CO$2:$CO$1089,MATCH($CM43,$CN$2:$CN$1089,0)),0)</f>
      </c>
      <c r="DL43">
        <f>IFERROR(INDEX($AS:$AS,MATCH($O43,$AR:$AR,0))&amp;"","")</f>
      </c>
      <c r="DM43" t="s">
        <v>365</v>
      </c>
      <c r="DO43">
        <v>1</v>
      </c>
      <c r="DP43">
        <f>IF($GS43&gt;=1,INDEX($DM:$DM,$GR43+1),"")</f>
      </c>
      <c r="DQ43">
        <f>IF($GS43&gt;=2,INDEX($DM:$DM,$GR43+2),"")</f>
      </c>
      <c r="DR43">
        <f>IF($GS43&gt;=3,INDEX($DM:$DM,$GR43+3),"")</f>
      </c>
      <c r="DS43">
        <f>IF($GS43&gt;=4,INDEX($DM:$DM,$GR43+4),"")</f>
      </c>
      <c r="DT43">
        <f>IF($GS43&gt;=5,INDEX($DM:$DM,$GR43+5),"")</f>
      </c>
      <c r="DU43">
        <f>IF($GS43&gt;=6,INDEX($DM:$DM,$GR43+6),"")</f>
      </c>
      <c r="DV43">
        <f>IF($GS43&gt;=7,INDEX($DM:$DM,$GR43+7),"")</f>
      </c>
      <c r="DW43">
        <f>IF($GS43&gt;=8,INDEX($DM:$DM,$GR43+8),"")</f>
      </c>
      <c r="DX43">
        <f>IF($GS43&gt;=9,INDEX($DM:$DM,$GR43+9),"")</f>
      </c>
      <c r="DY43">
        <f>IF($GS43&gt;=10,INDEX($DM:$DM,$GR43+10),"")</f>
      </c>
      <c r="DZ43">
        <f>IF($GS43&gt;=11,INDEX($DM:$DM,$GR43+11),"")</f>
      </c>
      <c r="EA43">
        <f>IF($GS43&gt;=12,INDEX($DM:$DM,$GR43+12),"")</f>
      </c>
      <c r="EB43">
        <f>IF($GS43&gt;=13,INDEX($DM:$DM,$GR43+13),"")</f>
      </c>
      <c r="EC43">
        <f>IF($GS43&gt;=14,INDEX($DM:$DM,$GR43+14),"")</f>
      </c>
      <c r="ED43">
        <f>IF($GS43&gt;=15,INDEX($DM:$DM,$GR43+15),"")</f>
      </c>
      <c r="EE43">
        <f>IF($GS43&gt;=16,INDEX($DM:$DM,$GR43+16),"")</f>
      </c>
      <c r="EF43">
        <f>IF($GS43&gt;=17,INDEX($DM:$DM,$GR43+17),"")</f>
      </c>
      <c r="EG43">
        <f>IF($GS43&gt;=18,INDEX($DM:$DM,$GR43+18),"")</f>
      </c>
      <c r="EH43">
        <f>IF($GS43&gt;=19,INDEX($DM:$DM,$GR43+19),"")</f>
      </c>
      <c r="EI43">
        <f>IF($GS43&gt;=20,INDEX($DM:$DM,$GR43+20),"")</f>
      </c>
      <c r="EJ43">
        <f>IF($GS43&gt;=21,INDEX($DM:$DM,$GR43+21),"")</f>
      </c>
      <c r="EK43">
        <f>IF($GS43&gt;=22,INDEX($DM:$DM,$GR43+22),"")</f>
      </c>
      <c r="EL43">
        <f>IF($GS43&gt;=23,INDEX($DM:$DM,$GR43+23),"")</f>
      </c>
      <c r="EM43">
        <f>IF($GS43&gt;=24,INDEX($DM:$DM,$GR43+24),"")</f>
      </c>
      <c r="EN43">
        <f>IF($GS43&gt;=25,INDEX($DM:$DM,$GR43+25),"")</f>
      </c>
      <c r="EO43">
        <f>IF($GS43&gt;=26,INDEX($DM:$DM,$GR43+26),"")</f>
      </c>
      <c r="EP43">
        <f>IF($GS43&gt;=27,INDEX($DM:$DM,$GR43+27),"")</f>
      </c>
      <c r="EQ43">
        <f>IF($GS43&gt;=28,INDEX($DM:$DM,$GR43+28),"")</f>
      </c>
      <c r="ER43">
        <f>IF($GS43&gt;=29,INDEX($DM:$DM,$GR43+29),"")</f>
      </c>
      <c r="ES43">
        <f>IF($GS43&gt;=30,INDEX($DM:$DM,$GR43+30),"")</f>
      </c>
      <c r="ET43">
        <f>IF($GS43&gt;=31,INDEX($DM:$DM,$GR43+31),"")</f>
      </c>
      <c r="EU43">
        <f>IF($GS43&gt;=32,INDEX($DM:$DM,$GR43+32),"")</f>
      </c>
      <c r="EV43">
        <f>IF($GS43&gt;=33,INDEX($DM:$DM,$GR43+33),"")</f>
      </c>
      <c r="EW43">
        <f>IF($GS43&gt;=34,INDEX($DM:$DM,$GR43+34),"")</f>
      </c>
      <c r="EX43">
        <f>IF($GS43&gt;=35,INDEX($DM:$DM,$GR43+35),"")</f>
      </c>
      <c r="EY43">
        <f>IF($GS43&gt;=36,INDEX($DM:$DM,$GR43+36),"")</f>
      </c>
      <c r="EZ43">
        <f>IF($GS43&gt;=37,INDEX($DM:$DM,$GR43+37),"")</f>
      </c>
      <c r="FA43">
        <f>IF($GS43&gt;=38,INDEX($DM:$DM,$GR43+38),"")</f>
      </c>
      <c r="FB43">
        <f>IF($GS43&gt;=39,INDEX($DM:$DM,$GR43+39),"")</f>
      </c>
      <c r="FC43">
        <f>IF($GS43&gt;=40,INDEX($DM:$DM,$GR43+40),"")</f>
      </c>
      <c r="FD43">
        <f>IF($GS43&gt;=1,INDEX($DN:$DN,$GR43+1),"")</f>
      </c>
      <c r="FE43">
        <f>IF($GS43&gt;=2,INDEX($DN:$DN,$GR43+2),"")</f>
      </c>
      <c r="FF43">
        <f>IF($GS43&gt;=3,INDEX($DN:$DN,$GR43+3),"")</f>
      </c>
      <c r="FG43">
        <f>IF($GS43&gt;=4,INDEX($DN:$DN,$GR43+4),"")</f>
      </c>
      <c r="FH43">
        <f>IF($GS43&gt;=5,INDEX($DN:$DN,$GR43+5),"")</f>
      </c>
      <c r="FI43">
        <f>IF($GS43&gt;=6,INDEX($DN:$DN,$GR43+6),"")</f>
      </c>
      <c r="FJ43">
        <f>IF($GS43&gt;=7,INDEX($DN:$DN,$GR43+7),"")</f>
      </c>
      <c r="FK43">
        <f>IF($GS43&gt;=8,INDEX($DN:$DN,$GR43+8),"")</f>
      </c>
      <c r="FL43">
        <f>IF($GS43&gt;=9,INDEX($DN:$DN,$GR43+9),"")</f>
      </c>
      <c r="FM43">
        <f>IF($GS43&gt;=10,INDEX($DN:$DN,$GR43+10),"")</f>
      </c>
      <c r="FN43">
        <f>IF($GS43&gt;=11,INDEX($DN:$DN,$GR43+11),"")</f>
      </c>
      <c r="FO43">
        <f>IF($GS43&gt;=12,INDEX($DN:$DN,$GR43+12),"")</f>
      </c>
      <c r="FP43">
        <f>IF($GS43&gt;=13,INDEX($DN:$DN,$GR43+13),"")</f>
      </c>
      <c r="FQ43">
        <f>IF($GS43&gt;=14,INDEX($DN:$DN,$GR43+14),"")</f>
      </c>
      <c r="FR43">
        <f>IF($GS43&gt;=15,INDEX($DN:$DN,$GR43+15),"")</f>
      </c>
      <c r="FS43">
        <f>IF($GS43&gt;=16,INDEX($DN:$DN,$GR43+16),"")</f>
      </c>
      <c r="FT43">
        <f>IF($GS43&gt;=17,INDEX($DN:$DN,$GR43+17),"")</f>
      </c>
      <c r="FU43">
        <f>IF($GS43&gt;=18,INDEX($DN:$DN,$GR43+18),"")</f>
      </c>
      <c r="FV43">
        <f>IF($GS43&gt;=19,INDEX($DN:$DN,$GR43+19),"")</f>
      </c>
      <c r="FW43">
        <f>IF($GS43&gt;=20,INDEX($DN:$DN,$GR43+20),"")</f>
      </c>
      <c r="FX43">
        <f>IF($GS43&gt;=21,INDEX($DN:$DN,$GR43+21),"")</f>
      </c>
      <c r="FY43">
        <f>IF($GS43&gt;=22,INDEX($DN:$DN,$GR43+22),"")</f>
      </c>
      <c r="FZ43">
        <f>IF($GS43&gt;=23,INDEX($DN:$DN,$GR43+23),"")</f>
      </c>
      <c r="GA43">
        <f>IF($GS43&gt;=24,INDEX($DN:$DN,$GR43+24),"")</f>
      </c>
      <c r="GB43">
        <f>IF($GS43&gt;=25,INDEX($DN:$DN,$GR43+25),"")</f>
      </c>
      <c r="GC43">
        <f>IF($GS43&gt;=26,INDEX($DN:$DN,$GR43+26),"")</f>
      </c>
      <c r="GD43">
        <f>IF($GS43&gt;=27,INDEX($DN:$DN,$GR43+27),"")</f>
      </c>
      <c r="GE43">
        <f>IF($GS43&gt;=28,INDEX($DN:$DN,$GR43+28),"")</f>
      </c>
      <c r="GF43">
        <f>IF($GS43&gt;=29,INDEX($DN:$DN,$GR43+29),"")</f>
      </c>
      <c r="GG43">
        <f>IF($GS43&gt;=30,INDEX($DN:$DN,$GR43+30),"")</f>
      </c>
      <c r="GH43">
        <f>IF($GS43&gt;=31,INDEX($DN:$DN,$GR43+31),"")</f>
      </c>
      <c r="GI43">
        <f>IF($GS43&gt;=32,INDEX($DN:$DN,$GR43+32),"")</f>
      </c>
      <c r="GJ43">
        <f>IF($GS43&gt;=33,INDEX($DN:$DN,$GR43+33),"")</f>
      </c>
      <c r="GK43">
        <f>IF($GS43&gt;=34,INDEX($DN:$DN,$GR43+34),"")</f>
      </c>
      <c r="GL43">
        <f>IF($GS43&gt;=35,INDEX($DN:$DN,$GR43+35),"")</f>
      </c>
      <c r="GM43">
        <f>IF($GS43&gt;=36,INDEX($DN:$DN,$GR43+36),"")</f>
      </c>
      <c r="GN43">
        <f>IF($GS43&gt;=37,INDEX($DN:$DN,$GR43+37),"")</f>
      </c>
      <c r="GO43">
        <f>IF($GS43&gt;=38,INDEX($DN:$DN,$GR43+38),"")</f>
      </c>
      <c r="GP43">
        <f>IF($GS43&gt;=39,INDEX($DN:$DN,$GR43+39),"")</f>
      </c>
      <c r="GQ43">
        <f>IF($GS43&gt;=40,INDEX($DN:$DN,$GR43+40),"")</f>
      </c>
      <c r="GR43">
        <f>IFERROR(MATCH($DL43,$DM$2:$DM$148,0)+1,0)</f>
      </c>
      <c r="GS43">
        <f>IFERROR(INDEX($DO$2:$DO$148,MATCH($DL43,$DM$2:$DM$148,0)),0)</f>
      </c>
      <c r="GT43">
        <f>IFERROR(MATCH($Z43,$DP$43:$FC$43,0),0)</f>
      </c>
      <c r="GU43">
        <f>IF($GT43&gt;0,INDEX($FD$43:$GQ$43,$GT43),"")</f>
      </c>
      <c r="GV43" t="s">
        <v>339</v>
      </c>
      <c r="GX43">
        <f>IF($JG43&gt;=1,INDEX($GV:$GV,$JF43+1),"")</f>
      </c>
      <c r="GY43">
        <f>IF($JG43&gt;=2,INDEX($GV:$GV,$JF43+2),"")</f>
      </c>
      <c r="GZ43">
        <f>IF($JG43&gt;=3,INDEX($GV:$GV,$JF43+3),"")</f>
      </c>
      <c r="HA43">
        <f>IF($JG43&gt;=4,INDEX($GV:$GV,$JF43+4),"")</f>
      </c>
      <c r="HB43">
        <f>IF($JG43&gt;=5,INDEX($GV:$GV,$JF43+5),"")</f>
      </c>
      <c r="HC43">
        <f>IF($JG43&gt;=6,INDEX($GV:$GV,$JF43+6),"")</f>
      </c>
      <c r="HD43">
        <f>IF($JG43&gt;=7,INDEX($GV:$GV,$JF43+7),"")</f>
      </c>
      <c r="HE43">
        <f>IF($JG43&gt;=8,INDEX($GV:$GV,$JF43+8),"")</f>
      </c>
      <c r="HF43">
        <f>IF($JG43&gt;=9,INDEX($GV:$GV,$JF43+9),"")</f>
      </c>
      <c r="HG43">
        <f>IF($JG43&gt;=10,INDEX($GV:$GV,$JF43+10),"")</f>
      </c>
      <c r="HH43">
        <f>IF($JG43&gt;=11,INDEX($GV:$GV,$JF43+11),"")</f>
      </c>
      <c r="HI43">
        <f>IF($JG43&gt;=12,INDEX($GV:$GV,$JF43+12),"")</f>
      </c>
      <c r="HJ43">
        <f>IF($JG43&gt;=13,INDEX($GV:$GV,$JF43+13),"")</f>
      </c>
      <c r="HK43">
        <f>IF($JG43&gt;=14,INDEX($GV:$GV,$JF43+14),"")</f>
      </c>
      <c r="HL43">
        <f>IF($JG43&gt;=15,INDEX($GV:$GV,$JF43+15),"")</f>
      </c>
      <c r="HM43">
        <f>IF($JG43&gt;=16,INDEX($GV:$GV,$JF43+16),"")</f>
      </c>
      <c r="HN43">
        <f>IF($JG43&gt;=17,INDEX($GV:$GV,$JF43+17),"")</f>
      </c>
      <c r="HO43">
        <f>IF($JG43&gt;=18,INDEX($GV:$GV,$JF43+18),"")</f>
      </c>
      <c r="HP43">
        <f>IF($JG43&gt;=19,INDEX($GV:$GV,$JF43+19),"")</f>
      </c>
      <c r="HQ43">
        <f>IF($JG43&gt;=20,INDEX($GV:$GV,$JF43+20),"")</f>
      </c>
      <c r="HR43">
        <f>IF($JG43&gt;=21,INDEX($GV:$GV,$JF43+21),"")</f>
      </c>
      <c r="HS43">
        <f>IF($JG43&gt;=22,INDEX($GV:$GV,$JF43+22),"")</f>
      </c>
      <c r="HT43">
        <f>IF($JG43&gt;=23,INDEX($GV:$GV,$JF43+23),"")</f>
      </c>
      <c r="HU43">
        <f>IF($JG43&gt;=24,INDEX($GV:$GV,$JF43+24),"")</f>
      </c>
      <c r="HV43">
        <f>IF($JG43&gt;=25,INDEX($GV:$GV,$JF43+25),"")</f>
      </c>
      <c r="HW43">
        <f>IF($JG43&gt;=26,INDEX($GV:$GV,$JF43+26),"")</f>
      </c>
      <c r="HX43">
        <f>IF($JG43&gt;=27,INDEX($GV:$GV,$JF43+27),"")</f>
      </c>
      <c r="HY43">
        <f>IF($JG43&gt;=28,INDEX($GV:$GV,$JF43+28),"")</f>
      </c>
      <c r="HZ43">
        <f>IF($JG43&gt;=29,INDEX($GV:$GV,$JF43+29),"")</f>
      </c>
      <c r="IA43">
        <f>IF($JG43&gt;=30,INDEX($GV:$GV,$JF43+30),"")</f>
      </c>
      <c r="IB43">
        <f>IF($JG43&gt;=31,INDEX($GV:$GV,$JF43+31),"")</f>
      </c>
      <c r="IC43">
        <f>IF($JG43&gt;=32,INDEX($GV:$GV,$JF43+32),"")</f>
      </c>
      <c r="ID43">
        <f>IF($JG43&gt;=33,INDEX($GV:$GV,$JF43+33),"")</f>
      </c>
      <c r="IE43">
        <f>IF($JG43&gt;=34,INDEX($GV:$GV,$JF43+34),"")</f>
      </c>
      <c r="IF43">
        <f>IF($JG43&gt;=35,INDEX($GV:$GV,$JF43+35),"")</f>
      </c>
      <c r="IG43">
        <f>IF($JG43&gt;=36,INDEX($GV:$GV,$JF43+36),"")</f>
      </c>
      <c r="IH43">
        <f>IF($JG43&gt;=37,INDEX($GV:$GV,$JF43+37),"")</f>
      </c>
      <c r="II43">
        <f>IF($JG43&gt;=38,INDEX($GV:$GV,$JF43+38),"")</f>
      </c>
      <c r="IJ43">
        <f>IF($JG43&gt;=39,INDEX($GV:$GV,$JF43+39),"")</f>
      </c>
      <c r="IK43">
        <f>IF($JG43&gt;=40,INDEX($GV:$GV,$JF43+40),"")</f>
      </c>
      <c r="IL43">
        <f>IF($JG43&gt;=41,INDEX($GV:$GV,$JF43+41),"")</f>
      </c>
      <c r="IM43">
        <f>IF($JG43&gt;=42,INDEX($GV:$GV,$JF43+42),"")</f>
      </c>
      <c r="IN43">
        <f>IF($JG43&gt;=43,INDEX($GV:$GV,$JF43+43),"")</f>
      </c>
      <c r="IO43">
        <f>IF($JG43&gt;=44,INDEX($GV:$GV,$JF43+44),"")</f>
      </c>
      <c r="IP43">
        <f>IF($JG43&gt;=45,INDEX($GV:$GV,$JF43+45),"")</f>
      </c>
      <c r="IQ43">
        <f>IF($JG43&gt;=46,INDEX($GV:$GV,$JF43+46),"")</f>
      </c>
      <c r="IR43">
        <f>IF($JG43&gt;=47,INDEX($GV:$GV,$JF43+47),"")</f>
      </c>
      <c r="IS43">
        <f>IF($JG43&gt;=48,INDEX($GV:$GV,$JF43+48),"")</f>
      </c>
      <c r="IT43">
        <f>IF($JG43&gt;=49,INDEX($GV:$GV,$JF43+49),"")</f>
      </c>
      <c r="IU43">
        <f>IF($JG43&gt;=50,INDEX($GV:$GV,$JF43+50),"")</f>
      </c>
      <c r="IV43">
        <f>IF($JG43&gt;=51,INDEX($GV:$GV,$JF43+51),"")</f>
      </c>
      <c r="IW43">
        <f>IF($JG43&gt;=52,INDEX($GV:$GV,$JF43+52),"")</f>
      </c>
      <c r="IX43">
        <f>IF($JG43&gt;=53,INDEX($GV:$GV,$JF43+53),"")</f>
      </c>
      <c r="IY43">
        <f>IF($JG43&gt;=54,INDEX($GV:$GV,$JF43+54),"")</f>
      </c>
      <c r="IZ43">
        <f>IF($JG43&gt;=55,INDEX($GV:$GV,$JF43+55),"")</f>
      </c>
      <c r="JA43">
        <f>IF($JG43&gt;=56,INDEX($GV:$GV,$JF43+56),"")</f>
      </c>
      <c r="JB43">
        <f>IF($JG43&gt;=57,INDEX($GV:$GV,$JF43+57),"")</f>
      </c>
      <c r="JC43">
        <f>IF($JG43&gt;=58,INDEX($GV:$GV,$JF43+58),"")</f>
      </c>
      <c r="JD43">
        <f>IF($JG43&gt;=59,INDEX($GV:$GV,$JF43+59),"")</f>
      </c>
      <c r="JE43">
        <f>IF($JG43&gt;=60,INDEX($GV:$GV,$JF43+60),"")</f>
      </c>
      <c r="JF43">
        <f>IFERROR(MATCH($GU43,$GV$2:$GV$322,0)+1,0)</f>
      </c>
      <c r="JG43">
        <f>IFERROR(INDEX($GW$2:$GW$322,MATCH($GU43,$GV$2:$GV$322,0)),0)</f>
      </c>
      <c r="JH43" t="s">
        <v>44</v>
      </c>
      <c r="JI43" t="s">
        <v>44</v>
      </c>
    </row>
    <row r="44" spans="1:269" x14ac:dyDescent="0.25">
      <c r="R44">
        <f>IF(OR($U44="",$Q44=""),"",IFERROR($U44/$Q44,0))</f>
      </c>
      <c r="S44">
        <f>IF($U44="","",
SUM($T44,$V44,$AA44,$W44,$Y44)*
(1-IF($AB44="",0,VALUE($AB44)/100)))</f>
      </c>
      <c r="T44">
        <f>IF($U44="","",$U44)</f>
      </c>
      <c r="V44">
        <f>IF($U44="","",
IF($O44="","",
IF(ISNUMBER(SEARCH("exempt",LOWER($O44))),0,
$U44*(VALUE(SUBSTITUTE($O44,"%",""))/100))))</f>
      </c>
      <c r="AC44">
        <f>IFERROR(IF(FIND(" - ",$K44)&gt;0,MID($K44,FIND(" - ",$K44)+3,LEN($K44)),""),"")</f>
      </c>
      <c r="AL44" t="s">
        <v>366</v>
      </c>
      <c r="AO44" t="s">
        <v>367</v>
      </c>
      <c r="AP44" t="s">
        <v>368</v>
      </c>
      <c r="AQ44" t="s">
        <v>369</v>
      </c>
      <c r="AR44" t="s">
        <v>367</v>
      </c>
      <c r="AS44" t="s">
        <v>370</v>
      </c>
      <c r="AT44">
        <f>IFERROR(LEFT($K44,FIND(" - ",$K44)-1),$K44)</f>
      </c>
      <c r="AU44" t="s">
        <v>331</v>
      </c>
      <c r="AW44">
        <f>IF($CL44&gt;=1,INDEX($AU:$AU,$CK44+1),"")</f>
      </c>
      <c r="AX44">
        <f>IF($CL44&gt;=2,INDEX($AU:$AU,$CK44+2),"")</f>
      </c>
      <c r="AY44">
        <f>IF($CL44&gt;=3,INDEX($AU:$AU,$CK44+3),"")</f>
      </c>
      <c r="AZ44">
        <f>IF($CL44&gt;=4,INDEX($AU:$AU,$CK44+4),"")</f>
      </c>
      <c r="BA44">
        <f>IF($CL44&gt;=5,INDEX($AU:$AU,$CK44+5),"")</f>
      </c>
      <c r="BB44">
        <f>IF($CL44&gt;=6,INDEX($AU:$AU,$CK44+6),"")</f>
      </c>
      <c r="BC44">
        <f>IF($CL44&gt;=7,INDEX($AU:$AU,$CK44+7),"")</f>
      </c>
      <c r="BD44">
        <f>IF($CL44&gt;=8,INDEX($AU:$AU,$CK44+8),"")</f>
      </c>
      <c r="BE44">
        <f>IF($CL44&gt;=9,INDEX($AU:$AU,$CK44+9),"")</f>
      </c>
      <c r="BF44">
        <f>IF($CL44&gt;=10,INDEX($AU:$AU,$CK44+10),"")</f>
      </c>
      <c r="BG44">
        <f>IF($CL44&gt;=11,INDEX($AU:$AU,$CK44+11),"")</f>
      </c>
      <c r="BH44">
        <f>IF($CL44&gt;=12,INDEX($AU:$AU,$CK44+12),"")</f>
      </c>
      <c r="BI44">
        <f>IF($CL44&gt;=13,INDEX($AU:$AU,$CK44+13),"")</f>
      </c>
      <c r="BJ44">
        <f>IF($CL44&gt;=14,INDEX($AU:$AU,$CK44+14),"")</f>
      </c>
      <c r="BK44">
        <f>IF($CL44&gt;=15,INDEX($AU:$AU,$CK44+15),"")</f>
      </c>
      <c r="BL44">
        <f>IF($CL44&gt;=16,INDEX($AU:$AU,$CK44+16),"")</f>
      </c>
      <c r="BM44">
        <f>IF($CL44&gt;=17,INDEX($AU:$AU,$CK44+17),"")</f>
      </c>
      <c r="BN44">
        <f>IF($CL44&gt;=18,INDEX($AU:$AU,$CK44+18),"")</f>
      </c>
      <c r="BO44">
        <f>IF($CL44&gt;=19,INDEX($AU:$AU,$CK44+19),"")</f>
      </c>
      <c r="BP44">
        <f>IF($CL44&gt;=20,INDEX($AU:$AU,$CK44+20),"")</f>
      </c>
      <c r="BQ44">
        <f>IF($CL44&gt;=21,INDEX($AU:$AU,$CK44+21),"")</f>
      </c>
      <c r="BR44">
        <f>IF($CL44&gt;=22,INDEX($AU:$AU,$CK44+22),"")</f>
      </c>
      <c r="BS44">
        <f>IF($CL44&gt;=23,INDEX($AU:$AU,$CK44+23),"")</f>
      </c>
      <c r="BT44">
        <f>IF($CL44&gt;=24,INDEX($AU:$AU,$CK44+24),"")</f>
      </c>
      <c r="BU44">
        <f>IF($CL44&gt;=25,INDEX($AU:$AU,$CK44+25),"")</f>
      </c>
      <c r="BV44">
        <f>IF($CL44&gt;=26,INDEX($AU:$AU,$CK44+26),"")</f>
      </c>
      <c r="BW44">
        <f>IF($CL44&gt;=27,INDEX($AU:$AU,$CK44+27),"")</f>
      </c>
      <c r="BX44">
        <f>IF($CL44&gt;=28,INDEX($AU:$AU,$CK44+28),"")</f>
      </c>
      <c r="BY44">
        <f>IF($CL44&gt;=29,INDEX($AU:$AU,$CK44+29),"")</f>
      </c>
      <c r="BZ44">
        <f>IF($CL44&gt;=30,INDEX($AU:$AU,$CK44+30),"")</f>
      </c>
      <c r="CA44">
        <f>IF($CL44&gt;=31,INDEX($AU:$AU,$CK44+31),"")</f>
      </c>
      <c r="CB44">
        <f>IF($CL44&gt;=32,INDEX($AU:$AU,$CK44+32),"")</f>
      </c>
      <c r="CC44">
        <f>IF($CL44&gt;=33,INDEX($AU:$AU,$CK44+33),"")</f>
      </c>
      <c r="CD44">
        <f>IF($CL44&gt;=34,INDEX($AU:$AU,$CK44+34),"")</f>
      </c>
      <c r="CE44">
        <f>IF($CL44&gt;=35,INDEX($AU:$AU,$CK44+35),"")</f>
      </c>
      <c r="CF44">
        <f>IF($CL44&gt;=36,INDEX($AU:$AU,$CK44+36),"")</f>
      </c>
      <c r="CG44">
        <f>IF($CL44&gt;=37,INDEX($AU:$AU,$CK44+37),"")</f>
      </c>
      <c r="CH44">
        <f>IF($CL44&gt;=38,INDEX($AU:$AU,$CK44+38),"")</f>
      </c>
      <c r="CI44">
        <f>IF($CL44&gt;=39,INDEX($AU:$AU,$CK44+39),"")</f>
      </c>
      <c r="CJ44">
        <f>IF($CL44&gt;=40,INDEX($AU:$AU,$CK44+40),"")</f>
      </c>
      <c r="CK44">
        <f>IFERROR(MATCH($AT44,$AU$2:$AU$133,0)+1,0)</f>
      </c>
      <c r="CL44">
        <f>IFERROR(INDEX($AV$2:$AV$133,MATCH($AT44,$AU$2:$AU$133,0)),0)</f>
      </c>
      <c r="CM44">
        <f>IFERROR(LEFT($L44,FIND(" - ",$L44)-1),$L44)</f>
      </c>
      <c r="CN44" t="s">
        <v>120</v>
      </c>
      <c r="CP44">
        <f>IF($DK44&gt;=1,INDEX($CN:$CN,$DJ44+1),"")</f>
      </c>
      <c r="CQ44">
        <f>IF($DK44&gt;=2,INDEX($CN:$CN,$DJ44+2),"")</f>
      </c>
      <c r="CR44">
        <f>IF($DK44&gt;=3,INDEX($CN:$CN,$DJ44+3),"")</f>
      </c>
      <c r="CS44">
        <f>IF($DK44&gt;=4,INDEX($CN:$CN,$DJ44+4),"")</f>
      </c>
      <c r="CT44">
        <f>IF($DK44&gt;=5,INDEX($CN:$CN,$DJ44+5),"")</f>
      </c>
      <c r="CU44">
        <f>IF($DK44&gt;=6,INDEX($CN:$CN,$DJ44+6),"")</f>
      </c>
      <c r="CV44">
        <f>IF($DK44&gt;=7,INDEX($CN:$CN,$DJ44+7),"")</f>
      </c>
      <c r="CW44">
        <f>IF($DK44&gt;=8,INDEX($CN:$CN,$DJ44+8),"")</f>
      </c>
      <c r="CX44">
        <f>IF($DK44&gt;=9,INDEX($CN:$CN,$DJ44+9),"")</f>
      </c>
      <c r="CY44">
        <f>IF($DK44&gt;=10,INDEX($CN:$CN,$DJ44+10),"")</f>
      </c>
      <c r="CZ44">
        <f>IF($DK44&gt;=11,INDEX($CN:$CN,$DJ44+11),"")</f>
      </c>
      <c r="DA44">
        <f>IF($DK44&gt;=12,INDEX($CN:$CN,$DJ44+12),"")</f>
      </c>
      <c r="DB44">
        <f>IF($DK44&gt;=13,INDEX($CN:$CN,$DJ44+13),"")</f>
      </c>
      <c r="DC44">
        <f>IF($DK44&gt;=14,INDEX($CN:$CN,$DJ44+14),"")</f>
      </c>
      <c r="DD44">
        <f>IF($DK44&gt;=15,INDEX($CN:$CN,$DJ44+15),"")</f>
      </c>
      <c r="DE44">
        <f>IF($DK44&gt;=16,INDEX($CN:$CN,$DJ44+16),"")</f>
      </c>
      <c r="DF44">
        <f>IF($DK44&gt;=17,INDEX($CN:$CN,$DJ44+17),"")</f>
      </c>
      <c r="DG44">
        <f>IF($DK44&gt;=18,INDEX($CN:$CN,$DJ44+18),"")</f>
      </c>
      <c r="DH44">
        <f>IF($DK44&gt;=19,INDEX($CN:$CN,$DJ44+19),"")</f>
      </c>
      <c r="DI44">
        <f>IF($DK44&gt;=20,INDEX($CN:$CN,$DJ44+20),"")</f>
      </c>
      <c r="DJ44">
        <f>IFERROR(MATCH($CM44,$CN$2:$CN$1089,0)+1,0)</f>
      </c>
      <c r="DK44">
        <f>IFERROR(INDEX($CO$2:$CO$1089,MATCH($CM44,$CN$2:$CN$1089,0)),0)</f>
      </c>
      <c r="DL44">
        <f>IFERROR(INDEX($AS:$AS,MATCH($O44,$AR:$AR,0))&amp;"","")</f>
      </c>
      <c r="DM44" t="s">
        <v>151</v>
      </c>
      <c r="DN44" t="s">
        <v>371</v>
      </c>
      <c r="DP44">
        <f>IF($GS44&gt;=1,INDEX($DM:$DM,$GR44+1),"")</f>
      </c>
      <c r="DQ44">
        <f>IF($GS44&gt;=2,INDEX($DM:$DM,$GR44+2),"")</f>
      </c>
      <c r="DR44">
        <f>IF($GS44&gt;=3,INDEX($DM:$DM,$GR44+3),"")</f>
      </c>
      <c r="DS44">
        <f>IF($GS44&gt;=4,INDEX($DM:$DM,$GR44+4),"")</f>
      </c>
      <c r="DT44">
        <f>IF($GS44&gt;=5,INDEX($DM:$DM,$GR44+5),"")</f>
      </c>
      <c r="DU44">
        <f>IF($GS44&gt;=6,INDEX($DM:$DM,$GR44+6),"")</f>
      </c>
      <c r="DV44">
        <f>IF($GS44&gt;=7,INDEX($DM:$DM,$GR44+7),"")</f>
      </c>
      <c r="DW44">
        <f>IF($GS44&gt;=8,INDEX($DM:$DM,$GR44+8),"")</f>
      </c>
      <c r="DX44">
        <f>IF($GS44&gt;=9,INDEX($DM:$DM,$GR44+9),"")</f>
      </c>
      <c r="DY44">
        <f>IF($GS44&gt;=10,INDEX($DM:$DM,$GR44+10),"")</f>
      </c>
      <c r="DZ44">
        <f>IF($GS44&gt;=11,INDEX($DM:$DM,$GR44+11),"")</f>
      </c>
      <c r="EA44">
        <f>IF($GS44&gt;=12,INDEX($DM:$DM,$GR44+12),"")</f>
      </c>
      <c r="EB44">
        <f>IF($GS44&gt;=13,INDEX($DM:$DM,$GR44+13),"")</f>
      </c>
      <c r="EC44">
        <f>IF($GS44&gt;=14,INDEX($DM:$DM,$GR44+14),"")</f>
      </c>
      <c r="ED44">
        <f>IF($GS44&gt;=15,INDEX($DM:$DM,$GR44+15),"")</f>
      </c>
      <c r="EE44">
        <f>IF($GS44&gt;=16,INDEX($DM:$DM,$GR44+16),"")</f>
      </c>
      <c r="EF44">
        <f>IF($GS44&gt;=17,INDEX($DM:$DM,$GR44+17),"")</f>
      </c>
      <c r="EG44">
        <f>IF($GS44&gt;=18,INDEX($DM:$DM,$GR44+18),"")</f>
      </c>
      <c r="EH44">
        <f>IF($GS44&gt;=19,INDEX($DM:$DM,$GR44+19),"")</f>
      </c>
      <c r="EI44">
        <f>IF($GS44&gt;=20,INDEX($DM:$DM,$GR44+20),"")</f>
      </c>
      <c r="EJ44">
        <f>IF($GS44&gt;=21,INDEX($DM:$DM,$GR44+21),"")</f>
      </c>
      <c r="EK44">
        <f>IF($GS44&gt;=22,INDEX($DM:$DM,$GR44+22),"")</f>
      </c>
      <c r="EL44">
        <f>IF($GS44&gt;=23,INDEX($DM:$DM,$GR44+23),"")</f>
      </c>
      <c r="EM44">
        <f>IF($GS44&gt;=24,INDEX($DM:$DM,$GR44+24),"")</f>
      </c>
      <c r="EN44">
        <f>IF($GS44&gt;=25,INDEX($DM:$DM,$GR44+25),"")</f>
      </c>
      <c r="EO44">
        <f>IF($GS44&gt;=26,INDEX($DM:$DM,$GR44+26),"")</f>
      </c>
      <c r="EP44">
        <f>IF($GS44&gt;=27,INDEX($DM:$DM,$GR44+27),"")</f>
      </c>
      <c r="EQ44">
        <f>IF($GS44&gt;=28,INDEX($DM:$DM,$GR44+28),"")</f>
      </c>
      <c r="ER44">
        <f>IF($GS44&gt;=29,INDEX($DM:$DM,$GR44+29),"")</f>
      </c>
      <c r="ES44">
        <f>IF($GS44&gt;=30,INDEX($DM:$DM,$GR44+30),"")</f>
      </c>
      <c r="ET44">
        <f>IF($GS44&gt;=31,INDEX($DM:$DM,$GR44+31),"")</f>
      </c>
      <c r="EU44">
        <f>IF($GS44&gt;=32,INDEX($DM:$DM,$GR44+32),"")</f>
      </c>
      <c r="EV44">
        <f>IF($GS44&gt;=33,INDEX($DM:$DM,$GR44+33),"")</f>
      </c>
      <c r="EW44">
        <f>IF($GS44&gt;=34,INDEX($DM:$DM,$GR44+34),"")</f>
      </c>
      <c r="EX44">
        <f>IF($GS44&gt;=35,INDEX($DM:$DM,$GR44+35),"")</f>
      </c>
      <c r="EY44">
        <f>IF($GS44&gt;=36,INDEX($DM:$DM,$GR44+36),"")</f>
      </c>
      <c r="EZ44">
        <f>IF($GS44&gt;=37,INDEX($DM:$DM,$GR44+37),"")</f>
      </c>
      <c r="FA44">
        <f>IF($GS44&gt;=38,INDEX($DM:$DM,$GR44+38),"")</f>
      </c>
      <c r="FB44">
        <f>IF($GS44&gt;=39,INDEX($DM:$DM,$GR44+39),"")</f>
      </c>
      <c r="FC44">
        <f>IF($GS44&gt;=40,INDEX($DM:$DM,$GR44+40),"")</f>
      </c>
      <c r="FD44">
        <f>IF($GS44&gt;=1,INDEX($DN:$DN,$GR44+1),"")</f>
      </c>
      <c r="FE44">
        <f>IF($GS44&gt;=2,INDEX($DN:$DN,$GR44+2),"")</f>
      </c>
      <c r="FF44">
        <f>IF($GS44&gt;=3,INDEX($DN:$DN,$GR44+3),"")</f>
      </c>
      <c r="FG44">
        <f>IF($GS44&gt;=4,INDEX($DN:$DN,$GR44+4),"")</f>
      </c>
      <c r="FH44">
        <f>IF($GS44&gt;=5,INDEX($DN:$DN,$GR44+5),"")</f>
      </c>
      <c r="FI44">
        <f>IF($GS44&gt;=6,INDEX($DN:$DN,$GR44+6),"")</f>
      </c>
      <c r="FJ44">
        <f>IF($GS44&gt;=7,INDEX($DN:$DN,$GR44+7),"")</f>
      </c>
      <c r="FK44">
        <f>IF($GS44&gt;=8,INDEX($DN:$DN,$GR44+8),"")</f>
      </c>
      <c r="FL44">
        <f>IF($GS44&gt;=9,INDEX($DN:$DN,$GR44+9),"")</f>
      </c>
      <c r="FM44">
        <f>IF($GS44&gt;=10,INDEX($DN:$DN,$GR44+10),"")</f>
      </c>
      <c r="FN44">
        <f>IF($GS44&gt;=11,INDEX($DN:$DN,$GR44+11),"")</f>
      </c>
      <c r="FO44">
        <f>IF($GS44&gt;=12,INDEX($DN:$DN,$GR44+12),"")</f>
      </c>
      <c r="FP44">
        <f>IF($GS44&gt;=13,INDEX($DN:$DN,$GR44+13),"")</f>
      </c>
      <c r="FQ44">
        <f>IF($GS44&gt;=14,INDEX($DN:$DN,$GR44+14),"")</f>
      </c>
      <c r="FR44">
        <f>IF($GS44&gt;=15,INDEX($DN:$DN,$GR44+15),"")</f>
      </c>
      <c r="FS44">
        <f>IF($GS44&gt;=16,INDEX($DN:$DN,$GR44+16),"")</f>
      </c>
      <c r="FT44">
        <f>IF($GS44&gt;=17,INDEX($DN:$DN,$GR44+17),"")</f>
      </c>
      <c r="FU44">
        <f>IF($GS44&gt;=18,INDEX($DN:$DN,$GR44+18),"")</f>
      </c>
      <c r="FV44">
        <f>IF($GS44&gt;=19,INDEX($DN:$DN,$GR44+19),"")</f>
      </c>
      <c r="FW44">
        <f>IF($GS44&gt;=20,INDEX($DN:$DN,$GR44+20),"")</f>
      </c>
      <c r="FX44">
        <f>IF($GS44&gt;=21,INDEX($DN:$DN,$GR44+21),"")</f>
      </c>
      <c r="FY44">
        <f>IF($GS44&gt;=22,INDEX($DN:$DN,$GR44+22),"")</f>
      </c>
      <c r="FZ44">
        <f>IF($GS44&gt;=23,INDEX($DN:$DN,$GR44+23),"")</f>
      </c>
      <c r="GA44">
        <f>IF($GS44&gt;=24,INDEX($DN:$DN,$GR44+24),"")</f>
      </c>
      <c r="GB44">
        <f>IF($GS44&gt;=25,INDEX($DN:$DN,$GR44+25),"")</f>
      </c>
      <c r="GC44">
        <f>IF($GS44&gt;=26,INDEX($DN:$DN,$GR44+26),"")</f>
      </c>
      <c r="GD44">
        <f>IF($GS44&gt;=27,INDEX($DN:$DN,$GR44+27),"")</f>
      </c>
      <c r="GE44">
        <f>IF($GS44&gt;=28,INDEX($DN:$DN,$GR44+28),"")</f>
      </c>
      <c r="GF44">
        <f>IF($GS44&gt;=29,INDEX($DN:$DN,$GR44+29),"")</f>
      </c>
      <c r="GG44">
        <f>IF($GS44&gt;=30,INDEX($DN:$DN,$GR44+30),"")</f>
      </c>
      <c r="GH44">
        <f>IF($GS44&gt;=31,INDEX($DN:$DN,$GR44+31),"")</f>
      </c>
      <c r="GI44">
        <f>IF($GS44&gt;=32,INDEX($DN:$DN,$GR44+32),"")</f>
      </c>
      <c r="GJ44">
        <f>IF($GS44&gt;=33,INDEX($DN:$DN,$GR44+33),"")</f>
      </c>
      <c r="GK44">
        <f>IF($GS44&gt;=34,INDEX($DN:$DN,$GR44+34),"")</f>
      </c>
      <c r="GL44">
        <f>IF($GS44&gt;=35,INDEX($DN:$DN,$GR44+35),"")</f>
      </c>
      <c r="GM44">
        <f>IF($GS44&gt;=36,INDEX($DN:$DN,$GR44+36),"")</f>
      </c>
      <c r="GN44">
        <f>IF($GS44&gt;=37,INDEX($DN:$DN,$GR44+37),"")</f>
      </c>
      <c r="GO44">
        <f>IF($GS44&gt;=38,INDEX($DN:$DN,$GR44+38),"")</f>
      </c>
      <c r="GP44">
        <f>IF($GS44&gt;=39,INDEX($DN:$DN,$GR44+39),"")</f>
      </c>
      <c r="GQ44">
        <f>IF($GS44&gt;=40,INDEX($DN:$DN,$GR44+40),"")</f>
      </c>
      <c r="GR44">
        <f>IFERROR(MATCH($DL44,$DM$2:$DM$148,0)+1,0)</f>
      </c>
      <c r="GS44">
        <f>IFERROR(INDEX($DO$2:$DO$148,MATCH($DL44,$DM$2:$DM$148,0)),0)</f>
      </c>
      <c r="GT44">
        <f>IFERROR(MATCH($Z44,$DP$44:$FC$44,0),0)</f>
      </c>
      <c r="GU44">
        <f>IF($GT44&gt;0,INDEX($FD$44:$GQ$44,$GT44),"")</f>
      </c>
      <c r="GV44" t="s">
        <v>345</v>
      </c>
      <c r="GX44">
        <f>IF($JG44&gt;=1,INDEX($GV:$GV,$JF44+1),"")</f>
      </c>
      <c r="GY44">
        <f>IF($JG44&gt;=2,INDEX($GV:$GV,$JF44+2),"")</f>
      </c>
      <c r="GZ44">
        <f>IF($JG44&gt;=3,INDEX($GV:$GV,$JF44+3),"")</f>
      </c>
      <c r="HA44">
        <f>IF($JG44&gt;=4,INDEX($GV:$GV,$JF44+4),"")</f>
      </c>
      <c r="HB44">
        <f>IF($JG44&gt;=5,INDEX($GV:$GV,$JF44+5),"")</f>
      </c>
      <c r="HC44">
        <f>IF($JG44&gt;=6,INDEX($GV:$GV,$JF44+6),"")</f>
      </c>
      <c r="HD44">
        <f>IF($JG44&gt;=7,INDEX($GV:$GV,$JF44+7),"")</f>
      </c>
      <c r="HE44">
        <f>IF($JG44&gt;=8,INDEX($GV:$GV,$JF44+8),"")</f>
      </c>
      <c r="HF44">
        <f>IF($JG44&gt;=9,INDEX($GV:$GV,$JF44+9),"")</f>
      </c>
      <c r="HG44">
        <f>IF($JG44&gt;=10,INDEX($GV:$GV,$JF44+10),"")</f>
      </c>
      <c r="HH44">
        <f>IF($JG44&gt;=11,INDEX($GV:$GV,$JF44+11),"")</f>
      </c>
      <c r="HI44">
        <f>IF($JG44&gt;=12,INDEX($GV:$GV,$JF44+12),"")</f>
      </c>
      <c r="HJ44">
        <f>IF($JG44&gt;=13,INDEX($GV:$GV,$JF44+13),"")</f>
      </c>
      <c r="HK44">
        <f>IF($JG44&gt;=14,INDEX($GV:$GV,$JF44+14),"")</f>
      </c>
      <c r="HL44">
        <f>IF($JG44&gt;=15,INDEX($GV:$GV,$JF44+15),"")</f>
      </c>
      <c r="HM44">
        <f>IF($JG44&gt;=16,INDEX($GV:$GV,$JF44+16),"")</f>
      </c>
      <c r="HN44">
        <f>IF($JG44&gt;=17,INDEX($GV:$GV,$JF44+17),"")</f>
      </c>
      <c r="HO44">
        <f>IF($JG44&gt;=18,INDEX($GV:$GV,$JF44+18),"")</f>
      </c>
      <c r="HP44">
        <f>IF($JG44&gt;=19,INDEX($GV:$GV,$JF44+19),"")</f>
      </c>
      <c r="HQ44">
        <f>IF($JG44&gt;=20,INDEX($GV:$GV,$JF44+20),"")</f>
      </c>
      <c r="HR44">
        <f>IF($JG44&gt;=21,INDEX($GV:$GV,$JF44+21),"")</f>
      </c>
      <c r="HS44">
        <f>IF($JG44&gt;=22,INDEX($GV:$GV,$JF44+22),"")</f>
      </c>
      <c r="HT44">
        <f>IF($JG44&gt;=23,INDEX($GV:$GV,$JF44+23),"")</f>
      </c>
      <c r="HU44">
        <f>IF($JG44&gt;=24,INDEX($GV:$GV,$JF44+24),"")</f>
      </c>
      <c r="HV44">
        <f>IF($JG44&gt;=25,INDEX($GV:$GV,$JF44+25),"")</f>
      </c>
      <c r="HW44">
        <f>IF($JG44&gt;=26,INDEX($GV:$GV,$JF44+26),"")</f>
      </c>
      <c r="HX44">
        <f>IF($JG44&gt;=27,INDEX($GV:$GV,$JF44+27),"")</f>
      </c>
      <c r="HY44">
        <f>IF($JG44&gt;=28,INDEX($GV:$GV,$JF44+28),"")</f>
      </c>
      <c r="HZ44">
        <f>IF($JG44&gt;=29,INDEX($GV:$GV,$JF44+29),"")</f>
      </c>
      <c r="IA44">
        <f>IF($JG44&gt;=30,INDEX($GV:$GV,$JF44+30),"")</f>
      </c>
      <c r="IB44">
        <f>IF($JG44&gt;=31,INDEX($GV:$GV,$JF44+31),"")</f>
      </c>
      <c r="IC44">
        <f>IF($JG44&gt;=32,INDEX($GV:$GV,$JF44+32),"")</f>
      </c>
      <c r="ID44">
        <f>IF($JG44&gt;=33,INDEX($GV:$GV,$JF44+33),"")</f>
      </c>
      <c r="IE44">
        <f>IF($JG44&gt;=34,INDEX($GV:$GV,$JF44+34),"")</f>
      </c>
      <c r="IF44">
        <f>IF($JG44&gt;=35,INDEX($GV:$GV,$JF44+35),"")</f>
      </c>
      <c r="IG44">
        <f>IF($JG44&gt;=36,INDEX($GV:$GV,$JF44+36),"")</f>
      </c>
      <c r="IH44">
        <f>IF($JG44&gt;=37,INDEX($GV:$GV,$JF44+37),"")</f>
      </c>
      <c r="II44">
        <f>IF($JG44&gt;=38,INDEX($GV:$GV,$JF44+38),"")</f>
      </c>
      <c r="IJ44">
        <f>IF($JG44&gt;=39,INDEX($GV:$GV,$JF44+39),"")</f>
      </c>
      <c r="IK44">
        <f>IF($JG44&gt;=40,INDEX($GV:$GV,$JF44+40),"")</f>
      </c>
      <c r="IL44">
        <f>IF($JG44&gt;=41,INDEX($GV:$GV,$JF44+41),"")</f>
      </c>
      <c r="IM44">
        <f>IF($JG44&gt;=42,INDEX($GV:$GV,$JF44+42),"")</f>
      </c>
      <c r="IN44">
        <f>IF($JG44&gt;=43,INDEX($GV:$GV,$JF44+43),"")</f>
      </c>
      <c r="IO44">
        <f>IF($JG44&gt;=44,INDEX($GV:$GV,$JF44+44),"")</f>
      </c>
      <c r="IP44">
        <f>IF($JG44&gt;=45,INDEX($GV:$GV,$JF44+45),"")</f>
      </c>
      <c r="IQ44">
        <f>IF($JG44&gt;=46,INDEX($GV:$GV,$JF44+46),"")</f>
      </c>
      <c r="IR44">
        <f>IF($JG44&gt;=47,INDEX($GV:$GV,$JF44+47),"")</f>
      </c>
      <c r="IS44">
        <f>IF($JG44&gt;=48,INDEX($GV:$GV,$JF44+48),"")</f>
      </c>
      <c r="IT44">
        <f>IF($JG44&gt;=49,INDEX($GV:$GV,$JF44+49),"")</f>
      </c>
      <c r="IU44">
        <f>IF($JG44&gt;=50,INDEX($GV:$GV,$JF44+50),"")</f>
      </c>
      <c r="IV44">
        <f>IF($JG44&gt;=51,INDEX($GV:$GV,$JF44+51),"")</f>
      </c>
      <c r="IW44">
        <f>IF($JG44&gt;=52,INDEX($GV:$GV,$JF44+52),"")</f>
      </c>
      <c r="IX44">
        <f>IF($JG44&gt;=53,INDEX($GV:$GV,$JF44+53),"")</f>
      </c>
      <c r="IY44">
        <f>IF($JG44&gt;=54,INDEX($GV:$GV,$JF44+54),"")</f>
      </c>
      <c r="IZ44">
        <f>IF($JG44&gt;=55,INDEX($GV:$GV,$JF44+55),"")</f>
      </c>
      <c r="JA44">
        <f>IF($JG44&gt;=56,INDEX($GV:$GV,$JF44+56),"")</f>
      </c>
      <c r="JB44">
        <f>IF($JG44&gt;=57,INDEX($GV:$GV,$JF44+57),"")</f>
      </c>
      <c r="JC44">
        <f>IF($JG44&gt;=58,INDEX($GV:$GV,$JF44+58),"")</f>
      </c>
      <c r="JD44">
        <f>IF($JG44&gt;=59,INDEX($GV:$GV,$JF44+59),"")</f>
      </c>
      <c r="JE44">
        <f>IF($JG44&gt;=60,INDEX($GV:$GV,$JF44+60),"")</f>
      </c>
      <c r="JF44">
        <f>IFERROR(MATCH($GU44,$GV$2:$GV$322,0)+1,0)</f>
      </c>
      <c r="JG44">
        <f>IFERROR(INDEX($GW$2:$GW$322,MATCH($GU44,$GV$2:$GV$322,0)),0)</f>
      </c>
      <c r="JH44" t="s">
        <v>44</v>
      </c>
      <c r="JI44" t="s">
        <v>44</v>
      </c>
    </row>
    <row r="45" spans="1:269" x14ac:dyDescent="0.25">
      <c r="R45">
        <f>IF(OR($U45="",$Q45=""),"",IFERROR($U45/$Q45,0))</f>
      </c>
      <c r="S45">
        <f>IF($U45="","",
SUM($T45,$V45,$AA45,$W45,$Y45)*
(1-IF($AB45="",0,VALUE($AB45)/100)))</f>
      </c>
      <c r="T45">
        <f>IF($U45="","",$U45)</f>
      </c>
      <c r="V45">
        <f>IF($U45="","",
IF($O45="","",
IF(ISNUMBER(SEARCH("exempt",LOWER($O45))),0,
$U45*(VALUE(SUBSTITUTE($O45,"%",""))/100))))</f>
      </c>
      <c r="AC45">
        <f>IFERROR(IF(FIND(" - ",$K45)&gt;0,MID($K45,FIND(" - ",$K45)+3,LEN($K45)),""),"")</f>
      </c>
      <c r="AL45" t="s">
        <v>372</v>
      </c>
      <c r="AO45" t="s">
        <v>373</v>
      </c>
      <c r="AP45" t="s">
        <v>374</v>
      </c>
      <c r="AQ45" t="s">
        <v>375</v>
      </c>
      <c r="AR45" t="s">
        <v>373</v>
      </c>
      <c r="AS45" t="s">
        <v>376</v>
      </c>
      <c r="AT45">
        <f>IFERROR(LEFT($K45,FIND(" - ",$K45)-1),$K45)</f>
      </c>
      <c r="AU45" t="s">
        <v>337</v>
      </c>
      <c r="AW45">
        <f>IF($CL45&gt;=1,INDEX($AU:$AU,$CK45+1),"")</f>
      </c>
      <c r="AX45">
        <f>IF($CL45&gt;=2,INDEX($AU:$AU,$CK45+2),"")</f>
      </c>
      <c r="AY45">
        <f>IF($CL45&gt;=3,INDEX($AU:$AU,$CK45+3),"")</f>
      </c>
      <c r="AZ45">
        <f>IF($CL45&gt;=4,INDEX($AU:$AU,$CK45+4),"")</f>
      </c>
      <c r="BA45">
        <f>IF($CL45&gt;=5,INDEX($AU:$AU,$CK45+5),"")</f>
      </c>
      <c r="BB45">
        <f>IF($CL45&gt;=6,INDEX($AU:$AU,$CK45+6),"")</f>
      </c>
      <c r="BC45">
        <f>IF($CL45&gt;=7,INDEX($AU:$AU,$CK45+7),"")</f>
      </c>
      <c r="BD45">
        <f>IF($CL45&gt;=8,INDEX($AU:$AU,$CK45+8),"")</f>
      </c>
      <c r="BE45">
        <f>IF($CL45&gt;=9,INDEX($AU:$AU,$CK45+9),"")</f>
      </c>
      <c r="BF45">
        <f>IF($CL45&gt;=10,INDEX($AU:$AU,$CK45+10),"")</f>
      </c>
      <c r="BG45">
        <f>IF($CL45&gt;=11,INDEX($AU:$AU,$CK45+11),"")</f>
      </c>
      <c r="BH45">
        <f>IF($CL45&gt;=12,INDEX($AU:$AU,$CK45+12),"")</f>
      </c>
      <c r="BI45">
        <f>IF($CL45&gt;=13,INDEX($AU:$AU,$CK45+13),"")</f>
      </c>
      <c r="BJ45">
        <f>IF($CL45&gt;=14,INDEX($AU:$AU,$CK45+14),"")</f>
      </c>
      <c r="BK45">
        <f>IF($CL45&gt;=15,INDEX($AU:$AU,$CK45+15),"")</f>
      </c>
      <c r="BL45">
        <f>IF($CL45&gt;=16,INDEX($AU:$AU,$CK45+16),"")</f>
      </c>
      <c r="BM45">
        <f>IF($CL45&gt;=17,INDEX($AU:$AU,$CK45+17),"")</f>
      </c>
      <c r="BN45">
        <f>IF($CL45&gt;=18,INDEX($AU:$AU,$CK45+18),"")</f>
      </c>
      <c r="BO45">
        <f>IF($CL45&gt;=19,INDEX($AU:$AU,$CK45+19),"")</f>
      </c>
      <c r="BP45">
        <f>IF($CL45&gt;=20,INDEX($AU:$AU,$CK45+20),"")</f>
      </c>
      <c r="BQ45">
        <f>IF($CL45&gt;=21,INDEX($AU:$AU,$CK45+21),"")</f>
      </c>
      <c r="BR45">
        <f>IF($CL45&gt;=22,INDEX($AU:$AU,$CK45+22),"")</f>
      </c>
      <c r="BS45">
        <f>IF($CL45&gt;=23,INDEX($AU:$AU,$CK45+23),"")</f>
      </c>
      <c r="BT45">
        <f>IF($CL45&gt;=24,INDEX($AU:$AU,$CK45+24),"")</f>
      </c>
      <c r="BU45">
        <f>IF($CL45&gt;=25,INDEX($AU:$AU,$CK45+25),"")</f>
      </c>
      <c r="BV45">
        <f>IF($CL45&gt;=26,INDEX($AU:$AU,$CK45+26),"")</f>
      </c>
      <c r="BW45">
        <f>IF($CL45&gt;=27,INDEX($AU:$AU,$CK45+27),"")</f>
      </c>
      <c r="BX45">
        <f>IF($CL45&gt;=28,INDEX($AU:$AU,$CK45+28),"")</f>
      </c>
      <c r="BY45">
        <f>IF($CL45&gt;=29,INDEX($AU:$AU,$CK45+29),"")</f>
      </c>
      <c r="BZ45">
        <f>IF($CL45&gt;=30,INDEX($AU:$AU,$CK45+30),"")</f>
      </c>
      <c r="CA45">
        <f>IF($CL45&gt;=31,INDEX($AU:$AU,$CK45+31),"")</f>
      </c>
      <c r="CB45">
        <f>IF($CL45&gt;=32,INDEX($AU:$AU,$CK45+32),"")</f>
      </c>
      <c r="CC45">
        <f>IF($CL45&gt;=33,INDEX($AU:$AU,$CK45+33),"")</f>
      </c>
      <c r="CD45">
        <f>IF($CL45&gt;=34,INDEX($AU:$AU,$CK45+34),"")</f>
      </c>
      <c r="CE45">
        <f>IF($CL45&gt;=35,INDEX($AU:$AU,$CK45+35),"")</f>
      </c>
      <c r="CF45">
        <f>IF($CL45&gt;=36,INDEX($AU:$AU,$CK45+36),"")</f>
      </c>
      <c r="CG45">
        <f>IF($CL45&gt;=37,INDEX($AU:$AU,$CK45+37),"")</f>
      </c>
      <c r="CH45">
        <f>IF($CL45&gt;=38,INDEX($AU:$AU,$CK45+38),"")</f>
      </c>
      <c r="CI45">
        <f>IF($CL45&gt;=39,INDEX($AU:$AU,$CK45+39),"")</f>
      </c>
      <c r="CJ45">
        <f>IF($CL45&gt;=40,INDEX($AU:$AU,$CK45+40),"")</f>
      </c>
      <c r="CK45">
        <f>IFERROR(MATCH($AT45,$AU$2:$AU$133,0)+1,0)</f>
      </c>
      <c r="CL45">
        <f>IFERROR(INDEX($AV$2:$AV$133,MATCH($AT45,$AU$2:$AU$133,0)),0)</f>
      </c>
      <c r="CM45">
        <f>IFERROR(LEFT($L45,FIND(" - ",$L45)-1),$L45)</f>
      </c>
      <c r="CN45" t="s">
        <v>102</v>
      </c>
      <c r="CP45">
        <f>IF($DK45&gt;=1,INDEX($CN:$CN,$DJ45+1),"")</f>
      </c>
      <c r="CQ45">
        <f>IF($DK45&gt;=2,INDEX($CN:$CN,$DJ45+2),"")</f>
      </c>
      <c r="CR45">
        <f>IF($DK45&gt;=3,INDEX($CN:$CN,$DJ45+3),"")</f>
      </c>
      <c r="CS45">
        <f>IF($DK45&gt;=4,INDEX($CN:$CN,$DJ45+4),"")</f>
      </c>
      <c r="CT45">
        <f>IF($DK45&gt;=5,INDEX($CN:$CN,$DJ45+5),"")</f>
      </c>
      <c r="CU45">
        <f>IF($DK45&gt;=6,INDEX($CN:$CN,$DJ45+6),"")</f>
      </c>
      <c r="CV45">
        <f>IF($DK45&gt;=7,INDEX($CN:$CN,$DJ45+7),"")</f>
      </c>
      <c r="CW45">
        <f>IF($DK45&gt;=8,INDEX($CN:$CN,$DJ45+8),"")</f>
      </c>
      <c r="CX45">
        <f>IF($DK45&gt;=9,INDEX($CN:$CN,$DJ45+9),"")</f>
      </c>
      <c r="CY45">
        <f>IF($DK45&gt;=10,INDEX($CN:$CN,$DJ45+10),"")</f>
      </c>
      <c r="CZ45">
        <f>IF($DK45&gt;=11,INDEX($CN:$CN,$DJ45+11),"")</f>
      </c>
      <c r="DA45">
        <f>IF($DK45&gt;=12,INDEX($CN:$CN,$DJ45+12),"")</f>
      </c>
      <c r="DB45">
        <f>IF($DK45&gt;=13,INDEX($CN:$CN,$DJ45+13),"")</f>
      </c>
      <c r="DC45">
        <f>IF($DK45&gt;=14,INDEX($CN:$CN,$DJ45+14),"")</f>
      </c>
      <c r="DD45">
        <f>IF($DK45&gt;=15,INDEX($CN:$CN,$DJ45+15),"")</f>
      </c>
      <c r="DE45">
        <f>IF($DK45&gt;=16,INDEX($CN:$CN,$DJ45+16),"")</f>
      </c>
      <c r="DF45">
        <f>IF($DK45&gt;=17,INDEX($CN:$CN,$DJ45+17),"")</f>
      </c>
      <c r="DG45">
        <f>IF($DK45&gt;=18,INDEX($CN:$CN,$DJ45+18),"")</f>
      </c>
      <c r="DH45">
        <f>IF($DK45&gt;=19,INDEX($CN:$CN,$DJ45+19),"")</f>
      </c>
      <c r="DI45">
        <f>IF($DK45&gt;=20,INDEX($CN:$CN,$DJ45+20),"")</f>
      </c>
      <c r="DJ45">
        <f>IFERROR(MATCH($CM45,$CN$2:$CN$1089,0)+1,0)</f>
      </c>
      <c r="DK45">
        <f>IFERROR(INDEX($CO$2:$CO$1089,MATCH($CM45,$CN$2:$CN$1089,0)),0)</f>
      </c>
      <c r="DL45">
        <f>IFERROR(INDEX($AS:$AS,MATCH($O45,$AR:$AR,0))&amp;"","")</f>
      </c>
      <c r="DM45" t="s">
        <v>377</v>
      </c>
      <c r="DO45">
        <v>1</v>
      </c>
      <c r="DP45">
        <f>IF($GS45&gt;=1,INDEX($DM:$DM,$GR45+1),"")</f>
      </c>
      <c r="DQ45">
        <f>IF($GS45&gt;=2,INDEX($DM:$DM,$GR45+2),"")</f>
      </c>
      <c r="DR45">
        <f>IF($GS45&gt;=3,INDEX($DM:$DM,$GR45+3),"")</f>
      </c>
      <c r="DS45">
        <f>IF($GS45&gt;=4,INDEX($DM:$DM,$GR45+4),"")</f>
      </c>
      <c r="DT45">
        <f>IF($GS45&gt;=5,INDEX($DM:$DM,$GR45+5),"")</f>
      </c>
      <c r="DU45">
        <f>IF($GS45&gt;=6,INDEX($DM:$DM,$GR45+6),"")</f>
      </c>
      <c r="DV45">
        <f>IF($GS45&gt;=7,INDEX($DM:$DM,$GR45+7),"")</f>
      </c>
      <c r="DW45">
        <f>IF($GS45&gt;=8,INDEX($DM:$DM,$GR45+8),"")</f>
      </c>
      <c r="DX45">
        <f>IF($GS45&gt;=9,INDEX($DM:$DM,$GR45+9),"")</f>
      </c>
      <c r="DY45">
        <f>IF($GS45&gt;=10,INDEX($DM:$DM,$GR45+10),"")</f>
      </c>
      <c r="DZ45">
        <f>IF($GS45&gt;=11,INDEX($DM:$DM,$GR45+11),"")</f>
      </c>
      <c r="EA45">
        <f>IF($GS45&gt;=12,INDEX($DM:$DM,$GR45+12),"")</f>
      </c>
      <c r="EB45">
        <f>IF($GS45&gt;=13,INDEX($DM:$DM,$GR45+13),"")</f>
      </c>
      <c r="EC45">
        <f>IF($GS45&gt;=14,INDEX($DM:$DM,$GR45+14),"")</f>
      </c>
      <c r="ED45">
        <f>IF($GS45&gt;=15,INDEX($DM:$DM,$GR45+15),"")</f>
      </c>
      <c r="EE45">
        <f>IF($GS45&gt;=16,INDEX($DM:$DM,$GR45+16),"")</f>
      </c>
      <c r="EF45">
        <f>IF($GS45&gt;=17,INDEX($DM:$DM,$GR45+17),"")</f>
      </c>
      <c r="EG45">
        <f>IF($GS45&gt;=18,INDEX($DM:$DM,$GR45+18),"")</f>
      </c>
      <c r="EH45">
        <f>IF($GS45&gt;=19,INDEX($DM:$DM,$GR45+19),"")</f>
      </c>
      <c r="EI45">
        <f>IF($GS45&gt;=20,INDEX($DM:$DM,$GR45+20),"")</f>
      </c>
      <c r="EJ45">
        <f>IF($GS45&gt;=21,INDEX($DM:$DM,$GR45+21),"")</f>
      </c>
      <c r="EK45">
        <f>IF($GS45&gt;=22,INDEX($DM:$DM,$GR45+22),"")</f>
      </c>
      <c r="EL45">
        <f>IF($GS45&gt;=23,INDEX($DM:$DM,$GR45+23),"")</f>
      </c>
      <c r="EM45">
        <f>IF($GS45&gt;=24,INDEX($DM:$DM,$GR45+24),"")</f>
      </c>
      <c r="EN45">
        <f>IF($GS45&gt;=25,INDEX($DM:$DM,$GR45+25),"")</f>
      </c>
      <c r="EO45">
        <f>IF($GS45&gt;=26,INDEX($DM:$DM,$GR45+26),"")</f>
      </c>
      <c r="EP45">
        <f>IF($GS45&gt;=27,INDEX($DM:$DM,$GR45+27),"")</f>
      </c>
      <c r="EQ45">
        <f>IF($GS45&gt;=28,INDEX($DM:$DM,$GR45+28),"")</f>
      </c>
      <c r="ER45">
        <f>IF($GS45&gt;=29,INDEX($DM:$DM,$GR45+29),"")</f>
      </c>
      <c r="ES45">
        <f>IF($GS45&gt;=30,INDEX($DM:$DM,$GR45+30),"")</f>
      </c>
      <c r="ET45">
        <f>IF($GS45&gt;=31,INDEX($DM:$DM,$GR45+31),"")</f>
      </c>
      <c r="EU45">
        <f>IF($GS45&gt;=32,INDEX($DM:$DM,$GR45+32),"")</f>
      </c>
      <c r="EV45">
        <f>IF($GS45&gt;=33,INDEX($DM:$DM,$GR45+33),"")</f>
      </c>
      <c r="EW45">
        <f>IF($GS45&gt;=34,INDEX($DM:$DM,$GR45+34),"")</f>
      </c>
      <c r="EX45">
        <f>IF($GS45&gt;=35,INDEX($DM:$DM,$GR45+35),"")</f>
      </c>
      <c r="EY45">
        <f>IF($GS45&gt;=36,INDEX($DM:$DM,$GR45+36),"")</f>
      </c>
      <c r="EZ45">
        <f>IF($GS45&gt;=37,INDEX($DM:$DM,$GR45+37),"")</f>
      </c>
      <c r="FA45">
        <f>IF($GS45&gt;=38,INDEX($DM:$DM,$GR45+38),"")</f>
      </c>
      <c r="FB45">
        <f>IF($GS45&gt;=39,INDEX($DM:$DM,$GR45+39),"")</f>
      </c>
      <c r="FC45">
        <f>IF($GS45&gt;=40,INDEX($DM:$DM,$GR45+40),"")</f>
      </c>
      <c r="FD45">
        <f>IF($GS45&gt;=1,INDEX($DN:$DN,$GR45+1),"")</f>
      </c>
      <c r="FE45">
        <f>IF($GS45&gt;=2,INDEX($DN:$DN,$GR45+2),"")</f>
      </c>
      <c r="FF45">
        <f>IF($GS45&gt;=3,INDEX($DN:$DN,$GR45+3),"")</f>
      </c>
      <c r="FG45">
        <f>IF($GS45&gt;=4,INDEX($DN:$DN,$GR45+4),"")</f>
      </c>
      <c r="FH45">
        <f>IF($GS45&gt;=5,INDEX($DN:$DN,$GR45+5),"")</f>
      </c>
      <c r="FI45">
        <f>IF($GS45&gt;=6,INDEX($DN:$DN,$GR45+6),"")</f>
      </c>
      <c r="FJ45">
        <f>IF($GS45&gt;=7,INDEX($DN:$DN,$GR45+7),"")</f>
      </c>
      <c r="FK45">
        <f>IF($GS45&gt;=8,INDEX($DN:$DN,$GR45+8),"")</f>
      </c>
      <c r="FL45">
        <f>IF($GS45&gt;=9,INDEX($DN:$DN,$GR45+9),"")</f>
      </c>
      <c r="FM45">
        <f>IF($GS45&gt;=10,INDEX($DN:$DN,$GR45+10),"")</f>
      </c>
      <c r="FN45">
        <f>IF($GS45&gt;=11,INDEX($DN:$DN,$GR45+11),"")</f>
      </c>
      <c r="FO45">
        <f>IF($GS45&gt;=12,INDEX($DN:$DN,$GR45+12),"")</f>
      </c>
      <c r="FP45">
        <f>IF($GS45&gt;=13,INDEX($DN:$DN,$GR45+13),"")</f>
      </c>
      <c r="FQ45">
        <f>IF($GS45&gt;=14,INDEX($DN:$DN,$GR45+14),"")</f>
      </c>
      <c r="FR45">
        <f>IF($GS45&gt;=15,INDEX($DN:$DN,$GR45+15),"")</f>
      </c>
      <c r="FS45">
        <f>IF($GS45&gt;=16,INDEX($DN:$DN,$GR45+16),"")</f>
      </c>
      <c r="FT45">
        <f>IF($GS45&gt;=17,INDEX($DN:$DN,$GR45+17),"")</f>
      </c>
      <c r="FU45">
        <f>IF($GS45&gt;=18,INDEX($DN:$DN,$GR45+18),"")</f>
      </c>
      <c r="FV45">
        <f>IF($GS45&gt;=19,INDEX($DN:$DN,$GR45+19),"")</f>
      </c>
      <c r="FW45">
        <f>IF($GS45&gt;=20,INDEX($DN:$DN,$GR45+20),"")</f>
      </c>
      <c r="FX45">
        <f>IF($GS45&gt;=21,INDEX($DN:$DN,$GR45+21),"")</f>
      </c>
      <c r="FY45">
        <f>IF($GS45&gt;=22,INDEX($DN:$DN,$GR45+22),"")</f>
      </c>
      <c r="FZ45">
        <f>IF($GS45&gt;=23,INDEX($DN:$DN,$GR45+23),"")</f>
      </c>
      <c r="GA45">
        <f>IF($GS45&gt;=24,INDEX($DN:$DN,$GR45+24),"")</f>
      </c>
      <c r="GB45">
        <f>IF($GS45&gt;=25,INDEX($DN:$DN,$GR45+25),"")</f>
      </c>
      <c r="GC45">
        <f>IF($GS45&gt;=26,INDEX($DN:$DN,$GR45+26),"")</f>
      </c>
      <c r="GD45">
        <f>IF($GS45&gt;=27,INDEX($DN:$DN,$GR45+27),"")</f>
      </c>
      <c r="GE45">
        <f>IF($GS45&gt;=28,INDEX($DN:$DN,$GR45+28),"")</f>
      </c>
      <c r="GF45">
        <f>IF($GS45&gt;=29,INDEX($DN:$DN,$GR45+29),"")</f>
      </c>
      <c r="GG45">
        <f>IF($GS45&gt;=30,INDEX($DN:$DN,$GR45+30),"")</f>
      </c>
      <c r="GH45">
        <f>IF($GS45&gt;=31,INDEX($DN:$DN,$GR45+31),"")</f>
      </c>
      <c r="GI45">
        <f>IF($GS45&gt;=32,INDEX($DN:$DN,$GR45+32),"")</f>
      </c>
      <c r="GJ45">
        <f>IF($GS45&gt;=33,INDEX($DN:$DN,$GR45+33),"")</f>
      </c>
      <c r="GK45">
        <f>IF($GS45&gt;=34,INDEX($DN:$DN,$GR45+34),"")</f>
      </c>
      <c r="GL45">
        <f>IF($GS45&gt;=35,INDEX($DN:$DN,$GR45+35),"")</f>
      </c>
      <c r="GM45">
        <f>IF($GS45&gt;=36,INDEX($DN:$DN,$GR45+36),"")</f>
      </c>
      <c r="GN45">
        <f>IF($GS45&gt;=37,INDEX($DN:$DN,$GR45+37),"")</f>
      </c>
      <c r="GO45">
        <f>IF($GS45&gt;=38,INDEX($DN:$DN,$GR45+38),"")</f>
      </c>
      <c r="GP45">
        <f>IF($GS45&gt;=39,INDEX($DN:$DN,$GR45+39),"")</f>
      </c>
      <c r="GQ45">
        <f>IF($GS45&gt;=40,INDEX($DN:$DN,$GR45+40),"")</f>
      </c>
      <c r="GR45">
        <f>IFERROR(MATCH($DL45,$DM$2:$DM$148,0)+1,0)</f>
      </c>
      <c r="GS45">
        <f>IFERROR(INDEX($DO$2:$DO$148,MATCH($DL45,$DM$2:$DM$148,0)),0)</f>
      </c>
      <c r="GT45">
        <f>IFERROR(MATCH($Z45,$DP$45:$FC$45,0),0)</f>
      </c>
      <c r="GU45">
        <f>IF($GT45&gt;0,INDEX($FD$45:$GQ$45,$GT45),"")</f>
      </c>
      <c r="GV45" t="s">
        <v>351</v>
      </c>
      <c r="GX45">
        <f>IF($JG45&gt;=1,INDEX($GV:$GV,$JF45+1),"")</f>
      </c>
      <c r="GY45">
        <f>IF($JG45&gt;=2,INDEX($GV:$GV,$JF45+2),"")</f>
      </c>
      <c r="GZ45">
        <f>IF($JG45&gt;=3,INDEX($GV:$GV,$JF45+3),"")</f>
      </c>
      <c r="HA45">
        <f>IF($JG45&gt;=4,INDEX($GV:$GV,$JF45+4),"")</f>
      </c>
      <c r="HB45">
        <f>IF($JG45&gt;=5,INDEX($GV:$GV,$JF45+5),"")</f>
      </c>
      <c r="HC45">
        <f>IF($JG45&gt;=6,INDEX($GV:$GV,$JF45+6),"")</f>
      </c>
      <c r="HD45">
        <f>IF($JG45&gt;=7,INDEX($GV:$GV,$JF45+7),"")</f>
      </c>
      <c r="HE45">
        <f>IF($JG45&gt;=8,INDEX($GV:$GV,$JF45+8),"")</f>
      </c>
      <c r="HF45">
        <f>IF($JG45&gt;=9,INDEX($GV:$GV,$JF45+9),"")</f>
      </c>
      <c r="HG45">
        <f>IF($JG45&gt;=10,INDEX($GV:$GV,$JF45+10),"")</f>
      </c>
      <c r="HH45">
        <f>IF($JG45&gt;=11,INDEX($GV:$GV,$JF45+11),"")</f>
      </c>
      <c r="HI45">
        <f>IF($JG45&gt;=12,INDEX($GV:$GV,$JF45+12),"")</f>
      </c>
      <c r="HJ45">
        <f>IF($JG45&gt;=13,INDEX($GV:$GV,$JF45+13),"")</f>
      </c>
      <c r="HK45">
        <f>IF($JG45&gt;=14,INDEX($GV:$GV,$JF45+14),"")</f>
      </c>
      <c r="HL45">
        <f>IF($JG45&gt;=15,INDEX($GV:$GV,$JF45+15),"")</f>
      </c>
      <c r="HM45">
        <f>IF($JG45&gt;=16,INDEX($GV:$GV,$JF45+16),"")</f>
      </c>
      <c r="HN45">
        <f>IF($JG45&gt;=17,INDEX($GV:$GV,$JF45+17),"")</f>
      </c>
      <c r="HO45">
        <f>IF($JG45&gt;=18,INDEX($GV:$GV,$JF45+18),"")</f>
      </c>
      <c r="HP45">
        <f>IF($JG45&gt;=19,INDEX($GV:$GV,$JF45+19),"")</f>
      </c>
      <c r="HQ45">
        <f>IF($JG45&gt;=20,INDEX($GV:$GV,$JF45+20),"")</f>
      </c>
      <c r="HR45">
        <f>IF($JG45&gt;=21,INDEX($GV:$GV,$JF45+21),"")</f>
      </c>
      <c r="HS45">
        <f>IF($JG45&gt;=22,INDEX($GV:$GV,$JF45+22),"")</f>
      </c>
      <c r="HT45">
        <f>IF($JG45&gt;=23,INDEX($GV:$GV,$JF45+23),"")</f>
      </c>
      <c r="HU45">
        <f>IF($JG45&gt;=24,INDEX($GV:$GV,$JF45+24),"")</f>
      </c>
      <c r="HV45">
        <f>IF($JG45&gt;=25,INDEX($GV:$GV,$JF45+25),"")</f>
      </c>
      <c r="HW45">
        <f>IF($JG45&gt;=26,INDEX($GV:$GV,$JF45+26),"")</f>
      </c>
      <c r="HX45">
        <f>IF($JG45&gt;=27,INDEX($GV:$GV,$JF45+27),"")</f>
      </c>
      <c r="HY45">
        <f>IF($JG45&gt;=28,INDEX($GV:$GV,$JF45+28),"")</f>
      </c>
      <c r="HZ45">
        <f>IF($JG45&gt;=29,INDEX($GV:$GV,$JF45+29),"")</f>
      </c>
      <c r="IA45">
        <f>IF($JG45&gt;=30,INDEX($GV:$GV,$JF45+30),"")</f>
      </c>
      <c r="IB45">
        <f>IF($JG45&gt;=31,INDEX($GV:$GV,$JF45+31),"")</f>
      </c>
      <c r="IC45">
        <f>IF($JG45&gt;=32,INDEX($GV:$GV,$JF45+32),"")</f>
      </c>
      <c r="ID45">
        <f>IF($JG45&gt;=33,INDEX($GV:$GV,$JF45+33),"")</f>
      </c>
      <c r="IE45">
        <f>IF($JG45&gt;=34,INDEX($GV:$GV,$JF45+34),"")</f>
      </c>
      <c r="IF45">
        <f>IF($JG45&gt;=35,INDEX($GV:$GV,$JF45+35),"")</f>
      </c>
      <c r="IG45">
        <f>IF($JG45&gt;=36,INDEX($GV:$GV,$JF45+36),"")</f>
      </c>
      <c r="IH45">
        <f>IF($JG45&gt;=37,INDEX($GV:$GV,$JF45+37),"")</f>
      </c>
      <c r="II45">
        <f>IF($JG45&gt;=38,INDEX($GV:$GV,$JF45+38),"")</f>
      </c>
      <c r="IJ45">
        <f>IF($JG45&gt;=39,INDEX($GV:$GV,$JF45+39),"")</f>
      </c>
      <c r="IK45">
        <f>IF($JG45&gt;=40,INDEX($GV:$GV,$JF45+40),"")</f>
      </c>
      <c r="IL45">
        <f>IF($JG45&gt;=41,INDEX($GV:$GV,$JF45+41),"")</f>
      </c>
      <c r="IM45">
        <f>IF($JG45&gt;=42,INDEX($GV:$GV,$JF45+42),"")</f>
      </c>
      <c r="IN45">
        <f>IF($JG45&gt;=43,INDEX($GV:$GV,$JF45+43),"")</f>
      </c>
      <c r="IO45">
        <f>IF($JG45&gt;=44,INDEX($GV:$GV,$JF45+44),"")</f>
      </c>
      <c r="IP45">
        <f>IF($JG45&gt;=45,INDEX($GV:$GV,$JF45+45),"")</f>
      </c>
      <c r="IQ45">
        <f>IF($JG45&gt;=46,INDEX($GV:$GV,$JF45+46),"")</f>
      </c>
      <c r="IR45">
        <f>IF($JG45&gt;=47,INDEX($GV:$GV,$JF45+47),"")</f>
      </c>
      <c r="IS45">
        <f>IF($JG45&gt;=48,INDEX($GV:$GV,$JF45+48),"")</f>
      </c>
      <c r="IT45">
        <f>IF($JG45&gt;=49,INDEX($GV:$GV,$JF45+49),"")</f>
      </c>
      <c r="IU45">
        <f>IF($JG45&gt;=50,INDEX($GV:$GV,$JF45+50),"")</f>
      </c>
      <c r="IV45">
        <f>IF($JG45&gt;=51,INDEX($GV:$GV,$JF45+51),"")</f>
      </c>
      <c r="IW45">
        <f>IF($JG45&gt;=52,INDEX($GV:$GV,$JF45+52),"")</f>
      </c>
      <c r="IX45">
        <f>IF($JG45&gt;=53,INDEX($GV:$GV,$JF45+53),"")</f>
      </c>
      <c r="IY45">
        <f>IF($JG45&gt;=54,INDEX($GV:$GV,$JF45+54),"")</f>
      </c>
      <c r="IZ45">
        <f>IF($JG45&gt;=55,INDEX($GV:$GV,$JF45+55),"")</f>
      </c>
      <c r="JA45">
        <f>IF($JG45&gt;=56,INDEX($GV:$GV,$JF45+56),"")</f>
      </c>
      <c r="JB45">
        <f>IF($JG45&gt;=57,INDEX($GV:$GV,$JF45+57),"")</f>
      </c>
      <c r="JC45">
        <f>IF($JG45&gt;=58,INDEX($GV:$GV,$JF45+58),"")</f>
      </c>
      <c r="JD45">
        <f>IF($JG45&gt;=59,INDEX($GV:$GV,$JF45+59),"")</f>
      </c>
      <c r="JE45">
        <f>IF($JG45&gt;=60,INDEX($GV:$GV,$JF45+60),"")</f>
      </c>
      <c r="JF45">
        <f>IFERROR(MATCH($GU45,$GV$2:$GV$322,0)+1,0)</f>
      </c>
      <c r="JG45">
        <f>IFERROR(INDEX($GW$2:$GW$322,MATCH($GU45,$GV$2:$GV$322,0)),0)</f>
      </c>
      <c r="JH45" t="s">
        <v>44</v>
      </c>
      <c r="JI45" t="s">
        <v>44</v>
      </c>
    </row>
    <row r="46" spans="1:269" x14ac:dyDescent="0.25">
      <c r="R46">
        <f>IF(OR($U46="",$Q46=""),"",IFERROR($U46/$Q46,0))</f>
      </c>
      <c r="S46">
        <f>IF($U46="","",
SUM($T46,$V46,$AA46,$W46,$Y46)*
(1-IF($AB46="",0,VALUE($AB46)/100)))</f>
      </c>
      <c r="T46">
        <f>IF($U46="","",$U46)</f>
      </c>
      <c r="V46">
        <f>IF($U46="","",
IF($O46="","",
IF(ISNUMBER(SEARCH("exempt",LOWER($O46))),0,
$U46*(VALUE(SUBSTITUTE($O46,"%",""))/100))))</f>
      </c>
      <c r="AC46">
        <f>IFERROR(IF(FIND(" - ",$K46)&gt;0,MID($K46,FIND(" - ",$K46)+3,LEN($K46)),""),"")</f>
      </c>
      <c r="AL46" t="s">
        <v>378</v>
      </c>
      <c r="AO46" t="s">
        <v>379</v>
      </c>
      <c r="AP46" t="s">
        <v>380</v>
      </c>
      <c r="AQ46" t="s">
        <v>381</v>
      </c>
      <c r="AR46" t="s">
        <v>379</v>
      </c>
      <c r="AS46" t="s">
        <v>382</v>
      </c>
      <c r="AT46">
        <f>IFERROR(LEFT($K46,FIND(" - ",$K46)-1),$K46)</f>
      </c>
      <c r="AU46" t="s">
        <v>343</v>
      </c>
      <c r="AW46">
        <f>IF($CL46&gt;=1,INDEX($AU:$AU,$CK46+1),"")</f>
      </c>
      <c r="AX46">
        <f>IF($CL46&gt;=2,INDEX($AU:$AU,$CK46+2),"")</f>
      </c>
      <c r="AY46">
        <f>IF($CL46&gt;=3,INDEX($AU:$AU,$CK46+3),"")</f>
      </c>
      <c r="AZ46">
        <f>IF($CL46&gt;=4,INDEX($AU:$AU,$CK46+4),"")</f>
      </c>
      <c r="BA46">
        <f>IF($CL46&gt;=5,INDEX($AU:$AU,$CK46+5),"")</f>
      </c>
      <c r="BB46">
        <f>IF($CL46&gt;=6,INDEX($AU:$AU,$CK46+6),"")</f>
      </c>
      <c r="BC46">
        <f>IF($CL46&gt;=7,INDEX($AU:$AU,$CK46+7),"")</f>
      </c>
      <c r="BD46">
        <f>IF($CL46&gt;=8,INDEX($AU:$AU,$CK46+8),"")</f>
      </c>
      <c r="BE46">
        <f>IF($CL46&gt;=9,INDEX($AU:$AU,$CK46+9),"")</f>
      </c>
      <c r="BF46">
        <f>IF($CL46&gt;=10,INDEX($AU:$AU,$CK46+10),"")</f>
      </c>
      <c r="BG46">
        <f>IF($CL46&gt;=11,INDEX($AU:$AU,$CK46+11),"")</f>
      </c>
      <c r="BH46">
        <f>IF($CL46&gt;=12,INDEX($AU:$AU,$CK46+12),"")</f>
      </c>
      <c r="BI46">
        <f>IF($CL46&gt;=13,INDEX($AU:$AU,$CK46+13),"")</f>
      </c>
      <c r="BJ46">
        <f>IF($CL46&gt;=14,INDEX($AU:$AU,$CK46+14),"")</f>
      </c>
      <c r="BK46">
        <f>IF($CL46&gt;=15,INDEX($AU:$AU,$CK46+15),"")</f>
      </c>
      <c r="BL46">
        <f>IF($CL46&gt;=16,INDEX($AU:$AU,$CK46+16),"")</f>
      </c>
      <c r="BM46">
        <f>IF($CL46&gt;=17,INDEX($AU:$AU,$CK46+17),"")</f>
      </c>
      <c r="BN46">
        <f>IF($CL46&gt;=18,INDEX($AU:$AU,$CK46+18),"")</f>
      </c>
      <c r="BO46">
        <f>IF($CL46&gt;=19,INDEX($AU:$AU,$CK46+19),"")</f>
      </c>
      <c r="BP46">
        <f>IF($CL46&gt;=20,INDEX($AU:$AU,$CK46+20),"")</f>
      </c>
      <c r="BQ46">
        <f>IF($CL46&gt;=21,INDEX($AU:$AU,$CK46+21),"")</f>
      </c>
      <c r="BR46">
        <f>IF($CL46&gt;=22,INDEX($AU:$AU,$CK46+22),"")</f>
      </c>
      <c r="BS46">
        <f>IF($CL46&gt;=23,INDEX($AU:$AU,$CK46+23),"")</f>
      </c>
      <c r="BT46">
        <f>IF($CL46&gt;=24,INDEX($AU:$AU,$CK46+24),"")</f>
      </c>
      <c r="BU46">
        <f>IF($CL46&gt;=25,INDEX($AU:$AU,$CK46+25),"")</f>
      </c>
      <c r="BV46">
        <f>IF($CL46&gt;=26,INDEX($AU:$AU,$CK46+26),"")</f>
      </c>
      <c r="BW46">
        <f>IF($CL46&gt;=27,INDEX($AU:$AU,$CK46+27),"")</f>
      </c>
      <c r="BX46">
        <f>IF($CL46&gt;=28,INDEX($AU:$AU,$CK46+28),"")</f>
      </c>
      <c r="BY46">
        <f>IF($CL46&gt;=29,INDEX($AU:$AU,$CK46+29),"")</f>
      </c>
      <c r="BZ46">
        <f>IF($CL46&gt;=30,INDEX($AU:$AU,$CK46+30),"")</f>
      </c>
      <c r="CA46">
        <f>IF($CL46&gt;=31,INDEX($AU:$AU,$CK46+31),"")</f>
      </c>
      <c r="CB46">
        <f>IF($CL46&gt;=32,INDEX($AU:$AU,$CK46+32),"")</f>
      </c>
      <c r="CC46">
        <f>IF($CL46&gt;=33,INDEX($AU:$AU,$CK46+33),"")</f>
      </c>
      <c r="CD46">
        <f>IF($CL46&gt;=34,INDEX($AU:$AU,$CK46+34),"")</f>
      </c>
      <c r="CE46">
        <f>IF($CL46&gt;=35,INDEX($AU:$AU,$CK46+35),"")</f>
      </c>
      <c r="CF46">
        <f>IF($CL46&gt;=36,INDEX($AU:$AU,$CK46+36),"")</f>
      </c>
      <c r="CG46">
        <f>IF($CL46&gt;=37,INDEX($AU:$AU,$CK46+37),"")</f>
      </c>
      <c r="CH46">
        <f>IF($CL46&gt;=38,INDEX($AU:$AU,$CK46+38),"")</f>
      </c>
      <c r="CI46">
        <f>IF($CL46&gt;=39,INDEX($AU:$AU,$CK46+39),"")</f>
      </c>
      <c r="CJ46">
        <f>IF($CL46&gt;=40,INDEX($AU:$AU,$CK46+40),"")</f>
      </c>
      <c r="CK46">
        <f>IFERROR(MATCH($AT46,$AU$2:$AU$133,0)+1,0)</f>
      </c>
      <c r="CL46">
        <f>IFERROR(INDEX($AV$2:$AV$133,MATCH($AT46,$AU$2:$AU$133,0)),0)</f>
      </c>
      <c r="CM46">
        <f>IFERROR(LEFT($L46,FIND(" - ",$L46)-1),$L46)</f>
      </c>
      <c r="CN46" t="s">
        <v>139</v>
      </c>
      <c r="CP46">
        <f>IF($DK46&gt;=1,INDEX($CN:$CN,$DJ46+1),"")</f>
      </c>
      <c r="CQ46">
        <f>IF($DK46&gt;=2,INDEX($CN:$CN,$DJ46+2),"")</f>
      </c>
      <c r="CR46">
        <f>IF($DK46&gt;=3,INDEX($CN:$CN,$DJ46+3),"")</f>
      </c>
      <c r="CS46">
        <f>IF($DK46&gt;=4,INDEX($CN:$CN,$DJ46+4),"")</f>
      </c>
      <c r="CT46">
        <f>IF($DK46&gt;=5,INDEX($CN:$CN,$DJ46+5),"")</f>
      </c>
      <c r="CU46">
        <f>IF($DK46&gt;=6,INDEX($CN:$CN,$DJ46+6),"")</f>
      </c>
      <c r="CV46">
        <f>IF($DK46&gt;=7,INDEX($CN:$CN,$DJ46+7),"")</f>
      </c>
      <c r="CW46">
        <f>IF($DK46&gt;=8,INDEX($CN:$CN,$DJ46+8),"")</f>
      </c>
      <c r="CX46">
        <f>IF($DK46&gt;=9,INDEX($CN:$CN,$DJ46+9),"")</f>
      </c>
      <c r="CY46">
        <f>IF($DK46&gt;=10,INDEX($CN:$CN,$DJ46+10),"")</f>
      </c>
      <c r="CZ46">
        <f>IF($DK46&gt;=11,INDEX($CN:$CN,$DJ46+11),"")</f>
      </c>
      <c r="DA46">
        <f>IF($DK46&gt;=12,INDEX($CN:$CN,$DJ46+12),"")</f>
      </c>
      <c r="DB46">
        <f>IF($DK46&gt;=13,INDEX($CN:$CN,$DJ46+13),"")</f>
      </c>
      <c r="DC46">
        <f>IF($DK46&gt;=14,INDEX($CN:$CN,$DJ46+14),"")</f>
      </c>
      <c r="DD46">
        <f>IF($DK46&gt;=15,INDEX($CN:$CN,$DJ46+15),"")</f>
      </c>
      <c r="DE46">
        <f>IF($DK46&gt;=16,INDEX($CN:$CN,$DJ46+16),"")</f>
      </c>
      <c r="DF46">
        <f>IF($DK46&gt;=17,INDEX($CN:$CN,$DJ46+17),"")</f>
      </c>
      <c r="DG46">
        <f>IF($DK46&gt;=18,INDEX($CN:$CN,$DJ46+18),"")</f>
      </c>
      <c r="DH46">
        <f>IF($DK46&gt;=19,INDEX($CN:$CN,$DJ46+19),"")</f>
      </c>
      <c r="DI46">
        <f>IF($DK46&gt;=20,INDEX($CN:$CN,$DJ46+20),"")</f>
      </c>
      <c r="DJ46">
        <f>IFERROR(MATCH($CM46,$CN$2:$CN$1089,0)+1,0)</f>
      </c>
      <c r="DK46">
        <f>IFERROR(INDEX($CO$2:$CO$1089,MATCH($CM46,$CN$2:$CN$1089,0)),0)</f>
      </c>
      <c r="DL46">
        <f>IFERROR(INDEX($AS:$AS,MATCH($O46,$AR:$AR,0))&amp;"","")</f>
      </c>
      <c r="DM46" t="s">
        <v>151</v>
      </c>
      <c r="DN46" t="s">
        <v>383</v>
      </c>
      <c r="DP46">
        <f>IF($GS46&gt;=1,INDEX($DM:$DM,$GR46+1),"")</f>
      </c>
      <c r="DQ46">
        <f>IF($GS46&gt;=2,INDEX($DM:$DM,$GR46+2),"")</f>
      </c>
      <c r="DR46">
        <f>IF($GS46&gt;=3,INDEX($DM:$DM,$GR46+3),"")</f>
      </c>
      <c r="DS46">
        <f>IF($GS46&gt;=4,INDEX($DM:$DM,$GR46+4),"")</f>
      </c>
      <c r="DT46">
        <f>IF($GS46&gt;=5,INDEX($DM:$DM,$GR46+5),"")</f>
      </c>
      <c r="DU46">
        <f>IF($GS46&gt;=6,INDEX($DM:$DM,$GR46+6),"")</f>
      </c>
      <c r="DV46">
        <f>IF($GS46&gt;=7,INDEX($DM:$DM,$GR46+7),"")</f>
      </c>
      <c r="DW46">
        <f>IF($GS46&gt;=8,INDEX($DM:$DM,$GR46+8),"")</f>
      </c>
      <c r="DX46">
        <f>IF($GS46&gt;=9,INDEX($DM:$DM,$GR46+9),"")</f>
      </c>
      <c r="DY46">
        <f>IF($GS46&gt;=10,INDEX($DM:$DM,$GR46+10),"")</f>
      </c>
      <c r="DZ46">
        <f>IF($GS46&gt;=11,INDEX($DM:$DM,$GR46+11),"")</f>
      </c>
      <c r="EA46">
        <f>IF($GS46&gt;=12,INDEX($DM:$DM,$GR46+12),"")</f>
      </c>
      <c r="EB46">
        <f>IF($GS46&gt;=13,INDEX($DM:$DM,$GR46+13),"")</f>
      </c>
      <c r="EC46">
        <f>IF($GS46&gt;=14,INDEX($DM:$DM,$GR46+14),"")</f>
      </c>
      <c r="ED46">
        <f>IF($GS46&gt;=15,INDEX($DM:$DM,$GR46+15),"")</f>
      </c>
      <c r="EE46">
        <f>IF($GS46&gt;=16,INDEX($DM:$DM,$GR46+16),"")</f>
      </c>
      <c r="EF46">
        <f>IF($GS46&gt;=17,INDEX($DM:$DM,$GR46+17),"")</f>
      </c>
      <c r="EG46">
        <f>IF($GS46&gt;=18,INDEX($DM:$DM,$GR46+18),"")</f>
      </c>
      <c r="EH46">
        <f>IF($GS46&gt;=19,INDEX($DM:$DM,$GR46+19),"")</f>
      </c>
      <c r="EI46">
        <f>IF($GS46&gt;=20,INDEX($DM:$DM,$GR46+20),"")</f>
      </c>
      <c r="EJ46">
        <f>IF($GS46&gt;=21,INDEX($DM:$DM,$GR46+21),"")</f>
      </c>
      <c r="EK46">
        <f>IF($GS46&gt;=22,INDEX($DM:$DM,$GR46+22),"")</f>
      </c>
      <c r="EL46">
        <f>IF($GS46&gt;=23,INDEX($DM:$DM,$GR46+23),"")</f>
      </c>
      <c r="EM46">
        <f>IF($GS46&gt;=24,INDEX($DM:$DM,$GR46+24),"")</f>
      </c>
      <c r="EN46">
        <f>IF($GS46&gt;=25,INDEX($DM:$DM,$GR46+25),"")</f>
      </c>
      <c r="EO46">
        <f>IF($GS46&gt;=26,INDEX($DM:$DM,$GR46+26),"")</f>
      </c>
      <c r="EP46">
        <f>IF($GS46&gt;=27,INDEX($DM:$DM,$GR46+27),"")</f>
      </c>
      <c r="EQ46">
        <f>IF($GS46&gt;=28,INDEX($DM:$DM,$GR46+28),"")</f>
      </c>
      <c r="ER46">
        <f>IF($GS46&gt;=29,INDEX($DM:$DM,$GR46+29),"")</f>
      </c>
      <c r="ES46">
        <f>IF($GS46&gt;=30,INDEX($DM:$DM,$GR46+30),"")</f>
      </c>
      <c r="ET46">
        <f>IF($GS46&gt;=31,INDEX($DM:$DM,$GR46+31),"")</f>
      </c>
      <c r="EU46">
        <f>IF($GS46&gt;=32,INDEX($DM:$DM,$GR46+32),"")</f>
      </c>
      <c r="EV46">
        <f>IF($GS46&gt;=33,INDEX($DM:$DM,$GR46+33),"")</f>
      </c>
      <c r="EW46">
        <f>IF($GS46&gt;=34,INDEX($DM:$DM,$GR46+34),"")</f>
      </c>
      <c r="EX46">
        <f>IF($GS46&gt;=35,INDEX($DM:$DM,$GR46+35),"")</f>
      </c>
      <c r="EY46">
        <f>IF($GS46&gt;=36,INDEX($DM:$DM,$GR46+36),"")</f>
      </c>
      <c r="EZ46">
        <f>IF($GS46&gt;=37,INDEX($DM:$DM,$GR46+37),"")</f>
      </c>
      <c r="FA46">
        <f>IF($GS46&gt;=38,INDEX($DM:$DM,$GR46+38),"")</f>
      </c>
      <c r="FB46">
        <f>IF($GS46&gt;=39,INDEX($DM:$DM,$GR46+39),"")</f>
      </c>
      <c r="FC46">
        <f>IF($GS46&gt;=40,INDEX($DM:$DM,$GR46+40),"")</f>
      </c>
      <c r="FD46">
        <f>IF($GS46&gt;=1,INDEX($DN:$DN,$GR46+1),"")</f>
      </c>
      <c r="FE46">
        <f>IF($GS46&gt;=2,INDEX($DN:$DN,$GR46+2),"")</f>
      </c>
      <c r="FF46">
        <f>IF($GS46&gt;=3,INDEX($DN:$DN,$GR46+3),"")</f>
      </c>
      <c r="FG46">
        <f>IF($GS46&gt;=4,INDEX($DN:$DN,$GR46+4),"")</f>
      </c>
      <c r="FH46">
        <f>IF($GS46&gt;=5,INDEX($DN:$DN,$GR46+5),"")</f>
      </c>
      <c r="FI46">
        <f>IF($GS46&gt;=6,INDEX($DN:$DN,$GR46+6),"")</f>
      </c>
      <c r="FJ46">
        <f>IF($GS46&gt;=7,INDEX($DN:$DN,$GR46+7),"")</f>
      </c>
      <c r="FK46">
        <f>IF($GS46&gt;=8,INDEX($DN:$DN,$GR46+8),"")</f>
      </c>
      <c r="FL46">
        <f>IF($GS46&gt;=9,INDEX($DN:$DN,$GR46+9),"")</f>
      </c>
      <c r="FM46">
        <f>IF($GS46&gt;=10,INDEX($DN:$DN,$GR46+10),"")</f>
      </c>
      <c r="FN46">
        <f>IF($GS46&gt;=11,INDEX($DN:$DN,$GR46+11),"")</f>
      </c>
      <c r="FO46">
        <f>IF($GS46&gt;=12,INDEX($DN:$DN,$GR46+12),"")</f>
      </c>
      <c r="FP46">
        <f>IF($GS46&gt;=13,INDEX($DN:$DN,$GR46+13),"")</f>
      </c>
      <c r="FQ46">
        <f>IF($GS46&gt;=14,INDEX($DN:$DN,$GR46+14),"")</f>
      </c>
      <c r="FR46">
        <f>IF($GS46&gt;=15,INDEX($DN:$DN,$GR46+15),"")</f>
      </c>
      <c r="FS46">
        <f>IF($GS46&gt;=16,INDEX($DN:$DN,$GR46+16),"")</f>
      </c>
      <c r="FT46">
        <f>IF($GS46&gt;=17,INDEX($DN:$DN,$GR46+17),"")</f>
      </c>
      <c r="FU46">
        <f>IF($GS46&gt;=18,INDEX($DN:$DN,$GR46+18),"")</f>
      </c>
      <c r="FV46">
        <f>IF($GS46&gt;=19,INDEX($DN:$DN,$GR46+19),"")</f>
      </c>
      <c r="FW46">
        <f>IF($GS46&gt;=20,INDEX($DN:$DN,$GR46+20),"")</f>
      </c>
      <c r="FX46">
        <f>IF($GS46&gt;=21,INDEX($DN:$DN,$GR46+21),"")</f>
      </c>
      <c r="FY46">
        <f>IF($GS46&gt;=22,INDEX($DN:$DN,$GR46+22),"")</f>
      </c>
      <c r="FZ46">
        <f>IF($GS46&gt;=23,INDEX($DN:$DN,$GR46+23),"")</f>
      </c>
      <c r="GA46">
        <f>IF($GS46&gt;=24,INDEX($DN:$DN,$GR46+24),"")</f>
      </c>
      <c r="GB46">
        <f>IF($GS46&gt;=25,INDEX($DN:$DN,$GR46+25),"")</f>
      </c>
      <c r="GC46">
        <f>IF($GS46&gt;=26,INDEX($DN:$DN,$GR46+26),"")</f>
      </c>
      <c r="GD46">
        <f>IF($GS46&gt;=27,INDEX($DN:$DN,$GR46+27),"")</f>
      </c>
      <c r="GE46">
        <f>IF($GS46&gt;=28,INDEX($DN:$DN,$GR46+28),"")</f>
      </c>
      <c r="GF46">
        <f>IF($GS46&gt;=29,INDEX($DN:$DN,$GR46+29),"")</f>
      </c>
      <c r="GG46">
        <f>IF($GS46&gt;=30,INDEX($DN:$DN,$GR46+30),"")</f>
      </c>
      <c r="GH46">
        <f>IF($GS46&gt;=31,INDEX($DN:$DN,$GR46+31),"")</f>
      </c>
      <c r="GI46">
        <f>IF($GS46&gt;=32,INDEX($DN:$DN,$GR46+32),"")</f>
      </c>
      <c r="GJ46">
        <f>IF($GS46&gt;=33,INDEX($DN:$DN,$GR46+33),"")</f>
      </c>
      <c r="GK46">
        <f>IF($GS46&gt;=34,INDEX($DN:$DN,$GR46+34),"")</f>
      </c>
      <c r="GL46">
        <f>IF($GS46&gt;=35,INDEX($DN:$DN,$GR46+35),"")</f>
      </c>
      <c r="GM46">
        <f>IF($GS46&gt;=36,INDEX($DN:$DN,$GR46+36),"")</f>
      </c>
      <c r="GN46">
        <f>IF($GS46&gt;=37,INDEX($DN:$DN,$GR46+37),"")</f>
      </c>
      <c r="GO46">
        <f>IF($GS46&gt;=38,INDEX($DN:$DN,$GR46+38),"")</f>
      </c>
      <c r="GP46">
        <f>IF($GS46&gt;=39,INDEX($DN:$DN,$GR46+39),"")</f>
      </c>
      <c r="GQ46">
        <f>IF($GS46&gt;=40,INDEX($DN:$DN,$GR46+40),"")</f>
      </c>
      <c r="GR46">
        <f>IFERROR(MATCH($DL46,$DM$2:$DM$148,0)+1,0)</f>
      </c>
      <c r="GS46">
        <f>IFERROR(INDEX($DO$2:$DO$148,MATCH($DL46,$DM$2:$DM$148,0)),0)</f>
      </c>
      <c r="GT46">
        <f>IFERROR(MATCH($Z46,$DP$46:$FC$46,0),0)</f>
      </c>
      <c r="GU46">
        <f>IF($GT46&gt;0,INDEX($FD$46:$GQ$46,$GT46),"")</f>
      </c>
      <c r="GV46" t="s">
        <v>357</v>
      </c>
      <c r="GX46">
        <f>IF($JG46&gt;=1,INDEX($GV:$GV,$JF46+1),"")</f>
      </c>
      <c r="GY46">
        <f>IF($JG46&gt;=2,INDEX($GV:$GV,$JF46+2),"")</f>
      </c>
      <c r="GZ46">
        <f>IF($JG46&gt;=3,INDEX($GV:$GV,$JF46+3),"")</f>
      </c>
      <c r="HA46">
        <f>IF($JG46&gt;=4,INDEX($GV:$GV,$JF46+4),"")</f>
      </c>
      <c r="HB46">
        <f>IF($JG46&gt;=5,INDEX($GV:$GV,$JF46+5),"")</f>
      </c>
      <c r="HC46">
        <f>IF($JG46&gt;=6,INDEX($GV:$GV,$JF46+6),"")</f>
      </c>
      <c r="HD46">
        <f>IF($JG46&gt;=7,INDEX($GV:$GV,$JF46+7),"")</f>
      </c>
      <c r="HE46">
        <f>IF($JG46&gt;=8,INDEX($GV:$GV,$JF46+8),"")</f>
      </c>
      <c r="HF46">
        <f>IF($JG46&gt;=9,INDEX($GV:$GV,$JF46+9),"")</f>
      </c>
      <c r="HG46">
        <f>IF($JG46&gt;=10,INDEX($GV:$GV,$JF46+10),"")</f>
      </c>
      <c r="HH46">
        <f>IF($JG46&gt;=11,INDEX($GV:$GV,$JF46+11),"")</f>
      </c>
      <c r="HI46">
        <f>IF($JG46&gt;=12,INDEX($GV:$GV,$JF46+12),"")</f>
      </c>
      <c r="HJ46">
        <f>IF($JG46&gt;=13,INDEX($GV:$GV,$JF46+13),"")</f>
      </c>
      <c r="HK46">
        <f>IF($JG46&gt;=14,INDEX($GV:$GV,$JF46+14),"")</f>
      </c>
      <c r="HL46">
        <f>IF($JG46&gt;=15,INDEX($GV:$GV,$JF46+15),"")</f>
      </c>
      <c r="HM46">
        <f>IF($JG46&gt;=16,INDEX($GV:$GV,$JF46+16),"")</f>
      </c>
      <c r="HN46">
        <f>IF($JG46&gt;=17,INDEX($GV:$GV,$JF46+17),"")</f>
      </c>
      <c r="HO46">
        <f>IF($JG46&gt;=18,INDEX($GV:$GV,$JF46+18),"")</f>
      </c>
      <c r="HP46">
        <f>IF($JG46&gt;=19,INDEX($GV:$GV,$JF46+19),"")</f>
      </c>
      <c r="HQ46">
        <f>IF($JG46&gt;=20,INDEX($GV:$GV,$JF46+20),"")</f>
      </c>
      <c r="HR46">
        <f>IF($JG46&gt;=21,INDEX($GV:$GV,$JF46+21),"")</f>
      </c>
      <c r="HS46">
        <f>IF($JG46&gt;=22,INDEX($GV:$GV,$JF46+22),"")</f>
      </c>
      <c r="HT46">
        <f>IF($JG46&gt;=23,INDEX($GV:$GV,$JF46+23),"")</f>
      </c>
      <c r="HU46">
        <f>IF($JG46&gt;=24,INDEX($GV:$GV,$JF46+24),"")</f>
      </c>
      <c r="HV46">
        <f>IF($JG46&gt;=25,INDEX($GV:$GV,$JF46+25),"")</f>
      </c>
      <c r="HW46">
        <f>IF($JG46&gt;=26,INDEX($GV:$GV,$JF46+26),"")</f>
      </c>
      <c r="HX46">
        <f>IF($JG46&gt;=27,INDEX($GV:$GV,$JF46+27),"")</f>
      </c>
      <c r="HY46">
        <f>IF($JG46&gt;=28,INDEX($GV:$GV,$JF46+28),"")</f>
      </c>
      <c r="HZ46">
        <f>IF($JG46&gt;=29,INDEX($GV:$GV,$JF46+29),"")</f>
      </c>
      <c r="IA46">
        <f>IF($JG46&gt;=30,INDEX($GV:$GV,$JF46+30),"")</f>
      </c>
      <c r="IB46">
        <f>IF($JG46&gt;=31,INDEX($GV:$GV,$JF46+31),"")</f>
      </c>
      <c r="IC46">
        <f>IF($JG46&gt;=32,INDEX($GV:$GV,$JF46+32),"")</f>
      </c>
      <c r="ID46">
        <f>IF($JG46&gt;=33,INDEX($GV:$GV,$JF46+33),"")</f>
      </c>
      <c r="IE46">
        <f>IF($JG46&gt;=34,INDEX($GV:$GV,$JF46+34),"")</f>
      </c>
      <c r="IF46">
        <f>IF($JG46&gt;=35,INDEX($GV:$GV,$JF46+35),"")</f>
      </c>
      <c r="IG46">
        <f>IF($JG46&gt;=36,INDEX($GV:$GV,$JF46+36),"")</f>
      </c>
      <c r="IH46">
        <f>IF($JG46&gt;=37,INDEX($GV:$GV,$JF46+37),"")</f>
      </c>
      <c r="II46">
        <f>IF($JG46&gt;=38,INDEX($GV:$GV,$JF46+38),"")</f>
      </c>
      <c r="IJ46">
        <f>IF($JG46&gt;=39,INDEX($GV:$GV,$JF46+39),"")</f>
      </c>
      <c r="IK46">
        <f>IF($JG46&gt;=40,INDEX($GV:$GV,$JF46+40),"")</f>
      </c>
      <c r="IL46">
        <f>IF($JG46&gt;=41,INDEX($GV:$GV,$JF46+41),"")</f>
      </c>
      <c r="IM46">
        <f>IF($JG46&gt;=42,INDEX($GV:$GV,$JF46+42),"")</f>
      </c>
      <c r="IN46">
        <f>IF($JG46&gt;=43,INDEX($GV:$GV,$JF46+43),"")</f>
      </c>
      <c r="IO46">
        <f>IF($JG46&gt;=44,INDEX($GV:$GV,$JF46+44),"")</f>
      </c>
      <c r="IP46">
        <f>IF($JG46&gt;=45,INDEX($GV:$GV,$JF46+45),"")</f>
      </c>
      <c r="IQ46">
        <f>IF($JG46&gt;=46,INDEX($GV:$GV,$JF46+46),"")</f>
      </c>
      <c r="IR46">
        <f>IF($JG46&gt;=47,INDEX($GV:$GV,$JF46+47),"")</f>
      </c>
      <c r="IS46">
        <f>IF($JG46&gt;=48,INDEX($GV:$GV,$JF46+48),"")</f>
      </c>
      <c r="IT46">
        <f>IF($JG46&gt;=49,INDEX($GV:$GV,$JF46+49),"")</f>
      </c>
      <c r="IU46">
        <f>IF($JG46&gt;=50,INDEX($GV:$GV,$JF46+50),"")</f>
      </c>
      <c r="IV46">
        <f>IF($JG46&gt;=51,INDEX($GV:$GV,$JF46+51),"")</f>
      </c>
      <c r="IW46">
        <f>IF($JG46&gt;=52,INDEX($GV:$GV,$JF46+52),"")</f>
      </c>
      <c r="IX46">
        <f>IF($JG46&gt;=53,INDEX($GV:$GV,$JF46+53),"")</f>
      </c>
      <c r="IY46">
        <f>IF($JG46&gt;=54,INDEX($GV:$GV,$JF46+54),"")</f>
      </c>
      <c r="IZ46">
        <f>IF($JG46&gt;=55,INDEX($GV:$GV,$JF46+55),"")</f>
      </c>
      <c r="JA46">
        <f>IF($JG46&gt;=56,INDEX($GV:$GV,$JF46+56),"")</f>
      </c>
      <c r="JB46">
        <f>IF($JG46&gt;=57,INDEX($GV:$GV,$JF46+57),"")</f>
      </c>
      <c r="JC46">
        <f>IF($JG46&gt;=58,INDEX($GV:$GV,$JF46+58),"")</f>
      </c>
      <c r="JD46">
        <f>IF($JG46&gt;=59,INDEX($GV:$GV,$JF46+59),"")</f>
      </c>
      <c r="JE46">
        <f>IF($JG46&gt;=60,INDEX($GV:$GV,$JF46+60),"")</f>
      </c>
      <c r="JF46">
        <f>IFERROR(MATCH($GU46,$GV$2:$GV$322,0)+1,0)</f>
      </c>
      <c r="JG46">
        <f>IFERROR(INDEX($GW$2:$GW$322,MATCH($GU46,$GV$2:$GV$322,0)),0)</f>
      </c>
      <c r="JH46" t="s">
        <v>44</v>
      </c>
      <c r="JI46" t="s">
        <v>44</v>
      </c>
    </row>
    <row r="47" spans="1:269" x14ac:dyDescent="0.25">
      <c r="R47">
        <f>IF(OR($U47="",$Q47=""),"",IFERROR($U47/$Q47,0))</f>
      </c>
      <c r="S47">
        <f>IF($U47="","",
SUM($T47,$V47,$AA47,$W47,$Y47)*
(1-IF($AB47="",0,VALUE($AB47)/100)))</f>
      </c>
      <c r="T47">
        <f>IF($U47="","",$U47)</f>
      </c>
      <c r="V47">
        <f>IF($U47="","",
IF($O47="","",
IF(ISNUMBER(SEARCH("exempt",LOWER($O47))),0,
$U47*(VALUE(SUBSTITUTE($O47,"%",""))/100))))</f>
      </c>
      <c r="AC47">
        <f>IFERROR(IF(FIND(" - ",$K47)&gt;0,MID($K47,FIND(" - ",$K47)+3,LEN($K47)),""),"")</f>
      </c>
      <c r="AL47" t="s">
        <v>384</v>
      </c>
      <c r="AO47" t="s">
        <v>385</v>
      </c>
      <c r="AP47" t="s">
        <v>386</v>
      </c>
      <c r="AQ47" t="s">
        <v>387</v>
      </c>
      <c r="AR47" t="s">
        <v>385</v>
      </c>
      <c r="AS47" t="s">
        <v>388</v>
      </c>
      <c r="AT47">
        <f>IFERROR(LEFT($K47,FIND(" - ",$K47)-1),$K47)</f>
      </c>
      <c r="AU47" t="s">
        <v>349</v>
      </c>
      <c r="AW47">
        <f>IF($CL47&gt;=1,INDEX($AU:$AU,$CK47+1),"")</f>
      </c>
      <c r="AX47">
        <f>IF($CL47&gt;=2,INDEX($AU:$AU,$CK47+2),"")</f>
      </c>
      <c r="AY47">
        <f>IF($CL47&gt;=3,INDEX($AU:$AU,$CK47+3),"")</f>
      </c>
      <c r="AZ47">
        <f>IF($CL47&gt;=4,INDEX($AU:$AU,$CK47+4),"")</f>
      </c>
      <c r="BA47">
        <f>IF($CL47&gt;=5,INDEX($AU:$AU,$CK47+5),"")</f>
      </c>
      <c r="BB47">
        <f>IF($CL47&gt;=6,INDEX($AU:$AU,$CK47+6),"")</f>
      </c>
      <c r="BC47">
        <f>IF($CL47&gt;=7,INDEX($AU:$AU,$CK47+7),"")</f>
      </c>
      <c r="BD47">
        <f>IF($CL47&gt;=8,INDEX($AU:$AU,$CK47+8),"")</f>
      </c>
      <c r="BE47">
        <f>IF($CL47&gt;=9,INDEX($AU:$AU,$CK47+9),"")</f>
      </c>
      <c r="BF47">
        <f>IF($CL47&gt;=10,INDEX($AU:$AU,$CK47+10),"")</f>
      </c>
      <c r="BG47">
        <f>IF($CL47&gt;=11,INDEX($AU:$AU,$CK47+11),"")</f>
      </c>
      <c r="BH47">
        <f>IF($CL47&gt;=12,INDEX($AU:$AU,$CK47+12),"")</f>
      </c>
      <c r="BI47">
        <f>IF($CL47&gt;=13,INDEX($AU:$AU,$CK47+13),"")</f>
      </c>
      <c r="BJ47">
        <f>IF($CL47&gt;=14,INDEX($AU:$AU,$CK47+14),"")</f>
      </c>
      <c r="BK47">
        <f>IF($CL47&gt;=15,INDEX($AU:$AU,$CK47+15),"")</f>
      </c>
      <c r="BL47">
        <f>IF($CL47&gt;=16,INDEX($AU:$AU,$CK47+16),"")</f>
      </c>
      <c r="BM47">
        <f>IF($CL47&gt;=17,INDEX($AU:$AU,$CK47+17),"")</f>
      </c>
      <c r="BN47">
        <f>IF($CL47&gt;=18,INDEX($AU:$AU,$CK47+18),"")</f>
      </c>
      <c r="BO47">
        <f>IF($CL47&gt;=19,INDEX($AU:$AU,$CK47+19),"")</f>
      </c>
      <c r="BP47">
        <f>IF($CL47&gt;=20,INDEX($AU:$AU,$CK47+20),"")</f>
      </c>
      <c r="BQ47">
        <f>IF($CL47&gt;=21,INDEX($AU:$AU,$CK47+21),"")</f>
      </c>
      <c r="BR47">
        <f>IF($CL47&gt;=22,INDEX($AU:$AU,$CK47+22),"")</f>
      </c>
      <c r="BS47">
        <f>IF($CL47&gt;=23,INDEX($AU:$AU,$CK47+23),"")</f>
      </c>
      <c r="BT47">
        <f>IF($CL47&gt;=24,INDEX($AU:$AU,$CK47+24),"")</f>
      </c>
      <c r="BU47">
        <f>IF($CL47&gt;=25,INDEX($AU:$AU,$CK47+25),"")</f>
      </c>
      <c r="BV47">
        <f>IF($CL47&gt;=26,INDEX($AU:$AU,$CK47+26),"")</f>
      </c>
      <c r="BW47">
        <f>IF($CL47&gt;=27,INDEX($AU:$AU,$CK47+27),"")</f>
      </c>
      <c r="BX47">
        <f>IF($CL47&gt;=28,INDEX($AU:$AU,$CK47+28),"")</f>
      </c>
      <c r="BY47">
        <f>IF($CL47&gt;=29,INDEX($AU:$AU,$CK47+29),"")</f>
      </c>
      <c r="BZ47">
        <f>IF($CL47&gt;=30,INDEX($AU:$AU,$CK47+30),"")</f>
      </c>
      <c r="CA47">
        <f>IF($CL47&gt;=31,INDEX($AU:$AU,$CK47+31),"")</f>
      </c>
      <c r="CB47">
        <f>IF($CL47&gt;=32,INDEX($AU:$AU,$CK47+32),"")</f>
      </c>
      <c r="CC47">
        <f>IF($CL47&gt;=33,INDEX($AU:$AU,$CK47+33),"")</f>
      </c>
      <c r="CD47">
        <f>IF($CL47&gt;=34,INDEX($AU:$AU,$CK47+34),"")</f>
      </c>
      <c r="CE47">
        <f>IF($CL47&gt;=35,INDEX($AU:$AU,$CK47+35),"")</f>
      </c>
      <c r="CF47">
        <f>IF($CL47&gt;=36,INDEX($AU:$AU,$CK47+36),"")</f>
      </c>
      <c r="CG47">
        <f>IF($CL47&gt;=37,INDEX($AU:$AU,$CK47+37),"")</f>
      </c>
      <c r="CH47">
        <f>IF($CL47&gt;=38,INDEX($AU:$AU,$CK47+38),"")</f>
      </c>
      <c r="CI47">
        <f>IF($CL47&gt;=39,INDEX($AU:$AU,$CK47+39),"")</f>
      </c>
      <c r="CJ47">
        <f>IF($CL47&gt;=40,INDEX($AU:$AU,$CK47+40),"")</f>
      </c>
      <c r="CK47">
        <f>IFERROR(MATCH($AT47,$AU$2:$AU$133,0)+1,0)</f>
      </c>
      <c r="CL47">
        <f>IFERROR(INDEX($AV$2:$AV$133,MATCH($AT47,$AU$2:$AU$133,0)),0)</f>
      </c>
      <c r="CM47">
        <f>IFERROR(LEFT($L47,FIND(" - ",$L47)-1),$L47)</f>
      </c>
      <c r="CN47" t="s">
        <v>148</v>
      </c>
      <c r="CP47">
        <f>IF($DK47&gt;=1,INDEX($CN:$CN,$DJ47+1),"")</f>
      </c>
      <c r="CQ47">
        <f>IF($DK47&gt;=2,INDEX($CN:$CN,$DJ47+2),"")</f>
      </c>
      <c r="CR47">
        <f>IF($DK47&gt;=3,INDEX($CN:$CN,$DJ47+3),"")</f>
      </c>
      <c r="CS47">
        <f>IF($DK47&gt;=4,INDEX($CN:$CN,$DJ47+4),"")</f>
      </c>
      <c r="CT47">
        <f>IF($DK47&gt;=5,INDEX($CN:$CN,$DJ47+5),"")</f>
      </c>
      <c r="CU47">
        <f>IF($DK47&gt;=6,INDEX($CN:$CN,$DJ47+6),"")</f>
      </c>
      <c r="CV47">
        <f>IF($DK47&gt;=7,INDEX($CN:$CN,$DJ47+7),"")</f>
      </c>
      <c r="CW47">
        <f>IF($DK47&gt;=8,INDEX($CN:$CN,$DJ47+8),"")</f>
      </c>
      <c r="CX47">
        <f>IF($DK47&gt;=9,INDEX($CN:$CN,$DJ47+9),"")</f>
      </c>
      <c r="CY47">
        <f>IF($DK47&gt;=10,INDEX($CN:$CN,$DJ47+10),"")</f>
      </c>
      <c r="CZ47">
        <f>IF($DK47&gt;=11,INDEX($CN:$CN,$DJ47+11),"")</f>
      </c>
      <c r="DA47">
        <f>IF($DK47&gt;=12,INDEX($CN:$CN,$DJ47+12),"")</f>
      </c>
      <c r="DB47">
        <f>IF($DK47&gt;=13,INDEX($CN:$CN,$DJ47+13),"")</f>
      </c>
      <c r="DC47">
        <f>IF($DK47&gt;=14,INDEX($CN:$CN,$DJ47+14),"")</f>
      </c>
      <c r="DD47">
        <f>IF($DK47&gt;=15,INDEX($CN:$CN,$DJ47+15),"")</f>
      </c>
      <c r="DE47">
        <f>IF($DK47&gt;=16,INDEX($CN:$CN,$DJ47+16),"")</f>
      </c>
      <c r="DF47">
        <f>IF($DK47&gt;=17,INDEX($CN:$CN,$DJ47+17),"")</f>
      </c>
      <c r="DG47">
        <f>IF($DK47&gt;=18,INDEX($CN:$CN,$DJ47+18),"")</f>
      </c>
      <c r="DH47">
        <f>IF($DK47&gt;=19,INDEX($CN:$CN,$DJ47+19),"")</f>
      </c>
      <c r="DI47">
        <f>IF($DK47&gt;=20,INDEX($CN:$CN,$DJ47+20),"")</f>
      </c>
      <c r="DJ47">
        <f>IFERROR(MATCH($CM47,$CN$2:$CN$1089,0)+1,0)</f>
      </c>
      <c r="DK47">
        <f>IFERROR(INDEX($CO$2:$CO$1089,MATCH($CM47,$CN$2:$CN$1089,0)),0)</f>
      </c>
      <c r="DL47">
        <f>IFERROR(INDEX($AS:$AS,MATCH($O47,$AR:$AR,0))&amp;"","")</f>
      </c>
      <c r="DM47" t="s">
        <v>64</v>
      </c>
      <c r="DO47">
        <v>1</v>
      </c>
      <c r="DP47">
        <f>IF($GS47&gt;=1,INDEX($DM:$DM,$GR47+1),"")</f>
      </c>
      <c r="DQ47">
        <f>IF($GS47&gt;=2,INDEX($DM:$DM,$GR47+2),"")</f>
      </c>
      <c r="DR47">
        <f>IF($GS47&gt;=3,INDEX($DM:$DM,$GR47+3),"")</f>
      </c>
      <c r="DS47">
        <f>IF($GS47&gt;=4,INDEX($DM:$DM,$GR47+4),"")</f>
      </c>
      <c r="DT47">
        <f>IF($GS47&gt;=5,INDEX($DM:$DM,$GR47+5),"")</f>
      </c>
      <c r="DU47">
        <f>IF($GS47&gt;=6,INDEX($DM:$DM,$GR47+6),"")</f>
      </c>
      <c r="DV47">
        <f>IF($GS47&gt;=7,INDEX($DM:$DM,$GR47+7),"")</f>
      </c>
      <c r="DW47">
        <f>IF($GS47&gt;=8,INDEX($DM:$DM,$GR47+8),"")</f>
      </c>
      <c r="DX47">
        <f>IF($GS47&gt;=9,INDEX($DM:$DM,$GR47+9),"")</f>
      </c>
      <c r="DY47">
        <f>IF($GS47&gt;=10,INDEX($DM:$DM,$GR47+10),"")</f>
      </c>
      <c r="DZ47">
        <f>IF($GS47&gt;=11,INDEX($DM:$DM,$GR47+11),"")</f>
      </c>
      <c r="EA47">
        <f>IF($GS47&gt;=12,INDEX($DM:$DM,$GR47+12),"")</f>
      </c>
      <c r="EB47">
        <f>IF($GS47&gt;=13,INDEX($DM:$DM,$GR47+13),"")</f>
      </c>
      <c r="EC47">
        <f>IF($GS47&gt;=14,INDEX($DM:$DM,$GR47+14),"")</f>
      </c>
      <c r="ED47">
        <f>IF($GS47&gt;=15,INDEX($DM:$DM,$GR47+15),"")</f>
      </c>
      <c r="EE47">
        <f>IF($GS47&gt;=16,INDEX($DM:$DM,$GR47+16),"")</f>
      </c>
      <c r="EF47">
        <f>IF($GS47&gt;=17,INDEX($DM:$DM,$GR47+17),"")</f>
      </c>
      <c r="EG47">
        <f>IF($GS47&gt;=18,INDEX($DM:$DM,$GR47+18),"")</f>
      </c>
      <c r="EH47">
        <f>IF($GS47&gt;=19,INDEX($DM:$DM,$GR47+19),"")</f>
      </c>
      <c r="EI47">
        <f>IF($GS47&gt;=20,INDEX($DM:$DM,$GR47+20),"")</f>
      </c>
      <c r="EJ47">
        <f>IF($GS47&gt;=21,INDEX($DM:$DM,$GR47+21),"")</f>
      </c>
      <c r="EK47">
        <f>IF($GS47&gt;=22,INDEX($DM:$DM,$GR47+22),"")</f>
      </c>
      <c r="EL47">
        <f>IF($GS47&gt;=23,INDEX($DM:$DM,$GR47+23),"")</f>
      </c>
      <c r="EM47">
        <f>IF($GS47&gt;=24,INDEX($DM:$DM,$GR47+24),"")</f>
      </c>
      <c r="EN47">
        <f>IF($GS47&gt;=25,INDEX($DM:$DM,$GR47+25),"")</f>
      </c>
      <c r="EO47">
        <f>IF($GS47&gt;=26,INDEX($DM:$DM,$GR47+26),"")</f>
      </c>
      <c r="EP47">
        <f>IF($GS47&gt;=27,INDEX($DM:$DM,$GR47+27),"")</f>
      </c>
      <c r="EQ47">
        <f>IF($GS47&gt;=28,INDEX($DM:$DM,$GR47+28),"")</f>
      </c>
      <c r="ER47">
        <f>IF($GS47&gt;=29,INDEX($DM:$DM,$GR47+29),"")</f>
      </c>
      <c r="ES47">
        <f>IF($GS47&gt;=30,INDEX($DM:$DM,$GR47+30),"")</f>
      </c>
      <c r="ET47">
        <f>IF($GS47&gt;=31,INDEX($DM:$DM,$GR47+31),"")</f>
      </c>
      <c r="EU47">
        <f>IF($GS47&gt;=32,INDEX($DM:$DM,$GR47+32),"")</f>
      </c>
      <c r="EV47">
        <f>IF($GS47&gt;=33,INDEX($DM:$DM,$GR47+33),"")</f>
      </c>
      <c r="EW47">
        <f>IF($GS47&gt;=34,INDEX($DM:$DM,$GR47+34),"")</f>
      </c>
      <c r="EX47">
        <f>IF($GS47&gt;=35,INDEX($DM:$DM,$GR47+35),"")</f>
      </c>
      <c r="EY47">
        <f>IF($GS47&gt;=36,INDEX($DM:$DM,$GR47+36),"")</f>
      </c>
      <c r="EZ47">
        <f>IF($GS47&gt;=37,INDEX($DM:$DM,$GR47+37),"")</f>
      </c>
      <c r="FA47">
        <f>IF($GS47&gt;=38,INDEX($DM:$DM,$GR47+38),"")</f>
      </c>
      <c r="FB47">
        <f>IF($GS47&gt;=39,INDEX($DM:$DM,$GR47+39),"")</f>
      </c>
      <c r="FC47">
        <f>IF($GS47&gt;=40,INDEX($DM:$DM,$GR47+40),"")</f>
      </c>
      <c r="FD47">
        <f>IF($GS47&gt;=1,INDEX($DN:$DN,$GR47+1),"")</f>
      </c>
      <c r="FE47">
        <f>IF($GS47&gt;=2,INDEX($DN:$DN,$GR47+2),"")</f>
      </c>
      <c r="FF47">
        <f>IF($GS47&gt;=3,INDEX($DN:$DN,$GR47+3),"")</f>
      </c>
      <c r="FG47">
        <f>IF($GS47&gt;=4,INDEX($DN:$DN,$GR47+4),"")</f>
      </c>
      <c r="FH47">
        <f>IF($GS47&gt;=5,INDEX($DN:$DN,$GR47+5),"")</f>
      </c>
      <c r="FI47">
        <f>IF($GS47&gt;=6,INDEX($DN:$DN,$GR47+6),"")</f>
      </c>
      <c r="FJ47">
        <f>IF($GS47&gt;=7,INDEX($DN:$DN,$GR47+7),"")</f>
      </c>
      <c r="FK47">
        <f>IF($GS47&gt;=8,INDEX($DN:$DN,$GR47+8),"")</f>
      </c>
      <c r="FL47">
        <f>IF($GS47&gt;=9,INDEX($DN:$DN,$GR47+9),"")</f>
      </c>
      <c r="FM47">
        <f>IF($GS47&gt;=10,INDEX($DN:$DN,$GR47+10),"")</f>
      </c>
      <c r="FN47">
        <f>IF($GS47&gt;=11,INDEX($DN:$DN,$GR47+11),"")</f>
      </c>
      <c r="FO47">
        <f>IF($GS47&gt;=12,INDEX($DN:$DN,$GR47+12),"")</f>
      </c>
      <c r="FP47">
        <f>IF($GS47&gt;=13,INDEX($DN:$DN,$GR47+13),"")</f>
      </c>
      <c r="FQ47">
        <f>IF($GS47&gt;=14,INDEX($DN:$DN,$GR47+14),"")</f>
      </c>
      <c r="FR47">
        <f>IF($GS47&gt;=15,INDEX($DN:$DN,$GR47+15),"")</f>
      </c>
      <c r="FS47">
        <f>IF($GS47&gt;=16,INDEX($DN:$DN,$GR47+16),"")</f>
      </c>
      <c r="FT47">
        <f>IF($GS47&gt;=17,INDEX($DN:$DN,$GR47+17),"")</f>
      </c>
      <c r="FU47">
        <f>IF($GS47&gt;=18,INDEX($DN:$DN,$GR47+18),"")</f>
      </c>
      <c r="FV47">
        <f>IF($GS47&gt;=19,INDEX($DN:$DN,$GR47+19),"")</f>
      </c>
      <c r="FW47">
        <f>IF($GS47&gt;=20,INDEX($DN:$DN,$GR47+20),"")</f>
      </c>
      <c r="FX47">
        <f>IF($GS47&gt;=21,INDEX($DN:$DN,$GR47+21),"")</f>
      </c>
      <c r="FY47">
        <f>IF($GS47&gt;=22,INDEX($DN:$DN,$GR47+22),"")</f>
      </c>
      <c r="FZ47">
        <f>IF($GS47&gt;=23,INDEX($DN:$DN,$GR47+23),"")</f>
      </c>
      <c r="GA47">
        <f>IF($GS47&gt;=24,INDEX($DN:$DN,$GR47+24),"")</f>
      </c>
      <c r="GB47">
        <f>IF($GS47&gt;=25,INDEX($DN:$DN,$GR47+25),"")</f>
      </c>
      <c r="GC47">
        <f>IF($GS47&gt;=26,INDEX($DN:$DN,$GR47+26),"")</f>
      </c>
      <c r="GD47">
        <f>IF($GS47&gt;=27,INDEX($DN:$DN,$GR47+27),"")</f>
      </c>
      <c r="GE47">
        <f>IF($GS47&gt;=28,INDEX($DN:$DN,$GR47+28),"")</f>
      </c>
      <c r="GF47">
        <f>IF($GS47&gt;=29,INDEX($DN:$DN,$GR47+29),"")</f>
      </c>
      <c r="GG47">
        <f>IF($GS47&gt;=30,INDEX($DN:$DN,$GR47+30),"")</f>
      </c>
      <c r="GH47">
        <f>IF($GS47&gt;=31,INDEX($DN:$DN,$GR47+31),"")</f>
      </c>
      <c r="GI47">
        <f>IF($GS47&gt;=32,INDEX($DN:$DN,$GR47+32),"")</f>
      </c>
      <c r="GJ47">
        <f>IF($GS47&gt;=33,INDEX($DN:$DN,$GR47+33),"")</f>
      </c>
      <c r="GK47">
        <f>IF($GS47&gt;=34,INDEX($DN:$DN,$GR47+34),"")</f>
      </c>
      <c r="GL47">
        <f>IF($GS47&gt;=35,INDEX($DN:$DN,$GR47+35),"")</f>
      </c>
      <c r="GM47">
        <f>IF($GS47&gt;=36,INDEX($DN:$DN,$GR47+36),"")</f>
      </c>
      <c r="GN47">
        <f>IF($GS47&gt;=37,INDEX($DN:$DN,$GR47+37),"")</f>
      </c>
      <c r="GO47">
        <f>IF($GS47&gt;=38,INDEX($DN:$DN,$GR47+38),"")</f>
      </c>
      <c r="GP47">
        <f>IF($GS47&gt;=39,INDEX($DN:$DN,$GR47+39),"")</f>
      </c>
      <c r="GQ47">
        <f>IF($GS47&gt;=40,INDEX($DN:$DN,$GR47+40),"")</f>
      </c>
      <c r="GR47">
        <f>IFERROR(MATCH($DL47,$DM$2:$DM$148,0)+1,0)</f>
      </c>
      <c r="GS47">
        <f>IFERROR(INDEX($DO$2:$DO$148,MATCH($DL47,$DM$2:$DM$148,0)),0)</f>
      </c>
      <c r="GT47">
        <f>IFERROR(MATCH($Z47,$DP$47:$FC$47,0),0)</f>
      </c>
      <c r="GU47">
        <f>IF($GT47&gt;0,INDEX($FD$47:$GQ$47,$GT47),"")</f>
      </c>
      <c r="GV47" t="s">
        <v>363</v>
      </c>
      <c r="GX47">
        <f>IF($JG47&gt;=1,INDEX($GV:$GV,$JF47+1),"")</f>
      </c>
      <c r="GY47">
        <f>IF($JG47&gt;=2,INDEX($GV:$GV,$JF47+2),"")</f>
      </c>
      <c r="GZ47">
        <f>IF($JG47&gt;=3,INDEX($GV:$GV,$JF47+3),"")</f>
      </c>
      <c r="HA47">
        <f>IF($JG47&gt;=4,INDEX($GV:$GV,$JF47+4),"")</f>
      </c>
      <c r="HB47">
        <f>IF($JG47&gt;=5,INDEX($GV:$GV,$JF47+5),"")</f>
      </c>
      <c r="HC47">
        <f>IF($JG47&gt;=6,INDEX($GV:$GV,$JF47+6),"")</f>
      </c>
      <c r="HD47">
        <f>IF($JG47&gt;=7,INDEX($GV:$GV,$JF47+7),"")</f>
      </c>
      <c r="HE47">
        <f>IF($JG47&gt;=8,INDEX($GV:$GV,$JF47+8),"")</f>
      </c>
      <c r="HF47">
        <f>IF($JG47&gt;=9,INDEX($GV:$GV,$JF47+9),"")</f>
      </c>
      <c r="HG47">
        <f>IF($JG47&gt;=10,INDEX($GV:$GV,$JF47+10),"")</f>
      </c>
      <c r="HH47">
        <f>IF($JG47&gt;=11,INDEX($GV:$GV,$JF47+11),"")</f>
      </c>
      <c r="HI47">
        <f>IF($JG47&gt;=12,INDEX($GV:$GV,$JF47+12),"")</f>
      </c>
      <c r="HJ47">
        <f>IF($JG47&gt;=13,INDEX($GV:$GV,$JF47+13),"")</f>
      </c>
      <c r="HK47">
        <f>IF($JG47&gt;=14,INDEX($GV:$GV,$JF47+14),"")</f>
      </c>
      <c r="HL47">
        <f>IF($JG47&gt;=15,INDEX($GV:$GV,$JF47+15),"")</f>
      </c>
      <c r="HM47">
        <f>IF($JG47&gt;=16,INDEX($GV:$GV,$JF47+16),"")</f>
      </c>
      <c r="HN47">
        <f>IF($JG47&gt;=17,INDEX($GV:$GV,$JF47+17),"")</f>
      </c>
      <c r="HO47">
        <f>IF($JG47&gt;=18,INDEX($GV:$GV,$JF47+18),"")</f>
      </c>
      <c r="HP47">
        <f>IF($JG47&gt;=19,INDEX($GV:$GV,$JF47+19),"")</f>
      </c>
      <c r="HQ47">
        <f>IF($JG47&gt;=20,INDEX($GV:$GV,$JF47+20),"")</f>
      </c>
      <c r="HR47">
        <f>IF($JG47&gt;=21,INDEX($GV:$GV,$JF47+21),"")</f>
      </c>
      <c r="HS47">
        <f>IF($JG47&gt;=22,INDEX($GV:$GV,$JF47+22),"")</f>
      </c>
      <c r="HT47">
        <f>IF($JG47&gt;=23,INDEX($GV:$GV,$JF47+23),"")</f>
      </c>
      <c r="HU47">
        <f>IF($JG47&gt;=24,INDEX($GV:$GV,$JF47+24),"")</f>
      </c>
      <c r="HV47">
        <f>IF($JG47&gt;=25,INDEX($GV:$GV,$JF47+25),"")</f>
      </c>
      <c r="HW47">
        <f>IF($JG47&gt;=26,INDEX($GV:$GV,$JF47+26),"")</f>
      </c>
      <c r="HX47">
        <f>IF($JG47&gt;=27,INDEX($GV:$GV,$JF47+27),"")</f>
      </c>
      <c r="HY47">
        <f>IF($JG47&gt;=28,INDEX($GV:$GV,$JF47+28),"")</f>
      </c>
      <c r="HZ47">
        <f>IF($JG47&gt;=29,INDEX($GV:$GV,$JF47+29),"")</f>
      </c>
      <c r="IA47">
        <f>IF($JG47&gt;=30,INDEX($GV:$GV,$JF47+30),"")</f>
      </c>
      <c r="IB47">
        <f>IF($JG47&gt;=31,INDEX($GV:$GV,$JF47+31),"")</f>
      </c>
      <c r="IC47">
        <f>IF($JG47&gt;=32,INDEX($GV:$GV,$JF47+32),"")</f>
      </c>
      <c r="ID47">
        <f>IF($JG47&gt;=33,INDEX($GV:$GV,$JF47+33),"")</f>
      </c>
      <c r="IE47">
        <f>IF($JG47&gt;=34,INDEX($GV:$GV,$JF47+34),"")</f>
      </c>
      <c r="IF47">
        <f>IF($JG47&gt;=35,INDEX($GV:$GV,$JF47+35),"")</f>
      </c>
      <c r="IG47">
        <f>IF($JG47&gt;=36,INDEX($GV:$GV,$JF47+36),"")</f>
      </c>
      <c r="IH47">
        <f>IF($JG47&gt;=37,INDEX($GV:$GV,$JF47+37),"")</f>
      </c>
      <c r="II47">
        <f>IF($JG47&gt;=38,INDEX($GV:$GV,$JF47+38),"")</f>
      </c>
      <c r="IJ47">
        <f>IF($JG47&gt;=39,INDEX($GV:$GV,$JF47+39),"")</f>
      </c>
      <c r="IK47">
        <f>IF($JG47&gt;=40,INDEX($GV:$GV,$JF47+40),"")</f>
      </c>
      <c r="IL47">
        <f>IF($JG47&gt;=41,INDEX($GV:$GV,$JF47+41),"")</f>
      </c>
      <c r="IM47">
        <f>IF($JG47&gt;=42,INDEX($GV:$GV,$JF47+42),"")</f>
      </c>
      <c r="IN47">
        <f>IF($JG47&gt;=43,INDEX($GV:$GV,$JF47+43),"")</f>
      </c>
      <c r="IO47">
        <f>IF($JG47&gt;=44,INDEX($GV:$GV,$JF47+44),"")</f>
      </c>
      <c r="IP47">
        <f>IF($JG47&gt;=45,INDEX($GV:$GV,$JF47+45),"")</f>
      </c>
      <c r="IQ47">
        <f>IF($JG47&gt;=46,INDEX($GV:$GV,$JF47+46),"")</f>
      </c>
      <c r="IR47">
        <f>IF($JG47&gt;=47,INDEX($GV:$GV,$JF47+47),"")</f>
      </c>
      <c r="IS47">
        <f>IF($JG47&gt;=48,INDEX($GV:$GV,$JF47+48),"")</f>
      </c>
      <c r="IT47">
        <f>IF($JG47&gt;=49,INDEX($GV:$GV,$JF47+49),"")</f>
      </c>
      <c r="IU47">
        <f>IF($JG47&gt;=50,INDEX($GV:$GV,$JF47+50),"")</f>
      </c>
      <c r="IV47">
        <f>IF($JG47&gt;=51,INDEX($GV:$GV,$JF47+51),"")</f>
      </c>
      <c r="IW47">
        <f>IF($JG47&gt;=52,INDEX($GV:$GV,$JF47+52),"")</f>
      </c>
      <c r="IX47">
        <f>IF($JG47&gt;=53,INDEX($GV:$GV,$JF47+53),"")</f>
      </c>
      <c r="IY47">
        <f>IF($JG47&gt;=54,INDEX($GV:$GV,$JF47+54),"")</f>
      </c>
      <c r="IZ47">
        <f>IF($JG47&gt;=55,INDEX($GV:$GV,$JF47+55),"")</f>
      </c>
      <c r="JA47">
        <f>IF($JG47&gt;=56,INDEX($GV:$GV,$JF47+56),"")</f>
      </c>
      <c r="JB47">
        <f>IF($JG47&gt;=57,INDEX($GV:$GV,$JF47+57),"")</f>
      </c>
      <c r="JC47">
        <f>IF($JG47&gt;=58,INDEX($GV:$GV,$JF47+58),"")</f>
      </c>
      <c r="JD47">
        <f>IF($JG47&gt;=59,INDEX($GV:$GV,$JF47+59),"")</f>
      </c>
      <c r="JE47">
        <f>IF($JG47&gt;=60,INDEX($GV:$GV,$JF47+60),"")</f>
      </c>
      <c r="JF47">
        <f>IFERROR(MATCH($GU47,$GV$2:$GV$322,0)+1,0)</f>
      </c>
      <c r="JG47">
        <f>IFERROR(INDEX($GW$2:$GW$322,MATCH($GU47,$GV$2:$GV$322,0)),0)</f>
      </c>
      <c r="JH47" t="s">
        <v>44</v>
      </c>
      <c r="JI47" t="s">
        <v>44</v>
      </c>
    </row>
    <row r="48" spans="1:269" x14ac:dyDescent="0.25">
      <c r="R48">
        <f>IF(OR($U48="",$Q48=""),"",IFERROR($U48/$Q48,0))</f>
      </c>
      <c r="S48">
        <f>IF($U48="","",
SUM($T48,$V48,$AA48,$W48,$Y48)*
(1-IF($AB48="",0,VALUE($AB48)/100)))</f>
      </c>
      <c r="T48">
        <f>IF($U48="","",$U48)</f>
      </c>
      <c r="V48">
        <f>IF($U48="","",
IF($O48="","",
IF(ISNUMBER(SEARCH("exempt",LOWER($O48))),0,
$U48*(VALUE(SUBSTITUTE($O48,"%",""))/100))))</f>
      </c>
      <c r="AC48">
        <f>IFERROR(IF(FIND(" - ",$K48)&gt;0,MID($K48,FIND(" - ",$K48)+3,LEN($K48)),""),"")</f>
      </c>
      <c r="AL48" t="s">
        <v>389</v>
      </c>
      <c r="AO48" t="s">
        <v>390</v>
      </c>
      <c r="AP48" t="s">
        <v>391</v>
      </c>
      <c r="AQ48" t="s">
        <v>392</v>
      </c>
      <c r="AR48" t="s">
        <v>390</v>
      </c>
      <c r="AS48" t="s">
        <v>393</v>
      </c>
      <c r="AT48">
        <f>IFERROR(LEFT($K48,FIND(" - ",$K48)-1),$K48)</f>
      </c>
      <c r="AU48" t="s">
        <v>355</v>
      </c>
      <c r="AW48">
        <f>IF($CL48&gt;=1,INDEX($AU:$AU,$CK48+1),"")</f>
      </c>
      <c r="AX48">
        <f>IF($CL48&gt;=2,INDEX($AU:$AU,$CK48+2),"")</f>
      </c>
      <c r="AY48">
        <f>IF($CL48&gt;=3,INDEX($AU:$AU,$CK48+3),"")</f>
      </c>
      <c r="AZ48">
        <f>IF($CL48&gt;=4,INDEX($AU:$AU,$CK48+4),"")</f>
      </c>
      <c r="BA48">
        <f>IF($CL48&gt;=5,INDEX($AU:$AU,$CK48+5),"")</f>
      </c>
      <c r="BB48">
        <f>IF($CL48&gt;=6,INDEX($AU:$AU,$CK48+6),"")</f>
      </c>
      <c r="BC48">
        <f>IF($CL48&gt;=7,INDEX($AU:$AU,$CK48+7),"")</f>
      </c>
      <c r="BD48">
        <f>IF($CL48&gt;=8,INDEX($AU:$AU,$CK48+8),"")</f>
      </c>
      <c r="BE48">
        <f>IF($CL48&gt;=9,INDEX($AU:$AU,$CK48+9),"")</f>
      </c>
      <c r="BF48">
        <f>IF($CL48&gt;=10,INDEX($AU:$AU,$CK48+10),"")</f>
      </c>
      <c r="BG48">
        <f>IF($CL48&gt;=11,INDEX($AU:$AU,$CK48+11),"")</f>
      </c>
      <c r="BH48">
        <f>IF($CL48&gt;=12,INDEX($AU:$AU,$CK48+12),"")</f>
      </c>
      <c r="BI48">
        <f>IF($CL48&gt;=13,INDEX($AU:$AU,$CK48+13),"")</f>
      </c>
      <c r="BJ48">
        <f>IF($CL48&gt;=14,INDEX($AU:$AU,$CK48+14),"")</f>
      </c>
      <c r="BK48">
        <f>IF($CL48&gt;=15,INDEX($AU:$AU,$CK48+15),"")</f>
      </c>
      <c r="BL48">
        <f>IF($CL48&gt;=16,INDEX($AU:$AU,$CK48+16),"")</f>
      </c>
      <c r="BM48">
        <f>IF($CL48&gt;=17,INDEX($AU:$AU,$CK48+17),"")</f>
      </c>
      <c r="BN48">
        <f>IF($CL48&gt;=18,INDEX($AU:$AU,$CK48+18),"")</f>
      </c>
      <c r="BO48">
        <f>IF($CL48&gt;=19,INDEX($AU:$AU,$CK48+19),"")</f>
      </c>
      <c r="BP48">
        <f>IF($CL48&gt;=20,INDEX($AU:$AU,$CK48+20),"")</f>
      </c>
      <c r="BQ48">
        <f>IF($CL48&gt;=21,INDEX($AU:$AU,$CK48+21),"")</f>
      </c>
      <c r="BR48">
        <f>IF($CL48&gt;=22,INDEX($AU:$AU,$CK48+22),"")</f>
      </c>
      <c r="BS48">
        <f>IF($CL48&gt;=23,INDEX($AU:$AU,$CK48+23),"")</f>
      </c>
      <c r="BT48">
        <f>IF($CL48&gt;=24,INDEX($AU:$AU,$CK48+24),"")</f>
      </c>
      <c r="BU48">
        <f>IF($CL48&gt;=25,INDEX($AU:$AU,$CK48+25),"")</f>
      </c>
      <c r="BV48">
        <f>IF($CL48&gt;=26,INDEX($AU:$AU,$CK48+26),"")</f>
      </c>
      <c r="BW48">
        <f>IF($CL48&gt;=27,INDEX($AU:$AU,$CK48+27),"")</f>
      </c>
      <c r="BX48">
        <f>IF($CL48&gt;=28,INDEX($AU:$AU,$CK48+28),"")</f>
      </c>
      <c r="BY48">
        <f>IF($CL48&gt;=29,INDEX($AU:$AU,$CK48+29),"")</f>
      </c>
      <c r="BZ48">
        <f>IF($CL48&gt;=30,INDEX($AU:$AU,$CK48+30),"")</f>
      </c>
      <c r="CA48">
        <f>IF($CL48&gt;=31,INDEX($AU:$AU,$CK48+31),"")</f>
      </c>
      <c r="CB48">
        <f>IF($CL48&gt;=32,INDEX($AU:$AU,$CK48+32),"")</f>
      </c>
      <c r="CC48">
        <f>IF($CL48&gt;=33,INDEX($AU:$AU,$CK48+33),"")</f>
      </c>
      <c r="CD48">
        <f>IF($CL48&gt;=34,INDEX($AU:$AU,$CK48+34),"")</f>
      </c>
      <c r="CE48">
        <f>IF($CL48&gt;=35,INDEX($AU:$AU,$CK48+35),"")</f>
      </c>
      <c r="CF48">
        <f>IF($CL48&gt;=36,INDEX($AU:$AU,$CK48+36),"")</f>
      </c>
      <c r="CG48">
        <f>IF($CL48&gt;=37,INDEX($AU:$AU,$CK48+37),"")</f>
      </c>
      <c r="CH48">
        <f>IF($CL48&gt;=38,INDEX($AU:$AU,$CK48+38),"")</f>
      </c>
      <c r="CI48">
        <f>IF($CL48&gt;=39,INDEX($AU:$AU,$CK48+39),"")</f>
      </c>
      <c r="CJ48">
        <f>IF($CL48&gt;=40,INDEX($AU:$AU,$CK48+40),"")</f>
      </c>
      <c r="CK48">
        <f>IFERROR(MATCH($AT48,$AU$2:$AU$133,0)+1,0)</f>
      </c>
      <c r="CL48">
        <f>IFERROR(INDEX($AV$2:$AV$133,MATCH($AT48,$AU$2:$AU$133,0)),0)</f>
      </c>
      <c r="CM48">
        <f>IFERROR(LEFT($L48,FIND(" - ",$L48)-1),$L48)</f>
      </c>
      <c r="CN48" t="s">
        <v>129</v>
      </c>
      <c r="CP48">
        <f>IF($DK48&gt;=1,INDEX($CN:$CN,$DJ48+1),"")</f>
      </c>
      <c r="CQ48">
        <f>IF($DK48&gt;=2,INDEX($CN:$CN,$DJ48+2),"")</f>
      </c>
      <c r="CR48">
        <f>IF($DK48&gt;=3,INDEX($CN:$CN,$DJ48+3),"")</f>
      </c>
      <c r="CS48">
        <f>IF($DK48&gt;=4,INDEX($CN:$CN,$DJ48+4),"")</f>
      </c>
      <c r="CT48">
        <f>IF($DK48&gt;=5,INDEX($CN:$CN,$DJ48+5),"")</f>
      </c>
      <c r="CU48">
        <f>IF($DK48&gt;=6,INDEX($CN:$CN,$DJ48+6),"")</f>
      </c>
      <c r="CV48">
        <f>IF($DK48&gt;=7,INDEX($CN:$CN,$DJ48+7),"")</f>
      </c>
      <c r="CW48">
        <f>IF($DK48&gt;=8,INDEX($CN:$CN,$DJ48+8),"")</f>
      </c>
      <c r="CX48">
        <f>IF($DK48&gt;=9,INDEX($CN:$CN,$DJ48+9),"")</f>
      </c>
      <c r="CY48">
        <f>IF($DK48&gt;=10,INDEX($CN:$CN,$DJ48+10),"")</f>
      </c>
      <c r="CZ48">
        <f>IF($DK48&gt;=11,INDEX($CN:$CN,$DJ48+11),"")</f>
      </c>
      <c r="DA48">
        <f>IF($DK48&gt;=12,INDEX($CN:$CN,$DJ48+12),"")</f>
      </c>
      <c r="DB48">
        <f>IF($DK48&gt;=13,INDEX($CN:$CN,$DJ48+13),"")</f>
      </c>
      <c r="DC48">
        <f>IF($DK48&gt;=14,INDEX($CN:$CN,$DJ48+14),"")</f>
      </c>
      <c r="DD48">
        <f>IF($DK48&gt;=15,INDEX($CN:$CN,$DJ48+15),"")</f>
      </c>
      <c r="DE48">
        <f>IF($DK48&gt;=16,INDEX($CN:$CN,$DJ48+16),"")</f>
      </c>
      <c r="DF48">
        <f>IF($DK48&gt;=17,INDEX($CN:$CN,$DJ48+17),"")</f>
      </c>
      <c r="DG48">
        <f>IF($DK48&gt;=18,INDEX($CN:$CN,$DJ48+18),"")</f>
      </c>
      <c r="DH48">
        <f>IF($DK48&gt;=19,INDEX($CN:$CN,$DJ48+19),"")</f>
      </c>
      <c r="DI48">
        <f>IF($DK48&gt;=20,INDEX($CN:$CN,$DJ48+20),"")</f>
      </c>
      <c r="DJ48">
        <f>IFERROR(MATCH($CM48,$CN$2:$CN$1089,0)+1,0)</f>
      </c>
      <c r="DK48">
        <f>IFERROR(INDEX($CO$2:$CO$1089,MATCH($CM48,$CN$2:$CN$1089,0)),0)</f>
      </c>
      <c r="DL48">
        <f>IFERROR(INDEX($AS:$AS,MATCH($O48,$AR:$AR,0))&amp;"","")</f>
      </c>
      <c r="DM48" t="s">
        <v>114</v>
      </c>
      <c r="DN48" t="s">
        <v>394</v>
      </c>
      <c r="DP48">
        <f>IF($GS48&gt;=1,INDEX($DM:$DM,$GR48+1),"")</f>
      </c>
      <c r="DQ48">
        <f>IF($GS48&gt;=2,INDEX($DM:$DM,$GR48+2),"")</f>
      </c>
      <c r="DR48">
        <f>IF($GS48&gt;=3,INDEX($DM:$DM,$GR48+3),"")</f>
      </c>
      <c r="DS48">
        <f>IF($GS48&gt;=4,INDEX($DM:$DM,$GR48+4),"")</f>
      </c>
      <c r="DT48">
        <f>IF($GS48&gt;=5,INDEX($DM:$DM,$GR48+5),"")</f>
      </c>
      <c r="DU48">
        <f>IF($GS48&gt;=6,INDEX($DM:$DM,$GR48+6),"")</f>
      </c>
      <c r="DV48">
        <f>IF($GS48&gt;=7,INDEX($DM:$DM,$GR48+7),"")</f>
      </c>
      <c r="DW48">
        <f>IF($GS48&gt;=8,INDEX($DM:$DM,$GR48+8),"")</f>
      </c>
      <c r="DX48">
        <f>IF($GS48&gt;=9,INDEX($DM:$DM,$GR48+9),"")</f>
      </c>
      <c r="DY48">
        <f>IF($GS48&gt;=10,INDEX($DM:$DM,$GR48+10),"")</f>
      </c>
      <c r="DZ48">
        <f>IF($GS48&gt;=11,INDEX($DM:$DM,$GR48+11),"")</f>
      </c>
      <c r="EA48">
        <f>IF($GS48&gt;=12,INDEX($DM:$DM,$GR48+12),"")</f>
      </c>
      <c r="EB48">
        <f>IF($GS48&gt;=13,INDEX($DM:$DM,$GR48+13),"")</f>
      </c>
      <c r="EC48">
        <f>IF($GS48&gt;=14,INDEX($DM:$DM,$GR48+14),"")</f>
      </c>
      <c r="ED48">
        <f>IF($GS48&gt;=15,INDEX($DM:$DM,$GR48+15),"")</f>
      </c>
      <c r="EE48">
        <f>IF($GS48&gt;=16,INDEX($DM:$DM,$GR48+16),"")</f>
      </c>
      <c r="EF48">
        <f>IF($GS48&gt;=17,INDEX($DM:$DM,$GR48+17),"")</f>
      </c>
      <c r="EG48">
        <f>IF($GS48&gt;=18,INDEX($DM:$DM,$GR48+18),"")</f>
      </c>
      <c r="EH48">
        <f>IF($GS48&gt;=19,INDEX($DM:$DM,$GR48+19),"")</f>
      </c>
      <c r="EI48">
        <f>IF($GS48&gt;=20,INDEX($DM:$DM,$GR48+20),"")</f>
      </c>
      <c r="EJ48">
        <f>IF($GS48&gt;=21,INDEX($DM:$DM,$GR48+21),"")</f>
      </c>
      <c r="EK48">
        <f>IF($GS48&gt;=22,INDEX($DM:$DM,$GR48+22),"")</f>
      </c>
      <c r="EL48">
        <f>IF($GS48&gt;=23,INDEX($DM:$DM,$GR48+23),"")</f>
      </c>
      <c r="EM48">
        <f>IF($GS48&gt;=24,INDEX($DM:$DM,$GR48+24),"")</f>
      </c>
      <c r="EN48">
        <f>IF($GS48&gt;=25,INDEX($DM:$DM,$GR48+25),"")</f>
      </c>
      <c r="EO48">
        <f>IF($GS48&gt;=26,INDEX($DM:$DM,$GR48+26),"")</f>
      </c>
      <c r="EP48">
        <f>IF($GS48&gt;=27,INDEX($DM:$DM,$GR48+27),"")</f>
      </c>
      <c r="EQ48">
        <f>IF($GS48&gt;=28,INDEX($DM:$DM,$GR48+28),"")</f>
      </c>
      <c r="ER48">
        <f>IF($GS48&gt;=29,INDEX($DM:$DM,$GR48+29),"")</f>
      </c>
      <c r="ES48">
        <f>IF($GS48&gt;=30,INDEX($DM:$DM,$GR48+30),"")</f>
      </c>
      <c r="ET48">
        <f>IF($GS48&gt;=31,INDEX($DM:$DM,$GR48+31),"")</f>
      </c>
      <c r="EU48">
        <f>IF($GS48&gt;=32,INDEX($DM:$DM,$GR48+32),"")</f>
      </c>
      <c r="EV48">
        <f>IF($GS48&gt;=33,INDEX($DM:$DM,$GR48+33),"")</f>
      </c>
      <c r="EW48">
        <f>IF($GS48&gt;=34,INDEX($DM:$DM,$GR48+34),"")</f>
      </c>
      <c r="EX48">
        <f>IF($GS48&gt;=35,INDEX($DM:$DM,$GR48+35),"")</f>
      </c>
      <c r="EY48">
        <f>IF($GS48&gt;=36,INDEX($DM:$DM,$GR48+36),"")</f>
      </c>
      <c r="EZ48">
        <f>IF($GS48&gt;=37,INDEX($DM:$DM,$GR48+37),"")</f>
      </c>
      <c r="FA48">
        <f>IF($GS48&gt;=38,INDEX($DM:$DM,$GR48+38),"")</f>
      </c>
      <c r="FB48">
        <f>IF($GS48&gt;=39,INDEX($DM:$DM,$GR48+39),"")</f>
      </c>
      <c r="FC48">
        <f>IF($GS48&gt;=40,INDEX($DM:$DM,$GR48+40),"")</f>
      </c>
      <c r="FD48">
        <f>IF($GS48&gt;=1,INDEX($DN:$DN,$GR48+1),"")</f>
      </c>
      <c r="FE48">
        <f>IF($GS48&gt;=2,INDEX($DN:$DN,$GR48+2),"")</f>
      </c>
      <c r="FF48">
        <f>IF($GS48&gt;=3,INDEX($DN:$DN,$GR48+3),"")</f>
      </c>
      <c r="FG48">
        <f>IF($GS48&gt;=4,INDEX($DN:$DN,$GR48+4),"")</f>
      </c>
      <c r="FH48">
        <f>IF($GS48&gt;=5,INDEX($DN:$DN,$GR48+5),"")</f>
      </c>
      <c r="FI48">
        <f>IF($GS48&gt;=6,INDEX($DN:$DN,$GR48+6),"")</f>
      </c>
      <c r="FJ48">
        <f>IF($GS48&gt;=7,INDEX($DN:$DN,$GR48+7),"")</f>
      </c>
      <c r="FK48">
        <f>IF($GS48&gt;=8,INDEX($DN:$DN,$GR48+8),"")</f>
      </c>
      <c r="FL48">
        <f>IF($GS48&gt;=9,INDEX($DN:$DN,$GR48+9),"")</f>
      </c>
      <c r="FM48">
        <f>IF($GS48&gt;=10,INDEX($DN:$DN,$GR48+10),"")</f>
      </c>
      <c r="FN48">
        <f>IF($GS48&gt;=11,INDEX($DN:$DN,$GR48+11),"")</f>
      </c>
      <c r="FO48">
        <f>IF($GS48&gt;=12,INDEX($DN:$DN,$GR48+12),"")</f>
      </c>
      <c r="FP48">
        <f>IF($GS48&gt;=13,INDEX($DN:$DN,$GR48+13),"")</f>
      </c>
      <c r="FQ48">
        <f>IF($GS48&gt;=14,INDEX($DN:$DN,$GR48+14),"")</f>
      </c>
      <c r="FR48">
        <f>IF($GS48&gt;=15,INDEX($DN:$DN,$GR48+15),"")</f>
      </c>
      <c r="FS48">
        <f>IF($GS48&gt;=16,INDEX($DN:$DN,$GR48+16),"")</f>
      </c>
      <c r="FT48">
        <f>IF($GS48&gt;=17,INDEX($DN:$DN,$GR48+17),"")</f>
      </c>
      <c r="FU48">
        <f>IF($GS48&gt;=18,INDEX($DN:$DN,$GR48+18),"")</f>
      </c>
      <c r="FV48">
        <f>IF($GS48&gt;=19,INDEX($DN:$DN,$GR48+19),"")</f>
      </c>
      <c r="FW48">
        <f>IF($GS48&gt;=20,INDEX($DN:$DN,$GR48+20),"")</f>
      </c>
      <c r="FX48">
        <f>IF($GS48&gt;=21,INDEX($DN:$DN,$GR48+21),"")</f>
      </c>
      <c r="FY48">
        <f>IF($GS48&gt;=22,INDEX($DN:$DN,$GR48+22),"")</f>
      </c>
      <c r="FZ48">
        <f>IF($GS48&gt;=23,INDEX($DN:$DN,$GR48+23),"")</f>
      </c>
      <c r="GA48">
        <f>IF($GS48&gt;=24,INDEX($DN:$DN,$GR48+24),"")</f>
      </c>
      <c r="GB48">
        <f>IF($GS48&gt;=25,INDEX($DN:$DN,$GR48+25),"")</f>
      </c>
      <c r="GC48">
        <f>IF($GS48&gt;=26,INDEX($DN:$DN,$GR48+26),"")</f>
      </c>
      <c r="GD48">
        <f>IF($GS48&gt;=27,INDEX($DN:$DN,$GR48+27),"")</f>
      </c>
      <c r="GE48">
        <f>IF($GS48&gt;=28,INDEX($DN:$DN,$GR48+28),"")</f>
      </c>
      <c r="GF48">
        <f>IF($GS48&gt;=29,INDEX($DN:$DN,$GR48+29),"")</f>
      </c>
      <c r="GG48">
        <f>IF($GS48&gt;=30,INDEX($DN:$DN,$GR48+30),"")</f>
      </c>
      <c r="GH48">
        <f>IF($GS48&gt;=31,INDEX($DN:$DN,$GR48+31),"")</f>
      </c>
      <c r="GI48">
        <f>IF($GS48&gt;=32,INDEX($DN:$DN,$GR48+32),"")</f>
      </c>
      <c r="GJ48">
        <f>IF($GS48&gt;=33,INDEX($DN:$DN,$GR48+33),"")</f>
      </c>
      <c r="GK48">
        <f>IF($GS48&gt;=34,INDEX($DN:$DN,$GR48+34),"")</f>
      </c>
      <c r="GL48">
        <f>IF($GS48&gt;=35,INDEX($DN:$DN,$GR48+35),"")</f>
      </c>
      <c r="GM48">
        <f>IF($GS48&gt;=36,INDEX($DN:$DN,$GR48+36),"")</f>
      </c>
      <c r="GN48">
        <f>IF($GS48&gt;=37,INDEX($DN:$DN,$GR48+37),"")</f>
      </c>
      <c r="GO48">
        <f>IF($GS48&gt;=38,INDEX($DN:$DN,$GR48+38),"")</f>
      </c>
      <c r="GP48">
        <f>IF($GS48&gt;=39,INDEX($DN:$DN,$GR48+39),"")</f>
      </c>
      <c r="GQ48">
        <f>IF($GS48&gt;=40,INDEX($DN:$DN,$GR48+40),"")</f>
      </c>
      <c r="GR48">
        <f>IFERROR(MATCH($DL48,$DM$2:$DM$148,0)+1,0)</f>
      </c>
      <c r="GS48">
        <f>IFERROR(INDEX($DO$2:$DO$148,MATCH($DL48,$DM$2:$DM$148,0)),0)</f>
      </c>
      <c r="GT48">
        <f>IFERROR(MATCH($Z48,$DP$48:$FC$48,0),0)</f>
      </c>
      <c r="GU48">
        <f>IF($GT48&gt;0,INDEX($FD$48:$GQ$48,$GT48),"")</f>
      </c>
      <c r="GV48" t="s">
        <v>369</v>
      </c>
      <c r="GX48">
        <f>IF($JG48&gt;=1,INDEX($GV:$GV,$JF48+1),"")</f>
      </c>
      <c r="GY48">
        <f>IF($JG48&gt;=2,INDEX($GV:$GV,$JF48+2),"")</f>
      </c>
      <c r="GZ48">
        <f>IF($JG48&gt;=3,INDEX($GV:$GV,$JF48+3),"")</f>
      </c>
      <c r="HA48">
        <f>IF($JG48&gt;=4,INDEX($GV:$GV,$JF48+4),"")</f>
      </c>
      <c r="HB48">
        <f>IF($JG48&gt;=5,INDEX($GV:$GV,$JF48+5),"")</f>
      </c>
      <c r="HC48">
        <f>IF($JG48&gt;=6,INDEX($GV:$GV,$JF48+6),"")</f>
      </c>
      <c r="HD48">
        <f>IF($JG48&gt;=7,INDEX($GV:$GV,$JF48+7),"")</f>
      </c>
      <c r="HE48">
        <f>IF($JG48&gt;=8,INDEX($GV:$GV,$JF48+8),"")</f>
      </c>
      <c r="HF48">
        <f>IF($JG48&gt;=9,INDEX($GV:$GV,$JF48+9),"")</f>
      </c>
      <c r="HG48">
        <f>IF($JG48&gt;=10,INDEX($GV:$GV,$JF48+10),"")</f>
      </c>
      <c r="HH48">
        <f>IF($JG48&gt;=11,INDEX($GV:$GV,$JF48+11),"")</f>
      </c>
      <c r="HI48">
        <f>IF($JG48&gt;=12,INDEX($GV:$GV,$JF48+12),"")</f>
      </c>
      <c r="HJ48">
        <f>IF($JG48&gt;=13,INDEX($GV:$GV,$JF48+13),"")</f>
      </c>
      <c r="HK48">
        <f>IF($JG48&gt;=14,INDEX($GV:$GV,$JF48+14),"")</f>
      </c>
      <c r="HL48">
        <f>IF($JG48&gt;=15,INDEX($GV:$GV,$JF48+15),"")</f>
      </c>
      <c r="HM48">
        <f>IF($JG48&gt;=16,INDEX($GV:$GV,$JF48+16),"")</f>
      </c>
      <c r="HN48">
        <f>IF($JG48&gt;=17,INDEX($GV:$GV,$JF48+17),"")</f>
      </c>
      <c r="HO48">
        <f>IF($JG48&gt;=18,INDEX($GV:$GV,$JF48+18),"")</f>
      </c>
      <c r="HP48">
        <f>IF($JG48&gt;=19,INDEX($GV:$GV,$JF48+19),"")</f>
      </c>
      <c r="HQ48">
        <f>IF($JG48&gt;=20,INDEX($GV:$GV,$JF48+20),"")</f>
      </c>
      <c r="HR48">
        <f>IF($JG48&gt;=21,INDEX($GV:$GV,$JF48+21),"")</f>
      </c>
      <c r="HS48">
        <f>IF($JG48&gt;=22,INDEX($GV:$GV,$JF48+22),"")</f>
      </c>
      <c r="HT48">
        <f>IF($JG48&gt;=23,INDEX($GV:$GV,$JF48+23),"")</f>
      </c>
      <c r="HU48">
        <f>IF($JG48&gt;=24,INDEX($GV:$GV,$JF48+24),"")</f>
      </c>
      <c r="HV48">
        <f>IF($JG48&gt;=25,INDEX($GV:$GV,$JF48+25),"")</f>
      </c>
      <c r="HW48">
        <f>IF($JG48&gt;=26,INDEX($GV:$GV,$JF48+26),"")</f>
      </c>
      <c r="HX48">
        <f>IF($JG48&gt;=27,INDEX($GV:$GV,$JF48+27),"")</f>
      </c>
      <c r="HY48">
        <f>IF($JG48&gt;=28,INDEX($GV:$GV,$JF48+28),"")</f>
      </c>
      <c r="HZ48">
        <f>IF($JG48&gt;=29,INDEX($GV:$GV,$JF48+29),"")</f>
      </c>
      <c r="IA48">
        <f>IF($JG48&gt;=30,INDEX($GV:$GV,$JF48+30),"")</f>
      </c>
      <c r="IB48">
        <f>IF($JG48&gt;=31,INDEX($GV:$GV,$JF48+31),"")</f>
      </c>
      <c r="IC48">
        <f>IF($JG48&gt;=32,INDEX($GV:$GV,$JF48+32),"")</f>
      </c>
      <c r="ID48">
        <f>IF($JG48&gt;=33,INDEX($GV:$GV,$JF48+33),"")</f>
      </c>
      <c r="IE48">
        <f>IF($JG48&gt;=34,INDEX($GV:$GV,$JF48+34),"")</f>
      </c>
      <c r="IF48">
        <f>IF($JG48&gt;=35,INDEX($GV:$GV,$JF48+35),"")</f>
      </c>
      <c r="IG48">
        <f>IF($JG48&gt;=36,INDEX($GV:$GV,$JF48+36),"")</f>
      </c>
      <c r="IH48">
        <f>IF($JG48&gt;=37,INDEX($GV:$GV,$JF48+37),"")</f>
      </c>
      <c r="II48">
        <f>IF($JG48&gt;=38,INDEX($GV:$GV,$JF48+38),"")</f>
      </c>
      <c r="IJ48">
        <f>IF($JG48&gt;=39,INDEX($GV:$GV,$JF48+39),"")</f>
      </c>
      <c r="IK48">
        <f>IF($JG48&gt;=40,INDEX($GV:$GV,$JF48+40),"")</f>
      </c>
      <c r="IL48">
        <f>IF($JG48&gt;=41,INDEX($GV:$GV,$JF48+41),"")</f>
      </c>
      <c r="IM48">
        <f>IF($JG48&gt;=42,INDEX($GV:$GV,$JF48+42),"")</f>
      </c>
      <c r="IN48">
        <f>IF($JG48&gt;=43,INDEX($GV:$GV,$JF48+43),"")</f>
      </c>
      <c r="IO48">
        <f>IF($JG48&gt;=44,INDEX($GV:$GV,$JF48+44),"")</f>
      </c>
      <c r="IP48">
        <f>IF($JG48&gt;=45,INDEX($GV:$GV,$JF48+45),"")</f>
      </c>
      <c r="IQ48">
        <f>IF($JG48&gt;=46,INDEX($GV:$GV,$JF48+46),"")</f>
      </c>
      <c r="IR48">
        <f>IF($JG48&gt;=47,INDEX($GV:$GV,$JF48+47),"")</f>
      </c>
      <c r="IS48">
        <f>IF($JG48&gt;=48,INDEX($GV:$GV,$JF48+48),"")</f>
      </c>
      <c r="IT48">
        <f>IF($JG48&gt;=49,INDEX($GV:$GV,$JF48+49),"")</f>
      </c>
      <c r="IU48">
        <f>IF($JG48&gt;=50,INDEX($GV:$GV,$JF48+50),"")</f>
      </c>
      <c r="IV48">
        <f>IF($JG48&gt;=51,INDEX($GV:$GV,$JF48+51),"")</f>
      </c>
      <c r="IW48">
        <f>IF($JG48&gt;=52,INDEX($GV:$GV,$JF48+52),"")</f>
      </c>
      <c r="IX48">
        <f>IF($JG48&gt;=53,INDEX($GV:$GV,$JF48+53),"")</f>
      </c>
      <c r="IY48">
        <f>IF($JG48&gt;=54,INDEX($GV:$GV,$JF48+54),"")</f>
      </c>
      <c r="IZ48">
        <f>IF($JG48&gt;=55,INDEX($GV:$GV,$JF48+55),"")</f>
      </c>
      <c r="JA48">
        <f>IF($JG48&gt;=56,INDEX($GV:$GV,$JF48+56),"")</f>
      </c>
      <c r="JB48">
        <f>IF($JG48&gt;=57,INDEX($GV:$GV,$JF48+57),"")</f>
      </c>
      <c r="JC48">
        <f>IF($JG48&gt;=58,INDEX($GV:$GV,$JF48+58),"")</f>
      </c>
      <c r="JD48">
        <f>IF($JG48&gt;=59,INDEX($GV:$GV,$JF48+59),"")</f>
      </c>
      <c r="JE48">
        <f>IF($JG48&gt;=60,INDEX($GV:$GV,$JF48+60),"")</f>
      </c>
      <c r="JF48">
        <f>IFERROR(MATCH($GU48,$GV$2:$GV$322,0)+1,0)</f>
      </c>
      <c r="JG48">
        <f>IFERROR(INDEX($GW$2:$GW$322,MATCH($GU48,$GV$2:$GV$322,0)),0)</f>
      </c>
      <c r="JH48" t="s">
        <v>44</v>
      </c>
      <c r="JI48" t="s">
        <v>44</v>
      </c>
    </row>
    <row r="49" spans="1:269" x14ac:dyDescent="0.25">
      <c r="R49">
        <f>IF(OR($U49="",$Q49=""),"",IFERROR($U49/$Q49,0))</f>
      </c>
      <c r="S49">
        <f>IF($U49="","",
SUM($T49,$V49,$AA49,$W49,$Y49)*
(1-IF($AB49="",0,VALUE($AB49)/100)))</f>
      </c>
      <c r="T49">
        <f>IF($U49="","",$U49)</f>
      </c>
      <c r="V49">
        <f>IF($U49="","",
IF($O49="","",
IF(ISNUMBER(SEARCH("exempt",LOWER($O49))),0,
$U49*(VALUE(SUBSTITUTE($O49,"%",""))/100))))</f>
      </c>
      <c r="AC49">
        <f>IFERROR(IF(FIND(" - ",$K49)&gt;0,MID($K49,FIND(" - ",$K49)+3,LEN($K49)),""),"")</f>
      </c>
      <c r="AL49" t="s">
        <v>395</v>
      </c>
      <c r="AO49" t="s">
        <v>396</v>
      </c>
      <c r="AP49" t="s">
        <v>397</v>
      </c>
      <c r="AQ49" t="s">
        <v>398</v>
      </c>
      <c r="AR49" t="s">
        <v>396</v>
      </c>
      <c r="AS49" t="s">
        <v>377</v>
      </c>
      <c r="AT49">
        <f>IFERROR(LEFT($K49,FIND(" - ",$K49)-1),$K49)</f>
      </c>
      <c r="AU49" t="s">
        <v>361</v>
      </c>
      <c r="AW49">
        <f>IF($CL49&gt;=1,INDEX($AU:$AU,$CK49+1),"")</f>
      </c>
      <c r="AX49">
        <f>IF($CL49&gt;=2,INDEX($AU:$AU,$CK49+2),"")</f>
      </c>
      <c r="AY49">
        <f>IF($CL49&gt;=3,INDEX($AU:$AU,$CK49+3),"")</f>
      </c>
      <c r="AZ49">
        <f>IF($CL49&gt;=4,INDEX($AU:$AU,$CK49+4),"")</f>
      </c>
      <c r="BA49">
        <f>IF($CL49&gt;=5,INDEX($AU:$AU,$CK49+5),"")</f>
      </c>
      <c r="BB49">
        <f>IF($CL49&gt;=6,INDEX($AU:$AU,$CK49+6),"")</f>
      </c>
      <c r="BC49">
        <f>IF($CL49&gt;=7,INDEX($AU:$AU,$CK49+7),"")</f>
      </c>
      <c r="BD49">
        <f>IF($CL49&gt;=8,INDEX($AU:$AU,$CK49+8),"")</f>
      </c>
      <c r="BE49">
        <f>IF($CL49&gt;=9,INDEX($AU:$AU,$CK49+9),"")</f>
      </c>
      <c r="BF49">
        <f>IF($CL49&gt;=10,INDEX($AU:$AU,$CK49+10),"")</f>
      </c>
      <c r="BG49">
        <f>IF($CL49&gt;=11,INDEX($AU:$AU,$CK49+11),"")</f>
      </c>
      <c r="BH49">
        <f>IF($CL49&gt;=12,INDEX($AU:$AU,$CK49+12),"")</f>
      </c>
      <c r="BI49">
        <f>IF($CL49&gt;=13,INDEX($AU:$AU,$CK49+13),"")</f>
      </c>
      <c r="BJ49">
        <f>IF($CL49&gt;=14,INDEX($AU:$AU,$CK49+14),"")</f>
      </c>
      <c r="BK49">
        <f>IF($CL49&gt;=15,INDEX($AU:$AU,$CK49+15),"")</f>
      </c>
      <c r="BL49">
        <f>IF($CL49&gt;=16,INDEX($AU:$AU,$CK49+16),"")</f>
      </c>
      <c r="BM49">
        <f>IF($CL49&gt;=17,INDEX($AU:$AU,$CK49+17),"")</f>
      </c>
      <c r="BN49">
        <f>IF($CL49&gt;=18,INDEX($AU:$AU,$CK49+18),"")</f>
      </c>
      <c r="BO49">
        <f>IF($CL49&gt;=19,INDEX($AU:$AU,$CK49+19),"")</f>
      </c>
      <c r="BP49">
        <f>IF($CL49&gt;=20,INDEX($AU:$AU,$CK49+20),"")</f>
      </c>
      <c r="BQ49">
        <f>IF($CL49&gt;=21,INDEX($AU:$AU,$CK49+21),"")</f>
      </c>
      <c r="BR49">
        <f>IF($CL49&gt;=22,INDEX($AU:$AU,$CK49+22),"")</f>
      </c>
      <c r="BS49">
        <f>IF($CL49&gt;=23,INDEX($AU:$AU,$CK49+23),"")</f>
      </c>
      <c r="BT49">
        <f>IF($CL49&gt;=24,INDEX($AU:$AU,$CK49+24),"")</f>
      </c>
      <c r="BU49">
        <f>IF($CL49&gt;=25,INDEX($AU:$AU,$CK49+25),"")</f>
      </c>
      <c r="BV49">
        <f>IF($CL49&gt;=26,INDEX($AU:$AU,$CK49+26),"")</f>
      </c>
      <c r="BW49">
        <f>IF($CL49&gt;=27,INDEX($AU:$AU,$CK49+27),"")</f>
      </c>
      <c r="BX49">
        <f>IF($CL49&gt;=28,INDEX($AU:$AU,$CK49+28),"")</f>
      </c>
      <c r="BY49">
        <f>IF($CL49&gt;=29,INDEX($AU:$AU,$CK49+29),"")</f>
      </c>
      <c r="BZ49">
        <f>IF($CL49&gt;=30,INDEX($AU:$AU,$CK49+30),"")</f>
      </c>
      <c r="CA49">
        <f>IF($CL49&gt;=31,INDEX($AU:$AU,$CK49+31),"")</f>
      </c>
      <c r="CB49">
        <f>IF($CL49&gt;=32,INDEX($AU:$AU,$CK49+32),"")</f>
      </c>
      <c r="CC49">
        <f>IF($CL49&gt;=33,INDEX($AU:$AU,$CK49+33),"")</f>
      </c>
      <c r="CD49">
        <f>IF($CL49&gt;=34,INDEX($AU:$AU,$CK49+34),"")</f>
      </c>
      <c r="CE49">
        <f>IF($CL49&gt;=35,INDEX($AU:$AU,$CK49+35),"")</f>
      </c>
      <c r="CF49">
        <f>IF($CL49&gt;=36,INDEX($AU:$AU,$CK49+36),"")</f>
      </c>
      <c r="CG49">
        <f>IF($CL49&gt;=37,INDEX($AU:$AU,$CK49+37),"")</f>
      </c>
      <c r="CH49">
        <f>IF($CL49&gt;=38,INDEX($AU:$AU,$CK49+38),"")</f>
      </c>
      <c r="CI49">
        <f>IF($CL49&gt;=39,INDEX($AU:$AU,$CK49+39),"")</f>
      </c>
      <c r="CJ49">
        <f>IF($CL49&gt;=40,INDEX($AU:$AU,$CK49+40),"")</f>
      </c>
      <c r="CK49">
        <f>IFERROR(MATCH($AT49,$AU$2:$AU$133,0)+1,0)</f>
      </c>
      <c r="CL49">
        <f>IFERROR(INDEX($AV$2:$AV$133,MATCH($AT49,$AU$2:$AU$133,0)),0)</f>
      </c>
      <c r="CM49">
        <f>IFERROR(LEFT($L49,FIND(" - ",$L49)-1),$L49)</f>
      </c>
      <c r="CN49" t="s">
        <v>164</v>
      </c>
      <c r="CP49">
        <f>IF($DK49&gt;=1,INDEX($CN:$CN,$DJ49+1),"")</f>
      </c>
      <c r="CQ49">
        <f>IF($DK49&gt;=2,INDEX($CN:$CN,$DJ49+2),"")</f>
      </c>
      <c r="CR49">
        <f>IF($DK49&gt;=3,INDEX($CN:$CN,$DJ49+3),"")</f>
      </c>
      <c r="CS49">
        <f>IF($DK49&gt;=4,INDEX($CN:$CN,$DJ49+4),"")</f>
      </c>
      <c r="CT49">
        <f>IF($DK49&gt;=5,INDEX($CN:$CN,$DJ49+5),"")</f>
      </c>
      <c r="CU49">
        <f>IF($DK49&gt;=6,INDEX($CN:$CN,$DJ49+6),"")</f>
      </c>
      <c r="CV49">
        <f>IF($DK49&gt;=7,INDEX($CN:$CN,$DJ49+7),"")</f>
      </c>
      <c r="CW49">
        <f>IF($DK49&gt;=8,INDEX($CN:$CN,$DJ49+8),"")</f>
      </c>
      <c r="CX49">
        <f>IF($DK49&gt;=9,INDEX($CN:$CN,$DJ49+9),"")</f>
      </c>
      <c r="CY49">
        <f>IF($DK49&gt;=10,INDEX($CN:$CN,$DJ49+10),"")</f>
      </c>
      <c r="CZ49">
        <f>IF($DK49&gt;=11,INDEX($CN:$CN,$DJ49+11),"")</f>
      </c>
      <c r="DA49">
        <f>IF($DK49&gt;=12,INDEX($CN:$CN,$DJ49+12),"")</f>
      </c>
      <c r="DB49">
        <f>IF($DK49&gt;=13,INDEX($CN:$CN,$DJ49+13),"")</f>
      </c>
      <c r="DC49">
        <f>IF($DK49&gt;=14,INDEX($CN:$CN,$DJ49+14),"")</f>
      </c>
      <c r="DD49">
        <f>IF($DK49&gt;=15,INDEX($CN:$CN,$DJ49+15),"")</f>
      </c>
      <c r="DE49">
        <f>IF($DK49&gt;=16,INDEX($CN:$CN,$DJ49+16),"")</f>
      </c>
      <c r="DF49">
        <f>IF($DK49&gt;=17,INDEX($CN:$CN,$DJ49+17),"")</f>
      </c>
      <c r="DG49">
        <f>IF($DK49&gt;=18,INDEX($CN:$CN,$DJ49+18),"")</f>
      </c>
      <c r="DH49">
        <f>IF($DK49&gt;=19,INDEX($CN:$CN,$DJ49+19),"")</f>
      </c>
      <c r="DI49">
        <f>IF($DK49&gt;=20,INDEX($CN:$CN,$DJ49+20),"")</f>
      </c>
      <c r="DJ49">
        <f>IFERROR(MATCH($CM49,$CN$2:$CN$1089,0)+1,0)</f>
      </c>
      <c r="DK49">
        <f>IFERROR(INDEX($CO$2:$CO$1089,MATCH($CM49,$CN$2:$CN$1089,0)),0)</f>
      </c>
      <c r="DL49">
        <f>IFERROR(INDEX($AS:$AS,MATCH($O49,$AR:$AR,0))&amp;"","")</f>
      </c>
      <c r="DM49" t="s">
        <v>133</v>
      </c>
      <c r="DO49">
        <v>1</v>
      </c>
      <c r="DP49">
        <f>IF($GS49&gt;=1,INDEX($DM:$DM,$GR49+1),"")</f>
      </c>
      <c r="DQ49">
        <f>IF($GS49&gt;=2,INDEX($DM:$DM,$GR49+2),"")</f>
      </c>
      <c r="DR49">
        <f>IF($GS49&gt;=3,INDEX($DM:$DM,$GR49+3),"")</f>
      </c>
      <c r="DS49">
        <f>IF($GS49&gt;=4,INDEX($DM:$DM,$GR49+4),"")</f>
      </c>
      <c r="DT49">
        <f>IF($GS49&gt;=5,INDEX($DM:$DM,$GR49+5),"")</f>
      </c>
      <c r="DU49">
        <f>IF($GS49&gt;=6,INDEX($DM:$DM,$GR49+6),"")</f>
      </c>
      <c r="DV49">
        <f>IF($GS49&gt;=7,INDEX($DM:$DM,$GR49+7),"")</f>
      </c>
      <c r="DW49">
        <f>IF($GS49&gt;=8,INDEX($DM:$DM,$GR49+8),"")</f>
      </c>
      <c r="DX49">
        <f>IF($GS49&gt;=9,INDEX($DM:$DM,$GR49+9),"")</f>
      </c>
      <c r="DY49">
        <f>IF($GS49&gt;=10,INDEX($DM:$DM,$GR49+10),"")</f>
      </c>
      <c r="DZ49">
        <f>IF($GS49&gt;=11,INDEX($DM:$DM,$GR49+11),"")</f>
      </c>
      <c r="EA49">
        <f>IF($GS49&gt;=12,INDEX($DM:$DM,$GR49+12),"")</f>
      </c>
      <c r="EB49">
        <f>IF($GS49&gt;=13,INDEX($DM:$DM,$GR49+13),"")</f>
      </c>
      <c r="EC49">
        <f>IF($GS49&gt;=14,INDEX($DM:$DM,$GR49+14),"")</f>
      </c>
      <c r="ED49">
        <f>IF($GS49&gt;=15,INDEX($DM:$DM,$GR49+15),"")</f>
      </c>
      <c r="EE49">
        <f>IF($GS49&gt;=16,INDEX($DM:$DM,$GR49+16),"")</f>
      </c>
      <c r="EF49">
        <f>IF($GS49&gt;=17,INDEX($DM:$DM,$GR49+17),"")</f>
      </c>
      <c r="EG49">
        <f>IF($GS49&gt;=18,INDEX($DM:$DM,$GR49+18),"")</f>
      </c>
      <c r="EH49">
        <f>IF($GS49&gt;=19,INDEX($DM:$DM,$GR49+19),"")</f>
      </c>
      <c r="EI49">
        <f>IF($GS49&gt;=20,INDEX($DM:$DM,$GR49+20),"")</f>
      </c>
      <c r="EJ49">
        <f>IF($GS49&gt;=21,INDEX($DM:$DM,$GR49+21),"")</f>
      </c>
      <c r="EK49">
        <f>IF($GS49&gt;=22,INDEX($DM:$DM,$GR49+22),"")</f>
      </c>
      <c r="EL49">
        <f>IF($GS49&gt;=23,INDEX($DM:$DM,$GR49+23),"")</f>
      </c>
      <c r="EM49">
        <f>IF($GS49&gt;=24,INDEX($DM:$DM,$GR49+24),"")</f>
      </c>
      <c r="EN49">
        <f>IF($GS49&gt;=25,INDEX($DM:$DM,$GR49+25),"")</f>
      </c>
      <c r="EO49">
        <f>IF($GS49&gt;=26,INDEX($DM:$DM,$GR49+26),"")</f>
      </c>
      <c r="EP49">
        <f>IF($GS49&gt;=27,INDEX($DM:$DM,$GR49+27),"")</f>
      </c>
      <c r="EQ49">
        <f>IF($GS49&gt;=28,INDEX($DM:$DM,$GR49+28),"")</f>
      </c>
      <c r="ER49">
        <f>IF($GS49&gt;=29,INDEX($DM:$DM,$GR49+29),"")</f>
      </c>
      <c r="ES49">
        <f>IF($GS49&gt;=30,INDEX($DM:$DM,$GR49+30),"")</f>
      </c>
      <c r="ET49">
        <f>IF($GS49&gt;=31,INDEX($DM:$DM,$GR49+31),"")</f>
      </c>
      <c r="EU49">
        <f>IF($GS49&gt;=32,INDEX($DM:$DM,$GR49+32),"")</f>
      </c>
      <c r="EV49">
        <f>IF($GS49&gt;=33,INDEX($DM:$DM,$GR49+33),"")</f>
      </c>
      <c r="EW49">
        <f>IF($GS49&gt;=34,INDEX($DM:$DM,$GR49+34),"")</f>
      </c>
      <c r="EX49">
        <f>IF($GS49&gt;=35,INDEX($DM:$DM,$GR49+35),"")</f>
      </c>
      <c r="EY49">
        <f>IF($GS49&gt;=36,INDEX($DM:$DM,$GR49+36),"")</f>
      </c>
      <c r="EZ49">
        <f>IF($GS49&gt;=37,INDEX($DM:$DM,$GR49+37),"")</f>
      </c>
      <c r="FA49">
        <f>IF($GS49&gt;=38,INDEX($DM:$DM,$GR49+38),"")</f>
      </c>
      <c r="FB49">
        <f>IF($GS49&gt;=39,INDEX($DM:$DM,$GR49+39),"")</f>
      </c>
      <c r="FC49">
        <f>IF($GS49&gt;=40,INDEX($DM:$DM,$GR49+40),"")</f>
      </c>
      <c r="FD49">
        <f>IF($GS49&gt;=1,INDEX($DN:$DN,$GR49+1),"")</f>
      </c>
      <c r="FE49">
        <f>IF($GS49&gt;=2,INDEX($DN:$DN,$GR49+2),"")</f>
      </c>
      <c r="FF49">
        <f>IF($GS49&gt;=3,INDEX($DN:$DN,$GR49+3),"")</f>
      </c>
      <c r="FG49">
        <f>IF($GS49&gt;=4,INDEX($DN:$DN,$GR49+4),"")</f>
      </c>
      <c r="FH49">
        <f>IF($GS49&gt;=5,INDEX($DN:$DN,$GR49+5),"")</f>
      </c>
      <c r="FI49">
        <f>IF($GS49&gt;=6,INDEX($DN:$DN,$GR49+6),"")</f>
      </c>
      <c r="FJ49">
        <f>IF($GS49&gt;=7,INDEX($DN:$DN,$GR49+7),"")</f>
      </c>
      <c r="FK49">
        <f>IF($GS49&gt;=8,INDEX($DN:$DN,$GR49+8),"")</f>
      </c>
      <c r="FL49">
        <f>IF($GS49&gt;=9,INDEX($DN:$DN,$GR49+9),"")</f>
      </c>
      <c r="FM49">
        <f>IF($GS49&gt;=10,INDEX($DN:$DN,$GR49+10),"")</f>
      </c>
      <c r="FN49">
        <f>IF($GS49&gt;=11,INDEX($DN:$DN,$GR49+11),"")</f>
      </c>
      <c r="FO49">
        <f>IF($GS49&gt;=12,INDEX($DN:$DN,$GR49+12),"")</f>
      </c>
      <c r="FP49">
        <f>IF($GS49&gt;=13,INDEX($DN:$DN,$GR49+13),"")</f>
      </c>
      <c r="FQ49">
        <f>IF($GS49&gt;=14,INDEX($DN:$DN,$GR49+14),"")</f>
      </c>
      <c r="FR49">
        <f>IF($GS49&gt;=15,INDEX($DN:$DN,$GR49+15),"")</f>
      </c>
      <c r="FS49">
        <f>IF($GS49&gt;=16,INDEX($DN:$DN,$GR49+16),"")</f>
      </c>
      <c r="FT49">
        <f>IF($GS49&gt;=17,INDEX($DN:$DN,$GR49+17),"")</f>
      </c>
      <c r="FU49">
        <f>IF($GS49&gt;=18,INDEX($DN:$DN,$GR49+18),"")</f>
      </c>
      <c r="FV49">
        <f>IF($GS49&gt;=19,INDEX($DN:$DN,$GR49+19),"")</f>
      </c>
      <c r="FW49">
        <f>IF($GS49&gt;=20,INDEX($DN:$DN,$GR49+20),"")</f>
      </c>
      <c r="FX49">
        <f>IF($GS49&gt;=21,INDEX($DN:$DN,$GR49+21),"")</f>
      </c>
      <c r="FY49">
        <f>IF($GS49&gt;=22,INDEX($DN:$DN,$GR49+22),"")</f>
      </c>
      <c r="FZ49">
        <f>IF($GS49&gt;=23,INDEX($DN:$DN,$GR49+23),"")</f>
      </c>
      <c r="GA49">
        <f>IF($GS49&gt;=24,INDEX($DN:$DN,$GR49+24),"")</f>
      </c>
      <c r="GB49">
        <f>IF($GS49&gt;=25,INDEX($DN:$DN,$GR49+25),"")</f>
      </c>
      <c r="GC49">
        <f>IF($GS49&gt;=26,INDEX($DN:$DN,$GR49+26),"")</f>
      </c>
      <c r="GD49">
        <f>IF($GS49&gt;=27,INDEX($DN:$DN,$GR49+27),"")</f>
      </c>
      <c r="GE49">
        <f>IF($GS49&gt;=28,INDEX($DN:$DN,$GR49+28),"")</f>
      </c>
      <c r="GF49">
        <f>IF($GS49&gt;=29,INDEX($DN:$DN,$GR49+29),"")</f>
      </c>
      <c r="GG49">
        <f>IF($GS49&gt;=30,INDEX($DN:$DN,$GR49+30),"")</f>
      </c>
      <c r="GH49">
        <f>IF($GS49&gt;=31,INDEX($DN:$DN,$GR49+31),"")</f>
      </c>
      <c r="GI49">
        <f>IF($GS49&gt;=32,INDEX($DN:$DN,$GR49+32),"")</f>
      </c>
      <c r="GJ49">
        <f>IF($GS49&gt;=33,INDEX($DN:$DN,$GR49+33),"")</f>
      </c>
      <c r="GK49">
        <f>IF($GS49&gt;=34,INDEX($DN:$DN,$GR49+34),"")</f>
      </c>
      <c r="GL49">
        <f>IF($GS49&gt;=35,INDEX($DN:$DN,$GR49+35),"")</f>
      </c>
      <c r="GM49">
        <f>IF($GS49&gt;=36,INDEX($DN:$DN,$GR49+36),"")</f>
      </c>
      <c r="GN49">
        <f>IF($GS49&gt;=37,INDEX($DN:$DN,$GR49+37),"")</f>
      </c>
      <c r="GO49">
        <f>IF($GS49&gt;=38,INDEX($DN:$DN,$GR49+38),"")</f>
      </c>
      <c r="GP49">
        <f>IF($GS49&gt;=39,INDEX($DN:$DN,$GR49+39),"")</f>
      </c>
      <c r="GQ49">
        <f>IF($GS49&gt;=40,INDEX($DN:$DN,$GR49+40),"")</f>
      </c>
      <c r="GR49">
        <f>IFERROR(MATCH($DL49,$DM$2:$DM$148,0)+1,0)</f>
      </c>
      <c r="GS49">
        <f>IFERROR(INDEX($DO$2:$DO$148,MATCH($DL49,$DM$2:$DM$148,0)),0)</f>
      </c>
      <c r="GT49">
        <f>IFERROR(MATCH($Z49,$DP$49:$FC$49,0),0)</f>
      </c>
      <c r="GU49">
        <f>IF($GT49&gt;0,INDEX($FD$49:$GQ$49,$GT49),"")</f>
      </c>
      <c r="GV49" t="s">
        <v>375</v>
      </c>
      <c r="GX49">
        <f>IF($JG49&gt;=1,INDEX($GV:$GV,$JF49+1),"")</f>
      </c>
      <c r="GY49">
        <f>IF($JG49&gt;=2,INDEX($GV:$GV,$JF49+2),"")</f>
      </c>
      <c r="GZ49">
        <f>IF($JG49&gt;=3,INDEX($GV:$GV,$JF49+3),"")</f>
      </c>
      <c r="HA49">
        <f>IF($JG49&gt;=4,INDEX($GV:$GV,$JF49+4),"")</f>
      </c>
      <c r="HB49">
        <f>IF($JG49&gt;=5,INDEX($GV:$GV,$JF49+5),"")</f>
      </c>
      <c r="HC49">
        <f>IF($JG49&gt;=6,INDEX($GV:$GV,$JF49+6),"")</f>
      </c>
      <c r="HD49">
        <f>IF($JG49&gt;=7,INDEX($GV:$GV,$JF49+7),"")</f>
      </c>
      <c r="HE49">
        <f>IF($JG49&gt;=8,INDEX($GV:$GV,$JF49+8),"")</f>
      </c>
      <c r="HF49">
        <f>IF($JG49&gt;=9,INDEX($GV:$GV,$JF49+9),"")</f>
      </c>
      <c r="HG49">
        <f>IF($JG49&gt;=10,INDEX($GV:$GV,$JF49+10),"")</f>
      </c>
      <c r="HH49">
        <f>IF($JG49&gt;=11,INDEX($GV:$GV,$JF49+11),"")</f>
      </c>
      <c r="HI49">
        <f>IF($JG49&gt;=12,INDEX($GV:$GV,$JF49+12),"")</f>
      </c>
      <c r="HJ49">
        <f>IF($JG49&gt;=13,INDEX($GV:$GV,$JF49+13),"")</f>
      </c>
      <c r="HK49">
        <f>IF($JG49&gt;=14,INDEX($GV:$GV,$JF49+14),"")</f>
      </c>
      <c r="HL49">
        <f>IF($JG49&gt;=15,INDEX($GV:$GV,$JF49+15),"")</f>
      </c>
      <c r="HM49">
        <f>IF($JG49&gt;=16,INDEX($GV:$GV,$JF49+16),"")</f>
      </c>
      <c r="HN49">
        <f>IF($JG49&gt;=17,INDEX($GV:$GV,$JF49+17),"")</f>
      </c>
      <c r="HO49">
        <f>IF($JG49&gt;=18,INDEX($GV:$GV,$JF49+18),"")</f>
      </c>
      <c r="HP49">
        <f>IF($JG49&gt;=19,INDEX($GV:$GV,$JF49+19),"")</f>
      </c>
      <c r="HQ49">
        <f>IF($JG49&gt;=20,INDEX($GV:$GV,$JF49+20),"")</f>
      </c>
      <c r="HR49">
        <f>IF($JG49&gt;=21,INDEX($GV:$GV,$JF49+21),"")</f>
      </c>
      <c r="HS49">
        <f>IF($JG49&gt;=22,INDEX($GV:$GV,$JF49+22),"")</f>
      </c>
      <c r="HT49">
        <f>IF($JG49&gt;=23,INDEX($GV:$GV,$JF49+23),"")</f>
      </c>
      <c r="HU49">
        <f>IF($JG49&gt;=24,INDEX($GV:$GV,$JF49+24),"")</f>
      </c>
      <c r="HV49">
        <f>IF($JG49&gt;=25,INDEX($GV:$GV,$JF49+25),"")</f>
      </c>
      <c r="HW49">
        <f>IF($JG49&gt;=26,INDEX($GV:$GV,$JF49+26),"")</f>
      </c>
      <c r="HX49">
        <f>IF($JG49&gt;=27,INDEX($GV:$GV,$JF49+27),"")</f>
      </c>
      <c r="HY49">
        <f>IF($JG49&gt;=28,INDEX($GV:$GV,$JF49+28),"")</f>
      </c>
      <c r="HZ49">
        <f>IF($JG49&gt;=29,INDEX($GV:$GV,$JF49+29),"")</f>
      </c>
      <c r="IA49">
        <f>IF($JG49&gt;=30,INDEX($GV:$GV,$JF49+30),"")</f>
      </c>
      <c r="IB49">
        <f>IF($JG49&gt;=31,INDEX($GV:$GV,$JF49+31),"")</f>
      </c>
      <c r="IC49">
        <f>IF($JG49&gt;=32,INDEX($GV:$GV,$JF49+32),"")</f>
      </c>
      <c r="ID49">
        <f>IF($JG49&gt;=33,INDEX($GV:$GV,$JF49+33),"")</f>
      </c>
      <c r="IE49">
        <f>IF($JG49&gt;=34,INDEX($GV:$GV,$JF49+34),"")</f>
      </c>
      <c r="IF49">
        <f>IF($JG49&gt;=35,INDEX($GV:$GV,$JF49+35),"")</f>
      </c>
      <c r="IG49">
        <f>IF($JG49&gt;=36,INDEX($GV:$GV,$JF49+36),"")</f>
      </c>
      <c r="IH49">
        <f>IF($JG49&gt;=37,INDEX($GV:$GV,$JF49+37),"")</f>
      </c>
      <c r="II49">
        <f>IF($JG49&gt;=38,INDEX($GV:$GV,$JF49+38),"")</f>
      </c>
      <c r="IJ49">
        <f>IF($JG49&gt;=39,INDEX($GV:$GV,$JF49+39),"")</f>
      </c>
      <c r="IK49">
        <f>IF($JG49&gt;=40,INDEX($GV:$GV,$JF49+40),"")</f>
      </c>
      <c r="IL49">
        <f>IF($JG49&gt;=41,INDEX($GV:$GV,$JF49+41),"")</f>
      </c>
      <c r="IM49">
        <f>IF($JG49&gt;=42,INDEX($GV:$GV,$JF49+42),"")</f>
      </c>
      <c r="IN49">
        <f>IF($JG49&gt;=43,INDEX($GV:$GV,$JF49+43),"")</f>
      </c>
      <c r="IO49">
        <f>IF($JG49&gt;=44,INDEX($GV:$GV,$JF49+44),"")</f>
      </c>
      <c r="IP49">
        <f>IF($JG49&gt;=45,INDEX($GV:$GV,$JF49+45),"")</f>
      </c>
      <c r="IQ49">
        <f>IF($JG49&gt;=46,INDEX($GV:$GV,$JF49+46),"")</f>
      </c>
      <c r="IR49">
        <f>IF($JG49&gt;=47,INDEX($GV:$GV,$JF49+47),"")</f>
      </c>
      <c r="IS49">
        <f>IF($JG49&gt;=48,INDEX($GV:$GV,$JF49+48),"")</f>
      </c>
      <c r="IT49">
        <f>IF($JG49&gt;=49,INDEX($GV:$GV,$JF49+49),"")</f>
      </c>
      <c r="IU49">
        <f>IF($JG49&gt;=50,INDEX($GV:$GV,$JF49+50),"")</f>
      </c>
      <c r="IV49">
        <f>IF($JG49&gt;=51,INDEX($GV:$GV,$JF49+51),"")</f>
      </c>
      <c r="IW49">
        <f>IF($JG49&gt;=52,INDEX($GV:$GV,$JF49+52),"")</f>
      </c>
      <c r="IX49">
        <f>IF($JG49&gt;=53,INDEX($GV:$GV,$JF49+53),"")</f>
      </c>
      <c r="IY49">
        <f>IF($JG49&gt;=54,INDEX($GV:$GV,$JF49+54),"")</f>
      </c>
      <c r="IZ49">
        <f>IF($JG49&gt;=55,INDEX($GV:$GV,$JF49+55),"")</f>
      </c>
      <c r="JA49">
        <f>IF($JG49&gt;=56,INDEX($GV:$GV,$JF49+56),"")</f>
      </c>
      <c r="JB49">
        <f>IF($JG49&gt;=57,INDEX($GV:$GV,$JF49+57),"")</f>
      </c>
      <c r="JC49">
        <f>IF($JG49&gt;=58,INDEX($GV:$GV,$JF49+58),"")</f>
      </c>
      <c r="JD49">
        <f>IF($JG49&gt;=59,INDEX($GV:$GV,$JF49+59),"")</f>
      </c>
      <c r="JE49">
        <f>IF($JG49&gt;=60,INDEX($GV:$GV,$JF49+60),"")</f>
      </c>
      <c r="JF49">
        <f>IFERROR(MATCH($GU49,$GV$2:$GV$322,0)+1,0)</f>
      </c>
      <c r="JG49">
        <f>IFERROR(INDEX($GW$2:$GW$322,MATCH($GU49,$GV$2:$GV$322,0)),0)</f>
      </c>
      <c r="JH49" t="s">
        <v>44</v>
      </c>
      <c r="JI49" t="s">
        <v>44</v>
      </c>
    </row>
    <row r="50" spans="1:269" x14ac:dyDescent="0.25">
      <c r="R50">
        <f>IF(OR($U50="",$Q50=""),"",IFERROR($U50/$Q50,0))</f>
      </c>
      <c r="S50">
        <f>IF($U50="","",
SUM($T50,$V50,$AA50,$W50,$Y50)*
(1-IF($AB50="",0,VALUE($AB50)/100)))</f>
      </c>
      <c r="T50">
        <f>IF($U50="","",$U50)</f>
      </c>
      <c r="V50">
        <f>IF($U50="","",
IF($O50="","",
IF(ISNUMBER(SEARCH("exempt",LOWER($O50))),0,
$U50*(VALUE(SUBSTITUTE($O50,"%",""))/100))))</f>
      </c>
      <c r="AC50">
        <f>IFERROR(IF(FIND(" - ",$K50)&gt;0,MID($K50,FIND(" - ",$K50)+3,LEN($K50)),""),"")</f>
      </c>
      <c r="AL50" t="s">
        <v>399</v>
      </c>
      <c r="AO50" t="s">
        <v>400</v>
      </c>
      <c r="AP50" t="s">
        <v>401</v>
      </c>
      <c r="AQ50" t="s">
        <v>402</v>
      </c>
      <c r="AR50" t="s">
        <v>400</v>
      </c>
      <c r="AS50" t="s">
        <v>403</v>
      </c>
      <c r="AT50">
        <f>IFERROR(LEFT($K50,FIND(" - ",$K50)-1),$K50)</f>
      </c>
      <c r="AU50" t="s">
        <v>367</v>
      </c>
      <c r="AW50">
        <f>IF($CL50&gt;=1,INDEX($AU:$AU,$CK50+1),"")</f>
      </c>
      <c r="AX50">
        <f>IF($CL50&gt;=2,INDEX($AU:$AU,$CK50+2),"")</f>
      </c>
      <c r="AY50">
        <f>IF($CL50&gt;=3,INDEX($AU:$AU,$CK50+3),"")</f>
      </c>
      <c r="AZ50">
        <f>IF($CL50&gt;=4,INDEX($AU:$AU,$CK50+4),"")</f>
      </c>
      <c r="BA50">
        <f>IF($CL50&gt;=5,INDEX($AU:$AU,$CK50+5),"")</f>
      </c>
      <c r="BB50">
        <f>IF($CL50&gt;=6,INDEX($AU:$AU,$CK50+6),"")</f>
      </c>
      <c r="BC50">
        <f>IF($CL50&gt;=7,INDEX($AU:$AU,$CK50+7),"")</f>
      </c>
      <c r="BD50">
        <f>IF($CL50&gt;=8,INDEX($AU:$AU,$CK50+8),"")</f>
      </c>
      <c r="BE50">
        <f>IF($CL50&gt;=9,INDEX($AU:$AU,$CK50+9),"")</f>
      </c>
      <c r="BF50">
        <f>IF($CL50&gt;=10,INDEX($AU:$AU,$CK50+10),"")</f>
      </c>
      <c r="BG50">
        <f>IF($CL50&gt;=11,INDEX($AU:$AU,$CK50+11),"")</f>
      </c>
      <c r="BH50">
        <f>IF($CL50&gt;=12,INDEX($AU:$AU,$CK50+12),"")</f>
      </c>
      <c r="BI50">
        <f>IF($CL50&gt;=13,INDEX($AU:$AU,$CK50+13),"")</f>
      </c>
      <c r="BJ50">
        <f>IF($CL50&gt;=14,INDEX($AU:$AU,$CK50+14),"")</f>
      </c>
      <c r="BK50">
        <f>IF($CL50&gt;=15,INDEX($AU:$AU,$CK50+15),"")</f>
      </c>
      <c r="BL50">
        <f>IF($CL50&gt;=16,INDEX($AU:$AU,$CK50+16),"")</f>
      </c>
      <c r="BM50">
        <f>IF($CL50&gt;=17,INDEX($AU:$AU,$CK50+17),"")</f>
      </c>
      <c r="BN50">
        <f>IF($CL50&gt;=18,INDEX($AU:$AU,$CK50+18),"")</f>
      </c>
      <c r="BO50">
        <f>IF($CL50&gt;=19,INDEX($AU:$AU,$CK50+19),"")</f>
      </c>
      <c r="BP50">
        <f>IF($CL50&gt;=20,INDEX($AU:$AU,$CK50+20),"")</f>
      </c>
      <c r="BQ50">
        <f>IF($CL50&gt;=21,INDEX($AU:$AU,$CK50+21),"")</f>
      </c>
      <c r="BR50">
        <f>IF($CL50&gt;=22,INDEX($AU:$AU,$CK50+22),"")</f>
      </c>
      <c r="BS50">
        <f>IF($CL50&gt;=23,INDEX($AU:$AU,$CK50+23),"")</f>
      </c>
      <c r="BT50">
        <f>IF($CL50&gt;=24,INDEX($AU:$AU,$CK50+24),"")</f>
      </c>
      <c r="BU50">
        <f>IF($CL50&gt;=25,INDEX($AU:$AU,$CK50+25),"")</f>
      </c>
      <c r="BV50">
        <f>IF($CL50&gt;=26,INDEX($AU:$AU,$CK50+26),"")</f>
      </c>
      <c r="BW50">
        <f>IF($CL50&gt;=27,INDEX($AU:$AU,$CK50+27),"")</f>
      </c>
      <c r="BX50">
        <f>IF($CL50&gt;=28,INDEX($AU:$AU,$CK50+28),"")</f>
      </c>
      <c r="BY50">
        <f>IF($CL50&gt;=29,INDEX($AU:$AU,$CK50+29),"")</f>
      </c>
      <c r="BZ50">
        <f>IF($CL50&gt;=30,INDEX($AU:$AU,$CK50+30),"")</f>
      </c>
      <c r="CA50">
        <f>IF($CL50&gt;=31,INDEX($AU:$AU,$CK50+31),"")</f>
      </c>
      <c r="CB50">
        <f>IF($CL50&gt;=32,INDEX($AU:$AU,$CK50+32),"")</f>
      </c>
      <c r="CC50">
        <f>IF($CL50&gt;=33,INDEX($AU:$AU,$CK50+33),"")</f>
      </c>
      <c r="CD50">
        <f>IF($CL50&gt;=34,INDEX($AU:$AU,$CK50+34),"")</f>
      </c>
      <c r="CE50">
        <f>IF($CL50&gt;=35,INDEX($AU:$AU,$CK50+35),"")</f>
      </c>
      <c r="CF50">
        <f>IF($CL50&gt;=36,INDEX($AU:$AU,$CK50+36),"")</f>
      </c>
      <c r="CG50">
        <f>IF($CL50&gt;=37,INDEX($AU:$AU,$CK50+37),"")</f>
      </c>
      <c r="CH50">
        <f>IF($CL50&gt;=38,INDEX($AU:$AU,$CK50+38),"")</f>
      </c>
      <c r="CI50">
        <f>IF($CL50&gt;=39,INDEX($AU:$AU,$CK50+39),"")</f>
      </c>
      <c r="CJ50">
        <f>IF($CL50&gt;=40,INDEX($AU:$AU,$CK50+40),"")</f>
      </c>
      <c r="CK50">
        <f>IFERROR(MATCH($AT50,$AU$2:$AU$133,0)+1,0)</f>
      </c>
      <c r="CL50">
        <f>IFERROR(INDEX($AV$2:$AV$133,MATCH($AT50,$AU$2:$AU$133,0)),0)</f>
      </c>
      <c r="CM50">
        <f>IFERROR(LEFT($L50,FIND(" - ",$L50)-1),$L50)</f>
      </c>
      <c r="CN50" t="s">
        <v>172</v>
      </c>
      <c r="CP50">
        <f>IF($DK50&gt;=1,INDEX($CN:$CN,$DJ50+1),"")</f>
      </c>
      <c r="CQ50">
        <f>IF($DK50&gt;=2,INDEX($CN:$CN,$DJ50+2),"")</f>
      </c>
      <c r="CR50">
        <f>IF($DK50&gt;=3,INDEX($CN:$CN,$DJ50+3),"")</f>
      </c>
      <c r="CS50">
        <f>IF($DK50&gt;=4,INDEX($CN:$CN,$DJ50+4),"")</f>
      </c>
      <c r="CT50">
        <f>IF($DK50&gt;=5,INDEX($CN:$CN,$DJ50+5),"")</f>
      </c>
      <c r="CU50">
        <f>IF($DK50&gt;=6,INDEX($CN:$CN,$DJ50+6),"")</f>
      </c>
      <c r="CV50">
        <f>IF($DK50&gt;=7,INDEX($CN:$CN,$DJ50+7),"")</f>
      </c>
      <c r="CW50">
        <f>IF($DK50&gt;=8,INDEX($CN:$CN,$DJ50+8),"")</f>
      </c>
      <c r="CX50">
        <f>IF($DK50&gt;=9,INDEX($CN:$CN,$DJ50+9),"")</f>
      </c>
      <c r="CY50">
        <f>IF($DK50&gt;=10,INDEX($CN:$CN,$DJ50+10),"")</f>
      </c>
      <c r="CZ50">
        <f>IF($DK50&gt;=11,INDEX($CN:$CN,$DJ50+11),"")</f>
      </c>
      <c r="DA50">
        <f>IF($DK50&gt;=12,INDEX($CN:$CN,$DJ50+12),"")</f>
      </c>
      <c r="DB50">
        <f>IF($DK50&gt;=13,INDEX($CN:$CN,$DJ50+13),"")</f>
      </c>
      <c r="DC50">
        <f>IF($DK50&gt;=14,INDEX($CN:$CN,$DJ50+14),"")</f>
      </c>
      <c r="DD50">
        <f>IF($DK50&gt;=15,INDEX($CN:$CN,$DJ50+15),"")</f>
      </c>
      <c r="DE50">
        <f>IF($DK50&gt;=16,INDEX($CN:$CN,$DJ50+16),"")</f>
      </c>
      <c r="DF50">
        <f>IF($DK50&gt;=17,INDEX($CN:$CN,$DJ50+17),"")</f>
      </c>
      <c r="DG50">
        <f>IF($DK50&gt;=18,INDEX($CN:$CN,$DJ50+18),"")</f>
      </c>
      <c r="DH50">
        <f>IF($DK50&gt;=19,INDEX($CN:$CN,$DJ50+19),"")</f>
      </c>
      <c r="DI50">
        <f>IF($DK50&gt;=20,INDEX($CN:$CN,$DJ50+20),"")</f>
      </c>
      <c r="DJ50">
        <f>IFERROR(MATCH($CM50,$CN$2:$CN$1089,0)+1,0)</f>
      </c>
      <c r="DK50">
        <f>IFERROR(INDEX($CO$2:$CO$1089,MATCH($CM50,$CN$2:$CN$1089,0)),0)</f>
      </c>
      <c r="DL50">
        <f>IFERROR(INDEX($AS:$AS,MATCH($O50,$AR:$AR,0))&amp;"","")</f>
      </c>
      <c r="DM50" t="s">
        <v>114</v>
      </c>
      <c r="DN50" t="s">
        <v>404</v>
      </c>
      <c r="DP50">
        <f>IF($GS50&gt;=1,INDEX($DM:$DM,$GR50+1),"")</f>
      </c>
      <c r="DQ50">
        <f>IF($GS50&gt;=2,INDEX($DM:$DM,$GR50+2),"")</f>
      </c>
      <c r="DR50">
        <f>IF($GS50&gt;=3,INDEX($DM:$DM,$GR50+3),"")</f>
      </c>
      <c r="DS50">
        <f>IF($GS50&gt;=4,INDEX($DM:$DM,$GR50+4),"")</f>
      </c>
      <c r="DT50">
        <f>IF($GS50&gt;=5,INDEX($DM:$DM,$GR50+5),"")</f>
      </c>
      <c r="DU50">
        <f>IF($GS50&gt;=6,INDEX($DM:$DM,$GR50+6),"")</f>
      </c>
      <c r="DV50">
        <f>IF($GS50&gt;=7,INDEX($DM:$DM,$GR50+7),"")</f>
      </c>
      <c r="DW50">
        <f>IF($GS50&gt;=8,INDEX($DM:$DM,$GR50+8),"")</f>
      </c>
      <c r="DX50">
        <f>IF($GS50&gt;=9,INDEX($DM:$DM,$GR50+9),"")</f>
      </c>
      <c r="DY50">
        <f>IF($GS50&gt;=10,INDEX($DM:$DM,$GR50+10),"")</f>
      </c>
      <c r="DZ50">
        <f>IF($GS50&gt;=11,INDEX($DM:$DM,$GR50+11),"")</f>
      </c>
      <c r="EA50">
        <f>IF($GS50&gt;=12,INDEX($DM:$DM,$GR50+12),"")</f>
      </c>
      <c r="EB50">
        <f>IF($GS50&gt;=13,INDEX($DM:$DM,$GR50+13),"")</f>
      </c>
      <c r="EC50">
        <f>IF($GS50&gt;=14,INDEX($DM:$DM,$GR50+14),"")</f>
      </c>
      <c r="ED50">
        <f>IF($GS50&gt;=15,INDEX($DM:$DM,$GR50+15),"")</f>
      </c>
      <c r="EE50">
        <f>IF($GS50&gt;=16,INDEX($DM:$DM,$GR50+16),"")</f>
      </c>
      <c r="EF50">
        <f>IF($GS50&gt;=17,INDEX($DM:$DM,$GR50+17),"")</f>
      </c>
      <c r="EG50">
        <f>IF($GS50&gt;=18,INDEX($DM:$DM,$GR50+18),"")</f>
      </c>
      <c r="EH50">
        <f>IF($GS50&gt;=19,INDEX($DM:$DM,$GR50+19),"")</f>
      </c>
      <c r="EI50">
        <f>IF($GS50&gt;=20,INDEX($DM:$DM,$GR50+20),"")</f>
      </c>
      <c r="EJ50">
        <f>IF($GS50&gt;=21,INDEX($DM:$DM,$GR50+21),"")</f>
      </c>
      <c r="EK50">
        <f>IF($GS50&gt;=22,INDEX($DM:$DM,$GR50+22),"")</f>
      </c>
      <c r="EL50">
        <f>IF($GS50&gt;=23,INDEX($DM:$DM,$GR50+23),"")</f>
      </c>
      <c r="EM50">
        <f>IF($GS50&gt;=24,INDEX($DM:$DM,$GR50+24),"")</f>
      </c>
      <c r="EN50">
        <f>IF($GS50&gt;=25,INDEX($DM:$DM,$GR50+25),"")</f>
      </c>
      <c r="EO50">
        <f>IF($GS50&gt;=26,INDEX($DM:$DM,$GR50+26),"")</f>
      </c>
      <c r="EP50">
        <f>IF($GS50&gt;=27,INDEX($DM:$DM,$GR50+27),"")</f>
      </c>
      <c r="EQ50">
        <f>IF($GS50&gt;=28,INDEX($DM:$DM,$GR50+28),"")</f>
      </c>
      <c r="ER50">
        <f>IF($GS50&gt;=29,INDEX($DM:$DM,$GR50+29),"")</f>
      </c>
      <c r="ES50">
        <f>IF($GS50&gt;=30,INDEX($DM:$DM,$GR50+30),"")</f>
      </c>
      <c r="ET50">
        <f>IF($GS50&gt;=31,INDEX($DM:$DM,$GR50+31),"")</f>
      </c>
      <c r="EU50">
        <f>IF($GS50&gt;=32,INDEX($DM:$DM,$GR50+32),"")</f>
      </c>
      <c r="EV50">
        <f>IF($GS50&gt;=33,INDEX($DM:$DM,$GR50+33),"")</f>
      </c>
      <c r="EW50">
        <f>IF($GS50&gt;=34,INDEX($DM:$DM,$GR50+34),"")</f>
      </c>
      <c r="EX50">
        <f>IF($GS50&gt;=35,INDEX($DM:$DM,$GR50+35),"")</f>
      </c>
      <c r="EY50">
        <f>IF($GS50&gt;=36,INDEX($DM:$DM,$GR50+36),"")</f>
      </c>
      <c r="EZ50">
        <f>IF($GS50&gt;=37,INDEX($DM:$DM,$GR50+37),"")</f>
      </c>
      <c r="FA50">
        <f>IF($GS50&gt;=38,INDEX($DM:$DM,$GR50+38),"")</f>
      </c>
      <c r="FB50">
        <f>IF($GS50&gt;=39,INDEX($DM:$DM,$GR50+39),"")</f>
      </c>
      <c r="FC50">
        <f>IF($GS50&gt;=40,INDEX($DM:$DM,$GR50+40),"")</f>
      </c>
      <c r="FD50">
        <f>IF($GS50&gt;=1,INDEX($DN:$DN,$GR50+1),"")</f>
      </c>
      <c r="FE50">
        <f>IF($GS50&gt;=2,INDEX($DN:$DN,$GR50+2),"")</f>
      </c>
      <c r="FF50">
        <f>IF($GS50&gt;=3,INDEX($DN:$DN,$GR50+3),"")</f>
      </c>
      <c r="FG50">
        <f>IF($GS50&gt;=4,INDEX($DN:$DN,$GR50+4),"")</f>
      </c>
      <c r="FH50">
        <f>IF($GS50&gt;=5,INDEX($DN:$DN,$GR50+5),"")</f>
      </c>
      <c r="FI50">
        <f>IF($GS50&gt;=6,INDEX($DN:$DN,$GR50+6),"")</f>
      </c>
      <c r="FJ50">
        <f>IF($GS50&gt;=7,INDEX($DN:$DN,$GR50+7),"")</f>
      </c>
      <c r="FK50">
        <f>IF($GS50&gt;=8,INDEX($DN:$DN,$GR50+8),"")</f>
      </c>
      <c r="FL50">
        <f>IF($GS50&gt;=9,INDEX($DN:$DN,$GR50+9),"")</f>
      </c>
      <c r="FM50">
        <f>IF($GS50&gt;=10,INDEX($DN:$DN,$GR50+10),"")</f>
      </c>
      <c r="FN50">
        <f>IF($GS50&gt;=11,INDEX($DN:$DN,$GR50+11),"")</f>
      </c>
      <c r="FO50">
        <f>IF($GS50&gt;=12,INDEX($DN:$DN,$GR50+12),"")</f>
      </c>
      <c r="FP50">
        <f>IF($GS50&gt;=13,INDEX($DN:$DN,$GR50+13),"")</f>
      </c>
      <c r="FQ50">
        <f>IF($GS50&gt;=14,INDEX($DN:$DN,$GR50+14),"")</f>
      </c>
      <c r="FR50">
        <f>IF($GS50&gt;=15,INDEX($DN:$DN,$GR50+15),"")</f>
      </c>
      <c r="FS50">
        <f>IF($GS50&gt;=16,INDEX($DN:$DN,$GR50+16),"")</f>
      </c>
      <c r="FT50">
        <f>IF($GS50&gt;=17,INDEX($DN:$DN,$GR50+17),"")</f>
      </c>
      <c r="FU50">
        <f>IF($GS50&gt;=18,INDEX($DN:$DN,$GR50+18),"")</f>
      </c>
      <c r="FV50">
        <f>IF($GS50&gt;=19,INDEX($DN:$DN,$GR50+19),"")</f>
      </c>
      <c r="FW50">
        <f>IF($GS50&gt;=20,INDEX($DN:$DN,$GR50+20),"")</f>
      </c>
      <c r="FX50">
        <f>IF($GS50&gt;=21,INDEX($DN:$DN,$GR50+21),"")</f>
      </c>
      <c r="FY50">
        <f>IF($GS50&gt;=22,INDEX($DN:$DN,$GR50+22),"")</f>
      </c>
      <c r="FZ50">
        <f>IF($GS50&gt;=23,INDEX($DN:$DN,$GR50+23),"")</f>
      </c>
      <c r="GA50">
        <f>IF($GS50&gt;=24,INDEX($DN:$DN,$GR50+24),"")</f>
      </c>
      <c r="GB50">
        <f>IF($GS50&gt;=25,INDEX($DN:$DN,$GR50+25),"")</f>
      </c>
      <c r="GC50">
        <f>IF($GS50&gt;=26,INDEX($DN:$DN,$GR50+26),"")</f>
      </c>
      <c r="GD50">
        <f>IF($GS50&gt;=27,INDEX($DN:$DN,$GR50+27),"")</f>
      </c>
      <c r="GE50">
        <f>IF($GS50&gt;=28,INDEX($DN:$DN,$GR50+28),"")</f>
      </c>
      <c r="GF50">
        <f>IF($GS50&gt;=29,INDEX($DN:$DN,$GR50+29),"")</f>
      </c>
      <c r="GG50">
        <f>IF($GS50&gt;=30,INDEX($DN:$DN,$GR50+30),"")</f>
      </c>
      <c r="GH50">
        <f>IF($GS50&gt;=31,INDEX($DN:$DN,$GR50+31),"")</f>
      </c>
      <c r="GI50">
        <f>IF($GS50&gt;=32,INDEX($DN:$DN,$GR50+32),"")</f>
      </c>
      <c r="GJ50">
        <f>IF($GS50&gt;=33,INDEX($DN:$DN,$GR50+33),"")</f>
      </c>
      <c r="GK50">
        <f>IF($GS50&gt;=34,INDEX($DN:$DN,$GR50+34),"")</f>
      </c>
      <c r="GL50">
        <f>IF($GS50&gt;=35,INDEX($DN:$DN,$GR50+35),"")</f>
      </c>
      <c r="GM50">
        <f>IF($GS50&gt;=36,INDEX($DN:$DN,$GR50+36),"")</f>
      </c>
      <c r="GN50">
        <f>IF($GS50&gt;=37,INDEX($DN:$DN,$GR50+37),"")</f>
      </c>
      <c r="GO50">
        <f>IF($GS50&gt;=38,INDEX($DN:$DN,$GR50+38),"")</f>
      </c>
      <c r="GP50">
        <f>IF($GS50&gt;=39,INDEX($DN:$DN,$GR50+39),"")</f>
      </c>
      <c r="GQ50">
        <f>IF($GS50&gt;=40,INDEX($DN:$DN,$GR50+40),"")</f>
      </c>
      <c r="GR50">
        <f>IFERROR(MATCH($DL50,$DM$2:$DM$148,0)+1,0)</f>
      </c>
      <c r="GS50">
        <f>IFERROR(INDEX($DO$2:$DO$148,MATCH($DL50,$DM$2:$DM$148,0)),0)</f>
      </c>
      <c r="GT50">
        <f>IFERROR(MATCH($Z50,$DP$50:$FC$50,0),0)</f>
      </c>
      <c r="GU50">
        <f>IF($GT50&gt;0,INDEX($FD$50:$GQ$50,$GT50),"")</f>
      </c>
      <c r="GV50" t="s">
        <v>381</v>
      </c>
      <c r="GX50">
        <f>IF($JG50&gt;=1,INDEX($GV:$GV,$JF50+1),"")</f>
      </c>
      <c r="GY50">
        <f>IF($JG50&gt;=2,INDEX($GV:$GV,$JF50+2),"")</f>
      </c>
      <c r="GZ50">
        <f>IF($JG50&gt;=3,INDEX($GV:$GV,$JF50+3),"")</f>
      </c>
      <c r="HA50">
        <f>IF($JG50&gt;=4,INDEX($GV:$GV,$JF50+4),"")</f>
      </c>
      <c r="HB50">
        <f>IF($JG50&gt;=5,INDEX($GV:$GV,$JF50+5),"")</f>
      </c>
      <c r="HC50">
        <f>IF($JG50&gt;=6,INDEX($GV:$GV,$JF50+6),"")</f>
      </c>
      <c r="HD50">
        <f>IF($JG50&gt;=7,INDEX($GV:$GV,$JF50+7),"")</f>
      </c>
      <c r="HE50">
        <f>IF($JG50&gt;=8,INDEX($GV:$GV,$JF50+8),"")</f>
      </c>
      <c r="HF50">
        <f>IF($JG50&gt;=9,INDEX($GV:$GV,$JF50+9),"")</f>
      </c>
      <c r="HG50">
        <f>IF($JG50&gt;=10,INDEX($GV:$GV,$JF50+10),"")</f>
      </c>
      <c r="HH50">
        <f>IF($JG50&gt;=11,INDEX($GV:$GV,$JF50+11),"")</f>
      </c>
      <c r="HI50">
        <f>IF($JG50&gt;=12,INDEX($GV:$GV,$JF50+12),"")</f>
      </c>
      <c r="HJ50">
        <f>IF($JG50&gt;=13,INDEX($GV:$GV,$JF50+13),"")</f>
      </c>
      <c r="HK50">
        <f>IF($JG50&gt;=14,INDEX($GV:$GV,$JF50+14),"")</f>
      </c>
      <c r="HL50">
        <f>IF($JG50&gt;=15,INDEX($GV:$GV,$JF50+15),"")</f>
      </c>
      <c r="HM50">
        <f>IF($JG50&gt;=16,INDEX($GV:$GV,$JF50+16),"")</f>
      </c>
      <c r="HN50">
        <f>IF($JG50&gt;=17,INDEX($GV:$GV,$JF50+17),"")</f>
      </c>
      <c r="HO50">
        <f>IF($JG50&gt;=18,INDEX($GV:$GV,$JF50+18),"")</f>
      </c>
      <c r="HP50">
        <f>IF($JG50&gt;=19,INDEX($GV:$GV,$JF50+19),"")</f>
      </c>
      <c r="HQ50">
        <f>IF($JG50&gt;=20,INDEX($GV:$GV,$JF50+20),"")</f>
      </c>
      <c r="HR50">
        <f>IF($JG50&gt;=21,INDEX($GV:$GV,$JF50+21),"")</f>
      </c>
      <c r="HS50">
        <f>IF($JG50&gt;=22,INDEX($GV:$GV,$JF50+22),"")</f>
      </c>
      <c r="HT50">
        <f>IF($JG50&gt;=23,INDEX($GV:$GV,$JF50+23),"")</f>
      </c>
      <c r="HU50">
        <f>IF($JG50&gt;=24,INDEX($GV:$GV,$JF50+24),"")</f>
      </c>
      <c r="HV50">
        <f>IF($JG50&gt;=25,INDEX($GV:$GV,$JF50+25),"")</f>
      </c>
      <c r="HW50">
        <f>IF($JG50&gt;=26,INDEX($GV:$GV,$JF50+26),"")</f>
      </c>
      <c r="HX50">
        <f>IF($JG50&gt;=27,INDEX($GV:$GV,$JF50+27),"")</f>
      </c>
      <c r="HY50">
        <f>IF($JG50&gt;=28,INDEX($GV:$GV,$JF50+28),"")</f>
      </c>
      <c r="HZ50">
        <f>IF($JG50&gt;=29,INDEX($GV:$GV,$JF50+29),"")</f>
      </c>
      <c r="IA50">
        <f>IF($JG50&gt;=30,INDEX($GV:$GV,$JF50+30),"")</f>
      </c>
      <c r="IB50">
        <f>IF($JG50&gt;=31,INDEX($GV:$GV,$JF50+31),"")</f>
      </c>
      <c r="IC50">
        <f>IF($JG50&gt;=32,INDEX($GV:$GV,$JF50+32),"")</f>
      </c>
      <c r="ID50">
        <f>IF($JG50&gt;=33,INDEX($GV:$GV,$JF50+33),"")</f>
      </c>
      <c r="IE50">
        <f>IF($JG50&gt;=34,INDEX($GV:$GV,$JF50+34),"")</f>
      </c>
      <c r="IF50">
        <f>IF($JG50&gt;=35,INDEX($GV:$GV,$JF50+35),"")</f>
      </c>
      <c r="IG50">
        <f>IF($JG50&gt;=36,INDEX($GV:$GV,$JF50+36),"")</f>
      </c>
      <c r="IH50">
        <f>IF($JG50&gt;=37,INDEX($GV:$GV,$JF50+37),"")</f>
      </c>
      <c r="II50">
        <f>IF($JG50&gt;=38,INDEX($GV:$GV,$JF50+38),"")</f>
      </c>
      <c r="IJ50">
        <f>IF($JG50&gt;=39,INDEX($GV:$GV,$JF50+39),"")</f>
      </c>
      <c r="IK50">
        <f>IF($JG50&gt;=40,INDEX($GV:$GV,$JF50+40),"")</f>
      </c>
      <c r="IL50">
        <f>IF($JG50&gt;=41,INDEX($GV:$GV,$JF50+41),"")</f>
      </c>
      <c r="IM50">
        <f>IF($JG50&gt;=42,INDEX($GV:$GV,$JF50+42),"")</f>
      </c>
      <c r="IN50">
        <f>IF($JG50&gt;=43,INDEX($GV:$GV,$JF50+43),"")</f>
      </c>
      <c r="IO50">
        <f>IF($JG50&gt;=44,INDEX($GV:$GV,$JF50+44),"")</f>
      </c>
      <c r="IP50">
        <f>IF($JG50&gt;=45,INDEX($GV:$GV,$JF50+45),"")</f>
      </c>
      <c r="IQ50">
        <f>IF($JG50&gt;=46,INDEX($GV:$GV,$JF50+46),"")</f>
      </c>
      <c r="IR50">
        <f>IF($JG50&gt;=47,INDEX($GV:$GV,$JF50+47),"")</f>
      </c>
      <c r="IS50">
        <f>IF($JG50&gt;=48,INDEX($GV:$GV,$JF50+48),"")</f>
      </c>
      <c r="IT50">
        <f>IF($JG50&gt;=49,INDEX($GV:$GV,$JF50+49),"")</f>
      </c>
      <c r="IU50">
        <f>IF($JG50&gt;=50,INDEX($GV:$GV,$JF50+50),"")</f>
      </c>
      <c r="IV50">
        <f>IF($JG50&gt;=51,INDEX($GV:$GV,$JF50+51),"")</f>
      </c>
      <c r="IW50">
        <f>IF($JG50&gt;=52,INDEX($GV:$GV,$JF50+52),"")</f>
      </c>
      <c r="IX50">
        <f>IF($JG50&gt;=53,INDEX($GV:$GV,$JF50+53),"")</f>
      </c>
      <c r="IY50">
        <f>IF($JG50&gt;=54,INDEX($GV:$GV,$JF50+54),"")</f>
      </c>
      <c r="IZ50">
        <f>IF($JG50&gt;=55,INDEX($GV:$GV,$JF50+55),"")</f>
      </c>
      <c r="JA50">
        <f>IF($JG50&gt;=56,INDEX($GV:$GV,$JF50+56),"")</f>
      </c>
      <c r="JB50">
        <f>IF($JG50&gt;=57,INDEX($GV:$GV,$JF50+57),"")</f>
      </c>
      <c r="JC50">
        <f>IF($JG50&gt;=58,INDEX($GV:$GV,$JF50+58),"")</f>
      </c>
      <c r="JD50">
        <f>IF($JG50&gt;=59,INDEX($GV:$GV,$JF50+59),"")</f>
      </c>
      <c r="JE50">
        <f>IF($JG50&gt;=60,INDEX($GV:$GV,$JF50+60),"")</f>
      </c>
      <c r="JF50">
        <f>IFERROR(MATCH($GU50,$GV$2:$GV$322,0)+1,0)</f>
      </c>
      <c r="JG50">
        <f>IFERROR(INDEX($GW$2:$GW$322,MATCH($GU50,$GV$2:$GV$322,0)),0)</f>
      </c>
      <c r="JH50" t="s">
        <v>44</v>
      </c>
      <c r="JI50" t="s">
        <v>44</v>
      </c>
    </row>
    <row r="51" spans="1:269" x14ac:dyDescent="0.25">
      <c r="R51">
        <f>IF(OR($U51="",$Q51=""),"",IFERROR($U51/$Q51,0))</f>
      </c>
      <c r="S51">
        <f>IF($U51="","",
SUM($T51,$V51,$AA51,$W51,$Y51)*
(1-IF($AB51="",0,VALUE($AB51)/100)))</f>
      </c>
      <c r="T51">
        <f>IF($U51="","",$U51)</f>
      </c>
      <c r="V51">
        <f>IF($U51="","",
IF($O51="","",
IF(ISNUMBER(SEARCH("exempt",LOWER($O51))),0,
$U51*(VALUE(SUBSTITUTE($O51,"%",""))/100))))</f>
      </c>
      <c r="AC51">
        <f>IFERROR(IF(FIND(" - ",$K51)&gt;0,MID($K51,FIND(" - ",$K51)+3,LEN($K51)),""),"")</f>
      </c>
      <c r="AL51" t="s">
        <v>405</v>
      </c>
      <c r="AO51" t="s">
        <v>406</v>
      </c>
      <c r="AP51" t="s">
        <v>407</v>
      </c>
      <c r="AQ51" t="s">
        <v>408</v>
      </c>
      <c r="AR51" t="s">
        <v>406</v>
      </c>
      <c r="AS51" t="s">
        <v>409</v>
      </c>
      <c r="AT51">
        <f>IFERROR(LEFT($K51,FIND(" - ",$K51)-1),$K51)</f>
      </c>
      <c r="AU51" t="s">
        <v>373</v>
      </c>
      <c r="AW51">
        <f>IF($CL51&gt;=1,INDEX($AU:$AU,$CK51+1),"")</f>
      </c>
      <c r="AX51">
        <f>IF($CL51&gt;=2,INDEX($AU:$AU,$CK51+2),"")</f>
      </c>
      <c r="AY51">
        <f>IF($CL51&gt;=3,INDEX($AU:$AU,$CK51+3),"")</f>
      </c>
      <c r="AZ51">
        <f>IF($CL51&gt;=4,INDEX($AU:$AU,$CK51+4),"")</f>
      </c>
      <c r="BA51">
        <f>IF($CL51&gt;=5,INDEX($AU:$AU,$CK51+5),"")</f>
      </c>
      <c r="BB51">
        <f>IF($CL51&gt;=6,INDEX($AU:$AU,$CK51+6),"")</f>
      </c>
      <c r="BC51">
        <f>IF($CL51&gt;=7,INDEX($AU:$AU,$CK51+7),"")</f>
      </c>
      <c r="BD51">
        <f>IF($CL51&gt;=8,INDEX($AU:$AU,$CK51+8),"")</f>
      </c>
      <c r="BE51">
        <f>IF($CL51&gt;=9,INDEX($AU:$AU,$CK51+9),"")</f>
      </c>
      <c r="BF51">
        <f>IF($CL51&gt;=10,INDEX($AU:$AU,$CK51+10),"")</f>
      </c>
      <c r="BG51">
        <f>IF($CL51&gt;=11,INDEX($AU:$AU,$CK51+11),"")</f>
      </c>
      <c r="BH51">
        <f>IF($CL51&gt;=12,INDEX($AU:$AU,$CK51+12),"")</f>
      </c>
      <c r="BI51">
        <f>IF($CL51&gt;=13,INDEX($AU:$AU,$CK51+13),"")</f>
      </c>
      <c r="BJ51">
        <f>IF($CL51&gt;=14,INDEX($AU:$AU,$CK51+14),"")</f>
      </c>
      <c r="BK51">
        <f>IF($CL51&gt;=15,INDEX($AU:$AU,$CK51+15),"")</f>
      </c>
      <c r="BL51">
        <f>IF($CL51&gt;=16,INDEX($AU:$AU,$CK51+16),"")</f>
      </c>
      <c r="BM51">
        <f>IF($CL51&gt;=17,INDEX($AU:$AU,$CK51+17),"")</f>
      </c>
      <c r="BN51">
        <f>IF($CL51&gt;=18,INDEX($AU:$AU,$CK51+18),"")</f>
      </c>
      <c r="BO51">
        <f>IF($CL51&gt;=19,INDEX($AU:$AU,$CK51+19),"")</f>
      </c>
      <c r="BP51">
        <f>IF($CL51&gt;=20,INDEX($AU:$AU,$CK51+20),"")</f>
      </c>
      <c r="BQ51">
        <f>IF($CL51&gt;=21,INDEX($AU:$AU,$CK51+21),"")</f>
      </c>
      <c r="BR51">
        <f>IF($CL51&gt;=22,INDEX($AU:$AU,$CK51+22),"")</f>
      </c>
      <c r="BS51">
        <f>IF($CL51&gt;=23,INDEX($AU:$AU,$CK51+23),"")</f>
      </c>
      <c r="BT51">
        <f>IF($CL51&gt;=24,INDEX($AU:$AU,$CK51+24),"")</f>
      </c>
      <c r="BU51">
        <f>IF($CL51&gt;=25,INDEX($AU:$AU,$CK51+25),"")</f>
      </c>
      <c r="BV51">
        <f>IF($CL51&gt;=26,INDEX($AU:$AU,$CK51+26),"")</f>
      </c>
      <c r="BW51">
        <f>IF($CL51&gt;=27,INDEX($AU:$AU,$CK51+27),"")</f>
      </c>
      <c r="BX51">
        <f>IF($CL51&gt;=28,INDEX($AU:$AU,$CK51+28),"")</f>
      </c>
      <c r="BY51">
        <f>IF($CL51&gt;=29,INDEX($AU:$AU,$CK51+29),"")</f>
      </c>
      <c r="BZ51">
        <f>IF($CL51&gt;=30,INDEX($AU:$AU,$CK51+30),"")</f>
      </c>
      <c r="CA51">
        <f>IF($CL51&gt;=31,INDEX($AU:$AU,$CK51+31),"")</f>
      </c>
      <c r="CB51">
        <f>IF($CL51&gt;=32,INDEX($AU:$AU,$CK51+32),"")</f>
      </c>
      <c r="CC51">
        <f>IF($CL51&gt;=33,INDEX($AU:$AU,$CK51+33),"")</f>
      </c>
      <c r="CD51">
        <f>IF($CL51&gt;=34,INDEX($AU:$AU,$CK51+34),"")</f>
      </c>
      <c r="CE51">
        <f>IF($CL51&gt;=35,INDEX($AU:$AU,$CK51+35),"")</f>
      </c>
      <c r="CF51">
        <f>IF($CL51&gt;=36,INDEX($AU:$AU,$CK51+36),"")</f>
      </c>
      <c r="CG51">
        <f>IF($CL51&gt;=37,INDEX($AU:$AU,$CK51+37),"")</f>
      </c>
      <c r="CH51">
        <f>IF($CL51&gt;=38,INDEX($AU:$AU,$CK51+38),"")</f>
      </c>
      <c r="CI51">
        <f>IF($CL51&gt;=39,INDEX($AU:$AU,$CK51+39),"")</f>
      </c>
      <c r="CJ51">
        <f>IF($CL51&gt;=40,INDEX($AU:$AU,$CK51+40),"")</f>
      </c>
      <c r="CK51">
        <f>IFERROR(MATCH($AT51,$AU$2:$AU$133,0)+1,0)</f>
      </c>
      <c r="CL51">
        <f>IFERROR(INDEX($AV$2:$AV$133,MATCH($AT51,$AU$2:$AU$133,0)),0)</f>
      </c>
      <c r="CM51">
        <f>IFERROR(LEFT($L51,FIND(" - ",$L51)-1),$L51)</f>
      </c>
      <c r="CN51" t="s">
        <v>72</v>
      </c>
      <c r="CP51">
        <f>IF($DK51&gt;=1,INDEX($CN:$CN,$DJ51+1),"")</f>
      </c>
      <c r="CQ51">
        <f>IF($DK51&gt;=2,INDEX($CN:$CN,$DJ51+2),"")</f>
      </c>
      <c r="CR51">
        <f>IF($DK51&gt;=3,INDEX($CN:$CN,$DJ51+3),"")</f>
      </c>
      <c r="CS51">
        <f>IF($DK51&gt;=4,INDEX($CN:$CN,$DJ51+4),"")</f>
      </c>
      <c r="CT51">
        <f>IF($DK51&gt;=5,INDEX($CN:$CN,$DJ51+5),"")</f>
      </c>
      <c r="CU51">
        <f>IF($DK51&gt;=6,INDEX($CN:$CN,$DJ51+6),"")</f>
      </c>
      <c r="CV51">
        <f>IF($DK51&gt;=7,INDEX($CN:$CN,$DJ51+7),"")</f>
      </c>
      <c r="CW51">
        <f>IF($DK51&gt;=8,INDEX($CN:$CN,$DJ51+8),"")</f>
      </c>
      <c r="CX51">
        <f>IF($DK51&gt;=9,INDEX($CN:$CN,$DJ51+9),"")</f>
      </c>
      <c r="CY51">
        <f>IF($DK51&gt;=10,INDEX($CN:$CN,$DJ51+10),"")</f>
      </c>
      <c r="CZ51">
        <f>IF($DK51&gt;=11,INDEX($CN:$CN,$DJ51+11),"")</f>
      </c>
      <c r="DA51">
        <f>IF($DK51&gt;=12,INDEX($CN:$CN,$DJ51+12),"")</f>
      </c>
      <c r="DB51">
        <f>IF($DK51&gt;=13,INDEX($CN:$CN,$DJ51+13),"")</f>
      </c>
      <c r="DC51">
        <f>IF($DK51&gt;=14,INDEX($CN:$CN,$DJ51+14),"")</f>
      </c>
      <c r="DD51">
        <f>IF($DK51&gt;=15,INDEX($CN:$CN,$DJ51+15),"")</f>
      </c>
      <c r="DE51">
        <f>IF($DK51&gt;=16,INDEX($CN:$CN,$DJ51+16),"")</f>
      </c>
      <c r="DF51">
        <f>IF($DK51&gt;=17,INDEX($CN:$CN,$DJ51+17),"")</f>
      </c>
      <c r="DG51">
        <f>IF($DK51&gt;=18,INDEX($CN:$CN,$DJ51+18),"")</f>
      </c>
      <c r="DH51">
        <f>IF($DK51&gt;=19,INDEX($CN:$CN,$DJ51+19),"")</f>
      </c>
      <c r="DI51">
        <f>IF($DK51&gt;=20,INDEX($CN:$CN,$DJ51+20),"")</f>
      </c>
      <c r="DJ51">
        <f>IFERROR(MATCH($CM51,$CN$2:$CN$1089,0)+1,0)</f>
      </c>
      <c r="DK51">
        <f>IFERROR(INDEX($CO$2:$CO$1089,MATCH($CM51,$CN$2:$CN$1089,0)),0)</f>
      </c>
      <c r="DL51">
        <f>IFERROR(INDEX($AS:$AS,MATCH($O51,$AR:$AR,0))&amp;"","")</f>
      </c>
      <c r="DM51" t="s">
        <v>76</v>
      </c>
      <c r="DO51">
        <v>1</v>
      </c>
      <c r="DP51">
        <f>IF($GS51&gt;=1,INDEX($DM:$DM,$GR51+1),"")</f>
      </c>
      <c r="DQ51">
        <f>IF($GS51&gt;=2,INDEX($DM:$DM,$GR51+2),"")</f>
      </c>
      <c r="DR51">
        <f>IF($GS51&gt;=3,INDEX($DM:$DM,$GR51+3),"")</f>
      </c>
      <c r="DS51">
        <f>IF($GS51&gt;=4,INDEX($DM:$DM,$GR51+4),"")</f>
      </c>
      <c r="DT51">
        <f>IF($GS51&gt;=5,INDEX($DM:$DM,$GR51+5),"")</f>
      </c>
      <c r="DU51">
        <f>IF($GS51&gt;=6,INDEX($DM:$DM,$GR51+6),"")</f>
      </c>
      <c r="DV51">
        <f>IF($GS51&gt;=7,INDEX($DM:$DM,$GR51+7),"")</f>
      </c>
      <c r="DW51">
        <f>IF($GS51&gt;=8,INDEX($DM:$DM,$GR51+8),"")</f>
      </c>
      <c r="DX51">
        <f>IF($GS51&gt;=9,INDEX($DM:$DM,$GR51+9),"")</f>
      </c>
      <c r="DY51">
        <f>IF($GS51&gt;=10,INDEX($DM:$DM,$GR51+10),"")</f>
      </c>
      <c r="DZ51">
        <f>IF($GS51&gt;=11,INDEX($DM:$DM,$GR51+11),"")</f>
      </c>
      <c r="EA51">
        <f>IF($GS51&gt;=12,INDEX($DM:$DM,$GR51+12),"")</f>
      </c>
      <c r="EB51">
        <f>IF($GS51&gt;=13,INDEX($DM:$DM,$GR51+13),"")</f>
      </c>
      <c r="EC51">
        <f>IF($GS51&gt;=14,INDEX($DM:$DM,$GR51+14),"")</f>
      </c>
      <c r="ED51">
        <f>IF($GS51&gt;=15,INDEX($DM:$DM,$GR51+15),"")</f>
      </c>
      <c r="EE51">
        <f>IF($GS51&gt;=16,INDEX($DM:$DM,$GR51+16),"")</f>
      </c>
      <c r="EF51">
        <f>IF($GS51&gt;=17,INDEX($DM:$DM,$GR51+17),"")</f>
      </c>
      <c r="EG51">
        <f>IF($GS51&gt;=18,INDEX($DM:$DM,$GR51+18),"")</f>
      </c>
      <c r="EH51">
        <f>IF($GS51&gt;=19,INDEX($DM:$DM,$GR51+19),"")</f>
      </c>
      <c r="EI51">
        <f>IF($GS51&gt;=20,INDEX($DM:$DM,$GR51+20),"")</f>
      </c>
      <c r="EJ51">
        <f>IF($GS51&gt;=21,INDEX($DM:$DM,$GR51+21),"")</f>
      </c>
      <c r="EK51">
        <f>IF($GS51&gt;=22,INDEX($DM:$DM,$GR51+22),"")</f>
      </c>
      <c r="EL51">
        <f>IF($GS51&gt;=23,INDEX($DM:$DM,$GR51+23),"")</f>
      </c>
      <c r="EM51">
        <f>IF($GS51&gt;=24,INDEX($DM:$DM,$GR51+24),"")</f>
      </c>
      <c r="EN51">
        <f>IF($GS51&gt;=25,INDEX($DM:$DM,$GR51+25),"")</f>
      </c>
      <c r="EO51">
        <f>IF($GS51&gt;=26,INDEX($DM:$DM,$GR51+26),"")</f>
      </c>
      <c r="EP51">
        <f>IF($GS51&gt;=27,INDEX($DM:$DM,$GR51+27),"")</f>
      </c>
      <c r="EQ51">
        <f>IF($GS51&gt;=28,INDEX($DM:$DM,$GR51+28),"")</f>
      </c>
      <c r="ER51">
        <f>IF($GS51&gt;=29,INDEX($DM:$DM,$GR51+29),"")</f>
      </c>
      <c r="ES51">
        <f>IF($GS51&gt;=30,INDEX($DM:$DM,$GR51+30),"")</f>
      </c>
      <c r="ET51">
        <f>IF($GS51&gt;=31,INDEX($DM:$DM,$GR51+31),"")</f>
      </c>
      <c r="EU51">
        <f>IF($GS51&gt;=32,INDEX($DM:$DM,$GR51+32),"")</f>
      </c>
      <c r="EV51">
        <f>IF($GS51&gt;=33,INDEX($DM:$DM,$GR51+33),"")</f>
      </c>
      <c r="EW51">
        <f>IF($GS51&gt;=34,INDEX($DM:$DM,$GR51+34),"")</f>
      </c>
      <c r="EX51">
        <f>IF($GS51&gt;=35,INDEX($DM:$DM,$GR51+35),"")</f>
      </c>
      <c r="EY51">
        <f>IF($GS51&gt;=36,INDEX($DM:$DM,$GR51+36),"")</f>
      </c>
      <c r="EZ51">
        <f>IF($GS51&gt;=37,INDEX($DM:$DM,$GR51+37),"")</f>
      </c>
      <c r="FA51">
        <f>IF($GS51&gt;=38,INDEX($DM:$DM,$GR51+38),"")</f>
      </c>
      <c r="FB51">
        <f>IF($GS51&gt;=39,INDEX($DM:$DM,$GR51+39),"")</f>
      </c>
      <c r="FC51">
        <f>IF($GS51&gt;=40,INDEX($DM:$DM,$GR51+40),"")</f>
      </c>
      <c r="FD51">
        <f>IF($GS51&gt;=1,INDEX($DN:$DN,$GR51+1),"")</f>
      </c>
      <c r="FE51">
        <f>IF($GS51&gt;=2,INDEX($DN:$DN,$GR51+2),"")</f>
      </c>
      <c r="FF51">
        <f>IF($GS51&gt;=3,INDEX($DN:$DN,$GR51+3),"")</f>
      </c>
      <c r="FG51">
        <f>IF($GS51&gt;=4,INDEX($DN:$DN,$GR51+4),"")</f>
      </c>
      <c r="FH51">
        <f>IF($GS51&gt;=5,INDEX($DN:$DN,$GR51+5),"")</f>
      </c>
      <c r="FI51">
        <f>IF($GS51&gt;=6,INDEX($DN:$DN,$GR51+6),"")</f>
      </c>
      <c r="FJ51">
        <f>IF($GS51&gt;=7,INDEX($DN:$DN,$GR51+7),"")</f>
      </c>
      <c r="FK51">
        <f>IF($GS51&gt;=8,INDEX($DN:$DN,$GR51+8),"")</f>
      </c>
      <c r="FL51">
        <f>IF($GS51&gt;=9,INDEX($DN:$DN,$GR51+9),"")</f>
      </c>
      <c r="FM51">
        <f>IF($GS51&gt;=10,INDEX($DN:$DN,$GR51+10),"")</f>
      </c>
      <c r="FN51">
        <f>IF($GS51&gt;=11,INDEX($DN:$DN,$GR51+11),"")</f>
      </c>
      <c r="FO51">
        <f>IF($GS51&gt;=12,INDEX($DN:$DN,$GR51+12),"")</f>
      </c>
      <c r="FP51">
        <f>IF($GS51&gt;=13,INDEX($DN:$DN,$GR51+13),"")</f>
      </c>
      <c r="FQ51">
        <f>IF($GS51&gt;=14,INDEX($DN:$DN,$GR51+14),"")</f>
      </c>
      <c r="FR51">
        <f>IF($GS51&gt;=15,INDEX($DN:$DN,$GR51+15),"")</f>
      </c>
      <c r="FS51">
        <f>IF($GS51&gt;=16,INDEX($DN:$DN,$GR51+16),"")</f>
      </c>
      <c r="FT51">
        <f>IF($GS51&gt;=17,INDEX($DN:$DN,$GR51+17),"")</f>
      </c>
      <c r="FU51">
        <f>IF($GS51&gt;=18,INDEX($DN:$DN,$GR51+18),"")</f>
      </c>
      <c r="FV51">
        <f>IF($GS51&gt;=19,INDEX($DN:$DN,$GR51+19),"")</f>
      </c>
      <c r="FW51">
        <f>IF($GS51&gt;=20,INDEX($DN:$DN,$GR51+20),"")</f>
      </c>
      <c r="FX51">
        <f>IF($GS51&gt;=21,INDEX($DN:$DN,$GR51+21),"")</f>
      </c>
      <c r="FY51">
        <f>IF($GS51&gt;=22,INDEX($DN:$DN,$GR51+22),"")</f>
      </c>
      <c r="FZ51">
        <f>IF($GS51&gt;=23,INDEX($DN:$DN,$GR51+23),"")</f>
      </c>
      <c r="GA51">
        <f>IF($GS51&gt;=24,INDEX($DN:$DN,$GR51+24),"")</f>
      </c>
      <c r="GB51">
        <f>IF($GS51&gt;=25,INDEX($DN:$DN,$GR51+25),"")</f>
      </c>
      <c r="GC51">
        <f>IF($GS51&gt;=26,INDEX($DN:$DN,$GR51+26),"")</f>
      </c>
      <c r="GD51">
        <f>IF($GS51&gt;=27,INDEX($DN:$DN,$GR51+27),"")</f>
      </c>
      <c r="GE51">
        <f>IF($GS51&gt;=28,INDEX($DN:$DN,$GR51+28),"")</f>
      </c>
      <c r="GF51">
        <f>IF($GS51&gt;=29,INDEX($DN:$DN,$GR51+29),"")</f>
      </c>
      <c r="GG51">
        <f>IF($GS51&gt;=30,INDEX($DN:$DN,$GR51+30),"")</f>
      </c>
      <c r="GH51">
        <f>IF($GS51&gt;=31,INDEX($DN:$DN,$GR51+31),"")</f>
      </c>
      <c r="GI51">
        <f>IF($GS51&gt;=32,INDEX($DN:$DN,$GR51+32),"")</f>
      </c>
      <c r="GJ51">
        <f>IF($GS51&gt;=33,INDEX($DN:$DN,$GR51+33),"")</f>
      </c>
      <c r="GK51">
        <f>IF($GS51&gt;=34,INDEX($DN:$DN,$GR51+34),"")</f>
      </c>
      <c r="GL51">
        <f>IF($GS51&gt;=35,INDEX($DN:$DN,$GR51+35),"")</f>
      </c>
      <c r="GM51">
        <f>IF($GS51&gt;=36,INDEX($DN:$DN,$GR51+36),"")</f>
      </c>
      <c r="GN51">
        <f>IF($GS51&gt;=37,INDEX($DN:$DN,$GR51+37),"")</f>
      </c>
      <c r="GO51">
        <f>IF($GS51&gt;=38,INDEX($DN:$DN,$GR51+38),"")</f>
      </c>
      <c r="GP51">
        <f>IF($GS51&gt;=39,INDEX($DN:$DN,$GR51+39),"")</f>
      </c>
      <c r="GQ51">
        <f>IF($GS51&gt;=40,INDEX($DN:$DN,$GR51+40),"")</f>
      </c>
      <c r="GR51">
        <f>IFERROR(MATCH($DL51,$DM$2:$DM$148,0)+1,0)</f>
      </c>
      <c r="GS51">
        <f>IFERROR(INDEX($DO$2:$DO$148,MATCH($DL51,$DM$2:$DM$148,0)),0)</f>
      </c>
      <c r="GT51">
        <f>IFERROR(MATCH($Z51,$DP$51:$FC$51,0),0)</f>
      </c>
      <c r="GU51">
        <f>IF($GT51&gt;0,INDEX($FD$51:$GQ$51,$GT51),"")</f>
      </c>
      <c r="GV51" t="s">
        <v>387</v>
      </c>
      <c r="GX51">
        <f>IF($JG51&gt;=1,INDEX($GV:$GV,$JF51+1),"")</f>
      </c>
      <c r="GY51">
        <f>IF($JG51&gt;=2,INDEX($GV:$GV,$JF51+2),"")</f>
      </c>
      <c r="GZ51">
        <f>IF($JG51&gt;=3,INDEX($GV:$GV,$JF51+3),"")</f>
      </c>
      <c r="HA51">
        <f>IF($JG51&gt;=4,INDEX($GV:$GV,$JF51+4),"")</f>
      </c>
      <c r="HB51">
        <f>IF($JG51&gt;=5,INDEX($GV:$GV,$JF51+5),"")</f>
      </c>
      <c r="HC51">
        <f>IF($JG51&gt;=6,INDEX($GV:$GV,$JF51+6),"")</f>
      </c>
      <c r="HD51">
        <f>IF($JG51&gt;=7,INDEX($GV:$GV,$JF51+7),"")</f>
      </c>
      <c r="HE51">
        <f>IF($JG51&gt;=8,INDEX($GV:$GV,$JF51+8),"")</f>
      </c>
      <c r="HF51">
        <f>IF($JG51&gt;=9,INDEX($GV:$GV,$JF51+9),"")</f>
      </c>
      <c r="HG51">
        <f>IF($JG51&gt;=10,INDEX($GV:$GV,$JF51+10),"")</f>
      </c>
      <c r="HH51">
        <f>IF($JG51&gt;=11,INDEX($GV:$GV,$JF51+11),"")</f>
      </c>
      <c r="HI51">
        <f>IF($JG51&gt;=12,INDEX($GV:$GV,$JF51+12),"")</f>
      </c>
      <c r="HJ51">
        <f>IF($JG51&gt;=13,INDEX($GV:$GV,$JF51+13),"")</f>
      </c>
      <c r="HK51">
        <f>IF($JG51&gt;=14,INDEX($GV:$GV,$JF51+14),"")</f>
      </c>
      <c r="HL51">
        <f>IF($JG51&gt;=15,INDEX($GV:$GV,$JF51+15),"")</f>
      </c>
      <c r="HM51">
        <f>IF($JG51&gt;=16,INDEX($GV:$GV,$JF51+16),"")</f>
      </c>
      <c r="HN51">
        <f>IF($JG51&gt;=17,INDEX($GV:$GV,$JF51+17),"")</f>
      </c>
      <c r="HO51">
        <f>IF($JG51&gt;=18,INDEX($GV:$GV,$JF51+18),"")</f>
      </c>
      <c r="HP51">
        <f>IF($JG51&gt;=19,INDEX($GV:$GV,$JF51+19),"")</f>
      </c>
      <c r="HQ51">
        <f>IF($JG51&gt;=20,INDEX($GV:$GV,$JF51+20),"")</f>
      </c>
      <c r="HR51">
        <f>IF($JG51&gt;=21,INDEX($GV:$GV,$JF51+21),"")</f>
      </c>
      <c r="HS51">
        <f>IF($JG51&gt;=22,INDEX($GV:$GV,$JF51+22),"")</f>
      </c>
      <c r="HT51">
        <f>IF($JG51&gt;=23,INDEX($GV:$GV,$JF51+23),"")</f>
      </c>
      <c r="HU51">
        <f>IF($JG51&gt;=24,INDEX($GV:$GV,$JF51+24),"")</f>
      </c>
      <c r="HV51">
        <f>IF($JG51&gt;=25,INDEX($GV:$GV,$JF51+25),"")</f>
      </c>
      <c r="HW51">
        <f>IF($JG51&gt;=26,INDEX($GV:$GV,$JF51+26),"")</f>
      </c>
      <c r="HX51">
        <f>IF($JG51&gt;=27,INDEX($GV:$GV,$JF51+27),"")</f>
      </c>
      <c r="HY51">
        <f>IF($JG51&gt;=28,INDEX($GV:$GV,$JF51+28),"")</f>
      </c>
      <c r="HZ51">
        <f>IF($JG51&gt;=29,INDEX($GV:$GV,$JF51+29),"")</f>
      </c>
      <c r="IA51">
        <f>IF($JG51&gt;=30,INDEX($GV:$GV,$JF51+30),"")</f>
      </c>
      <c r="IB51">
        <f>IF($JG51&gt;=31,INDEX($GV:$GV,$JF51+31),"")</f>
      </c>
      <c r="IC51">
        <f>IF($JG51&gt;=32,INDEX($GV:$GV,$JF51+32),"")</f>
      </c>
      <c r="ID51">
        <f>IF($JG51&gt;=33,INDEX($GV:$GV,$JF51+33),"")</f>
      </c>
      <c r="IE51">
        <f>IF($JG51&gt;=34,INDEX($GV:$GV,$JF51+34),"")</f>
      </c>
      <c r="IF51">
        <f>IF($JG51&gt;=35,INDEX($GV:$GV,$JF51+35),"")</f>
      </c>
      <c r="IG51">
        <f>IF($JG51&gt;=36,INDEX($GV:$GV,$JF51+36),"")</f>
      </c>
      <c r="IH51">
        <f>IF($JG51&gt;=37,INDEX($GV:$GV,$JF51+37),"")</f>
      </c>
      <c r="II51">
        <f>IF($JG51&gt;=38,INDEX($GV:$GV,$JF51+38),"")</f>
      </c>
      <c r="IJ51">
        <f>IF($JG51&gt;=39,INDEX($GV:$GV,$JF51+39),"")</f>
      </c>
      <c r="IK51">
        <f>IF($JG51&gt;=40,INDEX($GV:$GV,$JF51+40),"")</f>
      </c>
      <c r="IL51">
        <f>IF($JG51&gt;=41,INDEX($GV:$GV,$JF51+41),"")</f>
      </c>
      <c r="IM51">
        <f>IF($JG51&gt;=42,INDEX($GV:$GV,$JF51+42),"")</f>
      </c>
      <c r="IN51">
        <f>IF($JG51&gt;=43,INDEX($GV:$GV,$JF51+43),"")</f>
      </c>
      <c r="IO51">
        <f>IF($JG51&gt;=44,INDEX($GV:$GV,$JF51+44),"")</f>
      </c>
      <c r="IP51">
        <f>IF($JG51&gt;=45,INDEX($GV:$GV,$JF51+45),"")</f>
      </c>
      <c r="IQ51">
        <f>IF($JG51&gt;=46,INDEX($GV:$GV,$JF51+46),"")</f>
      </c>
      <c r="IR51">
        <f>IF($JG51&gt;=47,INDEX($GV:$GV,$JF51+47),"")</f>
      </c>
      <c r="IS51">
        <f>IF($JG51&gt;=48,INDEX($GV:$GV,$JF51+48),"")</f>
      </c>
      <c r="IT51">
        <f>IF($JG51&gt;=49,INDEX($GV:$GV,$JF51+49),"")</f>
      </c>
      <c r="IU51">
        <f>IF($JG51&gt;=50,INDEX($GV:$GV,$JF51+50),"")</f>
      </c>
      <c r="IV51">
        <f>IF($JG51&gt;=51,INDEX($GV:$GV,$JF51+51),"")</f>
      </c>
      <c r="IW51">
        <f>IF($JG51&gt;=52,INDEX($GV:$GV,$JF51+52),"")</f>
      </c>
      <c r="IX51">
        <f>IF($JG51&gt;=53,INDEX($GV:$GV,$JF51+53),"")</f>
      </c>
      <c r="IY51">
        <f>IF($JG51&gt;=54,INDEX($GV:$GV,$JF51+54),"")</f>
      </c>
      <c r="IZ51">
        <f>IF($JG51&gt;=55,INDEX($GV:$GV,$JF51+55),"")</f>
      </c>
      <c r="JA51">
        <f>IF($JG51&gt;=56,INDEX($GV:$GV,$JF51+56),"")</f>
      </c>
      <c r="JB51">
        <f>IF($JG51&gt;=57,INDEX($GV:$GV,$JF51+57),"")</f>
      </c>
      <c r="JC51">
        <f>IF($JG51&gt;=58,INDEX($GV:$GV,$JF51+58),"")</f>
      </c>
      <c r="JD51">
        <f>IF($JG51&gt;=59,INDEX($GV:$GV,$JF51+59),"")</f>
      </c>
      <c r="JE51">
        <f>IF($JG51&gt;=60,INDEX($GV:$GV,$JF51+60),"")</f>
      </c>
      <c r="JF51">
        <f>IFERROR(MATCH($GU51,$GV$2:$GV$322,0)+1,0)</f>
      </c>
      <c r="JG51">
        <f>IFERROR(INDEX($GW$2:$GW$322,MATCH($GU51,$GV$2:$GV$322,0)),0)</f>
      </c>
      <c r="JH51" t="s">
        <v>44</v>
      </c>
      <c r="JI51" t="s">
        <v>44</v>
      </c>
    </row>
    <row r="52" spans="1:269" x14ac:dyDescent="0.25">
      <c r="R52">
        <f>IF(OR($U52="",$Q52=""),"",IFERROR($U52/$Q52,0))</f>
      </c>
      <c r="S52">
        <f>IF($U52="","",
SUM($T52,$V52,$AA52,$W52,$Y52)*
(1-IF($AB52="",0,VALUE($AB52)/100)))</f>
      </c>
      <c r="T52">
        <f>IF($U52="","",$U52)</f>
      </c>
      <c r="V52">
        <f>IF($U52="","",
IF($O52="","",
IF(ISNUMBER(SEARCH("exempt",LOWER($O52))),0,
$U52*(VALUE(SUBSTITUTE($O52,"%",""))/100))))</f>
      </c>
      <c r="AC52">
        <f>IFERROR(IF(FIND(" - ",$K52)&gt;0,MID($K52,FIND(" - ",$K52)+3,LEN($K52)),""),"")</f>
      </c>
      <c r="AL52" t="s">
        <v>410</v>
      </c>
      <c r="AO52" t="s">
        <v>411</v>
      </c>
      <c r="AP52" t="s">
        <v>412</v>
      </c>
      <c r="AQ52" t="s">
        <v>413</v>
      </c>
      <c r="AR52" t="s">
        <v>411</v>
      </c>
      <c r="AS52" t="s">
        <v>414</v>
      </c>
      <c r="AT52">
        <f>IFERROR(LEFT($K52,FIND(" - ",$K52)-1),$K52)</f>
      </c>
      <c r="AU52" t="s">
        <v>379</v>
      </c>
      <c r="AW52">
        <f>IF($CL52&gt;=1,INDEX($AU:$AU,$CK52+1),"")</f>
      </c>
      <c r="AX52">
        <f>IF($CL52&gt;=2,INDEX($AU:$AU,$CK52+2),"")</f>
      </c>
      <c r="AY52">
        <f>IF($CL52&gt;=3,INDEX($AU:$AU,$CK52+3),"")</f>
      </c>
      <c r="AZ52">
        <f>IF($CL52&gt;=4,INDEX($AU:$AU,$CK52+4),"")</f>
      </c>
      <c r="BA52">
        <f>IF($CL52&gt;=5,INDEX($AU:$AU,$CK52+5),"")</f>
      </c>
      <c r="BB52">
        <f>IF($CL52&gt;=6,INDEX($AU:$AU,$CK52+6),"")</f>
      </c>
      <c r="BC52">
        <f>IF($CL52&gt;=7,INDEX($AU:$AU,$CK52+7),"")</f>
      </c>
      <c r="BD52">
        <f>IF($CL52&gt;=8,INDEX($AU:$AU,$CK52+8),"")</f>
      </c>
      <c r="BE52">
        <f>IF($CL52&gt;=9,INDEX($AU:$AU,$CK52+9),"")</f>
      </c>
      <c r="BF52">
        <f>IF($CL52&gt;=10,INDEX($AU:$AU,$CK52+10),"")</f>
      </c>
      <c r="BG52">
        <f>IF($CL52&gt;=11,INDEX($AU:$AU,$CK52+11),"")</f>
      </c>
      <c r="BH52">
        <f>IF($CL52&gt;=12,INDEX($AU:$AU,$CK52+12),"")</f>
      </c>
      <c r="BI52">
        <f>IF($CL52&gt;=13,INDEX($AU:$AU,$CK52+13),"")</f>
      </c>
      <c r="BJ52">
        <f>IF($CL52&gt;=14,INDEX($AU:$AU,$CK52+14),"")</f>
      </c>
      <c r="BK52">
        <f>IF($CL52&gt;=15,INDEX($AU:$AU,$CK52+15),"")</f>
      </c>
      <c r="BL52">
        <f>IF($CL52&gt;=16,INDEX($AU:$AU,$CK52+16),"")</f>
      </c>
      <c r="BM52">
        <f>IF($CL52&gt;=17,INDEX($AU:$AU,$CK52+17),"")</f>
      </c>
      <c r="BN52">
        <f>IF($CL52&gt;=18,INDEX($AU:$AU,$CK52+18),"")</f>
      </c>
      <c r="BO52">
        <f>IF($CL52&gt;=19,INDEX($AU:$AU,$CK52+19),"")</f>
      </c>
      <c r="BP52">
        <f>IF($CL52&gt;=20,INDEX($AU:$AU,$CK52+20),"")</f>
      </c>
      <c r="BQ52">
        <f>IF($CL52&gt;=21,INDEX($AU:$AU,$CK52+21),"")</f>
      </c>
      <c r="BR52">
        <f>IF($CL52&gt;=22,INDEX($AU:$AU,$CK52+22),"")</f>
      </c>
      <c r="BS52">
        <f>IF($CL52&gt;=23,INDEX($AU:$AU,$CK52+23),"")</f>
      </c>
      <c r="BT52">
        <f>IF($CL52&gt;=24,INDEX($AU:$AU,$CK52+24),"")</f>
      </c>
      <c r="BU52">
        <f>IF($CL52&gt;=25,INDEX($AU:$AU,$CK52+25),"")</f>
      </c>
      <c r="BV52">
        <f>IF($CL52&gt;=26,INDEX($AU:$AU,$CK52+26),"")</f>
      </c>
      <c r="BW52">
        <f>IF($CL52&gt;=27,INDEX($AU:$AU,$CK52+27),"")</f>
      </c>
      <c r="BX52">
        <f>IF($CL52&gt;=28,INDEX($AU:$AU,$CK52+28),"")</f>
      </c>
      <c r="BY52">
        <f>IF($CL52&gt;=29,INDEX($AU:$AU,$CK52+29),"")</f>
      </c>
      <c r="BZ52">
        <f>IF($CL52&gt;=30,INDEX($AU:$AU,$CK52+30),"")</f>
      </c>
      <c r="CA52">
        <f>IF($CL52&gt;=31,INDEX($AU:$AU,$CK52+31),"")</f>
      </c>
      <c r="CB52">
        <f>IF($CL52&gt;=32,INDEX($AU:$AU,$CK52+32),"")</f>
      </c>
      <c r="CC52">
        <f>IF($CL52&gt;=33,INDEX($AU:$AU,$CK52+33),"")</f>
      </c>
      <c r="CD52">
        <f>IF($CL52&gt;=34,INDEX($AU:$AU,$CK52+34),"")</f>
      </c>
      <c r="CE52">
        <f>IF($CL52&gt;=35,INDEX($AU:$AU,$CK52+35),"")</f>
      </c>
      <c r="CF52">
        <f>IF($CL52&gt;=36,INDEX($AU:$AU,$CK52+36),"")</f>
      </c>
      <c r="CG52">
        <f>IF($CL52&gt;=37,INDEX($AU:$AU,$CK52+37),"")</f>
      </c>
      <c r="CH52">
        <f>IF($CL52&gt;=38,INDEX($AU:$AU,$CK52+38),"")</f>
      </c>
      <c r="CI52">
        <f>IF($CL52&gt;=39,INDEX($AU:$AU,$CK52+39),"")</f>
      </c>
      <c r="CJ52">
        <f>IF($CL52&gt;=40,INDEX($AU:$AU,$CK52+40),"")</f>
      </c>
      <c r="CK52">
        <f>IFERROR(MATCH($AT52,$AU$2:$AU$133,0)+1,0)</f>
      </c>
      <c r="CL52">
        <f>IFERROR(INDEX($AV$2:$AV$133,MATCH($AT52,$AU$2:$AU$133,0)),0)</f>
      </c>
      <c r="CM52">
        <f>IFERROR(LEFT($L52,FIND(" - ",$L52)-1),$L52)</f>
      </c>
      <c r="CN52" t="s">
        <v>92</v>
      </c>
      <c r="CP52">
        <f>IF($DK52&gt;=1,INDEX($CN:$CN,$DJ52+1),"")</f>
      </c>
      <c r="CQ52">
        <f>IF($DK52&gt;=2,INDEX($CN:$CN,$DJ52+2),"")</f>
      </c>
      <c r="CR52">
        <f>IF($DK52&gt;=3,INDEX($CN:$CN,$DJ52+3),"")</f>
      </c>
      <c r="CS52">
        <f>IF($DK52&gt;=4,INDEX($CN:$CN,$DJ52+4),"")</f>
      </c>
      <c r="CT52">
        <f>IF($DK52&gt;=5,INDEX($CN:$CN,$DJ52+5),"")</f>
      </c>
      <c r="CU52">
        <f>IF($DK52&gt;=6,INDEX($CN:$CN,$DJ52+6),"")</f>
      </c>
      <c r="CV52">
        <f>IF($DK52&gt;=7,INDEX($CN:$CN,$DJ52+7),"")</f>
      </c>
      <c r="CW52">
        <f>IF($DK52&gt;=8,INDEX($CN:$CN,$DJ52+8),"")</f>
      </c>
      <c r="CX52">
        <f>IF($DK52&gt;=9,INDEX($CN:$CN,$DJ52+9),"")</f>
      </c>
      <c r="CY52">
        <f>IF($DK52&gt;=10,INDEX($CN:$CN,$DJ52+10),"")</f>
      </c>
      <c r="CZ52">
        <f>IF($DK52&gt;=11,INDEX($CN:$CN,$DJ52+11),"")</f>
      </c>
      <c r="DA52">
        <f>IF($DK52&gt;=12,INDEX($CN:$CN,$DJ52+12),"")</f>
      </c>
      <c r="DB52">
        <f>IF($DK52&gt;=13,INDEX($CN:$CN,$DJ52+13),"")</f>
      </c>
      <c r="DC52">
        <f>IF($DK52&gt;=14,INDEX($CN:$CN,$DJ52+14),"")</f>
      </c>
      <c r="DD52">
        <f>IF($DK52&gt;=15,INDEX($CN:$CN,$DJ52+15),"")</f>
      </c>
      <c r="DE52">
        <f>IF($DK52&gt;=16,INDEX($CN:$CN,$DJ52+16),"")</f>
      </c>
      <c r="DF52">
        <f>IF($DK52&gt;=17,INDEX($CN:$CN,$DJ52+17),"")</f>
      </c>
      <c r="DG52">
        <f>IF($DK52&gt;=18,INDEX($CN:$CN,$DJ52+18),"")</f>
      </c>
      <c r="DH52">
        <f>IF($DK52&gt;=19,INDEX($CN:$CN,$DJ52+19),"")</f>
      </c>
      <c r="DI52">
        <f>IF($DK52&gt;=20,INDEX($CN:$CN,$DJ52+20),"")</f>
      </c>
      <c r="DJ52">
        <f>IFERROR(MATCH($CM52,$CN$2:$CN$1089,0)+1,0)</f>
      </c>
      <c r="DK52">
        <f>IFERROR(INDEX($CO$2:$CO$1089,MATCH($CM52,$CN$2:$CN$1089,0)),0)</f>
      </c>
      <c r="DL52">
        <f>IFERROR(INDEX($AS:$AS,MATCH($O52,$AR:$AR,0))&amp;"","")</f>
      </c>
      <c r="DM52" t="s">
        <v>114</v>
      </c>
      <c r="DN52" t="s">
        <v>415</v>
      </c>
      <c r="DP52">
        <f>IF($GS52&gt;=1,INDEX($DM:$DM,$GR52+1),"")</f>
      </c>
      <c r="DQ52">
        <f>IF($GS52&gt;=2,INDEX($DM:$DM,$GR52+2),"")</f>
      </c>
      <c r="DR52">
        <f>IF($GS52&gt;=3,INDEX($DM:$DM,$GR52+3),"")</f>
      </c>
      <c r="DS52">
        <f>IF($GS52&gt;=4,INDEX($DM:$DM,$GR52+4),"")</f>
      </c>
      <c r="DT52">
        <f>IF($GS52&gt;=5,INDEX($DM:$DM,$GR52+5),"")</f>
      </c>
      <c r="DU52">
        <f>IF($GS52&gt;=6,INDEX($DM:$DM,$GR52+6),"")</f>
      </c>
      <c r="DV52">
        <f>IF($GS52&gt;=7,INDEX($DM:$DM,$GR52+7),"")</f>
      </c>
      <c r="DW52">
        <f>IF($GS52&gt;=8,INDEX($DM:$DM,$GR52+8),"")</f>
      </c>
      <c r="DX52">
        <f>IF($GS52&gt;=9,INDEX($DM:$DM,$GR52+9),"")</f>
      </c>
      <c r="DY52">
        <f>IF($GS52&gt;=10,INDEX($DM:$DM,$GR52+10),"")</f>
      </c>
      <c r="DZ52">
        <f>IF($GS52&gt;=11,INDEX($DM:$DM,$GR52+11),"")</f>
      </c>
      <c r="EA52">
        <f>IF($GS52&gt;=12,INDEX($DM:$DM,$GR52+12),"")</f>
      </c>
      <c r="EB52">
        <f>IF($GS52&gt;=13,INDEX($DM:$DM,$GR52+13),"")</f>
      </c>
      <c r="EC52">
        <f>IF($GS52&gt;=14,INDEX($DM:$DM,$GR52+14),"")</f>
      </c>
      <c r="ED52">
        <f>IF($GS52&gt;=15,INDEX($DM:$DM,$GR52+15),"")</f>
      </c>
      <c r="EE52">
        <f>IF($GS52&gt;=16,INDEX($DM:$DM,$GR52+16),"")</f>
      </c>
      <c r="EF52">
        <f>IF($GS52&gt;=17,INDEX($DM:$DM,$GR52+17),"")</f>
      </c>
      <c r="EG52">
        <f>IF($GS52&gt;=18,INDEX($DM:$DM,$GR52+18),"")</f>
      </c>
      <c r="EH52">
        <f>IF($GS52&gt;=19,INDEX($DM:$DM,$GR52+19),"")</f>
      </c>
      <c r="EI52">
        <f>IF($GS52&gt;=20,INDEX($DM:$DM,$GR52+20),"")</f>
      </c>
      <c r="EJ52">
        <f>IF($GS52&gt;=21,INDEX($DM:$DM,$GR52+21),"")</f>
      </c>
      <c r="EK52">
        <f>IF($GS52&gt;=22,INDEX($DM:$DM,$GR52+22),"")</f>
      </c>
      <c r="EL52">
        <f>IF($GS52&gt;=23,INDEX($DM:$DM,$GR52+23),"")</f>
      </c>
      <c r="EM52">
        <f>IF($GS52&gt;=24,INDEX($DM:$DM,$GR52+24),"")</f>
      </c>
      <c r="EN52">
        <f>IF($GS52&gt;=25,INDEX($DM:$DM,$GR52+25),"")</f>
      </c>
      <c r="EO52">
        <f>IF($GS52&gt;=26,INDEX($DM:$DM,$GR52+26),"")</f>
      </c>
      <c r="EP52">
        <f>IF($GS52&gt;=27,INDEX($DM:$DM,$GR52+27),"")</f>
      </c>
      <c r="EQ52">
        <f>IF($GS52&gt;=28,INDEX($DM:$DM,$GR52+28),"")</f>
      </c>
      <c r="ER52">
        <f>IF($GS52&gt;=29,INDEX($DM:$DM,$GR52+29),"")</f>
      </c>
      <c r="ES52">
        <f>IF($GS52&gt;=30,INDEX($DM:$DM,$GR52+30),"")</f>
      </c>
      <c r="ET52">
        <f>IF($GS52&gt;=31,INDEX($DM:$DM,$GR52+31),"")</f>
      </c>
      <c r="EU52">
        <f>IF($GS52&gt;=32,INDEX($DM:$DM,$GR52+32),"")</f>
      </c>
      <c r="EV52">
        <f>IF($GS52&gt;=33,INDEX($DM:$DM,$GR52+33),"")</f>
      </c>
      <c r="EW52">
        <f>IF($GS52&gt;=34,INDEX($DM:$DM,$GR52+34),"")</f>
      </c>
      <c r="EX52">
        <f>IF($GS52&gt;=35,INDEX($DM:$DM,$GR52+35),"")</f>
      </c>
      <c r="EY52">
        <f>IF($GS52&gt;=36,INDEX($DM:$DM,$GR52+36),"")</f>
      </c>
      <c r="EZ52">
        <f>IF($GS52&gt;=37,INDEX($DM:$DM,$GR52+37),"")</f>
      </c>
      <c r="FA52">
        <f>IF($GS52&gt;=38,INDEX($DM:$DM,$GR52+38),"")</f>
      </c>
      <c r="FB52">
        <f>IF($GS52&gt;=39,INDEX($DM:$DM,$GR52+39),"")</f>
      </c>
      <c r="FC52">
        <f>IF($GS52&gt;=40,INDEX($DM:$DM,$GR52+40),"")</f>
      </c>
      <c r="FD52">
        <f>IF($GS52&gt;=1,INDEX($DN:$DN,$GR52+1),"")</f>
      </c>
      <c r="FE52">
        <f>IF($GS52&gt;=2,INDEX($DN:$DN,$GR52+2),"")</f>
      </c>
      <c r="FF52">
        <f>IF($GS52&gt;=3,INDEX($DN:$DN,$GR52+3),"")</f>
      </c>
      <c r="FG52">
        <f>IF($GS52&gt;=4,INDEX($DN:$DN,$GR52+4),"")</f>
      </c>
      <c r="FH52">
        <f>IF($GS52&gt;=5,INDEX($DN:$DN,$GR52+5),"")</f>
      </c>
      <c r="FI52">
        <f>IF($GS52&gt;=6,INDEX($DN:$DN,$GR52+6),"")</f>
      </c>
      <c r="FJ52">
        <f>IF($GS52&gt;=7,INDEX($DN:$DN,$GR52+7),"")</f>
      </c>
      <c r="FK52">
        <f>IF($GS52&gt;=8,INDEX($DN:$DN,$GR52+8),"")</f>
      </c>
      <c r="FL52">
        <f>IF($GS52&gt;=9,INDEX($DN:$DN,$GR52+9),"")</f>
      </c>
      <c r="FM52">
        <f>IF($GS52&gt;=10,INDEX($DN:$DN,$GR52+10),"")</f>
      </c>
      <c r="FN52">
        <f>IF($GS52&gt;=11,INDEX($DN:$DN,$GR52+11),"")</f>
      </c>
      <c r="FO52">
        <f>IF($GS52&gt;=12,INDEX($DN:$DN,$GR52+12),"")</f>
      </c>
      <c r="FP52">
        <f>IF($GS52&gt;=13,INDEX($DN:$DN,$GR52+13),"")</f>
      </c>
      <c r="FQ52">
        <f>IF($GS52&gt;=14,INDEX($DN:$DN,$GR52+14),"")</f>
      </c>
      <c r="FR52">
        <f>IF($GS52&gt;=15,INDEX($DN:$DN,$GR52+15),"")</f>
      </c>
      <c r="FS52">
        <f>IF($GS52&gt;=16,INDEX($DN:$DN,$GR52+16),"")</f>
      </c>
      <c r="FT52">
        <f>IF($GS52&gt;=17,INDEX($DN:$DN,$GR52+17),"")</f>
      </c>
      <c r="FU52">
        <f>IF($GS52&gt;=18,INDEX($DN:$DN,$GR52+18),"")</f>
      </c>
      <c r="FV52">
        <f>IF($GS52&gt;=19,INDEX($DN:$DN,$GR52+19),"")</f>
      </c>
      <c r="FW52">
        <f>IF($GS52&gt;=20,INDEX($DN:$DN,$GR52+20),"")</f>
      </c>
      <c r="FX52">
        <f>IF($GS52&gt;=21,INDEX($DN:$DN,$GR52+21),"")</f>
      </c>
      <c r="FY52">
        <f>IF($GS52&gt;=22,INDEX($DN:$DN,$GR52+22),"")</f>
      </c>
      <c r="FZ52">
        <f>IF($GS52&gt;=23,INDEX($DN:$DN,$GR52+23),"")</f>
      </c>
      <c r="GA52">
        <f>IF($GS52&gt;=24,INDEX($DN:$DN,$GR52+24),"")</f>
      </c>
      <c r="GB52">
        <f>IF($GS52&gt;=25,INDEX($DN:$DN,$GR52+25),"")</f>
      </c>
      <c r="GC52">
        <f>IF($GS52&gt;=26,INDEX($DN:$DN,$GR52+26),"")</f>
      </c>
      <c r="GD52">
        <f>IF($GS52&gt;=27,INDEX($DN:$DN,$GR52+27),"")</f>
      </c>
      <c r="GE52">
        <f>IF($GS52&gt;=28,INDEX($DN:$DN,$GR52+28),"")</f>
      </c>
      <c r="GF52">
        <f>IF($GS52&gt;=29,INDEX($DN:$DN,$GR52+29),"")</f>
      </c>
      <c r="GG52">
        <f>IF($GS52&gt;=30,INDEX($DN:$DN,$GR52+30),"")</f>
      </c>
      <c r="GH52">
        <f>IF($GS52&gt;=31,INDEX($DN:$DN,$GR52+31),"")</f>
      </c>
      <c r="GI52">
        <f>IF($GS52&gt;=32,INDEX($DN:$DN,$GR52+32),"")</f>
      </c>
      <c r="GJ52">
        <f>IF($GS52&gt;=33,INDEX($DN:$DN,$GR52+33),"")</f>
      </c>
      <c r="GK52">
        <f>IF($GS52&gt;=34,INDEX($DN:$DN,$GR52+34),"")</f>
      </c>
      <c r="GL52">
        <f>IF($GS52&gt;=35,INDEX($DN:$DN,$GR52+35),"")</f>
      </c>
      <c r="GM52">
        <f>IF($GS52&gt;=36,INDEX($DN:$DN,$GR52+36),"")</f>
      </c>
      <c r="GN52">
        <f>IF($GS52&gt;=37,INDEX($DN:$DN,$GR52+37),"")</f>
      </c>
      <c r="GO52">
        <f>IF($GS52&gt;=38,INDEX($DN:$DN,$GR52+38),"")</f>
      </c>
      <c r="GP52">
        <f>IF($GS52&gt;=39,INDEX($DN:$DN,$GR52+39),"")</f>
      </c>
      <c r="GQ52">
        <f>IF($GS52&gt;=40,INDEX($DN:$DN,$GR52+40),"")</f>
      </c>
      <c r="GR52">
        <f>IFERROR(MATCH($DL52,$DM$2:$DM$148,0)+1,0)</f>
      </c>
      <c r="GS52">
        <f>IFERROR(INDEX($DO$2:$DO$148,MATCH($DL52,$DM$2:$DM$148,0)),0)</f>
      </c>
      <c r="GT52">
        <f>IFERROR(MATCH($Z52,$DP$52:$FC$52,0),0)</f>
      </c>
      <c r="GU52">
        <f>IF($GT52&gt;0,INDEX($FD$52:$GQ$52,$GT52),"")</f>
      </c>
      <c r="GV52" t="s">
        <v>392</v>
      </c>
      <c r="GX52">
        <f>IF($JG52&gt;=1,INDEX($GV:$GV,$JF52+1),"")</f>
      </c>
      <c r="GY52">
        <f>IF($JG52&gt;=2,INDEX($GV:$GV,$JF52+2),"")</f>
      </c>
      <c r="GZ52">
        <f>IF($JG52&gt;=3,INDEX($GV:$GV,$JF52+3),"")</f>
      </c>
      <c r="HA52">
        <f>IF($JG52&gt;=4,INDEX($GV:$GV,$JF52+4),"")</f>
      </c>
      <c r="HB52">
        <f>IF($JG52&gt;=5,INDEX($GV:$GV,$JF52+5),"")</f>
      </c>
      <c r="HC52">
        <f>IF($JG52&gt;=6,INDEX($GV:$GV,$JF52+6),"")</f>
      </c>
      <c r="HD52">
        <f>IF($JG52&gt;=7,INDEX($GV:$GV,$JF52+7),"")</f>
      </c>
      <c r="HE52">
        <f>IF($JG52&gt;=8,INDEX($GV:$GV,$JF52+8),"")</f>
      </c>
      <c r="HF52">
        <f>IF($JG52&gt;=9,INDEX($GV:$GV,$JF52+9),"")</f>
      </c>
      <c r="HG52">
        <f>IF($JG52&gt;=10,INDEX($GV:$GV,$JF52+10),"")</f>
      </c>
      <c r="HH52">
        <f>IF($JG52&gt;=11,INDEX($GV:$GV,$JF52+11),"")</f>
      </c>
      <c r="HI52">
        <f>IF($JG52&gt;=12,INDEX($GV:$GV,$JF52+12),"")</f>
      </c>
      <c r="HJ52">
        <f>IF($JG52&gt;=13,INDEX($GV:$GV,$JF52+13),"")</f>
      </c>
      <c r="HK52">
        <f>IF($JG52&gt;=14,INDEX($GV:$GV,$JF52+14),"")</f>
      </c>
      <c r="HL52">
        <f>IF($JG52&gt;=15,INDEX($GV:$GV,$JF52+15),"")</f>
      </c>
      <c r="HM52">
        <f>IF($JG52&gt;=16,INDEX($GV:$GV,$JF52+16),"")</f>
      </c>
      <c r="HN52">
        <f>IF($JG52&gt;=17,INDEX($GV:$GV,$JF52+17),"")</f>
      </c>
      <c r="HO52">
        <f>IF($JG52&gt;=18,INDEX($GV:$GV,$JF52+18),"")</f>
      </c>
      <c r="HP52">
        <f>IF($JG52&gt;=19,INDEX($GV:$GV,$JF52+19),"")</f>
      </c>
      <c r="HQ52">
        <f>IF($JG52&gt;=20,INDEX($GV:$GV,$JF52+20),"")</f>
      </c>
      <c r="HR52">
        <f>IF($JG52&gt;=21,INDEX($GV:$GV,$JF52+21),"")</f>
      </c>
      <c r="HS52">
        <f>IF($JG52&gt;=22,INDEX($GV:$GV,$JF52+22),"")</f>
      </c>
      <c r="HT52">
        <f>IF($JG52&gt;=23,INDEX($GV:$GV,$JF52+23),"")</f>
      </c>
      <c r="HU52">
        <f>IF($JG52&gt;=24,INDEX($GV:$GV,$JF52+24),"")</f>
      </c>
      <c r="HV52">
        <f>IF($JG52&gt;=25,INDEX($GV:$GV,$JF52+25),"")</f>
      </c>
      <c r="HW52">
        <f>IF($JG52&gt;=26,INDEX($GV:$GV,$JF52+26),"")</f>
      </c>
      <c r="HX52">
        <f>IF($JG52&gt;=27,INDEX($GV:$GV,$JF52+27),"")</f>
      </c>
      <c r="HY52">
        <f>IF($JG52&gt;=28,INDEX($GV:$GV,$JF52+28),"")</f>
      </c>
      <c r="HZ52">
        <f>IF($JG52&gt;=29,INDEX($GV:$GV,$JF52+29),"")</f>
      </c>
      <c r="IA52">
        <f>IF($JG52&gt;=30,INDEX($GV:$GV,$JF52+30),"")</f>
      </c>
      <c r="IB52">
        <f>IF($JG52&gt;=31,INDEX($GV:$GV,$JF52+31),"")</f>
      </c>
      <c r="IC52">
        <f>IF($JG52&gt;=32,INDEX($GV:$GV,$JF52+32),"")</f>
      </c>
      <c r="ID52">
        <f>IF($JG52&gt;=33,INDEX($GV:$GV,$JF52+33),"")</f>
      </c>
      <c r="IE52">
        <f>IF($JG52&gt;=34,INDEX($GV:$GV,$JF52+34),"")</f>
      </c>
      <c r="IF52">
        <f>IF($JG52&gt;=35,INDEX($GV:$GV,$JF52+35),"")</f>
      </c>
      <c r="IG52">
        <f>IF($JG52&gt;=36,INDEX($GV:$GV,$JF52+36),"")</f>
      </c>
      <c r="IH52">
        <f>IF($JG52&gt;=37,INDEX($GV:$GV,$JF52+37),"")</f>
      </c>
      <c r="II52">
        <f>IF($JG52&gt;=38,INDEX($GV:$GV,$JF52+38),"")</f>
      </c>
      <c r="IJ52">
        <f>IF($JG52&gt;=39,INDEX($GV:$GV,$JF52+39),"")</f>
      </c>
      <c r="IK52">
        <f>IF($JG52&gt;=40,INDEX($GV:$GV,$JF52+40),"")</f>
      </c>
      <c r="IL52">
        <f>IF($JG52&gt;=41,INDEX($GV:$GV,$JF52+41),"")</f>
      </c>
      <c r="IM52">
        <f>IF($JG52&gt;=42,INDEX($GV:$GV,$JF52+42),"")</f>
      </c>
      <c r="IN52">
        <f>IF($JG52&gt;=43,INDEX($GV:$GV,$JF52+43),"")</f>
      </c>
      <c r="IO52">
        <f>IF($JG52&gt;=44,INDEX($GV:$GV,$JF52+44),"")</f>
      </c>
      <c r="IP52">
        <f>IF($JG52&gt;=45,INDEX($GV:$GV,$JF52+45),"")</f>
      </c>
      <c r="IQ52">
        <f>IF($JG52&gt;=46,INDEX($GV:$GV,$JF52+46),"")</f>
      </c>
      <c r="IR52">
        <f>IF($JG52&gt;=47,INDEX($GV:$GV,$JF52+47),"")</f>
      </c>
      <c r="IS52">
        <f>IF($JG52&gt;=48,INDEX($GV:$GV,$JF52+48),"")</f>
      </c>
      <c r="IT52">
        <f>IF($JG52&gt;=49,INDEX($GV:$GV,$JF52+49),"")</f>
      </c>
      <c r="IU52">
        <f>IF($JG52&gt;=50,INDEX($GV:$GV,$JF52+50),"")</f>
      </c>
      <c r="IV52">
        <f>IF($JG52&gt;=51,INDEX($GV:$GV,$JF52+51),"")</f>
      </c>
      <c r="IW52">
        <f>IF($JG52&gt;=52,INDEX($GV:$GV,$JF52+52),"")</f>
      </c>
      <c r="IX52">
        <f>IF($JG52&gt;=53,INDEX($GV:$GV,$JF52+53),"")</f>
      </c>
      <c r="IY52">
        <f>IF($JG52&gt;=54,INDEX($GV:$GV,$JF52+54),"")</f>
      </c>
      <c r="IZ52">
        <f>IF($JG52&gt;=55,INDEX($GV:$GV,$JF52+55),"")</f>
      </c>
      <c r="JA52">
        <f>IF($JG52&gt;=56,INDEX($GV:$GV,$JF52+56),"")</f>
      </c>
      <c r="JB52">
        <f>IF($JG52&gt;=57,INDEX($GV:$GV,$JF52+57),"")</f>
      </c>
      <c r="JC52">
        <f>IF($JG52&gt;=58,INDEX($GV:$GV,$JF52+58),"")</f>
      </c>
      <c r="JD52">
        <f>IF($JG52&gt;=59,INDEX($GV:$GV,$JF52+59),"")</f>
      </c>
      <c r="JE52">
        <f>IF($JG52&gt;=60,INDEX($GV:$GV,$JF52+60),"")</f>
      </c>
      <c r="JF52">
        <f>IFERROR(MATCH($GU52,$GV$2:$GV$322,0)+1,0)</f>
      </c>
      <c r="JG52">
        <f>IFERROR(INDEX($GW$2:$GW$322,MATCH($GU52,$GV$2:$GV$322,0)),0)</f>
      </c>
      <c r="JH52" t="s">
        <v>44</v>
      </c>
      <c r="JI52" t="s">
        <v>44</v>
      </c>
    </row>
    <row r="53" spans="1:269" x14ac:dyDescent="0.25">
      <c r="R53">
        <f>IF(OR($U53="",$Q53=""),"",IFERROR($U53/$Q53,0))</f>
      </c>
      <c r="S53">
        <f>IF($U53="","",
SUM($T53,$V53,$AA53,$W53,$Y53)*
(1-IF($AB53="",0,VALUE($AB53)/100)))</f>
      </c>
      <c r="T53">
        <f>IF($U53="","",$U53)</f>
      </c>
      <c r="V53">
        <f>IF($U53="","",
IF($O53="","",
IF(ISNUMBER(SEARCH("exempt",LOWER($O53))),0,
$U53*(VALUE(SUBSTITUTE($O53,"%",""))/100))))</f>
      </c>
      <c r="AC53">
        <f>IFERROR(IF(FIND(" - ",$K53)&gt;0,MID($K53,FIND(" - ",$K53)+3,LEN($K53)),""),"")</f>
      </c>
      <c r="AL53" t="s">
        <v>416</v>
      </c>
      <c r="AO53" t="s">
        <v>417</v>
      </c>
      <c r="AP53" t="s">
        <v>418</v>
      </c>
      <c r="AQ53" t="s">
        <v>419</v>
      </c>
      <c r="AR53" t="s">
        <v>417</v>
      </c>
      <c r="AS53" t="s">
        <v>420</v>
      </c>
      <c r="AT53">
        <f>IFERROR(LEFT($K53,FIND(" - ",$K53)-1),$K53)</f>
      </c>
      <c r="AU53" t="s">
        <v>165</v>
      </c>
      <c r="AW53">
        <f>IF($CL53&gt;=1,INDEX($AU:$AU,$CK53+1),"")</f>
      </c>
      <c r="AX53">
        <f>IF($CL53&gt;=2,INDEX($AU:$AU,$CK53+2),"")</f>
      </c>
      <c r="AY53">
        <f>IF($CL53&gt;=3,INDEX($AU:$AU,$CK53+3),"")</f>
      </c>
      <c r="AZ53">
        <f>IF($CL53&gt;=4,INDEX($AU:$AU,$CK53+4),"")</f>
      </c>
      <c r="BA53">
        <f>IF($CL53&gt;=5,INDEX($AU:$AU,$CK53+5),"")</f>
      </c>
      <c r="BB53">
        <f>IF($CL53&gt;=6,INDEX($AU:$AU,$CK53+6),"")</f>
      </c>
      <c r="BC53">
        <f>IF($CL53&gt;=7,INDEX($AU:$AU,$CK53+7),"")</f>
      </c>
      <c r="BD53">
        <f>IF($CL53&gt;=8,INDEX($AU:$AU,$CK53+8),"")</f>
      </c>
      <c r="BE53">
        <f>IF($CL53&gt;=9,INDEX($AU:$AU,$CK53+9),"")</f>
      </c>
      <c r="BF53">
        <f>IF($CL53&gt;=10,INDEX($AU:$AU,$CK53+10),"")</f>
      </c>
      <c r="BG53">
        <f>IF($CL53&gt;=11,INDEX($AU:$AU,$CK53+11),"")</f>
      </c>
      <c r="BH53">
        <f>IF($CL53&gt;=12,INDEX($AU:$AU,$CK53+12),"")</f>
      </c>
      <c r="BI53">
        <f>IF($CL53&gt;=13,INDEX($AU:$AU,$CK53+13),"")</f>
      </c>
      <c r="BJ53">
        <f>IF($CL53&gt;=14,INDEX($AU:$AU,$CK53+14),"")</f>
      </c>
      <c r="BK53">
        <f>IF($CL53&gt;=15,INDEX($AU:$AU,$CK53+15),"")</f>
      </c>
      <c r="BL53">
        <f>IF($CL53&gt;=16,INDEX($AU:$AU,$CK53+16),"")</f>
      </c>
      <c r="BM53">
        <f>IF($CL53&gt;=17,INDEX($AU:$AU,$CK53+17),"")</f>
      </c>
      <c r="BN53">
        <f>IF($CL53&gt;=18,INDEX($AU:$AU,$CK53+18),"")</f>
      </c>
      <c r="BO53">
        <f>IF($CL53&gt;=19,INDEX($AU:$AU,$CK53+19),"")</f>
      </c>
      <c r="BP53">
        <f>IF($CL53&gt;=20,INDEX($AU:$AU,$CK53+20),"")</f>
      </c>
      <c r="BQ53">
        <f>IF($CL53&gt;=21,INDEX($AU:$AU,$CK53+21),"")</f>
      </c>
      <c r="BR53">
        <f>IF($CL53&gt;=22,INDEX($AU:$AU,$CK53+22),"")</f>
      </c>
      <c r="BS53">
        <f>IF($CL53&gt;=23,INDEX($AU:$AU,$CK53+23),"")</f>
      </c>
      <c r="BT53">
        <f>IF($CL53&gt;=24,INDEX($AU:$AU,$CK53+24),"")</f>
      </c>
      <c r="BU53">
        <f>IF($CL53&gt;=25,INDEX($AU:$AU,$CK53+25),"")</f>
      </c>
      <c r="BV53">
        <f>IF($CL53&gt;=26,INDEX($AU:$AU,$CK53+26),"")</f>
      </c>
      <c r="BW53">
        <f>IF($CL53&gt;=27,INDEX($AU:$AU,$CK53+27),"")</f>
      </c>
      <c r="BX53">
        <f>IF($CL53&gt;=28,INDEX($AU:$AU,$CK53+28),"")</f>
      </c>
      <c r="BY53">
        <f>IF($CL53&gt;=29,INDEX($AU:$AU,$CK53+29),"")</f>
      </c>
      <c r="BZ53">
        <f>IF($CL53&gt;=30,INDEX($AU:$AU,$CK53+30),"")</f>
      </c>
      <c r="CA53">
        <f>IF($CL53&gt;=31,INDEX($AU:$AU,$CK53+31),"")</f>
      </c>
      <c r="CB53">
        <f>IF($CL53&gt;=32,INDEX($AU:$AU,$CK53+32),"")</f>
      </c>
      <c r="CC53">
        <f>IF($CL53&gt;=33,INDEX($AU:$AU,$CK53+33),"")</f>
      </c>
      <c r="CD53">
        <f>IF($CL53&gt;=34,INDEX($AU:$AU,$CK53+34),"")</f>
      </c>
      <c r="CE53">
        <f>IF($CL53&gt;=35,INDEX($AU:$AU,$CK53+35),"")</f>
      </c>
      <c r="CF53">
        <f>IF($CL53&gt;=36,INDEX($AU:$AU,$CK53+36),"")</f>
      </c>
      <c r="CG53">
        <f>IF($CL53&gt;=37,INDEX($AU:$AU,$CK53+37),"")</f>
      </c>
      <c r="CH53">
        <f>IF($CL53&gt;=38,INDEX($AU:$AU,$CK53+38),"")</f>
      </c>
      <c r="CI53">
        <f>IF($CL53&gt;=39,INDEX($AU:$AU,$CK53+39),"")</f>
      </c>
      <c r="CJ53">
        <f>IF($CL53&gt;=40,INDEX($AU:$AU,$CK53+40),"")</f>
      </c>
      <c r="CK53">
        <f>IFERROR(MATCH($AT53,$AU$2:$AU$133,0)+1,0)</f>
      </c>
      <c r="CL53">
        <f>IFERROR(INDEX($AV$2:$AV$133,MATCH($AT53,$AU$2:$AU$133,0)),0)</f>
      </c>
      <c r="CM53">
        <f>IFERROR(LEFT($L53,FIND(" - ",$L53)-1),$L53)</f>
      </c>
      <c r="CN53" t="s">
        <v>60</v>
      </c>
      <c r="CP53">
        <f>IF($DK53&gt;=1,INDEX($CN:$CN,$DJ53+1),"")</f>
      </c>
      <c r="CQ53">
        <f>IF($DK53&gt;=2,INDEX($CN:$CN,$DJ53+2),"")</f>
      </c>
      <c r="CR53">
        <f>IF($DK53&gt;=3,INDEX($CN:$CN,$DJ53+3),"")</f>
      </c>
      <c r="CS53">
        <f>IF($DK53&gt;=4,INDEX($CN:$CN,$DJ53+4),"")</f>
      </c>
      <c r="CT53">
        <f>IF($DK53&gt;=5,INDEX($CN:$CN,$DJ53+5),"")</f>
      </c>
      <c r="CU53">
        <f>IF($DK53&gt;=6,INDEX($CN:$CN,$DJ53+6),"")</f>
      </c>
      <c r="CV53">
        <f>IF($DK53&gt;=7,INDEX($CN:$CN,$DJ53+7),"")</f>
      </c>
      <c r="CW53">
        <f>IF($DK53&gt;=8,INDEX($CN:$CN,$DJ53+8),"")</f>
      </c>
      <c r="CX53">
        <f>IF($DK53&gt;=9,INDEX($CN:$CN,$DJ53+9),"")</f>
      </c>
      <c r="CY53">
        <f>IF($DK53&gt;=10,INDEX($CN:$CN,$DJ53+10),"")</f>
      </c>
      <c r="CZ53">
        <f>IF($DK53&gt;=11,INDEX($CN:$CN,$DJ53+11),"")</f>
      </c>
      <c r="DA53">
        <f>IF($DK53&gt;=12,INDEX($CN:$CN,$DJ53+12),"")</f>
      </c>
      <c r="DB53">
        <f>IF($DK53&gt;=13,INDEX($CN:$CN,$DJ53+13),"")</f>
      </c>
      <c r="DC53">
        <f>IF($DK53&gt;=14,INDEX($CN:$CN,$DJ53+14),"")</f>
      </c>
      <c r="DD53">
        <f>IF($DK53&gt;=15,INDEX($CN:$CN,$DJ53+15),"")</f>
      </c>
      <c r="DE53">
        <f>IF($DK53&gt;=16,INDEX($CN:$CN,$DJ53+16),"")</f>
      </c>
      <c r="DF53">
        <f>IF($DK53&gt;=17,INDEX($CN:$CN,$DJ53+17),"")</f>
      </c>
      <c r="DG53">
        <f>IF($DK53&gt;=18,INDEX($CN:$CN,$DJ53+18),"")</f>
      </c>
      <c r="DH53">
        <f>IF($DK53&gt;=19,INDEX($CN:$CN,$DJ53+19),"")</f>
      </c>
      <c r="DI53">
        <f>IF($DK53&gt;=20,INDEX($CN:$CN,$DJ53+20),"")</f>
      </c>
      <c r="DJ53">
        <f>IFERROR(MATCH($CM53,$CN$2:$CN$1089,0)+1,0)</f>
      </c>
      <c r="DK53">
        <f>IFERROR(INDEX($CO$2:$CO$1089,MATCH($CM53,$CN$2:$CN$1089,0)),0)</f>
      </c>
      <c r="DL53">
        <f>IFERROR(INDEX($AS:$AS,MATCH($O53,$AR:$AR,0))&amp;"","")</f>
      </c>
      <c r="DM53" t="s">
        <v>106</v>
      </c>
      <c r="DO53">
        <v>1</v>
      </c>
      <c r="DP53">
        <f>IF($GS53&gt;=1,INDEX($DM:$DM,$GR53+1),"")</f>
      </c>
      <c r="DQ53">
        <f>IF($GS53&gt;=2,INDEX($DM:$DM,$GR53+2),"")</f>
      </c>
      <c r="DR53">
        <f>IF($GS53&gt;=3,INDEX($DM:$DM,$GR53+3),"")</f>
      </c>
      <c r="DS53">
        <f>IF($GS53&gt;=4,INDEX($DM:$DM,$GR53+4),"")</f>
      </c>
      <c r="DT53">
        <f>IF($GS53&gt;=5,INDEX($DM:$DM,$GR53+5),"")</f>
      </c>
      <c r="DU53">
        <f>IF($GS53&gt;=6,INDEX($DM:$DM,$GR53+6),"")</f>
      </c>
      <c r="DV53">
        <f>IF($GS53&gt;=7,INDEX($DM:$DM,$GR53+7),"")</f>
      </c>
      <c r="DW53">
        <f>IF($GS53&gt;=8,INDEX($DM:$DM,$GR53+8),"")</f>
      </c>
      <c r="DX53">
        <f>IF($GS53&gt;=9,INDEX($DM:$DM,$GR53+9),"")</f>
      </c>
      <c r="DY53">
        <f>IF($GS53&gt;=10,INDEX($DM:$DM,$GR53+10),"")</f>
      </c>
      <c r="DZ53">
        <f>IF($GS53&gt;=11,INDEX($DM:$DM,$GR53+11),"")</f>
      </c>
      <c r="EA53">
        <f>IF($GS53&gt;=12,INDEX($DM:$DM,$GR53+12),"")</f>
      </c>
      <c r="EB53">
        <f>IF($GS53&gt;=13,INDEX($DM:$DM,$GR53+13),"")</f>
      </c>
      <c r="EC53">
        <f>IF($GS53&gt;=14,INDEX($DM:$DM,$GR53+14),"")</f>
      </c>
      <c r="ED53">
        <f>IF($GS53&gt;=15,INDEX($DM:$DM,$GR53+15),"")</f>
      </c>
      <c r="EE53">
        <f>IF($GS53&gt;=16,INDEX($DM:$DM,$GR53+16),"")</f>
      </c>
      <c r="EF53">
        <f>IF($GS53&gt;=17,INDEX($DM:$DM,$GR53+17),"")</f>
      </c>
      <c r="EG53">
        <f>IF($GS53&gt;=18,INDEX($DM:$DM,$GR53+18),"")</f>
      </c>
      <c r="EH53">
        <f>IF($GS53&gt;=19,INDEX($DM:$DM,$GR53+19),"")</f>
      </c>
      <c r="EI53">
        <f>IF($GS53&gt;=20,INDEX($DM:$DM,$GR53+20),"")</f>
      </c>
      <c r="EJ53">
        <f>IF($GS53&gt;=21,INDEX($DM:$DM,$GR53+21),"")</f>
      </c>
      <c r="EK53">
        <f>IF($GS53&gt;=22,INDEX($DM:$DM,$GR53+22),"")</f>
      </c>
      <c r="EL53">
        <f>IF($GS53&gt;=23,INDEX($DM:$DM,$GR53+23),"")</f>
      </c>
      <c r="EM53">
        <f>IF($GS53&gt;=24,INDEX($DM:$DM,$GR53+24),"")</f>
      </c>
      <c r="EN53">
        <f>IF($GS53&gt;=25,INDEX($DM:$DM,$GR53+25),"")</f>
      </c>
      <c r="EO53">
        <f>IF($GS53&gt;=26,INDEX($DM:$DM,$GR53+26),"")</f>
      </c>
      <c r="EP53">
        <f>IF($GS53&gt;=27,INDEX($DM:$DM,$GR53+27),"")</f>
      </c>
      <c r="EQ53">
        <f>IF($GS53&gt;=28,INDEX($DM:$DM,$GR53+28),"")</f>
      </c>
      <c r="ER53">
        <f>IF($GS53&gt;=29,INDEX($DM:$DM,$GR53+29),"")</f>
      </c>
      <c r="ES53">
        <f>IF($GS53&gt;=30,INDEX($DM:$DM,$GR53+30),"")</f>
      </c>
      <c r="ET53">
        <f>IF($GS53&gt;=31,INDEX($DM:$DM,$GR53+31),"")</f>
      </c>
      <c r="EU53">
        <f>IF($GS53&gt;=32,INDEX($DM:$DM,$GR53+32),"")</f>
      </c>
      <c r="EV53">
        <f>IF($GS53&gt;=33,INDEX($DM:$DM,$GR53+33),"")</f>
      </c>
      <c r="EW53">
        <f>IF($GS53&gt;=34,INDEX($DM:$DM,$GR53+34),"")</f>
      </c>
      <c r="EX53">
        <f>IF($GS53&gt;=35,INDEX($DM:$DM,$GR53+35),"")</f>
      </c>
      <c r="EY53">
        <f>IF($GS53&gt;=36,INDEX($DM:$DM,$GR53+36),"")</f>
      </c>
      <c r="EZ53">
        <f>IF($GS53&gt;=37,INDEX($DM:$DM,$GR53+37),"")</f>
      </c>
      <c r="FA53">
        <f>IF($GS53&gt;=38,INDEX($DM:$DM,$GR53+38),"")</f>
      </c>
      <c r="FB53">
        <f>IF($GS53&gt;=39,INDEX($DM:$DM,$GR53+39),"")</f>
      </c>
      <c r="FC53">
        <f>IF($GS53&gt;=40,INDEX($DM:$DM,$GR53+40),"")</f>
      </c>
      <c r="FD53">
        <f>IF($GS53&gt;=1,INDEX($DN:$DN,$GR53+1),"")</f>
      </c>
      <c r="FE53">
        <f>IF($GS53&gt;=2,INDEX($DN:$DN,$GR53+2),"")</f>
      </c>
      <c r="FF53">
        <f>IF($GS53&gt;=3,INDEX($DN:$DN,$GR53+3),"")</f>
      </c>
      <c r="FG53">
        <f>IF($GS53&gt;=4,INDEX($DN:$DN,$GR53+4),"")</f>
      </c>
      <c r="FH53">
        <f>IF($GS53&gt;=5,INDEX($DN:$DN,$GR53+5),"")</f>
      </c>
      <c r="FI53">
        <f>IF($GS53&gt;=6,INDEX($DN:$DN,$GR53+6),"")</f>
      </c>
      <c r="FJ53">
        <f>IF($GS53&gt;=7,INDEX($DN:$DN,$GR53+7),"")</f>
      </c>
      <c r="FK53">
        <f>IF($GS53&gt;=8,INDEX($DN:$DN,$GR53+8),"")</f>
      </c>
      <c r="FL53">
        <f>IF($GS53&gt;=9,INDEX($DN:$DN,$GR53+9),"")</f>
      </c>
      <c r="FM53">
        <f>IF($GS53&gt;=10,INDEX($DN:$DN,$GR53+10),"")</f>
      </c>
      <c r="FN53">
        <f>IF($GS53&gt;=11,INDEX($DN:$DN,$GR53+11),"")</f>
      </c>
      <c r="FO53">
        <f>IF($GS53&gt;=12,INDEX($DN:$DN,$GR53+12),"")</f>
      </c>
      <c r="FP53">
        <f>IF($GS53&gt;=13,INDEX($DN:$DN,$GR53+13),"")</f>
      </c>
      <c r="FQ53">
        <f>IF($GS53&gt;=14,INDEX($DN:$DN,$GR53+14),"")</f>
      </c>
      <c r="FR53">
        <f>IF($GS53&gt;=15,INDEX($DN:$DN,$GR53+15),"")</f>
      </c>
      <c r="FS53">
        <f>IF($GS53&gt;=16,INDEX($DN:$DN,$GR53+16),"")</f>
      </c>
      <c r="FT53">
        <f>IF($GS53&gt;=17,INDEX($DN:$DN,$GR53+17),"")</f>
      </c>
      <c r="FU53">
        <f>IF($GS53&gt;=18,INDEX($DN:$DN,$GR53+18),"")</f>
      </c>
      <c r="FV53">
        <f>IF($GS53&gt;=19,INDEX($DN:$DN,$GR53+19),"")</f>
      </c>
      <c r="FW53">
        <f>IF($GS53&gt;=20,INDEX($DN:$DN,$GR53+20),"")</f>
      </c>
      <c r="FX53">
        <f>IF($GS53&gt;=21,INDEX($DN:$DN,$GR53+21),"")</f>
      </c>
      <c r="FY53">
        <f>IF($GS53&gt;=22,INDEX($DN:$DN,$GR53+22),"")</f>
      </c>
      <c r="FZ53">
        <f>IF($GS53&gt;=23,INDEX($DN:$DN,$GR53+23),"")</f>
      </c>
      <c r="GA53">
        <f>IF($GS53&gt;=24,INDEX($DN:$DN,$GR53+24),"")</f>
      </c>
      <c r="GB53">
        <f>IF($GS53&gt;=25,INDEX($DN:$DN,$GR53+25),"")</f>
      </c>
      <c r="GC53">
        <f>IF($GS53&gt;=26,INDEX($DN:$DN,$GR53+26),"")</f>
      </c>
      <c r="GD53">
        <f>IF($GS53&gt;=27,INDEX($DN:$DN,$GR53+27),"")</f>
      </c>
      <c r="GE53">
        <f>IF($GS53&gt;=28,INDEX($DN:$DN,$GR53+28),"")</f>
      </c>
      <c r="GF53">
        <f>IF($GS53&gt;=29,INDEX($DN:$DN,$GR53+29),"")</f>
      </c>
      <c r="GG53">
        <f>IF($GS53&gt;=30,INDEX($DN:$DN,$GR53+30),"")</f>
      </c>
      <c r="GH53">
        <f>IF($GS53&gt;=31,INDEX($DN:$DN,$GR53+31),"")</f>
      </c>
      <c r="GI53">
        <f>IF($GS53&gt;=32,INDEX($DN:$DN,$GR53+32),"")</f>
      </c>
      <c r="GJ53">
        <f>IF($GS53&gt;=33,INDEX($DN:$DN,$GR53+33),"")</f>
      </c>
      <c r="GK53">
        <f>IF($GS53&gt;=34,INDEX($DN:$DN,$GR53+34),"")</f>
      </c>
      <c r="GL53">
        <f>IF($GS53&gt;=35,INDEX($DN:$DN,$GR53+35),"")</f>
      </c>
      <c r="GM53">
        <f>IF($GS53&gt;=36,INDEX($DN:$DN,$GR53+36),"")</f>
      </c>
      <c r="GN53">
        <f>IF($GS53&gt;=37,INDEX($DN:$DN,$GR53+37),"")</f>
      </c>
      <c r="GO53">
        <f>IF($GS53&gt;=38,INDEX($DN:$DN,$GR53+38),"")</f>
      </c>
      <c r="GP53">
        <f>IF($GS53&gt;=39,INDEX($DN:$DN,$GR53+39),"")</f>
      </c>
      <c r="GQ53">
        <f>IF($GS53&gt;=40,INDEX($DN:$DN,$GR53+40),"")</f>
      </c>
      <c r="GR53">
        <f>IFERROR(MATCH($DL53,$DM$2:$DM$148,0)+1,0)</f>
      </c>
      <c r="GS53">
        <f>IFERROR(INDEX($DO$2:$DO$148,MATCH($DL53,$DM$2:$DM$148,0)),0)</f>
      </c>
      <c r="GT53">
        <f>IFERROR(MATCH($Z53,$DP$53:$FC$53,0),0)</f>
      </c>
      <c r="GU53">
        <f>IF($GT53&gt;0,INDEX($FD$53:$GQ$53,$GT53),"")</f>
      </c>
      <c r="GV53" t="s">
        <v>398</v>
      </c>
      <c r="GX53">
        <f>IF($JG53&gt;=1,INDEX($GV:$GV,$JF53+1),"")</f>
      </c>
      <c r="GY53">
        <f>IF($JG53&gt;=2,INDEX($GV:$GV,$JF53+2),"")</f>
      </c>
      <c r="GZ53">
        <f>IF($JG53&gt;=3,INDEX($GV:$GV,$JF53+3),"")</f>
      </c>
      <c r="HA53">
        <f>IF($JG53&gt;=4,INDEX($GV:$GV,$JF53+4),"")</f>
      </c>
      <c r="HB53">
        <f>IF($JG53&gt;=5,INDEX($GV:$GV,$JF53+5),"")</f>
      </c>
      <c r="HC53">
        <f>IF($JG53&gt;=6,INDEX($GV:$GV,$JF53+6),"")</f>
      </c>
      <c r="HD53">
        <f>IF($JG53&gt;=7,INDEX($GV:$GV,$JF53+7),"")</f>
      </c>
      <c r="HE53">
        <f>IF($JG53&gt;=8,INDEX($GV:$GV,$JF53+8),"")</f>
      </c>
      <c r="HF53">
        <f>IF($JG53&gt;=9,INDEX($GV:$GV,$JF53+9),"")</f>
      </c>
      <c r="HG53">
        <f>IF($JG53&gt;=10,INDEX($GV:$GV,$JF53+10),"")</f>
      </c>
      <c r="HH53">
        <f>IF($JG53&gt;=11,INDEX($GV:$GV,$JF53+11),"")</f>
      </c>
      <c r="HI53">
        <f>IF($JG53&gt;=12,INDEX($GV:$GV,$JF53+12),"")</f>
      </c>
      <c r="HJ53">
        <f>IF($JG53&gt;=13,INDEX($GV:$GV,$JF53+13),"")</f>
      </c>
      <c r="HK53">
        <f>IF($JG53&gt;=14,INDEX($GV:$GV,$JF53+14),"")</f>
      </c>
      <c r="HL53">
        <f>IF($JG53&gt;=15,INDEX($GV:$GV,$JF53+15),"")</f>
      </c>
      <c r="HM53">
        <f>IF($JG53&gt;=16,INDEX($GV:$GV,$JF53+16),"")</f>
      </c>
      <c r="HN53">
        <f>IF($JG53&gt;=17,INDEX($GV:$GV,$JF53+17),"")</f>
      </c>
      <c r="HO53">
        <f>IF($JG53&gt;=18,INDEX($GV:$GV,$JF53+18),"")</f>
      </c>
      <c r="HP53">
        <f>IF($JG53&gt;=19,INDEX($GV:$GV,$JF53+19),"")</f>
      </c>
      <c r="HQ53">
        <f>IF($JG53&gt;=20,INDEX($GV:$GV,$JF53+20),"")</f>
      </c>
      <c r="HR53">
        <f>IF($JG53&gt;=21,INDEX($GV:$GV,$JF53+21),"")</f>
      </c>
      <c r="HS53">
        <f>IF($JG53&gt;=22,INDEX($GV:$GV,$JF53+22),"")</f>
      </c>
      <c r="HT53">
        <f>IF($JG53&gt;=23,INDEX($GV:$GV,$JF53+23),"")</f>
      </c>
      <c r="HU53">
        <f>IF($JG53&gt;=24,INDEX($GV:$GV,$JF53+24),"")</f>
      </c>
      <c r="HV53">
        <f>IF($JG53&gt;=25,INDEX($GV:$GV,$JF53+25),"")</f>
      </c>
      <c r="HW53">
        <f>IF($JG53&gt;=26,INDEX($GV:$GV,$JF53+26),"")</f>
      </c>
      <c r="HX53">
        <f>IF($JG53&gt;=27,INDEX($GV:$GV,$JF53+27),"")</f>
      </c>
      <c r="HY53">
        <f>IF($JG53&gt;=28,INDEX($GV:$GV,$JF53+28),"")</f>
      </c>
      <c r="HZ53">
        <f>IF($JG53&gt;=29,INDEX($GV:$GV,$JF53+29),"")</f>
      </c>
      <c r="IA53">
        <f>IF($JG53&gt;=30,INDEX($GV:$GV,$JF53+30),"")</f>
      </c>
      <c r="IB53">
        <f>IF($JG53&gt;=31,INDEX($GV:$GV,$JF53+31),"")</f>
      </c>
      <c r="IC53">
        <f>IF($JG53&gt;=32,INDEX($GV:$GV,$JF53+32),"")</f>
      </c>
      <c r="ID53">
        <f>IF($JG53&gt;=33,INDEX($GV:$GV,$JF53+33),"")</f>
      </c>
      <c r="IE53">
        <f>IF($JG53&gt;=34,INDEX($GV:$GV,$JF53+34),"")</f>
      </c>
      <c r="IF53">
        <f>IF($JG53&gt;=35,INDEX($GV:$GV,$JF53+35),"")</f>
      </c>
      <c r="IG53">
        <f>IF($JG53&gt;=36,INDEX($GV:$GV,$JF53+36),"")</f>
      </c>
      <c r="IH53">
        <f>IF($JG53&gt;=37,INDEX($GV:$GV,$JF53+37),"")</f>
      </c>
      <c r="II53">
        <f>IF($JG53&gt;=38,INDEX($GV:$GV,$JF53+38),"")</f>
      </c>
      <c r="IJ53">
        <f>IF($JG53&gt;=39,INDEX($GV:$GV,$JF53+39),"")</f>
      </c>
      <c r="IK53">
        <f>IF($JG53&gt;=40,INDEX($GV:$GV,$JF53+40),"")</f>
      </c>
      <c r="IL53">
        <f>IF($JG53&gt;=41,INDEX($GV:$GV,$JF53+41),"")</f>
      </c>
      <c r="IM53">
        <f>IF($JG53&gt;=42,INDEX($GV:$GV,$JF53+42),"")</f>
      </c>
      <c r="IN53">
        <f>IF($JG53&gt;=43,INDEX($GV:$GV,$JF53+43),"")</f>
      </c>
      <c r="IO53">
        <f>IF($JG53&gt;=44,INDEX($GV:$GV,$JF53+44),"")</f>
      </c>
      <c r="IP53">
        <f>IF($JG53&gt;=45,INDEX($GV:$GV,$JF53+45),"")</f>
      </c>
      <c r="IQ53">
        <f>IF($JG53&gt;=46,INDEX($GV:$GV,$JF53+46),"")</f>
      </c>
      <c r="IR53">
        <f>IF($JG53&gt;=47,INDEX($GV:$GV,$JF53+47),"")</f>
      </c>
      <c r="IS53">
        <f>IF($JG53&gt;=48,INDEX($GV:$GV,$JF53+48),"")</f>
      </c>
      <c r="IT53">
        <f>IF($JG53&gt;=49,INDEX($GV:$GV,$JF53+49),"")</f>
      </c>
      <c r="IU53">
        <f>IF($JG53&gt;=50,INDEX($GV:$GV,$JF53+50),"")</f>
      </c>
      <c r="IV53">
        <f>IF($JG53&gt;=51,INDEX($GV:$GV,$JF53+51),"")</f>
      </c>
      <c r="IW53">
        <f>IF($JG53&gt;=52,INDEX($GV:$GV,$JF53+52),"")</f>
      </c>
      <c r="IX53">
        <f>IF($JG53&gt;=53,INDEX($GV:$GV,$JF53+53),"")</f>
      </c>
      <c r="IY53">
        <f>IF($JG53&gt;=54,INDEX($GV:$GV,$JF53+54),"")</f>
      </c>
      <c r="IZ53">
        <f>IF($JG53&gt;=55,INDEX($GV:$GV,$JF53+55),"")</f>
      </c>
      <c r="JA53">
        <f>IF($JG53&gt;=56,INDEX($GV:$GV,$JF53+56),"")</f>
      </c>
      <c r="JB53">
        <f>IF($JG53&gt;=57,INDEX($GV:$GV,$JF53+57),"")</f>
      </c>
      <c r="JC53">
        <f>IF($JG53&gt;=58,INDEX($GV:$GV,$JF53+58),"")</f>
      </c>
      <c r="JD53">
        <f>IF($JG53&gt;=59,INDEX($GV:$GV,$JF53+59),"")</f>
      </c>
      <c r="JE53">
        <f>IF($JG53&gt;=60,INDEX($GV:$GV,$JF53+60),"")</f>
      </c>
      <c r="JF53">
        <f>IFERROR(MATCH($GU53,$GV$2:$GV$322,0)+1,0)</f>
      </c>
      <c r="JG53">
        <f>IFERROR(INDEX($GW$2:$GW$322,MATCH($GU53,$GV$2:$GV$322,0)),0)</f>
      </c>
      <c r="JH53" t="s">
        <v>44</v>
      </c>
      <c r="JI53" t="s">
        <v>44</v>
      </c>
    </row>
    <row r="54" spans="1:269" x14ac:dyDescent="0.25">
      <c r="R54">
        <f>IF(OR($U54="",$Q54=""),"",IFERROR($U54/$Q54,0))</f>
      </c>
      <c r="S54">
        <f>IF($U54="","",
SUM($T54,$V54,$AA54,$W54,$Y54)*
(1-IF($AB54="",0,VALUE($AB54)/100)))</f>
      </c>
      <c r="T54">
        <f>IF($U54="","",$U54)</f>
      </c>
      <c r="V54">
        <f>IF($U54="","",
IF($O54="","",
IF(ISNUMBER(SEARCH("exempt",LOWER($O54))),0,
$U54*(VALUE(SUBSTITUTE($O54,"%",""))/100))))</f>
      </c>
      <c r="AC54">
        <f>IFERROR(IF(FIND(" - ",$K54)&gt;0,MID($K54,FIND(" - ",$K54)+3,LEN($K54)),""),"")</f>
      </c>
      <c r="AL54" t="s">
        <v>421</v>
      </c>
      <c r="AO54" t="s">
        <v>422</v>
      </c>
      <c r="AP54" t="s">
        <v>423</v>
      </c>
      <c r="AQ54" t="s">
        <v>424</v>
      </c>
      <c r="AR54" t="s">
        <v>422</v>
      </c>
      <c r="AS54" t="s">
        <v>329</v>
      </c>
      <c r="AT54">
        <f>IFERROR(LEFT($K54,FIND(" - ",$K54)-1),$K54)</f>
      </c>
      <c r="AU54" t="s">
        <v>385</v>
      </c>
      <c r="AW54">
        <f>IF($CL54&gt;=1,INDEX($AU:$AU,$CK54+1),"")</f>
      </c>
      <c r="AX54">
        <f>IF($CL54&gt;=2,INDEX($AU:$AU,$CK54+2),"")</f>
      </c>
      <c r="AY54">
        <f>IF($CL54&gt;=3,INDEX($AU:$AU,$CK54+3),"")</f>
      </c>
      <c r="AZ54">
        <f>IF($CL54&gt;=4,INDEX($AU:$AU,$CK54+4),"")</f>
      </c>
      <c r="BA54">
        <f>IF($CL54&gt;=5,INDEX($AU:$AU,$CK54+5),"")</f>
      </c>
      <c r="BB54">
        <f>IF($CL54&gt;=6,INDEX($AU:$AU,$CK54+6),"")</f>
      </c>
      <c r="BC54">
        <f>IF($CL54&gt;=7,INDEX($AU:$AU,$CK54+7),"")</f>
      </c>
      <c r="BD54">
        <f>IF($CL54&gt;=8,INDEX($AU:$AU,$CK54+8),"")</f>
      </c>
      <c r="BE54">
        <f>IF($CL54&gt;=9,INDEX($AU:$AU,$CK54+9),"")</f>
      </c>
      <c r="BF54">
        <f>IF($CL54&gt;=10,INDEX($AU:$AU,$CK54+10),"")</f>
      </c>
      <c r="BG54">
        <f>IF($CL54&gt;=11,INDEX($AU:$AU,$CK54+11),"")</f>
      </c>
      <c r="BH54">
        <f>IF($CL54&gt;=12,INDEX($AU:$AU,$CK54+12),"")</f>
      </c>
      <c r="BI54">
        <f>IF($CL54&gt;=13,INDEX($AU:$AU,$CK54+13),"")</f>
      </c>
      <c r="BJ54">
        <f>IF($CL54&gt;=14,INDEX($AU:$AU,$CK54+14),"")</f>
      </c>
      <c r="BK54">
        <f>IF($CL54&gt;=15,INDEX($AU:$AU,$CK54+15),"")</f>
      </c>
      <c r="BL54">
        <f>IF($CL54&gt;=16,INDEX($AU:$AU,$CK54+16),"")</f>
      </c>
      <c r="BM54">
        <f>IF($CL54&gt;=17,INDEX($AU:$AU,$CK54+17),"")</f>
      </c>
      <c r="BN54">
        <f>IF($CL54&gt;=18,INDEX($AU:$AU,$CK54+18),"")</f>
      </c>
      <c r="BO54">
        <f>IF($CL54&gt;=19,INDEX($AU:$AU,$CK54+19),"")</f>
      </c>
      <c r="BP54">
        <f>IF($CL54&gt;=20,INDEX($AU:$AU,$CK54+20),"")</f>
      </c>
      <c r="BQ54">
        <f>IF($CL54&gt;=21,INDEX($AU:$AU,$CK54+21),"")</f>
      </c>
      <c r="BR54">
        <f>IF($CL54&gt;=22,INDEX($AU:$AU,$CK54+22),"")</f>
      </c>
      <c r="BS54">
        <f>IF($CL54&gt;=23,INDEX($AU:$AU,$CK54+23),"")</f>
      </c>
      <c r="BT54">
        <f>IF($CL54&gt;=24,INDEX($AU:$AU,$CK54+24),"")</f>
      </c>
      <c r="BU54">
        <f>IF($CL54&gt;=25,INDEX($AU:$AU,$CK54+25),"")</f>
      </c>
      <c r="BV54">
        <f>IF($CL54&gt;=26,INDEX($AU:$AU,$CK54+26),"")</f>
      </c>
      <c r="BW54">
        <f>IF($CL54&gt;=27,INDEX($AU:$AU,$CK54+27),"")</f>
      </c>
      <c r="BX54">
        <f>IF($CL54&gt;=28,INDEX($AU:$AU,$CK54+28),"")</f>
      </c>
      <c r="BY54">
        <f>IF($CL54&gt;=29,INDEX($AU:$AU,$CK54+29),"")</f>
      </c>
      <c r="BZ54">
        <f>IF($CL54&gt;=30,INDEX($AU:$AU,$CK54+30),"")</f>
      </c>
      <c r="CA54">
        <f>IF($CL54&gt;=31,INDEX($AU:$AU,$CK54+31),"")</f>
      </c>
      <c r="CB54">
        <f>IF($CL54&gt;=32,INDEX($AU:$AU,$CK54+32),"")</f>
      </c>
      <c r="CC54">
        <f>IF($CL54&gt;=33,INDEX($AU:$AU,$CK54+33),"")</f>
      </c>
      <c r="CD54">
        <f>IF($CL54&gt;=34,INDEX($AU:$AU,$CK54+34),"")</f>
      </c>
      <c r="CE54">
        <f>IF($CL54&gt;=35,INDEX($AU:$AU,$CK54+35),"")</f>
      </c>
      <c r="CF54">
        <f>IF($CL54&gt;=36,INDEX($AU:$AU,$CK54+36),"")</f>
      </c>
      <c r="CG54">
        <f>IF($CL54&gt;=37,INDEX($AU:$AU,$CK54+37),"")</f>
      </c>
      <c r="CH54">
        <f>IF($CL54&gt;=38,INDEX($AU:$AU,$CK54+38),"")</f>
      </c>
      <c r="CI54">
        <f>IF($CL54&gt;=39,INDEX($AU:$AU,$CK54+39),"")</f>
      </c>
      <c r="CJ54">
        <f>IF($CL54&gt;=40,INDEX($AU:$AU,$CK54+40),"")</f>
      </c>
      <c r="CK54">
        <f>IFERROR(MATCH($AT54,$AU$2:$AU$133,0)+1,0)</f>
      </c>
      <c r="CL54">
        <f>IFERROR(INDEX($AV$2:$AV$133,MATCH($AT54,$AU$2:$AU$133,0)),0)</f>
      </c>
      <c r="CM54">
        <f>IFERROR(LEFT($L54,FIND(" - ",$L54)-1),$L54)</f>
      </c>
      <c r="CN54" t="s">
        <v>82</v>
      </c>
      <c r="CP54">
        <f>IF($DK54&gt;=1,INDEX($CN:$CN,$DJ54+1),"")</f>
      </c>
      <c r="CQ54">
        <f>IF($DK54&gt;=2,INDEX($CN:$CN,$DJ54+2),"")</f>
      </c>
      <c r="CR54">
        <f>IF($DK54&gt;=3,INDEX($CN:$CN,$DJ54+3),"")</f>
      </c>
      <c r="CS54">
        <f>IF($DK54&gt;=4,INDEX($CN:$CN,$DJ54+4),"")</f>
      </c>
      <c r="CT54">
        <f>IF($DK54&gt;=5,INDEX($CN:$CN,$DJ54+5),"")</f>
      </c>
      <c r="CU54">
        <f>IF($DK54&gt;=6,INDEX($CN:$CN,$DJ54+6),"")</f>
      </c>
      <c r="CV54">
        <f>IF($DK54&gt;=7,INDEX($CN:$CN,$DJ54+7),"")</f>
      </c>
      <c r="CW54">
        <f>IF($DK54&gt;=8,INDEX($CN:$CN,$DJ54+8),"")</f>
      </c>
      <c r="CX54">
        <f>IF($DK54&gt;=9,INDEX($CN:$CN,$DJ54+9),"")</f>
      </c>
      <c r="CY54">
        <f>IF($DK54&gt;=10,INDEX($CN:$CN,$DJ54+10),"")</f>
      </c>
      <c r="CZ54">
        <f>IF($DK54&gt;=11,INDEX($CN:$CN,$DJ54+11),"")</f>
      </c>
      <c r="DA54">
        <f>IF($DK54&gt;=12,INDEX($CN:$CN,$DJ54+12),"")</f>
      </c>
      <c r="DB54">
        <f>IF($DK54&gt;=13,INDEX($CN:$CN,$DJ54+13),"")</f>
      </c>
      <c r="DC54">
        <f>IF($DK54&gt;=14,INDEX($CN:$CN,$DJ54+14),"")</f>
      </c>
      <c r="DD54">
        <f>IF($DK54&gt;=15,INDEX($CN:$CN,$DJ54+15),"")</f>
      </c>
      <c r="DE54">
        <f>IF($DK54&gt;=16,INDEX($CN:$CN,$DJ54+16),"")</f>
      </c>
      <c r="DF54">
        <f>IF($DK54&gt;=17,INDEX($CN:$CN,$DJ54+17),"")</f>
      </c>
      <c r="DG54">
        <f>IF($DK54&gt;=18,INDEX($CN:$CN,$DJ54+18),"")</f>
      </c>
      <c r="DH54">
        <f>IF($DK54&gt;=19,INDEX($CN:$CN,$DJ54+19),"")</f>
      </c>
      <c r="DI54">
        <f>IF($DK54&gt;=20,INDEX($CN:$CN,$DJ54+20),"")</f>
      </c>
      <c r="DJ54">
        <f>IFERROR(MATCH($CM54,$CN$2:$CN$1089,0)+1,0)</f>
      </c>
      <c r="DK54">
        <f>IFERROR(INDEX($CO$2:$CO$1089,MATCH($CM54,$CN$2:$CN$1089,0)),0)</f>
      </c>
      <c r="DL54">
        <f>IFERROR(INDEX($AS:$AS,MATCH($O54,$AR:$AR,0))&amp;"","")</f>
      </c>
      <c r="DM54" t="s">
        <v>114</v>
      </c>
      <c r="DN54" t="s">
        <v>425</v>
      </c>
      <c r="DP54">
        <f>IF($GS54&gt;=1,INDEX($DM:$DM,$GR54+1),"")</f>
      </c>
      <c r="DQ54">
        <f>IF($GS54&gt;=2,INDEX($DM:$DM,$GR54+2),"")</f>
      </c>
      <c r="DR54">
        <f>IF($GS54&gt;=3,INDEX($DM:$DM,$GR54+3),"")</f>
      </c>
      <c r="DS54">
        <f>IF($GS54&gt;=4,INDEX($DM:$DM,$GR54+4),"")</f>
      </c>
      <c r="DT54">
        <f>IF($GS54&gt;=5,INDEX($DM:$DM,$GR54+5),"")</f>
      </c>
      <c r="DU54">
        <f>IF($GS54&gt;=6,INDEX($DM:$DM,$GR54+6),"")</f>
      </c>
      <c r="DV54">
        <f>IF($GS54&gt;=7,INDEX($DM:$DM,$GR54+7),"")</f>
      </c>
      <c r="DW54">
        <f>IF($GS54&gt;=8,INDEX($DM:$DM,$GR54+8),"")</f>
      </c>
      <c r="DX54">
        <f>IF($GS54&gt;=9,INDEX($DM:$DM,$GR54+9),"")</f>
      </c>
      <c r="DY54">
        <f>IF($GS54&gt;=10,INDEX($DM:$DM,$GR54+10),"")</f>
      </c>
      <c r="DZ54">
        <f>IF($GS54&gt;=11,INDEX($DM:$DM,$GR54+11),"")</f>
      </c>
      <c r="EA54">
        <f>IF($GS54&gt;=12,INDEX($DM:$DM,$GR54+12),"")</f>
      </c>
      <c r="EB54">
        <f>IF($GS54&gt;=13,INDEX($DM:$DM,$GR54+13),"")</f>
      </c>
      <c r="EC54">
        <f>IF($GS54&gt;=14,INDEX($DM:$DM,$GR54+14),"")</f>
      </c>
      <c r="ED54">
        <f>IF($GS54&gt;=15,INDEX($DM:$DM,$GR54+15),"")</f>
      </c>
      <c r="EE54">
        <f>IF($GS54&gt;=16,INDEX($DM:$DM,$GR54+16),"")</f>
      </c>
      <c r="EF54">
        <f>IF($GS54&gt;=17,INDEX($DM:$DM,$GR54+17),"")</f>
      </c>
      <c r="EG54">
        <f>IF($GS54&gt;=18,INDEX($DM:$DM,$GR54+18),"")</f>
      </c>
      <c r="EH54">
        <f>IF($GS54&gt;=19,INDEX($DM:$DM,$GR54+19),"")</f>
      </c>
      <c r="EI54">
        <f>IF($GS54&gt;=20,INDEX($DM:$DM,$GR54+20),"")</f>
      </c>
      <c r="EJ54">
        <f>IF($GS54&gt;=21,INDEX($DM:$DM,$GR54+21),"")</f>
      </c>
      <c r="EK54">
        <f>IF($GS54&gt;=22,INDEX($DM:$DM,$GR54+22),"")</f>
      </c>
      <c r="EL54">
        <f>IF($GS54&gt;=23,INDEX($DM:$DM,$GR54+23),"")</f>
      </c>
      <c r="EM54">
        <f>IF($GS54&gt;=24,INDEX($DM:$DM,$GR54+24),"")</f>
      </c>
      <c r="EN54">
        <f>IF($GS54&gt;=25,INDEX($DM:$DM,$GR54+25),"")</f>
      </c>
      <c r="EO54">
        <f>IF($GS54&gt;=26,INDEX($DM:$DM,$GR54+26),"")</f>
      </c>
      <c r="EP54">
        <f>IF($GS54&gt;=27,INDEX($DM:$DM,$GR54+27),"")</f>
      </c>
      <c r="EQ54">
        <f>IF($GS54&gt;=28,INDEX($DM:$DM,$GR54+28),"")</f>
      </c>
      <c r="ER54">
        <f>IF($GS54&gt;=29,INDEX($DM:$DM,$GR54+29),"")</f>
      </c>
      <c r="ES54">
        <f>IF($GS54&gt;=30,INDEX($DM:$DM,$GR54+30),"")</f>
      </c>
      <c r="ET54">
        <f>IF($GS54&gt;=31,INDEX($DM:$DM,$GR54+31),"")</f>
      </c>
      <c r="EU54">
        <f>IF($GS54&gt;=32,INDEX($DM:$DM,$GR54+32),"")</f>
      </c>
      <c r="EV54">
        <f>IF($GS54&gt;=33,INDEX($DM:$DM,$GR54+33),"")</f>
      </c>
      <c r="EW54">
        <f>IF($GS54&gt;=34,INDEX($DM:$DM,$GR54+34),"")</f>
      </c>
      <c r="EX54">
        <f>IF($GS54&gt;=35,INDEX($DM:$DM,$GR54+35),"")</f>
      </c>
      <c r="EY54">
        <f>IF($GS54&gt;=36,INDEX($DM:$DM,$GR54+36),"")</f>
      </c>
      <c r="EZ54">
        <f>IF($GS54&gt;=37,INDEX($DM:$DM,$GR54+37),"")</f>
      </c>
      <c r="FA54">
        <f>IF($GS54&gt;=38,INDEX($DM:$DM,$GR54+38),"")</f>
      </c>
      <c r="FB54">
        <f>IF($GS54&gt;=39,INDEX($DM:$DM,$GR54+39),"")</f>
      </c>
      <c r="FC54">
        <f>IF($GS54&gt;=40,INDEX($DM:$DM,$GR54+40),"")</f>
      </c>
      <c r="FD54">
        <f>IF($GS54&gt;=1,INDEX($DN:$DN,$GR54+1),"")</f>
      </c>
      <c r="FE54">
        <f>IF($GS54&gt;=2,INDEX($DN:$DN,$GR54+2),"")</f>
      </c>
      <c r="FF54">
        <f>IF($GS54&gt;=3,INDEX($DN:$DN,$GR54+3),"")</f>
      </c>
      <c r="FG54">
        <f>IF($GS54&gt;=4,INDEX($DN:$DN,$GR54+4),"")</f>
      </c>
      <c r="FH54">
        <f>IF($GS54&gt;=5,INDEX($DN:$DN,$GR54+5),"")</f>
      </c>
      <c r="FI54">
        <f>IF($GS54&gt;=6,INDEX($DN:$DN,$GR54+6),"")</f>
      </c>
      <c r="FJ54">
        <f>IF($GS54&gt;=7,INDEX($DN:$DN,$GR54+7),"")</f>
      </c>
      <c r="FK54">
        <f>IF($GS54&gt;=8,INDEX($DN:$DN,$GR54+8),"")</f>
      </c>
      <c r="FL54">
        <f>IF($GS54&gt;=9,INDEX($DN:$DN,$GR54+9),"")</f>
      </c>
      <c r="FM54">
        <f>IF($GS54&gt;=10,INDEX($DN:$DN,$GR54+10),"")</f>
      </c>
      <c r="FN54">
        <f>IF($GS54&gt;=11,INDEX($DN:$DN,$GR54+11),"")</f>
      </c>
      <c r="FO54">
        <f>IF($GS54&gt;=12,INDEX($DN:$DN,$GR54+12),"")</f>
      </c>
      <c r="FP54">
        <f>IF($GS54&gt;=13,INDEX($DN:$DN,$GR54+13),"")</f>
      </c>
      <c r="FQ54">
        <f>IF($GS54&gt;=14,INDEX($DN:$DN,$GR54+14),"")</f>
      </c>
      <c r="FR54">
        <f>IF($GS54&gt;=15,INDEX($DN:$DN,$GR54+15),"")</f>
      </c>
      <c r="FS54">
        <f>IF($GS54&gt;=16,INDEX($DN:$DN,$GR54+16),"")</f>
      </c>
      <c r="FT54">
        <f>IF($GS54&gt;=17,INDEX($DN:$DN,$GR54+17),"")</f>
      </c>
      <c r="FU54">
        <f>IF($GS54&gt;=18,INDEX($DN:$DN,$GR54+18),"")</f>
      </c>
      <c r="FV54">
        <f>IF($GS54&gt;=19,INDEX($DN:$DN,$GR54+19),"")</f>
      </c>
      <c r="FW54">
        <f>IF($GS54&gt;=20,INDEX($DN:$DN,$GR54+20),"")</f>
      </c>
      <c r="FX54">
        <f>IF($GS54&gt;=21,INDEX($DN:$DN,$GR54+21),"")</f>
      </c>
      <c r="FY54">
        <f>IF($GS54&gt;=22,INDEX($DN:$DN,$GR54+22),"")</f>
      </c>
      <c r="FZ54">
        <f>IF($GS54&gt;=23,INDEX($DN:$DN,$GR54+23),"")</f>
      </c>
      <c r="GA54">
        <f>IF($GS54&gt;=24,INDEX($DN:$DN,$GR54+24),"")</f>
      </c>
      <c r="GB54">
        <f>IF($GS54&gt;=25,INDEX($DN:$DN,$GR54+25),"")</f>
      </c>
      <c r="GC54">
        <f>IF($GS54&gt;=26,INDEX($DN:$DN,$GR54+26),"")</f>
      </c>
      <c r="GD54">
        <f>IF($GS54&gt;=27,INDEX($DN:$DN,$GR54+27),"")</f>
      </c>
      <c r="GE54">
        <f>IF($GS54&gt;=28,INDEX($DN:$DN,$GR54+28),"")</f>
      </c>
      <c r="GF54">
        <f>IF($GS54&gt;=29,INDEX($DN:$DN,$GR54+29),"")</f>
      </c>
      <c r="GG54">
        <f>IF($GS54&gt;=30,INDEX($DN:$DN,$GR54+30),"")</f>
      </c>
      <c r="GH54">
        <f>IF($GS54&gt;=31,INDEX($DN:$DN,$GR54+31),"")</f>
      </c>
      <c r="GI54">
        <f>IF($GS54&gt;=32,INDEX($DN:$DN,$GR54+32),"")</f>
      </c>
      <c r="GJ54">
        <f>IF($GS54&gt;=33,INDEX($DN:$DN,$GR54+33),"")</f>
      </c>
      <c r="GK54">
        <f>IF($GS54&gt;=34,INDEX($DN:$DN,$GR54+34),"")</f>
      </c>
      <c r="GL54">
        <f>IF($GS54&gt;=35,INDEX($DN:$DN,$GR54+35),"")</f>
      </c>
      <c r="GM54">
        <f>IF($GS54&gt;=36,INDEX($DN:$DN,$GR54+36),"")</f>
      </c>
      <c r="GN54">
        <f>IF($GS54&gt;=37,INDEX($DN:$DN,$GR54+37),"")</f>
      </c>
      <c r="GO54">
        <f>IF($GS54&gt;=38,INDEX($DN:$DN,$GR54+38),"")</f>
      </c>
      <c r="GP54">
        <f>IF($GS54&gt;=39,INDEX($DN:$DN,$GR54+39),"")</f>
      </c>
      <c r="GQ54">
        <f>IF($GS54&gt;=40,INDEX($DN:$DN,$GR54+40),"")</f>
      </c>
      <c r="GR54">
        <f>IFERROR(MATCH($DL54,$DM$2:$DM$148,0)+1,0)</f>
      </c>
      <c r="GS54">
        <f>IFERROR(INDEX($DO$2:$DO$148,MATCH($DL54,$DM$2:$DM$148,0)),0)</f>
      </c>
      <c r="GT54">
        <f>IFERROR(MATCH($Z54,$DP$54:$FC$54,0),0)</f>
      </c>
      <c r="GU54">
        <f>IF($GT54&gt;0,INDEX($FD$54:$GQ$54,$GT54),"")</f>
      </c>
      <c r="GV54" t="s">
        <v>402</v>
      </c>
      <c r="GX54">
        <f>IF($JG54&gt;=1,INDEX($GV:$GV,$JF54+1),"")</f>
      </c>
      <c r="GY54">
        <f>IF($JG54&gt;=2,INDEX($GV:$GV,$JF54+2),"")</f>
      </c>
      <c r="GZ54">
        <f>IF($JG54&gt;=3,INDEX($GV:$GV,$JF54+3),"")</f>
      </c>
      <c r="HA54">
        <f>IF($JG54&gt;=4,INDEX($GV:$GV,$JF54+4),"")</f>
      </c>
      <c r="HB54">
        <f>IF($JG54&gt;=5,INDEX($GV:$GV,$JF54+5),"")</f>
      </c>
      <c r="HC54">
        <f>IF($JG54&gt;=6,INDEX($GV:$GV,$JF54+6),"")</f>
      </c>
      <c r="HD54">
        <f>IF($JG54&gt;=7,INDEX($GV:$GV,$JF54+7),"")</f>
      </c>
      <c r="HE54">
        <f>IF($JG54&gt;=8,INDEX($GV:$GV,$JF54+8),"")</f>
      </c>
      <c r="HF54">
        <f>IF($JG54&gt;=9,INDEX($GV:$GV,$JF54+9),"")</f>
      </c>
      <c r="HG54">
        <f>IF($JG54&gt;=10,INDEX($GV:$GV,$JF54+10),"")</f>
      </c>
      <c r="HH54">
        <f>IF($JG54&gt;=11,INDEX($GV:$GV,$JF54+11),"")</f>
      </c>
      <c r="HI54">
        <f>IF($JG54&gt;=12,INDEX($GV:$GV,$JF54+12),"")</f>
      </c>
      <c r="HJ54">
        <f>IF($JG54&gt;=13,INDEX($GV:$GV,$JF54+13),"")</f>
      </c>
      <c r="HK54">
        <f>IF($JG54&gt;=14,INDEX($GV:$GV,$JF54+14),"")</f>
      </c>
      <c r="HL54">
        <f>IF($JG54&gt;=15,INDEX($GV:$GV,$JF54+15),"")</f>
      </c>
      <c r="HM54">
        <f>IF($JG54&gt;=16,INDEX($GV:$GV,$JF54+16),"")</f>
      </c>
      <c r="HN54">
        <f>IF($JG54&gt;=17,INDEX($GV:$GV,$JF54+17),"")</f>
      </c>
      <c r="HO54">
        <f>IF($JG54&gt;=18,INDEX($GV:$GV,$JF54+18),"")</f>
      </c>
      <c r="HP54">
        <f>IF($JG54&gt;=19,INDEX($GV:$GV,$JF54+19),"")</f>
      </c>
      <c r="HQ54">
        <f>IF($JG54&gt;=20,INDEX($GV:$GV,$JF54+20),"")</f>
      </c>
      <c r="HR54">
        <f>IF($JG54&gt;=21,INDEX($GV:$GV,$JF54+21),"")</f>
      </c>
      <c r="HS54">
        <f>IF($JG54&gt;=22,INDEX($GV:$GV,$JF54+22),"")</f>
      </c>
      <c r="HT54">
        <f>IF($JG54&gt;=23,INDEX($GV:$GV,$JF54+23),"")</f>
      </c>
      <c r="HU54">
        <f>IF($JG54&gt;=24,INDEX($GV:$GV,$JF54+24),"")</f>
      </c>
      <c r="HV54">
        <f>IF($JG54&gt;=25,INDEX($GV:$GV,$JF54+25),"")</f>
      </c>
      <c r="HW54">
        <f>IF($JG54&gt;=26,INDEX($GV:$GV,$JF54+26),"")</f>
      </c>
      <c r="HX54">
        <f>IF($JG54&gt;=27,INDEX($GV:$GV,$JF54+27),"")</f>
      </c>
      <c r="HY54">
        <f>IF($JG54&gt;=28,INDEX($GV:$GV,$JF54+28),"")</f>
      </c>
      <c r="HZ54">
        <f>IF($JG54&gt;=29,INDEX($GV:$GV,$JF54+29),"")</f>
      </c>
      <c r="IA54">
        <f>IF($JG54&gt;=30,INDEX($GV:$GV,$JF54+30),"")</f>
      </c>
      <c r="IB54">
        <f>IF($JG54&gt;=31,INDEX($GV:$GV,$JF54+31),"")</f>
      </c>
      <c r="IC54">
        <f>IF($JG54&gt;=32,INDEX($GV:$GV,$JF54+32),"")</f>
      </c>
      <c r="ID54">
        <f>IF($JG54&gt;=33,INDEX($GV:$GV,$JF54+33),"")</f>
      </c>
      <c r="IE54">
        <f>IF($JG54&gt;=34,INDEX($GV:$GV,$JF54+34),"")</f>
      </c>
      <c r="IF54">
        <f>IF($JG54&gt;=35,INDEX($GV:$GV,$JF54+35),"")</f>
      </c>
      <c r="IG54">
        <f>IF($JG54&gt;=36,INDEX($GV:$GV,$JF54+36),"")</f>
      </c>
      <c r="IH54">
        <f>IF($JG54&gt;=37,INDEX($GV:$GV,$JF54+37),"")</f>
      </c>
      <c r="II54">
        <f>IF($JG54&gt;=38,INDEX($GV:$GV,$JF54+38),"")</f>
      </c>
      <c r="IJ54">
        <f>IF($JG54&gt;=39,INDEX($GV:$GV,$JF54+39),"")</f>
      </c>
      <c r="IK54">
        <f>IF($JG54&gt;=40,INDEX($GV:$GV,$JF54+40),"")</f>
      </c>
      <c r="IL54">
        <f>IF($JG54&gt;=41,INDEX($GV:$GV,$JF54+41),"")</f>
      </c>
      <c r="IM54">
        <f>IF($JG54&gt;=42,INDEX($GV:$GV,$JF54+42),"")</f>
      </c>
      <c r="IN54">
        <f>IF($JG54&gt;=43,INDEX($GV:$GV,$JF54+43),"")</f>
      </c>
      <c r="IO54">
        <f>IF($JG54&gt;=44,INDEX($GV:$GV,$JF54+44),"")</f>
      </c>
      <c r="IP54">
        <f>IF($JG54&gt;=45,INDEX($GV:$GV,$JF54+45),"")</f>
      </c>
      <c r="IQ54">
        <f>IF($JG54&gt;=46,INDEX($GV:$GV,$JF54+46),"")</f>
      </c>
      <c r="IR54">
        <f>IF($JG54&gt;=47,INDEX($GV:$GV,$JF54+47),"")</f>
      </c>
      <c r="IS54">
        <f>IF($JG54&gt;=48,INDEX($GV:$GV,$JF54+48),"")</f>
      </c>
      <c r="IT54">
        <f>IF($JG54&gt;=49,INDEX($GV:$GV,$JF54+49),"")</f>
      </c>
      <c r="IU54">
        <f>IF($JG54&gt;=50,INDEX($GV:$GV,$JF54+50),"")</f>
      </c>
      <c r="IV54">
        <f>IF($JG54&gt;=51,INDEX($GV:$GV,$JF54+51),"")</f>
      </c>
      <c r="IW54">
        <f>IF($JG54&gt;=52,INDEX($GV:$GV,$JF54+52),"")</f>
      </c>
      <c r="IX54">
        <f>IF($JG54&gt;=53,INDEX($GV:$GV,$JF54+53),"")</f>
      </c>
      <c r="IY54">
        <f>IF($JG54&gt;=54,INDEX($GV:$GV,$JF54+54),"")</f>
      </c>
      <c r="IZ54">
        <f>IF($JG54&gt;=55,INDEX($GV:$GV,$JF54+55),"")</f>
      </c>
      <c r="JA54">
        <f>IF($JG54&gt;=56,INDEX($GV:$GV,$JF54+56),"")</f>
      </c>
      <c r="JB54">
        <f>IF($JG54&gt;=57,INDEX($GV:$GV,$JF54+57),"")</f>
      </c>
      <c r="JC54">
        <f>IF($JG54&gt;=58,INDEX($GV:$GV,$JF54+58),"")</f>
      </c>
      <c r="JD54">
        <f>IF($JG54&gt;=59,INDEX($GV:$GV,$JF54+59),"")</f>
      </c>
      <c r="JE54">
        <f>IF($JG54&gt;=60,INDEX($GV:$GV,$JF54+60),"")</f>
      </c>
      <c r="JF54">
        <f>IFERROR(MATCH($GU54,$GV$2:$GV$322,0)+1,0)</f>
      </c>
      <c r="JG54">
        <f>IFERROR(INDEX($GW$2:$GW$322,MATCH($GU54,$GV$2:$GV$322,0)),0)</f>
      </c>
      <c r="JH54" t="s">
        <v>44</v>
      </c>
      <c r="JI54" t="s">
        <v>44</v>
      </c>
    </row>
    <row r="55" spans="1:269" x14ac:dyDescent="0.25">
      <c r="R55">
        <f>IF(OR($U55="",$Q55=""),"",IFERROR($U55/$Q55,0))</f>
      </c>
      <c r="S55">
        <f>IF($U55="","",
SUM($T55,$V55,$AA55,$W55,$Y55)*
(1-IF($AB55="",0,VALUE($AB55)/100)))</f>
      </c>
      <c r="T55">
        <f>IF($U55="","",$U55)</f>
      </c>
      <c r="V55">
        <f>IF($U55="","",
IF($O55="","",
IF(ISNUMBER(SEARCH("exempt",LOWER($O55))),0,
$U55*(VALUE(SUBSTITUTE($O55,"%",""))/100))))</f>
      </c>
      <c r="AC55">
        <f>IFERROR(IF(FIND(" - ",$K55)&gt;0,MID($K55,FIND(" - ",$K55)+3,LEN($K55)),""),"")</f>
      </c>
      <c r="AL55" t="s">
        <v>426</v>
      </c>
      <c r="AO55" t="s">
        <v>427</v>
      </c>
      <c r="AP55" t="s">
        <v>428</v>
      </c>
      <c r="AQ55" t="s">
        <v>429</v>
      </c>
      <c r="AR55" t="s">
        <v>427</v>
      </c>
      <c r="AS55" t="s">
        <v>341</v>
      </c>
      <c r="AT55">
        <f>IFERROR(LEFT($K55,FIND(" - ",$K55)-1),$K55)</f>
      </c>
      <c r="AU55" t="s">
        <v>390</v>
      </c>
      <c r="AW55">
        <f>IF($CL55&gt;=1,INDEX($AU:$AU,$CK55+1),"")</f>
      </c>
      <c r="AX55">
        <f>IF($CL55&gt;=2,INDEX($AU:$AU,$CK55+2),"")</f>
      </c>
      <c r="AY55">
        <f>IF($CL55&gt;=3,INDEX($AU:$AU,$CK55+3),"")</f>
      </c>
      <c r="AZ55">
        <f>IF($CL55&gt;=4,INDEX($AU:$AU,$CK55+4),"")</f>
      </c>
      <c r="BA55">
        <f>IF($CL55&gt;=5,INDEX($AU:$AU,$CK55+5),"")</f>
      </c>
      <c r="BB55">
        <f>IF($CL55&gt;=6,INDEX($AU:$AU,$CK55+6),"")</f>
      </c>
      <c r="BC55">
        <f>IF($CL55&gt;=7,INDEX($AU:$AU,$CK55+7),"")</f>
      </c>
      <c r="BD55">
        <f>IF($CL55&gt;=8,INDEX($AU:$AU,$CK55+8),"")</f>
      </c>
      <c r="BE55">
        <f>IF($CL55&gt;=9,INDEX($AU:$AU,$CK55+9),"")</f>
      </c>
      <c r="BF55">
        <f>IF($CL55&gt;=10,INDEX($AU:$AU,$CK55+10),"")</f>
      </c>
      <c r="BG55">
        <f>IF($CL55&gt;=11,INDEX($AU:$AU,$CK55+11),"")</f>
      </c>
      <c r="BH55">
        <f>IF($CL55&gt;=12,INDEX($AU:$AU,$CK55+12),"")</f>
      </c>
      <c r="BI55">
        <f>IF($CL55&gt;=13,INDEX($AU:$AU,$CK55+13),"")</f>
      </c>
      <c r="BJ55">
        <f>IF($CL55&gt;=14,INDEX($AU:$AU,$CK55+14),"")</f>
      </c>
      <c r="BK55">
        <f>IF($CL55&gt;=15,INDEX($AU:$AU,$CK55+15),"")</f>
      </c>
      <c r="BL55">
        <f>IF($CL55&gt;=16,INDEX($AU:$AU,$CK55+16),"")</f>
      </c>
      <c r="BM55">
        <f>IF($CL55&gt;=17,INDEX($AU:$AU,$CK55+17),"")</f>
      </c>
      <c r="BN55">
        <f>IF($CL55&gt;=18,INDEX($AU:$AU,$CK55+18),"")</f>
      </c>
      <c r="BO55">
        <f>IF($CL55&gt;=19,INDEX($AU:$AU,$CK55+19),"")</f>
      </c>
      <c r="BP55">
        <f>IF($CL55&gt;=20,INDEX($AU:$AU,$CK55+20),"")</f>
      </c>
      <c r="BQ55">
        <f>IF($CL55&gt;=21,INDEX($AU:$AU,$CK55+21),"")</f>
      </c>
      <c r="BR55">
        <f>IF($CL55&gt;=22,INDEX($AU:$AU,$CK55+22),"")</f>
      </c>
      <c r="BS55">
        <f>IF($CL55&gt;=23,INDEX($AU:$AU,$CK55+23),"")</f>
      </c>
      <c r="BT55">
        <f>IF($CL55&gt;=24,INDEX($AU:$AU,$CK55+24),"")</f>
      </c>
      <c r="BU55">
        <f>IF($CL55&gt;=25,INDEX($AU:$AU,$CK55+25),"")</f>
      </c>
      <c r="BV55">
        <f>IF($CL55&gt;=26,INDEX($AU:$AU,$CK55+26),"")</f>
      </c>
      <c r="BW55">
        <f>IF($CL55&gt;=27,INDEX($AU:$AU,$CK55+27),"")</f>
      </c>
      <c r="BX55">
        <f>IF($CL55&gt;=28,INDEX($AU:$AU,$CK55+28),"")</f>
      </c>
      <c r="BY55">
        <f>IF($CL55&gt;=29,INDEX($AU:$AU,$CK55+29),"")</f>
      </c>
      <c r="BZ55">
        <f>IF($CL55&gt;=30,INDEX($AU:$AU,$CK55+30),"")</f>
      </c>
      <c r="CA55">
        <f>IF($CL55&gt;=31,INDEX($AU:$AU,$CK55+31),"")</f>
      </c>
      <c r="CB55">
        <f>IF($CL55&gt;=32,INDEX($AU:$AU,$CK55+32),"")</f>
      </c>
      <c r="CC55">
        <f>IF($CL55&gt;=33,INDEX($AU:$AU,$CK55+33),"")</f>
      </c>
      <c r="CD55">
        <f>IF($CL55&gt;=34,INDEX($AU:$AU,$CK55+34),"")</f>
      </c>
      <c r="CE55">
        <f>IF($CL55&gt;=35,INDEX($AU:$AU,$CK55+35),"")</f>
      </c>
      <c r="CF55">
        <f>IF($CL55&gt;=36,INDEX($AU:$AU,$CK55+36),"")</f>
      </c>
      <c r="CG55">
        <f>IF($CL55&gt;=37,INDEX($AU:$AU,$CK55+37),"")</f>
      </c>
      <c r="CH55">
        <f>IF($CL55&gt;=38,INDEX($AU:$AU,$CK55+38),"")</f>
      </c>
      <c r="CI55">
        <f>IF($CL55&gt;=39,INDEX($AU:$AU,$CK55+39),"")</f>
      </c>
      <c r="CJ55">
        <f>IF($CL55&gt;=40,INDEX($AU:$AU,$CK55+40),"")</f>
      </c>
      <c r="CK55">
        <f>IFERROR(MATCH($AT55,$AU$2:$AU$133,0)+1,0)</f>
      </c>
      <c r="CL55">
        <f>IFERROR(INDEX($AV$2:$AV$133,MATCH($AT55,$AU$2:$AU$133,0)),0)</f>
      </c>
      <c r="CM55">
        <f>IFERROR(LEFT($L55,FIND(" - ",$L55)-1),$L55)</f>
      </c>
      <c r="CN55" t="s">
        <v>35</v>
      </c>
      <c r="CP55">
        <f>IF($DK55&gt;=1,INDEX($CN:$CN,$DJ55+1),"")</f>
      </c>
      <c r="CQ55">
        <f>IF($DK55&gt;=2,INDEX($CN:$CN,$DJ55+2),"")</f>
      </c>
      <c r="CR55">
        <f>IF($DK55&gt;=3,INDEX($CN:$CN,$DJ55+3),"")</f>
      </c>
      <c r="CS55">
        <f>IF($DK55&gt;=4,INDEX($CN:$CN,$DJ55+4),"")</f>
      </c>
      <c r="CT55">
        <f>IF($DK55&gt;=5,INDEX($CN:$CN,$DJ55+5),"")</f>
      </c>
      <c r="CU55">
        <f>IF($DK55&gt;=6,INDEX($CN:$CN,$DJ55+6),"")</f>
      </c>
      <c r="CV55">
        <f>IF($DK55&gt;=7,INDEX($CN:$CN,$DJ55+7),"")</f>
      </c>
      <c r="CW55">
        <f>IF($DK55&gt;=8,INDEX($CN:$CN,$DJ55+8),"")</f>
      </c>
      <c r="CX55">
        <f>IF($DK55&gt;=9,INDEX($CN:$CN,$DJ55+9),"")</f>
      </c>
      <c r="CY55">
        <f>IF($DK55&gt;=10,INDEX($CN:$CN,$DJ55+10),"")</f>
      </c>
      <c r="CZ55">
        <f>IF($DK55&gt;=11,INDEX($CN:$CN,$DJ55+11),"")</f>
      </c>
      <c r="DA55">
        <f>IF($DK55&gt;=12,INDEX($CN:$CN,$DJ55+12),"")</f>
      </c>
      <c r="DB55">
        <f>IF($DK55&gt;=13,INDEX($CN:$CN,$DJ55+13),"")</f>
      </c>
      <c r="DC55">
        <f>IF($DK55&gt;=14,INDEX($CN:$CN,$DJ55+14),"")</f>
      </c>
      <c r="DD55">
        <f>IF($DK55&gt;=15,INDEX($CN:$CN,$DJ55+15),"")</f>
      </c>
      <c r="DE55">
        <f>IF($DK55&gt;=16,INDEX($CN:$CN,$DJ55+16),"")</f>
      </c>
      <c r="DF55">
        <f>IF($DK55&gt;=17,INDEX($CN:$CN,$DJ55+17),"")</f>
      </c>
      <c r="DG55">
        <f>IF($DK55&gt;=18,INDEX($CN:$CN,$DJ55+18),"")</f>
      </c>
      <c r="DH55">
        <f>IF($DK55&gt;=19,INDEX($CN:$CN,$DJ55+19),"")</f>
      </c>
      <c r="DI55">
        <f>IF($DK55&gt;=20,INDEX($CN:$CN,$DJ55+20),"")</f>
      </c>
      <c r="DJ55">
        <f>IFERROR(MATCH($CM55,$CN$2:$CN$1089,0)+1,0)</f>
      </c>
      <c r="DK55">
        <f>IFERROR(INDEX($CO$2:$CO$1089,MATCH($CM55,$CN$2:$CN$1089,0)),0)</f>
      </c>
      <c r="DL55">
        <f>IFERROR(INDEX($AS:$AS,MATCH($O55,$AR:$AR,0))&amp;"","")</f>
      </c>
      <c r="DM55" t="s">
        <v>430</v>
      </c>
      <c r="DO55">
        <v>1</v>
      </c>
      <c r="DP55">
        <f>IF($GS55&gt;=1,INDEX($DM:$DM,$GR55+1),"")</f>
      </c>
      <c r="DQ55">
        <f>IF($GS55&gt;=2,INDEX($DM:$DM,$GR55+2),"")</f>
      </c>
      <c r="DR55">
        <f>IF($GS55&gt;=3,INDEX($DM:$DM,$GR55+3),"")</f>
      </c>
      <c r="DS55">
        <f>IF($GS55&gt;=4,INDEX($DM:$DM,$GR55+4),"")</f>
      </c>
      <c r="DT55">
        <f>IF($GS55&gt;=5,INDEX($DM:$DM,$GR55+5),"")</f>
      </c>
      <c r="DU55">
        <f>IF($GS55&gt;=6,INDEX($DM:$DM,$GR55+6),"")</f>
      </c>
      <c r="DV55">
        <f>IF($GS55&gt;=7,INDEX($DM:$DM,$GR55+7),"")</f>
      </c>
      <c r="DW55">
        <f>IF($GS55&gt;=8,INDEX($DM:$DM,$GR55+8),"")</f>
      </c>
      <c r="DX55">
        <f>IF($GS55&gt;=9,INDEX($DM:$DM,$GR55+9),"")</f>
      </c>
      <c r="DY55">
        <f>IF($GS55&gt;=10,INDEX($DM:$DM,$GR55+10),"")</f>
      </c>
      <c r="DZ55">
        <f>IF($GS55&gt;=11,INDEX($DM:$DM,$GR55+11),"")</f>
      </c>
      <c r="EA55">
        <f>IF($GS55&gt;=12,INDEX($DM:$DM,$GR55+12),"")</f>
      </c>
      <c r="EB55">
        <f>IF($GS55&gt;=13,INDEX($DM:$DM,$GR55+13),"")</f>
      </c>
      <c r="EC55">
        <f>IF($GS55&gt;=14,INDEX($DM:$DM,$GR55+14),"")</f>
      </c>
      <c r="ED55">
        <f>IF($GS55&gt;=15,INDEX($DM:$DM,$GR55+15),"")</f>
      </c>
      <c r="EE55">
        <f>IF($GS55&gt;=16,INDEX($DM:$DM,$GR55+16),"")</f>
      </c>
      <c r="EF55">
        <f>IF($GS55&gt;=17,INDEX($DM:$DM,$GR55+17),"")</f>
      </c>
      <c r="EG55">
        <f>IF($GS55&gt;=18,INDEX($DM:$DM,$GR55+18),"")</f>
      </c>
      <c r="EH55">
        <f>IF($GS55&gt;=19,INDEX($DM:$DM,$GR55+19),"")</f>
      </c>
      <c r="EI55">
        <f>IF($GS55&gt;=20,INDEX($DM:$DM,$GR55+20),"")</f>
      </c>
      <c r="EJ55">
        <f>IF($GS55&gt;=21,INDEX($DM:$DM,$GR55+21),"")</f>
      </c>
      <c r="EK55">
        <f>IF($GS55&gt;=22,INDEX($DM:$DM,$GR55+22),"")</f>
      </c>
      <c r="EL55">
        <f>IF($GS55&gt;=23,INDEX($DM:$DM,$GR55+23),"")</f>
      </c>
      <c r="EM55">
        <f>IF($GS55&gt;=24,INDEX($DM:$DM,$GR55+24),"")</f>
      </c>
      <c r="EN55">
        <f>IF($GS55&gt;=25,INDEX($DM:$DM,$GR55+25),"")</f>
      </c>
      <c r="EO55">
        <f>IF($GS55&gt;=26,INDEX($DM:$DM,$GR55+26),"")</f>
      </c>
      <c r="EP55">
        <f>IF($GS55&gt;=27,INDEX($DM:$DM,$GR55+27),"")</f>
      </c>
      <c r="EQ55">
        <f>IF($GS55&gt;=28,INDEX($DM:$DM,$GR55+28),"")</f>
      </c>
      <c r="ER55">
        <f>IF($GS55&gt;=29,INDEX($DM:$DM,$GR55+29),"")</f>
      </c>
      <c r="ES55">
        <f>IF($GS55&gt;=30,INDEX($DM:$DM,$GR55+30),"")</f>
      </c>
      <c r="ET55">
        <f>IF($GS55&gt;=31,INDEX($DM:$DM,$GR55+31),"")</f>
      </c>
      <c r="EU55">
        <f>IF($GS55&gt;=32,INDEX($DM:$DM,$GR55+32),"")</f>
      </c>
      <c r="EV55">
        <f>IF($GS55&gt;=33,INDEX($DM:$DM,$GR55+33),"")</f>
      </c>
      <c r="EW55">
        <f>IF($GS55&gt;=34,INDEX($DM:$DM,$GR55+34),"")</f>
      </c>
      <c r="EX55">
        <f>IF($GS55&gt;=35,INDEX($DM:$DM,$GR55+35),"")</f>
      </c>
      <c r="EY55">
        <f>IF($GS55&gt;=36,INDEX($DM:$DM,$GR55+36),"")</f>
      </c>
      <c r="EZ55">
        <f>IF($GS55&gt;=37,INDEX($DM:$DM,$GR55+37),"")</f>
      </c>
      <c r="FA55">
        <f>IF($GS55&gt;=38,INDEX($DM:$DM,$GR55+38),"")</f>
      </c>
      <c r="FB55">
        <f>IF($GS55&gt;=39,INDEX($DM:$DM,$GR55+39),"")</f>
      </c>
      <c r="FC55">
        <f>IF($GS55&gt;=40,INDEX($DM:$DM,$GR55+40),"")</f>
      </c>
      <c r="FD55">
        <f>IF($GS55&gt;=1,INDEX($DN:$DN,$GR55+1),"")</f>
      </c>
      <c r="FE55">
        <f>IF($GS55&gt;=2,INDEX($DN:$DN,$GR55+2),"")</f>
      </c>
      <c r="FF55">
        <f>IF($GS55&gt;=3,INDEX($DN:$DN,$GR55+3),"")</f>
      </c>
      <c r="FG55">
        <f>IF($GS55&gt;=4,INDEX($DN:$DN,$GR55+4),"")</f>
      </c>
      <c r="FH55">
        <f>IF($GS55&gt;=5,INDEX($DN:$DN,$GR55+5),"")</f>
      </c>
      <c r="FI55">
        <f>IF($GS55&gt;=6,INDEX($DN:$DN,$GR55+6),"")</f>
      </c>
      <c r="FJ55">
        <f>IF($GS55&gt;=7,INDEX($DN:$DN,$GR55+7),"")</f>
      </c>
      <c r="FK55">
        <f>IF($GS55&gt;=8,INDEX($DN:$DN,$GR55+8),"")</f>
      </c>
      <c r="FL55">
        <f>IF($GS55&gt;=9,INDEX($DN:$DN,$GR55+9),"")</f>
      </c>
      <c r="FM55">
        <f>IF($GS55&gt;=10,INDEX($DN:$DN,$GR55+10),"")</f>
      </c>
      <c r="FN55">
        <f>IF($GS55&gt;=11,INDEX($DN:$DN,$GR55+11),"")</f>
      </c>
      <c r="FO55">
        <f>IF($GS55&gt;=12,INDEX($DN:$DN,$GR55+12),"")</f>
      </c>
      <c r="FP55">
        <f>IF($GS55&gt;=13,INDEX($DN:$DN,$GR55+13),"")</f>
      </c>
      <c r="FQ55">
        <f>IF($GS55&gt;=14,INDEX($DN:$DN,$GR55+14),"")</f>
      </c>
      <c r="FR55">
        <f>IF($GS55&gt;=15,INDEX($DN:$DN,$GR55+15),"")</f>
      </c>
      <c r="FS55">
        <f>IF($GS55&gt;=16,INDEX($DN:$DN,$GR55+16),"")</f>
      </c>
      <c r="FT55">
        <f>IF($GS55&gt;=17,INDEX($DN:$DN,$GR55+17),"")</f>
      </c>
      <c r="FU55">
        <f>IF($GS55&gt;=18,INDEX($DN:$DN,$GR55+18),"")</f>
      </c>
      <c r="FV55">
        <f>IF($GS55&gt;=19,INDEX($DN:$DN,$GR55+19),"")</f>
      </c>
      <c r="FW55">
        <f>IF($GS55&gt;=20,INDEX($DN:$DN,$GR55+20),"")</f>
      </c>
      <c r="FX55">
        <f>IF($GS55&gt;=21,INDEX($DN:$DN,$GR55+21),"")</f>
      </c>
      <c r="FY55">
        <f>IF($GS55&gt;=22,INDEX($DN:$DN,$GR55+22),"")</f>
      </c>
      <c r="FZ55">
        <f>IF($GS55&gt;=23,INDEX($DN:$DN,$GR55+23),"")</f>
      </c>
      <c r="GA55">
        <f>IF($GS55&gt;=24,INDEX($DN:$DN,$GR55+24),"")</f>
      </c>
      <c r="GB55">
        <f>IF($GS55&gt;=25,INDEX($DN:$DN,$GR55+25),"")</f>
      </c>
      <c r="GC55">
        <f>IF($GS55&gt;=26,INDEX($DN:$DN,$GR55+26),"")</f>
      </c>
      <c r="GD55">
        <f>IF($GS55&gt;=27,INDEX($DN:$DN,$GR55+27),"")</f>
      </c>
      <c r="GE55">
        <f>IF($GS55&gt;=28,INDEX($DN:$DN,$GR55+28),"")</f>
      </c>
      <c r="GF55">
        <f>IF($GS55&gt;=29,INDEX($DN:$DN,$GR55+29),"")</f>
      </c>
      <c r="GG55">
        <f>IF($GS55&gt;=30,INDEX($DN:$DN,$GR55+30),"")</f>
      </c>
      <c r="GH55">
        <f>IF($GS55&gt;=31,INDEX($DN:$DN,$GR55+31),"")</f>
      </c>
      <c r="GI55">
        <f>IF($GS55&gt;=32,INDEX($DN:$DN,$GR55+32),"")</f>
      </c>
      <c r="GJ55">
        <f>IF($GS55&gt;=33,INDEX($DN:$DN,$GR55+33),"")</f>
      </c>
      <c r="GK55">
        <f>IF($GS55&gt;=34,INDEX($DN:$DN,$GR55+34),"")</f>
      </c>
      <c r="GL55">
        <f>IF($GS55&gt;=35,INDEX($DN:$DN,$GR55+35),"")</f>
      </c>
      <c r="GM55">
        <f>IF($GS55&gt;=36,INDEX($DN:$DN,$GR55+36),"")</f>
      </c>
      <c r="GN55">
        <f>IF($GS55&gt;=37,INDEX($DN:$DN,$GR55+37),"")</f>
      </c>
      <c r="GO55">
        <f>IF($GS55&gt;=38,INDEX($DN:$DN,$GR55+38),"")</f>
      </c>
      <c r="GP55">
        <f>IF($GS55&gt;=39,INDEX($DN:$DN,$GR55+39),"")</f>
      </c>
      <c r="GQ55">
        <f>IF($GS55&gt;=40,INDEX($DN:$DN,$GR55+40),"")</f>
      </c>
      <c r="GR55">
        <f>IFERROR(MATCH($DL55,$DM$2:$DM$148,0)+1,0)</f>
      </c>
      <c r="GS55">
        <f>IFERROR(INDEX($DO$2:$DO$148,MATCH($DL55,$DM$2:$DM$148,0)),0)</f>
      </c>
      <c r="GT55">
        <f>IFERROR(MATCH($Z55,$DP$55:$FC$55,0),0)</f>
      </c>
      <c r="GU55">
        <f>IF($GT55&gt;0,INDEX($FD$55:$GQ$55,$GT55),"")</f>
      </c>
      <c r="GV55" t="s">
        <v>408</v>
      </c>
      <c r="GX55">
        <f>IF($JG55&gt;=1,INDEX($GV:$GV,$JF55+1),"")</f>
      </c>
      <c r="GY55">
        <f>IF($JG55&gt;=2,INDEX($GV:$GV,$JF55+2),"")</f>
      </c>
      <c r="GZ55">
        <f>IF($JG55&gt;=3,INDEX($GV:$GV,$JF55+3),"")</f>
      </c>
      <c r="HA55">
        <f>IF($JG55&gt;=4,INDEX($GV:$GV,$JF55+4),"")</f>
      </c>
      <c r="HB55">
        <f>IF($JG55&gt;=5,INDEX($GV:$GV,$JF55+5),"")</f>
      </c>
      <c r="HC55">
        <f>IF($JG55&gt;=6,INDEX($GV:$GV,$JF55+6),"")</f>
      </c>
      <c r="HD55">
        <f>IF($JG55&gt;=7,INDEX($GV:$GV,$JF55+7),"")</f>
      </c>
      <c r="HE55">
        <f>IF($JG55&gt;=8,INDEX($GV:$GV,$JF55+8),"")</f>
      </c>
      <c r="HF55">
        <f>IF($JG55&gt;=9,INDEX($GV:$GV,$JF55+9),"")</f>
      </c>
      <c r="HG55">
        <f>IF($JG55&gt;=10,INDEX($GV:$GV,$JF55+10),"")</f>
      </c>
      <c r="HH55">
        <f>IF($JG55&gt;=11,INDEX($GV:$GV,$JF55+11),"")</f>
      </c>
      <c r="HI55">
        <f>IF($JG55&gt;=12,INDEX($GV:$GV,$JF55+12),"")</f>
      </c>
      <c r="HJ55">
        <f>IF($JG55&gt;=13,INDEX($GV:$GV,$JF55+13),"")</f>
      </c>
      <c r="HK55">
        <f>IF($JG55&gt;=14,INDEX($GV:$GV,$JF55+14),"")</f>
      </c>
      <c r="HL55">
        <f>IF($JG55&gt;=15,INDEX($GV:$GV,$JF55+15),"")</f>
      </c>
      <c r="HM55">
        <f>IF($JG55&gt;=16,INDEX($GV:$GV,$JF55+16),"")</f>
      </c>
      <c r="HN55">
        <f>IF($JG55&gt;=17,INDEX($GV:$GV,$JF55+17),"")</f>
      </c>
      <c r="HO55">
        <f>IF($JG55&gt;=18,INDEX($GV:$GV,$JF55+18),"")</f>
      </c>
      <c r="HP55">
        <f>IF($JG55&gt;=19,INDEX($GV:$GV,$JF55+19),"")</f>
      </c>
      <c r="HQ55">
        <f>IF($JG55&gt;=20,INDEX($GV:$GV,$JF55+20),"")</f>
      </c>
      <c r="HR55">
        <f>IF($JG55&gt;=21,INDEX($GV:$GV,$JF55+21),"")</f>
      </c>
      <c r="HS55">
        <f>IF($JG55&gt;=22,INDEX($GV:$GV,$JF55+22),"")</f>
      </c>
      <c r="HT55">
        <f>IF($JG55&gt;=23,INDEX($GV:$GV,$JF55+23),"")</f>
      </c>
      <c r="HU55">
        <f>IF($JG55&gt;=24,INDEX($GV:$GV,$JF55+24),"")</f>
      </c>
      <c r="HV55">
        <f>IF($JG55&gt;=25,INDEX($GV:$GV,$JF55+25),"")</f>
      </c>
      <c r="HW55">
        <f>IF($JG55&gt;=26,INDEX($GV:$GV,$JF55+26),"")</f>
      </c>
      <c r="HX55">
        <f>IF($JG55&gt;=27,INDEX($GV:$GV,$JF55+27),"")</f>
      </c>
      <c r="HY55">
        <f>IF($JG55&gt;=28,INDEX($GV:$GV,$JF55+28),"")</f>
      </c>
      <c r="HZ55">
        <f>IF($JG55&gt;=29,INDEX($GV:$GV,$JF55+29),"")</f>
      </c>
      <c r="IA55">
        <f>IF($JG55&gt;=30,INDEX($GV:$GV,$JF55+30),"")</f>
      </c>
      <c r="IB55">
        <f>IF($JG55&gt;=31,INDEX($GV:$GV,$JF55+31),"")</f>
      </c>
      <c r="IC55">
        <f>IF($JG55&gt;=32,INDEX($GV:$GV,$JF55+32),"")</f>
      </c>
      <c r="ID55">
        <f>IF($JG55&gt;=33,INDEX($GV:$GV,$JF55+33),"")</f>
      </c>
      <c r="IE55">
        <f>IF($JG55&gt;=34,INDEX($GV:$GV,$JF55+34),"")</f>
      </c>
      <c r="IF55">
        <f>IF($JG55&gt;=35,INDEX($GV:$GV,$JF55+35),"")</f>
      </c>
      <c r="IG55">
        <f>IF($JG55&gt;=36,INDEX($GV:$GV,$JF55+36),"")</f>
      </c>
      <c r="IH55">
        <f>IF($JG55&gt;=37,INDEX($GV:$GV,$JF55+37),"")</f>
      </c>
      <c r="II55">
        <f>IF($JG55&gt;=38,INDEX($GV:$GV,$JF55+38),"")</f>
      </c>
      <c r="IJ55">
        <f>IF($JG55&gt;=39,INDEX($GV:$GV,$JF55+39),"")</f>
      </c>
      <c r="IK55">
        <f>IF($JG55&gt;=40,INDEX($GV:$GV,$JF55+40),"")</f>
      </c>
      <c r="IL55">
        <f>IF($JG55&gt;=41,INDEX($GV:$GV,$JF55+41),"")</f>
      </c>
      <c r="IM55">
        <f>IF($JG55&gt;=42,INDEX($GV:$GV,$JF55+42),"")</f>
      </c>
      <c r="IN55">
        <f>IF($JG55&gt;=43,INDEX($GV:$GV,$JF55+43),"")</f>
      </c>
      <c r="IO55">
        <f>IF($JG55&gt;=44,INDEX($GV:$GV,$JF55+44),"")</f>
      </c>
      <c r="IP55">
        <f>IF($JG55&gt;=45,INDEX($GV:$GV,$JF55+45),"")</f>
      </c>
      <c r="IQ55">
        <f>IF($JG55&gt;=46,INDEX($GV:$GV,$JF55+46),"")</f>
      </c>
      <c r="IR55">
        <f>IF($JG55&gt;=47,INDEX($GV:$GV,$JF55+47),"")</f>
      </c>
      <c r="IS55">
        <f>IF($JG55&gt;=48,INDEX($GV:$GV,$JF55+48),"")</f>
      </c>
      <c r="IT55">
        <f>IF($JG55&gt;=49,INDEX($GV:$GV,$JF55+49),"")</f>
      </c>
      <c r="IU55">
        <f>IF($JG55&gt;=50,INDEX($GV:$GV,$JF55+50),"")</f>
      </c>
      <c r="IV55">
        <f>IF($JG55&gt;=51,INDEX($GV:$GV,$JF55+51),"")</f>
      </c>
      <c r="IW55">
        <f>IF($JG55&gt;=52,INDEX($GV:$GV,$JF55+52),"")</f>
      </c>
      <c r="IX55">
        <f>IF($JG55&gt;=53,INDEX($GV:$GV,$JF55+53),"")</f>
      </c>
      <c r="IY55">
        <f>IF($JG55&gt;=54,INDEX($GV:$GV,$JF55+54),"")</f>
      </c>
      <c r="IZ55">
        <f>IF($JG55&gt;=55,INDEX($GV:$GV,$JF55+55),"")</f>
      </c>
      <c r="JA55">
        <f>IF($JG55&gt;=56,INDEX($GV:$GV,$JF55+56),"")</f>
      </c>
      <c r="JB55">
        <f>IF($JG55&gt;=57,INDEX($GV:$GV,$JF55+57),"")</f>
      </c>
      <c r="JC55">
        <f>IF($JG55&gt;=58,INDEX($GV:$GV,$JF55+58),"")</f>
      </c>
      <c r="JD55">
        <f>IF($JG55&gt;=59,INDEX($GV:$GV,$JF55+59),"")</f>
      </c>
      <c r="JE55">
        <f>IF($JG55&gt;=60,INDEX($GV:$GV,$JF55+60),"")</f>
      </c>
      <c r="JF55">
        <f>IFERROR(MATCH($GU55,$GV$2:$GV$322,0)+1,0)</f>
      </c>
      <c r="JG55">
        <f>IFERROR(INDEX($GW$2:$GW$322,MATCH($GU55,$GV$2:$GV$322,0)),0)</f>
      </c>
      <c r="JH55" t="s">
        <v>44</v>
      </c>
      <c r="JI55" t="s">
        <v>44</v>
      </c>
    </row>
    <row r="56" spans="1:269" x14ac:dyDescent="0.25">
      <c r="R56">
        <f>IF(OR($U56="",$Q56=""),"",IFERROR($U56/$Q56,0))</f>
      </c>
      <c r="S56">
        <f>IF($U56="","",
SUM($T56,$V56,$AA56,$W56,$Y56)*
(1-IF($AB56="",0,VALUE($AB56)/100)))</f>
      </c>
      <c r="T56">
        <f>IF($U56="","",$U56)</f>
      </c>
      <c r="V56">
        <f>IF($U56="","",
IF($O56="","",
IF(ISNUMBER(SEARCH("exempt",LOWER($O56))),0,
$U56*(VALUE(SUBSTITUTE($O56,"%",""))/100))))</f>
      </c>
      <c r="AC56">
        <f>IFERROR(IF(FIND(" - ",$K56)&gt;0,MID($K56,FIND(" - ",$K56)+3,LEN($K56)),""),"")</f>
      </c>
      <c r="AL56" t="s">
        <v>431</v>
      </c>
      <c r="AO56" t="s">
        <v>432</v>
      </c>
      <c r="AP56" t="s">
        <v>433</v>
      </c>
      <c r="AQ56" t="s">
        <v>434</v>
      </c>
      <c r="AR56" t="s">
        <v>432</v>
      </c>
      <c r="AS56" t="s">
        <v>353</v>
      </c>
      <c r="AT56">
        <f>IFERROR(LEFT($K56,FIND(" - ",$K56)-1),$K56)</f>
      </c>
      <c r="AU56" t="s">
        <v>36</v>
      </c>
      <c r="AW56">
        <f>IF($CL56&gt;=1,INDEX($AU:$AU,$CK56+1),"")</f>
      </c>
      <c r="AX56">
        <f>IF($CL56&gt;=2,INDEX($AU:$AU,$CK56+2),"")</f>
      </c>
      <c r="AY56">
        <f>IF($CL56&gt;=3,INDEX($AU:$AU,$CK56+3),"")</f>
      </c>
      <c r="AZ56">
        <f>IF($CL56&gt;=4,INDEX($AU:$AU,$CK56+4),"")</f>
      </c>
      <c r="BA56">
        <f>IF($CL56&gt;=5,INDEX($AU:$AU,$CK56+5),"")</f>
      </c>
      <c r="BB56">
        <f>IF($CL56&gt;=6,INDEX($AU:$AU,$CK56+6),"")</f>
      </c>
      <c r="BC56">
        <f>IF($CL56&gt;=7,INDEX($AU:$AU,$CK56+7),"")</f>
      </c>
      <c r="BD56">
        <f>IF($CL56&gt;=8,INDEX($AU:$AU,$CK56+8),"")</f>
      </c>
      <c r="BE56">
        <f>IF($CL56&gt;=9,INDEX($AU:$AU,$CK56+9),"")</f>
      </c>
      <c r="BF56">
        <f>IF($CL56&gt;=10,INDEX($AU:$AU,$CK56+10),"")</f>
      </c>
      <c r="BG56">
        <f>IF($CL56&gt;=11,INDEX($AU:$AU,$CK56+11),"")</f>
      </c>
      <c r="BH56">
        <f>IF($CL56&gt;=12,INDEX($AU:$AU,$CK56+12),"")</f>
      </c>
      <c r="BI56">
        <f>IF($CL56&gt;=13,INDEX($AU:$AU,$CK56+13),"")</f>
      </c>
      <c r="BJ56">
        <f>IF($CL56&gt;=14,INDEX($AU:$AU,$CK56+14),"")</f>
      </c>
      <c r="BK56">
        <f>IF($CL56&gt;=15,INDEX($AU:$AU,$CK56+15),"")</f>
      </c>
      <c r="BL56">
        <f>IF($CL56&gt;=16,INDEX($AU:$AU,$CK56+16),"")</f>
      </c>
      <c r="BM56">
        <f>IF($CL56&gt;=17,INDEX($AU:$AU,$CK56+17),"")</f>
      </c>
      <c r="BN56">
        <f>IF($CL56&gt;=18,INDEX($AU:$AU,$CK56+18),"")</f>
      </c>
      <c r="BO56">
        <f>IF($CL56&gt;=19,INDEX($AU:$AU,$CK56+19),"")</f>
      </c>
      <c r="BP56">
        <f>IF($CL56&gt;=20,INDEX($AU:$AU,$CK56+20),"")</f>
      </c>
      <c r="BQ56">
        <f>IF($CL56&gt;=21,INDEX($AU:$AU,$CK56+21),"")</f>
      </c>
      <c r="BR56">
        <f>IF($CL56&gt;=22,INDEX($AU:$AU,$CK56+22),"")</f>
      </c>
      <c r="BS56">
        <f>IF($CL56&gt;=23,INDEX($AU:$AU,$CK56+23),"")</f>
      </c>
      <c r="BT56">
        <f>IF($CL56&gt;=24,INDEX($AU:$AU,$CK56+24),"")</f>
      </c>
      <c r="BU56">
        <f>IF($CL56&gt;=25,INDEX($AU:$AU,$CK56+25),"")</f>
      </c>
      <c r="BV56">
        <f>IF($CL56&gt;=26,INDEX($AU:$AU,$CK56+26),"")</f>
      </c>
      <c r="BW56">
        <f>IF($CL56&gt;=27,INDEX($AU:$AU,$CK56+27),"")</f>
      </c>
      <c r="BX56">
        <f>IF($CL56&gt;=28,INDEX($AU:$AU,$CK56+28),"")</f>
      </c>
      <c r="BY56">
        <f>IF($CL56&gt;=29,INDEX($AU:$AU,$CK56+29),"")</f>
      </c>
      <c r="BZ56">
        <f>IF($CL56&gt;=30,INDEX($AU:$AU,$CK56+30),"")</f>
      </c>
      <c r="CA56">
        <f>IF($CL56&gt;=31,INDEX($AU:$AU,$CK56+31),"")</f>
      </c>
      <c r="CB56">
        <f>IF($CL56&gt;=32,INDEX($AU:$AU,$CK56+32),"")</f>
      </c>
      <c r="CC56">
        <f>IF($CL56&gt;=33,INDEX($AU:$AU,$CK56+33),"")</f>
      </c>
      <c r="CD56">
        <f>IF($CL56&gt;=34,INDEX($AU:$AU,$CK56+34),"")</f>
      </c>
      <c r="CE56">
        <f>IF($CL56&gt;=35,INDEX($AU:$AU,$CK56+35),"")</f>
      </c>
      <c r="CF56">
        <f>IF($CL56&gt;=36,INDEX($AU:$AU,$CK56+36),"")</f>
      </c>
      <c r="CG56">
        <f>IF($CL56&gt;=37,INDEX($AU:$AU,$CK56+37),"")</f>
      </c>
      <c r="CH56">
        <f>IF($CL56&gt;=38,INDEX($AU:$AU,$CK56+38),"")</f>
      </c>
      <c r="CI56">
        <f>IF($CL56&gt;=39,INDEX($AU:$AU,$CK56+39),"")</f>
      </c>
      <c r="CJ56">
        <f>IF($CL56&gt;=40,INDEX($AU:$AU,$CK56+40),"")</f>
      </c>
      <c r="CK56">
        <f>IFERROR(MATCH($AT56,$AU$2:$AU$133,0)+1,0)</f>
      </c>
      <c r="CL56">
        <f>IFERROR(INDEX($AV$2:$AV$133,MATCH($AT56,$AU$2:$AU$133,0)),0)</f>
      </c>
      <c r="CM56">
        <f>IFERROR(LEFT($L56,FIND(" - ",$L56)-1),$L56)</f>
      </c>
      <c r="CN56" t="s">
        <v>220</v>
      </c>
      <c r="CP56">
        <f>IF($DK56&gt;=1,INDEX($CN:$CN,$DJ56+1),"")</f>
      </c>
      <c r="CQ56">
        <f>IF($DK56&gt;=2,INDEX($CN:$CN,$DJ56+2),"")</f>
      </c>
      <c r="CR56">
        <f>IF($DK56&gt;=3,INDEX($CN:$CN,$DJ56+3),"")</f>
      </c>
      <c r="CS56">
        <f>IF($DK56&gt;=4,INDEX($CN:$CN,$DJ56+4),"")</f>
      </c>
      <c r="CT56">
        <f>IF($DK56&gt;=5,INDEX($CN:$CN,$DJ56+5),"")</f>
      </c>
      <c r="CU56">
        <f>IF($DK56&gt;=6,INDEX($CN:$CN,$DJ56+6),"")</f>
      </c>
      <c r="CV56">
        <f>IF($DK56&gt;=7,INDEX($CN:$CN,$DJ56+7),"")</f>
      </c>
      <c r="CW56">
        <f>IF($DK56&gt;=8,INDEX($CN:$CN,$DJ56+8),"")</f>
      </c>
      <c r="CX56">
        <f>IF($DK56&gt;=9,INDEX($CN:$CN,$DJ56+9),"")</f>
      </c>
      <c r="CY56">
        <f>IF($DK56&gt;=10,INDEX($CN:$CN,$DJ56+10),"")</f>
      </c>
      <c r="CZ56">
        <f>IF($DK56&gt;=11,INDEX($CN:$CN,$DJ56+11),"")</f>
      </c>
      <c r="DA56">
        <f>IF($DK56&gt;=12,INDEX($CN:$CN,$DJ56+12),"")</f>
      </c>
      <c r="DB56">
        <f>IF($DK56&gt;=13,INDEX($CN:$CN,$DJ56+13),"")</f>
      </c>
      <c r="DC56">
        <f>IF($DK56&gt;=14,INDEX($CN:$CN,$DJ56+14),"")</f>
      </c>
      <c r="DD56">
        <f>IF($DK56&gt;=15,INDEX($CN:$CN,$DJ56+15),"")</f>
      </c>
      <c r="DE56">
        <f>IF($DK56&gt;=16,INDEX($CN:$CN,$DJ56+16),"")</f>
      </c>
      <c r="DF56">
        <f>IF($DK56&gt;=17,INDEX($CN:$CN,$DJ56+17),"")</f>
      </c>
      <c r="DG56">
        <f>IF($DK56&gt;=18,INDEX($CN:$CN,$DJ56+18),"")</f>
      </c>
      <c r="DH56">
        <f>IF($DK56&gt;=19,INDEX($CN:$CN,$DJ56+19),"")</f>
      </c>
      <c r="DI56">
        <f>IF($DK56&gt;=20,INDEX($CN:$CN,$DJ56+20),"")</f>
      </c>
      <c r="DJ56">
        <f>IFERROR(MATCH($CM56,$CN$2:$CN$1089,0)+1,0)</f>
      </c>
      <c r="DK56">
        <f>IFERROR(INDEX($CO$2:$CO$1089,MATCH($CM56,$CN$2:$CN$1089,0)),0)</f>
      </c>
      <c r="DL56">
        <f>IFERROR(INDEX($AS:$AS,MATCH($O56,$AR:$AR,0))&amp;"","")</f>
      </c>
      <c r="DM56" t="s">
        <v>55</v>
      </c>
      <c r="DN56" t="s">
        <v>44</v>
      </c>
      <c r="DP56">
        <f>IF($GS56&gt;=1,INDEX($DM:$DM,$GR56+1),"")</f>
      </c>
      <c r="DQ56">
        <f>IF($GS56&gt;=2,INDEX($DM:$DM,$GR56+2),"")</f>
      </c>
      <c r="DR56">
        <f>IF($GS56&gt;=3,INDEX($DM:$DM,$GR56+3),"")</f>
      </c>
      <c r="DS56">
        <f>IF($GS56&gt;=4,INDEX($DM:$DM,$GR56+4),"")</f>
      </c>
      <c r="DT56">
        <f>IF($GS56&gt;=5,INDEX($DM:$DM,$GR56+5),"")</f>
      </c>
      <c r="DU56">
        <f>IF($GS56&gt;=6,INDEX($DM:$DM,$GR56+6),"")</f>
      </c>
      <c r="DV56">
        <f>IF($GS56&gt;=7,INDEX($DM:$DM,$GR56+7),"")</f>
      </c>
      <c r="DW56">
        <f>IF($GS56&gt;=8,INDEX($DM:$DM,$GR56+8),"")</f>
      </c>
      <c r="DX56">
        <f>IF($GS56&gt;=9,INDEX($DM:$DM,$GR56+9),"")</f>
      </c>
      <c r="DY56">
        <f>IF($GS56&gt;=10,INDEX($DM:$DM,$GR56+10),"")</f>
      </c>
      <c r="DZ56">
        <f>IF($GS56&gt;=11,INDEX($DM:$DM,$GR56+11),"")</f>
      </c>
      <c r="EA56">
        <f>IF($GS56&gt;=12,INDEX($DM:$DM,$GR56+12),"")</f>
      </c>
      <c r="EB56">
        <f>IF($GS56&gt;=13,INDEX($DM:$DM,$GR56+13),"")</f>
      </c>
      <c r="EC56">
        <f>IF($GS56&gt;=14,INDEX($DM:$DM,$GR56+14),"")</f>
      </c>
      <c r="ED56">
        <f>IF($GS56&gt;=15,INDEX($DM:$DM,$GR56+15),"")</f>
      </c>
      <c r="EE56">
        <f>IF($GS56&gt;=16,INDEX($DM:$DM,$GR56+16),"")</f>
      </c>
      <c r="EF56">
        <f>IF($GS56&gt;=17,INDEX($DM:$DM,$GR56+17),"")</f>
      </c>
      <c r="EG56">
        <f>IF($GS56&gt;=18,INDEX($DM:$DM,$GR56+18),"")</f>
      </c>
      <c r="EH56">
        <f>IF($GS56&gt;=19,INDEX($DM:$DM,$GR56+19),"")</f>
      </c>
      <c r="EI56">
        <f>IF($GS56&gt;=20,INDEX($DM:$DM,$GR56+20),"")</f>
      </c>
      <c r="EJ56">
        <f>IF($GS56&gt;=21,INDEX($DM:$DM,$GR56+21),"")</f>
      </c>
      <c r="EK56">
        <f>IF($GS56&gt;=22,INDEX($DM:$DM,$GR56+22),"")</f>
      </c>
      <c r="EL56">
        <f>IF($GS56&gt;=23,INDEX($DM:$DM,$GR56+23),"")</f>
      </c>
      <c r="EM56">
        <f>IF($GS56&gt;=24,INDEX($DM:$DM,$GR56+24),"")</f>
      </c>
      <c r="EN56">
        <f>IF($GS56&gt;=25,INDEX($DM:$DM,$GR56+25),"")</f>
      </c>
      <c r="EO56">
        <f>IF($GS56&gt;=26,INDEX($DM:$DM,$GR56+26),"")</f>
      </c>
      <c r="EP56">
        <f>IF($GS56&gt;=27,INDEX($DM:$DM,$GR56+27),"")</f>
      </c>
      <c r="EQ56">
        <f>IF($GS56&gt;=28,INDEX($DM:$DM,$GR56+28),"")</f>
      </c>
      <c r="ER56">
        <f>IF($GS56&gt;=29,INDEX($DM:$DM,$GR56+29),"")</f>
      </c>
      <c r="ES56">
        <f>IF($GS56&gt;=30,INDEX($DM:$DM,$GR56+30),"")</f>
      </c>
      <c r="ET56">
        <f>IF($GS56&gt;=31,INDEX($DM:$DM,$GR56+31),"")</f>
      </c>
      <c r="EU56">
        <f>IF($GS56&gt;=32,INDEX($DM:$DM,$GR56+32),"")</f>
      </c>
      <c r="EV56">
        <f>IF($GS56&gt;=33,INDEX($DM:$DM,$GR56+33),"")</f>
      </c>
      <c r="EW56">
        <f>IF($GS56&gt;=34,INDEX($DM:$DM,$GR56+34),"")</f>
      </c>
      <c r="EX56">
        <f>IF($GS56&gt;=35,INDEX($DM:$DM,$GR56+35),"")</f>
      </c>
      <c r="EY56">
        <f>IF($GS56&gt;=36,INDEX($DM:$DM,$GR56+36),"")</f>
      </c>
      <c r="EZ56">
        <f>IF($GS56&gt;=37,INDEX($DM:$DM,$GR56+37),"")</f>
      </c>
      <c r="FA56">
        <f>IF($GS56&gt;=38,INDEX($DM:$DM,$GR56+38),"")</f>
      </c>
      <c r="FB56">
        <f>IF($GS56&gt;=39,INDEX($DM:$DM,$GR56+39),"")</f>
      </c>
      <c r="FC56">
        <f>IF($GS56&gt;=40,INDEX($DM:$DM,$GR56+40),"")</f>
      </c>
      <c r="FD56">
        <f>IF($GS56&gt;=1,INDEX($DN:$DN,$GR56+1),"")</f>
      </c>
      <c r="FE56">
        <f>IF($GS56&gt;=2,INDEX($DN:$DN,$GR56+2),"")</f>
      </c>
      <c r="FF56">
        <f>IF($GS56&gt;=3,INDEX($DN:$DN,$GR56+3),"")</f>
      </c>
      <c r="FG56">
        <f>IF($GS56&gt;=4,INDEX($DN:$DN,$GR56+4),"")</f>
      </c>
      <c r="FH56">
        <f>IF($GS56&gt;=5,INDEX($DN:$DN,$GR56+5),"")</f>
      </c>
      <c r="FI56">
        <f>IF($GS56&gt;=6,INDEX($DN:$DN,$GR56+6),"")</f>
      </c>
      <c r="FJ56">
        <f>IF($GS56&gt;=7,INDEX($DN:$DN,$GR56+7),"")</f>
      </c>
      <c r="FK56">
        <f>IF($GS56&gt;=8,INDEX($DN:$DN,$GR56+8),"")</f>
      </c>
      <c r="FL56">
        <f>IF($GS56&gt;=9,INDEX($DN:$DN,$GR56+9),"")</f>
      </c>
      <c r="FM56">
        <f>IF($GS56&gt;=10,INDEX($DN:$DN,$GR56+10),"")</f>
      </c>
      <c r="FN56">
        <f>IF($GS56&gt;=11,INDEX($DN:$DN,$GR56+11),"")</f>
      </c>
      <c r="FO56">
        <f>IF($GS56&gt;=12,INDEX($DN:$DN,$GR56+12),"")</f>
      </c>
      <c r="FP56">
        <f>IF($GS56&gt;=13,INDEX($DN:$DN,$GR56+13),"")</f>
      </c>
      <c r="FQ56">
        <f>IF($GS56&gt;=14,INDEX($DN:$DN,$GR56+14),"")</f>
      </c>
      <c r="FR56">
        <f>IF($GS56&gt;=15,INDEX($DN:$DN,$GR56+15),"")</f>
      </c>
      <c r="FS56">
        <f>IF($GS56&gt;=16,INDEX($DN:$DN,$GR56+16),"")</f>
      </c>
      <c r="FT56">
        <f>IF($GS56&gt;=17,INDEX($DN:$DN,$GR56+17),"")</f>
      </c>
      <c r="FU56">
        <f>IF($GS56&gt;=18,INDEX($DN:$DN,$GR56+18),"")</f>
      </c>
      <c r="FV56">
        <f>IF($GS56&gt;=19,INDEX($DN:$DN,$GR56+19),"")</f>
      </c>
      <c r="FW56">
        <f>IF($GS56&gt;=20,INDEX($DN:$DN,$GR56+20),"")</f>
      </c>
      <c r="FX56">
        <f>IF($GS56&gt;=21,INDEX($DN:$DN,$GR56+21),"")</f>
      </c>
      <c r="FY56">
        <f>IF($GS56&gt;=22,INDEX($DN:$DN,$GR56+22),"")</f>
      </c>
      <c r="FZ56">
        <f>IF($GS56&gt;=23,INDEX($DN:$DN,$GR56+23),"")</f>
      </c>
      <c r="GA56">
        <f>IF($GS56&gt;=24,INDEX($DN:$DN,$GR56+24),"")</f>
      </c>
      <c r="GB56">
        <f>IF($GS56&gt;=25,INDEX($DN:$DN,$GR56+25),"")</f>
      </c>
      <c r="GC56">
        <f>IF($GS56&gt;=26,INDEX($DN:$DN,$GR56+26),"")</f>
      </c>
      <c r="GD56">
        <f>IF($GS56&gt;=27,INDEX($DN:$DN,$GR56+27),"")</f>
      </c>
      <c r="GE56">
        <f>IF($GS56&gt;=28,INDEX($DN:$DN,$GR56+28),"")</f>
      </c>
      <c r="GF56">
        <f>IF($GS56&gt;=29,INDEX($DN:$DN,$GR56+29),"")</f>
      </c>
      <c r="GG56">
        <f>IF($GS56&gt;=30,INDEX($DN:$DN,$GR56+30),"")</f>
      </c>
      <c r="GH56">
        <f>IF($GS56&gt;=31,INDEX($DN:$DN,$GR56+31),"")</f>
      </c>
      <c r="GI56">
        <f>IF($GS56&gt;=32,INDEX($DN:$DN,$GR56+32),"")</f>
      </c>
      <c r="GJ56">
        <f>IF($GS56&gt;=33,INDEX($DN:$DN,$GR56+33),"")</f>
      </c>
      <c r="GK56">
        <f>IF($GS56&gt;=34,INDEX($DN:$DN,$GR56+34),"")</f>
      </c>
      <c r="GL56">
        <f>IF($GS56&gt;=35,INDEX($DN:$DN,$GR56+35),"")</f>
      </c>
      <c r="GM56">
        <f>IF($GS56&gt;=36,INDEX($DN:$DN,$GR56+36),"")</f>
      </c>
      <c r="GN56">
        <f>IF($GS56&gt;=37,INDEX($DN:$DN,$GR56+37),"")</f>
      </c>
      <c r="GO56">
        <f>IF($GS56&gt;=38,INDEX($DN:$DN,$GR56+38),"")</f>
      </c>
      <c r="GP56">
        <f>IF($GS56&gt;=39,INDEX($DN:$DN,$GR56+39),"")</f>
      </c>
      <c r="GQ56">
        <f>IF($GS56&gt;=40,INDEX($DN:$DN,$GR56+40),"")</f>
      </c>
      <c r="GR56">
        <f>IFERROR(MATCH($DL56,$DM$2:$DM$148,0)+1,0)</f>
      </c>
      <c r="GS56">
        <f>IFERROR(INDEX($DO$2:$DO$148,MATCH($DL56,$DM$2:$DM$148,0)),0)</f>
      </c>
      <c r="GT56">
        <f>IFERROR(MATCH($Z56,$DP$56:$FC$56,0),0)</f>
      </c>
      <c r="GU56">
        <f>IF($GT56&gt;0,INDEX($FD$56:$GQ$56,$GT56),"")</f>
      </c>
      <c r="GV56" t="s">
        <v>413</v>
      </c>
      <c r="GX56">
        <f>IF($JG56&gt;=1,INDEX($GV:$GV,$JF56+1),"")</f>
      </c>
      <c r="GY56">
        <f>IF($JG56&gt;=2,INDEX($GV:$GV,$JF56+2),"")</f>
      </c>
      <c r="GZ56">
        <f>IF($JG56&gt;=3,INDEX($GV:$GV,$JF56+3),"")</f>
      </c>
      <c r="HA56">
        <f>IF($JG56&gt;=4,INDEX($GV:$GV,$JF56+4),"")</f>
      </c>
      <c r="HB56">
        <f>IF($JG56&gt;=5,INDEX($GV:$GV,$JF56+5),"")</f>
      </c>
      <c r="HC56">
        <f>IF($JG56&gt;=6,INDEX($GV:$GV,$JF56+6),"")</f>
      </c>
      <c r="HD56">
        <f>IF($JG56&gt;=7,INDEX($GV:$GV,$JF56+7),"")</f>
      </c>
      <c r="HE56">
        <f>IF($JG56&gt;=8,INDEX($GV:$GV,$JF56+8),"")</f>
      </c>
      <c r="HF56">
        <f>IF($JG56&gt;=9,INDEX($GV:$GV,$JF56+9),"")</f>
      </c>
      <c r="HG56">
        <f>IF($JG56&gt;=10,INDEX($GV:$GV,$JF56+10),"")</f>
      </c>
      <c r="HH56">
        <f>IF($JG56&gt;=11,INDEX($GV:$GV,$JF56+11),"")</f>
      </c>
      <c r="HI56">
        <f>IF($JG56&gt;=12,INDEX($GV:$GV,$JF56+12),"")</f>
      </c>
      <c r="HJ56">
        <f>IF($JG56&gt;=13,INDEX($GV:$GV,$JF56+13),"")</f>
      </c>
      <c r="HK56">
        <f>IF($JG56&gt;=14,INDEX($GV:$GV,$JF56+14),"")</f>
      </c>
      <c r="HL56">
        <f>IF($JG56&gt;=15,INDEX($GV:$GV,$JF56+15),"")</f>
      </c>
      <c r="HM56">
        <f>IF($JG56&gt;=16,INDEX($GV:$GV,$JF56+16),"")</f>
      </c>
      <c r="HN56">
        <f>IF($JG56&gt;=17,INDEX($GV:$GV,$JF56+17),"")</f>
      </c>
      <c r="HO56">
        <f>IF($JG56&gt;=18,INDEX($GV:$GV,$JF56+18),"")</f>
      </c>
      <c r="HP56">
        <f>IF($JG56&gt;=19,INDEX($GV:$GV,$JF56+19),"")</f>
      </c>
      <c r="HQ56">
        <f>IF($JG56&gt;=20,INDEX($GV:$GV,$JF56+20),"")</f>
      </c>
      <c r="HR56">
        <f>IF($JG56&gt;=21,INDEX($GV:$GV,$JF56+21),"")</f>
      </c>
      <c r="HS56">
        <f>IF($JG56&gt;=22,INDEX($GV:$GV,$JF56+22),"")</f>
      </c>
      <c r="HT56">
        <f>IF($JG56&gt;=23,INDEX($GV:$GV,$JF56+23),"")</f>
      </c>
      <c r="HU56">
        <f>IF($JG56&gt;=24,INDEX($GV:$GV,$JF56+24),"")</f>
      </c>
      <c r="HV56">
        <f>IF($JG56&gt;=25,INDEX($GV:$GV,$JF56+25),"")</f>
      </c>
      <c r="HW56">
        <f>IF($JG56&gt;=26,INDEX($GV:$GV,$JF56+26),"")</f>
      </c>
      <c r="HX56">
        <f>IF($JG56&gt;=27,INDEX($GV:$GV,$JF56+27),"")</f>
      </c>
      <c r="HY56">
        <f>IF($JG56&gt;=28,INDEX($GV:$GV,$JF56+28),"")</f>
      </c>
      <c r="HZ56">
        <f>IF($JG56&gt;=29,INDEX($GV:$GV,$JF56+29),"")</f>
      </c>
      <c r="IA56">
        <f>IF($JG56&gt;=30,INDEX($GV:$GV,$JF56+30),"")</f>
      </c>
      <c r="IB56">
        <f>IF($JG56&gt;=31,INDEX($GV:$GV,$JF56+31),"")</f>
      </c>
      <c r="IC56">
        <f>IF($JG56&gt;=32,INDEX($GV:$GV,$JF56+32),"")</f>
      </c>
      <c r="ID56">
        <f>IF($JG56&gt;=33,INDEX($GV:$GV,$JF56+33),"")</f>
      </c>
      <c r="IE56">
        <f>IF($JG56&gt;=34,INDEX($GV:$GV,$JF56+34),"")</f>
      </c>
      <c r="IF56">
        <f>IF($JG56&gt;=35,INDEX($GV:$GV,$JF56+35),"")</f>
      </c>
      <c r="IG56">
        <f>IF($JG56&gt;=36,INDEX($GV:$GV,$JF56+36),"")</f>
      </c>
      <c r="IH56">
        <f>IF($JG56&gt;=37,INDEX($GV:$GV,$JF56+37),"")</f>
      </c>
      <c r="II56">
        <f>IF($JG56&gt;=38,INDEX($GV:$GV,$JF56+38),"")</f>
      </c>
      <c r="IJ56">
        <f>IF($JG56&gt;=39,INDEX($GV:$GV,$JF56+39),"")</f>
      </c>
      <c r="IK56">
        <f>IF($JG56&gt;=40,INDEX($GV:$GV,$JF56+40),"")</f>
      </c>
      <c r="IL56">
        <f>IF($JG56&gt;=41,INDEX($GV:$GV,$JF56+41),"")</f>
      </c>
      <c r="IM56">
        <f>IF($JG56&gt;=42,INDEX($GV:$GV,$JF56+42),"")</f>
      </c>
      <c r="IN56">
        <f>IF($JG56&gt;=43,INDEX($GV:$GV,$JF56+43),"")</f>
      </c>
      <c r="IO56">
        <f>IF($JG56&gt;=44,INDEX($GV:$GV,$JF56+44),"")</f>
      </c>
      <c r="IP56">
        <f>IF($JG56&gt;=45,INDEX($GV:$GV,$JF56+45),"")</f>
      </c>
      <c r="IQ56">
        <f>IF($JG56&gt;=46,INDEX($GV:$GV,$JF56+46),"")</f>
      </c>
      <c r="IR56">
        <f>IF($JG56&gt;=47,INDEX($GV:$GV,$JF56+47),"")</f>
      </c>
      <c r="IS56">
        <f>IF($JG56&gt;=48,INDEX($GV:$GV,$JF56+48),"")</f>
      </c>
      <c r="IT56">
        <f>IF($JG56&gt;=49,INDEX($GV:$GV,$JF56+49),"")</f>
      </c>
      <c r="IU56">
        <f>IF($JG56&gt;=50,INDEX($GV:$GV,$JF56+50),"")</f>
      </c>
      <c r="IV56">
        <f>IF($JG56&gt;=51,INDEX($GV:$GV,$JF56+51),"")</f>
      </c>
      <c r="IW56">
        <f>IF($JG56&gt;=52,INDEX($GV:$GV,$JF56+52),"")</f>
      </c>
      <c r="IX56">
        <f>IF($JG56&gt;=53,INDEX($GV:$GV,$JF56+53),"")</f>
      </c>
      <c r="IY56">
        <f>IF($JG56&gt;=54,INDEX($GV:$GV,$JF56+54),"")</f>
      </c>
      <c r="IZ56">
        <f>IF($JG56&gt;=55,INDEX($GV:$GV,$JF56+55),"")</f>
      </c>
      <c r="JA56">
        <f>IF($JG56&gt;=56,INDEX($GV:$GV,$JF56+56),"")</f>
      </c>
      <c r="JB56">
        <f>IF($JG56&gt;=57,INDEX($GV:$GV,$JF56+57),"")</f>
      </c>
      <c r="JC56">
        <f>IF($JG56&gt;=58,INDEX($GV:$GV,$JF56+58),"")</f>
      </c>
      <c r="JD56">
        <f>IF($JG56&gt;=59,INDEX($GV:$GV,$JF56+59),"")</f>
      </c>
      <c r="JE56">
        <f>IF($JG56&gt;=60,INDEX($GV:$GV,$JF56+60),"")</f>
      </c>
      <c r="JF56">
        <f>IFERROR(MATCH($GU56,$GV$2:$GV$322,0)+1,0)</f>
      </c>
      <c r="JG56">
        <f>IFERROR(INDEX($GW$2:$GW$322,MATCH($GU56,$GV$2:$GV$322,0)),0)</f>
      </c>
      <c r="JH56" t="s">
        <v>44</v>
      </c>
      <c r="JI56" t="s">
        <v>44</v>
      </c>
    </row>
    <row r="57" spans="1:269" x14ac:dyDescent="0.25">
      <c r="R57">
        <f>IF(OR($U57="",$Q57=""),"",IFERROR($U57/$Q57,0))</f>
      </c>
      <c r="S57">
        <f>IF($U57="","",
SUM($T57,$V57,$AA57,$W57,$Y57)*
(1-IF($AB57="",0,VALUE($AB57)/100)))</f>
      </c>
      <c r="T57">
        <f>IF($U57="","",$U57)</f>
      </c>
      <c r="V57">
        <f>IF($U57="","",
IF($O57="","",
IF(ISNUMBER(SEARCH("exempt",LOWER($O57))),0,
$U57*(VALUE(SUBSTITUTE($O57,"%",""))/100))))</f>
      </c>
      <c r="AC57">
        <f>IFERROR(IF(FIND(" - ",$K57)&gt;0,MID($K57,FIND(" - ",$K57)+3,LEN($K57)),""),"")</f>
      </c>
      <c r="AL57" t="s">
        <v>435</v>
      </c>
      <c r="AO57" t="s">
        <v>436</v>
      </c>
      <c r="AP57" t="s">
        <v>437</v>
      </c>
      <c r="AQ57" t="s">
        <v>438</v>
      </c>
      <c r="AR57" t="s">
        <v>436</v>
      </c>
      <c r="AS57" t="s">
        <v>365</v>
      </c>
      <c r="AT57">
        <f>IFERROR(LEFT($K57,FIND(" - ",$K57)-1),$K57)</f>
      </c>
      <c r="AU57" t="s">
        <v>439</v>
      </c>
      <c r="AV57">
        <v>2</v>
      </c>
      <c r="AW57">
        <f>IF($CL57&gt;=1,INDEX($AU:$AU,$CK57+1),"")</f>
      </c>
      <c r="AX57">
        <f>IF($CL57&gt;=2,INDEX($AU:$AU,$CK57+2),"")</f>
      </c>
      <c r="AY57">
        <f>IF($CL57&gt;=3,INDEX($AU:$AU,$CK57+3),"")</f>
      </c>
      <c r="AZ57">
        <f>IF($CL57&gt;=4,INDEX($AU:$AU,$CK57+4),"")</f>
      </c>
      <c r="BA57">
        <f>IF($CL57&gt;=5,INDEX($AU:$AU,$CK57+5),"")</f>
      </c>
      <c r="BB57">
        <f>IF($CL57&gt;=6,INDEX($AU:$AU,$CK57+6),"")</f>
      </c>
      <c r="BC57">
        <f>IF($CL57&gt;=7,INDEX($AU:$AU,$CK57+7),"")</f>
      </c>
      <c r="BD57">
        <f>IF($CL57&gt;=8,INDEX($AU:$AU,$CK57+8),"")</f>
      </c>
      <c r="BE57">
        <f>IF($CL57&gt;=9,INDEX($AU:$AU,$CK57+9),"")</f>
      </c>
      <c r="BF57">
        <f>IF($CL57&gt;=10,INDEX($AU:$AU,$CK57+10),"")</f>
      </c>
      <c r="BG57">
        <f>IF($CL57&gt;=11,INDEX($AU:$AU,$CK57+11),"")</f>
      </c>
      <c r="BH57">
        <f>IF($CL57&gt;=12,INDEX($AU:$AU,$CK57+12),"")</f>
      </c>
      <c r="BI57">
        <f>IF($CL57&gt;=13,INDEX($AU:$AU,$CK57+13),"")</f>
      </c>
      <c r="BJ57">
        <f>IF($CL57&gt;=14,INDEX($AU:$AU,$CK57+14),"")</f>
      </c>
      <c r="BK57">
        <f>IF($CL57&gt;=15,INDEX($AU:$AU,$CK57+15),"")</f>
      </c>
      <c r="BL57">
        <f>IF($CL57&gt;=16,INDEX($AU:$AU,$CK57+16),"")</f>
      </c>
      <c r="BM57">
        <f>IF($CL57&gt;=17,INDEX($AU:$AU,$CK57+17),"")</f>
      </c>
      <c r="BN57">
        <f>IF($CL57&gt;=18,INDEX($AU:$AU,$CK57+18),"")</f>
      </c>
      <c r="BO57">
        <f>IF($CL57&gt;=19,INDEX($AU:$AU,$CK57+19),"")</f>
      </c>
      <c r="BP57">
        <f>IF($CL57&gt;=20,INDEX($AU:$AU,$CK57+20),"")</f>
      </c>
      <c r="BQ57">
        <f>IF($CL57&gt;=21,INDEX($AU:$AU,$CK57+21),"")</f>
      </c>
      <c r="BR57">
        <f>IF($CL57&gt;=22,INDEX($AU:$AU,$CK57+22),"")</f>
      </c>
      <c r="BS57">
        <f>IF($CL57&gt;=23,INDEX($AU:$AU,$CK57+23),"")</f>
      </c>
      <c r="BT57">
        <f>IF($CL57&gt;=24,INDEX($AU:$AU,$CK57+24),"")</f>
      </c>
      <c r="BU57">
        <f>IF($CL57&gt;=25,INDEX($AU:$AU,$CK57+25),"")</f>
      </c>
      <c r="BV57">
        <f>IF($CL57&gt;=26,INDEX($AU:$AU,$CK57+26),"")</f>
      </c>
      <c r="BW57">
        <f>IF($CL57&gt;=27,INDEX($AU:$AU,$CK57+27),"")</f>
      </c>
      <c r="BX57">
        <f>IF($CL57&gt;=28,INDEX($AU:$AU,$CK57+28),"")</f>
      </c>
      <c r="BY57">
        <f>IF($CL57&gt;=29,INDEX($AU:$AU,$CK57+29),"")</f>
      </c>
      <c r="BZ57">
        <f>IF($CL57&gt;=30,INDEX($AU:$AU,$CK57+30),"")</f>
      </c>
      <c r="CA57">
        <f>IF($CL57&gt;=31,INDEX($AU:$AU,$CK57+31),"")</f>
      </c>
      <c r="CB57">
        <f>IF($CL57&gt;=32,INDEX($AU:$AU,$CK57+32),"")</f>
      </c>
      <c r="CC57">
        <f>IF($CL57&gt;=33,INDEX($AU:$AU,$CK57+33),"")</f>
      </c>
      <c r="CD57">
        <f>IF($CL57&gt;=34,INDEX($AU:$AU,$CK57+34),"")</f>
      </c>
      <c r="CE57">
        <f>IF($CL57&gt;=35,INDEX($AU:$AU,$CK57+35),"")</f>
      </c>
      <c r="CF57">
        <f>IF($CL57&gt;=36,INDEX($AU:$AU,$CK57+36),"")</f>
      </c>
      <c r="CG57">
        <f>IF($CL57&gt;=37,INDEX($AU:$AU,$CK57+37),"")</f>
      </c>
      <c r="CH57">
        <f>IF($CL57&gt;=38,INDEX($AU:$AU,$CK57+38),"")</f>
      </c>
      <c r="CI57">
        <f>IF($CL57&gt;=39,INDEX($AU:$AU,$CK57+39),"")</f>
      </c>
      <c r="CJ57">
        <f>IF($CL57&gt;=40,INDEX($AU:$AU,$CK57+40),"")</f>
      </c>
      <c r="CK57">
        <f>IFERROR(MATCH($AT57,$AU$2:$AU$133,0)+1,0)</f>
      </c>
      <c r="CL57">
        <f>IFERROR(INDEX($AV$2:$AV$133,MATCH($AT57,$AU$2:$AU$133,0)),0)</f>
      </c>
      <c r="CM57">
        <f>IFERROR(LEFT($L57,FIND(" - ",$L57)-1),$L57)</f>
      </c>
      <c r="CN57" t="s">
        <v>230</v>
      </c>
      <c r="CP57">
        <f>IF($DK57&gt;=1,INDEX($CN:$CN,$DJ57+1),"")</f>
      </c>
      <c r="CQ57">
        <f>IF($DK57&gt;=2,INDEX($CN:$CN,$DJ57+2),"")</f>
      </c>
      <c r="CR57">
        <f>IF($DK57&gt;=3,INDEX($CN:$CN,$DJ57+3),"")</f>
      </c>
      <c r="CS57">
        <f>IF($DK57&gt;=4,INDEX($CN:$CN,$DJ57+4),"")</f>
      </c>
      <c r="CT57">
        <f>IF($DK57&gt;=5,INDEX($CN:$CN,$DJ57+5),"")</f>
      </c>
      <c r="CU57">
        <f>IF($DK57&gt;=6,INDEX($CN:$CN,$DJ57+6),"")</f>
      </c>
      <c r="CV57">
        <f>IF($DK57&gt;=7,INDEX($CN:$CN,$DJ57+7),"")</f>
      </c>
      <c r="CW57">
        <f>IF($DK57&gt;=8,INDEX($CN:$CN,$DJ57+8),"")</f>
      </c>
      <c r="CX57">
        <f>IF($DK57&gt;=9,INDEX($CN:$CN,$DJ57+9),"")</f>
      </c>
      <c r="CY57">
        <f>IF($DK57&gt;=10,INDEX($CN:$CN,$DJ57+10),"")</f>
      </c>
      <c r="CZ57">
        <f>IF($DK57&gt;=11,INDEX($CN:$CN,$DJ57+11),"")</f>
      </c>
      <c r="DA57">
        <f>IF($DK57&gt;=12,INDEX($CN:$CN,$DJ57+12),"")</f>
      </c>
      <c r="DB57">
        <f>IF($DK57&gt;=13,INDEX($CN:$CN,$DJ57+13),"")</f>
      </c>
      <c r="DC57">
        <f>IF($DK57&gt;=14,INDEX($CN:$CN,$DJ57+14),"")</f>
      </c>
      <c r="DD57">
        <f>IF($DK57&gt;=15,INDEX($CN:$CN,$DJ57+15),"")</f>
      </c>
      <c r="DE57">
        <f>IF($DK57&gt;=16,INDEX($CN:$CN,$DJ57+16),"")</f>
      </c>
      <c r="DF57">
        <f>IF($DK57&gt;=17,INDEX($CN:$CN,$DJ57+17),"")</f>
      </c>
      <c r="DG57">
        <f>IF($DK57&gt;=18,INDEX($CN:$CN,$DJ57+18),"")</f>
      </c>
      <c r="DH57">
        <f>IF($DK57&gt;=19,INDEX($CN:$CN,$DJ57+19),"")</f>
      </c>
      <c r="DI57">
        <f>IF($DK57&gt;=20,INDEX($CN:$CN,$DJ57+20),"")</f>
      </c>
      <c r="DJ57">
        <f>IFERROR(MATCH($CM57,$CN$2:$CN$1089,0)+1,0)</f>
      </c>
      <c r="DK57">
        <f>IFERROR(INDEX($CO$2:$CO$1089,MATCH($CM57,$CN$2:$CN$1089,0)),0)</f>
      </c>
      <c r="DL57">
        <f>IFERROR(INDEX($AS:$AS,MATCH($O57,$AR:$AR,0))&amp;"","")</f>
      </c>
      <c r="DM57" t="s">
        <v>184</v>
      </c>
      <c r="DO57">
        <v>1</v>
      </c>
      <c r="DP57">
        <f>IF($GS57&gt;=1,INDEX($DM:$DM,$GR57+1),"")</f>
      </c>
      <c r="DQ57">
        <f>IF($GS57&gt;=2,INDEX($DM:$DM,$GR57+2),"")</f>
      </c>
      <c r="DR57">
        <f>IF($GS57&gt;=3,INDEX($DM:$DM,$GR57+3),"")</f>
      </c>
      <c r="DS57">
        <f>IF($GS57&gt;=4,INDEX($DM:$DM,$GR57+4),"")</f>
      </c>
      <c r="DT57">
        <f>IF($GS57&gt;=5,INDEX($DM:$DM,$GR57+5),"")</f>
      </c>
      <c r="DU57">
        <f>IF($GS57&gt;=6,INDEX($DM:$DM,$GR57+6),"")</f>
      </c>
      <c r="DV57">
        <f>IF($GS57&gt;=7,INDEX($DM:$DM,$GR57+7),"")</f>
      </c>
      <c r="DW57">
        <f>IF($GS57&gt;=8,INDEX($DM:$DM,$GR57+8),"")</f>
      </c>
      <c r="DX57">
        <f>IF($GS57&gt;=9,INDEX($DM:$DM,$GR57+9),"")</f>
      </c>
      <c r="DY57">
        <f>IF($GS57&gt;=10,INDEX($DM:$DM,$GR57+10),"")</f>
      </c>
      <c r="DZ57">
        <f>IF($GS57&gt;=11,INDEX($DM:$DM,$GR57+11),"")</f>
      </c>
      <c r="EA57">
        <f>IF($GS57&gt;=12,INDEX($DM:$DM,$GR57+12),"")</f>
      </c>
      <c r="EB57">
        <f>IF($GS57&gt;=13,INDEX($DM:$DM,$GR57+13),"")</f>
      </c>
      <c r="EC57">
        <f>IF($GS57&gt;=14,INDEX($DM:$DM,$GR57+14),"")</f>
      </c>
      <c r="ED57">
        <f>IF($GS57&gt;=15,INDEX($DM:$DM,$GR57+15),"")</f>
      </c>
      <c r="EE57">
        <f>IF($GS57&gt;=16,INDEX($DM:$DM,$GR57+16),"")</f>
      </c>
      <c r="EF57">
        <f>IF($GS57&gt;=17,INDEX($DM:$DM,$GR57+17),"")</f>
      </c>
      <c r="EG57">
        <f>IF($GS57&gt;=18,INDEX($DM:$DM,$GR57+18),"")</f>
      </c>
      <c r="EH57">
        <f>IF($GS57&gt;=19,INDEX($DM:$DM,$GR57+19),"")</f>
      </c>
      <c r="EI57">
        <f>IF($GS57&gt;=20,INDEX($DM:$DM,$GR57+20),"")</f>
      </c>
      <c r="EJ57">
        <f>IF($GS57&gt;=21,INDEX($DM:$DM,$GR57+21),"")</f>
      </c>
      <c r="EK57">
        <f>IF($GS57&gt;=22,INDEX($DM:$DM,$GR57+22),"")</f>
      </c>
      <c r="EL57">
        <f>IF($GS57&gt;=23,INDEX($DM:$DM,$GR57+23),"")</f>
      </c>
      <c r="EM57">
        <f>IF($GS57&gt;=24,INDEX($DM:$DM,$GR57+24),"")</f>
      </c>
      <c r="EN57">
        <f>IF($GS57&gt;=25,INDEX($DM:$DM,$GR57+25),"")</f>
      </c>
      <c r="EO57">
        <f>IF($GS57&gt;=26,INDEX($DM:$DM,$GR57+26),"")</f>
      </c>
      <c r="EP57">
        <f>IF($GS57&gt;=27,INDEX($DM:$DM,$GR57+27),"")</f>
      </c>
      <c r="EQ57">
        <f>IF($GS57&gt;=28,INDEX($DM:$DM,$GR57+28),"")</f>
      </c>
      <c r="ER57">
        <f>IF($GS57&gt;=29,INDEX($DM:$DM,$GR57+29),"")</f>
      </c>
      <c r="ES57">
        <f>IF($GS57&gt;=30,INDEX($DM:$DM,$GR57+30),"")</f>
      </c>
      <c r="ET57">
        <f>IF($GS57&gt;=31,INDEX($DM:$DM,$GR57+31),"")</f>
      </c>
      <c r="EU57">
        <f>IF($GS57&gt;=32,INDEX($DM:$DM,$GR57+32),"")</f>
      </c>
      <c r="EV57">
        <f>IF($GS57&gt;=33,INDEX($DM:$DM,$GR57+33),"")</f>
      </c>
      <c r="EW57">
        <f>IF($GS57&gt;=34,INDEX($DM:$DM,$GR57+34),"")</f>
      </c>
      <c r="EX57">
        <f>IF($GS57&gt;=35,INDEX($DM:$DM,$GR57+35),"")</f>
      </c>
      <c r="EY57">
        <f>IF($GS57&gt;=36,INDEX($DM:$DM,$GR57+36),"")</f>
      </c>
      <c r="EZ57">
        <f>IF($GS57&gt;=37,INDEX($DM:$DM,$GR57+37),"")</f>
      </c>
      <c r="FA57">
        <f>IF($GS57&gt;=38,INDEX($DM:$DM,$GR57+38),"")</f>
      </c>
      <c r="FB57">
        <f>IF($GS57&gt;=39,INDEX($DM:$DM,$GR57+39),"")</f>
      </c>
      <c r="FC57">
        <f>IF($GS57&gt;=40,INDEX($DM:$DM,$GR57+40),"")</f>
      </c>
      <c r="FD57">
        <f>IF($GS57&gt;=1,INDEX($DN:$DN,$GR57+1),"")</f>
      </c>
      <c r="FE57">
        <f>IF($GS57&gt;=2,INDEX($DN:$DN,$GR57+2),"")</f>
      </c>
      <c r="FF57">
        <f>IF($GS57&gt;=3,INDEX($DN:$DN,$GR57+3),"")</f>
      </c>
      <c r="FG57">
        <f>IF($GS57&gt;=4,INDEX($DN:$DN,$GR57+4),"")</f>
      </c>
      <c r="FH57">
        <f>IF($GS57&gt;=5,INDEX($DN:$DN,$GR57+5),"")</f>
      </c>
      <c r="FI57">
        <f>IF($GS57&gt;=6,INDEX($DN:$DN,$GR57+6),"")</f>
      </c>
      <c r="FJ57">
        <f>IF($GS57&gt;=7,INDEX($DN:$DN,$GR57+7),"")</f>
      </c>
      <c r="FK57">
        <f>IF($GS57&gt;=8,INDEX($DN:$DN,$GR57+8),"")</f>
      </c>
      <c r="FL57">
        <f>IF($GS57&gt;=9,INDEX($DN:$DN,$GR57+9),"")</f>
      </c>
      <c r="FM57">
        <f>IF($GS57&gt;=10,INDEX($DN:$DN,$GR57+10),"")</f>
      </c>
      <c r="FN57">
        <f>IF($GS57&gt;=11,INDEX($DN:$DN,$GR57+11),"")</f>
      </c>
      <c r="FO57">
        <f>IF($GS57&gt;=12,INDEX($DN:$DN,$GR57+12),"")</f>
      </c>
      <c r="FP57">
        <f>IF($GS57&gt;=13,INDEX($DN:$DN,$GR57+13),"")</f>
      </c>
      <c r="FQ57">
        <f>IF($GS57&gt;=14,INDEX($DN:$DN,$GR57+14),"")</f>
      </c>
      <c r="FR57">
        <f>IF($GS57&gt;=15,INDEX($DN:$DN,$GR57+15),"")</f>
      </c>
      <c r="FS57">
        <f>IF($GS57&gt;=16,INDEX($DN:$DN,$GR57+16),"")</f>
      </c>
      <c r="FT57">
        <f>IF($GS57&gt;=17,INDEX($DN:$DN,$GR57+17),"")</f>
      </c>
      <c r="FU57">
        <f>IF($GS57&gt;=18,INDEX($DN:$DN,$GR57+18),"")</f>
      </c>
      <c r="FV57">
        <f>IF($GS57&gt;=19,INDEX($DN:$DN,$GR57+19),"")</f>
      </c>
      <c r="FW57">
        <f>IF($GS57&gt;=20,INDEX($DN:$DN,$GR57+20),"")</f>
      </c>
      <c r="FX57">
        <f>IF($GS57&gt;=21,INDEX($DN:$DN,$GR57+21),"")</f>
      </c>
      <c r="FY57">
        <f>IF($GS57&gt;=22,INDEX($DN:$DN,$GR57+22),"")</f>
      </c>
      <c r="FZ57">
        <f>IF($GS57&gt;=23,INDEX($DN:$DN,$GR57+23),"")</f>
      </c>
      <c r="GA57">
        <f>IF($GS57&gt;=24,INDEX($DN:$DN,$GR57+24),"")</f>
      </c>
      <c r="GB57">
        <f>IF($GS57&gt;=25,INDEX($DN:$DN,$GR57+25),"")</f>
      </c>
      <c r="GC57">
        <f>IF($GS57&gt;=26,INDEX($DN:$DN,$GR57+26),"")</f>
      </c>
      <c r="GD57">
        <f>IF($GS57&gt;=27,INDEX($DN:$DN,$GR57+27),"")</f>
      </c>
      <c r="GE57">
        <f>IF($GS57&gt;=28,INDEX($DN:$DN,$GR57+28),"")</f>
      </c>
      <c r="GF57">
        <f>IF($GS57&gt;=29,INDEX($DN:$DN,$GR57+29),"")</f>
      </c>
      <c r="GG57">
        <f>IF($GS57&gt;=30,INDEX($DN:$DN,$GR57+30),"")</f>
      </c>
      <c r="GH57">
        <f>IF($GS57&gt;=31,INDEX($DN:$DN,$GR57+31),"")</f>
      </c>
      <c r="GI57">
        <f>IF($GS57&gt;=32,INDEX($DN:$DN,$GR57+32),"")</f>
      </c>
      <c r="GJ57">
        <f>IF($GS57&gt;=33,INDEX($DN:$DN,$GR57+33),"")</f>
      </c>
      <c r="GK57">
        <f>IF($GS57&gt;=34,INDEX($DN:$DN,$GR57+34),"")</f>
      </c>
      <c r="GL57">
        <f>IF($GS57&gt;=35,INDEX($DN:$DN,$GR57+35),"")</f>
      </c>
      <c r="GM57">
        <f>IF($GS57&gt;=36,INDEX($DN:$DN,$GR57+36),"")</f>
      </c>
      <c r="GN57">
        <f>IF($GS57&gt;=37,INDEX($DN:$DN,$GR57+37),"")</f>
      </c>
      <c r="GO57">
        <f>IF($GS57&gt;=38,INDEX($DN:$DN,$GR57+38),"")</f>
      </c>
      <c r="GP57">
        <f>IF($GS57&gt;=39,INDEX($DN:$DN,$GR57+39),"")</f>
      </c>
      <c r="GQ57">
        <f>IF($GS57&gt;=40,INDEX($DN:$DN,$GR57+40),"")</f>
      </c>
      <c r="GR57">
        <f>IFERROR(MATCH($DL57,$DM$2:$DM$148,0)+1,0)</f>
      </c>
      <c r="GS57">
        <f>IFERROR(INDEX($DO$2:$DO$148,MATCH($DL57,$DM$2:$DM$148,0)),0)</f>
      </c>
      <c r="GT57">
        <f>IFERROR(MATCH($Z57,$DP$57:$FC$57,0),0)</f>
      </c>
      <c r="GU57">
        <f>IF($GT57&gt;0,INDEX($FD$57:$GQ$57,$GT57),"")</f>
      </c>
      <c r="GV57" t="s">
        <v>419</v>
      </c>
      <c r="GX57">
        <f>IF($JG57&gt;=1,INDEX($GV:$GV,$JF57+1),"")</f>
      </c>
      <c r="GY57">
        <f>IF($JG57&gt;=2,INDEX($GV:$GV,$JF57+2),"")</f>
      </c>
      <c r="GZ57">
        <f>IF($JG57&gt;=3,INDEX($GV:$GV,$JF57+3),"")</f>
      </c>
      <c r="HA57">
        <f>IF($JG57&gt;=4,INDEX($GV:$GV,$JF57+4),"")</f>
      </c>
      <c r="HB57">
        <f>IF($JG57&gt;=5,INDEX($GV:$GV,$JF57+5),"")</f>
      </c>
      <c r="HC57">
        <f>IF($JG57&gt;=6,INDEX($GV:$GV,$JF57+6),"")</f>
      </c>
      <c r="HD57">
        <f>IF($JG57&gt;=7,INDEX($GV:$GV,$JF57+7),"")</f>
      </c>
      <c r="HE57">
        <f>IF($JG57&gt;=8,INDEX($GV:$GV,$JF57+8),"")</f>
      </c>
      <c r="HF57">
        <f>IF($JG57&gt;=9,INDEX($GV:$GV,$JF57+9),"")</f>
      </c>
      <c r="HG57">
        <f>IF($JG57&gt;=10,INDEX($GV:$GV,$JF57+10),"")</f>
      </c>
      <c r="HH57">
        <f>IF($JG57&gt;=11,INDEX($GV:$GV,$JF57+11),"")</f>
      </c>
      <c r="HI57">
        <f>IF($JG57&gt;=12,INDEX($GV:$GV,$JF57+12),"")</f>
      </c>
      <c r="HJ57">
        <f>IF($JG57&gt;=13,INDEX($GV:$GV,$JF57+13),"")</f>
      </c>
      <c r="HK57">
        <f>IF($JG57&gt;=14,INDEX($GV:$GV,$JF57+14),"")</f>
      </c>
      <c r="HL57">
        <f>IF($JG57&gt;=15,INDEX($GV:$GV,$JF57+15),"")</f>
      </c>
      <c r="HM57">
        <f>IF($JG57&gt;=16,INDEX($GV:$GV,$JF57+16),"")</f>
      </c>
      <c r="HN57">
        <f>IF($JG57&gt;=17,INDEX($GV:$GV,$JF57+17),"")</f>
      </c>
      <c r="HO57">
        <f>IF($JG57&gt;=18,INDEX($GV:$GV,$JF57+18),"")</f>
      </c>
      <c r="HP57">
        <f>IF($JG57&gt;=19,INDEX($GV:$GV,$JF57+19),"")</f>
      </c>
      <c r="HQ57">
        <f>IF($JG57&gt;=20,INDEX($GV:$GV,$JF57+20),"")</f>
      </c>
      <c r="HR57">
        <f>IF($JG57&gt;=21,INDEX($GV:$GV,$JF57+21),"")</f>
      </c>
      <c r="HS57">
        <f>IF($JG57&gt;=22,INDEX($GV:$GV,$JF57+22),"")</f>
      </c>
      <c r="HT57">
        <f>IF($JG57&gt;=23,INDEX($GV:$GV,$JF57+23),"")</f>
      </c>
      <c r="HU57">
        <f>IF($JG57&gt;=24,INDEX($GV:$GV,$JF57+24),"")</f>
      </c>
      <c r="HV57">
        <f>IF($JG57&gt;=25,INDEX($GV:$GV,$JF57+25),"")</f>
      </c>
      <c r="HW57">
        <f>IF($JG57&gt;=26,INDEX($GV:$GV,$JF57+26),"")</f>
      </c>
      <c r="HX57">
        <f>IF($JG57&gt;=27,INDEX($GV:$GV,$JF57+27),"")</f>
      </c>
      <c r="HY57">
        <f>IF($JG57&gt;=28,INDEX($GV:$GV,$JF57+28),"")</f>
      </c>
      <c r="HZ57">
        <f>IF($JG57&gt;=29,INDEX($GV:$GV,$JF57+29),"")</f>
      </c>
      <c r="IA57">
        <f>IF($JG57&gt;=30,INDEX($GV:$GV,$JF57+30),"")</f>
      </c>
      <c r="IB57">
        <f>IF($JG57&gt;=31,INDEX($GV:$GV,$JF57+31),"")</f>
      </c>
      <c r="IC57">
        <f>IF($JG57&gt;=32,INDEX($GV:$GV,$JF57+32),"")</f>
      </c>
      <c r="ID57">
        <f>IF($JG57&gt;=33,INDEX($GV:$GV,$JF57+33),"")</f>
      </c>
      <c r="IE57">
        <f>IF($JG57&gt;=34,INDEX($GV:$GV,$JF57+34),"")</f>
      </c>
      <c r="IF57">
        <f>IF($JG57&gt;=35,INDEX($GV:$GV,$JF57+35),"")</f>
      </c>
      <c r="IG57">
        <f>IF($JG57&gt;=36,INDEX($GV:$GV,$JF57+36),"")</f>
      </c>
      <c r="IH57">
        <f>IF($JG57&gt;=37,INDEX($GV:$GV,$JF57+37),"")</f>
      </c>
      <c r="II57">
        <f>IF($JG57&gt;=38,INDEX($GV:$GV,$JF57+38),"")</f>
      </c>
      <c r="IJ57">
        <f>IF($JG57&gt;=39,INDEX($GV:$GV,$JF57+39),"")</f>
      </c>
      <c r="IK57">
        <f>IF($JG57&gt;=40,INDEX($GV:$GV,$JF57+40),"")</f>
      </c>
      <c r="IL57">
        <f>IF($JG57&gt;=41,INDEX($GV:$GV,$JF57+41),"")</f>
      </c>
      <c r="IM57">
        <f>IF($JG57&gt;=42,INDEX($GV:$GV,$JF57+42),"")</f>
      </c>
      <c r="IN57">
        <f>IF($JG57&gt;=43,INDEX($GV:$GV,$JF57+43),"")</f>
      </c>
      <c r="IO57">
        <f>IF($JG57&gt;=44,INDEX($GV:$GV,$JF57+44),"")</f>
      </c>
      <c r="IP57">
        <f>IF($JG57&gt;=45,INDEX($GV:$GV,$JF57+45),"")</f>
      </c>
      <c r="IQ57">
        <f>IF($JG57&gt;=46,INDEX($GV:$GV,$JF57+46),"")</f>
      </c>
      <c r="IR57">
        <f>IF($JG57&gt;=47,INDEX($GV:$GV,$JF57+47),"")</f>
      </c>
      <c r="IS57">
        <f>IF($JG57&gt;=48,INDEX($GV:$GV,$JF57+48),"")</f>
      </c>
      <c r="IT57">
        <f>IF($JG57&gt;=49,INDEX($GV:$GV,$JF57+49),"")</f>
      </c>
      <c r="IU57">
        <f>IF($JG57&gt;=50,INDEX($GV:$GV,$JF57+50),"")</f>
      </c>
      <c r="IV57">
        <f>IF($JG57&gt;=51,INDEX($GV:$GV,$JF57+51),"")</f>
      </c>
      <c r="IW57">
        <f>IF($JG57&gt;=52,INDEX($GV:$GV,$JF57+52),"")</f>
      </c>
      <c r="IX57">
        <f>IF($JG57&gt;=53,INDEX($GV:$GV,$JF57+53),"")</f>
      </c>
      <c r="IY57">
        <f>IF($JG57&gt;=54,INDEX($GV:$GV,$JF57+54),"")</f>
      </c>
      <c r="IZ57">
        <f>IF($JG57&gt;=55,INDEX($GV:$GV,$JF57+55),"")</f>
      </c>
      <c r="JA57">
        <f>IF($JG57&gt;=56,INDEX($GV:$GV,$JF57+56),"")</f>
      </c>
      <c r="JB57">
        <f>IF($JG57&gt;=57,INDEX($GV:$GV,$JF57+57),"")</f>
      </c>
      <c r="JC57">
        <f>IF($JG57&gt;=58,INDEX($GV:$GV,$JF57+58),"")</f>
      </c>
      <c r="JD57">
        <f>IF($JG57&gt;=59,INDEX($GV:$GV,$JF57+59),"")</f>
      </c>
      <c r="JE57">
        <f>IF($JG57&gt;=60,INDEX($GV:$GV,$JF57+60),"")</f>
      </c>
      <c r="JF57">
        <f>IFERROR(MATCH($GU57,$GV$2:$GV$322,0)+1,0)</f>
      </c>
      <c r="JG57">
        <f>IFERROR(INDEX($GW$2:$GW$322,MATCH($GU57,$GV$2:$GV$322,0)),0)</f>
      </c>
      <c r="JH57" t="s">
        <v>44</v>
      </c>
      <c r="JI57" t="s">
        <v>44</v>
      </c>
    </row>
    <row r="58" spans="1:269" x14ac:dyDescent="0.25">
      <c r="R58">
        <f>IF(OR($U58="",$Q58=""),"",IFERROR($U58/$Q58,0))</f>
      </c>
      <c r="S58">
        <f>IF($U58="","",
SUM($T58,$V58,$AA58,$W58,$Y58)*
(1-IF($AB58="",0,VALUE($AB58)/100)))</f>
      </c>
      <c r="T58">
        <f>IF($U58="","",$U58)</f>
      </c>
      <c r="V58">
        <f>IF($U58="","",
IF($O58="","",
IF(ISNUMBER(SEARCH("exempt",LOWER($O58))),0,
$U58*(VALUE(SUBSTITUTE($O58,"%",""))/100))))</f>
      </c>
      <c r="AC58">
        <f>IFERROR(IF(FIND(" - ",$K58)&gt;0,MID($K58,FIND(" - ",$K58)+3,LEN($K58)),""),"")</f>
      </c>
      <c r="AL58" t="s">
        <v>440</v>
      </c>
      <c r="AO58" t="s">
        <v>441</v>
      </c>
      <c r="AP58" t="s">
        <v>442</v>
      </c>
      <c r="AQ58" t="s">
        <v>443</v>
      </c>
      <c r="AR58" t="s">
        <v>441</v>
      </c>
      <c r="AS58" t="s">
        <v>42</v>
      </c>
      <c r="AT58">
        <f>IFERROR(LEFT($K58,FIND(" - ",$K58)-1),$K58)</f>
      </c>
      <c r="AU58" t="s">
        <v>113</v>
      </c>
      <c r="AW58">
        <f>IF($CL58&gt;=1,INDEX($AU:$AU,$CK58+1),"")</f>
      </c>
      <c r="AX58">
        <f>IF($CL58&gt;=2,INDEX($AU:$AU,$CK58+2),"")</f>
      </c>
      <c r="AY58">
        <f>IF($CL58&gt;=3,INDEX($AU:$AU,$CK58+3),"")</f>
      </c>
      <c r="AZ58">
        <f>IF($CL58&gt;=4,INDEX($AU:$AU,$CK58+4),"")</f>
      </c>
      <c r="BA58">
        <f>IF($CL58&gt;=5,INDEX($AU:$AU,$CK58+5),"")</f>
      </c>
      <c r="BB58">
        <f>IF($CL58&gt;=6,INDEX($AU:$AU,$CK58+6),"")</f>
      </c>
      <c r="BC58">
        <f>IF($CL58&gt;=7,INDEX($AU:$AU,$CK58+7),"")</f>
      </c>
      <c r="BD58">
        <f>IF($CL58&gt;=8,INDEX($AU:$AU,$CK58+8),"")</f>
      </c>
      <c r="BE58">
        <f>IF($CL58&gt;=9,INDEX($AU:$AU,$CK58+9),"")</f>
      </c>
      <c r="BF58">
        <f>IF($CL58&gt;=10,INDEX($AU:$AU,$CK58+10),"")</f>
      </c>
      <c r="BG58">
        <f>IF($CL58&gt;=11,INDEX($AU:$AU,$CK58+11),"")</f>
      </c>
      <c r="BH58">
        <f>IF($CL58&gt;=12,INDEX($AU:$AU,$CK58+12),"")</f>
      </c>
      <c r="BI58">
        <f>IF($CL58&gt;=13,INDEX($AU:$AU,$CK58+13),"")</f>
      </c>
      <c r="BJ58">
        <f>IF($CL58&gt;=14,INDEX($AU:$AU,$CK58+14),"")</f>
      </c>
      <c r="BK58">
        <f>IF($CL58&gt;=15,INDEX($AU:$AU,$CK58+15),"")</f>
      </c>
      <c r="BL58">
        <f>IF($CL58&gt;=16,INDEX($AU:$AU,$CK58+16),"")</f>
      </c>
      <c r="BM58">
        <f>IF($CL58&gt;=17,INDEX($AU:$AU,$CK58+17),"")</f>
      </c>
      <c r="BN58">
        <f>IF($CL58&gt;=18,INDEX($AU:$AU,$CK58+18),"")</f>
      </c>
      <c r="BO58">
        <f>IF($CL58&gt;=19,INDEX($AU:$AU,$CK58+19),"")</f>
      </c>
      <c r="BP58">
        <f>IF($CL58&gt;=20,INDEX($AU:$AU,$CK58+20),"")</f>
      </c>
      <c r="BQ58">
        <f>IF($CL58&gt;=21,INDEX($AU:$AU,$CK58+21),"")</f>
      </c>
      <c r="BR58">
        <f>IF($CL58&gt;=22,INDEX($AU:$AU,$CK58+22),"")</f>
      </c>
      <c r="BS58">
        <f>IF($CL58&gt;=23,INDEX($AU:$AU,$CK58+23),"")</f>
      </c>
      <c r="BT58">
        <f>IF($CL58&gt;=24,INDEX($AU:$AU,$CK58+24),"")</f>
      </c>
      <c r="BU58">
        <f>IF($CL58&gt;=25,INDEX($AU:$AU,$CK58+25),"")</f>
      </c>
      <c r="BV58">
        <f>IF($CL58&gt;=26,INDEX($AU:$AU,$CK58+26),"")</f>
      </c>
      <c r="BW58">
        <f>IF($CL58&gt;=27,INDEX($AU:$AU,$CK58+27),"")</f>
      </c>
      <c r="BX58">
        <f>IF($CL58&gt;=28,INDEX($AU:$AU,$CK58+28),"")</f>
      </c>
      <c r="BY58">
        <f>IF($CL58&gt;=29,INDEX($AU:$AU,$CK58+29),"")</f>
      </c>
      <c r="BZ58">
        <f>IF($CL58&gt;=30,INDEX($AU:$AU,$CK58+30),"")</f>
      </c>
      <c r="CA58">
        <f>IF($CL58&gt;=31,INDEX($AU:$AU,$CK58+31),"")</f>
      </c>
      <c r="CB58">
        <f>IF($CL58&gt;=32,INDEX($AU:$AU,$CK58+32),"")</f>
      </c>
      <c r="CC58">
        <f>IF($CL58&gt;=33,INDEX($AU:$AU,$CK58+33),"")</f>
      </c>
      <c r="CD58">
        <f>IF($CL58&gt;=34,INDEX($AU:$AU,$CK58+34),"")</f>
      </c>
      <c r="CE58">
        <f>IF($CL58&gt;=35,INDEX($AU:$AU,$CK58+35),"")</f>
      </c>
      <c r="CF58">
        <f>IF($CL58&gt;=36,INDEX($AU:$AU,$CK58+36),"")</f>
      </c>
      <c r="CG58">
        <f>IF($CL58&gt;=37,INDEX($AU:$AU,$CK58+37),"")</f>
      </c>
      <c r="CH58">
        <f>IF($CL58&gt;=38,INDEX($AU:$AU,$CK58+38),"")</f>
      </c>
      <c r="CI58">
        <f>IF($CL58&gt;=39,INDEX($AU:$AU,$CK58+39),"")</f>
      </c>
      <c r="CJ58">
        <f>IF($CL58&gt;=40,INDEX($AU:$AU,$CK58+40),"")</f>
      </c>
      <c r="CK58">
        <f>IFERROR(MATCH($AT58,$AU$2:$AU$133,0)+1,0)</f>
      </c>
      <c r="CL58">
        <f>IFERROR(INDEX($AV$2:$AV$133,MATCH($AT58,$AU$2:$AU$133,0)),0)</f>
      </c>
      <c r="CM58">
        <f>IFERROR(LEFT($L58,FIND(" - ",$L58)-1),$L58)</f>
      </c>
      <c r="CN58" t="s">
        <v>241</v>
      </c>
      <c r="CP58">
        <f>IF($DK58&gt;=1,INDEX($CN:$CN,$DJ58+1),"")</f>
      </c>
      <c r="CQ58">
        <f>IF($DK58&gt;=2,INDEX($CN:$CN,$DJ58+2),"")</f>
      </c>
      <c r="CR58">
        <f>IF($DK58&gt;=3,INDEX($CN:$CN,$DJ58+3),"")</f>
      </c>
      <c r="CS58">
        <f>IF($DK58&gt;=4,INDEX($CN:$CN,$DJ58+4),"")</f>
      </c>
      <c r="CT58">
        <f>IF($DK58&gt;=5,INDEX($CN:$CN,$DJ58+5),"")</f>
      </c>
      <c r="CU58">
        <f>IF($DK58&gt;=6,INDEX($CN:$CN,$DJ58+6),"")</f>
      </c>
      <c r="CV58">
        <f>IF($DK58&gt;=7,INDEX($CN:$CN,$DJ58+7),"")</f>
      </c>
      <c r="CW58">
        <f>IF($DK58&gt;=8,INDEX($CN:$CN,$DJ58+8),"")</f>
      </c>
      <c r="CX58">
        <f>IF($DK58&gt;=9,INDEX($CN:$CN,$DJ58+9),"")</f>
      </c>
      <c r="CY58">
        <f>IF($DK58&gt;=10,INDEX($CN:$CN,$DJ58+10),"")</f>
      </c>
      <c r="CZ58">
        <f>IF($DK58&gt;=11,INDEX($CN:$CN,$DJ58+11),"")</f>
      </c>
      <c r="DA58">
        <f>IF($DK58&gt;=12,INDEX($CN:$CN,$DJ58+12),"")</f>
      </c>
      <c r="DB58">
        <f>IF($DK58&gt;=13,INDEX($CN:$CN,$DJ58+13),"")</f>
      </c>
      <c r="DC58">
        <f>IF($DK58&gt;=14,INDEX($CN:$CN,$DJ58+14),"")</f>
      </c>
      <c r="DD58">
        <f>IF($DK58&gt;=15,INDEX($CN:$CN,$DJ58+15),"")</f>
      </c>
      <c r="DE58">
        <f>IF($DK58&gt;=16,INDEX($CN:$CN,$DJ58+16),"")</f>
      </c>
      <c r="DF58">
        <f>IF($DK58&gt;=17,INDEX($CN:$CN,$DJ58+17),"")</f>
      </c>
      <c r="DG58">
        <f>IF($DK58&gt;=18,INDEX($CN:$CN,$DJ58+18),"")</f>
      </c>
      <c r="DH58">
        <f>IF($DK58&gt;=19,INDEX($CN:$CN,$DJ58+19),"")</f>
      </c>
      <c r="DI58">
        <f>IF($DK58&gt;=20,INDEX($CN:$CN,$DJ58+20),"")</f>
      </c>
      <c r="DJ58">
        <f>IFERROR(MATCH($CM58,$CN$2:$CN$1089,0)+1,0)</f>
      </c>
      <c r="DK58">
        <f>IFERROR(INDEX($CO$2:$CO$1089,MATCH($CM58,$CN$2:$CN$1089,0)),0)</f>
      </c>
      <c r="DL58">
        <f>IFERROR(INDEX($AS:$AS,MATCH($O58,$AR:$AR,0))&amp;"","")</f>
      </c>
      <c r="DM58" t="s">
        <v>55</v>
      </c>
      <c r="DN58" t="s">
        <v>44</v>
      </c>
      <c r="DP58">
        <f>IF($GS58&gt;=1,INDEX($DM:$DM,$GR58+1),"")</f>
      </c>
      <c r="DQ58">
        <f>IF($GS58&gt;=2,INDEX($DM:$DM,$GR58+2),"")</f>
      </c>
      <c r="DR58">
        <f>IF($GS58&gt;=3,INDEX($DM:$DM,$GR58+3),"")</f>
      </c>
      <c r="DS58">
        <f>IF($GS58&gt;=4,INDEX($DM:$DM,$GR58+4),"")</f>
      </c>
      <c r="DT58">
        <f>IF($GS58&gt;=5,INDEX($DM:$DM,$GR58+5),"")</f>
      </c>
      <c r="DU58">
        <f>IF($GS58&gt;=6,INDEX($DM:$DM,$GR58+6),"")</f>
      </c>
      <c r="DV58">
        <f>IF($GS58&gt;=7,INDEX($DM:$DM,$GR58+7),"")</f>
      </c>
      <c r="DW58">
        <f>IF($GS58&gt;=8,INDEX($DM:$DM,$GR58+8),"")</f>
      </c>
      <c r="DX58">
        <f>IF($GS58&gt;=9,INDEX($DM:$DM,$GR58+9),"")</f>
      </c>
      <c r="DY58">
        <f>IF($GS58&gt;=10,INDEX($DM:$DM,$GR58+10),"")</f>
      </c>
      <c r="DZ58">
        <f>IF($GS58&gt;=11,INDEX($DM:$DM,$GR58+11),"")</f>
      </c>
      <c r="EA58">
        <f>IF($GS58&gt;=12,INDEX($DM:$DM,$GR58+12),"")</f>
      </c>
      <c r="EB58">
        <f>IF($GS58&gt;=13,INDEX($DM:$DM,$GR58+13),"")</f>
      </c>
      <c r="EC58">
        <f>IF($GS58&gt;=14,INDEX($DM:$DM,$GR58+14),"")</f>
      </c>
      <c r="ED58">
        <f>IF($GS58&gt;=15,INDEX($DM:$DM,$GR58+15),"")</f>
      </c>
      <c r="EE58">
        <f>IF($GS58&gt;=16,INDEX($DM:$DM,$GR58+16),"")</f>
      </c>
      <c r="EF58">
        <f>IF($GS58&gt;=17,INDEX($DM:$DM,$GR58+17),"")</f>
      </c>
      <c r="EG58">
        <f>IF($GS58&gt;=18,INDEX($DM:$DM,$GR58+18),"")</f>
      </c>
      <c r="EH58">
        <f>IF($GS58&gt;=19,INDEX($DM:$DM,$GR58+19),"")</f>
      </c>
      <c r="EI58">
        <f>IF($GS58&gt;=20,INDEX($DM:$DM,$GR58+20),"")</f>
      </c>
      <c r="EJ58">
        <f>IF($GS58&gt;=21,INDEX($DM:$DM,$GR58+21),"")</f>
      </c>
      <c r="EK58">
        <f>IF($GS58&gt;=22,INDEX($DM:$DM,$GR58+22),"")</f>
      </c>
      <c r="EL58">
        <f>IF($GS58&gt;=23,INDEX($DM:$DM,$GR58+23),"")</f>
      </c>
      <c r="EM58">
        <f>IF($GS58&gt;=24,INDEX($DM:$DM,$GR58+24),"")</f>
      </c>
      <c r="EN58">
        <f>IF($GS58&gt;=25,INDEX($DM:$DM,$GR58+25),"")</f>
      </c>
      <c r="EO58">
        <f>IF($GS58&gt;=26,INDEX($DM:$DM,$GR58+26),"")</f>
      </c>
      <c r="EP58">
        <f>IF($GS58&gt;=27,INDEX($DM:$DM,$GR58+27),"")</f>
      </c>
      <c r="EQ58">
        <f>IF($GS58&gt;=28,INDEX($DM:$DM,$GR58+28),"")</f>
      </c>
      <c r="ER58">
        <f>IF($GS58&gt;=29,INDEX($DM:$DM,$GR58+29),"")</f>
      </c>
      <c r="ES58">
        <f>IF($GS58&gt;=30,INDEX($DM:$DM,$GR58+30),"")</f>
      </c>
      <c r="ET58">
        <f>IF($GS58&gt;=31,INDEX($DM:$DM,$GR58+31),"")</f>
      </c>
      <c r="EU58">
        <f>IF($GS58&gt;=32,INDEX($DM:$DM,$GR58+32),"")</f>
      </c>
      <c r="EV58">
        <f>IF($GS58&gt;=33,INDEX($DM:$DM,$GR58+33),"")</f>
      </c>
      <c r="EW58">
        <f>IF($GS58&gt;=34,INDEX($DM:$DM,$GR58+34),"")</f>
      </c>
      <c r="EX58">
        <f>IF($GS58&gt;=35,INDEX($DM:$DM,$GR58+35),"")</f>
      </c>
      <c r="EY58">
        <f>IF($GS58&gt;=36,INDEX($DM:$DM,$GR58+36),"")</f>
      </c>
      <c r="EZ58">
        <f>IF($GS58&gt;=37,INDEX($DM:$DM,$GR58+37),"")</f>
      </c>
      <c r="FA58">
        <f>IF($GS58&gt;=38,INDEX($DM:$DM,$GR58+38),"")</f>
      </c>
      <c r="FB58">
        <f>IF($GS58&gt;=39,INDEX($DM:$DM,$GR58+39),"")</f>
      </c>
      <c r="FC58">
        <f>IF($GS58&gt;=40,INDEX($DM:$DM,$GR58+40),"")</f>
      </c>
      <c r="FD58">
        <f>IF($GS58&gt;=1,INDEX($DN:$DN,$GR58+1),"")</f>
      </c>
      <c r="FE58">
        <f>IF($GS58&gt;=2,INDEX($DN:$DN,$GR58+2),"")</f>
      </c>
      <c r="FF58">
        <f>IF($GS58&gt;=3,INDEX($DN:$DN,$GR58+3),"")</f>
      </c>
      <c r="FG58">
        <f>IF($GS58&gt;=4,INDEX($DN:$DN,$GR58+4),"")</f>
      </c>
      <c r="FH58">
        <f>IF($GS58&gt;=5,INDEX($DN:$DN,$GR58+5),"")</f>
      </c>
      <c r="FI58">
        <f>IF($GS58&gt;=6,INDEX($DN:$DN,$GR58+6),"")</f>
      </c>
      <c r="FJ58">
        <f>IF($GS58&gt;=7,INDEX($DN:$DN,$GR58+7),"")</f>
      </c>
      <c r="FK58">
        <f>IF($GS58&gt;=8,INDEX($DN:$DN,$GR58+8),"")</f>
      </c>
      <c r="FL58">
        <f>IF($GS58&gt;=9,INDEX($DN:$DN,$GR58+9),"")</f>
      </c>
      <c r="FM58">
        <f>IF($GS58&gt;=10,INDEX($DN:$DN,$GR58+10),"")</f>
      </c>
      <c r="FN58">
        <f>IF($GS58&gt;=11,INDEX($DN:$DN,$GR58+11),"")</f>
      </c>
      <c r="FO58">
        <f>IF($GS58&gt;=12,INDEX($DN:$DN,$GR58+12),"")</f>
      </c>
      <c r="FP58">
        <f>IF($GS58&gt;=13,INDEX($DN:$DN,$GR58+13),"")</f>
      </c>
      <c r="FQ58">
        <f>IF($GS58&gt;=14,INDEX($DN:$DN,$GR58+14),"")</f>
      </c>
      <c r="FR58">
        <f>IF($GS58&gt;=15,INDEX($DN:$DN,$GR58+15),"")</f>
      </c>
      <c r="FS58">
        <f>IF($GS58&gt;=16,INDEX($DN:$DN,$GR58+16),"")</f>
      </c>
      <c r="FT58">
        <f>IF($GS58&gt;=17,INDEX($DN:$DN,$GR58+17),"")</f>
      </c>
      <c r="FU58">
        <f>IF($GS58&gt;=18,INDEX($DN:$DN,$GR58+18),"")</f>
      </c>
      <c r="FV58">
        <f>IF($GS58&gt;=19,INDEX($DN:$DN,$GR58+19),"")</f>
      </c>
      <c r="FW58">
        <f>IF($GS58&gt;=20,INDEX($DN:$DN,$GR58+20),"")</f>
      </c>
      <c r="FX58">
        <f>IF($GS58&gt;=21,INDEX($DN:$DN,$GR58+21),"")</f>
      </c>
      <c r="FY58">
        <f>IF($GS58&gt;=22,INDEX($DN:$DN,$GR58+22),"")</f>
      </c>
      <c r="FZ58">
        <f>IF($GS58&gt;=23,INDEX($DN:$DN,$GR58+23),"")</f>
      </c>
      <c r="GA58">
        <f>IF($GS58&gt;=24,INDEX($DN:$DN,$GR58+24),"")</f>
      </c>
      <c r="GB58">
        <f>IF($GS58&gt;=25,INDEX($DN:$DN,$GR58+25),"")</f>
      </c>
      <c r="GC58">
        <f>IF($GS58&gt;=26,INDEX($DN:$DN,$GR58+26),"")</f>
      </c>
      <c r="GD58">
        <f>IF($GS58&gt;=27,INDEX($DN:$DN,$GR58+27),"")</f>
      </c>
      <c r="GE58">
        <f>IF($GS58&gt;=28,INDEX($DN:$DN,$GR58+28),"")</f>
      </c>
      <c r="GF58">
        <f>IF($GS58&gt;=29,INDEX($DN:$DN,$GR58+29),"")</f>
      </c>
      <c r="GG58">
        <f>IF($GS58&gt;=30,INDEX($DN:$DN,$GR58+30),"")</f>
      </c>
      <c r="GH58">
        <f>IF($GS58&gt;=31,INDEX($DN:$DN,$GR58+31),"")</f>
      </c>
      <c r="GI58">
        <f>IF($GS58&gt;=32,INDEX($DN:$DN,$GR58+32),"")</f>
      </c>
      <c r="GJ58">
        <f>IF($GS58&gt;=33,INDEX($DN:$DN,$GR58+33),"")</f>
      </c>
      <c r="GK58">
        <f>IF($GS58&gt;=34,INDEX($DN:$DN,$GR58+34),"")</f>
      </c>
      <c r="GL58">
        <f>IF($GS58&gt;=35,INDEX($DN:$DN,$GR58+35),"")</f>
      </c>
      <c r="GM58">
        <f>IF($GS58&gt;=36,INDEX($DN:$DN,$GR58+36),"")</f>
      </c>
      <c r="GN58">
        <f>IF($GS58&gt;=37,INDEX($DN:$DN,$GR58+37),"")</f>
      </c>
      <c r="GO58">
        <f>IF($GS58&gt;=38,INDEX($DN:$DN,$GR58+38),"")</f>
      </c>
      <c r="GP58">
        <f>IF($GS58&gt;=39,INDEX($DN:$DN,$GR58+39),"")</f>
      </c>
      <c r="GQ58">
        <f>IF($GS58&gt;=40,INDEX($DN:$DN,$GR58+40),"")</f>
      </c>
      <c r="GR58">
        <f>IFERROR(MATCH($DL58,$DM$2:$DM$148,0)+1,0)</f>
      </c>
      <c r="GS58">
        <f>IFERROR(INDEX($DO$2:$DO$148,MATCH($DL58,$DM$2:$DM$148,0)),0)</f>
      </c>
      <c r="GT58">
        <f>IFERROR(MATCH($Z58,$DP$58:$FC$58,0),0)</f>
      </c>
      <c r="GU58">
        <f>IF($GT58&gt;0,INDEX($FD$58:$GQ$58,$GT58),"")</f>
      </c>
      <c r="GV58" t="s">
        <v>424</v>
      </c>
      <c r="GX58">
        <f>IF($JG58&gt;=1,INDEX($GV:$GV,$JF58+1),"")</f>
      </c>
      <c r="GY58">
        <f>IF($JG58&gt;=2,INDEX($GV:$GV,$JF58+2),"")</f>
      </c>
      <c r="GZ58">
        <f>IF($JG58&gt;=3,INDEX($GV:$GV,$JF58+3),"")</f>
      </c>
      <c r="HA58">
        <f>IF($JG58&gt;=4,INDEX($GV:$GV,$JF58+4),"")</f>
      </c>
      <c r="HB58">
        <f>IF($JG58&gt;=5,INDEX($GV:$GV,$JF58+5),"")</f>
      </c>
      <c r="HC58">
        <f>IF($JG58&gt;=6,INDEX($GV:$GV,$JF58+6),"")</f>
      </c>
      <c r="HD58">
        <f>IF($JG58&gt;=7,INDEX($GV:$GV,$JF58+7),"")</f>
      </c>
      <c r="HE58">
        <f>IF($JG58&gt;=8,INDEX($GV:$GV,$JF58+8),"")</f>
      </c>
      <c r="HF58">
        <f>IF($JG58&gt;=9,INDEX($GV:$GV,$JF58+9),"")</f>
      </c>
      <c r="HG58">
        <f>IF($JG58&gt;=10,INDEX($GV:$GV,$JF58+10),"")</f>
      </c>
      <c r="HH58">
        <f>IF($JG58&gt;=11,INDEX($GV:$GV,$JF58+11),"")</f>
      </c>
      <c r="HI58">
        <f>IF($JG58&gt;=12,INDEX($GV:$GV,$JF58+12),"")</f>
      </c>
      <c r="HJ58">
        <f>IF($JG58&gt;=13,INDEX($GV:$GV,$JF58+13),"")</f>
      </c>
      <c r="HK58">
        <f>IF($JG58&gt;=14,INDEX($GV:$GV,$JF58+14),"")</f>
      </c>
      <c r="HL58">
        <f>IF($JG58&gt;=15,INDEX($GV:$GV,$JF58+15),"")</f>
      </c>
      <c r="HM58">
        <f>IF($JG58&gt;=16,INDEX($GV:$GV,$JF58+16),"")</f>
      </c>
      <c r="HN58">
        <f>IF($JG58&gt;=17,INDEX($GV:$GV,$JF58+17),"")</f>
      </c>
      <c r="HO58">
        <f>IF($JG58&gt;=18,INDEX($GV:$GV,$JF58+18),"")</f>
      </c>
      <c r="HP58">
        <f>IF($JG58&gt;=19,INDEX($GV:$GV,$JF58+19),"")</f>
      </c>
      <c r="HQ58">
        <f>IF($JG58&gt;=20,INDEX($GV:$GV,$JF58+20),"")</f>
      </c>
      <c r="HR58">
        <f>IF($JG58&gt;=21,INDEX($GV:$GV,$JF58+21),"")</f>
      </c>
      <c r="HS58">
        <f>IF($JG58&gt;=22,INDEX($GV:$GV,$JF58+22),"")</f>
      </c>
      <c r="HT58">
        <f>IF($JG58&gt;=23,INDEX($GV:$GV,$JF58+23),"")</f>
      </c>
      <c r="HU58">
        <f>IF($JG58&gt;=24,INDEX($GV:$GV,$JF58+24),"")</f>
      </c>
      <c r="HV58">
        <f>IF($JG58&gt;=25,INDEX($GV:$GV,$JF58+25),"")</f>
      </c>
      <c r="HW58">
        <f>IF($JG58&gt;=26,INDEX($GV:$GV,$JF58+26),"")</f>
      </c>
      <c r="HX58">
        <f>IF($JG58&gt;=27,INDEX($GV:$GV,$JF58+27),"")</f>
      </c>
      <c r="HY58">
        <f>IF($JG58&gt;=28,INDEX($GV:$GV,$JF58+28),"")</f>
      </c>
      <c r="HZ58">
        <f>IF($JG58&gt;=29,INDEX($GV:$GV,$JF58+29),"")</f>
      </c>
      <c r="IA58">
        <f>IF($JG58&gt;=30,INDEX($GV:$GV,$JF58+30),"")</f>
      </c>
      <c r="IB58">
        <f>IF($JG58&gt;=31,INDEX($GV:$GV,$JF58+31),"")</f>
      </c>
      <c r="IC58">
        <f>IF($JG58&gt;=32,INDEX($GV:$GV,$JF58+32),"")</f>
      </c>
      <c r="ID58">
        <f>IF($JG58&gt;=33,INDEX($GV:$GV,$JF58+33),"")</f>
      </c>
      <c r="IE58">
        <f>IF($JG58&gt;=34,INDEX($GV:$GV,$JF58+34),"")</f>
      </c>
      <c r="IF58">
        <f>IF($JG58&gt;=35,INDEX($GV:$GV,$JF58+35),"")</f>
      </c>
      <c r="IG58">
        <f>IF($JG58&gt;=36,INDEX($GV:$GV,$JF58+36),"")</f>
      </c>
      <c r="IH58">
        <f>IF($JG58&gt;=37,INDEX($GV:$GV,$JF58+37),"")</f>
      </c>
      <c r="II58">
        <f>IF($JG58&gt;=38,INDEX($GV:$GV,$JF58+38),"")</f>
      </c>
      <c r="IJ58">
        <f>IF($JG58&gt;=39,INDEX($GV:$GV,$JF58+39),"")</f>
      </c>
      <c r="IK58">
        <f>IF($JG58&gt;=40,INDEX($GV:$GV,$JF58+40),"")</f>
      </c>
      <c r="IL58">
        <f>IF($JG58&gt;=41,INDEX($GV:$GV,$JF58+41),"")</f>
      </c>
      <c r="IM58">
        <f>IF($JG58&gt;=42,INDEX($GV:$GV,$JF58+42),"")</f>
      </c>
      <c r="IN58">
        <f>IF($JG58&gt;=43,INDEX($GV:$GV,$JF58+43),"")</f>
      </c>
      <c r="IO58">
        <f>IF($JG58&gt;=44,INDEX($GV:$GV,$JF58+44),"")</f>
      </c>
      <c r="IP58">
        <f>IF($JG58&gt;=45,INDEX($GV:$GV,$JF58+45),"")</f>
      </c>
      <c r="IQ58">
        <f>IF($JG58&gt;=46,INDEX($GV:$GV,$JF58+46),"")</f>
      </c>
      <c r="IR58">
        <f>IF($JG58&gt;=47,INDEX($GV:$GV,$JF58+47),"")</f>
      </c>
      <c r="IS58">
        <f>IF($JG58&gt;=48,INDEX($GV:$GV,$JF58+48),"")</f>
      </c>
      <c r="IT58">
        <f>IF($JG58&gt;=49,INDEX($GV:$GV,$JF58+49),"")</f>
      </c>
      <c r="IU58">
        <f>IF($JG58&gt;=50,INDEX($GV:$GV,$JF58+50),"")</f>
      </c>
      <c r="IV58">
        <f>IF($JG58&gt;=51,INDEX($GV:$GV,$JF58+51),"")</f>
      </c>
      <c r="IW58">
        <f>IF($JG58&gt;=52,INDEX($GV:$GV,$JF58+52),"")</f>
      </c>
      <c r="IX58">
        <f>IF($JG58&gt;=53,INDEX($GV:$GV,$JF58+53),"")</f>
      </c>
      <c r="IY58">
        <f>IF($JG58&gt;=54,INDEX($GV:$GV,$JF58+54),"")</f>
      </c>
      <c r="IZ58">
        <f>IF($JG58&gt;=55,INDEX($GV:$GV,$JF58+55),"")</f>
      </c>
      <c r="JA58">
        <f>IF($JG58&gt;=56,INDEX($GV:$GV,$JF58+56),"")</f>
      </c>
      <c r="JB58">
        <f>IF($JG58&gt;=57,INDEX($GV:$GV,$JF58+57),"")</f>
      </c>
      <c r="JC58">
        <f>IF($JG58&gt;=58,INDEX($GV:$GV,$JF58+58),"")</f>
      </c>
      <c r="JD58">
        <f>IF($JG58&gt;=59,INDEX($GV:$GV,$JF58+59),"")</f>
      </c>
      <c r="JE58">
        <f>IF($JG58&gt;=60,INDEX($GV:$GV,$JF58+60),"")</f>
      </c>
      <c r="JF58">
        <f>IFERROR(MATCH($GU58,$GV$2:$GV$322,0)+1,0)</f>
      </c>
      <c r="JG58">
        <f>IFERROR(INDEX($GW$2:$GW$322,MATCH($GU58,$GV$2:$GV$322,0)),0)</f>
      </c>
      <c r="JH58" t="s">
        <v>44</v>
      </c>
      <c r="JI58" t="s">
        <v>44</v>
      </c>
    </row>
    <row r="59" spans="1:269" x14ac:dyDescent="0.25">
      <c r="R59">
        <f>IF(OR($U59="",$Q59=""),"",IFERROR($U59/$Q59,0))</f>
      </c>
      <c r="S59">
        <f>IF($U59="","",
SUM($T59,$V59,$AA59,$W59,$Y59)*
(1-IF($AB59="",0,VALUE($AB59)/100)))</f>
      </c>
      <c r="T59">
        <f>IF($U59="","",$U59)</f>
      </c>
      <c r="V59">
        <f>IF($U59="","",
IF($O59="","",
IF(ISNUMBER(SEARCH("exempt",LOWER($O59))),0,
$U59*(VALUE(SUBSTITUTE($O59,"%",""))/100))))</f>
      </c>
      <c r="AC59">
        <f>IFERROR(IF(FIND(" - ",$K59)&gt;0,MID($K59,FIND(" - ",$K59)+3,LEN($K59)),""),"")</f>
      </c>
      <c r="AL59" t="s">
        <v>444</v>
      </c>
      <c r="AO59" t="s">
        <v>445</v>
      </c>
      <c r="AP59" t="s">
        <v>446</v>
      </c>
      <c r="AQ59" t="s">
        <v>447</v>
      </c>
      <c r="AR59" t="s">
        <v>445</v>
      </c>
      <c r="AS59" t="s">
        <v>66</v>
      </c>
      <c r="AT59">
        <f>IFERROR(LEFT($K59,FIND(" - ",$K59)-1),$K59)</f>
      </c>
      <c r="AU59" t="s">
        <v>130</v>
      </c>
      <c r="AW59">
        <f>IF($CL59&gt;=1,INDEX($AU:$AU,$CK59+1),"")</f>
      </c>
      <c r="AX59">
        <f>IF($CL59&gt;=2,INDEX($AU:$AU,$CK59+2),"")</f>
      </c>
      <c r="AY59">
        <f>IF($CL59&gt;=3,INDEX($AU:$AU,$CK59+3),"")</f>
      </c>
      <c r="AZ59">
        <f>IF($CL59&gt;=4,INDEX($AU:$AU,$CK59+4),"")</f>
      </c>
      <c r="BA59">
        <f>IF($CL59&gt;=5,INDEX($AU:$AU,$CK59+5),"")</f>
      </c>
      <c r="BB59">
        <f>IF($CL59&gt;=6,INDEX($AU:$AU,$CK59+6),"")</f>
      </c>
      <c r="BC59">
        <f>IF($CL59&gt;=7,INDEX($AU:$AU,$CK59+7),"")</f>
      </c>
      <c r="BD59">
        <f>IF($CL59&gt;=8,INDEX($AU:$AU,$CK59+8),"")</f>
      </c>
      <c r="BE59">
        <f>IF($CL59&gt;=9,INDEX($AU:$AU,$CK59+9),"")</f>
      </c>
      <c r="BF59">
        <f>IF($CL59&gt;=10,INDEX($AU:$AU,$CK59+10),"")</f>
      </c>
      <c r="BG59">
        <f>IF($CL59&gt;=11,INDEX($AU:$AU,$CK59+11),"")</f>
      </c>
      <c r="BH59">
        <f>IF($CL59&gt;=12,INDEX($AU:$AU,$CK59+12),"")</f>
      </c>
      <c r="BI59">
        <f>IF($CL59&gt;=13,INDEX($AU:$AU,$CK59+13),"")</f>
      </c>
      <c r="BJ59">
        <f>IF($CL59&gt;=14,INDEX($AU:$AU,$CK59+14),"")</f>
      </c>
      <c r="BK59">
        <f>IF($CL59&gt;=15,INDEX($AU:$AU,$CK59+15),"")</f>
      </c>
      <c r="BL59">
        <f>IF($CL59&gt;=16,INDEX($AU:$AU,$CK59+16),"")</f>
      </c>
      <c r="BM59">
        <f>IF($CL59&gt;=17,INDEX($AU:$AU,$CK59+17),"")</f>
      </c>
      <c r="BN59">
        <f>IF($CL59&gt;=18,INDEX($AU:$AU,$CK59+18),"")</f>
      </c>
      <c r="BO59">
        <f>IF($CL59&gt;=19,INDEX($AU:$AU,$CK59+19),"")</f>
      </c>
      <c r="BP59">
        <f>IF($CL59&gt;=20,INDEX($AU:$AU,$CK59+20),"")</f>
      </c>
      <c r="BQ59">
        <f>IF($CL59&gt;=21,INDEX($AU:$AU,$CK59+21),"")</f>
      </c>
      <c r="BR59">
        <f>IF($CL59&gt;=22,INDEX($AU:$AU,$CK59+22),"")</f>
      </c>
      <c r="BS59">
        <f>IF($CL59&gt;=23,INDEX($AU:$AU,$CK59+23),"")</f>
      </c>
      <c r="BT59">
        <f>IF($CL59&gt;=24,INDEX($AU:$AU,$CK59+24),"")</f>
      </c>
      <c r="BU59">
        <f>IF($CL59&gt;=25,INDEX($AU:$AU,$CK59+25),"")</f>
      </c>
      <c r="BV59">
        <f>IF($CL59&gt;=26,INDEX($AU:$AU,$CK59+26),"")</f>
      </c>
      <c r="BW59">
        <f>IF($CL59&gt;=27,INDEX($AU:$AU,$CK59+27),"")</f>
      </c>
      <c r="BX59">
        <f>IF($CL59&gt;=28,INDEX($AU:$AU,$CK59+28),"")</f>
      </c>
      <c r="BY59">
        <f>IF($CL59&gt;=29,INDEX($AU:$AU,$CK59+29),"")</f>
      </c>
      <c r="BZ59">
        <f>IF($CL59&gt;=30,INDEX($AU:$AU,$CK59+30),"")</f>
      </c>
      <c r="CA59">
        <f>IF($CL59&gt;=31,INDEX($AU:$AU,$CK59+31),"")</f>
      </c>
      <c r="CB59">
        <f>IF($CL59&gt;=32,INDEX($AU:$AU,$CK59+32),"")</f>
      </c>
      <c r="CC59">
        <f>IF($CL59&gt;=33,INDEX($AU:$AU,$CK59+33),"")</f>
      </c>
      <c r="CD59">
        <f>IF($CL59&gt;=34,INDEX($AU:$AU,$CK59+34),"")</f>
      </c>
      <c r="CE59">
        <f>IF($CL59&gt;=35,INDEX($AU:$AU,$CK59+35),"")</f>
      </c>
      <c r="CF59">
        <f>IF($CL59&gt;=36,INDEX($AU:$AU,$CK59+36),"")</f>
      </c>
      <c r="CG59">
        <f>IF($CL59&gt;=37,INDEX($AU:$AU,$CK59+37),"")</f>
      </c>
      <c r="CH59">
        <f>IF($CL59&gt;=38,INDEX($AU:$AU,$CK59+38),"")</f>
      </c>
      <c r="CI59">
        <f>IF($CL59&gt;=39,INDEX($AU:$AU,$CK59+39),"")</f>
      </c>
      <c r="CJ59">
        <f>IF($CL59&gt;=40,INDEX($AU:$AU,$CK59+40),"")</f>
      </c>
      <c r="CK59">
        <f>IFERROR(MATCH($AT59,$AU$2:$AU$133,0)+1,0)</f>
      </c>
      <c r="CL59">
        <f>IFERROR(INDEX($AV$2:$AV$133,MATCH($AT59,$AU$2:$AU$133,0)),0)</f>
      </c>
      <c r="CM59">
        <f>IFERROR(LEFT($L59,FIND(" - ",$L59)-1),$L59)</f>
      </c>
      <c r="CN59" t="s">
        <v>50</v>
      </c>
      <c r="CP59">
        <f>IF($DK59&gt;=1,INDEX($CN:$CN,$DJ59+1),"")</f>
      </c>
      <c r="CQ59">
        <f>IF($DK59&gt;=2,INDEX($CN:$CN,$DJ59+2),"")</f>
      </c>
      <c r="CR59">
        <f>IF($DK59&gt;=3,INDEX($CN:$CN,$DJ59+3),"")</f>
      </c>
      <c r="CS59">
        <f>IF($DK59&gt;=4,INDEX($CN:$CN,$DJ59+4),"")</f>
      </c>
      <c r="CT59">
        <f>IF($DK59&gt;=5,INDEX($CN:$CN,$DJ59+5),"")</f>
      </c>
      <c r="CU59">
        <f>IF($DK59&gt;=6,INDEX($CN:$CN,$DJ59+6),"")</f>
      </c>
      <c r="CV59">
        <f>IF($DK59&gt;=7,INDEX($CN:$CN,$DJ59+7),"")</f>
      </c>
      <c r="CW59">
        <f>IF($DK59&gt;=8,INDEX($CN:$CN,$DJ59+8),"")</f>
      </c>
      <c r="CX59">
        <f>IF($DK59&gt;=9,INDEX($CN:$CN,$DJ59+9),"")</f>
      </c>
      <c r="CY59">
        <f>IF($DK59&gt;=10,INDEX($CN:$CN,$DJ59+10),"")</f>
      </c>
      <c r="CZ59">
        <f>IF($DK59&gt;=11,INDEX($CN:$CN,$DJ59+11),"")</f>
      </c>
      <c r="DA59">
        <f>IF($DK59&gt;=12,INDEX($CN:$CN,$DJ59+12),"")</f>
      </c>
      <c r="DB59">
        <f>IF($DK59&gt;=13,INDEX($CN:$CN,$DJ59+13),"")</f>
      </c>
      <c r="DC59">
        <f>IF($DK59&gt;=14,INDEX($CN:$CN,$DJ59+14),"")</f>
      </c>
      <c r="DD59">
        <f>IF($DK59&gt;=15,INDEX($CN:$CN,$DJ59+15),"")</f>
      </c>
      <c r="DE59">
        <f>IF($DK59&gt;=16,INDEX($CN:$CN,$DJ59+16),"")</f>
      </c>
      <c r="DF59">
        <f>IF($DK59&gt;=17,INDEX($CN:$CN,$DJ59+17),"")</f>
      </c>
      <c r="DG59">
        <f>IF($DK59&gt;=18,INDEX($CN:$CN,$DJ59+18),"")</f>
      </c>
      <c r="DH59">
        <f>IF($DK59&gt;=19,INDEX($CN:$CN,$DJ59+19),"")</f>
      </c>
      <c r="DI59">
        <f>IF($DK59&gt;=20,INDEX($CN:$CN,$DJ59+20),"")</f>
      </c>
      <c r="DJ59">
        <f>IFERROR(MATCH($CM59,$CN$2:$CN$1089,0)+1,0)</f>
      </c>
      <c r="DK59">
        <f>IFERROR(INDEX($CO$2:$CO$1089,MATCH($CM59,$CN$2:$CN$1089,0)),0)</f>
      </c>
      <c r="DL59">
        <f>IFERROR(INDEX($AS:$AS,MATCH($O59,$AR:$AR,0))&amp;"","")</f>
      </c>
      <c r="DM59" t="s">
        <v>96</v>
      </c>
      <c r="DO59">
        <v>1</v>
      </c>
      <c r="DP59">
        <f>IF($GS59&gt;=1,INDEX($DM:$DM,$GR59+1),"")</f>
      </c>
      <c r="DQ59">
        <f>IF($GS59&gt;=2,INDEX($DM:$DM,$GR59+2),"")</f>
      </c>
      <c r="DR59">
        <f>IF($GS59&gt;=3,INDEX($DM:$DM,$GR59+3),"")</f>
      </c>
      <c r="DS59">
        <f>IF($GS59&gt;=4,INDEX($DM:$DM,$GR59+4),"")</f>
      </c>
      <c r="DT59">
        <f>IF($GS59&gt;=5,INDEX($DM:$DM,$GR59+5),"")</f>
      </c>
      <c r="DU59">
        <f>IF($GS59&gt;=6,INDEX($DM:$DM,$GR59+6),"")</f>
      </c>
      <c r="DV59">
        <f>IF($GS59&gt;=7,INDEX($DM:$DM,$GR59+7),"")</f>
      </c>
      <c r="DW59">
        <f>IF($GS59&gt;=8,INDEX($DM:$DM,$GR59+8),"")</f>
      </c>
      <c r="DX59">
        <f>IF($GS59&gt;=9,INDEX($DM:$DM,$GR59+9),"")</f>
      </c>
      <c r="DY59">
        <f>IF($GS59&gt;=10,INDEX($DM:$DM,$GR59+10),"")</f>
      </c>
      <c r="DZ59">
        <f>IF($GS59&gt;=11,INDEX($DM:$DM,$GR59+11),"")</f>
      </c>
      <c r="EA59">
        <f>IF($GS59&gt;=12,INDEX($DM:$DM,$GR59+12),"")</f>
      </c>
      <c r="EB59">
        <f>IF($GS59&gt;=13,INDEX($DM:$DM,$GR59+13),"")</f>
      </c>
      <c r="EC59">
        <f>IF($GS59&gt;=14,INDEX($DM:$DM,$GR59+14),"")</f>
      </c>
      <c r="ED59">
        <f>IF($GS59&gt;=15,INDEX($DM:$DM,$GR59+15),"")</f>
      </c>
      <c r="EE59">
        <f>IF($GS59&gt;=16,INDEX($DM:$DM,$GR59+16),"")</f>
      </c>
      <c r="EF59">
        <f>IF($GS59&gt;=17,INDEX($DM:$DM,$GR59+17),"")</f>
      </c>
      <c r="EG59">
        <f>IF($GS59&gt;=18,INDEX($DM:$DM,$GR59+18),"")</f>
      </c>
      <c r="EH59">
        <f>IF($GS59&gt;=19,INDEX($DM:$DM,$GR59+19),"")</f>
      </c>
      <c r="EI59">
        <f>IF($GS59&gt;=20,INDEX($DM:$DM,$GR59+20),"")</f>
      </c>
      <c r="EJ59">
        <f>IF($GS59&gt;=21,INDEX($DM:$DM,$GR59+21),"")</f>
      </c>
      <c r="EK59">
        <f>IF($GS59&gt;=22,INDEX($DM:$DM,$GR59+22),"")</f>
      </c>
      <c r="EL59">
        <f>IF($GS59&gt;=23,INDEX($DM:$DM,$GR59+23),"")</f>
      </c>
      <c r="EM59">
        <f>IF($GS59&gt;=24,INDEX($DM:$DM,$GR59+24),"")</f>
      </c>
      <c r="EN59">
        <f>IF($GS59&gt;=25,INDEX($DM:$DM,$GR59+25),"")</f>
      </c>
      <c r="EO59">
        <f>IF($GS59&gt;=26,INDEX($DM:$DM,$GR59+26),"")</f>
      </c>
      <c r="EP59">
        <f>IF($GS59&gt;=27,INDEX($DM:$DM,$GR59+27),"")</f>
      </c>
      <c r="EQ59">
        <f>IF($GS59&gt;=28,INDEX($DM:$DM,$GR59+28),"")</f>
      </c>
      <c r="ER59">
        <f>IF($GS59&gt;=29,INDEX($DM:$DM,$GR59+29),"")</f>
      </c>
      <c r="ES59">
        <f>IF($GS59&gt;=30,INDEX($DM:$DM,$GR59+30),"")</f>
      </c>
      <c r="ET59">
        <f>IF($GS59&gt;=31,INDEX($DM:$DM,$GR59+31),"")</f>
      </c>
      <c r="EU59">
        <f>IF($GS59&gt;=32,INDEX($DM:$DM,$GR59+32),"")</f>
      </c>
      <c r="EV59">
        <f>IF($GS59&gt;=33,INDEX($DM:$DM,$GR59+33),"")</f>
      </c>
      <c r="EW59">
        <f>IF($GS59&gt;=34,INDEX($DM:$DM,$GR59+34),"")</f>
      </c>
      <c r="EX59">
        <f>IF($GS59&gt;=35,INDEX($DM:$DM,$GR59+35),"")</f>
      </c>
      <c r="EY59">
        <f>IF($GS59&gt;=36,INDEX($DM:$DM,$GR59+36),"")</f>
      </c>
      <c r="EZ59">
        <f>IF($GS59&gt;=37,INDEX($DM:$DM,$GR59+37),"")</f>
      </c>
      <c r="FA59">
        <f>IF($GS59&gt;=38,INDEX($DM:$DM,$GR59+38),"")</f>
      </c>
      <c r="FB59">
        <f>IF($GS59&gt;=39,INDEX($DM:$DM,$GR59+39),"")</f>
      </c>
      <c r="FC59">
        <f>IF($GS59&gt;=40,INDEX($DM:$DM,$GR59+40),"")</f>
      </c>
      <c r="FD59">
        <f>IF($GS59&gt;=1,INDEX($DN:$DN,$GR59+1),"")</f>
      </c>
      <c r="FE59">
        <f>IF($GS59&gt;=2,INDEX($DN:$DN,$GR59+2),"")</f>
      </c>
      <c r="FF59">
        <f>IF($GS59&gt;=3,INDEX($DN:$DN,$GR59+3),"")</f>
      </c>
      <c r="FG59">
        <f>IF($GS59&gt;=4,INDEX($DN:$DN,$GR59+4),"")</f>
      </c>
      <c r="FH59">
        <f>IF($GS59&gt;=5,INDEX($DN:$DN,$GR59+5),"")</f>
      </c>
      <c r="FI59">
        <f>IF($GS59&gt;=6,INDEX($DN:$DN,$GR59+6),"")</f>
      </c>
      <c r="FJ59">
        <f>IF($GS59&gt;=7,INDEX($DN:$DN,$GR59+7),"")</f>
      </c>
      <c r="FK59">
        <f>IF($GS59&gt;=8,INDEX($DN:$DN,$GR59+8),"")</f>
      </c>
      <c r="FL59">
        <f>IF($GS59&gt;=9,INDEX($DN:$DN,$GR59+9),"")</f>
      </c>
      <c r="FM59">
        <f>IF($GS59&gt;=10,INDEX($DN:$DN,$GR59+10),"")</f>
      </c>
      <c r="FN59">
        <f>IF($GS59&gt;=11,INDEX($DN:$DN,$GR59+11),"")</f>
      </c>
      <c r="FO59">
        <f>IF($GS59&gt;=12,INDEX($DN:$DN,$GR59+12),"")</f>
      </c>
      <c r="FP59">
        <f>IF($GS59&gt;=13,INDEX($DN:$DN,$GR59+13),"")</f>
      </c>
      <c r="FQ59">
        <f>IF($GS59&gt;=14,INDEX($DN:$DN,$GR59+14),"")</f>
      </c>
      <c r="FR59">
        <f>IF($GS59&gt;=15,INDEX($DN:$DN,$GR59+15),"")</f>
      </c>
      <c r="FS59">
        <f>IF($GS59&gt;=16,INDEX($DN:$DN,$GR59+16),"")</f>
      </c>
      <c r="FT59">
        <f>IF($GS59&gt;=17,INDEX($DN:$DN,$GR59+17),"")</f>
      </c>
      <c r="FU59">
        <f>IF($GS59&gt;=18,INDEX($DN:$DN,$GR59+18),"")</f>
      </c>
      <c r="FV59">
        <f>IF($GS59&gt;=19,INDEX($DN:$DN,$GR59+19),"")</f>
      </c>
      <c r="FW59">
        <f>IF($GS59&gt;=20,INDEX($DN:$DN,$GR59+20),"")</f>
      </c>
      <c r="FX59">
        <f>IF($GS59&gt;=21,INDEX($DN:$DN,$GR59+21),"")</f>
      </c>
      <c r="FY59">
        <f>IF($GS59&gt;=22,INDEX($DN:$DN,$GR59+22),"")</f>
      </c>
      <c r="FZ59">
        <f>IF($GS59&gt;=23,INDEX($DN:$DN,$GR59+23),"")</f>
      </c>
      <c r="GA59">
        <f>IF($GS59&gt;=24,INDEX($DN:$DN,$GR59+24),"")</f>
      </c>
      <c r="GB59">
        <f>IF($GS59&gt;=25,INDEX($DN:$DN,$GR59+25),"")</f>
      </c>
      <c r="GC59">
        <f>IF($GS59&gt;=26,INDEX($DN:$DN,$GR59+26),"")</f>
      </c>
      <c r="GD59">
        <f>IF($GS59&gt;=27,INDEX($DN:$DN,$GR59+27),"")</f>
      </c>
      <c r="GE59">
        <f>IF($GS59&gt;=28,INDEX($DN:$DN,$GR59+28),"")</f>
      </c>
      <c r="GF59">
        <f>IF($GS59&gt;=29,INDEX($DN:$DN,$GR59+29),"")</f>
      </c>
      <c r="GG59">
        <f>IF($GS59&gt;=30,INDEX($DN:$DN,$GR59+30),"")</f>
      </c>
      <c r="GH59">
        <f>IF($GS59&gt;=31,INDEX($DN:$DN,$GR59+31),"")</f>
      </c>
      <c r="GI59">
        <f>IF($GS59&gt;=32,INDEX($DN:$DN,$GR59+32),"")</f>
      </c>
      <c r="GJ59">
        <f>IF($GS59&gt;=33,INDEX($DN:$DN,$GR59+33),"")</f>
      </c>
      <c r="GK59">
        <f>IF($GS59&gt;=34,INDEX($DN:$DN,$GR59+34),"")</f>
      </c>
      <c r="GL59">
        <f>IF($GS59&gt;=35,INDEX($DN:$DN,$GR59+35),"")</f>
      </c>
      <c r="GM59">
        <f>IF($GS59&gt;=36,INDEX($DN:$DN,$GR59+36),"")</f>
      </c>
      <c r="GN59">
        <f>IF($GS59&gt;=37,INDEX($DN:$DN,$GR59+37),"")</f>
      </c>
      <c r="GO59">
        <f>IF($GS59&gt;=38,INDEX($DN:$DN,$GR59+38),"")</f>
      </c>
      <c r="GP59">
        <f>IF($GS59&gt;=39,INDEX($DN:$DN,$GR59+39),"")</f>
      </c>
      <c r="GQ59">
        <f>IF($GS59&gt;=40,INDEX($DN:$DN,$GR59+40),"")</f>
      </c>
      <c r="GR59">
        <f>IFERROR(MATCH($DL59,$DM$2:$DM$148,0)+1,0)</f>
      </c>
      <c r="GS59">
        <f>IFERROR(INDEX($DO$2:$DO$148,MATCH($DL59,$DM$2:$DM$148,0)),0)</f>
      </c>
      <c r="GT59">
        <f>IFERROR(MATCH($Z59,$DP$59:$FC$59,0),0)</f>
      </c>
      <c r="GU59">
        <f>IF($GT59&gt;0,INDEX($FD$59:$GQ$59,$GT59),"")</f>
      </c>
      <c r="GV59" t="s">
        <v>429</v>
      </c>
      <c r="GX59">
        <f>IF($JG59&gt;=1,INDEX($GV:$GV,$JF59+1),"")</f>
      </c>
      <c r="GY59">
        <f>IF($JG59&gt;=2,INDEX($GV:$GV,$JF59+2),"")</f>
      </c>
      <c r="GZ59">
        <f>IF($JG59&gt;=3,INDEX($GV:$GV,$JF59+3),"")</f>
      </c>
      <c r="HA59">
        <f>IF($JG59&gt;=4,INDEX($GV:$GV,$JF59+4),"")</f>
      </c>
      <c r="HB59">
        <f>IF($JG59&gt;=5,INDEX($GV:$GV,$JF59+5),"")</f>
      </c>
      <c r="HC59">
        <f>IF($JG59&gt;=6,INDEX($GV:$GV,$JF59+6),"")</f>
      </c>
      <c r="HD59">
        <f>IF($JG59&gt;=7,INDEX($GV:$GV,$JF59+7),"")</f>
      </c>
      <c r="HE59">
        <f>IF($JG59&gt;=8,INDEX($GV:$GV,$JF59+8),"")</f>
      </c>
      <c r="HF59">
        <f>IF($JG59&gt;=9,INDEX($GV:$GV,$JF59+9),"")</f>
      </c>
      <c r="HG59">
        <f>IF($JG59&gt;=10,INDEX($GV:$GV,$JF59+10),"")</f>
      </c>
      <c r="HH59">
        <f>IF($JG59&gt;=11,INDEX($GV:$GV,$JF59+11),"")</f>
      </c>
      <c r="HI59">
        <f>IF($JG59&gt;=12,INDEX($GV:$GV,$JF59+12),"")</f>
      </c>
      <c r="HJ59">
        <f>IF($JG59&gt;=13,INDEX($GV:$GV,$JF59+13),"")</f>
      </c>
      <c r="HK59">
        <f>IF($JG59&gt;=14,INDEX($GV:$GV,$JF59+14),"")</f>
      </c>
      <c r="HL59">
        <f>IF($JG59&gt;=15,INDEX($GV:$GV,$JF59+15),"")</f>
      </c>
      <c r="HM59">
        <f>IF($JG59&gt;=16,INDEX($GV:$GV,$JF59+16),"")</f>
      </c>
      <c r="HN59">
        <f>IF($JG59&gt;=17,INDEX($GV:$GV,$JF59+17),"")</f>
      </c>
      <c r="HO59">
        <f>IF($JG59&gt;=18,INDEX($GV:$GV,$JF59+18),"")</f>
      </c>
      <c r="HP59">
        <f>IF($JG59&gt;=19,INDEX($GV:$GV,$JF59+19),"")</f>
      </c>
      <c r="HQ59">
        <f>IF($JG59&gt;=20,INDEX($GV:$GV,$JF59+20),"")</f>
      </c>
      <c r="HR59">
        <f>IF($JG59&gt;=21,INDEX($GV:$GV,$JF59+21),"")</f>
      </c>
      <c r="HS59">
        <f>IF($JG59&gt;=22,INDEX($GV:$GV,$JF59+22),"")</f>
      </c>
      <c r="HT59">
        <f>IF($JG59&gt;=23,INDEX($GV:$GV,$JF59+23),"")</f>
      </c>
      <c r="HU59">
        <f>IF($JG59&gt;=24,INDEX($GV:$GV,$JF59+24),"")</f>
      </c>
      <c r="HV59">
        <f>IF($JG59&gt;=25,INDEX($GV:$GV,$JF59+25),"")</f>
      </c>
      <c r="HW59">
        <f>IF($JG59&gt;=26,INDEX($GV:$GV,$JF59+26),"")</f>
      </c>
      <c r="HX59">
        <f>IF($JG59&gt;=27,INDEX($GV:$GV,$JF59+27),"")</f>
      </c>
      <c r="HY59">
        <f>IF($JG59&gt;=28,INDEX($GV:$GV,$JF59+28),"")</f>
      </c>
      <c r="HZ59">
        <f>IF($JG59&gt;=29,INDEX($GV:$GV,$JF59+29),"")</f>
      </c>
      <c r="IA59">
        <f>IF($JG59&gt;=30,INDEX($GV:$GV,$JF59+30),"")</f>
      </c>
      <c r="IB59">
        <f>IF($JG59&gt;=31,INDEX($GV:$GV,$JF59+31),"")</f>
      </c>
      <c r="IC59">
        <f>IF($JG59&gt;=32,INDEX($GV:$GV,$JF59+32),"")</f>
      </c>
      <c r="ID59">
        <f>IF($JG59&gt;=33,INDEX($GV:$GV,$JF59+33),"")</f>
      </c>
      <c r="IE59">
        <f>IF($JG59&gt;=34,INDEX($GV:$GV,$JF59+34),"")</f>
      </c>
      <c r="IF59">
        <f>IF($JG59&gt;=35,INDEX($GV:$GV,$JF59+35),"")</f>
      </c>
      <c r="IG59">
        <f>IF($JG59&gt;=36,INDEX($GV:$GV,$JF59+36),"")</f>
      </c>
      <c r="IH59">
        <f>IF($JG59&gt;=37,INDEX($GV:$GV,$JF59+37),"")</f>
      </c>
      <c r="II59">
        <f>IF($JG59&gt;=38,INDEX($GV:$GV,$JF59+38),"")</f>
      </c>
      <c r="IJ59">
        <f>IF($JG59&gt;=39,INDEX($GV:$GV,$JF59+39),"")</f>
      </c>
      <c r="IK59">
        <f>IF($JG59&gt;=40,INDEX($GV:$GV,$JF59+40),"")</f>
      </c>
      <c r="IL59">
        <f>IF($JG59&gt;=41,INDEX($GV:$GV,$JF59+41),"")</f>
      </c>
      <c r="IM59">
        <f>IF($JG59&gt;=42,INDEX($GV:$GV,$JF59+42),"")</f>
      </c>
      <c r="IN59">
        <f>IF($JG59&gt;=43,INDEX($GV:$GV,$JF59+43),"")</f>
      </c>
      <c r="IO59">
        <f>IF($JG59&gt;=44,INDEX($GV:$GV,$JF59+44),"")</f>
      </c>
      <c r="IP59">
        <f>IF($JG59&gt;=45,INDEX($GV:$GV,$JF59+45),"")</f>
      </c>
      <c r="IQ59">
        <f>IF($JG59&gt;=46,INDEX($GV:$GV,$JF59+46),"")</f>
      </c>
      <c r="IR59">
        <f>IF($JG59&gt;=47,INDEX($GV:$GV,$JF59+47),"")</f>
      </c>
      <c r="IS59">
        <f>IF($JG59&gt;=48,INDEX($GV:$GV,$JF59+48),"")</f>
      </c>
      <c r="IT59">
        <f>IF($JG59&gt;=49,INDEX($GV:$GV,$JF59+49),"")</f>
      </c>
      <c r="IU59">
        <f>IF($JG59&gt;=50,INDEX($GV:$GV,$JF59+50),"")</f>
      </c>
      <c r="IV59">
        <f>IF($JG59&gt;=51,INDEX($GV:$GV,$JF59+51),"")</f>
      </c>
      <c r="IW59">
        <f>IF($JG59&gt;=52,INDEX($GV:$GV,$JF59+52),"")</f>
      </c>
      <c r="IX59">
        <f>IF($JG59&gt;=53,INDEX($GV:$GV,$JF59+53),"")</f>
      </c>
      <c r="IY59">
        <f>IF($JG59&gt;=54,INDEX($GV:$GV,$JF59+54),"")</f>
      </c>
      <c r="IZ59">
        <f>IF($JG59&gt;=55,INDEX($GV:$GV,$JF59+55),"")</f>
      </c>
      <c r="JA59">
        <f>IF($JG59&gt;=56,INDEX($GV:$GV,$JF59+56),"")</f>
      </c>
      <c r="JB59">
        <f>IF($JG59&gt;=57,INDEX($GV:$GV,$JF59+57),"")</f>
      </c>
      <c r="JC59">
        <f>IF($JG59&gt;=58,INDEX($GV:$GV,$JF59+58),"")</f>
      </c>
      <c r="JD59">
        <f>IF($JG59&gt;=59,INDEX($GV:$GV,$JF59+59),"")</f>
      </c>
      <c r="JE59">
        <f>IF($JG59&gt;=60,INDEX($GV:$GV,$JF59+60),"")</f>
      </c>
      <c r="JF59">
        <f>IFERROR(MATCH($GU59,$GV$2:$GV$322,0)+1,0)</f>
      </c>
      <c r="JG59">
        <f>IFERROR(INDEX($GW$2:$GW$322,MATCH($GU59,$GV$2:$GV$322,0)),0)</f>
      </c>
      <c r="JH59" t="s">
        <v>44</v>
      </c>
      <c r="JI59" t="s">
        <v>44</v>
      </c>
    </row>
    <row r="60" spans="1:269" x14ac:dyDescent="0.25">
      <c r="R60">
        <f>IF(OR($U60="",$Q60=""),"",IFERROR($U60/$Q60,0))</f>
      </c>
      <c r="S60">
        <f>IF($U60="","",
SUM($T60,$V60,$AA60,$W60,$Y60)*
(1-IF($AB60="",0,VALUE($AB60)/100)))</f>
      </c>
      <c r="T60">
        <f>IF($U60="","",$U60)</f>
      </c>
      <c r="V60">
        <f>IF($U60="","",
IF($O60="","",
IF(ISNUMBER(SEARCH("exempt",LOWER($O60))),0,
$U60*(VALUE(SUBSTITUTE($O60,"%",""))/100))))</f>
      </c>
      <c r="AC60">
        <f>IFERROR(IF(FIND(" - ",$K60)&gt;0,MID($K60,FIND(" - ",$K60)+3,LEN($K60)),""),"")</f>
      </c>
      <c r="AL60" t="s">
        <v>448</v>
      </c>
      <c r="AO60" t="s">
        <v>449</v>
      </c>
      <c r="AP60" t="s">
        <v>450</v>
      </c>
      <c r="AQ60" t="s">
        <v>451</v>
      </c>
      <c r="AR60" t="s">
        <v>449</v>
      </c>
      <c r="AS60" t="s">
        <v>108</v>
      </c>
      <c r="AT60">
        <f>IFERROR(LEFT($K60,FIND(" - ",$K60)-1),$K60)</f>
      </c>
      <c r="AU60" t="s">
        <v>159</v>
      </c>
      <c r="AV60">
        <v>1</v>
      </c>
      <c r="AW60">
        <f>IF($CL60&gt;=1,INDEX($AU:$AU,$CK60+1),"")</f>
      </c>
      <c r="AX60">
        <f>IF($CL60&gt;=2,INDEX($AU:$AU,$CK60+2),"")</f>
      </c>
      <c r="AY60">
        <f>IF($CL60&gt;=3,INDEX($AU:$AU,$CK60+3),"")</f>
      </c>
      <c r="AZ60">
        <f>IF($CL60&gt;=4,INDEX($AU:$AU,$CK60+4),"")</f>
      </c>
      <c r="BA60">
        <f>IF($CL60&gt;=5,INDEX($AU:$AU,$CK60+5),"")</f>
      </c>
      <c r="BB60">
        <f>IF($CL60&gt;=6,INDEX($AU:$AU,$CK60+6),"")</f>
      </c>
      <c r="BC60">
        <f>IF($CL60&gt;=7,INDEX($AU:$AU,$CK60+7),"")</f>
      </c>
      <c r="BD60">
        <f>IF($CL60&gt;=8,INDEX($AU:$AU,$CK60+8),"")</f>
      </c>
      <c r="BE60">
        <f>IF($CL60&gt;=9,INDEX($AU:$AU,$CK60+9),"")</f>
      </c>
      <c r="BF60">
        <f>IF($CL60&gt;=10,INDEX($AU:$AU,$CK60+10),"")</f>
      </c>
      <c r="BG60">
        <f>IF($CL60&gt;=11,INDEX($AU:$AU,$CK60+11),"")</f>
      </c>
      <c r="BH60">
        <f>IF($CL60&gt;=12,INDEX($AU:$AU,$CK60+12),"")</f>
      </c>
      <c r="BI60">
        <f>IF($CL60&gt;=13,INDEX($AU:$AU,$CK60+13),"")</f>
      </c>
      <c r="BJ60">
        <f>IF($CL60&gt;=14,INDEX($AU:$AU,$CK60+14),"")</f>
      </c>
      <c r="BK60">
        <f>IF($CL60&gt;=15,INDEX($AU:$AU,$CK60+15),"")</f>
      </c>
      <c r="BL60">
        <f>IF($CL60&gt;=16,INDEX($AU:$AU,$CK60+16),"")</f>
      </c>
      <c r="BM60">
        <f>IF($CL60&gt;=17,INDEX($AU:$AU,$CK60+17),"")</f>
      </c>
      <c r="BN60">
        <f>IF($CL60&gt;=18,INDEX($AU:$AU,$CK60+18),"")</f>
      </c>
      <c r="BO60">
        <f>IF($CL60&gt;=19,INDEX($AU:$AU,$CK60+19),"")</f>
      </c>
      <c r="BP60">
        <f>IF($CL60&gt;=20,INDEX($AU:$AU,$CK60+20),"")</f>
      </c>
      <c r="BQ60">
        <f>IF($CL60&gt;=21,INDEX($AU:$AU,$CK60+21),"")</f>
      </c>
      <c r="BR60">
        <f>IF($CL60&gt;=22,INDEX($AU:$AU,$CK60+22),"")</f>
      </c>
      <c r="BS60">
        <f>IF($CL60&gt;=23,INDEX($AU:$AU,$CK60+23),"")</f>
      </c>
      <c r="BT60">
        <f>IF($CL60&gt;=24,INDEX($AU:$AU,$CK60+24),"")</f>
      </c>
      <c r="BU60">
        <f>IF($CL60&gt;=25,INDEX($AU:$AU,$CK60+25),"")</f>
      </c>
      <c r="BV60">
        <f>IF($CL60&gt;=26,INDEX($AU:$AU,$CK60+26),"")</f>
      </c>
      <c r="BW60">
        <f>IF($CL60&gt;=27,INDEX($AU:$AU,$CK60+27),"")</f>
      </c>
      <c r="BX60">
        <f>IF($CL60&gt;=28,INDEX($AU:$AU,$CK60+28),"")</f>
      </c>
      <c r="BY60">
        <f>IF($CL60&gt;=29,INDEX($AU:$AU,$CK60+29),"")</f>
      </c>
      <c r="BZ60">
        <f>IF($CL60&gt;=30,INDEX($AU:$AU,$CK60+30),"")</f>
      </c>
      <c r="CA60">
        <f>IF($CL60&gt;=31,INDEX($AU:$AU,$CK60+31),"")</f>
      </c>
      <c r="CB60">
        <f>IF($CL60&gt;=32,INDEX($AU:$AU,$CK60+32),"")</f>
      </c>
      <c r="CC60">
        <f>IF($CL60&gt;=33,INDEX($AU:$AU,$CK60+33),"")</f>
      </c>
      <c r="CD60">
        <f>IF($CL60&gt;=34,INDEX($AU:$AU,$CK60+34),"")</f>
      </c>
      <c r="CE60">
        <f>IF($CL60&gt;=35,INDEX($AU:$AU,$CK60+35),"")</f>
      </c>
      <c r="CF60">
        <f>IF($CL60&gt;=36,INDEX($AU:$AU,$CK60+36),"")</f>
      </c>
      <c r="CG60">
        <f>IF($CL60&gt;=37,INDEX($AU:$AU,$CK60+37),"")</f>
      </c>
      <c r="CH60">
        <f>IF($CL60&gt;=38,INDEX($AU:$AU,$CK60+38),"")</f>
      </c>
      <c r="CI60">
        <f>IF($CL60&gt;=39,INDEX($AU:$AU,$CK60+39),"")</f>
      </c>
      <c r="CJ60">
        <f>IF($CL60&gt;=40,INDEX($AU:$AU,$CK60+40),"")</f>
      </c>
      <c r="CK60">
        <f>IFERROR(MATCH($AT60,$AU$2:$AU$133,0)+1,0)</f>
      </c>
      <c r="CL60">
        <f>IFERROR(INDEX($AV$2:$AV$133,MATCH($AT60,$AU$2:$AU$133,0)),0)</f>
      </c>
      <c r="CM60">
        <f>IFERROR(LEFT($L60,FIND(" - ",$L60)-1),$L60)</f>
      </c>
      <c r="CN60" t="s">
        <v>256</v>
      </c>
      <c r="CP60">
        <f>IF($DK60&gt;=1,INDEX($CN:$CN,$DJ60+1),"")</f>
      </c>
      <c r="CQ60">
        <f>IF($DK60&gt;=2,INDEX($CN:$CN,$DJ60+2),"")</f>
      </c>
      <c r="CR60">
        <f>IF($DK60&gt;=3,INDEX($CN:$CN,$DJ60+3),"")</f>
      </c>
      <c r="CS60">
        <f>IF($DK60&gt;=4,INDEX($CN:$CN,$DJ60+4),"")</f>
      </c>
      <c r="CT60">
        <f>IF($DK60&gt;=5,INDEX($CN:$CN,$DJ60+5),"")</f>
      </c>
      <c r="CU60">
        <f>IF($DK60&gt;=6,INDEX($CN:$CN,$DJ60+6),"")</f>
      </c>
      <c r="CV60">
        <f>IF($DK60&gt;=7,INDEX($CN:$CN,$DJ60+7),"")</f>
      </c>
      <c r="CW60">
        <f>IF($DK60&gt;=8,INDEX($CN:$CN,$DJ60+8),"")</f>
      </c>
      <c r="CX60">
        <f>IF($DK60&gt;=9,INDEX($CN:$CN,$DJ60+9),"")</f>
      </c>
      <c r="CY60">
        <f>IF($DK60&gt;=10,INDEX($CN:$CN,$DJ60+10),"")</f>
      </c>
      <c r="CZ60">
        <f>IF($DK60&gt;=11,INDEX($CN:$CN,$DJ60+11),"")</f>
      </c>
      <c r="DA60">
        <f>IF($DK60&gt;=12,INDEX($CN:$CN,$DJ60+12),"")</f>
      </c>
      <c r="DB60">
        <f>IF($DK60&gt;=13,INDEX($CN:$CN,$DJ60+13),"")</f>
      </c>
      <c r="DC60">
        <f>IF($DK60&gt;=14,INDEX($CN:$CN,$DJ60+14),"")</f>
      </c>
      <c r="DD60">
        <f>IF($DK60&gt;=15,INDEX($CN:$CN,$DJ60+15),"")</f>
      </c>
      <c r="DE60">
        <f>IF($DK60&gt;=16,INDEX($CN:$CN,$DJ60+16),"")</f>
      </c>
      <c r="DF60">
        <f>IF($DK60&gt;=17,INDEX($CN:$CN,$DJ60+17),"")</f>
      </c>
      <c r="DG60">
        <f>IF($DK60&gt;=18,INDEX($CN:$CN,$DJ60+18),"")</f>
      </c>
      <c r="DH60">
        <f>IF($DK60&gt;=19,INDEX($CN:$CN,$DJ60+19),"")</f>
      </c>
      <c r="DI60">
        <f>IF($DK60&gt;=20,INDEX($CN:$CN,$DJ60+20),"")</f>
      </c>
      <c r="DJ60">
        <f>IFERROR(MATCH($CM60,$CN$2:$CN$1089,0)+1,0)</f>
      </c>
      <c r="DK60">
        <f>IFERROR(INDEX($CO$2:$CO$1089,MATCH($CM60,$CN$2:$CN$1089,0)),0)</f>
      </c>
      <c r="DL60">
        <f>IFERROR(INDEX($AS:$AS,MATCH($O60,$AR:$AR,0))&amp;"","")</f>
      </c>
      <c r="DM60" t="s">
        <v>114</v>
      </c>
      <c r="DN60" t="s">
        <v>452</v>
      </c>
      <c r="DP60">
        <f>IF($GS60&gt;=1,INDEX($DM:$DM,$GR60+1),"")</f>
      </c>
      <c r="DQ60">
        <f>IF($GS60&gt;=2,INDEX($DM:$DM,$GR60+2),"")</f>
      </c>
      <c r="DR60">
        <f>IF($GS60&gt;=3,INDEX($DM:$DM,$GR60+3),"")</f>
      </c>
      <c r="DS60">
        <f>IF($GS60&gt;=4,INDEX($DM:$DM,$GR60+4),"")</f>
      </c>
      <c r="DT60">
        <f>IF($GS60&gt;=5,INDEX($DM:$DM,$GR60+5),"")</f>
      </c>
      <c r="DU60">
        <f>IF($GS60&gt;=6,INDEX($DM:$DM,$GR60+6),"")</f>
      </c>
      <c r="DV60">
        <f>IF($GS60&gt;=7,INDEX($DM:$DM,$GR60+7),"")</f>
      </c>
      <c r="DW60">
        <f>IF($GS60&gt;=8,INDEX($DM:$DM,$GR60+8),"")</f>
      </c>
      <c r="DX60">
        <f>IF($GS60&gt;=9,INDEX($DM:$DM,$GR60+9),"")</f>
      </c>
      <c r="DY60">
        <f>IF($GS60&gt;=10,INDEX($DM:$DM,$GR60+10),"")</f>
      </c>
      <c r="DZ60">
        <f>IF($GS60&gt;=11,INDEX($DM:$DM,$GR60+11),"")</f>
      </c>
      <c r="EA60">
        <f>IF($GS60&gt;=12,INDEX($DM:$DM,$GR60+12),"")</f>
      </c>
      <c r="EB60">
        <f>IF($GS60&gt;=13,INDEX($DM:$DM,$GR60+13),"")</f>
      </c>
      <c r="EC60">
        <f>IF($GS60&gt;=14,INDEX($DM:$DM,$GR60+14),"")</f>
      </c>
      <c r="ED60">
        <f>IF($GS60&gt;=15,INDEX($DM:$DM,$GR60+15),"")</f>
      </c>
      <c r="EE60">
        <f>IF($GS60&gt;=16,INDEX($DM:$DM,$GR60+16),"")</f>
      </c>
      <c r="EF60">
        <f>IF($GS60&gt;=17,INDEX($DM:$DM,$GR60+17),"")</f>
      </c>
      <c r="EG60">
        <f>IF($GS60&gt;=18,INDEX($DM:$DM,$GR60+18),"")</f>
      </c>
      <c r="EH60">
        <f>IF($GS60&gt;=19,INDEX($DM:$DM,$GR60+19),"")</f>
      </c>
      <c r="EI60">
        <f>IF($GS60&gt;=20,INDEX($DM:$DM,$GR60+20),"")</f>
      </c>
      <c r="EJ60">
        <f>IF($GS60&gt;=21,INDEX($DM:$DM,$GR60+21),"")</f>
      </c>
      <c r="EK60">
        <f>IF($GS60&gt;=22,INDEX($DM:$DM,$GR60+22),"")</f>
      </c>
      <c r="EL60">
        <f>IF($GS60&gt;=23,INDEX($DM:$DM,$GR60+23),"")</f>
      </c>
      <c r="EM60">
        <f>IF($GS60&gt;=24,INDEX($DM:$DM,$GR60+24),"")</f>
      </c>
      <c r="EN60">
        <f>IF($GS60&gt;=25,INDEX($DM:$DM,$GR60+25),"")</f>
      </c>
      <c r="EO60">
        <f>IF($GS60&gt;=26,INDEX($DM:$DM,$GR60+26),"")</f>
      </c>
      <c r="EP60">
        <f>IF($GS60&gt;=27,INDEX($DM:$DM,$GR60+27),"")</f>
      </c>
      <c r="EQ60">
        <f>IF($GS60&gt;=28,INDEX($DM:$DM,$GR60+28),"")</f>
      </c>
      <c r="ER60">
        <f>IF($GS60&gt;=29,INDEX($DM:$DM,$GR60+29),"")</f>
      </c>
      <c r="ES60">
        <f>IF($GS60&gt;=30,INDEX($DM:$DM,$GR60+30),"")</f>
      </c>
      <c r="ET60">
        <f>IF($GS60&gt;=31,INDEX($DM:$DM,$GR60+31),"")</f>
      </c>
      <c r="EU60">
        <f>IF($GS60&gt;=32,INDEX($DM:$DM,$GR60+32),"")</f>
      </c>
      <c r="EV60">
        <f>IF($GS60&gt;=33,INDEX($DM:$DM,$GR60+33),"")</f>
      </c>
      <c r="EW60">
        <f>IF($GS60&gt;=34,INDEX($DM:$DM,$GR60+34),"")</f>
      </c>
      <c r="EX60">
        <f>IF($GS60&gt;=35,INDEX($DM:$DM,$GR60+35),"")</f>
      </c>
      <c r="EY60">
        <f>IF($GS60&gt;=36,INDEX($DM:$DM,$GR60+36),"")</f>
      </c>
      <c r="EZ60">
        <f>IF($GS60&gt;=37,INDEX($DM:$DM,$GR60+37),"")</f>
      </c>
      <c r="FA60">
        <f>IF($GS60&gt;=38,INDEX($DM:$DM,$GR60+38),"")</f>
      </c>
      <c r="FB60">
        <f>IF($GS60&gt;=39,INDEX($DM:$DM,$GR60+39),"")</f>
      </c>
      <c r="FC60">
        <f>IF($GS60&gt;=40,INDEX($DM:$DM,$GR60+40),"")</f>
      </c>
      <c r="FD60">
        <f>IF($GS60&gt;=1,INDEX($DN:$DN,$GR60+1),"")</f>
      </c>
      <c r="FE60">
        <f>IF($GS60&gt;=2,INDEX($DN:$DN,$GR60+2),"")</f>
      </c>
      <c r="FF60">
        <f>IF($GS60&gt;=3,INDEX($DN:$DN,$GR60+3),"")</f>
      </c>
      <c r="FG60">
        <f>IF($GS60&gt;=4,INDEX($DN:$DN,$GR60+4),"")</f>
      </c>
      <c r="FH60">
        <f>IF($GS60&gt;=5,INDEX($DN:$DN,$GR60+5),"")</f>
      </c>
      <c r="FI60">
        <f>IF($GS60&gt;=6,INDEX($DN:$DN,$GR60+6),"")</f>
      </c>
      <c r="FJ60">
        <f>IF($GS60&gt;=7,INDEX($DN:$DN,$GR60+7),"")</f>
      </c>
      <c r="FK60">
        <f>IF($GS60&gt;=8,INDEX($DN:$DN,$GR60+8),"")</f>
      </c>
      <c r="FL60">
        <f>IF($GS60&gt;=9,INDEX($DN:$DN,$GR60+9),"")</f>
      </c>
      <c r="FM60">
        <f>IF($GS60&gt;=10,INDEX($DN:$DN,$GR60+10),"")</f>
      </c>
      <c r="FN60">
        <f>IF($GS60&gt;=11,INDEX($DN:$DN,$GR60+11),"")</f>
      </c>
      <c r="FO60">
        <f>IF($GS60&gt;=12,INDEX($DN:$DN,$GR60+12),"")</f>
      </c>
      <c r="FP60">
        <f>IF($GS60&gt;=13,INDEX($DN:$DN,$GR60+13),"")</f>
      </c>
      <c r="FQ60">
        <f>IF($GS60&gt;=14,INDEX($DN:$DN,$GR60+14),"")</f>
      </c>
      <c r="FR60">
        <f>IF($GS60&gt;=15,INDEX($DN:$DN,$GR60+15),"")</f>
      </c>
      <c r="FS60">
        <f>IF($GS60&gt;=16,INDEX($DN:$DN,$GR60+16),"")</f>
      </c>
      <c r="FT60">
        <f>IF($GS60&gt;=17,INDEX($DN:$DN,$GR60+17),"")</f>
      </c>
      <c r="FU60">
        <f>IF($GS60&gt;=18,INDEX($DN:$DN,$GR60+18),"")</f>
      </c>
      <c r="FV60">
        <f>IF($GS60&gt;=19,INDEX($DN:$DN,$GR60+19),"")</f>
      </c>
      <c r="FW60">
        <f>IF($GS60&gt;=20,INDEX($DN:$DN,$GR60+20),"")</f>
      </c>
      <c r="FX60">
        <f>IF($GS60&gt;=21,INDEX($DN:$DN,$GR60+21),"")</f>
      </c>
      <c r="FY60">
        <f>IF($GS60&gt;=22,INDEX($DN:$DN,$GR60+22),"")</f>
      </c>
      <c r="FZ60">
        <f>IF($GS60&gt;=23,INDEX($DN:$DN,$GR60+23),"")</f>
      </c>
      <c r="GA60">
        <f>IF($GS60&gt;=24,INDEX($DN:$DN,$GR60+24),"")</f>
      </c>
      <c r="GB60">
        <f>IF($GS60&gt;=25,INDEX($DN:$DN,$GR60+25),"")</f>
      </c>
      <c r="GC60">
        <f>IF($GS60&gt;=26,INDEX($DN:$DN,$GR60+26),"")</f>
      </c>
      <c r="GD60">
        <f>IF($GS60&gt;=27,INDEX($DN:$DN,$GR60+27),"")</f>
      </c>
      <c r="GE60">
        <f>IF($GS60&gt;=28,INDEX($DN:$DN,$GR60+28),"")</f>
      </c>
      <c r="GF60">
        <f>IF($GS60&gt;=29,INDEX($DN:$DN,$GR60+29),"")</f>
      </c>
      <c r="GG60">
        <f>IF($GS60&gt;=30,INDEX($DN:$DN,$GR60+30),"")</f>
      </c>
      <c r="GH60">
        <f>IF($GS60&gt;=31,INDEX($DN:$DN,$GR60+31),"")</f>
      </c>
      <c r="GI60">
        <f>IF($GS60&gt;=32,INDEX($DN:$DN,$GR60+32),"")</f>
      </c>
      <c r="GJ60">
        <f>IF($GS60&gt;=33,INDEX($DN:$DN,$GR60+33),"")</f>
      </c>
      <c r="GK60">
        <f>IF($GS60&gt;=34,INDEX($DN:$DN,$GR60+34),"")</f>
      </c>
      <c r="GL60">
        <f>IF($GS60&gt;=35,INDEX($DN:$DN,$GR60+35),"")</f>
      </c>
      <c r="GM60">
        <f>IF($GS60&gt;=36,INDEX($DN:$DN,$GR60+36),"")</f>
      </c>
      <c r="GN60">
        <f>IF($GS60&gt;=37,INDEX($DN:$DN,$GR60+37),"")</f>
      </c>
      <c r="GO60">
        <f>IF($GS60&gt;=38,INDEX($DN:$DN,$GR60+38),"")</f>
      </c>
      <c r="GP60">
        <f>IF($GS60&gt;=39,INDEX($DN:$DN,$GR60+39),"")</f>
      </c>
      <c r="GQ60">
        <f>IF($GS60&gt;=40,INDEX($DN:$DN,$GR60+40),"")</f>
      </c>
      <c r="GR60">
        <f>IFERROR(MATCH($DL60,$DM$2:$DM$148,0)+1,0)</f>
      </c>
      <c r="GS60">
        <f>IFERROR(INDEX($DO$2:$DO$148,MATCH($DL60,$DM$2:$DM$148,0)),0)</f>
      </c>
      <c r="GT60">
        <f>IFERROR(MATCH($Z60,$DP$60:$FC$60,0),0)</f>
      </c>
      <c r="GU60">
        <f>IF($GT60&gt;0,INDEX($FD$60:$GQ$60,$GT60),"")</f>
      </c>
      <c r="GV60" t="s">
        <v>434</v>
      </c>
      <c r="GX60">
        <f>IF($JG60&gt;=1,INDEX($GV:$GV,$JF60+1),"")</f>
      </c>
      <c r="GY60">
        <f>IF($JG60&gt;=2,INDEX($GV:$GV,$JF60+2),"")</f>
      </c>
      <c r="GZ60">
        <f>IF($JG60&gt;=3,INDEX($GV:$GV,$JF60+3),"")</f>
      </c>
      <c r="HA60">
        <f>IF($JG60&gt;=4,INDEX($GV:$GV,$JF60+4),"")</f>
      </c>
      <c r="HB60">
        <f>IF($JG60&gt;=5,INDEX($GV:$GV,$JF60+5),"")</f>
      </c>
      <c r="HC60">
        <f>IF($JG60&gt;=6,INDEX($GV:$GV,$JF60+6),"")</f>
      </c>
      <c r="HD60">
        <f>IF($JG60&gt;=7,INDEX($GV:$GV,$JF60+7),"")</f>
      </c>
      <c r="HE60">
        <f>IF($JG60&gt;=8,INDEX($GV:$GV,$JF60+8),"")</f>
      </c>
      <c r="HF60">
        <f>IF($JG60&gt;=9,INDEX($GV:$GV,$JF60+9),"")</f>
      </c>
      <c r="HG60">
        <f>IF($JG60&gt;=10,INDEX($GV:$GV,$JF60+10),"")</f>
      </c>
      <c r="HH60">
        <f>IF($JG60&gt;=11,INDEX($GV:$GV,$JF60+11),"")</f>
      </c>
      <c r="HI60">
        <f>IF($JG60&gt;=12,INDEX($GV:$GV,$JF60+12),"")</f>
      </c>
      <c r="HJ60">
        <f>IF($JG60&gt;=13,INDEX($GV:$GV,$JF60+13),"")</f>
      </c>
      <c r="HK60">
        <f>IF($JG60&gt;=14,INDEX($GV:$GV,$JF60+14),"")</f>
      </c>
      <c r="HL60">
        <f>IF($JG60&gt;=15,INDEX($GV:$GV,$JF60+15),"")</f>
      </c>
      <c r="HM60">
        <f>IF($JG60&gt;=16,INDEX($GV:$GV,$JF60+16),"")</f>
      </c>
      <c r="HN60">
        <f>IF($JG60&gt;=17,INDEX($GV:$GV,$JF60+17),"")</f>
      </c>
      <c r="HO60">
        <f>IF($JG60&gt;=18,INDEX($GV:$GV,$JF60+18),"")</f>
      </c>
      <c r="HP60">
        <f>IF($JG60&gt;=19,INDEX($GV:$GV,$JF60+19),"")</f>
      </c>
      <c r="HQ60">
        <f>IF($JG60&gt;=20,INDEX($GV:$GV,$JF60+20),"")</f>
      </c>
      <c r="HR60">
        <f>IF($JG60&gt;=21,INDEX($GV:$GV,$JF60+21),"")</f>
      </c>
      <c r="HS60">
        <f>IF($JG60&gt;=22,INDEX($GV:$GV,$JF60+22),"")</f>
      </c>
      <c r="HT60">
        <f>IF($JG60&gt;=23,INDEX($GV:$GV,$JF60+23),"")</f>
      </c>
      <c r="HU60">
        <f>IF($JG60&gt;=24,INDEX($GV:$GV,$JF60+24),"")</f>
      </c>
      <c r="HV60">
        <f>IF($JG60&gt;=25,INDEX($GV:$GV,$JF60+25),"")</f>
      </c>
      <c r="HW60">
        <f>IF($JG60&gt;=26,INDEX($GV:$GV,$JF60+26),"")</f>
      </c>
      <c r="HX60">
        <f>IF($JG60&gt;=27,INDEX($GV:$GV,$JF60+27),"")</f>
      </c>
      <c r="HY60">
        <f>IF($JG60&gt;=28,INDEX($GV:$GV,$JF60+28),"")</f>
      </c>
      <c r="HZ60">
        <f>IF($JG60&gt;=29,INDEX($GV:$GV,$JF60+29),"")</f>
      </c>
      <c r="IA60">
        <f>IF($JG60&gt;=30,INDEX($GV:$GV,$JF60+30),"")</f>
      </c>
      <c r="IB60">
        <f>IF($JG60&gt;=31,INDEX($GV:$GV,$JF60+31),"")</f>
      </c>
      <c r="IC60">
        <f>IF($JG60&gt;=32,INDEX($GV:$GV,$JF60+32),"")</f>
      </c>
      <c r="ID60">
        <f>IF($JG60&gt;=33,INDEX($GV:$GV,$JF60+33),"")</f>
      </c>
      <c r="IE60">
        <f>IF($JG60&gt;=34,INDEX($GV:$GV,$JF60+34),"")</f>
      </c>
      <c r="IF60">
        <f>IF($JG60&gt;=35,INDEX($GV:$GV,$JF60+35),"")</f>
      </c>
      <c r="IG60">
        <f>IF($JG60&gt;=36,INDEX($GV:$GV,$JF60+36),"")</f>
      </c>
      <c r="IH60">
        <f>IF($JG60&gt;=37,INDEX($GV:$GV,$JF60+37),"")</f>
      </c>
      <c r="II60">
        <f>IF($JG60&gt;=38,INDEX($GV:$GV,$JF60+38),"")</f>
      </c>
      <c r="IJ60">
        <f>IF($JG60&gt;=39,INDEX($GV:$GV,$JF60+39),"")</f>
      </c>
      <c r="IK60">
        <f>IF($JG60&gt;=40,INDEX($GV:$GV,$JF60+40),"")</f>
      </c>
      <c r="IL60">
        <f>IF($JG60&gt;=41,INDEX($GV:$GV,$JF60+41),"")</f>
      </c>
      <c r="IM60">
        <f>IF($JG60&gt;=42,INDEX($GV:$GV,$JF60+42),"")</f>
      </c>
      <c r="IN60">
        <f>IF($JG60&gt;=43,INDEX($GV:$GV,$JF60+43),"")</f>
      </c>
      <c r="IO60">
        <f>IF($JG60&gt;=44,INDEX($GV:$GV,$JF60+44),"")</f>
      </c>
      <c r="IP60">
        <f>IF($JG60&gt;=45,INDEX($GV:$GV,$JF60+45),"")</f>
      </c>
      <c r="IQ60">
        <f>IF($JG60&gt;=46,INDEX($GV:$GV,$JF60+46),"")</f>
      </c>
      <c r="IR60">
        <f>IF($JG60&gt;=47,INDEX($GV:$GV,$JF60+47),"")</f>
      </c>
      <c r="IS60">
        <f>IF($JG60&gt;=48,INDEX($GV:$GV,$JF60+48),"")</f>
      </c>
      <c r="IT60">
        <f>IF($JG60&gt;=49,INDEX($GV:$GV,$JF60+49),"")</f>
      </c>
      <c r="IU60">
        <f>IF($JG60&gt;=50,INDEX($GV:$GV,$JF60+50),"")</f>
      </c>
      <c r="IV60">
        <f>IF($JG60&gt;=51,INDEX($GV:$GV,$JF60+51),"")</f>
      </c>
      <c r="IW60">
        <f>IF($JG60&gt;=52,INDEX($GV:$GV,$JF60+52),"")</f>
      </c>
      <c r="IX60">
        <f>IF($JG60&gt;=53,INDEX($GV:$GV,$JF60+53),"")</f>
      </c>
      <c r="IY60">
        <f>IF($JG60&gt;=54,INDEX($GV:$GV,$JF60+54),"")</f>
      </c>
      <c r="IZ60">
        <f>IF($JG60&gt;=55,INDEX($GV:$GV,$JF60+55),"")</f>
      </c>
      <c r="JA60">
        <f>IF($JG60&gt;=56,INDEX($GV:$GV,$JF60+56),"")</f>
      </c>
      <c r="JB60">
        <f>IF($JG60&gt;=57,INDEX($GV:$GV,$JF60+57),"")</f>
      </c>
      <c r="JC60">
        <f>IF($JG60&gt;=58,INDEX($GV:$GV,$JF60+58),"")</f>
      </c>
      <c r="JD60">
        <f>IF($JG60&gt;=59,INDEX($GV:$GV,$JF60+59),"")</f>
      </c>
      <c r="JE60">
        <f>IF($JG60&gt;=60,INDEX($GV:$GV,$JF60+60),"")</f>
      </c>
      <c r="JF60">
        <f>IFERROR(MATCH($GU60,$GV$2:$GV$322,0)+1,0)</f>
      </c>
      <c r="JG60">
        <f>IFERROR(INDEX($GW$2:$GW$322,MATCH($GU60,$GV$2:$GV$322,0)),0)</f>
      </c>
      <c r="JH60" t="s">
        <v>44</v>
      </c>
      <c r="JI60" t="s">
        <v>44</v>
      </c>
    </row>
    <row r="61" spans="1:269" x14ac:dyDescent="0.25">
      <c r="R61">
        <f>IF(OR($U61="",$Q61=""),"",IFERROR($U61/$Q61,0))</f>
      </c>
      <c r="S61">
        <f>IF($U61="","",
SUM($T61,$V61,$AA61,$W61,$Y61)*
(1-IF($AB61="",0,VALUE($AB61)/100)))</f>
      </c>
      <c r="T61">
        <f>IF($U61="","",$U61)</f>
      </c>
      <c r="V61">
        <f>IF($U61="","",
IF($O61="","",
IF(ISNUMBER(SEARCH("exempt",LOWER($O61))),0,
$U61*(VALUE(SUBSTITUTE($O61,"%",""))/100))))</f>
      </c>
      <c r="AC61">
        <f>IFERROR(IF(FIND(" - ",$K61)&gt;0,MID($K61,FIND(" - ",$K61)+3,LEN($K61)),""),"")</f>
      </c>
      <c r="AL61" t="s">
        <v>453</v>
      </c>
      <c r="AO61" t="s">
        <v>454</v>
      </c>
      <c r="AP61" t="s">
        <v>455</v>
      </c>
      <c r="AQ61" t="s">
        <v>456</v>
      </c>
      <c r="AR61" t="s">
        <v>454</v>
      </c>
      <c r="AS61" t="s">
        <v>87</v>
      </c>
      <c r="AT61">
        <f>IFERROR(LEFT($K61,FIND(" - ",$K61)-1),$K61)</f>
      </c>
      <c r="AU61" t="s">
        <v>396</v>
      </c>
      <c r="AW61">
        <f>IF($CL61&gt;=1,INDEX($AU:$AU,$CK61+1),"")</f>
      </c>
      <c r="AX61">
        <f>IF($CL61&gt;=2,INDEX($AU:$AU,$CK61+2),"")</f>
      </c>
      <c r="AY61">
        <f>IF($CL61&gt;=3,INDEX($AU:$AU,$CK61+3),"")</f>
      </c>
      <c r="AZ61">
        <f>IF($CL61&gt;=4,INDEX($AU:$AU,$CK61+4),"")</f>
      </c>
      <c r="BA61">
        <f>IF($CL61&gt;=5,INDEX($AU:$AU,$CK61+5),"")</f>
      </c>
      <c r="BB61">
        <f>IF($CL61&gt;=6,INDEX($AU:$AU,$CK61+6),"")</f>
      </c>
      <c r="BC61">
        <f>IF($CL61&gt;=7,INDEX($AU:$AU,$CK61+7),"")</f>
      </c>
      <c r="BD61">
        <f>IF($CL61&gt;=8,INDEX($AU:$AU,$CK61+8),"")</f>
      </c>
      <c r="BE61">
        <f>IF($CL61&gt;=9,INDEX($AU:$AU,$CK61+9),"")</f>
      </c>
      <c r="BF61">
        <f>IF($CL61&gt;=10,INDEX($AU:$AU,$CK61+10),"")</f>
      </c>
      <c r="BG61">
        <f>IF($CL61&gt;=11,INDEX($AU:$AU,$CK61+11),"")</f>
      </c>
      <c r="BH61">
        <f>IF($CL61&gt;=12,INDEX($AU:$AU,$CK61+12),"")</f>
      </c>
      <c r="BI61">
        <f>IF($CL61&gt;=13,INDEX($AU:$AU,$CK61+13),"")</f>
      </c>
      <c r="BJ61">
        <f>IF($CL61&gt;=14,INDEX($AU:$AU,$CK61+14),"")</f>
      </c>
      <c r="BK61">
        <f>IF($CL61&gt;=15,INDEX($AU:$AU,$CK61+15),"")</f>
      </c>
      <c r="BL61">
        <f>IF($CL61&gt;=16,INDEX($AU:$AU,$CK61+16),"")</f>
      </c>
      <c r="BM61">
        <f>IF($CL61&gt;=17,INDEX($AU:$AU,$CK61+17),"")</f>
      </c>
      <c r="BN61">
        <f>IF($CL61&gt;=18,INDEX($AU:$AU,$CK61+18),"")</f>
      </c>
      <c r="BO61">
        <f>IF($CL61&gt;=19,INDEX($AU:$AU,$CK61+19),"")</f>
      </c>
      <c r="BP61">
        <f>IF($CL61&gt;=20,INDEX($AU:$AU,$CK61+20),"")</f>
      </c>
      <c r="BQ61">
        <f>IF($CL61&gt;=21,INDEX($AU:$AU,$CK61+21),"")</f>
      </c>
      <c r="BR61">
        <f>IF($CL61&gt;=22,INDEX($AU:$AU,$CK61+22),"")</f>
      </c>
      <c r="BS61">
        <f>IF($CL61&gt;=23,INDEX($AU:$AU,$CK61+23),"")</f>
      </c>
      <c r="BT61">
        <f>IF($CL61&gt;=24,INDEX($AU:$AU,$CK61+24),"")</f>
      </c>
      <c r="BU61">
        <f>IF($CL61&gt;=25,INDEX($AU:$AU,$CK61+25),"")</f>
      </c>
      <c r="BV61">
        <f>IF($CL61&gt;=26,INDEX($AU:$AU,$CK61+26),"")</f>
      </c>
      <c r="BW61">
        <f>IF($CL61&gt;=27,INDEX($AU:$AU,$CK61+27),"")</f>
      </c>
      <c r="BX61">
        <f>IF($CL61&gt;=28,INDEX($AU:$AU,$CK61+28),"")</f>
      </c>
      <c r="BY61">
        <f>IF($CL61&gt;=29,INDEX($AU:$AU,$CK61+29),"")</f>
      </c>
      <c r="BZ61">
        <f>IF($CL61&gt;=30,INDEX($AU:$AU,$CK61+30),"")</f>
      </c>
      <c r="CA61">
        <f>IF($CL61&gt;=31,INDEX($AU:$AU,$CK61+31),"")</f>
      </c>
      <c r="CB61">
        <f>IF($CL61&gt;=32,INDEX($AU:$AU,$CK61+32),"")</f>
      </c>
      <c r="CC61">
        <f>IF($CL61&gt;=33,INDEX($AU:$AU,$CK61+33),"")</f>
      </c>
      <c r="CD61">
        <f>IF($CL61&gt;=34,INDEX($AU:$AU,$CK61+34),"")</f>
      </c>
      <c r="CE61">
        <f>IF($CL61&gt;=35,INDEX($AU:$AU,$CK61+35),"")</f>
      </c>
      <c r="CF61">
        <f>IF($CL61&gt;=36,INDEX($AU:$AU,$CK61+36),"")</f>
      </c>
      <c r="CG61">
        <f>IF($CL61&gt;=37,INDEX($AU:$AU,$CK61+37),"")</f>
      </c>
      <c r="CH61">
        <f>IF($CL61&gt;=38,INDEX($AU:$AU,$CK61+38),"")</f>
      </c>
      <c r="CI61">
        <f>IF($CL61&gt;=39,INDEX($AU:$AU,$CK61+39),"")</f>
      </c>
      <c r="CJ61">
        <f>IF($CL61&gt;=40,INDEX($AU:$AU,$CK61+40),"")</f>
      </c>
      <c r="CK61">
        <f>IFERROR(MATCH($AT61,$AU$2:$AU$133,0)+1,0)</f>
      </c>
      <c r="CL61">
        <f>IFERROR(INDEX($AV$2:$AV$133,MATCH($AT61,$AU$2:$AU$133,0)),0)</f>
      </c>
      <c r="CM61">
        <f>IFERROR(LEFT($L61,FIND(" - ",$L61)-1),$L61)</f>
      </c>
      <c r="CN61" t="s">
        <v>457</v>
      </c>
      <c r="CO61">
        <v>1</v>
      </c>
      <c r="CP61">
        <f>IF($DK61&gt;=1,INDEX($CN:$CN,$DJ61+1),"")</f>
      </c>
      <c r="CQ61">
        <f>IF($DK61&gt;=2,INDEX($CN:$CN,$DJ61+2),"")</f>
      </c>
      <c r="CR61">
        <f>IF($DK61&gt;=3,INDEX($CN:$CN,$DJ61+3),"")</f>
      </c>
      <c r="CS61">
        <f>IF($DK61&gt;=4,INDEX($CN:$CN,$DJ61+4),"")</f>
      </c>
      <c r="CT61">
        <f>IF($DK61&gt;=5,INDEX($CN:$CN,$DJ61+5),"")</f>
      </c>
      <c r="CU61">
        <f>IF($DK61&gt;=6,INDEX($CN:$CN,$DJ61+6),"")</f>
      </c>
      <c r="CV61">
        <f>IF($DK61&gt;=7,INDEX($CN:$CN,$DJ61+7),"")</f>
      </c>
      <c r="CW61">
        <f>IF($DK61&gt;=8,INDEX($CN:$CN,$DJ61+8),"")</f>
      </c>
      <c r="CX61">
        <f>IF($DK61&gt;=9,INDEX($CN:$CN,$DJ61+9),"")</f>
      </c>
      <c r="CY61">
        <f>IF($DK61&gt;=10,INDEX($CN:$CN,$DJ61+10),"")</f>
      </c>
      <c r="CZ61">
        <f>IF($DK61&gt;=11,INDEX($CN:$CN,$DJ61+11),"")</f>
      </c>
      <c r="DA61">
        <f>IF($DK61&gt;=12,INDEX($CN:$CN,$DJ61+12),"")</f>
      </c>
      <c r="DB61">
        <f>IF($DK61&gt;=13,INDEX($CN:$CN,$DJ61+13),"")</f>
      </c>
      <c r="DC61">
        <f>IF($DK61&gt;=14,INDEX($CN:$CN,$DJ61+14),"")</f>
      </c>
      <c r="DD61">
        <f>IF($DK61&gt;=15,INDEX($CN:$CN,$DJ61+15),"")</f>
      </c>
      <c r="DE61">
        <f>IF($DK61&gt;=16,INDEX($CN:$CN,$DJ61+16),"")</f>
      </c>
      <c r="DF61">
        <f>IF($DK61&gt;=17,INDEX($CN:$CN,$DJ61+17),"")</f>
      </c>
      <c r="DG61">
        <f>IF($DK61&gt;=18,INDEX($CN:$CN,$DJ61+18),"")</f>
      </c>
      <c r="DH61">
        <f>IF($DK61&gt;=19,INDEX($CN:$CN,$DJ61+19),"")</f>
      </c>
      <c r="DI61">
        <f>IF($DK61&gt;=20,INDEX($CN:$CN,$DJ61+20),"")</f>
      </c>
      <c r="DJ61">
        <f>IFERROR(MATCH($CM61,$CN$2:$CN$1089,0)+1,0)</f>
      </c>
      <c r="DK61">
        <f>IFERROR(INDEX($CO$2:$CO$1089,MATCH($CM61,$CN$2:$CN$1089,0)),0)</f>
      </c>
      <c r="DL61">
        <f>IFERROR(INDEX($AS:$AS,MATCH($O61,$AR:$AR,0))&amp;"","")</f>
      </c>
      <c r="DM61" t="s">
        <v>54</v>
      </c>
      <c r="DO61">
        <v>1</v>
      </c>
      <c r="DP61">
        <f>IF($GS61&gt;=1,INDEX($DM:$DM,$GR61+1),"")</f>
      </c>
      <c r="DQ61">
        <f>IF($GS61&gt;=2,INDEX($DM:$DM,$GR61+2),"")</f>
      </c>
      <c r="DR61">
        <f>IF($GS61&gt;=3,INDEX($DM:$DM,$GR61+3),"")</f>
      </c>
      <c r="DS61">
        <f>IF($GS61&gt;=4,INDEX($DM:$DM,$GR61+4),"")</f>
      </c>
      <c r="DT61">
        <f>IF($GS61&gt;=5,INDEX($DM:$DM,$GR61+5),"")</f>
      </c>
      <c r="DU61">
        <f>IF($GS61&gt;=6,INDEX($DM:$DM,$GR61+6),"")</f>
      </c>
      <c r="DV61">
        <f>IF($GS61&gt;=7,INDEX($DM:$DM,$GR61+7),"")</f>
      </c>
      <c r="DW61">
        <f>IF($GS61&gt;=8,INDEX($DM:$DM,$GR61+8),"")</f>
      </c>
      <c r="DX61">
        <f>IF($GS61&gt;=9,INDEX($DM:$DM,$GR61+9),"")</f>
      </c>
      <c r="DY61">
        <f>IF($GS61&gt;=10,INDEX($DM:$DM,$GR61+10),"")</f>
      </c>
      <c r="DZ61">
        <f>IF($GS61&gt;=11,INDEX($DM:$DM,$GR61+11),"")</f>
      </c>
      <c r="EA61">
        <f>IF($GS61&gt;=12,INDEX($DM:$DM,$GR61+12),"")</f>
      </c>
      <c r="EB61">
        <f>IF($GS61&gt;=13,INDEX($DM:$DM,$GR61+13),"")</f>
      </c>
      <c r="EC61">
        <f>IF($GS61&gt;=14,INDEX($DM:$DM,$GR61+14),"")</f>
      </c>
      <c r="ED61">
        <f>IF($GS61&gt;=15,INDEX($DM:$DM,$GR61+15),"")</f>
      </c>
      <c r="EE61">
        <f>IF($GS61&gt;=16,INDEX($DM:$DM,$GR61+16),"")</f>
      </c>
      <c r="EF61">
        <f>IF($GS61&gt;=17,INDEX($DM:$DM,$GR61+17),"")</f>
      </c>
      <c r="EG61">
        <f>IF($GS61&gt;=18,INDEX($DM:$DM,$GR61+18),"")</f>
      </c>
      <c r="EH61">
        <f>IF($GS61&gt;=19,INDEX($DM:$DM,$GR61+19),"")</f>
      </c>
      <c r="EI61">
        <f>IF($GS61&gt;=20,INDEX($DM:$DM,$GR61+20),"")</f>
      </c>
      <c r="EJ61">
        <f>IF($GS61&gt;=21,INDEX($DM:$DM,$GR61+21),"")</f>
      </c>
      <c r="EK61">
        <f>IF($GS61&gt;=22,INDEX($DM:$DM,$GR61+22),"")</f>
      </c>
      <c r="EL61">
        <f>IF($GS61&gt;=23,INDEX($DM:$DM,$GR61+23),"")</f>
      </c>
      <c r="EM61">
        <f>IF($GS61&gt;=24,INDEX($DM:$DM,$GR61+24),"")</f>
      </c>
      <c r="EN61">
        <f>IF($GS61&gt;=25,INDEX($DM:$DM,$GR61+25),"")</f>
      </c>
      <c r="EO61">
        <f>IF($GS61&gt;=26,INDEX($DM:$DM,$GR61+26),"")</f>
      </c>
      <c r="EP61">
        <f>IF($GS61&gt;=27,INDEX($DM:$DM,$GR61+27),"")</f>
      </c>
      <c r="EQ61">
        <f>IF($GS61&gt;=28,INDEX($DM:$DM,$GR61+28),"")</f>
      </c>
      <c r="ER61">
        <f>IF($GS61&gt;=29,INDEX($DM:$DM,$GR61+29),"")</f>
      </c>
      <c r="ES61">
        <f>IF($GS61&gt;=30,INDEX($DM:$DM,$GR61+30),"")</f>
      </c>
      <c r="ET61">
        <f>IF($GS61&gt;=31,INDEX($DM:$DM,$GR61+31),"")</f>
      </c>
      <c r="EU61">
        <f>IF($GS61&gt;=32,INDEX($DM:$DM,$GR61+32),"")</f>
      </c>
      <c r="EV61">
        <f>IF($GS61&gt;=33,INDEX($DM:$DM,$GR61+33),"")</f>
      </c>
      <c r="EW61">
        <f>IF($GS61&gt;=34,INDEX($DM:$DM,$GR61+34),"")</f>
      </c>
      <c r="EX61">
        <f>IF($GS61&gt;=35,INDEX($DM:$DM,$GR61+35),"")</f>
      </c>
      <c r="EY61">
        <f>IF($GS61&gt;=36,INDEX($DM:$DM,$GR61+36),"")</f>
      </c>
      <c r="EZ61">
        <f>IF($GS61&gt;=37,INDEX($DM:$DM,$GR61+37),"")</f>
      </c>
      <c r="FA61">
        <f>IF($GS61&gt;=38,INDEX($DM:$DM,$GR61+38),"")</f>
      </c>
      <c r="FB61">
        <f>IF($GS61&gt;=39,INDEX($DM:$DM,$GR61+39),"")</f>
      </c>
      <c r="FC61">
        <f>IF($GS61&gt;=40,INDEX($DM:$DM,$GR61+40),"")</f>
      </c>
      <c r="FD61">
        <f>IF($GS61&gt;=1,INDEX($DN:$DN,$GR61+1),"")</f>
      </c>
      <c r="FE61">
        <f>IF($GS61&gt;=2,INDEX($DN:$DN,$GR61+2),"")</f>
      </c>
      <c r="FF61">
        <f>IF($GS61&gt;=3,INDEX($DN:$DN,$GR61+3),"")</f>
      </c>
      <c r="FG61">
        <f>IF($GS61&gt;=4,INDEX($DN:$DN,$GR61+4),"")</f>
      </c>
      <c r="FH61">
        <f>IF($GS61&gt;=5,INDEX($DN:$DN,$GR61+5),"")</f>
      </c>
      <c r="FI61">
        <f>IF($GS61&gt;=6,INDEX($DN:$DN,$GR61+6),"")</f>
      </c>
      <c r="FJ61">
        <f>IF($GS61&gt;=7,INDEX($DN:$DN,$GR61+7),"")</f>
      </c>
      <c r="FK61">
        <f>IF($GS61&gt;=8,INDEX($DN:$DN,$GR61+8),"")</f>
      </c>
      <c r="FL61">
        <f>IF($GS61&gt;=9,INDEX($DN:$DN,$GR61+9),"")</f>
      </c>
      <c r="FM61">
        <f>IF($GS61&gt;=10,INDEX($DN:$DN,$GR61+10),"")</f>
      </c>
      <c r="FN61">
        <f>IF($GS61&gt;=11,INDEX($DN:$DN,$GR61+11),"")</f>
      </c>
      <c r="FO61">
        <f>IF($GS61&gt;=12,INDEX($DN:$DN,$GR61+12),"")</f>
      </c>
      <c r="FP61">
        <f>IF($GS61&gt;=13,INDEX($DN:$DN,$GR61+13),"")</f>
      </c>
      <c r="FQ61">
        <f>IF($GS61&gt;=14,INDEX($DN:$DN,$GR61+14),"")</f>
      </c>
      <c r="FR61">
        <f>IF($GS61&gt;=15,INDEX($DN:$DN,$GR61+15),"")</f>
      </c>
      <c r="FS61">
        <f>IF($GS61&gt;=16,INDEX($DN:$DN,$GR61+16),"")</f>
      </c>
      <c r="FT61">
        <f>IF($GS61&gt;=17,INDEX($DN:$DN,$GR61+17),"")</f>
      </c>
      <c r="FU61">
        <f>IF($GS61&gt;=18,INDEX($DN:$DN,$GR61+18),"")</f>
      </c>
      <c r="FV61">
        <f>IF($GS61&gt;=19,INDEX($DN:$DN,$GR61+19),"")</f>
      </c>
      <c r="FW61">
        <f>IF($GS61&gt;=20,INDEX($DN:$DN,$GR61+20),"")</f>
      </c>
      <c r="FX61">
        <f>IF($GS61&gt;=21,INDEX($DN:$DN,$GR61+21),"")</f>
      </c>
      <c r="FY61">
        <f>IF($GS61&gt;=22,INDEX($DN:$DN,$GR61+22),"")</f>
      </c>
      <c r="FZ61">
        <f>IF($GS61&gt;=23,INDEX($DN:$DN,$GR61+23),"")</f>
      </c>
      <c r="GA61">
        <f>IF($GS61&gt;=24,INDEX($DN:$DN,$GR61+24),"")</f>
      </c>
      <c r="GB61">
        <f>IF($GS61&gt;=25,INDEX($DN:$DN,$GR61+25),"")</f>
      </c>
      <c r="GC61">
        <f>IF($GS61&gt;=26,INDEX($DN:$DN,$GR61+26),"")</f>
      </c>
      <c r="GD61">
        <f>IF($GS61&gt;=27,INDEX($DN:$DN,$GR61+27),"")</f>
      </c>
      <c r="GE61">
        <f>IF($GS61&gt;=28,INDEX($DN:$DN,$GR61+28),"")</f>
      </c>
      <c r="GF61">
        <f>IF($GS61&gt;=29,INDEX($DN:$DN,$GR61+29),"")</f>
      </c>
      <c r="GG61">
        <f>IF($GS61&gt;=30,INDEX($DN:$DN,$GR61+30),"")</f>
      </c>
      <c r="GH61">
        <f>IF($GS61&gt;=31,INDEX($DN:$DN,$GR61+31),"")</f>
      </c>
      <c r="GI61">
        <f>IF($GS61&gt;=32,INDEX($DN:$DN,$GR61+32),"")</f>
      </c>
      <c r="GJ61">
        <f>IF($GS61&gt;=33,INDEX($DN:$DN,$GR61+33),"")</f>
      </c>
      <c r="GK61">
        <f>IF($GS61&gt;=34,INDEX($DN:$DN,$GR61+34),"")</f>
      </c>
      <c r="GL61">
        <f>IF($GS61&gt;=35,INDEX($DN:$DN,$GR61+35),"")</f>
      </c>
      <c r="GM61">
        <f>IF($GS61&gt;=36,INDEX($DN:$DN,$GR61+36),"")</f>
      </c>
      <c r="GN61">
        <f>IF($GS61&gt;=37,INDEX($DN:$DN,$GR61+37),"")</f>
      </c>
      <c r="GO61">
        <f>IF($GS61&gt;=38,INDEX($DN:$DN,$GR61+38),"")</f>
      </c>
      <c r="GP61">
        <f>IF($GS61&gt;=39,INDEX($DN:$DN,$GR61+39),"")</f>
      </c>
      <c r="GQ61">
        <f>IF($GS61&gt;=40,INDEX($DN:$DN,$GR61+40),"")</f>
      </c>
      <c r="GR61">
        <f>IFERROR(MATCH($DL61,$DM$2:$DM$148,0)+1,0)</f>
      </c>
      <c r="GS61">
        <f>IFERROR(INDEX($DO$2:$DO$148,MATCH($DL61,$DM$2:$DM$148,0)),0)</f>
      </c>
      <c r="GT61">
        <f>IFERROR(MATCH($Z61,$DP$61:$FC$61,0),0)</f>
      </c>
      <c r="GU61">
        <f>IF($GT61&gt;0,INDEX($FD$61:$GQ$61,$GT61),"")</f>
      </c>
      <c r="GV61" t="s">
        <v>438</v>
      </c>
      <c r="GX61">
        <f>IF($JG61&gt;=1,INDEX($GV:$GV,$JF61+1),"")</f>
      </c>
      <c r="GY61">
        <f>IF($JG61&gt;=2,INDEX($GV:$GV,$JF61+2),"")</f>
      </c>
      <c r="GZ61">
        <f>IF($JG61&gt;=3,INDEX($GV:$GV,$JF61+3),"")</f>
      </c>
      <c r="HA61">
        <f>IF($JG61&gt;=4,INDEX($GV:$GV,$JF61+4),"")</f>
      </c>
      <c r="HB61">
        <f>IF($JG61&gt;=5,INDEX($GV:$GV,$JF61+5),"")</f>
      </c>
      <c r="HC61">
        <f>IF($JG61&gt;=6,INDEX($GV:$GV,$JF61+6),"")</f>
      </c>
      <c r="HD61">
        <f>IF($JG61&gt;=7,INDEX($GV:$GV,$JF61+7),"")</f>
      </c>
      <c r="HE61">
        <f>IF($JG61&gt;=8,INDEX($GV:$GV,$JF61+8),"")</f>
      </c>
      <c r="HF61">
        <f>IF($JG61&gt;=9,INDEX($GV:$GV,$JF61+9),"")</f>
      </c>
      <c r="HG61">
        <f>IF($JG61&gt;=10,INDEX($GV:$GV,$JF61+10),"")</f>
      </c>
      <c r="HH61">
        <f>IF($JG61&gt;=11,INDEX($GV:$GV,$JF61+11),"")</f>
      </c>
      <c r="HI61">
        <f>IF($JG61&gt;=12,INDEX($GV:$GV,$JF61+12),"")</f>
      </c>
      <c r="HJ61">
        <f>IF($JG61&gt;=13,INDEX($GV:$GV,$JF61+13),"")</f>
      </c>
      <c r="HK61">
        <f>IF($JG61&gt;=14,INDEX($GV:$GV,$JF61+14),"")</f>
      </c>
      <c r="HL61">
        <f>IF($JG61&gt;=15,INDEX($GV:$GV,$JF61+15),"")</f>
      </c>
      <c r="HM61">
        <f>IF($JG61&gt;=16,INDEX($GV:$GV,$JF61+16),"")</f>
      </c>
      <c r="HN61">
        <f>IF($JG61&gt;=17,INDEX($GV:$GV,$JF61+17),"")</f>
      </c>
      <c r="HO61">
        <f>IF($JG61&gt;=18,INDEX($GV:$GV,$JF61+18),"")</f>
      </c>
      <c r="HP61">
        <f>IF($JG61&gt;=19,INDEX($GV:$GV,$JF61+19),"")</f>
      </c>
      <c r="HQ61">
        <f>IF($JG61&gt;=20,INDEX($GV:$GV,$JF61+20),"")</f>
      </c>
      <c r="HR61">
        <f>IF($JG61&gt;=21,INDEX($GV:$GV,$JF61+21),"")</f>
      </c>
      <c r="HS61">
        <f>IF($JG61&gt;=22,INDEX($GV:$GV,$JF61+22),"")</f>
      </c>
      <c r="HT61">
        <f>IF($JG61&gt;=23,INDEX($GV:$GV,$JF61+23),"")</f>
      </c>
      <c r="HU61">
        <f>IF($JG61&gt;=24,INDEX($GV:$GV,$JF61+24),"")</f>
      </c>
      <c r="HV61">
        <f>IF($JG61&gt;=25,INDEX($GV:$GV,$JF61+25),"")</f>
      </c>
      <c r="HW61">
        <f>IF($JG61&gt;=26,INDEX($GV:$GV,$JF61+26),"")</f>
      </c>
      <c r="HX61">
        <f>IF($JG61&gt;=27,INDEX($GV:$GV,$JF61+27),"")</f>
      </c>
      <c r="HY61">
        <f>IF($JG61&gt;=28,INDEX($GV:$GV,$JF61+28),"")</f>
      </c>
      <c r="HZ61">
        <f>IF($JG61&gt;=29,INDEX($GV:$GV,$JF61+29),"")</f>
      </c>
      <c r="IA61">
        <f>IF($JG61&gt;=30,INDEX($GV:$GV,$JF61+30),"")</f>
      </c>
      <c r="IB61">
        <f>IF($JG61&gt;=31,INDEX($GV:$GV,$JF61+31),"")</f>
      </c>
      <c r="IC61">
        <f>IF($JG61&gt;=32,INDEX($GV:$GV,$JF61+32),"")</f>
      </c>
      <c r="ID61">
        <f>IF($JG61&gt;=33,INDEX($GV:$GV,$JF61+33),"")</f>
      </c>
      <c r="IE61">
        <f>IF($JG61&gt;=34,INDEX($GV:$GV,$JF61+34),"")</f>
      </c>
      <c r="IF61">
        <f>IF($JG61&gt;=35,INDEX($GV:$GV,$JF61+35),"")</f>
      </c>
      <c r="IG61">
        <f>IF($JG61&gt;=36,INDEX($GV:$GV,$JF61+36),"")</f>
      </c>
      <c r="IH61">
        <f>IF($JG61&gt;=37,INDEX($GV:$GV,$JF61+37),"")</f>
      </c>
      <c r="II61">
        <f>IF($JG61&gt;=38,INDEX($GV:$GV,$JF61+38),"")</f>
      </c>
      <c r="IJ61">
        <f>IF($JG61&gt;=39,INDEX($GV:$GV,$JF61+39),"")</f>
      </c>
      <c r="IK61">
        <f>IF($JG61&gt;=40,INDEX($GV:$GV,$JF61+40),"")</f>
      </c>
      <c r="IL61">
        <f>IF($JG61&gt;=41,INDEX($GV:$GV,$JF61+41),"")</f>
      </c>
      <c r="IM61">
        <f>IF($JG61&gt;=42,INDEX($GV:$GV,$JF61+42),"")</f>
      </c>
      <c r="IN61">
        <f>IF($JG61&gt;=43,INDEX($GV:$GV,$JF61+43),"")</f>
      </c>
      <c r="IO61">
        <f>IF($JG61&gt;=44,INDEX($GV:$GV,$JF61+44),"")</f>
      </c>
      <c r="IP61">
        <f>IF($JG61&gt;=45,INDEX($GV:$GV,$JF61+45),"")</f>
      </c>
      <c r="IQ61">
        <f>IF($JG61&gt;=46,INDEX($GV:$GV,$JF61+46),"")</f>
      </c>
      <c r="IR61">
        <f>IF($JG61&gt;=47,INDEX($GV:$GV,$JF61+47),"")</f>
      </c>
      <c r="IS61">
        <f>IF($JG61&gt;=48,INDEX($GV:$GV,$JF61+48),"")</f>
      </c>
      <c r="IT61">
        <f>IF($JG61&gt;=49,INDEX($GV:$GV,$JF61+49),"")</f>
      </c>
      <c r="IU61">
        <f>IF($JG61&gt;=50,INDEX($GV:$GV,$JF61+50),"")</f>
      </c>
      <c r="IV61">
        <f>IF($JG61&gt;=51,INDEX($GV:$GV,$JF61+51),"")</f>
      </c>
      <c r="IW61">
        <f>IF($JG61&gt;=52,INDEX($GV:$GV,$JF61+52),"")</f>
      </c>
      <c r="IX61">
        <f>IF($JG61&gt;=53,INDEX($GV:$GV,$JF61+53),"")</f>
      </c>
      <c r="IY61">
        <f>IF($JG61&gt;=54,INDEX($GV:$GV,$JF61+54),"")</f>
      </c>
      <c r="IZ61">
        <f>IF($JG61&gt;=55,INDEX($GV:$GV,$JF61+55),"")</f>
      </c>
      <c r="JA61">
        <f>IF($JG61&gt;=56,INDEX($GV:$GV,$JF61+56),"")</f>
      </c>
      <c r="JB61">
        <f>IF($JG61&gt;=57,INDEX($GV:$GV,$JF61+57),"")</f>
      </c>
      <c r="JC61">
        <f>IF($JG61&gt;=58,INDEX($GV:$GV,$JF61+58),"")</f>
      </c>
      <c r="JD61">
        <f>IF($JG61&gt;=59,INDEX($GV:$GV,$JF61+59),"")</f>
      </c>
      <c r="JE61">
        <f>IF($JG61&gt;=60,INDEX($GV:$GV,$JF61+60),"")</f>
      </c>
      <c r="JF61">
        <f>IFERROR(MATCH($GU61,$GV$2:$GV$322,0)+1,0)</f>
      </c>
      <c r="JG61">
        <f>IFERROR(INDEX($GW$2:$GW$322,MATCH($GU61,$GV$2:$GV$322,0)),0)</f>
      </c>
      <c r="JH61" t="s">
        <v>44</v>
      </c>
      <c r="JI61" t="s">
        <v>44</v>
      </c>
    </row>
    <row r="62" spans="1:269" x14ac:dyDescent="0.25">
      <c r="R62">
        <f>IF(OR($U62="",$Q62=""),"",IFERROR($U62/$Q62,0))</f>
      </c>
      <c r="S62">
        <f>IF($U62="","",
SUM($T62,$V62,$AA62,$W62,$Y62)*
(1-IF($AB62="",0,VALUE($AB62)/100)))</f>
      </c>
      <c r="T62">
        <f>IF($U62="","",$U62)</f>
      </c>
      <c r="V62">
        <f>IF($U62="","",
IF($O62="","",
IF(ISNUMBER(SEARCH("exempt",LOWER($O62))),0,
$U62*(VALUE(SUBSTITUTE($O62,"%",""))/100))))</f>
      </c>
      <c r="AC62">
        <f>IFERROR(IF(FIND(" - ",$K62)&gt;0,MID($K62,FIND(" - ",$K62)+3,LEN($K62)),""),"")</f>
      </c>
      <c r="AL62" t="s">
        <v>458</v>
      </c>
      <c r="AO62" t="s">
        <v>459</v>
      </c>
      <c r="AP62" t="s">
        <v>460</v>
      </c>
      <c r="AQ62" t="s">
        <v>461</v>
      </c>
      <c r="AR62" t="s">
        <v>459</v>
      </c>
      <c r="AS62" t="s">
        <v>430</v>
      </c>
      <c r="AT62">
        <f>IFERROR(LEFT($K62,FIND(" - ",$K62)-1),$K62)</f>
      </c>
      <c r="AU62" t="s">
        <v>194</v>
      </c>
      <c r="AV62">
        <v>1</v>
      </c>
      <c r="AW62">
        <f>IF($CL62&gt;=1,INDEX($AU:$AU,$CK62+1),"")</f>
      </c>
      <c r="AX62">
        <f>IF($CL62&gt;=2,INDEX($AU:$AU,$CK62+2),"")</f>
      </c>
      <c r="AY62">
        <f>IF($CL62&gt;=3,INDEX($AU:$AU,$CK62+3),"")</f>
      </c>
      <c r="AZ62">
        <f>IF($CL62&gt;=4,INDEX($AU:$AU,$CK62+4),"")</f>
      </c>
      <c r="BA62">
        <f>IF($CL62&gt;=5,INDEX($AU:$AU,$CK62+5),"")</f>
      </c>
      <c r="BB62">
        <f>IF($CL62&gt;=6,INDEX($AU:$AU,$CK62+6),"")</f>
      </c>
      <c r="BC62">
        <f>IF($CL62&gt;=7,INDEX($AU:$AU,$CK62+7),"")</f>
      </c>
      <c r="BD62">
        <f>IF($CL62&gt;=8,INDEX($AU:$AU,$CK62+8),"")</f>
      </c>
      <c r="BE62">
        <f>IF($CL62&gt;=9,INDEX($AU:$AU,$CK62+9),"")</f>
      </c>
      <c r="BF62">
        <f>IF($CL62&gt;=10,INDEX($AU:$AU,$CK62+10),"")</f>
      </c>
      <c r="BG62">
        <f>IF($CL62&gt;=11,INDEX($AU:$AU,$CK62+11),"")</f>
      </c>
      <c r="BH62">
        <f>IF($CL62&gt;=12,INDEX($AU:$AU,$CK62+12),"")</f>
      </c>
      <c r="BI62">
        <f>IF($CL62&gt;=13,INDEX($AU:$AU,$CK62+13),"")</f>
      </c>
      <c r="BJ62">
        <f>IF($CL62&gt;=14,INDEX($AU:$AU,$CK62+14),"")</f>
      </c>
      <c r="BK62">
        <f>IF($CL62&gt;=15,INDEX($AU:$AU,$CK62+15),"")</f>
      </c>
      <c r="BL62">
        <f>IF($CL62&gt;=16,INDEX($AU:$AU,$CK62+16),"")</f>
      </c>
      <c r="BM62">
        <f>IF($CL62&gt;=17,INDEX($AU:$AU,$CK62+17),"")</f>
      </c>
      <c r="BN62">
        <f>IF($CL62&gt;=18,INDEX($AU:$AU,$CK62+18),"")</f>
      </c>
      <c r="BO62">
        <f>IF($CL62&gt;=19,INDEX($AU:$AU,$CK62+19),"")</f>
      </c>
      <c r="BP62">
        <f>IF($CL62&gt;=20,INDEX($AU:$AU,$CK62+20),"")</f>
      </c>
      <c r="BQ62">
        <f>IF($CL62&gt;=21,INDEX($AU:$AU,$CK62+21),"")</f>
      </c>
      <c r="BR62">
        <f>IF($CL62&gt;=22,INDEX($AU:$AU,$CK62+22),"")</f>
      </c>
      <c r="BS62">
        <f>IF($CL62&gt;=23,INDEX($AU:$AU,$CK62+23),"")</f>
      </c>
      <c r="BT62">
        <f>IF($CL62&gt;=24,INDEX($AU:$AU,$CK62+24),"")</f>
      </c>
      <c r="BU62">
        <f>IF($CL62&gt;=25,INDEX($AU:$AU,$CK62+25),"")</f>
      </c>
      <c r="BV62">
        <f>IF($CL62&gt;=26,INDEX($AU:$AU,$CK62+26),"")</f>
      </c>
      <c r="BW62">
        <f>IF($CL62&gt;=27,INDEX($AU:$AU,$CK62+27),"")</f>
      </c>
      <c r="BX62">
        <f>IF($CL62&gt;=28,INDEX($AU:$AU,$CK62+28),"")</f>
      </c>
      <c r="BY62">
        <f>IF($CL62&gt;=29,INDEX($AU:$AU,$CK62+29),"")</f>
      </c>
      <c r="BZ62">
        <f>IF($CL62&gt;=30,INDEX($AU:$AU,$CK62+30),"")</f>
      </c>
      <c r="CA62">
        <f>IF($CL62&gt;=31,INDEX($AU:$AU,$CK62+31),"")</f>
      </c>
      <c r="CB62">
        <f>IF($CL62&gt;=32,INDEX($AU:$AU,$CK62+32),"")</f>
      </c>
      <c r="CC62">
        <f>IF($CL62&gt;=33,INDEX($AU:$AU,$CK62+33),"")</f>
      </c>
      <c r="CD62">
        <f>IF($CL62&gt;=34,INDEX($AU:$AU,$CK62+34),"")</f>
      </c>
      <c r="CE62">
        <f>IF($CL62&gt;=35,INDEX($AU:$AU,$CK62+35),"")</f>
      </c>
      <c r="CF62">
        <f>IF($CL62&gt;=36,INDEX($AU:$AU,$CK62+36),"")</f>
      </c>
      <c r="CG62">
        <f>IF($CL62&gt;=37,INDEX($AU:$AU,$CK62+37),"")</f>
      </c>
      <c r="CH62">
        <f>IF($CL62&gt;=38,INDEX($AU:$AU,$CK62+38),"")</f>
      </c>
      <c r="CI62">
        <f>IF($CL62&gt;=39,INDEX($AU:$AU,$CK62+39),"")</f>
      </c>
      <c r="CJ62">
        <f>IF($CL62&gt;=40,INDEX($AU:$AU,$CK62+40),"")</f>
      </c>
      <c r="CK62">
        <f>IFERROR(MATCH($AT62,$AU$2:$AU$133,0)+1,0)</f>
      </c>
      <c r="CL62">
        <f>IFERROR(INDEX($AV$2:$AV$133,MATCH($AT62,$AU$2:$AU$133,0)),0)</f>
      </c>
      <c r="CM62">
        <f>IFERROR(LEFT($L62,FIND(" - ",$L62)-1),$L62)</f>
      </c>
      <c r="CN62" t="s">
        <v>221</v>
      </c>
      <c r="CP62">
        <f>IF($DK62&gt;=1,INDEX($CN:$CN,$DJ62+1),"")</f>
      </c>
      <c r="CQ62">
        <f>IF($DK62&gt;=2,INDEX($CN:$CN,$DJ62+2),"")</f>
      </c>
      <c r="CR62">
        <f>IF($DK62&gt;=3,INDEX($CN:$CN,$DJ62+3),"")</f>
      </c>
      <c r="CS62">
        <f>IF($DK62&gt;=4,INDEX($CN:$CN,$DJ62+4),"")</f>
      </c>
      <c r="CT62">
        <f>IF($DK62&gt;=5,INDEX($CN:$CN,$DJ62+5),"")</f>
      </c>
      <c r="CU62">
        <f>IF($DK62&gt;=6,INDEX($CN:$CN,$DJ62+6),"")</f>
      </c>
      <c r="CV62">
        <f>IF($DK62&gt;=7,INDEX($CN:$CN,$DJ62+7),"")</f>
      </c>
      <c r="CW62">
        <f>IF($DK62&gt;=8,INDEX($CN:$CN,$DJ62+8),"")</f>
      </c>
      <c r="CX62">
        <f>IF($DK62&gt;=9,INDEX($CN:$CN,$DJ62+9),"")</f>
      </c>
      <c r="CY62">
        <f>IF($DK62&gt;=10,INDEX($CN:$CN,$DJ62+10),"")</f>
      </c>
      <c r="CZ62">
        <f>IF($DK62&gt;=11,INDEX($CN:$CN,$DJ62+11),"")</f>
      </c>
      <c r="DA62">
        <f>IF($DK62&gt;=12,INDEX($CN:$CN,$DJ62+12),"")</f>
      </c>
      <c r="DB62">
        <f>IF($DK62&gt;=13,INDEX($CN:$CN,$DJ62+13),"")</f>
      </c>
      <c r="DC62">
        <f>IF($DK62&gt;=14,INDEX($CN:$CN,$DJ62+14),"")</f>
      </c>
      <c r="DD62">
        <f>IF($DK62&gt;=15,INDEX($CN:$CN,$DJ62+15),"")</f>
      </c>
      <c r="DE62">
        <f>IF($DK62&gt;=16,INDEX($CN:$CN,$DJ62+16),"")</f>
      </c>
      <c r="DF62">
        <f>IF($DK62&gt;=17,INDEX($CN:$CN,$DJ62+17),"")</f>
      </c>
      <c r="DG62">
        <f>IF($DK62&gt;=18,INDEX($CN:$CN,$DJ62+18),"")</f>
      </c>
      <c r="DH62">
        <f>IF($DK62&gt;=19,INDEX($CN:$CN,$DJ62+19),"")</f>
      </c>
      <c r="DI62">
        <f>IF($DK62&gt;=20,INDEX($CN:$CN,$DJ62+20),"")</f>
      </c>
      <c r="DJ62">
        <f>IFERROR(MATCH($CM62,$CN$2:$CN$1089,0)+1,0)</f>
      </c>
      <c r="DK62">
        <f>IFERROR(INDEX($CO$2:$CO$1089,MATCH($CM62,$CN$2:$CN$1089,0)),0)</f>
      </c>
      <c r="DL62">
        <f>IFERROR(INDEX($AS:$AS,MATCH($O62,$AR:$AR,0))&amp;"","")</f>
      </c>
      <c r="DM62" t="s">
        <v>114</v>
      </c>
      <c r="DN62" t="s">
        <v>462</v>
      </c>
      <c r="DP62">
        <f>IF($GS62&gt;=1,INDEX($DM:$DM,$GR62+1),"")</f>
      </c>
      <c r="DQ62">
        <f>IF($GS62&gt;=2,INDEX($DM:$DM,$GR62+2),"")</f>
      </c>
      <c r="DR62">
        <f>IF($GS62&gt;=3,INDEX($DM:$DM,$GR62+3),"")</f>
      </c>
      <c r="DS62">
        <f>IF($GS62&gt;=4,INDEX($DM:$DM,$GR62+4),"")</f>
      </c>
      <c r="DT62">
        <f>IF($GS62&gt;=5,INDEX($DM:$DM,$GR62+5),"")</f>
      </c>
      <c r="DU62">
        <f>IF($GS62&gt;=6,INDEX($DM:$DM,$GR62+6),"")</f>
      </c>
      <c r="DV62">
        <f>IF($GS62&gt;=7,INDEX($DM:$DM,$GR62+7),"")</f>
      </c>
      <c r="DW62">
        <f>IF($GS62&gt;=8,INDEX($DM:$DM,$GR62+8),"")</f>
      </c>
      <c r="DX62">
        <f>IF($GS62&gt;=9,INDEX($DM:$DM,$GR62+9),"")</f>
      </c>
      <c r="DY62">
        <f>IF($GS62&gt;=10,INDEX($DM:$DM,$GR62+10),"")</f>
      </c>
      <c r="DZ62">
        <f>IF($GS62&gt;=11,INDEX($DM:$DM,$GR62+11),"")</f>
      </c>
      <c r="EA62">
        <f>IF($GS62&gt;=12,INDEX($DM:$DM,$GR62+12),"")</f>
      </c>
      <c r="EB62">
        <f>IF($GS62&gt;=13,INDEX($DM:$DM,$GR62+13),"")</f>
      </c>
      <c r="EC62">
        <f>IF($GS62&gt;=14,INDEX($DM:$DM,$GR62+14),"")</f>
      </c>
      <c r="ED62">
        <f>IF($GS62&gt;=15,INDEX($DM:$DM,$GR62+15),"")</f>
      </c>
      <c r="EE62">
        <f>IF($GS62&gt;=16,INDEX($DM:$DM,$GR62+16),"")</f>
      </c>
      <c r="EF62">
        <f>IF($GS62&gt;=17,INDEX($DM:$DM,$GR62+17),"")</f>
      </c>
      <c r="EG62">
        <f>IF($GS62&gt;=18,INDEX($DM:$DM,$GR62+18),"")</f>
      </c>
      <c r="EH62">
        <f>IF($GS62&gt;=19,INDEX($DM:$DM,$GR62+19),"")</f>
      </c>
      <c r="EI62">
        <f>IF($GS62&gt;=20,INDEX($DM:$DM,$GR62+20),"")</f>
      </c>
      <c r="EJ62">
        <f>IF($GS62&gt;=21,INDEX($DM:$DM,$GR62+21),"")</f>
      </c>
      <c r="EK62">
        <f>IF($GS62&gt;=22,INDEX($DM:$DM,$GR62+22),"")</f>
      </c>
      <c r="EL62">
        <f>IF($GS62&gt;=23,INDEX($DM:$DM,$GR62+23),"")</f>
      </c>
      <c r="EM62">
        <f>IF($GS62&gt;=24,INDEX($DM:$DM,$GR62+24),"")</f>
      </c>
      <c r="EN62">
        <f>IF($GS62&gt;=25,INDEX($DM:$DM,$GR62+25),"")</f>
      </c>
      <c r="EO62">
        <f>IF($GS62&gt;=26,INDEX($DM:$DM,$GR62+26),"")</f>
      </c>
      <c r="EP62">
        <f>IF($GS62&gt;=27,INDEX($DM:$DM,$GR62+27),"")</f>
      </c>
      <c r="EQ62">
        <f>IF($GS62&gt;=28,INDEX($DM:$DM,$GR62+28),"")</f>
      </c>
      <c r="ER62">
        <f>IF($GS62&gt;=29,INDEX($DM:$DM,$GR62+29),"")</f>
      </c>
      <c r="ES62">
        <f>IF($GS62&gt;=30,INDEX($DM:$DM,$GR62+30),"")</f>
      </c>
      <c r="ET62">
        <f>IF($GS62&gt;=31,INDEX($DM:$DM,$GR62+31),"")</f>
      </c>
      <c r="EU62">
        <f>IF($GS62&gt;=32,INDEX($DM:$DM,$GR62+32),"")</f>
      </c>
      <c r="EV62">
        <f>IF($GS62&gt;=33,INDEX($DM:$DM,$GR62+33),"")</f>
      </c>
      <c r="EW62">
        <f>IF($GS62&gt;=34,INDEX($DM:$DM,$GR62+34),"")</f>
      </c>
      <c r="EX62">
        <f>IF($GS62&gt;=35,INDEX($DM:$DM,$GR62+35),"")</f>
      </c>
      <c r="EY62">
        <f>IF($GS62&gt;=36,INDEX($DM:$DM,$GR62+36),"")</f>
      </c>
      <c r="EZ62">
        <f>IF($GS62&gt;=37,INDEX($DM:$DM,$GR62+37),"")</f>
      </c>
      <c r="FA62">
        <f>IF($GS62&gt;=38,INDEX($DM:$DM,$GR62+38),"")</f>
      </c>
      <c r="FB62">
        <f>IF($GS62&gt;=39,INDEX($DM:$DM,$GR62+39),"")</f>
      </c>
      <c r="FC62">
        <f>IF($GS62&gt;=40,INDEX($DM:$DM,$GR62+40),"")</f>
      </c>
      <c r="FD62">
        <f>IF($GS62&gt;=1,INDEX($DN:$DN,$GR62+1),"")</f>
      </c>
      <c r="FE62">
        <f>IF($GS62&gt;=2,INDEX($DN:$DN,$GR62+2),"")</f>
      </c>
      <c r="FF62">
        <f>IF($GS62&gt;=3,INDEX($DN:$DN,$GR62+3),"")</f>
      </c>
      <c r="FG62">
        <f>IF($GS62&gt;=4,INDEX($DN:$DN,$GR62+4),"")</f>
      </c>
      <c r="FH62">
        <f>IF($GS62&gt;=5,INDEX($DN:$DN,$GR62+5),"")</f>
      </c>
      <c r="FI62">
        <f>IF($GS62&gt;=6,INDEX($DN:$DN,$GR62+6),"")</f>
      </c>
      <c r="FJ62">
        <f>IF($GS62&gt;=7,INDEX($DN:$DN,$GR62+7),"")</f>
      </c>
      <c r="FK62">
        <f>IF($GS62&gt;=8,INDEX($DN:$DN,$GR62+8),"")</f>
      </c>
      <c r="FL62">
        <f>IF($GS62&gt;=9,INDEX($DN:$DN,$GR62+9),"")</f>
      </c>
      <c r="FM62">
        <f>IF($GS62&gt;=10,INDEX($DN:$DN,$GR62+10),"")</f>
      </c>
      <c r="FN62">
        <f>IF($GS62&gt;=11,INDEX($DN:$DN,$GR62+11),"")</f>
      </c>
      <c r="FO62">
        <f>IF($GS62&gt;=12,INDEX($DN:$DN,$GR62+12),"")</f>
      </c>
      <c r="FP62">
        <f>IF($GS62&gt;=13,INDEX($DN:$DN,$GR62+13),"")</f>
      </c>
      <c r="FQ62">
        <f>IF($GS62&gt;=14,INDEX($DN:$DN,$GR62+14),"")</f>
      </c>
      <c r="FR62">
        <f>IF($GS62&gt;=15,INDEX($DN:$DN,$GR62+15),"")</f>
      </c>
      <c r="FS62">
        <f>IF($GS62&gt;=16,INDEX($DN:$DN,$GR62+16),"")</f>
      </c>
      <c r="FT62">
        <f>IF($GS62&gt;=17,INDEX($DN:$DN,$GR62+17),"")</f>
      </c>
      <c r="FU62">
        <f>IF($GS62&gt;=18,INDEX($DN:$DN,$GR62+18),"")</f>
      </c>
      <c r="FV62">
        <f>IF($GS62&gt;=19,INDEX($DN:$DN,$GR62+19),"")</f>
      </c>
      <c r="FW62">
        <f>IF($GS62&gt;=20,INDEX($DN:$DN,$GR62+20),"")</f>
      </c>
      <c r="FX62">
        <f>IF($GS62&gt;=21,INDEX($DN:$DN,$GR62+21),"")</f>
      </c>
      <c r="FY62">
        <f>IF($GS62&gt;=22,INDEX($DN:$DN,$GR62+22),"")</f>
      </c>
      <c r="FZ62">
        <f>IF($GS62&gt;=23,INDEX($DN:$DN,$GR62+23),"")</f>
      </c>
      <c r="GA62">
        <f>IF($GS62&gt;=24,INDEX($DN:$DN,$GR62+24),"")</f>
      </c>
      <c r="GB62">
        <f>IF($GS62&gt;=25,INDEX($DN:$DN,$GR62+25),"")</f>
      </c>
      <c r="GC62">
        <f>IF($GS62&gt;=26,INDEX($DN:$DN,$GR62+26),"")</f>
      </c>
      <c r="GD62">
        <f>IF($GS62&gt;=27,INDEX($DN:$DN,$GR62+27),"")</f>
      </c>
      <c r="GE62">
        <f>IF($GS62&gt;=28,INDEX($DN:$DN,$GR62+28),"")</f>
      </c>
      <c r="GF62">
        <f>IF($GS62&gt;=29,INDEX($DN:$DN,$GR62+29),"")</f>
      </c>
      <c r="GG62">
        <f>IF($GS62&gt;=30,INDEX($DN:$DN,$GR62+30),"")</f>
      </c>
      <c r="GH62">
        <f>IF($GS62&gt;=31,INDEX($DN:$DN,$GR62+31),"")</f>
      </c>
      <c r="GI62">
        <f>IF($GS62&gt;=32,INDEX($DN:$DN,$GR62+32),"")</f>
      </c>
      <c r="GJ62">
        <f>IF($GS62&gt;=33,INDEX($DN:$DN,$GR62+33),"")</f>
      </c>
      <c r="GK62">
        <f>IF($GS62&gt;=34,INDEX($DN:$DN,$GR62+34),"")</f>
      </c>
      <c r="GL62">
        <f>IF($GS62&gt;=35,INDEX($DN:$DN,$GR62+35),"")</f>
      </c>
      <c r="GM62">
        <f>IF($GS62&gt;=36,INDEX($DN:$DN,$GR62+36),"")</f>
      </c>
      <c r="GN62">
        <f>IF($GS62&gt;=37,INDEX($DN:$DN,$GR62+37),"")</f>
      </c>
      <c r="GO62">
        <f>IF($GS62&gt;=38,INDEX($DN:$DN,$GR62+38),"")</f>
      </c>
      <c r="GP62">
        <f>IF($GS62&gt;=39,INDEX($DN:$DN,$GR62+39),"")</f>
      </c>
      <c r="GQ62">
        <f>IF($GS62&gt;=40,INDEX($DN:$DN,$GR62+40),"")</f>
      </c>
      <c r="GR62">
        <f>IFERROR(MATCH($DL62,$DM$2:$DM$148,0)+1,0)</f>
      </c>
      <c r="GS62">
        <f>IFERROR(INDEX($DO$2:$DO$148,MATCH($DL62,$DM$2:$DM$148,0)),0)</f>
      </c>
      <c r="GT62">
        <f>IFERROR(MATCH($Z62,$DP$62:$FC$62,0),0)</f>
      </c>
      <c r="GU62">
        <f>IF($GT62&gt;0,INDEX($FD$62:$GQ$62,$GT62),"")</f>
      </c>
      <c r="GV62" t="s">
        <v>443</v>
      </c>
      <c r="GX62">
        <f>IF($JG62&gt;=1,INDEX($GV:$GV,$JF62+1),"")</f>
      </c>
      <c r="GY62">
        <f>IF($JG62&gt;=2,INDEX($GV:$GV,$JF62+2),"")</f>
      </c>
      <c r="GZ62">
        <f>IF($JG62&gt;=3,INDEX($GV:$GV,$JF62+3),"")</f>
      </c>
      <c r="HA62">
        <f>IF($JG62&gt;=4,INDEX($GV:$GV,$JF62+4),"")</f>
      </c>
      <c r="HB62">
        <f>IF($JG62&gt;=5,INDEX($GV:$GV,$JF62+5),"")</f>
      </c>
      <c r="HC62">
        <f>IF($JG62&gt;=6,INDEX($GV:$GV,$JF62+6),"")</f>
      </c>
      <c r="HD62">
        <f>IF($JG62&gt;=7,INDEX($GV:$GV,$JF62+7),"")</f>
      </c>
      <c r="HE62">
        <f>IF($JG62&gt;=8,INDEX($GV:$GV,$JF62+8),"")</f>
      </c>
      <c r="HF62">
        <f>IF($JG62&gt;=9,INDEX($GV:$GV,$JF62+9),"")</f>
      </c>
      <c r="HG62">
        <f>IF($JG62&gt;=10,INDEX($GV:$GV,$JF62+10),"")</f>
      </c>
      <c r="HH62">
        <f>IF($JG62&gt;=11,INDEX($GV:$GV,$JF62+11),"")</f>
      </c>
      <c r="HI62">
        <f>IF($JG62&gt;=12,INDEX($GV:$GV,$JF62+12),"")</f>
      </c>
      <c r="HJ62">
        <f>IF($JG62&gt;=13,INDEX($GV:$GV,$JF62+13),"")</f>
      </c>
      <c r="HK62">
        <f>IF($JG62&gt;=14,INDEX($GV:$GV,$JF62+14),"")</f>
      </c>
      <c r="HL62">
        <f>IF($JG62&gt;=15,INDEX($GV:$GV,$JF62+15),"")</f>
      </c>
      <c r="HM62">
        <f>IF($JG62&gt;=16,INDEX($GV:$GV,$JF62+16),"")</f>
      </c>
      <c r="HN62">
        <f>IF($JG62&gt;=17,INDEX($GV:$GV,$JF62+17),"")</f>
      </c>
      <c r="HO62">
        <f>IF($JG62&gt;=18,INDEX($GV:$GV,$JF62+18),"")</f>
      </c>
      <c r="HP62">
        <f>IF($JG62&gt;=19,INDEX($GV:$GV,$JF62+19),"")</f>
      </c>
      <c r="HQ62">
        <f>IF($JG62&gt;=20,INDEX($GV:$GV,$JF62+20),"")</f>
      </c>
      <c r="HR62">
        <f>IF($JG62&gt;=21,INDEX($GV:$GV,$JF62+21),"")</f>
      </c>
      <c r="HS62">
        <f>IF($JG62&gt;=22,INDEX($GV:$GV,$JF62+22),"")</f>
      </c>
      <c r="HT62">
        <f>IF($JG62&gt;=23,INDEX($GV:$GV,$JF62+23),"")</f>
      </c>
      <c r="HU62">
        <f>IF($JG62&gt;=24,INDEX($GV:$GV,$JF62+24),"")</f>
      </c>
      <c r="HV62">
        <f>IF($JG62&gt;=25,INDEX($GV:$GV,$JF62+25),"")</f>
      </c>
      <c r="HW62">
        <f>IF($JG62&gt;=26,INDEX($GV:$GV,$JF62+26),"")</f>
      </c>
      <c r="HX62">
        <f>IF($JG62&gt;=27,INDEX($GV:$GV,$JF62+27),"")</f>
      </c>
      <c r="HY62">
        <f>IF($JG62&gt;=28,INDEX($GV:$GV,$JF62+28),"")</f>
      </c>
      <c r="HZ62">
        <f>IF($JG62&gt;=29,INDEX($GV:$GV,$JF62+29),"")</f>
      </c>
      <c r="IA62">
        <f>IF($JG62&gt;=30,INDEX($GV:$GV,$JF62+30),"")</f>
      </c>
      <c r="IB62">
        <f>IF($JG62&gt;=31,INDEX($GV:$GV,$JF62+31),"")</f>
      </c>
      <c r="IC62">
        <f>IF($JG62&gt;=32,INDEX($GV:$GV,$JF62+32),"")</f>
      </c>
      <c r="ID62">
        <f>IF($JG62&gt;=33,INDEX($GV:$GV,$JF62+33),"")</f>
      </c>
      <c r="IE62">
        <f>IF($JG62&gt;=34,INDEX($GV:$GV,$JF62+34),"")</f>
      </c>
      <c r="IF62">
        <f>IF($JG62&gt;=35,INDEX($GV:$GV,$JF62+35),"")</f>
      </c>
      <c r="IG62">
        <f>IF($JG62&gt;=36,INDEX($GV:$GV,$JF62+36),"")</f>
      </c>
      <c r="IH62">
        <f>IF($JG62&gt;=37,INDEX($GV:$GV,$JF62+37),"")</f>
      </c>
      <c r="II62">
        <f>IF($JG62&gt;=38,INDEX($GV:$GV,$JF62+38),"")</f>
      </c>
      <c r="IJ62">
        <f>IF($JG62&gt;=39,INDEX($GV:$GV,$JF62+39),"")</f>
      </c>
      <c r="IK62">
        <f>IF($JG62&gt;=40,INDEX($GV:$GV,$JF62+40),"")</f>
      </c>
      <c r="IL62">
        <f>IF($JG62&gt;=41,INDEX($GV:$GV,$JF62+41),"")</f>
      </c>
      <c r="IM62">
        <f>IF($JG62&gt;=42,INDEX($GV:$GV,$JF62+42),"")</f>
      </c>
      <c r="IN62">
        <f>IF($JG62&gt;=43,INDEX($GV:$GV,$JF62+43),"")</f>
      </c>
      <c r="IO62">
        <f>IF($JG62&gt;=44,INDEX($GV:$GV,$JF62+44),"")</f>
      </c>
      <c r="IP62">
        <f>IF($JG62&gt;=45,INDEX($GV:$GV,$JF62+45),"")</f>
      </c>
      <c r="IQ62">
        <f>IF($JG62&gt;=46,INDEX($GV:$GV,$JF62+46),"")</f>
      </c>
      <c r="IR62">
        <f>IF($JG62&gt;=47,INDEX($GV:$GV,$JF62+47),"")</f>
      </c>
      <c r="IS62">
        <f>IF($JG62&gt;=48,INDEX($GV:$GV,$JF62+48),"")</f>
      </c>
      <c r="IT62">
        <f>IF($JG62&gt;=49,INDEX($GV:$GV,$JF62+49),"")</f>
      </c>
      <c r="IU62">
        <f>IF($JG62&gt;=50,INDEX($GV:$GV,$JF62+50),"")</f>
      </c>
      <c r="IV62">
        <f>IF($JG62&gt;=51,INDEX($GV:$GV,$JF62+51),"")</f>
      </c>
      <c r="IW62">
        <f>IF($JG62&gt;=52,INDEX($GV:$GV,$JF62+52),"")</f>
      </c>
      <c r="IX62">
        <f>IF($JG62&gt;=53,INDEX($GV:$GV,$JF62+53),"")</f>
      </c>
      <c r="IY62">
        <f>IF($JG62&gt;=54,INDEX($GV:$GV,$JF62+54),"")</f>
      </c>
      <c r="IZ62">
        <f>IF($JG62&gt;=55,INDEX($GV:$GV,$JF62+55),"")</f>
      </c>
      <c r="JA62">
        <f>IF($JG62&gt;=56,INDEX($GV:$GV,$JF62+56),"")</f>
      </c>
      <c r="JB62">
        <f>IF($JG62&gt;=57,INDEX($GV:$GV,$JF62+57),"")</f>
      </c>
      <c r="JC62">
        <f>IF($JG62&gt;=58,INDEX($GV:$GV,$JF62+58),"")</f>
      </c>
      <c r="JD62">
        <f>IF($JG62&gt;=59,INDEX($GV:$GV,$JF62+59),"")</f>
      </c>
      <c r="JE62">
        <f>IF($JG62&gt;=60,INDEX($GV:$GV,$JF62+60),"")</f>
      </c>
      <c r="JF62">
        <f>IFERROR(MATCH($GU62,$GV$2:$GV$322,0)+1,0)</f>
      </c>
      <c r="JG62">
        <f>IFERROR(INDEX($GW$2:$GW$322,MATCH($GU62,$GV$2:$GV$322,0)),0)</f>
      </c>
      <c r="JH62" t="s">
        <v>44</v>
      </c>
      <c r="JI62" t="s">
        <v>44</v>
      </c>
    </row>
    <row r="63" spans="1:269" x14ac:dyDescent="0.25">
      <c r="R63">
        <f>IF(OR($U63="",$Q63=""),"",IFERROR($U63/$Q63,0))</f>
      </c>
      <c r="S63">
        <f>IF($U63="","",
SUM($T63,$V63,$AA63,$W63,$Y63)*
(1-IF($AB63="",0,VALUE($AB63)/100)))</f>
      </c>
      <c r="T63">
        <f>IF($U63="","",$U63)</f>
      </c>
      <c r="V63">
        <f>IF($U63="","",
IF($O63="","",
IF(ISNUMBER(SEARCH("exempt",LOWER($O63))),0,
$U63*(VALUE(SUBSTITUTE($O63,"%",""))/100))))</f>
      </c>
      <c r="AC63">
        <f>IFERROR(IF(FIND(" - ",$K63)&gt;0,MID($K63,FIND(" - ",$K63)+3,LEN($K63)),""),"")</f>
      </c>
      <c r="AL63" t="s">
        <v>463</v>
      </c>
      <c r="AO63" t="s">
        <v>464</v>
      </c>
      <c r="AP63" t="s">
        <v>465</v>
      </c>
      <c r="AQ63" t="s">
        <v>466</v>
      </c>
      <c r="AR63" t="s">
        <v>464</v>
      </c>
      <c r="AS63" t="s">
        <v>282</v>
      </c>
      <c r="AT63">
        <f>IFERROR(LEFT($K63,FIND(" - ",$K63)-1),$K63)</f>
      </c>
      <c r="AU63" t="s">
        <v>36</v>
      </c>
      <c r="AW63">
        <f>IF($CL63&gt;=1,INDEX($AU:$AU,$CK63+1),"")</f>
      </c>
      <c r="AX63">
        <f>IF($CL63&gt;=2,INDEX($AU:$AU,$CK63+2),"")</f>
      </c>
      <c r="AY63">
        <f>IF($CL63&gt;=3,INDEX($AU:$AU,$CK63+3),"")</f>
      </c>
      <c r="AZ63">
        <f>IF($CL63&gt;=4,INDEX($AU:$AU,$CK63+4),"")</f>
      </c>
      <c r="BA63">
        <f>IF($CL63&gt;=5,INDEX($AU:$AU,$CK63+5),"")</f>
      </c>
      <c r="BB63">
        <f>IF($CL63&gt;=6,INDEX($AU:$AU,$CK63+6),"")</f>
      </c>
      <c r="BC63">
        <f>IF($CL63&gt;=7,INDEX($AU:$AU,$CK63+7),"")</f>
      </c>
      <c r="BD63">
        <f>IF($CL63&gt;=8,INDEX($AU:$AU,$CK63+8),"")</f>
      </c>
      <c r="BE63">
        <f>IF($CL63&gt;=9,INDEX($AU:$AU,$CK63+9),"")</f>
      </c>
      <c r="BF63">
        <f>IF($CL63&gt;=10,INDEX($AU:$AU,$CK63+10),"")</f>
      </c>
      <c r="BG63">
        <f>IF($CL63&gt;=11,INDEX($AU:$AU,$CK63+11),"")</f>
      </c>
      <c r="BH63">
        <f>IF($CL63&gt;=12,INDEX($AU:$AU,$CK63+12),"")</f>
      </c>
      <c r="BI63">
        <f>IF($CL63&gt;=13,INDEX($AU:$AU,$CK63+13),"")</f>
      </c>
      <c r="BJ63">
        <f>IF($CL63&gt;=14,INDEX($AU:$AU,$CK63+14),"")</f>
      </c>
      <c r="BK63">
        <f>IF($CL63&gt;=15,INDEX($AU:$AU,$CK63+15),"")</f>
      </c>
      <c r="BL63">
        <f>IF($CL63&gt;=16,INDEX($AU:$AU,$CK63+16),"")</f>
      </c>
      <c r="BM63">
        <f>IF($CL63&gt;=17,INDEX($AU:$AU,$CK63+17),"")</f>
      </c>
      <c r="BN63">
        <f>IF($CL63&gt;=18,INDEX($AU:$AU,$CK63+18),"")</f>
      </c>
      <c r="BO63">
        <f>IF($CL63&gt;=19,INDEX($AU:$AU,$CK63+19),"")</f>
      </c>
      <c r="BP63">
        <f>IF($CL63&gt;=20,INDEX($AU:$AU,$CK63+20),"")</f>
      </c>
      <c r="BQ63">
        <f>IF($CL63&gt;=21,INDEX($AU:$AU,$CK63+21),"")</f>
      </c>
      <c r="BR63">
        <f>IF($CL63&gt;=22,INDEX($AU:$AU,$CK63+22),"")</f>
      </c>
      <c r="BS63">
        <f>IF($CL63&gt;=23,INDEX($AU:$AU,$CK63+23),"")</f>
      </c>
      <c r="BT63">
        <f>IF($CL63&gt;=24,INDEX($AU:$AU,$CK63+24),"")</f>
      </c>
      <c r="BU63">
        <f>IF($CL63&gt;=25,INDEX($AU:$AU,$CK63+25),"")</f>
      </c>
      <c r="BV63">
        <f>IF($CL63&gt;=26,INDEX($AU:$AU,$CK63+26),"")</f>
      </c>
      <c r="BW63">
        <f>IF($CL63&gt;=27,INDEX($AU:$AU,$CK63+27),"")</f>
      </c>
      <c r="BX63">
        <f>IF($CL63&gt;=28,INDEX($AU:$AU,$CK63+28),"")</f>
      </c>
      <c r="BY63">
        <f>IF($CL63&gt;=29,INDEX($AU:$AU,$CK63+29),"")</f>
      </c>
      <c r="BZ63">
        <f>IF($CL63&gt;=30,INDEX($AU:$AU,$CK63+30),"")</f>
      </c>
      <c r="CA63">
        <f>IF($CL63&gt;=31,INDEX($AU:$AU,$CK63+31),"")</f>
      </c>
      <c r="CB63">
        <f>IF($CL63&gt;=32,INDEX($AU:$AU,$CK63+32),"")</f>
      </c>
      <c r="CC63">
        <f>IF($CL63&gt;=33,INDEX($AU:$AU,$CK63+33),"")</f>
      </c>
      <c r="CD63">
        <f>IF($CL63&gt;=34,INDEX($AU:$AU,$CK63+34),"")</f>
      </c>
      <c r="CE63">
        <f>IF($CL63&gt;=35,INDEX($AU:$AU,$CK63+35),"")</f>
      </c>
      <c r="CF63">
        <f>IF($CL63&gt;=36,INDEX($AU:$AU,$CK63+36),"")</f>
      </c>
      <c r="CG63">
        <f>IF($CL63&gt;=37,INDEX($AU:$AU,$CK63+37),"")</f>
      </c>
      <c r="CH63">
        <f>IF($CL63&gt;=38,INDEX($AU:$AU,$CK63+38),"")</f>
      </c>
      <c r="CI63">
        <f>IF($CL63&gt;=39,INDEX($AU:$AU,$CK63+39),"")</f>
      </c>
      <c r="CJ63">
        <f>IF($CL63&gt;=40,INDEX($AU:$AU,$CK63+40),"")</f>
      </c>
      <c r="CK63">
        <f>IFERROR(MATCH($AT63,$AU$2:$AU$133,0)+1,0)</f>
      </c>
      <c r="CL63">
        <f>IFERROR(INDEX($AV$2:$AV$133,MATCH($AT63,$AU$2:$AU$133,0)),0)</f>
      </c>
      <c r="CM63">
        <f>IFERROR(LEFT($L63,FIND(" - ",$L63)-1),$L63)</f>
      </c>
      <c r="CN63" t="s">
        <v>467</v>
      </c>
      <c r="CO63">
        <v>1</v>
      </c>
      <c r="CP63">
        <f>IF($DK63&gt;=1,INDEX($CN:$CN,$DJ63+1),"")</f>
      </c>
      <c r="CQ63">
        <f>IF($DK63&gt;=2,INDEX($CN:$CN,$DJ63+2),"")</f>
      </c>
      <c r="CR63">
        <f>IF($DK63&gt;=3,INDEX($CN:$CN,$DJ63+3),"")</f>
      </c>
      <c r="CS63">
        <f>IF($DK63&gt;=4,INDEX($CN:$CN,$DJ63+4),"")</f>
      </c>
      <c r="CT63">
        <f>IF($DK63&gt;=5,INDEX($CN:$CN,$DJ63+5),"")</f>
      </c>
      <c r="CU63">
        <f>IF($DK63&gt;=6,INDEX($CN:$CN,$DJ63+6),"")</f>
      </c>
      <c r="CV63">
        <f>IF($DK63&gt;=7,INDEX($CN:$CN,$DJ63+7),"")</f>
      </c>
      <c r="CW63">
        <f>IF($DK63&gt;=8,INDEX($CN:$CN,$DJ63+8),"")</f>
      </c>
      <c r="CX63">
        <f>IF($DK63&gt;=9,INDEX($CN:$CN,$DJ63+9),"")</f>
      </c>
      <c r="CY63">
        <f>IF($DK63&gt;=10,INDEX($CN:$CN,$DJ63+10),"")</f>
      </c>
      <c r="CZ63">
        <f>IF($DK63&gt;=11,INDEX($CN:$CN,$DJ63+11),"")</f>
      </c>
      <c r="DA63">
        <f>IF($DK63&gt;=12,INDEX($CN:$CN,$DJ63+12),"")</f>
      </c>
      <c r="DB63">
        <f>IF($DK63&gt;=13,INDEX($CN:$CN,$DJ63+13),"")</f>
      </c>
      <c r="DC63">
        <f>IF($DK63&gt;=14,INDEX($CN:$CN,$DJ63+14),"")</f>
      </c>
      <c r="DD63">
        <f>IF($DK63&gt;=15,INDEX($CN:$CN,$DJ63+15),"")</f>
      </c>
      <c r="DE63">
        <f>IF($DK63&gt;=16,INDEX($CN:$CN,$DJ63+16),"")</f>
      </c>
      <c r="DF63">
        <f>IF($DK63&gt;=17,INDEX($CN:$CN,$DJ63+17),"")</f>
      </c>
      <c r="DG63">
        <f>IF($DK63&gt;=18,INDEX($CN:$CN,$DJ63+18),"")</f>
      </c>
      <c r="DH63">
        <f>IF($DK63&gt;=19,INDEX($CN:$CN,$DJ63+19),"")</f>
      </c>
      <c r="DI63">
        <f>IF($DK63&gt;=20,INDEX($CN:$CN,$DJ63+20),"")</f>
      </c>
      <c r="DJ63">
        <f>IFERROR(MATCH($CM63,$CN$2:$CN$1089,0)+1,0)</f>
      </c>
      <c r="DK63">
        <f>IFERROR(INDEX($CO$2:$CO$1089,MATCH($CM63,$CN$2:$CN$1089,0)),0)</f>
      </c>
      <c r="DL63">
        <f>IFERROR(INDEX($AS:$AS,MATCH($O63,$AR:$AR,0))&amp;"","")</f>
      </c>
      <c r="DM63" t="s">
        <v>420</v>
      </c>
      <c r="DO63">
        <v>1</v>
      </c>
      <c r="DP63">
        <f>IF($GS63&gt;=1,INDEX($DM:$DM,$GR63+1),"")</f>
      </c>
      <c r="DQ63">
        <f>IF($GS63&gt;=2,INDEX($DM:$DM,$GR63+2),"")</f>
      </c>
      <c r="DR63">
        <f>IF($GS63&gt;=3,INDEX($DM:$DM,$GR63+3),"")</f>
      </c>
      <c r="DS63">
        <f>IF($GS63&gt;=4,INDEX($DM:$DM,$GR63+4),"")</f>
      </c>
      <c r="DT63">
        <f>IF($GS63&gt;=5,INDEX($DM:$DM,$GR63+5),"")</f>
      </c>
      <c r="DU63">
        <f>IF($GS63&gt;=6,INDEX($DM:$DM,$GR63+6),"")</f>
      </c>
      <c r="DV63">
        <f>IF($GS63&gt;=7,INDEX($DM:$DM,$GR63+7),"")</f>
      </c>
      <c r="DW63">
        <f>IF($GS63&gt;=8,INDEX($DM:$DM,$GR63+8),"")</f>
      </c>
      <c r="DX63">
        <f>IF($GS63&gt;=9,INDEX($DM:$DM,$GR63+9),"")</f>
      </c>
      <c r="DY63">
        <f>IF($GS63&gt;=10,INDEX($DM:$DM,$GR63+10),"")</f>
      </c>
      <c r="DZ63">
        <f>IF($GS63&gt;=11,INDEX($DM:$DM,$GR63+11),"")</f>
      </c>
      <c r="EA63">
        <f>IF($GS63&gt;=12,INDEX($DM:$DM,$GR63+12),"")</f>
      </c>
      <c r="EB63">
        <f>IF($GS63&gt;=13,INDEX($DM:$DM,$GR63+13),"")</f>
      </c>
      <c r="EC63">
        <f>IF($GS63&gt;=14,INDEX($DM:$DM,$GR63+14),"")</f>
      </c>
      <c r="ED63">
        <f>IF($GS63&gt;=15,INDEX($DM:$DM,$GR63+15),"")</f>
      </c>
      <c r="EE63">
        <f>IF($GS63&gt;=16,INDEX($DM:$DM,$GR63+16),"")</f>
      </c>
      <c r="EF63">
        <f>IF($GS63&gt;=17,INDEX($DM:$DM,$GR63+17),"")</f>
      </c>
      <c r="EG63">
        <f>IF($GS63&gt;=18,INDEX($DM:$DM,$GR63+18),"")</f>
      </c>
      <c r="EH63">
        <f>IF($GS63&gt;=19,INDEX($DM:$DM,$GR63+19),"")</f>
      </c>
      <c r="EI63">
        <f>IF($GS63&gt;=20,INDEX($DM:$DM,$GR63+20),"")</f>
      </c>
      <c r="EJ63">
        <f>IF($GS63&gt;=21,INDEX($DM:$DM,$GR63+21),"")</f>
      </c>
      <c r="EK63">
        <f>IF($GS63&gt;=22,INDEX($DM:$DM,$GR63+22),"")</f>
      </c>
      <c r="EL63">
        <f>IF($GS63&gt;=23,INDEX($DM:$DM,$GR63+23),"")</f>
      </c>
      <c r="EM63">
        <f>IF($GS63&gt;=24,INDEX($DM:$DM,$GR63+24),"")</f>
      </c>
      <c r="EN63">
        <f>IF($GS63&gt;=25,INDEX($DM:$DM,$GR63+25),"")</f>
      </c>
      <c r="EO63">
        <f>IF($GS63&gt;=26,INDEX($DM:$DM,$GR63+26),"")</f>
      </c>
      <c r="EP63">
        <f>IF($GS63&gt;=27,INDEX($DM:$DM,$GR63+27),"")</f>
      </c>
      <c r="EQ63">
        <f>IF($GS63&gt;=28,INDEX($DM:$DM,$GR63+28),"")</f>
      </c>
      <c r="ER63">
        <f>IF($GS63&gt;=29,INDEX($DM:$DM,$GR63+29),"")</f>
      </c>
      <c r="ES63">
        <f>IF($GS63&gt;=30,INDEX($DM:$DM,$GR63+30),"")</f>
      </c>
      <c r="ET63">
        <f>IF($GS63&gt;=31,INDEX($DM:$DM,$GR63+31),"")</f>
      </c>
      <c r="EU63">
        <f>IF($GS63&gt;=32,INDEX($DM:$DM,$GR63+32),"")</f>
      </c>
      <c r="EV63">
        <f>IF($GS63&gt;=33,INDEX($DM:$DM,$GR63+33),"")</f>
      </c>
      <c r="EW63">
        <f>IF($GS63&gt;=34,INDEX($DM:$DM,$GR63+34),"")</f>
      </c>
      <c r="EX63">
        <f>IF($GS63&gt;=35,INDEX($DM:$DM,$GR63+35),"")</f>
      </c>
      <c r="EY63">
        <f>IF($GS63&gt;=36,INDEX($DM:$DM,$GR63+36),"")</f>
      </c>
      <c r="EZ63">
        <f>IF($GS63&gt;=37,INDEX($DM:$DM,$GR63+37),"")</f>
      </c>
      <c r="FA63">
        <f>IF($GS63&gt;=38,INDEX($DM:$DM,$GR63+38),"")</f>
      </c>
      <c r="FB63">
        <f>IF($GS63&gt;=39,INDEX($DM:$DM,$GR63+39),"")</f>
      </c>
      <c r="FC63">
        <f>IF($GS63&gt;=40,INDEX($DM:$DM,$GR63+40),"")</f>
      </c>
      <c r="FD63">
        <f>IF($GS63&gt;=1,INDEX($DN:$DN,$GR63+1),"")</f>
      </c>
      <c r="FE63">
        <f>IF($GS63&gt;=2,INDEX($DN:$DN,$GR63+2),"")</f>
      </c>
      <c r="FF63">
        <f>IF($GS63&gt;=3,INDEX($DN:$DN,$GR63+3),"")</f>
      </c>
      <c r="FG63">
        <f>IF($GS63&gt;=4,INDEX($DN:$DN,$GR63+4),"")</f>
      </c>
      <c r="FH63">
        <f>IF($GS63&gt;=5,INDEX($DN:$DN,$GR63+5),"")</f>
      </c>
      <c r="FI63">
        <f>IF($GS63&gt;=6,INDEX($DN:$DN,$GR63+6),"")</f>
      </c>
      <c r="FJ63">
        <f>IF($GS63&gt;=7,INDEX($DN:$DN,$GR63+7),"")</f>
      </c>
      <c r="FK63">
        <f>IF($GS63&gt;=8,INDEX($DN:$DN,$GR63+8),"")</f>
      </c>
      <c r="FL63">
        <f>IF($GS63&gt;=9,INDEX($DN:$DN,$GR63+9),"")</f>
      </c>
      <c r="FM63">
        <f>IF($GS63&gt;=10,INDEX($DN:$DN,$GR63+10),"")</f>
      </c>
      <c r="FN63">
        <f>IF($GS63&gt;=11,INDEX($DN:$DN,$GR63+11),"")</f>
      </c>
      <c r="FO63">
        <f>IF($GS63&gt;=12,INDEX($DN:$DN,$GR63+12),"")</f>
      </c>
      <c r="FP63">
        <f>IF($GS63&gt;=13,INDEX($DN:$DN,$GR63+13),"")</f>
      </c>
      <c r="FQ63">
        <f>IF($GS63&gt;=14,INDEX($DN:$DN,$GR63+14),"")</f>
      </c>
      <c r="FR63">
        <f>IF($GS63&gt;=15,INDEX($DN:$DN,$GR63+15),"")</f>
      </c>
      <c r="FS63">
        <f>IF($GS63&gt;=16,INDEX($DN:$DN,$GR63+16),"")</f>
      </c>
      <c r="FT63">
        <f>IF($GS63&gt;=17,INDEX($DN:$DN,$GR63+17),"")</f>
      </c>
      <c r="FU63">
        <f>IF($GS63&gt;=18,INDEX($DN:$DN,$GR63+18),"")</f>
      </c>
      <c r="FV63">
        <f>IF($GS63&gt;=19,INDEX($DN:$DN,$GR63+19),"")</f>
      </c>
      <c r="FW63">
        <f>IF($GS63&gt;=20,INDEX($DN:$DN,$GR63+20),"")</f>
      </c>
      <c r="FX63">
        <f>IF($GS63&gt;=21,INDEX($DN:$DN,$GR63+21),"")</f>
      </c>
      <c r="FY63">
        <f>IF($GS63&gt;=22,INDEX($DN:$DN,$GR63+22),"")</f>
      </c>
      <c r="FZ63">
        <f>IF($GS63&gt;=23,INDEX($DN:$DN,$GR63+23),"")</f>
      </c>
      <c r="GA63">
        <f>IF($GS63&gt;=24,INDEX($DN:$DN,$GR63+24),"")</f>
      </c>
      <c r="GB63">
        <f>IF($GS63&gt;=25,INDEX($DN:$DN,$GR63+25),"")</f>
      </c>
      <c r="GC63">
        <f>IF($GS63&gt;=26,INDEX($DN:$DN,$GR63+26),"")</f>
      </c>
      <c r="GD63">
        <f>IF($GS63&gt;=27,INDEX($DN:$DN,$GR63+27),"")</f>
      </c>
      <c r="GE63">
        <f>IF($GS63&gt;=28,INDEX($DN:$DN,$GR63+28),"")</f>
      </c>
      <c r="GF63">
        <f>IF($GS63&gt;=29,INDEX($DN:$DN,$GR63+29),"")</f>
      </c>
      <c r="GG63">
        <f>IF($GS63&gt;=30,INDEX($DN:$DN,$GR63+30),"")</f>
      </c>
      <c r="GH63">
        <f>IF($GS63&gt;=31,INDEX($DN:$DN,$GR63+31),"")</f>
      </c>
      <c r="GI63">
        <f>IF($GS63&gt;=32,INDEX($DN:$DN,$GR63+32),"")</f>
      </c>
      <c r="GJ63">
        <f>IF($GS63&gt;=33,INDEX($DN:$DN,$GR63+33),"")</f>
      </c>
      <c r="GK63">
        <f>IF($GS63&gt;=34,INDEX($DN:$DN,$GR63+34),"")</f>
      </c>
      <c r="GL63">
        <f>IF($GS63&gt;=35,INDEX($DN:$DN,$GR63+35),"")</f>
      </c>
      <c r="GM63">
        <f>IF($GS63&gt;=36,INDEX($DN:$DN,$GR63+36),"")</f>
      </c>
      <c r="GN63">
        <f>IF($GS63&gt;=37,INDEX($DN:$DN,$GR63+37),"")</f>
      </c>
      <c r="GO63">
        <f>IF($GS63&gt;=38,INDEX($DN:$DN,$GR63+38),"")</f>
      </c>
      <c r="GP63">
        <f>IF($GS63&gt;=39,INDEX($DN:$DN,$GR63+39),"")</f>
      </c>
      <c r="GQ63">
        <f>IF($GS63&gt;=40,INDEX($DN:$DN,$GR63+40),"")</f>
      </c>
      <c r="GR63">
        <f>IFERROR(MATCH($DL63,$DM$2:$DM$148,0)+1,0)</f>
      </c>
      <c r="GS63">
        <f>IFERROR(INDEX($DO$2:$DO$148,MATCH($DL63,$DM$2:$DM$148,0)),0)</f>
      </c>
      <c r="GT63">
        <f>IFERROR(MATCH($Z63,$DP$63:$FC$63,0),0)</f>
      </c>
      <c r="GU63">
        <f>IF($GT63&gt;0,INDEX($FD$63:$GQ$63,$GT63),"")</f>
      </c>
      <c r="GV63" t="s">
        <v>447</v>
      </c>
      <c r="GX63">
        <f>IF($JG63&gt;=1,INDEX($GV:$GV,$JF63+1),"")</f>
      </c>
      <c r="GY63">
        <f>IF($JG63&gt;=2,INDEX($GV:$GV,$JF63+2),"")</f>
      </c>
      <c r="GZ63">
        <f>IF($JG63&gt;=3,INDEX($GV:$GV,$JF63+3),"")</f>
      </c>
      <c r="HA63">
        <f>IF($JG63&gt;=4,INDEX($GV:$GV,$JF63+4),"")</f>
      </c>
      <c r="HB63">
        <f>IF($JG63&gt;=5,INDEX($GV:$GV,$JF63+5),"")</f>
      </c>
      <c r="HC63">
        <f>IF($JG63&gt;=6,INDEX($GV:$GV,$JF63+6),"")</f>
      </c>
      <c r="HD63">
        <f>IF($JG63&gt;=7,INDEX($GV:$GV,$JF63+7),"")</f>
      </c>
      <c r="HE63">
        <f>IF($JG63&gt;=8,INDEX($GV:$GV,$JF63+8),"")</f>
      </c>
      <c r="HF63">
        <f>IF($JG63&gt;=9,INDEX($GV:$GV,$JF63+9),"")</f>
      </c>
      <c r="HG63">
        <f>IF($JG63&gt;=10,INDEX($GV:$GV,$JF63+10),"")</f>
      </c>
      <c r="HH63">
        <f>IF($JG63&gt;=11,INDEX($GV:$GV,$JF63+11),"")</f>
      </c>
      <c r="HI63">
        <f>IF($JG63&gt;=12,INDEX($GV:$GV,$JF63+12),"")</f>
      </c>
      <c r="HJ63">
        <f>IF($JG63&gt;=13,INDEX($GV:$GV,$JF63+13),"")</f>
      </c>
      <c r="HK63">
        <f>IF($JG63&gt;=14,INDEX($GV:$GV,$JF63+14),"")</f>
      </c>
      <c r="HL63">
        <f>IF($JG63&gt;=15,INDEX($GV:$GV,$JF63+15),"")</f>
      </c>
      <c r="HM63">
        <f>IF($JG63&gt;=16,INDEX($GV:$GV,$JF63+16),"")</f>
      </c>
      <c r="HN63">
        <f>IF($JG63&gt;=17,INDEX($GV:$GV,$JF63+17),"")</f>
      </c>
      <c r="HO63">
        <f>IF($JG63&gt;=18,INDEX($GV:$GV,$JF63+18),"")</f>
      </c>
      <c r="HP63">
        <f>IF($JG63&gt;=19,INDEX($GV:$GV,$JF63+19),"")</f>
      </c>
      <c r="HQ63">
        <f>IF($JG63&gt;=20,INDEX($GV:$GV,$JF63+20),"")</f>
      </c>
      <c r="HR63">
        <f>IF($JG63&gt;=21,INDEX($GV:$GV,$JF63+21),"")</f>
      </c>
      <c r="HS63">
        <f>IF($JG63&gt;=22,INDEX($GV:$GV,$JF63+22),"")</f>
      </c>
      <c r="HT63">
        <f>IF($JG63&gt;=23,INDEX($GV:$GV,$JF63+23),"")</f>
      </c>
      <c r="HU63">
        <f>IF($JG63&gt;=24,INDEX($GV:$GV,$JF63+24),"")</f>
      </c>
      <c r="HV63">
        <f>IF($JG63&gt;=25,INDEX($GV:$GV,$JF63+25),"")</f>
      </c>
      <c r="HW63">
        <f>IF($JG63&gt;=26,INDEX($GV:$GV,$JF63+26),"")</f>
      </c>
      <c r="HX63">
        <f>IF($JG63&gt;=27,INDEX($GV:$GV,$JF63+27),"")</f>
      </c>
      <c r="HY63">
        <f>IF($JG63&gt;=28,INDEX($GV:$GV,$JF63+28),"")</f>
      </c>
      <c r="HZ63">
        <f>IF($JG63&gt;=29,INDEX($GV:$GV,$JF63+29),"")</f>
      </c>
      <c r="IA63">
        <f>IF($JG63&gt;=30,INDEX($GV:$GV,$JF63+30),"")</f>
      </c>
      <c r="IB63">
        <f>IF($JG63&gt;=31,INDEX($GV:$GV,$JF63+31),"")</f>
      </c>
      <c r="IC63">
        <f>IF($JG63&gt;=32,INDEX($GV:$GV,$JF63+32),"")</f>
      </c>
      <c r="ID63">
        <f>IF($JG63&gt;=33,INDEX($GV:$GV,$JF63+33),"")</f>
      </c>
      <c r="IE63">
        <f>IF($JG63&gt;=34,INDEX($GV:$GV,$JF63+34),"")</f>
      </c>
      <c r="IF63">
        <f>IF($JG63&gt;=35,INDEX($GV:$GV,$JF63+35),"")</f>
      </c>
      <c r="IG63">
        <f>IF($JG63&gt;=36,INDEX($GV:$GV,$JF63+36),"")</f>
      </c>
      <c r="IH63">
        <f>IF($JG63&gt;=37,INDEX($GV:$GV,$JF63+37),"")</f>
      </c>
      <c r="II63">
        <f>IF($JG63&gt;=38,INDEX($GV:$GV,$JF63+38),"")</f>
      </c>
      <c r="IJ63">
        <f>IF($JG63&gt;=39,INDEX($GV:$GV,$JF63+39),"")</f>
      </c>
      <c r="IK63">
        <f>IF($JG63&gt;=40,INDEX($GV:$GV,$JF63+40),"")</f>
      </c>
      <c r="IL63">
        <f>IF($JG63&gt;=41,INDEX($GV:$GV,$JF63+41),"")</f>
      </c>
      <c r="IM63">
        <f>IF($JG63&gt;=42,INDEX($GV:$GV,$JF63+42),"")</f>
      </c>
      <c r="IN63">
        <f>IF($JG63&gt;=43,INDEX($GV:$GV,$JF63+43),"")</f>
      </c>
      <c r="IO63">
        <f>IF($JG63&gt;=44,INDEX($GV:$GV,$JF63+44),"")</f>
      </c>
      <c r="IP63">
        <f>IF($JG63&gt;=45,INDEX($GV:$GV,$JF63+45),"")</f>
      </c>
      <c r="IQ63">
        <f>IF($JG63&gt;=46,INDEX($GV:$GV,$JF63+46),"")</f>
      </c>
      <c r="IR63">
        <f>IF($JG63&gt;=47,INDEX($GV:$GV,$JF63+47),"")</f>
      </c>
      <c r="IS63">
        <f>IF($JG63&gt;=48,INDEX($GV:$GV,$JF63+48),"")</f>
      </c>
      <c r="IT63">
        <f>IF($JG63&gt;=49,INDEX($GV:$GV,$JF63+49),"")</f>
      </c>
      <c r="IU63">
        <f>IF($JG63&gt;=50,INDEX($GV:$GV,$JF63+50),"")</f>
      </c>
      <c r="IV63">
        <f>IF($JG63&gt;=51,INDEX($GV:$GV,$JF63+51),"")</f>
      </c>
      <c r="IW63">
        <f>IF($JG63&gt;=52,INDEX($GV:$GV,$JF63+52),"")</f>
      </c>
      <c r="IX63">
        <f>IF($JG63&gt;=53,INDEX($GV:$GV,$JF63+53),"")</f>
      </c>
      <c r="IY63">
        <f>IF($JG63&gt;=54,INDEX($GV:$GV,$JF63+54),"")</f>
      </c>
      <c r="IZ63">
        <f>IF($JG63&gt;=55,INDEX($GV:$GV,$JF63+55),"")</f>
      </c>
      <c r="JA63">
        <f>IF($JG63&gt;=56,INDEX($GV:$GV,$JF63+56),"")</f>
      </c>
      <c r="JB63">
        <f>IF($JG63&gt;=57,INDEX($GV:$GV,$JF63+57),"")</f>
      </c>
      <c r="JC63">
        <f>IF($JG63&gt;=58,INDEX($GV:$GV,$JF63+58),"")</f>
      </c>
      <c r="JD63">
        <f>IF($JG63&gt;=59,INDEX($GV:$GV,$JF63+59),"")</f>
      </c>
      <c r="JE63">
        <f>IF($JG63&gt;=60,INDEX($GV:$GV,$JF63+60),"")</f>
      </c>
      <c r="JF63">
        <f>IFERROR(MATCH($GU63,$GV$2:$GV$322,0)+1,0)</f>
      </c>
      <c r="JG63">
        <f>IFERROR(INDEX($GW$2:$GW$322,MATCH($GU63,$GV$2:$GV$322,0)),0)</f>
      </c>
      <c r="JH63" t="s">
        <v>44</v>
      </c>
      <c r="JI63" t="s">
        <v>44</v>
      </c>
    </row>
    <row r="64" spans="1:269" x14ac:dyDescent="0.25">
      <c r="R64">
        <f>IF(OR($U64="",$Q64=""),"",IFERROR($U64/$Q64,0))</f>
      </c>
      <c r="S64">
        <f>IF($U64="","",
SUM($T64,$V64,$AA64,$W64,$Y64)*
(1-IF($AB64="",0,VALUE($AB64)/100)))</f>
      </c>
      <c r="T64">
        <f>IF($U64="","",$U64)</f>
      </c>
      <c r="V64">
        <f>IF($U64="","",
IF($O64="","",
IF(ISNUMBER(SEARCH("exempt",LOWER($O64))),0,
$U64*(VALUE(SUBSTITUTE($O64,"%",""))/100))))</f>
      </c>
      <c r="AC64">
        <f>IFERROR(IF(FIND(" - ",$K64)&gt;0,MID($K64,FIND(" - ",$K64)+3,LEN($K64)),""),"")</f>
      </c>
      <c r="AL64" t="s">
        <v>468</v>
      </c>
      <c r="AO64" t="s">
        <v>469</v>
      </c>
      <c r="AP64" t="s">
        <v>470</v>
      </c>
      <c r="AQ64" t="s">
        <v>471</v>
      </c>
      <c r="AR64" t="s">
        <v>469</v>
      </c>
      <c r="AS64" t="s">
        <v>295</v>
      </c>
      <c r="AT64">
        <f>IFERROR(LEFT($K64,FIND(" - ",$K64)-1),$K64)</f>
      </c>
      <c r="AU64" t="s">
        <v>472</v>
      </c>
      <c r="AV64">
        <v>9</v>
      </c>
      <c r="AW64">
        <f>IF($CL64&gt;=1,INDEX($AU:$AU,$CK64+1),"")</f>
      </c>
      <c r="AX64">
        <f>IF($CL64&gt;=2,INDEX($AU:$AU,$CK64+2),"")</f>
      </c>
      <c r="AY64">
        <f>IF($CL64&gt;=3,INDEX($AU:$AU,$CK64+3),"")</f>
      </c>
      <c r="AZ64">
        <f>IF($CL64&gt;=4,INDEX($AU:$AU,$CK64+4),"")</f>
      </c>
      <c r="BA64">
        <f>IF($CL64&gt;=5,INDEX($AU:$AU,$CK64+5),"")</f>
      </c>
      <c r="BB64">
        <f>IF($CL64&gt;=6,INDEX($AU:$AU,$CK64+6),"")</f>
      </c>
      <c r="BC64">
        <f>IF($CL64&gt;=7,INDEX($AU:$AU,$CK64+7),"")</f>
      </c>
      <c r="BD64">
        <f>IF($CL64&gt;=8,INDEX($AU:$AU,$CK64+8),"")</f>
      </c>
      <c r="BE64">
        <f>IF($CL64&gt;=9,INDEX($AU:$AU,$CK64+9),"")</f>
      </c>
      <c r="BF64">
        <f>IF($CL64&gt;=10,INDEX($AU:$AU,$CK64+10),"")</f>
      </c>
      <c r="BG64">
        <f>IF($CL64&gt;=11,INDEX($AU:$AU,$CK64+11),"")</f>
      </c>
      <c r="BH64">
        <f>IF($CL64&gt;=12,INDEX($AU:$AU,$CK64+12),"")</f>
      </c>
      <c r="BI64">
        <f>IF($CL64&gt;=13,INDEX($AU:$AU,$CK64+13),"")</f>
      </c>
      <c r="BJ64">
        <f>IF($CL64&gt;=14,INDEX($AU:$AU,$CK64+14),"")</f>
      </c>
      <c r="BK64">
        <f>IF($CL64&gt;=15,INDEX($AU:$AU,$CK64+15),"")</f>
      </c>
      <c r="BL64">
        <f>IF($CL64&gt;=16,INDEX($AU:$AU,$CK64+16),"")</f>
      </c>
      <c r="BM64">
        <f>IF($CL64&gt;=17,INDEX($AU:$AU,$CK64+17),"")</f>
      </c>
      <c r="BN64">
        <f>IF($CL64&gt;=18,INDEX($AU:$AU,$CK64+18),"")</f>
      </c>
      <c r="BO64">
        <f>IF($CL64&gt;=19,INDEX($AU:$AU,$CK64+19),"")</f>
      </c>
      <c r="BP64">
        <f>IF($CL64&gt;=20,INDEX($AU:$AU,$CK64+20),"")</f>
      </c>
      <c r="BQ64">
        <f>IF($CL64&gt;=21,INDEX($AU:$AU,$CK64+21),"")</f>
      </c>
      <c r="BR64">
        <f>IF($CL64&gt;=22,INDEX($AU:$AU,$CK64+22),"")</f>
      </c>
      <c r="BS64">
        <f>IF($CL64&gt;=23,INDEX($AU:$AU,$CK64+23),"")</f>
      </c>
      <c r="BT64">
        <f>IF($CL64&gt;=24,INDEX($AU:$AU,$CK64+24),"")</f>
      </c>
      <c r="BU64">
        <f>IF($CL64&gt;=25,INDEX($AU:$AU,$CK64+25),"")</f>
      </c>
      <c r="BV64">
        <f>IF($CL64&gt;=26,INDEX($AU:$AU,$CK64+26),"")</f>
      </c>
      <c r="BW64">
        <f>IF($CL64&gt;=27,INDEX($AU:$AU,$CK64+27),"")</f>
      </c>
      <c r="BX64">
        <f>IF($CL64&gt;=28,INDEX($AU:$AU,$CK64+28),"")</f>
      </c>
      <c r="BY64">
        <f>IF($CL64&gt;=29,INDEX($AU:$AU,$CK64+29),"")</f>
      </c>
      <c r="BZ64">
        <f>IF($CL64&gt;=30,INDEX($AU:$AU,$CK64+30),"")</f>
      </c>
      <c r="CA64">
        <f>IF($CL64&gt;=31,INDEX($AU:$AU,$CK64+31),"")</f>
      </c>
      <c r="CB64">
        <f>IF($CL64&gt;=32,INDEX($AU:$AU,$CK64+32),"")</f>
      </c>
      <c r="CC64">
        <f>IF($CL64&gt;=33,INDEX($AU:$AU,$CK64+33),"")</f>
      </c>
      <c r="CD64">
        <f>IF($CL64&gt;=34,INDEX($AU:$AU,$CK64+34),"")</f>
      </c>
      <c r="CE64">
        <f>IF($CL64&gt;=35,INDEX($AU:$AU,$CK64+35),"")</f>
      </c>
      <c r="CF64">
        <f>IF($CL64&gt;=36,INDEX($AU:$AU,$CK64+36),"")</f>
      </c>
      <c r="CG64">
        <f>IF($CL64&gt;=37,INDEX($AU:$AU,$CK64+37),"")</f>
      </c>
      <c r="CH64">
        <f>IF($CL64&gt;=38,INDEX($AU:$AU,$CK64+38),"")</f>
      </c>
      <c r="CI64">
        <f>IF($CL64&gt;=39,INDEX($AU:$AU,$CK64+39),"")</f>
      </c>
      <c r="CJ64">
        <f>IF($CL64&gt;=40,INDEX($AU:$AU,$CK64+40),"")</f>
      </c>
      <c r="CK64">
        <f>IFERROR(MATCH($AT64,$AU$2:$AU$133,0)+1,0)</f>
      </c>
      <c r="CL64">
        <f>IFERROR(INDEX($AV$2:$AV$133,MATCH($AT64,$AU$2:$AU$133,0)),0)</f>
      </c>
      <c r="CM64">
        <f>IFERROR(LEFT($L64,FIND(" - ",$L64)-1),$L64)</f>
      </c>
      <c r="CN64" t="s">
        <v>149</v>
      </c>
      <c r="CP64">
        <f>IF($DK64&gt;=1,INDEX($CN:$CN,$DJ64+1),"")</f>
      </c>
      <c r="CQ64">
        <f>IF($DK64&gt;=2,INDEX($CN:$CN,$DJ64+2),"")</f>
      </c>
      <c r="CR64">
        <f>IF($DK64&gt;=3,INDEX($CN:$CN,$DJ64+3),"")</f>
      </c>
      <c r="CS64">
        <f>IF($DK64&gt;=4,INDEX($CN:$CN,$DJ64+4),"")</f>
      </c>
      <c r="CT64">
        <f>IF($DK64&gt;=5,INDEX($CN:$CN,$DJ64+5),"")</f>
      </c>
      <c r="CU64">
        <f>IF($DK64&gt;=6,INDEX($CN:$CN,$DJ64+6),"")</f>
      </c>
      <c r="CV64">
        <f>IF($DK64&gt;=7,INDEX($CN:$CN,$DJ64+7),"")</f>
      </c>
      <c r="CW64">
        <f>IF($DK64&gt;=8,INDEX($CN:$CN,$DJ64+8),"")</f>
      </c>
      <c r="CX64">
        <f>IF($DK64&gt;=9,INDEX($CN:$CN,$DJ64+9),"")</f>
      </c>
      <c r="CY64">
        <f>IF($DK64&gt;=10,INDEX($CN:$CN,$DJ64+10),"")</f>
      </c>
      <c r="CZ64">
        <f>IF($DK64&gt;=11,INDEX($CN:$CN,$DJ64+11),"")</f>
      </c>
      <c r="DA64">
        <f>IF($DK64&gt;=12,INDEX($CN:$CN,$DJ64+12),"")</f>
      </c>
      <c r="DB64">
        <f>IF($DK64&gt;=13,INDEX($CN:$CN,$DJ64+13),"")</f>
      </c>
      <c r="DC64">
        <f>IF($DK64&gt;=14,INDEX($CN:$CN,$DJ64+14),"")</f>
      </c>
      <c r="DD64">
        <f>IF($DK64&gt;=15,INDEX($CN:$CN,$DJ64+15),"")</f>
      </c>
      <c r="DE64">
        <f>IF($DK64&gt;=16,INDEX($CN:$CN,$DJ64+16),"")</f>
      </c>
      <c r="DF64">
        <f>IF($DK64&gt;=17,INDEX($CN:$CN,$DJ64+17),"")</f>
      </c>
      <c r="DG64">
        <f>IF($DK64&gt;=18,INDEX($CN:$CN,$DJ64+18),"")</f>
      </c>
      <c r="DH64">
        <f>IF($DK64&gt;=19,INDEX($CN:$CN,$DJ64+19),"")</f>
      </c>
      <c r="DI64">
        <f>IF($DK64&gt;=20,INDEX($CN:$CN,$DJ64+20),"")</f>
      </c>
      <c r="DJ64">
        <f>IFERROR(MATCH($CM64,$CN$2:$CN$1089,0)+1,0)</f>
      </c>
      <c r="DK64">
        <f>IFERROR(INDEX($CO$2:$CO$1089,MATCH($CM64,$CN$2:$CN$1089,0)),0)</f>
      </c>
      <c r="DL64">
        <f>IFERROR(INDEX($AS:$AS,MATCH($O64,$AR:$AR,0))&amp;"","")</f>
      </c>
      <c r="DM64" t="s">
        <v>55</v>
      </c>
      <c r="DN64" t="s">
        <v>44</v>
      </c>
      <c r="DP64">
        <f>IF($GS64&gt;=1,INDEX($DM:$DM,$GR64+1),"")</f>
      </c>
      <c r="DQ64">
        <f>IF($GS64&gt;=2,INDEX($DM:$DM,$GR64+2),"")</f>
      </c>
      <c r="DR64">
        <f>IF($GS64&gt;=3,INDEX($DM:$DM,$GR64+3),"")</f>
      </c>
      <c r="DS64">
        <f>IF($GS64&gt;=4,INDEX($DM:$DM,$GR64+4),"")</f>
      </c>
      <c r="DT64">
        <f>IF($GS64&gt;=5,INDEX($DM:$DM,$GR64+5),"")</f>
      </c>
      <c r="DU64">
        <f>IF($GS64&gt;=6,INDEX($DM:$DM,$GR64+6),"")</f>
      </c>
      <c r="DV64">
        <f>IF($GS64&gt;=7,INDEX($DM:$DM,$GR64+7),"")</f>
      </c>
      <c r="DW64">
        <f>IF($GS64&gt;=8,INDEX($DM:$DM,$GR64+8),"")</f>
      </c>
      <c r="DX64">
        <f>IF($GS64&gt;=9,INDEX($DM:$DM,$GR64+9),"")</f>
      </c>
      <c r="DY64">
        <f>IF($GS64&gt;=10,INDEX($DM:$DM,$GR64+10),"")</f>
      </c>
      <c r="DZ64">
        <f>IF($GS64&gt;=11,INDEX($DM:$DM,$GR64+11),"")</f>
      </c>
      <c r="EA64">
        <f>IF($GS64&gt;=12,INDEX($DM:$DM,$GR64+12),"")</f>
      </c>
      <c r="EB64">
        <f>IF($GS64&gt;=13,INDEX($DM:$DM,$GR64+13),"")</f>
      </c>
      <c r="EC64">
        <f>IF($GS64&gt;=14,INDEX($DM:$DM,$GR64+14),"")</f>
      </c>
      <c r="ED64">
        <f>IF($GS64&gt;=15,INDEX($DM:$DM,$GR64+15),"")</f>
      </c>
      <c r="EE64">
        <f>IF($GS64&gt;=16,INDEX($DM:$DM,$GR64+16),"")</f>
      </c>
      <c r="EF64">
        <f>IF($GS64&gt;=17,INDEX($DM:$DM,$GR64+17),"")</f>
      </c>
      <c r="EG64">
        <f>IF($GS64&gt;=18,INDEX($DM:$DM,$GR64+18),"")</f>
      </c>
      <c r="EH64">
        <f>IF($GS64&gt;=19,INDEX($DM:$DM,$GR64+19),"")</f>
      </c>
      <c r="EI64">
        <f>IF($GS64&gt;=20,INDEX($DM:$DM,$GR64+20),"")</f>
      </c>
      <c r="EJ64">
        <f>IF($GS64&gt;=21,INDEX($DM:$DM,$GR64+21),"")</f>
      </c>
      <c r="EK64">
        <f>IF($GS64&gt;=22,INDEX($DM:$DM,$GR64+22),"")</f>
      </c>
      <c r="EL64">
        <f>IF($GS64&gt;=23,INDEX($DM:$DM,$GR64+23),"")</f>
      </c>
      <c r="EM64">
        <f>IF($GS64&gt;=24,INDEX($DM:$DM,$GR64+24),"")</f>
      </c>
      <c r="EN64">
        <f>IF($GS64&gt;=25,INDEX($DM:$DM,$GR64+25),"")</f>
      </c>
      <c r="EO64">
        <f>IF($GS64&gt;=26,INDEX($DM:$DM,$GR64+26),"")</f>
      </c>
      <c r="EP64">
        <f>IF($GS64&gt;=27,INDEX($DM:$DM,$GR64+27),"")</f>
      </c>
      <c r="EQ64">
        <f>IF($GS64&gt;=28,INDEX($DM:$DM,$GR64+28),"")</f>
      </c>
      <c r="ER64">
        <f>IF($GS64&gt;=29,INDEX($DM:$DM,$GR64+29),"")</f>
      </c>
      <c r="ES64">
        <f>IF($GS64&gt;=30,INDEX($DM:$DM,$GR64+30),"")</f>
      </c>
      <c r="ET64">
        <f>IF($GS64&gt;=31,INDEX($DM:$DM,$GR64+31),"")</f>
      </c>
      <c r="EU64">
        <f>IF($GS64&gt;=32,INDEX($DM:$DM,$GR64+32),"")</f>
      </c>
      <c r="EV64">
        <f>IF($GS64&gt;=33,INDEX($DM:$DM,$GR64+33),"")</f>
      </c>
      <c r="EW64">
        <f>IF($GS64&gt;=34,INDEX($DM:$DM,$GR64+34),"")</f>
      </c>
      <c r="EX64">
        <f>IF($GS64&gt;=35,INDEX($DM:$DM,$GR64+35),"")</f>
      </c>
      <c r="EY64">
        <f>IF($GS64&gt;=36,INDEX($DM:$DM,$GR64+36),"")</f>
      </c>
      <c r="EZ64">
        <f>IF($GS64&gt;=37,INDEX($DM:$DM,$GR64+37),"")</f>
      </c>
      <c r="FA64">
        <f>IF($GS64&gt;=38,INDEX($DM:$DM,$GR64+38),"")</f>
      </c>
      <c r="FB64">
        <f>IF($GS64&gt;=39,INDEX($DM:$DM,$GR64+39),"")</f>
      </c>
      <c r="FC64">
        <f>IF($GS64&gt;=40,INDEX($DM:$DM,$GR64+40),"")</f>
      </c>
      <c r="FD64">
        <f>IF($GS64&gt;=1,INDEX($DN:$DN,$GR64+1),"")</f>
      </c>
      <c r="FE64">
        <f>IF($GS64&gt;=2,INDEX($DN:$DN,$GR64+2),"")</f>
      </c>
      <c r="FF64">
        <f>IF($GS64&gt;=3,INDEX($DN:$DN,$GR64+3),"")</f>
      </c>
      <c r="FG64">
        <f>IF($GS64&gt;=4,INDEX($DN:$DN,$GR64+4),"")</f>
      </c>
      <c r="FH64">
        <f>IF($GS64&gt;=5,INDEX($DN:$DN,$GR64+5),"")</f>
      </c>
      <c r="FI64">
        <f>IF($GS64&gt;=6,INDEX($DN:$DN,$GR64+6),"")</f>
      </c>
      <c r="FJ64">
        <f>IF($GS64&gt;=7,INDEX($DN:$DN,$GR64+7),"")</f>
      </c>
      <c r="FK64">
        <f>IF($GS64&gt;=8,INDEX($DN:$DN,$GR64+8),"")</f>
      </c>
      <c r="FL64">
        <f>IF($GS64&gt;=9,INDEX($DN:$DN,$GR64+9),"")</f>
      </c>
      <c r="FM64">
        <f>IF($GS64&gt;=10,INDEX($DN:$DN,$GR64+10),"")</f>
      </c>
      <c r="FN64">
        <f>IF($GS64&gt;=11,INDEX($DN:$DN,$GR64+11),"")</f>
      </c>
      <c r="FO64">
        <f>IF($GS64&gt;=12,INDEX($DN:$DN,$GR64+12),"")</f>
      </c>
      <c r="FP64">
        <f>IF($GS64&gt;=13,INDEX($DN:$DN,$GR64+13),"")</f>
      </c>
      <c r="FQ64">
        <f>IF($GS64&gt;=14,INDEX($DN:$DN,$GR64+14),"")</f>
      </c>
      <c r="FR64">
        <f>IF($GS64&gt;=15,INDEX($DN:$DN,$GR64+15),"")</f>
      </c>
      <c r="FS64">
        <f>IF($GS64&gt;=16,INDEX($DN:$DN,$GR64+16),"")</f>
      </c>
      <c r="FT64">
        <f>IF($GS64&gt;=17,INDEX($DN:$DN,$GR64+17),"")</f>
      </c>
      <c r="FU64">
        <f>IF($GS64&gt;=18,INDEX($DN:$DN,$GR64+18),"")</f>
      </c>
      <c r="FV64">
        <f>IF($GS64&gt;=19,INDEX($DN:$DN,$GR64+19),"")</f>
      </c>
      <c r="FW64">
        <f>IF($GS64&gt;=20,INDEX($DN:$DN,$GR64+20),"")</f>
      </c>
      <c r="FX64">
        <f>IF($GS64&gt;=21,INDEX($DN:$DN,$GR64+21),"")</f>
      </c>
      <c r="FY64">
        <f>IF($GS64&gt;=22,INDEX($DN:$DN,$GR64+22),"")</f>
      </c>
      <c r="FZ64">
        <f>IF($GS64&gt;=23,INDEX($DN:$DN,$GR64+23),"")</f>
      </c>
      <c r="GA64">
        <f>IF($GS64&gt;=24,INDEX($DN:$DN,$GR64+24),"")</f>
      </c>
      <c r="GB64">
        <f>IF($GS64&gt;=25,INDEX($DN:$DN,$GR64+25),"")</f>
      </c>
      <c r="GC64">
        <f>IF($GS64&gt;=26,INDEX($DN:$DN,$GR64+26),"")</f>
      </c>
      <c r="GD64">
        <f>IF($GS64&gt;=27,INDEX($DN:$DN,$GR64+27),"")</f>
      </c>
      <c r="GE64">
        <f>IF($GS64&gt;=28,INDEX($DN:$DN,$GR64+28),"")</f>
      </c>
      <c r="GF64">
        <f>IF($GS64&gt;=29,INDEX($DN:$DN,$GR64+29),"")</f>
      </c>
      <c r="GG64">
        <f>IF($GS64&gt;=30,INDEX($DN:$DN,$GR64+30),"")</f>
      </c>
      <c r="GH64">
        <f>IF($GS64&gt;=31,INDEX($DN:$DN,$GR64+31),"")</f>
      </c>
      <c r="GI64">
        <f>IF($GS64&gt;=32,INDEX($DN:$DN,$GR64+32),"")</f>
      </c>
      <c r="GJ64">
        <f>IF($GS64&gt;=33,INDEX($DN:$DN,$GR64+33),"")</f>
      </c>
      <c r="GK64">
        <f>IF($GS64&gt;=34,INDEX($DN:$DN,$GR64+34),"")</f>
      </c>
      <c r="GL64">
        <f>IF($GS64&gt;=35,INDEX($DN:$DN,$GR64+35),"")</f>
      </c>
      <c r="GM64">
        <f>IF($GS64&gt;=36,INDEX($DN:$DN,$GR64+36),"")</f>
      </c>
      <c r="GN64">
        <f>IF($GS64&gt;=37,INDEX($DN:$DN,$GR64+37),"")</f>
      </c>
      <c r="GO64">
        <f>IF($GS64&gt;=38,INDEX($DN:$DN,$GR64+38),"")</f>
      </c>
      <c r="GP64">
        <f>IF($GS64&gt;=39,INDEX($DN:$DN,$GR64+39),"")</f>
      </c>
      <c r="GQ64">
        <f>IF($GS64&gt;=40,INDEX($DN:$DN,$GR64+40),"")</f>
      </c>
      <c r="GR64">
        <f>IFERROR(MATCH($DL64,$DM$2:$DM$148,0)+1,0)</f>
      </c>
      <c r="GS64">
        <f>IFERROR(INDEX($DO$2:$DO$148,MATCH($DL64,$DM$2:$DM$148,0)),0)</f>
      </c>
      <c r="GT64">
        <f>IFERROR(MATCH($Z64,$DP$64:$FC$64,0),0)</f>
      </c>
      <c r="GU64">
        <f>IF($GT64&gt;0,INDEX($FD$64:$GQ$64,$GT64),"")</f>
      </c>
      <c r="GV64" t="s">
        <v>451</v>
      </c>
      <c r="GX64">
        <f>IF($JG64&gt;=1,INDEX($GV:$GV,$JF64+1),"")</f>
      </c>
      <c r="GY64">
        <f>IF($JG64&gt;=2,INDEX($GV:$GV,$JF64+2),"")</f>
      </c>
      <c r="GZ64">
        <f>IF($JG64&gt;=3,INDEX($GV:$GV,$JF64+3),"")</f>
      </c>
      <c r="HA64">
        <f>IF($JG64&gt;=4,INDEX($GV:$GV,$JF64+4),"")</f>
      </c>
      <c r="HB64">
        <f>IF($JG64&gt;=5,INDEX($GV:$GV,$JF64+5),"")</f>
      </c>
      <c r="HC64">
        <f>IF($JG64&gt;=6,INDEX($GV:$GV,$JF64+6),"")</f>
      </c>
      <c r="HD64">
        <f>IF($JG64&gt;=7,INDEX($GV:$GV,$JF64+7),"")</f>
      </c>
      <c r="HE64">
        <f>IF($JG64&gt;=8,INDEX($GV:$GV,$JF64+8),"")</f>
      </c>
      <c r="HF64">
        <f>IF($JG64&gt;=9,INDEX($GV:$GV,$JF64+9),"")</f>
      </c>
      <c r="HG64">
        <f>IF($JG64&gt;=10,INDEX($GV:$GV,$JF64+10),"")</f>
      </c>
      <c r="HH64">
        <f>IF($JG64&gt;=11,INDEX($GV:$GV,$JF64+11),"")</f>
      </c>
      <c r="HI64">
        <f>IF($JG64&gt;=12,INDEX($GV:$GV,$JF64+12),"")</f>
      </c>
      <c r="HJ64">
        <f>IF($JG64&gt;=13,INDEX($GV:$GV,$JF64+13),"")</f>
      </c>
      <c r="HK64">
        <f>IF($JG64&gt;=14,INDEX($GV:$GV,$JF64+14),"")</f>
      </c>
      <c r="HL64">
        <f>IF($JG64&gt;=15,INDEX($GV:$GV,$JF64+15),"")</f>
      </c>
      <c r="HM64">
        <f>IF($JG64&gt;=16,INDEX($GV:$GV,$JF64+16),"")</f>
      </c>
      <c r="HN64">
        <f>IF($JG64&gt;=17,INDEX($GV:$GV,$JF64+17),"")</f>
      </c>
      <c r="HO64">
        <f>IF($JG64&gt;=18,INDEX($GV:$GV,$JF64+18),"")</f>
      </c>
      <c r="HP64">
        <f>IF($JG64&gt;=19,INDEX($GV:$GV,$JF64+19),"")</f>
      </c>
      <c r="HQ64">
        <f>IF($JG64&gt;=20,INDEX($GV:$GV,$JF64+20),"")</f>
      </c>
      <c r="HR64">
        <f>IF($JG64&gt;=21,INDEX($GV:$GV,$JF64+21),"")</f>
      </c>
      <c r="HS64">
        <f>IF($JG64&gt;=22,INDEX($GV:$GV,$JF64+22),"")</f>
      </c>
      <c r="HT64">
        <f>IF($JG64&gt;=23,INDEX($GV:$GV,$JF64+23),"")</f>
      </c>
      <c r="HU64">
        <f>IF($JG64&gt;=24,INDEX($GV:$GV,$JF64+24),"")</f>
      </c>
      <c r="HV64">
        <f>IF($JG64&gt;=25,INDEX($GV:$GV,$JF64+25),"")</f>
      </c>
      <c r="HW64">
        <f>IF($JG64&gt;=26,INDEX($GV:$GV,$JF64+26),"")</f>
      </c>
      <c r="HX64">
        <f>IF($JG64&gt;=27,INDEX($GV:$GV,$JF64+27),"")</f>
      </c>
      <c r="HY64">
        <f>IF($JG64&gt;=28,INDEX($GV:$GV,$JF64+28),"")</f>
      </c>
      <c r="HZ64">
        <f>IF($JG64&gt;=29,INDEX($GV:$GV,$JF64+29),"")</f>
      </c>
      <c r="IA64">
        <f>IF($JG64&gt;=30,INDEX($GV:$GV,$JF64+30),"")</f>
      </c>
      <c r="IB64">
        <f>IF($JG64&gt;=31,INDEX($GV:$GV,$JF64+31),"")</f>
      </c>
      <c r="IC64">
        <f>IF($JG64&gt;=32,INDEX($GV:$GV,$JF64+32),"")</f>
      </c>
      <c r="ID64">
        <f>IF($JG64&gt;=33,INDEX($GV:$GV,$JF64+33),"")</f>
      </c>
      <c r="IE64">
        <f>IF($JG64&gt;=34,INDEX($GV:$GV,$JF64+34),"")</f>
      </c>
      <c r="IF64">
        <f>IF($JG64&gt;=35,INDEX($GV:$GV,$JF64+35),"")</f>
      </c>
      <c r="IG64">
        <f>IF($JG64&gt;=36,INDEX($GV:$GV,$JF64+36),"")</f>
      </c>
      <c r="IH64">
        <f>IF($JG64&gt;=37,INDEX($GV:$GV,$JF64+37),"")</f>
      </c>
      <c r="II64">
        <f>IF($JG64&gt;=38,INDEX($GV:$GV,$JF64+38),"")</f>
      </c>
      <c r="IJ64">
        <f>IF($JG64&gt;=39,INDEX($GV:$GV,$JF64+39),"")</f>
      </c>
      <c r="IK64">
        <f>IF($JG64&gt;=40,INDEX($GV:$GV,$JF64+40),"")</f>
      </c>
      <c r="IL64">
        <f>IF($JG64&gt;=41,INDEX($GV:$GV,$JF64+41),"")</f>
      </c>
      <c r="IM64">
        <f>IF($JG64&gt;=42,INDEX($GV:$GV,$JF64+42),"")</f>
      </c>
      <c r="IN64">
        <f>IF($JG64&gt;=43,INDEX($GV:$GV,$JF64+43),"")</f>
      </c>
      <c r="IO64">
        <f>IF($JG64&gt;=44,INDEX($GV:$GV,$JF64+44),"")</f>
      </c>
      <c r="IP64">
        <f>IF($JG64&gt;=45,INDEX($GV:$GV,$JF64+45),"")</f>
      </c>
      <c r="IQ64">
        <f>IF($JG64&gt;=46,INDEX($GV:$GV,$JF64+46),"")</f>
      </c>
      <c r="IR64">
        <f>IF($JG64&gt;=47,INDEX($GV:$GV,$JF64+47),"")</f>
      </c>
      <c r="IS64">
        <f>IF($JG64&gt;=48,INDEX($GV:$GV,$JF64+48),"")</f>
      </c>
      <c r="IT64">
        <f>IF($JG64&gt;=49,INDEX($GV:$GV,$JF64+49),"")</f>
      </c>
      <c r="IU64">
        <f>IF($JG64&gt;=50,INDEX($GV:$GV,$JF64+50),"")</f>
      </c>
      <c r="IV64">
        <f>IF($JG64&gt;=51,INDEX($GV:$GV,$JF64+51),"")</f>
      </c>
      <c r="IW64">
        <f>IF($JG64&gt;=52,INDEX($GV:$GV,$JF64+52),"")</f>
      </c>
      <c r="IX64">
        <f>IF($JG64&gt;=53,INDEX($GV:$GV,$JF64+53),"")</f>
      </c>
      <c r="IY64">
        <f>IF($JG64&gt;=54,INDEX($GV:$GV,$JF64+54),"")</f>
      </c>
      <c r="IZ64">
        <f>IF($JG64&gt;=55,INDEX($GV:$GV,$JF64+55),"")</f>
      </c>
      <c r="JA64">
        <f>IF($JG64&gt;=56,INDEX($GV:$GV,$JF64+56),"")</f>
      </c>
      <c r="JB64">
        <f>IF($JG64&gt;=57,INDEX($GV:$GV,$JF64+57),"")</f>
      </c>
      <c r="JC64">
        <f>IF($JG64&gt;=58,INDEX($GV:$GV,$JF64+58),"")</f>
      </c>
      <c r="JD64">
        <f>IF($JG64&gt;=59,INDEX($GV:$GV,$JF64+59),"")</f>
      </c>
      <c r="JE64">
        <f>IF($JG64&gt;=60,INDEX($GV:$GV,$JF64+60),"")</f>
      </c>
      <c r="JF64">
        <f>IFERROR(MATCH($GU64,$GV$2:$GV$322,0)+1,0)</f>
      </c>
      <c r="JG64">
        <f>IFERROR(INDEX($GW$2:$GW$322,MATCH($GU64,$GV$2:$GV$322,0)),0)</f>
      </c>
      <c r="JH64" t="s">
        <v>44</v>
      </c>
      <c r="JI64" t="s">
        <v>44</v>
      </c>
    </row>
    <row r="65" spans="1:269" x14ac:dyDescent="0.25">
      <c r="R65">
        <f>IF(OR($U65="",$Q65=""),"",IFERROR($U65/$Q65,0))</f>
      </c>
      <c r="S65">
        <f>IF($U65="","",
SUM($T65,$V65,$AA65,$W65,$Y65)*
(1-IF($AB65="",0,VALUE($AB65)/100)))</f>
      </c>
      <c r="T65">
        <f>IF($U65="","",$U65)</f>
      </c>
      <c r="V65">
        <f>IF($U65="","",
IF($O65="","",
IF(ISNUMBER(SEARCH("exempt",LOWER($O65))),0,
$U65*(VALUE(SUBSTITUTE($O65,"%",""))/100))))</f>
      </c>
      <c r="AC65">
        <f>IFERROR(IF(FIND(" - ",$K65)&gt;0,MID($K65,FIND(" - ",$K65)+3,LEN($K65)),""),"")</f>
      </c>
      <c r="AL65" t="s">
        <v>473</v>
      </c>
      <c r="AO65" t="s">
        <v>474</v>
      </c>
      <c r="AP65" t="s">
        <v>475</v>
      </c>
      <c r="AQ65" t="s">
        <v>476</v>
      </c>
      <c r="AR65" t="s">
        <v>474</v>
      </c>
      <c r="AS65" t="s">
        <v>477</v>
      </c>
      <c r="AT65">
        <f>IFERROR(LEFT($K65,FIND(" - ",$K65)-1),$K65)</f>
      </c>
      <c r="AU65" t="s">
        <v>400</v>
      </c>
      <c r="AW65">
        <f>IF($CL65&gt;=1,INDEX($AU:$AU,$CK65+1),"")</f>
      </c>
      <c r="AX65">
        <f>IF($CL65&gt;=2,INDEX($AU:$AU,$CK65+2),"")</f>
      </c>
      <c r="AY65">
        <f>IF($CL65&gt;=3,INDEX($AU:$AU,$CK65+3),"")</f>
      </c>
      <c r="AZ65">
        <f>IF($CL65&gt;=4,INDEX($AU:$AU,$CK65+4),"")</f>
      </c>
      <c r="BA65">
        <f>IF($CL65&gt;=5,INDEX($AU:$AU,$CK65+5),"")</f>
      </c>
      <c r="BB65">
        <f>IF($CL65&gt;=6,INDEX($AU:$AU,$CK65+6),"")</f>
      </c>
      <c r="BC65">
        <f>IF($CL65&gt;=7,INDEX($AU:$AU,$CK65+7),"")</f>
      </c>
      <c r="BD65">
        <f>IF($CL65&gt;=8,INDEX($AU:$AU,$CK65+8),"")</f>
      </c>
      <c r="BE65">
        <f>IF($CL65&gt;=9,INDEX($AU:$AU,$CK65+9),"")</f>
      </c>
      <c r="BF65">
        <f>IF($CL65&gt;=10,INDEX($AU:$AU,$CK65+10),"")</f>
      </c>
      <c r="BG65">
        <f>IF($CL65&gt;=11,INDEX($AU:$AU,$CK65+11),"")</f>
      </c>
      <c r="BH65">
        <f>IF($CL65&gt;=12,INDEX($AU:$AU,$CK65+12),"")</f>
      </c>
      <c r="BI65">
        <f>IF($CL65&gt;=13,INDEX($AU:$AU,$CK65+13),"")</f>
      </c>
      <c r="BJ65">
        <f>IF($CL65&gt;=14,INDEX($AU:$AU,$CK65+14),"")</f>
      </c>
      <c r="BK65">
        <f>IF($CL65&gt;=15,INDEX($AU:$AU,$CK65+15),"")</f>
      </c>
      <c r="BL65">
        <f>IF($CL65&gt;=16,INDEX($AU:$AU,$CK65+16),"")</f>
      </c>
      <c r="BM65">
        <f>IF($CL65&gt;=17,INDEX($AU:$AU,$CK65+17),"")</f>
      </c>
      <c r="BN65">
        <f>IF($CL65&gt;=18,INDEX($AU:$AU,$CK65+18),"")</f>
      </c>
      <c r="BO65">
        <f>IF($CL65&gt;=19,INDEX($AU:$AU,$CK65+19),"")</f>
      </c>
      <c r="BP65">
        <f>IF($CL65&gt;=20,INDEX($AU:$AU,$CK65+20),"")</f>
      </c>
      <c r="BQ65">
        <f>IF($CL65&gt;=21,INDEX($AU:$AU,$CK65+21),"")</f>
      </c>
      <c r="BR65">
        <f>IF($CL65&gt;=22,INDEX($AU:$AU,$CK65+22),"")</f>
      </c>
      <c r="BS65">
        <f>IF($CL65&gt;=23,INDEX($AU:$AU,$CK65+23),"")</f>
      </c>
      <c r="BT65">
        <f>IF($CL65&gt;=24,INDEX($AU:$AU,$CK65+24),"")</f>
      </c>
      <c r="BU65">
        <f>IF($CL65&gt;=25,INDEX($AU:$AU,$CK65+25),"")</f>
      </c>
      <c r="BV65">
        <f>IF($CL65&gt;=26,INDEX($AU:$AU,$CK65+26),"")</f>
      </c>
      <c r="BW65">
        <f>IF($CL65&gt;=27,INDEX($AU:$AU,$CK65+27),"")</f>
      </c>
      <c r="BX65">
        <f>IF($CL65&gt;=28,INDEX($AU:$AU,$CK65+28),"")</f>
      </c>
      <c r="BY65">
        <f>IF($CL65&gt;=29,INDEX($AU:$AU,$CK65+29),"")</f>
      </c>
      <c r="BZ65">
        <f>IF($CL65&gt;=30,INDEX($AU:$AU,$CK65+30),"")</f>
      </c>
      <c r="CA65">
        <f>IF($CL65&gt;=31,INDEX($AU:$AU,$CK65+31),"")</f>
      </c>
      <c r="CB65">
        <f>IF($CL65&gt;=32,INDEX($AU:$AU,$CK65+32),"")</f>
      </c>
      <c r="CC65">
        <f>IF($CL65&gt;=33,INDEX($AU:$AU,$CK65+33),"")</f>
      </c>
      <c r="CD65">
        <f>IF($CL65&gt;=34,INDEX($AU:$AU,$CK65+34),"")</f>
      </c>
      <c r="CE65">
        <f>IF($CL65&gt;=35,INDEX($AU:$AU,$CK65+35),"")</f>
      </c>
      <c r="CF65">
        <f>IF($CL65&gt;=36,INDEX($AU:$AU,$CK65+36),"")</f>
      </c>
      <c r="CG65">
        <f>IF($CL65&gt;=37,INDEX($AU:$AU,$CK65+37),"")</f>
      </c>
      <c r="CH65">
        <f>IF($CL65&gt;=38,INDEX($AU:$AU,$CK65+38),"")</f>
      </c>
      <c r="CI65">
        <f>IF($CL65&gt;=39,INDEX($AU:$AU,$CK65+39),"")</f>
      </c>
      <c r="CJ65">
        <f>IF($CL65&gt;=40,INDEX($AU:$AU,$CK65+40),"")</f>
      </c>
      <c r="CK65">
        <f>IFERROR(MATCH($AT65,$AU$2:$AU$133,0)+1,0)</f>
      </c>
      <c r="CL65">
        <f>IFERROR(INDEX($AV$2:$AV$133,MATCH($AT65,$AU$2:$AU$133,0)),0)</f>
      </c>
      <c r="CM65">
        <f>IFERROR(LEFT($L65,FIND(" - ",$L65)-1),$L65)</f>
      </c>
      <c r="CN65" t="s">
        <v>478</v>
      </c>
      <c r="CO65">
        <v>1</v>
      </c>
      <c r="CP65">
        <f>IF($DK65&gt;=1,INDEX($CN:$CN,$DJ65+1),"")</f>
      </c>
      <c r="CQ65">
        <f>IF($DK65&gt;=2,INDEX($CN:$CN,$DJ65+2),"")</f>
      </c>
      <c r="CR65">
        <f>IF($DK65&gt;=3,INDEX($CN:$CN,$DJ65+3),"")</f>
      </c>
      <c r="CS65">
        <f>IF($DK65&gt;=4,INDEX($CN:$CN,$DJ65+4),"")</f>
      </c>
      <c r="CT65">
        <f>IF($DK65&gt;=5,INDEX($CN:$CN,$DJ65+5),"")</f>
      </c>
      <c r="CU65">
        <f>IF($DK65&gt;=6,INDEX($CN:$CN,$DJ65+6),"")</f>
      </c>
      <c r="CV65">
        <f>IF($DK65&gt;=7,INDEX($CN:$CN,$DJ65+7),"")</f>
      </c>
      <c r="CW65">
        <f>IF($DK65&gt;=8,INDEX($CN:$CN,$DJ65+8),"")</f>
      </c>
      <c r="CX65">
        <f>IF($DK65&gt;=9,INDEX($CN:$CN,$DJ65+9),"")</f>
      </c>
      <c r="CY65">
        <f>IF($DK65&gt;=10,INDEX($CN:$CN,$DJ65+10),"")</f>
      </c>
      <c r="CZ65">
        <f>IF($DK65&gt;=11,INDEX($CN:$CN,$DJ65+11),"")</f>
      </c>
      <c r="DA65">
        <f>IF($DK65&gt;=12,INDEX($CN:$CN,$DJ65+12),"")</f>
      </c>
      <c r="DB65">
        <f>IF($DK65&gt;=13,INDEX($CN:$CN,$DJ65+13),"")</f>
      </c>
      <c r="DC65">
        <f>IF($DK65&gt;=14,INDEX($CN:$CN,$DJ65+14),"")</f>
      </c>
      <c r="DD65">
        <f>IF($DK65&gt;=15,INDEX($CN:$CN,$DJ65+15),"")</f>
      </c>
      <c r="DE65">
        <f>IF($DK65&gt;=16,INDEX($CN:$CN,$DJ65+16),"")</f>
      </c>
      <c r="DF65">
        <f>IF($DK65&gt;=17,INDEX($CN:$CN,$DJ65+17),"")</f>
      </c>
      <c r="DG65">
        <f>IF($DK65&gt;=18,INDEX($CN:$CN,$DJ65+18),"")</f>
      </c>
      <c r="DH65">
        <f>IF($DK65&gt;=19,INDEX($CN:$CN,$DJ65+19),"")</f>
      </c>
      <c r="DI65">
        <f>IF($DK65&gt;=20,INDEX($CN:$CN,$DJ65+20),"")</f>
      </c>
      <c r="DJ65">
        <f>IFERROR(MATCH($CM65,$CN$2:$CN$1089,0)+1,0)</f>
      </c>
      <c r="DK65">
        <f>IFERROR(INDEX($CO$2:$CO$1089,MATCH($CM65,$CN$2:$CN$1089,0)),0)</f>
      </c>
      <c r="DL65">
        <f>IFERROR(INDEX($AS:$AS,MATCH($O65,$AR:$AR,0))&amp;"","")</f>
      </c>
      <c r="DM65" t="s">
        <v>414</v>
      </c>
      <c r="DO65">
        <v>1</v>
      </c>
      <c r="DP65">
        <f>IF($GS65&gt;=1,INDEX($DM:$DM,$GR65+1),"")</f>
      </c>
      <c r="DQ65">
        <f>IF($GS65&gt;=2,INDEX($DM:$DM,$GR65+2),"")</f>
      </c>
      <c r="DR65">
        <f>IF($GS65&gt;=3,INDEX($DM:$DM,$GR65+3),"")</f>
      </c>
      <c r="DS65">
        <f>IF($GS65&gt;=4,INDEX($DM:$DM,$GR65+4),"")</f>
      </c>
      <c r="DT65">
        <f>IF($GS65&gt;=5,INDEX($DM:$DM,$GR65+5),"")</f>
      </c>
      <c r="DU65">
        <f>IF($GS65&gt;=6,INDEX($DM:$DM,$GR65+6),"")</f>
      </c>
      <c r="DV65">
        <f>IF($GS65&gt;=7,INDEX($DM:$DM,$GR65+7),"")</f>
      </c>
      <c r="DW65">
        <f>IF($GS65&gt;=8,INDEX($DM:$DM,$GR65+8),"")</f>
      </c>
      <c r="DX65">
        <f>IF($GS65&gt;=9,INDEX($DM:$DM,$GR65+9),"")</f>
      </c>
      <c r="DY65">
        <f>IF($GS65&gt;=10,INDEX($DM:$DM,$GR65+10),"")</f>
      </c>
      <c r="DZ65">
        <f>IF($GS65&gt;=11,INDEX($DM:$DM,$GR65+11),"")</f>
      </c>
      <c r="EA65">
        <f>IF($GS65&gt;=12,INDEX($DM:$DM,$GR65+12),"")</f>
      </c>
      <c r="EB65">
        <f>IF($GS65&gt;=13,INDEX($DM:$DM,$GR65+13),"")</f>
      </c>
      <c r="EC65">
        <f>IF($GS65&gt;=14,INDEX($DM:$DM,$GR65+14),"")</f>
      </c>
      <c r="ED65">
        <f>IF($GS65&gt;=15,INDEX($DM:$DM,$GR65+15),"")</f>
      </c>
      <c r="EE65">
        <f>IF($GS65&gt;=16,INDEX($DM:$DM,$GR65+16),"")</f>
      </c>
      <c r="EF65">
        <f>IF($GS65&gt;=17,INDEX($DM:$DM,$GR65+17),"")</f>
      </c>
      <c r="EG65">
        <f>IF($GS65&gt;=18,INDEX($DM:$DM,$GR65+18),"")</f>
      </c>
      <c r="EH65">
        <f>IF($GS65&gt;=19,INDEX($DM:$DM,$GR65+19),"")</f>
      </c>
      <c r="EI65">
        <f>IF($GS65&gt;=20,INDEX($DM:$DM,$GR65+20),"")</f>
      </c>
      <c r="EJ65">
        <f>IF($GS65&gt;=21,INDEX($DM:$DM,$GR65+21),"")</f>
      </c>
      <c r="EK65">
        <f>IF($GS65&gt;=22,INDEX($DM:$DM,$GR65+22),"")</f>
      </c>
      <c r="EL65">
        <f>IF($GS65&gt;=23,INDEX($DM:$DM,$GR65+23),"")</f>
      </c>
      <c r="EM65">
        <f>IF($GS65&gt;=24,INDEX($DM:$DM,$GR65+24),"")</f>
      </c>
      <c r="EN65">
        <f>IF($GS65&gt;=25,INDEX($DM:$DM,$GR65+25),"")</f>
      </c>
      <c r="EO65">
        <f>IF($GS65&gt;=26,INDEX($DM:$DM,$GR65+26),"")</f>
      </c>
      <c r="EP65">
        <f>IF($GS65&gt;=27,INDEX($DM:$DM,$GR65+27),"")</f>
      </c>
      <c r="EQ65">
        <f>IF($GS65&gt;=28,INDEX($DM:$DM,$GR65+28),"")</f>
      </c>
      <c r="ER65">
        <f>IF($GS65&gt;=29,INDEX($DM:$DM,$GR65+29),"")</f>
      </c>
      <c r="ES65">
        <f>IF($GS65&gt;=30,INDEX($DM:$DM,$GR65+30),"")</f>
      </c>
      <c r="ET65">
        <f>IF($GS65&gt;=31,INDEX($DM:$DM,$GR65+31),"")</f>
      </c>
      <c r="EU65">
        <f>IF($GS65&gt;=32,INDEX($DM:$DM,$GR65+32),"")</f>
      </c>
      <c r="EV65">
        <f>IF($GS65&gt;=33,INDEX($DM:$DM,$GR65+33),"")</f>
      </c>
      <c r="EW65">
        <f>IF($GS65&gt;=34,INDEX($DM:$DM,$GR65+34),"")</f>
      </c>
      <c r="EX65">
        <f>IF($GS65&gt;=35,INDEX($DM:$DM,$GR65+35),"")</f>
      </c>
      <c r="EY65">
        <f>IF($GS65&gt;=36,INDEX($DM:$DM,$GR65+36),"")</f>
      </c>
      <c r="EZ65">
        <f>IF($GS65&gt;=37,INDEX($DM:$DM,$GR65+37),"")</f>
      </c>
      <c r="FA65">
        <f>IF($GS65&gt;=38,INDEX($DM:$DM,$GR65+38),"")</f>
      </c>
      <c r="FB65">
        <f>IF($GS65&gt;=39,INDEX($DM:$DM,$GR65+39),"")</f>
      </c>
      <c r="FC65">
        <f>IF($GS65&gt;=40,INDEX($DM:$DM,$GR65+40),"")</f>
      </c>
      <c r="FD65">
        <f>IF($GS65&gt;=1,INDEX($DN:$DN,$GR65+1),"")</f>
      </c>
      <c r="FE65">
        <f>IF($GS65&gt;=2,INDEX($DN:$DN,$GR65+2),"")</f>
      </c>
      <c r="FF65">
        <f>IF($GS65&gt;=3,INDEX($DN:$DN,$GR65+3),"")</f>
      </c>
      <c r="FG65">
        <f>IF($GS65&gt;=4,INDEX($DN:$DN,$GR65+4),"")</f>
      </c>
      <c r="FH65">
        <f>IF($GS65&gt;=5,INDEX($DN:$DN,$GR65+5),"")</f>
      </c>
      <c r="FI65">
        <f>IF($GS65&gt;=6,INDEX($DN:$DN,$GR65+6),"")</f>
      </c>
      <c r="FJ65">
        <f>IF($GS65&gt;=7,INDEX($DN:$DN,$GR65+7),"")</f>
      </c>
      <c r="FK65">
        <f>IF($GS65&gt;=8,INDEX($DN:$DN,$GR65+8),"")</f>
      </c>
      <c r="FL65">
        <f>IF($GS65&gt;=9,INDEX($DN:$DN,$GR65+9),"")</f>
      </c>
      <c r="FM65">
        <f>IF($GS65&gt;=10,INDEX($DN:$DN,$GR65+10),"")</f>
      </c>
      <c r="FN65">
        <f>IF($GS65&gt;=11,INDEX($DN:$DN,$GR65+11),"")</f>
      </c>
      <c r="FO65">
        <f>IF($GS65&gt;=12,INDEX($DN:$DN,$GR65+12),"")</f>
      </c>
      <c r="FP65">
        <f>IF($GS65&gt;=13,INDEX($DN:$DN,$GR65+13),"")</f>
      </c>
      <c r="FQ65">
        <f>IF($GS65&gt;=14,INDEX($DN:$DN,$GR65+14),"")</f>
      </c>
      <c r="FR65">
        <f>IF($GS65&gt;=15,INDEX($DN:$DN,$GR65+15),"")</f>
      </c>
      <c r="FS65">
        <f>IF($GS65&gt;=16,INDEX($DN:$DN,$GR65+16),"")</f>
      </c>
      <c r="FT65">
        <f>IF($GS65&gt;=17,INDEX($DN:$DN,$GR65+17),"")</f>
      </c>
      <c r="FU65">
        <f>IF($GS65&gt;=18,INDEX($DN:$DN,$GR65+18),"")</f>
      </c>
      <c r="FV65">
        <f>IF($GS65&gt;=19,INDEX($DN:$DN,$GR65+19),"")</f>
      </c>
      <c r="FW65">
        <f>IF($GS65&gt;=20,INDEX($DN:$DN,$GR65+20),"")</f>
      </c>
      <c r="FX65">
        <f>IF($GS65&gt;=21,INDEX($DN:$DN,$GR65+21),"")</f>
      </c>
      <c r="FY65">
        <f>IF($GS65&gt;=22,INDEX($DN:$DN,$GR65+22),"")</f>
      </c>
      <c r="FZ65">
        <f>IF($GS65&gt;=23,INDEX($DN:$DN,$GR65+23),"")</f>
      </c>
      <c r="GA65">
        <f>IF($GS65&gt;=24,INDEX($DN:$DN,$GR65+24),"")</f>
      </c>
      <c r="GB65">
        <f>IF($GS65&gt;=25,INDEX($DN:$DN,$GR65+25),"")</f>
      </c>
      <c r="GC65">
        <f>IF($GS65&gt;=26,INDEX($DN:$DN,$GR65+26),"")</f>
      </c>
      <c r="GD65">
        <f>IF($GS65&gt;=27,INDEX($DN:$DN,$GR65+27),"")</f>
      </c>
      <c r="GE65">
        <f>IF($GS65&gt;=28,INDEX($DN:$DN,$GR65+28),"")</f>
      </c>
      <c r="GF65">
        <f>IF($GS65&gt;=29,INDEX($DN:$DN,$GR65+29),"")</f>
      </c>
      <c r="GG65">
        <f>IF($GS65&gt;=30,INDEX($DN:$DN,$GR65+30),"")</f>
      </c>
      <c r="GH65">
        <f>IF($GS65&gt;=31,INDEX($DN:$DN,$GR65+31),"")</f>
      </c>
      <c r="GI65">
        <f>IF($GS65&gt;=32,INDEX($DN:$DN,$GR65+32),"")</f>
      </c>
      <c r="GJ65">
        <f>IF($GS65&gt;=33,INDEX($DN:$DN,$GR65+33),"")</f>
      </c>
      <c r="GK65">
        <f>IF($GS65&gt;=34,INDEX($DN:$DN,$GR65+34),"")</f>
      </c>
      <c r="GL65">
        <f>IF($GS65&gt;=35,INDEX($DN:$DN,$GR65+35),"")</f>
      </c>
      <c r="GM65">
        <f>IF($GS65&gt;=36,INDEX($DN:$DN,$GR65+36),"")</f>
      </c>
      <c r="GN65">
        <f>IF($GS65&gt;=37,INDEX($DN:$DN,$GR65+37),"")</f>
      </c>
      <c r="GO65">
        <f>IF($GS65&gt;=38,INDEX($DN:$DN,$GR65+38),"")</f>
      </c>
      <c r="GP65">
        <f>IF($GS65&gt;=39,INDEX($DN:$DN,$GR65+39),"")</f>
      </c>
      <c r="GQ65">
        <f>IF($GS65&gt;=40,INDEX($DN:$DN,$GR65+40),"")</f>
      </c>
      <c r="GR65">
        <f>IFERROR(MATCH($DL65,$DM$2:$DM$148,0)+1,0)</f>
      </c>
      <c r="GS65">
        <f>IFERROR(INDEX($DO$2:$DO$148,MATCH($DL65,$DM$2:$DM$148,0)),0)</f>
      </c>
      <c r="GT65">
        <f>IFERROR(MATCH($Z65,$DP$65:$FC$65,0),0)</f>
      </c>
      <c r="GU65">
        <f>IF($GT65&gt;0,INDEX($FD$65:$GQ$65,$GT65),"")</f>
      </c>
      <c r="GV65" t="s">
        <v>456</v>
      </c>
      <c r="GX65">
        <f>IF($JG65&gt;=1,INDEX($GV:$GV,$JF65+1),"")</f>
      </c>
      <c r="GY65">
        <f>IF($JG65&gt;=2,INDEX($GV:$GV,$JF65+2),"")</f>
      </c>
      <c r="GZ65">
        <f>IF($JG65&gt;=3,INDEX($GV:$GV,$JF65+3),"")</f>
      </c>
      <c r="HA65">
        <f>IF($JG65&gt;=4,INDEX($GV:$GV,$JF65+4),"")</f>
      </c>
      <c r="HB65">
        <f>IF($JG65&gt;=5,INDEX($GV:$GV,$JF65+5),"")</f>
      </c>
      <c r="HC65">
        <f>IF($JG65&gt;=6,INDEX($GV:$GV,$JF65+6),"")</f>
      </c>
      <c r="HD65">
        <f>IF($JG65&gt;=7,INDEX($GV:$GV,$JF65+7),"")</f>
      </c>
      <c r="HE65">
        <f>IF($JG65&gt;=8,INDEX($GV:$GV,$JF65+8),"")</f>
      </c>
      <c r="HF65">
        <f>IF($JG65&gt;=9,INDEX($GV:$GV,$JF65+9),"")</f>
      </c>
      <c r="HG65">
        <f>IF($JG65&gt;=10,INDEX($GV:$GV,$JF65+10),"")</f>
      </c>
      <c r="HH65">
        <f>IF($JG65&gt;=11,INDEX($GV:$GV,$JF65+11),"")</f>
      </c>
      <c r="HI65">
        <f>IF($JG65&gt;=12,INDEX($GV:$GV,$JF65+12),"")</f>
      </c>
      <c r="HJ65">
        <f>IF($JG65&gt;=13,INDEX($GV:$GV,$JF65+13),"")</f>
      </c>
      <c r="HK65">
        <f>IF($JG65&gt;=14,INDEX($GV:$GV,$JF65+14),"")</f>
      </c>
      <c r="HL65">
        <f>IF($JG65&gt;=15,INDEX($GV:$GV,$JF65+15),"")</f>
      </c>
      <c r="HM65">
        <f>IF($JG65&gt;=16,INDEX($GV:$GV,$JF65+16),"")</f>
      </c>
      <c r="HN65">
        <f>IF($JG65&gt;=17,INDEX($GV:$GV,$JF65+17),"")</f>
      </c>
      <c r="HO65">
        <f>IF($JG65&gt;=18,INDEX($GV:$GV,$JF65+18),"")</f>
      </c>
      <c r="HP65">
        <f>IF($JG65&gt;=19,INDEX($GV:$GV,$JF65+19),"")</f>
      </c>
      <c r="HQ65">
        <f>IF($JG65&gt;=20,INDEX($GV:$GV,$JF65+20),"")</f>
      </c>
      <c r="HR65">
        <f>IF($JG65&gt;=21,INDEX($GV:$GV,$JF65+21),"")</f>
      </c>
      <c r="HS65">
        <f>IF($JG65&gt;=22,INDEX($GV:$GV,$JF65+22),"")</f>
      </c>
      <c r="HT65">
        <f>IF($JG65&gt;=23,INDEX($GV:$GV,$JF65+23),"")</f>
      </c>
      <c r="HU65">
        <f>IF($JG65&gt;=24,INDEX($GV:$GV,$JF65+24),"")</f>
      </c>
      <c r="HV65">
        <f>IF($JG65&gt;=25,INDEX($GV:$GV,$JF65+25),"")</f>
      </c>
      <c r="HW65">
        <f>IF($JG65&gt;=26,INDEX($GV:$GV,$JF65+26),"")</f>
      </c>
      <c r="HX65">
        <f>IF($JG65&gt;=27,INDEX($GV:$GV,$JF65+27),"")</f>
      </c>
      <c r="HY65">
        <f>IF($JG65&gt;=28,INDEX($GV:$GV,$JF65+28),"")</f>
      </c>
      <c r="HZ65">
        <f>IF($JG65&gt;=29,INDEX($GV:$GV,$JF65+29),"")</f>
      </c>
      <c r="IA65">
        <f>IF($JG65&gt;=30,INDEX($GV:$GV,$JF65+30),"")</f>
      </c>
      <c r="IB65">
        <f>IF($JG65&gt;=31,INDEX($GV:$GV,$JF65+31),"")</f>
      </c>
      <c r="IC65">
        <f>IF($JG65&gt;=32,INDEX($GV:$GV,$JF65+32),"")</f>
      </c>
      <c r="ID65">
        <f>IF($JG65&gt;=33,INDEX($GV:$GV,$JF65+33),"")</f>
      </c>
      <c r="IE65">
        <f>IF($JG65&gt;=34,INDEX($GV:$GV,$JF65+34),"")</f>
      </c>
      <c r="IF65">
        <f>IF($JG65&gt;=35,INDEX($GV:$GV,$JF65+35),"")</f>
      </c>
      <c r="IG65">
        <f>IF($JG65&gt;=36,INDEX($GV:$GV,$JF65+36),"")</f>
      </c>
      <c r="IH65">
        <f>IF($JG65&gt;=37,INDEX($GV:$GV,$JF65+37),"")</f>
      </c>
      <c r="II65">
        <f>IF($JG65&gt;=38,INDEX($GV:$GV,$JF65+38),"")</f>
      </c>
      <c r="IJ65">
        <f>IF($JG65&gt;=39,INDEX($GV:$GV,$JF65+39),"")</f>
      </c>
      <c r="IK65">
        <f>IF($JG65&gt;=40,INDEX($GV:$GV,$JF65+40),"")</f>
      </c>
      <c r="IL65">
        <f>IF($JG65&gt;=41,INDEX($GV:$GV,$JF65+41),"")</f>
      </c>
      <c r="IM65">
        <f>IF($JG65&gt;=42,INDEX($GV:$GV,$JF65+42),"")</f>
      </c>
      <c r="IN65">
        <f>IF($JG65&gt;=43,INDEX($GV:$GV,$JF65+43),"")</f>
      </c>
      <c r="IO65">
        <f>IF($JG65&gt;=44,INDEX($GV:$GV,$JF65+44),"")</f>
      </c>
      <c r="IP65">
        <f>IF($JG65&gt;=45,INDEX($GV:$GV,$JF65+45),"")</f>
      </c>
      <c r="IQ65">
        <f>IF($JG65&gt;=46,INDEX($GV:$GV,$JF65+46),"")</f>
      </c>
      <c r="IR65">
        <f>IF($JG65&gt;=47,INDEX($GV:$GV,$JF65+47),"")</f>
      </c>
      <c r="IS65">
        <f>IF($JG65&gt;=48,INDEX($GV:$GV,$JF65+48),"")</f>
      </c>
      <c r="IT65">
        <f>IF($JG65&gt;=49,INDEX($GV:$GV,$JF65+49),"")</f>
      </c>
      <c r="IU65">
        <f>IF($JG65&gt;=50,INDEX($GV:$GV,$JF65+50),"")</f>
      </c>
      <c r="IV65">
        <f>IF($JG65&gt;=51,INDEX($GV:$GV,$JF65+51),"")</f>
      </c>
      <c r="IW65">
        <f>IF($JG65&gt;=52,INDEX($GV:$GV,$JF65+52),"")</f>
      </c>
      <c r="IX65">
        <f>IF($JG65&gt;=53,INDEX($GV:$GV,$JF65+53),"")</f>
      </c>
      <c r="IY65">
        <f>IF($JG65&gt;=54,INDEX($GV:$GV,$JF65+54),"")</f>
      </c>
      <c r="IZ65">
        <f>IF($JG65&gt;=55,INDEX($GV:$GV,$JF65+55),"")</f>
      </c>
      <c r="JA65">
        <f>IF($JG65&gt;=56,INDEX($GV:$GV,$JF65+56),"")</f>
      </c>
      <c r="JB65">
        <f>IF($JG65&gt;=57,INDEX($GV:$GV,$JF65+57),"")</f>
      </c>
      <c r="JC65">
        <f>IF($JG65&gt;=58,INDEX($GV:$GV,$JF65+58),"")</f>
      </c>
      <c r="JD65">
        <f>IF($JG65&gt;=59,INDEX($GV:$GV,$JF65+59),"")</f>
      </c>
      <c r="JE65">
        <f>IF($JG65&gt;=60,INDEX($GV:$GV,$JF65+60),"")</f>
      </c>
      <c r="JF65">
        <f>IFERROR(MATCH($GU65,$GV$2:$GV$322,0)+1,0)</f>
      </c>
      <c r="JG65">
        <f>IFERROR(INDEX($GW$2:$GW$322,MATCH($GU65,$GV$2:$GV$322,0)),0)</f>
      </c>
      <c r="JH65" t="s">
        <v>44</v>
      </c>
      <c r="JI65" t="s">
        <v>44</v>
      </c>
    </row>
    <row r="66" spans="1:269" x14ac:dyDescent="0.25">
      <c r="R66">
        <f>IF(OR($U66="",$Q66=""),"",IFERROR($U66/$Q66,0))</f>
      </c>
      <c r="S66">
        <f>IF($U66="","",
SUM($T66,$V66,$AA66,$W66,$Y66)*
(1-IF($AB66="",0,VALUE($AB66)/100)))</f>
      </c>
      <c r="T66">
        <f>IF($U66="","",$U66)</f>
      </c>
      <c r="V66">
        <f>IF($U66="","",
IF($O66="","",
IF(ISNUMBER(SEARCH("exempt",LOWER($O66))),0,
$U66*(VALUE(SUBSTITUTE($O66,"%",""))/100))))</f>
      </c>
      <c r="AC66">
        <f>IFERROR(IF(FIND(" - ",$K66)&gt;0,MID($K66,FIND(" - ",$K66)+3,LEN($K66)),""),"")</f>
      </c>
      <c r="AL66" t="s">
        <v>479</v>
      </c>
      <c r="AO66" t="s">
        <v>480</v>
      </c>
      <c r="AP66" t="s">
        <v>481</v>
      </c>
      <c r="AQ66" t="s">
        <v>482</v>
      </c>
      <c r="AR66" t="s">
        <v>480</v>
      </c>
      <c r="AS66" t="s">
        <v>237</v>
      </c>
      <c r="AT66">
        <f>IFERROR(LEFT($K66,FIND(" - ",$K66)-1),$K66)</f>
      </c>
      <c r="AU66" t="s">
        <v>36</v>
      </c>
      <c r="AW66">
        <f>IF($CL66&gt;=1,INDEX($AU:$AU,$CK66+1),"")</f>
      </c>
      <c r="AX66">
        <f>IF($CL66&gt;=2,INDEX($AU:$AU,$CK66+2),"")</f>
      </c>
      <c r="AY66">
        <f>IF($CL66&gt;=3,INDEX($AU:$AU,$CK66+3),"")</f>
      </c>
      <c r="AZ66">
        <f>IF($CL66&gt;=4,INDEX($AU:$AU,$CK66+4),"")</f>
      </c>
      <c r="BA66">
        <f>IF($CL66&gt;=5,INDEX($AU:$AU,$CK66+5),"")</f>
      </c>
      <c r="BB66">
        <f>IF($CL66&gt;=6,INDEX($AU:$AU,$CK66+6),"")</f>
      </c>
      <c r="BC66">
        <f>IF($CL66&gt;=7,INDEX($AU:$AU,$CK66+7),"")</f>
      </c>
      <c r="BD66">
        <f>IF($CL66&gt;=8,INDEX($AU:$AU,$CK66+8),"")</f>
      </c>
      <c r="BE66">
        <f>IF($CL66&gt;=9,INDEX($AU:$AU,$CK66+9),"")</f>
      </c>
      <c r="BF66">
        <f>IF($CL66&gt;=10,INDEX($AU:$AU,$CK66+10),"")</f>
      </c>
      <c r="BG66">
        <f>IF($CL66&gt;=11,INDEX($AU:$AU,$CK66+11),"")</f>
      </c>
      <c r="BH66">
        <f>IF($CL66&gt;=12,INDEX($AU:$AU,$CK66+12),"")</f>
      </c>
      <c r="BI66">
        <f>IF($CL66&gt;=13,INDEX($AU:$AU,$CK66+13),"")</f>
      </c>
      <c r="BJ66">
        <f>IF($CL66&gt;=14,INDEX($AU:$AU,$CK66+14),"")</f>
      </c>
      <c r="BK66">
        <f>IF($CL66&gt;=15,INDEX($AU:$AU,$CK66+15),"")</f>
      </c>
      <c r="BL66">
        <f>IF($CL66&gt;=16,INDEX($AU:$AU,$CK66+16),"")</f>
      </c>
      <c r="BM66">
        <f>IF($CL66&gt;=17,INDEX($AU:$AU,$CK66+17),"")</f>
      </c>
      <c r="BN66">
        <f>IF($CL66&gt;=18,INDEX($AU:$AU,$CK66+18),"")</f>
      </c>
      <c r="BO66">
        <f>IF($CL66&gt;=19,INDEX($AU:$AU,$CK66+19),"")</f>
      </c>
      <c r="BP66">
        <f>IF($CL66&gt;=20,INDEX($AU:$AU,$CK66+20),"")</f>
      </c>
      <c r="BQ66">
        <f>IF($CL66&gt;=21,INDEX($AU:$AU,$CK66+21),"")</f>
      </c>
      <c r="BR66">
        <f>IF($CL66&gt;=22,INDEX($AU:$AU,$CK66+22),"")</f>
      </c>
      <c r="BS66">
        <f>IF($CL66&gt;=23,INDEX($AU:$AU,$CK66+23),"")</f>
      </c>
      <c r="BT66">
        <f>IF($CL66&gt;=24,INDEX($AU:$AU,$CK66+24),"")</f>
      </c>
      <c r="BU66">
        <f>IF($CL66&gt;=25,INDEX($AU:$AU,$CK66+25),"")</f>
      </c>
      <c r="BV66">
        <f>IF($CL66&gt;=26,INDEX($AU:$AU,$CK66+26),"")</f>
      </c>
      <c r="BW66">
        <f>IF($CL66&gt;=27,INDEX($AU:$AU,$CK66+27),"")</f>
      </c>
      <c r="BX66">
        <f>IF($CL66&gt;=28,INDEX($AU:$AU,$CK66+28),"")</f>
      </c>
      <c r="BY66">
        <f>IF($CL66&gt;=29,INDEX($AU:$AU,$CK66+29),"")</f>
      </c>
      <c r="BZ66">
        <f>IF($CL66&gt;=30,INDEX($AU:$AU,$CK66+30),"")</f>
      </c>
      <c r="CA66">
        <f>IF($CL66&gt;=31,INDEX($AU:$AU,$CK66+31),"")</f>
      </c>
      <c r="CB66">
        <f>IF($CL66&gt;=32,INDEX($AU:$AU,$CK66+32),"")</f>
      </c>
      <c r="CC66">
        <f>IF($CL66&gt;=33,INDEX($AU:$AU,$CK66+33),"")</f>
      </c>
      <c r="CD66">
        <f>IF($CL66&gt;=34,INDEX($AU:$AU,$CK66+34),"")</f>
      </c>
      <c r="CE66">
        <f>IF($CL66&gt;=35,INDEX($AU:$AU,$CK66+35),"")</f>
      </c>
      <c r="CF66">
        <f>IF($CL66&gt;=36,INDEX($AU:$AU,$CK66+36),"")</f>
      </c>
      <c r="CG66">
        <f>IF($CL66&gt;=37,INDEX($AU:$AU,$CK66+37),"")</f>
      </c>
      <c r="CH66">
        <f>IF($CL66&gt;=38,INDEX($AU:$AU,$CK66+38),"")</f>
      </c>
      <c r="CI66">
        <f>IF($CL66&gt;=39,INDEX($AU:$AU,$CK66+39),"")</f>
      </c>
      <c r="CJ66">
        <f>IF($CL66&gt;=40,INDEX($AU:$AU,$CK66+40),"")</f>
      </c>
      <c r="CK66">
        <f>IFERROR(MATCH($AT66,$AU$2:$AU$133,0)+1,0)</f>
      </c>
      <c r="CL66">
        <f>IFERROR(INDEX($AV$2:$AV$133,MATCH($AT66,$AU$2:$AU$133,0)),0)</f>
      </c>
      <c r="CM66">
        <f>IFERROR(LEFT($L66,FIND(" - ",$L66)-1),$L66)</f>
      </c>
      <c r="CN66" t="s">
        <v>221</v>
      </c>
      <c r="CP66">
        <f>IF($DK66&gt;=1,INDEX($CN:$CN,$DJ66+1),"")</f>
      </c>
      <c r="CQ66">
        <f>IF($DK66&gt;=2,INDEX($CN:$CN,$DJ66+2),"")</f>
      </c>
      <c r="CR66">
        <f>IF($DK66&gt;=3,INDEX($CN:$CN,$DJ66+3),"")</f>
      </c>
      <c r="CS66">
        <f>IF($DK66&gt;=4,INDEX($CN:$CN,$DJ66+4),"")</f>
      </c>
      <c r="CT66">
        <f>IF($DK66&gt;=5,INDEX($CN:$CN,$DJ66+5),"")</f>
      </c>
      <c r="CU66">
        <f>IF($DK66&gt;=6,INDEX($CN:$CN,$DJ66+6),"")</f>
      </c>
      <c r="CV66">
        <f>IF($DK66&gt;=7,INDEX($CN:$CN,$DJ66+7),"")</f>
      </c>
      <c r="CW66">
        <f>IF($DK66&gt;=8,INDEX($CN:$CN,$DJ66+8),"")</f>
      </c>
      <c r="CX66">
        <f>IF($DK66&gt;=9,INDEX($CN:$CN,$DJ66+9),"")</f>
      </c>
      <c r="CY66">
        <f>IF($DK66&gt;=10,INDEX($CN:$CN,$DJ66+10),"")</f>
      </c>
      <c r="CZ66">
        <f>IF($DK66&gt;=11,INDEX($CN:$CN,$DJ66+11),"")</f>
      </c>
      <c r="DA66">
        <f>IF($DK66&gt;=12,INDEX($CN:$CN,$DJ66+12),"")</f>
      </c>
      <c r="DB66">
        <f>IF($DK66&gt;=13,INDEX($CN:$CN,$DJ66+13),"")</f>
      </c>
      <c r="DC66">
        <f>IF($DK66&gt;=14,INDEX($CN:$CN,$DJ66+14),"")</f>
      </c>
      <c r="DD66">
        <f>IF($DK66&gt;=15,INDEX($CN:$CN,$DJ66+15),"")</f>
      </c>
      <c r="DE66">
        <f>IF($DK66&gt;=16,INDEX($CN:$CN,$DJ66+16),"")</f>
      </c>
      <c r="DF66">
        <f>IF($DK66&gt;=17,INDEX($CN:$CN,$DJ66+17),"")</f>
      </c>
      <c r="DG66">
        <f>IF($DK66&gt;=18,INDEX($CN:$CN,$DJ66+18),"")</f>
      </c>
      <c r="DH66">
        <f>IF($DK66&gt;=19,INDEX($CN:$CN,$DJ66+19),"")</f>
      </c>
      <c r="DI66">
        <f>IF($DK66&gt;=20,INDEX($CN:$CN,$DJ66+20),"")</f>
      </c>
      <c r="DJ66">
        <f>IFERROR(MATCH($CM66,$CN$2:$CN$1089,0)+1,0)</f>
      </c>
      <c r="DK66">
        <f>IFERROR(INDEX($CO$2:$CO$1089,MATCH($CM66,$CN$2:$CN$1089,0)),0)</f>
      </c>
      <c r="DL66">
        <f>IFERROR(INDEX($AS:$AS,MATCH($O66,$AR:$AR,0))&amp;"","")</f>
      </c>
      <c r="DM66" t="s">
        <v>55</v>
      </c>
      <c r="DN66" t="s">
        <v>44</v>
      </c>
      <c r="DP66">
        <f>IF($GS66&gt;=1,INDEX($DM:$DM,$GR66+1),"")</f>
      </c>
      <c r="DQ66">
        <f>IF($GS66&gt;=2,INDEX($DM:$DM,$GR66+2),"")</f>
      </c>
      <c r="DR66">
        <f>IF($GS66&gt;=3,INDEX($DM:$DM,$GR66+3),"")</f>
      </c>
      <c r="DS66">
        <f>IF($GS66&gt;=4,INDEX($DM:$DM,$GR66+4),"")</f>
      </c>
      <c r="DT66">
        <f>IF($GS66&gt;=5,INDEX($DM:$DM,$GR66+5),"")</f>
      </c>
      <c r="DU66">
        <f>IF($GS66&gt;=6,INDEX($DM:$DM,$GR66+6),"")</f>
      </c>
      <c r="DV66">
        <f>IF($GS66&gt;=7,INDEX($DM:$DM,$GR66+7),"")</f>
      </c>
      <c r="DW66">
        <f>IF($GS66&gt;=8,INDEX($DM:$DM,$GR66+8),"")</f>
      </c>
      <c r="DX66">
        <f>IF($GS66&gt;=9,INDEX($DM:$DM,$GR66+9),"")</f>
      </c>
      <c r="DY66">
        <f>IF($GS66&gt;=10,INDEX($DM:$DM,$GR66+10),"")</f>
      </c>
      <c r="DZ66">
        <f>IF($GS66&gt;=11,INDEX($DM:$DM,$GR66+11),"")</f>
      </c>
      <c r="EA66">
        <f>IF($GS66&gt;=12,INDEX($DM:$DM,$GR66+12),"")</f>
      </c>
      <c r="EB66">
        <f>IF($GS66&gt;=13,INDEX($DM:$DM,$GR66+13),"")</f>
      </c>
      <c r="EC66">
        <f>IF($GS66&gt;=14,INDEX($DM:$DM,$GR66+14),"")</f>
      </c>
      <c r="ED66">
        <f>IF($GS66&gt;=15,INDEX($DM:$DM,$GR66+15),"")</f>
      </c>
      <c r="EE66">
        <f>IF($GS66&gt;=16,INDEX($DM:$DM,$GR66+16),"")</f>
      </c>
      <c r="EF66">
        <f>IF($GS66&gt;=17,INDEX($DM:$DM,$GR66+17),"")</f>
      </c>
      <c r="EG66">
        <f>IF($GS66&gt;=18,INDEX($DM:$DM,$GR66+18),"")</f>
      </c>
      <c r="EH66">
        <f>IF($GS66&gt;=19,INDEX($DM:$DM,$GR66+19),"")</f>
      </c>
      <c r="EI66">
        <f>IF($GS66&gt;=20,INDEX($DM:$DM,$GR66+20),"")</f>
      </c>
      <c r="EJ66">
        <f>IF($GS66&gt;=21,INDEX($DM:$DM,$GR66+21),"")</f>
      </c>
      <c r="EK66">
        <f>IF($GS66&gt;=22,INDEX($DM:$DM,$GR66+22),"")</f>
      </c>
      <c r="EL66">
        <f>IF($GS66&gt;=23,INDEX($DM:$DM,$GR66+23),"")</f>
      </c>
      <c r="EM66">
        <f>IF($GS66&gt;=24,INDEX($DM:$DM,$GR66+24),"")</f>
      </c>
      <c r="EN66">
        <f>IF($GS66&gt;=25,INDEX($DM:$DM,$GR66+25),"")</f>
      </c>
      <c r="EO66">
        <f>IF($GS66&gt;=26,INDEX($DM:$DM,$GR66+26),"")</f>
      </c>
      <c r="EP66">
        <f>IF($GS66&gt;=27,INDEX($DM:$DM,$GR66+27),"")</f>
      </c>
      <c r="EQ66">
        <f>IF($GS66&gt;=28,INDEX($DM:$DM,$GR66+28),"")</f>
      </c>
      <c r="ER66">
        <f>IF($GS66&gt;=29,INDEX($DM:$DM,$GR66+29),"")</f>
      </c>
      <c r="ES66">
        <f>IF($GS66&gt;=30,INDEX($DM:$DM,$GR66+30),"")</f>
      </c>
      <c r="ET66">
        <f>IF($GS66&gt;=31,INDEX($DM:$DM,$GR66+31),"")</f>
      </c>
      <c r="EU66">
        <f>IF($GS66&gt;=32,INDEX($DM:$DM,$GR66+32),"")</f>
      </c>
      <c r="EV66">
        <f>IF($GS66&gt;=33,INDEX($DM:$DM,$GR66+33),"")</f>
      </c>
      <c r="EW66">
        <f>IF($GS66&gt;=34,INDEX($DM:$DM,$GR66+34),"")</f>
      </c>
      <c r="EX66">
        <f>IF($GS66&gt;=35,INDEX($DM:$DM,$GR66+35),"")</f>
      </c>
      <c r="EY66">
        <f>IF($GS66&gt;=36,INDEX($DM:$DM,$GR66+36),"")</f>
      </c>
      <c r="EZ66">
        <f>IF($GS66&gt;=37,INDEX($DM:$DM,$GR66+37),"")</f>
      </c>
      <c r="FA66">
        <f>IF($GS66&gt;=38,INDEX($DM:$DM,$GR66+38),"")</f>
      </c>
      <c r="FB66">
        <f>IF($GS66&gt;=39,INDEX($DM:$DM,$GR66+39),"")</f>
      </c>
      <c r="FC66">
        <f>IF($GS66&gt;=40,INDEX($DM:$DM,$GR66+40),"")</f>
      </c>
      <c r="FD66">
        <f>IF($GS66&gt;=1,INDEX($DN:$DN,$GR66+1),"")</f>
      </c>
      <c r="FE66">
        <f>IF($GS66&gt;=2,INDEX($DN:$DN,$GR66+2),"")</f>
      </c>
      <c r="FF66">
        <f>IF($GS66&gt;=3,INDEX($DN:$DN,$GR66+3),"")</f>
      </c>
      <c r="FG66">
        <f>IF($GS66&gt;=4,INDEX($DN:$DN,$GR66+4),"")</f>
      </c>
      <c r="FH66">
        <f>IF($GS66&gt;=5,INDEX($DN:$DN,$GR66+5),"")</f>
      </c>
      <c r="FI66">
        <f>IF($GS66&gt;=6,INDEX($DN:$DN,$GR66+6),"")</f>
      </c>
      <c r="FJ66">
        <f>IF($GS66&gt;=7,INDEX($DN:$DN,$GR66+7),"")</f>
      </c>
      <c r="FK66">
        <f>IF($GS66&gt;=8,INDEX($DN:$DN,$GR66+8),"")</f>
      </c>
      <c r="FL66">
        <f>IF($GS66&gt;=9,INDEX($DN:$DN,$GR66+9),"")</f>
      </c>
      <c r="FM66">
        <f>IF($GS66&gt;=10,INDEX($DN:$DN,$GR66+10),"")</f>
      </c>
      <c r="FN66">
        <f>IF($GS66&gt;=11,INDEX($DN:$DN,$GR66+11),"")</f>
      </c>
      <c r="FO66">
        <f>IF($GS66&gt;=12,INDEX($DN:$DN,$GR66+12),"")</f>
      </c>
      <c r="FP66">
        <f>IF($GS66&gt;=13,INDEX($DN:$DN,$GR66+13),"")</f>
      </c>
      <c r="FQ66">
        <f>IF($GS66&gt;=14,INDEX($DN:$DN,$GR66+14),"")</f>
      </c>
      <c r="FR66">
        <f>IF($GS66&gt;=15,INDEX($DN:$DN,$GR66+15),"")</f>
      </c>
      <c r="FS66">
        <f>IF($GS66&gt;=16,INDEX($DN:$DN,$GR66+16),"")</f>
      </c>
      <c r="FT66">
        <f>IF($GS66&gt;=17,INDEX($DN:$DN,$GR66+17),"")</f>
      </c>
      <c r="FU66">
        <f>IF($GS66&gt;=18,INDEX($DN:$DN,$GR66+18),"")</f>
      </c>
      <c r="FV66">
        <f>IF($GS66&gt;=19,INDEX($DN:$DN,$GR66+19),"")</f>
      </c>
      <c r="FW66">
        <f>IF($GS66&gt;=20,INDEX($DN:$DN,$GR66+20),"")</f>
      </c>
      <c r="FX66">
        <f>IF($GS66&gt;=21,INDEX($DN:$DN,$GR66+21),"")</f>
      </c>
      <c r="FY66">
        <f>IF($GS66&gt;=22,INDEX($DN:$DN,$GR66+22),"")</f>
      </c>
      <c r="FZ66">
        <f>IF($GS66&gt;=23,INDEX($DN:$DN,$GR66+23),"")</f>
      </c>
      <c r="GA66">
        <f>IF($GS66&gt;=24,INDEX($DN:$DN,$GR66+24),"")</f>
      </c>
      <c r="GB66">
        <f>IF($GS66&gt;=25,INDEX($DN:$DN,$GR66+25),"")</f>
      </c>
      <c r="GC66">
        <f>IF($GS66&gt;=26,INDEX($DN:$DN,$GR66+26),"")</f>
      </c>
      <c r="GD66">
        <f>IF($GS66&gt;=27,INDEX($DN:$DN,$GR66+27),"")</f>
      </c>
      <c r="GE66">
        <f>IF($GS66&gt;=28,INDEX($DN:$DN,$GR66+28),"")</f>
      </c>
      <c r="GF66">
        <f>IF($GS66&gt;=29,INDEX($DN:$DN,$GR66+29),"")</f>
      </c>
      <c r="GG66">
        <f>IF($GS66&gt;=30,INDEX($DN:$DN,$GR66+30),"")</f>
      </c>
      <c r="GH66">
        <f>IF($GS66&gt;=31,INDEX($DN:$DN,$GR66+31),"")</f>
      </c>
      <c r="GI66">
        <f>IF($GS66&gt;=32,INDEX($DN:$DN,$GR66+32),"")</f>
      </c>
      <c r="GJ66">
        <f>IF($GS66&gt;=33,INDEX($DN:$DN,$GR66+33),"")</f>
      </c>
      <c r="GK66">
        <f>IF($GS66&gt;=34,INDEX($DN:$DN,$GR66+34),"")</f>
      </c>
      <c r="GL66">
        <f>IF($GS66&gt;=35,INDEX($DN:$DN,$GR66+35),"")</f>
      </c>
      <c r="GM66">
        <f>IF($GS66&gt;=36,INDEX($DN:$DN,$GR66+36),"")</f>
      </c>
      <c r="GN66">
        <f>IF($GS66&gt;=37,INDEX($DN:$DN,$GR66+37),"")</f>
      </c>
      <c r="GO66">
        <f>IF($GS66&gt;=38,INDEX($DN:$DN,$GR66+38),"")</f>
      </c>
      <c r="GP66">
        <f>IF($GS66&gt;=39,INDEX($DN:$DN,$GR66+39),"")</f>
      </c>
      <c r="GQ66">
        <f>IF($GS66&gt;=40,INDEX($DN:$DN,$GR66+40),"")</f>
      </c>
      <c r="GR66">
        <f>IFERROR(MATCH($DL66,$DM$2:$DM$148,0)+1,0)</f>
      </c>
      <c r="GS66">
        <f>IFERROR(INDEX($DO$2:$DO$148,MATCH($DL66,$DM$2:$DM$148,0)),0)</f>
      </c>
      <c r="GT66">
        <f>IFERROR(MATCH($Z66,$DP$66:$FC$66,0),0)</f>
      </c>
      <c r="GU66">
        <f>IF($GT66&gt;0,INDEX($FD$66:$GQ$66,$GT66),"")</f>
      </c>
      <c r="GV66" t="s">
        <v>461</v>
      </c>
      <c r="GX66">
        <f>IF($JG66&gt;=1,INDEX($GV:$GV,$JF66+1),"")</f>
      </c>
      <c r="GY66">
        <f>IF($JG66&gt;=2,INDEX($GV:$GV,$JF66+2),"")</f>
      </c>
      <c r="GZ66">
        <f>IF($JG66&gt;=3,INDEX($GV:$GV,$JF66+3),"")</f>
      </c>
      <c r="HA66">
        <f>IF($JG66&gt;=4,INDEX($GV:$GV,$JF66+4),"")</f>
      </c>
      <c r="HB66">
        <f>IF($JG66&gt;=5,INDEX($GV:$GV,$JF66+5),"")</f>
      </c>
      <c r="HC66">
        <f>IF($JG66&gt;=6,INDEX($GV:$GV,$JF66+6),"")</f>
      </c>
      <c r="HD66">
        <f>IF($JG66&gt;=7,INDEX($GV:$GV,$JF66+7),"")</f>
      </c>
      <c r="HE66">
        <f>IF($JG66&gt;=8,INDEX($GV:$GV,$JF66+8),"")</f>
      </c>
      <c r="HF66">
        <f>IF($JG66&gt;=9,INDEX($GV:$GV,$JF66+9),"")</f>
      </c>
      <c r="HG66">
        <f>IF($JG66&gt;=10,INDEX($GV:$GV,$JF66+10),"")</f>
      </c>
      <c r="HH66">
        <f>IF($JG66&gt;=11,INDEX($GV:$GV,$JF66+11),"")</f>
      </c>
      <c r="HI66">
        <f>IF($JG66&gt;=12,INDEX($GV:$GV,$JF66+12),"")</f>
      </c>
      <c r="HJ66">
        <f>IF($JG66&gt;=13,INDEX($GV:$GV,$JF66+13),"")</f>
      </c>
      <c r="HK66">
        <f>IF($JG66&gt;=14,INDEX($GV:$GV,$JF66+14),"")</f>
      </c>
      <c r="HL66">
        <f>IF($JG66&gt;=15,INDEX($GV:$GV,$JF66+15),"")</f>
      </c>
      <c r="HM66">
        <f>IF($JG66&gt;=16,INDEX($GV:$GV,$JF66+16),"")</f>
      </c>
      <c r="HN66">
        <f>IF($JG66&gt;=17,INDEX($GV:$GV,$JF66+17),"")</f>
      </c>
      <c r="HO66">
        <f>IF($JG66&gt;=18,INDEX($GV:$GV,$JF66+18),"")</f>
      </c>
      <c r="HP66">
        <f>IF($JG66&gt;=19,INDEX($GV:$GV,$JF66+19),"")</f>
      </c>
      <c r="HQ66">
        <f>IF($JG66&gt;=20,INDEX($GV:$GV,$JF66+20),"")</f>
      </c>
      <c r="HR66">
        <f>IF($JG66&gt;=21,INDEX($GV:$GV,$JF66+21),"")</f>
      </c>
      <c r="HS66">
        <f>IF($JG66&gt;=22,INDEX($GV:$GV,$JF66+22),"")</f>
      </c>
      <c r="HT66">
        <f>IF($JG66&gt;=23,INDEX($GV:$GV,$JF66+23),"")</f>
      </c>
      <c r="HU66">
        <f>IF($JG66&gt;=24,INDEX($GV:$GV,$JF66+24),"")</f>
      </c>
      <c r="HV66">
        <f>IF($JG66&gt;=25,INDEX($GV:$GV,$JF66+25),"")</f>
      </c>
      <c r="HW66">
        <f>IF($JG66&gt;=26,INDEX($GV:$GV,$JF66+26),"")</f>
      </c>
      <c r="HX66">
        <f>IF($JG66&gt;=27,INDEX($GV:$GV,$JF66+27),"")</f>
      </c>
      <c r="HY66">
        <f>IF($JG66&gt;=28,INDEX($GV:$GV,$JF66+28),"")</f>
      </c>
      <c r="HZ66">
        <f>IF($JG66&gt;=29,INDEX($GV:$GV,$JF66+29),"")</f>
      </c>
      <c r="IA66">
        <f>IF($JG66&gt;=30,INDEX($GV:$GV,$JF66+30),"")</f>
      </c>
      <c r="IB66">
        <f>IF($JG66&gt;=31,INDEX($GV:$GV,$JF66+31),"")</f>
      </c>
      <c r="IC66">
        <f>IF($JG66&gt;=32,INDEX($GV:$GV,$JF66+32),"")</f>
      </c>
      <c r="ID66">
        <f>IF($JG66&gt;=33,INDEX($GV:$GV,$JF66+33),"")</f>
      </c>
      <c r="IE66">
        <f>IF($JG66&gt;=34,INDEX($GV:$GV,$JF66+34),"")</f>
      </c>
      <c r="IF66">
        <f>IF($JG66&gt;=35,INDEX($GV:$GV,$JF66+35),"")</f>
      </c>
      <c r="IG66">
        <f>IF($JG66&gt;=36,INDEX($GV:$GV,$JF66+36),"")</f>
      </c>
      <c r="IH66">
        <f>IF($JG66&gt;=37,INDEX($GV:$GV,$JF66+37),"")</f>
      </c>
      <c r="II66">
        <f>IF($JG66&gt;=38,INDEX($GV:$GV,$JF66+38),"")</f>
      </c>
      <c r="IJ66">
        <f>IF($JG66&gt;=39,INDEX($GV:$GV,$JF66+39),"")</f>
      </c>
      <c r="IK66">
        <f>IF($JG66&gt;=40,INDEX($GV:$GV,$JF66+40),"")</f>
      </c>
      <c r="IL66">
        <f>IF($JG66&gt;=41,INDEX($GV:$GV,$JF66+41),"")</f>
      </c>
      <c r="IM66">
        <f>IF($JG66&gt;=42,INDEX($GV:$GV,$JF66+42),"")</f>
      </c>
      <c r="IN66">
        <f>IF($JG66&gt;=43,INDEX($GV:$GV,$JF66+43),"")</f>
      </c>
      <c r="IO66">
        <f>IF($JG66&gt;=44,INDEX($GV:$GV,$JF66+44),"")</f>
      </c>
      <c r="IP66">
        <f>IF($JG66&gt;=45,INDEX($GV:$GV,$JF66+45),"")</f>
      </c>
      <c r="IQ66">
        <f>IF($JG66&gt;=46,INDEX($GV:$GV,$JF66+46),"")</f>
      </c>
      <c r="IR66">
        <f>IF($JG66&gt;=47,INDEX($GV:$GV,$JF66+47),"")</f>
      </c>
      <c r="IS66">
        <f>IF($JG66&gt;=48,INDEX($GV:$GV,$JF66+48),"")</f>
      </c>
      <c r="IT66">
        <f>IF($JG66&gt;=49,INDEX($GV:$GV,$JF66+49),"")</f>
      </c>
      <c r="IU66">
        <f>IF($JG66&gt;=50,INDEX($GV:$GV,$JF66+50),"")</f>
      </c>
      <c r="IV66">
        <f>IF($JG66&gt;=51,INDEX($GV:$GV,$JF66+51),"")</f>
      </c>
      <c r="IW66">
        <f>IF($JG66&gt;=52,INDEX($GV:$GV,$JF66+52),"")</f>
      </c>
      <c r="IX66">
        <f>IF($JG66&gt;=53,INDEX($GV:$GV,$JF66+53),"")</f>
      </c>
      <c r="IY66">
        <f>IF($JG66&gt;=54,INDEX($GV:$GV,$JF66+54),"")</f>
      </c>
      <c r="IZ66">
        <f>IF($JG66&gt;=55,INDEX($GV:$GV,$JF66+55),"")</f>
      </c>
      <c r="JA66">
        <f>IF($JG66&gt;=56,INDEX($GV:$GV,$JF66+56),"")</f>
      </c>
      <c r="JB66">
        <f>IF($JG66&gt;=57,INDEX($GV:$GV,$JF66+57),"")</f>
      </c>
      <c r="JC66">
        <f>IF($JG66&gt;=58,INDEX($GV:$GV,$JF66+58),"")</f>
      </c>
      <c r="JD66">
        <f>IF($JG66&gt;=59,INDEX($GV:$GV,$JF66+59),"")</f>
      </c>
      <c r="JE66">
        <f>IF($JG66&gt;=60,INDEX($GV:$GV,$JF66+60),"")</f>
      </c>
      <c r="JF66">
        <f>IFERROR(MATCH($GU66,$GV$2:$GV$322,0)+1,0)</f>
      </c>
      <c r="JG66">
        <f>IFERROR(INDEX($GW$2:$GW$322,MATCH($GU66,$GV$2:$GV$322,0)),0)</f>
      </c>
      <c r="JH66" t="s">
        <v>44</v>
      </c>
      <c r="JI66" t="s">
        <v>44</v>
      </c>
    </row>
    <row r="67" spans="1:269" x14ac:dyDescent="0.25">
      <c r="R67">
        <f>IF(OR($U67="",$Q67=""),"",IFERROR($U67/$Q67,0))</f>
      </c>
      <c r="S67">
        <f>IF($U67="","",
SUM($T67,$V67,$AA67,$W67,$Y67)*
(1-IF($AB67="",0,VALUE($AB67)/100)))</f>
      </c>
      <c r="T67">
        <f>IF($U67="","",$U67)</f>
      </c>
      <c r="V67">
        <f>IF($U67="","",
IF($O67="","",
IF(ISNUMBER(SEARCH("exempt",LOWER($O67))),0,
$U67*(VALUE(SUBSTITUTE($O67,"%",""))/100))))</f>
      </c>
      <c r="AC67">
        <f>IFERROR(IF(FIND(" - ",$K67)&gt;0,MID($K67,FIND(" - ",$K67)+3,LEN($K67)),""),"")</f>
      </c>
      <c r="AL67" t="s">
        <v>483</v>
      </c>
      <c r="AO67" t="s">
        <v>484</v>
      </c>
      <c r="AP67" t="s">
        <v>485</v>
      </c>
      <c r="AQ67" t="s">
        <v>486</v>
      </c>
      <c r="AR67" t="s">
        <v>484</v>
      </c>
      <c r="AS67" t="s">
        <v>487</v>
      </c>
      <c r="AT67">
        <f>IFERROR(LEFT($K67,FIND(" - ",$K67)-1),$K67)</f>
      </c>
      <c r="AU67" t="s">
        <v>406</v>
      </c>
      <c r="AW67">
        <f>IF($CL67&gt;=1,INDEX($AU:$AU,$CK67+1),"")</f>
      </c>
      <c r="AX67">
        <f>IF($CL67&gt;=2,INDEX($AU:$AU,$CK67+2),"")</f>
      </c>
      <c r="AY67">
        <f>IF($CL67&gt;=3,INDEX($AU:$AU,$CK67+3),"")</f>
      </c>
      <c r="AZ67">
        <f>IF($CL67&gt;=4,INDEX($AU:$AU,$CK67+4),"")</f>
      </c>
      <c r="BA67">
        <f>IF($CL67&gt;=5,INDEX($AU:$AU,$CK67+5),"")</f>
      </c>
      <c r="BB67">
        <f>IF($CL67&gt;=6,INDEX($AU:$AU,$CK67+6),"")</f>
      </c>
      <c r="BC67">
        <f>IF($CL67&gt;=7,INDEX($AU:$AU,$CK67+7),"")</f>
      </c>
      <c r="BD67">
        <f>IF($CL67&gt;=8,INDEX($AU:$AU,$CK67+8),"")</f>
      </c>
      <c r="BE67">
        <f>IF($CL67&gt;=9,INDEX($AU:$AU,$CK67+9),"")</f>
      </c>
      <c r="BF67">
        <f>IF($CL67&gt;=10,INDEX($AU:$AU,$CK67+10),"")</f>
      </c>
      <c r="BG67">
        <f>IF($CL67&gt;=11,INDEX($AU:$AU,$CK67+11),"")</f>
      </c>
      <c r="BH67">
        <f>IF($CL67&gt;=12,INDEX($AU:$AU,$CK67+12),"")</f>
      </c>
      <c r="BI67">
        <f>IF($CL67&gt;=13,INDEX($AU:$AU,$CK67+13),"")</f>
      </c>
      <c r="BJ67">
        <f>IF($CL67&gt;=14,INDEX($AU:$AU,$CK67+14),"")</f>
      </c>
      <c r="BK67">
        <f>IF($CL67&gt;=15,INDEX($AU:$AU,$CK67+15),"")</f>
      </c>
      <c r="BL67">
        <f>IF($CL67&gt;=16,INDEX($AU:$AU,$CK67+16),"")</f>
      </c>
      <c r="BM67">
        <f>IF($CL67&gt;=17,INDEX($AU:$AU,$CK67+17),"")</f>
      </c>
      <c r="BN67">
        <f>IF($CL67&gt;=18,INDEX($AU:$AU,$CK67+18),"")</f>
      </c>
      <c r="BO67">
        <f>IF($CL67&gt;=19,INDEX($AU:$AU,$CK67+19),"")</f>
      </c>
      <c r="BP67">
        <f>IF($CL67&gt;=20,INDEX($AU:$AU,$CK67+20),"")</f>
      </c>
      <c r="BQ67">
        <f>IF($CL67&gt;=21,INDEX($AU:$AU,$CK67+21),"")</f>
      </c>
      <c r="BR67">
        <f>IF($CL67&gt;=22,INDEX($AU:$AU,$CK67+22),"")</f>
      </c>
      <c r="BS67">
        <f>IF($CL67&gt;=23,INDEX($AU:$AU,$CK67+23),"")</f>
      </c>
      <c r="BT67">
        <f>IF($CL67&gt;=24,INDEX($AU:$AU,$CK67+24),"")</f>
      </c>
      <c r="BU67">
        <f>IF($CL67&gt;=25,INDEX($AU:$AU,$CK67+25),"")</f>
      </c>
      <c r="BV67">
        <f>IF($CL67&gt;=26,INDEX($AU:$AU,$CK67+26),"")</f>
      </c>
      <c r="BW67">
        <f>IF($CL67&gt;=27,INDEX($AU:$AU,$CK67+27),"")</f>
      </c>
      <c r="BX67">
        <f>IF($CL67&gt;=28,INDEX($AU:$AU,$CK67+28),"")</f>
      </c>
      <c r="BY67">
        <f>IF($CL67&gt;=29,INDEX($AU:$AU,$CK67+29),"")</f>
      </c>
      <c r="BZ67">
        <f>IF($CL67&gt;=30,INDEX($AU:$AU,$CK67+30),"")</f>
      </c>
      <c r="CA67">
        <f>IF($CL67&gt;=31,INDEX($AU:$AU,$CK67+31),"")</f>
      </c>
      <c r="CB67">
        <f>IF($CL67&gt;=32,INDEX($AU:$AU,$CK67+32),"")</f>
      </c>
      <c r="CC67">
        <f>IF($CL67&gt;=33,INDEX($AU:$AU,$CK67+33),"")</f>
      </c>
      <c r="CD67">
        <f>IF($CL67&gt;=34,INDEX($AU:$AU,$CK67+34),"")</f>
      </c>
      <c r="CE67">
        <f>IF($CL67&gt;=35,INDEX($AU:$AU,$CK67+35),"")</f>
      </c>
      <c r="CF67">
        <f>IF($CL67&gt;=36,INDEX($AU:$AU,$CK67+36),"")</f>
      </c>
      <c r="CG67">
        <f>IF($CL67&gt;=37,INDEX($AU:$AU,$CK67+37),"")</f>
      </c>
      <c r="CH67">
        <f>IF($CL67&gt;=38,INDEX($AU:$AU,$CK67+38),"")</f>
      </c>
      <c r="CI67">
        <f>IF($CL67&gt;=39,INDEX($AU:$AU,$CK67+39),"")</f>
      </c>
      <c r="CJ67">
        <f>IF($CL67&gt;=40,INDEX($AU:$AU,$CK67+40),"")</f>
      </c>
      <c r="CK67">
        <f>IFERROR(MATCH($AT67,$AU$2:$AU$133,0)+1,0)</f>
      </c>
      <c r="CL67">
        <f>IFERROR(INDEX($AV$2:$AV$133,MATCH($AT67,$AU$2:$AU$133,0)),0)</f>
      </c>
      <c r="CM67">
        <f>IFERROR(LEFT($L67,FIND(" - ",$L67)-1),$L67)</f>
      </c>
      <c r="CN67" t="s">
        <v>488</v>
      </c>
      <c r="CO67">
        <v>1</v>
      </c>
      <c r="CP67">
        <f>IF($DK67&gt;=1,INDEX($CN:$CN,$DJ67+1),"")</f>
      </c>
      <c r="CQ67">
        <f>IF($DK67&gt;=2,INDEX($CN:$CN,$DJ67+2),"")</f>
      </c>
      <c r="CR67">
        <f>IF($DK67&gt;=3,INDEX($CN:$CN,$DJ67+3),"")</f>
      </c>
      <c r="CS67">
        <f>IF($DK67&gt;=4,INDEX($CN:$CN,$DJ67+4),"")</f>
      </c>
      <c r="CT67">
        <f>IF($DK67&gt;=5,INDEX($CN:$CN,$DJ67+5),"")</f>
      </c>
      <c r="CU67">
        <f>IF($DK67&gt;=6,INDEX($CN:$CN,$DJ67+6),"")</f>
      </c>
      <c r="CV67">
        <f>IF($DK67&gt;=7,INDEX($CN:$CN,$DJ67+7),"")</f>
      </c>
      <c r="CW67">
        <f>IF($DK67&gt;=8,INDEX($CN:$CN,$DJ67+8),"")</f>
      </c>
      <c r="CX67">
        <f>IF($DK67&gt;=9,INDEX($CN:$CN,$DJ67+9),"")</f>
      </c>
      <c r="CY67">
        <f>IF($DK67&gt;=10,INDEX($CN:$CN,$DJ67+10),"")</f>
      </c>
      <c r="CZ67">
        <f>IF($DK67&gt;=11,INDEX($CN:$CN,$DJ67+11),"")</f>
      </c>
      <c r="DA67">
        <f>IF($DK67&gt;=12,INDEX($CN:$CN,$DJ67+12),"")</f>
      </c>
      <c r="DB67">
        <f>IF($DK67&gt;=13,INDEX($CN:$CN,$DJ67+13),"")</f>
      </c>
      <c r="DC67">
        <f>IF($DK67&gt;=14,INDEX($CN:$CN,$DJ67+14),"")</f>
      </c>
      <c r="DD67">
        <f>IF($DK67&gt;=15,INDEX($CN:$CN,$DJ67+15),"")</f>
      </c>
      <c r="DE67">
        <f>IF($DK67&gt;=16,INDEX($CN:$CN,$DJ67+16),"")</f>
      </c>
      <c r="DF67">
        <f>IF($DK67&gt;=17,INDEX($CN:$CN,$DJ67+17),"")</f>
      </c>
      <c r="DG67">
        <f>IF($DK67&gt;=18,INDEX($CN:$CN,$DJ67+18),"")</f>
      </c>
      <c r="DH67">
        <f>IF($DK67&gt;=19,INDEX($CN:$CN,$DJ67+19),"")</f>
      </c>
      <c r="DI67">
        <f>IF($DK67&gt;=20,INDEX($CN:$CN,$DJ67+20),"")</f>
      </c>
      <c r="DJ67">
        <f>IFERROR(MATCH($CM67,$CN$2:$CN$1089,0)+1,0)</f>
      </c>
      <c r="DK67">
        <f>IFERROR(INDEX($CO$2:$CO$1089,MATCH($CM67,$CN$2:$CN$1089,0)),0)</f>
      </c>
      <c r="DL67">
        <f>IFERROR(INDEX($AS:$AS,MATCH($O67,$AR:$AR,0))&amp;"","")</f>
      </c>
      <c r="DM67" t="s">
        <v>177</v>
      </c>
      <c r="DO67">
        <v>2</v>
      </c>
      <c r="DP67">
        <f>IF($GS67&gt;=1,INDEX($DM:$DM,$GR67+1),"")</f>
      </c>
      <c r="DQ67">
        <f>IF($GS67&gt;=2,INDEX($DM:$DM,$GR67+2),"")</f>
      </c>
      <c r="DR67">
        <f>IF($GS67&gt;=3,INDEX($DM:$DM,$GR67+3),"")</f>
      </c>
      <c r="DS67">
        <f>IF($GS67&gt;=4,INDEX($DM:$DM,$GR67+4),"")</f>
      </c>
      <c r="DT67">
        <f>IF($GS67&gt;=5,INDEX($DM:$DM,$GR67+5),"")</f>
      </c>
      <c r="DU67">
        <f>IF($GS67&gt;=6,INDEX($DM:$DM,$GR67+6),"")</f>
      </c>
      <c r="DV67">
        <f>IF($GS67&gt;=7,INDEX($DM:$DM,$GR67+7),"")</f>
      </c>
      <c r="DW67">
        <f>IF($GS67&gt;=8,INDEX($DM:$DM,$GR67+8),"")</f>
      </c>
      <c r="DX67">
        <f>IF($GS67&gt;=9,INDEX($DM:$DM,$GR67+9),"")</f>
      </c>
      <c r="DY67">
        <f>IF($GS67&gt;=10,INDEX($DM:$DM,$GR67+10),"")</f>
      </c>
      <c r="DZ67">
        <f>IF($GS67&gt;=11,INDEX($DM:$DM,$GR67+11),"")</f>
      </c>
      <c r="EA67">
        <f>IF($GS67&gt;=12,INDEX($DM:$DM,$GR67+12),"")</f>
      </c>
      <c r="EB67">
        <f>IF($GS67&gt;=13,INDEX($DM:$DM,$GR67+13),"")</f>
      </c>
      <c r="EC67">
        <f>IF($GS67&gt;=14,INDEX($DM:$DM,$GR67+14),"")</f>
      </c>
      <c r="ED67">
        <f>IF($GS67&gt;=15,INDEX($DM:$DM,$GR67+15),"")</f>
      </c>
      <c r="EE67">
        <f>IF($GS67&gt;=16,INDEX($DM:$DM,$GR67+16),"")</f>
      </c>
      <c r="EF67">
        <f>IF($GS67&gt;=17,INDEX($DM:$DM,$GR67+17),"")</f>
      </c>
      <c r="EG67">
        <f>IF($GS67&gt;=18,INDEX($DM:$DM,$GR67+18),"")</f>
      </c>
      <c r="EH67">
        <f>IF($GS67&gt;=19,INDEX($DM:$DM,$GR67+19),"")</f>
      </c>
      <c r="EI67">
        <f>IF($GS67&gt;=20,INDEX($DM:$DM,$GR67+20),"")</f>
      </c>
      <c r="EJ67">
        <f>IF($GS67&gt;=21,INDEX($DM:$DM,$GR67+21),"")</f>
      </c>
      <c r="EK67">
        <f>IF($GS67&gt;=22,INDEX($DM:$DM,$GR67+22),"")</f>
      </c>
      <c r="EL67">
        <f>IF($GS67&gt;=23,INDEX($DM:$DM,$GR67+23),"")</f>
      </c>
      <c r="EM67">
        <f>IF($GS67&gt;=24,INDEX($DM:$DM,$GR67+24),"")</f>
      </c>
      <c r="EN67">
        <f>IF($GS67&gt;=25,INDEX($DM:$DM,$GR67+25),"")</f>
      </c>
      <c r="EO67">
        <f>IF($GS67&gt;=26,INDEX($DM:$DM,$GR67+26),"")</f>
      </c>
      <c r="EP67">
        <f>IF($GS67&gt;=27,INDEX($DM:$DM,$GR67+27),"")</f>
      </c>
      <c r="EQ67">
        <f>IF($GS67&gt;=28,INDEX($DM:$DM,$GR67+28),"")</f>
      </c>
      <c r="ER67">
        <f>IF($GS67&gt;=29,INDEX($DM:$DM,$GR67+29),"")</f>
      </c>
      <c r="ES67">
        <f>IF($GS67&gt;=30,INDEX($DM:$DM,$GR67+30),"")</f>
      </c>
      <c r="ET67">
        <f>IF($GS67&gt;=31,INDEX($DM:$DM,$GR67+31),"")</f>
      </c>
      <c r="EU67">
        <f>IF($GS67&gt;=32,INDEX($DM:$DM,$GR67+32),"")</f>
      </c>
      <c r="EV67">
        <f>IF($GS67&gt;=33,INDEX($DM:$DM,$GR67+33),"")</f>
      </c>
      <c r="EW67">
        <f>IF($GS67&gt;=34,INDEX($DM:$DM,$GR67+34),"")</f>
      </c>
      <c r="EX67">
        <f>IF($GS67&gt;=35,INDEX($DM:$DM,$GR67+35),"")</f>
      </c>
      <c r="EY67">
        <f>IF($GS67&gt;=36,INDEX($DM:$DM,$GR67+36),"")</f>
      </c>
      <c r="EZ67">
        <f>IF($GS67&gt;=37,INDEX($DM:$DM,$GR67+37),"")</f>
      </c>
      <c r="FA67">
        <f>IF($GS67&gt;=38,INDEX($DM:$DM,$GR67+38),"")</f>
      </c>
      <c r="FB67">
        <f>IF($GS67&gt;=39,INDEX($DM:$DM,$GR67+39),"")</f>
      </c>
      <c r="FC67">
        <f>IF($GS67&gt;=40,INDEX($DM:$DM,$GR67+40),"")</f>
      </c>
      <c r="FD67">
        <f>IF($GS67&gt;=1,INDEX($DN:$DN,$GR67+1),"")</f>
      </c>
      <c r="FE67">
        <f>IF($GS67&gt;=2,INDEX($DN:$DN,$GR67+2),"")</f>
      </c>
      <c r="FF67">
        <f>IF($GS67&gt;=3,INDEX($DN:$DN,$GR67+3),"")</f>
      </c>
      <c r="FG67">
        <f>IF($GS67&gt;=4,INDEX($DN:$DN,$GR67+4),"")</f>
      </c>
      <c r="FH67">
        <f>IF($GS67&gt;=5,INDEX($DN:$DN,$GR67+5),"")</f>
      </c>
      <c r="FI67">
        <f>IF($GS67&gt;=6,INDEX($DN:$DN,$GR67+6),"")</f>
      </c>
      <c r="FJ67">
        <f>IF($GS67&gt;=7,INDEX($DN:$DN,$GR67+7),"")</f>
      </c>
      <c r="FK67">
        <f>IF($GS67&gt;=8,INDEX($DN:$DN,$GR67+8),"")</f>
      </c>
      <c r="FL67">
        <f>IF($GS67&gt;=9,INDEX($DN:$DN,$GR67+9),"")</f>
      </c>
      <c r="FM67">
        <f>IF($GS67&gt;=10,INDEX($DN:$DN,$GR67+10),"")</f>
      </c>
      <c r="FN67">
        <f>IF($GS67&gt;=11,INDEX($DN:$DN,$GR67+11),"")</f>
      </c>
      <c r="FO67">
        <f>IF($GS67&gt;=12,INDEX($DN:$DN,$GR67+12),"")</f>
      </c>
      <c r="FP67">
        <f>IF($GS67&gt;=13,INDEX($DN:$DN,$GR67+13),"")</f>
      </c>
      <c r="FQ67">
        <f>IF($GS67&gt;=14,INDEX($DN:$DN,$GR67+14),"")</f>
      </c>
      <c r="FR67">
        <f>IF($GS67&gt;=15,INDEX($DN:$DN,$GR67+15),"")</f>
      </c>
      <c r="FS67">
        <f>IF($GS67&gt;=16,INDEX($DN:$DN,$GR67+16),"")</f>
      </c>
      <c r="FT67">
        <f>IF($GS67&gt;=17,INDEX($DN:$DN,$GR67+17),"")</f>
      </c>
      <c r="FU67">
        <f>IF($GS67&gt;=18,INDEX($DN:$DN,$GR67+18),"")</f>
      </c>
      <c r="FV67">
        <f>IF($GS67&gt;=19,INDEX($DN:$DN,$GR67+19),"")</f>
      </c>
      <c r="FW67">
        <f>IF($GS67&gt;=20,INDEX($DN:$DN,$GR67+20),"")</f>
      </c>
      <c r="FX67">
        <f>IF($GS67&gt;=21,INDEX($DN:$DN,$GR67+21),"")</f>
      </c>
      <c r="FY67">
        <f>IF($GS67&gt;=22,INDEX($DN:$DN,$GR67+22),"")</f>
      </c>
      <c r="FZ67">
        <f>IF($GS67&gt;=23,INDEX($DN:$DN,$GR67+23),"")</f>
      </c>
      <c r="GA67">
        <f>IF($GS67&gt;=24,INDEX($DN:$DN,$GR67+24),"")</f>
      </c>
      <c r="GB67">
        <f>IF($GS67&gt;=25,INDEX($DN:$DN,$GR67+25),"")</f>
      </c>
      <c r="GC67">
        <f>IF($GS67&gt;=26,INDEX($DN:$DN,$GR67+26),"")</f>
      </c>
      <c r="GD67">
        <f>IF($GS67&gt;=27,INDEX($DN:$DN,$GR67+27),"")</f>
      </c>
      <c r="GE67">
        <f>IF($GS67&gt;=28,INDEX($DN:$DN,$GR67+28),"")</f>
      </c>
      <c r="GF67">
        <f>IF($GS67&gt;=29,INDEX($DN:$DN,$GR67+29),"")</f>
      </c>
      <c r="GG67">
        <f>IF($GS67&gt;=30,INDEX($DN:$DN,$GR67+30),"")</f>
      </c>
      <c r="GH67">
        <f>IF($GS67&gt;=31,INDEX($DN:$DN,$GR67+31),"")</f>
      </c>
      <c r="GI67">
        <f>IF($GS67&gt;=32,INDEX($DN:$DN,$GR67+32),"")</f>
      </c>
      <c r="GJ67">
        <f>IF($GS67&gt;=33,INDEX($DN:$DN,$GR67+33),"")</f>
      </c>
      <c r="GK67">
        <f>IF($GS67&gt;=34,INDEX($DN:$DN,$GR67+34),"")</f>
      </c>
      <c r="GL67">
        <f>IF($GS67&gt;=35,INDEX($DN:$DN,$GR67+35),"")</f>
      </c>
      <c r="GM67">
        <f>IF($GS67&gt;=36,INDEX($DN:$DN,$GR67+36),"")</f>
      </c>
      <c r="GN67">
        <f>IF($GS67&gt;=37,INDEX($DN:$DN,$GR67+37),"")</f>
      </c>
      <c r="GO67">
        <f>IF($GS67&gt;=38,INDEX($DN:$DN,$GR67+38),"")</f>
      </c>
      <c r="GP67">
        <f>IF($GS67&gt;=39,INDEX($DN:$DN,$GR67+39),"")</f>
      </c>
      <c r="GQ67">
        <f>IF($GS67&gt;=40,INDEX($DN:$DN,$GR67+40),"")</f>
      </c>
      <c r="GR67">
        <f>IFERROR(MATCH($DL67,$DM$2:$DM$148,0)+1,0)</f>
      </c>
      <c r="GS67">
        <f>IFERROR(INDEX($DO$2:$DO$148,MATCH($DL67,$DM$2:$DM$148,0)),0)</f>
      </c>
      <c r="GT67">
        <f>IFERROR(MATCH($Z67,$DP$67:$FC$67,0),0)</f>
      </c>
      <c r="GU67">
        <f>IF($GT67&gt;0,INDEX($FD$67:$GQ$67,$GT67),"")</f>
      </c>
      <c r="GV67" t="s">
        <v>466</v>
      </c>
      <c r="GX67">
        <f>IF($JG67&gt;=1,INDEX($GV:$GV,$JF67+1),"")</f>
      </c>
      <c r="GY67">
        <f>IF($JG67&gt;=2,INDEX($GV:$GV,$JF67+2),"")</f>
      </c>
      <c r="GZ67">
        <f>IF($JG67&gt;=3,INDEX($GV:$GV,$JF67+3),"")</f>
      </c>
      <c r="HA67">
        <f>IF($JG67&gt;=4,INDEX($GV:$GV,$JF67+4),"")</f>
      </c>
      <c r="HB67">
        <f>IF($JG67&gt;=5,INDEX($GV:$GV,$JF67+5),"")</f>
      </c>
      <c r="HC67">
        <f>IF($JG67&gt;=6,INDEX($GV:$GV,$JF67+6),"")</f>
      </c>
      <c r="HD67">
        <f>IF($JG67&gt;=7,INDEX($GV:$GV,$JF67+7),"")</f>
      </c>
      <c r="HE67">
        <f>IF($JG67&gt;=8,INDEX($GV:$GV,$JF67+8),"")</f>
      </c>
      <c r="HF67">
        <f>IF($JG67&gt;=9,INDEX($GV:$GV,$JF67+9),"")</f>
      </c>
      <c r="HG67">
        <f>IF($JG67&gt;=10,INDEX($GV:$GV,$JF67+10),"")</f>
      </c>
      <c r="HH67">
        <f>IF($JG67&gt;=11,INDEX($GV:$GV,$JF67+11),"")</f>
      </c>
      <c r="HI67">
        <f>IF($JG67&gt;=12,INDEX($GV:$GV,$JF67+12),"")</f>
      </c>
      <c r="HJ67">
        <f>IF($JG67&gt;=13,INDEX($GV:$GV,$JF67+13),"")</f>
      </c>
      <c r="HK67">
        <f>IF($JG67&gt;=14,INDEX($GV:$GV,$JF67+14),"")</f>
      </c>
      <c r="HL67">
        <f>IF($JG67&gt;=15,INDEX($GV:$GV,$JF67+15),"")</f>
      </c>
      <c r="HM67">
        <f>IF($JG67&gt;=16,INDEX($GV:$GV,$JF67+16),"")</f>
      </c>
      <c r="HN67">
        <f>IF($JG67&gt;=17,INDEX($GV:$GV,$JF67+17),"")</f>
      </c>
      <c r="HO67">
        <f>IF($JG67&gt;=18,INDEX($GV:$GV,$JF67+18),"")</f>
      </c>
      <c r="HP67">
        <f>IF($JG67&gt;=19,INDEX($GV:$GV,$JF67+19),"")</f>
      </c>
      <c r="HQ67">
        <f>IF($JG67&gt;=20,INDEX($GV:$GV,$JF67+20),"")</f>
      </c>
      <c r="HR67">
        <f>IF($JG67&gt;=21,INDEX($GV:$GV,$JF67+21),"")</f>
      </c>
      <c r="HS67">
        <f>IF($JG67&gt;=22,INDEX($GV:$GV,$JF67+22),"")</f>
      </c>
      <c r="HT67">
        <f>IF($JG67&gt;=23,INDEX($GV:$GV,$JF67+23),"")</f>
      </c>
      <c r="HU67">
        <f>IF($JG67&gt;=24,INDEX($GV:$GV,$JF67+24),"")</f>
      </c>
      <c r="HV67">
        <f>IF($JG67&gt;=25,INDEX($GV:$GV,$JF67+25),"")</f>
      </c>
      <c r="HW67">
        <f>IF($JG67&gt;=26,INDEX($GV:$GV,$JF67+26),"")</f>
      </c>
      <c r="HX67">
        <f>IF($JG67&gt;=27,INDEX($GV:$GV,$JF67+27),"")</f>
      </c>
      <c r="HY67">
        <f>IF($JG67&gt;=28,INDEX($GV:$GV,$JF67+28),"")</f>
      </c>
      <c r="HZ67">
        <f>IF($JG67&gt;=29,INDEX($GV:$GV,$JF67+29),"")</f>
      </c>
      <c r="IA67">
        <f>IF($JG67&gt;=30,INDEX($GV:$GV,$JF67+30),"")</f>
      </c>
      <c r="IB67">
        <f>IF($JG67&gt;=31,INDEX($GV:$GV,$JF67+31),"")</f>
      </c>
      <c r="IC67">
        <f>IF($JG67&gt;=32,INDEX($GV:$GV,$JF67+32),"")</f>
      </c>
      <c r="ID67">
        <f>IF($JG67&gt;=33,INDEX($GV:$GV,$JF67+33),"")</f>
      </c>
      <c r="IE67">
        <f>IF($JG67&gt;=34,INDEX($GV:$GV,$JF67+34),"")</f>
      </c>
      <c r="IF67">
        <f>IF($JG67&gt;=35,INDEX($GV:$GV,$JF67+35),"")</f>
      </c>
      <c r="IG67">
        <f>IF($JG67&gt;=36,INDEX($GV:$GV,$JF67+36),"")</f>
      </c>
      <c r="IH67">
        <f>IF($JG67&gt;=37,INDEX($GV:$GV,$JF67+37),"")</f>
      </c>
      <c r="II67">
        <f>IF($JG67&gt;=38,INDEX($GV:$GV,$JF67+38),"")</f>
      </c>
      <c r="IJ67">
        <f>IF($JG67&gt;=39,INDEX($GV:$GV,$JF67+39),"")</f>
      </c>
      <c r="IK67">
        <f>IF($JG67&gt;=40,INDEX($GV:$GV,$JF67+40),"")</f>
      </c>
      <c r="IL67">
        <f>IF($JG67&gt;=41,INDEX($GV:$GV,$JF67+41),"")</f>
      </c>
      <c r="IM67">
        <f>IF($JG67&gt;=42,INDEX($GV:$GV,$JF67+42),"")</f>
      </c>
      <c r="IN67">
        <f>IF($JG67&gt;=43,INDEX($GV:$GV,$JF67+43),"")</f>
      </c>
      <c r="IO67">
        <f>IF($JG67&gt;=44,INDEX($GV:$GV,$JF67+44),"")</f>
      </c>
      <c r="IP67">
        <f>IF($JG67&gt;=45,INDEX($GV:$GV,$JF67+45),"")</f>
      </c>
      <c r="IQ67">
        <f>IF($JG67&gt;=46,INDEX($GV:$GV,$JF67+46),"")</f>
      </c>
      <c r="IR67">
        <f>IF($JG67&gt;=47,INDEX($GV:$GV,$JF67+47),"")</f>
      </c>
      <c r="IS67">
        <f>IF($JG67&gt;=48,INDEX($GV:$GV,$JF67+48),"")</f>
      </c>
      <c r="IT67">
        <f>IF($JG67&gt;=49,INDEX($GV:$GV,$JF67+49),"")</f>
      </c>
      <c r="IU67">
        <f>IF($JG67&gt;=50,INDEX($GV:$GV,$JF67+50),"")</f>
      </c>
      <c r="IV67">
        <f>IF($JG67&gt;=51,INDEX($GV:$GV,$JF67+51),"")</f>
      </c>
      <c r="IW67">
        <f>IF($JG67&gt;=52,INDEX($GV:$GV,$JF67+52),"")</f>
      </c>
      <c r="IX67">
        <f>IF($JG67&gt;=53,INDEX($GV:$GV,$JF67+53),"")</f>
      </c>
      <c r="IY67">
        <f>IF($JG67&gt;=54,INDEX($GV:$GV,$JF67+54),"")</f>
      </c>
      <c r="IZ67">
        <f>IF($JG67&gt;=55,INDEX($GV:$GV,$JF67+55),"")</f>
      </c>
      <c r="JA67">
        <f>IF($JG67&gt;=56,INDEX($GV:$GV,$JF67+56),"")</f>
      </c>
      <c r="JB67">
        <f>IF($JG67&gt;=57,INDEX($GV:$GV,$JF67+57),"")</f>
      </c>
      <c r="JC67">
        <f>IF($JG67&gt;=58,INDEX($GV:$GV,$JF67+58),"")</f>
      </c>
      <c r="JD67">
        <f>IF($JG67&gt;=59,INDEX($GV:$GV,$JF67+59),"")</f>
      </c>
      <c r="JE67">
        <f>IF($JG67&gt;=60,INDEX($GV:$GV,$JF67+60),"")</f>
      </c>
      <c r="JF67">
        <f>IFERROR(MATCH($GU67,$GV$2:$GV$322,0)+1,0)</f>
      </c>
      <c r="JG67">
        <f>IFERROR(INDEX($GW$2:$GW$322,MATCH($GU67,$GV$2:$GV$322,0)),0)</f>
      </c>
      <c r="JH67" t="s">
        <v>44</v>
      </c>
      <c r="JI67" t="s">
        <v>44</v>
      </c>
    </row>
    <row r="68" spans="1:269" x14ac:dyDescent="0.25">
      <c r="R68">
        <f>IF(OR($U68="",$Q68=""),"",IFERROR($U68/$Q68,0))</f>
      </c>
      <c r="S68">
        <f>IF($U68="","",
SUM($T68,$V68,$AA68,$W68,$Y68)*
(1-IF($AB68="",0,VALUE($AB68)/100)))</f>
      </c>
      <c r="T68">
        <f>IF($U68="","",$U68)</f>
      </c>
      <c r="V68">
        <f>IF($U68="","",
IF($O68="","",
IF(ISNUMBER(SEARCH("exempt",LOWER($O68))),0,
$U68*(VALUE(SUBSTITUTE($O68,"%",""))/100))))</f>
      </c>
      <c r="AC68">
        <f>IFERROR(IF(FIND(" - ",$K68)&gt;0,MID($K68,FIND(" - ",$K68)+3,LEN($K68)),""),"")</f>
      </c>
      <c r="AL68" t="s">
        <v>489</v>
      </c>
      <c r="AO68" t="s">
        <v>490</v>
      </c>
      <c r="AP68" t="s">
        <v>491</v>
      </c>
      <c r="AQ68" t="s">
        <v>492</v>
      </c>
      <c r="AR68" t="s">
        <v>490</v>
      </c>
      <c r="AS68" t="s">
        <v>493</v>
      </c>
      <c r="AT68">
        <f>IFERROR(LEFT($K68,FIND(" - ",$K68)-1),$K68)</f>
      </c>
      <c r="AU68" t="s">
        <v>411</v>
      </c>
      <c r="AW68">
        <f>IF($CL68&gt;=1,INDEX($AU:$AU,$CK68+1),"")</f>
      </c>
      <c r="AX68">
        <f>IF($CL68&gt;=2,INDEX($AU:$AU,$CK68+2),"")</f>
      </c>
      <c r="AY68">
        <f>IF($CL68&gt;=3,INDEX($AU:$AU,$CK68+3),"")</f>
      </c>
      <c r="AZ68">
        <f>IF($CL68&gt;=4,INDEX($AU:$AU,$CK68+4),"")</f>
      </c>
      <c r="BA68">
        <f>IF($CL68&gt;=5,INDEX($AU:$AU,$CK68+5),"")</f>
      </c>
      <c r="BB68">
        <f>IF($CL68&gt;=6,INDEX($AU:$AU,$CK68+6),"")</f>
      </c>
      <c r="BC68">
        <f>IF($CL68&gt;=7,INDEX($AU:$AU,$CK68+7),"")</f>
      </c>
      <c r="BD68">
        <f>IF($CL68&gt;=8,INDEX($AU:$AU,$CK68+8),"")</f>
      </c>
      <c r="BE68">
        <f>IF($CL68&gt;=9,INDEX($AU:$AU,$CK68+9),"")</f>
      </c>
      <c r="BF68">
        <f>IF($CL68&gt;=10,INDEX($AU:$AU,$CK68+10),"")</f>
      </c>
      <c r="BG68">
        <f>IF($CL68&gt;=11,INDEX($AU:$AU,$CK68+11),"")</f>
      </c>
      <c r="BH68">
        <f>IF($CL68&gt;=12,INDEX($AU:$AU,$CK68+12),"")</f>
      </c>
      <c r="BI68">
        <f>IF($CL68&gt;=13,INDEX($AU:$AU,$CK68+13),"")</f>
      </c>
      <c r="BJ68">
        <f>IF($CL68&gt;=14,INDEX($AU:$AU,$CK68+14),"")</f>
      </c>
      <c r="BK68">
        <f>IF($CL68&gt;=15,INDEX($AU:$AU,$CK68+15),"")</f>
      </c>
      <c r="BL68">
        <f>IF($CL68&gt;=16,INDEX($AU:$AU,$CK68+16),"")</f>
      </c>
      <c r="BM68">
        <f>IF($CL68&gt;=17,INDEX($AU:$AU,$CK68+17),"")</f>
      </c>
      <c r="BN68">
        <f>IF($CL68&gt;=18,INDEX($AU:$AU,$CK68+18),"")</f>
      </c>
      <c r="BO68">
        <f>IF($CL68&gt;=19,INDEX($AU:$AU,$CK68+19),"")</f>
      </c>
      <c r="BP68">
        <f>IF($CL68&gt;=20,INDEX($AU:$AU,$CK68+20),"")</f>
      </c>
      <c r="BQ68">
        <f>IF($CL68&gt;=21,INDEX($AU:$AU,$CK68+21),"")</f>
      </c>
      <c r="BR68">
        <f>IF($CL68&gt;=22,INDEX($AU:$AU,$CK68+22),"")</f>
      </c>
      <c r="BS68">
        <f>IF($CL68&gt;=23,INDEX($AU:$AU,$CK68+23),"")</f>
      </c>
      <c r="BT68">
        <f>IF($CL68&gt;=24,INDEX($AU:$AU,$CK68+24),"")</f>
      </c>
      <c r="BU68">
        <f>IF($CL68&gt;=25,INDEX($AU:$AU,$CK68+25),"")</f>
      </c>
      <c r="BV68">
        <f>IF($CL68&gt;=26,INDEX($AU:$AU,$CK68+26),"")</f>
      </c>
      <c r="BW68">
        <f>IF($CL68&gt;=27,INDEX($AU:$AU,$CK68+27),"")</f>
      </c>
      <c r="BX68">
        <f>IF($CL68&gt;=28,INDEX($AU:$AU,$CK68+28),"")</f>
      </c>
      <c r="BY68">
        <f>IF($CL68&gt;=29,INDEX($AU:$AU,$CK68+29),"")</f>
      </c>
      <c r="BZ68">
        <f>IF($CL68&gt;=30,INDEX($AU:$AU,$CK68+30),"")</f>
      </c>
      <c r="CA68">
        <f>IF($CL68&gt;=31,INDEX($AU:$AU,$CK68+31),"")</f>
      </c>
      <c r="CB68">
        <f>IF($CL68&gt;=32,INDEX($AU:$AU,$CK68+32),"")</f>
      </c>
      <c r="CC68">
        <f>IF($CL68&gt;=33,INDEX($AU:$AU,$CK68+33),"")</f>
      </c>
      <c r="CD68">
        <f>IF($CL68&gt;=34,INDEX($AU:$AU,$CK68+34),"")</f>
      </c>
      <c r="CE68">
        <f>IF($CL68&gt;=35,INDEX($AU:$AU,$CK68+35),"")</f>
      </c>
      <c r="CF68">
        <f>IF($CL68&gt;=36,INDEX($AU:$AU,$CK68+36),"")</f>
      </c>
      <c r="CG68">
        <f>IF($CL68&gt;=37,INDEX($AU:$AU,$CK68+37),"")</f>
      </c>
      <c r="CH68">
        <f>IF($CL68&gt;=38,INDEX($AU:$AU,$CK68+38),"")</f>
      </c>
      <c r="CI68">
        <f>IF($CL68&gt;=39,INDEX($AU:$AU,$CK68+39),"")</f>
      </c>
      <c r="CJ68">
        <f>IF($CL68&gt;=40,INDEX($AU:$AU,$CK68+40),"")</f>
      </c>
      <c r="CK68">
        <f>IFERROR(MATCH($AT68,$AU$2:$AU$133,0)+1,0)</f>
      </c>
      <c r="CL68">
        <f>IFERROR(INDEX($AV$2:$AV$133,MATCH($AT68,$AU$2:$AU$133,0)),0)</f>
      </c>
      <c r="CM68">
        <f>IFERROR(LEFT($L68,FIND(" - ",$L68)-1),$L68)</f>
      </c>
      <c r="CN68" t="s">
        <v>221</v>
      </c>
      <c r="CP68">
        <f>IF($DK68&gt;=1,INDEX($CN:$CN,$DJ68+1),"")</f>
      </c>
      <c r="CQ68">
        <f>IF($DK68&gt;=2,INDEX($CN:$CN,$DJ68+2),"")</f>
      </c>
      <c r="CR68">
        <f>IF($DK68&gt;=3,INDEX($CN:$CN,$DJ68+3),"")</f>
      </c>
      <c r="CS68">
        <f>IF($DK68&gt;=4,INDEX($CN:$CN,$DJ68+4),"")</f>
      </c>
      <c r="CT68">
        <f>IF($DK68&gt;=5,INDEX($CN:$CN,$DJ68+5),"")</f>
      </c>
      <c r="CU68">
        <f>IF($DK68&gt;=6,INDEX($CN:$CN,$DJ68+6),"")</f>
      </c>
      <c r="CV68">
        <f>IF($DK68&gt;=7,INDEX($CN:$CN,$DJ68+7),"")</f>
      </c>
      <c r="CW68">
        <f>IF($DK68&gt;=8,INDEX($CN:$CN,$DJ68+8),"")</f>
      </c>
      <c r="CX68">
        <f>IF($DK68&gt;=9,INDEX($CN:$CN,$DJ68+9),"")</f>
      </c>
      <c r="CY68">
        <f>IF($DK68&gt;=10,INDEX($CN:$CN,$DJ68+10),"")</f>
      </c>
      <c r="CZ68">
        <f>IF($DK68&gt;=11,INDEX($CN:$CN,$DJ68+11),"")</f>
      </c>
      <c r="DA68">
        <f>IF($DK68&gt;=12,INDEX($CN:$CN,$DJ68+12),"")</f>
      </c>
      <c r="DB68">
        <f>IF($DK68&gt;=13,INDEX($CN:$CN,$DJ68+13),"")</f>
      </c>
      <c r="DC68">
        <f>IF($DK68&gt;=14,INDEX($CN:$CN,$DJ68+14),"")</f>
      </c>
      <c r="DD68">
        <f>IF($DK68&gt;=15,INDEX($CN:$CN,$DJ68+15),"")</f>
      </c>
      <c r="DE68">
        <f>IF($DK68&gt;=16,INDEX($CN:$CN,$DJ68+16),"")</f>
      </c>
      <c r="DF68">
        <f>IF($DK68&gt;=17,INDEX($CN:$CN,$DJ68+17),"")</f>
      </c>
      <c r="DG68">
        <f>IF($DK68&gt;=18,INDEX($CN:$CN,$DJ68+18),"")</f>
      </c>
      <c r="DH68">
        <f>IF($DK68&gt;=19,INDEX($CN:$CN,$DJ68+19),"")</f>
      </c>
      <c r="DI68">
        <f>IF($DK68&gt;=20,INDEX($CN:$CN,$DJ68+20),"")</f>
      </c>
      <c r="DJ68">
        <f>IFERROR(MATCH($CM68,$CN$2:$CN$1089,0)+1,0)</f>
      </c>
      <c r="DK68">
        <f>IFERROR(INDEX($CO$2:$CO$1089,MATCH($CM68,$CN$2:$CN$1089,0)),0)</f>
      </c>
      <c r="DL68">
        <f>IFERROR(INDEX($AS:$AS,MATCH($O68,$AR:$AR,0))&amp;"","")</f>
      </c>
      <c r="DM68" t="s">
        <v>94</v>
      </c>
      <c r="DN68" t="s">
        <v>329</v>
      </c>
      <c r="DP68">
        <f>IF($GS68&gt;=1,INDEX($DM:$DM,$GR68+1),"")</f>
      </c>
      <c r="DQ68">
        <f>IF($GS68&gt;=2,INDEX($DM:$DM,$GR68+2),"")</f>
      </c>
      <c r="DR68">
        <f>IF($GS68&gt;=3,INDEX($DM:$DM,$GR68+3),"")</f>
      </c>
      <c r="DS68">
        <f>IF($GS68&gt;=4,INDEX($DM:$DM,$GR68+4),"")</f>
      </c>
      <c r="DT68">
        <f>IF($GS68&gt;=5,INDEX($DM:$DM,$GR68+5),"")</f>
      </c>
      <c r="DU68">
        <f>IF($GS68&gt;=6,INDEX($DM:$DM,$GR68+6),"")</f>
      </c>
      <c r="DV68">
        <f>IF($GS68&gt;=7,INDEX($DM:$DM,$GR68+7),"")</f>
      </c>
      <c r="DW68">
        <f>IF($GS68&gt;=8,INDEX($DM:$DM,$GR68+8),"")</f>
      </c>
      <c r="DX68">
        <f>IF($GS68&gt;=9,INDEX($DM:$DM,$GR68+9),"")</f>
      </c>
      <c r="DY68">
        <f>IF($GS68&gt;=10,INDEX($DM:$DM,$GR68+10),"")</f>
      </c>
      <c r="DZ68">
        <f>IF($GS68&gt;=11,INDEX($DM:$DM,$GR68+11),"")</f>
      </c>
      <c r="EA68">
        <f>IF($GS68&gt;=12,INDEX($DM:$DM,$GR68+12),"")</f>
      </c>
      <c r="EB68">
        <f>IF($GS68&gt;=13,INDEX($DM:$DM,$GR68+13),"")</f>
      </c>
      <c r="EC68">
        <f>IF($GS68&gt;=14,INDEX($DM:$DM,$GR68+14),"")</f>
      </c>
      <c r="ED68">
        <f>IF($GS68&gt;=15,INDEX($DM:$DM,$GR68+15),"")</f>
      </c>
      <c r="EE68">
        <f>IF($GS68&gt;=16,INDEX($DM:$DM,$GR68+16),"")</f>
      </c>
      <c r="EF68">
        <f>IF($GS68&gt;=17,INDEX($DM:$DM,$GR68+17),"")</f>
      </c>
      <c r="EG68">
        <f>IF($GS68&gt;=18,INDEX($DM:$DM,$GR68+18),"")</f>
      </c>
      <c r="EH68">
        <f>IF($GS68&gt;=19,INDEX($DM:$DM,$GR68+19),"")</f>
      </c>
      <c r="EI68">
        <f>IF($GS68&gt;=20,INDEX($DM:$DM,$GR68+20),"")</f>
      </c>
      <c r="EJ68">
        <f>IF($GS68&gt;=21,INDEX($DM:$DM,$GR68+21),"")</f>
      </c>
      <c r="EK68">
        <f>IF($GS68&gt;=22,INDEX($DM:$DM,$GR68+22),"")</f>
      </c>
      <c r="EL68">
        <f>IF($GS68&gt;=23,INDEX($DM:$DM,$GR68+23),"")</f>
      </c>
      <c r="EM68">
        <f>IF($GS68&gt;=24,INDEX($DM:$DM,$GR68+24),"")</f>
      </c>
      <c r="EN68">
        <f>IF($GS68&gt;=25,INDEX($DM:$DM,$GR68+25),"")</f>
      </c>
      <c r="EO68">
        <f>IF($GS68&gt;=26,INDEX($DM:$DM,$GR68+26),"")</f>
      </c>
      <c r="EP68">
        <f>IF($GS68&gt;=27,INDEX($DM:$DM,$GR68+27),"")</f>
      </c>
      <c r="EQ68">
        <f>IF($GS68&gt;=28,INDEX($DM:$DM,$GR68+28),"")</f>
      </c>
      <c r="ER68">
        <f>IF($GS68&gt;=29,INDEX($DM:$DM,$GR68+29),"")</f>
      </c>
      <c r="ES68">
        <f>IF($GS68&gt;=30,INDEX($DM:$DM,$GR68+30),"")</f>
      </c>
      <c r="ET68">
        <f>IF($GS68&gt;=31,INDEX($DM:$DM,$GR68+31),"")</f>
      </c>
      <c r="EU68">
        <f>IF($GS68&gt;=32,INDEX($DM:$DM,$GR68+32),"")</f>
      </c>
      <c r="EV68">
        <f>IF($GS68&gt;=33,INDEX($DM:$DM,$GR68+33),"")</f>
      </c>
      <c r="EW68">
        <f>IF($GS68&gt;=34,INDEX($DM:$DM,$GR68+34),"")</f>
      </c>
      <c r="EX68">
        <f>IF($GS68&gt;=35,INDEX($DM:$DM,$GR68+35),"")</f>
      </c>
      <c r="EY68">
        <f>IF($GS68&gt;=36,INDEX($DM:$DM,$GR68+36),"")</f>
      </c>
      <c r="EZ68">
        <f>IF($GS68&gt;=37,INDEX($DM:$DM,$GR68+37),"")</f>
      </c>
      <c r="FA68">
        <f>IF($GS68&gt;=38,INDEX($DM:$DM,$GR68+38),"")</f>
      </c>
      <c r="FB68">
        <f>IF($GS68&gt;=39,INDEX($DM:$DM,$GR68+39),"")</f>
      </c>
      <c r="FC68">
        <f>IF($GS68&gt;=40,INDEX($DM:$DM,$GR68+40),"")</f>
      </c>
      <c r="FD68">
        <f>IF($GS68&gt;=1,INDEX($DN:$DN,$GR68+1),"")</f>
      </c>
      <c r="FE68">
        <f>IF($GS68&gt;=2,INDEX($DN:$DN,$GR68+2),"")</f>
      </c>
      <c r="FF68">
        <f>IF($GS68&gt;=3,INDEX($DN:$DN,$GR68+3),"")</f>
      </c>
      <c r="FG68">
        <f>IF($GS68&gt;=4,INDEX($DN:$DN,$GR68+4),"")</f>
      </c>
      <c r="FH68">
        <f>IF($GS68&gt;=5,INDEX($DN:$DN,$GR68+5),"")</f>
      </c>
      <c r="FI68">
        <f>IF($GS68&gt;=6,INDEX($DN:$DN,$GR68+6),"")</f>
      </c>
      <c r="FJ68">
        <f>IF($GS68&gt;=7,INDEX($DN:$DN,$GR68+7),"")</f>
      </c>
      <c r="FK68">
        <f>IF($GS68&gt;=8,INDEX($DN:$DN,$GR68+8),"")</f>
      </c>
      <c r="FL68">
        <f>IF($GS68&gt;=9,INDEX($DN:$DN,$GR68+9),"")</f>
      </c>
      <c r="FM68">
        <f>IF($GS68&gt;=10,INDEX($DN:$DN,$GR68+10),"")</f>
      </c>
      <c r="FN68">
        <f>IF($GS68&gt;=11,INDEX($DN:$DN,$GR68+11),"")</f>
      </c>
      <c r="FO68">
        <f>IF($GS68&gt;=12,INDEX($DN:$DN,$GR68+12),"")</f>
      </c>
      <c r="FP68">
        <f>IF($GS68&gt;=13,INDEX($DN:$DN,$GR68+13),"")</f>
      </c>
      <c r="FQ68">
        <f>IF($GS68&gt;=14,INDEX($DN:$DN,$GR68+14),"")</f>
      </c>
      <c r="FR68">
        <f>IF($GS68&gt;=15,INDEX($DN:$DN,$GR68+15),"")</f>
      </c>
      <c r="FS68">
        <f>IF($GS68&gt;=16,INDEX($DN:$DN,$GR68+16),"")</f>
      </c>
      <c r="FT68">
        <f>IF($GS68&gt;=17,INDEX($DN:$DN,$GR68+17),"")</f>
      </c>
      <c r="FU68">
        <f>IF($GS68&gt;=18,INDEX($DN:$DN,$GR68+18),"")</f>
      </c>
      <c r="FV68">
        <f>IF($GS68&gt;=19,INDEX($DN:$DN,$GR68+19),"")</f>
      </c>
      <c r="FW68">
        <f>IF($GS68&gt;=20,INDEX($DN:$DN,$GR68+20),"")</f>
      </c>
      <c r="FX68">
        <f>IF($GS68&gt;=21,INDEX($DN:$DN,$GR68+21),"")</f>
      </c>
      <c r="FY68">
        <f>IF($GS68&gt;=22,INDEX($DN:$DN,$GR68+22),"")</f>
      </c>
      <c r="FZ68">
        <f>IF($GS68&gt;=23,INDEX($DN:$DN,$GR68+23),"")</f>
      </c>
      <c r="GA68">
        <f>IF($GS68&gt;=24,INDEX($DN:$DN,$GR68+24),"")</f>
      </c>
      <c r="GB68">
        <f>IF($GS68&gt;=25,INDEX($DN:$DN,$GR68+25),"")</f>
      </c>
      <c r="GC68">
        <f>IF($GS68&gt;=26,INDEX($DN:$DN,$GR68+26),"")</f>
      </c>
      <c r="GD68">
        <f>IF($GS68&gt;=27,INDEX($DN:$DN,$GR68+27),"")</f>
      </c>
      <c r="GE68">
        <f>IF($GS68&gt;=28,INDEX($DN:$DN,$GR68+28),"")</f>
      </c>
      <c r="GF68">
        <f>IF($GS68&gt;=29,INDEX($DN:$DN,$GR68+29),"")</f>
      </c>
      <c r="GG68">
        <f>IF($GS68&gt;=30,INDEX($DN:$DN,$GR68+30),"")</f>
      </c>
      <c r="GH68">
        <f>IF($GS68&gt;=31,INDEX($DN:$DN,$GR68+31),"")</f>
      </c>
      <c r="GI68">
        <f>IF($GS68&gt;=32,INDEX($DN:$DN,$GR68+32),"")</f>
      </c>
      <c r="GJ68">
        <f>IF($GS68&gt;=33,INDEX($DN:$DN,$GR68+33),"")</f>
      </c>
      <c r="GK68">
        <f>IF($GS68&gt;=34,INDEX($DN:$DN,$GR68+34),"")</f>
      </c>
      <c r="GL68">
        <f>IF($GS68&gt;=35,INDEX($DN:$DN,$GR68+35),"")</f>
      </c>
      <c r="GM68">
        <f>IF($GS68&gt;=36,INDEX($DN:$DN,$GR68+36),"")</f>
      </c>
      <c r="GN68">
        <f>IF($GS68&gt;=37,INDEX($DN:$DN,$GR68+37),"")</f>
      </c>
      <c r="GO68">
        <f>IF($GS68&gt;=38,INDEX($DN:$DN,$GR68+38),"")</f>
      </c>
      <c r="GP68">
        <f>IF($GS68&gt;=39,INDEX($DN:$DN,$GR68+39),"")</f>
      </c>
      <c r="GQ68">
        <f>IF($GS68&gt;=40,INDEX($DN:$DN,$GR68+40),"")</f>
      </c>
      <c r="GR68">
        <f>IFERROR(MATCH($DL68,$DM$2:$DM$148,0)+1,0)</f>
      </c>
      <c r="GS68">
        <f>IFERROR(INDEX($DO$2:$DO$148,MATCH($DL68,$DM$2:$DM$148,0)),0)</f>
      </c>
      <c r="GT68">
        <f>IFERROR(MATCH($Z68,$DP$68:$FC$68,0),0)</f>
      </c>
      <c r="GU68">
        <f>IF($GT68&gt;0,INDEX($FD$68:$GQ$68,$GT68),"")</f>
      </c>
      <c r="GV68" t="s">
        <v>471</v>
      </c>
      <c r="GX68">
        <f>IF($JG68&gt;=1,INDEX($GV:$GV,$JF68+1),"")</f>
      </c>
      <c r="GY68">
        <f>IF($JG68&gt;=2,INDEX($GV:$GV,$JF68+2),"")</f>
      </c>
      <c r="GZ68">
        <f>IF($JG68&gt;=3,INDEX($GV:$GV,$JF68+3),"")</f>
      </c>
      <c r="HA68">
        <f>IF($JG68&gt;=4,INDEX($GV:$GV,$JF68+4),"")</f>
      </c>
      <c r="HB68">
        <f>IF($JG68&gt;=5,INDEX($GV:$GV,$JF68+5),"")</f>
      </c>
      <c r="HC68">
        <f>IF($JG68&gt;=6,INDEX($GV:$GV,$JF68+6),"")</f>
      </c>
      <c r="HD68">
        <f>IF($JG68&gt;=7,INDEX($GV:$GV,$JF68+7),"")</f>
      </c>
      <c r="HE68">
        <f>IF($JG68&gt;=8,INDEX($GV:$GV,$JF68+8),"")</f>
      </c>
      <c r="HF68">
        <f>IF($JG68&gt;=9,INDEX($GV:$GV,$JF68+9),"")</f>
      </c>
      <c r="HG68">
        <f>IF($JG68&gt;=10,INDEX($GV:$GV,$JF68+10),"")</f>
      </c>
      <c r="HH68">
        <f>IF($JG68&gt;=11,INDEX($GV:$GV,$JF68+11),"")</f>
      </c>
      <c r="HI68">
        <f>IF($JG68&gt;=12,INDEX($GV:$GV,$JF68+12),"")</f>
      </c>
      <c r="HJ68">
        <f>IF($JG68&gt;=13,INDEX($GV:$GV,$JF68+13),"")</f>
      </c>
      <c r="HK68">
        <f>IF($JG68&gt;=14,INDEX($GV:$GV,$JF68+14),"")</f>
      </c>
      <c r="HL68">
        <f>IF($JG68&gt;=15,INDEX($GV:$GV,$JF68+15),"")</f>
      </c>
      <c r="HM68">
        <f>IF($JG68&gt;=16,INDEX($GV:$GV,$JF68+16),"")</f>
      </c>
      <c r="HN68">
        <f>IF($JG68&gt;=17,INDEX($GV:$GV,$JF68+17),"")</f>
      </c>
      <c r="HO68">
        <f>IF($JG68&gt;=18,INDEX($GV:$GV,$JF68+18),"")</f>
      </c>
      <c r="HP68">
        <f>IF($JG68&gt;=19,INDEX($GV:$GV,$JF68+19),"")</f>
      </c>
      <c r="HQ68">
        <f>IF($JG68&gt;=20,INDEX($GV:$GV,$JF68+20),"")</f>
      </c>
      <c r="HR68">
        <f>IF($JG68&gt;=21,INDEX($GV:$GV,$JF68+21),"")</f>
      </c>
      <c r="HS68">
        <f>IF($JG68&gt;=22,INDEX($GV:$GV,$JF68+22),"")</f>
      </c>
      <c r="HT68">
        <f>IF($JG68&gt;=23,INDEX($GV:$GV,$JF68+23),"")</f>
      </c>
      <c r="HU68">
        <f>IF($JG68&gt;=24,INDEX($GV:$GV,$JF68+24),"")</f>
      </c>
      <c r="HV68">
        <f>IF($JG68&gt;=25,INDEX($GV:$GV,$JF68+25),"")</f>
      </c>
      <c r="HW68">
        <f>IF($JG68&gt;=26,INDEX($GV:$GV,$JF68+26),"")</f>
      </c>
      <c r="HX68">
        <f>IF($JG68&gt;=27,INDEX($GV:$GV,$JF68+27),"")</f>
      </c>
      <c r="HY68">
        <f>IF($JG68&gt;=28,INDEX($GV:$GV,$JF68+28),"")</f>
      </c>
      <c r="HZ68">
        <f>IF($JG68&gt;=29,INDEX($GV:$GV,$JF68+29),"")</f>
      </c>
      <c r="IA68">
        <f>IF($JG68&gt;=30,INDEX($GV:$GV,$JF68+30),"")</f>
      </c>
      <c r="IB68">
        <f>IF($JG68&gt;=31,INDEX($GV:$GV,$JF68+31),"")</f>
      </c>
      <c r="IC68">
        <f>IF($JG68&gt;=32,INDEX($GV:$GV,$JF68+32),"")</f>
      </c>
      <c r="ID68">
        <f>IF($JG68&gt;=33,INDEX($GV:$GV,$JF68+33),"")</f>
      </c>
      <c r="IE68">
        <f>IF($JG68&gt;=34,INDEX($GV:$GV,$JF68+34),"")</f>
      </c>
      <c r="IF68">
        <f>IF($JG68&gt;=35,INDEX($GV:$GV,$JF68+35),"")</f>
      </c>
      <c r="IG68">
        <f>IF($JG68&gt;=36,INDEX($GV:$GV,$JF68+36),"")</f>
      </c>
      <c r="IH68">
        <f>IF($JG68&gt;=37,INDEX($GV:$GV,$JF68+37),"")</f>
      </c>
      <c r="II68">
        <f>IF($JG68&gt;=38,INDEX($GV:$GV,$JF68+38),"")</f>
      </c>
      <c r="IJ68">
        <f>IF($JG68&gt;=39,INDEX($GV:$GV,$JF68+39),"")</f>
      </c>
      <c r="IK68">
        <f>IF($JG68&gt;=40,INDEX($GV:$GV,$JF68+40),"")</f>
      </c>
      <c r="IL68">
        <f>IF($JG68&gt;=41,INDEX($GV:$GV,$JF68+41),"")</f>
      </c>
      <c r="IM68">
        <f>IF($JG68&gt;=42,INDEX($GV:$GV,$JF68+42),"")</f>
      </c>
      <c r="IN68">
        <f>IF($JG68&gt;=43,INDEX($GV:$GV,$JF68+43),"")</f>
      </c>
      <c r="IO68">
        <f>IF($JG68&gt;=44,INDEX($GV:$GV,$JF68+44),"")</f>
      </c>
      <c r="IP68">
        <f>IF($JG68&gt;=45,INDEX($GV:$GV,$JF68+45),"")</f>
      </c>
      <c r="IQ68">
        <f>IF($JG68&gt;=46,INDEX($GV:$GV,$JF68+46),"")</f>
      </c>
      <c r="IR68">
        <f>IF($JG68&gt;=47,INDEX($GV:$GV,$JF68+47),"")</f>
      </c>
      <c r="IS68">
        <f>IF($JG68&gt;=48,INDEX($GV:$GV,$JF68+48),"")</f>
      </c>
      <c r="IT68">
        <f>IF($JG68&gt;=49,INDEX($GV:$GV,$JF68+49),"")</f>
      </c>
      <c r="IU68">
        <f>IF($JG68&gt;=50,INDEX($GV:$GV,$JF68+50),"")</f>
      </c>
      <c r="IV68">
        <f>IF($JG68&gt;=51,INDEX($GV:$GV,$JF68+51),"")</f>
      </c>
      <c r="IW68">
        <f>IF($JG68&gt;=52,INDEX($GV:$GV,$JF68+52),"")</f>
      </c>
      <c r="IX68">
        <f>IF($JG68&gt;=53,INDEX($GV:$GV,$JF68+53),"")</f>
      </c>
      <c r="IY68">
        <f>IF($JG68&gt;=54,INDEX($GV:$GV,$JF68+54),"")</f>
      </c>
      <c r="IZ68">
        <f>IF($JG68&gt;=55,INDEX($GV:$GV,$JF68+55),"")</f>
      </c>
      <c r="JA68">
        <f>IF($JG68&gt;=56,INDEX($GV:$GV,$JF68+56),"")</f>
      </c>
      <c r="JB68">
        <f>IF($JG68&gt;=57,INDEX($GV:$GV,$JF68+57),"")</f>
      </c>
      <c r="JC68">
        <f>IF($JG68&gt;=58,INDEX($GV:$GV,$JF68+58),"")</f>
      </c>
      <c r="JD68">
        <f>IF($JG68&gt;=59,INDEX($GV:$GV,$JF68+59),"")</f>
      </c>
      <c r="JE68">
        <f>IF($JG68&gt;=60,INDEX($GV:$GV,$JF68+60),"")</f>
      </c>
      <c r="JF68">
        <f>IFERROR(MATCH($GU68,$GV$2:$GV$322,0)+1,0)</f>
      </c>
      <c r="JG68">
        <f>IFERROR(INDEX($GW$2:$GW$322,MATCH($GU68,$GV$2:$GV$322,0)),0)</f>
      </c>
      <c r="JH68" t="s">
        <v>44</v>
      </c>
      <c r="JI68" t="s">
        <v>44</v>
      </c>
    </row>
    <row r="69" spans="1:269" x14ac:dyDescent="0.25">
      <c r="R69">
        <f>IF(OR($U69="",$Q69=""),"",IFERROR($U69/$Q69,0))</f>
      </c>
      <c r="S69">
        <f>IF($U69="","",
SUM($T69,$V69,$AA69,$W69,$Y69)*
(1-IF($AB69="",0,VALUE($AB69)/100)))</f>
      </c>
      <c r="T69">
        <f>IF($U69="","",$U69)</f>
      </c>
      <c r="V69">
        <f>IF($U69="","",
IF($O69="","",
IF(ISNUMBER(SEARCH("exempt",LOWER($O69))),0,
$U69*(VALUE(SUBSTITUTE($O69,"%",""))/100))))</f>
      </c>
      <c r="AC69">
        <f>IFERROR(IF(FIND(" - ",$K69)&gt;0,MID($K69,FIND(" - ",$K69)+3,LEN($K69)),""),"")</f>
      </c>
      <c r="AL69" t="s">
        <v>494</v>
      </c>
      <c r="AO69" t="s">
        <v>495</v>
      </c>
      <c r="AP69" t="s">
        <v>496</v>
      </c>
      <c r="AQ69" t="s">
        <v>497</v>
      </c>
      <c r="AR69" t="s">
        <v>495</v>
      </c>
      <c r="AS69" t="s">
        <v>498</v>
      </c>
      <c r="AT69">
        <f>IFERROR(LEFT($K69,FIND(" - ",$K69)-1),$K69)</f>
      </c>
      <c r="AU69" t="s">
        <v>417</v>
      </c>
      <c r="AW69">
        <f>IF($CL69&gt;=1,INDEX($AU:$AU,$CK69+1),"")</f>
      </c>
      <c r="AX69">
        <f>IF($CL69&gt;=2,INDEX($AU:$AU,$CK69+2),"")</f>
      </c>
      <c r="AY69">
        <f>IF($CL69&gt;=3,INDEX($AU:$AU,$CK69+3),"")</f>
      </c>
      <c r="AZ69">
        <f>IF($CL69&gt;=4,INDEX($AU:$AU,$CK69+4),"")</f>
      </c>
      <c r="BA69">
        <f>IF($CL69&gt;=5,INDEX($AU:$AU,$CK69+5),"")</f>
      </c>
      <c r="BB69">
        <f>IF($CL69&gt;=6,INDEX($AU:$AU,$CK69+6),"")</f>
      </c>
      <c r="BC69">
        <f>IF($CL69&gt;=7,INDEX($AU:$AU,$CK69+7),"")</f>
      </c>
      <c r="BD69">
        <f>IF($CL69&gt;=8,INDEX($AU:$AU,$CK69+8),"")</f>
      </c>
      <c r="BE69">
        <f>IF($CL69&gt;=9,INDEX($AU:$AU,$CK69+9),"")</f>
      </c>
      <c r="BF69">
        <f>IF($CL69&gt;=10,INDEX($AU:$AU,$CK69+10),"")</f>
      </c>
      <c r="BG69">
        <f>IF($CL69&gt;=11,INDEX($AU:$AU,$CK69+11),"")</f>
      </c>
      <c r="BH69">
        <f>IF($CL69&gt;=12,INDEX($AU:$AU,$CK69+12),"")</f>
      </c>
      <c r="BI69">
        <f>IF($CL69&gt;=13,INDEX($AU:$AU,$CK69+13),"")</f>
      </c>
      <c r="BJ69">
        <f>IF($CL69&gt;=14,INDEX($AU:$AU,$CK69+14),"")</f>
      </c>
      <c r="BK69">
        <f>IF($CL69&gt;=15,INDEX($AU:$AU,$CK69+15),"")</f>
      </c>
      <c r="BL69">
        <f>IF($CL69&gt;=16,INDEX($AU:$AU,$CK69+16),"")</f>
      </c>
      <c r="BM69">
        <f>IF($CL69&gt;=17,INDEX($AU:$AU,$CK69+17),"")</f>
      </c>
      <c r="BN69">
        <f>IF($CL69&gt;=18,INDEX($AU:$AU,$CK69+18),"")</f>
      </c>
      <c r="BO69">
        <f>IF($CL69&gt;=19,INDEX($AU:$AU,$CK69+19),"")</f>
      </c>
      <c r="BP69">
        <f>IF($CL69&gt;=20,INDEX($AU:$AU,$CK69+20),"")</f>
      </c>
      <c r="BQ69">
        <f>IF($CL69&gt;=21,INDEX($AU:$AU,$CK69+21),"")</f>
      </c>
      <c r="BR69">
        <f>IF($CL69&gt;=22,INDEX($AU:$AU,$CK69+22),"")</f>
      </c>
      <c r="BS69">
        <f>IF($CL69&gt;=23,INDEX($AU:$AU,$CK69+23),"")</f>
      </c>
      <c r="BT69">
        <f>IF($CL69&gt;=24,INDEX($AU:$AU,$CK69+24),"")</f>
      </c>
      <c r="BU69">
        <f>IF($CL69&gt;=25,INDEX($AU:$AU,$CK69+25),"")</f>
      </c>
      <c r="BV69">
        <f>IF($CL69&gt;=26,INDEX($AU:$AU,$CK69+26),"")</f>
      </c>
      <c r="BW69">
        <f>IF($CL69&gt;=27,INDEX($AU:$AU,$CK69+27),"")</f>
      </c>
      <c r="BX69">
        <f>IF($CL69&gt;=28,INDEX($AU:$AU,$CK69+28),"")</f>
      </c>
      <c r="BY69">
        <f>IF($CL69&gt;=29,INDEX($AU:$AU,$CK69+29),"")</f>
      </c>
      <c r="BZ69">
        <f>IF($CL69&gt;=30,INDEX($AU:$AU,$CK69+30),"")</f>
      </c>
      <c r="CA69">
        <f>IF($CL69&gt;=31,INDEX($AU:$AU,$CK69+31),"")</f>
      </c>
      <c r="CB69">
        <f>IF($CL69&gt;=32,INDEX($AU:$AU,$CK69+32),"")</f>
      </c>
      <c r="CC69">
        <f>IF($CL69&gt;=33,INDEX($AU:$AU,$CK69+33),"")</f>
      </c>
      <c r="CD69">
        <f>IF($CL69&gt;=34,INDEX($AU:$AU,$CK69+34),"")</f>
      </c>
      <c r="CE69">
        <f>IF($CL69&gt;=35,INDEX($AU:$AU,$CK69+35),"")</f>
      </c>
      <c r="CF69">
        <f>IF($CL69&gt;=36,INDEX($AU:$AU,$CK69+36),"")</f>
      </c>
      <c r="CG69">
        <f>IF($CL69&gt;=37,INDEX($AU:$AU,$CK69+37),"")</f>
      </c>
      <c r="CH69">
        <f>IF($CL69&gt;=38,INDEX($AU:$AU,$CK69+38),"")</f>
      </c>
      <c r="CI69">
        <f>IF($CL69&gt;=39,INDEX($AU:$AU,$CK69+39),"")</f>
      </c>
      <c r="CJ69">
        <f>IF($CL69&gt;=40,INDEX($AU:$AU,$CK69+40),"")</f>
      </c>
      <c r="CK69">
        <f>IFERROR(MATCH($AT69,$AU$2:$AU$133,0)+1,0)</f>
      </c>
      <c r="CL69">
        <f>IFERROR(INDEX($AV$2:$AV$133,MATCH($AT69,$AU$2:$AU$133,0)),0)</f>
      </c>
      <c r="CM69">
        <f>IFERROR(LEFT($L69,FIND(" - ",$L69)-1),$L69)</f>
      </c>
      <c r="CN69" t="s">
        <v>499</v>
      </c>
      <c r="CO69">
        <v>1</v>
      </c>
      <c r="CP69">
        <f>IF($DK69&gt;=1,INDEX($CN:$CN,$DJ69+1),"")</f>
      </c>
      <c r="CQ69">
        <f>IF($DK69&gt;=2,INDEX($CN:$CN,$DJ69+2),"")</f>
      </c>
      <c r="CR69">
        <f>IF($DK69&gt;=3,INDEX($CN:$CN,$DJ69+3),"")</f>
      </c>
      <c r="CS69">
        <f>IF($DK69&gt;=4,INDEX($CN:$CN,$DJ69+4),"")</f>
      </c>
      <c r="CT69">
        <f>IF($DK69&gt;=5,INDEX($CN:$CN,$DJ69+5),"")</f>
      </c>
      <c r="CU69">
        <f>IF($DK69&gt;=6,INDEX($CN:$CN,$DJ69+6),"")</f>
      </c>
      <c r="CV69">
        <f>IF($DK69&gt;=7,INDEX($CN:$CN,$DJ69+7),"")</f>
      </c>
      <c r="CW69">
        <f>IF($DK69&gt;=8,INDEX($CN:$CN,$DJ69+8),"")</f>
      </c>
      <c r="CX69">
        <f>IF($DK69&gt;=9,INDEX($CN:$CN,$DJ69+9),"")</f>
      </c>
      <c r="CY69">
        <f>IF($DK69&gt;=10,INDEX($CN:$CN,$DJ69+10),"")</f>
      </c>
      <c r="CZ69">
        <f>IF($DK69&gt;=11,INDEX($CN:$CN,$DJ69+11),"")</f>
      </c>
      <c r="DA69">
        <f>IF($DK69&gt;=12,INDEX($CN:$CN,$DJ69+12),"")</f>
      </c>
      <c r="DB69">
        <f>IF($DK69&gt;=13,INDEX($CN:$CN,$DJ69+13),"")</f>
      </c>
      <c r="DC69">
        <f>IF($DK69&gt;=14,INDEX($CN:$CN,$DJ69+14),"")</f>
      </c>
      <c r="DD69">
        <f>IF($DK69&gt;=15,INDEX($CN:$CN,$DJ69+15),"")</f>
      </c>
      <c r="DE69">
        <f>IF($DK69&gt;=16,INDEX($CN:$CN,$DJ69+16),"")</f>
      </c>
      <c r="DF69">
        <f>IF($DK69&gt;=17,INDEX($CN:$CN,$DJ69+17),"")</f>
      </c>
      <c r="DG69">
        <f>IF($DK69&gt;=18,INDEX($CN:$CN,$DJ69+18),"")</f>
      </c>
      <c r="DH69">
        <f>IF($DK69&gt;=19,INDEX($CN:$CN,$DJ69+19),"")</f>
      </c>
      <c r="DI69">
        <f>IF($DK69&gt;=20,INDEX($CN:$CN,$DJ69+20),"")</f>
      </c>
      <c r="DJ69">
        <f>IFERROR(MATCH($CM69,$CN$2:$CN$1089,0)+1,0)</f>
      </c>
      <c r="DK69">
        <f>IFERROR(INDEX($CO$2:$CO$1089,MATCH($CM69,$CN$2:$CN$1089,0)),0)</f>
      </c>
      <c r="DL69">
        <f>IFERROR(INDEX($AS:$AS,MATCH($O69,$AR:$AR,0))&amp;"","")</f>
      </c>
      <c r="DM69" t="s">
        <v>114</v>
      </c>
      <c r="DN69" t="s">
        <v>500</v>
      </c>
      <c r="DP69">
        <f>IF($GS69&gt;=1,INDEX($DM:$DM,$GR69+1),"")</f>
      </c>
      <c r="DQ69">
        <f>IF($GS69&gt;=2,INDEX($DM:$DM,$GR69+2),"")</f>
      </c>
      <c r="DR69">
        <f>IF($GS69&gt;=3,INDEX($DM:$DM,$GR69+3),"")</f>
      </c>
      <c r="DS69">
        <f>IF($GS69&gt;=4,INDEX($DM:$DM,$GR69+4),"")</f>
      </c>
      <c r="DT69">
        <f>IF($GS69&gt;=5,INDEX($DM:$DM,$GR69+5),"")</f>
      </c>
      <c r="DU69">
        <f>IF($GS69&gt;=6,INDEX($DM:$DM,$GR69+6),"")</f>
      </c>
      <c r="DV69">
        <f>IF($GS69&gt;=7,INDEX($DM:$DM,$GR69+7),"")</f>
      </c>
      <c r="DW69">
        <f>IF($GS69&gt;=8,INDEX($DM:$DM,$GR69+8),"")</f>
      </c>
      <c r="DX69">
        <f>IF($GS69&gt;=9,INDEX($DM:$DM,$GR69+9),"")</f>
      </c>
      <c r="DY69">
        <f>IF($GS69&gt;=10,INDEX($DM:$DM,$GR69+10),"")</f>
      </c>
      <c r="DZ69">
        <f>IF($GS69&gt;=11,INDEX($DM:$DM,$GR69+11),"")</f>
      </c>
      <c r="EA69">
        <f>IF($GS69&gt;=12,INDEX($DM:$DM,$GR69+12),"")</f>
      </c>
      <c r="EB69">
        <f>IF($GS69&gt;=13,INDEX($DM:$DM,$GR69+13),"")</f>
      </c>
      <c r="EC69">
        <f>IF($GS69&gt;=14,INDEX($DM:$DM,$GR69+14),"")</f>
      </c>
      <c r="ED69">
        <f>IF($GS69&gt;=15,INDEX($DM:$DM,$GR69+15),"")</f>
      </c>
      <c r="EE69">
        <f>IF($GS69&gt;=16,INDEX($DM:$DM,$GR69+16),"")</f>
      </c>
      <c r="EF69">
        <f>IF($GS69&gt;=17,INDEX($DM:$DM,$GR69+17),"")</f>
      </c>
      <c r="EG69">
        <f>IF($GS69&gt;=18,INDEX($DM:$DM,$GR69+18),"")</f>
      </c>
      <c r="EH69">
        <f>IF($GS69&gt;=19,INDEX($DM:$DM,$GR69+19),"")</f>
      </c>
      <c r="EI69">
        <f>IF($GS69&gt;=20,INDEX($DM:$DM,$GR69+20),"")</f>
      </c>
      <c r="EJ69">
        <f>IF($GS69&gt;=21,INDEX($DM:$DM,$GR69+21),"")</f>
      </c>
      <c r="EK69">
        <f>IF($GS69&gt;=22,INDEX($DM:$DM,$GR69+22),"")</f>
      </c>
      <c r="EL69">
        <f>IF($GS69&gt;=23,INDEX($DM:$DM,$GR69+23),"")</f>
      </c>
      <c r="EM69">
        <f>IF($GS69&gt;=24,INDEX($DM:$DM,$GR69+24),"")</f>
      </c>
      <c r="EN69">
        <f>IF($GS69&gt;=25,INDEX($DM:$DM,$GR69+25),"")</f>
      </c>
      <c r="EO69">
        <f>IF($GS69&gt;=26,INDEX($DM:$DM,$GR69+26),"")</f>
      </c>
      <c r="EP69">
        <f>IF($GS69&gt;=27,INDEX($DM:$DM,$GR69+27),"")</f>
      </c>
      <c r="EQ69">
        <f>IF($GS69&gt;=28,INDEX($DM:$DM,$GR69+28),"")</f>
      </c>
      <c r="ER69">
        <f>IF($GS69&gt;=29,INDEX($DM:$DM,$GR69+29),"")</f>
      </c>
      <c r="ES69">
        <f>IF($GS69&gt;=30,INDEX($DM:$DM,$GR69+30),"")</f>
      </c>
      <c r="ET69">
        <f>IF($GS69&gt;=31,INDEX($DM:$DM,$GR69+31),"")</f>
      </c>
      <c r="EU69">
        <f>IF($GS69&gt;=32,INDEX($DM:$DM,$GR69+32),"")</f>
      </c>
      <c r="EV69">
        <f>IF($GS69&gt;=33,INDEX($DM:$DM,$GR69+33),"")</f>
      </c>
      <c r="EW69">
        <f>IF($GS69&gt;=34,INDEX($DM:$DM,$GR69+34),"")</f>
      </c>
      <c r="EX69">
        <f>IF($GS69&gt;=35,INDEX($DM:$DM,$GR69+35),"")</f>
      </c>
      <c r="EY69">
        <f>IF($GS69&gt;=36,INDEX($DM:$DM,$GR69+36),"")</f>
      </c>
      <c r="EZ69">
        <f>IF($GS69&gt;=37,INDEX($DM:$DM,$GR69+37),"")</f>
      </c>
      <c r="FA69">
        <f>IF($GS69&gt;=38,INDEX($DM:$DM,$GR69+38),"")</f>
      </c>
      <c r="FB69">
        <f>IF($GS69&gt;=39,INDEX($DM:$DM,$GR69+39),"")</f>
      </c>
      <c r="FC69">
        <f>IF($GS69&gt;=40,INDEX($DM:$DM,$GR69+40),"")</f>
      </c>
      <c r="FD69">
        <f>IF($GS69&gt;=1,INDEX($DN:$DN,$GR69+1),"")</f>
      </c>
      <c r="FE69">
        <f>IF($GS69&gt;=2,INDEX($DN:$DN,$GR69+2),"")</f>
      </c>
      <c r="FF69">
        <f>IF($GS69&gt;=3,INDEX($DN:$DN,$GR69+3),"")</f>
      </c>
      <c r="FG69">
        <f>IF($GS69&gt;=4,INDEX($DN:$DN,$GR69+4),"")</f>
      </c>
      <c r="FH69">
        <f>IF($GS69&gt;=5,INDEX($DN:$DN,$GR69+5),"")</f>
      </c>
      <c r="FI69">
        <f>IF($GS69&gt;=6,INDEX($DN:$DN,$GR69+6),"")</f>
      </c>
      <c r="FJ69">
        <f>IF($GS69&gt;=7,INDEX($DN:$DN,$GR69+7),"")</f>
      </c>
      <c r="FK69">
        <f>IF($GS69&gt;=8,INDEX($DN:$DN,$GR69+8),"")</f>
      </c>
      <c r="FL69">
        <f>IF($GS69&gt;=9,INDEX($DN:$DN,$GR69+9),"")</f>
      </c>
      <c r="FM69">
        <f>IF($GS69&gt;=10,INDEX($DN:$DN,$GR69+10),"")</f>
      </c>
      <c r="FN69">
        <f>IF($GS69&gt;=11,INDEX($DN:$DN,$GR69+11),"")</f>
      </c>
      <c r="FO69">
        <f>IF($GS69&gt;=12,INDEX($DN:$DN,$GR69+12),"")</f>
      </c>
      <c r="FP69">
        <f>IF($GS69&gt;=13,INDEX($DN:$DN,$GR69+13),"")</f>
      </c>
      <c r="FQ69">
        <f>IF($GS69&gt;=14,INDEX($DN:$DN,$GR69+14),"")</f>
      </c>
      <c r="FR69">
        <f>IF($GS69&gt;=15,INDEX($DN:$DN,$GR69+15),"")</f>
      </c>
      <c r="FS69">
        <f>IF($GS69&gt;=16,INDEX($DN:$DN,$GR69+16),"")</f>
      </c>
      <c r="FT69">
        <f>IF($GS69&gt;=17,INDEX($DN:$DN,$GR69+17),"")</f>
      </c>
      <c r="FU69">
        <f>IF($GS69&gt;=18,INDEX($DN:$DN,$GR69+18),"")</f>
      </c>
      <c r="FV69">
        <f>IF($GS69&gt;=19,INDEX($DN:$DN,$GR69+19),"")</f>
      </c>
      <c r="FW69">
        <f>IF($GS69&gt;=20,INDEX($DN:$DN,$GR69+20),"")</f>
      </c>
      <c r="FX69">
        <f>IF($GS69&gt;=21,INDEX($DN:$DN,$GR69+21),"")</f>
      </c>
      <c r="FY69">
        <f>IF($GS69&gt;=22,INDEX($DN:$DN,$GR69+22),"")</f>
      </c>
      <c r="FZ69">
        <f>IF($GS69&gt;=23,INDEX($DN:$DN,$GR69+23),"")</f>
      </c>
      <c r="GA69">
        <f>IF($GS69&gt;=24,INDEX($DN:$DN,$GR69+24),"")</f>
      </c>
      <c r="GB69">
        <f>IF($GS69&gt;=25,INDEX($DN:$DN,$GR69+25),"")</f>
      </c>
      <c r="GC69">
        <f>IF($GS69&gt;=26,INDEX($DN:$DN,$GR69+26),"")</f>
      </c>
      <c r="GD69">
        <f>IF($GS69&gt;=27,INDEX($DN:$DN,$GR69+27),"")</f>
      </c>
      <c r="GE69">
        <f>IF($GS69&gt;=28,INDEX($DN:$DN,$GR69+28),"")</f>
      </c>
      <c r="GF69">
        <f>IF($GS69&gt;=29,INDEX($DN:$DN,$GR69+29),"")</f>
      </c>
      <c r="GG69">
        <f>IF($GS69&gt;=30,INDEX($DN:$DN,$GR69+30),"")</f>
      </c>
      <c r="GH69">
        <f>IF($GS69&gt;=31,INDEX($DN:$DN,$GR69+31),"")</f>
      </c>
      <c r="GI69">
        <f>IF($GS69&gt;=32,INDEX($DN:$DN,$GR69+32),"")</f>
      </c>
      <c r="GJ69">
        <f>IF($GS69&gt;=33,INDEX($DN:$DN,$GR69+33),"")</f>
      </c>
      <c r="GK69">
        <f>IF($GS69&gt;=34,INDEX($DN:$DN,$GR69+34),"")</f>
      </c>
      <c r="GL69">
        <f>IF($GS69&gt;=35,INDEX($DN:$DN,$GR69+35),"")</f>
      </c>
      <c r="GM69">
        <f>IF($GS69&gt;=36,INDEX($DN:$DN,$GR69+36),"")</f>
      </c>
      <c r="GN69">
        <f>IF($GS69&gt;=37,INDEX($DN:$DN,$GR69+37),"")</f>
      </c>
      <c r="GO69">
        <f>IF($GS69&gt;=38,INDEX($DN:$DN,$GR69+38),"")</f>
      </c>
      <c r="GP69">
        <f>IF($GS69&gt;=39,INDEX($DN:$DN,$GR69+39),"")</f>
      </c>
      <c r="GQ69">
        <f>IF($GS69&gt;=40,INDEX($DN:$DN,$GR69+40),"")</f>
      </c>
      <c r="GR69">
        <f>IFERROR(MATCH($DL69,$DM$2:$DM$148,0)+1,0)</f>
      </c>
      <c r="GS69">
        <f>IFERROR(INDEX($DO$2:$DO$148,MATCH($DL69,$DM$2:$DM$148,0)),0)</f>
      </c>
      <c r="GT69">
        <f>IFERROR(MATCH($Z69,$DP$69:$FC$69,0),0)</f>
      </c>
      <c r="GU69">
        <f>IF($GT69&gt;0,INDEX($FD$69:$GQ$69,$GT69),"")</f>
      </c>
      <c r="GV69" t="s">
        <v>476</v>
      </c>
      <c r="GX69">
        <f>IF($JG69&gt;=1,INDEX($GV:$GV,$JF69+1),"")</f>
      </c>
      <c r="GY69">
        <f>IF($JG69&gt;=2,INDEX($GV:$GV,$JF69+2),"")</f>
      </c>
      <c r="GZ69">
        <f>IF($JG69&gt;=3,INDEX($GV:$GV,$JF69+3),"")</f>
      </c>
      <c r="HA69">
        <f>IF($JG69&gt;=4,INDEX($GV:$GV,$JF69+4),"")</f>
      </c>
      <c r="HB69">
        <f>IF($JG69&gt;=5,INDEX($GV:$GV,$JF69+5),"")</f>
      </c>
      <c r="HC69">
        <f>IF($JG69&gt;=6,INDEX($GV:$GV,$JF69+6),"")</f>
      </c>
      <c r="HD69">
        <f>IF($JG69&gt;=7,INDEX($GV:$GV,$JF69+7),"")</f>
      </c>
      <c r="HE69">
        <f>IF($JG69&gt;=8,INDEX($GV:$GV,$JF69+8),"")</f>
      </c>
      <c r="HF69">
        <f>IF($JG69&gt;=9,INDEX($GV:$GV,$JF69+9),"")</f>
      </c>
      <c r="HG69">
        <f>IF($JG69&gt;=10,INDEX($GV:$GV,$JF69+10),"")</f>
      </c>
      <c r="HH69">
        <f>IF($JG69&gt;=11,INDEX($GV:$GV,$JF69+11),"")</f>
      </c>
      <c r="HI69">
        <f>IF($JG69&gt;=12,INDEX($GV:$GV,$JF69+12),"")</f>
      </c>
      <c r="HJ69">
        <f>IF($JG69&gt;=13,INDEX($GV:$GV,$JF69+13),"")</f>
      </c>
      <c r="HK69">
        <f>IF($JG69&gt;=14,INDEX($GV:$GV,$JF69+14),"")</f>
      </c>
      <c r="HL69">
        <f>IF($JG69&gt;=15,INDEX($GV:$GV,$JF69+15),"")</f>
      </c>
      <c r="HM69">
        <f>IF($JG69&gt;=16,INDEX($GV:$GV,$JF69+16),"")</f>
      </c>
      <c r="HN69">
        <f>IF($JG69&gt;=17,INDEX($GV:$GV,$JF69+17),"")</f>
      </c>
      <c r="HO69">
        <f>IF($JG69&gt;=18,INDEX($GV:$GV,$JF69+18),"")</f>
      </c>
      <c r="HP69">
        <f>IF($JG69&gt;=19,INDEX($GV:$GV,$JF69+19),"")</f>
      </c>
      <c r="HQ69">
        <f>IF($JG69&gt;=20,INDEX($GV:$GV,$JF69+20),"")</f>
      </c>
      <c r="HR69">
        <f>IF($JG69&gt;=21,INDEX($GV:$GV,$JF69+21),"")</f>
      </c>
      <c r="HS69">
        <f>IF($JG69&gt;=22,INDEX($GV:$GV,$JF69+22),"")</f>
      </c>
      <c r="HT69">
        <f>IF($JG69&gt;=23,INDEX($GV:$GV,$JF69+23),"")</f>
      </c>
      <c r="HU69">
        <f>IF($JG69&gt;=24,INDEX($GV:$GV,$JF69+24),"")</f>
      </c>
      <c r="HV69">
        <f>IF($JG69&gt;=25,INDEX($GV:$GV,$JF69+25),"")</f>
      </c>
      <c r="HW69">
        <f>IF($JG69&gt;=26,INDEX($GV:$GV,$JF69+26),"")</f>
      </c>
      <c r="HX69">
        <f>IF($JG69&gt;=27,INDEX($GV:$GV,$JF69+27),"")</f>
      </c>
      <c r="HY69">
        <f>IF($JG69&gt;=28,INDEX($GV:$GV,$JF69+28),"")</f>
      </c>
      <c r="HZ69">
        <f>IF($JG69&gt;=29,INDEX($GV:$GV,$JF69+29),"")</f>
      </c>
      <c r="IA69">
        <f>IF($JG69&gt;=30,INDEX($GV:$GV,$JF69+30),"")</f>
      </c>
      <c r="IB69">
        <f>IF($JG69&gt;=31,INDEX($GV:$GV,$JF69+31),"")</f>
      </c>
      <c r="IC69">
        <f>IF($JG69&gt;=32,INDEX($GV:$GV,$JF69+32),"")</f>
      </c>
      <c r="ID69">
        <f>IF($JG69&gt;=33,INDEX($GV:$GV,$JF69+33),"")</f>
      </c>
      <c r="IE69">
        <f>IF($JG69&gt;=34,INDEX($GV:$GV,$JF69+34),"")</f>
      </c>
      <c r="IF69">
        <f>IF($JG69&gt;=35,INDEX($GV:$GV,$JF69+35),"")</f>
      </c>
      <c r="IG69">
        <f>IF($JG69&gt;=36,INDEX($GV:$GV,$JF69+36),"")</f>
      </c>
      <c r="IH69">
        <f>IF($JG69&gt;=37,INDEX($GV:$GV,$JF69+37),"")</f>
      </c>
      <c r="II69">
        <f>IF($JG69&gt;=38,INDEX($GV:$GV,$JF69+38),"")</f>
      </c>
      <c r="IJ69">
        <f>IF($JG69&gt;=39,INDEX($GV:$GV,$JF69+39),"")</f>
      </c>
      <c r="IK69">
        <f>IF($JG69&gt;=40,INDEX($GV:$GV,$JF69+40),"")</f>
      </c>
      <c r="IL69">
        <f>IF($JG69&gt;=41,INDEX($GV:$GV,$JF69+41),"")</f>
      </c>
      <c r="IM69">
        <f>IF($JG69&gt;=42,INDEX($GV:$GV,$JF69+42),"")</f>
      </c>
      <c r="IN69">
        <f>IF($JG69&gt;=43,INDEX($GV:$GV,$JF69+43),"")</f>
      </c>
      <c r="IO69">
        <f>IF($JG69&gt;=44,INDEX($GV:$GV,$JF69+44),"")</f>
      </c>
      <c r="IP69">
        <f>IF($JG69&gt;=45,INDEX($GV:$GV,$JF69+45),"")</f>
      </c>
      <c r="IQ69">
        <f>IF($JG69&gt;=46,INDEX($GV:$GV,$JF69+46),"")</f>
      </c>
      <c r="IR69">
        <f>IF($JG69&gt;=47,INDEX($GV:$GV,$JF69+47),"")</f>
      </c>
      <c r="IS69">
        <f>IF($JG69&gt;=48,INDEX($GV:$GV,$JF69+48),"")</f>
      </c>
      <c r="IT69">
        <f>IF($JG69&gt;=49,INDEX($GV:$GV,$JF69+49),"")</f>
      </c>
      <c r="IU69">
        <f>IF($JG69&gt;=50,INDEX($GV:$GV,$JF69+50),"")</f>
      </c>
      <c r="IV69">
        <f>IF($JG69&gt;=51,INDEX($GV:$GV,$JF69+51),"")</f>
      </c>
      <c r="IW69">
        <f>IF($JG69&gt;=52,INDEX($GV:$GV,$JF69+52),"")</f>
      </c>
      <c r="IX69">
        <f>IF($JG69&gt;=53,INDEX($GV:$GV,$JF69+53),"")</f>
      </c>
      <c r="IY69">
        <f>IF($JG69&gt;=54,INDEX($GV:$GV,$JF69+54),"")</f>
      </c>
      <c r="IZ69">
        <f>IF($JG69&gt;=55,INDEX($GV:$GV,$JF69+55),"")</f>
      </c>
      <c r="JA69">
        <f>IF($JG69&gt;=56,INDEX($GV:$GV,$JF69+56),"")</f>
      </c>
      <c r="JB69">
        <f>IF($JG69&gt;=57,INDEX($GV:$GV,$JF69+57),"")</f>
      </c>
      <c r="JC69">
        <f>IF($JG69&gt;=58,INDEX($GV:$GV,$JF69+58),"")</f>
      </c>
      <c r="JD69">
        <f>IF($JG69&gt;=59,INDEX($GV:$GV,$JF69+59),"")</f>
      </c>
      <c r="JE69">
        <f>IF($JG69&gt;=60,INDEX($GV:$GV,$JF69+60),"")</f>
      </c>
      <c r="JF69">
        <f>IFERROR(MATCH($GU69,$GV$2:$GV$322,0)+1,0)</f>
      </c>
      <c r="JG69">
        <f>IFERROR(INDEX($GW$2:$GW$322,MATCH($GU69,$GV$2:$GV$322,0)),0)</f>
      </c>
      <c r="JH69" t="s">
        <v>44</v>
      </c>
      <c r="JI69" t="s">
        <v>44</v>
      </c>
    </row>
    <row r="70" spans="1:269" x14ac:dyDescent="0.25">
      <c r="R70">
        <f>IF(OR($U70="",$Q70=""),"",IFERROR($U70/$Q70,0))</f>
      </c>
      <c r="S70">
        <f>IF($U70="","",
SUM($T70,$V70,$AA70,$W70,$Y70)*
(1-IF($AB70="",0,VALUE($AB70)/100)))</f>
      </c>
      <c r="T70">
        <f>IF($U70="","",$U70)</f>
      </c>
      <c r="V70">
        <f>IF($U70="","",
IF($O70="","",
IF(ISNUMBER(SEARCH("exempt",LOWER($O70))),0,
$U70*(VALUE(SUBSTITUTE($O70,"%",""))/100))))</f>
      </c>
      <c r="AC70">
        <f>IFERROR(IF(FIND(" - ",$K70)&gt;0,MID($K70,FIND(" - ",$K70)+3,LEN($K70)),""),"")</f>
      </c>
      <c r="AL70" t="s">
        <v>501</v>
      </c>
      <c r="AO70" t="s">
        <v>502</v>
      </c>
      <c r="AP70" t="s">
        <v>503</v>
      </c>
      <c r="AQ70" t="s">
        <v>504</v>
      </c>
      <c r="AR70" t="s">
        <v>502</v>
      </c>
      <c r="AS70" t="s">
        <v>505</v>
      </c>
      <c r="AT70">
        <f>IFERROR(LEFT($K70,FIND(" - ",$K70)-1),$K70)</f>
      </c>
      <c r="AU70" t="s">
        <v>422</v>
      </c>
      <c r="AW70">
        <f>IF($CL70&gt;=1,INDEX($AU:$AU,$CK70+1),"")</f>
      </c>
      <c r="AX70">
        <f>IF($CL70&gt;=2,INDEX($AU:$AU,$CK70+2),"")</f>
      </c>
      <c r="AY70">
        <f>IF($CL70&gt;=3,INDEX($AU:$AU,$CK70+3),"")</f>
      </c>
      <c r="AZ70">
        <f>IF($CL70&gt;=4,INDEX($AU:$AU,$CK70+4),"")</f>
      </c>
      <c r="BA70">
        <f>IF($CL70&gt;=5,INDEX($AU:$AU,$CK70+5),"")</f>
      </c>
      <c r="BB70">
        <f>IF($CL70&gt;=6,INDEX($AU:$AU,$CK70+6),"")</f>
      </c>
      <c r="BC70">
        <f>IF($CL70&gt;=7,INDEX($AU:$AU,$CK70+7),"")</f>
      </c>
      <c r="BD70">
        <f>IF($CL70&gt;=8,INDEX($AU:$AU,$CK70+8),"")</f>
      </c>
      <c r="BE70">
        <f>IF($CL70&gt;=9,INDEX($AU:$AU,$CK70+9),"")</f>
      </c>
      <c r="BF70">
        <f>IF($CL70&gt;=10,INDEX($AU:$AU,$CK70+10),"")</f>
      </c>
      <c r="BG70">
        <f>IF($CL70&gt;=11,INDEX($AU:$AU,$CK70+11),"")</f>
      </c>
      <c r="BH70">
        <f>IF($CL70&gt;=12,INDEX($AU:$AU,$CK70+12),"")</f>
      </c>
      <c r="BI70">
        <f>IF($CL70&gt;=13,INDEX($AU:$AU,$CK70+13),"")</f>
      </c>
      <c r="BJ70">
        <f>IF($CL70&gt;=14,INDEX($AU:$AU,$CK70+14),"")</f>
      </c>
      <c r="BK70">
        <f>IF($CL70&gt;=15,INDEX($AU:$AU,$CK70+15),"")</f>
      </c>
      <c r="BL70">
        <f>IF($CL70&gt;=16,INDEX($AU:$AU,$CK70+16),"")</f>
      </c>
      <c r="BM70">
        <f>IF($CL70&gt;=17,INDEX($AU:$AU,$CK70+17),"")</f>
      </c>
      <c r="BN70">
        <f>IF($CL70&gt;=18,INDEX($AU:$AU,$CK70+18),"")</f>
      </c>
      <c r="BO70">
        <f>IF($CL70&gt;=19,INDEX($AU:$AU,$CK70+19),"")</f>
      </c>
      <c r="BP70">
        <f>IF($CL70&gt;=20,INDEX($AU:$AU,$CK70+20),"")</f>
      </c>
      <c r="BQ70">
        <f>IF($CL70&gt;=21,INDEX($AU:$AU,$CK70+21),"")</f>
      </c>
      <c r="BR70">
        <f>IF($CL70&gt;=22,INDEX($AU:$AU,$CK70+22),"")</f>
      </c>
      <c r="BS70">
        <f>IF($CL70&gt;=23,INDEX($AU:$AU,$CK70+23),"")</f>
      </c>
      <c r="BT70">
        <f>IF($CL70&gt;=24,INDEX($AU:$AU,$CK70+24),"")</f>
      </c>
      <c r="BU70">
        <f>IF($CL70&gt;=25,INDEX($AU:$AU,$CK70+25),"")</f>
      </c>
      <c r="BV70">
        <f>IF($CL70&gt;=26,INDEX($AU:$AU,$CK70+26),"")</f>
      </c>
      <c r="BW70">
        <f>IF($CL70&gt;=27,INDEX($AU:$AU,$CK70+27),"")</f>
      </c>
      <c r="BX70">
        <f>IF($CL70&gt;=28,INDEX($AU:$AU,$CK70+28),"")</f>
      </c>
      <c r="BY70">
        <f>IF($CL70&gt;=29,INDEX($AU:$AU,$CK70+29),"")</f>
      </c>
      <c r="BZ70">
        <f>IF($CL70&gt;=30,INDEX($AU:$AU,$CK70+30),"")</f>
      </c>
      <c r="CA70">
        <f>IF($CL70&gt;=31,INDEX($AU:$AU,$CK70+31),"")</f>
      </c>
      <c r="CB70">
        <f>IF($CL70&gt;=32,INDEX($AU:$AU,$CK70+32),"")</f>
      </c>
      <c r="CC70">
        <f>IF($CL70&gt;=33,INDEX($AU:$AU,$CK70+33),"")</f>
      </c>
      <c r="CD70">
        <f>IF($CL70&gt;=34,INDEX($AU:$AU,$CK70+34),"")</f>
      </c>
      <c r="CE70">
        <f>IF($CL70&gt;=35,INDEX($AU:$AU,$CK70+35),"")</f>
      </c>
      <c r="CF70">
        <f>IF($CL70&gt;=36,INDEX($AU:$AU,$CK70+36),"")</f>
      </c>
      <c r="CG70">
        <f>IF($CL70&gt;=37,INDEX($AU:$AU,$CK70+37),"")</f>
      </c>
      <c r="CH70">
        <f>IF($CL70&gt;=38,INDEX($AU:$AU,$CK70+38),"")</f>
      </c>
      <c r="CI70">
        <f>IF($CL70&gt;=39,INDEX($AU:$AU,$CK70+39),"")</f>
      </c>
      <c r="CJ70">
        <f>IF($CL70&gt;=40,INDEX($AU:$AU,$CK70+40),"")</f>
      </c>
      <c r="CK70">
        <f>IFERROR(MATCH($AT70,$AU$2:$AU$133,0)+1,0)</f>
      </c>
      <c r="CL70">
        <f>IFERROR(INDEX($AV$2:$AV$133,MATCH($AT70,$AU$2:$AU$133,0)),0)</f>
      </c>
      <c r="CM70">
        <f>IFERROR(LEFT($L70,FIND(" - ",$L70)-1),$L70)</f>
      </c>
      <c r="CN70" t="s">
        <v>221</v>
      </c>
      <c r="CP70">
        <f>IF($DK70&gt;=1,INDEX($CN:$CN,$DJ70+1),"")</f>
      </c>
      <c r="CQ70">
        <f>IF($DK70&gt;=2,INDEX($CN:$CN,$DJ70+2),"")</f>
      </c>
      <c r="CR70">
        <f>IF($DK70&gt;=3,INDEX($CN:$CN,$DJ70+3),"")</f>
      </c>
      <c r="CS70">
        <f>IF($DK70&gt;=4,INDEX($CN:$CN,$DJ70+4),"")</f>
      </c>
      <c r="CT70">
        <f>IF($DK70&gt;=5,INDEX($CN:$CN,$DJ70+5),"")</f>
      </c>
      <c r="CU70">
        <f>IF($DK70&gt;=6,INDEX($CN:$CN,$DJ70+6),"")</f>
      </c>
      <c r="CV70">
        <f>IF($DK70&gt;=7,INDEX($CN:$CN,$DJ70+7),"")</f>
      </c>
      <c r="CW70">
        <f>IF($DK70&gt;=8,INDEX($CN:$CN,$DJ70+8),"")</f>
      </c>
      <c r="CX70">
        <f>IF($DK70&gt;=9,INDEX($CN:$CN,$DJ70+9),"")</f>
      </c>
      <c r="CY70">
        <f>IF($DK70&gt;=10,INDEX($CN:$CN,$DJ70+10),"")</f>
      </c>
      <c r="CZ70">
        <f>IF($DK70&gt;=11,INDEX($CN:$CN,$DJ70+11),"")</f>
      </c>
      <c r="DA70">
        <f>IF($DK70&gt;=12,INDEX($CN:$CN,$DJ70+12),"")</f>
      </c>
      <c r="DB70">
        <f>IF($DK70&gt;=13,INDEX($CN:$CN,$DJ70+13),"")</f>
      </c>
      <c r="DC70">
        <f>IF($DK70&gt;=14,INDEX($CN:$CN,$DJ70+14),"")</f>
      </c>
      <c r="DD70">
        <f>IF($DK70&gt;=15,INDEX($CN:$CN,$DJ70+15),"")</f>
      </c>
      <c r="DE70">
        <f>IF($DK70&gt;=16,INDEX($CN:$CN,$DJ70+16),"")</f>
      </c>
      <c r="DF70">
        <f>IF($DK70&gt;=17,INDEX($CN:$CN,$DJ70+17),"")</f>
      </c>
      <c r="DG70">
        <f>IF($DK70&gt;=18,INDEX($CN:$CN,$DJ70+18),"")</f>
      </c>
      <c r="DH70">
        <f>IF($DK70&gt;=19,INDEX($CN:$CN,$DJ70+19),"")</f>
      </c>
      <c r="DI70">
        <f>IF($DK70&gt;=20,INDEX($CN:$CN,$DJ70+20),"")</f>
      </c>
      <c r="DJ70">
        <f>IFERROR(MATCH($CM70,$CN$2:$CN$1089,0)+1,0)</f>
      </c>
      <c r="DK70">
        <f>IFERROR(INDEX($CO$2:$CO$1089,MATCH($CM70,$CN$2:$CN$1089,0)),0)</f>
      </c>
      <c r="DL70">
        <f>IFERROR(INDEX($AS:$AS,MATCH($O70,$AR:$AR,0))&amp;"","")</f>
      </c>
      <c r="DM70" t="s">
        <v>403</v>
      </c>
      <c r="DO70">
        <v>1</v>
      </c>
      <c r="DP70">
        <f>IF($GS70&gt;=1,INDEX($DM:$DM,$GR70+1),"")</f>
      </c>
      <c r="DQ70">
        <f>IF($GS70&gt;=2,INDEX($DM:$DM,$GR70+2),"")</f>
      </c>
      <c r="DR70">
        <f>IF($GS70&gt;=3,INDEX($DM:$DM,$GR70+3),"")</f>
      </c>
      <c r="DS70">
        <f>IF($GS70&gt;=4,INDEX($DM:$DM,$GR70+4),"")</f>
      </c>
      <c r="DT70">
        <f>IF($GS70&gt;=5,INDEX($DM:$DM,$GR70+5),"")</f>
      </c>
      <c r="DU70">
        <f>IF($GS70&gt;=6,INDEX($DM:$DM,$GR70+6),"")</f>
      </c>
      <c r="DV70">
        <f>IF($GS70&gt;=7,INDEX($DM:$DM,$GR70+7),"")</f>
      </c>
      <c r="DW70">
        <f>IF($GS70&gt;=8,INDEX($DM:$DM,$GR70+8),"")</f>
      </c>
      <c r="DX70">
        <f>IF($GS70&gt;=9,INDEX($DM:$DM,$GR70+9),"")</f>
      </c>
      <c r="DY70">
        <f>IF($GS70&gt;=10,INDEX($DM:$DM,$GR70+10),"")</f>
      </c>
      <c r="DZ70">
        <f>IF($GS70&gt;=11,INDEX($DM:$DM,$GR70+11),"")</f>
      </c>
      <c r="EA70">
        <f>IF($GS70&gt;=12,INDEX($DM:$DM,$GR70+12),"")</f>
      </c>
      <c r="EB70">
        <f>IF($GS70&gt;=13,INDEX($DM:$DM,$GR70+13),"")</f>
      </c>
      <c r="EC70">
        <f>IF($GS70&gt;=14,INDEX($DM:$DM,$GR70+14),"")</f>
      </c>
      <c r="ED70">
        <f>IF($GS70&gt;=15,INDEX($DM:$DM,$GR70+15),"")</f>
      </c>
      <c r="EE70">
        <f>IF($GS70&gt;=16,INDEX($DM:$DM,$GR70+16),"")</f>
      </c>
      <c r="EF70">
        <f>IF($GS70&gt;=17,INDEX($DM:$DM,$GR70+17),"")</f>
      </c>
      <c r="EG70">
        <f>IF($GS70&gt;=18,INDEX($DM:$DM,$GR70+18),"")</f>
      </c>
      <c r="EH70">
        <f>IF($GS70&gt;=19,INDEX($DM:$DM,$GR70+19),"")</f>
      </c>
      <c r="EI70">
        <f>IF($GS70&gt;=20,INDEX($DM:$DM,$GR70+20),"")</f>
      </c>
      <c r="EJ70">
        <f>IF($GS70&gt;=21,INDEX($DM:$DM,$GR70+21),"")</f>
      </c>
      <c r="EK70">
        <f>IF($GS70&gt;=22,INDEX($DM:$DM,$GR70+22),"")</f>
      </c>
      <c r="EL70">
        <f>IF($GS70&gt;=23,INDEX($DM:$DM,$GR70+23),"")</f>
      </c>
      <c r="EM70">
        <f>IF($GS70&gt;=24,INDEX($DM:$DM,$GR70+24),"")</f>
      </c>
      <c r="EN70">
        <f>IF($GS70&gt;=25,INDEX($DM:$DM,$GR70+25),"")</f>
      </c>
      <c r="EO70">
        <f>IF($GS70&gt;=26,INDEX($DM:$DM,$GR70+26),"")</f>
      </c>
      <c r="EP70">
        <f>IF($GS70&gt;=27,INDEX($DM:$DM,$GR70+27),"")</f>
      </c>
      <c r="EQ70">
        <f>IF($GS70&gt;=28,INDEX($DM:$DM,$GR70+28),"")</f>
      </c>
      <c r="ER70">
        <f>IF($GS70&gt;=29,INDEX($DM:$DM,$GR70+29),"")</f>
      </c>
      <c r="ES70">
        <f>IF($GS70&gt;=30,INDEX($DM:$DM,$GR70+30),"")</f>
      </c>
      <c r="ET70">
        <f>IF($GS70&gt;=31,INDEX($DM:$DM,$GR70+31),"")</f>
      </c>
      <c r="EU70">
        <f>IF($GS70&gt;=32,INDEX($DM:$DM,$GR70+32),"")</f>
      </c>
      <c r="EV70">
        <f>IF($GS70&gt;=33,INDEX($DM:$DM,$GR70+33),"")</f>
      </c>
      <c r="EW70">
        <f>IF($GS70&gt;=34,INDEX($DM:$DM,$GR70+34),"")</f>
      </c>
      <c r="EX70">
        <f>IF($GS70&gt;=35,INDEX($DM:$DM,$GR70+35),"")</f>
      </c>
      <c r="EY70">
        <f>IF($GS70&gt;=36,INDEX($DM:$DM,$GR70+36),"")</f>
      </c>
      <c r="EZ70">
        <f>IF($GS70&gt;=37,INDEX($DM:$DM,$GR70+37),"")</f>
      </c>
      <c r="FA70">
        <f>IF($GS70&gt;=38,INDEX($DM:$DM,$GR70+38),"")</f>
      </c>
      <c r="FB70">
        <f>IF($GS70&gt;=39,INDEX($DM:$DM,$GR70+39),"")</f>
      </c>
      <c r="FC70">
        <f>IF($GS70&gt;=40,INDEX($DM:$DM,$GR70+40),"")</f>
      </c>
      <c r="FD70">
        <f>IF($GS70&gt;=1,INDEX($DN:$DN,$GR70+1),"")</f>
      </c>
      <c r="FE70">
        <f>IF($GS70&gt;=2,INDEX($DN:$DN,$GR70+2),"")</f>
      </c>
      <c r="FF70">
        <f>IF($GS70&gt;=3,INDEX($DN:$DN,$GR70+3),"")</f>
      </c>
      <c r="FG70">
        <f>IF($GS70&gt;=4,INDEX($DN:$DN,$GR70+4),"")</f>
      </c>
      <c r="FH70">
        <f>IF($GS70&gt;=5,INDEX($DN:$DN,$GR70+5),"")</f>
      </c>
      <c r="FI70">
        <f>IF($GS70&gt;=6,INDEX($DN:$DN,$GR70+6),"")</f>
      </c>
      <c r="FJ70">
        <f>IF($GS70&gt;=7,INDEX($DN:$DN,$GR70+7),"")</f>
      </c>
      <c r="FK70">
        <f>IF($GS70&gt;=8,INDEX($DN:$DN,$GR70+8),"")</f>
      </c>
      <c r="FL70">
        <f>IF($GS70&gt;=9,INDEX($DN:$DN,$GR70+9),"")</f>
      </c>
      <c r="FM70">
        <f>IF($GS70&gt;=10,INDEX($DN:$DN,$GR70+10),"")</f>
      </c>
      <c r="FN70">
        <f>IF($GS70&gt;=11,INDEX($DN:$DN,$GR70+11),"")</f>
      </c>
      <c r="FO70">
        <f>IF($GS70&gt;=12,INDEX($DN:$DN,$GR70+12),"")</f>
      </c>
      <c r="FP70">
        <f>IF($GS70&gt;=13,INDEX($DN:$DN,$GR70+13),"")</f>
      </c>
      <c r="FQ70">
        <f>IF($GS70&gt;=14,INDEX($DN:$DN,$GR70+14),"")</f>
      </c>
      <c r="FR70">
        <f>IF($GS70&gt;=15,INDEX($DN:$DN,$GR70+15),"")</f>
      </c>
      <c r="FS70">
        <f>IF($GS70&gt;=16,INDEX($DN:$DN,$GR70+16),"")</f>
      </c>
      <c r="FT70">
        <f>IF($GS70&gt;=17,INDEX($DN:$DN,$GR70+17),"")</f>
      </c>
      <c r="FU70">
        <f>IF($GS70&gt;=18,INDEX($DN:$DN,$GR70+18),"")</f>
      </c>
      <c r="FV70">
        <f>IF($GS70&gt;=19,INDEX($DN:$DN,$GR70+19),"")</f>
      </c>
      <c r="FW70">
        <f>IF($GS70&gt;=20,INDEX($DN:$DN,$GR70+20),"")</f>
      </c>
      <c r="FX70">
        <f>IF($GS70&gt;=21,INDEX($DN:$DN,$GR70+21),"")</f>
      </c>
      <c r="FY70">
        <f>IF($GS70&gt;=22,INDEX($DN:$DN,$GR70+22),"")</f>
      </c>
      <c r="FZ70">
        <f>IF($GS70&gt;=23,INDEX($DN:$DN,$GR70+23),"")</f>
      </c>
      <c r="GA70">
        <f>IF($GS70&gt;=24,INDEX($DN:$DN,$GR70+24),"")</f>
      </c>
      <c r="GB70">
        <f>IF($GS70&gt;=25,INDEX($DN:$DN,$GR70+25),"")</f>
      </c>
      <c r="GC70">
        <f>IF($GS70&gt;=26,INDEX($DN:$DN,$GR70+26),"")</f>
      </c>
      <c r="GD70">
        <f>IF($GS70&gt;=27,INDEX($DN:$DN,$GR70+27),"")</f>
      </c>
      <c r="GE70">
        <f>IF($GS70&gt;=28,INDEX($DN:$DN,$GR70+28),"")</f>
      </c>
      <c r="GF70">
        <f>IF($GS70&gt;=29,INDEX($DN:$DN,$GR70+29),"")</f>
      </c>
      <c r="GG70">
        <f>IF($GS70&gt;=30,INDEX($DN:$DN,$GR70+30),"")</f>
      </c>
      <c r="GH70">
        <f>IF($GS70&gt;=31,INDEX($DN:$DN,$GR70+31),"")</f>
      </c>
      <c r="GI70">
        <f>IF($GS70&gt;=32,INDEX($DN:$DN,$GR70+32),"")</f>
      </c>
      <c r="GJ70">
        <f>IF($GS70&gt;=33,INDEX($DN:$DN,$GR70+33),"")</f>
      </c>
      <c r="GK70">
        <f>IF($GS70&gt;=34,INDEX($DN:$DN,$GR70+34),"")</f>
      </c>
      <c r="GL70">
        <f>IF($GS70&gt;=35,INDEX($DN:$DN,$GR70+35),"")</f>
      </c>
      <c r="GM70">
        <f>IF($GS70&gt;=36,INDEX($DN:$DN,$GR70+36),"")</f>
      </c>
      <c r="GN70">
        <f>IF($GS70&gt;=37,INDEX($DN:$DN,$GR70+37),"")</f>
      </c>
      <c r="GO70">
        <f>IF($GS70&gt;=38,INDEX($DN:$DN,$GR70+38),"")</f>
      </c>
      <c r="GP70">
        <f>IF($GS70&gt;=39,INDEX($DN:$DN,$GR70+39),"")</f>
      </c>
      <c r="GQ70">
        <f>IF($GS70&gt;=40,INDEX($DN:$DN,$GR70+40),"")</f>
      </c>
      <c r="GR70">
        <f>IFERROR(MATCH($DL70,$DM$2:$DM$148,0)+1,0)</f>
      </c>
      <c r="GS70">
        <f>IFERROR(INDEX($DO$2:$DO$148,MATCH($DL70,$DM$2:$DM$148,0)),0)</f>
      </c>
      <c r="GT70">
        <f>IFERROR(MATCH($Z70,$DP$70:$FC$70,0),0)</f>
      </c>
      <c r="GU70">
        <f>IF($GT70&gt;0,INDEX($FD$70:$GQ$70,$GT70),"")</f>
      </c>
      <c r="GV70" t="s">
        <v>482</v>
      </c>
      <c r="GX70">
        <f>IF($JG70&gt;=1,INDEX($GV:$GV,$JF70+1),"")</f>
      </c>
      <c r="GY70">
        <f>IF($JG70&gt;=2,INDEX($GV:$GV,$JF70+2),"")</f>
      </c>
      <c r="GZ70">
        <f>IF($JG70&gt;=3,INDEX($GV:$GV,$JF70+3),"")</f>
      </c>
      <c r="HA70">
        <f>IF($JG70&gt;=4,INDEX($GV:$GV,$JF70+4),"")</f>
      </c>
      <c r="HB70">
        <f>IF($JG70&gt;=5,INDEX($GV:$GV,$JF70+5),"")</f>
      </c>
      <c r="HC70">
        <f>IF($JG70&gt;=6,INDEX($GV:$GV,$JF70+6),"")</f>
      </c>
      <c r="HD70">
        <f>IF($JG70&gt;=7,INDEX($GV:$GV,$JF70+7),"")</f>
      </c>
      <c r="HE70">
        <f>IF($JG70&gt;=8,INDEX($GV:$GV,$JF70+8),"")</f>
      </c>
      <c r="HF70">
        <f>IF($JG70&gt;=9,INDEX($GV:$GV,$JF70+9),"")</f>
      </c>
      <c r="HG70">
        <f>IF($JG70&gt;=10,INDEX($GV:$GV,$JF70+10),"")</f>
      </c>
      <c r="HH70">
        <f>IF($JG70&gt;=11,INDEX($GV:$GV,$JF70+11),"")</f>
      </c>
      <c r="HI70">
        <f>IF($JG70&gt;=12,INDEX($GV:$GV,$JF70+12),"")</f>
      </c>
      <c r="HJ70">
        <f>IF($JG70&gt;=13,INDEX($GV:$GV,$JF70+13),"")</f>
      </c>
      <c r="HK70">
        <f>IF($JG70&gt;=14,INDEX($GV:$GV,$JF70+14),"")</f>
      </c>
      <c r="HL70">
        <f>IF($JG70&gt;=15,INDEX($GV:$GV,$JF70+15),"")</f>
      </c>
      <c r="HM70">
        <f>IF($JG70&gt;=16,INDEX($GV:$GV,$JF70+16),"")</f>
      </c>
      <c r="HN70">
        <f>IF($JG70&gt;=17,INDEX($GV:$GV,$JF70+17),"")</f>
      </c>
      <c r="HO70">
        <f>IF($JG70&gt;=18,INDEX($GV:$GV,$JF70+18),"")</f>
      </c>
      <c r="HP70">
        <f>IF($JG70&gt;=19,INDEX($GV:$GV,$JF70+19),"")</f>
      </c>
      <c r="HQ70">
        <f>IF($JG70&gt;=20,INDEX($GV:$GV,$JF70+20),"")</f>
      </c>
      <c r="HR70">
        <f>IF($JG70&gt;=21,INDEX($GV:$GV,$JF70+21),"")</f>
      </c>
      <c r="HS70">
        <f>IF($JG70&gt;=22,INDEX($GV:$GV,$JF70+22),"")</f>
      </c>
      <c r="HT70">
        <f>IF($JG70&gt;=23,INDEX($GV:$GV,$JF70+23),"")</f>
      </c>
      <c r="HU70">
        <f>IF($JG70&gt;=24,INDEX($GV:$GV,$JF70+24),"")</f>
      </c>
      <c r="HV70">
        <f>IF($JG70&gt;=25,INDEX($GV:$GV,$JF70+25),"")</f>
      </c>
      <c r="HW70">
        <f>IF($JG70&gt;=26,INDEX($GV:$GV,$JF70+26),"")</f>
      </c>
      <c r="HX70">
        <f>IF($JG70&gt;=27,INDEX($GV:$GV,$JF70+27),"")</f>
      </c>
      <c r="HY70">
        <f>IF($JG70&gt;=28,INDEX($GV:$GV,$JF70+28),"")</f>
      </c>
      <c r="HZ70">
        <f>IF($JG70&gt;=29,INDEX($GV:$GV,$JF70+29),"")</f>
      </c>
      <c r="IA70">
        <f>IF($JG70&gt;=30,INDEX($GV:$GV,$JF70+30),"")</f>
      </c>
      <c r="IB70">
        <f>IF($JG70&gt;=31,INDEX($GV:$GV,$JF70+31),"")</f>
      </c>
      <c r="IC70">
        <f>IF($JG70&gt;=32,INDEX($GV:$GV,$JF70+32),"")</f>
      </c>
      <c r="ID70">
        <f>IF($JG70&gt;=33,INDEX($GV:$GV,$JF70+33),"")</f>
      </c>
      <c r="IE70">
        <f>IF($JG70&gt;=34,INDEX($GV:$GV,$JF70+34),"")</f>
      </c>
      <c r="IF70">
        <f>IF($JG70&gt;=35,INDEX($GV:$GV,$JF70+35),"")</f>
      </c>
      <c r="IG70">
        <f>IF($JG70&gt;=36,INDEX($GV:$GV,$JF70+36),"")</f>
      </c>
      <c r="IH70">
        <f>IF($JG70&gt;=37,INDEX($GV:$GV,$JF70+37),"")</f>
      </c>
      <c r="II70">
        <f>IF($JG70&gt;=38,INDEX($GV:$GV,$JF70+38),"")</f>
      </c>
      <c r="IJ70">
        <f>IF($JG70&gt;=39,INDEX($GV:$GV,$JF70+39),"")</f>
      </c>
      <c r="IK70">
        <f>IF($JG70&gt;=40,INDEX($GV:$GV,$JF70+40),"")</f>
      </c>
      <c r="IL70">
        <f>IF($JG70&gt;=41,INDEX($GV:$GV,$JF70+41),"")</f>
      </c>
      <c r="IM70">
        <f>IF($JG70&gt;=42,INDEX($GV:$GV,$JF70+42),"")</f>
      </c>
      <c r="IN70">
        <f>IF($JG70&gt;=43,INDEX($GV:$GV,$JF70+43),"")</f>
      </c>
      <c r="IO70">
        <f>IF($JG70&gt;=44,INDEX($GV:$GV,$JF70+44),"")</f>
      </c>
      <c r="IP70">
        <f>IF($JG70&gt;=45,INDEX($GV:$GV,$JF70+45),"")</f>
      </c>
      <c r="IQ70">
        <f>IF($JG70&gt;=46,INDEX($GV:$GV,$JF70+46),"")</f>
      </c>
      <c r="IR70">
        <f>IF($JG70&gt;=47,INDEX($GV:$GV,$JF70+47),"")</f>
      </c>
      <c r="IS70">
        <f>IF($JG70&gt;=48,INDEX($GV:$GV,$JF70+48),"")</f>
      </c>
      <c r="IT70">
        <f>IF($JG70&gt;=49,INDEX($GV:$GV,$JF70+49),"")</f>
      </c>
      <c r="IU70">
        <f>IF($JG70&gt;=50,INDEX($GV:$GV,$JF70+50),"")</f>
      </c>
      <c r="IV70">
        <f>IF($JG70&gt;=51,INDEX($GV:$GV,$JF70+51),"")</f>
      </c>
      <c r="IW70">
        <f>IF($JG70&gt;=52,INDEX($GV:$GV,$JF70+52),"")</f>
      </c>
      <c r="IX70">
        <f>IF($JG70&gt;=53,INDEX($GV:$GV,$JF70+53),"")</f>
      </c>
      <c r="IY70">
        <f>IF($JG70&gt;=54,INDEX($GV:$GV,$JF70+54),"")</f>
      </c>
      <c r="IZ70">
        <f>IF($JG70&gt;=55,INDEX($GV:$GV,$JF70+55),"")</f>
      </c>
      <c r="JA70">
        <f>IF($JG70&gt;=56,INDEX($GV:$GV,$JF70+56),"")</f>
      </c>
      <c r="JB70">
        <f>IF($JG70&gt;=57,INDEX($GV:$GV,$JF70+57),"")</f>
      </c>
      <c r="JC70">
        <f>IF($JG70&gt;=58,INDEX($GV:$GV,$JF70+58),"")</f>
      </c>
      <c r="JD70">
        <f>IF($JG70&gt;=59,INDEX($GV:$GV,$JF70+59),"")</f>
      </c>
      <c r="JE70">
        <f>IF($JG70&gt;=60,INDEX($GV:$GV,$JF70+60),"")</f>
      </c>
      <c r="JF70">
        <f>IFERROR(MATCH($GU70,$GV$2:$GV$322,0)+1,0)</f>
      </c>
      <c r="JG70">
        <f>IFERROR(INDEX($GW$2:$GW$322,MATCH($GU70,$GV$2:$GV$322,0)),0)</f>
      </c>
      <c r="JH70" t="s">
        <v>44</v>
      </c>
      <c r="JI70" t="s">
        <v>44</v>
      </c>
    </row>
    <row r="71" spans="1:269" x14ac:dyDescent="0.25">
      <c r="R71">
        <f>IF(OR($U71="",$Q71=""),"",IFERROR($U71/$Q71,0))</f>
      </c>
      <c r="S71">
        <f>IF($U71="","",
SUM($T71,$V71,$AA71,$W71,$Y71)*
(1-IF($AB71="",0,VALUE($AB71)/100)))</f>
      </c>
      <c r="T71">
        <f>IF($U71="","",$U71)</f>
      </c>
      <c r="V71">
        <f>IF($U71="","",
IF($O71="","",
IF(ISNUMBER(SEARCH("exempt",LOWER($O71))),0,
$U71*(VALUE(SUBSTITUTE($O71,"%",""))/100))))</f>
      </c>
      <c r="AC71">
        <f>IFERROR(IF(FIND(" - ",$K71)&gt;0,MID($K71,FIND(" - ",$K71)+3,LEN($K71)),""),"")</f>
      </c>
      <c r="AL71" t="s">
        <v>506</v>
      </c>
      <c r="AP71" t="s">
        <v>507</v>
      </c>
      <c r="AQ71" t="s">
        <v>508</v>
      </c>
      <c r="AT71">
        <f>IFERROR(LEFT($K71,FIND(" - ",$K71)-1),$K71)</f>
      </c>
      <c r="AU71" t="s">
        <v>427</v>
      </c>
      <c r="AW71">
        <f>IF($CL71&gt;=1,INDEX($AU:$AU,$CK71+1),"")</f>
      </c>
      <c r="AX71">
        <f>IF($CL71&gt;=2,INDEX($AU:$AU,$CK71+2),"")</f>
      </c>
      <c r="AY71">
        <f>IF($CL71&gt;=3,INDEX($AU:$AU,$CK71+3),"")</f>
      </c>
      <c r="AZ71">
        <f>IF($CL71&gt;=4,INDEX($AU:$AU,$CK71+4),"")</f>
      </c>
      <c r="BA71">
        <f>IF($CL71&gt;=5,INDEX($AU:$AU,$CK71+5),"")</f>
      </c>
      <c r="BB71">
        <f>IF($CL71&gt;=6,INDEX($AU:$AU,$CK71+6),"")</f>
      </c>
      <c r="BC71">
        <f>IF($CL71&gt;=7,INDEX($AU:$AU,$CK71+7),"")</f>
      </c>
      <c r="BD71">
        <f>IF($CL71&gt;=8,INDEX($AU:$AU,$CK71+8),"")</f>
      </c>
      <c r="BE71">
        <f>IF($CL71&gt;=9,INDEX($AU:$AU,$CK71+9),"")</f>
      </c>
      <c r="BF71">
        <f>IF($CL71&gt;=10,INDEX($AU:$AU,$CK71+10),"")</f>
      </c>
      <c r="BG71">
        <f>IF($CL71&gt;=11,INDEX($AU:$AU,$CK71+11),"")</f>
      </c>
      <c r="BH71">
        <f>IF($CL71&gt;=12,INDEX($AU:$AU,$CK71+12),"")</f>
      </c>
      <c r="BI71">
        <f>IF($CL71&gt;=13,INDEX($AU:$AU,$CK71+13),"")</f>
      </c>
      <c r="BJ71">
        <f>IF($CL71&gt;=14,INDEX($AU:$AU,$CK71+14),"")</f>
      </c>
      <c r="BK71">
        <f>IF($CL71&gt;=15,INDEX($AU:$AU,$CK71+15),"")</f>
      </c>
      <c r="BL71">
        <f>IF($CL71&gt;=16,INDEX($AU:$AU,$CK71+16),"")</f>
      </c>
      <c r="BM71">
        <f>IF($CL71&gt;=17,INDEX($AU:$AU,$CK71+17),"")</f>
      </c>
      <c r="BN71">
        <f>IF($CL71&gt;=18,INDEX($AU:$AU,$CK71+18),"")</f>
      </c>
      <c r="BO71">
        <f>IF($CL71&gt;=19,INDEX($AU:$AU,$CK71+19),"")</f>
      </c>
      <c r="BP71">
        <f>IF($CL71&gt;=20,INDEX($AU:$AU,$CK71+20),"")</f>
      </c>
      <c r="BQ71">
        <f>IF($CL71&gt;=21,INDEX($AU:$AU,$CK71+21),"")</f>
      </c>
      <c r="BR71">
        <f>IF($CL71&gt;=22,INDEX($AU:$AU,$CK71+22),"")</f>
      </c>
      <c r="BS71">
        <f>IF($CL71&gt;=23,INDEX($AU:$AU,$CK71+23),"")</f>
      </c>
      <c r="BT71">
        <f>IF($CL71&gt;=24,INDEX($AU:$AU,$CK71+24),"")</f>
      </c>
      <c r="BU71">
        <f>IF($CL71&gt;=25,INDEX($AU:$AU,$CK71+25),"")</f>
      </c>
      <c r="BV71">
        <f>IF($CL71&gt;=26,INDEX($AU:$AU,$CK71+26),"")</f>
      </c>
      <c r="BW71">
        <f>IF($CL71&gt;=27,INDEX($AU:$AU,$CK71+27),"")</f>
      </c>
      <c r="BX71">
        <f>IF($CL71&gt;=28,INDEX($AU:$AU,$CK71+28),"")</f>
      </c>
      <c r="BY71">
        <f>IF($CL71&gt;=29,INDEX($AU:$AU,$CK71+29),"")</f>
      </c>
      <c r="BZ71">
        <f>IF($CL71&gt;=30,INDEX($AU:$AU,$CK71+30),"")</f>
      </c>
      <c r="CA71">
        <f>IF($CL71&gt;=31,INDEX($AU:$AU,$CK71+31),"")</f>
      </c>
      <c r="CB71">
        <f>IF($CL71&gt;=32,INDEX($AU:$AU,$CK71+32),"")</f>
      </c>
      <c r="CC71">
        <f>IF($CL71&gt;=33,INDEX($AU:$AU,$CK71+33),"")</f>
      </c>
      <c r="CD71">
        <f>IF($CL71&gt;=34,INDEX($AU:$AU,$CK71+34),"")</f>
      </c>
      <c r="CE71">
        <f>IF($CL71&gt;=35,INDEX($AU:$AU,$CK71+35),"")</f>
      </c>
      <c r="CF71">
        <f>IF($CL71&gt;=36,INDEX($AU:$AU,$CK71+36),"")</f>
      </c>
      <c r="CG71">
        <f>IF($CL71&gt;=37,INDEX($AU:$AU,$CK71+37),"")</f>
      </c>
      <c r="CH71">
        <f>IF($CL71&gt;=38,INDEX($AU:$AU,$CK71+38),"")</f>
      </c>
      <c r="CI71">
        <f>IF($CL71&gt;=39,INDEX($AU:$AU,$CK71+39),"")</f>
      </c>
      <c r="CJ71">
        <f>IF($CL71&gt;=40,INDEX($AU:$AU,$CK71+40),"")</f>
      </c>
      <c r="CK71">
        <f>IFERROR(MATCH($AT71,$AU$2:$AU$133,0)+1,0)</f>
      </c>
      <c r="CL71">
        <f>IFERROR(INDEX($AV$2:$AV$133,MATCH($AT71,$AU$2:$AU$133,0)),0)</f>
      </c>
      <c r="CM71">
        <f>IFERROR(LEFT($L71,FIND(" - ",$L71)-1),$L71)</f>
      </c>
      <c r="CN71" t="s">
        <v>509</v>
      </c>
      <c r="CO71">
        <v>1</v>
      </c>
      <c r="CP71">
        <f>IF($DK71&gt;=1,INDEX($CN:$CN,$DJ71+1),"")</f>
      </c>
      <c r="CQ71">
        <f>IF($DK71&gt;=2,INDEX($CN:$CN,$DJ71+2),"")</f>
      </c>
      <c r="CR71">
        <f>IF($DK71&gt;=3,INDEX($CN:$CN,$DJ71+3),"")</f>
      </c>
      <c r="CS71">
        <f>IF($DK71&gt;=4,INDEX($CN:$CN,$DJ71+4),"")</f>
      </c>
      <c r="CT71">
        <f>IF($DK71&gt;=5,INDEX($CN:$CN,$DJ71+5),"")</f>
      </c>
      <c r="CU71">
        <f>IF($DK71&gt;=6,INDEX($CN:$CN,$DJ71+6),"")</f>
      </c>
      <c r="CV71">
        <f>IF($DK71&gt;=7,INDEX($CN:$CN,$DJ71+7),"")</f>
      </c>
      <c r="CW71">
        <f>IF($DK71&gt;=8,INDEX($CN:$CN,$DJ71+8),"")</f>
      </c>
      <c r="CX71">
        <f>IF($DK71&gt;=9,INDEX($CN:$CN,$DJ71+9),"")</f>
      </c>
      <c r="CY71">
        <f>IF($DK71&gt;=10,INDEX($CN:$CN,$DJ71+10),"")</f>
      </c>
      <c r="CZ71">
        <f>IF($DK71&gt;=11,INDEX($CN:$CN,$DJ71+11),"")</f>
      </c>
      <c r="DA71">
        <f>IF($DK71&gt;=12,INDEX($CN:$CN,$DJ71+12),"")</f>
      </c>
      <c r="DB71">
        <f>IF($DK71&gt;=13,INDEX($CN:$CN,$DJ71+13),"")</f>
      </c>
      <c r="DC71">
        <f>IF($DK71&gt;=14,INDEX($CN:$CN,$DJ71+14),"")</f>
      </c>
      <c r="DD71">
        <f>IF($DK71&gt;=15,INDEX($CN:$CN,$DJ71+15),"")</f>
      </c>
      <c r="DE71">
        <f>IF($DK71&gt;=16,INDEX($CN:$CN,$DJ71+16),"")</f>
      </c>
      <c r="DF71">
        <f>IF($DK71&gt;=17,INDEX($CN:$CN,$DJ71+17),"")</f>
      </c>
      <c r="DG71">
        <f>IF($DK71&gt;=18,INDEX($CN:$CN,$DJ71+18),"")</f>
      </c>
      <c r="DH71">
        <f>IF($DK71&gt;=19,INDEX($CN:$CN,$DJ71+19),"")</f>
      </c>
      <c r="DI71">
        <f>IF($DK71&gt;=20,INDEX($CN:$CN,$DJ71+20),"")</f>
      </c>
      <c r="DJ71">
        <f>IFERROR(MATCH($CM71,$CN$2:$CN$1089,0)+1,0)</f>
      </c>
      <c r="DK71">
        <f>IFERROR(INDEX($CO$2:$CO$1089,MATCH($CM71,$CN$2:$CN$1089,0)),0)</f>
      </c>
      <c r="DL71">
        <f>IFERROR(INDEX($AS:$AS,MATCH($O71,$AR:$AR,0))&amp;"","")</f>
      </c>
      <c r="DM71" t="s">
        <v>55</v>
      </c>
      <c r="DN71" t="s">
        <v>44</v>
      </c>
      <c r="DP71">
        <f>IF($GS71&gt;=1,INDEX($DM:$DM,$GR71+1),"")</f>
      </c>
      <c r="DQ71">
        <f>IF($GS71&gt;=2,INDEX($DM:$DM,$GR71+2),"")</f>
      </c>
      <c r="DR71">
        <f>IF($GS71&gt;=3,INDEX($DM:$DM,$GR71+3),"")</f>
      </c>
      <c r="DS71">
        <f>IF($GS71&gt;=4,INDEX($DM:$DM,$GR71+4),"")</f>
      </c>
      <c r="DT71">
        <f>IF($GS71&gt;=5,INDEX($DM:$DM,$GR71+5),"")</f>
      </c>
      <c r="DU71">
        <f>IF($GS71&gt;=6,INDEX($DM:$DM,$GR71+6),"")</f>
      </c>
      <c r="DV71">
        <f>IF($GS71&gt;=7,INDEX($DM:$DM,$GR71+7),"")</f>
      </c>
      <c r="DW71">
        <f>IF($GS71&gt;=8,INDEX($DM:$DM,$GR71+8),"")</f>
      </c>
      <c r="DX71">
        <f>IF($GS71&gt;=9,INDEX($DM:$DM,$GR71+9),"")</f>
      </c>
      <c r="DY71">
        <f>IF($GS71&gt;=10,INDEX($DM:$DM,$GR71+10),"")</f>
      </c>
      <c r="DZ71">
        <f>IF($GS71&gt;=11,INDEX($DM:$DM,$GR71+11),"")</f>
      </c>
      <c r="EA71">
        <f>IF($GS71&gt;=12,INDEX($DM:$DM,$GR71+12),"")</f>
      </c>
      <c r="EB71">
        <f>IF($GS71&gt;=13,INDEX($DM:$DM,$GR71+13),"")</f>
      </c>
      <c r="EC71">
        <f>IF($GS71&gt;=14,INDEX($DM:$DM,$GR71+14),"")</f>
      </c>
      <c r="ED71">
        <f>IF($GS71&gt;=15,INDEX($DM:$DM,$GR71+15),"")</f>
      </c>
      <c r="EE71">
        <f>IF($GS71&gt;=16,INDEX($DM:$DM,$GR71+16),"")</f>
      </c>
      <c r="EF71">
        <f>IF($GS71&gt;=17,INDEX($DM:$DM,$GR71+17),"")</f>
      </c>
      <c r="EG71">
        <f>IF($GS71&gt;=18,INDEX($DM:$DM,$GR71+18),"")</f>
      </c>
      <c r="EH71">
        <f>IF($GS71&gt;=19,INDEX($DM:$DM,$GR71+19),"")</f>
      </c>
      <c r="EI71">
        <f>IF($GS71&gt;=20,INDEX($DM:$DM,$GR71+20),"")</f>
      </c>
      <c r="EJ71">
        <f>IF($GS71&gt;=21,INDEX($DM:$DM,$GR71+21),"")</f>
      </c>
      <c r="EK71">
        <f>IF($GS71&gt;=22,INDEX($DM:$DM,$GR71+22),"")</f>
      </c>
      <c r="EL71">
        <f>IF($GS71&gt;=23,INDEX($DM:$DM,$GR71+23),"")</f>
      </c>
      <c r="EM71">
        <f>IF($GS71&gt;=24,INDEX($DM:$DM,$GR71+24),"")</f>
      </c>
      <c r="EN71">
        <f>IF($GS71&gt;=25,INDEX($DM:$DM,$GR71+25),"")</f>
      </c>
      <c r="EO71">
        <f>IF($GS71&gt;=26,INDEX($DM:$DM,$GR71+26),"")</f>
      </c>
      <c r="EP71">
        <f>IF($GS71&gt;=27,INDEX($DM:$DM,$GR71+27),"")</f>
      </c>
      <c r="EQ71">
        <f>IF($GS71&gt;=28,INDEX($DM:$DM,$GR71+28),"")</f>
      </c>
      <c r="ER71">
        <f>IF($GS71&gt;=29,INDEX($DM:$DM,$GR71+29),"")</f>
      </c>
      <c r="ES71">
        <f>IF($GS71&gt;=30,INDEX($DM:$DM,$GR71+30),"")</f>
      </c>
      <c r="ET71">
        <f>IF($GS71&gt;=31,INDEX($DM:$DM,$GR71+31),"")</f>
      </c>
      <c r="EU71">
        <f>IF($GS71&gt;=32,INDEX($DM:$DM,$GR71+32),"")</f>
      </c>
      <c r="EV71">
        <f>IF($GS71&gt;=33,INDEX($DM:$DM,$GR71+33),"")</f>
      </c>
      <c r="EW71">
        <f>IF($GS71&gt;=34,INDEX($DM:$DM,$GR71+34),"")</f>
      </c>
      <c r="EX71">
        <f>IF($GS71&gt;=35,INDEX($DM:$DM,$GR71+35),"")</f>
      </c>
      <c r="EY71">
        <f>IF($GS71&gt;=36,INDEX($DM:$DM,$GR71+36),"")</f>
      </c>
      <c r="EZ71">
        <f>IF($GS71&gt;=37,INDEX($DM:$DM,$GR71+37),"")</f>
      </c>
      <c r="FA71">
        <f>IF($GS71&gt;=38,INDEX($DM:$DM,$GR71+38),"")</f>
      </c>
      <c r="FB71">
        <f>IF($GS71&gt;=39,INDEX($DM:$DM,$GR71+39),"")</f>
      </c>
      <c r="FC71">
        <f>IF($GS71&gt;=40,INDEX($DM:$DM,$GR71+40),"")</f>
      </c>
      <c r="FD71">
        <f>IF($GS71&gt;=1,INDEX($DN:$DN,$GR71+1),"")</f>
      </c>
      <c r="FE71">
        <f>IF($GS71&gt;=2,INDEX($DN:$DN,$GR71+2),"")</f>
      </c>
      <c r="FF71">
        <f>IF($GS71&gt;=3,INDEX($DN:$DN,$GR71+3),"")</f>
      </c>
      <c r="FG71">
        <f>IF($GS71&gt;=4,INDEX($DN:$DN,$GR71+4),"")</f>
      </c>
      <c r="FH71">
        <f>IF($GS71&gt;=5,INDEX($DN:$DN,$GR71+5),"")</f>
      </c>
      <c r="FI71">
        <f>IF($GS71&gt;=6,INDEX($DN:$DN,$GR71+6),"")</f>
      </c>
      <c r="FJ71">
        <f>IF($GS71&gt;=7,INDEX($DN:$DN,$GR71+7),"")</f>
      </c>
      <c r="FK71">
        <f>IF($GS71&gt;=8,INDEX($DN:$DN,$GR71+8),"")</f>
      </c>
      <c r="FL71">
        <f>IF($GS71&gt;=9,INDEX($DN:$DN,$GR71+9),"")</f>
      </c>
      <c r="FM71">
        <f>IF($GS71&gt;=10,INDEX($DN:$DN,$GR71+10),"")</f>
      </c>
      <c r="FN71">
        <f>IF($GS71&gt;=11,INDEX($DN:$DN,$GR71+11),"")</f>
      </c>
      <c r="FO71">
        <f>IF($GS71&gt;=12,INDEX($DN:$DN,$GR71+12),"")</f>
      </c>
      <c r="FP71">
        <f>IF($GS71&gt;=13,INDEX($DN:$DN,$GR71+13),"")</f>
      </c>
      <c r="FQ71">
        <f>IF($GS71&gt;=14,INDEX($DN:$DN,$GR71+14),"")</f>
      </c>
      <c r="FR71">
        <f>IF($GS71&gt;=15,INDEX($DN:$DN,$GR71+15),"")</f>
      </c>
      <c r="FS71">
        <f>IF($GS71&gt;=16,INDEX($DN:$DN,$GR71+16),"")</f>
      </c>
      <c r="FT71">
        <f>IF($GS71&gt;=17,INDEX($DN:$DN,$GR71+17),"")</f>
      </c>
      <c r="FU71">
        <f>IF($GS71&gt;=18,INDEX($DN:$DN,$GR71+18),"")</f>
      </c>
      <c r="FV71">
        <f>IF($GS71&gt;=19,INDEX($DN:$DN,$GR71+19),"")</f>
      </c>
      <c r="FW71">
        <f>IF($GS71&gt;=20,INDEX($DN:$DN,$GR71+20),"")</f>
      </c>
      <c r="FX71">
        <f>IF($GS71&gt;=21,INDEX($DN:$DN,$GR71+21),"")</f>
      </c>
      <c r="FY71">
        <f>IF($GS71&gt;=22,INDEX($DN:$DN,$GR71+22),"")</f>
      </c>
      <c r="FZ71">
        <f>IF($GS71&gt;=23,INDEX($DN:$DN,$GR71+23),"")</f>
      </c>
      <c r="GA71">
        <f>IF($GS71&gt;=24,INDEX($DN:$DN,$GR71+24),"")</f>
      </c>
      <c r="GB71">
        <f>IF($GS71&gt;=25,INDEX($DN:$DN,$GR71+25),"")</f>
      </c>
      <c r="GC71">
        <f>IF($GS71&gt;=26,INDEX($DN:$DN,$GR71+26),"")</f>
      </c>
      <c r="GD71">
        <f>IF($GS71&gt;=27,INDEX($DN:$DN,$GR71+27),"")</f>
      </c>
      <c r="GE71">
        <f>IF($GS71&gt;=28,INDEX($DN:$DN,$GR71+28),"")</f>
      </c>
      <c r="GF71">
        <f>IF($GS71&gt;=29,INDEX($DN:$DN,$GR71+29),"")</f>
      </c>
      <c r="GG71">
        <f>IF($GS71&gt;=30,INDEX($DN:$DN,$GR71+30),"")</f>
      </c>
      <c r="GH71">
        <f>IF($GS71&gt;=31,INDEX($DN:$DN,$GR71+31),"")</f>
      </c>
      <c r="GI71">
        <f>IF($GS71&gt;=32,INDEX($DN:$DN,$GR71+32),"")</f>
      </c>
      <c r="GJ71">
        <f>IF($GS71&gt;=33,INDEX($DN:$DN,$GR71+33),"")</f>
      </c>
      <c r="GK71">
        <f>IF($GS71&gt;=34,INDEX($DN:$DN,$GR71+34),"")</f>
      </c>
      <c r="GL71">
        <f>IF($GS71&gt;=35,INDEX($DN:$DN,$GR71+35),"")</f>
      </c>
      <c r="GM71">
        <f>IF($GS71&gt;=36,INDEX($DN:$DN,$GR71+36),"")</f>
      </c>
      <c r="GN71">
        <f>IF($GS71&gt;=37,INDEX($DN:$DN,$GR71+37),"")</f>
      </c>
      <c r="GO71">
        <f>IF($GS71&gt;=38,INDEX($DN:$DN,$GR71+38),"")</f>
      </c>
      <c r="GP71">
        <f>IF($GS71&gt;=39,INDEX($DN:$DN,$GR71+39),"")</f>
      </c>
      <c r="GQ71">
        <f>IF($GS71&gt;=40,INDEX($DN:$DN,$GR71+40),"")</f>
      </c>
      <c r="GR71">
        <f>IFERROR(MATCH($DL71,$DM$2:$DM$148,0)+1,0)</f>
      </c>
      <c r="GS71">
        <f>IFERROR(INDEX($DO$2:$DO$148,MATCH($DL71,$DM$2:$DM$148,0)),0)</f>
      </c>
      <c r="GT71">
        <f>IFERROR(MATCH($Z71,$DP$71:$FC$71,0),0)</f>
      </c>
      <c r="GU71">
        <f>IF($GT71&gt;0,INDEX($FD$71:$GQ$71,$GT71),"")</f>
      </c>
      <c r="GV71" t="s">
        <v>486</v>
      </c>
      <c r="GX71">
        <f>IF($JG71&gt;=1,INDEX($GV:$GV,$JF71+1),"")</f>
      </c>
      <c r="GY71">
        <f>IF($JG71&gt;=2,INDEX($GV:$GV,$JF71+2),"")</f>
      </c>
      <c r="GZ71">
        <f>IF($JG71&gt;=3,INDEX($GV:$GV,$JF71+3),"")</f>
      </c>
      <c r="HA71">
        <f>IF($JG71&gt;=4,INDEX($GV:$GV,$JF71+4),"")</f>
      </c>
      <c r="HB71">
        <f>IF($JG71&gt;=5,INDEX($GV:$GV,$JF71+5),"")</f>
      </c>
      <c r="HC71">
        <f>IF($JG71&gt;=6,INDEX($GV:$GV,$JF71+6),"")</f>
      </c>
      <c r="HD71">
        <f>IF($JG71&gt;=7,INDEX($GV:$GV,$JF71+7),"")</f>
      </c>
      <c r="HE71">
        <f>IF($JG71&gt;=8,INDEX($GV:$GV,$JF71+8),"")</f>
      </c>
      <c r="HF71">
        <f>IF($JG71&gt;=9,INDEX($GV:$GV,$JF71+9),"")</f>
      </c>
      <c r="HG71">
        <f>IF($JG71&gt;=10,INDEX($GV:$GV,$JF71+10),"")</f>
      </c>
      <c r="HH71">
        <f>IF($JG71&gt;=11,INDEX($GV:$GV,$JF71+11),"")</f>
      </c>
      <c r="HI71">
        <f>IF($JG71&gt;=12,INDEX($GV:$GV,$JF71+12),"")</f>
      </c>
      <c r="HJ71">
        <f>IF($JG71&gt;=13,INDEX($GV:$GV,$JF71+13),"")</f>
      </c>
      <c r="HK71">
        <f>IF($JG71&gt;=14,INDEX($GV:$GV,$JF71+14),"")</f>
      </c>
      <c r="HL71">
        <f>IF($JG71&gt;=15,INDEX($GV:$GV,$JF71+15),"")</f>
      </c>
      <c r="HM71">
        <f>IF($JG71&gt;=16,INDEX($GV:$GV,$JF71+16),"")</f>
      </c>
      <c r="HN71">
        <f>IF($JG71&gt;=17,INDEX($GV:$GV,$JF71+17),"")</f>
      </c>
      <c r="HO71">
        <f>IF($JG71&gt;=18,INDEX($GV:$GV,$JF71+18),"")</f>
      </c>
      <c r="HP71">
        <f>IF($JG71&gt;=19,INDEX($GV:$GV,$JF71+19),"")</f>
      </c>
      <c r="HQ71">
        <f>IF($JG71&gt;=20,INDEX($GV:$GV,$JF71+20),"")</f>
      </c>
      <c r="HR71">
        <f>IF($JG71&gt;=21,INDEX($GV:$GV,$JF71+21),"")</f>
      </c>
      <c r="HS71">
        <f>IF($JG71&gt;=22,INDEX($GV:$GV,$JF71+22),"")</f>
      </c>
      <c r="HT71">
        <f>IF($JG71&gt;=23,INDEX($GV:$GV,$JF71+23),"")</f>
      </c>
      <c r="HU71">
        <f>IF($JG71&gt;=24,INDEX($GV:$GV,$JF71+24),"")</f>
      </c>
      <c r="HV71">
        <f>IF($JG71&gt;=25,INDEX($GV:$GV,$JF71+25),"")</f>
      </c>
      <c r="HW71">
        <f>IF($JG71&gt;=26,INDEX($GV:$GV,$JF71+26),"")</f>
      </c>
      <c r="HX71">
        <f>IF($JG71&gt;=27,INDEX($GV:$GV,$JF71+27),"")</f>
      </c>
      <c r="HY71">
        <f>IF($JG71&gt;=28,INDEX($GV:$GV,$JF71+28),"")</f>
      </c>
      <c r="HZ71">
        <f>IF($JG71&gt;=29,INDEX($GV:$GV,$JF71+29),"")</f>
      </c>
      <c r="IA71">
        <f>IF($JG71&gt;=30,INDEX($GV:$GV,$JF71+30),"")</f>
      </c>
      <c r="IB71">
        <f>IF($JG71&gt;=31,INDEX($GV:$GV,$JF71+31),"")</f>
      </c>
      <c r="IC71">
        <f>IF($JG71&gt;=32,INDEX($GV:$GV,$JF71+32),"")</f>
      </c>
      <c r="ID71">
        <f>IF($JG71&gt;=33,INDEX($GV:$GV,$JF71+33),"")</f>
      </c>
      <c r="IE71">
        <f>IF($JG71&gt;=34,INDEX($GV:$GV,$JF71+34),"")</f>
      </c>
      <c r="IF71">
        <f>IF($JG71&gt;=35,INDEX($GV:$GV,$JF71+35),"")</f>
      </c>
      <c r="IG71">
        <f>IF($JG71&gt;=36,INDEX($GV:$GV,$JF71+36),"")</f>
      </c>
      <c r="IH71">
        <f>IF($JG71&gt;=37,INDEX($GV:$GV,$JF71+37),"")</f>
      </c>
      <c r="II71">
        <f>IF($JG71&gt;=38,INDEX($GV:$GV,$JF71+38),"")</f>
      </c>
      <c r="IJ71">
        <f>IF($JG71&gt;=39,INDEX($GV:$GV,$JF71+39),"")</f>
      </c>
      <c r="IK71">
        <f>IF($JG71&gt;=40,INDEX($GV:$GV,$JF71+40),"")</f>
      </c>
      <c r="IL71">
        <f>IF($JG71&gt;=41,INDEX($GV:$GV,$JF71+41),"")</f>
      </c>
      <c r="IM71">
        <f>IF($JG71&gt;=42,INDEX($GV:$GV,$JF71+42),"")</f>
      </c>
      <c r="IN71">
        <f>IF($JG71&gt;=43,INDEX($GV:$GV,$JF71+43),"")</f>
      </c>
      <c r="IO71">
        <f>IF($JG71&gt;=44,INDEX($GV:$GV,$JF71+44),"")</f>
      </c>
      <c r="IP71">
        <f>IF($JG71&gt;=45,INDEX($GV:$GV,$JF71+45),"")</f>
      </c>
      <c r="IQ71">
        <f>IF($JG71&gt;=46,INDEX($GV:$GV,$JF71+46),"")</f>
      </c>
      <c r="IR71">
        <f>IF($JG71&gt;=47,INDEX($GV:$GV,$JF71+47),"")</f>
      </c>
      <c r="IS71">
        <f>IF($JG71&gt;=48,INDEX($GV:$GV,$JF71+48),"")</f>
      </c>
      <c r="IT71">
        <f>IF($JG71&gt;=49,INDEX($GV:$GV,$JF71+49),"")</f>
      </c>
      <c r="IU71">
        <f>IF($JG71&gt;=50,INDEX($GV:$GV,$JF71+50),"")</f>
      </c>
      <c r="IV71">
        <f>IF($JG71&gt;=51,INDEX($GV:$GV,$JF71+51),"")</f>
      </c>
      <c r="IW71">
        <f>IF($JG71&gt;=52,INDEX($GV:$GV,$JF71+52),"")</f>
      </c>
      <c r="IX71">
        <f>IF($JG71&gt;=53,INDEX($GV:$GV,$JF71+53),"")</f>
      </c>
      <c r="IY71">
        <f>IF($JG71&gt;=54,INDEX($GV:$GV,$JF71+54),"")</f>
      </c>
      <c r="IZ71">
        <f>IF($JG71&gt;=55,INDEX($GV:$GV,$JF71+55),"")</f>
      </c>
      <c r="JA71">
        <f>IF($JG71&gt;=56,INDEX($GV:$GV,$JF71+56),"")</f>
      </c>
      <c r="JB71">
        <f>IF($JG71&gt;=57,INDEX($GV:$GV,$JF71+57),"")</f>
      </c>
      <c r="JC71">
        <f>IF($JG71&gt;=58,INDEX($GV:$GV,$JF71+58),"")</f>
      </c>
      <c r="JD71">
        <f>IF($JG71&gt;=59,INDEX($GV:$GV,$JF71+59),"")</f>
      </c>
      <c r="JE71">
        <f>IF($JG71&gt;=60,INDEX($GV:$GV,$JF71+60),"")</f>
      </c>
      <c r="JF71">
        <f>IFERROR(MATCH($GU71,$GV$2:$GV$322,0)+1,0)</f>
      </c>
      <c r="JG71">
        <f>IFERROR(INDEX($GW$2:$GW$322,MATCH($GU71,$GV$2:$GV$322,0)),0)</f>
      </c>
      <c r="JH71" t="s">
        <v>44</v>
      </c>
      <c r="JI71" t="s">
        <v>44</v>
      </c>
    </row>
    <row r="72" spans="1:269" x14ac:dyDescent="0.25">
      <c r="R72">
        <f>IF(OR($U72="",$Q72=""),"",IFERROR($U72/$Q72,0))</f>
      </c>
      <c r="S72">
        <f>IF($U72="","",
SUM($T72,$V72,$AA72,$W72,$Y72)*
(1-IF($AB72="",0,VALUE($AB72)/100)))</f>
      </c>
      <c r="T72">
        <f>IF($U72="","",$U72)</f>
      </c>
      <c r="V72">
        <f>IF($U72="","",
IF($O72="","",
IF(ISNUMBER(SEARCH("exempt",LOWER($O72))),0,
$U72*(VALUE(SUBSTITUTE($O72,"%",""))/100))))</f>
      </c>
      <c r="AC72">
        <f>IFERROR(IF(FIND(" - ",$K72)&gt;0,MID($K72,FIND(" - ",$K72)+3,LEN($K72)),""),"")</f>
      </c>
      <c r="AL72" t="s">
        <v>510</v>
      </c>
      <c r="AP72" t="s">
        <v>511</v>
      </c>
      <c r="AQ72" t="s">
        <v>512</v>
      </c>
      <c r="AT72">
        <f>IFERROR(LEFT($K72,FIND(" - ",$K72)-1),$K72)</f>
      </c>
      <c r="AU72" t="s">
        <v>432</v>
      </c>
      <c r="AW72">
        <f>IF($CL72&gt;=1,INDEX($AU:$AU,$CK72+1),"")</f>
      </c>
      <c r="AX72">
        <f>IF($CL72&gt;=2,INDEX($AU:$AU,$CK72+2),"")</f>
      </c>
      <c r="AY72">
        <f>IF($CL72&gt;=3,INDEX($AU:$AU,$CK72+3),"")</f>
      </c>
      <c r="AZ72">
        <f>IF($CL72&gt;=4,INDEX($AU:$AU,$CK72+4),"")</f>
      </c>
      <c r="BA72">
        <f>IF($CL72&gt;=5,INDEX($AU:$AU,$CK72+5),"")</f>
      </c>
      <c r="BB72">
        <f>IF($CL72&gt;=6,INDEX($AU:$AU,$CK72+6),"")</f>
      </c>
      <c r="BC72">
        <f>IF($CL72&gt;=7,INDEX($AU:$AU,$CK72+7),"")</f>
      </c>
      <c r="BD72">
        <f>IF($CL72&gt;=8,INDEX($AU:$AU,$CK72+8),"")</f>
      </c>
      <c r="BE72">
        <f>IF($CL72&gt;=9,INDEX($AU:$AU,$CK72+9),"")</f>
      </c>
      <c r="BF72">
        <f>IF($CL72&gt;=10,INDEX($AU:$AU,$CK72+10),"")</f>
      </c>
      <c r="BG72">
        <f>IF($CL72&gt;=11,INDEX($AU:$AU,$CK72+11),"")</f>
      </c>
      <c r="BH72">
        <f>IF($CL72&gt;=12,INDEX($AU:$AU,$CK72+12),"")</f>
      </c>
      <c r="BI72">
        <f>IF($CL72&gt;=13,INDEX($AU:$AU,$CK72+13),"")</f>
      </c>
      <c r="BJ72">
        <f>IF($CL72&gt;=14,INDEX($AU:$AU,$CK72+14),"")</f>
      </c>
      <c r="BK72">
        <f>IF($CL72&gt;=15,INDEX($AU:$AU,$CK72+15),"")</f>
      </c>
      <c r="BL72">
        <f>IF($CL72&gt;=16,INDEX($AU:$AU,$CK72+16),"")</f>
      </c>
      <c r="BM72">
        <f>IF($CL72&gt;=17,INDEX($AU:$AU,$CK72+17),"")</f>
      </c>
      <c r="BN72">
        <f>IF($CL72&gt;=18,INDEX($AU:$AU,$CK72+18),"")</f>
      </c>
      <c r="BO72">
        <f>IF($CL72&gt;=19,INDEX($AU:$AU,$CK72+19),"")</f>
      </c>
      <c r="BP72">
        <f>IF($CL72&gt;=20,INDEX($AU:$AU,$CK72+20),"")</f>
      </c>
      <c r="BQ72">
        <f>IF($CL72&gt;=21,INDEX($AU:$AU,$CK72+21),"")</f>
      </c>
      <c r="BR72">
        <f>IF($CL72&gt;=22,INDEX($AU:$AU,$CK72+22),"")</f>
      </c>
      <c r="BS72">
        <f>IF($CL72&gt;=23,INDEX($AU:$AU,$CK72+23),"")</f>
      </c>
      <c r="BT72">
        <f>IF($CL72&gt;=24,INDEX($AU:$AU,$CK72+24),"")</f>
      </c>
      <c r="BU72">
        <f>IF($CL72&gt;=25,INDEX($AU:$AU,$CK72+25),"")</f>
      </c>
      <c r="BV72">
        <f>IF($CL72&gt;=26,INDEX($AU:$AU,$CK72+26),"")</f>
      </c>
      <c r="BW72">
        <f>IF($CL72&gt;=27,INDEX($AU:$AU,$CK72+27),"")</f>
      </c>
      <c r="BX72">
        <f>IF($CL72&gt;=28,INDEX($AU:$AU,$CK72+28),"")</f>
      </c>
      <c r="BY72">
        <f>IF($CL72&gt;=29,INDEX($AU:$AU,$CK72+29),"")</f>
      </c>
      <c r="BZ72">
        <f>IF($CL72&gt;=30,INDEX($AU:$AU,$CK72+30),"")</f>
      </c>
      <c r="CA72">
        <f>IF($CL72&gt;=31,INDEX($AU:$AU,$CK72+31),"")</f>
      </c>
      <c r="CB72">
        <f>IF($CL72&gt;=32,INDEX($AU:$AU,$CK72+32),"")</f>
      </c>
      <c r="CC72">
        <f>IF($CL72&gt;=33,INDEX($AU:$AU,$CK72+33),"")</f>
      </c>
      <c r="CD72">
        <f>IF($CL72&gt;=34,INDEX($AU:$AU,$CK72+34),"")</f>
      </c>
      <c r="CE72">
        <f>IF($CL72&gt;=35,INDEX($AU:$AU,$CK72+35),"")</f>
      </c>
      <c r="CF72">
        <f>IF($CL72&gt;=36,INDEX($AU:$AU,$CK72+36),"")</f>
      </c>
      <c r="CG72">
        <f>IF($CL72&gt;=37,INDEX($AU:$AU,$CK72+37),"")</f>
      </c>
      <c r="CH72">
        <f>IF($CL72&gt;=38,INDEX($AU:$AU,$CK72+38),"")</f>
      </c>
      <c r="CI72">
        <f>IF($CL72&gt;=39,INDEX($AU:$AU,$CK72+39),"")</f>
      </c>
      <c r="CJ72">
        <f>IF($CL72&gt;=40,INDEX($AU:$AU,$CK72+40),"")</f>
      </c>
      <c r="CK72">
        <f>IFERROR(MATCH($AT72,$AU$2:$AU$133,0)+1,0)</f>
      </c>
      <c r="CL72">
        <f>IFERROR(INDEX($AV$2:$AV$133,MATCH($AT72,$AU$2:$AU$133,0)),0)</f>
      </c>
      <c r="CM72">
        <f>IFERROR(LEFT($L72,FIND(" - ",$L72)-1),$L72)</f>
      </c>
      <c r="CN72" t="s">
        <v>221</v>
      </c>
      <c r="CP72">
        <f>IF($DK72&gt;=1,INDEX($CN:$CN,$DJ72+1),"")</f>
      </c>
      <c r="CQ72">
        <f>IF($DK72&gt;=2,INDEX($CN:$CN,$DJ72+2),"")</f>
      </c>
      <c r="CR72">
        <f>IF($DK72&gt;=3,INDEX($CN:$CN,$DJ72+3),"")</f>
      </c>
      <c r="CS72">
        <f>IF($DK72&gt;=4,INDEX($CN:$CN,$DJ72+4),"")</f>
      </c>
      <c r="CT72">
        <f>IF($DK72&gt;=5,INDEX($CN:$CN,$DJ72+5),"")</f>
      </c>
      <c r="CU72">
        <f>IF($DK72&gt;=6,INDEX($CN:$CN,$DJ72+6),"")</f>
      </c>
      <c r="CV72">
        <f>IF($DK72&gt;=7,INDEX($CN:$CN,$DJ72+7),"")</f>
      </c>
      <c r="CW72">
        <f>IF($DK72&gt;=8,INDEX($CN:$CN,$DJ72+8),"")</f>
      </c>
      <c r="CX72">
        <f>IF($DK72&gt;=9,INDEX($CN:$CN,$DJ72+9),"")</f>
      </c>
      <c r="CY72">
        <f>IF($DK72&gt;=10,INDEX($CN:$CN,$DJ72+10),"")</f>
      </c>
      <c r="CZ72">
        <f>IF($DK72&gt;=11,INDEX($CN:$CN,$DJ72+11),"")</f>
      </c>
      <c r="DA72">
        <f>IF($DK72&gt;=12,INDEX($CN:$CN,$DJ72+12),"")</f>
      </c>
      <c r="DB72">
        <f>IF($DK72&gt;=13,INDEX($CN:$CN,$DJ72+13),"")</f>
      </c>
      <c r="DC72">
        <f>IF($DK72&gt;=14,INDEX($CN:$CN,$DJ72+14),"")</f>
      </c>
      <c r="DD72">
        <f>IF($DK72&gt;=15,INDEX($CN:$CN,$DJ72+15),"")</f>
      </c>
      <c r="DE72">
        <f>IF($DK72&gt;=16,INDEX($CN:$CN,$DJ72+16),"")</f>
      </c>
      <c r="DF72">
        <f>IF($DK72&gt;=17,INDEX($CN:$CN,$DJ72+17),"")</f>
      </c>
      <c r="DG72">
        <f>IF($DK72&gt;=18,INDEX($CN:$CN,$DJ72+18),"")</f>
      </c>
      <c r="DH72">
        <f>IF($DK72&gt;=19,INDEX($CN:$CN,$DJ72+19),"")</f>
      </c>
      <c r="DI72">
        <f>IF($DK72&gt;=20,INDEX($CN:$CN,$DJ72+20),"")</f>
      </c>
      <c r="DJ72">
        <f>IFERROR(MATCH($CM72,$CN$2:$CN$1089,0)+1,0)</f>
      </c>
      <c r="DK72">
        <f>IFERROR(INDEX($CO$2:$CO$1089,MATCH($CM72,$CN$2:$CN$1089,0)),0)</f>
      </c>
      <c r="DL72">
        <f>IFERROR(INDEX($AS:$AS,MATCH($O72,$AR:$AR,0))&amp;"","")</f>
      </c>
      <c r="DM72" t="s">
        <v>487</v>
      </c>
      <c r="DO72">
        <v>1</v>
      </c>
      <c r="DP72">
        <f>IF($GS72&gt;=1,INDEX($DM:$DM,$GR72+1),"")</f>
      </c>
      <c r="DQ72">
        <f>IF($GS72&gt;=2,INDEX($DM:$DM,$GR72+2),"")</f>
      </c>
      <c r="DR72">
        <f>IF($GS72&gt;=3,INDEX($DM:$DM,$GR72+3),"")</f>
      </c>
      <c r="DS72">
        <f>IF($GS72&gt;=4,INDEX($DM:$DM,$GR72+4),"")</f>
      </c>
      <c r="DT72">
        <f>IF($GS72&gt;=5,INDEX($DM:$DM,$GR72+5),"")</f>
      </c>
      <c r="DU72">
        <f>IF($GS72&gt;=6,INDEX($DM:$DM,$GR72+6),"")</f>
      </c>
      <c r="DV72">
        <f>IF($GS72&gt;=7,INDEX($DM:$DM,$GR72+7),"")</f>
      </c>
      <c r="DW72">
        <f>IF($GS72&gt;=8,INDEX($DM:$DM,$GR72+8),"")</f>
      </c>
      <c r="DX72">
        <f>IF($GS72&gt;=9,INDEX($DM:$DM,$GR72+9),"")</f>
      </c>
      <c r="DY72">
        <f>IF($GS72&gt;=10,INDEX($DM:$DM,$GR72+10),"")</f>
      </c>
      <c r="DZ72">
        <f>IF($GS72&gt;=11,INDEX($DM:$DM,$GR72+11),"")</f>
      </c>
      <c r="EA72">
        <f>IF($GS72&gt;=12,INDEX($DM:$DM,$GR72+12),"")</f>
      </c>
      <c r="EB72">
        <f>IF($GS72&gt;=13,INDEX($DM:$DM,$GR72+13),"")</f>
      </c>
      <c r="EC72">
        <f>IF($GS72&gt;=14,INDEX($DM:$DM,$GR72+14),"")</f>
      </c>
      <c r="ED72">
        <f>IF($GS72&gt;=15,INDEX($DM:$DM,$GR72+15),"")</f>
      </c>
      <c r="EE72">
        <f>IF($GS72&gt;=16,INDEX($DM:$DM,$GR72+16),"")</f>
      </c>
      <c r="EF72">
        <f>IF($GS72&gt;=17,INDEX($DM:$DM,$GR72+17),"")</f>
      </c>
      <c r="EG72">
        <f>IF($GS72&gt;=18,INDEX($DM:$DM,$GR72+18),"")</f>
      </c>
      <c r="EH72">
        <f>IF($GS72&gt;=19,INDEX($DM:$DM,$GR72+19),"")</f>
      </c>
      <c r="EI72">
        <f>IF($GS72&gt;=20,INDEX($DM:$DM,$GR72+20),"")</f>
      </c>
      <c r="EJ72">
        <f>IF($GS72&gt;=21,INDEX($DM:$DM,$GR72+21),"")</f>
      </c>
      <c r="EK72">
        <f>IF($GS72&gt;=22,INDEX($DM:$DM,$GR72+22),"")</f>
      </c>
      <c r="EL72">
        <f>IF($GS72&gt;=23,INDEX($DM:$DM,$GR72+23),"")</f>
      </c>
      <c r="EM72">
        <f>IF($GS72&gt;=24,INDEX($DM:$DM,$GR72+24),"")</f>
      </c>
      <c r="EN72">
        <f>IF($GS72&gt;=25,INDEX($DM:$DM,$GR72+25),"")</f>
      </c>
      <c r="EO72">
        <f>IF($GS72&gt;=26,INDEX($DM:$DM,$GR72+26),"")</f>
      </c>
      <c r="EP72">
        <f>IF($GS72&gt;=27,INDEX($DM:$DM,$GR72+27),"")</f>
      </c>
      <c r="EQ72">
        <f>IF($GS72&gt;=28,INDEX($DM:$DM,$GR72+28),"")</f>
      </c>
      <c r="ER72">
        <f>IF($GS72&gt;=29,INDEX($DM:$DM,$GR72+29),"")</f>
      </c>
      <c r="ES72">
        <f>IF($GS72&gt;=30,INDEX($DM:$DM,$GR72+30),"")</f>
      </c>
      <c r="ET72">
        <f>IF($GS72&gt;=31,INDEX($DM:$DM,$GR72+31),"")</f>
      </c>
      <c r="EU72">
        <f>IF($GS72&gt;=32,INDEX($DM:$DM,$GR72+32),"")</f>
      </c>
      <c r="EV72">
        <f>IF($GS72&gt;=33,INDEX($DM:$DM,$GR72+33),"")</f>
      </c>
      <c r="EW72">
        <f>IF($GS72&gt;=34,INDEX($DM:$DM,$GR72+34),"")</f>
      </c>
      <c r="EX72">
        <f>IF($GS72&gt;=35,INDEX($DM:$DM,$GR72+35),"")</f>
      </c>
      <c r="EY72">
        <f>IF($GS72&gt;=36,INDEX($DM:$DM,$GR72+36),"")</f>
      </c>
      <c r="EZ72">
        <f>IF($GS72&gt;=37,INDEX($DM:$DM,$GR72+37),"")</f>
      </c>
      <c r="FA72">
        <f>IF($GS72&gt;=38,INDEX($DM:$DM,$GR72+38),"")</f>
      </c>
      <c r="FB72">
        <f>IF($GS72&gt;=39,INDEX($DM:$DM,$GR72+39),"")</f>
      </c>
      <c r="FC72">
        <f>IF($GS72&gt;=40,INDEX($DM:$DM,$GR72+40),"")</f>
      </c>
      <c r="FD72">
        <f>IF($GS72&gt;=1,INDEX($DN:$DN,$GR72+1),"")</f>
      </c>
      <c r="FE72">
        <f>IF($GS72&gt;=2,INDEX($DN:$DN,$GR72+2),"")</f>
      </c>
      <c r="FF72">
        <f>IF($GS72&gt;=3,INDEX($DN:$DN,$GR72+3),"")</f>
      </c>
      <c r="FG72">
        <f>IF($GS72&gt;=4,INDEX($DN:$DN,$GR72+4),"")</f>
      </c>
      <c r="FH72">
        <f>IF($GS72&gt;=5,INDEX($DN:$DN,$GR72+5),"")</f>
      </c>
      <c r="FI72">
        <f>IF($GS72&gt;=6,INDEX($DN:$DN,$GR72+6),"")</f>
      </c>
      <c r="FJ72">
        <f>IF($GS72&gt;=7,INDEX($DN:$DN,$GR72+7),"")</f>
      </c>
      <c r="FK72">
        <f>IF($GS72&gt;=8,INDEX($DN:$DN,$GR72+8),"")</f>
      </c>
      <c r="FL72">
        <f>IF($GS72&gt;=9,INDEX($DN:$DN,$GR72+9),"")</f>
      </c>
      <c r="FM72">
        <f>IF($GS72&gt;=10,INDEX($DN:$DN,$GR72+10),"")</f>
      </c>
      <c r="FN72">
        <f>IF($GS72&gt;=11,INDEX($DN:$DN,$GR72+11),"")</f>
      </c>
      <c r="FO72">
        <f>IF($GS72&gt;=12,INDEX($DN:$DN,$GR72+12),"")</f>
      </c>
      <c r="FP72">
        <f>IF($GS72&gt;=13,INDEX($DN:$DN,$GR72+13),"")</f>
      </c>
      <c r="FQ72">
        <f>IF($GS72&gt;=14,INDEX($DN:$DN,$GR72+14),"")</f>
      </c>
      <c r="FR72">
        <f>IF($GS72&gt;=15,INDEX($DN:$DN,$GR72+15),"")</f>
      </c>
      <c r="FS72">
        <f>IF($GS72&gt;=16,INDEX($DN:$DN,$GR72+16),"")</f>
      </c>
      <c r="FT72">
        <f>IF($GS72&gt;=17,INDEX($DN:$DN,$GR72+17),"")</f>
      </c>
      <c r="FU72">
        <f>IF($GS72&gt;=18,INDEX($DN:$DN,$GR72+18),"")</f>
      </c>
      <c r="FV72">
        <f>IF($GS72&gt;=19,INDEX($DN:$DN,$GR72+19),"")</f>
      </c>
      <c r="FW72">
        <f>IF($GS72&gt;=20,INDEX($DN:$DN,$GR72+20),"")</f>
      </c>
      <c r="FX72">
        <f>IF($GS72&gt;=21,INDEX($DN:$DN,$GR72+21),"")</f>
      </c>
      <c r="FY72">
        <f>IF($GS72&gt;=22,INDEX($DN:$DN,$GR72+22),"")</f>
      </c>
      <c r="FZ72">
        <f>IF($GS72&gt;=23,INDEX($DN:$DN,$GR72+23),"")</f>
      </c>
      <c r="GA72">
        <f>IF($GS72&gt;=24,INDEX($DN:$DN,$GR72+24),"")</f>
      </c>
      <c r="GB72">
        <f>IF($GS72&gt;=25,INDEX($DN:$DN,$GR72+25),"")</f>
      </c>
      <c r="GC72">
        <f>IF($GS72&gt;=26,INDEX($DN:$DN,$GR72+26),"")</f>
      </c>
      <c r="GD72">
        <f>IF($GS72&gt;=27,INDEX($DN:$DN,$GR72+27),"")</f>
      </c>
      <c r="GE72">
        <f>IF($GS72&gt;=28,INDEX($DN:$DN,$GR72+28),"")</f>
      </c>
      <c r="GF72">
        <f>IF($GS72&gt;=29,INDEX($DN:$DN,$GR72+29),"")</f>
      </c>
      <c r="GG72">
        <f>IF($GS72&gt;=30,INDEX($DN:$DN,$GR72+30),"")</f>
      </c>
      <c r="GH72">
        <f>IF($GS72&gt;=31,INDEX($DN:$DN,$GR72+31),"")</f>
      </c>
      <c r="GI72">
        <f>IF($GS72&gt;=32,INDEX($DN:$DN,$GR72+32),"")</f>
      </c>
      <c r="GJ72">
        <f>IF($GS72&gt;=33,INDEX($DN:$DN,$GR72+33),"")</f>
      </c>
      <c r="GK72">
        <f>IF($GS72&gt;=34,INDEX($DN:$DN,$GR72+34),"")</f>
      </c>
      <c r="GL72">
        <f>IF($GS72&gt;=35,INDEX($DN:$DN,$GR72+35),"")</f>
      </c>
      <c r="GM72">
        <f>IF($GS72&gt;=36,INDEX($DN:$DN,$GR72+36),"")</f>
      </c>
      <c r="GN72">
        <f>IF($GS72&gt;=37,INDEX($DN:$DN,$GR72+37),"")</f>
      </c>
      <c r="GO72">
        <f>IF($GS72&gt;=38,INDEX($DN:$DN,$GR72+38),"")</f>
      </c>
      <c r="GP72">
        <f>IF($GS72&gt;=39,INDEX($DN:$DN,$GR72+39),"")</f>
      </c>
      <c r="GQ72">
        <f>IF($GS72&gt;=40,INDEX($DN:$DN,$GR72+40),"")</f>
      </c>
      <c r="GR72">
        <f>IFERROR(MATCH($DL72,$DM$2:$DM$148,0)+1,0)</f>
      </c>
      <c r="GS72">
        <f>IFERROR(INDEX($DO$2:$DO$148,MATCH($DL72,$DM$2:$DM$148,0)),0)</f>
      </c>
      <c r="GT72">
        <f>IFERROR(MATCH($Z72,$DP$72:$FC$72,0),0)</f>
      </c>
      <c r="GU72">
        <f>IF($GT72&gt;0,INDEX($FD$72:$GQ$72,$GT72),"")</f>
      </c>
      <c r="GV72" t="s">
        <v>492</v>
      </c>
      <c r="GX72">
        <f>IF($JG72&gt;=1,INDEX($GV:$GV,$JF72+1),"")</f>
      </c>
      <c r="GY72">
        <f>IF($JG72&gt;=2,INDEX($GV:$GV,$JF72+2),"")</f>
      </c>
      <c r="GZ72">
        <f>IF($JG72&gt;=3,INDEX($GV:$GV,$JF72+3),"")</f>
      </c>
      <c r="HA72">
        <f>IF($JG72&gt;=4,INDEX($GV:$GV,$JF72+4),"")</f>
      </c>
      <c r="HB72">
        <f>IF($JG72&gt;=5,INDEX($GV:$GV,$JF72+5),"")</f>
      </c>
      <c r="HC72">
        <f>IF($JG72&gt;=6,INDEX($GV:$GV,$JF72+6),"")</f>
      </c>
      <c r="HD72">
        <f>IF($JG72&gt;=7,INDEX($GV:$GV,$JF72+7),"")</f>
      </c>
      <c r="HE72">
        <f>IF($JG72&gt;=8,INDEX($GV:$GV,$JF72+8),"")</f>
      </c>
      <c r="HF72">
        <f>IF($JG72&gt;=9,INDEX($GV:$GV,$JF72+9),"")</f>
      </c>
      <c r="HG72">
        <f>IF($JG72&gt;=10,INDEX($GV:$GV,$JF72+10),"")</f>
      </c>
      <c r="HH72">
        <f>IF($JG72&gt;=11,INDEX($GV:$GV,$JF72+11),"")</f>
      </c>
      <c r="HI72">
        <f>IF($JG72&gt;=12,INDEX($GV:$GV,$JF72+12),"")</f>
      </c>
      <c r="HJ72">
        <f>IF($JG72&gt;=13,INDEX($GV:$GV,$JF72+13),"")</f>
      </c>
      <c r="HK72">
        <f>IF($JG72&gt;=14,INDEX($GV:$GV,$JF72+14),"")</f>
      </c>
      <c r="HL72">
        <f>IF($JG72&gt;=15,INDEX($GV:$GV,$JF72+15),"")</f>
      </c>
      <c r="HM72">
        <f>IF($JG72&gt;=16,INDEX($GV:$GV,$JF72+16),"")</f>
      </c>
      <c r="HN72">
        <f>IF($JG72&gt;=17,INDEX($GV:$GV,$JF72+17),"")</f>
      </c>
      <c r="HO72">
        <f>IF($JG72&gt;=18,INDEX($GV:$GV,$JF72+18),"")</f>
      </c>
      <c r="HP72">
        <f>IF($JG72&gt;=19,INDEX($GV:$GV,$JF72+19),"")</f>
      </c>
      <c r="HQ72">
        <f>IF($JG72&gt;=20,INDEX($GV:$GV,$JF72+20),"")</f>
      </c>
      <c r="HR72">
        <f>IF($JG72&gt;=21,INDEX($GV:$GV,$JF72+21),"")</f>
      </c>
      <c r="HS72">
        <f>IF($JG72&gt;=22,INDEX($GV:$GV,$JF72+22),"")</f>
      </c>
      <c r="HT72">
        <f>IF($JG72&gt;=23,INDEX($GV:$GV,$JF72+23),"")</f>
      </c>
      <c r="HU72">
        <f>IF($JG72&gt;=24,INDEX($GV:$GV,$JF72+24),"")</f>
      </c>
      <c r="HV72">
        <f>IF($JG72&gt;=25,INDEX($GV:$GV,$JF72+25),"")</f>
      </c>
      <c r="HW72">
        <f>IF($JG72&gt;=26,INDEX($GV:$GV,$JF72+26),"")</f>
      </c>
      <c r="HX72">
        <f>IF($JG72&gt;=27,INDEX($GV:$GV,$JF72+27),"")</f>
      </c>
      <c r="HY72">
        <f>IF($JG72&gt;=28,INDEX($GV:$GV,$JF72+28),"")</f>
      </c>
      <c r="HZ72">
        <f>IF($JG72&gt;=29,INDEX($GV:$GV,$JF72+29),"")</f>
      </c>
      <c r="IA72">
        <f>IF($JG72&gt;=30,INDEX($GV:$GV,$JF72+30),"")</f>
      </c>
      <c r="IB72">
        <f>IF($JG72&gt;=31,INDEX($GV:$GV,$JF72+31),"")</f>
      </c>
      <c r="IC72">
        <f>IF($JG72&gt;=32,INDEX($GV:$GV,$JF72+32),"")</f>
      </c>
      <c r="ID72">
        <f>IF($JG72&gt;=33,INDEX($GV:$GV,$JF72+33),"")</f>
      </c>
      <c r="IE72">
        <f>IF($JG72&gt;=34,INDEX($GV:$GV,$JF72+34),"")</f>
      </c>
      <c r="IF72">
        <f>IF($JG72&gt;=35,INDEX($GV:$GV,$JF72+35),"")</f>
      </c>
      <c r="IG72">
        <f>IF($JG72&gt;=36,INDEX($GV:$GV,$JF72+36),"")</f>
      </c>
      <c r="IH72">
        <f>IF($JG72&gt;=37,INDEX($GV:$GV,$JF72+37),"")</f>
      </c>
      <c r="II72">
        <f>IF($JG72&gt;=38,INDEX($GV:$GV,$JF72+38),"")</f>
      </c>
      <c r="IJ72">
        <f>IF($JG72&gt;=39,INDEX($GV:$GV,$JF72+39),"")</f>
      </c>
      <c r="IK72">
        <f>IF($JG72&gt;=40,INDEX($GV:$GV,$JF72+40),"")</f>
      </c>
      <c r="IL72">
        <f>IF($JG72&gt;=41,INDEX($GV:$GV,$JF72+41),"")</f>
      </c>
      <c r="IM72">
        <f>IF($JG72&gt;=42,INDEX($GV:$GV,$JF72+42),"")</f>
      </c>
      <c r="IN72">
        <f>IF($JG72&gt;=43,INDEX($GV:$GV,$JF72+43),"")</f>
      </c>
      <c r="IO72">
        <f>IF($JG72&gt;=44,INDEX($GV:$GV,$JF72+44),"")</f>
      </c>
      <c r="IP72">
        <f>IF($JG72&gt;=45,INDEX($GV:$GV,$JF72+45),"")</f>
      </c>
      <c r="IQ72">
        <f>IF($JG72&gt;=46,INDEX($GV:$GV,$JF72+46),"")</f>
      </c>
      <c r="IR72">
        <f>IF($JG72&gt;=47,INDEX($GV:$GV,$JF72+47),"")</f>
      </c>
      <c r="IS72">
        <f>IF($JG72&gt;=48,INDEX($GV:$GV,$JF72+48),"")</f>
      </c>
      <c r="IT72">
        <f>IF($JG72&gt;=49,INDEX($GV:$GV,$JF72+49),"")</f>
      </c>
      <c r="IU72">
        <f>IF($JG72&gt;=50,INDEX($GV:$GV,$JF72+50),"")</f>
      </c>
      <c r="IV72">
        <f>IF($JG72&gt;=51,INDEX($GV:$GV,$JF72+51),"")</f>
      </c>
      <c r="IW72">
        <f>IF($JG72&gt;=52,INDEX($GV:$GV,$JF72+52),"")</f>
      </c>
      <c r="IX72">
        <f>IF($JG72&gt;=53,INDEX($GV:$GV,$JF72+53),"")</f>
      </c>
      <c r="IY72">
        <f>IF($JG72&gt;=54,INDEX($GV:$GV,$JF72+54),"")</f>
      </c>
      <c r="IZ72">
        <f>IF($JG72&gt;=55,INDEX($GV:$GV,$JF72+55),"")</f>
      </c>
      <c r="JA72">
        <f>IF($JG72&gt;=56,INDEX($GV:$GV,$JF72+56),"")</f>
      </c>
      <c r="JB72">
        <f>IF($JG72&gt;=57,INDEX($GV:$GV,$JF72+57),"")</f>
      </c>
      <c r="JC72">
        <f>IF($JG72&gt;=58,INDEX($GV:$GV,$JF72+58),"")</f>
      </c>
      <c r="JD72">
        <f>IF($JG72&gt;=59,INDEX($GV:$GV,$JF72+59),"")</f>
      </c>
      <c r="JE72">
        <f>IF($JG72&gt;=60,INDEX($GV:$GV,$JF72+60),"")</f>
      </c>
      <c r="JF72">
        <f>IFERROR(MATCH($GU72,$GV$2:$GV$322,0)+1,0)</f>
      </c>
      <c r="JG72">
        <f>IFERROR(INDEX($GW$2:$GW$322,MATCH($GU72,$GV$2:$GV$322,0)),0)</f>
      </c>
      <c r="JH72" t="s">
        <v>44</v>
      </c>
      <c r="JI72" t="s">
        <v>44</v>
      </c>
    </row>
    <row r="73" spans="1:269" x14ac:dyDescent="0.25">
      <c r="R73">
        <f>IF(OR($U73="",$Q73=""),"",IFERROR($U73/$Q73,0))</f>
      </c>
      <c r="S73">
        <f>IF($U73="","",
SUM($T73,$V73,$AA73,$W73,$Y73)*
(1-IF($AB73="",0,VALUE($AB73)/100)))</f>
      </c>
      <c r="T73">
        <f>IF($U73="","",$U73)</f>
      </c>
      <c r="V73">
        <f>IF($U73="","",
IF($O73="","",
IF(ISNUMBER(SEARCH("exempt",LOWER($O73))),0,
$U73*(VALUE(SUBSTITUTE($O73,"%",""))/100))))</f>
      </c>
      <c r="AC73">
        <f>IFERROR(IF(FIND(" - ",$K73)&gt;0,MID($K73,FIND(" - ",$K73)+3,LEN($K73)),""),"")</f>
      </c>
      <c r="AL73" t="s">
        <v>513</v>
      </c>
      <c r="AP73" t="s">
        <v>514</v>
      </c>
      <c r="AQ73" t="s">
        <v>515</v>
      </c>
      <c r="AT73">
        <f>IFERROR(LEFT($K73,FIND(" - ",$K73)-1),$K73)</f>
      </c>
      <c r="AU73" t="s">
        <v>436</v>
      </c>
      <c r="AW73">
        <f>IF($CL73&gt;=1,INDEX($AU:$AU,$CK73+1),"")</f>
      </c>
      <c r="AX73">
        <f>IF($CL73&gt;=2,INDEX($AU:$AU,$CK73+2),"")</f>
      </c>
      <c r="AY73">
        <f>IF($CL73&gt;=3,INDEX($AU:$AU,$CK73+3),"")</f>
      </c>
      <c r="AZ73">
        <f>IF($CL73&gt;=4,INDEX($AU:$AU,$CK73+4),"")</f>
      </c>
      <c r="BA73">
        <f>IF($CL73&gt;=5,INDEX($AU:$AU,$CK73+5),"")</f>
      </c>
      <c r="BB73">
        <f>IF($CL73&gt;=6,INDEX($AU:$AU,$CK73+6),"")</f>
      </c>
      <c r="BC73">
        <f>IF($CL73&gt;=7,INDEX($AU:$AU,$CK73+7),"")</f>
      </c>
      <c r="BD73">
        <f>IF($CL73&gt;=8,INDEX($AU:$AU,$CK73+8),"")</f>
      </c>
      <c r="BE73">
        <f>IF($CL73&gt;=9,INDEX($AU:$AU,$CK73+9),"")</f>
      </c>
      <c r="BF73">
        <f>IF($CL73&gt;=10,INDEX($AU:$AU,$CK73+10),"")</f>
      </c>
      <c r="BG73">
        <f>IF($CL73&gt;=11,INDEX($AU:$AU,$CK73+11),"")</f>
      </c>
      <c r="BH73">
        <f>IF($CL73&gt;=12,INDEX($AU:$AU,$CK73+12),"")</f>
      </c>
      <c r="BI73">
        <f>IF($CL73&gt;=13,INDEX($AU:$AU,$CK73+13),"")</f>
      </c>
      <c r="BJ73">
        <f>IF($CL73&gt;=14,INDEX($AU:$AU,$CK73+14),"")</f>
      </c>
      <c r="BK73">
        <f>IF($CL73&gt;=15,INDEX($AU:$AU,$CK73+15),"")</f>
      </c>
      <c r="BL73">
        <f>IF($CL73&gt;=16,INDEX($AU:$AU,$CK73+16),"")</f>
      </c>
      <c r="BM73">
        <f>IF($CL73&gt;=17,INDEX($AU:$AU,$CK73+17),"")</f>
      </c>
      <c r="BN73">
        <f>IF($CL73&gt;=18,INDEX($AU:$AU,$CK73+18),"")</f>
      </c>
      <c r="BO73">
        <f>IF($CL73&gt;=19,INDEX($AU:$AU,$CK73+19),"")</f>
      </c>
      <c r="BP73">
        <f>IF($CL73&gt;=20,INDEX($AU:$AU,$CK73+20),"")</f>
      </c>
      <c r="BQ73">
        <f>IF($CL73&gt;=21,INDEX($AU:$AU,$CK73+21),"")</f>
      </c>
      <c r="BR73">
        <f>IF($CL73&gt;=22,INDEX($AU:$AU,$CK73+22),"")</f>
      </c>
      <c r="BS73">
        <f>IF($CL73&gt;=23,INDEX($AU:$AU,$CK73+23),"")</f>
      </c>
      <c r="BT73">
        <f>IF($CL73&gt;=24,INDEX($AU:$AU,$CK73+24),"")</f>
      </c>
      <c r="BU73">
        <f>IF($CL73&gt;=25,INDEX($AU:$AU,$CK73+25),"")</f>
      </c>
      <c r="BV73">
        <f>IF($CL73&gt;=26,INDEX($AU:$AU,$CK73+26),"")</f>
      </c>
      <c r="BW73">
        <f>IF($CL73&gt;=27,INDEX($AU:$AU,$CK73+27),"")</f>
      </c>
      <c r="BX73">
        <f>IF($CL73&gt;=28,INDEX($AU:$AU,$CK73+28),"")</f>
      </c>
      <c r="BY73">
        <f>IF($CL73&gt;=29,INDEX($AU:$AU,$CK73+29),"")</f>
      </c>
      <c r="BZ73">
        <f>IF($CL73&gt;=30,INDEX($AU:$AU,$CK73+30),"")</f>
      </c>
      <c r="CA73">
        <f>IF($CL73&gt;=31,INDEX($AU:$AU,$CK73+31),"")</f>
      </c>
      <c r="CB73">
        <f>IF($CL73&gt;=32,INDEX($AU:$AU,$CK73+32),"")</f>
      </c>
      <c r="CC73">
        <f>IF($CL73&gt;=33,INDEX($AU:$AU,$CK73+33),"")</f>
      </c>
      <c r="CD73">
        <f>IF($CL73&gt;=34,INDEX($AU:$AU,$CK73+34),"")</f>
      </c>
      <c r="CE73">
        <f>IF($CL73&gt;=35,INDEX($AU:$AU,$CK73+35),"")</f>
      </c>
      <c r="CF73">
        <f>IF($CL73&gt;=36,INDEX($AU:$AU,$CK73+36),"")</f>
      </c>
      <c r="CG73">
        <f>IF($CL73&gt;=37,INDEX($AU:$AU,$CK73+37),"")</f>
      </c>
      <c r="CH73">
        <f>IF($CL73&gt;=38,INDEX($AU:$AU,$CK73+38),"")</f>
      </c>
      <c r="CI73">
        <f>IF($CL73&gt;=39,INDEX($AU:$AU,$CK73+39),"")</f>
      </c>
      <c r="CJ73">
        <f>IF($CL73&gt;=40,INDEX($AU:$AU,$CK73+40),"")</f>
      </c>
      <c r="CK73">
        <f>IFERROR(MATCH($AT73,$AU$2:$AU$133,0)+1,0)</f>
      </c>
      <c r="CL73">
        <f>IFERROR(INDEX($AV$2:$AV$133,MATCH($AT73,$AU$2:$AU$133,0)),0)</f>
      </c>
      <c r="CM73">
        <f>IFERROR(LEFT($L73,FIND(" - ",$L73)-1),$L73)</f>
      </c>
      <c r="CN73" t="s">
        <v>516</v>
      </c>
      <c r="CO73">
        <v>1</v>
      </c>
      <c r="CP73">
        <f>IF($DK73&gt;=1,INDEX($CN:$CN,$DJ73+1),"")</f>
      </c>
      <c r="CQ73">
        <f>IF($DK73&gt;=2,INDEX($CN:$CN,$DJ73+2),"")</f>
      </c>
      <c r="CR73">
        <f>IF($DK73&gt;=3,INDEX($CN:$CN,$DJ73+3),"")</f>
      </c>
      <c r="CS73">
        <f>IF($DK73&gt;=4,INDEX($CN:$CN,$DJ73+4),"")</f>
      </c>
      <c r="CT73">
        <f>IF($DK73&gt;=5,INDEX($CN:$CN,$DJ73+5),"")</f>
      </c>
      <c r="CU73">
        <f>IF($DK73&gt;=6,INDEX($CN:$CN,$DJ73+6),"")</f>
      </c>
      <c r="CV73">
        <f>IF($DK73&gt;=7,INDEX($CN:$CN,$DJ73+7),"")</f>
      </c>
      <c r="CW73">
        <f>IF($DK73&gt;=8,INDEX($CN:$CN,$DJ73+8),"")</f>
      </c>
      <c r="CX73">
        <f>IF($DK73&gt;=9,INDEX($CN:$CN,$DJ73+9),"")</f>
      </c>
      <c r="CY73">
        <f>IF($DK73&gt;=10,INDEX($CN:$CN,$DJ73+10),"")</f>
      </c>
      <c r="CZ73">
        <f>IF($DK73&gt;=11,INDEX($CN:$CN,$DJ73+11),"")</f>
      </c>
      <c r="DA73">
        <f>IF($DK73&gt;=12,INDEX($CN:$CN,$DJ73+12),"")</f>
      </c>
      <c r="DB73">
        <f>IF($DK73&gt;=13,INDEX($CN:$CN,$DJ73+13),"")</f>
      </c>
      <c r="DC73">
        <f>IF($DK73&gt;=14,INDEX($CN:$CN,$DJ73+14),"")</f>
      </c>
      <c r="DD73">
        <f>IF($DK73&gt;=15,INDEX($CN:$CN,$DJ73+15),"")</f>
      </c>
      <c r="DE73">
        <f>IF($DK73&gt;=16,INDEX($CN:$CN,$DJ73+16),"")</f>
      </c>
      <c r="DF73">
        <f>IF($DK73&gt;=17,INDEX($CN:$CN,$DJ73+17),"")</f>
      </c>
      <c r="DG73">
        <f>IF($DK73&gt;=18,INDEX($CN:$CN,$DJ73+18),"")</f>
      </c>
      <c r="DH73">
        <f>IF($DK73&gt;=19,INDEX($CN:$CN,$DJ73+19),"")</f>
      </c>
      <c r="DI73">
        <f>IF($DK73&gt;=20,INDEX($CN:$CN,$DJ73+20),"")</f>
      </c>
      <c r="DJ73">
        <f>IFERROR(MATCH($CM73,$CN$2:$CN$1089,0)+1,0)</f>
      </c>
      <c r="DK73">
        <f>IFERROR(INDEX($CO$2:$CO$1089,MATCH($CM73,$CN$2:$CN$1089,0)),0)</f>
      </c>
      <c r="DL73">
        <f>IFERROR(INDEX($AS:$AS,MATCH($O73,$AR:$AR,0))&amp;"","")</f>
      </c>
      <c r="DM73" t="s">
        <v>55</v>
      </c>
      <c r="DN73" t="s">
        <v>44</v>
      </c>
      <c r="DP73">
        <f>IF($GS73&gt;=1,INDEX($DM:$DM,$GR73+1),"")</f>
      </c>
      <c r="DQ73">
        <f>IF($GS73&gt;=2,INDEX($DM:$DM,$GR73+2),"")</f>
      </c>
      <c r="DR73">
        <f>IF($GS73&gt;=3,INDEX($DM:$DM,$GR73+3),"")</f>
      </c>
      <c r="DS73">
        <f>IF($GS73&gt;=4,INDEX($DM:$DM,$GR73+4),"")</f>
      </c>
      <c r="DT73">
        <f>IF($GS73&gt;=5,INDEX($DM:$DM,$GR73+5),"")</f>
      </c>
      <c r="DU73">
        <f>IF($GS73&gt;=6,INDEX($DM:$DM,$GR73+6),"")</f>
      </c>
      <c r="DV73">
        <f>IF($GS73&gt;=7,INDEX($DM:$DM,$GR73+7),"")</f>
      </c>
      <c r="DW73">
        <f>IF($GS73&gt;=8,INDEX($DM:$DM,$GR73+8),"")</f>
      </c>
      <c r="DX73">
        <f>IF($GS73&gt;=9,INDEX($DM:$DM,$GR73+9),"")</f>
      </c>
      <c r="DY73">
        <f>IF($GS73&gt;=10,INDEX($DM:$DM,$GR73+10),"")</f>
      </c>
      <c r="DZ73">
        <f>IF($GS73&gt;=11,INDEX($DM:$DM,$GR73+11),"")</f>
      </c>
      <c r="EA73">
        <f>IF($GS73&gt;=12,INDEX($DM:$DM,$GR73+12),"")</f>
      </c>
      <c r="EB73">
        <f>IF($GS73&gt;=13,INDEX($DM:$DM,$GR73+13),"")</f>
      </c>
      <c r="EC73">
        <f>IF($GS73&gt;=14,INDEX($DM:$DM,$GR73+14),"")</f>
      </c>
      <c r="ED73">
        <f>IF($GS73&gt;=15,INDEX($DM:$DM,$GR73+15),"")</f>
      </c>
      <c r="EE73">
        <f>IF($GS73&gt;=16,INDEX($DM:$DM,$GR73+16),"")</f>
      </c>
      <c r="EF73">
        <f>IF($GS73&gt;=17,INDEX($DM:$DM,$GR73+17),"")</f>
      </c>
      <c r="EG73">
        <f>IF($GS73&gt;=18,INDEX($DM:$DM,$GR73+18),"")</f>
      </c>
      <c r="EH73">
        <f>IF($GS73&gt;=19,INDEX($DM:$DM,$GR73+19),"")</f>
      </c>
      <c r="EI73">
        <f>IF($GS73&gt;=20,INDEX($DM:$DM,$GR73+20),"")</f>
      </c>
      <c r="EJ73">
        <f>IF($GS73&gt;=21,INDEX($DM:$DM,$GR73+21),"")</f>
      </c>
      <c r="EK73">
        <f>IF($GS73&gt;=22,INDEX($DM:$DM,$GR73+22),"")</f>
      </c>
      <c r="EL73">
        <f>IF($GS73&gt;=23,INDEX($DM:$DM,$GR73+23),"")</f>
      </c>
      <c r="EM73">
        <f>IF($GS73&gt;=24,INDEX($DM:$DM,$GR73+24),"")</f>
      </c>
      <c r="EN73">
        <f>IF($GS73&gt;=25,INDEX($DM:$DM,$GR73+25),"")</f>
      </c>
      <c r="EO73">
        <f>IF($GS73&gt;=26,INDEX($DM:$DM,$GR73+26),"")</f>
      </c>
      <c r="EP73">
        <f>IF($GS73&gt;=27,INDEX($DM:$DM,$GR73+27),"")</f>
      </c>
      <c r="EQ73">
        <f>IF($GS73&gt;=28,INDEX($DM:$DM,$GR73+28),"")</f>
      </c>
      <c r="ER73">
        <f>IF($GS73&gt;=29,INDEX($DM:$DM,$GR73+29),"")</f>
      </c>
      <c r="ES73">
        <f>IF($GS73&gt;=30,INDEX($DM:$DM,$GR73+30),"")</f>
      </c>
      <c r="ET73">
        <f>IF($GS73&gt;=31,INDEX($DM:$DM,$GR73+31),"")</f>
      </c>
      <c r="EU73">
        <f>IF($GS73&gt;=32,INDEX($DM:$DM,$GR73+32),"")</f>
      </c>
      <c r="EV73">
        <f>IF($GS73&gt;=33,INDEX($DM:$DM,$GR73+33),"")</f>
      </c>
      <c r="EW73">
        <f>IF($GS73&gt;=34,INDEX($DM:$DM,$GR73+34),"")</f>
      </c>
      <c r="EX73">
        <f>IF($GS73&gt;=35,INDEX($DM:$DM,$GR73+35),"")</f>
      </c>
      <c r="EY73">
        <f>IF($GS73&gt;=36,INDEX($DM:$DM,$GR73+36),"")</f>
      </c>
      <c r="EZ73">
        <f>IF($GS73&gt;=37,INDEX($DM:$DM,$GR73+37),"")</f>
      </c>
      <c r="FA73">
        <f>IF($GS73&gt;=38,INDEX($DM:$DM,$GR73+38),"")</f>
      </c>
      <c r="FB73">
        <f>IF($GS73&gt;=39,INDEX($DM:$DM,$GR73+39),"")</f>
      </c>
      <c r="FC73">
        <f>IF($GS73&gt;=40,INDEX($DM:$DM,$GR73+40),"")</f>
      </c>
      <c r="FD73">
        <f>IF($GS73&gt;=1,INDEX($DN:$DN,$GR73+1),"")</f>
      </c>
      <c r="FE73">
        <f>IF($GS73&gt;=2,INDEX($DN:$DN,$GR73+2),"")</f>
      </c>
      <c r="FF73">
        <f>IF($GS73&gt;=3,INDEX($DN:$DN,$GR73+3),"")</f>
      </c>
      <c r="FG73">
        <f>IF($GS73&gt;=4,INDEX($DN:$DN,$GR73+4),"")</f>
      </c>
      <c r="FH73">
        <f>IF($GS73&gt;=5,INDEX($DN:$DN,$GR73+5),"")</f>
      </c>
      <c r="FI73">
        <f>IF($GS73&gt;=6,INDEX($DN:$DN,$GR73+6),"")</f>
      </c>
      <c r="FJ73">
        <f>IF($GS73&gt;=7,INDEX($DN:$DN,$GR73+7),"")</f>
      </c>
      <c r="FK73">
        <f>IF($GS73&gt;=8,INDEX($DN:$DN,$GR73+8),"")</f>
      </c>
      <c r="FL73">
        <f>IF($GS73&gt;=9,INDEX($DN:$DN,$GR73+9),"")</f>
      </c>
      <c r="FM73">
        <f>IF($GS73&gt;=10,INDEX($DN:$DN,$GR73+10),"")</f>
      </c>
      <c r="FN73">
        <f>IF($GS73&gt;=11,INDEX($DN:$DN,$GR73+11),"")</f>
      </c>
      <c r="FO73">
        <f>IF($GS73&gt;=12,INDEX($DN:$DN,$GR73+12),"")</f>
      </c>
      <c r="FP73">
        <f>IF($GS73&gt;=13,INDEX($DN:$DN,$GR73+13),"")</f>
      </c>
      <c r="FQ73">
        <f>IF($GS73&gt;=14,INDEX($DN:$DN,$GR73+14),"")</f>
      </c>
      <c r="FR73">
        <f>IF($GS73&gt;=15,INDEX($DN:$DN,$GR73+15),"")</f>
      </c>
      <c r="FS73">
        <f>IF($GS73&gt;=16,INDEX($DN:$DN,$GR73+16),"")</f>
      </c>
      <c r="FT73">
        <f>IF($GS73&gt;=17,INDEX($DN:$DN,$GR73+17),"")</f>
      </c>
      <c r="FU73">
        <f>IF($GS73&gt;=18,INDEX($DN:$DN,$GR73+18),"")</f>
      </c>
      <c r="FV73">
        <f>IF($GS73&gt;=19,INDEX($DN:$DN,$GR73+19),"")</f>
      </c>
      <c r="FW73">
        <f>IF($GS73&gt;=20,INDEX($DN:$DN,$GR73+20),"")</f>
      </c>
      <c r="FX73">
        <f>IF($GS73&gt;=21,INDEX($DN:$DN,$GR73+21),"")</f>
      </c>
      <c r="FY73">
        <f>IF($GS73&gt;=22,INDEX($DN:$DN,$GR73+22),"")</f>
      </c>
      <c r="FZ73">
        <f>IF($GS73&gt;=23,INDEX($DN:$DN,$GR73+23),"")</f>
      </c>
      <c r="GA73">
        <f>IF($GS73&gt;=24,INDEX($DN:$DN,$GR73+24),"")</f>
      </c>
      <c r="GB73">
        <f>IF($GS73&gt;=25,INDEX($DN:$DN,$GR73+25),"")</f>
      </c>
      <c r="GC73">
        <f>IF($GS73&gt;=26,INDEX($DN:$DN,$GR73+26),"")</f>
      </c>
      <c r="GD73">
        <f>IF($GS73&gt;=27,INDEX($DN:$DN,$GR73+27),"")</f>
      </c>
      <c r="GE73">
        <f>IF($GS73&gt;=28,INDEX($DN:$DN,$GR73+28),"")</f>
      </c>
      <c r="GF73">
        <f>IF($GS73&gt;=29,INDEX($DN:$DN,$GR73+29),"")</f>
      </c>
      <c r="GG73">
        <f>IF($GS73&gt;=30,INDEX($DN:$DN,$GR73+30),"")</f>
      </c>
      <c r="GH73">
        <f>IF($GS73&gt;=31,INDEX($DN:$DN,$GR73+31),"")</f>
      </c>
      <c r="GI73">
        <f>IF($GS73&gt;=32,INDEX($DN:$DN,$GR73+32),"")</f>
      </c>
      <c r="GJ73">
        <f>IF($GS73&gt;=33,INDEX($DN:$DN,$GR73+33),"")</f>
      </c>
      <c r="GK73">
        <f>IF($GS73&gt;=34,INDEX($DN:$DN,$GR73+34),"")</f>
      </c>
      <c r="GL73">
        <f>IF($GS73&gt;=35,INDEX($DN:$DN,$GR73+35),"")</f>
      </c>
      <c r="GM73">
        <f>IF($GS73&gt;=36,INDEX($DN:$DN,$GR73+36),"")</f>
      </c>
      <c r="GN73">
        <f>IF($GS73&gt;=37,INDEX($DN:$DN,$GR73+37),"")</f>
      </c>
      <c r="GO73">
        <f>IF($GS73&gt;=38,INDEX($DN:$DN,$GR73+38),"")</f>
      </c>
      <c r="GP73">
        <f>IF($GS73&gt;=39,INDEX($DN:$DN,$GR73+39),"")</f>
      </c>
      <c r="GQ73">
        <f>IF($GS73&gt;=40,INDEX($DN:$DN,$GR73+40),"")</f>
      </c>
      <c r="GR73">
        <f>IFERROR(MATCH($DL73,$DM$2:$DM$148,0)+1,0)</f>
      </c>
      <c r="GS73">
        <f>IFERROR(INDEX($DO$2:$DO$148,MATCH($DL73,$DM$2:$DM$148,0)),0)</f>
      </c>
      <c r="GT73">
        <f>IFERROR(MATCH($Z73,$DP$73:$FC$73,0),0)</f>
      </c>
      <c r="GU73">
        <f>IF($GT73&gt;0,INDEX($FD$73:$GQ$73,$GT73),"")</f>
      </c>
      <c r="GV73" t="s">
        <v>497</v>
      </c>
      <c r="GX73">
        <f>IF($JG73&gt;=1,INDEX($GV:$GV,$JF73+1),"")</f>
      </c>
      <c r="GY73">
        <f>IF($JG73&gt;=2,INDEX($GV:$GV,$JF73+2),"")</f>
      </c>
      <c r="GZ73">
        <f>IF($JG73&gt;=3,INDEX($GV:$GV,$JF73+3),"")</f>
      </c>
      <c r="HA73">
        <f>IF($JG73&gt;=4,INDEX($GV:$GV,$JF73+4),"")</f>
      </c>
      <c r="HB73">
        <f>IF($JG73&gt;=5,INDEX($GV:$GV,$JF73+5),"")</f>
      </c>
      <c r="HC73">
        <f>IF($JG73&gt;=6,INDEX($GV:$GV,$JF73+6),"")</f>
      </c>
      <c r="HD73">
        <f>IF($JG73&gt;=7,INDEX($GV:$GV,$JF73+7),"")</f>
      </c>
      <c r="HE73">
        <f>IF($JG73&gt;=8,INDEX($GV:$GV,$JF73+8),"")</f>
      </c>
      <c r="HF73">
        <f>IF($JG73&gt;=9,INDEX($GV:$GV,$JF73+9),"")</f>
      </c>
      <c r="HG73">
        <f>IF($JG73&gt;=10,INDEX($GV:$GV,$JF73+10),"")</f>
      </c>
      <c r="HH73">
        <f>IF($JG73&gt;=11,INDEX($GV:$GV,$JF73+11),"")</f>
      </c>
      <c r="HI73">
        <f>IF($JG73&gt;=12,INDEX($GV:$GV,$JF73+12),"")</f>
      </c>
      <c r="HJ73">
        <f>IF($JG73&gt;=13,INDEX($GV:$GV,$JF73+13),"")</f>
      </c>
      <c r="HK73">
        <f>IF($JG73&gt;=14,INDEX($GV:$GV,$JF73+14),"")</f>
      </c>
      <c r="HL73">
        <f>IF($JG73&gt;=15,INDEX($GV:$GV,$JF73+15),"")</f>
      </c>
      <c r="HM73">
        <f>IF($JG73&gt;=16,INDEX($GV:$GV,$JF73+16),"")</f>
      </c>
      <c r="HN73">
        <f>IF($JG73&gt;=17,INDEX($GV:$GV,$JF73+17),"")</f>
      </c>
      <c r="HO73">
        <f>IF($JG73&gt;=18,INDEX($GV:$GV,$JF73+18),"")</f>
      </c>
      <c r="HP73">
        <f>IF($JG73&gt;=19,INDEX($GV:$GV,$JF73+19),"")</f>
      </c>
      <c r="HQ73">
        <f>IF($JG73&gt;=20,INDEX($GV:$GV,$JF73+20),"")</f>
      </c>
      <c r="HR73">
        <f>IF($JG73&gt;=21,INDEX($GV:$GV,$JF73+21),"")</f>
      </c>
      <c r="HS73">
        <f>IF($JG73&gt;=22,INDEX($GV:$GV,$JF73+22),"")</f>
      </c>
      <c r="HT73">
        <f>IF($JG73&gt;=23,INDEX($GV:$GV,$JF73+23),"")</f>
      </c>
      <c r="HU73">
        <f>IF($JG73&gt;=24,INDEX($GV:$GV,$JF73+24),"")</f>
      </c>
      <c r="HV73">
        <f>IF($JG73&gt;=25,INDEX($GV:$GV,$JF73+25),"")</f>
      </c>
      <c r="HW73">
        <f>IF($JG73&gt;=26,INDEX($GV:$GV,$JF73+26),"")</f>
      </c>
      <c r="HX73">
        <f>IF($JG73&gt;=27,INDEX($GV:$GV,$JF73+27),"")</f>
      </c>
      <c r="HY73">
        <f>IF($JG73&gt;=28,INDEX($GV:$GV,$JF73+28),"")</f>
      </c>
      <c r="HZ73">
        <f>IF($JG73&gt;=29,INDEX($GV:$GV,$JF73+29),"")</f>
      </c>
      <c r="IA73">
        <f>IF($JG73&gt;=30,INDEX($GV:$GV,$JF73+30),"")</f>
      </c>
      <c r="IB73">
        <f>IF($JG73&gt;=31,INDEX($GV:$GV,$JF73+31),"")</f>
      </c>
      <c r="IC73">
        <f>IF($JG73&gt;=32,INDEX($GV:$GV,$JF73+32),"")</f>
      </c>
      <c r="ID73">
        <f>IF($JG73&gt;=33,INDEX($GV:$GV,$JF73+33),"")</f>
      </c>
      <c r="IE73">
        <f>IF($JG73&gt;=34,INDEX($GV:$GV,$JF73+34),"")</f>
      </c>
      <c r="IF73">
        <f>IF($JG73&gt;=35,INDEX($GV:$GV,$JF73+35),"")</f>
      </c>
      <c r="IG73">
        <f>IF($JG73&gt;=36,INDEX($GV:$GV,$JF73+36),"")</f>
      </c>
      <c r="IH73">
        <f>IF($JG73&gt;=37,INDEX($GV:$GV,$JF73+37),"")</f>
      </c>
      <c r="II73">
        <f>IF($JG73&gt;=38,INDEX($GV:$GV,$JF73+38),"")</f>
      </c>
      <c r="IJ73">
        <f>IF($JG73&gt;=39,INDEX($GV:$GV,$JF73+39),"")</f>
      </c>
      <c r="IK73">
        <f>IF($JG73&gt;=40,INDEX($GV:$GV,$JF73+40),"")</f>
      </c>
      <c r="IL73">
        <f>IF($JG73&gt;=41,INDEX($GV:$GV,$JF73+41),"")</f>
      </c>
      <c r="IM73">
        <f>IF($JG73&gt;=42,INDEX($GV:$GV,$JF73+42),"")</f>
      </c>
      <c r="IN73">
        <f>IF($JG73&gt;=43,INDEX($GV:$GV,$JF73+43),"")</f>
      </c>
      <c r="IO73">
        <f>IF($JG73&gt;=44,INDEX($GV:$GV,$JF73+44),"")</f>
      </c>
      <c r="IP73">
        <f>IF($JG73&gt;=45,INDEX($GV:$GV,$JF73+45),"")</f>
      </c>
      <c r="IQ73">
        <f>IF($JG73&gt;=46,INDEX($GV:$GV,$JF73+46),"")</f>
      </c>
      <c r="IR73">
        <f>IF($JG73&gt;=47,INDEX($GV:$GV,$JF73+47),"")</f>
      </c>
      <c r="IS73">
        <f>IF($JG73&gt;=48,INDEX($GV:$GV,$JF73+48),"")</f>
      </c>
      <c r="IT73">
        <f>IF($JG73&gt;=49,INDEX($GV:$GV,$JF73+49),"")</f>
      </c>
      <c r="IU73">
        <f>IF($JG73&gt;=50,INDEX($GV:$GV,$JF73+50),"")</f>
      </c>
      <c r="IV73">
        <f>IF($JG73&gt;=51,INDEX($GV:$GV,$JF73+51),"")</f>
      </c>
      <c r="IW73">
        <f>IF($JG73&gt;=52,INDEX($GV:$GV,$JF73+52),"")</f>
      </c>
      <c r="IX73">
        <f>IF($JG73&gt;=53,INDEX($GV:$GV,$JF73+53),"")</f>
      </c>
      <c r="IY73">
        <f>IF($JG73&gt;=54,INDEX($GV:$GV,$JF73+54),"")</f>
      </c>
      <c r="IZ73">
        <f>IF($JG73&gt;=55,INDEX($GV:$GV,$JF73+55),"")</f>
      </c>
      <c r="JA73">
        <f>IF($JG73&gt;=56,INDEX($GV:$GV,$JF73+56),"")</f>
      </c>
      <c r="JB73">
        <f>IF($JG73&gt;=57,INDEX($GV:$GV,$JF73+57),"")</f>
      </c>
      <c r="JC73">
        <f>IF($JG73&gt;=58,INDEX($GV:$GV,$JF73+58),"")</f>
      </c>
      <c r="JD73">
        <f>IF($JG73&gt;=59,INDEX($GV:$GV,$JF73+59),"")</f>
      </c>
      <c r="JE73">
        <f>IF($JG73&gt;=60,INDEX($GV:$GV,$JF73+60),"")</f>
      </c>
      <c r="JF73">
        <f>IFERROR(MATCH($GU73,$GV$2:$GV$322,0)+1,0)</f>
      </c>
      <c r="JG73">
        <f>IFERROR(INDEX($GW$2:$GW$322,MATCH($GU73,$GV$2:$GV$322,0)),0)</f>
      </c>
      <c r="JH73" t="s">
        <v>44</v>
      </c>
      <c r="JI73" t="s">
        <v>44</v>
      </c>
    </row>
    <row r="74" spans="1:269" x14ac:dyDescent="0.25">
      <c r="R74">
        <f>IF(OR($U74="",$Q74=""),"",IFERROR($U74/$Q74,0))</f>
      </c>
      <c r="S74">
        <f>IF($U74="","",
SUM($T74,$V74,$AA74,$W74,$Y74)*
(1-IF($AB74="",0,VALUE($AB74)/100)))</f>
      </c>
      <c r="T74">
        <f>IF($U74="","",$U74)</f>
      </c>
      <c r="V74">
        <f>IF($U74="","",
IF($O74="","",
IF(ISNUMBER(SEARCH("exempt",LOWER($O74))),0,
$U74*(VALUE(SUBSTITUTE($O74,"%",""))/100))))</f>
      </c>
      <c r="AC74">
        <f>IFERROR(IF(FIND(" - ",$K74)&gt;0,MID($K74,FIND(" - ",$K74)+3,LEN($K74)),""),"")</f>
      </c>
      <c r="AL74" t="s">
        <v>517</v>
      </c>
      <c r="AP74" t="s">
        <v>518</v>
      </c>
      <c r="AQ74" t="s">
        <v>519</v>
      </c>
      <c r="AT74">
        <f>IFERROR(LEFT($K74,FIND(" - ",$K74)-1),$K74)</f>
      </c>
      <c r="AU74" t="s">
        <v>520</v>
      </c>
      <c r="AV74">
        <v>4</v>
      </c>
      <c r="AW74">
        <f>IF($CL74&gt;=1,INDEX($AU:$AU,$CK74+1),"")</f>
      </c>
      <c r="AX74">
        <f>IF($CL74&gt;=2,INDEX($AU:$AU,$CK74+2),"")</f>
      </c>
      <c r="AY74">
        <f>IF($CL74&gt;=3,INDEX($AU:$AU,$CK74+3),"")</f>
      </c>
      <c r="AZ74">
        <f>IF($CL74&gt;=4,INDEX($AU:$AU,$CK74+4),"")</f>
      </c>
      <c r="BA74">
        <f>IF($CL74&gt;=5,INDEX($AU:$AU,$CK74+5),"")</f>
      </c>
      <c r="BB74">
        <f>IF($CL74&gt;=6,INDEX($AU:$AU,$CK74+6),"")</f>
      </c>
      <c r="BC74">
        <f>IF($CL74&gt;=7,INDEX($AU:$AU,$CK74+7),"")</f>
      </c>
      <c r="BD74">
        <f>IF($CL74&gt;=8,INDEX($AU:$AU,$CK74+8),"")</f>
      </c>
      <c r="BE74">
        <f>IF($CL74&gt;=9,INDEX($AU:$AU,$CK74+9),"")</f>
      </c>
      <c r="BF74">
        <f>IF($CL74&gt;=10,INDEX($AU:$AU,$CK74+10),"")</f>
      </c>
      <c r="BG74">
        <f>IF($CL74&gt;=11,INDEX($AU:$AU,$CK74+11),"")</f>
      </c>
      <c r="BH74">
        <f>IF($CL74&gt;=12,INDEX($AU:$AU,$CK74+12),"")</f>
      </c>
      <c r="BI74">
        <f>IF($CL74&gt;=13,INDEX($AU:$AU,$CK74+13),"")</f>
      </c>
      <c r="BJ74">
        <f>IF($CL74&gt;=14,INDEX($AU:$AU,$CK74+14),"")</f>
      </c>
      <c r="BK74">
        <f>IF($CL74&gt;=15,INDEX($AU:$AU,$CK74+15),"")</f>
      </c>
      <c r="BL74">
        <f>IF($CL74&gt;=16,INDEX($AU:$AU,$CK74+16),"")</f>
      </c>
      <c r="BM74">
        <f>IF($CL74&gt;=17,INDEX($AU:$AU,$CK74+17),"")</f>
      </c>
      <c r="BN74">
        <f>IF($CL74&gt;=18,INDEX($AU:$AU,$CK74+18),"")</f>
      </c>
      <c r="BO74">
        <f>IF($CL74&gt;=19,INDEX($AU:$AU,$CK74+19),"")</f>
      </c>
      <c r="BP74">
        <f>IF($CL74&gt;=20,INDEX($AU:$AU,$CK74+20),"")</f>
      </c>
      <c r="BQ74">
        <f>IF($CL74&gt;=21,INDEX($AU:$AU,$CK74+21),"")</f>
      </c>
      <c r="BR74">
        <f>IF($CL74&gt;=22,INDEX($AU:$AU,$CK74+22),"")</f>
      </c>
      <c r="BS74">
        <f>IF($CL74&gt;=23,INDEX($AU:$AU,$CK74+23),"")</f>
      </c>
      <c r="BT74">
        <f>IF($CL74&gt;=24,INDEX($AU:$AU,$CK74+24),"")</f>
      </c>
      <c r="BU74">
        <f>IF($CL74&gt;=25,INDEX($AU:$AU,$CK74+25),"")</f>
      </c>
      <c r="BV74">
        <f>IF($CL74&gt;=26,INDEX($AU:$AU,$CK74+26),"")</f>
      </c>
      <c r="BW74">
        <f>IF($CL74&gt;=27,INDEX($AU:$AU,$CK74+27),"")</f>
      </c>
      <c r="BX74">
        <f>IF($CL74&gt;=28,INDEX($AU:$AU,$CK74+28),"")</f>
      </c>
      <c r="BY74">
        <f>IF($CL74&gt;=29,INDEX($AU:$AU,$CK74+29),"")</f>
      </c>
      <c r="BZ74">
        <f>IF($CL74&gt;=30,INDEX($AU:$AU,$CK74+30),"")</f>
      </c>
      <c r="CA74">
        <f>IF($CL74&gt;=31,INDEX($AU:$AU,$CK74+31),"")</f>
      </c>
      <c r="CB74">
        <f>IF($CL74&gt;=32,INDEX($AU:$AU,$CK74+32),"")</f>
      </c>
      <c r="CC74">
        <f>IF($CL74&gt;=33,INDEX($AU:$AU,$CK74+33),"")</f>
      </c>
      <c r="CD74">
        <f>IF($CL74&gt;=34,INDEX($AU:$AU,$CK74+34),"")</f>
      </c>
      <c r="CE74">
        <f>IF($CL74&gt;=35,INDEX($AU:$AU,$CK74+35),"")</f>
      </c>
      <c r="CF74">
        <f>IF($CL74&gt;=36,INDEX($AU:$AU,$CK74+36),"")</f>
      </c>
      <c r="CG74">
        <f>IF($CL74&gt;=37,INDEX($AU:$AU,$CK74+37),"")</f>
      </c>
      <c r="CH74">
        <f>IF($CL74&gt;=38,INDEX($AU:$AU,$CK74+38),"")</f>
      </c>
      <c r="CI74">
        <f>IF($CL74&gt;=39,INDEX($AU:$AU,$CK74+39),"")</f>
      </c>
      <c r="CJ74">
        <f>IF($CL74&gt;=40,INDEX($AU:$AU,$CK74+40),"")</f>
      </c>
      <c r="CK74">
        <f>IFERROR(MATCH($AT74,$AU$2:$AU$133,0)+1,0)</f>
      </c>
      <c r="CL74">
        <f>IFERROR(INDEX($AV$2:$AV$133,MATCH($AT74,$AU$2:$AU$133,0)),0)</f>
      </c>
      <c r="CM74">
        <f>IFERROR(LEFT($L74,FIND(" - ",$L74)-1),$L74)</f>
      </c>
      <c r="CN74" t="s">
        <v>149</v>
      </c>
      <c r="CP74">
        <f>IF($DK74&gt;=1,INDEX($CN:$CN,$DJ74+1),"")</f>
      </c>
      <c r="CQ74">
        <f>IF($DK74&gt;=2,INDEX($CN:$CN,$DJ74+2),"")</f>
      </c>
      <c r="CR74">
        <f>IF($DK74&gt;=3,INDEX($CN:$CN,$DJ74+3),"")</f>
      </c>
      <c r="CS74">
        <f>IF($DK74&gt;=4,INDEX($CN:$CN,$DJ74+4),"")</f>
      </c>
      <c r="CT74">
        <f>IF($DK74&gt;=5,INDEX($CN:$CN,$DJ74+5),"")</f>
      </c>
      <c r="CU74">
        <f>IF($DK74&gt;=6,INDEX($CN:$CN,$DJ74+6),"")</f>
      </c>
      <c r="CV74">
        <f>IF($DK74&gt;=7,INDEX($CN:$CN,$DJ74+7),"")</f>
      </c>
      <c r="CW74">
        <f>IF($DK74&gt;=8,INDEX($CN:$CN,$DJ74+8),"")</f>
      </c>
      <c r="CX74">
        <f>IF($DK74&gt;=9,INDEX($CN:$CN,$DJ74+9),"")</f>
      </c>
      <c r="CY74">
        <f>IF($DK74&gt;=10,INDEX($CN:$CN,$DJ74+10),"")</f>
      </c>
      <c r="CZ74">
        <f>IF($DK74&gt;=11,INDEX($CN:$CN,$DJ74+11),"")</f>
      </c>
      <c r="DA74">
        <f>IF($DK74&gt;=12,INDEX($CN:$CN,$DJ74+12),"")</f>
      </c>
      <c r="DB74">
        <f>IF($DK74&gt;=13,INDEX($CN:$CN,$DJ74+13),"")</f>
      </c>
      <c r="DC74">
        <f>IF($DK74&gt;=14,INDEX($CN:$CN,$DJ74+14),"")</f>
      </c>
      <c r="DD74">
        <f>IF($DK74&gt;=15,INDEX($CN:$CN,$DJ74+15),"")</f>
      </c>
      <c r="DE74">
        <f>IF($DK74&gt;=16,INDEX($CN:$CN,$DJ74+16),"")</f>
      </c>
      <c r="DF74">
        <f>IF($DK74&gt;=17,INDEX($CN:$CN,$DJ74+17),"")</f>
      </c>
      <c r="DG74">
        <f>IF($DK74&gt;=18,INDEX($CN:$CN,$DJ74+18),"")</f>
      </c>
      <c r="DH74">
        <f>IF($DK74&gt;=19,INDEX($CN:$CN,$DJ74+19),"")</f>
      </c>
      <c r="DI74">
        <f>IF($DK74&gt;=20,INDEX($CN:$CN,$DJ74+20),"")</f>
      </c>
      <c r="DJ74">
        <f>IFERROR(MATCH($CM74,$CN$2:$CN$1089,0)+1,0)</f>
      </c>
      <c r="DK74">
        <f>IFERROR(INDEX($CO$2:$CO$1089,MATCH($CM74,$CN$2:$CN$1089,0)),0)</f>
      </c>
      <c r="DL74">
        <f>IFERROR(INDEX($AS:$AS,MATCH($O74,$AR:$AR,0))&amp;"","")</f>
      </c>
      <c r="DM74" t="s">
        <v>493</v>
      </c>
      <c r="DO74">
        <v>1</v>
      </c>
      <c r="DP74">
        <f>IF($GS74&gt;=1,INDEX($DM:$DM,$GR74+1),"")</f>
      </c>
      <c r="DQ74">
        <f>IF($GS74&gt;=2,INDEX($DM:$DM,$GR74+2),"")</f>
      </c>
      <c r="DR74">
        <f>IF($GS74&gt;=3,INDEX($DM:$DM,$GR74+3),"")</f>
      </c>
      <c r="DS74">
        <f>IF($GS74&gt;=4,INDEX($DM:$DM,$GR74+4),"")</f>
      </c>
      <c r="DT74">
        <f>IF($GS74&gt;=5,INDEX($DM:$DM,$GR74+5),"")</f>
      </c>
      <c r="DU74">
        <f>IF($GS74&gt;=6,INDEX($DM:$DM,$GR74+6),"")</f>
      </c>
      <c r="DV74">
        <f>IF($GS74&gt;=7,INDEX($DM:$DM,$GR74+7),"")</f>
      </c>
      <c r="DW74">
        <f>IF($GS74&gt;=8,INDEX($DM:$DM,$GR74+8),"")</f>
      </c>
      <c r="DX74">
        <f>IF($GS74&gt;=9,INDEX($DM:$DM,$GR74+9),"")</f>
      </c>
      <c r="DY74">
        <f>IF($GS74&gt;=10,INDEX($DM:$DM,$GR74+10),"")</f>
      </c>
      <c r="DZ74">
        <f>IF($GS74&gt;=11,INDEX($DM:$DM,$GR74+11),"")</f>
      </c>
      <c r="EA74">
        <f>IF($GS74&gt;=12,INDEX($DM:$DM,$GR74+12),"")</f>
      </c>
      <c r="EB74">
        <f>IF($GS74&gt;=13,INDEX($DM:$DM,$GR74+13),"")</f>
      </c>
      <c r="EC74">
        <f>IF($GS74&gt;=14,INDEX($DM:$DM,$GR74+14),"")</f>
      </c>
      <c r="ED74">
        <f>IF($GS74&gt;=15,INDEX($DM:$DM,$GR74+15),"")</f>
      </c>
      <c r="EE74">
        <f>IF($GS74&gt;=16,INDEX($DM:$DM,$GR74+16),"")</f>
      </c>
      <c r="EF74">
        <f>IF($GS74&gt;=17,INDEX($DM:$DM,$GR74+17),"")</f>
      </c>
      <c r="EG74">
        <f>IF($GS74&gt;=18,INDEX($DM:$DM,$GR74+18),"")</f>
      </c>
      <c r="EH74">
        <f>IF($GS74&gt;=19,INDEX($DM:$DM,$GR74+19),"")</f>
      </c>
      <c r="EI74">
        <f>IF($GS74&gt;=20,INDEX($DM:$DM,$GR74+20),"")</f>
      </c>
      <c r="EJ74">
        <f>IF($GS74&gt;=21,INDEX($DM:$DM,$GR74+21),"")</f>
      </c>
      <c r="EK74">
        <f>IF($GS74&gt;=22,INDEX($DM:$DM,$GR74+22),"")</f>
      </c>
      <c r="EL74">
        <f>IF($GS74&gt;=23,INDEX($DM:$DM,$GR74+23),"")</f>
      </c>
      <c r="EM74">
        <f>IF($GS74&gt;=24,INDEX($DM:$DM,$GR74+24),"")</f>
      </c>
      <c r="EN74">
        <f>IF($GS74&gt;=25,INDEX($DM:$DM,$GR74+25),"")</f>
      </c>
      <c r="EO74">
        <f>IF($GS74&gt;=26,INDEX($DM:$DM,$GR74+26),"")</f>
      </c>
      <c r="EP74">
        <f>IF($GS74&gt;=27,INDEX($DM:$DM,$GR74+27),"")</f>
      </c>
      <c r="EQ74">
        <f>IF($GS74&gt;=28,INDEX($DM:$DM,$GR74+28),"")</f>
      </c>
      <c r="ER74">
        <f>IF($GS74&gt;=29,INDEX($DM:$DM,$GR74+29),"")</f>
      </c>
      <c r="ES74">
        <f>IF($GS74&gt;=30,INDEX($DM:$DM,$GR74+30),"")</f>
      </c>
      <c r="ET74">
        <f>IF($GS74&gt;=31,INDEX($DM:$DM,$GR74+31),"")</f>
      </c>
      <c r="EU74">
        <f>IF($GS74&gt;=32,INDEX($DM:$DM,$GR74+32),"")</f>
      </c>
      <c r="EV74">
        <f>IF($GS74&gt;=33,INDEX($DM:$DM,$GR74+33),"")</f>
      </c>
      <c r="EW74">
        <f>IF($GS74&gt;=34,INDEX($DM:$DM,$GR74+34),"")</f>
      </c>
      <c r="EX74">
        <f>IF($GS74&gt;=35,INDEX($DM:$DM,$GR74+35),"")</f>
      </c>
      <c r="EY74">
        <f>IF($GS74&gt;=36,INDEX($DM:$DM,$GR74+36),"")</f>
      </c>
      <c r="EZ74">
        <f>IF($GS74&gt;=37,INDEX($DM:$DM,$GR74+37),"")</f>
      </c>
      <c r="FA74">
        <f>IF($GS74&gt;=38,INDEX($DM:$DM,$GR74+38),"")</f>
      </c>
      <c r="FB74">
        <f>IF($GS74&gt;=39,INDEX($DM:$DM,$GR74+39),"")</f>
      </c>
      <c r="FC74">
        <f>IF($GS74&gt;=40,INDEX($DM:$DM,$GR74+40),"")</f>
      </c>
      <c r="FD74">
        <f>IF($GS74&gt;=1,INDEX($DN:$DN,$GR74+1),"")</f>
      </c>
      <c r="FE74">
        <f>IF($GS74&gt;=2,INDEX($DN:$DN,$GR74+2),"")</f>
      </c>
      <c r="FF74">
        <f>IF($GS74&gt;=3,INDEX($DN:$DN,$GR74+3),"")</f>
      </c>
      <c r="FG74">
        <f>IF($GS74&gt;=4,INDEX($DN:$DN,$GR74+4),"")</f>
      </c>
      <c r="FH74">
        <f>IF($GS74&gt;=5,INDEX($DN:$DN,$GR74+5),"")</f>
      </c>
      <c r="FI74">
        <f>IF($GS74&gt;=6,INDEX($DN:$DN,$GR74+6),"")</f>
      </c>
      <c r="FJ74">
        <f>IF($GS74&gt;=7,INDEX($DN:$DN,$GR74+7),"")</f>
      </c>
      <c r="FK74">
        <f>IF($GS74&gt;=8,INDEX($DN:$DN,$GR74+8),"")</f>
      </c>
      <c r="FL74">
        <f>IF($GS74&gt;=9,INDEX($DN:$DN,$GR74+9),"")</f>
      </c>
      <c r="FM74">
        <f>IF($GS74&gt;=10,INDEX($DN:$DN,$GR74+10),"")</f>
      </c>
      <c r="FN74">
        <f>IF($GS74&gt;=11,INDEX($DN:$DN,$GR74+11),"")</f>
      </c>
      <c r="FO74">
        <f>IF($GS74&gt;=12,INDEX($DN:$DN,$GR74+12),"")</f>
      </c>
      <c r="FP74">
        <f>IF($GS74&gt;=13,INDEX($DN:$DN,$GR74+13),"")</f>
      </c>
      <c r="FQ74">
        <f>IF($GS74&gt;=14,INDEX($DN:$DN,$GR74+14),"")</f>
      </c>
      <c r="FR74">
        <f>IF($GS74&gt;=15,INDEX($DN:$DN,$GR74+15),"")</f>
      </c>
      <c r="FS74">
        <f>IF($GS74&gt;=16,INDEX($DN:$DN,$GR74+16),"")</f>
      </c>
      <c r="FT74">
        <f>IF($GS74&gt;=17,INDEX($DN:$DN,$GR74+17),"")</f>
      </c>
      <c r="FU74">
        <f>IF($GS74&gt;=18,INDEX($DN:$DN,$GR74+18),"")</f>
      </c>
      <c r="FV74">
        <f>IF($GS74&gt;=19,INDEX($DN:$DN,$GR74+19),"")</f>
      </c>
      <c r="FW74">
        <f>IF($GS74&gt;=20,INDEX($DN:$DN,$GR74+20),"")</f>
      </c>
      <c r="FX74">
        <f>IF($GS74&gt;=21,INDEX($DN:$DN,$GR74+21),"")</f>
      </c>
      <c r="FY74">
        <f>IF($GS74&gt;=22,INDEX($DN:$DN,$GR74+22),"")</f>
      </c>
      <c r="FZ74">
        <f>IF($GS74&gt;=23,INDEX($DN:$DN,$GR74+23),"")</f>
      </c>
      <c r="GA74">
        <f>IF($GS74&gt;=24,INDEX($DN:$DN,$GR74+24),"")</f>
      </c>
      <c r="GB74">
        <f>IF($GS74&gt;=25,INDEX($DN:$DN,$GR74+25),"")</f>
      </c>
      <c r="GC74">
        <f>IF($GS74&gt;=26,INDEX($DN:$DN,$GR74+26),"")</f>
      </c>
      <c r="GD74">
        <f>IF($GS74&gt;=27,INDEX($DN:$DN,$GR74+27),"")</f>
      </c>
      <c r="GE74">
        <f>IF($GS74&gt;=28,INDEX($DN:$DN,$GR74+28),"")</f>
      </c>
      <c r="GF74">
        <f>IF($GS74&gt;=29,INDEX($DN:$DN,$GR74+29),"")</f>
      </c>
      <c r="GG74">
        <f>IF($GS74&gt;=30,INDEX($DN:$DN,$GR74+30),"")</f>
      </c>
      <c r="GH74">
        <f>IF($GS74&gt;=31,INDEX($DN:$DN,$GR74+31),"")</f>
      </c>
      <c r="GI74">
        <f>IF($GS74&gt;=32,INDEX($DN:$DN,$GR74+32),"")</f>
      </c>
      <c r="GJ74">
        <f>IF($GS74&gt;=33,INDEX($DN:$DN,$GR74+33),"")</f>
      </c>
      <c r="GK74">
        <f>IF($GS74&gt;=34,INDEX($DN:$DN,$GR74+34),"")</f>
      </c>
      <c r="GL74">
        <f>IF($GS74&gt;=35,INDEX($DN:$DN,$GR74+35),"")</f>
      </c>
      <c r="GM74">
        <f>IF($GS74&gt;=36,INDEX($DN:$DN,$GR74+36),"")</f>
      </c>
      <c r="GN74">
        <f>IF($GS74&gt;=37,INDEX($DN:$DN,$GR74+37),"")</f>
      </c>
      <c r="GO74">
        <f>IF($GS74&gt;=38,INDEX($DN:$DN,$GR74+38),"")</f>
      </c>
      <c r="GP74">
        <f>IF($GS74&gt;=39,INDEX($DN:$DN,$GR74+39),"")</f>
      </c>
      <c r="GQ74">
        <f>IF($GS74&gt;=40,INDEX($DN:$DN,$GR74+40),"")</f>
      </c>
      <c r="GR74">
        <f>IFERROR(MATCH($DL74,$DM$2:$DM$148,0)+1,0)</f>
      </c>
      <c r="GS74">
        <f>IFERROR(INDEX($DO$2:$DO$148,MATCH($DL74,$DM$2:$DM$148,0)),0)</f>
      </c>
      <c r="GT74">
        <f>IFERROR(MATCH($Z74,$DP$74:$FC$74,0),0)</f>
      </c>
      <c r="GU74">
        <f>IF($GT74&gt;0,INDEX($FD$74:$GQ$74,$GT74),"")</f>
      </c>
      <c r="GV74" t="s">
        <v>504</v>
      </c>
      <c r="GX74">
        <f>IF($JG74&gt;=1,INDEX($GV:$GV,$JF74+1),"")</f>
      </c>
      <c r="GY74">
        <f>IF($JG74&gt;=2,INDEX($GV:$GV,$JF74+2),"")</f>
      </c>
      <c r="GZ74">
        <f>IF($JG74&gt;=3,INDEX($GV:$GV,$JF74+3),"")</f>
      </c>
      <c r="HA74">
        <f>IF($JG74&gt;=4,INDEX($GV:$GV,$JF74+4),"")</f>
      </c>
      <c r="HB74">
        <f>IF($JG74&gt;=5,INDEX($GV:$GV,$JF74+5),"")</f>
      </c>
      <c r="HC74">
        <f>IF($JG74&gt;=6,INDEX($GV:$GV,$JF74+6),"")</f>
      </c>
      <c r="HD74">
        <f>IF($JG74&gt;=7,INDEX($GV:$GV,$JF74+7),"")</f>
      </c>
      <c r="HE74">
        <f>IF($JG74&gt;=8,INDEX($GV:$GV,$JF74+8),"")</f>
      </c>
      <c r="HF74">
        <f>IF($JG74&gt;=9,INDEX($GV:$GV,$JF74+9),"")</f>
      </c>
      <c r="HG74">
        <f>IF($JG74&gt;=10,INDEX($GV:$GV,$JF74+10),"")</f>
      </c>
      <c r="HH74">
        <f>IF($JG74&gt;=11,INDEX($GV:$GV,$JF74+11),"")</f>
      </c>
      <c r="HI74">
        <f>IF($JG74&gt;=12,INDEX($GV:$GV,$JF74+12),"")</f>
      </c>
      <c r="HJ74">
        <f>IF($JG74&gt;=13,INDEX($GV:$GV,$JF74+13),"")</f>
      </c>
      <c r="HK74">
        <f>IF($JG74&gt;=14,INDEX($GV:$GV,$JF74+14),"")</f>
      </c>
      <c r="HL74">
        <f>IF($JG74&gt;=15,INDEX($GV:$GV,$JF74+15),"")</f>
      </c>
      <c r="HM74">
        <f>IF($JG74&gt;=16,INDEX($GV:$GV,$JF74+16),"")</f>
      </c>
      <c r="HN74">
        <f>IF($JG74&gt;=17,INDEX($GV:$GV,$JF74+17),"")</f>
      </c>
      <c r="HO74">
        <f>IF($JG74&gt;=18,INDEX($GV:$GV,$JF74+18),"")</f>
      </c>
      <c r="HP74">
        <f>IF($JG74&gt;=19,INDEX($GV:$GV,$JF74+19),"")</f>
      </c>
      <c r="HQ74">
        <f>IF($JG74&gt;=20,INDEX($GV:$GV,$JF74+20),"")</f>
      </c>
      <c r="HR74">
        <f>IF($JG74&gt;=21,INDEX($GV:$GV,$JF74+21),"")</f>
      </c>
      <c r="HS74">
        <f>IF($JG74&gt;=22,INDEX($GV:$GV,$JF74+22),"")</f>
      </c>
      <c r="HT74">
        <f>IF($JG74&gt;=23,INDEX($GV:$GV,$JF74+23),"")</f>
      </c>
      <c r="HU74">
        <f>IF($JG74&gt;=24,INDEX($GV:$GV,$JF74+24),"")</f>
      </c>
      <c r="HV74">
        <f>IF($JG74&gt;=25,INDEX($GV:$GV,$JF74+25),"")</f>
      </c>
      <c r="HW74">
        <f>IF($JG74&gt;=26,INDEX($GV:$GV,$JF74+26),"")</f>
      </c>
      <c r="HX74">
        <f>IF($JG74&gt;=27,INDEX($GV:$GV,$JF74+27),"")</f>
      </c>
      <c r="HY74">
        <f>IF($JG74&gt;=28,INDEX($GV:$GV,$JF74+28),"")</f>
      </c>
      <c r="HZ74">
        <f>IF($JG74&gt;=29,INDEX($GV:$GV,$JF74+29),"")</f>
      </c>
      <c r="IA74">
        <f>IF($JG74&gt;=30,INDEX($GV:$GV,$JF74+30),"")</f>
      </c>
      <c r="IB74">
        <f>IF($JG74&gt;=31,INDEX($GV:$GV,$JF74+31),"")</f>
      </c>
      <c r="IC74">
        <f>IF($JG74&gt;=32,INDEX($GV:$GV,$JF74+32),"")</f>
      </c>
      <c r="ID74">
        <f>IF($JG74&gt;=33,INDEX($GV:$GV,$JF74+33),"")</f>
      </c>
      <c r="IE74">
        <f>IF($JG74&gt;=34,INDEX($GV:$GV,$JF74+34),"")</f>
      </c>
      <c r="IF74">
        <f>IF($JG74&gt;=35,INDEX($GV:$GV,$JF74+35),"")</f>
      </c>
      <c r="IG74">
        <f>IF($JG74&gt;=36,INDEX($GV:$GV,$JF74+36),"")</f>
      </c>
      <c r="IH74">
        <f>IF($JG74&gt;=37,INDEX($GV:$GV,$JF74+37),"")</f>
      </c>
      <c r="II74">
        <f>IF($JG74&gt;=38,INDEX($GV:$GV,$JF74+38),"")</f>
      </c>
      <c r="IJ74">
        <f>IF($JG74&gt;=39,INDEX($GV:$GV,$JF74+39),"")</f>
      </c>
      <c r="IK74">
        <f>IF($JG74&gt;=40,INDEX($GV:$GV,$JF74+40),"")</f>
      </c>
      <c r="IL74">
        <f>IF($JG74&gt;=41,INDEX($GV:$GV,$JF74+41),"")</f>
      </c>
      <c r="IM74">
        <f>IF($JG74&gt;=42,INDEX($GV:$GV,$JF74+42),"")</f>
      </c>
      <c r="IN74">
        <f>IF($JG74&gt;=43,INDEX($GV:$GV,$JF74+43),"")</f>
      </c>
      <c r="IO74">
        <f>IF($JG74&gt;=44,INDEX($GV:$GV,$JF74+44),"")</f>
      </c>
      <c r="IP74">
        <f>IF($JG74&gt;=45,INDEX($GV:$GV,$JF74+45),"")</f>
      </c>
      <c r="IQ74">
        <f>IF($JG74&gt;=46,INDEX($GV:$GV,$JF74+46),"")</f>
      </c>
      <c r="IR74">
        <f>IF($JG74&gt;=47,INDEX($GV:$GV,$JF74+47),"")</f>
      </c>
      <c r="IS74">
        <f>IF($JG74&gt;=48,INDEX($GV:$GV,$JF74+48),"")</f>
      </c>
      <c r="IT74">
        <f>IF($JG74&gt;=49,INDEX($GV:$GV,$JF74+49),"")</f>
      </c>
      <c r="IU74">
        <f>IF($JG74&gt;=50,INDEX($GV:$GV,$JF74+50),"")</f>
      </c>
      <c r="IV74">
        <f>IF($JG74&gt;=51,INDEX($GV:$GV,$JF74+51),"")</f>
      </c>
      <c r="IW74">
        <f>IF($JG74&gt;=52,INDEX($GV:$GV,$JF74+52),"")</f>
      </c>
      <c r="IX74">
        <f>IF($JG74&gt;=53,INDEX($GV:$GV,$JF74+53),"")</f>
      </c>
      <c r="IY74">
        <f>IF($JG74&gt;=54,INDEX($GV:$GV,$JF74+54),"")</f>
      </c>
      <c r="IZ74">
        <f>IF($JG74&gt;=55,INDEX($GV:$GV,$JF74+55),"")</f>
      </c>
      <c r="JA74">
        <f>IF($JG74&gt;=56,INDEX($GV:$GV,$JF74+56),"")</f>
      </c>
      <c r="JB74">
        <f>IF($JG74&gt;=57,INDEX($GV:$GV,$JF74+57),"")</f>
      </c>
      <c r="JC74">
        <f>IF($JG74&gt;=58,INDEX($GV:$GV,$JF74+58),"")</f>
      </c>
      <c r="JD74">
        <f>IF($JG74&gt;=59,INDEX($GV:$GV,$JF74+59),"")</f>
      </c>
      <c r="JE74">
        <f>IF($JG74&gt;=60,INDEX($GV:$GV,$JF74+60),"")</f>
      </c>
      <c r="JF74">
        <f>IFERROR(MATCH($GU74,$GV$2:$GV$322,0)+1,0)</f>
      </c>
      <c r="JG74">
        <f>IFERROR(INDEX($GW$2:$GW$322,MATCH($GU74,$GV$2:$GV$322,0)),0)</f>
      </c>
      <c r="JH74" t="s">
        <v>44</v>
      </c>
      <c r="JI74" t="s">
        <v>44</v>
      </c>
    </row>
    <row r="75" spans="1:269" x14ac:dyDescent="0.25">
      <c r="R75">
        <f>IF(OR($U75="",$Q75=""),"",IFERROR($U75/$Q75,0))</f>
      </c>
      <c r="S75">
        <f>IF($U75="","",
SUM($T75,$V75,$AA75,$W75,$Y75)*
(1-IF($AB75="",0,VALUE($AB75)/100)))</f>
      </c>
      <c r="T75">
        <f>IF($U75="","",$U75)</f>
      </c>
      <c r="V75">
        <f>IF($U75="","",
IF($O75="","",
IF(ISNUMBER(SEARCH("exempt",LOWER($O75))),0,
$U75*(VALUE(SUBSTITUTE($O75,"%",""))/100))))</f>
      </c>
      <c r="AC75">
        <f>IFERROR(IF(FIND(" - ",$K75)&gt;0,MID($K75,FIND(" - ",$K75)+3,LEN($K75)),""),"")</f>
      </c>
      <c r="AL75" t="s">
        <v>521</v>
      </c>
      <c r="AP75" t="s">
        <v>522</v>
      </c>
      <c r="AQ75" t="s">
        <v>523</v>
      </c>
      <c r="AT75">
        <f>IFERROR(LEFT($K75,FIND(" - ",$K75)-1),$K75)</f>
      </c>
      <c r="AU75" t="s">
        <v>213</v>
      </c>
      <c r="AW75">
        <f>IF($CL75&gt;=1,INDEX($AU:$AU,$CK75+1),"")</f>
      </c>
      <c r="AX75">
        <f>IF($CL75&gt;=2,INDEX($AU:$AU,$CK75+2),"")</f>
      </c>
      <c r="AY75">
        <f>IF($CL75&gt;=3,INDEX($AU:$AU,$CK75+3),"")</f>
      </c>
      <c r="AZ75">
        <f>IF($CL75&gt;=4,INDEX($AU:$AU,$CK75+4),"")</f>
      </c>
      <c r="BA75">
        <f>IF($CL75&gt;=5,INDEX($AU:$AU,$CK75+5),"")</f>
      </c>
      <c r="BB75">
        <f>IF($CL75&gt;=6,INDEX($AU:$AU,$CK75+6),"")</f>
      </c>
      <c r="BC75">
        <f>IF($CL75&gt;=7,INDEX($AU:$AU,$CK75+7),"")</f>
      </c>
      <c r="BD75">
        <f>IF($CL75&gt;=8,INDEX($AU:$AU,$CK75+8),"")</f>
      </c>
      <c r="BE75">
        <f>IF($CL75&gt;=9,INDEX($AU:$AU,$CK75+9),"")</f>
      </c>
      <c r="BF75">
        <f>IF($CL75&gt;=10,INDEX($AU:$AU,$CK75+10),"")</f>
      </c>
      <c r="BG75">
        <f>IF($CL75&gt;=11,INDEX($AU:$AU,$CK75+11),"")</f>
      </c>
      <c r="BH75">
        <f>IF($CL75&gt;=12,INDEX($AU:$AU,$CK75+12),"")</f>
      </c>
      <c r="BI75">
        <f>IF($CL75&gt;=13,INDEX($AU:$AU,$CK75+13),"")</f>
      </c>
      <c r="BJ75">
        <f>IF($CL75&gt;=14,INDEX($AU:$AU,$CK75+14),"")</f>
      </c>
      <c r="BK75">
        <f>IF($CL75&gt;=15,INDEX($AU:$AU,$CK75+15),"")</f>
      </c>
      <c r="BL75">
        <f>IF($CL75&gt;=16,INDEX($AU:$AU,$CK75+16),"")</f>
      </c>
      <c r="BM75">
        <f>IF($CL75&gt;=17,INDEX($AU:$AU,$CK75+17),"")</f>
      </c>
      <c r="BN75">
        <f>IF($CL75&gt;=18,INDEX($AU:$AU,$CK75+18),"")</f>
      </c>
      <c r="BO75">
        <f>IF($CL75&gt;=19,INDEX($AU:$AU,$CK75+19),"")</f>
      </c>
      <c r="BP75">
        <f>IF($CL75&gt;=20,INDEX($AU:$AU,$CK75+20),"")</f>
      </c>
      <c r="BQ75">
        <f>IF($CL75&gt;=21,INDEX($AU:$AU,$CK75+21),"")</f>
      </c>
      <c r="BR75">
        <f>IF($CL75&gt;=22,INDEX($AU:$AU,$CK75+22),"")</f>
      </c>
      <c r="BS75">
        <f>IF($CL75&gt;=23,INDEX($AU:$AU,$CK75+23),"")</f>
      </c>
      <c r="BT75">
        <f>IF($CL75&gt;=24,INDEX($AU:$AU,$CK75+24),"")</f>
      </c>
      <c r="BU75">
        <f>IF($CL75&gt;=25,INDEX($AU:$AU,$CK75+25),"")</f>
      </c>
      <c r="BV75">
        <f>IF($CL75&gt;=26,INDEX($AU:$AU,$CK75+26),"")</f>
      </c>
      <c r="BW75">
        <f>IF($CL75&gt;=27,INDEX($AU:$AU,$CK75+27),"")</f>
      </c>
      <c r="BX75">
        <f>IF($CL75&gt;=28,INDEX($AU:$AU,$CK75+28),"")</f>
      </c>
      <c r="BY75">
        <f>IF($CL75&gt;=29,INDEX($AU:$AU,$CK75+29),"")</f>
      </c>
      <c r="BZ75">
        <f>IF($CL75&gt;=30,INDEX($AU:$AU,$CK75+30),"")</f>
      </c>
      <c r="CA75">
        <f>IF($CL75&gt;=31,INDEX($AU:$AU,$CK75+31),"")</f>
      </c>
      <c r="CB75">
        <f>IF($CL75&gt;=32,INDEX($AU:$AU,$CK75+32),"")</f>
      </c>
      <c r="CC75">
        <f>IF($CL75&gt;=33,INDEX($AU:$AU,$CK75+33),"")</f>
      </c>
      <c r="CD75">
        <f>IF($CL75&gt;=34,INDEX($AU:$AU,$CK75+34),"")</f>
      </c>
      <c r="CE75">
        <f>IF($CL75&gt;=35,INDEX($AU:$AU,$CK75+35),"")</f>
      </c>
      <c r="CF75">
        <f>IF($CL75&gt;=36,INDEX($AU:$AU,$CK75+36),"")</f>
      </c>
      <c r="CG75">
        <f>IF($CL75&gt;=37,INDEX($AU:$AU,$CK75+37),"")</f>
      </c>
      <c r="CH75">
        <f>IF($CL75&gt;=38,INDEX($AU:$AU,$CK75+38),"")</f>
      </c>
      <c r="CI75">
        <f>IF($CL75&gt;=39,INDEX($AU:$AU,$CK75+39),"")</f>
      </c>
      <c r="CJ75">
        <f>IF($CL75&gt;=40,INDEX($AU:$AU,$CK75+40),"")</f>
      </c>
      <c r="CK75">
        <f>IFERROR(MATCH($AT75,$AU$2:$AU$133,0)+1,0)</f>
      </c>
      <c r="CL75">
        <f>IFERROR(INDEX($AV$2:$AV$133,MATCH($AT75,$AU$2:$AU$133,0)),0)</f>
      </c>
      <c r="CM75">
        <f>IFERROR(LEFT($L75,FIND(" - ",$L75)-1),$L75)</f>
      </c>
      <c r="CN75" t="s">
        <v>524</v>
      </c>
      <c r="CO75">
        <v>1</v>
      </c>
      <c r="CP75">
        <f>IF($DK75&gt;=1,INDEX($CN:$CN,$DJ75+1),"")</f>
      </c>
      <c r="CQ75">
        <f>IF($DK75&gt;=2,INDEX($CN:$CN,$DJ75+2),"")</f>
      </c>
      <c r="CR75">
        <f>IF($DK75&gt;=3,INDEX($CN:$CN,$DJ75+3),"")</f>
      </c>
      <c r="CS75">
        <f>IF($DK75&gt;=4,INDEX($CN:$CN,$DJ75+4),"")</f>
      </c>
      <c r="CT75">
        <f>IF($DK75&gt;=5,INDEX($CN:$CN,$DJ75+5),"")</f>
      </c>
      <c r="CU75">
        <f>IF($DK75&gt;=6,INDEX($CN:$CN,$DJ75+6),"")</f>
      </c>
      <c r="CV75">
        <f>IF($DK75&gt;=7,INDEX($CN:$CN,$DJ75+7),"")</f>
      </c>
      <c r="CW75">
        <f>IF($DK75&gt;=8,INDEX($CN:$CN,$DJ75+8),"")</f>
      </c>
      <c r="CX75">
        <f>IF($DK75&gt;=9,INDEX($CN:$CN,$DJ75+9),"")</f>
      </c>
      <c r="CY75">
        <f>IF($DK75&gt;=10,INDEX($CN:$CN,$DJ75+10),"")</f>
      </c>
      <c r="CZ75">
        <f>IF($DK75&gt;=11,INDEX($CN:$CN,$DJ75+11),"")</f>
      </c>
      <c r="DA75">
        <f>IF($DK75&gt;=12,INDEX($CN:$CN,$DJ75+12),"")</f>
      </c>
      <c r="DB75">
        <f>IF($DK75&gt;=13,INDEX($CN:$CN,$DJ75+13),"")</f>
      </c>
      <c r="DC75">
        <f>IF($DK75&gt;=14,INDEX($CN:$CN,$DJ75+14),"")</f>
      </c>
      <c r="DD75">
        <f>IF($DK75&gt;=15,INDEX($CN:$CN,$DJ75+15),"")</f>
      </c>
      <c r="DE75">
        <f>IF($DK75&gt;=16,INDEX($CN:$CN,$DJ75+16),"")</f>
      </c>
      <c r="DF75">
        <f>IF($DK75&gt;=17,INDEX($CN:$CN,$DJ75+17),"")</f>
      </c>
      <c r="DG75">
        <f>IF($DK75&gt;=18,INDEX($CN:$CN,$DJ75+18),"")</f>
      </c>
      <c r="DH75">
        <f>IF($DK75&gt;=19,INDEX($CN:$CN,$DJ75+19),"")</f>
      </c>
      <c r="DI75">
        <f>IF($DK75&gt;=20,INDEX($CN:$CN,$DJ75+20),"")</f>
      </c>
      <c r="DJ75">
        <f>IFERROR(MATCH($CM75,$CN$2:$CN$1089,0)+1,0)</f>
      </c>
      <c r="DK75">
        <f>IFERROR(INDEX($CO$2:$CO$1089,MATCH($CM75,$CN$2:$CN$1089,0)),0)</f>
      </c>
      <c r="DL75">
        <f>IFERROR(INDEX($AS:$AS,MATCH($O75,$AR:$AR,0))&amp;"","")</f>
      </c>
      <c r="DM75" t="s">
        <v>55</v>
      </c>
      <c r="DN75" t="s">
        <v>44</v>
      </c>
      <c r="DP75">
        <f>IF($GS75&gt;=1,INDEX($DM:$DM,$GR75+1),"")</f>
      </c>
      <c r="DQ75">
        <f>IF($GS75&gt;=2,INDEX($DM:$DM,$GR75+2),"")</f>
      </c>
      <c r="DR75">
        <f>IF($GS75&gt;=3,INDEX($DM:$DM,$GR75+3),"")</f>
      </c>
      <c r="DS75">
        <f>IF($GS75&gt;=4,INDEX($DM:$DM,$GR75+4),"")</f>
      </c>
      <c r="DT75">
        <f>IF($GS75&gt;=5,INDEX($DM:$DM,$GR75+5),"")</f>
      </c>
      <c r="DU75">
        <f>IF($GS75&gt;=6,INDEX($DM:$DM,$GR75+6),"")</f>
      </c>
      <c r="DV75">
        <f>IF($GS75&gt;=7,INDEX($DM:$DM,$GR75+7),"")</f>
      </c>
      <c r="DW75">
        <f>IF($GS75&gt;=8,INDEX($DM:$DM,$GR75+8),"")</f>
      </c>
      <c r="DX75">
        <f>IF($GS75&gt;=9,INDEX($DM:$DM,$GR75+9),"")</f>
      </c>
      <c r="DY75">
        <f>IF($GS75&gt;=10,INDEX($DM:$DM,$GR75+10),"")</f>
      </c>
      <c r="DZ75">
        <f>IF($GS75&gt;=11,INDEX($DM:$DM,$GR75+11),"")</f>
      </c>
      <c r="EA75">
        <f>IF($GS75&gt;=12,INDEX($DM:$DM,$GR75+12),"")</f>
      </c>
      <c r="EB75">
        <f>IF($GS75&gt;=13,INDEX($DM:$DM,$GR75+13),"")</f>
      </c>
      <c r="EC75">
        <f>IF($GS75&gt;=14,INDEX($DM:$DM,$GR75+14),"")</f>
      </c>
      <c r="ED75">
        <f>IF($GS75&gt;=15,INDEX($DM:$DM,$GR75+15),"")</f>
      </c>
      <c r="EE75">
        <f>IF($GS75&gt;=16,INDEX($DM:$DM,$GR75+16),"")</f>
      </c>
      <c r="EF75">
        <f>IF($GS75&gt;=17,INDEX($DM:$DM,$GR75+17),"")</f>
      </c>
      <c r="EG75">
        <f>IF($GS75&gt;=18,INDEX($DM:$DM,$GR75+18),"")</f>
      </c>
      <c r="EH75">
        <f>IF($GS75&gt;=19,INDEX($DM:$DM,$GR75+19),"")</f>
      </c>
      <c r="EI75">
        <f>IF($GS75&gt;=20,INDEX($DM:$DM,$GR75+20),"")</f>
      </c>
      <c r="EJ75">
        <f>IF($GS75&gt;=21,INDEX($DM:$DM,$GR75+21),"")</f>
      </c>
      <c r="EK75">
        <f>IF($GS75&gt;=22,INDEX($DM:$DM,$GR75+22),"")</f>
      </c>
      <c r="EL75">
        <f>IF($GS75&gt;=23,INDEX($DM:$DM,$GR75+23),"")</f>
      </c>
      <c r="EM75">
        <f>IF($GS75&gt;=24,INDEX($DM:$DM,$GR75+24),"")</f>
      </c>
      <c r="EN75">
        <f>IF($GS75&gt;=25,INDEX($DM:$DM,$GR75+25),"")</f>
      </c>
      <c r="EO75">
        <f>IF($GS75&gt;=26,INDEX($DM:$DM,$GR75+26),"")</f>
      </c>
      <c r="EP75">
        <f>IF($GS75&gt;=27,INDEX($DM:$DM,$GR75+27),"")</f>
      </c>
      <c r="EQ75">
        <f>IF($GS75&gt;=28,INDEX($DM:$DM,$GR75+28),"")</f>
      </c>
      <c r="ER75">
        <f>IF($GS75&gt;=29,INDEX($DM:$DM,$GR75+29),"")</f>
      </c>
      <c r="ES75">
        <f>IF($GS75&gt;=30,INDEX($DM:$DM,$GR75+30),"")</f>
      </c>
      <c r="ET75">
        <f>IF($GS75&gt;=31,INDEX($DM:$DM,$GR75+31),"")</f>
      </c>
      <c r="EU75">
        <f>IF($GS75&gt;=32,INDEX($DM:$DM,$GR75+32),"")</f>
      </c>
      <c r="EV75">
        <f>IF($GS75&gt;=33,INDEX($DM:$DM,$GR75+33),"")</f>
      </c>
      <c r="EW75">
        <f>IF($GS75&gt;=34,INDEX($DM:$DM,$GR75+34),"")</f>
      </c>
      <c r="EX75">
        <f>IF($GS75&gt;=35,INDEX($DM:$DM,$GR75+35),"")</f>
      </c>
      <c r="EY75">
        <f>IF($GS75&gt;=36,INDEX($DM:$DM,$GR75+36),"")</f>
      </c>
      <c r="EZ75">
        <f>IF($GS75&gt;=37,INDEX($DM:$DM,$GR75+37),"")</f>
      </c>
      <c r="FA75">
        <f>IF($GS75&gt;=38,INDEX($DM:$DM,$GR75+38),"")</f>
      </c>
      <c r="FB75">
        <f>IF($GS75&gt;=39,INDEX($DM:$DM,$GR75+39),"")</f>
      </c>
      <c r="FC75">
        <f>IF($GS75&gt;=40,INDEX($DM:$DM,$GR75+40),"")</f>
      </c>
      <c r="FD75">
        <f>IF($GS75&gt;=1,INDEX($DN:$DN,$GR75+1),"")</f>
      </c>
      <c r="FE75">
        <f>IF($GS75&gt;=2,INDEX($DN:$DN,$GR75+2),"")</f>
      </c>
      <c r="FF75">
        <f>IF($GS75&gt;=3,INDEX($DN:$DN,$GR75+3),"")</f>
      </c>
      <c r="FG75">
        <f>IF($GS75&gt;=4,INDEX($DN:$DN,$GR75+4),"")</f>
      </c>
      <c r="FH75">
        <f>IF($GS75&gt;=5,INDEX($DN:$DN,$GR75+5),"")</f>
      </c>
      <c r="FI75">
        <f>IF($GS75&gt;=6,INDEX($DN:$DN,$GR75+6),"")</f>
      </c>
      <c r="FJ75">
        <f>IF($GS75&gt;=7,INDEX($DN:$DN,$GR75+7),"")</f>
      </c>
      <c r="FK75">
        <f>IF($GS75&gt;=8,INDEX($DN:$DN,$GR75+8),"")</f>
      </c>
      <c r="FL75">
        <f>IF($GS75&gt;=9,INDEX($DN:$DN,$GR75+9),"")</f>
      </c>
      <c r="FM75">
        <f>IF($GS75&gt;=10,INDEX($DN:$DN,$GR75+10),"")</f>
      </c>
      <c r="FN75">
        <f>IF($GS75&gt;=11,INDEX($DN:$DN,$GR75+11),"")</f>
      </c>
      <c r="FO75">
        <f>IF($GS75&gt;=12,INDEX($DN:$DN,$GR75+12),"")</f>
      </c>
      <c r="FP75">
        <f>IF($GS75&gt;=13,INDEX($DN:$DN,$GR75+13),"")</f>
      </c>
      <c r="FQ75">
        <f>IF($GS75&gt;=14,INDEX($DN:$DN,$GR75+14),"")</f>
      </c>
      <c r="FR75">
        <f>IF($GS75&gt;=15,INDEX($DN:$DN,$GR75+15),"")</f>
      </c>
      <c r="FS75">
        <f>IF($GS75&gt;=16,INDEX($DN:$DN,$GR75+16),"")</f>
      </c>
      <c r="FT75">
        <f>IF($GS75&gt;=17,INDEX($DN:$DN,$GR75+17),"")</f>
      </c>
      <c r="FU75">
        <f>IF($GS75&gt;=18,INDEX($DN:$DN,$GR75+18),"")</f>
      </c>
      <c r="FV75">
        <f>IF($GS75&gt;=19,INDEX($DN:$DN,$GR75+19),"")</f>
      </c>
      <c r="FW75">
        <f>IF($GS75&gt;=20,INDEX($DN:$DN,$GR75+20),"")</f>
      </c>
      <c r="FX75">
        <f>IF($GS75&gt;=21,INDEX($DN:$DN,$GR75+21),"")</f>
      </c>
      <c r="FY75">
        <f>IF($GS75&gt;=22,INDEX($DN:$DN,$GR75+22),"")</f>
      </c>
      <c r="FZ75">
        <f>IF($GS75&gt;=23,INDEX($DN:$DN,$GR75+23),"")</f>
      </c>
      <c r="GA75">
        <f>IF($GS75&gt;=24,INDEX($DN:$DN,$GR75+24),"")</f>
      </c>
      <c r="GB75">
        <f>IF($GS75&gt;=25,INDEX($DN:$DN,$GR75+25),"")</f>
      </c>
      <c r="GC75">
        <f>IF($GS75&gt;=26,INDEX($DN:$DN,$GR75+26),"")</f>
      </c>
      <c r="GD75">
        <f>IF($GS75&gt;=27,INDEX($DN:$DN,$GR75+27),"")</f>
      </c>
      <c r="GE75">
        <f>IF($GS75&gt;=28,INDEX($DN:$DN,$GR75+28),"")</f>
      </c>
      <c r="GF75">
        <f>IF($GS75&gt;=29,INDEX($DN:$DN,$GR75+29),"")</f>
      </c>
      <c r="GG75">
        <f>IF($GS75&gt;=30,INDEX($DN:$DN,$GR75+30),"")</f>
      </c>
      <c r="GH75">
        <f>IF($GS75&gt;=31,INDEX($DN:$DN,$GR75+31),"")</f>
      </c>
      <c r="GI75">
        <f>IF($GS75&gt;=32,INDEX($DN:$DN,$GR75+32),"")</f>
      </c>
      <c r="GJ75">
        <f>IF($GS75&gt;=33,INDEX($DN:$DN,$GR75+33),"")</f>
      </c>
      <c r="GK75">
        <f>IF($GS75&gt;=34,INDEX($DN:$DN,$GR75+34),"")</f>
      </c>
      <c r="GL75">
        <f>IF($GS75&gt;=35,INDEX($DN:$DN,$GR75+35),"")</f>
      </c>
      <c r="GM75">
        <f>IF($GS75&gt;=36,INDEX($DN:$DN,$GR75+36),"")</f>
      </c>
      <c r="GN75">
        <f>IF($GS75&gt;=37,INDEX($DN:$DN,$GR75+37),"")</f>
      </c>
      <c r="GO75">
        <f>IF($GS75&gt;=38,INDEX($DN:$DN,$GR75+38),"")</f>
      </c>
      <c r="GP75">
        <f>IF($GS75&gt;=39,INDEX($DN:$DN,$GR75+39),"")</f>
      </c>
      <c r="GQ75">
        <f>IF($GS75&gt;=40,INDEX($DN:$DN,$GR75+40),"")</f>
      </c>
      <c r="GR75">
        <f>IFERROR(MATCH($DL75,$DM$2:$DM$148,0)+1,0)</f>
      </c>
      <c r="GS75">
        <f>IFERROR(INDEX($DO$2:$DO$148,MATCH($DL75,$DM$2:$DM$148,0)),0)</f>
      </c>
      <c r="GT75">
        <f>IFERROR(MATCH($Z75,$DP$75:$FC$75,0),0)</f>
      </c>
      <c r="GU75">
        <f>IF($GT75&gt;0,INDEX($FD$75:$GQ$75,$GT75),"")</f>
      </c>
      <c r="GV75" t="s">
        <v>508</v>
      </c>
      <c r="GX75">
        <f>IF($JG75&gt;=1,INDEX($GV:$GV,$JF75+1),"")</f>
      </c>
      <c r="GY75">
        <f>IF($JG75&gt;=2,INDEX($GV:$GV,$JF75+2),"")</f>
      </c>
      <c r="GZ75">
        <f>IF($JG75&gt;=3,INDEX($GV:$GV,$JF75+3),"")</f>
      </c>
      <c r="HA75">
        <f>IF($JG75&gt;=4,INDEX($GV:$GV,$JF75+4),"")</f>
      </c>
      <c r="HB75">
        <f>IF($JG75&gt;=5,INDEX($GV:$GV,$JF75+5),"")</f>
      </c>
      <c r="HC75">
        <f>IF($JG75&gt;=6,INDEX($GV:$GV,$JF75+6),"")</f>
      </c>
      <c r="HD75">
        <f>IF($JG75&gt;=7,INDEX($GV:$GV,$JF75+7),"")</f>
      </c>
      <c r="HE75">
        <f>IF($JG75&gt;=8,INDEX($GV:$GV,$JF75+8),"")</f>
      </c>
      <c r="HF75">
        <f>IF($JG75&gt;=9,INDEX($GV:$GV,$JF75+9),"")</f>
      </c>
      <c r="HG75">
        <f>IF($JG75&gt;=10,INDEX($GV:$GV,$JF75+10),"")</f>
      </c>
      <c r="HH75">
        <f>IF($JG75&gt;=11,INDEX($GV:$GV,$JF75+11),"")</f>
      </c>
      <c r="HI75">
        <f>IF($JG75&gt;=12,INDEX($GV:$GV,$JF75+12),"")</f>
      </c>
      <c r="HJ75">
        <f>IF($JG75&gt;=13,INDEX($GV:$GV,$JF75+13),"")</f>
      </c>
      <c r="HK75">
        <f>IF($JG75&gt;=14,INDEX($GV:$GV,$JF75+14),"")</f>
      </c>
      <c r="HL75">
        <f>IF($JG75&gt;=15,INDEX($GV:$GV,$JF75+15),"")</f>
      </c>
      <c r="HM75">
        <f>IF($JG75&gt;=16,INDEX($GV:$GV,$JF75+16),"")</f>
      </c>
      <c r="HN75">
        <f>IF($JG75&gt;=17,INDEX($GV:$GV,$JF75+17),"")</f>
      </c>
      <c r="HO75">
        <f>IF($JG75&gt;=18,INDEX($GV:$GV,$JF75+18),"")</f>
      </c>
      <c r="HP75">
        <f>IF($JG75&gt;=19,INDEX($GV:$GV,$JF75+19),"")</f>
      </c>
      <c r="HQ75">
        <f>IF($JG75&gt;=20,INDEX($GV:$GV,$JF75+20),"")</f>
      </c>
      <c r="HR75">
        <f>IF($JG75&gt;=21,INDEX($GV:$GV,$JF75+21),"")</f>
      </c>
      <c r="HS75">
        <f>IF($JG75&gt;=22,INDEX($GV:$GV,$JF75+22),"")</f>
      </c>
      <c r="HT75">
        <f>IF($JG75&gt;=23,INDEX($GV:$GV,$JF75+23),"")</f>
      </c>
      <c r="HU75">
        <f>IF($JG75&gt;=24,INDEX($GV:$GV,$JF75+24),"")</f>
      </c>
      <c r="HV75">
        <f>IF($JG75&gt;=25,INDEX($GV:$GV,$JF75+25),"")</f>
      </c>
      <c r="HW75">
        <f>IF($JG75&gt;=26,INDEX($GV:$GV,$JF75+26),"")</f>
      </c>
      <c r="HX75">
        <f>IF($JG75&gt;=27,INDEX($GV:$GV,$JF75+27),"")</f>
      </c>
      <c r="HY75">
        <f>IF($JG75&gt;=28,INDEX($GV:$GV,$JF75+28),"")</f>
      </c>
      <c r="HZ75">
        <f>IF($JG75&gt;=29,INDEX($GV:$GV,$JF75+29),"")</f>
      </c>
      <c r="IA75">
        <f>IF($JG75&gt;=30,INDEX($GV:$GV,$JF75+30),"")</f>
      </c>
      <c r="IB75">
        <f>IF($JG75&gt;=31,INDEX($GV:$GV,$JF75+31),"")</f>
      </c>
      <c r="IC75">
        <f>IF($JG75&gt;=32,INDEX($GV:$GV,$JF75+32),"")</f>
      </c>
      <c r="ID75">
        <f>IF($JG75&gt;=33,INDEX($GV:$GV,$JF75+33),"")</f>
      </c>
      <c r="IE75">
        <f>IF($JG75&gt;=34,INDEX($GV:$GV,$JF75+34),"")</f>
      </c>
      <c r="IF75">
        <f>IF($JG75&gt;=35,INDEX($GV:$GV,$JF75+35),"")</f>
      </c>
      <c r="IG75">
        <f>IF($JG75&gt;=36,INDEX($GV:$GV,$JF75+36),"")</f>
      </c>
      <c r="IH75">
        <f>IF($JG75&gt;=37,INDEX($GV:$GV,$JF75+37),"")</f>
      </c>
      <c r="II75">
        <f>IF($JG75&gt;=38,INDEX($GV:$GV,$JF75+38),"")</f>
      </c>
      <c r="IJ75">
        <f>IF($JG75&gt;=39,INDEX($GV:$GV,$JF75+39),"")</f>
      </c>
      <c r="IK75">
        <f>IF($JG75&gt;=40,INDEX($GV:$GV,$JF75+40),"")</f>
      </c>
      <c r="IL75">
        <f>IF($JG75&gt;=41,INDEX($GV:$GV,$JF75+41),"")</f>
      </c>
      <c r="IM75">
        <f>IF($JG75&gt;=42,INDEX($GV:$GV,$JF75+42),"")</f>
      </c>
      <c r="IN75">
        <f>IF($JG75&gt;=43,INDEX($GV:$GV,$JF75+43),"")</f>
      </c>
      <c r="IO75">
        <f>IF($JG75&gt;=44,INDEX($GV:$GV,$JF75+44),"")</f>
      </c>
      <c r="IP75">
        <f>IF($JG75&gt;=45,INDEX($GV:$GV,$JF75+45),"")</f>
      </c>
      <c r="IQ75">
        <f>IF($JG75&gt;=46,INDEX($GV:$GV,$JF75+46),"")</f>
      </c>
      <c r="IR75">
        <f>IF($JG75&gt;=47,INDEX($GV:$GV,$JF75+47),"")</f>
      </c>
      <c r="IS75">
        <f>IF($JG75&gt;=48,INDEX($GV:$GV,$JF75+48),"")</f>
      </c>
      <c r="IT75">
        <f>IF($JG75&gt;=49,INDEX($GV:$GV,$JF75+49),"")</f>
      </c>
      <c r="IU75">
        <f>IF($JG75&gt;=50,INDEX($GV:$GV,$JF75+50),"")</f>
      </c>
      <c r="IV75">
        <f>IF($JG75&gt;=51,INDEX($GV:$GV,$JF75+51),"")</f>
      </c>
      <c r="IW75">
        <f>IF($JG75&gt;=52,INDEX($GV:$GV,$JF75+52),"")</f>
      </c>
      <c r="IX75">
        <f>IF($JG75&gt;=53,INDEX($GV:$GV,$JF75+53),"")</f>
      </c>
      <c r="IY75">
        <f>IF($JG75&gt;=54,INDEX($GV:$GV,$JF75+54),"")</f>
      </c>
      <c r="IZ75">
        <f>IF($JG75&gt;=55,INDEX($GV:$GV,$JF75+55),"")</f>
      </c>
      <c r="JA75">
        <f>IF($JG75&gt;=56,INDEX($GV:$GV,$JF75+56),"")</f>
      </c>
      <c r="JB75">
        <f>IF($JG75&gt;=57,INDEX($GV:$GV,$JF75+57),"")</f>
      </c>
      <c r="JC75">
        <f>IF($JG75&gt;=58,INDEX($GV:$GV,$JF75+58),"")</f>
      </c>
      <c r="JD75">
        <f>IF($JG75&gt;=59,INDEX($GV:$GV,$JF75+59),"")</f>
      </c>
      <c r="JE75">
        <f>IF($JG75&gt;=60,INDEX($GV:$GV,$JF75+60),"")</f>
      </c>
      <c r="JF75">
        <f>IFERROR(MATCH($GU75,$GV$2:$GV$322,0)+1,0)</f>
      </c>
      <c r="JG75">
        <f>IFERROR(INDEX($GW$2:$GW$322,MATCH($GU75,$GV$2:$GV$322,0)),0)</f>
      </c>
      <c r="JH75" t="s">
        <v>44</v>
      </c>
      <c r="JI75" t="s">
        <v>44</v>
      </c>
    </row>
    <row r="76" spans="1:269" x14ac:dyDescent="0.25">
      <c r="R76">
        <f>IF(OR($U76="",$Q76=""),"",IFERROR($U76/$Q76,0))</f>
      </c>
      <c r="S76">
        <f>IF($U76="","",
SUM($T76,$V76,$AA76,$W76,$Y76)*
(1-IF($AB76="",0,VALUE($AB76)/100)))</f>
      </c>
      <c r="T76">
        <f>IF($U76="","",$U76)</f>
      </c>
      <c r="V76">
        <f>IF($U76="","",
IF($O76="","",
IF(ISNUMBER(SEARCH("exempt",LOWER($O76))),0,
$U76*(VALUE(SUBSTITUTE($O76,"%",""))/100))))</f>
      </c>
      <c r="AC76">
        <f>IFERROR(IF(FIND(" - ",$K76)&gt;0,MID($K76,FIND(" - ",$K76)+3,LEN($K76)),""),"")</f>
      </c>
      <c r="AL76" t="s">
        <v>525</v>
      </c>
      <c r="AP76" t="s">
        <v>526</v>
      </c>
      <c r="AQ76" t="s">
        <v>527</v>
      </c>
      <c r="AT76">
        <f>IFERROR(LEFT($K76,FIND(" - ",$K76)-1),$K76)</f>
      </c>
      <c r="AU76" t="s">
        <v>93</v>
      </c>
      <c r="AW76">
        <f>IF($CL76&gt;=1,INDEX($AU:$AU,$CK76+1),"")</f>
      </c>
      <c r="AX76">
        <f>IF($CL76&gt;=2,INDEX($AU:$AU,$CK76+2),"")</f>
      </c>
      <c r="AY76">
        <f>IF($CL76&gt;=3,INDEX($AU:$AU,$CK76+3),"")</f>
      </c>
      <c r="AZ76">
        <f>IF($CL76&gt;=4,INDEX($AU:$AU,$CK76+4),"")</f>
      </c>
      <c r="BA76">
        <f>IF($CL76&gt;=5,INDEX($AU:$AU,$CK76+5),"")</f>
      </c>
      <c r="BB76">
        <f>IF($CL76&gt;=6,INDEX($AU:$AU,$CK76+6),"")</f>
      </c>
      <c r="BC76">
        <f>IF($CL76&gt;=7,INDEX($AU:$AU,$CK76+7),"")</f>
      </c>
      <c r="BD76">
        <f>IF($CL76&gt;=8,INDEX($AU:$AU,$CK76+8),"")</f>
      </c>
      <c r="BE76">
        <f>IF($CL76&gt;=9,INDEX($AU:$AU,$CK76+9),"")</f>
      </c>
      <c r="BF76">
        <f>IF($CL76&gt;=10,INDEX($AU:$AU,$CK76+10),"")</f>
      </c>
      <c r="BG76">
        <f>IF($CL76&gt;=11,INDEX($AU:$AU,$CK76+11),"")</f>
      </c>
      <c r="BH76">
        <f>IF($CL76&gt;=12,INDEX($AU:$AU,$CK76+12),"")</f>
      </c>
      <c r="BI76">
        <f>IF($CL76&gt;=13,INDEX($AU:$AU,$CK76+13),"")</f>
      </c>
      <c r="BJ76">
        <f>IF($CL76&gt;=14,INDEX($AU:$AU,$CK76+14),"")</f>
      </c>
      <c r="BK76">
        <f>IF($CL76&gt;=15,INDEX($AU:$AU,$CK76+15),"")</f>
      </c>
      <c r="BL76">
        <f>IF($CL76&gt;=16,INDEX($AU:$AU,$CK76+16),"")</f>
      </c>
      <c r="BM76">
        <f>IF($CL76&gt;=17,INDEX($AU:$AU,$CK76+17),"")</f>
      </c>
      <c r="BN76">
        <f>IF($CL76&gt;=18,INDEX($AU:$AU,$CK76+18),"")</f>
      </c>
      <c r="BO76">
        <f>IF($CL76&gt;=19,INDEX($AU:$AU,$CK76+19),"")</f>
      </c>
      <c r="BP76">
        <f>IF($CL76&gt;=20,INDEX($AU:$AU,$CK76+20),"")</f>
      </c>
      <c r="BQ76">
        <f>IF($CL76&gt;=21,INDEX($AU:$AU,$CK76+21),"")</f>
      </c>
      <c r="BR76">
        <f>IF($CL76&gt;=22,INDEX($AU:$AU,$CK76+22),"")</f>
      </c>
      <c r="BS76">
        <f>IF($CL76&gt;=23,INDEX($AU:$AU,$CK76+23),"")</f>
      </c>
      <c r="BT76">
        <f>IF($CL76&gt;=24,INDEX($AU:$AU,$CK76+24),"")</f>
      </c>
      <c r="BU76">
        <f>IF($CL76&gt;=25,INDEX($AU:$AU,$CK76+25),"")</f>
      </c>
      <c r="BV76">
        <f>IF($CL76&gt;=26,INDEX($AU:$AU,$CK76+26),"")</f>
      </c>
      <c r="BW76">
        <f>IF($CL76&gt;=27,INDEX($AU:$AU,$CK76+27),"")</f>
      </c>
      <c r="BX76">
        <f>IF($CL76&gt;=28,INDEX($AU:$AU,$CK76+28),"")</f>
      </c>
      <c r="BY76">
        <f>IF($CL76&gt;=29,INDEX($AU:$AU,$CK76+29),"")</f>
      </c>
      <c r="BZ76">
        <f>IF($CL76&gt;=30,INDEX($AU:$AU,$CK76+30),"")</f>
      </c>
      <c r="CA76">
        <f>IF($CL76&gt;=31,INDEX($AU:$AU,$CK76+31),"")</f>
      </c>
      <c r="CB76">
        <f>IF($CL76&gt;=32,INDEX($AU:$AU,$CK76+32),"")</f>
      </c>
      <c r="CC76">
        <f>IF($CL76&gt;=33,INDEX($AU:$AU,$CK76+33),"")</f>
      </c>
      <c r="CD76">
        <f>IF($CL76&gt;=34,INDEX($AU:$AU,$CK76+34),"")</f>
      </c>
      <c r="CE76">
        <f>IF($CL76&gt;=35,INDEX($AU:$AU,$CK76+35),"")</f>
      </c>
      <c r="CF76">
        <f>IF($CL76&gt;=36,INDEX($AU:$AU,$CK76+36),"")</f>
      </c>
      <c r="CG76">
        <f>IF($CL76&gt;=37,INDEX($AU:$AU,$CK76+37),"")</f>
      </c>
      <c r="CH76">
        <f>IF($CL76&gt;=38,INDEX($AU:$AU,$CK76+38),"")</f>
      </c>
      <c r="CI76">
        <f>IF($CL76&gt;=39,INDEX($AU:$AU,$CK76+39),"")</f>
      </c>
      <c r="CJ76">
        <f>IF($CL76&gt;=40,INDEX($AU:$AU,$CK76+40),"")</f>
      </c>
      <c r="CK76">
        <f>IFERROR(MATCH($AT76,$AU$2:$AU$133,0)+1,0)</f>
      </c>
      <c r="CL76">
        <f>IFERROR(INDEX($AV$2:$AV$133,MATCH($AT76,$AU$2:$AU$133,0)),0)</f>
      </c>
      <c r="CM76">
        <f>IFERROR(LEFT($L76,FIND(" - ",$L76)-1),$L76)</f>
      </c>
      <c r="CN76" t="s">
        <v>221</v>
      </c>
      <c r="CP76">
        <f>IF($DK76&gt;=1,INDEX($CN:$CN,$DJ76+1),"")</f>
      </c>
      <c r="CQ76">
        <f>IF($DK76&gt;=2,INDEX($CN:$CN,$DJ76+2),"")</f>
      </c>
      <c r="CR76">
        <f>IF($DK76&gt;=3,INDEX($CN:$CN,$DJ76+3),"")</f>
      </c>
      <c r="CS76">
        <f>IF($DK76&gt;=4,INDEX($CN:$CN,$DJ76+4),"")</f>
      </c>
      <c r="CT76">
        <f>IF($DK76&gt;=5,INDEX($CN:$CN,$DJ76+5),"")</f>
      </c>
      <c r="CU76">
        <f>IF($DK76&gt;=6,INDEX($CN:$CN,$DJ76+6),"")</f>
      </c>
      <c r="CV76">
        <f>IF($DK76&gt;=7,INDEX($CN:$CN,$DJ76+7),"")</f>
      </c>
      <c r="CW76">
        <f>IF($DK76&gt;=8,INDEX($CN:$CN,$DJ76+8),"")</f>
      </c>
      <c r="CX76">
        <f>IF($DK76&gt;=9,INDEX($CN:$CN,$DJ76+9),"")</f>
      </c>
      <c r="CY76">
        <f>IF($DK76&gt;=10,INDEX($CN:$CN,$DJ76+10),"")</f>
      </c>
      <c r="CZ76">
        <f>IF($DK76&gt;=11,INDEX($CN:$CN,$DJ76+11),"")</f>
      </c>
      <c r="DA76">
        <f>IF($DK76&gt;=12,INDEX($CN:$CN,$DJ76+12),"")</f>
      </c>
      <c r="DB76">
        <f>IF($DK76&gt;=13,INDEX($CN:$CN,$DJ76+13),"")</f>
      </c>
      <c r="DC76">
        <f>IF($DK76&gt;=14,INDEX($CN:$CN,$DJ76+14),"")</f>
      </c>
      <c r="DD76">
        <f>IF($DK76&gt;=15,INDEX($CN:$CN,$DJ76+15),"")</f>
      </c>
      <c r="DE76">
        <f>IF($DK76&gt;=16,INDEX($CN:$CN,$DJ76+16),"")</f>
      </c>
      <c r="DF76">
        <f>IF($DK76&gt;=17,INDEX($CN:$CN,$DJ76+17),"")</f>
      </c>
      <c r="DG76">
        <f>IF($DK76&gt;=18,INDEX($CN:$CN,$DJ76+18),"")</f>
      </c>
      <c r="DH76">
        <f>IF($DK76&gt;=19,INDEX($CN:$CN,$DJ76+19),"")</f>
      </c>
      <c r="DI76">
        <f>IF($DK76&gt;=20,INDEX($CN:$CN,$DJ76+20),"")</f>
      </c>
      <c r="DJ76">
        <f>IFERROR(MATCH($CM76,$CN$2:$CN$1089,0)+1,0)</f>
      </c>
      <c r="DK76">
        <f>IFERROR(INDEX($CO$2:$CO$1089,MATCH($CM76,$CN$2:$CN$1089,0)),0)</f>
      </c>
      <c r="DL76">
        <f>IFERROR(INDEX($AS:$AS,MATCH($O76,$AR:$AR,0))&amp;"","")</f>
      </c>
      <c r="DM76" t="s">
        <v>498</v>
      </c>
      <c r="DO76">
        <v>1</v>
      </c>
      <c r="DP76">
        <f>IF($GS76&gt;=1,INDEX($DM:$DM,$GR76+1),"")</f>
      </c>
      <c r="DQ76">
        <f>IF($GS76&gt;=2,INDEX($DM:$DM,$GR76+2),"")</f>
      </c>
      <c r="DR76">
        <f>IF($GS76&gt;=3,INDEX($DM:$DM,$GR76+3),"")</f>
      </c>
      <c r="DS76">
        <f>IF($GS76&gt;=4,INDEX($DM:$DM,$GR76+4),"")</f>
      </c>
      <c r="DT76">
        <f>IF($GS76&gt;=5,INDEX($DM:$DM,$GR76+5),"")</f>
      </c>
      <c r="DU76">
        <f>IF($GS76&gt;=6,INDEX($DM:$DM,$GR76+6),"")</f>
      </c>
      <c r="DV76">
        <f>IF($GS76&gt;=7,INDEX($DM:$DM,$GR76+7),"")</f>
      </c>
      <c r="DW76">
        <f>IF($GS76&gt;=8,INDEX($DM:$DM,$GR76+8),"")</f>
      </c>
      <c r="DX76">
        <f>IF($GS76&gt;=9,INDEX($DM:$DM,$GR76+9),"")</f>
      </c>
      <c r="DY76">
        <f>IF($GS76&gt;=10,INDEX($DM:$DM,$GR76+10),"")</f>
      </c>
      <c r="DZ76">
        <f>IF($GS76&gt;=11,INDEX($DM:$DM,$GR76+11),"")</f>
      </c>
      <c r="EA76">
        <f>IF($GS76&gt;=12,INDEX($DM:$DM,$GR76+12),"")</f>
      </c>
      <c r="EB76">
        <f>IF($GS76&gt;=13,INDEX($DM:$DM,$GR76+13),"")</f>
      </c>
      <c r="EC76">
        <f>IF($GS76&gt;=14,INDEX($DM:$DM,$GR76+14),"")</f>
      </c>
      <c r="ED76">
        <f>IF($GS76&gt;=15,INDEX($DM:$DM,$GR76+15),"")</f>
      </c>
      <c r="EE76">
        <f>IF($GS76&gt;=16,INDEX($DM:$DM,$GR76+16),"")</f>
      </c>
      <c r="EF76">
        <f>IF($GS76&gt;=17,INDEX($DM:$DM,$GR76+17),"")</f>
      </c>
      <c r="EG76">
        <f>IF($GS76&gt;=18,INDEX($DM:$DM,$GR76+18),"")</f>
      </c>
      <c r="EH76">
        <f>IF($GS76&gt;=19,INDEX($DM:$DM,$GR76+19),"")</f>
      </c>
      <c r="EI76">
        <f>IF($GS76&gt;=20,INDEX($DM:$DM,$GR76+20),"")</f>
      </c>
      <c r="EJ76">
        <f>IF($GS76&gt;=21,INDEX($DM:$DM,$GR76+21),"")</f>
      </c>
      <c r="EK76">
        <f>IF($GS76&gt;=22,INDEX($DM:$DM,$GR76+22),"")</f>
      </c>
      <c r="EL76">
        <f>IF($GS76&gt;=23,INDEX($DM:$DM,$GR76+23),"")</f>
      </c>
      <c r="EM76">
        <f>IF($GS76&gt;=24,INDEX($DM:$DM,$GR76+24),"")</f>
      </c>
      <c r="EN76">
        <f>IF($GS76&gt;=25,INDEX($DM:$DM,$GR76+25),"")</f>
      </c>
      <c r="EO76">
        <f>IF($GS76&gt;=26,INDEX($DM:$DM,$GR76+26),"")</f>
      </c>
      <c r="EP76">
        <f>IF($GS76&gt;=27,INDEX($DM:$DM,$GR76+27),"")</f>
      </c>
      <c r="EQ76">
        <f>IF($GS76&gt;=28,INDEX($DM:$DM,$GR76+28),"")</f>
      </c>
      <c r="ER76">
        <f>IF($GS76&gt;=29,INDEX($DM:$DM,$GR76+29),"")</f>
      </c>
      <c r="ES76">
        <f>IF($GS76&gt;=30,INDEX($DM:$DM,$GR76+30),"")</f>
      </c>
      <c r="ET76">
        <f>IF($GS76&gt;=31,INDEX($DM:$DM,$GR76+31),"")</f>
      </c>
      <c r="EU76">
        <f>IF($GS76&gt;=32,INDEX($DM:$DM,$GR76+32),"")</f>
      </c>
      <c r="EV76">
        <f>IF($GS76&gt;=33,INDEX($DM:$DM,$GR76+33),"")</f>
      </c>
      <c r="EW76">
        <f>IF($GS76&gt;=34,INDEX($DM:$DM,$GR76+34),"")</f>
      </c>
      <c r="EX76">
        <f>IF($GS76&gt;=35,INDEX($DM:$DM,$GR76+35),"")</f>
      </c>
      <c r="EY76">
        <f>IF($GS76&gt;=36,INDEX($DM:$DM,$GR76+36),"")</f>
      </c>
      <c r="EZ76">
        <f>IF($GS76&gt;=37,INDEX($DM:$DM,$GR76+37),"")</f>
      </c>
      <c r="FA76">
        <f>IF($GS76&gt;=38,INDEX($DM:$DM,$GR76+38),"")</f>
      </c>
      <c r="FB76">
        <f>IF($GS76&gt;=39,INDEX($DM:$DM,$GR76+39),"")</f>
      </c>
      <c r="FC76">
        <f>IF($GS76&gt;=40,INDEX($DM:$DM,$GR76+40),"")</f>
      </c>
      <c r="FD76">
        <f>IF($GS76&gt;=1,INDEX($DN:$DN,$GR76+1),"")</f>
      </c>
      <c r="FE76">
        <f>IF($GS76&gt;=2,INDEX($DN:$DN,$GR76+2),"")</f>
      </c>
      <c r="FF76">
        <f>IF($GS76&gt;=3,INDEX($DN:$DN,$GR76+3),"")</f>
      </c>
      <c r="FG76">
        <f>IF($GS76&gt;=4,INDEX($DN:$DN,$GR76+4),"")</f>
      </c>
      <c r="FH76">
        <f>IF($GS76&gt;=5,INDEX($DN:$DN,$GR76+5),"")</f>
      </c>
      <c r="FI76">
        <f>IF($GS76&gt;=6,INDEX($DN:$DN,$GR76+6),"")</f>
      </c>
      <c r="FJ76">
        <f>IF($GS76&gt;=7,INDEX($DN:$DN,$GR76+7),"")</f>
      </c>
      <c r="FK76">
        <f>IF($GS76&gt;=8,INDEX($DN:$DN,$GR76+8),"")</f>
      </c>
      <c r="FL76">
        <f>IF($GS76&gt;=9,INDEX($DN:$DN,$GR76+9),"")</f>
      </c>
      <c r="FM76">
        <f>IF($GS76&gt;=10,INDEX($DN:$DN,$GR76+10),"")</f>
      </c>
      <c r="FN76">
        <f>IF($GS76&gt;=11,INDEX($DN:$DN,$GR76+11),"")</f>
      </c>
      <c r="FO76">
        <f>IF($GS76&gt;=12,INDEX($DN:$DN,$GR76+12),"")</f>
      </c>
      <c r="FP76">
        <f>IF($GS76&gt;=13,INDEX($DN:$DN,$GR76+13),"")</f>
      </c>
      <c r="FQ76">
        <f>IF($GS76&gt;=14,INDEX($DN:$DN,$GR76+14),"")</f>
      </c>
      <c r="FR76">
        <f>IF($GS76&gt;=15,INDEX($DN:$DN,$GR76+15),"")</f>
      </c>
      <c r="FS76">
        <f>IF($GS76&gt;=16,INDEX($DN:$DN,$GR76+16),"")</f>
      </c>
      <c r="FT76">
        <f>IF($GS76&gt;=17,INDEX($DN:$DN,$GR76+17),"")</f>
      </c>
      <c r="FU76">
        <f>IF($GS76&gt;=18,INDEX($DN:$DN,$GR76+18),"")</f>
      </c>
      <c r="FV76">
        <f>IF($GS76&gt;=19,INDEX($DN:$DN,$GR76+19),"")</f>
      </c>
      <c r="FW76">
        <f>IF($GS76&gt;=20,INDEX($DN:$DN,$GR76+20),"")</f>
      </c>
      <c r="FX76">
        <f>IF($GS76&gt;=21,INDEX($DN:$DN,$GR76+21),"")</f>
      </c>
      <c r="FY76">
        <f>IF($GS76&gt;=22,INDEX($DN:$DN,$GR76+22),"")</f>
      </c>
      <c r="FZ76">
        <f>IF($GS76&gt;=23,INDEX($DN:$DN,$GR76+23),"")</f>
      </c>
      <c r="GA76">
        <f>IF($GS76&gt;=24,INDEX($DN:$DN,$GR76+24),"")</f>
      </c>
      <c r="GB76">
        <f>IF($GS76&gt;=25,INDEX($DN:$DN,$GR76+25),"")</f>
      </c>
      <c r="GC76">
        <f>IF($GS76&gt;=26,INDEX($DN:$DN,$GR76+26),"")</f>
      </c>
      <c r="GD76">
        <f>IF($GS76&gt;=27,INDEX($DN:$DN,$GR76+27),"")</f>
      </c>
      <c r="GE76">
        <f>IF($GS76&gt;=28,INDEX($DN:$DN,$GR76+28),"")</f>
      </c>
      <c r="GF76">
        <f>IF($GS76&gt;=29,INDEX($DN:$DN,$GR76+29),"")</f>
      </c>
      <c r="GG76">
        <f>IF($GS76&gt;=30,INDEX($DN:$DN,$GR76+30),"")</f>
      </c>
      <c r="GH76">
        <f>IF($GS76&gt;=31,INDEX($DN:$DN,$GR76+31),"")</f>
      </c>
      <c r="GI76">
        <f>IF($GS76&gt;=32,INDEX($DN:$DN,$GR76+32),"")</f>
      </c>
      <c r="GJ76">
        <f>IF($GS76&gt;=33,INDEX($DN:$DN,$GR76+33),"")</f>
      </c>
      <c r="GK76">
        <f>IF($GS76&gt;=34,INDEX($DN:$DN,$GR76+34),"")</f>
      </c>
      <c r="GL76">
        <f>IF($GS76&gt;=35,INDEX($DN:$DN,$GR76+35),"")</f>
      </c>
      <c r="GM76">
        <f>IF($GS76&gt;=36,INDEX($DN:$DN,$GR76+36),"")</f>
      </c>
      <c r="GN76">
        <f>IF($GS76&gt;=37,INDEX($DN:$DN,$GR76+37),"")</f>
      </c>
      <c r="GO76">
        <f>IF($GS76&gt;=38,INDEX($DN:$DN,$GR76+38),"")</f>
      </c>
      <c r="GP76">
        <f>IF($GS76&gt;=39,INDEX($DN:$DN,$GR76+39),"")</f>
      </c>
      <c r="GQ76">
        <f>IF($GS76&gt;=40,INDEX($DN:$DN,$GR76+40),"")</f>
      </c>
      <c r="GR76">
        <f>IFERROR(MATCH($DL76,$DM$2:$DM$148,0)+1,0)</f>
      </c>
      <c r="GS76">
        <f>IFERROR(INDEX($DO$2:$DO$148,MATCH($DL76,$DM$2:$DM$148,0)),0)</f>
      </c>
      <c r="GT76">
        <f>IFERROR(MATCH($Z76,$DP$76:$FC$76,0),0)</f>
      </c>
      <c r="GU76">
        <f>IF($GT76&gt;0,INDEX($FD$76:$GQ$76,$GT76),"")</f>
      </c>
      <c r="GV76" t="s">
        <v>512</v>
      </c>
      <c r="GX76">
        <f>IF($JG76&gt;=1,INDEX($GV:$GV,$JF76+1),"")</f>
      </c>
      <c r="GY76">
        <f>IF($JG76&gt;=2,INDEX($GV:$GV,$JF76+2),"")</f>
      </c>
      <c r="GZ76">
        <f>IF($JG76&gt;=3,INDEX($GV:$GV,$JF76+3),"")</f>
      </c>
      <c r="HA76">
        <f>IF($JG76&gt;=4,INDEX($GV:$GV,$JF76+4),"")</f>
      </c>
      <c r="HB76">
        <f>IF($JG76&gt;=5,INDEX($GV:$GV,$JF76+5),"")</f>
      </c>
      <c r="HC76">
        <f>IF($JG76&gt;=6,INDEX($GV:$GV,$JF76+6),"")</f>
      </c>
      <c r="HD76">
        <f>IF($JG76&gt;=7,INDEX($GV:$GV,$JF76+7),"")</f>
      </c>
      <c r="HE76">
        <f>IF($JG76&gt;=8,INDEX($GV:$GV,$JF76+8),"")</f>
      </c>
      <c r="HF76">
        <f>IF($JG76&gt;=9,INDEX($GV:$GV,$JF76+9),"")</f>
      </c>
      <c r="HG76">
        <f>IF($JG76&gt;=10,INDEX($GV:$GV,$JF76+10),"")</f>
      </c>
      <c r="HH76">
        <f>IF($JG76&gt;=11,INDEX($GV:$GV,$JF76+11),"")</f>
      </c>
      <c r="HI76">
        <f>IF($JG76&gt;=12,INDEX($GV:$GV,$JF76+12),"")</f>
      </c>
      <c r="HJ76">
        <f>IF($JG76&gt;=13,INDEX($GV:$GV,$JF76+13),"")</f>
      </c>
      <c r="HK76">
        <f>IF($JG76&gt;=14,INDEX($GV:$GV,$JF76+14),"")</f>
      </c>
      <c r="HL76">
        <f>IF($JG76&gt;=15,INDEX($GV:$GV,$JF76+15),"")</f>
      </c>
      <c r="HM76">
        <f>IF($JG76&gt;=16,INDEX($GV:$GV,$JF76+16),"")</f>
      </c>
      <c r="HN76">
        <f>IF($JG76&gt;=17,INDEX($GV:$GV,$JF76+17),"")</f>
      </c>
      <c r="HO76">
        <f>IF($JG76&gt;=18,INDEX($GV:$GV,$JF76+18),"")</f>
      </c>
      <c r="HP76">
        <f>IF($JG76&gt;=19,INDEX($GV:$GV,$JF76+19),"")</f>
      </c>
      <c r="HQ76">
        <f>IF($JG76&gt;=20,INDEX($GV:$GV,$JF76+20),"")</f>
      </c>
      <c r="HR76">
        <f>IF($JG76&gt;=21,INDEX($GV:$GV,$JF76+21),"")</f>
      </c>
      <c r="HS76">
        <f>IF($JG76&gt;=22,INDEX($GV:$GV,$JF76+22),"")</f>
      </c>
      <c r="HT76">
        <f>IF($JG76&gt;=23,INDEX($GV:$GV,$JF76+23),"")</f>
      </c>
      <c r="HU76">
        <f>IF($JG76&gt;=24,INDEX($GV:$GV,$JF76+24),"")</f>
      </c>
      <c r="HV76">
        <f>IF($JG76&gt;=25,INDEX($GV:$GV,$JF76+25),"")</f>
      </c>
      <c r="HW76">
        <f>IF($JG76&gt;=26,INDEX($GV:$GV,$JF76+26),"")</f>
      </c>
      <c r="HX76">
        <f>IF($JG76&gt;=27,INDEX($GV:$GV,$JF76+27),"")</f>
      </c>
      <c r="HY76">
        <f>IF($JG76&gt;=28,INDEX($GV:$GV,$JF76+28),"")</f>
      </c>
      <c r="HZ76">
        <f>IF($JG76&gt;=29,INDEX($GV:$GV,$JF76+29),"")</f>
      </c>
      <c r="IA76">
        <f>IF($JG76&gt;=30,INDEX($GV:$GV,$JF76+30),"")</f>
      </c>
      <c r="IB76">
        <f>IF($JG76&gt;=31,INDEX($GV:$GV,$JF76+31),"")</f>
      </c>
      <c r="IC76">
        <f>IF($JG76&gt;=32,INDEX($GV:$GV,$JF76+32),"")</f>
      </c>
      <c r="ID76">
        <f>IF($JG76&gt;=33,INDEX($GV:$GV,$JF76+33),"")</f>
      </c>
      <c r="IE76">
        <f>IF($JG76&gt;=34,INDEX($GV:$GV,$JF76+34),"")</f>
      </c>
      <c r="IF76">
        <f>IF($JG76&gt;=35,INDEX($GV:$GV,$JF76+35),"")</f>
      </c>
      <c r="IG76">
        <f>IF($JG76&gt;=36,INDEX($GV:$GV,$JF76+36),"")</f>
      </c>
      <c r="IH76">
        <f>IF($JG76&gt;=37,INDEX($GV:$GV,$JF76+37),"")</f>
      </c>
      <c r="II76">
        <f>IF($JG76&gt;=38,INDEX($GV:$GV,$JF76+38),"")</f>
      </c>
      <c r="IJ76">
        <f>IF($JG76&gt;=39,INDEX($GV:$GV,$JF76+39),"")</f>
      </c>
      <c r="IK76">
        <f>IF($JG76&gt;=40,INDEX($GV:$GV,$JF76+40),"")</f>
      </c>
      <c r="IL76">
        <f>IF($JG76&gt;=41,INDEX($GV:$GV,$JF76+41),"")</f>
      </c>
      <c r="IM76">
        <f>IF($JG76&gt;=42,INDEX($GV:$GV,$JF76+42),"")</f>
      </c>
      <c r="IN76">
        <f>IF($JG76&gt;=43,INDEX($GV:$GV,$JF76+43),"")</f>
      </c>
      <c r="IO76">
        <f>IF($JG76&gt;=44,INDEX($GV:$GV,$JF76+44),"")</f>
      </c>
      <c r="IP76">
        <f>IF($JG76&gt;=45,INDEX($GV:$GV,$JF76+45),"")</f>
      </c>
      <c r="IQ76">
        <f>IF($JG76&gt;=46,INDEX($GV:$GV,$JF76+46),"")</f>
      </c>
      <c r="IR76">
        <f>IF($JG76&gt;=47,INDEX($GV:$GV,$JF76+47),"")</f>
      </c>
      <c r="IS76">
        <f>IF($JG76&gt;=48,INDEX($GV:$GV,$JF76+48),"")</f>
      </c>
      <c r="IT76">
        <f>IF($JG76&gt;=49,INDEX($GV:$GV,$JF76+49),"")</f>
      </c>
      <c r="IU76">
        <f>IF($JG76&gt;=50,INDEX($GV:$GV,$JF76+50),"")</f>
      </c>
      <c r="IV76">
        <f>IF($JG76&gt;=51,INDEX($GV:$GV,$JF76+51),"")</f>
      </c>
      <c r="IW76">
        <f>IF($JG76&gt;=52,INDEX($GV:$GV,$JF76+52),"")</f>
      </c>
      <c r="IX76">
        <f>IF($JG76&gt;=53,INDEX($GV:$GV,$JF76+53),"")</f>
      </c>
      <c r="IY76">
        <f>IF($JG76&gt;=54,INDEX($GV:$GV,$JF76+54),"")</f>
      </c>
      <c r="IZ76">
        <f>IF($JG76&gt;=55,INDEX($GV:$GV,$JF76+55),"")</f>
      </c>
      <c r="JA76">
        <f>IF($JG76&gt;=56,INDEX($GV:$GV,$JF76+56),"")</f>
      </c>
      <c r="JB76">
        <f>IF($JG76&gt;=57,INDEX($GV:$GV,$JF76+57),"")</f>
      </c>
      <c r="JC76">
        <f>IF($JG76&gt;=58,INDEX($GV:$GV,$JF76+58),"")</f>
      </c>
      <c r="JD76">
        <f>IF($JG76&gt;=59,INDEX($GV:$GV,$JF76+59),"")</f>
      </c>
      <c r="JE76">
        <f>IF($JG76&gt;=60,INDEX($GV:$GV,$JF76+60),"")</f>
      </c>
      <c r="JF76">
        <f>IFERROR(MATCH($GU76,$GV$2:$GV$322,0)+1,0)</f>
      </c>
      <c r="JG76">
        <f>IFERROR(INDEX($GW$2:$GW$322,MATCH($GU76,$GV$2:$GV$322,0)),0)</f>
      </c>
      <c r="JH76" t="s">
        <v>44</v>
      </c>
      <c r="JI76" t="s">
        <v>44</v>
      </c>
    </row>
    <row r="77" spans="1:269" x14ac:dyDescent="0.25">
      <c r="R77">
        <f>IF(OR($U77="",$Q77=""),"",IFERROR($U77/$Q77,0))</f>
      </c>
      <c r="S77">
        <f>IF($U77="","",
SUM($T77,$V77,$AA77,$W77,$Y77)*
(1-IF($AB77="",0,VALUE($AB77)/100)))</f>
      </c>
      <c r="T77">
        <f>IF($U77="","",$U77)</f>
      </c>
      <c r="V77">
        <f>IF($U77="","",
IF($O77="","",
IF(ISNUMBER(SEARCH("exempt",LOWER($O77))),0,
$U77*(VALUE(SUBSTITUTE($O77,"%",""))/100))))</f>
      </c>
      <c r="AC77">
        <f>IFERROR(IF(FIND(" - ",$K77)&gt;0,MID($K77,FIND(" - ",$K77)+3,LEN($K77)),""),"")</f>
      </c>
      <c r="AL77" t="s">
        <v>528</v>
      </c>
      <c r="AP77" t="s">
        <v>529</v>
      </c>
      <c r="AQ77" t="s">
        <v>530</v>
      </c>
      <c r="AT77">
        <f>IFERROR(LEFT($K77,FIND(" - ",$K77)-1),$K77)</f>
      </c>
      <c r="AU77" t="s">
        <v>113</v>
      </c>
      <c r="AW77">
        <f>IF($CL77&gt;=1,INDEX($AU:$AU,$CK77+1),"")</f>
      </c>
      <c r="AX77">
        <f>IF($CL77&gt;=2,INDEX($AU:$AU,$CK77+2),"")</f>
      </c>
      <c r="AY77">
        <f>IF($CL77&gt;=3,INDEX($AU:$AU,$CK77+3),"")</f>
      </c>
      <c r="AZ77">
        <f>IF($CL77&gt;=4,INDEX($AU:$AU,$CK77+4),"")</f>
      </c>
      <c r="BA77">
        <f>IF($CL77&gt;=5,INDEX($AU:$AU,$CK77+5),"")</f>
      </c>
      <c r="BB77">
        <f>IF($CL77&gt;=6,INDEX($AU:$AU,$CK77+6),"")</f>
      </c>
      <c r="BC77">
        <f>IF($CL77&gt;=7,INDEX($AU:$AU,$CK77+7),"")</f>
      </c>
      <c r="BD77">
        <f>IF($CL77&gt;=8,INDEX($AU:$AU,$CK77+8),"")</f>
      </c>
      <c r="BE77">
        <f>IF($CL77&gt;=9,INDEX($AU:$AU,$CK77+9),"")</f>
      </c>
      <c r="BF77">
        <f>IF($CL77&gt;=10,INDEX($AU:$AU,$CK77+10),"")</f>
      </c>
      <c r="BG77">
        <f>IF($CL77&gt;=11,INDEX($AU:$AU,$CK77+11),"")</f>
      </c>
      <c r="BH77">
        <f>IF($CL77&gt;=12,INDEX($AU:$AU,$CK77+12),"")</f>
      </c>
      <c r="BI77">
        <f>IF($CL77&gt;=13,INDEX($AU:$AU,$CK77+13),"")</f>
      </c>
      <c r="BJ77">
        <f>IF($CL77&gt;=14,INDEX($AU:$AU,$CK77+14),"")</f>
      </c>
      <c r="BK77">
        <f>IF($CL77&gt;=15,INDEX($AU:$AU,$CK77+15),"")</f>
      </c>
      <c r="BL77">
        <f>IF($CL77&gt;=16,INDEX($AU:$AU,$CK77+16),"")</f>
      </c>
      <c r="BM77">
        <f>IF($CL77&gt;=17,INDEX($AU:$AU,$CK77+17),"")</f>
      </c>
      <c r="BN77">
        <f>IF($CL77&gt;=18,INDEX($AU:$AU,$CK77+18),"")</f>
      </c>
      <c r="BO77">
        <f>IF($CL77&gt;=19,INDEX($AU:$AU,$CK77+19),"")</f>
      </c>
      <c r="BP77">
        <f>IF($CL77&gt;=20,INDEX($AU:$AU,$CK77+20),"")</f>
      </c>
      <c r="BQ77">
        <f>IF($CL77&gt;=21,INDEX($AU:$AU,$CK77+21),"")</f>
      </c>
      <c r="BR77">
        <f>IF($CL77&gt;=22,INDEX($AU:$AU,$CK77+22),"")</f>
      </c>
      <c r="BS77">
        <f>IF($CL77&gt;=23,INDEX($AU:$AU,$CK77+23),"")</f>
      </c>
      <c r="BT77">
        <f>IF($CL77&gt;=24,INDEX($AU:$AU,$CK77+24),"")</f>
      </c>
      <c r="BU77">
        <f>IF($CL77&gt;=25,INDEX($AU:$AU,$CK77+25),"")</f>
      </c>
      <c r="BV77">
        <f>IF($CL77&gt;=26,INDEX($AU:$AU,$CK77+26),"")</f>
      </c>
      <c r="BW77">
        <f>IF($CL77&gt;=27,INDEX($AU:$AU,$CK77+27),"")</f>
      </c>
      <c r="BX77">
        <f>IF($CL77&gt;=28,INDEX($AU:$AU,$CK77+28),"")</f>
      </c>
      <c r="BY77">
        <f>IF($CL77&gt;=29,INDEX($AU:$AU,$CK77+29),"")</f>
      </c>
      <c r="BZ77">
        <f>IF($CL77&gt;=30,INDEX($AU:$AU,$CK77+30),"")</f>
      </c>
      <c r="CA77">
        <f>IF($CL77&gt;=31,INDEX($AU:$AU,$CK77+31),"")</f>
      </c>
      <c r="CB77">
        <f>IF($CL77&gt;=32,INDEX($AU:$AU,$CK77+32),"")</f>
      </c>
      <c r="CC77">
        <f>IF($CL77&gt;=33,INDEX($AU:$AU,$CK77+33),"")</f>
      </c>
      <c r="CD77">
        <f>IF($CL77&gt;=34,INDEX($AU:$AU,$CK77+34),"")</f>
      </c>
      <c r="CE77">
        <f>IF($CL77&gt;=35,INDEX($AU:$AU,$CK77+35),"")</f>
      </c>
      <c r="CF77">
        <f>IF($CL77&gt;=36,INDEX($AU:$AU,$CK77+36),"")</f>
      </c>
      <c r="CG77">
        <f>IF($CL77&gt;=37,INDEX($AU:$AU,$CK77+37),"")</f>
      </c>
      <c r="CH77">
        <f>IF($CL77&gt;=38,INDEX($AU:$AU,$CK77+38),"")</f>
      </c>
      <c r="CI77">
        <f>IF($CL77&gt;=39,INDEX($AU:$AU,$CK77+39),"")</f>
      </c>
      <c r="CJ77">
        <f>IF($CL77&gt;=40,INDEX($AU:$AU,$CK77+40),"")</f>
      </c>
      <c r="CK77">
        <f>IFERROR(MATCH($AT77,$AU$2:$AU$133,0)+1,0)</f>
      </c>
      <c r="CL77">
        <f>IFERROR(INDEX($AV$2:$AV$133,MATCH($AT77,$AU$2:$AU$133,0)),0)</f>
      </c>
      <c r="CM77">
        <f>IFERROR(LEFT($L77,FIND(" - ",$L77)-1),$L77)</f>
      </c>
      <c r="CN77" t="s">
        <v>531</v>
      </c>
      <c r="CO77">
        <v>1</v>
      </c>
      <c r="CP77">
        <f>IF($DK77&gt;=1,INDEX($CN:$CN,$DJ77+1),"")</f>
      </c>
      <c r="CQ77">
        <f>IF($DK77&gt;=2,INDEX($CN:$CN,$DJ77+2),"")</f>
      </c>
      <c r="CR77">
        <f>IF($DK77&gt;=3,INDEX($CN:$CN,$DJ77+3),"")</f>
      </c>
      <c r="CS77">
        <f>IF($DK77&gt;=4,INDEX($CN:$CN,$DJ77+4),"")</f>
      </c>
      <c r="CT77">
        <f>IF($DK77&gt;=5,INDEX($CN:$CN,$DJ77+5),"")</f>
      </c>
      <c r="CU77">
        <f>IF($DK77&gt;=6,INDEX($CN:$CN,$DJ77+6),"")</f>
      </c>
      <c r="CV77">
        <f>IF($DK77&gt;=7,INDEX($CN:$CN,$DJ77+7),"")</f>
      </c>
      <c r="CW77">
        <f>IF($DK77&gt;=8,INDEX($CN:$CN,$DJ77+8),"")</f>
      </c>
      <c r="CX77">
        <f>IF($DK77&gt;=9,INDEX($CN:$CN,$DJ77+9),"")</f>
      </c>
      <c r="CY77">
        <f>IF($DK77&gt;=10,INDEX($CN:$CN,$DJ77+10),"")</f>
      </c>
      <c r="CZ77">
        <f>IF($DK77&gt;=11,INDEX($CN:$CN,$DJ77+11),"")</f>
      </c>
      <c r="DA77">
        <f>IF($DK77&gt;=12,INDEX($CN:$CN,$DJ77+12),"")</f>
      </c>
      <c r="DB77">
        <f>IF($DK77&gt;=13,INDEX($CN:$CN,$DJ77+13),"")</f>
      </c>
      <c r="DC77">
        <f>IF($DK77&gt;=14,INDEX($CN:$CN,$DJ77+14),"")</f>
      </c>
      <c r="DD77">
        <f>IF($DK77&gt;=15,INDEX($CN:$CN,$DJ77+15),"")</f>
      </c>
      <c r="DE77">
        <f>IF($DK77&gt;=16,INDEX($CN:$CN,$DJ77+16),"")</f>
      </c>
      <c r="DF77">
        <f>IF($DK77&gt;=17,INDEX($CN:$CN,$DJ77+17),"")</f>
      </c>
      <c r="DG77">
        <f>IF($DK77&gt;=18,INDEX($CN:$CN,$DJ77+18),"")</f>
      </c>
      <c r="DH77">
        <f>IF($DK77&gt;=19,INDEX($CN:$CN,$DJ77+19),"")</f>
      </c>
      <c r="DI77">
        <f>IF($DK77&gt;=20,INDEX($CN:$CN,$DJ77+20),"")</f>
      </c>
      <c r="DJ77">
        <f>IFERROR(MATCH($CM77,$CN$2:$CN$1089,0)+1,0)</f>
      </c>
      <c r="DK77">
        <f>IFERROR(INDEX($CO$2:$CO$1089,MATCH($CM77,$CN$2:$CN$1089,0)),0)</f>
      </c>
      <c r="DL77">
        <f>IFERROR(INDEX($AS:$AS,MATCH($O77,$AR:$AR,0))&amp;"","")</f>
      </c>
      <c r="DM77" t="s">
        <v>55</v>
      </c>
      <c r="DN77" t="s">
        <v>44</v>
      </c>
      <c r="DP77">
        <f>IF($GS77&gt;=1,INDEX($DM:$DM,$GR77+1),"")</f>
      </c>
      <c r="DQ77">
        <f>IF($GS77&gt;=2,INDEX($DM:$DM,$GR77+2),"")</f>
      </c>
      <c r="DR77">
        <f>IF($GS77&gt;=3,INDEX($DM:$DM,$GR77+3),"")</f>
      </c>
      <c r="DS77">
        <f>IF($GS77&gt;=4,INDEX($DM:$DM,$GR77+4),"")</f>
      </c>
      <c r="DT77">
        <f>IF($GS77&gt;=5,INDEX($DM:$DM,$GR77+5),"")</f>
      </c>
      <c r="DU77">
        <f>IF($GS77&gt;=6,INDEX($DM:$DM,$GR77+6),"")</f>
      </c>
      <c r="DV77">
        <f>IF($GS77&gt;=7,INDEX($DM:$DM,$GR77+7),"")</f>
      </c>
      <c r="DW77">
        <f>IF($GS77&gt;=8,INDEX($DM:$DM,$GR77+8),"")</f>
      </c>
      <c r="DX77">
        <f>IF($GS77&gt;=9,INDEX($DM:$DM,$GR77+9),"")</f>
      </c>
      <c r="DY77">
        <f>IF($GS77&gt;=10,INDEX($DM:$DM,$GR77+10),"")</f>
      </c>
      <c r="DZ77">
        <f>IF($GS77&gt;=11,INDEX($DM:$DM,$GR77+11),"")</f>
      </c>
      <c r="EA77">
        <f>IF($GS77&gt;=12,INDEX($DM:$DM,$GR77+12),"")</f>
      </c>
      <c r="EB77">
        <f>IF($GS77&gt;=13,INDEX($DM:$DM,$GR77+13),"")</f>
      </c>
      <c r="EC77">
        <f>IF($GS77&gt;=14,INDEX($DM:$DM,$GR77+14),"")</f>
      </c>
      <c r="ED77">
        <f>IF($GS77&gt;=15,INDEX($DM:$DM,$GR77+15),"")</f>
      </c>
      <c r="EE77">
        <f>IF($GS77&gt;=16,INDEX($DM:$DM,$GR77+16),"")</f>
      </c>
      <c r="EF77">
        <f>IF($GS77&gt;=17,INDEX($DM:$DM,$GR77+17),"")</f>
      </c>
      <c r="EG77">
        <f>IF($GS77&gt;=18,INDEX($DM:$DM,$GR77+18),"")</f>
      </c>
      <c r="EH77">
        <f>IF($GS77&gt;=19,INDEX($DM:$DM,$GR77+19),"")</f>
      </c>
      <c r="EI77">
        <f>IF($GS77&gt;=20,INDEX($DM:$DM,$GR77+20),"")</f>
      </c>
      <c r="EJ77">
        <f>IF($GS77&gt;=21,INDEX($DM:$DM,$GR77+21),"")</f>
      </c>
      <c r="EK77">
        <f>IF($GS77&gt;=22,INDEX($DM:$DM,$GR77+22),"")</f>
      </c>
      <c r="EL77">
        <f>IF($GS77&gt;=23,INDEX($DM:$DM,$GR77+23),"")</f>
      </c>
      <c r="EM77">
        <f>IF($GS77&gt;=24,INDEX($DM:$DM,$GR77+24),"")</f>
      </c>
      <c r="EN77">
        <f>IF($GS77&gt;=25,INDEX($DM:$DM,$GR77+25),"")</f>
      </c>
      <c r="EO77">
        <f>IF($GS77&gt;=26,INDEX($DM:$DM,$GR77+26),"")</f>
      </c>
      <c r="EP77">
        <f>IF($GS77&gt;=27,INDEX($DM:$DM,$GR77+27),"")</f>
      </c>
      <c r="EQ77">
        <f>IF($GS77&gt;=28,INDEX($DM:$DM,$GR77+28),"")</f>
      </c>
      <c r="ER77">
        <f>IF($GS77&gt;=29,INDEX($DM:$DM,$GR77+29),"")</f>
      </c>
      <c r="ES77">
        <f>IF($GS77&gt;=30,INDEX($DM:$DM,$GR77+30),"")</f>
      </c>
      <c r="ET77">
        <f>IF($GS77&gt;=31,INDEX($DM:$DM,$GR77+31),"")</f>
      </c>
      <c r="EU77">
        <f>IF($GS77&gt;=32,INDEX($DM:$DM,$GR77+32),"")</f>
      </c>
      <c r="EV77">
        <f>IF($GS77&gt;=33,INDEX($DM:$DM,$GR77+33),"")</f>
      </c>
      <c r="EW77">
        <f>IF($GS77&gt;=34,INDEX($DM:$DM,$GR77+34),"")</f>
      </c>
      <c r="EX77">
        <f>IF($GS77&gt;=35,INDEX($DM:$DM,$GR77+35),"")</f>
      </c>
      <c r="EY77">
        <f>IF($GS77&gt;=36,INDEX($DM:$DM,$GR77+36),"")</f>
      </c>
      <c r="EZ77">
        <f>IF($GS77&gt;=37,INDEX($DM:$DM,$GR77+37),"")</f>
      </c>
      <c r="FA77">
        <f>IF($GS77&gt;=38,INDEX($DM:$DM,$GR77+38),"")</f>
      </c>
      <c r="FB77">
        <f>IF($GS77&gt;=39,INDEX($DM:$DM,$GR77+39),"")</f>
      </c>
      <c r="FC77">
        <f>IF($GS77&gt;=40,INDEX($DM:$DM,$GR77+40),"")</f>
      </c>
      <c r="FD77">
        <f>IF($GS77&gt;=1,INDEX($DN:$DN,$GR77+1),"")</f>
      </c>
      <c r="FE77">
        <f>IF($GS77&gt;=2,INDEX($DN:$DN,$GR77+2),"")</f>
      </c>
      <c r="FF77">
        <f>IF($GS77&gt;=3,INDEX($DN:$DN,$GR77+3),"")</f>
      </c>
      <c r="FG77">
        <f>IF($GS77&gt;=4,INDEX($DN:$DN,$GR77+4),"")</f>
      </c>
      <c r="FH77">
        <f>IF($GS77&gt;=5,INDEX($DN:$DN,$GR77+5),"")</f>
      </c>
      <c r="FI77">
        <f>IF($GS77&gt;=6,INDEX($DN:$DN,$GR77+6),"")</f>
      </c>
      <c r="FJ77">
        <f>IF($GS77&gt;=7,INDEX($DN:$DN,$GR77+7),"")</f>
      </c>
      <c r="FK77">
        <f>IF($GS77&gt;=8,INDEX($DN:$DN,$GR77+8),"")</f>
      </c>
      <c r="FL77">
        <f>IF($GS77&gt;=9,INDEX($DN:$DN,$GR77+9),"")</f>
      </c>
      <c r="FM77">
        <f>IF($GS77&gt;=10,INDEX($DN:$DN,$GR77+10),"")</f>
      </c>
      <c r="FN77">
        <f>IF($GS77&gt;=11,INDEX($DN:$DN,$GR77+11),"")</f>
      </c>
      <c r="FO77">
        <f>IF($GS77&gt;=12,INDEX($DN:$DN,$GR77+12),"")</f>
      </c>
      <c r="FP77">
        <f>IF($GS77&gt;=13,INDEX($DN:$DN,$GR77+13),"")</f>
      </c>
      <c r="FQ77">
        <f>IF($GS77&gt;=14,INDEX($DN:$DN,$GR77+14),"")</f>
      </c>
      <c r="FR77">
        <f>IF($GS77&gt;=15,INDEX($DN:$DN,$GR77+15),"")</f>
      </c>
      <c r="FS77">
        <f>IF($GS77&gt;=16,INDEX($DN:$DN,$GR77+16),"")</f>
      </c>
      <c r="FT77">
        <f>IF($GS77&gt;=17,INDEX($DN:$DN,$GR77+17),"")</f>
      </c>
      <c r="FU77">
        <f>IF($GS77&gt;=18,INDEX($DN:$DN,$GR77+18),"")</f>
      </c>
      <c r="FV77">
        <f>IF($GS77&gt;=19,INDEX($DN:$DN,$GR77+19),"")</f>
      </c>
      <c r="FW77">
        <f>IF($GS77&gt;=20,INDEX($DN:$DN,$GR77+20),"")</f>
      </c>
      <c r="FX77">
        <f>IF($GS77&gt;=21,INDEX($DN:$DN,$GR77+21),"")</f>
      </c>
      <c r="FY77">
        <f>IF($GS77&gt;=22,INDEX($DN:$DN,$GR77+22),"")</f>
      </c>
      <c r="FZ77">
        <f>IF($GS77&gt;=23,INDEX($DN:$DN,$GR77+23),"")</f>
      </c>
      <c r="GA77">
        <f>IF($GS77&gt;=24,INDEX($DN:$DN,$GR77+24),"")</f>
      </c>
      <c r="GB77">
        <f>IF($GS77&gt;=25,INDEX($DN:$DN,$GR77+25),"")</f>
      </c>
      <c r="GC77">
        <f>IF($GS77&gt;=26,INDEX($DN:$DN,$GR77+26),"")</f>
      </c>
      <c r="GD77">
        <f>IF($GS77&gt;=27,INDEX($DN:$DN,$GR77+27),"")</f>
      </c>
      <c r="GE77">
        <f>IF($GS77&gt;=28,INDEX($DN:$DN,$GR77+28),"")</f>
      </c>
      <c r="GF77">
        <f>IF($GS77&gt;=29,INDEX($DN:$DN,$GR77+29),"")</f>
      </c>
      <c r="GG77">
        <f>IF($GS77&gt;=30,INDEX($DN:$DN,$GR77+30),"")</f>
      </c>
      <c r="GH77">
        <f>IF($GS77&gt;=31,INDEX($DN:$DN,$GR77+31),"")</f>
      </c>
      <c r="GI77">
        <f>IF($GS77&gt;=32,INDEX($DN:$DN,$GR77+32),"")</f>
      </c>
      <c r="GJ77">
        <f>IF($GS77&gt;=33,INDEX($DN:$DN,$GR77+33),"")</f>
      </c>
      <c r="GK77">
        <f>IF($GS77&gt;=34,INDEX($DN:$DN,$GR77+34),"")</f>
      </c>
      <c r="GL77">
        <f>IF($GS77&gt;=35,INDEX($DN:$DN,$GR77+35),"")</f>
      </c>
      <c r="GM77">
        <f>IF($GS77&gt;=36,INDEX($DN:$DN,$GR77+36),"")</f>
      </c>
      <c r="GN77">
        <f>IF($GS77&gt;=37,INDEX($DN:$DN,$GR77+37),"")</f>
      </c>
      <c r="GO77">
        <f>IF($GS77&gt;=38,INDEX($DN:$DN,$GR77+38),"")</f>
      </c>
      <c r="GP77">
        <f>IF($GS77&gt;=39,INDEX($DN:$DN,$GR77+39),"")</f>
      </c>
      <c r="GQ77">
        <f>IF($GS77&gt;=40,INDEX($DN:$DN,$GR77+40),"")</f>
      </c>
      <c r="GR77">
        <f>IFERROR(MATCH($DL77,$DM$2:$DM$148,0)+1,0)</f>
      </c>
      <c r="GS77">
        <f>IFERROR(INDEX($DO$2:$DO$148,MATCH($DL77,$DM$2:$DM$148,0)),0)</f>
      </c>
      <c r="GT77">
        <f>IFERROR(MATCH($Z77,$DP$77:$FC$77,0),0)</f>
      </c>
      <c r="GU77">
        <f>IF($GT77&gt;0,INDEX($FD$77:$GQ$77,$GT77),"")</f>
      </c>
      <c r="GV77" t="s">
        <v>515</v>
      </c>
      <c r="GX77">
        <f>IF($JG77&gt;=1,INDEX($GV:$GV,$JF77+1),"")</f>
      </c>
      <c r="GY77">
        <f>IF($JG77&gt;=2,INDEX($GV:$GV,$JF77+2),"")</f>
      </c>
      <c r="GZ77">
        <f>IF($JG77&gt;=3,INDEX($GV:$GV,$JF77+3),"")</f>
      </c>
      <c r="HA77">
        <f>IF($JG77&gt;=4,INDEX($GV:$GV,$JF77+4),"")</f>
      </c>
      <c r="HB77">
        <f>IF($JG77&gt;=5,INDEX($GV:$GV,$JF77+5),"")</f>
      </c>
      <c r="HC77">
        <f>IF($JG77&gt;=6,INDEX($GV:$GV,$JF77+6),"")</f>
      </c>
      <c r="HD77">
        <f>IF($JG77&gt;=7,INDEX($GV:$GV,$JF77+7),"")</f>
      </c>
      <c r="HE77">
        <f>IF($JG77&gt;=8,INDEX($GV:$GV,$JF77+8),"")</f>
      </c>
      <c r="HF77">
        <f>IF($JG77&gt;=9,INDEX($GV:$GV,$JF77+9),"")</f>
      </c>
      <c r="HG77">
        <f>IF($JG77&gt;=10,INDEX($GV:$GV,$JF77+10),"")</f>
      </c>
      <c r="HH77">
        <f>IF($JG77&gt;=11,INDEX($GV:$GV,$JF77+11),"")</f>
      </c>
      <c r="HI77">
        <f>IF($JG77&gt;=12,INDEX($GV:$GV,$JF77+12),"")</f>
      </c>
      <c r="HJ77">
        <f>IF($JG77&gt;=13,INDEX($GV:$GV,$JF77+13),"")</f>
      </c>
      <c r="HK77">
        <f>IF($JG77&gt;=14,INDEX($GV:$GV,$JF77+14),"")</f>
      </c>
      <c r="HL77">
        <f>IF($JG77&gt;=15,INDEX($GV:$GV,$JF77+15),"")</f>
      </c>
      <c r="HM77">
        <f>IF($JG77&gt;=16,INDEX($GV:$GV,$JF77+16),"")</f>
      </c>
      <c r="HN77">
        <f>IF($JG77&gt;=17,INDEX($GV:$GV,$JF77+17),"")</f>
      </c>
      <c r="HO77">
        <f>IF($JG77&gt;=18,INDEX($GV:$GV,$JF77+18),"")</f>
      </c>
      <c r="HP77">
        <f>IF($JG77&gt;=19,INDEX($GV:$GV,$JF77+19),"")</f>
      </c>
      <c r="HQ77">
        <f>IF($JG77&gt;=20,INDEX($GV:$GV,$JF77+20),"")</f>
      </c>
      <c r="HR77">
        <f>IF($JG77&gt;=21,INDEX($GV:$GV,$JF77+21),"")</f>
      </c>
      <c r="HS77">
        <f>IF($JG77&gt;=22,INDEX($GV:$GV,$JF77+22),"")</f>
      </c>
      <c r="HT77">
        <f>IF($JG77&gt;=23,INDEX($GV:$GV,$JF77+23),"")</f>
      </c>
      <c r="HU77">
        <f>IF($JG77&gt;=24,INDEX($GV:$GV,$JF77+24),"")</f>
      </c>
      <c r="HV77">
        <f>IF($JG77&gt;=25,INDEX($GV:$GV,$JF77+25),"")</f>
      </c>
      <c r="HW77">
        <f>IF($JG77&gt;=26,INDEX($GV:$GV,$JF77+26),"")</f>
      </c>
      <c r="HX77">
        <f>IF($JG77&gt;=27,INDEX($GV:$GV,$JF77+27),"")</f>
      </c>
      <c r="HY77">
        <f>IF($JG77&gt;=28,INDEX($GV:$GV,$JF77+28),"")</f>
      </c>
      <c r="HZ77">
        <f>IF($JG77&gt;=29,INDEX($GV:$GV,$JF77+29),"")</f>
      </c>
      <c r="IA77">
        <f>IF($JG77&gt;=30,INDEX($GV:$GV,$JF77+30),"")</f>
      </c>
      <c r="IB77">
        <f>IF($JG77&gt;=31,INDEX($GV:$GV,$JF77+31),"")</f>
      </c>
      <c r="IC77">
        <f>IF($JG77&gt;=32,INDEX($GV:$GV,$JF77+32),"")</f>
      </c>
      <c r="ID77">
        <f>IF($JG77&gt;=33,INDEX($GV:$GV,$JF77+33),"")</f>
      </c>
      <c r="IE77">
        <f>IF($JG77&gt;=34,INDEX($GV:$GV,$JF77+34),"")</f>
      </c>
      <c r="IF77">
        <f>IF($JG77&gt;=35,INDEX($GV:$GV,$JF77+35),"")</f>
      </c>
      <c r="IG77">
        <f>IF($JG77&gt;=36,INDEX($GV:$GV,$JF77+36),"")</f>
      </c>
      <c r="IH77">
        <f>IF($JG77&gt;=37,INDEX($GV:$GV,$JF77+37),"")</f>
      </c>
      <c r="II77">
        <f>IF($JG77&gt;=38,INDEX($GV:$GV,$JF77+38),"")</f>
      </c>
      <c r="IJ77">
        <f>IF($JG77&gt;=39,INDEX($GV:$GV,$JF77+39),"")</f>
      </c>
      <c r="IK77">
        <f>IF($JG77&gt;=40,INDEX($GV:$GV,$JF77+40),"")</f>
      </c>
      <c r="IL77">
        <f>IF($JG77&gt;=41,INDEX($GV:$GV,$JF77+41),"")</f>
      </c>
      <c r="IM77">
        <f>IF($JG77&gt;=42,INDEX($GV:$GV,$JF77+42),"")</f>
      </c>
      <c r="IN77">
        <f>IF($JG77&gt;=43,INDEX($GV:$GV,$JF77+43),"")</f>
      </c>
      <c r="IO77">
        <f>IF($JG77&gt;=44,INDEX($GV:$GV,$JF77+44),"")</f>
      </c>
      <c r="IP77">
        <f>IF($JG77&gt;=45,INDEX($GV:$GV,$JF77+45),"")</f>
      </c>
      <c r="IQ77">
        <f>IF($JG77&gt;=46,INDEX($GV:$GV,$JF77+46),"")</f>
      </c>
      <c r="IR77">
        <f>IF($JG77&gt;=47,INDEX($GV:$GV,$JF77+47),"")</f>
      </c>
      <c r="IS77">
        <f>IF($JG77&gt;=48,INDEX($GV:$GV,$JF77+48),"")</f>
      </c>
      <c r="IT77">
        <f>IF($JG77&gt;=49,INDEX($GV:$GV,$JF77+49),"")</f>
      </c>
      <c r="IU77">
        <f>IF($JG77&gt;=50,INDEX($GV:$GV,$JF77+50),"")</f>
      </c>
      <c r="IV77">
        <f>IF($JG77&gt;=51,INDEX($GV:$GV,$JF77+51),"")</f>
      </c>
      <c r="IW77">
        <f>IF($JG77&gt;=52,INDEX($GV:$GV,$JF77+52),"")</f>
      </c>
      <c r="IX77">
        <f>IF($JG77&gt;=53,INDEX($GV:$GV,$JF77+53),"")</f>
      </c>
      <c r="IY77">
        <f>IF($JG77&gt;=54,INDEX($GV:$GV,$JF77+54),"")</f>
      </c>
      <c r="IZ77">
        <f>IF($JG77&gt;=55,INDEX($GV:$GV,$JF77+55),"")</f>
      </c>
      <c r="JA77">
        <f>IF($JG77&gt;=56,INDEX($GV:$GV,$JF77+56),"")</f>
      </c>
      <c r="JB77">
        <f>IF($JG77&gt;=57,INDEX($GV:$GV,$JF77+57),"")</f>
      </c>
      <c r="JC77">
        <f>IF($JG77&gt;=58,INDEX($GV:$GV,$JF77+58),"")</f>
      </c>
      <c r="JD77">
        <f>IF($JG77&gt;=59,INDEX($GV:$GV,$JF77+59),"")</f>
      </c>
      <c r="JE77">
        <f>IF($JG77&gt;=60,INDEX($GV:$GV,$JF77+60),"")</f>
      </c>
      <c r="JF77">
        <f>IFERROR(MATCH($GU77,$GV$2:$GV$322,0)+1,0)</f>
      </c>
      <c r="JG77">
        <f>IFERROR(INDEX($GW$2:$GW$322,MATCH($GU77,$GV$2:$GV$322,0)),0)</f>
      </c>
      <c r="JH77" t="s">
        <v>44</v>
      </c>
      <c r="JI77" t="s">
        <v>44</v>
      </c>
    </row>
    <row r="78" spans="1:269" x14ac:dyDescent="0.25">
      <c r="R78">
        <f>IF(OR($U78="",$Q78=""),"",IFERROR($U78/$Q78,0))</f>
      </c>
      <c r="S78">
        <f>IF($U78="","",
SUM($T78,$V78,$AA78,$W78,$Y78)*
(1-IF($AB78="",0,VALUE($AB78)/100)))</f>
      </c>
      <c r="T78">
        <f>IF($U78="","",$U78)</f>
      </c>
      <c r="V78">
        <f>IF($U78="","",
IF($O78="","",
IF(ISNUMBER(SEARCH("exempt",LOWER($O78))),0,
$U78*(VALUE(SUBSTITUTE($O78,"%",""))/100))))</f>
      </c>
      <c r="AC78">
        <f>IFERROR(IF(FIND(" - ",$K78)&gt;0,MID($K78,FIND(" - ",$K78)+3,LEN($K78)),""),"")</f>
      </c>
      <c r="AL78" t="s">
        <v>532</v>
      </c>
      <c r="AP78" t="s">
        <v>533</v>
      </c>
      <c r="AQ78" t="s">
        <v>534</v>
      </c>
      <c r="AT78">
        <f>IFERROR(LEFT($K78,FIND(" - ",$K78)-1),$K78)</f>
      </c>
      <c r="AU78" t="s">
        <v>36</v>
      </c>
      <c r="AW78">
        <f>IF($CL78&gt;=1,INDEX($AU:$AU,$CK78+1),"")</f>
      </c>
      <c r="AX78">
        <f>IF($CL78&gt;=2,INDEX($AU:$AU,$CK78+2),"")</f>
      </c>
      <c r="AY78">
        <f>IF($CL78&gt;=3,INDEX($AU:$AU,$CK78+3),"")</f>
      </c>
      <c r="AZ78">
        <f>IF($CL78&gt;=4,INDEX($AU:$AU,$CK78+4),"")</f>
      </c>
      <c r="BA78">
        <f>IF($CL78&gt;=5,INDEX($AU:$AU,$CK78+5),"")</f>
      </c>
      <c r="BB78">
        <f>IF($CL78&gt;=6,INDEX($AU:$AU,$CK78+6),"")</f>
      </c>
      <c r="BC78">
        <f>IF($CL78&gt;=7,INDEX($AU:$AU,$CK78+7),"")</f>
      </c>
      <c r="BD78">
        <f>IF($CL78&gt;=8,INDEX($AU:$AU,$CK78+8),"")</f>
      </c>
      <c r="BE78">
        <f>IF($CL78&gt;=9,INDEX($AU:$AU,$CK78+9),"")</f>
      </c>
      <c r="BF78">
        <f>IF($CL78&gt;=10,INDEX($AU:$AU,$CK78+10),"")</f>
      </c>
      <c r="BG78">
        <f>IF($CL78&gt;=11,INDEX($AU:$AU,$CK78+11),"")</f>
      </c>
      <c r="BH78">
        <f>IF($CL78&gt;=12,INDEX($AU:$AU,$CK78+12),"")</f>
      </c>
      <c r="BI78">
        <f>IF($CL78&gt;=13,INDEX($AU:$AU,$CK78+13),"")</f>
      </c>
      <c r="BJ78">
        <f>IF($CL78&gt;=14,INDEX($AU:$AU,$CK78+14),"")</f>
      </c>
      <c r="BK78">
        <f>IF($CL78&gt;=15,INDEX($AU:$AU,$CK78+15),"")</f>
      </c>
      <c r="BL78">
        <f>IF($CL78&gt;=16,INDEX($AU:$AU,$CK78+16),"")</f>
      </c>
      <c r="BM78">
        <f>IF($CL78&gt;=17,INDEX($AU:$AU,$CK78+17),"")</f>
      </c>
      <c r="BN78">
        <f>IF($CL78&gt;=18,INDEX($AU:$AU,$CK78+18),"")</f>
      </c>
      <c r="BO78">
        <f>IF($CL78&gt;=19,INDEX($AU:$AU,$CK78+19),"")</f>
      </c>
      <c r="BP78">
        <f>IF($CL78&gt;=20,INDEX($AU:$AU,$CK78+20),"")</f>
      </c>
      <c r="BQ78">
        <f>IF($CL78&gt;=21,INDEX($AU:$AU,$CK78+21),"")</f>
      </c>
      <c r="BR78">
        <f>IF($CL78&gt;=22,INDEX($AU:$AU,$CK78+22),"")</f>
      </c>
      <c r="BS78">
        <f>IF($CL78&gt;=23,INDEX($AU:$AU,$CK78+23),"")</f>
      </c>
      <c r="BT78">
        <f>IF($CL78&gt;=24,INDEX($AU:$AU,$CK78+24),"")</f>
      </c>
      <c r="BU78">
        <f>IF($CL78&gt;=25,INDEX($AU:$AU,$CK78+25),"")</f>
      </c>
      <c r="BV78">
        <f>IF($CL78&gt;=26,INDEX($AU:$AU,$CK78+26),"")</f>
      </c>
      <c r="BW78">
        <f>IF($CL78&gt;=27,INDEX($AU:$AU,$CK78+27),"")</f>
      </c>
      <c r="BX78">
        <f>IF($CL78&gt;=28,INDEX($AU:$AU,$CK78+28),"")</f>
      </c>
      <c r="BY78">
        <f>IF($CL78&gt;=29,INDEX($AU:$AU,$CK78+29),"")</f>
      </c>
      <c r="BZ78">
        <f>IF($CL78&gt;=30,INDEX($AU:$AU,$CK78+30),"")</f>
      </c>
      <c r="CA78">
        <f>IF($CL78&gt;=31,INDEX($AU:$AU,$CK78+31),"")</f>
      </c>
      <c r="CB78">
        <f>IF($CL78&gt;=32,INDEX($AU:$AU,$CK78+32),"")</f>
      </c>
      <c r="CC78">
        <f>IF($CL78&gt;=33,INDEX($AU:$AU,$CK78+33),"")</f>
      </c>
      <c r="CD78">
        <f>IF($CL78&gt;=34,INDEX($AU:$AU,$CK78+34),"")</f>
      </c>
      <c r="CE78">
        <f>IF($CL78&gt;=35,INDEX($AU:$AU,$CK78+35),"")</f>
      </c>
      <c r="CF78">
        <f>IF($CL78&gt;=36,INDEX($AU:$AU,$CK78+36),"")</f>
      </c>
      <c r="CG78">
        <f>IF($CL78&gt;=37,INDEX($AU:$AU,$CK78+37),"")</f>
      </c>
      <c r="CH78">
        <f>IF($CL78&gt;=38,INDEX($AU:$AU,$CK78+38),"")</f>
      </c>
      <c r="CI78">
        <f>IF($CL78&gt;=39,INDEX($AU:$AU,$CK78+39),"")</f>
      </c>
      <c r="CJ78">
        <f>IF($CL78&gt;=40,INDEX($AU:$AU,$CK78+40),"")</f>
      </c>
      <c r="CK78">
        <f>IFERROR(MATCH($AT78,$AU$2:$AU$133,0)+1,0)</f>
      </c>
      <c r="CL78">
        <f>IFERROR(INDEX($AV$2:$AV$133,MATCH($AT78,$AU$2:$AU$133,0)),0)</f>
      </c>
      <c r="CM78">
        <f>IFERROR(LEFT($L78,FIND(" - ",$L78)-1),$L78)</f>
      </c>
      <c r="CN78" t="s">
        <v>221</v>
      </c>
      <c r="CP78">
        <f>IF($DK78&gt;=1,INDEX($CN:$CN,$DJ78+1),"")</f>
      </c>
      <c r="CQ78">
        <f>IF($DK78&gt;=2,INDEX($CN:$CN,$DJ78+2),"")</f>
      </c>
      <c r="CR78">
        <f>IF($DK78&gt;=3,INDEX($CN:$CN,$DJ78+3),"")</f>
      </c>
      <c r="CS78">
        <f>IF($DK78&gt;=4,INDEX($CN:$CN,$DJ78+4),"")</f>
      </c>
      <c r="CT78">
        <f>IF($DK78&gt;=5,INDEX($CN:$CN,$DJ78+5),"")</f>
      </c>
      <c r="CU78">
        <f>IF($DK78&gt;=6,INDEX($CN:$CN,$DJ78+6),"")</f>
      </c>
      <c r="CV78">
        <f>IF($DK78&gt;=7,INDEX($CN:$CN,$DJ78+7),"")</f>
      </c>
      <c r="CW78">
        <f>IF($DK78&gt;=8,INDEX($CN:$CN,$DJ78+8),"")</f>
      </c>
      <c r="CX78">
        <f>IF($DK78&gt;=9,INDEX($CN:$CN,$DJ78+9),"")</f>
      </c>
      <c r="CY78">
        <f>IF($DK78&gt;=10,INDEX($CN:$CN,$DJ78+10),"")</f>
      </c>
      <c r="CZ78">
        <f>IF($DK78&gt;=11,INDEX($CN:$CN,$DJ78+11),"")</f>
      </c>
      <c r="DA78">
        <f>IF($DK78&gt;=12,INDEX($CN:$CN,$DJ78+12),"")</f>
      </c>
      <c r="DB78">
        <f>IF($DK78&gt;=13,INDEX($CN:$CN,$DJ78+13),"")</f>
      </c>
      <c r="DC78">
        <f>IF($DK78&gt;=14,INDEX($CN:$CN,$DJ78+14),"")</f>
      </c>
      <c r="DD78">
        <f>IF($DK78&gt;=15,INDEX($CN:$CN,$DJ78+15),"")</f>
      </c>
      <c r="DE78">
        <f>IF($DK78&gt;=16,INDEX($CN:$CN,$DJ78+16),"")</f>
      </c>
      <c r="DF78">
        <f>IF($DK78&gt;=17,INDEX($CN:$CN,$DJ78+17),"")</f>
      </c>
      <c r="DG78">
        <f>IF($DK78&gt;=18,INDEX($CN:$CN,$DJ78+18),"")</f>
      </c>
      <c r="DH78">
        <f>IF($DK78&gt;=19,INDEX($CN:$CN,$DJ78+19),"")</f>
      </c>
      <c r="DI78">
        <f>IF($DK78&gt;=20,INDEX($CN:$CN,$DJ78+20),"")</f>
      </c>
      <c r="DJ78">
        <f>IFERROR(MATCH($CM78,$CN$2:$CN$1089,0)+1,0)</f>
      </c>
      <c r="DK78">
        <f>IFERROR(INDEX($CO$2:$CO$1089,MATCH($CM78,$CN$2:$CN$1089,0)),0)</f>
      </c>
      <c r="DL78">
        <f>IFERROR(INDEX($AS:$AS,MATCH($O78,$AR:$AR,0))&amp;"","")</f>
      </c>
      <c r="DM78" t="s">
        <v>388</v>
      </c>
      <c r="DO78">
        <v>1</v>
      </c>
      <c r="DP78">
        <f>IF($GS78&gt;=1,INDEX($DM:$DM,$GR78+1),"")</f>
      </c>
      <c r="DQ78">
        <f>IF($GS78&gt;=2,INDEX($DM:$DM,$GR78+2),"")</f>
      </c>
      <c r="DR78">
        <f>IF($GS78&gt;=3,INDEX($DM:$DM,$GR78+3),"")</f>
      </c>
      <c r="DS78">
        <f>IF($GS78&gt;=4,INDEX($DM:$DM,$GR78+4),"")</f>
      </c>
      <c r="DT78">
        <f>IF($GS78&gt;=5,INDEX($DM:$DM,$GR78+5),"")</f>
      </c>
      <c r="DU78">
        <f>IF($GS78&gt;=6,INDEX($DM:$DM,$GR78+6),"")</f>
      </c>
      <c r="DV78">
        <f>IF($GS78&gt;=7,INDEX($DM:$DM,$GR78+7),"")</f>
      </c>
      <c r="DW78">
        <f>IF($GS78&gt;=8,INDEX($DM:$DM,$GR78+8),"")</f>
      </c>
      <c r="DX78">
        <f>IF($GS78&gt;=9,INDEX($DM:$DM,$GR78+9),"")</f>
      </c>
      <c r="DY78">
        <f>IF($GS78&gt;=10,INDEX($DM:$DM,$GR78+10),"")</f>
      </c>
      <c r="DZ78">
        <f>IF($GS78&gt;=11,INDEX($DM:$DM,$GR78+11),"")</f>
      </c>
      <c r="EA78">
        <f>IF($GS78&gt;=12,INDEX($DM:$DM,$GR78+12),"")</f>
      </c>
      <c r="EB78">
        <f>IF($GS78&gt;=13,INDEX($DM:$DM,$GR78+13),"")</f>
      </c>
      <c r="EC78">
        <f>IF($GS78&gt;=14,INDEX($DM:$DM,$GR78+14),"")</f>
      </c>
      <c r="ED78">
        <f>IF($GS78&gt;=15,INDEX($DM:$DM,$GR78+15),"")</f>
      </c>
      <c r="EE78">
        <f>IF($GS78&gt;=16,INDEX($DM:$DM,$GR78+16),"")</f>
      </c>
      <c r="EF78">
        <f>IF($GS78&gt;=17,INDEX($DM:$DM,$GR78+17),"")</f>
      </c>
      <c r="EG78">
        <f>IF($GS78&gt;=18,INDEX($DM:$DM,$GR78+18),"")</f>
      </c>
      <c r="EH78">
        <f>IF($GS78&gt;=19,INDEX($DM:$DM,$GR78+19),"")</f>
      </c>
      <c r="EI78">
        <f>IF($GS78&gt;=20,INDEX($DM:$DM,$GR78+20),"")</f>
      </c>
      <c r="EJ78">
        <f>IF($GS78&gt;=21,INDEX($DM:$DM,$GR78+21),"")</f>
      </c>
      <c r="EK78">
        <f>IF($GS78&gt;=22,INDEX($DM:$DM,$GR78+22),"")</f>
      </c>
      <c r="EL78">
        <f>IF($GS78&gt;=23,INDEX($DM:$DM,$GR78+23),"")</f>
      </c>
      <c r="EM78">
        <f>IF($GS78&gt;=24,INDEX($DM:$DM,$GR78+24),"")</f>
      </c>
      <c r="EN78">
        <f>IF($GS78&gt;=25,INDEX($DM:$DM,$GR78+25),"")</f>
      </c>
      <c r="EO78">
        <f>IF($GS78&gt;=26,INDEX($DM:$DM,$GR78+26),"")</f>
      </c>
      <c r="EP78">
        <f>IF($GS78&gt;=27,INDEX($DM:$DM,$GR78+27),"")</f>
      </c>
      <c r="EQ78">
        <f>IF($GS78&gt;=28,INDEX($DM:$DM,$GR78+28),"")</f>
      </c>
      <c r="ER78">
        <f>IF($GS78&gt;=29,INDEX($DM:$DM,$GR78+29),"")</f>
      </c>
      <c r="ES78">
        <f>IF($GS78&gt;=30,INDEX($DM:$DM,$GR78+30),"")</f>
      </c>
      <c r="ET78">
        <f>IF($GS78&gt;=31,INDEX($DM:$DM,$GR78+31),"")</f>
      </c>
      <c r="EU78">
        <f>IF($GS78&gt;=32,INDEX($DM:$DM,$GR78+32),"")</f>
      </c>
      <c r="EV78">
        <f>IF($GS78&gt;=33,INDEX($DM:$DM,$GR78+33),"")</f>
      </c>
      <c r="EW78">
        <f>IF($GS78&gt;=34,INDEX($DM:$DM,$GR78+34),"")</f>
      </c>
      <c r="EX78">
        <f>IF($GS78&gt;=35,INDEX($DM:$DM,$GR78+35),"")</f>
      </c>
      <c r="EY78">
        <f>IF($GS78&gt;=36,INDEX($DM:$DM,$GR78+36),"")</f>
      </c>
      <c r="EZ78">
        <f>IF($GS78&gt;=37,INDEX($DM:$DM,$GR78+37),"")</f>
      </c>
      <c r="FA78">
        <f>IF($GS78&gt;=38,INDEX($DM:$DM,$GR78+38),"")</f>
      </c>
      <c r="FB78">
        <f>IF($GS78&gt;=39,INDEX($DM:$DM,$GR78+39),"")</f>
      </c>
      <c r="FC78">
        <f>IF($GS78&gt;=40,INDEX($DM:$DM,$GR78+40),"")</f>
      </c>
      <c r="FD78">
        <f>IF($GS78&gt;=1,INDEX($DN:$DN,$GR78+1),"")</f>
      </c>
      <c r="FE78">
        <f>IF($GS78&gt;=2,INDEX($DN:$DN,$GR78+2),"")</f>
      </c>
      <c r="FF78">
        <f>IF($GS78&gt;=3,INDEX($DN:$DN,$GR78+3),"")</f>
      </c>
      <c r="FG78">
        <f>IF($GS78&gt;=4,INDEX($DN:$DN,$GR78+4),"")</f>
      </c>
      <c r="FH78">
        <f>IF($GS78&gt;=5,INDEX($DN:$DN,$GR78+5),"")</f>
      </c>
      <c r="FI78">
        <f>IF($GS78&gt;=6,INDEX($DN:$DN,$GR78+6),"")</f>
      </c>
      <c r="FJ78">
        <f>IF($GS78&gt;=7,INDEX($DN:$DN,$GR78+7),"")</f>
      </c>
      <c r="FK78">
        <f>IF($GS78&gt;=8,INDEX($DN:$DN,$GR78+8),"")</f>
      </c>
      <c r="FL78">
        <f>IF($GS78&gt;=9,INDEX($DN:$DN,$GR78+9),"")</f>
      </c>
      <c r="FM78">
        <f>IF($GS78&gt;=10,INDEX($DN:$DN,$GR78+10),"")</f>
      </c>
      <c r="FN78">
        <f>IF($GS78&gt;=11,INDEX($DN:$DN,$GR78+11),"")</f>
      </c>
      <c r="FO78">
        <f>IF($GS78&gt;=12,INDEX($DN:$DN,$GR78+12),"")</f>
      </c>
      <c r="FP78">
        <f>IF($GS78&gt;=13,INDEX($DN:$DN,$GR78+13),"")</f>
      </c>
      <c r="FQ78">
        <f>IF($GS78&gt;=14,INDEX($DN:$DN,$GR78+14),"")</f>
      </c>
      <c r="FR78">
        <f>IF($GS78&gt;=15,INDEX($DN:$DN,$GR78+15),"")</f>
      </c>
      <c r="FS78">
        <f>IF($GS78&gt;=16,INDEX($DN:$DN,$GR78+16),"")</f>
      </c>
      <c r="FT78">
        <f>IF($GS78&gt;=17,INDEX($DN:$DN,$GR78+17),"")</f>
      </c>
      <c r="FU78">
        <f>IF($GS78&gt;=18,INDEX($DN:$DN,$GR78+18),"")</f>
      </c>
      <c r="FV78">
        <f>IF($GS78&gt;=19,INDEX($DN:$DN,$GR78+19),"")</f>
      </c>
      <c r="FW78">
        <f>IF($GS78&gt;=20,INDEX($DN:$DN,$GR78+20),"")</f>
      </c>
      <c r="FX78">
        <f>IF($GS78&gt;=21,INDEX($DN:$DN,$GR78+21),"")</f>
      </c>
      <c r="FY78">
        <f>IF($GS78&gt;=22,INDEX($DN:$DN,$GR78+22),"")</f>
      </c>
      <c r="FZ78">
        <f>IF($GS78&gt;=23,INDEX($DN:$DN,$GR78+23),"")</f>
      </c>
      <c r="GA78">
        <f>IF($GS78&gt;=24,INDEX($DN:$DN,$GR78+24),"")</f>
      </c>
      <c r="GB78">
        <f>IF($GS78&gt;=25,INDEX($DN:$DN,$GR78+25),"")</f>
      </c>
      <c r="GC78">
        <f>IF($GS78&gt;=26,INDEX($DN:$DN,$GR78+26),"")</f>
      </c>
      <c r="GD78">
        <f>IF($GS78&gt;=27,INDEX($DN:$DN,$GR78+27),"")</f>
      </c>
      <c r="GE78">
        <f>IF($GS78&gt;=28,INDEX($DN:$DN,$GR78+28),"")</f>
      </c>
      <c r="GF78">
        <f>IF($GS78&gt;=29,INDEX($DN:$DN,$GR78+29),"")</f>
      </c>
      <c r="GG78">
        <f>IF($GS78&gt;=30,INDEX($DN:$DN,$GR78+30),"")</f>
      </c>
      <c r="GH78">
        <f>IF($GS78&gt;=31,INDEX($DN:$DN,$GR78+31),"")</f>
      </c>
      <c r="GI78">
        <f>IF($GS78&gt;=32,INDEX($DN:$DN,$GR78+32),"")</f>
      </c>
      <c r="GJ78">
        <f>IF($GS78&gt;=33,INDEX($DN:$DN,$GR78+33),"")</f>
      </c>
      <c r="GK78">
        <f>IF($GS78&gt;=34,INDEX($DN:$DN,$GR78+34),"")</f>
      </c>
      <c r="GL78">
        <f>IF($GS78&gt;=35,INDEX($DN:$DN,$GR78+35),"")</f>
      </c>
      <c r="GM78">
        <f>IF($GS78&gt;=36,INDEX($DN:$DN,$GR78+36),"")</f>
      </c>
      <c r="GN78">
        <f>IF($GS78&gt;=37,INDEX($DN:$DN,$GR78+37),"")</f>
      </c>
      <c r="GO78">
        <f>IF($GS78&gt;=38,INDEX($DN:$DN,$GR78+38),"")</f>
      </c>
      <c r="GP78">
        <f>IF($GS78&gt;=39,INDEX($DN:$DN,$GR78+39),"")</f>
      </c>
      <c r="GQ78">
        <f>IF($GS78&gt;=40,INDEX($DN:$DN,$GR78+40),"")</f>
      </c>
      <c r="GR78">
        <f>IFERROR(MATCH($DL78,$DM$2:$DM$148,0)+1,0)</f>
      </c>
      <c r="GS78">
        <f>IFERROR(INDEX($DO$2:$DO$148,MATCH($DL78,$DM$2:$DM$148,0)),0)</f>
      </c>
      <c r="GT78">
        <f>IFERROR(MATCH($Z78,$DP$78:$FC$78,0),0)</f>
      </c>
      <c r="GU78">
        <f>IF($GT78&gt;0,INDEX($FD$78:$GQ$78,$GT78),"")</f>
      </c>
      <c r="GV78" t="s">
        <v>519</v>
      </c>
      <c r="GX78">
        <f>IF($JG78&gt;=1,INDEX($GV:$GV,$JF78+1),"")</f>
      </c>
      <c r="GY78">
        <f>IF($JG78&gt;=2,INDEX($GV:$GV,$JF78+2),"")</f>
      </c>
      <c r="GZ78">
        <f>IF($JG78&gt;=3,INDEX($GV:$GV,$JF78+3),"")</f>
      </c>
      <c r="HA78">
        <f>IF($JG78&gt;=4,INDEX($GV:$GV,$JF78+4),"")</f>
      </c>
      <c r="HB78">
        <f>IF($JG78&gt;=5,INDEX($GV:$GV,$JF78+5),"")</f>
      </c>
      <c r="HC78">
        <f>IF($JG78&gt;=6,INDEX($GV:$GV,$JF78+6),"")</f>
      </c>
      <c r="HD78">
        <f>IF($JG78&gt;=7,INDEX($GV:$GV,$JF78+7),"")</f>
      </c>
      <c r="HE78">
        <f>IF($JG78&gt;=8,INDEX($GV:$GV,$JF78+8),"")</f>
      </c>
      <c r="HF78">
        <f>IF($JG78&gt;=9,INDEX($GV:$GV,$JF78+9),"")</f>
      </c>
      <c r="HG78">
        <f>IF($JG78&gt;=10,INDEX($GV:$GV,$JF78+10),"")</f>
      </c>
      <c r="HH78">
        <f>IF($JG78&gt;=11,INDEX($GV:$GV,$JF78+11),"")</f>
      </c>
      <c r="HI78">
        <f>IF($JG78&gt;=12,INDEX($GV:$GV,$JF78+12),"")</f>
      </c>
      <c r="HJ78">
        <f>IF($JG78&gt;=13,INDEX($GV:$GV,$JF78+13),"")</f>
      </c>
      <c r="HK78">
        <f>IF($JG78&gt;=14,INDEX($GV:$GV,$JF78+14),"")</f>
      </c>
      <c r="HL78">
        <f>IF($JG78&gt;=15,INDEX($GV:$GV,$JF78+15),"")</f>
      </c>
      <c r="HM78">
        <f>IF($JG78&gt;=16,INDEX($GV:$GV,$JF78+16),"")</f>
      </c>
      <c r="HN78">
        <f>IF($JG78&gt;=17,INDEX($GV:$GV,$JF78+17),"")</f>
      </c>
      <c r="HO78">
        <f>IF($JG78&gt;=18,INDEX($GV:$GV,$JF78+18),"")</f>
      </c>
      <c r="HP78">
        <f>IF($JG78&gt;=19,INDEX($GV:$GV,$JF78+19),"")</f>
      </c>
      <c r="HQ78">
        <f>IF($JG78&gt;=20,INDEX($GV:$GV,$JF78+20),"")</f>
      </c>
      <c r="HR78">
        <f>IF($JG78&gt;=21,INDEX($GV:$GV,$JF78+21),"")</f>
      </c>
      <c r="HS78">
        <f>IF($JG78&gt;=22,INDEX($GV:$GV,$JF78+22),"")</f>
      </c>
      <c r="HT78">
        <f>IF($JG78&gt;=23,INDEX($GV:$GV,$JF78+23),"")</f>
      </c>
      <c r="HU78">
        <f>IF($JG78&gt;=24,INDEX($GV:$GV,$JF78+24),"")</f>
      </c>
      <c r="HV78">
        <f>IF($JG78&gt;=25,INDEX($GV:$GV,$JF78+25),"")</f>
      </c>
      <c r="HW78">
        <f>IF($JG78&gt;=26,INDEX($GV:$GV,$JF78+26),"")</f>
      </c>
      <c r="HX78">
        <f>IF($JG78&gt;=27,INDEX($GV:$GV,$JF78+27),"")</f>
      </c>
      <c r="HY78">
        <f>IF($JG78&gt;=28,INDEX($GV:$GV,$JF78+28),"")</f>
      </c>
      <c r="HZ78">
        <f>IF($JG78&gt;=29,INDEX($GV:$GV,$JF78+29),"")</f>
      </c>
      <c r="IA78">
        <f>IF($JG78&gt;=30,INDEX($GV:$GV,$JF78+30),"")</f>
      </c>
      <c r="IB78">
        <f>IF($JG78&gt;=31,INDEX($GV:$GV,$JF78+31),"")</f>
      </c>
      <c r="IC78">
        <f>IF($JG78&gt;=32,INDEX($GV:$GV,$JF78+32),"")</f>
      </c>
      <c r="ID78">
        <f>IF($JG78&gt;=33,INDEX($GV:$GV,$JF78+33),"")</f>
      </c>
      <c r="IE78">
        <f>IF($JG78&gt;=34,INDEX($GV:$GV,$JF78+34),"")</f>
      </c>
      <c r="IF78">
        <f>IF($JG78&gt;=35,INDEX($GV:$GV,$JF78+35),"")</f>
      </c>
      <c r="IG78">
        <f>IF($JG78&gt;=36,INDEX($GV:$GV,$JF78+36),"")</f>
      </c>
      <c r="IH78">
        <f>IF($JG78&gt;=37,INDEX($GV:$GV,$JF78+37),"")</f>
      </c>
      <c r="II78">
        <f>IF($JG78&gt;=38,INDEX($GV:$GV,$JF78+38),"")</f>
      </c>
      <c r="IJ78">
        <f>IF($JG78&gt;=39,INDEX($GV:$GV,$JF78+39),"")</f>
      </c>
      <c r="IK78">
        <f>IF($JG78&gt;=40,INDEX($GV:$GV,$JF78+40),"")</f>
      </c>
      <c r="IL78">
        <f>IF($JG78&gt;=41,INDEX($GV:$GV,$JF78+41),"")</f>
      </c>
      <c r="IM78">
        <f>IF($JG78&gt;=42,INDEX($GV:$GV,$JF78+42),"")</f>
      </c>
      <c r="IN78">
        <f>IF($JG78&gt;=43,INDEX($GV:$GV,$JF78+43),"")</f>
      </c>
      <c r="IO78">
        <f>IF($JG78&gt;=44,INDEX($GV:$GV,$JF78+44),"")</f>
      </c>
      <c r="IP78">
        <f>IF($JG78&gt;=45,INDEX($GV:$GV,$JF78+45),"")</f>
      </c>
      <c r="IQ78">
        <f>IF($JG78&gt;=46,INDEX($GV:$GV,$JF78+46),"")</f>
      </c>
      <c r="IR78">
        <f>IF($JG78&gt;=47,INDEX($GV:$GV,$JF78+47),"")</f>
      </c>
      <c r="IS78">
        <f>IF($JG78&gt;=48,INDEX($GV:$GV,$JF78+48),"")</f>
      </c>
      <c r="IT78">
        <f>IF($JG78&gt;=49,INDEX($GV:$GV,$JF78+49),"")</f>
      </c>
      <c r="IU78">
        <f>IF($JG78&gt;=50,INDEX($GV:$GV,$JF78+50),"")</f>
      </c>
      <c r="IV78">
        <f>IF($JG78&gt;=51,INDEX($GV:$GV,$JF78+51),"")</f>
      </c>
      <c r="IW78">
        <f>IF($JG78&gt;=52,INDEX($GV:$GV,$JF78+52),"")</f>
      </c>
      <c r="IX78">
        <f>IF($JG78&gt;=53,INDEX($GV:$GV,$JF78+53),"")</f>
      </c>
      <c r="IY78">
        <f>IF($JG78&gt;=54,INDEX($GV:$GV,$JF78+54),"")</f>
      </c>
      <c r="IZ78">
        <f>IF($JG78&gt;=55,INDEX($GV:$GV,$JF78+55),"")</f>
      </c>
      <c r="JA78">
        <f>IF($JG78&gt;=56,INDEX($GV:$GV,$JF78+56),"")</f>
      </c>
      <c r="JB78">
        <f>IF($JG78&gt;=57,INDEX($GV:$GV,$JF78+57),"")</f>
      </c>
      <c r="JC78">
        <f>IF($JG78&gt;=58,INDEX($GV:$GV,$JF78+58),"")</f>
      </c>
      <c r="JD78">
        <f>IF($JG78&gt;=59,INDEX($GV:$GV,$JF78+59),"")</f>
      </c>
      <c r="JE78">
        <f>IF($JG78&gt;=60,INDEX($GV:$GV,$JF78+60),"")</f>
      </c>
      <c r="JF78">
        <f>IFERROR(MATCH($GU78,$GV$2:$GV$322,0)+1,0)</f>
      </c>
      <c r="JG78">
        <f>IFERROR(INDEX($GW$2:$GW$322,MATCH($GU78,$GV$2:$GV$322,0)),0)</f>
      </c>
      <c r="JH78" t="s">
        <v>44</v>
      </c>
      <c r="JI78" t="s">
        <v>44</v>
      </c>
    </row>
    <row r="79" spans="1:269" x14ac:dyDescent="0.25">
      <c r="R79">
        <f>IF(OR($U79="",$Q79=""),"",IFERROR($U79/$Q79,0))</f>
      </c>
      <c r="S79">
        <f>IF($U79="","",
SUM($T79,$V79,$AA79,$W79,$Y79)*
(1-IF($AB79="",0,VALUE($AB79)/100)))</f>
      </c>
      <c r="T79">
        <f>IF($U79="","",$U79)</f>
      </c>
      <c r="V79">
        <f>IF($U79="","",
IF($O79="","",
IF(ISNUMBER(SEARCH("exempt",LOWER($O79))),0,
$U79*(VALUE(SUBSTITUTE($O79,"%",""))/100))))</f>
      </c>
      <c r="AC79">
        <f>IFERROR(IF(FIND(" - ",$K79)&gt;0,MID($K79,FIND(" - ",$K79)+3,LEN($K79)),""),"")</f>
      </c>
      <c r="AL79" t="s">
        <v>535</v>
      </c>
      <c r="AP79" t="s">
        <v>536</v>
      </c>
      <c r="AQ79" t="s">
        <v>537</v>
      </c>
      <c r="AT79">
        <f>IFERROR(LEFT($K79,FIND(" - ",$K79)-1),$K79)</f>
      </c>
      <c r="AU79" t="s">
        <v>66</v>
      </c>
      <c r="AV79">
        <v>2</v>
      </c>
      <c r="AW79">
        <f>IF($CL79&gt;=1,INDEX($AU:$AU,$CK79+1),"")</f>
      </c>
      <c r="AX79">
        <f>IF($CL79&gt;=2,INDEX($AU:$AU,$CK79+2),"")</f>
      </c>
      <c r="AY79">
        <f>IF($CL79&gt;=3,INDEX($AU:$AU,$CK79+3),"")</f>
      </c>
      <c r="AZ79">
        <f>IF($CL79&gt;=4,INDEX($AU:$AU,$CK79+4),"")</f>
      </c>
      <c r="BA79">
        <f>IF($CL79&gt;=5,INDEX($AU:$AU,$CK79+5),"")</f>
      </c>
      <c r="BB79">
        <f>IF($CL79&gt;=6,INDEX($AU:$AU,$CK79+6),"")</f>
      </c>
      <c r="BC79">
        <f>IF($CL79&gt;=7,INDEX($AU:$AU,$CK79+7),"")</f>
      </c>
      <c r="BD79">
        <f>IF($CL79&gt;=8,INDEX($AU:$AU,$CK79+8),"")</f>
      </c>
      <c r="BE79">
        <f>IF($CL79&gt;=9,INDEX($AU:$AU,$CK79+9),"")</f>
      </c>
      <c r="BF79">
        <f>IF($CL79&gt;=10,INDEX($AU:$AU,$CK79+10),"")</f>
      </c>
      <c r="BG79">
        <f>IF($CL79&gt;=11,INDEX($AU:$AU,$CK79+11),"")</f>
      </c>
      <c r="BH79">
        <f>IF($CL79&gt;=12,INDEX($AU:$AU,$CK79+12),"")</f>
      </c>
      <c r="BI79">
        <f>IF($CL79&gt;=13,INDEX($AU:$AU,$CK79+13),"")</f>
      </c>
      <c r="BJ79">
        <f>IF($CL79&gt;=14,INDEX($AU:$AU,$CK79+14),"")</f>
      </c>
      <c r="BK79">
        <f>IF($CL79&gt;=15,INDEX($AU:$AU,$CK79+15),"")</f>
      </c>
      <c r="BL79">
        <f>IF($CL79&gt;=16,INDEX($AU:$AU,$CK79+16),"")</f>
      </c>
      <c r="BM79">
        <f>IF($CL79&gt;=17,INDEX($AU:$AU,$CK79+17),"")</f>
      </c>
      <c r="BN79">
        <f>IF($CL79&gt;=18,INDEX($AU:$AU,$CK79+18),"")</f>
      </c>
      <c r="BO79">
        <f>IF($CL79&gt;=19,INDEX($AU:$AU,$CK79+19),"")</f>
      </c>
      <c r="BP79">
        <f>IF($CL79&gt;=20,INDEX($AU:$AU,$CK79+20),"")</f>
      </c>
      <c r="BQ79">
        <f>IF($CL79&gt;=21,INDEX($AU:$AU,$CK79+21),"")</f>
      </c>
      <c r="BR79">
        <f>IF($CL79&gt;=22,INDEX($AU:$AU,$CK79+22),"")</f>
      </c>
      <c r="BS79">
        <f>IF($CL79&gt;=23,INDEX($AU:$AU,$CK79+23),"")</f>
      </c>
      <c r="BT79">
        <f>IF($CL79&gt;=24,INDEX($AU:$AU,$CK79+24),"")</f>
      </c>
      <c r="BU79">
        <f>IF($CL79&gt;=25,INDEX($AU:$AU,$CK79+25),"")</f>
      </c>
      <c r="BV79">
        <f>IF($CL79&gt;=26,INDEX($AU:$AU,$CK79+26),"")</f>
      </c>
      <c r="BW79">
        <f>IF($CL79&gt;=27,INDEX($AU:$AU,$CK79+27),"")</f>
      </c>
      <c r="BX79">
        <f>IF($CL79&gt;=28,INDEX($AU:$AU,$CK79+28),"")</f>
      </c>
      <c r="BY79">
        <f>IF($CL79&gt;=29,INDEX($AU:$AU,$CK79+29),"")</f>
      </c>
      <c r="BZ79">
        <f>IF($CL79&gt;=30,INDEX($AU:$AU,$CK79+30),"")</f>
      </c>
      <c r="CA79">
        <f>IF($CL79&gt;=31,INDEX($AU:$AU,$CK79+31),"")</f>
      </c>
      <c r="CB79">
        <f>IF($CL79&gt;=32,INDEX($AU:$AU,$CK79+32),"")</f>
      </c>
      <c r="CC79">
        <f>IF($CL79&gt;=33,INDEX($AU:$AU,$CK79+33),"")</f>
      </c>
      <c r="CD79">
        <f>IF($CL79&gt;=34,INDEX($AU:$AU,$CK79+34),"")</f>
      </c>
      <c r="CE79">
        <f>IF($CL79&gt;=35,INDEX($AU:$AU,$CK79+35),"")</f>
      </c>
      <c r="CF79">
        <f>IF($CL79&gt;=36,INDEX($AU:$AU,$CK79+36),"")</f>
      </c>
      <c r="CG79">
        <f>IF($CL79&gt;=37,INDEX($AU:$AU,$CK79+37),"")</f>
      </c>
      <c r="CH79">
        <f>IF($CL79&gt;=38,INDEX($AU:$AU,$CK79+38),"")</f>
      </c>
      <c r="CI79">
        <f>IF($CL79&gt;=39,INDEX($AU:$AU,$CK79+39),"")</f>
      </c>
      <c r="CJ79">
        <f>IF($CL79&gt;=40,INDEX($AU:$AU,$CK79+40),"")</f>
      </c>
      <c r="CK79">
        <f>IFERROR(MATCH($AT79,$AU$2:$AU$133,0)+1,0)</f>
      </c>
      <c r="CL79">
        <f>IFERROR(INDEX($AV$2:$AV$133,MATCH($AT79,$AU$2:$AU$133,0)),0)</f>
      </c>
      <c r="CM79">
        <f>IFERROR(LEFT($L79,FIND(" - ",$L79)-1),$L79)</f>
      </c>
      <c r="CN79" t="s">
        <v>538</v>
      </c>
      <c r="CO79">
        <v>1</v>
      </c>
      <c r="CP79">
        <f>IF($DK79&gt;=1,INDEX($CN:$CN,$DJ79+1),"")</f>
      </c>
      <c r="CQ79">
        <f>IF($DK79&gt;=2,INDEX($CN:$CN,$DJ79+2),"")</f>
      </c>
      <c r="CR79">
        <f>IF($DK79&gt;=3,INDEX($CN:$CN,$DJ79+3),"")</f>
      </c>
      <c r="CS79">
        <f>IF($DK79&gt;=4,INDEX($CN:$CN,$DJ79+4),"")</f>
      </c>
      <c r="CT79">
        <f>IF($DK79&gt;=5,INDEX($CN:$CN,$DJ79+5),"")</f>
      </c>
      <c r="CU79">
        <f>IF($DK79&gt;=6,INDEX($CN:$CN,$DJ79+6),"")</f>
      </c>
      <c r="CV79">
        <f>IF($DK79&gt;=7,INDEX($CN:$CN,$DJ79+7),"")</f>
      </c>
      <c r="CW79">
        <f>IF($DK79&gt;=8,INDEX($CN:$CN,$DJ79+8),"")</f>
      </c>
      <c r="CX79">
        <f>IF($DK79&gt;=9,INDEX($CN:$CN,$DJ79+9),"")</f>
      </c>
      <c r="CY79">
        <f>IF($DK79&gt;=10,INDEX($CN:$CN,$DJ79+10),"")</f>
      </c>
      <c r="CZ79">
        <f>IF($DK79&gt;=11,INDEX($CN:$CN,$DJ79+11),"")</f>
      </c>
      <c r="DA79">
        <f>IF($DK79&gt;=12,INDEX($CN:$CN,$DJ79+12),"")</f>
      </c>
      <c r="DB79">
        <f>IF($DK79&gt;=13,INDEX($CN:$CN,$DJ79+13),"")</f>
      </c>
      <c r="DC79">
        <f>IF($DK79&gt;=14,INDEX($CN:$CN,$DJ79+14),"")</f>
      </c>
      <c r="DD79">
        <f>IF($DK79&gt;=15,INDEX($CN:$CN,$DJ79+15),"")</f>
      </c>
      <c r="DE79">
        <f>IF($DK79&gt;=16,INDEX($CN:$CN,$DJ79+16),"")</f>
      </c>
      <c r="DF79">
        <f>IF($DK79&gt;=17,INDEX($CN:$CN,$DJ79+17),"")</f>
      </c>
      <c r="DG79">
        <f>IF($DK79&gt;=18,INDEX($CN:$CN,$DJ79+18),"")</f>
      </c>
      <c r="DH79">
        <f>IF($DK79&gt;=19,INDEX($CN:$CN,$DJ79+19),"")</f>
      </c>
      <c r="DI79">
        <f>IF($DK79&gt;=20,INDEX($CN:$CN,$DJ79+20),"")</f>
      </c>
      <c r="DJ79">
        <f>IFERROR(MATCH($CM79,$CN$2:$CN$1089,0)+1,0)</f>
      </c>
      <c r="DK79">
        <f>IFERROR(INDEX($CO$2:$CO$1089,MATCH($CM79,$CN$2:$CN$1089,0)),0)</f>
      </c>
      <c r="DL79">
        <f>IFERROR(INDEX($AS:$AS,MATCH($O79,$AR:$AR,0))&amp;"","")</f>
      </c>
      <c r="DM79" t="s">
        <v>55</v>
      </c>
      <c r="DN79" t="s">
        <v>44</v>
      </c>
      <c r="DP79">
        <f>IF($GS79&gt;=1,INDEX($DM:$DM,$GR79+1),"")</f>
      </c>
      <c r="DQ79">
        <f>IF($GS79&gt;=2,INDEX($DM:$DM,$GR79+2),"")</f>
      </c>
      <c r="DR79">
        <f>IF($GS79&gt;=3,INDEX($DM:$DM,$GR79+3),"")</f>
      </c>
      <c r="DS79">
        <f>IF($GS79&gt;=4,INDEX($DM:$DM,$GR79+4),"")</f>
      </c>
      <c r="DT79">
        <f>IF($GS79&gt;=5,INDEX($DM:$DM,$GR79+5),"")</f>
      </c>
      <c r="DU79">
        <f>IF($GS79&gt;=6,INDEX($DM:$DM,$GR79+6),"")</f>
      </c>
      <c r="DV79">
        <f>IF($GS79&gt;=7,INDEX($DM:$DM,$GR79+7),"")</f>
      </c>
      <c r="DW79">
        <f>IF($GS79&gt;=8,INDEX($DM:$DM,$GR79+8),"")</f>
      </c>
      <c r="DX79">
        <f>IF($GS79&gt;=9,INDEX($DM:$DM,$GR79+9),"")</f>
      </c>
      <c r="DY79">
        <f>IF($GS79&gt;=10,INDEX($DM:$DM,$GR79+10),"")</f>
      </c>
      <c r="DZ79">
        <f>IF($GS79&gt;=11,INDEX($DM:$DM,$GR79+11),"")</f>
      </c>
      <c r="EA79">
        <f>IF($GS79&gt;=12,INDEX($DM:$DM,$GR79+12),"")</f>
      </c>
      <c r="EB79">
        <f>IF($GS79&gt;=13,INDEX($DM:$DM,$GR79+13),"")</f>
      </c>
      <c r="EC79">
        <f>IF($GS79&gt;=14,INDEX($DM:$DM,$GR79+14),"")</f>
      </c>
      <c r="ED79">
        <f>IF($GS79&gt;=15,INDEX($DM:$DM,$GR79+15),"")</f>
      </c>
      <c r="EE79">
        <f>IF($GS79&gt;=16,INDEX($DM:$DM,$GR79+16),"")</f>
      </c>
      <c r="EF79">
        <f>IF($GS79&gt;=17,INDEX($DM:$DM,$GR79+17),"")</f>
      </c>
      <c r="EG79">
        <f>IF($GS79&gt;=18,INDEX($DM:$DM,$GR79+18),"")</f>
      </c>
      <c r="EH79">
        <f>IF($GS79&gt;=19,INDEX($DM:$DM,$GR79+19),"")</f>
      </c>
      <c r="EI79">
        <f>IF($GS79&gt;=20,INDEX($DM:$DM,$GR79+20),"")</f>
      </c>
      <c r="EJ79">
        <f>IF($GS79&gt;=21,INDEX($DM:$DM,$GR79+21),"")</f>
      </c>
      <c r="EK79">
        <f>IF($GS79&gt;=22,INDEX($DM:$DM,$GR79+22),"")</f>
      </c>
      <c r="EL79">
        <f>IF($GS79&gt;=23,INDEX($DM:$DM,$GR79+23),"")</f>
      </c>
      <c r="EM79">
        <f>IF($GS79&gt;=24,INDEX($DM:$DM,$GR79+24),"")</f>
      </c>
      <c r="EN79">
        <f>IF($GS79&gt;=25,INDEX($DM:$DM,$GR79+25),"")</f>
      </c>
      <c r="EO79">
        <f>IF($GS79&gt;=26,INDEX($DM:$DM,$GR79+26),"")</f>
      </c>
      <c r="EP79">
        <f>IF($GS79&gt;=27,INDEX($DM:$DM,$GR79+27),"")</f>
      </c>
      <c r="EQ79">
        <f>IF($GS79&gt;=28,INDEX($DM:$DM,$GR79+28),"")</f>
      </c>
      <c r="ER79">
        <f>IF($GS79&gt;=29,INDEX($DM:$DM,$GR79+29),"")</f>
      </c>
      <c r="ES79">
        <f>IF($GS79&gt;=30,INDEX($DM:$DM,$GR79+30),"")</f>
      </c>
      <c r="ET79">
        <f>IF($GS79&gt;=31,INDEX($DM:$DM,$GR79+31),"")</f>
      </c>
      <c r="EU79">
        <f>IF($GS79&gt;=32,INDEX($DM:$DM,$GR79+32),"")</f>
      </c>
      <c r="EV79">
        <f>IF($GS79&gt;=33,INDEX($DM:$DM,$GR79+33),"")</f>
      </c>
      <c r="EW79">
        <f>IF($GS79&gt;=34,INDEX($DM:$DM,$GR79+34),"")</f>
      </c>
      <c r="EX79">
        <f>IF($GS79&gt;=35,INDEX($DM:$DM,$GR79+35),"")</f>
      </c>
      <c r="EY79">
        <f>IF($GS79&gt;=36,INDEX($DM:$DM,$GR79+36),"")</f>
      </c>
      <c r="EZ79">
        <f>IF($GS79&gt;=37,INDEX($DM:$DM,$GR79+37),"")</f>
      </c>
      <c r="FA79">
        <f>IF($GS79&gt;=38,INDEX($DM:$DM,$GR79+38),"")</f>
      </c>
      <c r="FB79">
        <f>IF($GS79&gt;=39,INDEX($DM:$DM,$GR79+39),"")</f>
      </c>
      <c r="FC79">
        <f>IF($GS79&gt;=40,INDEX($DM:$DM,$GR79+40),"")</f>
      </c>
      <c r="FD79">
        <f>IF($GS79&gt;=1,INDEX($DN:$DN,$GR79+1),"")</f>
      </c>
      <c r="FE79">
        <f>IF($GS79&gt;=2,INDEX($DN:$DN,$GR79+2),"")</f>
      </c>
      <c r="FF79">
        <f>IF($GS79&gt;=3,INDEX($DN:$DN,$GR79+3),"")</f>
      </c>
      <c r="FG79">
        <f>IF($GS79&gt;=4,INDEX($DN:$DN,$GR79+4),"")</f>
      </c>
      <c r="FH79">
        <f>IF($GS79&gt;=5,INDEX($DN:$DN,$GR79+5),"")</f>
      </c>
      <c r="FI79">
        <f>IF($GS79&gt;=6,INDEX($DN:$DN,$GR79+6),"")</f>
      </c>
      <c r="FJ79">
        <f>IF($GS79&gt;=7,INDEX($DN:$DN,$GR79+7),"")</f>
      </c>
      <c r="FK79">
        <f>IF($GS79&gt;=8,INDEX($DN:$DN,$GR79+8),"")</f>
      </c>
      <c r="FL79">
        <f>IF($GS79&gt;=9,INDEX($DN:$DN,$GR79+9),"")</f>
      </c>
      <c r="FM79">
        <f>IF($GS79&gt;=10,INDEX($DN:$DN,$GR79+10),"")</f>
      </c>
      <c r="FN79">
        <f>IF($GS79&gt;=11,INDEX($DN:$DN,$GR79+11),"")</f>
      </c>
      <c r="FO79">
        <f>IF($GS79&gt;=12,INDEX($DN:$DN,$GR79+12),"")</f>
      </c>
      <c r="FP79">
        <f>IF($GS79&gt;=13,INDEX($DN:$DN,$GR79+13),"")</f>
      </c>
      <c r="FQ79">
        <f>IF($GS79&gt;=14,INDEX($DN:$DN,$GR79+14),"")</f>
      </c>
      <c r="FR79">
        <f>IF($GS79&gt;=15,INDEX($DN:$DN,$GR79+15),"")</f>
      </c>
      <c r="FS79">
        <f>IF($GS79&gt;=16,INDEX($DN:$DN,$GR79+16),"")</f>
      </c>
      <c r="FT79">
        <f>IF($GS79&gt;=17,INDEX($DN:$DN,$GR79+17),"")</f>
      </c>
      <c r="FU79">
        <f>IF($GS79&gt;=18,INDEX($DN:$DN,$GR79+18),"")</f>
      </c>
      <c r="FV79">
        <f>IF($GS79&gt;=19,INDEX($DN:$DN,$GR79+19),"")</f>
      </c>
      <c r="FW79">
        <f>IF($GS79&gt;=20,INDEX($DN:$DN,$GR79+20),"")</f>
      </c>
      <c r="FX79">
        <f>IF($GS79&gt;=21,INDEX($DN:$DN,$GR79+21),"")</f>
      </c>
      <c r="FY79">
        <f>IF($GS79&gt;=22,INDEX($DN:$DN,$GR79+22),"")</f>
      </c>
      <c r="FZ79">
        <f>IF($GS79&gt;=23,INDEX($DN:$DN,$GR79+23),"")</f>
      </c>
      <c r="GA79">
        <f>IF($GS79&gt;=24,INDEX($DN:$DN,$GR79+24),"")</f>
      </c>
      <c r="GB79">
        <f>IF($GS79&gt;=25,INDEX($DN:$DN,$GR79+25),"")</f>
      </c>
      <c r="GC79">
        <f>IF($GS79&gt;=26,INDEX($DN:$DN,$GR79+26),"")</f>
      </c>
      <c r="GD79">
        <f>IF($GS79&gt;=27,INDEX($DN:$DN,$GR79+27),"")</f>
      </c>
      <c r="GE79">
        <f>IF($GS79&gt;=28,INDEX($DN:$DN,$GR79+28),"")</f>
      </c>
      <c r="GF79">
        <f>IF($GS79&gt;=29,INDEX($DN:$DN,$GR79+29),"")</f>
      </c>
      <c r="GG79">
        <f>IF($GS79&gt;=30,INDEX($DN:$DN,$GR79+30),"")</f>
      </c>
      <c r="GH79">
        <f>IF($GS79&gt;=31,INDEX($DN:$DN,$GR79+31),"")</f>
      </c>
      <c r="GI79">
        <f>IF($GS79&gt;=32,INDEX($DN:$DN,$GR79+32),"")</f>
      </c>
      <c r="GJ79">
        <f>IF($GS79&gt;=33,INDEX($DN:$DN,$GR79+33),"")</f>
      </c>
      <c r="GK79">
        <f>IF($GS79&gt;=34,INDEX($DN:$DN,$GR79+34),"")</f>
      </c>
      <c r="GL79">
        <f>IF($GS79&gt;=35,INDEX($DN:$DN,$GR79+35),"")</f>
      </c>
      <c r="GM79">
        <f>IF($GS79&gt;=36,INDEX($DN:$DN,$GR79+36),"")</f>
      </c>
      <c r="GN79">
        <f>IF($GS79&gt;=37,INDEX($DN:$DN,$GR79+37),"")</f>
      </c>
      <c r="GO79">
        <f>IF($GS79&gt;=38,INDEX($DN:$DN,$GR79+38),"")</f>
      </c>
      <c r="GP79">
        <f>IF($GS79&gt;=39,INDEX($DN:$DN,$GR79+39),"")</f>
      </c>
      <c r="GQ79">
        <f>IF($GS79&gt;=40,INDEX($DN:$DN,$GR79+40),"")</f>
      </c>
      <c r="GR79">
        <f>IFERROR(MATCH($DL79,$DM$2:$DM$148,0)+1,0)</f>
      </c>
      <c r="GS79">
        <f>IFERROR(INDEX($DO$2:$DO$148,MATCH($DL79,$DM$2:$DM$148,0)),0)</f>
      </c>
      <c r="GT79">
        <f>IFERROR(MATCH($Z79,$DP$79:$FC$79,0),0)</f>
      </c>
      <c r="GU79">
        <f>IF($GT79&gt;0,INDEX($FD$79:$GQ$79,$GT79),"")</f>
      </c>
      <c r="GV79" t="s">
        <v>523</v>
      </c>
      <c r="GX79">
        <f>IF($JG79&gt;=1,INDEX($GV:$GV,$JF79+1),"")</f>
      </c>
      <c r="GY79">
        <f>IF($JG79&gt;=2,INDEX($GV:$GV,$JF79+2),"")</f>
      </c>
      <c r="GZ79">
        <f>IF($JG79&gt;=3,INDEX($GV:$GV,$JF79+3),"")</f>
      </c>
      <c r="HA79">
        <f>IF($JG79&gt;=4,INDEX($GV:$GV,$JF79+4),"")</f>
      </c>
      <c r="HB79">
        <f>IF($JG79&gt;=5,INDEX($GV:$GV,$JF79+5),"")</f>
      </c>
      <c r="HC79">
        <f>IF($JG79&gt;=6,INDEX($GV:$GV,$JF79+6),"")</f>
      </c>
      <c r="HD79">
        <f>IF($JG79&gt;=7,INDEX($GV:$GV,$JF79+7),"")</f>
      </c>
      <c r="HE79">
        <f>IF($JG79&gt;=8,INDEX($GV:$GV,$JF79+8),"")</f>
      </c>
      <c r="HF79">
        <f>IF($JG79&gt;=9,INDEX($GV:$GV,$JF79+9),"")</f>
      </c>
      <c r="HG79">
        <f>IF($JG79&gt;=10,INDEX($GV:$GV,$JF79+10),"")</f>
      </c>
      <c r="HH79">
        <f>IF($JG79&gt;=11,INDEX($GV:$GV,$JF79+11),"")</f>
      </c>
      <c r="HI79">
        <f>IF($JG79&gt;=12,INDEX($GV:$GV,$JF79+12),"")</f>
      </c>
      <c r="HJ79">
        <f>IF($JG79&gt;=13,INDEX($GV:$GV,$JF79+13),"")</f>
      </c>
      <c r="HK79">
        <f>IF($JG79&gt;=14,INDEX($GV:$GV,$JF79+14),"")</f>
      </c>
      <c r="HL79">
        <f>IF($JG79&gt;=15,INDEX($GV:$GV,$JF79+15),"")</f>
      </c>
      <c r="HM79">
        <f>IF($JG79&gt;=16,INDEX($GV:$GV,$JF79+16),"")</f>
      </c>
      <c r="HN79">
        <f>IF($JG79&gt;=17,INDEX($GV:$GV,$JF79+17),"")</f>
      </c>
      <c r="HO79">
        <f>IF($JG79&gt;=18,INDEX($GV:$GV,$JF79+18),"")</f>
      </c>
      <c r="HP79">
        <f>IF($JG79&gt;=19,INDEX($GV:$GV,$JF79+19),"")</f>
      </c>
      <c r="HQ79">
        <f>IF($JG79&gt;=20,INDEX($GV:$GV,$JF79+20),"")</f>
      </c>
      <c r="HR79">
        <f>IF($JG79&gt;=21,INDEX($GV:$GV,$JF79+21),"")</f>
      </c>
      <c r="HS79">
        <f>IF($JG79&gt;=22,INDEX($GV:$GV,$JF79+22),"")</f>
      </c>
      <c r="HT79">
        <f>IF($JG79&gt;=23,INDEX($GV:$GV,$JF79+23),"")</f>
      </c>
      <c r="HU79">
        <f>IF($JG79&gt;=24,INDEX($GV:$GV,$JF79+24),"")</f>
      </c>
      <c r="HV79">
        <f>IF($JG79&gt;=25,INDEX($GV:$GV,$JF79+25),"")</f>
      </c>
      <c r="HW79">
        <f>IF($JG79&gt;=26,INDEX($GV:$GV,$JF79+26),"")</f>
      </c>
      <c r="HX79">
        <f>IF($JG79&gt;=27,INDEX($GV:$GV,$JF79+27),"")</f>
      </c>
      <c r="HY79">
        <f>IF($JG79&gt;=28,INDEX($GV:$GV,$JF79+28),"")</f>
      </c>
      <c r="HZ79">
        <f>IF($JG79&gt;=29,INDEX($GV:$GV,$JF79+29),"")</f>
      </c>
      <c r="IA79">
        <f>IF($JG79&gt;=30,INDEX($GV:$GV,$JF79+30),"")</f>
      </c>
      <c r="IB79">
        <f>IF($JG79&gt;=31,INDEX($GV:$GV,$JF79+31),"")</f>
      </c>
      <c r="IC79">
        <f>IF($JG79&gt;=32,INDEX($GV:$GV,$JF79+32),"")</f>
      </c>
      <c r="ID79">
        <f>IF($JG79&gt;=33,INDEX($GV:$GV,$JF79+33),"")</f>
      </c>
      <c r="IE79">
        <f>IF($JG79&gt;=34,INDEX($GV:$GV,$JF79+34),"")</f>
      </c>
      <c r="IF79">
        <f>IF($JG79&gt;=35,INDEX($GV:$GV,$JF79+35),"")</f>
      </c>
      <c r="IG79">
        <f>IF($JG79&gt;=36,INDEX($GV:$GV,$JF79+36),"")</f>
      </c>
      <c r="IH79">
        <f>IF($JG79&gt;=37,INDEX($GV:$GV,$JF79+37),"")</f>
      </c>
      <c r="II79">
        <f>IF($JG79&gt;=38,INDEX($GV:$GV,$JF79+38),"")</f>
      </c>
      <c r="IJ79">
        <f>IF($JG79&gt;=39,INDEX($GV:$GV,$JF79+39),"")</f>
      </c>
      <c r="IK79">
        <f>IF($JG79&gt;=40,INDEX($GV:$GV,$JF79+40),"")</f>
      </c>
      <c r="IL79">
        <f>IF($JG79&gt;=41,INDEX($GV:$GV,$JF79+41),"")</f>
      </c>
      <c r="IM79">
        <f>IF($JG79&gt;=42,INDEX($GV:$GV,$JF79+42),"")</f>
      </c>
      <c r="IN79">
        <f>IF($JG79&gt;=43,INDEX($GV:$GV,$JF79+43),"")</f>
      </c>
      <c r="IO79">
        <f>IF($JG79&gt;=44,INDEX($GV:$GV,$JF79+44),"")</f>
      </c>
      <c r="IP79">
        <f>IF($JG79&gt;=45,INDEX($GV:$GV,$JF79+45),"")</f>
      </c>
      <c r="IQ79">
        <f>IF($JG79&gt;=46,INDEX($GV:$GV,$JF79+46),"")</f>
      </c>
      <c r="IR79">
        <f>IF($JG79&gt;=47,INDEX($GV:$GV,$JF79+47),"")</f>
      </c>
      <c r="IS79">
        <f>IF($JG79&gt;=48,INDEX($GV:$GV,$JF79+48),"")</f>
      </c>
      <c r="IT79">
        <f>IF($JG79&gt;=49,INDEX($GV:$GV,$JF79+49),"")</f>
      </c>
      <c r="IU79">
        <f>IF($JG79&gt;=50,INDEX($GV:$GV,$JF79+50),"")</f>
      </c>
      <c r="IV79">
        <f>IF($JG79&gt;=51,INDEX($GV:$GV,$JF79+51),"")</f>
      </c>
      <c r="IW79">
        <f>IF($JG79&gt;=52,INDEX($GV:$GV,$JF79+52),"")</f>
      </c>
      <c r="IX79">
        <f>IF($JG79&gt;=53,INDEX($GV:$GV,$JF79+53),"")</f>
      </c>
      <c r="IY79">
        <f>IF($JG79&gt;=54,INDEX($GV:$GV,$JF79+54),"")</f>
      </c>
      <c r="IZ79">
        <f>IF($JG79&gt;=55,INDEX($GV:$GV,$JF79+55),"")</f>
      </c>
      <c r="JA79">
        <f>IF($JG79&gt;=56,INDEX($GV:$GV,$JF79+56),"")</f>
      </c>
      <c r="JB79">
        <f>IF($JG79&gt;=57,INDEX($GV:$GV,$JF79+57),"")</f>
      </c>
      <c r="JC79">
        <f>IF($JG79&gt;=58,INDEX($GV:$GV,$JF79+58),"")</f>
      </c>
      <c r="JD79">
        <f>IF($JG79&gt;=59,INDEX($GV:$GV,$JF79+59),"")</f>
      </c>
      <c r="JE79">
        <f>IF($JG79&gt;=60,INDEX($GV:$GV,$JF79+60),"")</f>
      </c>
      <c r="JF79">
        <f>IFERROR(MATCH($GU79,$GV$2:$GV$322,0)+1,0)</f>
      </c>
      <c r="JG79">
        <f>IFERROR(INDEX($GW$2:$GW$322,MATCH($GU79,$GV$2:$GV$322,0)),0)</f>
      </c>
      <c r="JH79" t="s">
        <v>44</v>
      </c>
      <c r="JI79" t="s">
        <v>44</v>
      </c>
    </row>
    <row r="80" spans="1:269" x14ac:dyDescent="0.25">
      <c r="R80">
        <f>IF(OR($U80="",$Q80=""),"",IFERROR($U80/$Q80,0))</f>
      </c>
      <c r="S80">
        <f>IF($U80="","",
SUM($T80,$V80,$AA80,$W80,$Y80)*
(1-IF($AB80="",0,VALUE($AB80)/100)))</f>
      </c>
      <c r="T80">
        <f>IF($U80="","",$U80)</f>
      </c>
      <c r="V80">
        <f>IF($U80="","",
IF($O80="","",
IF(ISNUMBER(SEARCH("exempt",LOWER($O80))),0,
$U80*(VALUE(SUBSTITUTE($O80,"%",""))/100))))</f>
      </c>
      <c r="AC80">
        <f>IFERROR(IF(FIND(" - ",$K80)&gt;0,MID($K80,FIND(" - ",$K80)+3,LEN($K80)),""),"")</f>
      </c>
      <c r="AL80" t="s">
        <v>539</v>
      </c>
      <c r="AP80" t="s">
        <v>540</v>
      </c>
      <c r="AQ80" t="s">
        <v>541</v>
      </c>
      <c r="AT80">
        <f>IFERROR(LEFT($K80,FIND(" - ",$K80)-1),$K80)</f>
      </c>
      <c r="AU80" t="s">
        <v>36</v>
      </c>
      <c r="AW80">
        <f>IF($CL80&gt;=1,INDEX($AU:$AU,$CK80+1),"")</f>
      </c>
      <c r="AX80">
        <f>IF($CL80&gt;=2,INDEX($AU:$AU,$CK80+2),"")</f>
      </c>
      <c r="AY80">
        <f>IF($CL80&gt;=3,INDEX($AU:$AU,$CK80+3),"")</f>
      </c>
      <c r="AZ80">
        <f>IF($CL80&gt;=4,INDEX($AU:$AU,$CK80+4),"")</f>
      </c>
      <c r="BA80">
        <f>IF($CL80&gt;=5,INDEX($AU:$AU,$CK80+5),"")</f>
      </c>
      <c r="BB80">
        <f>IF($CL80&gt;=6,INDEX($AU:$AU,$CK80+6),"")</f>
      </c>
      <c r="BC80">
        <f>IF($CL80&gt;=7,INDEX($AU:$AU,$CK80+7),"")</f>
      </c>
      <c r="BD80">
        <f>IF($CL80&gt;=8,INDEX($AU:$AU,$CK80+8),"")</f>
      </c>
      <c r="BE80">
        <f>IF($CL80&gt;=9,INDEX($AU:$AU,$CK80+9),"")</f>
      </c>
      <c r="BF80">
        <f>IF($CL80&gt;=10,INDEX($AU:$AU,$CK80+10),"")</f>
      </c>
      <c r="BG80">
        <f>IF($CL80&gt;=11,INDEX($AU:$AU,$CK80+11),"")</f>
      </c>
      <c r="BH80">
        <f>IF($CL80&gt;=12,INDEX($AU:$AU,$CK80+12),"")</f>
      </c>
      <c r="BI80">
        <f>IF($CL80&gt;=13,INDEX($AU:$AU,$CK80+13),"")</f>
      </c>
      <c r="BJ80">
        <f>IF($CL80&gt;=14,INDEX($AU:$AU,$CK80+14),"")</f>
      </c>
      <c r="BK80">
        <f>IF($CL80&gt;=15,INDEX($AU:$AU,$CK80+15),"")</f>
      </c>
      <c r="BL80">
        <f>IF($CL80&gt;=16,INDEX($AU:$AU,$CK80+16),"")</f>
      </c>
      <c r="BM80">
        <f>IF($CL80&gt;=17,INDEX($AU:$AU,$CK80+17),"")</f>
      </c>
      <c r="BN80">
        <f>IF($CL80&gt;=18,INDEX($AU:$AU,$CK80+18),"")</f>
      </c>
      <c r="BO80">
        <f>IF($CL80&gt;=19,INDEX($AU:$AU,$CK80+19),"")</f>
      </c>
      <c r="BP80">
        <f>IF($CL80&gt;=20,INDEX($AU:$AU,$CK80+20),"")</f>
      </c>
      <c r="BQ80">
        <f>IF($CL80&gt;=21,INDEX($AU:$AU,$CK80+21),"")</f>
      </c>
      <c r="BR80">
        <f>IF($CL80&gt;=22,INDEX($AU:$AU,$CK80+22),"")</f>
      </c>
      <c r="BS80">
        <f>IF($CL80&gt;=23,INDEX($AU:$AU,$CK80+23),"")</f>
      </c>
      <c r="BT80">
        <f>IF($CL80&gt;=24,INDEX($AU:$AU,$CK80+24),"")</f>
      </c>
      <c r="BU80">
        <f>IF($CL80&gt;=25,INDEX($AU:$AU,$CK80+25),"")</f>
      </c>
      <c r="BV80">
        <f>IF($CL80&gt;=26,INDEX($AU:$AU,$CK80+26),"")</f>
      </c>
      <c r="BW80">
        <f>IF($CL80&gt;=27,INDEX($AU:$AU,$CK80+27),"")</f>
      </c>
      <c r="BX80">
        <f>IF($CL80&gt;=28,INDEX($AU:$AU,$CK80+28),"")</f>
      </c>
      <c r="BY80">
        <f>IF($CL80&gt;=29,INDEX($AU:$AU,$CK80+29),"")</f>
      </c>
      <c r="BZ80">
        <f>IF($CL80&gt;=30,INDEX($AU:$AU,$CK80+30),"")</f>
      </c>
      <c r="CA80">
        <f>IF($CL80&gt;=31,INDEX($AU:$AU,$CK80+31),"")</f>
      </c>
      <c r="CB80">
        <f>IF($CL80&gt;=32,INDEX($AU:$AU,$CK80+32),"")</f>
      </c>
      <c r="CC80">
        <f>IF($CL80&gt;=33,INDEX($AU:$AU,$CK80+33),"")</f>
      </c>
      <c r="CD80">
        <f>IF($CL80&gt;=34,INDEX($AU:$AU,$CK80+34),"")</f>
      </c>
      <c r="CE80">
        <f>IF($CL80&gt;=35,INDEX($AU:$AU,$CK80+35),"")</f>
      </c>
      <c r="CF80">
        <f>IF($CL80&gt;=36,INDEX($AU:$AU,$CK80+36),"")</f>
      </c>
      <c r="CG80">
        <f>IF($CL80&gt;=37,INDEX($AU:$AU,$CK80+37),"")</f>
      </c>
      <c r="CH80">
        <f>IF($CL80&gt;=38,INDEX($AU:$AU,$CK80+38),"")</f>
      </c>
      <c r="CI80">
        <f>IF($CL80&gt;=39,INDEX($AU:$AU,$CK80+39),"")</f>
      </c>
      <c r="CJ80">
        <f>IF($CL80&gt;=40,INDEX($AU:$AU,$CK80+40),"")</f>
      </c>
      <c r="CK80">
        <f>IFERROR(MATCH($AT80,$AU$2:$AU$133,0)+1,0)</f>
      </c>
      <c r="CL80">
        <f>IFERROR(INDEX($AV$2:$AV$133,MATCH($AT80,$AU$2:$AU$133,0)),0)</f>
      </c>
      <c r="CM80">
        <f>IFERROR(LEFT($L80,FIND(" - ",$L80)-1),$L80)</f>
      </c>
      <c r="CN80" t="s">
        <v>221</v>
      </c>
      <c r="CP80">
        <f>IF($DK80&gt;=1,INDEX($CN:$CN,$DJ80+1),"")</f>
      </c>
      <c r="CQ80">
        <f>IF($DK80&gt;=2,INDEX($CN:$CN,$DJ80+2),"")</f>
      </c>
      <c r="CR80">
        <f>IF($DK80&gt;=3,INDEX($CN:$CN,$DJ80+3),"")</f>
      </c>
      <c r="CS80">
        <f>IF($DK80&gt;=4,INDEX($CN:$CN,$DJ80+4),"")</f>
      </c>
      <c r="CT80">
        <f>IF($DK80&gt;=5,INDEX($CN:$CN,$DJ80+5),"")</f>
      </c>
      <c r="CU80">
        <f>IF($DK80&gt;=6,INDEX($CN:$CN,$DJ80+6),"")</f>
      </c>
      <c r="CV80">
        <f>IF($DK80&gt;=7,INDEX($CN:$CN,$DJ80+7),"")</f>
      </c>
      <c r="CW80">
        <f>IF($DK80&gt;=8,INDEX($CN:$CN,$DJ80+8),"")</f>
      </c>
      <c r="CX80">
        <f>IF($DK80&gt;=9,INDEX($CN:$CN,$DJ80+9),"")</f>
      </c>
      <c r="CY80">
        <f>IF($DK80&gt;=10,INDEX($CN:$CN,$DJ80+10),"")</f>
      </c>
      <c r="CZ80">
        <f>IF($DK80&gt;=11,INDEX($CN:$CN,$DJ80+11),"")</f>
      </c>
      <c r="DA80">
        <f>IF($DK80&gt;=12,INDEX($CN:$CN,$DJ80+12),"")</f>
      </c>
      <c r="DB80">
        <f>IF($DK80&gt;=13,INDEX($CN:$CN,$DJ80+13),"")</f>
      </c>
      <c r="DC80">
        <f>IF($DK80&gt;=14,INDEX($CN:$CN,$DJ80+14),"")</f>
      </c>
      <c r="DD80">
        <f>IF($DK80&gt;=15,INDEX($CN:$CN,$DJ80+15),"")</f>
      </c>
      <c r="DE80">
        <f>IF($DK80&gt;=16,INDEX($CN:$CN,$DJ80+16),"")</f>
      </c>
      <c r="DF80">
        <f>IF($DK80&gt;=17,INDEX($CN:$CN,$DJ80+17),"")</f>
      </c>
      <c r="DG80">
        <f>IF($DK80&gt;=18,INDEX($CN:$CN,$DJ80+18),"")</f>
      </c>
      <c r="DH80">
        <f>IF($DK80&gt;=19,INDEX($CN:$CN,$DJ80+19),"")</f>
      </c>
      <c r="DI80">
        <f>IF($DK80&gt;=20,INDEX($CN:$CN,$DJ80+20),"")</f>
      </c>
      <c r="DJ80">
        <f>IFERROR(MATCH($CM80,$CN$2:$CN$1089,0)+1,0)</f>
      </c>
      <c r="DK80">
        <f>IFERROR(INDEX($CO$2:$CO$1089,MATCH($CM80,$CN$2:$CN$1089,0)),0)</f>
      </c>
      <c r="DL80">
        <f>IFERROR(INDEX($AS:$AS,MATCH($O80,$AR:$AR,0))&amp;"","")</f>
      </c>
      <c r="DM80" t="s">
        <v>328</v>
      </c>
      <c r="DO80">
        <v>1</v>
      </c>
      <c r="DP80">
        <f>IF($GS80&gt;=1,INDEX($DM:$DM,$GR80+1),"")</f>
      </c>
      <c r="DQ80">
        <f>IF($GS80&gt;=2,INDEX($DM:$DM,$GR80+2),"")</f>
      </c>
      <c r="DR80">
        <f>IF($GS80&gt;=3,INDEX($DM:$DM,$GR80+3),"")</f>
      </c>
      <c r="DS80">
        <f>IF($GS80&gt;=4,INDEX($DM:$DM,$GR80+4),"")</f>
      </c>
      <c r="DT80">
        <f>IF($GS80&gt;=5,INDEX($DM:$DM,$GR80+5),"")</f>
      </c>
      <c r="DU80">
        <f>IF($GS80&gt;=6,INDEX($DM:$DM,$GR80+6),"")</f>
      </c>
      <c r="DV80">
        <f>IF($GS80&gt;=7,INDEX($DM:$DM,$GR80+7),"")</f>
      </c>
      <c r="DW80">
        <f>IF($GS80&gt;=8,INDEX($DM:$DM,$GR80+8),"")</f>
      </c>
      <c r="DX80">
        <f>IF($GS80&gt;=9,INDEX($DM:$DM,$GR80+9),"")</f>
      </c>
      <c r="DY80">
        <f>IF($GS80&gt;=10,INDEX($DM:$DM,$GR80+10),"")</f>
      </c>
      <c r="DZ80">
        <f>IF($GS80&gt;=11,INDEX($DM:$DM,$GR80+11),"")</f>
      </c>
      <c r="EA80">
        <f>IF($GS80&gt;=12,INDEX($DM:$DM,$GR80+12),"")</f>
      </c>
      <c r="EB80">
        <f>IF($GS80&gt;=13,INDEX($DM:$DM,$GR80+13),"")</f>
      </c>
      <c r="EC80">
        <f>IF($GS80&gt;=14,INDEX($DM:$DM,$GR80+14),"")</f>
      </c>
      <c r="ED80">
        <f>IF($GS80&gt;=15,INDEX($DM:$DM,$GR80+15),"")</f>
      </c>
      <c r="EE80">
        <f>IF($GS80&gt;=16,INDEX($DM:$DM,$GR80+16),"")</f>
      </c>
      <c r="EF80">
        <f>IF($GS80&gt;=17,INDEX($DM:$DM,$GR80+17),"")</f>
      </c>
      <c r="EG80">
        <f>IF($GS80&gt;=18,INDEX($DM:$DM,$GR80+18),"")</f>
      </c>
      <c r="EH80">
        <f>IF($GS80&gt;=19,INDEX($DM:$DM,$GR80+19),"")</f>
      </c>
      <c r="EI80">
        <f>IF($GS80&gt;=20,INDEX($DM:$DM,$GR80+20),"")</f>
      </c>
      <c r="EJ80">
        <f>IF($GS80&gt;=21,INDEX($DM:$DM,$GR80+21),"")</f>
      </c>
      <c r="EK80">
        <f>IF($GS80&gt;=22,INDEX($DM:$DM,$GR80+22),"")</f>
      </c>
      <c r="EL80">
        <f>IF($GS80&gt;=23,INDEX($DM:$DM,$GR80+23),"")</f>
      </c>
      <c r="EM80">
        <f>IF($GS80&gt;=24,INDEX($DM:$DM,$GR80+24),"")</f>
      </c>
      <c r="EN80">
        <f>IF($GS80&gt;=25,INDEX($DM:$DM,$GR80+25),"")</f>
      </c>
      <c r="EO80">
        <f>IF($GS80&gt;=26,INDEX($DM:$DM,$GR80+26),"")</f>
      </c>
      <c r="EP80">
        <f>IF($GS80&gt;=27,INDEX($DM:$DM,$GR80+27),"")</f>
      </c>
      <c r="EQ80">
        <f>IF($GS80&gt;=28,INDEX($DM:$DM,$GR80+28),"")</f>
      </c>
      <c r="ER80">
        <f>IF($GS80&gt;=29,INDEX($DM:$DM,$GR80+29),"")</f>
      </c>
      <c r="ES80">
        <f>IF($GS80&gt;=30,INDEX($DM:$DM,$GR80+30),"")</f>
      </c>
      <c r="ET80">
        <f>IF($GS80&gt;=31,INDEX($DM:$DM,$GR80+31),"")</f>
      </c>
      <c r="EU80">
        <f>IF($GS80&gt;=32,INDEX($DM:$DM,$GR80+32),"")</f>
      </c>
      <c r="EV80">
        <f>IF($GS80&gt;=33,INDEX($DM:$DM,$GR80+33),"")</f>
      </c>
      <c r="EW80">
        <f>IF($GS80&gt;=34,INDEX($DM:$DM,$GR80+34),"")</f>
      </c>
      <c r="EX80">
        <f>IF($GS80&gt;=35,INDEX($DM:$DM,$GR80+35),"")</f>
      </c>
      <c r="EY80">
        <f>IF($GS80&gt;=36,INDEX($DM:$DM,$GR80+36),"")</f>
      </c>
      <c r="EZ80">
        <f>IF($GS80&gt;=37,INDEX($DM:$DM,$GR80+37),"")</f>
      </c>
      <c r="FA80">
        <f>IF($GS80&gt;=38,INDEX($DM:$DM,$GR80+38),"")</f>
      </c>
      <c r="FB80">
        <f>IF($GS80&gt;=39,INDEX($DM:$DM,$GR80+39),"")</f>
      </c>
      <c r="FC80">
        <f>IF($GS80&gt;=40,INDEX($DM:$DM,$GR80+40),"")</f>
      </c>
      <c r="FD80">
        <f>IF($GS80&gt;=1,INDEX($DN:$DN,$GR80+1),"")</f>
      </c>
      <c r="FE80">
        <f>IF($GS80&gt;=2,INDEX($DN:$DN,$GR80+2),"")</f>
      </c>
      <c r="FF80">
        <f>IF($GS80&gt;=3,INDEX($DN:$DN,$GR80+3),"")</f>
      </c>
      <c r="FG80">
        <f>IF($GS80&gt;=4,INDEX($DN:$DN,$GR80+4),"")</f>
      </c>
      <c r="FH80">
        <f>IF($GS80&gt;=5,INDEX($DN:$DN,$GR80+5),"")</f>
      </c>
      <c r="FI80">
        <f>IF($GS80&gt;=6,INDEX($DN:$DN,$GR80+6),"")</f>
      </c>
      <c r="FJ80">
        <f>IF($GS80&gt;=7,INDEX($DN:$DN,$GR80+7),"")</f>
      </c>
      <c r="FK80">
        <f>IF($GS80&gt;=8,INDEX($DN:$DN,$GR80+8),"")</f>
      </c>
      <c r="FL80">
        <f>IF($GS80&gt;=9,INDEX($DN:$DN,$GR80+9),"")</f>
      </c>
      <c r="FM80">
        <f>IF($GS80&gt;=10,INDEX($DN:$DN,$GR80+10),"")</f>
      </c>
      <c r="FN80">
        <f>IF($GS80&gt;=11,INDEX($DN:$DN,$GR80+11),"")</f>
      </c>
      <c r="FO80">
        <f>IF($GS80&gt;=12,INDEX($DN:$DN,$GR80+12),"")</f>
      </c>
      <c r="FP80">
        <f>IF($GS80&gt;=13,INDEX($DN:$DN,$GR80+13),"")</f>
      </c>
      <c r="FQ80">
        <f>IF($GS80&gt;=14,INDEX($DN:$DN,$GR80+14),"")</f>
      </c>
      <c r="FR80">
        <f>IF($GS80&gt;=15,INDEX($DN:$DN,$GR80+15),"")</f>
      </c>
      <c r="FS80">
        <f>IF($GS80&gt;=16,INDEX($DN:$DN,$GR80+16),"")</f>
      </c>
      <c r="FT80">
        <f>IF($GS80&gt;=17,INDEX($DN:$DN,$GR80+17),"")</f>
      </c>
      <c r="FU80">
        <f>IF($GS80&gt;=18,INDEX($DN:$DN,$GR80+18),"")</f>
      </c>
      <c r="FV80">
        <f>IF($GS80&gt;=19,INDEX($DN:$DN,$GR80+19),"")</f>
      </c>
      <c r="FW80">
        <f>IF($GS80&gt;=20,INDEX($DN:$DN,$GR80+20),"")</f>
      </c>
      <c r="FX80">
        <f>IF($GS80&gt;=21,INDEX($DN:$DN,$GR80+21),"")</f>
      </c>
      <c r="FY80">
        <f>IF($GS80&gt;=22,INDEX($DN:$DN,$GR80+22),"")</f>
      </c>
      <c r="FZ80">
        <f>IF($GS80&gt;=23,INDEX($DN:$DN,$GR80+23),"")</f>
      </c>
      <c r="GA80">
        <f>IF($GS80&gt;=24,INDEX($DN:$DN,$GR80+24),"")</f>
      </c>
      <c r="GB80">
        <f>IF($GS80&gt;=25,INDEX($DN:$DN,$GR80+25),"")</f>
      </c>
      <c r="GC80">
        <f>IF($GS80&gt;=26,INDEX($DN:$DN,$GR80+26),"")</f>
      </c>
      <c r="GD80">
        <f>IF($GS80&gt;=27,INDEX($DN:$DN,$GR80+27),"")</f>
      </c>
      <c r="GE80">
        <f>IF($GS80&gt;=28,INDEX($DN:$DN,$GR80+28),"")</f>
      </c>
      <c r="GF80">
        <f>IF($GS80&gt;=29,INDEX($DN:$DN,$GR80+29),"")</f>
      </c>
      <c r="GG80">
        <f>IF($GS80&gt;=30,INDEX($DN:$DN,$GR80+30),"")</f>
      </c>
      <c r="GH80">
        <f>IF($GS80&gt;=31,INDEX($DN:$DN,$GR80+31),"")</f>
      </c>
      <c r="GI80">
        <f>IF($GS80&gt;=32,INDEX($DN:$DN,$GR80+32),"")</f>
      </c>
      <c r="GJ80">
        <f>IF($GS80&gt;=33,INDEX($DN:$DN,$GR80+33),"")</f>
      </c>
      <c r="GK80">
        <f>IF($GS80&gt;=34,INDEX($DN:$DN,$GR80+34),"")</f>
      </c>
      <c r="GL80">
        <f>IF($GS80&gt;=35,INDEX($DN:$DN,$GR80+35),"")</f>
      </c>
      <c r="GM80">
        <f>IF($GS80&gt;=36,INDEX($DN:$DN,$GR80+36),"")</f>
      </c>
      <c r="GN80">
        <f>IF($GS80&gt;=37,INDEX($DN:$DN,$GR80+37),"")</f>
      </c>
      <c r="GO80">
        <f>IF($GS80&gt;=38,INDEX($DN:$DN,$GR80+38),"")</f>
      </c>
      <c r="GP80">
        <f>IF($GS80&gt;=39,INDEX($DN:$DN,$GR80+39),"")</f>
      </c>
      <c r="GQ80">
        <f>IF($GS80&gt;=40,INDEX($DN:$DN,$GR80+40),"")</f>
      </c>
      <c r="GR80">
        <f>IFERROR(MATCH($DL80,$DM$2:$DM$148,0)+1,0)</f>
      </c>
      <c r="GS80">
        <f>IFERROR(INDEX($DO$2:$DO$148,MATCH($DL80,$DM$2:$DM$148,0)),0)</f>
      </c>
      <c r="GT80">
        <f>IFERROR(MATCH($Z80,$DP$80:$FC$80,0),0)</f>
      </c>
      <c r="GU80">
        <f>IF($GT80&gt;0,INDEX($FD$80:$GQ$80,$GT80),"")</f>
      </c>
      <c r="GV80" t="s">
        <v>527</v>
      </c>
      <c r="GX80">
        <f>IF($JG80&gt;=1,INDEX($GV:$GV,$JF80+1),"")</f>
      </c>
      <c r="GY80">
        <f>IF($JG80&gt;=2,INDEX($GV:$GV,$JF80+2),"")</f>
      </c>
      <c r="GZ80">
        <f>IF($JG80&gt;=3,INDEX($GV:$GV,$JF80+3),"")</f>
      </c>
      <c r="HA80">
        <f>IF($JG80&gt;=4,INDEX($GV:$GV,$JF80+4),"")</f>
      </c>
      <c r="HB80">
        <f>IF($JG80&gt;=5,INDEX($GV:$GV,$JF80+5),"")</f>
      </c>
      <c r="HC80">
        <f>IF($JG80&gt;=6,INDEX($GV:$GV,$JF80+6),"")</f>
      </c>
      <c r="HD80">
        <f>IF($JG80&gt;=7,INDEX($GV:$GV,$JF80+7),"")</f>
      </c>
      <c r="HE80">
        <f>IF($JG80&gt;=8,INDEX($GV:$GV,$JF80+8),"")</f>
      </c>
      <c r="HF80">
        <f>IF($JG80&gt;=9,INDEX($GV:$GV,$JF80+9),"")</f>
      </c>
      <c r="HG80">
        <f>IF($JG80&gt;=10,INDEX($GV:$GV,$JF80+10),"")</f>
      </c>
      <c r="HH80">
        <f>IF($JG80&gt;=11,INDEX($GV:$GV,$JF80+11),"")</f>
      </c>
      <c r="HI80">
        <f>IF($JG80&gt;=12,INDEX($GV:$GV,$JF80+12),"")</f>
      </c>
      <c r="HJ80">
        <f>IF($JG80&gt;=13,INDEX($GV:$GV,$JF80+13),"")</f>
      </c>
      <c r="HK80">
        <f>IF($JG80&gt;=14,INDEX($GV:$GV,$JF80+14),"")</f>
      </c>
      <c r="HL80">
        <f>IF($JG80&gt;=15,INDEX($GV:$GV,$JF80+15),"")</f>
      </c>
      <c r="HM80">
        <f>IF($JG80&gt;=16,INDEX($GV:$GV,$JF80+16),"")</f>
      </c>
      <c r="HN80">
        <f>IF($JG80&gt;=17,INDEX($GV:$GV,$JF80+17),"")</f>
      </c>
      <c r="HO80">
        <f>IF($JG80&gt;=18,INDEX($GV:$GV,$JF80+18),"")</f>
      </c>
      <c r="HP80">
        <f>IF($JG80&gt;=19,INDEX($GV:$GV,$JF80+19),"")</f>
      </c>
      <c r="HQ80">
        <f>IF($JG80&gt;=20,INDEX($GV:$GV,$JF80+20),"")</f>
      </c>
      <c r="HR80">
        <f>IF($JG80&gt;=21,INDEX($GV:$GV,$JF80+21),"")</f>
      </c>
      <c r="HS80">
        <f>IF($JG80&gt;=22,INDEX($GV:$GV,$JF80+22),"")</f>
      </c>
      <c r="HT80">
        <f>IF($JG80&gt;=23,INDEX($GV:$GV,$JF80+23),"")</f>
      </c>
      <c r="HU80">
        <f>IF($JG80&gt;=24,INDEX($GV:$GV,$JF80+24),"")</f>
      </c>
      <c r="HV80">
        <f>IF($JG80&gt;=25,INDEX($GV:$GV,$JF80+25),"")</f>
      </c>
      <c r="HW80">
        <f>IF($JG80&gt;=26,INDEX($GV:$GV,$JF80+26),"")</f>
      </c>
      <c r="HX80">
        <f>IF($JG80&gt;=27,INDEX($GV:$GV,$JF80+27),"")</f>
      </c>
      <c r="HY80">
        <f>IF($JG80&gt;=28,INDEX($GV:$GV,$JF80+28),"")</f>
      </c>
      <c r="HZ80">
        <f>IF($JG80&gt;=29,INDEX($GV:$GV,$JF80+29),"")</f>
      </c>
      <c r="IA80">
        <f>IF($JG80&gt;=30,INDEX($GV:$GV,$JF80+30),"")</f>
      </c>
      <c r="IB80">
        <f>IF($JG80&gt;=31,INDEX($GV:$GV,$JF80+31),"")</f>
      </c>
      <c r="IC80">
        <f>IF($JG80&gt;=32,INDEX($GV:$GV,$JF80+32),"")</f>
      </c>
      <c r="ID80">
        <f>IF($JG80&gt;=33,INDEX($GV:$GV,$JF80+33),"")</f>
      </c>
      <c r="IE80">
        <f>IF($JG80&gt;=34,INDEX($GV:$GV,$JF80+34),"")</f>
      </c>
      <c r="IF80">
        <f>IF($JG80&gt;=35,INDEX($GV:$GV,$JF80+35),"")</f>
      </c>
      <c r="IG80">
        <f>IF($JG80&gt;=36,INDEX($GV:$GV,$JF80+36),"")</f>
      </c>
      <c r="IH80">
        <f>IF($JG80&gt;=37,INDEX($GV:$GV,$JF80+37),"")</f>
      </c>
      <c r="II80">
        <f>IF($JG80&gt;=38,INDEX($GV:$GV,$JF80+38),"")</f>
      </c>
      <c r="IJ80">
        <f>IF($JG80&gt;=39,INDEX($GV:$GV,$JF80+39),"")</f>
      </c>
      <c r="IK80">
        <f>IF($JG80&gt;=40,INDEX($GV:$GV,$JF80+40),"")</f>
      </c>
      <c r="IL80">
        <f>IF($JG80&gt;=41,INDEX($GV:$GV,$JF80+41),"")</f>
      </c>
      <c r="IM80">
        <f>IF($JG80&gt;=42,INDEX($GV:$GV,$JF80+42),"")</f>
      </c>
      <c r="IN80">
        <f>IF($JG80&gt;=43,INDEX($GV:$GV,$JF80+43),"")</f>
      </c>
      <c r="IO80">
        <f>IF($JG80&gt;=44,INDEX($GV:$GV,$JF80+44),"")</f>
      </c>
      <c r="IP80">
        <f>IF($JG80&gt;=45,INDEX($GV:$GV,$JF80+45),"")</f>
      </c>
      <c r="IQ80">
        <f>IF($JG80&gt;=46,INDEX($GV:$GV,$JF80+46),"")</f>
      </c>
      <c r="IR80">
        <f>IF($JG80&gt;=47,INDEX($GV:$GV,$JF80+47),"")</f>
      </c>
      <c r="IS80">
        <f>IF($JG80&gt;=48,INDEX($GV:$GV,$JF80+48),"")</f>
      </c>
      <c r="IT80">
        <f>IF($JG80&gt;=49,INDEX($GV:$GV,$JF80+49),"")</f>
      </c>
      <c r="IU80">
        <f>IF($JG80&gt;=50,INDEX($GV:$GV,$JF80+50),"")</f>
      </c>
      <c r="IV80">
        <f>IF($JG80&gt;=51,INDEX($GV:$GV,$JF80+51),"")</f>
      </c>
      <c r="IW80">
        <f>IF($JG80&gt;=52,INDEX($GV:$GV,$JF80+52),"")</f>
      </c>
      <c r="IX80">
        <f>IF($JG80&gt;=53,INDEX($GV:$GV,$JF80+53),"")</f>
      </c>
      <c r="IY80">
        <f>IF($JG80&gt;=54,INDEX($GV:$GV,$JF80+54),"")</f>
      </c>
      <c r="IZ80">
        <f>IF($JG80&gt;=55,INDEX($GV:$GV,$JF80+55),"")</f>
      </c>
      <c r="JA80">
        <f>IF($JG80&gt;=56,INDEX($GV:$GV,$JF80+56),"")</f>
      </c>
      <c r="JB80">
        <f>IF($JG80&gt;=57,INDEX($GV:$GV,$JF80+57),"")</f>
      </c>
      <c r="JC80">
        <f>IF($JG80&gt;=58,INDEX($GV:$GV,$JF80+58),"")</f>
      </c>
      <c r="JD80">
        <f>IF($JG80&gt;=59,INDEX($GV:$GV,$JF80+59),"")</f>
      </c>
      <c r="JE80">
        <f>IF($JG80&gt;=60,INDEX($GV:$GV,$JF80+60),"")</f>
      </c>
      <c r="JF80">
        <f>IFERROR(MATCH($GU80,$GV$2:$GV$322,0)+1,0)</f>
      </c>
      <c r="JG80">
        <f>IFERROR(INDEX($GW$2:$GW$322,MATCH($GU80,$GV$2:$GV$322,0)),0)</f>
      </c>
      <c r="JH80" t="s">
        <v>44</v>
      </c>
      <c r="JI80" t="s">
        <v>44</v>
      </c>
    </row>
    <row r="81" spans="1:269" x14ac:dyDescent="0.25">
      <c r="R81">
        <f>IF(OR($U81="",$Q81=""),"",IFERROR($U81/$Q81,0))</f>
      </c>
      <c r="S81">
        <f>IF($U81="","",
SUM($T81,$V81,$AA81,$W81,$Y81)*
(1-IF($AB81="",0,VALUE($AB81)/100)))</f>
      </c>
      <c r="T81">
        <f>IF($U81="","",$U81)</f>
      </c>
      <c r="V81">
        <f>IF($U81="","",
IF($O81="","",
IF(ISNUMBER(SEARCH("exempt",LOWER($O81))),0,
$U81*(VALUE(SUBSTITUTE($O81,"%",""))/100))))</f>
      </c>
      <c r="AC81">
        <f>IFERROR(IF(FIND(" - ",$K81)&gt;0,MID($K81,FIND(" - ",$K81)+3,LEN($K81)),""),"")</f>
      </c>
      <c r="AL81" t="s">
        <v>542</v>
      </c>
      <c r="AP81" t="s">
        <v>543</v>
      </c>
      <c r="AQ81" t="s">
        <v>544</v>
      </c>
      <c r="AT81">
        <f>IFERROR(LEFT($K81,FIND(" - ",$K81)-1),$K81)</f>
      </c>
      <c r="AU81" t="s">
        <v>406</v>
      </c>
      <c r="AW81">
        <f>IF($CL81&gt;=1,INDEX($AU:$AU,$CK81+1),"")</f>
      </c>
      <c r="AX81">
        <f>IF($CL81&gt;=2,INDEX($AU:$AU,$CK81+2),"")</f>
      </c>
      <c r="AY81">
        <f>IF($CL81&gt;=3,INDEX($AU:$AU,$CK81+3),"")</f>
      </c>
      <c r="AZ81">
        <f>IF($CL81&gt;=4,INDEX($AU:$AU,$CK81+4),"")</f>
      </c>
      <c r="BA81">
        <f>IF($CL81&gt;=5,INDEX($AU:$AU,$CK81+5),"")</f>
      </c>
      <c r="BB81">
        <f>IF($CL81&gt;=6,INDEX($AU:$AU,$CK81+6),"")</f>
      </c>
      <c r="BC81">
        <f>IF($CL81&gt;=7,INDEX($AU:$AU,$CK81+7),"")</f>
      </c>
      <c r="BD81">
        <f>IF($CL81&gt;=8,INDEX($AU:$AU,$CK81+8),"")</f>
      </c>
      <c r="BE81">
        <f>IF($CL81&gt;=9,INDEX($AU:$AU,$CK81+9),"")</f>
      </c>
      <c r="BF81">
        <f>IF($CL81&gt;=10,INDEX($AU:$AU,$CK81+10),"")</f>
      </c>
      <c r="BG81">
        <f>IF($CL81&gt;=11,INDEX($AU:$AU,$CK81+11),"")</f>
      </c>
      <c r="BH81">
        <f>IF($CL81&gt;=12,INDEX($AU:$AU,$CK81+12),"")</f>
      </c>
      <c r="BI81">
        <f>IF($CL81&gt;=13,INDEX($AU:$AU,$CK81+13),"")</f>
      </c>
      <c r="BJ81">
        <f>IF($CL81&gt;=14,INDEX($AU:$AU,$CK81+14),"")</f>
      </c>
      <c r="BK81">
        <f>IF($CL81&gt;=15,INDEX($AU:$AU,$CK81+15),"")</f>
      </c>
      <c r="BL81">
        <f>IF($CL81&gt;=16,INDEX($AU:$AU,$CK81+16),"")</f>
      </c>
      <c r="BM81">
        <f>IF($CL81&gt;=17,INDEX($AU:$AU,$CK81+17),"")</f>
      </c>
      <c r="BN81">
        <f>IF($CL81&gt;=18,INDEX($AU:$AU,$CK81+18),"")</f>
      </c>
      <c r="BO81">
        <f>IF($CL81&gt;=19,INDEX($AU:$AU,$CK81+19),"")</f>
      </c>
      <c r="BP81">
        <f>IF($CL81&gt;=20,INDEX($AU:$AU,$CK81+20),"")</f>
      </c>
      <c r="BQ81">
        <f>IF($CL81&gt;=21,INDEX($AU:$AU,$CK81+21),"")</f>
      </c>
      <c r="BR81">
        <f>IF($CL81&gt;=22,INDEX($AU:$AU,$CK81+22),"")</f>
      </c>
      <c r="BS81">
        <f>IF($CL81&gt;=23,INDEX($AU:$AU,$CK81+23),"")</f>
      </c>
      <c r="BT81">
        <f>IF($CL81&gt;=24,INDEX($AU:$AU,$CK81+24),"")</f>
      </c>
      <c r="BU81">
        <f>IF($CL81&gt;=25,INDEX($AU:$AU,$CK81+25),"")</f>
      </c>
      <c r="BV81">
        <f>IF($CL81&gt;=26,INDEX($AU:$AU,$CK81+26),"")</f>
      </c>
      <c r="BW81">
        <f>IF($CL81&gt;=27,INDEX($AU:$AU,$CK81+27),"")</f>
      </c>
      <c r="BX81">
        <f>IF($CL81&gt;=28,INDEX($AU:$AU,$CK81+28),"")</f>
      </c>
      <c r="BY81">
        <f>IF($CL81&gt;=29,INDEX($AU:$AU,$CK81+29),"")</f>
      </c>
      <c r="BZ81">
        <f>IF($CL81&gt;=30,INDEX($AU:$AU,$CK81+30),"")</f>
      </c>
      <c r="CA81">
        <f>IF($CL81&gt;=31,INDEX($AU:$AU,$CK81+31),"")</f>
      </c>
      <c r="CB81">
        <f>IF($CL81&gt;=32,INDEX($AU:$AU,$CK81+32),"")</f>
      </c>
      <c r="CC81">
        <f>IF($CL81&gt;=33,INDEX($AU:$AU,$CK81+33),"")</f>
      </c>
      <c r="CD81">
        <f>IF($CL81&gt;=34,INDEX($AU:$AU,$CK81+34),"")</f>
      </c>
      <c r="CE81">
        <f>IF($CL81&gt;=35,INDEX($AU:$AU,$CK81+35),"")</f>
      </c>
      <c r="CF81">
        <f>IF($CL81&gt;=36,INDEX($AU:$AU,$CK81+36),"")</f>
      </c>
      <c r="CG81">
        <f>IF($CL81&gt;=37,INDEX($AU:$AU,$CK81+37),"")</f>
      </c>
      <c r="CH81">
        <f>IF($CL81&gt;=38,INDEX($AU:$AU,$CK81+38),"")</f>
      </c>
      <c r="CI81">
        <f>IF($CL81&gt;=39,INDEX($AU:$AU,$CK81+39),"")</f>
      </c>
      <c r="CJ81">
        <f>IF($CL81&gt;=40,INDEX($AU:$AU,$CK81+40),"")</f>
      </c>
      <c r="CK81">
        <f>IFERROR(MATCH($AT81,$AU$2:$AU$133,0)+1,0)</f>
      </c>
      <c r="CL81">
        <f>IFERROR(INDEX($AV$2:$AV$133,MATCH($AT81,$AU$2:$AU$133,0)),0)</f>
      </c>
      <c r="CM81">
        <f>IFERROR(LEFT($L81,FIND(" - ",$L81)-1),$L81)</f>
      </c>
      <c r="CN81" t="s">
        <v>545</v>
      </c>
      <c r="CO81">
        <v>1</v>
      </c>
      <c r="CP81">
        <f>IF($DK81&gt;=1,INDEX($CN:$CN,$DJ81+1),"")</f>
      </c>
      <c r="CQ81">
        <f>IF($DK81&gt;=2,INDEX($CN:$CN,$DJ81+2),"")</f>
      </c>
      <c r="CR81">
        <f>IF($DK81&gt;=3,INDEX($CN:$CN,$DJ81+3),"")</f>
      </c>
      <c r="CS81">
        <f>IF($DK81&gt;=4,INDEX($CN:$CN,$DJ81+4),"")</f>
      </c>
      <c r="CT81">
        <f>IF($DK81&gt;=5,INDEX($CN:$CN,$DJ81+5),"")</f>
      </c>
      <c r="CU81">
        <f>IF($DK81&gt;=6,INDEX($CN:$CN,$DJ81+6),"")</f>
      </c>
      <c r="CV81">
        <f>IF($DK81&gt;=7,INDEX($CN:$CN,$DJ81+7),"")</f>
      </c>
      <c r="CW81">
        <f>IF($DK81&gt;=8,INDEX($CN:$CN,$DJ81+8),"")</f>
      </c>
      <c r="CX81">
        <f>IF($DK81&gt;=9,INDEX($CN:$CN,$DJ81+9),"")</f>
      </c>
      <c r="CY81">
        <f>IF($DK81&gt;=10,INDEX($CN:$CN,$DJ81+10),"")</f>
      </c>
      <c r="CZ81">
        <f>IF($DK81&gt;=11,INDEX($CN:$CN,$DJ81+11),"")</f>
      </c>
      <c r="DA81">
        <f>IF($DK81&gt;=12,INDEX($CN:$CN,$DJ81+12),"")</f>
      </c>
      <c r="DB81">
        <f>IF($DK81&gt;=13,INDEX($CN:$CN,$DJ81+13),"")</f>
      </c>
      <c r="DC81">
        <f>IF($DK81&gt;=14,INDEX($CN:$CN,$DJ81+14),"")</f>
      </c>
      <c r="DD81">
        <f>IF($DK81&gt;=15,INDEX($CN:$CN,$DJ81+15),"")</f>
      </c>
      <c r="DE81">
        <f>IF($DK81&gt;=16,INDEX($CN:$CN,$DJ81+16),"")</f>
      </c>
      <c r="DF81">
        <f>IF($DK81&gt;=17,INDEX($CN:$CN,$DJ81+17),"")</f>
      </c>
      <c r="DG81">
        <f>IF($DK81&gt;=18,INDEX($CN:$CN,$DJ81+18),"")</f>
      </c>
      <c r="DH81">
        <f>IF($DK81&gt;=19,INDEX($CN:$CN,$DJ81+19),"")</f>
      </c>
      <c r="DI81">
        <f>IF($DK81&gt;=20,INDEX($CN:$CN,$DJ81+20),"")</f>
      </c>
      <c r="DJ81">
        <f>IFERROR(MATCH($CM81,$CN$2:$CN$1089,0)+1,0)</f>
      </c>
      <c r="DK81">
        <f>IFERROR(INDEX($CO$2:$CO$1089,MATCH($CM81,$CN$2:$CN$1089,0)),0)</f>
      </c>
      <c r="DL81">
        <f>IFERROR(INDEX($AS:$AS,MATCH($O81,$AR:$AR,0))&amp;"","")</f>
      </c>
      <c r="DM81" t="s">
        <v>55</v>
      </c>
      <c r="DN81" t="s">
        <v>44</v>
      </c>
      <c r="DP81">
        <f>IF($GS81&gt;=1,INDEX($DM:$DM,$GR81+1),"")</f>
      </c>
      <c r="DQ81">
        <f>IF($GS81&gt;=2,INDEX($DM:$DM,$GR81+2),"")</f>
      </c>
      <c r="DR81">
        <f>IF($GS81&gt;=3,INDEX($DM:$DM,$GR81+3),"")</f>
      </c>
      <c r="DS81">
        <f>IF($GS81&gt;=4,INDEX($DM:$DM,$GR81+4),"")</f>
      </c>
      <c r="DT81">
        <f>IF($GS81&gt;=5,INDEX($DM:$DM,$GR81+5),"")</f>
      </c>
      <c r="DU81">
        <f>IF($GS81&gt;=6,INDEX($DM:$DM,$GR81+6),"")</f>
      </c>
      <c r="DV81">
        <f>IF($GS81&gt;=7,INDEX($DM:$DM,$GR81+7),"")</f>
      </c>
      <c r="DW81">
        <f>IF($GS81&gt;=8,INDEX($DM:$DM,$GR81+8),"")</f>
      </c>
      <c r="DX81">
        <f>IF($GS81&gt;=9,INDEX($DM:$DM,$GR81+9),"")</f>
      </c>
      <c r="DY81">
        <f>IF($GS81&gt;=10,INDEX($DM:$DM,$GR81+10),"")</f>
      </c>
      <c r="DZ81">
        <f>IF($GS81&gt;=11,INDEX($DM:$DM,$GR81+11),"")</f>
      </c>
      <c r="EA81">
        <f>IF($GS81&gt;=12,INDEX($DM:$DM,$GR81+12),"")</f>
      </c>
      <c r="EB81">
        <f>IF($GS81&gt;=13,INDEX($DM:$DM,$GR81+13),"")</f>
      </c>
      <c r="EC81">
        <f>IF($GS81&gt;=14,INDEX($DM:$DM,$GR81+14),"")</f>
      </c>
      <c r="ED81">
        <f>IF($GS81&gt;=15,INDEX($DM:$DM,$GR81+15),"")</f>
      </c>
      <c r="EE81">
        <f>IF($GS81&gt;=16,INDEX($DM:$DM,$GR81+16),"")</f>
      </c>
      <c r="EF81">
        <f>IF($GS81&gt;=17,INDEX($DM:$DM,$GR81+17),"")</f>
      </c>
      <c r="EG81">
        <f>IF($GS81&gt;=18,INDEX($DM:$DM,$GR81+18),"")</f>
      </c>
      <c r="EH81">
        <f>IF($GS81&gt;=19,INDEX($DM:$DM,$GR81+19),"")</f>
      </c>
      <c r="EI81">
        <f>IF($GS81&gt;=20,INDEX($DM:$DM,$GR81+20),"")</f>
      </c>
      <c r="EJ81">
        <f>IF($GS81&gt;=21,INDEX($DM:$DM,$GR81+21),"")</f>
      </c>
      <c r="EK81">
        <f>IF($GS81&gt;=22,INDEX($DM:$DM,$GR81+22),"")</f>
      </c>
      <c r="EL81">
        <f>IF($GS81&gt;=23,INDEX($DM:$DM,$GR81+23),"")</f>
      </c>
      <c r="EM81">
        <f>IF($GS81&gt;=24,INDEX($DM:$DM,$GR81+24),"")</f>
      </c>
      <c r="EN81">
        <f>IF($GS81&gt;=25,INDEX($DM:$DM,$GR81+25),"")</f>
      </c>
      <c r="EO81">
        <f>IF($GS81&gt;=26,INDEX($DM:$DM,$GR81+26),"")</f>
      </c>
      <c r="EP81">
        <f>IF($GS81&gt;=27,INDEX($DM:$DM,$GR81+27),"")</f>
      </c>
      <c r="EQ81">
        <f>IF($GS81&gt;=28,INDEX($DM:$DM,$GR81+28),"")</f>
      </c>
      <c r="ER81">
        <f>IF($GS81&gt;=29,INDEX($DM:$DM,$GR81+29),"")</f>
      </c>
      <c r="ES81">
        <f>IF($GS81&gt;=30,INDEX($DM:$DM,$GR81+30),"")</f>
      </c>
      <c r="ET81">
        <f>IF($GS81&gt;=31,INDEX($DM:$DM,$GR81+31),"")</f>
      </c>
      <c r="EU81">
        <f>IF($GS81&gt;=32,INDEX($DM:$DM,$GR81+32),"")</f>
      </c>
      <c r="EV81">
        <f>IF($GS81&gt;=33,INDEX($DM:$DM,$GR81+33),"")</f>
      </c>
      <c r="EW81">
        <f>IF($GS81&gt;=34,INDEX($DM:$DM,$GR81+34),"")</f>
      </c>
      <c r="EX81">
        <f>IF($GS81&gt;=35,INDEX($DM:$DM,$GR81+35),"")</f>
      </c>
      <c r="EY81">
        <f>IF($GS81&gt;=36,INDEX($DM:$DM,$GR81+36),"")</f>
      </c>
      <c r="EZ81">
        <f>IF($GS81&gt;=37,INDEX($DM:$DM,$GR81+37),"")</f>
      </c>
      <c r="FA81">
        <f>IF($GS81&gt;=38,INDEX($DM:$DM,$GR81+38),"")</f>
      </c>
      <c r="FB81">
        <f>IF($GS81&gt;=39,INDEX($DM:$DM,$GR81+39),"")</f>
      </c>
      <c r="FC81">
        <f>IF($GS81&gt;=40,INDEX($DM:$DM,$GR81+40),"")</f>
      </c>
      <c r="FD81">
        <f>IF($GS81&gt;=1,INDEX($DN:$DN,$GR81+1),"")</f>
      </c>
      <c r="FE81">
        <f>IF($GS81&gt;=2,INDEX($DN:$DN,$GR81+2),"")</f>
      </c>
      <c r="FF81">
        <f>IF($GS81&gt;=3,INDEX($DN:$DN,$GR81+3),"")</f>
      </c>
      <c r="FG81">
        <f>IF($GS81&gt;=4,INDEX($DN:$DN,$GR81+4),"")</f>
      </c>
      <c r="FH81">
        <f>IF($GS81&gt;=5,INDEX($DN:$DN,$GR81+5),"")</f>
      </c>
      <c r="FI81">
        <f>IF($GS81&gt;=6,INDEX($DN:$DN,$GR81+6),"")</f>
      </c>
      <c r="FJ81">
        <f>IF($GS81&gt;=7,INDEX($DN:$DN,$GR81+7),"")</f>
      </c>
      <c r="FK81">
        <f>IF($GS81&gt;=8,INDEX($DN:$DN,$GR81+8),"")</f>
      </c>
      <c r="FL81">
        <f>IF($GS81&gt;=9,INDEX($DN:$DN,$GR81+9),"")</f>
      </c>
      <c r="FM81">
        <f>IF($GS81&gt;=10,INDEX($DN:$DN,$GR81+10),"")</f>
      </c>
      <c r="FN81">
        <f>IF($GS81&gt;=11,INDEX($DN:$DN,$GR81+11),"")</f>
      </c>
      <c r="FO81">
        <f>IF($GS81&gt;=12,INDEX($DN:$DN,$GR81+12),"")</f>
      </c>
      <c r="FP81">
        <f>IF($GS81&gt;=13,INDEX($DN:$DN,$GR81+13),"")</f>
      </c>
      <c r="FQ81">
        <f>IF($GS81&gt;=14,INDEX($DN:$DN,$GR81+14),"")</f>
      </c>
      <c r="FR81">
        <f>IF($GS81&gt;=15,INDEX($DN:$DN,$GR81+15),"")</f>
      </c>
      <c r="FS81">
        <f>IF($GS81&gt;=16,INDEX($DN:$DN,$GR81+16),"")</f>
      </c>
      <c r="FT81">
        <f>IF($GS81&gt;=17,INDEX($DN:$DN,$GR81+17),"")</f>
      </c>
      <c r="FU81">
        <f>IF($GS81&gt;=18,INDEX($DN:$DN,$GR81+18),"")</f>
      </c>
      <c r="FV81">
        <f>IF($GS81&gt;=19,INDEX($DN:$DN,$GR81+19),"")</f>
      </c>
      <c r="FW81">
        <f>IF($GS81&gt;=20,INDEX($DN:$DN,$GR81+20),"")</f>
      </c>
      <c r="FX81">
        <f>IF($GS81&gt;=21,INDEX($DN:$DN,$GR81+21),"")</f>
      </c>
      <c r="FY81">
        <f>IF($GS81&gt;=22,INDEX($DN:$DN,$GR81+22),"")</f>
      </c>
      <c r="FZ81">
        <f>IF($GS81&gt;=23,INDEX($DN:$DN,$GR81+23),"")</f>
      </c>
      <c r="GA81">
        <f>IF($GS81&gt;=24,INDEX($DN:$DN,$GR81+24),"")</f>
      </c>
      <c r="GB81">
        <f>IF($GS81&gt;=25,INDEX($DN:$DN,$GR81+25),"")</f>
      </c>
      <c r="GC81">
        <f>IF($GS81&gt;=26,INDEX($DN:$DN,$GR81+26),"")</f>
      </c>
      <c r="GD81">
        <f>IF($GS81&gt;=27,INDEX($DN:$DN,$GR81+27),"")</f>
      </c>
      <c r="GE81">
        <f>IF($GS81&gt;=28,INDEX($DN:$DN,$GR81+28),"")</f>
      </c>
      <c r="GF81">
        <f>IF($GS81&gt;=29,INDEX($DN:$DN,$GR81+29),"")</f>
      </c>
      <c r="GG81">
        <f>IF($GS81&gt;=30,INDEX($DN:$DN,$GR81+30),"")</f>
      </c>
      <c r="GH81">
        <f>IF($GS81&gt;=31,INDEX($DN:$DN,$GR81+31),"")</f>
      </c>
      <c r="GI81">
        <f>IF($GS81&gt;=32,INDEX($DN:$DN,$GR81+32),"")</f>
      </c>
      <c r="GJ81">
        <f>IF($GS81&gt;=33,INDEX($DN:$DN,$GR81+33),"")</f>
      </c>
      <c r="GK81">
        <f>IF($GS81&gt;=34,INDEX($DN:$DN,$GR81+34),"")</f>
      </c>
      <c r="GL81">
        <f>IF($GS81&gt;=35,INDEX($DN:$DN,$GR81+35),"")</f>
      </c>
      <c r="GM81">
        <f>IF($GS81&gt;=36,INDEX($DN:$DN,$GR81+36),"")</f>
      </c>
      <c r="GN81">
        <f>IF($GS81&gt;=37,INDEX($DN:$DN,$GR81+37),"")</f>
      </c>
      <c r="GO81">
        <f>IF($GS81&gt;=38,INDEX($DN:$DN,$GR81+38),"")</f>
      </c>
      <c r="GP81">
        <f>IF($GS81&gt;=39,INDEX($DN:$DN,$GR81+39),"")</f>
      </c>
      <c r="GQ81">
        <f>IF($GS81&gt;=40,INDEX($DN:$DN,$GR81+40),"")</f>
      </c>
      <c r="GR81">
        <f>IFERROR(MATCH($DL81,$DM$2:$DM$148,0)+1,0)</f>
      </c>
      <c r="GS81">
        <f>IFERROR(INDEX($DO$2:$DO$148,MATCH($DL81,$DM$2:$DM$148,0)),0)</f>
      </c>
      <c r="GT81">
        <f>IFERROR(MATCH($Z81,$DP$81:$FC$81,0),0)</f>
      </c>
      <c r="GU81">
        <f>IF($GT81&gt;0,INDEX($FD$81:$GQ$81,$GT81),"")</f>
      </c>
      <c r="GV81" t="s">
        <v>530</v>
      </c>
      <c r="GX81">
        <f>IF($JG81&gt;=1,INDEX($GV:$GV,$JF81+1),"")</f>
      </c>
      <c r="GY81">
        <f>IF($JG81&gt;=2,INDEX($GV:$GV,$JF81+2),"")</f>
      </c>
      <c r="GZ81">
        <f>IF($JG81&gt;=3,INDEX($GV:$GV,$JF81+3),"")</f>
      </c>
      <c r="HA81">
        <f>IF($JG81&gt;=4,INDEX($GV:$GV,$JF81+4),"")</f>
      </c>
      <c r="HB81">
        <f>IF($JG81&gt;=5,INDEX($GV:$GV,$JF81+5),"")</f>
      </c>
      <c r="HC81">
        <f>IF($JG81&gt;=6,INDEX($GV:$GV,$JF81+6),"")</f>
      </c>
      <c r="HD81">
        <f>IF($JG81&gt;=7,INDEX($GV:$GV,$JF81+7),"")</f>
      </c>
      <c r="HE81">
        <f>IF($JG81&gt;=8,INDEX($GV:$GV,$JF81+8),"")</f>
      </c>
      <c r="HF81">
        <f>IF($JG81&gt;=9,INDEX($GV:$GV,$JF81+9),"")</f>
      </c>
      <c r="HG81">
        <f>IF($JG81&gt;=10,INDEX($GV:$GV,$JF81+10),"")</f>
      </c>
      <c r="HH81">
        <f>IF($JG81&gt;=11,INDEX($GV:$GV,$JF81+11),"")</f>
      </c>
      <c r="HI81">
        <f>IF($JG81&gt;=12,INDEX($GV:$GV,$JF81+12),"")</f>
      </c>
      <c r="HJ81">
        <f>IF($JG81&gt;=13,INDEX($GV:$GV,$JF81+13),"")</f>
      </c>
      <c r="HK81">
        <f>IF($JG81&gt;=14,INDEX($GV:$GV,$JF81+14),"")</f>
      </c>
      <c r="HL81">
        <f>IF($JG81&gt;=15,INDEX($GV:$GV,$JF81+15),"")</f>
      </c>
      <c r="HM81">
        <f>IF($JG81&gt;=16,INDEX($GV:$GV,$JF81+16),"")</f>
      </c>
      <c r="HN81">
        <f>IF($JG81&gt;=17,INDEX($GV:$GV,$JF81+17),"")</f>
      </c>
      <c r="HO81">
        <f>IF($JG81&gt;=18,INDEX($GV:$GV,$JF81+18),"")</f>
      </c>
      <c r="HP81">
        <f>IF($JG81&gt;=19,INDEX($GV:$GV,$JF81+19),"")</f>
      </c>
      <c r="HQ81">
        <f>IF($JG81&gt;=20,INDEX($GV:$GV,$JF81+20),"")</f>
      </c>
      <c r="HR81">
        <f>IF($JG81&gt;=21,INDEX($GV:$GV,$JF81+21),"")</f>
      </c>
      <c r="HS81">
        <f>IF($JG81&gt;=22,INDEX($GV:$GV,$JF81+22),"")</f>
      </c>
      <c r="HT81">
        <f>IF($JG81&gt;=23,INDEX($GV:$GV,$JF81+23),"")</f>
      </c>
      <c r="HU81">
        <f>IF($JG81&gt;=24,INDEX($GV:$GV,$JF81+24),"")</f>
      </c>
      <c r="HV81">
        <f>IF($JG81&gt;=25,INDEX($GV:$GV,$JF81+25),"")</f>
      </c>
      <c r="HW81">
        <f>IF($JG81&gt;=26,INDEX($GV:$GV,$JF81+26),"")</f>
      </c>
      <c r="HX81">
        <f>IF($JG81&gt;=27,INDEX($GV:$GV,$JF81+27),"")</f>
      </c>
      <c r="HY81">
        <f>IF($JG81&gt;=28,INDEX($GV:$GV,$JF81+28),"")</f>
      </c>
      <c r="HZ81">
        <f>IF($JG81&gt;=29,INDEX($GV:$GV,$JF81+29),"")</f>
      </c>
      <c r="IA81">
        <f>IF($JG81&gt;=30,INDEX($GV:$GV,$JF81+30),"")</f>
      </c>
      <c r="IB81">
        <f>IF($JG81&gt;=31,INDEX($GV:$GV,$JF81+31),"")</f>
      </c>
      <c r="IC81">
        <f>IF($JG81&gt;=32,INDEX($GV:$GV,$JF81+32),"")</f>
      </c>
      <c r="ID81">
        <f>IF($JG81&gt;=33,INDEX($GV:$GV,$JF81+33),"")</f>
      </c>
      <c r="IE81">
        <f>IF($JG81&gt;=34,INDEX($GV:$GV,$JF81+34),"")</f>
      </c>
      <c r="IF81">
        <f>IF($JG81&gt;=35,INDEX($GV:$GV,$JF81+35),"")</f>
      </c>
      <c r="IG81">
        <f>IF($JG81&gt;=36,INDEX($GV:$GV,$JF81+36),"")</f>
      </c>
      <c r="IH81">
        <f>IF($JG81&gt;=37,INDEX($GV:$GV,$JF81+37),"")</f>
      </c>
      <c r="II81">
        <f>IF($JG81&gt;=38,INDEX($GV:$GV,$JF81+38),"")</f>
      </c>
      <c r="IJ81">
        <f>IF($JG81&gt;=39,INDEX($GV:$GV,$JF81+39),"")</f>
      </c>
      <c r="IK81">
        <f>IF($JG81&gt;=40,INDEX($GV:$GV,$JF81+40),"")</f>
      </c>
      <c r="IL81">
        <f>IF($JG81&gt;=41,INDEX($GV:$GV,$JF81+41),"")</f>
      </c>
      <c r="IM81">
        <f>IF($JG81&gt;=42,INDEX($GV:$GV,$JF81+42),"")</f>
      </c>
      <c r="IN81">
        <f>IF($JG81&gt;=43,INDEX($GV:$GV,$JF81+43),"")</f>
      </c>
      <c r="IO81">
        <f>IF($JG81&gt;=44,INDEX($GV:$GV,$JF81+44),"")</f>
      </c>
      <c r="IP81">
        <f>IF($JG81&gt;=45,INDEX($GV:$GV,$JF81+45),"")</f>
      </c>
      <c r="IQ81">
        <f>IF($JG81&gt;=46,INDEX($GV:$GV,$JF81+46),"")</f>
      </c>
      <c r="IR81">
        <f>IF($JG81&gt;=47,INDEX($GV:$GV,$JF81+47),"")</f>
      </c>
      <c r="IS81">
        <f>IF($JG81&gt;=48,INDEX($GV:$GV,$JF81+48),"")</f>
      </c>
      <c r="IT81">
        <f>IF($JG81&gt;=49,INDEX($GV:$GV,$JF81+49),"")</f>
      </c>
      <c r="IU81">
        <f>IF($JG81&gt;=50,INDEX($GV:$GV,$JF81+50),"")</f>
      </c>
      <c r="IV81">
        <f>IF($JG81&gt;=51,INDEX($GV:$GV,$JF81+51),"")</f>
      </c>
      <c r="IW81">
        <f>IF($JG81&gt;=52,INDEX($GV:$GV,$JF81+52),"")</f>
      </c>
      <c r="IX81">
        <f>IF($JG81&gt;=53,INDEX($GV:$GV,$JF81+53),"")</f>
      </c>
      <c r="IY81">
        <f>IF($JG81&gt;=54,INDEX($GV:$GV,$JF81+54),"")</f>
      </c>
      <c r="IZ81">
        <f>IF($JG81&gt;=55,INDEX($GV:$GV,$JF81+55),"")</f>
      </c>
      <c r="JA81">
        <f>IF($JG81&gt;=56,INDEX($GV:$GV,$JF81+56),"")</f>
      </c>
      <c r="JB81">
        <f>IF($JG81&gt;=57,INDEX($GV:$GV,$JF81+57),"")</f>
      </c>
      <c r="JC81">
        <f>IF($JG81&gt;=58,INDEX($GV:$GV,$JF81+58),"")</f>
      </c>
      <c r="JD81">
        <f>IF($JG81&gt;=59,INDEX($GV:$GV,$JF81+59),"")</f>
      </c>
      <c r="JE81">
        <f>IF($JG81&gt;=60,INDEX($GV:$GV,$JF81+60),"")</f>
      </c>
      <c r="JF81">
        <f>IFERROR(MATCH($GU81,$GV$2:$GV$322,0)+1,0)</f>
      </c>
      <c r="JG81">
        <f>IFERROR(INDEX($GW$2:$GW$322,MATCH($GU81,$GV$2:$GV$322,0)),0)</f>
      </c>
      <c r="JH81" t="s">
        <v>44</v>
      </c>
      <c r="JI81" t="s">
        <v>44</v>
      </c>
    </row>
    <row r="82" spans="1:269" x14ac:dyDescent="0.25">
      <c r="R82">
        <f>IF(OR($U82="",$Q82=""),"",IFERROR($U82/$Q82,0))</f>
      </c>
      <c r="S82">
        <f>IF($U82="","",
SUM($T82,$V82,$AA82,$W82,$Y82)*
(1-IF($AB82="",0,VALUE($AB82)/100)))</f>
      </c>
      <c r="T82">
        <f>IF($U82="","",$U82)</f>
      </c>
      <c r="V82">
        <f>IF($U82="","",
IF($O82="","",
IF(ISNUMBER(SEARCH("exempt",LOWER($O82))),0,
$U82*(VALUE(SUBSTITUTE($O82,"%",""))/100))))</f>
      </c>
      <c r="AC82">
        <f>IFERROR(IF(FIND(" - ",$K82)&gt;0,MID($K82,FIND(" - ",$K82)+3,LEN($K82)),""),"")</f>
      </c>
      <c r="AL82" t="s">
        <v>546</v>
      </c>
      <c r="AP82" t="s">
        <v>547</v>
      </c>
      <c r="AQ82" t="s">
        <v>548</v>
      </c>
      <c r="AT82">
        <f>IFERROR(LEFT($K82,FIND(" - ",$K82)-1),$K82)</f>
      </c>
      <c r="AU82" t="s">
        <v>259</v>
      </c>
      <c r="AV82">
        <v>3</v>
      </c>
      <c r="AW82">
        <f>IF($CL82&gt;=1,INDEX($AU:$AU,$CK82+1),"")</f>
      </c>
      <c r="AX82">
        <f>IF($CL82&gt;=2,INDEX($AU:$AU,$CK82+2),"")</f>
      </c>
      <c r="AY82">
        <f>IF($CL82&gt;=3,INDEX($AU:$AU,$CK82+3),"")</f>
      </c>
      <c r="AZ82">
        <f>IF($CL82&gt;=4,INDEX($AU:$AU,$CK82+4),"")</f>
      </c>
      <c r="BA82">
        <f>IF($CL82&gt;=5,INDEX($AU:$AU,$CK82+5),"")</f>
      </c>
      <c r="BB82">
        <f>IF($CL82&gt;=6,INDEX($AU:$AU,$CK82+6),"")</f>
      </c>
      <c r="BC82">
        <f>IF($CL82&gt;=7,INDEX($AU:$AU,$CK82+7),"")</f>
      </c>
      <c r="BD82">
        <f>IF($CL82&gt;=8,INDEX($AU:$AU,$CK82+8),"")</f>
      </c>
      <c r="BE82">
        <f>IF($CL82&gt;=9,INDEX($AU:$AU,$CK82+9),"")</f>
      </c>
      <c r="BF82">
        <f>IF($CL82&gt;=10,INDEX($AU:$AU,$CK82+10),"")</f>
      </c>
      <c r="BG82">
        <f>IF($CL82&gt;=11,INDEX($AU:$AU,$CK82+11),"")</f>
      </c>
      <c r="BH82">
        <f>IF($CL82&gt;=12,INDEX($AU:$AU,$CK82+12),"")</f>
      </c>
      <c r="BI82">
        <f>IF($CL82&gt;=13,INDEX($AU:$AU,$CK82+13),"")</f>
      </c>
      <c r="BJ82">
        <f>IF($CL82&gt;=14,INDEX($AU:$AU,$CK82+14),"")</f>
      </c>
      <c r="BK82">
        <f>IF($CL82&gt;=15,INDEX($AU:$AU,$CK82+15),"")</f>
      </c>
      <c r="BL82">
        <f>IF($CL82&gt;=16,INDEX($AU:$AU,$CK82+16),"")</f>
      </c>
      <c r="BM82">
        <f>IF($CL82&gt;=17,INDEX($AU:$AU,$CK82+17),"")</f>
      </c>
      <c r="BN82">
        <f>IF($CL82&gt;=18,INDEX($AU:$AU,$CK82+18),"")</f>
      </c>
      <c r="BO82">
        <f>IF($CL82&gt;=19,INDEX($AU:$AU,$CK82+19),"")</f>
      </c>
      <c r="BP82">
        <f>IF($CL82&gt;=20,INDEX($AU:$AU,$CK82+20),"")</f>
      </c>
      <c r="BQ82">
        <f>IF($CL82&gt;=21,INDEX($AU:$AU,$CK82+21),"")</f>
      </c>
      <c r="BR82">
        <f>IF($CL82&gt;=22,INDEX($AU:$AU,$CK82+22),"")</f>
      </c>
      <c r="BS82">
        <f>IF($CL82&gt;=23,INDEX($AU:$AU,$CK82+23),"")</f>
      </c>
      <c r="BT82">
        <f>IF($CL82&gt;=24,INDEX($AU:$AU,$CK82+24),"")</f>
      </c>
      <c r="BU82">
        <f>IF($CL82&gt;=25,INDEX($AU:$AU,$CK82+25),"")</f>
      </c>
      <c r="BV82">
        <f>IF($CL82&gt;=26,INDEX($AU:$AU,$CK82+26),"")</f>
      </c>
      <c r="BW82">
        <f>IF($CL82&gt;=27,INDEX($AU:$AU,$CK82+27),"")</f>
      </c>
      <c r="BX82">
        <f>IF($CL82&gt;=28,INDEX($AU:$AU,$CK82+28),"")</f>
      </c>
      <c r="BY82">
        <f>IF($CL82&gt;=29,INDEX($AU:$AU,$CK82+29),"")</f>
      </c>
      <c r="BZ82">
        <f>IF($CL82&gt;=30,INDEX($AU:$AU,$CK82+30),"")</f>
      </c>
      <c r="CA82">
        <f>IF($CL82&gt;=31,INDEX($AU:$AU,$CK82+31),"")</f>
      </c>
      <c r="CB82">
        <f>IF($CL82&gt;=32,INDEX($AU:$AU,$CK82+32),"")</f>
      </c>
      <c r="CC82">
        <f>IF($CL82&gt;=33,INDEX($AU:$AU,$CK82+33),"")</f>
      </c>
      <c r="CD82">
        <f>IF($CL82&gt;=34,INDEX($AU:$AU,$CK82+34),"")</f>
      </c>
      <c r="CE82">
        <f>IF($CL82&gt;=35,INDEX($AU:$AU,$CK82+35),"")</f>
      </c>
      <c r="CF82">
        <f>IF($CL82&gt;=36,INDEX($AU:$AU,$CK82+36),"")</f>
      </c>
      <c r="CG82">
        <f>IF($CL82&gt;=37,INDEX($AU:$AU,$CK82+37),"")</f>
      </c>
      <c r="CH82">
        <f>IF($CL82&gt;=38,INDEX($AU:$AU,$CK82+38),"")</f>
      </c>
      <c r="CI82">
        <f>IF($CL82&gt;=39,INDEX($AU:$AU,$CK82+39),"")</f>
      </c>
      <c r="CJ82">
        <f>IF($CL82&gt;=40,INDEX($AU:$AU,$CK82+40),"")</f>
      </c>
      <c r="CK82">
        <f>IFERROR(MATCH($AT82,$AU$2:$AU$133,0)+1,0)</f>
      </c>
      <c r="CL82">
        <f>IFERROR(INDEX($AV$2:$AV$133,MATCH($AT82,$AU$2:$AU$133,0)),0)</f>
      </c>
      <c r="CM82">
        <f>IFERROR(LEFT($L82,FIND(" - ",$L82)-1),$L82)</f>
      </c>
      <c r="CN82" t="s">
        <v>149</v>
      </c>
      <c r="CP82">
        <f>IF($DK82&gt;=1,INDEX($CN:$CN,$DJ82+1),"")</f>
      </c>
      <c r="CQ82">
        <f>IF($DK82&gt;=2,INDEX($CN:$CN,$DJ82+2),"")</f>
      </c>
      <c r="CR82">
        <f>IF($DK82&gt;=3,INDEX($CN:$CN,$DJ82+3),"")</f>
      </c>
      <c r="CS82">
        <f>IF($DK82&gt;=4,INDEX($CN:$CN,$DJ82+4),"")</f>
      </c>
      <c r="CT82">
        <f>IF($DK82&gt;=5,INDEX($CN:$CN,$DJ82+5),"")</f>
      </c>
      <c r="CU82">
        <f>IF($DK82&gt;=6,INDEX($CN:$CN,$DJ82+6),"")</f>
      </c>
      <c r="CV82">
        <f>IF($DK82&gt;=7,INDEX($CN:$CN,$DJ82+7),"")</f>
      </c>
      <c r="CW82">
        <f>IF($DK82&gt;=8,INDEX($CN:$CN,$DJ82+8),"")</f>
      </c>
      <c r="CX82">
        <f>IF($DK82&gt;=9,INDEX($CN:$CN,$DJ82+9),"")</f>
      </c>
      <c r="CY82">
        <f>IF($DK82&gt;=10,INDEX($CN:$CN,$DJ82+10),"")</f>
      </c>
      <c r="CZ82">
        <f>IF($DK82&gt;=11,INDEX($CN:$CN,$DJ82+11),"")</f>
      </c>
      <c r="DA82">
        <f>IF($DK82&gt;=12,INDEX($CN:$CN,$DJ82+12),"")</f>
      </c>
      <c r="DB82">
        <f>IF($DK82&gt;=13,INDEX($CN:$CN,$DJ82+13),"")</f>
      </c>
      <c r="DC82">
        <f>IF($DK82&gt;=14,INDEX($CN:$CN,$DJ82+14),"")</f>
      </c>
      <c r="DD82">
        <f>IF($DK82&gt;=15,INDEX($CN:$CN,$DJ82+15),"")</f>
      </c>
      <c r="DE82">
        <f>IF($DK82&gt;=16,INDEX($CN:$CN,$DJ82+16),"")</f>
      </c>
      <c r="DF82">
        <f>IF($DK82&gt;=17,INDEX($CN:$CN,$DJ82+17),"")</f>
      </c>
      <c r="DG82">
        <f>IF($DK82&gt;=18,INDEX($CN:$CN,$DJ82+18),"")</f>
      </c>
      <c r="DH82">
        <f>IF($DK82&gt;=19,INDEX($CN:$CN,$DJ82+19),"")</f>
      </c>
      <c r="DI82">
        <f>IF($DK82&gt;=20,INDEX($CN:$CN,$DJ82+20),"")</f>
      </c>
      <c r="DJ82">
        <f>IFERROR(MATCH($CM82,$CN$2:$CN$1089,0)+1,0)</f>
      </c>
      <c r="DK82">
        <f>IFERROR(INDEX($CO$2:$CO$1089,MATCH($CM82,$CN$2:$CN$1089,0)),0)</f>
      </c>
      <c r="DL82">
        <f>IFERROR(INDEX($AS:$AS,MATCH($O82,$AR:$AR,0))&amp;"","")</f>
      </c>
      <c r="DM82" t="s">
        <v>358</v>
      </c>
      <c r="DO82">
        <v>1</v>
      </c>
      <c r="DP82">
        <f>IF($GS82&gt;=1,INDEX($DM:$DM,$GR82+1),"")</f>
      </c>
      <c r="DQ82">
        <f>IF($GS82&gt;=2,INDEX($DM:$DM,$GR82+2),"")</f>
      </c>
      <c r="DR82">
        <f>IF($GS82&gt;=3,INDEX($DM:$DM,$GR82+3),"")</f>
      </c>
      <c r="DS82">
        <f>IF($GS82&gt;=4,INDEX($DM:$DM,$GR82+4),"")</f>
      </c>
      <c r="DT82">
        <f>IF($GS82&gt;=5,INDEX($DM:$DM,$GR82+5),"")</f>
      </c>
      <c r="DU82">
        <f>IF($GS82&gt;=6,INDEX($DM:$DM,$GR82+6),"")</f>
      </c>
      <c r="DV82">
        <f>IF($GS82&gt;=7,INDEX($DM:$DM,$GR82+7),"")</f>
      </c>
      <c r="DW82">
        <f>IF($GS82&gt;=8,INDEX($DM:$DM,$GR82+8),"")</f>
      </c>
      <c r="DX82">
        <f>IF($GS82&gt;=9,INDEX($DM:$DM,$GR82+9),"")</f>
      </c>
      <c r="DY82">
        <f>IF($GS82&gt;=10,INDEX($DM:$DM,$GR82+10),"")</f>
      </c>
      <c r="DZ82">
        <f>IF($GS82&gt;=11,INDEX($DM:$DM,$GR82+11),"")</f>
      </c>
      <c r="EA82">
        <f>IF($GS82&gt;=12,INDEX($DM:$DM,$GR82+12),"")</f>
      </c>
      <c r="EB82">
        <f>IF($GS82&gt;=13,INDEX($DM:$DM,$GR82+13),"")</f>
      </c>
      <c r="EC82">
        <f>IF($GS82&gt;=14,INDEX($DM:$DM,$GR82+14),"")</f>
      </c>
      <c r="ED82">
        <f>IF($GS82&gt;=15,INDEX($DM:$DM,$GR82+15),"")</f>
      </c>
      <c r="EE82">
        <f>IF($GS82&gt;=16,INDEX($DM:$DM,$GR82+16),"")</f>
      </c>
      <c r="EF82">
        <f>IF($GS82&gt;=17,INDEX($DM:$DM,$GR82+17),"")</f>
      </c>
      <c r="EG82">
        <f>IF($GS82&gt;=18,INDEX($DM:$DM,$GR82+18),"")</f>
      </c>
      <c r="EH82">
        <f>IF($GS82&gt;=19,INDEX($DM:$DM,$GR82+19),"")</f>
      </c>
      <c r="EI82">
        <f>IF($GS82&gt;=20,INDEX($DM:$DM,$GR82+20),"")</f>
      </c>
      <c r="EJ82">
        <f>IF($GS82&gt;=21,INDEX($DM:$DM,$GR82+21),"")</f>
      </c>
      <c r="EK82">
        <f>IF($GS82&gt;=22,INDEX($DM:$DM,$GR82+22),"")</f>
      </c>
      <c r="EL82">
        <f>IF($GS82&gt;=23,INDEX($DM:$DM,$GR82+23),"")</f>
      </c>
      <c r="EM82">
        <f>IF($GS82&gt;=24,INDEX($DM:$DM,$GR82+24),"")</f>
      </c>
      <c r="EN82">
        <f>IF($GS82&gt;=25,INDEX($DM:$DM,$GR82+25),"")</f>
      </c>
      <c r="EO82">
        <f>IF($GS82&gt;=26,INDEX($DM:$DM,$GR82+26),"")</f>
      </c>
      <c r="EP82">
        <f>IF($GS82&gt;=27,INDEX($DM:$DM,$GR82+27),"")</f>
      </c>
      <c r="EQ82">
        <f>IF($GS82&gt;=28,INDEX($DM:$DM,$GR82+28),"")</f>
      </c>
      <c r="ER82">
        <f>IF($GS82&gt;=29,INDEX($DM:$DM,$GR82+29),"")</f>
      </c>
      <c r="ES82">
        <f>IF($GS82&gt;=30,INDEX($DM:$DM,$GR82+30),"")</f>
      </c>
      <c r="ET82">
        <f>IF($GS82&gt;=31,INDEX($DM:$DM,$GR82+31),"")</f>
      </c>
      <c r="EU82">
        <f>IF($GS82&gt;=32,INDEX($DM:$DM,$GR82+32),"")</f>
      </c>
      <c r="EV82">
        <f>IF($GS82&gt;=33,INDEX($DM:$DM,$GR82+33),"")</f>
      </c>
      <c r="EW82">
        <f>IF($GS82&gt;=34,INDEX($DM:$DM,$GR82+34),"")</f>
      </c>
      <c r="EX82">
        <f>IF($GS82&gt;=35,INDEX($DM:$DM,$GR82+35),"")</f>
      </c>
      <c r="EY82">
        <f>IF($GS82&gt;=36,INDEX($DM:$DM,$GR82+36),"")</f>
      </c>
      <c r="EZ82">
        <f>IF($GS82&gt;=37,INDEX($DM:$DM,$GR82+37),"")</f>
      </c>
      <c r="FA82">
        <f>IF($GS82&gt;=38,INDEX($DM:$DM,$GR82+38),"")</f>
      </c>
      <c r="FB82">
        <f>IF($GS82&gt;=39,INDEX($DM:$DM,$GR82+39),"")</f>
      </c>
      <c r="FC82">
        <f>IF($GS82&gt;=40,INDEX($DM:$DM,$GR82+40),"")</f>
      </c>
      <c r="FD82">
        <f>IF($GS82&gt;=1,INDEX($DN:$DN,$GR82+1),"")</f>
      </c>
      <c r="FE82">
        <f>IF($GS82&gt;=2,INDEX($DN:$DN,$GR82+2),"")</f>
      </c>
      <c r="FF82">
        <f>IF($GS82&gt;=3,INDEX($DN:$DN,$GR82+3),"")</f>
      </c>
      <c r="FG82">
        <f>IF($GS82&gt;=4,INDEX($DN:$DN,$GR82+4),"")</f>
      </c>
      <c r="FH82">
        <f>IF($GS82&gt;=5,INDEX($DN:$DN,$GR82+5),"")</f>
      </c>
      <c r="FI82">
        <f>IF($GS82&gt;=6,INDEX($DN:$DN,$GR82+6),"")</f>
      </c>
      <c r="FJ82">
        <f>IF($GS82&gt;=7,INDEX($DN:$DN,$GR82+7),"")</f>
      </c>
      <c r="FK82">
        <f>IF($GS82&gt;=8,INDEX($DN:$DN,$GR82+8),"")</f>
      </c>
      <c r="FL82">
        <f>IF($GS82&gt;=9,INDEX($DN:$DN,$GR82+9),"")</f>
      </c>
      <c r="FM82">
        <f>IF($GS82&gt;=10,INDEX($DN:$DN,$GR82+10),"")</f>
      </c>
      <c r="FN82">
        <f>IF($GS82&gt;=11,INDEX($DN:$DN,$GR82+11),"")</f>
      </c>
      <c r="FO82">
        <f>IF($GS82&gt;=12,INDEX($DN:$DN,$GR82+12),"")</f>
      </c>
      <c r="FP82">
        <f>IF($GS82&gt;=13,INDEX($DN:$DN,$GR82+13),"")</f>
      </c>
      <c r="FQ82">
        <f>IF($GS82&gt;=14,INDEX($DN:$DN,$GR82+14),"")</f>
      </c>
      <c r="FR82">
        <f>IF($GS82&gt;=15,INDEX($DN:$DN,$GR82+15),"")</f>
      </c>
      <c r="FS82">
        <f>IF($GS82&gt;=16,INDEX($DN:$DN,$GR82+16),"")</f>
      </c>
      <c r="FT82">
        <f>IF($GS82&gt;=17,INDEX($DN:$DN,$GR82+17),"")</f>
      </c>
      <c r="FU82">
        <f>IF($GS82&gt;=18,INDEX($DN:$DN,$GR82+18),"")</f>
      </c>
      <c r="FV82">
        <f>IF($GS82&gt;=19,INDEX($DN:$DN,$GR82+19),"")</f>
      </c>
      <c r="FW82">
        <f>IF($GS82&gt;=20,INDEX($DN:$DN,$GR82+20),"")</f>
      </c>
      <c r="FX82">
        <f>IF($GS82&gt;=21,INDEX($DN:$DN,$GR82+21),"")</f>
      </c>
      <c r="FY82">
        <f>IF($GS82&gt;=22,INDEX($DN:$DN,$GR82+22),"")</f>
      </c>
      <c r="FZ82">
        <f>IF($GS82&gt;=23,INDEX($DN:$DN,$GR82+23),"")</f>
      </c>
      <c r="GA82">
        <f>IF($GS82&gt;=24,INDEX($DN:$DN,$GR82+24),"")</f>
      </c>
      <c r="GB82">
        <f>IF($GS82&gt;=25,INDEX($DN:$DN,$GR82+25),"")</f>
      </c>
      <c r="GC82">
        <f>IF($GS82&gt;=26,INDEX($DN:$DN,$GR82+26),"")</f>
      </c>
      <c r="GD82">
        <f>IF($GS82&gt;=27,INDEX($DN:$DN,$GR82+27),"")</f>
      </c>
      <c r="GE82">
        <f>IF($GS82&gt;=28,INDEX($DN:$DN,$GR82+28),"")</f>
      </c>
      <c r="GF82">
        <f>IF($GS82&gt;=29,INDEX($DN:$DN,$GR82+29),"")</f>
      </c>
      <c r="GG82">
        <f>IF($GS82&gt;=30,INDEX($DN:$DN,$GR82+30),"")</f>
      </c>
      <c r="GH82">
        <f>IF($GS82&gt;=31,INDEX($DN:$DN,$GR82+31),"")</f>
      </c>
      <c r="GI82">
        <f>IF($GS82&gt;=32,INDEX($DN:$DN,$GR82+32),"")</f>
      </c>
      <c r="GJ82">
        <f>IF($GS82&gt;=33,INDEX($DN:$DN,$GR82+33),"")</f>
      </c>
      <c r="GK82">
        <f>IF($GS82&gt;=34,INDEX($DN:$DN,$GR82+34),"")</f>
      </c>
      <c r="GL82">
        <f>IF($GS82&gt;=35,INDEX($DN:$DN,$GR82+35),"")</f>
      </c>
      <c r="GM82">
        <f>IF($GS82&gt;=36,INDEX($DN:$DN,$GR82+36),"")</f>
      </c>
      <c r="GN82">
        <f>IF($GS82&gt;=37,INDEX($DN:$DN,$GR82+37),"")</f>
      </c>
      <c r="GO82">
        <f>IF($GS82&gt;=38,INDEX($DN:$DN,$GR82+38),"")</f>
      </c>
      <c r="GP82">
        <f>IF($GS82&gt;=39,INDEX($DN:$DN,$GR82+39),"")</f>
      </c>
      <c r="GQ82">
        <f>IF($GS82&gt;=40,INDEX($DN:$DN,$GR82+40),"")</f>
      </c>
      <c r="GR82">
        <f>IFERROR(MATCH($DL82,$DM$2:$DM$148,0)+1,0)</f>
      </c>
      <c r="GS82">
        <f>IFERROR(INDEX($DO$2:$DO$148,MATCH($DL82,$DM$2:$DM$148,0)),0)</f>
      </c>
      <c r="GT82">
        <f>IFERROR(MATCH($Z82,$DP$82:$FC$82,0),0)</f>
      </c>
      <c r="GU82">
        <f>IF($GT82&gt;0,INDEX($FD$82:$GQ$82,$GT82),"")</f>
      </c>
      <c r="GV82" t="s">
        <v>534</v>
      </c>
      <c r="GX82">
        <f>IF($JG82&gt;=1,INDEX($GV:$GV,$JF82+1),"")</f>
      </c>
      <c r="GY82">
        <f>IF($JG82&gt;=2,INDEX($GV:$GV,$JF82+2),"")</f>
      </c>
      <c r="GZ82">
        <f>IF($JG82&gt;=3,INDEX($GV:$GV,$JF82+3),"")</f>
      </c>
      <c r="HA82">
        <f>IF($JG82&gt;=4,INDEX($GV:$GV,$JF82+4),"")</f>
      </c>
      <c r="HB82">
        <f>IF($JG82&gt;=5,INDEX($GV:$GV,$JF82+5),"")</f>
      </c>
      <c r="HC82">
        <f>IF($JG82&gt;=6,INDEX($GV:$GV,$JF82+6),"")</f>
      </c>
      <c r="HD82">
        <f>IF($JG82&gt;=7,INDEX($GV:$GV,$JF82+7),"")</f>
      </c>
      <c r="HE82">
        <f>IF($JG82&gt;=8,INDEX($GV:$GV,$JF82+8),"")</f>
      </c>
      <c r="HF82">
        <f>IF($JG82&gt;=9,INDEX($GV:$GV,$JF82+9),"")</f>
      </c>
      <c r="HG82">
        <f>IF($JG82&gt;=10,INDEX($GV:$GV,$JF82+10),"")</f>
      </c>
      <c r="HH82">
        <f>IF($JG82&gt;=11,INDEX($GV:$GV,$JF82+11),"")</f>
      </c>
      <c r="HI82">
        <f>IF($JG82&gt;=12,INDEX($GV:$GV,$JF82+12),"")</f>
      </c>
      <c r="HJ82">
        <f>IF($JG82&gt;=13,INDEX($GV:$GV,$JF82+13),"")</f>
      </c>
      <c r="HK82">
        <f>IF($JG82&gt;=14,INDEX($GV:$GV,$JF82+14),"")</f>
      </c>
      <c r="HL82">
        <f>IF($JG82&gt;=15,INDEX($GV:$GV,$JF82+15),"")</f>
      </c>
      <c r="HM82">
        <f>IF($JG82&gt;=16,INDEX($GV:$GV,$JF82+16),"")</f>
      </c>
      <c r="HN82">
        <f>IF($JG82&gt;=17,INDEX($GV:$GV,$JF82+17),"")</f>
      </c>
      <c r="HO82">
        <f>IF($JG82&gt;=18,INDEX($GV:$GV,$JF82+18),"")</f>
      </c>
      <c r="HP82">
        <f>IF($JG82&gt;=19,INDEX($GV:$GV,$JF82+19),"")</f>
      </c>
      <c r="HQ82">
        <f>IF($JG82&gt;=20,INDEX($GV:$GV,$JF82+20),"")</f>
      </c>
      <c r="HR82">
        <f>IF($JG82&gt;=21,INDEX($GV:$GV,$JF82+21),"")</f>
      </c>
      <c r="HS82">
        <f>IF($JG82&gt;=22,INDEX($GV:$GV,$JF82+22),"")</f>
      </c>
      <c r="HT82">
        <f>IF($JG82&gt;=23,INDEX($GV:$GV,$JF82+23),"")</f>
      </c>
      <c r="HU82">
        <f>IF($JG82&gt;=24,INDEX($GV:$GV,$JF82+24),"")</f>
      </c>
      <c r="HV82">
        <f>IF($JG82&gt;=25,INDEX($GV:$GV,$JF82+25),"")</f>
      </c>
      <c r="HW82">
        <f>IF($JG82&gt;=26,INDEX($GV:$GV,$JF82+26),"")</f>
      </c>
      <c r="HX82">
        <f>IF($JG82&gt;=27,INDEX($GV:$GV,$JF82+27),"")</f>
      </c>
      <c r="HY82">
        <f>IF($JG82&gt;=28,INDEX($GV:$GV,$JF82+28),"")</f>
      </c>
      <c r="HZ82">
        <f>IF($JG82&gt;=29,INDEX($GV:$GV,$JF82+29),"")</f>
      </c>
      <c r="IA82">
        <f>IF($JG82&gt;=30,INDEX($GV:$GV,$JF82+30),"")</f>
      </c>
      <c r="IB82">
        <f>IF($JG82&gt;=31,INDEX($GV:$GV,$JF82+31),"")</f>
      </c>
      <c r="IC82">
        <f>IF($JG82&gt;=32,INDEX($GV:$GV,$JF82+32),"")</f>
      </c>
      <c r="ID82">
        <f>IF($JG82&gt;=33,INDEX($GV:$GV,$JF82+33),"")</f>
      </c>
      <c r="IE82">
        <f>IF($JG82&gt;=34,INDEX($GV:$GV,$JF82+34),"")</f>
      </c>
      <c r="IF82">
        <f>IF($JG82&gt;=35,INDEX($GV:$GV,$JF82+35),"")</f>
      </c>
      <c r="IG82">
        <f>IF($JG82&gt;=36,INDEX($GV:$GV,$JF82+36),"")</f>
      </c>
      <c r="IH82">
        <f>IF($JG82&gt;=37,INDEX($GV:$GV,$JF82+37),"")</f>
      </c>
      <c r="II82">
        <f>IF($JG82&gt;=38,INDEX($GV:$GV,$JF82+38),"")</f>
      </c>
      <c r="IJ82">
        <f>IF($JG82&gt;=39,INDEX($GV:$GV,$JF82+39),"")</f>
      </c>
      <c r="IK82">
        <f>IF($JG82&gt;=40,INDEX($GV:$GV,$JF82+40),"")</f>
      </c>
      <c r="IL82">
        <f>IF($JG82&gt;=41,INDEX($GV:$GV,$JF82+41),"")</f>
      </c>
      <c r="IM82">
        <f>IF($JG82&gt;=42,INDEX($GV:$GV,$JF82+42),"")</f>
      </c>
      <c r="IN82">
        <f>IF($JG82&gt;=43,INDEX($GV:$GV,$JF82+43),"")</f>
      </c>
      <c r="IO82">
        <f>IF($JG82&gt;=44,INDEX($GV:$GV,$JF82+44),"")</f>
      </c>
      <c r="IP82">
        <f>IF($JG82&gt;=45,INDEX($GV:$GV,$JF82+45),"")</f>
      </c>
      <c r="IQ82">
        <f>IF($JG82&gt;=46,INDEX($GV:$GV,$JF82+46),"")</f>
      </c>
      <c r="IR82">
        <f>IF($JG82&gt;=47,INDEX($GV:$GV,$JF82+47),"")</f>
      </c>
      <c r="IS82">
        <f>IF($JG82&gt;=48,INDEX($GV:$GV,$JF82+48),"")</f>
      </c>
      <c r="IT82">
        <f>IF($JG82&gt;=49,INDEX($GV:$GV,$JF82+49),"")</f>
      </c>
      <c r="IU82">
        <f>IF($JG82&gt;=50,INDEX($GV:$GV,$JF82+50),"")</f>
      </c>
      <c r="IV82">
        <f>IF($JG82&gt;=51,INDEX($GV:$GV,$JF82+51),"")</f>
      </c>
      <c r="IW82">
        <f>IF($JG82&gt;=52,INDEX($GV:$GV,$JF82+52),"")</f>
      </c>
      <c r="IX82">
        <f>IF($JG82&gt;=53,INDEX($GV:$GV,$JF82+53),"")</f>
      </c>
      <c r="IY82">
        <f>IF($JG82&gt;=54,INDEX($GV:$GV,$JF82+54),"")</f>
      </c>
      <c r="IZ82">
        <f>IF($JG82&gt;=55,INDEX($GV:$GV,$JF82+55),"")</f>
      </c>
      <c r="JA82">
        <f>IF($JG82&gt;=56,INDEX($GV:$GV,$JF82+56),"")</f>
      </c>
      <c r="JB82">
        <f>IF($JG82&gt;=57,INDEX($GV:$GV,$JF82+57),"")</f>
      </c>
      <c r="JC82">
        <f>IF($JG82&gt;=58,INDEX($GV:$GV,$JF82+58),"")</f>
      </c>
      <c r="JD82">
        <f>IF($JG82&gt;=59,INDEX($GV:$GV,$JF82+59),"")</f>
      </c>
      <c r="JE82">
        <f>IF($JG82&gt;=60,INDEX($GV:$GV,$JF82+60),"")</f>
      </c>
      <c r="JF82">
        <f>IFERROR(MATCH($GU82,$GV$2:$GV$322,0)+1,0)</f>
      </c>
      <c r="JG82">
        <f>IFERROR(INDEX($GW$2:$GW$322,MATCH($GU82,$GV$2:$GV$322,0)),0)</f>
      </c>
      <c r="JH82" t="s">
        <v>44</v>
      </c>
      <c r="JI82" t="s">
        <v>44</v>
      </c>
    </row>
    <row r="83" spans="1:269" x14ac:dyDescent="0.25">
      <c r="R83">
        <f>IF(OR($U83="",$Q83=""),"",IFERROR($U83/$Q83,0))</f>
      </c>
      <c r="S83">
        <f>IF($U83="","",
SUM($T83,$V83,$AA83,$W83,$Y83)*
(1-IF($AB83="",0,VALUE($AB83)/100)))</f>
      </c>
      <c r="T83">
        <f>IF($U83="","",$U83)</f>
      </c>
      <c r="V83">
        <f>IF($U83="","",
IF($O83="","",
IF(ISNUMBER(SEARCH("exempt",LOWER($O83))),0,
$U83*(VALUE(SUBSTITUTE($O83,"%",""))/100))))</f>
      </c>
      <c r="AC83">
        <f>IFERROR(IF(FIND(" - ",$K83)&gt;0,MID($K83,FIND(" - ",$K83)+3,LEN($K83)),""),"")</f>
      </c>
      <c r="AL83" t="s">
        <v>549</v>
      </c>
      <c r="AP83" t="s">
        <v>550</v>
      </c>
      <c r="AQ83" t="s">
        <v>109</v>
      </c>
      <c r="AT83">
        <f>IFERROR(LEFT($K83,FIND(" - ",$K83)-1),$K83)</f>
      </c>
      <c r="AU83" t="s">
        <v>51</v>
      </c>
      <c r="AW83">
        <f>IF($CL83&gt;=1,INDEX($AU:$AU,$CK83+1),"")</f>
      </c>
      <c r="AX83">
        <f>IF($CL83&gt;=2,INDEX($AU:$AU,$CK83+2),"")</f>
      </c>
      <c r="AY83">
        <f>IF($CL83&gt;=3,INDEX($AU:$AU,$CK83+3),"")</f>
      </c>
      <c r="AZ83">
        <f>IF($CL83&gt;=4,INDEX($AU:$AU,$CK83+4),"")</f>
      </c>
      <c r="BA83">
        <f>IF($CL83&gt;=5,INDEX($AU:$AU,$CK83+5),"")</f>
      </c>
      <c r="BB83">
        <f>IF($CL83&gt;=6,INDEX($AU:$AU,$CK83+6),"")</f>
      </c>
      <c r="BC83">
        <f>IF($CL83&gt;=7,INDEX($AU:$AU,$CK83+7),"")</f>
      </c>
      <c r="BD83">
        <f>IF($CL83&gt;=8,INDEX($AU:$AU,$CK83+8),"")</f>
      </c>
      <c r="BE83">
        <f>IF($CL83&gt;=9,INDEX($AU:$AU,$CK83+9),"")</f>
      </c>
      <c r="BF83">
        <f>IF($CL83&gt;=10,INDEX($AU:$AU,$CK83+10),"")</f>
      </c>
      <c r="BG83">
        <f>IF($CL83&gt;=11,INDEX($AU:$AU,$CK83+11),"")</f>
      </c>
      <c r="BH83">
        <f>IF($CL83&gt;=12,INDEX($AU:$AU,$CK83+12),"")</f>
      </c>
      <c r="BI83">
        <f>IF($CL83&gt;=13,INDEX($AU:$AU,$CK83+13),"")</f>
      </c>
      <c r="BJ83">
        <f>IF($CL83&gt;=14,INDEX($AU:$AU,$CK83+14),"")</f>
      </c>
      <c r="BK83">
        <f>IF($CL83&gt;=15,INDEX($AU:$AU,$CK83+15),"")</f>
      </c>
      <c r="BL83">
        <f>IF($CL83&gt;=16,INDEX($AU:$AU,$CK83+16),"")</f>
      </c>
      <c r="BM83">
        <f>IF($CL83&gt;=17,INDEX($AU:$AU,$CK83+17),"")</f>
      </c>
      <c r="BN83">
        <f>IF($CL83&gt;=18,INDEX($AU:$AU,$CK83+18),"")</f>
      </c>
      <c r="BO83">
        <f>IF($CL83&gt;=19,INDEX($AU:$AU,$CK83+19),"")</f>
      </c>
      <c r="BP83">
        <f>IF($CL83&gt;=20,INDEX($AU:$AU,$CK83+20),"")</f>
      </c>
      <c r="BQ83">
        <f>IF($CL83&gt;=21,INDEX($AU:$AU,$CK83+21),"")</f>
      </c>
      <c r="BR83">
        <f>IF($CL83&gt;=22,INDEX($AU:$AU,$CK83+22),"")</f>
      </c>
      <c r="BS83">
        <f>IF($CL83&gt;=23,INDEX($AU:$AU,$CK83+23),"")</f>
      </c>
      <c r="BT83">
        <f>IF($CL83&gt;=24,INDEX($AU:$AU,$CK83+24),"")</f>
      </c>
      <c r="BU83">
        <f>IF($CL83&gt;=25,INDEX($AU:$AU,$CK83+25),"")</f>
      </c>
      <c r="BV83">
        <f>IF($CL83&gt;=26,INDEX($AU:$AU,$CK83+26),"")</f>
      </c>
      <c r="BW83">
        <f>IF($CL83&gt;=27,INDEX($AU:$AU,$CK83+27),"")</f>
      </c>
      <c r="BX83">
        <f>IF($CL83&gt;=28,INDEX($AU:$AU,$CK83+28),"")</f>
      </c>
      <c r="BY83">
        <f>IF($CL83&gt;=29,INDEX($AU:$AU,$CK83+29),"")</f>
      </c>
      <c r="BZ83">
        <f>IF($CL83&gt;=30,INDEX($AU:$AU,$CK83+30),"")</f>
      </c>
      <c r="CA83">
        <f>IF($CL83&gt;=31,INDEX($AU:$AU,$CK83+31),"")</f>
      </c>
      <c r="CB83">
        <f>IF($CL83&gt;=32,INDEX($AU:$AU,$CK83+32),"")</f>
      </c>
      <c r="CC83">
        <f>IF($CL83&gt;=33,INDEX($AU:$AU,$CK83+33),"")</f>
      </c>
      <c r="CD83">
        <f>IF($CL83&gt;=34,INDEX($AU:$AU,$CK83+34),"")</f>
      </c>
      <c r="CE83">
        <f>IF($CL83&gt;=35,INDEX($AU:$AU,$CK83+35),"")</f>
      </c>
      <c r="CF83">
        <f>IF($CL83&gt;=36,INDEX($AU:$AU,$CK83+36),"")</f>
      </c>
      <c r="CG83">
        <f>IF($CL83&gt;=37,INDEX($AU:$AU,$CK83+37),"")</f>
      </c>
      <c r="CH83">
        <f>IF($CL83&gt;=38,INDEX($AU:$AU,$CK83+38),"")</f>
      </c>
      <c r="CI83">
        <f>IF($CL83&gt;=39,INDEX($AU:$AU,$CK83+39),"")</f>
      </c>
      <c r="CJ83">
        <f>IF($CL83&gt;=40,INDEX($AU:$AU,$CK83+40),"")</f>
      </c>
      <c r="CK83">
        <f>IFERROR(MATCH($AT83,$AU$2:$AU$133,0)+1,0)</f>
      </c>
      <c r="CL83">
        <f>IFERROR(INDEX($AV$2:$AV$133,MATCH($AT83,$AU$2:$AU$133,0)),0)</f>
      </c>
      <c r="CM83">
        <f>IFERROR(LEFT($L83,FIND(" - ",$L83)-1),$L83)</f>
      </c>
      <c r="CN83" t="s">
        <v>551</v>
      </c>
      <c r="CO83">
        <v>1</v>
      </c>
      <c r="CP83">
        <f>IF($DK83&gt;=1,INDEX($CN:$CN,$DJ83+1),"")</f>
      </c>
      <c r="CQ83">
        <f>IF($DK83&gt;=2,INDEX($CN:$CN,$DJ83+2),"")</f>
      </c>
      <c r="CR83">
        <f>IF($DK83&gt;=3,INDEX($CN:$CN,$DJ83+3),"")</f>
      </c>
      <c r="CS83">
        <f>IF($DK83&gt;=4,INDEX($CN:$CN,$DJ83+4),"")</f>
      </c>
      <c r="CT83">
        <f>IF($DK83&gt;=5,INDEX($CN:$CN,$DJ83+5),"")</f>
      </c>
      <c r="CU83">
        <f>IF($DK83&gt;=6,INDEX($CN:$CN,$DJ83+6),"")</f>
      </c>
      <c r="CV83">
        <f>IF($DK83&gt;=7,INDEX($CN:$CN,$DJ83+7),"")</f>
      </c>
      <c r="CW83">
        <f>IF($DK83&gt;=8,INDEX($CN:$CN,$DJ83+8),"")</f>
      </c>
      <c r="CX83">
        <f>IF($DK83&gt;=9,INDEX($CN:$CN,$DJ83+9),"")</f>
      </c>
      <c r="CY83">
        <f>IF($DK83&gt;=10,INDEX($CN:$CN,$DJ83+10),"")</f>
      </c>
      <c r="CZ83">
        <f>IF($DK83&gt;=11,INDEX($CN:$CN,$DJ83+11),"")</f>
      </c>
      <c r="DA83">
        <f>IF($DK83&gt;=12,INDEX($CN:$CN,$DJ83+12),"")</f>
      </c>
      <c r="DB83">
        <f>IF($DK83&gt;=13,INDEX($CN:$CN,$DJ83+13),"")</f>
      </c>
      <c r="DC83">
        <f>IF($DK83&gt;=14,INDEX($CN:$CN,$DJ83+14),"")</f>
      </c>
      <c r="DD83">
        <f>IF($DK83&gt;=15,INDEX($CN:$CN,$DJ83+15),"")</f>
      </c>
      <c r="DE83">
        <f>IF($DK83&gt;=16,INDEX($CN:$CN,$DJ83+16),"")</f>
      </c>
      <c r="DF83">
        <f>IF($DK83&gt;=17,INDEX($CN:$CN,$DJ83+17),"")</f>
      </c>
      <c r="DG83">
        <f>IF($DK83&gt;=18,INDEX($CN:$CN,$DJ83+18),"")</f>
      </c>
      <c r="DH83">
        <f>IF($DK83&gt;=19,INDEX($CN:$CN,$DJ83+19),"")</f>
      </c>
      <c r="DI83">
        <f>IF($DK83&gt;=20,INDEX($CN:$CN,$DJ83+20),"")</f>
      </c>
      <c r="DJ83">
        <f>IFERROR(MATCH($CM83,$CN$2:$CN$1089,0)+1,0)</f>
      </c>
      <c r="DK83">
        <f>IFERROR(INDEX($CO$2:$CO$1089,MATCH($CM83,$CN$2:$CN$1089,0)),0)</f>
      </c>
      <c r="DL83">
        <f>IFERROR(INDEX($AS:$AS,MATCH($O83,$AR:$AR,0))&amp;"","")</f>
      </c>
      <c r="DM83" t="s">
        <v>55</v>
      </c>
      <c r="DN83" t="s">
        <v>44</v>
      </c>
      <c r="DP83">
        <f>IF($GS83&gt;=1,INDEX($DM:$DM,$GR83+1),"")</f>
      </c>
      <c r="DQ83">
        <f>IF($GS83&gt;=2,INDEX($DM:$DM,$GR83+2),"")</f>
      </c>
      <c r="DR83">
        <f>IF($GS83&gt;=3,INDEX($DM:$DM,$GR83+3),"")</f>
      </c>
      <c r="DS83">
        <f>IF($GS83&gt;=4,INDEX($DM:$DM,$GR83+4),"")</f>
      </c>
      <c r="DT83">
        <f>IF($GS83&gt;=5,INDEX($DM:$DM,$GR83+5),"")</f>
      </c>
      <c r="DU83">
        <f>IF($GS83&gt;=6,INDEX($DM:$DM,$GR83+6),"")</f>
      </c>
      <c r="DV83">
        <f>IF($GS83&gt;=7,INDEX($DM:$DM,$GR83+7),"")</f>
      </c>
      <c r="DW83">
        <f>IF($GS83&gt;=8,INDEX($DM:$DM,$GR83+8),"")</f>
      </c>
      <c r="DX83">
        <f>IF($GS83&gt;=9,INDEX($DM:$DM,$GR83+9),"")</f>
      </c>
      <c r="DY83">
        <f>IF($GS83&gt;=10,INDEX($DM:$DM,$GR83+10),"")</f>
      </c>
      <c r="DZ83">
        <f>IF($GS83&gt;=11,INDEX($DM:$DM,$GR83+11),"")</f>
      </c>
      <c r="EA83">
        <f>IF($GS83&gt;=12,INDEX($DM:$DM,$GR83+12),"")</f>
      </c>
      <c r="EB83">
        <f>IF($GS83&gt;=13,INDEX($DM:$DM,$GR83+13),"")</f>
      </c>
      <c r="EC83">
        <f>IF($GS83&gt;=14,INDEX($DM:$DM,$GR83+14),"")</f>
      </c>
      <c r="ED83">
        <f>IF($GS83&gt;=15,INDEX($DM:$DM,$GR83+15),"")</f>
      </c>
      <c r="EE83">
        <f>IF($GS83&gt;=16,INDEX($DM:$DM,$GR83+16),"")</f>
      </c>
      <c r="EF83">
        <f>IF($GS83&gt;=17,INDEX($DM:$DM,$GR83+17),"")</f>
      </c>
      <c r="EG83">
        <f>IF($GS83&gt;=18,INDEX($DM:$DM,$GR83+18),"")</f>
      </c>
      <c r="EH83">
        <f>IF($GS83&gt;=19,INDEX($DM:$DM,$GR83+19),"")</f>
      </c>
      <c r="EI83">
        <f>IF($GS83&gt;=20,INDEX($DM:$DM,$GR83+20),"")</f>
      </c>
      <c r="EJ83">
        <f>IF($GS83&gt;=21,INDEX($DM:$DM,$GR83+21),"")</f>
      </c>
      <c r="EK83">
        <f>IF($GS83&gt;=22,INDEX($DM:$DM,$GR83+22),"")</f>
      </c>
      <c r="EL83">
        <f>IF($GS83&gt;=23,INDEX($DM:$DM,$GR83+23),"")</f>
      </c>
      <c r="EM83">
        <f>IF($GS83&gt;=24,INDEX($DM:$DM,$GR83+24),"")</f>
      </c>
      <c r="EN83">
        <f>IF($GS83&gt;=25,INDEX($DM:$DM,$GR83+25),"")</f>
      </c>
      <c r="EO83">
        <f>IF($GS83&gt;=26,INDEX($DM:$DM,$GR83+26),"")</f>
      </c>
      <c r="EP83">
        <f>IF($GS83&gt;=27,INDEX($DM:$DM,$GR83+27),"")</f>
      </c>
      <c r="EQ83">
        <f>IF($GS83&gt;=28,INDEX($DM:$DM,$GR83+28),"")</f>
      </c>
      <c r="ER83">
        <f>IF($GS83&gt;=29,INDEX($DM:$DM,$GR83+29),"")</f>
      </c>
      <c r="ES83">
        <f>IF($GS83&gt;=30,INDEX($DM:$DM,$GR83+30),"")</f>
      </c>
      <c r="ET83">
        <f>IF($GS83&gt;=31,INDEX($DM:$DM,$GR83+31),"")</f>
      </c>
      <c r="EU83">
        <f>IF($GS83&gt;=32,INDEX($DM:$DM,$GR83+32),"")</f>
      </c>
      <c r="EV83">
        <f>IF($GS83&gt;=33,INDEX($DM:$DM,$GR83+33),"")</f>
      </c>
      <c r="EW83">
        <f>IF($GS83&gt;=34,INDEX($DM:$DM,$GR83+34),"")</f>
      </c>
      <c r="EX83">
        <f>IF($GS83&gt;=35,INDEX($DM:$DM,$GR83+35),"")</f>
      </c>
      <c r="EY83">
        <f>IF($GS83&gt;=36,INDEX($DM:$DM,$GR83+36),"")</f>
      </c>
      <c r="EZ83">
        <f>IF($GS83&gt;=37,INDEX($DM:$DM,$GR83+37),"")</f>
      </c>
      <c r="FA83">
        <f>IF($GS83&gt;=38,INDEX($DM:$DM,$GR83+38),"")</f>
      </c>
      <c r="FB83">
        <f>IF($GS83&gt;=39,INDEX($DM:$DM,$GR83+39),"")</f>
      </c>
      <c r="FC83">
        <f>IF($GS83&gt;=40,INDEX($DM:$DM,$GR83+40),"")</f>
      </c>
      <c r="FD83">
        <f>IF($GS83&gt;=1,INDEX($DN:$DN,$GR83+1),"")</f>
      </c>
      <c r="FE83">
        <f>IF($GS83&gt;=2,INDEX($DN:$DN,$GR83+2),"")</f>
      </c>
      <c r="FF83">
        <f>IF($GS83&gt;=3,INDEX($DN:$DN,$GR83+3),"")</f>
      </c>
      <c r="FG83">
        <f>IF($GS83&gt;=4,INDEX($DN:$DN,$GR83+4),"")</f>
      </c>
      <c r="FH83">
        <f>IF($GS83&gt;=5,INDEX($DN:$DN,$GR83+5),"")</f>
      </c>
      <c r="FI83">
        <f>IF($GS83&gt;=6,INDEX($DN:$DN,$GR83+6),"")</f>
      </c>
      <c r="FJ83">
        <f>IF($GS83&gt;=7,INDEX($DN:$DN,$GR83+7),"")</f>
      </c>
      <c r="FK83">
        <f>IF($GS83&gt;=8,INDEX($DN:$DN,$GR83+8),"")</f>
      </c>
      <c r="FL83">
        <f>IF($GS83&gt;=9,INDEX($DN:$DN,$GR83+9),"")</f>
      </c>
      <c r="FM83">
        <f>IF($GS83&gt;=10,INDEX($DN:$DN,$GR83+10),"")</f>
      </c>
      <c r="FN83">
        <f>IF($GS83&gt;=11,INDEX($DN:$DN,$GR83+11),"")</f>
      </c>
      <c r="FO83">
        <f>IF($GS83&gt;=12,INDEX($DN:$DN,$GR83+12),"")</f>
      </c>
      <c r="FP83">
        <f>IF($GS83&gt;=13,INDEX($DN:$DN,$GR83+13),"")</f>
      </c>
      <c r="FQ83">
        <f>IF($GS83&gt;=14,INDEX($DN:$DN,$GR83+14),"")</f>
      </c>
      <c r="FR83">
        <f>IF($GS83&gt;=15,INDEX($DN:$DN,$GR83+15),"")</f>
      </c>
      <c r="FS83">
        <f>IF($GS83&gt;=16,INDEX($DN:$DN,$GR83+16),"")</f>
      </c>
      <c r="FT83">
        <f>IF($GS83&gt;=17,INDEX($DN:$DN,$GR83+17),"")</f>
      </c>
      <c r="FU83">
        <f>IF($GS83&gt;=18,INDEX($DN:$DN,$GR83+18),"")</f>
      </c>
      <c r="FV83">
        <f>IF($GS83&gt;=19,INDEX($DN:$DN,$GR83+19),"")</f>
      </c>
      <c r="FW83">
        <f>IF($GS83&gt;=20,INDEX($DN:$DN,$GR83+20),"")</f>
      </c>
      <c r="FX83">
        <f>IF($GS83&gt;=21,INDEX($DN:$DN,$GR83+21),"")</f>
      </c>
      <c r="FY83">
        <f>IF($GS83&gt;=22,INDEX($DN:$DN,$GR83+22),"")</f>
      </c>
      <c r="FZ83">
        <f>IF($GS83&gt;=23,INDEX($DN:$DN,$GR83+23),"")</f>
      </c>
      <c r="GA83">
        <f>IF($GS83&gt;=24,INDEX($DN:$DN,$GR83+24),"")</f>
      </c>
      <c r="GB83">
        <f>IF($GS83&gt;=25,INDEX($DN:$DN,$GR83+25),"")</f>
      </c>
      <c r="GC83">
        <f>IF($GS83&gt;=26,INDEX($DN:$DN,$GR83+26),"")</f>
      </c>
      <c r="GD83">
        <f>IF($GS83&gt;=27,INDEX($DN:$DN,$GR83+27),"")</f>
      </c>
      <c r="GE83">
        <f>IF($GS83&gt;=28,INDEX($DN:$DN,$GR83+28),"")</f>
      </c>
      <c r="GF83">
        <f>IF($GS83&gt;=29,INDEX($DN:$DN,$GR83+29),"")</f>
      </c>
      <c r="GG83">
        <f>IF($GS83&gt;=30,INDEX($DN:$DN,$GR83+30),"")</f>
      </c>
      <c r="GH83">
        <f>IF($GS83&gt;=31,INDEX($DN:$DN,$GR83+31),"")</f>
      </c>
      <c r="GI83">
        <f>IF($GS83&gt;=32,INDEX($DN:$DN,$GR83+32),"")</f>
      </c>
      <c r="GJ83">
        <f>IF($GS83&gt;=33,INDEX($DN:$DN,$GR83+33),"")</f>
      </c>
      <c r="GK83">
        <f>IF($GS83&gt;=34,INDEX($DN:$DN,$GR83+34),"")</f>
      </c>
      <c r="GL83">
        <f>IF($GS83&gt;=35,INDEX($DN:$DN,$GR83+35),"")</f>
      </c>
      <c r="GM83">
        <f>IF($GS83&gt;=36,INDEX($DN:$DN,$GR83+36),"")</f>
      </c>
      <c r="GN83">
        <f>IF($GS83&gt;=37,INDEX($DN:$DN,$GR83+37),"")</f>
      </c>
      <c r="GO83">
        <f>IF($GS83&gt;=38,INDEX($DN:$DN,$GR83+38),"")</f>
      </c>
      <c r="GP83">
        <f>IF($GS83&gt;=39,INDEX($DN:$DN,$GR83+39),"")</f>
      </c>
      <c r="GQ83">
        <f>IF($GS83&gt;=40,INDEX($DN:$DN,$GR83+40),"")</f>
      </c>
      <c r="GR83">
        <f>IFERROR(MATCH($DL83,$DM$2:$DM$148,0)+1,0)</f>
      </c>
      <c r="GS83">
        <f>IFERROR(INDEX($DO$2:$DO$148,MATCH($DL83,$DM$2:$DM$148,0)),0)</f>
      </c>
      <c r="GT83">
        <f>IFERROR(MATCH($Z83,$DP$83:$FC$83,0),0)</f>
      </c>
      <c r="GU83">
        <f>IF($GT83&gt;0,INDEX($FD$83:$GQ$83,$GT83),"")</f>
      </c>
      <c r="GV83" t="s">
        <v>552</v>
      </c>
      <c r="GX83">
        <f>IF($JG83&gt;=1,INDEX($GV:$GV,$JF83+1),"")</f>
      </c>
      <c r="GY83">
        <f>IF($JG83&gt;=2,INDEX($GV:$GV,$JF83+2),"")</f>
      </c>
      <c r="GZ83">
        <f>IF($JG83&gt;=3,INDEX($GV:$GV,$JF83+3),"")</f>
      </c>
      <c r="HA83">
        <f>IF($JG83&gt;=4,INDEX($GV:$GV,$JF83+4),"")</f>
      </c>
      <c r="HB83">
        <f>IF($JG83&gt;=5,INDEX($GV:$GV,$JF83+5),"")</f>
      </c>
      <c r="HC83">
        <f>IF($JG83&gt;=6,INDEX($GV:$GV,$JF83+6),"")</f>
      </c>
      <c r="HD83">
        <f>IF($JG83&gt;=7,INDEX($GV:$GV,$JF83+7),"")</f>
      </c>
      <c r="HE83">
        <f>IF($JG83&gt;=8,INDEX($GV:$GV,$JF83+8),"")</f>
      </c>
      <c r="HF83">
        <f>IF($JG83&gt;=9,INDEX($GV:$GV,$JF83+9),"")</f>
      </c>
      <c r="HG83">
        <f>IF($JG83&gt;=10,INDEX($GV:$GV,$JF83+10),"")</f>
      </c>
      <c r="HH83">
        <f>IF($JG83&gt;=11,INDEX($GV:$GV,$JF83+11),"")</f>
      </c>
      <c r="HI83">
        <f>IF($JG83&gt;=12,INDEX($GV:$GV,$JF83+12),"")</f>
      </c>
      <c r="HJ83">
        <f>IF($JG83&gt;=13,INDEX($GV:$GV,$JF83+13),"")</f>
      </c>
      <c r="HK83">
        <f>IF($JG83&gt;=14,INDEX($GV:$GV,$JF83+14),"")</f>
      </c>
      <c r="HL83">
        <f>IF($JG83&gt;=15,INDEX($GV:$GV,$JF83+15),"")</f>
      </c>
      <c r="HM83">
        <f>IF($JG83&gt;=16,INDEX($GV:$GV,$JF83+16),"")</f>
      </c>
      <c r="HN83">
        <f>IF($JG83&gt;=17,INDEX($GV:$GV,$JF83+17),"")</f>
      </c>
      <c r="HO83">
        <f>IF($JG83&gt;=18,INDEX($GV:$GV,$JF83+18),"")</f>
      </c>
      <c r="HP83">
        <f>IF($JG83&gt;=19,INDEX($GV:$GV,$JF83+19),"")</f>
      </c>
      <c r="HQ83">
        <f>IF($JG83&gt;=20,INDEX($GV:$GV,$JF83+20),"")</f>
      </c>
      <c r="HR83">
        <f>IF($JG83&gt;=21,INDEX($GV:$GV,$JF83+21),"")</f>
      </c>
      <c r="HS83">
        <f>IF($JG83&gt;=22,INDEX($GV:$GV,$JF83+22),"")</f>
      </c>
      <c r="HT83">
        <f>IF($JG83&gt;=23,INDEX($GV:$GV,$JF83+23),"")</f>
      </c>
      <c r="HU83">
        <f>IF($JG83&gt;=24,INDEX($GV:$GV,$JF83+24),"")</f>
      </c>
      <c r="HV83">
        <f>IF($JG83&gt;=25,INDEX($GV:$GV,$JF83+25),"")</f>
      </c>
      <c r="HW83">
        <f>IF($JG83&gt;=26,INDEX($GV:$GV,$JF83+26),"")</f>
      </c>
      <c r="HX83">
        <f>IF($JG83&gt;=27,INDEX($GV:$GV,$JF83+27),"")</f>
      </c>
      <c r="HY83">
        <f>IF($JG83&gt;=28,INDEX($GV:$GV,$JF83+28),"")</f>
      </c>
      <c r="HZ83">
        <f>IF($JG83&gt;=29,INDEX($GV:$GV,$JF83+29),"")</f>
      </c>
      <c r="IA83">
        <f>IF($JG83&gt;=30,INDEX($GV:$GV,$JF83+30),"")</f>
      </c>
      <c r="IB83">
        <f>IF($JG83&gt;=31,INDEX($GV:$GV,$JF83+31),"")</f>
      </c>
      <c r="IC83">
        <f>IF($JG83&gt;=32,INDEX($GV:$GV,$JF83+32),"")</f>
      </c>
      <c r="ID83">
        <f>IF($JG83&gt;=33,INDEX($GV:$GV,$JF83+33),"")</f>
      </c>
      <c r="IE83">
        <f>IF($JG83&gt;=34,INDEX($GV:$GV,$JF83+34),"")</f>
      </c>
      <c r="IF83">
        <f>IF($JG83&gt;=35,INDEX($GV:$GV,$JF83+35),"")</f>
      </c>
      <c r="IG83">
        <f>IF($JG83&gt;=36,INDEX($GV:$GV,$JF83+36),"")</f>
      </c>
      <c r="IH83">
        <f>IF($JG83&gt;=37,INDEX($GV:$GV,$JF83+37),"")</f>
      </c>
      <c r="II83">
        <f>IF($JG83&gt;=38,INDEX($GV:$GV,$JF83+38),"")</f>
      </c>
      <c r="IJ83">
        <f>IF($JG83&gt;=39,INDEX($GV:$GV,$JF83+39),"")</f>
      </c>
      <c r="IK83">
        <f>IF($JG83&gt;=40,INDEX($GV:$GV,$JF83+40),"")</f>
      </c>
      <c r="IL83">
        <f>IF($JG83&gt;=41,INDEX($GV:$GV,$JF83+41),"")</f>
      </c>
      <c r="IM83">
        <f>IF($JG83&gt;=42,INDEX($GV:$GV,$JF83+42),"")</f>
      </c>
      <c r="IN83">
        <f>IF($JG83&gt;=43,INDEX($GV:$GV,$JF83+43),"")</f>
      </c>
      <c r="IO83">
        <f>IF($JG83&gt;=44,INDEX($GV:$GV,$JF83+44),"")</f>
      </c>
      <c r="IP83">
        <f>IF($JG83&gt;=45,INDEX($GV:$GV,$JF83+45),"")</f>
      </c>
      <c r="IQ83">
        <f>IF($JG83&gt;=46,INDEX($GV:$GV,$JF83+46),"")</f>
      </c>
      <c r="IR83">
        <f>IF($JG83&gt;=47,INDEX($GV:$GV,$JF83+47),"")</f>
      </c>
      <c r="IS83">
        <f>IF($JG83&gt;=48,INDEX($GV:$GV,$JF83+48),"")</f>
      </c>
      <c r="IT83">
        <f>IF($JG83&gt;=49,INDEX($GV:$GV,$JF83+49),"")</f>
      </c>
      <c r="IU83">
        <f>IF($JG83&gt;=50,INDEX($GV:$GV,$JF83+50),"")</f>
      </c>
      <c r="IV83">
        <f>IF($JG83&gt;=51,INDEX($GV:$GV,$JF83+51),"")</f>
      </c>
      <c r="IW83">
        <f>IF($JG83&gt;=52,INDEX($GV:$GV,$JF83+52),"")</f>
      </c>
      <c r="IX83">
        <f>IF($JG83&gt;=53,INDEX($GV:$GV,$JF83+53),"")</f>
      </c>
      <c r="IY83">
        <f>IF($JG83&gt;=54,INDEX($GV:$GV,$JF83+54),"")</f>
      </c>
      <c r="IZ83">
        <f>IF($JG83&gt;=55,INDEX($GV:$GV,$JF83+55),"")</f>
      </c>
      <c r="JA83">
        <f>IF($JG83&gt;=56,INDEX($GV:$GV,$JF83+56),"")</f>
      </c>
      <c r="JB83">
        <f>IF($JG83&gt;=57,INDEX($GV:$GV,$JF83+57),"")</f>
      </c>
      <c r="JC83">
        <f>IF($JG83&gt;=58,INDEX($GV:$GV,$JF83+58),"")</f>
      </c>
      <c r="JD83">
        <f>IF($JG83&gt;=59,INDEX($GV:$GV,$JF83+59),"")</f>
      </c>
      <c r="JE83">
        <f>IF($JG83&gt;=60,INDEX($GV:$GV,$JF83+60),"")</f>
      </c>
      <c r="JF83">
        <f>IFERROR(MATCH($GU83,$GV$2:$GV$322,0)+1,0)</f>
      </c>
      <c r="JG83">
        <f>IFERROR(INDEX($GW$2:$GW$322,MATCH($GU83,$GV$2:$GV$322,0)),0)</f>
      </c>
      <c r="JH83" t="s">
        <v>44</v>
      </c>
      <c r="JI83" t="s">
        <v>44</v>
      </c>
    </row>
    <row r="84" spans="1:269" x14ac:dyDescent="0.25">
      <c r="R84">
        <f>IF(OR($U84="",$Q84=""),"",IFERROR($U84/$Q84,0))</f>
      </c>
      <c r="S84">
        <f>IF($U84="","",
SUM($T84,$V84,$AA84,$W84,$Y84)*
(1-IF($AB84="",0,VALUE($AB84)/100)))</f>
      </c>
      <c r="T84">
        <f>IF($U84="","",$U84)</f>
      </c>
      <c r="V84">
        <f>IF($U84="","",
IF($O84="","",
IF(ISNUMBER(SEARCH("exempt",LOWER($O84))),0,
$U84*(VALUE(SUBSTITUTE($O84,"%",""))/100))))</f>
      </c>
      <c r="AC84">
        <f>IFERROR(IF(FIND(" - ",$K84)&gt;0,MID($K84,FIND(" - ",$K84)+3,LEN($K84)),""),"")</f>
      </c>
      <c r="AL84" t="s">
        <v>553</v>
      </c>
      <c r="AP84" t="s">
        <v>554</v>
      </c>
      <c r="AQ84" t="s">
        <v>552</v>
      </c>
      <c r="AT84">
        <f>IFERROR(LEFT($K84,FIND(" - ",$K84)-1),$K84)</f>
      </c>
      <c r="AU84" t="s">
        <v>140</v>
      </c>
      <c r="AW84">
        <f>IF($CL84&gt;=1,INDEX($AU:$AU,$CK84+1),"")</f>
      </c>
      <c r="AX84">
        <f>IF($CL84&gt;=2,INDEX($AU:$AU,$CK84+2),"")</f>
      </c>
      <c r="AY84">
        <f>IF($CL84&gt;=3,INDEX($AU:$AU,$CK84+3),"")</f>
      </c>
      <c r="AZ84">
        <f>IF($CL84&gt;=4,INDEX($AU:$AU,$CK84+4),"")</f>
      </c>
      <c r="BA84">
        <f>IF($CL84&gt;=5,INDEX($AU:$AU,$CK84+5),"")</f>
      </c>
      <c r="BB84">
        <f>IF($CL84&gt;=6,INDEX($AU:$AU,$CK84+6),"")</f>
      </c>
      <c r="BC84">
        <f>IF($CL84&gt;=7,INDEX($AU:$AU,$CK84+7),"")</f>
      </c>
      <c r="BD84">
        <f>IF($CL84&gt;=8,INDEX($AU:$AU,$CK84+8),"")</f>
      </c>
      <c r="BE84">
        <f>IF($CL84&gt;=9,INDEX($AU:$AU,$CK84+9),"")</f>
      </c>
      <c r="BF84">
        <f>IF($CL84&gt;=10,INDEX($AU:$AU,$CK84+10),"")</f>
      </c>
      <c r="BG84">
        <f>IF($CL84&gt;=11,INDEX($AU:$AU,$CK84+11),"")</f>
      </c>
      <c r="BH84">
        <f>IF($CL84&gt;=12,INDEX($AU:$AU,$CK84+12),"")</f>
      </c>
      <c r="BI84">
        <f>IF($CL84&gt;=13,INDEX($AU:$AU,$CK84+13),"")</f>
      </c>
      <c r="BJ84">
        <f>IF($CL84&gt;=14,INDEX($AU:$AU,$CK84+14),"")</f>
      </c>
      <c r="BK84">
        <f>IF($CL84&gt;=15,INDEX($AU:$AU,$CK84+15),"")</f>
      </c>
      <c r="BL84">
        <f>IF($CL84&gt;=16,INDEX($AU:$AU,$CK84+16),"")</f>
      </c>
      <c r="BM84">
        <f>IF($CL84&gt;=17,INDEX($AU:$AU,$CK84+17),"")</f>
      </c>
      <c r="BN84">
        <f>IF($CL84&gt;=18,INDEX($AU:$AU,$CK84+18),"")</f>
      </c>
      <c r="BO84">
        <f>IF($CL84&gt;=19,INDEX($AU:$AU,$CK84+19),"")</f>
      </c>
      <c r="BP84">
        <f>IF($CL84&gt;=20,INDEX($AU:$AU,$CK84+20),"")</f>
      </c>
      <c r="BQ84">
        <f>IF($CL84&gt;=21,INDEX($AU:$AU,$CK84+21),"")</f>
      </c>
      <c r="BR84">
        <f>IF($CL84&gt;=22,INDEX($AU:$AU,$CK84+22),"")</f>
      </c>
      <c r="BS84">
        <f>IF($CL84&gt;=23,INDEX($AU:$AU,$CK84+23),"")</f>
      </c>
      <c r="BT84">
        <f>IF($CL84&gt;=24,INDEX($AU:$AU,$CK84+24),"")</f>
      </c>
      <c r="BU84">
        <f>IF($CL84&gt;=25,INDEX($AU:$AU,$CK84+25),"")</f>
      </c>
      <c r="BV84">
        <f>IF($CL84&gt;=26,INDEX($AU:$AU,$CK84+26),"")</f>
      </c>
      <c r="BW84">
        <f>IF($CL84&gt;=27,INDEX($AU:$AU,$CK84+27),"")</f>
      </c>
      <c r="BX84">
        <f>IF($CL84&gt;=28,INDEX($AU:$AU,$CK84+28),"")</f>
      </c>
      <c r="BY84">
        <f>IF($CL84&gt;=29,INDEX($AU:$AU,$CK84+29),"")</f>
      </c>
      <c r="BZ84">
        <f>IF($CL84&gt;=30,INDEX($AU:$AU,$CK84+30),"")</f>
      </c>
      <c r="CA84">
        <f>IF($CL84&gt;=31,INDEX($AU:$AU,$CK84+31),"")</f>
      </c>
      <c r="CB84">
        <f>IF($CL84&gt;=32,INDEX($AU:$AU,$CK84+32),"")</f>
      </c>
      <c r="CC84">
        <f>IF($CL84&gt;=33,INDEX($AU:$AU,$CK84+33),"")</f>
      </c>
      <c r="CD84">
        <f>IF($CL84&gt;=34,INDEX($AU:$AU,$CK84+34),"")</f>
      </c>
      <c r="CE84">
        <f>IF($CL84&gt;=35,INDEX($AU:$AU,$CK84+35),"")</f>
      </c>
      <c r="CF84">
        <f>IF($CL84&gt;=36,INDEX($AU:$AU,$CK84+36),"")</f>
      </c>
      <c r="CG84">
        <f>IF($CL84&gt;=37,INDEX($AU:$AU,$CK84+37),"")</f>
      </c>
      <c r="CH84">
        <f>IF($CL84&gt;=38,INDEX($AU:$AU,$CK84+38),"")</f>
      </c>
      <c r="CI84">
        <f>IF($CL84&gt;=39,INDEX($AU:$AU,$CK84+39),"")</f>
      </c>
      <c r="CJ84">
        <f>IF($CL84&gt;=40,INDEX($AU:$AU,$CK84+40),"")</f>
      </c>
      <c r="CK84">
        <f>IFERROR(MATCH($AT84,$AU$2:$AU$133,0)+1,0)</f>
      </c>
      <c r="CL84">
        <f>IFERROR(INDEX($AV$2:$AV$133,MATCH($AT84,$AU$2:$AU$133,0)),0)</f>
      </c>
      <c r="CM84">
        <f>IFERROR(LEFT($L84,FIND(" - ",$L84)-1),$L84)</f>
      </c>
      <c r="CN84" t="s">
        <v>221</v>
      </c>
      <c r="CP84">
        <f>IF($DK84&gt;=1,INDEX($CN:$CN,$DJ84+1),"")</f>
      </c>
      <c r="CQ84">
        <f>IF($DK84&gt;=2,INDEX($CN:$CN,$DJ84+2),"")</f>
      </c>
      <c r="CR84">
        <f>IF($DK84&gt;=3,INDEX($CN:$CN,$DJ84+3),"")</f>
      </c>
      <c r="CS84">
        <f>IF($DK84&gt;=4,INDEX($CN:$CN,$DJ84+4),"")</f>
      </c>
      <c r="CT84">
        <f>IF($DK84&gt;=5,INDEX($CN:$CN,$DJ84+5),"")</f>
      </c>
      <c r="CU84">
        <f>IF($DK84&gt;=6,INDEX($CN:$CN,$DJ84+6),"")</f>
      </c>
      <c r="CV84">
        <f>IF($DK84&gt;=7,INDEX($CN:$CN,$DJ84+7),"")</f>
      </c>
      <c r="CW84">
        <f>IF($DK84&gt;=8,INDEX($CN:$CN,$DJ84+8),"")</f>
      </c>
      <c r="CX84">
        <f>IF($DK84&gt;=9,INDEX($CN:$CN,$DJ84+9),"")</f>
      </c>
      <c r="CY84">
        <f>IF($DK84&gt;=10,INDEX($CN:$CN,$DJ84+10),"")</f>
      </c>
      <c r="CZ84">
        <f>IF($DK84&gt;=11,INDEX($CN:$CN,$DJ84+11),"")</f>
      </c>
      <c r="DA84">
        <f>IF($DK84&gt;=12,INDEX($CN:$CN,$DJ84+12),"")</f>
      </c>
      <c r="DB84">
        <f>IF($DK84&gt;=13,INDEX($CN:$CN,$DJ84+13),"")</f>
      </c>
      <c r="DC84">
        <f>IF($DK84&gt;=14,INDEX($CN:$CN,$DJ84+14),"")</f>
      </c>
      <c r="DD84">
        <f>IF($DK84&gt;=15,INDEX($CN:$CN,$DJ84+15),"")</f>
      </c>
      <c r="DE84">
        <f>IF($DK84&gt;=16,INDEX($CN:$CN,$DJ84+16),"")</f>
      </c>
      <c r="DF84">
        <f>IF($DK84&gt;=17,INDEX($CN:$CN,$DJ84+17),"")</f>
      </c>
      <c r="DG84">
        <f>IF($DK84&gt;=18,INDEX($CN:$CN,$DJ84+18),"")</f>
      </c>
      <c r="DH84">
        <f>IF($DK84&gt;=19,INDEX($CN:$CN,$DJ84+19),"")</f>
      </c>
      <c r="DI84">
        <f>IF($DK84&gt;=20,INDEX($CN:$CN,$DJ84+20),"")</f>
      </c>
      <c r="DJ84">
        <f>IFERROR(MATCH($CM84,$CN$2:$CN$1089,0)+1,0)</f>
      </c>
      <c r="DK84">
        <f>IFERROR(INDEX($CO$2:$CO$1089,MATCH($CM84,$CN$2:$CN$1089,0)),0)</f>
      </c>
      <c r="DL84">
        <f>IFERROR(INDEX($AS:$AS,MATCH($O84,$AR:$AR,0))&amp;"","")</f>
      </c>
      <c r="DM84" t="s">
        <v>280</v>
      </c>
      <c r="DO84">
        <v>1</v>
      </c>
      <c r="DP84">
        <f>IF($GS84&gt;=1,INDEX($DM:$DM,$GR84+1),"")</f>
      </c>
      <c r="DQ84">
        <f>IF($GS84&gt;=2,INDEX($DM:$DM,$GR84+2),"")</f>
      </c>
      <c r="DR84">
        <f>IF($GS84&gt;=3,INDEX($DM:$DM,$GR84+3),"")</f>
      </c>
      <c r="DS84">
        <f>IF($GS84&gt;=4,INDEX($DM:$DM,$GR84+4),"")</f>
      </c>
      <c r="DT84">
        <f>IF($GS84&gt;=5,INDEX($DM:$DM,$GR84+5),"")</f>
      </c>
      <c r="DU84">
        <f>IF($GS84&gt;=6,INDEX($DM:$DM,$GR84+6),"")</f>
      </c>
      <c r="DV84">
        <f>IF($GS84&gt;=7,INDEX($DM:$DM,$GR84+7),"")</f>
      </c>
      <c r="DW84">
        <f>IF($GS84&gt;=8,INDEX($DM:$DM,$GR84+8),"")</f>
      </c>
      <c r="DX84">
        <f>IF($GS84&gt;=9,INDEX($DM:$DM,$GR84+9),"")</f>
      </c>
      <c r="DY84">
        <f>IF($GS84&gt;=10,INDEX($DM:$DM,$GR84+10),"")</f>
      </c>
      <c r="DZ84">
        <f>IF($GS84&gt;=11,INDEX($DM:$DM,$GR84+11),"")</f>
      </c>
      <c r="EA84">
        <f>IF($GS84&gt;=12,INDEX($DM:$DM,$GR84+12),"")</f>
      </c>
      <c r="EB84">
        <f>IF($GS84&gt;=13,INDEX($DM:$DM,$GR84+13),"")</f>
      </c>
      <c r="EC84">
        <f>IF($GS84&gt;=14,INDEX($DM:$DM,$GR84+14),"")</f>
      </c>
      <c r="ED84">
        <f>IF($GS84&gt;=15,INDEX($DM:$DM,$GR84+15),"")</f>
      </c>
      <c r="EE84">
        <f>IF($GS84&gt;=16,INDEX($DM:$DM,$GR84+16),"")</f>
      </c>
      <c r="EF84">
        <f>IF($GS84&gt;=17,INDEX($DM:$DM,$GR84+17),"")</f>
      </c>
      <c r="EG84">
        <f>IF($GS84&gt;=18,INDEX($DM:$DM,$GR84+18),"")</f>
      </c>
      <c r="EH84">
        <f>IF($GS84&gt;=19,INDEX($DM:$DM,$GR84+19),"")</f>
      </c>
      <c r="EI84">
        <f>IF($GS84&gt;=20,INDEX($DM:$DM,$GR84+20),"")</f>
      </c>
      <c r="EJ84">
        <f>IF($GS84&gt;=21,INDEX($DM:$DM,$GR84+21),"")</f>
      </c>
      <c r="EK84">
        <f>IF($GS84&gt;=22,INDEX($DM:$DM,$GR84+22),"")</f>
      </c>
      <c r="EL84">
        <f>IF($GS84&gt;=23,INDEX($DM:$DM,$GR84+23),"")</f>
      </c>
      <c r="EM84">
        <f>IF($GS84&gt;=24,INDEX($DM:$DM,$GR84+24),"")</f>
      </c>
      <c r="EN84">
        <f>IF($GS84&gt;=25,INDEX($DM:$DM,$GR84+25),"")</f>
      </c>
      <c r="EO84">
        <f>IF($GS84&gt;=26,INDEX($DM:$DM,$GR84+26),"")</f>
      </c>
      <c r="EP84">
        <f>IF($GS84&gt;=27,INDEX($DM:$DM,$GR84+27),"")</f>
      </c>
      <c r="EQ84">
        <f>IF($GS84&gt;=28,INDEX($DM:$DM,$GR84+28),"")</f>
      </c>
      <c r="ER84">
        <f>IF($GS84&gt;=29,INDEX($DM:$DM,$GR84+29),"")</f>
      </c>
      <c r="ES84">
        <f>IF($GS84&gt;=30,INDEX($DM:$DM,$GR84+30),"")</f>
      </c>
      <c r="ET84">
        <f>IF($GS84&gt;=31,INDEX($DM:$DM,$GR84+31),"")</f>
      </c>
      <c r="EU84">
        <f>IF($GS84&gt;=32,INDEX($DM:$DM,$GR84+32),"")</f>
      </c>
      <c r="EV84">
        <f>IF($GS84&gt;=33,INDEX($DM:$DM,$GR84+33),"")</f>
      </c>
      <c r="EW84">
        <f>IF($GS84&gt;=34,INDEX($DM:$DM,$GR84+34),"")</f>
      </c>
      <c r="EX84">
        <f>IF($GS84&gt;=35,INDEX($DM:$DM,$GR84+35),"")</f>
      </c>
      <c r="EY84">
        <f>IF($GS84&gt;=36,INDEX($DM:$DM,$GR84+36),"")</f>
      </c>
      <c r="EZ84">
        <f>IF($GS84&gt;=37,INDEX($DM:$DM,$GR84+37),"")</f>
      </c>
      <c r="FA84">
        <f>IF($GS84&gt;=38,INDEX($DM:$DM,$GR84+38),"")</f>
      </c>
      <c r="FB84">
        <f>IF($GS84&gt;=39,INDEX($DM:$DM,$GR84+39),"")</f>
      </c>
      <c r="FC84">
        <f>IF($GS84&gt;=40,INDEX($DM:$DM,$GR84+40),"")</f>
      </c>
      <c r="FD84">
        <f>IF($GS84&gt;=1,INDEX($DN:$DN,$GR84+1),"")</f>
      </c>
      <c r="FE84">
        <f>IF($GS84&gt;=2,INDEX($DN:$DN,$GR84+2),"")</f>
      </c>
      <c r="FF84">
        <f>IF($GS84&gt;=3,INDEX($DN:$DN,$GR84+3),"")</f>
      </c>
      <c r="FG84">
        <f>IF($GS84&gt;=4,INDEX($DN:$DN,$GR84+4),"")</f>
      </c>
      <c r="FH84">
        <f>IF($GS84&gt;=5,INDEX($DN:$DN,$GR84+5),"")</f>
      </c>
      <c r="FI84">
        <f>IF($GS84&gt;=6,INDEX($DN:$DN,$GR84+6),"")</f>
      </c>
      <c r="FJ84">
        <f>IF($GS84&gt;=7,INDEX($DN:$DN,$GR84+7),"")</f>
      </c>
      <c r="FK84">
        <f>IF($GS84&gt;=8,INDEX($DN:$DN,$GR84+8),"")</f>
      </c>
      <c r="FL84">
        <f>IF($GS84&gt;=9,INDEX($DN:$DN,$GR84+9),"")</f>
      </c>
      <c r="FM84">
        <f>IF($GS84&gt;=10,INDEX($DN:$DN,$GR84+10),"")</f>
      </c>
      <c r="FN84">
        <f>IF($GS84&gt;=11,INDEX($DN:$DN,$GR84+11),"")</f>
      </c>
      <c r="FO84">
        <f>IF($GS84&gt;=12,INDEX($DN:$DN,$GR84+12),"")</f>
      </c>
      <c r="FP84">
        <f>IF($GS84&gt;=13,INDEX($DN:$DN,$GR84+13),"")</f>
      </c>
      <c r="FQ84">
        <f>IF($GS84&gt;=14,INDEX($DN:$DN,$GR84+14),"")</f>
      </c>
      <c r="FR84">
        <f>IF($GS84&gt;=15,INDEX($DN:$DN,$GR84+15),"")</f>
      </c>
      <c r="FS84">
        <f>IF($GS84&gt;=16,INDEX($DN:$DN,$GR84+16),"")</f>
      </c>
      <c r="FT84">
        <f>IF($GS84&gt;=17,INDEX($DN:$DN,$GR84+17),"")</f>
      </c>
      <c r="FU84">
        <f>IF($GS84&gt;=18,INDEX($DN:$DN,$GR84+18),"")</f>
      </c>
      <c r="FV84">
        <f>IF($GS84&gt;=19,INDEX($DN:$DN,$GR84+19),"")</f>
      </c>
      <c r="FW84">
        <f>IF($GS84&gt;=20,INDEX($DN:$DN,$GR84+20),"")</f>
      </c>
      <c r="FX84">
        <f>IF($GS84&gt;=21,INDEX($DN:$DN,$GR84+21),"")</f>
      </c>
      <c r="FY84">
        <f>IF($GS84&gt;=22,INDEX($DN:$DN,$GR84+22),"")</f>
      </c>
      <c r="FZ84">
        <f>IF($GS84&gt;=23,INDEX($DN:$DN,$GR84+23),"")</f>
      </c>
      <c r="GA84">
        <f>IF($GS84&gt;=24,INDEX($DN:$DN,$GR84+24),"")</f>
      </c>
      <c r="GB84">
        <f>IF($GS84&gt;=25,INDEX($DN:$DN,$GR84+25),"")</f>
      </c>
      <c r="GC84">
        <f>IF($GS84&gt;=26,INDEX($DN:$DN,$GR84+26),"")</f>
      </c>
      <c r="GD84">
        <f>IF($GS84&gt;=27,INDEX($DN:$DN,$GR84+27),"")</f>
      </c>
      <c r="GE84">
        <f>IF($GS84&gt;=28,INDEX($DN:$DN,$GR84+28),"")</f>
      </c>
      <c r="GF84">
        <f>IF($GS84&gt;=29,INDEX($DN:$DN,$GR84+29),"")</f>
      </c>
      <c r="GG84">
        <f>IF($GS84&gt;=30,INDEX($DN:$DN,$GR84+30),"")</f>
      </c>
      <c r="GH84">
        <f>IF($GS84&gt;=31,INDEX($DN:$DN,$GR84+31),"")</f>
      </c>
      <c r="GI84">
        <f>IF($GS84&gt;=32,INDEX($DN:$DN,$GR84+32),"")</f>
      </c>
      <c r="GJ84">
        <f>IF($GS84&gt;=33,INDEX($DN:$DN,$GR84+33),"")</f>
      </c>
      <c r="GK84">
        <f>IF($GS84&gt;=34,INDEX($DN:$DN,$GR84+34),"")</f>
      </c>
      <c r="GL84">
        <f>IF($GS84&gt;=35,INDEX($DN:$DN,$GR84+35),"")</f>
      </c>
      <c r="GM84">
        <f>IF($GS84&gt;=36,INDEX($DN:$DN,$GR84+36),"")</f>
      </c>
      <c r="GN84">
        <f>IF($GS84&gt;=37,INDEX($DN:$DN,$GR84+37),"")</f>
      </c>
      <c r="GO84">
        <f>IF($GS84&gt;=38,INDEX($DN:$DN,$GR84+38),"")</f>
      </c>
      <c r="GP84">
        <f>IF($GS84&gt;=39,INDEX($DN:$DN,$GR84+39),"")</f>
      </c>
      <c r="GQ84">
        <f>IF($GS84&gt;=40,INDEX($DN:$DN,$GR84+40),"")</f>
      </c>
      <c r="GR84">
        <f>IFERROR(MATCH($DL84,$DM$2:$DM$148,0)+1,0)</f>
      </c>
      <c r="GS84">
        <f>IFERROR(INDEX($DO$2:$DO$148,MATCH($DL84,$DM$2:$DM$148,0)),0)</f>
      </c>
      <c r="GT84">
        <f>IFERROR(MATCH($Z84,$DP$84:$FC$84,0),0)</f>
      </c>
      <c r="GU84">
        <f>IF($GT84&gt;0,INDEX($FD$84:$GQ$84,$GT84),"")</f>
      </c>
      <c r="GV84" t="s">
        <v>555</v>
      </c>
      <c r="GX84">
        <f>IF($JG84&gt;=1,INDEX($GV:$GV,$JF84+1),"")</f>
      </c>
      <c r="GY84">
        <f>IF($JG84&gt;=2,INDEX($GV:$GV,$JF84+2),"")</f>
      </c>
      <c r="GZ84">
        <f>IF($JG84&gt;=3,INDEX($GV:$GV,$JF84+3),"")</f>
      </c>
      <c r="HA84">
        <f>IF($JG84&gt;=4,INDEX($GV:$GV,$JF84+4),"")</f>
      </c>
      <c r="HB84">
        <f>IF($JG84&gt;=5,INDEX($GV:$GV,$JF84+5),"")</f>
      </c>
      <c r="HC84">
        <f>IF($JG84&gt;=6,INDEX($GV:$GV,$JF84+6),"")</f>
      </c>
      <c r="HD84">
        <f>IF($JG84&gt;=7,INDEX($GV:$GV,$JF84+7),"")</f>
      </c>
      <c r="HE84">
        <f>IF($JG84&gt;=8,INDEX($GV:$GV,$JF84+8),"")</f>
      </c>
      <c r="HF84">
        <f>IF($JG84&gt;=9,INDEX($GV:$GV,$JF84+9),"")</f>
      </c>
      <c r="HG84">
        <f>IF($JG84&gt;=10,INDEX($GV:$GV,$JF84+10),"")</f>
      </c>
      <c r="HH84">
        <f>IF($JG84&gt;=11,INDEX($GV:$GV,$JF84+11),"")</f>
      </c>
      <c r="HI84">
        <f>IF($JG84&gt;=12,INDEX($GV:$GV,$JF84+12),"")</f>
      </c>
      <c r="HJ84">
        <f>IF($JG84&gt;=13,INDEX($GV:$GV,$JF84+13),"")</f>
      </c>
      <c r="HK84">
        <f>IF($JG84&gt;=14,INDEX($GV:$GV,$JF84+14),"")</f>
      </c>
      <c r="HL84">
        <f>IF($JG84&gt;=15,INDEX($GV:$GV,$JF84+15),"")</f>
      </c>
      <c r="HM84">
        <f>IF($JG84&gt;=16,INDEX($GV:$GV,$JF84+16),"")</f>
      </c>
      <c r="HN84">
        <f>IF($JG84&gt;=17,INDEX($GV:$GV,$JF84+17),"")</f>
      </c>
      <c r="HO84">
        <f>IF($JG84&gt;=18,INDEX($GV:$GV,$JF84+18),"")</f>
      </c>
      <c r="HP84">
        <f>IF($JG84&gt;=19,INDEX($GV:$GV,$JF84+19),"")</f>
      </c>
      <c r="HQ84">
        <f>IF($JG84&gt;=20,INDEX($GV:$GV,$JF84+20),"")</f>
      </c>
      <c r="HR84">
        <f>IF($JG84&gt;=21,INDEX($GV:$GV,$JF84+21),"")</f>
      </c>
      <c r="HS84">
        <f>IF($JG84&gt;=22,INDEX($GV:$GV,$JF84+22),"")</f>
      </c>
      <c r="HT84">
        <f>IF($JG84&gt;=23,INDEX($GV:$GV,$JF84+23),"")</f>
      </c>
      <c r="HU84">
        <f>IF($JG84&gt;=24,INDEX($GV:$GV,$JF84+24),"")</f>
      </c>
      <c r="HV84">
        <f>IF($JG84&gt;=25,INDEX($GV:$GV,$JF84+25),"")</f>
      </c>
      <c r="HW84">
        <f>IF($JG84&gt;=26,INDEX($GV:$GV,$JF84+26),"")</f>
      </c>
      <c r="HX84">
        <f>IF($JG84&gt;=27,INDEX($GV:$GV,$JF84+27),"")</f>
      </c>
      <c r="HY84">
        <f>IF($JG84&gt;=28,INDEX($GV:$GV,$JF84+28),"")</f>
      </c>
      <c r="HZ84">
        <f>IF($JG84&gt;=29,INDEX($GV:$GV,$JF84+29),"")</f>
      </c>
      <c r="IA84">
        <f>IF($JG84&gt;=30,INDEX($GV:$GV,$JF84+30),"")</f>
      </c>
      <c r="IB84">
        <f>IF($JG84&gt;=31,INDEX($GV:$GV,$JF84+31),"")</f>
      </c>
      <c r="IC84">
        <f>IF($JG84&gt;=32,INDEX($GV:$GV,$JF84+32),"")</f>
      </c>
      <c r="ID84">
        <f>IF($JG84&gt;=33,INDEX($GV:$GV,$JF84+33),"")</f>
      </c>
      <c r="IE84">
        <f>IF($JG84&gt;=34,INDEX($GV:$GV,$JF84+34),"")</f>
      </c>
      <c r="IF84">
        <f>IF($JG84&gt;=35,INDEX($GV:$GV,$JF84+35),"")</f>
      </c>
      <c r="IG84">
        <f>IF($JG84&gt;=36,INDEX($GV:$GV,$JF84+36),"")</f>
      </c>
      <c r="IH84">
        <f>IF($JG84&gt;=37,INDEX($GV:$GV,$JF84+37),"")</f>
      </c>
      <c r="II84">
        <f>IF($JG84&gt;=38,INDEX($GV:$GV,$JF84+38),"")</f>
      </c>
      <c r="IJ84">
        <f>IF($JG84&gt;=39,INDEX($GV:$GV,$JF84+39),"")</f>
      </c>
      <c r="IK84">
        <f>IF($JG84&gt;=40,INDEX($GV:$GV,$JF84+40),"")</f>
      </c>
      <c r="IL84">
        <f>IF($JG84&gt;=41,INDEX($GV:$GV,$JF84+41),"")</f>
      </c>
      <c r="IM84">
        <f>IF($JG84&gt;=42,INDEX($GV:$GV,$JF84+42),"")</f>
      </c>
      <c r="IN84">
        <f>IF($JG84&gt;=43,INDEX($GV:$GV,$JF84+43),"")</f>
      </c>
      <c r="IO84">
        <f>IF($JG84&gt;=44,INDEX($GV:$GV,$JF84+44),"")</f>
      </c>
      <c r="IP84">
        <f>IF($JG84&gt;=45,INDEX($GV:$GV,$JF84+45),"")</f>
      </c>
      <c r="IQ84">
        <f>IF($JG84&gt;=46,INDEX($GV:$GV,$JF84+46),"")</f>
      </c>
      <c r="IR84">
        <f>IF($JG84&gt;=47,INDEX($GV:$GV,$JF84+47),"")</f>
      </c>
      <c r="IS84">
        <f>IF($JG84&gt;=48,INDEX($GV:$GV,$JF84+48),"")</f>
      </c>
      <c r="IT84">
        <f>IF($JG84&gt;=49,INDEX($GV:$GV,$JF84+49),"")</f>
      </c>
      <c r="IU84">
        <f>IF($JG84&gt;=50,INDEX($GV:$GV,$JF84+50),"")</f>
      </c>
      <c r="IV84">
        <f>IF($JG84&gt;=51,INDEX($GV:$GV,$JF84+51),"")</f>
      </c>
      <c r="IW84">
        <f>IF($JG84&gt;=52,INDEX($GV:$GV,$JF84+52),"")</f>
      </c>
      <c r="IX84">
        <f>IF($JG84&gt;=53,INDEX($GV:$GV,$JF84+53),"")</f>
      </c>
      <c r="IY84">
        <f>IF($JG84&gt;=54,INDEX($GV:$GV,$JF84+54),"")</f>
      </c>
      <c r="IZ84">
        <f>IF($JG84&gt;=55,INDEX($GV:$GV,$JF84+55),"")</f>
      </c>
      <c r="JA84">
        <f>IF($JG84&gt;=56,INDEX($GV:$GV,$JF84+56),"")</f>
      </c>
      <c r="JB84">
        <f>IF($JG84&gt;=57,INDEX($GV:$GV,$JF84+57),"")</f>
      </c>
      <c r="JC84">
        <f>IF($JG84&gt;=58,INDEX($GV:$GV,$JF84+58),"")</f>
      </c>
      <c r="JD84">
        <f>IF($JG84&gt;=59,INDEX($GV:$GV,$JF84+59),"")</f>
      </c>
      <c r="JE84">
        <f>IF($JG84&gt;=60,INDEX($GV:$GV,$JF84+60),"")</f>
      </c>
      <c r="JF84">
        <f>IFERROR(MATCH($GU84,$GV$2:$GV$322,0)+1,0)</f>
      </c>
      <c r="JG84">
        <f>IFERROR(INDEX($GW$2:$GW$322,MATCH($GU84,$GV$2:$GV$322,0)),0)</f>
      </c>
      <c r="JH84" t="s">
        <v>44</v>
      </c>
      <c r="JI84" t="s">
        <v>44</v>
      </c>
    </row>
    <row r="85" spans="1:269" x14ac:dyDescent="0.25">
      <c r="R85">
        <f>IF(OR($U85="",$Q85=""),"",IFERROR($U85/$Q85,0))</f>
      </c>
      <c r="S85">
        <f>IF($U85="","",
SUM($T85,$V85,$AA85,$W85,$Y85)*
(1-IF($AB85="",0,VALUE($AB85)/100)))</f>
      </c>
      <c r="T85">
        <f>IF($U85="","",$U85)</f>
      </c>
      <c r="V85">
        <f>IF($U85="","",
IF($O85="","",
IF(ISNUMBER(SEARCH("exempt",LOWER($O85))),0,
$U85*(VALUE(SUBSTITUTE($O85,"%",""))/100))))</f>
      </c>
      <c r="AC85">
        <f>IFERROR(IF(FIND(" - ",$K85)&gt;0,MID($K85,FIND(" - ",$K85)+3,LEN($K85)),""),"")</f>
      </c>
      <c r="AL85" t="s">
        <v>556</v>
      </c>
      <c r="AP85" t="s">
        <v>557</v>
      </c>
      <c r="AQ85" t="s">
        <v>555</v>
      </c>
      <c r="AT85">
        <f>IFERROR(LEFT($K85,FIND(" - ",$K85)-1),$K85)</f>
      </c>
      <c r="AU85" t="s">
        <v>197</v>
      </c>
      <c r="AW85">
        <f>IF($CL85&gt;=1,INDEX($AU:$AU,$CK85+1),"")</f>
      </c>
      <c r="AX85">
        <f>IF($CL85&gt;=2,INDEX($AU:$AU,$CK85+2),"")</f>
      </c>
      <c r="AY85">
        <f>IF($CL85&gt;=3,INDEX($AU:$AU,$CK85+3),"")</f>
      </c>
      <c r="AZ85">
        <f>IF($CL85&gt;=4,INDEX($AU:$AU,$CK85+4),"")</f>
      </c>
      <c r="BA85">
        <f>IF($CL85&gt;=5,INDEX($AU:$AU,$CK85+5),"")</f>
      </c>
      <c r="BB85">
        <f>IF($CL85&gt;=6,INDEX($AU:$AU,$CK85+6),"")</f>
      </c>
      <c r="BC85">
        <f>IF($CL85&gt;=7,INDEX($AU:$AU,$CK85+7),"")</f>
      </c>
      <c r="BD85">
        <f>IF($CL85&gt;=8,INDEX($AU:$AU,$CK85+8),"")</f>
      </c>
      <c r="BE85">
        <f>IF($CL85&gt;=9,INDEX($AU:$AU,$CK85+9),"")</f>
      </c>
      <c r="BF85">
        <f>IF($CL85&gt;=10,INDEX($AU:$AU,$CK85+10),"")</f>
      </c>
      <c r="BG85">
        <f>IF($CL85&gt;=11,INDEX($AU:$AU,$CK85+11),"")</f>
      </c>
      <c r="BH85">
        <f>IF($CL85&gt;=12,INDEX($AU:$AU,$CK85+12),"")</f>
      </c>
      <c r="BI85">
        <f>IF($CL85&gt;=13,INDEX($AU:$AU,$CK85+13),"")</f>
      </c>
      <c r="BJ85">
        <f>IF($CL85&gt;=14,INDEX($AU:$AU,$CK85+14),"")</f>
      </c>
      <c r="BK85">
        <f>IF($CL85&gt;=15,INDEX($AU:$AU,$CK85+15),"")</f>
      </c>
      <c r="BL85">
        <f>IF($CL85&gt;=16,INDEX($AU:$AU,$CK85+16),"")</f>
      </c>
      <c r="BM85">
        <f>IF($CL85&gt;=17,INDEX($AU:$AU,$CK85+17),"")</f>
      </c>
      <c r="BN85">
        <f>IF($CL85&gt;=18,INDEX($AU:$AU,$CK85+18),"")</f>
      </c>
      <c r="BO85">
        <f>IF($CL85&gt;=19,INDEX($AU:$AU,$CK85+19),"")</f>
      </c>
      <c r="BP85">
        <f>IF($CL85&gt;=20,INDEX($AU:$AU,$CK85+20),"")</f>
      </c>
      <c r="BQ85">
        <f>IF($CL85&gt;=21,INDEX($AU:$AU,$CK85+21),"")</f>
      </c>
      <c r="BR85">
        <f>IF($CL85&gt;=22,INDEX($AU:$AU,$CK85+22),"")</f>
      </c>
      <c r="BS85">
        <f>IF($CL85&gt;=23,INDEX($AU:$AU,$CK85+23),"")</f>
      </c>
      <c r="BT85">
        <f>IF($CL85&gt;=24,INDEX($AU:$AU,$CK85+24),"")</f>
      </c>
      <c r="BU85">
        <f>IF($CL85&gt;=25,INDEX($AU:$AU,$CK85+25),"")</f>
      </c>
      <c r="BV85">
        <f>IF($CL85&gt;=26,INDEX($AU:$AU,$CK85+26),"")</f>
      </c>
      <c r="BW85">
        <f>IF($CL85&gt;=27,INDEX($AU:$AU,$CK85+27),"")</f>
      </c>
      <c r="BX85">
        <f>IF($CL85&gt;=28,INDEX($AU:$AU,$CK85+28),"")</f>
      </c>
      <c r="BY85">
        <f>IF($CL85&gt;=29,INDEX($AU:$AU,$CK85+29),"")</f>
      </c>
      <c r="BZ85">
        <f>IF($CL85&gt;=30,INDEX($AU:$AU,$CK85+30),"")</f>
      </c>
      <c r="CA85">
        <f>IF($CL85&gt;=31,INDEX($AU:$AU,$CK85+31),"")</f>
      </c>
      <c r="CB85">
        <f>IF($CL85&gt;=32,INDEX($AU:$AU,$CK85+32),"")</f>
      </c>
      <c r="CC85">
        <f>IF($CL85&gt;=33,INDEX($AU:$AU,$CK85+33),"")</f>
      </c>
      <c r="CD85">
        <f>IF($CL85&gt;=34,INDEX($AU:$AU,$CK85+34),"")</f>
      </c>
      <c r="CE85">
        <f>IF($CL85&gt;=35,INDEX($AU:$AU,$CK85+35),"")</f>
      </c>
      <c r="CF85">
        <f>IF($CL85&gt;=36,INDEX($AU:$AU,$CK85+36),"")</f>
      </c>
      <c r="CG85">
        <f>IF($CL85&gt;=37,INDEX($AU:$AU,$CK85+37),"")</f>
      </c>
      <c r="CH85">
        <f>IF($CL85&gt;=38,INDEX($AU:$AU,$CK85+38),"")</f>
      </c>
      <c r="CI85">
        <f>IF($CL85&gt;=39,INDEX($AU:$AU,$CK85+39),"")</f>
      </c>
      <c r="CJ85">
        <f>IF($CL85&gt;=40,INDEX($AU:$AU,$CK85+40),"")</f>
      </c>
      <c r="CK85">
        <f>IFERROR(MATCH($AT85,$AU$2:$AU$133,0)+1,0)</f>
      </c>
      <c r="CL85">
        <f>IFERROR(INDEX($AV$2:$AV$133,MATCH($AT85,$AU$2:$AU$133,0)),0)</f>
      </c>
      <c r="CM85">
        <f>IFERROR(LEFT($L85,FIND(" - ",$L85)-1),$L85)</f>
      </c>
      <c r="CN85" t="s">
        <v>558</v>
      </c>
      <c r="CO85">
        <v>1</v>
      </c>
      <c r="CP85">
        <f>IF($DK85&gt;=1,INDEX($CN:$CN,$DJ85+1),"")</f>
      </c>
      <c r="CQ85">
        <f>IF($DK85&gt;=2,INDEX($CN:$CN,$DJ85+2),"")</f>
      </c>
      <c r="CR85">
        <f>IF($DK85&gt;=3,INDEX($CN:$CN,$DJ85+3),"")</f>
      </c>
      <c r="CS85">
        <f>IF($DK85&gt;=4,INDEX($CN:$CN,$DJ85+4),"")</f>
      </c>
      <c r="CT85">
        <f>IF($DK85&gt;=5,INDEX($CN:$CN,$DJ85+5),"")</f>
      </c>
      <c r="CU85">
        <f>IF($DK85&gt;=6,INDEX($CN:$CN,$DJ85+6),"")</f>
      </c>
      <c r="CV85">
        <f>IF($DK85&gt;=7,INDEX($CN:$CN,$DJ85+7),"")</f>
      </c>
      <c r="CW85">
        <f>IF($DK85&gt;=8,INDEX($CN:$CN,$DJ85+8),"")</f>
      </c>
      <c r="CX85">
        <f>IF($DK85&gt;=9,INDEX($CN:$CN,$DJ85+9),"")</f>
      </c>
      <c r="CY85">
        <f>IF($DK85&gt;=10,INDEX($CN:$CN,$DJ85+10),"")</f>
      </c>
      <c r="CZ85">
        <f>IF($DK85&gt;=11,INDEX($CN:$CN,$DJ85+11),"")</f>
      </c>
      <c r="DA85">
        <f>IF($DK85&gt;=12,INDEX($CN:$CN,$DJ85+12),"")</f>
      </c>
      <c r="DB85">
        <f>IF($DK85&gt;=13,INDEX($CN:$CN,$DJ85+13),"")</f>
      </c>
      <c r="DC85">
        <f>IF($DK85&gt;=14,INDEX($CN:$CN,$DJ85+14),"")</f>
      </c>
      <c r="DD85">
        <f>IF($DK85&gt;=15,INDEX($CN:$CN,$DJ85+15),"")</f>
      </c>
      <c r="DE85">
        <f>IF($DK85&gt;=16,INDEX($CN:$CN,$DJ85+16),"")</f>
      </c>
      <c r="DF85">
        <f>IF($DK85&gt;=17,INDEX($CN:$CN,$DJ85+17),"")</f>
      </c>
      <c r="DG85">
        <f>IF($DK85&gt;=18,INDEX($CN:$CN,$DJ85+18),"")</f>
      </c>
      <c r="DH85">
        <f>IF($DK85&gt;=19,INDEX($CN:$CN,$DJ85+19),"")</f>
      </c>
      <c r="DI85">
        <f>IF($DK85&gt;=20,INDEX($CN:$CN,$DJ85+20),"")</f>
      </c>
      <c r="DJ85">
        <f>IFERROR(MATCH($CM85,$CN$2:$CN$1089,0)+1,0)</f>
      </c>
      <c r="DK85">
        <f>IFERROR(INDEX($CO$2:$CO$1089,MATCH($CM85,$CN$2:$CN$1089,0)),0)</f>
      </c>
      <c r="DL85">
        <f>IFERROR(INDEX($AS:$AS,MATCH($O85,$AR:$AR,0))&amp;"","")</f>
      </c>
      <c r="DM85" t="s">
        <v>55</v>
      </c>
      <c r="DN85" t="s">
        <v>44</v>
      </c>
      <c r="DP85">
        <f>IF($GS85&gt;=1,INDEX($DM:$DM,$GR85+1),"")</f>
      </c>
      <c r="DQ85">
        <f>IF($GS85&gt;=2,INDEX($DM:$DM,$GR85+2),"")</f>
      </c>
      <c r="DR85">
        <f>IF($GS85&gt;=3,INDEX($DM:$DM,$GR85+3),"")</f>
      </c>
      <c r="DS85">
        <f>IF($GS85&gt;=4,INDEX($DM:$DM,$GR85+4),"")</f>
      </c>
      <c r="DT85">
        <f>IF($GS85&gt;=5,INDEX($DM:$DM,$GR85+5),"")</f>
      </c>
      <c r="DU85">
        <f>IF($GS85&gt;=6,INDEX($DM:$DM,$GR85+6),"")</f>
      </c>
      <c r="DV85">
        <f>IF($GS85&gt;=7,INDEX($DM:$DM,$GR85+7),"")</f>
      </c>
      <c r="DW85">
        <f>IF($GS85&gt;=8,INDEX($DM:$DM,$GR85+8),"")</f>
      </c>
      <c r="DX85">
        <f>IF($GS85&gt;=9,INDEX($DM:$DM,$GR85+9),"")</f>
      </c>
      <c r="DY85">
        <f>IF($GS85&gt;=10,INDEX($DM:$DM,$GR85+10),"")</f>
      </c>
      <c r="DZ85">
        <f>IF($GS85&gt;=11,INDEX($DM:$DM,$GR85+11),"")</f>
      </c>
      <c r="EA85">
        <f>IF($GS85&gt;=12,INDEX($DM:$DM,$GR85+12),"")</f>
      </c>
      <c r="EB85">
        <f>IF($GS85&gt;=13,INDEX($DM:$DM,$GR85+13),"")</f>
      </c>
      <c r="EC85">
        <f>IF($GS85&gt;=14,INDEX($DM:$DM,$GR85+14),"")</f>
      </c>
      <c r="ED85">
        <f>IF($GS85&gt;=15,INDEX($DM:$DM,$GR85+15),"")</f>
      </c>
      <c r="EE85">
        <f>IF($GS85&gt;=16,INDEX($DM:$DM,$GR85+16),"")</f>
      </c>
      <c r="EF85">
        <f>IF($GS85&gt;=17,INDEX($DM:$DM,$GR85+17),"")</f>
      </c>
      <c r="EG85">
        <f>IF($GS85&gt;=18,INDEX($DM:$DM,$GR85+18),"")</f>
      </c>
      <c r="EH85">
        <f>IF($GS85&gt;=19,INDEX($DM:$DM,$GR85+19),"")</f>
      </c>
      <c r="EI85">
        <f>IF($GS85&gt;=20,INDEX($DM:$DM,$GR85+20),"")</f>
      </c>
      <c r="EJ85">
        <f>IF($GS85&gt;=21,INDEX($DM:$DM,$GR85+21),"")</f>
      </c>
      <c r="EK85">
        <f>IF($GS85&gt;=22,INDEX($DM:$DM,$GR85+22),"")</f>
      </c>
      <c r="EL85">
        <f>IF($GS85&gt;=23,INDEX($DM:$DM,$GR85+23),"")</f>
      </c>
      <c r="EM85">
        <f>IF($GS85&gt;=24,INDEX($DM:$DM,$GR85+24),"")</f>
      </c>
      <c r="EN85">
        <f>IF($GS85&gt;=25,INDEX($DM:$DM,$GR85+25),"")</f>
      </c>
      <c r="EO85">
        <f>IF($GS85&gt;=26,INDEX($DM:$DM,$GR85+26),"")</f>
      </c>
      <c r="EP85">
        <f>IF($GS85&gt;=27,INDEX($DM:$DM,$GR85+27),"")</f>
      </c>
      <c r="EQ85">
        <f>IF($GS85&gt;=28,INDEX($DM:$DM,$GR85+28),"")</f>
      </c>
      <c r="ER85">
        <f>IF($GS85&gt;=29,INDEX($DM:$DM,$GR85+29),"")</f>
      </c>
      <c r="ES85">
        <f>IF($GS85&gt;=30,INDEX($DM:$DM,$GR85+30),"")</f>
      </c>
      <c r="ET85">
        <f>IF($GS85&gt;=31,INDEX($DM:$DM,$GR85+31),"")</f>
      </c>
      <c r="EU85">
        <f>IF($GS85&gt;=32,INDEX($DM:$DM,$GR85+32),"")</f>
      </c>
      <c r="EV85">
        <f>IF($GS85&gt;=33,INDEX($DM:$DM,$GR85+33),"")</f>
      </c>
      <c r="EW85">
        <f>IF($GS85&gt;=34,INDEX($DM:$DM,$GR85+34),"")</f>
      </c>
      <c r="EX85">
        <f>IF($GS85&gt;=35,INDEX($DM:$DM,$GR85+35),"")</f>
      </c>
      <c r="EY85">
        <f>IF($GS85&gt;=36,INDEX($DM:$DM,$GR85+36),"")</f>
      </c>
      <c r="EZ85">
        <f>IF($GS85&gt;=37,INDEX($DM:$DM,$GR85+37),"")</f>
      </c>
      <c r="FA85">
        <f>IF($GS85&gt;=38,INDEX($DM:$DM,$GR85+38),"")</f>
      </c>
      <c r="FB85">
        <f>IF($GS85&gt;=39,INDEX($DM:$DM,$GR85+39),"")</f>
      </c>
      <c r="FC85">
        <f>IF($GS85&gt;=40,INDEX($DM:$DM,$GR85+40),"")</f>
      </c>
      <c r="FD85">
        <f>IF($GS85&gt;=1,INDEX($DN:$DN,$GR85+1),"")</f>
      </c>
      <c r="FE85">
        <f>IF($GS85&gt;=2,INDEX($DN:$DN,$GR85+2),"")</f>
      </c>
      <c r="FF85">
        <f>IF($GS85&gt;=3,INDEX($DN:$DN,$GR85+3),"")</f>
      </c>
      <c r="FG85">
        <f>IF($GS85&gt;=4,INDEX($DN:$DN,$GR85+4),"")</f>
      </c>
      <c r="FH85">
        <f>IF($GS85&gt;=5,INDEX($DN:$DN,$GR85+5),"")</f>
      </c>
      <c r="FI85">
        <f>IF($GS85&gt;=6,INDEX($DN:$DN,$GR85+6),"")</f>
      </c>
      <c r="FJ85">
        <f>IF($GS85&gt;=7,INDEX($DN:$DN,$GR85+7),"")</f>
      </c>
      <c r="FK85">
        <f>IF($GS85&gt;=8,INDEX($DN:$DN,$GR85+8),"")</f>
      </c>
      <c r="FL85">
        <f>IF($GS85&gt;=9,INDEX($DN:$DN,$GR85+9),"")</f>
      </c>
      <c r="FM85">
        <f>IF($GS85&gt;=10,INDEX($DN:$DN,$GR85+10),"")</f>
      </c>
      <c r="FN85">
        <f>IF($GS85&gt;=11,INDEX($DN:$DN,$GR85+11),"")</f>
      </c>
      <c r="FO85">
        <f>IF($GS85&gt;=12,INDEX($DN:$DN,$GR85+12),"")</f>
      </c>
      <c r="FP85">
        <f>IF($GS85&gt;=13,INDEX($DN:$DN,$GR85+13),"")</f>
      </c>
      <c r="FQ85">
        <f>IF($GS85&gt;=14,INDEX($DN:$DN,$GR85+14),"")</f>
      </c>
      <c r="FR85">
        <f>IF($GS85&gt;=15,INDEX($DN:$DN,$GR85+15),"")</f>
      </c>
      <c r="FS85">
        <f>IF($GS85&gt;=16,INDEX($DN:$DN,$GR85+16),"")</f>
      </c>
      <c r="FT85">
        <f>IF($GS85&gt;=17,INDEX($DN:$DN,$GR85+17),"")</f>
      </c>
      <c r="FU85">
        <f>IF($GS85&gt;=18,INDEX($DN:$DN,$GR85+18),"")</f>
      </c>
      <c r="FV85">
        <f>IF($GS85&gt;=19,INDEX($DN:$DN,$GR85+19),"")</f>
      </c>
      <c r="FW85">
        <f>IF($GS85&gt;=20,INDEX($DN:$DN,$GR85+20),"")</f>
      </c>
      <c r="FX85">
        <f>IF($GS85&gt;=21,INDEX($DN:$DN,$GR85+21),"")</f>
      </c>
      <c r="FY85">
        <f>IF($GS85&gt;=22,INDEX($DN:$DN,$GR85+22),"")</f>
      </c>
      <c r="FZ85">
        <f>IF($GS85&gt;=23,INDEX($DN:$DN,$GR85+23),"")</f>
      </c>
      <c r="GA85">
        <f>IF($GS85&gt;=24,INDEX($DN:$DN,$GR85+24),"")</f>
      </c>
      <c r="GB85">
        <f>IF($GS85&gt;=25,INDEX($DN:$DN,$GR85+25),"")</f>
      </c>
      <c r="GC85">
        <f>IF($GS85&gt;=26,INDEX($DN:$DN,$GR85+26),"")</f>
      </c>
      <c r="GD85">
        <f>IF($GS85&gt;=27,INDEX($DN:$DN,$GR85+27),"")</f>
      </c>
      <c r="GE85">
        <f>IF($GS85&gt;=28,INDEX($DN:$DN,$GR85+28),"")</f>
      </c>
      <c r="GF85">
        <f>IF($GS85&gt;=29,INDEX($DN:$DN,$GR85+29),"")</f>
      </c>
      <c r="GG85">
        <f>IF($GS85&gt;=30,INDEX($DN:$DN,$GR85+30),"")</f>
      </c>
      <c r="GH85">
        <f>IF($GS85&gt;=31,INDEX($DN:$DN,$GR85+31),"")</f>
      </c>
      <c r="GI85">
        <f>IF($GS85&gt;=32,INDEX($DN:$DN,$GR85+32),"")</f>
      </c>
      <c r="GJ85">
        <f>IF($GS85&gt;=33,INDEX($DN:$DN,$GR85+33),"")</f>
      </c>
      <c r="GK85">
        <f>IF($GS85&gt;=34,INDEX($DN:$DN,$GR85+34),"")</f>
      </c>
      <c r="GL85">
        <f>IF($GS85&gt;=35,INDEX($DN:$DN,$GR85+35),"")</f>
      </c>
      <c r="GM85">
        <f>IF($GS85&gt;=36,INDEX($DN:$DN,$GR85+36),"")</f>
      </c>
      <c r="GN85">
        <f>IF($GS85&gt;=37,INDEX($DN:$DN,$GR85+37),"")</f>
      </c>
      <c r="GO85">
        <f>IF($GS85&gt;=38,INDEX($DN:$DN,$GR85+38),"")</f>
      </c>
      <c r="GP85">
        <f>IF($GS85&gt;=39,INDEX($DN:$DN,$GR85+39),"")</f>
      </c>
      <c r="GQ85">
        <f>IF($GS85&gt;=40,INDEX($DN:$DN,$GR85+40),"")</f>
      </c>
      <c r="GR85">
        <f>IFERROR(MATCH($DL85,$DM$2:$DM$148,0)+1,0)</f>
      </c>
      <c r="GS85">
        <f>IFERROR(INDEX($DO$2:$DO$148,MATCH($DL85,$DM$2:$DM$148,0)),0)</f>
      </c>
      <c r="GT85">
        <f>IFERROR(MATCH($Z85,$DP$85:$FC$85,0),0)</f>
      </c>
      <c r="GU85">
        <f>IF($GT85&gt;0,INDEX($FD$85:$GQ$85,$GT85),"")</f>
      </c>
      <c r="GV85" t="s">
        <v>559</v>
      </c>
      <c r="GX85">
        <f>IF($JG85&gt;=1,INDEX($GV:$GV,$JF85+1),"")</f>
      </c>
      <c r="GY85">
        <f>IF($JG85&gt;=2,INDEX($GV:$GV,$JF85+2),"")</f>
      </c>
      <c r="GZ85">
        <f>IF($JG85&gt;=3,INDEX($GV:$GV,$JF85+3),"")</f>
      </c>
      <c r="HA85">
        <f>IF($JG85&gt;=4,INDEX($GV:$GV,$JF85+4),"")</f>
      </c>
      <c r="HB85">
        <f>IF($JG85&gt;=5,INDEX($GV:$GV,$JF85+5),"")</f>
      </c>
      <c r="HC85">
        <f>IF($JG85&gt;=6,INDEX($GV:$GV,$JF85+6),"")</f>
      </c>
      <c r="HD85">
        <f>IF($JG85&gt;=7,INDEX($GV:$GV,$JF85+7),"")</f>
      </c>
      <c r="HE85">
        <f>IF($JG85&gt;=8,INDEX($GV:$GV,$JF85+8),"")</f>
      </c>
      <c r="HF85">
        <f>IF($JG85&gt;=9,INDEX($GV:$GV,$JF85+9),"")</f>
      </c>
      <c r="HG85">
        <f>IF($JG85&gt;=10,INDEX($GV:$GV,$JF85+10),"")</f>
      </c>
      <c r="HH85">
        <f>IF($JG85&gt;=11,INDEX($GV:$GV,$JF85+11),"")</f>
      </c>
      <c r="HI85">
        <f>IF($JG85&gt;=12,INDEX($GV:$GV,$JF85+12),"")</f>
      </c>
      <c r="HJ85">
        <f>IF($JG85&gt;=13,INDEX($GV:$GV,$JF85+13),"")</f>
      </c>
      <c r="HK85">
        <f>IF($JG85&gt;=14,INDEX($GV:$GV,$JF85+14),"")</f>
      </c>
      <c r="HL85">
        <f>IF($JG85&gt;=15,INDEX($GV:$GV,$JF85+15),"")</f>
      </c>
      <c r="HM85">
        <f>IF($JG85&gt;=16,INDEX($GV:$GV,$JF85+16),"")</f>
      </c>
      <c r="HN85">
        <f>IF($JG85&gt;=17,INDEX($GV:$GV,$JF85+17),"")</f>
      </c>
      <c r="HO85">
        <f>IF($JG85&gt;=18,INDEX($GV:$GV,$JF85+18),"")</f>
      </c>
      <c r="HP85">
        <f>IF($JG85&gt;=19,INDEX($GV:$GV,$JF85+19),"")</f>
      </c>
      <c r="HQ85">
        <f>IF($JG85&gt;=20,INDEX($GV:$GV,$JF85+20),"")</f>
      </c>
      <c r="HR85">
        <f>IF($JG85&gt;=21,INDEX($GV:$GV,$JF85+21),"")</f>
      </c>
      <c r="HS85">
        <f>IF($JG85&gt;=22,INDEX($GV:$GV,$JF85+22),"")</f>
      </c>
      <c r="HT85">
        <f>IF($JG85&gt;=23,INDEX($GV:$GV,$JF85+23),"")</f>
      </c>
      <c r="HU85">
        <f>IF($JG85&gt;=24,INDEX($GV:$GV,$JF85+24),"")</f>
      </c>
      <c r="HV85">
        <f>IF($JG85&gt;=25,INDEX($GV:$GV,$JF85+25),"")</f>
      </c>
      <c r="HW85">
        <f>IF($JG85&gt;=26,INDEX($GV:$GV,$JF85+26),"")</f>
      </c>
      <c r="HX85">
        <f>IF($JG85&gt;=27,INDEX($GV:$GV,$JF85+27),"")</f>
      </c>
      <c r="HY85">
        <f>IF($JG85&gt;=28,INDEX($GV:$GV,$JF85+28),"")</f>
      </c>
      <c r="HZ85">
        <f>IF($JG85&gt;=29,INDEX($GV:$GV,$JF85+29),"")</f>
      </c>
      <c r="IA85">
        <f>IF($JG85&gt;=30,INDEX($GV:$GV,$JF85+30),"")</f>
      </c>
      <c r="IB85">
        <f>IF($JG85&gt;=31,INDEX($GV:$GV,$JF85+31),"")</f>
      </c>
      <c r="IC85">
        <f>IF($JG85&gt;=32,INDEX($GV:$GV,$JF85+32),"")</f>
      </c>
      <c r="ID85">
        <f>IF($JG85&gt;=33,INDEX($GV:$GV,$JF85+33),"")</f>
      </c>
      <c r="IE85">
        <f>IF($JG85&gt;=34,INDEX($GV:$GV,$JF85+34),"")</f>
      </c>
      <c r="IF85">
        <f>IF($JG85&gt;=35,INDEX($GV:$GV,$JF85+35),"")</f>
      </c>
      <c r="IG85">
        <f>IF($JG85&gt;=36,INDEX($GV:$GV,$JF85+36),"")</f>
      </c>
      <c r="IH85">
        <f>IF($JG85&gt;=37,INDEX($GV:$GV,$JF85+37),"")</f>
      </c>
      <c r="II85">
        <f>IF($JG85&gt;=38,INDEX($GV:$GV,$JF85+38),"")</f>
      </c>
      <c r="IJ85">
        <f>IF($JG85&gt;=39,INDEX($GV:$GV,$JF85+39),"")</f>
      </c>
      <c r="IK85">
        <f>IF($JG85&gt;=40,INDEX($GV:$GV,$JF85+40),"")</f>
      </c>
      <c r="IL85">
        <f>IF($JG85&gt;=41,INDEX($GV:$GV,$JF85+41),"")</f>
      </c>
      <c r="IM85">
        <f>IF($JG85&gt;=42,INDEX($GV:$GV,$JF85+42),"")</f>
      </c>
      <c r="IN85">
        <f>IF($JG85&gt;=43,INDEX($GV:$GV,$JF85+43),"")</f>
      </c>
      <c r="IO85">
        <f>IF($JG85&gt;=44,INDEX($GV:$GV,$JF85+44),"")</f>
      </c>
      <c r="IP85">
        <f>IF($JG85&gt;=45,INDEX($GV:$GV,$JF85+45),"")</f>
      </c>
      <c r="IQ85">
        <f>IF($JG85&gt;=46,INDEX($GV:$GV,$JF85+46),"")</f>
      </c>
      <c r="IR85">
        <f>IF($JG85&gt;=47,INDEX($GV:$GV,$JF85+47),"")</f>
      </c>
      <c r="IS85">
        <f>IF($JG85&gt;=48,INDEX($GV:$GV,$JF85+48),"")</f>
      </c>
      <c r="IT85">
        <f>IF($JG85&gt;=49,INDEX($GV:$GV,$JF85+49),"")</f>
      </c>
      <c r="IU85">
        <f>IF($JG85&gt;=50,INDEX($GV:$GV,$JF85+50),"")</f>
      </c>
      <c r="IV85">
        <f>IF($JG85&gt;=51,INDEX($GV:$GV,$JF85+51),"")</f>
      </c>
      <c r="IW85">
        <f>IF($JG85&gt;=52,INDEX($GV:$GV,$JF85+52),"")</f>
      </c>
      <c r="IX85">
        <f>IF($JG85&gt;=53,INDEX($GV:$GV,$JF85+53),"")</f>
      </c>
      <c r="IY85">
        <f>IF($JG85&gt;=54,INDEX($GV:$GV,$JF85+54),"")</f>
      </c>
      <c r="IZ85">
        <f>IF($JG85&gt;=55,INDEX($GV:$GV,$JF85+55),"")</f>
      </c>
      <c r="JA85">
        <f>IF($JG85&gt;=56,INDEX($GV:$GV,$JF85+56),"")</f>
      </c>
      <c r="JB85">
        <f>IF($JG85&gt;=57,INDEX($GV:$GV,$JF85+57),"")</f>
      </c>
      <c r="JC85">
        <f>IF($JG85&gt;=58,INDEX($GV:$GV,$JF85+58),"")</f>
      </c>
      <c r="JD85">
        <f>IF($JG85&gt;=59,INDEX($GV:$GV,$JF85+59),"")</f>
      </c>
      <c r="JE85">
        <f>IF($JG85&gt;=60,INDEX($GV:$GV,$JF85+60),"")</f>
      </c>
      <c r="JF85">
        <f>IFERROR(MATCH($GU85,$GV$2:$GV$322,0)+1,0)</f>
      </c>
      <c r="JG85">
        <f>IFERROR(INDEX($GW$2:$GW$322,MATCH($GU85,$GV$2:$GV$322,0)),0)</f>
      </c>
      <c r="JH85" t="s">
        <v>44</v>
      </c>
      <c r="JI85" t="s">
        <v>44</v>
      </c>
    </row>
    <row r="86" spans="1:269" x14ac:dyDescent="0.25">
      <c r="R86">
        <f>IF(OR($U86="",$Q86=""),"",IFERROR($U86/$Q86,0))</f>
      </c>
      <c r="S86">
        <f>IF($U86="","",
SUM($T86,$V86,$AA86,$W86,$Y86)*
(1-IF($AB86="",0,VALUE($AB86)/100)))</f>
      </c>
      <c r="T86">
        <f>IF($U86="","",$U86)</f>
      </c>
      <c r="V86">
        <f>IF($U86="","",
IF($O86="","",
IF(ISNUMBER(SEARCH("exempt",LOWER($O86))),0,
$U86*(VALUE(SUBSTITUTE($O86,"%",""))/100))))</f>
      </c>
      <c r="AC86">
        <f>IFERROR(IF(FIND(" - ",$K86)&gt;0,MID($K86,FIND(" - ",$K86)+3,LEN($K86)),""),"")</f>
      </c>
      <c r="AL86" t="s">
        <v>560</v>
      </c>
      <c r="AP86" t="s">
        <v>561</v>
      </c>
      <c r="AQ86" t="s">
        <v>559</v>
      </c>
      <c r="AT86">
        <f>IFERROR(LEFT($K86,FIND(" - ",$K86)-1),$K86)</f>
      </c>
      <c r="AU86" t="s">
        <v>42</v>
      </c>
      <c r="AV86">
        <v>5</v>
      </c>
      <c r="AW86">
        <f>IF($CL86&gt;=1,INDEX($AU:$AU,$CK86+1),"")</f>
      </c>
      <c r="AX86">
        <f>IF($CL86&gt;=2,INDEX($AU:$AU,$CK86+2),"")</f>
      </c>
      <c r="AY86">
        <f>IF($CL86&gt;=3,INDEX($AU:$AU,$CK86+3),"")</f>
      </c>
      <c r="AZ86">
        <f>IF($CL86&gt;=4,INDEX($AU:$AU,$CK86+4),"")</f>
      </c>
      <c r="BA86">
        <f>IF($CL86&gt;=5,INDEX($AU:$AU,$CK86+5),"")</f>
      </c>
      <c r="BB86">
        <f>IF($CL86&gt;=6,INDEX($AU:$AU,$CK86+6),"")</f>
      </c>
      <c r="BC86">
        <f>IF($CL86&gt;=7,INDEX($AU:$AU,$CK86+7),"")</f>
      </c>
      <c r="BD86">
        <f>IF($CL86&gt;=8,INDEX($AU:$AU,$CK86+8),"")</f>
      </c>
      <c r="BE86">
        <f>IF($CL86&gt;=9,INDEX($AU:$AU,$CK86+9),"")</f>
      </c>
      <c r="BF86">
        <f>IF($CL86&gt;=10,INDEX($AU:$AU,$CK86+10),"")</f>
      </c>
      <c r="BG86">
        <f>IF($CL86&gt;=11,INDEX($AU:$AU,$CK86+11),"")</f>
      </c>
      <c r="BH86">
        <f>IF($CL86&gt;=12,INDEX($AU:$AU,$CK86+12),"")</f>
      </c>
      <c r="BI86">
        <f>IF($CL86&gt;=13,INDEX($AU:$AU,$CK86+13),"")</f>
      </c>
      <c r="BJ86">
        <f>IF($CL86&gt;=14,INDEX($AU:$AU,$CK86+14),"")</f>
      </c>
      <c r="BK86">
        <f>IF($CL86&gt;=15,INDEX($AU:$AU,$CK86+15),"")</f>
      </c>
      <c r="BL86">
        <f>IF($CL86&gt;=16,INDEX($AU:$AU,$CK86+16),"")</f>
      </c>
      <c r="BM86">
        <f>IF($CL86&gt;=17,INDEX($AU:$AU,$CK86+17),"")</f>
      </c>
      <c r="BN86">
        <f>IF($CL86&gt;=18,INDEX($AU:$AU,$CK86+18),"")</f>
      </c>
      <c r="BO86">
        <f>IF($CL86&gt;=19,INDEX($AU:$AU,$CK86+19),"")</f>
      </c>
      <c r="BP86">
        <f>IF($CL86&gt;=20,INDEX($AU:$AU,$CK86+20),"")</f>
      </c>
      <c r="BQ86">
        <f>IF($CL86&gt;=21,INDEX($AU:$AU,$CK86+21),"")</f>
      </c>
      <c r="BR86">
        <f>IF($CL86&gt;=22,INDEX($AU:$AU,$CK86+22),"")</f>
      </c>
      <c r="BS86">
        <f>IF($CL86&gt;=23,INDEX($AU:$AU,$CK86+23),"")</f>
      </c>
      <c r="BT86">
        <f>IF($CL86&gt;=24,INDEX($AU:$AU,$CK86+24),"")</f>
      </c>
      <c r="BU86">
        <f>IF($CL86&gt;=25,INDEX($AU:$AU,$CK86+25),"")</f>
      </c>
      <c r="BV86">
        <f>IF($CL86&gt;=26,INDEX($AU:$AU,$CK86+26),"")</f>
      </c>
      <c r="BW86">
        <f>IF($CL86&gt;=27,INDEX($AU:$AU,$CK86+27),"")</f>
      </c>
      <c r="BX86">
        <f>IF($CL86&gt;=28,INDEX($AU:$AU,$CK86+28),"")</f>
      </c>
      <c r="BY86">
        <f>IF($CL86&gt;=29,INDEX($AU:$AU,$CK86+29),"")</f>
      </c>
      <c r="BZ86">
        <f>IF($CL86&gt;=30,INDEX($AU:$AU,$CK86+30),"")</f>
      </c>
      <c r="CA86">
        <f>IF($CL86&gt;=31,INDEX($AU:$AU,$CK86+31),"")</f>
      </c>
      <c r="CB86">
        <f>IF($CL86&gt;=32,INDEX($AU:$AU,$CK86+32),"")</f>
      </c>
      <c r="CC86">
        <f>IF($CL86&gt;=33,INDEX($AU:$AU,$CK86+33),"")</f>
      </c>
      <c r="CD86">
        <f>IF($CL86&gt;=34,INDEX($AU:$AU,$CK86+34),"")</f>
      </c>
      <c r="CE86">
        <f>IF($CL86&gt;=35,INDEX($AU:$AU,$CK86+35),"")</f>
      </c>
      <c r="CF86">
        <f>IF($CL86&gt;=36,INDEX($AU:$AU,$CK86+36),"")</f>
      </c>
      <c r="CG86">
        <f>IF($CL86&gt;=37,INDEX($AU:$AU,$CK86+37),"")</f>
      </c>
      <c r="CH86">
        <f>IF($CL86&gt;=38,INDEX($AU:$AU,$CK86+38),"")</f>
      </c>
      <c r="CI86">
        <f>IF($CL86&gt;=39,INDEX($AU:$AU,$CK86+39),"")</f>
      </c>
      <c r="CJ86">
        <f>IF($CL86&gt;=40,INDEX($AU:$AU,$CK86+40),"")</f>
      </c>
      <c r="CK86">
        <f>IFERROR(MATCH($AT86,$AU$2:$AU$133,0)+1,0)</f>
      </c>
      <c r="CL86">
        <f>IFERROR(INDEX($AV$2:$AV$133,MATCH($AT86,$AU$2:$AU$133,0)),0)</f>
      </c>
      <c r="CM86">
        <f>IFERROR(LEFT($L86,FIND(" - ",$L86)-1),$L86)</f>
      </c>
      <c r="CN86" t="s">
        <v>221</v>
      </c>
      <c r="CP86">
        <f>IF($DK86&gt;=1,INDEX($CN:$CN,$DJ86+1),"")</f>
      </c>
      <c r="CQ86">
        <f>IF($DK86&gt;=2,INDEX($CN:$CN,$DJ86+2),"")</f>
      </c>
      <c r="CR86">
        <f>IF($DK86&gt;=3,INDEX($CN:$CN,$DJ86+3),"")</f>
      </c>
      <c r="CS86">
        <f>IF($DK86&gt;=4,INDEX($CN:$CN,$DJ86+4),"")</f>
      </c>
      <c r="CT86">
        <f>IF($DK86&gt;=5,INDEX($CN:$CN,$DJ86+5),"")</f>
      </c>
      <c r="CU86">
        <f>IF($DK86&gt;=6,INDEX($CN:$CN,$DJ86+6),"")</f>
      </c>
      <c r="CV86">
        <f>IF($DK86&gt;=7,INDEX($CN:$CN,$DJ86+7),"")</f>
      </c>
      <c r="CW86">
        <f>IF($DK86&gt;=8,INDEX($CN:$CN,$DJ86+8),"")</f>
      </c>
      <c r="CX86">
        <f>IF($DK86&gt;=9,INDEX($CN:$CN,$DJ86+9),"")</f>
      </c>
      <c r="CY86">
        <f>IF($DK86&gt;=10,INDEX($CN:$CN,$DJ86+10),"")</f>
      </c>
      <c r="CZ86">
        <f>IF($DK86&gt;=11,INDEX($CN:$CN,$DJ86+11),"")</f>
      </c>
      <c r="DA86">
        <f>IF($DK86&gt;=12,INDEX($CN:$CN,$DJ86+12),"")</f>
      </c>
      <c r="DB86">
        <f>IF($DK86&gt;=13,INDEX($CN:$CN,$DJ86+13),"")</f>
      </c>
      <c r="DC86">
        <f>IF($DK86&gt;=14,INDEX($CN:$CN,$DJ86+14),"")</f>
      </c>
      <c r="DD86">
        <f>IF($DK86&gt;=15,INDEX($CN:$CN,$DJ86+15),"")</f>
      </c>
      <c r="DE86">
        <f>IF($DK86&gt;=16,INDEX($CN:$CN,$DJ86+16),"")</f>
      </c>
      <c r="DF86">
        <f>IF($DK86&gt;=17,INDEX($CN:$CN,$DJ86+17),"")</f>
      </c>
      <c r="DG86">
        <f>IF($DK86&gt;=18,INDEX($CN:$CN,$DJ86+18),"")</f>
      </c>
      <c r="DH86">
        <f>IF($DK86&gt;=19,INDEX($CN:$CN,$DJ86+19),"")</f>
      </c>
      <c r="DI86">
        <f>IF($DK86&gt;=20,INDEX($CN:$CN,$DJ86+20),"")</f>
      </c>
      <c r="DJ86">
        <f>IFERROR(MATCH($CM86,$CN$2:$CN$1089,0)+1,0)</f>
      </c>
      <c r="DK86">
        <f>IFERROR(INDEX($CO$2:$CO$1089,MATCH($CM86,$CN$2:$CN$1089,0)),0)</f>
      </c>
      <c r="DL86">
        <f>IFERROR(INDEX($AS:$AS,MATCH($O86,$AR:$AR,0))&amp;"","")</f>
      </c>
      <c r="DM86" t="s">
        <v>352</v>
      </c>
      <c r="DO86">
        <v>1</v>
      </c>
      <c r="DP86">
        <f>IF($GS86&gt;=1,INDEX($DM:$DM,$GR86+1),"")</f>
      </c>
      <c r="DQ86">
        <f>IF($GS86&gt;=2,INDEX($DM:$DM,$GR86+2),"")</f>
      </c>
      <c r="DR86">
        <f>IF($GS86&gt;=3,INDEX($DM:$DM,$GR86+3),"")</f>
      </c>
      <c r="DS86">
        <f>IF($GS86&gt;=4,INDEX($DM:$DM,$GR86+4),"")</f>
      </c>
      <c r="DT86">
        <f>IF($GS86&gt;=5,INDEX($DM:$DM,$GR86+5),"")</f>
      </c>
      <c r="DU86">
        <f>IF($GS86&gt;=6,INDEX($DM:$DM,$GR86+6),"")</f>
      </c>
      <c r="DV86">
        <f>IF($GS86&gt;=7,INDEX($DM:$DM,$GR86+7),"")</f>
      </c>
      <c r="DW86">
        <f>IF($GS86&gt;=8,INDEX($DM:$DM,$GR86+8),"")</f>
      </c>
      <c r="DX86">
        <f>IF($GS86&gt;=9,INDEX($DM:$DM,$GR86+9),"")</f>
      </c>
      <c r="DY86">
        <f>IF($GS86&gt;=10,INDEX($DM:$DM,$GR86+10),"")</f>
      </c>
      <c r="DZ86">
        <f>IF($GS86&gt;=11,INDEX($DM:$DM,$GR86+11),"")</f>
      </c>
      <c r="EA86">
        <f>IF($GS86&gt;=12,INDEX($DM:$DM,$GR86+12),"")</f>
      </c>
      <c r="EB86">
        <f>IF($GS86&gt;=13,INDEX($DM:$DM,$GR86+13),"")</f>
      </c>
      <c r="EC86">
        <f>IF($GS86&gt;=14,INDEX($DM:$DM,$GR86+14),"")</f>
      </c>
      <c r="ED86">
        <f>IF($GS86&gt;=15,INDEX($DM:$DM,$GR86+15),"")</f>
      </c>
      <c r="EE86">
        <f>IF($GS86&gt;=16,INDEX($DM:$DM,$GR86+16),"")</f>
      </c>
      <c r="EF86">
        <f>IF($GS86&gt;=17,INDEX($DM:$DM,$GR86+17),"")</f>
      </c>
      <c r="EG86">
        <f>IF($GS86&gt;=18,INDEX($DM:$DM,$GR86+18),"")</f>
      </c>
      <c r="EH86">
        <f>IF($GS86&gt;=19,INDEX($DM:$DM,$GR86+19),"")</f>
      </c>
      <c r="EI86">
        <f>IF($GS86&gt;=20,INDEX($DM:$DM,$GR86+20),"")</f>
      </c>
      <c r="EJ86">
        <f>IF($GS86&gt;=21,INDEX($DM:$DM,$GR86+21),"")</f>
      </c>
      <c r="EK86">
        <f>IF($GS86&gt;=22,INDEX($DM:$DM,$GR86+22),"")</f>
      </c>
      <c r="EL86">
        <f>IF($GS86&gt;=23,INDEX($DM:$DM,$GR86+23),"")</f>
      </c>
      <c r="EM86">
        <f>IF($GS86&gt;=24,INDEX($DM:$DM,$GR86+24),"")</f>
      </c>
      <c r="EN86">
        <f>IF($GS86&gt;=25,INDEX($DM:$DM,$GR86+25),"")</f>
      </c>
      <c r="EO86">
        <f>IF($GS86&gt;=26,INDEX($DM:$DM,$GR86+26),"")</f>
      </c>
      <c r="EP86">
        <f>IF($GS86&gt;=27,INDEX($DM:$DM,$GR86+27),"")</f>
      </c>
      <c r="EQ86">
        <f>IF($GS86&gt;=28,INDEX($DM:$DM,$GR86+28),"")</f>
      </c>
      <c r="ER86">
        <f>IF($GS86&gt;=29,INDEX($DM:$DM,$GR86+29),"")</f>
      </c>
      <c r="ES86">
        <f>IF($GS86&gt;=30,INDEX($DM:$DM,$GR86+30),"")</f>
      </c>
      <c r="ET86">
        <f>IF($GS86&gt;=31,INDEX($DM:$DM,$GR86+31),"")</f>
      </c>
      <c r="EU86">
        <f>IF($GS86&gt;=32,INDEX($DM:$DM,$GR86+32),"")</f>
      </c>
      <c r="EV86">
        <f>IF($GS86&gt;=33,INDEX($DM:$DM,$GR86+33),"")</f>
      </c>
      <c r="EW86">
        <f>IF($GS86&gt;=34,INDEX($DM:$DM,$GR86+34),"")</f>
      </c>
      <c r="EX86">
        <f>IF($GS86&gt;=35,INDEX($DM:$DM,$GR86+35),"")</f>
      </c>
      <c r="EY86">
        <f>IF($GS86&gt;=36,INDEX($DM:$DM,$GR86+36),"")</f>
      </c>
      <c r="EZ86">
        <f>IF($GS86&gt;=37,INDEX($DM:$DM,$GR86+37),"")</f>
      </c>
      <c r="FA86">
        <f>IF($GS86&gt;=38,INDEX($DM:$DM,$GR86+38),"")</f>
      </c>
      <c r="FB86">
        <f>IF($GS86&gt;=39,INDEX($DM:$DM,$GR86+39),"")</f>
      </c>
      <c r="FC86">
        <f>IF($GS86&gt;=40,INDEX($DM:$DM,$GR86+40),"")</f>
      </c>
      <c r="FD86">
        <f>IF($GS86&gt;=1,INDEX($DN:$DN,$GR86+1),"")</f>
      </c>
      <c r="FE86">
        <f>IF($GS86&gt;=2,INDEX($DN:$DN,$GR86+2),"")</f>
      </c>
      <c r="FF86">
        <f>IF($GS86&gt;=3,INDEX($DN:$DN,$GR86+3),"")</f>
      </c>
      <c r="FG86">
        <f>IF($GS86&gt;=4,INDEX($DN:$DN,$GR86+4),"")</f>
      </c>
      <c r="FH86">
        <f>IF($GS86&gt;=5,INDEX($DN:$DN,$GR86+5),"")</f>
      </c>
      <c r="FI86">
        <f>IF($GS86&gt;=6,INDEX($DN:$DN,$GR86+6),"")</f>
      </c>
      <c r="FJ86">
        <f>IF($GS86&gt;=7,INDEX($DN:$DN,$GR86+7),"")</f>
      </c>
      <c r="FK86">
        <f>IF($GS86&gt;=8,INDEX($DN:$DN,$GR86+8),"")</f>
      </c>
      <c r="FL86">
        <f>IF($GS86&gt;=9,INDEX($DN:$DN,$GR86+9),"")</f>
      </c>
      <c r="FM86">
        <f>IF($GS86&gt;=10,INDEX($DN:$DN,$GR86+10),"")</f>
      </c>
      <c r="FN86">
        <f>IF($GS86&gt;=11,INDEX($DN:$DN,$GR86+11),"")</f>
      </c>
      <c r="FO86">
        <f>IF($GS86&gt;=12,INDEX($DN:$DN,$GR86+12),"")</f>
      </c>
      <c r="FP86">
        <f>IF($GS86&gt;=13,INDEX($DN:$DN,$GR86+13),"")</f>
      </c>
      <c r="FQ86">
        <f>IF($GS86&gt;=14,INDEX($DN:$DN,$GR86+14),"")</f>
      </c>
      <c r="FR86">
        <f>IF($GS86&gt;=15,INDEX($DN:$DN,$GR86+15),"")</f>
      </c>
      <c r="FS86">
        <f>IF($GS86&gt;=16,INDEX($DN:$DN,$GR86+16),"")</f>
      </c>
      <c r="FT86">
        <f>IF($GS86&gt;=17,INDEX($DN:$DN,$GR86+17),"")</f>
      </c>
      <c r="FU86">
        <f>IF($GS86&gt;=18,INDEX($DN:$DN,$GR86+18),"")</f>
      </c>
      <c r="FV86">
        <f>IF($GS86&gt;=19,INDEX($DN:$DN,$GR86+19),"")</f>
      </c>
      <c r="FW86">
        <f>IF($GS86&gt;=20,INDEX($DN:$DN,$GR86+20),"")</f>
      </c>
      <c r="FX86">
        <f>IF($GS86&gt;=21,INDEX($DN:$DN,$GR86+21),"")</f>
      </c>
      <c r="FY86">
        <f>IF($GS86&gt;=22,INDEX($DN:$DN,$GR86+22),"")</f>
      </c>
      <c r="FZ86">
        <f>IF($GS86&gt;=23,INDEX($DN:$DN,$GR86+23),"")</f>
      </c>
      <c r="GA86">
        <f>IF($GS86&gt;=24,INDEX($DN:$DN,$GR86+24),"")</f>
      </c>
      <c r="GB86">
        <f>IF($GS86&gt;=25,INDEX($DN:$DN,$GR86+25),"")</f>
      </c>
      <c r="GC86">
        <f>IF($GS86&gt;=26,INDEX($DN:$DN,$GR86+26),"")</f>
      </c>
      <c r="GD86">
        <f>IF($GS86&gt;=27,INDEX($DN:$DN,$GR86+27),"")</f>
      </c>
      <c r="GE86">
        <f>IF($GS86&gt;=28,INDEX($DN:$DN,$GR86+28),"")</f>
      </c>
      <c r="GF86">
        <f>IF($GS86&gt;=29,INDEX($DN:$DN,$GR86+29),"")</f>
      </c>
      <c r="GG86">
        <f>IF($GS86&gt;=30,INDEX($DN:$DN,$GR86+30),"")</f>
      </c>
      <c r="GH86">
        <f>IF($GS86&gt;=31,INDEX($DN:$DN,$GR86+31),"")</f>
      </c>
      <c r="GI86">
        <f>IF($GS86&gt;=32,INDEX($DN:$DN,$GR86+32),"")</f>
      </c>
      <c r="GJ86">
        <f>IF($GS86&gt;=33,INDEX($DN:$DN,$GR86+33),"")</f>
      </c>
      <c r="GK86">
        <f>IF($GS86&gt;=34,INDEX($DN:$DN,$GR86+34),"")</f>
      </c>
      <c r="GL86">
        <f>IF($GS86&gt;=35,INDEX($DN:$DN,$GR86+35),"")</f>
      </c>
      <c r="GM86">
        <f>IF($GS86&gt;=36,INDEX($DN:$DN,$GR86+36),"")</f>
      </c>
      <c r="GN86">
        <f>IF($GS86&gt;=37,INDEX($DN:$DN,$GR86+37),"")</f>
      </c>
      <c r="GO86">
        <f>IF($GS86&gt;=38,INDEX($DN:$DN,$GR86+38),"")</f>
      </c>
      <c r="GP86">
        <f>IF($GS86&gt;=39,INDEX($DN:$DN,$GR86+39),"")</f>
      </c>
      <c r="GQ86">
        <f>IF($GS86&gt;=40,INDEX($DN:$DN,$GR86+40),"")</f>
      </c>
      <c r="GR86">
        <f>IFERROR(MATCH($DL86,$DM$2:$DM$148,0)+1,0)</f>
      </c>
      <c r="GS86">
        <f>IFERROR(INDEX($DO$2:$DO$148,MATCH($DL86,$DM$2:$DM$148,0)),0)</f>
      </c>
      <c r="GT86">
        <f>IFERROR(MATCH($Z86,$DP$86:$FC$86,0),0)</f>
      </c>
      <c r="GU86">
        <f>IF($GT86&gt;0,INDEX($FD$86:$GQ$86,$GT86),"")</f>
      </c>
      <c r="GV86" t="s">
        <v>562</v>
      </c>
      <c r="GX86">
        <f>IF($JG86&gt;=1,INDEX($GV:$GV,$JF86+1),"")</f>
      </c>
      <c r="GY86">
        <f>IF($JG86&gt;=2,INDEX($GV:$GV,$JF86+2),"")</f>
      </c>
      <c r="GZ86">
        <f>IF($JG86&gt;=3,INDEX($GV:$GV,$JF86+3),"")</f>
      </c>
      <c r="HA86">
        <f>IF($JG86&gt;=4,INDEX($GV:$GV,$JF86+4),"")</f>
      </c>
      <c r="HB86">
        <f>IF($JG86&gt;=5,INDEX($GV:$GV,$JF86+5),"")</f>
      </c>
      <c r="HC86">
        <f>IF($JG86&gt;=6,INDEX($GV:$GV,$JF86+6),"")</f>
      </c>
      <c r="HD86">
        <f>IF($JG86&gt;=7,INDEX($GV:$GV,$JF86+7),"")</f>
      </c>
      <c r="HE86">
        <f>IF($JG86&gt;=8,INDEX($GV:$GV,$JF86+8),"")</f>
      </c>
      <c r="HF86">
        <f>IF($JG86&gt;=9,INDEX($GV:$GV,$JF86+9),"")</f>
      </c>
      <c r="HG86">
        <f>IF($JG86&gt;=10,INDEX($GV:$GV,$JF86+10),"")</f>
      </c>
      <c r="HH86">
        <f>IF($JG86&gt;=11,INDEX($GV:$GV,$JF86+11),"")</f>
      </c>
      <c r="HI86">
        <f>IF($JG86&gt;=12,INDEX($GV:$GV,$JF86+12),"")</f>
      </c>
      <c r="HJ86">
        <f>IF($JG86&gt;=13,INDEX($GV:$GV,$JF86+13),"")</f>
      </c>
      <c r="HK86">
        <f>IF($JG86&gt;=14,INDEX($GV:$GV,$JF86+14),"")</f>
      </c>
      <c r="HL86">
        <f>IF($JG86&gt;=15,INDEX($GV:$GV,$JF86+15),"")</f>
      </c>
      <c r="HM86">
        <f>IF($JG86&gt;=16,INDEX($GV:$GV,$JF86+16),"")</f>
      </c>
      <c r="HN86">
        <f>IF($JG86&gt;=17,INDEX($GV:$GV,$JF86+17),"")</f>
      </c>
      <c r="HO86">
        <f>IF($JG86&gt;=18,INDEX($GV:$GV,$JF86+18),"")</f>
      </c>
      <c r="HP86">
        <f>IF($JG86&gt;=19,INDEX($GV:$GV,$JF86+19),"")</f>
      </c>
      <c r="HQ86">
        <f>IF($JG86&gt;=20,INDEX($GV:$GV,$JF86+20),"")</f>
      </c>
      <c r="HR86">
        <f>IF($JG86&gt;=21,INDEX($GV:$GV,$JF86+21),"")</f>
      </c>
      <c r="HS86">
        <f>IF($JG86&gt;=22,INDEX($GV:$GV,$JF86+22),"")</f>
      </c>
      <c r="HT86">
        <f>IF($JG86&gt;=23,INDEX($GV:$GV,$JF86+23),"")</f>
      </c>
      <c r="HU86">
        <f>IF($JG86&gt;=24,INDEX($GV:$GV,$JF86+24),"")</f>
      </c>
      <c r="HV86">
        <f>IF($JG86&gt;=25,INDEX($GV:$GV,$JF86+25),"")</f>
      </c>
      <c r="HW86">
        <f>IF($JG86&gt;=26,INDEX($GV:$GV,$JF86+26),"")</f>
      </c>
      <c r="HX86">
        <f>IF($JG86&gt;=27,INDEX($GV:$GV,$JF86+27),"")</f>
      </c>
      <c r="HY86">
        <f>IF($JG86&gt;=28,INDEX($GV:$GV,$JF86+28),"")</f>
      </c>
      <c r="HZ86">
        <f>IF($JG86&gt;=29,INDEX($GV:$GV,$JF86+29),"")</f>
      </c>
      <c r="IA86">
        <f>IF($JG86&gt;=30,INDEX($GV:$GV,$JF86+30),"")</f>
      </c>
      <c r="IB86">
        <f>IF($JG86&gt;=31,INDEX($GV:$GV,$JF86+31),"")</f>
      </c>
      <c r="IC86">
        <f>IF($JG86&gt;=32,INDEX($GV:$GV,$JF86+32),"")</f>
      </c>
      <c r="ID86">
        <f>IF($JG86&gt;=33,INDEX($GV:$GV,$JF86+33),"")</f>
      </c>
      <c r="IE86">
        <f>IF($JG86&gt;=34,INDEX($GV:$GV,$JF86+34),"")</f>
      </c>
      <c r="IF86">
        <f>IF($JG86&gt;=35,INDEX($GV:$GV,$JF86+35),"")</f>
      </c>
      <c r="IG86">
        <f>IF($JG86&gt;=36,INDEX($GV:$GV,$JF86+36),"")</f>
      </c>
      <c r="IH86">
        <f>IF($JG86&gt;=37,INDEX($GV:$GV,$JF86+37),"")</f>
      </c>
      <c r="II86">
        <f>IF($JG86&gt;=38,INDEX($GV:$GV,$JF86+38),"")</f>
      </c>
      <c r="IJ86">
        <f>IF($JG86&gt;=39,INDEX($GV:$GV,$JF86+39),"")</f>
      </c>
      <c r="IK86">
        <f>IF($JG86&gt;=40,INDEX($GV:$GV,$JF86+40),"")</f>
      </c>
      <c r="IL86">
        <f>IF($JG86&gt;=41,INDEX($GV:$GV,$JF86+41),"")</f>
      </c>
      <c r="IM86">
        <f>IF($JG86&gt;=42,INDEX($GV:$GV,$JF86+42),"")</f>
      </c>
      <c r="IN86">
        <f>IF($JG86&gt;=43,INDEX($GV:$GV,$JF86+43),"")</f>
      </c>
      <c r="IO86">
        <f>IF($JG86&gt;=44,INDEX($GV:$GV,$JF86+44),"")</f>
      </c>
      <c r="IP86">
        <f>IF($JG86&gt;=45,INDEX($GV:$GV,$JF86+45),"")</f>
      </c>
      <c r="IQ86">
        <f>IF($JG86&gt;=46,INDEX($GV:$GV,$JF86+46),"")</f>
      </c>
      <c r="IR86">
        <f>IF($JG86&gt;=47,INDEX($GV:$GV,$JF86+47),"")</f>
      </c>
      <c r="IS86">
        <f>IF($JG86&gt;=48,INDEX($GV:$GV,$JF86+48),"")</f>
      </c>
      <c r="IT86">
        <f>IF($JG86&gt;=49,INDEX($GV:$GV,$JF86+49),"")</f>
      </c>
      <c r="IU86">
        <f>IF($JG86&gt;=50,INDEX($GV:$GV,$JF86+50),"")</f>
      </c>
      <c r="IV86">
        <f>IF($JG86&gt;=51,INDEX($GV:$GV,$JF86+51),"")</f>
      </c>
      <c r="IW86">
        <f>IF($JG86&gt;=52,INDEX($GV:$GV,$JF86+52),"")</f>
      </c>
      <c r="IX86">
        <f>IF($JG86&gt;=53,INDEX($GV:$GV,$JF86+53),"")</f>
      </c>
      <c r="IY86">
        <f>IF($JG86&gt;=54,INDEX($GV:$GV,$JF86+54),"")</f>
      </c>
      <c r="IZ86">
        <f>IF($JG86&gt;=55,INDEX($GV:$GV,$JF86+55),"")</f>
      </c>
      <c r="JA86">
        <f>IF($JG86&gt;=56,INDEX($GV:$GV,$JF86+56),"")</f>
      </c>
      <c r="JB86">
        <f>IF($JG86&gt;=57,INDEX($GV:$GV,$JF86+57),"")</f>
      </c>
      <c r="JC86">
        <f>IF($JG86&gt;=58,INDEX($GV:$GV,$JF86+58),"")</f>
      </c>
      <c r="JD86">
        <f>IF($JG86&gt;=59,INDEX($GV:$GV,$JF86+59),"")</f>
      </c>
      <c r="JE86">
        <f>IF($JG86&gt;=60,INDEX($GV:$GV,$JF86+60),"")</f>
      </c>
      <c r="JF86">
        <f>IFERROR(MATCH($GU86,$GV$2:$GV$322,0)+1,0)</f>
      </c>
      <c r="JG86">
        <f>IFERROR(INDEX($GW$2:$GW$322,MATCH($GU86,$GV$2:$GV$322,0)),0)</f>
      </c>
      <c r="JH86" t="s">
        <v>44</v>
      </c>
      <c r="JI86" t="s">
        <v>44</v>
      </c>
    </row>
    <row r="87" spans="1:269" x14ac:dyDescent="0.25">
      <c r="R87">
        <f>IF(OR($U87="",$Q87=""),"",IFERROR($U87/$Q87,0))</f>
      </c>
      <c r="S87">
        <f>IF($U87="","",
SUM($T87,$V87,$AA87,$W87,$Y87)*
(1-IF($AB87="",0,VALUE($AB87)/100)))</f>
      </c>
      <c r="T87">
        <f>IF($U87="","",$U87)</f>
      </c>
      <c r="V87">
        <f>IF($U87="","",
IF($O87="","",
IF(ISNUMBER(SEARCH("exempt",LOWER($O87))),0,
$U87*(VALUE(SUBSTITUTE($O87,"%",""))/100))))</f>
      </c>
      <c r="AC87">
        <f>IFERROR(IF(FIND(" - ",$K87)&gt;0,MID($K87,FIND(" - ",$K87)+3,LEN($K87)),""),"")</f>
      </c>
      <c r="AL87" t="s">
        <v>563</v>
      </c>
      <c r="AP87" t="s">
        <v>564</v>
      </c>
      <c r="AQ87" t="s">
        <v>562</v>
      </c>
      <c r="AT87">
        <f>IFERROR(LEFT($K87,FIND(" - ",$K87)-1),$K87)</f>
      </c>
      <c r="AU87" t="s">
        <v>140</v>
      </c>
      <c r="AW87">
        <f>IF($CL87&gt;=1,INDEX($AU:$AU,$CK87+1),"")</f>
      </c>
      <c r="AX87">
        <f>IF($CL87&gt;=2,INDEX($AU:$AU,$CK87+2),"")</f>
      </c>
      <c r="AY87">
        <f>IF($CL87&gt;=3,INDEX($AU:$AU,$CK87+3),"")</f>
      </c>
      <c r="AZ87">
        <f>IF($CL87&gt;=4,INDEX($AU:$AU,$CK87+4),"")</f>
      </c>
      <c r="BA87">
        <f>IF($CL87&gt;=5,INDEX($AU:$AU,$CK87+5),"")</f>
      </c>
      <c r="BB87">
        <f>IF($CL87&gt;=6,INDEX($AU:$AU,$CK87+6),"")</f>
      </c>
      <c r="BC87">
        <f>IF($CL87&gt;=7,INDEX($AU:$AU,$CK87+7),"")</f>
      </c>
      <c r="BD87">
        <f>IF($CL87&gt;=8,INDEX($AU:$AU,$CK87+8),"")</f>
      </c>
      <c r="BE87">
        <f>IF($CL87&gt;=9,INDEX($AU:$AU,$CK87+9),"")</f>
      </c>
      <c r="BF87">
        <f>IF($CL87&gt;=10,INDEX($AU:$AU,$CK87+10),"")</f>
      </c>
      <c r="BG87">
        <f>IF($CL87&gt;=11,INDEX($AU:$AU,$CK87+11),"")</f>
      </c>
      <c r="BH87">
        <f>IF($CL87&gt;=12,INDEX($AU:$AU,$CK87+12),"")</f>
      </c>
      <c r="BI87">
        <f>IF($CL87&gt;=13,INDEX($AU:$AU,$CK87+13),"")</f>
      </c>
      <c r="BJ87">
        <f>IF($CL87&gt;=14,INDEX($AU:$AU,$CK87+14),"")</f>
      </c>
      <c r="BK87">
        <f>IF($CL87&gt;=15,INDEX($AU:$AU,$CK87+15),"")</f>
      </c>
      <c r="BL87">
        <f>IF($CL87&gt;=16,INDEX($AU:$AU,$CK87+16),"")</f>
      </c>
      <c r="BM87">
        <f>IF($CL87&gt;=17,INDEX($AU:$AU,$CK87+17),"")</f>
      </c>
      <c r="BN87">
        <f>IF($CL87&gt;=18,INDEX($AU:$AU,$CK87+18),"")</f>
      </c>
      <c r="BO87">
        <f>IF($CL87&gt;=19,INDEX($AU:$AU,$CK87+19),"")</f>
      </c>
      <c r="BP87">
        <f>IF($CL87&gt;=20,INDEX($AU:$AU,$CK87+20),"")</f>
      </c>
      <c r="BQ87">
        <f>IF($CL87&gt;=21,INDEX($AU:$AU,$CK87+21),"")</f>
      </c>
      <c r="BR87">
        <f>IF($CL87&gt;=22,INDEX($AU:$AU,$CK87+22),"")</f>
      </c>
      <c r="BS87">
        <f>IF($CL87&gt;=23,INDEX($AU:$AU,$CK87+23),"")</f>
      </c>
      <c r="BT87">
        <f>IF($CL87&gt;=24,INDEX($AU:$AU,$CK87+24),"")</f>
      </c>
      <c r="BU87">
        <f>IF($CL87&gt;=25,INDEX($AU:$AU,$CK87+25),"")</f>
      </c>
      <c r="BV87">
        <f>IF($CL87&gt;=26,INDEX($AU:$AU,$CK87+26),"")</f>
      </c>
      <c r="BW87">
        <f>IF($CL87&gt;=27,INDEX($AU:$AU,$CK87+27),"")</f>
      </c>
      <c r="BX87">
        <f>IF($CL87&gt;=28,INDEX($AU:$AU,$CK87+28),"")</f>
      </c>
      <c r="BY87">
        <f>IF($CL87&gt;=29,INDEX($AU:$AU,$CK87+29),"")</f>
      </c>
      <c r="BZ87">
        <f>IF($CL87&gt;=30,INDEX($AU:$AU,$CK87+30),"")</f>
      </c>
      <c r="CA87">
        <f>IF($CL87&gt;=31,INDEX($AU:$AU,$CK87+31),"")</f>
      </c>
      <c r="CB87">
        <f>IF($CL87&gt;=32,INDEX($AU:$AU,$CK87+32),"")</f>
      </c>
      <c r="CC87">
        <f>IF($CL87&gt;=33,INDEX($AU:$AU,$CK87+33),"")</f>
      </c>
      <c r="CD87">
        <f>IF($CL87&gt;=34,INDEX($AU:$AU,$CK87+34),"")</f>
      </c>
      <c r="CE87">
        <f>IF($CL87&gt;=35,INDEX($AU:$AU,$CK87+35),"")</f>
      </c>
      <c r="CF87">
        <f>IF($CL87&gt;=36,INDEX($AU:$AU,$CK87+36),"")</f>
      </c>
      <c r="CG87">
        <f>IF($CL87&gt;=37,INDEX($AU:$AU,$CK87+37),"")</f>
      </c>
      <c r="CH87">
        <f>IF($CL87&gt;=38,INDEX($AU:$AU,$CK87+38),"")</f>
      </c>
      <c r="CI87">
        <f>IF($CL87&gt;=39,INDEX($AU:$AU,$CK87+39),"")</f>
      </c>
      <c r="CJ87">
        <f>IF($CL87&gt;=40,INDEX($AU:$AU,$CK87+40),"")</f>
      </c>
      <c r="CK87">
        <f>IFERROR(MATCH($AT87,$AU$2:$AU$133,0)+1,0)</f>
      </c>
      <c r="CL87">
        <f>IFERROR(INDEX($AV$2:$AV$133,MATCH($AT87,$AU$2:$AU$133,0)),0)</f>
      </c>
      <c r="CM87">
        <f>IFERROR(LEFT($L87,FIND(" - ",$L87)-1),$L87)</f>
      </c>
      <c r="CN87" t="s">
        <v>565</v>
      </c>
      <c r="CO87">
        <v>1</v>
      </c>
      <c r="CP87">
        <f>IF($DK87&gt;=1,INDEX($CN:$CN,$DJ87+1),"")</f>
      </c>
      <c r="CQ87">
        <f>IF($DK87&gt;=2,INDEX($CN:$CN,$DJ87+2),"")</f>
      </c>
      <c r="CR87">
        <f>IF($DK87&gt;=3,INDEX($CN:$CN,$DJ87+3),"")</f>
      </c>
      <c r="CS87">
        <f>IF($DK87&gt;=4,INDEX($CN:$CN,$DJ87+4),"")</f>
      </c>
      <c r="CT87">
        <f>IF($DK87&gt;=5,INDEX($CN:$CN,$DJ87+5),"")</f>
      </c>
      <c r="CU87">
        <f>IF($DK87&gt;=6,INDEX($CN:$CN,$DJ87+6),"")</f>
      </c>
      <c r="CV87">
        <f>IF($DK87&gt;=7,INDEX($CN:$CN,$DJ87+7),"")</f>
      </c>
      <c r="CW87">
        <f>IF($DK87&gt;=8,INDEX($CN:$CN,$DJ87+8),"")</f>
      </c>
      <c r="CX87">
        <f>IF($DK87&gt;=9,INDEX($CN:$CN,$DJ87+9),"")</f>
      </c>
      <c r="CY87">
        <f>IF($DK87&gt;=10,INDEX($CN:$CN,$DJ87+10),"")</f>
      </c>
      <c r="CZ87">
        <f>IF($DK87&gt;=11,INDEX($CN:$CN,$DJ87+11),"")</f>
      </c>
      <c r="DA87">
        <f>IF($DK87&gt;=12,INDEX($CN:$CN,$DJ87+12),"")</f>
      </c>
      <c r="DB87">
        <f>IF($DK87&gt;=13,INDEX($CN:$CN,$DJ87+13),"")</f>
      </c>
      <c r="DC87">
        <f>IF($DK87&gt;=14,INDEX($CN:$CN,$DJ87+14),"")</f>
      </c>
      <c r="DD87">
        <f>IF($DK87&gt;=15,INDEX($CN:$CN,$DJ87+15),"")</f>
      </c>
      <c r="DE87">
        <f>IF($DK87&gt;=16,INDEX($CN:$CN,$DJ87+16),"")</f>
      </c>
      <c r="DF87">
        <f>IF($DK87&gt;=17,INDEX($CN:$CN,$DJ87+17),"")</f>
      </c>
      <c r="DG87">
        <f>IF($DK87&gt;=18,INDEX($CN:$CN,$DJ87+18),"")</f>
      </c>
      <c r="DH87">
        <f>IF($DK87&gt;=19,INDEX($CN:$CN,$DJ87+19),"")</f>
      </c>
      <c r="DI87">
        <f>IF($DK87&gt;=20,INDEX($CN:$CN,$DJ87+20),"")</f>
      </c>
      <c r="DJ87">
        <f>IFERROR(MATCH($CM87,$CN$2:$CN$1089,0)+1,0)</f>
      </c>
      <c r="DK87">
        <f>IFERROR(INDEX($CO$2:$CO$1089,MATCH($CM87,$CN$2:$CN$1089,0)),0)</f>
      </c>
      <c r="DL87">
        <f>IFERROR(INDEX($AS:$AS,MATCH($O87,$AR:$AR,0))&amp;"","")</f>
      </c>
      <c r="DM87" t="s">
        <v>55</v>
      </c>
      <c r="DN87" t="s">
        <v>44</v>
      </c>
      <c r="DP87">
        <f>IF($GS87&gt;=1,INDEX($DM:$DM,$GR87+1),"")</f>
      </c>
      <c r="DQ87">
        <f>IF($GS87&gt;=2,INDEX($DM:$DM,$GR87+2),"")</f>
      </c>
      <c r="DR87">
        <f>IF($GS87&gt;=3,INDEX($DM:$DM,$GR87+3),"")</f>
      </c>
      <c r="DS87">
        <f>IF($GS87&gt;=4,INDEX($DM:$DM,$GR87+4),"")</f>
      </c>
      <c r="DT87">
        <f>IF($GS87&gt;=5,INDEX($DM:$DM,$GR87+5),"")</f>
      </c>
      <c r="DU87">
        <f>IF($GS87&gt;=6,INDEX($DM:$DM,$GR87+6),"")</f>
      </c>
      <c r="DV87">
        <f>IF($GS87&gt;=7,INDEX($DM:$DM,$GR87+7),"")</f>
      </c>
      <c r="DW87">
        <f>IF($GS87&gt;=8,INDEX($DM:$DM,$GR87+8),"")</f>
      </c>
      <c r="DX87">
        <f>IF($GS87&gt;=9,INDEX($DM:$DM,$GR87+9),"")</f>
      </c>
      <c r="DY87">
        <f>IF($GS87&gt;=10,INDEX($DM:$DM,$GR87+10),"")</f>
      </c>
      <c r="DZ87">
        <f>IF($GS87&gt;=11,INDEX($DM:$DM,$GR87+11),"")</f>
      </c>
      <c r="EA87">
        <f>IF($GS87&gt;=12,INDEX($DM:$DM,$GR87+12),"")</f>
      </c>
      <c r="EB87">
        <f>IF($GS87&gt;=13,INDEX($DM:$DM,$GR87+13),"")</f>
      </c>
      <c r="EC87">
        <f>IF($GS87&gt;=14,INDEX($DM:$DM,$GR87+14),"")</f>
      </c>
      <c r="ED87">
        <f>IF($GS87&gt;=15,INDEX($DM:$DM,$GR87+15),"")</f>
      </c>
      <c r="EE87">
        <f>IF($GS87&gt;=16,INDEX($DM:$DM,$GR87+16),"")</f>
      </c>
      <c r="EF87">
        <f>IF($GS87&gt;=17,INDEX($DM:$DM,$GR87+17),"")</f>
      </c>
      <c r="EG87">
        <f>IF($GS87&gt;=18,INDEX($DM:$DM,$GR87+18),"")</f>
      </c>
      <c r="EH87">
        <f>IF($GS87&gt;=19,INDEX($DM:$DM,$GR87+19),"")</f>
      </c>
      <c r="EI87">
        <f>IF($GS87&gt;=20,INDEX($DM:$DM,$GR87+20),"")</f>
      </c>
      <c r="EJ87">
        <f>IF($GS87&gt;=21,INDEX($DM:$DM,$GR87+21),"")</f>
      </c>
      <c r="EK87">
        <f>IF($GS87&gt;=22,INDEX($DM:$DM,$GR87+22),"")</f>
      </c>
      <c r="EL87">
        <f>IF($GS87&gt;=23,INDEX($DM:$DM,$GR87+23),"")</f>
      </c>
      <c r="EM87">
        <f>IF($GS87&gt;=24,INDEX($DM:$DM,$GR87+24),"")</f>
      </c>
      <c r="EN87">
        <f>IF($GS87&gt;=25,INDEX($DM:$DM,$GR87+25),"")</f>
      </c>
      <c r="EO87">
        <f>IF($GS87&gt;=26,INDEX($DM:$DM,$GR87+26),"")</f>
      </c>
      <c r="EP87">
        <f>IF($GS87&gt;=27,INDEX($DM:$DM,$GR87+27),"")</f>
      </c>
      <c r="EQ87">
        <f>IF($GS87&gt;=28,INDEX($DM:$DM,$GR87+28),"")</f>
      </c>
      <c r="ER87">
        <f>IF($GS87&gt;=29,INDEX($DM:$DM,$GR87+29),"")</f>
      </c>
      <c r="ES87">
        <f>IF($GS87&gt;=30,INDEX($DM:$DM,$GR87+30),"")</f>
      </c>
      <c r="ET87">
        <f>IF($GS87&gt;=31,INDEX($DM:$DM,$GR87+31),"")</f>
      </c>
      <c r="EU87">
        <f>IF($GS87&gt;=32,INDEX($DM:$DM,$GR87+32),"")</f>
      </c>
      <c r="EV87">
        <f>IF($GS87&gt;=33,INDEX($DM:$DM,$GR87+33),"")</f>
      </c>
      <c r="EW87">
        <f>IF($GS87&gt;=34,INDEX($DM:$DM,$GR87+34),"")</f>
      </c>
      <c r="EX87">
        <f>IF($GS87&gt;=35,INDEX($DM:$DM,$GR87+35),"")</f>
      </c>
      <c r="EY87">
        <f>IF($GS87&gt;=36,INDEX($DM:$DM,$GR87+36),"")</f>
      </c>
      <c r="EZ87">
        <f>IF($GS87&gt;=37,INDEX($DM:$DM,$GR87+37),"")</f>
      </c>
      <c r="FA87">
        <f>IF($GS87&gt;=38,INDEX($DM:$DM,$GR87+38),"")</f>
      </c>
      <c r="FB87">
        <f>IF($GS87&gt;=39,INDEX($DM:$DM,$GR87+39),"")</f>
      </c>
      <c r="FC87">
        <f>IF($GS87&gt;=40,INDEX($DM:$DM,$GR87+40),"")</f>
      </c>
      <c r="FD87">
        <f>IF($GS87&gt;=1,INDEX($DN:$DN,$GR87+1),"")</f>
      </c>
      <c r="FE87">
        <f>IF($GS87&gt;=2,INDEX($DN:$DN,$GR87+2),"")</f>
      </c>
      <c r="FF87">
        <f>IF($GS87&gt;=3,INDEX($DN:$DN,$GR87+3),"")</f>
      </c>
      <c r="FG87">
        <f>IF($GS87&gt;=4,INDEX($DN:$DN,$GR87+4),"")</f>
      </c>
      <c r="FH87">
        <f>IF($GS87&gt;=5,INDEX($DN:$DN,$GR87+5),"")</f>
      </c>
      <c r="FI87">
        <f>IF($GS87&gt;=6,INDEX($DN:$DN,$GR87+6),"")</f>
      </c>
      <c r="FJ87">
        <f>IF($GS87&gt;=7,INDEX($DN:$DN,$GR87+7),"")</f>
      </c>
      <c r="FK87">
        <f>IF($GS87&gt;=8,INDEX($DN:$DN,$GR87+8),"")</f>
      </c>
      <c r="FL87">
        <f>IF($GS87&gt;=9,INDEX($DN:$DN,$GR87+9),"")</f>
      </c>
      <c r="FM87">
        <f>IF($GS87&gt;=10,INDEX($DN:$DN,$GR87+10),"")</f>
      </c>
      <c r="FN87">
        <f>IF($GS87&gt;=11,INDEX($DN:$DN,$GR87+11),"")</f>
      </c>
      <c r="FO87">
        <f>IF($GS87&gt;=12,INDEX($DN:$DN,$GR87+12),"")</f>
      </c>
      <c r="FP87">
        <f>IF($GS87&gt;=13,INDEX($DN:$DN,$GR87+13),"")</f>
      </c>
      <c r="FQ87">
        <f>IF($GS87&gt;=14,INDEX($DN:$DN,$GR87+14),"")</f>
      </c>
      <c r="FR87">
        <f>IF($GS87&gt;=15,INDEX($DN:$DN,$GR87+15),"")</f>
      </c>
      <c r="FS87">
        <f>IF($GS87&gt;=16,INDEX($DN:$DN,$GR87+16),"")</f>
      </c>
      <c r="FT87">
        <f>IF($GS87&gt;=17,INDEX($DN:$DN,$GR87+17),"")</f>
      </c>
      <c r="FU87">
        <f>IF($GS87&gt;=18,INDEX($DN:$DN,$GR87+18),"")</f>
      </c>
      <c r="FV87">
        <f>IF($GS87&gt;=19,INDEX($DN:$DN,$GR87+19),"")</f>
      </c>
      <c r="FW87">
        <f>IF($GS87&gt;=20,INDEX($DN:$DN,$GR87+20),"")</f>
      </c>
      <c r="FX87">
        <f>IF($GS87&gt;=21,INDEX($DN:$DN,$GR87+21),"")</f>
      </c>
      <c r="FY87">
        <f>IF($GS87&gt;=22,INDEX($DN:$DN,$GR87+22),"")</f>
      </c>
      <c r="FZ87">
        <f>IF($GS87&gt;=23,INDEX($DN:$DN,$GR87+23),"")</f>
      </c>
      <c r="GA87">
        <f>IF($GS87&gt;=24,INDEX($DN:$DN,$GR87+24),"")</f>
      </c>
      <c r="GB87">
        <f>IF($GS87&gt;=25,INDEX($DN:$DN,$GR87+25),"")</f>
      </c>
      <c r="GC87">
        <f>IF($GS87&gt;=26,INDEX($DN:$DN,$GR87+26),"")</f>
      </c>
      <c r="GD87">
        <f>IF($GS87&gt;=27,INDEX($DN:$DN,$GR87+27),"")</f>
      </c>
      <c r="GE87">
        <f>IF($GS87&gt;=28,INDEX($DN:$DN,$GR87+28),"")</f>
      </c>
      <c r="GF87">
        <f>IF($GS87&gt;=29,INDEX($DN:$DN,$GR87+29),"")</f>
      </c>
      <c r="GG87">
        <f>IF($GS87&gt;=30,INDEX($DN:$DN,$GR87+30),"")</f>
      </c>
      <c r="GH87">
        <f>IF($GS87&gt;=31,INDEX($DN:$DN,$GR87+31),"")</f>
      </c>
      <c r="GI87">
        <f>IF($GS87&gt;=32,INDEX($DN:$DN,$GR87+32),"")</f>
      </c>
      <c r="GJ87">
        <f>IF($GS87&gt;=33,INDEX($DN:$DN,$GR87+33),"")</f>
      </c>
      <c r="GK87">
        <f>IF($GS87&gt;=34,INDEX($DN:$DN,$GR87+34),"")</f>
      </c>
      <c r="GL87">
        <f>IF($GS87&gt;=35,INDEX($DN:$DN,$GR87+35),"")</f>
      </c>
      <c r="GM87">
        <f>IF($GS87&gt;=36,INDEX($DN:$DN,$GR87+36),"")</f>
      </c>
      <c r="GN87">
        <f>IF($GS87&gt;=37,INDEX($DN:$DN,$GR87+37),"")</f>
      </c>
      <c r="GO87">
        <f>IF($GS87&gt;=38,INDEX($DN:$DN,$GR87+38),"")</f>
      </c>
      <c r="GP87">
        <f>IF($GS87&gt;=39,INDEX($DN:$DN,$GR87+39),"")</f>
      </c>
      <c r="GQ87">
        <f>IF($GS87&gt;=40,INDEX($DN:$DN,$GR87+40),"")</f>
      </c>
      <c r="GR87">
        <f>IFERROR(MATCH($DL87,$DM$2:$DM$148,0)+1,0)</f>
      </c>
      <c r="GS87">
        <f>IFERROR(INDEX($DO$2:$DO$148,MATCH($DL87,$DM$2:$DM$148,0)),0)</f>
      </c>
      <c r="GT87">
        <f>IFERROR(MATCH($Z87,$DP$87:$FC$87,0),0)</f>
      </c>
      <c r="GU87">
        <f>IF($GT87&gt;0,INDEX($FD$87:$GQ$87,$GT87),"")</f>
      </c>
      <c r="GV87" t="s">
        <v>566</v>
      </c>
      <c r="GX87">
        <f>IF($JG87&gt;=1,INDEX($GV:$GV,$JF87+1),"")</f>
      </c>
      <c r="GY87">
        <f>IF($JG87&gt;=2,INDEX($GV:$GV,$JF87+2),"")</f>
      </c>
      <c r="GZ87">
        <f>IF($JG87&gt;=3,INDEX($GV:$GV,$JF87+3),"")</f>
      </c>
      <c r="HA87">
        <f>IF($JG87&gt;=4,INDEX($GV:$GV,$JF87+4),"")</f>
      </c>
      <c r="HB87">
        <f>IF($JG87&gt;=5,INDEX($GV:$GV,$JF87+5),"")</f>
      </c>
      <c r="HC87">
        <f>IF($JG87&gt;=6,INDEX($GV:$GV,$JF87+6),"")</f>
      </c>
      <c r="HD87">
        <f>IF($JG87&gt;=7,INDEX($GV:$GV,$JF87+7),"")</f>
      </c>
      <c r="HE87">
        <f>IF($JG87&gt;=8,INDEX($GV:$GV,$JF87+8),"")</f>
      </c>
      <c r="HF87">
        <f>IF($JG87&gt;=9,INDEX($GV:$GV,$JF87+9),"")</f>
      </c>
      <c r="HG87">
        <f>IF($JG87&gt;=10,INDEX($GV:$GV,$JF87+10),"")</f>
      </c>
      <c r="HH87">
        <f>IF($JG87&gt;=11,INDEX($GV:$GV,$JF87+11),"")</f>
      </c>
      <c r="HI87">
        <f>IF($JG87&gt;=12,INDEX($GV:$GV,$JF87+12),"")</f>
      </c>
      <c r="HJ87">
        <f>IF($JG87&gt;=13,INDEX($GV:$GV,$JF87+13),"")</f>
      </c>
      <c r="HK87">
        <f>IF($JG87&gt;=14,INDEX($GV:$GV,$JF87+14),"")</f>
      </c>
      <c r="HL87">
        <f>IF($JG87&gt;=15,INDEX($GV:$GV,$JF87+15),"")</f>
      </c>
      <c r="HM87">
        <f>IF($JG87&gt;=16,INDEX($GV:$GV,$JF87+16),"")</f>
      </c>
      <c r="HN87">
        <f>IF($JG87&gt;=17,INDEX($GV:$GV,$JF87+17),"")</f>
      </c>
      <c r="HO87">
        <f>IF($JG87&gt;=18,INDEX($GV:$GV,$JF87+18),"")</f>
      </c>
      <c r="HP87">
        <f>IF($JG87&gt;=19,INDEX($GV:$GV,$JF87+19),"")</f>
      </c>
      <c r="HQ87">
        <f>IF($JG87&gt;=20,INDEX($GV:$GV,$JF87+20),"")</f>
      </c>
      <c r="HR87">
        <f>IF($JG87&gt;=21,INDEX($GV:$GV,$JF87+21),"")</f>
      </c>
      <c r="HS87">
        <f>IF($JG87&gt;=22,INDEX($GV:$GV,$JF87+22),"")</f>
      </c>
      <c r="HT87">
        <f>IF($JG87&gt;=23,INDEX($GV:$GV,$JF87+23),"")</f>
      </c>
      <c r="HU87">
        <f>IF($JG87&gt;=24,INDEX($GV:$GV,$JF87+24),"")</f>
      </c>
      <c r="HV87">
        <f>IF($JG87&gt;=25,INDEX($GV:$GV,$JF87+25),"")</f>
      </c>
      <c r="HW87">
        <f>IF($JG87&gt;=26,INDEX($GV:$GV,$JF87+26),"")</f>
      </c>
      <c r="HX87">
        <f>IF($JG87&gt;=27,INDEX($GV:$GV,$JF87+27),"")</f>
      </c>
      <c r="HY87">
        <f>IF($JG87&gt;=28,INDEX($GV:$GV,$JF87+28),"")</f>
      </c>
      <c r="HZ87">
        <f>IF($JG87&gt;=29,INDEX($GV:$GV,$JF87+29),"")</f>
      </c>
      <c r="IA87">
        <f>IF($JG87&gt;=30,INDEX($GV:$GV,$JF87+30),"")</f>
      </c>
      <c r="IB87">
        <f>IF($JG87&gt;=31,INDEX($GV:$GV,$JF87+31),"")</f>
      </c>
      <c r="IC87">
        <f>IF($JG87&gt;=32,INDEX($GV:$GV,$JF87+32),"")</f>
      </c>
      <c r="ID87">
        <f>IF($JG87&gt;=33,INDEX($GV:$GV,$JF87+33),"")</f>
      </c>
      <c r="IE87">
        <f>IF($JG87&gt;=34,INDEX($GV:$GV,$JF87+34),"")</f>
      </c>
      <c r="IF87">
        <f>IF($JG87&gt;=35,INDEX($GV:$GV,$JF87+35),"")</f>
      </c>
      <c r="IG87">
        <f>IF($JG87&gt;=36,INDEX($GV:$GV,$JF87+36),"")</f>
      </c>
      <c r="IH87">
        <f>IF($JG87&gt;=37,INDEX($GV:$GV,$JF87+37),"")</f>
      </c>
      <c r="II87">
        <f>IF($JG87&gt;=38,INDEX($GV:$GV,$JF87+38),"")</f>
      </c>
      <c r="IJ87">
        <f>IF($JG87&gt;=39,INDEX($GV:$GV,$JF87+39),"")</f>
      </c>
      <c r="IK87">
        <f>IF($JG87&gt;=40,INDEX($GV:$GV,$JF87+40),"")</f>
      </c>
      <c r="IL87">
        <f>IF($JG87&gt;=41,INDEX($GV:$GV,$JF87+41),"")</f>
      </c>
      <c r="IM87">
        <f>IF($JG87&gt;=42,INDEX($GV:$GV,$JF87+42),"")</f>
      </c>
      <c r="IN87">
        <f>IF($JG87&gt;=43,INDEX($GV:$GV,$JF87+43),"")</f>
      </c>
      <c r="IO87">
        <f>IF($JG87&gt;=44,INDEX($GV:$GV,$JF87+44),"")</f>
      </c>
      <c r="IP87">
        <f>IF($JG87&gt;=45,INDEX($GV:$GV,$JF87+45),"")</f>
      </c>
      <c r="IQ87">
        <f>IF($JG87&gt;=46,INDEX($GV:$GV,$JF87+46),"")</f>
      </c>
      <c r="IR87">
        <f>IF($JG87&gt;=47,INDEX($GV:$GV,$JF87+47),"")</f>
      </c>
      <c r="IS87">
        <f>IF($JG87&gt;=48,INDEX($GV:$GV,$JF87+48),"")</f>
      </c>
      <c r="IT87">
        <f>IF($JG87&gt;=49,INDEX($GV:$GV,$JF87+49),"")</f>
      </c>
      <c r="IU87">
        <f>IF($JG87&gt;=50,INDEX($GV:$GV,$JF87+50),"")</f>
      </c>
      <c r="IV87">
        <f>IF($JG87&gt;=51,INDEX($GV:$GV,$JF87+51),"")</f>
      </c>
      <c r="IW87">
        <f>IF($JG87&gt;=52,INDEX($GV:$GV,$JF87+52),"")</f>
      </c>
      <c r="IX87">
        <f>IF($JG87&gt;=53,INDEX($GV:$GV,$JF87+53),"")</f>
      </c>
      <c r="IY87">
        <f>IF($JG87&gt;=54,INDEX($GV:$GV,$JF87+54),"")</f>
      </c>
      <c r="IZ87">
        <f>IF($JG87&gt;=55,INDEX($GV:$GV,$JF87+55),"")</f>
      </c>
      <c r="JA87">
        <f>IF($JG87&gt;=56,INDEX($GV:$GV,$JF87+56),"")</f>
      </c>
      <c r="JB87">
        <f>IF($JG87&gt;=57,INDEX($GV:$GV,$JF87+57),"")</f>
      </c>
      <c r="JC87">
        <f>IF($JG87&gt;=58,INDEX($GV:$GV,$JF87+58),"")</f>
      </c>
      <c r="JD87">
        <f>IF($JG87&gt;=59,INDEX($GV:$GV,$JF87+59),"")</f>
      </c>
      <c r="JE87">
        <f>IF($JG87&gt;=60,INDEX($GV:$GV,$JF87+60),"")</f>
      </c>
      <c r="JF87">
        <f>IFERROR(MATCH($GU87,$GV$2:$GV$322,0)+1,0)</f>
      </c>
      <c r="JG87">
        <f>IFERROR(INDEX($GW$2:$GW$322,MATCH($GU87,$GV$2:$GV$322,0)),0)</f>
      </c>
      <c r="JH87" t="s">
        <v>44</v>
      </c>
      <c r="JI87" t="s">
        <v>44</v>
      </c>
    </row>
    <row r="88" spans="1:269" x14ac:dyDescent="0.25">
      <c r="R88">
        <f>IF(OR($U88="",$Q88=""),"",IFERROR($U88/$Q88,0))</f>
      </c>
      <c r="S88">
        <f>IF($U88="","",
SUM($T88,$V88,$AA88,$W88,$Y88)*
(1-IF($AB88="",0,VALUE($AB88)/100)))</f>
      </c>
      <c r="T88">
        <f>IF($U88="","",$U88)</f>
      </c>
      <c r="V88">
        <f>IF($U88="","",
IF($O88="","",
IF(ISNUMBER(SEARCH("exempt",LOWER($O88))),0,
$U88*(VALUE(SUBSTITUTE($O88,"%",""))/100))))</f>
      </c>
      <c r="AC88">
        <f>IFERROR(IF(FIND(" - ",$K88)&gt;0,MID($K88,FIND(" - ",$K88)+3,LEN($K88)),""),"")</f>
      </c>
      <c r="AL88" t="s">
        <v>567</v>
      </c>
      <c r="AP88" t="s">
        <v>568</v>
      </c>
      <c r="AQ88" t="s">
        <v>566</v>
      </c>
      <c r="AT88">
        <f>IFERROR(LEFT($K88,FIND(" - ",$K88)-1),$K88)</f>
      </c>
      <c r="AU88" t="s">
        <v>441</v>
      </c>
      <c r="AW88">
        <f>IF($CL88&gt;=1,INDEX($AU:$AU,$CK88+1),"")</f>
      </c>
      <c r="AX88">
        <f>IF($CL88&gt;=2,INDEX($AU:$AU,$CK88+2),"")</f>
      </c>
      <c r="AY88">
        <f>IF($CL88&gt;=3,INDEX($AU:$AU,$CK88+3),"")</f>
      </c>
      <c r="AZ88">
        <f>IF($CL88&gt;=4,INDEX($AU:$AU,$CK88+4),"")</f>
      </c>
      <c r="BA88">
        <f>IF($CL88&gt;=5,INDEX($AU:$AU,$CK88+5),"")</f>
      </c>
      <c r="BB88">
        <f>IF($CL88&gt;=6,INDEX($AU:$AU,$CK88+6),"")</f>
      </c>
      <c r="BC88">
        <f>IF($CL88&gt;=7,INDEX($AU:$AU,$CK88+7),"")</f>
      </c>
      <c r="BD88">
        <f>IF($CL88&gt;=8,INDEX($AU:$AU,$CK88+8),"")</f>
      </c>
      <c r="BE88">
        <f>IF($CL88&gt;=9,INDEX($AU:$AU,$CK88+9),"")</f>
      </c>
      <c r="BF88">
        <f>IF($CL88&gt;=10,INDEX($AU:$AU,$CK88+10),"")</f>
      </c>
      <c r="BG88">
        <f>IF($CL88&gt;=11,INDEX($AU:$AU,$CK88+11),"")</f>
      </c>
      <c r="BH88">
        <f>IF($CL88&gt;=12,INDEX($AU:$AU,$CK88+12),"")</f>
      </c>
      <c r="BI88">
        <f>IF($CL88&gt;=13,INDEX($AU:$AU,$CK88+13),"")</f>
      </c>
      <c r="BJ88">
        <f>IF($CL88&gt;=14,INDEX($AU:$AU,$CK88+14),"")</f>
      </c>
      <c r="BK88">
        <f>IF($CL88&gt;=15,INDEX($AU:$AU,$CK88+15),"")</f>
      </c>
      <c r="BL88">
        <f>IF($CL88&gt;=16,INDEX($AU:$AU,$CK88+16),"")</f>
      </c>
      <c r="BM88">
        <f>IF($CL88&gt;=17,INDEX($AU:$AU,$CK88+17),"")</f>
      </c>
      <c r="BN88">
        <f>IF($CL88&gt;=18,INDEX($AU:$AU,$CK88+18),"")</f>
      </c>
      <c r="BO88">
        <f>IF($CL88&gt;=19,INDEX($AU:$AU,$CK88+19),"")</f>
      </c>
      <c r="BP88">
        <f>IF($CL88&gt;=20,INDEX($AU:$AU,$CK88+20),"")</f>
      </c>
      <c r="BQ88">
        <f>IF($CL88&gt;=21,INDEX($AU:$AU,$CK88+21),"")</f>
      </c>
      <c r="BR88">
        <f>IF($CL88&gt;=22,INDEX($AU:$AU,$CK88+22),"")</f>
      </c>
      <c r="BS88">
        <f>IF($CL88&gt;=23,INDEX($AU:$AU,$CK88+23),"")</f>
      </c>
      <c r="BT88">
        <f>IF($CL88&gt;=24,INDEX($AU:$AU,$CK88+24),"")</f>
      </c>
      <c r="BU88">
        <f>IF($CL88&gt;=25,INDEX($AU:$AU,$CK88+25),"")</f>
      </c>
      <c r="BV88">
        <f>IF($CL88&gt;=26,INDEX($AU:$AU,$CK88+26),"")</f>
      </c>
      <c r="BW88">
        <f>IF($CL88&gt;=27,INDEX($AU:$AU,$CK88+27),"")</f>
      </c>
      <c r="BX88">
        <f>IF($CL88&gt;=28,INDEX($AU:$AU,$CK88+28),"")</f>
      </c>
      <c r="BY88">
        <f>IF($CL88&gt;=29,INDEX($AU:$AU,$CK88+29),"")</f>
      </c>
      <c r="BZ88">
        <f>IF($CL88&gt;=30,INDEX($AU:$AU,$CK88+30),"")</f>
      </c>
      <c r="CA88">
        <f>IF($CL88&gt;=31,INDEX($AU:$AU,$CK88+31),"")</f>
      </c>
      <c r="CB88">
        <f>IF($CL88&gt;=32,INDEX($AU:$AU,$CK88+32),"")</f>
      </c>
      <c r="CC88">
        <f>IF($CL88&gt;=33,INDEX($AU:$AU,$CK88+33),"")</f>
      </c>
      <c r="CD88">
        <f>IF($CL88&gt;=34,INDEX($AU:$AU,$CK88+34),"")</f>
      </c>
      <c r="CE88">
        <f>IF($CL88&gt;=35,INDEX($AU:$AU,$CK88+35),"")</f>
      </c>
      <c r="CF88">
        <f>IF($CL88&gt;=36,INDEX($AU:$AU,$CK88+36),"")</f>
      </c>
      <c r="CG88">
        <f>IF($CL88&gt;=37,INDEX($AU:$AU,$CK88+37),"")</f>
      </c>
      <c r="CH88">
        <f>IF($CL88&gt;=38,INDEX($AU:$AU,$CK88+38),"")</f>
      </c>
      <c r="CI88">
        <f>IF($CL88&gt;=39,INDEX($AU:$AU,$CK88+39),"")</f>
      </c>
      <c r="CJ88">
        <f>IF($CL88&gt;=40,INDEX($AU:$AU,$CK88+40),"")</f>
      </c>
      <c r="CK88">
        <f>IFERROR(MATCH($AT88,$AU$2:$AU$133,0)+1,0)</f>
      </c>
      <c r="CL88">
        <f>IFERROR(INDEX($AV$2:$AV$133,MATCH($AT88,$AU$2:$AU$133,0)),0)</f>
      </c>
      <c r="CM88">
        <f>IFERROR(LEFT($L88,FIND(" - ",$L88)-1),$L88)</f>
      </c>
      <c r="CN88" t="s">
        <v>221</v>
      </c>
      <c r="CP88">
        <f>IF($DK88&gt;=1,INDEX($CN:$CN,$DJ88+1),"")</f>
      </c>
      <c r="CQ88">
        <f>IF($DK88&gt;=2,INDEX($CN:$CN,$DJ88+2),"")</f>
      </c>
      <c r="CR88">
        <f>IF($DK88&gt;=3,INDEX($CN:$CN,$DJ88+3),"")</f>
      </c>
      <c r="CS88">
        <f>IF($DK88&gt;=4,INDEX($CN:$CN,$DJ88+4),"")</f>
      </c>
      <c r="CT88">
        <f>IF($DK88&gt;=5,INDEX($CN:$CN,$DJ88+5),"")</f>
      </c>
      <c r="CU88">
        <f>IF($DK88&gt;=6,INDEX($CN:$CN,$DJ88+6),"")</f>
      </c>
      <c r="CV88">
        <f>IF($DK88&gt;=7,INDEX($CN:$CN,$DJ88+7),"")</f>
      </c>
      <c r="CW88">
        <f>IF($DK88&gt;=8,INDEX($CN:$CN,$DJ88+8),"")</f>
      </c>
      <c r="CX88">
        <f>IF($DK88&gt;=9,INDEX($CN:$CN,$DJ88+9),"")</f>
      </c>
      <c r="CY88">
        <f>IF($DK88&gt;=10,INDEX($CN:$CN,$DJ88+10),"")</f>
      </c>
      <c r="CZ88">
        <f>IF($DK88&gt;=11,INDEX($CN:$CN,$DJ88+11),"")</f>
      </c>
      <c r="DA88">
        <f>IF($DK88&gt;=12,INDEX($CN:$CN,$DJ88+12),"")</f>
      </c>
      <c r="DB88">
        <f>IF($DK88&gt;=13,INDEX($CN:$CN,$DJ88+13),"")</f>
      </c>
      <c r="DC88">
        <f>IF($DK88&gt;=14,INDEX($CN:$CN,$DJ88+14),"")</f>
      </c>
      <c r="DD88">
        <f>IF($DK88&gt;=15,INDEX($CN:$CN,$DJ88+15),"")</f>
      </c>
      <c r="DE88">
        <f>IF($DK88&gt;=16,INDEX($CN:$CN,$DJ88+16),"")</f>
      </c>
      <c r="DF88">
        <f>IF($DK88&gt;=17,INDEX($CN:$CN,$DJ88+17),"")</f>
      </c>
      <c r="DG88">
        <f>IF($DK88&gt;=18,INDEX($CN:$CN,$DJ88+18),"")</f>
      </c>
      <c r="DH88">
        <f>IF($DK88&gt;=19,INDEX($CN:$CN,$DJ88+19),"")</f>
      </c>
      <c r="DI88">
        <f>IF($DK88&gt;=20,INDEX($CN:$CN,$DJ88+20),"")</f>
      </c>
      <c r="DJ88">
        <f>IFERROR(MATCH($CM88,$CN$2:$CN$1089,0)+1,0)</f>
      </c>
      <c r="DK88">
        <f>IFERROR(INDEX($CO$2:$CO$1089,MATCH($CM88,$CN$2:$CN$1089,0)),0)</f>
      </c>
      <c r="DL88">
        <f>IFERROR(INDEX($AS:$AS,MATCH($O88,$AR:$AR,0))&amp;"","")</f>
      </c>
      <c r="DM88" t="s">
        <v>273</v>
      </c>
      <c r="DO88">
        <v>1</v>
      </c>
      <c r="DP88">
        <f>IF($GS88&gt;=1,INDEX($DM:$DM,$GR88+1),"")</f>
      </c>
      <c r="DQ88">
        <f>IF($GS88&gt;=2,INDEX($DM:$DM,$GR88+2),"")</f>
      </c>
      <c r="DR88">
        <f>IF($GS88&gt;=3,INDEX($DM:$DM,$GR88+3),"")</f>
      </c>
      <c r="DS88">
        <f>IF($GS88&gt;=4,INDEX($DM:$DM,$GR88+4),"")</f>
      </c>
      <c r="DT88">
        <f>IF($GS88&gt;=5,INDEX($DM:$DM,$GR88+5),"")</f>
      </c>
      <c r="DU88">
        <f>IF($GS88&gt;=6,INDEX($DM:$DM,$GR88+6),"")</f>
      </c>
      <c r="DV88">
        <f>IF($GS88&gt;=7,INDEX($DM:$DM,$GR88+7),"")</f>
      </c>
      <c r="DW88">
        <f>IF($GS88&gt;=8,INDEX($DM:$DM,$GR88+8),"")</f>
      </c>
      <c r="DX88">
        <f>IF($GS88&gt;=9,INDEX($DM:$DM,$GR88+9),"")</f>
      </c>
      <c r="DY88">
        <f>IF($GS88&gt;=10,INDEX($DM:$DM,$GR88+10),"")</f>
      </c>
      <c r="DZ88">
        <f>IF($GS88&gt;=11,INDEX($DM:$DM,$GR88+11),"")</f>
      </c>
      <c r="EA88">
        <f>IF($GS88&gt;=12,INDEX($DM:$DM,$GR88+12),"")</f>
      </c>
      <c r="EB88">
        <f>IF($GS88&gt;=13,INDEX($DM:$DM,$GR88+13),"")</f>
      </c>
      <c r="EC88">
        <f>IF($GS88&gt;=14,INDEX($DM:$DM,$GR88+14),"")</f>
      </c>
      <c r="ED88">
        <f>IF($GS88&gt;=15,INDEX($DM:$DM,$GR88+15),"")</f>
      </c>
      <c r="EE88">
        <f>IF($GS88&gt;=16,INDEX($DM:$DM,$GR88+16),"")</f>
      </c>
      <c r="EF88">
        <f>IF($GS88&gt;=17,INDEX($DM:$DM,$GR88+17),"")</f>
      </c>
      <c r="EG88">
        <f>IF($GS88&gt;=18,INDEX($DM:$DM,$GR88+18),"")</f>
      </c>
      <c r="EH88">
        <f>IF($GS88&gt;=19,INDEX($DM:$DM,$GR88+19),"")</f>
      </c>
      <c r="EI88">
        <f>IF($GS88&gt;=20,INDEX($DM:$DM,$GR88+20),"")</f>
      </c>
      <c r="EJ88">
        <f>IF($GS88&gt;=21,INDEX($DM:$DM,$GR88+21),"")</f>
      </c>
      <c r="EK88">
        <f>IF($GS88&gt;=22,INDEX($DM:$DM,$GR88+22),"")</f>
      </c>
      <c r="EL88">
        <f>IF($GS88&gt;=23,INDEX($DM:$DM,$GR88+23),"")</f>
      </c>
      <c r="EM88">
        <f>IF($GS88&gt;=24,INDEX($DM:$DM,$GR88+24),"")</f>
      </c>
      <c r="EN88">
        <f>IF($GS88&gt;=25,INDEX($DM:$DM,$GR88+25),"")</f>
      </c>
      <c r="EO88">
        <f>IF($GS88&gt;=26,INDEX($DM:$DM,$GR88+26),"")</f>
      </c>
      <c r="EP88">
        <f>IF($GS88&gt;=27,INDEX($DM:$DM,$GR88+27),"")</f>
      </c>
      <c r="EQ88">
        <f>IF($GS88&gt;=28,INDEX($DM:$DM,$GR88+28),"")</f>
      </c>
      <c r="ER88">
        <f>IF($GS88&gt;=29,INDEX($DM:$DM,$GR88+29),"")</f>
      </c>
      <c r="ES88">
        <f>IF($GS88&gt;=30,INDEX($DM:$DM,$GR88+30),"")</f>
      </c>
      <c r="ET88">
        <f>IF($GS88&gt;=31,INDEX($DM:$DM,$GR88+31),"")</f>
      </c>
      <c r="EU88">
        <f>IF($GS88&gt;=32,INDEX($DM:$DM,$GR88+32),"")</f>
      </c>
      <c r="EV88">
        <f>IF($GS88&gt;=33,INDEX($DM:$DM,$GR88+33),"")</f>
      </c>
      <c r="EW88">
        <f>IF($GS88&gt;=34,INDEX($DM:$DM,$GR88+34),"")</f>
      </c>
      <c r="EX88">
        <f>IF($GS88&gt;=35,INDEX($DM:$DM,$GR88+35),"")</f>
      </c>
      <c r="EY88">
        <f>IF($GS88&gt;=36,INDEX($DM:$DM,$GR88+36),"")</f>
      </c>
      <c r="EZ88">
        <f>IF($GS88&gt;=37,INDEX($DM:$DM,$GR88+37),"")</f>
      </c>
      <c r="FA88">
        <f>IF($GS88&gt;=38,INDEX($DM:$DM,$GR88+38),"")</f>
      </c>
      <c r="FB88">
        <f>IF($GS88&gt;=39,INDEX($DM:$DM,$GR88+39),"")</f>
      </c>
      <c r="FC88">
        <f>IF($GS88&gt;=40,INDEX($DM:$DM,$GR88+40),"")</f>
      </c>
      <c r="FD88">
        <f>IF($GS88&gt;=1,INDEX($DN:$DN,$GR88+1),"")</f>
      </c>
      <c r="FE88">
        <f>IF($GS88&gt;=2,INDEX($DN:$DN,$GR88+2),"")</f>
      </c>
      <c r="FF88">
        <f>IF($GS88&gt;=3,INDEX($DN:$DN,$GR88+3),"")</f>
      </c>
      <c r="FG88">
        <f>IF($GS88&gt;=4,INDEX($DN:$DN,$GR88+4),"")</f>
      </c>
      <c r="FH88">
        <f>IF($GS88&gt;=5,INDEX($DN:$DN,$GR88+5),"")</f>
      </c>
      <c r="FI88">
        <f>IF($GS88&gt;=6,INDEX($DN:$DN,$GR88+6),"")</f>
      </c>
      <c r="FJ88">
        <f>IF($GS88&gt;=7,INDEX($DN:$DN,$GR88+7),"")</f>
      </c>
      <c r="FK88">
        <f>IF($GS88&gt;=8,INDEX($DN:$DN,$GR88+8),"")</f>
      </c>
      <c r="FL88">
        <f>IF($GS88&gt;=9,INDEX($DN:$DN,$GR88+9),"")</f>
      </c>
      <c r="FM88">
        <f>IF($GS88&gt;=10,INDEX($DN:$DN,$GR88+10),"")</f>
      </c>
      <c r="FN88">
        <f>IF($GS88&gt;=11,INDEX($DN:$DN,$GR88+11),"")</f>
      </c>
      <c r="FO88">
        <f>IF($GS88&gt;=12,INDEX($DN:$DN,$GR88+12),"")</f>
      </c>
      <c r="FP88">
        <f>IF($GS88&gt;=13,INDEX($DN:$DN,$GR88+13),"")</f>
      </c>
      <c r="FQ88">
        <f>IF($GS88&gt;=14,INDEX($DN:$DN,$GR88+14),"")</f>
      </c>
      <c r="FR88">
        <f>IF($GS88&gt;=15,INDEX($DN:$DN,$GR88+15),"")</f>
      </c>
      <c r="FS88">
        <f>IF($GS88&gt;=16,INDEX($DN:$DN,$GR88+16),"")</f>
      </c>
      <c r="FT88">
        <f>IF($GS88&gt;=17,INDEX($DN:$DN,$GR88+17),"")</f>
      </c>
      <c r="FU88">
        <f>IF($GS88&gt;=18,INDEX($DN:$DN,$GR88+18),"")</f>
      </c>
      <c r="FV88">
        <f>IF($GS88&gt;=19,INDEX($DN:$DN,$GR88+19),"")</f>
      </c>
      <c r="FW88">
        <f>IF($GS88&gt;=20,INDEX($DN:$DN,$GR88+20),"")</f>
      </c>
      <c r="FX88">
        <f>IF($GS88&gt;=21,INDEX($DN:$DN,$GR88+21),"")</f>
      </c>
      <c r="FY88">
        <f>IF($GS88&gt;=22,INDEX($DN:$DN,$GR88+22),"")</f>
      </c>
      <c r="FZ88">
        <f>IF($GS88&gt;=23,INDEX($DN:$DN,$GR88+23),"")</f>
      </c>
      <c r="GA88">
        <f>IF($GS88&gt;=24,INDEX($DN:$DN,$GR88+24),"")</f>
      </c>
      <c r="GB88">
        <f>IF($GS88&gt;=25,INDEX($DN:$DN,$GR88+25),"")</f>
      </c>
      <c r="GC88">
        <f>IF($GS88&gt;=26,INDEX($DN:$DN,$GR88+26),"")</f>
      </c>
      <c r="GD88">
        <f>IF($GS88&gt;=27,INDEX($DN:$DN,$GR88+27),"")</f>
      </c>
      <c r="GE88">
        <f>IF($GS88&gt;=28,INDEX($DN:$DN,$GR88+28),"")</f>
      </c>
      <c r="GF88">
        <f>IF($GS88&gt;=29,INDEX($DN:$DN,$GR88+29),"")</f>
      </c>
      <c r="GG88">
        <f>IF($GS88&gt;=30,INDEX($DN:$DN,$GR88+30),"")</f>
      </c>
      <c r="GH88">
        <f>IF($GS88&gt;=31,INDEX($DN:$DN,$GR88+31),"")</f>
      </c>
      <c r="GI88">
        <f>IF($GS88&gt;=32,INDEX($DN:$DN,$GR88+32),"")</f>
      </c>
      <c r="GJ88">
        <f>IF($GS88&gt;=33,INDEX($DN:$DN,$GR88+33),"")</f>
      </c>
      <c r="GK88">
        <f>IF($GS88&gt;=34,INDEX($DN:$DN,$GR88+34),"")</f>
      </c>
      <c r="GL88">
        <f>IF($GS88&gt;=35,INDEX($DN:$DN,$GR88+35),"")</f>
      </c>
      <c r="GM88">
        <f>IF($GS88&gt;=36,INDEX($DN:$DN,$GR88+36),"")</f>
      </c>
      <c r="GN88">
        <f>IF($GS88&gt;=37,INDEX($DN:$DN,$GR88+37),"")</f>
      </c>
      <c r="GO88">
        <f>IF($GS88&gt;=38,INDEX($DN:$DN,$GR88+38),"")</f>
      </c>
      <c r="GP88">
        <f>IF($GS88&gt;=39,INDEX($DN:$DN,$GR88+39),"")</f>
      </c>
      <c r="GQ88">
        <f>IF($GS88&gt;=40,INDEX($DN:$DN,$GR88+40),"")</f>
      </c>
      <c r="GR88">
        <f>IFERROR(MATCH($DL88,$DM$2:$DM$148,0)+1,0)</f>
      </c>
      <c r="GS88">
        <f>IFERROR(INDEX($DO$2:$DO$148,MATCH($DL88,$DM$2:$DM$148,0)),0)</f>
      </c>
      <c r="GT88">
        <f>IFERROR(MATCH($Z88,$DP$88:$FC$88,0),0)</f>
      </c>
      <c r="GU88">
        <f>IF($GT88&gt;0,INDEX($FD$88:$GQ$88,$GT88),"")</f>
      </c>
      <c r="GV88" t="s">
        <v>569</v>
      </c>
      <c r="GX88">
        <f>IF($JG88&gt;=1,INDEX($GV:$GV,$JF88+1),"")</f>
      </c>
      <c r="GY88">
        <f>IF($JG88&gt;=2,INDEX($GV:$GV,$JF88+2),"")</f>
      </c>
      <c r="GZ88">
        <f>IF($JG88&gt;=3,INDEX($GV:$GV,$JF88+3),"")</f>
      </c>
      <c r="HA88">
        <f>IF($JG88&gt;=4,INDEX($GV:$GV,$JF88+4),"")</f>
      </c>
      <c r="HB88">
        <f>IF($JG88&gt;=5,INDEX($GV:$GV,$JF88+5),"")</f>
      </c>
      <c r="HC88">
        <f>IF($JG88&gt;=6,INDEX($GV:$GV,$JF88+6),"")</f>
      </c>
      <c r="HD88">
        <f>IF($JG88&gt;=7,INDEX($GV:$GV,$JF88+7),"")</f>
      </c>
      <c r="HE88">
        <f>IF($JG88&gt;=8,INDEX($GV:$GV,$JF88+8),"")</f>
      </c>
      <c r="HF88">
        <f>IF($JG88&gt;=9,INDEX($GV:$GV,$JF88+9),"")</f>
      </c>
      <c r="HG88">
        <f>IF($JG88&gt;=10,INDEX($GV:$GV,$JF88+10),"")</f>
      </c>
      <c r="HH88">
        <f>IF($JG88&gt;=11,INDEX($GV:$GV,$JF88+11),"")</f>
      </c>
      <c r="HI88">
        <f>IF($JG88&gt;=12,INDEX($GV:$GV,$JF88+12),"")</f>
      </c>
      <c r="HJ88">
        <f>IF($JG88&gt;=13,INDEX($GV:$GV,$JF88+13),"")</f>
      </c>
      <c r="HK88">
        <f>IF($JG88&gt;=14,INDEX($GV:$GV,$JF88+14),"")</f>
      </c>
      <c r="HL88">
        <f>IF($JG88&gt;=15,INDEX($GV:$GV,$JF88+15),"")</f>
      </c>
      <c r="HM88">
        <f>IF($JG88&gt;=16,INDEX($GV:$GV,$JF88+16),"")</f>
      </c>
      <c r="HN88">
        <f>IF($JG88&gt;=17,INDEX($GV:$GV,$JF88+17),"")</f>
      </c>
      <c r="HO88">
        <f>IF($JG88&gt;=18,INDEX($GV:$GV,$JF88+18),"")</f>
      </c>
      <c r="HP88">
        <f>IF($JG88&gt;=19,INDEX($GV:$GV,$JF88+19),"")</f>
      </c>
      <c r="HQ88">
        <f>IF($JG88&gt;=20,INDEX($GV:$GV,$JF88+20),"")</f>
      </c>
      <c r="HR88">
        <f>IF($JG88&gt;=21,INDEX($GV:$GV,$JF88+21),"")</f>
      </c>
      <c r="HS88">
        <f>IF($JG88&gt;=22,INDEX($GV:$GV,$JF88+22),"")</f>
      </c>
      <c r="HT88">
        <f>IF($JG88&gt;=23,INDEX($GV:$GV,$JF88+23),"")</f>
      </c>
      <c r="HU88">
        <f>IF($JG88&gt;=24,INDEX($GV:$GV,$JF88+24),"")</f>
      </c>
      <c r="HV88">
        <f>IF($JG88&gt;=25,INDEX($GV:$GV,$JF88+25),"")</f>
      </c>
      <c r="HW88">
        <f>IF($JG88&gt;=26,INDEX($GV:$GV,$JF88+26),"")</f>
      </c>
      <c r="HX88">
        <f>IF($JG88&gt;=27,INDEX($GV:$GV,$JF88+27),"")</f>
      </c>
      <c r="HY88">
        <f>IF($JG88&gt;=28,INDEX($GV:$GV,$JF88+28),"")</f>
      </c>
      <c r="HZ88">
        <f>IF($JG88&gt;=29,INDEX($GV:$GV,$JF88+29),"")</f>
      </c>
      <c r="IA88">
        <f>IF($JG88&gt;=30,INDEX($GV:$GV,$JF88+30),"")</f>
      </c>
      <c r="IB88">
        <f>IF($JG88&gt;=31,INDEX($GV:$GV,$JF88+31),"")</f>
      </c>
      <c r="IC88">
        <f>IF($JG88&gt;=32,INDEX($GV:$GV,$JF88+32),"")</f>
      </c>
      <c r="ID88">
        <f>IF($JG88&gt;=33,INDEX($GV:$GV,$JF88+33),"")</f>
      </c>
      <c r="IE88">
        <f>IF($JG88&gt;=34,INDEX($GV:$GV,$JF88+34),"")</f>
      </c>
      <c r="IF88">
        <f>IF($JG88&gt;=35,INDEX($GV:$GV,$JF88+35),"")</f>
      </c>
      <c r="IG88">
        <f>IF($JG88&gt;=36,INDEX($GV:$GV,$JF88+36),"")</f>
      </c>
      <c r="IH88">
        <f>IF($JG88&gt;=37,INDEX($GV:$GV,$JF88+37),"")</f>
      </c>
      <c r="II88">
        <f>IF($JG88&gt;=38,INDEX($GV:$GV,$JF88+38),"")</f>
      </c>
      <c r="IJ88">
        <f>IF($JG88&gt;=39,INDEX($GV:$GV,$JF88+39),"")</f>
      </c>
      <c r="IK88">
        <f>IF($JG88&gt;=40,INDEX($GV:$GV,$JF88+40),"")</f>
      </c>
      <c r="IL88">
        <f>IF($JG88&gt;=41,INDEX($GV:$GV,$JF88+41),"")</f>
      </c>
      <c r="IM88">
        <f>IF($JG88&gt;=42,INDEX($GV:$GV,$JF88+42),"")</f>
      </c>
      <c r="IN88">
        <f>IF($JG88&gt;=43,INDEX($GV:$GV,$JF88+43),"")</f>
      </c>
      <c r="IO88">
        <f>IF($JG88&gt;=44,INDEX($GV:$GV,$JF88+44),"")</f>
      </c>
      <c r="IP88">
        <f>IF($JG88&gt;=45,INDEX($GV:$GV,$JF88+45),"")</f>
      </c>
      <c r="IQ88">
        <f>IF($JG88&gt;=46,INDEX($GV:$GV,$JF88+46),"")</f>
      </c>
      <c r="IR88">
        <f>IF($JG88&gt;=47,INDEX($GV:$GV,$JF88+47),"")</f>
      </c>
      <c r="IS88">
        <f>IF($JG88&gt;=48,INDEX($GV:$GV,$JF88+48),"")</f>
      </c>
      <c r="IT88">
        <f>IF($JG88&gt;=49,INDEX($GV:$GV,$JF88+49),"")</f>
      </c>
      <c r="IU88">
        <f>IF($JG88&gt;=50,INDEX($GV:$GV,$JF88+50),"")</f>
      </c>
      <c r="IV88">
        <f>IF($JG88&gt;=51,INDEX($GV:$GV,$JF88+51),"")</f>
      </c>
      <c r="IW88">
        <f>IF($JG88&gt;=52,INDEX($GV:$GV,$JF88+52),"")</f>
      </c>
      <c r="IX88">
        <f>IF($JG88&gt;=53,INDEX($GV:$GV,$JF88+53),"")</f>
      </c>
      <c r="IY88">
        <f>IF($JG88&gt;=54,INDEX($GV:$GV,$JF88+54),"")</f>
      </c>
      <c r="IZ88">
        <f>IF($JG88&gt;=55,INDEX($GV:$GV,$JF88+55),"")</f>
      </c>
      <c r="JA88">
        <f>IF($JG88&gt;=56,INDEX($GV:$GV,$JF88+56),"")</f>
      </c>
      <c r="JB88">
        <f>IF($JG88&gt;=57,INDEX($GV:$GV,$JF88+57),"")</f>
      </c>
      <c r="JC88">
        <f>IF($JG88&gt;=58,INDEX($GV:$GV,$JF88+58),"")</f>
      </c>
      <c r="JD88">
        <f>IF($JG88&gt;=59,INDEX($GV:$GV,$JF88+59),"")</f>
      </c>
      <c r="JE88">
        <f>IF($JG88&gt;=60,INDEX($GV:$GV,$JF88+60),"")</f>
      </c>
      <c r="JF88">
        <f>IFERROR(MATCH($GU88,$GV$2:$GV$322,0)+1,0)</f>
      </c>
      <c r="JG88">
        <f>IFERROR(INDEX($GW$2:$GW$322,MATCH($GU88,$GV$2:$GV$322,0)),0)</f>
      </c>
      <c r="JH88" t="s">
        <v>44</v>
      </c>
      <c r="JI88" t="s">
        <v>44</v>
      </c>
    </row>
    <row r="89" spans="1:269" x14ac:dyDescent="0.25">
      <c r="R89">
        <f>IF(OR($U89="",$Q89=""),"",IFERROR($U89/$Q89,0))</f>
      </c>
      <c r="S89">
        <f>IF($U89="","",
SUM($T89,$V89,$AA89,$W89,$Y89)*
(1-IF($AB89="",0,VALUE($AB89)/100)))</f>
      </c>
      <c r="T89">
        <f>IF($U89="","",$U89)</f>
      </c>
      <c r="V89">
        <f>IF($U89="","",
IF($O89="","",
IF(ISNUMBER(SEARCH("exempt",LOWER($O89))),0,
$U89*(VALUE(SUBSTITUTE($O89,"%",""))/100))))</f>
      </c>
      <c r="AC89">
        <f>IFERROR(IF(FIND(" - ",$K89)&gt;0,MID($K89,FIND(" - ",$K89)+3,LEN($K89)),""),"")</f>
      </c>
      <c r="AL89" t="s">
        <v>570</v>
      </c>
      <c r="AP89" t="s">
        <v>571</v>
      </c>
      <c r="AQ89" t="s">
        <v>569</v>
      </c>
      <c r="AT89">
        <f>IFERROR(LEFT($K89,FIND(" - ",$K89)-1),$K89)</f>
      </c>
      <c r="AU89" t="s">
        <v>197</v>
      </c>
      <c r="AW89">
        <f>IF($CL89&gt;=1,INDEX($AU:$AU,$CK89+1),"")</f>
      </c>
      <c r="AX89">
        <f>IF($CL89&gt;=2,INDEX($AU:$AU,$CK89+2),"")</f>
      </c>
      <c r="AY89">
        <f>IF($CL89&gt;=3,INDEX($AU:$AU,$CK89+3),"")</f>
      </c>
      <c r="AZ89">
        <f>IF($CL89&gt;=4,INDEX($AU:$AU,$CK89+4),"")</f>
      </c>
      <c r="BA89">
        <f>IF($CL89&gt;=5,INDEX($AU:$AU,$CK89+5),"")</f>
      </c>
      <c r="BB89">
        <f>IF($CL89&gt;=6,INDEX($AU:$AU,$CK89+6),"")</f>
      </c>
      <c r="BC89">
        <f>IF($CL89&gt;=7,INDEX($AU:$AU,$CK89+7),"")</f>
      </c>
      <c r="BD89">
        <f>IF($CL89&gt;=8,INDEX($AU:$AU,$CK89+8),"")</f>
      </c>
      <c r="BE89">
        <f>IF($CL89&gt;=9,INDEX($AU:$AU,$CK89+9),"")</f>
      </c>
      <c r="BF89">
        <f>IF($CL89&gt;=10,INDEX($AU:$AU,$CK89+10),"")</f>
      </c>
      <c r="BG89">
        <f>IF($CL89&gt;=11,INDEX($AU:$AU,$CK89+11),"")</f>
      </c>
      <c r="BH89">
        <f>IF($CL89&gt;=12,INDEX($AU:$AU,$CK89+12),"")</f>
      </c>
      <c r="BI89">
        <f>IF($CL89&gt;=13,INDEX($AU:$AU,$CK89+13),"")</f>
      </c>
      <c r="BJ89">
        <f>IF($CL89&gt;=14,INDEX($AU:$AU,$CK89+14),"")</f>
      </c>
      <c r="BK89">
        <f>IF($CL89&gt;=15,INDEX($AU:$AU,$CK89+15),"")</f>
      </c>
      <c r="BL89">
        <f>IF($CL89&gt;=16,INDEX($AU:$AU,$CK89+16),"")</f>
      </c>
      <c r="BM89">
        <f>IF($CL89&gt;=17,INDEX($AU:$AU,$CK89+17),"")</f>
      </c>
      <c r="BN89">
        <f>IF($CL89&gt;=18,INDEX($AU:$AU,$CK89+18),"")</f>
      </c>
      <c r="BO89">
        <f>IF($CL89&gt;=19,INDEX($AU:$AU,$CK89+19),"")</f>
      </c>
      <c r="BP89">
        <f>IF($CL89&gt;=20,INDEX($AU:$AU,$CK89+20),"")</f>
      </c>
      <c r="BQ89">
        <f>IF($CL89&gt;=21,INDEX($AU:$AU,$CK89+21),"")</f>
      </c>
      <c r="BR89">
        <f>IF($CL89&gt;=22,INDEX($AU:$AU,$CK89+22),"")</f>
      </c>
      <c r="BS89">
        <f>IF($CL89&gt;=23,INDEX($AU:$AU,$CK89+23),"")</f>
      </c>
      <c r="BT89">
        <f>IF($CL89&gt;=24,INDEX($AU:$AU,$CK89+24),"")</f>
      </c>
      <c r="BU89">
        <f>IF($CL89&gt;=25,INDEX($AU:$AU,$CK89+25),"")</f>
      </c>
      <c r="BV89">
        <f>IF($CL89&gt;=26,INDEX($AU:$AU,$CK89+26),"")</f>
      </c>
      <c r="BW89">
        <f>IF($CL89&gt;=27,INDEX($AU:$AU,$CK89+27),"")</f>
      </c>
      <c r="BX89">
        <f>IF($CL89&gt;=28,INDEX($AU:$AU,$CK89+28),"")</f>
      </c>
      <c r="BY89">
        <f>IF($CL89&gt;=29,INDEX($AU:$AU,$CK89+29),"")</f>
      </c>
      <c r="BZ89">
        <f>IF($CL89&gt;=30,INDEX($AU:$AU,$CK89+30),"")</f>
      </c>
      <c r="CA89">
        <f>IF($CL89&gt;=31,INDEX($AU:$AU,$CK89+31),"")</f>
      </c>
      <c r="CB89">
        <f>IF($CL89&gt;=32,INDEX($AU:$AU,$CK89+32),"")</f>
      </c>
      <c r="CC89">
        <f>IF($CL89&gt;=33,INDEX($AU:$AU,$CK89+33),"")</f>
      </c>
      <c r="CD89">
        <f>IF($CL89&gt;=34,INDEX($AU:$AU,$CK89+34),"")</f>
      </c>
      <c r="CE89">
        <f>IF($CL89&gt;=35,INDEX($AU:$AU,$CK89+35),"")</f>
      </c>
      <c r="CF89">
        <f>IF($CL89&gt;=36,INDEX($AU:$AU,$CK89+36),"")</f>
      </c>
      <c r="CG89">
        <f>IF($CL89&gt;=37,INDEX($AU:$AU,$CK89+37),"")</f>
      </c>
      <c r="CH89">
        <f>IF($CL89&gt;=38,INDEX($AU:$AU,$CK89+38),"")</f>
      </c>
      <c r="CI89">
        <f>IF($CL89&gt;=39,INDEX($AU:$AU,$CK89+39),"")</f>
      </c>
      <c r="CJ89">
        <f>IF($CL89&gt;=40,INDEX($AU:$AU,$CK89+40),"")</f>
      </c>
      <c r="CK89">
        <f>IFERROR(MATCH($AT89,$AU$2:$AU$133,0)+1,0)</f>
      </c>
      <c r="CL89">
        <f>IFERROR(INDEX($AV$2:$AV$133,MATCH($AT89,$AU$2:$AU$133,0)),0)</f>
      </c>
      <c r="CM89">
        <f>IFERROR(LEFT($L89,FIND(" - ",$L89)-1),$L89)</f>
      </c>
      <c r="CN89" t="s">
        <v>572</v>
      </c>
      <c r="CO89">
        <v>1</v>
      </c>
      <c r="CP89">
        <f>IF($DK89&gt;=1,INDEX($CN:$CN,$DJ89+1),"")</f>
      </c>
      <c r="CQ89">
        <f>IF($DK89&gt;=2,INDEX($CN:$CN,$DJ89+2),"")</f>
      </c>
      <c r="CR89">
        <f>IF($DK89&gt;=3,INDEX($CN:$CN,$DJ89+3),"")</f>
      </c>
      <c r="CS89">
        <f>IF($DK89&gt;=4,INDEX($CN:$CN,$DJ89+4),"")</f>
      </c>
      <c r="CT89">
        <f>IF($DK89&gt;=5,INDEX($CN:$CN,$DJ89+5),"")</f>
      </c>
      <c r="CU89">
        <f>IF($DK89&gt;=6,INDEX($CN:$CN,$DJ89+6),"")</f>
      </c>
      <c r="CV89">
        <f>IF($DK89&gt;=7,INDEX($CN:$CN,$DJ89+7),"")</f>
      </c>
      <c r="CW89">
        <f>IF($DK89&gt;=8,INDEX($CN:$CN,$DJ89+8),"")</f>
      </c>
      <c r="CX89">
        <f>IF($DK89&gt;=9,INDEX($CN:$CN,$DJ89+9),"")</f>
      </c>
      <c r="CY89">
        <f>IF($DK89&gt;=10,INDEX($CN:$CN,$DJ89+10),"")</f>
      </c>
      <c r="CZ89">
        <f>IF($DK89&gt;=11,INDEX($CN:$CN,$DJ89+11),"")</f>
      </c>
      <c r="DA89">
        <f>IF($DK89&gt;=12,INDEX($CN:$CN,$DJ89+12),"")</f>
      </c>
      <c r="DB89">
        <f>IF($DK89&gt;=13,INDEX($CN:$CN,$DJ89+13),"")</f>
      </c>
      <c r="DC89">
        <f>IF($DK89&gt;=14,INDEX($CN:$CN,$DJ89+14),"")</f>
      </c>
      <c r="DD89">
        <f>IF($DK89&gt;=15,INDEX($CN:$CN,$DJ89+15),"")</f>
      </c>
      <c r="DE89">
        <f>IF($DK89&gt;=16,INDEX($CN:$CN,$DJ89+16),"")</f>
      </c>
      <c r="DF89">
        <f>IF($DK89&gt;=17,INDEX($CN:$CN,$DJ89+17),"")</f>
      </c>
      <c r="DG89">
        <f>IF($DK89&gt;=18,INDEX($CN:$CN,$DJ89+18),"")</f>
      </c>
      <c r="DH89">
        <f>IF($DK89&gt;=19,INDEX($CN:$CN,$DJ89+19),"")</f>
      </c>
      <c r="DI89">
        <f>IF($DK89&gt;=20,INDEX($CN:$CN,$DJ89+20),"")</f>
      </c>
      <c r="DJ89">
        <f>IFERROR(MATCH($CM89,$CN$2:$CN$1089,0)+1,0)</f>
      </c>
      <c r="DK89">
        <f>IFERROR(INDEX($CO$2:$CO$1089,MATCH($CM89,$CN$2:$CN$1089,0)),0)</f>
      </c>
      <c r="DL89">
        <f>IFERROR(INDEX($AS:$AS,MATCH($O89,$AR:$AR,0))&amp;"","")</f>
      </c>
      <c r="DM89" t="s">
        <v>55</v>
      </c>
      <c r="DN89" t="s">
        <v>44</v>
      </c>
      <c r="DP89">
        <f>IF($GS89&gt;=1,INDEX($DM:$DM,$GR89+1),"")</f>
      </c>
      <c r="DQ89">
        <f>IF($GS89&gt;=2,INDEX($DM:$DM,$GR89+2),"")</f>
      </c>
      <c r="DR89">
        <f>IF($GS89&gt;=3,INDEX($DM:$DM,$GR89+3),"")</f>
      </c>
      <c r="DS89">
        <f>IF($GS89&gt;=4,INDEX($DM:$DM,$GR89+4),"")</f>
      </c>
      <c r="DT89">
        <f>IF($GS89&gt;=5,INDEX($DM:$DM,$GR89+5),"")</f>
      </c>
      <c r="DU89">
        <f>IF($GS89&gt;=6,INDEX($DM:$DM,$GR89+6),"")</f>
      </c>
      <c r="DV89">
        <f>IF($GS89&gt;=7,INDEX($DM:$DM,$GR89+7),"")</f>
      </c>
      <c r="DW89">
        <f>IF($GS89&gt;=8,INDEX($DM:$DM,$GR89+8),"")</f>
      </c>
      <c r="DX89">
        <f>IF($GS89&gt;=9,INDEX($DM:$DM,$GR89+9),"")</f>
      </c>
      <c r="DY89">
        <f>IF($GS89&gt;=10,INDEX($DM:$DM,$GR89+10),"")</f>
      </c>
      <c r="DZ89">
        <f>IF($GS89&gt;=11,INDEX($DM:$DM,$GR89+11),"")</f>
      </c>
      <c r="EA89">
        <f>IF($GS89&gt;=12,INDEX($DM:$DM,$GR89+12),"")</f>
      </c>
      <c r="EB89">
        <f>IF($GS89&gt;=13,INDEX($DM:$DM,$GR89+13),"")</f>
      </c>
      <c r="EC89">
        <f>IF($GS89&gt;=14,INDEX($DM:$DM,$GR89+14),"")</f>
      </c>
      <c r="ED89">
        <f>IF($GS89&gt;=15,INDEX($DM:$DM,$GR89+15),"")</f>
      </c>
      <c r="EE89">
        <f>IF($GS89&gt;=16,INDEX($DM:$DM,$GR89+16),"")</f>
      </c>
      <c r="EF89">
        <f>IF($GS89&gt;=17,INDEX($DM:$DM,$GR89+17),"")</f>
      </c>
      <c r="EG89">
        <f>IF($GS89&gt;=18,INDEX($DM:$DM,$GR89+18),"")</f>
      </c>
      <c r="EH89">
        <f>IF($GS89&gt;=19,INDEX($DM:$DM,$GR89+19),"")</f>
      </c>
      <c r="EI89">
        <f>IF($GS89&gt;=20,INDEX($DM:$DM,$GR89+20),"")</f>
      </c>
      <c r="EJ89">
        <f>IF($GS89&gt;=21,INDEX($DM:$DM,$GR89+21),"")</f>
      </c>
      <c r="EK89">
        <f>IF($GS89&gt;=22,INDEX($DM:$DM,$GR89+22),"")</f>
      </c>
      <c r="EL89">
        <f>IF($GS89&gt;=23,INDEX($DM:$DM,$GR89+23),"")</f>
      </c>
      <c r="EM89">
        <f>IF($GS89&gt;=24,INDEX($DM:$DM,$GR89+24),"")</f>
      </c>
      <c r="EN89">
        <f>IF($GS89&gt;=25,INDEX($DM:$DM,$GR89+25),"")</f>
      </c>
      <c r="EO89">
        <f>IF($GS89&gt;=26,INDEX($DM:$DM,$GR89+26),"")</f>
      </c>
      <c r="EP89">
        <f>IF($GS89&gt;=27,INDEX($DM:$DM,$GR89+27),"")</f>
      </c>
      <c r="EQ89">
        <f>IF($GS89&gt;=28,INDEX($DM:$DM,$GR89+28),"")</f>
      </c>
      <c r="ER89">
        <f>IF($GS89&gt;=29,INDEX($DM:$DM,$GR89+29),"")</f>
      </c>
      <c r="ES89">
        <f>IF($GS89&gt;=30,INDEX($DM:$DM,$GR89+30),"")</f>
      </c>
      <c r="ET89">
        <f>IF($GS89&gt;=31,INDEX($DM:$DM,$GR89+31),"")</f>
      </c>
      <c r="EU89">
        <f>IF($GS89&gt;=32,INDEX($DM:$DM,$GR89+32),"")</f>
      </c>
      <c r="EV89">
        <f>IF($GS89&gt;=33,INDEX($DM:$DM,$GR89+33),"")</f>
      </c>
      <c r="EW89">
        <f>IF($GS89&gt;=34,INDEX($DM:$DM,$GR89+34),"")</f>
      </c>
      <c r="EX89">
        <f>IF($GS89&gt;=35,INDEX($DM:$DM,$GR89+35),"")</f>
      </c>
      <c r="EY89">
        <f>IF($GS89&gt;=36,INDEX($DM:$DM,$GR89+36),"")</f>
      </c>
      <c r="EZ89">
        <f>IF($GS89&gt;=37,INDEX($DM:$DM,$GR89+37),"")</f>
      </c>
      <c r="FA89">
        <f>IF($GS89&gt;=38,INDEX($DM:$DM,$GR89+38),"")</f>
      </c>
      <c r="FB89">
        <f>IF($GS89&gt;=39,INDEX($DM:$DM,$GR89+39),"")</f>
      </c>
      <c r="FC89">
        <f>IF($GS89&gt;=40,INDEX($DM:$DM,$GR89+40),"")</f>
      </c>
      <c r="FD89">
        <f>IF($GS89&gt;=1,INDEX($DN:$DN,$GR89+1),"")</f>
      </c>
      <c r="FE89">
        <f>IF($GS89&gt;=2,INDEX($DN:$DN,$GR89+2),"")</f>
      </c>
      <c r="FF89">
        <f>IF($GS89&gt;=3,INDEX($DN:$DN,$GR89+3),"")</f>
      </c>
      <c r="FG89">
        <f>IF($GS89&gt;=4,INDEX($DN:$DN,$GR89+4),"")</f>
      </c>
      <c r="FH89">
        <f>IF($GS89&gt;=5,INDEX($DN:$DN,$GR89+5),"")</f>
      </c>
      <c r="FI89">
        <f>IF($GS89&gt;=6,INDEX($DN:$DN,$GR89+6),"")</f>
      </c>
      <c r="FJ89">
        <f>IF($GS89&gt;=7,INDEX($DN:$DN,$GR89+7),"")</f>
      </c>
      <c r="FK89">
        <f>IF($GS89&gt;=8,INDEX($DN:$DN,$GR89+8),"")</f>
      </c>
      <c r="FL89">
        <f>IF($GS89&gt;=9,INDEX($DN:$DN,$GR89+9),"")</f>
      </c>
      <c r="FM89">
        <f>IF($GS89&gt;=10,INDEX($DN:$DN,$GR89+10),"")</f>
      </c>
      <c r="FN89">
        <f>IF($GS89&gt;=11,INDEX($DN:$DN,$GR89+11),"")</f>
      </c>
      <c r="FO89">
        <f>IF($GS89&gt;=12,INDEX($DN:$DN,$GR89+12),"")</f>
      </c>
      <c r="FP89">
        <f>IF($GS89&gt;=13,INDEX($DN:$DN,$GR89+13),"")</f>
      </c>
      <c r="FQ89">
        <f>IF($GS89&gt;=14,INDEX($DN:$DN,$GR89+14),"")</f>
      </c>
      <c r="FR89">
        <f>IF($GS89&gt;=15,INDEX($DN:$DN,$GR89+15),"")</f>
      </c>
      <c r="FS89">
        <f>IF($GS89&gt;=16,INDEX($DN:$DN,$GR89+16),"")</f>
      </c>
      <c r="FT89">
        <f>IF($GS89&gt;=17,INDEX($DN:$DN,$GR89+17),"")</f>
      </c>
      <c r="FU89">
        <f>IF($GS89&gt;=18,INDEX($DN:$DN,$GR89+18),"")</f>
      </c>
      <c r="FV89">
        <f>IF($GS89&gt;=19,INDEX($DN:$DN,$GR89+19),"")</f>
      </c>
      <c r="FW89">
        <f>IF($GS89&gt;=20,INDEX($DN:$DN,$GR89+20),"")</f>
      </c>
      <c r="FX89">
        <f>IF($GS89&gt;=21,INDEX($DN:$DN,$GR89+21),"")</f>
      </c>
      <c r="FY89">
        <f>IF($GS89&gt;=22,INDEX($DN:$DN,$GR89+22),"")</f>
      </c>
      <c r="FZ89">
        <f>IF($GS89&gt;=23,INDEX($DN:$DN,$GR89+23),"")</f>
      </c>
      <c r="GA89">
        <f>IF($GS89&gt;=24,INDEX($DN:$DN,$GR89+24),"")</f>
      </c>
      <c r="GB89">
        <f>IF($GS89&gt;=25,INDEX($DN:$DN,$GR89+25),"")</f>
      </c>
      <c r="GC89">
        <f>IF($GS89&gt;=26,INDEX($DN:$DN,$GR89+26),"")</f>
      </c>
      <c r="GD89">
        <f>IF($GS89&gt;=27,INDEX($DN:$DN,$GR89+27),"")</f>
      </c>
      <c r="GE89">
        <f>IF($GS89&gt;=28,INDEX($DN:$DN,$GR89+28),"")</f>
      </c>
      <c r="GF89">
        <f>IF($GS89&gt;=29,INDEX($DN:$DN,$GR89+29),"")</f>
      </c>
      <c r="GG89">
        <f>IF($GS89&gt;=30,INDEX($DN:$DN,$GR89+30),"")</f>
      </c>
      <c r="GH89">
        <f>IF($GS89&gt;=31,INDEX($DN:$DN,$GR89+31),"")</f>
      </c>
      <c r="GI89">
        <f>IF($GS89&gt;=32,INDEX($DN:$DN,$GR89+32),"")</f>
      </c>
      <c r="GJ89">
        <f>IF($GS89&gt;=33,INDEX($DN:$DN,$GR89+33),"")</f>
      </c>
      <c r="GK89">
        <f>IF($GS89&gt;=34,INDEX($DN:$DN,$GR89+34),"")</f>
      </c>
      <c r="GL89">
        <f>IF($GS89&gt;=35,INDEX($DN:$DN,$GR89+35),"")</f>
      </c>
      <c r="GM89">
        <f>IF($GS89&gt;=36,INDEX($DN:$DN,$GR89+36),"")</f>
      </c>
      <c r="GN89">
        <f>IF($GS89&gt;=37,INDEX($DN:$DN,$GR89+37),"")</f>
      </c>
      <c r="GO89">
        <f>IF($GS89&gt;=38,INDEX($DN:$DN,$GR89+38),"")</f>
      </c>
      <c r="GP89">
        <f>IF($GS89&gt;=39,INDEX($DN:$DN,$GR89+39),"")</f>
      </c>
      <c r="GQ89">
        <f>IF($GS89&gt;=40,INDEX($DN:$DN,$GR89+40),"")</f>
      </c>
      <c r="GR89">
        <f>IFERROR(MATCH($DL89,$DM$2:$DM$148,0)+1,0)</f>
      </c>
      <c r="GS89">
        <f>IFERROR(INDEX($DO$2:$DO$148,MATCH($DL89,$DM$2:$DM$148,0)),0)</f>
      </c>
      <c r="GT89">
        <f>IFERROR(MATCH($Z89,$DP$89:$FC$89,0),0)</f>
      </c>
      <c r="GU89">
        <f>IF($GT89&gt;0,INDEX($FD$89:$GQ$89,$GT89),"")</f>
      </c>
      <c r="GV89" t="s">
        <v>169</v>
      </c>
      <c r="GX89">
        <f>IF($JG89&gt;=1,INDEX($GV:$GV,$JF89+1),"")</f>
      </c>
      <c r="GY89">
        <f>IF($JG89&gt;=2,INDEX($GV:$GV,$JF89+2),"")</f>
      </c>
      <c r="GZ89">
        <f>IF($JG89&gt;=3,INDEX($GV:$GV,$JF89+3),"")</f>
      </c>
      <c r="HA89">
        <f>IF($JG89&gt;=4,INDEX($GV:$GV,$JF89+4),"")</f>
      </c>
      <c r="HB89">
        <f>IF($JG89&gt;=5,INDEX($GV:$GV,$JF89+5),"")</f>
      </c>
      <c r="HC89">
        <f>IF($JG89&gt;=6,INDEX($GV:$GV,$JF89+6),"")</f>
      </c>
      <c r="HD89">
        <f>IF($JG89&gt;=7,INDEX($GV:$GV,$JF89+7),"")</f>
      </c>
      <c r="HE89">
        <f>IF($JG89&gt;=8,INDEX($GV:$GV,$JF89+8),"")</f>
      </c>
      <c r="HF89">
        <f>IF($JG89&gt;=9,INDEX($GV:$GV,$JF89+9),"")</f>
      </c>
      <c r="HG89">
        <f>IF($JG89&gt;=10,INDEX($GV:$GV,$JF89+10),"")</f>
      </c>
      <c r="HH89">
        <f>IF($JG89&gt;=11,INDEX($GV:$GV,$JF89+11),"")</f>
      </c>
      <c r="HI89">
        <f>IF($JG89&gt;=12,INDEX($GV:$GV,$JF89+12),"")</f>
      </c>
      <c r="HJ89">
        <f>IF($JG89&gt;=13,INDEX($GV:$GV,$JF89+13),"")</f>
      </c>
      <c r="HK89">
        <f>IF($JG89&gt;=14,INDEX($GV:$GV,$JF89+14),"")</f>
      </c>
      <c r="HL89">
        <f>IF($JG89&gt;=15,INDEX($GV:$GV,$JF89+15),"")</f>
      </c>
      <c r="HM89">
        <f>IF($JG89&gt;=16,INDEX($GV:$GV,$JF89+16),"")</f>
      </c>
      <c r="HN89">
        <f>IF($JG89&gt;=17,INDEX($GV:$GV,$JF89+17),"")</f>
      </c>
      <c r="HO89">
        <f>IF($JG89&gt;=18,INDEX($GV:$GV,$JF89+18),"")</f>
      </c>
      <c r="HP89">
        <f>IF($JG89&gt;=19,INDEX($GV:$GV,$JF89+19),"")</f>
      </c>
      <c r="HQ89">
        <f>IF($JG89&gt;=20,INDEX($GV:$GV,$JF89+20),"")</f>
      </c>
      <c r="HR89">
        <f>IF($JG89&gt;=21,INDEX($GV:$GV,$JF89+21),"")</f>
      </c>
      <c r="HS89">
        <f>IF($JG89&gt;=22,INDEX($GV:$GV,$JF89+22),"")</f>
      </c>
      <c r="HT89">
        <f>IF($JG89&gt;=23,INDEX($GV:$GV,$JF89+23),"")</f>
      </c>
      <c r="HU89">
        <f>IF($JG89&gt;=24,INDEX($GV:$GV,$JF89+24),"")</f>
      </c>
      <c r="HV89">
        <f>IF($JG89&gt;=25,INDEX($GV:$GV,$JF89+25),"")</f>
      </c>
      <c r="HW89">
        <f>IF($JG89&gt;=26,INDEX($GV:$GV,$JF89+26),"")</f>
      </c>
      <c r="HX89">
        <f>IF($JG89&gt;=27,INDEX($GV:$GV,$JF89+27),"")</f>
      </c>
      <c r="HY89">
        <f>IF($JG89&gt;=28,INDEX($GV:$GV,$JF89+28),"")</f>
      </c>
      <c r="HZ89">
        <f>IF($JG89&gt;=29,INDEX($GV:$GV,$JF89+29),"")</f>
      </c>
      <c r="IA89">
        <f>IF($JG89&gt;=30,INDEX($GV:$GV,$JF89+30),"")</f>
      </c>
      <c r="IB89">
        <f>IF($JG89&gt;=31,INDEX($GV:$GV,$JF89+31),"")</f>
      </c>
      <c r="IC89">
        <f>IF($JG89&gt;=32,INDEX($GV:$GV,$JF89+32),"")</f>
      </c>
      <c r="ID89">
        <f>IF($JG89&gt;=33,INDEX($GV:$GV,$JF89+33),"")</f>
      </c>
      <c r="IE89">
        <f>IF($JG89&gt;=34,INDEX($GV:$GV,$JF89+34),"")</f>
      </c>
      <c r="IF89">
        <f>IF($JG89&gt;=35,INDEX($GV:$GV,$JF89+35),"")</f>
      </c>
      <c r="IG89">
        <f>IF($JG89&gt;=36,INDEX($GV:$GV,$JF89+36),"")</f>
      </c>
      <c r="IH89">
        <f>IF($JG89&gt;=37,INDEX($GV:$GV,$JF89+37),"")</f>
      </c>
      <c r="II89">
        <f>IF($JG89&gt;=38,INDEX($GV:$GV,$JF89+38),"")</f>
      </c>
      <c r="IJ89">
        <f>IF($JG89&gt;=39,INDEX($GV:$GV,$JF89+39),"")</f>
      </c>
      <c r="IK89">
        <f>IF($JG89&gt;=40,INDEX($GV:$GV,$JF89+40),"")</f>
      </c>
      <c r="IL89">
        <f>IF($JG89&gt;=41,INDEX($GV:$GV,$JF89+41),"")</f>
      </c>
      <c r="IM89">
        <f>IF($JG89&gt;=42,INDEX($GV:$GV,$JF89+42),"")</f>
      </c>
      <c r="IN89">
        <f>IF($JG89&gt;=43,INDEX($GV:$GV,$JF89+43),"")</f>
      </c>
      <c r="IO89">
        <f>IF($JG89&gt;=44,INDEX($GV:$GV,$JF89+44),"")</f>
      </c>
      <c r="IP89">
        <f>IF($JG89&gt;=45,INDEX($GV:$GV,$JF89+45),"")</f>
      </c>
      <c r="IQ89">
        <f>IF($JG89&gt;=46,INDEX($GV:$GV,$JF89+46),"")</f>
      </c>
      <c r="IR89">
        <f>IF($JG89&gt;=47,INDEX($GV:$GV,$JF89+47),"")</f>
      </c>
      <c r="IS89">
        <f>IF($JG89&gt;=48,INDEX($GV:$GV,$JF89+48),"")</f>
      </c>
      <c r="IT89">
        <f>IF($JG89&gt;=49,INDEX($GV:$GV,$JF89+49),"")</f>
      </c>
      <c r="IU89">
        <f>IF($JG89&gt;=50,INDEX($GV:$GV,$JF89+50),"")</f>
      </c>
      <c r="IV89">
        <f>IF($JG89&gt;=51,INDEX($GV:$GV,$JF89+51),"")</f>
      </c>
      <c r="IW89">
        <f>IF($JG89&gt;=52,INDEX($GV:$GV,$JF89+52),"")</f>
      </c>
      <c r="IX89">
        <f>IF($JG89&gt;=53,INDEX($GV:$GV,$JF89+53),"")</f>
      </c>
      <c r="IY89">
        <f>IF($JG89&gt;=54,INDEX($GV:$GV,$JF89+54),"")</f>
      </c>
      <c r="IZ89">
        <f>IF($JG89&gt;=55,INDEX($GV:$GV,$JF89+55),"")</f>
      </c>
      <c r="JA89">
        <f>IF($JG89&gt;=56,INDEX($GV:$GV,$JF89+56),"")</f>
      </c>
      <c r="JB89">
        <f>IF($JG89&gt;=57,INDEX($GV:$GV,$JF89+57),"")</f>
      </c>
      <c r="JC89">
        <f>IF($JG89&gt;=58,INDEX($GV:$GV,$JF89+58),"")</f>
      </c>
      <c r="JD89">
        <f>IF($JG89&gt;=59,INDEX($GV:$GV,$JF89+59),"")</f>
      </c>
      <c r="JE89">
        <f>IF($JG89&gt;=60,INDEX($GV:$GV,$JF89+60),"")</f>
      </c>
      <c r="JF89">
        <f>IFERROR(MATCH($GU89,$GV$2:$GV$322,0)+1,0)</f>
      </c>
      <c r="JG89">
        <f>IFERROR(INDEX($GW$2:$GW$322,MATCH($GU89,$GV$2:$GV$322,0)),0)</f>
      </c>
      <c r="JH89" t="s">
        <v>44</v>
      </c>
      <c r="JI89" t="s">
        <v>44</v>
      </c>
    </row>
    <row r="90" spans="1:269" x14ac:dyDescent="0.25">
      <c r="R90">
        <f>IF(OR($U90="",$Q90=""),"",IFERROR($U90/$Q90,0))</f>
      </c>
      <c r="S90">
        <f>IF($U90="","",
SUM($T90,$V90,$AA90,$W90,$Y90)*
(1-IF($AB90="",0,VALUE($AB90)/100)))</f>
      </c>
      <c r="T90">
        <f>IF($U90="","",$U90)</f>
      </c>
      <c r="V90">
        <f>IF($U90="","",
IF($O90="","",
IF(ISNUMBER(SEARCH("exempt",LOWER($O90))),0,
$U90*(VALUE(SUBSTITUTE($O90,"%",""))/100))))</f>
      </c>
      <c r="AC90">
        <f>IFERROR(IF(FIND(" - ",$K90)&gt;0,MID($K90,FIND(" - ",$K90)+3,LEN($K90)),""),"")</f>
      </c>
      <c r="AL90" t="s">
        <v>573</v>
      </c>
      <c r="AP90" t="s">
        <v>574</v>
      </c>
      <c r="AQ90" t="s">
        <v>117</v>
      </c>
      <c r="AT90">
        <f>IFERROR(LEFT($K90,FIND(" - ",$K90)-1),$K90)</f>
      </c>
      <c r="AU90" t="s">
        <v>445</v>
      </c>
      <c r="AW90">
        <f>IF($CL90&gt;=1,INDEX($AU:$AU,$CK90+1),"")</f>
      </c>
      <c r="AX90">
        <f>IF($CL90&gt;=2,INDEX($AU:$AU,$CK90+2),"")</f>
      </c>
      <c r="AY90">
        <f>IF($CL90&gt;=3,INDEX($AU:$AU,$CK90+3),"")</f>
      </c>
      <c r="AZ90">
        <f>IF($CL90&gt;=4,INDEX($AU:$AU,$CK90+4),"")</f>
      </c>
      <c r="BA90">
        <f>IF($CL90&gt;=5,INDEX($AU:$AU,$CK90+5),"")</f>
      </c>
      <c r="BB90">
        <f>IF($CL90&gt;=6,INDEX($AU:$AU,$CK90+6),"")</f>
      </c>
      <c r="BC90">
        <f>IF($CL90&gt;=7,INDEX($AU:$AU,$CK90+7),"")</f>
      </c>
      <c r="BD90">
        <f>IF($CL90&gt;=8,INDEX($AU:$AU,$CK90+8),"")</f>
      </c>
      <c r="BE90">
        <f>IF($CL90&gt;=9,INDEX($AU:$AU,$CK90+9),"")</f>
      </c>
      <c r="BF90">
        <f>IF($CL90&gt;=10,INDEX($AU:$AU,$CK90+10),"")</f>
      </c>
      <c r="BG90">
        <f>IF($CL90&gt;=11,INDEX($AU:$AU,$CK90+11),"")</f>
      </c>
      <c r="BH90">
        <f>IF($CL90&gt;=12,INDEX($AU:$AU,$CK90+12),"")</f>
      </c>
      <c r="BI90">
        <f>IF($CL90&gt;=13,INDEX($AU:$AU,$CK90+13),"")</f>
      </c>
      <c r="BJ90">
        <f>IF($CL90&gt;=14,INDEX($AU:$AU,$CK90+14),"")</f>
      </c>
      <c r="BK90">
        <f>IF($CL90&gt;=15,INDEX($AU:$AU,$CK90+15),"")</f>
      </c>
      <c r="BL90">
        <f>IF($CL90&gt;=16,INDEX($AU:$AU,$CK90+16),"")</f>
      </c>
      <c r="BM90">
        <f>IF($CL90&gt;=17,INDEX($AU:$AU,$CK90+17),"")</f>
      </c>
      <c r="BN90">
        <f>IF($CL90&gt;=18,INDEX($AU:$AU,$CK90+18),"")</f>
      </c>
      <c r="BO90">
        <f>IF($CL90&gt;=19,INDEX($AU:$AU,$CK90+19),"")</f>
      </c>
      <c r="BP90">
        <f>IF($CL90&gt;=20,INDEX($AU:$AU,$CK90+20),"")</f>
      </c>
      <c r="BQ90">
        <f>IF($CL90&gt;=21,INDEX($AU:$AU,$CK90+21),"")</f>
      </c>
      <c r="BR90">
        <f>IF($CL90&gt;=22,INDEX($AU:$AU,$CK90+22),"")</f>
      </c>
      <c r="BS90">
        <f>IF($CL90&gt;=23,INDEX($AU:$AU,$CK90+23),"")</f>
      </c>
      <c r="BT90">
        <f>IF($CL90&gt;=24,INDEX($AU:$AU,$CK90+24),"")</f>
      </c>
      <c r="BU90">
        <f>IF($CL90&gt;=25,INDEX($AU:$AU,$CK90+25),"")</f>
      </c>
      <c r="BV90">
        <f>IF($CL90&gt;=26,INDEX($AU:$AU,$CK90+26),"")</f>
      </c>
      <c r="BW90">
        <f>IF($CL90&gt;=27,INDEX($AU:$AU,$CK90+27),"")</f>
      </c>
      <c r="BX90">
        <f>IF($CL90&gt;=28,INDEX($AU:$AU,$CK90+28),"")</f>
      </c>
      <c r="BY90">
        <f>IF($CL90&gt;=29,INDEX($AU:$AU,$CK90+29),"")</f>
      </c>
      <c r="BZ90">
        <f>IF($CL90&gt;=30,INDEX($AU:$AU,$CK90+30),"")</f>
      </c>
      <c r="CA90">
        <f>IF($CL90&gt;=31,INDEX($AU:$AU,$CK90+31),"")</f>
      </c>
      <c r="CB90">
        <f>IF($CL90&gt;=32,INDEX($AU:$AU,$CK90+32),"")</f>
      </c>
      <c r="CC90">
        <f>IF($CL90&gt;=33,INDEX($AU:$AU,$CK90+33),"")</f>
      </c>
      <c r="CD90">
        <f>IF($CL90&gt;=34,INDEX($AU:$AU,$CK90+34),"")</f>
      </c>
      <c r="CE90">
        <f>IF($CL90&gt;=35,INDEX($AU:$AU,$CK90+35),"")</f>
      </c>
      <c r="CF90">
        <f>IF($CL90&gt;=36,INDEX($AU:$AU,$CK90+36),"")</f>
      </c>
      <c r="CG90">
        <f>IF($CL90&gt;=37,INDEX($AU:$AU,$CK90+37),"")</f>
      </c>
      <c r="CH90">
        <f>IF($CL90&gt;=38,INDEX($AU:$AU,$CK90+38),"")</f>
      </c>
      <c r="CI90">
        <f>IF($CL90&gt;=39,INDEX($AU:$AU,$CK90+39),"")</f>
      </c>
      <c r="CJ90">
        <f>IF($CL90&gt;=40,INDEX($AU:$AU,$CK90+40),"")</f>
      </c>
      <c r="CK90">
        <f>IFERROR(MATCH($AT90,$AU$2:$AU$133,0)+1,0)</f>
      </c>
      <c r="CL90">
        <f>IFERROR(INDEX($AV$2:$AV$133,MATCH($AT90,$AU$2:$AU$133,0)),0)</f>
      </c>
      <c r="CM90">
        <f>IFERROR(LEFT($L90,FIND(" - ",$L90)-1),$L90)</f>
      </c>
      <c r="CN90" t="s">
        <v>221</v>
      </c>
      <c r="CP90">
        <f>IF($DK90&gt;=1,INDEX($CN:$CN,$DJ90+1),"")</f>
      </c>
      <c r="CQ90">
        <f>IF($DK90&gt;=2,INDEX($CN:$CN,$DJ90+2),"")</f>
      </c>
      <c r="CR90">
        <f>IF($DK90&gt;=3,INDEX($CN:$CN,$DJ90+3),"")</f>
      </c>
      <c r="CS90">
        <f>IF($DK90&gt;=4,INDEX($CN:$CN,$DJ90+4),"")</f>
      </c>
      <c r="CT90">
        <f>IF($DK90&gt;=5,INDEX($CN:$CN,$DJ90+5),"")</f>
      </c>
      <c r="CU90">
        <f>IF($DK90&gt;=6,INDEX($CN:$CN,$DJ90+6),"")</f>
      </c>
      <c r="CV90">
        <f>IF($DK90&gt;=7,INDEX($CN:$CN,$DJ90+7),"")</f>
      </c>
      <c r="CW90">
        <f>IF($DK90&gt;=8,INDEX($CN:$CN,$DJ90+8),"")</f>
      </c>
      <c r="CX90">
        <f>IF($DK90&gt;=9,INDEX($CN:$CN,$DJ90+9),"")</f>
      </c>
      <c r="CY90">
        <f>IF($DK90&gt;=10,INDEX($CN:$CN,$DJ90+10),"")</f>
      </c>
      <c r="CZ90">
        <f>IF($DK90&gt;=11,INDEX($CN:$CN,$DJ90+11),"")</f>
      </c>
      <c r="DA90">
        <f>IF($DK90&gt;=12,INDEX($CN:$CN,$DJ90+12),"")</f>
      </c>
      <c r="DB90">
        <f>IF($DK90&gt;=13,INDEX($CN:$CN,$DJ90+13),"")</f>
      </c>
      <c r="DC90">
        <f>IF($DK90&gt;=14,INDEX($CN:$CN,$DJ90+14),"")</f>
      </c>
      <c r="DD90">
        <f>IF($DK90&gt;=15,INDEX($CN:$CN,$DJ90+15),"")</f>
      </c>
      <c r="DE90">
        <f>IF($DK90&gt;=16,INDEX($CN:$CN,$DJ90+16),"")</f>
      </c>
      <c r="DF90">
        <f>IF($DK90&gt;=17,INDEX($CN:$CN,$DJ90+17),"")</f>
      </c>
      <c r="DG90">
        <f>IF($DK90&gt;=18,INDEX($CN:$CN,$DJ90+18),"")</f>
      </c>
      <c r="DH90">
        <f>IF($DK90&gt;=19,INDEX($CN:$CN,$DJ90+19),"")</f>
      </c>
      <c r="DI90">
        <f>IF($DK90&gt;=20,INDEX($CN:$CN,$DJ90+20),"")</f>
      </c>
      <c r="DJ90">
        <f>IFERROR(MATCH($CM90,$CN$2:$CN$1089,0)+1,0)</f>
      </c>
      <c r="DK90">
        <f>IFERROR(INDEX($CO$2:$CO$1089,MATCH($CM90,$CN$2:$CN$1089,0)),0)</f>
      </c>
      <c r="DL90">
        <f>IFERROR(INDEX($AS:$AS,MATCH($O90,$AR:$AR,0))&amp;"","")</f>
      </c>
      <c r="DM90" t="s">
        <v>300</v>
      </c>
      <c r="DO90">
        <v>1</v>
      </c>
      <c r="DP90">
        <f>IF($GS90&gt;=1,INDEX($DM:$DM,$GR90+1),"")</f>
      </c>
      <c r="DQ90">
        <f>IF($GS90&gt;=2,INDEX($DM:$DM,$GR90+2),"")</f>
      </c>
      <c r="DR90">
        <f>IF($GS90&gt;=3,INDEX($DM:$DM,$GR90+3),"")</f>
      </c>
      <c r="DS90">
        <f>IF($GS90&gt;=4,INDEX($DM:$DM,$GR90+4),"")</f>
      </c>
      <c r="DT90">
        <f>IF($GS90&gt;=5,INDEX($DM:$DM,$GR90+5),"")</f>
      </c>
      <c r="DU90">
        <f>IF($GS90&gt;=6,INDEX($DM:$DM,$GR90+6),"")</f>
      </c>
      <c r="DV90">
        <f>IF($GS90&gt;=7,INDEX($DM:$DM,$GR90+7),"")</f>
      </c>
      <c r="DW90">
        <f>IF($GS90&gt;=8,INDEX($DM:$DM,$GR90+8),"")</f>
      </c>
      <c r="DX90">
        <f>IF($GS90&gt;=9,INDEX($DM:$DM,$GR90+9),"")</f>
      </c>
      <c r="DY90">
        <f>IF($GS90&gt;=10,INDEX($DM:$DM,$GR90+10),"")</f>
      </c>
      <c r="DZ90">
        <f>IF($GS90&gt;=11,INDEX($DM:$DM,$GR90+11),"")</f>
      </c>
      <c r="EA90">
        <f>IF($GS90&gt;=12,INDEX($DM:$DM,$GR90+12),"")</f>
      </c>
      <c r="EB90">
        <f>IF($GS90&gt;=13,INDEX($DM:$DM,$GR90+13),"")</f>
      </c>
      <c r="EC90">
        <f>IF($GS90&gt;=14,INDEX($DM:$DM,$GR90+14),"")</f>
      </c>
      <c r="ED90">
        <f>IF($GS90&gt;=15,INDEX($DM:$DM,$GR90+15),"")</f>
      </c>
      <c r="EE90">
        <f>IF($GS90&gt;=16,INDEX($DM:$DM,$GR90+16),"")</f>
      </c>
      <c r="EF90">
        <f>IF($GS90&gt;=17,INDEX($DM:$DM,$GR90+17),"")</f>
      </c>
      <c r="EG90">
        <f>IF($GS90&gt;=18,INDEX($DM:$DM,$GR90+18),"")</f>
      </c>
      <c r="EH90">
        <f>IF($GS90&gt;=19,INDEX($DM:$DM,$GR90+19),"")</f>
      </c>
      <c r="EI90">
        <f>IF($GS90&gt;=20,INDEX($DM:$DM,$GR90+20),"")</f>
      </c>
      <c r="EJ90">
        <f>IF($GS90&gt;=21,INDEX($DM:$DM,$GR90+21),"")</f>
      </c>
      <c r="EK90">
        <f>IF($GS90&gt;=22,INDEX($DM:$DM,$GR90+22),"")</f>
      </c>
      <c r="EL90">
        <f>IF($GS90&gt;=23,INDEX($DM:$DM,$GR90+23),"")</f>
      </c>
      <c r="EM90">
        <f>IF($GS90&gt;=24,INDEX($DM:$DM,$GR90+24),"")</f>
      </c>
      <c r="EN90">
        <f>IF($GS90&gt;=25,INDEX($DM:$DM,$GR90+25),"")</f>
      </c>
      <c r="EO90">
        <f>IF($GS90&gt;=26,INDEX($DM:$DM,$GR90+26),"")</f>
      </c>
      <c r="EP90">
        <f>IF($GS90&gt;=27,INDEX($DM:$DM,$GR90+27),"")</f>
      </c>
      <c r="EQ90">
        <f>IF($GS90&gt;=28,INDEX($DM:$DM,$GR90+28),"")</f>
      </c>
      <c r="ER90">
        <f>IF($GS90&gt;=29,INDEX($DM:$DM,$GR90+29),"")</f>
      </c>
      <c r="ES90">
        <f>IF($GS90&gt;=30,INDEX($DM:$DM,$GR90+30),"")</f>
      </c>
      <c r="ET90">
        <f>IF($GS90&gt;=31,INDEX($DM:$DM,$GR90+31),"")</f>
      </c>
      <c r="EU90">
        <f>IF($GS90&gt;=32,INDEX($DM:$DM,$GR90+32),"")</f>
      </c>
      <c r="EV90">
        <f>IF($GS90&gt;=33,INDEX($DM:$DM,$GR90+33),"")</f>
      </c>
      <c r="EW90">
        <f>IF($GS90&gt;=34,INDEX($DM:$DM,$GR90+34),"")</f>
      </c>
      <c r="EX90">
        <f>IF($GS90&gt;=35,INDEX($DM:$DM,$GR90+35),"")</f>
      </c>
      <c r="EY90">
        <f>IF($GS90&gt;=36,INDEX($DM:$DM,$GR90+36),"")</f>
      </c>
      <c r="EZ90">
        <f>IF($GS90&gt;=37,INDEX($DM:$DM,$GR90+37),"")</f>
      </c>
      <c r="FA90">
        <f>IF($GS90&gt;=38,INDEX($DM:$DM,$GR90+38),"")</f>
      </c>
      <c r="FB90">
        <f>IF($GS90&gt;=39,INDEX($DM:$DM,$GR90+39),"")</f>
      </c>
      <c r="FC90">
        <f>IF($GS90&gt;=40,INDEX($DM:$DM,$GR90+40),"")</f>
      </c>
      <c r="FD90">
        <f>IF($GS90&gt;=1,INDEX($DN:$DN,$GR90+1),"")</f>
      </c>
      <c r="FE90">
        <f>IF($GS90&gt;=2,INDEX($DN:$DN,$GR90+2),"")</f>
      </c>
      <c r="FF90">
        <f>IF($GS90&gt;=3,INDEX($DN:$DN,$GR90+3),"")</f>
      </c>
      <c r="FG90">
        <f>IF($GS90&gt;=4,INDEX($DN:$DN,$GR90+4),"")</f>
      </c>
      <c r="FH90">
        <f>IF($GS90&gt;=5,INDEX($DN:$DN,$GR90+5),"")</f>
      </c>
      <c r="FI90">
        <f>IF($GS90&gt;=6,INDEX($DN:$DN,$GR90+6),"")</f>
      </c>
      <c r="FJ90">
        <f>IF($GS90&gt;=7,INDEX($DN:$DN,$GR90+7),"")</f>
      </c>
      <c r="FK90">
        <f>IF($GS90&gt;=8,INDEX($DN:$DN,$GR90+8),"")</f>
      </c>
      <c r="FL90">
        <f>IF($GS90&gt;=9,INDEX($DN:$DN,$GR90+9),"")</f>
      </c>
      <c r="FM90">
        <f>IF($GS90&gt;=10,INDEX($DN:$DN,$GR90+10),"")</f>
      </c>
      <c r="FN90">
        <f>IF($GS90&gt;=11,INDEX($DN:$DN,$GR90+11),"")</f>
      </c>
      <c r="FO90">
        <f>IF($GS90&gt;=12,INDEX($DN:$DN,$GR90+12),"")</f>
      </c>
      <c r="FP90">
        <f>IF($GS90&gt;=13,INDEX($DN:$DN,$GR90+13),"")</f>
      </c>
      <c r="FQ90">
        <f>IF($GS90&gt;=14,INDEX($DN:$DN,$GR90+14),"")</f>
      </c>
      <c r="FR90">
        <f>IF($GS90&gt;=15,INDEX($DN:$DN,$GR90+15),"")</f>
      </c>
      <c r="FS90">
        <f>IF($GS90&gt;=16,INDEX($DN:$DN,$GR90+16),"")</f>
      </c>
      <c r="FT90">
        <f>IF($GS90&gt;=17,INDEX($DN:$DN,$GR90+17),"")</f>
      </c>
      <c r="FU90">
        <f>IF($GS90&gt;=18,INDEX($DN:$DN,$GR90+18),"")</f>
      </c>
      <c r="FV90">
        <f>IF($GS90&gt;=19,INDEX($DN:$DN,$GR90+19),"")</f>
      </c>
      <c r="FW90">
        <f>IF($GS90&gt;=20,INDEX($DN:$DN,$GR90+20),"")</f>
      </c>
      <c r="FX90">
        <f>IF($GS90&gt;=21,INDEX($DN:$DN,$GR90+21),"")</f>
      </c>
      <c r="FY90">
        <f>IF($GS90&gt;=22,INDEX($DN:$DN,$GR90+22),"")</f>
      </c>
      <c r="FZ90">
        <f>IF($GS90&gt;=23,INDEX($DN:$DN,$GR90+23),"")</f>
      </c>
      <c r="GA90">
        <f>IF($GS90&gt;=24,INDEX($DN:$DN,$GR90+24),"")</f>
      </c>
      <c r="GB90">
        <f>IF($GS90&gt;=25,INDEX($DN:$DN,$GR90+25),"")</f>
      </c>
      <c r="GC90">
        <f>IF($GS90&gt;=26,INDEX($DN:$DN,$GR90+26),"")</f>
      </c>
      <c r="GD90">
        <f>IF($GS90&gt;=27,INDEX($DN:$DN,$GR90+27),"")</f>
      </c>
      <c r="GE90">
        <f>IF($GS90&gt;=28,INDEX($DN:$DN,$GR90+28),"")</f>
      </c>
      <c r="GF90">
        <f>IF($GS90&gt;=29,INDEX($DN:$DN,$GR90+29),"")</f>
      </c>
      <c r="GG90">
        <f>IF($GS90&gt;=30,INDEX($DN:$DN,$GR90+30),"")</f>
      </c>
      <c r="GH90">
        <f>IF($GS90&gt;=31,INDEX($DN:$DN,$GR90+31),"")</f>
      </c>
      <c r="GI90">
        <f>IF($GS90&gt;=32,INDEX($DN:$DN,$GR90+32),"")</f>
      </c>
      <c r="GJ90">
        <f>IF($GS90&gt;=33,INDEX($DN:$DN,$GR90+33),"")</f>
      </c>
      <c r="GK90">
        <f>IF($GS90&gt;=34,INDEX($DN:$DN,$GR90+34),"")</f>
      </c>
      <c r="GL90">
        <f>IF($GS90&gt;=35,INDEX($DN:$DN,$GR90+35),"")</f>
      </c>
      <c r="GM90">
        <f>IF($GS90&gt;=36,INDEX($DN:$DN,$GR90+36),"")</f>
      </c>
      <c r="GN90">
        <f>IF($GS90&gt;=37,INDEX($DN:$DN,$GR90+37),"")</f>
      </c>
      <c r="GO90">
        <f>IF($GS90&gt;=38,INDEX($DN:$DN,$GR90+38),"")</f>
      </c>
      <c r="GP90">
        <f>IF($GS90&gt;=39,INDEX($DN:$DN,$GR90+39),"")</f>
      </c>
      <c r="GQ90">
        <f>IF($GS90&gt;=40,INDEX($DN:$DN,$GR90+40),"")</f>
      </c>
      <c r="GR90">
        <f>IFERROR(MATCH($DL90,$DM$2:$DM$148,0)+1,0)</f>
      </c>
      <c r="GS90">
        <f>IFERROR(INDEX($DO$2:$DO$148,MATCH($DL90,$DM$2:$DM$148,0)),0)</f>
      </c>
      <c r="GT90">
        <f>IFERROR(MATCH($Z90,$DP$90:$FC$90,0),0)</f>
      </c>
      <c r="GU90">
        <f>IF($GT90&gt;0,INDEX($FD$90:$GQ$90,$GT90),"")</f>
      </c>
      <c r="GV90" t="s">
        <v>575</v>
      </c>
      <c r="GX90">
        <f>IF($JG90&gt;=1,INDEX($GV:$GV,$JF90+1),"")</f>
      </c>
      <c r="GY90">
        <f>IF($JG90&gt;=2,INDEX($GV:$GV,$JF90+2),"")</f>
      </c>
      <c r="GZ90">
        <f>IF($JG90&gt;=3,INDEX($GV:$GV,$JF90+3),"")</f>
      </c>
      <c r="HA90">
        <f>IF($JG90&gt;=4,INDEX($GV:$GV,$JF90+4),"")</f>
      </c>
      <c r="HB90">
        <f>IF($JG90&gt;=5,INDEX($GV:$GV,$JF90+5),"")</f>
      </c>
      <c r="HC90">
        <f>IF($JG90&gt;=6,INDEX($GV:$GV,$JF90+6),"")</f>
      </c>
      <c r="HD90">
        <f>IF($JG90&gt;=7,INDEX($GV:$GV,$JF90+7),"")</f>
      </c>
      <c r="HE90">
        <f>IF($JG90&gt;=8,INDEX($GV:$GV,$JF90+8),"")</f>
      </c>
      <c r="HF90">
        <f>IF($JG90&gt;=9,INDEX($GV:$GV,$JF90+9),"")</f>
      </c>
      <c r="HG90">
        <f>IF($JG90&gt;=10,INDEX($GV:$GV,$JF90+10),"")</f>
      </c>
      <c r="HH90">
        <f>IF($JG90&gt;=11,INDEX($GV:$GV,$JF90+11),"")</f>
      </c>
      <c r="HI90">
        <f>IF($JG90&gt;=12,INDEX($GV:$GV,$JF90+12),"")</f>
      </c>
      <c r="HJ90">
        <f>IF($JG90&gt;=13,INDEX($GV:$GV,$JF90+13),"")</f>
      </c>
      <c r="HK90">
        <f>IF($JG90&gt;=14,INDEX($GV:$GV,$JF90+14),"")</f>
      </c>
      <c r="HL90">
        <f>IF($JG90&gt;=15,INDEX($GV:$GV,$JF90+15),"")</f>
      </c>
      <c r="HM90">
        <f>IF($JG90&gt;=16,INDEX($GV:$GV,$JF90+16),"")</f>
      </c>
      <c r="HN90">
        <f>IF($JG90&gt;=17,INDEX($GV:$GV,$JF90+17),"")</f>
      </c>
      <c r="HO90">
        <f>IF($JG90&gt;=18,INDEX($GV:$GV,$JF90+18),"")</f>
      </c>
      <c r="HP90">
        <f>IF($JG90&gt;=19,INDEX($GV:$GV,$JF90+19),"")</f>
      </c>
      <c r="HQ90">
        <f>IF($JG90&gt;=20,INDEX($GV:$GV,$JF90+20),"")</f>
      </c>
      <c r="HR90">
        <f>IF($JG90&gt;=21,INDEX($GV:$GV,$JF90+21),"")</f>
      </c>
      <c r="HS90">
        <f>IF($JG90&gt;=22,INDEX($GV:$GV,$JF90+22),"")</f>
      </c>
      <c r="HT90">
        <f>IF($JG90&gt;=23,INDEX($GV:$GV,$JF90+23),"")</f>
      </c>
      <c r="HU90">
        <f>IF($JG90&gt;=24,INDEX($GV:$GV,$JF90+24),"")</f>
      </c>
      <c r="HV90">
        <f>IF($JG90&gt;=25,INDEX($GV:$GV,$JF90+25),"")</f>
      </c>
      <c r="HW90">
        <f>IF($JG90&gt;=26,INDEX($GV:$GV,$JF90+26),"")</f>
      </c>
      <c r="HX90">
        <f>IF($JG90&gt;=27,INDEX($GV:$GV,$JF90+27),"")</f>
      </c>
      <c r="HY90">
        <f>IF($JG90&gt;=28,INDEX($GV:$GV,$JF90+28),"")</f>
      </c>
      <c r="HZ90">
        <f>IF($JG90&gt;=29,INDEX($GV:$GV,$JF90+29),"")</f>
      </c>
      <c r="IA90">
        <f>IF($JG90&gt;=30,INDEX($GV:$GV,$JF90+30),"")</f>
      </c>
      <c r="IB90">
        <f>IF($JG90&gt;=31,INDEX($GV:$GV,$JF90+31),"")</f>
      </c>
      <c r="IC90">
        <f>IF($JG90&gt;=32,INDEX($GV:$GV,$JF90+32),"")</f>
      </c>
      <c r="ID90">
        <f>IF($JG90&gt;=33,INDEX($GV:$GV,$JF90+33),"")</f>
      </c>
      <c r="IE90">
        <f>IF($JG90&gt;=34,INDEX($GV:$GV,$JF90+34),"")</f>
      </c>
      <c r="IF90">
        <f>IF($JG90&gt;=35,INDEX($GV:$GV,$JF90+35),"")</f>
      </c>
      <c r="IG90">
        <f>IF($JG90&gt;=36,INDEX($GV:$GV,$JF90+36),"")</f>
      </c>
      <c r="IH90">
        <f>IF($JG90&gt;=37,INDEX($GV:$GV,$JF90+37),"")</f>
      </c>
      <c r="II90">
        <f>IF($JG90&gt;=38,INDEX($GV:$GV,$JF90+38),"")</f>
      </c>
      <c r="IJ90">
        <f>IF($JG90&gt;=39,INDEX($GV:$GV,$JF90+39),"")</f>
      </c>
      <c r="IK90">
        <f>IF($JG90&gt;=40,INDEX($GV:$GV,$JF90+40),"")</f>
      </c>
      <c r="IL90">
        <f>IF($JG90&gt;=41,INDEX($GV:$GV,$JF90+41),"")</f>
      </c>
      <c r="IM90">
        <f>IF($JG90&gt;=42,INDEX($GV:$GV,$JF90+42),"")</f>
      </c>
      <c r="IN90">
        <f>IF($JG90&gt;=43,INDEX($GV:$GV,$JF90+43),"")</f>
      </c>
      <c r="IO90">
        <f>IF($JG90&gt;=44,INDEX($GV:$GV,$JF90+44),"")</f>
      </c>
      <c r="IP90">
        <f>IF($JG90&gt;=45,INDEX($GV:$GV,$JF90+45),"")</f>
      </c>
      <c r="IQ90">
        <f>IF($JG90&gt;=46,INDEX($GV:$GV,$JF90+46),"")</f>
      </c>
      <c r="IR90">
        <f>IF($JG90&gt;=47,INDEX($GV:$GV,$JF90+47),"")</f>
      </c>
      <c r="IS90">
        <f>IF($JG90&gt;=48,INDEX($GV:$GV,$JF90+48),"")</f>
      </c>
      <c r="IT90">
        <f>IF($JG90&gt;=49,INDEX($GV:$GV,$JF90+49),"")</f>
      </c>
      <c r="IU90">
        <f>IF($JG90&gt;=50,INDEX($GV:$GV,$JF90+50),"")</f>
      </c>
      <c r="IV90">
        <f>IF($JG90&gt;=51,INDEX($GV:$GV,$JF90+51),"")</f>
      </c>
      <c r="IW90">
        <f>IF($JG90&gt;=52,INDEX($GV:$GV,$JF90+52),"")</f>
      </c>
      <c r="IX90">
        <f>IF($JG90&gt;=53,INDEX($GV:$GV,$JF90+53),"")</f>
      </c>
      <c r="IY90">
        <f>IF($JG90&gt;=54,INDEX($GV:$GV,$JF90+54),"")</f>
      </c>
      <c r="IZ90">
        <f>IF($JG90&gt;=55,INDEX($GV:$GV,$JF90+55),"")</f>
      </c>
      <c r="JA90">
        <f>IF($JG90&gt;=56,INDEX($GV:$GV,$JF90+56),"")</f>
      </c>
      <c r="JB90">
        <f>IF($JG90&gt;=57,INDEX($GV:$GV,$JF90+57),"")</f>
      </c>
      <c r="JC90">
        <f>IF($JG90&gt;=58,INDEX($GV:$GV,$JF90+58),"")</f>
      </c>
      <c r="JD90">
        <f>IF($JG90&gt;=59,INDEX($GV:$GV,$JF90+59),"")</f>
      </c>
      <c r="JE90">
        <f>IF($JG90&gt;=60,INDEX($GV:$GV,$JF90+60),"")</f>
      </c>
      <c r="JF90">
        <f>IFERROR(MATCH($GU90,$GV$2:$GV$322,0)+1,0)</f>
      </c>
      <c r="JG90">
        <f>IFERROR(INDEX($GW$2:$GW$322,MATCH($GU90,$GV$2:$GV$322,0)),0)</f>
      </c>
      <c r="JH90" t="s">
        <v>44</v>
      </c>
      <c r="JI90" t="s">
        <v>44</v>
      </c>
    </row>
    <row r="91" spans="1:269" x14ac:dyDescent="0.25">
      <c r="R91">
        <f>IF(OR($U91="",$Q91=""),"",IFERROR($U91/$Q91,0))</f>
      </c>
      <c r="S91">
        <f>IF($U91="","",
SUM($T91,$V91,$AA91,$W91,$Y91)*
(1-IF($AB91="",0,VALUE($AB91)/100)))</f>
      </c>
      <c r="T91">
        <f>IF($U91="","",$U91)</f>
      </c>
      <c r="V91">
        <f>IF($U91="","",
IF($O91="","",
IF(ISNUMBER(SEARCH("exempt",LOWER($O91))),0,
$U91*(VALUE(SUBSTITUTE($O91,"%",""))/100))))</f>
      </c>
      <c r="AC91">
        <f>IFERROR(IF(FIND(" - ",$K91)&gt;0,MID($K91,FIND(" - ",$K91)+3,LEN($K91)),""),"")</f>
      </c>
      <c r="AL91" t="s">
        <v>576</v>
      </c>
      <c r="AP91" t="s">
        <v>577</v>
      </c>
      <c r="AQ91" t="s">
        <v>578</v>
      </c>
      <c r="AT91">
        <f>IFERROR(LEFT($K91,FIND(" - ",$K91)-1),$K91)</f>
      </c>
      <c r="AU91" t="s">
        <v>449</v>
      </c>
      <c r="AW91">
        <f>IF($CL91&gt;=1,INDEX($AU:$AU,$CK91+1),"")</f>
      </c>
      <c r="AX91">
        <f>IF($CL91&gt;=2,INDEX($AU:$AU,$CK91+2),"")</f>
      </c>
      <c r="AY91">
        <f>IF($CL91&gt;=3,INDEX($AU:$AU,$CK91+3),"")</f>
      </c>
      <c r="AZ91">
        <f>IF($CL91&gt;=4,INDEX($AU:$AU,$CK91+4),"")</f>
      </c>
      <c r="BA91">
        <f>IF($CL91&gt;=5,INDEX($AU:$AU,$CK91+5),"")</f>
      </c>
      <c r="BB91">
        <f>IF($CL91&gt;=6,INDEX($AU:$AU,$CK91+6),"")</f>
      </c>
      <c r="BC91">
        <f>IF($CL91&gt;=7,INDEX($AU:$AU,$CK91+7),"")</f>
      </c>
      <c r="BD91">
        <f>IF($CL91&gt;=8,INDEX($AU:$AU,$CK91+8),"")</f>
      </c>
      <c r="BE91">
        <f>IF($CL91&gt;=9,INDEX($AU:$AU,$CK91+9),"")</f>
      </c>
      <c r="BF91">
        <f>IF($CL91&gt;=10,INDEX($AU:$AU,$CK91+10),"")</f>
      </c>
      <c r="BG91">
        <f>IF($CL91&gt;=11,INDEX($AU:$AU,$CK91+11),"")</f>
      </c>
      <c r="BH91">
        <f>IF($CL91&gt;=12,INDEX($AU:$AU,$CK91+12),"")</f>
      </c>
      <c r="BI91">
        <f>IF($CL91&gt;=13,INDEX($AU:$AU,$CK91+13),"")</f>
      </c>
      <c r="BJ91">
        <f>IF($CL91&gt;=14,INDEX($AU:$AU,$CK91+14),"")</f>
      </c>
      <c r="BK91">
        <f>IF($CL91&gt;=15,INDEX($AU:$AU,$CK91+15),"")</f>
      </c>
      <c r="BL91">
        <f>IF($CL91&gt;=16,INDEX($AU:$AU,$CK91+16),"")</f>
      </c>
      <c r="BM91">
        <f>IF($CL91&gt;=17,INDEX($AU:$AU,$CK91+17),"")</f>
      </c>
      <c r="BN91">
        <f>IF($CL91&gt;=18,INDEX($AU:$AU,$CK91+18),"")</f>
      </c>
      <c r="BO91">
        <f>IF($CL91&gt;=19,INDEX($AU:$AU,$CK91+19),"")</f>
      </c>
      <c r="BP91">
        <f>IF($CL91&gt;=20,INDEX($AU:$AU,$CK91+20),"")</f>
      </c>
      <c r="BQ91">
        <f>IF($CL91&gt;=21,INDEX($AU:$AU,$CK91+21),"")</f>
      </c>
      <c r="BR91">
        <f>IF($CL91&gt;=22,INDEX($AU:$AU,$CK91+22),"")</f>
      </c>
      <c r="BS91">
        <f>IF($CL91&gt;=23,INDEX($AU:$AU,$CK91+23),"")</f>
      </c>
      <c r="BT91">
        <f>IF($CL91&gt;=24,INDEX($AU:$AU,$CK91+24),"")</f>
      </c>
      <c r="BU91">
        <f>IF($CL91&gt;=25,INDEX($AU:$AU,$CK91+25),"")</f>
      </c>
      <c r="BV91">
        <f>IF($CL91&gt;=26,INDEX($AU:$AU,$CK91+26),"")</f>
      </c>
      <c r="BW91">
        <f>IF($CL91&gt;=27,INDEX($AU:$AU,$CK91+27),"")</f>
      </c>
      <c r="BX91">
        <f>IF($CL91&gt;=28,INDEX($AU:$AU,$CK91+28),"")</f>
      </c>
      <c r="BY91">
        <f>IF($CL91&gt;=29,INDEX($AU:$AU,$CK91+29),"")</f>
      </c>
      <c r="BZ91">
        <f>IF($CL91&gt;=30,INDEX($AU:$AU,$CK91+30),"")</f>
      </c>
      <c r="CA91">
        <f>IF($CL91&gt;=31,INDEX($AU:$AU,$CK91+31),"")</f>
      </c>
      <c r="CB91">
        <f>IF($CL91&gt;=32,INDEX($AU:$AU,$CK91+32),"")</f>
      </c>
      <c r="CC91">
        <f>IF($CL91&gt;=33,INDEX($AU:$AU,$CK91+33),"")</f>
      </c>
      <c r="CD91">
        <f>IF($CL91&gt;=34,INDEX($AU:$AU,$CK91+34),"")</f>
      </c>
      <c r="CE91">
        <f>IF($CL91&gt;=35,INDEX($AU:$AU,$CK91+35),"")</f>
      </c>
      <c r="CF91">
        <f>IF($CL91&gt;=36,INDEX($AU:$AU,$CK91+36),"")</f>
      </c>
      <c r="CG91">
        <f>IF($CL91&gt;=37,INDEX($AU:$AU,$CK91+37),"")</f>
      </c>
      <c r="CH91">
        <f>IF($CL91&gt;=38,INDEX($AU:$AU,$CK91+38),"")</f>
      </c>
      <c r="CI91">
        <f>IF($CL91&gt;=39,INDEX($AU:$AU,$CK91+39),"")</f>
      </c>
      <c r="CJ91">
        <f>IF($CL91&gt;=40,INDEX($AU:$AU,$CK91+40),"")</f>
      </c>
      <c r="CK91">
        <f>IFERROR(MATCH($AT91,$AU$2:$AU$133,0)+1,0)</f>
      </c>
      <c r="CL91">
        <f>IFERROR(INDEX($AV$2:$AV$133,MATCH($AT91,$AU$2:$AU$133,0)),0)</f>
      </c>
      <c r="CM91">
        <f>IFERROR(LEFT($L91,FIND(" - ",$L91)-1),$L91)</f>
      </c>
      <c r="CN91" t="s">
        <v>579</v>
      </c>
      <c r="CO91">
        <v>1</v>
      </c>
      <c r="CP91">
        <f>IF($DK91&gt;=1,INDEX($CN:$CN,$DJ91+1),"")</f>
      </c>
      <c r="CQ91">
        <f>IF($DK91&gt;=2,INDEX($CN:$CN,$DJ91+2),"")</f>
      </c>
      <c r="CR91">
        <f>IF($DK91&gt;=3,INDEX($CN:$CN,$DJ91+3),"")</f>
      </c>
      <c r="CS91">
        <f>IF($DK91&gt;=4,INDEX($CN:$CN,$DJ91+4),"")</f>
      </c>
      <c r="CT91">
        <f>IF($DK91&gt;=5,INDEX($CN:$CN,$DJ91+5),"")</f>
      </c>
      <c r="CU91">
        <f>IF($DK91&gt;=6,INDEX($CN:$CN,$DJ91+6),"")</f>
      </c>
      <c r="CV91">
        <f>IF($DK91&gt;=7,INDEX($CN:$CN,$DJ91+7),"")</f>
      </c>
      <c r="CW91">
        <f>IF($DK91&gt;=8,INDEX($CN:$CN,$DJ91+8),"")</f>
      </c>
      <c r="CX91">
        <f>IF($DK91&gt;=9,INDEX($CN:$CN,$DJ91+9),"")</f>
      </c>
      <c r="CY91">
        <f>IF($DK91&gt;=10,INDEX($CN:$CN,$DJ91+10),"")</f>
      </c>
      <c r="CZ91">
        <f>IF($DK91&gt;=11,INDEX($CN:$CN,$DJ91+11),"")</f>
      </c>
      <c r="DA91">
        <f>IF($DK91&gt;=12,INDEX($CN:$CN,$DJ91+12),"")</f>
      </c>
      <c r="DB91">
        <f>IF($DK91&gt;=13,INDEX($CN:$CN,$DJ91+13),"")</f>
      </c>
      <c r="DC91">
        <f>IF($DK91&gt;=14,INDEX($CN:$CN,$DJ91+14),"")</f>
      </c>
      <c r="DD91">
        <f>IF($DK91&gt;=15,INDEX($CN:$CN,$DJ91+15),"")</f>
      </c>
      <c r="DE91">
        <f>IF($DK91&gt;=16,INDEX($CN:$CN,$DJ91+16),"")</f>
      </c>
      <c r="DF91">
        <f>IF($DK91&gt;=17,INDEX($CN:$CN,$DJ91+17),"")</f>
      </c>
      <c r="DG91">
        <f>IF($DK91&gt;=18,INDEX($CN:$CN,$DJ91+18),"")</f>
      </c>
      <c r="DH91">
        <f>IF($DK91&gt;=19,INDEX($CN:$CN,$DJ91+19),"")</f>
      </c>
      <c r="DI91">
        <f>IF($DK91&gt;=20,INDEX($CN:$CN,$DJ91+20),"")</f>
      </c>
      <c r="DJ91">
        <f>IFERROR(MATCH($CM91,$CN$2:$CN$1089,0)+1,0)</f>
      </c>
      <c r="DK91">
        <f>IFERROR(INDEX($CO$2:$CO$1089,MATCH($CM91,$CN$2:$CN$1089,0)),0)</f>
      </c>
      <c r="DL91">
        <f>IFERROR(INDEX($AS:$AS,MATCH($O91,$AR:$AR,0))&amp;"","")</f>
      </c>
      <c r="DM91" t="s">
        <v>52</v>
      </c>
      <c r="DN91" t="s">
        <v>580</v>
      </c>
      <c r="DP91">
        <f>IF($GS91&gt;=1,INDEX($DM:$DM,$GR91+1),"")</f>
      </c>
      <c r="DQ91">
        <f>IF($GS91&gt;=2,INDEX($DM:$DM,$GR91+2),"")</f>
      </c>
      <c r="DR91">
        <f>IF($GS91&gt;=3,INDEX($DM:$DM,$GR91+3),"")</f>
      </c>
      <c r="DS91">
        <f>IF($GS91&gt;=4,INDEX($DM:$DM,$GR91+4),"")</f>
      </c>
      <c r="DT91">
        <f>IF($GS91&gt;=5,INDEX($DM:$DM,$GR91+5),"")</f>
      </c>
      <c r="DU91">
        <f>IF($GS91&gt;=6,INDEX($DM:$DM,$GR91+6),"")</f>
      </c>
      <c r="DV91">
        <f>IF($GS91&gt;=7,INDEX($DM:$DM,$GR91+7),"")</f>
      </c>
      <c r="DW91">
        <f>IF($GS91&gt;=8,INDEX($DM:$DM,$GR91+8),"")</f>
      </c>
      <c r="DX91">
        <f>IF($GS91&gt;=9,INDEX($DM:$DM,$GR91+9),"")</f>
      </c>
      <c r="DY91">
        <f>IF($GS91&gt;=10,INDEX($DM:$DM,$GR91+10),"")</f>
      </c>
      <c r="DZ91">
        <f>IF($GS91&gt;=11,INDEX($DM:$DM,$GR91+11),"")</f>
      </c>
      <c r="EA91">
        <f>IF($GS91&gt;=12,INDEX($DM:$DM,$GR91+12),"")</f>
      </c>
      <c r="EB91">
        <f>IF($GS91&gt;=13,INDEX($DM:$DM,$GR91+13),"")</f>
      </c>
      <c r="EC91">
        <f>IF($GS91&gt;=14,INDEX($DM:$DM,$GR91+14),"")</f>
      </c>
      <c r="ED91">
        <f>IF($GS91&gt;=15,INDEX($DM:$DM,$GR91+15),"")</f>
      </c>
      <c r="EE91">
        <f>IF($GS91&gt;=16,INDEX($DM:$DM,$GR91+16),"")</f>
      </c>
      <c r="EF91">
        <f>IF($GS91&gt;=17,INDEX($DM:$DM,$GR91+17),"")</f>
      </c>
      <c r="EG91">
        <f>IF($GS91&gt;=18,INDEX($DM:$DM,$GR91+18),"")</f>
      </c>
      <c r="EH91">
        <f>IF($GS91&gt;=19,INDEX($DM:$DM,$GR91+19),"")</f>
      </c>
      <c r="EI91">
        <f>IF($GS91&gt;=20,INDEX($DM:$DM,$GR91+20),"")</f>
      </c>
      <c r="EJ91">
        <f>IF($GS91&gt;=21,INDEX($DM:$DM,$GR91+21),"")</f>
      </c>
      <c r="EK91">
        <f>IF($GS91&gt;=22,INDEX($DM:$DM,$GR91+22),"")</f>
      </c>
      <c r="EL91">
        <f>IF($GS91&gt;=23,INDEX($DM:$DM,$GR91+23),"")</f>
      </c>
      <c r="EM91">
        <f>IF($GS91&gt;=24,INDEX($DM:$DM,$GR91+24),"")</f>
      </c>
      <c r="EN91">
        <f>IF($GS91&gt;=25,INDEX($DM:$DM,$GR91+25),"")</f>
      </c>
      <c r="EO91">
        <f>IF($GS91&gt;=26,INDEX($DM:$DM,$GR91+26),"")</f>
      </c>
      <c r="EP91">
        <f>IF($GS91&gt;=27,INDEX($DM:$DM,$GR91+27),"")</f>
      </c>
      <c r="EQ91">
        <f>IF($GS91&gt;=28,INDEX($DM:$DM,$GR91+28),"")</f>
      </c>
      <c r="ER91">
        <f>IF($GS91&gt;=29,INDEX($DM:$DM,$GR91+29),"")</f>
      </c>
      <c r="ES91">
        <f>IF($GS91&gt;=30,INDEX($DM:$DM,$GR91+30),"")</f>
      </c>
      <c r="ET91">
        <f>IF($GS91&gt;=31,INDEX($DM:$DM,$GR91+31),"")</f>
      </c>
      <c r="EU91">
        <f>IF($GS91&gt;=32,INDEX($DM:$DM,$GR91+32),"")</f>
      </c>
      <c r="EV91">
        <f>IF($GS91&gt;=33,INDEX($DM:$DM,$GR91+33),"")</f>
      </c>
      <c r="EW91">
        <f>IF($GS91&gt;=34,INDEX($DM:$DM,$GR91+34),"")</f>
      </c>
      <c r="EX91">
        <f>IF($GS91&gt;=35,INDEX($DM:$DM,$GR91+35),"")</f>
      </c>
      <c r="EY91">
        <f>IF($GS91&gt;=36,INDEX($DM:$DM,$GR91+36),"")</f>
      </c>
      <c r="EZ91">
        <f>IF($GS91&gt;=37,INDEX($DM:$DM,$GR91+37),"")</f>
      </c>
      <c r="FA91">
        <f>IF($GS91&gt;=38,INDEX($DM:$DM,$GR91+38),"")</f>
      </c>
      <c r="FB91">
        <f>IF($GS91&gt;=39,INDEX($DM:$DM,$GR91+39),"")</f>
      </c>
      <c r="FC91">
        <f>IF($GS91&gt;=40,INDEX($DM:$DM,$GR91+40),"")</f>
      </c>
      <c r="FD91">
        <f>IF($GS91&gt;=1,INDEX($DN:$DN,$GR91+1),"")</f>
      </c>
      <c r="FE91">
        <f>IF($GS91&gt;=2,INDEX($DN:$DN,$GR91+2),"")</f>
      </c>
      <c r="FF91">
        <f>IF($GS91&gt;=3,INDEX($DN:$DN,$GR91+3),"")</f>
      </c>
      <c r="FG91">
        <f>IF($GS91&gt;=4,INDEX($DN:$DN,$GR91+4),"")</f>
      </c>
      <c r="FH91">
        <f>IF($GS91&gt;=5,INDEX($DN:$DN,$GR91+5),"")</f>
      </c>
      <c r="FI91">
        <f>IF($GS91&gt;=6,INDEX($DN:$DN,$GR91+6),"")</f>
      </c>
      <c r="FJ91">
        <f>IF($GS91&gt;=7,INDEX($DN:$DN,$GR91+7),"")</f>
      </c>
      <c r="FK91">
        <f>IF($GS91&gt;=8,INDEX($DN:$DN,$GR91+8),"")</f>
      </c>
      <c r="FL91">
        <f>IF($GS91&gt;=9,INDEX($DN:$DN,$GR91+9),"")</f>
      </c>
      <c r="FM91">
        <f>IF($GS91&gt;=10,INDEX($DN:$DN,$GR91+10),"")</f>
      </c>
      <c r="FN91">
        <f>IF($GS91&gt;=11,INDEX($DN:$DN,$GR91+11),"")</f>
      </c>
      <c r="FO91">
        <f>IF($GS91&gt;=12,INDEX($DN:$DN,$GR91+12),"")</f>
      </c>
      <c r="FP91">
        <f>IF($GS91&gt;=13,INDEX($DN:$DN,$GR91+13),"")</f>
      </c>
      <c r="FQ91">
        <f>IF($GS91&gt;=14,INDEX($DN:$DN,$GR91+14),"")</f>
      </c>
      <c r="FR91">
        <f>IF($GS91&gt;=15,INDEX($DN:$DN,$GR91+15),"")</f>
      </c>
      <c r="FS91">
        <f>IF($GS91&gt;=16,INDEX($DN:$DN,$GR91+16),"")</f>
      </c>
      <c r="FT91">
        <f>IF($GS91&gt;=17,INDEX($DN:$DN,$GR91+17),"")</f>
      </c>
      <c r="FU91">
        <f>IF($GS91&gt;=18,INDEX($DN:$DN,$GR91+18),"")</f>
      </c>
      <c r="FV91">
        <f>IF($GS91&gt;=19,INDEX($DN:$DN,$GR91+19),"")</f>
      </c>
      <c r="FW91">
        <f>IF($GS91&gt;=20,INDEX($DN:$DN,$GR91+20),"")</f>
      </c>
      <c r="FX91">
        <f>IF($GS91&gt;=21,INDEX($DN:$DN,$GR91+21),"")</f>
      </c>
      <c r="FY91">
        <f>IF($GS91&gt;=22,INDEX($DN:$DN,$GR91+22),"")</f>
      </c>
      <c r="FZ91">
        <f>IF($GS91&gt;=23,INDEX($DN:$DN,$GR91+23),"")</f>
      </c>
      <c r="GA91">
        <f>IF($GS91&gt;=24,INDEX($DN:$DN,$GR91+24),"")</f>
      </c>
      <c r="GB91">
        <f>IF($GS91&gt;=25,INDEX($DN:$DN,$GR91+25),"")</f>
      </c>
      <c r="GC91">
        <f>IF($GS91&gt;=26,INDEX($DN:$DN,$GR91+26),"")</f>
      </c>
      <c r="GD91">
        <f>IF($GS91&gt;=27,INDEX($DN:$DN,$GR91+27),"")</f>
      </c>
      <c r="GE91">
        <f>IF($GS91&gt;=28,INDEX($DN:$DN,$GR91+28),"")</f>
      </c>
      <c r="GF91">
        <f>IF($GS91&gt;=29,INDEX($DN:$DN,$GR91+29),"")</f>
      </c>
      <c r="GG91">
        <f>IF($GS91&gt;=30,INDEX($DN:$DN,$GR91+30),"")</f>
      </c>
      <c r="GH91">
        <f>IF($GS91&gt;=31,INDEX($DN:$DN,$GR91+31),"")</f>
      </c>
      <c r="GI91">
        <f>IF($GS91&gt;=32,INDEX($DN:$DN,$GR91+32),"")</f>
      </c>
      <c r="GJ91">
        <f>IF($GS91&gt;=33,INDEX($DN:$DN,$GR91+33),"")</f>
      </c>
      <c r="GK91">
        <f>IF($GS91&gt;=34,INDEX($DN:$DN,$GR91+34),"")</f>
      </c>
      <c r="GL91">
        <f>IF($GS91&gt;=35,INDEX($DN:$DN,$GR91+35),"")</f>
      </c>
      <c r="GM91">
        <f>IF($GS91&gt;=36,INDEX($DN:$DN,$GR91+36),"")</f>
      </c>
      <c r="GN91">
        <f>IF($GS91&gt;=37,INDEX($DN:$DN,$GR91+37),"")</f>
      </c>
      <c r="GO91">
        <f>IF($GS91&gt;=38,INDEX($DN:$DN,$GR91+38),"")</f>
      </c>
      <c r="GP91">
        <f>IF($GS91&gt;=39,INDEX($DN:$DN,$GR91+39),"")</f>
      </c>
      <c r="GQ91">
        <f>IF($GS91&gt;=40,INDEX($DN:$DN,$GR91+40),"")</f>
      </c>
      <c r="GR91">
        <f>IFERROR(MATCH($DL91,$DM$2:$DM$148,0)+1,0)</f>
      </c>
      <c r="GS91">
        <f>IFERROR(INDEX($DO$2:$DO$148,MATCH($DL91,$DM$2:$DM$148,0)),0)</f>
      </c>
      <c r="GT91">
        <f>IFERROR(MATCH($Z91,$DP$91:$FC$91,0),0)</f>
      </c>
      <c r="GU91">
        <f>IF($GT91&gt;0,INDEX($FD$91:$GQ$91,$GT91),"")</f>
      </c>
      <c r="GV91" t="s">
        <v>581</v>
      </c>
      <c r="GX91">
        <f>IF($JG91&gt;=1,INDEX($GV:$GV,$JF91+1),"")</f>
      </c>
      <c r="GY91">
        <f>IF($JG91&gt;=2,INDEX($GV:$GV,$JF91+2),"")</f>
      </c>
      <c r="GZ91">
        <f>IF($JG91&gt;=3,INDEX($GV:$GV,$JF91+3),"")</f>
      </c>
      <c r="HA91">
        <f>IF($JG91&gt;=4,INDEX($GV:$GV,$JF91+4),"")</f>
      </c>
      <c r="HB91">
        <f>IF($JG91&gt;=5,INDEX($GV:$GV,$JF91+5),"")</f>
      </c>
      <c r="HC91">
        <f>IF($JG91&gt;=6,INDEX($GV:$GV,$JF91+6),"")</f>
      </c>
      <c r="HD91">
        <f>IF($JG91&gt;=7,INDEX($GV:$GV,$JF91+7),"")</f>
      </c>
      <c r="HE91">
        <f>IF($JG91&gt;=8,INDEX($GV:$GV,$JF91+8),"")</f>
      </c>
      <c r="HF91">
        <f>IF($JG91&gt;=9,INDEX($GV:$GV,$JF91+9),"")</f>
      </c>
      <c r="HG91">
        <f>IF($JG91&gt;=10,INDEX($GV:$GV,$JF91+10),"")</f>
      </c>
      <c r="HH91">
        <f>IF($JG91&gt;=11,INDEX($GV:$GV,$JF91+11),"")</f>
      </c>
      <c r="HI91">
        <f>IF($JG91&gt;=12,INDEX($GV:$GV,$JF91+12),"")</f>
      </c>
      <c r="HJ91">
        <f>IF($JG91&gt;=13,INDEX($GV:$GV,$JF91+13),"")</f>
      </c>
      <c r="HK91">
        <f>IF($JG91&gt;=14,INDEX($GV:$GV,$JF91+14),"")</f>
      </c>
      <c r="HL91">
        <f>IF($JG91&gt;=15,INDEX($GV:$GV,$JF91+15),"")</f>
      </c>
      <c r="HM91">
        <f>IF($JG91&gt;=16,INDEX($GV:$GV,$JF91+16),"")</f>
      </c>
      <c r="HN91">
        <f>IF($JG91&gt;=17,INDEX($GV:$GV,$JF91+17),"")</f>
      </c>
      <c r="HO91">
        <f>IF($JG91&gt;=18,INDEX($GV:$GV,$JF91+18),"")</f>
      </c>
      <c r="HP91">
        <f>IF($JG91&gt;=19,INDEX($GV:$GV,$JF91+19),"")</f>
      </c>
      <c r="HQ91">
        <f>IF($JG91&gt;=20,INDEX($GV:$GV,$JF91+20),"")</f>
      </c>
      <c r="HR91">
        <f>IF($JG91&gt;=21,INDEX($GV:$GV,$JF91+21),"")</f>
      </c>
      <c r="HS91">
        <f>IF($JG91&gt;=22,INDEX($GV:$GV,$JF91+22),"")</f>
      </c>
      <c r="HT91">
        <f>IF($JG91&gt;=23,INDEX($GV:$GV,$JF91+23),"")</f>
      </c>
      <c r="HU91">
        <f>IF($JG91&gt;=24,INDEX($GV:$GV,$JF91+24),"")</f>
      </c>
      <c r="HV91">
        <f>IF($JG91&gt;=25,INDEX($GV:$GV,$JF91+25),"")</f>
      </c>
      <c r="HW91">
        <f>IF($JG91&gt;=26,INDEX($GV:$GV,$JF91+26),"")</f>
      </c>
      <c r="HX91">
        <f>IF($JG91&gt;=27,INDEX($GV:$GV,$JF91+27),"")</f>
      </c>
      <c r="HY91">
        <f>IF($JG91&gt;=28,INDEX($GV:$GV,$JF91+28),"")</f>
      </c>
      <c r="HZ91">
        <f>IF($JG91&gt;=29,INDEX($GV:$GV,$JF91+29),"")</f>
      </c>
      <c r="IA91">
        <f>IF($JG91&gt;=30,INDEX($GV:$GV,$JF91+30),"")</f>
      </c>
      <c r="IB91">
        <f>IF($JG91&gt;=31,INDEX($GV:$GV,$JF91+31),"")</f>
      </c>
      <c r="IC91">
        <f>IF($JG91&gt;=32,INDEX($GV:$GV,$JF91+32),"")</f>
      </c>
      <c r="ID91">
        <f>IF($JG91&gt;=33,INDEX($GV:$GV,$JF91+33),"")</f>
      </c>
      <c r="IE91">
        <f>IF($JG91&gt;=34,INDEX($GV:$GV,$JF91+34),"")</f>
      </c>
      <c r="IF91">
        <f>IF($JG91&gt;=35,INDEX($GV:$GV,$JF91+35),"")</f>
      </c>
      <c r="IG91">
        <f>IF($JG91&gt;=36,INDEX($GV:$GV,$JF91+36),"")</f>
      </c>
      <c r="IH91">
        <f>IF($JG91&gt;=37,INDEX($GV:$GV,$JF91+37),"")</f>
      </c>
      <c r="II91">
        <f>IF($JG91&gt;=38,INDEX($GV:$GV,$JF91+38),"")</f>
      </c>
      <c r="IJ91">
        <f>IF($JG91&gt;=39,INDEX($GV:$GV,$JF91+39),"")</f>
      </c>
      <c r="IK91">
        <f>IF($JG91&gt;=40,INDEX($GV:$GV,$JF91+40),"")</f>
      </c>
      <c r="IL91">
        <f>IF($JG91&gt;=41,INDEX($GV:$GV,$JF91+41),"")</f>
      </c>
      <c r="IM91">
        <f>IF($JG91&gt;=42,INDEX($GV:$GV,$JF91+42),"")</f>
      </c>
      <c r="IN91">
        <f>IF($JG91&gt;=43,INDEX($GV:$GV,$JF91+43),"")</f>
      </c>
      <c r="IO91">
        <f>IF($JG91&gt;=44,INDEX($GV:$GV,$JF91+44),"")</f>
      </c>
      <c r="IP91">
        <f>IF($JG91&gt;=45,INDEX($GV:$GV,$JF91+45),"")</f>
      </c>
      <c r="IQ91">
        <f>IF($JG91&gt;=46,INDEX($GV:$GV,$JF91+46),"")</f>
      </c>
      <c r="IR91">
        <f>IF($JG91&gt;=47,INDEX($GV:$GV,$JF91+47),"")</f>
      </c>
      <c r="IS91">
        <f>IF($JG91&gt;=48,INDEX($GV:$GV,$JF91+48),"")</f>
      </c>
      <c r="IT91">
        <f>IF($JG91&gt;=49,INDEX($GV:$GV,$JF91+49),"")</f>
      </c>
      <c r="IU91">
        <f>IF($JG91&gt;=50,INDEX($GV:$GV,$JF91+50),"")</f>
      </c>
      <c r="IV91">
        <f>IF($JG91&gt;=51,INDEX($GV:$GV,$JF91+51),"")</f>
      </c>
      <c r="IW91">
        <f>IF($JG91&gt;=52,INDEX($GV:$GV,$JF91+52),"")</f>
      </c>
      <c r="IX91">
        <f>IF($JG91&gt;=53,INDEX($GV:$GV,$JF91+53),"")</f>
      </c>
      <c r="IY91">
        <f>IF($JG91&gt;=54,INDEX($GV:$GV,$JF91+54),"")</f>
      </c>
      <c r="IZ91">
        <f>IF($JG91&gt;=55,INDEX($GV:$GV,$JF91+55),"")</f>
      </c>
      <c r="JA91">
        <f>IF($JG91&gt;=56,INDEX($GV:$GV,$JF91+56),"")</f>
      </c>
      <c r="JB91">
        <f>IF($JG91&gt;=57,INDEX($GV:$GV,$JF91+57),"")</f>
      </c>
      <c r="JC91">
        <f>IF($JG91&gt;=58,INDEX($GV:$GV,$JF91+58),"")</f>
      </c>
      <c r="JD91">
        <f>IF($JG91&gt;=59,INDEX($GV:$GV,$JF91+59),"")</f>
      </c>
      <c r="JE91">
        <f>IF($JG91&gt;=60,INDEX($GV:$GV,$JF91+60),"")</f>
      </c>
      <c r="JF91">
        <f>IFERROR(MATCH($GU91,$GV$2:$GV$322,0)+1,0)</f>
      </c>
      <c r="JG91">
        <f>IFERROR(INDEX($GW$2:$GW$322,MATCH($GU91,$GV$2:$GV$322,0)),0)</f>
      </c>
      <c r="JH91" t="s">
        <v>44</v>
      </c>
      <c r="JI91" t="s">
        <v>44</v>
      </c>
    </row>
    <row r="92" spans="1:269" x14ac:dyDescent="0.25">
      <c r="R92">
        <f>IF(OR($U92="",$Q92=""),"",IFERROR($U92/$Q92,0))</f>
      </c>
      <c r="S92">
        <f>IF($U92="","",
SUM($T92,$V92,$AA92,$W92,$Y92)*
(1-IF($AB92="",0,VALUE($AB92)/100)))</f>
      </c>
      <c r="T92">
        <f>IF($U92="","",$U92)</f>
      </c>
      <c r="V92">
        <f>IF($U92="","",
IF($O92="","",
IF(ISNUMBER(SEARCH("exempt",LOWER($O92))),0,
$U92*(VALUE(SUBSTITUTE($O92,"%",""))/100))))</f>
      </c>
      <c r="AC92">
        <f>IFERROR(IF(FIND(" - ",$K92)&gt;0,MID($K92,FIND(" - ",$K92)+3,LEN($K92)),""),"")</f>
      </c>
      <c r="AL92" t="s">
        <v>582</v>
      </c>
      <c r="AP92" t="s">
        <v>583</v>
      </c>
      <c r="AQ92" t="s">
        <v>584</v>
      </c>
      <c r="AT92">
        <f>IFERROR(LEFT($K92,FIND(" - ",$K92)-1),$K92)</f>
      </c>
      <c r="AU92" t="s">
        <v>585</v>
      </c>
      <c r="AV92">
        <v>10</v>
      </c>
      <c r="AW92">
        <f>IF($CL92&gt;=1,INDEX($AU:$AU,$CK92+1),"")</f>
      </c>
      <c r="AX92">
        <f>IF($CL92&gt;=2,INDEX($AU:$AU,$CK92+2),"")</f>
      </c>
      <c r="AY92">
        <f>IF($CL92&gt;=3,INDEX($AU:$AU,$CK92+3),"")</f>
      </c>
      <c r="AZ92">
        <f>IF($CL92&gt;=4,INDEX($AU:$AU,$CK92+4),"")</f>
      </c>
      <c r="BA92">
        <f>IF($CL92&gt;=5,INDEX($AU:$AU,$CK92+5),"")</f>
      </c>
      <c r="BB92">
        <f>IF($CL92&gt;=6,INDEX($AU:$AU,$CK92+6),"")</f>
      </c>
      <c r="BC92">
        <f>IF($CL92&gt;=7,INDEX($AU:$AU,$CK92+7),"")</f>
      </c>
      <c r="BD92">
        <f>IF($CL92&gt;=8,INDEX($AU:$AU,$CK92+8),"")</f>
      </c>
      <c r="BE92">
        <f>IF($CL92&gt;=9,INDEX($AU:$AU,$CK92+9),"")</f>
      </c>
      <c r="BF92">
        <f>IF($CL92&gt;=10,INDEX($AU:$AU,$CK92+10),"")</f>
      </c>
      <c r="BG92">
        <f>IF($CL92&gt;=11,INDEX($AU:$AU,$CK92+11),"")</f>
      </c>
      <c r="BH92">
        <f>IF($CL92&gt;=12,INDEX($AU:$AU,$CK92+12),"")</f>
      </c>
      <c r="BI92">
        <f>IF($CL92&gt;=13,INDEX($AU:$AU,$CK92+13),"")</f>
      </c>
      <c r="BJ92">
        <f>IF($CL92&gt;=14,INDEX($AU:$AU,$CK92+14),"")</f>
      </c>
      <c r="BK92">
        <f>IF($CL92&gt;=15,INDEX($AU:$AU,$CK92+15),"")</f>
      </c>
      <c r="BL92">
        <f>IF($CL92&gt;=16,INDEX($AU:$AU,$CK92+16),"")</f>
      </c>
      <c r="BM92">
        <f>IF($CL92&gt;=17,INDEX($AU:$AU,$CK92+17),"")</f>
      </c>
      <c r="BN92">
        <f>IF($CL92&gt;=18,INDEX($AU:$AU,$CK92+18),"")</f>
      </c>
      <c r="BO92">
        <f>IF($CL92&gt;=19,INDEX($AU:$AU,$CK92+19),"")</f>
      </c>
      <c r="BP92">
        <f>IF($CL92&gt;=20,INDEX($AU:$AU,$CK92+20),"")</f>
      </c>
      <c r="BQ92">
        <f>IF($CL92&gt;=21,INDEX($AU:$AU,$CK92+21),"")</f>
      </c>
      <c r="BR92">
        <f>IF($CL92&gt;=22,INDEX($AU:$AU,$CK92+22),"")</f>
      </c>
      <c r="BS92">
        <f>IF($CL92&gt;=23,INDEX($AU:$AU,$CK92+23),"")</f>
      </c>
      <c r="BT92">
        <f>IF($CL92&gt;=24,INDEX($AU:$AU,$CK92+24),"")</f>
      </c>
      <c r="BU92">
        <f>IF($CL92&gt;=25,INDEX($AU:$AU,$CK92+25),"")</f>
      </c>
      <c r="BV92">
        <f>IF($CL92&gt;=26,INDEX($AU:$AU,$CK92+26),"")</f>
      </c>
      <c r="BW92">
        <f>IF($CL92&gt;=27,INDEX($AU:$AU,$CK92+27),"")</f>
      </c>
      <c r="BX92">
        <f>IF($CL92&gt;=28,INDEX($AU:$AU,$CK92+28),"")</f>
      </c>
      <c r="BY92">
        <f>IF($CL92&gt;=29,INDEX($AU:$AU,$CK92+29),"")</f>
      </c>
      <c r="BZ92">
        <f>IF($CL92&gt;=30,INDEX($AU:$AU,$CK92+30),"")</f>
      </c>
      <c r="CA92">
        <f>IF($CL92&gt;=31,INDEX($AU:$AU,$CK92+31),"")</f>
      </c>
      <c r="CB92">
        <f>IF($CL92&gt;=32,INDEX($AU:$AU,$CK92+32),"")</f>
      </c>
      <c r="CC92">
        <f>IF($CL92&gt;=33,INDEX($AU:$AU,$CK92+33),"")</f>
      </c>
      <c r="CD92">
        <f>IF($CL92&gt;=34,INDEX($AU:$AU,$CK92+34),"")</f>
      </c>
      <c r="CE92">
        <f>IF($CL92&gt;=35,INDEX($AU:$AU,$CK92+35),"")</f>
      </c>
      <c r="CF92">
        <f>IF($CL92&gt;=36,INDEX($AU:$AU,$CK92+36),"")</f>
      </c>
      <c r="CG92">
        <f>IF($CL92&gt;=37,INDEX($AU:$AU,$CK92+37),"")</f>
      </c>
      <c r="CH92">
        <f>IF($CL92&gt;=38,INDEX($AU:$AU,$CK92+38),"")</f>
      </c>
      <c r="CI92">
        <f>IF($CL92&gt;=39,INDEX($AU:$AU,$CK92+39),"")</f>
      </c>
      <c r="CJ92">
        <f>IF($CL92&gt;=40,INDEX($AU:$AU,$CK92+40),"")</f>
      </c>
      <c r="CK92">
        <f>IFERROR(MATCH($AT92,$AU$2:$AU$133,0)+1,0)</f>
      </c>
      <c r="CL92">
        <f>IFERROR(INDEX($AV$2:$AV$133,MATCH($AT92,$AU$2:$AU$133,0)),0)</f>
      </c>
      <c r="CM92">
        <f>IFERROR(LEFT($L92,FIND(" - ",$L92)-1),$L92)</f>
      </c>
      <c r="CN92" t="s">
        <v>149</v>
      </c>
      <c r="CP92">
        <f>IF($DK92&gt;=1,INDEX($CN:$CN,$DJ92+1),"")</f>
      </c>
      <c r="CQ92">
        <f>IF($DK92&gt;=2,INDEX($CN:$CN,$DJ92+2),"")</f>
      </c>
      <c r="CR92">
        <f>IF($DK92&gt;=3,INDEX($CN:$CN,$DJ92+3),"")</f>
      </c>
      <c r="CS92">
        <f>IF($DK92&gt;=4,INDEX($CN:$CN,$DJ92+4),"")</f>
      </c>
      <c r="CT92">
        <f>IF($DK92&gt;=5,INDEX($CN:$CN,$DJ92+5),"")</f>
      </c>
      <c r="CU92">
        <f>IF($DK92&gt;=6,INDEX($CN:$CN,$DJ92+6),"")</f>
      </c>
      <c r="CV92">
        <f>IF($DK92&gt;=7,INDEX($CN:$CN,$DJ92+7),"")</f>
      </c>
      <c r="CW92">
        <f>IF($DK92&gt;=8,INDEX($CN:$CN,$DJ92+8),"")</f>
      </c>
      <c r="CX92">
        <f>IF($DK92&gt;=9,INDEX($CN:$CN,$DJ92+9),"")</f>
      </c>
      <c r="CY92">
        <f>IF($DK92&gt;=10,INDEX($CN:$CN,$DJ92+10),"")</f>
      </c>
      <c r="CZ92">
        <f>IF($DK92&gt;=11,INDEX($CN:$CN,$DJ92+11),"")</f>
      </c>
      <c r="DA92">
        <f>IF($DK92&gt;=12,INDEX($CN:$CN,$DJ92+12),"")</f>
      </c>
      <c r="DB92">
        <f>IF($DK92&gt;=13,INDEX($CN:$CN,$DJ92+13),"")</f>
      </c>
      <c r="DC92">
        <f>IF($DK92&gt;=14,INDEX($CN:$CN,$DJ92+14),"")</f>
      </c>
      <c r="DD92">
        <f>IF($DK92&gt;=15,INDEX($CN:$CN,$DJ92+15),"")</f>
      </c>
      <c r="DE92">
        <f>IF($DK92&gt;=16,INDEX($CN:$CN,$DJ92+16),"")</f>
      </c>
      <c r="DF92">
        <f>IF($DK92&gt;=17,INDEX($CN:$CN,$DJ92+17),"")</f>
      </c>
      <c r="DG92">
        <f>IF($DK92&gt;=18,INDEX($CN:$CN,$DJ92+18),"")</f>
      </c>
      <c r="DH92">
        <f>IF($DK92&gt;=19,INDEX($CN:$CN,$DJ92+19),"")</f>
      </c>
      <c r="DI92">
        <f>IF($DK92&gt;=20,INDEX($CN:$CN,$DJ92+20),"")</f>
      </c>
      <c r="DJ92">
        <f>IFERROR(MATCH($CM92,$CN$2:$CN$1089,0)+1,0)</f>
      </c>
      <c r="DK92">
        <f>IFERROR(INDEX($CO$2:$CO$1089,MATCH($CM92,$CN$2:$CN$1089,0)),0)</f>
      </c>
      <c r="DL92">
        <f>IFERROR(INDEX($AS:$AS,MATCH($O92,$AR:$AR,0))&amp;"","")</f>
      </c>
      <c r="DM92" t="s">
        <v>225</v>
      </c>
      <c r="DO92">
        <v>1</v>
      </c>
      <c r="DP92">
        <f>IF($GS92&gt;=1,INDEX($DM:$DM,$GR92+1),"")</f>
      </c>
      <c r="DQ92">
        <f>IF($GS92&gt;=2,INDEX($DM:$DM,$GR92+2),"")</f>
      </c>
      <c r="DR92">
        <f>IF($GS92&gt;=3,INDEX($DM:$DM,$GR92+3),"")</f>
      </c>
      <c r="DS92">
        <f>IF($GS92&gt;=4,INDEX($DM:$DM,$GR92+4),"")</f>
      </c>
      <c r="DT92">
        <f>IF($GS92&gt;=5,INDEX($DM:$DM,$GR92+5),"")</f>
      </c>
      <c r="DU92">
        <f>IF($GS92&gt;=6,INDEX($DM:$DM,$GR92+6),"")</f>
      </c>
      <c r="DV92">
        <f>IF($GS92&gt;=7,INDEX($DM:$DM,$GR92+7),"")</f>
      </c>
      <c r="DW92">
        <f>IF($GS92&gt;=8,INDEX($DM:$DM,$GR92+8),"")</f>
      </c>
      <c r="DX92">
        <f>IF($GS92&gt;=9,INDEX($DM:$DM,$GR92+9),"")</f>
      </c>
      <c r="DY92">
        <f>IF($GS92&gt;=10,INDEX($DM:$DM,$GR92+10),"")</f>
      </c>
      <c r="DZ92">
        <f>IF($GS92&gt;=11,INDEX($DM:$DM,$GR92+11),"")</f>
      </c>
      <c r="EA92">
        <f>IF($GS92&gt;=12,INDEX($DM:$DM,$GR92+12),"")</f>
      </c>
      <c r="EB92">
        <f>IF($GS92&gt;=13,INDEX($DM:$DM,$GR92+13),"")</f>
      </c>
      <c r="EC92">
        <f>IF($GS92&gt;=14,INDEX($DM:$DM,$GR92+14),"")</f>
      </c>
      <c r="ED92">
        <f>IF($GS92&gt;=15,INDEX($DM:$DM,$GR92+15),"")</f>
      </c>
      <c r="EE92">
        <f>IF($GS92&gt;=16,INDEX($DM:$DM,$GR92+16),"")</f>
      </c>
      <c r="EF92">
        <f>IF($GS92&gt;=17,INDEX($DM:$DM,$GR92+17),"")</f>
      </c>
      <c r="EG92">
        <f>IF($GS92&gt;=18,INDEX($DM:$DM,$GR92+18),"")</f>
      </c>
      <c r="EH92">
        <f>IF($GS92&gt;=19,INDEX($DM:$DM,$GR92+19),"")</f>
      </c>
      <c r="EI92">
        <f>IF($GS92&gt;=20,INDEX($DM:$DM,$GR92+20),"")</f>
      </c>
      <c r="EJ92">
        <f>IF($GS92&gt;=21,INDEX($DM:$DM,$GR92+21),"")</f>
      </c>
      <c r="EK92">
        <f>IF($GS92&gt;=22,INDEX($DM:$DM,$GR92+22),"")</f>
      </c>
      <c r="EL92">
        <f>IF($GS92&gt;=23,INDEX($DM:$DM,$GR92+23),"")</f>
      </c>
      <c r="EM92">
        <f>IF($GS92&gt;=24,INDEX($DM:$DM,$GR92+24),"")</f>
      </c>
      <c r="EN92">
        <f>IF($GS92&gt;=25,INDEX($DM:$DM,$GR92+25),"")</f>
      </c>
      <c r="EO92">
        <f>IF($GS92&gt;=26,INDEX($DM:$DM,$GR92+26),"")</f>
      </c>
      <c r="EP92">
        <f>IF($GS92&gt;=27,INDEX($DM:$DM,$GR92+27),"")</f>
      </c>
      <c r="EQ92">
        <f>IF($GS92&gt;=28,INDEX($DM:$DM,$GR92+28),"")</f>
      </c>
      <c r="ER92">
        <f>IF($GS92&gt;=29,INDEX($DM:$DM,$GR92+29),"")</f>
      </c>
      <c r="ES92">
        <f>IF($GS92&gt;=30,INDEX($DM:$DM,$GR92+30),"")</f>
      </c>
      <c r="ET92">
        <f>IF($GS92&gt;=31,INDEX($DM:$DM,$GR92+31),"")</f>
      </c>
      <c r="EU92">
        <f>IF($GS92&gt;=32,INDEX($DM:$DM,$GR92+32),"")</f>
      </c>
      <c r="EV92">
        <f>IF($GS92&gt;=33,INDEX($DM:$DM,$GR92+33),"")</f>
      </c>
      <c r="EW92">
        <f>IF($GS92&gt;=34,INDEX($DM:$DM,$GR92+34),"")</f>
      </c>
      <c r="EX92">
        <f>IF($GS92&gt;=35,INDEX($DM:$DM,$GR92+35),"")</f>
      </c>
      <c r="EY92">
        <f>IF($GS92&gt;=36,INDEX($DM:$DM,$GR92+36),"")</f>
      </c>
      <c r="EZ92">
        <f>IF($GS92&gt;=37,INDEX($DM:$DM,$GR92+37),"")</f>
      </c>
      <c r="FA92">
        <f>IF($GS92&gt;=38,INDEX($DM:$DM,$GR92+38),"")</f>
      </c>
      <c r="FB92">
        <f>IF($GS92&gt;=39,INDEX($DM:$DM,$GR92+39),"")</f>
      </c>
      <c r="FC92">
        <f>IF($GS92&gt;=40,INDEX($DM:$DM,$GR92+40),"")</f>
      </c>
      <c r="FD92">
        <f>IF($GS92&gt;=1,INDEX($DN:$DN,$GR92+1),"")</f>
      </c>
      <c r="FE92">
        <f>IF($GS92&gt;=2,INDEX($DN:$DN,$GR92+2),"")</f>
      </c>
      <c r="FF92">
        <f>IF($GS92&gt;=3,INDEX($DN:$DN,$GR92+3),"")</f>
      </c>
      <c r="FG92">
        <f>IF($GS92&gt;=4,INDEX($DN:$DN,$GR92+4),"")</f>
      </c>
      <c r="FH92">
        <f>IF($GS92&gt;=5,INDEX($DN:$DN,$GR92+5),"")</f>
      </c>
      <c r="FI92">
        <f>IF($GS92&gt;=6,INDEX($DN:$DN,$GR92+6),"")</f>
      </c>
      <c r="FJ92">
        <f>IF($GS92&gt;=7,INDEX($DN:$DN,$GR92+7),"")</f>
      </c>
      <c r="FK92">
        <f>IF($GS92&gt;=8,INDEX($DN:$DN,$GR92+8),"")</f>
      </c>
      <c r="FL92">
        <f>IF($GS92&gt;=9,INDEX($DN:$DN,$GR92+9),"")</f>
      </c>
      <c r="FM92">
        <f>IF($GS92&gt;=10,INDEX($DN:$DN,$GR92+10),"")</f>
      </c>
      <c r="FN92">
        <f>IF($GS92&gt;=11,INDEX($DN:$DN,$GR92+11),"")</f>
      </c>
      <c r="FO92">
        <f>IF($GS92&gt;=12,INDEX($DN:$DN,$GR92+12),"")</f>
      </c>
      <c r="FP92">
        <f>IF($GS92&gt;=13,INDEX($DN:$DN,$GR92+13),"")</f>
      </c>
      <c r="FQ92">
        <f>IF($GS92&gt;=14,INDEX($DN:$DN,$GR92+14),"")</f>
      </c>
      <c r="FR92">
        <f>IF($GS92&gt;=15,INDEX($DN:$DN,$GR92+15),"")</f>
      </c>
      <c r="FS92">
        <f>IF($GS92&gt;=16,INDEX($DN:$DN,$GR92+16),"")</f>
      </c>
      <c r="FT92">
        <f>IF($GS92&gt;=17,INDEX($DN:$DN,$GR92+17),"")</f>
      </c>
      <c r="FU92">
        <f>IF($GS92&gt;=18,INDEX($DN:$DN,$GR92+18),"")</f>
      </c>
      <c r="FV92">
        <f>IF($GS92&gt;=19,INDEX($DN:$DN,$GR92+19),"")</f>
      </c>
      <c r="FW92">
        <f>IF($GS92&gt;=20,INDEX($DN:$DN,$GR92+20),"")</f>
      </c>
      <c r="FX92">
        <f>IF($GS92&gt;=21,INDEX($DN:$DN,$GR92+21),"")</f>
      </c>
      <c r="FY92">
        <f>IF($GS92&gt;=22,INDEX($DN:$DN,$GR92+22),"")</f>
      </c>
      <c r="FZ92">
        <f>IF($GS92&gt;=23,INDEX($DN:$DN,$GR92+23),"")</f>
      </c>
      <c r="GA92">
        <f>IF($GS92&gt;=24,INDEX($DN:$DN,$GR92+24),"")</f>
      </c>
      <c r="GB92">
        <f>IF($GS92&gt;=25,INDEX($DN:$DN,$GR92+25),"")</f>
      </c>
      <c r="GC92">
        <f>IF($GS92&gt;=26,INDEX($DN:$DN,$GR92+26),"")</f>
      </c>
      <c r="GD92">
        <f>IF($GS92&gt;=27,INDEX($DN:$DN,$GR92+27),"")</f>
      </c>
      <c r="GE92">
        <f>IF($GS92&gt;=28,INDEX($DN:$DN,$GR92+28),"")</f>
      </c>
      <c r="GF92">
        <f>IF($GS92&gt;=29,INDEX($DN:$DN,$GR92+29),"")</f>
      </c>
      <c r="GG92">
        <f>IF($GS92&gt;=30,INDEX($DN:$DN,$GR92+30),"")</f>
      </c>
      <c r="GH92">
        <f>IF($GS92&gt;=31,INDEX($DN:$DN,$GR92+31),"")</f>
      </c>
      <c r="GI92">
        <f>IF($GS92&gt;=32,INDEX($DN:$DN,$GR92+32),"")</f>
      </c>
      <c r="GJ92">
        <f>IF($GS92&gt;=33,INDEX($DN:$DN,$GR92+33),"")</f>
      </c>
      <c r="GK92">
        <f>IF($GS92&gt;=34,INDEX($DN:$DN,$GR92+34),"")</f>
      </c>
      <c r="GL92">
        <f>IF($GS92&gt;=35,INDEX($DN:$DN,$GR92+35),"")</f>
      </c>
      <c r="GM92">
        <f>IF($GS92&gt;=36,INDEX($DN:$DN,$GR92+36),"")</f>
      </c>
      <c r="GN92">
        <f>IF($GS92&gt;=37,INDEX($DN:$DN,$GR92+37),"")</f>
      </c>
      <c r="GO92">
        <f>IF($GS92&gt;=38,INDEX($DN:$DN,$GR92+38),"")</f>
      </c>
      <c r="GP92">
        <f>IF($GS92&gt;=39,INDEX($DN:$DN,$GR92+39),"")</f>
      </c>
      <c r="GQ92">
        <f>IF($GS92&gt;=40,INDEX($DN:$DN,$GR92+40),"")</f>
      </c>
      <c r="GR92">
        <f>IFERROR(MATCH($DL92,$DM$2:$DM$148,0)+1,0)</f>
      </c>
      <c r="GS92">
        <f>IFERROR(INDEX($DO$2:$DO$148,MATCH($DL92,$DM$2:$DM$148,0)),0)</f>
      </c>
      <c r="GT92">
        <f>IFERROR(MATCH($Z92,$DP$92:$FC$92,0),0)</f>
      </c>
      <c r="GU92">
        <f>IF($GT92&gt;0,INDEX($FD$92:$GQ$92,$GT92),"")</f>
      </c>
      <c r="GV92" t="s">
        <v>586</v>
      </c>
      <c r="GX92">
        <f>IF($JG92&gt;=1,INDEX($GV:$GV,$JF92+1),"")</f>
      </c>
      <c r="GY92">
        <f>IF($JG92&gt;=2,INDEX($GV:$GV,$JF92+2),"")</f>
      </c>
      <c r="GZ92">
        <f>IF($JG92&gt;=3,INDEX($GV:$GV,$JF92+3),"")</f>
      </c>
      <c r="HA92">
        <f>IF($JG92&gt;=4,INDEX($GV:$GV,$JF92+4),"")</f>
      </c>
      <c r="HB92">
        <f>IF($JG92&gt;=5,INDEX($GV:$GV,$JF92+5),"")</f>
      </c>
      <c r="HC92">
        <f>IF($JG92&gt;=6,INDEX($GV:$GV,$JF92+6),"")</f>
      </c>
      <c r="HD92">
        <f>IF($JG92&gt;=7,INDEX($GV:$GV,$JF92+7),"")</f>
      </c>
      <c r="HE92">
        <f>IF($JG92&gt;=8,INDEX($GV:$GV,$JF92+8),"")</f>
      </c>
      <c r="HF92">
        <f>IF($JG92&gt;=9,INDEX($GV:$GV,$JF92+9),"")</f>
      </c>
      <c r="HG92">
        <f>IF($JG92&gt;=10,INDEX($GV:$GV,$JF92+10),"")</f>
      </c>
      <c r="HH92">
        <f>IF($JG92&gt;=11,INDEX($GV:$GV,$JF92+11),"")</f>
      </c>
      <c r="HI92">
        <f>IF($JG92&gt;=12,INDEX($GV:$GV,$JF92+12),"")</f>
      </c>
      <c r="HJ92">
        <f>IF($JG92&gt;=13,INDEX($GV:$GV,$JF92+13),"")</f>
      </c>
      <c r="HK92">
        <f>IF($JG92&gt;=14,INDEX($GV:$GV,$JF92+14),"")</f>
      </c>
      <c r="HL92">
        <f>IF($JG92&gt;=15,INDEX($GV:$GV,$JF92+15),"")</f>
      </c>
      <c r="HM92">
        <f>IF($JG92&gt;=16,INDEX($GV:$GV,$JF92+16),"")</f>
      </c>
      <c r="HN92">
        <f>IF($JG92&gt;=17,INDEX($GV:$GV,$JF92+17),"")</f>
      </c>
      <c r="HO92">
        <f>IF($JG92&gt;=18,INDEX($GV:$GV,$JF92+18),"")</f>
      </c>
      <c r="HP92">
        <f>IF($JG92&gt;=19,INDEX($GV:$GV,$JF92+19),"")</f>
      </c>
      <c r="HQ92">
        <f>IF($JG92&gt;=20,INDEX($GV:$GV,$JF92+20),"")</f>
      </c>
      <c r="HR92">
        <f>IF($JG92&gt;=21,INDEX($GV:$GV,$JF92+21),"")</f>
      </c>
      <c r="HS92">
        <f>IF($JG92&gt;=22,INDEX($GV:$GV,$JF92+22),"")</f>
      </c>
      <c r="HT92">
        <f>IF($JG92&gt;=23,INDEX($GV:$GV,$JF92+23),"")</f>
      </c>
      <c r="HU92">
        <f>IF($JG92&gt;=24,INDEX($GV:$GV,$JF92+24),"")</f>
      </c>
      <c r="HV92">
        <f>IF($JG92&gt;=25,INDEX($GV:$GV,$JF92+25),"")</f>
      </c>
      <c r="HW92">
        <f>IF($JG92&gt;=26,INDEX($GV:$GV,$JF92+26),"")</f>
      </c>
      <c r="HX92">
        <f>IF($JG92&gt;=27,INDEX($GV:$GV,$JF92+27),"")</f>
      </c>
      <c r="HY92">
        <f>IF($JG92&gt;=28,INDEX($GV:$GV,$JF92+28),"")</f>
      </c>
      <c r="HZ92">
        <f>IF($JG92&gt;=29,INDEX($GV:$GV,$JF92+29),"")</f>
      </c>
      <c r="IA92">
        <f>IF($JG92&gt;=30,INDEX($GV:$GV,$JF92+30),"")</f>
      </c>
      <c r="IB92">
        <f>IF($JG92&gt;=31,INDEX($GV:$GV,$JF92+31),"")</f>
      </c>
      <c r="IC92">
        <f>IF($JG92&gt;=32,INDEX($GV:$GV,$JF92+32),"")</f>
      </c>
      <c r="ID92">
        <f>IF($JG92&gt;=33,INDEX($GV:$GV,$JF92+33),"")</f>
      </c>
      <c r="IE92">
        <f>IF($JG92&gt;=34,INDEX($GV:$GV,$JF92+34),"")</f>
      </c>
      <c r="IF92">
        <f>IF($JG92&gt;=35,INDEX($GV:$GV,$JF92+35),"")</f>
      </c>
      <c r="IG92">
        <f>IF($JG92&gt;=36,INDEX($GV:$GV,$JF92+36),"")</f>
      </c>
      <c r="IH92">
        <f>IF($JG92&gt;=37,INDEX($GV:$GV,$JF92+37),"")</f>
      </c>
      <c r="II92">
        <f>IF($JG92&gt;=38,INDEX($GV:$GV,$JF92+38),"")</f>
      </c>
      <c r="IJ92">
        <f>IF($JG92&gt;=39,INDEX($GV:$GV,$JF92+39),"")</f>
      </c>
      <c r="IK92">
        <f>IF($JG92&gt;=40,INDEX($GV:$GV,$JF92+40),"")</f>
      </c>
      <c r="IL92">
        <f>IF($JG92&gt;=41,INDEX($GV:$GV,$JF92+41),"")</f>
      </c>
      <c r="IM92">
        <f>IF($JG92&gt;=42,INDEX($GV:$GV,$JF92+42),"")</f>
      </c>
      <c r="IN92">
        <f>IF($JG92&gt;=43,INDEX($GV:$GV,$JF92+43),"")</f>
      </c>
      <c r="IO92">
        <f>IF($JG92&gt;=44,INDEX($GV:$GV,$JF92+44),"")</f>
      </c>
      <c r="IP92">
        <f>IF($JG92&gt;=45,INDEX($GV:$GV,$JF92+45),"")</f>
      </c>
      <c r="IQ92">
        <f>IF($JG92&gt;=46,INDEX($GV:$GV,$JF92+46),"")</f>
      </c>
      <c r="IR92">
        <f>IF($JG92&gt;=47,INDEX($GV:$GV,$JF92+47),"")</f>
      </c>
      <c r="IS92">
        <f>IF($JG92&gt;=48,INDEX($GV:$GV,$JF92+48),"")</f>
      </c>
      <c r="IT92">
        <f>IF($JG92&gt;=49,INDEX($GV:$GV,$JF92+49),"")</f>
      </c>
      <c r="IU92">
        <f>IF($JG92&gt;=50,INDEX($GV:$GV,$JF92+50),"")</f>
      </c>
      <c r="IV92">
        <f>IF($JG92&gt;=51,INDEX($GV:$GV,$JF92+51),"")</f>
      </c>
      <c r="IW92">
        <f>IF($JG92&gt;=52,INDEX($GV:$GV,$JF92+52),"")</f>
      </c>
      <c r="IX92">
        <f>IF($JG92&gt;=53,INDEX($GV:$GV,$JF92+53),"")</f>
      </c>
      <c r="IY92">
        <f>IF($JG92&gt;=54,INDEX($GV:$GV,$JF92+54),"")</f>
      </c>
      <c r="IZ92">
        <f>IF($JG92&gt;=55,INDEX($GV:$GV,$JF92+55),"")</f>
      </c>
      <c r="JA92">
        <f>IF($JG92&gt;=56,INDEX($GV:$GV,$JF92+56),"")</f>
      </c>
      <c r="JB92">
        <f>IF($JG92&gt;=57,INDEX($GV:$GV,$JF92+57),"")</f>
      </c>
      <c r="JC92">
        <f>IF($JG92&gt;=58,INDEX($GV:$GV,$JF92+58),"")</f>
      </c>
      <c r="JD92">
        <f>IF($JG92&gt;=59,INDEX($GV:$GV,$JF92+59),"")</f>
      </c>
      <c r="JE92">
        <f>IF($JG92&gt;=60,INDEX($GV:$GV,$JF92+60),"")</f>
      </c>
      <c r="JF92">
        <f>IFERROR(MATCH($GU92,$GV$2:$GV$322,0)+1,0)</f>
      </c>
      <c r="JG92">
        <f>IFERROR(INDEX($GW$2:$GW$322,MATCH($GU92,$GV$2:$GV$322,0)),0)</f>
      </c>
      <c r="JH92" t="s">
        <v>44</v>
      </c>
      <c r="JI92" t="s">
        <v>44</v>
      </c>
    </row>
    <row r="93" spans="1:269" x14ac:dyDescent="0.25">
      <c r="R93">
        <f>IF(OR($U93="",$Q93=""),"",IFERROR($U93/$Q93,0))</f>
      </c>
      <c r="S93">
        <f>IF($U93="","",
SUM($T93,$V93,$AA93,$W93,$Y93)*
(1-IF($AB93="",0,VALUE($AB93)/100)))</f>
      </c>
      <c r="T93">
        <f>IF($U93="","",$U93)</f>
      </c>
      <c r="V93">
        <f>IF($U93="","",
IF($O93="","",
IF(ISNUMBER(SEARCH("exempt",LOWER($O93))),0,
$U93*(VALUE(SUBSTITUTE($O93,"%",""))/100))))</f>
      </c>
      <c r="AC93">
        <f>IFERROR(IF(FIND(" - ",$K93)&gt;0,MID($K93,FIND(" - ",$K93)+3,LEN($K93)),""),"")</f>
      </c>
      <c r="AL93" t="s">
        <v>587</v>
      </c>
      <c r="AP93" t="s">
        <v>588</v>
      </c>
      <c r="AQ93" t="s">
        <v>169</v>
      </c>
      <c r="AT93">
        <f>IFERROR(LEFT($K93,FIND(" - ",$K93)-1),$K93)</f>
      </c>
      <c r="AU93" t="s">
        <v>454</v>
      </c>
      <c r="AW93">
        <f>IF($CL93&gt;=1,INDEX($AU:$AU,$CK93+1),"")</f>
      </c>
      <c r="AX93">
        <f>IF($CL93&gt;=2,INDEX($AU:$AU,$CK93+2),"")</f>
      </c>
      <c r="AY93">
        <f>IF($CL93&gt;=3,INDEX($AU:$AU,$CK93+3),"")</f>
      </c>
      <c r="AZ93">
        <f>IF($CL93&gt;=4,INDEX($AU:$AU,$CK93+4),"")</f>
      </c>
      <c r="BA93">
        <f>IF($CL93&gt;=5,INDEX($AU:$AU,$CK93+5),"")</f>
      </c>
      <c r="BB93">
        <f>IF($CL93&gt;=6,INDEX($AU:$AU,$CK93+6),"")</f>
      </c>
      <c r="BC93">
        <f>IF($CL93&gt;=7,INDEX($AU:$AU,$CK93+7),"")</f>
      </c>
      <c r="BD93">
        <f>IF($CL93&gt;=8,INDEX($AU:$AU,$CK93+8),"")</f>
      </c>
      <c r="BE93">
        <f>IF($CL93&gt;=9,INDEX($AU:$AU,$CK93+9),"")</f>
      </c>
      <c r="BF93">
        <f>IF($CL93&gt;=10,INDEX($AU:$AU,$CK93+10),"")</f>
      </c>
      <c r="BG93">
        <f>IF($CL93&gt;=11,INDEX($AU:$AU,$CK93+11),"")</f>
      </c>
      <c r="BH93">
        <f>IF($CL93&gt;=12,INDEX($AU:$AU,$CK93+12),"")</f>
      </c>
      <c r="BI93">
        <f>IF($CL93&gt;=13,INDEX($AU:$AU,$CK93+13),"")</f>
      </c>
      <c r="BJ93">
        <f>IF($CL93&gt;=14,INDEX($AU:$AU,$CK93+14),"")</f>
      </c>
      <c r="BK93">
        <f>IF($CL93&gt;=15,INDEX($AU:$AU,$CK93+15),"")</f>
      </c>
      <c r="BL93">
        <f>IF($CL93&gt;=16,INDEX($AU:$AU,$CK93+16),"")</f>
      </c>
      <c r="BM93">
        <f>IF($CL93&gt;=17,INDEX($AU:$AU,$CK93+17),"")</f>
      </c>
      <c r="BN93">
        <f>IF($CL93&gt;=18,INDEX($AU:$AU,$CK93+18),"")</f>
      </c>
      <c r="BO93">
        <f>IF($CL93&gt;=19,INDEX($AU:$AU,$CK93+19),"")</f>
      </c>
      <c r="BP93">
        <f>IF($CL93&gt;=20,INDEX($AU:$AU,$CK93+20),"")</f>
      </c>
      <c r="BQ93">
        <f>IF($CL93&gt;=21,INDEX($AU:$AU,$CK93+21),"")</f>
      </c>
      <c r="BR93">
        <f>IF($CL93&gt;=22,INDEX($AU:$AU,$CK93+22),"")</f>
      </c>
      <c r="BS93">
        <f>IF($CL93&gt;=23,INDEX($AU:$AU,$CK93+23),"")</f>
      </c>
      <c r="BT93">
        <f>IF($CL93&gt;=24,INDEX($AU:$AU,$CK93+24),"")</f>
      </c>
      <c r="BU93">
        <f>IF($CL93&gt;=25,INDEX($AU:$AU,$CK93+25),"")</f>
      </c>
      <c r="BV93">
        <f>IF($CL93&gt;=26,INDEX($AU:$AU,$CK93+26),"")</f>
      </c>
      <c r="BW93">
        <f>IF($CL93&gt;=27,INDEX($AU:$AU,$CK93+27),"")</f>
      </c>
      <c r="BX93">
        <f>IF($CL93&gt;=28,INDEX($AU:$AU,$CK93+28),"")</f>
      </c>
      <c r="BY93">
        <f>IF($CL93&gt;=29,INDEX($AU:$AU,$CK93+29),"")</f>
      </c>
      <c r="BZ93">
        <f>IF($CL93&gt;=30,INDEX($AU:$AU,$CK93+30),"")</f>
      </c>
      <c r="CA93">
        <f>IF($CL93&gt;=31,INDEX($AU:$AU,$CK93+31),"")</f>
      </c>
      <c r="CB93">
        <f>IF($CL93&gt;=32,INDEX($AU:$AU,$CK93+32),"")</f>
      </c>
      <c r="CC93">
        <f>IF($CL93&gt;=33,INDEX($AU:$AU,$CK93+33),"")</f>
      </c>
      <c r="CD93">
        <f>IF($CL93&gt;=34,INDEX($AU:$AU,$CK93+34),"")</f>
      </c>
      <c r="CE93">
        <f>IF($CL93&gt;=35,INDEX($AU:$AU,$CK93+35),"")</f>
      </c>
      <c r="CF93">
        <f>IF($CL93&gt;=36,INDEX($AU:$AU,$CK93+36),"")</f>
      </c>
      <c r="CG93">
        <f>IF($CL93&gt;=37,INDEX($AU:$AU,$CK93+37),"")</f>
      </c>
      <c r="CH93">
        <f>IF($CL93&gt;=38,INDEX($AU:$AU,$CK93+38),"")</f>
      </c>
      <c r="CI93">
        <f>IF($CL93&gt;=39,INDEX($AU:$AU,$CK93+39),"")</f>
      </c>
      <c r="CJ93">
        <f>IF($CL93&gt;=40,INDEX($AU:$AU,$CK93+40),"")</f>
      </c>
      <c r="CK93">
        <f>IFERROR(MATCH($AT93,$AU$2:$AU$133,0)+1,0)</f>
      </c>
      <c r="CL93">
        <f>IFERROR(INDEX($AV$2:$AV$133,MATCH($AT93,$AU$2:$AU$133,0)),0)</f>
      </c>
      <c r="CM93">
        <f>IFERROR(LEFT($L93,FIND(" - ",$L93)-1),$L93)</f>
      </c>
      <c r="CN93" t="s">
        <v>589</v>
      </c>
      <c r="CO93">
        <v>1</v>
      </c>
      <c r="CP93">
        <f>IF($DK93&gt;=1,INDEX($CN:$CN,$DJ93+1),"")</f>
      </c>
      <c r="CQ93">
        <f>IF($DK93&gt;=2,INDEX($CN:$CN,$DJ93+2),"")</f>
      </c>
      <c r="CR93">
        <f>IF($DK93&gt;=3,INDEX($CN:$CN,$DJ93+3),"")</f>
      </c>
      <c r="CS93">
        <f>IF($DK93&gt;=4,INDEX($CN:$CN,$DJ93+4),"")</f>
      </c>
      <c r="CT93">
        <f>IF($DK93&gt;=5,INDEX($CN:$CN,$DJ93+5),"")</f>
      </c>
      <c r="CU93">
        <f>IF($DK93&gt;=6,INDEX($CN:$CN,$DJ93+6),"")</f>
      </c>
      <c r="CV93">
        <f>IF($DK93&gt;=7,INDEX($CN:$CN,$DJ93+7),"")</f>
      </c>
      <c r="CW93">
        <f>IF($DK93&gt;=8,INDEX($CN:$CN,$DJ93+8),"")</f>
      </c>
      <c r="CX93">
        <f>IF($DK93&gt;=9,INDEX($CN:$CN,$DJ93+9),"")</f>
      </c>
      <c r="CY93">
        <f>IF($DK93&gt;=10,INDEX($CN:$CN,$DJ93+10),"")</f>
      </c>
      <c r="CZ93">
        <f>IF($DK93&gt;=11,INDEX($CN:$CN,$DJ93+11),"")</f>
      </c>
      <c r="DA93">
        <f>IF($DK93&gt;=12,INDEX($CN:$CN,$DJ93+12),"")</f>
      </c>
      <c r="DB93">
        <f>IF($DK93&gt;=13,INDEX($CN:$CN,$DJ93+13),"")</f>
      </c>
      <c r="DC93">
        <f>IF($DK93&gt;=14,INDEX($CN:$CN,$DJ93+14),"")</f>
      </c>
      <c r="DD93">
        <f>IF($DK93&gt;=15,INDEX($CN:$CN,$DJ93+15),"")</f>
      </c>
      <c r="DE93">
        <f>IF($DK93&gt;=16,INDEX($CN:$CN,$DJ93+16),"")</f>
      </c>
      <c r="DF93">
        <f>IF($DK93&gt;=17,INDEX($CN:$CN,$DJ93+17),"")</f>
      </c>
      <c r="DG93">
        <f>IF($DK93&gt;=18,INDEX($CN:$CN,$DJ93+18),"")</f>
      </c>
      <c r="DH93">
        <f>IF($DK93&gt;=19,INDEX($CN:$CN,$DJ93+19),"")</f>
      </c>
      <c r="DI93">
        <f>IF($DK93&gt;=20,INDEX($CN:$CN,$DJ93+20),"")</f>
      </c>
      <c r="DJ93">
        <f>IFERROR(MATCH($CM93,$CN$2:$CN$1089,0)+1,0)</f>
      </c>
      <c r="DK93">
        <f>IFERROR(INDEX($CO$2:$CO$1089,MATCH($CM93,$CN$2:$CN$1089,0)),0)</f>
      </c>
      <c r="DL93">
        <f>IFERROR(INDEX($AS:$AS,MATCH($O93,$AR:$AR,0))&amp;"","")</f>
      </c>
      <c r="DM93" t="s">
        <v>52</v>
      </c>
      <c r="DN93" t="s">
        <v>590</v>
      </c>
      <c r="DP93">
        <f>IF($GS93&gt;=1,INDEX($DM:$DM,$GR93+1),"")</f>
      </c>
      <c r="DQ93">
        <f>IF($GS93&gt;=2,INDEX($DM:$DM,$GR93+2),"")</f>
      </c>
      <c r="DR93">
        <f>IF($GS93&gt;=3,INDEX($DM:$DM,$GR93+3),"")</f>
      </c>
      <c r="DS93">
        <f>IF($GS93&gt;=4,INDEX($DM:$DM,$GR93+4),"")</f>
      </c>
      <c r="DT93">
        <f>IF($GS93&gt;=5,INDEX($DM:$DM,$GR93+5),"")</f>
      </c>
      <c r="DU93">
        <f>IF($GS93&gt;=6,INDEX($DM:$DM,$GR93+6),"")</f>
      </c>
      <c r="DV93">
        <f>IF($GS93&gt;=7,INDEX($DM:$DM,$GR93+7),"")</f>
      </c>
      <c r="DW93">
        <f>IF($GS93&gt;=8,INDEX($DM:$DM,$GR93+8),"")</f>
      </c>
      <c r="DX93">
        <f>IF($GS93&gt;=9,INDEX($DM:$DM,$GR93+9),"")</f>
      </c>
      <c r="DY93">
        <f>IF($GS93&gt;=10,INDEX($DM:$DM,$GR93+10),"")</f>
      </c>
      <c r="DZ93">
        <f>IF($GS93&gt;=11,INDEX($DM:$DM,$GR93+11),"")</f>
      </c>
      <c r="EA93">
        <f>IF($GS93&gt;=12,INDEX($DM:$DM,$GR93+12),"")</f>
      </c>
      <c r="EB93">
        <f>IF($GS93&gt;=13,INDEX($DM:$DM,$GR93+13),"")</f>
      </c>
      <c r="EC93">
        <f>IF($GS93&gt;=14,INDEX($DM:$DM,$GR93+14),"")</f>
      </c>
      <c r="ED93">
        <f>IF($GS93&gt;=15,INDEX($DM:$DM,$GR93+15),"")</f>
      </c>
      <c r="EE93">
        <f>IF($GS93&gt;=16,INDEX($DM:$DM,$GR93+16),"")</f>
      </c>
      <c r="EF93">
        <f>IF($GS93&gt;=17,INDEX($DM:$DM,$GR93+17),"")</f>
      </c>
      <c r="EG93">
        <f>IF($GS93&gt;=18,INDEX($DM:$DM,$GR93+18),"")</f>
      </c>
      <c r="EH93">
        <f>IF($GS93&gt;=19,INDEX($DM:$DM,$GR93+19),"")</f>
      </c>
      <c r="EI93">
        <f>IF($GS93&gt;=20,INDEX($DM:$DM,$GR93+20),"")</f>
      </c>
      <c r="EJ93">
        <f>IF($GS93&gt;=21,INDEX($DM:$DM,$GR93+21),"")</f>
      </c>
      <c r="EK93">
        <f>IF($GS93&gt;=22,INDEX($DM:$DM,$GR93+22),"")</f>
      </c>
      <c r="EL93">
        <f>IF($GS93&gt;=23,INDEX($DM:$DM,$GR93+23),"")</f>
      </c>
      <c r="EM93">
        <f>IF($GS93&gt;=24,INDEX($DM:$DM,$GR93+24),"")</f>
      </c>
      <c r="EN93">
        <f>IF($GS93&gt;=25,INDEX($DM:$DM,$GR93+25),"")</f>
      </c>
      <c r="EO93">
        <f>IF($GS93&gt;=26,INDEX($DM:$DM,$GR93+26),"")</f>
      </c>
      <c r="EP93">
        <f>IF($GS93&gt;=27,INDEX($DM:$DM,$GR93+27),"")</f>
      </c>
      <c r="EQ93">
        <f>IF($GS93&gt;=28,INDEX($DM:$DM,$GR93+28),"")</f>
      </c>
      <c r="ER93">
        <f>IF($GS93&gt;=29,INDEX($DM:$DM,$GR93+29),"")</f>
      </c>
      <c r="ES93">
        <f>IF($GS93&gt;=30,INDEX($DM:$DM,$GR93+30),"")</f>
      </c>
      <c r="ET93">
        <f>IF($GS93&gt;=31,INDEX($DM:$DM,$GR93+31),"")</f>
      </c>
      <c r="EU93">
        <f>IF($GS93&gt;=32,INDEX($DM:$DM,$GR93+32),"")</f>
      </c>
      <c r="EV93">
        <f>IF($GS93&gt;=33,INDEX($DM:$DM,$GR93+33),"")</f>
      </c>
      <c r="EW93">
        <f>IF($GS93&gt;=34,INDEX($DM:$DM,$GR93+34),"")</f>
      </c>
      <c r="EX93">
        <f>IF($GS93&gt;=35,INDEX($DM:$DM,$GR93+35),"")</f>
      </c>
      <c r="EY93">
        <f>IF($GS93&gt;=36,INDEX($DM:$DM,$GR93+36),"")</f>
      </c>
      <c r="EZ93">
        <f>IF($GS93&gt;=37,INDEX($DM:$DM,$GR93+37),"")</f>
      </c>
      <c r="FA93">
        <f>IF($GS93&gt;=38,INDEX($DM:$DM,$GR93+38),"")</f>
      </c>
      <c r="FB93">
        <f>IF($GS93&gt;=39,INDEX($DM:$DM,$GR93+39),"")</f>
      </c>
      <c r="FC93">
        <f>IF($GS93&gt;=40,INDEX($DM:$DM,$GR93+40),"")</f>
      </c>
      <c r="FD93">
        <f>IF($GS93&gt;=1,INDEX($DN:$DN,$GR93+1),"")</f>
      </c>
      <c r="FE93">
        <f>IF($GS93&gt;=2,INDEX($DN:$DN,$GR93+2),"")</f>
      </c>
      <c r="FF93">
        <f>IF($GS93&gt;=3,INDEX($DN:$DN,$GR93+3),"")</f>
      </c>
      <c r="FG93">
        <f>IF($GS93&gt;=4,INDEX($DN:$DN,$GR93+4),"")</f>
      </c>
      <c r="FH93">
        <f>IF($GS93&gt;=5,INDEX($DN:$DN,$GR93+5),"")</f>
      </c>
      <c r="FI93">
        <f>IF($GS93&gt;=6,INDEX($DN:$DN,$GR93+6),"")</f>
      </c>
      <c r="FJ93">
        <f>IF($GS93&gt;=7,INDEX($DN:$DN,$GR93+7),"")</f>
      </c>
      <c r="FK93">
        <f>IF($GS93&gt;=8,INDEX($DN:$DN,$GR93+8),"")</f>
      </c>
      <c r="FL93">
        <f>IF($GS93&gt;=9,INDEX($DN:$DN,$GR93+9),"")</f>
      </c>
      <c r="FM93">
        <f>IF($GS93&gt;=10,INDEX($DN:$DN,$GR93+10),"")</f>
      </c>
      <c r="FN93">
        <f>IF($GS93&gt;=11,INDEX($DN:$DN,$GR93+11),"")</f>
      </c>
      <c r="FO93">
        <f>IF($GS93&gt;=12,INDEX($DN:$DN,$GR93+12),"")</f>
      </c>
      <c r="FP93">
        <f>IF($GS93&gt;=13,INDEX($DN:$DN,$GR93+13),"")</f>
      </c>
      <c r="FQ93">
        <f>IF($GS93&gt;=14,INDEX($DN:$DN,$GR93+14),"")</f>
      </c>
      <c r="FR93">
        <f>IF($GS93&gt;=15,INDEX($DN:$DN,$GR93+15),"")</f>
      </c>
      <c r="FS93">
        <f>IF($GS93&gt;=16,INDEX($DN:$DN,$GR93+16),"")</f>
      </c>
      <c r="FT93">
        <f>IF($GS93&gt;=17,INDEX($DN:$DN,$GR93+17),"")</f>
      </c>
      <c r="FU93">
        <f>IF($GS93&gt;=18,INDEX($DN:$DN,$GR93+18),"")</f>
      </c>
      <c r="FV93">
        <f>IF($GS93&gt;=19,INDEX($DN:$DN,$GR93+19),"")</f>
      </c>
      <c r="FW93">
        <f>IF($GS93&gt;=20,INDEX($DN:$DN,$GR93+20),"")</f>
      </c>
      <c r="FX93">
        <f>IF($GS93&gt;=21,INDEX($DN:$DN,$GR93+21),"")</f>
      </c>
      <c r="FY93">
        <f>IF($GS93&gt;=22,INDEX($DN:$DN,$GR93+22),"")</f>
      </c>
      <c r="FZ93">
        <f>IF($GS93&gt;=23,INDEX($DN:$DN,$GR93+23),"")</f>
      </c>
      <c r="GA93">
        <f>IF($GS93&gt;=24,INDEX($DN:$DN,$GR93+24),"")</f>
      </c>
      <c r="GB93">
        <f>IF($GS93&gt;=25,INDEX($DN:$DN,$GR93+25),"")</f>
      </c>
      <c r="GC93">
        <f>IF($GS93&gt;=26,INDEX($DN:$DN,$GR93+26),"")</f>
      </c>
      <c r="GD93">
        <f>IF($GS93&gt;=27,INDEX($DN:$DN,$GR93+27),"")</f>
      </c>
      <c r="GE93">
        <f>IF($GS93&gt;=28,INDEX($DN:$DN,$GR93+28),"")</f>
      </c>
      <c r="GF93">
        <f>IF($GS93&gt;=29,INDEX($DN:$DN,$GR93+29),"")</f>
      </c>
      <c r="GG93">
        <f>IF($GS93&gt;=30,INDEX($DN:$DN,$GR93+30),"")</f>
      </c>
      <c r="GH93">
        <f>IF($GS93&gt;=31,INDEX($DN:$DN,$GR93+31),"")</f>
      </c>
      <c r="GI93">
        <f>IF($GS93&gt;=32,INDEX($DN:$DN,$GR93+32),"")</f>
      </c>
      <c r="GJ93">
        <f>IF($GS93&gt;=33,INDEX($DN:$DN,$GR93+33),"")</f>
      </c>
      <c r="GK93">
        <f>IF($GS93&gt;=34,INDEX($DN:$DN,$GR93+34),"")</f>
      </c>
      <c r="GL93">
        <f>IF($GS93&gt;=35,INDEX($DN:$DN,$GR93+35),"")</f>
      </c>
      <c r="GM93">
        <f>IF($GS93&gt;=36,INDEX($DN:$DN,$GR93+36),"")</f>
      </c>
      <c r="GN93">
        <f>IF($GS93&gt;=37,INDEX($DN:$DN,$GR93+37),"")</f>
      </c>
      <c r="GO93">
        <f>IF($GS93&gt;=38,INDEX($DN:$DN,$GR93+38),"")</f>
      </c>
      <c r="GP93">
        <f>IF($GS93&gt;=39,INDEX($DN:$DN,$GR93+39),"")</f>
      </c>
      <c r="GQ93">
        <f>IF($GS93&gt;=40,INDEX($DN:$DN,$GR93+40),"")</f>
      </c>
      <c r="GR93">
        <f>IFERROR(MATCH($DL93,$DM$2:$DM$148,0)+1,0)</f>
      </c>
      <c r="GS93">
        <f>IFERROR(INDEX($DO$2:$DO$148,MATCH($DL93,$DM$2:$DM$148,0)),0)</f>
      </c>
      <c r="GT93">
        <f>IFERROR(MATCH($Z93,$DP$93:$FC$93,0),0)</f>
      </c>
      <c r="GU93">
        <f>IF($GT93&gt;0,INDEX($FD$93:$GQ$93,$GT93),"")</f>
      </c>
      <c r="GV93" t="s">
        <v>194</v>
      </c>
      <c r="GX93">
        <f>IF($JG93&gt;=1,INDEX($GV:$GV,$JF93+1),"")</f>
      </c>
      <c r="GY93">
        <f>IF($JG93&gt;=2,INDEX($GV:$GV,$JF93+2),"")</f>
      </c>
      <c r="GZ93">
        <f>IF($JG93&gt;=3,INDEX($GV:$GV,$JF93+3),"")</f>
      </c>
      <c r="HA93">
        <f>IF($JG93&gt;=4,INDEX($GV:$GV,$JF93+4),"")</f>
      </c>
      <c r="HB93">
        <f>IF($JG93&gt;=5,INDEX($GV:$GV,$JF93+5),"")</f>
      </c>
      <c r="HC93">
        <f>IF($JG93&gt;=6,INDEX($GV:$GV,$JF93+6),"")</f>
      </c>
      <c r="HD93">
        <f>IF($JG93&gt;=7,INDEX($GV:$GV,$JF93+7),"")</f>
      </c>
      <c r="HE93">
        <f>IF($JG93&gt;=8,INDEX($GV:$GV,$JF93+8),"")</f>
      </c>
      <c r="HF93">
        <f>IF($JG93&gt;=9,INDEX($GV:$GV,$JF93+9),"")</f>
      </c>
      <c r="HG93">
        <f>IF($JG93&gt;=10,INDEX($GV:$GV,$JF93+10),"")</f>
      </c>
      <c r="HH93">
        <f>IF($JG93&gt;=11,INDEX($GV:$GV,$JF93+11),"")</f>
      </c>
      <c r="HI93">
        <f>IF($JG93&gt;=12,INDEX($GV:$GV,$JF93+12),"")</f>
      </c>
      <c r="HJ93">
        <f>IF($JG93&gt;=13,INDEX($GV:$GV,$JF93+13),"")</f>
      </c>
      <c r="HK93">
        <f>IF($JG93&gt;=14,INDEX($GV:$GV,$JF93+14),"")</f>
      </c>
      <c r="HL93">
        <f>IF($JG93&gt;=15,INDEX($GV:$GV,$JF93+15),"")</f>
      </c>
      <c r="HM93">
        <f>IF($JG93&gt;=16,INDEX($GV:$GV,$JF93+16),"")</f>
      </c>
      <c r="HN93">
        <f>IF($JG93&gt;=17,INDEX($GV:$GV,$JF93+17),"")</f>
      </c>
      <c r="HO93">
        <f>IF($JG93&gt;=18,INDEX($GV:$GV,$JF93+18),"")</f>
      </c>
      <c r="HP93">
        <f>IF($JG93&gt;=19,INDEX($GV:$GV,$JF93+19),"")</f>
      </c>
      <c r="HQ93">
        <f>IF($JG93&gt;=20,INDEX($GV:$GV,$JF93+20),"")</f>
      </c>
      <c r="HR93">
        <f>IF($JG93&gt;=21,INDEX($GV:$GV,$JF93+21),"")</f>
      </c>
      <c r="HS93">
        <f>IF($JG93&gt;=22,INDEX($GV:$GV,$JF93+22),"")</f>
      </c>
      <c r="HT93">
        <f>IF($JG93&gt;=23,INDEX($GV:$GV,$JF93+23),"")</f>
      </c>
      <c r="HU93">
        <f>IF($JG93&gt;=24,INDEX($GV:$GV,$JF93+24),"")</f>
      </c>
      <c r="HV93">
        <f>IF($JG93&gt;=25,INDEX($GV:$GV,$JF93+25),"")</f>
      </c>
      <c r="HW93">
        <f>IF($JG93&gt;=26,INDEX($GV:$GV,$JF93+26),"")</f>
      </c>
      <c r="HX93">
        <f>IF($JG93&gt;=27,INDEX($GV:$GV,$JF93+27),"")</f>
      </c>
      <c r="HY93">
        <f>IF($JG93&gt;=28,INDEX($GV:$GV,$JF93+28),"")</f>
      </c>
      <c r="HZ93">
        <f>IF($JG93&gt;=29,INDEX($GV:$GV,$JF93+29),"")</f>
      </c>
      <c r="IA93">
        <f>IF($JG93&gt;=30,INDEX($GV:$GV,$JF93+30),"")</f>
      </c>
      <c r="IB93">
        <f>IF($JG93&gt;=31,INDEX($GV:$GV,$JF93+31),"")</f>
      </c>
      <c r="IC93">
        <f>IF($JG93&gt;=32,INDEX($GV:$GV,$JF93+32),"")</f>
      </c>
      <c r="ID93">
        <f>IF($JG93&gt;=33,INDEX($GV:$GV,$JF93+33),"")</f>
      </c>
      <c r="IE93">
        <f>IF($JG93&gt;=34,INDEX($GV:$GV,$JF93+34),"")</f>
      </c>
      <c r="IF93">
        <f>IF($JG93&gt;=35,INDEX($GV:$GV,$JF93+35),"")</f>
      </c>
      <c r="IG93">
        <f>IF($JG93&gt;=36,INDEX($GV:$GV,$JF93+36),"")</f>
      </c>
      <c r="IH93">
        <f>IF($JG93&gt;=37,INDEX($GV:$GV,$JF93+37),"")</f>
      </c>
      <c r="II93">
        <f>IF($JG93&gt;=38,INDEX($GV:$GV,$JF93+38),"")</f>
      </c>
      <c r="IJ93">
        <f>IF($JG93&gt;=39,INDEX($GV:$GV,$JF93+39),"")</f>
      </c>
      <c r="IK93">
        <f>IF($JG93&gt;=40,INDEX($GV:$GV,$JF93+40),"")</f>
      </c>
      <c r="IL93">
        <f>IF($JG93&gt;=41,INDEX($GV:$GV,$JF93+41),"")</f>
      </c>
      <c r="IM93">
        <f>IF($JG93&gt;=42,INDEX($GV:$GV,$JF93+42),"")</f>
      </c>
      <c r="IN93">
        <f>IF($JG93&gt;=43,INDEX($GV:$GV,$JF93+43),"")</f>
      </c>
      <c r="IO93">
        <f>IF($JG93&gt;=44,INDEX($GV:$GV,$JF93+44),"")</f>
      </c>
      <c r="IP93">
        <f>IF($JG93&gt;=45,INDEX($GV:$GV,$JF93+45),"")</f>
      </c>
      <c r="IQ93">
        <f>IF($JG93&gt;=46,INDEX($GV:$GV,$JF93+46),"")</f>
      </c>
      <c r="IR93">
        <f>IF($JG93&gt;=47,INDEX($GV:$GV,$JF93+47),"")</f>
      </c>
      <c r="IS93">
        <f>IF($JG93&gt;=48,INDEX($GV:$GV,$JF93+48),"")</f>
      </c>
      <c r="IT93">
        <f>IF($JG93&gt;=49,INDEX($GV:$GV,$JF93+49),"")</f>
      </c>
      <c r="IU93">
        <f>IF($JG93&gt;=50,INDEX($GV:$GV,$JF93+50),"")</f>
      </c>
      <c r="IV93">
        <f>IF($JG93&gt;=51,INDEX($GV:$GV,$JF93+51),"")</f>
      </c>
      <c r="IW93">
        <f>IF($JG93&gt;=52,INDEX($GV:$GV,$JF93+52),"")</f>
      </c>
      <c r="IX93">
        <f>IF($JG93&gt;=53,INDEX($GV:$GV,$JF93+53),"")</f>
      </c>
      <c r="IY93">
        <f>IF($JG93&gt;=54,INDEX($GV:$GV,$JF93+54),"")</f>
      </c>
      <c r="IZ93">
        <f>IF($JG93&gt;=55,INDEX($GV:$GV,$JF93+55),"")</f>
      </c>
      <c r="JA93">
        <f>IF($JG93&gt;=56,INDEX($GV:$GV,$JF93+56),"")</f>
      </c>
      <c r="JB93">
        <f>IF($JG93&gt;=57,INDEX($GV:$GV,$JF93+57),"")</f>
      </c>
      <c r="JC93">
        <f>IF($JG93&gt;=58,INDEX($GV:$GV,$JF93+58),"")</f>
      </c>
      <c r="JD93">
        <f>IF($JG93&gt;=59,INDEX($GV:$GV,$JF93+59),"")</f>
      </c>
      <c r="JE93">
        <f>IF($JG93&gt;=60,INDEX($GV:$GV,$JF93+60),"")</f>
      </c>
      <c r="JF93">
        <f>IFERROR(MATCH($GU93,$GV$2:$GV$322,0)+1,0)</f>
      </c>
      <c r="JG93">
        <f>IFERROR(INDEX($GW$2:$GW$322,MATCH($GU93,$GV$2:$GV$322,0)),0)</f>
      </c>
      <c r="JH93" t="s">
        <v>44</v>
      </c>
      <c r="JI93" t="s">
        <v>44</v>
      </c>
    </row>
    <row r="94" spans="1:269" x14ac:dyDescent="0.25">
      <c r="R94">
        <f>IF(OR($U94="",$Q94=""),"",IFERROR($U94/$Q94,0))</f>
      </c>
      <c r="S94">
        <f>IF($U94="","",
SUM($T94,$V94,$AA94,$W94,$Y94)*
(1-IF($AB94="",0,VALUE($AB94)/100)))</f>
      </c>
      <c r="T94">
        <f>IF($U94="","",$U94)</f>
      </c>
      <c r="V94">
        <f>IF($U94="","",
IF($O94="","",
IF(ISNUMBER(SEARCH("exempt",LOWER($O94))),0,
$U94*(VALUE(SUBSTITUTE($O94,"%",""))/100))))</f>
      </c>
      <c r="AC94">
        <f>IFERROR(IF(FIND(" - ",$K94)&gt;0,MID($K94,FIND(" - ",$K94)+3,LEN($K94)),""),"")</f>
      </c>
      <c r="AL94" t="s">
        <v>591</v>
      </c>
      <c r="AP94" t="s">
        <v>592</v>
      </c>
      <c r="AQ94" t="s">
        <v>575</v>
      </c>
      <c r="AT94">
        <f>IFERROR(LEFT($K94,FIND(" - ",$K94)-1),$K94)</f>
      </c>
      <c r="AU94" t="s">
        <v>213</v>
      </c>
      <c r="AW94">
        <f>IF($CL94&gt;=1,INDEX($AU:$AU,$CK94+1),"")</f>
      </c>
      <c r="AX94">
        <f>IF($CL94&gt;=2,INDEX($AU:$AU,$CK94+2),"")</f>
      </c>
      <c r="AY94">
        <f>IF($CL94&gt;=3,INDEX($AU:$AU,$CK94+3),"")</f>
      </c>
      <c r="AZ94">
        <f>IF($CL94&gt;=4,INDEX($AU:$AU,$CK94+4),"")</f>
      </c>
      <c r="BA94">
        <f>IF($CL94&gt;=5,INDEX($AU:$AU,$CK94+5),"")</f>
      </c>
      <c r="BB94">
        <f>IF($CL94&gt;=6,INDEX($AU:$AU,$CK94+6),"")</f>
      </c>
      <c r="BC94">
        <f>IF($CL94&gt;=7,INDEX($AU:$AU,$CK94+7),"")</f>
      </c>
      <c r="BD94">
        <f>IF($CL94&gt;=8,INDEX($AU:$AU,$CK94+8),"")</f>
      </c>
      <c r="BE94">
        <f>IF($CL94&gt;=9,INDEX($AU:$AU,$CK94+9),"")</f>
      </c>
      <c r="BF94">
        <f>IF($CL94&gt;=10,INDEX($AU:$AU,$CK94+10),"")</f>
      </c>
      <c r="BG94">
        <f>IF($CL94&gt;=11,INDEX($AU:$AU,$CK94+11),"")</f>
      </c>
      <c r="BH94">
        <f>IF($CL94&gt;=12,INDEX($AU:$AU,$CK94+12),"")</f>
      </c>
      <c r="BI94">
        <f>IF($CL94&gt;=13,INDEX($AU:$AU,$CK94+13),"")</f>
      </c>
      <c r="BJ94">
        <f>IF($CL94&gt;=14,INDEX($AU:$AU,$CK94+14),"")</f>
      </c>
      <c r="BK94">
        <f>IF($CL94&gt;=15,INDEX($AU:$AU,$CK94+15),"")</f>
      </c>
      <c r="BL94">
        <f>IF($CL94&gt;=16,INDEX($AU:$AU,$CK94+16),"")</f>
      </c>
      <c r="BM94">
        <f>IF($CL94&gt;=17,INDEX($AU:$AU,$CK94+17),"")</f>
      </c>
      <c r="BN94">
        <f>IF($CL94&gt;=18,INDEX($AU:$AU,$CK94+18),"")</f>
      </c>
      <c r="BO94">
        <f>IF($CL94&gt;=19,INDEX($AU:$AU,$CK94+19),"")</f>
      </c>
      <c r="BP94">
        <f>IF($CL94&gt;=20,INDEX($AU:$AU,$CK94+20),"")</f>
      </c>
      <c r="BQ94">
        <f>IF($CL94&gt;=21,INDEX($AU:$AU,$CK94+21),"")</f>
      </c>
      <c r="BR94">
        <f>IF($CL94&gt;=22,INDEX($AU:$AU,$CK94+22),"")</f>
      </c>
      <c r="BS94">
        <f>IF($CL94&gt;=23,INDEX($AU:$AU,$CK94+23),"")</f>
      </c>
      <c r="BT94">
        <f>IF($CL94&gt;=24,INDEX($AU:$AU,$CK94+24),"")</f>
      </c>
      <c r="BU94">
        <f>IF($CL94&gt;=25,INDEX($AU:$AU,$CK94+25),"")</f>
      </c>
      <c r="BV94">
        <f>IF($CL94&gt;=26,INDEX($AU:$AU,$CK94+26),"")</f>
      </c>
      <c r="BW94">
        <f>IF($CL94&gt;=27,INDEX($AU:$AU,$CK94+27),"")</f>
      </c>
      <c r="BX94">
        <f>IF($CL94&gt;=28,INDEX($AU:$AU,$CK94+28),"")</f>
      </c>
      <c r="BY94">
        <f>IF($CL94&gt;=29,INDEX($AU:$AU,$CK94+29),"")</f>
      </c>
      <c r="BZ94">
        <f>IF($CL94&gt;=30,INDEX($AU:$AU,$CK94+30),"")</f>
      </c>
      <c r="CA94">
        <f>IF($CL94&gt;=31,INDEX($AU:$AU,$CK94+31),"")</f>
      </c>
      <c r="CB94">
        <f>IF($CL94&gt;=32,INDEX($AU:$AU,$CK94+32),"")</f>
      </c>
      <c r="CC94">
        <f>IF($CL94&gt;=33,INDEX($AU:$AU,$CK94+33),"")</f>
      </c>
      <c r="CD94">
        <f>IF($CL94&gt;=34,INDEX($AU:$AU,$CK94+34),"")</f>
      </c>
      <c r="CE94">
        <f>IF($CL94&gt;=35,INDEX($AU:$AU,$CK94+35),"")</f>
      </c>
      <c r="CF94">
        <f>IF($CL94&gt;=36,INDEX($AU:$AU,$CK94+36),"")</f>
      </c>
      <c r="CG94">
        <f>IF($CL94&gt;=37,INDEX($AU:$AU,$CK94+37),"")</f>
      </c>
      <c r="CH94">
        <f>IF($CL94&gt;=38,INDEX($AU:$AU,$CK94+38),"")</f>
      </c>
      <c r="CI94">
        <f>IF($CL94&gt;=39,INDEX($AU:$AU,$CK94+39),"")</f>
      </c>
      <c r="CJ94">
        <f>IF($CL94&gt;=40,INDEX($AU:$AU,$CK94+40),"")</f>
      </c>
      <c r="CK94">
        <f>IFERROR(MATCH($AT94,$AU$2:$AU$133,0)+1,0)</f>
      </c>
      <c r="CL94">
        <f>IFERROR(INDEX($AV$2:$AV$133,MATCH($AT94,$AU$2:$AU$133,0)),0)</f>
      </c>
      <c r="CM94">
        <f>IFERROR(LEFT($L94,FIND(" - ",$L94)-1),$L94)</f>
      </c>
      <c r="CN94" t="s">
        <v>149</v>
      </c>
      <c r="CP94">
        <f>IF($DK94&gt;=1,INDEX($CN:$CN,$DJ94+1),"")</f>
      </c>
      <c r="CQ94">
        <f>IF($DK94&gt;=2,INDEX($CN:$CN,$DJ94+2),"")</f>
      </c>
      <c r="CR94">
        <f>IF($DK94&gt;=3,INDEX($CN:$CN,$DJ94+3),"")</f>
      </c>
      <c r="CS94">
        <f>IF($DK94&gt;=4,INDEX($CN:$CN,$DJ94+4),"")</f>
      </c>
      <c r="CT94">
        <f>IF($DK94&gt;=5,INDEX($CN:$CN,$DJ94+5),"")</f>
      </c>
      <c r="CU94">
        <f>IF($DK94&gt;=6,INDEX($CN:$CN,$DJ94+6),"")</f>
      </c>
      <c r="CV94">
        <f>IF($DK94&gt;=7,INDEX($CN:$CN,$DJ94+7),"")</f>
      </c>
      <c r="CW94">
        <f>IF($DK94&gt;=8,INDEX($CN:$CN,$DJ94+8),"")</f>
      </c>
      <c r="CX94">
        <f>IF($DK94&gt;=9,INDEX($CN:$CN,$DJ94+9),"")</f>
      </c>
      <c r="CY94">
        <f>IF($DK94&gt;=10,INDEX($CN:$CN,$DJ94+10),"")</f>
      </c>
      <c r="CZ94">
        <f>IF($DK94&gt;=11,INDEX($CN:$CN,$DJ94+11),"")</f>
      </c>
      <c r="DA94">
        <f>IF($DK94&gt;=12,INDEX($CN:$CN,$DJ94+12),"")</f>
      </c>
      <c r="DB94">
        <f>IF($DK94&gt;=13,INDEX($CN:$CN,$DJ94+13),"")</f>
      </c>
      <c r="DC94">
        <f>IF($DK94&gt;=14,INDEX($CN:$CN,$DJ94+14),"")</f>
      </c>
      <c r="DD94">
        <f>IF($DK94&gt;=15,INDEX($CN:$CN,$DJ94+15),"")</f>
      </c>
      <c r="DE94">
        <f>IF($DK94&gt;=16,INDEX($CN:$CN,$DJ94+16),"")</f>
      </c>
      <c r="DF94">
        <f>IF($DK94&gt;=17,INDEX($CN:$CN,$DJ94+17),"")</f>
      </c>
      <c r="DG94">
        <f>IF($DK94&gt;=18,INDEX($CN:$CN,$DJ94+18),"")</f>
      </c>
      <c r="DH94">
        <f>IF($DK94&gt;=19,INDEX($CN:$CN,$DJ94+19),"")</f>
      </c>
      <c r="DI94">
        <f>IF($DK94&gt;=20,INDEX($CN:$CN,$DJ94+20),"")</f>
      </c>
      <c r="DJ94">
        <f>IFERROR(MATCH($CM94,$CN$2:$CN$1089,0)+1,0)</f>
      </c>
      <c r="DK94">
        <f>IFERROR(INDEX($CO$2:$CO$1089,MATCH($CM94,$CN$2:$CN$1089,0)),0)</f>
      </c>
      <c r="DL94">
        <f>IFERROR(INDEX($AS:$AS,MATCH($O94,$AR:$AR,0))&amp;"","")</f>
      </c>
      <c r="DM94" t="s">
        <v>393</v>
      </c>
      <c r="DO94">
        <v>1</v>
      </c>
      <c r="DP94">
        <f>IF($GS94&gt;=1,INDEX($DM:$DM,$GR94+1),"")</f>
      </c>
      <c r="DQ94">
        <f>IF($GS94&gt;=2,INDEX($DM:$DM,$GR94+2),"")</f>
      </c>
      <c r="DR94">
        <f>IF($GS94&gt;=3,INDEX($DM:$DM,$GR94+3),"")</f>
      </c>
      <c r="DS94">
        <f>IF($GS94&gt;=4,INDEX($DM:$DM,$GR94+4),"")</f>
      </c>
      <c r="DT94">
        <f>IF($GS94&gt;=5,INDEX($DM:$DM,$GR94+5),"")</f>
      </c>
      <c r="DU94">
        <f>IF($GS94&gt;=6,INDEX($DM:$DM,$GR94+6),"")</f>
      </c>
      <c r="DV94">
        <f>IF($GS94&gt;=7,INDEX($DM:$DM,$GR94+7),"")</f>
      </c>
      <c r="DW94">
        <f>IF($GS94&gt;=8,INDEX($DM:$DM,$GR94+8),"")</f>
      </c>
      <c r="DX94">
        <f>IF($GS94&gt;=9,INDEX($DM:$DM,$GR94+9),"")</f>
      </c>
      <c r="DY94">
        <f>IF($GS94&gt;=10,INDEX($DM:$DM,$GR94+10),"")</f>
      </c>
      <c r="DZ94">
        <f>IF($GS94&gt;=11,INDEX($DM:$DM,$GR94+11),"")</f>
      </c>
      <c r="EA94">
        <f>IF($GS94&gt;=12,INDEX($DM:$DM,$GR94+12),"")</f>
      </c>
      <c r="EB94">
        <f>IF($GS94&gt;=13,INDEX($DM:$DM,$GR94+13),"")</f>
      </c>
      <c r="EC94">
        <f>IF($GS94&gt;=14,INDEX($DM:$DM,$GR94+14),"")</f>
      </c>
      <c r="ED94">
        <f>IF($GS94&gt;=15,INDEX($DM:$DM,$GR94+15),"")</f>
      </c>
      <c r="EE94">
        <f>IF($GS94&gt;=16,INDEX($DM:$DM,$GR94+16),"")</f>
      </c>
      <c r="EF94">
        <f>IF($GS94&gt;=17,INDEX($DM:$DM,$GR94+17),"")</f>
      </c>
      <c r="EG94">
        <f>IF($GS94&gt;=18,INDEX($DM:$DM,$GR94+18),"")</f>
      </c>
      <c r="EH94">
        <f>IF($GS94&gt;=19,INDEX($DM:$DM,$GR94+19),"")</f>
      </c>
      <c r="EI94">
        <f>IF($GS94&gt;=20,INDEX($DM:$DM,$GR94+20),"")</f>
      </c>
      <c r="EJ94">
        <f>IF($GS94&gt;=21,INDEX($DM:$DM,$GR94+21),"")</f>
      </c>
      <c r="EK94">
        <f>IF($GS94&gt;=22,INDEX($DM:$DM,$GR94+22),"")</f>
      </c>
      <c r="EL94">
        <f>IF($GS94&gt;=23,INDEX($DM:$DM,$GR94+23),"")</f>
      </c>
      <c r="EM94">
        <f>IF($GS94&gt;=24,INDEX($DM:$DM,$GR94+24),"")</f>
      </c>
      <c r="EN94">
        <f>IF($GS94&gt;=25,INDEX($DM:$DM,$GR94+25),"")</f>
      </c>
      <c r="EO94">
        <f>IF($GS94&gt;=26,INDEX($DM:$DM,$GR94+26),"")</f>
      </c>
      <c r="EP94">
        <f>IF($GS94&gt;=27,INDEX($DM:$DM,$GR94+27),"")</f>
      </c>
      <c r="EQ94">
        <f>IF($GS94&gt;=28,INDEX($DM:$DM,$GR94+28),"")</f>
      </c>
      <c r="ER94">
        <f>IF($GS94&gt;=29,INDEX($DM:$DM,$GR94+29),"")</f>
      </c>
      <c r="ES94">
        <f>IF($GS94&gt;=30,INDEX($DM:$DM,$GR94+30),"")</f>
      </c>
      <c r="ET94">
        <f>IF($GS94&gt;=31,INDEX($DM:$DM,$GR94+31),"")</f>
      </c>
      <c r="EU94">
        <f>IF($GS94&gt;=32,INDEX($DM:$DM,$GR94+32),"")</f>
      </c>
      <c r="EV94">
        <f>IF($GS94&gt;=33,INDEX($DM:$DM,$GR94+33),"")</f>
      </c>
      <c r="EW94">
        <f>IF($GS94&gt;=34,INDEX($DM:$DM,$GR94+34),"")</f>
      </c>
      <c r="EX94">
        <f>IF($GS94&gt;=35,INDEX($DM:$DM,$GR94+35),"")</f>
      </c>
      <c r="EY94">
        <f>IF($GS94&gt;=36,INDEX($DM:$DM,$GR94+36),"")</f>
      </c>
      <c r="EZ94">
        <f>IF($GS94&gt;=37,INDEX($DM:$DM,$GR94+37),"")</f>
      </c>
      <c r="FA94">
        <f>IF($GS94&gt;=38,INDEX($DM:$DM,$GR94+38),"")</f>
      </c>
      <c r="FB94">
        <f>IF($GS94&gt;=39,INDEX($DM:$DM,$GR94+39),"")</f>
      </c>
      <c r="FC94">
        <f>IF($GS94&gt;=40,INDEX($DM:$DM,$GR94+40),"")</f>
      </c>
      <c r="FD94">
        <f>IF($GS94&gt;=1,INDEX($DN:$DN,$GR94+1),"")</f>
      </c>
      <c r="FE94">
        <f>IF($GS94&gt;=2,INDEX($DN:$DN,$GR94+2),"")</f>
      </c>
      <c r="FF94">
        <f>IF($GS94&gt;=3,INDEX($DN:$DN,$GR94+3),"")</f>
      </c>
      <c r="FG94">
        <f>IF($GS94&gt;=4,INDEX($DN:$DN,$GR94+4),"")</f>
      </c>
      <c r="FH94">
        <f>IF($GS94&gt;=5,INDEX($DN:$DN,$GR94+5),"")</f>
      </c>
      <c r="FI94">
        <f>IF($GS94&gt;=6,INDEX($DN:$DN,$GR94+6),"")</f>
      </c>
      <c r="FJ94">
        <f>IF($GS94&gt;=7,INDEX($DN:$DN,$GR94+7),"")</f>
      </c>
      <c r="FK94">
        <f>IF($GS94&gt;=8,INDEX($DN:$DN,$GR94+8),"")</f>
      </c>
      <c r="FL94">
        <f>IF($GS94&gt;=9,INDEX($DN:$DN,$GR94+9),"")</f>
      </c>
      <c r="FM94">
        <f>IF($GS94&gt;=10,INDEX($DN:$DN,$GR94+10),"")</f>
      </c>
      <c r="FN94">
        <f>IF($GS94&gt;=11,INDEX($DN:$DN,$GR94+11),"")</f>
      </c>
      <c r="FO94">
        <f>IF($GS94&gt;=12,INDEX($DN:$DN,$GR94+12),"")</f>
      </c>
      <c r="FP94">
        <f>IF($GS94&gt;=13,INDEX($DN:$DN,$GR94+13),"")</f>
      </c>
      <c r="FQ94">
        <f>IF($GS94&gt;=14,INDEX($DN:$DN,$GR94+14),"")</f>
      </c>
      <c r="FR94">
        <f>IF($GS94&gt;=15,INDEX($DN:$DN,$GR94+15),"")</f>
      </c>
      <c r="FS94">
        <f>IF($GS94&gt;=16,INDEX($DN:$DN,$GR94+16),"")</f>
      </c>
      <c r="FT94">
        <f>IF($GS94&gt;=17,INDEX($DN:$DN,$GR94+17),"")</f>
      </c>
      <c r="FU94">
        <f>IF($GS94&gt;=18,INDEX($DN:$DN,$GR94+18),"")</f>
      </c>
      <c r="FV94">
        <f>IF($GS94&gt;=19,INDEX($DN:$DN,$GR94+19),"")</f>
      </c>
      <c r="FW94">
        <f>IF($GS94&gt;=20,INDEX($DN:$DN,$GR94+20),"")</f>
      </c>
      <c r="FX94">
        <f>IF($GS94&gt;=21,INDEX($DN:$DN,$GR94+21),"")</f>
      </c>
      <c r="FY94">
        <f>IF($GS94&gt;=22,INDEX($DN:$DN,$GR94+22),"")</f>
      </c>
      <c r="FZ94">
        <f>IF($GS94&gt;=23,INDEX($DN:$DN,$GR94+23),"")</f>
      </c>
      <c r="GA94">
        <f>IF($GS94&gt;=24,INDEX($DN:$DN,$GR94+24),"")</f>
      </c>
      <c r="GB94">
        <f>IF($GS94&gt;=25,INDEX($DN:$DN,$GR94+25),"")</f>
      </c>
      <c r="GC94">
        <f>IF($GS94&gt;=26,INDEX($DN:$DN,$GR94+26),"")</f>
      </c>
      <c r="GD94">
        <f>IF($GS94&gt;=27,INDEX($DN:$DN,$GR94+27),"")</f>
      </c>
      <c r="GE94">
        <f>IF($GS94&gt;=28,INDEX($DN:$DN,$GR94+28),"")</f>
      </c>
      <c r="GF94">
        <f>IF($GS94&gt;=29,INDEX($DN:$DN,$GR94+29),"")</f>
      </c>
      <c r="GG94">
        <f>IF($GS94&gt;=30,INDEX($DN:$DN,$GR94+30),"")</f>
      </c>
      <c r="GH94">
        <f>IF($GS94&gt;=31,INDEX($DN:$DN,$GR94+31),"")</f>
      </c>
      <c r="GI94">
        <f>IF($GS94&gt;=32,INDEX($DN:$DN,$GR94+32),"")</f>
      </c>
      <c r="GJ94">
        <f>IF($GS94&gt;=33,INDEX($DN:$DN,$GR94+33),"")</f>
      </c>
      <c r="GK94">
        <f>IF($GS94&gt;=34,INDEX($DN:$DN,$GR94+34),"")</f>
      </c>
      <c r="GL94">
        <f>IF($GS94&gt;=35,INDEX($DN:$DN,$GR94+35),"")</f>
      </c>
      <c r="GM94">
        <f>IF($GS94&gt;=36,INDEX($DN:$DN,$GR94+36),"")</f>
      </c>
      <c r="GN94">
        <f>IF($GS94&gt;=37,INDEX($DN:$DN,$GR94+37),"")</f>
      </c>
      <c r="GO94">
        <f>IF($GS94&gt;=38,INDEX($DN:$DN,$GR94+38),"")</f>
      </c>
      <c r="GP94">
        <f>IF($GS94&gt;=39,INDEX($DN:$DN,$GR94+39),"")</f>
      </c>
      <c r="GQ94">
        <f>IF($GS94&gt;=40,INDEX($DN:$DN,$GR94+40),"")</f>
      </c>
      <c r="GR94">
        <f>IFERROR(MATCH($DL94,$DM$2:$DM$148,0)+1,0)</f>
      </c>
      <c r="GS94">
        <f>IFERROR(INDEX($DO$2:$DO$148,MATCH($DL94,$DM$2:$DM$148,0)),0)</f>
      </c>
      <c r="GT94">
        <f>IFERROR(MATCH($Z94,$DP$94:$FC$94,0),0)</f>
      </c>
      <c r="GU94">
        <f>IF($GT94&gt;0,INDEX($FD$94:$GQ$94,$GT94),"")</f>
      </c>
      <c r="GV94" t="s">
        <v>593</v>
      </c>
      <c r="GX94">
        <f>IF($JG94&gt;=1,INDEX($GV:$GV,$JF94+1),"")</f>
      </c>
      <c r="GY94">
        <f>IF($JG94&gt;=2,INDEX($GV:$GV,$JF94+2),"")</f>
      </c>
      <c r="GZ94">
        <f>IF($JG94&gt;=3,INDEX($GV:$GV,$JF94+3),"")</f>
      </c>
      <c r="HA94">
        <f>IF($JG94&gt;=4,INDEX($GV:$GV,$JF94+4),"")</f>
      </c>
      <c r="HB94">
        <f>IF($JG94&gt;=5,INDEX($GV:$GV,$JF94+5),"")</f>
      </c>
      <c r="HC94">
        <f>IF($JG94&gt;=6,INDEX($GV:$GV,$JF94+6),"")</f>
      </c>
      <c r="HD94">
        <f>IF($JG94&gt;=7,INDEX($GV:$GV,$JF94+7),"")</f>
      </c>
      <c r="HE94">
        <f>IF($JG94&gt;=8,INDEX($GV:$GV,$JF94+8),"")</f>
      </c>
      <c r="HF94">
        <f>IF($JG94&gt;=9,INDEX($GV:$GV,$JF94+9),"")</f>
      </c>
      <c r="HG94">
        <f>IF($JG94&gt;=10,INDEX($GV:$GV,$JF94+10),"")</f>
      </c>
      <c r="HH94">
        <f>IF($JG94&gt;=11,INDEX($GV:$GV,$JF94+11),"")</f>
      </c>
      <c r="HI94">
        <f>IF($JG94&gt;=12,INDEX($GV:$GV,$JF94+12),"")</f>
      </c>
      <c r="HJ94">
        <f>IF($JG94&gt;=13,INDEX($GV:$GV,$JF94+13),"")</f>
      </c>
      <c r="HK94">
        <f>IF($JG94&gt;=14,INDEX($GV:$GV,$JF94+14),"")</f>
      </c>
      <c r="HL94">
        <f>IF($JG94&gt;=15,INDEX($GV:$GV,$JF94+15),"")</f>
      </c>
      <c r="HM94">
        <f>IF($JG94&gt;=16,INDEX($GV:$GV,$JF94+16),"")</f>
      </c>
      <c r="HN94">
        <f>IF($JG94&gt;=17,INDEX($GV:$GV,$JF94+17),"")</f>
      </c>
      <c r="HO94">
        <f>IF($JG94&gt;=18,INDEX($GV:$GV,$JF94+18),"")</f>
      </c>
      <c r="HP94">
        <f>IF($JG94&gt;=19,INDEX($GV:$GV,$JF94+19),"")</f>
      </c>
      <c r="HQ94">
        <f>IF($JG94&gt;=20,INDEX($GV:$GV,$JF94+20),"")</f>
      </c>
      <c r="HR94">
        <f>IF($JG94&gt;=21,INDEX($GV:$GV,$JF94+21),"")</f>
      </c>
      <c r="HS94">
        <f>IF($JG94&gt;=22,INDEX($GV:$GV,$JF94+22),"")</f>
      </c>
      <c r="HT94">
        <f>IF($JG94&gt;=23,INDEX($GV:$GV,$JF94+23),"")</f>
      </c>
      <c r="HU94">
        <f>IF($JG94&gt;=24,INDEX($GV:$GV,$JF94+24),"")</f>
      </c>
      <c r="HV94">
        <f>IF($JG94&gt;=25,INDEX($GV:$GV,$JF94+25),"")</f>
      </c>
      <c r="HW94">
        <f>IF($JG94&gt;=26,INDEX($GV:$GV,$JF94+26),"")</f>
      </c>
      <c r="HX94">
        <f>IF($JG94&gt;=27,INDEX($GV:$GV,$JF94+27),"")</f>
      </c>
      <c r="HY94">
        <f>IF($JG94&gt;=28,INDEX($GV:$GV,$JF94+28),"")</f>
      </c>
      <c r="HZ94">
        <f>IF($JG94&gt;=29,INDEX($GV:$GV,$JF94+29),"")</f>
      </c>
      <c r="IA94">
        <f>IF($JG94&gt;=30,INDEX($GV:$GV,$JF94+30),"")</f>
      </c>
      <c r="IB94">
        <f>IF($JG94&gt;=31,INDEX($GV:$GV,$JF94+31),"")</f>
      </c>
      <c r="IC94">
        <f>IF($JG94&gt;=32,INDEX($GV:$GV,$JF94+32),"")</f>
      </c>
      <c r="ID94">
        <f>IF($JG94&gt;=33,INDEX($GV:$GV,$JF94+33),"")</f>
      </c>
      <c r="IE94">
        <f>IF($JG94&gt;=34,INDEX($GV:$GV,$JF94+34),"")</f>
      </c>
      <c r="IF94">
        <f>IF($JG94&gt;=35,INDEX($GV:$GV,$JF94+35),"")</f>
      </c>
      <c r="IG94">
        <f>IF($JG94&gt;=36,INDEX($GV:$GV,$JF94+36),"")</f>
      </c>
      <c r="IH94">
        <f>IF($JG94&gt;=37,INDEX($GV:$GV,$JF94+37),"")</f>
      </c>
      <c r="II94">
        <f>IF($JG94&gt;=38,INDEX($GV:$GV,$JF94+38),"")</f>
      </c>
      <c r="IJ94">
        <f>IF($JG94&gt;=39,INDEX($GV:$GV,$JF94+39),"")</f>
      </c>
      <c r="IK94">
        <f>IF($JG94&gt;=40,INDEX($GV:$GV,$JF94+40),"")</f>
      </c>
      <c r="IL94">
        <f>IF($JG94&gt;=41,INDEX($GV:$GV,$JF94+41),"")</f>
      </c>
      <c r="IM94">
        <f>IF($JG94&gt;=42,INDEX($GV:$GV,$JF94+42),"")</f>
      </c>
      <c r="IN94">
        <f>IF($JG94&gt;=43,INDEX($GV:$GV,$JF94+43),"")</f>
      </c>
      <c r="IO94">
        <f>IF($JG94&gt;=44,INDEX($GV:$GV,$JF94+44),"")</f>
      </c>
      <c r="IP94">
        <f>IF($JG94&gt;=45,INDEX($GV:$GV,$JF94+45),"")</f>
      </c>
      <c r="IQ94">
        <f>IF($JG94&gt;=46,INDEX($GV:$GV,$JF94+46),"")</f>
      </c>
      <c r="IR94">
        <f>IF($JG94&gt;=47,INDEX($GV:$GV,$JF94+47),"")</f>
      </c>
      <c r="IS94">
        <f>IF($JG94&gt;=48,INDEX($GV:$GV,$JF94+48),"")</f>
      </c>
      <c r="IT94">
        <f>IF($JG94&gt;=49,INDEX($GV:$GV,$JF94+49),"")</f>
      </c>
      <c r="IU94">
        <f>IF($JG94&gt;=50,INDEX($GV:$GV,$JF94+50),"")</f>
      </c>
      <c r="IV94">
        <f>IF($JG94&gt;=51,INDEX($GV:$GV,$JF94+51),"")</f>
      </c>
      <c r="IW94">
        <f>IF($JG94&gt;=52,INDEX($GV:$GV,$JF94+52),"")</f>
      </c>
      <c r="IX94">
        <f>IF($JG94&gt;=53,INDEX($GV:$GV,$JF94+53),"")</f>
      </c>
      <c r="IY94">
        <f>IF($JG94&gt;=54,INDEX($GV:$GV,$JF94+54),"")</f>
      </c>
      <c r="IZ94">
        <f>IF($JG94&gt;=55,INDEX($GV:$GV,$JF94+55),"")</f>
      </c>
      <c r="JA94">
        <f>IF($JG94&gt;=56,INDEX($GV:$GV,$JF94+56),"")</f>
      </c>
      <c r="JB94">
        <f>IF($JG94&gt;=57,INDEX($GV:$GV,$JF94+57),"")</f>
      </c>
      <c r="JC94">
        <f>IF($JG94&gt;=58,INDEX($GV:$GV,$JF94+58),"")</f>
      </c>
      <c r="JD94">
        <f>IF($JG94&gt;=59,INDEX($GV:$GV,$JF94+59),"")</f>
      </c>
      <c r="JE94">
        <f>IF($JG94&gt;=60,INDEX($GV:$GV,$JF94+60),"")</f>
      </c>
      <c r="JF94">
        <f>IFERROR(MATCH($GU94,$GV$2:$GV$322,0)+1,0)</f>
      </c>
      <c r="JG94">
        <f>IFERROR(INDEX($GW$2:$GW$322,MATCH($GU94,$GV$2:$GV$322,0)),0)</f>
      </c>
      <c r="JH94" t="s">
        <v>44</v>
      </c>
      <c r="JI94" t="s">
        <v>44</v>
      </c>
    </row>
    <row r="95" spans="1:269" x14ac:dyDescent="0.25">
      <c r="R95">
        <f>IF(OR($U95="",$Q95=""),"",IFERROR($U95/$Q95,0))</f>
      </c>
      <c r="S95">
        <f>IF($U95="","",
SUM($T95,$V95,$AA95,$W95,$Y95)*
(1-IF($AB95="",0,VALUE($AB95)/100)))</f>
      </c>
      <c r="T95">
        <f>IF($U95="","",$U95)</f>
      </c>
      <c r="V95">
        <f>IF($U95="","",
IF($O95="","",
IF(ISNUMBER(SEARCH("exempt",LOWER($O95))),0,
$U95*(VALUE(SUBSTITUTE($O95,"%",""))/100))))</f>
      </c>
      <c r="AC95">
        <f>IFERROR(IF(FIND(" - ",$K95)&gt;0,MID($K95,FIND(" - ",$K95)+3,LEN($K95)),""),"")</f>
      </c>
      <c r="AL95" t="s">
        <v>594</v>
      </c>
      <c r="AP95" t="s">
        <v>595</v>
      </c>
      <c r="AQ95" t="s">
        <v>596</v>
      </c>
      <c r="AT95">
        <f>IFERROR(LEFT($K95,FIND(" - ",$K95)-1),$K95)</f>
      </c>
      <c r="AU95" t="s">
        <v>113</v>
      </c>
      <c r="AW95">
        <f>IF($CL95&gt;=1,INDEX($AU:$AU,$CK95+1),"")</f>
      </c>
      <c r="AX95">
        <f>IF($CL95&gt;=2,INDEX($AU:$AU,$CK95+2),"")</f>
      </c>
      <c r="AY95">
        <f>IF($CL95&gt;=3,INDEX($AU:$AU,$CK95+3),"")</f>
      </c>
      <c r="AZ95">
        <f>IF($CL95&gt;=4,INDEX($AU:$AU,$CK95+4),"")</f>
      </c>
      <c r="BA95">
        <f>IF($CL95&gt;=5,INDEX($AU:$AU,$CK95+5),"")</f>
      </c>
      <c r="BB95">
        <f>IF($CL95&gt;=6,INDEX($AU:$AU,$CK95+6),"")</f>
      </c>
      <c r="BC95">
        <f>IF($CL95&gt;=7,INDEX($AU:$AU,$CK95+7),"")</f>
      </c>
      <c r="BD95">
        <f>IF($CL95&gt;=8,INDEX($AU:$AU,$CK95+8),"")</f>
      </c>
      <c r="BE95">
        <f>IF($CL95&gt;=9,INDEX($AU:$AU,$CK95+9),"")</f>
      </c>
      <c r="BF95">
        <f>IF($CL95&gt;=10,INDEX($AU:$AU,$CK95+10),"")</f>
      </c>
      <c r="BG95">
        <f>IF($CL95&gt;=11,INDEX($AU:$AU,$CK95+11),"")</f>
      </c>
      <c r="BH95">
        <f>IF($CL95&gt;=12,INDEX($AU:$AU,$CK95+12),"")</f>
      </c>
      <c r="BI95">
        <f>IF($CL95&gt;=13,INDEX($AU:$AU,$CK95+13),"")</f>
      </c>
      <c r="BJ95">
        <f>IF($CL95&gt;=14,INDEX($AU:$AU,$CK95+14),"")</f>
      </c>
      <c r="BK95">
        <f>IF($CL95&gt;=15,INDEX($AU:$AU,$CK95+15),"")</f>
      </c>
      <c r="BL95">
        <f>IF($CL95&gt;=16,INDEX($AU:$AU,$CK95+16),"")</f>
      </c>
      <c r="BM95">
        <f>IF($CL95&gt;=17,INDEX($AU:$AU,$CK95+17),"")</f>
      </c>
      <c r="BN95">
        <f>IF($CL95&gt;=18,INDEX($AU:$AU,$CK95+18),"")</f>
      </c>
      <c r="BO95">
        <f>IF($CL95&gt;=19,INDEX($AU:$AU,$CK95+19),"")</f>
      </c>
      <c r="BP95">
        <f>IF($CL95&gt;=20,INDEX($AU:$AU,$CK95+20),"")</f>
      </c>
      <c r="BQ95">
        <f>IF($CL95&gt;=21,INDEX($AU:$AU,$CK95+21),"")</f>
      </c>
      <c r="BR95">
        <f>IF($CL95&gt;=22,INDEX($AU:$AU,$CK95+22),"")</f>
      </c>
      <c r="BS95">
        <f>IF($CL95&gt;=23,INDEX($AU:$AU,$CK95+23),"")</f>
      </c>
      <c r="BT95">
        <f>IF($CL95&gt;=24,INDEX($AU:$AU,$CK95+24),"")</f>
      </c>
      <c r="BU95">
        <f>IF($CL95&gt;=25,INDEX($AU:$AU,$CK95+25),"")</f>
      </c>
      <c r="BV95">
        <f>IF($CL95&gt;=26,INDEX($AU:$AU,$CK95+26),"")</f>
      </c>
      <c r="BW95">
        <f>IF($CL95&gt;=27,INDEX($AU:$AU,$CK95+27),"")</f>
      </c>
      <c r="BX95">
        <f>IF($CL95&gt;=28,INDEX($AU:$AU,$CK95+28),"")</f>
      </c>
      <c r="BY95">
        <f>IF($CL95&gt;=29,INDEX($AU:$AU,$CK95+29),"")</f>
      </c>
      <c r="BZ95">
        <f>IF($CL95&gt;=30,INDEX($AU:$AU,$CK95+30),"")</f>
      </c>
      <c r="CA95">
        <f>IF($CL95&gt;=31,INDEX($AU:$AU,$CK95+31),"")</f>
      </c>
      <c r="CB95">
        <f>IF($CL95&gt;=32,INDEX($AU:$AU,$CK95+32),"")</f>
      </c>
      <c r="CC95">
        <f>IF($CL95&gt;=33,INDEX($AU:$AU,$CK95+33),"")</f>
      </c>
      <c r="CD95">
        <f>IF($CL95&gt;=34,INDEX($AU:$AU,$CK95+34),"")</f>
      </c>
      <c r="CE95">
        <f>IF($CL95&gt;=35,INDEX($AU:$AU,$CK95+35),"")</f>
      </c>
      <c r="CF95">
        <f>IF($CL95&gt;=36,INDEX($AU:$AU,$CK95+36),"")</f>
      </c>
      <c r="CG95">
        <f>IF($CL95&gt;=37,INDEX($AU:$AU,$CK95+37),"")</f>
      </c>
      <c r="CH95">
        <f>IF($CL95&gt;=38,INDEX($AU:$AU,$CK95+38),"")</f>
      </c>
      <c r="CI95">
        <f>IF($CL95&gt;=39,INDEX($AU:$AU,$CK95+39),"")</f>
      </c>
      <c r="CJ95">
        <f>IF($CL95&gt;=40,INDEX($AU:$AU,$CK95+40),"")</f>
      </c>
      <c r="CK95">
        <f>IFERROR(MATCH($AT95,$AU$2:$AU$133,0)+1,0)</f>
      </c>
      <c r="CL95">
        <f>IFERROR(INDEX($AV$2:$AV$133,MATCH($AT95,$AU$2:$AU$133,0)),0)</f>
      </c>
      <c r="CM95">
        <f>IFERROR(LEFT($L95,FIND(" - ",$L95)-1),$L95)</f>
      </c>
      <c r="CN95" t="s">
        <v>597</v>
      </c>
      <c r="CO95">
        <v>1</v>
      </c>
      <c r="CP95">
        <f>IF($DK95&gt;=1,INDEX($CN:$CN,$DJ95+1),"")</f>
      </c>
      <c r="CQ95">
        <f>IF($DK95&gt;=2,INDEX($CN:$CN,$DJ95+2),"")</f>
      </c>
      <c r="CR95">
        <f>IF($DK95&gt;=3,INDEX($CN:$CN,$DJ95+3),"")</f>
      </c>
      <c r="CS95">
        <f>IF($DK95&gt;=4,INDEX($CN:$CN,$DJ95+4),"")</f>
      </c>
      <c r="CT95">
        <f>IF($DK95&gt;=5,INDEX($CN:$CN,$DJ95+5),"")</f>
      </c>
      <c r="CU95">
        <f>IF($DK95&gt;=6,INDEX($CN:$CN,$DJ95+6),"")</f>
      </c>
      <c r="CV95">
        <f>IF($DK95&gt;=7,INDEX($CN:$CN,$DJ95+7),"")</f>
      </c>
      <c r="CW95">
        <f>IF($DK95&gt;=8,INDEX($CN:$CN,$DJ95+8),"")</f>
      </c>
      <c r="CX95">
        <f>IF($DK95&gt;=9,INDEX($CN:$CN,$DJ95+9),"")</f>
      </c>
      <c r="CY95">
        <f>IF($DK95&gt;=10,INDEX($CN:$CN,$DJ95+10),"")</f>
      </c>
      <c r="CZ95">
        <f>IF($DK95&gt;=11,INDEX($CN:$CN,$DJ95+11),"")</f>
      </c>
      <c r="DA95">
        <f>IF($DK95&gt;=12,INDEX($CN:$CN,$DJ95+12),"")</f>
      </c>
      <c r="DB95">
        <f>IF($DK95&gt;=13,INDEX($CN:$CN,$DJ95+13),"")</f>
      </c>
      <c r="DC95">
        <f>IF($DK95&gt;=14,INDEX($CN:$CN,$DJ95+14),"")</f>
      </c>
      <c r="DD95">
        <f>IF($DK95&gt;=15,INDEX($CN:$CN,$DJ95+15),"")</f>
      </c>
      <c r="DE95">
        <f>IF($DK95&gt;=16,INDEX($CN:$CN,$DJ95+16),"")</f>
      </c>
      <c r="DF95">
        <f>IF($DK95&gt;=17,INDEX($CN:$CN,$DJ95+17),"")</f>
      </c>
      <c r="DG95">
        <f>IF($DK95&gt;=18,INDEX($CN:$CN,$DJ95+18),"")</f>
      </c>
      <c r="DH95">
        <f>IF($DK95&gt;=19,INDEX($CN:$CN,$DJ95+19),"")</f>
      </c>
      <c r="DI95">
        <f>IF($DK95&gt;=20,INDEX($CN:$CN,$DJ95+20),"")</f>
      </c>
      <c r="DJ95">
        <f>IFERROR(MATCH($CM95,$CN$2:$CN$1089,0)+1,0)</f>
      </c>
      <c r="DK95">
        <f>IFERROR(INDEX($CO$2:$CO$1089,MATCH($CM95,$CN$2:$CN$1089,0)),0)</f>
      </c>
      <c r="DL95">
        <f>IFERROR(INDEX($AS:$AS,MATCH($O95,$AR:$AR,0))&amp;"","")</f>
      </c>
      <c r="DM95" t="s">
        <v>55</v>
      </c>
      <c r="DN95" t="s">
        <v>44</v>
      </c>
      <c r="DP95">
        <f>IF($GS95&gt;=1,INDEX($DM:$DM,$GR95+1),"")</f>
      </c>
      <c r="DQ95">
        <f>IF($GS95&gt;=2,INDEX($DM:$DM,$GR95+2),"")</f>
      </c>
      <c r="DR95">
        <f>IF($GS95&gt;=3,INDEX($DM:$DM,$GR95+3),"")</f>
      </c>
      <c r="DS95">
        <f>IF($GS95&gt;=4,INDEX($DM:$DM,$GR95+4),"")</f>
      </c>
      <c r="DT95">
        <f>IF($GS95&gt;=5,INDEX($DM:$DM,$GR95+5),"")</f>
      </c>
      <c r="DU95">
        <f>IF($GS95&gt;=6,INDEX($DM:$DM,$GR95+6),"")</f>
      </c>
      <c r="DV95">
        <f>IF($GS95&gt;=7,INDEX($DM:$DM,$GR95+7),"")</f>
      </c>
      <c r="DW95">
        <f>IF($GS95&gt;=8,INDEX($DM:$DM,$GR95+8),"")</f>
      </c>
      <c r="DX95">
        <f>IF($GS95&gt;=9,INDEX($DM:$DM,$GR95+9),"")</f>
      </c>
      <c r="DY95">
        <f>IF($GS95&gt;=10,INDEX($DM:$DM,$GR95+10),"")</f>
      </c>
      <c r="DZ95">
        <f>IF($GS95&gt;=11,INDEX($DM:$DM,$GR95+11),"")</f>
      </c>
      <c r="EA95">
        <f>IF($GS95&gt;=12,INDEX($DM:$DM,$GR95+12),"")</f>
      </c>
      <c r="EB95">
        <f>IF($GS95&gt;=13,INDEX($DM:$DM,$GR95+13),"")</f>
      </c>
      <c r="EC95">
        <f>IF($GS95&gt;=14,INDEX($DM:$DM,$GR95+14),"")</f>
      </c>
      <c r="ED95">
        <f>IF($GS95&gt;=15,INDEX($DM:$DM,$GR95+15),"")</f>
      </c>
      <c r="EE95">
        <f>IF($GS95&gt;=16,INDEX($DM:$DM,$GR95+16),"")</f>
      </c>
      <c r="EF95">
        <f>IF($GS95&gt;=17,INDEX($DM:$DM,$GR95+17),"")</f>
      </c>
      <c r="EG95">
        <f>IF($GS95&gt;=18,INDEX($DM:$DM,$GR95+18),"")</f>
      </c>
      <c r="EH95">
        <f>IF($GS95&gt;=19,INDEX($DM:$DM,$GR95+19),"")</f>
      </c>
      <c r="EI95">
        <f>IF($GS95&gt;=20,INDEX($DM:$DM,$GR95+20),"")</f>
      </c>
      <c r="EJ95">
        <f>IF($GS95&gt;=21,INDEX($DM:$DM,$GR95+21),"")</f>
      </c>
      <c r="EK95">
        <f>IF($GS95&gt;=22,INDEX($DM:$DM,$GR95+22),"")</f>
      </c>
      <c r="EL95">
        <f>IF($GS95&gt;=23,INDEX($DM:$DM,$GR95+23),"")</f>
      </c>
      <c r="EM95">
        <f>IF($GS95&gt;=24,INDEX($DM:$DM,$GR95+24),"")</f>
      </c>
      <c r="EN95">
        <f>IF($GS95&gt;=25,INDEX($DM:$DM,$GR95+25),"")</f>
      </c>
      <c r="EO95">
        <f>IF($GS95&gt;=26,INDEX($DM:$DM,$GR95+26),"")</f>
      </c>
      <c r="EP95">
        <f>IF($GS95&gt;=27,INDEX($DM:$DM,$GR95+27),"")</f>
      </c>
      <c r="EQ95">
        <f>IF($GS95&gt;=28,INDEX($DM:$DM,$GR95+28),"")</f>
      </c>
      <c r="ER95">
        <f>IF($GS95&gt;=29,INDEX($DM:$DM,$GR95+29),"")</f>
      </c>
      <c r="ES95">
        <f>IF($GS95&gt;=30,INDEX($DM:$DM,$GR95+30),"")</f>
      </c>
      <c r="ET95">
        <f>IF($GS95&gt;=31,INDEX($DM:$DM,$GR95+31),"")</f>
      </c>
      <c r="EU95">
        <f>IF($GS95&gt;=32,INDEX($DM:$DM,$GR95+32),"")</f>
      </c>
      <c r="EV95">
        <f>IF($GS95&gt;=33,INDEX($DM:$DM,$GR95+33),"")</f>
      </c>
      <c r="EW95">
        <f>IF($GS95&gt;=34,INDEX($DM:$DM,$GR95+34),"")</f>
      </c>
      <c r="EX95">
        <f>IF($GS95&gt;=35,INDEX($DM:$DM,$GR95+35),"")</f>
      </c>
      <c r="EY95">
        <f>IF($GS95&gt;=36,INDEX($DM:$DM,$GR95+36),"")</f>
      </c>
      <c r="EZ95">
        <f>IF($GS95&gt;=37,INDEX($DM:$DM,$GR95+37),"")</f>
      </c>
      <c r="FA95">
        <f>IF($GS95&gt;=38,INDEX($DM:$DM,$GR95+38),"")</f>
      </c>
      <c r="FB95">
        <f>IF($GS95&gt;=39,INDEX($DM:$DM,$GR95+39),"")</f>
      </c>
      <c r="FC95">
        <f>IF($GS95&gt;=40,INDEX($DM:$DM,$GR95+40),"")</f>
      </c>
      <c r="FD95">
        <f>IF($GS95&gt;=1,INDEX($DN:$DN,$GR95+1),"")</f>
      </c>
      <c r="FE95">
        <f>IF($GS95&gt;=2,INDEX($DN:$DN,$GR95+2),"")</f>
      </c>
      <c r="FF95">
        <f>IF($GS95&gt;=3,INDEX($DN:$DN,$GR95+3),"")</f>
      </c>
      <c r="FG95">
        <f>IF($GS95&gt;=4,INDEX($DN:$DN,$GR95+4),"")</f>
      </c>
      <c r="FH95">
        <f>IF($GS95&gt;=5,INDEX($DN:$DN,$GR95+5),"")</f>
      </c>
      <c r="FI95">
        <f>IF($GS95&gt;=6,INDEX($DN:$DN,$GR95+6),"")</f>
      </c>
      <c r="FJ95">
        <f>IF($GS95&gt;=7,INDEX($DN:$DN,$GR95+7),"")</f>
      </c>
      <c r="FK95">
        <f>IF($GS95&gt;=8,INDEX($DN:$DN,$GR95+8),"")</f>
      </c>
      <c r="FL95">
        <f>IF($GS95&gt;=9,INDEX($DN:$DN,$GR95+9),"")</f>
      </c>
      <c r="FM95">
        <f>IF($GS95&gt;=10,INDEX($DN:$DN,$GR95+10),"")</f>
      </c>
      <c r="FN95">
        <f>IF($GS95&gt;=11,INDEX($DN:$DN,$GR95+11),"")</f>
      </c>
      <c r="FO95">
        <f>IF($GS95&gt;=12,INDEX($DN:$DN,$GR95+12),"")</f>
      </c>
      <c r="FP95">
        <f>IF($GS95&gt;=13,INDEX($DN:$DN,$GR95+13),"")</f>
      </c>
      <c r="FQ95">
        <f>IF($GS95&gt;=14,INDEX($DN:$DN,$GR95+14),"")</f>
      </c>
      <c r="FR95">
        <f>IF($GS95&gt;=15,INDEX($DN:$DN,$GR95+15),"")</f>
      </c>
      <c r="FS95">
        <f>IF($GS95&gt;=16,INDEX($DN:$DN,$GR95+16),"")</f>
      </c>
      <c r="FT95">
        <f>IF($GS95&gt;=17,INDEX($DN:$DN,$GR95+17),"")</f>
      </c>
      <c r="FU95">
        <f>IF($GS95&gt;=18,INDEX($DN:$DN,$GR95+18),"")</f>
      </c>
      <c r="FV95">
        <f>IF($GS95&gt;=19,INDEX($DN:$DN,$GR95+19),"")</f>
      </c>
      <c r="FW95">
        <f>IF($GS95&gt;=20,INDEX($DN:$DN,$GR95+20),"")</f>
      </c>
      <c r="FX95">
        <f>IF($GS95&gt;=21,INDEX($DN:$DN,$GR95+21),"")</f>
      </c>
      <c r="FY95">
        <f>IF($GS95&gt;=22,INDEX($DN:$DN,$GR95+22),"")</f>
      </c>
      <c r="FZ95">
        <f>IF($GS95&gt;=23,INDEX($DN:$DN,$GR95+23),"")</f>
      </c>
      <c r="GA95">
        <f>IF($GS95&gt;=24,INDEX($DN:$DN,$GR95+24),"")</f>
      </c>
      <c r="GB95">
        <f>IF($GS95&gt;=25,INDEX($DN:$DN,$GR95+25),"")</f>
      </c>
      <c r="GC95">
        <f>IF($GS95&gt;=26,INDEX($DN:$DN,$GR95+26),"")</f>
      </c>
      <c r="GD95">
        <f>IF($GS95&gt;=27,INDEX($DN:$DN,$GR95+27),"")</f>
      </c>
      <c r="GE95">
        <f>IF($GS95&gt;=28,INDEX($DN:$DN,$GR95+28),"")</f>
      </c>
      <c r="GF95">
        <f>IF($GS95&gt;=29,INDEX($DN:$DN,$GR95+29),"")</f>
      </c>
      <c r="GG95">
        <f>IF($GS95&gt;=30,INDEX($DN:$DN,$GR95+30),"")</f>
      </c>
      <c r="GH95">
        <f>IF($GS95&gt;=31,INDEX($DN:$DN,$GR95+31),"")</f>
      </c>
      <c r="GI95">
        <f>IF($GS95&gt;=32,INDEX($DN:$DN,$GR95+32),"")</f>
      </c>
      <c r="GJ95">
        <f>IF($GS95&gt;=33,INDEX($DN:$DN,$GR95+33),"")</f>
      </c>
      <c r="GK95">
        <f>IF($GS95&gt;=34,INDEX($DN:$DN,$GR95+34),"")</f>
      </c>
      <c r="GL95">
        <f>IF($GS95&gt;=35,INDEX($DN:$DN,$GR95+35),"")</f>
      </c>
      <c r="GM95">
        <f>IF($GS95&gt;=36,INDEX($DN:$DN,$GR95+36),"")</f>
      </c>
      <c r="GN95">
        <f>IF($GS95&gt;=37,INDEX($DN:$DN,$GR95+37),"")</f>
      </c>
      <c r="GO95">
        <f>IF($GS95&gt;=38,INDEX($DN:$DN,$GR95+38),"")</f>
      </c>
      <c r="GP95">
        <f>IF($GS95&gt;=39,INDEX($DN:$DN,$GR95+39),"")</f>
      </c>
      <c r="GQ95">
        <f>IF($GS95&gt;=40,INDEX($DN:$DN,$GR95+40),"")</f>
      </c>
      <c r="GR95">
        <f>IFERROR(MATCH($DL95,$DM$2:$DM$148,0)+1,0)</f>
      </c>
      <c r="GS95">
        <f>IFERROR(INDEX($DO$2:$DO$148,MATCH($DL95,$DM$2:$DM$148,0)),0)</f>
      </c>
      <c r="GT95">
        <f>IFERROR(MATCH($Z95,$DP$95:$FC$95,0),0)</f>
      </c>
      <c r="GU95">
        <f>IF($GT95&gt;0,INDEX($FD$95:$GQ$95,$GT95),"")</f>
      </c>
      <c r="GV95" t="s">
        <v>161</v>
      </c>
      <c r="GW95">
        <v>1</v>
      </c>
      <c r="GX95">
        <f>IF($JG95&gt;=1,INDEX($GV:$GV,$JF95+1),"")</f>
      </c>
      <c r="GY95">
        <f>IF($JG95&gt;=2,INDEX($GV:$GV,$JF95+2),"")</f>
      </c>
      <c r="GZ95">
        <f>IF($JG95&gt;=3,INDEX($GV:$GV,$JF95+3),"")</f>
      </c>
      <c r="HA95">
        <f>IF($JG95&gt;=4,INDEX($GV:$GV,$JF95+4),"")</f>
      </c>
      <c r="HB95">
        <f>IF($JG95&gt;=5,INDEX($GV:$GV,$JF95+5),"")</f>
      </c>
      <c r="HC95">
        <f>IF($JG95&gt;=6,INDEX($GV:$GV,$JF95+6),"")</f>
      </c>
      <c r="HD95">
        <f>IF($JG95&gt;=7,INDEX($GV:$GV,$JF95+7),"")</f>
      </c>
      <c r="HE95">
        <f>IF($JG95&gt;=8,INDEX($GV:$GV,$JF95+8),"")</f>
      </c>
      <c r="HF95">
        <f>IF($JG95&gt;=9,INDEX($GV:$GV,$JF95+9),"")</f>
      </c>
      <c r="HG95">
        <f>IF($JG95&gt;=10,INDEX($GV:$GV,$JF95+10),"")</f>
      </c>
      <c r="HH95">
        <f>IF($JG95&gt;=11,INDEX($GV:$GV,$JF95+11),"")</f>
      </c>
      <c r="HI95">
        <f>IF($JG95&gt;=12,INDEX($GV:$GV,$JF95+12),"")</f>
      </c>
      <c r="HJ95">
        <f>IF($JG95&gt;=13,INDEX($GV:$GV,$JF95+13),"")</f>
      </c>
      <c r="HK95">
        <f>IF($JG95&gt;=14,INDEX($GV:$GV,$JF95+14),"")</f>
      </c>
      <c r="HL95">
        <f>IF($JG95&gt;=15,INDEX($GV:$GV,$JF95+15),"")</f>
      </c>
      <c r="HM95">
        <f>IF($JG95&gt;=16,INDEX($GV:$GV,$JF95+16),"")</f>
      </c>
      <c r="HN95">
        <f>IF($JG95&gt;=17,INDEX($GV:$GV,$JF95+17),"")</f>
      </c>
      <c r="HO95">
        <f>IF($JG95&gt;=18,INDEX($GV:$GV,$JF95+18),"")</f>
      </c>
      <c r="HP95">
        <f>IF($JG95&gt;=19,INDEX($GV:$GV,$JF95+19),"")</f>
      </c>
      <c r="HQ95">
        <f>IF($JG95&gt;=20,INDEX($GV:$GV,$JF95+20),"")</f>
      </c>
      <c r="HR95">
        <f>IF($JG95&gt;=21,INDEX($GV:$GV,$JF95+21),"")</f>
      </c>
      <c r="HS95">
        <f>IF($JG95&gt;=22,INDEX($GV:$GV,$JF95+22),"")</f>
      </c>
      <c r="HT95">
        <f>IF($JG95&gt;=23,INDEX($GV:$GV,$JF95+23),"")</f>
      </c>
      <c r="HU95">
        <f>IF($JG95&gt;=24,INDEX($GV:$GV,$JF95+24),"")</f>
      </c>
      <c r="HV95">
        <f>IF($JG95&gt;=25,INDEX($GV:$GV,$JF95+25),"")</f>
      </c>
      <c r="HW95">
        <f>IF($JG95&gt;=26,INDEX($GV:$GV,$JF95+26),"")</f>
      </c>
      <c r="HX95">
        <f>IF($JG95&gt;=27,INDEX($GV:$GV,$JF95+27),"")</f>
      </c>
      <c r="HY95">
        <f>IF($JG95&gt;=28,INDEX($GV:$GV,$JF95+28),"")</f>
      </c>
      <c r="HZ95">
        <f>IF($JG95&gt;=29,INDEX($GV:$GV,$JF95+29),"")</f>
      </c>
      <c r="IA95">
        <f>IF($JG95&gt;=30,INDEX($GV:$GV,$JF95+30),"")</f>
      </c>
      <c r="IB95">
        <f>IF($JG95&gt;=31,INDEX($GV:$GV,$JF95+31),"")</f>
      </c>
      <c r="IC95">
        <f>IF($JG95&gt;=32,INDEX($GV:$GV,$JF95+32),"")</f>
      </c>
      <c r="ID95">
        <f>IF($JG95&gt;=33,INDEX($GV:$GV,$JF95+33),"")</f>
      </c>
      <c r="IE95">
        <f>IF($JG95&gt;=34,INDEX($GV:$GV,$JF95+34),"")</f>
      </c>
      <c r="IF95">
        <f>IF($JG95&gt;=35,INDEX($GV:$GV,$JF95+35),"")</f>
      </c>
      <c r="IG95">
        <f>IF($JG95&gt;=36,INDEX($GV:$GV,$JF95+36),"")</f>
      </c>
      <c r="IH95">
        <f>IF($JG95&gt;=37,INDEX($GV:$GV,$JF95+37),"")</f>
      </c>
      <c r="II95">
        <f>IF($JG95&gt;=38,INDEX($GV:$GV,$JF95+38),"")</f>
      </c>
      <c r="IJ95">
        <f>IF($JG95&gt;=39,INDEX($GV:$GV,$JF95+39),"")</f>
      </c>
      <c r="IK95">
        <f>IF($JG95&gt;=40,INDEX($GV:$GV,$JF95+40),"")</f>
      </c>
      <c r="IL95">
        <f>IF($JG95&gt;=41,INDEX($GV:$GV,$JF95+41),"")</f>
      </c>
      <c r="IM95">
        <f>IF($JG95&gt;=42,INDEX($GV:$GV,$JF95+42),"")</f>
      </c>
      <c r="IN95">
        <f>IF($JG95&gt;=43,INDEX($GV:$GV,$JF95+43),"")</f>
      </c>
      <c r="IO95">
        <f>IF($JG95&gt;=44,INDEX($GV:$GV,$JF95+44),"")</f>
      </c>
      <c r="IP95">
        <f>IF($JG95&gt;=45,INDEX($GV:$GV,$JF95+45),"")</f>
      </c>
      <c r="IQ95">
        <f>IF($JG95&gt;=46,INDEX($GV:$GV,$JF95+46),"")</f>
      </c>
      <c r="IR95">
        <f>IF($JG95&gt;=47,INDEX($GV:$GV,$JF95+47),"")</f>
      </c>
      <c r="IS95">
        <f>IF($JG95&gt;=48,INDEX($GV:$GV,$JF95+48),"")</f>
      </c>
      <c r="IT95">
        <f>IF($JG95&gt;=49,INDEX($GV:$GV,$JF95+49),"")</f>
      </c>
      <c r="IU95">
        <f>IF($JG95&gt;=50,INDEX($GV:$GV,$JF95+50),"")</f>
      </c>
      <c r="IV95">
        <f>IF($JG95&gt;=51,INDEX($GV:$GV,$JF95+51),"")</f>
      </c>
      <c r="IW95">
        <f>IF($JG95&gt;=52,INDEX($GV:$GV,$JF95+52),"")</f>
      </c>
      <c r="IX95">
        <f>IF($JG95&gt;=53,INDEX($GV:$GV,$JF95+53),"")</f>
      </c>
      <c r="IY95">
        <f>IF($JG95&gt;=54,INDEX($GV:$GV,$JF95+54),"")</f>
      </c>
      <c r="IZ95">
        <f>IF($JG95&gt;=55,INDEX($GV:$GV,$JF95+55),"")</f>
      </c>
      <c r="JA95">
        <f>IF($JG95&gt;=56,INDEX($GV:$GV,$JF95+56),"")</f>
      </c>
      <c r="JB95">
        <f>IF($JG95&gt;=57,INDEX($GV:$GV,$JF95+57),"")</f>
      </c>
      <c r="JC95">
        <f>IF($JG95&gt;=58,INDEX($GV:$GV,$JF95+58),"")</f>
      </c>
      <c r="JD95">
        <f>IF($JG95&gt;=59,INDEX($GV:$GV,$JF95+59),"")</f>
      </c>
      <c r="JE95">
        <f>IF($JG95&gt;=60,INDEX($GV:$GV,$JF95+60),"")</f>
      </c>
      <c r="JF95">
        <f>IFERROR(MATCH($GU95,$GV$2:$GV$322,0)+1,0)</f>
      </c>
      <c r="JG95">
        <f>IFERROR(INDEX($GW$2:$GW$322,MATCH($GU95,$GV$2:$GV$322,0)),0)</f>
      </c>
      <c r="JH95" t="s">
        <v>44</v>
      </c>
      <c r="JI95" t="s">
        <v>44</v>
      </c>
    </row>
    <row r="96" spans="1:269" x14ac:dyDescent="0.25">
      <c r="R96">
        <f>IF(OR($U96="",$Q96=""),"",IFERROR($U96/$Q96,0))</f>
      </c>
      <c r="S96">
        <f>IF($U96="","",
SUM($T96,$V96,$AA96,$W96,$Y96)*
(1-IF($AB96="",0,VALUE($AB96)/100)))</f>
      </c>
      <c r="T96">
        <f>IF($U96="","",$U96)</f>
      </c>
      <c r="V96">
        <f>IF($U96="","",
IF($O96="","",
IF(ISNUMBER(SEARCH("exempt",LOWER($O96))),0,
$U96*(VALUE(SUBSTITUTE($O96,"%",""))/100))))</f>
      </c>
      <c r="AC96">
        <f>IFERROR(IF(FIND(" - ",$K96)&gt;0,MID($K96,FIND(" - ",$K96)+3,LEN($K96)),""),"")</f>
      </c>
      <c r="AL96" t="s">
        <v>598</v>
      </c>
      <c r="AP96" t="s">
        <v>599</v>
      </c>
      <c r="AQ96" t="s">
        <v>600</v>
      </c>
      <c r="AT96">
        <f>IFERROR(LEFT($K96,FIND(" - ",$K96)-1),$K96)</f>
      </c>
      <c r="AU96" t="s">
        <v>190</v>
      </c>
      <c r="AW96">
        <f>IF($CL96&gt;=1,INDEX($AU:$AU,$CK96+1),"")</f>
      </c>
      <c r="AX96">
        <f>IF($CL96&gt;=2,INDEX($AU:$AU,$CK96+2),"")</f>
      </c>
      <c r="AY96">
        <f>IF($CL96&gt;=3,INDEX($AU:$AU,$CK96+3),"")</f>
      </c>
      <c r="AZ96">
        <f>IF($CL96&gt;=4,INDEX($AU:$AU,$CK96+4),"")</f>
      </c>
      <c r="BA96">
        <f>IF($CL96&gt;=5,INDEX($AU:$AU,$CK96+5),"")</f>
      </c>
      <c r="BB96">
        <f>IF($CL96&gt;=6,INDEX($AU:$AU,$CK96+6),"")</f>
      </c>
      <c r="BC96">
        <f>IF($CL96&gt;=7,INDEX($AU:$AU,$CK96+7),"")</f>
      </c>
      <c r="BD96">
        <f>IF($CL96&gt;=8,INDEX($AU:$AU,$CK96+8),"")</f>
      </c>
      <c r="BE96">
        <f>IF($CL96&gt;=9,INDEX($AU:$AU,$CK96+9),"")</f>
      </c>
      <c r="BF96">
        <f>IF($CL96&gt;=10,INDEX($AU:$AU,$CK96+10),"")</f>
      </c>
      <c r="BG96">
        <f>IF($CL96&gt;=11,INDEX($AU:$AU,$CK96+11),"")</f>
      </c>
      <c r="BH96">
        <f>IF($CL96&gt;=12,INDEX($AU:$AU,$CK96+12),"")</f>
      </c>
      <c r="BI96">
        <f>IF($CL96&gt;=13,INDEX($AU:$AU,$CK96+13),"")</f>
      </c>
      <c r="BJ96">
        <f>IF($CL96&gt;=14,INDEX($AU:$AU,$CK96+14),"")</f>
      </c>
      <c r="BK96">
        <f>IF($CL96&gt;=15,INDEX($AU:$AU,$CK96+15),"")</f>
      </c>
      <c r="BL96">
        <f>IF($CL96&gt;=16,INDEX($AU:$AU,$CK96+16),"")</f>
      </c>
      <c r="BM96">
        <f>IF($CL96&gt;=17,INDEX($AU:$AU,$CK96+17),"")</f>
      </c>
      <c r="BN96">
        <f>IF($CL96&gt;=18,INDEX($AU:$AU,$CK96+18),"")</f>
      </c>
      <c r="BO96">
        <f>IF($CL96&gt;=19,INDEX($AU:$AU,$CK96+19),"")</f>
      </c>
      <c r="BP96">
        <f>IF($CL96&gt;=20,INDEX($AU:$AU,$CK96+20),"")</f>
      </c>
      <c r="BQ96">
        <f>IF($CL96&gt;=21,INDEX($AU:$AU,$CK96+21),"")</f>
      </c>
      <c r="BR96">
        <f>IF($CL96&gt;=22,INDEX($AU:$AU,$CK96+22),"")</f>
      </c>
      <c r="BS96">
        <f>IF($CL96&gt;=23,INDEX($AU:$AU,$CK96+23),"")</f>
      </c>
      <c r="BT96">
        <f>IF($CL96&gt;=24,INDEX($AU:$AU,$CK96+24),"")</f>
      </c>
      <c r="BU96">
        <f>IF($CL96&gt;=25,INDEX($AU:$AU,$CK96+25),"")</f>
      </c>
      <c r="BV96">
        <f>IF($CL96&gt;=26,INDEX($AU:$AU,$CK96+26),"")</f>
      </c>
      <c r="BW96">
        <f>IF($CL96&gt;=27,INDEX($AU:$AU,$CK96+27),"")</f>
      </c>
      <c r="BX96">
        <f>IF($CL96&gt;=28,INDEX($AU:$AU,$CK96+28),"")</f>
      </c>
      <c r="BY96">
        <f>IF($CL96&gt;=29,INDEX($AU:$AU,$CK96+29),"")</f>
      </c>
      <c r="BZ96">
        <f>IF($CL96&gt;=30,INDEX($AU:$AU,$CK96+30),"")</f>
      </c>
      <c r="CA96">
        <f>IF($CL96&gt;=31,INDEX($AU:$AU,$CK96+31),"")</f>
      </c>
      <c r="CB96">
        <f>IF($CL96&gt;=32,INDEX($AU:$AU,$CK96+32),"")</f>
      </c>
      <c r="CC96">
        <f>IF($CL96&gt;=33,INDEX($AU:$AU,$CK96+33),"")</f>
      </c>
      <c r="CD96">
        <f>IF($CL96&gt;=34,INDEX($AU:$AU,$CK96+34),"")</f>
      </c>
      <c r="CE96">
        <f>IF($CL96&gt;=35,INDEX($AU:$AU,$CK96+35),"")</f>
      </c>
      <c r="CF96">
        <f>IF($CL96&gt;=36,INDEX($AU:$AU,$CK96+36),"")</f>
      </c>
      <c r="CG96">
        <f>IF($CL96&gt;=37,INDEX($AU:$AU,$CK96+37),"")</f>
      </c>
      <c r="CH96">
        <f>IF($CL96&gt;=38,INDEX($AU:$AU,$CK96+38),"")</f>
      </c>
      <c r="CI96">
        <f>IF($CL96&gt;=39,INDEX($AU:$AU,$CK96+39),"")</f>
      </c>
      <c r="CJ96">
        <f>IF($CL96&gt;=40,INDEX($AU:$AU,$CK96+40),"")</f>
      </c>
      <c r="CK96">
        <f>IFERROR(MATCH($AT96,$AU$2:$AU$133,0)+1,0)</f>
      </c>
      <c r="CL96">
        <f>IFERROR(INDEX($AV$2:$AV$133,MATCH($AT96,$AU$2:$AU$133,0)),0)</f>
      </c>
      <c r="CM96">
        <f>IFERROR(LEFT($L96,FIND(" - ",$L96)-1),$L96)</f>
      </c>
      <c r="CN96" t="s">
        <v>149</v>
      </c>
      <c r="CP96">
        <f>IF($DK96&gt;=1,INDEX($CN:$CN,$DJ96+1),"")</f>
      </c>
      <c r="CQ96">
        <f>IF($DK96&gt;=2,INDEX($CN:$CN,$DJ96+2),"")</f>
      </c>
      <c r="CR96">
        <f>IF($DK96&gt;=3,INDEX($CN:$CN,$DJ96+3),"")</f>
      </c>
      <c r="CS96">
        <f>IF($DK96&gt;=4,INDEX($CN:$CN,$DJ96+4),"")</f>
      </c>
      <c r="CT96">
        <f>IF($DK96&gt;=5,INDEX($CN:$CN,$DJ96+5),"")</f>
      </c>
      <c r="CU96">
        <f>IF($DK96&gt;=6,INDEX($CN:$CN,$DJ96+6),"")</f>
      </c>
      <c r="CV96">
        <f>IF($DK96&gt;=7,INDEX($CN:$CN,$DJ96+7),"")</f>
      </c>
      <c r="CW96">
        <f>IF($DK96&gt;=8,INDEX($CN:$CN,$DJ96+8),"")</f>
      </c>
      <c r="CX96">
        <f>IF($DK96&gt;=9,INDEX($CN:$CN,$DJ96+9),"")</f>
      </c>
      <c r="CY96">
        <f>IF($DK96&gt;=10,INDEX($CN:$CN,$DJ96+10),"")</f>
      </c>
      <c r="CZ96">
        <f>IF($DK96&gt;=11,INDEX($CN:$CN,$DJ96+11),"")</f>
      </c>
      <c r="DA96">
        <f>IF($DK96&gt;=12,INDEX($CN:$CN,$DJ96+12),"")</f>
      </c>
      <c r="DB96">
        <f>IF($DK96&gt;=13,INDEX($CN:$CN,$DJ96+13),"")</f>
      </c>
      <c r="DC96">
        <f>IF($DK96&gt;=14,INDEX($CN:$CN,$DJ96+14),"")</f>
      </c>
      <c r="DD96">
        <f>IF($DK96&gt;=15,INDEX($CN:$CN,$DJ96+15),"")</f>
      </c>
      <c r="DE96">
        <f>IF($DK96&gt;=16,INDEX($CN:$CN,$DJ96+16),"")</f>
      </c>
      <c r="DF96">
        <f>IF($DK96&gt;=17,INDEX($CN:$CN,$DJ96+17),"")</f>
      </c>
      <c r="DG96">
        <f>IF($DK96&gt;=18,INDEX($CN:$CN,$DJ96+18),"")</f>
      </c>
      <c r="DH96">
        <f>IF($DK96&gt;=19,INDEX($CN:$CN,$DJ96+19),"")</f>
      </c>
      <c r="DI96">
        <f>IF($DK96&gt;=20,INDEX($CN:$CN,$DJ96+20),"")</f>
      </c>
      <c r="DJ96">
        <f>IFERROR(MATCH($CM96,$CN$2:$CN$1089,0)+1,0)</f>
      </c>
      <c r="DK96">
        <f>IFERROR(INDEX($CO$2:$CO$1089,MATCH($CM96,$CN$2:$CN$1089,0)),0)</f>
      </c>
      <c r="DL96">
        <f>IFERROR(INDEX($AS:$AS,MATCH($O96,$AR:$AR,0))&amp;"","")</f>
      </c>
      <c r="DM96" t="s">
        <v>376</v>
      </c>
      <c r="DO96">
        <v>1</v>
      </c>
      <c r="DP96">
        <f>IF($GS96&gt;=1,INDEX($DM:$DM,$GR96+1),"")</f>
      </c>
      <c r="DQ96">
        <f>IF($GS96&gt;=2,INDEX($DM:$DM,$GR96+2),"")</f>
      </c>
      <c r="DR96">
        <f>IF($GS96&gt;=3,INDEX($DM:$DM,$GR96+3),"")</f>
      </c>
      <c r="DS96">
        <f>IF($GS96&gt;=4,INDEX($DM:$DM,$GR96+4),"")</f>
      </c>
      <c r="DT96">
        <f>IF($GS96&gt;=5,INDEX($DM:$DM,$GR96+5),"")</f>
      </c>
      <c r="DU96">
        <f>IF($GS96&gt;=6,INDEX($DM:$DM,$GR96+6),"")</f>
      </c>
      <c r="DV96">
        <f>IF($GS96&gt;=7,INDEX($DM:$DM,$GR96+7),"")</f>
      </c>
      <c r="DW96">
        <f>IF($GS96&gt;=8,INDEX($DM:$DM,$GR96+8),"")</f>
      </c>
      <c r="DX96">
        <f>IF($GS96&gt;=9,INDEX($DM:$DM,$GR96+9),"")</f>
      </c>
      <c r="DY96">
        <f>IF($GS96&gt;=10,INDEX($DM:$DM,$GR96+10),"")</f>
      </c>
      <c r="DZ96">
        <f>IF($GS96&gt;=11,INDEX($DM:$DM,$GR96+11),"")</f>
      </c>
      <c r="EA96">
        <f>IF($GS96&gt;=12,INDEX($DM:$DM,$GR96+12),"")</f>
      </c>
      <c r="EB96">
        <f>IF($GS96&gt;=13,INDEX($DM:$DM,$GR96+13),"")</f>
      </c>
      <c r="EC96">
        <f>IF($GS96&gt;=14,INDEX($DM:$DM,$GR96+14),"")</f>
      </c>
      <c r="ED96">
        <f>IF($GS96&gt;=15,INDEX($DM:$DM,$GR96+15),"")</f>
      </c>
      <c r="EE96">
        <f>IF($GS96&gt;=16,INDEX($DM:$DM,$GR96+16),"")</f>
      </c>
      <c r="EF96">
        <f>IF($GS96&gt;=17,INDEX($DM:$DM,$GR96+17),"")</f>
      </c>
      <c r="EG96">
        <f>IF($GS96&gt;=18,INDEX($DM:$DM,$GR96+18),"")</f>
      </c>
      <c r="EH96">
        <f>IF($GS96&gt;=19,INDEX($DM:$DM,$GR96+19),"")</f>
      </c>
      <c r="EI96">
        <f>IF($GS96&gt;=20,INDEX($DM:$DM,$GR96+20),"")</f>
      </c>
      <c r="EJ96">
        <f>IF($GS96&gt;=21,INDEX($DM:$DM,$GR96+21),"")</f>
      </c>
      <c r="EK96">
        <f>IF($GS96&gt;=22,INDEX($DM:$DM,$GR96+22),"")</f>
      </c>
      <c r="EL96">
        <f>IF($GS96&gt;=23,INDEX($DM:$DM,$GR96+23),"")</f>
      </c>
      <c r="EM96">
        <f>IF($GS96&gt;=24,INDEX($DM:$DM,$GR96+24),"")</f>
      </c>
      <c r="EN96">
        <f>IF($GS96&gt;=25,INDEX($DM:$DM,$GR96+25),"")</f>
      </c>
      <c r="EO96">
        <f>IF($GS96&gt;=26,INDEX($DM:$DM,$GR96+26),"")</f>
      </c>
      <c r="EP96">
        <f>IF($GS96&gt;=27,INDEX($DM:$DM,$GR96+27),"")</f>
      </c>
      <c r="EQ96">
        <f>IF($GS96&gt;=28,INDEX($DM:$DM,$GR96+28),"")</f>
      </c>
      <c r="ER96">
        <f>IF($GS96&gt;=29,INDEX($DM:$DM,$GR96+29),"")</f>
      </c>
      <c r="ES96">
        <f>IF($GS96&gt;=30,INDEX($DM:$DM,$GR96+30),"")</f>
      </c>
      <c r="ET96">
        <f>IF($GS96&gt;=31,INDEX($DM:$DM,$GR96+31),"")</f>
      </c>
      <c r="EU96">
        <f>IF($GS96&gt;=32,INDEX($DM:$DM,$GR96+32),"")</f>
      </c>
      <c r="EV96">
        <f>IF($GS96&gt;=33,INDEX($DM:$DM,$GR96+33),"")</f>
      </c>
      <c r="EW96">
        <f>IF($GS96&gt;=34,INDEX($DM:$DM,$GR96+34),"")</f>
      </c>
      <c r="EX96">
        <f>IF($GS96&gt;=35,INDEX($DM:$DM,$GR96+35),"")</f>
      </c>
      <c r="EY96">
        <f>IF($GS96&gt;=36,INDEX($DM:$DM,$GR96+36),"")</f>
      </c>
      <c r="EZ96">
        <f>IF($GS96&gt;=37,INDEX($DM:$DM,$GR96+37),"")</f>
      </c>
      <c r="FA96">
        <f>IF($GS96&gt;=38,INDEX($DM:$DM,$GR96+38),"")</f>
      </c>
      <c r="FB96">
        <f>IF($GS96&gt;=39,INDEX($DM:$DM,$GR96+39),"")</f>
      </c>
      <c r="FC96">
        <f>IF($GS96&gt;=40,INDEX($DM:$DM,$GR96+40),"")</f>
      </c>
      <c r="FD96">
        <f>IF($GS96&gt;=1,INDEX($DN:$DN,$GR96+1),"")</f>
      </c>
      <c r="FE96">
        <f>IF($GS96&gt;=2,INDEX($DN:$DN,$GR96+2),"")</f>
      </c>
      <c r="FF96">
        <f>IF($GS96&gt;=3,INDEX($DN:$DN,$GR96+3),"")</f>
      </c>
      <c r="FG96">
        <f>IF($GS96&gt;=4,INDEX($DN:$DN,$GR96+4),"")</f>
      </c>
      <c r="FH96">
        <f>IF($GS96&gt;=5,INDEX($DN:$DN,$GR96+5),"")</f>
      </c>
      <c r="FI96">
        <f>IF($GS96&gt;=6,INDEX($DN:$DN,$GR96+6),"")</f>
      </c>
      <c r="FJ96">
        <f>IF($GS96&gt;=7,INDEX($DN:$DN,$GR96+7),"")</f>
      </c>
      <c r="FK96">
        <f>IF($GS96&gt;=8,INDEX($DN:$DN,$GR96+8),"")</f>
      </c>
      <c r="FL96">
        <f>IF($GS96&gt;=9,INDEX($DN:$DN,$GR96+9),"")</f>
      </c>
      <c r="FM96">
        <f>IF($GS96&gt;=10,INDEX($DN:$DN,$GR96+10),"")</f>
      </c>
      <c r="FN96">
        <f>IF($GS96&gt;=11,INDEX($DN:$DN,$GR96+11),"")</f>
      </c>
      <c r="FO96">
        <f>IF($GS96&gt;=12,INDEX($DN:$DN,$GR96+12),"")</f>
      </c>
      <c r="FP96">
        <f>IF($GS96&gt;=13,INDEX($DN:$DN,$GR96+13),"")</f>
      </c>
      <c r="FQ96">
        <f>IF($GS96&gt;=14,INDEX($DN:$DN,$GR96+14),"")</f>
      </c>
      <c r="FR96">
        <f>IF($GS96&gt;=15,INDEX($DN:$DN,$GR96+15),"")</f>
      </c>
      <c r="FS96">
        <f>IF($GS96&gt;=16,INDEX($DN:$DN,$GR96+16),"")</f>
      </c>
      <c r="FT96">
        <f>IF($GS96&gt;=17,INDEX($DN:$DN,$GR96+17),"")</f>
      </c>
      <c r="FU96">
        <f>IF($GS96&gt;=18,INDEX($DN:$DN,$GR96+18),"")</f>
      </c>
      <c r="FV96">
        <f>IF($GS96&gt;=19,INDEX($DN:$DN,$GR96+19),"")</f>
      </c>
      <c r="FW96">
        <f>IF($GS96&gt;=20,INDEX($DN:$DN,$GR96+20),"")</f>
      </c>
      <c r="FX96">
        <f>IF($GS96&gt;=21,INDEX($DN:$DN,$GR96+21),"")</f>
      </c>
      <c r="FY96">
        <f>IF($GS96&gt;=22,INDEX($DN:$DN,$GR96+22),"")</f>
      </c>
      <c r="FZ96">
        <f>IF($GS96&gt;=23,INDEX($DN:$DN,$GR96+23),"")</f>
      </c>
      <c r="GA96">
        <f>IF($GS96&gt;=24,INDEX($DN:$DN,$GR96+24),"")</f>
      </c>
      <c r="GB96">
        <f>IF($GS96&gt;=25,INDEX($DN:$DN,$GR96+25),"")</f>
      </c>
      <c r="GC96">
        <f>IF($GS96&gt;=26,INDEX($DN:$DN,$GR96+26),"")</f>
      </c>
      <c r="GD96">
        <f>IF($GS96&gt;=27,INDEX($DN:$DN,$GR96+27),"")</f>
      </c>
      <c r="GE96">
        <f>IF($GS96&gt;=28,INDEX($DN:$DN,$GR96+28),"")</f>
      </c>
      <c r="GF96">
        <f>IF($GS96&gt;=29,INDEX($DN:$DN,$GR96+29),"")</f>
      </c>
      <c r="GG96">
        <f>IF($GS96&gt;=30,INDEX($DN:$DN,$GR96+30),"")</f>
      </c>
      <c r="GH96">
        <f>IF($GS96&gt;=31,INDEX($DN:$DN,$GR96+31),"")</f>
      </c>
      <c r="GI96">
        <f>IF($GS96&gt;=32,INDEX($DN:$DN,$GR96+32),"")</f>
      </c>
      <c r="GJ96">
        <f>IF($GS96&gt;=33,INDEX($DN:$DN,$GR96+33),"")</f>
      </c>
      <c r="GK96">
        <f>IF($GS96&gt;=34,INDEX($DN:$DN,$GR96+34),"")</f>
      </c>
      <c r="GL96">
        <f>IF($GS96&gt;=35,INDEX($DN:$DN,$GR96+35),"")</f>
      </c>
      <c r="GM96">
        <f>IF($GS96&gt;=36,INDEX($DN:$DN,$GR96+36),"")</f>
      </c>
      <c r="GN96">
        <f>IF($GS96&gt;=37,INDEX($DN:$DN,$GR96+37),"")</f>
      </c>
      <c r="GO96">
        <f>IF($GS96&gt;=38,INDEX($DN:$DN,$GR96+38),"")</f>
      </c>
      <c r="GP96">
        <f>IF($GS96&gt;=39,INDEX($DN:$DN,$GR96+39),"")</f>
      </c>
      <c r="GQ96">
        <f>IF($GS96&gt;=40,INDEX($DN:$DN,$GR96+40),"")</f>
      </c>
      <c r="GR96">
        <f>IFERROR(MATCH($DL96,$DM$2:$DM$148,0)+1,0)</f>
      </c>
      <c r="GS96">
        <f>IFERROR(INDEX($DO$2:$DO$148,MATCH($DL96,$DM$2:$DM$148,0)),0)</f>
      </c>
      <c r="GT96">
        <f>IFERROR(MATCH($Z96,$DP$96:$FC$96,0),0)</f>
      </c>
      <c r="GU96">
        <f>IF($GT96&gt;0,INDEX($FD$96:$GQ$96,$GT96),"")</f>
      </c>
      <c r="GV96" t="s">
        <v>601</v>
      </c>
      <c r="GX96">
        <f>IF($JG96&gt;=1,INDEX($GV:$GV,$JF96+1),"")</f>
      </c>
      <c r="GY96">
        <f>IF($JG96&gt;=2,INDEX($GV:$GV,$JF96+2),"")</f>
      </c>
      <c r="GZ96">
        <f>IF($JG96&gt;=3,INDEX($GV:$GV,$JF96+3),"")</f>
      </c>
      <c r="HA96">
        <f>IF($JG96&gt;=4,INDEX($GV:$GV,$JF96+4),"")</f>
      </c>
      <c r="HB96">
        <f>IF($JG96&gt;=5,INDEX($GV:$GV,$JF96+5),"")</f>
      </c>
      <c r="HC96">
        <f>IF($JG96&gt;=6,INDEX($GV:$GV,$JF96+6),"")</f>
      </c>
      <c r="HD96">
        <f>IF($JG96&gt;=7,INDEX($GV:$GV,$JF96+7),"")</f>
      </c>
      <c r="HE96">
        <f>IF($JG96&gt;=8,INDEX($GV:$GV,$JF96+8),"")</f>
      </c>
      <c r="HF96">
        <f>IF($JG96&gt;=9,INDEX($GV:$GV,$JF96+9),"")</f>
      </c>
      <c r="HG96">
        <f>IF($JG96&gt;=10,INDEX($GV:$GV,$JF96+10),"")</f>
      </c>
      <c r="HH96">
        <f>IF($JG96&gt;=11,INDEX($GV:$GV,$JF96+11),"")</f>
      </c>
      <c r="HI96">
        <f>IF($JG96&gt;=12,INDEX($GV:$GV,$JF96+12),"")</f>
      </c>
      <c r="HJ96">
        <f>IF($JG96&gt;=13,INDEX($GV:$GV,$JF96+13),"")</f>
      </c>
      <c r="HK96">
        <f>IF($JG96&gt;=14,INDEX($GV:$GV,$JF96+14),"")</f>
      </c>
      <c r="HL96">
        <f>IF($JG96&gt;=15,INDEX($GV:$GV,$JF96+15),"")</f>
      </c>
      <c r="HM96">
        <f>IF($JG96&gt;=16,INDEX($GV:$GV,$JF96+16),"")</f>
      </c>
      <c r="HN96">
        <f>IF($JG96&gt;=17,INDEX($GV:$GV,$JF96+17),"")</f>
      </c>
      <c r="HO96">
        <f>IF($JG96&gt;=18,INDEX($GV:$GV,$JF96+18),"")</f>
      </c>
      <c r="HP96">
        <f>IF($JG96&gt;=19,INDEX($GV:$GV,$JF96+19),"")</f>
      </c>
      <c r="HQ96">
        <f>IF($JG96&gt;=20,INDEX($GV:$GV,$JF96+20),"")</f>
      </c>
      <c r="HR96">
        <f>IF($JG96&gt;=21,INDEX($GV:$GV,$JF96+21),"")</f>
      </c>
      <c r="HS96">
        <f>IF($JG96&gt;=22,INDEX($GV:$GV,$JF96+22),"")</f>
      </c>
      <c r="HT96">
        <f>IF($JG96&gt;=23,INDEX($GV:$GV,$JF96+23),"")</f>
      </c>
      <c r="HU96">
        <f>IF($JG96&gt;=24,INDEX($GV:$GV,$JF96+24),"")</f>
      </c>
      <c r="HV96">
        <f>IF($JG96&gt;=25,INDEX($GV:$GV,$JF96+25),"")</f>
      </c>
      <c r="HW96">
        <f>IF($JG96&gt;=26,INDEX($GV:$GV,$JF96+26),"")</f>
      </c>
      <c r="HX96">
        <f>IF($JG96&gt;=27,INDEX($GV:$GV,$JF96+27),"")</f>
      </c>
      <c r="HY96">
        <f>IF($JG96&gt;=28,INDEX($GV:$GV,$JF96+28),"")</f>
      </c>
      <c r="HZ96">
        <f>IF($JG96&gt;=29,INDEX($GV:$GV,$JF96+29),"")</f>
      </c>
      <c r="IA96">
        <f>IF($JG96&gt;=30,INDEX($GV:$GV,$JF96+30),"")</f>
      </c>
      <c r="IB96">
        <f>IF($JG96&gt;=31,INDEX($GV:$GV,$JF96+31),"")</f>
      </c>
      <c r="IC96">
        <f>IF($JG96&gt;=32,INDEX($GV:$GV,$JF96+32),"")</f>
      </c>
      <c r="ID96">
        <f>IF($JG96&gt;=33,INDEX($GV:$GV,$JF96+33),"")</f>
      </c>
      <c r="IE96">
        <f>IF($JG96&gt;=34,INDEX($GV:$GV,$JF96+34),"")</f>
      </c>
      <c r="IF96">
        <f>IF($JG96&gt;=35,INDEX($GV:$GV,$JF96+35),"")</f>
      </c>
      <c r="IG96">
        <f>IF($JG96&gt;=36,INDEX($GV:$GV,$JF96+36),"")</f>
      </c>
      <c r="IH96">
        <f>IF($JG96&gt;=37,INDEX($GV:$GV,$JF96+37),"")</f>
      </c>
      <c r="II96">
        <f>IF($JG96&gt;=38,INDEX($GV:$GV,$JF96+38),"")</f>
      </c>
      <c r="IJ96">
        <f>IF($JG96&gt;=39,INDEX($GV:$GV,$JF96+39),"")</f>
      </c>
      <c r="IK96">
        <f>IF($JG96&gt;=40,INDEX($GV:$GV,$JF96+40),"")</f>
      </c>
      <c r="IL96">
        <f>IF($JG96&gt;=41,INDEX($GV:$GV,$JF96+41),"")</f>
      </c>
      <c r="IM96">
        <f>IF($JG96&gt;=42,INDEX($GV:$GV,$JF96+42),"")</f>
      </c>
      <c r="IN96">
        <f>IF($JG96&gt;=43,INDEX($GV:$GV,$JF96+43),"")</f>
      </c>
      <c r="IO96">
        <f>IF($JG96&gt;=44,INDEX($GV:$GV,$JF96+44),"")</f>
      </c>
      <c r="IP96">
        <f>IF($JG96&gt;=45,INDEX($GV:$GV,$JF96+45),"")</f>
      </c>
      <c r="IQ96">
        <f>IF($JG96&gt;=46,INDEX($GV:$GV,$JF96+46),"")</f>
      </c>
      <c r="IR96">
        <f>IF($JG96&gt;=47,INDEX($GV:$GV,$JF96+47),"")</f>
      </c>
      <c r="IS96">
        <f>IF($JG96&gt;=48,INDEX($GV:$GV,$JF96+48),"")</f>
      </c>
      <c r="IT96">
        <f>IF($JG96&gt;=49,INDEX($GV:$GV,$JF96+49),"")</f>
      </c>
      <c r="IU96">
        <f>IF($JG96&gt;=50,INDEX($GV:$GV,$JF96+50),"")</f>
      </c>
      <c r="IV96">
        <f>IF($JG96&gt;=51,INDEX($GV:$GV,$JF96+51),"")</f>
      </c>
      <c r="IW96">
        <f>IF($JG96&gt;=52,INDEX($GV:$GV,$JF96+52),"")</f>
      </c>
      <c r="IX96">
        <f>IF($JG96&gt;=53,INDEX($GV:$GV,$JF96+53),"")</f>
      </c>
      <c r="IY96">
        <f>IF($JG96&gt;=54,INDEX($GV:$GV,$JF96+54),"")</f>
      </c>
      <c r="IZ96">
        <f>IF($JG96&gt;=55,INDEX($GV:$GV,$JF96+55),"")</f>
      </c>
      <c r="JA96">
        <f>IF($JG96&gt;=56,INDEX($GV:$GV,$JF96+56),"")</f>
      </c>
      <c r="JB96">
        <f>IF($JG96&gt;=57,INDEX($GV:$GV,$JF96+57),"")</f>
      </c>
      <c r="JC96">
        <f>IF($JG96&gt;=58,INDEX($GV:$GV,$JF96+58),"")</f>
      </c>
      <c r="JD96">
        <f>IF($JG96&gt;=59,INDEX($GV:$GV,$JF96+59),"")</f>
      </c>
      <c r="JE96">
        <f>IF($JG96&gt;=60,INDEX($GV:$GV,$JF96+60),"")</f>
      </c>
      <c r="JF96">
        <f>IFERROR(MATCH($GU96,$GV$2:$GV$322,0)+1,0)</f>
      </c>
      <c r="JG96">
        <f>IFERROR(INDEX($GW$2:$GW$322,MATCH($GU96,$GV$2:$GV$322,0)),0)</f>
      </c>
      <c r="JH96" t="s">
        <v>44</v>
      </c>
      <c r="JI96" t="s">
        <v>44</v>
      </c>
    </row>
    <row r="97" spans="1:269" x14ac:dyDescent="0.25">
      <c r="R97">
        <f>IF(OR($U97="",$Q97=""),"",IFERROR($U97/$Q97,0))</f>
      </c>
      <c r="S97">
        <f>IF($U97="","",
SUM($T97,$V97,$AA97,$W97,$Y97)*
(1-IF($AB97="",0,VALUE($AB97)/100)))</f>
      </c>
      <c r="T97">
        <f>IF($U97="","",$U97)</f>
      </c>
      <c r="V97">
        <f>IF($U97="","",
IF($O97="","",
IF(ISNUMBER(SEARCH("exempt",LOWER($O97))),0,
$U97*(VALUE(SUBSTITUTE($O97,"%",""))/100))))</f>
      </c>
      <c r="AC97">
        <f>IFERROR(IF(FIND(" - ",$K97)&gt;0,MID($K97,FIND(" - ",$K97)+3,LEN($K97)),""),"")</f>
      </c>
      <c r="AL97" t="s">
        <v>602</v>
      </c>
      <c r="AP97" t="s">
        <v>603</v>
      </c>
      <c r="AQ97" t="s">
        <v>604</v>
      </c>
      <c r="AT97">
        <f>IFERROR(LEFT($K97,FIND(" - ",$K97)-1),$K97)</f>
      </c>
      <c r="AU97" t="s">
        <v>441</v>
      </c>
      <c r="AW97">
        <f>IF($CL97&gt;=1,INDEX($AU:$AU,$CK97+1),"")</f>
      </c>
      <c r="AX97">
        <f>IF($CL97&gt;=2,INDEX($AU:$AU,$CK97+2),"")</f>
      </c>
      <c r="AY97">
        <f>IF($CL97&gt;=3,INDEX($AU:$AU,$CK97+3),"")</f>
      </c>
      <c r="AZ97">
        <f>IF($CL97&gt;=4,INDEX($AU:$AU,$CK97+4),"")</f>
      </c>
      <c r="BA97">
        <f>IF($CL97&gt;=5,INDEX($AU:$AU,$CK97+5),"")</f>
      </c>
      <c r="BB97">
        <f>IF($CL97&gt;=6,INDEX($AU:$AU,$CK97+6),"")</f>
      </c>
      <c r="BC97">
        <f>IF($CL97&gt;=7,INDEX($AU:$AU,$CK97+7),"")</f>
      </c>
      <c r="BD97">
        <f>IF($CL97&gt;=8,INDEX($AU:$AU,$CK97+8),"")</f>
      </c>
      <c r="BE97">
        <f>IF($CL97&gt;=9,INDEX($AU:$AU,$CK97+9),"")</f>
      </c>
      <c r="BF97">
        <f>IF($CL97&gt;=10,INDEX($AU:$AU,$CK97+10),"")</f>
      </c>
      <c r="BG97">
        <f>IF($CL97&gt;=11,INDEX($AU:$AU,$CK97+11),"")</f>
      </c>
      <c r="BH97">
        <f>IF($CL97&gt;=12,INDEX($AU:$AU,$CK97+12),"")</f>
      </c>
      <c r="BI97">
        <f>IF($CL97&gt;=13,INDEX($AU:$AU,$CK97+13),"")</f>
      </c>
      <c r="BJ97">
        <f>IF($CL97&gt;=14,INDEX($AU:$AU,$CK97+14),"")</f>
      </c>
      <c r="BK97">
        <f>IF($CL97&gt;=15,INDEX($AU:$AU,$CK97+15),"")</f>
      </c>
      <c r="BL97">
        <f>IF($CL97&gt;=16,INDEX($AU:$AU,$CK97+16),"")</f>
      </c>
      <c r="BM97">
        <f>IF($CL97&gt;=17,INDEX($AU:$AU,$CK97+17),"")</f>
      </c>
      <c r="BN97">
        <f>IF($CL97&gt;=18,INDEX($AU:$AU,$CK97+18),"")</f>
      </c>
      <c r="BO97">
        <f>IF($CL97&gt;=19,INDEX($AU:$AU,$CK97+19),"")</f>
      </c>
      <c r="BP97">
        <f>IF($CL97&gt;=20,INDEX($AU:$AU,$CK97+20),"")</f>
      </c>
      <c r="BQ97">
        <f>IF($CL97&gt;=21,INDEX($AU:$AU,$CK97+21),"")</f>
      </c>
      <c r="BR97">
        <f>IF($CL97&gt;=22,INDEX($AU:$AU,$CK97+22),"")</f>
      </c>
      <c r="BS97">
        <f>IF($CL97&gt;=23,INDEX($AU:$AU,$CK97+23),"")</f>
      </c>
      <c r="BT97">
        <f>IF($CL97&gt;=24,INDEX($AU:$AU,$CK97+24),"")</f>
      </c>
      <c r="BU97">
        <f>IF($CL97&gt;=25,INDEX($AU:$AU,$CK97+25),"")</f>
      </c>
      <c r="BV97">
        <f>IF($CL97&gt;=26,INDEX($AU:$AU,$CK97+26),"")</f>
      </c>
      <c r="BW97">
        <f>IF($CL97&gt;=27,INDEX($AU:$AU,$CK97+27),"")</f>
      </c>
      <c r="BX97">
        <f>IF($CL97&gt;=28,INDEX($AU:$AU,$CK97+28),"")</f>
      </c>
      <c r="BY97">
        <f>IF($CL97&gt;=29,INDEX($AU:$AU,$CK97+29),"")</f>
      </c>
      <c r="BZ97">
        <f>IF($CL97&gt;=30,INDEX($AU:$AU,$CK97+30),"")</f>
      </c>
      <c r="CA97">
        <f>IF($CL97&gt;=31,INDEX($AU:$AU,$CK97+31),"")</f>
      </c>
      <c r="CB97">
        <f>IF($CL97&gt;=32,INDEX($AU:$AU,$CK97+32),"")</f>
      </c>
      <c r="CC97">
        <f>IF($CL97&gt;=33,INDEX($AU:$AU,$CK97+33),"")</f>
      </c>
      <c r="CD97">
        <f>IF($CL97&gt;=34,INDEX($AU:$AU,$CK97+34),"")</f>
      </c>
      <c r="CE97">
        <f>IF($CL97&gt;=35,INDEX($AU:$AU,$CK97+35),"")</f>
      </c>
      <c r="CF97">
        <f>IF($CL97&gt;=36,INDEX($AU:$AU,$CK97+36),"")</f>
      </c>
      <c r="CG97">
        <f>IF($CL97&gt;=37,INDEX($AU:$AU,$CK97+37),"")</f>
      </c>
      <c r="CH97">
        <f>IF($CL97&gt;=38,INDEX($AU:$AU,$CK97+38),"")</f>
      </c>
      <c r="CI97">
        <f>IF($CL97&gt;=39,INDEX($AU:$AU,$CK97+39),"")</f>
      </c>
      <c r="CJ97">
        <f>IF($CL97&gt;=40,INDEX($AU:$AU,$CK97+40),"")</f>
      </c>
      <c r="CK97">
        <f>IFERROR(MATCH($AT97,$AU$2:$AU$133,0)+1,0)</f>
      </c>
      <c r="CL97">
        <f>IFERROR(INDEX($AV$2:$AV$133,MATCH($AT97,$AU$2:$AU$133,0)),0)</f>
      </c>
      <c r="CM97">
        <f>IFERROR(LEFT($L97,FIND(" - ",$L97)-1),$L97)</f>
      </c>
      <c r="CN97" t="s">
        <v>605</v>
      </c>
      <c r="CO97">
        <v>1</v>
      </c>
      <c r="CP97">
        <f>IF($DK97&gt;=1,INDEX($CN:$CN,$DJ97+1),"")</f>
      </c>
      <c r="CQ97">
        <f>IF($DK97&gt;=2,INDEX($CN:$CN,$DJ97+2),"")</f>
      </c>
      <c r="CR97">
        <f>IF($DK97&gt;=3,INDEX($CN:$CN,$DJ97+3),"")</f>
      </c>
      <c r="CS97">
        <f>IF($DK97&gt;=4,INDEX($CN:$CN,$DJ97+4),"")</f>
      </c>
      <c r="CT97">
        <f>IF($DK97&gt;=5,INDEX($CN:$CN,$DJ97+5),"")</f>
      </c>
      <c r="CU97">
        <f>IF($DK97&gt;=6,INDEX($CN:$CN,$DJ97+6),"")</f>
      </c>
      <c r="CV97">
        <f>IF($DK97&gt;=7,INDEX($CN:$CN,$DJ97+7),"")</f>
      </c>
      <c r="CW97">
        <f>IF($DK97&gt;=8,INDEX($CN:$CN,$DJ97+8),"")</f>
      </c>
      <c r="CX97">
        <f>IF($DK97&gt;=9,INDEX($CN:$CN,$DJ97+9),"")</f>
      </c>
      <c r="CY97">
        <f>IF($DK97&gt;=10,INDEX($CN:$CN,$DJ97+10),"")</f>
      </c>
      <c r="CZ97">
        <f>IF($DK97&gt;=11,INDEX($CN:$CN,$DJ97+11),"")</f>
      </c>
      <c r="DA97">
        <f>IF($DK97&gt;=12,INDEX($CN:$CN,$DJ97+12),"")</f>
      </c>
      <c r="DB97">
        <f>IF($DK97&gt;=13,INDEX($CN:$CN,$DJ97+13),"")</f>
      </c>
      <c r="DC97">
        <f>IF($DK97&gt;=14,INDEX($CN:$CN,$DJ97+14),"")</f>
      </c>
      <c r="DD97">
        <f>IF($DK97&gt;=15,INDEX($CN:$CN,$DJ97+15),"")</f>
      </c>
      <c r="DE97">
        <f>IF($DK97&gt;=16,INDEX($CN:$CN,$DJ97+16),"")</f>
      </c>
      <c r="DF97">
        <f>IF($DK97&gt;=17,INDEX($CN:$CN,$DJ97+17),"")</f>
      </c>
      <c r="DG97">
        <f>IF($DK97&gt;=18,INDEX($CN:$CN,$DJ97+18),"")</f>
      </c>
      <c r="DH97">
        <f>IF($DK97&gt;=19,INDEX($CN:$CN,$DJ97+19),"")</f>
      </c>
      <c r="DI97">
        <f>IF($DK97&gt;=20,INDEX($CN:$CN,$DJ97+20),"")</f>
      </c>
      <c r="DJ97">
        <f>IFERROR(MATCH($CM97,$CN$2:$CN$1089,0)+1,0)</f>
      </c>
      <c r="DK97">
        <f>IFERROR(INDEX($CO$2:$CO$1089,MATCH($CM97,$CN$2:$CN$1089,0)),0)</f>
      </c>
      <c r="DL97">
        <f>IFERROR(INDEX($AS:$AS,MATCH($O97,$AR:$AR,0))&amp;"","")</f>
      </c>
      <c r="DM97" t="s">
        <v>55</v>
      </c>
      <c r="DN97" t="s">
        <v>44</v>
      </c>
      <c r="DP97">
        <f>IF($GS97&gt;=1,INDEX($DM:$DM,$GR97+1),"")</f>
      </c>
      <c r="DQ97">
        <f>IF($GS97&gt;=2,INDEX($DM:$DM,$GR97+2),"")</f>
      </c>
      <c r="DR97">
        <f>IF($GS97&gt;=3,INDEX($DM:$DM,$GR97+3),"")</f>
      </c>
      <c r="DS97">
        <f>IF($GS97&gt;=4,INDEX($DM:$DM,$GR97+4),"")</f>
      </c>
      <c r="DT97">
        <f>IF($GS97&gt;=5,INDEX($DM:$DM,$GR97+5),"")</f>
      </c>
      <c r="DU97">
        <f>IF($GS97&gt;=6,INDEX($DM:$DM,$GR97+6),"")</f>
      </c>
      <c r="DV97">
        <f>IF($GS97&gt;=7,INDEX($DM:$DM,$GR97+7),"")</f>
      </c>
      <c r="DW97">
        <f>IF($GS97&gt;=8,INDEX($DM:$DM,$GR97+8),"")</f>
      </c>
      <c r="DX97">
        <f>IF($GS97&gt;=9,INDEX($DM:$DM,$GR97+9),"")</f>
      </c>
      <c r="DY97">
        <f>IF($GS97&gt;=10,INDEX($DM:$DM,$GR97+10),"")</f>
      </c>
      <c r="DZ97">
        <f>IF($GS97&gt;=11,INDEX($DM:$DM,$GR97+11),"")</f>
      </c>
      <c r="EA97">
        <f>IF($GS97&gt;=12,INDEX($DM:$DM,$GR97+12),"")</f>
      </c>
      <c r="EB97">
        <f>IF($GS97&gt;=13,INDEX($DM:$DM,$GR97+13),"")</f>
      </c>
      <c r="EC97">
        <f>IF($GS97&gt;=14,INDEX($DM:$DM,$GR97+14),"")</f>
      </c>
      <c r="ED97">
        <f>IF($GS97&gt;=15,INDEX($DM:$DM,$GR97+15),"")</f>
      </c>
      <c r="EE97">
        <f>IF($GS97&gt;=16,INDEX($DM:$DM,$GR97+16),"")</f>
      </c>
      <c r="EF97">
        <f>IF($GS97&gt;=17,INDEX($DM:$DM,$GR97+17),"")</f>
      </c>
      <c r="EG97">
        <f>IF($GS97&gt;=18,INDEX($DM:$DM,$GR97+18),"")</f>
      </c>
      <c r="EH97">
        <f>IF($GS97&gt;=19,INDEX($DM:$DM,$GR97+19),"")</f>
      </c>
      <c r="EI97">
        <f>IF($GS97&gt;=20,INDEX($DM:$DM,$GR97+20),"")</f>
      </c>
      <c r="EJ97">
        <f>IF($GS97&gt;=21,INDEX($DM:$DM,$GR97+21),"")</f>
      </c>
      <c r="EK97">
        <f>IF($GS97&gt;=22,INDEX($DM:$DM,$GR97+22),"")</f>
      </c>
      <c r="EL97">
        <f>IF($GS97&gt;=23,INDEX($DM:$DM,$GR97+23),"")</f>
      </c>
      <c r="EM97">
        <f>IF($GS97&gt;=24,INDEX($DM:$DM,$GR97+24),"")</f>
      </c>
      <c r="EN97">
        <f>IF($GS97&gt;=25,INDEX($DM:$DM,$GR97+25),"")</f>
      </c>
      <c r="EO97">
        <f>IF($GS97&gt;=26,INDEX($DM:$DM,$GR97+26),"")</f>
      </c>
      <c r="EP97">
        <f>IF($GS97&gt;=27,INDEX($DM:$DM,$GR97+27),"")</f>
      </c>
      <c r="EQ97">
        <f>IF($GS97&gt;=28,INDEX($DM:$DM,$GR97+28),"")</f>
      </c>
      <c r="ER97">
        <f>IF($GS97&gt;=29,INDEX($DM:$DM,$GR97+29),"")</f>
      </c>
      <c r="ES97">
        <f>IF($GS97&gt;=30,INDEX($DM:$DM,$GR97+30),"")</f>
      </c>
      <c r="ET97">
        <f>IF($GS97&gt;=31,INDEX($DM:$DM,$GR97+31),"")</f>
      </c>
      <c r="EU97">
        <f>IF($GS97&gt;=32,INDEX($DM:$DM,$GR97+32),"")</f>
      </c>
      <c r="EV97">
        <f>IF($GS97&gt;=33,INDEX($DM:$DM,$GR97+33),"")</f>
      </c>
      <c r="EW97">
        <f>IF($GS97&gt;=34,INDEX($DM:$DM,$GR97+34),"")</f>
      </c>
      <c r="EX97">
        <f>IF($GS97&gt;=35,INDEX($DM:$DM,$GR97+35),"")</f>
      </c>
      <c r="EY97">
        <f>IF($GS97&gt;=36,INDEX($DM:$DM,$GR97+36),"")</f>
      </c>
      <c r="EZ97">
        <f>IF($GS97&gt;=37,INDEX($DM:$DM,$GR97+37),"")</f>
      </c>
      <c r="FA97">
        <f>IF($GS97&gt;=38,INDEX($DM:$DM,$GR97+38),"")</f>
      </c>
      <c r="FB97">
        <f>IF($GS97&gt;=39,INDEX($DM:$DM,$GR97+39),"")</f>
      </c>
      <c r="FC97">
        <f>IF($GS97&gt;=40,INDEX($DM:$DM,$GR97+40),"")</f>
      </c>
      <c r="FD97">
        <f>IF($GS97&gt;=1,INDEX($DN:$DN,$GR97+1),"")</f>
      </c>
      <c r="FE97">
        <f>IF($GS97&gt;=2,INDEX($DN:$DN,$GR97+2),"")</f>
      </c>
      <c r="FF97">
        <f>IF($GS97&gt;=3,INDEX($DN:$DN,$GR97+3),"")</f>
      </c>
      <c r="FG97">
        <f>IF($GS97&gt;=4,INDEX($DN:$DN,$GR97+4),"")</f>
      </c>
      <c r="FH97">
        <f>IF($GS97&gt;=5,INDEX($DN:$DN,$GR97+5),"")</f>
      </c>
      <c r="FI97">
        <f>IF($GS97&gt;=6,INDEX($DN:$DN,$GR97+6),"")</f>
      </c>
      <c r="FJ97">
        <f>IF($GS97&gt;=7,INDEX($DN:$DN,$GR97+7),"")</f>
      </c>
      <c r="FK97">
        <f>IF($GS97&gt;=8,INDEX($DN:$DN,$GR97+8),"")</f>
      </c>
      <c r="FL97">
        <f>IF($GS97&gt;=9,INDEX($DN:$DN,$GR97+9),"")</f>
      </c>
      <c r="FM97">
        <f>IF($GS97&gt;=10,INDEX($DN:$DN,$GR97+10),"")</f>
      </c>
      <c r="FN97">
        <f>IF($GS97&gt;=11,INDEX($DN:$DN,$GR97+11),"")</f>
      </c>
      <c r="FO97">
        <f>IF($GS97&gt;=12,INDEX($DN:$DN,$GR97+12),"")</f>
      </c>
      <c r="FP97">
        <f>IF($GS97&gt;=13,INDEX($DN:$DN,$GR97+13),"")</f>
      </c>
      <c r="FQ97">
        <f>IF($GS97&gt;=14,INDEX($DN:$DN,$GR97+14),"")</f>
      </c>
      <c r="FR97">
        <f>IF($GS97&gt;=15,INDEX($DN:$DN,$GR97+15),"")</f>
      </c>
      <c r="FS97">
        <f>IF($GS97&gt;=16,INDEX($DN:$DN,$GR97+16),"")</f>
      </c>
      <c r="FT97">
        <f>IF($GS97&gt;=17,INDEX($DN:$DN,$GR97+17),"")</f>
      </c>
      <c r="FU97">
        <f>IF($GS97&gt;=18,INDEX($DN:$DN,$GR97+18),"")</f>
      </c>
      <c r="FV97">
        <f>IF($GS97&gt;=19,INDEX($DN:$DN,$GR97+19),"")</f>
      </c>
      <c r="FW97">
        <f>IF($GS97&gt;=20,INDEX($DN:$DN,$GR97+20),"")</f>
      </c>
      <c r="FX97">
        <f>IF($GS97&gt;=21,INDEX($DN:$DN,$GR97+21),"")</f>
      </c>
      <c r="FY97">
        <f>IF($GS97&gt;=22,INDEX($DN:$DN,$GR97+22),"")</f>
      </c>
      <c r="FZ97">
        <f>IF($GS97&gt;=23,INDEX($DN:$DN,$GR97+23),"")</f>
      </c>
      <c r="GA97">
        <f>IF($GS97&gt;=24,INDEX($DN:$DN,$GR97+24),"")</f>
      </c>
      <c r="GB97">
        <f>IF($GS97&gt;=25,INDEX($DN:$DN,$GR97+25),"")</f>
      </c>
      <c r="GC97">
        <f>IF($GS97&gt;=26,INDEX($DN:$DN,$GR97+26),"")</f>
      </c>
      <c r="GD97">
        <f>IF($GS97&gt;=27,INDEX($DN:$DN,$GR97+27),"")</f>
      </c>
      <c r="GE97">
        <f>IF($GS97&gt;=28,INDEX($DN:$DN,$GR97+28),"")</f>
      </c>
      <c r="GF97">
        <f>IF($GS97&gt;=29,INDEX($DN:$DN,$GR97+29),"")</f>
      </c>
      <c r="GG97">
        <f>IF($GS97&gt;=30,INDEX($DN:$DN,$GR97+30),"")</f>
      </c>
      <c r="GH97">
        <f>IF($GS97&gt;=31,INDEX($DN:$DN,$GR97+31),"")</f>
      </c>
      <c r="GI97">
        <f>IF($GS97&gt;=32,INDEX($DN:$DN,$GR97+32),"")</f>
      </c>
      <c r="GJ97">
        <f>IF($GS97&gt;=33,INDEX($DN:$DN,$GR97+33),"")</f>
      </c>
      <c r="GK97">
        <f>IF($GS97&gt;=34,INDEX($DN:$DN,$GR97+34),"")</f>
      </c>
      <c r="GL97">
        <f>IF($GS97&gt;=35,INDEX($DN:$DN,$GR97+35),"")</f>
      </c>
      <c r="GM97">
        <f>IF($GS97&gt;=36,INDEX($DN:$DN,$GR97+36),"")</f>
      </c>
      <c r="GN97">
        <f>IF($GS97&gt;=37,INDEX($DN:$DN,$GR97+37),"")</f>
      </c>
      <c r="GO97">
        <f>IF($GS97&gt;=38,INDEX($DN:$DN,$GR97+38),"")</f>
      </c>
      <c r="GP97">
        <f>IF($GS97&gt;=39,INDEX($DN:$DN,$GR97+39),"")</f>
      </c>
      <c r="GQ97">
        <f>IF($GS97&gt;=40,INDEX($DN:$DN,$GR97+40),"")</f>
      </c>
      <c r="GR97">
        <f>IFERROR(MATCH($DL97,$DM$2:$DM$148,0)+1,0)</f>
      </c>
      <c r="GS97">
        <f>IFERROR(INDEX($DO$2:$DO$148,MATCH($DL97,$DM$2:$DM$148,0)),0)</f>
      </c>
      <c r="GT97">
        <f>IFERROR(MATCH($Z97,$DP$97:$FC$97,0),0)</f>
      </c>
      <c r="GU97">
        <f>IF($GT97&gt;0,INDEX($FD$97:$GQ$97,$GT97),"")</f>
      </c>
      <c r="GV97" t="s">
        <v>263</v>
      </c>
      <c r="GW97">
        <v>8</v>
      </c>
      <c r="GX97">
        <f>IF($JG97&gt;=1,INDEX($GV:$GV,$JF97+1),"")</f>
      </c>
      <c r="GY97">
        <f>IF($JG97&gt;=2,INDEX($GV:$GV,$JF97+2),"")</f>
      </c>
      <c r="GZ97">
        <f>IF($JG97&gt;=3,INDEX($GV:$GV,$JF97+3),"")</f>
      </c>
      <c r="HA97">
        <f>IF($JG97&gt;=4,INDEX($GV:$GV,$JF97+4),"")</f>
      </c>
      <c r="HB97">
        <f>IF($JG97&gt;=5,INDEX($GV:$GV,$JF97+5),"")</f>
      </c>
      <c r="HC97">
        <f>IF($JG97&gt;=6,INDEX($GV:$GV,$JF97+6),"")</f>
      </c>
      <c r="HD97">
        <f>IF($JG97&gt;=7,INDEX($GV:$GV,$JF97+7),"")</f>
      </c>
      <c r="HE97">
        <f>IF($JG97&gt;=8,INDEX($GV:$GV,$JF97+8),"")</f>
      </c>
      <c r="HF97">
        <f>IF($JG97&gt;=9,INDEX($GV:$GV,$JF97+9),"")</f>
      </c>
      <c r="HG97">
        <f>IF($JG97&gt;=10,INDEX($GV:$GV,$JF97+10),"")</f>
      </c>
      <c r="HH97">
        <f>IF($JG97&gt;=11,INDEX($GV:$GV,$JF97+11),"")</f>
      </c>
      <c r="HI97">
        <f>IF($JG97&gt;=12,INDEX($GV:$GV,$JF97+12),"")</f>
      </c>
      <c r="HJ97">
        <f>IF($JG97&gt;=13,INDEX($GV:$GV,$JF97+13),"")</f>
      </c>
      <c r="HK97">
        <f>IF($JG97&gt;=14,INDEX($GV:$GV,$JF97+14),"")</f>
      </c>
      <c r="HL97">
        <f>IF($JG97&gt;=15,INDEX($GV:$GV,$JF97+15),"")</f>
      </c>
      <c r="HM97">
        <f>IF($JG97&gt;=16,INDEX($GV:$GV,$JF97+16),"")</f>
      </c>
      <c r="HN97">
        <f>IF($JG97&gt;=17,INDEX($GV:$GV,$JF97+17),"")</f>
      </c>
      <c r="HO97">
        <f>IF($JG97&gt;=18,INDEX($GV:$GV,$JF97+18),"")</f>
      </c>
      <c r="HP97">
        <f>IF($JG97&gt;=19,INDEX($GV:$GV,$JF97+19),"")</f>
      </c>
      <c r="HQ97">
        <f>IF($JG97&gt;=20,INDEX($GV:$GV,$JF97+20),"")</f>
      </c>
      <c r="HR97">
        <f>IF($JG97&gt;=21,INDEX($GV:$GV,$JF97+21),"")</f>
      </c>
      <c r="HS97">
        <f>IF($JG97&gt;=22,INDEX($GV:$GV,$JF97+22),"")</f>
      </c>
      <c r="HT97">
        <f>IF($JG97&gt;=23,INDEX($GV:$GV,$JF97+23),"")</f>
      </c>
      <c r="HU97">
        <f>IF($JG97&gt;=24,INDEX($GV:$GV,$JF97+24),"")</f>
      </c>
      <c r="HV97">
        <f>IF($JG97&gt;=25,INDEX($GV:$GV,$JF97+25),"")</f>
      </c>
      <c r="HW97">
        <f>IF($JG97&gt;=26,INDEX($GV:$GV,$JF97+26),"")</f>
      </c>
      <c r="HX97">
        <f>IF($JG97&gt;=27,INDEX($GV:$GV,$JF97+27),"")</f>
      </c>
      <c r="HY97">
        <f>IF($JG97&gt;=28,INDEX($GV:$GV,$JF97+28),"")</f>
      </c>
      <c r="HZ97">
        <f>IF($JG97&gt;=29,INDEX($GV:$GV,$JF97+29),"")</f>
      </c>
      <c r="IA97">
        <f>IF($JG97&gt;=30,INDEX($GV:$GV,$JF97+30),"")</f>
      </c>
      <c r="IB97">
        <f>IF($JG97&gt;=31,INDEX($GV:$GV,$JF97+31),"")</f>
      </c>
      <c r="IC97">
        <f>IF($JG97&gt;=32,INDEX($GV:$GV,$JF97+32),"")</f>
      </c>
      <c r="ID97">
        <f>IF($JG97&gt;=33,INDEX($GV:$GV,$JF97+33),"")</f>
      </c>
      <c r="IE97">
        <f>IF($JG97&gt;=34,INDEX($GV:$GV,$JF97+34),"")</f>
      </c>
      <c r="IF97">
        <f>IF($JG97&gt;=35,INDEX($GV:$GV,$JF97+35),"")</f>
      </c>
      <c r="IG97">
        <f>IF($JG97&gt;=36,INDEX($GV:$GV,$JF97+36),"")</f>
      </c>
      <c r="IH97">
        <f>IF($JG97&gt;=37,INDEX($GV:$GV,$JF97+37),"")</f>
      </c>
      <c r="II97">
        <f>IF($JG97&gt;=38,INDEX($GV:$GV,$JF97+38),"")</f>
      </c>
      <c r="IJ97">
        <f>IF($JG97&gt;=39,INDEX($GV:$GV,$JF97+39),"")</f>
      </c>
      <c r="IK97">
        <f>IF($JG97&gt;=40,INDEX($GV:$GV,$JF97+40),"")</f>
      </c>
      <c r="IL97">
        <f>IF($JG97&gt;=41,INDEX($GV:$GV,$JF97+41),"")</f>
      </c>
      <c r="IM97">
        <f>IF($JG97&gt;=42,INDEX($GV:$GV,$JF97+42),"")</f>
      </c>
      <c r="IN97">
        <f>IF($JG97&gt;=43,INDEX($GV:$GV,$JF97+43),"")</f>
      </c>
      <c r="IO97">
        <f>IF($JG97&gt;=44,INDEX($GV:$GV,$JF97+44),"")</f>
      </c>
      <c r="IP97">
        <f>IF($JG97&gt;=45,INDEX($GV:$GV,$JF97+45),"")</f>
      </c>
      <c r="IQ97">
        <f>IF($JG97&gt;=46,INDEX($GV:$GV,$JF97+46),"")</f>
      </c>
      <c r="IR97">
        <f>IF($JG97&gt;=47,INDEX($GV:$GV,$JF97+47),"")</f>
      </c>
      <c r="IS97">
        <f>IF($JG97&gt;=48,INDEX($GV:$GV,$JF97+48),"")</f>
      </c>
      <c r="IT97">
        <f>IF($JG97&gt;=49,INDEX($GV:$GV,$JF97+49),"")</f>
      </c>
      <c r="IU97">
        <f>IF($JG97&gt;=50,INDEX($GV:$GV,$JF97+50),"")</f>
      </c>
      <c r="IV97">
        <f>IF($JG97&gt;=51,INDEX($GV:$GV,$JF97+51),"")</f>
      </c>
      <c r="IW97">
        <f>IF($JG97&gt;=52,INDEX($GV:$GV,$JF97+52),"")</f>
      </c>
      <c r="IX97">
        <f>IF($JG97&gt;=53,INDEX($GV:$GV,$JF97+53),"")</f>
      </c>
      <c r="IY97">
        <f>IF($JG97&gt;=54,INDEX($GV:$GV,$JF97+54),"")</f>
      </c>
      <c r="IZ97">
        <f>IF($JG97&gt;=55,INDEX($GV:$GV,$JF97+55),"")</f>
      </c>
      <c r="JA97">
        <f>IF($JG97&gt;=56,INDEX($GV:$GV,$JF97+56),"")</f>
      </c>
      <c r="JB97">
        <f>IF($JG97&gt;=57,INDEX($GV:$GV,$JF97+57),"")</f>
      </c>
      <c r="JC97">
        <f>IF($JG97&gt;=58,INDEX($GV:$GV,$JF97+58),"")</f>
      </c>
      <c r="JD97">
        <f>IF($JG97&gt;=59,INDEX($GV:$GV,$JF97+59),"")</f>
      </c>
      <c r="JE97">
        <f>IF($JG97&gt;=60,INDEX($GV:$GV,$JF97+60),"")</f>
      </c>
      <c r="JF97">
        <f>IFERROR(MATCH($GU97,$GV$2:$GV$322,0)+1,0)</f>
      </c>
      <c r="JG97">
        <f>IFERROR(INDEX($GW$2:$GW$322,MATCH($GU97,$GV$2:$GV$322,0)),0)</f>
      </c>
      <c r="JH97" t="s">
        <v>44</v>
      </c>
      <c r="JI97" t="s">
        <v>44</v>
      </c>
    </row>
    <row r="98" spans="1:269" x14ac:dyDescent="0.25">
      <c r="R98">
        <f>IF(OR($U98="",$Q98=""),"",IFERROR($U98/$Q98,0))</f>
      </c>
      <c r="S98">
        <f>IF($U98="","",
SUM($T98,$V98,$AA98,$W98,$Y98)*
(1-IF($AB98="",0,VALUE($AB98)/100)))</f>
      </c>
      <c r="T98">
        <f>IF($U98="","",$U98)</f>
      </c>
      <c r="V98">
        <f>IF($U98="","",
IF($O98="","",
IF(ISNUMBER(SEARCH("exempt",LOWER($O98))),0,
$U98*(VALUE(SUBSTITUTE($O98,"%",""))/100))))</f>
      </c>
      <c r="AC98">
        <f>IFERROR(IF(FIND(" - ",$K98)&gt;0,MID($K98,FIND(" - ",$K98)+3,LEN($K98)),""),"")</f>
      </c>
      <c r="AL98" t="s">
        <v>606</v>
      </c>
      <c r="AP98" t="s">
        <v>607</v>
      </c>
      <c r="AQ98" t="s">
        <v>608</v>
      </c>
      <c r="AT98">
        <f>IFERROR(LEFT($K98,FIND(" - ",$K98)-1),$K98)</f>
      </c>
      <c r="AU98" t="s">
        <v>197</v>
      </c>
      <c r="AW98">
        <f>IF($CL98&gt;=1,INDEX($AU:$AU,$CK98+1),"")</f>
      </c>
      <c r="AX98">
        <f>IF($CL98&gt;=2,INDEX($AU:$AU,$CK98+2),"")</f>
      </c>
      <c r="AY98">
        <f>IF($CL98&gt;=3,INDEX($AU:$AU,$CK98+3),"")</f>
      </c>
      <c r="AZ98">
        <f>IF($CL98&gt;=4,INDEX($AU:$AU,$CK98+4),"")</f>
      </c>
      <c r="BA98">
        <f>IF($CL98&gt;=5,INDEX($AU:$AU,$CK98+5),"")</f>
      </c>
      <c r="BB98">
        <f>IF($CL98&gt;=6,INDEX($AU:$AU,$CK98+6),"")</f>
      </c>
      <c r="BC98">
        <f>IF($CL98&gt;=7,INDEX($AU:$AU,$CK98+7),"")</f>
      </c>
      <c r="BD98">
        <f>IF($CL98&gt;=8,INDEX($AU:$AU,$CK98+8),"")</f>
      </c>
      <c r="BE98">
        <f>IF($CL98&gt;=9,INDEX($AU:$AU,$CK98+9),"")</f>
      </c>
      <c r="BF98">
        <f>IF($CL98&gt;=10,INDEX($AU:$AU,$CK98+10),"")</f>
      </c>
      <c r="BG98">
        <f>IF($CL98&gt;=11,INDEX($AU:$AU,$CK98+11),"")</f>
      </c>
      <c r="BH98">
        <f>IF($CL98&gt;=12,INDEX($AU:$AU,$CK98+12),"")</f>
      </c>
      <c r="BI98">
        <f>IF($CL98&gt;=13,INDEX($AU:$AU,$CK98+13),"")</f>
      </c>
      <c r="BJ98">
        <f>IF($CL98&gt;=14,INDEX($AU:$AU,$CK98+14),"")</f>
      </c>
      <c r="BK98">
        <f>IF($CL98&gt;=15,INDEX($AU:$AU,$CK98+15),"")</f>
      </c>
      <c r="BL98">
        <f>IF($CL98&gt;=16,INDEX($AU:$AU,$CK98+16),"")</f>
      </c>
      <c r="BM98">
        <f>IF($CL98&gt;=17,INDEX($AU:$AU,$CK98+17),"")</f>
      </c>
      <c r="BN98">
        <f>IF($CL98&gt;=18,INDEX($AU:$AU,$CK98+18),"")</f>
      </c>
      <c r="BO98">
        <f>IF($CL98&gt;=19,INDEX($AU:$AU,$CK98+19),"")</f>
      </c>
      <c r="BP98">
        <f>IF($CL98&gt;=20,INDEX($AU:$AU,$CK98+20),"")</f>
      </c>
      <c r="BQ98">
        <f>IF($CL98&gt;=21,INDEX($AU:$AU,$CK98+21),"")</f>
      </c>
      <c r="BR98">
        <f>IF($CL98&gt;=22,INDEX($AU:$AU,$CK98+22),"")</f>
      </c>
      <c r="BS98">
        <f>IF($CL98&gt;=23,INDEX($AU:$AU,$CK98+23),"")</f>
      </c>
      <c r="BT98">
        <f>IF($CL98&gt;=24,INDEX($AU:$AU,$CK98+24),"")</f>
      </c>
      <c r="BU98">
        <f>IF($CL98&gt;=25,INDEX($AU:$AU,$CK98+25),"")</f>
      </c>
      <c r="BV98">
        <f>IF($CL98&gt;=26,INDEX($AU:$AU,$CK98+26),"")</f>
      </c>
      <c r="BW98">
        <f>IF($CL98&gt;=27,INDEX($AU:$AU,$CK98+27),"")</f>
      </c>
      <c r="BX98">
        <f>IF($CL98&gt;=28,INDEX($AU:$AU,$CK98+28),"")</f>
      </c>
      <c r="BY98">
        <f>IF($CL98&gt;=29,INDEX($AU:$AU,$CK98+29),"")</f>
      </c>
      <c r="BZ98">
        <f>IF($CL98&gt;=30,INDEX($AU:$AU,$CK98+30),"")</f>
      </c>
      <c r="CA98">
        <f>IF($CL98&gt;=31,INDEX($AU:$AU,$CK98+31),"")</f>
      </c>
      <c r="CB98">
        <f>IF($CL98&gt;=32,INDEX($AU:$AU,$CK98+32),"")</f>
      </c>
      <c r="CC98">
        <f>IF($CL98&gt;=33,INDEX($AU:$AU,$CK98+33),"")</f>
      </c>
      <c r="CD98">
        <f>IF($CL98&gt;=34,INDEX($AU:$AU,$CK98+34),"")</f>
      </c>
      <c r="CE98">
        <f>IF($CL98&gt;=35,INDEX($AU:$AU,$CK98+35),"")</f>
      </c>
      <c r="CF98">
        <f>IF($CL98&gt;=36,INDEX($AU:$AU,$CK98+36),"")</f>
      </c>
      <c r="CG98">
        <f>IF($CL98&gt;=37,INDEX($AU:$AU,$CK98+37),"")</f>
      </c>
      <c r="CH98">
        <f>IF($CL98&gt;=38,INDEX($AU:$AU,$CK98+38),"")</f>
      </c>
      <c r="CI98">
        <f>IF($CL98&gt;=39,INDEX($AU:$AU,$CK98+39),"")</f>
      </c>
      <c r="CJ98">
        <f>IF($CL98&gt;=40,INDEX($AU:$AU,$CK98+40),"")</f>
      </c>
      <c r="CK98">
        <f>IFERROR(MATCH($AT98,$AU$2:$AU$133,0)+1,0)</f>
      </c>
      <c r="CL98">
        <f>IFERROR(INDEX($AV$2:$AV$133,MATCH($AT98,$AU$2:$AU$133,0)),0)</f>
      </c>
      <c r="CM98">
        <f>IFERROR(LEFT($L98,FIND(" - ",$L98)-1),$L98)</f>
      </c>
      <c r="CN98" t="s">
        <v>149</v>
      </c>
      <c r="CP98">
        <f>IF($DK98&gt;=1,INDEX($CN:$CN,$DJ98+1),"")</f>
      </c>
      <c r="CQ98">
        <f>IF($DK98&gt;=2,INDEX($CN:$CN,$DJ98+2),"")</f>
      </c>
      <c r="CR98">
        <f>IF($DK98&gt;=3,INDEX($CN:$CN,$DJ98+3),"")</f>
      </c>
      <c r="CS98">
        <f>IF($DK98&gt;=4,INDEX($CN:$CN,$DJ98+4),"")</f>
      </c>
      <c r="CT98">
        <f>IF($DK98&gt;=5,INDEX($CN:$CN,$DJ98+5),"")</f>
      </c>
      <c r="CU98">
        <f>IF($DK98&gt;=6,INDEX($CN:$CN,$DJ98+6),"")</f>
      </c>
      <c r="CV98">
        <f>IF($DK98&gt;=7,INDEX($CN:$CN,$DJ98+7),"")</f>
      </c>
      <c r="CW98">
        <f>IF($DK98&gt;=8,INDEX($CN:$CN,$DJ98+8),"")</f>
      </c>
      <c r="CX98">
        <f>IF($DK98&gt;=9,INDEX($CN:$CN,$DJ98+9),"")</f>
      </c>
      <c r="CY98">
        <f>IF($DK98&gt;=10,INDEX($CN:$CN,$DJ98+10),"")</f>
      </c>
      <c r="CZ98">
        <f>IF($DK98&gt;=11,INDEX($CN:$CN,$DJ98+11),"")</f>
      </c>
      <c r="DA98">
        <f>IF($DK98&gt;=12,INDEX($CN:$CN,$DJ98+12),"")</f>
      </c>
      <c r="DB98">
        <f>IF($DK98&gt;=13,INDEX($CN:$CN,$DJ98+13),"")</f>
      </c>
      <c r="DC98">
        <f>IF($DK98&gt;=14,INDEX($CN:$CN,$DJ98+14),"")</f>
      </c>
      <c r="DD98">
        <f>IF($DK98&gt;=15,INDEX($CN:$CN,$DJ98+15),"")</f>
      </c>
      <c r="DE98">
        <f>IF($DK98&gt;=16,INDEX($CN:$CN,$DJ98+16),"")</f>
      </c>
      <c r="DF98">
        <f>IF($DK98&gt;=17,INDEX($CN:$CN,$DJ98+17),"")</f>
      </c>
      <c r="DG98">
        <f>IF($DK98&gt;=18,INDEX($CN:$CN,$DJ98+18),"")</f>
      </c>
      <c r="DH98">
        <f>IF($DK98&gt;=19,INDEX($CN:$CN,$DJ98+19),"")</f>
      </c>
      <c r="DI98">
        <f>IF($DK98&gt;=20,INDEX($CN:$CN,$DJ98+20),"")</f>
      </c>
      <c r="DJ98">
        <f>IFERROR(MATCH($CM98,$CN$2:$CN$1089,0)+1,0)</f>
      </c>
      <c r="DK98">
        <f>IFERROR(INDEX($CO$2:$CO$1089,MATCH($CM98,$CN$2:$CN$1089,0)),0)</f>
      </c>
      <c r="DL98">
        <f>IFERROR(INDEX($AS:$AS,MATCH($O98,$AR:$AR,0))&amp;"","")</f>
      </c>
      <c r="DM98" t="s">
        <v>370</v>
      </c>
      <c r="DO98">
        <v>1</v>
      </c>
      <c r="DP98">
        <f>IF($GS98&gt;=1,INDEX($DM:$DM,$GR98+1),"")</f>
      </c>
      <c r="DQ98">
        <f>IF($GS98&gt;=2,INDEX($DM:$DM,$GR98+2),"")</f>
      </c>
      <c r="DR98">
        <f>IF($GS98&gt;=3,INDEX($DM:$DM,$GR98+3),"")</f>
      </c>
      <c r="DS98">
        <f>IF($GS98&gt;=4,INDEX($DM:$DM,$GR98+4),"")</f>
      </c>
      <c r="DT98">
        <f>IF($GS98&gt;=5,INDEX($DM:$DM,$GR98+5),"")</f>
      </c>
      <c r="DU98">
        <f>IF($GS98&gt;=6,INDEX($DM:$DM,$GR98+6),"")</f>
      </c>
      <c r="DV98">
        <f>IF($GS98&gt;=7,INDEX($DM:$DM,$GR98+7),"")</f>
      </c>
      <c r="DW98">
        <f>IF($GS98&gt;=8,INDEX($DM:$DM,$GR98+8),"")</f>
      </c>
      <c r="DX98">
        <f>IF($GS98&gt;=9,INDEX($DM:$DM,$GR98+9),"")</f>
      </c>
      <c r="DY98">
        <f>IF($GS98&gt;=10,INDEX($DM:$DM,$GR98+10),"")</f>
      </c>
      <c r="DZ98">
        <f>IF($GS98&gt;=11,INDEX($DM:$DM,$GR98+11),"")</f>
      </c>
      <c r="EA98">
        <f>IF($GS98&gt;=12,INDEX($DM:$DM,$GR98+12),"")</f>
      </c>
      <c r="EB98">
        <f>IF($GS98&gt;=13,INDEX($DM:$DM,$GR98+13),"")</f>
      </c>
      <c r="EC98">
        <f>IF($GS98&gt;=14,INDEX($DM:$DM,$GR98+14),"")</f>
      </c>
      <c r="ED98">
        <f>IF($GS98&gt;=15,INDEX($DM:$DM,$GR98+15),"")</f>
      </c>
      <c r="EE98">
        <f>IF($GS98&gt;=16,INDEX($DM:$DM,$GR98+16),"")</f>
      </c>
      <c r="EF98">
        <f>IF($GS98&gt;=17,INDEX($DM:$DM,$GR98+17),"")</f>
      </c>
      <c r="EG98">
        <f>IF($GS98&gt;=18,INDEX($DM:$DM,$GR98+18),"")</f>
      </c>
      <c r="EH98">
        <f>IF($GS98&gt;=19,INDEX($DM:$DM,$GR98+19),"")</f>
      </c>
      <c r="EI98">
        <f>IF($GS98&gt;=20,INDEX($DM:$DM,$GR98+20),"")</f>
      </c>
      <c r="EJ98">
        <f>IF($GS98&gt;=21,INDEX($DM:$DM,$GR98+21),"")</f>
      </c>
      <c r="EK98">
        <f>IF($GS98&gt;=22,INDEX($DM:$DM,$GR98+22),"")</f>
      </c>
      <c r="EL98">
        <f>IF($GS98&gt;=23,INDEX($DM:$DM,$GR98+23),"")</f>
      </c>
      <c r="EM98">
        <f>IF($GS98&gt;=24,INDEX($DM:$DM,$GR98+24),"")</f>
      </c>
      <c r="EN98">
        <f>IF($GS98&gt;=25,INDEX($DM:$DM,$GR98+25),"")</f>
      </c>
      <c r="EO98">
        <f>IF($GS98&gt;=26,INDEX($DM:$DM,$GR98+26),"")</f>
      </c>
      <c r="EP98">
        <f>IF($GS98&gt;=27,INDEX($DM:$DM,$GR98+27),"")</f>
      </c>
      <c r="EQ98">
        <f>IF($GS98&gt;=28,INDEX($DM:$DM,$GR98+28),"")</f>
      </c>
      <c r="ER98">
        <f>IF($GS98&gt;=29,INDEX($DM:$DM,$GR98+29),"")</f>
      </c>
      <c r="ES98">
        <f>IF($GS98&gt;=30,INDEX($DM:$DM,$GR98+30),"")</f>
      </c>
      <c r="ET98">
        <f>IF($GS98&gt;=31,INDEX($DM:$DM,$GR98+31),"")</f>
      </c>
      <c r="EU98">
        <f>IF($GS98&gt;=32,INDEX($DM:$DM,$GR98+32),"")</f>
      </c>
      <c r="EV98">
        <f>IF($GS98&gt;=33,INDEX($DM:$DM,$GR98+33),"")</f>
      </c>
      <c r="EW98">
        <f>IF($GS98&gt;=34,INDEX($DM:$DM,$GR98+34),"")</f>
      </c>
      <c r="EX98">
        <f>IF($GS98&gt;=35,INDEX($DM:$DM,$GR98+35),"")</f>
      </c>
      <c r="EY98">
        <f>IF($GS98&gt;=36,INDEX($DM:$DM,$GR98+36),"")</f>
      </c>
      <c r="EZ98">
        <f>IF($GS98&gt;=37,INDEX($DM:$DM,$GR98+37),"")</f>
      </c>
      <c r="FA98">
        <f>IF($GS98&gt;=38,INDEX($DM:$DM,$GR98+38),"")</f>
      </c>
      <c r="FB98">
        <f>IF($GS98&gt;=39,INDEX($DM:$DM,$GR98+39),"")</f>
      </c>
      <c r="FC98">
        <f>IF($GS98&gt;=40,INDEX($DM:$DM,$GR98+40),"")</f>
      </c>
      <c r="FD98">
        <f>IF($GS98&gt;=1,INDEX($DN:$DN,$GR98+1),"")</f>
      </c>
      <c r="FE98">
        <f>IF($GS98&gt;=2,INDEX($DN:$DN,$GR98+2),"")</f>
      </c>
      <c r="FF98">
        <f>IF($GS98&gt;=3,INDEX($DN:$DN,$GR98+3),"")</f>
      </c>
      <c r="FG98">
        <f>IF($GS98&gt;=4,INDEX($DN:$DN,$GR98+4),"")</f>
      </c>
      <c r="FH98">
        <f>IF($GS98&gt;=5,INDEX($DN:$DN,$GR98+5),"")</f>
      </c>
      <c r="FI98">
        <f>IF($GS98&gt;=6,INDEX($DN:$DN,$GR98+6),"")</f>
      </c>
      <c r="FJ98">
        <f>IF($GS98&gt;=7,INDEX($DN:$DN,$GR98+7),"")</f>
      </c>
      <c r="FK98">
        <f>IF($GS98&gt;=8,INDEX($DN:$DN,$GR98+8),"")</f>
      </c>
      <c r="FL98">
        <f>IF($GS98&gt;=9,INDEX($DN:$DN,$GR98+9),"")</f>
      </c>
      <c r="FM98">
        <f>IF($GS98&gt;=10,INDEX($DN:$DN,$GR98+10),"")</f>
      </c>
      <c r="FN98">
        <f>IF($GS98&gt;=11,INDEX($DN:$DN,$GR98+11),"")</f>
      </c>
      <c r="FO98">
        <f>IF($GS98&gt;=12,INDEX($DN:$DN,$GR98+12),"")</f>
      </c>
      <c r="FP98">
        <f>IF($GS98&gt;=13,INDEX($DN:$DN,$GR98+13),"")</f>
      </c>
      <c r="FQ98">
        <f>IF($GS98&gt;=14,INDEX($DN:$DN,$GR98+14),"")</f>
      </c>
      <c r="FR98">
        <f>IF($GS98&gt;=15,INDEX($DN:$DN,$GR98+15),"")</f>
      </c>
      <c r="FS98">
        <f>IF($GS98&gt;=16,INDEX($DN:$DN,$GR98+16),"")</f>
      </c>
      <c r="FT98">
        <f>IF($GS98&gt;=17,INDEX($DN:$DN,$GR98+17),"")</f>
      </c>
      <c r="FU98">
        <f>IF($GS98&gt;=18,INDEX($DN:$DN,$GR98+18),"")</f>
      </c>
      <c r="FV98">
        <f>IF($GS98&gt;=19,INDEX($DN:$DN,$GR98+19),"")</f>
      </c>
      <c r="FW98">
        <f>IF($GS98&gt;=20,INDEX($DN:$DN,$GR98+20),"")</f>
      </c>
      <c r="FX98">
        <f>IF($GS98&gt;=21,INDEX($DN:$DN,$GR98+21),"")</f>
      </c>
      <c r="FY98">
        <f>IF($GS98&gt;=22,INDEX($DN:$DN,$GR98+22),"")</f>
      </c>
      <c r="FZ98">
        <f>IF($GS98&gt;=23,INDEX($DN:$DN,$GR98+23),"")</f>
      </c>
      <c r="GA98">
        <f>IF($GS98&gt;=24,INDEX($DN:$DN,$GR98+24),"")</f>
      </c>
      <c r="GB98">
        <f>IF($GS98&gt;=25,INDEX($DN:$DN,$GR98+25),"")</f>
      </c>
      <c r="GC98">
        <f>IF($GS98&gt;=26,INDEX($DN:$DN,$GR98+26),"")</f>
      </c>
      <c r="GD98">
        <f>IF($GS98&gt;=27,INDEX($DN:$DN,$GR98+27),"")</f>
      </c>
      <c r="GE98">
        <f>IF($GS98&gt;=28,INDEX($DN:$DN,$GR98+28),"")</f>
      </c>
      <c r="GF98">
        <f>IF($GS98&gt;=29,INDEX($DN:$DN,$GR98+29),"")</f>
      </c>
      <c r="GG98">
        <f>IF($GS98&gt;=30,INDEX($DN:$DN,$GR98+30),"")</f>
      </c>
      <c r="GH98">
        <f>IF($GS98&gt;=31,INDEX($DN:$DN,$GR98+31),"")</f>
      </c>
      <c r="GI98">
        <f>IF($GS98&gt;=32,INDEX($DN:$DN,$GR98+32),"")</f>
      </c>
      <c r="GJ98">
        <f>IF($GS98&gt;=33,INDEX($DN:$DN,$GR98+33),"")</f>
      </c>
      <c r="GK98">
        <f>IF($GS98&gt;=34,INDEX($DN:$DN,$GR98+34),"")</f>
      </c>
      <c r="GL98">
        <f>IF($GS98&gt;=35,INDEX($DN:$DN,$GR98+35),"")</f>
      </c>
      <c r="GM98">
        <f>IF($GS98&gt;=36,INDEX($DN:$DN,$GR98+36),"")</f>
      </c>
      <c r="GN98">
        <f>IF($GS98&gt;=37,INDEX($DN:$DN,$GR98+37),"")</f>
      </c>
      <c r="GO98">
        <f>IF($GS98&gt;=38,INDEX($DN:$DN,$GR98+38),"")</f>
      </c>
      <c r="GP98">
        <f>IF($GS98&gt;=39,INDEX($DN:$DN,$GR98+39),"")</f>
      </c>
      <c r="GQ98">
        <f>IF($GS98&gt;=40,INDEX($DN:$DN,$GR98+40),"")</f>
      </c>
      <c r="GR98">
        <f>IFERROR(MATCH($DL98,$DM$2:$DM$148,0)+1,0)</f>
      </c>
      <c r="GS98">
        <f>IFERROR(INDEX($DO$2:$DO$148,MATCH($DL98,$DM$2:$DM$148,0)),0)</f>
      </c>
      <c r="GT98">
        <f>IFERROR(MATCH($Z98,$DP$98:$FC$98,0),0)</f>
      </c>
      <c r="GU98">
        <f>IF($GT98&gt;0,INDEX($FD$98:$GQ$98,$GT98),"")</f>
      </c>
      <c r="GV98" t="s">
        <v>596</v>
      </c>
      <c r="GX98">
        <f>IF($JG98&gt;=1,INDEX($GV:$GV,$JF98+1),"")</f>
      </c>
      <c r="GY98">
        <f>IF($JG98&gt;=2,INDEX($GV:$GV,$JF98+2),"")</f>
      </c>
      <c r="GZ98">
        <f>IF($JG98&gt;=3,INDEX($GV:$GV,$JF98+3),"")</f>
      </c>
      <c r="HA98">
        <f>IF($JG98&gt;=4,INDEX($GV:$GV,$JF98+4),"")</f>
      </c>
      <c r="HB98">
        <f>IF($JG98&gt;=5,INDEX($GV:$GV,$JF98+5),"")</f>
      </c>
      <c r="HC98">
        <f>IF($JG98&gt;=6,INDEX($GV:$GV,$JF98+6),"")</f>
      </c>
      <c r="HD98">
        <f>IF($JG98&gt;=7,INDEX($GV:$GV,$JF98+7),"")</f>
      </c>
      <c r="HE98">
        <f>IF($JG98&gt;=8,INDEX($GV:$GV,$JF98+8),"")</f>
      </c>
      <c r="HF98">
        <f>IF($JG98&gt;=9,INDEX($GV:$GV,$JF98+9),"")</f>
      </c>
      <c r="HG98">
        <f>IF($JG98&gt;=10,INDEX($GV:$GV,$JF98+10),"")</f>
      </c>
      <c r="HH98">
        <f>IF($JG98&gt;=11,INDEX($GV:$GV,$JF98+11),"")</f>
      </c>
      <c r="HI98">
        <f>IF($JG98&gt;=12,INDEX($GV:$GV,$JF98+12),"")</f>
      </c>
      <c r="HJ98">
        <f>IF($JG98&gt;=13,INDEX($GV:$GV,$JF98+13),"")</f>
      </c>
      <c r="HK98">
        <f>IF($JG98&gt;=14,INDEX($GV:$GV,$JF98+14),"")</f>
      </c>
      <c r="HL98">
        <f>IF($JG98&gt;=15,INDEX($GV:$GV,$JF98+15),"")</f>
      </c>
      <c r="HM98">
        <f>IF($JG98&gt;=16,INDEX($GV:$GV,$JF98+16),"")</f>
      </c>
      <c r="HN98">
        <f>IF($JG98&gt;=17,INDEX($GV:$GV,$JF98+17),"")</f>
      </c>
      <c r="HO98">
        <f>IF($JG98&gt;=18,INDEX($GV:$GV,$JF98+18),"")</f>
      </c>
      <c r="HP98">
        <f>IF($JG98&gt;=19,INDEX($GV:$GV,$JF98+19),"")</f>
      </c>
      <c r="HQ98">
        <f>IF($JG98&gt;=20,INDEX($GV:$GV,$JF98+20),"")</f>
      </c>
      <c r="HR98">
        <f>IF($JG98&gt;=21,INDEX($GV:$GV,$JF98+21),"")</f>
      </c>
      <c r="HS98">
        <f>IF($JG98&gt;=22,INDEX($GV:$GV,$JF98+22),"")</f>
      </c>
      <c r="HT98">
        <f>IF($JG98&gt;=23,INDEX($GV:$GV,$JF98+23),"")</f>
      </c>
      <c r="HU98">
        <f>IF($JG98&gt;=24,INDEX($GV:$GV,$JF98+24),"")</f>
      </c>
      <c r="HV98">
        <f>IF($JG98&gt;=25,INDEX($GV:$GV,$JF98+25),"")</f>
      </c>
      <c r="HW98">
        <f>IF($JG98&gt;=26,INDEX($GV:$GV,$JF98+26),"")</f>
      </c>
      <c r="HX98">
        <f>IF($JG98&gt;=27,INDEX($GV:$GV,$JF98+27),"")</f>
      </c>
      <c r="HY98">
        <f>IF($JG98&gt;=28,INDEX($GV:$GV,$JF98+28),"")</f>
      </c>
      <c r="HZ98">
        <f>IF($JG98&gt;=29,INDEX($GV:$GV,$JF98+29),"")</f>
      </c>
      <c r="IA98">
        <f>IF($JG98&gt;=30,INDEX($GV:$GV,$JF98+30),"")</f>
      </c>
      <c r="IB98">
        <f>IF($JG98&gt;=31,INDEX($GV:$GV,$JF98+31),"")</f>
      </c>
      <c r="IC98">
        <f>IF($JG98&gt;=32,INDEX($GV:$GV,$JF98+32),"")</f>
      </c>
      <c r="ID98">
        <f>IF($JG98&gt;=33,INDEX($GV:$GV,$JF98+33),"")</f>
      </c>
      <c r="IE98">
        <f>IF($JG98&gt;=34,INDEX($GV:$GV,$JF98+34),"")</f>
      </c>
      <c r="IF98">
        <f>IF($JG98&gt;=35,INDEX($GV:$GV,$JF98+35),"")</f>
      </c>
      <c r="IG98">
        <f>IF($JG98&gt;=36,INDEX($GV:$GV,$JF98+36),"")</f>
      </c>
      <c r="IH98">
        <f>IF($JG98&gt;=37,INDEX($GV:$GV,$JF98+37),"")</f>
      </c>
      <c r="II98">
        <f>IF($JG98&gt;=38,INDEX($GV:$GV,$JF98+38),"")</f>
      </c>
      <c r="IJ98">
        <f>IF($JG98&gt;=39,INDEX($GV:$GV,$JF98+39),"")</f>
      </c>
      <c r="IK98">
        <f>IF($JG98&gt;=40,INDEX($GV:$GV,$JF98+40),"")</f>
      </c>
      <c r="IL98">
        <f>IF($JG98&gt;=41,INDEX($GV:$GV,$JF98+41),"")</f>
      </c>
      <c r="IM98">
        <f>IF($JG98&gt;=42,INDEX($GV:$GV,$JF98+42),"")</f>
      </c>
      <c r="IN98">
        <f>IF($JG98&gt;=43,INDEX($GV:$GV,$JF98+43),"")</f>
      </c>
      <c r="IO98">
        <f>IF($JG98&gt;=44,INDEX($GV:$GV,$JF98+44),"")</f>
      </c>
      <c r="IP98">
        <f>IF($JG98&gt;=45,INDEX($GV:$GV,$JF98+45),"")</f>
      </c>
      <c r="IQ98">
        <f>IF($JG98&gt;=46,INDEX($GV:$GV,$JF98+46),"")</f>
      </c>
      <c r="IR98">
        <f>IF($JG98&gt;=47,INDEX($GV:$GV,$JF98+47),"")</f>
      </c>
      <c r="IS98">
        <f>IF($JG98&gt;=48,INDEX($GV:$GV,$JF98+48),"")</f>
      </c>
      <c r="IT98">
        <f>IF($JG98&gt;=49,INDEX($GV:$GV,$JF98+49),"")</f>
      </c>
      <c r="IU98">
        <f>IF($JG98&gt;=50,INDEX($GV:$GV,$JF98+50),"")</f>
      </c>
      <c r="IV98">
        <f>IF($JG98&gt;=51,INDEX($GV:$GV,$JF98+51),"")</f>
      </c>
      <c r="IW98">
        <f>IF($JG98&gt;=52,INDEX($GV:$GV,$JF98+52),"")</f>
      </c>
      <c r="IX98">
        <f>IF($JG98&gt;=53,INDEX($GV:$GV,$JF98+53),"")</f>
      </c>
      <c r="IY98">
        <f>IF($JG98&gt;=54,INDEX($GV:$GV,$JF98+54),"")</f>
      </c>
      <c r="IZ98">
        <f>IF($JG98&gt;=55,INDEX($GV:$GV,$JF98+55),"")</f>
      </c>
      <c r="JA98">
        <f>IF($JG98&gt;=56,INDEX($GV:$GV,$JF98+56),"")</f>
      </c>
      <c r="JB98">
        <f>IF($JG98&gt;=57,INDEX($GV:$GV,$JF98+57),"")</f>
      </c>
      <c r="JC98">
        <f>IF($JG98&gt;=58,INDEX($GV:$GV,$JF98+58),"")</f>
      </c>
      <c r="JD98">
        <f>IF($JG98&gt;=59,INDEX($GV:$GV,$JF98+59),"")</f>
      </c>
      <c r="JE98">
        <f>IF($JG98&gt;=60,INDEX($GV:$GV,$JF98+60),"")</f>
      </c>
      <c r="JF98">
        <f>IFERROR(MATCH($GU98,$GV$2:$GV$322,0)+1,0)</f>
      </c>
      <c r="JG98">
        <f>IFERROR(INDEX($GW$2:$GW$322,MATCH($GU98,$GV$2:$GV$322,0)),0)</f>
      </c>
      <c r="JH98" t="s">
        <v>44</v>
      </c>
      <c r="JI98" t="s">
        <v>44</v>
      </c>
    </row>
    <row r="99" spans="1:269" x14ac:dyDescent="0.25">
      <c r="R99">
        <f>IF(OR($U99="",$Q99=""),"",IFERROR($U99/$Q99,0))</f>
      </c>
      <c r="S99">
        <f>IF($U99="","",
SUM($T99,$V99,$AA99,$W99,$Y99)*
(1-IF($AB99="",0,VALUE($AB99)/100)))</f>
      </c>
      <c r="T99">
        <f>IF($U99="","",$U99)</f>
      </c>
      <c r="V99">
        <f>IF($U99="","",
IF($O99="","",
IF(ISNUMBER(SEARCH("exempt",LOWER($O99))),0,
$U99*(VALUE(SUBSTITUTE($O99,"%",""))/100))))</f>
      </c>
      <c r="AC99">
        <f>IFERROR(IF(FIND(" - ",$K99)&gt;0,MID($K99,FIND(" - ",$K99)+3,LEN($K99)),""),"")</f>
      </c>
      <c r="AL99" t="s">
        <v>609</v>
      </c>
      <c r="AP99" t="s">
        <v>610</v>
      </c>
      <c r="AQ99" t="s">
        <v>611</v>
      </c>
      <c r="AT99">
        <f>IFERROR(LEFT($K99,FIND(" - ",$K99)-1),$K99)</f>
      </c>
      <c r="AU99" t="s">
        <v>459</v>
      </c>
      <c r="AW99">
        <f>IF($CL99&gt;=1,INDEX($AU:$AU,$CK99+1),"")</f>
      </c>
      <c r="AX99">
        <f>IF($CL99&gt;=2,INDEX($AU:$AU,$CK99+2),"")</f>
      </c>
      <c r="AY99">
        <f>IF($CL99&gt;=3,INDEX($AU:$AU,$CK99+3),"")</f>
      </c>
      <c r="AZ99">
        <f>IF($CL99&gt;=4,INDEX($AU:$AU,$CK99+4),"")</f>
      </c>
      <c r="BA99">
        <f>IF($CL99&gt;=5,INDEX($AU:$AU,$CK99+5),"")</f>
      </c>
      <c r="BB99">
        <f>IF($CL99&gt;=6,INDEX($AU:$AU,$CK99+6),"")</f>
      </c>
      <c r="BC99">
        <f>IF($CL99&gt;=7,INDEX($AU:$AU,$CK99+7),"")</f>
      </c>
      <c r="BD99">
        <f>IF($CL99&gt;=8,INDEX($AU:$AU,$CK99+8),"")</f>
      </c>
      <c r="BE99">
        <f>IF($CL99&gt;=9,INDEX($AU:$AU,$CK99+9),"")</f>
      </c>
      <c r="BF99">
        <f>IF($CL99&gt;=10,INDEX($AU:$AU,$CK99+10),"")</f>
      </c>
      <c r="BG99">
        <f>IF($CL99&gt;=11,INDEX($AU:$AU,$CK99+11),"")</f>
      </c>
      <c r="BH99">
        <f>IF($CL99&gt;=12,INDEX($AU:$AU,$CK99+12),"")</f>
      </c>
      <c r="BI99">
        <f>IF($CL99&gt;=13,INDEX($AU:$AU,$CK99+13),"")</f>
      </c>
      <c r="BJ99">
        <f>IF($CL99&gt;=14,INDEX($AU:$AU,$CK99+14),"")</f>
      </c>
      <c r="BK99">
        <f>IF($CL99&gt;=15,INDEX($AU:$AU,$CK99+15),"")</f>
      </c>
      <c r="BL99">
        <f>IF($CL99&gt;=16,INDEX($AU:$AU,$CK99+16),"")</f>
      </c>
      <c r="BM99">
        <f>IF($CL99&gt;=17,INDEX($AU:$AU,$CK99+17),"")</f>
      </c>
      <c r="BN99">
        <f>IF($CL99&gt;=18,INDEX($AU:$AU,$CK99+18),"")</f>
      </c>
      <c r="BO99">
        <f>IF($CL99&gt;=19,INDEX($AU:$AU,$CK99+19),"")</f>
      </c>
      <c r="BP99">
        <f>IF($CL99&gt;=20,INDEX($AU:$AU,$CK99+20),"")</f>
      </c>
      <c r="BQ99">
        <f>IF($CL99&gt;=21,INDEX($AU:$AU,$CK99+21),"")</f>
      </c>
      <c r="BR99">
        <f>IF($CL99&gt;=22,INDEX($AU:$AU,$CK99+22),"")</f>
      </c>
      <c r="BS99">
        <f>IF($CL99&gt;=23,INDEX($AU:$AU,$CK99+23),"")</f>
      </c>
      <c r="BT99">
        <f>IF($CL99&gt;=24,INDEX($AU:$AU,$CK99+24),"")</f>
      </c>
      <c r="BU99">
        <f>IF($CL99&gt;=25,INDEX($AU:$AU,$CK99+25),"")</f>
      </c>
      <c r="BV99">
        <f>IF($CL99&gt;=26,INDEX($AU:$AU,$CK99+26),"")</f>
      </c>
      <c r="BW99">
        <f>IF($CL99&gt;=27,INDEX($AU:$AU,$CK99+27),"")</f>
      </c>
      <c r="BX99">
        <f>IF($CL99&gt;=28,INDEX($AU:$AU,$CK99+28),"")</f>
      </c>
      <c r="BY99">
        <f>IF($CL99&gt;=29,INDEX($AU:$AU,$CK99+29),"")</f>
      </c>
      <c r="BZ99">
        <f>IF($CL99&gt;=30,INDEX($AU:$AU,$CK99+30),"")</f>
      </c>
      <c r="CA99">
        <f>IF($CL99&gt;=31,INDEX($AU:$AU,$CK99+31),"")</f>
      </c>
      <c r="CB99">
        <f>IF($CL99&gt;=32,INDEX($AU:$AU,$CK99+32),"")</f>
      </c>
      <c r="CC99">
        <f>IF($CL99&gt;=33,INDEX($AU:$AU,$CK99+33),"")</f>
      </c>
      <c r="CD99">
        <f>IF($CL99&gt;=34,INDEX($AU:$AU,$CK99+34),"")</f>
      </c>
      <c r="CE99">
        <f>IF($CL99&gt;=35,INDEX($AU:$AU,$CK99+35),"")</f>
      </c>
      <c r="CF99">
        <f>IF($CL99&gt;=36,INDEX($AU:$AU,$CK99+36),"")</f>
      </c>
      <c r="CG99">
        <f>IF($CL99&gt;=37,INDEX($AU:$AU,$CK99+37),"")</f>
      </c>
      <c r="CH99">
        <f>IF($CL99&gt;=38,INDEX($AU:$AU,$CK99+38),"")</f>
      </c>
      <c r="CI99">
        <f>IF($CL99&gt;=39,INDEX($AU:$AU,$CK99+39),"")</f>
      </c>
      <c r="CJ99">
        <f>IF($CL99&gt;=40,INDEX($AU:$AU,$CK99+40),"")</f>
      </c>
      <c r="CK99">
        <f>IFERROR(MATCH($AT99,$AU$2:$AU$133,0)+1,0)</f>
      </c>
      <c r="CL99">
        <f>IFERROR(INDEX($AV$2:$AV$133,MATCH($AT99,$AU$2:$AU$133,0)),0)</f>
      </c>
      <c r="CM99">
        <f>IFERROR(LEFT($L99,FIND(" - ",$L99)-1),$L99)</f>
      </c>
      <c r="CN99" t="s">
        <v>612</v>
      </c>
      <c r="CO99">
        <v>1</v>
      </c>
      <c r="CP99">
        <f>IF($DK99&gt;=1,INDEX($CN:$CN,$DJ99+1),"")</f>
      </c>
      <c r="CQ99">
        <f>IF($DK99&gt;=2,INDEX($CN:$CN,$DJ99+2),"")</f>
      </c>
      <c r="CR99">
        <f>IF($DK99&gt;=3,INDEX($CN:$CN,$DJ99+3),"")</f>
      </c>
      <c r="CS99">
        <f>IF($DK99&gt;=4,INDEX($CN:$CN,$DJ99+4),"")</f>
      </c>
      <c r="CT99">
        <f>IF($DK99&gt;=5,INDEX($CN:$CN,$DJ99+5),"")</f>
      </c>
      <c r="CU99">
        <f>IF($DK99&gt;=6,INDEX($CN:$CN,$DJ99+6),"")</f>
      </c>
      <c r="CV99">
        <f>IF($DK99&gt;=7,INDEX($CN:$CN,$DJ99+7),"")</f>
      </c>
      <c r="CW99">
        <f>IF($DK99&gt;=8,INDEX($CN:$CN,$DJ99+8),"")</f>
      </c>
      <c r="CX99">
        <f>IF($DK99&gt;=9,INDEX($CN:$CN,$DJ99+9),"")</f>
      </c>
      <c r="CY99">
        <f>IF($DK99&gt;=10,INDEX($CN:$CN,$DJ99+10),"")</f>
      </c>
      <c r="CZ99">
        <f>IF($DK99&gt;=11,INDEX($CN:$CN,$DJ99+11),"")</f>
      </c>
      <c r="DA99">
        <f>IF($DK99&gt;=12,INDEX($CN:$CN,$DJ99+12),"")</f>
      </c>
      <c r="DB99">
        <f>IF($DK99&gt;=13,INDEX($CN:$CN,$DJ99+13),"")</f>
      </c>
      <c r="DC99">
        <f>IF($DK99&gt;=14,INDEX($CN:$CN,$DJ99+14),"")</f>
      </c>
      <c r="DD99">
        <f>IF($DK99&gt;=15,INDEX($CN:$CN,$DJ99+15),"")</f>
      </c>
      <c r="DE99">
        <f>IF($DK99&gt;=16,INDEX($CN:$CN,$DJ99+16),"")</f>
      </c>
      <c r="DF99">
        <f>IF($DK99&gt;=17,INDEX($CN:$CN,$DJ99+17),"")</f>
      </c>
      <c r="DG99">
        <f>IF($DK99&gt;=18,INDEX($CN:$CN,$DJ99+18),"")</f>
      </c>
      <c r="DH99">
        <f>IF($DK99&gt;=19,INDEX($CN:$CN,$DJ99+19),"")</f>
      </c>
      <c r="DI99">
        <f>IF($DK99&gt;=20,INDEX($CN:$CN,$DJ99+20),"")</f>
      </c>
      <c r="DJ99">
        <f>IFERROR(MATCH($CM99,$CN$2:$CN$1089,0)+1,0)</f>
      </c>
      <c r="DK99">
        <f>IFERROR(INDEX($CO$2:$CO$1089,MATCH($CM99,$CN$2:$CN$1089,0)),0)</f>
      </c>
      <c r="DL99">
        <f>IFERROR(INDEX($AS:$AS,MATCH($O99,$AR:$AR,0))&amp;"","")</f>
      </c>
      <c r="DM99" t="s">
        <v>55</v>
      </c>
      <c r="DN99" t="s">
        <v>44</v>
      </c>
      <c r="DP99">
        <f>IF($GS99&gt;=1,INDEX($DM:$DM,$GR99+1),"")</f>
      </c>
      <c r="DQ99">
        <f>IF($GS99&gt;=2,INDEX($DM:$DM,$GR99+2),"")</f>
      </c>
      <c r="DR99">
        <f>IF($GS99&gt;=3,INDEX($DM:$DM,$GR99+3),"")</f>
      </c>
      <c r="DS99">
        <f>IF($GS99&gt;=4,INDEX($DM:$DM,$GR99+4),"")</f>
      </c>
      <c r="DT99">
        <f>IF($GS99&gt;=5,INDEX($DM:$DM,$GR99+5),"")</f>
      </c>
      <c r="DU99">
        <f>IF($GS99&gt;=6,INDEX($DM:$DM,$GR99+6),"")</f>
      </c>
      <c r="DV99">
        <f>IF($GS99&gt;=7,INDEX($DM:$DM,$GR99+7),"")</f>
      </c>
      <c r="DW99">
        <f>IF($GS99&gt;=8,INDEX($DM:$DM,$GR99+8),"")</f>
      </c>
      <c r="DX99">
        <f>IF($GS99&gt;=9,INDEX($DM:$DM,$GR99+9),"")</f>
      </c>
      <c r="DY99">
        <f>IF($GS99&gt;=10,INDEX($DM:$DM,$GR99+10),"")</f>
      </c>
      <c r="DZ99">
        <f>IF($GS99&gt;=11,INDEX($DM:$DM,$GR99+11),"")</f>
      </c>
      <c r="EA99">
        <f>IF($GS99&gt;=12,INDEX($DM:$DM,$GR99+12),"")</f>
      </c>
      <c r="EB99">
        <f>IF($GS99&gt;=13,INDEX($DM:$DM,$GR99+13),"")</f>
      </c>
      <c r="EC99">
        <f>IF($GS99&gt;=14,INDEX($DM:$DM,$GR99+14),"")</f>
      </c>
      <c r="ED99">
        <f>IF($GS99&gt;=15,INDEX($DM:$DM,$GR99+15),"")</f>
      </c>
      <c r="EE99">
        <f>IF($GS99&gt;=16,INDEX($DM:$DM,$GR99+16),"")</f>
      </c>
      <c r="EF99">
        <f>IF($GS99&gt;=17,INDEX($DM:$DM,$GR99+17),"")</f>
      </c>
      <c r="EG99">
        <f>IF($GS99&gt;=18,INDEX($DM:$DM,$GR99+18),"")</f>
      </c>
      <c r="EH99">
        <f>IF($GS99&gt;=19,INDEX($DM:$DM,$GR99+19),"")</f>
      </c>
      <c r="EI99">
        <f>IF($GS99&gt;=20,INDEX($DM:$DM,$GR99+20),"")</f>
      </c>
      <c r="EJ99">
        <f>IF($GS99&gt;=21,INDEX($DM:$DM,$GR99+21),"")</f>
      </c>
      <c r="EK99">
        <f>IF($GS99&gt;=22,INDEX($DM:$DM,$GR99+22),"")</f>
      </c>
      <c r="EL99">
        <f>IF($GS99&gt;=23,INDEX($DM:$DM,$GR99+23),"")</f>
      </c>
      <c r="EM99">
        <f>IF($GS99&gt;=24,INDEX($DM:$DM,$GR99+24),"")</f>
      </c>
      <c r="EN99">
        <f>IF($GS99&gt;=25,INDEX($DM:$DM,$GR99+25),"")</f>
      </c>
      <c r="EO99">
        <f>IF($GS99&gt;=26,INDEX($DM:$DM,$GR99+26),"")</f>
      </c>
      <c r="EP99">
        <f>IF($GS99&gt;=27,INDEX($DM:$DM,$GR99+27),"")</f>
      </c>
      <c r="EQ99">
        <f>IF($GS99&gt;=28,INDEX($DM:$DM,$GR99+28),"")</f>
      </c>
      <c r="ER99">
        <f>IF($GS99&gt;=29,INDEX($DM:$DM,$GR99+29),"")</f>
      </c>
      <c r="ES99">
        <f>IF($GS99&gt;=30,INDEX($DM:$DM,$GR99+30),"")</f>
      </c>
      <c r="ET99">
        <f>IF($GS99&gt;=31,INDEX($DM:$DM,$GR99+31),"")</f>
      </c>
      <c r="EU99">
        <f>IF($GS99&gt;=32,INDEX($DM:$DM,$GR99+32),"")</f>
      </c>
      <c r="EV99">
        <f>IF($GS99&gt;=33,INDEX($DM:$DM,$GR99+33),"")</f>
      </c>
      <c r="EW99">
        <f>IF($GS99&gt;=34,INDEX($DM:$DM,$GR99+34),"")</f>
      </c>
      <c r="EX99">
        <f>IF($GS99&gt;=35,INDEX($DM:$DM,$GR99+35),"")</f>
      </c>
      <c r="EY99">
        <f>IF($GS99&gt;=36,INDEX($DM:$DM,$GR99+36),"")</f>
      </c>
      <c r="EZ99">
        <f>IF($GS99&gt;=37,INDEX($DM:$DM,$GR99+37),"")</f>
      </c>
      <c r="FA99">
        <f>IF($GS99&gt;=38,INDEX($DM:$DM,$GR99+38),"")</f>
      </c>
      <c r="FB99">
        <f>IF($GS99&gt;=39,INDEX($DM:$DM,$GR99+39),"")</f>
      </c>
      <c r="FC99">
        <f>IF($GS99&gt;=40,INDEX($DM:$DM,$GR99+40),"")</f>
      </c>
      <c r="FD99">
        <f>IF($GS99&gt;=1,INDEX($DN:$DN,$GR99+1),"")</f>
      </c>
      <c r="FE99">
        <f>IF($GS99&gt;=2,INDEX($DN:$DN,$GR99+2),"")</f>
      </c>
      <c r="FF99">
        <f>IF($GS99&gt;=3,INDEX($DN:$DN,$GR99+3),"")</f>
      </c>
      <c r="FG99">
        <f>IF($GS99&gt;=4,INDEX($DN:$DN,$GR99+4),"")</f>
      </c>
      <c r="FH99">
        <f>IF($GS99&gt;=5,INDEX($DN:$DN,$GR99+5),"")</f>
      </c>
      <c r="FI99">
        <f>IF($GS99&gt;=6,INDEX($DN:$DN,$GR99+6),"")</f>
      </c>
      <c r="FJ99">
        <f>IF($GS99&gt;=7,INDEX($DN:$DN,$GR99+7),"")</f>
      </c>
      <c r="FK99">
        <f>IF($GS99&gt;=8,INDEX($DN:$DN,$GR99+8),"")</f>
      </c>
      <c r="FL99">
        <f>IF($GS99&gt;=9,INDEX($DN:$DN,$GR99+9),"")</f>
      </c>
      <c r="FM99">
        <f>IF($GS99&gt;=10,INDEX($DN:$DN,$GR99+10),"")</f>
      </c>
      <c r="FN99">
        <f>IF($GS99&gt;=11,INDEX($DN:$DN,$GR99+11),"")</f>
      </c>
      <c r="FO99">
        <f>IF($GS99&gt;=12,INDEX($DN:$DN,$GR99+12),"")</f>
      </c>
      <c r="FP99">
        <f>IF($GS99&gt;=13,INDEX($DN:$DN,$GR99+13),"")</f>
      </c>
      <c r="FQ99">
        <f>IF($GS99&gt;=14,INDEX($DN:$DN,$GR99+14),"")</f>
      </c>
      <c r="FR99">
        <f>IF($GS99&gt;=15,INDEX($DN:$DN,$GR99+15),"")</f>
      </c>
      <c r="FS99">
        <f>IF($GS99&gt;=16,INDEX($DN:$DN,$GR99+16),"")</f>
      </c>
      <c r="FT99">
        <f>IF($GS99&gt;=17,INDEX($DN:$DN,$GR99+17),"")</f>
      </c>
      <c r="FU99">
        <f>IF($GS99&gt;=18,INDEX($DN:$DN,$GR99+18),"")</f>
      </c>
      <c r="FV99">
        <f>IF($GS99&gt;=19,INDEX($DN:$DN,$GR99+19),"")</f>
      </c>
      <c r="FW99">
        <f>IF($GS99&gt;=20,INDEX($DN:$DN,$GR99+20),"")</f>
      </c>
      <c r="FX99">
        <f>IF($GS99&gt;=21,INDEX($DN:$DN,$GR99+21),"")</f>
      </c>
      <c r="FY99">
        <f>IF($GS99&gt;=22,INDEX($DN:$DN,$GR99+22),"")</f>
      </c>
      <c r="FZ99">
        <f>IF($GS99&gt;=23,INDEX($DN:$DN,$GR99+23),"")</f>
      </c>
      <c r="GA99">
        <f>IF($GS99&gt;=24,INDEX($DN:$DN,$GR99+24),"")</f>
      </c>
      <c r="GB99">
        <f>IF($GS99&gt;=25,INDEX($DN:$DN,$GR99+25),"")</f>
      </c>
      <c r="GC99">
        <f>IF($GS99&gt;=26,INDEX($DN:$DN,$GR99+26),"")</f>
      </c>
      <c r="GD99">
        <f>IF($GS99&gt;=27,INDEX($DN:$DN,$GR99+27),"")</f>
      </c>
      <c r="GE99">
        <f>IF($GS99&gt;=28,INDEX($DN:$DN,$GR99+28),"")</f>
      </c>
      <c r="GF99">
        <f>IF($GS99&gt;=29,INDEX($DN:$DN,$GR99+29),"")</f>
      </c>
      <c r="GG99">
        <f>IF($GS99&gt;=30,INDEX($DN:$DN,$GR99+30),"")</f>
      </c>
      <c r="GH99">
        <f>IF($GS99&gt;=31,INDEX($DN:$DN,$GR99+31),"")</f>
      </c>
      <c r="GI99">
        <f>IF($GS99&gt;=32,INDEX($DN:$DN,$GR99+32),"")</f>
      </c>
      <c r="GJ99">
        <f>IF($GS99&gt;=33,INDEX($DN:$DN,$GR99+33),"")</f>
      </c>
      <c r="GK99">
        <f>IF($GS99&gt;=34,INDEX($DN:$DN,$GR99+34),"")</f>
      </c>
      <c r="GL99">
        <f>IF($GS99&gt;=35,INDEX($DN:$DN,$GR99+35),"")</f>
      </c>
      <c r="GM99">
        <f>IF($GS99&gt;=36,INDEX($DN:$DN,$GR99+36),"")</f>
      </c>
      <c r="GN99">
        <f>IF($GS99&gt;=37,INDEX($DN:$DN,$GR99+37),"")</f>
      </c>
      <c r="GO99">
        <f>IF($GS99&gt;=38,INDEX($DN:$DN,$GR99+38),"")</f>
      </c>
      <c r="GP99">
        <f>IF($GS99&gt;=39,INDEX($DN:$DN,$GR99+39),"")</f>
      </c>
      <c r="GQ99">
        <f>IF($GS99&gt;=40,INDEX($DN:$DN,$GR99+40),"")</f>
      </c>
      <c r="GR99">
        <f>IFERROR(MATCH($DL99,$DM$2:$DM$148,0)+1,0)</f>
      </c>
      <c r="GS99">
        <f>IFERROR(INDEX($DO$2:$DO$148,MATCH($DL99,$DM$2:$DM$148,0)),0)</f>
      </c>
      <c r="GT99">
        <f>IFERROR(MATCH($Z99,$DP$99:$FC$99,0),0)</f>
      </c>
      <c r="GU99">
        <f>IF($GT99&gt;0,INDEX($FD$99:$GQ$99,$GT99),"")</f>
      </c>
      <c r="GV99" t="s">
        <v>596</v>
      </c>
      <c r="GX99">
        <f>IF($JG99&gt;=1,INDEX($GV:$GV,$JF99+1),"")</f>
      </c>
      <c r="GY99">
        <f>IF($JG99&gt;=2,INDEX($GV:$GV,$JF99+2),"")</f>
      </c>
      <c r="GZ99">
        <f>IF($JG99&gt;=3,INDEX($GV:$GV,$JF99+3),"")</f>
      </c>
      <c r="HA99">
        <f>IF($JG99&gt;=4,INDEX($GV:$GV,$JF99+4),"")</f>
      </c>
      <c r="HB99">
        <f>IF($JG99&gt;=5,INDEX($GV:$GV,$JF99+5),"")</f>
      </c>
      <c r="HC99">
        <f>IF($JG99&gt;=6,INDEX($GV:$GV,$JF99+6),"")</f>
      </c>
      <c r="HD99">
        <f>IF($JG99&gt;=7,INDEX($GV:$GV,$JF99+7),"")</f>
      </c>
      <c r="HE99">
        <f>IF($JG99&gt;=8,INDEX($GV:$GV,$JF99+8),"")</f>
      </c>
      <c r="HF99">
        <f>IF($JG99&gt;=9,INDEX($GV:$GV,$JF99+9),"")</f>
      </c>
      <c r="HG99">
        <f>IF($JG99&gt;=10,INDEX($GV:$GV,$JF99+10),"")</f>
      </c>
      <c r="HH99">
        <f>IF($JG99&gt;=11,INDEX($GV:$GV,$JF99+11),"")</f>
      </c>
      <c r="HI99">
        <f>IF($JG99&gt;=12,INDEX($GV:$GV,$JF99+12),"")</f>
      </c>
      <c r="HJ99">
        <f>IF($JG99&gt;=13,INDEX($GV:$GV,$JF99+13),"")</f>
      </c>
      <c r="HK99">
        <f>IF($JG99&gt;=14,INDEX($GV:$GV,$JF99+14),"")</f>
      </c>
      <c r="HL99">
        <f>IF($JG99&gt;=15,INDEX($GV:$GV,$JF99+15),"")</f>
      </c>
      <c r="HM99">
        <f>IF($JG99&gt;=16,INDEX($GV:$GV,$JF99+16),"")</f>
      </c>
      <c r="HN99">
        <f>IF($JG99&gt;=17,INDEX($GV:$GV,$JF99+17),"")</f>
      </c>
      <c r="HO99">
        <f>IF($JG99&gt;=18,INDEX($GV:$GV,$JF99+18),"")</f>
      </c>
      <c r="HP99">
        <f>IF($JG99&gt;=19,INDEX($GV:$GV,$JF99+19),"")</f>
      </c>
      <c r="HQ99">
        <f>IF($JG99&gt;=20,INDEX($GV:$GV,$JF99+20),"")</f>
      </c>
      <c r="HR99">
        <f>IF($JG99&gt;=21,INDEX($GV:$GV,$JF99+21),"")</f>
      </c>
      <c r="HS99">
        <f>IF($JG99&gt;=22,INDEX($GV:$GV,$JF99+22),"")</f>
      </c>
      <c r="HT99">
        <f>IF($JG99&gt;=23,INDEX($GV:$GV,$JF99+23),"")</f>
      </c>
      <c r="HU99">
        <f>IF($JG99&gt;=24,INDEX($GV:$GV,$JF99+24),"")</f>
      </c>
      <c r="HV99">
        <f>IF($JG99&gt;=25,INDEX($GV:$GV,$JF99+25),"")</f>
      </c>
      <c r="HW99">
        <f>IF($JG99&gt;=26,INDEX($GV:$GV,$JF99+26),"")</f>
      </c>
      <c r="HX99">
        <f>IF($JG99&gt;=27,INDEX($GV:$GV,$JF99+27),"")</f>
      </c>
      <c r="HY99">
        <f>IF($JG99&gt;=28,INDEX($GV:$GV,$JF99+28),"")</f>
      </c>
      <c r="HZ99">
        <f>IF($JG99&gt;=29,INDEX($GV:$GV,$JF99+29),"")</f>
      </c>
      <c r="IA99">
        <f>IF($JG99&gt;=30,INDEX($GV:$GV,$JF99+30),"")</f>
      </c>
      <c r="IB99">
        <f>IF($JG99&gt;=31,INDEX($GV:$GV,$JF99+31),"")</f>
      </c>
      <c r="IC99">
        <f>IF($JG99&gt;=32,INDEX($GV:$GV,$JF99+32),"")</f>
      </c>
      <c r="ID99">
        <f>IF($JG99&gt;=33,INDEX($GV:$GV,$JF99+33),"")</f>
      </c>
      <c r="IE99">
        <f>IF($JG99&gt;=34,INDEX($GV:$GV,$JF99+34),"")</f>
      </c>
      <c r="IF99">
        <f>IF($JG99&gt;=35,INDEX($GV:$GV,$JF99+35),"")</f>
      </c>
      <c r="IG99">
        <f>IF($JG99&gt;=36,INDEX($GV:$GV,$JF99+36),"")</f>
      </c>
      <c r="IH99">
        <f>IF($JG99&gt;=37,INDEX($GV:$GV,$JF99+37),"")</f>
      </c>
      <c r="II99">
        <f>IF($JG99&gt;=38,INDEX($GV:$GV,$JF99+38),"")</f>
      </c>
      <c r="IJ99">
        <f>IF($JG99&gt;=39,INDEX($GV:$GV,$JF99+39),"")</f>
      </c>
      <c r="IK99">
        <f>IF($JG99&gt;=40,INDEX($GV:$GV,$JF99+40),"")</f>
      </c>
      <c r="IL99">
        <f>IF($JG99&gt;=41,INDEX($GV:$GV,$JF99+41),"")</f>
      </c>
      <c r="IM99">
        <f>IF($JG99&gt;=42,INDEX($GV:$GV,$JF99+42),"")</f>
      </c>
      <c r="IN99">
        <f>IF($JG99&gt;=43,INDEX($GV:$GV,$JF99+43),"")</f>
      </c>
      <c r="IO99">
        <f>IF($JG99&gt;=44,INDEX($GV:$GV,$JF99+44),"")</f>
      </c>
      <c r="IP99">
        <f>IF($JG99&gt;=45,INDEX($GV:$GV,$JF99+45),"")</f>
      </c>
      <c r="IQ99">
        <f>IF($JG99&gt;=46,INDEX($GV:$GV,$JF99+46),"")</f>
      </c>
      <c r="IR99">
        <f>IF($JG99&gt;=47,INDEX($GV:$GV,$JF99+47),"")</f>
      </c>
      <c r="IS99">
        <f>IF($JG99&gt;=48,INDEX($GV:$GV,$JF99+48),"")</f>
      </c>
      <c r="IT99">
        <f>IF($JG99&gt;=49,INDEX($GV:$GV,$JF99+49),"")</f>
      </c>
      <c r="IU99">
        <f>IF($JG99&gt;=50,INDEX($GV:$GV,$JF99+50),"")</f>
      </c>
      <c r="IV99">
        <f>IF($JG99&gt;=51,INDEX($GV:$GV,$JF99+51),"")</f>
      </c>
      <c r="IW99">
        <f>IF($JG99&gt;=52,INDEX($GV:$GV,$JF99+52),"")</f>
      </c>
      <c r="IX99">
        <f>IF($JG99&gt;=53,INDEX($GV:$GV,$JF99+53),"")</f>
      </c>
      <c r="IY99">
        <f>IF($JG99&gt;=54,INDEX($GV:$GV,$JF99+54),"")</f>
      </c>
      <c r="IZ99">
        <f>IF($JG99&gt;=55,INDEX($GV:$GV,$JF99+55),"")</f>
      </c>
      <c r="JA99">
        <f>IF($JG99&gt;=56,INDEX($GV:$GV,$JF99+56),"")</f>
      </c>
      <c r="JB99">
        <f>IF($JG99&gt;=57,INDEX($GV:$GV,$JF99+57),"")</f>
      </c>
      <c r="JC99">
        <f>IF($JG99&gt;=58,INDEX($GV:$GV,$JF99+58),"")</f>
      </c>
      <c r="JD99">
        <f>IF($JG99&gt;=59,INDEX($GV:$GV,$JF99+59),"")</f>
      </c>
      <c r="JE99">
        <f>IF($JG99&gt;=60,INDEX($GV:$GV,$JF99+60),"")</f>
      </c>
      <c r="JF99">
        <f>IFERROR(MATCH($GU99,$GV$2:$GV$322,0)+1,0)</f>
      </c>
      <c r="JG99">
        <f>IFERROR(INDEX($GW$2:$GW$322,MATCH($GU99,$GV$2:$GV$322,0)),0)</f>
      </c>
      <c r="JH99" t="s">
        <v>44</v>
      </c>
      <c r="JI99" t="s">
        <v>44</v>
      </c>
    </row>
    <row r="100" spans="1:269" x14ac:dyDescent="0.25">
      <c r="R100">
        <f>IF(OR($U100="",$Q100=""),"",IFERROR($U100/$Q100,0))</f>
      </c>
      <c r="S100">
        <f>IF($U100="","",
SUM($T100,$V100,$AA100,$W100,$Y100)*
(1-IF($AB100="",0,VALUE($AB100)/100)))</f>
      </c>
      <c r="T100">
        <f>IF($U100="","",$U100)</f>
      </c>
      <c r="V100">
        <f>IF($U100="","",
IF($O100="","",
IF(ISNUMBER(SEARCH("exempt",LOWER($O100))),0,
$U100*(VALUE(SUBSTITUTE($O100,"%",""))/100))))</f>
      </c>
      <c r="AC100">
        <f>IFERROR(IF(FIND(" - ",$K100)&gt;0,MID($K100,FIND(" - ",$K100)+3,LEN($K100)),""),"")</f>
      </c>
      <c r="AL100" t="s">
        <v>613</v>
      </c>
      <c r="AP100" t="s">
        <v>614</v>
      </c>
      <c r="AQ100" t="s">
        <v>615</v>
      </c>
      <c r="AT100">
        <f>IFERROR(LEFT($K100,FIND(" - ",$K100)-1),$K100)</f>
      </c>
      <c r="AU100" t="s">
        <v>464</v>
      </c>
      <c r="AW100">
        <f>IF($CL100&gt;=1,INDEX($AU:$AU,$CK100+1),"")</f>
      </c>
      <c r="AX100">
        <f>IF($CL100&gt;=2,INDEX($AU:$AU,$CK100+2),"")</f>
      </c>
      <c r="AY100">
        <f>IF($CL100&gt;=3,INDEX($AU:$AU,$CK100+3),"")</f>
      </c>
      <c r="AZ100">
        <f>IF($CL100&gt;=4,INDEX($AU:$AU,$CK100+4),"")</f>
      </c>
      <c r="BA100">
        <f>IF($CL100&gt;=5,INDEX($AU:$AU,$CK100+5),"")</f>
      </c>
      <c r="BB100">
        <f>IF($CL100&gt;=6,INDEX($AU:$AU,$CK100+6),"")</f>
      </c>
      <c r="BC100">
        <f>IF($CL100&gt;=7,INDEX($AU:$AU,$CK100+7),"")</f>
      </c>
      <c r="BD100">
        <f>IF($CL100&gt;=8,INDEX($AU:$AU,$CK100+8),"")</f>
      </c>
      <c r="BE100">
        <f>IF($CL100&gt;=9,INDEX($AU:$AU,$CK100+9),"")</f>
      </c>
      <c r="BF100">
        <f>IF($CL100&gt;=10,INDEX($AU:$AU,$CK100+10),"")</f>
      </c>
      <c r="BG100">
        <f>IF($CL100&gt;=11,INDEX($AU:$AU,$CK100+11),"")</f>
      </c>
      <c r="BH100">
        <f>IF($CL100&gt;=12,INDEX($AU:$AU,$CK100+12),"")</f>
      </c>
      <c r="BI100">
        <f>IF($CL100&gt;=13,INDEX($AU:$AU,$CK100+13),"")</f>
      </c>
      <c r="BJ100">
        <f>IF($CL100&gt;=14,INDEX($AU:$AU,$CK100+14),"")</f>
      </c>
      <c r="BK100">
        <f>IF($CL100&gt;=15,INDEX($AU:$AU,$CK100+15),"")</f>
      </c>
      <c r="BL100">
        <f>IF($CL100&gt;=16,INDEX($AU:$AU,$CK100+16),"")</f>
      </c>
      <c r="BM100">
        <f>IF($CL100&gt;=17,INDEX($AU:$AU,$CK100+17),"")</f>
      </c>
      <c r="BN100">
        <f>IF($CL100&gt;=18,INDEX($AU:$AU,$CK100+18),"")</f>
      </c>
      <c r="BO100">
        <f>IF($CL100&gt;=19,INDEX($AU:$AU,$CK100+19),"")</f>
      </c>
      <c r="BP100">
        <f>IF($CL100&gt;=20,INDEX($AU:$AU,$CK100+20),"")</f>
      </c>
      <c r="BQ100">
        <f>IF($CL100&gt;=21,INDEX($AU:$AU,$CK100+21),"")</f>
      </c>
      <c r="BR100">
        <f>IF($CL100&gt;=22,INDEX($AU:$AU,$CK100+22),"")</f>
      </c>
      <c r="BS100">
        <f>IF($CL100&gt;=23,INDEX($AU:$AU,$CK100+23),"")</f>
      </c>
      <c r="BT100">
        <f>IF($CL100&gt;=24,INDEX($AU:$AU,$CK100+24),"")</f>
      </c>
      <c r="BU100">
        <f>IF($CL100&gt;=25,INDEX($AU:$AU,$CK100+25),"")</f>
      </c>
      <c r="BV100">
        <f>IF($CL100&gt;=26,INDEX($AU:$AU,$CK100+26),"")</f>
      </c>
      <c r="BW100">
        <f>IF($CL100&gt;=27,INDEX($AU:$AU,$CK100+27),"")</f>
      </c>
      <c r="BX100">
        <f>IF($CL100&gt;=28,INDEX($AU:$AU,$CK100+28),"")</f>
      </c>
      <c r="BY100">
        <f>IF($CL100&gt;=29,INDEX($AU:$AU,$CK100+29),"")</f>
      </c>
      <c r="BZ100">
        <f>IF($CL100&gt;=30,INDEX($AU:$AU,$CK100+30),"")</f>
      </c>
      <c r="CA100">
        <f>IF($CL100&gt;=31,INDEX($AU:$AU,$CK100+31),"")</f>
      </c>
      <c r="CB100">
        <f>IF($CL100&gt;=32,INDEX($AU:$AU,$CK100+32),"")</f>
      </c>
      <c r="CC100">
        <f>IF($CL100&gt;=33,INDEX($AU:$AU,$CK100+33),"")</f>
      </c>
      <c r="CD100">
        <f>IF($CL100&gt;=34,INDEX($AU:$AU,$CK100+34),"")</f>
      </c>
      <c r="CE100">
        <f>IF($CL100&gt;=35,INDEX($AU:$AU,$CK100+35),"")</f>
      </c>
      <c r="CF100">
        <f>IF($CL100&gt;=36,INDEX($AU:$AU,$CK100+36),"")</f>
      </c>
      <c r="CG100">
        <f>IF($CL100&gt;=37,INDEX($AU:$AU,$CK100+37),"")</f>
      </c>
      <c r="CH100">
        <f>IF($CL100&gt;=38,INDEX($AU:$AU,$CK100+38),"")</f>
      </c>
      <c r="CI100">
        <f>IF($CL100&gt;=39,INDEX($AU:$AU,$CK100+39),"")</f>
      </c>
      <c r="CJ100">
        <f>IF($CL100&gt;=40,INDEX($AU:$AU,$CK100+40),"")</f>
      </c>
      <c r="CK100">
        <f>IFERROR(MATCH($AT100,$AU$2:$AU$133,0)+1,0)</f>
      </c>
      <c r="CL100">
        <f>IFERROR(INDEX($AV$2:$AV$133,MATCH($AT100,$AU$2:$AU$133,0)),0)</f>
      </c>
      <c r="CM100">
        <f>IFERROR(LEFT($L100,FIND(" - ",$L100)-1),$L100)</f>
      </c>
      <c r="CN100" t="s">
        <v>149</v>
      </c>
      <c r="CP100">
        <f>IF($DK100&gt;=1,INDEX($CN:$CN,$DJ100+1),"")</f>
      </c>
      <c r="CQ100">
        <f>IF($DK100&gt;=2,INDEX($CN:$CN,$DJ100+2),"")</f>
      </c>
      <c r="CR100">
        <f>IF($DK100&gt;=3,INDEX($CN:$CN,$DJ100+3),"")</f>
      </c>
      <c r="CS100">
        <f>IF($DK100&gt;=4,INDEX($CN:$CN,$DJ100+4),"")</f>
      </c>
      <c r="CT100">
        <f>IF($DK100&gt;=5,INDEX($CN:$CN,$DJ100+5),"")</f>
      </c>
      <c r="CU100">
        <f>IF($DK100&gt;=6,INDEX($CN:$CN,$DJ100+6),"")</f>
      </c>
      <c r="CV100">
        <f>IF($DK100&gt;=7,INDEX($CN:$CN,$DJ100+7),"")</f>
      </c>
      <c r="CW100">
        <f>IF($DK100&gt;=8,INDEX($CN:$CN,$DJ100+8),"")</f>
      </c>
      <c r="CX100">
        <f>IF($DK100&gt;=9,INDEX($CN:$CN,$DJ100+9),"")</f>
      </c>
      <c r="CY100">
        <f>IF($DK100&gt;=10,INDEX($CN:$CN,$DJ100+10),"")</f>
      </c>
      <c r="CZ100">
        <f>IF($DK100&gt;=11,INDEX($CN:$CN,$DJ100+11),"")</f>
      </c>
      <c r="DA100">
        <f>IF($DK100&gt;=12,INDEX($CN:$CN,$DJ100+12),"")</f>
      </c>
      <c r="DB100">
        <f>IF($DK100&gt;=13,INDEX($CN:$CN,$DJ100+13),"")</f>
      </c>
      <c r="DC100">
        <f>IF($DK100&gt;=14,INDEX($CN:$CN,$DJ100+14),"")</f>
      </c>
      <c r="DD100">
        <f>IF($DK100&gt;=15,INDEX($CN:$CN,$DJ100+15),"")</f>
      </c>
      <c r="DE100">
        <f>IF($DK100&gt;=16,INDEX($CN:$CN,$DJ100+16),"")</f>
      </c>
      <c r="DF100">
        <f>IF($DK100&gt;=17,INDEX($CN:$CN,$DJ100+17),"")</f>
      </c>
      <c r="DG100">
        <f>IF($DK100&gt;=18,INDEX($CN:$CN,$DJ100+18),"")</f>
      </c>
      <c r="DH100">
        <f>IF($DK100&gt;=19,INDEX($CN:$CN,$DJ100+19),"")</f>
      </c>
      <c r="DI100">
        <f>IF($DK100&gt;=20,INDEX($CN:$CN,$DJ100+20),"")</f>
      </c>
      <c r="DJ100">
        <f>IFERROR(MATCH($CM100,$CN$2:$CN$1089,0)+1,0)</f>
      </c>
      <c r="DK100">
        <f>IFERROR(INDEX($CO$2:$CO$1089,MATCH($CM100,$CN$2:$CN$1089,0)),0)</f>
      </c>
      <c r="DL100">
        <f>IFERROR(INDEX($AS:$AS,MATCH($O100,$AR:$AR,0))&amp;"","")</f>
      </c>
      <c r="DM100" t="s">
        <v>382</v>
      </c>
      <c r="DO100">
        <v>1</v>
      </c>
      <c r="DP100">
        <f>IF($GS100&gt;=1,INDEX($DM:$DM,$GR100+1),"")</f>
      </c>
      <c r="DQ100">
        <f>IF($GS100&gt;=2,INDEX($DM:$DM,$GR100+2),"")</f>
      </c>
      <c r="DR100">
        <f>IF($GS100&gt;=3,INDEX($DM:$DM,$GR100+3),"")</f>
      </c>
      <c r="DS100">
        <f>IF($GS100&gt;=4,INDEX($DM:$DM,$GR100+4),"")</f>
      </c>
      <c r="DT100">
        <f>IF($GS100&gt;=5,INDEX($DM:$DM,$GR100+5),"")</f>
      </c>
      <c r="DU100">
        <f>IF($GS100&gt;=6,INDEX($DM:$DM,$GR100+6),"")</f>
      </c>
      <c r="DV100">
        <f>IF($GS100&gt;=7,INDEX($DM:$DM,$GR100+7),"")</f>
      </c>
      <c r="DW100">
        <f>IF($GS100&gt;=8,INDEX($DM:$DM,$GR100+8),"")</f>
      </c>
      <c r="DX100">
        <f>IF($GS100&gt;=9,INDEX($DM:$DM,$GR100+9),"")</f>
      </c>
      <c r="DY100">
        <f>IF($GS100&gt;=10,INDEX($DM:$DM,$GR100+10),"")</f>
      </c>
      <c r="DZ100">
        <f>IF($GS100&gt;=11,INDEX($DM:$DM,$GR100+11),"")</f>
      </c>
      <c r="EA100">
        <f>IF($GS100&gt;=12,INDEX($DM:$DM,$GR100+12),"")</f>
      </c>
      <c r="EB100">
        <f>IF($GS100&gt;=13,INDEX($DM:$DM,$GR100+13),"")</f>
      </c>
      <c r="EC100">
        <f>IF($GS100&gt;=14,INDEX($DM:$DM,$GR100+14),"")</f>
      </c>
      <c r="ED100">
        <f>IF($GS100&gt;=15,INDEX($DM:$DM,$GR100+15),"")</f>
      </c>
      <c r="EE100">
        <f>IF($GS100&gt;=16,INDEX($DM:$DM,$GR100+16),"")</f>
      </c>
      <c r="EF100">
        <f>IF($GS100&gt;=17,INDEX($DM:$DM,$GR100+17),"")</f>
      </c>
      <c r="EG100">
        <f>IF($GS100&gt;=18,INDEX($DM:$DM,$GR100+18),"")</f>
      </c>
      <c r="EH100">
        <f>IF($GS100&gt;=19,INDEX($DM:$DM,$GR100+19),"")</f>
      </c>
      <c r="EI100">
        <f>IF($GS100&gt;=20,INDEX($DM:$DM,$GR100+20),"")</f>
      </c>
      <c r="EJ100">
        <f>IF($GS100&gt;=21,INDEX($DM:$DM,$GR100+21),"")</f>
      </c>
      <c r="EK100">
        <f>IF($GS100&gt;=22,INDEX($DM:$DM,$GR100+22),"")</f>
      </c>
      <c r="EL100">
        <f>IF($GS100&gt;=23,INDEX($DM:$DM,$GR100+23),"")</f>
      </c>
      <c r="EM100">
        <f>IF($GS100&gt;=24,INDEX($DM:$DM,$GR100+24),"")</f>
      </c>
      <c r="EN100">
        <f>IF($GS100&gt;=25,INDEX($DM:$DM,$GR100+25),"")</f>
      </c>
      <c r="EO100">
        <f>IF($GS100&gt;=26,INDEX($DM:$DM,$GR100+26),"")</f>
      </c>
      <c r="EP100">
        <f>IF($GS100&gt;=27,INDEX($DM:$DM,$GR100+27),"")</f>
      </c>
      <c r="EQ100">
        <f>IF($GS100&gt;=28,INDEX($DM:$DM,$GR100+28),"")</f>
      </c>
      <c r="ER100">
        <f>IF($GS100&gt;=29,INDEX($DM:$DM,$GR100+29),"")</f>
      </c>
      <c r="ES100">
        <f>IF($GS100&gt;=30,INDEX($DM:$DM,$GR100+30),"")</f>
      </c>
      <c r="ET100">
        <f>IF($GS100&gt;=31,INDEX($DM:$DM,$GR100+31),"")</f>
      </c>
      <c r="EU100">
        <f>IF($GS100&gt;=32,INDEX($DM:$DM,$GR100+32),"")</f>
      </c>
      <c r="EV100">
        <f>IF($GS100&gt;=33,INDEX($DM:$DM,$GR100+33),"")</f>
      </c>
      <c r="EW100">
        <f>IF($GS100&gt;=34,INDEX($DM:$DM,$GR100+34),"")</f>
      </c>
      <c r="EX100">
        <f>IF($GS100&gt;=35,INDEX($DM:$DM,$GR100+35),"")</f>
      </c>
      <c r="EY100">
        <f>IF($GS100&gt;=36,INDEX($DM:$DM,$GR100+36),"")</f>
      </c>
      <c r="EZ100">
        <f>IF($GS100&gt;=37,INDEX($DM:$DM,$GR100+37),"")</f>
      </c>
      <c r="FA100">
        <f>IF($GS100&gt;=38,INDEX($DM:$DM,$GR100+38),"")</f>
      </c>
      <c r="FB100">
        <f>IF($GS100&gt;=39,INDEX($DM:$DM,$GR100+39),"")</f>
      </c>
      <c r="FC100">
        <f>IF($GS100&gt;=40,INDEX($DM:$DM,$GR100+40),"")</f>
      </c>
      <c r="FD100">
        <f>IF($GS100&gt;=1,INDEX($DN:$DN,$GR100+1),"")</f>
      </c>
      <c r="FE100">
        <f>IF($GS100&gt;=2,INDEX($DN:$DN,$GR100+2),"")</f>
      </c>
      <c r="FF100">
        <f>IF($GS100&gt;=3,INDEX($DN:$DN,$GR100+3),"")</f>
      </c>
      <c r="FG100">
        <f>IF($GS100&gt;=4,INDEX($DN:$DN,$GR100+4),"")</f>
      </c>
      <c r="FH100">
        <f>IF($GS100&gt;=5,INDEX($DN:$DN,$GR100+5),"")</f>
      </c>
      <c r="FI100">
        <f>IF($GS100&gt;=6,INDEX($DN:$DN,$GR100+6),"")</f>
      </c>
      <c r="FJ100">
        <f>IF($GS100&gt;=7,INDEX($DN:$DN,$GR100+7),"")</f>
      </c>
      <c r="FK100">
        <f>IF($GS100&gt;=8,INDEX($DN:$DN,$GR100+8),"")</f>
      </c>
      <c r="FL100">
        <f>IF($GS100&gt;=9,INDEX($DN:$DN,$GR100+9),"")</f>
      </c>
      <c r="FM100">
        <f>IF($GS100&gt;=10,INDEX($DN:$DN,$GR100+10),"")</f>
      </c>
      <c r="FN100">
        <f>IF($GS100&gt;=11,INDEX($DN:$DN,$GR100+11),"")</f>
      </c>
      <c r="FO100">
        <f>IF($GS100&gt;=12,INDEX($DN:$DN,$GR100+12),"")</f>
      </c>
      <c r="FP100">
        <f>IF($GS100&gt;=13,INDEX($DN:$DN,$GR100+13),"")</f>
      </c>
      <c r="FQ100">
        <f>IF($GS100&gt;=14,INDEX($DN:$DN,$GR100+14),"")</f>
      </c>
      <c r="FR100">
        <f>IF($GS100&gt;=15,INDEX($DN:$DN,$GR100+15),"")</f>
      </c>
      <c r="FS100">
        <f>IF($GS100&gt;=16,INDEX($DN:$DN,$GR100+16),"")</f>
      </c>
      <c r="FT100">
        <f>IF($GS100&gt;=17,INDEX($DN:$DN,$GR100+17),"")</f>
      </c>
      <c r="FU100">
        <f>IF($GS100&gt;=18,INDEX($DN:$DN,$GR100+18),"")</f>
      </c>
      <c r="FV100">
        <f>IF($GS100&gt;=19,INDEX($DN:$DN,$GR100+19),"")</f>
      </c>
      <c r="FW100">
        <f>IF($GS100&gt;=20,INDEX($DN:$DN,$GR100+20),"")</f>
      </c>
      <c r="FX100">
        <f>IF($GS100&gt;=21,INDEX($DN:$DN,$GR100+21),"")</f>
      </c>
      <c r="FY100">
        <f>IF($GS100&gt;=22,INDEX($DN:$DN,$GR100+22),"")</f>
      </c>
      <c r="FZ100">
        <f>IF($GS100&gt;=23,INDEX($DN:$DN,$GR100+23),"")</f>
      </c>
      <c r="GA100">
        <f>IF($GS100&gt;=24,INDEX($DN:$DN,$GR100+24),"")</f>
      </c>
      <c r="GB100">
        <f>IF($GS100&gt;=25,INDEX($DN:$DN,$GR100+25),"")</f>
      </c>
      <c r="GC100">
        <f>IF($GS100&gt;=26,INDEX($DN:$DN,$GR100+26),"")</f>
      </c>
      <c r="GD100">
        <f>IF($GS100&gt;=27,INDEX($DN:$DN,$GR100+27),"")</f>
      </c>
      <c r="GE100">
        <f>IF($GS100&gt;=28,INDEX($DN:$DN,$GR100+28),"")</f>
      </c>
      <c r="GF100">
        <f>IF($GS100&gt;=29,INDEX($DN:$DN,$GR100+29),"")</f>
      </c>
      <c r="GG100">
        <f>IF($GS100&gt;=30,INDEX($DN:$DN,$GR100+30),"")</f>
      </c>
      <c r="GH100">
        <f>IF($GS100&gt;=31,INDEX($DN:$DN,$GR100+31),"")</f>
      </c>
      <c r="GI100">
        <f>IF($GS100&gt;=32,INDEX($DN:$DN,$GR100+32),"")</f>
      </c>
      <c r="GJ100">
        <f>IF($GS100&gt;=33,INDEX($DN:$DN,$GR100+33),"")</f>
      </c>
      <c r="GK100">
        <f>IF($GS100&gt;=34,INDEX($DN:$DN,$GR100+34),"")</f>
      </c>
      <c r="GL100">
        <f>IF($GS100&gt;=35,INDEX($DN:$DN,$GR100+35),"")</f>
      </c>
      <c r="GM100">
        <f>IF($GS100&gt;=36,INDEX($DN:$DN,$GR100+36),"")</f>
      </c>
      <c r="GN100">
        <f>IF($GS100&gt;=37,INDEX($DN:$DN,$GR100+37),"")</f>
      </c>
      <c r="GO100">
        <f>IF($GS100&gt;=38,INDEX($DN:$DN,$GR100+38),"")</f>
      </c>
      <c r="GP100">
        <f>IF($GS100&gt;=39,INDEX($DN:$DN,$GR100+39),"")</f>
      </c>
      <c r="GQ100">
        <f>IF($GS100&gt;=40,INDEX($DN:$DN,$GR100+40),"")</f>
      </c>
      <c r="GR100">
        <f>IFERROR(MATCH($DL100,$DM$2:$DM$148,0)+1,0)</f>
      </c>
      <c r="GS100">
        <f>IFERROR(INDEX($DO$2:$DO$148,MATCH($DL100,$DM$2:$DM$148,0)),0)</f>
      </c>
      <c r="GT100">
        <f>IFERROR(MATCH($Z100,$DP$100:$FC$100,0),0)</f>
      </c>
      <c r="GU100">
        <f>IF($GT100&gt;0,INDEX($FD$100:$GQ$100,$GT100),"")</f>
      </c>
      <c r="GV100" t="s">
        <v>600</v>
      </c>
      <c r="GX100">
        <f>IF($JG100&gt;=1,INDEX($GV:$GV,$JF100+1),"")</f>
      </c>
      <c r="GY100">
        <f>IF($JG100&gt;=2,INDEX($GV:$GV,$JF100+2),"")</f>
      </c>
      <c r="GZ100">
        <f>IF($JG100&gt;=3,INDEX($GV:$GV,$JF100+3),"")</f>
      </c>
      <c r="HA100">
        <f>IF($JG100&gt;=4,INDEX($GV:$GV,$JF100+4),"")</f>
      </c>
      <c r="HB100">
        <f>IF($JG100&gt;=5,INDEX($GV:$GV,$JF100+5),"")</f>
      </c>
      <c r="HC100">
        <f>IF($JG100&gt;=6,INDEX($GV:$GV,$JF100+6),"")</f>
      </c>
      <c r="HD100">
        <f>IF($JG100&gt;=7,INDEX($GV:$GV,$JF100+7),"")</f>
      </c>
      <c r="HE100">
        <f>IF($JG100&gt;=8,INDEX($GV:$GV,$JF100+8),"")</f>
      </c>
      <c r="HF100">
        <f>IF($JG100&gt;=9,INDEX($GV:$GV,$JF100+9),"")</f>
      </c>
      <c r="HG100">
        <f>IF($JG100&gt;=10,INDEX($GV:$GV,$JF100+10),"")</f>
      </c>
      <c r="HH100">
        <f>IF($JG100&gt;=11,INDEX($GV:$GV,$JF100+11),"")</f>
      </c>
      <c r="HI100">
        <f>IF($JG100&gt;=12,INDEX($GV:$GV,$JF100+12),"")</f>
      </c>
      <c r="HJ100">
        <f>IF($JG100&gt;=13,INDEX($GV:$GV,$JF100+13),"")</f>
      </c>
      <c r="HK100">
        <f>IF($JG100&gt;=14,INDEX($GV:$GV,$JF100+14),"")</f>
      </c>
      <c r="HL100">
        <f>IF($JG100&gt;=15,INDEX($GV:$GV,$JF100+15),"")</f>
      </c>
      <c r="HM100">
        <f>IF($JG100&gt;=16,INDEX($GV:$GV,$JF100+16),"")</f>
      </c>
      <c r="HN100">
        <f>IF($JG100&gt;=17,INDEX($GV:$GV,$JF100+17),"")</f>
      </c>
      <c r="HO100">
        <f>IF($JG100&gt;=18,INDEX($GV:$GV,$JF100+18),"")</f>
      </c>
      <c r="HP100">
        <f>IF($JG100&gt;=19,INDEX($GV:$GV,$JF100+19),"")</f>
      </c>
      <c r="HQ100">
        <f>IF($JG100&gt;=20,INDEX($GV:$GV,$JF100+20),"")</f>
      </c>
      <c r="HR100">
        <f>IF($JG100&gt;=21,INDEX($GV:$GV,$JF100+21),"")</f>
      </c>
      <c r="HS100">
        <f>IF($JG100&gt;=22,INDEX($GV:$GV,$JF100+22),"")</f>
      </c>
      <c r="HT100">
        <f>IF($JG100&gt;=23,INDEX($GV:$GV,$JF100+23),"")</f>
      </c>
      <c r="HU100">
        <f>IF($JG100&gt;=24,INDEX($GV:$GV,$JF100+24),"")</f>
      </c>
      <c r="HV100">
        <f>IF($JG100&gt;=25,INDEX($GV:$GV,$JF100+25),"")</f>
      </c>
      <c r="HW100">
        <f>IF($JG100&gt;=26,INDEX($GV:$GV,$JF100+26),"")</f>
      </c>
      <c r="HX100">
        <f>IF($JG100&gt;=27,INDEX($GV:$GV,$JF100+27),"")</f>
      </c>
      <c r="HY100">
        <f>IF($JG100&gt;=28,INDEX($GV:$GV,$JF100+28),"")</f>
      </c>
      <c r="HZ100">
        <f>IF($JG100&gt;=29,INDEX($GV:$GV,$JF100+29),"")</f>
      </c>
      <c r="IA100">
        <f>IF($JG100&gt;=30,INDEX($GV:$GV,$JF100+30),"")</f>
      </c>
      <c r="IB100">
        <f>IF($JG100&gt;=31,INDEX($GV:$GV,$JF100+31),"")</f>
      </c>
      <c r="IC100">
        <f>IF($JG100&gt;=32,INDEX($GV:$GV,$JF100+32),"")</f>
      </c>
      <c r="ID100">
        <f>IF($JG100&gt;=33,INDEX($GV:$GV,$JF100+33),"")</f>
      </c>
      <c r="IE100">
        <f>IF($JG100&gt;=34,INDEX($GV:$GV,$JF100+34),"")</f>
      </c>
      <c r="IF100">
        <f>IF($JG100&gt;=35,INDEX($GV:$GV,$JF100+35),"")</f>
      </c>
      <c r="IG100">
        <f>IF($JG100&gt;=36,INDEX($GV:$GV,$JF100+36),"")</f>
      </c>
      <c r="IH100">
        <f>IF($JG100&gt;=37,INDEX($GV:$GV,$JF100+37),"")</f>
      </c>
      <c r="II100">
        <f>IF($JG100&gt;=38,INDEX($GV:$GV,$JF100+38),"")</f>
      </c>
      <c r="IJ100">
        <f>IF($JG100&gt;=39,INDEX($GV:$GV,$JF100+39),"")</f>
      </c>
      <c r="IK100">
        <f>IF($JG100&gt;=40,INDEX($GV:$GV,$JF100+40),"")</f>
      </c>
      <c r="IL100">
        <f>IF($JG100&gt;=41,INDEX($GV:$GV,$JF100+41),"")</f>
      </c>
      <c r="IM100">
        <f>IF($JG100&gt;=42,INDEX($GV:$GV,$JF100+42),"")</f>
      </c>
      <c r="IN100">
        <f>IF($JG100&gt;=43,INDEX($GV:$GV,$JF100+43),"")</f>
      </c>
      <c r="IO100">
        <f>IF($JG100&gt;=44,INDEX($GV:$GV,$JF100+44),"")</f>
      </c>
      <c r="IP100">
        <f>IF($JG100&gt;=45,INDEX($GV:$GV,$JF100+45),"")</f>
      </c>
      <c r="IQ100">
        <f>IF($JG100&gt;=46,INDEX($GV:$GV,$JF100+46),"")</f>
      </c>
      <c r="IR100">
        <f>IF($JG100&gt;=47,INDEX($GV:$GV,$JF100+47),"")</f>
      </c>
      <c r="IS100">
        <f>IF($JG100&gt;=48,INDEX($GV:$GV,$JF100+48),"")</f>
      </c>
      <c r="IT100">
        <f>IF($JG100&gt;=49,INDEX($GV:$GV,$JF100+49),"")</f>
      </c>
      <c r="IU100">
        <f>IF($JG100&gt;=50,INDEX($GV:$GV,$JF100+50),"")</f>
      </c>
      <c r="IV100">
        <f>IF($JG100&gt;=51,INDEX($GV:$GV,$JF100+51),"")</f>
      </c>
      <c r="IW100">
        <f>IF($JG100&gt;=52,INDEX($GV:$GV,$JF100+52),"")</f>
      </c>
      <c r="IX100">
        <f>IF($JG100&gt;=53,INDEX($GV:$GV,$JF100+53),"")</f>
      </c>
      <c r="IY100">
        <f>IF($JG100&gt;=54,INDEX($GV:$GV,$JF100+54),"")</f>
      </c>
      <c r="IZ100">
        <f>IF($JG100&gt;=55,INDEX($GV:$GV,$JF100+55),"")</f>
      </c>
      <c r="JA100">
        <f>IF($JG100&gt;=56,INDEX($GV:$GV,$JF100+56),"")</f>
      </c>
      <c r="JB100">
        <f>IF($JG100&gt;=57,INDEX($GV:$GV,$JF100+57),"")</f>
      </c>
      <c r="JC100">
        <f>IF($JG100&gt;=58,INDEX($GV:$GV,$JF100+58),"")</f>
      </c>
      <c r="JD100">
        <f>IF($JG100&gt;=59,INDEX($GV:$GV,$JF100+59),"")</f>
      </c>
      <c r="JE100">
        <f>IF($JG100&gt;=60,INDEX($GV:$GV,$JF100+60),"")</f>
      </c>
      <c r="JF100">
        <f>IFERROR(MATCH($GU100,$GV$2:$GV$322,0)+1,0)</f>
      </c>
      <c r="JG100">
        <f>IFERROR(INDEX($GW$2:$GW$322,MATCH($GU100,$GV$2:$GV$322,0)),0)</f>
      </c>
      <c r="JH100" t="s">
        <v>44</v>
      </c>
      <c r="JI100" t="s">
        <v>44</v>
      </c>
    </row>
    <row r="101" spans="1:269" x14ac:dyDescent="0.25">
      <c r="R101">
        <f>IF(OR($U101="",$Q101=""),"",IFERROR($U101/$Q101,0))</f>
      </c>
      <c r="S101">
        <f>IF($U101="","",
SUM($T101,$V101,$AA101,$W101,$Y101)*
(1-IF($AB101="",0,VALUE($AB101)/100)))</f>
      </c>
      <c r="T101">
        <f>IF($U101="","",$U101)</f>
      </c>
      <c r="V101">
        <f>IF($U101="","",
IF($O101="","",
IF(ISNUMBER(SEARCH("exempt",LOWER($O101))),0,
$U101*(VALUE(SUBSTITUTE($O101,"%",""))/100))))</f>
      </c>
      <c r="AC101">
        <f>IFERROR(IF(FIND(" - ",$K101)&gt;0,MID($K101,FIND(" - ",$K101)+3,LEN($K101)),""),"")</f>
      </c>
      <c r="AL101" t="s">
        <v>616</v>
      </c>
      <c r="AP101" t="s">
        <v>617</v>
      </c>
      <c r="AQ101" t="s">
        <v>618</v>
      </c>
      <c r="AT101">
        <f>IFERROR(LEFT($K101,FIND(" - ",$K101)-1),$K101)</f>
      </c>
      <c r="AU101" t="s">
        <v>469</v>
      </c>
      <c r="AW101">
        <f>IF($CL101&gt;=1,INDEX($AU:$AU,$CK101+1),"")</f>
      </c>
      <c r="AX101">
        <f>IF($CL101&gt;=2,INDEX($AU:$AU,$CK101+2),"")</f>
      </c>
      <c r="AY101">
        <f>IF($CL101&gt;=3,INDEX($AU:$AU,$CK101+3),"")</f>
      </c>
      <c r="AZ101">
        <f>IF($CL101&gt;=4,INDEX($AU:$AU,$CK101+4),"")</f>
      </c>
      <c r="BA101">
        <f>IF($CL101&gt;=5,INDEX($AU:$AU,$CK101+5),"")</f>
      </c>
      <c r="BB101">
        <f>IF($CL101&gt;=6,INDEX($AU:$AU,$CK101+6),"")</f>
      </c>
      <c r="BC101">
        <f>IF($CL101&gt;=7,INDEX($AU:$AU,$CK101+7),"")</f>
      </c>
      <c r="BD101">
        <f>IF($CL101&gt;=8,INDEX($AU:$AU,$CK101+8),"")</f>
      </c>
      <c r="BE101">
        <f>IF($CL101&gt;=9,INDEX($AU:$AU,$CK101+9),"")</f>
      </c>
      <c r="BF101">
        <f>IF($CL101&gt;=10,INDEX($AU:$AU,$CK101+10),"")</f>
      </c>
      <c r="BG101">
        <f>IF($CL101&gt;=11,INDEX($AU:$AU,$CK101+11),"")</f>
      </c>
      <c r="BH101">
        <f>IF($CL101&gt;=12,INDEX($AU:$AU,$CK101+12),"")</f>
      </c>
      <c r="BI101">
        <f>IF($CL101&gt;=13,INDEX($AU:$AU,$CK101+13),"")</f>
      </c>
      <c r="BJ101">
        <f>IF($CL101&gt;=14,INDEX($AU:$AU,$CK101+14),"")</f>
      </c>
      <c r="BK101">
        <f>IF($CL101&gt;=15,INDEX($AU:$AU,$CK101+15),"")</f>
      </c>
      <c r="BL101">
        <f>IF($CL101&gt;=16,INDEX($AU:$AU,$CK101+16),"")</f>
      </c>
      <c r="BM101">
        <f>IF($CL101&gt;=17,INDEX($AU:$AU,$CK101+17),"")</f>
      </c>
      <c r="BN101">
        <f>IF($CL101&gt;=18,INDEX($AU:$AU,$CK101+18),"")</f>
      </c>
      <c r="BO101">
        <f>IF($CL101&gt;=19,INDEX($AU:$AU,$CK101+19),"")</f>
      </c>
      <c r="BP101">
        <f>IF($CL101&gt;=20,INDEX($AU:$AU,$CK101+20),"")</f>
      </c>
      <c r="BQ101">
        <f>IF($CL101&gt;=21,INDEX($AU:$AU,$CK101+21),"")</f>
      </c>
      <c r="BR101">
        <f>IF($CL101&gt;=22,INDEX($AU:$AU,$CK101+22),"")</f>
      </c>
      <c r="BS101">
        <f>IF($CL101&gt;=23,INDEX($AU:$AU,$CK101+23),"")</f>
      </c>
      <c r="BT101">
        <f>IF($CL101&gt;=24,INDEX($AU:$AU,$CK101+24),"")</f>
      </c>
      <c r="BU101">
        <f>IF($CL101&gt;=25,INDEX($AU:$AU,$CK101+25),"")</f>
      </c>
      <c r="BV101">
        <f>IF($CL101&gt;=26,INDEX($AU:$AU,$CK101+26),"")</f>
      </c>
      <c r="BW101">
        <f>IF($CL101&gt;=27,INDEX($AU:$AU,$CK101+27),"")</f>
      </c>
      <c r="BX101">
        <f>IF($CL101&gt;=28,INDEX($AU:$AU,$CK101+28),"")</f>
      </c>
      <c r="BY101">
        <f>IF($CL101&gt;=29,INDEX($AU:$AU,$CK101+29),"")</f>
      </c>
      <c r="BZ101">
        <f>IF($CL101&gt;=30,INDEX($AU:$AU,$CK101+30),"")</f>
      </c>
      <c r="CA101">
        <f>IF($CL101&gt;=31,INDEX($AU:$AU,$CK101+31),"")</f>
      </c>
      <c r="CB101">
        <f>IF($CL101&gt;=32,INDEX($AU:$AU,$CK101+32),"")</f>
      </c>
      <c r="CC101">
        <f>IF($CL101&gt;=33,INDEX($AU:$AU,$CK101+33),"")</f>
      </c>
      <c r="CD101">
        <f>IF($CL101&gt;=34,INDEX($AU:$AU,$CK101+34),"")</f>
      </c>
      <c r="CE101">
        <f>IF($CL101&gt;=35,INDEX($AU:$AU,$CK101+35),"")</f>
      </c>
      <c r="CF101">
        <f>IF($CL101&gt;=36,INDEX($AU:$AU,$CK101+36),"")</f>
      </c>
      <c r="CG101">
        <f>IF($CL101&gt;=37,INDEX($AU:$AU,$CK101+37),"")</f>
      </c>
      <c r="CH101">
        <f>IF($CL101&gt;=38,INDEX($AU:$AU,$CK101+38),"")</f>
      </c>
      <c r="CI101">
        <f>IF($CL101&gt;=39,INDEX($AU:$AU,$CK101+39),"")</f>
      </c>
      <c r="CJ101">
        <f>IF($CL101&gt;=40,INDEX($AU:$AU,$CK101+40),"")</f>
      </c>
      <c r="CK101">
        <f>IFERROR(MATCH($AT101,$AU$2:$AU$133,0)+1,0)</f>
      </c>
      <c r="CL101">
        <f>IFERROR(INDEX($AV$2:$AV$133,MATCH($AT101,$AU$2:$AU$133,0)),0)</f>
      </c>
      <c r="CM101">
        <f>IFERROR(LEFT($L101,FIND(" - ",$L101)-1),$L101)</f>
      </c>
      <c r="CN101" t="s">
        <v>619</v>
      </c>
      <c r="CO101">
        <v>1</v>
      </c>
      <c r="CP101">
        <f>IF($DK101&gt;=1,INDEX($CN:$CN,$DJ101+1),"")</f>
      </c>
      <c r="CQ101">
        <f>IF($DK101&gt;=2,INDEX($CN:$CN,$DJ101+2),"")</f>
      </c>
      <c r="CR101">
        <f>IF($DK101&gt;=3,INDEX($CN:$CN,$DJ101+3),"")</f>
      </c>
      <c r="CS101">
        <f>IF($DK101&gt;=4,INDEX($CN:$CN,$DJ101+4),"")</f>
      </c>
      <c r="CT101">
        <f>IF($DK101&gt;=5,INDEX($CN:$CN,$DJ101+5),"")</f>
      </c>
      <c r="CU101">
        <f>IF($DK101&gt;=6,INDEX($CN:$CN,$DJ101+6),"")</f>
      </c>
      <c r="CV101">
        <f>IF($DK101&gt;=7,INDEX($CN:$CN,$DJ101+7),"")</f>
      </c>
      <c r="CW101">
        <f>IF($DK101&gt;=8,INDEX($CN:$CN,$DJ101+8),"")</f>
      </c>
      <c r="CX101">
        <f>IF($DK101&gt;=9,INDEX($CN:$CN,$DJ101+9),"")</f>
      </c>
      <c r="CY101">
        <f>IF($DK101&gt;=10,INDEX($CN:$CN,$DJ101+10),"")</f>
      </c>
      <c r="CZ101">
        <f>IF($DK101&gt;=11,INDEX($CN:$CN,$DJ101+11),"")</f>
      </c>
      <c r="DA101">
        <f>IF($DK101&gt;=12,INDEX($CN:$CN,$DJ101+12),"")</f>
      </c>
      <c r="DB101">
        <f>IF($DK101&gt;=13,INDEX($CN:$CN,$DJ101+13),"")</f>
      </c>
      <c r="DC101">
        <f>IF($DK101&gt;=14,INDEX($CN:$CN,$DJ101+14),"")</f>
      </c>
      <c r="DD101">
        <f>IF($DK101&gt;=15,INDEX($CN:$CN,$DJ101+15),"")</f>
      </c>
      <c r="DE101">
        <f>IF($DK101&gt;=16,INDEX($CN:$CN,$DJ101+16),"")</f>
      </c>
      <c r="DF101">
        <f>IF($DK101&gt;=17,INDEX($CN:$CN,$DJ101+17),"")</f>
      </c>
      <c r="DG101">
        <f>IF($DK101&gt;=18,INDEX($CN:$CN,$DJ101+18),"")</f>
      </c>
      <c r="DH101">
        <f>IF($DK101&gt;=19,INDEX($CN:$CN,$DJ101+19),"")</f>
      </c>
      <c r="DI101">
        <f>IF($DK101&gt;=20,INDEX($CN:$CN,$DJ101+20),"")</f>
      </c>
      <c r="DJ101">
        <f>IFERROR(MATCH($CM101,$CN$2:$CN$1089,0)+1,0)</f>
      </c>
      <c r="DK101">
        <f>IFERROR(INDEX($CO$2:$CO$1089,MATCH($CM101,$CN$2:$CN$1089,0)),0)</f>
      </c>
      <c r="DL101">
        <f>IFERROR(INDEX($AS:$AS,MATCH($O101,$AR:$AR,0))&amp;"","")</f>
      </c>
      <c r="DM101" t="s">
        <v>55</v>
      </c>
      <c r="DN101" t="s">
        <v>44</v>
      </c>
      <c r="DP101">
        <f>IF($GS101&gt;=1,INDEX($DM:$DM,$GR101+1),"")</f>
      </c>
      <c r="DQ101">
        <f>IF($GS101&gt;=2,INDEX($DM:$DM,$GR101+2),"")</f>
      </c>
      <c r="DR101">
        <f>IF($GS101&gt;=3,INDEX($DM:$DM,$GR101+3),"")</f>
      </c>
      <c r="DS101">
        <f>IF($GS101&gt;=4,INDEX($DM:$DM,$GR101+4),"")</f>
      </c>
      <c r="DT101">
        <f>IF($GS101&gt;=5,INDEX($DM:$DM,$GR101+5),"")</f>
      </c>
      <c r="DU101">
        <f>IF($GS101&gt;=6,INDEX($DM:$DM,$GR101+6),"")</f>
      </c>
      <c r="DV101">
        <f>IF($GS101&gt;=7,INDEX($DM:$DM,$GR101+7),"")</f>
      </c>
      <c r="DW101">
        <f>IF($GS101&gt;=8,INDEX($DM:$DM,$GR101+8),"")</f>
      </c>
      <c r="DX101">
        <f>IF($GS101&gt;=9,INDEX($DM:$DM,$GR101+9),"")</f>
      </c>
      <c r="DY101">
        <f>IF($GS101&gt;=10,INDEX($DM:$DM,$GR101+10),"")</f>
      </c>
      <c r="DZ101">
        <f>IF($GS101&gt;=11,INDEX($DM:$DM,$GR101+11),"")</f>
      </c>
      <c r="EA101">
        <f>IF($GS101&gt;=12,INDEX($DM:$DM,$GR101+12),"")</f>
      </c>
      <c r="EB101">
        <f>IF($GS101&gt;=13,INDEX($DM:$DM,$GR101+13),"")</f>
      </c>
      <c r="EC101">
        <f>IF($GS101&gt;=14,INDEX($DM:$DM,$GR101+14),"")</f>
      </c>
      <c r="ED101">
        <f>IF($GS101&gt;=15,INDEX($DM:$DM,$GR101+15),"")</f>
      </c>
      <c r="EE101">
        <f>IF($GS101&gt;=16,INDEX($DM:$DM,$GR101+16),"")</f>
      </c>
      <c r="EF101">
        <f>IF($GS101&gt;=17,INDEX($DM:$DM,$GR101+17),"")</f>
      </c>
      <c r="EG101">
        <f>IF($GS101&gt;=18,INDEX($DM:$DM,$GR101+18),"")</f>
      </c>
      <c r="EH101">
        <f>IF($GS101&gt;=19,INDEX($DM:$DM,$GR101+19),"")</f>
      </c>
      <c r="EI101">
        <f>IF($GS101&gt;=20,INDEX($DM:$DM,$GR101+20),"")</f>
      </c>
      <c r="EJ101">
        <f>IF($GS101&gt;=21,INDEX($DM:$DM,$GR101+21),"")</f>
      </c>
      <c r="EK101">
        <f>IF($GS101&gt;=22,INDEX($DM:$DM,$GR101+22),"")</f>
      </c>
      <c r="EL101">
        <f>IF($GS101&gt;=23,INDEX($DM:$DM,$GR101+23),"")</f>
      </c>
      <c r="EM101">
        <f>IF($GS101&gt;=24,INDEX($DM:$DM,$GR101+24),"")</f>
      </c>
      <c r="EN101">
        <f>IF($GS101&gt;=25,INDEX($DM:$DM,$GR101+25),"")</f>
      </c>
      <c r="EO101">
        <f>IF($GS101&gt;=26,INDEX($DM:$DM,$GR101+26),"")</f>
      </c>
      <c r="EP101">
        <f>IF($GS101&gt;=27,INDEX($DM:$DM,$GR101+27),"")</f>
      </c>
      <c r="EQ101">
        <f>IF($GS101&gt;=28,INDEX($DM:$DM,$GR101+28),"")</f>
      </c>
      <c r="ER101">
        <f>IF($GS101&gt;=29,INDEX($DM:$DM,$GR101+29),"")</f>
      </c>
      <c r="ES101">
        <f>IF($GS101&gt;=30,INDEX($DM:$DM,$GR101+30),"")</f>
      </c>
      <c r="ET101">
        <f>IF($GS101&gt;=31,INDEX($DM:$DM,$GR101+31),"")</f>
      </c>
      <c r="EU101">
        <f>IF($GS101&gt;=32,INDEX($DM:$DM,$GR101+32),"")</f>
      </c>
      <c r="EV101">
        <f>IF($GS101&gt;=33,INDEX($DM:$DM,$GR101+33),"")</f>
      </c>
      <c r="EW101">
        <f>IF($GS101&gt;=34,INDEX($DM:$DM,$GR101+34),"")</f>
      </c>
      <c r="EX101">
        <f>IF($GS101&gt;=35,INDEX($DM:$DM,$GR101+35),"")</f>
      </c>
      <c r="EY101">
        <f>IF($GS101&gt;=36,INDEX($DM:$DM,$GR101+36),"")</f>
      </c>
      <c r="EZ101">
        <f>IF($GS101&gt;=37,INDEX($DM:$DM,$GR101+37),"")</f>
      </c>
      <c r="FA101">
        <f>IF($GS101&gt;=38,INDEX($DM:$DM,$GR101+38),"")</f>
      </c>
      <c r="FB101">
        <f>IF($GS101&gt;=39,INDEX($DM:$DM,$GR101+39),"")</f>
      </c>
      <c r="FC101">
        <f>IF($GS101&gt;=40,INDEX($DM:$DM,$GR101+40),"")</f>
      </c>
      <c r="FD101">
        <f>IF($GS101&gt;=1,INDEX($DN:$DN,$GR101+1),"")</f>
      </c>
      <c r="FE101">
        <f>IF($GS101&gt;=2,INDEX($DN:$DN,$GR101+2),"")</f>
      </c>
      <c r="FF101">
        <f>IF($GS101&gt;=3,INDEX($DN:$DN,$GR101+3),"")</f>
      </c>
      <c r="FG101">
        <f>IF($GS101&gt;=4,INDEX($DN:$DN,$GR101+4),"")</f>
      </c>
      <c r="FH101">
        <f>IF($GS101&gt;=5,INDEX($DN:$DN,$GR101+5),"")</f>
      </c>
      <c r="FI101">
        <f>IF($GS101&gt;=6,INDEX($DN:$DN,$GR101+6),"")</f>
      </c>
      <c r="FJ101">
        <f>IF($GS101&gt;=7,INDEX($DN:$DN,$GR101+7),"")</f>
      </c>
      <c r="FK101">
        <f>IF($GS101&gt;=8,INDEX($DN:$DN,$GR101+8),"")</f>
      </c>
      <c r="FL101">
        <f>IF($GS101&gt;=9,INDEX($DN:$DN,$GR101+9),"")</f>
      </c>
      <c r="FM101">
        <f>IF($GS101&gt;=10,INDEX($DN:$DN,$GR101+10),"")</f>
      </c>
      <c r="FN101">
        <f>IF($GS101&gt;=11,INDEX($DN:$DN,$GR101+11),"")</f>
      </c>
      <c r="FO101">
        <f>IF($GS101&gt;=12,INDEX($DN:$DN,$GR101+12),"")</f>
      </c>
      <c r="FP101">
        <f>IF($GS101&gt;=13,INDEX($DN:$DN,$GR101+13),"")</f>
      </c>
      <c r="FQ101">
        <f>IF($GS101&gt;=14,INDEX($DN:$DN,$GR101+14),"")</f>
      </c>
      <c r="FR101">
        <f>IF($GS101&gt;=15,INDEX($DN:$DN,$GR101+15),"")</f>
      </c>
      <c r="FS101">
        <f>IF($GS101&gt;=16,INDEX($DN:$DN,$GR101+16),"")</f>
      </c>
      <c r="FT101">
        <f>IF($GS101&gt;=17,INDEX($DN:$DN,$GR101+17),"")</f>
      </c>
      <c r="FU101">
        <f>IF($GS101&gt;=18,INDEX($DN:$DN,$GR101+18),"")</f>
      </c>
      <c r="FV101">
        <f>IF($GS101&gt;=19,INDEX($DN:$DN,$GR101+19),"")</f>
      </c>
      <c r="FW101">
        <f>IF($GS101&gt;=20,INDEX($DN:$DN,$GR101+20),"")</f>
      </c>
      <c r="FX101">
        <f>IF($GS101&gt;=21,INDEX($DN:$DN,$GR101+21),"")</f>
      </c>
      <c r="FY101">
        <f>IF($GS101&gt;=22,INDEX($DN:$DN,$GR101+22),"")</f>
      </c>
      <c r="FZ101">
        <f>IF($GS101&gt;=23,INDEX($DN:$DN,$GR101+23),"")</f>
      </c>
      <c r="GA101">
        <f>IF($GS101&gt;=24,INDEX($DN:$DN,$GR101+24),"")</f>
      </c>
      <c r="GB101">
        <f>IF($GS101&gt;=25,INDEX($DN:$DN,$GR101+25),"")</f>
      </c>
      <c r="GC101">
        <f>IF($GS101&gt;=26,INDEX($DN:$DN,$GR101+26),"")</f>
      </c>
      <c r="GD101">
        <f>IF($GS101&gt;=27,INDEX($DN:$DN,$GR101+27),"")</f>
      </c>
      <c r="GE101">
        <f>IF($GS101&gt;=28,INDEX($DN:$DN,$GR101+28),"")</f>
      </c>
      <c r="GF101">
        <f>IF($GS101&gt;=29,INDEX($DN:$DN,$GR101+29),"")</f>
      </c>
      <c r="GG101">
        <f>IF($GS101&gt;=30,INDEX($DN:$DN,$GR101+30),"")</f>
      </c>
      <c r="GH101">
        <f>IF($GS101&gt;=31,INDEX($DN:$DN,$GR101+31),"")</f>
      </c>
      <c r="GI101">
        <f>IF($GS101&gt;=32,INDEX($DN:$DN,$GR101+32),"")</f>
      </c>
      <c r="GJ101">
        <f>IF($GS101&gt;=33,INDEX($DN:$DN,$GR101+33),"")</f>
      </c>
      <c r="GK101">
        <f>IF($GS101&gt;=34,INDEX($DN:$DN,$GR101+34),"")</f>
      </c>
      <c r="GL101">
        <f>IF($GS101&gt;=35,INDEX($DN:$DN,$GR101+35),"")</f>
      </c>
      <c r="GM101">
        <f>IF($GS101&gt;=36,INDEX($DN:$DN,$GR101+36),"")</f>
      </c>
      <c r="GN101">
        <f>IF($GS101&gt;=37,INDEX($DN:$DN,$GR101+37),"")</f>
      </c>
      <c r="GO101">
        <f>IF($GS101&gt;=38,INDEX($DN:$DN,$GR101+38),"")</f>
      </c>
      <c r="GP101">
        <f>IF($GS101&gt;=39,INDEX($DN:$DN,$GR101+39),"")</f>
      </c>
      <c r="GQ101">
        <f>IF($GS101&gt;=40,INDEX($DN:$DN,$GR101+40),"")</f>
      </c>
      <c r="GR101">
        <f>IFERROR(MATCH($DL101,$DM$2:$DM$148,0)+1,0)</f>
      </c>
      <c r="GS101">
        <f>IFERROR(INDEX($DO$2:$DO$148,MATCH($DL101,$DM$2:$DM$148,0)),0)</f>
      </c>
      <c r="GT101">
        <f>IFERROR(MATCH($Z101,$DP$101:$FC$101,0),0)</f>
      </c>
      <c r="GU101">
        <f>IF($GT101&gt;0,INDEX($FD$101:$GQ$101,$GT101),"")</f>
      </c>
      <c r="GV101" t="s">
        <v>600</v>
      </c>
      <c r="GX101">
        <f>IF($JG101&gt;=1,INDEX($GV:$GV,$JF101+1),"")</f>
      </c>
      <c r="GY101">
        <f>IF($JG101&gt;=2,INDEX($GV:$GV,$JF101+2),"")</f>
      </c>
      <c r="GZ101">
        <f>IF($JG101&gt;=3,INDEX($GV:$GV,$JF101+3),"")</f>
      </c>
      <c r="HA101">
        <f>IF($JG101&gt;=4,INDEX($GV:$GV,$JF101+4),"")</f>
      </c>
      <c r="HB101">
        <f>IF($JG101&gt;=5,INDEX($GV:$GV,$JF101+5),"")</f>
      </c>
      <c r="HC101">
        <f>IF($JG101&gt;=6,INDEX($GV:$GV,$JF101+6),"")</f>
      </c>
      <c r="HD101">
        <f>IF($JG101&gt;=7,INDEX($GV:$GV,$JF101+7),"")</f>
      </c>
      <c r="HE101">
        <f>IF($JG101&gt;=8,INDEX($GV:$GV,$JF101+8),"")</f>
      </c>
      <c r="HF101">
        <f>IF($JG101&gt;=9,INDEX($GV:$GV,$JF101+9),"")</f>
      </c>
      <c r="HG101">
        <f>IF($JG101&gt;=10,INDEX($GV:$GV,$JF101+10),"")</f>
      </c>
      <c r="HH101">
        <f>IF($JG101&gt;=11,INDEX($GV:$GV,$JF101+11),"")</f>
      </c>
      <c r="HI101">
        <f>IF($JG101&gt;=12,INDEX($GV:$GV,$JF101+12),"")</f>
      </c>
      <c r="HJ101">
        <f>IF($JG101&gt;=13,INDEX($GV:$GV,$JF101+13),"")</f>
      </c>
      <c r="HK101">
        <f>IF($JG101&gt;=14,INDEX($GV:$GV,$JF101+14),"")</f>
      </c>
      <c r="HL101">
        <f>IF($JG101&gt;=15,INDEX($GV:$GV,$JF101+15),"")</f>
      </c>
      <c r="HM101">
        <f>IF($JG101&gt;=16,INDEX($GV:$GV,$JF101+16),"")</f>
      </c>
      <c r="HN101">
        <f>IF($JG101&gt;=17,INDEX($GV:$GV,$JF101+17),"")</f>
      </c>
      <c r="HO101">
        <f>IF($JG101&gt;=18,INDEX($GV:$GV,$JF101+18),"")</f>
      </c>
      <c r="HP101">
        <f>IF($JG101&gt;=19,INDEX($GV:$GV,$JF101+19),"")</f>
      </c>
      <c r="HQ101">
        <f>IF($JG101&gt;=20,INDEX($GV:$GV,$JF101+20),"")</f>
      </c>
      <c r="HR101">
        <f>IF($JG101&gt;=21,INDEX($GV:$GV,$JF101+21),"")</f>
      </c>
      <c r="HS101">
        <f>IF($JG101&gt;=22,INDEX($GV:$GV,$JF101+22),"")</f>
      </c>
      <c r="HT101">
        <f>IF($JG101&gt;=23,INDEX($GV:$GV,$JF101+23),"")</f>
      </c>
      <c r="HU101">
        <f>IF($JG101&gt;=24,INDEX($GV:$GV,$JF101+24),"")</f>
      </c>
      <c r="HV101">
        <f>IF($JG101&gt;=25,INDEX($GV:$GV,$JF101+25),"")</f>
      </c>
      <c r="HW101">
        <f>IF($JG101&gt;=26,INDEX($GV:$GV,$JF101+26),"")</f>
      </c>
      <c r="HX101">
        <f>IF($JG101&gt;=27,INDEX($GV:$GV,$JF101+27),"")</f>
      </c>
      <c r="HY101">
        <f>IF($JG101&gt;=28,INDEX($GV:$GV,$JF101+28),"")</f>
      </c>
      <c r="HZ101">
        <f>IF($JG101&gt;=29,INDEX($GV:$GV,$JF101+29),"")</f>
      </c>
      <c r="IA101">
        <f>IF($JG101&gt;=30,INDEX($GV:$GV,$JF101+30),"")</f>
      </c>
      <c r="IB101">
        <f>IF($JG101&gt;=31,INDEX($GV:$GV,$JF101+31),"")</f>
      </c>
      <c r="IC101">
        <f>IF($JG101&gt;=32,INDEX($GV:$GV,$JF101+32),"")</f>
      </c>
      <c r="ID101">
        <f>IF($JG101&gt;=33,INDEX($GV:$GV,$JF101+33),"")</f>
      </c>
      <c r="IE101">
        <f>IF($JG101&gt;=34,INDEX($GV:$GV,$JF101+34),"")</f>
      </c>
      <c r="IF101">
        <f>IF($JG101&gt;=35,INDEX($GV:$GV,$JF101+35),"")</f>
      </c>
      <c r="IG101">
        <f>IF($JG101&gt;=36,INDEX($GV:$GV,$JF101+36),"")</f>
      </c>
      <c r="IH101">
        <f>IF($JG101&gt;=37,INDEX($GV:$GV,$JF101+37),"")</f>
      </c>
      <c r="II101">
        <f>IF($JG101&gt;=38,INDEX($GV:$GV,$JF101+38),"")</f>
      </c>
      <c r="IJ101">
        <f>IF($JG101&gt;=39,INDEX($GV:$GV,$JF101+39),"")</f>
      </c>
      <c r="IK101">
        <f>IF($JG101&gt;=40,INDEX($GV:$GV,$JF101+40),"")</f>
      </c>
      <c r="IL101">
        <f>IF($JG101&gt;=41,INDEX($GV:$GV,$JF101+41),"")</f>
      </c>
      <c r="IM101">
        <f>IF($JG101&gt;=42,INDEX($GV:$GV,$JF101+42),"")</f>
      </c>
      <c r="IN101">
        <f>IF($JG101&gt;=43,INDEX($GV:$GV,$JF101+43),"")</f>
      </c>
      <c r="IO101">
        <f>IF($JG101&gt;=44,INDEX($GV:$GV,$JF101+44),"")</f>
      </c>
      <c r="IP101">
        <f>IF($JG101&gt;=45,INDEX($GV:$GV,$JF101+45),"")</f>
      </c>
      <c r="IQ101">
        <f>IF($JG101&gt;=46,INDEX($GV:$GV,$JF101+46),"")</f>
      </c>
      <c r="IR101">
        <f>IF($JG101&gt;=47,INDEX($GV:$GV,$JF101+47),"")</f>
      </c>
      <c r="IS101">
        <f>IF($JG101&gt;=48,INDEX($GV:$GV,$JF101+48),"")</f>
      </c>
      <c r="IT101">
        <f>IF($JG101&gt;=49,INDEX($GV:$GV,$JF101+49),"")</f>
      </c>
      <c r="IU101">
        <f>IF($JG101&gt;=50,INDEX($GV:$GV,$JF101+50),"")</f>
      </c>
      <c r="IV101">
        <f>IF($JG101&gt;=51,INDEX($GV:$GV,$JF101+51),"")</f>
      </c>
      <c r="IW101">
        <f>IF($JG101&gt;=52,INDEX($GV:$GV,$JF101+52),"")</f>
      </c>
      <c r="IX101">
        <f>IF($JG101&gt;=53,INDEX($GV:$GV,$JF101+53),"")</f>
      </c>
      <c r="IY101">
        <f>IF($JG101&gt;=54,INDEX($GV:$GV,$JF101+54),"")</f>
      </c>
      <c r="IZ101">
        <f>IF($JG101&gt;=55,INDEX($GV:$GV,$JF101+55),"")</f>
      </c>
      <c r="JA101">
        <f>IF($JG101&gt;=56,INDEX($GV:$GV,$JF101+56),"")</f>
      </c>
      <c r="JB101">
        <f>IF($JG101&gt;=57,INDEX($GV:$GV,$JF101+57),"")</f>
      </c>
      <c r="JC101">
        <f>IF($JG101&gt;=58,INDEX($GV:$GV,$JF101+58),"")</f>
      </c>
      <c r="JD101">
        <f>IF($JG101&gt;=59,INDEX($GV:$GV,$JF101+59),"")</f>
      </c>
      <c r="JE101">
        <f>IF($JG101&gt;=60,INDEX($GV:$GV,$JF101+60),"")</f>
      </c>
      <c r="JF101">
        <f>IFERROR(MATCH($GU101,$GV$2:$GV$322,0)+1,0)</f>
      </c>
      <c r="JG101">
        <f>IFERROR(INDEX($GW$2:$GW$322,MATCH($GU101,$GV$2:$GV$322,0)),0)</f>
      </c>
      <c r="JH101" t="s">
        <v>44</v>
      </c>
      <c r="JI101" t="s">
        <v>44</v>
      </c>
    </row>
    <row r="102" spans="1:269" x14ac:dyDescent="0.25">
      <c r="R102">
        <f>IF(OR($U102="",$Q102=""),"",IFERROR($U102/$Q102,0))</f>
      </c>
      <c r="S102">
        <f>IF($U102="","",
SUM($T102,$V102,$AA102,$W102,$Y102)*
(1-IF($AB102="",0,VALUE($AB102)/100)))</f>
      </c>
      <c r="T102">
        <f>IF($U102="","",$U102)</f>
      </c>
      <c r="V102">
        <f>IF($U102="","",
IF($O102="","",
IF(ISNUMBER(SEARCH("exempt",LOWER($O102))),0,
$U102*(VALUE(SUBSTITUTE($O102,"%",""))/100))))</f>
      </c>
      <c r="AC102">
        <f>IFERROR(IF(FIND(" - ",$K102)&gt;0,MID($K102,FIND(" - ",$K102)+3,LEN($K102)),""),"")</f>
      </c>
      <c r="AL102" t="s">
        <v>620</v>
      </c>
      <c r="AP102" t="s">
        <v>621</v>
      </c>
      <c r="AQ102" t="s">
        <v>581</v>
      </c>
      <c r="AT102">
        <f>IFERROR(LEFT($K102,FIND(" - ",$K102)-1),$K102)</f>
      </c>
      <c r="AU102" t="s">
        <v>474</v>
      </c>
      <c r="AW102">
        <f>IF($CL102&gt;=1,INDEX($AU:$AU,$CK102+1),"")</f>
      </c>
      <c r="AX102">
        <f>IF($CL102&gt;=2,INDEX($AU:$AU,$CK102+2),"")</f>
      </c>
      <c r="AY102">
        <f>IF($CL102&gt;=3,INDEX($AU:$AU,$CK102+3),"")</f>
      </c>
      <c r="AZ102">
        <f>IF($CL102&gt;=4,INDEX($AU:$AU,$CK102+4),"")</f>
      </c>
      <c r="BA102">
        <f>IF($CL102&gt;=5,INDEX($AU:$AU,$CK102+5),"")</f>
      </c>
      <c r="BB102">
        <f>IF($CL102&gt;=6,INDEX($AU:$AU,$CK102+6),"")</f>
      </c>
      <c r="BC102">
        <f>IF($CL102&gt;=7,INDEX($AU:$AU,$CK102+7),"")</f>
      </c>
      <c r="BD102">
        <f>IF($CL102&gt;=8,INDEX($AU:$AU,$CK102+8),"")</f>
      </c>
      <c r="BE102">
        <f>IF($CL102&gt;=9,INDEX($AU:$AU,$CK102+9),"")</f>
      </c>
      <c r="BF102">
        <f>IF($CL102&gt;=10,INDEX($AU:$AU,$CK102+10),"")</f>
      </c>
      <c r="BG102">
        <f>IF($CL102&gt;=11,INDEX($AU:$AU,$CK102+11),"")</f>
      </c>
      <c r="BH102">
        <f>IF($CL102&gt;=12,INDEX($AU:$AU,$CK102+12),"")</f>
      </c>
      <c r="BI102">
        <f>IF($CL102&gt;=13,INDEX($AU:$AU,$CK102+13),"")</f>
      </c>
      <c r="BJ102">
        <f>IF($CL102&gt;=14,INDEX($AU:$AU,$CK102+14),"")</f>
      </c>
      <c r="BK102">
        <f>IF($CL102&gt;=15,INDEX($AU:$AU,$CK102+15),"")</f>
      </c>
      <c r="BL102">
        <f>IF($CL102&gt;=16,INDEX($AU:$AU,$CK102+16),"")</f>
      </c>
      <c r="BM102">
        <f>IF($CL102&gt;=17,INDEX($AU:$AU,$CK102+17),"")</f>
      </c>
      <c r="BN102">
        <f>IF($CL102&gt;=18,INDEX($AU:$AU,$CK102+18),"")</f>
      </c>
      <c r="BO102">
        <f>IF($CL102&gt;=19,INDEX($AU:$AU,$CK102+19),"")</f>
      </c>
      <c r="BP102">
        <f>IF($CL102&gt;=20,INDEX($AU:$AU,$CK102+20),"")</f>
      </c>
      <c r="BQ102">
        <f>IF($CL102&gt;=21,INDEX($AU:$AU,$CK102+21),"")</f>
      </c>
      <c r="BR102">
        <f>IF($CL102&gt;=22,INDEX($AU:$AU,$CK102+22),"")</f>
      </c>
      <c r="BS102">
        <f>IF($CL102&gt;=23,INDEX($AU:$AU,$CK102+23),"")</f>
      </c>
      <c r="BT102">
        <f>IF($CL102&gt;=24,INDEX($AU:$AU,$CK102+24),"")</f>
      </c>
      <c r="BU102">
        <f>IF($CL102&gt;=25,INDEX($AU:$AU,$CK102+25),"")</f>
      </c>
      <c r="BV102">
        <f>IF($CL102&gt;=26,INDEX($AU:$AU,$CK102+26),"")</f>
      </c>
      <c r="BW102">
        <f>IF($CL102&gt;=27,INDEX($AU:$AU,$CK102+27),"")</f>
      </c>
      <c r="BX102">
        <f>IF($CL102&gt;=28,INDEX($AU:$AU,$CK102+28),"")</f>
      </c>
      <c r="BY102">
        <f>IF($CL102&gt;=29,INDEX($AU:$AU,$CK102+29),"")</f>
      </c>
      <c r="BZ102">
        <f>IF($CL102&gt;=30,INDEX($AU:$AU,$CK102+30),"")</f>
      </c>
      <c r="CA102">
        <f>IF($CL102&gt;=31,INDEX($AU:$AU,$CK102+31),"")</f>
      </c>
      <c r="CB102">
        <f>IF($CL102&gt;=32,INDEX($AU:$AU,$CK102+32),"")</f>
      </c>
      <c r="CC102">
        <f>IF($CL102&gt;=33,INDEX($AU:$AU,$CK102+33),"")</f>
      </c>
      <c r="CD102">
        <f>IF($CL102&gt;=34,INDEX($AU:$AU,$CK102+34),"")</f>
      </c>
      <c r="CE102">
        <f>IF($CL102&gt;=35,INDEX($AU:$AU,$CK102+35),"")</f>
      </c>
      <c r="CF102">
        <f>IF($CL102&gt;=36,INDEX($AU:$AU,$CK102+36),"")</f>
      </c>
      <c r="CG102">
        <f>IF($CL102&gt;=37,INDEX($AU:$AU,$CK102+37),"")</f>
      </c>
      <c r="CH102">
        <f>IF($CL102&gt;=38,INDEX($AU:$AU,$CK102+38),"")</f>
      </c>
      <c r="CI102">
        <f>IF($CL102&gt;=39,INDEX($AU:$AU,$CK102+39),"")</f>
      </c>
      <c r="CJ102">
        <f>IF($CL102&gt;=40,INDEX($AU:$AU,$CK102+40),"")</f>
      </c>
      <c r="CK102">
        <f>IFERROR(MATCH($AT102,$AU$2:$AU$133,0)+1,0)</f>
      </c>
      <c r="CL102">
        <f>IFERROR(INDEX($AV$2:$AV$133,MATCH($AT102,$AU$2:$AU$133,0)),0)</f>
      </c>
      <c r="CM102">
        <f>IFERROR(LEFT($L102,FIND(" - ",$L102)-1),$L102)</f>
      </c>
      <c r="CN102" t="s">
        <v>149</v>
      </c>
      <c r="CP102">
        <f>IF($DK102&gt;=1,INDEX($CN:$CN,$DJ102+1),"")</f>
      </c>
      <c r="CQ102">
        <f>IF($DK102&gt;=2,INDEX($CN:$CN,$DJ102+2),"")</f>
      </c>
      <c r="CR102">
        <f>IF($DK102&gt;=3,INDEX($CN:$CN,$DJ102+3),"")</f>
      </c>
      <c r="CS102">
        <f>IF($DK102&gt;=4,INDEX($CN:$CN,$DJ102+4),"")</f>
      </c>
      <c r="CT102">
        <f>IF($DK102&gt;=5,INDEX($CN:$CN,$DJ102+5),"")</f>
      </c>
      <c r="CU102">
        <f>IF($DK102&gt;=6,INDEX($CN:$CN,$DJ102+6),"")</f>
      </c>
      <c r="CV102">
        <f>IF($DK102&gt;=7,INDEX($CN:$CN,$DJ102+7),"")</f>
      </c>
      <c r="CW102">
        <f>IF($DK102&gt;=8,INDEX($CN:$CN,$DJ102+8),"")</f>
      </c>
      <c r="CX102">
        <f>IF($DK102&gt;=9,INDEX($CN:$CN,$DJ102+9),"")</f>
      </c>
      <c r="CY102">
        <f>IF($DK102&gt;=10,INDEX($CN:$CN,$DJ102+10),"")</f>
      </c>
      <c r="CZ102">
        <f>IF($DK102&gt;=11,INDEX($CN:$CN,$DJ102+11),"")</f>
      </c>
      <c r="DA102">
        <f>IF($DK102&gt;=12,INDEX($CN:$CN,$DJ102+12),"")</f>
      </c>
      <c r="DB102">
        <f>IF($DK102&gt;=13,INDEX($CN:$CN,$DJ102+13),"")</f>
      </c>
      <c r="DC102">
        <f>IF($DK102&gt;=14,INDEX($CN:$CN,$DJ102+14),"")</f>
      </c>
      <c r="DD102">
        <f>IF($DK102&gt;=15,INDEX($CN:$CN,$DJ102+15),"")</f>
      </c>
      <c r="DE102">
        <f>IF($DK102&gt;=16,INDEX($CN:$CN,$DJ102+16),"")</f>
      </c>
      <c r="DF102">
        <f>IF($DK102&gt;=17,INDEX($CN:$CN,$DJ102+17),"")</f>
      </c>
      <c r="DG102">
        <f>IF($DK102&gt;=18,INDEX($CN:$CN,$DJ102+18),"")</f>
      </c>
      <c r="DH102">
        <f>IF($DK102&gt;=19,INDEX($CN:$CN,$DJ102+19),"")</f>
      </c>
      <c r="DI102">
        <f>IF($DK102&gt;=20,INDEX($CN:$CN,$DJ102+20),"")</f>
      </c>
      <c r="DJ102">
        <f>IFERROR(MATCH($CM102,$CN$2:$CN$1089,0)+1,0)</f>
      </c>
      <c r="DK102">
        <f>IFERROR(INDEX($CO$2:$CO$1089,MATCH($CM102,$CN$2:$CN$1089,0)),0)</f>
      </c>
      <c r="DL102">
        <f>IFERROR(INDEX($AS:$AS,MATCH($O102,$AR:$AR,0))&amp;"","")</f>
      </c>
      <c r="DM102" t="s">
        <v>311</v>
      </c>
      <c r="DO102">
        <v>1</v>
      </c>
      <c r="DP102">
        <f>IF($GS102&gt;=1,INDEX($DM:$DM,$GR102+1),"")</f>
      </c>
      <c r="DQ102">
        <f>IF($GS102&gt;=2,INDEX($DM:$DM,$GR102+2),"")</f>
      </c>
      <c r="DR102">
        <f>IF($GS102&gt;=3,INDEX($DM:$DM,$GR102+3),"")</f>
      </c>
      <c r="DS102">
        <f>IF($GS102&gt;=4,INDEX($DM:$DM,$GR102+4),"")</f>
      </c>
      <c r="DT102">
        <f>IF($GS102&gt;=5,INDEX($DM:$DM,$GR102+5),"")</f>
      </c>
      <c r="DU102">
        <f>IF($GS102&gt;=6,INDEX($DM:$DM,$GR102+6),"")</f>
      </c>
      <c r="DV102">
        <f>IF($GS102&gt;=7,INDEX($DM:$DM,$GR102+7),"")</f>
      </c>
      <c r="DW102">
        <f>IF($GS102&gt;=8,INDEX($DM:$DM,$GR102+8),"")</f>
      </c>
      <c r="DX102">
        <f>IF($GS102&gt;=9,INDEX($DM:$DM,$GR102+9),"")</f>
      </c>
      <c r="DY102">
        <f>IF($GS102&gt;=10,INDEX($DM:$DM,$GR102+10),"")</f>
      </c>
      <c r="DZ102">
        <f>IF($GS102&gt;=11,INDEX($DM:$DM,$GR102+11),"")</f>
      </c>
      <c r="EA102">
        <f>IF($GS102&gt;=12,INDEX($DM:$DM,$GR102+12),"")</f>
      </c>
      <c r="EB102">
        <f>IF($GS102&gt;=13,INDEX($DM:$DM,$GR102+13),"")</f>
      </c>
      <c r="EC102">
        <f>IF($GS102&gt;=14,INDEX($DM:$DM,$GR102+14),"")</f>
      </c>
      <c r="ED102">
        <f>IF($GS102&gt;=15,INDEX($DM:$DM,$GR102+15),"")</f>
      </c>
      <c r="EE102">
        <f>IF($GS102&gt;=16,INDEX($DM:$DM,$GR102+16),"")</f>
      </c>
      <c r="EF102">
        <f>IF($GS102&gt;=17,INDEX($DM:$DM,$GR102+17),"")</f>
      </c>
      <c r="EG102">
        <f>IF($GS102&gt;=18,INDEX($DM:$DM,$GR102+18),"")</f>
      </c>
      <c r="EH102">
        <f>IF($GS102&gt;=19,INDEX($DM:$DM,$GR102+19),"")</f>
      </c>
      <c r="EI102">
        <f>IF($GS102&gt;=20,INDEX($DM:$DM,$GR102+20),"")</f>
      </c>
      <c r="EJ102">
        <f>IF($GS102&gt;=21,INDEX($DM:$DM,$GR102+21),"")</f>
      </c>
      <c r="EK102">
        <f>IF($GS102&gt;=22,INDEX($DM:$DM,$GR102+22),"")</f>
      </c>
      <c r="EL102">
        <f>IF($GS102&gt;=23,INDEX($DM:$DM,$GR102+23),"")</f>
      </c>
      <c r="EM102">
        <f>IF($GS102&gt;=24,INDEX($DM:$DM,$GR102+24),"")</f>
      </c>
      <c r="EN102">
        <f>IF($GS102&gt;=25,INDEX($DM:$DM,$GR102+25),"")</f>
      </c>
      <c r="EO102">
        <f>IF($GS102&gt;=26,INDEX($DM:$DM,$GR102+26),"")</f>
      </c>
      <c r="EP102">
        <f>IF($GS102&gt;=27,INDEX($DM:$DM,$GR102+27),"")</f>
      </c>
      <c r="EQ102">
        <f>IF($GS102&gt;=28,INDEX($DM:$DM,$GR102+28),"")</f>
      </c>
      <c r="ER102">
        <f>IF($GS102&gt;=29,INDEX($DM:$DM,$GR102+29),"")</f>
      </c>
      <c r="ES102">
        <f>IF($GS102&gt;=30,INDEX($DM:$DM,$GR102+30),"")</f>
      </c>
      <c r="ET102">
        <f>IF($GS102&gt;=31,INDEX($DM:$DM,$GR102+31),"")</f>
      </c>
      <c r="EU102">
        <f>IF($GS102&gt;=32,INDEX($DM:$DM,$GR102+32),"")</f>
      </c>
      <c r="EV102">
        <f>IF($GS102&gt;=33,INDEX($DM:$DM,$GR102+33),"")</f>
      </c>
      <c r="EW102">
        <f>IF($GS102&gt;=34,INDEX($DM:$DM,$GR102+34),"")</f>
      </c>
      <c r="EX102">
        <f>IF($GS102&gt;=35,INDEX($DM:$DM,$GR102+35),"")</f>
      </c>
      <c r="EY102">
        <f>IF($GS102&gt;=36,INDEX($DM:$DM,$GR102+36),"")</f>
      </c>
      <c r="EZ102">
        <f>IF($GS102&gt;=37,INDEX($DM:$DM,$GR102+37),"")</f>
      </c>
      <c r="FA102">
        <f>IF($GS102&gt;=38,INDEX($DM:$DM,$GR102+38),"")</f>
      </c>
      <c r="FB102">
        <f>IF($GS102&gt;=39,INDEX($DM:$DM,$GR102+39),"")</f>
      </c>
      <c r="FC102">
        <f>IF($GS102&gt;=40,INDEX($DM:$DM,$GR102+40),"")</f>
      </c>
      <c r="FD102">
        <f>IF($GS102&gt;=1,INDEX($DN:$DN,$GR102+1),"")</f>
      </c>
      <c r="FE102">
        <f>IF($GS102&gt;=2,INDEX($DN:$DN,$GR102+2),"")</f>
      </c>
      <c r="FF102">
        <f>IF($GS102&gt;=3,INDEX($DN:$DN,$GR102+3),"")</f>
      </c>
      <c r="FG102">
        <f>IF($GS102&gt;=4,INDEX($DN:$DN,$GR102+4),"")</f>
      </c>
      <c r="FH102">
        <f>IF($GS102&gt;=5,INDEX($DN:$DN,$GR102+5),"")</f>
      </c>
      <c r="FI102">
        <f>IF($GS102&gt;=6,INDEX($DN:$DN,$GR102+6),"")</f>
      </c>
      <c r="FJ102">
        <f>IF($GS102&gt;=7,INDEX($DN:$DN,$GR102+7),"")</f>
      </c>
      <c r="FK102">
        <f>IF($GS102&gt;=8,INDEX($DN:$DN,$GR102+8),"")</f>
      </c>
      <c r="FL102">
        <f>IF($GS102&gt;=9,INDEX($DN:$DN,$GR102+9),"")</f>
      </c>
      <c r="FM102">
        <f>IF($GS102&gt;=10,INDEX($DN:$DN,$GR102+10),"")</f>
      </c>
      <c r="FN102">
        <f>IF($GS102&gt;=11,INDEX($DN:$DN,$GR102+11),"")</f>
      </c>
      <c r="FO102">
        <f>IF($GS102&gt;=12,INDEX($DN:$DN,$GR102+12),"")</f>
      </c>
      <c r="FP102">
        <f>IF($GS102&gt;=13,INDEX($DN:$DN,$GR102+13),"")</f>
      </c>
      <c r="FQ102">
        <f>IF($GS102&gt;=14,INDEX($DN:$DN,$GR102+14),"")</f>
      </c>
      <c r="FR102">
        <f>IF($GS102&gt;=15,INDEX($DN:$DN,$GR102+15),"")</f>
      </c>
      <c r="FS102">
        <f>IF($GS102&gt;=16,INDEX($DN:$DN,$GR102+16),"")</f>
      </c>
      <c r="FT102">
        <f>IF($GS102&gt;=17,INDEX($DN:$DN,$GR102+17),"")</f>
      </c>
      <c r="FU102">
        <f>IF($GS102&gt;=18,INDEX($DN:$DN,$GR102+18),"")</f>
      </c>
      <c r="FV102">
        <f>IF($GS102&gt;=19,INDEX($DN:$DN,$GR102+19),"")</f>
      </c>
      <c r="FW102">
        <f>IF($GS102&gt;=20,INDEX($DN:$DN,$GR102+20),"")</f>
      </c>
      <c r="FX102">
        <f>IF($GS102&gt;=21,INDEX($DN:$DN,$GR102+21),"")</f>
      </c>
      <c r="FY102">
        <f>IF($GS102&gt;=22,INDEX($DN:$DN,$GR102+22),"")</f>
      </c>
      <c r="FZ102">
        <f>IF($GS102&gt;=23,INDEX($DN:$DN,$GR102+23),"")</f>
      </c>
      <c r="GA102">
        <f>IF($GS102&gt;=24,INDEX($DN:$DN,$GR102+24),"")</f>
      </c>
      <c r="GB102">
        <f>IF($GS102&gt;=25,INDEX($DN:$DN,$GR102+25),"")</f>
      </c>
      <c r="GC102">
        <f>IF($GS102&gt;=26,INDEX($DN:$DN,$GR102+26),"")</f>
      </c>
      <c r="GD102">
        <f>IF($GS102&gt;=27,INDEX($DN:$DN,$GR102+27),"")</f>
      </c>
      <c r="GE102">
        <f>IF($GS102&gt;=28,INDEX($DN:$DN,$GR102+28),"")</f>
      </c>
      <c r="GF102">
        <f>IF($GS102&gt;=29,INDEX($DN:$DN,$GR102+29),"")</f>
      </c>
      <c r="GG102">
        <f>IF($GS102&gt;=30,INDEX($DN:$DN,$GR102+30),"")</f>
      </c>
      <c r="GH102">
        <f>IF($GS102&gt;=31,INDEX($DN:$DN,$GR102+31),"")</f>
      </c>
      <c r="GI102">
        <f>IF($GS102&gt;=32,INDEX($DN:$DN,$GR102+32),"")</f>
      </c>
      <c r="GJ102">
        <f>IF($GS102&gt;=33,INDEX($DN:$DN,$GR102+33),"")</f>
      </c>
      <c r="GK102">
        <f>IF($GS102&gt;=34,INDEX($DN:$DN,$GR102+34),"")</f>
      </c>
      <c r="GL102">
        <f>IF($GS102&gt;=35,INDEX($DN:$DN,$GR102+35),"")</f>
      </c>
      <c r="GM102">
        <f>IF($GS102&gt;=36,INDEX($DN:$DN,$GR102+36),"")</f>
      </c>
      <c r="GN102">
        <f>IF($GS102&gt;=37,INDEX($DN:$DN,$GR102+37),"")</f>
      </c>
      <c r="GO102">
        <f>IF($GS102&gt;=38,INDEX($DN:$DN,$GR102+38),"")</f>
      </c>
      <c r="GP102">
        <f>IF($GS102&gt;=39,INDEX($DN:$DN,$GR102+39),"")</f>
      </c>
      <c r="GQ102">
        <f>IF($GS102&gt;=40,INDEX($DN:$DN,$GR102+40),"")</f>
      </c>
      <c r="GR102">
        <f>IFERROR(MATCH($DL102,$DM$2:$DM$148,0)+1,0)</f>
      </c>
      <c r="GS102">
        <f>IFERROR(INDEX($DO$2:$DO$148,MATCH($DL102,$DM$2:$DM$148,0)),0)</f>
      </c>
      <c r="GT102">
        <f>IFERROR(MATCH($Z102,$DP$102:$FC$102,0),0)</f>
      </c>
      <c r="GU102">
        <f>IF($GT102&gt;0,INDEX($FD$102:$GQ$102,$GT102),"")</f>
      </c>
      <c r="GV102" t="s">
        <v>604</v>
      </c>
      <c r="GX102">
        <f>IF($JG102&gt;=1,INDEX($GV:$GV,$JF102+1),"")</f>
      </c>
      <c r="GY102">
        <f>IF($JG102&gt;=2,INDEX($GV:$GV,$JF102+2),"")</f>
      </c>
      <c r="GZ102">
        <f>IF($JG102&gt;=3,INDEX($GV:$GV,$JF102+3),"")</f>
      </c>
      <c r="HA102">
        <f>IF($JG102&gt;=4,INDEX($GV:$GV,$JF102+4),"")</f>
      </c>
      <c r="HB102">
        <f>IF($JG102&gt;=5,INDEX($GV:$GV,$JF102+5),"")</f>
      </c>
      <c r="HC102">
        <f>IF($JG102&gt;=6,INDEX($GV:$GV,$JF102+6),"")</f>
      </c>
      <c r="HD102">
        <f>IF($JG102&gt;=7,INDEX($GV:$GV,$JF102+7),"")</f>
      </c>
      <c r="HE102">
        <f>IF($JG102&gt;=8,INDEX($GV:$GV,$JF102+8),"")</f>
      </c>
      <c r="HF102">
        <f>IF($JG102&gt;=9,INDEX($GV:$GV,$JF102+9),"")</f>
      </c>
      <c r="HG102">
        <f>IF($JG102&gt;=10,INDEX($GV:$GV,$JF102+10),"")</f>
      </c>
      <c r="HH102">
        <f>IF($JG102&gt;=11,INDEX($GV:$GV,$JF102+11),"")</f>
      </c>
      <c r="HI102">
        <f>IF($JG102&gt;=12,INDEX($GV:$GV,$JF102+12),"")</f>
      </c>
      <c r="HJ102">
        <f>IF($JG102&gt;=13,INDEX($GV:$GV,$JF102+13),"")</f>
      </c>
      <c r="HK102">
        <f>IF($JG102&gt;=14,INDEX($GV:$GV,$JF102+14),"")</f>
      </c>
      <c r="HL102">
        <f>IF($JG102&gt;=15,INDEX($GV:$GV,$JF102+15),"")</f>
      </c>
      <c r="HM102">
        <f>IF($JG102&gt;=16,INDEX($GV:$GV,$JF102+16),"")</f>
      </c>
      <c r="HN102">
        <f>IF($JG102&gt;=17,INDEX($GV:$GV,$JF102+17),"")</f>
      </c>
      <c r="HO102">
        <f>IF($JG102&gt;=18,INDEX($GV:$GV,$JF102+18),"")</f>
      </c>
      <c r="HP102">
        <f>IF($JG102&gt;=19,INDEX($GV:$GV,$JF102+19),"")</f>
      </c>
      <c r="HQ102">
        <f>IF($JG102&gt;=20,INDEX($GV:$GV,$JF102+20),"")</f>
      </c>
      <c r="HR102">
        <f>IF($JG102&gt;=21,INDEX($GV:$GV,$JF102+21),"")</f>
      </c>
      <c r="HS102">
        <f>IF($JG102&gt;=22,INDEX($GV:$GV,$JF102+22),"")</f>
      </c>
      <c r="HT102">
        <f>IF($JG102&gt;=23,INDEX($GV:$GV,$JF102+23),"")</f>
      </c>
      <c r="HU102">
        <f>IF($JG102&gt;=24,INDEX($GV:$GV,$JF102+24),"")</f>
      </c>
      <c r="HV102">
        <f>IF($JG102&gt;=25,INDEX($GV:$GV,$JF102+25),"")</f>
      </c>
      <c r="HW102">
        <f>IF($JG102&gt;=26,INDEX($GV:$GV,$JF102+26),"")</f>
      </c>
      <c r="HX102">
        <f>IF($JG102&gt;=27,INDEX($GV:$GV,$JF102+27),"")</f>
      </c>
      <c r="HY102">
        <f>IF($JG102&gt;=28,INDEX($GV:$GV,$JF102+28),"")</f>
      </c>
      <c r="HZ102">
        <f>IF($JG102&gt;=29,INDEX($GV:$GV,$JF102+29),"")</f>
      </c>
      <c r="IA102">
        <f>IF($JG102&gt;=30,INDEX($GV:$GV,$JF102+30),"")</f>
      </c>
      <c r="IB102">
        <f>IF($JG102&gt;=31,INDEX($GV:$GV,$JF102+31),"")</f>
      </c>
      <c r="IC102">
        <f>IF($JG102&gt;=32,INDEX($GV:$GV,$JF102+32),"")</f>
      </c>
      <c r="ID102">
        <f>IF($JG102&gt;=33,INDEX($GV:$GV,$JF102+33),"")</f>
      </c>
      <c r="IE102">
        <f>IF($JG102&gt;=34,INDEX($GV:$GV,$JF102+34),"")</f>
      </c>
      <c r="IF102">
        <f>IF($JG102&gt;=35,INDEX($GV:$GV,$JF102+35),"")</f>
      </c>
      <c r="IG102">
        <f>IF($JG102&gt;=36,INDEX($GV:$GV,$JF102+36),"")</f>
      </c>
      <c r="IH102">
        <f>IF($JG102&gt;=37,INDEX($GV:$GV,$JF102+37),"")</f>
      </c>
      <c r="II102">
        <f>IF($JG102&gt;=38,INDEX($GV:$GV,$JF102+38),"")</f>
      </c>
      <c r="IJ102">
        <f>IF($JG102&gt;=39,INDEX($GV:$GV,$JF102+39),"")</f>
      </c>
      <c r="IK102">
        <f>IF($JG102&gt;=40,INDEX($GV:$GV,$JF102+40),"")</f>
      </c>
      <c r="IL102">
        <f>IF($JG102&gt;=41,INDEX($GV:$GV,$JF102+41),"")</f>
      </c>
      <c r="IM102">
        <f>IF($JG102&gt;=42,INDEX($GV:$GV,$JF102+42),"")</f>
      </c>
      <c r="IN102">
        <f>IF($JG102&gt;=43,INDEX($GV:$GV,$JF102+43),"")</f>
      </c>
      <c r="IO102">
        <f>IF($JG102&gt;=44,INDEX($GV:$GV,$JF102+44),"")</f>
      </c>
      <c r="IP102">
        <f>IF($JG102&gt;=45,INDEX($GV:$GV,$JF102+45),"")</f>
      </c>
      <c r="IQ102">
        <f>IF($JG102&gt;=46,INDEX($GV:$GV,$JF102+46),"")</f>
      </c>
      <c r="IR102">
        <f>IF($JG102&gt;=47,INDEX($GV:$GV,$JF102+47),"")</f>
      </c>
      <c r="IS102">
        <f>IF($JG102&gt;=48,INDEX($GV:$GV,$JF102+48),"")</f>
      </c>
      <c r="IT102">
        <f>IF($JG102&gt;=49,INDEX($GV:$GV,$JF102+49),"")</f>
      </c>
      <c r="IU102">
        <f>IF($JG102&gt;=50,INDEX($GV:$GV,$JF102+50),"")</f>
      </c>
      <c r="IV102">
        <f>IF($JG102&gt;=51,INDEX($GV:$GV,$JF102+51),"")</f>
      </c>
      <c r="IW102">
        <f>IF($JG102&gt;=52,INDEX($GV:$GV,$JF102+52),"")</f>
      </c>
      <c r="IX102">
        <f>IF($JG102&gt;=53,INDEX($GV:$GV,$JF102+53),"")</f>
      </c>
      <c r="IY102">
        <f>IF($JG102&gt;=54,INDEX($GV:$GV,$JF102+54),"")</f>
      </c>
      <c r="IZ102">
        <f>IF($JG102&gt;=55,INDEX($GV:$GV,$JF102+55),"")</f>
      </c>
      <c r="JA102">
        <f>IF($JG102&gt;=56,INDEX($GV:$GV,$JF102+56),"")</f>
      </c>
      <c r="JB102">
        <f>IF($JG102&gt;=57,INDEX($GV:$GV,$JF102+57),"")</f>
      </c>
      <c r="JC102">
        <f>IF($JG102&gt;=58,INDEX($GV:$GV,$JF102+58),"")</f>
      </c>
      <c r="JD102">
        <f>IF($JG102&gt;=59,INDEX($GV:$GV,$JF102+59),"")</f>
      </c>
      <c r="JE102">
        <f>IF($JG102&gt;=60,INDEX($GV:$GV,$JF102+60),"")</f>
      </c>
      <c r="JF102">
        <f>IFERROR(MATCH($GU102,$GV$2:$GV$322,0)+1,0)</f>
      </c>
      <c r="JG102">
        <f>IFERROR(INDEX($GW$2:$GW$322,MATCH($GU102,$GV$2:$GV$322,0)),0)</f>
      </c>
      <c r="JH102" t="s">
        <v>44</v>
      </c>
      <c r="JI102" t="s">
        <v>44</v>
      </c>
    </row>
    <row r="103" spans="1:269" x14ac:dyDescent="0.25">
      <c r="R103">
        <f>IF(OR($U103="",$Q103=""),"",IFERROR($U103/$Q103,0))</f>
      </c>
      <c r="S103">
        <f>IF($U103="","",
SUM($T103,$V103,$AA103,$W103,$Y103)*
(1-IF($AB103="",0,VALUE($AB103)/100)))</f>
      </c>
      <c r="T103">
        <f>IF($U103="","",$U103)</f>
      </c>
      <c r="V103">
        <f>IF($U103="","",
IF($O103="","",
IF(ISNUMBER(SEARCH("exempt",LOWER($O103))),0,
$U103*(VALUE(SUBSTITUTE($O103,"%",""))/100))))</f>
      </c>
      <c r="AC103">
        <f>IFERROR(IF(FIND(" - ",$K103)&gt;0,MID($K103,FIND(" - ",$K103)+3,LEN($K103)),""),"")</f>
      </c>
      <c r="AL103" t="s">
        <v>622</v>
      </c>
      <c r="AP103" t="s">
        <v>623</v>
      </c>
      <c r="AQ103" t="s">
        <v>624</v>
      </c>
      <c r="AT103">
        <f>IFERROR(LEFT($K103,FIND(" - ",$K103)-1),$K103)</f>
      </c>
      <c r="AU103" t="s">
        <v>625</v>
      </c>
      <c r="AV103">
        <v>1</v>
      </c>
      <c r="AW103">
        <f>IF($CL103&gt;=1,INDEX($AU:$AU,$CK103+1),"")</f>
      </c>
      <c r="AX103">
        <f>IF($CL103&gt;=2,INDEX($AU:$AU,$CK103+2),"")</f>
      </c>
      <c r="AY103">
        <f>IF($CL103&gt;=3,INDEX($AU:$AU,$CK103+3),"")</f>
      </c>
      <c r="AZ103">
        <f>IF($CL103&gt;=4,INDEX($AU:$AU,$CK103+4),"")</f>
      </c>
      <c r="BA103">
        <f>IF($CL103&gt;=5,INDEX($AU:$AU,$CK103+5),"")</f>
      </c>
      <c r="BB103">
        <f>IF($CL103&gt;=6,INDEX($AU:$AU,$CK103+6),"")</f>
      </c>
      <c r="BC103">
        <f>IF($CL103&gt;=7,INDEX($AU:$AU,$CK103+7),"")</f>
      </c>
      <c r="BD103">
        <f>IF($CL103&gt;=8,INDEX($AU:$AU,$CK103+8),"")</f>
      </c>
      <c r="BE103">
        <f>IF($CL103&gt;=9,INDEX($AU:$AU,$CK103+9),"")</f>
      </c>
      <c r="BF103">
        <f>IF($CL103&gt;=10,INDEX($AU:$AU,$CK103+10),"")</f>
      </c>
      <c r="BG103">
        <f>IF($CL103&gt;=11,INDEX($AU:$AU,$CK103+11),"")</f>
      </c>
      <c r="BH103">
        <f>IF($CL103&gt;=12,INDEX($AU:$AU,$CK103+12),"")</f>
      </c>
      <c r="BI103">
        <f>IF($CL103&gt;=13,INDEX($AU:$AU,$CK103+13),"")</f>
      </c>
      <c r="BJ103">
        <f>IF($CL103&gt;=14,INDEX($AU:$AU,$CK103+14),"")</f>
      </c>
      <c r="BK103">
        <f>IF($CL103&gt;=15,INDEX($AU:$AU,$CK103+15),"")</f>
      </c>
      <c r="BL103">
        <f>IF($CL103&gt;=16,INDEX($AU:$AU,$CK103+16),"")</f>
      </c>
      <c r="BM103">
        <f>IF($CL103&gt;=17,INDEX($AU:$AU,$CK103+17),"")</f>
      </c>
      <c r="BN103">
        <f>IF($CL103&gt;=18,INDEX($AU:$AU,$CK103+18),"")</f>
      </c>
      <c r="BO103">
        <f>IF($CL103&gt;=19,INDEX($AU:$AU,$CK103+19),"")</f>
      </c>
      <c r="BP103">
        <f>IF($CL103&gt;=20,INDEX($AU:$AU,$CK103+20),"")</f>
      </c>
      <c r="BQ103">
        <f>IF($CL103&gt;=21,INDEX($AU:$AU,$CK103+21),"")</f>
      </c>
      <c r="BR103">
        <f>IF($CL103&gt;=22,INDEX($AU:$AU,$CK103+22),"")</f>
      </c>
      <c r="BS103">
        <f>IF($CL103&gt;=23,INDEX($AU:$AU,$CK103+23),"")</f>
      </c>
      <c r="BT103">
        <f>IF($CL103&gt;=24,INDEX($AU:$AU,$CK103+24),"")</f>
      </c>
      <c r="BU103">
        <f>IF($CL103&gt;=25,INDEX($AU:$AU,$CK103+25),"")</f>
      </c>
      <c r="BV103">
        <f>IF($CL103&gt;=26,INDEX($AU:$AU,$CK103+26),"")</f>
      </c>
      <c r="BW103">
        <f>IF($CL103&gt;=27,INDEX($AU:$AU,$CK103+27),"")</f>
      </c>
      <c r="BX103">
        <f>IF($CL103&gt;=28,INDEX($AU:$AU,$CK103+28),"")</f>
      </c>
      <c r="BY103">
        <f>IF($CL103&gt;=29,INDEX($AU:$AU,$CK103+29),"")</f>
      </c>
      <c r="BZ103">
        <f>IF($CL103&gt;=30,INDEX($AU:$AU,$CK103+30),"")</f>
      </c>
      <c r="CA103">
        <f>IF($CL103&gt;=31,INDEX($AU:$AU,$CK103+31),"")</f>
      </c>
      <c r="CB103">
        <f>IF($CL103&gt;=32,INDEX($AU:$AU,$CK103+32),"")</f>
      </c>
      <c r="CC103">
        <f>IF($CL103&gt;=33,INDEX($AU:$AU,$CK103+33),"")</f>
      </c>
      <c r="CD103">
        <f>IF($CL103&gt;=34,INDEX($AU:$AU,$CK103+34),"")</f>
      </c>
      <c r="CE103">
        <f>IF($CL103&gt;=35,INDEX($AU:$AU,$CK103+35),"")</f>
      </c>
      <c r="CF103">
        <f>IF($CL103&gt;=36,INDEX($AU:$AU,$CK103+36),"")</f>
      </c>
      <c r="CG103">
        <f>IF($CL103&gt;=37,INDEX($AU:$AU,$CK103+37),"")</f>
      </c>
      <c r="CH103">
        <f>IF($CL103&gt;=38,INDEX($AU:$AU,$CK103+38),"")</f>
      </c>
      <c r="CI103">
        <f>IF($CL103&gt;=39,INDEX($AU:$AU,$CK103+39),"")</f>
      </c>
      <c r="CJ103">
        <f>IF($CL103&gt;=40,INDEX($AU:$AU,$CK103+40),"")</f>
      </c>
      <c r="CK103">
        <f>IFERROR(MATCH($AT103,$AU$2:$AU$133,0)+1,0)</f>
      </c>
      <c r="CL103">
        <f>IFERROR(INDEX($AV$2:$AV$133,MATCH($AT103,$AU$2:$AU$133,0)),0)</f>
      </c>
      <c r="CM103">
        <f>IFERROR(LEFT($L103,FIND(" - ",$L103)-1),$L103)</f>
      </c>
      <c r="CN103" t="s">
        <v>626</v>
      </c>
      <c r="CO103">
        <v>1</v>
      </c>
      <c r="CP103">
        <f>IF($DK103&gt;=1,INDEX($CN:$CN,$DJ103+1),"")</f>
      </c>
      <c r="CQ103">
        <f>IF($DK103&gt;=2,INDEX($CN:$CN,$DJ103+2),"")</f>
      </c>
      <c r="CR103">
        <f>IF($DK103&gt;=3,INDEX($CN:$CN,$DJ103+3),"")</f>
      </c>
      <c r="CS103">
        <f>IF($DK103&gt;=4,INDEX($CN:$CN,$DJ103+4),"")</f>
      </c>
      <c r="CT103">
        <f>IF($DK103&gt;=5,INDEX($CN:$CN,$DJ103+5),"")</f>
      </c>
      <c r="CU103">
        <f>IF($DK103&gt;=6,INDEX($CN:$CN,$DJ103+6),"")</f>
      </c>
      <c r="CV103">
        <f>IF($DK103&gt;=7,INDEX($CN:$CN,$DJ103+7),"")</f>
      </c>
      <c r="CW103">
        <f>IF($DK103&gt;=8,INDEX($CN:$CN,$DJ103+8),"")</f>
      </c>
      <c r="CX103">
        <f>IF($DK103&gt;=9,INDEX($CN:$CN,$DJ103+9),"")</f>
      </c>
      <c r="CY103">
        <f>IF($DK103&gt;=10,INDEX($CN:$CN,$DJ103+10),"")</f>
      </c>
      <c r="CZ103">
        <f>IF($DK103&gt;=11,INDEX($CN:$CN,$DJ103+11),"")</f>
      </c>
      <c r="DA103">
        <f>IF($DK103&gt;=12,INDEX($CN:$CN,$DJ103+12),"")</f>
      </c>
      <c r="DB103">
        <f>IF($DK103&gt;=13,INDEX($CN:$CN,$DJ103+13),"")</f>
      </c>
      <c r="DC103">
        <f>IF($DK103&gt;=14,INDEX($CN:$CN,$DJ103+14),"")</f>
      </c>
      <c r="DD103">
        <f>IF($DK103&gt;=15,INDEX($CN:$CN,$DJ103+15),"")</f>
      </c>
      <c r="DE103">
        <f>IF($DK103&gt;=16,INDEX($CN:$CN,$DJ103+16),"")</f>
      </c>
      <c r="DF103">
        <f>IF($DK103&gt;=17,INDEX($CN:$CN,$DJ103+17),"")</f>
      </c>
      <c r="DG103">
        <f>IF($DK103&gt;=18,INDEX($CN:$CN,$DJ103+18),"")</f>
      </c>
      <c r="DH103">
        <f>IF($DK103&gt;=19,INDEX($CN:$CN,$DJ103+19),"")</f>
      </c>
      <c r="DI103">
        <f>IF($DK103&gt;=20,INDEX($CN:$CN,$DJ103+20),"")</f>
      </c>
      <c r="DJ103">
        <f>IFERROR(MATCH($CM103,$CN$2:$CN$1089,0)+1,0)</f>
      </c>
      <c r="DK103">
        <f>IFERROR(INDEX($CO$2:$CO$1089,MATCH($CM103,$CN$2:$CN$1089,0)),0)</f>
      </c>
      <c r="DL103">
        <f>IFERROR(INDEX($AS:$AS,MATCH($O103,$AR:$AR,0))&amp;"","")</f>
      </c>
      <c r="DM103" t="s">
        <v>55</v>
      </c>
      <c r="DN103" t="s">
        <v>44</v>
      </c>
      <c r="DP103">
        <f>IF($GS103&gt;=1,INDEX($DM:$DM,$GR103+1),"")</f>
      </c>
      <c r="DQ103">
        <f>IF($GS103&gt;=2,INDEX($DM:$DM,$GR103+2),"")</f>
      </c>
      <c r="DR103">
        <f>IF($GS103&gt;=3,INDEX($DM:$DM,$GR103+3),"")</f>
      </c>
      <c r="DS103">
        <f>IF($GS103&gt;=4,INDEX($DM:$DM,$GR103+4),"")</f>
      </c>
      <c r="DT103">
        <f>IF($GS103&gt;=5,INDEX($DM:$DM,$GR103+5),"")</f>
      </c>
      <c r="DU103">
        <f>IF($GS103&gt;=6,INDEX($DM:$DM,$GR103+6),"")</f>
      </c>
      <c r="DV103">
        <f>IF($GS103&gt;=7,INDEX($DM:$DM,$GR103+7),"")</f>
      </c>
      <c r="DW103">
        <f>IF($GS103&gt;=8,INDEX($DM:$DM,$GR103+8),"")</f>
      </c>
      <c r="DX103">
        <f>IF($GS103&gt;=9,INDEX($DM:$DM,$GR103+9),"")</f>
      </c>
      <c r="DY103">
        <f>IF($GS103&gt;=10,INDEX($DM:$DM,$GR103+10),"")</f>
      </c>
      <c r="DZ103">
        <f>IF($GS103&gt;=11,INDEX($DM:$DM,$GR103+11),"")</f>
      </c>
      <c r="EA103">
        <f>IF($GS103&gt;=12,INDEX($DM:$DM,$GR103+12),"")</f>
      </c>
      <c r="EB103">
        <f>IF($GS103&gt;=13,INDEX($DM:$DM,$GR103+13),"")</f>
      </c>
      <c r="EC103">
        <f>IF($GS103&gt;=14,INDEX($DM:$DM,$GR103+14),"")</f>
      </c>
      <c r="ED103">
        <f>IF($GS103&gt;=15,INDEX($DM:$DM,$GR103+15),"")</f>
      </c>
      <c r="EE103">
        <f>IF($GS103&gt;=16,INDEX($DM:$DM,$GR103+16),"")</f>
      </c>
      <c r="EF103">
        <f>IF($GS103&gt;=17,INDEX($DM:$DM,$GR103+17),"")</f>
      </c>
      <c r="EG103">
        <f>IF($GS103&gt;=18,INDEX($DM:$DM,$GR103+18),"")</f>
      </c>
      <c r="EH103">
        <f>IF($GS103&gt;=19,INDEX($DM:$DM,$GR103+19),"")</f>
      </c>
      <c r="EI103">
        <f>IF($GS103&gt;=20,INDEX($DM:$DM,$GR103+20),"")</f>
      </c>
      <c r="EJ103">
        <f>IF($GS103&gt;=21,INDEX($DM:$DM,$GR103+21),"")</f>
      </c>
      <c r="EK103">
        <f>IF($GS103&gt;=22,INDEX($DM:$DM,$GR103+22),"")</f>
      </c>
      <c r="EL103">
        <f>IF($GS103&gt;=23,INDEX($DM:$DM,$GR103+23),"")</f>
      </c>
      <c r="EM103">
        <f>IF($GS103&gt;=24,INDEX($DM:$DM,$GR103+24),"")</f>
      </c>
      <c r="EN103">
        <f>IF($GS103&gt;=25,INDEX($DM:$DM,$GR103+25),"")</f>
      </c>
      <c r="EO103">
        <f>IF($GS103&gt;=26,INDEX($DM:$DM,$GR103+26),"")</f>
      </c>
      <c r="EP103">
        <f>IF($GS103&gt;=27,INDEX($DM:$DM,$GR103+27),"")</f>
      </c>
      <c r="EQ103">
        <f>IF($GS103&gt;=28,INDEX($DM:$DM,$GR103+28),"")</f>
      </c>
      <c r="ER103">
        <f>IF($GS103&gt;=29,INDEX($DM:$DM,$GR103+29),"")</f>
      </c>
      <c r="ES103">
        <f>IF($GS103&gt;=30,INDEX($DM:$DM,$GR103+30),"")</f>
      </c>
      <c r="ET103">
        <f>IF($GS103&gt;=31,INDEX($DM:$DM,$GR103+31),"")</f>
      </c>
      <c r="EU103">
        <f>IF($GS103&gt;=32,INDEX($DM:$DM,$GR103+32),"")</f>
      </c>
      <c r="EV103">
        <f>IF($GS103&gt;=33,INDEX($DM:$DM,$GR103+33),"")</f>
      </c>
      <c r="EW103">
        <f>IF($GS103&gt;=34,INDEX($DM:$DM,$GR103+34),"")</f>
      </c>
      <c r="EX103">
        <f>IF($GS103&gt;=35,INDEX($DM:$DM,$GR103+35),"")</f>
      </c>
      <c r="EY103">
        <f>IF($GS103&gt;=36,INDEX($DM:$DM,$GR103+36),"")</f>
      </c>
      <c r="EZ103">
        <f>IF($GS103&gt;=37,INDEX($DM:$DM,$GR103+37),"")</f>
      </c>
      <c r="FA103">
        <f>IF($GS103&gt;=38,INDEX($DM:$DM,$GR103+38),"")</f>
      </c>
      <c r="FB103">
        <f>IF($GS103&gt;=39,INDEX($DM:$DM,$GR103+39),"")</f>
      </c>
      <c r="FC103">
        <f>IF($GS103&gt;=40,INDEX($DM:$DM,$GR103+40),"")</f>
      </c>
      <c r="FD103">
        <f>IF($GS103&gt;=1,INDEX($DN:$DN,$GR103+1),"")</f>
      </c>
      <c r="FE103">
        <f>IF($GS103&gt;=2,INDEX($DN:$DN,$GR103+2),"")</f>
      </c>
      <c r="FF103">
        <f>IF($GS103&gt;=3,INDEX($DN:$DN,$GR103+3),"")</f>
      </c>
      <c r="FG103">
        <f>IF($GS103&gt;=4,INDEX($DN:$DN,$GR103+4),"")</f>
      </c>
      <c r="FH103">
        <f>IF($GS103&gt;=5,INDEX($DN:$DN,$GR103+5),"")</f>
      </c>
      <c r="FI103">
        <f>IF($GS103&gt;=6,INDEX($DN:$DN,$GR103+6),"")</f>
      </c>
      <c r="FJ103">
        <f>IF($GS103&gt;=7,INDEX($DN:$DN,$GR103+7),"")</f>
      </c>
      <c r="FK103">
        <f>IF($GS103&gt;=8,INDEX($DN:$DN,$GR103+8),"")</f>
      </c>
      <c r="FL103">
        <f>IF($GS103&gt;=9,INDEX($DN:$DN,$GR103+9),"")</f>
      </c>
      <c r="FM103">
        <f>IF($GS103&gt;=10,INDEX($DN:$DN,$GR103+10),"")</f>
      </c>
      <c r="FN103">
        <f>IF($GS103&gt;=11,INDEX($DN:$DN,$GR103+11),"")</f>
      </c>
      <c r="FO103">
        <f>IF($GS103&gt;=12,INDEX($DN:$DN,$GR103+12),"")</f>
      </c>
      <c r="FP103">
        <f>IF($GS103&gt;=13,INDEX($DN:$DN,$GR103+13),"")</f>
      </c>
      <c r="FQ103">
        <f>IF($GS103&gt;=14,INDEX($DN:$DN,$GR103+14),"")</f>
      </c>
      <c r="FR103">
        <f>IF($GS103&gt;=15,INDEX($DN:$DN,$GR103+15),"")</f>
      </c>
      <c r="FS103">
        <f>IF($GS103&gt;=16,INDEX($DN:$DN,$GR103+16),"")</f>
      </c>
      <c r="FT103">
        <f>IF($GS103&gt;=17,INDEX($DN:$DN,$GR103+17),"")</f>
      </c>
      <c r="FU103">
        <f>IF($GS103&gt;=18,INDEX($DN:$DN,$GR103+18),"")</f>
      </c>
      <c r="FV103">
        <f>IF($GS103&gt;=19,INDEX($DN:$DN,$GR103+19),"")</f>
      </c>
      <c r="FW103">
        <f>IF($GS103&gt;=20,INDEX($DN:$DN,$GR103+20),"")</f>
      </c>
      <c r="FX103">
        <f>IF($GS103&gt;=21,INDEX($DN:$DN,$GR103+21),"")</f>
      </c>
      <c r="FY103">
        <f>IF($GS103&gt;=22,INDEX($DN:$DN,$GR103+22),"")</f>
      </c>
      <c r="FZ103">
        <f>IF($GS103&gt;=23,INDEX($DN:$DN,$GR103+23),"")</f>
      </c>
      <c r="GA103">
        <f>IF($GS103&gt;=24,INDEX($DN:$DN,$GR103+24),"")</f>
      </c>
      <c r="GB103">
        <f>IF($GS103&gt;=25,INDEX($DN:$DN,$GR103+25),"")</f>
      </c>
      <c r="GC103">
        <f>IF($GS103&gt;=26,INDEX($DN:$DN,$GR103+26),"")</f>
      </c>
      <c r="GD103">
        <f>IF($GS103&gt;=27,INDEX($DN:$DN,$GR103+27),"")</f>
      </c>
      <c r="GE103">
        <f>IF($GS103&gt;=28,INDEX($DN:$DN,$GR103+28),"")</f>
      </c>
      <c r="GF103">
        <f>IF($GS103&gt;=29,INDEX($DN:$DN,$GR103+29),"")</f>
      </c>
      <c r="GG103">
        <f>IF($GS103&gt;=30,INDEX($DN:$DN,$GR103+30),"")</f>
      </c>
      <c r="GH103">
        <f>IF($GS103&gt;=31,INDEX($DN:$DN,$GR103+31),"")</f>
      </c>
      <c r="GI103">
        <f>IF($GS103&gt;=32,INDEX($DN:$DN,$GR103+32),"")</f>
      </c>
      <c r="GJ103">
        <f>IF($GS103&gt;=33,INDEX($DN:$DN,$GR103+33),"")</f>
      </c>
      <c r="GK103">
        <f>IF($GS103&gt;=34,INDEX($DN:$DN,$GR103+34),"")</f>
      </c>
      <c r="GL103">
        <f>IF($GS103&gt;=35,INDEX($DN:$DN,$GR103+35),"")</f>
      </c>
      <c r="GM103">
        <f>IF($GS103&gt;=36,INDEX($DN:$DN,$GR103+36),"")</f>
      </c>
      <c r="GN103">
        <f>IF($GS103&gt;=37,INDEX($DN:$DN,$GR103+37),"")</f>
      </c>
      <c r="GO103">
        <f>IF($GS103&gt;=38,INDEX($DN:$DN,$GR103+38),"")</f>
      </c>
      <c r="GP103">
        <f>IF($GS103&gt;=39,INDEX($DN:$DN,$GR103+39),"")</f>
      </c>
      <c r="GQ103">
        <f>IF($GS103&gt;=40,INDEX($DN:$DN,$GR103+40),"")</f>
      </c>
      <c r="GR103">
        <f>IFERROR(MATCH($DL103,$DM$2:$DM$148,0)+1,0)</f>
      </c>
      <c r="GS103">
        <f>IFERROR(INDEX($DO$2:$DO$148,MATCH($DL103,$DM$2:$DM$148,0)),0)</f>
      </c>
      <c r="GT103">
        <f>IFERROR(MATCH($Z103,$DP$103:$FC$103,0),0)</f>
      </c>
      <c r="GU103">
        <f>IF($GT103&gt;0,INDEX($FD$103:$GQ$103,$GT103),"")</f>
      </c>
      <c r="GV103" t="s">
        <v>608</v>
      </c>
      <c r="GX103">
        <f>IF($JG103&gt;=1,INDEX($GV:$GV,$JF103+1),"")</f>
      </c>
      <c r="GY103">
        <f>IF($JG103&gt;=2,INDEX($GV:$GV,$JF103+2),"")</f>
      </c>
      <c r="GZ103">
        <f>IF($JG103&gt;=3,INDEX($GV:$GV,$JF103+3),"")</f>
      </c>
      <c r="HA103">
        <f>IF($JG103&gt;=4,INDEX($GV:$GV,$JF103+4),"")</f>
      </c>
      <c r="HB103">
        <f>IF($JG103&gt;=5,INDEX($GV:$GV,$JF103+5),"")</f>
      </c>
      <c r="HC103">
        <f>IF($JG103&gt;=6,INDEX($GV:$GV,$JF103+6),"")</f>
      </c>
      <c r="HD103">
        <f>IF($JG103&gt;=7,INDEX($GV:$GV,$JF103+7),"")</f>
      </c>
      <c r="HE103">
        <f>IF($JG103&gt;=8,INDEX($GV:$GV,$JF103+8),"")</f>
      </c>
      <c r="HF103">
        <f>IF($JG103&gt;=9,INDEX($GV:$GV,$JF103+9),"")</f>
      </c>
      <c r="HG103">
        <f>IF($JG103&gt;=10,INDEX($GV:$GV,$JF103+10),"")</f>
      </c>
      <c r="HH103">
        <f>IF($JG103&gt;=11,INDEX($GV:$GV,$JF103+11),"")</f>
      </c>
      <c r="HI103">
        <f>IF($JG103&gt;=12,INDEX($GV:$GV,$JF103+12),"")</f>
      </c>
      <c r="HJ103">
        <f>IF($JG103&gt;=13,INDEX($GV:$GV,$JF103+13),"")</f>
      </c>
      <c r="HK103">
        <f>IF($JG103&gt;=14,INDEX($GV:$GV,$JF103+14),"")</f>
      </c>
      <c r="HL103">
        <f>IF($JG103&gt;=15,INDEX($GV:$GV,$JF103+15),"")</f>
      </c>
      <c r="HM103">
        <f>IF($JG103&gt;=16,INDEX($GV:$GV,$JF103+16),"")</f>
      </c>
      <c r="HN103">
        <f>IF($JG103&gt;=17,INDEX($GV:$GV,$JF103+17),"")</f>
      </c>
      <c r="HO103">
        <f>IF($JG103&gt;=18,INDEX($GV:$GV,$JF103+18),"")</f>
      </c>
      <c r="HP103">
        <f>IF($JG103&gt;=19,INDEX($GV:$GV,$JF103+19),"")</f>
      </c>
      <c r="HQ103">
        <f>IF($JG103&gt;=20,INDEX($GV:$GV,$JF103+20),"")</f>
      </c>
      <c r="HR103">
        <f>IF($JG103&gt;=21,INDEX($GV:$GV,$JF103+21),"")</f>
      </c>
      <c r="HS103">
        <f>IF($JG103&gt;=22,INDEX($GV:$GV,$JF103+22),"")</f>
      </c>
      <c r="HT103">
        <f>IF($JG103&gt;=23,INDEX($GV:$GV,$JF103+23),"")</f>
      </c>
      <c r="HU103">
        <f>IF($JG103&gt;=24,INDEX($GV:$GV,$JF103+24),"")</f>
      </c>
      <c r="HV103">
        <f>IF($JG103&gt;=25,INDEX($GV:$GV,$JF103+25),"")</f>
      </c>
      <c r="HW103">
        <f>IF($JG103&gt;=26,INDEX($GV:$GV,$JF103+26),"")</f>
      </c>
      <c r="HX103">
        <f>IF($JG103&gt;=27,INDEX($GV:$GV,$JF103+27),"")</f>
      </c>
      <c r="HY103">
        <f>IF($JG103&gt;=28,INDEX($GV:$GV,$JF103+28),"")</f>
      </c>
      <c r="HZ103">
        <f>IF($JG103&gt;=29,INDEX($GV:$GV,$JF103+29),"")</f>
      </c>
      <c r="IA103">
        <f>IF($JG103&gt;=30,INDEX($GV:$GV,$JF103+30),"")</f>
      </c>
      <c r="IB103">
        <f>IF($JG103&gt;=31,INDEX($GV:$GV,$JF103+31),"")</f>
      </c>
      <c r="IC103">
        <f>IF($JG103&gt;=32,INDEX($GV:$GV,$JF103+32),"")</f>
      </c>
      <c r="ID103">
        <f>IF($JG103&gt;=33,INDEX($GV:$GV,$JF103+33),"")</f>
      </c>
      <c r="IE103">
        <f>IF($JG103&gt;=34,INDEX($GV:$GV,$JF103+34),"")</f>
      </c>
      <c r="IF103">
        <f>IF($JG103&gt;=35,INDEX($GV:$GV,$JF103+35),"")</f>
      </c>
      <c r="IG103">
        <f>IF($JG103&gt;=36,INDEX($GV:$GV,$JF103+36),"")</f>
      </c>
      <c r="IH103">
        <f>IF($JG103&gt;=37,INDEX($GV:$GV,$JF103+37),"")</f>
      </c>
      <c r="II103">
        <f>IF($JG103&gt;=38,INDEX($GV:$GV,$JF103+38),"")</f>
      </c>
      <c r="IJ103">
        <f>IF($JG103&gt;=39,INDEX($GV:$GV,$JF103+39),"")</f>
      </c>
      <c r="IK103">
        <f>IF($JG103&gt;=40,INDEX($GV:$GV,$JF103+40),"")</f>
      </c>
      <c r="IL103">
        <f>IF($JG103&gt;=41,INDEX($GV:$GV,$JF103+41),"")</f>
      </c>
      <c r="IM103">
        <f>IF($JG103&gt;=42,INDEX($GV:$GV,$JF103+42),"")</f>
      </c>
      <c r="IN103">
        <f>IF($JG103&gt;=43,INDEX($GV:$GV,$JF103+43),"")</f>
      </c>
      <c r="IO103">
        <f>IF($JG103&gt;=44,INDEX($GV:$GV,$JF103+44),"")</f>
      </c>
      <c r="IP103">
        <f>IF($JG103&gt;=45,INDEX($GV:$GV,$JF103+45),"")</f>
      </c>
      <c r="IQ103">
        <f>IF($JG103&gt;=46,INDEX($GV:$GV,$JF103+46),"")</f>
      </c>
      <c r="IR103">
        <f>IF($JG103&gt;=47,INDEX($GV:$GV,$JF103+47),"")</f>
      </c>
      <c r="IS103">
        <f>IF($JG103&gt;=48,INDEX($GV:$GV,$JF103+48),"")</f>
      </c>
      <c r="IT103">
        <f>IF($JG103&gt;=49,INDEX($GV:$GV,$JF103+49),"")</f>
      </c>
      <c r="IU103">
        <f>IF($JG103&gt;=50,INDEX($GV:$GV,$JF103+50),"")</f>
      </c>
      <c r="IV103">
        <f>IF($JG103&gt;=51,INDEX($GV:$GV,$JF103+51),"")</f>
      </c>
      <c r="IW103">
        <f>IF($JG103&gt;=52,INDEX($GV:$GV,$JF103+52),"")</f>
      </c>
      <c r="IX103">
        <f>IF($JG103&gt;=53,INDEX($GV:$GV,$JF103+53),"")</f>
      </c>
      <c r="IY103">
        <f>IF($JG103&gt;=54,INDEX($GV:$GV,$JF103+54),"")</f>
      </c>
      <c r="IZ103">
        <f>IF($JG103&gt;=55,INDEX($GV:$GV,$JF103+55),"")</f>
      </c>
      <c r="JA103">
        <f>IF($JG103&gt;=56,INDEX($GV:$GV,$JF103+56),"")</f>
      </c>
      <c r="JB103">
        <f>IF($JG103&gt;=57,INDEX($GV:$GV,$JF103+57),"")</f>
      </c>
      <c r="JC103">
        <f>IF($JG103&gt;=58,INDEX($GV:$GV,$JF103+58),"")</f>
      </c>
      <c r="JD103">
        <f>IF($JG103&gt;=59,INDEX($GV:$GV,$JF103+59),"")</f>
      </c>
      <c r="JE103">
        <f>IF($JG103&gt;=60,INDEX($GV:$GV,$JF103+60),"")</f>
      </c>
      <c r="JF103">
        <f>IFERROR(MATCH($GU103,$GV$2:$GV$322,0)+1,0)</f>
      </c>
      <c r="JG103">
        <f>IFERROR(INDEX($GW$2:$GW$322,MATCH($GU103,$GV$2:$GV$322,0)),0)</f>
      </c>
      <c r="JH103" t="s">
        <v>44</v>
      </c>
      <c r="JI103" t="s">
        <v>44</v>
      </c>
    </row>
    <row r="104" spans="1:269" x14ac:dyDescent="0.25">
      <c r="R104">
        <f>IF(OR($U104="",$Q104=""),"",IFERROR($U104/$Q104,0))</f>
      </c>
      <c r="S104">
        <f>IF($U104="","",
SUM($T104,$V104,$AA104,$W104,$Y104)*
(1-IF($AB104="",0,VALUE($AB104)/100)))</f>
      </c>
      <c r="T104">
        <f>IF($U104="","",$U104)</f>
      </c>
      <c r="V104">
        <f>IF($U104="","",
IF($O104="","",
IF(ISNUMBER(SEARCH("exempt",LOWER($O104))),0,
$U104*(VALUE(SUBSTITUTE($O104,"%",""))/100))))</f>
      </c>
      <c r="AC104">
        <f>IFERROR(IF(FIND(" - ",$K104)&gt;0,MID($K104,FIND(" - ",$K104)+3,LEN($K104)),""),"")</f>
      </c>
      <c r="AL104" t="s">
        <v>627</v>
      </c>
      <c r="AP104" t="s">
        <v>628</v>
      </c>
      <c r="AQ104" t="s">
        <v>629</v>
      </c>
      <c r="AT104">
        <f>IFERROR(LEFT($K104,FIND(" - ",$K104)-1),$K104)</f>
      </c>
      <c r="AU104" t="s">
        <v>454</v>
      </c>
      <c r="AW104">
        <f>IF($CL104&gt;=1,INDEX($AU:$AU,$CK104+1),"")</f>
      </c>
      <c r="AX104">
        <f>IF($CL104&gt;=2,INDEX($AU:$AU,$CK104+2),"")</f>
      </c>
      <c r="AY104">
        <f>IF($CL104&gt;=3,INDEX($AU:$AU,$CK104+3),"")</f>
      </c>
      <c r="AZ104">
        <f>IF($CL104&gt;=4,INDEX($AU:$AU,$CK104+4),"")</f>
      </c>
      <c r="BA104">
        <f>IF($CL104&gt;=5,INDEX($AU:$AU,$CK104+5),"")</f>
      </c>
      <c r="BB104">
        <f>IF($CL104&gt;=6,INDEX($AU:$AU,$CK104+6),"")</f>
      </c>
      <c r="BC104">
        <f>IF($CL104&gt;=7,INDEX($AU:$AU,$CK104+7),"")</f>
      </c>
      <c r="BD104">
        <f>IF($CL104&gt;=8,INDEX($AU:$AU,$CK104+8),"")</f>
      </c>
      <c r="BE104">
        <f>IF($CL104&gt;=9,INDEX($AU:$AU,$CK104+9),"")</f>
      </c>
      <c r="BF104">
        <f>IF($CL104&gt;=10,INDEX($AU:$AU,$CK104+10),"")</f>
      </c>
      <c r="BG104">
        <f>IF($CL104&gt;=11,INDEX($AU:$AU,$CK104+11),"")</f>
      </c>
      <c r="BH104">
        <f>IF($CL104&gt;=12,INDEX($AU:$AU,$CK104+12),"")</f>
      </c>
      <c r="BI104">
        <f>IF($CL104&gt;=13,INDEX($AU:$AU,$CK104+13),"")</f>
      </c>
      <c r="BJ104">
        <f>IF($CL104&gt;=14,INDEX($AU:$AU,$CK104+14),"")</f>
      </c>
      <c r="BK104">
        <f>IF($CL104&gt;=15,INDEX($AU:$AU,$CK104+15),"")</f>
      </c>
      <c r="BL104">
        <f>IF($CL104&gt;=16,INDEX($AU:$AU,$CK104+16),"")</f>
      </c>
      <c r="BM104">
        <f>IF($CL104&gt;=17,INDEX($AU:$AU,$CK104+17),"")</f>
      </c>
      <c r="BN104">
        <f>IF($CL104&gt;=18,INDEX($AU:$AU,$CK104+18),"")</f>
      </c>
      <c r="BO104">
        <f>IF($CL104&gt;=19,INDEX($AU:$AU,$CK104+19),"")</f>
      </c>
      <c r="BP104">
        <f>IF($CL104&gt;=20,INDEX($AU:$AU,$CK104+20),"")</f>
      </c>
      <c r="BQ104">
        <f>IF($CL104&gt;=21,INDEX($AU:$AU,$CK104+21),"")</f>
      </c>
      <c r="BR104">
        <f>IF($CL104&gt;=22,INDEX($AU:$AU,$CK104+22),"")</f>
      </c>
      <c r="BS104">
        <f>IF($CL104&gt;=23,INDEX($AU:$AU,$CK104+23),"")</f>
      </c>
      <c r="BT104">
        <f>IF($CL104&gt;=24,INDEX($AU:$AU,$CK104+24),"")</f>
      </c>
      <c r="BU104">
        <f>IF($CL104&gt;=25,INDEX($AU:$AU,$CK104+25),"")</f>
      </c>
      <c r="BV104">
        <f>IF($CL104&gt;=26,INDEX($AU:$AU,$CK104+26),"")</f>
      </c>
      <c r="BW104">
        <f>IF($CL104&gt;=27,INDEX($AU:$AU,$CK104+27),"")</f>
      </c>
      <c r="BX104">
        <f>IF($CL104&gt;=28,INDEX($AU:$AU,$CK104+28),"")</f>
      </c>
      <c r="BY104">
        <f>IF($CL104&gt;=29,INDEX($AU:$AU,$CK104+29),"")</f>
      </c>
      <c r="BZ104">
        <f>IF($CL104&gt;=30,INDEX($AU:$AU,$CK104+30),"")</f>
      </c>
      <c r="CA104">
        <f>IF($CL104&gt;=31,INDEX($AU:$AU,$CK104+31),"")</f>
      </c>
      <c r="CB104">
        <f>IF($CL104&gt;=32,INDEX($AU:$AU,$CK104+32),"")</f>
      </c>
      <c r="CC104">
        <f>IF($CL104&gt;=33,INDEX($AU:$AU,$CK104+33),"")</f>
      </c>
      <c r="CD104">
        <f>IF($CL104&gt;=34,INDEX($AU:$AU,$CK104+34),"")</f>
      </c>
      <c r="CE104">
        <f>IF($CL104&gt;=35,INDEX($AU:$AU,$CK104+35),"")</f>
      </c>
      <c r="CF104">
        <f>IF($CL104&gt;=36,INDEX($AU:$AU,$CK104+36),"")</f>
      </c>
      <c r="CG104">
        <f>IF($CL104&gt;=37,INDEX($AU:$AU,$CK104+37),"")</f>
      </c>
      <c r="CH104">
        <f>IF($CL104&gt;=38,INDEX($AU:$AU,$CK104+38),"")</f>
      </c>
      <c r="CI104">
        <f>IF($CL104&gt;=39,INDEX($AU:$AU,$CK104+39),"")</f>
      </c>
      <c r="CJ104">
        <f>IF($CL104&gt;=40,INDEX($AU:$AU,$CK104+40),"")</f>
      </c>
      <c r="CK104">
        <f>IFERROR(MATCH($AT104,$AU$2:$AU$133,0)+1,0)</f>
      </c>
      <c r="CL104">
        <f>IFERROR(INDEX($AV$2:$AV$133,MATCH($AT104,$AU$2:$AU$133,0)),0)</f>
      </c>
      <c r="CM104">
        <f>IFERROR(LEFT($L104,FIND(" - ",$L104)-1),$L104)</f>
      </c>
      <c r="CN104" t="s">
        <v>149</v>
      </c>
      <c r="CP104">
        <f>IF($DK104&gt;=1,INDEX($CN:$CN,$DJ104+1),"")</f>
      </c>
      <c r="CQ104">
        <f>IF($DK104&gt;=2,INDEX($CN:$CN,$DJ104+2),"")</f>
      </c>
      <c r="CR104">
        <f>IF($DK104&gt;=3,INDEX($CN:$CN,$DJ104+3),"")</f>
      </c>
      <c r="CS104">
        <f>IF($DK104&gt;=4,INDEX($CN:$CN,$DJ104+4),"")</f>
      </c>
      <c r="CT104">
        <f>IF($DK104&gt;=5,INDEX($CN:$CN,$DJ104+5),"")</f>
      </c>
      <c r="CU104">
        <f>IF($DK104&gt;=6,INDEX($CN:$CN,$DJ104+6),"")</f>
      </c>
      <c r="CV104">
        <f>IF($DK104&gt;=7,INDEX($CN:$CN,$DJ104+7),"")</f>
      </c>
      <c r="CW104">
        <f>IF($DK104&gt;=8,INDEX($CN:$CN,$DJ104+8),"")</f>
      </c>
      <c r="CX104">
        <f>IF($DK104&gt;=9,INDEX($CN:$CN,$DJ104+9),"")</f>
      </c>
      <c r="CY104">
        <f>IF($DK104&gt;=10,INDEX($CN:$CN,$DJ104+10),"")</f>
      </c>
      <c r="CZ104">
        <f>IF($DK104&gt;=11,INDEX($CN:$CN,$DJ104+11),"")</f>
      </c>
      <c r="DA104">
        <f>IF($DK104&gt;=12,INDEX($CN:$CN,$DJ104+12),"")</f>
      </c>
      <c r="DB104">
        <f>IF($DK104&gt;=13,INDEX($CN:$CN,$DJ104+13),"")</f>
      </c>
      <c r="DC104">
        <f>IF($DK104&gt;=14,INDEX($CN:$CN,$DJ104+14),"")</f>
      </c>
      <c r="DD104">
        <f>IF($DK104&gt;=15,INDEX($CN:$CN,$DJ104+15),"")</f>
      </c>
      <c r="DE104">
        <f>IF($DK104&gt;=16,INDEX($CN:$CN,$DJ104+16),"")</f>
      </c>
      <c r="DF104">
        <f>IF($DK104&gt;=17,INDEX($CN:$CN,$DJ104+17),"")</f>
      </c>
      <c r="DG104">
        <f>IF($DK104&gt;=18,INDEX($CN:$CN,$DJ104+18),"")</f>
      </c>
      <c r="DH104">
        <f>IF($DK104&gt;=19,INDEX($CN:$CN,$DJ104+19),"")</f>
      </c>
      <c r="DI104">
        <f>IF($DK104&gt;=20,INDEX($CN:$CN,$DJ104+20),"")</f>
      </c>
      <c r="DJ104">
        <f>IFERROR(MATCH($CM104,$CN$2:$CN$1089,0)+1,0)</f>
      </c>
      <c r="DK104">
        <f>IFERROR(INDEX($CO$2:$CO$1089,MATCH($CM104,$CN$2:$CN$1089,0)),0)</f>
      </c>
      <c r="DL104">
        <f>IFERROR(INDEX($AS:$AS,MATCH($O104,$AR:$AR,0))&amp;"","")</f>
      </c>
      <c r="DM104" t="s">
        <v>364</v>
      </c>
      <c r="DO104">
        <v>1</v>
      </c>
      <c r="DP104">
        <f>IF($GS104&gt;=1,INDEX($DM:$DM,$GR104+1),"")</f>
      </c>
      <c r="DQ104">
        <f>IF($GS104&gt;=2,INDEX($DM:$DM,$GR104+2),"")</f>
      </c>
      <c r="DR104">
        <f>IF($GS104&gt;=3,INDEX($DM:$DM,$GR104+3),"")</f>
      </c>
      <c r="DS104">
        <f>IF($GS104&gt;=4,INDEX($DM:$DM,$GR104+4),"")</f>
      </c>
      <c r="DT104">
        <f>IF($GS104&gt;=5,INDEX($DM:$DM,$GR104+5),"")</f>
      </c>
      <c r="DU104">
        <f>IF($GS104&gt;=6,INDEX($DM:$DM,$GR104+6),"")</f>
      </c>
      <c r="DV104">
        <f>IF($GS104&gt;=7,INDEX($DM:$DM,$GR104+7),"")</f>
      </c>
      <c r="DW104">
        <f>IF($GS104&gt;=8,INDEX($DM:$DM,$GR104+8),"")</f>
      </c>
      <c r="DX104">
        <f>IF($GS104&gt;=9,INDEX($DM:$DM,$GR104+9),"")</f>
      </c>
      <c r="DY104">
        <f>IF($GS104&gt;=10,INDEX($DM:$DM,$GR104+10),"")</f>
      </c>
      <c r="DZ104">
        <f>IF($GS104&gt;=11,INDEX($DM:$DM,$GR104+11),"")</f>
      </c>
      <c r="EA104">
        <f>IF($GS104&gt;=12,INDEX($DM:$DM,$GR104+12),"")</f>
      </c>
      <c r="EB104">
        <f>IF($GS104&gt;=13,INDEX($DM:$DM,$GR104+13),"")</f>
      </c>
      <c r="EC104">
        <f>IF($GS104&gt;=14,INDEX($DM:$DM,$GR104+14),"")</f>
      </c>
      <c r="ED104">
        <f>IF($GS104&gt;=15,INDEX($DM:$DM,$GR104+15),"")</f>
      </c>
      <c r="EE104">
        <f>IF($GS104&gt;=16,INDEX($DM:$DM,$GR104+16),"")</f>
      </c>
      <c r="EF104">
        <f>IF($GS104&gt;=17,INDEX($DM:$DM,$GR104+17),"")</f>
      </c>
      <c r="EG104">
        <f>IF($GS104&gt;=18,INDEX($DM:$DM,$GR104+18),"")</f>
      </c>
      <c r="EH104">
        <f>IF($GS104&gt;=19,INDEX($DM:$DM,$GR104+19),"")</f>
      </c>
      <c r="EI104">
        <f>IF($GS104&gt;=20,INDEX($DM:$DM,$GR104+20),"")</f>
      </c>
      <c r="EJ104">
        <f>IF($GS104&gt;=21,INDEX($DM:$DM,$GR104+21),"")</f>
      </c>
      <c r="EK104">
        <f>IF($GS104&gt;=22,INDEX($DM:$DM,$GR104+22),"")</f>
      </c>
      <c r="EL104">
        <f>IF($GS104&gt;=23,INDEX($DM:$DM,$GR104+23),"")</f>
      </c>
      <c r="EM104">
        <f>IF($GS104&gt;=24,INDEX($DM:$DM,$GR104+24),"")</f>
      </c>
      <c r="EN104">
        <f>IF($GS104&gt;=25,INDEX($DM:$DM,$GR104+25),"")</f>
      </c>
      <c r="EO104">
        <f>IF($GS104&gt;=26,INDEX($DM:$DM,$GR104+26),"")</f>
      </c>
      <c r="EP104">
        <f>IF($GS104&gt;=27,INDEX($DM:$DM,$GR104+27),"")</f>
      </c>
      <c r="EQ104">
        <f>IF($GS104&gt;=28,INDEX($DM:$DM,$GR104+28),"")</f>
      </c>
      <c r="ER104">
        <f>IF($GS104&gt;=29,INDEX($DM:$DM,$GR104+29),"")</f>
      </c>
      <c r="ES104">
        <f>IF($GS104&gt;=30,INDEX($DM:$DM,$GR104+30),"")</f>
      </c>
      <c r="ET104">
        <f>IF($GS104&gt;=31,INDEX($DM:$DM,$GR104+31),"")</f>
      </c>
      <c r="EU104">
        <f>IF($GS104&gt;=32,INDEX($DM:$DM,$GR104+32),"")</f>
      </c>
      <c r="EV104">
        <f>IF($GS104&gt;=33,INDEX($DM:$DM,$GR104+33),"")</f>
      </c>
      <c r="EW104">
        <f>IF($GS104&gt;=34,INDEX($DM:$DM,$GR104+34),"")</f>
      </c>
      <c r="EX104">
        <f>IF($GS104&gt;=35,INDEX($DM:$DM,$GR104+35),"")</f>
      </c>
      <c r="EY104">
        <f>IF($GS104&gt;=36,INDEX($DM:$DM,$GR104+36),"")</f>
      </c>
      <c r="EZ104">
        <f>IF($GS104&gt;=37,INDEX($DM:$DM,$GR104+37),"")</f>
      </c>
      <c r="FA104">
        <f>IF($GS104&gt;=38,INDEX($DM:$DM,$GR104+38),"")</f>
      </c>
      <c r="FB104">
        <f>IF($GS104&gt;=39,INDEX($DM:$DM,$GR104+39),"")</f>
      </c>
      <c r="FC104">
        <f>IF($GS104&gt;=40,INDEX($DM:$DM,$GR104+40),"")</f>
      </c>
      <c r="FD104">
        <f>IF($GS104&gt;=1,INDEX($DN:$DN,$GR104+1),"")</f>
      </c>
      <c r="FE104">
        <f>IF($GS104&gt;=2,INDEX($DN:$DN,$GR104+2),"")</f>
      </c>
      <c r="FF104">
        <f>IF($GS104&gt;=3,INDEX($DN:$DN,$GR104+3),"")</f>
      </c>
      <c r="FG104">
        <f>IF($GS104&gt;=4,INDEX($DN:$DN,$GR104+4),"")</f>
      </c>
      <c r="FH104">
        <f>IF($GS104&gt;=5,INDEX($DN:$DN,$GR104+5),"")</f>
      </c>
      <c r="FI104">
        <f>IF($GS104&gt;=6,INDEX($DN:$DN,$GR104+6),"")</f>
      </c>
      <c r="FJ104">
        <f>IF($GS104&gt;=7,INDEX($DN:$DN,$GR104+7),"")</f>
      </c>
      <c r="FK104">
        <f>IF($GS104&gt;=8,INDEX($DN:$DN,$GR104+8),"")</f>
      </c>
      <c r="FL104">
        <f>IF($GS104&gt;=9,INDEX($DN:$DN,$GR104+9),"")</f>
      </c>
      <c r="FM104">
        <f>IF($GS104&gt;=10,INDEX($DN:$DN,$GR104+10),"")</f>
      </c>
      <c r="FN104">
        <f>IF($GS104&gt;=11,INDEX($DN:$DN,$GR104+11),"")</f>
      </c>
      <c r="FO104">
        <f>IF($GS104&gt;=12,INDEX($DN:$DN,$GR104+12),"")</f>
      </c>
      <c r="FP104">
        <f>IF($GS104&gt;=13,INDEX($DN:$DN,$GR104+13),"")</f>
      </c>
      <c r="FQ104">
        <f>IF($GS104&gt;=14,INDEX($DN:$DN,$GR104+14),"")</f>
      </c>
      <c r="FR104">
        <f>IF($GS104&gt;=15,INDEX($DN:$DN,$GR104+15),"")</f>
      </c>
      <c r="FS104">
        <f>IF($GS104&gt;=16,INDEX($DN:$DN,$GR104+16),"")</f>
      </c>
      <c r="FT104">
        <f>IF($GS104&gt;=17,INDEX($DN:$DN,$GR104+17),"")</f>
      </c>
      <c r="FU104">
        <f>IF($GS104&gt;=18,INDEX($DN:$DN,$GR104+18),"")</f>
      </c>
      <c r="FV104">
        <f>IF($GS104&gt;=19,INDEX($DN:$DN,$GR104+19),"")</f>
      </c>
      <c r="FW104">
        <f>IF($GS104&gt;=20,INDEX($DN:$DN,$GR104+20),"")</f>
      </c>
      <c r="FX104">
        <f>IF($GS104&gt;=21,INDEX($DN:$DN,$GR104+21),"")</f>
      </c>
      <c r="FY104">
        <f>IF($GS104&gt;=22,INDEX($DN:$DN,$GR104+22),"")</f>
      </c>
      <c r="FZ104">
        <f>IF($GS104&gt;=23,INDEX($DN:$DN,$GR104+23),"")</f>
      </c>
      <c r="GA104">
        <f>IF($GS104&gt;=24,INDEX($DN:$DN,$GR104+24),"")</f>
      </c>
      <c r="GB104">
        <f>IF($GS104&gt;=25,INDEX($DN:$DN,$GR104+25),"")</f>
      </c>
      <c r="GC104">
        <f>IF($GS104&gt;=26,INDEX($DN:$DN,$GR104+26),"")</f>
      </c>
      <c r="GD104">
        <f>IF($GS104&gt;=27,INDEX($DN:$DN,$GR104+27),"")</f>
      </c>
      <c r="GE104">
        <f>IF($GS104&gt;=28,INDEX($DN:$DN,$GR104+28),"")</f>
      </c>
      <c r="GF104">
        <f>IF($GS104&gt;=29,INDEX($DN:$DN,$GR104+29),"")</f>
      </c>
      <c r="GG104">
        <f>IF($GS104&gt;=30,INDEX($DN:$DN,$GR104+30),"")</f>
      </c>
      <c r="GH104">
        <f>IF($GS104&gt;=31,INDEX($DN:$DN,$GR104+31),"")</f>
      </c>
      <c r="GI104">
        <f>IF($GS104&gt;=32,INDEX($DN:$DN,$GR104+32),"")</f>
      </c>
      <c r="GJ104">
        <f>IF($GS104&gt;=33,INDEX($DN:$DN,$GR104+33),"")</f>
      </c>
      <c r="GK104">
        <f>IF($GS104&gt;=34,INDEX($DN:$DN,$GR104+34),"")</f>
      </c>
      <c r="GL104">
        <f>IF($GS104&gt;=35,INDEX($DN:$DN,$GR104+35),"")</f>
      </c>
      <c r="GM104">
        <f>IF($GS104&gt;=36,INDEX($DN:$DN,$GR104+36),"")</f>
      </c>
      <c r="GN104">
        <f>IF($GS104&gt;=37,INDEX($DN:$DN,$GR104+37),"")</f>
      </c>
      <c r="GO104">
        <f>IF($GS104&gt;=38,INDEX($DN:$DN,$GR104+38),"")</f>
      </c>
      <c r="GP104">
        <f>IF($GS104&gt;=39,INDEX($DN:$DN,$GR104+39),"")</f>
      </c>
      <c r="GQ104">
        <f>IF($GS104&gt;=40,INDEX($DN:$DN,$GR104+40),"")</f>
      </c>
      <c r="GR104">
        <f>IFERROR(MATCH($DL104,$DM$2:$DM$148,0)+1,0)</f>
      </c>
      <c r="GS104">
        <f>IFERROR(INDEX($DO$2:$DO$148,MATCH($DL104,$DM$2:$DM$148,0)),0)</f>
      </c>
      <c r="GT104">
        <f>IFERROR(MATCH($Z104,$DP$104:$FC$104,0),0)</f>
      </c>
      <c r="GU104">
        <f>IF($GT104&gt;0,INDEX($FD$104:$GQ$104,$GT104),"")</f>
      </c>
      <c r="GV104" t="s">
        <v>611</v>
      </c>
      <c r="GX104">
        <f>IF($JG104&gt;=1,INDEX($GV:$GV,$JF104+1),"")</f>
      </c>
      <c r="GY104">
        <f>IF($JG104&gt;=2,INDEX($GV:$GV,$JF104+2),"")</f>
      </c>
      <c r="GZ104">
        <f>IF($JG104&gt;=3,INDEX($GV:$GV,$JF104+3),"")</f>
      </c>
      <c r="HA104">
        <f>IF($JG104&gt;=4,INDEX($GV:$GV,$JF104+4),"")</f>
      </c>
      <c r="HB104">
        <f>IF($JG104&gt;=5,INDEX($GV:$GV,$JF104+5),"")</f>
      </c>
      <c r="HC104">
        <f>IF($JG104&gt;=6,INDEX($GV:$GV,$JF104+6),"")</f>
      </c>
      <c r="HD104">
        <f>IF($JG104&gt;=7,INDEX($GV:$GV,$JF104+7),"")</f>
      </c>
      <c r="HE104">
        <f>IF($JG104&gt;=8,INDEX($GV:$GV,$JF104+8),"")</f>
      </c>
      <c r="HF104">
        <f>IF($JG104&gt;=9,INDEX($GV:$GV,$JF104+9),"")</f>
      </c>
      <c r="HG104">
        <f>IF($JG104&gt;=10,INDEX($GV:$GV,$JF104+10),"")</f>
      </c>
      <c r="HH104">
        <f>IF($JG104&gt;=11,INDEX($GV:$GV,$JF104+11),"")</f>
      </c>
      <c r="HI104">
        <f>IF($JG104&gt;=12,INDEX($GV:$GV,$JF104+12),"")</f>
      </c>
      <c r="HJ104">
        <f>IF($JG104&gt;=13,INDEX($GV:$GV,$JF104+13),"")</f>
      </c>
      <c r="HK104">
        <f>IF($JG104&gt;=14,INDEX($GV:$GV,$JF104+14),"")</f>
      </c>
      <c r="HL104">
        <f>IF($JG104&gt;=15,INDEX($GV:$GV,$JF104+15),"")</f>
      </c>
      <c r="HM104">
        <f>IF($JG104&gt;=16,INDEX($GV:$GV,$JF104+16),"")</f>
      </c>
      <c r="HN104">
        <f>IF($JG104&gt;=17,INDEX($GV:$GV,$JF104+17),"")</f>
      </c>
      <c r="HO104">
        <f>IF($JG104&gt;=18,INDEX($GV:$GV,$JF104+18),"")</f>
      </c>
      <c r="HP104">
        <f>IF($JG104&gt;=19,INDEX($GV:$GV,$JF104+19),"")</f>
      </c>
      <c r="HQ104">
        <f>IF($JG104&gt;=20,INDEX($GV:$GV,$JF104+20),"")</f>
      </c>
      <c r="HR104">
        <f>IF($JG104&gt;=21,INDEX($GV:$GV,$JF104+21),"")</f>
      </c>
      <c r="HS104">
        <f>IF($JG104&gt;=22,INDEX($GV:$GV,$JF104+22),"")</f>
      </c>
      <c r="HT104">
        <f>IF($JG104&gt;=23,INDEX($GV:$GV,$JF104+23),"")</f>
      </c>
      <c r="HU104">
        <f>IF($JG104&gt;=24,INDEX($GV:$GV,$JF104+24),"")</f>
      </c>
      <c r="HV104">
        <f>IF($JG104&gt;=25,INDEX($GV:$GV,$JF104+25),"")</f>
      </c>
      <c r="HW104">
        <f>IF($JG104&gt;=26,INDEX($GV:$GV,$JF104+26),"")</f>
      </c>
      <c r="HX104">
        <f>IF($JG104&gt;=27,INDEX($GV:$GV,$JF104+27),"")</f>
      </c>
      <c r="HY104">
        <f>IF($JG104&gt;=28,INDEX($GV:$GV,$JF104+28),"")</f>
      </c>
      <c r="HZ104">
        <f>IF($JG104&gt;=29,INDEX($GV:$GV,$JF104+29),"")</f>
      </c>
      <c r="IA104">
        <f>IF($JG104&gt;=30,INDEX($GV:$GV,$JF104+30),"")</f>
      </c>
      <c r="IB104">
        <f>IF($JG104&gt;=31,INDEX($GV:$GV,$JF104+31),"")</f>
      </c>
      <c r="IC104">
        <f>IF($JG104&gt;=32,INDEX($GV:$GV,$JF104+32),"")</f>
      </c>
      <c r="ID104">
        <f>IF($JG104&gt;=33,INDEX($GV:$GV,$JF104+33),"")</f>
      </c>
      <c r="IE104">
        <f>IF($JG104&gt;=34,INDEX($GV:$GV,$JF104+34),"")</f>
      </c>
      <c r="IF104">
        <f>IF($JG104&gt;=35,INDEX($GV:$GV,$JF104+35),"")</f>
      </c>
      <c r="IG104">
        <f>IF($JG104&gt;=36,INDEX($GV:$GV,$JF104+36),"")</f>
      </c>
      <c r="IH104">
        <f>IF($JG104&gt;=37,INDEX($GV:$GV,$JF104+37),"")</f>
      </c>
      <c r="II104">
        <f>IF($JG104&gt;=38,INDEX($GV:$GV,$JF104+38),"")</f>
      </c>
      <c r="IJ104">
        <f>IF($JG104&gt;=39,INDEX($GV:$GV,$JF104+39),"")</f>
      </c>
      <c r="IK104">
        <f>IF($JG104&gt;=40,INDEX($GV:$GV,$JF104+40),"")</f>
      </c>
      <c r="IL104">
        <f>IF($JG104&gt;=41,INDEX($GV:$GV,$JF104+41),"")</f>
      </c>
      <c r="IM104">
        <f>IF($JG104&gt;=42,INDEX($GV:$GV,$JF104+42),"")</f>
      </c>
      <c r="IN104">
        <f>IF($JG104&gt;=43,INDEX($GV:$GV,$JF104+43),"")</f>
      </c>
      <c r="IO104">
        <f>IF($JG104&gt;=44,INDEX($GV:$GV,$JF104+44),"")</f>
      </c>
      <c r="IP104">
        <f>IF($JG104&gt;=45,INDEX($GV:$GV,$JF104+45),"")</f>
      </c>
      <c r="IQ104">
        <f>IF($JG104&gt;=46,INDEX($GV:$GV,$JF104+46),"")</f>
      </c>
      <c r="IR104">
        <f>IF($JG104&gt;=47,INDEX($GV:$GV,$JF104+47),"")</f>
      </c>
      <c r="IS104">
        <f>IF($JG104&gt;=48,INDEX($GV:$GV,$JF104+48),"")</f>
      </c>
      <c r="IT104">
        <f>IF($JG104&gt;=49,INDEX($GV:$GV,$JF104+49),"")</f>
      </c>
      <c r="IU104">
        <f>IF($JG104&gt;=50,INDEX($GV:$GV,$JF104+50),"")</f>
      </c>
      <c r="IV104">
        <f>IF($JG104&gt;=51,INDEX($GV:$GV,$JF104+51),"")</f>
      </c>
      <c r="IW104">
        <f>IF($JG104&gt;=52,INDEX($GV:$GV,$JF104+52),"")</f>
      </c>
      <c r="IX104">
        <f>IF($JG104&gt;=53,INDEX($GV:$GV,$JF104+53),"")</f>
      </c>
      <c r="IY104">
        <f>IF($JG104&gt;=54,INDEX($GV:$GV,$JF104+54),"")</f>
      </c>
      <c r="IZ104">
        <f>IF($JG104&gt;=55,INDEX($GV:$GV,$JF104+55),"")</f>
      </c>
      <c r="JA104">
        <f>IF($JG104&gt;=56,INDEX($GV:$GV,$JF104+56),"")</f>
      </c>
      <c r="JB104">
        <f>IF($JG104&gt;=57,INDEX($GV:$GV,$JF104+57),"")</f>
      </c>
      <c r="JC104">
        <f>IF($JG104&gt;=58,INDEX($GV:$GV,$JF104+58),"")</f>
      </c>
      <c r="JD104">
        <f>IF($JG104&gt;=59,INDEX($GV:$GV,$JF104+59),"")</f>
      </c>
      <c r="JE104">
        <f>IF($JG104&gt;=60,INDEX($GV:$GV,$JF104+60),"")</f>
      </c>
      <c r="JF104">
        <f>IFERROR(MATCH($GU104,$GV$2:$GV$322,0)+1,0)</f>
      </c>
      <c r="JG104">
        <f>IFERROR(INDEX($GW$2:$GW$322,MATCH($GU104,$GV$2:$GV$322,0)),0)</f>
      </c>
      <c r="JH104" t="s">
        <v>44</v>
      </c>
      <c r="JI104" t="s">
        <v>44</v>
      </c>
    </row>
    <row r="105" spans="1:269" x14ac:dyDescent="0.25">
      <c r="R105">
        <f>IF(OR($U105="",$Q105=""),"",IFERROR($U105/$Q105,0))</f>
      </c>
      <c r="S105">
        <f>IF($U105="","",
SUM($T105,$V105,$AA105,$W105,$Y105)*
(1-IF($AB105="",0,VALUE($AB105)/100)))</f>
      </c>
      <c r="T105">
        <f>IF($U105="","",$U105)</f>
      </c>
      <c r="V105">
        <f>IF($U105="","",
IF($O105="","",
IF(ISNUMBER(SEARCH("exempt",LOWER($O105))),0,
$U105*(VALUE(SUBSTITUTE($O105,"%",""))/100))))</f>
      </c>
      <c r="AC105">
        <f>IFERROR(IF(FIND(" - ",$K105)&gt;0,MID($K105,FIND(" - ",$K105)+3,LEN($K105)),""),"")</f>
      </c>
      <c r="AL105" t="s">
        <v>630</v>
      </c>
      <c r="AP105" t="s">
        <v>631</v>
      </c>
      <c r="AQ105" t="s">
        <v>632</v>
      </c>
      <c r="AT105">
        <f>IFERROR(LEFT($K105,FIND(" - ",$K105)-1),$K105)</f>
      </c>
      <c r="AU105" t="s">
        <v>633</v>
      </c>
      <c r="AV105">
        <v>1</v>
      </c>
      <c r="AW105">
        <f>IF($CL105&gt;=1,INDEX($AU:$AU,$CK105+1),"")</f>
      </c>
      <c r="AX105">
        <f>IF($CL105&gt;=2,INDEX($AU:$AU,$CK105+2),"")</f>
      </c>
      <c r="AY105">
        <f>IF($CL105&gt;=3,INDEX($AU:$AU,$CK105+3),"")</f>
      </c>
      <c r="AZ105">
        <f>IF($CL105&gt;=4,INDEX($AU:$AU,$CK105+4),"")</f>
      </c>
      <c r="BA105">
        <f>IF($CL105&gt;=5,INDEX($AU:$AU,$CK105+5),"")</f>
      </c>
      <c r="BB105">
        <f>IF($CL105&gt;=6,INDEX($AU:$AU,$CK105+6),"")</f>
      </c>
      <c r="BC105">
        <f>IF($CL105&gt;=7,INDEX($AU:$AU,$CK105+7),"")</f>
      </c>
      <c r="BD105">
        <f>IF($CL105&gt;=8,INDEX($AU:$AU,$CK105+8),"")</f>
      </c>
      <c r="BE105">
        <f>IF($CL105&gt;=9,INDEX($AU:$AU,$CK105+9),"")</f>
      </c>
      <c r="BF105">
        <f>IF($CL105&gt;=10,INDEX($AU:$AU,$CK105+10),"")</f>
      </c>
      <c r="BG105">
        <f>IF($CL105&gt;=11,INDEX($AU:$AU,$CK105+11),"")</f>
      </c>
      <c r="BH105">
        <f>IF($CL105&gt;=12,INDEX($AU:$AU,$CK105+12),"")</f>
      </c>
      <c r="BI105">
        <f>IF($CL105&gt;=13,INDEX($AU:$AU,$CK105+13),"")</f>
      </c>
      <c r="BJ105">
        <f>IF($CL105&gt;=14,INDEX($AU:$AU,$CK105+14),"")</f>
      </c>
      <c r="BK105">
        <f>IF($CL105&gt;=15,INDEX($AU:$AU,$CK105+15),"")</f>
      </c>
      <c r="BL105">
        <f>IF($CL105&gt;=16,INDEX($AU:$AU,$CK105+16),"")</f>
      </c>
      <c r="BM105">
        <f>IF($CL105&gt;=17,INDEX($AU:$AU,$CK105+17),"")</f>
      </c>
      <c r="BN105">
        <f>IF($CL105&gt;=18,INDEX($AU:$AU,$CK105+18),"")</f>
      </c>
      <c r="BO105">
        <f>IF($CL105&gt;=19,INDEX($AU:$AU,$CK105+19),"")</f>
      </c>
      <c r="BP105">
        <f>IF($CL105&gt;=20,INDEX($AU:$AU,$CK105+20),"")</f>
      </c>
      <c r="BQ105">
        <f>IF($CL105&gt;=21,INDEX($AU:$AU,$CK105+21),"")</f>
      </c>
      <c r="BR105">
        <f>IF($CL105&gt;=22,INDEX($AU:$AU,$CK105+22),"")</f>
      </c>
      <c r="BS105">
        <f>IF($CL105&gt;=23,INDEX($AU:$AU,$CK105+23),"")</f>
      </c>
      <c r="BT105">
        <f>IF($CL105&gt;=24,INDEX($AU:$AU,$CK105+24),"")</f>
      </c>
      <c r="BU105">
        <f>IF($CL105&gt;=25,INDEX($AU:$AU,$CK105+25),"")</f>
      </c>
      <c r="BV105">
        <f>IF($CL105&gt;=26,INDEX($AU:$AU,$CK105+26),"")</f>
      </c>
      <c r="BW105">
        <f>IF($CL105&gt;=27,INDEX($AU:$AU,$CK105+27),"")</f>
      </c>
      <c r="BX105">
        <f>IF($CL105&gt;=28,INDEX($AU:$AU,$CK105+28),"")</f>
      </c>
      <c r="BY105">
        <f>IF($CL105&gt;=29,INDEX($AU:$AU,$CK105+29),"")</f>
      </c>
      <c r="BZ105">
        <f>IF($CL105&gt;=30,INDEX($AU:$AU,$CK105+30),"")</f>
      </c>
      <c r="CA105">
        <f>IF($CL105&gt;=31,INDEX($AU:$AU,$CK105+31),"")</f>
      </c>
      <c r="CB105">
        <f>IF($CL105&gt;=32,INDEX($AU:$AU,$CK105+32),"")</f>
      </c>
      <c r="CC105">
        <f>IF($CL105&gt;=33,INDEX($AU:$AU,$CK105+33),"")</f>
      </c>
      <c r="CD105">
        <f>IF($CL105&gt;=34,INDEX($AU:$AU,$CK105+34),"")</f>
      </c>
      <c r="CE105">
        <f>IF($CL105&gt;=35,INDEX($AU:$AU,$CK105+35),"")</f>
      </c>
      <c r="CF105">
        <f>IF($CL105&gt;=36,INDEX($AU:$AU,$CK105+36),"")</f>
      </c>
      <c r="CG105">
        <f>IF($CL105&gt;=37,INDEX($AU:$AU,$CK105+37),"")</f>
      </c>
      <c r="CH105">
        <f>IF($CL105&gt;=38,INDEX($AU:$AU,$CK105+38),"")</f>
      </c>
      <c r="CI105">
        <f>IF($CL105&gt;=39,INDEX($AU:$AU,$CK105+39),"")</f>
      </c>
      <c r="CJ105">
        <f>IF($CL105&gt;=40,INDEX($AU:$AU,$CK105+40),"")</f>
      </c>
      <c r="CK105">
        <f>IFERROR(MATCH($AT105,$AU$2:$AU$133,0)+1,0)</f>
      </c>
      <c r="CL105">
        <f>IFERROR(INDEX($AV$2:$AV$133,MATCH($AT105,$AU$2:$AU$133,0)),0)</f>
      </c>
      <c r="CM105">
        <f>IFERROR(LEFT($L105,FIND(" - ",$L105)-1),$L105)</f>
      </c>
      <c r="CN105" t="s">
        <v>634</v>
      </c>
      <c r="CO105">
        <v>1</v>
      </c>
      <c r="CP105">
        <f>IF($DK105&gt;=1,INDEX($CN:$CN,$DJ105+1),"")</f>
      </c>
      <c r="CQ105">
        <f>IF($DK105&gt;=2,INDEX($CN:$CN,$DJ105+2),"")</f>
      </c>
      <c r="CR105">
        <f>IF($DK105&gt;=3,INDEX($CN:$CN,$DJ105+3),"")</f>
      </c>
      <c r="CS105">
        <f>IF($DK105&gt;=4,INDEX($CN:$CN,$DJ105+4),"")</f>
      </c>
      <c r="CT105">
        <f>IF($DK105&gt;=5,INDEX($CN:$CN,$DJ105+5),"")</f>
      </c>
      <c r="CU105">
        <f>IF($DK105&gt;=6,INDEX($CN:$CN,$DJ105+6),"")</f>
      </c>
      <c r="CV105">
        <f>IF($DK105&gt;=7,INDEX($CN:$CN,$DJ105+7),"")</f>
      </c>
      <c r="CW105">
        <f>IF($DK105&gt;=8,INDEX($CN:$CN,$DJ105+8),"")</f>
      </c>
      <c r="CX105">
        <f>IF($DK105&gt;=9,INDEX($CN:$CN,$DJ105+9),"")</f>
      </c>
      <c r="CY105">
        <f>IF($DK105&gt;=10,INDEX($CN:$CN,$DJ105+10),"")</f>
      </c>
      <c r="CZ105">
        <f>IF($DK105&gt;=11,INDEX($CN:$CN,$DJ105+11),"")</f>
      </c>
      <c r="DA105">
        <f>IF($DK105&gt;=12,INDEX($CN:$CN,$DJ105+12),"")</f>
      </c>
      <c r="DB105">
        <f>IF($DK105&gt;=13,INDEX($CN:$CN,$DJ105+13),"")</f>
      </c>
      <c r="DC105">
        <f>IF($DK105&gt;=14,INDEX($CN:$CN,$DJ105+14),"")</f>
      </c>
      <c r="DD105">
        <f>IF($DK105&gt;=15,INDEX($CN:$CN,$DJ105+15),"")</f>
      </c>
      <c r="DE105">
        <f>IF($DK105&gt;=16,INDEX($CN:$CN,$DJ105+16),"")</f>
      </c>
      <c r="DF105">
        <f>IF($DK105&gt;=17,INDEX($CN:$CN,$DJ105+17),"")</f>
      </c>
      <c r="DG105">
        <f>IF($DK105&gt;=18,INDEX($CN:$CN,$DJ105+18),"")</f>
      </c>
      <c r="DH105">
        <f>IF($DK105&gt;=19,INDEX($CN:$CN,$DJ105+19),"")</f>
      </c>
      <c r="DI105">
        <f>IF($DK105&gt;=20,INDEX($CN:$CN,$DJ105+20),"")</f>
      </c>
      <c r="DJ105">
        <f>IFERROR(MATCH($CM105,$CN$2:$CN$1089,0)+1,0)</f>
      </c>
      <c r="DK105">
        <f>IFERROR(INDEX($CO$2:$CO$1089,MATCH($CM105,$CN$2:$CN$1089,0)),0)</f>
      </c>
      <c r="DL105">
        <f>IFERROR(INDEX($AS:$AS,MATCH($O105,$AR:$AR,0))&amp;"","")</f>
      </c>
      <c r="DM105" t="s">
        <v>55</v>
      </c>
      <c r="DN105" t="s">
        <v>44</v>
      </c>
      <c r="DP105">
        <f>IF($GS105&gt;=1,INDEX($DM:$DM,$GR105+1),"")</f>
      </c>
      <c r="DQ105">
        <f>IF($GS105&gt;=2,INDEX($DM:$DM,$GR105+2),"")</f>
      </c>
      <c r="DR105">
        <f>IF($GS105&gt;=3,INDEX($DM:$DM,$GR105+3),"")</f>
      </c>
      <c r="DS105">
        <f>IF($GS105&gt;=4,INDEX($DM:$DM,$GR105+4),"")</f>
      </c>
      <c r="DT105">
        <f>IF($GS105&gt;=5,INDEX($DM:$DM,$GR105+5),"")</f>
      </c>
      <c r="DU105">
        <f>IF($GS105&gt;=6,INDEX($DM:$DM,$GR105+6),"")</f>
      </c>
      <c r="DV105">
        <f>IF($GS105&gt;=7,INDEX($DM:$DM,$GR105+7),"")</f>
      </c>
      <c r="DW105">
        <f>IF($GS105&gt;=8,INDEX($DM:$DM,$GR105+8),"")</f>
      </c>
      <c r="DX105">
        <f>IF($GS105&gt;=9,INDEX($DM:$DM,$GR105+9),"")</f>
      </c>
      <c r="DY105">
        <f>IF($GS105&gt;=10,INDEX($DM:$DM,$GR105+10),"")</f>
      </c>
      <c r="DZ105">
        <f>IF($GS105&gt;=11,INDEX($DM:$DM,$GR105+11),"")</f>
      </c>
      <c r="EA105">
        <f>IF($GS105&gt;=12,INDEX($DM:$DM,$GR105+12),"")</f>
      </c>
      <c r="EB105">
        <f>IF($GS105&gt;=13,INDEX($DM:$DM,$GR105+13),"")</f>
      </c>
      <c r="EC105">
        <f>IF($GS105&gt;=14,INDEX($DM:$DM,$GR105+14),"")</f>
      </c>
      <c r="ED105">
        <f>IF($GS105&gt;=15,INDEX($DM:$DM,$GR105+15),"")</f>
      </c>
      <c r="EE105">
        <f>IF($GS105&gt;=16,INDEX($DM:$DM,$GR105+16),"")</f>
      </c>
      <c r="EF105">
        <f>IF($GS105&gt;=17,INDEX($DM:$DM,$GR105+17),"")</f>
      </c>
      <c r="EG105">
        <f>IF($GS105&gt;=18,INDEX($DM:$DM,$GR105+18),"")</f>
      </c>
      <c r="EH105">
        <f>IF($GS105&gt;=19,INDEX($DM:$DM,$GR105+19),"")</f>
      </c>
      <c r="EI105">
        <f>IF($GS105&gt;=20,INDEX($DM:$DM,$GR105+20),"")</f>
      </c>
      <c r="EJ105">
        <f>IF($GS105&gt;=21,INDEX($DM:$DM,$GR105+21),"")</f>
      </c>
      <c r="EK105">
        <f>IF($GS105&gt;=22,INDEX($DM:$DM,$GR105+22),"")</f>
      </c>
      <c r="EL105">
        <f>IF($GS105&gt;=23,INDEX($DM:$DM,$GR105+23),"")</f>
      </c>
      <c r="EM105">
        <f>IF($GS105&gt;=24,INDEX($DM:$DM,$GR105+24),"")</f>
      </c>
      <c r="EN105">
        <f>IF($GS105&gt;=25,INDEX($DM:$DM,$GR105+25),"")</f>
      </c>
      <c r="EO105">
        <f>IF($GS105&gt;=26,INDEX($DM:$DM,$GR105+26),"")</f>
      </c>
      <c r="EP105">
        <f>IF($GS105&gt;=27,INDEX($DM:$DM,$GR105+27),"")</f>
      </c>
      <c r="EQ105">
        <f>IF($GS105&gt;=28,INDEX($DM:$DM,$GR105+28),"")</f>
      </c>
      <c r="ER105">
        <f>IF($GS105&gt;=29,INDEX($DM:$DM,$GR105+29),"")</f>
      </c>
      <c r="ES105">
        <f>IF($GS105&gt;=30,INDEX($DM:$DM,$GR105+30),"")</f>
      </c>
      <c r="ET105">
        <f>IF($GS105&gt;=31,INDEX($DM:$DM,$GR105+31),"")</f>
      </c>
      <c r="EU105">
        <f>IF($GS105&gt;=32,INDEX($DM:$DM,$GR105+32),"")</f>
      </c>
      <c r="EV105">
        <f>IF($GS105&gt;=33,INDEX($DM:$DM,$GR105+33),"")</f>
      </c>
      <c r="EW105">
        <f>IF($GS105&gt;=34,INDEX($DM:$DM,$GR105+34),"")</f>
      </c>
      <c r="EX105">
        <f>IF($GS105&gt;=35,INDEX($DM:$DM,$GR105+35),"")</f>
      </c>
      <c r="EY105">
        <f>IF($GS105&gt;=36,INDEX($DM:$DM,$GR105+36),"")</f>
      </c>
      <c r="EZ105">
        <f>IF($GS105&gt;=37,INDEX($DM:$DM,$GR105+37),"")</f>
      </c>
      <c r="FA105">
        <f>IF($GS105&gt;=38,INDEX($DM:$DM,$GR105+38),"")</f>
      </c>
      <c r="FB105">
        <f>IF($GS105&gt;=39,INDEX($DM:$DM,$GR105+39),"")</f>
      </c>
      <c r="FC105">
        <f>IF($GS105&gt;=40,INDEX($DM:$DM,$GR105+40),"")</f>
      </c>
      <c r="FD105">
        <f>IF($GS105&gt;=1,INDEX($DN:$DN,$GR105+1),"")</f>
      </c>
      <c r="FE105">
        <f>IF($GS105&gt;=2,INDEX($DN:$DN,$GR105+2),"")</f>
      </c>
      <c r="FF105">
        <f>IF($GS105&gt;=3,INDEX($DN:$DN,$GR105+3),"")</f>
      </c>
      <c r="FG105">
        <f>IF($GS105&gt;=4,INDEX($DN:$DN,$GR105+4),"")</f>
      </c>
      <c r="FH105">
        <f>IF($GS105&gt;=5,INDEX($DN:$DN,$GR105+5),"")</f>
      </c>
      <c r="FI105">
        <f>IF($GS105&gt;=6,INDEX($DN:$DN,$GR105+6),"")</f>
      </c>
      <c r="FJ105">
        <f>IF($GS105&gt;=7,INDEX($DN:$DN,$GR105+7),"")</f>
      </c>
      <c r="FK105">
        <f>IF($GS105&gt;=8,INDEX($DN:$DN,$GR105+8),"")</f>
      </c>
      <c r="FL105">
        <f>IF($GS105&gt;=9,INDEX($DN:$DN,$GR105+9),"")</f>
      </c>
      <c r="FM105">
        <f>IF($GS105&gt;=10,INDEX($DN:$DN,$GR105+10),"")</f>
      </c>
      <c r="FN105">
        <f>IF($GS105&gt;=11,INDEX($DN:$DN,$GR105+11),"")</f>
      </c>
      <c r="FO105">
        <f>IF($GS105&gt;=12,INDEX($DN:$DN,$GR105+12),"")</f>
      </c>
      <c r="FP105">
        <f>IF($GS105&gt;=13,INDEX($DN:$DN,$GR105+13),"")</f>
      </c>
      <c r="FQ105">
        <f>IF($GS105&gt;=14,INDEX($DN:$DN,$GR105+14),"")</f>
      </c>
      <c r="FR105">
        <f>IF($GS105&gt;=15,INDEX($DN:$DN,$GR105+15),"")</f>
      </c>
      <c r="FS105">
        <f>IF($GS105&gt;=16,INDEX($DN:$DN,$GR105+16),"")</f>
      </c>
      <c r="FT105">
        <f>IF($GS105&gt;=17,INDEX($DN:$DN,$GR105+17),"")</f>
      </c>
      <c r="FU105">
        <f>IF($GS105&gt;=18,INDEX($DN:$DN,$GR105+18),"")</f>
      </c>
      <c r="FV105">
        <f>IF($GS105&gt;=19,INDEX($DN:$DN,$GR105+19),"")</f>
      </c>
      <c r="FW105">
        <f>IF($GS105&gt;=20,INDEX($DN:$DN,$GR105+20),"")</f>
      </c>
      <c r="FX105">
        <f>IF($GS105&gt;=21,INDEX($DN:$DN,$GR105+21),"")</f>
      </c>
      <c r="FY105">
        <f>IF($GS105&gt;=22,INDEX($DN:$DN,$GR105+22),"")</f>
      </c>
      <c r="FZ105">
        <f>IF($GS105&gt;=23,INDEX($DN:$DN,$GR105+23),"")</f>
      </c>
      <c r="GA105">
        <f>IF($GS105&gt;=24,INDEX($DN:$DN,$GR105+24),"")</f>
      </c>
      <c r="GB105">
        <f>IF($GS105&gt;=25,INDEX($DN:$DN,$GR105+25),"")</f>
      </c>
      <c r="GC105">
        <f>IF($GS105&gt;=26,INDEX($DN:$DN,$GR105+26),"")</f>
      </c>
      <c r="GD105">
        <f>IF($GS105&gt;=27,INDEX($DN:$DN,$GR105+27),"")</f>
      </c>
      <c r="GE105">
        <f>IF($GS105&gt;=28,INDEX($DN:$DN,$GR105+28),"")</f>
      </c>
      <c r="GF105">
        <f>IF($GS105&gt;=29,INDEX($DN:$DN,$GR105+29),"")</f>
      </c>
      <c r="GG105">
        <f>IF($GS105&gt;=30,INDEX($DN:$DN,$GR105+30),"")</f>
      </c>
      <c r="GH105">
        <f>IF($GS105&gt;=31,INDEX($DN:$DN,$GR105+31),"")</f>
      </c>
      <c r="GI105">
        <f>IF($GS105&gt;=32,INDEX($DN:$DN,$GR105+32),"")</f>
      </c>
      <c r="GJ105">
        <f>IF($GS105&gt;=33,INDEX($DN:$DN,$GR105+33),"")</f>
      </c>
      <c r="GK105">
        <f>IF($GS105&gt;=34,INDEX($DN:$DN,$GR105+34),"")</f>
      </c>
      <c r="GL105">
        <f>IF($GS105&gt;=35,INDEX($DN:$DN,$GR105+35),"")</f>
      </c>
      <c r="GM105">
        <f>IF($GS105&gt;=36,INDEX($DN:$DN,$GR105+36),"")</f>
      </c>
      <c r="GN105">
        <f>IF($GS105&gt;=37,INDEX($DN:$DN,$GR105+37),"")</f>
      </c>
      <c r="GO105">
        <f>IF($GS105&gt;=38,INDEX($DN:$DN,$GR105+38),"")</f>
      </c>
      <c r="GP105">
        <f>IF($GS105&gt;=39,INDEX($DN:$DN,$GR105+39),"")</f>
      </c>
      <c r="GQ105">
        <f>IF($GS105&gt;=40,INDEX($DN:$DN,$GR105+40),"")</f>
      </c>
      <c r="GR105">
        <f>IFERROR(MATCH($DL105,$DM$2:$DM$148,0)+1,0)</f>
      </c>
      <c r="GS105">
        <f>IFERROR(INDEX($DO$2:$DO$148,MATCH($DL105,$DM$2:$DM$148,0)),0)</f>
      </c>
      <c r="GT105">
        <f>IFERROR(MATCH($Z105,$DP$105:$FC$105,0),0)</f>
      </c>
      <c r="GU105">
        <f>IF($GT105&gt;0,INDEX($FD$105:$GQ$105,$GT105),"")</f>
      </c>
      <c r="GV105" t="s">
        <v>615</v>
      </c>
      <c r="GX105">
        <f>IF($JG105&gt;=1,INDEX($GV:$GV,$JF105+1),"")</f>
      </c>
      <c r="GY105">
        <f>IF($JG105&gt;=2,INDEX($GV:$GV,$JF105+2),"")</f>
      </c>
      <c r="GZ105">
        <f>IF($JG105&gt;=3,INDEX($GV:$GV,$JF105+3),"")</f>
      </c>
      <c r="HA105">
        <f>IF($JG105&gt;=4,INDEX($GV:$GV,$JF105+4),"")</f>
      </c>
      <c r="HB105">
        <f>IF($JG105&gt;=5,INDEX($GV:$GV,$JF105+5),"")</f>
      </c>
      <c r="HC105">
        <f>IF($JG105&gt;=6,INDEX($GV:$GV,$JF105+6),"")</f>
      </c>
      <c r="HD105">
        <f>IF($JG105&gt;=7,INDEX($GV:$GV,$JF105+7),"")</f>
      </c>
      <c r="HE105">
        <f>IF($JG105&gt;=8,INDEX($GV:$GV,$JF105+8),"")</f>
      </c>
      <c r="HF105">
        <f>IF($JG105&gt;=9,INDEX($GV:$GV,$JF105+9),"")</f>
      </c>
      <c r="HG105">
        <f>IF($JG105&gt;=10,INDEX($GV:$GV,$JF105+10),"")</f>
      </c>
      <c r="HH105">
        <f>IF($JG105&gt;=11,INDEX($GV:$GV,$JF105+11),"")</f>
      </c>
      <c r="HI105">
        <f>IF($JG105&gt;=12,INDEX($GV:$GV,$JF105+12),"")</f>
      </c>
      <c r="HJ105">
        <f>IF($JG105&gt;=13,INDEX($GV:$GV,$JF105+13),"")</f>
      </c>
      <c r="HK105">
        <f>IF($JG105&gt;=14,INDEX($GV:$GV,$JF105+14),"")</f>
      </c>
      <c r="HL105">
        <f>IF($JG105&gt;=15,INDEX($GV:$GV,$JF105+15),"")</f>
      </c>
      <c r="HM105">
        <f>IF($JG105&gt;=16,INDEX($GV:$GV,$JF105+16),"")</f>
      </c>
      <c r="HN105">
        <f>IF($JG105&gt;=17,INDEX($GV:$GV,$JF105+17),"")</f>
      </c>
      <c r="HO105">
        <f>IF($JG105&gt;=18,INDEX($GV:$GV,$JF105+18),"")</f>
      </c>
      <c r="HP105">
        <f>IF($JG105&gt;=19,INDEX($GV:$GV,$JF105+19),"")</f>
      </c>
      <c r="HQ105">
        <f>IF($JG105&gt;=20,INDEX($GV:$GV,$JF105+20),"")</f>
      </c>
      <c r="HR105">
        <f>IF($JG105&gt;=21,INDEX($GV:$GV,$JF105+21),"")</f>
      </c>
      <c r="HS105">
        <f>IF($JG105&gt;=22,INDEX($GV:$GV,$JF105+22),"")</f>
      </c>
      <c r="HT105">
        <f>IF($JG105&gt;=23,INDEX($GV:$GV,$JF105+23),"")</f>
      </c>
      <c r="HU105">
        <f>IF($JG105&gt;=24,INDEX($GV:$GV,$JF105+24),"")</f>
      </c>
      <c r="HV105">
        <f>IF($JG105&gt;=25,INDEX($GV:$GV,$JF105+25),"")</f>
      </c>
      <c r="HW105">
        <f>IF($JG105&gt;=26,INDEX($GV:$GV,$JF105+26),"")</f>
      </c>
      <c r="HX105">
        <f>IF($JG105&gt;=27,INDEX($GV:$GV,$JF105+27),"")</f>
      </c>
      <c r="HY105">
        <f>IF($JG105&gt;=28,INDEX($GV:$GV,$JF105+28),"")</f>
      </c>
      <c r="HZ105">
        <f>IF($JG105&gt;=29,INDEX($GV:$GV,$JF105+29),"")</f>
      </c>
      <c r="IA105">
        <f>IF($JG105&gt;=30,INDEX($GV:$GV,$JF105+30),"")</f>
      </c>
      <c r="IB105">
        <f>IF($JG105&gt;=31,INDEX($GV:$GV,$JF105+31),"")</f>
      </c>
      <c r="IC105">
        <f>IF($JG105&gt;=32,INDEX($GV:$GV,$JF105+32),"")</f>
      </c>
      <c r="ID105">
        <f>IF($JG105&gt;=33,INDEX($GV:$GV,$JF105+33),"")</f>
      </c>
      <c r="IE105">
        <f>IF($JG105&gt;=34,INDEX($GV:$GV,$JF105+34),"")</f>
      </c>
      <c r="IF105">
        <f>IF($JG105&gt;=35,INDEX($GV:$GV,$JF105+35),"")</f>
      </c>
      <c r="IG105">
        <f>IF($JG105&gt;=36,INDEX($GV:$GV,$JF105+36),"")</f>
      </c>
      <c r="IH105">
        <f>IF($JG105&gt;=37,INDEX($GV:$GV,$JF105+37),"")</f>
      </c>
      <c r="II105">
        <f>IF($JG105&gt;=38,INDEX($GV:$GV,$JF105+38),"")</f>
      </c>
      <c r="IJ105">
        <f>IF($JG105&gt;=39,INDEX($GV:$GV,$JF105+39),"")</f>
      </c>
      <c r="IK105">
        <f>IF($JG105&gt;=40,INDEX($GV:$GV,$JF105+40),"")</f>
      </c>
      <c r="IL105">
        <f>IF($JG105&gt;=41,INDEX($GV:$GV,$JF105+41),"")</f>
      </c>
      <c r="IM105">
        <f>IF($JG105&gt;=42,INDEX($GV:$GV,$JF105+42),"")</f>
      </c>
      <c r="IN105">
        <f>IF($JG105&gt;=43,INDEX($GV:$GV,$JF105+43),"")</f>
      </c>
      <c r="IO105">
        <f>IF($JG105&gt;=44,INDEX($GV:$GV,$JF105+44),"")</f>
      </c>
      <c r="IP105">
        <f>IF($JG105&gt;=45,INDEX($GV:$GV,$JF105+45),"")</f>
      </c>
      <c r="IQ105">
        <f>IF($JG105&gt;=46,INDEX($GV:$GV,$JF105+46),"")</f>
      </c>
      <c r="IR105">
        <f>IF($JG105&gt;=47,INDEX($GV:$GV,$JF105+47),"")</f>
      </c>
      <c r="IS105">
        <f>IF($JG105&gt;=48,INDEX($GV:$GV,$JF105+48),"")</f>
      </c>
      <c r="IT105">
        <f>IF($JG105&gt;=49,INDEX($GV:$GV,$JF105+49),"")</f>
      </c>
      <c r="IU105">
        <f>IF($JG105&gt;=50,INDEX($GV:$GV,$JF105+50),"")</f>
      </c>
      <c r="IV105">
        <f>IF($JG105&gt;=51,INDEX($GV:$GV,$JF105+51),"")</f>
      </c>
      <c r="IW105">
        <f>IF($JG105&gt;=52,INDEX($GV:$GV,$JF105+52),"")</f>
      </c>
      <c r="IX105">
        <f>IF($JG105&gt;=53,INDEX($GV:$GV,$JF105+53),"")</f>
      </c>
      <c r="IY105">
        <f>IF($JG105&gt;=54,INDEX($GV:$GV,$JF105+54),"")</f>
      </c>
      <c r="IZ105">
        <f>IF($JG105&gt;=55,INDEX($GV:$GV,$JF105+55),"")</f>
      </c>
      <c r="JA105">
        <f>IF($JG105&gt;=56,INDEX($GV:$GV,$JF105+56),"")</f>
      </c>
      <c r="JB105">
        <f>IF($JG105&gt;=57,INDEX($GV:$GV,$JF105+57),"")</f>
      </c>
      <c r="JC105">
        <f>IF($JG105&gt;=58,INDEX($GV:$GV,$JF105+58),"")</f>
      </c>
      <c r="JD105">
        <f>IF($JG105&gt;=59,INDEX($GV:$GV,$JF105+59),"")</f>
      </c>
      <c r="JE105">
        <f>IF($JG105&gt;=60,INDEX($GV:$GV,$JF105+60),"")</f>
      </c>
      <c r="JF105">
        <f>IFERROR(MATCH($GU105,$GV$2:$GV$322,0)+1,0)</f>
      </c>
      <c r="JG105">
        <f>IFERROR(INDEX($GW$2:$GW$322,MATCH($GU105,$GV$2:$GV$322,0)),0)</f>
      </c>
      <c r="JH105" t="s">
        <v>44</v>
      </c>
      <c r="JI105" t="s">
        <v>44</v>
      </c>
    </row>
    <row r="106" spans="1:269" x14ac:dyDescent="0.25">
      <c r="R106">
        <f>IF(OR($U106="",$Q106=""),"",IFERROR($U106/$Q106,0))</f>
      </c>
      <c r="S106">
        <f>IF($U106="","",
SUM($T106,$V106,$AA106,$W106,$Y106)*
(1-IF($AB106="",0,VALUE($AB106)/100)))</f>
      </c>
      <c r="T106">
        <f>IF($U106="","",$U106)</f>
      </c>
      <c r="V106">
        <f>IF($U106="","",
IF($O106="","",
IF(ISNUMBER(SEARCH("exempt",LOWER($O106))),0,
$U106*(VALUE(SUBSTITUTE($O106,"%",""))/100))))</f>
      </c>
      <c r="AC106">
        <f>IFERROR(IF(FIND(" - ",$K106)&gt;0,MID($K106,FIND(" - ",$K106)+3,LEN($K106)),""),"")</f>
      </c>
      <c r="AL106" t="s">
        <v>635</v>
      </c>
      <c r="AP106" t="s">
        <v>636</v>
      </c>
      <c r="AQ106" t="s">
        <v>637</v>
      </c>
      <c r="AT106">
        <f>IFERROR(LEFT($K106,FIND(" - ",$K106)-1),$K106)</f>
      </c>
      <c r="AU106" t="s">
        <v>480</v>
      </c>
      <c r="AW106">
        <f>IF($CL106&gt;=1,INDEX($AU:$AU,$CK106+1),"")</f>
      </c>
      <c r="AX106">
        <f>IF($CL106&gt;=2,INDEX($AU:$AU,$CK106+2),"")</f>
      </c>
      <c r="AY106">
        <f>IF($CL106&gt;=3,INDEX($AU:$AU,$CK106+3),"")</f>
      </c>
      <c r="AZ106">
        <f>IF($CL106&gt;=4,INDEX($AU:$AU,$CK106+4),"")</f>
      </c>
      <c r="BA106">
        <f>IF($CL106&gt;=5,INDEX($AU:$AU,$CK106+5),"")</f>
      </c>
      <c r="BB106">
        <f>IF($CL106&gt;=6,INDEX($AU:$AU,$CK106+6),"")</f>
      </c>
      <c r="BC106">
        <f>IF($CL106&gt;=7,INDEX($AU:$AU,$CK106+7),"")</f>
      </c>
      <c r="BD106">
        <f>IF($CL106&gt;=8,INDEX($AU:$AU,$CK106+8),"")</f>
      </c>
      <c r="BE106">
        <f>IF($CL106&gt;=9,INDEX($AU:$AU,$CK106+9),"")</f>
      </c>
      <c r="BF106">
        <f>IF($CL106&gt;=10,INDEX($AU:$AU,$CK106+10),"")</f>
      </c>
      <c r="BG106">
        <f>IF($CL106&gt;=11,INDEX($AU:$AU,$CK106+11),"")</f>
      </c>
      <c r="BH106">
        <f>IF($CL106&gt;=12,INDEX($AU:$AU,$CK106+12),"")</f>
      </c>
      <c r="BI106">
        <f>IF($CL106&gt;=13,INDEX($AU:$AU,$CK106+13),"")</f>
      </c>
      <c r="BJ106">
        <f>IF($CL106&gt;=14,INDEX($AU:$AU,$CK106+14),"")</f>
      </c>
      <c r="BK106">
        <f>IF($CL106&gt;=15,INDEX($AU:$AU,$CK106+15),"")</f>
      </c>
      <c r="BL106">
        <f>IF($CL106&gt;=16,INDEX($AU:$AU,$CK106+16),"")</f>
      </c>
      <c r="BM106">
        <f>IF($CL106&gt;=17,INDEX($AU:$AU,$CK106+17),"")</f>
      </c>
      <c r="BN106">
        <f>IF($CL106&gt;=18,INDEX($AU:$AU,$CK106+18),"")</f>
      </c>
      <c r="BO106">
        <f>IF($CL106&gt;=19,INDEX($AU:$AU,$CK106+19),"")</f>
      </c>
      <c r="BP106">
        <f>IF($CL106&gt;=20,INDEX($AU:$AU,$CK106+20),"")</f>
      </c>
      <c r="BQ106">
        <f>IF($CL106&gt;=21,INDEX($AU:$AU,$CK106+21),"")</f>
      </c>
      <c r="BR106">
        <f>IF($CL106&gt;=22,INDEX($AU:$AU,$CK106+22),"")</f>
      </c>
      <c r="BS106">
        <f>IF($CL106&gt;=23,INDEX($AU:$AU,$CK106+23),"")</f>
      </c>
      <c r="BT106">
        <f>IF($CL106&gt;=24,INDEX($AU:$AU,$CK106+24),"")</f>
      </c>
      <c r="BU106">
        <f>IF($CL106&gt;=25,INDEX($AU:$AU,$CK106+25),"")</f>
      </c>
      <c r="BV106">
        <f>IF($CL106&gt;=26,INDEX($AU:$AU,$CK106+26),"")</f>
      </c>
      <c r="BW106">
        <f>IF($CL106&gt;=27,INDEX($AU:$AU,$CK106+27),"")</f>
      </c>
      <c r="BX106">
        <f>IF($CL106&gt;=28,INDEX($AU:$AU,$CK106+28),"")</f>
      </c>
      <c r="BY106">
        <f>IF($CL106&gt;=29,INDEX($AU:$AU,$CK106+29),"")</f>
      </c>
      <c r="BZ106">
        <f>IF($CL106&gt;=30,INDEX($AU:$AU,$CK106+30),"")</f>
      </c>
      <c r="CA106">
        <f>IF($CL106&gt;=31,INDEX($AU:$AU,$CK106+31),"")</f>
      </c>
      <c r="CB106">
        <f>IF($CL106&gt;=32,INDEX($AU:$AU,$CK106+32),"")</f>
      </c>
      <c r="CC106">
        <f>IF($CL106&gt;=33,INDEX($AU:$AU,$CK106+33),"")</f>
      </c>
      <c r="CD106">
        <f>IF($CL106&gt;=34,INDEX($AU:$AU,$CK106+34),"")</f>
      </c>
      <c r="CE106">
        <f>IF($CL106&gt;=35,INDEX($AU:$AU,$CK106+35),"")</f>
      </c>
      <c r="CF106">
        <f>IF($CL106&gt;=36,INDEX($AU:$AU,$CK106+36),"")</f>
      </c>
      <c r="CG106">
        <f>IF($CL106&gt;=37,INDEX($AU:$AU,$CK106+37),"")</f>
      </c>
      <c r="CH106">
        <f>IF($CL106&gt;=38,INDEX($AU:$AU,$CK106+38),"")</f>
      </c>
      <c r="CI106">
        <f>IF($CL106&gt;=39,INDEX($AU:$AU,$CK106+39),"")</f>
      </c>
      <c r="CJ106">
        <f>IF($CL106&gt;=40,INDEX($AU:$AU,$CK106+40),"")</f>
      </c>
      <c r="CK106">
        <f>IFERROR(MATCH($AT106,$AU$2:$AU$133,0)+1,0)</f>
      </c>
      <c r="CL106">
        <f>IFERROR(INDEX($AV$2:$AV$133,MATCH($AT106,$AU$2:$AU$133,0)),0)</f>
      </c>
      <c r="CM106">
        <f>IFERROR(LEFT($L106,FIND(" - ",$L106)-1),$L106)</f>
      </c>
      <c r="CN106" t="s">
        <v>149</v>
      </c>
      <c r="CP106">
        <f>IF($DK106&gt;=1,INDEX($CN:$CN,$DJ106+1),"")</f>
      </c>
      <c r="CQ106">
        <f>IF($DK106&gt;=2,INDEX($CN:$CN,$DJ106+2),"")</f>
      </c>
      <c r="CR106">
        <f>IF($DK106&gt;=3,INDEX($CN:$CN,$DJ106+3),"")</f>
      </c>
      <c r="CS106">
        <f>IF($DK106&gt;=4,INDEX($CN:$CN,$DJ106+4),"")</f>
      </c>
      <c r="CT106">
        <f>IF($DK106&gt;=5,INDEX($CN:$CN,$DJ106+5),"")</f>
      </c>
      <c r="CU106">
        <f>IF($DK106&gt;=6,INDEX($CN:$CN,$DJ106+6),"")</f>
      </c>
      <c r="CV106">
        <f>IF($DK106&gt;=7,INDEX($CN:$CN,$DJ106+7),"")</f>
      </c>
      <c r="CW106">
        <f>IF($DK106&gt;=8,INDEX($CN:$CN,$DJ106+8),"")</f>
      </c>
      <c r="CX106">
        <f>IF($DK106&gt;=9,INDEX($CN:$CN,$DJ106+9),"")</f>
      </c>
      <c r="CY106">
        <f>IF($DK106&gt;=10,INDEX($CN:$CN,$DJ106+10),"")</f>
      </c>
      <c r="CZ106">
        <f>IF($DK106&gt;=11,INDEX($CN:$CN,$DJ106+11),"")</f>
      </c>
      <c r="DA106">
        <f>IF($DK106&gt;=12,INDEX($CN:$CN,$DJ106+12),"")</f>
      </c>
      <c r="DB106">
        <f>IF($DK106&gt;=13,INDEX($CN:$CN,$DJ106+13),"")</f>
      </c>
      <c r="DC106">
        <f>IF($DK106&gt;=14,INDEX($CN:$CN,$DJ106+14),"")</f>
      </c>
      <c r="DD106">
        <f>IF($DK106&gt;=15,INDEX($CN:$CN,$DJ106+15),"")</f>
      </c>
      <c r="DE106">
        <f>IF($DK106&gt;=16,INDEX($CN:$CN,$DJ106+16),"")</f>
      </c>
      <c r="DF106">
        <f>IF($DK106&gt;=17,INDEX($CN:$CN,$DJ106+17),"")</f>
      </c>
      <c r="DG106">
        <f>IF($DK106&gt;=18,INDEX($CN:$CN,$DJ106+18),"")</f>
      </c>
      <c r="DH106">
        <f>IF($DK106&gt;=19,INDEX($CN:$CN,$DJ106+19),"")</f>
      </c>
      <c r="DI106">
        <f>IF($DK106&gt;=20,INDEX($CN:$CN,$DJ106+20),"")</f>
      </c>
      <c r="DJ106">
        <f>IFERROR(MATCH($CM106,$CN$2:$CN$1089,0)+1,0)</f>
      </c>
      <c r="DK106">
        <f>IFERROR(INDEX($CO$2:$CO$1089,MATCH($CM106,$CN$2:$CN$1089,0)),0)</f>
      </c>
      <c r="DL106">
        <f>IFERROR(INDEX($AS:$AS,MATCH($O106,$AR:$AR,0))&amp;"","")</f>
      </c>
      <c r="DM106" t="s">
        <v>306</v>
      </c>
      <c r="DO106">
        <v>1</v>
      </c>
      <c r="DP106">
        <f>IF($GS106&gt;=1,INDEX($DM:$DM,$GR106+1),"")</f>
      </c>
      <c r="DQ106">
        <f>IF($GS106&gt;=2,INDEX($DM:$DM,$GR106+2),"")</f>
      </c>
      <c r="DR106">
        <f>IF($GS106&gt;=3,INDEX($DM:$DM,$GR106+3),"")</f>
      </c>
      <c r="DS106">
        <f>IF($GS106&gt;=4,INDEX($DM:$DM,$GR106+4),"")</f>
      </c>
      <c r="DT106">
        <f>IF($GS106&gt;=5,INDEX($DM:$DM,$GR106+5),"")</f>
      </c>
      <c r="DU106">
        <f>IF($GS106&gt;=6,INDEX($DM:$DM,$GR106+6),"")</f>
      </c>
      <c r="DV106">
        <f>IF($GS106&gt;=7,INDEX($DM:$DM,$GR106+7),"")</f>
      </c>
      <c r="DW106">
        <f>IF($GS106&gt;=8,INDEX($DM:$DM,$GR106+8),"")</f>
      </c>
      <c r="DX106">
        <f>IF($GS106&gt;=9,INDEX($DM:$DM,$GR106+9),"")</f>
      </c>
      <c r="DY106">
        <f>IF($GS106&gt;=10,INDEX($DM:$DM,$GR106+10),"")</f>
      </c>
      <c r="DZ106">
        <f>IF($GS106&gt;=11,INDEX($DM:$DM,$GR106+11),"")</f>
      </c>
      <c r="EA106">
        <f>IF($GS106&gt;=12,INDEX($DM:$DM,$GR106+12),"")</f>
      </c>
      <c r="EB106">
        <f>IF($GS106&gt;=13,INDEX($DM:$DM,$GR106+13),"")</f>
      </c>
      <c r="EC106">
        <f>IF($GS106&gt;=14,INDEX($DM:$DM,$GR106+14),"")</f>
      </c>
      <c r="ED106">
        <f>IF($GS106&gt;=15,INDEX($DM:$DM,$GR106+15),"")</f>
      </c>
      <c r="EE106">
        <f>IF($GS106&gt;=16,INDEX($DM:$DM,$GR106+16),"")</f>
      </c>
      <c r="EF106">
        <f>IF($GS106&gt;=17,INDEX($DM:$DM,$GR106+17),"")</f>
      </c>
      <c r="EG106">
        <f>IF($GS106&gt;=18,INDEX($DM:$DM,$GR106+18),"")</f>
      </c>
      <c r="EH106">
        <f>IF($GS106&gt;=19,INDEX($DM:$DM,$GR106+19),"")</f>
      </c>
      <c r="EI106">
        <f>IF($GS106&gt;=20,INDEX($DM:$DM,$GR106+20),"")</f>
      </c>
      <c r="EJ106">
        <f>IF($GS106&gt;=21,INDEX($DM:$DM,$GR106+21),"")</f>
      </c>
      <c r="EK106">
        <f>IF($GS106&gt;=22,INDEX($DM:$DM,$GR106+22),"")</f>
      </c>
      <c r="EL106">
        <f>IF($GS106&gt;=23,INDEX($DM:$DM,$GR106+23),"")</f>
      </c>
      <c r="EM106">
        <f>IF($GS106&gt;=24,INDEX($DM:$DM,$GR106+24),"")</f>
      </c>
      <c r="EN106">
        <f>IF($GS106&gt;=25,INDEX($DM:$DM,$GR106+25),"")</f>
      </c>
      <c r="EO106">
        <f>IF($GS106&gt;=26,INDEX($DM:$DM,$GR106+26),"")</f>
      </c>
      <c r="EP106">
        <f>IF($GS106&gt;=27,INDEX($DM:$DM,$GR106+27),"")</f>
      </c>
      <c r="EQ106">
        <f>IF($GS106&gt;=28,INDEX($DM:$DM,$GR106+28),"")</f>
      </c>
      <c r="ER106">
        <f>IF($GS106&gt;=29,INDEX($DM:$DM,$GR106+29),"")</f>
      </c>
      <c r="ES106">
        <f>IF($GS106&gt;=30,INDEX($DM:$DM,$GR106+30),"")</f>
      </c>
      <c r="ET106">
        <f>IF($GS106&gt;=31,INDEX($DM:$DM,$GR106+31),"")</f>
      </c>
      <c r="EU106">
        <f>IF($GS106&gt;=32,INDEX($DM:$DM,$GR106+32),"")</f>
      </c>
      <c r="EV106">
        <f>IF($GS106&gt;=33,INDEX($DM:$DM,$GR106+33),"")</f>
      </c>
      <c r="EW106">
        <f>IF($GS106&gt;=34,INDEX($DM:$DM,$GR106+34),"")</f>
      </c>
      <c r="EX106">
        <f>IF($GS106&gt;=35,INDEX($DM:$DM,$GR106+35),"")</f>
      </c>
      <c r="EY106">
        <f>IF($GS106&gt;=36,INDEX($DM:$DM,$GR106+36),"")</f>
      </c>
      <c r="EZ106">
        <f>IF($GS106&gt;=37,INDEX($DM:$DM,$GR106+37),"")</f>
      </c>
      <c r="FA106">
        <f>IF($GS106&gt;=38,INDEX($DM:$DM,$GR106+38),"")</f>
      </c>
      <c r="FB106">
        <f>IF($GS106&gt;=39,INDEX($DM:$DM,$GR106+39),"")</f>
      </c>
      <c r="FC106">
        <f>IF($GS106&gt;=40,INDEX($DM:$DM,$GR106+40),"")</f>
      </c>
      <c r="FD106">
        <f>IF($GS106&gt;=1,INDEX($DN:$DN,$GR106+1),"")</f>
      </c>
      <c r="FE106">
        <f>IF($GS106&gt;=2,INDEX($DN:$DN,$GR106+2),"")</f>
      </c>
      <c r="FF106">
        <f>IF($GS106&gt;=3,INDEX($DN:$DN,$GR106+3),"")</f>
      </c>
      <c r="FG106">
        <f>IF($GS106&gt;=4,INDEX($DN:$DN,$GR106+4),"")</f>
      </c>
      <c r="FH106">
        <f>IF($GS106&gt;=5,INDEX($DN:$DN,$GR106+5),"")</f>
      </c>
      <c r="FI106">
        <f>IF($GS106&gt;=6,INDEX($DN:$DN,$GR106+6),"")</f>
      </c>
      <c r="FJ106">
        <f>IF($GS106&gt;=7,INDEX($DN:$DN,$GR106+7),"")</f>
      </c>
      <c r="FK106">
        <f>IF($GS106&gt;=8,INDEX($DN:$DN,$GR106+8),"")</f>
      </c>
      <c r="FL106">
        <f>IF($GS106&gt;=9,INDEX($DN:$DN,$GR106+9),"")</f>
      </c>
      <c r="FM106">
        <f>IF($GS106&gt;=10,INDEX($DN:$DN,$GR106+10),"")</f>
      </c>
      <c r="FN106">
        <f>IF($GS106&gt;=11,INDEX($DN:$DN,$GR106+11),"")</f>
      </c>
      <c r="FO106">
        <f>IF($GS106&gt;=12,INDEX($DN:$DN,$GR106+12),"")</f>
      </c>
      <c r="FP106">
        <f>IF($GS106&gt;=13,INDEX($DN:$DN,$GR106+13),"")</f>
      </c>
      <c r="FQ106">
        <f>IF($GS106&gt;=14,INDEX($DN:$DN,$GR106+14),"")</f>
      </c>
      <c r="FR106">
        <f>IF($GS106&gt;=15,INDEX($DN:$DN,$GR106+15),"")</f>
      </c>
      <c r="FS106">
        <f>IF($GS106&gt;=16,INDEX($DN:$DN,$GR106+16),"")</f>
      </c>
      <c r="FT106">
        <f>IF($GS106&gt;=17,INDEX($DN:$DN,$GR106+17),"")</f>
      </c>
      <c r="FU106">
        <f>IF($GS106&gt;=18,INDEX($DN:$DN,$GR106+18),"")</f>
      </c>
      <c r="FV106">
        <f>IF($GS106&gt;=19,INDEX($DN:$DN,$GR106+19),"")</f>
      </c>
      <c r="FW106">
        <f>IF($GS106&gt;=20,INDEX($DN:$DN,$GR106+20),"")</f>
      </c>
      <c r="FX106">
        <f>IF($GS106&gt;=21,INDEX($DN:$DN,$GR106+21),"")</f>
      </c>
      <c r="FY106">
        <f>IF($GS106&gt;=22,INDEX($DN:$DN,$GR106+22),"")</f>
      </c>
      <c r="FZ106">
        <f>IF($GS106&gt;=23,INDEX($DN:$DN,$GR106+23),"")</f>
      </c>
      <c r="GA106">
        <f>IF($GS106&gt;=24,INDEX($DN:$DN,$GR106+24),"")</f>
      </c>
      <c r="GB106">
        <f>IF($GS106&gt;=25,INDEX($DN:$DN,$GR106+25),"")</f>
      </c>
      <c r="GC106">
        <f>IF($GS106&gt;=26,INDEX($DN:$DN,$GR106+26),"")</f>
      </c>
      <c r="GD106">
        <f>IF($GS106&gt;=27,INDEX($DN:$DN,$GR106+27),"")</f>
      </c>
      <c r="GE106">
        <f>IF($GS106&gt;=28,INDEX($DN:$DN,$GR106+28),"")</f>
      </c>
      <c r="GF106">
        <f>IF($GS106&gt;=29,INDEX($DN:$DN,$GR106+29),"")</f>
      </c>
      <c r="GG106">
        <f>IF($GS106&gt;=30,INDEX($DN:$DN,$GR106+30),"")</f>
      </c>
      <c r="GH106">
        <f>IF($GS106&gt;=31,INDEX($DN:$DN,$GR106+31),"")</f>
      </c>
      <c r="GI106">
        <f>IF($GS106&gt;=32,INDEX($DN:$DN,$GR106+32),"")</f>
      </c>
      <c r="GJ106">
        <f>IF($GS106&gt;=33,INDEX($DN:$DN,$GR106+33),"")</f>
      </c>
      <c r="GK106">
        <f>IF($GS106&gt;=34,INDEX($DN:$DN,$GR106+34),"")</f>
      </c>
      <c r="GL106">
        <f>IF($GS106&gt;=35,INDEX($DN:$DN,$GR106+35),"")</f>
      </c>
      <c r="GM106">
        <f>IF($GS106&gt;=36,INDEX($DN:$DN,$GR106+36),"")</f>
      </c>
      <c r="GN106">
        <f>IF($GS106&gt;=37,INDEX($DN:$DN,$GR106+37),"")</f>
      </c>
      <c r="GO106">
        <f>IF($GS106&gt;=38,INDEX($DN:$DN,$GR106+38),"")</f>
      </c>
      <c r="GP106">
        <f>IF($GS106&gt;=39,INDEX($DN:$DN,$GR106+39),"")</f>
      </c>
      <c r="GQ106">
        <f>IF($GS106&gt;=40,INDEX($DN:$DN,$GR106+40),"")</f>
      </c>
      <c r="GR106">
        <f>IFERROR(MATCH($DL106,$DM$2:$DM$148,0)+1,0)</f>
      </c>
      <c r="GS106">
        <f>IFERROR(INDEX($DO$2:$DO$148,MATCH($DL106,$DM$2:$DM$148,0)),0)</f>
      </c>
      <c r="GT106">
        <f>IFERROR(MATCH($Z106,$DP$106:$FC$106,0),0)</f>
      </c>
      <c r="GU106">
        <f>IF($GT106&gt;0,INDEX($FD$106:$GQ$106,$GT106),"")</f>
      </c>
      <c r="GV106" t="s">
        <v>274</v>
      </c>
      <c r="GW106">
        <v>1</v>
      </c>
      <c r="GX106">
        <f>IF($JG106&gt;=1,INDEX($GV:$GV,$JF106+1),"")</f>
      </c>
      <c r="GY106">
        <f>IF($JG106&gt;=2,INDEX($GV:$GV,$JF106+2),"")</f>
      </c>
      <c r="GZ106">
        <f>IF($JG106&gt;=3,INDEX($GV:$GV,$JF106+3),"")</f>
      </c>
      <c r="HA106">
        <f>IF($JG106&gt;=4,INDEX($GV:$GV,$JF106+4),"")</f>
      </c>
      <c r="HB106">
        <f>IF($JG106&gt;=5,INDEX($GV:$GV,$JF106+5),"")</f>
      </c>
      <c r="HC106">
        <f>IF($JG106&gt;=6,INDEX($GV:$GV,$JF106+6),"")</f>
      </c>
      <c r="HD106">
        <f>IF($JG106&gt;=7,INDEX($GV:$GV,$JF106+7),"")</f>
      </c>
      <c r="HE106">
        <f>IF($JG106&gt;=8,INDEX($GV:$GV,$JF106+8),"")</f>
      </c>
      <c r="HF106">
        <f>IF($JG106&gt;=9,INDEX($GV:$GV,$JF106+9),"")</f>
      </c>
      <c r="HG106">
        <f>IF($JG106&gt;=10,INDEX($GV:$GV,$JF106+10),"")</f>
      </c>
      <c r="HH106">
        <f>IF($JG106&gt;=11,INDEX($GV:$GV,$JF106+11),"")</f>
      </c>
      <c r="HI106">
        <f>IF($JG106&gt;=12,INDEX($GV:$GV,$JF106+12),"")</f>
      </c>
      <c r="HJ106">
        <f>IF($JG106&gt;=13,INDEX($GV:$GV,$JF106+13),"")</f>
      </c>
      <c r="HK106">
        <f>IF($JG106&gt;=14,INDEX($GV:$GV,$JF106+14),"")</f>
      </c>
      <c r="HL106">
        <f>IF($JG106&gt;=15,INDEX($GV:$GV,$JF106+15),"")</f>
      </c>
      <c r="HM106">
        <f>IF($JG106&gt;=16,INDEX($GV:$GV,$JF106+16),"")</f>
      </c>
      <c r="HN106">
        <f>IF($JG106&gt;=17,INDEX($GV:$GV,$JF106+17),"")</f>
      </c>
      <c r="HO106">
        <f>IF($JG106&gt;=18,INDEX($GV:$GV,$JF106+18),"")</f>
      </c>
      <c r="HP106">
        <f>IF($JG106&gt;=19,INDEX($GV:$GV,$JF106+19),"")</f>
      </c>
      <c r="HQ106">
        <f>IF($JG106&gt;=20,INDEX($GV:$GV,$JF106+20),"")</f>
      </c>
      <c r="HR106">
        <f>IF($JG106&gt;=21,INDEX($GV:$GV,$JF106+21),"")</f>
      </c>
      <c r="HS106">
        <f>IF($JG106&gt;=22,INDEX($GV:$GV,$JF106+22),"")</f>
      </c>
      <c r="HT106">
        <f>IF($JG106&gt;=23,INDEX($GV:$GV,$JF106+23),"")</f>
      </c>
      <c r="HU106">
        <f>IF($JG106&gt;=24,INDEX($GV:$GV,$JF106+24),"")</f>
      </c>
      <c r="HV106">
        <f>IF($JG106&gt;=25,INDEX($GV:$GV,$JF106+25),"")</f>
      </c>
      <c r="HW106">
        <f>IF($JG106&gt;=26,INDEX($GV:$GV,$JF106+26),"")</f>
      </c>
      <c r="HX106">
        <f>IF($JG106&gt;=27,INDEX($GV:$GV,$JF106+27),"")</f>
      </c>
      <c r="HY106">
        <f>IF($JG106&gt;=28,INDEX($GV:$GV,$JF106+28),"")</f>
      </c>
      <c r="HZ106">
        <f>IF($JG106&gt;=29,INDEX($GV:$GV,$JF106+29),"")</f>
      </c>
      <c r="IA106">
        <f>IF($JG106&gt;=30,INDEX($GV:$GV,$JF106+30),"")</f>
      </c>
      <c r="IB106">
        <f>IF($JG106&gt;=31,INDEX($GV:$GV,$JF106+31),"")</f>
      </c>
      <c r="IC106">
        <f>IF($JG106&gt;=32,INDEX($GV:$GV,$JF106+32),"")</f>
      </c>
      <c r="ID106">
        <f>IF($JG106&gt;=33,INDEX($GV:$GV,$JF106+33),"")</f>
      </c>
      <c r="IE106">
        <f>IF($JG106&gt;=34,INDEX($GV:$GV,$JF106+34),"")</f>
      </c>
      <c r="IF106">
        <f>IF($JG106&gt;=35,INDEX($GV:$GV,$JF106+35),"")</f>
      </c>
      <c r="IG106">
        <f>IF($JG106&gt;=36,INDEX($GV:$GV,$JF106+36),"")</f>
      </c>
      <c r="IH106">
        <f>IF($JG106&gt;=37,INDEX($GV:$GV,$JF106+37),"")</f>
      </c>
      <c r="II106">
        <f>IF($JG106&gt;=38,INDEX($GV:$GV,$JF106+38),"")</f>
      </c>
      <c r="IJ106">
        <f>IF($JG106&gt;=39,INDEX($GV:$GV,$JF106+39),"")</f>
      </c>
      <c r="IK106">
        <f>IF($JG106&gt;=40,INDEX($GV:$GV,$JF106+40),"")</f>
      </c>
      <c r="IL106">
        <f>IF($JG106&gt;=41,INDEX($GV:$GV,$JF106+41),"")</f>
      </c>
      <c r="IM106">
        <f>IF($JG106&gt;=42,INDEX($GV:$GV,$JF106+42),"")</f>
      </c>
      <c r="IN106">
        <f>IF($JG106&gt;=43,INDEX($GV:$GV,$JF106+43),"")</f>
      </c>
      <c r="IO106">
        <f>IF($JG106&gt;=44,INDEX($GV:$GV,$JF106+44),"")</f>
      </c>
      <c r="IP106">
        <f>IF($JG106&gt;=45,INDEX($GV:$GV,$JF106+45),"")</f>
      </c>
      <c r="IQ106">
        <f>IF($JG106&gt;=46,INDEX($GV:$GV,$JF106+46),"")</f>
      </c>
      <c r="IR106">
        <f>IF($JG106&gt;=47,INDEX($GV:$GV,$JF106+47),"")</f>
      </c>
      <c r="IS106">
        <f>IF($JG106&gt;=48,INDEX($GV:$GV,$JF106+48),"")</f>
      </c>
      <c r="IT106">
        <f>IF($JG106&gt;=49,INDEX($GV:$GV,$JF106+49),"")</f>
      </c>
      <c r="IU106">
        <f>IF($JG106&gt;=50,INDEX($GV:$GV,$JF106+50),"")</f>
      </c>
      <c r="IV106">
        <f>IF($JG106&gt;=51,INDEX($GV:$GV,$JF106+51),"")</f>
      </c>
      <c r="IW106">
        <f>IF($JG106&gt;=52,INDEX($GV:$GV,$JF106+52),"")</f>
      </c>
      <c r="IX106">
        <f>IF($JG106&gt;=53,INDEX($GV:$GV,$JF106+53),"")</f>
      </c>
      <c r="IY106">
        <f>IF($JG106&gt;=54,INDEX($GV:$GV,$JF106+54),"")</f>
      </c>
      <c r="IZ106">
        <f>IF($JG106&gt;=55,INDEX($GV:$GV,$JF106+55),"")</f>
      </c>
      <c r="JA106">
        <f>IF($JG106&gt;=56,INDEX($GV:$GV,$JF106+56),"")</f>
      </c>
      <c r="JB106">
        <f>IF($JG106&gt;=57,INDEX($GV:$GV,$JF106+57),"")</f>
      </c>
      <c r="JC106">
        <f>IF($JG106&gt;=58,INDEX($GV:$GV,$JF106+58),"")</f>
      </c>
      <c r="JD106">
        <f>IF($JG106&gt;=59,INDEX($GV:$GV,$JF106+59),"")</f>
      </c>
      <c r="JE106">
        <f>IF($JG106&gt;=60,INDEX($GV:$GV,$JF106+60),"")</f>
      </c>
      <c r="JF106">
        <f>IFERROR(MATCH($GU106,$GV$2:$GV$322,0)+1,0)</f>
      </c>
      <c r="JG106">
        <f>IFERROR(INDEX($GW$2:$GW$322,MATCH($GU106,$GV$2:$GV$322,0)),0)</f>
      </c>
      <c r="JH106" t="s">
        <v>44</v>
      </c>
      <c r="JI106" t="s">
        <v>44</v>
      </c>
    </row>
    <row r="107" spans="1:269" x14ac:dyDescent="0.25">
      <c r="R107">
        <f>IF(OR($U107="",$Q107=""),"",IFERROR($U107/$Q107,0))</f>
      </c>
      <c r="S107">
        <f>IF($U107="","",
SUM($T107,$V107,$AA107,$W107,$Y107)*
(1-IF($AB107="",0,VALUE($AB107)/100)))</f>
      </c>
      <c r="T107">
        <f>IF($U107="","",$U107)</f>
      </c>
      <c r="V107">
        <f>IF($U107="","",
IF($O107="","",
IF(ISNUMBER(SEARCH("exempt",LOWER($O107))),0,
$U107*(VALUE(SUBSTITUTE($O107,"%",""))/100))))</f>
      </c>
      <c r="AC107">
        <f>IFERROR(IF(FIND(" - ",$K107)&gt;0,MID($K107,FIND(" - ",$K107)+3,LEN($K107)),""),"")</f>
      </c>
      <c r="AL107" t="s">
        <v>638</v>
      </c>
      <c r="AP107" t="s">
        <v>639</v>
      </c>
      <c r="AQ107" t="s">
        <v>640</v>
      </c>
      <c r="AT107">
        <f>IFERROR(LEFT($K107,FIND(" - ",$K107)-1),$K107)</f>
      </c>
      <c r="AU107" t="s">
        <v>641</v>
      </c>
      <c r="AV107">
        <v>1</v>
      </c>
      <c r="AW107">
        <f>IF($CL107&gt;=1,INDEX($AU:$AU,$CK107+1),"")</f>
      </c>
      <c r="AX107">
        <f>IF($CL107&gt;=2,INDEX($AU:$AU,$CK107+2),"")</f>
      </c>
      <c r="AY107">
        <f>IF($CL107&gt;=3,INDEX($AU:$AU,$CK107+3),"")</f>
      </c>
      <c r="AZ107">
        <f>IF($CL107&gt;=4,INDEX($AU:$AU,$CK107+4),"")</f>
      </c>
      <c r="BA107">
        <f>IF($CL107&gt;=5,INDEX($AU:$AU,$CK107+5),"")</f>
      </c>
      <c r="BB107">
        <f>IF($CL107&gt;=6,INDEX($AU:$AU,$CK107+6),"")</f>
      </c>
      <c r="BC107">
        <f>IF($CL107&gt;=7,INDEX($AU:$AU,$CK107+7),"")</f>
      </c>
      <c r="BD107">
        <f>IF($CL107&gt;=8,INDEX($AU:$AU,$CK107+8),"")</f>
      </c>
      <c r="BE107">
        <f>IF($CL107&gt;=9,INDEX($AU:$AU,$CK107+9),"")</f>
      </c>
      <c r="BF107">
        <f>IF($CL107&gt;=10,INDEX($AU:$AU,$CK107+10),"")</f>
      </c>
      <c r="BG107">
        <f>IF($CL107&gt;=11,INDEX($AU:$AU,$CK107+11),"")</f>
      </c>
      <c r="BH107">
        <f>IF($CL107&gt;=12,INDEX($AU:$AU,$CK107+12),"")</f>
      </c>
      <c r="BI107">
        <f>IF($CL107&gt;=13,INDEX($AU:$AU,$CK107+13),"")</f>
      </c>
      <c r="BJ107">
        <f>IF($CL107&gt;=14,INDEX($AU:$AU,$CK107+14),"")</f>
      </c>
      <c r="BK107">
        <f>IF($CL107&gt;=15,INDEX($AU:$AU,$CK107+15),"")</f>
      </c>
      <c r="BL107">
        <f>IF($CL107&gt;=16,INDEX($AU:$AU,$CK107+16),"")</f>
      </c>
      <c r="BM107">
        <f>IF($CL107&gt;=17,INDEX($AU:$AU,$CK107+17),"")</f>
      </c>
      <c r="BN107">
        <f>IF($CL107&gt;=18,INDEX($AU:$AU,$CK107+18),"")</f>
      </c>
      <c r="BO107">
        <f>IF($CL107&gt;=19,INDEX($AU:$AU,$CK107+19),"")</f>
      </c>
      <c r="BP107">
        <f>IF($CL107&gt;=20,INDEX($AU:$AU,$CK107+20),"")</f>
      </c>
      <c r="BQ107">
        <f>IF($CL107&gt;=21,INDEX($AU:$AU,$CK107+21),"")</f>
      </c>
      <c r="BR107">
        <f>IF($CL107&gt;=22,INDEX($AU:$AU,$CK107+22),"")</f>
      </c>
      <c r="BS107">
        <f>IF($CL107&gt;=23,INDEX($AU:$AU,$CK107+23),"")</f>
      </c>
      <c r="BT107">
        <f>IF($CL107&gt;=24,INDEX($AU:$AU,$CK107+24),"")</f>
      </c>
      <c r="BU107">
        <f>IF($CL107&gt;=25,INDEX($AU:$AU,$CK107+25),"")</f>
      </c>
      <c r="BV107">
        <f>IF($CL107&gt;=26,INDEX($AU:$AU,$CK107+26),"")</f>
      </c>
      <c r="BW107">
        <f>IF($CL107&gt;=27,INDEX($AU:$AU,$CK107+27),"")</f>
      </c>
      <c r="BX107">
        <f>IF($CL107&gt;=28,INDEX($AU:$AU,$CK107+28),"")</f>
      </c>
      <c r="BY107">
        <f>IF($CL107&gt;=29,INDEX($AU:$AU,$CK107+29),"")</f>
      </c>
      <c r="BZ107">
        <f>IF($CL107&gt;=30,INDEX($AU:$AU,$CK107+30),"")</f>
      </c>
      <c r="CA107">
        <f>IF($CL107&gt;=31,INDEX($AU:$AU,$CK107+31),"")</f>
      </c>
      <c r="CB107">
        <f>IF($CL107&gt;=32,INDEX($AU:$AU,$CK107+32),"")</f>
      </c>
      <c r="CC107">
        <f>IF($CL107&gt;=33,INDEX($AU:$AU,$CK107+33),"")</f>
      </c>
      <c r="CD107">
        <f>IF($CL107&gt;=34,INDEX($AU:$AU,$CK107+34),"")</f>
      </c>
      <c r="CE107">
        <f>IF($CL107&gt;=35,INDEX($AU:$AU,$CK107+35),"")</f>
      </c>
      <c r="CF107">
        <f>IF($CL107&gt;=36,INDEX($AU:$AU,$CK107+36),"")</f>
      </c>
      <c r="CG107">
        <f>IF($CL107&gt;=37,INDEX($AU:$AU,$CK107+37),"")</f>
      </c>
      <c r="CH107">
        <f>IF($CL107&gt;=38,INDEX($AU:$AU,$CK107+38),"")</f>
      </c>
      <c r="CI107">
        <f>IF($CL107&gt;=39,INDEX($AU:$AU,$CK107+39),"")</f>
      </c>
      <c r="CJ107">
        <f>IF($CL107&gt;=40,INDEX($AU:$AU,$CK107+40),"")</f>
      </c>
      <c r="CK107">
        <f>IFERROR(MATCH($AT107,$AU$2:$AU$133,0)+1,0)</f>
      </c>
      <c r="CL107">
        <f>IFERROR(INDEX($AV$2:$AV$133,MATCH($AT107,$AU$2:$AU$133,0)),0)</f>
      </c>
      <c r="CM107">
        <f>IFERROR(LEFT($L107,FIND(" - ",$L107)-1),$L107)</f>
      </c>
      <c r="CN107" t="s">
        <v>642</v>
      </c>
      <c r="CO107">
        <v>1</v>
      </c>
      <c r="CP107">
        <f>IF($DK107&gt;=1,INDEX($CN:$CN,$DJ107+1),"")</f>
      </c>
      <c r="CQ107">
        <f>IF($DK107&gt;=2,INDEX($CN:$CN,$DJ107+2),"")</f>
      </c>
      <c r="CR107">
        <f>IF($DK107&gt;=3,INDEX($CN:$CN,$DJ107+3),"")</f>
      </c>
      <c r="CS107">
        <f>IF($DK107&gt;=4,INDEX($CN:$CN,$DJ107+4),"")</f>
      </c>
      <c r="CT107">
        <f>IF($DK107&gt;=5,INDEX($CN:$CN,$DJ107+5),"")</f>
      </c>
      <c r="CU107">
        <f>IF($DK107&gt;=6,INDEX($CN:$CN,$DJ107+6),"")</f>
      </c>
      <c r="CV107">
        <f>IF($DK107&gt;=7,INDEX($CN:$CN,$DJ107+7),"")</f>
      </c>
      <c r="CW107">
        <f>IF($DK107&gt;=8,INDEX($CN:$CN,$DJ107+8),"")</f>
      </c>
      <c r="CX107">
        <f>IF($DK107&gt;=9,INDEX($CN:$CN,$DJ107+9),"")</f>
      </c>
      <c r="CY107">
        <f>IF($DK107&gt;=10,INDEX($CN:$CN,$DJ107+10),"")</f>
      </c>
      <c r="CZ107">
        <f>IF($DK107&gt;=11,INDEX($CN:$CN,$DJ107+11),"")</f>
      </c>
      <c r="DA107">
        <f>IF($DK107&gt;=12,INDEX($CN:$CN,$DJ107+12),"")</f>
      </c>
      <c r="DB107">
        <f>IF($DK107&gt;=13,INDEX($CN:$CN,$DJ107+13),"")</f>
      </c>
      <c r="DC107">
        <f>IF($DK107&gt;=14,INDEX($CN:$CN,$DJ107+14),"")</f>
      </c>
      <c r="DD107">
        <f>IF($DK107&gt;=15,INDEX($CN:$CN,$DJ107+15),"")</f>
      </c>
      <c r="DE107">
        <f>IF($DK107&gt;=16,INDEX($CN:$CN,$DJ107+16),"")</f>
      </c>
      <c r="DF107">
        <f>IF($DK107&gt;=17,INDEX($CN:$CN,$DJ107+17),"")</f>
      </c>
      <c r="DG107">
        <f>IF($DK107&gt;=18,INDEX($CN:$CN,$DJ107+18),"")</f>
      </c>
      <c r="DH107">
        <f>IF($DK107&gt;=19,INDEX($CN:$CN,$DJ107+19),"")</f>
      </c>
      <c r="DI107">
        <f>IF($DK107&gt;=20,INDEX($CN:$CN,$DJ107+20),"")</f>
      </c>
      <c r="DJ107">
        <f>IFERROR(MATCH($CM107,$CN$2:$CN$1089,0)+1,0)</f>
      </c>
      <c r="DK107">
        <f>IFERROR(INDEX($CO$2:$CO$1089,MATCH($CM107,$CN$2:$CN$1089,0)),0)</f>
      </c>
      <c r="DL107">
        <f>IFERROR(INDEX($AS:$AS,MATCH($O107,$AR:$AR,0))&amp;"","")</f>
      </c>
      <c r="DM107" t="s">
        <v>52</v>
      </c>
      <c r="DN107" t="s">
        <v>643</v>
      </c>
      <c r="DP107">
        <f>IF($GS107&gt;=1,INDEX($DM:$DM,$GR107+1),"")</f>
      </c>
      <c r="DQ107">
        <f>IF($GS107&gt;=2,INDEX($DM:$DM,$GR107+2),"")</f>
      </c>
      <c r="DR107">
        <f>IF($GS107&gt;=3,INDEX($DM:$DM,$GR107+3),"")</f>
      </c>
      <c r="DS107">
        <f>IF($GS107&gt;=4,INDEX($DM:$DM,$GR107+4),"")</f>
      </c>
      <c r="DT107">
        <f>IF($GS107&gt;=5,INDEX($DM:$DM,$GR107+5),"")</f>
      </c>
      <c r="DU107">
        <f>IF($GS107&gt;=6,INDEX($DM:$DM,$GR107+6),"")</f>
      </c>
      <c r="DV107">
        <f>IF($GS107&gt;=7,INDEX($DM:$DM,$GR107+7),"")</f>
      </c>
      <c r="DW107">
        <f>IF($GS107&gt;=8,INDEX($DM:$DM,$GR107+8),"")</f>
      </c>
      <c r="DX107">
        <f>IF($GS107&gt;=9,INDEX($DM:$DM,$GR107+9),"")</f>
      </c>
      <c r="DY107">
        <f>IF($GS107&gt;=10,INDEX($DM:$DM,$GR107+10),"")</f>
      </c>
      <c r="DZ107">
        <f>IF($GS107&gt;=11,INDEX($DM:$DM,$GR107+11),"")</f>
      </c>
      <c r="EA107">
        <f>IF($GS107&gt;=12,INDEX($DM:$DM,$GR107+12),"")</f>
      </c>
      <c r="EB107">
        <f>IF($GS107&gt;=13,INDEX($DM:$DM,$GR107+13),"")</f>
      </c>
      <c r="EC107">
        <f>IF($GS107&gt;=14,INDEX($DM:$DM,$GR107+14),"")</f>
      </c>
      <c r="ED107">
        <f>IF($GS107&gt;=15,INDEX($DM:$DM,$GR107+15),"")</f>
      </c>
      <c r="EE107">
        <f>IF($GS107&gt;=16,INDEX($DM:$DM,$GR107+16),"")</f>
      </c>
      <c r="EF107">
        <f>IF($GS107&gt;=17,INDEX($DM:$DM,$GR107+17),"")</f>
      </c>
      <c r="EG107">
        <f>IF($GS107&gt;=18,INDEX($DM:$DM,$GR107+18),"")</f>
      </c>
      <c r="EH107">
        <f>IF($GS107&gt;=19,INDEX($DM:$DM,$GR107+19),"")</f>
      </c>
      <c r="EI107">
        <f>IF($GS107&gt;=20,INDEX($DM:$DM,$GR107+20),"")</f>
      </c>
      <c r="EJ107">
        <f>IF($GS107&gt;=21,INDEX($DM:$DM,$GR107+21),"")</f>
      </c>
      <c r="EK107">
        <f>IF($GS107&gt;=22,INDEX($DM:$DM,$GR107+22),"")</f>
      </c>
      <c r="EL107">
        <f>IF($GS107&gt;=23,INDEX($DM:$DM,$GR107+23),"")</f>
      </c>
      <c r="EM107">
        <f>IF($GS107&gt;=24,INDEX($DM:$DM,$GR107+24),"")</f>
      </c>
      <c r="EN107">
        <f>IF($GS107&gt;=25,INDEX($DM:$DM,$GR107+25),"")</f>
      </c>
      <c r="EO107">
        <f>IF($GS107&gt;=26,INDEX($DM:$DM,$GR107+26),"")</f>
      </c>
      <c r="EP107">
        <f>IF($GS107&gt;=27,INDEX($DM:$DM,$GR107+27),"")</f>
      </c>
      <c r="EQ107">
        <f>IF($GS107&gt;=28,INDEX($DM:$DM,$GR107+28),"")</f>
      </c>
      <c r="ER107">
        <f>IF($GS107&gt;=29,INDEX($DM:$DM,$GR107+29),"")</f>
      </c>
      <c r="ES107">
        <f>IF($GS107&gt;=30,INDEX($DM:$DM,$GR107+30),"")</f>
      </c>
      <c r="ET107">
        <f>IF($GS107&gt;=31,INDEX($DM:$DM,$GR107+31),"")</f>
      </c>
      <c r="EU107">
        <f>IF($GS107&gt;=32,INDEX($DM:$DM,$GR107+32),"")</f>
      </c>
      <c r="EV107">
        <f>IF($GS107&gt;=33,INDEX($DM:$DM,$GR107+33),"")</f>
      </c>
      <c r="EW107">
        <f>IF($GS107&gt;=34,INDEX($DM:$DM,$GR107+34),"")</f>
      </c>
      <c r="EX107">
        <f>IF($GS107&gt;=35,INDEX($DM:$DM,$GR107+35),"")</f>
      </c>
      <c r="EY107">
        <f>IF($GS107&gt;=36,INDEX($DM:$DM,$GR107+36),"")</f>
      </c>
      <c r="EZ107">
        <f>IF($GS107&gt;=37,INDEX($DM:$DM,$GR107+37),"")</f>
      </c>
      <c r="FA107">
        <f>IF($GS107&gt;=38,INDEX($DM:$DM,$GR107+38),"")</f>
      </c>
      <c r="FB107">
        <f>IF($GS107&gt;=39,INDEX($DM:$DM,$GR107+39),"")</f>
      </c>
      <c r="FC107">
        <f>IF($GS107&gt;=40,INDEX($DM:$DM,$GR107+40),"")</f>
      </c>
      <c r="FD107">
        <f>IF($GS107&gt;=1,INDEX($DN:$DN,$GR107+1),"")</f>
      </c>
      <c r="FE107">
        <f>IF($GS107&gt;=2,INDEX($DN:$DN,$GR107+2),"")</f>
      </c>
      <c r="FF107">
        <f>IF($GS107&gt;=3,INDEX($DN:$DN,$GR107+3),"")</f>
      </c>
      <c r="FG107">
        <f>IF($GS107&gt;=4,INDEX($DN:$DN,$GR107+4),"")</f>
      </c>
      <c r="FH107">
        <f>IF($GS107&gt;=5,INDEX($DN:$DN,$GR107+5),"")</f>
      </c>
      <c r="FI107">
        <f>IF($GS107&gt;=6,INDEX($DN:$DN,$GR107+6),"")</f>
      </c>
      <c r="FJ107">
        <f>IF($GS107&gt;=7,INDEX($DN:$DN,$GR107+7),"")</f>
      </c>
      <c r="FK107">
        <f>IF($GS107&gt;=8,INDEX($DN:$DN,$GR107+8),"")</f>
      </c>
      <c r="FL107">
        <f>IF($GS107&gt;=9,INDEX($DN:$DN,$GR107+9),"")</f>
      </c>
      <c r="FM107">
        <f>IF($GS107&gt;=10,INDEX($DN:$DN,$GR107+10),"")</f>
      </c>
      <c r="FN107">
        <f>IF($GS107&gt;=11,INDEX($DN:$DN,$GR107+11),"")</f>
      </c>
      <c r="FO107">
        <f>IF($GS107&gt;=12,INDEX($DN:$DN,$GR107+12),"")</f>
      </c>
      <c r="FP107">
        <f>IF($GS107&gt;=13,INDEX($DN:$DN,$GR107+13),"")</f>
      </c>
      <c r="FQ107">
        <f>IF($GS107&gt;=14,INDEX($DN:$DN,$GR107+14),"")</f>
      </c>
      <c r="FR107">
        <f>IF($GS107&gt;=15,INDEX($DN:$DN,$GR107+15),"")</f>
      </c>
      <c r="FS107">
        <f>IF($GS107&gt;=16,INDEX($DN:$DN,$GR107+16),"")</f>
      </c>
      <c r="FT107">
        <f>IF($GS107&gt;=17,INDEX($DN:$DN,$GR107+17),"")</f>
      </c>
      <c r="FU107">
        <f>IF($GS107&gt;=18,INDEX($DN:$DN,$GR107+18),"")</f>
      </c>
      <c r="FV107">
        <f>IF($GS107&gt;=19,INDEX($DN:$DN,$GR107+19),"")</f>
      </c>
      <c r="FW107">
        <f>IF($GS107&gt;=20,INDEX($DN:$DN,$GR107+20),"")</f>
      </c>
      <c r="FX107">
        <f>IF($GS107&gt;=21,INDEX($DN:$DN,$GR107+21),"")</f>
      </c>
      <c r="FY107">
        <f>IF($GS107&gt;=22,INDEX($DN:$DN,$GR107+22),"")</f>
      </c>
      <c r="FZ107">
        <f>IF($GS107&gt;=23,INDEX($DN:$DN,$GR107+23),"")</f>
      </c>
      <c r="GA107">
        <f>IF($GS107&gt;=24,INDEX($DN:$DN,$GR107+24),"")</f>
      </c>
      <c r="GB107">
        <f>IF($GS107&gt;=25,INDEX($DN:$DN,$GR107+25),"")</f>
      </c>
      <c r="GC107">
        <f>IF($GS107&gt;=26,INDEX($DN:$DN,$GR107+26),"")</f>
      </c>
      <c r="GD107">
        <f>IF($GS107&gt;=27,INDEX($DN:$DN,$GR107+27),"")</f>
      </c>
      <c r="GE107">
        <f>IF($GS107&gt;=28,INDEX($DN:$DN,$GR107+28),"")</f>
      </c>
      <c r="GF107">
        <f>IF($GS107&gt;=29,INDEX($DN:$DN,$GR107+29),"")</f>
      </c>
      <c r="GG107">
        <f>IF($GS107&gt;=30,INDEX($DN:$DN,$GR107+30),"")</f>
      </c>
      <c r="GH107">
        <f>IF($GS107&gt;=31,INDEX($DN:$DN,$GR107+31),"")</f>
      </c>
      <c r="GI107">
        <f>IF($GS107&gt;=32,INDEX($DN:$DN,$GR107+32),"")</f>
      </c>
      <c r="GJ107">
        <f>IF($GS107&gt;=33,INDEX($DN:$DN,$GR107+33),"")</f>
      </c>
      <c r="GK107">
        <f>IF($GS107&gt;=34,INDEX($DN:$DN,$GR107+34),"")</f>
      </c>
      <c r="GL107">
        <f>IF($GS107&gt;=35,INDEX($DN:$DN,$GR107+35),"")</f>
      </c>
      <c r="GM107">
        <f>IF($GS107&gt;=36,INDEX($DN:$DN,$GR107+36),"")</f>
      </c>
      <c r="GN107">
        <f>IF($GS107&gt;=37,INDEX($DN:$DN,$GR107+37),"")</f>
      </c>
      <c r="GO107">
        <f>IF($GS107&gt;=38,INDEX($DN:$DN,$GR107+38),"")</f>
      </c>
      <c r="GP107">
        <f>IF($GS107&gt;=39,INDEX($DN:$DN,$GR107+39),"")</f>
      </c>
      <c r="GQ107">
        <f>IF($GS107&gt;=40,INDEX($DN:$DN,$GR107+40),"")</f>
      </c>
      <c r="GR107">
        <f>IFERROR(MATCH($DL107,$DM$2:$DM$148,0)+1,0)</f>
      </c>
      <c r="GS107">
        <f>IFERROR(INDEX($DO$2:$DO$148,MATCH($DL107,$DM$2:$DM$148,0)),0)</f>
      </c>
      <c r="GT107">
        <f>IFERROR(MATCH($Z107,$DP$107:$FC$107,0),0)</f>
      </c>
      <c r="GU107">
        <f>IF($GT107&gt;0,INDEX($FD$107:$GQ$107,$GT107),"")</f>
      </c>
      <c r="GV107" t="s">
        <v>601</v>
      </c>
      <c r="GX107">
        <f>IF($JG107&gt;=1,INDEX($GV:$GV,$JF107+1),"")</f>
      </c>
      <c r="GY107">
        <f>IF($JG107&gt;=2,INDEX($GV:$GV,$JF107+2),"")</f>
      </c>
      <c r="GZ107">
        <f>IF($JG107&gt;=3,INDEX($GV:$GV,$JF107+3),"")</f>
      </c>
      <c r="HA107">
        <f>IF($JG107&gt;=4,INDEX($GV:$GV,$JF107+4),"")</f>
      </c>
      <c r="HB107">
        <f>IF($JG107&gt;=5,INDEX($GV:$GV,$JF107+5),"")</f>
      </c>
      <c r="HC107">
        <f>IF($JG107&gt;=6,INDEX($GV:$GV,$JF107+6),"")</f>
      </c>
      <c r="HD107">
        <f>IF($JG107&gt;=7,INDEX($GV:$GV,$JF107+7),"")</f>
      </c>
      <c r="HE107">
        <f>IF($JG107&gt;=8,INDEX($GV:$GV,$JF107+8),"")</f>
      </c>
      <c r="HF107">
        <f>IF($JG107&gt;=9,INDEX($GV:$GV,$JF107+9),"")</f>
      </c>
      <c r="HG107">
        <f>IF($JG107&gt;=10,INDEX($GV:$GV,$JF107+10),"")</f>
      </c>
      <c r="HH107">
        <f>IF($JG107&gt;=11,INDEX($GV:$GV,$JF107+11),"")</f>
      </c>
      <c r="HI107">
        <f>IF($JG107&gt;=12,INDEX($GV:$GV,$JF107+12),"")</f>
      </c>
      <c r="HJ107">
        <f>IF($JG107&gt;=13,INDEX($GV:$GV,$JF107+13),"")</f>
      </c>
      <c r="HK107">
        <f>IF($JG107&gt;=14,INDEX($GV:$GV,$JF107+14),"")</f>
      </c>
      <c r="HL107">
        <f>IF($JG107&gt;=15,INDEX($GV:$GV,$JF107+15),"")</f>
      </c>
      <c r="HM107">
        <f>IF($JG107&gt;=16,INDEX($GV:$GV,$JF107+16),"")</f>
      </c>
      <c r="HN107">
        <f>IF($JG107&gt;=17,INDEX($GV:$GV,$JF107+17),"")</f>
      </c>
      <c r="HO107">
        <f>IF($JG107&gt;=18,INDEX($GV:$GV,$JF107+18),"")</f>
      </c>
      <c r="HP107">
        <f>IF($JG107&gt;=19,INDEX($GV:$GV,$JF107+19),"")</f>
      </c>
      <c r="HQ107">
        <f>IF($JG107&gt;=20,INDEX($GV:$GV,$JF107+20),"")</f>
      </c>
      <c r="HR107">
        <f>IF($JG107&gt;=21,INDEX($GV:$GV,$JF107+21),"")</f>
      </c>
      <c r="HS107">
        <f>IF($JG107&gt;=22,INDEX($GV:$GV,$JF107+22),"")</f>
      </c>
      <c r="HT107">
        <f>IF($JG107&gt;=23,INDEX($GV:$GV,$JF107+23),"")</f>
      </c>
      <c r="HU107">
        <f>IF($JG107&gt;=24,INDEX($GV:$GV,$JF107+24),"")</f>
      </c>
      <c r="HV107">
        <f>IF($JG107&gt;=25,INDEX($GV:$GV,$JF107+25),"")</f>
      </c>
      <c r="HW107">
        <f>IF($JG107&gt;=26,INDEX($GV:$GV,$JF107+26),"")</f>
      </c>
      <c r="HX107">
        <f>IF($JG107&gt;=27,INDEX($GV:$GV,$JF107+27),"")</f>
      </c>
      <c r="HY107">
        <f>IF($JG107&gt;=28,INDEX($GV:$GV,$JF107+28),"")</f>
      </c>
      <c r="HZ107">
        <f>IF($JG107&gt;=29,INDEX($GV:$GV,$JF107+29),"")</f>
      </c>
      <c r="IA107">
        <f>IF($JG107&gt;=30,INDEX($GV:$GV,$JF107+30),"")</f>
      </c>
      <c r="IB107">
        <f>IF($JG107&gt;=31,INDEX($GV:$GV,$JF107+31),"")</f>
      </c>
      <c r="IC107">
        <f>IF($JG107&gt;=32,INDEX($GV:$GV,$JF107+32),"")</f>
      </c>
      <c r="ID107">
        <f>IF($JG107&gt;=33,INDEX($GV:$GV,$JF107+33),"")</f>
      </c>
      <c r="IE107">
        <f>IF($JG107&gt;=34,INDEX($GV:$GV,$JF107+34),"")</f>
      </c>
      <c r="IF107">
        <f>IF($JG107&gt;=35,INDEX($GV:$GV,$JF107+35),"")</f>
      </c>
      <c r="IG107">
        <f>IF($JG107&gt;=36,INDEX($GV:$GV,$JF107+36),"")</f>
      </c>
      <c r="IH107">
        <f>IF($JG107&gt;=37,INDEX($GV:$GV,$JF107+37),"")</f>
      </c>
      <c r="II107">
        <f>IF($JG107&gt;=38,INDEX($GV:$GV,$JF107+38),"")</f>
      </c>
      <c r="IJ107">
        <f>IF($JG107&gt;=39,INDEX($GV:$GV,$JF107+39),"")</f>
      </c>
      <c r="IK107">
        <f>IF($JG107&gt;=40,INDEX($GV:$GV,$JF107+40),"")</f>
      </c>
      <c r="IL107">
        <f>IF($JG107&gt;=41,INDEX($GV:$GV,$JF107+41),"")</f>
      </c>
      <c r="IM107">
        <f>IF($JG107&gt;=42,INDEX($GV:$GV,$JF107+42),"")</f>
      </c>
      <c r="IN107">
        <f>IF($JG107&gt;=43,INDEX($GV:$GV,$JF107+43),"")</f>
      </c>
      <c r="IO107">
        <f>IF($JG107&gt;=44,INDEX($GV:$GV,$JF107+44),"")</f>
      </c>
      <c r="IP107">
        <f>IF($JG107&gt;=45,INDEX($GV:$GV,$JF107+45),"")</f>
      </c>
      <c r="IQ107">
        <f>IF($JG107&gt;=46,INDEX($GV:$GV,$JF107+46),"")</f>
      </c>
      <c r="IR107">
        <f>IF($JG107&gt;=47,INDEX($GV:$GV,$JF107+47),"")</f>
      </c>
      <c r="IS107">
        <f>IF($JG107&gt;=48,INDEX($GV:$GV,$JF107+48),"")</f>
      </c>
      <c r="IT107">
        <f>IF($JG107&gt;=49,INDEX($GV:$GV,$JF107+49),"")</f>
      </c>
      <c r="IU107">
        <f>IF($JG107&gt;=50,INDEX($GV:$GV,$JF107+50),"")</f>
      </c>
      <c r="IV107">
        <f>IF($JG107&gt;=51,INDEX($GV:$GV,$JF107+51),"")</f>
      </c>
      <c r="IW107">
        <f>IF($JG107&gt;=52,INDEX($GV:$GV,$JF107+52),"")</f>
      </c>
      <c r="IX107">
        <f>IF($JG107&gt;=53,INDEX($GV:$GV,$JF107+53),"")</f>
      </c>
      <c r="IY107">
        <f>IF($JG107&gt;=54,INDEX($GV:$GV,$JF107+54),"")</f>
      </c>
      <c r="IZ107">
        <f>IF($JG107&gt;=55,INDEX($GV:$GV,$JF107+55),"")</f>
      </c>
      <c r="JA107">
        <f>IF($JG107&gt;=56,INDEX($GV:$GV,$JF107+56),"")</f>
      </c>
      <c r="JB107">
        <f>IF($JG107&gt;=57,INDEX($GV:$GV,$JF107+57),"")</f>
      </c>
      <c r="JC107">
        <f>IF($JG107&gt;=58,INDEX($GV:$GV,$JF107+58),"")</f>
      </c>
      <c r="JD107">
        <f>IF($JG107&gt;=59,INDEX($GV:$GV,$JF107+59),"")</f>
      </c>
      <c r="JE107">
        <f>IF($JG107&gt;=60,INDEX($GV:$GV,$JF107+60),"")</f>
      </c>
      <c r="JF107">
        <f>IFERROR(MATCH($GU107,$GV$2:$GV$322,0)+1,0)</f>
      </c>
      <c r="JG107">
        <f>IFERROR(INDEX($GW$2:$GW$322,MATCH($GU107,$GV$2:$GV$322,0)),0)</f>
      </c>
      <c r="JH107" t="s">
        <v>44</v>
      </c>
      <c r="JI107" t="s">
        <v>44</v>
      </c>
    </row>
    <row r="108" spans="1:269" x14ac:dyDescent="0.25">
      <c r="R108">
        <f>IF(OR($U108="",$Q108=""),"",IFERROR($U108/$Q108,0))</f>
      </c>
      <c r="S108">
        <f>IF($U108="","",
SUM($T108,$V108,$AA108,$W108,$Y108)*
(1-IF($AB108="",0,VALUE($AB108)/100)))</f>
      </c>
      <c r="T108">
        <f>IF($U108="","",$U108)</f>
      </c>
      <c r="V108">
        <f>IF($U108="","",
IF($O108="","",
IF(ISNUMBER(SEARCH("exempt",LOWER($O108))),0,
$U108*(VALUE(SUBSTITUTE($O108,"%",""))/100))))</f>
      </c>
      <c r="AC108">
        <f>IFERROR(IF(FIND(" - ",$K108)&gt;0,MID($K108,FIND(" - ",$K108)+3,LEN($K108)),""),"")</f>
      </c>
      <c r="AL108" t="s">
        <v>644</v>
      </c>
      <c r="AP108" t="s">
        <v>645</v>
      </c>
      <c r="AQ108" t="s">
        <v>646</v>
      </c>
      <c r="AT108">
        <f>IFERROR(LEFT($K108,FIND(" - ",$K108)-1),$K108)</f>
      </c>
      <c r="AU108" t="s">
        <v>36</v>
      </c>
      <c r="AW108">
        <f>IF($CL108&gt;=1,INDEX($AU:$AU,$CK108+1),"")</f>
      </c>
      <c r="AX108">
        <f>IF($CL108&gt;=2,INDEX($AU:$AU,$CK108+2),"")</f>
      </c>
      <c r="AY108">
        <f>IF($CL108&gt;=3,INDEX($AU:$AU,$CK108+3),"")</f>
      </c>
      <c r="AZ108">
        <f>IF($CL108&gt;=4,INDEX($AU:$AU,$CK108+4),"")</f>
      </c>
      <c r="BA108">
        <f>IF($CL108&gt;=5,INDEX($AU:$AU,$CK108+5),"")</f>
      </c>
      <c r="BB108">
        <f>IF($CL108&gt;=6,INDEX($AU:$AU,$CK108+6),"")</f>
      </c>
      <c r="BC108">
        <f>IF($CL108&gt;=7,INDEX($AU:$AU,$CK108+7),"")</f>
      </c>
      <c r="BD108">
        <f>IF($CL108&gt;=8,INDEX($AU:$AU,$CK108+8),"")</f>
      </c>
      <c r="BE108">
        <f>IF($CL108&gt;=9,INDEX($AU:$AU,$CK108+9),"")</f>
      </c>
      <c r="BF108">
        <f>IF($CL108&gt;=10,INDEX($AU:$AU,$CK108+10),"")</f>
      </c>
      <c r="BG108">
        <f>IF($CL108&gt;=11,INDEX($AU:$AU,$CK108+11),"")</f>
      </c>
      <c r="BH108">
        <f>IF($CL108&gt;=12,INDEX($AU:$AU,$CK108+12),"")</f>
      </c>
      <c r="BI108">
        <f>IF($CL108&gt;=13,INDEX($AU:$AU,$CK108+13),"")</f>
      </c>
      <c r="BJ108">
        <f>IF($CL108&gt;=14,INDEX($AU:$AU,$CK108+14),"")</f>
      </c>
      <c r="BK108">
        <f>IF($CL108&gt;=15,INDEX($AU:$AU,$CK108+15),"")</f>
      </c>
      <c r="BL108">
        <f>IF($CL108&gt;=16,INDEX($AU:$AU,$CK108+16),"")</f>
      </c>
      <c r="BM108">
        <f>IF($CL108&gt;=17,INDEX($AU:$AU,$CK108+17),"")</f>
      </c>
      <c r="BN108">
        <f>IF($CL108&gt;=18,INDEX($AU:$AU,$CK108+18),"")</f>
      </c>
      <c r="BO108">
        <f>IF($CL108&gt;=19,INDEX($AU:$AU,$CK108+19),"")</f>
      </c>
      <c r="BP108">
        <f>IF($CL108&gt;=20,INDEX($AU:$AU,$CK108+20),"")</f>
      </c>
      <c r="BQ108">
        <f>IF($CL108&gt;=21,INDEX($AU:$AU,$CK108+21),"")</f>
      </c>
      <c r="BR108">
        <f>IF($CL108&gt;=22,INDEX($AU:$AU,$CK108+22),"")</f>
      </c>
      <c r="BS108">
        <f>IF($CL108&gt;=23,INDEX($AU:$AU,$CK108+23),"")</f>
      </c>
      <c r="BT108">
        <f>IF($CL108&gt;=24,INDEX($AU:$AU,$CK108+24),"")</f>
      </c>
      <c r="BU108">
        <f>IF($CL108&gt;=25,INDEX($AU:$AU,$CK108+25),"")</f>
      </c>
      <c r="BV108">
        <f>IF($CL108&gt;=26,INDEX($AU:$AU,$CK108+26),"")</f>
      </c>
      <c r="BW108">
        <f>IF($CL108&gt;=27,INDEX($AU:$AU,$CK108+27),"")</f>
      </c>
      <c r="BX108">
        <f>IF($CL108&gt;=28,INDEX($AU:$AU,$CK108+28),"")</f>
      </c>
      <c r="BY108">
        <f>IF($CL108&gt;=29,INDEX($AU:$AU,$CK108+29),"")</f>
      </c>
      <c r="BZ108">
        <f>IF($CL108&gt;=30,INDEX($AU:$AU,$CK108+30),"")</f>
      </c>
      <c r="CA108">
        <f>IF($CL108&gt;=31,INDEX($AU:$AU,$CK108+31),"")</f>
      </c>
      <c r="CB108">
        <f>IF($CL108&gt;=32,INDEX($AU:$AU,$CK108+32),"")</f>
      </c>
      <c r="CC108">
        <f>IF($CL108&gt;=33,INDEX($AU:$AU,$CK108+33),"")</f>
      </c>
      <c r="CD108">
        <f>IF($CL108&gt;=34,INDEX($AU:$AU,$CK108+34),"")</f>
      </c>
      <c r="CE108">
        <f>IF($CL108&gt;=35,INDEX($AU:$AU,$CK108+35),"")</f>
      </c>
      <c r="CF108">
        <f>IF($CL108&gt;=36,INDEX($AU:$AU,$CK108+36),"")</f>
      </c>
      <c r="CG108">
        <f>IF($CL108&gt;=37,INDEX($AU:$AU,$CK108+37),"")</f>
      </c>
      <c r="CH108">
        <f>IF($CL108&gt;=38,INDEX($AU:$AU,$CK108+38),"")</f>
      </c>
      <c r="CI108">
        <f>IF($CL108&gt;=39,INDEX($AU:$AU,$CK108+39),"")</f>
      </c>
      <c r="CJ108">
        <f>IF($CL108&gt;=40,INDEX($AU:$AU,$CK108+40),"")</f>
      </c>
      <c r="CK108">
        <f>IFERROR(MATCH($AT108,$AU$2:$AU$133,0)+1,0)</f>
      </c>
      <c r="CL108">
        <f>IFERROR(INDEX($AV$2:$AV$133,MATCH($AT108,$AU$2:$AU$133,0)),0)</f>
      </c>
      <c r="CM108">
        <f>IFERROR(LEFT($L108,FIND(" - ",$L108)-1),$L108)</f>
      </c>
      <c r="CN108" t="s">
        <v>173</v>
      </c>
      <c r="CP108">
        <f>IF($DK108&gt;=1,INDEX($CN:$CN,$DJ108+1),"")</f>
      </c>
      <c r="CQ108">
        <f>IF($DK108&gt;=2,INDEX($CN:$CN,$DJ108+2),"")</f>
      </c>
      <c r="CR108">
        <f>IF($DK108&gt;=3,INDEX($CN:$CN,$DJ108+3),"")</f>
      </c>
      <c r="CS108">
        <f>IF($DK108&gt;=4,INDEX($CN:$CN,$DJ108+4),"")</f>
      </c>
      <c r="CT108">
        <f>IF($DK108&gt;=5,INDEX($CN:$CN,$DJ108+5),"")</f>
      </c>
      <c r="CU108">
        <f>IF($DK108&gt;=6,INDEX($CN:$CN,$DJ108+6),"")</f>
      </c>
      <c r="CV108">
        <f>IF($DK108&gt;=7,INDEX($CN:$CN,$DJ108+7),"")</f>
      </c>
      <c r="CW108">
        <f>IF($DK108&gt;=8,INDEX($CN:$CN,$DJ108+8),"")</f>
      </c>
      <c r="CX108">
        <f>IF($DK108&gt;=9,INDEX($CN:$CN,$DJ108+9),"")</f>
      </c>
      <c r="CY108">
        <f>IF($DK108&gt;=10,INDEX($CN:$CN,$DJ108+10),"")</f>
      </c>
      <c r="CZ108">
        <f>IF($DK108&gt;=11,INDEX($CN:$CN,$DJ108+11),"")</f>
      </c>
      <c r="DA108">
        <f>IF($DK108&gt;=12,INDEX($CN:$CN,$DJ108+12),"")</f>
      </c>
      <c r="DB108">
        <f>IF($DK108&gt;=13,INDEX($CN:$CN,$DJ108+13),"")</f>
      </c>
      <c r="DC108">
        <f>IF($DK108&gt;=14,INDEX($CN:$CN,$DJ108+14),"")</f>
      </c>
      <c r="DD108">
        <f>IF($DK108&gt;=15,INDEX($CN:$CN,$DJ108+15),"")</f>
      </c>
      <c r="DE108">
        <f>IF($DK108&gt;=16,INDEX($CN:$CN,$DJ108+16),"")</f>
      </c>
      <c r="DF108">
        <f>IF($DK108&gt;=17,INDEX($CN:$CN,$DJ108+17),"")</f>
      </c>
      <c r="DG108">
        <f>IF($DK108&gt;=18,INDEX($CN:$CN,$DJ108+18),"")</f>
      </c>
      <c r="DH108">
        <f>IF($DK108&gt;=19,INDEX($CN:$CN,$DJ108+19),"")</f>
      </c>
      <c r="DI108">
        <f>IF($DK108&gt;=20,INDEX($CN:$CN,$DJ108+20),"")</f>
      </c>
      <c r="DJ108">
        <f>IFERROR(MATCH($CM108,$CN$2:$CN$1089,0)+1,0)</f>
      </c>
      <c r="DK108">
        <f>IFERROR(INDEX($CO$2:$CO$1089,MATCH($CM108,$CN$2:$CN$1089,0)),0)</f>
      </c>
      <c r="DL108">
        <f>IFERROR(INDEX($AS:$AS,MATCH($O108,$AR:$AR,0))&amp;"","")</f>
      </c>
      <c r="DM108" t="s">
        <v>244</v>
      </c>
      <c r="DO108">
        <v>1</v>
      </c>
      <c r="DP108">
        <f>IF($GS108&gt;=1,INDEX($DM:$DM,$GR108+1),"")</f>
      </c>
      <c r="DQ108">
        <f>IF($GS108&gt;=2,INDEX($DM:$DM,$GR108+2),"")</f>
      </c>
      <c r="DR108">
        <f>IF($GS108&gt;=3,INDEX($DM:$DM,$GR108+3),"")</f>
      </c>
      <c r="DS108">
        <f>IF($GS108&gt;=4,INDEX($DM:$DM,$GR108+4),"")</f>
      </c>
      <c r="DT108">
        <f>IF($GS108&gt;=5,INDEX($DM:$DM,$GR108+5),"")</f>
      </c>
      <c r="DU108">
        <f>IF($GS108&gt;=6,INDEX($DM:$DM,$GR108+6),"")</f>
      </c>
      <c r="DV108">
        <f>IF($GS108&gt;=7,INDEX($DM:$DM,$GR108+7),"")</f>
      </c>
      <c r="DW108">
        <f>IF($GS108&gt;=8,INDEX($DM:$DM,$GR108+8),"")</f>
      </c>
      <c r="DX108">
        <f>IF($GS108&gt;=9,INDEX($DM:$DM,$GR108+9),"")</f>
      </c>
      <c r="DY108">
        <f>IF($GS108&gt;=10,INDEX($DM:$DM,$GR108+10),"")</f>
      </c>
      <c r="DZ108">
        <f>IF($GS108&gt;=11,INDEX($DM:$DM,$GR108+11),"")</f>
      </c>
      <c r="EA108">
        <f>IF($GS108&gt;=12,INDEX($DM:$DM,$GR108+12),"")</f>
      </c>
      <c r="EB108">
        <f>IF($GS108&gt;=13,INDEX($DM:$DM,$GR108+13),"")</f>
      </c>
      <c r="EC108">
        <f>IF($GS108&gt;=14,INDEX($DM:$DM,$GR108+14),"")</f>
      </c>
      <c r="ED108">
        <f>IF($GS108&gt;=15,INDEX($DM:$DM,$GR108+15),"")</f>
      </c>
      <c r="EE108">
        <f>IF($GS108&gt;=16,INDEX($DM:$DM,$GR108+16),"")</f>
      </c>
      <c r="EF108">
        <f>IF($GS108&gt;=17,INDEX($DM:$DM,$GR108+17),"")</f>
      </c>
      <c r="EG108">
        <f>IF($GS108&gt;=18,INDEX($DM:$DM,$GR108+18),"")</f>
      </c>
      <c r="EH108">
        <f>IF($GS108&gt;=19,INDEX($DM:$DM,$GR108+19),"")</f>
      </c>
      <c r="EI108">
        <f>IF($GS108&gt;=20,INDEX($DM:$DM,$GR108+20),"")</f>
      </c>
      <c r="EJ108">
        <f>IF($GS108&gt;=21,INDEX($DM:$DM,$GR108+21),"")</f>
      </c>
      <c r="EK108">
        <f>IF($GS108&gt;=22,INDEX($DM:$DM,$GR108+22),"")</f>
      </c>
      <c r="EL108">
        <f>IF($GS108&gt;=23,INDEX($DM:$DM,$GR108+23),"")</f>
      </c>
      <c r="EM108">
        <f>IF($GS108&gt;=24,INDEX($DM:$DM,$GR108+24),"")</f>
      </c>
      <c r="EN108">
        <f>IF($GS108&gt;=25,INDEX($DM:$DM,$GR108+25),"")</f>
      </c>
      <c r="EO108">
        <f>IF($GS108&gt;=26,INDEX($DM:$DM,$GR108+26),"")</f>
      </c>
      <c r="EP108">
        <f>IF($GS108&gt;=27,INDEX($DM:$DM,$GR108+27),"")</f>
      </c>
      <c r="EQ108">
        <f>IF($GS108&gt;=28,INDEX($DM:$DM,$GR108+28),"")</f>
      </c>
      <c r="ER108">
        <f>IF($GS108&gt;=29,INDEX($DM:$DM,$GR108+29),"")</f>
      </c>
      <c r="ES108">
        <f>IF($GS108&gt;=30,INDEX($DM:$DM,$GR108+30),"")</f>
      </c>
      <c r="ET108">
        <f>IF($GS108&gt;=31,INDEX($DM:$DM,$GR108+31),"")</f>
      </c>
      <c r="EU108">
        <f>IF($GS108&gt;=32,INDEX($DM:$DM,$GR108+32),"")</f>
      </c>
      <c r="EV108">
        <f>IF($GS108&gt;=33,INDEX($DM:$DM,$GR108+33),"")</f>
      </c>
      <c r="EW108">
        <f>IF($GS108&gt;=34,INDEX($DM:$DM,$GR108+34),"")</f>
      </c>
      <c r="EX108">
        <f>IF($GS108&gt;=35,INDEX($DM:$DM,$GR108+35),"")</f>
      </c>
      <c r="EY108">
        <f>IF($GS108&gt;=36,INDEX($DM:$DM,$GR108+36),"")</f>
      </c>
      <c r="EZ108">
        <f>IF($GS108&gt;=37,INDEX($DM:$DM,$GR108+37),"")</f>
      </c>
      <c r="FA108">
        <f>IF($GS108&gt;=38,INDEX($DM:$DM,$GR108+38),"")</f>
      </c>
      <c r="FB108">
        <f>IF($GS108&gt;=39,INDEX($DM:$DM,$GR108+39),"")</f>
      </c>
      <c r="FC108">
        <f>IF($GS108&gt;=40,INDEX($DM:$DM,$GR108+40),"")</f>
      </c>
      <c r="FD108">
        <f>IF($GS108&gt;=1,INDEX($DN:$DN,$GR108+1),"")</f>
      </c>
      <c r="FE108">
        <f>IF($GS108&gt;=2,INDEX($DN:$DN,$GR108+2),"")</f>
      </c>
      <c r="FF108">
        <f>IF($GS108&gt;=3,INDEX($DN:$DN,$GR108+3),"")</f>
      </c>
      <c r="FG108">
        <f>IF($GS108&gt;=4,INDEX($DN:$DN,$GR108+4),"")</f>
      </c>
      <c r="FH108">
        <f>IF($GS108&gt;=5,INDEX($DN:$DN,$GR108+5),"")</f>
      </c>
      <c r="FI108">
        <f>IF($GS108&gt;=6,INDEX($DN:$DN,$GR108+6),"")</f>
      </c>
      <c r="FJ108">
        <f>IF($GS108&gt;=7,INDEX($DN:$DN,$GR108+7),"")</f>
      </c>
      <c r="FK108">
        <f>IF($GS108&gt;=8,INDEX($DN:$DN,$GR108+8),"")</f>
      </c>
      <c r="FL108">
        <f>IF($GS108&gt;=9,INDEX($DN:$DN,$GR108+9),"")</f>
      </c>
      <c r="FM108">
        <f>IF($GS108&gt;=10,INDEX($DN:$DN,$GR108+10),"")</f>
      </c>
      <c r="FN108">
        <f>IF($GS108&gt;=11,INDEX($DN:$DN,$GR108+11),"")</f>
      </c>
      <c r="FO108">
        <f>IF($GS108&gt;=12,INDEX($DN:$DN,$GR108+12),"")</f>
      </c>
      <c r="FP108">
        <f>IF($GS108&gt;=13,INDEX($DN:$DN,$GR108+13),"")</f>
      </c>
      <c r="FQ108">
        <f>IF($GS108&gt;=14,INDEX($DN:$DN,$GR108+14),"")</f>
      </c>
      <c r="FR108">
        <f>IF($GS108&gt;=15,INDEX($DN:$DN,$GR108+15),"")</f>
      </c>
      <c r="FS108">
        <f>IF($GS108&gt;=16,INDEX($DN:$DN,$GR108+16),"")</f>
      </c>
      <c r="FT108">
        <f>IF($GS108&gt;=17,INDEX($DN:$DN,$GR108+17),"")</f>
      </c>
      <c r="FU108">
        <f>IF($GS108&gt;=18,INDEX($DN:$DN,$GR108+18),"")</f>
      </c>
      <c r="FV108">
        <f>IF($GS108&gt;=19,INDEX($DN:$DN,$GR108+19),"")</f>
      </c>
      <c r="FW108">
        <f>IF($GS108&gt;=20,INDEX($DN:$DN,$GR108+20),"")</f>
      </c>
      <c r="FX108">
        <f>IF($GS108&gt;=21,INDEX($DN:$DN,$GR108+21),"")</f>
      </c>
      <c r="FY108">
        <f>IF($GS108&gt;=22,INDEX($DN:$DN,$GR108+22),"")</f>
      </c>
      <c r="FZ108">
        <f>IF($GS108&gt;=23,INDEX($DN:$DN,$GR108+23),"")</f>
      </c>
      <c r="GA108">
        <f>IF($GS108&gt;=24,INDEX($DN:$DN,$GR108+24),"")</f>
      </c>
      <c r="GB108">
        <f>IF($GS108&gt;=25,INDEX($DN:$DN,$GR108+25),"")</f>
      </c>
      <c r="GC108">
        <f>IF($GS108&gt;=26,INDEX($DN:$DN,$GR108+26),"")</f>
      </c>
      <c r="GD108">
        <f>IF($GS108&gt;=27,INDEX($DN:$DN,$GR108+27),"")</f>
      </c>
      <c r="GE108">
        <f>IF($GS108&gt;=28,INDEX($DN:$DN,$GR108+28),"")</f>
      </c>
      <c r="GF108">
        <f>IF($GS108&gt;=29,INDEX($DN:$DN,$GR108+29),"")</f>
      </c>
      <c r="GG108">
        <f>IF($GS108&gt;=30,INDEX($DN:$DN,$GR108+30),"")</f>
      </c>
      <c r="GH108">
        <f>IF($GS108&gt;=31,INDEX($DN:$DN,$GR108+31),"")</f>
      </c>
      <c r="GI108">
        <f>IF($GS108&gt;=32,INDEX($DN:$DN,$GR108+32),"")</f>
      </c>
      <c r="GJ108">
        <f>IF($GS108&gt;=33,INDEX($DN:$DN,$GR108+33),"")</f>
      </c>
      <c r="GK108">
        <f>IF($GS108&gt;=34,INDEX($DN:$DN,$GR108+34),"")</f>
      </c>
      <c r="GL108">
        <f>IF($GS108&gt;=35,INDEX($DN:$DN,$GR108+35),"")</f>
      </c>
      <c r="GM108">
        <f>IF($GS108&gt;=36,INDEX($DN:$DN,$GR108+36),"")</f>
      </c>
      <c r="GN108">
        <f>IF($GS108&gt;=37,INDEX($DN:$DN,$GR108+37),"")</f>
      </c>
      <c r="GO108">
        <f>IF($GS108&gt;=38,INDEX($DN:$DN,$GR108+38),"")</f>
      </c>
      <c r="GP108">
        <f>IF($GS108&gt;=39,INDEX($DN:$DN,$GR108+39),"")</f>
      </c>
      <c r="GQ108">
        <f>IF($GS108&gt;=40,INDEX($DN:$DN,$GR108+40),"")</f>
      </c>
      <c r="GR108">
        <f>IFERROR(MATCH($DL108,$DM$2:$DM$148,0)+1,0)</f>
      </c>
      <c r="GS108">
        <f>IFERROR(INDEX($DO$2:$DO$148,MATCH($DL108,$DM$2:$DM$148,0)),0)</f>
      </c>
      <c r="GT108">
        <f>IFERROR(MATCH($Z108,$DP$108:$FC$108,0),0)</f>
      </c>
      <c r="GU108">
        <f>IF($GT108&gt;0,INDEX($FD$108:$GQ$108,$GT108),"")</f>
      </c>
      <c r="GV108" t="s">
        <v>312</v>
      </c>
      <c r="GW108">
        <v>3</v>
      </c>
      <c r="GX108">
        <f>IF($JG108&gt;=1,INDEX($GV:$GV,$JF108+1),"")</f>
      </c>
      <c r="GY108">
        <f>IF($JG108&gt;=2,INDEX($GV:$GV,$JF108+2),"")</f>
      </c>
      <c r="GZ108">
        <f>IF($JG108&gt;=3,INDEX($GV:$GV,$JF108+3),"")</f>
      </c>
      <c r="HA108">
        <f>IF($JG108&gt;=4,INDEX($GV:$GV,$JF108+4),"")</f>
      </c>
      <c r="HB108">
        <f>IF($JG108&gt;=5,INDEX($GV:$GV,$JF108+5),"")</f>
      </c>
      <c r="HC108">
        <f>IF($JG108&gt;=6,INDEX($GV:$GV,$JF108+6),"")</f>
      </c>
      <c r="HD108">
        <f>IF($JG108&gt;=7,INDEX($GV:$GV,$JF108+7),"")</f>
      </c>
      <c r="HE108">
        <f>IF($JG108&gt;=8,INDEX($GV:$GV,$JF108+8),"")</f>
      </c>
      <c r="HF108">
        <f>IF($JG108&gt;=9,INDEX($GV:$GV,$JF108+9),"")</f>
      </c>
      <c r="HG108">
        <f>IF($JG108&gt;=10,INDEX($GV:$GV,$JF108+10),"")</f>
      </c>
      <c r="HH108">
        <f>IF($JG108&gt;=11,INDEX($GV:$GV,$JF108+11),"")</f>
      </c>
      <c r="HI108">
        <f>IF($JG108&gt;=12,INDEX($GV:$GV,$JF108+12),"")</f>
      </c>
      <c r="HJ108">
        <f>IF($JG108&gt;=13,INDEX($GV:$GV,$JF108+13),"")</f>
      </c>
      <c r="HK108">
        <f>IF($JG108&gt;=14,INDEX($GV:$GV,$JF108+14),"")</f>
      </c>
      <c r="HL108">
        <f>IF($JG108&gt;=15,INDEX($GV:$GV,$JF108+15),"")</f>
      </c>
      <c r="HM108">
        <f>IF($JG108&gt;=16,INDEX($GV:$GV,$JF108+16),"")</f>
      </c>
      <c r="HN108">
        <f>IF($JG108&gt;=17,INDEX($GV:$GV,$JF108+17),"")</f>
      </c>
      <c r="HO108">
        <f>IF($JG108&gt;=18,INDEX($GV:$GV,$JF108+18),"")</f>
      </c>
      <c r="HP108">
        <f>IF($JG108&gt;=19,INDEX($GV:$GV,$JF108+19),"")</f>
      </c>
      <c r="HQ108">
        <f>IF($JG108&gt;=20,INDEX($GV:$GV,$JF108+20),"")</f>
      </c>
      <c r="HR108">
        <f>IF($JG108&gt;=21,INDEX($GV:$GV,$JF108+21),"")</f>
      </c>
      <c r="HS108">
        <f>IF($JG108&gt;=22,INDEX($GV:$GV,$JF108+22),"")</f>
      </c>
      <c r="HT108">
        <f>IF($JG108&gt;=23,INDEX($GV:$GV,$JF108+23),"")</f>
      </c>
      <c r="HU108">
        <f>IF($JG108&gt;=24,INDEX($GV:$GV,$JF108+24),"")</f>
      </c>
      <c r="HV108">
        <f>IF($JG108&gt;=25,INDEX($GV:$GV,$JF108+25),"")</f>
      </c>
      <c r="HW108">
        <f>IF($JG108&gt;=26,INDEX($GV:$GV,$JF108+26),"")</f>
      </c>
      <c r="HX108">
        <f>IF($JG108&gt;=27,INDEX($GV:$GV,$JF108+27),"")</f>
      </c>
      <c r="HY108">
        <f>IF($JG108&gt;=28,INDEX($GV:$GV,$JF108+28),"")</f>
      </c>
      <c r="HZ108">
        <f>IF($JG108&gt;=29,INDEX($GV:$GV,$JF108+29),"")</f>
      </c>
      <c r="IA108">
        <f>IF($JG108&gt;=30,INDEX($GV:$GV,$JF108+30),"")</f>
      </c>
      <c r="IB108">
        <f>IF($JG108&gt;=31,INDEX($GV:$GV,$JF108+31),"")</f>
      </c>
      <c r="IC108">
        <f>IF($JG108&gt;=32,INDEX($GV:$GV,$JF108+32),"")</f>
      </c>
      <c r="ID108">
        <f>IF($JG108&gt;=33,INDEX($GV:$GV,$JF108+33),"")</f>
      </c>
      <c r="IE108">
        <f>IF($JG108&gt;=34,INDEX($GV:$GV,$JF108+34),"")</f>
      </c>
      <c r="IF108">
        <f>IF($JG108&gt;=35,INDEX($GV:$GV,$JF108+35),"")</f>
      </c>
      <c r="IG108">
        <f>IF($JG108&gt;=36,INDEX($GV:$GV,$JF108+36),"")</f>
      </c>
      <c r="IH108">
        <f>IF($JG108&gt;=37,INDEX($GV:$GV,$JF108+37),"")</f>
      </c>
      <c r="II108">
        <f>IF($JG108&gt;=38,INDEX($GV:$GV,$JF108+38),"")</f>
      </c>
      <c r="IJ108">
        <f>IF($JG108&gt;=39,INDEX($GV:$GV,$JF108+39),"")</f>
      </c>
      <c r="IK108">
        <f>IF($JG108&gt;=40,INDEX($GV:$GV,$JF108+40),"")</f>
      </c>
      <c r="IL108">
        <f>IF($JG108&gt;=41,INDEX($GV:$GV,$JF108+41),"")</f>
      </c>
      <c r="IM108">
        <f>IF($JG108&gt;=42,INDEX($GV:$GV,$JF108+42),"")</f>
      </c>
      <c r="IN108">
        <f>IF($JG108&gt;=43,INDEX($GV:$GV,$JF108+43),"")</f>
      </c>
      <c r="IO108">
        <f>IF($JG108&gt;=44,INDEX($GV:$GV,$JF108+44),"")</f>
      </c>
      <c r="IP108">
        <f>IF($JG108&gt;=45,INDEX($GV:$GV,$JF108+45),"")</f>
      </c>
      <c r="IQ108">
        <f>IF($JG108&gt;=46,INDEX($GV:$GV,$JF108+46),"")</f>
      </c>
      <c r="IR108">
        <f>IF($JG108&gt;=47,INDEX($GV:$GV,$JF108+47),"")</f>
      </c>
      <c r="IS108">
        <f>IF($JG108&gt;=48,INDEX($GV:$GV,$JF108+48),"")</f>
      </c>
      <c r="IT108">
        <f>IF($JG108&gt;=49,INDEX($GV:$GV,$JF108+49),"")</f>
      </c>
      <c r="IU108">
        <f>IF($JG108&gt;=50,INDEX($GV:$GV,$JF108+50),"")</f>
      </c>
      <c r="IV108">
        <f>IF($JG108&gt;=51,INDEX($GV:$GV,$JF108+51),"")</f>
      </c>
      <c r="IW108">
        <f>IF($JG108&gt;=52,INDEX($GV:$GV,$JF108+52),"")</f>
      </c>
      <c r="IX108">
        <f>IF($JG108&gt;=53,INDEX($GV:$GV,$JF108+53),"")</f>
      </c>
      <c r="IY108">
        <f>IF($JG108&gt;=54,INDEX($GV:$GV,$JF108+54),"")</f>
      </c>
      <c r="IZ108">
        <f>IF($JG108&gt;=55,INDEX($GV:$GV,$JF108+55),"")</f>
      </c>
      <c r="JA108">
        <f>IF($JG108&gt;=56,INDEX($GV:$GV,$JF108+56),"")</f>
      </c>
      <c r="JB108">
        <f>IF($JG108&gt;=57,INDEX($GV:$GV,$JF108+57),"")</f>
      </c>
      <c r="JC108">
        <f>IF($JG108&gt;=58,INDEX($GV:$GV,$JF108+58),"")</f>
      </c>
      <c r="JD108">
        <f>IF($JG108&gt;=59,INDEX($GV:$GV,$JF108+59),"")</f>
      </c>
      <c r="JE108">
        <f>IF($JG108&gt;=60,INDEX($GV:$GV,$JF108+60),"")</f>
      </c>
      <c r="JF108">
        <f>IFERROR(MATCH($GU108,$GV$2:$GV$322,0)+1,0)</f>
      </c>
      <c r="JG108">
        <f>IFERROR(INDEX($GW$2:$GW$322,MATCH($GU108,$GV$2:$GV$322,0)),0)</f>
      </c>
      <c r="JH108" t="s">
        <v>44</v>
      </c>
      <c r="JI108" t="s">
        <v>44</v>
      </c>
    </row>
    <row r="109" spans="1:269" x14ac:dyDescent="0.25">
      <c r="R109">
        <f>IF(OR($U109="",$Q109=""),"",IFERROR($U109/$Q109,0))</f>
      </c>
      <c r="S109">
        <f>IF($U109="","",
SUM($T109,$V109,$AA109,$W109,$Y109)*
(1-IF($AB109="",0,VALUE($AB109)/100)))</f>
      </c>
      <c r="T109">
        <f>IF($U109="","",$U109)</f>
      </c>
      <c r="V109">
        <f>IF($U109="","",
IF($O109="","",
IF(ISNUMBER(SEARCH("exempt",LOWER($O109))),0,
$U109*(VALUE(SUBSTITUTE($O109,"%",""))/100))))</f>
      </c>
      <c r="AC109">
        <f>IFERROR(IF(FIND(" - ",$K109)&gt;0,MID($K109,FIND(" - ",$K109)+3,LEN($K109)),""),"")</f>
      </c>
      <c r="AL109" t="s">
        <v>647</v>
      </c>
      <c r="AP109" t="s">
        <v>648</v>
      </c>
      <c r="AQ109" t="s">
        <v>649</v>
      </c>
      <c r="AT109">
        <f>IFERROR(LEFT($K109,FIND(" - ",$K109)-1),$K109)</f>
      </c>
      <c r="AU109" t="s">
        <v>650</v>
      </c>
      <c r="AV109">
        <v>1</v>
      </c>
      <c r="AW109">
        <f>IF($CL109&gt;=1,INDEX($AU:$AU,$CK109+1),"")</f>
      </c>
      <c r="AX109">
        <f>IF($CL109&gt;=2,INDEX($AU:$AU,$CK109+2),"")</f>
      </c>
      <c r="AY109">
        <f>IF($CL109&gt;=3,INDEX($AU:$AU,$CK109+3),"")</f>
      </c>
      <c r="AZ109">
        <f>IF($CL109&gt;=4,INDEX($AU:$AU,$CK109+4),"")</f>
      </c>
      <c r="BA109">
        <f>IF($CL109&gt;=5,INDEX($AU:$AU,$CK109+5),"")</f>
      </c>
      <c r="BB109">
        <f>IF($CL109&gt;=6,INDEX($AU:$AU,$CK109+6),"")</f>
      </c>
      <c r="BC109">
        <f>IF($CL109&gt;=7,INDEX($AU:$AU,$CK109+7),"")</f>
      </c>
      <c r="BD109">
        <f>IF($CL109&gt;=8,INDEX($AU:$AU,$CK109+8),"")</f>
      </c>
      <c r="BE109">
        <f>IF($CL109&gt;=9,INDEX($AU:$AU,$CK109+9),"")</f>
      </c>
      <c r="BF109">
        <f>IF($CL109&gt;=10,INDEX($AU:$AU,$CK109+10),"")</f>
      </c>
      <c r="BG109">
        <f>IF($CL109&gt;=11,INDEX($AU:$AU,$CK109+11),"")</f>
      </c>
      <c r="BH109">
        <f>IF($CL109&gt;=12,INDEX($AU:$AU,$CK109+12),"")</f>
      </c>
      <c r="BI109">
        <f>IF($CL109&gt;=13,INDEX($AU:$AU,$CK109+13),"")</f>
      </c>
      <c r="BJ109">
        <f>IF($CL109&gt;=14,INDEX($AU:$AU,$CK109+14),"")</f>
      </c>
      <c r="BK109">
        <f>IF($CL109&gt;=15,INDEX($AU:$AU,$CK109+15),"")</f>
      </c>
      <c r="BL109">
        <f>IF($CL109&gt;=16,INDEX($AU:$AU,$CK109+16),"")</f>
      </c>
      <c r="BM109">
        <f>IF($CL109&gt;=17,INDEX($AU:$AU,$CK109+17),"")</f>
      </c>
      <c r="BN109">
        <f>IF($CL109&gt;=18,INDEX($AU:$AU,$CK109+18),"")</f>
      </c>
      <c r="BO109">
        <f>IF($CL109&gt;=19,INDEX($AU:$AU,$CK109+19),"")</f>
      </c>
      <c r="BP109">
        <f>IF($CL109&gt;=20,INDEX($AU:$AU,$CK109+20),"")</f>
      </c>
      <c r="BQ109">
        <f>IF($CL109&gt;=21,INDEX($AU:$AU,$CK109+21),"")</f>
      </c>
      <c r="BR109">
        <f>IF($CL109&gt;=22,INDEX($AU:$AU,$CK109+22),"")</f>
      </c>
      <c r="BS109">
        <f>IF($CL109&gt;=23,INDEX($AU:$AU,$CK109+23),"")</f>
      </c>
      <c r="BT109">
        <f>IF($CL109&gt;=24,INDEX($AU:$AU,$CK109+24),"")</f>
      </c>
      <c r="BU109">
        <f>IF($CL109&gt;=25,INDEX($AU:$AU,$CK109+25),"")</f>
      </c>
      <c r="BV109">
        <f>IF($CL109&gt;=26,INDEX($AU:$AU,$CK109+26),"")</f>
      </c>
      <c r="BW109">
        <f>IF($CL109&gt;=27,INDEX($AU:$AU,$CK109+27),"")</f>
      </c>
      <c r="BX109">
        <f>IF($CL109&gt;=28,INDEX($AU:$AU,$CK109+28),"")</f>
      </c>
      <c r="BY109">
        <f>IF($CL109&gt;=29,INDEX($AU:$AU,$CK109+29),"")</f>
      </c>
      <c r="BZ109">
        <f>IF($CL109&gt;=30,INDEX($AU:$AU,$CK109+30),"")</f>
      </c>
      <c r="CA109">
        <f>IF($CL109&gt;=31,INDEX($AU:$AU,$CK109+31),"")</f>
      </c>
      <c r="CB109">
        <f>IF($CL109&gt;=32,INDEX($AU:$AU,$CK109+32),"")</f>
      </c>
      <c r="CC109">
        <f>IF($CL109&gt;=33,INDEX($AU:$AU,$CK109+33),"")</f>
      </c>
      <c r="CD109">
        <f>IF($CL109&gt;=34,INDEX($AU:$AU,$CK109+34),"")</f>
      </c>
      <c r="CE109">
        <f>IF($CL109&gt;=35,INDEX($AU:$AU,$CK109+35),"")</f>
      </c>
      <c r="CF109">
        <f>IF($CL109&gt;=36,INDEX($AU:$AU,$CK109+36),"")</f>
      </c>
      <c r="CG109">
        <f>IF($CL109&gt;=37,INDEX($AU:$AU,$CK109+37),"")</f>
      </c>
      <c r="CH109">
        <f>IF($CL109&gt;=38,INDEX($AU:$AU,$CK109+38),"")</f>
      </c>
      <c r="CI109">
        <f>IF($CL109&gt;=39,INDEX($AU:$AU,$CK109+39),"")</f>
      </c>
      <c r="CJ109">
        <f>IF($CL109&gt;=40,INDEX($AU:$AU,$CK109+40),"")</f>
      </c>
      <c r="CK109">
        <f>IFERROR(MATCH($AT109,$AU$2:$AU$133,0)+1,0)</f>
      </c>
      <c r="CL109">
        <f>IFERROR(INDEX($AV$2:$AV$133,MATCH($AT109,$AU$2:$AU$133,0)),0)</f>
      </c>
      <c r="CM109">
        <f>IFERROR(LEFT($L109,FIND(" - ",$L109)-1),$L109)</f>
      </c>
      <c r="CN109" t="s">
        <v>651</v>
      </c>
      <c r="CO109">
        <v>1</v>
      </c>
      <c r="CP109">
        <f>IF($DK109&gt;=1,INDEX($CN:$CN,$DJ109+1),"")</f>
      </c>
      <c r="CQ109">
        <f>IF($DK109&gt;=2,INDEX($CN:$CN,$DJ109+2),"")</f>
      </c>
      <c r="CR109">
        <f>IF($DK109&gt;=3,INDEX($CN:$CN,$DJ109+3),"")</f>
      </c>
      <c r="CS109">
        <f>IF($DK109&gt;=4,INDEX($CN:$CN,$DJ109+4),"")</f>
      </c>
      <c r="CT109">
        <f>IF($DK109&gt;=5,INDEX($CN:$CN,$DJ109+5),"")</f>
      </c>
      <c r="CU109">
        <f>IF($DK109&gt;=6,INDEX($CN:$CN,$DJ109+6),"")</f>
      </c>
      <c r="CV109">
        <f>IF($DK109&gt;=7,INDEX($CN:$CN,$DJ109+7),"")</f>
      </c>
      <c r="CW109">
        <f>IF($DK109&gt;=8,INDEX($CN:$CN,$DJ109+8),"")</f>
      </c>
      <c r="CX109">
        <f>IF($DK109&gt;=9,INDEX($CN:$CN,$DJ109+9),"")</f>
      </c>
      <c r="CY109">
        <f>IF($DK109&gt;=10,INDEX($CN:$CN,$DJ109+10),"")</f>
      </c>
      <c r="CZ109">
        <f>IF($DK109&gt;=11,INDEX($CN:$CN,$DJ109+11),"")</f>
      </c>
      <c r="DA109">
        <f>IF($DK109&gt;=12,INDEX($CN:$CN,$DJ109+12),"")</f>
      </c>
      <c r="DB109">
        <f>IF($DK109&gt;=13,INDEX($CN:$CN,$DJ109+13),"")</f>
      </c>
      <c r="DC109">
        <f>IF($DK109&gt;=14,INDEX($CN:$CN,$DJ109+14),"")</f>
      </c>
      <c r="DD109">
        <f>IF($DK109&gt;=15,INDEX($CN:$CN,$DJ109+15),"")</f>
      </c>
      <c r="DE109">
        <f>IF($DK109&gt;=16,INDEX($CN:$CN,$DJ109+16),"")</f>
      </c>
      <c r="DF109">
        <f>IF($DK109&gt;=17,INDEX($CN:$CN,$DJ109+17),"")</f>
      </c>
      <c r="DG109">
        <f>IF($DK109&gt;=18,INDEX($CN:$CN,$DJ109+18),"")</f>
      </c>
      <c r="DH109">
        <f>IF($DK109&gt;=19,INDEX($CN:$CN,$DJ109+19),"")</f>
      </c>
      <c r="DI109">
        <f>IF($DK109&gt;=20,INDEX($CN:$CN,$DJ109+20),"")</f>
      </c>
      <c r="DJ109">
        <f>IFERROR(MATCH($CM109,$CN$2:$CN$1089,0)+1,0)</f>
      </c>
      <c r="DK109">
        <f>IFERROR(INDEX($CO$2:$CO$1089,MATCH($CM109,$CN$2:$CN$1089,0)),0)</f>
      </c>
      <c r="DL109">
        <f>IFERROR(INDEX($AS:$AS,MATCH($O109,$AR:$AR,0))&amp;"","")</f>
      </c>
      <c r="DM109" t="s">
        <v>52</v>
      </c>
      <c r="DN109" t="s">
        <v>652</v>
      </c>
      <c r="DP109">
        <f>IF($GS109&gt;=1,INDEX($DM:$DM,$GR109+1),"")</f>
      </c>
      <c r="DQ109">
        <f>IF($GS109&gt;=2,INDEX($DM:$DM,$GR109+2),"")</f>
      </c>
      <c r="DR109">
        <f>IF($GS109&gt;=3,INDEX($DM:$DM,$GR109+3),"")</f>
      </c>
      <c r="DS109">
        <f>IF($GS109&gt;=4,INDEX($DM:$DM,$GR109+4),"")</f>
      </c>
      <c r="DT109">
        <f>IF($GS109&gt;=5,INDEX($DM:$DM,$GR109+5),"")</f>
      </c>
      <c r="DU109">
        <f>IF($GS109&gt;=6,INDEX($DM:$DM,$GR109+6),"")</f>
      </c>
      <c r="DV109">
        <f>IF($GS109&gt;=7,INDEX($DM:$DM,$GR109+7),"")</f>
      </c>
      <c r="DW109">
        <f>IF($GS109&gt;=8,INDEX($DM:$DM,$GR109+8),"")</f>
      </c>
      <c r="DX109">
        <f>IF($GS109&gt;=9,INDEX($DM:$DM,$GR109+9),"")</f>
      </c>
      <c r="DY109">
        <f>IF($GS109&gt;=10,INDEX($DM:$DM,$GR109+10),"")</f>
      </c>
      <c r="DZ109">
        <f>IF($GS109&gt;=11,INDEX($DM:$DM,$GR109+11),"")</f>
      </c>
      <c r="EA109">
        <f>IF($GS109&gt;=12,INDEX($DM:$DM,$GR109+12),"")</f>
      </c>
      <c r="EB109">
        <f>IF($GS109&gt;=13,INDEX($DM:$DM,$GR109+13),"")</f>
      </c>
      <c r="EC109">
        <f>IF($GS109&gt;=14,INDEX($DM:$DM,$GR109+14),"")</f>
      </c>
      <c r="ED109">
        <f>IF($GS109&gt;=15,INDEX($DM:$DM,$GR109+15),"")</f>
      </c>
      <c r="EE109">
        <f>IF($GS109&gt;=16,INDEX($DM:$DM,$GR109+16),"")</f>
      </c>
      <c r="EF109">
        <f>IF($GS109&gt;=17,INDEX($DM:$DM,$GR109+17),"")</f>
      </c>
      <c r="EG109">
        <f>IF($GS109&gt;=18,INDEX($DM:$DM,$GR109+18),"")</f>
      </c>
      <c r="EH109">
        <f>IF($GS109&gt;=19,INDEX($DM:$DM,$GR109+19),"")</f>
      </c>
      <c r="EI109">
        <f>IF($GS109&gt;=20,INDEX($DM:$DM,$GR109+20),"")</f>
      </c>
      <c r="EJ109">
        <f>IF($GS109&gt;=21,INDEX($DM:$DM,$GR109+21),"")</f>
      </c>
      <c r="EK109">
        <f>IF($GS109&gt;=22,INDEX($DM:$DM,$GR109+22),"")</f>
      </c>
      <c r="EL109">
        <f>IF($GS109&gt;=23,INDEX($DM:$DM,$GR109+23),"")</f>
      </c>
      <c r="EM109">
        <f>IF($GS109&gt;=24,INDEX($DM:$DM,$GR109+24),"")</f>
      </c>
      <c r="EN109">
        <f>IF($GS109&gt;=25,INDEX($DM:$DM,$GR109+25),"")</f>
      </c>
      <c r="EO109">
        <f>IF($GS109&gt;=26,INDEX($DM:$DM,$GR109+26),"")</f>
      </c>
      <c r="EP109">
        <f>IF($GS109&gt;=27,INDEX($DM:$DM,$GR109+27),"")</f>
      </c>
      <c r="EQ109">
        <f>IF($GS109&gt;=28,INDEX($DM:$DM,$GR109+28),"")</f>
      </c>
      <c r="ER109">
        <f>IF($GS109&gt;=29,INDEX($DM:$DM,$GR109+29),"")</f>
      </c>
      <c r="ES109">
        <f>IF($GS109&gt;=30,INDEX($DM:$DM,$GR109+30),"")</f>
      </c>
      <c r="ET109">
        <f>IF($GS109&gt;=31,INDEX($DM:$DM,$GR109+31),"")</f>
      </c>
      <c r="EU109">
        <f>IF($GS109&gt;=32,INDEX($DM:$DM,$GR109+32),"")</f>
      </c>
      <c r="EV109">
        <f>IF($GS109&gt;=33,INDEX($DM:$DM,$GR109+33),"")</f>
      </c>
      <c r="EW109">
        <f>IF($GS109&gt;=34,INDEX($DM:$DM,$GR109+34),"")</f>
      </c>
      <c r="EX109">
        <f>IF($GS109&gt;=35,INDEX($DM:$DM,$GR109+35),"")</f>
      </c>
      <c r="EY109">
        <f>IF($GS109&gt;=36,INDEX($DM:$DM,$GR109+36),"")</f>
      </c>
      <c r="EZ109">
        <f>IF($GS109&gt;=37,INDEX($DM:$DM,$GR109+37),"")</f>
      </c>
      <c r="FA109">
        <f>IF($GS109&gt;=38,INDEX($DM:$DM,$GR109+38),"")</f>
      </c>
      <c r="FB109">
        <f>IF($GS109&gt;=39,INDEX($DM:$DM,$GR109+39),"")</f>
      </c>
      <c r="FC109">
        <f>IF($GS109&gt;=40,INDEX($DM:$DM,$GR109+40),"")</f>
      </c>
      <c r="FD109">
        <f>IF($GS109&gt;=1,INDEX($DN:$DN,$GR109+1),"")</f>
      </c>
      <c r="FE109">
        <f>IF($GS109&gt;=2,INDEX($DN:$DN,$GR109+2),"")</f>
      </c>
      <c r="FF109">
        <f>IF($GS109&gt;=3,INDEX($DN:$DN,$GR109+3),"")</f>
      </c>
      <c r="FG109">
        <f>IF($GS109&gt;=4,INDEX($DN:$DN,$GR109+4),"")</f>
      </c>
      <c r="FH109">
        <f>IF($GS109&gt;=5,INDEX($DN:$DN,$GR109+5),"")</f>
      </c>
      <c r="FI109">
        <f>IF($GS109&gt;=6,INDEX($DN:$DN,$GR109+6),"")</f>
      </c>
      <c r="FJ109">
        <f>IF($GS109&gt;=7,INDEX($DN:$DN,$GR109+7),"")</f>
      </c>
      <c r="FK109">
        <f>IF($GS109&gt;=8,INDEX($DN:$DN,$GR109+8),"")</f>
      </c>
      <c r="FL109">
        <f>IF($GS109&gt;=9,INDEX($DN:$DN,$GR109+9),"")</f>
      </c>
      <c r="FM109">
        <f>IF($GS109&gt;=10,INDEX($DN:$DN,$GR109+10),"")</f>
      </c>
      <c r="FN109">
        <f>IF($GS109&gt;=11,INDEX($DN:$DN,$GR109+11),"")</f>
      </c>
      <c r="FO109">
        <f>IF($GS109&gt;=12,INDEX($DN:$DN,$GR109+12),"")</f>
      </c>
      <c r="FP109">
        <f>IF($GS109&gt;=13,INDEX($DN:$DN,$GR109+13),"")</f>
      </c>
      <c r="FQ109">
        <f>IF($GS109&gt;=14,INDEX($DN:$DN,$GR109+14),"")</f>
      </c>
      <c r="FR109">
        <f>IF($GS109&gt;=15,INDEX($DN:$DN,$GR109+15),"")</f>
      </c>
      <c r="FS109">
        <f>IF($GS109&gt;=16,INDEX($DN:$DN,$GR109+16),"")</f>
      </c>
      <c r="FT109">
        <f>IF($GS109&gt;=17,INDEX($DN:$DN,$GR109+17),"")</f>
      </c>
      <c r="FU109">
        <f>IF($GS109&gt;=18,INDEX($DN:$DN,$GR109+18),"")</f>
      </c>
      <c r="FV109">
        <f>IF($GS109&gt;=19,INDEX($DN:$DN,$GR109+19),"")</f>
      </c>
      <c r="FW109">
        <f>IF($GS109&gt;=20,INDEX($DN:$DN,$GR109+20),"")</f>
      </c>
      <c r="FX109">
        <f>IF($GS109&gt;=21,INDEX($DN:$DN,$GR109+21),"")</f>
      </c>
      <c r="FY109">
        <f>IF($GS109&gt;=22,INDEX($DN:$DN,$GR109+22),"")</f>
      </c>
      <c r="FZ109">
        <f>IF($GS109&gt;=23,INDEX($DN:$DN,$GR109+23),"")</f>
      </c>
      <c r="GA109">
        <f>IF($GS109&gt;=24,INDEX($DN:$DN,$GR109+24),"")</f>
      </c>
      <c r="GB109">
        <f>IF($GS109&gt;=25,INDEX($DN:$DN,$GR109+25),"")</f>
      </c>
      <c r="GC109">
        <f>IF($GS109&gt;=26,INDEX($DN:$DN,$GR109+26),"")</f>
      </c>
      <c r="GD109">
        <f>IF($GS109&gt;=27,INDEX($DN:$DN,$GR109+27),"")</f>
      </c>
      <c r="GE109">
        <f>IF($GS109&gt;=28,INDEX($DN:$DN,$GR109+28),"")</f>
      </c>
      <c r="GF109">
        <f>IF($GS109&gt;=29,INDEX($DN:$DN,$GR109+29),"")</f>
      </c>
      <c r="GG109">
        <f>IF($GS109&gt;=30,INDEX($DN:$DN,$GR109+30),"")</f>
      </c>
      <c r="GH109">
        <f>IF($GS109&gt;=31,INDEX($DN:$DN,$GR109+31),"")</f>
      </c>
      <c r="GI109">
        <f>IF($GS109&gt;=32,INDEX($DN:$DN,$GR109+32),"")</f>
      </c>
      <c r="GJ109">
        <f>IF($GS109&gt;=33,INDEX($DN:$DN,$GR109+33),"")</f>
      </c>
      <c r="GK109">
        <f>IF($GS109&gt;=34,INDEX($DN:$DN,$GR109+34),"")</f>
      </c>
      <c r="GL109">
        <f>IF($GS109&gt;=35,INDEX($DN:$DN,$GR109+35),"")</f>
      </c>
      <c r="GM109">
        <f>IF($GS109&gt;=36,INDEX($DN:$DN,$GR109+36),"")</f>
      </c>
      <c r="GN109">
        <f>IF($GS109&gt;=37,INDEX($DN:$DN,$GR109+37),"")</f>
      </c>
      <c r="GO109">
        <f>IF($GS109&gt;=38,INDEX($DN:$DN,$GR109+38),"")</f>
      </c>
      <c r="GP109">
        <f>IF($GS109&gt;=39,INDEX($DN:$DN,$GR109+39),"")</f>
      </c>
      <c r="GQ109">
        <f>IF($GS109&gt;=40,INDEX($DN:$DN,$GR109+40),"")</f>
      </c>
      <c r="GR109">
        <f>IFERROR(MATCH($DL109,$DM$2:$DM$148,0)+1,0)</f>
      </c>
      <c r="GS109">
        <f>IFERROR(INDEX($DO$2:$DO$148,MATCH($DL109,$DM$2:$DM$148,0)),0)</f>
      </c>
      <c r="GT109">
        <f>IFERROR(MATCH($Z109,$DP$109:$FC$109,0),0)</f>
      </c>
      <c r="GU109">
        <f>IF($GT109&gt;0,INDEX($FD$109:$GQ$109,$GT109),"")</f>
      </c>
      <c r="GV109" t="s">
        <v>624</v>
      </c>
      <c r="GX109">
        <f>IF($JG109&gt;=1,INDEX($GV:$GV,$JF109+1),"")</f>
      </c>
      <c r="GY109">
        <f>IF($JG109&gt;=2,INDEX($GV:$GV,$JF109+2),"")</f>
      </c>
      <c r="GZ109">
        <f>IF($JG109&gt;=3,INDEX($GV:$GV,$JF109+3),"")</f>
      </c>
      <c r="HA109">
        <f>IF($JG109&gt;=4,INDEX($GV:$GV,$JF109+4),"")</f>
      </c>
      <c r="HB109">
        <f>IF($JG109&gt;=5,INDEX($GV:$GV,$JF109+5),"")</f>
      </c>
      <c r="HC109">
        <f>IF($JG109&gt;=6,INDEX($GV:$GV,$JF109+6),"")</f>
      </c>
      <c r="HD109">
        <f>IF($JG109&gt;=7,INDEX($GV:$GV,$JF109+7),"")</f>
      </c>
      <c r="HE109">
        <f>IF($JG109&gt;=8,INDEX($GV:$GV,$JF109+8),"")</f>
      </c>
      <c r="HF109">
        <f>IF($JG109&gt;=9,INDEX($GV:$GV,$JF109+9),"")</f>
      </c>
      <c r="HG109">
        <f>IF($JG109&gt;=10,INDEX($GV:$GV,$JF109+10),"")</f>
      </c>
      <c r="HH109">
        <f>IF($JG109&gt;=11,INDEX($GV:$GV,$JF109+11),"")</f>
      </c>
      <c r="HI109">
        <f>IF($JG109&gt;=12,INDEX($GV:$GV,$JF109+12),"")</f>
      </c>
      <c r="HJ109">
        <f>IF($JG109&gt;=13,INDEX($GV:$GV,$JF109+13),"")</f>
      </c>
      <c r="HK109">
        <f>IF($JG109&gt;=14,INDEX($GV:$GV,$JF109+14),"")</f>
      </c>
      <c r="HL109">
        <f>IF($JG109&gt;=15,INDEX($GV:$GV,$JF109+15),"")</f>
      </c>
      <c r="HM109">
        <f>IF($JG109&gt;=16,INDEX($GV:$GV,$JF109+16),"")</f>
      </c>
      <c r="HN109">
        <f>IF($JG109&gt;=17,INDEX($GV:$GV,$JF109+17),"")</f>
      </c>
      <c r="HO109">
        <f>IF($JG109&gt;=18,INDEX($GV:$GV,$JF109+18),"")</f>
      </c>
      <c r="HP109">
        <f>IF($JG109&gt;=19,INDEX($GV:$GV,$JF109+19),"")</f>
      </c>
      <c r="HQ109">
        <f>IF($JG109&gt;=20,INDEX($GV:$GV,$JF109+20),"")</f>
      </c>
      <c r="HR109">
        <f>IF($JG109&gt;=21,INDEX($GV:$GV,$JF109+21),"")</f>
      </c>
      <c r="HS109">
        <f>IF($JG109&gt;=22,INDEX($GV:$GV,$JF109+22),"")</f>
      </c>
      <c r="HT109">
        <f>IF($JG109&gt;=23,INDEX($GV:$GV,$JF109+23),"")</f>
      </c>
      <c r="HU109">
        <f>IF($JG109&gt;=24,INDEX($GV:$GV,$JF109+24),"")</f>
      </c>
      <c r="HV109">
        <f>IF($JG109&gt;=25,INDEX($GV:$GV,$JF109+25),"")</f>
      </c>
      <c r="HW109">
        <f>IF($JG109&gt;=26,INDEX($GV:$GV,$JF109+26),"")</f>
      </c>
      <c r="HX109">
        <f>IF($JG109&gt;=27,INDEX($GV:$GV,$JF109+27),"")</f>
      </c>
      <c r="HY109">
        <f>IF($JG109&gt;=28,INDEX($GV:$GV,$JF109+28),"")</f>
      </c>
      <c r="HZ109">
        <f>IF($JG109&gt;=29,INDEX($GV:$GV,$JF109+29),"")</f>
      </c>
      <c r="IA109">
        <f>IF($JG109&gt;=30,INDEX($GV:$GV,$JF109+30),"")</f>
      </c>
      <c r="IB109">
        <f>IF($JG109&gt;=31,INDEX($GV:$GV,$JF109+31),"")</f>
      </c>
      <c r="IC109">
        <f>IF($JG109&gt;=32,INDEX($GV:$GV,$JF109+32),"")</f>
      </c>
      <c r="ID109">
        <f>IF($JG109&gt;=33,INDEX($GV:$GV,$JF109+33),"")</f>
      </c>
      <c r="IE109">
        <f>IF($JG109&gt;=34,INDEX($GV:$GV,$JF109+34),"")</f>
      </c>
      <c r="IF109">
        <f>IF($JG109&gt;=35,INDEX($GV:$GV,$JF109+35),"")</f>
      </c>
      <c r="IG109">
        <f>IF($JG109&gt;=36,INDEX($GV:$GV,$JF109+36),"")</f>
      </c>
      <c r="IH109">
        <f>IF($JG109&gt;=37,INDEX($GV:$GV,$JF109+37),"")</f>
      </c>
      <c r="II109">
        <f>IF($JG109&gt;=38,INDEX($GV:$GV,$JF109+38),"")</f>
      </c>
      <c r="IJ109">
        <f>IF($JG109&gt;=39,INDEX($GV:$GV,$JF109+39),"")</f>
      </c>
      <c r="IK109">
        <f>IF($JG109&gt;=40,INDEX($GV:$GV,$JF109+40),"")</f>
      </c>
      <c r="IL109">
        <f>IF($JG109&gt;=41,INDEX($GV:$GV,$JF109+41),"")</f>
      </c>
      <c r="IM109">
        <f>IF($JG109&gt;=42,INDEX($GV:$GV,$JF109+42),"")</f>
      </c>
      <c r="IN109">
        <f>IF($JG109&gt;=43,INDEX($GV:$GV,$JF109+43),"")</f>
      </c>
      <c r="IO109">
        <f>IF($JG109&gt;=44,INDEX($GV:$GV,$JF109+44),"")</f>
      </c>
      <c r="IP109">
        <f>IF($JG109&gt;=45,INDEX($GV:$GV,$JF109+45),"")</f>
      </c>
      <c r="IQ109">
        <f>IF($JG109&gt;=46,INDEX($GV:$GV,$JF109+46),"")</f>
      </c>
      <c r="IR109">
        <f>IF($JG109&gt;=47,INDEX($GV:$GV,$JF109+47),"")</f>
      </c>
      <c r="IS109">
        <f>IF($JG109&gt;=48,INDEX($GV:$GV,$JF109+48),"")</f>
      </c>
      <c r="IT109">
        <f>IF($JG109&gt;=49,INDEX($GV:$GV,$JF109+49),"")</f>
      </c>
      <c r="IU109">
        <f>IF($JG109&gt;=50,INDEX($GV:$GV,$JF109+50),"")</f>
      </c>
      <c r="IV109">
        <f>IF($JG109&gt;=51,INDEX($GV:$GV,$JF109+51),"")</f>
      </c>
      <c r="IW109">
        <f>IF($JG109&gt;=52,INDEX($GV:$GV,$JF109+52),"")</f>
      </c>
      <c r="IX109">
        <f>IF($JG109&gt;=53,INDEX($GV:$GV,$JF109+53),"")</f>
      </c>
      <c r="IY109">
        <f>IF($JG109&gt;=54,INDEX($GV:$GV,$JF109+54),"")</f>
      </c>
      <c r="IZ109">
        <f>IF($JG109&gt;=55,INDEX($GV:$GV,$JF109+55),"")</f>
      </c>
      <c r="JA109">
        <f>IF($JG109&gt;=56,INDEX($GV:$GV,$JF109+56),"")</f>
      </c>
      <c r="JB109">
        <f>IF($JG109&gt;=57,INDEX($GV:$GV,$JF109+57),"")</f>
      </c>
      <c r="JC109">
        <f>IF($JG109&gt;=58,INDEX($GV:$GV,$JF109+58),"")</f>
      </c>
      <c r="JD109">
        <f>IF($JG109&gt;=59,INDEX($GV:$GV,$JF109+59),"")</f>
      </c>
      <c r="JE109">
        <f>IF($JG109&gt;=60,INDEX($GV:$GV,$JF109+60),"")</f>
      </c>
      <c r="JF109">
        <f>IFERROR(MATCH($GU109,$GV$2:$GV$322,0)+1,0)</f>
      </c>
      <c r="JG109">
        <f>IFERROR(INDEX($GW$2:$GW$322,MATCH($GU109,$GV$2:$GV$322,0)),0)</f>
      </c>
      <c r="JH109" t="s">
        <v>44</v>
      </c>
      <c r="JI109" t="s">
        <v>44</v>
      </c>
    </row>
    <row r="110" spans="1:269" x14ac:dyDescent="0.25">
      <c r="R110">
        <f>IF(OR($U110="",$Q110=""),"",IFERROR($U110/$Q110,0))</f>
      </c>
      <c r="S110">
        <f>IF($U110="","",
SUM($T110,$V110,$AA110,$W110,$Y110)*
(1-IF($AB110="",0,VALUE($AB110)/100)))</f>
      </c>
      <c r="T110">
        <f>IF($U110="","",$U110)</f>
      </c>
      <c r="V110">
        <f>IF($U110="","",
IF($O110="","",
IF(ISNUMBER(SEARCH("exempt",LOWER($O110))),0,
$U110*(VALUE(SUBSTITUTE($O110,"%",""))/100))))</f>
      </c>
      <c r="AC110">
        <f>IFERROR(IF(FIND(" - ",$K110)&gt;0,MID($K110,FIND(" - ",$K110)+3,LEN($K110)),""),"")</f>
      </c>
      <c r="AL110" t="s">
        <v>653</v>
      </c>
      <c r="AP110" t="s">
        <v>654</v>
      </c>
      <c r="AQ110" t="s">
        <v>655</v>
      </c>
      <c r="AT110">
        <f>IFERROR(LEFT($K110,FIND(" - ",$K110)-1),$K110)</f>
      </c>
      <c r="AU110" t="s">
        <v>61</v>
      </c>
      <c r="AW110">
        <f>IF($CL110&gt;=1,INDEX($AU:$AU,$CK110+1),"")</f>
      </c>
      <c r="AX110">
        <f>IF($CL110&gt;=2,INDEX($AU:$AU,$CK110+2),"")</f>
      </c>
      <c r="AY110">
        <f>IF($CL110&gt;=3,INDEX($AU:$AU,$CK110+3),"")</f>
      </c>
      <c r="AZ110">
        <f>IF($CL110&gt;=4,INDEX($AU:$AU,$CK110+4),"")</f>
      </c>
      <c r="BA110">
        <f>IF($CL110&gt;=5,INDEX($AU:$AU,$CK110+5),"")</f>
      </c>
      <c r="BB110">
        <f>IF($CL110&gt;=6,INDEX($AU:$AU,$CK110+6),"")</f>
      </c>
      <c r="BC110">
        <f>IF($CL110&gt;=7,INDEX($AU:$AU,$CK110+7),"")</f>
      </c>
      <c r="BD110">
        <f>IF($CL110&gt;=8,INDEX($AU:$AU,$CK110+8),"")</f>
      </c>
      <c r="BE110">
        <f>IF($CL110&gt;=9,INDEX($AU:$AU,$CK110+9),"")</f>
      </c>
      <c r="BF110">
        <f>IF($CL110&gt;=10,INDEX($AU:$AU,$CK110+10),"")</f>
      </c>
      <c r="BG110">
        <f>IF($CL110&gt;=11,INDEX($AU:$AU,$CK110+11),"")</f>
      </c>
      <c r="BH110">
        <f>IF($CL110&gt;=12,INDEX($AU:$AU,$CK110+12),"")</f>
      </c>
      <c r="BI110">
        <f>IF($CL110&gt;=13,INDEX($AU:$AU,$CK110+13),"")</f>
      </c>
      <c r="BJ110">
        <f>IF($CL110&gt;=14,INDEX($AU:$AU,$CK110+14),"")</f>
      </c>
      <c r="BK110">
        <f>IF($CL110&gt;=15,INDEX($AU:$AU,$CK110+15),"")</f>
      </c>
      <c r="BL110">
        <f>IF($CL110&gt;=16,INDEX($AU:$AU,$CK110+16),"")</f>
      </c>
      <c r="BM110">
        <f>IF($CL110&gt;=17,INDEX($AU:$AU,$CK110+17),"")</f>
      </c>
      <c r="BN110">
        <f>IF($CL110&gt;=18,INDEX($AU:$AU,$CK110+18),"")</f>
      </c>
      <c r="BO110">
        <f>IF($CL110&gt;=19,INDEX($AU:$AU,$CK110+19),"")</f>
      </c>
      <c r="BP110">
        <f>IF($CL110&gt;=20,INDEX($AU:$AU,$CK110+20),"")</f>
      </c>
      <c r="BQ110">
        <f>IF($CL110&gt;=21,INDEX($AU:$AU,$CK110+21),"")</f>
      </c>
      <c r="BR110">
        <f>IF($CL110&gt;=22,INDEX($AU:$AU,$CK110+22),"")</f>
      </c>
      <c r="BS110">
        <f>IF($CL110&gt;=23,INDEX($AU:$AU,$CK110+23),"")</f>
      </c>
      <c r="BT110">
        <f>IF($CL110&gt;=24,INDEX($AU:$AU,$CK110+24),"")</f>
      </c>
      <c r="BU110">
        <f>IF($CL110&gt;=25,INDEX($AU:$AU,$CK110+25),"")</f>
      </c>
      <c r="BV110">
        <f>IF($CL110&gt;=26,INDEX($AU:$AU,$CK110+26),"")</f>
      </c>
      <c r="BW110">
        <f>IF($CL110&gt;=27,INDEX($AU:$AU,$CK110+27),"")</f>
      </c>
      <c r="BX110">
        <f>IF($CL110&gt;=28,INDEX($AU:$AU,$CK110+28),"")</f>
      </c>
      <c r="BY110">
        <f>IF($CL110&gt;=29,INDEX($AU:$AU,$CK110+29),"")</f>
      </c>
      <c r="BZ110">
        <f>IF($CL110&gt;=30,INDEX($AU:$AU,$CK110+30),"")</f>
      </c>
      <c r="CA110">
        <f>IF($CL110&gt;=31,INDEX($AU:$AU,$CK110+31),"")</f>
      </c>
      <c r="CB110">
        <f>IF($CL110&gt;=32,INDEX($AU:$AU,$CK110+32),"")</f>
      </c>
      <c r="CC110">
        <f>IF($CL110&gt;=33,INDEX($AU:$AU,$CK110+33),"")</f>
      </c>
      <c r="CD110">
        <f>IF($CL110&gt;=34,INDEX($AU:$AU,$CK110+34),"")</f>
      </c>
      <c r="CE110">
        <f>IF($CL110&gt;=35,INDEX($AU:$AU,$CK110+35),"")</f>
      </c>
      <c r="CF110">
        <f>IF($CL110&gt;=36,INDEX($AU:$AU,$CK110+36),"")</f>
      </c>
      <c r="CG110">
        <f>IF($CL110&gt;=37,INDEX($AU:$AU,$CK110+37),"")</f>
      </c>
      <c r="CH110">
        <f>IF($CL110&gt;=38,INDEX($AU:$AU,$CK110+38),"")</f>
      </c>
      <c r="CI110">
        <f>IF($CL110&gt;=39,INDEX($AU:$AU,$CK110+39),"")</f>
      </c>
      <c r="CJ110">
        <f>IF($CL110&gt;=40,INDEX($AU:$AU,$CK110+40),"")</f>
      </c>
      <c r="CK110">
        <f>IFERROR(MATCH($AT110,$AU$2:$AU$133,0)+1,0)</f>
      </c>
      <c r="CL110">
        <f>IFERROR(INDEX($AV$2:$AV$133,MATCH($AT110,$AU$2:$AU$133,0)),0)</f>
      </c>
      <c r="CM110">
        <f>IFERROR(LEFT($L110,FIND(" - ",$L110)-1),$L110)</f>
      </c>
      <c r="CN110" t="s">
        <v>173</v>
      </c>
      <c r="CP110">
        <f>IF($DK110&gt;=1,INDEX($CN:$CN,$DJ110+1),"")</f>
      </c>
      <c r="CQ110">
        <f>IF($DK110&gt;=2,INDEX($CN:$CN,$DJ110+2),"")</f>
      </c>
      <c r="CR110">
        <f>IF($DK110&gt;=3,INDEX($CN:$CN,$DJ110+3),"")</f>
      </c>
      <c r="CS110">
        <f>IF($DK110&gt;=4,INDEX($CN:$CN,$DJ110+4),"")</f>
      </c>
      <c r="CT110">
        <f>IF($DK110&gt;=5,INDEX($CN:$CN,$DJ110+5),"")</f>
      </c>
      <c r="CU110">
        <f>IF($DK110&gt;=6,INDEX($CN:$CN,$DJ110+6),"")</f>
      </c>
      <c r="CV110">
        <f>IF($DK110&gt;=7,INDEX($CN:$CN,$DJ110+7),"")</f>
      </c>
      <c r="CW110">
        <f>IF($DK110&gt;=8,INDEX($CN:$CN,$DJ110+8),"")</f>
      </c>
      <c r="CX110">
        <f>IF($DK110&gt;=9,INDEX($CN:$CN,$DJ110+9),"")</f>
      </c>
      <c r="CY110">
        <f>IF($DK110&gt;=10,INDEX($CN:$CN,$DJ110+10),"")</f>
      </c>
      <c r="CZ110">
        <f>IF($DK110&gt;=11,INDEX($CN:$CN,$DJ110+11),"")</f>
      </c>
      <c r="DA110">
        <f>IF($DK110&gt;=12,INDEX($CN:$CN,$DJ110+12),"")</f>
      </c>
      <c r="DB110">
        <f>IF($DK110&gt;=13,INDEX($CN:$CN,$DJ110+13),"")</f>
      </c>
      <c r="DC110">
        <f>IF($DK110&gt;=14,INDEX($CN:$CN,$DJ110+14),"")</f>
      </c>
      <c r="DD110">
        <f>IF($DK110&gt;=15,INDEX($CN:$CN,$DJ110+15),"")</f>
      </c>
      <c r="DE110">
        <f>IF($DK110&gt;=16,INDEX($CN:$CN,$DJ110+16),"")</f>
      </c>
      <c r="DF110">
        <f>IF($DK110&gt;=17,INDEX($CN:$CN,$DJ110+17),"")</f>
      </c>
      <c r="DG110">
        <f>IF($DK110&gt;=18,INDEX($CN:$CN,$DJ110+18),"")</f>
      </c>
      <c r="DH110">
        <f>IF($DK110&gt;=19,INDEX($CN:$CN,$DJ110+19),"")</f>
      </c>
      <c r="DI110">
        <f>IF($DK110&gt;=20,INDEX($CN:$CN,$DJ110+20),"")</f>
      </c>
      <c r="DJ110">
        <f>IFERROR(MATCH($CM110,$CN$2:$CN$1089,0)+1,0)</f>
      </c>
      <c r="DK110">
        <f>IFERROR(INDEX($CO$2:$CO$1089,MATCH($CM110,$CN$2:$CN$1089,0)),0)</f>
      </c>
      <c r="DL110">
        <f>IFERROR(INDEX($AS:$AS,MATCH($O110,$AR:$AR,0))&amp;"","")</f>
      </c>
      <c r="DM110" t="s">
        <v>317</v>
      </c>
      <c r="DO110">
        <v>1</v>
      </c>
      <c r="DP110">
        <f>IF($GS110&gt;=1,INDEX($DM:$DM,$GR110+1),"")</f>
      </c>
      <c r="DQ110">
        <f>IF($GS110&gt;=2,INDEX($DM:$DM,$GR110+2),"")</f>
      </c>
      <c r="DR110">
        <f>IF($GS110&gt;=3,INDEX($DM:$DM,$GR110+3),"")</f>
      </c>
      <c r="DS110">
        <f>IF($GS110&gt;=4,INDEX($DM:$DM,$GR110+4),"")</f>
      </c>
      <c r="DT110">
        <f>IF($GS110&gt;=5,INDEX($DM:$DM,$GR110+5),"")</f>
      </c>
      <c r="DU110">
        <f>IF($GS110&gt;=6,INDEX($DM:$DM,$GR110+6),"")</f>
      </c>
      <c r="DV110">
        <f>IF($GS110&gt;=7,INDEX($DM:$DM,$GR110+7),"")</f>
      </c>
      <c r="DW110">
        <f>IF($GS110&gt;=8,INDEX($DM:$DM,$GR110+8),"")</f>
      </c>
      <c r="DX110">
        <f>IF($GS110&gt;=9,INDEX($DM:$DM,$GR110+9),"")</f>
      </c>
      <c r="DY110">
        <f>IF($GS110&gt;=10,INDEX($DM:$DM,$GR110+10),"")</f>
      </c>
      <c r="DZ110">
        <f>IF($GS110&gt;=11,INDEX($DM:$DM,$GR110+11),"")</f>
      </c>
      <c r="EA110">
        <f>IF($GS110&gt;=12,INDEX($DM:$DM,$GR110+12),"")</f>
      </c>
      <c r="EB110">
        <f>IF($GS110&gt;=13,INDEX($DM:$DM,$GR110+13),"")</f>
      </c>
      <c r="EC110">
        <f>IF($GS110&gt;=14,INDEX($DM:$DM,$GR110+14),"")</f>
      </c>
      <c r="ED110">
        <f>IF($GS110&gt;=15,INDEX($DM:$DM,$GR110+15),"")</f>
      </c>
      <c r="EE110">
        <f>IF($GS110&gt;=16,INDEX($DM:$DM,$GR110+16),"")</f>
      </c>
      <c r="EF110">
        <f>IF($GS110&gt;=17,INDEX($DM:$DM,$GR110+17),"")</f>
      </c>
      <c r="EG110">
        <f>IF($GS110&gt;=18,INDEX($DM:$DM,$GR110+18),"")</f>
      </c>
      <c r="EH110">
        <f>IF($GS110&gt;=19,INDEX($DM:$DM,$GR110+19),"")</f>
      </c>
      <c r="EI110">
        <f>IF($GS110&gt;=20,INDEX($DM:$DM,$GR110+20),"")</f>
      </c>
      <c r="EJ110">
        <f>IF($GS110&gt;=21,INDEX($DM:$DM,$GR110+21),"")</f>
      </c>
      <c r="EK110">
        <f>IF($GS110&gt;=22,INDEX($DM:$DM,$GR110+22),"")</f>
      </c>
      <c r="EL110">
        <f>IF($GS110&gt;=23,INDEX($DM:$DM,$GR110+23),"")</f>
      </c>
      <c r="EM110">
        <f>IF($GS110&gt;=24,INDEX($DM:$DM,$GR110+24),"")</f>
      </c>
      <c r="EN110">
        <f>IF($GS110&gt;=25,INDEX($DM:$DM,$GR110+25),"")</f>
      </c>
      <c r="EO110">
        <f>IF($GS110&gt;=26,INDEX($DM:$DM,$GR110+26),"")</f>
      </c>
      <c r="EP110">
        <f>IF($GS110&gt;=27,INDEX($DM:$DM,$GR110+27),"")</f>
      </c>
      <c r="EQ110">
        <f>IF($GS110&gt;=28,INDEX($DM:$DM,$GR110+28),"")</f>
      </c>
      <c r="ER110">
        <f>IF($GS110&gt;=29,INDEX($DM:$DM,$GR110+29),"")</f>
      </c>
      <c r="ES110">
        <f>IF($GS110&gt;=30,INDEX($DM:$DM,$GR110+30),"")</f>
      </c>
      <c r="ET110">
        <f>IF($GS110&gt;=31,INDEX($DM:$DM,$GR110+31),"")</f>
      </c>
      <c r="EU110">
        <f>IF($GS110&gt;=32,INDEX($DM:$DM,$GR110+32),"")</f>
      </c>
      <c r="EV110">
        <f>IF($GS110&gt;=33,INDEX($DM:$DM,$GR110+33),"")</f>
      </c>
      <c r="EW110">
        <f>IF($GS110&gt;=34,INDEX($DM:$DM,$GR110+34),"")</f>
      </c>
      <c r="EX110">
        <f>IF($GS110&gt;=35,INDEX($DM:$DM,$GR110+35),"")</f>
      </c>
      <c r="EY110">
        <f>IF($GS110&gt;=36,INDEX($DM:$DM,$GR110+36),"")</f>
      </c>
      <c r="EZ110">
        <f>IF($GS110&gt;=37,INDEX($DM:$DM,$GR110+37),"")</f>
      </c>
      <c r="FA110">
        <f>IF($GS110&gt;=38,INDEX($DM:$DM,$GR110+38),"")</f>
      </c>
      <c r="FB110">
        <f>IF($GS110&gt;=39,INDEX($DM:$DM,$GR110+39),"")</f>
      </c>
      <c r="FC110">
        <f>IF($GS110&gt;=40,INDEX($DM:$DM,$GR110+40),"")</f>
      </c>
      <c r="FD110">
        <f>IF($GS110&gt;=1,INDEX($DN:$DN,$GR110+1),"")</f>
      </c>
      <c r="FE110">
        <f>IF($GS110&gt;=2,INDEX($DN:$DN,$GR110+2),"")</f>
      </c>
      <c r="FF110">
        <f>IF($GS110&gt;=3,INDEX($DN:$DN,$GR110+3),"")</f>
      </c>
      <c r="FG110">
        <f>IF($GS110&gt;=4,INDEX($DN:$DN,$GR110+4),"")</f>
      </c>
      <c r="FH110">
        <f>IF($GS110&gt;=5,INDEX($DN:$DN,$GR110+5),"")</f>
      </c>
      <c r="FI110">
        <f>IF($GS110&gt;=6,INDEX($DN:$DN,$GR110+6),"")</f>
      </c>
      <c r="FJ110">
        <f>IF($GS110&gt;=7,INDEX($DN:$DN,$GR110+7),"")</f>
      </c>
      <c r="FK110">
        <f>IF($GS110&gt;=8,INDEX($DN:$DN,$GR110+8),"")</f>
      </c>
      <c r="FL110">
        <f>IF($GS110&gt;=9,INDEX($DN:$DN,$GR110+9),"")</f>
      </c>
      <c r="FM110">
        <f>IF($GS110&gt;=10,INDEX($DN:$DN,$GR110+10),"")</f>
      </c>
      <c r="FN110">
        <f>IF($GS110&gt;=11,INDEX($DN:$DN,$GR110+11),"")</f>
      </c>
      <c r="FO110">
        <f>IF($GS110&gt;=12,INDEX($DN:$DN,$GR110+12),"")</f>
      </c>
      <c r="FP110">
        <f>IF($GS110&gt;=13,INDEX($DN:$DN,$GR110+13),"")</f>
      </c>
      <c r="FQ110">
        <f>IF($GS110&gt;=14,INDEX($DN:$DN,$GR110+14),"")</f>
      </c>
      <c r="FR110">
        <f>IF($GS110&gt;=15,INDEX($DN:$DN,$GR110+15),"")</f>
      </c>
      <c r="FS110">
        <f>IF($GS110&gt;=16,INDEX($DN:$DN,$GR110+16),"")</f>
      </c>
      <c r="FT110">
        <f>IF($GS110&gt;=17,INDEX($DN:$DN,$GR110+17),"")</f>
      </c>
      <c r="FU110">
        <f>IF($GS110&gt;=18,INDEX($DN:$DN,$GR110+18),"")</f>
      </c>
      <c r="FV110">
        <f>IF($GS110&gt;=19,INDEX($DN:$DN,$GR110+19),"")</f>
      </c>
      <c r="FW110">
        <f>IF($GS110&gt;=20,INDEX($DN:$DN,$GR110+20),"")</f>
      </c>
      <c r="FX110">
        <f>IF($GS110&gt;=21,INDEX($DN:$DN,$GR110+21),"")</f>
      </c>
      <c r="FY110">
        <f>IF($GS110&gt;=22,INDEX($DN:$DN,$GR110+22),"")</f>
      </c>
      <c r="FZ110">
        <f>IF($GS110&gt;=23,INDEX($DN:$DN,$GR110+23),"")</f>
      </c>
      <c r="GA110">
        <f>IF($GS110&gt;=24,INDEX($DN:$DN,$GR110+24),"")</f>
      </c>
      <c r="GB110">
        <f>IF($GS110&gt;=25,INDEX($DN:$DN,$GR110+25),"")</f>
      </c>
      <c r="GC110">
        <f>IF($GS110&gt;=26,INDEX($DN:$DN,$GR110+26),"")</f>
      </c>
      <c r="GD110">
        <f>IF($GS110&gt;=27,INDEX($DN:$DN,$GR110+27),"")</f>
      </c>
      <c r="GE110">
        <f>IF($GS110&gt;=28,INDEX($DN:$DN,$GR110+28),"")</f>
      </c>
      <c r="GF110">
        <f>IF($GS110&gt;=29,INDEX($DN:$DN,$GR110+29),"")</f>
      </c>
      <c r="GG110">
        <f>IF($GS110&gt;=30,INDEX($DN:$DN,$GR110+30),"")</f>
      </c>
      <c r="GH110">
        <f>IF($GS110&gt;=31,INDEX($DN:$DN,$GR110+31),"")</f>
      </c>
      <c r="GI110">
        <f>IF($GS110&gt;=32,INDEX($DN:$DN,$GR110+32),"")</f>
      </c>
      <c r="GJ110">
        <f>IF($GS110&gt;=33,INDEX($DN:$DN,$GR110+33),"")</f>
      </c>
      <c r="GK110">
        <f>IF($GS110&gt;=34,INDEX($DN:$DN,$GR110+34),"")</f>
      </c>
      <c r="GL110">
        <f>IF($GS110&gt;=35,INDEX($DN:$DN,$GR110+35),"")</f>
      </c>
      <c r="GM110">
        <f>IF($GS110&gt;=36,INDEX($DN:$DN,$GR110+36),"")</f>
      </c>
      <c r="GN110">
        <f>IF($GS110&gt;=37,INDEX($DN:$DN,$GR110+37),"")</f>
      </c>
      <c r="GO110">
        <f>IF($GS110&gt;=38,INDEX($DN:$DN,$GR110+38),"")</f>
      </c>
      <c r="GP110">
        <f>IF($GS110&gt;=39,INDEX($DN:$DN,$GR110+39),"")</f>
      </c>
      <c r="GQ110">
        <f>IF($GS110&gt;=40,INDEX($DN:$DN,$GR110+40),"")</f>
      </c>
      <c r="GR110">
        <f>IFERROR(MATCH($DL110,$DM$2:$DM$148,0)+1,0)</f>
      </c>
      <c r="GS110">
        <f>IFERROR(INDEX($DO$2:$DO$148,MATCH($DL110,$DM$2:$DM$148,0)),0)</f>
      </c>
      <c r="GT110">
        <f>IFERROR(MATCH($Z110,$DP$110:$FC$110,0),0)</f>
      </c>
      <c r="GU110">
        <f>IF($GT110&gt;0,INDEX($FD$110:$GQ$110,$GT110),"")</f>
      </c>
      <c r="GV110" t="s">
        <v>629</v>
      </c>
      <c r="GX110">
        <f>IF($JG110&gt;=1,INDEX($GV:$GV,$JF110+1),"")</f>
      </c>
      <c r="GY110">
        <f>IF($JG110&gt;=2,INDEX($GV:$GV,$JF110+2),"")</f>
      </c>
      <c r="GZ110">
        <f>IF($JG110&gt;=3,INDEX($GV:$GV,$JF110+3),"")</f>
      </c>
      <c r="HA110">
        <f>IF($JG110&gt;=4,INDEX($GV:$GV,$JF110+4),"")</f>
      </c>
      <c r="HB110">
        <f>IF($JG110&gt;=5,INDEX($GV:$GV,$JF110+5),"")</f>
      </c>
      <c r="HC110">
        <f>IF($JG110&gt;=6,INDEX($GV:$GV,$JF110+6),"")</f>
      </c>
      <c r="HD110">
        <f>IF($JG110&gt;=7,INDEX($GV:$GV,$JF110+7),"")</f>
      </c>
      <c r="HE110">
        <f>IF($JG110&gt;=8,INDEX($GV:$GV,$JF110+8),"")</f>
      </c>
      <c r="HF110">
        <f>IF($JG110&gt;=9,INDEX($GV:$GV,$JF110+9),"")</f>
      </c>
      <c r="HG110">
        <f>IF($JG110&gt;=10,INDEX($GV:$GV,$JF110+10),"")</f>
      </c>
      <c r="HH110">
        <f>IF($JG110&gt;=11,INDEX($GV:$GV,$JF110+11),"")</f>
      </c>
      <c r="HI110">
        <f>IF($JG110&gt;=12,INDEX($GV:$GV,$JF110+12),"")</f>
      </c>
      <c r="HJ110">
        <f>IF($JG110&gt;=13,INDEX($GV:$GV,$JF110+13),"")</f>
      </c>
      <c r="HK110">
        <f>IF($JG110&gt;=14,INDEX($GV:$GV,$JF110+14),"")</f>
      </c>
      <c r="HL110">
        <f>IF($JG110&gt;=15,INDEX($GV:$GV,$JF110+15),"")</f>
      </c>
      <c r="HM110">
        <f>IF($JG110&gt;=16,INDEX($GV:$GV,$JF110+16),"")</f>
      </c>
      <c r="HN110">
        <f>IF($JG110&gt;=17,INDEX($GV:$GV,$JF110+17),"")</f>
      </c>
      <c r="HO110">
        <f>IF($JG110&gt;=18,INDEX($GV:$GV,$JF110+18),"")</f>
      </c>
      <c r="HP110">
        <f>IF($JG110&gt;=19,INDEX($GV:$GV,$JF110+19),"")</f>
      </c>
      <c r="HQ110">
        <f>IF($JG110&gt;=20,INDEX($GV:$GV,$JF110+20),"")</f>
      </c>
      <c r="HR110">
        <f>IF($JG110&gt;=21,INDEX($GV:$GV,$JF110+21),"")</f>
      </c>
      <c r="HS110">
        <f>IF($JG110&gt;=22,INDEX($GV:$GV,$JF110+22),"")</f>
      </c>
      <c r="HT110">
        <f>IF($JG110&gt;=23,INDEX($GV:$GV,$JF110+23),"")</f>
      </c>
      <c r="HU110">
        <f>IF($JG110&gt;=24,INDEX($GV:$GV,$JF110+24),"")</f>
      </c>
      <c r="HV110">
        <f>IF($JG110&gt;=25,INDEX($GV:$GV,$JF110+25),"")</f>
      </c>
      <c r="HW110">
        <f>IF($JG110&gt;=26,INDEX($GV:$GV,$JF110+26),"")</f>
      </c>
      <c r="HX110">
        <f>IF($JG110&gt;=27,INDEX($GV:$GV,$JF110+27),"")</f>
      </c>
      <c r="HY110">
        <f>IF($JG110&gt;=28,INDEX($GV:$GV,$JF110+28),"")</f>
      </c>
      <c r="HZ110">
        <f>IF($JG110&gt;=29,INDEX($GV:$GV,$JF110+29),"")</f>
      </c>
      <c r="IA110">
        <f>IF($JG110&gt;=30,INDEX($GV:$GV,$JF110+30),"")</f>
      </c>
      <c r="IB110">
        <f>IF($JG110&gt;=31,INDEX($GV:$GV,$JF110+31),"")</f>
      </c>
      <c r="IC110">
        <f>IF($JG110&gt;=32,INDEX($GV:$GV,$JF110+32),"")</f>
      </c>
      <c r="ID110">
        <f>IF($JG110&gt;=33,INDEX($GV:$GV,$JF110+33),"")</f>
      </c>
      <c r="IE110">
        <f>IF($JG110&gt;=34,INDEX($GV:$GV,$JF110+34),"")</f>
      </c>
      <c r="IF110">
        <f>IF($JG110&gt;=35,INDEX($GV:$GV,$JF110+35),"")</f>
      </c>
      <c r="IG110">
        <f>IF($JG110&gt;=36,INDEX($GV:$GV,$JF110+36),"")</f>
      </c>
      <c r="IH110">
        <f>IF($JG110&gt;=37,INDEX($GV:$GV,$JF110+37),"")</f>
      </c>
      <c r="II110">
        <f>IF($JG110&gt;=38,INDEX($GV:$GV,$JF110+38),"")</f>
      </c>
      <c r="IJ110">
        <f>IF($JG110&gt;=39,INDEX($GV:$GV,$JF110+39),"")</f>
      </c>
      <c r="IK110">
        <f>IF($JG110&gt;=40,INDEX($GV:$GV,$JF110+40),"")</f>
      </c>
      <c r="IL110">
        <f>IF($JG110&gt;=41,INDEX($GV:$GV,$JF110+41),"")</f>
      </c>
      <c r="IM110">
        <f>IF($JG110&gt;=42,INDEX($GV:$GV,$JF110+42),"")</f>
      </c>
      <c r="IN110">
        <f>IF($JG110&gt;=43,INDEX($GV:$GV,$JF110+43),"")</f>
      </c>
      <c r="IO110">
        <f>IF($JG110&gt;=44,INDEX($GV:$GV,$JF110+44),"")</f>
      </c>
      <c r="IP110">
        <f>IF($JG110&gt;=45,INDEX($GV:$GV,$JF110+45),"")</f>
      </c>
      <c r="IQ110">
        <f>IF($JG110&gt;=46,INDEX($GV:$GV,$JF110+46),"")</f>
      </c>
      <c r="IR110">
        <f>IF($JG110&gt;=47,INDEX($GV:$GV,$JF110+47),"")</f>
      </c>
      <c r="IS110">
        <f>IF($JG110&gt;=48,INDEX($GV:$GV,$JF110+48),"")</f>
      </c>
      <c r="IT110">
        <f>IF($JG110&gt;=49,INDEX($GV:$GV,$JF110+49),"")</f>
      </c>
      <c r="IU110">
        <f>IF($JG110&gt;=50,INDEX($GV:$GV,$JF110+50),"")</f>
      </c>
      <c r="IV110">
        <f>IF($JG110&gt;=51,INDEX($GV:$GV,$JF110+51),"")</f>
      </c>
      <c r="IW110">
        <f>IF($JG110&gt;=52,INDEX($GV:$GV,$JF110+52),"")</f>
      </c>
      <c r="IX110">
        <f>IF($JG110&gt;=53,INDEX($GV:$GV,$JF110+53),"")</f>
      </c>
      <c r="IY110">
        <f>IF($JG110&gt;=54,INDEX($GV:$GV,$JF110+54),"")</f>
      </c>
      <c r="IZ110">
        <f>IF($JG110&gt;=55,INDEX($GV:$GV,$JF110+55),"")</f>
      </c>
      <c r="JA110">
        <f>IF($JG110&gt;=56,INDEX($GV:$GV,$JF110+56),"")</f>
      </c>
      <c r="JB110">
        <f>IF($JG110&gt;=57,INDEX($GV:$GV,$JF110+57),"")</f>
      </c>
      <c r="JC110">
        <f>IF($JG110&gt;=58,INDEX($GV:$GV,$JF110+58),"")</f>
      </c>
      <c r="JD110">
        <f>IF($JG110&gt;=59,INDEX($GV:$GV,$JF110+59),"")</f>
      </c>
      <c r="JE110">
        <f>IF($JG110&gt;=60,INDEX($GV:$GV,$JF110+60),"")</f>
      </c>
      <c r="JF110">
        <f>IFERROR(MATCH($GU110,$GV$2:$GV$322,0)+1,0)</f>
      </c>
      <c r="JG110">
        <f>IFERROR(INDEX($GW$2:$GW$322,MATCH($GU110,$GV$2:$GV$322,0)),0)</f>
      </c>
      <c r="JH110" t="s">
        <v>44</v>
      </c>
      <c r="JI110" t="s">
        <v>44</v>
      </c>
    </row>
    <row r="111" spans="1:269" x14ac:dyDescent="0.25">
      <c r="R111">
        <f>IF(OR($U111="",$Q111=""),"",IFERROR($U111/$Q111,0))</f>
      </c>
      <c r="S111">
        <f>IF($U111="","",
SUM($T111,$V111,$AA111,$W111,$Y111)*
(1-IF($AB111="",0,VALUE($AB111)/100)))</f>
      </c>
      <c r="T111">
        <f>IF($U111="","",$U111)</f>
      </c>
      <c r="V111">
        <f>IF($U111="","",
IF($O111="","",
IF(ISNUMBER(SEARCH("exempt",LOWER($O111))),0,
$U111*(VALUE(SUBSTITUTE($O111,"%",""))/100))))</f>
      </c>
      <c r="AC111">
        <f>IFERROR(IF(FIND(" - ",$K111)&gt;0,MID($K111,FIND(" - ",$K111)+3,LEN($K111)),""),"")</f>
      </c>
      <c r="AL111" t="s">
        <v>656</v>
      </c>
      <c r="AP111" t="s">
        <v>657</v>
      </c>
      <c r="AQ111" t="s">
        <v>658</v>
      </c>
      <c r="AT111">
        <f>IFERROR(LEFT($K111,FIND(" - ",$K111)-1),$K111)</f>
      </c>
      <c r="AU111" t="s">
        <v>237</v>
      </c>
      <c r="AV111">
        <v>4</v>
      </c>
      <c r="AW111">
        <f>IF($CL111&gt;=1,INDEX($AU:$AU,$CK111+1),"")</f>
      </c>
      <c r="AX111">
        <f>IF($CL111&gt;=2,INDEX($AU:$AU,$CK111+2),"")</f>
      </c>
      <c r="AY111">
        <f>IF($CL111&gt;=3,INDEX($AU:$AU,$CK111+3),"")</f>
      </c>
      <c r="AZ111">
        <f>IF($CL111&gt;=4,INDEX($AU:$AU,$CK111+4),"")</f>
      </c>
      <c r="BA111">
        <f>IF($CL111&gt;=5,INDEX($AU:$AU,$CK111+5),"")</f>
      </c>
      <c r="BB111">
        <f>IF($CL111&gt;=6,INDEX($AU:$AU,$CK111+6),"")</f>
      </c>
      <c r="BC111">
        <f>IF($CL111&gt;=7,INDEX($AU:$AU,$CK111+7),"")</f>
      </c>
      <c r="BD111">
        <f>IF($CL111&gt;=8,INDEX($AU:$AU,$CK111+8),"")</f>
      </c>
      <c r="BE111">
        <f>IF($CL111&gt;=9,INDEX($AU:$AU,$CK111+9),"")</f>
      </c>
      <c r="BF111">
        <f>IF($CL111&gt;=10,INDEX($AU:$AU,$CK111+10),"")</f>
      </c>
      <c r="BG111">
        <f>IF($CL111&gt;=11,INDEX($AU:$AU,$CK111+11),"")</f>
      </c>
      <c r="BH111">
        <f>IF($CL111&gt;=12,INDEX($AU:$AU,$CK111+12),"")</f>
      </c>
      <c r="BI111">
        <f>IF($CL111&gt;=13,INDEX($AU:$AU,$CK111+13),"")</f>
      </c>
      <c r="BJ111">
        <f>IF($CL111&gt;=14,INDEX($AU:$AU,$CK111+14),"")</f>
      </c>
      <c r="BK111">
        <f>IF($CL111&gt;=15,INDEX($AU:$AU,$CK111+15),"")</f>
      </c>
      <c r="BL111">
        <f>IF($CL111&gt;=16,INDEX($AU:$AU,$CK111+16),"")</f>
      </c>
      <c r="BM111">
        <f>IF($CL111&gt;=17,INDEX($AU:$AU,$CK111+17),"")</f>
      </c>
      <c r="BN111">
        <f>IF($CL111&gt;=18,INDEX($AU:$AU,$CK111+18),"")</f>
      </c>
      <c r="BO111">
        <f>IF($CL111&gt;=19,INDEX($AU:$AU,$CK111+19),"")</f>
      </c>
      <c r="BP111">
        <f>IF($CL111&gt;=20,INDEX($AU:$AU,$CK111+20),"")</f>
      </c>
      <c r="BQ111">
        <f>IF($CL111&gt;=21,INDEX($AU:$AU,$CK111+21),"")</f>
      </c>
      <c r="BR111">
        <f>IF($CL111&gt;=22,INDEX($AU:$AU,$CK111+22),"")</f>
      </c>
      <c r="BS111">
        <f>IF($CL111&gt;=23,INDEX($AU:$AU,$CK111+23),"")</f>
      </c>
      <c r="BT111">
        <f>IF($CL111&gt;=24,INDEX($AU:$AU,$CK111+24),"")</f>
      </c>
      <c r="BU111">
        <f>IF($CL111&gt;=25,INDEX($AU:$AU,$CK111+25),"")</f>
      </c>
      <c r="BV111">
        <f>IF($CL111&gt;=26,INDEX($AU:$AU,$CK111+26),"")</f>
      </c>
      <c r="BW111">
        <f>IF($CL111&gt;=27,INDEX($AU:$AU,$CK111+27),"")</f>
      </c>
      <c r="BX111">
        <f>IF($CL111&gt;=28,INDEX($AU:$AU,$CK111+28),"")</f>
      </c>
      <c r="BY111">
        <f>IF($CL111&gt;=29,INDEX($AU:$AU,$CK111+29),"")</f>
      </c>
      <c r="BZ111">
        <f>IF($CL111&gt;=30,INDEX($AU:$AU,$CK111+30),"")</f>
      </c>
      <c r="CA111">
        <f>IF($CL111&gt;=31,INDEX($AU:$AU,$CK111+31),"")</f>
      </c>
      <c r="CB111">
        <f>IF($CL111&gt;=32,INDEX($AU:$AU,$CK111+32),"")</f>
      </c>
      <c r="CC111">
        <f>IF($CL111&gt;=33,INDEX($AU:$AU,$CK111+33),"")</f>
      </c>
      <c r="CD111">
        <f>IF($CL111&gt;=34,INDEX($AU:$AU,$CK111+34),"")</f>
      </c>
      <c r="CE111">
        <f>IF($CL111&gt;=35,INDEX($AU:$AU,$CK111+35),"")</f>
      </c>
      <c r="CF111">
        <f>IF($CL111&gt;=36,INDEX($AU:$AU,$CK111+36),"")</f>
      </c>
      <c r="CG111">
        <f>IF($CL111&gt;=37,INDEX($AU:$AU,$CK111+37),"")</f>
      </c>
      <c r="CH111">
        <f>IF($CL111&gt;=38,INDEX($AU:$AU,$CK111+38),"")</f>
      </c>
      <c r="CI111">
        <f>IF($CL111&gt;=39,INDEX($AU:$AU,$CK111+39),"")</f>
      </c>
      <c r="CJ111">
        <f>IF($CL111&gt;=40,INDEX($AU:$AU,$CK111+40),"")</f>
      </c>
      <c r="CK111">
        <f>IFERROR(MATCH($AT111,$AU$2:$AU$133,0)+1,0)</f>
      </c>
      <c r="CL111">
        <f>IFERROR(INDEX($AV$2:$AV$133,MATCH($AT111,$AU$2:$AU$133,0)),0)</f>
      </c>
      <c r="CM111">
        <f>IFERROR(LEFT($L111,FIND(" - ",$L111)-1),$L111)</f>
      </c>
      <c r="CN111" t="s">
        <v>659</v>
      </c>
      <c r="CO111">
        <v>1</v>
      </c>
      <c r="CP111">
        <f>IF($DK111&gt;=1,INDEX($CN:$CN,$DJ111+1),"")</f>
      </c>
      <c r="CQ111">
        <f>IF($DK111&gt;=2,INDEX($CN:$CN,$DJ111+2),"")</f>
      </c>
      <c r="CR111">
        <f>IF($DK111&gt;=3,INDEX($CN:$CN,$DJ111+3),"")</f>
      </c>
      <c r="CS111">
        <f>IF($DK111&gt;=4,INDEX($CN:$CN,$DJ111+4),"")</f>
      </c>
      <c r="CT111">
        <f>IF($DK111&gt;=5,INDEX($CN:$CN,$DJ111+5),"")</f>
      </c>
      <c r="CU111">
        <f>IF($DK111&gt;=6,INDEX($CN:$CN,$DJ111+6),"")</f>
      </c>
      <c r="CV111">
        <f>IF($DK111&gt;=7,INDEX($CN:$CN,$DJ111+7),"")</f>
      </c>
      <c r="CW111">
        <f>IF($DK111&gt;=8,INDEX($CN:$CN,$DJ111+8),"")</f>
      </c>
      <c r="CX111">
        <f>IF($DK111&gt;=9,INDEX($CN:$CN,$DJ111+9),"")</f>
      </c>
      <c r="CY111">
        <f>IF($DK111&gt;=10,INDEX($CN:$CN,$DJ111+10),"")</f>
      </c>
      <c r="CZ111">
        <f>IF($DK111&gt;=11,INDEX($CN:$CN,$DJ111+11),"")</f>
      </c>
      <c r="DA111">
        <f>IF($DK111&gt;=12,INDEX($CN:$CN,$DJ111+12),"")</f>
      </c>
      <c r="DB111">
        <f>IF($DK111&gt;=13,INDEX($CN:$CN,$DJ111+13),"")</f>
      </c>
      <c r="DC111">
        <f>IF($DK111&gt;=14,INDEX($CN:$CN,$DJ111+14),"")</f>
      </c>
      <c r="DD111">
        <f>IF($DK111&gt;=15,INDEX($CN:$CN,$DJ111+15),"")</f>
      </c>
      <c r="DE111">
        <f>IF($DK111&gt;=16,INDEX($CN:$CN,$DJ111+16),"")</f>
      </c>
      <c r="DF111">
        <f>IF($DK111&gt;=17,INDEX($CN:$CN,$DJ111+17),"")</f>
      </c>
      <c r="DG111">
        <f>IF($DK111&gt;=18,INDEX($CN:$CN,$DJ111+18),"")</f>
      </c>
      <c r="DH111">
        <f>IF($DK111&gt;=19,INDEX($CN:$CN,$DJ111+19),"")</f>
      </c>
      <c r="DI111">
        <f>IF($DK111&gt;=20,INDEX($CN:$CN,$DJ111+20),"")</f>
      </c>
      <c r="DJ111">
        <f>IFERROR(MATCH($CM111,$CN$2:$CN$1089,0)+1,0)</f>
      </c>
      <c r="DK111">
        <f>IFERROR(INDEX($CO$2:$CO$1089,MATCH($CM111,$CN$2:$CN$1089,0)),0)</f>
      </c>
      <c r="DL111">
        <f>IFERROR(INDEX($AS:$AS,MATCH($O111,$AR:$AR,0))&amp;"","")</f>
      </c>
      <c r="DM111" t="s">
        <v>62</v>
      </c>
      <c r="DN111" t="s">
        <v>660</v>
      </c>
      <c r="DP111">
        <f>IF($GS111&gt;=1,INDEX($DM:$DM,$GR111+1),"")</f>
      </c>
      <c r="DQ111">
        <f>IF($GS111&gt;=2,INDEX($DM:$DM,$GR111+2),"")</f>
      </c>
      <c r="DR111">
        <f>IF($GS111&gt;=3,INDEX($DM:$DM,$GR111+3),"")</f>
      </c>
      <c r="DS111">
        <f>IF($GS111&gt;=4,INDEX($DM:$DM,$GR111+4),"")</f>
      </c>
      <c r="DT111">
        <f>IF($GS111&gt;=5,INDEX($DM:$DM,$GR111+5),"")</f>
      </c>
      <c r="DU111">
        <f>IF($GS111&gt;=6,INDEX($DM:$DM,$GR111+6),"")</f>
      </c>
      <c r="DV111">
        <f>IF($GS111&gt;=7,INDEX($DM:$DM,$GR111+7),"")</f>
      </c>
      <c r="DW111">
        <f>IF($GS111&gt;=8,INDEX($DM:$DM,$GR111+8),"")</f>
      </c>
      <c r="DX111">
        <f>IF($GS111&gt;=9,INDEX($DM:$DM,$GR111+9),"")</f>
      </c>
      <c r="DY111">
        <f>IF($GS111&gt;=10,INDEX($DM:$DM,$GR111+10),"")</f>
      </c>
      <c r="DZ111">
        <f>IF($GS111&gt;=11,INDEX($DM:$DM,$GR111+11),"")</f>
      </c>
      <c r="EA111">
        <f>IF($GS111&gt;=12,INDEX($DM:$DM,$GR111+12),"")</f>
      </c>
      <c r="EB111">
        <f>IF($GS111&gt;=13,INDEX($DM:$DM,$GR111+13),"")</f>
      </c>
      <c r="EC111">
        <f>IF($GS111&gt;=14,INDEX($DM:$DM,$GR111+14),"")</f>
      </c>
      <c r="ED111">
        <f>IF($GS111&gt;=15,INDEX($DM:$DM,$GR111+15),"")</f>
      </c>
      <c r="EE111">
        <f>IF($GS111&gt;=16,INDEX($DM:$DM,$GR111+16),"")</f>
      </c>
      <c r="EF111">
        <f>IF($GS111&gt;=17,INDEX($DM:$DM,$GR111+17),"")</f>
      </c>
      <c r="EG111">
        <f>IF($GS111&gt;=18,INDEX($DM:$DM,$GR111+18),"")</f>
      </c>
      <c r="EH111">
        <f>IF($GS111&gt;=19,INDEX($DM:$DM,$GR111+19),"")</f>
      </c>
      <c r="EI111">
        <f>IF($GS111&gt;=20,INDEX($DM:$DM,$GR111+20),"")</f>
      </c>
      <c r="EJ111">
        <f>IF($GS111&gt;=21,INDEX($DM:$DM,$GR111+21),"")</f>
      </c>
      <c r="EK111">
        <f>IF($GS111&gt;=22,INDEX($DM:$DM,$GR111+22),"")</f>
      </c>
      <c r="EL111">
        <f>IF($GS111&gt;=23,INDEX($DM:$DM,$GR111+23),"")</f>
      </c>
      <c r="EM111">
        <f>IF($GS111&gt;=24,INDEX($DM:$DM,$GR111+24),"")</f>
      </c>
      <c r="EN111">
        <f>IF($GS111&gt;=25,INDEX($DM:$DM,$GR111+25),"")</f>
      </c>
      <c r="EO111">
        <f>IF($GS111&gt;=26,INDEX($DM:$DM,$GR111+26),"")</f>
      </c>
      <c r="EP111">
        <f>IF($GS111&gt;=27,INDEX($DM:$DM,$GR111+27),"")</f>
      </c>
      <c r="EQ111">
        <f>IF($GS111&gt;=28,INDEX($DM:$DM,$GR111+28),"")</f>
      </c>
      <c r="ER111">
        <f>IF($GS111&gt;=29,INDEX($DM:$DM,$GR111+29),"")</f>
      </c>
      <c r="ES111">
        <f>IF($GS111&gt;=30,INDEX($DM:$DM,$GR111+30),"")</f>
      </c>
      <c r="ET111">
        <f>IF($GS111&gt;=31,INDEX($DM:$DM,$GR111+31),"")</f>
      </c>
      <c r="EU111">
        <f>IF($GS111&gt;=32,INDEX($DM:$DM,$GR111+32),"")</f>
      </c>
      <c r="EV111">
        <f>IF($GS111&gt;=33,INDEX($DM:$DM,$GR111+33),"")</f>
      </c>
      <c r="EW111">
        <f>IF($GS111&gt;=34,INDEX($DM:$DM,$GR111+34),"")</f>
      </c>
      <c r="EX111">
        <f>IF($GS111&gt;=35,INDEX($DM:$DM,$GR111+35),"")</f>
      </c>
      <c r="EY111">
        <f>IF($GS111&gt;=36,INDEX($DM:$DM,$GR111+36),"")</f>
      </c>
      <c r="EZ111">
        <f>IF($GS111&gt;=37,INDEX($DM:$DM,$GR111+37),"")</f>
      </c>
      <c r="FA111">
        <f>IF($GS111&gt;=38,INDEX($DM:$DM,$GR111+38),"")</f>
      </c>
      <c r="FB111">
        <f>IF($GS111&gt;=39,INDEX($DM:$DM,$GR111+39),"")</f>
      </c>
      <c r="FC111">
        <f>IF($GS111&gt;=40,INDEX($DM:$DM,$GR111+40),"")</f>
      </c>
      <c r="FD111">
        <f>IF($GS111&gt;=1,INDEX($DN:$DN,$GR111+1),"")</f>
      </c>
      <c r="FE111">
        <f>IF($GS111&gt;=2,INDEX($DN:$DN,$GR111+2),"")</f>
      </c>
      <c r="FF111">
        <f>IF($GS111&gt;=3,INDEX($DN:$DN,$GR111+3),"")</f>
      </c>
      <c r="FG111">
        <f>IF($GS111&gt;=4,INDEX($DN:$DN,$GR111+4),"")</f>
      </c>
      <c r="FH111">
        <f>IF($GS111&gt;=5,INDEX($DN:$DN,$GR111+5),"")</f>
      </c>
      <c r="FI111">
        <f>IF($GS111&gt;=6,INDEX($DN:$DN,$GR111+6),"")</f>
      </c>
      <c r="FJ111">
        <f>IF($GS111&gt;=7,INDEX($DN:$DN,$GR111+7),"")</f>
      </c>
      <c r="FK111">
        <f>IF($GS111&gt;=8,INDEX($DN:$DN,$GR111+8),"")</f>
      </c>
      <c r="FL111">
        <f>IF($GS111&gt;=9,INDEX($DN:$DN,$GR111+9),"")</f>
      </c>
      <c r="FM111">
        <f>IF($GS111&gt;=10,INDEX($DN:$DN,$GR111+10),"")</f>
      </c>
      <c r="FN111">
        <f>IF($GS111&gt;=11,INDEX($DN:$DN,$GR111+11),"")</f>
      </c>
      <c r="FO111">
        <f>IF($GS111&gt;=12,INDEX($DN:$DN,$GR111+12),"")</f>
      </c>
      <c r="FP111">
        <f>IF($GS111&gt;=13,INDEX($DN:$DN,$GR111+13),"")</f>
      </c>
      <c r="FQ111">
        <f>IF($GS111&gt;=14,INDEX($DN:$DN,$GR111+14),"")</f>
      </c>
      <c r="FR111">
        <f>IF($GS111&gt;=15,INDEX($DN:$DN,$GR111+15),"")</f>
      </c>
      <c r="FS111">
        <f>IF($GS111&gt;=16,INDEX($DN:$DN,$GR111+16),"")</f>
      </c>
      <c r="FT111">
        <f>IF($GS111&gt;=17,INDEX($DN:$DN,$GR111+17),"")</f>
      </c>
      <c r="FU111">
        <f>IF($GS111&gt;=18,INDEX($DN:$DN,$GR111+18),"")</f>
      </c>
      <c r="FV111">
        <f>IF($GS111&gt;=19,INDEX($DN:$DN,$GR111+19),"")</f>
      </c>
      <c r="FW111">
        <f>IF($GS111&gt;=20,INDEX($DN:$DN,$GR111+20),"")</f>
      </c>
      <c r="FX111">
        <f>IF($GS111&gt;=21,INDEX($DN:$DN,$GR111+21),"")</f>
      </c>
      <c r="FY111">
        <f>IF($GS111&gt;=22,INDEX($DN:$DN,$GR111+22),"")</f>
      </c>
      <c r="FZ111">
        <f>IF($GS111&gt;=23,INDEX($DN:$DN,$GR111+23),"")</f>
      </c>
      <c r="GA111">
        <f>IF($GS111&gt;=24,INDEX($DN:$DN,$GR111+24),"")</f>
      </c>
      <c r="GB111">
        <f>IF($GS111&gt;=25,INDEX($DN:$DN,$GR111+25),"")</f>
      </c>
      <c r="GC111">
        <f>IF($GS111&gt;=26,INDEX($DN:$DN,$GR111+26),"")</f>
      </c>
      <c r="GD111">
        <f>IF($GS111&gt;=27,INDEX($DN:$DN,$GR111+27),"")</f>
      </c>
      <c r="GE111">
        <f>IF($GS111&gt;=28,INDEX($DN:$DN,$GR111+28),"")</f>
      </c>
      <c r="GF111">
        <f>IF($GS111&gt;=29,INDEX($DN:$DN,$GR111+29),"")</f>
      </c>
      <c r="GG111">
        <f>IF($GS111&gt;=30,INDEX($DN:$DN,$GR111+30),"")</f>
      </c>
      <c r="GH111">
        <f>IF($GS111&gt;=31,INDEX($DN:$DN,$GR111+31),"")</f>
      </c>
      <c r="GI111">
        <f>IF($GS111&gt;=32,INDEX($DN:$DN,$GR111+32),"")</f>
      </c>
      <c r="GJ111">
        <f>IF($GS111&gt;=33,INDEX($DN:$DN,$GR111+33),"")</f>
      </c>
      <c r="GK111">
        <f>IF($GS111&gt;=34,INDEX($DN:$DN,$GR111+34),"")</f>
      </c>
      <c r="GL111">
        <f>IF($GS111&gt;=35,INDEX($DN:$DN,$GR111+35),"")</f>
      </c>
      <c r="GM111">
        <f>IF($GS111&gt;=36,INDEX($DN:$DN,$GR111+36),"")</f>
      </c>
      <c r="GN111">
        <f>IF($GS111&gt;=37,INDEX($DN:$DN,$GR111+37),"")</f>
      </c>
      <c r="GO111">
        <f>IF($GS111&gt;=38,INDEX($DN:$DN,$GR111+38),"")</f>
      </c>
      <c r="GP111">
        <f>IF($GS111&gt;=39,INDEX($DN:$DN,$GR111+39),"")</f>
      </c>
      <c r="GQ111">
        <f>IF($GS111&gt;=40,INDEX($DN:$DN,$GR111+40),"")</f>
      </c>
      <c r="GR111">
        <f>IFERROR(MATCH($DL111,$DM$2:$DM$148,0)+1,0)</f>
      </c>
      <c r="GS111">
        <f>IFERROR(INDEX($DO$2:$DO$148,MATCH($DL111,$DM$2:$DM$148,0)),0)</f>
      </c>
      <c r="GT111">
        <f>IFERROR(MATCH($Z111,$DP$111:$FC$111,0),0)</f>
      </c>
      <c r="GU111">
        <f>IF($GT111&gt;0,INDEX($FD$111:$GQ$111,$GT111),"")</f>
      </c>
      <c r="GV111" t="s">
        <v>661</v>
      </c>
      <c r="GX111">
        <f>IF($JG111&gt;=1,INDEX($GV:$GV,$JF111+1),"")</f>
      </c>
      <c r="GY111">
        <f>IF($JG111&gt;=2,INDEX($GV:$GV,$JF111+2),"")</f>
      </c>
      <c r="GZ111">
        <f>IF($JG111&gt;=3,INDEX($GV:$GV,$JF111+3),"")</f>
      </c>
      <c r="HA111">
        <f>IF($JG111&gt;=4,INDEX($GV:$GV,$JF111+4),"")</f>
      </c>
      <c r="HB111">
        <f>IF($JG111&gt;=5,INDEX($GV:$GV,$JF111+5),"")</f>
      </c>
      <c r="HC111">
        <f>IF($JG111&gt;=6,INDEX($GV:$GV,$JF111+6),"")</f>
      </c>
      <c r="HD111">
        <f>IF($JG111&gt;=7,INDEX($GV:$GV,$JF111+7),"")</f>
      </c>
      <c r="HE111">
        <f>IF($JG111&gt;=8,INDEX($GV:$GV,$JF111+8),"")</f>
      </c>
      <c r="HF111">
        <f>IF($JG111&gt;=9,INDEX($GV:$GV,$JF111+9),"")</f>
      </c>
      <c r="HG111">
        <f>IF($JG111&gt;=10,INDEX($GV:$GV,$JF111+10),"")</f>
      </c>
      <c r="HH111">
        <f>IF($JG111&gt;=11,INDEX($GV:$GV,$JF111+11),"")</f>
      </c>
      <c r="HI111">
        <f>IF($JG111&gt;=12,INDEX($GV:$GV,$JF111+12),"")</f>
      </c>
      <c r="HJ111">
        <f>IF($JG111&gt;=13,INDEX($GV:$GV,$JF111+13),"")</f>
      </c>
      <c r="HK111">
        <f>IF($JG111&gt;=14,INDEX($GV:$GV,$JF111+14),"")</f>
      </c>
      <c r="HL111">
        <f>IF($JG111&gt;=15,INDEX($GV:$GV,$JF111+15),"")</f>
      </c>
      <c r="HM111">
        <f>IF($JG111&gt;=16,INDEX($GV:$GV,$JF111+16),"")</f>
      </c>
      <c r="HN111">
        <f>IF($JG111&gt;=17,INDEX($GV:$GV,$JF111+17),"")</f>
      </c>
      <c r="HO111">
        <f>IF($JG111&gt;=18,INDEX($GV:$GV,$JF111+18),"")</f>
      </c>
      <c r="HP111">
        <f>IF($JG111&gt;=19,INDEX($GV:$GV,$JF111+19),"")</f>
      </c>
      <c r="HQ111">
        <f>IF($JG111&gt;=20,INDEX($GV:$GV,$JF111+20),"")</f>
      </c>
      <c r="HR111">
        <f>IF($JG111&gt;=21,INDEX($GV:$GV,$JF111+21),"")</f>
      </c>
      <c r="HS111">
        <f>IF($JG111&gt;=22,INDEX($GV:$GV,$JF111+22),"")</f>
      </c>
      <c r="HT111">
        <f>IF($JG111&gt;=23,INDEX($GV:$GV,$JF111+23),"")</f>
      </c>
      <c r="HU111">
        <f>IF($JG111&gt;=24,INDEX($GV:$GV,$JF111+24),"")</f>
      </c>
      <c r="HV111">
        <f>IF($JG111&gt;=25,INDEX($GV:$GV,$JF111+25),"")</f>
      </c>
      <c r="HW111">
        <f>IF($JG111&gt;=26,INDEX($GV:$GV,$JF111+26),"")</f>
      </c>
      <c r="HX111">
        <f>IF($JG111&gt;=27,INDEX($GV:$GV,$JF111+27),"")</f>
      </c>
      <c r="HY111">
        <f>IF($JG111&gt;=28,INDEX($GV:$GV,$JF111+28),"")</f>
      </c>
      <c r="HZ111">
        <f>IF($JG111&gt;=29,INDEX($GV:$GV,$JF111+29),"")</f>
      </c>
      <c r="IA111">
        <f>IF($JG111&gt;=30,INDEX($GV:$GV,$JF111+30),"")</f>
      </c>
      <c r="IB111">
        <f>IF($JG111&gt;=31,INDEX($GV:$GV,$JF111+31),"")</f>
      </c>
      <c r="IC111">
        <f>IF($JG111&gt;=32,INDEX($GV:$GV,$JF111+32),"")</f>
      </c>
      <c r="ID111">
        <f>IF($JG111&gt;=33,INDEX($GV:$GV,$JF111+33),"")</f>
      </c>
      <c r="IE111">
        <f>IF($JG111&gt;=34,INDEX($GV:$GV,$JF111+34),"")</f>
      </c>
      <c r="IF111">
        <f>IF($JG111&gt;=35,INDEX($GV:$GV,$JF111+35),"")</f>
      </c>
      <c r="IG111">
        <f>IF($JG111&gt;=36,INDEX($GV:$GV,$JF111+36),"")</f>
      </c>
      <c r="IH111">
        <f>IF($JG111&gt;=37,INDEX($GV:$GV,$JF111+37),"")</f>
      </c>
      <c r="II111">
        <f>IF($JG111&gt;=38,INDEX($GV:$GV,$JF111+38),"")</f>
      </c>
      <c r="IJ111">
        <f>IF($JG111&gt;=39,INDEX($GV:$GV,$JF111+39),"")</f>
      </c>
      <c r="IK111">
        <f>IF($JG111&gt;=40,INDEX($GV:$GV,$JF111+40),"")</f>
      </c>
      <c r="IL111">
        <f>IF($JG111&gt;=41,INDEX($GV:$GV,$JF111+41),"")</f>
      </c>
      <c r="IM111">
        <f>IF($JG111&gt;=42,INDEX($GV:$GV,$JF111+42),"")</f>
      </c>
      <c r="IN111">
        <f>IF($JG111&gt;=43,INDEX($GV:$GV,$JF111+43),"")</f>
      </c>
      <c r="IO111">
        <f>IF($JG111&gt;=44,INDEX($GV:$GV,$JF111+44),"")</f>
      </c>
      <c r="IP111">
        <f>IF($JG111&gt;=45,INDEX($GV:$GV,$JF111+45),"")</f>
      </c>
      <c r="IQ111">
        <f>IF($JG111&gt;=46,INDEX($GV:$GV,$JF111+46),"")</f>
      </c>
      <c r="IR111">
        <f>IF($JG111&gt;=47,INDEX($GV:$GV,$JF111+47),"")</f>
      </c>
      <c r="IS111">
        <f>IF($JG111&gt;=48,INDEX($GV:$GV,$JF111+48),"")</f>
      </c>
      <c r="IT111">
        <f>IF($JG111&gt;=49,INDEX($GV:$GV,$JF111+49),"")</f>
      </c>
      <c r="IU111">
        <f>IF($JG111&gt;=50,INDEX($GV:$GV,$JF111+50),"")</f>
      </c>
      <c r="IV111">
        <f>IF($JG111&gt;=51,INDEX($GV:$GV,$JF111+51),"")</f>
      </c>
      <c r="IW111">
        <f>IF($JG111&gt;=52,INDEX($GV:$GV,$JF111+52),"")</f>
      </c>
      <c r="IX111">
        <f>IF($JG111&gt;=53,INDEX($GV:$GV,$JF111+53),"")</f>
      </c>
      <c r="IY111">
        <f>IF($JG111&gt;=54,INDEX($GV:$GV,$JF111+54),"")</f>
      </c>
      <c r="IZ111">
        <f>IF($JG111&gt;=55,INDEX($GV:$GV,$JF111+55),"")</f>
      </c>
      <c r="JA111">
        <f>IF($JG111&gt;=56,INDEX($GV:$GV,$JF111+56),"")</f>
      </c>
      <c r="JB111">
        <f>IF($JG111&gt;=57,INDEX($GV:$GV,$JF111+57),"")</f>
      </c>
      <c r="JC111">
        <f>IF($JG111&gt;=58,INDEX($GV:$GV,$JF111+58),"")</f>
      </c>
      <c r="JD111">
        <f>IF($JG111&gt;=59,INDEX($GV:$GV,$JF111+59),"")</f>
      </c>
      <c r="JE111">
        <f>IF($JG111&gt;=60,INDEX($GV:$GV,$JF111+60),"")</f>
      </c>
      <c r="JF111">
        <f>IFERROR(MATCH($GU111,$GV$2:$GV$322,0)+1,0)</f>
      </c>
      <c r="JG111">
        <f>IFERROR(INDEX($GW$2:$GW$322,MATCH($GU111,$GV$2:$GV$322,0)),0)</f>
      </c>
      <c r="JH111" t="s">
        <v>44</v>
      </c>
      <c r="JI111" t="s">
        <v>44</v>
      </c>
    </row>
    <row r="112" spans="1:269" x14ac:dyDescent="0.25">
      <c r="R112">
        <f>IF(OR($U112="",$Q112=""),"",IFERROR($U112/$Q112,0))</f>
      </c>
      <c r="S112">
        <f>IF($U112="","",
SUM($T112,$V112,$AA112,$W112,$Y112)*
(1-IF($AB112="",0,VALUE($AB112)/100)))</f>
      </c>
      <c r="T112">
        <f>IF($U112="","",$U112)</f>
      </c>
      <c r="V112">
        <f>IF($U112="","",
IF($O112="","",
IF(ISNUMBER(SEARCH("exempt",LOWER($O112))),0,
$U112*(VALUE(SUBSTITUTE($O112,"%",""))/100))))</f>
      </c>
      <c r="AC112">
        <f>IFERROR(IF(FIND(" - ",$K112)&gt;0,MID($K112,FIND(" - ",$K112)+3,LEN($K112)),""),"")</f>
      </c>
      <c r="AL112" t="s">
        <v>662</v>
      </c>
      <c r="AP112" t="s">
        <v>663</v>
      </c>
      <c r="AQ112" t="s">
        <v>664</v>
      </c>
      <c r="AT112">
        <f>IFERROR(LEFT($K112,FIND(" - ",$K112)-1),$K112)</f>
      </c>
      <c r="AU112" t="s">
        <v>484</v>
      </c>
      <c r="AW112">
        <f>IF($CL112&gt;=1,INDEX($AU:$AU,$CK112+1),"")</f>
      </c>
      <c r="AX112">
        <f>IF($CL112&gt;=2,INDEX($AU:$AU,$CK112+2),"")</f>
      </c>
      <c r="AY112">
        <f>IF($CL112&gt;=3,INDEX($AU:$AU,$CK112+3),"")</f>
      </c>
      <c r="AZ112">
        <f>IF($CL112&gt;=4,INDEX($AU:$AU,$CK112+4),"")</f>
      </c>
      <c r="BA112">
        <f>IF($CL112&gt;=5,INDEX($AU:$AU,$CK112+5),"")</f>
      </c>
      <c r="BB112">
        <f>IF($CL112&gt;=6,INDEX($AU:$AU,$CK112+6),"")</f>
      </c>
      <c r="BC112">
        <f>IF($CL112&gt;=7,INDEX($AU:$AU,$CK112+7),"")</f>
      </c>
      <c r="BD112">
        <f>IF($CL112&gt;=8,INDEX($AU:$AU,$CK112+8),"")</f>
      </c>
      <c r="BE112">
        <f>IF($CL112&gt;=9,INDEX($AU:$AU,$CK112+9),"")</f>
      </c>
      <c r="BF112">
        <f>IF($CL112&gt;=10,INDEX($AU:$AU,$CK112+10),"")</f>
      </c>
      <c r="BG112">
        <f>IF($CL112&gt;=11,INDEX($AU:$AU,$CK112+11),"")</f>
      </c>
      <c r="BH112">
        <f>IF($CL112&gt;=12,INDEX($AU:$AU,$CK112+12),"")</f>
      </c>
      <c r="BI112">
        <f>IF($CL112&gt;=13,INDEX($AU:$AU,$CK112+13),"")</f>
      </c>
      <c r="BJ112">
        <f>IF($CL112&gt;=14,INDEX($AU:$AU,$CK112+14),"")</f>
      </c>
      <c r="BK112">
        <f>IF($CL112&gt;=15,INDEX($AU:$AU,$CK112+15),"")</f>
      </c>
      <c r="BL112">
        <f>IF($CL112&gt;=16,INDEX($AU:$AU,$CK112+16),"")</f>
      </c>
      <c r="BM112">
        <f>IF($CL112&gt;=17,INDEX($AU:$AU,$CK112+17),"")</f>
      </c>
      <c r="BN112">
        <f>IF($CL112&gt;=18,INDEX($AU:$AU,$CK112+18),"")</f>
      </c>
      <c r="BO112">
        <f>IF($CL112&gt;=19,INDEX($AU:$AU,$CK112+19),"")</f>
      </c>
      <c r="BP112">
        <f>IF($CL112&gt;=20,INDEX($AU:$AU,$CK112+20),"")</f>
      </c>
      <c r="BQ112">
        <f>IF($CL112&gt;=21,INDEX($AU:$AU,$CK112+21),"")</f>
      </c>
      <c r="BR112">
        <f>IF($CL112&gt;=22,INDEX($AU:$AU,$CK112+22),"")</f>
      </c>
      <c r="BS112">
        <f>IF($CL112&gt;=23,INDEX($AU:$AU,$CK112+23),"")</f>
      </c>
      <c r="BT112">
        <f>IF($CL112&gt;=24,INDEX($AU:$AU,$CK112+24),"")</f>
      </c>
      <c r="BU112">
        <f>IF($CL112&gt;=25,INDEX($AU:$AU,$CK112+25),"")</f>
      </c>
      <c r="BV112">
        <f>IF($CL112&gt;=26,INDEX($AU:$AU,$CK112+26),"")</f>
      </c>
      <c r="BW112">
        <f>IF($CL112&gt;=27,INDEX($AU:$AU,$CK112+27),"")</f>
      </c>
      <c r="BX112">
        <f>IF($CL112&gt;=28,INDEX($AU:$AU,$CK112+28),"")</f>
      </c>
      <c r="BY112">
        <f>IF($CL112&gt;=29,INDEX($AU:$AU,$CK112+29),"")</f>
      </c>
      <c r="BZ112">
        <f>IF($CL112&gt;=30,INDEX($AU:$AU,$CK112+30),"")</f>
      </c>
      <c r="CA112">
        <f>IF($CL112&gt;=31,INDEX($AU:$AU,$CK112+31),"")</f>
      </c>
      <c r="CB112">
        <f>IF($CL112&gt;=32,INDEX($AU:$AU,$CK112+32),"")</f>
      </c>
      <c r="CC112">
        <f>IF($CL112&gt;=33,INDEX($AU:$AU,$CK112+33),"")</f>
      </c>
      <c r="CD112">
        <f>IF($CL112&gt;=34,INDEX($AU:$AU,$CK112+34),"")</f>
      </c>
      <c r="CE112">
        <f>IF($CL112&gt;=35,INDEX($AU:$AU,$CK112+35),"")</f>
      </c>
      <c r="CF112">
        <f>IF($CL112&gt;=36,INDEX($AU:$AU,$CK112+36),"")</f>
      </c>
      <c r="CG112">
        <f>IF($CL112&gt;=37,INDEX($AU:$AU,$CK112+37),"")</f>
      </c>
      <c r="CH112">
        <f>IF($CL112&gt;=38,INDEX($AU:$AU,$CK112+38),"")</f>
      </c>
      <c r="CI112">
        <f>IF($CL112&gt;=39,INDEX($AU:$AU,$CK112+39),"")</f>
      </c>
      <c r="CJ112">
        <f>IF($CL112&gt;=40,INDEX($AU:$AU,$CK112+40),"")</f>
      </c>
      <c r="CK112">
        <f>IFERROR(MATCH($AT112,$AU$2:$AU$133,0)+1,0)</f>
      </c>
      <c r="CL112">
        <f>IFERROR(INDEX($AV$2:$AV$133,MATCH($AT112,$AU$2:$AU$133,0)),0)</f>
      </c>
      <c r="CM112">
        <f>IFERROR(LEFT($L112,FIND(" - ",$L112)-1),$L112)</f>
      </c>
      <c r="CN112" t="s">
        <v>149</v>
      </c>
      <c r="CP112">
        <f>IF($DK112&gt;=1,INDEX($CN:$CN,$DJ112+1),"")</f>
      </c>
      <c r="CQ112">
        <f>IF($DK112&gt;=2,INDEX($CN:$CN,$DJ112+2),"")</f>
      </c>
      <c r="CR112">
        <f>IF($DK112&gt;=3,INDEX($CN:$CN,$DJ112+3),"")</f>
      </c>
      <c r="CS112">
        <f>IF($DK112&gt;=4,INDEX($CN:$CN,$DJ112+4),"")</f>
      </c>
      <c r="CT112">
        <f>IF($DK112&gt;=5,INDEX($CN:$CN,$DJ112+5),"")</f>
      </c>
      <c r="CU112">
        <f>IF($DK112&gt;=6,INDEX($CN:$CN,$DJ112+6),"")</f>
      </c>
      <c r="CV112">
        <f>IF($DK112&gt;=7,INDEX($CN:$CN,$DJ112+7),"")</f>
      </c>
      <c r="CW112">
        <f>IF($DK112&gt;=8,INDEX($CN:$CN,$DJ112+8),"")</f>
      </c>
      <c r="CX112">
        <f>IF($DK112&gt;=9,INDEX($CN:$CN,$DJ112+9),"")</f>
      </c>
      <c r="CY112">
        <f>IF($DK112&gt;=10,INDEX($CN:$CN,$DJ112+10),"")</f>
      </c>
      <c r="CZ112">
        <f>IF($DK112&gt;=11,INDEX($CN:$CN,$DJ112+11),"")</f>
      </c>
      <c r="DA112">
        <f>IF($DK112&gt;=12,INDEX($CN:$CN,$DJ112+12),"")</f>
      </c>
      <c r="DB112">
        <f>IF($DK112&gt;=13,INDEX($CN:$CN,$DJ112+13),"")</f>
      </c>
      <c r="DC112">
        <f>IF($DK112&gt;=14,INDEX($CN:$CN,$DJ112+14),"")</f>
      </c>
      <c r="DD112">
        <f>IF($DK112&gt;=15,INDEX($CN:$CN,$DJ112+15),"")</f>
      </c>
      <c r="DE112">
        <f>IF($DK112&gt;=16,INDEX($CN:$CN,$DJ112+16),"")</f>
      </c>
      <c r="DF112">
        <f>IF($DK112&gt;=17,INDEX($CN:$CN,$DJ112+17),"")</f>
      </c>
      <c r="DG112">
        <f>IF($DK112&gt;=18,INDEX($CN:$CN,$DJ112+18),"")</f>
      </c>
      <c r="DH112">
        <f>IF($DK112&gt;=19,INDEX($CN:$CN,$DJ112+19),"")</f>
      </c>
      <c r="DI112">
        <f>IF($DK112&gt;=20,INDEX($CN:$CN,$DJ112+20),"")</f>
      </c>
      <c r="DJ112">
        <f>IFERROR(MATCH($CM112,$CN$2:$CN$1089,0)+1,0)</f>
      </c>
      <c r="DK112">
        <f>IFERROR(INDEX($CO$2:$CO$1089,MATCH($CM112,$CN$2:$CN$1089,0)),0)</f>
      </c>
      <c r="DL112">
        <f>IFERROR(INDEX($AS:$AS,MATCH($O112,$AR:$AR,0))&amp;"","")</f>
      </c>
      <c r="DM112" t="s">
        <v>252</v>
      </c>
      <c r="DO112">
        <v>1</v>
      </c>
      <c r="DP112">
        <f>IF($GS112&gt;=1,INDEX($DM:$DM,$GR112+1),"")</f>
      </c>
      <c r="DQ112">
        <f>IF($GS112&gt;=2,INDEX($DM:$DM,$GR112+2),"")</f>
      </c>
      <c r="DR112">
        <f>IF($GS112&gt;=3,INDEX($DM:$DM,$GR112+3),"")</f>
      </c>
      <c r="DS112">
        <f>IF($GS112&gt;=4,INDEX($DM:$DM,$GR112+4),"")</f>
      </c>
      <c r="DT112">
        <f>IF($GS112&gt;=5,INDEX($DM:$DM,$GR112+5),"")</f>
      </c>
      <c r="DU112">
        <f>IF($GS112&gt;=6,INDEX($DM:$DM,$GR112+6),"")</f>
      </c>
      <c r="DV112">
        <f>IF($GS112&gt;=7,INDEX($DM:$DM,$GR112+7),"")</f>
      </c>
      <c r="DW112">
        <f>IF($GS112&gt;=8,INDEX($DM:$DM,$GR112+8),"")</f>
      </c>
      <c r="DX112">
        <f>IF($GS112&gt;=9,INDEX($DM:$DM,$GR112+9),"")</f>
      </c>
      <c r="DY112">
        <f>IF($GS112&gt;=10,INDEX($DM:$DM,$GR112+10),"")</f>
      </c>
      <c r="DZ112">
        <f>IF($GS112&gt;=11,INDEX($DM:$DM,$GR112+11),"")</f>
      </c>
      <c r="EA112">
        <f>IF($GS112&gt;=12,INDEX($DM:$DM,$GR112+12),"")</f>
      </c>
      <c r="EB112">
        <f>IF($GS112&gt;=13,INDEX($DM:$DM,$GR112+13),"")</f>
      </c>
      <c r="EC112">
        <f>IF($GS112&gt;=14,INDEX($DM:$DM,$GR112+14),"")</f>
      </c>
      <c r="ED112">
        <f>IF($GS112&gt;=15,INDEX($DM:$DM,$GR112+15),"")</f>
      </c>
      <c r="EE112">
        <f>IF($GS112&gt;=16,INDEX($DM:$DM,$GR112+16),"")</f>
      </c>
      <c r="EF112">
        <f>IF($GS112&gt;=17,INDEX($DM:$DM,$GR112+17),"")</f>
      </c>
      <c r="EG112">
        <f>IF($GS112&gt;=18,INDEX($DM:$DM,$GR112+18),"")</f>
      </c>
      <c r="EH112">
        <f>IF($GS112&gt;=19,INDEX($DM:$DM,$GR112+19),"")</f>
      </c>
      <c r="EI112">
        <f>IF($GS112&gt;=20,INDEX($DM:$DM,$GR112+20),"")</f>
      </c>
      <c r="EJ112">
        <f>IF($GS112&gt;=21,INDEX($DM:$DM,$GR112+21),"")</f>
      </c>
      <c r="EK112">
        <f>IF($GS112&gt;=22,INDEX($DM:$DM,$GR112+22),"")</f>
      </c>
      <c r="EL112">
        <f>IF($GS112&gt;=23,INDEX($DM:$DM,$GR112+23),"")</f>
      </c>
      <c r="EM112">
        <f>IF($GS112&gt;=24,INDEX($DM:$DM,$GR112+24),"")</f>
      </c>
      <c r="EN112">
        <f>IF($GS112&gt;=25,INDEX($DM:$DM,$GR112+25),"")</f>
      </c>
      <c r="EO112">
        <f>IF($GS112&gt;=26,INDEX($DM:$DM,$GR112+26),"")</f>
      </c>
      <c r="EP112">
        <f>IF($GS112&gt;=27,INDEX($DM:$DM,$GR112+27),"")</f>
      </c>
      <c r="EQ112">
        <f>IF($GS112&gt;=28,INDEX($DM:$DM,$GR112+28),"")</f>
      </c>
      <c r="ER112">
        <f>IF($GS112&gt;=29,INDEX($DM:$DM,$GR112+29),"")</f>
      </c>
      <c r="ES112">
        <f>IF($GS112&gt;=30,INDEX($DM:$DM,$GR112+30),"")</f>
      </c>
      <c r="ET112">
        <f>IF($GS112&gt;=31,INDEX($DM:$DM,$GR112+31),"")</f>
      </c>
      <c r="EU112">
        <f>IF($GS112&gt;=32,INDEX($DM:$DM,$GR112+32),"")</f>
      </c>
      <c r="EV112">
        <f>IF($GS112&gt;=33,INDEX($DM:$DM,$GR112+33),"")</f>
      </c>
      <c r="EW112">
        <f>IF($GS112&gt;=34,INDEX($DM:$DM,$GR112+34),"")</f>
      </c>
      <c r="EX112">
        <f>IF($GS112&gt;=35,INDEX($DM:$DM,$GR112+35),"")</f>
      </c>
      <c r="EY112">
        <f>IF($GS112&gt;=36,INDEX($DM:$DM,$GR112+36),"")</f>
      </c>
      <c r="EZ112">
        <f>IF($GS112&gt;=37,INDEX($DM:$DM,$GR112+37),"")</f>
      </c>
      <c r="FA112">
        <f>IF($GS112&gt;=38,INDEX($DM:$DM,$GR112+38),"")</f>
      </c>
      <c r="FB112">
        <f>IF($GS112&gt;=39,INDEX($DM:$DM,$GR112+39),"")</f>
      </c>
      <c r="FC112">
        <f>IF($GS112&gt;=40,INDEX($DM:$DM,$GR112+40),"")</f>
      </c>
      <c r="FD112">
        <f>IF($GS112&gt;=1,INDEX($DN:$DN,$GR112+1),"")</f>
      </c>
      <c r="FE112">
        <f>IF($GS112&gt;=2,INDEX($DN:$DN,$GR112+2),"")</f>
      </c>
      <c r="FF112">
        <f>IF($GS112&gt;=3,INDEX($DN:$DN,$GR112+3),"")</f>
      </c>
      <c r="FG112">
        <f>IF($GS112&gt;=4,INDEX($DN:$DN,$GR112+4),"")</f>
      </c>
      <c r="FH112">
        <f>IF($GS112&gt;=5,INDEX($DN:$DN,$GR112+5),"")</f>
      </c>
      <c r="FI112">
        <f>IF($GS112&gt;=6,INDEX($DN:$DN,$GR112+6),"")</f>
      </c>
      <c r="FJ112">
        <f>IF($GS112&gt;=7,INDEX($DN:$DN,$GR112+7),"")</f>
      </c>
      <c r="FK112">
        <f>IF($GS112&gt;=8,INDEX($DN:$DN,$GR112+8),"")</f>
      </c>
      <c r="FL112">
        <f>IF($GS112&gt;=9,INDEX($DN:$DN,$GR112+9),"")</f>
      </c>
      <c r="FM112">
        <f>IF($GS112&gt;=10,INDEX($DN:$DN,$GR112+10),"")</f>
      </c>
      <c r="FN112">
        <f>IF($GS112&gt;=11,INDEX($DN:$DN,$GR112+11),"")</f>
      </c>
      <c r="FO112">
        <f>IF($GS112&gt;=12,INDEX($DN:$DN,$GR112+12),"")</f>
      </c>
      <c r="FP112">
        <f>IF($GS112&gt;=13,INDEX($DN:$DN,$GR112+13),"")</f>
      </c>
      <c r="FQ112">
        <f>IF($GS112&gt;=14,INDEX($DN:$DN,$GR112+14),"")</f>
      </c>
      <c r="FR112">
        <f>IF($GS112&gt;=15,INDEX($DN:$DN,$GR112+15),"")</f>
      </c>
      <c r="FS112">
        <f>IF($GS112&gt;=16,INDEX($DN:$DN,$GR112+16),"")</f>
      </c>
      <c r="FT112">
        <f>IF($GS112&gt;=17,INDEX($DN:$DN,$GR112+17),"")</f>
      </c>
      <c r="FU112">
        <f>IF($GS112&gt;=18,INDEX($DN:$DN,$GR112+18),"")</f>
      </c>
      <c r="FV112">
        <f>IF($GS112&gt;=19,INDEX($DN:$DN,$GR112+19),"")</f>
      </c>
      <c r="FW112">
        <f>IF($GS112&gt;=20,INDEX($DN:$DN,$GR112+20),"")</f>
      </c>
      <c r="FX112">
        <f>IF($GS112&gt;=21,INDEX($DN:$DN,$GR112+21),"")</f>
      </c>
      <c r="FY112">
        <f>IF($GS112&gt;=22,INDEX($DN:$DN,$GR112+22),"")</f>
      </c>
      <c r="FZ112">
        <f>IF($GS112&gt;=23,INDEX($DN:$DN,$GR112+23),"")</f>
      </c>
      <c r="GA112">
        <f>IF($GS112&gt;=24,INDEX($DN:$DN,$GR112+24),"")</f>
      </c>
      <c r="GB112">
        <f>IF($GS112&gt;=25,INDEX($DN:$DN,$GR112+25),"")</f>
      </c>
      <c r="GC112">
        <f>IF($GS112&gt;=26,INDEX($DN:$DN,$GR112+26),"")</f>
      </c>
      <c r="GD112">
        <f>IF($GS112&gt;=27,INDEX($DN:$DN,$GR112+27),"")</f>
      </c>
      <c r="GE112">
        <f>IF($GS112&gt;=28,INDEX($DN:$DN,$GR112+28),"")</f>
      </c>
      <c r="GF112">
        <f>IF($GS112&gt;=29,INDEX($DN:$DN,$GR112+29),"")</f>
      </c>
      <c r="GG112">
        <f>IF($GS112&gt;=30,INDEX($DN:$DN,$GR112+30),"")</f>
      </c>
      <c r="GH112">
        <f>IF($GS112&gt;=31,INDEX($DN:$DN,$GR112+31),"")</f>
      </c>
      <c r="GI112">
        <f>IF($GS112&gt;=32,INDEX($DN:$DN,$GR112+32),"")</f>
      </c>
      <c r="GJ112">
        <f>IF($GS112&gt;=33,INDEX($DN:$DN,$GR112+33),"")</f>
      </c>
      <c r="GK112">
        <f>IF($GS112&gt;=34,INDEX($DN:$DN,$GR112+34),"")</f>
      </c>
      <c r="GL112">
        <f>IF($GS112&gt;=35,INDEX($DN:$DN,$GR112+35),"")</f>
      </c>
      <c r="GM112">
        <f>IF($GS112&gt;=36,INDEX($DN:$DN,$GR112+36),"")</f>
      </c>
      <c r="GN112">
        <f>IF($GS112&gt;=37,INDEX($DN:$DN,$GR112+37),"")</f>
      </c>
      <c r="GO112">
        <f>IF($GS112&gt;=38,INDEX($DN:$DN,$GR112+38),"")</f>
      </c>
      <c r="GP112">
        <f>IF($GS112&gt;=39,INDEX($DN:$DN,$GR112+39),"")</f>
      </c>
      <c r="GQ112">
        <f>IF($GS112&gt;=40,INDEX($DN:$DN,$GR112+40),"")</f>
      </c>
      <c r="GR112">
        <f>IFERROR(MATCH($DL112,$DM$2:$DM$148,0)+1,0)</f>
      </c>
      <c r="GS112">
        <f>IFERROR(INDEX($DO$2:$DO$148,MATCH($DL112,$DM$2:$DM$148,0)),0)</f>
      </c>
      <c r="GT112">
        <f>IFERROR(MATCH($Z112,$DP$112:$FC$112,0),0)</f>
      </c>
      <c r="GU112">
        <f>IF($GT112&gt;0,INDEX($FD$112:$GQ$112,$GT112),"")</f>
      </c>
      <c r="GV112" t="s">
        <v>186</v>
      </c>
      <c r="GW112">
        <v>3</v>
      </c>
      <c r="GX112">
        <f>IF($JG112&gt;=1,INDEX($GV:$GV,$JF112+1),"")</f>
      </c>
      <c r="GY112">
        <f>IF($JG112&gt;=2,INDEX($GV:$GV,$JF112+2),"")</f>
      </c>
      <c r="GZ112">
        <f>IF($JG112&gt;=3,INDEX($GV:$GV,$JF112+3),"")</f>
      </c>
      <c r="HA112">
        <f>IF($JG112&gt;=4,INDEX($GV:$GV,$JF112+4),"")</f>
      </c>
      <c r="HB112">
        <f>IF($JG112&gt;=5,INDEX($GV:$GV,$JF112+5),"")</f>
      </c>
      <c r="HC112">
        <f>IF($JG112&gt;=6,INDEX($GV:$GV,$JF112+6),"")</f>
      </c>
      <c r="HD112">
        <f>IF($JG112&gt;=7,INDEX($GV:$GV,$JF112+7),"")</f>
      </c>
      <c r="HE112">
        <f>IF($JG112&gt;=8,INDEX($GV:$GV,$JF112+8),"")</f>
      </c>
      <c r="HF112">
        <f>IF($JG112&gt;=9,INDEX($GV:$GV,$JF112+9),"")</f>
      </c>
      <c r="HG112">
        <f>IF($JG112&gt;=10,INDEX($GV:$GV,$JF112+10),"")</f>
      </c>
      <c r="HH112">
        <f>IF($JG112&gt;=11,INDEX($GV:$GV,$JF112+11),"")</f>
      </c>
      <c r="HI112">
        <f>IF($JG112&gt;=12,INDEX($GV:$GV,$JF112+12),"")</f>
      </c>
      <c r="HJ112">
        <f>IF($JG112&gt;=13,INDEX($GV:$GV,$JF112+13),"")</f>
      </c>
      <c r="HK112">
        <f>IF($JG112&gt;=14,INDEX($GV:$GV,$JF112+14),"")</f>
      </c>
      <c r="HL112">
        <f>IF($JG112&gt;=15,INDEX($GV:$GV,$JF112+15),"")</f>
      </c>
      <c r="HM112">
        <f>IF($JG112&gt;=16,INDEX($GV:$GV,$JF112+16),"")</f>
      </c>
      <c r="HN112">
        <f>IF($JG112&gt;=17,INDEX($GV:$GV,$JF112+17),"")</f>
      </c>
      <c r="HO112">
        <f>IF($JG112&gt;=18,INDEX($GV:$GV,$JF112+18),"")</f>
      </c>
      <c r="HP112">
        <f>IF($JG112&gt;=19,INDEX($GV:$GV,$JF112+19),"")</f>
      </c>
      <c r="HQ112">
        <f>IF($JG112&gt;=20,INDEX($GV:$GV,$JF112+20),"")</f>
      </c>
      <c r="HR112">
        <f>IF($JG112&gt;=21,INDEX($GV:$GV,$JF112+21),"")</f>
      </c>
      <c r="HS112">
        <f>IF($JG112&gt;=22,INDEX($GV:$GV,$JF112+22),"")</f>
      </c>
      <c r="HT112">
        <f>IF($JG112&gt;=23,INDEX($GV:$GV,$JF112+23),"")</f>
      </c>
      <c r="HU112">
        <f>IF($JG112&gt;=24,INDEX($GV:$GV,$JF112+24),"")</f>
      </c>
      <c r="HV112">
        <f>IF($JG112&gt;=25,INDEX($GV:$GV,$JF112+25),"")</f>
      </c>
      <c r="HW112">
        <f>IF($JG112&gt;=26,INDEX($GV:$GV,$JF112+26),"")</f>
      </c>
      <c r="HX112">
        <f>IF($JG112&gt;=27,INDEX($GV:$GV,$JF112+27),"")</f>
      </c>
      <c r="HY112">
        <f>IF($JG112&gt;=28,INDEX($GV:$GV,$JF112+28),"")</f>
      </c>
      <c r="HZ112">
        <f>IF($JG112&gt;=29,INDEX($GV:$GV,$JF112+29),"")</f>
      </c>
      <c r="IA112">
        <f>IF($JG112&gt;=30,INDEX($GV:$GV,$JF112+30),"")</f>
      </c>
      <c r="IB112">
        <f>IF($JG112&gt;=31,INDEX($GV:$GV,$JF112+31),"")</f>
      </c>
      <c r="IC112">
        <f>IF($JG112&gt;=32,INDEX($GV:$GV,$JF112+32),"")</f>
      </c>
      <c r="ID112">
        <f>IF($JG112&gt;=33,INDEX($GV:$GV,$JF112+33),"")</f>
      </c>
      <c r="IE112">
        <f>IF($JG112&gt;=34,INDEX($GV:$GV,$JF112+34),"")</f>
      </c>
      <c r="IF112">
        <f>IF($JG112&gt;=35,INDEX($GV:$GV,$JF112+35),"")</f>
      </c>
      <c r="IG112">
        <f>IF($JG112&gt;=36,INDEX($GV:$GV,$JF112+36),"")</f>
      </c>
      <c r="IH112">
        <f>IF($JG112&gt;=37,INDEX($GV:$GV,$JF112+37),"")</f>
      </c>
      <c r="II112">
        <f>IF($JG112&gt;=38,INDEX($GV:$GV,$JF112+38),"")</f>
      </c>
      <c r="IJ112">
        <f>IF($JG112&gt;=39,INDEX($GV:$GV,$JF112+39),"")</f>
      </c>
      <c r="IK112">
        <f>IF($JG112&gt;=40,INDEX($GV:$GV,$JF112+40),"")</f>
      </c>
      <c r="IL112">
        <f>IF($JG112&gt;=41,INDEX($GV:$GV,$JF112+41),"")</f>
      </c>
      <c r="IM112">
        <f>IF($JG112&gt;=42,INDEX($GV:$GV,$JF112+42),"")</f>
      </c>
      <c r="IN112">
        <f>IF($JG112&gt;=43,INDEX($GV:$GV,$JF112+43),"")</f>
      </c>
      <c r="IO112">
        <f>IF($JG112&gt;=44,INDEX($GV:$GV,$JF112+44),"")</f>
      </c>
      <c r="IP112">
        <f>IF($JG112&gt;=45,INDEX($GV:$GV,$JF112+45),"")</f>
      </c>
      <c r="IQ112">
        <f>IF($JG112&gt;=46,INDEX($GV:$GV,$JF112+46),"")</f>
      </c>
      <c r="IR112">
        <f>IF($JG112&gt;=47,INDEX($GV:$GV,$JF112+47),"")</f>
      </c>
      <c r="IS112">
        <f>IF($JG112&gt;=48,INDEX($GV:$GV,$JF112+48),"")</f>
      </c>
      <c r="IT112">
        <f>IF($JG112&gt;=49,INDEX($GV:$GV,$JF112+49),"")</f>
      </c>
      <c r="IU112">
        <f>IF($JG112&gt;=50,INDEX($GV:$GV,$JF112+50),"")</f>
      </c>
      <c r="IV112">
        <f>IF($JG112&gt;=51,INDEX($GV:$GV,$JF112+51),"")</f>
      </c>
      <c r="IW112">
        <f>IF($JG112&gt;=52,INDEX($GV:$GV,$JF112+52),"")</f>
      </c>
      <c r="IX112">
        <f>IF($JG112&gt;=53,INDEX($GV:$GV,$JF112+53),"")</f>
      </c>
      <c r="IY112">
        <f>IF($JG112&gt;=54,INDEX($GV:$GV,$JF112+54),"")</f>
      </c>
      <c r="IZ112">
        <f>IF($JG112&gt;=55,INDEX($GV:$GV,$JF112+55),"")</f>
      </c>
      <c r="JA112">
        <f>IF($JG112&gt;=56,INDEX($GV:$GV,$JF112+56),"")</f>
      </c>
      <c r="JB112">
        <f>IF($JG112&gt;=57,INDEX($GV:$GV,$JF112+57),"")</f>
      </c>
      <c r="JC112">
        <f>IF($JG112&gt;=58,INDEX($GV:$GV,$JF112+58),"")</f>
      </c>
      <c r="JD112">
        <f>IF($JG112&gt;=59,INDEX($GV:$GV,$JF112+59),"")</f>
      </c>
      <c r="JE112">
        <f>IF($JG112&gt;=60,INDEX($GV:$GV,$JF112+60),"")</f>
      </c>
      <c r="JF112">
        <f>IFERROR(MATCH($GU112,$GV$2:$GV$322,0)+1,0)</f>
      </c>
      <c r="JG112">
        <f>IFERROR(INDEX($GW$2:$GW$322,MATCH($GU112,$GV$2:$GV$322,0)),0)</f>
      </c>
      <c r="JH112" t="s">
        <v>44</v>
      </c>
      <c r="JI112" t="s">
        <v>44</v>
      </c>
    </row>
    <row r="113" spans="1:269" x14ac:dyDescent="0.25">
      <c r="R113">
        <f>IF(OR($U113="",$Q113=""),"",IFERROR($U113/$Q113,0))</f>
      </c>
      <c r="S113">
        <f>IF($U113="","",
SUM($T113,$V113,$AA113,$W113,$Y113)*
(1-IF($AB113="",0,VALUE($AB113)/100)))</f>
      </c>
      <c r="T113">
        <f>IF($U113="","",$U113)</f>
      </c>
      <c r="V113">
        <f>IF($U113="","",
IF($O113="","",
IF(ISNUMBER(SEARCH("exempt",LOWER($O113))),0,
$U113*(VALUE(SUBSTITUTE($O113,"%",""))/100))))</f>
      </c>
      <c r="AC113">
        <f>IFERROR(IF(FIND(" - ",$K113)&gt;0,MID($K113,FIND(" - ",$K113)+3,LEN($K113)),""),"")</f>
      </c>
      <c r="AL113" t="s">
        <v>665</v>
      </c>
      <c r="AP113" t="s">
        <v>666</v>
      </c>
      <c r="AQ113" t="s">
        <v>667</v>
      </c>
      <c r="AT113">
        <f>IFERROR(LEFT($K113,FIND(" - ",$K113)-1),$K113)</f>
      </c>
      <c r="AU113" t="s">
        <v>490</v>
      </c>
      <c r="AW113">
        <f>IF($CL113&gt;=1,INDEX($AU:$AU,$CK113+1),"")</f>
      </c>
      <c r="AX113">
        <f>IF($CL113&gt;=2,INDEX($AU:$AU,$CK113+2),"")</f>
      </c>
      <c r="AY113">
        <f>IF($CL113&gt;=3,INDEX($AU:$AU,$CK113+3),"")</f>
      </c>
      <c r="AZ113">
        <f>IF($CL113&gt;=4,INDEX($AU:$AU,$CK113+4),"")</f>
      </c>
      <c r="BA113">
        <f>IF($CL113&gt;=5,INDEX($AU:$AU,$CK113+5),"")</f>
      </c>
      <c r="BB113">
        <f>IF($CL113&gt;=6,INDEX($AU:$AU,$CK113+6),"")</f>
      </c>
      <c r="BC113">
        <f>IF($CL113&gt;=7,INDEX($AU:$AU,$CK113+7),"")</f>
      </c>
      <c r="BD113">
        <f>IF($CL113&gt;=8,INDEX($AU:$AU,$CK113+8),"")</f>
      </c>
      <c r="BE113">
        <f>IF($CL113&gt;=9,INDEX($AU:$AU,$CK113+9),"")</f>
      </c>
      <c r="BF113">
        <f>IF($CL113&gt;=10,INDEX($AU:$AU,$CK113+10),"")</f>
      </c>
      <c r="BG113">
        <f>IF($CL113&gt;=11,INDEX($AU:$AU,$CK113+11),"")</f>
      </c>
      <c r="BH113">
        <f>IF($CL113&gt;=12,INDEX($AU:$AU,$CK113+12),"")</f>
      </c>
      <c r="BI113">
        <f>IF($CL113&gt;=13,INDEX($AU:$AU,$CK113+13),"")</f>
      </c>
      <c r="BJ113">
        <f>IF($CL113&gt;=14,INDEX($AU:$AU,$CK113+14),"")</f>
      </c>
      <c r="BK113">
        <f>IF($CL113&gt;=15,INDEX($AU:$AU,$CK113+15),"")</f>
      </c>
      <c r="BL113">
        <f>IF($CL113&gt;=16,INDEX($AU:$AU,$CK113+16),"")</f>
      </c>
      <c r="BM113">
        <f>IF($CL113&gt;=17,INDEX($AU:$AU,$CK113+17),"")</f>
      </c>
      <c r="BN113">
        <f>IF($CL113&gt;=18,INDEX($AU:$AU,$CK113+18),"")</f>
      </c>
      <c r="BO113">
        <f>IF($CL113&gt;=19,INDEX($AU:$AU,$CK113+19),"")</f>
      </c>
      <c r="BP113">
        <f>IF($CL113&gt;=20,INDEX($AU:$AU,$CK113+20),"")</f>
      </c>
      <c r="BQ113">
        <f>IF($CL113&gt;=21,INDEX($AU:$AU,$CK113+21),"")</f>
      </c>
      <c r="BR113">
        <f>IF($CL113&gt;=22,INDEX($AU:$AU,$CK113+22),"")</f>
      </c>
      <c r="BS113">
        <f>IF($CL113&gt;=23,INDEX($AU:$AU,$CK113+23),"")</f>
      </c>
      <c r="BT113">
        <f>IF($CL113&gt;=24,INDEX($AU:$AU,$CK113+24),"")</f>
      </c>
      <c r="BU113">
        <f>IF($CL113&gt;=25,INDEX($AU:$AU,$CK113+25),"")</f>
      </c>
      <c r="BV113">
        <f>IF($CL113&gt;=26,INDEX($AU:$AU,$CK113+26),"")</f>
      </c>
      <c r="BW113">
        <f>IF($CL113&gt;=27,INDEX($AU:$AU,$CK113+27),"")</f>
      </c>
      <c r="BX113">
        <f>IF($CL113&gt;=28,INDEX($AU:$AU,$CK113+28),"")</f>
      </c>
      <c r="BY113">
        <f>IF($CL113&gt;=29,INDEX($AU:$AU,$CK113+29),"")</f>
      </c>
      <c r="BZ113">
        <f>IF($CL113&gt;=30,INDEX($AU:$AU,$CK113+30),"")</f>
      </c>
      <c r="CA113">
        <f>IF($CL113&gt;=31,INDEX($AU:$AU,$CK113+31),"")</f>
      </c>
      <c r="CB113">
        <f>IF($CL113&gt;=32,INDEX($AU:$AU,$CK113+32),"")</f>
      </c>
      <c r="CC113">
        <f>IF($CL113&gt;=33,INDEX($AU:$AU,$CK113+33),"")</f>
      </c>
      <c r="CD113">
        <f>IF($CL113&gt;=34,INDEX($AU:$AU,$CK113+34),"")</f>
      </c>
      <c r="CE113">
        <f>IF($CL113&gt;=35,INDEX($AU:$AU,$CK113+35),"")</f>
      </c>
      <c r="CF113">
        <f>IF($CL113&gt;=36,INDEX($AU:$AU,$CK113+36),"")</f>
      </c>
      <c r="CG113">
        <f>IF($CL113&gt;=37,INDEX($AU:$AU,$CK113+37),"")</f>
      </c>
      <c r="CH113">
        <f>IF($CL113&gt;=38,INDEX($AU:$AU,$CK113+38),"")</f>
      </c>
      <c r="CI113">
        <f>IF($CL113&gt;=39,INDEX($AU:$AU,$CK113+39),"")</f>
      </c>
      <c r="CJ113">
        <f>IF($CL113&gt;=40,INDEX($AU:$AU,$CK113+40),"")</f>
      </c>
      <c r="CK113">
        <f>IFERROR(MATCH($AT113,$AU$2:$AU$133,0)+1,0)</f>
      </c>
      <c r="CL113">
        <f>IFERROR(INDEX($AV$2:$AV$133,MATCH($AT113,$AU$2:$AU$133,0)),0)</f>
      </c>
      <c r="CM113">
        <f>IFERROR(LEFT($L113,FIND(" - ",$L113)-1),$L113)</f>
      </c>
      <c r="CN113" t="s">
        <v>668</v>
      </c>
      <c r="CO113">
        <v>1</v>
      </c>
      <c r="CP113">
        <f>IF($DK113&gt;=1,INDEX($CN:$CN,$DJ113+1),"")</f>
      </c>
      <c r="CQ113">
        <f>IF($DK113&gt;=2,INDEX($CN:$CN,$DJ113+2),"")</f>
      </c>
      <c r="CR113">
        <f>IF($DK113&gt;=3,INDEX($CN:$CN,$DJ113+3),"")</f>
      </c>
      <c r="CS113">
        <f>IF($DK113&gt;=4,INDEX($CN:$CN,$DJ113+4),"")</f>
      </c>
      <c r="CT113">
        <f>IF($DK113&gt;=5,INDEX($CN:$CN,$DJ113+5),"")</f>
      </c>
      <c r="CU113">
        <f>IF($DK113&gt;=6,INDEX($CN:$CN,$DJ113+6),"")</f>
      </c>
      <c r="CV113">
        <f>IF($DK113&gt;=7,INDEX($CN:$CN,$DJ113+7),"")</f>
      </c>
      <c r="CW113">
        <f>IF($DK113&gt;=8,INDEX($CN:$CN,$DJ113+8),"")</f>
      </c>
      <c r="CX113">
        <f>IF($DK113&gt;=9,INDEX($CN:$CN,$DJ113+9),"")</f>
      </c>
      <c r="CY113">
        <f>IF($DK113&gt;=10,INDEX($CN:$CN,$DJ113+10),"")</f>
      </c>
      <c r="CZ113">
        <f>IF($DK113&gt;=11,INDEX($CN:$CN,$DJ113+11),"")</f>
      </c>
      <c r="DA113">
        <f>IF($DK113&gt;=12,INDEX($CN:$CN,$DJ113+12),"")</f>
      </c>
      <c r="DB113">
        <f>IF($DK113&gt;=13,INDEX($CN:$CN,$DJ113+13),"")</f>
      </c>
      <c r="DC113">
        <f>IF($DK113&gt;=14,INDEX($CN:$CN,$DJ113+14),"")</f>
      </c>
      <c r="DD113">
        <f>IF($DK113&gt;=15,INDEX($CN:$CN,$DJ113+15),"")</f>
      </c>
      <c r="DE113">
        <f>IF($DK113&gt;=16,INDEX($CN:$CN,$DJ113+16),"")</f>
      </c>
      <c r="DF113">
        <f>IF($DK113&gt;=17,INDEX($CN:$CN,$DJ113+17),"")</f>
      </c>
      <c r="DG113">
        <f>IF($DK113&gt;=18,INDEX($CN:$CN,$DJ113+18),"")</f>
      </c>
      <c r="DH113">
        <f>IF($DK113&gt;=19,INDEX($CN:$CN,$DJ113+19),"")</f>
      </c>
      <c r="DI113">
        <f>IF($DK113&gt;=20,INDEX($CN:$CN,$DJ113+20),"")</f>
      </c>
      <c r="DJ113">
        <f>IFERROR(MATCH($CM113,$CN$2:$CN$1089,0)+1,0)</f>
      </c>
      <c r="DK113">
        <f>IFERROR(INDEX($CO$2:$CO$1089,MATCH($CM113,$CN$2:$CN$1089,0)),0)</f>
      </c>
      <c r="DL113">
        <f>IFERROR(INDEX($AS:$AS,MATCH($O113,$AR:$AR,0))&amp;"","")</f>
      </c>
      <c r="DM113" t="s">
        <v>74</v>
      </c>
      <c r="DN113" t="s">
        <v>365</v>
      </c>
      <c r="DP113">
        <f>IF($GS113&gt;=1,INDEX($DM:$DM,$GR113+1),"")</f>
      </c>
      <c r="DQ113">
        <f>IF($GS113&gt;=2,INDEX($DM:$DM,$GR113+2),"")</f>
      </c>
      <c r="DR113">
        <f>IF($GS113&gt;=3,INDEX($DM:$DM,$GR113+3),"")</f>
      </c>
      <c r="DS113">
        <f>IF($GS113&gt;=4,INDEX($DM:$DM,$GR113+4),"")</f>
      </c>
      <c r="DT113">
        <f>IF($GS113&gt;=5,INDEX($DM:$DM,$GR113+5),"")</f>
      </c>
      <c r="DU113">
        <f>IF($GS113&gt;=6,INDEX($DM:$DM,$GR113+6),"")</f>
      </c>
      <c r="DV113">
        <f>IF($GS113&gt;=7,INDEX($DM:$DM,$GR113+7),"")</f>
      </c>
      <c r="DW113">
        <f>IF($GS113&gt;=8,INDEX($DM:$DM,$GR113+8),"")</f>
      </c>
      <c r="DX113">
        <f>IF($GS113&gt;=9,INDEX($DM:$DM,$GR113+9),"")</f>
      </c>
      <c r="DY113">
        <f>IF($GS113&gt;=10,INDEX($DM:$DM,$GR113+10),"")</f>
      </c>
      <c r="DZ113">
        <f>IF($GS113&gt;=11,INDEX($DM:$DM,$GR113+11),"")</f>
      </c>
      <c r="EA113">
        <f>IF($GS113&gt;=12,INDEX($DM:$DM,$GR113+12),"")</f>
      </c>
      <c r="EB113">
        <f>IF($GS113&gt;=13,INDEX($DM:$DM,$GR113+13),"")</f>
      </c>
      <c r="EC113">
        <f>IF($GS113&gt;=14,INDEX($DM:$DM,$GR113+14),"")</f>
      </c>
      <c r="ED113">
        <f>IF($GS113&gt;=15,INDEX($DM:$DM,$GR113+15),"")</f>
      </c>
      <c r="EE113">
        <f>IF($GS113&gt;=16,INDEX($DM:$DM,$GR113+16),"")</f>
      </c>
      <c r="EF113">
        <f>IF($GS113&gt;=17,INDEX($DM:$DM,$GR113+17),"")</f>
      </c>
      <c r="EG113">
        <f>IF($GS113&gt;=18,INDEX($DM:$DM,$GR113+18),"")</f>
      </c>
      <c r="EH113">
        <f>IF($GS113&gt;=19,INDEX($DM:$DM,$GR113+19),"")</f>
      </c>
      <c r="EI113">
        <f>IF($GS113&gt;=20,INDEX($DM:$DM,$GR113+20),"")</f>
      </c>
      <c r="EJ113">
        <f>IF($GS113&gt;=21,INDEX($DM:$DM,$GR113+21),"")</f>
      </c>
      <c r="EK113">
        <f>IF($GS113&gt;=22,INDEX($DM:$DM,$GR113+22),"")</f>
      </c>
      <c r="EL113">
        <f>IF($GS113&gt;=23,INDEX($DM:$DM,$GR113+23),"")</f>
      </c>
      <c r="EM113">
        <f>IF($GS113&gt;=24,INDEX($DM:$DM,$GR113+24),"")</f>
      </c>
      <c r="EN113">
        <f>IF($GS113&gt;=25,INDEX($DM:$DM,$GR113+25),"")</f>
      </c>
      <c r="EO113">
        <f>IF($GS113&gt;=26,INDEX($DM:$DM,$GR113+26),"")</f>
      </c>
      <c r="EP113">
        <f>IF($GS113&gt;=27,INDEX($DM:$DM,$GR113+27),"")</f>
      </c>
      <c r="EQ113">
        <f>IF($GS113&gt;=28,INDEX($DM:$DM,$GR113+28),"")</f>
      </c>
      <c r="ER113">
        <f>IF($GS113&gt;=29,INDEX($DM:$DM,$GR113+29),"")</f>
      </c>
      <c r="ES113">
        <f>IF($GS113&gt;=30,INDEX($DM:$DM,$GR113+30),"")</f>
      </c>
      <c r="ET113">
        <f>IF($GS113&gt;=31,INDEX($DM:$DM,$GR113+31),"")</f>
      </c>
      <c r="EU113">
        <f>IF($GS113&gt;=32,INDEX($DM:$DM,$GR113+32),"")</f>
      </c>
      <c r="EV113">
        <f>IF($GS113&gt;=33,INDEX($DM:$DM,$GR113+33),"")</f>
      </c>
      <c r="EW113">
        <f>IF($GS113&gt;=34,INDEX($DM:$DM,$GR113+34),"")</f>
      </c>
      <c r="EX113">
        <f>IF($GS113&gt;=35,INDEX($DM:$DM,$GR113+35),"")</f>
      </c>
      <c r="EY113">
        <f>IF($GS113&gt;=36,INDEX($DM:$DM,$GR113+36),"")</f>
      </c>
      <c r="EZ113">
        <f>IF($GS113&gt;=37,INDEX($DM:$DM,$GR113+37),"")</f>
      </c>
      <c r="FA113">
        <f>IF($GS113&gt;=38,INDEX($DM:$DM,$GR113+38),"")</f>
      </c>
      <c r="FB113">
        <f>IF($GS113&gt;=39,INDEX($DM:$DM,$GR113+39),"")</f>
      </c>
      <c r="FC113">
        <f>IF($GS113&gt;=40,INDEX($DM:$DM,$GR113+40),"")</f>
      </c>
      <c r="FD113">
        <f>IF($GS113&gt;=1,INDEX($DN:$DN,$GR113+1),"")</f>
      </c>
      <c r="FE113">
        <f>IF($GS113&gt;=2,INDEX($DN:$DN,$GR113+2),"")</f>
      </c>
      <c r="FF113">
        <f>IF($GS113&gt;=3,INDEX($DN:$DN,$GR113+3),"")</f>
      </c>
      <c r="FG113">
        <f>IF($GS113&gt;=4,INDEX($DN:$DN,$GR113+4),"")</f>
      </c>
      <c r="FH113">
        <f>IF($GS113&gt;=5,INDEX($DN:$DN,$GR113+5),"")</f>
      </c>
      <c r="FI113">
        <f>IF($GS113&gt;=6,INDEX($DN:$DN,$GR113+6),"")</f>
      </c>
      <c r="FJ113">
        <f>IF($GS113&gt;=7,INDEX($DN:$DN,$GR113+7),"")</f>
      </c>
      <c r="FK113">
        <f>IF($GS113&gt;=8,INDEX($DN:$DN,$GR113+8),"")</f>
      </c>
      <c r="FL113">
        <f>IF($GS113&gt;=9,INDEX($DN:$DN,$GR113+9),"")</f>
      </c>
      <c r="FM113">
        <f>IF($GS113&gt;=10,INDEX($DN:$DN,$GR113+10),"")</f>
      </c>
      <c r="FN113">
        <f>IF($GS113&gt;=11,INDEX($DN:$DN,$GR113+11),"")</f>
      </c>
      <c r="FO113">
        <f>IF($GS113&gt;=12,INDEX($DN:$DN,$GR113+12),"")</f>
      </c>
      <c r="FP113">
        <f>IF($GS113&gt;=13,INDEX($DN:$DN,$GR113+13),"")</f>
      </c>
      <c r="FQ113">
        <f>IF($GS113&gt;=14,INDEX($DN:$DN,$GR113+14),"")</f>
      </c>
      <c r="FR113">
        <f>IF($GS113&gt;=15,INDEX($DN:$DN,$GR113+15),"")</f>
      </c>
      <c r="FS113">
        <f>IF($GS113&gt;=16,INDEX($DN:$DN,$GR113+16),"")</f>
      </c>
      <c r="FT113">
        <f>IF($GS113&gt;=17,INDEX($DN:$DN,$GR113+17),"")</f>
      </c>
      <c r="FU113">
        <f>IF($GS113&gt;=18,INDEX($DN:$DN,$GR113+18),"")</f>
      </c>
      <c r="FV113">
        <f>IF($GS113&gt;=19,INDEX($DN:$DN,$GR113+19),"")</f>
      </c>
      <c r="FW113">
        <f>IF($GS113&gt;=20,INDEX($DN:$DN,$GR113+20),"")</f>
      </c>
      <c r="FX113">
        <f>IF($GS113&gt;=21,INDEX($DN:$DN,$GR113+21),"")</f>
      </c>
      <c r="FY113">
        <f>IF($GS113&gt;=22,INDEX($DN:$DN,$GR113+22),"")</f>
      </c>
      <c r="FZ113">
        <f>IF($GS113&gt;=23,INDEX($DN:$DN,$GR113+23),"")</f>
      </c>
      <c r="GA113">
        <f>IF($GS113&gt;=24,INDEX($DN:$DN,$GR113+24),"")</f>
      </c>
      <c r="GB113">
        <f>IF($GS113&gt;=25,INDEX($DN:$DN,$GR113+25),"")</f>
      </c>
      <c r="GC113">
        <f>IF($GS113&gt;=26,INDEX($DN:$DN,$GR113+26),"")</f>
      </c>
      <c r="GD113">
        <f>IF($GS113&gt;=27,INDEX($DN:$DN,$GR113+27),"")</f>
      </c>
      <c r="GE113">
        <f>IF($GS113&gt;=28,INDEX($DN:$DN,$GR113+28),"")</f>
      </c>
      <c r="GF113">
        <f>IF($GS113&gt;=29,INDEX($DN:$DN,$GR113+29),"")</f>
      </c>
      <c r="GG113">
        <f>IF($GS113&gt;=30,INDEX($DN:$DN,$GR113+30),"")</f>
      </c>
      <c r="GH113">
        <f>IF($GS113&gt;=31,INDEX($DN:$DN,$GR113+31),"")</f>
      </c>
      <c r="GI113">
        <f>IF($GS113&gt;=32,INDEX($DN:$DN,$GR113+32),"")</f>
      </c>
      <c r="GJ113">
        <f>IF($GS113&gt;=33,INDEX($DN:$DN,$GR113+33),"")</f>
      </c>
      <c r="GK113">
        <f>IF($GS113&gt;=34,INDEX($DN:$DN,$GR113+34),"")</f>
      </c>
      <c r="GL113">
        <f>IF($GS113&gt;=35,INDEX($DN:$DN,$GR113+35),"")</f>
      </c>
      <c r="GM113">
        <f>IF($GS113&gt;=36,INDEX($DN:$DN,$GR113+36),"")</f>
      </c>
      <c r="GN113">
        <f>IF($GS113&gt;=37,INDEX($DN:$DN,$GR113+37),"")</f>
      </c>
      <c r="GO113">
        <f>IF($GS113&gt;=38,INDEX($DN:$DN,$GR113+38),"")</f>
      </c>
      <c r="GP113">
        <f>IF($GS113&gt;=39,INDEX($DN:$DN,$GR113+39),"")</f>
      </c>
      <c r="GQ113">
        <f>IF($GS113&gt;=40,INDEX($DN:$DN,$GR113+40),"")</f>
      </c>
      <c r="GR113">
        <f>IFERROR(MATCH($DL113,$DM$2:$DM$148,0)+1,0)</f>
      </c>
      <c r="GS113">
        <f>IFERROR(INDEX($DO$2:$DO$148,MATCH($DL113,$DM$2:$DM$148,0)),0)</f>
      </c>
      <c r="GT113">
        <f>IFERROR(MATCH($Z113,$DP$113:$FC$113,0),0)</f>
      </c>
      <c r="GU113">
        <f>IF($GT113&gt;0,INDEX($FD$113:$GQ$113,$GT113),"")</f>
      </c>
      <c r="GV113" t="s">
        <v>53</v>
      </c>
      <c r="GX113">
        <f>IF($JG113&gt;=1,INDEX($GV:$GV,$JF113+1),"")</f>
      </c>
      <c r="GY113">
        <f>IF($JG113&gt;=2,INDEX($GV:$GV,$JF113+2),"")</f>
      </c>
      <c r="GZ113">
        <f>IF($JG113&gt;=3,INDEX($GV:$GV,$JF113+3),"")</f>
      </c>
      <c r="HA113">
        <f>IF($JG113&gt;=4,INDEX($GV:$GV,$JF113+4),"")</f>
      </c>
      <c r="HB113">
        <f>IF($JG113&gt;=5,INDEX($GV:$GV,$JF113+5),"")</f>
      </c>
      <c r="HC113">
        <f>IF($JG113&gt;=6,INDEX($GV:$GV,$JF113+6),"")</f>
      </c>
      <c r="HD113">
        <f>IF($JG113&gt;=7,INDEX($GV:$GV,$JF113+7),"")</f>
      </c>
      <c r="HE113">
        <f>IF($JG113&gt;=8,INDEX($GV:$GV,$JF113+8),"")</f>
      </c>
      <c r="HF113">
        <f>IF($JG113&gt;=9,INDEX($GV:$GV,$JF113+9),"")</f>
      </c>
      <c r="HG113">
        <f>IF($JG113&gt;=10,INDEX($GV:$GV,$JF113+10),"")</f>
      </c>
      <c r="HH113">
        <f>IF($JG113&gt;=11,INDEX($GV:$GV,$JF113+11),"")</f>
      </c>
      <c r="HI113">
        <f>IF($JG113&gt;=12,INDEX($GV:$GV,$JF113+12),"")</f>
      </c>
      <c r="HJ113">
        <f>IF($JG113&gt;=13,INDEX($GV:$GV,$JF113+13),"")</f>
      </c>
      <c r="HK113">
        <f>IF($JG113&gt;=14,INDEX($GV:$GV,$JF113+14),"")</f>
      </c>
      <c r="HL113">
        <f>IF($JG113&gt;=15,INDEX($GV:$GV,$JF113+15),"")</f>
      </c>
      <c r="HM113">
        <f>IF($JG113&gt;=16,INDEX($GV:$GV,$JF113+16),"")</f>
      </c>
      <c r="HN113">
        <f>IF($JG113&gt;=17,INDEX($GV:$GV,$JF113+17),"")</f>
      </c>
      <c r="HO113">
        <f>IF($JG113&gt;=18,INDEX($GV:$GV,$JF113+18),"")</f>
      </c>
      <c r="HP113">
        <f>IF($JG113&gt;=19,INDEX($GV:$GV,$JF113+19),"")</f>
      </c>
      <c r="HQ113">
        <f>IF($JG113&gt;=20,INDEX($GV:$GV,$JF113+20),"")</f>
      </c>
      <c r="HR113">
        <f>IF($JG113&gt;=21,INDEX($GV:$GV,$JF113+21),"")</f>
      </c>
      <c r="HS113">
        <f>IF($JG113&gt;=22,INDEX($GV:$GV,$JF113+22),"")</f>
      </c>
      <c r="HT113">
        <f>IF($JG113&gt;=23,INDEX($GV:$GV,$JF113+23),"")</f>
      </c>
      <c r="HU113">
        <f>IF($JG113&gt;=24,INDEX($GV:$GV,$JF113+24),"")</f>
      </c>
      <c r="HV113">
        <f>IF($JG113&gt;=25,INDEX($GV:$GV,$JF113+25),"")</f>
      </c>
      <c r="HW113">
        <f>IF($JG113&gt;=26,INDEX($GV:$GV,$JF113+26),"")</f>
      </c>
      <c r="HX113">
        <f>IF($JG113&gt;=27,INDEX($GV:$GV,$JF113+27),"")</f>
      </c>
      <c r="HY113">
        <f>IF($JG113&gt;=28,INDEX($GV:$GV,$JF113+28),"")</f>
      </c>
      <c r="HZ113">
        <f>IF($JG113&gt;=29,INDEX($GV:$GV,$JF113+29),"")</f>
      </c>
      <c r="IA113">
        <f>IF($JG113&gt;=30,INDEX($GV:$GV,$JF113+30),"")</f>
      </c>
      <c r="IB113">
        <f>IF($JG113&gt;=31,INDEX($GV:$GV,$JF113+31),"")</f>
      </c>
      <c r="IC113">
        <f>IF($JG113&gt;=32,INDEX($GV:$GV,$JF113+32),"")</f>
      </c>
      <c r="ID113">
        <f>IF($JG113&gt;=33,INDEX($GV:$GV,$JF113+33),"")</f>
      </c>
      <c r="IE113">
        <f>IF($JG113&gt;=34,INDEX($GV:$GV,$JF113+34),"")</f>
      </c>
      <c r="IF113">
        <f>IF($JG113&gt;=35,INDEX($GV:$GV,$JF113+35),"")</f>
      </c>
      <c r="IG113">
        <f>IF($JG113&gt;=36,INDEX($GV:$GV,$JF113+36),"")</f>
      </c>
      <c r="IH113">
        <f>IF($JG113&gt;=37,INDEX($GV:$GV,$JF113+37),"")</f>
      </c>
      <c r="II113">
        <f>IF($JG113&gt;=38,INDEX($GV:$GV,$JF113+38),"")</f>
      </c>
      <c r="IJ113">
        <f>IF($JG113&gt;=39,INDEX($GV:$GV,$JF113+39),"")</f>
      </c>
      <c r="IK113">
        <f>IF($JG113&gt;=40,INDEX($GV:$GV,$JF113+40),"")</f>
      </c>
      <c r="IL113">
        <f>IF($JG113&gt;=41,INDEX($GV:$GV,$JF113+41),"")</f>
      </c>
      <c r="IM113">
        <f>IF($JG113&gt;=42,INDEX($GV:$GV,$JF113+42),"")</f>
      </c>
      <c r="IN113">
        <f>IF($JG113&gt;=43,INDEX($GV:$GV,$JF113+43),"")</f>
      </c>
      <c r="IO113">
        <f>IF($JG113&gt;=44,INDEX($GV:$GV,$JF113+44),"")</f>
      </c>
      <c r="IP113">
        <f>IF($JG113&gt;=45,INDEX($GV:$GV,$JF113+45),"")</f>
      </c>
      <c r="IQ113">
        <f>IF($JG113&gt;=46,INDEX($GV:$GV,$JF113+46),"")</f>
      </c>
      <c r="IR113">
        <f>IF($JG113&gt;=47,INDEX($GV:$GV,$JF113+47),"")</f>
      </c>
      <c r="IS113">
        <f>IF($JG113&gt;=48,INDEX($GV:$GV,$JF113+48),"")</f>
      </c>
      <c r="IT113">
        <f>IF($JG113&gt;=49,INDEX($GV:$GV,$JF113+49),"")</f>
      </c>
      <c r="IU113">
        <f>IF($JG113&gt;=50,INDEX($GV:$GV,$JF113+50),"")</f>
      </c>
      <c r="IV113">
        <f>IF($JG113&gt;=51,INDEX($GV:$GV,$JF113+51),"")</f>
      </c>
      <c r="IW113">
        <f>IF($JG113&gt;=52,INDEX($GV:$GV,$JF113+52),"")</f>
      </c>
      <c r="IX113">
        <f>IF($JG113&gt;=53,INDEX($GV:$GV,$JF113+53),"")</f>
      </c>
      <c r="IY113">
        <f>IF($JG113&gt;=54,INDEX($GV:$GV,$JF113+54),"")</f>
      </c>
      <c r="IZ113">
        <f>IF($JG113&gt;=55,INDEX($GV:$GV,$JF113+55),"")</f>
      </c>
      <c r="JA113">
        <f>IF($JG113&gt;=56,INDEX($GV:$GV,$JF113+56),"")</f>
      </c>
      <c r="JB113">
        <f>IF($JG113&gt;=57,INDEX($GV:$GV,$JF113+57),"")</f>
      </c>
      <c r="JC113">
        <f>IF($JG113&gt;=58,INDEX($GV:$GV,$JF113+58),"")</f>
      </c>
      <c r="JD113">
        <f>IF($JG113&gt;=59,INDEX($GV:$GV,$JF113+59),"")</f>
      </c>
      <c r="JE113">
        <f>IF($JG113&gt;=60,INDEX($GV:$GV,$JF113+60),"")</f>
      </c>
      <c r="JF113">
        <f>IFERROR(MATCH($GU113,$GV$2:$GV$322,0)+1,0)</f>
      </c>
      <c r="JG113">
        <f>IFERROR(INDEX($GW$2:$GW$322,MATCH($GU113,$GV$2:$GV$322,0)),0)</f>
      </c>
      <c r="JH113" t="s">
        <v>44</v>
      </c>
      <c r="JI113" t="s">
        <v>44</v>
      </c>
    </row>
    <row r="114" spans="1:269" x14ac:dyDescent="0.25">
      <c r="R114">
        <f>IF(OR($U114="",$Q114=""),"",IFERROR($U114/$Q114,0))</f>
      </c>
      <c r="S114">
        <f>IF($U114="","",
SUM($T114,$V114,$AA114,$W114,$Y114)*
(1-IF($AB114="",0,VALUE($AB114)/100)))</f>
      </c>
      <c r="T114">
        <f>IF($U114="","",$U114)</f>
      </c>
      <c r="V114">
        <f>IF($U114="","",
IF($O114="","",
IF(ISNUMBER(SEARCH("exempt",LOWER($O114))),0,
$U114*(VALUE(SUBSTITUTE($O114,"%",""))/100))))</f>
      </c>
      <c r="AC114">
        <f>IFERROR(IF(FIND(" - ",$K114)&gt;0,MID($K114,FIND(" - ",$K114)+3,LEN($K114)),""),"")</f>
      </c>
      <c r="AL114" t="s">
        <v>669</v>
      </c>
      <c r="AP114" t="s">
        <v>670</v>
      </c>
      <c r="AQ114" t="s">
        <v>671</v>
      </c>
      <c r="AT114">
        <f>IFERROR(LEFT($K114,FIND(" - ",$K114)-1),$K114)</f>
      </c>
      <c r="AU114" t="s">
        <v>495</v>
      </c>
      <c r="AW114">
        <f>IF($CL114&gt;=1,INDEX($AU:$AU,$CK114+1),"")</f>
      </c>
      <c r="AX114">
        <f>IF($CL114&gt;=2,INDEX($AU:$AU,$CK114+2),"")</f>
      </c>
      <c r="AY114">
        <f>IF($CL114&gt;=3,INDEX($AU:$AU,$CK114+3),"")</f>
      </c>
      <c r="AZ114">
        <f>IF($CL114&gt;=4,INDEX($AU:$AU,$CK114+4),"")</f>
      </c>
      <c r="BA114">
        <f>IF($CL114&gt;=5,INDEX($AU:$AU,$CK114+5),"")</f>
      </c>
      <c r="BB114">
        <f>IF($CL114&gt;=6,INDEX($AU:$AU,$CK114+6),"")</f>
      </c>
      <c r="BC114">
        <f>IF($CL114&gt;=7,INDEX($AU:$AU,$CK114+7),"")</f>
      </c>
      <c r="BD114">
        <f>IF($CL114&gt;=8,INDEX($AU:$AU,$CK114+8),"")</f>
      </c>
      <c r="BE114">
        <f>IF($CL114&gt;=9,INDEX($AU:$AU,$CK114+9),"")</f>
      </c>
      <c r="BF114">
        <f>IF($CL114&gt;=10,INDEX($AU:$AU,$CK114+10),"")</f>
      </c>
      <c r="BG114">
        <f>IF($CL114&gt;=11,INDEX($AU:$AU,$CK114+11),"")</f>
      </c>
      <c r="BH114">
        <f>IF($CL114&gt;=12,INDEX($AU:$AU,$CK114+12),"")</f>
      </c>
      <c r="BI114">
        <f>IF($CL114&gt;=13,INDEX($AU:$AU,$CK114+13),"")</f>
      </c>
      <c r="BJ114">
        <f>IF($CL114&gt;=14,INDEX($AU:$AU,$CK114+14),"")</f>
      </c>
      <c r="BK114">
        <f>IF($CL114&gt;=15,INDEX($AU:$AU,$CK114+15),"")</f>
      </c>
      <c r="BL114">
        <f>IF($CL114&gt;=16,INDEX($AU:$AU,$CK114+16),"")</f>
      </c>
      <c r="BM114">
        <f>IF($CL114&gt;=17,INDEX($AU:$AU,$CK114+17),"")</f>
      </c>
      <c r="BN114">
        <f>IF($CL114&gt;=18,INDEX($AU:$AU,$CK114+18),"")</f>
      </c>
      <c r="BO114">
        <f>IF($CL114&gt;=19,INDEX($AU:$AU,$CK114+19),"")</f>
      </c>
      <c r="BP114">
        <f>IF($CL114&gt;=20,INDEX($AU:$AU,$CK114+20),"")</f>
      </c>
      <c r="BQ114">
        <f>IF($CL114&gt;=21,INDEX($AU:$AU,$CK114+21),"")</f>
      </c>
      <c r="BR114">
        <f>IF($CL114&gt;=22,INDEX($AU:$AU,$CK114+22),"")</f>
      </c>
      <c r="BS114">
        <f>IF($CL114&gt;=23,INDEX($AU:$AU,$CK114+23),"")</f>
      </c>
      <c r="BT114">
        <f>IF($CL114&gt;=24,INDEX($AU:$AU,$CK114+24),"")</f>
      </c>
      <c r="BU114">
        <f>IF($CL114&gt;=25,INDEX($AU:$AU,$CK114+25),"")</f>
      </c>
      <c r="BV114">
        <f>IF($CL114&gt;=26,INDEX($AU:$AU,$CK114+26),"")</f>
      </c>
      <c r="BW114">
        <f>IF($CL114&gt;=27,INDEX($AU:$AU,$CK114+27),"")</f>
      </c>
      <c r="BX114">
        <f>IF($CL114&gt;=28,INDEX($AU:$AU,$CK114+28),"")</f>
      </c>
      <c r="BY114">
        <f>IF($CL114&gt;=29,INDEX($AU:$AU,$CK114+29),"")</f>
      </c>
      <c r="BZ114">
        <f>IF($CL114&gt;=30,INDEX($AU:$AU,$CK114+30),"")</f>
      </c>
      <c r="CA114">
        <f>IF($CL114&gt;=31,INDEX($AU:$AU,$CK114+31),"")</f>
      </c>
      <c r="CB114">
        <f>IF($CL114&gt;=32,INDEX($AU:$AU,$CK114+32),"")</f>
      </c>
      <c r="CC114">
        <f>IF($CL114&gt;=33,INDEX($AU:$AU,$CK114+33),"")</f>
      </c>
      <c r="CD114">
        <f>IF($CL114&gt;=34,INDEX($AU:$AU,$CK114+34),"")</f>
      </c>
      <c r="CE114">
        <f>IF($CL114&gt;=35,INDEX($AU:$AU,$CK114+35),"")</f>
      </c>
      <c r="CF114">
        <f>IF($CL114&gt;=36,INDEX($AU:$AU,$CK114+36),"")</f>
      </c>
      <c r="CG114">
        <f>IF($CL114&gt;=37,INDEX($AU:$AU,$CK114+37),"")</f>
      </c>
      <c r="CH114">
        <f>IF($CL114&gt;=38,INDEX($AU:$AU,$CK114+38),"")</f>
      </c>
      <c r="CI114">
        <f>IF($CL114&gt;=39,INDEX($AU:$AU,$CK114+39),"")</f>
      </c>
      <c r="CJ114">
        <f>IF($CL114&gt;=40,INDEX($AU:$AU,$CK114+40),"")</f>
      </c>
      <c r="CK114">
        <f>IFERROR(MATCH($AT114,$AU$2:$AU$133,0)+1,0)</f>
      </c>
      <c r="CL114">
        <f>IFERROR(INDEX($AV$2:$AV$133,MATCH($AT114,$AU$2:$AU$133,0)),0)</f>
      </c>
      <c r="CM114">
        <f>IFERROR(LEFT($L114,FIND(" - ",$L114)-1),$L114)</f>
      </c>
      <c r="CN114" t="s">
        <v>149</v>
      </c>
      <c r="CP114">
        <f>IF($DK114&gt;=1,INDEX($CN:$CN,$DJ114+1),"")</f>
      </c>
      <c r="CQ114">
        <f>IF($DK114&gt;=2,INDEX($CN:$CN,$DJ114+2),"")</f>
      </c>
      <c r="CR114">
        <f>IF($DK114&gt;=3,INDEX($CN:$CN,$DJ114+3),"")</f>
      </c>
      <c r="CS114">
        <f>IF($DK114&gt;=4,INDEX($CN:$CN,$DJ114+4),"")</f>
      </c>
      <c r="CT114">
        <f>IF($DK114&gt;=5,INDEX($CN:$CN,$DJ114+5),"")</f>
      </c>
      <c r="CU114">
        <f>IF($DK114&gt;=6,INDEX($CN:$CN,$DJ114+6),"")</f>
      </c>
      <c r="CV114">
        <f>IF($DK114&gt;=7,INDEX($CN:$CN,$DJ114+7),"")</f>
      </c>
      <c r="CW114">
        <f>IF($DK114&gt;=8,INDEX($CN:$CN,$DJ114+8),"")</f>
      </c>
      <c r="CX114">
        <f>IF($DK114&gt;=9,INDEX($CN:$CN,$DJ114+9),"")</f>
      </c>
      <c r="CY114">
        <f>IF($DK114&gt;=10,INDEX($CN:$CN,$DJ114+10),"")</f>
      </c>
      <c r="CZ114">
        <f>IF($DK114&gt;=11,INDEX($CN:$CN,$DJ114+11),"")</f>
      </c>
      <c r="DA114">
        <f>IF($DK114&gt;=12,INDEX($CN:$CN,$DJ114+12),"")</f>
      </c>
      <c r="DB114">
        <f>IF($DK114&gt;=13,INDEX($CN:$CN,$DJ114+13),"")</f>
      </c>
      <c r="DC114">
        <f>IF($DK114&gt;=14,INDEX($CN:$CN,$DJ114+14),"")</f>
      </c>
      <c r="DD114">
        <f>IF($DK114&gt;=15,INDEX($CN:$CN,$DJ114+15),"")</f>
      </c>
      <c r="DE114">
        <f>IF($DK114&gt;=16,INDEX($CN:$CN,$DJ114+16),"")</f>
      </c>
      <c r="DF114">
        <f>IF($DK114&gt;=17,INDEX($CN:$CN,$DJ114+17),"")</f>
      </c>
      <c r="DG114">
        <f>IF($DK114&gt;=18,INDEX($CN:$CN,$DJ114+18),"")</f>
      </c>
      <c r="DH114">
        <f>IF($DK114&gt;=19,INDEX($CN:$CN,$DJ114+19),"")</f>
      </c>
      <c r="DI114">
        <f>IF($DK114&gt;=20,INDEX($CN:$CN,$DJ114+20),"")</f>
      </c>
      <c r="DJ114">
        <f>IFERROR(MATCH($CM114,$CN$2:$CN$1089,0)+1,0)</f>
      </c>
      <c r="DK114">
        <f>IFERROR(INDEX($CO$2:$CO$1089,MATCH($CM114,$CN$2:$CN$1089,0)),0)</f>
      </c>
      <c r="DL114">
        <f>IFERROR(INDEX($AS:$AS,MATCH($O114,$AR:$AR,0))&amp;"","")</f>
      </c>
      <c r="DM114" t="s">
        <v>323</v>
      </c>
      <c r="DO114">
        <v>1</v>
      </c>
      <c r="DP114">
        <f>IF($GS114&gt;=1,INDEX($DM:$DM,$GR114+1),"")</f>
      </c>
      <c r="DQ114">
        <f>IF($GS114&gt;=2,INDEX($DM:$DM,$GR114+2),"")</f>
      </c>
      <c r="DR114">
        <f>IF($GS114&gt;=3,INDEX($DM:$DM,$GR114+3),"")</f>
      </c>
      <c r="DS114">
        <f>IF($GS114&gt;=4,INDEX($DM:$DM,$GR114+4),"")</f>
      </c>
      <c r="DT114">
        <f>IF($GS114&gt;=5,INDEX($DM:$DM,$GR114+5),"")</f>
      </c>
      <c r="DU114">
        <f>IF($GS114&gt;=6,INDEX($DM:$DM,$GR114+6),"")</f>
      </c>
      <c r="DV114">
        <f>IF($GS114&gt;=7,INDEX($DM:$DM,$GR114+7),"")</f>
      </c>
      <c r="DW114">
        <f>IF($GS114&gt;=8,INDEX($DM:$DM,$GR114+8),"")</f>
      </c>
      <c r="DX114">
        <f>IF($GS114&gt;=9,INDEX($DM:$DM,$GR114+9),"")</f>
      </c>
      <c r="DY114">
        <f>IF($GS114&gt;=10,INDEX($DM:$DM,$GR114+10),"")</f>
      </c>
      <c r="DZ114">
        <f>IF($GS114&gt;=11,INDEX($DM:$DM,$GR114+11),"")</f>
      </c>
      <c r="EA114">
        <f>IF($GS114&gt;=12,INDEX($DM:$DM,$GR114+12),"")</f>
      </c>
      <c r="EB114">
        <f>IF($GS114&gt;=13,INDEX($DM:$DM,$GR114+13),"")</f>
      </c>
      <c r="EC114">
        <f>IF($GS114&gt;=14,INDEX($DM:$DM,$GR114+14),"")</f>
      </c>
      <c r="ED114">
        <f>IF($GS114&gt;=15,INDEX($DM:$DM,$GR114+15),"")</f>
      </c>
      <c r="EE114">
        <f>IF($GS114&gt;=16,INDEX($DM:$DM,$GR114+16),"")</f>
      </c>
      <c r="EF114">
        <f>IF($GS114&gt;=17,INDEX($DM:$DM,$GR114+17),"")</f>
      </c>
      <c r="EG114">
        <f>IF($GS114&gt;=18,INDEX($DM:$DM,$GR114+18),"")</f>
      </c>
      <c r="EH114">
        <f>IF($GS114&gt;=19,INDEX($DM:$DM,$GR114+19),"")</f>
      </c>
      <c r="EI114">
        <f>IF($GS114&gt;=20,INDEX($DM:$DM,$GR114+20),"")</f>
      </c>
      <c r="EJ114">
        <f>IF($GS114&gt;=21,INDEX($DM:$DM,$GR114+21),"")</f>
      </c>
      <c r="EK114">
        <f>IF($GS114&gt;=22,INDEX($DM:$DM,$GR114+22),"")</f>
      </c>
      <c r="EL114">
        <f>IF($GS114&gt;=23,INDEX($DM:$DM,$GR114+23),"")</f>
      </c>
      <c r="EM114">
        <f>IF($GS114&gt;=24,INDEX($DM:$DM,$GR114+24),"")</f>
      </c>
      <c r="EN114">
        <f>IF($GS114&gt;=25,INDEX($DM:$DM,$GR114+25),"")</f>
      </c>
      <c r="EO114">
        <f>IF($GS114&gt;=26,INDEX($DM:$DM,$GR114+26),"")</f>
      </c>
      <c r="EP114">
        <f>IF($GS114&gt;=27,INDEX($DM:$DM,$GR114+27),"")</f>
      </c>
      <c r="EQ114">
        <f>IF($GS114&gt;=28,INDEX($DM:$DM,$GR114+28),"")</f>
      </c>
      <c r="ER114">
        <f>IF($GS114&gt;=29,INDEX($DM:$DM,$GR114+29),"")</f>
      </c>
      <c r="ES114">
        <f>IF($GS114&gt;=30,INDEX($DM:$DM,$GR114+30),"")</f>
      </c>
      <c r="ET114">
        <f>IF($GS114&gt;=31,INDEX($DM:$DM,$GR114+31),"")</f>
      </c>
      <c r="EU114">
        <f>IF($GS114&gt;=32,INDEX($DM:$DM,$GR114+32),"")</f>
      </c>
      <c r="EV114">
        <f>IF($GS114&gt;=33,INDEX($DM:$DM,$GR114+33),"")</f>
      </c>
      <c r="EW114">
        <f>IF($GS114&gt;=34,INDEX($DM:$DM,$GR114+34),"")</f>
      </c>
      <c r="EX114">
        <f>IF($GS114&gt;=35,INDEX($DM:$DM,$GR114+35),"")</f>
      </c>
      <c r="EY114">
        <f>IF($GS114&gt;=36,INDEX($DM:$DM,$GR114+36),"")</f>
      </c>
      <c r="EZ114">
        <f>IF($GS114&gt;=37,INDEX($DM:$DM,$GR114+37),"")</f>
      </c>
      <c r="FA114">
        <f>IF($GS114&gt;=38,INDEX($DM:$DM,$GR114+38),"")</f>
      </c>
      <c r="FB114">
        <f>IF($GS114&gt;=39,INDEX($DM:$DM,$GR114+39),"")</f>
      </c>
      <c r="FC114">
        <f>IF($GS114&gt;=40,INDEX($DM:$DM,$GR114+40),"")</f>
      </c>
      <c r="FD114">
        <f>IF($GS114&gt;=1,INDEX($DN:$DN,$GR114+1),"")</f>
      </c>
      <c r="FE114">
        <f>IF($GS114&gt;=2,INDEX($DN:$DN,$GR114+2),"")</f>
      </c>
      <c r="FF114">
        <f>IF($GS114&gt;=3,INDEX($DN:$DN,$GR114+3),"")</f>
      </c>
      <c r="FG114">
        <f>IF($GS114&gt;=4,INDEX($DN:$DN,$GR114+4),"")</f>
      </c>
      <c r="FH114">
        <f>IF($GS114&gt;=5,INDEX($DN:$DN,$GR114+5),"")</f>
      </c>
      <c r="FI114">
        <f>IF($GS114&gt;=6,INDEX($DN:$DN,$GR114+6),"")</f>
      </c>
      <c r="FJ114">
        <f>IF($GS114&gt;=7,INDEX($DN:$DN,$GR114+7),"")</f>
      </c>
      <c r="FK114">
        <f>IF($GS114&gt;=8,INDEX($DN:$DN,$GR114+8),"")</f>
      </c>
      <c r="FL114">
        <f>IF($GS114&gt;=9,INDEX($DN:$DN,$GR114+9),"")</f>
      </c>
      <c r="FM114">
        <f>IF($GS114&gt;=10,INDEX($DN:$DN,$GR114+10),"")</f>
      </c>
      <c r="FN114">
        <f>IF($GS114&gt;=11,INDEX($DN:$DN,$GR114+11),"")</f>
      </c>
      <c r="FO114">
        <f>IF($GS114&gt;=12,INDEX($DN:$DN,$GR114+12),"")</f>
      </c>
      <c r="FP114">
        <f>IF($GS114&gt;=13,INDEX($DN:$DN,$GR114+13),"")</f>
      </c>
      <c r="FQ114">
        <f>IF($GS114&gt;=14,INDEX($DN:$DN,$GR114+14),"")</f>
      </c>
      <c r="FR114">
        <f>IF($GS114&gt;=15,INDEX($DN:$DN,$GR114+15),"")</f>
      </c>
      <c r="FS114">
        <f>IF($GS114&gt;=16,INDEX($DN:$DN,$GR114+16),"")</f>
      </c>
      <c r="FT114">
        <f>IF($GS114&gt;=17,INDEX($DN:$DN,$GR114+17),"")</f>
      </c>
      <c r="FU114">
        <f>IF($GS114&gt;=18,INDEX($DN:$DN,$GR114+18),"")</f>
      </c>
      <c r="FV114">
        <f>IF($GS114&gt;=19,INDEX($DN:$DN,$GR114+19),"")</f>
      </c>
      <c r="FW114">
        <f>IF($GS114&gt;=20,INDEX($DN:$DN,$GR114+20),"")</f>
      </c>
      <c r="FX114">
        <f>IF($GS114&gt;=21,INDEX($DN:$DN,$GR114+21),"")</f>
      </c>
      <c r="FY114">
        <f>IF($GS114&gt;=22,INDEX($DN:$DN,$GR114+22),"")</f>
      </c>
      <c r="FZ114">
        <f>IF($GS114&gt;=23,INDEX($DN:$DN,$GR114+23),"")</f>
      </c>
      <c r="GA114">
        <f>IF($GS114&gt;=24,INDEX($DN:$DN,$GR114+24),"")</f>
      </c>
      <c r="GB114">
        <f>IF($GS114&gt;=25,INDEX($DN:$DN,$GR114+25),"")</f>
      </c>
      <c r="GC114">
        <f>IF($GS114&gt;=26,INDEX($DN:$DN,$GR114+26),"")</f>
      </c>
      <c r="GD114">
        <f>IF($GS114&gt;=27,INDEX($DN:$DN,$GR114+27),"")</f>
      </c>
      <c r="GE114">
        <f>IF($GS114&gt;=28,INDEX($DN:$DN,$GR114+28),"")</f>
      </c>
      <c r="GF114">
        <f>IF($GS114&gt;=29,INDEX($DN:$DN,$GR114+29),"")</f>
      </c>
      <c r="GG114">
        <f>IF($GS114&gt;=30,INDEX($DN:$DN,$GR114+30),"")</f>
      </c>
      <c r="GH114">
        <f>IF($GS114&gt;=31,INDEX($DN:$DN,$GR114+31),"")</f>
      </c>
      <c r="GI114">
        <f>IF($GS114&gt;=32,INDEX($DN:$DN,$GR114+32),"")</f>
      </c>
      <c r="GJ114">
        <f>IF($GS114&gt;=33,INDEX($DN:$DN,$GR114+33),"")</f>
      </c>
      <c r="GK114">
        <f>IF($GS114&gt;=34,INDEX($DN:$DN,$GR114+34),"")</f>
      </c>
      <c r="GL114">
        <f>IF($GS114&gt;=35,INDEX($DN:$DN,$GR114+35),"")</f>
      </c>
      <c r="GM114">
        <f>IF($GS114&gt;=36,INDEX($DN:$DN,$GR114+36),"")</f>
      </c>
      <c r="GN114">
        <f>IF($GS114&gt;=37,INDEX($DN:$DN,$GR114+37),"")</f>
      </c>
      <c r="GO114">
        <f>IF($GS114&gt;=38,INDEX($DN:$DN,$GR114+38),"")</f>
      </c>
      <c r="GP114">
        <f>IF($GS114&gt;=39,INDEX($DN:$DN,$GR114+39),"")</f>
      </c>
      <c r="GQ114">
        <f>IF($GS114&gt;=40,INDEX($DN:$DN,$GR114+40),"")</f>
      </c>
      <c r="GR114">
        <f>IFERROR(MATCH($DL114,$DM$2:$DM$148,0)+1,0)</f>
      </c>
      <c r="GS114">
        <f>IFERROR(INDEX($DO$2:$DO$148,MATCH($DL114,$DM$2:$DM$148,0)),0)</f>
      </c>
      <c r="GT114">
        <f>IFERROR(MATCH($Z114,$DP$114:$FC$114,0),0)</f>
      </c>
      <c r="GU114">
        <f>IF($GT114&gt;0,INDEX($FD$114:$GQ$114,$GT114),"")</f>
      </c>
      <c r="GV114" t="s">
        <v>581</v>
      </c>
      <c r="GX114">
        <f>IF($JG114&gt;=1,INDEX($GV:$GV,$JF114+1),"")</f>
      </c>
      <c r="GY114">
        <f>IF($JG114&gt;=2,INDEX($GV:$GV,$JF114+2),"")</f>
      </c>
      <c r="GZ114">
        <f>IF($JG114&gt;=3,INDEX($GV:$GV,$JF114+3),"")</f>
      </c>
      <c r="HA114">
        <f>IF($JG114&gt;=4,INDEX($GV:$GV,$JF114+4),"")</f>
      </c>
      <c r="HB114">
        <f>IF($JG114&gt;=5,INDEX($GV:$GV,$JF114+5),"")</f>
      </c>
      <c r="HC114">
        <f>IF($JG114&gt;=6,INDEX($GV:$GV,$JF114+6),"")</f>
      </c>
      <c r="HD114">
        <f>IF($JG114&gt;=7,INDEX($GV:$GV,$JF114+7),"")</f>
      </c>
      <c r="HE114">
        <f>IF($JG114&gt;=8,INDEX($GV:$GV,$JF114+8),"")</f>
      </c>
      <c r="HF114">
        <f>IF($JG114&gt;=9,INDEX($GV:$GV,$JF114+9),"")</f>
      </c>
      <c r="HG114">
        <f>IF($JG114&gt;=10,INDEX($GV:$GV,$JF114+10),"")</f>
      </c>
      <c r="HH114">
        <f>IF($JG114&gt;=11,INDEX($GV:$GV,$JF114+11),"")</f>
      </c>
      <c r="HI114">
        <f>IF($JG114&gt;=12,INDEX($GV:$GV,$JF114+12),"")</f>
      </c>
      <c r="HJ114">
        <f>IF($JG114&gt;=13,INDEX($GV:$GV,$JF114+13),"")</f>
      </c>
      <c r="HK114">
        <f>IF($JG114&gt;=14,INDEX($GV:$GV,$JF114+14),"")</f>
      </c>
      <c r="HL114">
        <f>IF($JG114&gt;=15,INDEX($GV:$GV,$JF114+15),"")</f>
      </c>
      <c r="HM114">
        <f>IF($JG114&gt;=16,INDEX($GV:$GV,$JF114+16),"")</f>
      </c>
      <c r="HN114">
        <f>IF($JG114&gt;=17,INDEX($GV:$GV,$JF114+17),"")</f>
      </c>
      <c r="HO114">
        <f>IF($JG114&gt;=18,INDEX($GV:$GV,$JF114+18),"")</f>
      </c>
      <c r="HP114">
        <f>IF($JG114&gt;=19,INDEX($GV:$GV,$JF114+19),"")</f>
      </c>
      <c r="HQ114">
        <f>IF($JG114&gt;=20,INDEX($GV:$GV,$JF114+20),"")</f>
      </c>
      <c r="HR114">
        <f>IF($JG114&gt;=21,INDEX($GV:$GV,$JF114+21),"")</f>
      </c>
      <c r="HS114">
        <f>IF($JG114&gt;=22,INDEX($GV:$GV,$JF114+22),"")</f>
      </c>
      <c r="HT114">
        <f>IF($JG114&gt;=23,INDEX($GV:$GV,$JF114+23),"")</f>
      </c>
      <c r="HU114">
        <f>IF($JG114&gt;=24,INDEX($GV:$GV,$JF114+24),"")</f>
      </c>
      <c r="HV114">
        <f>IF($JG114&gt;=25,INDEX($GV:$GV,$JF114+25),"")</f>
      </c>
      <c r="HW114">
        <f>IF($JG114&gt;=26,INDEX($GV:$GV,$JF114+26),"")</f>
      </c>
      <c r="HX114">
        <f>IF($JG114&gt;=27,INDEX($GV:$GV,$JF114+27),"")</f>
      </c>
      <c r="HY114">
        <f>IF($JG114&gt;=28,INDEX($GV:$GV,$JF114+28),"")</f>
      </c>
      <c r="HZ114">
        <f>IF($JG114&gt;=29,INDEX($GV:$GV,$JF114+29),"")</f>
      </c>
      <c r="IA114">
        <f>IF($JG114&gt;=30,INDEX($GV:$GV,$JF114+30),"")</f>
      </c>
      <c r="IB114">
        <f>IF($JG114&gt;=31,INDEX($GV:$GV,$JF114+31),"")</f>
      </c>
      <c r="IC114">
        <f>IF($JG114&gt;=32,INDEX($GV:$GV,$JF114+32),"")</f>
      </c>
      <c r="ID114">
        <f>IF($JG114&gt;=33,INDEX($GV:$GV,$JF114+33),"")</f>
      </c>
      <c r="IE114">
        <f>IF($JG114&gt;=34,INDEX($GV:$GV,$JF114+34),"")</f>
      </c>
      <c r="IF114">
        <f>IF($JG114&gt;=35,INDEX($GV:$GV,$JF114+35),"")</f>
      </c>
      <c r="IG114">
        <f>IF($JG114&gt;=36,INDEX($GV:$GV,$JF114+36),"")</f>
      </c>
      <c r="IH114">
        <f>IF($JG114&gt;=37,INDEX($GV:$GV,$JF114+37),"")</f>
      </c>
      <c r="II114">
        <f>IF($JG114&gt;=38,INDEX($GV:$GV,$JF114+38),"")</f>
      </c>
      <c r="IJ114">
        <f>IF($JG114&gt;=39,INDEX($GV:$GV,$JF114+39),"")</f>
      </c>
      <c r="IK114">
        <f>IF($JG114&gt;=40,INDEX($GV:$GV,$JF114+40),"")</f>
      </c>
      <c r="IL114">
        <f>IF($JG114&gt;=41,INDEX($GV:$GV,$JF114+41),"")</f>
      </c>
      <c r="IM114">
        <f>IF($JG114&gt;=42,INDEX($GV:$GV,$JF114+42),"")</f>
      </c>
      <c r="IN114">
        <f>IF($JG114&gt;=43,INDEX($GV:$GV,$JF114+43),"")</f>
      </c>
      <c r="IO114">
        <f>IF($JG114&gt;=44,INDEX($GV:$GV,$JF114+44),"")</f>
      </c>
      <c r="IP114">
        <f>IF($JG114&gt;=45,INDEX($GV:$GV,$JF114+45),"")</f>
      </c>
      <c r="IQ114">
        <f>IF($JG114&gt;=46,INDEX($GV:$GV,$JF114+46),"")</f>
      </c>
      <c r="IR114">
        <f>IF($JG114&gt;=47,INDEX($GV:$GV,$JF114+47),"")</f>
      </c>
      <c r="IS114">
        <f>IF($JG114&gt;=48,INDEX($GV:$GV,$JF114+48),"")</f>
      </c>
      <c r="IT114">
        <f>IF($JG114&gt;=49,INDEX($GV:$GV,$JF114+49),"")</f>
      </c>
      <c r="IU114">
        <f>IF($JG114&gt;=50,INDEX($GV:$GV,$JF114+50),"")</f>
      </c>
      <c r="IV114">
        <f>IF($JG114&gt;=51,INDEX($GV:$GV,$JF114+51),"")</f>
      </c>
      <c r="IW114">
        <f>IF($JG114&gt;=52,INDEX($GV:$GV,$JF114+52),"")</f>
      </c>
      <c r="IX114">
        <f>IF($JG114&gt;=53,INDEX($GV:$GV,$JF114+53),"")</f>
      </c>
      <c r="IY114">
        <f>IF($JG114&gt;=54,INDEX($GV:$GV,$JF114+54),"")</f>
      </c>
      <c r="IZ114">
        <f>IF($JG114&gt;=55,INDEX($GV:$GV,$JF114+55),"")</f>
      </c>
      <c r="JA114">
        <f>IF($JG114&gt;=56,INDEX($GV:$GV,$JF114+56),"")</f>
      </c>
      <c r="JB114">
        <f>IF($JG114&gt;=57,INDEX($GV:$GV,$JF114+57),"")</f>
      </c>
      <c r="JC114">
        <f>IF($JG114&gt;=58,INDEX($GV:$GV,$JF114+58),"")</f>
      </c>
      <c r="JD114">
        <f>IF($JG114&gt;=59,INDEX($GV:$GV,$JF114+59),"")</f>
      </c>
      <c r="JE114">
        <f>IF($JG114&gt;=60,INDEX($GV:$GV,$JF114+60),"")</f>
      </c>
      <c r="JF114">
        <f>IFERROR(MATCH($GU114,$GV$2:$GV$322,0)+1,0)</f>
      </c>
      <c r="JG114">
        <f>IFERROR(INDEX($GW$2:$GW$322,MATCH($GU114,$GV$2:$GV$322,0)),0)</f>
      </c>
      <c r="JH114" t="s">
        <v>44</v>
      </c>
      <c r="JI114" t="s">
        <v>44</v>
      </c>
    </row>
    <row r="115" spans="1:269" x14ac:dyDescent="0.25">
      <c r="R115">
        <f>IF(OR($U115="",$Q115=""),"",IFERROR($U115/$Q115,0))</f>
      </c>
      <c r="S115">
        <f>IF($U115="","",
SUM($T115,$V115,$AA115,$W115,$Y115)*
(1-IF($AB115="",0,VALUE($AB115)/100)))</f>
      </c>
      <c r="T115">
        <f>IF($U115="","",$U115)</f>
      </c>
      <c r="V115">
        <f>IF($U115="","",
IF($O115="","",
IF(ISNUMBER(SEARCH("exempt",LOWER($O115))),0,
$U115*(VALUE(SUBSTITUTE($O115,"%",""))/100))))</f>
      </c>
      <c r="AC115">
        <f>IFERROR(IF(FIND(" - ",$K115)&gt;0,MID($K115,FIND(" - ",$K115)+3,LEN($K115)),""),"")</f>
      </c>
      <c r="AL115" t="s">
        <v>672</v>
      </c>
      <c r="AP115" t="s">
        <v>673</v>
      </c>
      <c r="AQ115" t="s">
        <v>674</v>
      </c>
      <c r="AT115">
        <f>IFERROR(LEFT($K115,FIND(" - ",$K115)-1),$K115)</f>
      </c>
      <c r="AU115" t="s">
        <v>400</v>
      </c>
      <c r="AW115">
        <f>IF($CL115&gt;=1,INDEX($AU:$AU,$CK115+1),"")</f>
      </c>
      <c r="AX115">
        <f>IF($CL115&gt;=2,INDEX($AU:$AU,$CK115+2),"")</f>
      </c>
      <c r="AY115">
        <f>IF($CL115&gt;=3,INDEX($AU:$AU,$CK115+3),"")</f>
      </c>
      <c r="AZ115">
        <f>IF($CL115&gt;=4,INDEX($AU:$AU,$CK115+4),"")</f>
      </c>
      <c r="BA115">
        <f>IF($CL115&gt;=5,INDEX($AU:$AU,$CK115+5),"")</f>
      </c>
      <c r="BB115">
        <f>IF($CL115&gt;=6,INDEX($AU:$AU,$CK115+6),"")</f>
      </c>
      <c r="BC115">
        <f>IF($CL115&gt;=7,INDEX($AU:$AU,$CK115+7),"")</f>
      </c>
      <c r="BD115">
        <f>IF($CL115&gt;=8,INDEX($AU:$AU,$CK115+8),"")</f>
      </c>
      <c r="BE115">
        <f>IF($CL115&gt;=9,INDEX($AU:$AU,$CK115+9),"")</f>
      </c>
      <c r="BF115">
        <f>IF($CL115&gt;=10,INDEX($AU:$AU,$CK115+10),"")</f>
      </c>
      <c r="BG115">
        <f>IF($CL115&gt;=11,INDEX($AU:$AU,$CK115+11),"")</f>
      </c>
      <c r="BH115">
        <f>IF($CL115&gt;=12,INDEX($AU:$AU,$CK115+12),"")</f>
      </c>
      <c r="BI115">
        <f>IF($CL115&gt;=13,INDEX($AU:$AU,$CK115+13),"")</f>
      </c>
      <c r="BJ115">
        <f>IF($CL115&gt;=14,INDEX($AU:$AU,$CK115+14),"")</f>
      </c>
      <c r="BK115">
        <f>IF($CL115&gt;=15,INDEX($AU:$AU,$CK115+15),"")</f>
      </c>
      <c r="BL115">
        <f>IF($CL115&gt;=16,INDEX($AU:$AU,$CK115+16),"")</f>
      </c>
      <c r="BM115">
        <f>IF($CL115&gt;=17,INDEX($AU:$AU,$CK115+17),"")</f>
      </c>
      <c r="BN115">
        <f>IF($CL115&gt;=18,INDEX($AU:$AU,$CK115+18),"")</f>
      </c>
      <c r="BO115">
        <f>IF($CL115&gt;=19,INDEX($AU:$AU,$CK115+19),"")</f>
      </c>
      <c r="BP115">
        <f>IF($CL115&gt;=20,INDEX($AU:$AU,$CK115+20),"")</f>
      </c>
      <c r="BQ115">
        <f>IF($CL115&gt;=21,INDEX($AU:$AU,$CK115+21),"")</f>
      </c>
      <c r="BR115">
        <f>IF($CL115&gt;=22,INDEX($AU:$AU,$CK115+22),"")</f>
      </c>
      <c r="BS115">
        <f>IF($CL115&gt;=23,INDEX($AU:$AU,$CK115+23),"")</f>
      </c>
      <c r="BT115">
        <f>IF($CL115&gt;=24,INDEX($AU:$AU,$CK115+24),"")</f>
      </c>
      <c r="BU115">
        <f>IF($CL115&gt;=25,INDEX($AU:$AU,$CK115+25),"")</f>
      </c>
      <c r="BV115">
        <f>IF($CL115&gt;=26,INDEX($AU:$AU,$CK115+26),"")</f>
      </c>
      <c r="BW115">
        <f>IF($CL115&gt;=27,INDEX($AU:$AU,$CK115+27),"")</f>
      </c>
      <c r="BX115">
        <f>IF($CL115&gt;=28,INDEX($AU:$AU,$CK115+28),"")</f>
      </c>
      <c r="BY115">
        <f>IF($CL115&gt;=29,INDEX($AU:$AU,$CK115+29),"")</f>
      </c>
      <c r="BZ115">
        <f>IF($CL115&gt;=30,INDEX($AU:$AU,$CK115+30),"")</f>
      </c>
      <c r="CA115">
        <f>IF($CL115&gt;=31,INDEX($AU:$AU,$CK115+31),"")</f>
      </c>
      <c r="CB115">
        <f>IF($CL115&gt;=32,INDEX($AU:$AU,$CK115+32),"")</f>
      </c>
      <c r="CC115">
        <f>IF($CL115&gt;=33,INDEX($AU:$AU,$CK115+33),"")</f>
      </c>
      <c r="CD115">
        <f>IF($CL115&gt;=34,INDEX($AU:$AU,$CK115+34),"")</f>
      </c>
      <c r="CE115">
        <f>IF($CL115&gt;=35,INDEX($AU:$AU,$CK115+35),"")</f>
      </c>
      <c r="CF115">
        <f>IF($CL115&gt;=36,INDEX($AU:$AU,$CK115+36),"")</f>
      </c>
      <c r="CG115">
        <f>IF($CL115&gt;=37,INDEX($AU:$AU,$CK115+37),"")</f>
      </c>
      <c r="CH115">
        <f>IF($CL115&gt;=38,INDEX($AU:$AU,$CK115+38),"")</f>
      </c>
      <c r="CI115">
        <f>IF($CL115&gt;=39,INDEX($AU:$AU,$CK115+39),"")</f>
      </c>
      <c r="CJ115">
        <f>IF($CL115&gt;=40,INDEX($AU:$AU,$CK115+40),"")</f>
      </c>
      <c r="CK115">
        <f>IFERROR(MATCH($AT115,$AU$2:$AU$133,0)+1,0)</f>
      </c>
      <c r="CL115">
        <f>IFERROR(INDEX($AV$2:$AV$133,MATCH($AT115,$AU$2:$AU$133,0)),0)</f>
      </c>
      <c r="CM115">
        <f>IFERROR(LEFT($L115,FIND(" - ",$L115)-1),$L115)</f>
      </c>
      <c r="CN115" t="s">
        <v>675</v>
      </c>
      <c r="CO115">
        <v>1</v>
      </c>
      <c r="CP115">
        <f>IF($DK115&gt;=1,INDEX($CN:$CN,$DJ115+1),"")</f>
      </c>
      <c r="CQ115">
        <f>IF($DK115&gt;=2,INDEX($CN:$CN,$DJ115+2),"")</f>
      </c>
      <c r="CR115">
        <f>IF($DK115&gt;=3,INDEX($CN:$CN,$DJ115+3),"")</f>
      </c>
      <c r="CS115">
        <f>IF($DK115&gt;=4,INDEX($CN:$CN,$DJ115+4),"")</f>
      </c>
      <c r="CT115">
        <f>IF($DK115&gt;=5,INDEX($CN:$CN,$DJ115+5),"")</f>
      </c>
      <c r="CU115">
        <f>IF($DK115&gt;=6,INDEX($CN:$CN,$DJ115+6),"")</f>
      </c>
      <c r="CV115">
        <f>IF($DK115&gt;=7,INDEX($CN:$CN,$DJ115+7),"")</f>
      </c>
      <c r="CW115">
        <f>IF($DK115&gt;=8,INDEX($CN:$CN,$DJ115+8),"")</f>
      </c>
      <c r="CX115">
        <f>IF($DK115&gt;=9,INDEX($CN:$CN,$DJ115+9),"")</f>
      </c>
      <c r="CY115">
        <f>IF($DK115&gt;=10,INDEX($CN:$CN,$DJ115+10),"")</f>
      </c>
      <c r="CZ115">
        <f>IF($DK115&gt;=11,INDEX($CN:$CN,$DJ115+11),"")</f>
      </c>
      <c r="DA115">
        <f>IF($DK115&gt;=12,INDEX($CN:$CN,$DJ115+12),"")</f>
      </c>
      <c r="DB115">
        <f>IF($DK115&gt;=13,INDEX($CN:$CN,$DJ115+13),"")</f>
      </c>
      <c r="DC115">
        <f>IF($DK115&gt;=14,INDEX($CN:$CN,$DJ115+14),"")</f>
      </c>
      <c r="DD115">
        <f>IF($DK115&gt;=15,INDEX($CN:$CN,$DJ115+15),"")</f>
      </c>
      <c r="DE115">
        <f>IF($DK115&gt;=16,INDEX($CN:$CN,$DJ115+16),"")</f>
      </c>
      <c r="DF115">
        <f>IF($DK115&gt;=17,INDEX($CN:$CN,$DJ115+17),"")</f>
      </c>
      <c r="DG115">
        <f>IF($DK115&gt;=18,INDEX($CN:$CN,$DJ115+18),"")</f>
      </c>
      <c r="DH115">
        <f>IF($DK115&gt;=19,INDEX($CN:$CN,$DJ115+19),"")</f>
      </c>
      <c r="DI115">
        <f>IF($DK115&gt;=20,INDEX($CN:$CN,$DJ115+20),"")</f>
      </c>
      <c r="DJ115">
        <f>IFERROR(MATCH($CM115,$CN$2:$CN$1089,0)+1,0)</f>
      </c>
      <c r="DK115">
        <f>IFERROR(INDEX($CO$2:$CO$1089,MATCH($CM115,$CN$2:$CN$1089,0)),0)</f>
      </c>
      <c r="DL115">
        <f>IFERROR(INDEX($AS:$AS,MATCH($O115,$AR:$AR,0))&amp;"","")</f>
      </c>
      <c r="DM115" t="s">
        <v>74</v>
      </c>
      <c r="DN115" t="s">
        <v>676</v>
      </c>
      <c r="DP115">
        <f>IF($GS115&gt;=1,INDEX($DM:$DM,$GR115+1),"")</f>
      </c>
      <c r="DQ115">
        <f>IF($GS115&gt;=2,INDEX($DM:$DM,$GR115+2),"")</f>
      </c>
      <c r="DR115">
        <f>IF($GS115&gt;=3,INDEX($DM:$DM,$GR115+3),"")</f>
      </c>
      <c r="DS115">
        <f>IF($GS115&gt;=4,INDEX($DM:$DM,$GR115+4),"")</f>
      </c>
      <c r="DT115">
        <f>IF($GS115&gt;=5,INDEX($DM:$DM,$GR115+5),"")</f>
      </c>
      <c r="DU115">
        <f>IF($GS115&gt;=6,INDEX($DM:$DM,$GR115+6),"")</f>
      </c>
      <c r="DV115">
        <f>IF($GS115&gt;=7,INDEX($DM:$DM,$GR115+7),"")</f>
      </c>
      <c r="DW115">
        <f>IF($GS115&gt;=8,INDEX($DM:$DM,$GR115+8),"")</f>
      </c>
      <c r="DX115">
        <f>IF($GS115&gt;=9,INDEX($DM:$DM,$GR115+9),"")</f>
      </c>
      <c r="DY115">
        <f>IF($GS115&gt;=10,INDEX($DM:$DM,$GR115+10),"")</f>
      </c>
      <c r="DZ115">
        <f>IF($GS115&gt;=11,INDEX($DM:$DM,$GR115+11),"")</f>
      </c>
      <c r="EA115">
        <f>IF($GS115&gt;=12,INDEX($DM:$DM,$GR115+12),"")</f>
      </c>
      <c r="EB115">
        <f>IF($GS115&gt;=13,INDEX($DM:$DM,$GR115+13),"")</f>
      </c>
      <c r="EC115">
        <f>IF($GS115&gt;=14,INDEX($DM:$DM,$GR115+14),"")</f>
      </c>
      <c r="ED115">
        <f>IF($GS115&gt;=15,INDEX($DM:$DM,$GR115+15),"")</f>
      </c>
      <c r="EE115">
        <f>IF($GS115&gt;=16,INDEX($DM:$DM,$GR115+16),"")</f>
      </c>
      <c r="EF115">
        <f>IF($GS115&gt;=17,INDEX($DM:$DM,$GR115+17),"")</f>
      </c>
      <c r="EG115">
        <f>IF($GS115&gt;=18,INDEX($DM:$DM,$GR115+18),"")</f>
      </c>
      <c r="EH115">
        <f>IF($GS115&gt;=19,INDEX($DM:$DM,$GR115+19),"")</f>
      </c>
      <c r="EI115">
        <f>IF($GS115&gt;=20,INDEX($DM:$DM,$GR115+20),"")</f>
      </c>
      <c r="EJ115">
        <f>IF($GS115&gt;=21,INDEX($DM:$DM,$GR115+21),"")</f>
      </c>
      <c r="EK115">
        <f>IF($GS115&gt;=22,INDEX($DM:$DM,$GR115+22),"")</f>
      </c>
      <c r="EL115">
        <f>IF($GS115&gt;=23,INDEX($DM:$DM,$GR115+23),"")</f>
      </c>
      <c r="EM115">
        <f>IF($GS115&gt;=24,INDEX($DM:$DM,$GR115+24),"")</f>
      </c>
      <c r="EN115">
        <f>IF($GS115&gt;=25,INDEX($DM:$DM,$GR115+25),"")</f>
      </c>
      <c r="EO115">
        <f>IF($GS115&gt;=26,INDEX($DM:$DM,$GR115+26),"")</f>
      </c>
      <c r="EP115">
        <f>IF($GS115&gt;=27,INDEX($DM:$DM,$GR115+27),"")</f>
      </c>
      <c r="EQ115">
        <f>IF($GS115&gt;=28,INDEX($DM:$DM,$GR115+28),"")</f>
      </c>
      <c r="ER115">
        <f>IF($GS115&gt;=29,INDEX($DM:$DM,$GR115+29),"")</f>
      </c>
      <c r="ES115">
        <f>IF($GS115&gt;=30,INDEX($DM:$DM,$GR115+30),"")</f>
      </c>
      <c r="ET115">
        <f>IF($GS115&gt;=31,INDEX($DM:$DM,$GR115+31),"")</f>
      </c>
      <c r="EU115">
        <f>IF($GS115&gt;=32,INDEX($DM:$DM,$GR115+32),"")</f>
      </c>
      <c r="EV115">
        <f>IF($GS115&gt;=33,INDEX($DM:$DM,$GR115+33),"")</f>
      </c>
      <c r="EW115">
        <f>IF($GS115&gt;=34,INDEX($DM:$DM,$GR115+34),"")</f>
      </c>
      <c r="EX115">
        <f>IF($GS115&gt;=35,INDEX($DM:$DM,$GR115+35),"")</f>
      </c>
      <c r="EY115">
        <f>IF($GS115&gt;=36,INDEX($DM:$DM,$GR115+36),"")</f>
      </c>
      <c r="EZ115">
        <f>IF($GS115&gt;=37,INDEX($DM:$DM,$GR115+37),"")</f>
      </c>
      <c r="FA115">
        <f>IF($GS115&gt;=38,INDEX($DM:$DM,$GR115+38),"")</f>
      </c>
      <c r="FB115">
        <f>IF($GS115&gt;=39,INDEX($DM:$DM,$GR115+39),"")</f>
      </c>
      <c r="FC115">
        <f>IF($GS115&gt;=40,INDEX($DM:$DM,$GR115+40),"")</f>
      </c>
      <c r="FD115">
        <f>IF($GS115&gt;=1,INDEX($DN:$DN,$GR115+1),"")</f>
      </c>
      <c r="FE115">
        <f>IF($GS115&gt;=2,INDEX($DN:$DN,$GR115+2),"")</f>
      </c>
      <c r="FF115">
        <f>IF($GS115&gt;=3,INDEX($DN:$DN,$GR115+3),"")</f>
      </c>
      <c r="FG115">
        <f>IF($GS115&gt;=4,INDEX($DN:$DN,$GR115+4),"")</f>
      </c>
      <c r="FH115">
        <f>IF($GS115&gt;=5,INDEX($DN:$DN,$GR115+5),"")</f>
      </c>
      <c r="FI115">
        <f>IF($GS115&gt;=6,INDEX($DN:$DN,$GR115+6),"")</f>
      </c>
      <c r="FJ115">
        <f>IF($GS115&gt;=7,INDEX($DN:$DN,$GR115+7),"")</f>
      </c>
      <c r="FK115">
        <f>IF($GS115&gt;=8,INDEX($DN:$DN,$GR115+8),"")</f>
      </c>
      <c r="FL115">
        <f>IF($GS115&gt;=9,INDEX($DN:$DN,$GR115+9),"")</f>
      </c>
      <c r="FM115">
        <f>IF($GS115&gt;=10,INDEX($DN:$DN,$GR115+10),"")</f>
      </c>
      <c r="FN115">
        <f>IF($GS115&gt;=11,INDEX($DN:$DN,$GR115+11),"")</f>
      </c>
      <c r="FO115">
        <f>IF($GS115&gt;=12,INDEX($DN:$DN,$GR115+12),"")</f>
      </c>
      <c r="FP115">
        <f>IF($GS115&gt;=13,INDEX($DN:$DN,$GR115+13),"")</f>
      </c>
      <c r="FQ115">
        <f>IF($GS115&gt;=14,INDEX($DN:$DN,$GR115+14),"")</f>
      </c>
      <c r="FR115">
        <f>IF($GS115&gt;=15,INDEX($DN:$DN,$GR115+15),"")</f>
      </c>
      <c r="FS115">
        <f>IF($GS115&gt;=16,INDEX($DN:$DN,$GR115+16),"")</f>
      </c>
      <c r="FT115">
        <f>IF($GS115&gt;=17,INDEX($DN:$DN,$GR115+17),"")</f>
      </c>
      <c r="FU115">
        <f>IF($GS115&gt;=18,INDEX($DN:$DN,$GR115+18),"")</f>
      </c>
      <c r="FV115">
        <f>IF($GS115&gt;=19,INDEX($DN:$DN,$GR115+19),"")</f>
      </c>
      <c r="FW115">
        <f>IF($GS115&gt;=20,INDEX($DN:$DN,$GR115+20),"")</f>
      </c>
      <c r="FX115">
        <f>IF($GS115&gt;=21,INDEX($DN:$DN,$GR115+21),"")</f>
      </c>
      <c r="FY115">
        <f>IF($GS115&gt;=22,INDEX($DN:$DN,$GR115+22),"")</f>
      </c>
      <c r="FZ115">
        <f>IF($GS115&gt;=23,INDEX($DN:$DN,$GR115+23),"")</f>
      </c>
      <c r="GA115">
        <f>IF($GS115&gt;=24,INDEX($DN:$DN,$GR115+24),"")</f>
      </c>
      <c r="GB115">
        <f>IF($GS115&gt;=25,INDEX($DN:$DN,$GR115+25),"")</f>
      </c>
      <c r="GC115">
        <f>IF($GS115&gt;=26,INDEX($DN:$DN,$GR115+26),"")</f>
      </c>
      <c r="GD115">
        <f>IF($GS115&gt;=27,INDEX($DN:$DN,$GR115+27),"")</f>
      </c>
      <c r="GE115">
        <f>IF($GS115&gt;=28,INDEX($DN:$DN,$GR115+28),"")</f>
      </c>
      <c r="GF115">
        <f>IF($GS115&gt;=29,INDEX($DN:$DN,$GR115+29),"")</f>
      </c>
      <c r="GG115">
        <f>IF($GS115&gt;=30,INDEX($DN:$DN,$GR115+30),"")</f>
      </c>
      <c r="GH115">
        <f>IF($GS115&gt;=31,INDEX($DN:$DN,$GR115+31),"")</f>
      </c>
      <c r="GI115">
        <f>IF($GS115&gt;=32,INDEX($DN:$DN,$GR115+32),"")</f>
      </c>
      <c r="GJ115">
        <f>IF($GS115&gt;=33,INDEX($DN:$DN,$GR115+33),"")</f>
      </c>
      <c r="GK115">
        <f>IF($GS115&gt;=34,INDEX($DN:$DN,$GR115+34),"")</f>
      </c>
      <c r="GL115">
        <f>IF($GS115&gt;=35,INDEX($DN:$DN,$GR115+35),"")</f>
      </c>
      <c r="GM115">
        <f>IF($GS115&gt;=36,INDEX($DN:$DN,$GR115+36),"")</f>
      </c>
      <c r="GN115">
        <f>IF($GS115&gt;=37,INDEX($DN:$DN,$GR115+37),"")</f>
      </c>
      <c r="GO115">
        <f>IF($GS115&gt;=38,INDEX($DN:$DN,$GR115+38),"")</f>
      </c>
      <c r="GP115">
        <f>IF($GS115&gt;=39,INDEX($DN:$DN,$GR115+39),"")</f>
      </c>
      <c r="GQ115">
        <f>IF($GS115&gt;=40,INDEX($DN:$DN,$GR115+40),"")</f>
      </c>
      <c r="GR115">
        <f>IFERROR(MATCH($DL115,$DM$2:$DM$148,0)+1,0)</f>
      </c>
      <c r="GS115">
        <f>IFERROR(INDEX($DO$2:$DO$148,MATCH($DL115,$DM$2:$DM$148,0)),0)</f>
      </c>
      <c r="GT115">
        <f>IFERROR(MATCH($Z115,$DP$115:$FC$115,0),0)</f>
      </c>
      <c r="GU115">
        <f>IF($GT115&gt;0,INDEX($FD$115:$GQ$115,$GT115),"")</f>
      </c>
      <c r="GV115" t="s">
        <v>677</v>
      </c>
      <c r="GX115">
        <f>IF($JG115&gt;=1,INDEX($GV:$GV,$JF115+1),"")</f>
      </c>
      <c r="GY115">
        <f>IF($JG115&gt;=2,INDEX($GV:$GV,$JF115+2),"")</f>
      </c>
      <c r="GZ115">
        <f>IF($JG115&gt;=3,INDEX($GV:$GV,$JF115+3),"")</f>
      </c>
      <c r="HA115">
        <f>IF($JG115&gt;=4,INDEX($GV:$GV,$JF115+4),"")</f>
      </c>
      <c r="HB115">
        <f>IF($JG115&gt;=5,INDEX($GV:$GV,$JF115+5),"")</f>
      </c>
      <c r="HC115">
        <f>IF($JG115&gt;=6,INDEX($GV:$GV,$JF115+6),"")</f>
      </c>
      <c r="HD115">
        <f>IF($JG115&gt;=7,INDEX($GV:$GV,$JF115+7),"")</f>
      </c>
      <c r="HE115">
        <f>IF($JG115&gt;=8,INDEX($GV:$GV,$JF115+8),"")</f>
      </c>
      <c r="HF115">
        <f>IF($JG115&gt;=9,INDEX($GV:$GV,$JF115+9),"")</f>
      </c>
      <c r="HG115">
        <f>IF($JG115&gt;=10,INDEX($GV:$GV,$JF115+10),"")</f>
      </c>
      <c r="HH115">
        <f>IF($JG115&gt;=11,INDEX($GV:$GV,$JF115+11),"")</f>
      </c>
      <c r="HI115">
        <f>IF($JG115&gt;=12,INDEX($GV:$GV,$JF115+12),"")</f>
      </c>
      <c r="HJ115">
        <f>IF($JG115&gt;=13,INDEX($GV:$GV,$JF115+13),"")</f>
      </c>
      <c r="HK115">
        <f>IF($JG115&gt;=14,INDEX($GV:$GV,$JF115+14),"")</f>
      </c>
      <c r="HL115">
        <f>IF($JG115&gt;=15,INDEX($GV:$GV,$JF115+15),"")</f>
      </c>
      <c r="HM115">
        <f>IF($JG115&gt;=16,INDEX($GV:$GV,$JF115+16),"")</f>
      </c>
      <c r="HN115">
        <f>IF($JG115&gt;=17,INDEX($GV:$GV,$JF115+17),"")</f>
      </c>
      <c r="HO115">
        <f>IF($JG115&gt;=18,INDEX($GV:$GV,$JF115+18),"")</f>
      </c>
      <c r="HP115">
        <f>IF($JG115&gt;=19,INDEX($GV:$GV,$JF115+19),"")</f>
      </c>
      <c r="HQ115">
        <f>IF($JG115&gt;=20,INDEX($GV:$GV,$JF115+20),"")</f>
      </c>
      <c r="HR115">
        <f>IF($JG115&gt;=21,INDEX($GV:$GV,$JF115+21),"")</f>
      </c>
      <c r="HS115">
        <f>IF($JG115&gt;=22,INDEX($GV:$GV,$JF115+22),"")</f>
      </c>
      <c r="HT115">
        <f>IF($JG115&gt;=23,INDEX($GV:$GV,$JF115+23),"")</f>
      </c>
      <c r="HU115">
        <f>IF($JG115&gt;=24,INDEX($GV:$GV,$JF115+24),"")</f>
      </c>
      <c r="HV115">
        <f>IF($JG115&gt;=25,INDEX($GV:$GV,$JF115+25),"")</f>
      </c>
      <c r="HW115">
        <f>IF($JG115&gt;=26,INDEX($GV:$GV,$JF115+26),"")</f>
      </c>
      <c r="HX115">
        <f>IF($JG115&gt;=27,INDEX($GV:$GV,$JF115+27),"")</f>
      </c>
      <c r="HY115">
        <f>IF($JG115&gt;=28,INDEX($GV:$GV,$JF115+28),"")</f>
      </c>
      <c r="HZ115">
        <f>IF($JG115&gt;=29,INDEX($GV:$GV,$JF115+29),"")</f>
      </c>
      <c r="IA115">
        <f>IF($JG115&gt;=30,INDEX($GV:$GV,$JF115+30),"")</f>
      </c>
      <c r="IB115">
        <f>IF($JG115&gt;=31,INDEX($GV:$GV,$JF115+31),"")</f>
      </c>
      <c r="IC115">
        <f>IF($JG115&gt;=32,INDEX($GV:$GV,$JF115+32),"")</f>
      </c>
      <c r="ID115">
        <f>IF($JG115&gt;=33,INDEX($GV:$GV,$JF115+33),"")</f>
      </c>
      <c r="IE115">
        <f>IF($JG115&gt;=34,INDEX($GV:$GV,$JF115+34),"")</f>
      </c>
      <c r="IF115">
        <f>IF($JG115&gt;=35,INDEX($GV:$GV,$JF115+35),"")</f>
      </c>
      <c r="IG115">
        <f>IF($JG115&gt;=36,INDEX($GV:$GV,$JF115+36),"")</f>
      </c>
      <c r="IH115">
        <f>IF($JG115&gt;=37,INDEX($GV:$GV,$JF115+37),"")</f>
      </c>
      <c r="II115">
        <f>IF($JG115&gt;=38,INDEX($GV:$GV,$JF115+38),"")</f>
      </c>
      <c r="IJ115">
        <f>IF($JG115&gt;=39,INDEX($GV:$GV,$JF115+39),"")</f>
      </c>
      <c r="IK115">
        <f>IF($JG115&gt;=40,INDEX($GV:$GV,$JF115+40),"")</f>
      </c>
      <c r="IL115">
        <f>IF($JG115&gt;=41,INDEX($GV:$GV,$JF115+41),"")</f>
      </c>
      <c r="IM115">
        <f>IF($JG115&gt;=42,INDEX($GV:$GV,$JF115+42),"")</f>
      </c>
      <c r="IN115">
        <f>IF($JG115&gt;=43,INDEX($GV:$GV,$JF115+43),"")</f>
      </c>
      <c r="IO115">
        <f>IF($JG115&gt;=44,INDEX($GV:$GV,$JF115+44),"")</f>
      </c>
      <c r="IP115">
        <f>IF($JG115&gt;=45,INDEX($GV:$GV,$JF115+45),"")</f>
      </c>
      <c r="IQ115">
        <f>IF($JG115&gt;=46,INDEX($GV:$GV,$JF115+46),"")</f>
      </c>
      <c r="IR115">
        <f>IF($JG115&gt;=47,INDEX($GV:$GV,$JF115+47),"")</f>
      </c>
      <c r="IS115">
        <f>IF($JG115&gt;=48,INDEX($GV:$GV,$JF115+48),"")</f>
      </c>
      <c r="IT115">
        <f>IF($JG115&gt;=49,INDEX($GV:$GV,$JF115+49),"")</f>
      </c>
      <c r="IU115">
        <f>IF($JG115&gt;=50,INDEX($GV:$GV,$JF115+50),"")</f>
      </c>
      <c r="IV115">
        <f>IF($JG115&gt;=51,INDEX($GV:$GV,$JF115+51),"")</f>
      </c>
      <c r="IW115">
        <f>IF($JG115&gt;=52,INDEX($GV:$GV,$JF115+52),"")</f>
      </c>
      <c r="IX115">
        <f>IF($JG115&gt;=53,INDEX($GV:$GV,$JF115+53),"")</f>
      </c>
      <c r="IY115">
        <f>IF($JG115&gt;=54,INDEX($GV:$GV,$JF115+54),"")</f>
      </c>
      <c r="IZ115">
        <f>IF($JG115&gt;=55,INDEX($GV:$GV,$JF115+55),"")</f>
      </c>
      <c r="JA115">
        <f>IF($JG115&gt;=56,INDEX($GV:$GV,$JF115+56),"")</f>
      </c>
      <c r="JB115">
        <f>IF($JG115&gt;=57,INDEX($GV:$GV,$JF115+57),"")</f>
      </c>
      <c r="JC115">
        <f>IF($JG115&gt;=58,INDEX($GV:$GV,$JF115+58),"")</f>
      </c>
      <c r="JD115">
        <f>IF($JG115&gt;=59,INDEX($GV:$GV,$JF115+59),"")</f>
      </c>
      <c r="JE115">
        <f>IF($JG115&gt;=60,INDEX($GV:$GV,$JF115+60),"")</f>
      </c>
      <c r="JF115">
        <f>IFERROR(MATCH($GU115,$GV$2:$GV$322,0)+1,0)</f>
      </c>
      <c r="JG115">
        <f>IFERROR(INDEX($GW$2:$GW$322,MATCH($GU115,$GV$2:$GV$322,0)),0)</f>
      </c>
      <c r="JH115" t="s">
        <v>44</v>
      </c>
      <c r="JI115" t="s">
        <v>44</v>
      </c>
    </row>
    <row r="116" spans="1:269" x14ac:dyDescent="0.25">
      <c r="R116">
        <f>IF(OR($U116="",$Q116=""),"",IFERROR($U116/$Q116,0))</f>
      </c>
      <c r="S116">
        <f>IF($U116="","",
SUM($T116,$V116,$AA116,$W116,$Y116)*
(1-IF($AB116="",0,VALUE($AB116)/100)))</f>
      </c>
      <c r="T116">
        <f>IF($U116="","",$U116)</f>
      </c>
      <c r="V116">
        <f>IF($U116="","",
IF($O116="","",
IF(ISNUMBER(SEARCH("exempt",LOWER($O116))),0,
$U116*(VALUE(SUBSTITUTE($O116,"%",""))/100))))</f>
      </c>
      <c r="AC116">
        <f>IFERROR(IF(FIND(" - ",$K116)&gt;0,MID($K116,FIND(" - ",$K116)+3,LEN($K116)),""),"")</f>
      </c>
      <c r="AL116" t="s">
        <v>678</v>
      </c>
      <c r="AP116" t="s">
        <v>679</v>
      </c>
      <c r="AQ116" t="s">
        <v>680</v>
      </c>
      <c r="AT116">
        <f>IFERROR(LEFT($K116,FIND(" - ",$K116)-1),$K116)</f>
      </c>
      <c r="AU116" t="s">
        <v>681</v>
      </c>
      <c r="AV116">
        <v>3</v>
      </c>
      <c r="AW116">
        <f>IF($CL116&gt;=1,INDEX($AU:$AU,$CK116+1),"")</f>
      </c>
      <c r="AX116">
        <f>IF($CL116&gt;=2,INDEX($AU:$AU,$CK116+2),"")</f>
      </c>
      <c r="AY116">
        <f>IF($CL116&gt;=3,INDEX($AU:$AU,$CK116+3),"")</f>
      </c>
      <c r="AZ116">
        <f>IF($CL116&gt;=4,INDEX($AU:$AU,$CK116+4),"")</f>
      </c>
      <c r="BA116">
        <f>IF($CL116&gt;=5,INDEX($AU:$AU,$CK116+5),"")</f>
      </c>
      <c r="BB116">
        <f>IF($CL116&gt;=6,INDEX($AU:$AU,$CK116+6),"")</f>
      </c>
      <c r="BC116">
        <f>IF($CL116&gt;=7,INDEX($AU:$AU,$CK116+7),"")</f>
      </c>
      <c r="BD116">
        <f>IF($CL116&gt;=8,INDEX($AU:$AU,$CK116+8),"")</f>
      </c>
      <c r="BE116">
        <f>IF($CL116&gt;=9,INDEX($AU:$AU,$CK116+9),"")</f>
      </c>
      <c r="BF116">
        <f>IF($CL116&gt;=10,INDEX($AU:$AU,$CK116+10),"")</f>
      </c>
      <c r="BG116">
        <f>IF($CL116&gt;=11,INDEX($AU:$AU,$CK116+11),"")</f>
      </c>
      <c r="BH116">
        <f>IF($CL116&gt;=12,INDEX($AU:$AU,$CK116+12),"")</f>
      </c>
      <c r="BI116">
        <f>IF($CL116&gt;=13,INDEX($AU:$AU,$CK116+13),"")</f>
      </c>
      <c r="BJ116">
        <f>IF($CL116&gt;=14,INDEX($AU:$AU,$CK116+14),"")</f>
      </c>
      <c r="BK116">
        <f>IF($CL116&gt;=15,INDEX($AU:$AU,$CK116+15),"")</f>
      </c>
      <c r="BL116">
        <f>IF($CL116&gt;=16,INDEX($AU:$AU,$CK116+16),"")</f>
      </c>
      <c r="BM116">
        <f>IF($CL116&gt;=17,INDEX($AU:$AU,$CK116+17),"")</f>
      </c>
      <c r="BN116">
        <f>IF($CL116&gt;=18,INDEX($AU:$AU,$CK116+18),"")</f>
      </c>
      <c r="BO116">
        <f>IF($CL116&gt;=19,INDEX($AU:$AU,$CK116+19),"")</f>
      </c>
      <c r="BP116">
        <f>IF($CL116&gt;=20,INDEX($AU:$AU,$CK116+20),"")</f>
      </c>
      <c r="BQ116">
        <f>IF($CL116&gt;=21,INDEX($AU:$AU,$CK116+21),"")</f>
      </c>
      <c r="BR116">
        <f>IF($CL116&gt;=22,INDEX($AU:$AU,$CK116+22),"")</f>
      </c>
      <c r="BS116">
        <f>IF($CL116&gt;=23,INDEX($AU:$AU,$CK116+23),"")</f>
      </c>
      <c r="BT116">
        <f>IF($CL116&gt;=24,INDEX($AU:$AU,$CK116+24),"")</f>
      </c>
      <c r="BU116">
        <f>IF($CL116&gt;=25,INDEX($AU:$AU,$CK116+25),"")</f>
      </c>
      <c r="BV116">
        <f>IF($CL116&gt;=26,INDEX($AU:$AU,$CK116+26),"")</f>
      </c>
      <c r="BW116">
        <f>IF($CL116&gt;=27,INDEX($AU:$AU,$CK116+27),"")</f>
      </c>
      <c r="BX116">
        <f>IF($CL116&gt;=28,INDEX($AU:$AU,$CK116+28),"")</f>
      </c>
      <c r="BY116">
        <f>IF($CL116&gt;=29,INDEX($AU:$AU,$CK116+29),"")</f>
      </c>
      <c r="BZ116">
        <f>IF($CL116&gt;=30,INDEX($AU:$AU,$CK116+30),"")</f>
      </c>
      <c r="CA116">
        <f>IF($CL116&gt;=31,INDEX($AU:$AU,$CK116+31),"")</f>
      </c>
      <c r="CB116">
        <f>IF($CL116&gt;=32,INDEX($AU:$AU,$CK116+32),"")</f>
      </c>
      <c r="CC116">
        <f>IF($CL116&gt;=33,INDEX($AU:$AU,$CK116+33),"")</f>
      </c>
      <c r="CD116">
        <f>IF($CL116&gt;=34,INDEX($AU:$AU,$CK116+34),"")</f>
      </c>
      <c r="CE116">
        <f>IF($CL116&gt;=35,INDEX($AU:$AU,$CK116+35),"")</f>
      </c>
      <c r="CF116">
        <f>IF($CL116&gt;=36,INDEX($AU:$AU,$CK116+36),"")</f>
      </c>
      <c r="CG116">
        <f>IF($CL116&gt;=37,INDEX($AU:$AU,$CK116+37),"")</f>
      </c>
      <c r="CH116">
        <f>IF($CL116&gt;=38,INDEX($AU:$AU,$CK116+38),"")</f>
      </c>
      <c r="CI116">
        <f>IF($CL116&gt;=39,INDEX($AU:$AU,$CK116+39),"")</f>
      </c>
      <c r="CJ116">
        <f>IF($CL116&gt;=40,INDEX($AU:$AU,$CK116+40),"")</f>
      </c>
      <c r="CK116">
        <f>IFERROR(MATCH($AT116,$AU$2:$AU$133,0)+1,0)</f>
      </c>
      <c r="CL116">
        <f>IFERROR(INDEX($AV$2:$AV$133,MATCH($AT116,$AU$2:$AU$133,0)),0)</f>
      </c>
      <c r="CM116">
        <f>IFERROR(LEFT($L116,FIND(" - ",$L116)-1),$L116)</f>
      </c>
      <c r="CN116" t="s">
        <v>149</v>
      </c>
      <c r="CP116">
        <f>IF($DK116&gt;=1,INDEX($CN:$CN,$DJ116+1),"")</f>
      </c>
      <c r="CQ116">
        <f>IF($DK116&gt;=2,INDEX($CN:$CN,$DJ116+2),"")</f>
      </c>
      <c r="CR116">
        <f>IF($DK116&gt;=3,INDEX($CN:$CN,$DJ116+3),"")</f>
      </c>
      <c r="CS116">
        <f>IF($DK116&gt;=4,INDEX($CN:$CN,$DJ116+4),"")</f>
      </c>
      <c r="CT116">
        <f>IF($DK116&gt;=5,INDEX($CN:$CN,$DJ116+5),"")</f>
      </c>
      <c r="CU116">
        <f>IF($DK116&gt;=6,INDEX($CN:$CN,$DJ116+6),"")</f>
      </c>
      <c r="CV116">
        <f>IF($DK116&gt;=7,INDEX($CN:$CN,$DJ116+7),"")</f>
      </c>
      <c r="CW116">
        <f>IF($DK116&gt;=8,INDEX($CN:$CN,$DJ116+8),"")</f>
      </c>
      <c r="CX116">
        <f>IF($DK116&gt;=9,INDEX($CN:$CN,$DJ116+9),"")</f>
      </c>
      <c r="CY116">
        <f>IF($DK116&gt;=10,INDEX($CN:$CN,$DJ116+10),"")</f>
      </c>
      <c r="CZ116">
        <f>IF($DK116&gt;=11,INDEX($CN:$CN,$DJ116+11),"")</f>
      </c>
      <c r="DA116">
        <f>IF($DK116&gt;=12,INDEX($CN:$CN,$DJ116+12),"")</f>
      </c>
      <c r="DB116">
        <f>IF($DK116&gt;=13,INDEX($CN:$CN,$DJ116+13),"")</f>
      </c>
      <c r="DC116">
        <f>IF($DK116&gt;=14,INDEX($CN:$CN,$DJ116+14),"")</f>
      </c>
      <c r="DD116">
        <f>IF($DK116&gt;=15,INDEX($CN:$CN,$DJ116+15),"")</f>
      </c>
      <c r="DE116">
        <f>IF($DK116&gt;=16,INDEX($CN:$CN,$DJ116+16),"")</f>
      </c>
      <c r="DF116">
        <f>IF($DK116&gt;=17,INDEX($CN:$CN,$DJ116+17),"")</f>
      </c>
      <c r="DG116">
        <f>IF($DK116&gt;=18,INDEX($CN:$CN,$DJ116+18),"")</f>
      </c>
      <c r="DH116">
        <f>IF($DK116&gt;=19,INDEX($CN:$CN,$DJ116+19),"")</f>
      </c>
      <c r="DI116">
        <f>IF($DK116&gt;=20,INDEX($CN:$CN,$DJ116+20),"")</f>
      </c>
      <c r="DJ116">
        <f>IFERROR(MATCH($CM116,$CN$2:$CN$1089,0)+1,0)</f>
      </c>
      <c r="DK116">
        <f>IFERROR(INDEX($CO$2:$CO$1089,MATCH($CM116,$CN$2:$CN$1089,0)),0)</f>
      </c>
      <c r="DL116">
        <f>IFERROR(INDEX($AS:$AS,MATCH($O116,$AR:$AR,0))&amp;"","")</f>
      </c>
      <c r="DM116" t="s">
        <v>334</v>
      </c>
      <c r="DO116">
        <v>1</v>
      </c>
      <c r="DP116">
        <f>IF($GS116&gt;=1,INDEX($DM:$DM,$GR116+1),"")</f>
      </c>
      <c r="DQ116">
        <f>IF($GS116&gt;=2,INDEX($DM:$DM,$GR116+2),"")</f>
      </c>
      <c r="DR116">
        <f>IF($GS116&gt;=3,INDEX($DM:$DM,$GR116+3),"")</f>
      </c>
      <c r="DS116">
        <f>IF($GS116&gt;=4,INDEX($DM:$DM,$GR116+4),"")</f>
      </c>
      <c r="DT116">
        <f>IF($GS116&gt;=5,INDEX($DM:$DM,$GR116+5),"")</f>
      </c>
      <c r="DU116">
        <f>IF($GS116&gt;=6,INDEX($DM:$DM,$GR116+6),"")</f>
      </c>
      <c r="DV116">
        <f>IF($GS116&gt;=7,INDEX($DM:$DM,$GR116+7),"")</f>
      </c>
      <c r="DW116">
        <f>IF($GS116&gt;=8,INDEX($DM:$DM,$GR116+8),"")</f>
      </c>
      <c r="DX116">
        <f>IF($GS116&gt;=9,INDEX($DM:$DM,$GR116+9),"")</f>
      </c>
      <c r="DY116">
        <f>IF($GS116&gt;=10,INDEX($DM:$DM,$GR116+10),"")</f>
      </c>
      <c r="DZ116">
        <f>IF($GS116&gt;=11,INDEX($DM:$DM,$GR116+11),"")</f>
      </c>
      <c r="EA116">
        <f>IF($GS116&gt;=12,INDEX($DM:$DM,$GR116+12),"")</f>
      </c>
      <c r="EB116">
        <f>IF($GS116&gt;=13,INDEX($DM:$DM,$GR116+13),"")</f>
      </c>
      <c r="EC116">
        <f>IF($GS116&gt;=14,INDEX($DM:$DM,$GR116+14),"")</f>
      </c>
      <c r="ED116">
        <f>IF($GS116&gt;=15,INDEX($DM:$DM,$GR116+15),"")</f>
      </c>
      <c r="EE116">
        <f>IF($GS116&gt;=16,INDEX($DM:$DM,$GR116+16),"")</f>
      </c>
      <c r="EF116">
        <f>IF($GS116&gt;=17,INDEX($DM:$DM,$GR116+17),"")</f>
      </c>
      <c r="EG116">
        <f>IF($GS116&gt;=18,INDEX($DM:$DM,$GR116+18),"")</f>
      </c>
      <c r="EH116">
        <f>IF($GS116&gt;=19,INDEX($DM:$DM,$GR116+19),"")</f>
      </c>
      <c r="EI116">
        <f>IF($GS116&gt;=20,INDEX($DM:$DM,$GR116+20),"")</f>
      </c>
      <c r="EJ116">
        <f>IF($GS116&gt;=21,INDEX($DM:$DM,$GR116+21),"")</f>
      </c>
      <c r="EK116">
        <f>IF($GS116&gt;=22,INDEX($DM:$DM,$GR116+22),"")</f>
      </c>
      <c r="EL116">
        <f>IF($GS116&gt;=23,INDEX($DM:$DM,$GR116+23),"")</f>
      </c>
      <c r="EM116">
        <f>IF($GS116&gt;=24,INDEX($DM:$DM,$GR116+24),"")</f>
      </c>
      <c r="EN116">
        <f>IF($GS116&gt;=25,INDEX($DM:$DM,$GR116+25),"")</f>
      </c>
      <c r="EO116">
        <f>IF($GS116&gt;=26,INDEX($DM:$DM,$GR116+26),"")</f>
      </c>
      <c r="EP116">
        <f>IF($GS116&gt;=27,INDEX($DM:$DM,$GR116+27),"")</f>
      </c>
      <c r="EQ116">
        <f>IF($GS116&gt;=28,INDEX($DM:$DM,$GR116+28),"")</f>
      </c>
      <c r="ER116">
        <f>IF($GS116&gt;=29,INDEX($DM:$DM,$GR116+29),"")</f>
      </c>
      <c r="ES116">
        <f>IF($GS116&gt;=30,INDEX($DM:$DM,$GR116+30),"")</f>
      </c>
      <c r="ET116">
        <f>IF($GS116&gt;=31,INDEX($DM:$DM,$GR116+31),"")</f>
      </c>
      <c r="EU116">
        <f>IF($GS116&gt;=32,INDEX($DM:$DM,$GR116+32),"")</f>
      </c>
      <c r="EV116">
        <f>IF($GS116&gt;=33,INDEX($DM:$DM,$GR116+33),"")</f>
      </c>
      <c r="EW116">
        <f>IF($GS116&gt;=34,INDEX($DM:$DM,$GR116+34),"")</f>
      </c>
      <c r="EX116">
        <f>IF($GS116&gt;=35,INDEX($DM:$DM,$GR116+35),"")</f>
      </c>
      <c r="EY116">
        <f>IF($GS116&gt;=36,INDEX($DM:$DM,$GR116+36),"")</f>
      </c>
      <c r="EZ116">
        <f>IF($GS116&gt;=37,INDEX($DM:$DM,$GR116+37),"")</f>
      </c>
      <c r="FA116">
        <f>IF($GS116&gt;=38,INDEX($DM:$DM,$GR116+38),"")</f>
      </c>
      <c r="FB116">
        <f>IF($GS116&gt;=39,INDEX($DM:$DM,$GR116+39),"")</f>
      </c>
      <c r="FC116">
        <f>IF($GS116&gt;=40,INDEX($DM:$DM,$GR116+40),"")</f>
      </c>
      <c r="FD116">
        <f>IF($GS116&gt;=1,INDEX($DN:$DN,$GR116+1),"")</f>
      </c>
      <c r="FE116">
        <f>IF($GS116&gt;=2,INDEX($DN:$DN,$GR116+2),"")</f>
      </c>
      <c r="FF116">
        <f>IF($GS116&gt;=3,INDEX($DN:$DN,$GR116+3),"")</f>
      </c>
      <c r="FG116">
        <f>IF($GS116&gt;=4,INDEX($DN:$DN,$GR116+4),"")</f>
      </c>
      <c r="FH116">
        <f>IF($GS116&gt;=5,INDEX($DN:$DN,$GR116+5),"")</f>
      </c>
      <c r="FI116">
        <f>IF($GS116&gt;=6,INDEX($DN:$DN,$GR116+6),"")</f>
      </c>
      <c r="FJ116">
        <f>IF($GS116&gt;=7,INDEX($DN:$DN,$GR116+7),"")</f>
      </c>
      <c r="FK116">
        <f>IF($GS116&gt;=8,INDEX($DN:$DN,$GR116+8),"")</f>
      </c>
      <c r="FL116">
        <f>IF($GS116&gt;=9,INDEX($DN:$DN,$GR116+9),"")</f>
      </c>
      <c r="FM116">
        <f>IF($GS116&gt;=10,INDEX($DN:$DN,$GR116+10),"")</f>
      </c>
      <c r="FN116">
        <f>IF($GS116&gt;=11,INDEX($DN:$DN,$GR116+11),"")</f>
      </c>
      <c r="FO116">
        <f>IF($GS116&gt;=12,INDEX($DN:$DN,$GR116+12),"")</f>
      </c>
      <c r="FP116">
        <f>IF($GS116&gt;=13,INDEX($DN:$DN,$GR116+13),"")</f>
      </c>
      <c r="FQ116">
        <f>IF($GS116&gt;=14,INDEX($DN:$DN,$GR116+14),"")</f>
      </c>
      <c r="FR116">
        <f>IF($GS116&gt;=15,INDEX($DN:$DN,$GR116+15),"")</f>
      </c>
      <c r="FS116">
        <f>IF($GS116&gt;=16,INDEX($DN:$DN,$GR116+16),"")</f>
      </c>
      <c r="FT116">
        <f>IF($GS116&gt;=17,INDEX($DN:$DN,$GR116+17),"")</f>
      </c>
      <c r="FU116">
        <f>IF($GS116&gt;=18,INDEX($DN:$DN,$GR116+18),"")</f>
      </c>
      <c r="FV116">
        <f>IF($GS116&gt;=19,INDEX($DN:$DN,$GR116+19),"")</f>
      </c>
      <c r="FW116">
        <f>IF($GS116&gt;=20,INDEX($DN:$DN,$GR116+20),"")</f>
      </c>
      <c r="FX116">
        <f>IF($GS116&gt;=21,INDEX($DN:$DN,$GR116+21),"")</f>
      </c>
      <c r="FY116">
        <f>IF($GS116&gt;=22,INDEX($DN:$DN,$GR116+22),"")</f>
      </c>
      <c r="FZ116">
        <f>IF($GS116&gt;=23,INDEX($DN:$DN,$GR116+23),"")</f>
      </c>
      <c r="GA116">
        <f>IF($GS116&gt;=24,INDEX($DN:$DN,$GR116+24),"")</f>
      </c>
      <c r="GB116">
        <f>IF($GS116&gt;=25,INDEX($DN:$DN,$GR116+25),"")</f>
      </c>
      <c r="GC116">
        <f>IF($GS116&gt;=26,INDEX($DN:$DN,$GR116+26),"")</f>
      </c>
      <c r="GD116">
        <f>IF($GS116&gt;=27,INDEX($DN:$DN,$GR116+27),"")</f>
      </c>
      <c r="GE116">
        <f>IF($GS116&gt;=28,INDEX($DN:$DN,$GR116+28),"")</f>
      </c>
      <c r="GF116">
        <f>IF($GS116&gt;=29,INDEX($DN:$DN,$GR116+29),"")</f>
      </c>
      <c r="GG116">
        <f>IF($GS116&gt;=30,INDEX($DN:$DN,$GR116+30),"")</f>
      </c>
      <c r="GH116">
        <f>IF($GS116&gt;=31,INDEX($DN:$DN,$GR116+31),"")</f>
      </c>
      <c r="GI116">
        <f>IF($GS116&gt;=32,INDEX($DN:$DN,$GR116+32),"")</f>
      </c>
      <c r="GJ116">
        <f>IF($GS116&gt;=33,INDEX($DN:$DN,$GR116+33),"")</f>
      </c>
      <c r="GK116">
        <f>IF($GS116&gt;=34,INDEX($DN:$DN,$GR116+34),"")</f>
      </c>
      <c r="GL116">
        <f>IF($GS116&gt;=35,INDEX($DN:$DN,$GR116+35),"")</f>
      </c>
      <c r="GM116">
        <f>IF($GS116&gt;=36,INDEX($DN:$DN,$GR116+36),"")</f>
      </c>
      <c r="GN116">
        <f>IF($GS116&gt;=37,INDEX($DN:$DN,$GR116+37),"")</f>
      </c>
      <c r="GO116">
        <f>IF($GS116&gt;=38,INDEX($DN:$DN,$GR116+38),"")</f>
      </c>
      <c r="GP116">
        <f>IF($GS116&gt;=39,INDEX($DN:$DN,$GR116+39),"")</f>
      </c>
      <c r="GQ116">
        <f>IF($GS116&gt;=40,INDEX($DN:$DN,$GR116+40),"")</f>
      </c>
      <c r="GR116">
        <f>IFERROR(MATCH($DL116,$DM$2:$DM$148,0)+1,0)</f>
      </c>
      <c r="GS116">
        <f>IFERROR(INDEX($DO$2:$DO$148,MATCH($DL116,$DM$2:$DM$148,0)),0)</f>
      </c>
      <c r="GT116">
        <f>IFERROR(MATCH($Z116,$DP$116:$FC$116,0),0)</f>
      </c>
      <c r="GU116">
        <f>IF($GT116&gt;0,INDEX($FD$116:$GQ$116,$GT116),"")</f>
      </c>
      <c r="GV116" t="s">
        <v>144</v>
      </c>
      <c r="GW116">
        <v>9</v>
      </c>
      <c r="GX116">
        <f>IF($JG116&gt;=1,INDEX($GV:$GV,$JF116+1),"")</f>
      </c>
      <c r="GY116">
        <f>IF($JG116&gt;=2,INDEX($GV:$GV,$JF116+2),"")</f>
      </c>
      <c r="GZ116">
        <f>IF($JG116&gt;=3,INDEX($GV:$GV,$JF116+3),"")</f>
      </c>
      <c r="HA116">
        <f>IF($JG116&gt;=4,INDEX($GV:$GV,$JF116+4),"")</f>
      </c>
      <c r="HB116">
        <f>IF($JG116&gt;=5,INDEX($GV:$GV,$JF116+5),"")</f>
      </c>
      <c r="HC116">
        <f>IF($JG116&gt;=6,INDEX($GV:$GV,$JF116+6),"")</f>
      </c>
      <c r="HD116">
        <f>IF($JG116&gt;=7,INDEX($GV:$GV,$JF116+7),"")</f>
      </c>
      <c r="HE116">
        <f>IF($JG116&gt;=8,INDEX($GV:$GV,$JF116+8),"")</f>
      </c>
      <c r="HF116">
        <f>IF($JG116&gt;=9,INDEX($GV:$GV,$JF116+9),"")</f>
      </c>
      <c r="HG116">
        <f>IF($JG116&gt;=10,INDEX($GV:$GV,$JF116+10),"")</f>
      </c>
      <c r="HH116">
        <f>IF($JG116&gt;=11,INDEX($GV:$GV,$JF116+11),"")</f>
      </c>
      <c r="HI116">
        <f>IF($JG116&gt;=12,INDEX($GV:$GV,$JF116+12),"")</f>
      </c>
      <c r="HJ116">
        <f>IF($JG116&gt;=13,INDEX($GV:$GV,$JF116+13),"")</f>
      </c>
      <c r="HK116">
        <f>IF($JG116&gt;=14,INDEX($GV:$GV,$JF116+14),"")</f>
      </c>
      <c r="HL116">
        <f>IF($JG116&gt;=15,INDEX($GV:$GV,$JF116+15),"")</f>
      </c>
      <c r="HM116">
        <f>IF($JG116&gt;=16,INDEX($GV:$GV,$JF116+16),"")</f>
      </c>
      <c r="HN116">
        <f>IF($JG116&gt;=17,INDEX($GV:$GV,$JF116+17),"")</f>
      </c>
      <c r="HO116">
        <f>IF($JG116&gt;=18,INDEX($GV:$GV,$JF116+18),"")</f>
      </c>
      <c r="HP116">
        <f>IF($JG116&gt;=19,INDEX($GV:$GV,$JF116+19),"")</f>
      </c>
      <c r="HQ116">
        <f>IF($JG116&gt;=20,INDEX($GV:$GV,$JF116+20),"")</f>
      </c>
      <c r="HR116">
        <f>IF($JG116&gt;=21,INDEX($GV:$GV,$JF116+21),"")</f>
      </c>
      <c r="HS116">
        <f>IF($JG116&gt;=22,INDEX($GV:$GV,$JF116+22),"")</f>
      </c>
      <c r="HT116">
        <f>IF($JG116&gt;=23,INDEX($GV:$GV,$JF116+23),"")</f>
      </c>
      <c r="HU116">
        <f>IF($JG116&gt;=24,INDEX($GV:$GV,$JF116+24),"")</f>
      </c>
      <c r="HV116">
        <f>IF($JG116&gt;=25,INDEX($GV:$GV,$JF116+25),"")</f>
      </c>
      <c r="HW116">
        <f>IF($JG116&gt;=26,INDEX($GV:$GV,$JF116+26),"")</f>
      </c>
      <c r="HX116">
        <f>IF($JG116&gt;=27,INDEX($GV:$GV,$JF116+27),"")</f>
      </c>
      <c r="HY116">
        <f>IF($JG116&gt;=28,INDEX($GV:$GV,$JF116+28),"")</f>
      </c>
      <c r="HZ116">
        <f>IF($JG116&gt;=29,INDEX($GV:$GV,$JF116+29),"")</f>
      </c>
      <c r="IA116">
        <f>IF($JG116&gt;=30,INDEX($GV:$GV,$JF116+30),"")</f>
      </c>
      <c r="IB116">
        <f>IF($JG116&gt;=31,INDEX($GV:$GV,$JF116+31),"")</f>
      </c>
      <c r="IC116">
        <f>IF($JG116&gt;=32,INDEX($GV:$GV,$JF116+32),"")</f>
      </c>
      <c r="ID116">
        <f>IF($JG116&gt;=33,INDEX($GV:$GV,$JF116+33),"")</f>
      </c>
      <c r="IE116">
        <f>IF($JG116&gt;=34,INDEX($GV:$GV,$JF116+34),"")</f>
      </c>
      <c r="IF116">
        <f>IF($JG116&gt;=35,INDEX($GV:$GV,$JF116+35),"")</f>
      </c>
      <c r="IG116">
        <f>IF($JG116&gt;=36,INDEX($GV:$GV,$JF116+36),"")</f>
      </c>
      <c r="IH116">
        <f>IF($JG116&gt;=37,INDEX($GV:$GV,$JF116+37),"")</f>
      </c>
      <c r="II116">
        <f>IF($JG116&gt;=38,INDEX($GV:$GV,$JF116+38),"")</f>
      </c>
      <c r="IJ116">
        <f>IF($JG116&gt;=39,INDEX($GV:$GV,$JF116+39),"")</f>
      </c>
      <c r="IK116">
        <f>IF($JG116&gt;=40,INDEX($GV:$GV,$JF116+40),"")</f>
      </c>
      <c r="IL116">
        <f>IF($JG116&gt;=41,INDEX($GV:$GV,$JF116+41),"")</f>
      </c>
      <c r="IM116">
        <f>IF($JG116&gt;=42,INDEX($GV:$GV,$JF116+42),"")</f>
      </c>
      <c r="IN116">
        <f>IF($JG116&gt;=43,INDEX($GV:$GV,$JF116+43),"")</f>
      </c>
      <c r="IO116">
        <f>IF($JG116&gt;=44,INDEX($GV:$GV,$JF116+44),"")</f>
      </c>
      <c r="IP116">
        <f>IF($JG116&gt;=45,INDEX($GV:$GV,$JF116+45),"")</f>
      </c>
      <c r="IQ116">
        <f>IF($JG116&gt;=46,INDEX($GV:$GV,$JF116+46),"")</f>
      </c>
      <c r="IR116">
        <f>IF($JG116&gt;=47,INDEX($GV:$GV,$JF116+47),"")</f>
      </c>
      <c r="IS116">
        <f>IF($JG116&gt;=48,INDEX($GV:$GV,$JF116+48),"")</f>
      </c>
      <c r="IT116">
        <f>IF($JG116&gt;=49,INDEX($GV:$GV,$JF116+49),"")</f>
      </c>
      <c r="IU116">
        <f>IF($JG116&gt;=50,INDEX($GV:$GV,$JF116+50),"")</f>
      </c>
      <c r="IV116">
        <f>IF($JG116&gt;=51,INDEX($GV:$GV,$JF116+51),"")</f>
      </c>
      <c r="IW116">
        <f>IF($JG116&gt;=52,INDEX($GV:$GV,$JF116+52),"")</f>
      </c>
      <c r="IX116">
        <f>IF($JG116&gt;=53,INDEX($GV:$GV,$JF116+53),"")</f>
      </c>
      <c r="IY116">
        <f>IF($JG116&gt;=54,INDEX($GV:$GV,$JF116+54),"")</f>
      </c>
      <c r="IZ116">
        <f>IF($JG116&gt;=55,INDEX($GV:$GV,$JF116+55),"")</f>
      </c>
      <c r="JA116">
        <f>IF($JG116&gt;=56,INDEX($GV:$GV,$JF116+56),"")</f>
      </c>
      <c r="JB116">
        <f>IF($JG116&gt;=57,INDEX($GV:$GV,$JF116+57),"")</f>
      </c>
      <c r="JC116">
        <f>IF($JG116&gt;=58,INDEX($GV:$GV,$JF116+58),"")</f>
      </c>
      <c r="JD116">
        <f>IF($JG116&gt;=59,INDEX($GV:$GV,$JF116+59),"")</f>
      </c>
      <c r="JE116">
        <f>IF($JG116&gt;=60,INDEX($GV:$GV,$JF116+60),"")</f>
      </c>
      <c r="JF116">
        <f>IFERROR(MATCH($GU116,$GV$2:$GV$322,0)+1,0)</f>
      </c>
      <c r="JG116">
        <f>IFERROR(INDEX($GW$2:$GW$322,MATCH($GU116,$GV$2:$GV$322,0)),0)</f>
      </c>
      <c r="JH116" t="s">
        <v>44</v>
      </c>
      <c r="JI116" t="s">
        <v>44</v>
      </c>
    </row>
    <row r="117" spans="1:269" x14ac:dyDescent="0.25">
      <c r="R117">
        <f>IF(OR($U117="",$Q117=""),"",IFERROR($U117/$Q117,0))</f>
      </c>
      <c r="S117">
        <f>IF($U117="","",
SUM($T117,$V117,$AA117,$W117,$Y117)*
(1-IF($AB117="",0,VALUE($AB117)/100)))</f>
      </c>
      <c r="T117">
        <f>IF($U117="","",$U117)</f>
      </c>
      <c r="V117">
        <f>IF($U117="","",
IF($O117="","",
IF(ISNUMBER(SEARCH("exempt",LOWER($O117))),0,
$U117*(VALUE(SUBSTITUTE($O117,"%",""))/100))))</f>
      </c>
      <c r="AC117">
        <f>IFERROR(IF(FIND(" - ",$K117)&gt;0,MID($K117,FIND(" - ",$K117)+3,LEN($K117)),""),"")</f>
      </c>
      <c r="AL117" t="s">
        <v>682</v>
      </c>
      <c r="AP117" t="s">
        <v>683</v>
      </c>
      <c r="AQ117" t="s">
        <v>684</v>
      </c>
      <c r="AT117">
        <f>IFERROR(LEFT($K117,FIND(" - ",$K117)-1),$K117)</f>
      </c>
      <c r="AU117" t="s">
        <v>197</v>
      </c>
      <c r="AW117">
        <f>IF($CL117&gt;=1,INDEX($AU:$AU,$CK117+1),"")</f>
      </c>
      <c r="AX117">
        <f>IF($CL117&gt;=2,INDEX($AU:$AU,$CK117+2),"")</f>
      </c>
      <c r="AY117">
        <f>IF($CL117&gt;=3,INDEX($AU:$AU,$CK117+3),"")</f>
      </c>
      <c r="AZ117">
        <f>IF($CL117&gt;=4,INDEX($AU:$AU,$CK117+4),"")</f>
      </c>
      <c r="BA117">
        <f>IF($CL117&gt;=5,INDEX($AU:$AU,$CK117+5),"")</f>
      </c>
      <c r="BB117">
        <f>IF($CL117&gt;=6,INDEX($AU:$AU,$CK117+6),"")</f>
      </c>
      <c r="BC117">
        <f>IF($CL117&gt;=7,INDEX($AU:$AU,$CK117+7),"")</f>
      </c>
      <c r="BD117">
        <f>IF($CL117&gt;=8,INDEX($AU:$AU,$CK117+8),"")</f>
      </c>
      <c r="BE117">
        <f>IF($CL117&gt;=9,INDEX($AU:$AU,$CK117+9),"")</f>
      </c>
      <c r="BF117">
        <f>IF($CL117&gt;=10,INDEX($AU:$AU,$CK117+10),"")</f>
      </c>
      <c r="BG117">
        <f>IF($CL117&gt;=11,INDEX($AU:$AU,$CK117+11),"")</f>
      </c>
      <c r="BH117">
        <f>IF($CL117&gt;=12,INDEX($AU:$AU,$CK117+12),"")</f>
      </c>
      <c r="BI117">
        <f>IF($CL117&gt;=13,INDEX($AU:$AU,$CK117+13),"")</f>
      </c>
      <c r="BJ117">
        <f>IF($CL117&gt;=14,INDEX($AU:$AU,$CK117+14),"")</f>
      </c>
      <c r="BK117">
        <f>IF($CL117&gt;=15,INDEX($AU:$AU,$CK117+15),"")</f>
      </c>
      <c r="BL117">
        <f>IF($CL117&gt;=16,INDEX($AU:$AU,$CK117+16),"")</f>
      </c>
      <c r="BM117">
        <f>IF($CL117&gt;=17,INDEX($AU:$AU,$CK117+17),"")</f>
      </c>
      <c r="BN117">
        <f>IF($CL117&gt;=18,INDEX($AU:$AU,$CK117+18),"")</f>
      </c>
      <c r="BO117">
        <f>IF($CL117&gt;=19,INDEX($AU:$AU,$CK117+19),"")</f>
      </c>
      <c r="BP117">
        <f>IF($CL117&gt;=20,INDEX($AU:$AU,$CK117+20),"")</f>
      </c>
      <c r="BQ117">
        <f>IF($CL117&gt;=21,INDEX($AU:$AU,$CK117+21),"")</f>
      </c>
      <c r="BR117">
        <f>IF($CL117&gt;=22,INDEX($AU:$AU,$CK117+22),"")</f>
      </c>
      <c r="BS117">
        <f>IF($CL117&gt;=23,INDEX($AU:$AU,$CK117+23),"")</f>
      </c>
      <c r="BT117">
        <f>IF($CL117&gt;=24,INDEX($AU:$AU,$CK117+24),"")</f>
      </c>
      <c r="BU117">
        <f>IF($CL117&gt;=25,INDEX($AU:$AU,$CK117+25),"")</f>
      </c>
      <c r="BV117">
        <f>IF($CL117&gt;=26,INDEX($AU:$AU,$CK117+26),"")</f>
      </c>
      <c r="BW117">
        <f>IF($CL117&gt;=27,INDEX($AU:$AU,$CK117+27),"")</f>
      </c>
      <c r="BX117">
        <f>IF($CL117&gt;=28,INDEX($AU:$AU,$CK117+28),"")</f>
      </c>
      <c r="BY117">
        <f>IF($CL117&gt;=29,INDEX($AU:$AU,$CK117+29),"")</f>
      </c>
      <c r="BZ117">
        <f>IF($CL117&gt;=30,INDEX($AU:$AU,$CK117+30),"")</f>
      </c>
      <c r="CA117">
        <f>IF($CL117&gt;=31,INDEX($AU:$AU,$CK117+31),"")</f>
      </c>
      <c r="CB117">
        <f>IF($CL117&gt;=32,INDEX($AU:$AU,$CK117+32),"")</f>
      </c>
      <c r="CC117">
        <f>IF($CL117&gt;=33,INDEX($AU:$AU,$CK117+33),"")</f>
      </c>
      <c r="CD117">
        <f>IF($CL117&gt;=34,INDEX($AU:$AU,$CK117+34),"")</f>
      </c>
      <c r="CE117">
        <f>IF($CL117&gt;=35,INDEX($AU:$AU,$CK117+35),"")</f>
      </c>
      <c r="CF117">
        <f>IF($CL117&gt;=36,INDEX($AU:$AU,$CK117+36),"")</f>
      </c>
      <c r="CG117">
        <f>IF($CL117&gt;=37,INDEX($AU:$AU,$CK117+37),"")</f>
      </c>
      <c r="CH117">
        <f>IF($CL117&gt;=38,INDEX($AU:$AU,$CK117+38),"")</f>
      </c>
      <c r="CI117">
        <f>IF($CL117&gt;=39,INDEX($AU:$AU,$CK117+39),"")</f>
      </c>
      <c r="CJ117">
        <f>IF($CL117&gt;=40,INDEX($AU:$AU,$CK117+40),"")</f>
      </c>
      <c r="CK117">
        <f>IFERROR(MATCH($AT117,$AU$2:$AU$133,0)+1,0)</f>
      </c>
      <c r="CL117">
        <f>IFERROR(INDEX($AV$2:$AV$133,MATCH($AT117,$AU$2:$AU$133,0)),0)</f>
      </c>
      <c r="CM117">
        <f>IFERROR(LEFT($L117,FIND(" - ",$L117)-1),$L117)</f>
      </c>
      <c r="CN117" t="s">
        <v>685</v>
      </c>
      <c r="CO117">
        <v>1</v>
      </c>
      <c r="CP117">
        <f>IF($DK117&gt;=1,INDEX($CN:$CN,$DJ117+1),"")</f>
      </c>
      <c r="CQ117">
        <f>IF($DK117&gt;=2,INDEX($CN:$CN,$DJ117+2),"")</f>
      </c>
      <c r="CR117">
        <f>IF($DK117&gt;=3,INDEX($CN:$CN,$DJ117+3),"")</f>
      </c>
      <c r="CS117">
        <f>IF($DK117&gt;=4,INDEX($CN:$CN,$DJ117+4),"")</f>
      </c>
      <c r="CT117">
        <f>IF($DK117&gt;=5,INDEX($CN:$CN,$DJ117+5),"")</f>
      </c>
      <c r="CU117">
        <f>IF($DK117&gt;=6,INDEX($CN:$CN,$DJ117+6),"")</f>
      </c>
      <c r="CV117">
        <f>IF($DK117&gt;=7,INDEX($CN:$CN,$DJ117+7),"")</f>
      </c>
      <c r="CW117">
        <f>IF($DK117&gt;=8,INDEX($CN:$CN,$DJ117+8),"")</f>
      </c>
      <c r="CX117">
        <f>IF($DK117&gt;=9,INDEX($CN:$CN,$DJ117+9),"")</f>
      </c>
      <c r="CY117">
        <f>IF($DK117&gt;=10,INDEX($CN:$CN,$DJ117+10),"")</f>
      </c>
      <c r="CZ117">
        <f>IF($DK117&gt;=11,INDEX($CN:$CN,$DJ117+11),"")</f>
      </c>
      <c r="DA117">
        <f>IF($DK117&gt;=12,INDEX($CN:$CN,$DJ117+12),"")</f>
      </c>
      <c r="DB117">
        <f>IF($DK117&gt;=13,INDEX($CN:$CN,$DJ117+13),"")</f>
      </c>
      <c r="DC117">
        <f>IF($DK117&gt;=14,INDEX($CN:$CN,$DJ117+14),"")</f>
      </c>
      <c r="DD117">
        <f>IF($DK117&gt;=15,INDEX($CN:$CN,$DJ117+15),"")</f>
      </c>
      <c r="DE117">
        <f>IF($DK117&gt;=16,INDEX($CN:$CN,$DJ117+16),"")</f>
      </c>
      <c r="DF117">
        <f>IF($DK117&gt;=17,INDEX($CN:$CN,$DJ117+17),"")</f>
      </c>
      <c r="DG117">
        <f>IF($DK117&gt;=18,INDEX($CN:$CN,$DJ117+18),"")</f>
      </c>
      <c r="DH117">
        <f>IF($DK117&gt;=19,INDEX($CN:$CN,$DJ117+19),"")</f>
      </c>
      <c r="DI117">
        <f>IF($DK117&gt;=20,INDEX($CN:$CN,$DJ117+20),"")</f>
      </c>
      <c r="DJ117">
        <f>IFERROR(MATCH($CM117,$CN$2:$CN$1089,0)+1,0)</f>
      </c>
      <c r="DK117">
        <f>IFERROR(INDEX($CO$2:$CO$1089,MATCH($CM117,$CN$2:$CN$1089,0)),0)</f>
      </c>
      <c r="DL117">
        <f>IFERROR(INDEX($AS:$AS,MATCH($O117,$AR:$AR,0))&amp;"","")</f>
      </c>
      <c r="DM117" t="s">
        <v>74</v>
      </c>
      <c r="DN117" t="s">
        <v>377</v>
      </c>
      <c r="DP117">
        <f>IF($GS117&gt;=1,INDEX($DM:$DM,$GR117+1),"")</f>
      </c>
      <c r="DQ117">
        <f>IF($GS117&gt;=2,INDEX($DM:$DM,$GR117+2),"")</f>
      </c>
      <c r="DR117">
        <f>IF($GS117&gt;=3,INDEX($DM:$DM,$GR117+3),"")</f>
      </c>
      <c r="DS117">
        <f>IF($GS117&gt;=4,INDEX($DM:$DM,$GR117+4),"")</f>
      </c>
      <c r="DT117">
        <f>IF($GS117&gt;=5,INDEX($DM:$DM,$GR117+5),"")</f>
      </c>
      <c r="DU117">
        <f>IF($GS117&gt;=6,INDEX($DM:$DM,$GR117+6),"")</f>
      </c>
      <c r="DV117">
        <f>IF($GS117&gt;=7,INDEX($DM:$DM,$GR117+7),"")</f>
      </c>
      <c r="DW117">
        <f>IF($GS117&gt;=8,INDEX($DM:$DM,$GR117+8),"")</f>
      </c>
      <c r="DX117">
        <f>IF($GS117&gt;=9,INDEX($DM:$DM,$GR117+9),"")</f>
      </c>
      <c r="DY117">
        <f>IF($GS117&gt;=10,INDEX($DM:$DM,$GR117+10),"")</f>
      </c>
      <c r="DZ117">
        <f>IF($GS117&gt;=11,INDEX($DM:$DM,$GR117+11),"")</f>
      </c>
      <c r="EA117">
        <f>IF($GS117&gt;=12,INDEX($DM:$DM,$GR117+12),"")</f>
      </c>
      <c r="EB117">
        <f>IF($GS117&gt;=13,INDEX($DM:$DM,$GR117+13),"")</f>
      </c>
      <c r="EC117">
        <f>IF($GS117&gt;=14,INDEX($DM:$DM,$GR117+14),"")</f>
      </c>
      <c r="ED117">
        <f>IF($GS117&gt;=15,INDEX($DM:$DM,$GR117+15),"")</f>
      </c>
      <c r="EE117">
        <f>IF($GS117&gt;=16,INDEX($DM:$DM,$GR117+16),"")</f>
      </c>
      <c r="EF117">
        <f>IF($GS117&gt;=17,INDEX($DM:$DM,$GR117+17),"")</f>
      </c>
      <c r="EG117">
        <f>IF($GS117&gt;=18,INDEX($DM:$DM,$GR117+18),"")</f>
      </c>
      <c r="EH117">
        <f>IF($GS117&gt;=19,INDEX($DM:$DM,$GR117+19),"")</f>
      </c>
      <c r="EI117">
        <f>IF($GS117&gt;=20,INDEX($DM:$DM,$GR117+20),"")</f>
      </c>
      <c r="EJ117">
        <f>IF($GS117&gt;=21,INDEX($DM:$DM,$GR117+21),"")</f>
      </c>
      <c r="EK117">
        <f>IF($GS117&gt;=22,INDEX($DM:$DM,$GR117+22),"")</f>
      </c>
      <c r="EL117">
        <f>IF($GS117&gt;=23,INDEX($DM:$DM,$GR117+23),"")</f>
      </c>
      <c r="EM117">
        <f>IF($GS117&gt;=24,INDEX($DM:$DM,$GR117+24),"")</f>
      </c>
      <c r="EN117">
        <f>IF($GS117&gt;=25,INDEX($DM:$DM,$GR117+25),"")</f>
      </c>
      <c r="EO117">
        <f>IF($GS117&gt;=26,INDEX($DM:$DM,$GR117+26),"")</f>
      </c>
      <c r="EP117">
        <f>IF($GS117&gt;=27,INDEX($DM:$DM,$GR117+27),"")</f>
      </c>
      <c r="EQ117">
        <f>IF($GS117&gt;=28,INDEX($DM:$DM,$GR117+28),"")</f>
      </c>
      <c r="ER117">
        <f>IF($GS117&gt;=29,INDEX($DM:$DM,$GR117+29),"")</f>
      </c>
      <c r="ES117">
        <f>IF($GS117&gt;=30,INDEX($DM:$DM,$GR117+30),"")</f>
      </c>
      <c r="ET117">
        <f>IF($GS117&gt;=31,INDEX($DM:$DM,$GR117+31),"")</f>
      </c>
      <c r="EU117">
        <f>IF($GS117&gt;=32,INDEX($DM:$DM,$GR117+32),"")</f>
      </c>
      <c r="EV117">
        <f>IF($GS117&gt;=33,INDEX($DM:$DM,$GR117+33),"")</f>
      </c>
      <c r="EW117">
        <f>IF($GS117&gt;=34,INDEX($DM:$DM,$GR117+34),"")</f>
      </c>
      <c r="EX117">
        <f>IF($GS117&gt;=35,INDEX($DM:$DM,$GR117+35),"")</f>
      </c>
      <c r="EY117">
        <f>IF($GS117&gt;=36,INDEX($DM:$DM,$GR117+36),"")</f>
      </c>
      <c r="EZ117">
        <f>IF($GS117&gt;=37,INDEX($DM:$DM,$GR117+37),"")</f>
      </c>
      <c r="FA117">
        <f>IF($GS117&gt;=38,INDEX($DM:$DM,$GR117+38),"")</f>
      </c>
      <c r="FB117">
        <f>IF($GS117&gt;=39,INDEX($DM:$DM,$GR117+39),"")</f>
      </c>
      <c r="FC117">
        <f>IF($GS117&gt;=40,INDEX($DM:$DM,$GR117+40),"")</f>
      </c>
      <c r="FD117">
        <f>IF($GS117&gt;=1,INDEX($DN:$DN,$GR117+1),"")</f>
      </c>
      <c r="FE117">
        <f>IF($GS117&gt;=2,INDEX($DN:$DN,$GR117+2),"")</f>
      </c>
      <c r="FF117">
        <f>IF($GS117&gt;=3,INDEX($DN:$DN,$GR117+3),"")</f>
      </c>
      <c r="FG117">
        <f>IF($GS117&gt;=4,INDEX($DN:$DN,$GR117+4),"")</f>
      </c>
      <c r="FH117">
        <f>IF($GS117&gt;=5,INDEX($DN:$DN,$GR117+5),"")</f>
      </c>
      <c r="FI117">
        <f>IF($GS117&gt;=6,INDEX($DN:$DN,$GR117+6),"")</f>
      </c>
      <c r="FJ117">
        <f>IF($GS117&gt;=7,INDEX($DN:$DN,$GR117+7),"")</f>
      </c>
      <c r="FK117">
        <f>IF($GS117&gt;=8,INDEX($DN:$DN,$GR117+8),"")</f>
      </c>
      <c r="FL117">
        <f>IF($GS117&gt;=9,INDEX($DN:$DN,$GR117+9),"")</f>
      </c>
      <c r="FM117">
        <f>IF($GS117&gt;=10,INDEX($DN:$DN,$GR117+10),"")</f>
      </c>
      <c r="FN117">
        <f>IF($GS117&gt;=11,INDEX($DN:$DN,$GR117+11),"")</f>
      </c>
      <c r="FO117">
        <f>IF($GS117&gt;=12,INDEX($DN:$DN,$GR117+12),"")</f>
      </c>
      <c r="FP117">
        <f>IF($GS117&gt;=13,INDEX($DN:$DN,$GR117+13),"")</f>
      </c>
      <c r="FQ117">
        <f>IF($GS117&gt;=14,INDEX($DN:$DN,$GR117+14),"")</f>
      </c>
      <c r="FR117">
        <f>IF($GS117&gt;=15,INDEX($DN:$DN,$GR117+15),"")</f>
      </c>
      <c r="FS117">
        <f>IF($GS117&gt;=16,INDEX($DN:$DN,$GR117+16),"")</f>
      </c>
      <c r="FT117">
        <f>IF($GS117&gt;=17,INDEX($DN:$DN,$GR117+17),"")</f>
      </c>
      <c r="FU117">
        <f>IF($GS117&gt;=18,INDEX($DN:$DN,$GR117+18),"")</f>
      </c>
      <c r="FV117">
        <f>IF($GS117&gt;=19,INDEX($DN:$DN,$GR117+19),"")</f>
      </c>
      <c r="FW117">
        <f>IF($GS117&gt;=20,INDEX($DN:$DN,$GR117+20),"")</f>
      </c>
      <c r="FX117">
        <f>IF($GS117&gt;=21,INDEX($DN:$DN,$GR117+21),"")</f>
      </c>
      <c r="FY117">
        <f>IF($GS117&gt;=22,INDEX($DN:$DN,$GR117+22),"")</f>
      </c>
      <c r="FZ117">
        <f>IF($GS117&gt;=23,INDEX($DN:$DN,$GR117+23),"")</f>
      </c>
      <c r="GA117">
        <f>IF($GS117&gt;=24,INDEX($DN:$DN,$GR117+24),"")</f>
      </c>
      <c r="GB117">
        <f>IF($GS117&gt;=25,INDEX($DN:$DN,$GR117+25),"")</f>
      </c>
      <c r="GC117">
        <f>IF($GS117&gt;=26,INDEX($DN:$DN,$GR117+26),"")</f>
      </c>
      <c r="GD117">
        <f>IF($GS117&gt;=27,INDEX($DN:$DN,$GR117+27),"")</f>
      </c>
      <c r="GE117">
        <f>IF($GS117&gt;=28,INDEX($DN:$DN,$GR117+28),"")</f>
      </c>
      <c r="GF117">
        <f>IF($GS117&gt;=29,INDEX($DN:$DN,$GR117+29),"")</f>
      </c>
      <c r="GG117">
        <f>IF($GS117&gt;=30,INDEX($DN:$DN,$GR117+30),"")</f>
      </c>
      <c r="GH117">
        <f>IF($GS117&gt;=31,INDEX($DN:$DN,$GR117+31),"")</f>
      </c>
      <c r="GI117">
        <f>IF($GS117&gt;=32,INDEX($DN:$DN,$GR117+32),"")</f>
      </c>
      <c r="GJ117">
        <f>IF($GS117&gt;=33,INDEX($DN:$DN,$GR117+33),"")</f>
      </c>
      <c r="GK117">
        <f>IF($GS117&gt;=34,INDEX($DN:$DN,$GR117+34),"")</f>
      </c>
      <c r="GL117">
        <f>IF($GS117&gt;=35,INDEX($DN:$DN,$GR117+35),"")</f>
      </c>
      <c r="GM117">
        <f>IF($GS117&gt;=36,INDEX($DN:$DN,$GR117+36),"")</f>
      </c>
      <c r="GN117">
        <f>IF($GS117&gt;=37,INDEX($DN:$DN,$GR117+37),"")</f>
      </c>
      <c r="GO117">
        <f>IF($GS117&gt;=38,INDEX($DN:$DN,$GR117+38),"")</f>
      </c>
      <c r="GP117">
        <f>IF($GS117&gt;=39,INDEX($DN:$DN,$GR117+39),"")</f>
      </c>
      <c r="GQ117">
        <f>IF($GS117&gt;=40,INDEX($DN:$DN,$GR117+40),"")</f>
      </c>
      <c r="GR117">
        <f>IFERROR(MATCH($DL117,$DM$2:$DM$148,0)+1,0)</f>
      </c>
      <c r="GS117">
        <f>IFERROR(INDEX($DO$2:$DO$148,MATCH($DL117,$DM$2:$DM$148,0)),0)</f>
      </c>
      <c r="GT117">
        <f>IFERROR(MATCH($Z117,$DP$117:$FC$117,0),0)</f>
      </c>
      <c r="GU117">
        <f>IF($GT117&gt;0,INDEX($FD$117:$GQ$117,$GT117),"")</f>
      </c>
      <c r="GV117" t="s">
        <v>97</v>
      </c>
      <c r="GX117">
        <f>IF($JG117&gt;=1,INDEX($GV:$GV,$JF117+1),"")</f>
      </c>
      <c r="GY117">
        <f>IF($JG117&gt;=2,INDEX($GV:$GV,$JF117+2),"")</f>
      </c>
      <c r="GZ117">
        <f>IF($JG117&gt;=3,INDEX($GV:$GV,$JF117+3),"")</f>
      </c>
      <c r="HA117">
        <f>IF($JG117&gt;=4,INDEX($GV:$GV,$JF117+4),"")</f>
      </c>
      <c r="HB117">
        <f>IF($JG117&gt;=5,INDEX($GV:$GV,$JF117+5),"")</f>
      </c>
      <c r="HC117">
        <f>IF($JG117&gt;=6,INDEX($GV:$GV,$JF117+6),"")</f>
      </c>
      <c r="HD117">
        <f>IF($JG117&gt;=7,INDEX($GV:$GV,$JF117+7),"")</f>
      </c>
      <c r="HE117">
        <f>IF($JG117&gt;=8,INDEX($GV:$GV,$JF117+8),"")</f>
      </c>
      <c r="HF117">
        <f>IF($JG117&gt;=9,INDEX($GV:$GV,$JF117+9),"")</f>
      </c>
      <c r="HG117">
        <f>IF($JG117&gt;=10,INDEX($GV:$GV,$JF117+10),"")</f>
      </c>
      <c r="HH117">
        <f>IF($JG117&gt;=11,INDEX($GV:$GV,$JF117+11),"")</f>
      </c>
      <c r="HI117">
        <f>IF($JG117&gt;=12,INDEX($GV:$GV,$JF117+12),"")</f>
      </c>
      <c r="HJ117">
        <f>IF($JG117&gt;=13,INDEX($GV:$GV,$JF117+13),"")</f>
      </c>
      <c r="HK117">
        <f>IF($JG117&gt;=14,INDEX($GV:$GV,$JF117+14),"")</f>
      </c>
      <c r="HL117">
        <f>IF($JG117&gt;=15,INDEX($GV:$GV,$JF117+15),"")</f>
      </c>
      <c r="HM117">
        <f>IF($JG117&gt;=16,INDEX($GV:$GV,$JF117+16),"")</f>
      </c>
      <c r="HN117">
        <f>IF($JG117&gt;=17,INDEX($GV:$GV,$JF117+17),"")</f>
      </c>
      <c r="HO117">
        <f>IF($JG117&gt;=18,INDEX($GV:$GV,$JF117+18),"")</f>
      </c>
      <c r="HP117">
        <f>IF($JG117&gt;=19,INDEX($GV:$GV,$JF117+19),"")</f>
      </c>
      <c r="HQ117">
        <f>IF($JG117&gt;=20,INDEX($GV:$GV,$JF117+20),"")</f>
      </c>
      <c r="HR117">
        <f>IF($JG117&gt;=21,INDEX($GV:$GV,$JF117+21),"")</f>
      </c>
      <c r="HS117">
        <f>IF($JG117&gt;=22,INDEX($GV:$GV,$JF117+22),"")</f>
      </c>
      <c r="HT117">
        <f>IF($JG117&gt;=23,INDEX($GV:$GV,$JF117+23),"")</f>
      </c>
      <c r="HU117">
        <f>IF($JG117&gt;=24,INDEX($GV:$GV,$JF117+24),"")</f>
      </c>
      <c r="HV117">
        <f>IF($JG117&gt;=25,INDEX($GV:$GV,$JF117+25),"")</f>
      </c>
      <c r="HW117">
        <f>IF($JG117&gt;=26,INDEX($GV:$GV,$JF117+26),"")</f>
      </c>
      <c r="HX117">
        <f>IF($JG117&gt;=27,INDEX($GV:$GV,$JF117+27),"")</f>
      </c>
      <c r="HY117">
        <f>IF($JG117&gt;=28,INDEX($GV:$GV,$JF117+28),"")</f>
      </c>
      <c r="HZ117">
        <f>IF($JG117&gt;=29,INDEX($GV:$GV,$JF117+29),"")</f>
      </c>
      <c r="IA117">
        <f>IF($JG117&gt;=30,INDEX($GV:$GV,$JF117+30),"")</f>
      </c>
      <c r="IB117">
        <f>IF($JG117&gt;=31,INDEX($GV:$GV,$JF117+31),"")</f>
      </c>
      <c r="IC117">
        <f>IF($JG117&gt;=32,INDEX($GV:$GV,$JF117+32),"")</f>
      </c>
      <c r="ID117">
        <f>IF($JG117&gt;=33,INDEX($GV:$GV,$JF117+33),"")</f>
      </c>
      <c r="IE117">
        <f>IF($JG117&gt;=34,INDEX($GV:$GV,$JF117+34),"")</f>
      </c>
      <c r="IF117">
        <f>IF($JG117&gt;=35,INDEX($GV:$GV,$JF117+35),"")</f>
      </c>
      <c r="IG117">
        <f>IF($JG117&gt;=36,INDEX($GV:$GV,$JF117+36),"")</f>
      </c>
      <c r="IH117">
        <f>IF($JG117&gt;=37,INDEX($GV:$GV,$JF117+37),"")</f>
      </c>
      <c r="II117">
        <f>IF($JG117&gt;=38,INDEX($GV:$GV,$JF117+38),"")</f>
      </c>
      <c r="IJ117">
        <f>IF($JG117&gt;=39,INDEX($GV:$GV,$JF117+39),"")</f>
      </c>
      <c r="IK117">
        <f>IF($JG117&gt;=40,INDEX($GV:$GV,$JF117+40),"")</f>
      </c>
      <c r="IL117">
        <f>IF($JG117&gt;=41,INDEX($GV:$GV,$JF117+41),"")</f>
      </c>
      <c r="IM117">
        <f>IF($JG117&gt;=42,INDEX($GV:$GV,$JF117+42),"")</f>
      </c>
      <c r="IN117">
        <f>IF($JG117&gt;=43,INDEX($GV:$GV,$JF117+43),"")</f>
      </c>
      <c r="IO117">
        <f>IF($JG117&gt;=44,INDEX($GV:$GV,$JF117+44),"")</f>
      </c>
      <c r="IP117">
        <f>IF($JG117&gt;=45,INDEX($GV:$GV,$JF117+45),"")</f>
      </c>
      <c r="IQ117">
        <f>IF($JG117&gt;=46,INDEX($GV:$GV,$JF117+46),"")</f>
      </c>
      <c r="IR117">
        <f>IF($JG117&gt;=47,INDEX($GV:$GV,$JF117+47),"")</f>
      </c>
      <c r="IS117">
        <f>IF($JG117&gt;=48,INDEX($GV:$GV,$JF117+48),"")</f>
      </c>
      <c r="IT117">
        <f>IF($JG117&gt;=49,INDEX($GV:$GV,$JF117+49),"")</f>
      </c>
      <c r="IU117">
        <f>IF($JG117&gt;=50,INDEX($GV:$GV,$JF117+50),"")</f>
      </c>
      <c r="IV117">
        <f>IF($JG117&gt;=51,INDEX($GV:$GV,$JF117+51),"")</f>
      </c>
      <c r="IW117">
        <f>IF($JG117&gt;=52,INDEX($GV:$GV,$JF117+52),"")</f>
      </c>
      <c r="IX117">
        <f>IF($JG117&gt;=53,INDEX($GV:$GV,$JF117+53),"")</f>
      </c>
      <c r="IY117">
        <f>IF($JG117&gt;=54,INDEX($GV:$GV,$JF117+54),"")</f>
      </c>
      <c r="IZ117">
        <f>IF($JG117&gt;=55,INDEX($GV:$GV,$JF117+55),"")</f>
      </c>
      <c r="JA117">
        <f>IF($JG117&gt;=56,INDEX($GV:$GV,$JF117+56),"")</f>
      </c>
      <c r="JB117">
        <f>IF($JG117&gt;=57,INDEX($GV:$GV,$JF117+57),"")</f>
      </c>
      <c r="JC117">
        <f>IF($JG117&gt;=58,INDEX($GV:$GV,$JF117+58),"")</f>
      </c>
      <c r="JD117">
        <f>IF($JG117&gt;=59,INDEX($GV:$GV,$JF117+59),"")</f>
      </c>
      <c r="JE117">
        <f>IF($JG117&gt;=60,INDEX($GV:$GV,$JF117+60),"")</f>
      </c>
      <c r="JF117">
        <f>IFERROR(MATCH($GU117,$GV$2:$GV$322,0)+1,0)</f>
      </c>
      <c r="JG117">
        <f>IFERROR(INDEX($GW$2:$GW$322,MATCH($GU117,$GV$2:$GV$322,0)),0)</f>
      </c>
      <c r="JH117" t="s">
        <v>44</v>
      </c>
      <c r="JI117" t="s">
        <v>44</v>
      </c>
    </row>
    <row r="118" spans="1:269" x14ac:dyDescent="0.25">
      <c r="R118">
        <f>IF(OR($U118="",$Q118=""),"",IFERROR($U118/$Q118,0))</f>
      </c>
      <c r="S118">
        <f>IF($U118="","",
SUM($T118,$V118,$AA118,$W118,$Y118)*
(1-IF($AB118="",0,VALUE($AB118)/100)))</f>
      </c>
      <c r="T118">
        <f>IF($U118="","",$U118)</f>
      </c>
      <c r="V118">
        <f>IF($U118="","",
IF($O118="","",
IF(ISNUMBER(SEARCH("exempt",LOWER($O118))),0,
$U118*(VALUE(SUBSTITUTE($O118,"%",""))/100))))</f>
      </c>
      <c r="AC118">
        <f>IFERROR(IF(FIND(" - ",$K118)&gt;0,MID($K118,FIND(" - ",$K118)+3,LEN($K118)),""),"")</f>
      </c>
      <c r="AL118" t="s">
        <v>686</v>
      </c>
      <c r="AP118" t="s">
        <v>687</v>
      </c>
      <c r="AQ118" t="s">
        <v>688</v>
      </c>
      <c r="AT118">
        <f>IFERROR(LEFT($K118,FIND(" - ",$K118)-1),$K118)</f>
      </c>
      <c r="AU118" t="s">
        <v>459</v>
      </c>
      <c r="AW118">
        <f>IF($CL118&gt;=1,INDEX($AU:$AU,$CK118+1),"")</f>
      </c>
      <c r="AX118">
        <f>IF($CL118&gt;=2,INDEX($AU:$AU,$CK118+2),"")</f>
      </c>
      <c r="AY118">
        <f>IF($CL118&gt;=3,INDEX($AU:$AU,$CK118+3),"")</f>
      </c>
      <c r="AZ118">
        <f>IF($CL118&gt;=4,INDEX($AU:$AU,$CK118+4),"")</f>
      </c>
      <c r="BA118">
        <f>IF($CL118&gt;=5,INDEX($AU:$AU,$CK118+5),"")</f>
      </c>
      <c r="BB118">
        <f>IF($CL118&gt;=6,INDEX($AU:$AU,$CK118+6),"")</f>
      </c>
      <c r="BC118">
        <f>IF($CL118&gt;=7,INDEX($AU:$AU,$CK118+7),"")</f>
      </c>
      <c r="BD118">
        <f>IF($CL118&gt;=8,INDEX($AU:$AU,$CK118+8),"")</f>
      </c>
      <c r="BE118">
        <f>IF($CL118&gt;=9,INDEX($AU:$AU,$CK118+9),"")</f>
      </c>
      <c r="BF118">
        <f>IF($CL118&gt;=10,INDEX($AU:$AU,$CK118+10),"")</f>
      </c>
      <c r="BG118">
        <f>IF($CL118&gt;=11,INDEX($AU:$AU,$CK118+11),"")</f>
      </c>
      <c r="BH118">
        <f>IF($CL118&gt;=12,INDEX($AU:$AU,$CK118+12),"")</f>
      </c>
      <c r="BI118">
        <f>IF($CL118&gt;=13,INDEX($AU:$AU,$CK118+13),"")</f>
      </c>
      <c r="BJ118">
        <f>IF($CL118&gt;=14,INDEX($AU:$AU,$CK118+14),"")</f>
      </c>
      <c r="BK118">
        <f>IF($CL118&gt;=15,INDEX($AU:$AU,$CK118+15),"")</f>
      </c>
      <c r="BL118">
        <f>IF($CL118&gt;=16,INDEX($AU:$AU,$CK118+16),"")</f>
      </c>
      <c r="BM118">
        <f>IF($CL118&gt;=17,INDEX($AU:$AU,$CK118+17),"")</f>
      </c>
      <c r="BN118">
        <f>IF($CL118&gt;=18,INDEX($AU:$AU,$CK118+18),"")</f>
      </c>
      <c r="BO118">
        <f>IF($CL118&gt;=19,INDEX($AU:$AU,$CK118+19),"")</f>
      </c>
      <c r="BP118">
        <f>IF($CL118&gt;=20,INDEX($AU:$AU,$CK118+20),"")</f>
      </c>
      <c r="BQ118">
        <f>IF($CL118&gt;=21,INDEX($AU:$AU,$CK118+21),"")</f>
      </c>
      <c r="BR118">
        <f>IF($CL118&gt;=22,INDEX($AU:$AU,$CK118+22),"")</f>
      </c>
      <c r="BS118">
        <f>IF($CL118&gt;=23,INDEX($AU:$AU,$CK118+23),"")</f>
      </c>
      <c r="BT118">
        <f>IF($CL118&gt;=24,INDEX($AU:$AU,$CK118+24),"")</f>
      </c>
      <c r="BU118">
        <f>IF($CL118&gt;=25,INDEX($AU:$AU,$CK118+25),"")</f>
      </c>
      <c r="BV118">
        <f>IF($CL118&gt;=26,INDEX($AU:$AU,$CK118+26),"")</f>
      </c>
      <c r="BW118">
        <f>IF($CL118&gt;=27,INDEX($AU:$AU,$CK118+27),"")</f>
      </c>
      <c r="BX118">
        <f>IF($CL118&gt;=28,INDEX($AU:$AU,$CK118+28),"")</f>
      </c>
      <c r="BY118">
        <f>IF($CL118&gt;=29,INDEX($AU:$AU,$CK118+29),"")</f>
      </c>
      <c r="BZ118">
        <f>IF($CL118&gt;=30,INDEX($AU:$AU,$CK118+30),"")</f>
      </c>
      <c r="CA118">
        <f>IF($CL118&gt;=31,INDEX($AU:$AU,$CK118+31),"")</f>
      </c>
      <c r="CB118">
        <f>IF($CL118&gt;=32,INDEX($AU:$AU,$CK118+32),"")</f>
      </c>
      <c r="CC118">
        <f>IF($CL118&gt;=33,INDEX($AU:$AU,$CK118+33),"")</f>
      </c>
      <c r="CD118">
        <f>IF($CL118&gt;=34,INDEX($AU:$AU,$CK118+34),"")</f>
      </c>
      <c r="CE118">
        <f>IF($CL118&gt;=35,INDEX($AU:$AU,$CK118+35),"")</f>
      </c>
      <c r="CF118">
        <f>IF($CL118&gt;=36,INDEX($AU:$AU,$CK118+36),"")</f>
      </c>
      <c r="CG118">
        <f>IF($CL118&gt;=37,INDEX($AU:$AU,$CK118+37),"")</f>
      </c>
      <c r="CH118">
        <f>IF($CL118&gt;=38,INDEX($AU:$AU,$CK118+38),"")</f>
      </c>
      <c r="CI118">
        <f>IF($CL118&gt;=39,INDEX($AU:$AU,$CK118+39),"")</f>
      </c>
      <c r="CJ118">
        <f>IF($CL118&gt;=40,INDEX($AU:$AU,$CK118+40),"")</f>
      </c>
      <c r="CK118">
        <f>IFERROR(MATCH($AT118,$AU$2:$AU$133,0)+1,0)</f>
      </c>
      <c r="CL118">
        <f>IFERROR(INDEX($AV$2:$AV$133,MATCH($AT118,$AU$2:$AU$133,0)),0)</f>
      </c>
      <c r="CM118">
        <f>IFERROR(LEFT($L118,FIND(" - ",$L118)-1),$L118)</f>
      </c>
      <c r="CN118" t="s">
        <v>149</v>
      </c>
      <c r="CP118">
        <f>IF($DK118&gt;=1,INDEX($CN:$CN,$DJ118+1),"")</f>
      </c>
      <c r="CQ118">
        <f>IF($DK118&gt;=2,INDEX($CN:$CN,$DJ118+2),"")</f>
      </c>
      <c r="CR118">
        <f>IF($DK118&gt;=3,INDEX($CN:$CN,$DJ118+3),"")</f>
      </c>
      <c r="CS118">
        <f>IF($DK118&gt;=4,INDEX($CN:$CN,$DJ118+4),"")</f>
      </c>
      <c r="CT118">
        <f>IF($DK118&gt;=5,INDEX($CN:$CN,$DJ118+5),"")</f>
      </c>
      <c r="CU118">
        <f>IF($DK118&gt;=6,INDEX($CN:$CN,$DJ118+6),"")</f>
      </c>
      <c r="CV118">
        <f>IF($DK118&gt;=7,INDEX($CN:$CN,$DJ118+7),"")</f>
      </c>
      <c r="CW118">
        <f>IF($DK118&gt;=8,INDEX($CN:$CN,$DJ118+8),"")</f>
      </c>
      <c r="CX118">
        <f>IF($DK118&gt;=9,INDEX($CN:$CN,$DJ118+9),"")</f>
      </c>
      <c r="CY118">
        <f>IF($DK118&gt;=10,INDEX($CN:$CN,$DJ118+10),"")</f>
      </c>
      <c r="CZ118">
        <f>IF($DK118&gt;=11,INDEX($CN:$CN,$DJ118+11),"")</f>
      </c>
      <c r="DA118">
        <f>IF($DK118&gt;=12,INDEX($CN:$CN,$DJ118+12),"")</f>
      </c>
      <c r="DB118">
        <f>IF($DK118&gt;=13,INDEX($CN:$CN,$DJ118+13),"")</f>
      </c>
      <c r="DC118">
        <f>IF($DK118&gt;=14,INDEX($CN:$CN,$DJ118+14),"")</f>
      </c>
      <c r="DD118">
        <f>IF($DK118&gt;=15,INDEX($CN:$CN,$DJ118+15),"")</f>
      </c>
      <c r="DE118">
        <f>IF($DK118&gt;=16,INDEX($CN:$CN,$DJ118+16),"")</f>
      </c>
      <c r="DF118">
        <f>IF($DK118&gt;=17,INDEX($CN:$CN,$DJ118+17),"")</f>
      </c>
      <c r="DG118">
        <f>IF($DK118&gt;=18,INDEX($CN:$CN,$DJ118+18),"")</f>
      </c>
      <c r="DH118">
        <f>IF($DK118&gt;=19,INDEX($CN:$CN,$DJ118+19),"")</f>
      </c>
      <c r="DI118">
        <f>IF($DK118&gt;=20,INDEX($CN:$CN,$DJ118+20),"")</f>
      </c>
      <c r="DJ118">
        <f>IFERROR(MATCH($CM118,$CN$2:$CN$1089,0)+1,0)</f>
      </c>
      <c r="DK118">
        <f>IFERROR(INDEX($CO$2:$CO$1089,MATCH($CM118,$CN$2:$CN$1089,0)),0)</f>
      </c>
      <c r="DL118">
        <f>IFERROR(INDEX($AS:$AS,MATCH($O118,$AR:$AR,0))&amp;"","")</f>
      </c>
      <c r="DM118" t="s">
        <v>235</v>
      </c>
      <c r="DO118">
        <v>2</v>
      </c>
      <c r="DP118">
        <f>IF($GS118&gt;=1,INDEX($DM:$DM,$GR118+1),"")</f>
      </c>
      <c r="DQ118">
        <f>IF($GS118&gt;=2,INDEX($DM:$DM,$GR118+2),"")</f>
      </c>
      <c r="DR118">
        <f>IF($GS118&gt;=3,INDEX($DM:$DM,$GR118+3),"")</f>
      </c>
      <c r="DS118">
        <f>IF($GS118&gt;=4,INDEX($DM:$DM,$GR118+4),"")</f>
      </c>
      <c r="DT118">
        <f>IF($GS118&gt;=5,INDEX($DM:$DM,$GR118+5),"")</f>
      </c>
      <c r="DU118">
        <f>IF($GS118&gt;=6,INDEX($DM:$DM,$GR118+6),"")</f>
      </c>
      <c r="DV118">
        <f>IF($GS118&gt;=7,INDEX($DM:$DM,$GR118+7),"")</f>
      </c>
      <c r="DW118">
        <f>IF($GS118&gt;=8,INDEX($DM:$DM,$GR118+8),"")</f>
      </c>
      <c r="DX118">
        <f>IF($GS118&gt;=9,INDEX($DM:$DM,$GR118+9),"")</f>
      </c>
      <c r="DY118">
        <f>IF($GS118&gt;=10,INDEX($DM:$DM,$GR118+10),"")</f>
      </c>
      <c r="DZ118">
        <f>IF($GS118&gt;=11,INDEX($DM:$DM,$GR118+11),"")</f>
      </c>
      <c r="EA118">
        <f>IF($GS118&gt;=12,INDEX($DM:$DM,$GR118+12),"")</f>
      </c>
      <c r="EB118">
        <f>IF($GS118&gt;=13,INDEX($DM:$DM,$GR118+13),"")</f>
      </c>
      <c r="EC118">
        <f>IF($GS118&gt;=14,INDEX($DM:$DM,$GR118+14),"")</f>
      </c>
      <c r="ED118">
        <f>IF($GS118&gt;=15,INDEX($DM:$DM,$GR118+15),"")</f>
      </c>
      <c r="EE118">
        <f>IF($GS118&gt;=16,INDEX($DM:$DM,$GR118+16),"")</f>
      </c>
      <c r="EF118">
        <f>IF($GS118&gt;=17,INDEX($DM:$DM,$GR118+17),"")</f>
      </c>
      <c r="EG118">
        <f>IF($GS118&gt;=18,INDEX($DM:$DM,$GR118+18),"")</f>
      </c>
      <c r="EH118">
        <f>IF($GS118&gt;=19,INDEX($DM:$DM,$GR118+19),"")</f>
      </c>
      <c r="EI118">
        <f>IF($GS118&gt;=20,INDEX($DM:$DM,$GR118+20),"")</f>
      </c>
      <c r="EJ118">
        <f>IF($GS118&gt;=21,INDEX($DM:$DM,$GR118+21),"")</f>
      </c>
      <c r="EK118">
        <f>IF($GS118&gt;=22,INDEX($DM:$DM,$GR118+22),"")</f>
      </c>
      <c r="EL118">
        <f>IF($GS118&gt;=23,INDEX($DM:$DM,$GR118+23),"")</f>
      </c>
      <c r="EM118">
        <f>IF($GS118&gt;=24,INDEX($DM:$DM,$GR118+24),"")</f>
      </c>
      <c r="EN118">
        <f>IF($GS118&gt;=25,INDEX($DM:$DM,$GR118+25),"")</f>
      </c>
      <c r="EO118">
        <f>IF($GS118&gt;=26,INDEX($DM:$DM,$GR118+26),"")</f>
      </c>
      <c r="EP118">
        <f>IF($GS118&gt;=27,INDEX($DM:$DM,$GR118+27),"")</f>
      </c>
      <c r="EQ118">
        <f>IF($GS118&gt;=28,INDEX($DM:$DM,$GR118+28),"")</f>
      </c>
      <c r="ER118">
        <f>IF($GS118&gt;=29,INDEX($DM:$DM,$GR118+29),"")</f>
      </c>
      <c r="ES118">
        <f>IF($GS118&gt;=30,INDEX($DM:$DM,$GR118+30),"")</f>
      </c>
      <c r="ET118">
        <f>IF($GS118&gt;=31,INDEX($DM:$DM,$GR118+31),"")</f>
      </c>
      <c r="EU118">
        <f>IF($GS118&gt;=32,INDEX($DM:$DM,$GR118+32),"")</f>
      </c>
      <c r="EV118">
        <f>IF($GS118&gt;=33,INDEX($DM:$DM,$GR118+33),"")</f>
      </c>
      <c r="EW118">
        <f>IF($GS118&gt;=34,INDEX($DM:$DM,$GR118+34),"")</f>
      </c>
      <c r="EX118">
        <f>IF($GS118&gt;=35,INDEX($DM:$DM,$GR118+35),"")</f>
      </c>
      <c r="EY118">
        <f>IF($GS118&gt;=36,INDEX($DM:$DM,$GR118+36),"")</f>
      </c>
      <c r="EZ118">
        <f>IF($GS118&gt;=37,INDEX($DM:$DM,$GR118+37),"")</f>
      </c>
      <c r="FA118">
        <f>IF($GS118&gt;=38,INDEX($DM:$DM,$GR118+38),"")</f>
      </c>
      <c r="FB118">
        <f>IF($GS118&gt;=39,INDEX($DM:$DM,$GR118+39),"")</f>
      </c>
      <c r="FC118">
        <f>IF($GS118&gt;=40,INDEX($DM:$DM,$GR118+40),"")</f>
      </c>
      <c r="FD118">
        <f>IF($GS118&gt;=1,INDEX($DN:$DN,$GR118+1),"")</f>
      </c>
      <c r="FE118">
        <f>IF($GS118&gt;=2,INDEX($DN:$DN,$GR118+2),"")</f>
      </c>
      <c r="FF118">
        <f>IF($GS118&gt;=3,INDEX($DN:$DN,$GR118+3),"")</f>
      </c>
      <c r="FG118">
        <f>IF($GS118&gt;=4,INDEX($DN:$DN,$GR118+4),"")</f>
      </c>
      <c r="FH118">
        <f>IF($GS118&gt;=5,INDEX($DN:$DN,$GR118+5),"")</f>
      </c>
      <c r="FI118">
        <f>IF($GS118&gt;=6,INDEX($DN:$DN,$GR118+6),"")</f>
      </c>
      <c r="FJ118">
        <f>IF($GS118&gt;=7,INDEX($DN:$DN,$GR118+7),"")</f>
      </c>
      <c r="FK118">
        <f>IF($GS118&gt;=8,INDEX($DN:$DN,$GR118+8),"")</f>
      </c>
      <c r="FL118">
        <f>IF($GS118&gt;=9,INDEX($DN:$DN,$GR118+9),"")</f>
      </c>
      <c r="FM118">
        <f>IF($GS118&gt;=10,INDEX($DN:$DN,$GR118+10),"")</f>
      </c>
      <c r="FN118">
        <f>IF($GS118&gt;=11,INDEX($DN:$DN,$GR118+11),"")</f>
      </c>
      <c r="FO118">
        <f>IF($GS118&gt;=12,INDEX($DN:$DN,$GR118+12),"")</f>
      </c>
      <c r="FP118">
        <f>IF($GS118&gt;=13,INDEX($DN:$DN,$GR118+13),"")</f>
      </c>
      <c r="FQ118">
        <f>IF($GS118&gt;=14,INDEX($DN:$DN,$GR118+14),"")</f>
      </c>
      <c r="FR118">
        <f>IF($GS118&gt;=15,INDEX($DN:$DN,$GR118+15),"")</f>
      </c>
      <c r="FS118">
        <f>IF($GS118&gt;=16,INDEX($DN:$DN,$GR118+16),"")</f>
      </c>
      <c r="FT118">
        <f>IF($GS118&gt;=17,INDEX($DN:$DN,$GR118+17),"")</f>
      </c>
      <c r="FU118">
        <f>IF($GS118&gt;=18,INDEX($DN:$DN,$GR118+18),"")</f>
      </c>
      <c r="FV118">
        <f>IF($GS118&gt;=19,INDEX($DN:$DN,$GR118+19),"")</f>
      </c>
      <c r="FW118">
        <f>IF($GS118&gt;=20,INDEX($DN:$DN,$GR118+20),"")</f>
      </c>
      <c r="FX118">
        <f>IF($GS118&gt;=21,INDEX($DN:$DN,$GR118+21),"")</f>
      </c>
      <c r="FY118">
        <f>IF($GS118&gt;=22,INDEX($DN:$DN,$GR118+22),"")</f>
      </c>
      <c r="FZ118">
        <f>IF($GS118&gt;=23,INDEX($DN:$DN,$GR118+23),"")</f>
      </c>
      <c r="GA118">
        <f>IF($GS118&gt;=24,INDEX($DN:$DN,$GR118+24),"")</f>
      </c>
      <c r="GB118">
        <f>IF($GS118&gt;=25,INDEX($DN:$DN,$GR118+25),"")</f>
      </c>
      <c r="GC118">
        <f>IF($GS118&gt;=26,INDEX($DN:$DN,$GR118+26),"")</f>
      </c>
      <c r="GD118">
        <f>IF($GS118&gt;=27,INDEX($DN:$DN,$GR118+27),"")</f>
      </c>
      <c r="GE118">
        <f>IF($GS118&gt;=28,INDEX($DN:$DN,$GR118+28),"")</f>
      </c>
      <c r="GF118">
        <f>IF($GS118&gt;=29,INDEX($DN:$DN,$GR118+29),"")</f>
      </c>
      <c r="GG118">
        <f>IF($GS118&gt;=30,INDEX($DN:$DN,$GR118+30),"")</f>
      </c>
      <c r="GH118">
        <f>IF($GS118&gt;=31,INDEX($DN:$DN,$GR118+31),"")</f>
      </c>
      <c r="GI118">
        <f>IF($GS118&gt;=32,INDEX($DN:$DN,$GR118+32),"")</f>
      </c>
      <c r="GJ118">
        <f>IF($GS118&gt;=33,INDEX($DN:$DN,$GR118+33),"")</f>
      </c>
      <c r="GK118">
        <f>IF($GS118&gt;=34,INDEX($DN:$DN,$GR118+34),"")</f>
      </c>
      <c r="GL118">
        <f>IF($GS118&gt;=35,INDEX($DN:$DN,$GR118+35),"")</f>
      </c>
      <c r="GM118">
        <f>IF($GS118&gt;=36,INDEX($DN:$DN,$GR118+36),"")</f>
      </c>
      <c r="GN118">
        <f>IF($GS118&gt;=37,INDEX($DN:$DN,$GR118+37),"")</f>
      </c>
      <c r="GO118">
        <f>IF($GS118&gt;=38,INDEX($DN:$DN,$GR118+38),"")</f>
      </c>
      <c r="GP118">
        <f>IF($GS118&gt;=39,INDEX($DN:$DN,$GR118+39),"")</f>
      </c>
      <c r="GQ118">
        <f>IF($GS118&gt;=40,INDEX($DN:$DN,$GR118+40),"")</f>
      </c>
      <c r="GR118">
        <f>IFERROR(MATCH($DL118,$DM$2:$DM$148,0)+1,0)</f>
      </c>
      <c r="GS118">
        <f>IFERROR(INDEX($DO$2:$DO$148,MATCH($DL118,$DM$2:$DM$148,0)),0)</f>
      </c>
      <c r="GT118">
        <f>IFERROR(MATCH($Z118,$DP$118:$FC$118,0),0)</f>
      </c>
      <c r="GU118">
        <f>IF($GT118&gt;0,INDEX($FD$118:$GQ$118,$GT118),"")</f>
      </c>
      <c r="GV118" t="s">
        <v>578</v>
      </c>
      <c r="GX118">
        <f>IF($JG118&gt;=1,INDEX($GV:$GV,$JF118+1),"")</f>
      </c>
      <c r="GY118">
        <f>IF($JG118&gt;=2,INDEX($GV:$GV,$JF118+2),"")</f>
      </c>
      <c r="GZ118">
        <f>IF($JG118&gt;=3,INDEX($GV:$GV,$JF118+3),"")</f>
      </c>
      <c r="HA118">
        <f>IF($JG118&gt;=4,INDEX($GV:$GV,$JF118+4),"")</f>
      </c>
      <c r="HB118">
        <f>IF($JG118&gt;=5,INDEX($GV:$GV,$JF118+5),"")</f>
      </c>
      <c r="HC118">
        <f>IF($JG118&gt;=6,INDEX($GV:$GV,$JF118+6),"")</f>
      </c>
      <c r="HD118">
        <f>IF($JG118&gt;=7,INDEX($GV:$GV,$JF118+7),"")</f>
      </c>
      <c r="HE118">
        <f>IF($JG118&gt;=8,INDEX($GV:$GV,$JF118+8),"")</f>
      </c>
      <c r="HF118">
        <f>IF($JG118&gt;=9,INDEX($GV:$GV,$JF118+9),"")</f>
      </c>
      <c r="HG118">
        <f>IF($JG118&gt;=10,INDEX($GV:$GV,$JF118+10),"")</f>
      </c>
      <c r="HH118">
        <f>IF($JG118&gt;=11,INDEX($GV:$GV,$JF118+11),"")</f>
      </c>
      <c r="HI118">
        <f>IF($JG118&gt;=12,INDEX($GV:$GV,$JF118+12),"")</f>
      </c>
      <c r="HJ118">
        <f>IF($JG118&gt;=13,INDEX($GV:$GV,$JF118+13),"")</f>
      </c>
      <c r="HK118">
        <f>IF($JG118&gt;=14,INDEX($GV:$GV,$JF118+14),"")</f>
      </c>
      <c r="HL118">
        <f>IF($JG118&gt;=15,INDEX($GV:$GV,$JF118+15),"")</f>
      </c>
      <c r="HM118">
        <f>IF($JG118&gt;=16,INDEX($GV:$GV,$JF118+16),"")</f>
      </c>
      <c r="HN118">
        <f>IF($JG118&gt;=17,INDEX($GV:$GV,$JF118+17),"")</f>
      </c>
      <c r="HO118">
        <f>IF($JG118&gt;=18,INDEX($GV:$GV,$JF118+18),"")</f>
      </c>
      <c r="HP118">
        <f>IF($JG118&gt;=19,INDEX($GV:$GV,$JF118+19),"")</f>
      </c>
      <c r="HQ118">
        <f>IF($JG118&gt;=20,INDEX($GV:$GV,$JF118+20),"")</f>
      </c>
      <c r="HR118">
        <f>IF($JG118&gt;=21,INDEX($GV:$GV,$JF118+21),"")</f>
      </c>
      <c r="HS118">
        <f>IF($JG118&gt;=22,INDEX($GV:$GV,$JF118+22),"")</f>
      </c>
      <c r="HT118">
        <f>IF($JG118&gt;=23,INDEX($GV:$GV,$JF118+23),"")</f>
      </c>
      <c r="HU118">
        <f>IF($JG118&gt;=24,INDEX($GV:$GV,$JF118+24),"")</f>
      </c>
      <c r="HV118">
        <f>IF($JG118&gt;=25,INDEX($GV:$GV,$JF118+25),"")</f>
      </c>
      <c r="HW118">
        <f>IF($JG118&gt;=26,INDEX($GV:$GV,$JF118+26),"")</f>
      </c>
      <c r="HX118">
        <f>IF($JG118&gt;=27,INDEX($GV:$GV,$JF118+27),"")</f>
      </c>
      <c r="HY118">
        <f>IF($JG118&gt;=28,INDEX($GV:$GV,$JF118+28),"")</f>
      </c>
      <c r="HZ118">
        <f>IF($JG118&gt;=29,INDEX($GV:$GV,$JF118+29),"")</f>
      </c>
      <c r="IA118">
        <f>IF($JG118&gt;=30,INDEX($GV:$GV,$JF118+30),"")</f>
      </c>
      <c r="IB118">
        <f>IF($JG118&gt;=31,INDEX($GV:$GV,$JF118+31),"")</f>
      </c>
      <c r="IC118">
        <f>IF($JG118&gt;=32,INDEX($GV:$GV,$JF118+32),"")</f>
      </c>
      <c r="ID118">
        <f>IF($JG118&gt;=33,INDEX($GV:$GV,$JF118+33),"")</f>
      </c>
      <c r="IE118">
        <f>IF($JG118&gt;=34,INDEX($GV:$GV,$JF118+34),"")</f>
      </c>
      <c r="IF118">
        <f>IF($JG118&gt;=35,INDEX($GV:$GV,$JF118+35),"")</f>
      </c>
      <c r="IG118">
        <f>IF($JG118&gt;=36,INDEX($GV:$GV,$JF118+36),"")</f>
      </c>
      <c r="IH118">
        <f>IF($JG118&gt;=37,INDEX($GV:$GV,$JF118+37),"")</f>
      </c>
      <c r="II118">
        <f>IF($JG118&gt;=38,INDEX($GV:$GV,$JF118+38),"")</f>
      </c>
      <c r="IJ118">
        <f>IF($JG118&gt;=39,INDEX($GV:$GV,$JF118+39),"")</f>
      </c>
      <c r="IK118">
        <f>IF($JG118&gt;=40,INDEX($GV:$GV,$JF118+40),"")</f>
      </c>
      <c r="IL118">
        <f>IF($JG118&gt;=41,INDEX($GV:$GV,$JF118+41),"")</f>
      </c>
      <c r="IM118">
        <f>IF($JG118&gt;=42,INDEX($GV:$GV,$JF118+42),"")</f>
      </c>
      <c r="IN118">
        <f>IF($JG118&gt;=43,INDEX($GV:$GV,$JF118+43),"")</f>
      </c>
      <c r="IO118">
        <f>IF($JG118&gt;=44,INDEX($GV:$GV,$JF118+44),"")</f>
      </c>
      <c r="IP118">
        <f>IF($JG118&gt;=45,INDEX($GV:$GV,$JF118+45),"")</f>
      </c>
      <c r="IQ118">
        <f>IF($JG118&gt;=46,INDEX($GV:$GV,$JF118+46),"")</f>
      </c>
      <c r="IR118">
        <f>IF($JG118&gt;=47,INDEX($GV:$GV,$JF118+47),"")</f>
      </c>
      <c r="IS118">
        <f>IF($JG118&gt;=48,INDEX($GV:$GV,$JF118+48),"")</f>
      </c>
      <c r="IT118">
        <f>IF($JG118&gt;=49,INDEX($GV:$GV,$JF118+49),"")</f>
      </c>
      <c r="IU118">
        <f>IF($JG118&gt;=50,INDEX($GV:$GV,$JF118+50),"")</f>
      </c>
      <c r="IV118">
        <f>IF($JG118&gt;=51,INDEX($GV:$GV,$JF118+51),"")</f>
      </c>
      <c r="IW118">
        <f>IF($JG118&gt;=52,INDEX($GV:$GV,$JF118+52),"")</f>
      </c>
      <c r="IX118">
        <f>IF($JG118&gt;=53,INDEX($GV:$GV,$JF118+53),"")</f>
      </c>
      <c r="IY118">
        <f>IF($JG118&gt;=54,INDEX($GV:$GV,$JF118+54),"")</f>
      </c>
      <c r="IZ118">
        <f>IF($JG118&gt;=55,INDEX($GV:$GV,$JF118+55),"")</f>
      </c>
      <c r="JA118">
        <f>IF($JG118&gt;=56,INDEX($GV:$GV,$JF118+56),"")</f>
      </c>
      <c r="JB118">
        <f>IF($JG118&gt;=57,INDEX($GV:$GV,$JF118+57),"")</f>
      </c>
      <c r="JC118">
        <f>IF($JG118&gt;=58,INDEX($GV:$GV,$JF118+58),"")</f>
      </c>
      <c r="JD118">
        <f>IF($JG118&gt;=59,INDEX($GV:$GV,$JF118+59),"")</f>
      </c>
      <c r="JE118">
        <f>IF($JG118&gt;=60,INDEX($GV:$GV,$JF118+60),"")</f>
      </c>
      <c r="JF118">
        <f>IFERROR(MATCH($GU118,$GV$2:$GV$322,0)+1,0)</f>
      </c>
      <c r="JG118">
        <f>IFERROR(INDEX($GW$2:$GW$322,MATCH($GU118,$GV$2:$GV$322,0)),0)</f>
      </c>
      <c r="JH118" t="s">
        <v>44</v>
      </c>
      <c r="JI118" t="s">
        <v>44</v>
      </c>
    </row>
    <row r="119" spans="1:269" x14ac:dyDescent="0.25">
      <c r="R119">
        <f>IF(OR($U119="",$Q119=""),"",IFERROR($U119/$Q119,0))</f>
      </c>
      <c r="S119">
        <f>IF($U119="","",
SUM($T119,$V119,$AA119,$W119,$Y119)*
(1-IF($AB119="",0,VALUE($AB119)/100)))</f>
      </c>
      <c r="T119">
        <f>IF($U119="","",$U119)</f>
      </c>
      <c r="V119">
        <f>IF($U119="","",
IF($O119="","",
IF(ISNUMBER(SEARCH("exempt",LOWER($O119))),0,
$U119*(VALUE(SUBSTITUTE($O119,"%",""))/100))))</f>
      </c>
      <c r="AC119">
        <f>IFERROR(IF(FIND(" - ",$K119)&gt;0,MID($K119,FIND(" - ",$K119)+3,LEN($K119)),""),"")</f>
      </c>
      <c r="AL119" t="s">
        <v>689</v>
      </c>
      <c r="AP119" t="s">
        <v>690</v>
      </c>
      <c r="AQ119" t="s">
        <v>691</v>
      </c>
      <c r="AT119">
        <f>IFERROR(LEFT($K119,FIND(" - ",$K119)-1),$K119)</f>
      </c>
      <c r="AU119" t="s">
        <v>445</v>
      </c>
      <c r="AW119">
        <f>IF($CL119&gt;=1,INDEX($AU:$AU,$CK119+1),"")</f>
      </c>
      <c r="AX119">
        <f>IF($CL119&gt;=2,INDEX($AU:$AU,$CK119+2),"")</f>
      </c>
      <c r="AY119">
        <f>IF($CL119&gt;=3,INDEX($AU:$AU,$CK119+3),"")</f>
      </c>
      <c r="AZ119">
        <f>IF($CL119&gt;=4,INDEX($AU:$AU,$CK119+4),"")</f>
      </c>
      <c r="BA119">
        <f>IF($CL119&gt;=5,INDEX($AU:$AU,$CK119+5),"")</f>
      </c>
      <c r="BB119">
        <f>IF($CL119&gt;=6,INDEX($AU:$AU,$CK119+6),"")</f>
      </c>
      <c r="BC119">
        <f>IF($CL119&gt;=7,INDEX($AU:$AU,$CK119+7),"")</f>
      </c>
      <c r="BD119">
        <f>IF($CL119&gt;=8,INDEX($AU:$AU,$CK119+8),"")</f>
      </c>
      <c r="BE119">
        <f>IF($CL119&gt;=9,INDEX($AU:$AU,$CK119+9),"")</f>
      </c>
      <c r="BF119">
        <f>IF($CL119&gt;=10,INDEX($AU:$AU,$CK119+10),"")</f>
      </c>
      <c r="BG119">
        <f>IF($CL119&gt;=11,INDEX($AU:$AU,$CK119+11),"")</f>
      </c>
      <c r="BH119">
        <f>IF($CL119&gt;=12,INDEX($AU:$AU,$CK119+12),"")</f>
      </c>
      <c r="BI119">
        <f>IF($CL119&gt;=13,INDEX($AU:$AU,$CK119+13),"")</f>
      </c>
      <c r="BJ119">
        <f>IF($CL119&gt;=14,INDEX($AU:$AU,$CK119+14),"")</f>
      </c>
      <c r="BK119">
        <f>IF($CL119&gt;=15,INDEX($AU:$AU,$CK119+15),"")</f>
      </c>
      <c r="BL119">
        <f>IF($CL119&gt;=16,INDEX($AU:$AU,$CK119+16),"")</f>
      </c>
      <c r="BM119">
        <f>IF($CL119&gt;=17,INDEX($AU:$AU,$CK119+17),"")</f>
      </c>
      <c r="BN119">
        <f>IF($CL119&gt;=18,INDEX($AU:$AU,$CK119+18),"")</f>
      </c>
      <c r="BO119">
        <f>IF($CL119&gt;=19,INDEX($AU:$AU,$CK119+19),"")</f>
      </c>
      <c r="BP119">
        <f>IF($CL119&gt;=20,INDEX($AU:$AU,$CK119+20),"")</f>
      </c>
      <c r="BQ119">
        <f>IF($CL119&gt;=21,INDEX($AU:$AU,$CK119+21),"")</f>
      </c>
      <c r="BR119">
        <f>IF($CL119&gt;=22,INDEX($AU:$AU,$CK119+22),"")</f>
      </c>
      <c r="BS119">
        <f>IF($CL119&gt;=23,INDEX($AU:$AU,$CK119+23),"")</f>
      </c>
      <c r="BT119">
        <f>IF($CL119&gt;=24,INDEX($AU:$AU,$CK119+24),"")</f>
      </c>
      <c r="BU119">
        <f>IF($CL119&gt;=25,INDEX($AU:$AU,$CK119+25),"")</f>
      </c>
      <c r="BV119">
        <f>IF($CL119&gt;=26,INDEX($AU:$AU,$CK119+26),"")</f>
      </c>
      <c r="BW119">
        <f>IF($CL119&gt;=27,INDEX($AU:$AU,$CK119+27),"")</f>
      </c>
      <c r="BX119">
        <f>IF($CL119&gt;=28,INDEX($AU:$AU,$CK119+28),"")</f>
      </c>
      <c r="BY119">
        <f>IF($CL119&gt;=29,INDEX($AU:$AU,$CK119+29),"")</f>
      </c>
      <c r="BZ119">
        <f>IF($CL119&gt;=30,INDEX($AU:$AU,$CK119+30),"")</f>
      </c>
      <c r="CA119">
        <f>IF($CL119&gt;=31,INDEX($AU:$AU,$CK119+31),"")</f>
      </c>
      <c r="CB119">
        <f>IF($CL119&gt;=32,INDEX($AU:$AU,$CK119+32),"")</f>
      </c>
      <c r="CC119">
        <f>IF($CL119&gt;=33,INDEX($AU:$AU,$CK119+33),"")</f>
      </c>
      <c r="CD119">
        <f>IF($CL119&gt;=34,INDEX($AU:$AU,$CK119+34),"")</f>
      </c>
      <c r="CE119">
        <f>IF($CL119&gt;=35,INDEX($AU:$AU,$CK119+35),"")</f>
      </c>
      <c r="CF119">
        <f>IF($CL119&gt;=36,INDEX($AU:$AU,$CK119+36),"")</f>
      </c>
      <c r="CG119">
        <f>IF($CL119&gt;=37,INDEX($AU:$AU,$CK119+37),"")</f>
      </c>
      <c r="CH119">
        <f>IF($CL119&gt;=38,INDEX($AU:$AU,$CK119+38),"")</f>
      </c>
      <c r="CI119">
        <f>IF($CL119&gt;=39,INDEX($AU:$AU,$CK119+39),"")</f>
      </c>
      <c r="CJ119">
        <f>IF($CL119&gt;=40,INDEX($AU:$AU,$CK119+40),"")</f>
      </c>
      <c r="CK119">
        <f>IFERROR(MATCH($AT119,$AU$2:$AU$133,0)+1,0)</f>
      </c>
      <c r="CL119">
        <f>IFERROR(INDEX($AV$2:$AV$133,MATCH($AT119,$AU$2:$AU$133,0)),0)</f>
      </c>
      <c r="CM119">
        <f>IFERROR(LEFT($L119,FIND(" - ",$L119)-1),$L119)</f>
      </c>
      <c r="CN119" t="s">
        <v>692</v>
      </c>
      <c r="CO119">
        <v>1</v>
      </c>
      <c r="CP119">
        <f>IF($DK119&gt;=1,INDEX($CN:$CN,$DJ119+1),"")</f>
      </c>
      <c r="CQ119">
        <f>IF($DK119&gt;=2,INDEX($CN:$CN,$DJ119+2),"")</f>
      </c>
      <c r="CR119">
        <f>IF($DK119&gt;=3,INDEX($CN:$CN,$DJ119+3),"")</f>
      </c>
      <c r="CS119">
        <f>IF($DK119&gt;=4,INDEX($CN:$CN,$DJ119+4),"")</f>
      </c>
      <c r="CT119">
        <f>IF($DK119&gt;=5,INDEX($CN:$CN,$DJ119+5),"")</f>
      </c>
      <c r="CU119">
        <f>IF($DK119&gt;=6,INDEX($CN:$CN,$DJ119+6),"")</f>
      </c>
      <c r="CV119">
        <f>IF($DK119&gt;=7,INDEX($CN:$CN,$DJ119+7),"")</f>
      </c>
      <c r="CW119">
        <f>IF($DK119&gt;=8,INDEX($CN:$CN,$DJ119+8),"")</f>
      </c>
      <c r="CX119">
        <f>IF($DK119&gt;=9,INDEX($CN:$CN,$DJ119+9),"")</f>
      </c>
      <c r="CY119">
        <f>IF($DK119&gt;=10,INDEX($CN:$CN,$DJ119+10),"")</f>
      </c>
      <c r="CZ119">
        <f>IF($DK119&gt;=11,INDEX($CN:$CN,$DJ119+11),"")</f>
      </c>
      <c r="DA119">
        <f>IF($DK119&gt;=12,INDEX($CN:$CN,$DJ119+12),"")</f>
      </c>
      <c r="DB119">
        <f>IF($DK119&gt;=13,INDEX($CN:$CN,$DJ119+13),"")</f>
      </c>
      <c r="DC119">
        <f>IF($DK119&gt;=14,INDEX($CN:$CN,$DJ119+14),"")</f>
      </c>
      <c r="DD119">
        <f>IF($DK119&gt;=15,INDEX($CN:$CN,$DJ119+15),"")</f>
      </c>
      <c r="DE119">
        <f>IF($DK119&gt;=16,INDEX($CN:$CN,$DJ119+16),"")</f>
      </c>
      <c r="DF119">
        <f>IF($DK119&gt;=17,INDEX($CN:$CN,$DJ119+17),"")</f>
      </c>
      <c r="DG119">
        <f>IF($DK119&gt;=18,INDEX($CN:$CN,$DJ119+18),"")</f>
      </c>
      <c r="DH119">
        <f>IF($DK119&gt;=19,INDEX($CN:$CN,$DJ119+19),"")</f>
      </c>
      <c r="DI119">
        <f>IF($DK119&gt;=20,INDEX($CN:$CN,$DJ119+20),"")</f>
      </c>
      <c r="DJ119">
        <f>IFERROR(MATCH($CM119,$CN$2:$CN$1089,0)+1,0)</f>
      </c>
      <c r="DK119">
        <f>IFERROR(INDEX($CO$2:$CO$1089,MATCH($CM119,$CN$2:$CN$1089,0)),0)</f>
      </c>
      <c r="DL119">
        <f>IFERROR(INDEX($AS:$AS,MATCH($O119,$AR:$AR,0))&amp;"","")</f>
      </c>
      <c r="DM119" t="s">
        <v>62</v>
      </c>
      <c r="DN119" t="s">
        <v>693</v>
      </c>
      <c r="DP119">
        <f>IF($GS119&gt;=1,INDEX($DM:$DM,$GR119+1),"")</f>
      </c>
      <c r="DQ119">
        <f>IF($GS119&gt;=2,INDEX($DM:$DM,$GR119+2),"")</f>
      </c>
      <c r="DR119">
        <f>IF($GS119&gt;=3,INDEX($DM:$DM,$GR119+3),"")</f>
      </c>
      <c r="DS119">
        <f>IF($GS119&gt;=4,INDEX($DM:$DM,$GR119+4),"")</f>
      </c>
      <c r="DT119">
        <f>IF($GS119&gt;=5,INDEX($DM:$DM,$GR119+5),"")</f>
      </c>
      <c r="DU119">
        <f>IF($GS119&gt;=6,INDEX($DM:$DM,$GR119+6),"")</f>
      </c>
      <c r="DV119">
        <f>IF($GS119&gt;=7,INDEX($DM:$DM,$GR119+7),"")</f>
      </c>
      <c r="DW119">
        <f>IF($GS119&gt;=8,INDEX($DM:$DM,$GR119+8),"")</f>
      </c>
      <c r="DX119">
        <f>IF($GS119&gt;=9,INDEX($DM:$DM,$GR119+9),"")</f>
      </c>
      <c r="DY119">
        <f>IF($GS119&gt;=10,INDEX($DM:$DM,$GR119+10),"")</f>
      </c>
      <c r="DZ119">
        <f>IF($GS119&gt;=11,INDEX($DM:$DM,$GR119+11),"")</f>
      </c>
      <c r="EA119">
        <f>IF($GS119&gt;=12,INDEX($DM:$DM,$GR119+12),"")</f>
      </c>
      <c r="EB119">
        <f>IF($GS119&gt;=13,INDEX($DM:$DM,$GR119+13),"")</f>
      </c>
      <c r="EC119">
        <f>IF($GS119&gt;=14,INDEX($DM:$DM,$GR119+14),"")</f>
      </c>
      <c r="ED119">
        <f>IF($GS119&gt;=15,INDEX($DM:$DM,$GR119+15),"")</f>
      </c>
      <c r="EE119">
        <f>IF($GS119&gt;=16,INDEX($DM:$DM,$GR119+16),"")</f>
      </c>
      <c r="EF119">
        <f>IF($GS119&gt;=17,INDEX($DM:$DM,$GR119+17),"")</f>
      </c>
      <c r="EG119">
        <f>IF($GS119&gt;=18,INDEX($DM:$DM,$GR119+18),"")</f>
      </c>
      <c r="EH119">
        <f>IF($GS119&gt;=19,INDEX($DM:$DM,$GR119+19),"")</f>
      </c>
      <c r="EI119">
        <f>IF($GS119&gt;=20,INDEX($DM:$DM,$GR119+20),"")</f>
      </c>
      <c r="EJ119">
        <f>IF($GS119&gt;=21,INDEX($DM:$DM,$GR119+21),"")</f>
      </c>
      <c r="EK119">
        <f>IF($GS119&gt;=22,INDEX($DM:$DM,$GR119+22),"")</f>
      </c>
      <c r="EL119">
        <f>IF($GS119&gt;=23,INDEX($DM:$DM,$GR119+23),"")</f>
      </c>
      <c r="EM119">
        <f>IF($GS119&gt;=24,INDEX($DM:$DM,$GR119+24),"")</f>
      </c>
      <c r="EN119">
        <f>IF($GS119&gt;=25,INDEX($DM:$DM,$GR119+25),"")</f>
      </c>
      <c r="EO119">
        <f>IF($GS119&gt;=26,INDEX($DM:$DM,$GR119+26),"")</f>
      </c>
      <c r="EP119">
        <f>IF($GS119&gt;=27,INDEX($DM:$DM,$GR119+27),"")</f>
      </c>
      <c r="EQ119">
        <f>IF($GS119&gt;=28,INDEX($DM:$DM,$GR119+28),"")</f>
      </c>
      <c r="ER119">
        <f>IF($GS119&gt;=29,INDEX($DM:$DM,$GR119+29),"")</f>
      </c>
      <c r="ES119">
        <f>IF($GS119&gt;=30,INDEX($DM:$DM,$GR119+30),"")</f>
      </c>
      <c r="ET119">
        <f>IF($GS119&gt;=31,INDEX($DM:$DM,$GR119+31),"")</f>
      </c>
      <c r="EU119">
        <f>IF($GS119&gt;=32,INDEX($DM:$DM,$GR119+32),"")</f>
      </c>
      <c r="EV119">
        <f>IF($GS119&gt;=33,INDEX($DM:$DM,$GR119+33),"")</f>
      </c>
      <c r="EW119">
        <f>IF($GS119&gt;=34,INDEX($DM:$DM,$GR119+34),"")</f>
      </c>
      <c r="EX119">
        <f>IF($GS119&gt;=35,INDEX($DM:$DM,$GR119+35),"")</f>
      </c>
      <c r="EY119">
        <f>IF($GS119&gt;=36,INDEX($DM:$DM,$GR119+36),"")</f>
      </c>
      <c r="EZ119">
        <f>IF($GS119&gt;=37,INDEX($DM:$DM,$GR119+37),"")</f>
      </c>
      <c r="FA119">
        <f>IF($GS119&gt;=38,INDEX($DM:$DM,$GR119+38),"")</f>
      </c>
      <c r="FB119">
        <f>IF($GS119&gt;=39,INDEX($DM:$DM,$GR119+39),"")</f>
      </c>
      <c r="FC119">
        <f>IF($GS119&gt;=40,INDEX($DM:$DM,$GR119+40),"")</f>
      </c>
      <c r="FD119">
        <f>IF($GS119&gt;=1,INDEX($DN:$DN,$GR119+1),"")</f>
      </c>
      <c r="FE119">
        <f>IF($GS119&gt;=2,INDEX($DN:$DN,$GR119+2),"")</f>
      </c>
      <c r="FF119">
        <f>IF($GS119&gt;=3,INDEX($DN:$DN,$GR119+3),"")</f>
      </c>
      <c r="FG119">
        <f>IF($GS119&gt;=4,INDEX($DN:$DN,$GR119+4),"")</f>
      </c>
      <c r="FH119">
        <f>IF($GS119&gt;=5,INDEX($DN:$DN,$GR119+5),"")</f>
      </c>
      <c r="FI119">
        <f>IF($GS119&gt;=6,INDEX($DN:$DN,$GR119+6),"")</f>
      </c>
      <c r="FJ119">
        <f>IF($GS119&gt;=7,INDEX($DN:$DN,$GR119+7),"")</f>
      </c>
      <c r="FK119">
        <f>IF($GS119&gt;=8,INDEX($DN:$DN,$GR119+8),"")</f>
      </c>
      <c r="FL119">
        <f>IF($GS119&gt;=9,INDEX($DN:$DN,$GR119+9),"")</f>
      </c>
      <c r="FM119">
        <f>IF($GS119&gt;=10,INDEX($DN:$DN,$GR119+10),"")</f>
      </c>
      <c r="FN119">
        <f>IF($GS119&gt;=11,INDEX($DN:$DN,$GR119+11),"")</f>
      </c>
      <c r="FO119">
        <f>IF($GS119&gt;=12,INDEX($DN:$DN,$GR119+12),"")</f>
      </c>
      <c r="FP119">
        <f>IF($GS119&gt;=13,INDEX($DN:$DN,$GR119+13),"")</f>
      </c>
      <c r="FQ119">
        <f>IF($GS119&gt;=14,INDEX($DN:$DN,$GR119+14),"")</f>
      </c>
      <c r="FR119">
        <f>IF($GS119&gt;=15,INDEX($DN:$DN,$GR119+15),"")</f>
      </c>
      <c r="FS119">
        <f>IF($GS119&gt;=16,INDEX($DN:$DN,$GR119+16),"")</f>
      </c>
      <c r="FT119">
        <f>IF($GS119&gt;=17,INDEX($DN:$DN,$GR119+17),"")</f>
      </c>
      <c r="FU119">
        <f>IF($GS119&gt;=18,INDEX($DN:$DN,$GR119+18),"")</f>
      </c>
      <c r="FV119">
        <f>IF($GS119&gt;=19,INDEX($DN:$DN,$GR119+19),"")</f>
      </c>
      <c r="FW119">
        <f>IF($GS119&gt;=20,INDEX($DN:$DN,$GR119+20),"")</f>
      </c>
      <c r="FX119">
        <f>IF($GS119&gt;=21,INDEX($DN:$DN,$GR119+21),"")</f>
      </c>
      <c r="FY119">
        <f>IF($GS119&gt;=22,INDEX($DN:$DN,$GR119+22),"")</f>
      </c>
      <c r="FZ119">
        <f>IF($GS119&gt;=23,INDEX($DN:$DN,$GR119+23),"")</f>
      </c>
      <c r="GA119">
        <f>IF($GS119&gt;=24,INDEX($DN:$DN,$GR119+24),"")</f>
      </c>
      <c r="GB119">
        <f>IF($GS119&gt;=25,INDEX($DN:$DN,$GR119+25),"")</f>
      </c>
      <c r="GC119">
        <f>IF($GS119&gt;=26,INDEX($DN:$DN,$GR119+26),"")</f>
      </c>
      <c r="GD119">
        <f>IF($GS119&gt;=27,INDEX($DN:$DN,$GR119+27),"")</f>
      </c>
      <c r="GE119">
        <f>IF($GS119&gt;=28,INDEX($DN:$DN,$GR119+28),"")</f>
      </c>
      <c r="GF119">
        <f>IF($GS119&gt;=29,INDEX($DN:$DN,$GR119+29),"")</f>
      </c>
      <c r="GG119">
        <f>IF($GS119&gt;=30,INDEX($DN:$DN,$GR119+30),"")</f>
      </c>
      <c r="GH119">
        <f>IF($GS119&gt;=31,INDEX($DN:$DN,$GR119+31),"")</f>
      </c>
      <c r="GI119">
        <f>IF($GS119&gt;=32,INDEX($DN:$DN,$GR119+32),"")</f>
      </c>
      <c r="GJ119">
        <f>IF($GS119&gt;=33,INDEX($DN:$DN,$GR119+33),"")</f>
      </c>
      <c r="GK119">
        <f>IF($GS119&gt;=34,INDEX($DN:$DN,$GR119+34),"")</f>
      </c>
      <c r="GL119">
        <f>IF($GS119&gt;=35,INDEX($DN:$DN,$GR119+35),"")</f>
      </c>
      <c r="GM119">
        <f>IF($GS119&gt;=36,INDEX($DN:$DN,$GR119+36),"")</f>
      </c>
      <c r="GN119">
        <f>IF($GS119&gt;=37,INDEX($DN:$DN,$GR119+37),"")</f>
      </c>
      <c r="GO119">
        <f>IF($GS119&gt;=38,INDEX($DN:$DN,$GR119+38),"")</f>
      </c>
      <c r="GP119">
        <f>IF($GS119&gt;=39,INDEX($DN:$DN,$GR119+39),"")</f>
      </c>
      <c r="GQ119">
        <f>IF($GS119&gt;=40,INDEX($DN:$DN,$GR119+40),"")</f>
      </c>
      <c r="GR119">
        <f>IFERROR(MATCH($DL119,$DM$2:$DM$148,0)+1,0)</f>
      </c>
      <c r="GS119">
        <f>IFERROR(INDEX($DO$2:$DO$148,MATCH($DL119,$DM$2:$DM$148,0)),0)</f>
      </c>
      <c r="GT119">
        <f>IFERROR(MATCH($Z119,$DP$119:$FC$119,0),0)</f>
      </c>
      <c r="GU119">
        <f>IF($GT119&gt;0,INDEX($FD$119:$GQ$119,$GT119),"")</f>
      </c>
      <c r="GV119" t="s">
        <v>584</v>
      </c>
      <c r="GX119">
        <f>IF($JG119&gt;=1,INDEX($GV:$GV,$JF119+1),"")</f>
      </c>
      <c r="GY119">
        <f>IF($JG119&gt;=2,INDEX($GV:$GV,$JF119+2),"")</f>
      </c>
      <c r="GZ119">
        <f>IF($JG119&gt;=3,INDEX($GV:$GV,$JF119+3),"")</f>
      </c>
      <c r="HA119">
        <f>IF($JG119&gt;=4,INDEX($GV:$GV,$JF119+4),"")</f>
      </c>
      <c r="HB119">
        <f>IF($JG119&gt;=5,INDEX($GV:$GV,$JF119+5),"")</f>
      </c>
      <c r="HC119">
        <f>IF($JG119&gt;=6,INDEX($GV:$GV,$JF119+6),"")</f>
      </c>
      <c r="HD119">
        <f>IF($JG119&gt;=7,INDEX($GV:$GV,$JF119+7),"")</f>
      </c>
      <c r="HE119">
        <f>IF($JG119&gt;=8,INDEX($GV:$GV,$JF119+8),"")</f>
      </c>
      <c r="HF119">
        <f>IF($JG119&gt;=9,INDEX($GV:$GV,$JF119+9),"")</f>
      </c>
      <c r="HG119">
        <f>IF($JG119&gt;=10,INDEX($GV:$GV,$JF119+10),"")</f>
      </c>
      <c r="HH119">
        <f>IF($JG119&gt;=11,INDEX($GV:$GV,$JF119+11),"")</f>
      </c>
      <c r="HI119">
        <f>IF($JG119&gt;=12,INDEX($GV:$GV,$JF119+12),"")</f>
      </c>
      <c r="HJ119">
        <f>IF($JG119&gt;=13,INDEX($GV:$GV,$JF119+13),"")</f>
      </c>
      <c r="HK119">
        <f>IF($JG119&gt;=14,INDEX($GV:$GV,$JF119+14),"")</f>
      </c>
      <c r="HL119">
        <f>IF($JG119&gt;=15,INDEX($GV:$GV,$JF119+15),"")</f>
      </c>
      <c r="HM119">
        <f>IF($JG119&gt;=16,INDEX($GV:$GV,$JF119+16),"")</f>
      </c>
      <c r="HN119">
        <f>IF($JG119&gt;=17,INDEX($GV:$GV,$JF119+17),"")</f>
      </c>
      <c r="HO119">
        <f>IF($JG119&gt;=18,INDEX($GV:$GV,$JF119+18),"")</f>
      </c>
      <c r="HP119">
        <f>IF($JG119&gt;=19,INDEX($GV:$GV,$JF119+19),"")</f>
      </c>
      <c r="HQ119">
        <f>IF($JG119&gt;=20,INDEX($GV:$GV,$JF119+20),"")</f>
      </c>
      <c r="HR119">
        <f>IF($JG119&gt;=21,INDEX($GV:$GV,$JF119+21),"")</f>
      </c>
      <c r="HS119">
        <f>IF($JG119&gt;=22,INDEX($GV:$GV,$JF119+22),"")</f>
      </c>
      <c r="HT119">
        <f>IF($JG119&gt;=23,INDEX($GV:$GV,$JF119+23),"")</f>
      </c>
      <c r="HU119">
        <f>IF($JG119&gt;=24,INDEX($GV:$GV,$JF119+24),"")</f>
      </c>
      <c r="HV119">
        <f>IF($JG119&gt;=25,INDEX($GV:$GV,$JF119+25),"")</f>
      </c>
      <c r="HW119">
        <f>IF($JG119&gt;=26,INDEX($GV:$GV,$JF119+26),"")</f>
      </c>
      <c r="HX119">
        <f>IF($JG119&gt;=27,INDEX($GV:$GV,$JF119+27),"")</f>
      </c>
      <c r="HY119">
        <f>IF($JG119&gt;=28,INDEX($GV:$GV,$JF119+28),"")</f>
      </c>
      <c r="HZ119">
        <f>IF($JG119&gt;=29,INDEX($GV:$GV,$JF119+29),"")</f>
      </c>
      <c r="IA119">
        <f>IF($JG119&gt;=30,INDEX($GV:$GV,$JF119+30),"")</f>
      </c>
      <c r="IB119">
        <f>IF($JG119&gt;=31,INDEX($GV:$GV,$JF119+31),"")</f>
      </c>
      <c r="IC119">
        <f>IF($JG119&gt;=32,INDEX($GV:$GV,$JF119+32),"")</f>
      </c>
      <c r="ID119">
        <f>IF($JG119&gt;=33,INDEX($GV:$GV,$JF119+33),"")</f>
      </c>
      <c r="IE119">
        <f>IF($JG119&gt;=34,INDEX($GV:$GV,$JF119+34),"")</f>
      </c>
      <c r="IF119">
        <f>IF($JG119&gt;=35,INDEX($GV:$GV,$JF119+35),"")</f>
      </c>
      <c r="IG119">
        <f>IF($JG119&gt;=36,INDEX($GV:$GV,$JF119+36),"")</f>
      </c>
      <c r="IH119">
        <f>IF($JG119&gt;=37,INDEX($GV:$GV,$JF119+37),"")</f>
      </c>
      <c r="II119">
        <f>IF($JG119&gt;=38,INDEX($GV:$GV,$JF119+38),"")</f>
      </c>
      <c r="IJ119">
        <f>IF($JG119&gt;=39,INDEX($GV:$GV,$JF119+39),"")</f>
      </c>
      <c r="IK119">
        <f>IF($JG119&gt;=40,INDEX($GV:$GV,$JF119+40),"")</f>
      </c>
      <c r="IL119">
        <f>IF($JG119&gt;=41,INDEX($GV:$GV,$JF119+41),"")</f>
      </c>
      <c r="IM119">
        <f>IF($JG119&gt;=42,INDEX($GV:$GV,$JF119+42),"")</f>
      </c>
      <c r="IN119">
        <f>IF($JG119&gt;=43,INDEX($GV:$GV,$JF119+43),"")</f>
      </c>
      <c r="IO119">
        <f>IF($JG119&gt;=44,INDEX($GV:$GV,$JF119+44),"")</f>
      </c>
      <c r="IP119">
        <f>IF($JG119&gt;=45,INDEX($GV:$GV,$JF119+45),"")</f>
      </c>
      <c r="IQ119">
        <f>IF($JG119&gt;=46,INDEX($GV:$GV,$JF119+46),"")</f>
      </c>
      <c r="IR119">
        <f>IF($JG119&gt;=47,INDEX($GV:$GV,$JF119+47),"")</f>
      </c>
      <c r="IS119">
        <f>IF($JG119&gt;=48,INDEX($GV:$GV,$JF119+48),"")</f>
      </c>
      <c r="IT119">
        <f>IF($JG119&gt;=49,INDEX($GV:$GV,$JF119+49),"")</f>
      </c>
      <c r="IU119">
        <f>IF($JG119&gt;=50,INDEX($GV:$GV,$JF119+50),"")</f>
      </c>
      <c r="IV119">
        <f>IF($JG119&gt;=51,INDEX($GV:$GV,$JF119+51),"")</f>
      </c>
      <c r="IW119">
        <f>IF($JG119&gt;=52,INDEX($GV:$GV,$JF119+52),"")</f>
      </c>
      <c r="IX119">
        <f>IF($JG119&gt;=53,INDEX($GV:$GV,$JF119+53),"")</f>
      </c>
      <c r="IY119">
        <f>IF($JG119&gt;=54,INDEX($GV:$GV,$JF119+54),"")</f>
      </c>
      <c r="IZ119">
        <f>IF($JG119&gt;=55,INDEX($GV:$GV,$JF119+55),"")</f>
      </c>
      <c r="JA119">
        <f>IF($JG119&gt;=56,INDEX($GV:$GV,$JF119+56),"")</f>
      </c>
      <c r="JB119">
        <f>IF($JG119&gt;=57,INDEX($GV:$GV,$JF119+57),"")</f>
      </c>
      <c r="JC119">
        <f>IF($JG119&gt;=58,INDEX($GV:$GV,$JF119+58),"")</f>
      </c>
      <c r="JD119">
        <f>IF($JG119&gt;=59,INDEX($GV:$GV,$JF119+59),"")</f>
      </c>
      <c r="JE119">
        <f>IF($JG119&gt;=60,INDEX($GV:$GV,$JF119+60),"")</f>
      </c>
      <c r="JF119">
        <f>IFERROR(MATCH($GU119,$GV$2:$GV$322,0)+1,0)</f>
      </c>
      <c r="JG119">
        <f>IFERROR(INDEX($GW$2:$GW$322,MATCH($GU119,$GV$2:$GV$322,0)),0)</f>
      </c>
      <c r="JH119" t="s">
        <v>44</v>
      </c>
      <c r="JI119" t="s">
        <v>44</v>
      </c>
    </row>
    <row r="120" spans="1:269" x14ac:dyDescent="0.25">
      <c r="R120">
        <f>IF(OR($U120="",$Q120=""),"",IFERROR($U120/$Q120,0))</f>
      </c>
      <c r="S120">
        <f>IF($U120="","",
SUM($T120,$V120,$AA120,$W120,$Y120)*
(1-IF($AB120="",0,VALUE($AB120)/100)))</f>
      </c>
      <c r="T120">
        <f>IF($U120="","",$U120)</f>
      </c>
      <c r="V120">
        <f>IF($U120="","",
IF($O120="","",
IF(ISNUMBER(SEARCH("exempt",LOWER($O120))),0,
$U120*(VALUE(SUBSTITUTE($O120,"%",""))/100))))</f>
      </c>
      <c r="AC120">
        <f>IFERROR(IF(FIND(" - ",$K120)&gt;0,MID($K120,FIND(" - ",$K120)+3,LEN($K120)),""),"")</f>
      </c>
      <c r="AL120" t="s">
        <v>694</v>
      </c>
      <c r="AP120" t="s">
        <v>695</v>
      </c>
      <c r="AQ120" t="s">
        <v>696</v>
      </c>
      <c r="AT120">
        <f>IFERROR(LEFT($K120,FIND(" - ",$K120)-1),$K120)</f>
      </c>
      <c r="AU120" t="s">
        <v>697</v>
      </c>
      <c r="AV120">
        <v>1</v>
      </c>
      <c r="AW120">
        <f>IF($CL120&gt;=1,INDEX($AU:$AU,$CK120+1),"")</f>
      </c>
      <c r="AX120">
        <f>IF($CL120&gt;=2,INDEX($AU:$AU,$CK120+2),"")</f>
      </c>
      <c r="AY120">
        <f>IF($CL120&gt;=3,INDEX($AU:$AU,$CK120+3),"")</f>
      </c>
      <c r="AZ120">
        <f>IF($CL120&gt;=4,INDEX($AU:$AU,$CK120+4),"")</f>
      </c>
      <c r="BA120">
        <f>IF($CL120&gt;=5,INDEX($AU:$AU,$CK120+5),"")</f>
      </c>
      <c r="BB120">
        <f>IF($CL120&gt;=6,INDEX($AU:$AU,$CK120+6),"")</f>
      </c>
      <c r="BC120">
        <f>IF($CL120&gt;=7,INDEX($AU:$AU,$CK120+7),"")</f>
      </c>
      <c r="BD120">
        <f>IF($CL120&gt;=8,INDEX($AU:$AU,$CK120+8),"")</f>
      </c>
      <c r="BE120">
        <f>IF($CL120&gt;=9,INDEX($AU:$AU,$CK120+9),"")</f>
      </c>
      <c r="BF120">
        <f>IF($CL120&gt;=10,INDEX($AU:$AU,$CK120+10),"")</f>
      </c>
      <c r="BG120">
        <f>IF($CL120&gt;=11,INDEX($AU:$AU,$CK120+11),"")</f>
      </c>
      <c r="BH120">
        <f>IF($CL120&gt;=12,INDEX($AU:$AU,$CK120+12),"")</f>
      </c>
      <c r="BI120">
        <f>IF($CL120&gt;=13,INDEX($AU:$AU,$CK120+13),"")</f>
      </c>
      <c r="BJ120">
        <f>IF($CL120&gt;=14,INDEX($AU:$AU,$CK120+14),"")</f>
      </c>
      <c r="BK120">
        <f>IF($CL120&gt;=15,INDEX($AU:$AU,$CK120+15),"")</f>
      </c>
      <c r="BL120">
        <f>IF($CL120&gt;=16,INDEX($AU:$AU,$CK120+16),"")</f>
      </c>
      <c r="BM120">
        <f>IF($CL120&gt;=17,INDEX($AU:$AU,$CK120+17),"")</f>
      </c>
      <c r="BN120">
        <f>IF($CL120&gt;=18,INDEX($AU:$AU,$CK120+18),"")</f>
      </c>
      <c r="BO120">
        <f>IF($CL120&gt;=19,INDEX($AU:$AU,$CK120+19),"")</f>
      </c>
      <c r="BP120">
        <f>IF($CL120&gt;=20,INDEX($AU:$AU,$CK120+20),"")</f>
      </c>
      <c r="BQ120">
        <f>IF($CL120&gt;=21,INDEX($AU:$AU,$CK120+21),"")</f>
      </c>
      <c r="BR120">
        <f>IF($CL120&gt;=22,INDEX($AU:$AU,$CK120+22),"")</f>
      </c>
      <c r="BS120">
        <f>IF($CL120&gt;=23,INDEX($AU:$AU,$CK120+23),"")</f>
      </c>
      <c r="BT120">
        <f>IF($CL120&gt;=24,INDEX($AU:$AU,$CK120+24),"")</f>
      </c>
      <c r="BU120">
        <f>IF($CL120&gt;=25,INDEX($AU:$AU,$CK120+25),"")</f>
      </c>
      <c r="BV120">
        <f>IF($CL120&gt;=26,INDEX($AU:$AU,$CK120+26),"")</f>
      </c>
      <c r="BW120">
        <f>IF($CL120&gt;=27,INDEX($AU:$AU,$CK120+27),"")</f>
      </c>
      <c r="BX120">
        <f>IF($CL120&gt;=28,INDEX($AU:$AU,$CK120+28),"")</f>
      </c>
      <c r="BY120">
        <f>IF($CL120&gt;=29,INDEX($AU:$AU,$CK120+29),"")</f>
      </c>
      <c r="BZ120">
        <f>IF($CL120&gt;=30,INDEX($AU:$AU,$CK120+30),"")</f>
      </c>
      <c r="CA120">
        <f>IF($CL120&gt;=31,INDEX($AU:$AU,$CK120+31),"")</f>
      </c>
      <c r="CB120">
        <f>IF($CL120&gt;=32,INDEX($AU:$AU,$CK120+32),"")</f>
      </c>
      <c r="CC120">
        <f>IF($CL120&gt;=33,INDEX($AU:$AU,$CK120+33),"")</f>
      </c>
      <c r="CD120">
        <f>IF($CL120&gt;=34,INDEX($AU:$AU,$CK120+34),"")</f>
      </c>
      <c r="CE120">
        <f>IF($CL120&gt;=35,INDEX($AU:$AU,$CK120+35),"")</f>
      </c>
      <c r="CF120">
        <f>IF($CL120&gt;=36,INDEX($AU:$AU,$CK120+36),"")</f>
      </c>
      <c r="CG120">
        <f>IF($CL120&gt;=37,INDEX($AU:$AU,$CK120+37),"")</f>
      </c>
      <c r="CH120">
        <f>IF($CL120&gt;=38,INDEX($AU:$AU,$CK120+38),"")</f>
      </c>
      <c r="CI120">
        <f>IF($CL120&gt;=39,INDEX($AU:$AU,$CK120+39),"")</f>
      </c>
      <c r="CJ120">
        <f>IF($CL120&gt;=40,INDEX($AU:$AU,$CK120+40),"")</f>
      </c>
      <c r="CK120">
        <f>IFERROR(MATCH($AT120,$AU$2:$AU$133,0)+1,0)</f>
      </c>
      <c r="CL120">
        <f>IFERROR(INDEX($AV$2:$AV$133,MATCH($AT120,$AU$2:$AU$133,0)),0)</f>
      </c>
      <c r="CM120">
        <f>IFERROR(LEFT($L120,FIND(" - ",$L120)-1),$L120)</f>
      </c>
      <c r="CN120" t="s">
        <v>149</v>
      </c>
      <c r="CP120">
        <f>IF($DK120&gt;=1,INDEX($CN:$CN,$DJ120+1),"")</f>
      </c>
      <c r="CQ120">
        <f>IF($DK120&gt;=2,INDEX($CN:$CN,$DJ120+2),"")</f>
      </c>
      <c r="CR120">
        <f>IF($DK120&gt;=3,INDEX($CN:$CN,$DJ120+3),"")</f>
      </c>
      <c r="CS120">
        <f>IF($DK120&gt;=4,INDEX($CN:$CN,$DJ120+4),"")</f>
      </c>
      <c r="CT120">
        <f>IF($DK120&gt;=5,INDEX($CN:$CN,$DJ120+5),"")</f>
      </c>
      <c r="CU120">
        <f>IF($DK120&gt;=6,INDEX($CN:$CN,$DJ120+6),"")</f>
      </c>
      <c r="CV120">
        <f>IF($DK120&gt;=7,INDEX($CN:$CN,$DJ120+7),"")</f>
      </c>
      <c r="CW120">
        <f>IF($DK120&gt;=8,INDEX($CN:$CN,$DJ120+8),"")</f>
      </c>
      <c r="CX120">
        <f>IF($DK120&gt;=9,INDEX($CN:$CN,$DJ120+9),"")</f>
      </c>
      <c r="CY120">
        <f>IF($DK120&gt;=10,INDEX($CN:$CN,$DJ120+10),"")</f>
      </c>
      <c r="CZ120">
        <f>IF($DK120&gt;=11,INDEX($CN:$CN,$DJ120+11),"")</f>
      </c>
      <c r="DA120">
        <f>IF($DK120&gt;=12,INDEX($CN:$CN,$DJ120+12),"")</f>
      </c>
      <c r="DB120">
        <f>IF($DK120&gt;=13,INDEX($CN:$CN,$DJ120+13),"")</f>
      </c>
      <c r="DC120">
        <f>IF($DK120&gt;=14,INDEX($CN:$CN,$DJ120+14),"")</f>
      </c>
      <c r="DD120">
        <f>IF($DK120&gt;=15,INDEX($CN:$CN,$DJ120+15),"")</f>
      </c>
      <c r="DE120">
        <f>IF($DK120&gt;=16,INDEX($CN:$CN,$DJ120+16),"")</f>
      </c>
      <c r="DF120">
        <f>IF($DK120&gt;=17,INDEX($CN:$CN,$DJ120+17),"")</f>
      </c>
      <c r="DG120">
        <f>IF($DK120&gt;=18,INDEX($CN:$CN,$DJ120+18),"")</f>
      </c>
      <c r="DH120">
        <f>IF($DK120&gt;=19,INDEX($CN:$CN,$DJ120+19),"")</f>
      </c>
      <c r="DI120">
        <f>IF($DK120&gt;=20,INDEX($CN:$CN,$DJ120+20),"")</f>
      </c>
      <c r="DJ120">
        <f>IFERROR(MATCH($CM120,$CN$2:$CN$1089,0)+1,0)</f>
      </c>
      <c r="DK120">
        <f>IFERROR(INDEX($CO$2:$CO$1089,MATCH($CM120,$CN$2:$CN$1089,0)),0)</f>
      </c>
      <c r="DL120">
        <f>IFERROR(INDEX($AS:$AS,MATCH($O120,$AR:$AR,0))&amp;"","")</f>
      </c>
      <c r="DM120" t="s">
        <v>74</v>
      </c>
      <c r="DN120" t="s">
        <v>698</v>
      </c>
      <c r="DP120">
        <f>IF($GS120&gt;=1,INDEX($DM:$DM,$GR120+1),"")</f>
      </c>
      <c r="DQ120">
        <f>IF($GS120&gt;=2,INDEX($DM:$DM,$GR120+2),"")</f>
      </c>
      <c r="DR120">
        <f>IF($GS120&gt;=3,INDEX($DM:$DM,$GR120+3),"")</f>
      </c>
      <c r="DS120">
        <f>IF($GS120&gt;=4,INDEX($DM:$DM,$GR120+4),"")</f>
      </c>
      <c r="DT120">
        <f>IF($GS120&gt;=5,INDEX($DM:$DM,$GR120+5),"")</f>
      </c>
      <c r="DU120">
        <f>IF($GS120&gt;=6,INDEX($DM:$DM,$GR120+6),"")</f>
      </c>
      <c r="DV120">
        <f>IF($GS120&gt;=7,INDEX($DM:$DM,$GR120+7),"")</f>
      </c>
      <c r="DW120">
        <f>IF($GS120&gt;=8,INDEX($DM:$DM,$GR120+8),"")</f>
      </c>
      <c r="DX120">
        <f>IF($GS120&gt;=9,INDEX($DM:$DM,$GR120+9),"")</f>
      </c>
      <c r="DY120">
        <f>IF($GS120&gt;=10,INDEX($DM:$DM,$GR120+10),"")</f>
      </c>
      <c r="DZ120">
        <f>IF($GS120&gt;=11,INDEX($DM:$DM,$GR120+11),"")</f>
      </c>
      <c r="EA120">
        <f>IF($GS120&gt;=12,INDEX($DM:$DM,$GR120+12),"")</f>
      </c>
      <c r="EB120">
        <f>IF($GS120&gt;=13,INDEX($DM:$DM,$GR120+13),"")</f>
      </c>
      <c r="EC120">
        <f>IF($GS120&gt;=14,INDEX($DM:$DM,$GR120+14),"")</f>
      </c>
      <c r="ED120">
        <f>IF($GS120&gt;=15,INDEX($DM:$DM,$GR120+15),"")</f>
      </c>
      <c r="EE120">
        <f>IF($GS120&gt;=16,INDEX($DM:$DM,$GR120+16),"")</f>
      </c>
      <c r="EF120">
        <f>IF($GS120&gt;=17,INDEX($DM:$DM,$GR120+17),"")</f>
      </c>
      <c r="EG120">
        <f>IF($GS120&gt;=18,INDEX($DM:$DM,$GR120+18),"")</f>
      </c>
      <c r="EH120">
        <f>IF($GS120&gt;=19,INDEX($DM:$DM,$GR120+19),"")</f>
      </c>
      <c r="EI120">
        <f>IF($GS120&gt;=20,INDEX($DM:$DM,$GR120+20),"")</f>
      </c>
      <c r="EJ120">
        <f>IF($GS120&gt;=21,INDEX($DM:$DM,$GR120+21),"")</f>
      </c>
      <c r="EK120">
        <f>IF($GS120&gt;=22,INDEX($DM:$DM,$GR120+22),"")</f>
      </c>
      <c r="EL120">
        <f>IF($GS120&gt;=23,INDEX($DM:$DM,$GR120+23),"")</f>
      </c>
      <c r="EM120">
        <f>IF($GS120&gt;=24,INDEX($DM:$DM,$GR120+24),"")</f>
      </c>
      <c r="EN120">
        <f>IF($GS120&gt;=25,INDEX($DM:$DM,$GR120+25),"")</f>
      </c>
      <c r="EO120">
        <f>IF($GS120&gt;=26,INDEX($DM:$DM,$GR120+26),"")</f>
      </c>
      <c r="EP120">
        <f>IF($GS120&gt;=27,INDEX($DM:$DM,$GR120+27),"")</f>
      </c>
      <c r="EQ120">
        <f>IF($GS120&gt;=28,INDEX($DM:$DM,$GR120+28),"")</f>
      </c>
      <c r="ER120">
        <f>IF($GS120&gt;=29,INDEX($DM:$DM,$GR120+29),"")</f>
      </c>
      <c r="ES120">
        <f>IF($GS120&gt;=30,INDEX($DM:$DM,$GR120+30),"")</f>
      </c>
      <c r="ET120">
        <f>IF($GS120&gt;=31,INDEX($DM:$DM,$GR120+31),"")</f>
      </c>
      <c r="EU120">
        <f>IF($GS120&gt;=32,INDEX($DM:$DM,$GR120+32),"")</f>
      </c>
      <c r="EV120">
        <f>IF($GS120&gt;=33,INDEX($DM:$DM,$GR120+33),"")</f>
      </c>
      <c r="EW120">
        <f>IF($GS120&gt;=34,INDEX($DM:$DM,$GR120+34),"")</f>
      </c>
      <c r="EX120">
        <f>IF($GS120&gt;=35,INDEX($DM:$DM,$GR120+35),"")</f>
      </c>
      <c r="EY120">
        <f>IF($GS120&gt;=36,INDEX($DM:$DM,$GR120+36),"")</f>
      </c>
      <c r="EZ120">
        <f>IF($GS120&gt;=37,INDEX($DM:$DM,$GR120+37),"")</f>
      </c>
      <c r="FA120">
        <f>IF($GS120&gt;=38,INDEX($DM:$DM,$GR120+38),"")</f>
      </c>
      <c r="FB120">
        <f>IF($GS120&gt;=39,INDEX($DM:$DM,$GR120+39),"")</f>
      </c>
      <c r="FC120">
        <f>IF($GS120&gt;=40,INDEX($DM:$DM,$GR120+40),"")</f>
      </c>
      <c r="FD120">
        <f>IF($GS120&gt;=1,INDEX($DN:$DN,$GR120+1),"")</f>
      </c>
      <c r="FE120">
        <f>IF($GS120&gt;=2,INDEX($DN:$DN,$GR120+2),"")</f>
      </c>
      <c r="FF120">
        <f>IF($GS120&gt;=3,INDEX($DN:$DN,$GR120+3),"")</f>
      </c>
      <c r="FG120">
        <f>IF($GS120&gt;=4,INDEX($DN:$DN,$GR120+4),"")</f>
      </c>
      <c r="FH120">
        <f>IF($GS120&gt;=5,INDEX($DN:$DN,$GR120+5),"")</f>
      </c>
      <c r="FI120">
        <f>IF($GS120&gt;=6,INDEX($DN:$DN,$GR120+6),"")</f>
      </c>
      <c r="FJ120">
        <f>IF($GS120&gt;=7,INDEX($DN:$DN,$GR120+7),"")</f>
      </c>
      <c r="FK120">
        <f>IF($GS120&gt;=8,INDEX($DN:$DN,$GR120+8),"")</f>
      </c>
      <c r="FL120">
        <f>IF($GS120&gt;=9,INDEX($DN:$DN,$GR120+9),"")</f>
      </c>
      <c r="FM120">
        <f>IF($GS120&gt;=10,INDEX($DN:$DN,$GR120+10),"")</f>
      </c>
      <c r="FN120">
        <f>IF($GS120&gt;=11,INDEX($DN:$DN,$GR120+11),"")</f>
      </c>
      <c r="FO120">
        <f>IF($GS120&gt;=12,INDEX($DN:$DN,$GR120+12),"")</f>
      </c>
      <c r="FP120">
        <f>IF($GS120&gt;=13,INDEX($DN:$DN,$GR120+13),"")</f>
      </c>
      <c r="FQ120">
        <f>IF($GS120&gt;=14,INDEX($DN:$DN,$GR120+14),"")</f>
      </c>
      <c r="FR120">
        <f>IF($GS120&gt;=15,INDEX($DN:$DN,$GR120+15),"")</f>
      </c>
      <c r="FS120">
        <f>IF($GS120&gt;=16,INDEX($DN:$DN,$GR120+16),"")</f>
      </c>
      <c r="FT120">
        <f>IF($GS120&gt;=17,INDEX($DN:$DN,$GR120+17),"")</f>
      </c>
      <c r="FU120">
        <f>IF($GS120&gt;=18,INDEX($DN:$DN,$GR120+18),"")</f>
      </c>
      <c r="FV120">
        <f>IF($GS120&gt;=19,INDEX($DN:$DN,$GR120+19),"")</f>
      </c>
      <c r="FW120">
        <f>IF($GS120&gt;=20,INDEX($DN:$DN,$GR120+20),"")</f>
      </c>
      <c r="FX120">
        <f>IF($GS120&gt;=21,INDEX($DN:$DN,$GR120+21),"")</f>
      </c>
      <c r="FY120">
        <f>IF($GS120&gt;=22,INDEX($DN:$DN,$GR120+22),"")</f>
      </c>
      <c r="FZ120">
        <f>IF($GS120&gt;=23,INDEX($DN:$DN,$GR120+23),"")</f>
      </c>
      <c r="GA120">
        <f>IF($GS120&gt;=24,INDEX($DN:$DN,$GR120+24),"")</f>
      </c>
      <c r="GB120">
        <f>IF($GS120&gt;=25,INDEX($DN:$DN,$GR120+25),"")</f>
      </c>
      <c r="GC120">
        <f>IF($GS120&gt;=26,INDEX($DN:$DN,$GR120+26),"")</f>
      </c>
      <c r="GD120">
        <f>IF($GS120&gt;=27,INDEX($DN:$DN,$GR120+27),"")</f>
      </c>
      <c r="GE120">
        <f>IF($GS120&gt;=28,INDEX($DN:$DN,$GR120+28),"")</f>
      </c>
      <c r="GF120">
        <f>IF($GS120&gt;=29,INDEX($DN:$DN,$GR120+29),"")</f>
      </c>
      <c r="GG120">
        <f>IF($GS120&gt;=30,INDEX($DN:$DN,$GR120+30),"")</f>
      </c>
      <c r="GH120">
        <f>IF($GS120&gt;=31,INDEX($DN:$DN,$GR120+31),"")</f>
      </c>
      <c r="GI120">
        <f>IF($GS120&gt;=32,INDEX($DN:$DN,$GR120+32),"")</f>
      </c>
      <c r="GJ120">
        <f>IF($GS120&gt;=33,INDEX($DN:$DN,$GR120+33),"")</f>
      </c>
      <c r="GK120">
        <f>IF($GS120&gt;=34,INDEX($DN:$DN,$GR120+34),"")</f>
      </c>
      <c r="GL120">
        <f>IF($GS120&gt;=35,INDEX($DN:$DN,$GR120+35),"")</f>
      </c>
      <c r="GM120">
        <f>IF($GS120&gt;=36,INDEX($DN:$DN,$GR120+36),"")</f>
      </c>
      <c r="GN120">
        <f>IF($GS120&gt;=37,INDEX($DN:$DN,$GR120+37),"")</f>
      </c>
      <c r="GO120">
        <f>IF($GS120&gt;=38,INDEX($DN:$DN,$GR120+38),"")</f>
      </c>
      <c r="GP120">
        <f>IF($GS120&gt;=39,INDEX($DN:$DN,$GR120+39),"")</f>
      </c>
      <c r="GQ120">
        <f>IF($GS120&gt;=40,INDEX($DN:$DN,$GR120+40),"")</f>
      </c>
      <c r="GR120">
        <f>IFERROR(MATCH($DL120,$DM$2:$DM$148,0)+1,0)</f>
      </c>
      <c r="GS120">
        <f>IFERROR(INDEX($DO$2:$DO$148,MATCH($DL120,$DM$2:$DM$148,0)),0)</f>
      </c>
      <c r="GT120">
        <f>IFERROR(MATCH($Z120,$DP$120:$FC$120,0),0)</f>
      </c>
      <c r="GU120">
        <f>IF($GT120&gt;0,INDEX($FD$120:$GQ$120,$GT120),"")</f>
      </c>
      <c r="GV120" t="s">
        <v>699</v>
      </c>
      <c r="GX120">
        <f>IF($JG120&gt;=1,INDEX($GV:$GV,$JF120+1),"")</f>
      </c>
      <c r="GY120">
        <f>IF($JG120&gt;=2,INDEX($GV:$GV,$JF120+2),"")</f>
      </c>
      <c r="GZ120">
        <f>IF($JG120&gt;=3,INDEX($GV:$GV,$JF120+3),"")</f>
      </c>
      <c r="HA120">
        <f>IF($JG120&gt;=4,INDEX($GV:$GV,$JF120+4),"")</f>
      </c>
      <c r="HB120">
        <f>IF($JG120&gt;=5,INDEX($GV:$GV,$JF120+5),"")</f>
      </c>
      <c r="HC120">
        <f>IF($JG120&gt;=6,INDEX($GV:$GV,$JF120+6),"")</f>
      </c>
      <c r="HD120">
        <f>IF($JG120&gt;=7,INDEX($GV:$GV,$JF120+7),"")</f>
      </c>
      <c r="HE120">
        <f>IF($JG120&gt;=8,INDEX($GV:$GV,$JF120+8),"")</f>
      </c>
      <c r="HF120">
        <f>IF($JG120&gt;=9,INDEX($GV:$GV,$JF120+9),"")</f>
      </c>
      <c r="HG120">
        <f>IF($JG120&gt;=10,INDEX($GV:$GV,$JF120+10),"")</f>
      </c>
      <c r="HH120">
        <f>IF($JG120&gt;=11,INDEX($GV:$GV,$JF120+11),"")</f>
      </c>
      <c r="HI120">
        <f>IF($JG120&gt;=12,INDEX($GV:$GV,$JF120+12),"")</f>
      </c>
      <c r="HJ120">
        <f>IF($JG120&gt;=13,INDEX($GV:$GV,$JF120+13),"")</f>
      </c>
      <c r="HK120">
        <f>IF($JG120&gt;=14,INDEX($GV:$GV,$JF120+14),"")</f>
      </c>
      <c r="HL120">
        <f>IF($JG120&gt;=15,INDEX($GV:$GV,$JF120+15),"")</f>
      </c>
      <c r="HM120">
        <f>IF($JG120&gt;=16,INDEX($GV:$GV,$JF120+16),"")</f>
      </c>
      <c r="HN120">
        <f>IF($JG120&gt;=17,INDEX($GV:$GV,$JF120+17),"")</f>
      </c>
      <c r="HO120">
        <f>IF($JG120&gt;=18,INDEX($GV:$GV,$JF120+18),"")</f>
      </c>
      <c r="HP120">
        <f>IF($JG120&gt;=19,INDEX($GV:$GV,$JF120+19),"")</f>
      </c>
      <c r="HQ120">
        <f>IF($JG120&gt;=20,INDEX($GV:$GV,$JF120+20),"")</f>
      </c>
      <c r="HR120">
        <f>IF($JG120&gt;=21,INDEX($GV:$GV,$JF120+21),"")</f>
      </c>
      <c r="HS120">
        <f>IF($JG120&gt;=22,INDEX($GV:$GV,$JF120+22),"")</f>
      </c>
      <c r="HT120">
        <f>IF($JG120&gt;=23,INDEX($GV:$GV,$JF120+23),"")</f>
      </c>
      <c r="HU120">
        <f>IF($JG120&gt;=24,INDEX($GV:$GV,$JF120+24),"")</f>
      </c>
      <c r="HV120">
        <f>IF($JG120&gt;=25,INDEX($GV:$GV,$JF120+25),"")</f>
      </c>
      <c r="HW120">
        <f>IF($JG120&gt;=26,INDEX($GV:$GV,$JF120+26),"")</f>
      </c>
      <c r="HX120">
        <f>IF($JG120&gt;=27,INDEX($GV:$GV,$JF120+27),"")</f>
      </c>
      <c r="HY120">
        <f>IF($JG120&gt;=28,INDEX($GV:$GV,$JF120+28),"")</f>
      </c>
      <c r="HZ120">
        <f>IF($JG120&gt;=29,INDEX($GV:$GV,$JF120+29),"")</f>
      </c>
      <c r="IA120">
        <f>IF($JG120&gt;=30,INDEX($GV:$GV,$JF120+30),"")</f>
      </c>
      <c r="IB120">
        <f>IF($JG120&gt;=31,INDEX($GV:$GV,$JF120+31),"")</f>
      </c>
      <c r="IC120">
        <f>IF($JG120&gt;=32,INDEX($GV:$GV,$JF120+32),"")</f>
      </c>
      <c r="ID120">
        <f>IF($JG120&gt;=33,INDEX($GV:$GV,$JF120+33),"")</f>
      </c>
      <c r="IE120">
        <f>IF($JG120&gt;=34,INDEX($GV:$GV,$JF120+34),"")</f>
      </c>
      <c r="IF120">
        <f>IF($JG120&gt;=35,INDEX($GV:$GV,$JF120+35),"")</f>
      </c>
      <c r="IG120">
        <f>IF($JG120&gt;=36,INDEX($GV:$GV,$JF120+36),"")</f>
      </c>
      <c r="IH120">
        <f>IF($JG120&gt;=37,INDEX($GV:$GV,$JF120+37),"")</f>
      </c>
      <c r="II120">
        <f>IF($JG120&gt;=38,INDEX($GV:$GV,$JF120+38),"")</f>
      </c>
      <c r="IJ120">
        <f>IF($JG120&gt;=39,INDEX($GV:$GV,$JF120+39),"")</f>
      </c>
      <c r="IK120">
        <f>IF($JG120&gt;=40,INDEX($GV:$GV,$JF120+40),"")</f>
      </c>
      <c r="IL120">
        <f>IF($JG120&gt;=41,INDEX($GV:$GV,$JF120+41),"")</f>
      </c>
      <c r="IM120">
        <f>IF($JG120&gt;=42,INDEX($GV:$GV,$JF120+42),"")</f>
      </c>
      <c r="IN120">
        <f>IF($JG120&gt;=43,INDEX($GV:$GV,$JF120+43),"")</f>
      </c>
      <c r="IO120">
        <f>IF($JG120&gt;=44,INDEX($GV:$GV,$JF120+44),"")</f>
      </c>
      <c r="IP120">
        <f>IF($JG120&gt;=45,INDEX($GV:$GV,$JF120+45),"")</f>
      </c>
      <c r="IQ120">
        <f>IF($JG120&gt;=46,INDEX($GV:$GV,$JF120+46),"")</f>
      </c>
      <c r="IR120">
        <f>IF($JG120&gt;=47,INDEX($GV:$GV,$JF120+47),"")</f>
      </c>
      <c r="IS120">
        <f>IF($JG120&gt;=48,INDEX($GV:$GV,$JF120+48),"")</f>
      </c>
      <c r="IT120">
        <f>IF($JG120&gt;=49,INDEX($GV:$GV,$JF120+49),"")</f>
      </c>
      <c r="IU120">
        <f>IF($JG120&gt;=50,INDEX($GV:$GV,$JF120+50),"")</f>
      </c>
      <c r="IV120">
        <f>IF($JG120&gt;=51,INDEX($GV:$GV,$JF120+51),"")</f>
      </c>
      <c r="IW120">
        <f>IF($JG120&gt;=52,INDEX($GV:$GV,$JF120+52),"")</f>
      </c>
      <c r="IX120">
        <f>IF($JG120&gt;=53,INDEX($GV:$GV,$JF120+53),"")</f>
      </c>
      <c r="IY120">
        <f>IF($JG120&gt;=54,INDEX($GV:$GV,$JF120+54),"")</f>
      </c>
      <c r="IZ120">
        <f>IF($JG120&gt;=55,INDEX($GV:$GV,$JF120+55),"")</f>
      </c>
      <c r="JA120">
        <f>IF($JG120&gt;=56,INDEX($GV:$GV,$JF120+56),"")</f>
      </c>
      <c r="JB120">
        <f>IF($JG120&gt;=57,INDEX($GV:$GV,$JF120+57),"")</f>
      </c>
      <c r="JC120">
        <f>IF($JG120&gt;=58,INDEX($GV:$GV,$JF120+58),"")</f>
      </c>
      <c r="JD120">
        <f>IF($JG120&gt;=59,INDEX($GV:$GV,$JF120+59),"")</f>
      </c>
      <c r="JE120">
        <f>IF($JG120&gt;=60,INDEX($GV:$GV,$JF120+60),"")</f>
      </c>
      <c r="JF120">
        <f>IFERROR(MATCH($GU120,$GV$2:$GV$322,0)+1,0)</f>
      </c>
      <c r="JG120">
        <f>IFERROR(INDEX($GW$2:$GW$322,MATCH($GU120,$GV$2:$GV$322,0)),0)</f>
      </c>
      <c r="JH120" t="s">
        <v>44</v>
      </c>
      <c r="JI120" t="s">
        <v>44</v>
      </c>
    </row>
    <row r="121" spans="1:269" x14ac:dyDescent="0.25">
      <c r="R121">
        <f>IF(OR($U121="",$Q121=""),"",IFERROR($U121/$Q121,0))</f>
      </c>
      <c r="S121">
        <f>IF($U121="","",
SUM($T121,$V121,$AA121,$W121,$Y121)*
(1-IF($AB121="",0,VALUE($AB121)/100)))</f>
      </c>
      <c r="T121">
        <f>IF($U121="","",$U121)</f>
      </c>
      <c r="V121">
        <f>IF($U121="","",
IF($O121="","",
IF(ISNUMBER(SEARCH("exempt",LOWER($O121))),0,
$U121*(VALUE(SUBSTITUTE($O121,"%",""))/100))))</f>
      </c>
      <c r="AC121">
        <f>IFERROR(IF(FIND(" - ",$K121)&gt;0,MID($K121,FIND(" - ",$K121)+3,LEN($K121)),""),"")</f>
      </c>
      <c r="AL121" t="s">
        <v>700</v>
      </c>
      <c r="AP121" t="s">
        <v>701</v>
      </c>
      <c r="AQ121" t="s">
        <v>702</v>
      </c>
      <c r="AT121">
        <f>IFERROR(LEFT($K121,FIND(" - ",$K121)-1),$K121)</f>
      </c>
      <c r="AU121" t="s">
        <v>36</v>
      </c>
      <c r="AW121">
        <f>IF($CL121&gt;=1,INDEX($AU:$AU,$CK121+1),"")</f>
      </c>
      <c r="AX121">
        <f>IF($CL121&gt;=2,INDEX($AU:$AU,$CK121+2),"")</f>
      </c>
      <c r="AY121">
        <f>IF($CL121&gt;=3,INDEX($AU:$AU,$CK121+3),"")</f>
      </c>
      <c r="AZ121">
        <f>IF($CL121&gt;=4,INDEX($AU:$AU,$CK121+4),"")</f>
      </c>
      <c r="BA121">
        <f>IF($CL121&gt;=5,INDEX($AU:$AU,$CK121+5),"")</f>
      </c>
      <c r="BB121">
        <f>IF($CL121&gt;=6,INDEX($AU:$AU,$CK121+6),"")</f>
      </c>
      <c r="BC121">
        <f>IF($CL121&gt;=7,INDEX($AU:$AU,$CK121+7),"")</f>
      </c>
      <c r="BD121">
        <f>IF($CL121&gt;=8,INDEX($AU:$AU,$CK121+8),"")</f>
      </c>
      <c r="BE121">
        <f>IF($CL121&gt;=9,INDEX($AU:$AU,$CK121+9),"")</f>
      </c>
      <c r="BF121">
        <f>IF($CL121&gt;=10,INDEX($AU:$AU,$CK121+10),"")</f>
      </c>
      <c r="BG121">
        <f>IF($CL121&gt;=11,INDEX($AU:$AU,$CK121+11),"")</f>
      </c>
      <c r="BH121">
        <f>IF($CL121&gt;=12,INDEX($AU:$AU,$CK121+12),"")</f>
      </c>
      <c r="BI121">
        <f>IF($CL121&gt;=13,INDEX($AU:$AU,$CK121+13),"")</f>
      </c>
      <c r="BJ121">
        <f>IF($CL121&gt;=14,INDEX($AU:$AU,$CK121+14),"")</f>
      </c>
      <c r="BK121">
        <f>IF($CL121&gt;=15,INDEX($AU:$AU,$CK121+15),"")</f>
      </c>
      <c r="BL121">
        <f>IF($CL121&gt;=16,INDEX($AU:$AU,$CK121+16),"")</f>
      </c>
      <c r="BM121">
        <f>IF($CL121&gt;=17,INDEX($AU:$AU,$CK121+17),"")</f>
      </c>
      <c r="BN121">
        <f>IF($CL121&gt;=18,INDEX($AU:$AU,$CK121+18),"")</f>
      </c>
      <c r="BO121">
        <f>IF($CL121&gt;=19,INDEX($AU:$AU,$CK121+19),"")</f>
      </c>
      <c r="BP121">
        <f>IF($CL121&gt;=20,INDEX($AU:$AU,$CK121+20),"")</f>
      </c>
      <c r="BQ121">
        <f>IF($CL121&gt;=21,INDEX($AU:$AU,$CK121+21),"")</f>
      </c>
      <c r="BR121">
        <f>IF($CL121&gt;=22,INDEX($AU:$AU,$CK121+22),"")</f>
      </c>
      <c r="BS121">
        <f>IF($CL121&gt;=23,INDEX($AU:$AU,$CK121+23),"")</f>
      </c>
      <c r="BT121">
        <f>IF($CL121&gt;=24,INDEX($AU:$AU,$CK121+24),"")</f>
      </c>
      <c r="BU121">
        <f>IF($CL121&gt;=25,INDEX($AU:$AU,$CK121+25),"")</f>
      </c>
      <c r="BV121">
        <f>IF($CL121&gt;=26,INDEX($AU:$AU,$CK121+26),"")</f>
      </c>
      <c r="BW121">
        <f>IF($CL121&gt;=27,INDEX($AU:$AU,$CK121+27),"")</f>
      </c>
      <c r="BX121">
        <f>IF($CL121&gt;=28,INDEX($AU:$AU,$CK121+28),"")</f>
      </c>
      <c r="BY121">
        <f>IF($CL121&gt;=29,INDEX($AU:$AU,$CK121+29),"")</f>
      </c>
      <c r="BZ121">
        <f>IF($CL121&gt;=30,INDEX($AU:$AU,$CK121+30),"")</f>
      </c>
      <c r="CA121">
        <f>IF($CL121&gt;=31,INDEX($AU:$AU,$CK121+31),"")</f>
      </c>
      <c r="CB121">
        <f>IF($CL121&gt;=32,INDEX($AU:$AU,$CK121+32),"")</f>
      </c>
      <c r="CC121">
        <f>IF($CL121&gt;=33,INDEX($AU:$AU,$CK121+33),"")</f>
      </c>
      <c r="CD121">
        <f>IF($CL121&gt;=34,INDEX($AU:$AU,$CK121+34),"")</f>
      </c>
      <c r="CE121">
        <f>IF($CL121&gt;=35,INDEX($AU:$AU,$CK121+35),"")</f>
      </c>
      <c r="CF121">
        <f>IF($CL121&gt;=36,INDEX($AU:$AU,$CK121+36),"")</f>
      </c>
      <c r="CG121">
        <f>IF($CL121&gt;=37,INDEX($AU:$AU,$CK121+37),"")</f>
      </c>
      <c r="CH121">
        <f>IF($CL121&gt;=38,INDEX($AU:$AU,$CK121+38),"")</f>
      </c>
      <c r="CI121">
        <f>IF($CL121&gt;=39,INDEX($AU:$AU,$CK121+39),"")</f>
      </c>
      <c r="CJ121">
        <f>IF($CL121&gt;=40,INDEX($AU:$AU,$CK121+40),"")</f>
      </c>
      <c r="CK121">
        <f>IFERROR(MATCH($AT121,$AU$2:$AU$133,0)+1,0)</f>
      </c>
      <c r="CL121">
        <f>IFERROR(INDEX($AV$2:$AV$133,MATCH($AT121,$AU$2:$AU$133,0)),0)</f>
      </c>
      <c r="CM121">
        <f>IFERROR(LEFT($L121,FIND(" - ",$L121)-1),$L121)</f>
      </c>
      <c r="CN121" t="s">
        <v>703</v>
      </c>
      <c r="CO121">
        <v>1</v>
      </c>
      <c r="CP121">
        <f>IF($DK121&gt;=1,INDEX($CN:$CN,$DJ121+1),"")</f>
      </c>
      <c r="CQ121">
        <f>IF($DK121&gt;=2,INDEX($CN:$CN,$DJ121+2),"")</f>
      </c>
      <c r="CR121">
        <f>IF($DK121&gt;=3,INDEX($CN:$CN,$DJ121+3),"")</f>
      </c>
      <c r="CS121">
        <f>IF($DK121&gt;=4,INDEX($CN:$CN,$DJ121+4),"")</f>
      </c>
      <c r="CT121">
        <f>IF($DK121&gt;=5,INDEX($CN:$CN,$DJ121+5),"")</f>
      </c>
      <c r="CU121">
        <f>IF($DK121&gt;=6,INDEX($CN:$CN,$DJ121+6),"")</f>
      </c>
      <c r="CV121">
        <f>IF($DK121&gt;=7,INDEX($CN:$CN,$DJ121+7),"")</f>
      </c>
      <c r="CW121">
        <f>IF($DK121&gt;=8,INDEX($CN:$CN,$DJ121+8),"")</f>
      </c>
      <c r="CX121">
        <f>IF($DK121&gt;=9,INDEX($CN:$CN,$DJ121+9),"")</f>
      </c>
      <c r="CY121">
        <f>IF($DK121&gt;=10,INDEX($CN:$CN,$DJ121+10),"")</f>
      </c>
      <c r="CZ121">
        <f>IF($DK121&gt;=11,INDEX($CN:$CN,$DJ121+11),"")</f>
      </c>
      <c r="DA121">
        <f>IF($DK121&gt;=12,INDEX($CN:$CN,$DJ121+12),"")</f>
      </c>
      <c r="DB121">
        <f>IF($DK121&gt;=13,INDEX($CN:$CN,$DJ121+13),"")</f>
      </c>
      <c r="DC121">
        <f>IF($DK121&gt;=14,INDEX($CN:$CN,$DJ121+14),"")</f>
      </c>
      <c r="DD121">
        <f>IF($DK121&gt;=15,INDEX($CN:$CN,$DJ121+15),"")</f>
      </c>
      <c r="DE121">
        <f>IF($DK121&gt;=16,INDEX($CN:$CN,$DJ121+16),"")</f>
      </c>
      <c r="DF121">
        <f>IF($DK121&gt;=17,INDEX($CN:$CN,$DJ121+17),"")</f>
      </c>
      <c r="DG121">
        <f>IF($DK121&gt;=18,INDEX($CN:$CN,$DJ121+18),"")</f>
      </c>
      <c r="DH121">
        <f>IF($DK121&gt;=19,INDEX($CN:$CN,$DJ121+19),"")</f>
      </c>
      <c r="DI121">
        <f>IF($DK121&gt;=20,INDEX($CN:$CN,$DJ121+20),"")</f>
      </c>
      <c r="DJ121">
        <f>IFERROR(MATCH($CM121,$CN$2:$CN$1089,0)+1,0)</f>
      </c>
      <c r="DK121">
        <f>IFERROR(INDEX($CO$2:$CO$1089,MATCH($CM121,$CN$2:$CN$1089,0)),0)</f>
      </c>
      <c r="DL121">
        <f>IFERROR(INDEX($AS:$AS,MATCH($O121,$AR:$AR,0))&amp;"","")</f>
      </c>
      <c r="DM121" t="s">
        <v>268</v>
      </c>
      <c r="DO121">
        <v>2</v>
      </c>
      <c r="DP121">
        <f>IF($GS121&gt;=1,INDEX($DM:$DM,$GR121+1),"")</f>
      </c>
      <c r="DQ121">
        <f>IF($GS121&gt;=2,INDEX($DM:$DM,$GR121+2),"")</f>
      </c>
      <c r="DR121">
        <f>IF($GS121&gt;=3,INDEX($DM:$DM,$GR121+3),"")</f>
      </c>
      <c r="DS121">
        <f>IF($GS121&gt;=4,INDEX($DM:$DM,$GR121+4),"")</f>
      </c>
      <c r="DT121">
        <f>IF($GS121&gt;=5,INDEX($DM:$DM,$GR121+5),"")</f>
      </c>
      <c r="DU121">
        <f>IF($GS121&gt;=6,INDEX($DM:$DM,$GR121+6),"")</f>
      </c>
      <c r="DV121">
        <f>IF($GS121&gt;=7,INDEX($DM:$DM,$GR121+7),"")</f>
      </c>
      <c r="DW121">
        <f>IF($GS121&gt;=8,INDEX($DM:$DM,$GR121+8),"")</f>
      </c>
      <c r="DX121">
        <f>IF($GS121&gt;=9,INDEX($DM:$DM,$GR121+9),"")</f>
      </c>
      <c r="DY121">
        <f>IF($GS121&gt;=10,INDEX($DM:$DM,$GR121+10),"")</f>
      </c>
      <c r="DZ121">
        <f>IF($GS121&gt;=11,INDEX($DM:$DM,$GR121+11),"")</f>
      </c>
      <c r="EA121">
        <f>IF($GS121&gt;=12,INDEX($DM:$DM,$GR121+12),"")</f>
      </c>
      <c r="EB121">
        <f>IF($GS121&gt;=13,INDEX($DM:$DM,$GR121+13),"")</f>
      </c>
      <c r="EC121">
        <f>IF($GS121&gt;=14,INDEX($DM:$DM,$GR121+14),"")</f>
      </c>
      <c r="ED121">
        <f>IF($GS121&gt;=15,INDEX($DM:$DM,$GR121+15),"")</f>
      </c>
      <c r="EE121">
        <f>IF($GS121&gt;=16,INDEX($DM:$DM,$GR121+16),"")</f>
      </c>
      <c r="EF121">
        <f>IF($GS121&gt;=17,INDEX($DM:$DM,$GR121+17),"")</f>
      </c>
      <c r="EG121">
        <f>IF($GS121&gt;=18,INDEX($DM:$DM,$GR121+18),"")</f>
      </c>
      <c r="EH121">
        <f>IF($GS121&gt;=19,INDEX($DM:$DM,$GR121+19),"")</f>
      </c>
      <c r="EI121">
        <f>IF($GS121&gt;=20,INDEX($DM:$DM,$GR121+20),"")</f>
      </c>
      <c r="EJ121">
        <f>IF($GS121&gt;=21,INDEX($DM:$DM,$GR121+21),"")</f>
      </c>
      <c r="EK121">
        <f>IF($GS121&gt;=22,INDEX($DM:$DM,$GR121+22),"")</f>
      </c>
      <c r="EL121">
        <f>IF($GS121&gt;=23,INDEX($DM:$DM,$GR121+23),"")</f>
      </c>
      <c r="EM121">
        <f>IF($GS121&gt;=24,INDEX($DM:$DM,$GR121+24),"")</f>
      </c>
      <c r="EN121">
        <f>IF($GS121&gt;=25,INDEX($DM:$DM,$GR121+25),"")</f>
      </c>
      <c r="EO121">
        <f>IF($GS121&gt;=26,INDEX($DM:$DM,$GR121+26),"")</f>
      </c>
      <c r="EP121">
        <f>IF($GS121&gt;=27,INDEX($DM:$DM,$GR121+27),"")</f>
      </c>
      <c r="EQ121">
        <f>IF($GS121&gt;=28,INDEX($DM:$DM,$GR121+28),"")</f>
      </c>
      <c r="ER121">
        <f>IF($GS121&gt;=29,INDEX($DM:$DM,$GR121+29),"")</f>
      </c>
      <c r="ES121">
        <f>IF($GS121&gt;=30,INDEX($DM:$DM,$GR121+30),"")</f>
      </c>
      <c r="ET121">
        <f>IF($GS121&gt;=31,INDEX($DM:$DM,$GR121+31),"")</f>
      </c>
      <c r="EU121">
        <f>IF($GS121&gt;=32,INDEX($DM:$DM,$GR121+32),"")</f>
      </c>
      <c r="EV121">
        <f>IF($GS121&gt;=33,INDEX($DM:$DM,$GR121+33),"")</f>
      </c>
      <c r="EW121">
        <f>IF($GS121&gt;=34,INDEX($DM:$DM,$GR121+34),"")</f>
      </c>
      <c r="EX121">
        <f>IF($GS121&gt;=35,INDEX($DM:$DM,$GR121+35),"")</f>
      </c>
      <c r="EY121">
        <f>IF($GS121&gt;=36,INDEX($DM:$DM,$GR121+36),"")</f>
      </c>
      <c r="EZ121">
        <f>IF($GS121&gt;=37,INDEX($DM:$DM,$GR121+37),"")</f>
      </c>
      <c r="FA121">
        <f>IF($GS121&gt;=38,INDEX($DM:$DM,$GR121+38),"")</f>
      </c>
      <c r="FB121">
        <f>IF($GS121&gt;=39,INDEX($DM:$DM,$GR121+39),"")</f>
      </c>
      <c r="FC121">
        <f>IF($GS121&gt;=40,INDEX($DM:$DM,$GR121+40),"")</f>
      </c>
      <c r="FD121">
        <f>IF($GS121&gt;=1,INDEX($DN:$DN,$GR121+1),"")</f>
      </c>
      <c r="FE121">
        <f>IF($GS121&gt;=2,INDEX($DN:$DN,$GR121+2),"")</f>
      </c>
      <c r="FF121">
        <f>IF($GS121&gt;=3,INDEX($DN:$DN,$GR121+3),"")</f>
      </c>
      <c r="FG121">
        <f>IF($GS121&gt;=4,INDEX($DN:$DN,$GR121+4),"")</f>
      </c>
      <c r="FH121">
        <f>IF($GS121&gt;=5,INDEX($DN:$DN,$GR121+5),"")</f>
      </c>
      <c r="FI121">
        <f>IF($GS121&gt;=6,INDEX($DN:$DN,$GR121+6),"")</f>
      </c>
      <c r="FJ121">
        <f>IF($GS121&gt;=7,INDEX($DN:$DN,$GR121+7),"")</f>
      </c>
      <c r="FK121">
        <f>IF($GS121&gt;=8,INDEX($DN:$DN,$GR121+8),"")</f>
      </c>
      <c r="FL121">
        <f>IF($GS121&gt;=9,INDEX($DN:$DN,$GR121+9),"")</f>
      </c>
      <c r="FM121">
        <f>IF($GS121&gt;=10,INDEX($DN:$DN,$GR121+10),"")</f>
      </c>
      <c r="FN121">
        <f>IF($GS121&gt;=11,INDEX($DN:$DN,$GR121+11),"")</f>
      </c>
      <c r="FO121">
        <f>IF($GS121&gt;=12,INDEX($DN:$DN,$GR121+12),"")</f>
      </c>
      <c r="FP121">
        <f>IF($GS121&gt;=13,INDEX($DN:$DN,$GR121+13),"")</f>
      </c>
      <c r="FQ121">
        <f>IF($GS121&gt;=14,INDEX($DN:$DN,$GR121+14),"")</f>
      </c>
      <c r="FR121">
        <f>IF($GS121&gt;=15,INDEX($DN:$DN,$GR121+15),"")</f>
      </c>
      <c r="FS121">
        <f>IF($GS121&gt;=16,INDEX($DN:$DN,$GR121+16),"")</f>
      </c>
      <c r="FT121">
        <f>IF($GS121&gt;=17,INDEX($DN:$DN,$GR121+17),"")</f>
      </c>
      <c r="FU121">
        <f>IF($GS121&gt;=18,INDEX($DN:$DN,$GR121+18),"")</f>
      </c>
      <c r="FV121">
        <f>IF($GS121&gt;=19,INDEX($DN:$DN,$GR121+19),"")</f>
      </c>
      <c r="FW121">
        <f>IF($GS121&gt;=20,INDEX($DN:$DN,$GR121+20),"")</f>
      </c>
      <c r="FX121">
        <f>IF($GS121&gt;=21,INDEX($DN:$DN,$GR121+21),"")</f>
      </c>
      <c r="FY121">
        <f>IF($GS121&gt;=22,INDEX($DN:$DN,$GR121+22),"")</f>
      </c>
      <c r="FZ121">
        <f>IF($GS121&gt;=23,INDEX($DN:$DN,$GR121+23),"")</f>
      </c>
      <c r="GA121">
        <f>IF($GS121&gt;=24,INDEX($DN:$DN,$GR121+24),"")</f>
      </c>
      <c r="GB121">
        <f>IF($GS121&gt;=25,INDEX($DN:$DN,$GR121+25),"")</f>
      </c>
      <c r="GC121">
        <f>IF($GS121&gt;=26,INDEX($DN:$DN,$GR121+26),"")</f>
      </c>
      <c r="GD121">
        <f>IF($GS121&gt;=27,INDEX($DN:$DN,$GR121+27),"")</f>
      </c>
      <c r="GE121">
        <f>IF($GS121&gt;=28,INDEX($DN:$DN,$GR121+28),"")</f>
      </c>
      <c r="GF121">
        <f>IF($GS121&gt;=29,INDEX($DN:$DN,$GR121+29),"")</f>
      </c>
      <c r="GG121">
        <f>IF($GS121&gt;=30,INDEX($DN:$DN,$GR121+30),"")</f>
      </c>
      <c r="GH121">
        <f>IF($GS121&gt;=31,INDEX($DN:$DN,$GR121+31),"")</f>
      </c>
      <c r="GI121">
        <f>IF($GS121&gt;=32,INDEX($DN:$DN,$GR121+32),"")</f>
      </c>
      <c r="GJ121">
        <f>IF($GS121&gt;=33,INDEX($DN:$DN,$GR121+33),"")</f>
      </c>
      <c r="GK121">
        <f>IF($GS121&gt;=34,INDEX($DN:$DN,$GR121+34),"")</f>
      </c>
      <c r="GL121">
        <f>IF($GS121&gt;=35,INDEX($DN:$DN,$GR121+35),"")</f>
      </c>
      <c r="GM121">
        <f>IF($GS121&gt;=36,INDEX($DN:$DN,$GR121+36),"")</f>
      </c>
      <c r="GN121">
        <f>IF($GS121&gt;=37,INDEX($DN:$DN,$GR121+37),"")</f>
      </c>
      <c r="GO121">
        <f>IF($GS121&gt;=38,INDEX($DN:$DN,$GR121+38),"")</f>
      </c>
      <c r="GP121">
        <f>IF($GS121&gt;=39,INDEX($DN:$DN,$GR121+39),"")</f>
      </c>
      <c r="GQ121">
        <f>IF($GS121&gt;=40,INDEX($DN:$DN,$GR121+40),"")</f>
      </c>
      <c r="GR121">
        <f>IFERROR(MATCH($DL121,$DM$2:$DM$148,0)+1,0)</f>
      </c>
      <c r="GS121">
        <f>IFERROR(INDEX($DO$2:$DO$148,MATCH($DL121,$DM$2:$DM$148,0)),0)</f>
      </c>
      <c r="GT121">
        <f>IFERROR(MATCH($Z121,$DP$121:$FC$121,0),0)</f>
      </c>
      <c r="GU121">
        <f>IF($GT121&gt;0,INDEX($FD$121:$GQ$121,$GT121),"")</f>
      </c>
      <c r="GV121" t="s">
        <v>704</v>
      </c>
      <c r="GX121">
        <f>IF($JG121&gt;=1,INDEX($GV:$GV,$JF121+1),"")</f>
      </c>
      <c r="GY121">
        <f>IF($JG121&gt;=2,INDEX($GV:$GV,$JF121+2),"")</f>
      </c>
      <c r="GZ121">
        <f>IF($JG121&gt;=3,INDEX($GV:$GV,$JF121+3),"")</f>
      </c>
      <c r="HA121">
        <f>IF($JG121&gt;=4,INDEX($GV:$GV,$JF121+4),"")</f>
      </c>
      <c r="HB121">
        <f>IF($JG121&gt;=5,INDEX($GV:$GV,$JF121+5),"")</f>
      </c>
      <c r="HC121">
        <f>IF($JG121&gt;=6,INDEX($GV:$GV,$JF121+6),"")</f>
      </c>
      <c r="HD121">
        <f>IF($JG121&gt;=7,INDEX($GV:$GV,$JF121+7),"")</f>
      </c>
      <c r="HE121">
        <f>IF($JG121&gt;=8,INDEX($GV:$GV,$JF121+8),"")</f>
      </c>
      <c r="HF121">
        <f>IF($JG121&gt;=9,INDEX($GV:$GV,$JF121+9),"")</f>
      </c>
      <c r="HG121">
        <f>IF($JG121&gt;=10,INDEX($GV:$GV,$JF121+10),"")</f>
      </c>
      <c r="HH121">
        <f>IF($JG121&gt;=11,INDEX($GV:$GV,$JF121+11),"")</f>
      </c>
      <c r="HI121">
        <f>IF($JG121&gt;=12,INDEX($GV:$GV,$JF121+12),"")</f>
      </c>
      <c r="HJ121">
        <f>IF($JG121&gt;=13,INDEX($GV:$GV,$JF121+13),"")</f>
      </c>
      <c r="HK121">
        <f>IF($JG121&gt;=14,INDEX($GV:$GV,$JF121+14),"")</f>
      </c>
      <c r="HL121">
        <f>IF($JG121&gt;=15,INDEX($GV:$GV,$JF121+15),"")</f>
      </c>
      <c r="HM121">
        <f>IF($JG121&gt;=16,INDEX($GV:$GV,$JF121+16),"")</f>
      </c>
      <c r="HN121">
        <f>IF($JG121&gt;=17,INDEX($GV:$GV,$JF121+17),"")</f>
      </c>
      <c r="HO121">
        <f>IF($JG121&gt;=18,INDEX($GV:$GV,$JF121+18),"")</f>
      </c>
      <c r="HP121">
        <f>IF($JG121&gt;=19,INDEX($GV:$GV,$JF121+19),"")</f>
      </c>
      <c r="HQ121">
        <f>IF($JG121&gt;=20,INDEX($GV:$GV,$JF121+20),"")</f>
      </c>
      <c r="HR121">
        <f>IF($JG121&gt;=21,INDEX($GV:$GV,$JF121+21),"")</f>
      </c>
      <c r="HS121">
        <f>IF($JG121&gt;=22,INDEX($GV:$GV,$JF121+22),"")</f>
      </c>
      <c r="HT121">
        <f>IF($JG121&gt;=23,INDEX($GV:$GV,$JF121+23),"")</f>
      </c>
      <c r="HU121">
        <f>IF($JG121&gt;=24,INDEX($GV:$GV,$JF121+24),"")</f>
      </c>
      <c r="HV121">
        <f>IF($JG121&gt;=25,INDEX($GV:$GV,$JF121+25),"")</f>
      </c>
      <c r="HW121">
        <f>IF($JG121&gt;=26,INDEX($GV:$GV,$JF121+26),"")</f>
      </c>
      <c r="HX121">
        <f>IF($JG121&gt;=27,INDEX($GV:$GV,$JF121+27),"")</f>
      </c>
      <c r="HY121">
        <f>IF($JG121&gt;=28,INDEX($GV:$GV,$JF121+28),"")</f>
      </c>
      <c r="HZ121">
        <f>IF($JG121&gt;=29,INDEX($GV:$GV,$JF121+29),"")</f>
      </c>
      <c r="IA121">
        <f>IF($JG121&gt;=30,INDEX($GV:$GV,$JF121+30),"")</f>
      </c>
      <c r="IB121">
        <f>IF($JG121&gt;=31,INDEX($GV:$GV,$JF121+31),"")</f>
      </c>
      <c r="IC121">
        <f>IF($JG121&gt;=32,INDEX($GV:$GV,$JF121+32),"")</f>
      </c>
      <c r="ID121">
        <f>IF($JG121&gt;=33,INDEX($GV:$GV,$JF121+33),"")</f>
      </c>
      <c r="IE121">
        <f>IF($JG121&gt;=34,INDEX($GV:$GV,$JF121+34),"")</f>
      </c>
      <c r="IF121">
        <f>IF($JG121&gt;=35,INDEX($GV:$GV,$JF121+35),"")</f>
      </c>
      <c r="IG121">
        <f>IF($JG121&gt;=36,INDEX($GV:$GV,$JF121+36),"")</f>
      </c>
      <c r="IH121">
        <f>IF($JG121&gt;=37,INDEX($GV:$GV,$JF121+37),"")</f>
      </c>
      <c r="II121">
        <f>IF($JG121&gt;=38,INDEX($GV:$GV,$JF121+38),"")</f>
      </c>
      <c r="IJ121">
        <f>IF($JG121&gt;=39,INDEX($GV:$GV,$JF121+39),"")</f>
      </c>
      <c r="IK121">
        <f>IF($JG121&gt;=40,INDEX($GV:$GV,$JF121+40),"")</f>
      </c>
      <c r="IL121">
        <f>IF($JG121&gt;=41,INDEX($GV:$GV,$JF121+41),"")</f>
      </c>
      <c r="IM121">
        <f>IF($JG121&gt;=42,INDEX($GV:$GV,$JF121+42),"")</f>
      </c>
      <c r="IN121">
        <f>IF($JG121&gt;=43,INDEX($GV:$GV,$JF121+43),"")</f>
      </c>
      <c r="IO121">
        <f>IF($JG121&gt;=44,INDEX($GV:$GV,$JF121+44),"")</f>
      </c>
      <c r="IP121">
        <f>IF($JG121&gt;=45,INDEX($GV:$GV,$JF121+45),"")</f>
      </c>
      <c r="IQ121">
        <f>IF($JG121&gt;=46,INDEX($GV:$GV,$JF121+46),"")</f>
      </c>
      <c r="IR121">
        <f>IF($JG121&gt;=47,INDEX($GV:$GV,$JF121+47),"")</f>
      </c>
      <c r="IS121">
        <f>IF($JG121&gt;=48,INDEX($GV:$GV,$JF121+48),"")</f>
      </c>
      <c r="IT121">
        <f>IF($JG121&gt;=49,INDEX($GV:$GV,$JF121+49),"")</f>
      </c>
      <c r="IU121">
        <f>IF($JG121&gt;=50,INDEX($GV:$GV,$JF121+50),"")</f>
      </c>
      <c r="IV121">
        <f>IF($JG121&gt;=51,INDEX($GV:$GV,$JF121+51),"")</f>
      </c>
      <c r="IW121">
        <f>IF($JG121&gt;=52,INDEX($GV:$GV,$JF121+52),"")</f>
      </c>
      <c r="IX121">
        <f>IF($JG121&gt;=53,INDEX($GV:$GV,$JF121+53),"")</f>
      </c>
      <c r="IY121">
        <f>IF($JG121&gt;=54,INDEX($GV:$GV,$JF121+54),"")</f>
      </c>
      <c r="IZ121">
        <f>IF($JG121&gt;=55,INDEX($GV:$GV,$JF121+55),"")</f>
      </c>
      <c r="JA121">
        <f>IF($JG121&gt;=56,INDEX($GV:$GV,$JF121+56),"")</f>
      </c>
      <c r="JB121">
        <f>IF($JG121&gt;=57,INDEX($GV:$GV,$JF121+57),"")</f>
      </c>
      <c r="JC121">
        <f>IF($JG121&gt;=58,INDEX($GV:$GV,$JF121+58),"")</f>
      </c>
      <c r="JD121">
        <f>IF($JG121&gt;=59,INDEX($GV:$GV,$JF121+59),"")</f>
      </c>
      <c r="JE121">
        <f>IF($JG121&gt;=60,INDEX($GV:$GV,$JF121+60),"")</f>
      </c>
      <c r="JF121">
        <f>IFERROR(MATCH($GU121,$GV$2:$GV$322,0)+1,0)</f>
      </c>
      <c r="JG121">
        <f>IFERROR(INDEX($GW$2:$GW$322,MATCH($GU121,$GV$2:$GV$322,0)),0)</f>
      </c>
      <c r="JH121" t="s">
        <v>44</v>
      </c>
      <c r="JI121" t="s">
        <v>44</v>
      </c>
    </row>
    <row r="122" spans="1:269" x14ac:dyDescent="0.25">
      <c r="R122">
        <f>IF(OR($U122="",$Q122=""),"",IFERROR($U122/$Q122,0))</f>
      </c>
      <c r="S122">
        <f>IF($U122="","",
SUM($T122,$V122,$AA122,$W122,$Y122)*
(1-IF($AB122="",0,VALUE($AB122)/100)))</f>
      </c>
      <c r="T122">
        <f>IF($U122="","",$U122)</f>
      </c>
      <c r="V122">
        <f>IF($U122="","",
IF($O122="","",
IF(ISNUMBER(SEARCH("exempt",LOWER($O122))),0,
$U122*(VALUE(SUBSTITUTE($O122,"%",""))/100))))</f>
      </c>
      <c r="AC122">
        <f>IFERROR(IF(FIND(" - ",$K122)&gt;0,MID($K122,FIND(" - ",$K122)+3,LEN($K122)),""),"")</f>
      </c>
      <c r="AL122" t="s">
        <v>705</v>
      </c>
      <c r="AP122" t="s">
        <v>706</v>
      </c>
      <c r="AQ122" t="s">
        <v>707</v>
      </c>
      <c r="AT122">
        <f>IFERROR(LEFT($K122,FIND(" - ",$K122)-1),$K122)</f>
      </c>
      <c r="AU122" t="s">
        <v>708</v>
      </c>
      <c r="AV122">
        <v>1</v>
      </c>
      <c r="AW122">
        <f>IF($CL122&gt;=1,INDEX($AU:$AU,$CK122+1),"")</f>
      </c>
      <c r="AX122">
        <f>IF($CL122&gt;=2,INDEX($AU:$AU,$CK122+2),"")</f>
      </c>
      <c r="AY122">
        <f>IF($CL122&gt;=3,INDEX($AU:$AU,$CK122+3),"")</f>
      </c>
      <c r="AZ122">
        <f>IF($CL122&gt;=4,INDEX($AU:$AU,$CK122+4),"")</f>
      </c>
      <c r="BA122">
        <f>IF($CL122&gt;=5,INDEX($AU:$AU,$CK122+5),"")</f>
      </c>
      <c r="BB122">
        <f>IF($CL122&gt;=6,INDEX($AU:$AU,$CK122+6),"")</f>
      </c>
      <c r="BC122">
        <f>IF($CL122&gt;=7,INDEX($AU:$AU,$CK122+7),"")</f>
      </c>
      <c r="BD122">
        <f>IF($CL122&gt;=8,INDEX($AU:$AU,$CK122+8),"")</f>
      </c>
      <c r="BE122">
        <f>IF($CL122&gt;=9,INDEX($AU:$AU,$CK122+9),"")</f>
      </c>
      <c r="BF122">
        <f>IF($CL122&gt;=10,INDEX($AU:$AU,$CK122+10),"")</f>
      </c>
      <c r="BG122">
        <f>IF($CL122&gt;=11,INDEX($AU:$AU,$CK122+11),"")</f>
      </c>
      <c r="BH122">
        <f>IF($CL122&gt;=12,INDEX($AU:$AU,$CK122+12),"")</f>
      </c>
      <c r="BI122">
        <f>IF($CL122&gt;=13,INDEX($AU:$AU,$CK122+13),"")</f>
      </c>
      <c r="BJ122">
        <f>IF($CL122&gt;=14,INDEX($AU:$AU,$CK122+14),"")</f>
      </c>
      <c r="BK122">
        <f>IF($CL122&gt;=15,INDEX($AU:$AU,$CK122+15),"")</f>
      </c>
      <c r="BL122">
        <f>IF($CL122&gt;=16,INDEX($AU:$AU,$CK122+16),"")</f>
      </c>
      <c r="BM122">
        <f>IF($CL122&gt;=17,INDEX($AU:$AU,$CK122+17),"")</f>
      </c>
      <c r="BN122">
        <f>IF($CL122&gt;=18,INDEX($AU:$AU,$CK122+18),"")</f>
      </c>
      <c r="BO122">
        <f>IF($CL122&gt;=19,INDEX($AU:$AU,$CK122+19),"")</f>
      </c>
      <c r="BP122">
        <f>IF($CL122&gt;=20,INDEX($AU:$AU,$CK122+20),"")</f>
      </c>
      <c r="BQ122">
        <f>IF($CL122&gt;=21,INDEX($AU:$AU,$CK122+21),"")</f>
      </c>
      <c r="BR122">
        <f>IF($CL122&gt;=22,INDEX($AU:$AU,$CK122+22),"")</f>
      </c>
      <c r="BS122">
        <f>IF($CL122&gt;=23,INDEX($AU:$AU,$CK122+23),"")</f>
      </c>
      <c r="BT122">
        <f>IF($CL122&gt;=24,INDEX($AU:$AU,$CK122+24),"")</f>
      </c>
      <c r="BU122">
        <f>IF($CL122&gt;=25,INDEX($AU:$AU,$CK122+25),"")</f>
      </c>
      <c r="BV122">
        <f>IF($CL122&gt;=26,INDEX($AU:$AU,$CK122+26),"")</f>
      </c>
      <c r="BW122">
        <f>IF($CL122&gt;=27,INDEX($AU:$AU,$CK122+27),"")</f>
      </c>
      <c r="BX122">
        <f>IF($CL122&gt;=28,INDEX($AU:$AU,$CK122+28),"")</f>
      </c>
      <c r="BY122">
        <f>IF($CL122&gt;=29,INDEX($AU:$AU,$CK122+29),"")</f>
      </c>
      <c r="BZ122">
        <f>IF($CL122&gt;=30,INDEX($AU:$AU,$CK122+30),"")</f>
      </c>
      <c r="CA122">
        <f>IF($CL122&gt;=31,INDEX($AU:$AU,$CK122+31),"")</f>
      </c>
      <c r="CB122">
        <f>IF($CL122&gt;=32,INDEX($AU:$AU,$CK122+32),"")</f>
      </c>
      <c r="CC122">
        <f>IF($CL122&gt;=33,INDEX($AU:$AU,$CK122+33),"")</f>
      </c>
      <c r="CD122">
        <f>IF($CL122&gt;=34,INDEX($AU:$AU,$CK122+34),"")</f>
      </c>
      <c r="CE122">
        <f>IF($CL122&gt;=35,INDEX($AU:$AU,$CK122+35),"")</f>
      </c>
      <c r="CF122">
        <f>IF($CL122&gt;=36,INDEX($AU:$AU,$CK122+36),"")</f>
      </c>
      <c r="CG122">
        <f>IF($CL122&gt;=37,INDEX($AU:$AU,$CK122+37),"")</f>
      </c>
      <c r="CH122">
        <f>IF($CL122&gt;=38,INDEX($AU:$AU,$CK122+38),"")</f>
      </c>
      <c r="CI122">
        <f>IF($CL122&gt;=39,INDEX($AU:$AU,$CK122+39),"")</f>
      </c>
      <c r="CJ122">
        <f>IF($CL122&gt;=40,INDEX($AU:$AU,$CK122+40),"")</f>
      </c>
      <c r="CK122">
        <f>IFERROR(MATCH($AT122,$AU$2:$AU$133,0)+1,0)</f>
      </c>
      <c r="CL122">
        <f>IFERROR(INDEX($AV$2:$AV$133,MATCH($AT122,$AU$2:$AU$133,0)),0)</f>
      </c>
      <c r="CM122">
        <f>IFERROR(LEFT($L122,FIND(" - ",$L122)-1),$L122)</f>
      </c>
      <c r="CN122" t="s">
        <v>149</v>
      </c>
      <c r="CP122">
        <f>IF($DK122&gt;=1,INDEX($CN:$CN,$DJ122+1),"")</f>
      </c>
      <c r="CQ122">
        <f>IF($DK122&gt;=2,INDEX($CN:$CN,$DJ122+2),"")</f>
      </c>
      <c r="CR122">
        <f>IF($DK122&gt;=3,INDEX($CN:$CN,$DJ122+3),"")</f>
      </c>
      <c r="CS122">
        <f>IF($DK122&gt;=4,INDEX($CN:$CN,$DJ122+4),"")</f>
      </c>
      <c r="CT122">
        <f>IF($DK122&gt;=5,INDEX($CN:$CN,$DJ122+5),"")</f>
      </c>
      <c r="CU122">
        <f>IF($DK122&gt;=6,INDEX($CN:$CN,$DJ122+6),"")</f>
      </c>
      <c r="CV122">
        <f>IF($DK122&gt;=7,INDEX($CN:$CN,$DJ122+7),"")</f>
      </c>
      <c r="CW122">
        <f>IF($DK122&gt;=8,INDEX($CN:$CN,$DJ122+8),"")</f>
      </c>
      <c r="CX122">
        <f>IF($DK122&gt;=9,INDEX($CN:$CN,$DJ122+9),"")</f>
      </c>
      <c r="CY122">
        <f>IF($DK122&gt;=10,INDEX($CN:$CN,$DJ122+10),"")</f>
      </c>
      <c r="CZ122">
        <f>IF($DK122&gt;=11,INDEX($CN:$CN,$DJ122+11),"")</f>
      </c>
      <c r="DA122">
        <f>IF($DK122&gt;=12,INDEX($CN:$CN,$DJ122+12),"")</f>
      </c>
      <c r="DB122">
        <f>IF($DK122&gt;=13,INDEX($CN:$CN,$DJ122+13),"")</f>
      </c>
      <c r="DC122">
        <f>IF($DK122&gt;=14,INDEX($CN:$CN,$DJ122+14),"")</f>
      </c>
      <c r="DD122">
        <f>IF($DK122&gt;=15,INDEX($CN:$CN,$DJ122+15),"")</f>
      </c>
      <c r="DE122">
        <f>IF($DK122&gt;=16,INDEX($CN:$CN,$DJ122+16),"")</f>
      </c>
      <c r="DF122">
        <f>IF($DK122&gt;=17,INDEX($CN:$CN,$DJ122+17),"")</f>
      </c>
      <c r="DG122">
        <f>IF($DK122&gt;=18,INDEX($CN:$CN,$DJ122+18),"")</f>
      </c>
      <c r="DH122">
        <f>IF($DK122&gt;=19,INDEX($CN:$CN,$DJ122+19),"")</f>
      </c>
      <c r="DI122">
        <f>IF($DK122&gt;=20,INDEX($CN:$CN,$DJ122+20),"")</f>
      </c>
      <c r="DJ122">
        <f>IFERROR(MATCH($CM122,$CN$2:$CN$1089,0)+1,0)</f>
      </c>
      <c r="DK122">
        <f>IFERROR(INDEX($CO$2:$CO$1089,MATCH($CM122,$CN$2:$CN$1089,0)),0)</f>
      </c>
      <c r="DL122">
        <f>IFERROR(INDEX($AS:$AS,MATCH($O122,$AR:$AR,0))&amp;"","")</f>
      </c>
      <c r="DM122" t="s">
        <v>37</v>
      </c>
      <c r="DN122" t="s">
        <v>709</v>
      </c>
      <c r="DP122">
        <f>IF($GS122&gt;=1,INDEX($DM:$DM,$GR122+1),"")</f>
      </c>
      <c r="DQ122">
        <f>IF($GS122&gt;=2,INDEX($DM:$DM,$GR122+2),"")</f>
      </c>
      <c r="DR122">
        <f>IF($GS122&gt;=3,INDEX($DM:$DM,$GR122+3),"")</f>
      </c>
      <c r="DS122">
        <f>IF($GS122&gt;=4,INDEX($DM:$DM,$GR122+4),"")</f>
      </c>
      <c r="DT122">
        <f>IF($GS122&gt;=5,INDEX($DM:$DM,$GR122+5),"")</f>
      </c>
      <c r="DU122">
        <f>IF($GS122&gt;=6,INDEX($DM:$DM,$GR122+6),"")</f>
      </c>
      <c r="DV122">
        <f>IF($GS122&gt;=7,INDEX($DM:$DM,$GR122+7),"")</f>
      </c>
      <c r="DW122">
        <f>IF($GS122&gt;=8,INDEX($DM:$DM,$GR122+8),"")</f>
      </c>
      <c r="DX122">
        <f>IF($GS122&gt;=9,INDEX($DM:$DM,$GR122+9),"")</f>
      </c>
      <c r="DY122">
        <f>IF($GS122&gt;=10,INDEX($DM:$DM,$GR122+10),"")</f>
      </c>
      <c r="DZ122">
        <f>IF($GS122&gt;=11,INDEX($DM:$DM,$GR122+11),"")</f>
      </c>
      <c r="EA122">
        <f>IF($GS122&gt;=12,INDEX($DM:$DM,$GR122+12),"")</f>
      </c>
      <c r="EB122">
        <f>IF($GS122&gt;=13,INDEX($DM:$DM,$GR122+13),"")</f>
      </c>
      <c r="EC122">
        <f>IF($GS122&gt;=14,INDEX($DM:$DM,$GR122+14),"")</f>
      </c>
      <c r="ED122">
        <f>IF($GS122&gt;=15,INDEX($DM:$DM,$GR122+15),"")</f>
      </c>
      <c r="EE122">
        <f>IF($GS122&gt;=16,INDEX($DM:$DM,$GR122+16),"")</f>
      </c>
      <c r="EF122">
        <f>IF($GS122&gt;=17,INDEX($DM:$DM,$GR122+17),"")</f>
      </c>
      <c r="EG122">
        <f>IF($GS122&gt;=18,INDEX($DM:$DM,$GR122+18),"")</f>
      </c>
      <c r="EH122">
        <f>IF($GS122&gt;=19,INDEX($DM:$DM,$GR122+19),"")</f>
      </c>
      <c r="EI122">
        <f>IF($GS122&gt;=20,INDEX($DM:$DM,$GR122+20),"")</f>
      </c>
      <c r="EJ122">
        <f>IF($GS122&gt;=21,INDEX($DM:$DM,$GR122+21),"")</f>
      </c>
      <c r="EK122">
        <f>IF($GS122&gt;=22,INDEX($DM:$DM,$GR122+22),"")</f>
      </c>
      <c r="EL122">
        <f>IF($GS122&gt;=23,INDEX($DM:$DM,$GR122+23),"")</f>
      </c>
      <c r="EM122">
        <f>IF($GS122&gt;=24,INDEX($DM:$DM,$GR122+24),"")</f>
      </c>
      <c r="EN122">
        <f>IF($GS122&gt;=25,INDEX($DM:$DM,$GR122+25),"")</f>
      </c>
      <c r="EO122">
        <f>IF($GS122&gt;=26,INDEX($DM:$DM,$GR122+26),"")</f>
      </c>
      <c r="EP122">
        <f>IF($GS122&gt;=27,INDEX($DM:$DM,$GR122+27),"")</f>
      </c>
      <c r="EQ122">
        <f>IF($GS122&gt;=28,INDEX($DM:$DM,$GR122+28),"")</f>
      </c>
      <c r="ER122">
        <f>IF($GS122&gt;=29,INDEX($DM:$DM,$GR122+29),"")</f>
      </c>
      <c r="ES122">
        <f>IF($GS122&gt;=30,INDEX($DM:$DM,$GR122+30),"")</f>
      </c>
      <c r="ET122">
        <f>IF($GS122&gt;=31,INDEX($DM:$DM,$GR122+31),"")</f>
      </c>
      <c r="EU122">
        <f>IF($GS122&gt;=32,INDEX($DM:$DM,$GR122+32),"")</f>
      </c>
      <c r="EV122">
        <f>IF($GS122&gt;=33,INDEX($DM:$DM,$GR122+33),"")</f>
      </c>
      <c r="EW122">
        <f>IF($GS122&gt;=34,INDEX($DM:$DM,$GR122+34),"")</f>
      </c>
      <c r="EX122">
        <f>IF($GS122&gt;=35,INDEX($DM:$DM,$GR122+35),"")</f>
      </c>
      <c r="EY122">
        <f>IF($GS122&gt;=36,INDEX($DM:$DM,$GR122+36),"")</f>
      </c>
      <c r="EZ122">
        <f>IF($GS122&gt;=37,INDEX($DM:$DM,$GR122+37),"")</f>
      </c>
      <c r="FA122">
        <f>IF($GS122&gt;=38,INDEX($DM:$DM,$GR122+38),"")</f>
      </c>
      <c r="FB122">
        <f>IF($GS122&gt;=39,INDEX($DM:$DM,$GR122+39),"")</f>
      </c>
      <c r="FC122">
        <f>IF($GS122&gt;=40,INDEX($DM:$DM,$GR122+40),"")</f>
      </c>
      <c r="FD122">
        <f>IF($GS122&gt;=1,INDEX($DN:$DN,$GR122+1),"")</f>
      </c>
      <c r="FE122">
        <f>IF($GS122&gt;=2,INDEX($DN:$DN,$GR122+2),"")</f>
      </c>
      <c r="FF122">
        <f>IF($GS122&gt;=3,INDEX($DN:$DN,$GR122+3),"")</f>
      </c>
      <c r="FG122">
        <f>IF($GS122&gt;=4,INDEX($DN:$DN,$GR122+4),"")</f>
      </c>
      <c r="FH122">
        <f>IF($GS122&gt;=5,INDEX($DN:$DN,$GR122+5),"")</f>
      </c>
      <c r="FI122">
        <f>IF($GS122&gt;=6,INDEX($DN:$DN,$GR122+6),"")</f>
      </c>
      <c r="FJ122">
        <f>IF($GS122&gt;=7,INDEX($DN:$DN,$GR122+7),"")</f>
      </c>
      <c r="FK122">
        <f>IF($GS122&gt;=8,INDEX($DN:$DN,$GR122+8),"")</f>
      </c>
      <c r="FL122">
        <f>IF($GS122&gt;=9,INDEX($DN:$DN,$GR122+9),"")</f>
      </c>
      <c r="FM122">
        <f>IF($GS122&gt;=10,INDEX($DN:$DN,$GR122+10),"")</f>
      </c>
      <c r="FN122">
        <f>IF($GS122&gt;=11,INDEX($DN:$DN,$GR122+11),"")</f>
      </c>
      <c r="FO122">
        <f>IF($GS122&gt;=12,INDEX($DN:$DN,$GR122+12),"")</f>
      </c>
      <c r="FP122">
        <f>IF($GS122&gt;=13,INDEX($DN:$DN,$GR122+13),"")</f>
      </c>
      <c r="FQ122">
        <f>IF($GS122&gt;=14,INDEX($DN:$DN,$GR122+14),"")</f>
      </c>
      <c r="FR122">
        <f>IF($GS122&gt;=15,INDEX($DN:$DN,$GR122+15),"")</f>
      </c>
      <c r="FS122">
        <f>IF($GS122&gt;=16,INDEX($DN:$DN,$GR122+16),"")</f>
      </c>
      <c r="FT122">
        <f>IF($GS122&gt;=17,INDEX($DN:$DN,$GR122+17),"")</f>
      </c>
      <c r="FU122">
        <f>IF($GS122&gt;=18,INDEX($DN:$DN,$GR122+18),"")</f>
      </c>
      <c r="FV122">
        <f>IF($GS122&gt;=19,INDEX($DN:$DN,$GR122+19),"")</f>
      </c>
      <c r="FW122">
        <f>IF($GS122&gt;=20,INDEX($DN:$DN,$GR122+20),"")</f>
      </c>
      <c r="FX122">
        <f>IF($GS122&gt;=21,INDEX($DN:$DN,$GR122+21),"")</f>
      </c>
      <c r="FY122">
        <f>IF($GS122&gt;=22,INDEX($DN:$DN,$GR122+22),"")</f>
      </c>
      <c r="FZ122">
        <f>IF($GS122&gt;=23,INDEX($DN:$DN,$GR122+23),"")</f>
      </c>
      <c r="GA122">
        <f>IF($GS122&gt;=24,INDEX($DN:$DN,$GR122+24),"")</f>
      </c>
      <c r="GB122">
        <f>IF($GS122&gt;=25,INDEX($DN:$DN,$GR122+25),"")</f>
      </c>
      <c r="GC122">
        <f>IF($GS122&gt;=26,INDEX($DN:$DN,$GR122+26),"")</f>
      </c>
      <c r="GD122">
        <f>IF($GS122&gt;=27,INDEX($DN:$DN,$GR122+27),"")</f>
      </c>
      <c r="GE122">
        <f>IF($GS122&gt;=28,INDEX($DN:$DN,$GR122+28),"")</f>
      </c>
      <c r="GF122">
        <f>IF($GS122&gt;=29,INDEX($DN:$DN,$GR122+29),"")</f>
      </c>
      <c r="GG122">
        <f>IF($GS122&gt;=30,INDEX($DN:$DN,$GR122+30),"")</f>
      </c>
      <c r="GH122">
        <f>IF($GS122&gt;=31,INDEX($DN:$DN,$GR122+31),"")</f>
      </c>
      <c r="GI122">
        <f>IF($GS122&gt;=32,INDEX($DN:$DN,$GR122+32),"")</f>
      </c>
      <c r="GJ122">
        <f>IF($GS122&gt;=33,INDEX($DN:$DN,$GR122+33),"")</f>
      </c>
      <c r="GK122">
        <f>IF($GS122&gt;=34,INDEX($DN:$DN,$GR122+34),"")</f>
      </c>
      <c r="GL122">
        <f>IF($GS122&gt;=35,INDEX($DN:$DN,$GR122+35),"")</f>
      </c>
      <c r="GM122">
        <f>IF($GS122&gt;=36,INDEX($DN:$DN,$GR122+36),"")</f>
      </c>
      <c r="GN122">
        <f>IF($GS122&gt;=37,INDEX($DN:$DN,$GR122+37),"")</f>
      </c>
      <c r="GO122">
        <f>IF($GS122&gt;=38,INDEX($DN:$DN,$GR122+38),"")</f>
      </c>
      <c r="GP122">
        <f>IF($GS122&gt;=39,INDEX($DN:$DN,$GR122+39),"")</f>
      </c>
      <c r="GQ122">
        <f>IF($GS122&gt;=40,INDEX($DN:$DN,$GR122+40),"")</f>
      </c>
      <c r="GR122">
        <f>IFERROR(MATCH($DL122,$DM$2:$DM$148,0)+1,0)</f>
      </c>
      <c r="GS122">
        <f>IFERROR(INDEX($DO$2:$DO$148,MATCH($DL122,$DM$2:$DM$148,0)),0)</f>
      </c>
      <c r="GT122">
        <f>IFERROR(MATCH($Z122,$DP$122:$FC$122,0),0)</f>
      </c>
      <c r="GU122">
        <f>IF($GT122&gt;0,INDEX($FD$122:$GQ$122,$GT122),"")</f>
      </c>
      <c r="GV122" t="s">
        <v>710</v>
      </c>
      <c r="GX122">
        <f>IF($JG122&gt;=1,INDEX($GV:$GV,$JF122+1),"")</f>
      </c>
      <c r="GY122">
        <f>IF($JG122&gt;=2,INDEX($GV:$GV,$JF122+2),"")</f>
      </c>
      <c r="GZ122">
        <f>IF($JG122&gt;=3,INDEX($GV:$GV,$JF122+3),"")</f>
      </c>
      <c r="HA122">
        <f>IF($JG122&gt;=4,INDEX($GV:$GV,$JF122+4),"")</f>
      </c>
      <c r="HB122">
        <f>IF($JG122&gt;=5,INDEX($GV:$GV,$JF122+5),"")</f>
      </c>
      <c r="HC122">
        <f>IF($JG122&gt;=6,INDEX($GV:$GV,$JF122+6),"")</f>
      </c>
      <c r="HD122">
        <f>IF($JG122&gt;=7,INDEX($GV:$GV,$JF122+7),"")</f>
      </c>
      <c r="HE122">
        <f>IF($JG122&gt;=8,INDEX($GV:$GV,$JF122+8),"")</f>
      </c>
      <c r="HF122">
        <f>IF($JG122&gt;=9,INDEX($GV:$GV,$JF122+9),"")</f>
      </c>
      <c r="HG122">
        <f>IF($JG122&gt;=10,INDEX($GV:$GV,$JF122+10),"")</f>
      </c>
      <c r="HH122">
        <f>IF($JG122&gt;=11,INDEX($GV:$GV,$JF122+11),"")</f>
      </c>
      <c r="HI122">
        <f>IF($JG122&gt;=12,INDEX($GV:$GV,$JF122+12),"")</f>
      </c>
      <c r="HJ122">
        <f>IF($JG122&gt;=13,INDEX($GV:$GV,$JF122+13),"")</f>
      </c>
      <c r="HK122">
        <f>IF($JG122&gt;=14,INDEX($GV:$GV,$JF122+14),"")</f>
      </c>
      <c r="HL122">
        <f>IF($JG122&gt;=15,INDEX($GV:$GV,$JF122+15),"")</f>
      </c>
      <c r="HM122">
        <f>IF($JG122&gt;=16,INDEX($GV:$GV,$JF122+16),"")</f>
      </c>
      <c r="HN122">
        <f>IF($JG122&gt;=17,INDEX($GV:$GV,$JF122+17),"")</f>
      </c>
      <c r="HO122">
        <f>IF($JG122&gt;=18,INDEX($GV:$GV,$JF122+18),"")</f>
      </c>
      <c r="HP122">
        <f>IF($JG122&gt;=19,INDEX($GV:$GV,$JF122+19),"")</f>
      </c>
      <c r="HQ122">
        <f>IF($JG122&gt;=20,INDEX($GV:$GV,$JF122+20),"")</f>
      </c>
      <c r="HR122">
        <f>IF($JG122&gt;=21,INDEX($GV:$GV,$JF122+21),"")</f>
      </c>
      <c r="HS122">
        <f>IF($JG122&gt;=22,INDEX($GV:$GV,$JF122+22),"")</f>
      </c>
      <c r="HT122">
        <f>IF($JG122&gt;=23,INDEX($GV:$GV,$JF122+23),"")</f>
      </c>
      <c r="HU122">
        <f>IF($JG122&gt;=24,INDEX($GV:$GV,$JF122+24),"")</f>
      </c>
      <c r="HV122">
        <f>IF($JG122&gt;=25,INDEX($GV:$GV,$JF122+25),"")</f>
      </c>
      <c r="HW122">
        <f>IF($JG122&gt;=26,INDEX($GV:$GV,$JF122+26),"")</f>
      </c>
      <c r="HX122">
        <f>IF($JG122&gt;=27,INDEX($GV:$GV,$JF122+27),"")</f>
      </c>
      <c r="HY122">
        <f>IF($JG122&gt;=28,INDEX($GV:$GV,$JF122+28),"")</f>
      </c>
      <c r="HZ122">
        <f>IF($JG122&gt;=29,INDEX($GV:$GV,$JF122+29),"")</f>
      </c>
      <c r="IA122">
        <f>IF($JG122&gt;=30,INDEX($GV:$GV,$JF122+30),"")</f>
      </c>
      <c r="IB122">
        <f>IF($JG122&gt;=31,INDEX($GV:$GV,$JF122+31),"")</f>
      </c>
      <c r="IC122">
        <f>IF($JG122&gt;=32,INDEX($GV:$GV,$JF122+32),"")</f>
      </c>
      <c r="ID122">
        <f>IF($JG122&gt;=33,INDEX($GV:$GV,$JF122+33),"")</f>
      </c>
      <c r="IE122">
        <f>IF($JG122&gt;=34,INDEX($GV:$GV,$JF122+34),"")</f>
      </c>
      <c r="IF122">
        <f>IF($JG122&gt;=35,INDEX($GV:$GV,$JF122+35),"")</f>
      </c>
      <c r="IG122">
        <f>IF($JG122&gt;=36,INDEX($GV:$GV,$JF122+36),"")</f>
      </c>
      <c r="IH122">
        <f>IF($JG122&gt;=37,INDEX($GV:$GV,$JF122+37),"")</f>
      </c>
      <c r="II122">
        <f>IF($JG122&gt;=38,INDEX($GV:$GV,$JF122+38),"")</f>
      </c>
      <c r="IJ122">
        <f>IF($JG122&gt;=39,INDEX($GV:$GV,$JF122+39),"")</f>
      </c>
      <c r="IK122">
        <f>IF($JG122&gt;=40,INDEX($GV:$GV,$JF122+40),"")</f>
      </c>
      <c r="IL122">
        <f>IF($JG122&gt;=41,INDEX($GV:$GV,$JF122+41),"")</f>
      </c>
      <c r="IM122">
        <f>IF($JG122&gt;=42,INDEX($GV:$GV,$JF122+42),"")</f>
      </c>
      <c r="IN122">
        <f>IF($JG122&gt;=43,INDEX($GV:$GV,$JF122+43),"")</f>
      </c>
      <c r="IO122">
        <f>IF($JG122&gt;=44,INDEX($GV:$GV,$JF122+44),"")</f>
      </c>
      <c r="IP122">
        <f>IF($JG122&gt;=45,INDEX($GV:$GV,$JF122+45),"")</f>
      </c>
      <c r="IQ122">
        <f>IF($JG122&gt;=46,INDEX($GV:$GV,$JF122+46),"")</f>
      </c>
      <c r="IR122">
        <f>IF($JG122&gt;=47,INDEX($GV:$GV,$JF122+47),"")</f>
      </c>
      <c r="IS122">
        <f>IF($JG122&gt;=48,INDEX($GV:$GV,$JF122+48),"")</f>
      </c>
      <c r="IT122">
        <f>IF($JG122&gt;=49,INDEX($GV:$GV,$JF122+49),"")</f>
      </c>
      <c r="IU122">
        <f>IF($JG122&gt;=50,INDEX($GV:$GV,$JF122+50),"")</f>
      </c>
      <c r="IV122">
        <f>IF($JG122&gt;=51,INDEX($GV:$GV,$JF122+51),"")</f>
      </c>
      <c r="IW122">
        <f>IF($JG122&gt;=52,INDEX($GV:$GV,$JF122+52),"")</f>
      </c>
      <c r="IX122">
        <f>IF($JG122&gt;=53,INDEX($GV:$GV,$JF122+53),"")</f>
      </c>
      <c r="IY122">
        <f>IF($JG122&gt;=54,INDEX($GV:$GV,$JF122+54),"")</f>
      </c>
      <c r="IZ122">
        <f>IF($JG122&gt;=55,INDEX($GV:$GV,$JF122+55),"")</f>
      </c>
      <c r="JA122">
        <f>IF($JG122&gt;=56,INDEX($GV:$GV,$JF122+56),"")</f>
      </c>
      <c r="JB122">
        <f>IF($JG122&gt;=57,INDEX($GV:$GV,$JF122+57),"")</f>
      </c>
      <c r="JC122">
        <f>IF($JG122&gt;=58,INDEX($GV:$GV,$JF122+58),"")</f>
      </c>
      <c r="JD122">
        <f>IF($JG122&gt;=59,INDEX($GV:$GV,$JF122+59),"")</f>
      </c>
      <c r="JE122">
        <f>IF($JG122&gt;=60,INDEX($GV:$GV,$JF122+60),"")</f>
      </c>
      <c r="JF122">
        <f>IFERROR(MATCH($GU122,$GV$2:$GV$322,0)+1,0)</f>
      </c>
      <c r="JG122">
        <f>IFERROR(INDEX($GW$2:$GW$322,MATCH($GU122,$GV$2:$GV$322,0)),0)</f>
      </c>
      <c r="JH122" t="s">
        <v>44</v>
      </c>
      <c r="JI122" t="s">
        <v>44</v>
      </c>
    </row>
    <row r="123" spans="1:269" x14ac:dyDescent="0.25">
      <c r="R123">
        <f>IF(OR($U123="",$Q123=""),"",IFERROR($U123/$Q123,0))</f>
      </c>
      <c r="S123">
        <f>IF($U123="","",
SUM($T123,$V123,$AA123,$W123,$Y123)*
(1-IF($AB123="",0,VALUE($AB123)/100)))</f>
      </c>
      <c r="T123">
        <f>IF($U123="","",$U123)</f>
      </c>
      <c r="V123">
        <f>IF($U123="","",
IF($O123="","",
IF(ISNUMBER(SEARCH("exempt",LOWER($O123))),0,
$U123*(VALUE(SUBSTITUTE($O123,"%",""))/100))))</f>
      </c>
      <c r="AC123">
        <f>IFERROR(IF(FIND(" - ",$K123)&gt;0,MID($K123,FIND(" - ",$K123)+3,LEN($K123)),""),"")</f>
      </c>
      <c r="AL123" t="s">
        <v>711</v>
      </c>
      <c r="AP123" t="s">
        <v>712</v>
      </c>
      <c r="AQ123" t="s">
        <v>713</v>
      </c>
      <c r="AT123">
        <f>IFERROR(LEFT($K123,FIND(" - ",$K123)-1),$K123)</f>
      </c>
      <c r="AU123" t="s">
        <v>36</v>
      </c>
      <c r="AW123">
        <f>IF($CL123&gt;=1,INDEX($AU:$AU,$CK123+1),"")</f>
      </c>
      <c r="AX123">
        <f>IF($CL123&gt;=2,INDEX($AU:$AU,$CK123+2),"")</f>
      </c>
      <c r="AY123">
        <f>IF($CL123&gt;=3,INDEX($AU:$AU,$CK123+3),"")</f>
      </c>
      <c r="AZ123">
        <f>IF($CL123&gt;=4,INDEX($AU:$AU,$CK123+4),"")</f>
      </c>
      <c r="BA123">
        <f>IF($CL123&gt;=5,INDEX($AU:$AU,$CK123+5),"")</f>
      </c>
      <c r="BB123">
        <f>IF($CL123&gt;=6,INDEX($AU:$AU,$CK123+6),"")</f>
      </c>
      <c r="BC123">
        <f>IF($CL123&gt;=7,INDEX($AU:$AU,$CK123+7),"")</f>
      </c>
      <c r="BD123">
        <f>IF($CL123&gt;=8,INDEX($AU:$AU,$CK123+8),"")</f>
      </c>
      <c r="BE123">
        <f>IF($CL123&gt;=9,INDEX($AU:$AU,$CK123+9),"")</f>
      </c>
      <c r="BF123">
        <f>IF($CL123&gt;=10,INDEX($AU:$AU,$CK123+10),"")</f>
      </c>
      <c r="BG123">
        <f>IF($CL123&gt;=11,INDEX($AU:$AU,$CK123+11),"")</f>
      </c>
      <c r="BH123">
        <f>IF($CL123&gt;=12,INDEX($AU:$AU,$CK123+12),"")</f>
      </c>
      <c r="BI123">
        <f>IF($CL123&gt;=13,INDEX($AU:$AU,$CK123+13),"")</f>
      </c>
      <c r="BJ123">
        <f>IF($CL123&gt;=14,INDEX($AU:$AU,$CK123+14),"")</f>
      </c>
      <c r="BK123">
        <f>IF($CL123&gt;=15,INDEX($AU:$AU,$CK123+15),"")</f>
      </c>
      <c r="BL123">
        <f>IF($CL123&gt;=16,INDEX($AU:$AU,$CK123+16),"")</f>
      </c>
      <c r="BM123">
        <f>IF($CL123&gt;=17,INDEX($AU:$AU,$CK123+17),"")</f>
      </c>
      <c r="BN123">
        <f>IF($CL123&gt;=18,INDEX($AU:$AU,$CK123+18),"")</f>
      </c>
      <c r="BO123">
        <f>IF($CL123&gt;=19,INDEX($AU:$AU,$CK123+19),"")</f>
      </c>
      <c r="BP123">
        <f>IF($CL123&gt;=20,INDEX($AU:$AU,$CK123+20),"")</f>
      </c>
      <c r="BQ123">
        <f>IF($CL123&gt;=21,INDEX($AU:$AU,$CK123+21),"")</f>
      </c>
      <c r="BR123">
        <f>IF($CL123&gt;=22,INDEX($AU:$AU,$CK123+22),"")</f>
      </c>
      <c r="BS123">
        <f>IF($CL123&gt;=23,INDEX($AU:$AU,$CK123+23),"")</f>
      </c>
      <c r="BT123">
        <f>IF($CL123&gt;=24,INDEX($AU:$AU,$CK123+24),"")</f>
      </c>
      <c r="BU123">
        <f>IF($CL123&gt;=25,INDEX($AU:$AU,$CK123+25),"")</f>
      </c>
      <c r="BV123">
        <f>IF($CL123&gt;=26,INDEX($AU:$AU,$CK123+26),"")</f>
      </c>
      <c r="BW123">
        <f>IF($CL123&gt;=27,INDEX($AU:$AU,$CK123+27),"")</f>
      </c>
      <c r="BX123">
        <f>IF($CL123&gt;=28,INDEX($AU:$AU,$CK123+28),"")</f>
      </c>
      <c r="BY123">
        <f>IF($CL123&gt;=29,INDEX($AU:$AU,$CK123+29),"")</f>
      </c>
      <c r="BZ123">
        <f>IF($CL123&gt;=30,INDEX($AU:$AU,$CK123+30),"")</f>
      </c>
      <c r="CA123">
        <f>IF($CL123&gt;=31,INDEX($AU:$AU,$CK123+31),"")</f>
      </c>
      <c r="CB123">
        <f>IF($CL123&gt;=32,INDEX($AU:$AU,$CK123+32),"")</f>
      </c>
      <c r="CC123">
        <f>IF($CL123&gt;=33,INDEX($AU:$AU,$CK123+33),"")</f>
      </c>
      <c r="CD123">
        <f>IF($CL123&gt;=34,INDEX($AU:$AU,$CK123+34),"")</f>
      </c>
      <c r="CE123">
        <f>IF($CL123&gt;=35,INDEX($AU:$AU,$CK123+35),"")</f>
      </c>
      <c r="CF123">
        <f>IF($CL123&gt;=36,INDEX($AU:$AU,$CK123+36),"")</f>
      </c>
      <c r="CG123">
        <f>IF($CL123&gt;=37,INDEX($AU:$AU,$CK123+37),"")</f>
      </c>
      <c r="CH123">
        <f>IF($CL123&gt;=38,INDEX($AU:$AU,$CK123+38),"")</f>
      </c>
      <c r="CI123">
        <f>IF($CL123&gt;=39,INDEX($AU:$AU,$CK123+39),"")</f>
      </c>
      <c r="CJ123">
        <f>IF($CL123&gt;=40,INDEX($AU:$AU,$CK123+40),"")</f>
      </c>
      <c r="CK123">
        <f>IFERROR(MATCH($AT123,$AU$2:$AU$133,0)+1,0)</f>
      </c>
      <c r="CL123">
        <f>IFERROR(INDEX($AV$2:$AV$133,MATCH($AT123,$AU$2:$AU$133,0)),0)</f>
      </c>
      <c r="CM123">
        <f>IFERROR(LEFT($L123,FIND(" - ",$L123)-1),$L123)</f>
      </c>
      <c r="CN123" t="s">
        <v>714</v>
      </c>
      <c r="CO123">
        <v>1</v>
      </c>
      <c r="CP123">
        <f>IF($DK123&gt;=1,INDEX($CN:$CN,$DJ123+1),"")</f>
      </c>
      <c r="CQ123">
        <f>IF($DK123&gt;=2,INDEX($CN:$CN,$DJ123+2),"")</f>
      </c>
      <c r="CR123">
        <f>IF($DK123&gt;=3,INDEX($CN:$CN,$DJ123+3),"")</f>
      </c>
      <c r="CS123">
        <f>IF($DK123&gt;=4,INDEX($CN:$CN,$DJ123+4),"")</f>
      </c>
      <c r="CT123">
        <f>IF($DK123&gt;=5,INDEX($CN:$CN,$DJ123+5),"")</f>
      </c>
      <c r="CU123">
        <f>IF($DK123&gt;=6,INDEX($CN:$CN,$DJ123+6),"")</f>
      </c>
      <c r="CV123">
        <f>IF($DK123&gt;=7,INDEX($CN:$CN,$DJ123+7),"")</f>
      </c>
      <c r="CW123">
        <f>IF($DK123&gt;=8,INDEX($CN:$CN,$DJ123+8),"")</f>
      </c>
      <c r="CX123">
        <f>IF($DK123&gt;=9,INDEX($CN:$CN,$DJ123+9),"")</f>
      </c>
      <c r="CY123">
        <f>IF($DK123&gt;=10,INDEX($CN:$CN,$DJ123+10),"")</f>
      </c>
      <c r="CZ123">
        <f>IF($DK123&gt;=11,INDEX($CN:$CN,$DJ123+11),"")</f>
      </c>
      <c r="DA123">
        <f>IF($DK123&gt;=12,INDEX($CN:$CN,$DJ123+12),"")</f>
      </c>
      <c r="DB123">
        <f>IF($DK123&gt;=13,INDEX($CN:$CN,$DJ123+13),"")</f>
      </c>
      <c r="DC123">
        <f>IF($DK123&gt;=14,INDEX($CN:$CN,$DJ123+14),"")</f>
      </c>
      <c r="DD123">
        <f>IF($DK123&gt;=15,INDEX($CN:$CN,$DJ123+15),"")</f>
      </c>
      <c r="DE123">
        <f>IF($DK123&gt;=16,INDEX($CN:$CN,$DJ123+16),"")</f>
      </c>
      <c r="DF123">
        <f>IF($DK123&gt;=17,INDEX($CN:$CN,$DJ123+17),"")</f>
      </c>
      <c r="DG123">
        <f>IF($DK123&gt;=18,INDEX($CN:$CN,$DJ123+18),"")</f>
      </c>
      <c r="DH123">
        <f>IF($DK123&gt;=19,INDEX($CN:$CN,$DJ123+19),"")</f>
      </c>
      <c r="DI123">
        <f>IF($DK123&gt;=20,INDEX($CN:$CN,$DJ123+20),"")</f>
      </c>
      <c r="DJ123">
        <f>IFERROR(MATCH($CM123,$CN$2:$CN$1089,0)+1,0)</f>
      </c>
      <c r="DK123">
        <f>IFERROR(INDEX($CO$2:$CO$1089,MATCH($CM123,$CN$2:$CN$1089,0)),0)</f>
      </c>
      <c r="DL123">
        <f>IFERROR(INDEX($AS:$AS,MATCH($O123,$AR:$AR,0))&amp;"","")</f>
      </c>
      <c r="DM123" t="s">
        <v>104</v>
      </c>
      <c r="DN123" t="s">
        <v>715</v>
      </c>
      <c r="DP123">
        <f>IF($GS123&gt;=1,INDEX($DM:$DM,$GR123+1),"")</f>
      </c>
      <c r="DQ123">
        <f>IF($GS123&gt;=2,INDEX($DM:$DM,$GR123+2),"")</f>
      </c>
      <c r="DR123">
        <f>IF($GS123&gt;=3,INDEX($DM:$DM,$GR123+3),"")</f>
      </c>
      <c r="DS123">
        <f>IF($GS123&gt;=4,INDEX($DM:$DM,$GR123+4),"")</f>
      </c>
      <c r="DT123">
        <f>IF($GS123&gt;=5,INDEX($DM:$DM,$GR123+5),"")</f>
      </c>
      <c r="DU123">
        <f>IF($GS123&gt;=6,INDEX($DM:$DM,$GR123+6),"")</f>
      </c>
      <c r="DV123">
        <f>IF($GS123&gt;=7,INDEX($DM:$DM,$GR123+7),"")</f>
      </c>
      <c r="DW123">
        <f>IF($GS123&gt;=8,INDEX($DM:$DM,$GR123+8),"")</f>
      </c>
      <c r="DX123">
        <f>IF($GS123&gt;=9,INDEX($DM:$DM,$GR123+9),"")</f>
      </c>
      <c r="DY123">
        <f>IF($GS123&gt;=10,INDEX($DM:$DM,$GR123+10),"")</f>
      </c>
      <c r="DZ123">
        <f>IF($GS123&gt;=11,INDEX($DM:$DM,$GR123+11),"")</f>
      </c>
      <c r="EA123">
        <f>IF($GS123&gt;=12,INDEX($DM:$DM,$GR123+12),"")</f>
      </c>
      <c r="EB123">
        <f>IF($GS123&gt;=13,INDEX($DM:$DM,$GR123+13),"")</f>
      </c>
      <c r="EC123">
        <f>IF($GS123&gt;=14,INDEX($DM:$DM,$GR123+14),"")</f>
      </c>
      <c r="ED123">
        <f>IF($GS123&gt;=15,INDEX($DM:$DM,$GR123+15),"")</f>
      </c>
      <c r="EE123">
        <f>IF($GS123&gt;=16,INDEX($DM:$DM,$GR123+16),"")</f>
      </c>
      <c r="EF123">
        <f>IF($GS123&gt;=17,INDEX($DM:$DM,$GR123+17),"")</f>
      </c>
      <c r="EG123">
        <f>IF($GS123&gt;=18,INDEX($DM:$DM,$GR123+18),"")</f>
      </c>
      <c r="EH123">
        <f>IF($GS123&gt;=19,INDEX($DM:$DM,$GR123+19),"")</f>
      </c>
      <c r="EI123">
        <f>IF($GS123&gt;=20,INDEX($DM:$DM,$GR123+20),"")</f>
      </c>
      <c r="EJ123">
        <f>IF($GS123&gt;=21,INDEX($DM:$DM,$GR123+21),"")</f>
      </c>
      <c r="EK123">
        <f>IF($GS123&gt;=22,INDEX($DM:$DM,$GR123+22),"")</f>
      </c>
      <c r="EL123">
        <f>IF($GS123&gt;=23,INDEX($DM:$DM,$GR123+23),"")</f>
      </c>
      <c r="EM123">
        <f>IF($GS123&gt;=24,INDEX($DM:$DM,$GR123+24),"")</f>
      </c>
      <c r="EN123">
        <f>IF($GS123&gt;=25,INDEX($DM:$DM,$GR123+25),"")</f>
      </c>
      <c r="EO123">
        <f>IF($GS123&gt;=26,INDEX($DM:$DM,$GR123+26),"")</f>
      </c>
      <c r="EP123">
        <f>IF($GS123&gt;=27,INDEX($DM:$DM,$GR123+27),"")</f>
      </c>
      <c r="EQ123">
        <f>IF($GS123&gt;=28,INDEX($DM:$DM,$GR123+28),"")</f>
      </c>
      <c r="ER123">
        <f>IF($GS123&gt;=29,INDEX($DM:$DM,$GR123+29),"")</f>
      </c>
      <c r="ES123">
        <f>IF($GS123&gt;=30,INDEX($DM:$DM,$GR123+30),"")</f>
      </c>
      <c r="ET123">
        <f>IF($GS123&gt;=31,INDEX($DM:$DM,$GR123+31),"")</f>
      </c>
      <c r="EU123">
        <f>IF($GS123&gt;=32,INDEX($DM:$DM,$GR123+32),"")</f>
      </c>
      <c r="EV123">
        <f>IF($GS123&gt;=33,INDEX($DM:$DM,$GR123+33),"")</f>
      </c>
      <c r="EW123">
        <f>IF($GS123&gt;=34,INDEX($DM:$DM,$GR123+34),"")</f>
      </c>
      <c r="EX123">
        <f>IF($GS123&gt;=35,INDEX($DM:$DM,$GR123+35),"")</f>
      </c>
      <c r="EY123">
        <f>IF($GS123&gt;=36,INDEX($DM:$DM,$GR123+36),"")</f>
      </c>
      <c r="EZ123">
        <f>IF($GS123&gt;=37,INDEX($DM:$DM,$GR123+37),"")</f>
      </c>
      <c r="FA123">
        <f>IF($GS123&gt;=38,INDEX($DM:$DM,$GR123+38),"")</f>
      </c>
      <c r="FB123">
        <f>IF($GS123&gt;=39,INDEX($DM:$DM,$GR123+39),"")</f>
      </c>
      <c r="FC123">
        <f>IF($GS123&gt;=40,INDEX($DM:$DM,$GR123+40),"")</f>
      </c>
      <c r="FD123">
        <f>IF($GS123&gt;=1,INDEX($DN:$DN,$GR123+1),"")</f>
      </c>
      <c r="FE123">
        <f>IF($GS123&gt;=2,INDEX($DN:$DN,$GR123+2),"")</f>
      </c>
      <c r="FF123">
        <f>IF($GS123&gt;=3,INDEX($DN:$DN,$GR123+3),"")</f>
      </c>
      <c r="FG123">
        <f>IF($GS123&gt;=4,INDEX($DN:$DN,$GR123+4),"")</f>
      </c>
      <c r="FH123">
        <f>IF($GS123&gt;=5,INDEX($DN:$DN,$GR123+5),"")</f>
      </c>
      <c r="FI123">
        <f>IF($GS123&gt;=6,INDEX($DN:$DN,$GR123+6),"")</f>
      </c>
      <c r="FJ123">
        <f>IF($GS123&gt;=7,INDEX($DN:$DN,$GR123+7),"")</f>
      </c>
      <c r="FK123">
        <f>IF($GS123&gt;=8,INDEX($DN:$DN,$GR123+8),"")</f>
      </c>
      <c r="FL123">
        <f>IF($GS123&gt;=9,INDEX($DN:$DN,$GR123+9),"")</f>
      </c>
      <c r="FM123">
        <f>IF($GS123&gt;=10,INDEX($DN:$DN,$GR123+10),"")</f>
      </c>
      <c r="FN123">
        <f>IF($GS123&gt;=11,INDEX($DN:$DN,$GR123+11),"")</f>
      </c>
      <c r="FO123">
        <f>IF($GS123&gt;=12,INDEX($DN:$DN,$GR123+12),"")</f>
      </c>
      <c r="FP123">
        <f>IF($GS123&gt;=13,INDEX($DN:$DN,$GR123+13),"")</f>
      </c>
      <c r="FQ123">
        <f>IF($GS123&gt;=14,INDEX($DN:$DN,$GR123+14),"")</f>
      </c>
      <c r="FR123">
        <f>IF($GS123&gt;=15,INDEX($DN:$DN,$GR123+15),"")</f>
      </c>
      <c r="FS123">
        <f>IF($GS123&gt;=16,INDEX($DN:$DN,$GR123+16),"")</f>
      </c>
      <c r="FT123">
        <f>IF($GS123&gt;=17,INDEX($DN:$DN,$GR123+17),"")</f>
      </c>
      <c r="FU123">
        <f>IF($GS123&gt;=18,INDEX($DN:$DN,$GR123+18),"")</f>
      </c>
      <c r="FV123">
        <f>IF($GS123&gt;=19,INDEX($DN:$DN,$GR123+19),"")</f>
      </c>
      <c r="FW123">
        <f>IF($GS123&gt;=20,INDEX($DN:$DN,$GR123+20),"")</f>
      </c>
      <c r="FX123">
        <f>IF($GS123&gt;=21,INDEX($DN:$DN,$GR123+21),"")</f>
      </c>
      <c r="FY123">
        <f>IF($GS123&gt;=22,INDEX($DN:$DN,$GR123+22),"")</f>
      </c>
      <c r="FZ123">
        <f>IF($GS123&gt;=23,INDEX($DN:$DN,$GR123+23),"")</f>
      </c>
      <c r="GA123">
        <f>IF($GS123&gt;=24,INDEX($DN:$DN,$GR123+24),"")</f>
      </c>
      <c r="GB123">
        <f>IF($GS123&gt;=25,INDEX($DN:$DN,$GR123+25),"")</f>
      </c>
      <c r="GC123">
        <f>IF($GS123&gt;=26,INDEX($DN:$DN,$GR123+26),"")</f>
      </c>
      <c r="GD123">
        <f>IF($GS123&gt;=27,INDEX($DN:$DN,$GR123+27),"")</f>
      </c>
      <c r="GE123">
        <f>IF($GS123&gt;=28,INDEX($DN:$DN,$GR123+28),"")</f>
      </c>
      <c r="GF123">
        <f>IF($GS123&gt;=29,INDEX($DN:$DN,$GR123+29),"")</f>
      </c>
      <c r="GG123">
        <f>IF($GS123&gt;=30,INDEX($DN:$DN,$GR123+30),"")</f>
      </c>
      <c r="GH123">
        <f>IF($GS123&gt;=31,INDEX($DN:$DN,$GR123+31),"")</f>
      </c>
      <c r="GI123">
        <f>IF($GS123&gt;=32,INDEX($DN:$DN,$GR123+32),"")</f>
      </c>
      <c r="GJ123">
        <f>IF($GS123&gt;=33,INDEX($DN:$DN,$GR123+33),"")</f>
      </c>
      <c r="GK123">
        <f>IF($GS123&gt;=34,INDEX($DN:$DN,$GR123+34),"")</f>
      </c>
      <c r="GL123">
        <f>IF($GS123&gt;=35,INDEX($DN:$DN,$GR123+35),"")</f>
      </c>
      <c r="GM123">
        <f>IF($GS123&gt;=36,INDEX($DN:$DN,$GR123+36),"")</f>
      </c>
      <c r="GN123">
        <f>IF($GS123&gt;=37,INDEX($DN:$DN,$GR123+37),"")</f>
      </c>
      <c r="GO123">
        <f>IF($GS123&gt;=38,INDEX($DN:$DN,$GR123+38),"")</f>
      </c>
      <c r="GP123">
        <f>IF($GS123&gt;=39,INDEX($DN:$DN,$GR123+39),"")</f>
      </c>
      <c r="GQ123">
        <f>IF($GS123&gt;=40,INDEX($DN:$DN,$GR123+40),"")</f>
      </c>
      <c r="GR123">
        <f>IFERROR(MATCH($DL123,$DM$2:$DM$148,0)+1,0)</f>
      </c>
      <c r="GS123">
        <f>IFERROR(INDEX($DO$2:$DO$148,MATCH($DL123,$DM$2:$DM$148,0)),0)</f>
      </c>
      <c r="GT123">
        <f>IFERROR(MATCH($Z123,$DP$123:$FC$123,0),0)</f>
      </c>
      <c r="GU123">
        <f>IF($GT123&gt;0,INDEX($FD$123:$GQ$123,$GT123),"")</f>
      </c>
      <c r="GV123" t="s">
        <v>716</v>
      </c>
      <c r="GX123">
        <f>IF($JG123&gt;=1,INDEX($GV:$GV,$JF123+1),"")</f>
      </c>
      <c r="GY123">
        <f>IF($JG123&gt;=2,INDEX($GV:$GV,$JF123+2),"")</f>
      </c>
      <c r="GZ123">
        <f>IF($JG123&gt;=3,INDEX($GV:$GV,$JF123+3),"")</f>
      </c>
      <c r="HA123">
        <f>IF($JG123&gt;=4,INDEX($GV:$GV,$JF123+4),"")</f>
      </c>
      <c r="HB123">
        <f>IF($JG123&gt;=5,INDEX($GV:$GV,$JF123+5),"")</f>
      </c>
      <c r="HC123">
        <f>IF($JG123&gt;=6,INDEX($GV:$GV,$JF123+6),"")</f>
      </c>
      <c r="HD123">
        <f>IF($JG123&gt;=7,INDEX($GV:$GV,$JF123+7),"")</f>
      </c>
      <c r="HE123">
        <f>IF($JG123&gt;=8,INDEX($GV:$GV,$JF123+8),"")</f>
      </c>
      <c r="HF123">
        <f>IF($JG123&gt;=9,INDEX($GV:$GV,$JF123+9),"")</f>
      </c>
      <c r="HG123">
        <f>IF($JG123&gt;=10,INDEX($GV:$GV,$JF123+10),"")</f>
      </c>
      <c r="HH123">
        <f>IF($JG123&gt;=11,INDEX($GV:$GV,$JF123+11),"")</f>
      </c>
      <c r="HI123">
        <f>IF($JG123&gt;=12,INDEX($GV:$GV,$JF123+12),"")</f>
      </c>
      <c r="HJ123">
        <f>IF($JG123&gt;=13,INDEX($GV:$GV,$JF123+13),"")</f>
      </c>
      <c r="HK123">
        <f>IF($JG123&gt;=14,INDEX($GV:$GV,$JF123+14),"")</f>
      </c>
      <c r="HL123">
        <f>IF($JG123&gt;=15,INDEX($GV:$GV,$JF123+15),"")</f>
      </c>
      <c r="HM123">
        <f>IF($JG123&gt;=16,INDEX($GV:$GV,$JF123+16),"")</f>
      </c>
      <c r="HN123">
        <f>IF($JG123&gt;=17,INDEX($GV:$GV,$JF123+17),"")</f>
      </c>
      <c r="HO123">
        <f>IF($JG123&gt;=18,INDEX($GV:$GV,$JF123+18),"")</f>
      </c>
      <c r="HP123">
        <f>IF($JG123&gt;=19,INDEX($GV:$GV,$JF123+19),"")</f>
      </c>
      <c r="HQ123">
        <f>IF($JG123&gt;=20,INDEX($GV:$GV,$JF123+20),"")</f>
      </c>
      <c r="HR123">
        <f>IF($JG123&gt;=21,INDEX($GV:$GV,$JF123+21),"")</f>
      </c>
      <c r="HS123">
        <f>IF($JG123&gt;=22,INDEX($GV:$GV,$JF123+22),"")</f>
      </c>
      <c r="HT123">
        <f>IF($JG123&gt;=23,INDEX($GV:$GV,$JF123+23),"")</f>
      </c>
      <c r="HU123">
        <f>IF($JG123&gt;=24,INDEX($GV:$GV,$JF123+24),"")</f>
      </c>
      <c r="HV123">
        <f>IF($JG123&gt;=25,INDEX($GV:$GV,$JF123+25),"")</f>
      </c>
      <c r="HW123">
        <f>IF($JG123&gt;=26,INDEX($GV:$GV,$JF123+26),"")</f>
      </c>
      <c r="HX123">
        <f>IF($JG123&gt;=27,INDEX($GV:$GV,$JF123+27),"")</f>
      </c>
      <c r="HY123">
        <f>IF($JG123&gt;=28,INDEX($GV:$GV,$JF123+28),"")</f>
      </c>
      <c r="HZ123">
        <f>IF($JG123&gt;=29,INDEX($GV:$GV,$JF123+29),"")</f>
      </c>
      <c r="IA123">
        <f>IF($JG123&gt;=30,INDEX($GV:$GV,$JF123+30),"")</f>
      </c>
      <c r="IB123">
        <f>IF($JG123&gt;=31,INDEX($GV:$GV,$JF123+31),"")</f>
      </c>
      <c r="IC123">
        <f>IF($JG123&gt;=32,INDEX($GV:$GV,$JF123+32),"")</f>
      </c>
      <c r="ID123">
        <f>IF($JG123&gt;=33,INDEX($GV:$GV,$JF123+33),"")</f>
      </c>
      <c r="IE123">
        <f>IF($JG123&gt;=34,INDEX($GV:$GV,$JF123+34),"")</f>
      </c>
      <c r="IF123">
        <f>IF($JG123&gt;=35,INDEX($GV:$GV,$JF123+35),"")</f>
      </c>
      <c r="IG123">
        <f>IF($JG123&gt;=36,INDEX($GV:$GV,$JF123+36),"")</f>
      </c>
      <c r="IH123">
        <f>IF($JG123&gt;=37,INDEX($GV:$GV,$JF123+37),"")</f>
      </c>
      <c r="II123">
        <f>IF($JG123&gt;=38,INDEX($GV:$GV,$JF123+38),"")</f>
      </c>
      <c r="IJ123">
        <f>IF($JG123&gt;=39,INDEX($GV:$GV,$JF123+39),"")</f>
      </c>
      <c r="IK123">
        <f>IF($JG123&gt;=40,INDEX($GV:$GV,$JF123+40),"")</f>
      </c>
      <c r="IL123">
        <f>IF($JG123&gt;=41,INDEX($GV:$GV,$JF123+41),"")</f>
      </c>
      <c r="IM123">
        <f>IF($JG123&gt;=42,INDEX($GV:$GV,$JF123+42),"")</f>
      </c>
      <c r="IN123">
        <f>IF($JG123&gt;=43,INDEX($GV:$GV,$JF123+43),"")</f>
      </c>
      <c r="IO123">
        <f>IF($JG123&gt;=44,INDEX($GV:$GV,$JF123+44),"")</f>
      </c>
      <c r="IP123">
        <f>IF($JG123&gt;=45,INDEX($GV:$GV,$JF123+45),"")</f>
      </c>
      <c r="IQ123">
        <f>IF($JG123&gt;=46,INDEX($GV:$GV,$JF123+46),"")</f>
      </c>
      <c r="IR123">
        <f>IF($JG123&gt;=47,INDEX($GV:$GV,$JF123+47),"")</f>
      </c>
      <c r="IS123">
        <f>IF($JG123&gt;=48,INDEX($GV:$GV,$JF123+48),"")</f>
      </c>
      <c r="IT123">
        <f>IF($JG123&gt;=49,INDEX($GV:$GV,$JF123+49),"")</f>
      </c>
      <c r="IU123">
        <f>IF($JG123&gt;=50,INDEX($GV:$GV,$JF123+50),"")</f>
      </c>
      <c r="IV123">
        <f>IF($JG123&gt;=51,INDEX($GV:$GV,$JF123+51),"")</f>
      </c>
      <c r="IW123">
        <f>IF($JG123&gt;=52,INDEX($GV:$GV,$JF123+52),"")</f>
      </c>
      <c r="IX123">
        <f>IF($JG123&gt;=53,INDEX($GV:$GV,$JF123+53),"")</f>
      </c>
      <c r="IY123">
        <f>IF($JG123&gt;=54,INDEX($GV:$GV,$JF123+54),"")</f>
      </c>
      <c r="IZ123">
        <f>IF($JG123&gt;=55,INDEX($GV:$GV,$JF123+55),"")</f>
      </c>
      <c r="JA123">
        <f>IF($JG123&gt;=56,INDEX($GV:$GV,$JF123+56),"")</f>
      </c>
      <c r="JB123">
        <f>IF($JG123&gt;=57,INDEX($GV:$GV,$JF123+57),"")</f>
      </c>
      <c r="JC123">
        <f>IF($JG123&gt;=58,INDEX($GV:$GV,$JF123+58),"")</f>
      </c>
      <c r="JD123">
        <f>IF($JG123&gt;=59,INDEX($GV:$GV,$JF123+59),"")</f>
      </c>
      <c r="JE123">
        <f>IF($JG123&gt;=60,INDEX($GV:$GV,$JF123+60),"")</f>
      </c>
      <c r="JF123">
        <f>IFERROR(MATCH($GU123,$GV$2:$GV$322,0)+1,0)</f>
      </c>
      <c r="JG123">
        <f>IFERROR(INDEX($GW$2:$GW$322,MATCH($GU123,$GV$2:$GV$322,0)),0)</f>
      </c>
      <c r="JH123" t="s">
        <v>44</v>
      </c>
      <c r="JI123" t="s">
        <v>44</v>
      </c>
    </row>
    <row r="124" spans="1:269" x14ac:dyDescent="0.25">
      <c r="R124">
        <f>IF(OR($U124="",$Q124=""),"",IFERROR($U124/$Q124,0))</f>
      </c>
      <c r="S124">
        <f>IF($U124="","",
SUM($T124,$V124,$AA124,$W124,$Y124)*
(1-IF($AB124="",0,VALUE($AB124)/100)))</f>
      </c>
      <c r="T124">
        <f>IF($U124="","",$U124)</f>
      </c>
      <c r="V124">
        <f>IF($U124="","",
IF($O124="","",
IF(ISNUMBER(SEARCH("exempt",LOWER($O124))),0,
$U124*(VALUE(SUBSTITUTE($O124,"%",""))/100))))</f>
      </c>
      <c r="AC124">
        <f>IFERROR(IF(FIND(" - ",$K124)&gt;0,MID($K124,FIND(" - ",$K124)+3,LEN($K124)),""),"")</f>
      </c>
      <c r="AL124" t="s">
        <v>717</v>
      </c>
      <c r="AP124" t="s">
        <v>718</v>
      </c>
      <c r="AQ124" t="s">
        <v>719</v>
      </c>
      <c r="AT124">
        <f>IFERROR(LEFT($K124,FIND(" - ",$K124)-1),$K124)</f>
      </c>
      <c r="AU124" t="s">
        <v>720</v>
      </c>
      <c r="AV124">
        <v>1</v>
      </c>
      <c r="AW124">
        <f>IF($CL124&gt;=1,INDEX($AU:$AU,$CK124+1),"")</f>
      </c>
      <c r="AX124">
        <f>IF($CL124&gt;=2,INDEX($AU:$AU,$CK124+2),"")</f>
      </c>
      <c r="AY124">
        <f>IF($CL124&gt;=3,INDEX($AU:$AU,$CK124+3),"")</f>
      </c>
      <c r="AZ124">
        <f>IF($CL124&gt;=4,INDEX($AU:$AU,$CK124+4),"")</f>
      </c>
      <c r="BA124">
        <f>IF($CL124&gt;=5,INDEX($AU:$AU,$CK124+5),"")</f>
      </c>
      <c r="BB124">
        <f>IF($CL124&gt;=6,INDEX($AU:$AU,$CK124+6),"")</f>
      </c>
      <c r="BC124">
        <f>IF($CL124&gt;=7,INDEX($AU:$AU,$CK124+7),"")</f>
      </c>
      <c r="BD124">
        <f>IF($CL124&gt;=8,INDEX($AU:$AU,$CK124+8),"")</f>
      </c>
      <c r="BE124">
        <f>IF($CL124&gt;=9,INDEX($AU:$AU,$CK124+9),"")</f>
      </c>
      <c r="BF124">
        <f>IF($CL124&gt;=10,INDEX($AU:$AU,$CK124+10),"")</f>
      </c>
      <c r="BG124">
        <f>IF($CL124&gt;=11,INDEX($AU:$AU,$CK124+11),"")</f>
      </c>
      <c r="BH124">
        <f>IF($CL124&gt;=12,INDEX($AU:$AU,$CK124+12),"")</f>
      </c>
      <c r="BI124">
        <f>IF($CL124&gt;=13,INDEX($AU:$AU,$CK124+13),"")</f>
      </c>
      <c r="BJ124">
        <f>IF($CL124&gt;=14,INDEX($AU:$AU,$CK124+14),"")</f>
      </c>
      <c r="BK124">
        <f>IF($CL124&gt;=15,INDEX($AU:$AU,$CK124+15),"")</f>
      </c>
      <c r="BL124">
        <f>IF($CL124&gt;=16,INDEX($AU:$AU,$CK124+16),"")</f>
      </c>
      <c r="BM124">
        <f>IF($CL124&gt;=17,INDEX($AU:$AU,$CK124+17),"")</f>
      </c>
      <c r="BN124">
        <f>IF($CL124&gt;=18,INDEX($AU:$AU,$CK124+18),"")</f>
      </c>
      <c r="BO124">
        <f>IF($CL124&gt;=19,INDEX($AU:$AU,$CK124+19),"")</f>
      </c>
      <c r="BP124">
        <f>IF($CL124&gt;=20,INDEX($AU:$AU,$CK124+20),"")</f>
      </c>
      <c r="BQ124">
        <f>IF($CL124&gt;=21,INDEX($AU:$AU,$CK124+21),"")</f>
      </c>
      <c r="BR124">
        <f>IF($CL124&gt;=22,INDEX($AU:$AU,$CK124+22),"")</f>
      </c>
      <c r="BS124">
        <f>IF($CL124&gt;=23,INDEX($AU:$AU,$CK124+23),"")</f>
      </c>
      <c r="BT124">
        <f>IF($CL124&gt;=24,INDEX($AU:$AU,$CK124+24),"")</f>
      </c>
      <c r="BU124">
        <f>IF($CL124&gt;=25,INDEX($AU:$AU,$CK124+25),"")</f>
      </c>
      <c r="BV124">
        <f>IF($CL124&gt;=26,INDEX($AU:$AU,$CK124+26),"")</f>
      </c>
      <c r="BW124">
        <f>IF($CL124&gt;=27,INDEX($AU:$AU,$CK124+27),"")</f>
      </c>
      <c r="BX124">
        <f>IF($CL124&gt;=28,INDEX($AU:$AU,$CK124+28),"")</f>
      </c>
      <c r="BY124">
        <f>IF($CL124&gt;=29,INDEX($AU:$AU,$CK124+29),"")</f>
      </c>
      <c r="BZ124">
        <f>IF($CL124&gt;=30,INDEX($AU:$AU,$CK124+30),"")</f>
      </c>
      <c r="CA124">
        <f>IF($CL124&gt;=31,INDEX($AU:$AU,$CK124+31),"")</f>
      </c>
      <c r="CB124">
        <f>IF($CL124&gt;=32,INDEX($AU:$AU,$CK124+32),"")</f>
      </c>
      <c r="CC124">
        <f>IF($CL124&gt;=33,INDEX($AU:$AU,$CK124+33),"")</f>
      </c>
      <c r="CD124">
        <f>IF($CL124&gt;=34,INDEX($AU:$AU,$CK124+34),"")</f>
      </c>
      <c r="CE124">
        <f>IF($CL124&gt;=35,INDEX($AU:$AU,$CK124+35),"")</f>
      </c>
      <c r="CF124">
        <f>IF($CL124&gt;=36,INDEX($AU:$AU,$CK124+36),"")</f>
      </c>
      <c r="CG124">
        <f>IF($CL124&gt;=37,INDEX($AU:$AU,$CK124+37),"")</f>
      </c>
      <c r="CH124">
        <f>IF($CL124&gt;=38,INDEX($AU:$AU,$CK124+38),"")</f>
      </c>
      <c r="CI124">
        <f>IF($CL124&gt;=39,INDEX($AU:$AU,$CK124+39),"")</f>
      </c>
      <c r="CJ124">
        <f>IF($CL124&gt;=40,INDEX($AU:$AU,$CK124+40),"")</f>
      </c>
      <c r="CK124">
        <f>IFERROR(MATCH($AT124,$AU$2:$AU$133,0)+1,0)</f>
      </c>
      <c r="CL124">
        <f>IFERROR(INDEX($AV$2:$AV$133,MATCH($AT124,$AU$2:$AU$133,0)),0)</f>
      </c>
      <c r="CM124">
        <f>IFERROR(LEFT($L124,FIND(" - ",$L124)-1),$L124)</f>
      </c>
      <c r="CN124" t="s">
        <v>221</v>
      </c>
      <c r="CP124">
        <f>IF($DK124&gt;=1,INDEX($CN:$CN,$DJ124+1),"")</f>
      </c>
      <c r="CQ124">
        <f>IF($DK124&gt;=2,INDEX($CN:$CN,$DJ124+2),"")</f>
      </c>
      <c r="CR124">
        <f>IF($DK124&gt;=3,INDEX($CN:$CN,$DJ124+3),"")</f>
      </c>
      <c r="CS124">
        <f>IF($DK124&gt;=4,INDEX($CN:$CN,$DJ124+4),"")</f>
      </c>
      <c r="CT124">
        <f>IF($DK124&gt;=5,INDEX($CN:$CN,$DJ124+5),"")</f>
      </c>
      <c r="CU124">
        <f>IF($DK124&gt;=6,INDEX($CN:$CN,$DJ124+6),"")</f>
      </c>
      <c r="CV124">
        <f>IF($DK124&gt;=7,INDEX($CN:$CN,$DJ124+7),"")</f>
      </c>
      <c r="CW124">
        <f>IF($DK124&gt;=8,INDEX($CN:$CN,$DJ124+8),"")</f>
      </c>
      <c r="CX124">
        <f>IF($DK124&gt;=9,INDEX($CN:$CN,$DJ124+9),"")</f>
      </c>
      <c r="CY124">
        <f>IF($DK124&gt;=10,INDEX($CN:$CN,$DJ124+10),"")</f>
      </c>
      <c r="CZ124">
        <f>IF($DK124&gt;=11,INDEX($CN:$CN,$DJ124+11),"")</f>
      </c>
      <c r="DA124">
        <f>IF($DK124&gt;=12,INDEX($CN:$CN,$DJ124+12),"")</f>
      </c>
      <c r="DB124">
        <f>IF($DK124&gt;=13,INDEX($CN:$CN,$DJ124+13),"")</f>
      </c>
      <c r="DC124">
        <f>IF($DK124&gt;=14,INDEX($CN:$CN,$DJ124+14),"")</f>
      </c>
      <c r="DD124">
        <f>IF($DK124&gt;=15,INDEX($CN:$CN,$DJ124+15),"")</f>
      </c>
      <c r="DE124">
        <f>IF($DK124&gt;=16,INDEX($CN:$CN,$DJ124+16),"")</f>
      </c>
      <c r="DF124">
        <f>IF($DK124&gt;=17,INDEX($CN:$CN,$DJ124+17),"")</f>
      </c>
      <c r="DG124">
        <f>IF($DK124&gt;=18,INDEX($CN:$CN,$DJ124+18),"")</f>
      </c>
      <c r="DH124">
        <f>IF($DK124&gt;=19,INDEX($CN:$CN,$DJ124+19),"")</f>
      </c>
      <c r="DI124">
        <f>IF($DK124&gt;=20,INDEX($CN:$CN,$DJ124+20),"")</f>
      </c>
      <c r="DJ124">
        <f>IFERROR(MATCH($CM124,$CN$2:$CN$1089,0)+1,0)</f>
      </c>
      <c r="DK124">
        <f>IFERROR(INDEX($CO$2:$CO$1089,MATCH($CM124,$CN$2:$CN$1089,0)),0)</f>
      </c>
      <c r="DL124">
        <f>IFERROR(INDEX($AS:$AS,MATCH($O124,$AR:$AR,0))&amp;"","")</f>
      </c>
      <c r="DM124" t="s">
        <v>288</v>
      </c>
      <c r="DO124">
        <v>1</v>
      </c>
      <c r="DP124">
        <f>IF($GS124&gt;=1,INDEX($DM:$DM,$GR124+1),"")</f>
      </c>
      <c r="DQ124">
        <f>IF($GS124&gt;=2,INDEX($DM:$DM,$GR124+2),"")</f>
      </c>
      <c r="DR124">
        <f>IF($GS124&gt;=3,INDEX($DM:$DM,$GR124+3),"")</f>
      </c>
      <c r="DS124">
        <f>IF($GS124&gt;=4,INDEX($DM:$DM,$GR124+4),"")</f>
      </c>
      <c r="DT124">
        <f>IF($GS124&gt;=5,INDEX($DM:$DM,$GR124+5),"")</f>
      </c>
      <c r="DU124">
        <f>IF($GS124&gt;=6,INDEX($DM:$DM,$GR124+6),"")</f>
      </c>
      <c r="DV124">
        <f>IF($GS124&gt;=7,INDEX($DM:$DM,$GR124+7),"")</f>
      </c>
      <c r="DW124">
        <f>IF($GS124&gt;=8,INDEX($DM:$DM,$GR124+8),"")</f>
      </c>
      <c r="DX124">
        <f>IF($GS124&gt;=9,INDEX($DM:$DM,$GR124+9),"")</f>
      </c>
      <c r="DY124">
        <f>IF($GS124&gt;=10,INDEX($DM:$DM,$GR124+10),"")</f>
      </c>
      <c r="DZ124">
        <f>IF($GS124&gt;=11,INDEX($DM:$DM,$GR124+11),"")</f>
      </c>
      <c r="EA124">
        <f>IF($GS124&gt;=12,INDEX($DM:$DM,$GR124+12),"")</f>
      </c>
      <c r="EB124">
        <f>IF($GS124&gt;=13,INDEX($DM:$DM,$GR124+13),"")</f>
      </c>
      <c r="EC124">
        <f>IF($GS124&gt;=14,INDEX($DM:$DM,$GR124+14),"")</f>
      </c>
      <c r="ED124">
        <f>IF($GS124&gt;=15,INDEX($DM:$DM,$GR124+15),"")</f>
      </c>
      <c r="EE124">
        <f>IF($GS124&gt;=16,INDEX($DM:$DM,$GR124+16),"")</f>
      </c>
      <c r="EF124">
        <f>IF($GS124&gt;=17,INDEX($DM:$DM,$GR124+17),"")</f>
      </c>
      <c r="EG124">
        <f>IF($GS124&gt;=18,INDEX($DM:$DM,$GR124+18),"")</f>
      </c>
      <c r="EH124">
        <f>IF($GS124&gt;=19,INDEX($DM:$DM,$GR124+19),"")</f>
      </c>
      <c r="EI124">
        <f>IF($GS124&gt;=20,INDEX($DM:$DM,$GR124+20),"")</f>
      </c>
      <c r="EJ124">
        <f>IF($GS124&gt;=21,INDEX($DM:$DM,$GR124+21),"")</f>
      </c>
      <c r="EK124">
        <f>IF($GS124&gt;=22,INDEX($DM:$DM,$GR124+22),"")</f>
      </c>
      <c r="EL124">
        <f>IF($GS124&gt;=23,INDEX($DM:$DM,$GR124+23),"")</f>
      </c>
      <c r="EM124">
        <f>IF($GS124&gt;=24,INDEX($DM:$DM,$GR124+24),"")</f>
      </c>
      <c r="EN124">
        <f>IF($GS124&gt;=25,INDEX($DM:$DM,$GR124+25),"")</f>
      </c>
      <c r="EO124">
        <f>IF($GS124&gt;=26,INDEX($DM:$DM,$GR124+26),"")</f>
      </c>
      <c r="EP124">
        <f>IF($GS124&gt;=27,INDEX($DM:$DM,$GR124+27),"")</f>
      </c>
      <c r="EQ124">
        <f>IF($GS124&gt;=28,INDEX($DM:$DM,$GR124+28),"")</f>
      </c>
      <c r="ER124">
        <f>IF($GS124&gt;=29,INDEX($DM:$DM,$GR124+29),"")</f>
      </c>
      <c r="ES124">
        <f>IF($GS124&gt;=30,INDEX($DM:$DM,$GR124+30),"")</f>
      </c>
      <c r="ET124">
        <f>IF($GS124&gt;=31,INDEX($DM:$DM,$GR124+31),"")</f>
      </c>
      <c r="EU124">
        <f>IF($GS124&gt;=32,INDEX($DM:$DM,$GR124+32),"")</f>
      </c>
      <c r="EV124">
        <f>IF($GS124&gt;=33,INDEX($DM:$DM,$GR124+33),"")</f>
      </c>
      <c r="EW124">
        <f>IF($GS124&gt;=34,INDEX($DM:$DM,$GR124+34),"")</f>
      </c>
      <c r="EX124">
        <f>IF($GS124&gt;=35,INDEX($DM:$DM,$GR124+35),"")</f>
      </c>
      <c r="EY124">
        <f>IF($GS124&gt;=36,INDEX($DM:$DM,$GR124+36),"")</f>
      </c>
      <c r="EZ124">
        <f>IF($GS124&gt;=37,INDEX($DM:$DM,$GR124+37),"")</f>
      </c>
      <c r="FA124">
        <f>IF($GS124&gt;=38,INDEX($DM:$DM,$GR124+38),"")</f>
      </c>
      <c r="FB124">
        <f>IF($GS124&gt;=39,INDEX($DM:$DM,$GR124+39),"")</f>
      </c>
      <c r="FC124">
        <f>IF($GS124&gt;=40,INDEX($DM:$DM,$GR124+40),"")</f>
      </c>
      <c r="FD124">
        <f>IF($GS124&gt;=1,INDEX($DN:$DN,$GR124+1),"")</f>
      </c>
      <c r="FE124">
        <f>IF($GS124&gt;=2,INDEX($DN:$DN,$GR124+2),"")</f>
      </c>
      <c r="FF124">
        <f>IF($GS124&gt;=3,INDEX($DN:$DN,$GR124+3),"")</f>
      </c>
      <c r="FG124">
        <f>IF($GS124&gt;=4,INDEX($DN:$DN,$GR124+4),"")</f>
      </c>
      <c r="FH124">
        <f>IF($GS124&gt;=5,INDEX($DN:$DN,$GR124+5),"")</f>
      </c>
      <c r="FI124">
        <f>IF($GS124&gt;=6,INDEX($DN:$DN,$GR124+6),"")</f>
      </c>
      <c r="FJ124">
        <f>IF($GS124&gt;=7,INDEX($DN:$DN,$GR124+7),"")</f>
      </c>
      <c r="FK124">
        <f>IF($GS124&gt;=8,INDEX($DN:$DN,$GR124+8),"")</f>
      </c>
      <c r="FL124">
        <f>IF($GS124&gt;=9,INDEX($DN:$DN,$GR124+9),"")</f>
      </c>
      <c r="FM124">
        <f>IF($GS124&gt;=10,INDEX($DN:$DN,$GR124+10),"")</f>
      </c>
      <c r="FN124">
        <f>IF($GS124&gt;=11,INDEX($DN:$DN,$GR124+11),"")</f>
      </c>
      <c r="FO124">
        <f>IF($GS124&gt;=12,INDEX($DN:$DN,$GR124+12),"")</f>
      </c>
      <c r="FP124">
        <f>IF($GS124&gt;=13,INDEX($DN:$DN,$GR124+13),"")</f>
      </c>
      <c r="FQ124">
        <f>IF($GS124&gt;=14,INDEX($DN:$DN,$GR124+14),"")</f>
      </c>
      <c r="FR124">
        <f>IF($GS124&gt;=15,INDEX($DN:$DN,$GR124+15),"")</f>
      </c>
      <c r="FS124">
        <f>IF($GS124&gt;=16,INDEX($DN:$DN,$GR124+16),"")</f>
      </c>
      <c r="FT124">
        <f>IF($GS124&gt;=17,INDEX($DN:$DN,$GR124+17),"")</f>
      </c>
      <c r="FU124">
        <f>IF($GS124&gt;=18,INDEX($DN:$DN,$GR124+18),"")</f>
      </c>
      <c r="FV124">
        <f>IF($GS124&gt;=19,INDEX($DN:$DN,$GR124+19),"")</f>
      </c>
      <c r="FW124">
        <f>IF($GS124&gt;=20,INDEX($DN:$DN,$GR124+20),"")</f>
      </c>
      <c r="FX124">
        <f>IF($GS124&gt;=21,INDEX($DN:$DN,$GR124+21),"")</f>
      </c>
      <c r="FY124">
        <f>IF($GS124&gt;=22,INDEX($DN:$DN,$GR124+22),"")</f>
      </c>
      <c r="FZ124">
        <f>IF($GS124&gt;=23,INDEX($DN:$DN,$GR124+23),"")</f>
      </c>
      <c r="GA124">
        <f>IF($GS124&gt;=24,INDEX($DN:$DN,$GR124+24),"")</f>
      </c>
      <c r="GB124">
        <f>IF($GS124&gt;=25,INDEX($DN:$DN,$GR124+25),"")</f>
      </c>
      <c r="GC124">
        <f>IF($GS124&gt;=26,INDEX($DN:$DN,$GR124+26),"")</f>
      </c>
      <c r="GD124">
        <f>IF($GS124&gt;=27,INDEX($DN:$DN,$GR124+27),"")</f>
      </c>
      <c r="GE124">
        <f>IF($GS124&gt;=28,INDEX($DN:$DN,$GR124+28),"")</f>
      </c>
      <c r="GF124">
        <f>IF($GS124&gt;=29,INDEX($DN:$DN,$GR124+29),"")</f>
      </c>
      <c r="GG124">
        <f>IF($GS124&gt;=30,INDEX($DN:$DN,$GR124+30),"")</f>
      </c>
      <c r="GH124">
        <f>IF($GS124&gt;=31,INDEX($DN:$DN,$GR124+31),"")</f>
      </c>
      <c r="GI124">
        <f>IF($GS124&gt;=32,INDEX($DN:$DN,$GR124+32),"")</f>
      </c>
      <c r="GJ124">
        <f>IF($GS124&gt;=33,INDEX($DN:$DN,$GR124+33),"")</f>
      </c>
      <c r="GK124">
        <f>IF($GS124&gt;=34,INDEX($DN:$DN,$GR124+34),"")</f>
      </c>
      <c r="GL124">
        <f>IF($GS124&gt;=35,INDEX($DN:$DN,$GR124+35),"")</f>
      </c>
      <c r="GM124">
        <f>IF($GS124&gt;=36,INDEX($DN:$DN,$GR124+36),"")</f>
      </c>
      <c r="GN124">
        <f>IF($GS124&gt;=37,INDEX($DN:$DN,$GR124+37),"")</f>
      </c>
      <c r="GO124">
        <f>IF($GS124&gt;=38,INDEX($DN:$DN,$GR124+38),"")</f>
      </c>
      <c r="GP124">
        <f>IF($GS124&gt;=39,INDEX($DN:$DN,$GR124+39),"")</f>
      </c>
      <c r="GQ124">
        <f>IF($GS124&gt;=40,INDEX($DN:$DN,$GR124+40),"")</f>
      </c>
      <c r="GR124">
        <f>IFERROR(MATCH($DL124,$DM$2:$DM$148,0)+1,0)</f>
      </c>
      <c r="GS124">
        <f>IFERROR(INDEX($DO$2:$DO$148,MATCH($DL124,$DM$2:$DM$148,0)),0)</f>
      </c>
      <c r="GT124">
        <f>IFERROR(MATCH($Z124,$DP$124:$FC$124,0),0)</f>
      </c>
      <c r="GU124">
        <f>IF($GT124&gt;0,INDEX($FD$124:$GQ$124,$GT124),"")</f>
      </c>
      <c r="GV124" t="s">
        <v>721</v>
      </c>
      <c r="GX124">
        <f>IF($JG124&gt;=1,INDEX($GV:$GV,$JF124+1),"")</f>
      </c>
      <c r="GY124">
        <f>IF($JG124&gt;=2,INDEX($GV:$GV,$JF124+2),"")</f>
      </c>
      <c r="GZ124">
        <f>IF($JG124&gt;=3,INDEX($GV:$GV,$JF124+3),"")</f>
      </c>
      <c r="HA124">
        <f>IF($JG124&gt;=4,INDEX($GV:$GV,$JF124+4),"")</f>
      </c>
      <c r="HB124">
        <f>IF($JG124&gt;=5,INDEX($GV:$GV,$JF124+5),"")</f>
      </c>
      <c r="HC124">
        <f>IF($JG124&gt;=6,INDEX($GV:$GV,$JF124+6),"")</f>
      </c>
      <c r="HD124">
        <f>IF($JG124&gt;=7,INDEX($GV:$GV,$JF124+7),"")</f>
      </c>
      <c r="HE124">
        <f>IF($JG124&gt;=8,INDEX($GV:$GV,$JF124+8),"")</f>
      </c>
      <c r="HF124">
        <f>IF($JG124&gt;=9,INDEX($GV:$GV,$JF124+9),"")</f>
      </c>
      <c r="HG124">
        <f>IF($JG124&gt;=10,INDEX($GV:$GV,$JF124+10),"")</f>
      </c>
      <c r="HH124">
        <f>IF($JG124&gt;=11,INDEX($GV:$GV,$JF124+11),"")</f>
      </c>
      <c r="HI124">
        <f>IF($JG124&gt;=12,INDEX($GV:$GV,$JF124+12),"")</f>
      </c>
      <c r="HJ124">
        <f>IF($JG124&gt;=13,INDEX($GV:$GV,$JF124+13),"")</f>
      </c>
      <c r="HK124">
        <f>IF($JG124&gt;=14,INDEX($GV:$GV,$JF124+14),"")</f>
      </c>
      <c r="HL124">
        <f>IF($JG124&gt;=15,INDEX($GV:$GV,$JF124+15),"")</f>
      </c>
      <c r="HM124">
        <f>IF($JG124&gt;=16,INDEX($GV:$GV,$JF124+16),"")</f>
      </c>
      <c r="HN124">
        <f>IF($JG124&gt;=17,INDEX($GV:$GV,$JF124+17),"")</f>
      </c>
      <c r="HO124">
        <f>IF($JG124&gt;=18,INDEX($GV:$GV,$JF124+18),"")</f>
      </c>
      <c r="HP124">
        <f>IF($JG124&gt;=19,INDEX($GV:$GV,$JF124+19),"")</f>
      </c>
      <c r="HQ124">
        <f>IF($JG124&gt;=20,INDEX($GV:$GV,$JF124+20),"")</f>
      </c>
      <c r="HR124">
        <f>IF($JG124&gt;=21,INDEX($GV:$GV,$JF124+21),"")</f>
      </c>
      <c r="HS124">
        <f>IF($JG124&gt;=22,INDEX($GV:$GV,$JF124+22),"")</f>
      </c>
      <c r="HT124">
        <f>IF($JG124&gt;=23,INDEX($GV:$GV,$JF124+23),"")</f>
      </c>
      <c r="HU124">
        <f>IF($JG124&gt;=24,INDEX($GV:$GV,$JF124+24),"")</f>
      </c>
      <c r="HV124">
        <f>IF($JG124&gt;=25,INDEX($GV:$GV,$JF124+25),"")</f>
      </c>
      <c r="HW124">
        <f>IF($JG124&gt;=26,INDEX($GV:$GV,$JF124+26),"")</f>
      </c>
      <c r="HX124">
        <f>IF($JG124&gt;=27,INDEX($GV:$GV,$JF124+27),"")</f>
      </c>
      <c r="HY124">
        <f>IF($JG124&gt;=28,INDEX($GV:$GV,$JF124+28),"")</f>
      </c>
      <c r="HZ124">
        <f>IF($JG124&gt;=29,INDEX($GV:$GV,$JF124+29),"")</f>
      </c>
      <c r="IA124">
        <f>IF($JG124&gt;=30,INDEX($GV:$GV,$JF124+30),"")</f>
      </c>
      <c r="IB124">
        <f>IF($JG124&gt;=31,INDEX($GV:$GV,$JF124+31),"")</f>
      </c>
      <c r="IC124">
        <f>IF($JG124&gt;=32,INDEX($GV:$GV,$JF124+32),"")</f>
      </c>
      <c r="ID124">
        <f>IF($JG124&gt;=33,INDEX($GV:$GV,$JF124+33),"")</f>
      </c>
      <c r="IE124">
        <f>IF($JG124&gt;=34,INDEX($GV:$GV,$JF124+34),"")</f>
      </c>
      <c r="IF124">
        <f>IF($JG124&gt;=35,INDEX($GV:$GV,$JF124+35),"")</f>
      </c>
      <c r="IG124">
        <f>IF($JG124&gt;=36,INDEX($GV:$GV,$JF124+36),"")</f>
      </c>
      <c r="IH124">
        <f>IF($JG124&gt;=37,INDEX($GV:$GV,$JF124+37),"")</f>
      </c>
      <c r="II124">
        <f>IF($JG124&gt;=38,INDEX($GV:$GV,$JF124+38),"")</f>
      </c>
      <c r="IJ124">
        <f>IF($JG124&gt;=39,INDEX($GV:$GV,$JF124+39),"")</f>
      </c>
      <c r="IK124">
        <f>IF($JG124&gt;=40,INDEX($GV:$GV,$JF124+40),"")</f>
      </c>
      <c r="IL124">
        <f>IF($JG124&gt;=41,INDEX($GV:$GV,$JF124+41),"")</f>
      </c>
      <c r="IM124">
        <f>IF($JG124&gt;=42,INDEX($GV:$GV,$JF124+42),"")</f>
      </c>
      <c r="IN124">
        <f>IF($JG124&gt;=43,INDEX($GV:$GV,$JF124+43),"")</f>
      </c>
      <c r="IO124">
        <f>IF($JG124&gt;=44,INDEX($GV:$GV,$JF124+44),"")</f>
      </c>
      <c r="IP124">
        <f>IF($JG124&gt;=45,INDEX($GV:$GV,$JF124+45),"")</f>
      </c>
      <c r="IQ124">
        <f>IF($JG124&gt;=46,INDEX($GV:$GV,$JF124+46),"")</f>
      </c>
      <c r="IR124">
        <f>IF($JG124&gt;=47,INDEX($GV:$GV,$JF124+47),"")</f>
      </c>
      <c r="IS124">
        <f>IF($JG124&gt;=48,INDEX($GV:$GV,$JF124+48),"")</f>
      </c>
      <c r="IT124">
        <f>IF($JG124&gt;=49,INDEX($GV:$GV,$JF124+49),"")</f>
      </c>
      <c r="IU124">
        <f>IF($JG124&gt;=50,INDEX($GV:$GV,$JF124+50),"")</f>
      </c>
      <c r="IV124">
        <f>IF($JG124&gt;=51,INDEX($GV:$GV,$JF124+51),"")</f>
      </c>
      <c r="IW124">
        <f>IF($JG124&gt;=52,INDEX($GV:$GV,$JF124+52),"")</f>
      </c>
      <c r="IX124">
        <f>IF($JG124&gt;=53,INDEX($GV:$GV,$JF124+53),"")</f>
      </c>
      <c r="IY124">
        <f>IF($JG124&gt;=54,INDEX($GV:$GV,$JF124+54),"")</f>
      </c>
      <c r="IZ124">
        <f>IF($JG124&gt;=55,INDEX($GV:$GV,$JF124+55),"")</f>
      </c>
      <c r="JA124">
        <f>IF($JG124&gt;=56,INDEX($GV:$GV,$JF124+56),"")</f>
      </c>
      <c r="JB124">
        <f>IF($JG124&gt;=57,INDEX($GV:$GV,$JF124+57),"")</f>
      </c>
      <c r="JC124">
        <f>IF($JG124&gt;=58,INDEX($GV:$GV,$JF124+58),"")</f>
      </c>
      <c r="JD124">
        <f>IF($JG124&gt;=59,INDEX($GV:$GV,$JF124+59),"")</f>
      </c>
      <c r="JE124">
        <f>IF($JG124&gt;=60,INDEX($GV:$GV,$JF124+60),"")</f>
      </c>
      <c r="JF124">
        <f>IFERROR(MATCH($GU124,$GV$2:$GV$322,0)+1,0)</f>
      </c>
      <c r="JG124">
        <f>IFERROR(INDEX($GW$2:$GW$322,MATCH($GU124,$GV$2:$GV$322,0)),0)</f>
      </c>
      <c r="JH124" t="s">
        <v>44</v>
      </c>
      <c r="JI124" t="s">
        <v>44</v>
      </c>
    </row>
    <row r="125" spans="1:269" x14ac:dyDescent="0.25">
      <c r="R125">
        <f>IF(OR($U125="",$Q125=""),"",IFERROR($U125/$Q125,0))</f>
      </c>
      <c r="S125">
        <f>IF($U125="","",
SUM($T125,$V125,$AA125,$W125,$Y125)*
(1-IF($AB125="",0,VALUE($AB125)/100)))</f>
      </c>
      <c r="T125">
        <f>IF($U125="","",$U125)</f>
      </c>
      <c r="V125">
        <f>IF($U125="","",
IF($O125="","",
IF(ISNUMBER(SEARCH("exempt",LOWER($O125))),0,
$U125*(VALUE(SUBSTITUTE($O125,"%",""))/100))))</f>
      </c>
      <c r="AC125">
        <f>IFERROR(IF(FIND(" - ",$K125)&gt;0,MID($K125,FIND(" - ",$K125)+3,LEN($K125)),""),"")</f>
      </c>
      <c r="AL125" t="s">
        <v>722</v>
      </c>
      <c r="AP125" t="s">
        <v>723</v>
      </c>
      <c r="AQ125" t="s">
        <v>178</v>
      </c>
      <c r="AT125">
        <f>IFERROR(LEFT($K125,FIND(" - ",$K125)-1),$K125)</f>
      </c>
      <c r="AU125" t="s">
        <v>502</v>
      </c>
      <c r="AW125">
        <f>IF($CL125&gt;=1,INDEX($AU:$AU,$CK125+1),"")</f>
      </c>
      <c r="AX125">
        <f>IF($CL125&gt;=2,INDEX($AU:$AU,$CK125+2),"")</f>
      </c>
      <c r="AY125">
        <f>IF($CL125&gt;=3,INDEX($AU:$AU,$CK125+3),"")</f>
      </c>
      <c r="AZ125">
        <f>IF($CL125&gt;=4,INDEX($AU:$AU,$CK125+4),"")</f>
      </c>
      <c r="BA125">
        <f>IF($CL125&gt;=5,INDEX($AU:$AU,$CK125+5),"")</f>
      </c>
      <c r="BB125">
        <f>IF($CL125&gt;=6,INDEX($AU:$AU,$CK125+6),"")</f>
      </c>
      <c r="BC125">
        <f>IF($CL125&gt;=7,INDEX($AU:$AU,$CK125+7),"")</f>
      </c>
      <c r="BD125">
        <f>IF($CL125&gt;=8,INDEX($AU:$AU,$CK125+8),"")</f>
      </c>
      <c r="BE125">
        <f>IF($CL125&gt;=9,INDEX($AU:$AU,$CK125+9),"")</f>
      </c>
      <c r="BF125">
        <f>IF($CL125&gt;=10,INDEX($AU:$AU,$CK125+10),"")</f>
      </c>
      <c r="BG125">
        <f>IF($CL125&gt;=11,INDEX($AU:$AU,$CK125+11),"")</f>
      </c>
      <c r="BH125">
        <f>IF($CL125&gt;=12,INDEX($AU:$AU,$CK125+12),"")</f>
      </c>
      <c r="BI125">
        <f>IF($CL125&gt;=13,INDEX($AU:$AU,$CK125+13),"")</f>
      </c>
      <c r="BJ125">
        <f>IF($CL125&gt;=14,INDEX($AU:$AU,$CK125+14),"")</f>
      </c>
      <c r="BK125">
        <f>IF($CL125&gt;=15,INDEX($AU:$AU,$CK125+15),"")</f>
      </c>
      <c r="BL125">
        <f>IF($CL125&gt;=16,INDEX($AU:$AU,$CK125+16),"")</f>
      </c>
      <c r="BM125">
        <f>IF($CL125&gt;=17,INDEX($AU:$AU,$CK125+17),"")</f>
      </c>
      <c r="BN125">
        <f>IF($CL125&gt;=18,INDEX($AU:$AU,$CK125+18),"")</f>
      </c>
      <c r="BO125">
        <f>IF($CL125&gt;=19,INDEX($AU:$AU,$CK125+19),"")</f>
      </c>
      <c r="BP125">
        <f>IF($CL125&gt;=20,INDEX($AU:$AU,$CK125+20),"")</f>
      </c>
      <c r="BQ125">
        <f>IF($CL125&gt;=21,INDEX($AU:$AU,$CK125+21),"")</f>
      </c>
      <c r="BR125">
        <f>IF($CL125&gt;=22,INDEX($AU:$AU,$CK125+22),"")</f>
      </c>
      <c r="BS125">
        <f>IF($CL125&gt;=23,INDEX($AU:$AU,$CK125+23),"")</f>
      </c>
      <c r="BT125">
        <f>IF($CL125&gt;=24,INDEX($AU:$AU,$CK125+24),"")</f>
      </c>
      <c r="BU125">
        <f>IF($CL125&gt;=25,INDEX($AU:$AU,$CK125+25),"")</f>
      </c>
      <c r="BV125">
        <f>IF($CL125&gt;=26,INDEX($AU:$AU,$CK125+26),"")</f>
      </c>
      <c r="BW125">
        <f>IF($CL125&gt;=27,INDEX($AU:$AU,$CK125+27),"")</f>
      </c>
      <c r="BX125">
        <f>IF($CL125&gt;=28,INDEX($AU:$AU,$CK125+28),"")</f>
      </c>
      <c r="BY125">
        <f>IF($CL125&gt;=29,INDEX($AU:$AU,$CK125+29),"")</f>
      </c>
      <c r="BZ125">
        <f>IF($CL125&gt;=30,INDEX($AU:$AU,$CK125+30),"")</f>
      </c>
      <c r="CA125">
        <f>IF($CL125&gt;=31,INDEX($AU:$AU,$CK125+31),"")</f>
      </c>
      <c r="CB125">
        <f>IF($CL125&gt;=32,INDEX($AU:$AU,$CK125+32),"")</f>
      </c>
      <c r="CC125">
        <f>IF($CL125&gt;=33,INDEX($AU:$AU,$CK125+33),"")</f>
      </c>
      <c r="CD125">
        <f>IF($CL125&gt;=34,INDEX($AU:$AU,$CK125+34),"")</f>
      </c>
      <c r="CE125">
        <f>IF($CL125&gt;=35,INDEX($AU:$AU,$CK125+35),"")</f>
      </c>
      <c r="CF125">
        <f>IF($CL125&gt;=36,INDEX($AU:$AU,$CK125+36),"")</f>
      </c>
      <c r="CG125">
        <f>IF($CL125&gt;=37,INDEX($AU:$AU,$CK125+37),"")</f>
      </c>
      <c r="CH125">
        <f>IF($CL125&gt;=38,INDEX($AU:$AU,$CK125+38),"")</f>
      </c>
      <c r="CI125">
        <f>IF($CL125&gt;=39,INDEX($AU:$AU,$CK125+39),"")</f>
      </c>
      <c r="CJ125">
        <f>IF($CL125&gt;=40,INDEX($AU:$AU,$CK125+40),"")</f>
      </c>
      <c r="CK125">
        <f>IFERROR(MATCH($AT125,$AU$2:$AU$133,0)+1,0)</f>
      </c>
      <c r="CL125">
        <f>IFERROR(INDEX($AV$2:$AV$133,MATCH($AT125,$AU$2:$AU$133,0)),0)</f>
      </c>
      <c r="CM125">
        <f>IFERROR(LEFT($L125,FIND(" - ",$L125)-1),$L125)</f>
      </c>
      <c r="CN125" t="s">
        <v>724</v>
      </c>
      <c r="CO125">
        <v>1</v>
      </c>
      <c r="CP125">
        <f>IF($DK125&gt;=1,INDEX($CN:$CN,$DJ125+1),"")</f>
      </c>
      <c r="CQ125">
        <f>IF($DK125&gt;=2,INDEX($CN:$CN,$DJ125+2),"")</f>
      </c>
      <c r="CR125">
        <f>IF($DK125&gt;=3,INDEX($CN:$CN,$DJ125+3),"")</f>
      </c>
      <c r="CS125">
        <f>IF($DK125&gt;=4,INDEX($CN:$CN,$DJ125+4),"")</f>
      </c>
      <c r="CT125">
        <f>IF($DK125&gt;=5,INDEX($CN:$CN,$DJ125+5),"")</f>
      </c>
      <c r="CU125">
        <f>IF($DK125&gt;=6,INDEX($CN:$CN,$DJ125+6),"")</f>
      </c>
      <c r="CV125">
        <f>IF($DK125&gt;=7,INDEX($CN:$CN,$DJ125+7),"")</f>
      </c>
      <c r="CW125">
        <f>IF($DK125&gt;=8,INDEX($CN:$CN,$DJ125+8),"")</f>
      </c>
      <c r="CX125">
        <f>IF($DK125&gt;=9,INDEX($CN:$CN,$DJ125+9),"")</f>
      </c>
      <c r="CY125">
        <f>IF($DK125&gt;=10,INDEX($CN:$CN,$DJ125+10),"")</f>
      </c>
      <c r="CZ125">
        <f>IF($DK125&gt;=11,INDEX($CN:$CN,$DJ125+11),"")</f>
      </c>
      <c r="DA125">
        <f>IF($DK125&gt;=12,INDEX($CN:$CN,$DJ125+12),"")</f>
      </c>
      <c r="DB125">
        <f>IF($DK125&gt;=13,INDEX($CN:$CN,$DJ125+13),"")</f>
      </c>
      <c r="DC125">
        <f>IF($DK125&gt;=14,INDEX($CN:$CN,$DJ125+14),"")</f>
      </c>
      <c r="DD125">
        <f>IF($DK125&gt;=15,INDEX($CN:$CN,$DJ125+15),"")</f>
      </c>
      <c r="DE125">
        <f>IF($DK125&gt;=16,INDEX($CN:$CN,$DJ125+16),"")</f>
      </c>
      <c r="DF125">
        <f>IF($DK125&gt;=17,INDEX($CN:$CN,$DJ125+17),"")</f>
      </c>
      <c r="DG125">
        <f>IF($DK125&gt;=18,INDEX($CN:$CN,$DJ125+18),"")</f>
      </c>
      <c r="DH125">
        <f>IF($DK125&gt;=19,INDEX($CN:$CN,$DJ125+19),"")</f>
      </c>
      <c r="DI125">
        <f>IF($DK125&gt;=20,INDEX($CN:$CN,$DJ125+20),"")</f>
      </c>
      <c r="DJ125">
        <f>IFERROR(MATCH($CM125,$CN$2:$CN$1089,0)+1,0)</f>
      </c>
      <c r="DK125">
        <f>IFERROR(INDEX($CO$2:$CO$1089,MATCH($CM125,$CN$2:$CN$1089,0)),0)</f>
      </c>
      <c r="DL125">
        <f>IFERROR(INDEX($AS:$AS,MATCH($O125,$AR:$AR,0))&amp;"","")</f>
      </c>
      <c r="DM125" t="s">
        <v>37</v>
      </c>
      <c r="DN125" t="s">
        <v>64</v>
      </c>
      <c r="DP125">
        <f>IF($GS125&gt;=1,INDEX($DM:$DM,$GR125+1),"")</f>
      </c>
      <c r="DQ125">
        <f>IF($GS125&gt;=2,INDEX($DM:$DM,$GR125+2),"")</f>
      </c>
      <c r="DR125">
        <f>IF($GS125&gt;=3,INDEX($DM:$DM,$GR125+3),"")</f>
      </c>
      <c r="DS125">
        <f>IF($GS125&gt;=4,INDEX($DM:$DM,$GR125+4),"")</f>
      </c>
      <c r="DT125">
        <f>IF($GS125&gt;=5,INDEX($DM:$DM,$GR125+5),"")</f>
      </c>
      <c r="DU125">
        <f>IF($GS125&gt;=6,INDEX($DM:$DM,$GR125+6),"")</f>
      </c>
      <c r="DV125">
        <f>IF($GS125&gt;=7,INDEX($DM:$DM,$GR125+7),"")</f>
      </c>
      <c r="DW125">
        <f>IF($GS125&gt;=8,INDEX($DM:$DM,$GR125+8),"")</f>
      </c>
      <c r="DX125">
        <f>IF($GS125&gt;=9,INDEX($DM:$DM,$GR125+9),"")</f>
      </c>
      <c r="DY125">
        <f>IF($GS125&gt;=10,INDEX($DM:$DM,$GR125+10),"")</f>
      </c>
      <c r="DZ125">
        <f>IF($GS125&gt;=11,INDEX($DM:$DM,$GR125+11),"")</f>
      </c>
      <c r="EA125">
        <f>IF($GS125&gt;=12,INDEX($DM:$DM,$GR125+12),"")</f>
      </c>
      <c r="EB125">
        <f>IF($GS125&gt;=13,INDEX($DM:$DM,$GR125+13),"")</f>
      </c>
      <c r="EC125">
        <f>IF($GS125&gt;=14,INDEX($DM:$DM,$GR125+14),"")</f>
      </c>
      <c r="ED125">
        <f>IF($GS125&gt;=15,INDEX($DM:$DM,$GR125+15),"")</f>
      </c>
      <c r="EE125">
        <f>IF($GS125&gt;=16,INDEX($DM:$DM,$GR125+16),"")</f>
      </c>
      <c r="EF125">
        <f>IF($GS125&gt;=17,INDEX($DM:$DM,$GR125+17),"")</f>
      </c>
      <c r="EG125">
        <f>IF($GS125&gt;=18,INDEX($DM:$DM,$GR125+18),"")</f>
      </c>
      <c r="EH125">
        <f>IF($GS125&gt;=19,INDEX($DM:$DM,$GR125+19),"")</f>
      </c>
      <c r="EI125">
        <f>IF($GS125&gt;=20,INDEX($DM:$DM,$GR125+20),"")</f>
      </c>
      <c r="EJ125">
        <f>IF($GS125&gt;=21,INDEX($DM:$DM,$GR125+21),"")</f>
      </c>
      <c r="EK125">
        <f>IF($GS125&gt;=22,INDEX($DM:$DM,$GR125+22),"")</f>
      </c>
      <c r="EL125">
        <f>IF($GS125&gt;=23,INDEX($DM:$DM,$GR125+23),"")</f>
      </c>
      <c r="EM125">
        <f>IF($GS125&gt;=24,INDEX($DM:$DM,$GR125+24),"")</f>
      </c>
      <c r="EN125">
        <f>IF($GS125&gt;=25,INDEX($DM:$DM,$GR125+25),"")</f>
      </c>
      <c r="EO125">
        <f>IF($GS125&gt;=26,INDEX($DM:$DM,$GR125+26),"")</f>
      </c>
      <c r="EP125">
        <f>IF($GS125&gt;=27,INDEX($DM:$DM,$GR125+27),"")</f>
      </c>
      <c r="EQ125">
        <f>IF($GS125&gt;=28,INDEX($DM:$DM,$GR125+28),"")</f>
      </c>
      <c r="ER125">
        <f>IF($GS125&gt;=29,INDEX($DM:$DM,$GR125+29),"")</f>
      </c>
      <c r="ES125">
        <f>IF($GS125&gt;=30,INDEX($DM:$DM,$GR125+30),"")</f>
      </c>
      <c r="ET125">
        <f>IF($GS125&gt;=31,INDEX($DM:$DM,$GR125+31),"")</f>
      </c>
      <c r="EU125">
        <f>IF($GS125&gt;=32,INDEX($DM:$DM,$GR125+32),"")</f>
      </c>
      <c r="EV125">
        <f>IF($GS125&gt;=33,INDEX($DM:$DM,$GR125+33),"")</f>
      </c>
      <c r="EW125">
        <f>IF($GS125&gt;=34,INDEX($DM:$DM,$GR125+34),"")</f>
      </c>
      <c r="EX125">
        <f>IF($GS125&gt;=35,INDEX($DM:$DM,$GR125+35),"")</f>
      </c>
      <c r="EY125">
        <f>IF($GS125&gt;=36,INDEX($DM:$DM,$GR125+36),"")</f>
      </c>
      <c r="EZ125">
        <f>IF($GS125&gt;=37,INDEX($DM:$DM,$GR125+37),"")</f>
      </c>
      <c r="FA125">
        <f>IF($GS125&gt;=38,INDEX($DM:$DM,$GR125+38),"")</f>
      </c>
      <c r="FB125">
        <f>IF($GS125&gt;=39,INDEX($DM:$DM,$GR125+39),"")</f>
      </c>
      <c r="FC125">
        <f>IF($GS125&gt;=40,INDEX($DM:$DM,$GR125+40),"")</f>
      </c>
      <c r="FD125">
        <f>IF($GS125&gt;=1,INDEX($DN:$DN,$GR125+1),"")</f>
      </c>
      <c r="FE125">
        <f>IF($GS125&gt;=2,INDEX($DN:$DN,$GR125+2),"")</f>
      </c>
      <c r="FF125">
        <f>IF($GS125&gt;=3,INDEX($DN:$DN,$GR125+3),"")</f>
      </c>
      <c r="FG125">
        <f>IF($GS125&gt;=4,INDEX($DN:$DN,$GR125+4),"")</f>
      </c>
      <c r="FH125">
        <f>IF($GS125&gt;=5,INDEX($DN:$DN,$GR125+5),"")</f>
      </c>
      <c r="FI125">
        <f>IF($GS125&gt;=6,INDEX($DN:$DN,$GR125+6),"")</f>
      </c>
      <c r="FJ125">
        <f>IF($GS125&gt;=7,INDEX($DN:$DN,$GR125+7),"")</f>
      </c>
      <c r="FK125">
        <f>IF($GS125&gt;=8,INDEX($DN:$DN,$GR125+8),"")</f>
      </c>
      <c r="FL125">
        <f>IF($GS125&gt;=9,INDEX($DN:$DN,$GR125+9),"")</f>
      </c>
      <c r="FM125">
        <f>IF($GS125&gt;=10,INDEX($DN:$DN,$GR125+10),"")</f>
      </c>
      <c r="FN125">
        <f>IF($GS125&gt;=11,INDEX($DN:$DN,$GR125+11),"")</f>
      </c>
      <c r="FO125">
        <f>IF($GS125&gt;=12,INDEX($DN:$DN,$GR125+12),"")</f>
      </c>
      <c r="FP125">
        <f>IF($GS125&gt;=13,INDEX($DN:$DN,$GR125+13),"")</f>
      </c>
      <c r="FQ125">
        <f>IF($GS125&gt;=14,INDEX($DN:$DN,$GR125+14),"")</f>
      </c>
      <c r="FR125">
        <f>IF($GS125&gt;=15,INDEX($DN:$DN,$GR125+15),"")</f>
      </c>
      <c r="FS125">
        <f>IF($GS125&gt;=16,INDEX($DN:$DN,$GR125+16),"")</f>
      </c>
      <c r="FT125">
        <f>IF($GS125&gt;=17,INDEX($DN:$DN,$GR125+17),"")</f>
      </c>
      <c r="FU125">
        <f>IF($GS125&gt;=18,INDEX($DN:$DN,$GR125+18),"")</f>
      </c>
      <c r="FV125">
        <f>IF($GS125&gt;=19,INDEX($DN:$DN,$GR125+19),"")</f>
      </c>
      <c r="FW125">
        <f>IF($GS125&gt;=20,INDEX($DN:$DN,$GR125+20),"")</f>
      </c>
      <c r="FX125">
        <f>IF($GS125&gt;=21,INDEX($DN:$DN,$GR125+21),"")</f>
      </c>
      <c r="FY125">
        <f>IF($GS125&gt;=22,INDEX($DN:$DN,$GR125+22),"")</f>
      </c>
      <c r="FZ125">
        <f>IF($GS125&gt;=23,INDEX($DN:$DN,$GR125+23),"")</f>
      </c>
      <c r="GA125">
        <f>IF($GS125&gt;=24,INDEX($DN:$DN,$GR125+24),"")</f>
      </c>
      <c r="GB125">
        <f>IF($GS125&gt;=25,INDEX($DN:$DN,$GR125+25),"")</f>
      </c>
      <c r="GC125">
        <f>IF($GS125&gt;=26,INDEX($DN:$DN,$GR125+26),"")</f>
      </c>
      <c r="GD125">
        <f>IF($GS125&gt;=27,INDEX($DN:$DN,$GR125+27),"")</f>
      </c>
      <c r="GE125">
        <f>IF($GS125&gt;=28,INDEX($DN:$DN,$GR125+28),"")</f>
      </c>
      <c r="GF125">
        <f>IF($GS125&gt;=29,INDEX($DN:$DN,$GR125+29),"")</f>
      </c>
      <c r="GG125">
        <f>IF($GS125&gt;=30,INDEX($DN:$DN,$GR125+30),"")</f>
      </c>
      <c r="GH125">
        <f>IF($GS125&gt;=31,INDEX($DN:$DN,$GR125+31),"")</f>
      </c>
      <c r="GI125">
        <f>IF($GS125&gt;=32,INDEX($DN:$DN,$GR125+32),"")</f>
      </c>
      <c r="GJ125">
        <f>IF($GS125&gt;=33,INDEX($DN:$DN,$GR125+33),"")</f>
      </c>
      <c r="GK125">
        <f>IF($GS125&gt;=34,INDEX($DN:$DN,$GR125+34),"")</f>
      </c>
      <c r="GL125">
        <f>IF($GS125&gt;=35,INDEX($DN:$DN,$GR125+35),"")</f>
      </c>
      <c r="GM125">
        <f>IF($GS125&gt;=36,INDEX($DN:$DN,$GR125+36),"")</f>
      </c>
      <c r="GN125">
        <f>IF($GS125&gt;=37,INDEX($DN:$DN,$GR125+37),"")</f>
      </c>
      <c r="GO125">
        <f>IF($GS125&gt;=38,INDEX($DN:$DN,$GR125+38),"")</f>
      </c>
      <c r="GP125">
        <f>IF($GS125&gt;=39,INDEX($DN:$DN,$GR125+39),"")</f>
      </c>
      <c r="GQ125">
        <f>IF($GS125&gt;=40,INDEX($DN:$DN,$GR125+40),"")</f>
      </c>
      <c r="GR125">
        <f>IFERROR(MATCH($DL125,$DM$2:$DM$148,0)+1,0)</f>
      </c>
      <c r="GS125">
        <f>IFERROR(INDEX($DO$2:$DO$148,MATCH($DL125,$DM$2:$DM$148,0)),0)</f>
      </c>
      <c r="GT125">
        <f>IFERROR(MATCH($Z125,$DP$125:$FC$125,0),0)</f>
      </c>
      <c r="GU125">
        <f>IF($GT125&gt;0,INDEX($FD$125:$GQ$125,$GT125),"")</f>
      </c>
      <c r="GV125" t="s">
        <v>725</v>
      </c>
      <c r="GX125">
        <f>IF($JG125&gt;=1,INDEX($GV:$GV,$JF125+1),"")</f>
      </c>
      <c r="GY125">
        <f>IF($JG125&gt;=2,INDEX($GV:$GV,$JF125+2),"")</f>
      </c>
      <c r="GZ125">
        <f>IF($JG125&gt;=3,INDEX($GV:$GV,$JF125+3),"")</f>
      </c>
      <c r="HA125">
        <f>IF($JG125&gt;=4,INDEX($GV:$GV,$JF125+4),"")</f>
      </c>
      <c r="HB125">
        <f>IF($JG125&gt;=5,INDEX($GV:$GV,$JF125+5),"")</f>
      </c>
      <c r="HC125">
        <f>IF($JG125&gt;=6,INDEX($GV:$GV,$JF125+6),"")</f>
      </c>
      <c r="HD125">
        <f>IF($JG125&gt;=7,INDEX($GV:$GV,$JF125+7),"")</f>
      </c>
      <c r="HE125">
        <f>IF($JG125&gt;=8,INDEX($GV:$GV,$JF125+8),"")</f>
      </c>
      <c r="HF125">
        <f>IF($JG125&gt;=9,INDEX($GV:$GV,$JF125+9),"")</f>
      </c>
      <c r="HG125">
        <f>IF($JG125&gt;=10,INDEX($GV:$GV,$JF125+10),"")</f>
      </c>
      <c r="HH125">
        <f>IF($JG125&gt;=11,INDEX($GV:$GV,$JF125+11),"")</f>
      </c>
      <c r="HI125">
        <f>IF($JG125&gt;=12,INDEX($GV:$GV,$JF125+12),"")</f>
      </c>
      <c r="HJ125">
        <f>IF($JG125&gt;=13,INDEX($GV:$GV,$JF125+13),"")</f>
      </c>
      <c r="HK125">
        <f>IF($JG125&gt;=14,INDEX($GV:$GV,$JF125+14),"")</f>
      </c>
      <c r="HL125">
        <f>IF($JG125&gt;=15,INDEX($GV:$GV,$JF125+15),"")</f>
      </c>
      <c r="HM125">
        <f>IF($JG125&gt;=16,INDEX($GV:$GV,$JF125+16),"")</f>
      </c>
      <c r="HN125">
        <f>IF($JG125&gt;=17,INDEX($GV:$GV,$JF125+17),"")</f>
      </c>
      <c r="HO125">
        <f>IF($JG125&gt;=18,INDEX($GV:$GV,$JF125+18),"")</f>
      </c>
      <c r="HP125">
        <f>IF($JG125&gt;=19,INDEX($GV:$GV,$JF125+19),"")</f>
      </c>
      <c r="HQ125">
        <f>IF($JG125&gt;=20,INDEX($GV:$GV,$JF125+20),"")</f>
      </c>
      <c r="HR125">
        <f>IF($JG125&gt;=21,INDEX($GV:$GV,$JF125+21),"")</f>
      </c>
      <c r="HS125">
        <f>IF($JG125&gt;=22,INDEX($GV:$GV,$JF125+22),"")</f>
      </c>
      <c r="HT125">
        <f>IF($JG125&gt;=23,INDEX($GV:$GV,$JF125+23),"")</f>
      </c>
      <c r="HU125">
        <f>IF($JG125&gt;=24,INDEX($GV:$GV,$JF125+24),"")</f>
      </c>
      <c r="HV125">
        <f>IF($JG125&gt;=25,INDEX($GV:$GV,$JF125+25),"")</f>
      </c>
      <c r="HW125">
        <f>IF($JG125&gt;=26,INDEX($GV:$GV,$JF125+26),"")</f>
      </c>
      <c r="HX125">
        <f>IF($JG125&gt;=27,INDEX($GV:$GV,$JF125+27),"")</f>
      </c>
      <c r="HY125">
        <f>IF($JG125&gt;=28,INDEX($GV:$GV,$JF125+28),"")</f>
      </c>
      <c r="HZ125">
        <f>IF($JG125&gt;=29,INDEX($GV:$GV,$JF125+29),"")</f>
      </c>
      <c r="IA125">
        <f>IF($JG125&gt;=30,INDEX($GV:$GV,$JF125+30),"")</f>
      </c>
      <c r="IB125">
        <f>IF($JG125&gt;=31,INDEX($GV:$GV,$JF125+31),"")</f>
      </c>
      <c r="IC125">
        <f>IF($JG125&gt;=32,INDEX($GV:$GV,$JF125+32),"")</f>
      </c>
      <c r="ID125">
        <f>IF($JG125&gt;=33,INDEX($GV:$GV,$JF125+33),"")</f>
      </c>
      <c r="IE125">
        <f>IF($JG125&gt;=34,INDEX($GV:$GV,$JF125+34),"")</f>
      </c>
      <c r="IF125">
        <f>IF($JG125&gt;=35,INDEX($GV:$GV,$JF125+35),"")</f>
      </c>
      <c r="IG125">
        <f>IF($JG125&gt;=36,INDEX($GV:$GV,$JF125+36),"")</f>
      </c>
      <c r="IH125">
        <f>IF($JG125&gt;=37,INDEX($GV:$GV,$JF125+37),"")</f>
      </c>
      <c r="II125">
        <f>IF($JG125&gt;=38,INDEX($GV:$GV,$JF125+38),"")</f>
      </c>
      <c r="IJ125">
        <f>IF($JG125&gt;=39,INDEX($GV:$GV,$JF125+39),"")</f>
      </c>
      <c r="IK125">
        <f>IF($JG125&gt;=40,INDEX($GV:$GV,$JF125+40),"")</f>
      </c>
      <c r="IL125">
        <f>IF($JG125&gt;=41,INDEX($GV:$GV,$JF125+41),"")</f>
      </c>
      <c r="IM125">
        <f>IF($JG125&gt;=42,INDEX($GV:$GV,$JF125+42),"")</f>
      </c>
      <c r="IN125">
        <f>IF($JG125&gt;=43,INDEX($GV:$GV,$JF125+43),"")</f>
      </c>
      <c r="IO125">
        <f>IF($JG125&gt;=44,INDEX($GV:$GV,$JF125+44),"")</f>
      </c>
      <c r="IP125">
        <f>IF($JG125&gt;=45,INDEX($GV:$GV,$JF125+45),"")</f>
      </c>
      <c r="IQ125">
        <f>IF($JG125&gt;=46,INDEX($GV:$GV,$JF125+46),"")</f>
      </c>
      <c r="IR125">
        <f>IF($JG125&gt;=47,INDEX($GV:$GV,$JF125+47),"")</f>
      </c>
      <c r="IS125">
        <f>IF($JG125&gt;=48,INDEX($GV:$GV,$JF125+48),"")</f>
      </c>
      <c r="IT125">
        <f>IF($JG125&gt;=49,INDEX($GV:$GV,$JF125+49),"")</f>
      </c>
      <c r="IU125">
        <f>IF($JG125&gt;=50,INDEX($GV:$GV,$JF125+50),"")</f>
      </c>
      <c r="IV125">
        <f>IF($JG125&gt;=51,INDEX($GV:$GV,$JF125+51),"")</f>
      </c>
      <c r="IW125">
        <f>IF($JG125&gt;=52,INDEX($GV:$GV,$JF125+52),"")</f>
      </c>
      <c r="IX125">
        <f>IF($JG125&gt;=53,INDEX($GV:$GV,$JF125+53),"")</f>
      </c>
      <c r="IY125">
        <f>IF($JG125&gt;=54,INDEX($GV:$GV,$JF125+54),"")</f>
      </c>
      <c r="IZ125">
        <f>IF($JG125&gt;=55,INDEX($GV:$GV,$JF125+55),"")</f>
      </c>
      <c r="JA125">
        <f>IF($JG125&gt;=56,INDEX($GV:$GV,$JF125+56),"")</f>
      </c>
      <c r="JB125">
        <f>IF($JG125&gt;=57,INDEX($GV:$GV,$JF125+57),"")</f>
      </c>
      <c r="JC125">
        <f>IF($JG125&gt;=58,INDEX($GV:$GV,$JF125+58),"")</f>
      </c>
      <c r="JD125">
        <f>IF($JG125&gt;=59,INDEX($GV:$GV,$JF125+59),"")</f>
      </c>
      <c r="JE125">
        <f>IF($JG125&gt;=60,INDEX($GV:$GV,$JF125+60),"")</f>
      </c>
      <c r="JF125">
        <f>IFERROR(MATCH($GU125,$GV$2:$GV$322,0)+1,0)</f>
      </c>
      <c r="JG125">
        <f>IFERROR(INDEX($GW$2:$GW$322,MATCH($GU125,$GV$2:$GV$322,0)),0)</f>
      </c>
      <c r="JH125" t="s">
        <v>44</v>
      </c>
      <c r="JI125" t="s">
        <v>44</v>
      </c>
    </row>
    <row r="126" spans="1:269" x14ac:dyDescent="0.25">
      <c r="R126">
        <f>IF(OR($U126="",$Q126=""),"",IFERROR($U126/$Q126,0))</f>
      </c>
      <c r="S126">
        <f>IF($U126="","",
SUM($T126,$V126,$AA126,$W126,$Y126)*
(1-IF($AB126="",0,VALUE($AB126)/100)))</f>
      </c>
      <c r="T126">
        <f>IF($U126="","",$U126)</f>
      </c>
      <c r="V126">
        <f>IF($U126="","",
IF($O126="","",
IF(ISNUMBER(SEARCH("exempt",LOWER($O126))),0,
$U126*(VALUE(SUBSTITUTE($O126,"%",""))/100))))</f>
      </c>
      <c r="AC126">
        <f>IFERROR(IF(FIND(" - ",$K126)&gt;0,MID($K126,FIND(" - ",$K126)+3,LEN($K126)),""),"")</f>
      </c>
      <c r="AL126" t="s">
        <v>726</v>
      </c>
      <c r="AP126" t="s">
        <v>727</v>
      </c>
      <c r="AQ126" t="s">
        <v>677</v>
      </c>
      <c r="AT126">
        <f>IFERROR(LEFT($K126,FIND(" - ",$K126)-1),$K126)</f>
      </c>
      <c r="AU126" t="s">
        <v>728</v>
      </c>
      <c r="AV126">
        <v>1</v>
      </c>
      <c r="AW126">
        <f>IF($CL126&gt;=1,INDEX($AU:$AU,$CK126+1),"")</f>
      </c>
      <c r="AX126">
        <f>IF($CL126&gt;=2,INDEX($AU:$AU,$CK126+2),"")</f>
      </c>
      <c r="AY126">
        <f>IF($CL126&gt;=3,INDEX($AU:$AU,$CK126+3),"")</f>
      </c>
      <c r="AZ126">
        <f>IF($CL126&gt;=4,INDEX($AU:$AU,$CK126+4),"")</f>
      </c>
      <c r="BA126">
        <f>IF($CL126&gt;=5,INDEX($AU:$AU,$CK126+5),"")</f>
      </c>
      <c r="BB126">
        <f>IF($CL126&gt;=6,INDEX($AU:$AU,$CK126+6),"")</f>
      </c>
      <c r="BC126">
        <f>IF($CL126&gt;=7,INDEX($AU:$AU,$CK126+7),"")</f>
      </c>
      <c r="BD126">
        <f>IF($CL126&gt;=8,INDEX($AU:$AU,$CK126+8),"")</f>
      </c>
      <c r="BE126">
        <f>IF($CL126&gt;=9,INDEX($AU:$AU,$CK126+9),"")</f>
      </c>
      <c r="BF126">
        <f>IF($CL126&gt;=10,INDEX($AU:$AU,$CK126+10),"")</f>
      </c>
      <c r="BG126">
        <f>IF($CL126&gt;=11,INDEX($AU:$AU,$CK126+11),"")</f>
      </c>
      <c r="BH126">
        <f>IF($CL126&gt;=12,INDEX($AU:$AU,$CK126+12),"")</f>
      </c>
      <c r="BI126">
        <f>IF($CL126&gt;=13,INDEX($AU:$AU,$CK126+13),"")</f>
      </c>
      <c r="BJ126">
        <f>IF($CL126&gt;=14,INDEX($AU:$AU,$CK126+14),"")</f>
      </c>
      <c r="BK126">
        <f>IF($CL126&gt;=15,INDEX($AU:$AU,$CK126+15),"")</f>
      </c>
      <c r="BL126">
        <f>IF($CL126&gt;=16,INDEX($AU:$AU,$CK126+16),"")</f>
      </c>
      <c r="BM126">
        <f>IF($CL126&gt;=17,INDEX($AU:$AU,$CK126+17),"")</f>
      </c>
      <c r="BN126">
        <f>IF($CL126&gt;=18,INDEX($AU:$AU,$CK126+18),"")</f>
      </c>
      <c r="BO126">
        <f>IF($CL126&gt;=19,INDEX($AU:$AU,$CK126+19),"")</f>
      </c>
      <c r="BP126">
        <f>IF($CL126&gt;=20,INDEX($AU:$AU,$CK126+20),"")</f>
      </c>
      <c r="BQ126">
        <f>IF($CL126&gt;=21,INDEX($AU:$AU,$CK126+21),"")</f>
      </c>
      <c r="BR126">
        <f>IF($CL126&gt;=22,INDEX($AU:$AU,$CK126+22),"")</f>
      </c>
      <c r="BS126">
        <f>IF($CL126&gt;=23,INDEX($AU:$AU,$CK126+23),"")</f>
      </c>
      <c r="BT126">
        <f>IF($CL126&gt;=24,INDEX($AU:$AU,$CK126+24),"")</f>
      </c>
      <c r="BU126">
        <f>IF($CL126&gt;=25,INDEX($AU:$AU,$CK126+25),"")</f>
      </c>
      <c r="BV126">
        <f>IF($CL126&gt;=26,INDEX($AU:$AU,$CK126+26),"")</f>
      </c>
      <c r="BW126">
        <f>IF($CL126&gt;=27,INDEX($AU:$AU,$CK126+27),"")</f>
      </c>
      <c r="BX126">
        <f>IF($CL126&gt;=28,INDEX($AU:$AU,$CK126+28),"")</f>
      </c>
      <c r="BY126">
        <f>IF($CL126&gt;=29,INDEX($AU:$AU,$CK126+29),"")</f>
      </c>
      <c r="BZ126">
        <f>IF($CL126&gt;=30,INDEX($AU:$AU,$CK126+30),"")</f>
      </c>
      <c r="CA126">
        <f>IF($CL126&gt;=31,INDEX($AU:$AU,$CK126+31),"")</f>
      </c>
      <c r="CB126">
        <f>IF($CL126&gt;=32,INDEX($AU:$AU,$CK126+32),"")</f>
      </c>
      <c r="CC126">
        <f>IF($CL126&gt;=33,INDEX($AU:$AU,$CK126+33),"")</f>
      </c>
      <c r="CD126">
        <f>IF($CL126&gt;=34,INDEX($AU:$AU,$CK126+34),"")</f>
      </c>
      <c r="CE126">
        <f>IF($CL126&gt;=35,INDEX($AU:$AU,$CK126+35),"")</f>
      </c>
      <c r="CF126">
        <f>IF($CL126&gt;=36,INDEX($AU:$AU,$CK126+36),"")</f>
      </c>
      <c r="CG126">
        <f>IF($CL126&gt;=37,INDEX($AU:$AU,$CK126+37),"")</f>
      </c>
      <c r="CH126">
        <f>IF($CL126&gt;=38,INDEX($AU:$AU,$CK126+38),"")</f>
      </c>
      <c r="CI126">
        <f>IF($CL126&gt;=39,INDEX($AU:$AU,$CK126+39),"")</f>
      </c>
      <c r="CJ126">
        <f>IF($CL126&gt;=40,INDEX($AU:$AU,$CK126+40),"")</f>
      </c>
      <c r="CK126">
        <f>IFERROR(MATCH($AT126,$AU$2:$AU$133,0)+1,0)</f>
      </c>
      <c r="CL126">
        <f>IFERROR(INDEX($AV$2:$AV$133,MATCH($AT126,$AU$2:$AU$133,0)),0)</f>
      </c>
      <c r="CM126">
        <f>IFERROR(LEFT($L126,FIND(" - ",$L126)-1),$L126)</f>
      </c>
      <c r="CN126" t="s">
        <v>221</v>
      </c>
      <c r="CP126">
        <f>IF($DK126&gt;=1,INDEX($CN:$CN,$DJ126+1),"")</f>
      </c>
      <c r="CQ126">
        <f>IF($DK126&gt;=2,INDEX($CN:$CN,$DJ126+2),"")</f>
      </c>
      <c r="CR126">
        <f>IF($DK126&gt;=3,INDEX($CN:$CN,$DJ126+3),"")</f>
      </c>
      <c r="CS126">
        <f>IF($DK126&gt;=4,INDEX($CN:$CN,$DJ126+4),"")</f>
      </c>
      <c r="CT126">
        <f>IF($DK126&gt;=5,INDEX($CN:$CN,$DJ126+5),"")</f>
      </c>
      <c r="CU126">
        <f>IF($DK126&gt;=6,INDEX($CN:$CN,$DJ126+6),"")</f>
      </c>
      <c r="CV126">
        <f>IF($DK126&gt;=7,INDEX($CN:$CN,$DJ126+7),"")</f>
      </c>
      <c r="CW126">
        <f>IF($DK126&gt;=8,INDEX($CN:$CN,$DJ126+8),"")</f>
      </c>
      <c r="CX126">
        <f>IF($DK126&gt;=9,INDEX($CN:$CN,$DJ126+9),"")</f>
      </c>
      <c r="CY126">
        <f>IF($DK126&gt;=10,INDEX($CN:$CN,$DJ126+10),"")</f>
      </c>
      <c r="CZ126">
        <f>IF($DK126&gt;=11,INDEX($CN:$CN,$DJ126+11),"")</f>
      </c>
      <c r="DA126">
        <f>IF($DK126&gt;=12,INDEX($CN:$CN,$DJ126+12),"")</f>
      </c>
      <c r="DB126">
        <f>IF($DK126&gt;=13,INDEX($CN:$CN,$DJ126+13),"")</f>
      </c>
      <c r="DC126">
        <f>IF($DK126&gt;=14,INDEX($CN:$CN,$DJ126+14),"")</f>
      </c>
      <c r="DD126">
        <f>IF($DK126&gt;=15,INDEX($CN:$CN,$DJ126+15),"")</f>
      </c>
      <c r="DE126">
        <f>IF($DK126&gt;=16,INDEX($CN:$CN,$DJ126+16),"")</f>
      </c>
      <c r="DF126">
        <f>IF($DK126&gt;=17,INDEX($CN:$CN,$DJ126+17),"")</f>
      </c>
      <c r="DG126">
        <f>IF($DK126&gt;=18,INDEX($CN:$CN,$DJ126+18),"")</f>
      </c>
      <c r="DH126">
        <f>IF($DK126&gt;=19,INDEX($CN:$CN,$DJ126+19),"")</f>
      </c>
      <c r="DI126">
        <f>IF($DK126&gt;=20,INDEX($CN:$CN,$DJ126+20),"")</f>
      </c>
      <c r="DJ126">
        <f>IFERROR(MATCH($CM126,$CN$2:$CN$1089,0)+1,0)</f>
      </c>
      <c r="DK126">
        <f>IFERROR(INDEX($CO$2:$CO$1089,MATCH($CM126,$CN$2:$CN$1089,0)),0)</f>
      </c>
      <c r="DL126">
        <f>IFERROR(INDEX($AS:$AS,MATCH($O126,$AR:$AR,0))&amp;"","")</f>
      </c>
      <c r="DM126" t="s">
        <v>340</v>
      </c>
      <c r="DO126">
        <v>2</v>
      </c>
      <c r="DP126">
        <f>IF($GS126&gt;=1,INDEX($DM:$DM,$GR126+1),"")</f>
      </c>
      <c r="DQ126">
        <f>IF($GS126&gt;=2,INDEX($DM:$DM,$GR126+2),"")</f>
      </c>
      <c r="DR126">
        <f>IF($GS126&gt;=3,INDEX($DM:$DM,$GR126+3),"")</f>
      </c>
      <c r="DS126">
        <f>IF($GS126&gt;=4,INDEX($DM:$DM,$GR126+4),"")</f>
      </c>
      <c r="DT126">
        <f>IF($GS126&gt;=5,INDEX($DM:$DM,$GR126+5),"")</f>
      </c>
      <c r="DU126">
        <f>IF($GS126&gt;=6,INDEX($DM:$DM,$GR126+6),"")</f>
      </c>
      <c r="DV126">
        <f>IF($GS126&gt;=7,INDEX($DM:$DM,$GR126+7),"")</f>
      </c>
      <c r="DW126">
        <f>IF($GS126&gt;=8,INDEX($DM:$DM,$GR126+8),"")</f>
      </c>
      <c r="DX126">
        <f>IF($GS126&gt;=9,INDEX($DM:$DM,$GR126+9),"")</f>
      </c>
      <c r="DY126">
        <f>IF($GS126&gt;=10,INDEX($DM:$DM,$GR126+10),"")</f>
      </c>
      <c r="DZ126">
        <f>IF($GS126&gt;=11,INDEX($DM:$DM,$GR126+11),"")</f>
      </c>
      <c r="EA126">
        <f>IF($GS126&gt;=12,INDEX($DM:$DM,$GR126+12),"")</f>
      </c>
      <c r="EB126">
        <f>IF($GS126&gt;=13,INDEX($DM:$DM,$GR126+13),"")</f>
      </c>
      <c r="EC126">
        <f>IF($GS126&gt;=14,INDEX($DM:$DM,$GR126+14),"")</f>
      </c>
      <c r="ED126">
        <f>IF($GS126&gt;=15,INDEX($DM:$DM,$GR126+15),"")</f>
      </c>
      <c r="EE126">
        <f>IF($GS126&gt;=16,INDEX($DM:$DM,$GR126+16),"")</f>
      </c>
      <c r="EF126">
        <f>IF($GS126&gt;=17,INDEX($DM:$DM,$GR126+17),"")</f>
      </c>
      <c r="EG126">
        <f>IF($GS126&gt;=18,INDEX($DM:$DM,$GR126+18),"")</f>
      </c>
      <c r="EH126">
        <f>IF($GS126&gt;=19,INDEX($DM:$DM,$GR126+19),"")</f>
      </c>
      <c r="EI126">
        <f>IF($GS126&gt;=20,INDEX($DM:$DM,$GR126+20),"")</f>
      </c>
      <c r="EJ126">
        <f>IF($GS126&gt;=21,INDEX($DM:$DM,$GR126+21),"")</f>
      </c>
      <c r="EK126">
        <f>IF($GS126&gt;=22,INDEX($DM:$DM,$GR126+22),"")</f>
      </c>
      <c r="EL126">
        <f>IF($GS126&gt;=23,INDEX($DM:$DM,$GR126+23),"")</f>
      </c>
      <c r="EM126">
        <f>IF($GS126&gt;=24,INDEX($DM:$DM,$GR126+24),"")</f>
      </c>
      <c r="EN126">
        <f>IF($GS126&gt;=25,INDEX($DM:$DM,$GR126+25),"")</f>
      </c>
      <c r="EO126">
        <f>IF($GS126&gt;=26,INDEX($DM:$DM,$GR126+26),"")</f>
      </c>
      <c r="EP126">
        <f>IF($GS126&gt;=27,INDEX($DM:$DM,$GR126+27),"")</f>
      </c>
      <c r="EQ126">
        <f>IF($GS126&gt;=28,INDEX($DM:$DM,$GR126+28),"")</f>
      </c>
      <c r="ER126">
        <f>IF($GS126&gt;=29,INDEX($DM:$DM,$GR126+29),"")</f>
      </c>
      <c r="ES126">
        <f>IF($GS126&gt;=30,INDEX($DM:$DM,$GR126+30),"")</f>
      </c>
      <c r="ET126">
        <f>IF($GS126&gt;=31,INDEX($DM:$DM,$GR126+31),"")</f>
      </c>
      <c r="EU126">
        <f>IF($GS126&gt;=32,INDEX($DM:$DM,$GR126+32),"")</f>
      </c>
      <c r="EV126">
        <f>IF($GS126&gt;=33,INDEX($DM:$DM,$GR126+33),"")</f>
      </c>
      <c r="EW126">
        <f>IF($GS126&gt;=34,INDEX($DM:$DM,$GR126+34),"")</f>
      </c>
      <c r="EX126">
        <f>IF($GS126&gt;=35,INDEX($DM:$DM,$GR126+35),"")</f>
      </c>
      <c r="EY126">
        <f>IF($GS126&gt;=36,INDEX($DM:$DM,$GR126+36),"")</f>
      </c>
      <c r="EZ126">
        <f>IF($GS126&gt;=37,INDEX($DM:$DM,$GR126+37),"")</f>
      </c>
      <c r="FA126">
        <f>IF($GS126&gt;=38,INDEX($DM:$DM,$GR126+38),"")</f>
      </c>
      <c r="FB126">
        <f>IF($GS126&gt;=39,INDEX($DM:$DM,$GR126+39),"")</f>
      </c>
      <c r="FC126">
        <f>IF($GS126&gt;=40,INDEX($DM:$DM,$GR126+40),"")</f>
      </c>
      <c r="FD126">
        <f>IF($GS126&gt;=1,INDEX($DN:$DN,$GR126+1),"")</f>
      </c>
      <c r="FE126">
        <f>IF($GS126&gt;=2,INDEX($DN:$DN,$GR126+2),"")</f>
      </c>
      <c r="FF126">
        <f>IF($GS126&gt;=3,INDEX($DN:$DN,$GR126+3),"")</f>
      </c>
      <c r="FG126">
        <f>IF($GS126&gt;=4,INDEX($DN:$DN,$GR126+4),"")</f>
      </c>
      <c r="FH126">
        <f>IF($GS126&gt;=5,INDEX($DN:$DN,$GR126+5),"")</f>
      </c>
      <c r="FI126">
        <f>IF($GS126&gt;=6,INDEX($DN:$DN,$GR126+6),"")</f>
      </c>
      <c r="FJ126">
        <f>IF($GS126&gt;=7,INDEX($DN:$DN,$GR126+7),"")</f>
      </c>
      <c r="FK126">
        <f>IF($GS126&gt;=8,INDEX($DN:$DN,$GR126+8),"")</f>
      </c>
      <c r="FL126">
        <f>IF($GS126&gt;=9,INDEX($DN:$DN,$GR126+9),"")</f>
      </c>
      <c r="FM126">
        <f>IF($GS126&gt;=10,INDEX($DN:$DN,$GR126+10),"")</f>
      </c>
      <c r="FN126">
        <f>IF($GS126&gt;=11,INDEX($DN:$DN,$GR126+11),"")</f>
      </c>
      <c r="FO126">
        <f>IF($GS126&gt;=12,INDEX($DN:$DN,$GR126+12),"")</f>
      </c>
      <c r="FP126">
        <f>IF($GS126&gt;=13,INDEX($DN:$DN,$GR126+13),"")</f>
      </c>
      <c r="FQ126">
        <f>IF($GS126&gt;=14,INDEX($DN:$DN,$GR126+14),"")</f>
      </c>
      <c r="FR126">
        <f>IF($GS126&gt;=15,INDEX($DN:$DN,$GR126+15),"")</f>
      </c>
      <c r="FS126">
        <f>IF($GS126&gt;=16,INDEX($DN:$DN,$GR126+16),"")</f>
      </c>
      <c r="FT126">
        <f>IF($GS126&gt;=17,INDEX($DN:$DN,$GR126+17),"")</f>
      </c>
      <c r="FU126">
        <f>IF($GS126&gt;=18,INDEX($DN:$DN,$GR126+18),"")</f>
      </c>
      <c r="FV126">
        <f>IF($GS126&gt;=19,INDEX($DN:$DN,$GR126+19),"")</f>
      </c>
      <c r="FW126">
        <f>IF($GS126&gt;=20,INDEX($DN:$DN,$GR126+20),"")</f>
      </c>
      <c r="FX126">
        <f>IF($GS126&gt;=21,INDEX($DN:$DN,$GR126+21),"")</f>
      </c>
      <c r="FY126">
        <f>IF($GS126&gt;=22,INDEX($DN:$DN,$GR126+22),"")</f>
      </c>
      <c r="FZ126">
        <f>IF($GS126&gt;=23,INDEX($DN:$DN,$GR126+23),"")</f>
      </c>
      <c r="GA126">
        <f>IF($GS126&gt;=24,INDEX($DN:$DN,$GR126+24),"")</f>
      </c>
      <c r="GB126">
        <f>IF($GS126&gt;=25,INDEX($DN:$DN,$GR126+25),"")</f>
      </c>
      <c r="GC126">
        <f>IF($GS126&gt;=26,INDEX($DN:$DN,$GR126+26),"")</f>
      </c>
      <c r="GD126">
        <f>IF($GS126&gt;=27,INDEX($DN:$DN,$GR126+27),"")</f>
      </c>
      <c r="GE126">
        <f>IF($GS126&gt;=28,INDEX($DN:$DN,$GR126+28),"")</f>
      </c>
      <c r="GF126">
        <f>IF($GS126&gt;=29,INDEX($DN:$DN,$GR126+29),"")</f>
      </c>
      <c r="GG126">
        <f>IF($GS126&gt;=30,INDEX($DN:$DN,$GR126+30),"")</f>
      </c>
      <c r="GH126">
        <f>IF($GS126&gt;=31,INDEX($DN:$DN,$GR126+31),"")</f>
      </c>
      <c r="GI126">
        <f>IF($GS126&gt;=32,INDEX($DN:$DN,$GR126+32),"")</f>
      </c>
      <c r="GJ126">
        <f>IF($GS126&gt;=33,INDEX($DN:$DN,$GR126+33),"")</f>
      </c>
      <c r="GK126">
        <f>IF($GS126&gt;=34,INDEX($DN:$DN,$GR126+34),"")</f>
      </c>
      <c r="GL126">
        <f>IF($GS126&gt;=35,INDEX($DN:$DN,$GR126+35),"")</f>
      </c>
      <c r="GM126">
        <f>IF($GS126&gt;=36,INDEX($DN:$DN,$GR126+36),"")</f>
      </c>
      <c r="GN126">
        <f>IF($GS126&gt;=37,INDEX($DN:$DN,$GR126+37),"")</f>
      </c>
      <c r="GO126">
        <f>IF($GS126&gt;=38,INDEX($DN:$DN,$GR126+38),"")</f>
      </c>
      <c r="GP126">
        <f>IF($GS126&gt;=39,INDEX($DN:$DN,$GR126+39),"")</f>
      </c>
      <c r="GQ126">
        <f>IF($GS126&gt;=40,INDEX($DN:$DN,$GR126+40),"")</f>
      </c>
      <c r="GR126">
        <f>IFERROR(MATCH($DL126,$DM$2:$DM$148,0)+1,0)</f>
      </c>
      <c r="GS126">
        <f>IFERROR(INDEX($DO$2:$DO$148,MATCH($DL126,$DM$2:$DM$148,0)),0)</f>
      </c>
      <c r="GT126">
        <f>IFERROR(MATCH($Z126,$DP$126:$FC$126,0),0)</f>
      </c>
      <c r="GU126">
        <f>IF($GT126&gt;0,INDEX($FD$126:$GQ$126,$GT126),"")</f>
      </c>
      <c r="GV126" t="s">
        <v>394</v>
      </c>
      <c r="GW126">
        <v>4</v>
      </c>
      <c r="GX126">
        <f>IF($JG126&gt;=1,INDEX($GV:$GV,$JF126+1),"")</f>
      </c>
      <c r="GY126">
        <f>IF($JG126&gt;=2,INDEX($GV:$GV,$JF126+2),"")</f>
      </c>
      <c r="GZ126">
        <f>IF($JG126&gt;=3,INDEX($GV:$GV,$JF126+3),"")</f>
      </c>
      <c r="HA126">
        <f>IF($JG126&gt;=4,INDEX($GV:$GV,$JF126+4),"")</f>
      </c>
      <c r="HB126">
        <f>IF($JG126&gt;=5,INDEX($GV:$GV,$JF126+5),"")</f>
      </c>
      <c r="HC126">
        <f>IF($JG126&gt;=6,INDEX($GV:$GV,$JF126+6),"")</f>
      </c>
      <c r="HD126">
        <f>IF($JG126&gt;=7,INDEX($GV:$GV,$JF126+7),"")</f>
      </c>
      <c r="HE126">
        <f>IF($JG126&gt;=8,INDEX($GV:$GV,$JF126+8),"")</f>
      </c>
      <c r="HF126">
        <f>IF($JG126&gt;=9,INDEX($GV:$GV,$JF126+9),"")</f>
      </c>
      <c r="HG126">
        <f>IF($JG126&gt;=10,INDEX($GV:$GV,$JF126+10),"")</f>
      </c>
      <c r="HH126">
        <f>IF($JG126&gt;=11,INDEX($GV:$GV,$JF126+11),"")</f>
      </c>
      <c r="HI126">
        <f>IF($JG126&gt;=12,INDEX($GV:$GV,$JF126+12),"")</f>
      </c>
      <c r="HJ126">
        <f>IF($JG126&gt;=13,INDEX($GV:$GV,$JF126+13),"")</f>
      </c>
      <c r="HK126">
        <f>IF($JG126&gt;=14,INDEX($GV:$GV,$JF126+14),"")</f>
      </c>
      <c r="HL126">
        <f>IF($JG126&gt;=15,INDEX($GV:$GV,$JF126+15),"")</f>
      </c>
      <c r="HM126">
        <f>IF($JG126&gt;=16,INDEX($GV:$GV,$JF126+16),"")</f>
      </c>
      <c r="HN126">
        <f>IF($JG126&gt;=17,INDEX($GV:$GV,$JF126+17),"")</f>
      </c>
      <c r="HO126">
        <f>IF($JG126&gt;=18,INDEX($GV:$GV,$JF126+18),"")</f>
      </c>
      <c r="HP126">
        <f>IF($JG126&gt;=19,INDEX($GV:$GV,$JF126+19),"")</f>
      </c>
      <c r="HQ126">
        <f>IF($JG126&gt;=20,INDEX($GV:$GV,$JF126+20),"")</f>
      </c>
      <c r="HR126">
        <f>IF($JG126&gt;=21,INDEX($GV:$GV,$JF126+21),"")</f>
      </c>
      <c r="HS126">
        <f>IF($JG126&gt;=22,INDEX($GV:$GV,$JF126+22),"")</f>
      </c>
      <c r="HT126">
        <f>IF($JG126&gt;=23,INDEX($GV:$GV,$JF126+23),"")</f>
      </c>
      <c r="HU126">
        <f>IF($JG126&gt;=24,INDEX($GV:$GV,$JF126+24),"")</f>
      </c>
      <c r="HV126">
        <f>IF($JG126&gt;=25,INDEX($GV:$GV,$JF126+25),"")</f>
      </c>
      <c r="HW126">
        <f>IF($JG126&gt;=26,INDEX($GV:$GV,$JF126+26),"")</f>
      </c>
      <c r="HX126">
        <f>IF($JG126&gt;=27,INDEX($GV:$GV,$JF126+27),"")</f>
      </c>
      <c r="HY126">
        <f>IF($JG126&gt;=28,INDEX($GV:$GV,$JF126+28),"")</f>
      </c>
      <c r="HZ126">
        <f>IF($JG126&gt;=29,INDEX($GV:$GV,$JF126+29),"")</f>
      </c>
      <c r="IA126">
        <f>IF($JG126&gt;=30,INDEX($GV:$GV,$JF126+30),"")</f>
      </c>
      <c r="IB126">
        <f>IF($JG126&gt;=31,INDEX($GV:$GV,$JF126+31),"")</f>
      </c>
      <c r="IC126">
        <f>IF($JG126&gt;=32,INDEX($GV:$GV,$JF126+32),"")</f>
      </c>
      <c r="ID126">
        <f>IF($JG126&gt;=33,INDEX($GV:$GV,$JF126+33),"")</f>
      </c>
      <c r="IE126">
        <f>IF($JG126&gt;=34,INDEX($GV:$GV,$JF126+34),"")</f>
      </c>
      <c r="IF126">
        <f>IF($JG126&gt;=35,INDEX($GV:$GV,$JF126+35),"")</f>
      </c>
      <c r="IG126">
        <f>IF($JG126&gt;=36,INDEX($GV:$GV,$JF126+36),"")</f>
      </c>
      <c r="IH126">
        <f>IF($JG126&gt;=37,INDEX($GV:$GV,$JF126+37),"")</f>
      </c>
      <c r="II126">
        <f>IF($JG126&gt;=38,INDEX($GV:$GV,$JF126+38),"")</f>
      </c>
      <c r="IJ126">
        <f>IF($JG126&gt;=39,INDEX($GV:$GV,$JF126+39),"")</f>
      </c>
      <c r="IK126">
        <f>IF($JG126&gt;=40,INDEX($GV:$GV,$JF126+40),"")</f>
      </c>
      <c r="IL126">
        <f>IF($JG126&gt;=41,INDEX($GV:$GV,$JF126+41),"")</f>
      </c>
      <c r="IM126">
        <f>IF($JG126&gt;=42,INDEX($GV:$GV,$JF126+42),"")</f>
      </c>
      <c r="IN126">
        <f>IF($JG126&gt;=43,INDEX($GV:$GV,$JF126+43),"")</f>
      </c>
      <c r="IO126">
        <f>IF($JG126&gt;=44,INDEX($GV:$GV,$JF126+44),"")</f>
      </c>
      <c r="IP126">
        <f>IF($JG126&gt;=45,INDEX($GV:$GV,$JF126+45),"")</f>
      </c>
      <c r="IQ126">
        <f>IF($JG126&gt;=46,INDEX($GV:$GV,$JF126+46),"")</f>
      </c>
      <c r="IR126">
        <f>IF($JG126&gt;=47,INDEX($GV:$GV,$JF126+47),"")</f>
      </c>
      <c r="IS126">
        <f>IF($JG126&gt;=48,INDEX($GV:$GV,$JF126+48),"")</f>
      </c>
      <c r="IT126">
        <f>IF($JG126&gt;=49,INDEX($GV:$GV,$JF126+49),"")</f>
      </c>
      <c r="IU126">
        <f>IF($JG126&gt;=50,INDEX($GV:$GV,$JF126+50),"")</f>
      </c>
      <c r="IV126">
        <f>IF($JG126&gt;=51,INDEX($GV:$GV,$JF126+51),"")</f>
      </c>
      <c r="IW126">
        <f>IF($JG126&gt;=52,INDEX($GV:$GV,$JF126+52),"")</f>
      </c>
      <c r="IX126">
        <f>IF($JG126&gt;=53,INDEX($GV:$GV,$JF126+53),"")</f>
      </c>
      <c r="IY126">
        <f>IF($JG126&gt;=54,INDEX($GV:$GV,$JF126+54),"")</f>
      </c>
      <c r="IZ126">
        <f>IF($JG126&gt;=55,INDEX($GV:$GV,$JF126+55),"")</f>
      </c>
      <c r="JA126">
        <f>IF($JG126&gt;=56,INDEX($GV:$GV,$JF126+56),"")</f>
      </c>
      <c r="JB126">
        <f>IF($JG126&gt;=57,INDEX($GV:$GV,$JF126+57),"")</f>
      </c>
      <c r="JC126">
        <f>IF($JG126&gt;=58,INDEX($GV:$GV,$JF126+58),"")</f>
      </c>
      <c r="JD126">
        <f>IF($JG126&gt;=59,INDEX($GV:$GV,$JF126+59),"")</f>
      </c>
      <c r="JE126">
        <f>IF($JG126&gt;=60,INDEX($GV:$GV,$JF126+60),"")</f>
      </c>
      <c r="JF126">
        <f>IFERROR(MATCH($GU126,$GV$2:$GV$322,0)+1,0)</f>
      </c>
      <c r="JG126">
        <f>IFERROR(INDEX($GW$2:$GW$322,MATCH($GU126,$GV$2:$GV$322,0)),0)</f>
      </c>
      <c r="JH126" t="s">
        <v>44</v>
      </c>
      <c r="JI126" t="s">
        <v>44</v>
      </c>
    </row>
    <row r="127" spans="1:269" x14ac:dyDescent="0.25">
      <c r="R127">
        <f>IF(OR($U127="",$Q127=""),"",IFERROR($U127/$Q127,0))</f>
      </c>
      <c r="S127">
        <f>IF($U127="","",
SUM($T127,$V127,$AA127,$W127,$Y127)*
(1-IF($AB127="",0,VALUE($AB127)/100)))</f>
      </c>
      <c r="T127">
        <f>IF($U127="","",$U127)</f>
      </c>
      <c r="V127">
        <f>IF($U127="","",
IF($O127="","",
IF(ISNUMBER(SEARCH("exempt",LOWER($O127))),0,
$U127*(VALUE(SUBSTITUTE($O127,"%",""))/100))))</f>
      </c>
      <c r="AC127">
        <f>IFERROR(IF(FIND(" - ",$K127)&gt;0,MID($K127,FIND(" - ",$K127)+3,LEN($K127)),""),"")</f>
      </c>
      <c r="AL127" t="s">
        <v>729</v>
      </c>
      <c r="AP127" t="s">
        <v>730</v>
      </c>
      <c r="AQ127" t="s">
        <v>731</v>
      </c>
      <c r="AT127">
        <f>IFERROR(LEFT($K127,FIND(" - ",$K127)-1),$K127)</f>
      </c>
      <c r="AU127" t="s">
        <v>732</v>
      </c>
      <c r="AW127">
        <f>IF($CL127&gt;=1,INDEX($AU:$AU,$CK127+1),"")</f>
      </c>
      <c r="AX127">
        <f>IF($CL127&gt;=2,INDEX($AU:$AU,$CK127+2),"")</f>
      </c>
      <c r="AY127">
        <f>IF($CL127&gt;=3,INDEX($AU:$AU,$CK127+3),"")</f>
      </c>
      <c r="AZ127">
        <f>IF($CL127&gt;=4,INDEX($AU:$AU,$CK127+4),"")</f>
      </c>
      <c r="BA127">
        <f>IF($CL127&gt;=5,INDEX($AU:$AU,$CK127+5),"")</f>
      </c>
      <c r="BB127">
        <f>IF($CL127&gt;=6,INDEX($AU:$AU,$CK127+6),"")</f>
      </c>
      <c r="BC127">
        <f>IF($CL127&gt;=7,INDEX($AU:$AU,$CK127+7),"")</f>
      </c>
      <c r="BD127">
        <f>IF($CL127&gt;=8,INDEX($AU:$AU,$CK127+8),"")</f>
      </c>
      <c r="BE127">
        <f>IF($CL127&gt;=9,INDEX($AU:$AU,$CK127+9),"")</f>
      </c>
      <c r="BF127">
        <f>IF($CL127&gt;=10,INDEX($AU:$AU,$CK127+10),"")</f>
      </c>
      <c r="BG127">
        <f>IF($CL127&gt;=11,INDEX($AU:$AU,$CK127+11),"")</f>
      </c>
      <c r="BH127">
        <f>IF($CL127&gt;=12,INDEX($AU:$AU,$CK127+12),"")</f>
      </c>
      <c r="BI127">
        <f>IF($CL127&gt;=13,INDEX($AU:$AU,$CK127+13),"")</f>
      </c>
      <c r="BJ127">
        <f>IF($CL127&gt;=14,INDEX($AU:$AU,$CK127+14),"")</f>
      </c>
      <c r="BK127">
        <f>IF($CL127&gt;=15,INDEX($AU:$AU,$CK127+15),"")</f>
      </c>
      <c r="BL127">
        <f>IF($CL127&gt;=16,INDEX($AU:$AU,$CK127+16),"")</f>
      </c>
      <c r="BM127">
        <f>IF($CL127&gt;=17,INDEX($AU:$AU,$CK127+17),"")</f>
      </c>
      <c r="BN127">
        <f>IF($CL127&gt;=18,INDEX($AU:$AU,$CK127+18),"")</f>
      </c>
      <c r="BO127">
        <f>IF($CL127&gt;=19,INDEX($AU:$AU,$CK127+19),"")</f>
      </c>
      <c r="BP127">
        <f>IF($CL127&gt;=20,INDEX($AU:$AU,$CK127+20),"")</f>
      </c>
      <c r="BQ127">
        <f>IF($CL127&gt;=21,INDEX($AU:$AU,$CK127+21),"")</f>
      </c>
      <c r="BR127">
        <f>IF($CL127&gt;=22,INDEX($AU:$AU,$CK127+22),"")</f>
      </c>
      <c r="BS127">
        <f>IF($CL127&gt;=23,INDEX($AU:$AU,$CK127+23),"")</f>
      </c>
      <c r="BT127">
        <f>IF($CL127&gt;=24,INDEX($AU:$AU,$CK127+24),"")</f>
      </c>
      <c r="BU127">
        <f>IF($CL127&gt;=25,INDEX($AU:$AU,$CK127+25),"")</f>
      </c>
      <c r="BV127">
        <f>IF($CL127&gt;=26,INDEX($AU:$AU,$CK127+26),"")</f>
      </c>
      <c r="BW127">
        <f>IF($CL127&gt;=27,INDEX($AU:$AU,$CK127+27),"")</f>
      </c>
      <c r="BX127">
        <f>IF($CL127&gt;=28,INDEX($AU:$AU,$CK127+28),"")</f>
      </c>
      <c r="BY127">
        <f>IF($CL127&gt;=29,INDEX($AU:$AU,$CK127+29),"")</f>
      </c>
      <c r="BZ127">
        <f>IF($CL127&gt;=30,INDEX($AU:$AU,$CK127+30),"")</f>
      </c>
      <c r="CA127">
        <f>IF($CL127&gt;=31,INDEX($AU:$AU,$CK127+31),"")</f>
      </c>
      <c r="CB127">
        <f>IF($CL127&gt;=32,INDEX($AU:$AU,$CK127+32),"")</f>
      </c>
      <c r="CC127">
        <f>IF($CL127&gt;=33,INDEX($AU:$AU,$CK127+33),"")</f>
      </c>
      <c r="CD127">
        <f>IF($CL127&gt;=34,INDEX($AU:$AU,$CK127+34),"")</f>
      </c>
      <c r="CE127">
        <f>IF($CL127&gt;=35,INDEX($AU:$AU,$CK127+35),"")</f>
      </c>
      <c r="CF127">
        <f>IF($CL127&gt;=36,INDEX($AU:$AU,$CK127+36),"")</f>
      </c>
      <c r="CG127">
        <f>IF($CL127&gt;=37,INDEX($AU:$AU,$CK127+37),"")</f>
      </c>
      <c r="CH127">
        <f>IF($CL127&gt;=38,INDEX($AU:$AU,$CK127+38),"")</f>
      </c>
      <c r="CI127">
        <f>IF($CL127&gt;=39,INDEX($AU:$AU,$CK127+39),"")</f>
      </c>
      <c r="CJ127">
        <f>IF($CL127&gt;=40,INDEX($AU:$AU,$CK127+40),"")</f>
      </c>
      <c r="CK127">
        <f>IFERROR(MATCH($AT127,$AU$2:$AU$133,0)+1,0)</f>
      </c>
      <c r="CL127">
        <f>IFERROR(INDEX($AV$2:$AV$133,MATCH($AT127,$AU$2:$AU$133,0)),0)</f>
      </c>
      <c r="CM127">
        <f>IFERROR(LEFT($L127,FIND(" - ",$L127)-1),$L127)</f>
      </c>
      <c r="CN127" t="s">
        <v>733</v>
      </c>
      <c r="CO127">
        <v>1</v>
      </c>
      <c r="CP127">
        <f>IF($DK127&gt;=1,INDEX($CN:$CN,$DJ127+1),"")</f>
      </c>
      <c r="CQ127">
        <f>IF($DK127&gt;=2,INDEX($CN:$CN,$DJ127+2),"")</f>
      </c>
      <c r="CR127">
        <f>IF($DK127&gt;=3,INDEX($CN:$CN,$DJ127+3),"")</f>
      </c>
      <c r="CS127">
        <f>IF($DK127&gt;=4,INDEX($CN:$CN,$DJ127+4),"")</f>
      </c>
      <c r="CT127">
        <f>IF($DK127&gt;=5,INDEX($CN:$CN,$DJ127+5),"")</f>
      </c>
      <c r="CU127">
        <f>IF($DK127&gt;=6,INDEX($CN:$CN,$DJ127+6),"")</f>
      </c>
      <c r="CV127">
        <f>IF($DK127&gt;=7,INDEX($CN:$CN,$DJ127+7),"")</f>
      </c>
      <c r="CW127">
        <f>IF($DK127&gt;=8,INDEX($CN:$CN,$DJ127+8),"")</f>
      </c>
      <c r="CX127">
        <f>IF($DK127&gt;=9,INDEX($CN:$CN,$DJ127+9),"")</f>
      </c>
      <c r="CY127">
        <f>IF($DK127&gt;=10,INDEX($CN:$CN,$DJ127+10),"")</f>
      </c>
      <c r="CZ127">
        <f>IF($DK127&gt;=11,INDEX($CN:$CN,$DJ127+11),"")</f>
      </c>
      <c r="DA127">
        <f>IF($DK127&gt;=12,INDEX($CN:$CN,$DJ127+12),"")</f>
      </c>
      <c r="DB127">
        <f>IF($DK127&gt;=13,INDEX($CN:$CN,$DJ127+13),"")</f>
      </c>
      <c r="DC127">
        <f>IF($DK127&gt;=14,INDEX($CN:$CN,$DJ127+14),"")</f>
      </c>
      <c r="DD127">
        <f>IF($DK127&gt;=15,INDEX($CN:$CN,$DJ127+15),"")</f>
      </c>
      <c r="DE127">
        <f>IF($DK127&gt;=16,INDEX($CN:$CN,$DJ127+16),"")</f>
      </c>
      <c r="DF127">
        <f>IF($DK127&gt;=17,INDEX($CN:$CN,$DJ127+17),"")</f>
      </c>
      <c r="DG127">
        <f>IF($DK127&gt;=18,INDEX($CN:$CN,$DJ127+18),"")</f>
      </c>
      <c r="DH127">
        <f>IF($DK127&gt;=19,INDEX($CN:$CN,$DJ127+19),"")</f>
      </c>
      <c r="DI127">
        <f>IF($DK127&gt;=20,INDEX($CN:$CN,$DJ127+20),"")</f>
      </c>
      <c r="DJ127">
        <f>IFERROR(MATCH($CM127,$CN$2:$CN$1089,0)+1,0)</f>
      </c>
      <c r="DK127">
        <f>IFERROR(INDEX($CO$2:$CO$1089,MATCH($CM127,$CN$2:$CN$1089,0)),0)</f>
      </c>
      <c r="DL127">
        <f>IFERROR(INDEX($AS:$AS,MATCH($O127,$AR:$AR,0))&amp;"","")</f>
      </c>
      <c r="DM127" t="s">
        <v>37</v>
      </c>
      <c r="DN127" t="s">
        <v>133</v>
      </c>
      <c r="DP127">
        <f>IF($GS127&gt;=1,INDEX($DM:$DM,$GR127+1),"")</f>
      </c>
      <c r="DQ127">
        <f>IF($GS127&gt;=2,INDEX($DM:$DM,$GR127+2),"")</f>
      </c>
      <c r="DR127">
        <f>IF($GS127&gt;=3,INDEX($DM:$DM,$GR127+3),"")</f>
      </c>
      <c r="DS127">
        <f>IF($GS127&gt;=4,INDEX($DM:$DM,$GR127+4),"")</f>
      </c>
      <c r="DT127">
        <f>IF($GS127&gt;=5,INDEX($DM:$DM,$GR127+5),"")</f>
      </c>
      <c r="DU127">
        <f>IF($GS127&gt;=6,INDEX($DM:$DM,$GR127+6),"")</f>
      </c>
      <c r="DV127">
        <f>IF($GS127&gt;=7,INDEX($DM:$DM,$GR127+7),"")</f>
      </c>
      <c r="DW127">
        <f>IF($GS127&gt;=8,INDEX($DM:$DM,$GR127+8),"")</f>
      </c>
      <c r="DX127">
        <f>IF($GS127&gt;=9,INDEX($DM:$DM,$GR127+9),"")</f>
      </c>
      <c r="DY127">
        <f>IF($GS127&gt;=10,INDEX($DM:$DM,$GR127+10),"")</f>
      </c>
      <c r="DZ127">
        <f>IF($GS127&gt;=11,INDEX($DM:$DM,$GR127+11),"")</f>
      </c>
      <c r="EA127">
        <f>IF($GS127&gt;=12,INDEX($DM:$DM,$GR127+12),"")</f>
      </c>
      <c r="EB127">
        <f>IF($GS127&gt;=13,INDEX($DM:$DM,$GR127+13),"")</f>
      </c>
      <c r="EC127">
        <f>IF($GS127&gt;=14,INDEX($DM:$DM,$GR127+14),"")</f>
      </c>
      <c r="ED127">
        <f>IF($GS127&gt;=15,INDEX($DM:$DM,$GR127+15),"")</f>
      </c>
      <c r="EE127">
        <f>IF($GS127&gt;=16,INDEX($DM:$DM,$GR127+16),"")</f>
      </c>
      <c r="EF127">
        <f>IF($GS127&gt;=17,INDEX($DM:$DM,$GR127+17),"")</f>
      </c>
      <c r="EG127">
        <f>IF($GS127&gt;=18,INDEX($DM:$DM,$GR127+18),"")</f>
      </c>
      <c r="EH127">
        <f>IF($GS127&gt;=19,INDEX($DM:$DM,$GR127+19),"")</f>
      </c>
      <c r="EI127">
        <f>IF($GS127&gt;=20,INDEX($DM:$DM,$GR127+20),"")</f>
      </c>
      <c r="EJ127">
        <f>IF($GS127&gt;=21,INDEX($DM:$DM,$GR127+21),"")</f>
      </c>
      <c r="EK127">
        <f>IF($GS127&gt;=22,INDEX($DM:$DM,$GR127+22),"")</f>
      </c>
      <c r="EL127">
        <f>IF($GS127&gt;=23,INDEX($DM:$DM,$GR127+23),"")</f>
      </c>
      <c r="EM127">
        <f>IF($GS127&gt;=24,INDEX($DM:$DM,$GR127+24),"")</f>
      </c>
      <c r="EN127">
        <f>IF($GS127&gt;=25,INDEX($DM:$DM,$GR127+25),"")</f>
      </c>
      <c r="EO127">
        <f>IF($GS127&gt;=26,INDEX($DM:$DM,$GR127+26),"")</f>
      </c>
      <c r="EP127">
        <f>IF($GS127&gt;=27,INDEX($DM:$DM,$GR127+27),"")</f>
      </c>
      <c r="EQ127">
        <f>IF($GS127&gt;=28,INDEX($DM:$DM,$GR127+28),"")</f>
      </c>
      <c r="ER127">
        <f>IF($GS127&gt;=29,INDEX($DM:$DM,$GR127+29),"")</f>
      </c>
      <c r="ES127">
        <f>IF($GS127&gt;=30,INDEX($DM:$DM,$GR127+30),"")</f>
      </c>
      <c r="ET127">
        <f>IF($GS127&gt;=31,INDEX($DM:$DM,$GR127+31),"")</f>
      </c>
      <c r="EU127">
        <f>IF($GS127&gt;=32,INDEX($DM:$DM,$GR127+32),"")</f>
      </c>
      <c r="EV127">
        <f>IF($GS127&gt;=33,INDEX($DM:$DM,$GR127+33),"")</f>
      </c>
      <c r="EW127">
        <f>IF($GS127&gt;=34,INDEX($DM:$DM,$GR127+34),"")</f>
      </c>
      <c r="EX127">
        <f>IF($GS127&gt;=35,INDEX($DM:$DM,$GR127+35),"")</f>
      </c>
      <c r="EY127">
        <f>IF($GS127&gt;=36,INDEX($DM:$DM,$GR127+36),"")</f>
      </c>
      <c r="EZ127">
        <f>IF($GS127&gt;=37,INDEX($DM:$DM,$GR127+37),"")</f>
      </c>
      <c r="FA127">
        <f>IF($GS127&gt;=38,INDEX($DM:$DM,$GR127+38),"")</f>
      </c>
      <c r="FB127">
        <f>IF($GS127&gt;=39,INDEX($DM:$DM,$GR127+39),"")</f>
      </c>
      <c r="FC127">
        <f>IF($GS127&gt;=40,INDEX($DM:$DM,$GR127+40),"")</f>
      </c>
      <c r="FD127">
        <f>IF($GS127&gt;=1,INDEX($DN:$DN,$GR127+1),"")</f>
      </c>
      <c r="FE127">
        <f>IF($GS127&gt;=2,INDEX($DN:$DN,$GR127+2),"")</f>
      </c>
      <c r="FF127">
        <f>IF($GS127&gt;=3,INDEX($DN:$DN,$GR127+3),"")</f>
      </c>
      <c r="FG127">
        <f>IF($GS127&gt;=4,INDEX($DN:$DN,$GR127+4),"")</f>
      </c>
      <c r="FH127">
        <f>IF($GS127&gt;=5,INDEX($DN:$DN,$GR127+5),"")</f>
      </c>
      <c r="FI127">
        <f>IF($GS127&gt;=6,INDEX($DN:$DN,$GR127+6),"")</f>
      </c>
      <c r="FJ127">
        <f>IF($GS127&gt;=7,INDEX($DN:$DN,$GR127+7),"")</f>
      </c>
      <c r="FK127">
        <f>IF($GS127&gt;=8,INDEX($DN:$DN,$GR127+8),"")</f>
      </c>
      <c r="FL127">
        <f>IF($GS127&gt;=9,INDEX($DN:$DN,$GR127+9),"")</f>
      </c>
      <c r="FM127">
        <f>IF($GS127&gt;=10,INDEX($DN:$DN,$GR127+10),"")</f>
      </c>
      <c r="FN127">
        <f>IF($GS127&gt;=11,INDEX($DN:$DN,$GR127+11),"")</f>
      </c>
      <c r="FO127">
        <f>IF($GS127&gt;=12,INDEX($DN:$DN,$GR127+12),"")</f>
      </c>
      <c r="FP127">
        <f>IF($GS127&gt;=13,INDEX($DN:$DN,$GR127+13),"")</f>
      </c>
      <c r="FQ127">
        <f>IF($GS127&gt;=14,INDEX($DN:$DN,$GR127+14),"")</f>
      </c>
      <c r="FR127">
        <f>IF($GS127&gt;=15,INDEX($DN:$DN,$GR127+15),"")</f>
      </c>
      <c r="FS127">
        <f>IF($GS127&gt;=16,INDEX($DN:$DN,$GR127+16),"")</f>
      </c>
      <c r="FT127">
        <f>IF($GS127&gt;=17,INDEX($DN:$DN,$GR127+17),"")</f>
      </c>
      <c r="FU127">
        <f>IF($GS127&gt;=18,INDEX($DN:$DN,$GR127+18),"")</f>
      </c>
      <c r="FV127">
        <f>IF($GS127&gt;=19,INDEX($DN:$DN,$GR127+19),"")</f>
      </c>
      <c r="FW127">
        <f>IF($GS127&gt;=20,INDEX($DN:$DN,$GR127+20),"")</f>
      </c>
      <c r="FX127">
        <f>IF($GS127&gt;=21,INDEX($DN:$DN,$GR127+21),"")</f>
      </c>
      <c r="FY127">
        <f>IF($GS127&gt;=22,INDEX($DN:$DN,$GR127+22),"")</f>
      </c>
      <c r="FZ127">
        <f>IF($GS127&gt;=23,INDEX($DN:$DN,$GR127+23),"")</f>
      </c>
      <c r="GA127">
        <f>IF($GS127&gt;=24,INDEX($DN:$DN,$GR127+24),"")</f>
      </c>
      <c r="GB127">
        <f>IF($GS127&gt;=25,INDEX($DN:$DN,$GR127+25),"")</f>
      </c>
      <c r="GC127">
        <f>IF($GS127&gt;=26,INDEX($DN:$DN,$GR127+26),"")</f>
      </c>
      <c r="GD127">
        <f>IF($GS127&gt;=27,INDEX($DN:$DN,$GR127+27),"")</f>
      </c>
      <c r="GE127">
        <f>IF($GS127&gt;=28,INDEX($DN:$DN,$GR127+28),"")</f>
      </c>
      <c r="GF127">
        <f>IF($GS127&gt;=29,INDEX($DN:$DN,$GR127+29),"")</f>
      </c>
      <c r="GG127">
        <f>IF($GS127&gt;=30,INDEX($DN:$DN,$GR127+30),"")</f>
      </c>
      <c r="GH127">
        <f>IF($GS127&gt;=31,INDEX($DN:$DN,$GR127+31),"")</f>
      </c>
      <c r="GI127">
        <f>IF($GS127&gt;=32,INDEX($DN:$DN,$GR127+32),"")</f>
      </c>
      <c r="GJ127">
        <f>IF($GS127&gt;=33,INDEX($DN:$DN,$GR127+33),"")</f>
      </c>
      <c r="GK127">
        <f>IF($GS127&gt;=34,INDEX($DN:$DN,$GR127+34),"")</f>
      </c>
      <c r="GL127">
        <f>IF($GS127&gt;=35,INDEX($DN:$DN,$GR127+35),"")</f>
      </c>
      <c r="GM127">
        <f>IF($GS127&gt;=36,INDEX($DN:$DN,$GR127+36),"")</f>
      </c>
      <c r="GN127">
        <f>IF($GS127&gt;=37,INDEX($DN:$DN,$GR127+37),"")</f>
      </c>
      <c r="GO127">
        <f>IF($GS127&gt;=38,INDEX($DN:$DN,$GR127+38),"")</f>
      </c>
      <c r="GP127">
        <f>IF($GS127&gt;=39,INDEX($DN:$DN,$GR127+39),"")</f>
      </c>
      <c r="GQ127">
        <f>IF($GS127&gt;=40,INDEX($DN:$DN,$GR127+40),"")</f>
      </c>
      <c r="GR127">
        <f>IFERROR(MATCH($DL127,$DM$2:$DM$148,0)+1,0)</f>
      </c>
      <c r="GS127">
        <f>IFERROR(INDEX($DO$2:$DO$148,MATCH($DL127,$DM$2:$DM$148,0)),0)</f>
      </c>
      <c r="GT127">
        <f>IFERROR(MATCH($Z127,$DP$127:$FC$127,0),0)</f>
      </c>
      <c r="GU127">
        <f>IF($GT127&gt;0,INDEX($FD$127:$GQ$127,$GT127),"")</f>
      </c>
      <c r="GV127" t="s">
        <v>734</v>
      </c>
      <c r="GX127">
        <f>IF($JG127&gt;=1,INDEX($GV:$GV,$JF127+1),"")</f>
      </c>
      <c r="GY127">
        <f>IF($JG127&gt;=2,INDEX($GV:$GV,$JF127+2),"")</f>
      </c>
      <c r="GZ127">
        <f>IF($JG127&gt;=3,INDEX($GV:$GV,$JF127+3),"")</f>
      </c>
      <c r="HA127">
        <f>IF($JG127&gt;=4,INDEX($GV:$GV,$JF127+4),"")</f>
      </c>
      <c r="HB127">
        <f>IF($JG127&gt;=5,INDEX($GV:$GV,$JF127+5),"")</f>
      </c>
      <c r="HC127">
        <f>IF($JG127&gt;=6,INDEX($GV:$GV,$JF127+6),"")</f>
      </c>
      <c r="HD127">
        <f>IF($JG127&gt;=7,INDEX($GV:$GV,$JF127+7),"")</f>
      </c>
      <c r="HE127">
        <f>IF($JG127&gt;=8,INDEX($GV:$GV,$JF127+8),"")</f>
      </c>
      <c r="HF127">
        <f>IF($JG127&gt;=9,INDEX($GV:$GV,$JF127+9),"")</f>
      </c>
      <c r="HG127">
        <f>IF($JG127&gt;=10,INDEX($GV:$GV,$JF127+10),"")</f>
      </c>
      <c r="HH127">
        <f>IF($JG127&gt;=11,INDEX($GV:$GV,$JF127+11),"")</f>
      </c>
      <c r="HI127">
        <f>IF($JG127&gt;=12,INDEX($GV:$GV,$JF127+12),"")</f>
      </c>
      <c r="HJ127">
        <f>IF($JG127&gt;=13,INDEX($GV:$GV,$JF127+13),"")</f>
      </c>
      <c r="HK127">
        <f>IF($JG127&gt;=14,INDEX($GV:$GV,$JF127+14),"")</f>
      </c>
      <c r="HL127">
        <f>IF($JG127&gt;=15,INDEX($GV:$GV,$JF127+15),"")</f>
      </c>
      <c r="HM127">
        <f>IF($JG127&gt;=16,INDEX($GV:$GV,$JF127+16),"")</f>
      </c>
      <c r="HN127">
        <f>IF($JG127&gt;=17,INDEX($GV:$GV,$JF127+17),"")</f>
      </c>
      <c r="HO127">
        <f>IF($JG127&gt;=18,INDEX($GV:$GV,$JF127+18),"")</f>
      </c>
      <c r="HP127">
        <f>IF($JG127&gt;=19,INDEX($GV:$GV,$JF127+19),"")</f>
      </c>
      <c r="HQ127">
        <f>IF($JG127&gt;=20,INDEX($GV:$GV,$JF127+20),"")</f>
      </c>
      <c r="HR127">
        <f>IF($JG127&gt;=21,INDEX($GV:$GV,$JF127+21),"")</f>
      </c>
      <c r="HS127">
        <f>IF($JG127&gt;=22,INDEX($GV:$GV,$JF127+22),"")</f>
      </c>
      <c r="HT127">
        <f>IF($JG127&gt;=23,INDEX($GV:$GV,$JF127+23),"")</f>
      </c>
      <c r="HU127">
        <f>IF($JG127&gt;=24,INDEX($GV:$GV,$JF127+24),"")</f>
      </c>
      <c r="HV127">
        <f>IF($JG127&gt;=25,INDEX($GV:$GV,$JF127+25),"")</f>
      </c>
      <c r="HW127">
        <f>IF($JG127&gt;=26,INDEX($GV:$GV,$JF127+26),"")</f>
      </c>
      <c r="HX127">
        <f>IF($JG127&gt;=27,INDEX($GV:$GV,$JF127+27),"")</f>
      </c>
      <c r="HY127">
        <f>IF($JG127&gt;=28,INDEX($GV:$GV,$JF127+28),"")</f>
      </c>
      <c r="HZ127">
        <f>IF($JG127&gt;=29,INDEX($GV:$GV,$JF127+29),"")</f>
      </c>
      <c r="IA127">
        <f>IF($JG127&gt;=30,INDEX($GV:$GV,$JF127+30),"")</f>
      </c>
      <c r="IB127">
        <f>IF($JG127&gt;=31,INDEX($GV:$GV,$JF127+31),"")</f>
      </c>
      <c r="IC127">
        <f>IF($JG127&gt;=32,INDEX($GV:$GV,$JF127+32),"")</f>
      </c>
      <c r="ID127">
        <f>IF($JG127&gt;=33,INDEX($GV:$GV,$JF127+33),"")</f>
      </c>
      <c r="IE127">
        <f>IF($JG127&gt;=34,INDEX($GV:$GV,$JF127+34),"")</f>
      </c>
      <c r="IF127">
        <f>IF($JG127&gt;=35,INDEX($GV:$GV,$JF127+35),"")</f>
      </c>
      <c r="IG127">
        <f>IF($JG127&gt;=36,INDEX($GV:$GV,$JF127+36),"")</f>
      </c>
      <c r="IH127">
        <f>IF($JG127&gt;=37,INDEX($GV:$GV,$JF127+37),"")</f>
      </c>
      <c r="II127">
        <f>IF($JG127&gt;=38,INDEX($GV:$GV,$JF127+38),"")</f>
      </c>
      <c r="IJ127">
        <f>IF($JG127&gt;=39,INDEX($GV:$GV,$JF127+39),"")</f>
      </c>
      <c r="IK127">
        <f>IF($JG127&gt;=40,INDEX($GV:$GV,$JF127+40),"")</f>
      </c>
      <c r="IL127">
        <f>IF($JG127&gt;=41,INDEX($GV:$GV,$JF127+41),"")</f>
      </c>
      <c r="IM127">
        <f>IF($JG127&gt;=42,INDEX($GV:$GV,$JF127+42),"")</f>
      </c>
      <c r="IN127">
        <f>IF($JG127&gt;=43,INDEX($GV:$GV,$JF127+43),"")</f>
      </c>
      <c r="IO127">
        <f>IF($JG127&gt;=44,INDEX($GV:$GV,$JF127+44),"")</f>
      </c>
      <c r="IP127">
        <f>IF($JG127&gt;=45,INDEX($GV:$GV,$JF127+45),"")</f>
      </c>
      <c r="IQ127">
        <f>IF($JG127&gt;=46,INDEX($GV:$GV,$JF127+46),"")</f>
      </c>
      <c r="IR127">
        <f>IF($JG127&gt;=47,INDEX($GV:$GV,$JF127+47),"")</f>
      </c>
      <c r="IS127">
        <f>IF($JG127&gt;=48,INDEX($GV:$GV,$JF127+48),"")</f>
      </c>
      <c r="IT127">
        <f>IF($JG127&gt;=49,INDEX($GV:$GV,$JF127+49),"")</f>
      </c>
      <c r="IU127">
        <f>IF($JG127&gt;=50,INDEX($GV:$GV,$JF127+50),"")</f>
      </c>
      <c r="IV127">
        <f>IF($JG127&gt;=51,INDEX($GV:$GV,$JF127+51),"")</f>
      </c>
      <c r="IW127">
        <f>IF($JG127&gt;=52,INDEX($GV:$GV,$JF127+52),"")</f>
      </c>
      <c r="IX127">
        <f>IF($JG127&gt;=53,INDEX($GV:$GV,$JF127+53),"")</f>
      </c>
      <c r="IY127">
        <f>IF($JG127&gt;=54,INDEX($GV:$GV,$JF127+54),"")</f>
      </c>
      <c r="IZ127">
        <f>IF($JG127&gt;=55,INDEX($GV:$GV,$JF127+55),"")</f>
      </c>
      <c r="JA127">
        <f>IF($JG127&gt;=56,INDEX($GV:$GV,$JF127+56),"")</f>
      </c>
      <c r="JB127">
        <f>IF($JG127&gt;=57,INDEX($GV:$GV,$JF127+57),"")</f>
      </c>
      <c r="JC127">
        <f>IF($JG127&gt;=58,INDEX($GV:$GV,$JF127+58),"")</f>
      </c>
      <c r="JD127">
        <f>IF($JG127&gt;=59,INDEX($GV:$GV,$JF127+59),"")</f>
      </c>
      <c r="JE127">
        <f>IF($JG127&gt;=60,INDEX($GV:$GV,$JF127+60),"")</f>
      </c>
      <c r="JF127">
        <f>IFERROR(MATCH($GU127,$GV$2:$GV$322,0)+1,0)</f>
      </c>
      <c r="JG127">
        <f>IFERROR(INDEX($GW$2:$GW$322,MATCH($GU127,$GV$2:$GV$322,0)),0)</f>
      </c>
      <c r="JH127" t="s">
        <v>44</v>
      </c>
      <c r="JI127" t="s">
        <v>44</v>
      </c>
    </row>
    <row r="128" spans="1:269" x14ac:dyDescent="0.25">
      <c r="R128">
        <f>IF(OR($U128="",$Q128=""),"",IFERROR($U128/$Q128,0))</f>
      </c>
      <c r="S128">
        <f>IF($U128="","",
SUM($T128,$V128,$AA128,$W128,$Y128)*
(1-IF($AB128="",0,VALUE($AB128)/100)))</f>
      </c>
      <c r="T128">
        <f>IF($U128="","",$U128)</f>
      </c>
      <c r="V128">
        <f>IF($U128="","",
IF($O128="","",
IF(ISNUMBER(SEARCH("exempt",LOWER($O128))),0,
$U128*(VALUE(SUBSTITUTE($O128,"%",""))/100))))</f>
      </c>
      <c r="AC128">
        <f>IFERROR(IF(FIND(" - ",$K128)&gt;0,MID($K128,FIND(" - ",$K128)+3,LEN($K128)),""),"")</f>
      </c>
      <c r="AL128" t="s">
        <v>735</v>
      </c>
      <c r="AP128" t="s">
        <v>736</v>
      </c>
      <c r="AQ128" t="s">
        <v>737</v>
      </c>
      <c r="AT128">
        <f>IFERROR(LEFT($K128,FIND(" - ",$K128)-1),$K128)</f>
      </c>
      <c r="AU128" t="s">
        <v>738</v>
      </c>
      <c r="AV128">
        <v>1</v>
      </c>
      <c r="AW128">
        <f>IF($CL128&gt;=1,INDEX($AU:$AU,$CK128+1),"")</f>
      </c>
      <c r="AX128">
        <f>IF($CL128&gt;=2,INDEX($AU:$AU,$CK128+2),"")</f>
      </c>
      <c r="AY128">
        <f>IF($CL128&gt;=3,INDEX($AU:$AU,$CK128+3),"")</f>
      </c>
      <c r="AZ128">
        <f>IF($CL128&gt;=4,INDEX($AU:$AU,$CK128+4),"")</f>
      </c>
      <c r="BA128">
        <f>IF($CL128&gt;=5,INDEX($AU:$AU,$CK128+5),"")</f>
      </c>
      <c r="BB128">
        <f>IF($CL128&gt;=6,INDEX($AU:$AU,$CK128+6),"")</f>
      </c>
      <c r="BC128">
        <f>IF($CL128&gt;=7,INDEX($AU:$AU,$CK128+7),"")</f>
      </c>
      <c r="BD128">
        <f>IF($CL128&gt;=8,INDEX($AU:$AU,$CK128+8),"")</f>
      </c>
      <c r="BE128">
        <f>IF($CL128&gt;=9,INDEX($AU:$AU,$CK128+9),"")</f>
      </c>
      <c r="BF128">
        <f>IF($CL128&gt;=10,INDEX($AU:$AU,$CK128+10),"")</f>
      </c>
      <c r="BG128">
        <f>IF($CL128&gt;=11,INDEX($AU:$AU,$CK128+11),"")</f>
      </c>
      <c r="BH128">
        <f>IF($CL128&gt;=12,INDEX($AU:$AU,$CK128+12),"")</f>
      </c>
      <c r="BI128">
        <f>IF($CL128&gt;=13,INDEX($AU:$AU,$CK128+13),"")</f>
      </c>
      <c r="BJ128">
        <f>IF($CL128&gt;=14,INDEX($AU:$AU,$CK128+14),"")</f>
      </c>
      <c r="BK128">
        <f>IF($CL128&gt;=15,INDEX($AU:$AU,$CK128+15),"")</f>
      </c>
      <c r="BL128">
        <f>IF($CL128&gt;=16,INDEX($AU:$AU,$CK128+16),"")</f>
      </c>
      <c r="BM128">
        <f>IF($CL128&gt;=17,INDEX($AU:$AU,$CK128+17),"")</f>
      </c>
      <c r="BN128">
        <f>IF($CL128&gt;=18,INDEX($AU:$AU,$CK128+18),"")</f>
      </c>
      <c r="BO128">
        <f>IF($CL128&gt;=19,INDEX($AU:$AU,$CK128+19),"")</f>
      </c>
      <c r="BP128">
        <f>IF($CL128&gt;=20,INDEX($AU:$AU,$CK128+20),"")</f>
      </c>
      <c r="BQ128">
        <f>IF($CL128&gt;=21,INDEX($AU:$AU,$CK128+21),"")</f>
      </c>
      <c r="BR128">
        <f>IF($CL128&gt;=22,INDEX($AU:$AU,$CK128+22),"")</f>
      </c>
      <c r="BS128">
        <f>IF($CL128&gt;=23,INDEX($AU:$AU,$CK128+23),"")</f>
      </c>
      <c r="BT128">
        <f>IF($CL128&gt;=24,INDEX($AU:$AU,$CK128+24),"")</f>
      </c>
      <c r="BU128">
        <f>IF($CL128&gt;=25,INDEX($AU:$AU,$CK128+25),"")</f>
      </c>
      <c r="BV128">
        <f>IF($CL128&gt;=26,INDEX($AU:$AU,$CK128+26),"")</f>
      </c>
      <c r="BW128">
        <f>IF($CL128&gt;=27,INDEX($AU:$AU,$CK128+27),"")</f>
      </c>
      <c r="BX128">
        <f>IF($CL128&gt;=28,INDEX($AU:$AU,$CK128+28),"")</f>
      </c>
      <c r="BY128">
        <f>IF($CL128&gt;=29,INDEX($AU:$AU,$CK128+29),"")</f>
      </c>
      <c r="BZ128">
        <f>IF($CL128&gt;=30,INDEX($AU:$AU,$CK128+30),"")</f>
      </c>
      <c r="CA128">
        <f>IF($CL128&gt;=31,INDEX($AU:$AU,$CK128+31),"")</f>
      </c>
      <c r="CB128">
        <f>IF($CL128&gt;=32,INDEX($AU:$AU,$CK128+32),"")</f>
      </c>
      <c r="CC128">
        <f>IF($CL128&gt;=33,INDEX($AU:$AU,$CK128+33),"")</f>
      </c>
      <c r="CD128">
        <f>IF($CL128&gt;=34,INDEX($AU:$AU,$CK128+34),"")</f>
      </c>
      <c r="CE128">
        <f>IF($CL128&gt;=35,INDEX($AU:$AU,$CK128+35),"")</f>
      </c>
      <c r="CF128">
        <f>IF($CL128&gt;=36,INDEX($AU:$AU,$CK128+36),"")</f>
      </c>
      <c r="CG128">
        <f>IF($CL128&gt;=37,INDEX($AU:$AU,$CK128+37),"")</f>
      </c>
      <c r="CH128">
        <f>IF($CL128&gt;=38,INDEX($AU:$AU,$CK128+38),"")</f>
      </c>
      <c r="CI128">
        <f>IF($CL128&gt;=39,INDEX($AU:$AU,$CK128+39),"")</f>
      </c>
      <c r="CJ128">
        <f>IF($CL128&gt;=40,INDEX($AU:$AU,$CK128+40),"")</f>
      </c>
      <c r="CK128">
        <f>IFERROR(MATCH($AT128,$AU$2:$AU$133,0)+1,0)</f>
      </c>
      <c r="CL128">
        <f>IFERROR(INDEX($AV$2:$AV$133,MATCH($AT128,$AU$2:$AU$133,0)),0)</f>
      </c>
      <c r="CM128">
        <f>IFERROR(LEFT($L128,FIND(" - ",$L128)-1),$L128)</f>
      </c>
      <c r="CN128" t="s">
        <v>284</v>
      </c>
      <c r="CP128">
        <f>IF($DK128&gt;=1,INDEX($CN:$CN,$DJ128+1),"")</f>
      </c>
      <c r="CQ128">
        <f>IF($DK128&gt;=2,INDEX($CN:$CN,$DJ128+2),"")</f>
      </c>
      <c r="CR128">
        <f>IF($DK128&gt;=3,INDEX($CN:$CN,$DJ128+3),"")</f>
      </c>
      <c r="CS128">
        <f>IF($DK128&gt;=4,INDEX($CN:$CN,$DJ128+4),"")</f>
      </c>
      <c r="CT128">
        <f>IF($DK128&gt;=5,INDEX($CN:$CN,$DJ128+5),"")</f>
      </c>
      <c r="CU128">
        <f>IF($DK128&gt;=6,INDEX($CN:$CN,$DJ128+6),"")</f>
      </c>
      <c r="CV128">
        <f>IF($DK128&gt;=7,INDEX($CN:$CN,$DJ128+7),"")</f>
      </c>
      <c r="CW128">
        <f>IF($DK128&gt;=8,INDEX($CN:$CN,$DJ128+8),"")</f>
      </c>
      <c r="CX128">
        <f>IF($DK128&gt;=9,INDEX($CN:$CN,$DJ128+9),"")</f>
      </c>
      <c r="CY128">
        <f>IF($DK128&gt;=10,INDEX($CN:$CN,$DJ128+10),"")</f>
      </c>
      <c r="CZ128">
        <f>IF($DK128&gt;=11,INDEX($CN:$CN,$DJ128+11),"")</f>
      </c>
      <c r="DA128">
        <f>IF($DK128&gt;=12,INDEX($CN:$CN,$DJ128+12),"")</f>
      </c>
      <c r="DB128">
        <f>IF($DK128&gt;=13,INDEX($CN:$CN,$DJ128+13),"")</f>
      </c>
      <c r="DC128">
        <f>IF($DK128&gt;=14,INDEX($CN:$CN,$DJ128+14),"")</f>
      </c>
      <c r="DD128">
        <f>IF($DK128&gt;=15,INDEX($CN:$CN,$DJ128+15),"")</f>
      </c>
      <c r="DE128">
        <f>IF($DK128&gt;=16,INDEX($CN:$CN,$DJ128+16),"")</f>
      </c>
      <c r="DF128">
        <f>IF($DK128&gt;=17,INDEX($CN:$CN,$DJ128+17),"")</f>
      </c>
      <c r="DG128">
        <f>IF($DK128&gt;=18,INDEX($CN:$CN,$DJ128+18),"")</f>
      </c>
      <c r="DH128">
        <f>IF($DK128&gt;=19,INDEX($CN:$CN,$DJ128+19),"")</f>
      </c>
      <c r="DI128">
        <f>IF($DK128&gt;=20,INDEX($CN:$CN,$DJ128+20),"")</f>
      </c>
      <c r="DJ128">
        <f>IFERROR(MATCH($CM128,$CN$2:$CN$1089,0)+1,0)</f>
      </c>
      <c r="DK128">
        <f>IFERROR(INDEX($CO$2:$CO$1089,MATCH($CM128,$CN$2:$CN$1089,0)),0)</f>
      </c>
      <c r="DL128">
        <f>IFERROR(INDEX($AS:$AS,MATCH($O128,$AR:$AR,0))&amp;"","")</f>
      </c>
      <c r="DM128" t="s">
        <v>104</v>
      </c>
      <c r="DN128" t="s">
        <v>76</v>
      </c>
      <c r="DP128">
        <f>IF($GS128&gt;=1,INDEX($DM:$DM,$GR128+1),"")</f>
      </c>
      <c r="DQ128">
        <f>IF($GS128&gt;=2,INDEX($DM:$DM,$GR128+2),"")</f>
      </c>
      <c r="DR128">
        <f>IF($GS128&gt;=3,INDEX($DM:$DM,$GR128+3),"")</f>
      </c>
      <c r="DS128">
        <f>IF($GS128&gt;=4,INDEX($DM:$DM,$GR128+4),"")</f>
      </c>
      <c r="DT128">
        <f>IF($GS128&gt;=5,INDEX($DM:$DM,$GR128+5),"")</f>
      </c>
      <c r="DU128">
        <f>IF($GS128&gt;=6,INDEX($DM:$DM,$GR128+6),"")</f>
      </c>
      <c r="DV128">
        <f>IF($GS128&gt;=7,INDEX($DM:$DM,$GR128+7),"")</f>
      </c>
      <c r="DW128">
        <f>IF($GS128&gt;=8,INDEX($DM:$DM,$GR128+8),"")</f>
      </c>
      <c r="DX128">
        <f>IF($GS128&gt;=9,INDEX($DM:$DM,$GR128+9),"")</f>
      </c>
      <c r="DY128">
        <f>IF($GS128&gt;=10,INDEX($DM:$DM,$GR128+10),"")</f>
      </c>
      <c r="DZ128">
        <f>IF($GS128&gt;=11,INDEX($DM:$DM,$GR128+11),"")</f>
      </c>
      <c r="EA128">
        <f>IF($GS128&gt;=12,INDEX($DM:$DM,$GR128+12),"")</f>
      </c>
      <c r="EB128">
        <f>IF($GS128&gt;=13,INDEX($DM:$DM,$GR128+13),"")</f>
      </c>
      <c r="EC128">
        <f>IF($GS128&gt;=14,INDEX($DM:$DM,$GR128+14),"")</f>
      </c>
      <c r="ED128">
        <f>IF($GS128&gt;=15,INDEX($DM:$DM,$GR128+15),"")</f>
      </c>
      <c r="EE128">
        <f>IF($GS128&gt;=16,INDEX($DM:$DM,$GR128+16),"")</f>
      </c>
      <c r="EF128">
        <f>IF($GS128&gt;=17,INDEX($DM:$DM,$GR128+17),"")</f>
      </c>
      <c r="EG128">
        <f>IF($GS128&gt;=18,INDEX($DM:$DM,$GR128+18),"")</f>
      </c>
      <c r="EH128">
        <f>IF($GS128&gt;=19,INDEX($DM:$DM,$GR128+19),"")</f>
      </c>
      <c r="EI128">
        <f>IF($GS128&gt;=20,INDEX($DM:$DM,$GR128+20),"")</f>
      </c>
      <c r="EJ128">
        <f>IF($GS128&gt;=21,INDEX($DM:$DM,$GR128+21),"")</f>
      </c>
      <c r="EK128">
        <f>IF($GS128&gt;=22,INDEX($DM:$DM,$GR128+22),"")</f>
      </c>
      <c r="EL128">
        <f>IF($GS128&gt;=23,INDEX($DM:$DM,$GR128+23),"")</f>
      </c>
      <c r="EM128">
        <f>IF($GS128&gt;=24,INDEX($DM:$DM,$GR128+24),"")</f>
      </c>
      <c r="EN128">
        <f>IF($GS128&gt;=25,INDEX($DM:$DM,$GR128+25),"")</f>
      </c>
      <c r="EO128">
        <f>IF($GS128&gt;=26,INDEX($DM:$DM,$GR128+26),"")</f>
      </c>
      <c r="EP128">
        <f>IF($GS128&gt;=27,INDEX($DM:$DM,$GR128+27),"")</f>
      </c>
      <c r="EQ128">
        <f>IF($GS128&gt;=28,INDEX($DM:$DM,$GR128+28),"")</f>
      </c>
      <c r="ER128">
        <f>IF($GS128&gt;=29,INDEX($DM:$DM,$GR128+29),"")</f>
      </c>
      <c r="ES128">
        <f>IF($GS128&gt;=30,INDEX($DM:$DM,$GR128+30),"")</f>
      </c>
      <c r="ET128">
        <f>IF($GS128&gt;=31,INDEX($DM:$DM,$GR128+31),"")</f>
      </c>
      <c r="EU128">
        <f>IF($GS128&gt;=32,INDEX($DM:$DM,$GR128+32),"")</f>
      </c>
      <c r="EV128">
        <f>IF($GS128&gt;=33,INDEX($DM:$DM,$GR128+33),"")</f>
      </c>
      <c r="EW128">
        <f>IF($GS128&gt;=34,INDEX($DM:$DM,$GR128+34),"")</f>
      </c>
      <c r="EX128">
        <f>IF($GS128&gt;=35,INDEX($DM:$DM,$GR128+35),"")</f>
      </c>
      <c r="EY128">
        <f>IF($GS128&gt;=36,INDEX($DM:$DM,$GR128+36),"")</f>
      </c>
      <c r="EZ128">
        <f>IF($GS128&gt;=37,INDEX($DM:$DM,$GR128+37),"")</f>
      </c>
      <c r="FA128">
        <f>IF($GS128&gt;=38,INDEX($DM:$DM,$GR128+38),"")</f>
      </c>
      <c r="FB128">
        <f>IF($GS128&gt;=39,INDEX($DM:$DM,$GR128+39),"")</f>
      </c>
      <c r="FC128">
        <f>IF($GS128&gt;=40,INDEX($DM:$DM,$GR128+40),"")</f>
      </c>
      <c r="FD128">
        <f>IF($GS128&gt;=1,INDEX($DN:$DN,$GR128+1),"")</f>
      </c>
      <c r="FE128">
        <f>IF($GS128&gt;=2,INDEX($DN:$DN,$GR128+2),"")</f>
      </c>
      <c r="FF128">
        <f>IF($GS128&gt;=3,INDEX($DN:$DN,$GR128+3),"")</f>
      </c>
      <c r="FG128">
        <f>IF($GS128&gt;=4,INDEX($DN:$DN,$GR128+4),"")</f>
      </c>
      <c r="FH128">
        <f>IF($GS128&gt;=5,INDEX($DN:$DN,$GR128+5),"")</f>
      </c>
      <c r="FI128">
        <f>IF($GS128&gt;=6,INDEX($DN:$DN,$GR128+6),"")</f>
      </c>
      <c r="FJ128">
        <f>IF($GS128&gt;=7,INDEX($DN:$DN,$GR128+7),"")</f>
      </c>
      <c r="FK128">
        <f>IF($GS128&gt;=8,INDEX($DN:$DN,$GR128+8),"")</f>
      </c>
      <c r="FL128">
        <f>IF($GS128&gt;=9,INDEX($DN:$DN,$GR128+9),"")</f>
      </c>
      <c r="FM128">
        <f>IF($GS128&gt;=10,INDEX($DN:$DN,$GR128+10),"")</f>
      </c>
      <c r="FN128">
        <f>IF($GS128&gt;=11,INDEX($DN:$DN,$GR128+11),"")</f>
      </c>
      <c r="FO128">
        <f>IF($GS128&gt;=12,INDEX($DN:$DN,$GR128+12),"")</f>
      </c>
      <c r="FP128">
        <f>IF($GS128&gt;=13,INDEX($DN:$DN,$GR128+13),"")</f>
      </c>
      <c r="FQ128">
        <f>IF($GS128&gt;=14,INDEX($DN:$DN,$GR128+14),"")</f>
      </c>
      <c r="FR128">
        <f>IF($GS128&gt;=15,INDEX($DN:$DN,$GR128+15),"")</f>
      </c>
      <c r="FS128">
        <f>IF($GS128&gt;=16,INDEX($DN:$DN,$GR128+16),"")</f>
      </c>
      <c r="FT128">
        <f>IF($GS128&gt;=17,INDEX($DN:$DN,$GR128+17),"")</f>
      </c>
      <c r="FU128">
        <f>IF($GS128&gt;=18,INDEX($DN:$DN,$GR128+18),"")</f>
      </c>
      <c r="FV128">
        <f>IF($GS128&gt;=19,INDEX($DN:$DN,$GR128+19),"")</f>
      </c>
      <c r="FW128">
        <f>IF($GS128&gt;=20,INDEX($DN:$DN,$GR128+20),"")</f>
      </c>
      <c r="FX128">
        <f>IF($GS128&gt;=21,INDEX($DN:$DN,$GR128+21),"")</f>
      </c>
      <c r="FY128">
        <f>IF($GS128&gt;=22,INDEX($DN:$DN,$GR128+22),"")</f>
      </c>
      <c r="FZ128">
        <f>IF($GS128&gt;=23,INDEX($DN:$DN,$GR128+23),"")</f>
      </c>
      <c r="GA128">
        <f>IF($GS128&gt;=24,INDEX($DN:$DN,$GR128+24),"")</f>
      </c>
      <c r="GB128">
        <f>IF($GS128&gt;=25,INDEX($DN:$DN,$GR128+25),"")</f>
      </c>
      <c r="GC128">
        <f>IF($GS128&gt;=26,INDEX($DN:$DN,$GR128+26),"")</f>
      </c>
      <c r="GD128">
        <f>IF($GS128&gt;=27,INDEX($DN:$DN,$GR128+27),"")</f>
      </c>
      <c r="GE128">
        <f>IF($GS128&gt;=28,INDEX($DN:$DN,$GR128+28),"")</f>
      </c>
      <c r="GF128">
        <f>IF($GS128&gt;=29,INDEX($DN:$DN,$GR128+29),"")</f>
      </c>
      <c r="GG128">
        <f>IF($GS128&gt;=30,INDEX($DN:$DN,$GR128+30),"")</f>
      </c>
      <c r="GH128">
        <f>IF($GS128&gt;=31,INDEX($DN:$DN,$GR128+31),"")</f>
      </c>
      <c r="GI128">
        <f>IF($GS128&gt;=32,INDEX($DN:$DN,$GR128+32),"")</f>
      </c>
      <c r="GJ128">
        <f>IF($GS128&gt;=33,INDEX($DN:$DN,$GR128+33),"")</f>
      </c>
      <c r="GK128">
        <f>IF($GS128&gt;=34,INDEX($DN:$DN,$GR128+34),"")</f>
      </c>
      <c r="GL128">
        <f>IF($GS128&gt;=35,INDEX($DN:$DN,$GR128+35),"")</f>
      </c>
      <c r="GM128">
        <f>IF($GS128&gt;=36,INDEX($DN:$DN,$GR128+36),"")</f>
      </c>
      <c r="GN128">
        <f>IF($GS128&gt;=37,INDEX($DN:$DN,$GR128+37),"")</f>
      </c>
      <c r="GO128">
        <f>IF($GS128&gt;=38,INDEX($DN:$DN,$GR128+38),"")</f>
      </c>
      <c r="GP128">
        <f>IF($GS128&gt;=39,INDEX($DN:$DN,$GR128+39),"")</f>
      </c>
      <c r="GQ128">
        <f>IF($GS128&gt;=40,INDEX($DN:$DN,$GR128+40),"")</f>
      </c>
      <c r="GR128">
        <f>IFERROR(MATCH($DL128,$DM$2:$DM$148,0)+1,0)</f>
      </c>
      <c r="GS128">
        <f>IFERROR(INDEX($DO$2:$DO$148,MATCH($DL128,$DM$2:$DM$148,0)),0)</f>
      </c>
      <c r="GT128">
        <f>IFERROR(MATCH($Z128,$DP$128:$FC$128,0),0)</f>
      </c>
      <c r="GU128">
        <f>IF($GT128&gt;0,INDEX($FD$128:$GQ$128,$GT128),"")</f>
      </c>
      <c r="GV128" t="s">
        <v>245</v>
      </c>
      <c r="GX128">
        <f>IF($JG128&gt;=1,INDEX($GV:$GV,$JF128+1),"")</f>
      </c>
      <c r="GY128">
        <f>IF($JG128&gt;=2,INDEX($GV:$GV,$JF128+2),"")</f>
      </c>
      <c r="GZ128">
        <f>IF($JG128&gt;=3,INDEX($GV:$GV,$JF128+3),"")</f>
      </c>
      <c r="HA128">
        <f>IF($JG128&gt;=4,INDEX($GV:$GV,$JF128+4),"")</f>
      </c>
      <c r="HB128">
        <f>IF($JG128&gt;=5,INDEX($GV:$GV,$JF128+5),"")</f>
      </c>
      <c r="HC128">
        <f>IF($JG128&gt;=6,INDEX($GV:$GV,$JF128+6),"")</f>
      </c>
      <c r="HD128">
        <f>IF($JG128&gt;=7,INDEX($GV:$GV,$JF128+7),"")</f>
      </c>
      <c r="HE128">
        <f>IF($JG128&gt;=8,INDEX($GV:$GV,$JF128+8),"")</f>
      </c>
      <c r="HF128">
        <f>IF($JG128&gt;=9,INDEX($GV:$GV,$JF128+9),"")</f>
      </c>
      <c r="HG128">
        <f>IF($JG128&gt;=10,INDEX($GV:$GV,$JF128+10),"")</f>
      </c>
      <c r="HH128">
        <f>IF($JG128&gt;=11,INDEX($GV:$GV,$JF128+11),"")</f>
      </c>
      <c r="HI128">
        <f>IF($JG128&gt;=12,INDEX($GV:$GV,$JF128+12),"")</f>
      </c>
      <c r="HJ128">
        <f>IF($JG128&gt;=13,INDEX($GV:$GV,$JF128+13),"")</f>
      </c>
      <c r="HK128">
        <f>IF($JG128&gt;=14,INDEX($GV:$GV,$JF128+14),"")</f>
      </c>
      <c r="HL128">
        <f>IF($JG128&gt;=15,INDEX($GV:$GV,$JF128+15),"")</f>
      </c>
      <c r="HM128">
        <f>IF($JG128&gt;=16,INDEX($GV:$GV,$JF128+16),"")</f>
      </c>
      <c r="HN128">
        <f>IF($JG128&gt;=17,INDEX($GV:$GV,$JF128+17),"")</f>
      </c>
      <c r="HO128">
        <f>IF($JG128&gt;=18,INDEX($GV:$GV,$JF128+18),"")</f>
      </c>
      <c r="HP128">
        <f>IF($JG128&gt;=19,INDEX($GV:$GV,$JF128+19),"")</f>
      </c>
      <c r="HQ128">
        <f>IF($JG128&gt;=20,INDEX($GV:$GV,$JF128+20),"")</f>
      </c>
      <c r="HR128">
        <f>IF($JG128&gt;=21,INDEX($GV:$GV,$JF128+21),"")</f>
      </c>
      <c r="HS128">
        <f>IF($JG128&gt;=22,INDEX($GV:$GV,$JF128+22),"")</f>
      </c>
      <c r="HT128">
        <f>IF($JG128&gt;=23,INDEX($GV:$GV,$JF128+23),"")</f>
      </c>
      <c r="HU128">
        <f>IF($JG128&gt;=24,INDEX($GV:$GV,$JF128+24),"")</f>
      </c>
      <c r="HV128">
        <f>IF($JG128&gt;=25,INDEX($GV:$GV,$JF128+25),"")</f>
      </c>
      <c r="HW128">
        <f>IF($JG128&gt;=26,INDEX($GV:$GV,$JF128+26),"")</f>
      </c>
      <c r="HX128">
        <f>IF($JG128&gt;=27,INDEX($GV:$GV,$JF128+27),"")</f>
      </c>
      <c r="HY128">
        <f>IF($JG128&gt;=28,INDEX($GV:$GV,$JF128+28),"")</f>
      </c>
      <c r="HZ128">
        <f>IF($JG128&gt;=29,INDEX($GV:$GV,$JF128+29),"")</f>
      </c>
      <c r="IA128">
        <f>IF($JG128&gt;=30,INDEX($GV:$GV,$JF128+30),"")</f>
      </c>
      <c r="IB128">
        <f>IF($JG128&gt;=31,INDEX($GV:$GV,$JF128+31),"")</f>
      </c>
      <c r="IC128">
        <f>IF($JG128&gt;=32,INDEX($GV:$GV,$JF128+32),"")</f>
      </c>
      <c r="ID128">
        <f>IF($JG128&gt;=33,INDEX($GV:$GV,$JF128+33),"")</f>
      </c>
      <c r="IE128">
        <f>IF($JG128&gt;=34,INDEX($GV:$GV,$JF128+34),"")</f>
      </c>
      <c r="IF128">
        <f>IF($JG128&gt;=35,INDEX($GV:$GV,$JF128+35),"")</f>
      </c>
      <c r="IG128">
        <f>IF($JG128&gt;=36,INDEX($GV:$GV,$JF128+36),"")</f>
      </c>
      <c r="IH128">
        <f>IF($JG128&gt;=37,INDEX($GV:$GV,$JF128+37),"")</f>
      </c>
      <c r="II128">
        <f>IF($JG128&gt;=38,INDEX($GV:$GV,$JF128+38),"")</f>
      </c>
      <c r="IJ128">
        <f>IF($JG128&gt;=39,INDEX($GV:$GV,$JF128+39),"")</f>
      </c>
      <c r="IK128">
        <f>IF($JG128&gt;=40,INDEX($GV:$GV,$JF128+40),"")</f>
      </c>
      <c r="IL128">
        <f>IF($JG128&gt;=41,INDEX($GV:$GV,$JF128+41),"")</f>
      </c>
      <c r="IM128">
        <f>IF($JG128&gt;=42,INDEX($GV:$GV,$JF128+42),"")</f>
      </c>
      <c r="IN128">
        <f>IF($JG128&gt;=43,INDEX($GV:$GV,$JF128+43),"")</f>
      </c>
      <c r="IO128">
        <f>IF($JG128&gt;=44,INDEX($GV:$GV,$JF128+44),"")</f>
      </c>
      <c r="IP128">
        <f>IF($JG128&gt;=45,INDEX($GV:$GV,$JF128+45),"")</f>
      </c>
      <c r="IQ128">
        <f>IF($JG128&gt;=46,INDEX($GV:$GV,$JF128+46),"")</f>
      </c>
      <c r="IR128">
        <f>IF($JG128&gt;=47,INDEX($GV:$GV,$JF128+47),"")</f>
      </c>
      <c r="IS128">
        <f>IF($JG128&gt;=48,INDEX($GV:$GV,$JF128+48),"")</f>
      </c>
      <c r="IT128">
        <f>IF($JG128&gt;=49,INDEX($GV:$GV,$JF128+49),"")</f>
      </c>
      <c r="IU128">
        <f>IF($JG128&gt;=50,INDEX($GV:$GV,$JF128+50),"")</f>
      </c>
      <c r="IV128">
        <f>IF($JG128&gt;=51,INDEX($GV:$GV,$JF128+51),"")</f>
      </c>
      <c r="IW128">
        <f>IF($JG128&gt;=52,INDEX($GV:$GV,$JF128+52),"")</f>
      </c>
      <c r="IX128">
        <f>IF($JG128&gt;=53,INDEX($GV:$GV,$JF128+53),"")</f>
      </c>
      <c r="IY128">
        <f>IF($JG128&gt;=54,INDEX($GV:$GV,$JF128+54),"")</f>
      </c>
      <c r="IZ128">
        <f>IF($JG128&gt;=55,INDEX($GV:$GV,$JF128+55),"")</f>
      </c>
      <c r="JA128">
        <f>IF($JG128&gt;=56,INDEX($GV:$GV,$JF128+56),"")</f>
      </c>
      <c r="JB128">
        <f>IF($JG128&gt;=57,INDEX($GV:$GV,$JF128+57),"")</f>
      </c>
      <c r="JC128">
        <f>IF($JG128&gt;=58,INDEX($GV:$GV,$JF128+58),"")</f>
      </c>
      <c r="JD128">
        <f>IF($JG128&gt;=59,INDEX($GV:$GV,$JF128+59),"")</f>
      </c>
      <c r="JE128">
        <f>IF($JG128&gt;=60,INDEX($GV:$GV,$JF128+60),"")</f>
      </c>
      <c r="JF128">
        <f>IFERROR(MATCH($GU128,$GV$2:$GV$322,0)+1,0)</f>
      </c>
      <c r="JG128">
        <f>IFERROR(INDEX($GW$2:$GW$322,MATCH($GU128,$GV$2:$GV$322,0)),0)</f>
      </c>
      <c r="JH128" t="s">
        <v>44</v>
      </c>
      <c r="JI128" t="s">
        <v>44</v>
      </c>
    </row>
    <row r="129" spans="1:269" x14ac:dyDescent="0.25">
      <c r="R129">
        <f>IF(OR($U129="",$Q129=""),"",IFERROR($U129/$Q129,0))</f>
      </c>
      <c r="S129">
        <f>IF($U129="","",
SUM($T129,$V129,$AA129,$W129,$Y129)*
(1-IF($AB129="",0,VALUE($AB129)/100)))</f>
      </c>
      <c r="T129">
        <f>IF($U129="","",$U129)</f>
      </c>
      <c r="V129">
        <f>IF($U129="","",
IF($O129="","",
IF(ISNUMBER(SEARCH("exempt",LOWER($O129))),0,
$U129*(VALUE(SUBSTITUTE($O129,"%",""))/100))))</f>
      </c>
      <c r="AC129">
        <f>IFERROR(IF(FIND(" - ",$K129)&gt;0,MID($K129,FIND(" - ",$K129)+3,LEN($K129)),""),"")</f>
      </c>
      <c r="AL129" t="s">
        <v>739</v>
      </c>
      <c r="AP129" t="s">
        <v>740</v>
      </c>
      <c r="AQ129" t="s">
        <v>741</v>
      </c>
      <c r="AT129">
        <f>IFERROR(LEFT($K129,FIND(" - ",$K129)-1),$K129)</f>
      </c>
      <c r="AU129" t="s">
        <v>732</v>
      </c>
      <c r="AW129">
        <f>IF($CL129&gt;=1,INDEX($AU:$AU,$CK129+1),"")</f>
      </c>
      <c r="AX129">
        <f>IF($CL129&gt;=2,INDEX($AU:$AU,$CK129+2),"")</f>
      </c>
      <c r="AY129">
        <f>IF($CL129&gt;=3,INDEX($AU:$AU,$CK129+3),"")</f>
      </c>
      <c r="AZ129">
        <f>IF($CL129&gt;=4,INDEX($AU:$AU,$CK129+4),"")</f>
      </c>
      <c r="BA129">
        <f>IF($CL129&gt;=5,INDEX($AU:$AU,$CK129+5),"")</f>
      </c>
      <c r="BB129">
        <f>IF($CL129&gt;=6,INDEX($AU:$AU,$CK129+6),"")</f>
      </c>
      <c r="BC129">
        <f>IF($CL129&gt;=7,INDEX($AU:$AU,$CK129+7),"")</f>
      </c>
      <c r="BD129">
        <f>IF($CL129&gt;=8,INDEX($AU:$AU,$CK129+8),"")</f>
      </c>
      <c r="BE129">
        <f>IF($CL129&gt;=9,INDEX($AU:$AU,$CK129+9),"")</f>
      </c>
      <c r="BF129">
        <f>IF($CL129&gt;=10,INDEX($AU:$AU,$CK129+10),"")</f>
      </c>
      <c r="BG129">
        <f>IF($CL129&gt;=11,INDEX($AU:$AU,$CK129+11),"")</f>
      </c>
      <c r="BH129">
        <f>IF($CL129&gt;=12,INDEX($AU:$AU,$CK129+12),"")</f>
      </c>
      <c r="BI129">
        <f>IF($CL129&gt;=13,INDEX($AU:$AU,$CK129+13),"")</f>
      </c>
      <c r="BJ129">
        <f>IF($CL129&gt;=14,INDEX($AU:$AU,$CK129+14),"")</f>
      </c>
      <c r="BK129">
        <f>IF($CL129&gt;=15,INDEX($AU:$AU,$CK129+15),"")</f>
      </c>
      <c r="BL129">
        <f>IF($CL129&gt;=16,INDEX($AU:$AU,$CK129+16),"")</f>
      </c>
      <c r="BM129">
        <f>IF($CL129&gt;=17,INDEX($AU:$AU,$CK129+17),"")</f>
      </c>
      <c r="BN129">
        <f>IF($CL129&gt;=18,INDEX($AU:$AU,$CK129+18),"")</f>
      </c>
      <c r="BO129">
        <f>IF($CL129&gt;=19,INDEX($AU:$AU,$CK129+19),"")</f>
      </c>
      <c r="BP129">
        <f>IF($CL129&gt;=20,INDEX($AU:$AU,$CK129+20),"")</f>
      </c>
      <c r="BQ129">
        <f>IF($CL129&gt;=21,INDEX($AU:$AU,$CK129+21),"")</f>
      </c>
      <c r="BR129">
        <f>IF($CL129&gt;=22,INDEX($AU:$AU,$CK129+22),"")</f>
      </c>
      <c r="BS129">
        <f>IF($CL129&gt;=23,INDEX($AU:$AU,$CK129+23),"")</f>
      </c>
      <c r="BT129">
        <f>IF($CL129&gt;=24,INDEX($AU:$AU,$CK129+24),"")</f>
      </c>
      <c r="BU129">
        <f>IF($CL129&gt;=25,INDEX($AU:$AU,$CK129+25),"")</f>
      </c>
      <c r="BV129">
        <f>IF($CL129&gt;=26,INDEX($AU:$AU,$CK129+26),"")</f>
      </c>
      <c r="BW129">
        <f>IF($CL129&gt;=27,INDEX($AU:$AU,$CK129+27),"")</f>
      </c>
      <c r="BX129">
        <f>IF($CL129&gt;=28,INDEX($AU:$AU,$CK129+28),"")</f>
      </c>
      <c r="BY129">
        <f>IF($CL129&gt;=29,INDEX($AU:$AU,$CK129+29),"")</f>
      </c>
      <c r="BZ129">
        <f>IF($CL129&gt;=30,INDEX($AU:$AU,$CK129+30),"")</f>
      </c>
      <c r="CA129">
        <f>IF($CL129&gt;=31,INDEX($AU:$AU,$CK129+31),"")</f>
      </c>
      <c r="CB129">
        <f>IF($CL129&gt;=32,INDEX($AU:$AU,$CK129+32),"")</f>
      </c>
      <c r="CC129">
        <f>IF($CL129&gt;=33,INDEX($AU:$AU,$CK129+33),"")</f>
      </c>
      <c r="CD129">
        <f>IF($CL129&gt;=34,INDEX($AU:$AU,$CK129+34),"")</f>
      </c>
      <c r="CE129">
        <f>IF($CL129&gt;=35,INDEX($AU:$AU,$CK129+35),"")</f>
      </c>
      <c r="CF129">
        <f>IF($CL129&gt;=36,INDEX($AU:$AU,$CK129+36),"")</f>
      </c>
      <c r="CG129">
        <f>IF($CL129&gt;=37,INDEX($AU:$AU,$CK129+37),"")</f>
      </c>
      <c r="CH129">
        <f>IF($CL129&gt;=38,INDEX($AU:$AU,$CK129+38),"")</f>
      </c>
      <c r="CI129">
        <f>IF($CL129&gt;=39,INDEX($AU:$AU,$CK129+39),"")</f>
      </c>
      <c r="CJ129">
        <f>IF($CL129&gt;=40,INDEX($AU:$AU,$CK129+40),"")</f>
      </c>
      <c r="CK129">
        <f>IFERROR(MATCH($AT129,$AU$2:$AU$133,0)+1,0)</f>
      </c>
      <c r="CL129">
        <f>IFERROR(INDEX($AV$2:$AV$133,MATCH($AT129,$AU$2:$AU$133,0)),0)</f>
      </c>
      <c r="CM129">
        <f>IFERROR(LEFT($L129,FIND(" - ",$L129)-1),$L129)</f>
      </c>
      <c r="CN129" t="s">
        <v>742</v>
      </c>
      <c r="CO129">
        <v>1</v>
      </c>
      <c r="CP129">
        <f>IF($DK129&gt;=1,INDEX($CN:$CN,$DJ129+1),"")</f>
      </c>
      <c r="CQ129">
        <f>IF($DK129&gt;=2,INDEX($CN:$CN,$DJ129+2),"")</f>
      </c>
      <c r="CR129">
        <f>IF($DK129&gt;=3,INDEX($CN:$CN,$DJ129+3),"")</f>
      </c>
      <c r="CS129">
        <f>IF($DK129&gt;=4,INDEX($CN:$CN,$DJ129+4),"")</f>
      </c>
      <c r="CT129">
        <f>IF($DK129&gt;=5,INDEX($CN:$CN,$DJ129+5),"")</f>
      </c>
      <c r="CU129">
        <f>IF($DK129&gt;=6,INDEX($CN:$CN,$DJ129+6),"")</f>
      </c>
      <c r="CV129">
        <f>IF($DK129&gt;=7,INDEX($CN:$CN,$DJ129+7),"")</f>
      </c>
      <c r="CW129">
        <f>IF($DK129&gt;=8,INDEX($CN:$CN,$DJ129+8),"")</f>
      </c>
      <c r="CX129">
        <f>IF($DK129&gt;=9,INDEX($CN:$CN,$DJ129+9),"")</f>
      </c>
      <c r="CY129">
        <f>IF($DK129&gt;=10,INDEX($CN:$CN,$DJ129+10),"")</f>
      </c>
      <c r="CZ129">
        <f>IF($DK129&gt;=11,INDEX($CN:$CN,$DJ129+11),"")</f>
      </c>
      <c r="DA129">
        <f>IF($DK129&gt;=12,INDEX($CN:$CN,$DJ129+12),"")</f>
      </c>
      <c r="DB129">
        <f>IF($DK129&gt;=13,INDEX($CN:$CN,$DJ129+13),"")</f>
      </c>
      <c r="DC129">
        <f>IF($DK129&gt;=14,INDEX($CN:$CN,$DJ129+14),"")</f>
      </c>
      <c r="DD129">
        <f>IF($DK129&gt;=15,INDEX($CN:$CN,$DJ129+15),"")</f>
      </c>
      <c r="DE129">
        <f>IF($DK129&gt;=16,INDEX($CN:$CN,$DJ129+16),"")</f>
      </c>
      <c r="DF129">
        <f>IF($DK129&gt;=17,INDEX($CN:$CN,$DJ129+17),"")</f>
      </c>
      <c r="DG129">
        <f>IF($DK129&gt;=18,INDEX($CN:$CN,$DJ129+18),"")</f>
      </c>
      <c r="DH129">
        <f>IF($DK129&gt;=19,INDEX($CN:$CN,$DJ129+19),"")</f>
      </c>
      <c r="DI129">
        <f>IF($DK129&gt;=20,INDEX($CN:$CN,$DJ129+20),"")</f>
      </c>
      <c r="DJ129">
        <f>IFERROR(MATCH($CM129,$CN$2:$CN$1089,0)+1,0)</f>
      </c>
      <c r="DK129">
        <f>IFERROR(INDEX($CO$2:$CO$1089,MATCH($CM129,$CN$2:$CN$1089,0)),0)</f>
      </c>
      <c r="DL129">
        <f>IFERROR(INDEX($AS:$AS,MATCH($O129,$AR:$AR,0))&amp;"","")</f>
      </c>
      <c r="DM129" t="s">
        <v>346</v>
      </c>
      <c r="DO129">
        <v>1</v>
      </c>
      <c r="DP129">
        <f>IF($GS129&gt;=1,INDEX($DM:$DM,$GR129+1),"")</f>
      </c>
      <c r="DQ129">
        <f>IF($GS129&gt;=2,INDEX($DM:$DM,$GR129+2),"")</f>
      </c>
      <c r="DR129">
        <f>IF($GS129&gt;=3,INDEX($DM:$DM,$GR129+3),"")</f>
      </c>
      <c r="DS129">
        <f>IF($GS129&gt;=4,INDEX($DM:$DM,$GR129+4),"")</f>
      </c>
      <c r="DT129">
        <f>IF($GS129&gt;=5,INDEX($DM:$DM,$GR129+5),"")</f>
      </c>
      <c r="DU129">
        <f>IF($GS129&gt;=6,INDEX($DM:$DM,$GR129+6),"")</f>
      </c>
      <c r="DV129">
        <f>IF($GS129&gt;=7,INDEX($DM:$DM,$GR129+7),"")</f>
      </c>
      <c r="DW129">
        <f>IF($GS129&gt;=8,INDEX($DM:$DM,$GR129+8),"")</f>
      </c>
      <c r="DX129">
        <f>IF($GS129&gt;=9,INDEX($DM:$DM,$GR129+9),"")</f>
      </c>
      <c r="DY129">
        <f>IF($GS129&gt;=10,INDEX($DM:$DM,$GR129+10),"")</f>
      </c>
      <c r="DZ129">
        <f>IF($GS129&gt;=11,INDEX($DM:$DM,$GR129+11),"")</f>
      </c>
      <c r="EA129">
        <f>IF($GS129&gt;=12,INDEX($DM:$DM,$GR129+12),"")</f>
      </c>
      <c r="EB129">
        <f>IF($GS129&gt;=13,INDEX($DM:$DM,$GR129+13),"")</f>
      </c>
      <c r="EC129">
        <f>IF($GS129&gt;=14,INDEX($DM:$DM,$GR129+14),"")</f>
      </c>
      <c r="ED129">
        <f>IF($GS129&gt;=15,INDEX($DM:$DM,$GR129+15),"")</f>
      </c>
      <c r="EE129">
        <f>IF($GS129&gt;=16,INDEX($DM:$DM,$GR129+16),"")</f>
      </c>
      <c r="EF129">
        <f>IF($GS129&gt;=17,INDEX($DM:$DM,$GR129+17),"")</f>
      </c>
      <c r="EG129">
        <f>IF($GS129&gt;=18,INDEX($DM:$DM,$GR129+18),"")</f>
      </c>
      <c r="EH129">
        <f>IF($GS129&gt;=19,INDEX($DM:$DM,$GR129+19),"")</f>
      </c>
      <c r="EI129">
        <f>IF($GS129&gt;=20,INDEX($DM:$DM,$GR129+20),"")</f>
      </c>
      <c r="EJ129">
        <f>IF($GS129&gt;=21,INDEX($DM:$DM,$GR129+21),"")</f>
      </c>
      <c r="EK129">
        <f>IF($GS129&gt;=22,INDEX($DM:$DM,$GR129+22),"")</f>
      </c>
      <c r="EL129">
        <f>IF($GS129&gt;=23,INDEX($DM:$DM,$GR129+23),"")</f>
      </c>
      <c r="EM129">
        <f>IF($GS129&gt;=24,INDEX($DM:$DM,$GR129+24),"")</f>
      </c>
      <c r="EN129">
        <f>IF($GS129&gt;=25,INDEX($DM:$DM,$GR129+25),"")</f>
      </c>
      <c r="EO129">
        <f>IF($GS129&gt;=26,INDEX($DM:$DM,$GR129+26),"")</f>
      </c>
      <c r="EP129">
        <f>IF($GS129&gt;=27,INDEX($DM:$DM,$GR129+27),"")</f>
      </c>
      <c r="EQ129">
        <f>IF($GS129&gt;=28,INDEX($DM:$DM,$GR129+28),"")</f>
      </c>
      <c r="ER129">
        <f>IF($GS129&gt;=29,INDEX($DM:$DM,$GR129+29),"")</f>
      </c>
      <c r="ES129">
        <f>IF($GS129&gt;=30,INDEX($DM:$DM,$GR129+30),"")</f>
      </c>
      <c r="ET129">
        <f>IF($GS129&gt;=31,INDEX($DM:$DM,$GR129+31),"")</f>
      </c>
      <c r="EU129">
        <f>IF($GS129&gt;=32,INDEX($DM:$DM,$GR129+32),"")</f>
      </c>
      <c r="EV129">
        <f>IF($GS129&gt;=33,INDEX($DM:$DM,$GR129+33),"")</f>
      </c>
      <c r="EW129">
        <f>IF($GS129&gt;=34,INDEX($DM:$DM,$GR129+34),"")</f>
      </c>
      <c r="EX129">
        <f>IF($GS129&gt;=35,INDEX($DM:$DM,$GR129+35),"")</f>
      </c>
      <c r="EY129">
        <f>IF($GS129&gt;=36,INDEX($DM:$DM,$GR129+36),"")</f>
      </c>
      <c r="EZ129">
        <f>IF($GS129&gt;=37,INDEX($DM:$DM,$GR129+37),"")</f>
      </c>
      <c r="FA129">
        <f>IF($GS129&gt;=38,INDEX($DM:$DM,$GR129+38),"")</f>
      </c>
      <c r="FB129">
        <f>IF($GS129&gt;=39,INDEX($DM:$DM,$GR129+39),"")</f>
      </c>
      <c r="FC129">
        <f>IF($GS129&gt;=40,INDEX($DM:$DM,$GR129+40),"")</f>
      </c>
      <c r="FD129">
        <f>IF($GS129&gt;=1,INDEX($DN:$DN,$GR129+1),"")</f>
      </c>
      <c r="FE129">
        <f>IF($GS129&gt;=2,INDEX($DN:$DN,$GR129+2),"")</f>
      </c>
      <c r="FF129">
        <f>IF($GS129&gt;=3,INDEX($DN:$DN,$GR129+3),"")</f>
      </c>
      <c r="FG129">
        <f>IF($GS129&gt;=4,INDEX($DN:$DN,$GR129+4),"")</f>
      </c>
      <c r="FH129">
        <f>IF($GS129&gt;=5,INDEX($DN:$DN,$GR129+5),"")</f>
      </c>
      <c r="FI129">
        <f>IF($GS129&gt;=6,INDEX($DN:$DN,$GR129+6),"")</f>
      </c>
      <c r="FJ129">
        <f>IF($GS129&gt;=7,INDEX($DN:$DN,$GR129+7),"")</f>
      </c>
      <c r="FK129">
        <f>IF($GS129&gt;=8,INDEX($DN:$DN,$GR129+8),"")</f>
      </c>
      <c r="FL129">
        <f>IF($GS129&gt;=9,INDEX($DN:$DN,$GR129+9),"")</f>
      </c>
      <c r="FM129">
        <f>IF($GS129&gt;=10,INDEX($DN:$DN,$GR129+10),"")</f>
      </c>
      <c r="FN129">
        <f>IF($GS129&gt;=11,INDEX($DN:$DN,$GR129+11),"")</f>
      </c>
      <c r="FO129">
        <f>IF($GS129&gt;=12,INDEX($DN:$DN,$GR129+12),"")</f>
      </c>
      <c r="FP129">
        <f>IF($GS129&gt;=13,INDEX($DN:$DN,$GR129+13),"")</f>
      </c>
      <c r="FQ129">
        <f>IF($GS129&gt;=14,INDEX($DN:$DN,$GR129+14),"")</f>
      </c>
      <c r="FR129">
        <f>IF($GS129&gt;=15,INDEX($DN:$DN,$GR129+15),"")</f>
      </c>
      <c r="FS129">
        <f>IF($GS129&gt;=16,INDEX($DN:$DN,$GR129+16),"")</f>
      </c>
      <c r="FT129">
        <f>IF($GS129&gt;=17,INDEX($DN:$DN,$GR129+17),"")</f>
      </c>
      <c r="FU129">
        <f>IF($GS129&gt;=18,INDEX($DN:$DN,$GR129+18),"")</f>
      </c>
      <c r="FV129">
        <f>IF($GS129&gt;=19,INDEX($DN:$DN,$GR129+19),"")</f>
      </c>
      <c r="FW129">
        <f>IF($GS129&gt;=20,INDEX($DN:$DN,$GR129+20),"")</f>
      </c>
      <c r="FX129">
        <f>IF($GS129&gt;=21,INDEX($DN:$DN,$GR129+21),"")</f>
      </c>
      <c r="FY129">
        <f>IF($GS129&gt;=22,INDEX($DN:$DN,$GR129+22),"")</f>
      </c>
      <c r="FZ129">
        <f>IF($GS129&gt;=23,INDEX($DN:$DN,$GR129+23),"")</f>
      </c>
      <c r="GA129">
        <f>IF($GS129&gt;=24,INDEX($DN:$DN,$GR129+24),"")</f>
      </c>
      <c r="GB129">
        <f>IF($GS129&gt;=25,INDEX($DN:$DN,$GR129+25),"")</f>
      </c>
      <c r="GC129">
        <f>IF($GS129&gt;=26,INDEX($DN:$DN,$GR129+26),"")</f>
      </c>
      <c r="GD129">
        <f>IF($GS129&gt;=27,INDEX($DN:$DN,$GR129+27),"")</f>
      </c>
      <c r="GE129">
        <f>IF($GS129&gt;=28,INDEX($DN:$DN,$GR129+28),"")</f>
      </c>
      <c r="GF129">
        <f>IF($GS129&gt;=29,INDEX($DN:$DN,$GR129+29),"")</f>
      </c>
      <c r="GG129">
        <f>IF($GS129&gt;=30,INDEX($DN:$DN,$GR129+30),"")</f>
      </c>
      <c r="GH129">
        <f>IF($GS129&gt;=31,INDEX($DN:$DN,$GR129+31),"")</f>
      </c>
      <c r="GI129">
        <f>IF($GS129&gt;=32,INDEX($DN:$DN,$GR129+32),"")</f>
      </c>
      <c r="GJ129">
        <f>IF($GS129&gt;=33,INDEX($DN:$DN,$GR129+33),"")</f>
      </c>
      <c r="GK129">
        <f>IF($GS129&gt;=34,INDEX($DN:$DN,$GR129+34),"")</f>
      </c>
      <c r="GL129">
        <f>IF($GS129&gt;=35,INDEX($DN:$DN,$GR129+35),"")</f>
      </c>
      <c r="GM129">
        <f>IF($GS129&gt;=36,INDEX($DN:$DN,$GR129+36),"")</f>
      </c>
      <c r="GN129">
        <f>IF($GS129&gt;=37,INDEX($DN:$DN,$GR129+37),"")</f>
      </c>
      <c r="GO129">
        <f>IF($GS129&gt;=38,INDEX($DN:$DN,$GR129+38),"")</f>
      </c>
      <c r="GP129">
        <f>IF($GS129&gt;=39,INDEX($DN:$DN,$GR129+39),"")</f>
      </c>
      <c r="GQ129">
        <f>IF($GS129&gt;=40,INDEX($DN:$DN,$GR129+40),"")</f>
      </c>
      <c r="GR129">
        <f>IFERROR(MATCH($DL129,$DM$2:$DM$148,0)+1,0)</f>
      </c>
      <c r="GS129">
        <f>IFERROR(INDEX($DO$2:$DO$148,MATCH($DL129,$DM$2:$DM$148,0)),0)</f>
      </c>
      <c r="GT129">
        <f>IFERROR(MATCH($Z129,$DP$129:$FC$129,0),0)</f>
      </c>
      <c r="GU129">
        <f>IF($GT129&gt;0,INDEX($FD$129:$GQ$129,$GT129),"")</f>
      </c>
      <c r="GV129" t="s">
        <v>625</v>
      </c>
      <c r="GX129">
        <f>IF($JG129&gt;=1,INDEX($GV:$GV,$JF129+1),"")</f>
      </c>
      <c r="GY129">
        <f>IF($JG129&gt;=2,INDEX($GV:$GV,$JF129+2),"")</f>
      </c>
      <c r="GZ129">
        <f>IF($JG129&gt;=3,INDEX($GV:$GV,$JF129+3),"")</f>
      </c>
      <c r="HA129">
        <f>IF($JG129&gt;=4,INDEX($GV:$GV,$JF129+4),"")</f>
      </c>
      <c r="HB129">
        <f>IF($JG129&gt;=5,INDEX($GV:$GV,$JF129+5),"")</f>
      </c>
      <c r="HC129">
        <f>IF($JG129&gt;=6,INDEX($GV:$GV,$JF129+6),"")</f>
      </c>
      <c r="HD129">
        <f>IF($JG129&gt;=7,INDEX($GV:$GV,$JF129+7),"")</f>
      </c>
      <c r="HE129">
        <f>IF($JG129&gt;=8,INDEX($GV:$GV,$JF129+8),"")</f>
      </c>
      <c r="HF129">
        <f>IF($JG129&gt;=9,INDEX($GV:$GV,$JF129+9),"")</f>
      </c>
      <c r="HG129">
        <f>IF($JG129&gt;=10,INDEX($GV:$GV,$JF129+10),"")</f>
      </c>
      <c r="HH129">
        <f>IF($JG129&gt;=11,INDEX($GV:$GV,$JF129+11),"")</f>
      </c>
      <c r="HI129">
        <f>IF($JG129&gt;=12,INDEX($GV:$GV,$JF129+12),"")</f>
      </c>
      <c r="HJ129">
        <f>IF($JG129&gt;=13,INDEX($GV:$GV,$JF129+13),"")</f>
      </c>
      <c r="HK129">
        <f>IF($JG129&gt;=14,INDEX($GV:$GV,$JF129+14),"")</f>
      </c>
      <c r="HL129">
        <f>IF($JG129&gt;=15,INDEX($GV:$GV,$JF129+15),"")</f>
      </c>
      <c r="HM129">
        <f>IF($JG129&gt;=16,INDEX($GV:$GV,$JF129+16),"")</f>
      </c>
      <c r="HN129">
        <f>IF($JG129&gt;=17,INDEX($GV:$GV,$JF129+17),"")</f>
      </c>
      <c r="HO129">
        <f>IF($JG129&gt;=18,INDEX($GV:$GV,$JF129+18),"")</f>
      </c>
      <c r="HP129">
        <f>IF($JG129&gt;=19,INDEX($GV:$GV,$JF129+19),"")</f>
      </c>
      <c r="HQ129">
        <f>IF($JG129&gt;=20,INDEX($GV:$GV,$JF129+20),"")</f>
      </c>
      <c r="HR129">
        <f>IF($JG129&gt;=21,INDEX($GV:$GV,$JF129+21),"")</f>
      </c>
      <c r="HS129">
        <f>IF($JG129&gt;=22,INDEX($GV:$GV,$JF129+22),"")</f>
      </c>
      <c r="HT129">
        <f>IF($JG129&gt;=23,INDEX($GV:$GV,$JF129+23),"")</f>
      </c>
      <c r="HU129">
        <f>IF($JG129&gt;=24,INDEX($GV:$GV,$JF129+24),"")</f>
      </c>
      <c r="HV129">
        <f>IF($JG129&gt;=25,INDEX($GV:$GV,$JF129+25),"")</f>
      </c>
      <c r="HW129">
        <f>IF($JG129&gt;=26,INDEX($GV:$GV,$JF129+26),"")</f>
      </c>
      <c r="HX129">
        <f>IF($JG129&gt;=27,INDEX($GV:$GV,$JF129+27),"")</f>
      </c>
      <c r="HY129">
        <f>IF($JG129&gt;=28,INDEX($GV:$GV,$JF129+28),"")</f>
      </c>
      <c r="HZ129">
        <f>IF($JG129&gt;=29,INDEX($GV:$GV,$JF129+29),"")</f>
      </c>
      <c r="IA129">
        <f>IF($JG129&gt;=30,INDEX($GV:$GV,$JF129+30),"")</f>
      </c>
      <c r="IB129">
        <f>IF($JG129&gt;=31,INDEX($GV:$GV,$JF129+31),"")</f>
      </c>
      <c r="IC129">
        <f>IF($JG129&gt;=32,INDEX($GV:$GV,$JF129+32),"")</f>
      </c>
      <c r="ID129">
        <f>IF($JG129&gt;=33,INDEX($GV:$GV,$JF129+33),"")</f>
      </c>
      <c r="IE129">
        <f>IF($JG129&gt;=34,INDEX($GV:$GV,$JF129+34),"")</f>
      </c>
      <c r="IF129">
        <f>IF($JG129&gt;=35,INDEX($GV:$GV,$JF129+35),"")</f>
      </c>
      <c r="IG129">
        <f>IF($JG129&gt;=36,INDEX($GV:$GV,$JF129+36),"")</f>
      </c>
      <c r="IH129">
        <f>IF($JG129&gt;=37,INDEX($GV:$GV,$JF129+37),"")</f>
      </c>
      <c r="II129">
        <f>IF($JG129&gt;=38,INDEX($GV:$GV,$JF129+38),"")</f>
      </c>
      <c r="IJ129">
        <f>IF($JG129&gt;=39,INDEX($GV:$GV,$JF129+39),"")</f>
      </c>
      <c r="IK129">
        <f>IF($JG129&gt;=40,INDEX($GV:$GV,$JF129+40),"")</f>
      </c>
      <c r="IL129">
        <f>IF($JG129&gt;=41,INDEX($GV:$GV,$JF129+41),"")</f>
      </c>
      <c r="IM129">
        <f>IF($JG129&gt;=42,INDEX($GV:$GV,$JF129+42),"")</f>
      </c>
      <c r="IN129">
        <f>IF($JG129&gt;=43,INDEX($GV:$GV,$JF129+43),"")</f>
      </c>
      <c r="IO129">
        <f>IF($JG129&gt;=44,INDEX($GV:$GV,$JF129+44),"")</f>
      </c>
      <c r="IP129">
        <f>IF($JG129&gt;=45,INDEX($GV:$GV,$JF129+45),"")</f>
      </c>
      <c r="IQ129">
        <f>IF($JG129&gt;=46,INDEX($GV:$GV,$JF129+46),"")</f>
      </c>
      <c r="IR129">
        <f>IF($JG129&gt;=47,INDEX($GV:$GV,$JF129+47),"")</f>
      </c>
      <c r="IS129">
        <f>IF($JG129&gt;=48,INDEX($GV:$GV,$JF129+48),"")</f>
      </c>
      <c r="IT129">
        <f>IF($JG129&gt;=49,INDEX($GV:$GV,$JF129+49),"")</f>
      </c>
      <c r="IU129">
        <f>IF($JG129&gt;=50,INDEX($GV:$GV,$JF129+50),"")</f>
      </c>
      <c r="IV129">
        <f>IF($JG129&gt;=51,INDEX($GV:$GV,$JF129+51),"")</f>
      </c>
      <c r="IW129">
        <f>IF($JG129&gt;=52,INDEX($GV:$GV,$JF129+52),"")</f>
      </c>
      <c r="IX129">
        <f>IF($JG129&gt;=53,INDEX($GV:$GV,$JF129+53),"")</f>
      </c>
      <c r="IY129">
        <f>IF($JG129&gt;=54,INDEX($GV:$GV,$JF129+54),"")</f>
      </c>
      <c r="IZ129">
        <f>IF($JG129&gt;=55,INDEX($GV:$GV,$JF129+55),"")</f>
      </c>
      <c r="JA129">
        <f>IF($JG129&gt;=56,INDEX($GV:$GV,$JF129+56),"")</f>
      </c>
      <c r="JB129">
        <f>IF($JG129&gt;=57,INDEX($GV:$GV,$JF129+57),"")</f>
      </c>
      <c r="JC129">
        <f>IF($JG129&gt;=58,INDEX($GV:$GV,$JF129+58),"")</f>
      </c>
      <c r="JD129">
        <f>IF($JG129&gt;=59,INDEX($GV:$GV,$JF129+59),"")</f>
      </c>
      <c r="JE129">
        <f>IF($JG129&gt;=60,INDEX($GV:$GV,$JF129+60),"")</f>
      </c>
      <c r="JF129">
        <f>IFERROR(MATCH($GU129,$GV$2:$GV$322,0)+1,0)</f>
      </c>
      <c r="JG129">
        <f>IFERROR(INDEX($GW$2:$GW$322,MATCH($GU129,$GV$2:$GV$322,0)),0)</f>
      </c>
      <c r="JH129" t="s">
        <v>44</v>
      </c>
      <c r="JI129" t="s">
        <v>44</v>
      </c>
    </row>
    <row r="130" spans="1:269" x14ac:dyDescent="0.25">
      <c r="R130">
        <f>IF(OR($U130="",$Q130=""),"",IFERROR($U130/$Q130,0))</f>
      </c>
      <c r="S130">
        <f>IF($U130="","",
SUM($T130,$V130,$AA130,$W130,$Y130)*
(1-IF($AB130="",0,VALUE($AB130)/100)))</f>
      </c>
      <c r="T130">
        <f>IF($U130="","",$U130)</f>
      </c>
      <c r="V130">
        <f>IF($U130="","",
IF($O130="","",
IF(ISNUMBER(SEARCH("exempt",LOWER($O130))),0,
$U130*(VALUE(SUBSTITUTE($O130,"%",""))/100))))</f>
      </c>
      <c r="AC130">
        <f>IFERROR(IF(FIND(" - ",$K130)&gt;0,MID($K130,FIND(" - ",$K130)+3,LEN($K130)),""),"")</f>
      </c>
      <c r="AL130" t="s">
        <v>743</v>
      </c>
      <c r="AP130" t="s">
        <v>744</v>
      </c>
      <c r="AQ130" t="s">
        <v>745</v>
      </c>
      <c r="AT130">
        <f>IFERROR(LEFT($K130,FIND(" - ",$K130)-1),$K130)</f>
      </c>
      <c r="AU130" t="s">
        <v>746</v>
      </c>
      <c r="AV130">
        <v>1</v>
      </c>
      <c r="AW130">
        <f>IF($CL130&gt;=1,INDEX($AU:$AU,$CK130+1),"")</f>
      </c>
      <c r="AX130">
        <f>IF($CL130&gt;=2,INDEX($AU:$AU,$CK130+2),"")</f>
      </c>
      <c r="AY130">
        <f>IF($CL130&gt;=3,INDEX($AU:$AU,$CK130+3),"")</f>
      </c>
      <c r="AZ130">
        <f>IF($CL130&gt;=4,INDEX($AU:$AU,$CK130+4),"")</f>
      </c>
      <c r="BA130">
        <f>IF($CL130&gt;=5,INDEX($AU:$AU,$CK130+5),"")</f>
      </c>
      <c r="BB130">
        <f>IF($CL130&gt;=6,INDEX($AU:$AU,$CK130+6),"")</f>
      </c>
      <c r="BC130">
        <f>IF($CL130&gt;=7,INDEX($AU:$AU,$CK130+7),"")</f>
      </c>
      <c r="BD130">
        <f>IF($CL130&gt;=8,INDEX($AU:$AU,$CK130+8),"")</f>
      </c>
      <c r="BE130">
        <f>IF($CL130&gt;=9,INDEX($AU:$AU,$CK130+9),"")</f>
      </c>
      <c r="BF130">
        <f>IF($CL130&gt;=10,INDEX($AU:$AU,$CK130+10),"")</f>
      </c>
      <c r="BG130">
        <f>IF($CL130&gt;=11,INDEX($AU:$AU,$CK130+11),"")</f>
      </c>
      <c r="BH130">
        <f>IF($CL130&gt;=12,INDEX($AU:$AU,$CK130+12),"")</f>
      </c>
      <c r="BI130">
        <f>IF($CL130&gt;=13,INDEX($AU:$AU,$CK130+13),"")</f>
      </c>
      <c r="BJ130">
        <f>IF($CL130&gt;=14,INDEX($AU:$AU,$CK130+14),"")</f>
      </c>
      <c r="BK130">
        <f>IF($CL130&gt;=15,INDEX($AU:$AU,$CK130+15),"")</f>
      </c>
      <c r="BL130">
        <f>IF($CL130&gt;=16,INDEX($AU:$AU,$CK130+16),"")</f>
      </c>
      <c r="BM130">
        <f>IF($CL130&gt;=17,INDEX($AU:$AU,$CK130+17),"")</f>
      </c>
      <c r="BN130">
        <f>IF($CL130&gt;=18,INDEX($AU:$AU,$CK130+18),"")</f>
      </c>
      <c r="BO130">
        <f>IF($CL130&gt;=19,INDEX($AU:$AU,$CK130+19),"")</f>
      </c>
      <c r="BP130">
        <f>IF($CL130&gt;=20,INDEX($AU:$AU,$CK130+20),"")</f>
      </c>
      <c r="BQ130">
        <f>IF($CL130&gt;=21,INDEX($AU:$AU,$CK130+21),"")</f>
      </c>
      <c r="BR130">
        <f>IF($CL130&gt;=22,INDEX($AU:$AU,$CK130+22),"")</f>
      </c>
      <c r="BS130">
        <f>IF($CL130&gt;=23,INDEX($AU:$AU,$CK130+23),"")</f>
      </c>
      <c r="BT130">
        <f>IF($CL130&gt;=24,INDEX($AU:$AU,$CK130+24),"")</f>
      </c>
      <c r="BU130">
        <f>IF($CL130&gt;=25,INDEX($AU:$AU,$CK130+25),"")</f>
      </c>
      <c r="BV130">
        <f>IF($CL130&gt;=26,INDEX($AU:$AU,$CK130+26),"")</f>
      </c>
      <c r="BW130">
        <f>IF($CL130&gt;=27,INDEX($AU:$AU,$CK130+27),"")</f>
      </c>
      <c r="BX130">
        <f>IF($CL130&gt;=28,INDEX($AU:$AU,$CK130+28),"")</f>
      </c>
      <c r="BY130">
        <f>IF($CL130&gt;=29,INDEX($AU:$AU,$CK130+29),"")</f>
      </c>
      <c r="BZ130">
        <f>IF($CL130&gt;=30,INDEX($AU:$AU,$CK130+30),"")</f>
      </c>
      <c r="CA130">
        <f>IF($CL130&gt;=31,INDEX($AU:$AU,$CK130+31),"")</f>
      </c>
      <c r="CB130">
        <f>IF($CL130&gt;=32,INDEX($AU:$AU,$CK130+32),"")</f>
      </c>
      <c r="CC130">
        <f>IF($CL130&gt;=33,INDEX($AU:$AU,$CK130+33),"")</f>
      </c>
      <c r="CD130">
        <f>IF($CL130&gt;=34,INDEX($AU:$AU,$CK130+34),"")</f>
      </c>
      <c r="CE130">
        <f>IF($CL130&gt;=35,INDEX($AU:$AU,$CK130+35),"")</f>
      </c>
      <c r="CF130">
        <f>IF($CL130&gt;=36,INDEX($AU:$AU,$CK130+36),"")</f>
      </c>
      <c r="CG130">
        <f>IF($CL130&gt;=37,INDEX($AU:$AU,$CK130+37),"")</f>
      </c>
      <c r="CH130">
        <f>IF($CL130&gt;=38,INDEX($AU:$AU,$CK130+38),"")</f>
      </c>
      <c r="CI130">
        <f>IF($CL130&gt;=39,INDEX($AU:$AU,$CK130+39),"")</f>
      </c>
      <c r="CJ130">
        <f>IF($CL130&gt;=40,INDEX($AU:$AU,$CK130+40),"")</f>
      </c>
      <c r="CK130">
        <f>IFERROR(MATCH($AT130,$AU$2:$AU$133,0)+1,0)</f>
      </c>
      <c r="CL130">
        <f>IFERROR(INDEX($AV$2:$AV$133,MATCH($AT130,$AU$2:$AU$133,0)),0)</f>
      </c>
      <c r="CM130">
        <f>IFERROR(LEFT($L130,FIND(" - ",$L130)-1),$L130)</f>
      </c>
      <c r="CN130" t="s">
        <v>149</v>
      </c>
      <c r="CP130">
        <f>IF($DK130&gt;=1,INDEX($CN:$CN,$DJ130+1),"")</f>
      </c>
      <c r="CQ130">
        <f>IF($DK130&gt;=2,INDEX($CN:$CN,$DJ130+2),"")</f>
      </c>
      <c r="CR130">
        <f>IF($DK130&gt;=3,INDEX($CN:$CN,$DJ130+3),"")</f>
      </c>
      <c r="CS130">
        <f>IF($DK130&gt;=4,INDEX($CN:$CN,$DJ130+4),"")</f>
      </c>
      <c r="CT130">
        <f>IF($DK130&gt;=5,INDEX($CN:$CN,$DJ130+5),"")</f>
      </c>
      <c r="CU130">
        <f>IF($DK130&gt;=6,INDEX($CN:$CN,$DJ130+6),"")</f>
      </c>
      <c r="CV130">
        <f>IF($DK130&gt;=7,INDEX($CN:$CN,$DJ130+7),"")</f>
      </c>
      <c r="CW130">
        <f>IF($DK130&gt;=8,INDEX($CN:$CN,$DJ130+8),"")</f>
      </c>
      <c r="CX130">
        <f>IF($DK130&gt;=9,INDEX($CN:$CN,$DJ130+9),"")</f>
      </c>
      <c r="CY130">
        <f>IF($DK130&gt;=10,INDEX($CN:$CN,$DJ130+10),"")</f>
      </c>
      <c r="CZ130">
        <f>IF($DK130&gt;=11,INDEX($CN:$CN,$DJ130+11),"")</f>
      </c>
      <c r="DA130">
        <f>IF($DK130&gt;=12,INDEX($CN:$CN,$DJ130+12),"")</f>
      </c>
      <c r="DB130">
        <f>IF($DK130&gt;=13,INDEX($CN:$CN,$DJ130+13),"")</f>
      </c>
      <c r="DC130">
        <f>IF($DK130&gt;=14,INDEX($CN:$CN,$DJ130+14),"")</f>
      </c>
      <c r="DD130">
        <f>IF($DK130&gt;=15,INDEX($CN:$CN,$DJ130+15),"")</f>
      </c>
      <c r="DE130">
        <f>IF($DK130&gt;=16,INDEX($CN:$CN,$DJ130+16),"")</f>
      </c>
      <c r="DF130">
        <f>IF($DK130&gt;=17,INDEX($CN:$CN,$DJ130+17),"")</f>
      </c>
      <c r="DG130">
        <f>IF($DK130&gt;=18,INDEX($CN:$CN,$DJ130+18),"")</f>
      </c>
      <c r="DH130">
        <f>IF($DK130&gt;=19,INDEX($CN:$CN,$DJ130+19),"")</f>
      </c>
      <c r="DI130">
        <f>IF($DK130&gt;=20,INDEX($CN:$CN,$DJ130+20),"")</f>
      </c>
      <c r="DJ130">
        <f>IFERROR(MATCH($CM130,$CN$2:$CN$1089,0)+1,0)</f>
      </c>
      <c r="DK130">
        <f>IFERROR(INDEX($CO$2:$CO$1089,MATCH($CM130,$CN$2:$CN$1089,0)),0)</f>
      </c>
      <c r="DL130">
        <f>IFERROR(INDEX($AS:$AS,MATCH($O130,$AR:$AR,0))&amp;"","")</f>
      </c>
      <c r="DM130" t="s">
        <v>37</v>
      </c>
      <c r="DN130" t="s">
        <v>747</v>
      </c>
      <c r="DP130">
        <f>IF($GS130&gt;=1,INDEX($DM:$DM,$GR130+1),"")</f>
      </c>
      <c r="DQ130">
        <f>IF($GS130&gt;=2,INDEX($DM:$DM,$GR130+2),"")</f>
      </c>
      <c r="DR130">
        <f>IF($GS130&gt;=3,INDEX($DM:$DM,$GR130+3),"")</f>
      </c>
      <c r="DS130">
        <f>IF($GS130&gt;=4,INDEX($DM:$DM,$GR130+4),"")</f>
      </c>
      <c r="DT130">
        <f>IF($GS130&gt;=5,INDEX($DM:$DM,$GR130+5),"")</f>
      </c>
      <c r="DU130">
        <f>IF($GS130&gt;=6,INDEX($DM:$DM,$GR130+6),"")</f>
      </c>
      <c r="DV130">
        <f>IF($GS130&gt;=7,INDEX($DM:$DM,$GR130+7),"")</f>
      </c>
      <c r="DW130">
        <f>IF($GS130&gt;=8,INDEX($DM:$DM,$GR130+8),"")</f>
      </c>
      <c r="DX130">
        <f>IF($GS130&gt;=9,INDEX($DM:$DM,$GR130+9),"")</f>
      </c>
      <c r="DY130">
        <f>IF($GS130&gt;=10,INDEX($DM:$DM,$GR130+10),"")</f>
      </c>
      <c r="DZ130">
        <f>IF($GS130&gt;=11,INDEX($DM:$DM,$GR130+11),"")</f>
      </c>
      <c r="EA130">
        <f>IF($GS130&gt;=12,INDEX($DM:$DM,$GR130+12),"")</f>
      </c>
      <c r="EB130">
        <f>IF($GS130&gt;=13,INDEX($DM:$DM,$GR130+13),"")</f>
      </c>
      <c r="EC130">
        <f>IF($GS130&gt;=14,INDEX($DM:$DM,$GR130+14),"")</f>
      </c>
      <c r="ED130">
        <f>IF($GS130&gt;=15,INDEX($DM:$DM,$GR130+15),"")</f>
      </c>
      <c r="EE130">
        <f>IF($GS130&gt;=16,INDEX($DM:$DM,$GR130+16),"")</f>
      </c>
      <c r="EF130">
        <f>IF($GS130&gt;=17,INDEX($DM:$DM,$GR130+17),"")</f>
      </c>
      <c r="EG130">
        <f>IF($GS130&gt;=18,INDEX($DM:$DM,$GR130+18),"")</f>
      </c>
      <c r="EH130">
        <f>IF($GS130&gt;=19,INDEX($DM:$DM,$GR130+19),"")</f>
      </c>
      <c r="EI130">
        <f>IF($GS130&gt;=20,INDEX($DM:$DM,$GR130+20),"")</f>
      </c>
      <c r="EJ130">
        <f>IF($GS130&gt;=21,INDEX($DM:$DM,$GR130+21),"")</f>
      </c>
      <c r="EK130">
        <f>IF($GS130&gt;=22,INDEX($DM:$DM,$GR130+22),"")</f>
      </c>
      <c r="EL130">
        <f>IF($GS130&gt;=23,INDEX($DM:$DM,$GR130+23),"")</f>
      </c>
      <c r="EM130">
        <f>IF($GS130&gt;=24,INDEX($DM:$DM,$GR130+24),"")</f>
      </c>
      <c r="EN130">
        <f>IF($GS130&gt;=25,INDEX($DM:$DM,$GR130+25),"")</f>
      </c>
      <c r="EO130">
        <f>IF($GS130&gt;=26,INDEX($DM:$DM,$GR130+26),"")</f>
      </c>
      <c r="EP130">
        <f>IF($GS130&gt;=27,INDEX($DM:$DM,$GR130+27),"")</f>
      </c>
      <c r="EQ130">
        <f>IF($GS130&gt;=28,INDEX($DM:$DM,$GR130+28),"")</f>
      </c>
      <c r="ER130">
        <f>IF($GS130&gt;=29,INDEX($DM:$DM,$GR130+29),"")</f>
      </c>
      <c r="ES130">
        <f>IF($GS130&gt;=30,INDEX($DM:$DM,$GR130+30),"")</f>
      </c>
      <c r="ET130">
        <f>IF($GS130&gt;=31,INDEX($DM:$DM,$GR130+31),"")</f>
      </c>
      <c r="EU130">
        <f>IF($GS130&gt;=32,INDEX($DM:$DM,$GR130+32),"")</f>
      </c>
      <c r="EV130">
        <f>IF($GS130&gt;=33,INDEX($DM:$DM,$GR130+33),"")</f>
      </c>
      <c r="EW130">
        <f>IF($GS130&gt;=34,INDEX($DM:$DM,$GR130+34),"")</f>
      </c>
      <c r="EX130">
        <f>IF($GS130&gt;=35,INDEX($DM:$DM,$GR130+35),"")</f>
      </c>
      <c r="EY130">
        <f>IF($GS130&gt;=36,INDEX($DM:$DM,$GR130+36),"")</f>
      </c>
      <c r="EZ130">
        <f>IF($GS130&gt;=37,INDEX($DM:$DM,$GR130+37),"")</f>
      </c>
      <c r="FA130">
        <f>IF($GS130&gt;=38,INDEX($DM:$DM,$GR130+38),"")</f>
      </c>
      <c r="FB130">
        <f>IF($GS130&gt;=39,INDEX($DM:$DM,$GR130+39),"")</f>
      </c>
      <c r="FC130">
        <f>IF($GS130&gt;=40,INDEX($DM:$DM,$GR130+40),"")</f>
      </c>
      <c r="FD130">
        <f>IF($GS130&gt;=1,INDEX($DN:$DN,$GR130+1),"")</f>
      </c>
      <c r="FE130">
        <f>IF($GS130&gt;=2,INDEX($DN:$DN,$GR130+2),"")</f>
      </c>
      <c r="FF130">
        <f>IF($GS130&gt;=3,INDEX($DN:$DN,$GR130+3),"")</f>
      </c>
      <c r="FG130">
        <f>IF($GS130&gt;=4,INDEX($DN:$DN,$GR130+4),"")</f>
      </c>
      <c r="FH130">
        <f>IF($GS130&gt;=5,INDEX($DN:$DN,$GR130+5),"")</f>
      </c>
      <c r="FI130">
        <f>IF($GS130&gt;=6,INDEX($DN:$DN,$GR130+6),"")</f>
      </c>
      <c r="FJ130">
        <f>IF($GS130&gt;=7,INDEX($DN:$DN,$GR130+7),"")</f>
      </c>
      <c r="FK130">
        <f>IF($GS130&gt;=8,INDEX($DN:$DN,$GR130+8),"")</f>
      </c>
      <c r="FL130">
        <f>IF($GS130&gt;=9,INDEX($DN:$DN,$GR130+9),"")</f>
      </c>
      <c r="FM130">
        <f>IF($GS130&gt;=10,INDEX($DN:$DN,$GR130+10),"")</f>
      </c>
      <c r="FN130">
        <f>IF($GS130&gt;=11,INDEX($DN:$DN,$GR130+11),"")</f>
      </c>
      <c r="FO130">
        <f>IF($GS130&gt;=12,INDEX($DN:$DN,$GR130+12),"")</f>
      </c>
      <c r="FP130">
        <f>IF($GS130&gt;=13,INDEX($DN:$DN,$GR130+13),"")</f>
      </c>
      <c r="FQ130">
        <f>IF($GS130&gt;=14,INDEX($DN:$DN,$GR130+14),"")</f>
      </c>
      <c r="FR130">
        <f>IF($GS130&gt;=15,INDEX($DN:$DN,$GR130+15),"")</f>
      </c>
      <c r="FS130">
        <f>IF($GS130&gt;=16,INDEX($DN:$DN,$GR130+16),"")</f>
      </c>
      <c r="FT130">
        <f>IF($GS130&gt;=17,INDEX($DN:$DN,$GR130+17),"")</f>
      </c>
      <c r="FU130">
        <f>IF($GS130&gt;=18,INDEX($DN:$DN,$GR130+18),"")</f>
      </c>
      <c r="FV130">
        <f>IF($GS130&gt;=19,INDEX($DN:$DN,$GR130+19),"")</f>
      </c>
      <c r="FW130">
        <f>IF($GS130&gt;=20,INDEX($DN:$DN,$GR130+20),"")</f>
      </c>
      <c r="FX130">
        <f>IF($GS130&gt;=21,INDEX($DN:$DN,$GR130+21),"")</f>
      </c>
      <c r="FY130">
        <f>IF($GS130&gt;=22,INDEX($DN:$DN,$GR130+22),"")</f>
      </c>
      <c r="FZ130">
        <f>IF($GS130&gt;=23,INDEX($DN:$DN,$GR130+23),"")</f>
      </c>
      <c r="GA130">
        <f>IF($GS130&gt;=24,INDEX($DN:$DN,$GR130+24),"")</f>
      </c>
      <c r="GB130">
        <f>IF($GS130&gt;=25,INDEX($DN:$DN,$GR130+25),"")</f>
      </c>
      <c r="GC130">
        <f>IF($GS130&gt;=26,INDEX($DN:$DN,$GR130+26),"")</f>
      </c>
      <c r="GD130">
        <f>IF($GS130&gt;=27,INDEX($DN:$DN,$GR130+27),"")</f>
      </c>
      <c r="GE130">
        <f>IF($GS130&gt;=28,INDEX($DN:$DN,$GR130+28),"")</f>
      </c>
      <c r="GF130">
        <f>IF($GS130&gt;=29,INDEX($DN:$DN,$GR130+29),"")</f>
      </c>
      <c r="GG130">
        <f>IF($GS130&gt;=30,INDEX($DN:$DN,$GR130+30),"")</f>
      </c>
      <c r="GH130">
        <f>IF($GS130&gt;=31,INDEX($DN:$DN,$GR130+31),"")</f>
      </c>
      <c r="GI130">
        <f>IF($GS130&gt;=32,INDEX($DN:$DN,$GR130+32),"")</f>
      </c>
      <c r="GJ130">
        <f>IF($GS130&gt;=33,INDEX($DN:$DN,$GR130+33),"")</f>
      </c>
      <c r="GK130">
        <f>IF($GS130&gt;=34,INDEX($DN:$DN,$GR130+34),"")</f>
      </c>
      <c r="GL130">
        <f>IF($GS130&gt;=35,INDEX($DN:$DN,$GR130+35),"")</f>
      </c>
      <c r="GM130">
        <f>IF($GS130&gt;=36,INDEX($DN:$DN,$GR130+36),"")</f>
      </c>
      <c r="GN130">
        <f>IF($GS130&gt;=37,INDEX($DN:$DN,$GR130+37),"")</f>
      </c>
      <c r="GO130">
        <f>IF($GS130&gt;=38,INDEX($DN:$DN,$GR130+38),"")</f>
      </c>
      <c r="GP130">
        <f>IF($GS130&gt;=39,INDEX($DN:$DN,$GR130+39),"")</f>
      </c>
      <c r="GQ130">
        <f>IF($GS130&gt;=40,INDEX($DN:$DN,$GR130+40),"")</f>
      </c>
      <c r="GR130">
        <f>IFERROR(MATCH($DL130,$DM$2:$DM$148,0)+1,0)</f>
      </c>
      <c r="GS130">
        <f>IFERROR(INDEX($DO$2:$DO$148,MATCH($DL130,$DM$2:$DM$148,0)),0)</f>
      </c>
      <c r="GT130">
        <f>IFERROR(MATCH($Z130,$DP$130:$FC$130,0),0)</f>
      </c>
      <c r="GU130">
        <f>IF($GT130&gt;0,INDEX($FD$130:$GQ$130,$GT130),"")</f>
      </c>
      <c r="GV130" t="s">
        <v>633</v>
      </c>
      <c r="GX130">
        <f>IF($JG130&gt;=1,INDEX($GV:$GV,$JF130+1),"")</f>
      </c>
      <c r="GY130">
        <f>IF($JG130&gt;=2,INDEX($GV:$GV,$JF130+2),"")</f>
      </c>
      <c r="GZ130">
        <f>IF($JG130&gt;=3,INDEX($GV:$GV,$JF130+3),"")</f>
      </c>
      <c r="HA130">
        <f>IF($JG130&gt;=4,INDEX($GV:$GV,$JF130+4),"")</f>
      </c>
      <c r="HB130">
        <f>IF($JG130&gt;=5,INDEX($GV:$GV,$JF130+5),"")</f>
      </c>
      <c r="HC130">
        <f>IF($JG130&gt;=6,INDEX($GV:$GV,$JF130+6),"")</f>
      </c>
      <c r="HD130">
        <f>IF($JG130&gt;=7,INDEX($GV:$GV,$JF130+7),"")</f>
      </c>
      <c r="HE130">
        <f>IF($JG130&gt;=8,INDEX($GV:$GV,$JF130+8),"")</f>
      </c>
      <c r="HF130">
        <f>IF($JG130&gt;=9,INDEX($GV:$GV,$JF130+9),"")</f>
      </c>
      <c r="HG130">
        <f>IF($JG130&gt;=10,INDEX($GV:$GV,$JF130+10),"")</f>
      </c>
      <c r="HH130">
        <f>IF($JG130&gt;=11,INDEX($GV:$GV,$JF130+11),"")</f>
      </c>
      <c r="HI130">
        <f>IF($JG130&gt;=12,INDEX($GV:$GV,$JF130+12),"")</f>
      </c>
      <c r="HJ130">
        <f>IF($JG130&gt;=13,INDEX($GV:$GV,$JF130+13),"")</f>
      </c>
      <c r="HK130">
        <f>IF($JG130&gt;=14,INDEX($GV:$GV,$JF130+14),"")</f>
      </c>
      <c r="HL130">
        <f>IF($JG130&gt;=15,INDEX($GV:$GV,$JF130+15),"")</f>
      </c>
      <c r="HM130">
        <f>IF($JG130&gt;=16,INDEX($GV:$GV,$JF130+16),"")</f>
      </c>
      <c r="HN130">
        <f>IF($JG130&gt;=17,INDEX($GV:$GV,$JF130+17),"")</f>
      </c>
      <c r="HO130">
        <f>IF($JG130&gt;=18,INDEX($GV:$GV,$JF130+18),"")</f>
      </c>
      <c r="HP130">
        <f>IF($JG130&gt;=19,INDEX($GV:$GV,$JF130+19),"")</f>
      </c>
      <c r="HQ130">
        <f>IF($JG130&gt;=20,INDEX($GV:$GV,$JF130+20),"")</f>
      </c>
      <c r="HR130">
        <f>IF($JG130&gt;=21,INDEX($GV:$GV,$JF130+21),"")</f>
      </c>
      <c r="HS130">
        <f>IF($JG130&gt;=22,INDEX($GV:$GV,$JF130+22),"")</f>
      </c>
      <c r="HT130">
        <f>IF($JG130&gt;=23,INDEX($GV:$GV,$JF130+23),"")</f>
      </c>
      <c r="HU130">
        <f>IF($JG130&gt;=24,INDEX($GV:$GV,$JF130+24),"")</f>
      </c>
      <c r="HV130">
        <f>IF($JG130&gt;=25,INDEX($GV:$GV,$JF130+25),"")</f>
      </c>
      <c r="HW130">
        <f>IF($JG130&gt;=26,INDEX($GV:$GV,$JF130+26),"")</f>
      </c>
      <c r="HX130">
        <f>IF($JG130&gt;=27,INDEX($GV:$GV,$JF130+27),"")</f>
      </c>
      <c r="HY130">
        <f>IF($JG130&gt;=28,INDEX($GV:$GV,$JF130+28),"")</f>
      </c>
      <c r="HZ130">
        <f>IF($JG130&gt;=29,INDEX($GV:$GV,$JF130+29),"")</f>
      </c>
      <c r="IA130">
        <f>IF($JG130&gt;=30,INDEX($GV:$GV,$JF130+30),"")</f>
      </c>
      <c r="IB130">
        <f>IF($JG130&gt;=31,INDEX($GV:$GV,$JF130+31),"")</f>
      </c>
      <c r="IC130">
        <f>IF($JG130&gt;=32,INDEX($GV:$GV,$JF130+32),"")</f>
      </c>
      <c r="ID130">
        <f>IF($JG130&gt;=33,INDEX($GV:$GV,$JF130+33),"")</f>
      </c>
      <c r="IE130">
        <f>IF($JG130&gt;=34,INDEX($GV:$GV,$JF130+34),"")</f>
      </c>
      <c r="IF130">
        <f>IF($JG130&gt;=35,INDEX($GV:$GV,$JF130+35),"")</f>
      </c>
      <c r="IG130">
        <f>IF($JG130&gt;=36,INDEX($GV:$GV,$JF130+36),"")</f>
      </c>
      <c r="IH130">
        <f>IF($JG130&gt;=37,INDEX($GV:$GV,$JF130+37),"")</f>
      </c>
      <c r="II130">
        <f>IF($JG130&gt;=38,INDEX($GV:$GV,$JF130+38),"")</f>
      </c>
      <c r="IJ130">
        <f>IF($JG130&gt;=39,INDEX($GV:$GV,$JF130+39),"")</f>
      </c>
      <c r="IK130">
        <f>IF($JG130&gt;=40,INDEX($GV:$GV,$JF130+40),"")</f>
      </c>
      <c r="IL130">
        <f>IF($JG130&gt;=41,INDEX($GV:$GV,$JF130+41),"")</f>
      </c>
      <c r="IM130">
        <f>IF($JG130&gt;=42,INDEX($GV:$GV,$JF130+42),"")</f>
      </c>
      <c r="IN130">
        <f>IF($JG130&gt;=43,INDEX($GV:$GV,$JF130+43),"")</f>
      </c>
      <c r="IO130">
        <f>IF($JG130&gt;=44,INDEX($GV:$GV,$JF130+44),"")</f>
      </c>
      <c r="IP130">
        <f>IF($JG130&gt;=45,INDEX($GV:$GV,$JF130+45),"")</f>
      </c>
      <c r="IQ130">
        <f>IF($JG130&gt;=46,INDEX($GV:$GV,$JF130+46),"")</f>
      </c>
      <c r="IR130">
        <f>IF($JG130&gt;=47,INDEX($GV:$GV,$JF130+47),"")</f>
      </c>
      <c r="IS130">
        <f>IF($JG130&gt;=48,INDEX($GV:$GV,$JF130+48),"")</f>
      </c>
      <c r="IT130">
        <f>IF($JG130&gt;=49,INDEX($GV:$GV,$JF130+49),"")</f>
      </c>
      <c r="IU130">
        <f>IF($JG130&gt;=50,INDEX($GV:$GV,$JF130+50),"")</f>
      </c>
      <c r="IV130">
        <f>IF($JG130&gt;=51,INDEX($GV:$GV,$JF130+51),"")</f>
      </c>
      <c r="IW130">
        <f>IF($JG130&gt;=52,INDEX($GV:$GV,$JF130+52),"")</f>
      </c>
      <c r="IX130">
        <f>IF($JG130&gt;=53,INDEX($GV:$GV,$JF130+53),"")</f>
      </c>
      <c r="IY130">
        <f>IF($JG130&gt;=54,INDEX($GV:$GV,$JF130+54),"")</f>
      </c>
      <c r="IZ130">
        <f>IF($JG130&gt;=55,INDEX($GV:$GV,$JF130+55),"")</f>
      </c>
      <c r="JA130">
        <f>IF($JG130&gt;=56,INDEX($GV:$GV,$JF130+56),"")</f>
      </c>
      <c r="JB130">
        <f>IF($JG130&gt;=57,INDEX($GV:$GV,$JF130+57),"")</f>
      </c>
      <c r="JC130">
        <f>IF($JG130&gt;=58,INDEX($GV:$GV,$JF130+58),"")</f>
      </c>
      <c r="JD130">
        <f>IF($JG130&gt;=59,INDEX($GV:$GV,$JF130+59),"")</f>
      </c>
      <c r="JE130">
        <f>IF($JG130&gt;=60,INDEX($GV:$GV,$JF130+60),"")</f>
      </c>
      <c r="JF130">
        <f>IFERROR(MATCH($GU130,$GV$2:$GV$322,0)+1,0)</f>
      </c>
      <c r="JG130">
        <f>IFERROR(INDEX($GW$2:$GW$322,MATCH($GU130,$GV$2:$GV$322,0)),0)</f>
      </c>
      <c r="JH130" t="s">
        <v>44</v>
      </c>
      <c r="JI130" t="s">
        <v>44</v>
      </c>
    </row>
    <row r="131" spans="1:269" x14ac:dyDescent="0.25">
      <c r="R131">
        <f>IF(OR($U131="",$Q131=""),"",IFERROR($U131/$Q131,0))</f>
      </c>
      <c r="S131">
        <f>IF($U131="","",
SUM($T131,$V131,$AA131,$W131,$Y131)*
(1-IF($AB131="",0,VALUE($AB131)/100)))</f>
      </c>
      <c r="T131">
        <f>IF($U131="","",$U131)</f>
      </c>
      <c r="V131">
        <f>IF($U131="","",
IF($O131="","",
IF(ISNUMBER(SEARCH("exempt",LOWER($O131))),0,
$U131*(VALUE(SUBSTITUTE($O131,"%",""))/100))))</f>
      </c>
      <c r="AC131">
        <f>IFERROR(IF(FIND(" - ",$K131)&gt;0,MID($K131,FIND(" - ",$K131)+3,LEN($K131)),""),"")</f>
      </c>
      <c r="AL131" t="s">
        <v>748</v>
      </c>
      <c r="AP131" t="s">
        <v>749</v>
      </c>
      <c r="AQ131" t="s">
        <v>750</v>
      </c>
      <c r="AT131">
        <f>IFERROR(LEFT($K131,FIND(" - ",$K131)-1),$K131)</f>
      </c>
      <c r="AU131" t="s">
        <v>213</v>
      </c>
      <c r="AW131">
        <f>IF($CL131&gt;=1,INDEX($AU:$AU,$CK131+1),"")</f>
      </c>
      <c r="AX131">
        <f>IF($CL131&gt;=2,INDEX($AU:$AU,$CK131+2),"")</f>
      </c>
      <c r="AY131">
        <f>IF($CL131&gt;=3,INDEX($AU:$AU,$CK131+3),"")</f>
      </c>
      <c r="AZ131">
        <f>IF($CL131&gt;=4,INDEX($AU:$AU,$CK131+4),"")</f>
      </c>
      <c r="BA131">
        <f>IF($CL131&gt;=5,INDEX($AU:$AU,$CK131+5),"")</f>
      </c>
      <c r="BB131">
        <f>IF($CL131&gt;=6,INDEX($AU:$AU,$CK131+6),"")</f>
      </c>
      <c r="BC131">
        <f>IF($CL131&gt;=7,INDEX($AU:$AU,$CK131+7),"")</f>
      </c>
      <c r="BD131">
        <f>IF($CL131&gt;=8,INDEX($AU:$AU,$CK131+8),"")</f>
      </c>
      <c r="BE131">
        <f>IF($CL131&gt;=9,INDEX($AU:$AU,$CK131+9),"")</f>
      </c>
      <c r="BF131">
        <f>IF($CL131&gt;=10,INDEX($AU:$AU,$CK131+10),"")</f>
      </c>
      <c r="BG131">
        <f>IF($CL131&gt;=11,INDEX($AU:$AU,$CK131+11),"")</f>
      </c>
      <c r="BH131">
        <f>IF($CL131&gt;=12,INDEX($AU:$AU,$CK131+12),"")</f>
      </c>
      <c r="BI131">
        <f>IF($CL131&gt;=13,INDEX($AU:$AU,$CK131+13),"")</f>
      </c>
      <c r="BJ131">
        <f>IF($CL131&gt;=14,INDEX($AU:$AU,$CK131+14),"")</f>
      </c>
      <c r="BK131">
        <f>IF($CL131&gt;=15,INDEX($AU:$AU,$CK131+15),"")</f>
      </c>
      <c r="BL131">
        <f>IF($CL131&gt;=16,INDEX($AU:$AU,$CK131+16),"")</f>
      </c>
      <c r="BM131">
        <f>IF($CL131&gt;=17,INDEX($AU:$AU,$CK131+17),"")</f>
      </c>
      <c r="BN131">
        <f>IF($CL131&gt;=18,INDEX($AU:$AU,$CK131+18),"")</f>
      </c>
      <c r="BO131">
        <f>IF($CL131&gt;=19,INDEX($AU:$AU,$CK131+19),"")</f>
      </c>
      <c r="BP131">
        <f>IF($CL131&gt;=20,INDEX($AU:$AU,$CK131+20),"")</f>
      </c>
      <c r="BQ131">
        <f>IF($CL131&gt;=21,INDEX($AU:$AU,$CK131+21),"")</f>
      </c>
      <c r="BR131">
        <f>IF($CL131&gt;=22,INDEX($AU:$AU,$CK131+22),"")</f>
      </c>
      <c r="BS131">
        <f>IF($CL131&gt;=23,INDEX($AU:$AU,$CK131+23),"")</f>
      </c>
      <c r="BT131">
        <f>IF($CL131&gt;=24,INDEX($AU:$AU,$CK131+24),"")</f>
      </c>
      <c r="BU131">
        <f>IF($CL131&gt;=25,INDEX($AU:$AU,$CK131+25),"")</f>
      </c>
      <c r="BV131">
        <f>IF($CL131&gt;=26,INDEX($AU:$AU,$CK131+26),"")</f>
      </c>
      <c r="BW131">
        <f>IF($CL131&gt;=27,INDEX($AU:$AU,$CK131+27),"")</f>
      </c>
      <c r="BX131">
        <f>IF($CL131&gt;=28,INDEX($AU:$AU,$CK131+28),"")</f>
      </c>
      <c r="BY131">
        <f>IF($CL131&gt;=29,INDEX($AU:$AU,$CK131+29),"")</f>
      </c>
      <c r="BZ131">
        <f>IF($CL131&gt;=30,INDEX($AU:$AU,$CK131+30),"")</f>
      </c>
      <c r="CA131">
        <f>IF($CL131&gt;=31,INDEX($AU:$AU,$CK131+31),"")</f>
      </c>
      <c r="CB131">
        <f>IF($CL131&gt;=32,INDEX($AU:$AU,$CK131+32),"")</f>
      </c>
      <c r="CC131">
        <f>IF($CL131&gt;=33,INDEX($AU:$AU,$CK131+33),"")</f>
      </c>
      <c r="CD131">
        <f>IF($CL131&gt;=34,INDEX($AU:$AU,$CK131+34),"")</f>
      </c>
      <c r="CE131">
        <f>IF($CL131&gt;=35,INDEX($AU:$AU,$CK131+35),"")</f>
      </c>
      <c r="CF131">
        <f>IF($CL131&gt;=36,INDEX($AU:$AU,$CK131+36),"")</f>
      </c>
      <c r="CG131">
        <f>IF($CL131&gt;=37,INDEX($AU:$AU,$CK131+37),"")</f>
      </c>
      <c r="CH131">
        <f>IF($CL131&gt;=38,INDEX($AU:$AU,$CK131+38),"")</f>
      </c>
      <c r="CI131">
        <f>IF($CL131&gt;=39,INDEX($AU:$AU,$CK131+39),"")</f>
      </c>
      <c r="CJ131">
        <f>IF($CL131&gt;=40,INDEX($AU:$AU,$CK131+40),"")</f>
      </c>
      <c r="CK131">
        <f>IFERROR(MATCH($AT131,$AU$2:$AU$133,0)+1,0)</f>
      </c>
      <c r="CL131">
        <f>IFERROR(INDEX($AV$2:$AV$133,MATCH($AT131,$AU$2:$AU$133,0)),0)</f>
      </c>
      <c r="CM131">
        <f>IFERROR(LEFT($L131,FIND(" - ",$L131)-1),$L131)</f>
      </c>
      <c r="CN131" t="s">
        <v>751</v>
      </c>
      <c r="CO131">
        <v>1</v>
      </c>
      <c r="CP131">
        <f>IF($DK131&gt;=1,INDEX($CN:$CN,$DJ131+1),"")</f>
      </c>
      <c r="CQ131">
        <f>IF($DK131&gt;=2,INDEX($CN:$CN,$DJ131+2),"")</f>
      </c>
      <c r="CR131">
        <f>IF($DK131&gt;=3,INDEX($CN:$CN,$DJ131+3),"")</f>
      </c>
      <c r="CS131">
        <f>IF($DK131&gt;=4,INDEX($CN:$CN,$DJ131+4),"")</f>
      </c>
      <c r="CT131">
        <f>IF($DK131&gt;=5,INDEX($CN:$CN,$DJ131+5),"")</f>
      </c>
      <c r="CU131">
        <f>IF($DK131&gt;=6,INDEX($CN:$CN,$DJ131+6),"")</f>
      </c>
      <c r="CV131">
        <f>IF($DK131&gt;=7,INDEX($CN:$CN,$DJ131+7),"")</f>
      </c>
      <c r="CW131">
        <f>IF($DK131&gt;=8,INDEX($CN:$CN,$DJ131+8),"")</f>
      </c>
      <c r="CX131">
        <f>IF($DK131&gt;=9,INDEX($CN:$CN,$DJ131+9),"")</f>
      </c>
      <c r="CY131">
        <f>IF($DK131&gt;=10,INDEX($CN:$CN,$DJ131+10),"")</f>
      </c>
      <c r="CZ131">
        <f>IF($DK131&gt;=11,INDEX($CN:$CN,$DJ131+11),"")</f>
      </c>
      <c r="DA131">
        <f>IF($DK131&gt;=12,INDEX($CN:$CN,$DJ131+12),"")</f>
      </c>
      <c r="DB131">
        <f>IF($DK131&gt;=13,INDEX($CN:$CN,$DJ131+13),"")</f>
      </c>
      <c r="DC131">
        <f>IF($DK131&gt;=14,INDEX($CN:$CN,$DJ131+14),"")</f>
      </c>
      <c r="DD131">
        <f>IF($DK131&gt;=15,INDEX($CN:$CN,$DJ131+15),"")</f>
      </c>
      <c r="DE131">
        <f>IF($DK131&gt;=16,INDEX($CN:$CN,$DJ131+16),"")</f>
      </c>
      <c r="DF131">
        <f>IF($DK131&gt;=17,INDEX($CN:$CN,$DJ131+17),"")</f>
      </c>
      <c r="DG131">
        <f>IF($DK131&gt;=18,INDEX($CN:$CN,$DJ131+18),"")</f>
      </c>
      <c r="DH131">
        <f>IF($DK131&gt;=19,INDEX($CN:$CN,$DJ131+19),"")</f>
      </c>
      <c r="DI131">
        <f>IF($DK131&gt;=20,INDEX($CN:$CN,$DJ131+20),"")</f>
      </c>
      <c r="DJ131">
        <f>IFERROR(MATCH($CM131,$CN$2:$CN$1089,0)+1,0)</f>
      </c>
      <c r="DK131">
        <f>IFERROR(INDEX($CO$2:$CO$1089,MATCH($CM131,$CN$2:$CN$1089,0)),0)</f>
      </c>
      <c r="DL131">
        <f>IFERROR(INDEX($AS:$AS,MATCH($O131,$AR:$AR,0))&amp;"","")</f>
      </c>
      <c r="DM131" t="s">
        <v>260</v>
      </c>
      <c r="DO131">
        <v>1</v>
      </c>
      <c r="DP131">
        <f>IF($GS131&gt;=1,INDEX($DM:$DM,$GR131+1),"")</f>
      </c>
      <c r="DQ131">
        <f>IF($GS131&gt;=2,INDEX($DM:$DM,$GR131+2),"")</f>
      </c>
      <c r="DR131">
        <f>IF($GS131&gt;=3,INDEX($DM:$DM,$GR131+3),"")</f>
      </c>
      <c r="DS131">
        <f>IF($GS131&gt;=4,INDEX($DM:$DM,$GR131+4),"")</f>
      </c>
      <c r="DT131">
        <f>IF($GS131&gt;=5,INDEX($DM:$DM,$GR131+5),"")</f>
      </c>
      <c r="DU131">
        <f>IF($GS131&gt;=6,INDEX($DM:$DM,$GR131+6),"")</f>
      </c>
      <c r="DV131">
        <f>IF($GS131&gt;=7,INDEX($DM:$DM,$GR131+7),"")</f>
      </c>
      <c r="DW131">
        <f>IF($GS131&gt;=8,INDEX($DM:$DM,$GR131+8),"")</f>
      </c>
      <c r="DX131">
        <f>IF($GS131&gt;=9,INDEX($DM:$DM,$GR131+9),"")</f>
      </c>
      <c r="DY131">
        <f>IF($GS131&gt;=10,INDEX($DM:$DM,$GR131+10),"")</f>
      </c>
      <c r="DZ131">
        <f>IF($GS131&gt;=11,INDEX($DM:$DM,$GR131+11),"")</f>
      </c>
      <c r="EA131">
        <f>IF($GS131&gt;=12,INDEX($DM:$DM,$GR131+12),"")</f>
      </c>
      <c r="EB131">
        <f>IF($GS131&gt;=13,INDEX($DM:$DM,$GR131+13),"")</f>
      </c>
      <c r="EC131">
        <f>IF($GS131&gt;=14,INDEX($DM:$DM,$GR131+14),"")</f>
      </c>
      <c r="ED131">
        <f>IF($GS131&gt;=15,INDEX($DM:$DM,$GR131+15),"")</f>
      </c>
      <c r="EE131">
        <f>IF($GS131&gt;=16,INDEX($DM:$DM,$GR131+16),"")</f>
      </c>
      <c r="EF131">
        <f>IF($GS131&gt;=17,INDEX($DM:$DM,$GR131+17),"")</f>
      </c>
      <c r="EG131">
        <f>IF($GS131&gt;=18,INDEX($DM:$DM,$GR131+18),"")</f>
      </c>
      <c r="EH131">
        <f>IF($GS131&gt;=19,INDEX($DM:$DM,$GR131+19),"")</f>
      </c>
      <c r="EI131">
        <f>IF($GS131&gt;=20,INDEX($DM:$DM,$GR131+20),"")</f>
      </c>
      <c r="EJ131">
        <f>IF($GS131&gt;=21,INDEX($DM:$DM,$GR131+21),"")</f>
      </c>
      <c r="EK131">
        <f>IF($GS131&gt;=22,INDEX($DM:$DM,$GR131+22),"")</f>
      </c>
      <c r="EL131">
        <f>IF($GS131&gt;=23,INDEX($DM:$DM,$GR131+23),"")</f>
      </c>
      <c r="EM131">
        <f>IF($GS131&gt;=24,INDEX($DM:$DM,$GR131+24),"")</f>
      </c>
      <c r="EN131">
        <f>IF($GS131&gt;=25,INDEX($DM:$DM,$GR131+25),"")</f>
      </c>
      <c r="EO131">
        <f>IF($GS131&gt;=26,INDEX($DM:$DM,$GR131+26),"")</f>
      </c>
      <c r="EP131">
        <f>IF($GS131&gt;=27,INDEX($DM:$DM,$GR131+27),"")</f>
      </c>
      <c r="EQ131">
        <f>IF($GS131&gt;=28,INDEX($DM:$DM,$GR131+28),"")</f>
      </c>
      <c r="ER131">
        <f>IF($GS131&gt;=29,INDEX($DM:$DM,$GR131+29),"")</f>
      </c>
      <c r="ES131">
        <f>IF($GS131&gt;=30,INDEX($DM:$DM,$GR131+30),"")</f>
      </c>
      <c r="ET131">
        <f>IF($GS131&gt;=31,INDEX($DM:$DM,$GR131+31),"")</f>
      </c>
      <c r="EU131">
        <f>IF($GS131&gt;=32,INDEX($DM:$DM,$GR131+32),"")</f>
      </c>
      <c r="EV131">
        <f>IF($GS131&gt;=33,INDEX($DM:$DM,$GR131+33),"")</f>
      </c>
      <c r="EW131">
        <f>IF($GS131&gt;=34,INDEX($DM:$DM,$GR131+34),"")</f>
      </c>
      <c r="EX131">
        <f>IF($GS131&gt;=35,INDEX($DM:$DM,$GR131+35),"")</f>
      </c>
      <c r="EY131">
        <f>IF($GS131&gt;=36,INDEX($DM:$DM,$GR131+36),"")</f>
      </c>
      <c r="EZ131">
        <f>IF($GS131&gt;=37,INDEX($DM:$DM,$GR131+37),"")</f>
      </c>
      <c r="FA131">
        <f>IF($GS131&gt;=38,INDEX($DM:$DM,$GR131+38),"")</f>
      </c>
      <c r="FB131">
        <f>IF($GS131&gt;=39,INDEX($DM:$DM,$GR131+39),"")</f>
      </c>
      <c r="FC131">
        <f>IF($GS131&gt;=40,INDEX($DM:$DM,$GR131+40),"")</f>
      </c>
      <c r="FD131">
        <f>IF($GS131&gt;=1,INDEX($DN:$DN,$GR131+1),"")</f>
      </c>
      <c r="FE131">
        <f>IF($GS131&gt;=2,INDEX($DN:$DN,$GR131+2),"")</f>
      </c>
      <c r="FF131">
        <f>IF($GS131&gt;=3,INDEX($DN:$DN,$GR131+3),"")</f>
      </c>
      <c r="FG131">
        <f>IF($GS131&gt;=4,INDEX($DN:$DN,$GR131+4),"")</f>
      </c>
      <c r="FH131">
        <f>IF($GS131&gt;=5,INDEX($DN:$DN,$GR131+5),"")</f>
      </c>
      <c r="FI131">
        <f>IF($GS131&gt;=6,INDEX($DN:$DN,$GR131+6),"")</f>
      </c>
      <c r="FJ131">
        <f>IF($GS131&gt;=7,INDEX($DN:$DN,$GR131+7),"")</f>
      </c>
      <c r="FK131">
        <f>IF($GS131&gt;=8,INDEX($DN:$DN,$GR131+8),"")</f>
      </c>
      <c r="FL131">
        <f>IF($GS131&gt;=9,INDEX($DN:$DN,$GR131+9),"")</f>
      </c>
      <c r="FM131">
        <f>IF($GS131&gt;=10,INDEX($DN:$DN,$GR131+10),"")</f>
      </c>
      <c r="FN131">
        <f>IF($GS131&gt;=11,INDEX($DN:$DN,$GR131+11),"")</f>
      </c>
      <c r="FO131">
        <f>IF($GS131&gt;=12,INDEX($DN:$DN,$GR131+12),"")</f>
      </c>
      <c r="FP131">
        <f>IF($GS131&gt;=13,INDEX($DN:$DN,$GR131+13),"")</f>
      </c>
      <c r="FQ131">
        <f>IF($GS131&gt;=14,INDEX($DN:$DN,$GR131+14),"")</f>
      </c>
      <c r="FR131">
        <f>IF($GS131&gt;=15,INDEX($DN:$DN,$GR131+15),"")</f>
      </c>
      <c r="FS131">
        <f>IF($GS131&gt;=16,INDEX($DN:$DN,$GR131+16),"")</f>
      </c>
      <c r="FT131">
        <f>IF($GS131&gt;=17,INDEX($DN:$DN,$GR131+17),"")</f>
      </c>
      <c r="FU131">
        <f>IF($GS131&gt;=18,INDEX($DN:$DN,$GR131+18),"")</f>
      </c>
      <c r="FV131">
        <f>IF($GS131&gt;=19,INDEX($DN:$DN,$GR131+19),"")</f>
      </c>
      <c r="FW131">
        <f>IF($GS131&gt;=20,INDEX($DN:$DN,$GR131+20),"")</f>
      </c>
      <c r="FX131">
        <f>IF($GS131&gt;=21,INDEX($DN:$DN,$GR131+21),"")</f>
      </c>
      <c r="FY131">
        <f>IF($GS131&gt;=22,INDEX($DN:$DN,$GR131+22),"")</f>
      </c>
      <c r="FZ131">
        <f>IF($GS131&gt;=23,INDEX($DN:$DN,$GR131+23),"")</f>
      </c>
      <c r="GA131">
        <f>IF($GS131&gt;=24,INDEX($DN:$DN,$GR131+24),"")</f>
      </c>
      <c r="GB131">
        <f>IF($GS131&gt;=25,INDEX($DN:$DN,$GR131+25),"")</f>
      </c>
      <c r="GC131">
        <f>IF($GS131&gt;=26,INDEX($DN:$DN,$GR131+26),"")</f>
      </c>
      <c r="GD131">
        <f>IF($GS131&gt;=27,INDEX($DN:$DN,$GR131+27),"")</f>
      </c>
      <c r="GE131">
        <f>IF($GS131&gt;=28,INDEX($DN:$DN,$GR131+28),"")</f>
      </c>
      <c r="GF131">
        <f>IF($GS131&gt;=29,INDEX($DN:$DN,$GR131+29),"")</f>
      </c>
      <c r="GG131">
        <f>IF($GS131&gt;=30,INDEX($DN:$DN,$GR131+30),"")</f>
      </c>
      <c r="GH131">
        <f>IF($GS131&gt;=31,INDEX($DN:$DN,$GR131+31),"")</f>
      </c>
      <c r="GI131">
        <f>IF($GS131&gt;=32,INDEX($DN:$DN,$GR131+32),"")</f>
      </c>
      <c r="GJ131">
        <f>IF($GS131&gt;=33,INDEX($DN:$DN,$GR131+33),"")</f>
      </c>
      <c r="GK131">
        <f>IF($GS131&gt;=34,INDEX($DN:$DN,$GR131+34),"")</f>
      </c>
      <c r="GL131">
        <f>IF($GS131&gt;=35,INDEX($DN:$DN,$GR131+35),"")</f>
      </c>
      <c r="GM131">
        <f>IF($GS131&gt;=36,INDEX($DN:$DN,$GR131+36),"")</f>
      </c>
      <c r="GN131">
        <f>IF($GS131&gt;=37,INDEX($DN:$DN,$GR131+37),"")</f>
      </c>
      <c r="GO131">
        <f>IF($GS131&gt;=38,INDEX($DN:$DN,$GR131+38),"")</f>
      </c>
      <c r="GP131">
        <f>IF($GS131&gt;=39,INDEX($DN:$DN,$GR131+39),"")</f>
      </c>
      <c r="GQ131">
        <f>IF($GS131&gt;=40,INDEX($DN:$DN,$GR131+40),"")</f>
      </c>
      <c r="GR131">
        <f>IFERROR(MATCH($DL131,$DM$2:$DM$148,0)+1,0)</f>
      </c>
      <c r="GS131">
        <f>IFERROR(INDEX($DO$2:$DO$148,MATCH($DL131,$DM$2:$DM$148,0)),0)</f>
      </c>
      <c r="GT131">
        <f>IFERROR(MATCH($Z131,$DP$131:$FC$131,0),0)</f>
      </c>
      <c r="GU131">
        <f>IF($GT131&gt;0,INDEX($FD$131:$GQ$131,$GT131),"")</f>
      </c>
      <c r="GV131" t="s">
        <v>404</v>
      </c>
      <c r="GW131">
        <v>1</v>
      </c>
      <c r="GX131">
        <f>IF($JG131&gt;=1,INDEX($GV:$GV,$JF131+1),"")</f>
      </c>
      <c r="GY131">
        <f>IF($JG131&gt;=2,INDEX($GV:$GV,$JF131+2),"")</f>
      </c>
      <c r="GZ131">
        <f>IF($JG131&gt;=3,INDEX($GV:$GV,$JF131+3),"")</f>
      </c>
      <c r="HA131">
        <f>IF($JG131&gt;=4,INDEX($GV:$GV,$JF131+4),"")</f>
      </c>
      <c r="HB131">
        <f>IF($JG131&gt;=5,INDEX($GV:$GV,$JF131+5),"")</f>
      </c>
      <c r="HC131">
        <f>IF($JG131&gt;=6,INDEX($GV:$GV,$JF131+6),"")</f>
      </c>
      <c r="HD131">
        <f>IF($JG131&gt;=7,INDEX($GV:$GV,$JF131+7),"")</f>
      </c>
      <c r="HE131">
        <f>IF($JG131&gt;=8,INDEX($GV:$GV,$JF131+8),"")</f>
      </c>
      <c r="HF131">
        <f>IF($JG131&gt;=9,INDEX($GV:$GV,$JF131+9),"")</f>
      </c>
      <c r="HG131">
        <f>IF($JG131&gt;=10,INDEX($GV:$GV,$JF131+10),"")</f>
      </c>
      <c r="HH131">
        <f>IF($JG131&gt;=11,INDEX($GV:$GV,$JF131+11),"")</f>
      </c>
      <c r="HI131">
        <f>IF($JG131&gt;=12,INDEX($GV:$GV,$JF131+12),"")</f>
      </c>
      <c r="HJ131">
        <f>IF($JG131&gt;=13,INDEX($GV:$GV,$JF131+13),"")</f>
      </c>
      <c r="HK131">
        <f>IF($JG131&gt;=14,INDEX($GV:$GV,$JF131+14),"")</f>
      </c>
      <c r="HL131">
        <f>IF($JG131&gt;=15,INDEX($GV:$GV,$JF131+15),"")</f>
      </c>
      <c r="HM131">
        <f>IF($JG131&gt;=16,INDEX($GV:$GV,$JF131+16),"")</f>
      </c>
      <c r="HN131">
        <f>IF($JG131&gt;=17,INDEX($GV:$GV,$JF131+17),"")</f>
      </c>
      <c r="HO131">
        <f>IF($JG131&gt;=18,INDEX($GV:$GV,$JF131+18),"")</f>
      </c>
      <c r="HP131">
        <f>IF($JG131&gt;=19,INDEX($GV:$GV,$JF131+19),"")</f>
      </c>
      <c r="HQ131">
        <f>IF($JG131&gt;=20,INDEX($GV:$GV,$JF131+20),"")</f>
      </c>
      <c r="HR131">
        <f>IF($JG131&gt;=21,INDEX($GV:$GV,$JF131+21),"")</f>
      </c>
      <c r="HS131">
        <f>IF($JG131&gt;=22,INDEX($GV:$GV,$JF131+22),"")</f>
      </c>
      <c r="HT131">
        <f>IF($JG131&gt;=23,INDEX($GV:$GV,$JF131+23),"")</f>
      </c>
      <c r="HU131">
        <f>IF($JG131&gt;=24,INDEX($GV:$GV,$JF131+24),"")</f>
      </c>
      <c r="HV131">
        <f>IF($JG131&gt;=25,INDEX($GV:$GV,$JF131+25),"")</f>
      </c>
      <c r="HW131">
        <f>IF($JG131&gt;=26,INDEX($GV:$GV,$JF131+26),"")</f>
      </c>
      <c r="HX131">
        <f>IF($JG131&gt;=27,INDEX($GV:$GV,$JF131+27),"")</f>
      </c>
      <c r="HY131">
        <f>IF($JG131&gt;=28,INDEX($GV:$GV,$JF131+28),"")</f>
      </c>
      <c r="HZ131">
        <f>IF($JG131&gt;=29,INDEX($GV:$GV,$JF131+29),"")</f>
      </c>
      <c r="IA131">
        <f>IF($JG131&gt;=30,INDEX($GV:$GV,$JF131+30),"")</f>
      </c>
      <c r="IB131">
        <f>IF($JG131&gt;=31,INDEX($GV:$GV,$JF131+31),"")</f>
      </c>
      <c r="IC131">
        <f>IF($JG131&gt;=32,INDEX($GV:$GV,$JF131+32),"")</f>
      </c>
      <c r="ID131">
        <f>IF($JG131&gt;=33,INDEX($GV:$GV,$JF131+33),"")</f>
      </c>
      <c r="IE131">
        <f>IF($JG131&gt;=34,INDEX($GV:$GV,$JF131+34),"")</f>
      </c>
      <c r="IF131">
        <f>IF($JG131&gt;=35,INDEX($GV:$GV,$JF131+35),"")</f>
      </c>
      <c r="IG131">
        <f>IF($JG131&gt;=36,INDEX($GV:$GV,$JF131+36),"")</f>
      </c>
      <c r="IH131">
        <f>IF($JG131&gt;=37,INDEX($GV:$GV,$JF131+37),"")</f>
      </c>
      <c r="II131">
        <f>IF($JG131&gt;=38,INDEX($GV:$GV,$JF131+38),"")</f>
      </c>
      <c r="IJ131">
        <f>IF($JG131&gt;=39,INDEX($GV:$GV,$JF131+39),"")</f>
      </c>
      <c r="IK131">
        <f>IF($JG131&gt;=40,INDEX($GV:$GV,$JF131+40),"")</f>
      </c>
      <c r="IL131">
        <f>IF($JG131&gt;=41,INDEX($GV:$GV,$JF131+41),"")</f>
      </c>
      <c r="IM131">
        <f>IF($JG131&gt;=42,INDEX($GV:$GV,$JF131+42),"")</f>
      </c>
      <c r="IN131">
        <f>IF($JG131&gt;=43,INDEX($GV:$GV,$JF131+43),"")</f>
      </c>
      <c r="IO131">
        <f>IF($JG131&gt;=44,INDEX($GV:$GV,$JF131+44),"")</f>
      </c>
      <c r="IP131">
        <f>IF($JG131&gt;=45,INDEX($GV:$GV,$JF131+45),"")</f>
      </c>
      <c r="IQ131">
        <f>IF($JG131&gt;=46,INDEX($GV:$GV,$JF131+46),"")</f>
      </c>
      <c r="IR131">
        <f>IF($JG131&gt;=47,INDEX($GV:$GV,$JF131+47),"")</f>
      </c>
      <c r="IS131">
        <f>IF($JG131&gt;=48,INDEX($GV:$GV,$JF131+48),"")</f>
      </c>
      <c r="IT131">
        <f>IF($JG131&gt;=49,INDEX($GV:$GV,$JF131+49),"")</f>
      </c>
      <c r="IU131">
        <f>IF($JG131&gt;=50,INDEX($GV:$GV,$JF131+50),"")</f>
      </c>
      <c r="IV131">
        <f>IF($JG131&gt;=51,INDEX($GV:$GV,$JF131+51),"")</f>
      </c>
      <c r="IW131">
        <f>IF($JG131&gt;=52,INDEX($GV:$GV,$JF131+52),"")</f>
      </c>
      <c r="IX131">
        <f>IF($JG131&gt;=53,INDEX($GV:$GV,$JF131+53),"")</f>
      </c>
      <c r="IY131">
        <f>IF($JG131&gt;=54,INDEX($GV:$GV,$JF131+54),"")</f>
      </c>
      <c r="IZ131">
        <f>IF($JG131&gt;=55,INDEX($GV:$GV,$JF131+55),"")</f>
      </c>
      <c r="JA131">
        <f>IF($JG131&gt;=56,INDEX($GV:$GV,$JF131+56),"")</f>
      </c>
      <c r="JB131">
        <f>IF($JG131&gt;=57,INDEX($GV:$GV,$JF131+57),"")</f>
      </c>
      <c r="JC131">
        <f>IF($JG131&gt;=58,INDEX($GV:$GV,$JF131+58),"")</f>
      </c>
      <c r="JD131">
        <f>IF($JG131&gt;=59,INDEX($GV:$GV,$JF131+59),"")</f>
      </c>
      <c r="JE131">
        <f>IF($JG131&gt;=60,INDEX($GV:$GV,$JF131+60),"")</f>
      </c>
      <c r="JF131">
        <f>IFERROR(MATCH($GU131,$GV$2:$GV$322,0)+1,0)</f>
      </c>
      <c r="JG131">
        <f>IFERROR(INDEX($GW$2:$GW$322,MATCH($GU131,$GV$2:$GV$322,0)),0)</f>
      </c>
      <c r="JH131" t="s">
        <v>44</v>
      </c>
      <c r="JI131" t="s">
        <v>44</v>
      </c>
    </row>
    <row r="132" spans="1:269" x14ac:dyDescent="0.25">
      <c r="R132">
        <f>IF(OR($U132="",$Q132=""),"",IFERROR($U132/$Q132,0))</f>
      </c>
      <c r="S132">
        <f>IF($U132="","",
SUM($T132,$V132,$AA132,$W132,$Y132)*
(1-IF($AB132="",0,VALUE($AB132)/100)))</f>
      </c>
      <c r="T132">
        <f>IF($U132="","",$U132)</f>
      </c>
      <c r="V132">
        <f>IF($U132="","",
IF($O132="","",
IF(ISNUMBER(SEARCH("exempt",LOWER($O132))),0,
$U132*(VALUE(SUBSTITUTE($O132,"%",""))/100))))</f>
      </c>
      <c r="AC132">
        <f>IFERROR(IF(FIND(" - ",$K132)&gt;0,MID($K132,FIND(" - ",$K132)+3,LEN($K132)),""),"")</f>
      </c>
      <c r="AL132" t="s">
        <v>752</v>
      </c>
      <c r="AP132" t="s">
        <v>753</v>
      </c>
      <c r="AQ132" t="s">
        <v>754</v>
      </c>
      <c r="AT132">
        <f>IFERROR(LEFT($K132,FIND(" - ",$K132)-1),$K132)</f>
      </c>
      <c r="AU132" t="s">
        <v>755</v>
      </c>
      <c r="AV132">
        <v>1</v>
      </c>
      <c r="AW132">
        <f>IF($CL132&gt;=1,INDEX($AU:$AU,$CK132+1),"")</f>
      </c>
      <c r="AX132">
        <f>IF($CL132&gt;=2,INDEX($AU:$AU,$CK132+2),"")</f>
      </c>
      <c r="AY132">
        <f>IF($CL132&gt;=3,INDEX($AU:$AU,$CK132+3),"")</f>
      </c>
      <c r="AZ132">
        <f>IF($CL132&gt;=4,INDEX($AU:$AU,$CK132+4),"")</f>
      </c>
      <c r="BA132">
        <f>IF($CL132&gt;=5,INDEX($AU:$AU,$CK132+5),"")</f>
      </c>
      <c r="BB132">
        <f>IF($CL132&gt;=6,INDEX($AU:$AU,$CK132+6),"")</f>
      </c>
      <c r="BC132">
        <f>IF($CL132&gt;=7,INDEX($AU:$AU,$CK132+7),"")</f>
      </c>
      <c r="BD132">
        <f>IF($CL132&gt;=8,INDEX($AU:$AU,$CK132+8),"")</f>
      </c>
      <c r="BE132">
        <f>IF($CL132&gt;=9,INDEX($AU:$AU,$CK132+9),"")</f>
      </c>
      <c r="BF132">
        <f>IF($CL132&gt;=10,INDEX($AU:$AU,$CK132+10),"")</f>
      </c>
      <c r="BG132">
        <f>IF($CL132&gt;=11,INDEX($AU:$AU,$CK132+11),"")</f>
      </c>
      <c r="BH132">
        <f>IF($CL132&gt;=12,INDEX($AU:$AU,$CK132+12),"")</f>
      </c>
      <c r="BI132">
        <f>IF($CL132&gt;=13,INDEX($AU:$AU,$CK132+13),"")</f>
      </c>
      <c r="BJ132">
        <f>IF($CL132&gt;=14,INDEX($AU:$AU,$CK132+14),"")</f>
      </c>
      <c r="BK132">
        <f>IF($CL132&gt;=15,INDEX($AU:$AU,$CK132+15),"")</f>
      </c>
      <c r="BL132">
        <f>IF($CL132&gt;=16,INDEX($AU:$AU,$CK132+16),"")</f>
      </c>
      <c r="BM132">
        <f>IF($CL132&gt;=17,INDEX($AU:$AU,$CK132+17),"")</f>
      </c>
      <c r="BN132">
        <f>IF($CL132&gt;=18,INDEX($AU:$AU,$CK132+18),"")</f>
      </c>
      <c r="BO132">
        <f>IF($CL132&gt;=19,INDEX($AU:$AU,$CK132+19),"")</f>
      </c>
      <c r="BP132">
        <f>IF($CL132&gt;=20,INDEX($AU:$AU,$CK132+20),"")</f>
      </c>
      <c r="BQ132">
        <f>IF($CL132&gt;=21,INDEX($AU:$AU,$CK132+21),"")</f>
      </c>
      <c r="BR132">
        <f>IF($CL132&gt;=22,INDEX($AU:$AU,$CK132+22),"")</f>
      </c>
      <c r="BS132">
        <f>IF($CL132&gt;=23,INDEX($AU:$AU,$CK132+23),"")</f>
      </c>
      <c r="BT132">
        <f>IF($CL132&gt;=24,INDEX($AU:$AU,$CK132+24),"")</f>
      </c>
      <c r="BU132">
        <f>IF($CL132&gt;=25,INDEX($AU:$AU,$CK132+25),"")</f>
      </c>
      <c r="BV132">
        <f>IF($CL132&gt;=26,INDEX($AU:$AU,$CK132+26),"")</f>
      </c>
      <c r="BW132">
        <f>IF($CL132&gt;=27,INDEX($AU:$AU,$CK132+27),"")</f>
      </c>
      <c r="BX132">
        <f>IF($CL132&gt;=28,INDEX($AU:$AU,$CK132+28),"")</f>
      </c>
      <c r="BY132">
        <f>IF($CL132&gt;=29,INDEX($AU:$AU,$CK132+29),"")</f>
      </c>
      <c r="BZ132">
        <f>IF($CL132&gt;=30,INDEX($AU:$AU,$CK132+30),"")</f>
      </c>
      <c r="CA132">
        <f>IF($CL132&gt;=31,INDEX($AU:$AU,$CK132+31),"")</f>
      </c>
      <c r="CB132">
        <f>IF($CL132&gt;=32,INDEX($AU:$AU,$CK132+32),"")</f>
      </c>
      <c r="CC132">
        <f>IF($CL132&gt;=33,INDEX($AU:$AU,$CK132+33),"")</f>
      </c>
      <c r="CD132">
        <f>IF($CL132&gt;=34,INDEX($AU:$AU,$CK132+34),"")</f>
      </c>
      <c r="CE132">
        <f>IF($CL132&gt;=35,INDEX($AU:$AU,$CK132+35),"")</f>
      </c>
      <c r="CF132">
        <f>IF($CL132&gt;=36,INDEX($AU:$AU,$CK132+36),"")</f>
      </c>
      <c r="CG132">
        <f>IF($CL132&gt;=37,INDEX($AU:$AU,$CK132+37),"")</f>
      </c>
      <c r="CH132">
        <f>IF($CL132&gt;=38,INDEX($AU:$AU,$CK132+38),"")</f>
      </c>
      <c r="CI132">
        <f>IF($CL132&gt;=39,INDEX($AU:$AU,$CK132+39),"")</f>
      </c>
      <c r="CJ132">
        <f>IF($CL132&gt;=40,INDEX($AU:$AU,$CK132+40),"")</f>
      </c>
      <c r="CK132">
        <f>IFERROR(MATCH($AT132,$AU$2:$AU$133,0)+1,0)</f>
      </c>
      <c r="CL132">
        <f>IFERROR(INDEX($AV$2:$AV$133,MATCH($AT132,$AU$2:$AU$133,0)),0)</f>
      </c>
      <c r="CM132">
        <f>IFERROR(LEFT($L132,FIND(" - ",$L132)-1),$L132)</f>
      </c>
      <c r="CN132" t="s">
        <v>149</v>
      </c>
      <c r="CP132">
        <f>IF($DK132&gt;=1,INDEX($CN:$CN,$DJ132+1),"")</f>
      </c>
      <c r="CQ132">
        <f>IF($DK132&gt;=2,INDEX($CN:$CN,$DJ132+2),"")</f>
      </c>
      <c r="CR132">
        <f>IF($DK132&gt;=3,INDEX($CN:$CN,$DJ132+3),"")</f>
      </c>
      <c r="CS132">
        <f>IF($DK132&gt;=4,INDEX($CN:$CN,$DJ132+4),"")</f>
      </c>
      <c r="CT132">
        <f>IF($DK132&gt;=5,INDEX($CN:$CN,$DJ132+5),"")</f>
      </c>
      <c r="CU132">
        <f>IF($DK132&gt;=6,INDEX($CN:$CN,$DJ132+6),"")</f>
      </c>
      <c r="CV132">
        <f>IF($DK132&gt;=7,INDEX($CN:$CN,$DJ132+7),"")</f>
      </c>
      <c r="CW132">
        <f>IF($DK132&gt;=8,INDEX($CN:$CN,$DJ132+8),"")</f>
      </c>
      <c r="CX132">
        <f>IF($DK132&gt;=9,INDEX($CN:$CN,$DJ132+9),"")</f>
      </c>
      <c r="CY132">
        <f>IF($DK132&gt;=10,INDEX($CN:$CN,$DJ132+10),"")</f>
      </c>
      <c r="CZ132">
        <f>IF($DK132&gt;=11,INDEX($CN:$CN,$DJ132+11),"")</f>
      </c>
      <c r="DA132">
        <f>IF($DK132&gt;=12,INDEX($CN:$CN,$DJ132+12),"")</f>
      </c>
      <c r="DB132">
        <f>IF($DK132&gt;=13,INDEX($CN:$CN,$DJ132+13),"")</f>
      </c>
      <c r="DC132">
        <f>IF($DK132&gt;=14,INDEX($CN:$CN,$DJ132+14),"")</f>
      </c>
      <c r="DD132">
        <f>IF($DK132&gt;=15,INDEX($CN:$CN,$DJ132+15),"")</f>
      </c>
      <c r="DE132">
        <f>IF($DK132&gt;=16,INDEX($CN:$CN,$DJ132+16),"")</f>
      </c>
      <c r="DF132">
        <f>IF($DK132&gt;=17,INDEX($CN:$CN,$DJ132+17),"")</f>
      </c>
      <c r="DG132">
        <f>IF($DK132&gt;=18,INDEX($CN:$CN,$DJ132+18),"")</f>
      </c>
      <c r="DH132">
        <f>IF($DK132&gt;=19,INDEX($CN:$CN,$DJ132+19),"")</f>
      </c>
      <c r="DI132">
        <f>IF($DK132&gt;=20,INDEX($CN:$CN,$DJ132+20),"")</f>
      </c>
      <c r="DJ132">
        <f>IFERROR(MATCH($CM132,$CN$2:$CN$1089,0)+1,0)</f>
      </c>
      <c r="DK132">
        <f>IFERROR(INDEX($CO$2:$CO$1089,MATCH($CM132,$CN$2:$CN$1089,0)),0)</f>
      </c>
      <c r="DL132">
        <f>IFERROR(INDEX($AS:$AS,MATCH($O132,$AR:$AR,0))&amp;"","")</f>
      </c>
      <c r="DM132" t="s">
        <v>104</v>
      </c>
      <c r="DN132" t="s">
        <v>756</v>
      </c>
      <c r="DP132">
        <f>IF($GS132&gt;=1,INDEX($DM:$DM,$GR132+1),"")</f>
      </c>
      <c r="DQ132">
        <f>IF($GS132&gt;=2,INDEX($DM:$DM,$GR132+2),"")</f>
      </c>
      <c r="DR132">
        <f>IF($GS132&gt;=3,INDEX($DM:$DM,$GR132+3),"")</f>
      </c>
      <c r="DS132">
        <f>IF($GS132&gt;=4,INDEX($DM:$DM,$GR132+4),"")</f>
      </c>
      <c r="DT132">
        <f>IF($GS132&gt;=5,INDEX($DM:$DM,$GR132+5),"")</f>
      </c>
      <c r="DU132">
        <f>IF($GS132&gt;=6,INDEX($DM:$DM,$GR132+6),"")</f>
      </c>
      <c r="DV132">
        <f>IF($GS132&gt;=7,INDEX($DM:$DM,$GR132+7),"")</f>
      </c>
      <c r="DW132">
        <f>IF($GS132&gt;=8,INDEX($DM:$DM,$GR132+8),"")</f>
      </c>
      <c r="DX132">
        <f>IF($GS132&gt;=9,INDEX($DM:$DM,$GR132+9),"")</f>
      </c>
      <c r="DY132">
        <f>IF($GS132&gt;=10,INDEX($DM:$DM,$GR132+10),"")</f>
      </c>
      <c r="DZ132">
        <f>IF($GS132&gt;=11,INDEX($DM:$DM,$GR132+11),"")</f>
      </c>
      <c r="EA132">
        <f>IF($GS132&gt;=12,INDEX($DM:$DM,$GR132+12),"")</f>
      </c>
      <c r="EB132">
        <f>IF($GS132&gt;=13,INDEX($DM:$DM,$GR132+13),"")</f>
      </c>
      <c r="EC132">
        <f>IF($GS132&gt;=14,INDEX($DM:$DM,$GR132+14),"")</f>
      </c>
      <c r="ED132">
        <f>IF($GS132&gt;=15,INDEX($DM:$DM,$GR132+15),"")</f>
      </c>
      <c r="EE132">
        <f>IF($GS132&gt;=16,INDEX($DM:$DM,$GR132+16),"")</f>
      </c>
      <c r="EF132">
        <f>IF($GS132&gt;=17,INDEX($DM:$DM,$GR132+17),"")</f>
      </c>
      <c r="EG132">
        <f>IF($GS132&gt;=18,INDEX($DM:$DM,$GR132+18),"")</f>
      </c>
      <c r="EH132">
        <f>IF($GS132&gt;=19,INDEX($DM:$DM,$GR132+19),"")</f>
      </c>
      <c r="EI132">
        <f>IF($GS132&gt;=20,INDEX($DM:$DM,$GR132+20),"")</f>
      </c>
      <c r="EJ132">
        <f>IF($GS132&gt;=21,INDEX($DM:$DM,$GR132+21),"")</f>
      </c>
      <c r="EK132">
        <f>IF($GS132&gt;=22,INDEX($DM:$DM,$GR132+22),"")</f>
      </c>
      <c r="EL132">
        <f>IF($GS132&gt;=23,INDEX($DM:$DM,$GR132+23),"")</f>
      </c>
      <c r="EM132">
        <f>IF($GS132&gt;=24,INDEX($DM:$DM,$GR132+24),"")</f>
      </c>
      <c r="EN132">
        <f>IF($GS132&gt;=25,INDEX($DM:$DM,$GR132+25),"")</f>
      </c>
      <c r="EO132">
        <f>IF($GS132&gt;=26,INDEX($DM:$DM,$GR132+26),"")</f>
      </c>
      <c r="EP132">
        <f>IF($GS132&gt;=27,INDEX($DM:$DM,$GR132+27),"")</f>
      </c>
      <c r="EQ132">
        <f>IF($GS132&gt;=28,INDEX($DM:$DM,$GR132+28),"")</f>
      </c>
      <c r="ER132">
        <f>IF($GS132&gt;=29,INDEX($DM:$DM,$GR132+29),"")</f>
      </c>
      <c r="ES132">
        <f>IF($GS132&gt;=30,INDEX($DM:$DM,$GR132+30),"")</f>
      </c>
      <c r="ET132">
        <f>IF($GS132&gt;=31,INDEX($DM:$DM,$GR132+31),"")</f>
      </c>
      <c r="EU132">
        <f>IF($GS132&gt;=32,INDEX($DM:$DM,$GR132+32),"")</f>
      </c>
      <c r="EV132">
        <f>IF($GS132&gt;=33,INDEX($DM:$DM,$GR132+33),"")</f>
      </c>
      <c r="EW132">
        <f>IF($GS132&gt;=34,INDEX($DM:$DM,$GR132+34),"")</f>
      </c>
      <c r="EX132">
        <f>IF($GS132&gt;=35,INDEX($DM:$DM,$GR132+35),"")</f>
      </c>
      <c r="EY132">
        <f>IF($GS132&gt;=36,INDEX($DM:$DM,$GR132+36),"")</f>
      </c>
      <c r="EZ132">
        <f>IF($GS132&gt;=37,INDEX($DM:$DM,$GR132+37),"")</f>
      </c>
      <c r="FA132">
        <f>IF($GS132&gt;=38,INDEX($DM:$DM,$GR132+38),"")</f>
      </c>
      <c r="FB132">
        <f>IF($GS132&gt;=39,INDEX($DM:$DM,$GR132+39),"")</f>
      </c>
      <c r="FC132">
        <f>IF($GS132&gt;=40,INDEX($DM:$DM,$GR132+40),"")</f>
      </c>
      <c r="FD132">
        <f>IF($GS132&gt;=1,INDEX($DN:$DN,$GR132+1),"")</f>
      </c>
      <c r="FE132">
        <f>IF($GS132&gt;=2,INDEX($DN:$DN,$GR132+2),"")</f>
      </c>
      <c r="FF132">
        <f>IF($GS132&gt;=3,INDEX($DN:$DN,$GR132+3),"")</f>
      </c>
      <c r="FG132">
        <f>IF($GS132&gt;=4,INDEX($DN:$DN,$GR132+4),"")</f>
      </c>
      <c r="FH132">
        <f>IF($GS132&gt;=5,INDEX($DN:$DN,$GR132+5),"")</f>
      </c>
      <c r="FI132">
        <f>IF($GS132&gt;=6,INDEX($DN:$DN,$GR132+6),"")</f>
      </c>
      <c r="FJ132">
        <f>IF($GS132&gt;=7,INDEX($DN:$DN,$GR132+7),"")</f>
      </c>
      <c r="FK132">
        <f>IF($GS132&gt;=8,INDEX($DN:$DN,$GR132+8),"")</f>
      </c>
      <c r="FL132">
        <f>IF($GS132&gt;=9,INDEX($DN:$DN,$GR132+9),"")</f>
      </c>
      <c r="FM132">
        <f>IF($GS132&gt;=10,INDEX($DN:$DN,$GR132+10),"")</f>
      </c>
      <c r="FN132">
        <f>IF($GS132&gt;=11,INDEX($DN:$DN,$GR132+11),"")</f>
      </c>
      <c r="FO132">
        <f>IF($GS132&gt;=12,INDEX($DN:$DN,$GR132+12),"")</f>
      </c>
      <c r="FP132">
        <f>IF($GS132&gt;=13,INDEX($DN:$DN,$GR132+13),"")</f>
      </c>
      <c r="FQ132">
        <f>IF($GS132&gt;=14,INDEX($DN:$DN,$GR132+14),"")</f>
      </c>
      <c r="FR132">
        <f>IF($GS132&gt;=15,INDEX($DN:$DN,$GR132+15),"")</f>
      </c>
      <c r="FS132">
        <f>IF($GS132&gt;=16,INDEX($DN:$DN,$GR132+16),"")</f>
      </c>
      <c r="FT132">
        <f>IF($GS132&gt;=17,INDEX($DN:$DN,$GR132+17),"")</f>
      </c>
      <c r="FU132">
        <f>IF($GS132&gt;=18,INDEX($DN:$DN,$GR132+18),"")</f>
      </c>
      <c r="FV132">
        <f>IF($GS132&gt;=19,INDEX($DN:$DN,$GR132+19),"")</f>
      </c>
      <c r="FW132">
        <f>IF($GS132&gt;=20,INDEX($DN:$DN,$GR132+20),"")</f>
      </c>
      <c r="FX132">
        <f>IF($GS132&gt;=21,INDEX($DN:$DN,$GR132+21),"")</f>
      </c>
      <c r="FY132">
        <f>IF($GS132&gt;=22,INDEX($DN:$DN,$GR132+22),"")</f>
      </c>
      <c r="FZ132">
        <f>IF($GS132&gt;=23,INDEX($DN:$DN,$GR132+23),"")</f>
      </c>
      <c r="GA132">
        <f>IF($GS132&gt;=24,INDEX($DN:$DN,$GR132+24),"")</f>
      </c>
      <c r="GB132">
        <f>IF($GS132&gt;=25,INDEX($DN:$DN,$GR132+25),"")</f>
      </c>
      <c r="GC132">
        <f>IF($GS132&gt;=26,INDEX($DN:$DN,$GR132+26),"")</f>
      </c>
      <c r="GD132">
        <f>IF($GS132&gt;=27,INDEX($DN:$DN,$GR132+27),"")</f>
      </c>
      <c r="GE132">
        <f>IF($GS132&gt;=28,INDEX($DN:$DN,$GR132+28),"")</f>
      </c>
      <c r="GF132">
        <f>IF($GS132&gt;=29,INDEX($DN:$DN,$GR132+29),"")</f>
      </c>
      <c r="GG132">
        <f>IF($GS132&gt;=30,INDEX($DN:$DN,$GR132+30),"")</f>
      </c>
      <c r="GH132">
        <f>IF($GS132&gt;=31,INDEX($DN:$DN,$GR132+31),"")</f>
      </c>
      <c r="GI132">
        <f>IF($GS132&gt;=32,INDEX($DN:$DN,$GR132+32),"")</f>
      </c>
      <c r="GJ132">
        <f>IF($GS132&gt;=33,INDEX($DN:$DN,$GR132+33),"")</f>
      </c>
      <c r="GK132">
        <f>IF($GS132&gt;=34,INDEX($DN:$DN,$GR132+34),"")</f>
      </c>
      <c r="GL132">
        <f>IF($GS132&gt;=35,INDEX($DN:$DN,$GR132+35),"")</f>
      </c>
      <c r="GM132">
        <f>IF($GS132&gt;=36,INDEX($DN:$DN,$GR132+36),"")</f>
      </c>
      <c r="GN132">
        <f>IF($GS132&gt;=37,INDEX($DN:$DN,$GR132+37),"")</f>
      </c>
      <c r="GO132">
        <f>IF($GS132&gt;=38,INDEX($DN:$DN,$GR132+38),"")</f>
      </c>
      <c r="GP132">
        <f>IF($GS132&gt;=39,INDEX($DN:$DN,$GR132+39),"")</f>
      </c>
      <c r="GQ132">
        <f>IF($GS132&gt;=40,INDEX($DN:$DN,$GR132+40),"")</f>
      </c>
      <c r="GR132">
        <f>IFERROR(MATCH($DL132,$DM$2:$DM$148,0)+1,0)</f>
      </c>
      <c r="GS132">
        <f>IFERROR(INDEX($DO$2:$DO$148,MATCH($DL132,$DM$2:$DM$148,0)),0)</f>
      </c>
      <c r="GT132">
        <f>IFERROR(MATCH($Z132,$DP$132:$FC$132,0),0)</f>
      </c>
      <c r="GU132">
        <f>IF($GT132&gt;0,INDEX($FD$132:$GQ$132,$GT132),"")</f>
      </c>
      <c r="GV132" t="s">
        <v>601</v>
      </c>
      <c r="GX132">
        <f>IF($JG132&gt;=1,INDEX($GV:$GV,$JF132+1),"")</f>
      </c>
      <c r="GY132">
        <f>IF($JG132&gt;=2,INDEX($GV:$GV,$JF132+2),"")</f>
      </c>
      <c r="GZ132">
        <f>IF($JG132&gt;=3,INDEX($GV:$GV,$JF132+3),"")</f>
      </c>
      <c r="HA132">
        <f>IF($JG132&gt;=4,INDEX($GV:$GV,$JF132+4),"")</f>
      </c>
      <c r="HB132">
        <f>IF($JG132&gt;=5,INDEX($GV:$GV,$JF132+5),"")</f>
      </c>
      <c r="HC132">
        <f>IF($JG132&gt;=6,INDEX($GV:$GV,$JF132+6),"")</f>
      </c>
      <c r="HD132">
        <f>IF($JG132&gt;=7,INDEX($GV:$GV,$JF132+7),"")</f>
      </c>
      <c r="HE132">
        <f>IF($JG132&gt;=8,INDEX($GV:$GV,$JF132+8),"")</f>
      </c>
      <c r="HF132">
        <f>IF($JG132&gt;=9,INDEX($GV:$GV,$JF132+9),"")</f>
      </c>
      <c r="HG132">
        <f>IF($JG132&gt;=10,INDEX($GV:$GV,$JF132+10),"")</f>
      </c>
      <c r="HH132">
        <f>IF($JG132&gt;=11,INDEX($GV:$GV,$JF132+11),"")</f>
      </c>
      <c r="HI132">
        <f>IF($JG132&gt;=12,INDEX($GV:$GV,$JF132+12),"")</f>
      </c>
      <c r="HJ132">
        <f>IF($JG132&gt;=13,INDEX($GV:$GV,$JF132+13),"")</f>
      </c>
      <c r="HK132">
        <f>IF($JG132&gt;=14,INDEX($GV:$GV,$JF132+14),"")</f>
      </c>
      <c r="HL132">
        <f>IF($JG132&gt;=15,INDEX($GV:$GV,$JF132+15),"")</f>
      </c>
      <c r="HM132">
        <f>IF($JG132&gt;=16,INDEX($GV:$GV,$JF132+16),"")</f>
      </c>
      <c r="HN132">
        <f>IF($JG132&gt;=17,INDEX($GV:$GV,$JF132+17),"")</f>
      </c>
      <c r="HO132">
        <f>IF($JG132&gt;=18,INDEX($GV:$GV,$JF132+18),"")</f>
      </c>
      <c r="HP132">
        <f>IF($JG132&gt;=19,INDEX($GV:$GV,$JF132+19),"")</f>
      </c>
      <c r="HQ132">
        <f>IF($JG132&gt;=20,INDEX($GV:$GV,$JF132+20),"")</f>
      </c>
      <c r="HR132">
        <f>IF($JG132&gt;=21,INDEX($GV:$GV,$JF132+21),"")</f>
      </c>
      <c r="HS132">
        <f>IF($JG132&gt;=22,INDEX($GV:$GV,$JF132+22),"")</f>
      </c>
      <c r="HT132">
        <f>IF($JG132&gt;=23,INDEX($GV:$GV,$JF132+23),"")</f>
      </c>
      <c r="HU132">
        <f>IF($JG132&gt;=24,INDEX($GV:$GV,$JF132+24),"")</f>
      </c>
      <c r="HV132">
        <f>IF($JG132&gt;=25,INDEX($GV:$GV,$JF132+25),"")</f>
      </c>
      <c r="HW132">
        <f>IF($JG132&gt;=26,INDEX($GV:$GV,$JF132+26),"")</f>
      </c>
      <c r="HX132">
        <f>IF($JG132&gt;=27,INDEX($GV:$GV,$JF132+27),"")</f>
      </c>
      <c r="HY132">
        <f>IF($JG132&gt;=28,INDEX($GV:$GV,$JF132+28),"")</f>
      </c>
      <c r="HZ132">
        <f>IF($JG132&gt;=29,INDEX($GV:$GV,$JF132+29),"")</f>
      </c>
      <c r="IA132">
        <f>IF($JG132&gt;=30,INDEX($GV:$GV,$JF132+30),"")</f>
      </c>
      <c r="IB132">
        <f>IF($JG132&gt;=31,INDEX($GV:$GV,$JF132+31),"")</f>
      </c>
      <c r="IC132">
        <f>IF($JG132&gt;=32,INDEX($GV:$GV,$JF132+32),"")</f>
      </c>
      <c r="ID132">
        <f>IF($JG132&gt;=33,INDEX($GV:$GV,$JF132+33),"")</f>
      </c>
      <c r="IE132">
        <f>IF($JG132&gt;=34,INDEX($GV:$GV,$JF132+34),"")</f>
      </c>
      <c r="IF132">
        <f>IF($JG132&gt;=35,INDEX($GV:$GV,$JF132+35),"")</f>
      </c>
      <c r="IG132">
        <f>IF($JG132&gt;=36,INDEX($GV:$GV,$JF132+36),"")</f>
      </c>
      <c r="IH132">
        <f>IF($JG132&gt;=37,INDEX($GV:$GV,$JF132+37),"")</f>
      </c>
      <c r="II132">
        <f>IF($JG132&gt;=38,INDEX($GV:$GV,$JF132+38),"")</f>
      </c>
      <c r="IJ132">
        <f>IF($JG132&gt;=39,INDEX($GV:$GV,$JF132+39),"")</f>
      </c>
      <c r="IK132">
        <f>IF($JG132&gt;=40,INDEX($GV:$GV,$JF132+40),"")</f>
      </c>
      <c r="IL132">
        <f>IF($JG132&gt;=41,INDEX($GV:$GV,$JF132+41),"")</f>
      </c>
      <c r="IM132">
        <f>IF($JG132&gt;=42,INDEX($GV:$GV,$JF132+42),"")</f>
      </c>
      <c r="IN132">
        <f>IF($JG132&gt;=43,INDEX($GV:$GV,$JF132+43),"")</f>
      </c>
      <c r="IO132">
        <f>IF($JG132&gt;=44,INDEX($GV:$GV,$JF132+44),"")</f>
      </c>
      <c r="IP132">
        <f>IF($JG132&gt;=45,INDEX($GV:$GV,$JF132+45),"")</f>
      </c>
      <c r="IQ132">
        <f>IF($JG132&gt;=46,INDEX($GV:$GV,$JF132+46),"")</f>
      </c>
      <c r="IR132">
        <f>IF($JG132&gt;=47,INDEX($GV:$GV,$JF132+47),"")</f>
      </c>
      <c r="IS132">
        <f>IF($JG132&gt;=48,INDEX($GV:$GV,$JF132+48),"")</f>
      </c>
      <c r="IT132">
        <f>IF($JG132&gt;=49,INDEX($GV:$GV,$JF132+49),"")</f>
      </c>
      <c r="IU132">
        <f>IF($JG132&gt;=50,INDEX($GV:$GV,$JF132+50),"")</f>
      </c>
      <c r="IV132">
        <f>IF($JG132&gt;=51,INDEX($GV:$GV,$JF132+51),"")</f>
      </c>
      <c r="IW132">
        <f>IF($JG132&gt;=52,INDEX($GV:$GV,$JF132+52),"")</f>
      </c>
      <c r="IX132">
        <f>IF($JG132&gt;=53,INDEX($GV:$GV,$JF132+53),"")</f>
      </c>
      <c r="IY132">
        <f>IF($JG132&gt;=54,INDEX($GV:$GV,$JF132+54),"")</f>
      </c>
      <c r="IZ132">
        <f>IF($JG132&gt;=55,INDEX($GV:$GV,$JF132+55),"")</f>
      </c>
      <c r="JA132">
        <f>IF($JG132&gt;=56,INDEX($GV:$GV,$JF132+56),"")</f>
      </c>
      <c r="JB132">
        <f>IF($JG132&gt;=57,INDEX($GV:$GV,$JF132+57),"")</f>
      </c>
      <c r="JC132">
        <f>IF($JG132&gt;=58,INDEX($GV:$GV,$JF132+58),"")</f>
      </c>
      <c r="JD132">
        <f>IF($JG132&gt;=59,INDEX($GV:$GV,$JF132+59),"")</f>
      </c>
      <c r="JE132">
        <f>IF($JG132&gt;=60,INDEX($GV:$GV,$JF132+60),"")</f>
      </c>
      <c r="JF132">
        <f>IFERROR(MATCH($GU132,$GV$2:$GV$322,0)+1,0)</f>
      </c>
      <c r="JG132">
        <f>IFERROR(INDEX($GW$2:$GW$322,MATCH($GU132,$GV$2:$GV$322,0)),0)</f>
      </c>
      <c r="JH132" t="s">
        <v>44</v>
      </c>
      <c r="JI132" t="s">
        <v>44</v>
      </c>
    </row>
    <row r="133" spans="1:269" x14ac:dyDescent="0.25">
      <c r="R133">
        <f>IF(OR($U133="",$Q133=""),"",IFERROR($U133/$Q133,0))</f>
      </c>
      <c r="S133">
        <f>IF($U133="","",
SUM($T133,$V133,$AA133,$W133,$Y133)*
(1-IF($AB133="",0,VALUE($AB133)/100)))</f>
      </c>
      <c r="T133">
        <f>IF($U133="","",$U133)</f>
      </c>
      <c r="V133">
        <f>IF($U133="","",
IF($O133="","",
IF(ISNUMBER(SEARCH("exempt",LOWER($O133))),0,
$U133*(VALUE(SUBSTITUTE($O133,"%",""))/100))))</f>
      </c>
      <c r="AC133">
        <f>IFERROR(IF(FIND(" - ",$K133)&gt;0,MID($K133,FIND(" - ",$K133)+3,LEN($K133)),""),"")</f>
      </c>
      <c r="AL133" t="s">
        <v>757</v>
      </c>
      <c r="AP133" t="s">
        <v>758</v>
      </c>
      <c r="AQ133" t="s">
        <v>759</v>
      </c>
      <c r="AT133">
        <f>IFERROR(LEFT($K133,FIND(" - ",$K133)-1),$K133)</f>
      </c>
      <c r="AU133" t="s">
        <v>406</v>
      </c>
      <c r="AW133">
        <f>IF($CL133&gt;=1,INDEX($AU:$AU,$CK133+1),"")</f>
      </c>
      <c r="AX133">
        <f>IF($CL133&gt;=2,INDEX($AU:$AU,$CK133+2),"")</f>
      </c>
      <c r="AY133">
        <f>IF($CL133&gt;=3,INDEX($AU:$AU,$CK133+3),"")</f>
      </c>
      <c r="AZ133">
        <f>IF($CL133&gt;=4,INDEX($AU:$AU,$CK133+4),"")</f>
      </c>
      <c r="BA133">
        <f>IF($CL133&gt;=5,INDEX($AU:$AU,$CK133+5),"")</f>
      </c>
      <c r="BB133">
        <f>IF($CL133&gt;=6,INDEX($AU:$AU,$CK133+6),"")</f>
      </c>
      <c r="BC133">
        <f>IF($CL133&gt;=7,INDEX($AU:$AU,$CK133+7),"")</f>
      </c>
      <c r="BD133">
        <f>IF($CL133&gt;=8,INDEX($AU:$AU,$CK133+8),"")</f>
      </c>
      <c r="BE133">
        <f>IF($CL133&gt;=9,INDEX($AU:$AU,$CK133+9),"")</f>
      </c>
      <c r="BF133">
        <f>IF($CL133&gt;=10,INDEX($AU:$AU,$CK133+10),"")</f>
      </c>
      <c r="BG133">
        <f>IF($CL133&gt;=11,INDEX($AU:$AU,$CK133+11),"")</f>
      </c>
      <c r="BH133">
        <f>IF($CL133&gt;=12,INDEX($AU:$AU,$CK133+12),"")</f>
      </c>
      <c r="BI133">
        <f>IF($CL133&gt;=13,INDEX($AU:$AU,$CK133+13),"")</f>
      </c>
      <c r="BJ133">
        <f>IF($CL133&gt;=14,INDEX($AU:$AU,$CK133+14),"")</f>
      </c>
      <c r="BK133">
        <f>IF($CL133&gt;=15,INDEX($AU:$AU,$CK133+15),"")</f>
      </c>
      <c r="BL133">
        <f>IF($CL133&gt;=16,INDEX($AU:$AU,$CK133+16),"")</f>
      </c>
      <c r="BM133">
        <f>IF($CL133&gt;=17,INDEX($AU:$AU,$CK133+17),"")</f>
      </c>
      <c r="BN133">
        <f>IF($CL133&gt;=18,INDEX($AU:$AU,$CK133+18),"")</f>
      </c>
      <c r="BO133">
        <f>IF($CL133&gt;=19,INDEX($AU:$AU,$CK133+19),"")</f>
      </c>
      <c r="BP133">
        <f>IF($CL133&gt;=20,INDEX($AU:$AU,$CK133+20),"")</f>
      </c>
      <c r="BQ133">
        <f>IF($CL133&gt;=21,INDEX($AU:$AU,$CK133+21),"")</f>
      </c>
      <c r="BR133">
        <f>IF($CL133&gt;=22,INDEX($AU:$AU,$CK133+22),"")</f>
      </c>
      <c r="BS133">
        <f>IF($CL133&gt;=23,INDEX($AU:$AU,$CK133+23),"")</f>
      </c>
      <c r="BT133">
        <f>IF($CL133&gt;=24,INDEX($AU:$AU,$CK133+24),"")</f>
      </c>
      <c r="BU133">
        <f>IF($CL133&gt;=25,INDEX($AU:$AU,$CK133+25),"")</f>
      </c>
      <c r="BV133">
        <f>IF($CL133&gt;=26,INDEX($AU:$AU,$CK133+26),"")</f>
      </c>
      <c r="BW133">
        <f>IF($CL133&gt;=27,INDEX($AU:$AU,$CK133+27),"")</f>
      </c>
      <c r="BX133">
        <f>IF($CL133&gt;=28,INDEX($AU:$AU,$CK133+28),"")</f>
      </c>
      <c r="BY133">
        <f>IF($CL133&gt;=29,INDEX($AU:$AU,$CK133+29),"")</f>
      </c>
      <c r="BZ133">
        <f>IF($CL133&gt;=30,INDEX($AU:$AU,$CK133+30),"")</f>
      </c>
      <c r="CA133">
        <f>IF($CL133&gt;=31,INDEX($AU:$AU,$CK133+31),"")</f>
      </c>
      <c r="CB133">
        <f>IF($CL133&gt;=32,INDEX($AU:$AU,$CK133+32),"")</f>
      </c>
      <c r="CC133">
        <f>IF($CL133&gt;=33,INDEX($AU:$AU,$CK133+33),"")</f>
      </c>
      <c r="CD133">
        <f>IF($CL133&gt;=34,INDEX($AU:$AU,$CK133+34),"")</f>
      </c>
      <c r="CE133">
        <f>IF($CL133&gt;=35,INDEX($AU:$AU,$CK133+35),"")</f>
      </c>
      <c r="CF133">
        <f>IF($CL133&gt;=36,INDEX($AU:$AU,$CK133+36),"")</f>
      </c>
      <c r="CG133">
        <f>IF($CL133&gt;=37,INDEX($AU:$AU,$CK133+37),"")</f>
      </c>
      <c r="CH133">
        <f>IF($CL133&gt;=38,INDEX($AU:$AU,$CK133+38),"")</f>
      </c>
      <c r="CI133">
        <f>IF($CL133&gt;=39,INDEX($AU:$AU,$CK133+39),"")</f>
      </c>
      <c r="CJ133">
        <f>IF($CL133&gt;=40,INDEX($AU:$AU,$CK133+40),"")</f>
      </c>
      <c r="CK133">
        <f>IFERROR(MATCH($AT133,$AU$2:$AU$133,0)+1,0)</f>
      </c>
      <c r="CL133">
        <f>IFERROR(INDEX($AV$2:$AV$133,MATCH($AT133,$AU$2:$AU$133,0)),0)</f>
      </c>
      <c r="CM133">
        <f>IFERROR(LEFT($L133,FIND(" - ",$L133)-1),$L133)</f>
      </c>
      <c r="CN133" t="s">
        <v>760</v>
      </c>
      <c r="CO133">
        <v>1</v>
      </c>
      <c r="CP133">
        <f>IF($DK133&gt;=1,INDEX($CN:$CN,$DJ133+1),"")</f>
      </c>
      <c r="CQ133">
        <f>IF($DK133&gt;=2,INDEX($CN:$CN,$DJ133+2),"")</f>
      </c>
      <c r="CR133">
        <f>IF($DK133&gt;=3,INDEX($CN:$CN,$DJ133+3),"")</f>
      </c>
      <c r="CS133">
        <f>IF($DK133&gt;=4,INDEX($CN:$CN,$DJ133+4),"")</f>
      </c>
      <c r="CT133">
        <f>IF($DK133&gt;=5,INDEX($CN:$CN,$DJ133+5),"")</f>
      </c>
      <c r="CU133">
        <f>IF($DK133&gt;=6,INDEX($CN:$CN,$DJ133+6),"")</f>
      </c>
      <c r="CV133">
        <f>IF($DK133&gt;=7,INDEX($CN:$CN,$DJ133+7),"")</f>
      </c>
      <c r="CW133">
        <f>IF($DK133&gt;=8,INDEX($CN:$CN,$DJ133+8),"")</f>
      </c>
      <c r="CX133">
        <f>IF($DK133&gt;=9,INDEX($CN:$CN,$DJ133+9),"")</f>
      </c>
      <c r="CY133">
        <f>IF($DK133&gt;=10,INDEX($CN:$CN,$DJ133+10),"")</f>
      </c>
      <c r="CZ133">
        <f>IF($DK133&gt;=11,INDEX($CN:$CN,$DJ133+11),"")</f>
      </c>
      <c r="DA133">
        <f>IF($DK133&gt;=12,INDEX($CN:$CN,$DJ133+12),"")</f>
      </c>
      <c r="DB133">
        <f>IF($DK133&gt;=13,INDEX($CN:$CN,$DJ133+13),"")</f>
      </c>
      <c r="DC133">
        <f>IF($DK133&gt;=14,INDEX($CN:$CN,$DJ133+14),"")</f>
      </c>
      <c r="DD133">
        <f>IF($DK133&gt;=15,INDEX($CN:$CN,$DJ133+15),"")</f>
      </c>
      <c r="DE133">
        <f>IF($DK133&gt;=16,INDEX($CN:$CN,$DJ133+16),"")</f>
      </c>
      <c r="DF133">
        <f>IF($DK133&gt;=17,INDEX($CN:$CN,$DJ133+17),"")</f>
      </c>
      <c r="DG133">
        <f>IF($DK133&gt;=18,INDEX($CN:$CN,$DJ133+18),"")</f>
      </c>
      <c r="DH133">
        <f>IF($DK133&gt;=19,INDEX($CN:$CN,$DJ133+19),"")</f>
      </c>
      <c r="DI133">
        <f>IF($DK133&gt;=20,INDEX($CN:$CN,$DJ133+20),"")</f>
      </c>
      <c r="DJ133">
        <f>IFERROR(MATCH($CM133,$CN$2:$CN$1089,0)+1,0)</f>
      </c>
      <c r="DK133">
        <f>IFERROR(INDEX($CO$2:$CO$1089,MATCH($CM133,$CN$2:$CN$1089,0)),0)</f>
      </c>
      <c r="DL133">
        <f>IFERROR(INDEX($AS:$AS,MATCH($O133,$AR:$AR,0))&amp;"","")</f>
      </c>
      <c r="DM133" t="s">
        <v>294</v>
      </c>
      <c r="DO133">
        <v>1</v>
      </c>
      <c r="DP133">
        <f>IF($GS133&gt;=1,INDEX($DM:$DM,$GR133+1),"")</f>
      </c>
      <c r="DQ133">
        <f>IF($GS133&gt;=2,INDEX($DM:$DM,$GR133+2),"")</f>
      </c>
      <c r="DR133">
        <f>IF($GS133&gt;=3,INDEX($DM:$DM,$GR133+3),"")</f>
      </c>
      <c r="DS133">
        <f>IF($GS133&gt;=4,INDEX($DM:$DM,$GR133+4),"")</f>
      </c>
      <c r="DT133">
        <f>IF($GS133&gt;=5,INDEX($DM:$DM,$GR133+5),"")</f>
      </c>
      <c r="DU133">
        <f>IF($GS133&gt;=6,INDEX($DM:$DM,$GR133+6),"")</f>
      </c>
      <c r="DV133">
        <f>IF($GS133&gt;=7,INDEX($DM:$DM,$GR133+7),"")</f>
      </c>
      <c r="DW133">
        <f>IF($GS133&gt;=8,INDEX($DM:$DM,$GR133+8),"")</f>
      </c>
      <c r="DX133">
        <f>IF($GS133&gt;=9,INDEX($DM:$DM,$GR133+9),"")</f>
      </c>
      <c r="DY133">
        <f>IF($GS133&gt;=10,INDEX($DM:$DM,$GR133+10),"")</f>
      </c>
      <c r="DZ133">
        <f>IF($GS133&gt;=11,INDEX($DM:$DM,$GR133+11),"")</f>
      </c>
      <c r="EA133">
        <f>IF($GS133&gt;=12,INDEX($DM:$DM,$GR133+12),"")</f>
      </c>
      <c r="EB133">
        <f>IF($GS133&gt;=13,INDEX($DM:$DM,$GR133+13),"")</f>
      </c>
      <c r="EC133">
        <f>IF($GS133&gt;=14,INDEX($DM:$DM,$GR133+14),"")</f>
      </c>
      <c r="ED133">
        <f>IF($GS133&gt;=15,INDEX($DM:$DM,$GR133+15),"")</f>
      </c>
      <c r="EE133">
        <f>IF($GS133&gt;=16,INDEX($DM:$DM,$GR133+16),"")</f>
      </c>
      <c r="EF133">
        <f>IF($GS133&gt;=17,INDEX($DM:$DM,$GR133+17),"")</f>
      </c>
      <c r="EG133">
        <f>IF($GS133&gt;=18,INDEX($DM:$DM,$GR133+18),"")</f>
      </c>
      <c r="EH133">
        <f>IF($GS133&gt;=19,INDEX($DM:$DM,$GR133+19),"")</f>
      </c>
      <c r="EI133">
        <f>IF($GS133&gt;=20,INDEX($DM:$DM,$GR133+20),"")</f>
      </c>
      <c r="EJ133">
        <f>IF($GS133&gt;=21,INDEX($DM:$DM,$GR133+21),"")</f>
      </c>
      <c r="EK133">
        <f>IF($GS133&gt;=22,INDEX($DM:$DM,$GR133+22),"")</f>
      </c>
      <c r="EL133">
        <f>IF($GS133&gt;=23,INDEX($DM:$DM,$GR133+23),"")</f>
      </c>
      <c r="EM133">
        <f>IF($GS133&gt;=24,INDEX($DM:$DM,$GR133+24),"")</f>
      </c>
      <c r="EN133">
        <f>IF($GS133&gt;=25,INDEX($DM:$DM,$GR133+25),"")</f>
      </c>
      <c r="EO133">
        <f>IF($GS133&gt;=26,INDEX($DM:$DM,$GR133+26),"")</f>
      </c>
      <c r="EP133">
        <f>IF($GS133&gt;=27,INDEX($DM:$DM,$GR133+27),"")</f>
      </c>
      <c r="EQ133">
        <f>IF($GS133&gt;=28,INDEX($DM:$DM,$GR133+28),"")</f>
      </c>
      <c r="ER133">
        <f>IF($GS133&gt;=29,INDEX($DM:$DM,$GR133+29),"")</f>
      </c>
      <c r="ES133">
        <f>IF($GS133&gt;=30,INDEX($DM:$DM,$GR133+30),"")</f>
      </c>
      <c r="ET133">
        <f>IF($GS133&gt;=31,INDEX($DM:$DM,$GR133+31),"")</f>
      </c>
      <c r="EU133">
        <f>IF($GS133&gt;=32,INDEX($DM:$DM,$GR133+32),"")</f>
      </c>
      <c r="EV133">
        <f>IF($GS133&gt;=33,INDEX($DM:$DM,$GR133+33),"")</f>
      </c>
      <c r="EW133">
        <f>IF($GS133&gt;=34,INDEX($DM:$DM,$GR133+34),"")</f>
      </c>
      <c r="EX133">
        <f>IF($GS133&gt;=35,INDEX($DM:$DM,$GR133+35),"")</f>
      </c>
      <c r="EY133">
        <f>IF($GS133&gt;=36,INDEX($DM:$DM,$GR133+36),"")</f>
      </c>
      <c r="EZ133">
        <f>IF($GS133&gt;=37,INDEX($DM:$DM,$GR133+37),"")</f>
      </c>
      <c r="FA133">
        <f>IF($GS133&gt;=38,INDEX($DM:$DM,$GR133+38),"")</f>
      </c>
      <c r="FB133">
        <f>IF($GS133&gt;=39,INDEX($DM:$DM,$GR133+39),"")</f>
      </c>
      <c r="FC133">
        <f>IF($GS133&gt;=40,INDEX($DM:$DM,$GR133+40),"")</f>
      </c>
      <c r="FD133">
        <f>IF($GS133&gt;=1,INDEX($DN:$DN,$GR133+1),"")</f>
      </c>
      <c r="FE133">
        <f>IF($GS133&gt;=2,INDEX($DN:$DN,$GR133+2),"")</f>
      </c>
      <c r="FF133">
        <f>IF($GS133&gt;=3,INDEX($DN:$DN,$GR133+3),"")</f>
      </c>
      <c r="FG133">
        <f>IF($GS133&gt;=4,INDEX($DN:$DN,$GR133+4),"")</f>
      </c>
      <c r="FH133">
        <f>IF($GS133&gt;=5,INDEX($DN:$DN,$GR133+5),"")</f>
      </c>
      <c r="FI133">
        <f>IF($GS133&gt;=6,INDEX($DN:$DN,$GR133+6),"")</f>
      </c>
      <c r="FJ133">
        <f>IF($GS133&gt;=7,INDEX($DN:$DN,$GR133+7),"")</f>
      </c>
      <c r="FK133">
        <f>IF($GS133&gt;=8,INDEX($DN:$DN,$GR133+8),"")</f>
      </c>
      <c r="FL133">
        <f>IF($GS133&gt;=9,INDEX($DN:$DN,$GR133+9),"")</f>
      </c>
      <c r="FM133">
        <f>IF($GS133&gt;=10,INDEX($DN:$DN,$GR133+10),"")</f>
      </c>
      <c r="FN133">
        <f>IF($GS133&gt;=11,INDEX($DN:$DN,$GR133+11),"")</f>
      </c>
      <c r="FO133">
        <f>IF($GS133&gt;=12,INDEX($DN:$DN,$GR133+12),"")</f>
      </c>
      <c r="FP133">
        <f>IF($GS133&gt;=13,INDEX($DN:$DN,$GR133+13),"")</f>
      </c>
      <c r="FQ133">
        <f>IF($GS133&gt;=14,INDEX($DN:$DN,$GR133+14),"")</f>
      </c>
      <c r="FR133">
        <f>IF($GS133&gt;=15,INDEX($DN:$DN,$GR133+15),"")</f>
      </c>
      <c r="FS133">
        <f>IF($GS133&gt;=16,INDEX($DN:$DN,$GR133+16),"")</f>
      </c>
      <c r="FT133">
        <f>IF($GS133&gt;=17,INDEX($DN:$DN,$GR133+17),"")</f>
      </c>
      <c r="FU133">
        <f>IF($GS133&gt;=18,INDEX($DN:$DN,$GR133+18),"")</f>
      </c>
      <c r="FV133">
        <f>IF($GS133&gt;=19,INDEX($DN:$DN,$GR133+19),"")</f>
      </c>
      <c r="FW133">
        <f>IF($GS133&gt;=20,INDEX($DN:$DN,$GR133+20),"")</f>
      </c>
      <c r="FX133">
        <f>IF($GS133&gt;=21,INDEX($DN:$DN,$GR133+21),"")</f>
      </c>
      <c r="FY133">
        <f>IF($GS133&gt;=22,INDEX($DN:$DN,$GR133+22),"")</f>
      </c>
      <c r="FZ133">
        <f>IF($GS133&gt;=23,INDEX($DN:$DN,$GR133+23),"")</f>
      </c>
      <c r="GA133">
        <f>IF($GS133&gt;=24,INDEX($DN:$DN,$GR133+24),"")</f>
      </c>
      <c r="GB133">
        <f>IF($GS133&gt;=25,INDEX($DN:$DN,$GR133+25),"")</f>
      </c>
      <c r="GC133">
        <f>IF($GS133&gt;=26,INDEX($DN:$DN,$GR133+26),"")</f>
      </c>
      <c r="GD133">
        <f>IF($GS133&gt;=27,INDEX($DN:$DN,$GR133+27),"")</f>
      </c>
      <c r="GE133">
        <f>IF($GS133&gt;=28,INDEX($DN:$DN,$GR133+28),"")</f>
      </c>
      <c r="GF133">
        <f>IF($GS133&gt;=29,INDEX($DN:$DN,$GR133+29),"")</f>
      </c>
      <c r="GG133">
        <f>IF($GS133&gt;=30,INDEX($DN:$DN,$GR133+30),"")</f>
      </c>
      <c r="GH133">
        <f>IF($GS133&gt;=31,INDEX($DN:$DN,$GR133+31),"")</f>
      </c>
      <c r="GI133">
        <f>IF($GS133&gt;=32,INDEX($DN:$DN,$GR133+32),"")</f>
      </c>
      <c r="GJ133">
        <f>IF($GS133&gt;=33,INDEX($DN:$DN,$GR133+33),"")</f>
      </c>
      <c r="GK133">
        <f>IF($GS133&gt;=34,INDEX($DN:$DN,$GR133+34),"")</f>
      </c>
      <c r="GL133">
        <f>IF($GS133&gt;=35,INDEX($DN:$DN,$GR133+35),"")</f>
      </c>
      <c r="GM133">
        <f>IF($GS133&gt;=36,INDEX($DN:$DN,$GR133+36),"")</f>
      </c>
      <c r="GN133">
        <f>IF($GS133&gt;=37,INDEX($DN:$DN,$GR133+37),"")</f>
      </c>
      <c r="GO133">
        <f>IF($GS133&gt;=38,INDEX($DN:$DN,$GR133+38),"")</f>
      </c>
      <c r="GP133">
        <f>IF($GS133&gt;=39,INDEX($DN:$DN,$GR133+39),"")</f>
      </c>
      <c r="GQ133">
        <f>IF($GS133&gt;=40,INDEX($DN:$DN,$GR133+40),"")</f>
      </c>
      <c r="GR133">
        <f>IFERROR(MATCH($DL133,$DM$2:$DM$148,0)+1,0)</f>
      </c>
      <c r="GS133">
        <f>IFERROR(INDEX($DO$2:$DO$148,MATCH($DL133,$DM$2:$DM$148,0)),0)</f>
      </c>
      <c r="GT133">
        <f>IFERROR(MATCH($Z133,$DP$133:$FC$133,0),0)</f>
      </c>
      <c r="GU133">
        <f>IF($GT133&gt;0,INDEX($FD$133:$GQ$133,$GT133),"")</f>
      </c>
      <c r="GV133" t="s">
        <v>415</v>
      </c>
      <c r="GW133">
        <v>1</v>
      </c>
      <c r="GX133">
        <f>IF($JG133&gt;=1,INDEX($GV:$GV,$JF133+1),"")</f>
      </c>
      <c r="GY133">
        <f>IF($JG133&gt;=2,INDEX($GV:$GV,$JF133+2),"")</f>
      </c>
      <c r="GZ133">
        <f>IF($JG133&gt;=3,INDEX($GV:$GV,$JF133+3),"")</f>
      </c>
      <c r="HA133">
        <f>IF($JG133&gt;=4,INDEX($GV:$GV,$JF133+4),"")</f>
      </c>
      <c r="HB133">
        <f>IF($JG133&gt;=5,INDEX($GV:$GV,$JF133+5),"")</f>
      </c>
      <c r="HC133">
        <f>IF($JG133&gt;=6,INDEX($GV:$GV,$JF133+6),"")</f>
      </c>
      <c r="HD133">
        <f>IF($JG133&gt;=7,INDEX($GV:$GV,$JF133+7),"")</f>
      </c>
      <c r="HE133">
        <f>IF($JG133&gt;=8,INDEX($GV:$GV,$JF133+8),"")</f>
      </c>
      <c r="HF133">
        <f>IF($JG133&gt;=9,INDEX($GV:$GV,$JF133+9),"")</f>
      </c>
      <c r="HG133">
        <f>IF($JG133&gt;=10,INDEX($GV:$GV,$JF133+10),"")</f>
      </c>
      <c r="HH133">
        <f>IF($JG133&gt;=11,INDEX($GV:$GV,$JF133+11),"")</f>
      </c>
      <c r="HI133">
        <f>IF($JG133&gt;=12,INDEX($GV:$GV,$JF133+12),"")</f>
      </c>
      <c r="HJ133">
        <f>IF($JG133&gt;=13,INDEX($GV:$GV,$JF133+13),"")</f>
      </c>
      <c r="HK133">
        <f>IF($JG133&gt;=14,INDEX($GV:$GV,$JF133+14),"")</f>
      </c>
      <c r="HL133">
        <f>IF($JG133&gt;=15,INDEX($GV:$GV,$JF133+15),"")</f>
      </c>
      <c r="HM133">
        <f>IF($JG133&gt;=16,INDEX($GV:$GV,$JF133+16),"")</f>
      </c>
      <c r="HN133">
        <f>IF($JG133&gt;=17,INDEX($GV:$GV,$JF133+17),"")</f>
      </c>
      <c r="HO133">
        <f>IF($JG133&gt;=18,INDEX($GV:$GV,$JF133+18),"")</f>
      </c>
      <c r="HP133">
        <f>IF($JG133&gt;=19,INDEX($GV:$GV,$JF133+19),"")</f>
      </c>
      <c r="HQ133">
        <f>IF($JG133&gt;=20,INDEX($GV:$GV,$JF133+20),"")</f>
      </c>
      <c r="HR133">
        <f>IF($JG133&gt;=21,INDEX($GV:$GV,$JF133+21),"")</f>
      </c>
      <c r="HS133">
        <f>IF($JG133&gt;=22,INDEX($GV:$GV,$JF133+22),"")</f>
      </c>
      <c r="HT133">
        <f>IF($JG133&gt;=23,INDEX($GV:$GV,$JF133+23),"")</f>
      </c>
      <c r="HU133">
        <f>IF($JG133&gt;=24,INDEX($GV:$GV,$JF133+24),"")</f>
      </c>
      <c r="HV133">
        <f>IF($JG133&gt;=25,INDEX($GV:$GV,$JF133+25),"")</f>
      </c>
      <c r="HW133">
        <f>IF($JG133&gt;=26,INDEX($GV:$GV,$JF133+26),"")</f>
      </c>
      <c r="HX133">
        <f>IF($JG133&gt;=27,INDEX($GV:$GV,$JF133+27),"")</f>
      </c>
      <c r="HY133">
        <f>IF($JG133&gt;=28,INDEX($GV:$GV,$JF133+28),"")</f>
      </c>
      <c r="HZ133">
        <f>IF($JG133&gt;=29,INDEX($GV:$GV,$JF133+29),"")</f>
      </c>
      <c r="IA133">
        <f>IF($JG133&gt;=30,INDEX($GV:$GV,$JF133+30),"")</f>
      </c>
      <c r="IB133">
        <f>IF($JG133&gt;=31,INDEX($GV:$GV,$JF133+31),"")</f>
      </c>
      <c r="IC133">
        <f>IF($JG133&gt;=32,INDEX($GV:$GV,$JF133+32),"")</f>
      </c>
      <c r="ID133">
        <f>IF($JG133&gt;=33,INDEX($GV:$GV,$JF133+33),"")</f>
      </c>
      <c r="IE133">
        <f>IF($JG133&gt;=34,INDEX($GV:$GV,$JF133+34),"")</f>
      </c>
      <c r="IF133">
        <f>IF($JG133&gt;=35,INDEX($GV:$GV,$JF133+35),"")</f>
      </c>
      <c r="IG133">
        <f>IF($JG133&gt;=36,INDEX($GV:$GV,$JF133+36),"")</f>
      </c>
      <c r="IH133">
        <f>IF($JG133&gt;=37,INDEX($GV:$GV,$JF133+37),"")</f>
      </c>
      <c r="II133">
        <f>IF($JG133&gt;=38,INDEX($GV:$GV,$JF133+38),"")</f>
      </c>
      <c r="IJ133">
        <f>IF($JG133&gt;=39,INDEX($GV:$GV,$JF133+39),"")</f>
      </c>
      <c r="IK133">
        <f>IF($JG133&gt;=40,INDEX($GV:$GV,$JF133+40),"")</f>
      </c>
      <c r="IL133">
        <f>IF($JG133&gt;=41,INDEX($GV:$GV,$JF133+41),"")</f>
      </c>
      <c r="IM133">
        <f>IF($JG133&gt;=42,INDEX($GV:$GV,$JF133+42),"")</f>
      </c>
      <c r="IN133">
        <f>IF($JG133&gt;=43,INDEX($GV:$GV,$JF133+43),"")</f>
      </c>
      <c r="IO133">
        <f>IF($JG133&gt;=44,INDEX($GV:$GV,$JF133+44),"")</f>
      </c>
      <c r="IP133">
        <f>IF($JG133&gt;=45,INDEX($GV:$GV,$JF133+45),"")</f>
      </c>
      <c r="IQ133">
        <f>IF($JG133&gt;=46,INDEX($GV:$GV,$JF133+46),"")</f>
      </c>
      <c r="IR133">
        <f>IF($JG133&gt;=47,INDEX($GV:$GV,$JF133+47),"")</f>
      </c>
      <c r="IS133">
        <f>IF($JG133&gt;=48,INDEX($GV:$GV,$JF133+48),"")</f>
      </c>
      <c r="IT133">
        <f>IF($JG133&gt;=49,INDEX($GV:$GV,$JF133+49),"")</f>
      </c>
      <c r="IU133">
        <f>IF($JG133&gt;=50,INDEX($GV:$GV,$JF133+50),"")</f>
      </c>
      <c r="IV133">
        <f>IF($JG133&gt;=51,INDEX($GV:$GV,$JF133+51),"")</f>
      </c>
      <c r="IW133">
        <f>IF($JG133&gt;=52,INDEX($GV:$GV,$JF133+52),"")</f>
      </c>
      <c r="IX133">
        <f>IF($JG133&gt;=53,INDEX($GV:$GV,$JF133+53),"")</f>
      </c>
      <c r="IY133">
        <f>IF($JG133&gt;=54,INDEX($GV:$GV,$JF133+54),"")</f>
      </c>
      <c r="IZ133">
        <f>IF($JG133&gt;=55,INDEX($GV:$GV,$JF133+55),"")</f>
      </c>
      <c r="JA133">
        <f>IF($JG133&gt;=56,INDEX($GV:$GV,$JF133+56),"")</f>
      </c>
      <c r="JB133">
        <f>IF($JG133&gt;=57,INDEX($GV:$GV,$JF133+57),"")</f>
      </c>
      <c r="JC133">
        <f>IF($JG133&gt;=58,INDEX($GV:$GV,$JF133+58),"")</f>
      </c>
      <c r="JD133">
        <f>IF($JG133&gt;=59,INDEX($GV:$GV,$JF133+59),"")</f>
      </c>
      <c r="JE133">
        <f>IF($JG133&gt;=60,INDEX($GV:$GV,$JF133+60),"")</f>
      </c>
      <c r="JF133">
        <f>IFERROR(MATCH($GU133,$GV$2:$GV$322,0)+1,0)</f>
      </c>
      <c r="JG133">
        <f>IFERROR(INDEX($GW$2:$GW$322,MATCH($GU133,$GV$2:$GV$322,0)),0)</f>
      </c>
      <c r="JH133" t="s">
        <v>44</v>
      </c>
      <c r="JI133" t="s">
        <v>44</v>
      </c>
    </row>
    <row r="134" spans="1:269" x14ac:dyDescent="0.25">
      <c r="R134">
        <f>IF(OR($U134="",$Q134=""),"",IFERROR($U134/$Q134,0))</f>
      </c>
      <c r="S134">
        <f>IF($U134="","",
SUM($T134,$V134,$AA134,$W134,$Y134)*
(1-IF($AB134="",0,VALUE($AB134)/100)))</f>
      </c>
      <c r="T134">
        <f>IF($U134="","",$U134)</f>
      </c>
      <c r="V134">
        <f>IF($U134="","",
IF($O134="","",
IF(ISNUMBER(SEARCH("exempt",LOWER($O134))),0,
$U134*(VALUE(SUBSTITUTE($O134,"%",""))/100))))</f>
      </c>
      <c r="AC134">
        <f>IFERROR(IF(FIND(" - ",$K134)&gt;0,MID($K134,FIND(" - ",$K134)+3,LEN($K134)),""),"")</f>
      </c>
      <c r="AL134" t="s">
        <v>761</v>
      </c>
      <c r="AP134" t="s">
        <v>762</v>
      </c>
      <c r="AQ134" t="s">
        <v>763</v>
      </c>
      <c r="AT134">
        <f>IFERROR(LEFT($K134,FIND(" - ",$K134)-1),$K134)</f>
      </c>
      <c r="AW134">
        <f>IF($CL134&gt;=1,INDEX($AU:$AU,$CK134+1),"")</f>
      </c>
      <c r="AX134">
        <f>IF($CL134&gt;=2,INDEX($AU:$AU,$CK134+2),"")</f>
      </c>
      <c r="AY134">
        <f>IF($CL134&gt;=3,INDEX($AU:$AU,$CK134+3),"")</f>
      </c>
      <c r="AZ134">
        <f>IF($CL134&gt;=4,INDEX($AU:$AU,$CK134+4),"")</f>
      </c>
      <c r="BA134">
        <f>IF($CL134&gt;=5,INDEX($AU:$AU,$CK134+5),"")</f>
      </c>
      <c r="BB134">
        <f>IF($CL134&gt;=6,INDEX($AU:$AU,$CK134+6),"")</f>
      </c>
      <c r="BC134">
        <f>IF($CL134&gt;=7,INDEX($AU:$AU,$CK134+7),"")</f>
      </c>
      <c r="BD134">
        <f>IF($CL134&gt;=8,INDEX($AU:$AU,$CK134+8),"")</f>
      </c>
      <c r="BE134">
        <f>IF($CL134&gt;=9,INDEX($AU:$AU,$CK134+9),"")</f>
      </c>
      <c r="BF134">
        <f>IF($CL134&gt;=10,INDEX($AU:$AU,$CK134+10),"")</f>
      </c>
      <c r="BG134">
        <f>IF($CL134&gt;=11,INDEX($AU:$AU,$CK134+11),"")</f>
      </c>
      <c r="BH134">
        <f>IF($CL134&gt;=12,INDEX($AU:$AU,$CK134+12),"")</f>
      </c>
      <c r="BI134">
        <f>IF($CL134&gt;=13,INDEX($AU:$AU,$CK134+13),"")</f>
      </c>
      <c r="BJ134">
        <f>IF($CL134&gt;=14,INDEX($AU:$AU,$CK134+14),"")</f>
      </c>
      <c r="BK134">
        <f>IF($CL134&gt;=15,INDEX($AU:$AU,$CK134+15),"")</f>
      </c>
      <c r="BL134">
        <f>IF($CL134&gt;=16,INDEX($AU:$AU,$CK134+16),"")</f>
      </c>
      <c r="BM134">
        <f>IF($CL134&gt;=17,INDEX($AU:$AU,$CK134+17),"")</f>
      </c>
      <c r="BN134">
        <f>IF($CL134&gt;=18,INDEX($AU:$AU,$CK134+18),"")</f>
      </c>
      <c r="BO134">
        <f>IF($CL134&gt;=19,INDEX($AU:$AU,$CK134+19),"")</f>
      </c>
      <c r="BP134">
        <f>IF($CL134&gt;=20,INDEX($AU:$AU,$CK134+20),"")</f>
      </c>
      <c r="BQ134">
        <f>IF($CL134&gt;=21,INDEX($AU:$AU,$CK134+21),"")</f>
      </c>
      <c r="BR134">
        <f>IF($CL134&gt;=22,INDEX($AU:$AU,$CK134+22),"")</f>
      </c>
      <c r="BS134">
        <f>IF($CL134&gt;=23,INDEX($AU:$AU,$CK134+23),"")</f>
      </c>
      <c r="BT134">
        <f>IF($CL134&gt;=24,INDEX($AU:$AU,$CK134+24),"")</f>
      </c>
      <c r="BU134">
        <f>IF($CL134&gt;=25,INDEX($AU:$AU,$CK134+25),"")</f>
      </c>
      <c r="BV134">
        <f>IF($CL134&gt;=26,INDEX($AU:$AU,$CK134+26),"")</f>
      </c>
      <c r="BW134">
        <f>IF($CL134&gt;=27,INDEX($AU:$AU,$CK134+27),"")</f>
      </c>
      <c r="BX134">
        <f>IF($CL134&gt;=28,INDEX($AU:$AU,$CK134+28),"")</f>
      </c>
      <c r="BY134">
        <f>IF($CL134&gt;=29,INDEX($AU:$AU,$CK134+29),"")</f>
      </c>
      <c r="BZ134">
        <f>IF($CL134&gt;=30,INDEX($AU:$AU,$CK134+30),"")</f>
      </c>
      <c r="CA134">
        <f>IF($CL134&gt;=31,INDEX($AU:$AU,$CK134+31),"")</f>
      </c>
      <c r="CB134">
        <f>IF($CL134&gt;=32,INDEX($AU:$AU,$CK134+32),"")</f>
      </c>
      <c r="CC134">
        <f>IF($CL134&gt;=33,INDEX($AU:$AU,$CK134+33),"")</f>
      </c>
      <c r="CD134">
        <f>IF($CL134&gt;=34,INDEX($AU:$AU,$CK134+34),"")</f>
      </c>
      <c r="CE134">
        <f>IF($CL134&gt;=35,INDEX($AU:$AU,$CK134+35),"")</f>
      </c>
      <c r="CF134">
        <f>IF($CL134&gt;=36,INDEX($AU:$AU,$CK134+36),"")</f>
      </c>
      <c r="CG134">
        <f>IF($CL134&gt;=37,INDEX($AU:$AU,$CK134+37),"")</f>
      </c>
      <c r="CH134">
        <f>IF($CL134&gt;=38,INDEX($AU:$AU,$CK134+38),"")</f>
      </c>
      <c r="CI134">
        <f>IF($CL134&gt;=39,INDEX($AU:$AU,$CK134+39),"")</f>
      </c>
      <c r="CJ134">
        <f>IF($CL134&gt;=40,INDEX($AU:$AU,$CK134+40),"")</f>
      </c>
      <c r="CK134">
        <f>IFERROR(MATCH($AT134,$AU$2:$AU$133,0)+1,0)</f>
      </c>
      <c r="CL134">
        <f>IFERROR(INDEX($AV$2:$AV$133,MATCH($AT134,$AU$2:$AU$133,0)),0)</f>
      </c>
      <c r="CM134">
        <f>IFERROR(LEFT($L134,FIND(" - ",$L134)-1),$L134)</f>
      </c>
      <c r="CN134" t="s">
        <v>221</v>
      </c>
      <c r="CP134">
        <f>IF($DK134&gt;=1,INDEX($CN:$CN,$DJ134+1),"")</f>
      </c>
      <c r="CQ134">
        <f>IF($DK134&gt;=2,INDEX($CN:$CN,$DJ134+2),"")</f>
      </c>
      <c r="CR134">
        <f>IF($DK134&gt;=3,INDEX($CN:$CN,$DJ134+3),"")</f>
      </c>
      <c r="CS134">
        <f>IF($DK134&gt;=4,INDEX($CN:$CN,$DJ134+4),"")</f>
      </c>
      <c r="CT134">
        <f>IF($DK134&gt;=5,INDEX($CN:$CN,$DJ134+5),"")</f>
      </c>
      <c r="CU134">
        <f>IF($DK134&gt;=6,INDEX($CN:$CN,$DJ134+6),"")</f>
      </c>
      <c r="CV134">
        <f>IF($DK134&gt;=7,INDEX($CN:$CN,$DJ134+7),"")</f>
      </c>
      <c r="CW134">
        <f>IF($DK134&gt;=8,INDEX($CN:$CN,$DJ134+8),"")</f>
      </c>
      <c r="CX134">
        <f>IF($DK134&gt;=9,INDEX($CN:$CN,$DJ134+9),"")</f>
      </c>
      <c r="CY134">
        <f>IF($DK134&gt;=10,INDEX($CN:$CN,$DJ134+10),"")</f>
      </c>
      <c r="CZ134">
        <f>IF($DK134&gt;=11,INDEX($CN:$CN,$DJ134+11),"")</f>
      </c>
      <c r="DA134">
        <f>IF($DK134&gt;=12,INDEX($CN:$CN,$DJ134+12),"")</f>
      </c>
      <c r="DB134">
        <f>IF($DK134&gt;=13,INDEX($CN:$CN,$DJ134+13),"")</f>
      </c>
      <c r="DC134">
        <f>IF($DK134&gt;=14,INDEX($CN:$CN,$DJ134+14),"")</f>
      </c>
      <c r="DD134">
        <f>IF($DK134&gt;=15,INDEX($CN:$CN,$DJ134+15),"")</f>
      </c>
      <c r="DE134">
        <f>IF($DK134&gt;=16,INDEX($CN:$CN,$DJ134+16),"")</f>
      </c>
      <c r="DF134">
        <f>IF($DK134&gt;=17,INDEX($CN:$CN,$DJ134+17),"")</f>
      </c>
      <c r="DG134">
        <f>IF($DK134&gt;=18,INDEX($CN:$CN,$DJ134+18),"")</f>
      </c>
      <c r="DH134">
        <f>IF($DK134&gt;=19,INDEX($CN:$CN,$DJ134+19),"")</f>
      </c>
      <c r="DI134">
        <f>IF($DK134&gt;=20,INDEX($CN:$CN,$DJ134+20),"")</f>
      </c>
      <c r="DJ134">
        <f>IFERROR(MATCH($CM134,$CN$2:$CN$1089,0)+1,0)</f>
      </c>
      <c r="DK134">
        <f>IFERROR(INDEX($CO$2:$CO$1089,MATCH($CM134,$CN$2:$CN$1089,0)),0)</f>
      </c>
      <c r="DL134">
        <f>IFERROR(INDEX($AS:$AS,MATCH($O134,$AR:$AR,0))&amp;"","")</f>
      </c>
      <c r="DM134" t="s">
        <v>104</v>
      </c>
      <c r="DN134" t="s">
        <v>764</v>
      </c>
      <c r="DP134">
        <f>IF($GS134&gt;=1,INDEX($DM:$DM,$GR134+1),"")</f>
      </c>
      <c r="DQ134">
        <f>IF($GS134&gt;=2,INDEX($DM:$DM,$GR134+2),"")</f>
      </c>
      <c r="DR134">
        <f>IF($GS134&gt;=3,INDEX($DM:$DM,$GR134+3),"")</f>
      </c>
      <c r="DS134">
        <f>IF($GS134&gt;=4,INDEX($DM:$DM,$GR134+4),"")</f>
      </c>
      <c r="DT134">
        <f>IF($GS134&gt;=5,INDEX($DM:$DM,$GR134+5),"")</f>
      </c>
      <c r="DU134">
        <f>IF($GS134&gt;=6,INDEX($DM:$DM,$GR134+6),"")</f>
      </c>
      <c r="DV134">
        <f>IF($GS134&gt;=7,INDEX($DM:$DM,$GR134+7),"")</f>
      </c>
      <c r="DW134">
        <f>IF($GS134&gt;=8,INDEX($DM:$DM,$GR134+8),"")</f>
      </c>
      <c r="DX134">
        <f>IF($GS134&gt;=9,INDEX($DM:$DM,$GR134+9),"")</f>
      </c>
      <c r="DY134">
        <f>IF($GS134&gt;=10,INDEX($DM:$DM,$GR134+10),"")</f>
      </c>
      <c r="DZ134">
        <f>IF($GS134&gt;=11,INDEX($DM:$DM,$GR134+11),"")</f>
      </c>
      <c r="EA134">
        <f>IF($GS134&gt;=12,INDEX($DM:$DM,$GR134+12),"")</f>
      </c>
      <c r="EB134">
        <f>IF($GS134&gt;=13,INDEX($DM:$DM,$GR134+13),"")</f>
      </c>
      <c r="EC134">
        <f>IF($GS134&gt;=14,INDEX($DM:$DM,$GR134+14),"")</f>
      </c>
      <c r="ED134">
        <f>IF($GS134&gt;=15,INDEX($DM:$DM,$GR134+15),"")</f>
      </c>
      <c r="EE134">
        <f>IF($GS134&gt;=16,INDEX($DM:$DM,$GR134+16),"")</f>
      </c>
      <c r="EF134">
        <f>IF($GS134&gt;=17,INDEX($DM:$DM,$GR134+17),"")</f>
      </c>
      <c r="EG134">
        <f>IF($GS134&gt;=18,INDEX($DM:$DM,$GR134+18),"")</f>
      </c>
      <c r="EH134">
        <f>IF($GS134&gt;=19,INDEX($DM:$DM,$GR134+19),"")</f>
      </c>
      <c r="EI134">
        <f>IF($GS134&gt;=20,INDEX($DM:$DM,$GR134+20),"")</f>
      </c>
      <c r="EJ134">
        <f>IF($GS134&gt;=21,INDEX($DM:$DM,$GR134+21),"")</f>
      </c>
      <c r="EK134">
        <f>IF($GS134&gt;=22,INDEX($DM:$DM,$GR134+22),"")</f>
      </c>
      <c r="EL134">
        <f>IF($GS134&gt;=23,INDEX($DM:$DM,$GR134+23),"")</f>
      </c>
      <c r="EM134">
        <f>IF($GS134&gt;=24,INDEX($DM:$DM,$GR134+24),"")</f>
      </c>
      <c r="EN134">
        <f>IF($GS134&gt;=25,INDEX($DM:$DM,$GR134+25),"")</f>
      </c>
      <c r="EO134">
        <f>IF($GS134&gt;=26,INDEX($DM:$DM,$GR134+26),"")</f>
      </c>
      <c r="EP134">
        <f>IF($GS134&gt;=27,INDEX($DM:$DM,$GR134+27),"")</f>
      </c>
      <c r="EQ134">
        <f>IF($GS134&gt;=28,INDEX($DM:$DM,$GR134+28),"")</f>
      </c>
      <c r="ER134">
        <f>IF($GS134&gt;=29,INDEX($DM:$DM,$GR134+29),"")</f>
      </c>
      <c r="ES134">
        <f>IF($GS134&gt;=30,INDEX($DM:$DM,$GR134+30),"")</f>
      </c>
      <c r="ET134">
        <f>IF($GS134&gt;=31,INDEX($DM:$DM,$GR134+31),"")</f>
      </c>
      <c r="EU134">
        <f>IF($GS134&gt;=32,INDEX($DM:$DM,$GR134+32),"")</f>
      </c>
      <c r="EV134">
        <f>IF($GS134&gt;=33,INDEX($DM:$DM,$GR134+33),"")</f>
      </c>
      <c r="EW134">
        <f>IF($GS134&gt;=34,INDEX($DM:$DM,$GR134+34),"")</f>
      </c>
      <c r="EX134">
        <f>IF($GS134&gt;=35,INDEX($DM:$DM,$GR134+35),"")</f>
      </c>
      <c r="EY134">
        <f>IF($GS134&gt;=36,INDEX($DM:$DM,$GR134+36),"")</f>
      </c>
      <c r="EZ134">
        <f>IF($GS134&gt;=37,INDEX($DM:$DM,$GR134+37),"")</f>
      </c>
      <c r="FA134">
        <f>IF($GS134&gt;=38,INDEX($DM:$DM,$GR134+38),"")</f>
      </c>
      <c r="FB134">
        <f>IF($GS134&gt;=39,INDEX($DM:$DM,$GR134+39),"")</f>
      </c>
      <c r="FC134">
        <f>IF($GS134&gt;=40,INDEX($DM:$DM,$GR134+40),"")</f>
      </c>
      <c r="FD134">
        <f>IF($GS134&gt;=1,INDEX($DN:$DN,$GR134+1),"")</f>
      </c>
      <c r="FE134">
        <f>IF($GS134&gt;=2,INDEX($DN:$DN,$GR134+2),"")</f>
      </c>
      <c r="FF134">
        <f>IF($GS134&gt;=3,INDEX($DN:$DN,$GR134+3),"")</f>
      </c>
      <c r="FG134">
        <f>IF($GS134&gt;=4,INDEX($DN:$DN,$GR134+4),"")</f>
      </c>
      <c r="FH134">
        <f>IF($GS134&gt;=5,INDEX($DN:$DN,$GR134+5),"")</f>
      </c>
      <c r="FI134">
        <f>IF($GS134&gt;=6,INDEX($DN:$DN,$GR134+6),"")</f>
      </c>
      <c r="FJ134">
        <f>IF($GS134&gt;=7,INDEX($DN:$DN,$GR134+7),"")</f>
      </c>
      <c r="FK134">
        <f>IF($GS134&gt;=8,INDEX($DN:$DN,$GR134+8),"")</f>
      </c>
      <c r="FL134">
        <f>IF($GS134&gt;=9,INDEX($DN:$DN,$GR134+9),"")</f>
      </c>
      <c r="FM134">
        <f>IF($GS134&gt;=10,INDEX($DN:$DN,$GR134+10),"")</f>
      </c>
      <c r="FN134">
        <f>IF($GS134&gt;=11,INDEX($DN:$DN,$GR134+11),"")</f>
      </c>
      <c r="FO134">
        <f>IF($GS134&gt;=12,INDEX($DN:$DN,$GR134+12),"")</f>
      </c>
      <c r="FP134">
        <f>IF($GS134&gt;=13,INDEX($DN:$DN,$GR134+13),"")</f>
      </c>
      <c r="FQ134">
        <f>IF($GS134&gt;=14,INDEX($DN:$DN,$GR134+14),"")</f>
      </c>
      <c r="FR134">
        <f>IF($GS134&gt;=15,INDEX($DN:$DN,$GR134+15),"")</f>
      </c>
      <c r="FS134">
        <f>IF($GS134&gt;=16,INDEX($DN:$DN,$GR134+16),"")</f>
      </c>
      <c r="FT134">
        <f>IF($GS134&gt;=17,INDEX($DN:$DN,$GR134+17),"")</f>
      </c>
      <c r="FU134">
        <f>IF($GS134&gt;=18,INDEX($DN:$DN,$GR134+18),"")</f>
      </c>
      <c r="FV134">
        <f>IF($GS134&gt;=19,INDEX($DN:$DN,$GR134+19),"")</f>
      </c>
      <c r="FW134">
        <f>IF($GS134&gt;=20,INDEX($DN:$DN,$GR134+20),"")</f>
      </c>
      <c r="FX134">
        <f>IF($GS134&gt;=21,INDEX($DN:$DN,$GR134+21),"")</f>
      </c>
      <c r="FY134">
        <f>IF($GS134&gt;=22,INDEX($DN:$DN,$GR134+22),"")</f>
      </c>
      <c r="FZ134">
        <f>IF($GS134&gt;=23,INDEX($DN:$DN,$GR134+23),"")</f>
      </c>
      <c r="GA134">
        <f>IF($GS134&gt;=24,INDEX($DN:$DN,$GR134+24),"")</f>
      </c>
      <c r="GB134">
        <f>IF($GS134&gt;=25,INDEX($DN:$DN,$GR134+25),"")</f>
      </c>
      <c r="GC134">
        <f>IF($GS134&gt;=26,INDEX($DN:$DN,$GR134+26),"")</f>
      </c>
      <c r="GD134">
        <f>IF($GS134&gt;=27,INDEX($DN:$DN,$GR134+27),"")</f>
      </c>
      <c r="GE134">
        <f>IF($GS134&gt;=28,INDEX($DN:$DN,$GR134+28),"")</f>
      </c>
      <c r="GF134">
        <f>IF($GS134&gt;=29,INDEX($DN:$DN,$GR134+29),"")</f>
      </c>
      <c r="GG134">
        <f>IF($GS134&gt;=30,INDEX($DN:$DN,$GR134+30),"")</f>
      </c>
      <c r="GH134">
        <f>IF($GS134&gt;=31,INDEX($DN:$DN,$GR134+31),"")</f>
      </c>
      <c r="GI134">
        <f>IF($GS134&gt;=32,INDEX($DN:$DN,$GR134+32),"")</f>
      </c>
      <c r="GJ134">
        <f>IF($GS134&gt;=33,INDEX($DN:$DN,$GR134+33),"")</f>
      </c>
      <c r="GK134">
        <f>IF($GS134&gt;=34,INDEX($DN:$DN,$GR134+34),"")</f>
      </c>
      <c r="GL134">
        <f>IF($GS134&gt;=35,INDEX($DN:$DN,$GR134+35),"")</f>
      </c>
      <c r="GM134">
        <f>IF($GS134&gt;=36,INDEX($DN:$DN,$GR134+36),"")</f>
      </c>
      <c r="GN134">
        <f>IF($GS134&gt;=37,INDEX($DN:$DN,$GR134+37),"")</f>
      </c>
      <c r="GO134">
        <f>IF($GS134&gt;=38,INDEX($DN:$DN,$GR134+38),"")</f>
      </c>
      <c r="GP134">
        <f>IF($GS134&gt;=39,INDEX($DN:$DN,$GR134+39),"")</f>
      </c>
      <c r="GQ134">
        <f>IF($GS134&gt;=40,INDEX($DN:$DN,$GR134+40),"")</f>
      </c>
      <c r="GR134">
        <f>IFERROR(MATCH($DL134,$DM$2:$DM$148,0)+1,0)</f>
      </c>
      <c r="GS134">
        <f>IFERROR(INDEX($DO$2:$DO$148,MATCH($DL134,$DM$2:$DM$148,0)),0)</f>
      </c>
      <c r="GT134">
        <f>IFERROR(MATCH($Z134,$DP$134:$FC$134,0),0)</f>
      </c>
      <c r="GU134">
        <f>IF($GT134&gt;0,INDEX($FD$134:$GQ$134,$GT134),"")</f>
      </c>
      <c r="GV134" t="s">
        <v>601</v>
      </c>
      <c r="GX134">
        <f>IF($JG134&gt;=1,INDEX($GV:$GV,$JF134+1),"")</f>
      </c>
      <c r="GY134">
        <f>IF($JG134&gt;=2,INDEX($GV:$GV,$JF134+2),"")</f>
      </c>
      <c r="GZ134">
        <f>IF($JG134&gt;=3,INDEX($GV:$GV,$JF134+3),"")</f>
      </c>
      <c r="HA134">
        <f>IF($JG134&gt;=4,INDEX($GV:$GV,$JF134+4),"")</f>
      </c>
      <c r="HB134">
        <f>IF($JG134&gt;=5,INDEX($GV:$GV,$JF134+5),"")</f>
      </c>
      <c r="HC134">
        <f>IF($JG134&gt;=6,INDEX($GV:$GV,$JF134+6),"")</f>
      </c>
      <c r="HD134">
        <f>IF($JG134&gt;=7,INDEX($GV:$GV,$JF134+7),"")</f>
      </c>
      <c r="HE134">
        <f>IF($JG134&gt;=8,INDEX($GV:$GV,$JF134+8),"")</f>
      </c>
      <c r="HF134">
        <f>IF($JG134&gt;=9,INDEX($GV:$GV,$JF134+9),"")</f>
      </c>
      <c r="HG134">
        <f>IF($JG134&gt;=10,INDEX($GV:$GV,$JF134+10),"")</f>
      </c>
      <c r="HH134">
        <f>IF($JG134&gt;=11,INDEX($GV:$GV,$JF134+11),"")</f>
      </c>
      <c r="HI134">
        <f>IF($JG134&gt;=12,INDEX($GV:$GV,$JF134+12),"")</f>
      </c>
      <c r="HJ134">
        <f>IF($JG134&gt;=13,INDEX($GV:$GV,$JF134+13),"")</f>
      </c>
      <c r="HK134">
        <f>IF($JG134&gt;=14,INDEX($GV:$GV,$JF134+14),"")</f>
      </c>
      <c r="HL134">
        <f>IF($JG134&gt;=15,INDEX($GV:$GV,$JF134+15),"")</f>
      </c>
      <c r="HM134">
        <f>IF($JG134&gt;=16,INDEX($GV:$GV,$JF134+16),"")</f>
      </c>
      <c r="HN134">
        <f>IF($JG134&gt;=17,INDEX($GV:$GV,$JF134+17),"")</f>
      </c>
      <c r="HO134">
        <f>IF($JG134&gt;=18,INDEX($GV:$GV,$JF134+18),"")</f>
      </c>
      <c r="HP134">
        <f>IF($JG134&gt;=19,INDEX($GV:$GV,$JF134+19),"")</f>
      </c>
      <c r="HQ134">
        <f>IF($JG134&gt;=20,INDEX($GV:$GV,$JF134+20),"")</f>
      </c>
      <c r="HR134">
        <f>IF($JG134&gt;=21,INDEX($GV:$GV,$JF134+21),"")</f>
      </c>
      <c r="HS134">
        <f>IF($JG134&gt;=22,INDEX($GV:$GV,$JF134+22),"")</f>
      </c>
      <c r="HT134">
        <f>IF($JG134&gt;=23,INDEX($GV:$GV,$JF134+23),"")</f>
      </c>
      <c r="HU134">
        <f>IF($JG134&gt;=24,INDEX($GV:$GV,$JF134+24),"")</f>
      </c>
      <c r="HV134">
        <f>IF($JG134&gt;=25,INDEX($GV:$GV,$JF134+25),"")</f>
      </c>
      <c r="HW134">
        <f>IF($JG134&gt;=26,INDEX($GV:$GV,$JF134+26),"")</f>
      </c>
      <c r="HX134">
        <f>IF($JG134&gt;=27,INDEX($GV:$GV,$JF134+27),"")</f>
      </c>
      <c r="HY134">
        <f>IF($JG134&gt;=28,INDEX($GV:$GV,$JF134+28),"")</f>
      </c>
      <c r="HZ134">
        <f>IF($JG134&gt;=29,INDEX($GV:$GV,$JF134+29),"")</f>
      </c>
      <c r="IA134">
        <f>IF($JG134&gt;=30,INDEX($GV:$GV,$JF134+30),"")</f>
      </c>
      <c r="IB134">
        <f>IF($JG134&gt;=31,INDEX($GV:$GV,$JF134+31),"")</f>
      </c>
      <c r="IC134">
        <f>IF($JG134&gt;=32,INDEX($GV:$GV,$JF134+32),"")</f>
      </c>
      <c r="ID134">
        <f>IF($JG134&gt;=33,INDEX($GV:$GV,$JF134+33),"")</f>
      </c>
      <c r="IE134">
        <f>IF($JG134&gt;=34,INDEX($GV:$GV,$JF134+34),"")</f>
      </c>
      <c r="IF134">
        <f>IF($JG134&gt;=35,INDEX($GV:$GV,$JF134+35),"")</f>
      </c>
      <c r="IG134">
        <f>IF($JG134&gt;=36,INDEX($GV:$GV,$JF134+36),"")</f>
      </c>
      <c r="IH134">
        <f>IF($JG134&gt;=37,INDEX($GV:$GV,$JF134+37),"")</f>
      </c>
      <c r="II134">
        <f>IF($JG134&gt;=38,INDEX($GV:$GV,$JF134+38),"")</f>
      </c>
      <c r="IJ134">
        <f>IF($JG134&gt;=39,INDEX($GV:$GV,$JF134+39),"")</f>
      </c>
      <c r="IK134">
        <f>IF($JG134&gt;=40,INDEX($GV:$GV,$JF134+40),"")</f>
      </c>
      <c r="IL134">
        <f>IF($JG134&gt;=41,INDEX($GV:$GV,$JF134+41),"")</f>
      </c>
      <c r="IM134">
        <f>IF($JG134&gt;=42,INDEX($GV:$GV,$JF134+42),"")</f>
      </c>
      <c r="IN134">
        <f>IF($JG134&gt;=43,INDEX($GV:$GV,$JF134+43),"")</f>
      </c>
      <c r="IO134">
        <f>IF($JG134&gt;=44,INDEX($GV:$GV,$JF134+44),"")</f>
      </c>
      <c r="IP134">
        <f>IF($JG134&gt;=45,INDEX($GV:$GV,$JF134+45),"")</f>
      </c>
      <c r="IQ134">
        <f>IF($JG134&gt;=46,INDEX($GV:$GV,$JF134+46),"")</f>
      </c>
      <c r="IR134">
        <f>IF($JG134&gt;=47,INDEX($GV:$GV,$JF134+47),"")</f>
      </c>
      <c r="IS134">
        <f>IF($JG134&gt;=48,INDEX($GV:$GV,$JF134+48),"")</f>
      </c>
      <c r="IT134">
        <f>IF($JG134&gt;=49,INDEX($GV:$GV,$JF134+49),"")</f>
      </c>
      <c r="IU134">
        <f>IF($JG134&gt;=50,INDEX($GV:$GV,$JF134+50),"")</f>
      </c>
      <c r="IV134">
        <f>IF($JG134&gt;=51,INDEX($GV:$GV,$JF134+51),"")</f>
      </c>
      <c r="IW134">
        <f>IF($JG134&gt;=52,INDEX($GV:$GV,$JF134+52),"")</f>
      </c>
      <c r="IX134">
        <f>IF($JG134&gt;=53,INDEX($GV:$GV,$JF134+53),"")</f>
      </c>
      <c r="IY134">
        <f>IF($JG134&gt;=54,INDEX($GV:$GV,$JF134+54),"")</f>
      </c>
      <c r="IZ134">
        <f>IF($JG134&gt;=55,INDEX($GV:$GV,$JF134+55),"")</f>
      </c>
      <c r="JA134">
        <f>IF($JG134&gt;=56,INDEX($GV:$GV,$JF134+56),"")</f>
      </c>
      <c r="JB134">
        <f>IF($JG134&gt;=57,INDEX($GV:$GV,$JF134+57),"")</f>
      </c>
      <c r="JC134">
        <f>IF($JG134&gt;=58,INDEX($GV:$GV,$JF134+58),"")</f>
      </c>
      <c r="JD134">
        <f>IF($JG134&gt;=59,INDEX($GV:$GV,$JF134+59),"")</f>
      </c>
      <c r="JE134">
        <f>IF($JG134&gt;=60,INDEX($GV:$GV,$JF134+60),"")</f>
      </c>
      <c r="JF134">
        <f>IFERROR(MATCH($GU134,$GV$2:$GV$322,0)+1,0)</f>
      </c>
      <c r="JG134">
        <f>IFERROR(INDEX($GW$2:$GW$322,MATCH($GU134,$GV$2:$GV$322,0)),0)</f>
      </c>
      <c r="JH134" t="s">
        <v>44</v>
      </c>
      <c r="JI134" t="s">
        <v>44</v>
      </c>
    </row>
    <row r="135" spans="1:269" x14ac:dyDescent="0.25">
      <c r="R135">
        <f>IF(OR($U135="",$Q135=""),"",IFERROR($U135/$Q135,0))</f>
      </c>
      <c r="S135">
        <f>IF($U135="","",
SUM($T135,$V135,$AA135,$W135,$Y135)*
(1-IF($AB135="",0,VALUE($AB135)/100)))</f>
      </c>
      <c r="T135">
        <f>IF($U135="","",$U135)</f>
      </c>
      <c r="V135">
        <f>IF($U135="","",
IF($O135="","",
IF(ISNUMBER(SEARCH("exempt",LOWER($O135))),0,
$U135*(VALUE(SUBSTITUTE($O135,"%",""))/100))))</f>
      </c>
      <c r="AC135">
        <f>IFERROR(IF(FIND(" - ",$K135)&gt;0,MID($K135,FIND(" - ",$K135)+3,LEN($K135)),""),"")</f>
      </c>
      <c r="AL135" t="s">
        <v>765</v>
      </c>
      <c r="AP135" t="s">
        <v>766</v>
      </c>
      <c r="AQ135" t="s">
        <v>767</v>
      </c>
      <c r="AT135">
        <f>IFERROR(LEFT($K135,FIND(" - ",$K135)-1),$K135)</f>
      </c>
      <c r="AW135">
        <f>IF($CL135&gt;=1,INDEX($AU:$AU,$CK135+1),"")</f>
      </c>
      <c r="AX135">
        <f>IF($CL135&gt;=2,INDEX($AU:$AU,$CK135+2),"")</f>
      </c>
      <c r="AY135">
        <f>IF($CL135&gt;=3,INDEX($AU:$AU,$CK135+3),"")</f>
      </c>
      <c r="AZ135">
        <f>IF($CL135&gt;=4,INDEX($AU:$AU,$CK135+4),"")</f>
      </c>
      <c r="BA135">
        <f>IF($CL135&gt;=5,INDEX($AU:$AU,$CK135+5),"")</f>
      </c>
      <c r="BB135">
        <f>IF($CL135&gt;=6,INDEX($AU:$AU,$CK135+6),"")</f>
      </c>
      <c r="BC135">
        <f>IF($CL135&gt;=7,INDEX($AU:$AU,$CK135+7),"")</f>
      </c>
      <c r="BD135">
        <f>IF($CL135&gt;=8,INDEX($AU:$AU,$CK135+8),"")</f>
      </c>
      <c r="BE135">
        <f>IF($CL135&gt;=9,INDEX($AU:$AU,$CK135+9),"")</f>
      </c>
      <c r="BF135">
        <f>IF($CL135&gt;=10,INDEX($AU:$AU,$CK135+10),"")</f>
      </c>
      <c r="BG135">
        <f>IF($CL135&gt;=11,INDEX($AU:$AU,$CK135+11),"")</f>
      </c>
      <c r="BH135">
        <f>IF($CL135&gt;=12,INDEX($AU:$AU,$CK135+12),"")</f>
      </c>
      <c r="BI135">
        <f>IF($CL135&gt;=13,INDEX($AU:$AU,$CK135+13),"")</f>
      </c>
      <c r="BJ135">
        <f>IF($CL135&gt;=14,INDEX($AU:$AU,$CK135+14),"")</f>
      </c>
      <c r="BK135">
        <f>IF($CL135&gt;=15,INDEX($AU:$AU,$CK135+15),"")</f>
      </c>
      <c r="BL135">
        <f>IF($CL135&gt;=16,INDEX($AU:$AU,$CK135+16),"")</f>
      </c>
      <c r="BM135">
        <f>IF($CL135&gt;=17,INDEX($AU:$AU,$CK135+17),"")</f>
      </c>
      <c r="BN135">
        <f>IF($CL135&gt;=18,INDEX($AU:$AU,$CK135+18),"")</f>
      </c>
      <c r="BO135">
        <f>IF($CL135&gt;=19,INDEX($AU:$AU,$CK135+19),"")</f>
      </c>
      <c r="BP135">
        <f>IF($CL135&gt;=20,INDEX($AU:$AU,$CK135+20),"")</f>
      </c>
      <c r="BQ135">
        <f>IF($CL135&gt;=21,INDEX($AU:$AU,$CK135+21),"")</f>
      </c>
      <c r="BR135">
        <f>IF($CL135&gt;=22,INDEX($AU:$AU,$CK135+22),"")</f>
      </c>
      <c r="BS135">
        <f>IF($CL135&gt;=23,INDEX($AU:$AU,$CK135+23),"")</f>
      </c>
      <c r="BT135">
        <f>IF($CL135&gt;=24,INDEX($AU:$AU,$CK135+24),"")</f>
      </c>
      <c r="BU135">
        <f>IF($CL135&gt;=25,INDEX($AU:$AU,$CK135+25),"")</f>
      </c>
      <c r="BV135">
        <f>IF($CL135&gt;=26,INDEX($AU:$AU,$CK135+26),"")</f>
      </c>
      <c r="BW135">
        <f>IF($CL135&gt;=27,INDEX($AU:$AU,$CK135+27),"")</f>
      </c>
      <c r="BX135">
        <f>IF($CL135&gt;=28,INDEX($AU:$AU,$CK135+28),"")</f>
      </c>
      <c r="BY135">
        <f>IF($CL135&gt;=29,INDEX($AU:$AU,$CK135+29),"")</f>
      </c>
      <c r="BZ135">
        <f>IF($CL135&gt;=30,INDEX($AU:$AU,$CK135+30),"")</f>
      </c>
      <c r="CA135">
        <f>IF($CL135&gt;=31,INDEX($AU:$AU,$CK135+31),"")</f>
      </c>
      <c r="CB135">
        <f>IF($CL135&gt;=32,INDEX($AU:$AU,$CK135+32),"")</f>
      </c>
      <c r="CC135">
        <f>IF($CL135&gt;=33,INDEX($AU:$AU,$CK135+33),"")</f>
      </c>
      <c r="CD135">
        <f>IF($CL135&gt;=34,INDEX($AU:$AU,$CK135+34),"")</f>
      </c>
      <c r="CE135">
        <f>IF($CL135&gt;=35,INDEX($AU:$AU,$CK135+35),"")</f>
      </c>
      <c r="CF135">
        <f>IF($CL135&gt;=36,INDEX($AU:$AU,$CK135+36),"")</f>
      </c>
      <c r="CG135">
        <f>IF($CL135&gt;=37,INDEX($AU:$AU,$CK135+37),"")</f>
      </c>
      <c r="CH135">
        <f>IF($CL135&gt;=38,INDEX($AU:$AU,$CK135+38),"")</f>
      </c>
      <c r="CI135">
        <f>IF($CL135&gt;=39,INDEX($AU:$AU,$CK135+39),"")</f>
      </c>
      <c r="CJ135">
        <f>IF($CL135&gt;=40,INDEX($AU:$AU,$CK135+40),"")</f>
      </c>
      <c r="CK135">
        <f>IFERROR(MATCH($AT135,$AU$2:$AU$133,0)+1,0)</f>
      </c>
      <c r="CL135">
        <f>IFERROR(INDEX($AV$2:$AV$133,MATCH($AT135,$AU$2:$AU$133,0)),0)</f>
      </c>
      <c r="CM135">
        <f>IFERROR(LEFT($L135,FIND(" - ",$L135)-1),$L135)</f>
      </c>
      <c r="CN135" t="s">
        <v>768</v>
      </c>
      <c r="CO135">
        <v>1</v>
      </c>
      <c r="CP135">
        <f>IF($DK135&gt;=1,INDEX($CN:$CN,$DJ135+1),"")</f>
      </c>
      <c r="CQ135">
        <f>IF($DK135&gt;=2,INDEX($CN:$CN,$DJ135+2),"")</f>
      </c>
      <c r="CR135">
        <f>IF($DK135&gt;=3,INDEX($CN:$CN,$DJ135+3),"")</f>
      </c>
      <c r="CS135">
        <f>IF($DK135&gt;=4,INDEX($CN:$CN,$DJ135+4),"")</f>
      </c>
      <c r="CT135">
        <f>IF($DK135&gt;=5,INDEX($CN:$CN,$DJ135+5),"")</f>
      </c>
      <c r="CU135">
        <f>IF($DK135&gt;=6,INDEX($CN:$CN,$DJ135+6),"")</f>
      </c>
      <c r="CV135">
        <f>IF($DK135&gt;=7,INDEX($CN:$CN,$DJ135+7),"")</f>
      </c>
      <c r="CW135">
        <f>IF($DK135&gt;=8,INDEX($CN:$CN,$DJ135+8),"")</f>
      </c>
      <c r="CX135">
        <f>IF($DK135&gt;=9,INDEX($CN:$CN,$DJ135+9),"")</f>
      </c>
      <c r="CY135">
        <f>IF($DK135&gt;=10,INDEX($CN:$CN,$DJ135+10),"")</f>
      </c>
      <c r="CZ135">
        <f>IF($DK135&gt;=11,INDEX($CN:$CN,$DJ135+11),"")</f>
      </c>
      <c r="DA135">
        <f>IF($DK135&gt;=12,INDEX($CN:$CN,$DJ135+12),"")</f>
      </c>
      <c r="DB135">
        <f>IF($DK135&gt;=13,INDEX($CN:$CN,$DJ135+13),"")</f>
      </c>
      <c r="DC135">
        <f>IF($DK135&gt;=14,INDEX($CN:$CN,$DJ135+14),"")</f>
      </c>
      <c r="DD135">
        <f>IF($DK135&gt;=15,INDEX($CN:$CN,$DJ135+15),"")</f>
      </c>
      <c r="DE135">
        <f>IF($DK135&gt;=16,INDEX($CN:$CN,$DJ135+16),"")</f>
      </c>
      <c r="DF135">
        <f>IF($DK135&gt;=17,INDEX($CN:$CN,$DJ135+17),"")</f>
      </c>
      <c r="DG135">
        <f>IF($DK135&gt;=18,INDEX($CN:$CN,$DJ135+18),"")</f>
      </c>
      <c r="DH135">
        <f>IF($DK135&gt;=19,INDEX($CN:$CN,$DJ135+19),"")</f>
      </c>
      <c r="DI135">
        <f>IF($DK135&gt;=20,INDEX($CN:$CN,$DJ135+20),"")</f>
      </c>
      <c r="DJ135">
        <f>IFERROR(MATCH($CM135,$CN$2:$CN$1089,0)+1,0)</f>
      </c>
      <c r="DK135">
        <f>IFERROR(INDEX($CO$2:$CO$1089,MATCH($CM135,$CN$2:$CN$1089,0)),0)</f>
      </c>
      <c r="DL135">
        <f>IFERROR(INDEX($AS:$AS,MATCH($O135,$AR:$AR,0))&amp;"","")</f>
      </c>
      <c r="DM135" t="s">
        <v>477</v>
      </c>
      <c r="DO135">
        <v>1</v>
      </c>
      <c r="DP135">
        <f>IF($GS135&gt;=1,INDEX($DM:$DM,$GR135+1),"")</f>
      </c>
      <c r="DQ135">
        <f>IF($GS135&gt;=2,INDEX($DM:$DM,$GR135+2),"")</f>
      </c>
      <c r="DR135">
        <f>IF($GS135&gt;=3,INDEX($DM:$DM,$GR135+3),"")</f>
      </c>
      <c r="DS135">
        <f>IF($GS135&gt;=4,INDEX($DM:$DM,$GR135+4),"")</f>
      </c>
      <c r="DT135">
        <f>IF($GS135&gt;=5,INDEX($DM:$DM,$GR135+5),"")</f>
      </c>
      <c r="DU135">
        <f>IF($GS135&gt;=6,INDEX($DM:$DM,$GR135+6),"")</f>
      </c>
      <c r="DV135">
        <f>IF($GS135&gt;=7,INDEX($DM:$DM,$GR135+7),"")</f>
      </c>
      <c r="DW135">
        <f>IF($GS135&gt;=8,INDEX($DM:$DM,$GR135+8),"")</f>
      </c>
      <c r="DX135">
        <f>IF($GS135&gt;=9,INDEX($DM:$DM,$GR135+9),"")</f>
      </c>
      <c r="DY135">
        <f>IF($GS135&gt;=10,INDEX($DM:$DM,$GR135+10),"")</f>
      </c>
      <c r="DZ135">
        <f>IF($GS135&gt;=11,INDEX($DM:$DM,$GR135+11),"")</f>
      </c>
      <c r="EA135">
        <f>IF($GS135&gt;=12,INDEX($DM:$DM,$GR135+12),"")</f>
      </c>
      <c r="EB135">
        <f>IF($GS135&gt;=13,INDEX($DM:$DM,$GR135+13),"")</f>
      </c>
      <c r="EC135">
        <f>IF($GS135&gt;=14,INDEX($DM:$DM,$GR135+14),"")</f>
      </c>
      <c r="ED135">
        <f>IF($GS135&gt;=15,INDEX($DM:$DM,$GR135+15),"")</f>
      </c>
      <c r="EE135">
        <f>IF($GS135&gt;=16,INDEX($DM:$DM,$GR135+16),"")</f>
      </c>
      <c r="EF135">
        <f>IF($GS135&gt;=17,INDEX($DM:$DM,$GR135+17),"")</f>
      </c>
      <c r="EG135">
        <f>IF($GS135&gt;=18,INDEX($DM:$DM,$GR135+18),"")</f>
      </c>
      <c r="EH135">
        <f>IF($GS135&gt;=19,INDEX($DM:$DM,$GR135+19),"")</f>
      </c>
      <c r="EI135">
        <f>IF($GS135&gt;=20,INDEX($DM:$DM,$GR135+20),"")</f>
      </c>
      <c r="EJ135">
        <f>IF($GS135&gt;=21,INDEX($DM:$DM,$GR135+21),"")</f>
      </c>
      <c r="EK135">
        <f>IF($GS135&gt;=22,INDEX($DM:$DM,$GR135+22),"")</f>
      </c>
      <c r="EL135">
        <f>IF($GS135&gt;=23,INDEX($DM:$DM,$GR135+23),"")</f>
      </c>
      <c r="EM135">
        <f>IF($GS135&gt;=24,INDEX($DM:$DM,$GR135+24),"")</f>
      </c>
      <c r="EN135">
        <f>IF($GS135&gt;=25,INDEX($DM:$DM,$GR135+25),"")</f>
      </c>
      <c r="EO135">
        <f>IF($GS135&gt;=26,INDEX($DM:$DM,$GR135+26),"")</f>
      </c>
      <c r="EP135">
        <f>IF($GS135&gt;=27,INDEX($DM:$DM,$GR135+27),"")</f>
      </c>
      <c r="EQ135">
        <f>IF($GS135&gt;=28,INDEX($DM:$DM,$GR135+28),"")</f>
      </c>
      <c r="ER135">
        <f>IF($GS135&gt;=29,INDEX($DM:$DM,$GR135+29),"")</f>
      </c>
      <c r="ES135">
        <f>IF($GS135&gt;=30,INDEX($DM:$DM,$GR135+30),"")</f>
      </c>
      <c r="ET135">
        <f>IF($GS135&gt;=31,INDEX($DM:$DM,$GR135+31),"")</f>
      </c>
      <c r="EU135">
        <f>IF($GS135&gt;=32,INDEX($DM:$DM,$GR135+32),"")</f>
      </c>
      <c r="EV135">
        <f>IF($GS135&gt;=33,INDEX($DM:$DM,$GR135+33),"")</f>
      </c>
      <c r="EW135">
        <f>IF($GS135&gt;=34,INDEX($DM:$DM,$GR135+34),"")</f>
      </c>
      <c r="EX135">
        <f>IF($GS135&gt;=35,INDEX($DM:$DM,$GR135+35),"")</f>
      </c>
      <c r="EY135">
        <f>IF($GS135&gt;=36,INDEX($DM:$DM,$GR135+36),"")</f>
      </c>
      <c r="EZ135">
        <f>IF($GS135&gt;=37,INDEX($DM:$DM,$GR135+37),"")</f>
      </c>
      <c r="FA135">
        <f>IF($GS135&gt;=38,INDEX($DM:$DM,$GR135+38),"")</f>
      </c>
      <c r="FB135">
        <f>IF($GS135&gt;=39,INDEX($DM:$DM,$GR135+39),"")</f>
      </c>
      <c r="FC135">
        <f>IF($GS135&gt;=40,INDEX($DM:$DM,$GR135+40),"")</f>
      </c>
      <c r="FD135">
        <f>IF($GS135&gt;=1,INDEX($DN:$DN,$GR135+1),"")</f>
      </c>
      <c r="FE135">
        <f>IF($GS135&gt;=2,INDEX($DN:$DN,$GR135+2),"")</f>
      </c>
      <c r="FF135">
        <f>IF($GS135&gt;=3,INDEX($DN:$DN,$GR135+3),"")</f>
      </c>
      <c r="FG135">
        <f>IF($GS135&gt;=4,INDEX($DN:$DN,$GR135+4),"")</f>
      </c>
      <c r="FH135">
        <f>IF($GS135&gt;=5,INDEX($DN:$DN,$GR135+5),"")</f>
      </c>
      <c r="FI135">
        <f>IF($GS135&gt;=6,INDEX($DN:$DN,$GR135+6),"")</f>
      </c>
      <c r="FJ135">
        <f>IF($GS135&gt;=7,INDEX($DN:$DN,$GR135+7),"")</f>
      </c>
      <c r="FK135">
        <f>IF($GS135&gt;=8,INDEX($DN:$DN,$GR135+8),"")</f>
      </c>
      <c r="FL135">
        <f>IF($GS135&gt;=9,INDEX($DN:$DN,$GR135+9),"")</f>
      </c>
      <c r="FM135">
        <f>IF($GS135&gt;=10,INDEX($DN:$DN,$GR135+10),"")</f>
      </c>
      <c r="FN135">
        <f>IF($GS135&gt;=11,INDEX($DN:$DN,$GR135+11),"")</f>
      </c>
      <c r="FO135">
        <f>IF($GS135&gt;=12,INDEX($DN:$DN,$GR135+12),"")</f>
      </c>
      <c r="FP135">
        <f>IF($GS135&gt;=13,INDEX($DN:$DN,$GR135+13),"")</f>
      </c>
      <c r="FQ135">
        <f>IF($GS135&gt;=14,INDEX($DN:$DN,$GR135+14),"")</f>
      </c>
      <c r="FR135">
        <f>IF($GS135&gt;=15,INDEX($DN:$DN,$GR135+15),"")</f>
      </c>
      <c r="FS135">
        <f>IF($GS135&gt;=16,INDEX($DN:$DN,$GR135+16),"")</f>
      </c>
      <c r="FT135">
        <f>IF($GS135&gt;=17,INDEX($DN:$DN,$GR135+17),"")</f>
      </c>
      <c r="FU135">
        <f>IF($GS135&gt;=18,INDEX($DN:$DN,$GR135+18),"")</f>
      </c>
      <c r="FV135">
        <f>IF($GS135&gt;=19,INDEX($DN:$DN,$GR135+19),"")</f>
      </c>
      <c r="FW135">
        <f>IF($GS135&gt;=20,INDEX($DN:$DN,$GR135+20),"")</f>
      </c>
      <c r="FX135">
        <f>IF($GS135&gt;=21,INDEX($DN:$DN,$GR135+21),"")</f>
      </c>
      <c r="FY135">
        <f>IF($GS135&gt;=22,INDEX($DN:$DN,$GR135+22),"")</f>
      </c>
      <c r="FZ135">
        <f>IF($GS135&gt;=23,INDEX($DN:$DN,$GR135+23),"")</f>
      </c>
      <c r="GA135">
        <f>IF($GS135&gt;=24,INDEX($DN:$DN,$GR135+24),"")</f>
      </c>
      <c r="GB135">
        <f>IF($GS135&gt;=25,INDEX($DN:$DN,$GR135+25),"")</f>
      </c>
      <c r="GC135">
        <f>IF($GS135&gt;=26,INDEX($DN:$DN,$GR135+26),"")</f>
      </c>
      <c r="GD135">
        <f>IF($GS135&gt;=27,INDEX($DN:$DN,$GR135+27),"")</f>
      </c>
      <c r="GE135">
        <f>IF($GS135&gt;=28,INDEX($DN:$DN,$GR135+28),"")</f>
      </c>
      <c r="GF135">
        <f>IF($GS135&gt;=29,INDEX($DN:$DN,$GR135+29),"")</f>
      </c>
      <c r="GG135">
        <f>IF($GS135&gt;=30,INDEX($DN:$DN,$GR135+30),"")</f>
      </c>
      <c r="GH135">
        <f>IF($GS135&gt;=31,INDEX($DN:$DN,$GR135+31),"")</f>
      </c>
      <c r="GI135">
        <f>IF($GS135&gt;=32,INDEX($DN:$DN,$GR135+32),"")</f>
      </c>
      <c r="GJ135">
        <f>IF($GS135&gt;=33,INDEX($DN:$DN,$GR135+33),"")</f>
      </c>
      <c r="GK135">
        <f>IF($GS135&gt;=34,INDEX($DN:$DN,$GR135+34),"")</f>
      </c>
      <c r="GL135">
        <f>IF($GS135&gt;=35,INDEX($DN:$DN,$GR135+35),"")</f>
      </c>
      <c r="GM135">
        <f>IF($GS135&gt;=36,INDEX($DN:$DN,$GR135+36),"")</f>
      </c>
      <c r="GN135">
        <f>IF($GS135&gt;=37,INDEX($DN:$DN,$GR135+37),"")</f>
      </c>
      <c r="GO135">
        <f>IF($GS135&gt;=38,INDEX($DN:$DN,$GR135+38),"")</f>
      </c>
      <c r="GP135">
        <f>IF($GS135&gt;=39,INDEX($DN:$DN,$GR135+39),"")</f>
      </c>
      <c r="GQ135">
        <f>IF($GS135&gt;=40,INDEX($DN:$DN,$GR135+40),"")</f>
      </c>
      <c r="GR135">
        <f>IFERROR(MATCH($DL135,$DM$2:$DM$148,0)+1,0)</f>
      </c>
      <c r="GS135">
        <f>IFERROR(INDEX($DO$2:$DO$148,MATCH($DL135,$DM$2:$DM$148,0)),0)</f>
      </c>
      <c r="GT135">
        <f>IFERROR(MATCH($Z135,$DP$135:$FC$135,0),0)</f>
      </c>
      <c r="GU135">
        <f>IF($GT135&gt;0,INDEX($FD$135:$GQ$135,$GT135),"")</f>
      </c>
      <c r="GV135" t="s">
        <v>383</v>
      </c>
      <c r="GW135">
        <v>1</v>
      </c>
      <c r="GX135">
        <f>IF($JG135&gt;=1,INDEX($GV:$GV,$JF135+1),"")</f>
      </c>
      <c r="GY135">
        <f>IF($JG135&gt;=2,INDEX($GV:$GV,$JF135+2),"")</f>
      </c>
      <c r="GZ135">
        <f>IF($JG135&gt;=3,INDEX($GV:$GV,$JF135+3),"")</f>
      </c>
      <c r="HA135">
        <f>IF($JG135&gt;=4,INDEX($GV:$GV,$JF135+4),"")</f>
      </c>
      <c r="HB135">
        <f>IF($JG135&gt;=5,INDEX($GV:$GV,$JF135+5),"")</f>
      </c>
      <c r="HC135">
        <f>IF($JG135&gt;=6,INDEX($GV:$GV,$JF135+6),"")</f>
      </c>
      <c r="HD135">
        <f>IF($JG135&gt;=7,INDEX($GV:$GV,$JF135+7),"")</f>
      </c>
      <c r="HE135">
        <f>IF($JG135&gt;=8,INDEX($GV:$GV,$JF135+8),"")</f>
      </c>
      <c r="HF135">
        <f>IF($JG135&gt;=9,INDEX($GV:$GV,$JF135+9),"")</f>
      </c>
      <c r="HG135">
        <f>IF($JG135&gt;=10,INDEX($GV:$GV,$JF135+10),"")</f>
      </c>
      <c r="HH135">
        <f>IF($JG135&gt;=11,INDEX($GV:$GV,$JF135+11),"")</f>
      </c>
      <c r="HI135">
        <f>IF($JG135&gt;=12,INDEX($GV:$GV,$JF135+12),"")</f>
      </c>
      <c r="HJ135">
        <f>IF($JG135&gt;=13,INDEX($GV:$GV,$JF135+13),"")</f>
      </c>
      <c r="HK135">
        <f>IF($JG135&gt;=14,INDEX($GV:$GV,$JF135+14),"")</f>
      </c>
      <c r="HL135">
        <f>IF($JG135&gt;=15,INDEX($GV:$GV,$JF135+15),"")</f>
      </c>
      <c r="HM135">
        <f>IF($JG135&gt;=16,INDEX($GV:$GV,$JF135+16),"")</f>
      </c>
      <c r="HN135">
        <f>IF($JG135&gt;=17,INDEX($GV:$GV,$JF135+17),"")</f>
      </c>
      <c r="HO135">
        <f>IF($JG135&gt;=18,INDEX($GV:$GV,$JF135+18),"")</f>
      </c>
      <c r="HP135">
        <f>IF($JG135&gt;=19,INDEX($GV:$GV,$JF135+19),"")</f>
      </c>
      <c r="HQ135">
        <f>IF($JG135&gt;=20,INDEX($GV:$GV,$JF135+20),"")</f>
      </c>
      <c r="HR135">
        <f>IF($JG135&gt;=21,INDEX($GV:$GV,$JF135+21),"")</f>
      </c>
      <c r="HS135">
        <f>IF($JG135&gt;=22,INDEX($GV:$GV,$JF135+22),"")</f>
      </c>
      <c r="HT135">
        <f>IF($JG135&gt;=23,INDEX($GV:$GV,$JF135+23),"")</f>
      </c>
      <c r="HU135">
        <f>IF($JG135&gt;=24,INDEX($GV:$GV,$JF135+24),"")</f>
      </c>
      <c r="HV135">
        <f>IF($JG135&gt;=25,INDEX($GV:$GV,$JF135+25),"")</f>
      </c>
      <c r="HW135">
        <f>IF($JG135&gt;=26,INDEX($GV:$GV,$JF135+26),"")</f>
      </c>
      <c r="HX135">
        <f>IF($JG135&gt;=27,INDEX($GV:$GV,$JF135+27),"")</f>
      </c>
      <c r="HY135">
        <f>IF($JG135&gt;=28,INDEX($GV:$GV,$JF135+28),"")</f>
      </c>
      <c r="HZ135">
        <f>IF($JG135&gt;=29,INDEX($GV:$GV,$JF135+29),"")</f>
      </c>
      <c r="IA135">
        <f>IF($JG135&gt;=30,INDEX($GV:$GV,$JF135+30),"")</f>
      </c>
      <c r="IB135">
        <f>IF($JG135&gt;=31,INDEX($GV:$GV,$JF135+31),"")</f>
      </c>
      <c r="IC135">
        <f>IF($JG135&gt;=32,INDEX($GV:$GV,$JF135+32),"")</f>
      </c>
      <c r="ID135">
        <f>IF($JG135&gt;=33,INDEX($GV:$GV,$JF135+33),"")</f>
      </c>
      <c r="IE135">
        <f>IF($JG135&gt;=34,INDEX($GV:$GV,$JF135+34),"")</f>
      </c>
      <c r="IF135">
        <f>IF($JG135&gt;=35,INDEX($GV:$GV,$JF135+35),"")</f>
      </c>
      <c r="IG135">
        <f>IF($JG135&gt;=36,INDEX($GV:$GV,$JF135+36),"")</f>
      </c>
      <c r="IH135">
        <f>IF($JG135&gt;=37,INDEX($GV:$GV,$JF135+37),"")</f>
      </c>
      <c r="II135">
        <f>IF($JG135&gt;=38,INDEX($GV:$GV,$JF135+38),"")</f>
      </c>
      <c r="IJ135">
        <f>IF($JG135&gt;=39,INDEX($GV:$GV,$JF135+39),"")</f>
      </c>
      <c r="IK135">
        <f>IF($JG135&gt;=40,INDEX($GV:$GV,$JF135+40),"")</f>
      </c>
      <c r="IL135">
        <f>IF($JG135&gt;=41,INDEX($GV:$GV,$JF135+41),"")</f>
      </c>
      <c r="IM135">
        <f>IF($JG135&gt;=42,INDEX($GV:$GV,$JF135+42),"")</f>
      </c>
      <c r="IN135">
        <f>IF($JG135&gt;=43,INDEX($GV:$GV,$JF135+43),"")</f>
      </c>
      <c r="IO135">
        <f>IF($JG135&gt;=44,INDEX($GV:$GV,$JF135+44),"")</f>
      </c>
      <c r="IP135">
        <f>IF($JG135&gt;=45,INDEX($GV:$GV,$JF135+45),"")</f>
      </c>
      <c r="IQ135">
        <f>IF($JG135&gt;=46,INDEX($GV:$GV,$JF135+46),"")</f>
      </c>
      <c r="IR135">
        <f>IF($JG135&gt;=47,INDEX($GV:$GV,$JF135+47),"")</f>
      </c>
      <c r="IS135">
        <f>IF($JG135&gt;=48,INDEX($GV:$GV,$JF135+48),"")</f>
      </c>
      <c r="IT135">
        <f>IF($JG135&gt;=49,INDEX($GV:$GV,$JF135+49),"")</f>
      </c>
      <c r="IU135">
        <f>IF($JG135&gt;=50,INDEX($GV:$GV,$JF135+50),"")</f>
      </c>
      <c r="IV135">
        <f>IF($JG135&gt;=51,INDEX($GV:$GV,$JF135+51),"")</f>
      </c>
      <c r="IW135">
        <f>IF($JG135&gt;=52,INDEX($GV:$GV,$JF135+52),"")</f>
      </c>
      <c r="IX135">
        <f>IF($JG135&gt;=53,INDEX($GV:$GV,$JF135+53),"")</f>
      </c>
      <c r="IY135">
        <f>IF($JG135&gt;=54,INDEX($GV:$GV,$JF135+54),"")</f>
      </c>
      <c r="IZ135">
        <f>IF($JG135&gt;=55,INDEX($GV:$GV,$JF135+55),"")</f>
      </c>
      <c r="JA135">
        <f>IF($JG135&gt;=56,INDEX($GV:$GV,$JF135+56),"")</f>
      </c>
      <c r="JB135">
        <f>IF($JG135&gt;=57,INDEX($GV:$GV,$JF135+57),"")</f>
      </c>
      <c r="JC135">
        <f>IF($JG135&gt;=58,INDEX($GV:$GV,$JF135+58),"")</f>
      </c>
      <c r="JD135">
        <f>IF($JG135&gt;=59,INDEX($GV:$GV,$JF135+59),"")</f>
      </c>
      <c r="JE135">
        <f>IF($JG135&gt;=60,INDEX($GV:$GV,$JF135+60),"")</f>
      </c>
      <c r="JF135">
        <f>IFERROR(MATCH($GU135,$GV$2:$GV$322,0)+1,0)</f>
      </c>
      <c r="JG135">
        <f>IFERROR(INDEX($GW$2:$GW$322,MATCH($GU135,$GV$2:$GV$322,0)),0)</f>
      </c>
      <c r="JH135" t="s">
        <v>44</v>
      </c>
      <c r="JI135" t="s">
        <v>44</v>
      </c>
    </row>
    <row r="136" spans="1:269" x14ac:dyDescent="0.25">
      <c r="R136">
        <f>IF(OR($U136="",$Q136=""),"",IFERROR($U136/$Q136,0))</f>
      </c>
      <c r="S136">
        <f>IF($U136="","",
SUM($T136,$V136,$AA136,$W136,$Y136)*
(1-IF($AB136="",0,VALUE($AB136)/100)))</f>
      </c>
      <c r="T136">
        <f>IF($U136="","",$U136)</f>
      </c>
      <c r="V136">
        <f>IF($U136="","",
IF($O136="","",
IF(ISNUMBER(SEARCH("exempt",LOWER($O136))),0,
$U136*(VALUE(SUBSTITUTE($O136,"%",""))/100))))</f>
      </c>
      <c r="AC136">
        <f>IFERROR(IF(FIND(" - ",$K136)&gt;0,MID($K136,FIND(" - ",$K136)+3,LEN($K136)),""),"")</f>
      </c>
      <c r="AL136" t="s">
        <v>769</v>
      </c>
      <c r="AP136" t="s">
        <v>770</v>
      </c>
      <c r="AQ136" t="s">
        <v>771</v>
      </c>
      <c r="AT136">
        <f>IFERROR(LEFT($K136,FIND(" - ",$K136)-1),$K136)</f>
      </c>
      <c r="AW136">
        <f>IF($CL136&gt;=1,INDEX($AU:$AU,$CK136+1),"")</f>
      </c>
      <c r="AX136">
        <f>IF($CL136&gt;=2,INDEX($AU:$AU,$CK136+2),"")</f>
      </c>
      <c r="AY136">
        <f>IF($CL136&gt;=3,INDEX($AU:$AU,$CK136+3),"")</f>
      </c>
      <c r="AZ136">
        <f>IF($CL136&gt;=4,INDEX($AU:$AU,$CK136+4),"")</f>
      </c>
      <c r="BA136">
        <f>IF($CL136&gt;=5,INDEX($AU:$AU,$CK136+5),"")</f>
      </c>
      <c r="BB136">
        <f>IF($CL136&gt;=6,INDEX($AU:$AU,$CK136+6),"")</f>
      </c>
      <c r="BC136">
        <f>IF($CL136&gt;=7,INDEX($AU:$AU,$CK136+7),"")</f>
      </c>
      <c r="BD136">
        <f>IF($CL136&gt;=8,INDEX($AU:$AU,$CK136+8),"")</f>
      </c>
      <c r="BE136">
        <f>IF($CL136&gt;=9,INDEX($AU:$AU,$CK136+9),"")</f>
      </c>
      <c r="BF136">
        <f>IF($CL136&gt;=10,INDEX($AU:$AU,$CK136+10),"")</f>
      </c>
      <c r="BG136">
        <f>IF($CL136&gt;=11,INDEX($AU:$AU,$CK136+11),"")</f>
      </c>
      <c r="BH136">
        <f>IF($CL136&gt;=12,INDEX($AU:$AU,$CK136+12),"")</f>
      </c>
      <c r="BI136">
        <f>IF($CL136&gt;=13,INDEX($AU:$AU,$CK136+13),"")</f>
      </c>
      <c r="BJ136">
        <f>IF($CL136&gt;=14,INDEX($AU:$AU,$CK136+14),"")</f>
      </c>
      <c r="BK136">
        <f>IF($CL136&gt;=15,INDEX($AU:$AU,$CK136+15),"")</f>
      </c>
      <c r="BL136">
        <f>IF($CL136&gt;=16,INDEX($AU:$AU,$CK136+16),"")</f>
      </c>
      <c r="BM136">
        <f>IF($CL136&gt;=17,INDEX($AU:$AU,$CK136+17),"")</f>
      </c>
      <c r="BN136">
        <f>IF($CL136&gt;=18,INDEX($AU:$AU,$CK136+18),"")</f>
      </c>
      <c r="BO136">
        <f>IF($CL136&gt;=19,INDEX($AU:$AU,$CK136+19),"")</f>
      </c>
      <c r="BP136">
        <f>IF($CL136&gt;=20,INDEX($AU:$AU,$CK136+20),"")</f>
      </c>
      <c r="BQ136">
        <f>IF($CL136&gt;=21,INDEX($AU:$AU,$CK136+21),"")</f>
      </c>
      <c r="BR136">
        <f>IF($CL136&gt;=22,INDEX($AU:$AU,$CK136+22),"")</f>
      </c>
      <c r="BS136">
        <f>IF($CL136&gt;=23,INDEX($AU:$AU,$CK136+23),"")</f>
      </c>
      <c r="BT136">
        <f>IF($CL136&gt;=24,INDEX($AU:$AU,$CK136+24),"")</f>
      </c>
      <c r="BU136">
        <f>IF($CL136&gt;=25,INDEX($AU:$AU,$CK136+25),"")</f>
      </c>
      <c r="BV136">
        <f>IF($CL136&gt;=26,INDEX($AU:$AU,$CK136+26),"")</f>
      </c>
      <c r="BW136">
        <f>IF($CL136&gt;=27,INDEX($AU:$AU,$CK136+27),"")</f>
      </c>
      <c r="BX136">
        <f>IF($CL136&gt;=28,INDEX($AU:$AU,$CK136+28),"")</f>
      </c>
      <c r="BY136">
        <f>IF($CL136&gt;=29,INDEX($AU:$AU,$CK136+29),"")</f>
      </c>
      <c r="BZ136">
        <f>IF($CL136&gt;=30,INDEX($AU:$AU,$CK136+30),"")</f>
      </c>
      <c r="CA136">
        <f>IF($CL136&gt;=31,INDEX($AU:$AU,$CK136+31),"")</f>
      </c>
      <c r="CB136">
        <f>IF($CL136&gt;=32,INDEX($AU:$AU,$CK136+32),"")</f>
      </c>
      <c r="CC136">
        <f>IF($CL136&gt;=33,INDEX($AU:$AU,$CK136+33),"")</f>
      </c>
      <c r="CD136">
        <f>IF($CL136&gt;=34,INDEX($AU:$AU,$CK136+34),"")</f>
      </c>
      <c r="CE136">
        <f>IF($CL136&gt;=35,INDEX($AU:$AU,$CK136+35),"")</f>
      </c>
      <c r="CF136">
        <f>IF($CL136&gt;=36,INDEX($AU:$AU,$CK136+36),"")</f>
      </c>
      <c r="CG136">
        <f>IF($CL136&gt;=37,INDEX($AU:$AU,$CK136+37),"")</f>
      </c>
      <c r="CH136">
        <f>IF($CL136&gt;=38,INDEX($AU:$AU,$CK136+38),"")</f>
      </c>
      <c r="CI136">
        <f>IF($CL136&gt;=39,INDEX($AU:$AU,$CK136+39),"")</f>
      </c>
      <c r="CJ136">
        <f>IF($CL136&gt;=40,INDEX($AU:$AU,$CK136+40),"")</f>
      </c>
      <c r="CK136">
        <f>IFERROR(MATCH($AT136,$AU$2:$AU$133,0)+1,0)</f>
      </c>
      <c r="CL136">
        <f>IFERROR(INDEX($AV$2:$AV$133,MATCH($AT136,$AU$2:$AU$133,0)),0)</f>
      </c>
      <c r="CM136">
        <f>IFERROR(LEFT($L136,FIND(" - ",$L136)-1),$L136)</f>
      </c>
      <c r="CN136" t="s">
        <v>221</v>
      </c>
      <c r="CP136">
        <f>IF($DK136&gt;=1,INDEX($CN:$CN,$DJ136+1),"")</f>
      </c>
      <c r="CQ136">
        <f>IF($DK136&gt;=2,INDEX($CN:$CN,$DJ136+2),"")</f>
      </c>
      <c r="CR136">
        <f>IF($DK136&gt;=3,INDEX($CN:$CN,$DJ136+3),"")</f>
      </c>
      <c r="CS136">
        <f>IF($DK136&gt;=4,INDEX($CN:$CN,$DJ136+4),"")</f>
      </c>
      <c r="CT136">
        <f>IF($DK136&gt;=5,INDEX($CN:$CN,$DJ136+5),"")</f>
      </c>
      <c r="CU136">
        <f>IF($DK136&gt;=6,INDEX($CN:$CN,$DJ136+6),"")</f>
      </c>
      <c r="CV136">
        <f>IF($DK136&gt;=7,INDEX($CN:$CN,$DJ136+7),"")</f>
      </c>
      <c r="CW136">
        <f>IF($DK136&gt;=8,INDEX($CN:$CN,$DJ136+8),"")</f>
      </c>
      <c r="CX136">
        <f>IF($DK136&gt;=9,INDEX($CN:$CN,$DJ136+9),"")</f>
      </c>
      <c r="CY136">
        <f>IF($DK136&gt;=10,INDEX($CN:$CN,$DJ136+10),"")</f>
      </c>
      <c r="CZ136">
        <f>IF($DK136&gt;=11,INDEX($CN:$CN,$DJ136+11),"")</f>
      </c>
      <c r="DA136">
        <f>IF($DK136&gt;=12,INDEX($CN:$CN,$DJ136+12),"")</f>
      </c>
      <c r="DB136">
        <f>IF($DK136&gt;=13,INDEX($CN:$CN,$DJ136+13),"")</f>
      </c>
      <c r="DC136">
        <f>IF($DK136&gt;=14,INDEX($CN:$CN,$DJ136+14),"")</f>
      </c>
      <c r="DD136">
        <f>IF($DK136&gt;=15,INDEX($CN:$CN,$DJ136+15),"")</f>
      </c>
      <c r="DE136">
        <f>IF($DK136&gt;=16,INDEX($CN:$CN,$DJ136+16),"")</f>
      </c>
      <c r="DF136">
        <f>IF($DK136&gt;=17,INDEX($CN:$CN,$DJ136+17),"")</f>
      </c>
      <c r="DG136">
        <f>IF($DK136&gt;=18,INDEX($CN:$CN,$DJ136+18),"")</f>
      </c>
      <c r="DH136">
        <f>IF($DK136&gt;=19,INDEX($CN:$CN,$DJ136+19),"")</f>
      </c>
      <c r="DI136">
        <f>IF($DK136&gt;=20,INDEX($CN:$CN,$DJ136+20),"")</f>
      </c>
      <c r="DJ136">
        <f>IFERROR(MATCH($CM136,$CN$2:$CN$1089,0)+1,0)</f>
      </c>
      <c r="DK136">
        <f>IFERROR(INDEX($CO$2:$CO$1089,MATCH($CM136,$CN$2:$CN$1089,0)),0)</f>
      </c>
      <c r="DL136">
        <f>IFERROR(INDEX($AS:$AS,MATCH($O136,$AR:$AR,0))&amp;"","")</f>
      </c>
      <c r="DM136" t="s">
        <v>141</v>
      </c>
      <c r="DN136" t="s">
        <v>772</v>
      </c>
      <c r="DP136">
        <f>IF($GS136&gt;=1,INDEX($DM:$DM,$GR136+1),"")</f>
      </c>
      <c r="DQ136">
        <f>IF($GS136&gt;=2,INDEX($DM:$DM,$GR136+2),"")</f>
      </c>
      <c r="DR136">
        <f>IF($GS136&gt;=3,INDEX($DM:$DM,$GR136+3),"")</f>
      </c>
      <c r="DS136">
        <f>IF($GS136&gt;=4,INDEX($DM:$DM,$GR136+4),"")</f>
      </c>
      <c r="DT136">
        <f>IF($GS136&gt;=5,INDEX($DM:$DM,$GR136+5),"")</f>
      </c>
      <c r="DU136">
        <f>IF($GS136&gt;=6,INDEX($DM:$DM,$GR136+6),"")</f>
      </c>
      <c r="DV136">
        <f>IF($GS136&gt;=7,INDEX($DM:$DM,$GR136+7),"")</f>
      </c>
      <c r="DW136">
        <f>IF($GS136&gt;=8,INDEX($DM:$DM,$GR136+8),"")</f>
      </c>
      <c r="DX136">
        <f>IF($GS136&gt;=9,INDEX($DM:$DM,$GR136+9),"")</f>
      </c>
      <c r="DY136">
        <f>IF($GS136&gt;=10,INDEX($DM:$DM,$GR136+10),"")</f>
      </c>
      <c r="DZ136">
        <f>IF($GS136&gt;=11,INDEX($DM:$DM,$GR136+11),"")</f>
      </c>
      <c r="EA136">
        <f>IF($GS136&gt;=12,INDEX($DM:$DM,$GR136+12),"")</f>
      </c>
      <c r="EB136">
        <f>IF($GS136&gt;=13,INDEX($DM:$DM,$GR136+13),"")</f>
      </c>
      <c r="EC136">
        <f>IF($GS136&gt;=14,INDEX($DM:$DM,$GR136+14),"")</f>
      </c>
      <c r="ED136">
        <f>IF($GS136&gt;=15,INDEX($DM:$DM,$GR136+15),"")</f>
      </c>
      <c r="EE136">
        <f>IF($GS136&gt;=16,INDEX($DM:$DM,$GR136+16),"")</f>
      </c>
      <c r="EF136">
        <f>IF($GS136&gt;=17,INDEX($DM:$DM,$GR136+17),"")</f>
      </c>
      <c r="EG136">
        <f>IF($GS136&gt;=18,INDEX($DM:$DM,$GR136+18),"")</f>
      </c>
      <c r="EH136">
        <f>IF($GS136&gt;=19,INDEX($DM:$DM,$GR136+19),"")</f>
      </c>
      <c r="EI136">
        <f>IF($GS136&gt;=20,INDEX($DM:$DM,$GR136+20),"")</f>
      </c>
      <c r="EJ136">
        <f>IF($GS136&gt;=21,INDEX($DM:$DM,$GR136+21),"")</f>
      </c>
      <c r="EK136">
        <f>IF($GS136&gt;=22,INDEX($DM:$DM,$GR136+22),"")</f>
      </c>
      <c r="EL136">
        <f>IF($GS136&gt;=23,INDEX($DM:$DM,$GR136+23),"")</f>
      </c>
      <c r="EM136">
        <f>IF($GS136&gt;=24,INDEX($DM:$DM,$GR136+24),"")</f>
      </c>
      <c r="EN136">
        <f>IF($GS136&gt;=25,INDEX($DM:$DM,$GR136+25),"")</f>
      </c>
      <c r="EO136">
        <f>IF($GS136&gt;=26,INDEX($DM:$DM,$GR136+26),"")</f>
      </c>
      <c r="EP136">
        <f>IF($GS136&gt;=27,INDEX($DM:$DM,$GR136+27),"")</f>
      </c>
      <c r="EQ136">
        <f>IF($GS136&gt;=28,INDEX($DM:$DM,$GR136+28),"")</f>
      </c>
      <c r="ER136">
        <f>IF($GS136&gt;=29,INDEX($DM:$DM,$GR136+29),"")</f>
      </c>
      <c r="ES136">
        <f>IF($GS136&gt;=30,INDEX($DM:$DM,$GR136+30),"")</f>
      </c>
      <c r="ET136">
        <f>IF($GS136&gt;=31,INDEX($DM:$DM,$GR136+31),"")</f>
      </c>
      <c r="EU136">
        <f>IF($GS136&gt;=32,INDEX($DM:$DM,$GR136+32),"")</f>
      </c>
      <c r="EV136">
        <f>IF($GS136&gt;=33,INDEX($DM:$DM,$GR136+33),"")</f>
      </c>
      <c r="EW136">
        <f>IF($GS136&gt;=34,INDEX($DM:$DM,$GR136+34),"")</f>
      </c>
      <c r="EX136">
        <f>IF($GS136&gt;=35,INDEX($DM:$DM,$GR136+35),"")</f>
      </c>
      <c r="EY136">
        <f>IF($GS136&gt;=36,INDEX($DM:$DM,$GR136+36),"")</f>
      </c>
      <c r="EZ136">
        <f>IF($GS136&gt;=37,INDEX($DM:$DM,$GR136+37),"")</f>
      </c>
      <c r="FA136">
        <f>IF($GS136&gt;=38,INDEX($DM:$DM,$GR136+38),"")</f>
      </c>
      <c r="FB136">
        <f>IF($GS136&gt;=39,INDEX($DM:$DM,$GR136+39),"")</f>
      </c>
      <c r="FC136">
        <f>IF($GS136&gt;=40,INDEX($DM:$DM,$GR136+40),"")</f>
      </c>
      <c r="FD136">
        <f>IF($GS136&gt;=1,INDEX($DN:$DN,$GR136+1),"")</f>
      </c>
      <c r="FE136">
        <f>IF($GS136&gt;=2,INDEX($DN:$DN,$GR136+2),"")</f>
      </c>
      <c r="FF136">
        <f>IF($GS136&gt;=3,INDEX($DN:$DN,$GR136+3),"")</f>
      </c>
      <c r="FG136">
        <f>IF($GS136&gt;=4,INDEX($DN:$DN,$GR136+4),"")</f>
      </c>
      <c r="FH136">
        <f>IF($GS136&gt;=5,INDEX($DN:$DN,$GR136+5),"")</f>
      </c>
      <c r="FI136">
        <f>IF($GS136&gt;=6,INDEX($DN:$DN,$GR136+6),"")</f>
      </c>
      <c r="FJ136">
        <f>IF($GS136&gt;=7,INDEX($DN:$DN,$GR136+7),"")</f>
      </c>
      <c r="FK136">
        <f>IF($GS136&gt;=8,INDEX($DN:$DN,$GR136+8),"")</f>
      </c>
      <c r="FL136">
        <f>IF($GS136&gt;=9,INDEX($DN:$DN,$GR136+9),"")</f>
      </c>
      <c r="FM136">
        <f>IF($GS136&gt;=10,INDEX($DN:$DN,$GR136+10),"")</f>
      </c>
      <c r="FN136">
        <f>IF($GS136&gt;=11,INDEX($DN:$DN,$GR136+11),"")</f>
      </c>
      <c r="FO136">
        <f>IF($GS136&gt;=12,INDEX($DN:$DN,$GR136+12),"")</f>
      </c>
      <c r="FP136">
        <f>IF($GS136&gt;=13,INDEX($DN:$DN,$GR136+13),"")</f>
      </c>
      <c r="FQ136">
        <f>IF($GS136&gt;=14,INDEX($DN:$DN,$GR136+14),"")</f>
      </c>
      <c r="FR136">
        <f>IF($GS136&gt;=15,INDEX($DN:$DN,$GR136+15),"")</f>
      </c>
      <c r="FS136">
        <f>IF($GS136&gt;=16,INDEX($DN:$DN,$GR136+16),"")</f>
      </c>
      <c r="FT136">
        <f>IF($GS136&gt;=17,INDEX($DN:$DN,$GR136+17),"")</f>
      </c>
      <c r="FU136">
        <f>IF($GS136&gt;=18,INDEX($DN:$DN,$GR136+18),"")</f>
      </c>
      <c r="FV136">
        <f>IF($GS136&gt;=19,INDEX($DN:$DN,$GR136+19),"")</f>
      </c>
      <c r="FW136">
        <f>IF($GS136&gt;=20,INDEX($DN:$DN,$GR136+20),"")</f>
      </c>
      <c r="FX136">
        <f>IF($GS136&gt;=21,INDEX($DN:$DN,$GR136+21),"")</f>
      </c>
      <c r="FY136">
        <f>IF($GS136&gt;=22,INDEX($DN:$DN,$GR136+22),"")</f>
      </c>
      <c r="FZ136">
        <f>IF($GS136&gt;=23,INDEX($DN:$DN,$GR136+23),"")</f>
      </c>
      <c r="GA136">
        <f>IF($GS136&gt;=24,INDEX($DN:$DN,$GR136+24),"")</f>
      </c>
      <c r="GB136">
        <f>IF($GS136&gt;=25,INDEX($DN:$DN,$GR136+25),"")</f>
      </c>
      <c r="GC136">
        <f>IF($GS136&gt;=26,INDEX($DN:$DN,$GR136+26),"")</f>
      </c>
      <c r="GD136">
        <f>IF($GS136&gt;=27,INDEX($DN:$DN,$GR136+27),"")</f>
      </c>
      <c r="GE136">
        <f>IF($GS136&gt;=28,INDEX($DN:$DN,$GR136+28),"")</f>
      </c>
      <c r="GF136">
        <f>IF($GS136&gt;=29,INDEX($DN:$DN,$GR136+29),"")</f>
      </c>
      <c r="GG136">
        <f>IF($GS136&gt;=30,INDEX($DN:$DN,$GR136+30),"")</f>
      </c>
      <c r="GH136">
        <f>IF($GS136&gt;=31,INDEX($DN:$DN,$GR136+31),"")</f>
      </c>
      <c r="GI136">
        <f>IF($GS136&gt;=32,INDEX($DN:$DN,$GR136+32),"")</f>
      </c>
      <c r="GJ136">
        <f>IF($GS136&gt;=33,INDEX($DN:$DN,$GR136+33),"")</f>
      </c>
      <c r="GK136">
        <f>IF($GS136&gt;=34,INDEX($DN:$DN,$GR136+34),"")</f>
      </c>
      <c r="GL136">
        <f>IF($GS136&gt;=35,INDEX($DN:$DN,$GR136+35),"")</f>
      </c>
      <c r="GM136">
        <f>IF($GS136&gt;=36,INDEX($DN:$DN,$GR136+36),"")</f>
      </c>
      <c r="GN136">
        <f>IF($GS136&gt;=37,INDEX($DN:$DN,$GR136+37),"")</f>
      </c>
      <c r="GO136">
        <f>IF($GS136&gt;=38,INDEX($DN:$DN,$GR136+38),"")</f>
      </c>
      <c r="GP136">
        <f>IF($GS136&gt;=39,INDEX($DN:$DN,$GR136+39),"")</f>
      </c>
      <c r="GQ136">
        <f>IF($GS136&gt;=40,INDEX($DN:$DN,$GR136+40),"")</f>
      </c>
      <c r="GR136">
        <f>IFERROR(MATCH($DL136,$DM$2:$DM$148,0)+1,0)</f>
      </c>
      <c r="GS136">
        <f>IFERROR(INDEX($DO$2:$DO$148,MATCH($DL136,$DM$2:$DM$148,0)),0)</f>
      </c>
      <c r="GT136">
        <f>IFERROR(MATCH($Z136,$DP$136:$FC$136,0),0)</f>
      </c>
      <c r="GU136">
        <f>IF($GT136&gt;0,INDEX($FD$136:$GQ$136,$GT136),"")</f>
      </c>
      <c r="GV136" t="s">
        <v>53</v>
      </c>
      <c r="GX136">
        <f>IF($JG136&gt;=1,INDEX($GV:$GV,$JF136+1),"")</f>
      </c>
      <c r="GY136">
        <f>IF($JG136&gt;=2,INDEX($GV:$GV,$JF136+2),"")</f>
      </c>
      <c r="GZ136">
        <f>IF($JG136&gt;=3,INDEX($GV:$GV,$JF136+3),"")</f>
      </c>
      <c r="HA136">
        <f>IF($JG136&gt;=4,INDEX($GV:$GV,$JF136+4),"")</f>
      </c>
      <c r="HB136">
        <f>IF($JG136&gt;=5,INDEX($GV:$GV,$JF136+5),"")</f>
      </c>
      <c r="HC136">
        <f>IF($JG136&gt;=6,INDEX($GV:$GV,$JF136+6),"")</f>
      </c>
      <c r="HD136">
        <f>IF($JG136&gt;=7,INDEX($GV:$GV,$JF136+7),"")</f>
      </c>
      <c r="HE136">
        <f>IF($JG136&gt;=8,INDEX($GV:$GV,$JF136+8),"")</f>
      </c>
      <c r="HF136">
        <f>IF($JG136&gt;=9,INDEX($GV:$GV,$JF136+9),"")</f>
      </c>
      <c r="HG136">
        <f>IF($JG136&gt;=10,INDEX($GV:$GV,$JF136+10),"")</f>
      </c>
      <c r="HH136">
        <f>IF($JG136&gt;=11,INDEX($GV:$GV,$JF136+11),"")</f>
      </c>
      <c r="HI136">
        <f>IF($JG136&gt;=12,INDEX($GV:$GV,$JF136+12),"")</f>
      </c>
      <c r="HJ136">
        <f>IF($JG136&gt;=13,INDEX($GV:$GV,$JF136+13),"")</f>
      </c>
      <c r="HK136">
        <f>IF($JG136&gt;=14,INDEX($GV:$GV,$JF136+14),"")</f>
      </c>
      <c r="HL136">
        <f>IF($JG136&gt;=15,INDEX($GV:$GV,$JF136+15),"")</f>
      </c>
      <c r="HM136">
        <f>IF($JG136&gt;=16,INDEX($GV:$GV,$JF136+16),"")</f>
      </c>
      <c r="HN136">
        <f>IF($JG136&gt;=17,INDEX($GV:$GV,$JF136+17),"")</f>
      </c>
      <c r="HO136">
        <f>IF($JG136&gt;=18,INDEX($GV:$GV,$JF136+18),"")</f>
      </c>
      <c r="HP136">
        <f>IF($JG136&gt;=19,INDEX($GV:$GV,$JF136+19),"")</f>
      </c>
      <c r="HQ136">
        <f>IF($JG136&gt;=20,INDEX($GV:$GV,$JF136+20),"")</f>
      </c>
      <c r="HR136">
        <f>IF($JG136&gt;=21,INDEX($GV:$GV,$JF136+21),"")</f>
      </c>
      <c r="HS136">
        <f>IF($JG136&gt;=22,INDEX($GV:$GV,$JF136+22),"")</f>
      </c>
      <c r="HT136">
        <f>IF($JG136&gt;=23,INDEX($GV:$GV,$JF136+23),"")</f>
      </c>
      <c r="HU136">
        <f>IF($JG136&gt;=24,INDEX($GV:$GV,$JF136+24),"")</f>
      </c>
      <c r="HV136">
        <f>IF($JG136&gt;=25,INDEX($GV:$GV,$JF136+25),"")</f>
      </c>
      <c r="HW136">
        <f>IF($JG136&gt;=26,INDEX($GV:$GV,$JF136+26),"")</f>
      </c>
      <c r="HX136">
        <f>IF($JG136&gt;=27,INDEX($GV:$GV,$JF136+27),"")</f>
      </c>
      <c r="HY136">
        <f>IF($JG136&gt;=28,INDEX($GV:$GV,$JF136+28),"")</f>
      </c>
      <c r="HZ136">
        <f>IF($JG136&gt;=29,INDEX($GV:$GV,$JF136+29),"")</f>
      </c>
      <c r="IA136">
        <f>IF($JG136&gt;=30,INDEX($GV:$GV,$JF136+30),"")</f>
      </c>
      <c r="IB136">
        <f>IF($JG136&gt;=31,INDEX($GV:$GV,$JF136+31),"")</f>
      </c>
      <c r="IC136">
        <f>IF($JG136&gt;=32,INDEX($GV:$GV,$JF136+32),"")</f>
      </c>
      <c r="ID136">
        <f>IF($JG136&gt;=33,INDEX($GV:$GV,$JF136+33),"")</f>
      </c>
      <c r="IE136">
        <f>IF($JG136&gt;=34,INDEX($GV:$GV,$JF136+34),"")</f>
      </c>
      <c r="IF136">
        <f>IF($JG136&gt;=35,INDEX($GV:$GV,$JF136+35),"")</f>
      </c>
      <c r="IG136">
        <f>IF($JG136&gt;=36,INDEX($GV:$GV,$JF136+36),"")</f>
      </c>
      <c r="IH136">
        <f>IF($JG136&gt;=37,INDEX($GV:$GV,$JF136+37),"")</f>
      </c>
      <c r="II136">
        <f>IF($JG136&gt;=38,INDEX($GV:$GV,$JF136+38),"")</f>
      </c>
      <c r="IJ136">
        <f>IF($JG136&gt;=39,INDEX($GV:$GV,$JF136+39),"")</f>
      </c>
      <c r="IK136">
        <f>IF($JG136&gt;=40,INDEX($GV:$GV,$JF136+40),"")</f>
      </c>
      <c r="IL136">
        <f>IF($JG136&gt;=41,INDEX($GV:$GV,$JF136+41),"")</f>
      </c>
      <c r="IM136">
        <f>IF($JG136&gt;=42,INDEX($GV:$GV,$JF136+42),"")</f>
      </c>
      <c r="IN136">
        <f>IF($JG136&gt;=43,INDEX($GV:$GV,$JF136+43),"")</f>
      </c>
      <c r="IO136">
        <f>IF($JG136&gt;=44,INDEX($GV:$GV,$JF136+44),"")</f>
      </c>
      <c r="IP136">
        <f>IF($JG136&gt;=45,INDEX($GV:$GV,$JF136+45),"")</f>
      </c>
      <c r="IQ136">
        <f>IF($JG136&gt;=46,INDEX($GV:$GV,$JF136+46),"")</f>
      </c>
      <c r="IR136">
        <f>IF($JG136&gt;=47,INDEX($GV:$GV,$JF136+47),"")</f>
      </c>
      <c r="IS136">
        <f>IF($JG136&gt;=48,INDEX($GV:$GV,$JF136+48),"")</f>
      </c>
      <c r="IT136">
        <f>IF($JG136&gt;=49,INDEX($GV:$GV,$JF136+49),"")</f>
      </c>
      <c r="IU136">
        <f>IF($JG136&gt;=50,INDEX($GV:$GV,$JF136+50),"")</f>
      </c>
      <c r="IV136">
        <f>IF($JG136&gt;=51,INDEX($GV:$GV,$JF136+51),"")</f>
      </c>
      <c r="IW136">
        <f>IF($JG136&gt;=52,INDEX($GV:$GV,$JF136+52),"")</f>
      </c>
      <c r="IX136">
        <f>IF($JG136&gt;=53,INDEX($GV:$GV,$JF136+53),"")</f>
      </c>
      <c r="IY136">
        <f>IF($JG136&gt;=54,INDEX($GV:$GV,$JF136+54),"")</f>
      </c>
      <c r="IZ136">
        <f>IF($JG136&gt;=55,INDEX($GV:$GV,$JF136+55),"")</f>
      </c>
      <c r="JA136">
        <f>IF($JG136&gt;=56,INDEX($GV:$GV,$JF136+56),"")</f>
      </c>
      <c r="JB136">
        <f>IF($JG136&gt;=57,INDEX($GV:$GV,$JF136+57),"")</f>
      </c>
      <c r="JC136">
        <f>IF($JG136&gt;=58,INDEX($GV:$GV,$JF136+58),"")</f>
      </c>
      <c r="JD136">
        <f>IF($JG136&gt;=59,INDEX($GV:$GV,$JF136+59),"")</f>
      </c>
      <c r="JE136">
        <f>IF($JG136&gt;=60,INDEX($GV:$GV,$JF136+60),"")</f>
      </c>
      <c r="JF136">
        <f>IFERROR(MATCH($GU136,$GV$2:$GV$322,0)+1,0)</f>
      </c>
      <c r="JG136">
        <f>IFERROR(INDEX($GW$2:$GW$322,MATCH($GU136,$GV$2:$GV$322,0)),0)</f>
      </c>
      <c r="JH136" t="s">
        <v>44</v>
      </c>
      <c r="JI136" t="s">
        <v>44</v>
      </c>
    </row>
    <row r="137" spans="1:269" x14ac:dyDescent="0.25">
      <c r="R137">
        <f>IF(OR($U137="",$Q137=""),"",IFERROR($U137/$Q137,0))</f>
      </c>
      <c r="S137">
        <f>IF($U137="","",
SUM($T137,$V137,$AA137,$W137,$Y137)*
(1-IF($AB137="",0,VALUE($AB137)/100)))</f>
      </c>
      <c r="T137">
        <f>IF($U137="","",$U137)</f>
      </c>
      <c r="V137">
        <f>IF($U137="","",
IF($O137="","",
IF(ISNUMBER(SEARCH("exempt",LOWER($O137))),0,
$U137*(VALUE(SUBSTITUTE($O137,"%",""))/100))))</f>
      </c>
      <c r="AC137">
        <f>IFERROR(IF(FIND(" - ",$K137)&gt;0,MID($K137,FIND(" - ",$K137)+3,LEN($K137)),""),"")</f>
      </c>
      <c r="AL137" t="s">
        <v>773</v>
      </c>
      <c r="AP137" t="s">
        <v>774</v>
      </c>
      <c r="AQ137" t="s">
        <v>43</v>
      </c>
      <c r="AT137">
        <f>IFERROR(LEFT($K137,FIND(" - ",$K137)-1),$K137)</f>
      </c>
      <c r="AW137">
        <f>IF($CL137&gt;=1,INDEX($AU:$AU,$CK137+1),"")</f>
      </c>
      <c r="AX137">
        <f>IF($CL137&gt;=2,INDEX($AU:$AU,$CK137+2),"")</f>
      </c>
      <c r="AY137">
        <f>IF($CL137&gt;=3,INDEX($AU:$AU,$CK137+3),"")</f>
      </c>
      <c r="AZ137">
        <f>IF($CL137&gt;=4,INDEX($AU:$AU,$CK137+4),"")</f>
      </c>
      <c r="BA137">
        <f>IF($CL137&gt;=5,INDEX($AU:$AU,$CK137+5),"")</f>
      </c>
      <c r="BB137">
        <f>IF($CL137&gt;=6,INDEX($AU:$AU,$CK137+6),"")</f>
      </c>
      <c r="BC137">
        <f>IF($CL137&gt;=7,INDEX($AU:$AU,$CK137+7),"")</f>
      </c>
      <c r="BD137">
        <f>IF($CL137&gt;=8,INDEX($AU:$AU,$CK137+8),"")</f>
      </c>
      <c r="BE137">
        <f>IF($CL137&gt;=9,INDEX($AU:$AU,$CK137+9),"")</f>
      </c>
      <c r="BF137">
        <f>IF($CL137&gt;=10,INDEX($AU:$AU,$CK137+10),"")</f>
      </c>
      <c r="BG137">
        <f>IF($CL137&gt;=11,INDEX($AU:$AU,$CK137+11),"")</f>
      </c>
      <c r="BH137">
        <f>IF($CL137&gt;=12,INDEX($AU:$AU,$CK137+12),"")</f>
      </c>
      <c r="BI137">
        <f>IF($CL137&gt;=13,INDEX($AU:$AU,$CK137+13),"")</f>
      </c>
      <c r="BJ137">
        <f>IF($CL137&gt;=14,INDEX($AU:$AU,$CK137+14),"")</f>
      </c>
      <c r="BK137">
        <f>IF($CL137&gt;=15,INDEX($AU:$AU,$CK137+15),"")</f>
      </c>
      <c r="BL137">
        <f>IF($CL137&gt;=16,INDEX($AU:$AU,$CK137+16),"")</f>
      </c>
      <c r="BM137">
        <f>IF($CL137&gt;=17,INDEX($AU:$AU,$CK137+17),"")</f>
      </c>
      <c r="BN137">
        <f>IF($CL137&gt;=18,INDEX($AU:$AU,$CK137+18),"")</f>
      </c>
      <c r="BO137">
        <f>IF($CL137&gt;=19,INDEX($AU:$AU,$CK137+19),"")</f>
      </c>
      <c r="BP137">
        <f>IF($CL137&gt;=20,INDEX($AU:$AU,$CK137+20),"")</f>
      </c>
      <c r="BQ137">
        <f>IF($CL137&gt;=21,INDEX($AU:$AU,$CK137+21),"")</f>
      </c>
      <c r="BR137">
        <f>IF($CL137&gt;=22,INDEX($AU:$AU,$CK137+22),"")</f>
      </c>
      <c r="BS137">
        <f>IF($CL137&gt;=23,INDEX($AU:$AU,$CK137+23),"")</f>
      </c>
      <c r="BT137">
        <f>IF($CL137&gt;=24,INDEX($AU:$AU,$CK137+24),"")</f>
      </c>
      <c r="BU137">
        <f>IF($CL137&gt;=25,INDEX($AU:$AU,$CK137+25),"")</f>
      </c>
      <c r="BV137">
        <f>IF($CL137&gt;=26,INDEX($AU:$AU,$CK137+26),"")</f>
      </c>
      <c r="BW137">
        <f>IF($CL137&gt;=27,INDEX($AU:$AU,$CK137+27),"")</f>
      </c>
      <c r="BX137">
        <f>IF($CL137&gt;=28,INDEX($AU:$AU,$CK137+28),"")</f>
      </c>
      <c r="BY137">
        <f>IF($CL137&gt;=29,INDEX($AU:$AU,$CK137+29),"")</f>
      </c>
      <c r="BZ137">
        <f>IF($CL137&gt;=30,INDEX($AU:$AU,$CK137+30),"")</f>
      </c>
      <c r="CA137">
        <f>IF($CL137&gt;=31,INDEX($AU:$AU,$CK137+31),"")</f>
      </c>
      <c r="CB137">
        <f>IF($CL137&gt;=32,INDEX($AU:$AU,$CK137+32),"")</f>
      </c>
      <c r="CC137">
        <f>IF($CL137&gt;=33,INDEX($AU:$AU,$CK137+33),"")</f>
      </c>
      <c r="CD137">
        <f>IF($CL137&gt;=34,INDEX($AU:$AU,$CK137+34),"")</f>
      </c>
      <c r="CE137">
        <f>IF($CL137&gt;=35,INDEX($AU:$AU,$CK137+35),"")</f>
      </c>
      <c r="CF137">
        <f>IF($CL137&gt;=36,INDEX($AU:$AU,$CK137+36),"")</f>
      </c>
      <c r="CG137">
        <f>IF($CL137&gt;=37,INDEX($AU:$AU,$CK137+37),"")</f>
      </c>
      <c r="CH137">
        <f>IF($CL137&gt;=38,INDEX($AU:$AU,$CK137+38),"")</f>
      </c>
      <c r="CI137">
        <f>IF($CL137&gt;=39,INDEX($AU:$AU,$CK137+39),"")</f>
      </c>
      <c r="CJ137">
        <f>IF($CL137&gt;=40,INDEX($AU:$AU,$CK137+40),"")</f>
      </c>
      <c r="CK137">
        <f>IFERROR(MATCH($AT137,$AU$2:$AU$133,0)+1,0)</f>
      </c>
      <c r="CL137">
        <f>IFERROR(INDEX($AV$2:$AV$133,MATCH($AT137,$AU$2:$AU$133,0)),0)</f>
      </c>
      <c r="CM137">
        <f>IFERROR(LEFT($L137,FIND(" - ",$L137)-1),$L137)</f>
      </c>
      <c r="CN137" t="s">
        <v>775</v>
      </c>
      <c r="CO137">
        <v>1</v>
      </c>
      <c r="CP137">
        <f>IF($DK137&gt;=1,INDEX($CN:$CN,$DJ137+1),"")</f>
      </c>
      <c r="CQ137">
        <f>IF($DK137&gt;=2,INDEX($CN:$CN,$DJ137+2),"")</f>
      </c>
      <c r="CR137">
        <f>IF($DK137&gt;=3,INDEX($CN:$CN,$DJ137+3),"")</f>
      </c>
      <c r="CS137">
        <f>IF($DK137&gt;=4,INDEX($CN:$CN,$DJ137+4),"")</f>
      </c>
      <c r="CT137">
        <f>IF($DK137&gt;=5,INDEX($CN:$CN,$DJ137+5),"")</f>
      </c>
      <c r="CU137">
        <f>IF($DK137&gt;=6,INDEX($CN:$CN,$DJ137+6),"")</f>
      </c>
      <c r="CV137">
        <f>IF($DK137&gt;=7,INDEX($CN:$CN,$DJ137+7),"")</f>
      </c>
      <c r="CW137">
        <f>IF($DK137&gt;=8,INDEX($CN:$CN,$DJ137+8),"")</f>
      </c>
      <c r="CX137">
        <f>IF($DK137&gt;=9,INDEX($CN:$CN,$DJ137+9),"")</f>
      </c>
      <c r="CY137">
        <f>IF($DK137&gt;=10,INDEX($CN:$CN,$DJ137+10),"")</f>
      </c>
      <c r="CZ137">
        <f>IF($DK137&gt;=11,INDEX($CN:$CN,$DJ137+11),"")</f>
      </c>
      <c r="DA137">
        <f>IF($DK137&gt;=12,INDEX($CN:$CN,$DJ137+12),"")</f>
      </c>
      <c r="DB137">
        <f>IF($DK137&gt;=13,INDEX($CN:$CN,$DJ137+13),"")</f>
      </c>
      <c r="DC137">
        <f>IF($DK137&gt;=14,INDEX($CN:$CN,$DJ137+14),"")</f>
      </c>
      <c r="DD137">
        <f>IF($DK137&gt;=15,INDEX($CN:$CN,$DJ137+15),"")</f>
      </c>
      <c r="DE137">
        <f>IF($DK137&gt;=16,INDEX($CN:$CN,$DJ137+16),"")</f>
      </c>
      <c r="DF137">
        <f>IF($DK137&gt;=17,INDEX($CN:$CN,$DJ137+17),"")</f>
      </c>
      <c r="DG137">
        <f>IF($DK137&gt;=18,INDEX($CN:$CN,$DJ137+18),"")</f>
      </c>
      <c r="DH137">
        <f>IF($DK137&gt;=19,INDEX($CN:$CN,$DJ137+19),"")</f>
      </c>
      <c r="DI137">
        <f>IF($DK137&gt;=20,INDEX($CN:$CN,$DJ137+20),"")</f>
      </c>
      <c r="DJ137">
        <f>IFERROR(MATCH($CM137,$CN$2:$CN$1089,0)+1,0)</f>
      </c>
      <c r="DK137">
        <f>IFERROR(INDEX($CO$2:$CO$1089,MATCH($CM137,$CN$2:$CN$1089,0)),0)</f>
      </c>
      <c r="DL137">
        <f>IFERROR(INDEX($AS:$AS,MATCH($O137,$AR:$AR,0))&amp;"","")</f>
      </c>
      <c r="DM137" t="s">
        <v>207</v>
      </c>
      <c r="DO137">
        <v>1</v>
      </c>
      <c r="DP137">
        <f>IF($GS137&gt;=1,INDEX($DM:$DM,$GR137+1),"")</f>
      </c>
      <c r="DQ137">
        <f>IF($GS137&gt;=2,INDEX($DM:$DM,$GR137+2),"")</f>
      </c>
      <c r="DR137">
        <f>IF($GS137&gt;=3,INDEX($DM:$DM,$GR137+3),"")</f>
      </c>
      <c r="DS137">
        <f>IF($GS137&gt;=4,INDEX($DM:$DM,$GR137+4),"")</f>
      </c>
      <c r="DT137">
        <f>IF($GS137&gt;=5,INDEX($DM:$DM,$GR137+5),"")</f>
      </c>
      <c r="DU137">
        <f>IF($GS137&gt;=6,INDEX($DM:$DM,$GR137+6),"")</f>
      </c>
      <c r="DV137">
        <f>IF($GS137&gt;=7,INDEX($DM:$DM,$GR137+7),"")</f>
      </c>
      <c r="DW137">
        <f>IF($GS137&gt;=8,INDEX($DM:$DM,$GR137+8),"")</f>
      </c>
      <c r="DX137">
        <f>IF($GS137&gt;=9,INDEX($DM:$DM,$GR137+9),"")</f>
      </c>
      <c r="DY137">
        <f>IF($GS137&gt;=10,INDEX($DM:$DM,$GR137+10),"")</f>
      </c>
      <c r="DZ137">
        <f>IF($GS137&gt;=11,INDEX($DM:$DM,$GR137+11),"")</f>
      </c>
      <c r="EA137">
        <f>IF($GS137&gt;=12,INDEX($DM:$DM,$GR137+12),"")</f>
      </c>
      <c r="EB137">
        <f>IF($GS137&gt;=13,INDEX($DM:$DM,$GR137+13),"")</f>
      </c>
      <c r="EC137">
        <f>IF($GS137&gt;=14,INDEX($DM:$DM,$GR137+14),"")</f>
      </c>
      <c r="ED137">
        <f>IF($GS137&gt;=15,INDEX($DM:$DM,$GR137+15),"")</f>
      </c>
      <c r="EE137">
        <f>IF($GS137&gt;=16,INDEX($DM:$DM,$GR137+16),"")</f>
      </c>
      <c r="EF137">
        <f>IF($GS137&gt;=17,INDEX($DM:$DM,$GR137+17),"")</f>
      </c>
      <c r="EG137">
        <f>IF($GS137&gt;=18,INDEX($DM:$DM,$GR137+18),"")</f>
      </c>
      <c r="EH137">
        <f>IF($GS137&gt;=19,INDEX($DM:$DM,$GR137+19),"")</f>
      </c>
      <c r="EI137">
        <f>IF($GS137&gt;=20,INDEX($DM:$DM,$GR137+20),"")</f>
      </c>
      <c r="EJ137">
        <f>IF($GS137&gt;=21,INDEX($DM:$DM,$GR137+21),"")</f>
      </c>
      <c r="EK137">
        <f>IF($GS137&gt;=22,INDEX($DM:$DM,$GR137+22),"")</f>
      </c>
      <c r="EL137">
        <f>IF($GS137&gt;=23,INDEX($DM:$DM,$GR137+23),"")</f>
      </c>
      <c r="EM137">
        <f>IF($GS137&gt;=24,INDEX($DM:$DM,$GR137+24),"")</f>
      </c>
      <c r="EN137">
        <f>IF($GS137&gt;=25,INDEX($DM:$DM,$GR137+25),"")</f>
      </c>
      <c r="EO137">
        <f>IF($GS137&gt;=26,INDEX($DM:$DM,$GR137+26),"")</f>
      </c>
      <c r="EP137">
        <f>IF($GS137&gt;=27,INDEX($DM:$DM,$GR137+27),"")</f>
      </c>
      <c r="EQ137">
        <f>IF($GS137&gt;=28,INDEX($DM:$DM,$GR137+28),"")</f>
      </c>
      <c r="ER137">
        <f>IF($GS137&gt;=29,INDEX($DM:$DM,$GR137+29),"")</f>
      </c>
      <c r="ES137">
        <f>IF($GS137&gt;=30,INDEX($DM:$DM,$GR137+30),"")</f>
      </c>
      <c r="ET137">
        <f>IF($GS137&gt;=31,INDEX($DM:$DM,$GR137+31),"")</f>
      </c>
      <c r="EU137">
        <f>IF($GS137&gt;=32,INDEX($DM:$DM,$GR137+32),"")</f>
      </c>
      <c r="EV137">
        <f>IF($GS137&gt;=33,INDEX($DM:$DM,$GR137+33),"")</f>
      </c>
      <c r="EW137">
        <f>IF($GS137&gt;=34,INDEX($DM:$DM,$GR137+34),"")</f>
      </c>
      <c r="EX137">
        <f>IF($GS137&gt;=35,INDEX($DM:$DM,$GR137+35),"")</f>
      </c>
      <c r="EY137">
        <f>IF($GS137&gt;=36,INDEX($DM:$DM,$GR137+36),"")</f>
      </c>
      <c r="EZ137">
        <f>IF($GS137&gt;=37,INDEX($DM:$DM,$GR137+37),"")</f>
      </c>
      <c r="FA137">
        <f>IF($GS137&gt;=38,INDEX($DM:$DM,$GR137+38),"")</f>
      </c>
      <c r="FB137">
        <f>IF($GS137&gt;=39,INDEX($DM:$DM,$GR137+39),"")</f>
      </c>
      <c r="FC137">
        <f>IF($GS137&gt;=40,INDEX($DM:$DM,$GR137+40),"")</f>
      </c>
      <c r="FD137">
        <f>IF($GS137&gt;=1,INDEX($DN:$DN,$GR137+1),"")</f>
      </c>
      <c r="FE137">
        <f>IF($GS137&gt;=2,INDEX($DN:$DN,$GR137+2),"")</f>
      </c>
      <c r="FF137">
        <f>IF($GS137&gt;=3,INDEX($DN:$DN,$GR137+3),"")</f>
      </c>
      <c r="FG137">
        <f>IF($GS137&gt;=4,INDEX($DN:$DN,$GR137+4),"")</f>
      </c>
      <c r="FH137">
        <f>IF($GS137&gt;=5,INDEX($DN:$DN,$GR137+5),"")</f>
      </c>
      <c r="FI137">
        <f>IF($GS137&gt;=6,INDEX($DN:$DN,$GR137+6),"")</f>
      </c>
      <c r="FJ137">
        <f>IF($GS137&gt;=7,INDEX($DN:$DN,$GR137+7),"")</f>
      </c>
      <c r="FK137">
        <f>IF($GS137&gt;=8,INDEX($DN:$DN,$GR137+8),"")</f>
      </c>
      <c r="FL137">
        <f>IF($GS137&gt;=9,INDEX($DN:$DN,$GR137+9),"")</f>
      </c>
      <c r="FM137">
        <f>IF($GS137&gt;=10,INDEX($DN:$DN,$GR137+10),"")</f>
      </c>
      <c r="FN137">
        <f>IF($GS137&gt;=11,INDEX($DN:$DN,$GR137+11),"")</f>
      </c>
      <c r="FO137">
        <f>IF($GS137&gt;=12,INDEX($DN:$DN,$GR137+12),"")</f>
      </c>
      <c r="FP137">
        <f>IF($GS137&gt;=13,INDEX($DN:$DN,$GR137+13),"")</f>
      </c>
      <c r="FQ137">
        <f>IF($GS137&gt;=14,INDEX($DN:$DN,$GR137+14),"")</f>
      </c>
      <c r="FR137">
        <f>IF($GS137&gt;=15,INDEX($DN:$DN,$GR137+15),"")</f>
      </c>
      <c r="FS137">
        <f>IF($GS137&gt;=16,INDEX($DN:$DN,$GR137+16),"")</f>
      </c>
      <c r="FT137">
        <f>IF($GS137&gt;=17,INDEX($DN:$DN,$GR137+17),"")</f>
      </c>
      <c r="FU137">
        <f>IF($GS137&gt;=18,INDEX($DN:$DN,$GR137+18),"")</f>
      </c>
      <c r="FV137">
        <f>IF($GS137&gt;=19,INDEX($DN:$DN,$GR137+19),"")</f>
      </c>
      <c r="FW137">
        <f>IF($GS137&gt;=20,INDEX($DN:$DN,$GR137+20),"")</f>
      </c>
      <c r="FX137">
        <f>IF($GS137&gt;=21,INDEX($DN:$DN,$GR137+21),"")</f>
      </c>
      <c r="FY137">
        <f>IF($GS137&gt;=22,INDEX($DN:$DN,$GR137+22),"")</f>
      </c>
      <c r="FZ137">
        <f>IF($GS137&gt;=23,INDEX($DN:$DN,$GR137+23),"")</f>
      </c>
      <c r="GA137">
        <f>IF($GS137&gt;=24,INDEX($DN:$DN,$GR137+24),"")</f>
      </c>
      <c r="GB137">
        <f>IF($GS137&gt;=25,INDEX($DN:$DN,$GR137+25),"")</f>
      </c>
      <c r="GC137">
        <f>IF($GS137&gt;=26,INDEX($DN:$DN,$GR137+26),"")</f>
      </c>
      <c r="GD137">
        <f>IF($GS137&gt;=27,INDEX($DN:$DN,$GR137+27),"")</f>
      </c>
      <c r="GE137">
        <f>IF($GS137&gt;=28,INDEX($DN:$DN,$GR137+28),"")</f>
      </c>
      <c r="GF137">
        <f>IF($GS137&gt;=29,INDEX($DN:$DN,$GR137+29),"")</f>
      </c>
      <c r="GG137">
        <f>IF($GS137&gt;=30,INDEX($DN:$DN,$GR137+30),"")</f>
      </c>
      <c r="GH137">
        <f>IF($GS137&gt;=31,INDEX($DN:$DN,$GR137+31),"")</f>
      </c>
      <c r="GI137">
        <f>IF($GS137&gt;=32,INDEX($DN:$DN,$GR137+32),"")</f>
      </c>
      <c r="GJ137">
        <f>IF($GS137&gt;=33,INDEX($DN:$DN,$GR137+33),"")</f>
      </c>
      <c r="GK137">
        <f>IF($GS137&gt;=34,INDEX($DN:$DN,$GR137+34),"")</f>
      </c>
      <c r="GL137">
        <f>IF($GS137&gt;=35,INDEX($DN:$DN,$GR137+35),"")</f>
      </c>
      <c r="GM137">
        <f>IF($GS137&gt;=36,INDEX($DN:$DN,$GR137+36),"")</f>
      </c>
      <c r="GN137">
        <f>IF($GS137&gt;=37,INDEX($DN:$DN,$GR137+37),"")</f>
      </c>
      <c r="GO137">
        <f>IF($GS137&gt;=38,INDEX($DN:$DN,$GR137+38),"")</f>
      </c>
      <c r="GP137">
        <f>IF($GS137&gt;=39,INDEX($DN:$DN,$GR137+39),"")</f>
      </c>
      <c r="GQ137">
        <f>IF($GS137&gt;=40,INDEX($DN:$DN,$GR137+40),"")</f>
      </c>
      <c r="GR137">
        <f>IFERROR(MATCH($DL137,$DM$2:$DM$148,0)+1,0)</f>
      </c>
      <c r="GS137">
        <f>IFERROR(INDEX($DO$2:$DO$148,MATCH($DL137,$DM$2:$DM$148,0)),0)</f>
      </c>
      <c r="GT137">
        <f>IFERROR(MATCH($Z137,$DP$137:$FC$137,0),0)</f>
      </c>
      <c r="GU137">
        <f>IF($GT137&gt;0,INDEX($FD$137:$GQ$137,$GT137),"")</f>
      </c>
      <c r="GV137" t="s">
        <v>335</v>
      </c>
      <c r="GW137">
        <v>1</v>
      </c>
      <c r="GX137">
        <f>IF($JG137&gt;=1,INDEX($GV:$GV,$JF137+1),"")</f>
      </c>
      <c r="GY137">
        <f>IF($JG137&gt;=2,INDEX($GV:$GV,$JF137+2),"")</f>
      </c>
      <c r="GZ137">
        <f>IF($JG137&gt;=3,INDEX($GV:$GV,$JF137+3),"")</f>
      </c>
      <c r="HA137">
        <f>IF($JG137&gt;=4,INDEX($GV:$GV,$JF137+4),"")</f>
      </c>
      <c r="HB137">
        <f>IF($JG137&gt;=5,INDEX($GV:$GV,$JF137+5),"")</f>
      </c>
      <c r="HC137">
        <f>IF($JG137&gt;=6,INDEX($GV:$GV,$JF137+6),"")</f>
      </c>
      <c r="HD137">
        <f>IF($JG137&gt;=7,INDEX($GV:$GV,$JF137+7),"")</f>
      </c>
      <c r="HE137">
        <f>IF($JG137&gt;=8,INDEX($GV:$GV,$JF137+8),"")</f>
      </c>
      <c r="HF137">
        <f>IF($JG137&gt;=9,INDEX($GV:$GV,$JF137+9),"")</f>
      </c>
      <c r="HG137">
        <f>IF($JG137&gt;=10,INDEX($GV:$GV,$JF137+10),"")</f>
      </c>
      <c r="HH137">
        <f>IF($JG137&gt;=11,INDEX($GV:$GV,$JF137+11),"")</f>
      </c>
      <c r="HI137">
        <f>IF($JG137&gt;=12,INDEX($GV:$GV,$JF137+12),"")</f>
      </c>
      <c r="HJ137">
        <f>IF($JG137&gt;=13,INDEX($GV:$GV,$JF137+13),"")</f>
      </c>
      <c r="HK137">
        <f>IF($JG137&gt;=14,INDEX($GV:$GV,$JF137+14),"")</f>
      </c>
      <c r="HL137">
        <f>IF($JG137&gt;=15,INDEX($GV:$GV,$JF137+15),"")</f>
      </c>
      <c r="HM137">
        <f>IF($JG137&gt;=16,INDEX($GV:$GV,$JF137+16),"")</f>
      </c>
      <c r="HN137">
        <f>IF($JG137&gt;=17,INDEX($GV:$GV,$JF137+17),"")</f>
      </c>
      <c r="HO137">
        <f>IF($JG137&gt;=18,INDEX($GV:$GV,$JF137+18),"")</f>
      </c>
      <c r="HP137">
        <f>IF($JG137&gt;=19,INDEX($GV:$GV,$JF137+19),"")</f>
      </c>
      <c r="HQ137">
        <f>IF($JG137&gt;=20,INDEX($GV:$GV,$JF137+20),"")</f>
      </c>
      <c r="HR137">
        <f>IF($JG137&gt;=21,INDEX($GV:$GV,$JF137+21),"")</f>
      </c>
      <c r="HS137">
        <f>IF($JG137&gt;=22,INDEX($GV:$GV,$JF137+22),"")</f>
      </c>
      <c r="HT137">
        <f>IF($JG137&gt;=23,INDEX($GV:$GV,$JF137+23),"")</f>
      </c>
      <c r="HU137">
        <f>IF($JG137&gt;=24,INDEX($GV:$GV,$JF137+24),"")</f>
      </c>
      <c r="HV137">
        <f>IF($JG137&gt;=25,INDEX($GV:$GV,$JF137+25),"")</f>
      </c>
      <c r="HW137">
        <f>IF($JG137&gt;=26,INDEX($GV:$GV,$JF137+26),"")</f>
      </c>
      <c r="HX137">
        <f>IF($JG137&gt;=27,INDEX($GV:$GV,$JF137+27),"")</f>
      </c>
      <c r="HY137">
        <f>IF($JG137&gt;=28,INDEX($GV:$GV,$JF137+28),"")</f>
      </c>
      <c r="HZ137">
        <f>IF($JG137&gt;=29,INDEX($GV:$GV,$JF137+29),"")</f>
      </c>
      <c r="IA137">
        <f>IF($JG137&gt;=30,INDEX($GV:$GV,$JF137+30),"")</f>
      </c>
      <c r="IB137">
        <f>IF($JG137&gt;=31,INDEX($GV:$GV,$JF137+31),"")</f>
      </c>
      <c r="IC137">
        <f>IF($JG137&gt;=32,INDEX($GV:$GV,$JF137+32),"")</f>
      </c>
      <c r="ID137">
        <f>IF($JG137&gt;=33,INDEX($GV:$GV,$JF137+33),"")</f>
      </c>
      <c r="IE137">
        <f>IF($JG137&gt;=34,INDEX($GV:$GV,$JF137+34),"")</f>
      </c>
      <c r="IF137">
        <f>IF($JG137&gt;=35,INDEX($GV:$GV,$JF137+35),"")</f>
      </c>
      <c r="IG137">
        <f>IF($JG137&gt;=36,INDEX($GV:$GV,$JF137+36),"")</f>
      </c>
      <c r="IH137">
        <f>IF($JG137&gt;=37,INDEX($GV:$GV,$JF137+37),"")</f>
      </c>
      <c r="II137">
        <f>IF($JG137&gt;=38,INDEX($GV:$GV,$JF137+38),"")</f>
      </c>
      <c r="IJ137">
        <f>IF($JG137&gt;=39,INDEX($GV:$GV,$JF137+39),"")</f>
      </c>
      <c r="IK137">
        <f>IF($JG137&gt;=40,INDEX($GV:$GV,$JF137+40),"")</f>
      </c>
      <c r="IL137">
        <f>IF($JG137&gt;=41,INDEX($GV:$GV,$JF137+41),"")</f>
      </c>
      <c r="IM137">
        <f>IF($JG137&gt;=42,INDEX($GV:$GV,$JF137+42),"")</f>
      </c>
      <c r="IN137">
        <f>IF($JG137&gt;=43,INDEX($GV:$GV,$JF137+43),"")</f>
      </c>
      <c r="IO137">
        <f>IF($JG137&gt;=44,INDEX($GV:$GV,$JF137+44),"")</f>
      </c>
      <c r="IP137">
        <f>IF($JG137&gt;=45,INDEX($GV:$GV,$JF137+45),"")</f>
      </c>
      <c r="IQ137">
        <f>IF($JG137&gt;=46,INDEX($GV:$GV,$JF137+46),"")</f>
      </c>
      <c r="IR137">
        <f>IF($JG137&gt;=47,INDEX($GV:$GV,$JF137+47),"")</f>
      </c>
      <c r="IS137">
        <f>IF($JG137&gt;=48,INDEX($GV:$GV,$JF137+48),"")</f>
      </c>
      <c r="IT137">
        <f>IF($JG137&gt;=49,INDEX($GV:$GV,$JF137+49),"")</f>
      </c>
      <c r="IU137">
        <f>IF($JG137&gt;=50,INDEX($GV:$GV,$JF137+50),"")</f>
      </c>
      <c r="IV137">
        <f>IF($JG137&gt;=51,INDEX($GV:$GV,$JF137+51),"")</f>
      </c>
      <c r="IW137">
        <f>IF($JG137&gt;=52,INDEX($GV:$GV,$JF137+52),"")</f>
      </c>
      <c r="IX137">
        <f>IF($JG137&gt;=53,INDEX($GV:$GV,$JF137+53),"")</f>
      </c>
      <c r="IY137">
        <f>IF($JG137&gt;=54,INDEX($GV:$GV,$JF137+54),"")</f>
      </c>
      <c r="IZ137">
        <f>IF($JG137&gt;=55,INDEX($GV:$GV,$JF137+55),"")</f>
      </c>
      <c r="JA137">
        <f>IF($JG137&gt;=56,INDEX($GV:$GV,$JF137+56),"")</f>
      </c>
      <c r="JB137">
        <f>IF($JG137&gt;=57,INDEX($GV:$GV,$JF137+57),"")</f>
      </c>
      <c r="JC137">
        <f>IF($JG137&gt;=58,INDEX($GV:$GV,$JF137+58),"")</f>
      </c>
      <c r="JD137">
        <f>IF($JG137&gt;=59,INDEX($GV:$GV,$JF137+59),"")</f>
      </c>
      <c r="JE137">
        <f>IF($JG137&gt;=60,INDEX($GV:$GV,$JF137+60),"")</f>
      </c>
      <c r="JF137">
        <f>IFERROR(MATCH($GU137,$GV$2:$GV$322,0)+1,0)</f>
      </c>
      <c r="JG137">
        <f>IFERROR(INDEX($GW$2:$GW$322,MATCH($GU137,$GV$2:$GV$322,0)),0)</f>
      </c>
      <c r="JH137" t="s">
        <v>44</v>
      </c>
      <c r="JI137" t="s">
        <v>44</v>
      </c>
    </row>
    <row r="138" spans="1:269" x14ac:dyDescent="0.25">
      <c r="R138">
        <f>IF(OR($U138="",$Q138=""),"",IFERROR($U138/$Q138,0))</f>
      </c>
      <c r="S138">
        <f>IF($U138="","",
SUM($T138,$V138,$AA138,$W138,$Y138)*
(1-IF($AB138="",0,VALUE($AB138)/100)))</f>
      </c>
      <c r="T138">
        <f>IF($U138="","",$U138)</f>
      </c>
      <c r="V138">
        <f>IF($U138="","",
IF($O138="","",
IF(ISNUMBER(SEARCH("exempt",LOWER($O138))),0,
$U138*(VALUE(SUBSTITUTE($O138,"%",""))/100))))</f>
      </c>
      <c r="AC138">
        <f>IFERROR(IF(FIND(" - ",$K138)&gt;0,MID($K138,FIND(" - ",$K138)+3,LEN($K138)),""),"")</f>
      </c>
      <c r="AL138" t="s">
        <v>776</v>
      </c>
      <c r="AP138" t="s">
        <v>777</v>
      </c>
      <c r="AQ138" t="s">
        <v>778</v>
      </c>
      <c r="AT138">
        <f>IFERROR(LEFT($K138,FIND(" - ",$K138)-1),$K138)</f>
      </c>
      <c r="AW138">
        <f>IF($CL138&gt;=1,INDEX($AU:$AU,$CK138+1),"")</f>
      </c>
      <c r="AX138">
        <f>IF($CL138&gt;=2,INDEX($AU:$AU,$CK138+2),"")</f>
      </c>
      <c r="AY138">
        <f>IF($CL138&gt;=3,INDEX($AU:$AU,$CK138+3),"")</f>
      </c>
      <c r="AZ138">
        <f>IF($CL138&gt;=4,INDEX($AU:$AU,$CK138+4),"")</f>
      </c>
      <c r="BA138">
        <f>IF($CL138&gt;=5,INDEX($AU:$AU,$CK138+5),"")</f>
      </c>
      <c r="BB138">
        <f>IF($CL138&gt;=6,INDEX($AU:$AU,$CK138+6),"")</f>
      </c>
      <c r="BC138">
        <f>IF($CL138&gt;=7,INDEX($AU:$AU,$CK138+7),"")</f>
      </c>
      <c r="BD138">
        <f>IF($CL138&gt;=8,INDEX($AU:$AU,$CK138+8),"")</f>
      </c>
      <c r="BE138">
        <f>IF($CL138&gt;=9,INDEX($AU:$AU,$CK138+9),"")</f>
      </c>
      <c r="BF138">
        <f>IF($CL138&gt;=10,INDEX($AU:$AU,$CK138+10),"")</f>
      </c>
      <c r="BG138">
        <f>IF($CL138&gt;=11,INDEX($AU:$AU,$CK138+11),"")</f>
      </c>
      <c r="BH138">
        <f>IF($CL138&gt;=12,INDEX($AU:$AU,$CK138+12),"")</f>
      </c>
      <c r="BI138">
        <f>IF($CL138&gt;=13,INDEX($AU:$AU,$CK138+13),"")</f>
      </c>
      <c r="BJ138">
        <f>IF($CL138&gt;=14,INDEX($AU:$AU,$CK138+14),"")</f>
      </c>
      <c r="BK138">
        <f>IF($CL138&gt;=15,INDEX($AU:$AU,$CK138+15),"")</f>
      </c>
      <c r="BL138">
        <f>IF($CL138&gt;=16,INDEX($AU:$AU,$CK138+16),"")</f>
      </c>
      <c r="BM138">
        <f>IF($CL138&gt;=17,INDEX($AU:$AU,$CK138+17),"")</f>
      </c>
      <c r="BN138">
        <f>IF($CL138&gt;=18,INDEX($AU:$AU,$CK138+18),"")</f>
      </c>
      <c r="BO138">
        <f>IF($CL138&gt;=19,INDEX($AU:$AU,$CK138+19),"")</f>
      </c>
      <c r="BP138">
        <f>IF($CL138&gt;=20,INDEX($AU:$AU,$CK138+20),"")</f>
      </c>
      <c r="BQ138">
        <f>IF($CL138&gt;=21,INDEX($AU:$AU,$CK138+21),"")</f>
      </c>
      <c r="BR138">
        <f>IF($CL138&gt;=22,INDEX($AU:$AU,$CK138+22),"")</f>
      </c>
      <c r="BS138">
        <f>IF($CL138&gt;=23,INDEX($AU:$AU,$CK138+23),"")</f>
      </c>
      <c r="BT138">
        <f>IF($CL138&gt;=24,INDEX($AU:$AU,$CK138+24),"")</f>
      </c>
      <c r="BU138">
        <f>IF($CL138&gt;=25,INDEX($AU:$AU,$CK138+25),"")</f>
      </c>
      <c r="BV138">
        <f>IF($CL138&gt;=26,INDEX($AU:$AU,$CK138+26),"")</f>
      </c>
      <c r="BW138">
        <f>IF($CL138&gt;=27,INDEX($AU:$AU,$CK138+27),"")</f>
      </c>
      <c r="BX138">
        <f>IF($CL138&gt;=28,INDEX($AU:$AU,$CK138+28),"")</f>
      </c>
      <c r="BY138">
        <f>IF($CL138&gt;=29,INDEX($AU:$AU,$CK138+29),"")</f>
      </c>
      <c r="BZ138">
        <f>IF($CL138&gt;=30,INDEX($AU:$AU,$CK138+30),"")</f>
      </c>
      <c r="CA138">
        <f>IF($CL138&gt;=31,INDEX($AU:$AU,$CK138+31),"")</f>
      </c>
      <c r="CB138">
        <f>IF($CL138&gt;=32,INDEX($AU:$AU,$CK138+32),"")</f>
      </c>
      <c r="CC138">
        <f>IF($CL138&gt;=33,INDEX($AU:$AU,$CK138+33),"")</f>
      </c>
      <c r="CD138">
        <f>IF($CL138&gt;=34,INDEX($AU:$AU,$CK138+34),"")</f>
      </c>
      <c r="CE138">
        <f>IF($CL138&gt;=35,INDEX($AU:$AU,$CK138+35),"")</f>
      </c>
      <c r="CF138">
        <f>IF($CL138&gt;=36,INDEX($AU:$AU,$CK138+36),"")</f>
      </c>
      <c r="CG138">
        <f>IF($CL138&gt;=37,INDEX($AU:$AU,$CK138+37),"")</f>
      </c>
      <c r="CH138">
        <f>IF($CL138&gt;=38,INDEX($AU:$AU,$CK138+38),"")</f>
      </c>
      <c r="CI138">
        <f>IF($CL138&gt;=39,INDEX($AU:$AU,$CK138+39),"")</f>
      </c>
      <c r="CJ138">
        <f>IF($CL138&gt;=40,INDEX($AU:$AU,$CK138+40),"")</f>
      </c>
      <c r="CK138">
        <f>IFERROR(MATCH($AT138,$AU$2:$AU$133,0)+1,0)</f>
      </c>
      <c r="CL138">
        <f>IFERROR(INDEX($AV$2:$AV$133,MATCH($AT138,$AU$2:$AU$133,0)),0)</f>
      </c>
      <c r="CM138">
        <f>IFERROR(LEFT($L138,FIND(" - ",$L138)-1),$L138)</f>
      </c>
      <c r="CN138" t="s">
        <v>221</v>
      </c>
      <c r="CP138">
        <f>IF($DK138&gt;=1,INDEX($CN:$CN,$DJ138+1),"")</f>
      </c>
      <c r="CQ138">
        <f>IF($DK138&gt;=2,INDEX($CN:$CN,$DJ138+2),"")</f>
      </c>
      <c r="CR138">
        <f>IF($DK138&gt;=3,INDEX($CN:$CN,$DJ138+3),"")</f>
      </c>
      <c r="CS138">
        <f>IF($DK138&gt;=4,INDEX($CN:$CN,$DJ138+4),"")</f>
      </c>
      <c r="CT138">
        <f>IF($DK138&gt;=5,INDEX($CN:$CN,$DJ138+5),"")</f>
      </c>
      <c r="CU138">
        <f>IF($DK138&gt;=6,INDEX($CN:$CN,$DJ138+6),"")</f>
      </c>
      <c r="CV138">
        <f>IF($DK138&gt;=7,INDEX($CN:$CN,$DJ138+7),"")</f>
      </c>
      <c r="CW138">
        <f>IF($DK138&gt;=8,INDEX($CN:$CN,$DJ138+8),"")</f>
      </c>
      <c r="CX138">
        <f>IF($DK138&gt;=9,INDEX($CN:$CN,$DJ138+9),"")</f>
      </c>
      <c r="CY138">
        <f>IF($DK138&gt;=10,INDEX($CN:$CN,$DJ138+10),"")</f>
      </c>
      <c r="CZ138">
        <f>IF($DK138&gt;=11,INDEX($CN:$CN,$DJ138+11),"")</f>
      </c>
      <c r="DA138">
        <f>IF($DK138&gt;=12,INDEX($CN:$CN,$DJ138+12),"")</f>
      </c>
      <c r="DB138">
        <f>IF($DK138&gt;=13,INDEX($CN:$CN,$DJ138+13),"")</f>
      </c>
      <c r="DC138">
        <f>IF($DK138&gt;=14,INDEX($CN:$CN,$DJ138+14),"")</f>
      </c>
      <c r="DD138">
        <f>IF($DK138&gt;=15,INDEX($CN:$CN,$DJ138+15),"")</f>
      </c>
      <c r="DE138">
        <f>IF($DK138&gt;=16,INDEX($CN:$CN,$DJ138+16),"")</f>
      </c>
      <c r="DF138">
        <f>IF($DK138&gt;=17,INDEX($CN:$CN,$DJ138+17),"")</f>
      </c>
      <c r="DG138">
        <f>IF($DK138&gt;=18,INDEX($CN:$CN,$DJ138+18),"")</f>
      </c>
      <c r="DH138">
        <f>IF($DK138&gt;=19,INDEX($CN:$CN,$DJ138+19),"")</f>
      </c>
      <c r="DI138">
        <f>IF($DK138&gt;=20,INDEX($CN:$CN,$DJ138+20),"")</f>
      </c>
      <c r="DJ138">
        <f>IFERROR(MATCH($CM138,$CN$2:$CN$1089,0)+1,0)</f>
      </c>
      <c r="DK138">
        <f>IFERROR(INDEX($CO$2:$CO$1089,MATCH($CM138,$CN$2:$CN$1089,0)),0)</f>
      </c>
      <c r="DL138">
        <f>IFERROR(INDEX($AS:$AS,MATCH($O138,$AR:$AR,0))&amp;"","")</f>
      </c>
      <c r="DM138" t="s">
        <v>114</v>
      </c>
      <c r="DN138" t="s">
        <v>779</v>
      </c>
      <c r="DP138">
        <f>IF($GS138&gt;=1,INDEX($DM:$DM,$GR138+1),"")</f>
      </c>
      <c r="DQ138">
        <f>IF($GS138&gt;=2,INDEX($DM:$DM,$GR138+2),"")</f>
      </c>
      <c r="DR138">
        <f>IF($GS138&gt;=3,INDEX($DM:$DM,$GR138+3),"")</f>
      </c>
      <c r="DS138">
        <f>IF($GS138&gt;=4,INDEX($DM:$DM,$GR138+4),"")</f>
      </c>
      <c r="DT138">
        <f>IF($GS138&gt;=5,INDEX($DM:$DM,$GR138+5),"")</f>
      </c>
      <c r="DU138">
        <f>IF($GS138&gt;=6,INDEX($DM:$DM,$GR138+6),"")</f>
      </c>
      <c r="DV138">
        <f>IF($GS138&gt;=7,INDEX($DM:$DM,$GR138+7),"")</f>
      </c>
      <c r="DW138">
        <f>IF($GS138&gt;=8,INDEX($DM:$DM,$GR138+8),"")</f>
      </c>
      <c r="DX138">
        <f>IF($GS138&gt;=9,INDEX($DM:$DM,$GR138+9),"")</f>
      </c>
      <c r="DY138">
        <f>IF($GS138&gt;=10,INDEX($DM:$DM,$GR138+10),"")</f>
      </c>
      <c r="DZ138">
        <f>IF($GS138&gt;=11,INDEX($DM:$DM,$GR138+11),"")</f>
      </c>
      <c r="EA138">
        <f>IF($GS138&gt;=12,INDEX($DM:$DM,$GR138+12),"")</f>
      </c>
      <c r="EB138">
        <f>IF($GS138&gt;=13,INDEX($DM:$DM,$GR138+13),"")</f>
      </c>
      <c r="EC138">
        <f>IF($GS138&gt;=14,INDEX($DM:$DM,$GR138+14),"")</f>
      </c>
      <c r="ED138">
        <f>IF($GS138&gt;=15,INDEX($DM:$DM,$GR138+15),"")</f>
      </c>
      <c r="EE138">
        <f>IF($GS138&gt;=16,INDEX($DM:$DM,$GR138+16),"")</f>
      </c>
      <c r="EF138">
        <f>IF($GS138&gt;=17,INDEX($DM:$DM,$GR138+17),"")</f>
      </c>
      <c r="EG138">
        <f>IF($GS138&gt;=18,INDEX($DM:$DM,$GR138+18),"")</f>
      </c>
      <c r="EH138">
        <f>IF($GS138&gt;=19,INDEX($DM:$DM,$GR138+19),"")</f>
      </c>
      <c r="EI138">
        <f>IF($GS138&gt;=20,INDEX($DM:$DM,$GR138+20),"")</f>
      </c>
      <c r="EJ138">
        <f>IF($GS138&gt;=21,INDEX($DM:$DM,$GR138+21),"")</f>
      </c>
      <c r="EK138">
        <f>IF($GS138&gt;=22,INDEX($DM:$DM,$GR138+22),"")</f>
      </c>
      <c r="EL138">
        <f>IF($GS138&gt;=23,INDEX($DM:$DM,$GR138+23),"")</f>
      </c>
      <c r="EM138">
        <f>IF($GS138&gt;=24,INDEX($DM:$DM,$GR138+24),"")</f>
      </c>
      <c r="EN138">
        <f>IF($GS138&gt;=25,INDEX($DM:$DM,$GR138+25),"")</f>
      </c>
      <c r="EO138">
        <f>IF($GS138&gt;=26,INDEX($DM:$DM,$GR138+26),"")</f>
      </c>
      <c r="EP138">
        <f>IF($GS138&gt;=27,INDEX($DM:$DM,$GR138+27),"")</f>
      </c>
      <c r="EQ138">
        <f>IF($GS138&gt;=28,INDEX($DM:$DM,$GR138+28),"")</f>
      </c>
      <c r="ER138">
        <f>IF($GS138&gt;=29,INDEX($DM:$DM,$GR138+29),"")</f>
      </c>
      <c r="ES138">
        <f>IF($GS138&gt;=30,INDEX($DM:$DM,$GR138+30),"")</f>
      </c>
      <c r="ET138">
        <f>IF($GS138&gt;=31,INDEX($DM:$DM,$GR138+31),"")</f>
      </c>
      <c r="EU138">
        <f>IF($GS138&gt;=32,INDEX($DM:$DM,$GR138+32),"")</f>
      </c>
      <c r="EV138">
        <f>IF($GS138&gt;=33,INDEX($DM:$DM,$GR138+33),"")</f>
      </c>
      <c r="EW138">
        <f>IF($GS138&gt;=34,INDEX($DM:$DM,$GR138+34),"")</f>
      </c>
      <c r="EX138">
        <f>IF($GS138&gt;=35,INDEX($DM:$DM,$GR138+35),"")</f>
      </c>
      <c r="EY138">
        <f>IF($GS138&gt;=36,INDEX($DM:$DM,$GR138+36),"")</f>
      </c>
      <c r="EZ138">
        <f>IF($GS138&gt;=37,INDEX($DM:$DM,$GR138+37),"")</f>
      </c>
      <c r="FA138">
        <f>IF($GS138&gt;=38,INDEX($DM:$DM,$GR138+38),"")</f>
      </c>
      <c r="FB138">
        <f>IF($GS138&gt;=39,INDEX($DM:$DM,$GR138+39),"")</f>
      </c>
      <c r="FC138">
        <f>IF($GS138&gt;=40,INDEX($DM:$DM,$GR138+40),"")</f>
      </c>
      <c r="FD138">
        <f>IF($GS138&gt;=1,INDEX($DN:$DN,$GR138+1),"")</f>
      </c>
      <c r="FE138">
        <f>IF($GS138&gt;=2,INDEX($DN:$DN,$GR138+2),"")</f>
      </c>
      <c r="FF138">
        <f>IF($GS138&gt;=3,INDEX($DN:$DN,$GR138+3),"")</f>
      </c>
      <c r="FG138">
        <f>IF($GS138&gt;=4,INDEX($DN:$DN,$GR138+4),"")</f>
      </c>
      <c r="FH138">
        <f>IF($GS138&gt;=5,INDEX($DN:$DN,$GR138+5),"")</f>
      </c>
      <c r="FI138">
        <f>IF($GS138&gt;=6,INDEX($DN:$DN,$GR138+6),"")</f>
      </c>
      <c r="FJ138">
        <f>IF($GS138&gt;=7,INDEX($DN:$DN,$GR138+7),"")</f>
      </c>
      <c r="FK138">
        <f>IF($GS138&gt;=8,INDEX($DN:$DN,$GR138+8),"")</f>
      </c>
      <c r="FL138">
        <f>IF($GS138&gt;=9,INDEX($DN:$DN,$GR138+9),"")</f>
      </c>
      <c r="FM138">
        <f>IF($GS138&gt;=10,INDEX($DN:$DN,$GR138+10),"")</f>
      </c>
      <c r="FN138">
        <f>IF($GS138&gt;=11,INDEX($DN:$DN,$GR138+11),"")</f>
      </c>
      <c r="FO138">
        <f>IF($GS138&gt;=12,INDEX($DN:$DN,$GR138+12),"")</f>
      </c>
      <c r="FP138">
        <f>IF($GS138&gt;=13,INDEX($DN:$DN,$GR138+13),"")</f>
      </c>
      <c r="FQ138">
        <f>IF($GS138&gt;=14,INDEX($DN:$DN,$GR138+14),"")</f>
      </c>
      <c r="FR138">
        <f>IF($GS138&gt;=15,INDEX($DN:$DN,$GR138+15),"")</f>
      </c>
      <c r="FS138">
        <f>IF($GS138&gt;=16,INDEX($DN:$DN,$GR138+16),"")</f>
      </c>
      <c r="FT138">
        <f>IF($GS138&gt;=17,INDEX($DN:$DN,$GR138+17),"")</f>
      </c>
      <c r="FU138">
        <f>IF($GS138&gt;=18,INDEX($DN:$DN,$GR138+18),"")</f>
      </c>
      <c r="FV138">
        <f>IF($GS138&gt;=19,INDEX($DN:$DN,$GR138+19),"")</f>
      </c>
      <c r="FW138">
        <f>IF($GS138&gt;=20,INDEX($DN:$DN,$GR138+20),"")</f>
      </c>
      <c r="FX138">
        <f>IF($GS138&gt;=21,INDEX($DN:$DN,$GR138+21),"")</f>
      </c>
      <c r="FY138">
        <f>IF($GS138&gt;=22,INDEX($DN:$DN,$GR138+22),"")</f>
      </c>
      <c r="FZ138">
        <f>IF($GS138&gt;=23,INDEX($DN:$DN,$GR138+23),"")</f>
      </c>
      <c r="GA138">
        <f>IF($GS138&gt;=24,INDEX($DN:$DN,$GR138+24),"")</f>
      </c>
      <c r="GB138">
        <f>IF($GS138&gt;=25,INDEX($DN:$DN,$GR138+25),"")</f>
      </c>
      <c r="GC138">
        <f>IF($GS138&gt;=26,INDEX($DN:$DN,$GR138+26),"")</f>
      </c>
      <c r="GD138">
        <f>IF($GS138&gt;=27,INDEX($DN:$DN,$GR138+27),"")</f>
      </c>
      <c r="GE138">
        <f>IF($GS138&gt;=28,INDEX($DN:$DN,$GR138+28),"")</f>
      </c>
      <c r="GF138">
        <f>IF($GS138&gt;=29,INDEX($DN:$DN,$GR138+29),"")</f>
      </c>
      <c r="GG138">
        <f>IF($GS138&gt;=30,INDEX($DN:$DN,$GR138+30),"")</f>
      </c>
      <c r="GH138">
        <f>IF($GS138&gt;=31,INDEX($DN:$DN,$GR138+31),"")</f>
      </c>
      <c r="GI138">
        <f>IF($GS138&gt;=32,INDEX($DN:$DN,$GR138+32),"")</f>
      </c>
      <c r="GJ138">
        <f>IF($GS138&gt;=33,INDEX($DN:$DN,$GR138+33),"")</f>
      </c>
      <c r="GK138">
        <f>IF($GS138&gt;=34,INDEX($DN:$DN,$GR138+34),"")</f>
      </c>
      <c r="GL138">
        <f>IF($GS138&gt;=35,INDEX($DN:$DN,$GR138+35),"")</f>
      </c>
      <c r="GM138">
        <f>IF($GS138&gt;=36,INDEX($DN:$DN,$GR138+36),"")</f>
      </c>
      <c r="GN138">
        <f>IF($GS138&gt;=37,INDEX($DN:$DN,$GR138+37),"")</f>
      </c>
      <c r="GO138">
        <f>IF($GS138&gt;=38,INDEX($DN:$DN,$GR138+38),"")</f>
      </c>
      <c r="GP138">
        <f>IF($GS138&gt;=39,INDEX($DN:$DN,$GR138+39),"")</f>
      </c>
      <c r="GQ138">
        <f>IF($GS138&gt;=40,INDEX($DN:$DN,$GR138+40),"")</f>
      </c>
      <c r="GR138">
        <f>IFERROR(MATCH($DL138,$DM$2:$DM$148,0)+1,0)</f>
      </c>
      <c r="GS138">
        <f>IFERROR(INDEX($DO$2:$DO$148,MATCH($DL138,$DM$2:$DM$148,0)),0)</f>
      </c>
      <c r="GT138">
        <f>IFERROR(MATCH($Z138,$DP$138:$FC$138,0),0)</f>
      </c>
      <c r="GU138">
        <f>IF($GT138&gt;0,INDEX($FD$138:$GQ$138,$GT138),"")</f>
      </c>
      <c r="GV138" t="s">
        <v>537</v>
      </c>
      <c r="GX138">
        <f>IF($JG138&gt;=1,INDEX($GV:$GV,$JF138+1),"")</f>
      </c>
      <c r="GY138">
        <f>IF($JG138&gt;=2,INDEX($GV:$GV,$JF138+2),"")</f>
      </c>
      <c r="GZ138">
        <f>IF($JG138&gt;=3,INDEX($GV:$GV,$JF138+3),"")</f>
      </c>
      <c r="HA138">
        <f>IF($JG138&gt;=4,INDEX($GV:$GV,$JF138+4),"")</f>
      </c>
      <c r="HB138">
        <f>IF($JG138&gt;=5,INDEX($GV:$GV,$JF138+5),"")</f>
      </c>
      <c r="HC138">
        <f>IF($JG138&gt;=6,INDEX($GV:$GV,$JF138+6),"")</f>
      </c>
      <c r="HD138">
        <f>IF($JG138&gt;=7,INDEX($GV:$GV,$JF138+7),"")</f>
      </c>
      <c r="HE138">
        <f>IF($JG138&gt;=8,INDEX($GV:$GV,$JF138+8),"")</f>
      </c>
      <c r="HF138">
        <f>IF($JG138&gt;=9,INDEX($GV:$GV,$JF138+9),"")</f>
      </c>
      <c r="HG138">
        <f>IF($JG138&gt;=10,INDEX($GV:$GV,$JF138+10),"")</f>
      </c>
      <c r="HH138">
        <f>IF($JG138&gt;=11,INDEX($GV:$GV,$JF138+11),"")</f>
      </c>
      <c r="HI138">
        <f>IF($JG138&gt;=12,INDEX($GV:$GV,$JF138+12),"")</f>
      </c>
      <c r="HJ138">
        <f>IF($JG138&gt;=13,INDEX($GV:$GV,$JF138+13),"")</f>
      </c>
      <c r="HK138">
        <f>IF($JG138&gt;=14,INDEX($GV:$GV,$JF138+14),"")</f>
      </c>
      <c r="HL138">
        <f>IF($JG138&gt;=15,INDEX($GV:$GV,$JF138+15),"")</f>
      </c>
      <c r="HM138">
        <f>IF($JG138&gt;=16,INDEX($GV:$GV,$JF138+16),"")</f>
      </c>
      <c r="HN138">
        <f>IF($JG138&gt;=17,INDEX($GV:$GV,$JF138+17),"")</f>
      </c>
      <c r="HO138">
        <f>IF($JG138&gt;=18,INDEX($GV:$GV,$JF138+18),"")</f>
      </c>
      <c r="HP138">
        <f>IF($JG138&gt;=19,INDEX($GV:$GV,$JF138+19),"")</f>
      </c>
      <c r="HQ138">
        <f>IF($JG138&gt;=20,INDEX($GV:$GV,$JF138+20),"")</f>
      </c>
      <c r="HR138">
        <f>IF($JG138&gt;=21,INDEX($GV:$GV,$JF138+21),"")</f>
      </c>
      <c r="HS138">
        <f>IF($JG138&gt;=22,INDEX($GV:$GV,$JF138+22),"")</f>
      </c>
      <c r="HT138">
        <f>IF($JG138&gt;=23,INDEX($GV:$GV,$JF138+23),"")</f>
      </c>
      <c r="HU138">
        <f>IF($JG138&gt;=24,INDEX($GV:$GV,$JF138+24),"")</f>
      </c>
      <c r="HV138">
        <f>IF($JG138&gt;=25,INDEX($GV:$GV,$JF138+25),"")</f>
      </c>
      <c r="HW138">
        <f>IF($JG138&gt;=26,INDEX($GV:$GV,$JF138+26),"")</f>
      </c>
      <c r="HX138">
        <f>IF($JG138&gt;=27,INDEX($GV:$GV,$JF138+27),"")</f>
      </c>
      <c r="HY138">
        <f>IF($JG138&gt;=28,INDEX($GV:$GV,$JF138+28),"")</f>
      </c>
      <c r="HZ138">
        <f>IF($JG138&gt;=29,INDEX($GV:$GV,$JF138+29),"")</f>
      </c>
      <c r="IA138">
        <f>IF($JG138&gt;=30,INDEX($GV:$GV,$JF138+30),"")</f>
      </c>
      <c r="IB138">
        <f>IF($JG138&gt;=31,INDEX($GV:$GV,$JF138+31),"")</f>
      </c>
      <c r="IC138">
        <f>IF($JG138&gt;=32,INDEX($GV:$GV,$JF138+32),"")</f>
      </c>
      <c r="ID138">
        <f>IF($JG138&gt;=33,INDEX($GV:$GV,$JF138+33),"")</f>
      </c>
      <c r="IE138">
        <f>IF($JG138&gt;=34,INDEX($GV:$GV,$JF138+34),"")</f>
      </c>
      <c r="IF138">
        <f>IF($JG138&gt;=35,INDEX($GV:$GV,$JF138+35),"")</f>
      </c>
      <c r="IG138">
        <f>IF($JG138&gt;=36,INDEX($GV:$GV,$JF138+36),"")</f>
      </c>
      <c r="IH138">
        <f>IF($JG138&gt;=37,INDEX($GV:$GV,$JF138+37),"")</f>
      </c>
      <c r="II138">
        <f>IF($JG138&gt;=38,INDEX($GV:$GV,$JF138+38),"")</f>
      </c>
      <c r="IJ138">
        <f>IF($JG138&gt;=39,INDEX($GV:$GV,$JF138+39),"")</f>
      </c>
      <c r="IK138">
        <f>IF($JG138&gt;=40,INDEX($GV:$GV,$JF138+40),"")</f>
      </c>
      <c r="IL138">
        <f>IF($JG138&gt;=41,INDEX($GV:$GV,$JF138+41),"")</f>
      </c>
      <c r="IM138">
        <f>IF($JG138&gt;=42,INDEX($GV:$GV,$JF138+42),"")</f>
      </c>
      <c r="IN138">
        <f>IF($JG138&gt;=43,INDEX($GV:$GV,$JF138+43),"")</f>
      </c>
      <c r="IO138">
        <f>IF($JG138&gt;=44,INDEX($GV:$GV,$JF138+44),"")</f>
      </c>
      <c r="IP138">
        <f>IF($JG138&gt;=45,INDEX($GV:$GV,$JF138+45),"")</f>
      </c>
      <c r="IQ138">
        <f>IF($JG138&gt;=46,INDEX($GV:$GV,$JF138+46),"")</f>
      </c>
      <c r="IR138">
        <f>IF($JG138&gt;=47,INDEX($GV:$GV,$JF138+47),"")</f>
      </c>
      <c r="IS138">
        <f>IF($JG138&gt;=48,INDEX($GV:$GV,$JF138+48),"")</f>
      </c>
      <c r="IT138">
        <f>IF($JG138&gt;=49,INDEX($GV:$GV,$JF138+49),"")</f>
      </c>
      <c r="IU138">
        <f>IF($JG138&gt;=50,INDEX($GV:$GV,$JF138+50),"")</f>
      </c>
      <c r="IV138">
        <f>IF($JG138&gt;=51,INDEX($GV:$GV,$JF138+51),"")</f>
      </c>
      <c r="IW138">
        <f>IF($JG138&gt;=52,INDEX($GV:$GV,$JF138+52),"")</f>
      </c>
      <c r="IX138">
        <f>IF($JG138&gt;=53,INDEX($GV:$GV,$JF138+53),"")</f>
      </c>
      <c r="IY138">
        <f>IF($JG138&gt;=54,INDEX($GV:$GV,$JF138+54),"")</f>
      </c>
      <c r="IZ138">
        <f>IF($JG138&gt;=55,INDEX($GV:$GV,$JF138+55),"")</f>
      </c>
      <c r="JA138">
        <f>IF($JG138&gt;=56,INDEX($GV:$GV,$JF138+56),"")</f>
      </c>
      <c r="JB138">
        <f>IF($JG138&gt;=57,INDEX($GV:$GV,$JF138+57),"")</f>
      </c>
      <c r="JC138">
        <f>IF($JG138&gt;=58,INDEX($GV:$GV,$JF138+58),"")</f>
      </c>
      <c r="JD138">
        <f>IF($JG138&gt;=59,INDEX($GV:$GV,$JF138+59),"")</f>
      </c>
      <c r="JE138">
        <f>IF($JG138&gt;=60,INDEX($GV:$GV,$JF138+60),"")</f>
      </c>
      <c r="JF138">
        <f>IFERROR(MATCH($GU138,$GV$2:$GV$322,0)+1,0)</f>
      </c>
      <c r="JG138">
        <f>IFERROR(INDEX($GW$2:$GW$322,MATCH($GU138,$GV$2:$GV$322,0)),0)</f>
      </c>
      <c r="JH138" t="s">
        <v>44</v>
      </c>
      <c r="JI138" t="s">
        <v>44</v>
      </c>
    </row>
    <row r="139" spans="1:269" x14ac:dyDescent="0.25">
      <c r="R139">
        <f>IF(OR($U139="",$Q139=""),"",IFERROR($U139/$Q139,0))</f>
      </c>
      <c r="S139">
        <f>IF($U139="","",
SUM($T139,$V139,$AA139,$W139,$Y139)*
(1-IF($AB139="",0,VALUE($AB139)/100)))</f>
      </c>
      <c r="T139">
        <f>IF($U139="","",$U139)</f>
      </c>
      <c r="V139">
        <f>IF($U139="","",
IF($O139="","",
IF(ISNUMBER(SEARCH("exempt",LOWER($O139))),0,
$U139*(VALUE(SUBSTITUTE($O139,"%",""))/100))))</f>
      </c>
      <c r="AC139">
        <f>IFERROR(IF(FIND(" - ",$K139)&gt;0,MID($K139,FIND(" - ",$K139)+3,LEN($K139)),""),"")</f>
      </c>
      <c r="AL139" t="s">
        <v>780</v>
      </c>
      <c r="AP139" t="s">
        <v>781</v>
      </c>
      <c r="AQ139" t="s">
        <v>586</v>
      </c>
      <c r="AT139">
        <f>IFERROR(LEFT($K139,FIND(" - ",$K139)-1),$K139)</f>
      </c>
      <c r="AW139">
        <f>IF($CL139&gt;=1,INDEX($AU:$AU,$CK139+1),"")</f>
      </c>
      <c r="AX139">
        <f>IF($CL139&gt;=2,INDEX($AU:$AU,$CK139+2),"")</f>
      </c>
      <c r="AY139">
        <f>IF($CL139&gt;=3,INDEX($AU:$AU,$CK139+3),"")</f>
      </c>
      <c r="AZ139">
        <f>IF($CL139&gt;=4,INDEX($AU:$AU,$CK139+4),"")</f>
      </c>
      <c r="BA139">
        <f>IF($CL139&gt;=5,INDEX($AU:$AU,$CK139+5),"")</f>
      </c>
      <c r="BB139">
        <f>IF($CL139&gt;=6,INDEX($AU:$AU,$CK139+6),"")</f>
      </c>
      <c r="BC139">
        <f>IF($CL139&gt;=7,INDEX($AU:$AU,$CK139+7),"")</f>
      </c>
      <c r="BD139">
        <f>IF($CL139&gt;=8,INDEX($AU:$AU,$CK139+8),"")</f>
      </c>
      <c r="BE139">
        <f>IF($CL139&gt;=9,INDEX($AU:$AU,$CK139+9),"")</f>
      </c>
      <c r="BF139">
        <f>IF($CL139&gt;=10,INDEX($AU:$AU,$CK139+10),"")</f>
      </c>
      <c r="BG139">
        <f>IF($CL139&gt;=11,INDEX($AU:$AU,$CK139+11),"")</f>
      </c>
      <c r="BH139">
        <f>IF($CL139&gt;=12,INDEX($AU:$AU,$CK139+12),"")</f>
      </c>
      <c r="BI139">
        <f>IF($CL139&gt;=13,INDEX($AU:$AU,$CK139+13),"")</f>
      </c>
      <c r="BJ139">
        <f>IF($CL139&gt;=14,INDEX($AU:$AU,$CK139+14),"")</f>
      </c>
      <c r="BK139">
        <f>IF($CL139&gt;=15,INDEX($AU:$AU,$CK139+15),"")</f>
      </c>
      <c r="BL139">
        <f>IF($CL139&gt;=16,INDEX($AU:$AU,$CK139+16),"")</f>
      </c>
      <c r="BM139">
        <f>IF($CL139&gt;=17,INDEX($AU:$AU,$CK139+17),"")</f>
      </c>
      <c r="BN139">
        <f>IF($CL139&gt;=18,INDEX($AU:$AU,$CK139+18),"")</f>
      </c>
      <c r="BO139">
        <f>IF($CL139&gt;=19,INDEX($AU:$AU,$CK139+19),"")</f>
      </c>
      <c r="BP139">
        <f>IF($CL139&gt;=20,INDEX($AU:$AU,$CK139+20),"")</f>
      </c>
      <c r="BQ139">
        <f>IF($CL139&gt;=21,INDEX($AU:$AU,$CK139+21),"")</f>
      </c>
      <c r="BR139">
        <f>IF($CL139&gt;=22,INDEX($AU:$AU,$CK139+22),"")</f>
      </c>
      <c r="BS139">
        <f>IF($CL139&gt;=23,INDEX($AU:$AU,$CK139+23),"")</f>
      </c>
      <c r="BT139">
        <f>IF($CL139&gt;=24,INDEX($AU:$AU,$CK139+24),"")</f>
      </c>
      <c r="BU139">
        <f>IF($CL139&gt;=25,INDEX($AU:$AU,$CK139+25),"")</f>
      </c>
      <c r="BV139">
        <f>IF($CL139&gt;=26,INDEX($AU:$AU,$CK139+26),"")</f>
      </c>
      <c r="BW139">
        <f>IF($CL139&gt;=27,INDEX($AU:$AU,$CK139+27),"")</f>
      </c>
      <c r="BX139">
        <f>IF($CL139&gt;=28,INDEX($AU:$AU,$CK139+28),"")</f>
      </c>
      <c r="BY139">
        <f>IF($CL139&gt;=29,INDEX($AU:$AU,$CK139+29),"")</f>
      </c>
      <c r="BZ139">
        <f>IF($CL139&gt;=30,INDEX($AU:$AU,$CK139+30),"")</f>
      </c>
      <c r="CA139">
        <f>IF($CL139&gt;=31,INDEX($AU:$AU,$CK139+31),"")</f>
      </c>
      <c r="CB139">
        <f>IF($CL139&gt;=32,INDEX($AU:$AU,$CK139+32),"")</f>
      </c>
      <c r="CC139">
        <f>IF($CL139&gt;=33,INDEX($AU:$AU,$CK139+33),"")</f>
      </c>
      <c r="CD139">
        <f>IF($CL139&gt;=34,INDEX($AU:$AU,$CK139+34),"")</f>
      </c>
      <c r="CE139">
        <f>IF($CL139&gt;=35,INDEX($AU:$AU,$CK139+35),"")</f>
      </c>
      <c r="CF139">
        <f>IF($CL139&gt;=36,INDEX($AU:$AU,$CK139+36),"")</f>
      </c>
      <c r="CG139">
        <f>IF($CL139&gt;=37,INDEX($AU:$AU,$CK139+37),"")</f>
      </c>
      <c r="CH139">
        <f>IF($CL139&gt;=38,INDEX($AU:$AU,$CK139+38),"")</f>
      </c>
      <c r="CI139">
        <f>IF($CL139&gt;=39,INDEX($AU:$AU,$CK139+39),"")</f>
      </c>
      <c r="CJ139">
        <f>IF($CL139&gt;=40,INDEX($AU:$AU,$CK139+40),"")</f>
      </c>
      <c r="CK139">
        <f>IFERROR(MATCH($AT139,$AU$2:$AU$133,0)+1,0)</f>
      </c>
      <c r="CL139">
        <f>IFERROR(INDEX($AV$2:$AV$133,MATCH($AT139,$AU$2:$AU$133,0)),0)</f>
      </c>
      <c r="CM139">
        <f>IFERROR(LEFT($L139,FIND(" - ",$L139)-1),$L139)</f>
      </c>
      <c r="CN139" t="s">
        <v>782</v>
      </c>
      <c r="CO139">
        <v>1</v>
      </c>
      <c r="CP139">
        <f>IF($DK139&gt;=1,INDEX($CN:$CN,$DJ139+1),"")</f>
      </c>
      <c r="CQ139">
        <f>IF($DK139&gt;=2,INDEX($CN:$CN,$DJ139+2),"")</f>
      </c>
      <c r="CR139">
        <f>IF($DK139&gt;=3,INDEX($CN:$CN,$DJ139+3),"")</f>
      </c>
      <c r="CS139">
        <f>IF($DK139&gt;=4,INDEX($CN:$CN,$DJ139+4),"")</f>
      </c>
      <c r="CT139">
        <f>IF($DK139&gt;=5,INDEX($CN:$CN,$DJ139+5),"")</f>
      </c>
      <c r="CU139">
        <f>IF($DK139&gt;=6,INDEX($CN:$CN,$DJ139+6),"")</f>
      </c>
      <c r="CV139">
        <f>IF($DK139&gt;=7,INDEX($CN:$CN,$DJ139+7),"")</f>
      </c>
      <c r="CW139">
        <f>IF($DK139&gt;=8,INDEX($CN:$CN,$DJ139+8),"")</f>
      </c>
      <c r="CX139">
        <f>IF($DK139&gt;=9,INDEX($CN:$CN,$DJ139+9),"")</f>
      </c>
      <c r="CY139">
        <f>IF($DK139&gt;=10,INDEX($CN:$CN,$DJ139+10),"")</f>
      </c>
      <c r="CZ139">
        <f>IF($DK139&gt;=11,INDEX($CN:$CN,$DJ139+11),"")</f>
      </c>
      <c r="DA139">
        <f>IF($DK139&gt;=12,INDEX($CN:$CN,$DJ139+12),"")</f>
      </c>
      <c r="DB139">
        <f>IF($DK139&gt;=13,INDEX($CN:$CN,$DJ139+13),"")</f>
      </c>
      <c r="DC139">
        <f>IF($DK139&gt;=14,INDEX($CN:$CN,$DJ139+14),"")</f>
      </c>
      <c r="DD139">
        <f>IF($DK139&gt;=15,INDEX($CN:$CN,$DJ139+15),"")</f>
      </c>
      <c r="DE139">
        <f>IF($DK139&gt;=16,INDEX($CN:$CN,$DJ139+16),"")</f>
      </c>
      <c r="DF139">
        <f>IF($DK139&gt;=17,INDEX($CN:$CN,$DJ139+17),"")</f>
      </c>
      <c r="DG139">
        <f>IF($DK139&gt;=18,INDEX($CN:$CN,$DJ139+18),"")</f>
      </c>
      <c r="DH139">
        <f>IF($DK139&gt;=19,INDEX($CN:$CN,$DJ139+19),"")</f>
      </c>
      <c r="DI139">
        <f>IF($DK139&gt;=20,INDEX($CN:$CN,$DJ139+20),"")</f>
      </c>
      <c r="DJ139">
        <f>IFERROR(MATCH($CM139,$CN$2:$CN$1089,0)+1,0)</f>
      </c>
      <c r="DK139">
        <f>IFERROR(INDEX($CO$2:$CO$1089,MATCH($CM139,$CN$2:$CN$1089,0)),0)</f>
      </c>
      <c r="DL139">
        <f>IFERROR(INDEX($AS:$AS,MATCH($O139,$AR:$AR,0))&amp;"","")</f>
      </c>
      <c r="DM139" t="s">
        <v>39</v>
      </c>
      <c r="DO139">
        <v>1</v>
      </c>
      <c r="DP139">
        <f>IF($GS139&gt;=1,INDEX($DM:$DM,$GR139+1),"")</f>
      </c>
      <c r="DQ139">
        <f>IF($GS139&gt;=2,INDEX($DM:$DM,$GR139+2),"")</f>
      </c>
      <c r="DR139">
        <f>IF($GS139&gt;=3,INDEX($DM:$DM,$GR139+3),"")</f>
      </c>
      <c r="DS139">
        <f>IF($GS139&gt;=4,INDEX($DM:$DM,$GR139+4),"")</f>
      </c>
      <c r="DT139">
        <f>IF($GS139&gt;=5,INDEX($DM:$DM,$GR139+5),"")</f>
      </c>
      <c r="DU139">
        <f>IF($GS139&gt;=6,INDEX($DM:$DM,$GR139+6),"")</f>
      </c>
      <c r="DV139">
        <f>IF($GS139&gt;=7,INDEX($DM:$DM,$GR139+7),"")</f>
      </c>
      <c r="DW139">
        <f>IF($GS139&gt;=8,INDEX($DM:$DM,$GR139+8),"")</f>
      </c>
      <c r="DX139">
        <f>IF($GS139&gt;=9,INDEX($DM:$DM,$GR139+9),"")</f>
      </c>
      <c r="DY139">
        <f>IF($GS139&gt;=10,INDEX($DM:$DM,$GR139+10),"")</f>
      </c>
      <c r="DZ139">
        <f>IF($GS139&gt;=11,INDEX($DM:$DM,$GR139+11),"")</f>
      </c>
      <c r="EA139">
        <f>IF($GS139&gt;=12,INDEX($DM:$DM,$GR139+12),"")</f>
      </c>
      <c r="EB139">
        <f>IF($GS139&gt;=13,INDEX($DM:$DM,$GR139+13),"")</f>
      </c>
      <c r="EC139">
        <f>IF($GS139&gt;=14,INDEX($DM:$DM,$GR139+14),"")</f>
      </c>
      <c r="ED139">
        <f>IF($GS139&gt;=15,INDEX($DM:$DM,$GR139+15),"")</f>
      </c>
      <c r="EE139">
        <f>IF($GS139&gt;=16,INDEX($DM:$DM,$GR139+16),"")</f>
      </c>
      <c r="EF139">
        <f>IF($GS139&gt;=17,INDEX($DM:$DM,$GR139+17),"")</f>
      </c>
      <c r="EG139">
        <f>IF($GS139&gt;=18,INDEX($DM:$DM,$GR139+18),"")</f>
      </c>
      <c r="EH139">
        <f>IF($GS139&gt;=19,INDEX($DM:$DM,$GR139+19),"")</f>
      </c>
      <c r="EI139">
        <f>IF($GS139&gt;=20,INDEX($DM:$DM,$GR139+20),"")</f>
      </c>
      <c r="EJ139">
        <f>IF($GS139&gt;=21,INDEX($DM:$DM,$GR139+21),"")</f>
      </c>
      <c r="EK139">
        <f>IF($GS139&gt;=22,INDEX($DM:$DM,$GR139+22),"")</f>
      </c>
      <c r="EL139">
        <f>IF($GS139&gt;=23,INDEX($DM:$DM,$GR139+23),"")</f>
      </c>
      <c r="EM139">
        <f>IF($GS139&gt;=24,INDEX($DM:$DM,$GR139+24),"")</f>
      </c>
      <c r="EN139">
        <f>IF($GS139&gt;=25,INDEX($DM:$DM,$GR139+25),"")</f>
      </c>
      <c r="EO139">
        <f>IF($GS139&gt;=26,INDEX($DM:$DM,$GR139+26),"")</f>
      </c>
      <c r="EP139">
        <f>IF($GS139&gt;=27,INDEX($DM:$DM,$GR139+27),"")</f>
      </c>
      <c r="EQ139">
        <f>IF($GS139&gt;=28,INDEX($DM:$DM,$GR139+28),"")</f>
      </c>
      <c r="ER139">
        <f>IF($GS139&gt;=29,INDEX($DM:$DM,$GR139+29),"")</f>
      </c>
      <c r="ES139">
        <f>IF($GS139&gt;=30,INDEX($DM:$DM,$GR139+30),"")</f>
      </c>
      <c r="ET139">
        <f>IF($GS139&gt;=31,INDEX($DM:$DM,$GR139+31),"")</f>
      </c>
      <c r="EU139">
        <f>IF($GS139&gt;=32,INDEX($DM:$DM,$GR139+32),"")</f>
      </c>
      <c r="EV139">
        <f>IF($GS139&gt;=33,INDEX($DM:$DM,$GR139+33),"")</f>
      </c>
      <c r="EW139">
        <f>IF($GS139&gt;=34,INDEX($DM:$DM,$GR139+34),"")</f>
      </c>
      <c r="EX139">
        <f>IF($GS139&gt;=35,INDEX($DM:$DM,$GR139+35),"")</f>
      </c>
      <c r="EY139">
        <f>IF($GS139&gt;=36,INDEX($DM:$DM,$GR139+36),"")</f>
      </c>
      <c r="EZ139">
        <f>IF($GS139&gt;=37,INDEX($DM:$DM,$GR139+37),"")</f>
      </c>
      <c r="FA139">
        <f>IF($GS139&gt;=38,INDEX($DM:$DM,$GR139+38),"")</f>
      </c>
      <c r="FB139">
        <f>IF($GS139&gt;=39,INDEX($DM:$DM,$GR139+39),"")</f>
      </c>
      <c r="FC139">
        <f>IF($GS139&gt;=40,INDEX($DM:$DM,$GR139+40),"")</f>
      </c>
      <c r="FD139">
        <f>IF($GS139&gt;=1,INDEX($DN:$DN,$GR139+1),"")</f>
      </c>
      <c r="FE139">
        <f>IF($GS139&gt;=2,INDEX($DN:$DN,$GR139+2),"")</f>
      </c>
      <c r="FF139">
        <f>IF($GS139&gt;=3,INDEX($DN:$DN,$GR139+3),"")</f>
      </c>
      <c r="FG139">
        <f>IF($GS139&gt;=4,INDEX($DN:$DN,$GR139+4),"")</f>
      </c>
      <c r="FH139">
        <f>IF($GS139&gt;=5,INDEX($DN:$DN,$GR139+5),"")</f>
      </c>
      <c r="FI139">
        <f>IF($GS139&gt;=6,INDEX($DN:$DN,$GR139+6),"")</f>
      </c>
      <c r="FJ139">
        <f>IF($GS139&gt;=7,INDEX($DN:$DN,$GR139+7),"")</f>
      </c>
      <c r="FK139">
        <f>IF($GS139&gt;=8,INDEX($DN:$DN,$GR139+8),"")</f>
      </c>
      <c r="FL139">
        <f>IF($GS139&gt;=9,INDEX($DN:$DN,$GR139+9),"")</f>
      </c>
      <c r="FM139">
        <f>IF($GS139&gt;=10,INDEX($DN:$DN,$GR139+10),"")</f>
      </c>
      <c r="FN139">
        <f>IF($GS139&gt;=11,INDEX($DN:$DN,$GR139+11),"")</f>
      </c>
      <c r="FO139">
        <f>IF($GS139&gt;=12,INDEX($DN:$DN,$GR139+12),"")</f>
      </c>
      <c r="FP139">
        <f>IF($GS139&gt;=13,INDEX($DN:$DN,$GR139+13),"")</f>
      </c>
      <c r="FQ139">
        <f>IF($GS139&gt;=14,INDEX($DN:$DN,$GR139+14),"")</f>
      </c>
      <c r="FR139">
        <f>IF($GS139&gt;=15,INDEX($DN:$DN,$GR139+15),"")</f>
      </c>
      <c r="FS139">
        <f>IF($GS139&gt;=16,INDEX($DN:$DN,$GR139+16),"")</f>
      </c>
      <c r="FT139">
        <f>IF($GS139&gt;=17,INDEX($DN:$DN,$GR139+17),"")</f>
      </c>
      <c r="FU139">
        <f>IF($GS139&gt;=18,INDEX($DN:$DN,$GR139+18),"")</f>
      </c>
      <c r="FV139">
        <f>IF($GS139&gt;=19,INDEX($DN:$DN,$GR139+19),"")</f>
      </c>
      <c r="FW139">
        <f>IF($GS139&gt;=20,INDEX($DN:$DN,$GR139+20),"")</f>
      </c>
      <c r="FX139">
        <f>IF($GS139&gt;=21,INDEX($DN:$DN,$GR139+21),"")</f>
      </c>
      <c r="FY139">
        <f>IF($GS139&gt;=22,INDEX($DN:$DN,$GR139+22),"")</f>
      </c>
      <c r="FZ139">
        <f>IF($GS139&gt;=23,INDEX($DN:$DN,$GR139+23),"")</f>
      </c>
      <c r="GA139">
        <f>IF($GS139&gt;=24,INDEX($DN:$DN,$GR139+24),"")</f>
      </c>
      <c r="GB139">
        <f>IF($GS139&gt;=25,INDEX($DN:$DN,$GR139+25),"")</f>
      </c>
      <c r="GC139">
        <f>IF($GS139&gt;=26,INDEX($DN:$DN,$GR139+26),"")</f>
      </c>
      <c r="GD139">
        <f>IF($GS139&gt;=27,INDEX($DN:$DN,$GR139+27),"")</f>
      </c>
      <c r="GE139">
        <f>IF($GS139&gt;=28,INDEX($DN:$DN,$GR139+28),"")</f>
      </c>
      <c r="GF139">
        <f>IF($GS139&gt;=29,INDEX($DN:$DN,$GR139+29),"")</f>
      </c>
      <c r="GG139">
        <f>IF($GS139&gt;=30,INDEX($DN:$DN,$GR139+30),"")</f>
      </c>
      <c r="GH139">
        <f>IF($GS139&gt;=31,INDEX($DN:$DN,$GR139+31),"")</f>
      </c>
      <c r="GI139">
        <f>IF($GS139&gt;=32,INDEX($DN:$DN,$GR139+32),"")</f>
      </c>
      <c r="GJ139">
        <f>IF($GS139&gt;=33,INDEX($DN:$DN,$GR139+33),"")</f>
      </c>
      <c r="GK139">
        <f>IF($GS139&gt;=34,INDEX($DN:$DN,$GR139+34),"")</f>
      </c>
      <c r="GL139">
        <f>IF($GS139&gt;=35,INDEX($DN:$DN,$GR139+35),"")</f>
      </c>
      <c r="GM139">
        <f>IF($GS139&gt;=36,INDEX($DN:$DN,$GR139+36),"")</f>
      </c>
      <c r="GN139">
        <f>IF($GS139&gt;=37,INDEX($DN:$DN,$GR139+37),"")</f>
      </c>
      <c r="GO139">
        <f>IF($GS139&gt;=38,INDEX($DN:$DN,$GR139+38),"")</f>
      </c>
      <c r="GP139">
        <f>IF($GS139&gt;=39,INDEX($DN:$DN,$GR139+39),"")</f>
      </c>
      <c r="GQ139">
        <f>IF($GS139&gt;=40,INDEX($DN:$DN,$GR139+40),"")</f>
      </c>
      <c r="GR139">
        <f>IFERROR(MATCH($DL139,$DM$2:$DM$148,0)+1,0)</f>
      </c>
      <c r="GS139">
        <f>IFERROR(INDEX($DO$2:$DO$148,MATCH($DL139,$DM$2:$DM$148,0)),0)</f>
      </c>
      <c r="GT139">
        <f>IFERROR(MATCH($Z139,$DP$139:$FC$139,0),0)</f>
      </c>
      <c r="GU139">
        <f>IF($GT139&gt;0,INDEX($FD$139:$GQ$139,$GT139),"")</f>
      </c>
      <c r="GV139" t="s">
        <v>347</v>
      </c>
      <c r="GW139">
        <v>1</v>
      </c>
      <c r="GX139">
        <f>IF($JG139&gt;=1,INDEX($GV:$GV,$JF139+1),"")</f>
      </c>
      <c r="GY139">
        <f>IF($JG139&gt;=2,INDEX($GV:$GV,$JF139+2),"")</f>
      </c>
      <c r="GZ139">
        <f>IF($JG139&gt;=3,INDEX($GV:$GV,$JF139+3),"")</f>
      </c>
      <c r="HA139">
        <f>IF($JG139&gt;=4,INDEX($GV:$GV,$JF139+4),"")</f>
      </c>
      <c r="HB139">
        <f>IF($JG139&gt;=5,INDEX($GV:$GV,$JF139+5),"")</f>
      </c>
      <c r="HC139">
        <f>IF($JG139&gt;=6,INDEX($GV:$GV,$JF139+6),"")</f>
      </c>
      <c r="HD139">
        <f>IF($JG139&gt;=7,INDEX($GV:$GV,$JF139+7),"")</f>
      </c>
      <c r="HE139">
        <f>IF($JG139&gt;=8,INDEX($GV:$GV,$JF139+8),"")</f>
      </c>
      <c r="HF139">
        <f>IF($JG139&gt;=9,INDEX($GV:$GV,$JF139+9),"")</f>
      </c>
      <c r="HG139">
        <f>IF($JG139&gt;=10,INDEX($GV:$GV,$JF139+10),"")</f>
      </c>
      <c r="HH139">
        <f>IF($JG139&gt;=11,INDEX($GV:$GV,$JF139+11),"")</f>
      </c>
      <c r="HI139">
        <f>IF($JG139&gt;=12,INDEX($GV:$GV,$JF139+12),"")</f>
      </c>
      <c r="HJ139">
        <f>IF($JG139&gt;=13,INDEX($GV:$GV,$JF139+13),"")</f>
      </c>
      <c r="HK139">
        <f>IF($JG139&gt;=14,INDEX($GV:$GV,$JF139+14),"")</f>
      </c>
      <c r="HL139">
        <f>IF($JG139&gt;=15,INDEX($GV:$GV,$JF139+15),"")</f>
      </c>
      <c r="HM139">
        <f>IF($JG139&gt;=16,INDEX($GV:$GV,$JF139+16),"")</f>
      </c>
      <c r="HN139">
        <f>IF($JG139&gt;=17,INDEX($GV:$GV,$JF139+17),"")</f>
      </c>
      <c r="HO139">
        <f>IF($JG139&gt;=18,INDEX($GV:$GV,$JF139+18),"")</f>
      </c>
      <c r="HP139">
        <f>IF($JG139&gt;=19,INDEX($GV:$GV,$JF139+19),"")</f>
      </c>
      <c r="HQ139">
        <f>IF($JG139&gt;=20,INDEX($GV:$GV,$JF139+20),"")</f>
      </c>
      <c r="HR139">
        <f>IF($JG139&gt;=21,INDEX($GV:$GV,$JF139+21),"")</f>
      </c>
      <c r="HS139">
        <f>IF($JG139&gt;=22,INDEX($GV:$GV,$JF139+22),"")</f>
      </c>
      <c r="HT139">
        <f>IF($JG139&gt;=23,INDEX($GV:$GV,$JF139+23),"")</f>
      </c>
      <c r="HU139">
        <f>IF($JG139&gt;=24,INDEX($GV:$GV,$JF139+24),"")</f>
      </c>
      <c r="HV139">
        <f>IF($JG139&gt;=25,INDEX($GV:$GV,$JF139+25),"")</f>
      </c>
      <c r="HW139">
        <f>IF($JG139&gt;=26,INDEX($GV:$GV,$JF139+26),"")</f>
      </c>
      <c r="HX139">
        <f>IF($JG139&gt;=27,INDEX($GV:$GV,$JF139+27),"")</f>
      </c>
      <c r="HY139">
        <f>IF($JG139&gt;=28,INDEX($GV:$GV,$JF139+28),"")</f>
      </c>
      <c r="HZ139">
        <f>IF($JG139&gt;=29,INDEX($GV:$GV,$JF139+29),"")</f>
      </c>
      <c r="IA139">
        <f>IF($JG139&gt;=30,INDEX($GV:$GV,$JF139+30),"")</f>
      </c>
      <c r="IB139">
        <f>IF($JG139&gt;=31,INDEX($GV:$GV,$JF139+31),"")</f>
      </c>
      <c r="IC139">
        <f>IF($JG139&gt;=32,INDEX($GV:$GV,$JF139+32),"")</f>
      </c>
      <c r="ID139">
        <f>IF($JG139&gt;=33,INDEX($GV:$GV,$JF139+33),"")</f>
      </c>
      <c r="IE139">
        <f>IF($JG139&gt;=34,INDEX($GV:$GV,$JF139+34),"")</f>
      </c>
      <c r="IF139">
        <f>IF($JG139&gt;=35,INDEX($GV:$GV,$JF139+35),"")</f>
      </c>
      <c r="IG139">
        <f>IF($JG139&gt;=36,INDEX($GV:$GV,$JF139+36),"")</f>
      </c>
      <c r="IH139">
        <f>IF($JG139&gt;=37,INDEX($GV:$GV,$JF139+37),"")</f>
      </c>
      <c r="II139">
        <f>IF($JG139&gt;=38,INDEX($GV:$GV,$JF139+38),"")</f>
      </c>
      <c r="IJ139">
        <f>IF($JG139&gt;=39,INDEX($GV:$GV,$JF139+39),"")</f>
      </c>
      <c r="IK139">
        <f>IF($JG139&gt;=40,INDEX($GV:$GV,$JF139+40),"")</f>
      </c>
      <c r="IL139">
        <f>IF($JG139&gt;=41,INDEX($GV:$GV,$JF139+41),"")</f>
      </c>
      <c r="IM139">
        <f>IF($JG139&gt;=42,INDEX($GV:$GV,$JF139+42),"")</f>
      </c>
      <c r="IN139">
        <f>IF($JG139&gt;=43,INDEX($GV:$GV,$JF139+43),"")</f>
      </c>
      <c r="IO139">
        <f>IF($JG139&gt;=44,INDEX($GV:$GV,$JF139+44),"")</f>
      </c>
      <c r="IP139">
        <f>IF($JG139&gt;=45,INDEX($GV:$GV,$JF139+45),"")</f>
      </c>
      <c r="IQ139">
        <f>IF($JG139&gt;=46,INDEX($GV:$GV,$JF139+46),"")</f>
      </c>
      <c r="IR139">
        <f>IF($JG139&gt;=47,INDEX($GV:$GV,$JF139+47),"")</f>
      </c>
      <c r="IS139">
        <f>IF($JG139&gt;=48,INDEX($GV:$GV,$JF139+48),"")</f>
      </c>
      <c r="IT139">
        <f>IF($JG139&gt;=49,INDEX($GV:$GV,$JF139+49),"")</f>
      </c>
      <c r="IU139">
        <f>IF($JG139&gt;=50,INDEX($GV:$GV,$JF139+50),"")</f>
      </c>
      <c r="IV139">
        <f>IF($JG139&gt;=51,INDEX($GV:$GV,$JF139+51),"")</f>
      </c>
      <c r="IW139">
        <f>IF($JG139&gt;=52,INDEX($GV:$GV,$JF139+52),"")</f>
      </c>
      <c r="IX139">
        <f>IF($JG139&gt;=53,INDEX($GV:$GV,$JF139+53),"")</f>
      </c>
      <c r="IY139">
        <f>IF($JG139&gt;=54,INDEX($GV:$GV,$JF139+54),"")</f>
      </c>
      <c r="IZ139">
        <f>IF($JG139&gt;=55,INDEX($GV:$GV,$JF139+55),"")</f>
      </c>
      <c r="JA139">
        <f>IF($JG139&gt;=56,INDEX($GV:$GV,$JF139+56),"")</f>
      </c>
      <c r="JB139">
        <f>IF($JG139&gt;=57,INDEX($GV:$GV,$JF139+57),"")</f>
      </c>
      <c r="JC139">
        <f>IF($JG139&gt;=58,INDEX($GV:$GV,$JF139+58),"")</f>
      </c>
      <c r="JD139">
        <f>IF($JG139&gt;=59,INDEX($GV:$GV,$JF139+59),"")</f>
      </c>
      <c r="JE139">
        <f>IF($JG139&gt;=60,INDEX($GV:$GV,$JF139+60),"")</f>
      </c>
      <c r="JF139">
        <f>IFERROR(MATCH($GU139,$GV$2:$GV$322,0)+1,0)</f>
      </c>
      <c r="JG139">
        <f>IFERROR(INDEX($GW$2:$GW$322,MATCH($GU139,$GV$2:$GV$322,0)),0)</f>
      </c>
      <c r="JH139" t="s">
        <v>44</v>
      </c>
      <c r="JI139" t="s">
        <v>44</v>
      </c>
    </row>
    <row r="140" spans="1:269" x14ac:dyDescent="0.25">
      <c r="R140">
        <f>IF(OR($U140="",$Q140=""),"",IFERROR($U140/$Q140,0))</f>
      </c>
      <c r="S140">
        <f>IF($U140="","",
SUM($T140,$V140,$AA140,$W140,$Y140)*
(1-IF($AB140="",0,VALUE($AB140)/100)))</f>
      </c>
      <c r="T140">
        <f>IF($U140="","",$U140)</f>
      </c>
      <c r="V140">
        <f>IF($U140="","",
IF($O140="","",
IF(ISNUMBER(SEARCH("exempt",LOWER($O140))),0,
$U140*(VALUE(SUBSTITUTE($O140,"%",""))/100))))</f>
      </c>
      <c r="AC140">
        <f>IFERROR(IF(FIND(" - ",$K140)&gt;0,MID($K140,FIND(" - ",$K140)+3,LEN($K140)),""),"")</f>
      </c>
      <c r="AL140" t="s">
        <v>783</v>
      </c>
      <c r="AP140" t="s">
        <v>784</v>
      </c>
      <c r="AQ140" t="s">
        <v>785</v>
      </c>
      <c r="AT140">
        <f>IFERROR(LEFT($K140,FIND(" - ",$K140)-1),$K140)</f>
      </c>
      <c r="AW140">
        <f>IF($CL140&gt;=1,INDEX($AU:$AU,$CK140+1),"")</f>
      </c>
      <c r="AX140">
        <f>IF($CL140&gt;=2,INDEX($AU:$AU,$CK140+2),"")</f>
      </c>
      <c r="AY140">
        <f>IF($CL140&gt;=3,INDEX($AU:$AU,$CK140+3),"")</f>
      </c>
      <c r="AZ140">
        <f>IF($CL140&gt;=4,INDEX($AU:$AU,$CK140+4),"")</f>
      </c>
      <c r="BA140">
        <f>IF($CL140&gt;=5,INDEX($AU:$AU,$CK140+5),"")</f>
      </c>
      <c r="BB140">
        <f>IF($CL140&gt;=6,INDEX($AU:$AU,$CK140+6),"")</f>
      </c>
      <c r="BC140">
        <f>IF($CL140&gt;=7,INDEX($AU:$AU,$CK140+7),"")</f>
      </c>
      <c r="BD140">
        <f>IF($CL140&gt;=8,INDEX($AU:$AU,$CK140+8),"")</f>
      </c>
      <c r="BE140">
        <f>IF($CL140&gt;=9,INDEX($AU:$AU,$CK140+9),"")</f>
      </c>
      <c r="BF140">
        <f>IF($CL140&gt;=10,INDEX($AU:$AU,$CK140+10),"")</f>
      </c>
      <c r="BG140">
        <f>IF($CL140&gt;=11,INDEX($AU:$AU,$CK140+11),"")</f>
      </c>
      <c r="BH140">
        <f>IF($CL140&gt;=12,INDEX($AU:$AU,$CK140+12),"")</f>
      </c>
      <c r="BI140">
        <f>IF($CL140&gt;=13,INDEX($AU:$AU,$CK140+13),"")</f>
      </c>
      <c r="BJ140">
        <f>IF($CL140&gt;=14,INDEX($AU:$AU,$CK140+14),"")</f>
      </c>
      <c r="BK140">
        <f>IF($CL140&gt;=15,INDEX($AU:$AU,$CK140+15),"")</f>
      </c>
      <c r="BL140">
        <f>IF($CL140&gt;=16,INDEX($AU:$AU,$CK140+16),"")</f>
      </c>
      <c r="BM140">
        <f>IF($CL140&gt;=17,INDEX($AU:$AU,$CK140+17),"")</f>
      </c>
      <c r="BN140">
        <f>IF($CL140&gt;=18,INDEX($AU:$AU,$CK140+18),"")</f>
      </c>
      <c r="BO140">
        <f>IF($CL140&gt;=19,INDEX($AU:$AU,$CK140+19),"")</f>
      </c>
      <c r="BP140">
        <f>IF($CL140&gt;=20,INDEX($AU:$AU,$CK140+20),"")</f>
      </c>
      <c r="BQ140">
        <f>IF($CL140&gt;=21,INDEX($AU:$AU,$CK140+21),"")</f>
      </c>
      <c r="BR140">
        <f>IF($CL140&gt;=22,INDEX($AU:$AU,$CK140+22),"")</f>
      </c>
      <c r="BS140">
        <f>IF($CL140&gt;=23,INDEX($AU:$AU,$CK140+23),"")</f>
      </c>
      <c r="BT140">
        <f>IF($CL140&gt;=24,INDEX($AU:$AU,$CK140+24),"")</f>
      </c>
      <c r="BU140">
        <f>IF($CL140&gt;=25,INDEX($AU:$AU,$CK140+25),"")</f>
      </c>
      <c r="BV140">
        <f>IF($CL140&gt;=26,INDEX($AU:$AU,$CK140+26),"")</f>
      </c>
      <c r="BW140">
        <f>IF($CL140&gt;=27,INDEX($AU:$AU,$CK140+27),"")</f>
      </c>
      <c r="BX140">
        <f>IF($CL140&gt;=28,INDEX($AU:$AU,$CK140+28),"")</f>
      </c>
      <c r="BY140">
        <f>IF($CL140&gt;=29,INDEX($AU:$AU,$CK140+29),"")</f>
      </c>
      <c r="BZ140">
        <f>IF($CL140&gt;=30,INDEX($AU:$AU,$CK140+30),"")</f>
      </c>
      <c r="CA140">
        <f>IF($CL140&gt;=31,INDEX($AU:$AU,$CK140+31),"")</f>
      </c>
      <c r="CB140">
        <f>IF($CL140&gt;=32,INDEX($AU:$AU,$CK140+32),"")</f>
      </c>
      <c r="CC140">
        <f>IF($CL140&gt;=33,INDEX($AU:$AU,$CK140+33),"")</f>
      </c>
      <c r="CD140">
        <f>IF($CL140&gt;=34,INDEX($AU:$AU,$CK140+34),"")</f>
      </c>
      <c r="CE140">
        <f>IF($CL140&gt;=35,INDEX($AU:$AU,$CK140+35),"")</f>
      </c>
      <c r="CF140">
        <f>IF($CL140&gt;=36,INDEX($AU:$AU,$CK140+36),"")</f>
      </c>
      <c r="CG140">
        <f>IF($CL140&gt;=37,INDEX($AU:$AU,$CK140+37),"")</f>
      </c>
      <c r="CH140">
        <f>IF($CL140&gt;=38,INDEX($AU:$AU,$CK140+38),"")</f>
      </c>
      <c r="CI140">
        <f>IF($CL140&gt;=39,INDEX($AU:$AU,$CK140+39),"")</f>
      </c>
      <c r="CJ140">
        <f>IF($CL140&gt;=40,INDEX($AU:$AU,$CK140+40),"")</f>
      </c>
      <c r="CK140">
        <f>IFERROR(MATCH($AT140,$AU$2:$AU$133,0)+1,0)</f>
      </c>
      <c r="CL140">
        <f>IFERROR(INDEX($AV$2:$AV$133,MATCH($AT140,$AU$2:$AU$133,0)),0)</f>
      </c>
      <c r="CM140">
        <f>IFERROR(LEFT($L140,FIND(" - ",$L140)-1),$L140)</f>
      </c>
      <c r="CN140" t="s">
        <v>221</v>
      </c>
      <c r="CP140">
        <f>IF($DK140&gt;=1,INDEX($CN:$CN,$DJ140+1),"")</f>
      </c>
      <c r="CQ140">
        <f>IF($DK140&gt;=2,INDEX($CN:$CN,$DJ140+2),"")</f>
      </c>
      <c r="CR140">
        <f>IF($DK140&gt;=3,INDEX($CN:$CN,$DJ140+3),"")</f>
      </c>
      <c r="CS140">
        <f>IF($DK140&gt;=4,INDEX($CN:$CN,$DJ140+4),"")</f>
      </c>
      <c r="CT140">
        <f>IF($DK140&gt;=5,INDEX($CN:$CN,$DJ140+5),"")</f>
      </c>
      <c r="CU140">
        <f>IF($DK140&gt;=6,INDEX($CN:$CN,$DJ140+6),"")</f>
      </c>
      <c r="CV140">
        <f>IF($DK140&gt;=7,INDEX($CN:$CN,$DJ140+7),"")</f>
      </c>
      <c r="CW140">
        <f>IF($DK140&gt;=8,INDEX($CN:$CN,$DJ140+8),"")</f>
      </c>
      <c r="CX140">
        <f>IF($DK140&gt;=9,INDEX($CN:$CN,$DJ140+9),"")</f>
      </c>
      <c r="CY140">
        <f>IF($DK140&gt;=10,INDEX($CN:$CN,$DJ140+10),"")</f>
      </c>
      <c r="CZ140">
        <f>IF($DK140&gt;=11,INDEX($CN:$CN,$DJ140+11),"")</f>
      </c>
      <c r="DA140">
        <f>IF($DK140&gt;=12,INDEX($CN:$CN,$DJ140+12),"")</f>
      </c>
      <c r="DB140">
        <f>IF($DK140&gt;=13,INDEX($CN:$CN,$DJ140+13),"")</f>
      </c>
      <c r="DC140">
        <f>IF($DK140&gt;=14,INDEX($CN:$CN,$DJ140+14),"")</f>
      </c>
      <c r="DD140">
        <f>IF($DK140&gt;=15,INDEX($CN:$CN,$DJ140+15),"")</f>
      </c>
      <c r="DE140">
        <f>IF($DK140&gt;=16,INDEX($CN:$CN,$DJ140+16),"")</f>
      </c>
      <c r="DF140">
        <f>IF($DK140&gt;=17,INDEX($CN:$CN,$DJ140+17),"")</f>
      </c>
      <c r="DG140">
        <f>IF($DK140&gt;=18,INDEX($CN:$CN,$DJ140+18),"")</f>
      </c>
      <c r="DH140">
        <f>IF($DK140&gt;=19,INDEX($CN:$CN,$DJ140+19),"")</f>
      </c>
      <c r="DI140">
        <f>IF($DK140&gt;=20,INDEX($CN:$CN,$DJ140+20),"")</f>
      </c>
      <c r="DJ140">
        <f>IFERROR(MATCH($CM140,$CN$2:$CN$1089,0)+1,0)</f>
      </c>
      <c r="DK140">
        <f>IFERROR(INDEX($CO$2:$CO$1089,MATCH($CM140,$CN$2:$CN$1089,0)),0)</f>
      </c>
      <c r="DL140">
        <f>IFERROR(INDEX($AS:$AS,MATCH($O140,$AR:$AR,0))&amp;"","")</f>
      </c>
      <c r="DM140" t="s">
        <v>55</v>
      </c>
      <c r="DN140" t="s">
        <v>44</v>
      </c>
      <c r="DP140">
        <f>IF($GS140&gt;=1,INDEX($DM:$DM,$GR140+1),"")</f>
      </c>
      <c r="DQ140">
        <f>IF($GS140&gt;=2,INDEX($DM:$DM,$GR140+2),"")</f>
      </c>
      <c r="DR140">
        <f>IF($GS140&gt;=3,INDEX($DM:$DM,$GR140+3),"")</f>
      </c>
      <c r="DS140">
        <f>IF($GS140&gt;=4,INDEX($DM:$DM,$GR140+4),"")</f>
      </c>
      <c r="DT140">
        <f>IF($GS140&gt;=5,INDEX($DM:$DM,$GR140+5),"")</f>
      </c>
      <c r="DU140">
        <f>IF($GS140&gt;=6,INDEX($DM:$DM,$GR140+6),"")</f>
      </c>
      <c r="DV140">
        <f>IF($GS140&gt;=7,INDEX($DM:$DM,$GR140+7),"")</f>
      </c>
      <c r="DW140">
        <f>IF($GS140&gt;=8,INDEX($DM:$DM,$GR140+8),"")</f>
      </c>
      <c r="DX140">
        <f>IF($GS140&gt;=9,INDEX($DM:$DM,$GR140+9),"")</f>
      </c>
      <c r="DY140">
        <f>IF($GS140&gt;=10,INDEX($DM:$DM,$GR140+10),"")</f>
      </c>
      <c r="DZ140">
        <f>IF($GS140&gt;=11,INDEX($DM:$DM,$GR140+11),"")</f>
      </c>
      <c r="EA140">
        <f>IF($GS140&gt;=12,INDEX($DM:$DM,$GR140+12),"")</f>
      </c>
      <c r="EB140">
        <f>IF($GS140&gt;=13,INDEX($DM:$DM,$GR140+13),"")</f>
      </c>
      <c r="EC140">
        <f>IF($GS140&gt;=14,INDEX($DM:$DM,$GR140+14),"")</f>
      </c>
      <c r="ED140">
        <f>IF($GS140&gt;=15,INDEX($DM:$DM,$GR140+15),"")</f>
      </c>
      <c r="EE140">
        <f>IF($GS140&gt;=16,INDEX($DM:$DM,$GR140+16),"")</f>
      </c>
      <c r="EF140">
        <f>IF($GS140&gt;=17,INDEX($DM:$DM,$GR140+17),"")</f>
      </c>
      <c r="EG140">
        <f>IF($GS140&gt;=18,INDEX($DM:$DM,$GR140+18),"")</f>
      </c>
      <c r="EH140">
        <f>IF($GS140&gt;=19,INDEX($DM:$DM,$GR140+19),"")</f>
      </c>
      <c r="EI140">
        <f>IF($GS140&gt;=20,INDEX($DM:$DM,$GR140+20),"")</f>
      </c>
      <c r="EJ140">
        <f>IF($GS140&gt;=21,INDEX($DM:$DM,$GR140+21),"")</f>
      </c>
      <c r="EK140">
        <f>IF($GS140&gt;=22,INDEX($DM:$DM,$GR140+22),"")</f>
      </c>
      <c r="EL140">
        <f>IF($GS140&gt;=23,INDEX($DM:$DM,$GR140+23),"")</f>
      </c>
      <c r="EM140">
        <f>IF($GS140&gt;=24,INDEX($DM:$DM,$GR140+24),"")</f>
      </c>
      <c r="EN140">
        <f>IF($GS140&gt;=25,INDEX($DM:$DM,$GR140+25),"")</f>
      </c>
      <c r="EO140">
        <f>IF($GS140&gt;=26,INDEX($DM:$DM,$GR140+26),"")</f>
      </c>
      <c r="EP140">
        <f>IF($GS140&gt;=27,INDEX($DM:$DM,$GR140+27),"")</f>
      </c>
      <c r="EQ140">
        <f>IF($GS140&gt;=28,INDEX($DM:$DM,$GR140+28),"")</f>
      </c>
      <c r="ER140">
        <f>IF($GS140&gt;=29,INDEX($DM:$DM,$GR140+29),"")</f>
      </c>
      <c r="ES140">
        <f>IF($GS140&gt;=30,INDEX($DM:$DM,$GR140+30),"")</f>
      </c>
      <c r="ET140">
        <f>IF($GS140&gt;=31,INDEX($DM:$DM,$GR140+31),"")</f>
      </c>
      <c r="EU140">
        <f>IF($GS140&gt;=32,INDEX($DM:$DM,$GR140+32),"")</f>
      </c>
      <c r="EV140">
        <f>IF($GS140&gt;=33,INDEX($DM:$DM,$GR140+33),"")</f>
      </c>
      <c r="EW140">
        <f>IF($GS140&gt;=34,INDEX($DM:$DM,$GR140+34),"")</f>
      </c>
      <c r="EX140">
        <f>IF($GS140&gt;=35,INDEX($DM:$DM,$GR140+35),"")</f>
      </c>
      <c r="EY140">
        <f>IF($GS140&gt;=36,INDEX($DM:$DM,$GR140+36),"")</f>
      </c>
      <c r="EZ140">
        <f>IF($GS140&gt;=37,INDEX($DM:$DM,$GR140+37),"")</f>
      </c>
      <c r="FA140">
        <f>IF($GS140&gt;=38,INDEX($DM:$DM,$GR140+38),"")</f>
      </c>
      <c r="FB140">
        <f>IF($GS140&gt;=39,INDEX($DM:$DM,$GR140+39),"")</f>
      </c>
      <c r="FC140">
        <f>IF($GS140&gt;=40,INDEX($DM:$DM,$GR140+40),"")</f>
      </c>
      <c r="FD140">
        <f>IF($GS140&gt;=1,INDEX($DN:$DN,$GR140+1),"")</f>
      </c>
      <c r="FE140">
        <f>IF($GS140&gt;=2,INDEX($DN:$DN,$GR140+2),"")</f>
      </c>
      <c r="FF140">
        <f>IF($GS140&gt;=3,INDEX($DN:$DN,$GR140+3),"")</f>
      </c>
      <c r="FG140">
        <f>IF($GS140&gt;=4,INDEX($DN:$DN,$GR140+4),"")</f>
      </c>
      <c r="FH140">
        <f>IF($GS140&gt;=5,INDEX($DN:$DN,$GR140+5),"")</f>
      </c>
      <c r="FI140">
        <f>IF($GS140&gt;=6,INDEX($DN:$DN,$GR140+6),"")</f>
      </c>
      <c r="FJ140">
        <f>IF($GS140&gt;=7,INDEX($DN:$DN,$GR140+7),"")</f>
      </c>
      <c r="FK140">
        <f>IF($GS140&gt;=8,INDEX($DN:$DN,$GR140+8),"")</f>
      </c>
      <c r="FL140">
        <f>IF($GS140&gt;=9,INDEX($DN:$DN,$GR140+9),"")</f>
      </c>
      <c r="FM140">
        <f>IF($GS140&gt;=10,INDEX($DN:$DN,$GR140+10),"")</f>
      </c>
      <c r="FN140">
        <f>IF($GS140&gt;=11,INDEX($DN:$DN,$GR140+11),"")</f>
      </c>
      <c r="FO140">
        <f>IF($GS140&gt;=12,INDEX($DN:$DN,$GR140+12),"")</f>
      </c>
      <c r="FP140">
        <f>IF($GS140&gt;=13,INDEX($DN:$DN,$GR140+13),"")</f>
      </c>
      <c r="FQ140">
        <f>IF($GS140&gt;=14,INDEX($DN:$DN,$GR140+14),"")</f>
      </c>
      <c r="FR140">
        <f>IF($GS140&gt;=15,INDEX($DN:$DN,$GR140+15),"")</f>
      </c>
      <c r="FS140">
        <f>IF($GS140&gt;=16,INDEX($DN:$DN,$GR140+16),"")</f>
      </c>
      <c r="FT140">
        <f>IF($GS140&gt;=17,INDEX($DN:$DN,$GR140+17),"")</f>
      </c>
      <c r="FU140">
        <f>IF($GS140&gt;=18,INDEX($DN:$DN,$GR140+18),"")</f>
      </c>
      <c r="FV140">
        <f>IF($GS140&gt;=19,INDEX($DN:$DN,$GR140+19),"")</f>
      </c>
      <c r="FW140">
        <f>IF($GS140&gt;=20,INDEX($DN:$DN,$GR140+20),"")</f>
      </c>
      <c r="FX140">
        <f>IF($GS140&gt;=21,INDEX($DN:$DN,$GR140+21),"")</f>
      </c>
      <c r="FY140">
        <f>IF($GS140&gt;=22,INDEX($DN:$DN,$GR140+22),"")</f>
      </c>
      <c r="FZ140">
        <f>IF($GS140&gt;=23,INDEX($DN:$DN,$GR140+23),"")</f>
      </c>
      <c r="GA140">
        <f>IF($GS140&gt;=24,INDEX($DN:$DN,$GR140+24),"")</f>
      </c>
      <c r="GB140">
        <f>IF($GS140&gt;=25,INDEX($DN:$DN,$GR140+25),"")</f>
      </c>
      <c r="GC140">
        <f>IF($GS140&gt;=26,INDEX($DN:$DN,$GR140+26),"")</f>
      </c>
      <c r="GD140">
        <f>IF($GS140&gt;=27,INDEX($DN:$DN,$GR140+27),"")</f>
      </c>
      <c r="GE140">
        <f>IF($GS140&gt;=28,INDEX($DN:$DN,$GR140+28),"")</f>
      </c>
      <c r="GF140">
        <f>IF($GS140&gt;=29,INDEX($DN:$DN,$GR140+29),"")</f>
      </c>
      <c r="GG140">
        <f>IF($GS140&gt;=30,INDEX($DN:$DN,$GR140+30),"")</f>
      </c>
      <c r="GH140">
        <f>IF($GS140&gt;=31,INDEX($DN:$DN,$GR140+31),"")</f>
      </c>
      <c r="GI140">
        <f>IF($GS140&gt;=32,INDEX($DN:$DN,$GR140+32),"")</f>
      </c>
      <c r="GJ140">
        <f>IF($GS140&gt;=33,INDEX($DN:$DN,$GR140+33),"")</f>
      </c>
      <c r="GK140">
        <f>IF($GS140&gt;=34,INDEX($DN:$DN,$GR140+34),"")</f>
      </c>
      <c r="GL140">
        <f>IF($GS140&gt;=35,INDEX($DN:$DN,$GR140+35),"")</f>
      </c>
      <c r="GM140">
        <f>IF($GS140&gt;=36,INDEX($DN:$DN,$GR140+36),"")</f>
      </c>
      <c r="GN140">
        <f>IF($GS140&gt;=37,INDEX($DN:$DN,$GR140+37),"")</f>
      </c>
      <c r="GO140">
        <f>IF($GS140&gt;=38,INDEX($DN:$DN,$GR140+38),"")</f>
      </c>
      <c r="GP140">
        <f>IF($GS140&gt;=39,INDEX($DN:$DN,$GR140+39),"")</f>
      </c>
      <c r="GQ140">
        <f>IF($GS140&gt;=40,INDEX($DN:$DN,$GR140+40),"")</f>
      </c>
      <c r="GR140">
        <f>IFERROR(MATCH($DL140,$DM$2:$DM$148,0)+1,0)</f>
      </c>
      <c r="GS140">
        <f>IFERROR(INDEX($DO$2:$DO$148,MATCH($DL140,$DM$2:$DM$148,0)),0)</f>
      </c>
      <c r="GT140">
        <f>IFERROR(MATCH($Z140,$DP$140:$FC$140,0),0)</f>
      </c>
      <c r="GU140">
        <f>IF($GT140&gt;0,INDEX($FD$140:$GQ$140,$GT140),"")</f>
      </c>
      <c r="GV140" t="s">
        <v>541</v>
      </c>
      <c r="GX140">
        <f>IF($JG140&gt;=1,INDEX($GV:$GV,$JF140+1),"")</f>
      </c>
      <c r="GY140">
        <f>IF($JG140&gt;=2,INDEX($GV:$GV,$JF140+2),"")</f>
      </c>
      <c r="GZ140">
        <f>IF($JG140&gt;=3,INDEX($GV:$GV,$JF140+3),"")</f>
      </c>
      <c r="HA140">
        <f>IF($JG140&gt;=4,INDEX($GV:$GV,$JF140+4),"")</f>
      </c>
      <c r="HB140">
        <f>IF($JG140&gt;=5,INDEX($GV:$GV,$JF140+5),"")</f>
      </c>
      <c r="HC140">
        <f>IF($JG140&gt;=6,INDEX($GV:$GV,$JF140+6),"")</f>
      </c>
      <c r="HD140">
        <f>IF($JG140&gt;=7,INDEX($GV:$GV,$JF140+7),"")</f>
      </c>
      <c r="HE140">
        <f>IF($JG140&gt;=8,INDEX($GV:$GV,$JF140+8),"")</f>
      </c>
      <c r="HF140">
        <f>IF($JG140&gt;=9,INDEX($GV:$GV,$JF140+9),"")</f>
      </c>
      <c r="HG140">
        <f>IF($JG140&gt;=10,INDEX($GV:$GV,$JF140+10),"")</f>
      </c>
      <c r="HH140">
        <f>IF($JG140&gt;=11,INDEX($GV:$GV,$JF140+11),"")</f>
      </c>
      <c r="HI140">
        <f>IF($JG140&gt;=12,INDEX($GV:$GV,$JF140+12),"")</f>
      </c>
      <c r="HJ140">
        <f>IF($JG140&gt;=13,INDEX($GV:$GV,$JF140+13),"")</f>
      </c>
      <c r="HK140">
        <f>IF($JG140&gt;=14,INDEX($GV:$GV,$JF140+14),"")</f>
      </c>
      <c r="HL140">
        <f>IF($JG140&gt;=15,INDEX($GV:$GV,$JF140+15),"")</f>
      </c>
      <c r="HM140">
        <f>IF($JG140&gt;=16,INDEX($GV:$GV,$JF140+16),"")</f>
      </c>
      <c r="HN140">
        <f>IF($JG140&gt;=17,INDEX($GV:$GV,$JF140+17),"")</f>
      </c>
      <c r="HO140">
        <f>IF($JG140&gt;=18,INDEX($GV:$GV,$JF140+18),"")</f>
      </c>
      <c r="HP140">
        <f>IF($JG140&gt;=19,INDEX($GV:$GV,$JF140+19),"")</f>
      </c>
      <c r="HQ140">
        <f>IF($JG140&gt;=20,INDEX($GV:$GV,$JF140+20),"")</f>
      </c>
      <c r="HR140">
        <f>IF($JG140&gt;=21,INDEX($GV:$GV,$JF140+21),"")</f>
      </c>
      <c r="HS140">
        <f>IF($JG140&gt;=22,INDEX($GV:$GV,$JF140+22),"")</f>
      </c>
      <c r="HT140">
        <f>IF($JG140&gt;=23,INDEX($GV:$GV,$JF140+23),"")</f>
      </c>
      <c r="HU140">
        <f>IF($JG140&gt;=24,INDEX($GV:$GV,$JF140+24),"")</f>
      </c>
      <c r="HV140">
        <f>IF($JG140&gt;=25,INDEX($GV:$GV,$JF140+25),"")</f>
      </c>
      <c r="HW140">
        <f>IF($JG140&gt;=26,INDEX($GV:$GV,$JF140+26),"")</f>
      </c>
      <c r="HX140">
        <f>IF($JG140&gt;=27,INDEX($GV:$GV,$JF140+27),"")</f>
      </c>
      <c r="HY140">
        <f>IF($JG140&gt;=28,INDEX($GV:$GV,$JF140+28),"")</f>
      </c>
      <c r="HZ140">
        <f>IF($JG140&gt;=29,INDEX($GV:$GV,$JF140+29),"")</f>
      </c>
      <c r="IA140">
        <f>IF($JG140&gt;=30,INDEX($GV:$GV,$JF140+30),"")</f>
      </c>
      <c r="IB140">
        <f>IF($JG140&gt;=31,INDEX($GV:$GV,$JF140+31),"")</f>
      </c>
      <c r="IC140">
        <f>IF($JG140&gt;=32,INDEX($GV:$GV,$JF140+32),"")</f>
      </c>
      <c r="ID140">
        <f>IF($JG140&gt;=33,INDEX($GV:$GV,$JF140+33),"")</f>
      </c>
      <c r="IE140">
        <f>IF($JG140&gt;=34,INDEX($GV:$GV,$JF140+34),"")</f>
      </c>
      <c r="IF140">
        <f>IF($JG140&gt;=35,INDEX($GV:$GV,$JF140+35),"")</f>
      </c>
      <c r="IG140">
        <f>IF($JG140&gt;=36,INDEX($GV:$GV,$JF140+36),"")</f>
      </c>
      <c r="IH140">
        <f>IF($JG140&gt;=37,INDEX($GV:$GV,$JF140+37),"")</f>
      </c>
      <c r="II140">
        <f>IF($JG140&gt;=38,INDEX($GV:$GV,$JF140+38),"")</f>
      </c>
      <c r="IJ140">
        <f>IF($JG140&gt;=39,INDEX($GV:$GV,$JF140+39),"")</f>
      </c>
      <c r="IK140">
        <f>IF($JG140&gt;=40,INDEX($GV:$GV,$JF140+40),"")</f>
      </c>
      <c r="IL140">
        <f>IF($JG140&gt;=41,INDEX($GV:$GV,$JF140+41),"")</f>
      </c>
      <c r="IM140">
        <f>IF($JG140&gt;=42,INDEX($GV:$GV,$JF140+42),"")</f>
      </c>
      <c r="IN140">
        <f>IF($JG140&gt;=43,INDEX($GV:$GV,$JF140+43),"")</f>
      </c>
      <c r="IO140">
        <f>IF($JG140&gt;=44,INDEX($GV:$GV,$JF140+44),"")</f>
      </c>
      <c r="IP140">
        <f>IF($JG140&gt;=45,INDEX($GV:$GV,$JF140+45),"")</f>
      </c>
      <c r="IQ140">
        <f>IF($JG140&gt;=46,INDEX($GV:$GV,$JF140+46),"")</f>
      </c>
      <c r="IR140">
        <f>IF($JG140&gt;=47,INDEX($GV:$GV,$JF140+47),"")</f>
      </c>
      <c r="IS140">
        <f>IF($JG140&gt;=48,INDEX($GV:$GV,$JF140+48),"")</f>
      </c>
      <c r="IT140">
        <f>IF($JG140&gt;=49,INDEX($GV:$GV,$JF140+49),"")</f>
      </c>
      <c r="IU140">
        <f>IF($JG140&gt;=50,INDEX($GV:$GV,$JF140+50),"")</f>
      </c>
      <c r="IV140">
        <f>IF($JG140&gt;=51,INDEX($GV:$GV,$JF140+51),"")</f>
      </c>
      <c r="IW140">
        <f>IF($JG140&gt;=52,INDEX($GV:$GV,$JF140+52),"")</f>
      </c>
      <c r="IX140">
        <f>IF($JG140&gt;=53,INDEX($GV:$GV,$JF140+53),"")</f>
      </c>
      <c r="IY140">
        <f>IF($JG140&gt;=54,INDEX($GV:$GV,$JF140+54),"")</f>
      </c>
      <c r="IZ140">
        <f>IF($JG140&gt;=55,INDEX($GV:$GV,$JF140+55),"")</f>
      </c>
      <c r="JA140">
        <f>IF($JG140&gt;=56,INDEX($GV:$GV,$JF140+56),"")</f>
      </c>
      <c r="JB140">
        <f>IF($JG140&gt;=57,INDEX($GV:$GV,$JF140+57),"")</f>
      </c>
      <c r="JC140">
        <f>IF($JG140&gt;=58,INDEX($GV:$GV,$JF140+58),"")</f>
      </c>
      <c r="JD140">
        <f>IF($JG140&gt;=59,INDEX($GV:$GV,$JF140+59),"")</f>
      </c>
      <c r="JE140">
        <f>IF($JG140&gt;=60,INDEX($GV:$GV,$JF140+60),"")</f>
      </c>
      <c r="JF140">
        <f>IFERROR(MATCH($GU140,$GV$2:$GV$322,0)+1,0)</f>
      </c>
      <c r="JG140">
        <f>IFERROR(INDEX($GW$2:$GW$322,MATCH($GU140,$GV$2:$GV$322,0)),0)</f>
      </c>
      <c r="JH140" t="s">
        <v>44</v>
      </c>
      <c r="JI140" t="s">
        <v>44</v>
      </c>
    </row>
    <row r="141" spans="1:269" x14ac:dyDescent="0.25">
      <c r="R141">
        <f>IF(OR($U141="",$Q141=""),"",IFERROR($U141/$Q141,0))</f>
      </c>
      <c r="S141">
        <f>IF($U141="","",
SUM($T141,$V141,$AA141,$W141,$Y141)*
(1-IF($AB141="",0,VALUE($AB141)/100)))</f>
      </c>
      <c r="T141">
        <f>IF($U141="","",$U141)</f>
      </c>
      <c r="V141">
        <f>IF($U141="","",
IF($O141="","",
IF(ISNUMBER(SEARCH("exempt",LOWER($O141))),0,
$U141*(VALUE(SUBSTITUTE($O141,"%",""))/100))))</f>
      </c>
      <c r="AC141">
        <f>IFERROR(IF(FIND(" - ",$K141)&gt;0,MID($K141,FIND(" - ",$K141)+3,LEN($K141)),""),"")</f>
      </c>
      <c r="AL141" t="s">
        <v>786</v>
      </c>
      <c r="AP141" t="s">
        <v>226</v>
      </c>
      <c r="AQ141" t="s">
        <v>734</v>
      </c>
      <c r="AT141">
        <f>IFERROR(LEFT($K141,FIND(" - ",$K141)-1),$K141)</f>
      </c>
      <c r="AW141">
        <f>IF($CL141&gt;=1,INDEX($AU:$AU,$CK141+1),"")</f>
      </c>
      <c r="AX141">
        <f>IF($CL141&gt;=2,INDEX($AU:$AU,$CK141+2),"")</f>
      </c>
      <c r="AY141">
        <f>IF($CL141&gt;=3,INDEX($AU:$AU,$CK141+3),"")</f>
      </c>
      <c r="AZ141">
        <f>IF($CL141&gt;=4,INDEX($AU:$AU,$CK141+4),"")</f>
      </c>
      <c r="BA141">
        <f>IF($CL141&gt;=5,INDEX($AU:$AU,$CK141+5),"")</f>
      </c>
      <c r="BB141">
        <f>IF($CL141&gt;=6,INDEX($AU:$AU,$CK141+6),"")</f>
      </c>
      <c r="BC141">
        <f>IF($CL141&gt;=7,INDEX($AU:$AU,$CK141+7),"")</f>
      </c>
      <c r="BD141">
        <f>IF($CL141&gt;=8,INDEX($AU:$AU,$CK141+8),"")</f>
      </c>
      <c r="BE141">
        <f>IF($CL141&gt;=9,INDEX($AU:$AU,$CK141+9),"")</f>
      </c>
      <c r="BF141">
        <f>IF($CL141&gt;=10,INDEX($AU:$AU,$CK141+10),"")</f>
      </c>
      <c r="BG141">
        <f>IF($CL141&gt;=11,INDEX($AU:$AU,$CK141+11),"")</f>
      </c>
      <c r="BH141">
        <f>IF($CL141&gt;=12,INDEX($AU:$AU,$CK141+12),"")</f>
      </c>
      <c r="BI141">
        <f>IF($CL141&gt;=13,INDEX($AU:$AU,$CK141+13),"")</f>
      </c>
      <c r="BJ141">
        <f>IF($CL141&gt;=14,INDEX($AU:$AU,$CK141+14),"")</f>
      </c>
      <c r="BK141">
        <f>IF($CL141&gt;=15,INDEX($AU:$AU,$CK141+15),"")</f>
      </c>
      <c r="BL141">
        <f>IF($CL141&gt;=16,INDEX($AU:$AU,$CK141+16),"")</f>
      </c>
      <c r="BM141">
        <f>IF($CL141&gt;=17,INDEX($AU:$AU,$CK141+17),"")</f>
      </c>
      <c r="BN141">
        <f>IF($CL141&gt;=18,INDEX($AU:$AU,$CK141+18),"")</f>
      </c>
      <c r="BO141">
        <f>IF($CL141&gt;=19,INDEX($AU:$AU,$CK141+19),"")</f>
      </c>
      <c r="BP141">
        <f>IF($CL141&gt;=20,INDEX($AU:$AU,$CK141+20),"")</f>
      </c>
      <c r="BQ141">
        <f>IF($CL141&gt;=21,INDEX($AU:$AU,$CK141+21),"")</f>
      </c>
      <c r="BR141">
        <f>IF($CL141&gt;=22,INDEX($AU:$AU,$CK141+22),"")</f>
      </c>
      <c r="BS141">
        <f>IF($CL141&gt;=23,INDEX($AU:$AU,$CK141+23),"")</f>
      </c>
      <c r="BT141">
        <f>IF($CL141&gt;=24,INDEX($AU:$AU,$CK141+24),"")</f>
      </c>
      <c r="BU141">
        <f>IF($CL141&gt;=25,INDEX($AU:$AU,$CK141+25),"")</f>
      </c>
      <c r="BV141">
        <f>IF($CL141&gt;=26,INDEX($AU:$AU,$CK141+26),"")</f>
      </c>
      <c r="BW141">
        <f>IF($CL141&gt;=27,INDEX($AU:$AU,$CK141+27),"")</f>
      </c>
      <c r="BX141">
        <f>IF($CL141&gt;=28,INDEX($AU:$AU,$CK141+28),"")</f>
      </c>
      <c r="BY141">
        <f>IF($CL141&gt;=29,INDEX($AU:$AU,$CK141+29),"")</f>
      </c>
      <c r="BZ141">
        <f>IF($CL141&gt;=30,INDEX($AU:$AU,$CK141+30),"")</f>
      </c>
      <c r="CA141">
        <f>IF($CL141&gt;=31,INDEX($AU:$AU,$CK141+31),"")</f>
      </c>
      <c r="CB141">
        <f>IF($CL141&gt;=32,INDEX($AU:$AU,$CK141+32),"")</f>
      </c>
      <c r="CC141">
        <f>IF($CL141&gt;=33,INDEX($AU:$AU,$CK141+33),"")</f>
      </c>
      <c r="CD141">
        <f>IF($CL141&gt;=34,INDEX($AU:$AU,$CK141+34),"")</f>
      </c>
      <c r="CE141">
        <f>IF($CL141&gt;=35,INDEX($AU:$AU,$CK141+35),"")</f>
      </c>
      <c r="CF141">
        <f>IF($CL141&gt;=36,INDEX($AU:$AU,$CK141+36),"")</f>
      </c>
      <c r="CG141">
        <f>IF($CL141&gt;=37,INDEX($AU:$AU,$CK141+37),"")</f>
      </c>
      <c r="CH141">
        <f>IF($CL141&gt;=38,INDEX($AU:$AU,$CK141+38),"")</f>
      </c>
      <c r="CI141">
        <f>IF($CL141&gt;=39,INDEX($AU:$AU,$CK141+39),"")</f>
      </c>
      <c r="CJ141">
        <f>IF($CL141&gt;=40,INDEX($AU:$AU,$CK141+40),"")</f>
      </c>
      <c r="CK141">
        <f>IFERROR(MATCH($AT141,$AU$2:$AU$133,0)+1,0)</f>
      </c>
      <c r="CL141">
        <f>IFERROR(INDEX($AV$2:$AV$133,MATCH($AT141,$AU$2:$AU$133,0)),0)</f>
      </c>
      <c r="CM141">
        <f>IFERROR(LEFT($L141,FIND(" - ",$L141)-1),$L141)</f>
      </c>
      <c r="CN141" t="s">
        <v>787</v>
      </c>
      <c r="CO141">
        <v>1</v>
      </c>
      <c r="CP141">
        <f>IF($DK141&gt;=1,INDEX($CN:$CN,$DJ141+1),"")</f>
      </c>
      <c r="CQ141">
        <f>IF($DK141&gt;=2,INDEX($CN:$CN,$DJ141+2),"")</f>
      </c>
      <c r="CR141">
        <f>IF($DK141&gt;=3,INDEX($CN:$CN,$DJ141+3),"")</f>
      </c>
      <c r="CS141">
        <f>IF($DK141&gt;=4,INDEX($CN:$CN,$DJ141+4),"")</f>
      </c>
      <c r="CT141">
        <f>IF($DK141&gt;=5,INDEX($CN:$CN,$DJ141+5),"")</f>
      </c>
      <c r="CU141">
        <f>IF($DK141&gt;=6,INDEX($CN:$CN,$DJ141+6),"")</f>
      </c>
      <c r="CV141">
        <f>IF($DK141&gt;=7,INDEX($CN:$CN,$DJ141+7),"")</f>
      </c>
      <c r="CW141">
        <f>IF($DK141&gt;=8,INDEX($CN:$CN,$DJ141+8),"")</f>
      </c>
      <c r="CX141">
        <f>IF($DK141&gt;=9,INDEX($CN:$CN,$DJ141+9),"")</f>
      </c>
      <c r="CY141">
        <f>IF($DK141&gt;=10,INDEX($CN:$CN,$DJ141+10),"")</f>
      </c>
      <c r="CZ141">
        <f>IF($DK141&gt;=11,INDEX($CN:$CN,$DJ141+11),"")</f>
      </c>
      <c r="DA141">
        <f>IF($DK141&gt;=12,INDEX($CN:$CN,$DJ141+12),"")</f>
      </c>
      <c r="DB141">
        <f>IF($DK141&gt;=13,INDEX($CN:$CN,$DJ141+13),"")</f>
      </c>
      <c r="DC141">
        <f>IF($DK141&gt;=14,INDEX($CN:$CN,$DJ141+14),"")</f>
      </c>
      <c r="DD141">
        <f>IF($DK141&gt;=15,INDEX($CN:$CN,$DJ141+15),"")</f>
      </c>
      <c r="DE141">
        <f>IF($DK141&gt;=16,INDEX($CN:$CN,$DJ141+16),"")</f>
      </c>
      <c r="DF141">
        <f>IF($DK141&gt;=17,INDEX($CN:$CN,$DJ141+17),"")</f>
      </c>
      <c r="DG141">
        <f>IF($DK141&gt;=18,INDEX($CN:$CN,$DJ141+18),"")</f>
      </c>
      <c r="DH141">
        <f>IF($DK141&gt;=19,INDEX($CN:$CN,$DJ141+19),"")</f>
      </c>
      <c r="DI141">
        <f>IF($DK141&gt;=20,INDEX($CN:$CN,$DJ141+20),"")</f>
      </c>
      <c r="DJ141">
        <f>IFERROR(MATCH($CM141,$CN$2:$CN$1089,0)+1,0)</f>
      </c>
      <c r="DK141">
        <f>IFERROR(INDEX($CO$2:$CO$1089,MATCH($CM141,$CN$2:$CN$1089,0)),0)</f>
      </c>
      <c r="DL141">
        <f>IFERROR(INDEX($AS:$AS,MATCH($O141,$AR:$AR,0))&amp;"","")</f>
      </c>
      <c r="DM141" t="s">
        <v>200</v>
      </c>
      <c r="DO141">
        <v>1</v>
      </c>
      <c r="DP141">
        <f>IF($GS141&gt;=1,INDEX($DM:$DM,$GR141+1),"")</f>
      </c>
      <c r="DQ141">
        <f>IF($GS141&gt;=2,INDEX($DM:$DM,$GR141+2),"")</f>
      </c>
      <c r="DR141">
        <f>IF($GS141&gt;=3,INDEX($DM:$DM,$GR141+3),"")</f>
      </c>
      <c r="DS141">
        <f>IF($GS141&gt;=4,INDEX($DM:$DM,$GR141+4),"")</f>
      </c>
      <c r="DT141">
        <f>IF($GS141&gt;=5,INDEX($DM:$DM,$GR141+5),"")</f>
      </c>
      <c r="DU141">
        <f>IF($GS141&gt;=6,INDEX($DM:$DM,$GR141+6),"")</f>
      </c>
      <c r="DV141">
        <f>IF($GS141&gt;=7,INDEX($DM:$DM,$GR141+7),"")</f>
      </c>
      <c r="DW141">
        <f>IF($GS141&gt;=8,INDEX($DM:$DM,$GR141+8),"")</f>
      </c>
      <c r="DX141">
        <f>IF($GS141&gt;=9,INDEX($DM:$DM,$GR141+9),"")</f>
      </c>
      <c r="DY141">
        <f>IF($GS141&gt;=10,INDEX($DM:$DM,$GR141+10),"")</f>
      </c>
      <c r="DZ141">
        <f>IF($GS141&gt;=11,INDEX($DM:$DM,$GR141+11),"")</f>
      </c>
      <c r="EA141">
        <f>IF($GS141&gt;=12,INDEX($DM:$DM,$GR141+12),"")</f>
      </c>
      <c r="EB141">
        <f>IF($GS141&gt;=13,INDEX($DM:$DM,$GR141+13),"")</f>
      </c>
      <c r="EC141">
        <f>IF($GS141&gt;=14,INDEX($DM:$DM,$GR141+14),"")</f>
      </c>
      <c r="ED141">
        <f>IF($GS141&gt;=15,INDEX($DM:$DM,$GR141+15),"")</f>
      </c>
      <c r="EE141">
        <f>IF($GS141&gt;=16,INDEX($DM:$DM,$GR141+16),"")</f>
      </c>
      <c r="EF141">
        <f>IF($GS141&gt;=17,INDEX($DM:$DM,$GR141+17),"")</f>
      </c>
      <c r="EG141">
        <f>IF($GS141&gt;=18,INDEX($DM:$DM,$GR141+18),"")</f>
      </c>
      <c r="EH141">
        <f>IF($GS141&gt;=19,INDEX($DM:$DM,$GR141+19),"")</f>
      </c>
      <c r="EI141">
        <f>IF($GS141&gt;=20,INDEX($DM:$DM,$GR141+20),"")</f>
      </c>
      <c r="EJ141">
        <f>IF($GS141&gt;=21,INDEX($DM:$DM,$GR141+21),"")</f>
      </c>
      <c r="EK141">
        <f>IF($GS141&gt;=22,INDEX($DM:$DM,$GR141+22),"")</f>
      </c>
      <c r="EL141">
        <f>IF($GS141&gt;=23,INDEX($DM:$DM,$GR141+23),"")</f>
      </c>
      <c r="EM141">
        <f>IF($GS141&gt;=24,INDEX($DM:$DM,$GR141+24),"")</f>
      </c>
      <c r="EN141">
        <f>IF($GS141&gt;=25,INDEX($DM:$DM,$GR141+25),"")</f>
      </c>
      <c r="EO141">
        <f>IF($GS141&gt;=26,INDEX($DM:$DM,$GR141+26),"")</f>
      </c>
      <c r="EP141">
        <f>IF($GS141&gt;=27,INDEX($DM:$DM,$GR141+27),"")</f>
      </c>
      <c r="EQ141">
        <f>IF($GS141&gt;=28,INDEX($DM:$DM,$GR141+28),"")</f>
      </c>
      <c r="ER141">
        <f>IF($GS141&gt;=29,INDEX($DM:$DM,$GR141+29),"")</f>
      </c>
      <c r="ES141">
        <f>IF($GS141&gt;=30,INDEX($DM:$DM,$GR141+30),"")</f>
      </c>
      <c r="ET141">
        <f>IF($GS141&gt;=31,INDEX($DM:$DM,$GR141+31),"")</f>
      </c>
      <c r="EU141">
        <f>IF($GS141&gt;=32,INDEX($DM:$DM,$GR141+32),"")</f>
      </c>
      <c r="EV141">
        <f>IF($GS141&gt;=33,INDEX($DM:$DM,$GR141+33),"")</f>
      </c>
      <c r="EW141">
        <f>IF($GS141&gt;=34,INDEX($DM:$DM,$GR141+34),"")</f>
      </c>
      <c r="EX141">
        <f>IF($GS141&gt;=35,INDEX($DM:$DM,$GR141+35),"")</f>
      </c>
      <c r="EY141">
        <f>IF($GS141&gt;=36,INDEX($DM:$DM,$GR141+36),"")</f>
      </c>
      <c r="EZ141">
        <f>IF($GS141&gt;=37,INDEX($DM:$DM,$GR141+37),"")</f>
      </c>
      <c r="FA141">
        <f>IF($GS141&gt;=38,INDEX($DM:$DM,$GR141+38),"")</f>
      </c>
      <c r="FB141">
        <f>IF($GS141&gt;=39,INDEX($DM:$DM,$GR141+39),"")</f>
      </c>
      <c r="FC141">
        <f>IF($GS141&gt;=40,INDEX($DM:$DM,$GR141+40),"")</f>
      </c>
      <c r="FD141">
        <f>IF($GS141&gt;=1,INDEX($DN:$DN,$GR141+1),"")</f>
      </c>
      <c r="FE141">
        <f>IF($GS141&gt;=2,INDEX($DN:$DN,$GR141+2),"")</f>
      </c>
      <c r="FF141">
        <f>IF($GS141&gt;=3,INDEX($DN:$DN,$GR141+3),"")</f>
      </c>
      <c r="FG141">
        <f>IF($GS141&gt;=4,INDEX($DN:$DN,$GR141+4),"")</f>
      </c>
      <c r="FH141">
        <f>IF($GS141&gt;=5,INDEX($DN:$DN,$GR141+5),"")</f>
      </c>
      <c r="FI141">
        <f>IF($GS141&gt;=6,INDEX($DN:$DN,$GR141+6),"")</f>
      </c>
      <c r="FJ141">
        <f>IF($GS141&gt;=7,INDEX($DN:$DN,$GR141+7),"")</f>
      </c>
      <c r="FK141">
        <f>IF($GS141&gt;=8,INDEX($DN:$DN,$GR141+8),"")</f>
      </c>
      <c r="FL141">
        <f>IF($GS141&gt;=9,INDEX($DN:$DN,$GR141+9),"")</f>
      </c>
      <c r="FM141">
        <f>IF($GS141&gt;=10,INDEX($DN:$DN,$GR141+10),"")</f>
      </c>
      <c r="FN141">
        <f>IF($GS141&gt;=11,INDEX($DN:$DN,$GR141+11),"")</f>
      </c>
      <c r="FO141">
        <f>IF($GS141&gt;=12,INDEX($DN:$DN,$GR141+12),"")</f>
      </c>
      <c r="FP141">
        <f>IF($GS141&gt;=13,INDEX($DN:$DN,$GR141+13),"")</f>
      </c>
      <c r="FQ141">
        <f>IF($GS141&gt;=14,INDEX($DN:$DN,$GR141+14),"")</f>
      </c>
      <c r="FR141">
        <f>IF($GS141&gt;=15,INDEX($DN:$DN,$GR141+15),"")</f>
      </c>
      <c r="FS141">
        <f>IF($GS141&gt;=16,INDEX($DN:$DN,$GR141+16),"")</f>
      </c>
      <c r="FT141">
        <f>IF($GS141&gt;=17,INDEX($DN:$DN,$GR141+17),"")</f>
      </c>
      <c r="FU141">
        <f>IF($GS141&gt;=18,INDEX($DN:$DN,$GR141+18),"")</f>
      </c>
      <c r="FV141">
        <f>IF($GS141&gt;=19,INDEX($DN:$DN,$GR141+19),"")</f>
      </c>
      <c r="FW141">
        <f>IF($GS141&gt;=20,INDEX($DN:$DN,$GR141+20),"")</f>
      </c>
      <c r="FX141">
        <f>IF($GS141&gt;=21,INDEX($DN:$DN,$GR141+21),"")</f>
      </c>
      <c r="FY141">
        <f>IF($GS141&gt;=22,INDEX($DN:$DN,$GR141+22),"")</f>
      </c>
      <c r="FZ141">
        <f>IF($GS141&gt;=23,INDEX($DN:$DN,$GR141+23),"")</f>
      </c>
      <c r="GA141">
        <f>IF($GS141&gt;=24,INDEX($DN:$DN,$GR141+24),"")</f>
      </c>
      <c r="GB141">
        <f>IF($GS141&gt;=25,INDEX($DN:$DN,$GR141+25),"")</f>
      </c>
      <c r="GC141">
        <f>IF($GS141&gt;=26,INDEX($DN:$DN,$GR141+26),"")</f>
      </c>
      <c r="GD141">
        <f>IF($GS141&gt;=27,INDEX($DN:$DN,$GR141+27),"")</f>
      </c>
      <c r="GE141">
        <f>IF($GS141&gt;=28,INDEX($DN:$DN,$GR141+28),"")</f>
      </c>
      <c r="GF141">
        <f>IF($GS141&gt;=29,INDEX($DN:$DN,$GR141+29),"")</f>
      </c>
      <c r="GG141">
        <f>IF($GS141&gt;=30,INDEX($DN:$DN,$GR141+30),"")</f>
      </c>
      <c r="GH141">
        <f>IF($GS141&gt;=31,INDEX($DN:$DN,$GR141+31),"")</f>
      </c>
      <c r="GI141">
        <f>IF($GS141&gt;=32,INDEX($DN:$DN,$GR141+32),"")</f>
      </c>
      <c r="GJ141">
        <f>IF($GS141&gt;=33,INDEX($DN:$DN,$GR141+33),"")</f>
      </c>
      <c r="GK141">
        <f>IF($GS141&gt;=34,INDEX($DN:$DN,$GR141+34),"")</f>
      </c>
      <c r="GL141">
        <f>IF($GS141&gt;=35,INDEX($DN:$DN,$GR141+35),"")</f>
      </c>
      <c r="GM141">
        <f>IF($GS141&gt;=36,INDEX($DN:$DN,$GR141+36),"")</f>
      </c>
      <c r="GN141">
        <f>IF($GS141&gt;=37,INDEX($DN:$DN,$GR141+37),"")</f>
      </c>
      <c r="GO141">
        <f>IF($GS141&gt;=38,INDEX($DN:$DN,$GR141+38),"")</f>
      </c>
      <c r="GP141">
        <f>IF($GS141&gt;=39,INDEX($DN:$DN,$GR141+39),"")</f>
      </c>
      <c r="GQ141">
        <f>IF($GS141&gt;=40,INDEX($DN:$DN,$GR141+40),"")</f>
      </c>
      <c r="GR141">
        <f>IFERROR(MATCH($DL141,$DM$2:$DM$148,0)+1,0)</f>
      </c>
      <c r="GS141">
        <f>IFERROR(INDEX($DO$2:$DO$148,MATCH($DL141,$DM$2:$DM$148,0)),0)</f>
      </c>
      <c r="GT141">
        <f>IFERROR(MATCH($Z141,$DP$141:$FC$141,0),0)</f>
      </c>
      <c r="GU141">
        <f>IF($GT141&gt;0,INDEX($FD$141:$GQ$141,$GT141),"")</f>
      </c>
      <c r="GV141" t="s">
        <v>359</v>
      </c>
      <c r="GW141">
        <v>1</v>
      </c>
      <c r="GX141">
        <f>IF($JG141&gt;=1,INDEX($GV:$GV,$JF141+1),"")</f>
      </c>
      <c r="GY141">
        <f>IF($JG141&gt;=2,INDEX($GV:$GV,$JF141+2),"")</f>
      </c>
      <c r="GZ141">
        <f>IF($JG141&gt;=3,INDEX($GV:$GV,$JF141+3),"")</f>
      </c>
      <c r="HA141">
        <f>IF($JG141&gt;=4,INDEX($GV:$GV,$JF141+4),"")</f>
      </c>
      <c r="HB141">
        <f>IF($JG141&gt;=5,INDEX($GV:$GV,$JF141+5),"")</f>
      </c>
      <c r="HC141">
        <f>IF($JG141&gt;=6,INDEX($GV:$GV,$JF141+6),"")</f>
      </c>
      <c r="HD141">
        <f>IF($JG141&gt;=7,INDEX($GV:$GV,$JF141+7),"")</f>
      </c>
      <c r="HE141">
        <f>IF($JG141&gt;=8,INDEX($GV:$GV,$JF141+8),"")</f>
      </c>
      <c r="HF141">
        <f>IF($JG141&gt;=9,INDEX($GV:$GV,$JF141+9),"")</f>
      </c>
      <c r="HG141">
        <f>IF($JG141&gt;=10,INDEX($GV:$GV,$JF141+10),"")</f>
      </c>
      <c r="HH141">
        <f>IF($JG141&gt;=11,INDEX($GV:$GV,$JF141+11),"")</f>
      </c>
      <c r="HI141">
        <f>IF($JG141&gt;=12,INDEX($GV:$GV,$JF141+12),"")</f>
      </c>
      <c r="HJ141">
        <f>IF($JG141&gt;=13,INDEX($GV:$GV,$JF141+13),"")</f>
      </c>
      <c r="HK141">
        <f>IF($JG141&gt;=14,INDEX($GV:$GV,$JF141+14),"")</f>
      </c>
      <c r="HL141">
        <f>IF($JG141&gt;=15,INDEX($GV:$GV,$JF141+15),"")</f>
      </c>
      <c r="HM141">
        <f>IF($JG141&gt;=16,INDEX($GV:$GV,$JF141+16),"")</f>
      </c>
      <c r="HN141">
        <f>IF($JG141&gt;=17,INDEX($GV:$GV,$JF141+17),"")</f>
      </c>
      <c r="HO141">
        <f>IF($JG141&gt;=18,INDEX($GV:$GV,$JF141+18),"")</f>
      </c>
      <c r="HP141">
        <f>IF($JG141&gt;=19,INDEX($GV:$GV,$JF141+19),"")</f>
      </c>
      <c r="HQ141">
        <f>IF($JG141&gt;=20,INDEX($GV:$GV,$JF141+20),"")</f>
      </c>
      <c r="HR141">
        <f>IF($JG141&gt;=21,INDEX($GV:$GV,$JF141+21),"")</f>
      </c>
      <c r="HS141">
        <f>IF($JG141&gt;=22,INDEX($GV:$GV,$JF141+22),"")</f>
      </c>
      <c r="HT141">
        <f>IF($JG141&gt;=23,INDEX($GV:$GV,$JF141+23),"")</f>
      </c>
      <c r="HU141">
        <f>IF($JG141&gt;=24,INDEX($GV:$GV,$JF141+24),"")</f>
      </c>
      <c r="HV141">
        <f>IF($JG141&gt;=25,INDEX($GV:$GV,$JF141+25),"")</f>
      </c>
      <c r="HW141">
        <f>IF($JG141&gt;=26,INDEX($GV:$GV,$JF141+26),"")</f>
      </c>
      <c r="HX141">
        <f>IF($JG141&gt;=27,INDEX($GV:$GV,$JF141+27),"")</f>
      </c>
      <c r="HY141">
        <f>IF($JG141&gt;=28,INDEX($GV:$GV,$JF141+28),"")</f>
      </c>
      <c r="HZ141">
        <f>IF($JG141&gt;=29,INDEX($GV:$GV,$JF141+29),"")</f>
      </c>
      <c r="IA141">
        <f>IF($JG141&gt;=30,INDEX($GV:$GV,$JF141+30),"")</f>
      </c>
      <c r="IB141">
        <f>IF($JG141&gt;=31,INDEX($GV:$GV,$JF141+31),"")</f>
      </c>
      <c r="IC141">
        <f>IF($JG141&gt;=32,INDEX($GV:$GV,$JF141+32),"")</f>
      </c>
      <c r="ID141">
        <f>IF($JG141&gt;=33,INDEX($GV:$GV,$JF141+33),"")</f>
      </c>
      <c r="IE141">
        <f>IF($JG141&gt;=34,INDEX($GV:$GV,$JF141+34),"")</f>
      </c>
      <c r="IF141">
        <f>IF($JG141&gt;=35,INDEX($GV:$GV,$JF141+35),"")</f>
      </c>
      <c r="IG141">
        <f>IF($JG141&gt;=36,INDEX($GV:$GV,$JF141+36),"")</f>
      </c>
      <c r="IH141">
        <f>IF($JG141&gt;=37,INDEX($GV:$GV,$JF141+37),"")</f>
      </c>
      <c r="II141">
        <f>IF($JG141&gt;=38,INDEX($GV:$GV,$JF141+38),"")</f>
      </c>
      <c r="IJ141">
        <f>IF($JG141&gt;=39,INDEX($GV:$GV,$JF141+39),"")</f>
      </c>
      <c r="IK141">
        <f>IF($JG141&gt;=40,INDEX($GV:$GV,$JF141+40),"")</f>
      </c>
      <c r="IL141">
        <f>IF($JG141&gt;=41,INDEX($GV:$GV,$JF141+41),"")</f>
      </c>
      <c r="IM141">
        <f>IF($JG141&gt;=42,INDEX($GV:$GV,$JF141+42),"")</f>
      </c>
      <c r="IN141">
        <f>IF($JG141&gt;=43,INDEX($GV:$GV,$JF141+43),"")</f>
      </c>
      <c r="IO141">
        <f>IF($JG141&gt;=44,INDEX($GV:$GV,$JF141+44),"")</f>
      </c>
      <c r="IP141">
        <f>IF($JG141&gt;=45,INDEX($GV:$GV,$JF141+45),"")</f>
      </c>
      <c r="IQ141">
        <f>IF($JG141&gt;=46,INDEX($GV:$GV,$JF141+46),"")</f>
      </c>
      <c r="IR141">
        <f>IF($JG141&gt;=47,INDEX($GV:$GV,$JF141+47),"")</f>
      </c>
      <c r="IS141">
        <f>IF($JG141&gt;=48,INDEX($GV:$GV,$JF141+48),"")</f>
      </c>
      <c r="IT141">
        <f>IF($JG141&gt;=49,INDEX($GV:$GV,$JF141+49),"")</f>
      </c>
      <c r="IU141">
        <f>IF($JG141&gt;=50,INDEX($GV:$GV,$JF141+50),"")</f>
      </c>
      <c r="IV141">
        <f>IF($JG141&gt;=51,INDEX($GV:$GV,$JF141+51),"")</f>
      </c>
      <c r="IW141">
        <f>IF($JG141&gt;=52,INDEX($GV:$GV,$JF141+52),"")</f>
      </c>
      <c r="IX141">
        <f>IF($JG141&gt;=53,INDEX($GV:$GV,$JF141+53),"")</f>
      </c>
      <c r="IY141">
        <f>IF($JG141&gt;=54,INDEX($GV:$GV,$JF141+54),"")</f>
      </c>
      <c r="IZ141">
        <f>IF($JG141&gt;=55,INDEX($GV:$GV,$JF141+55),"")</f>
      </c>
      <c r="JA141">
        <f>IF($JG141&gt;=56,INDEX($GV:$GV,$JF141+56),"")</f>
      </c>
      <c r="JB141">
        <f>IF($JG141&gt;=57,INDEX($GV:$GV,$JF141+57),"")</f>
      </c>
      <c r="JC141">
        <f>IF($JG141&gt;=58,INDEX($GV:$GV,$JF141+58),"")</f>
      </c>
      <c r="JD141">
        <f>IF($JG141&gt;=59,INDEX($GV:$GV,$JF141+59),"")</f>
      </c>
      <c r="JE141">
        <f>IF($JG141&gt;=60,INDEX($GV:$GV,$JF141+60),"")</f>
      </c>
      <c r="JF141">
        <f>IFERROR(MATCH($GU141,$GV$2:$GV$322,0)+1,0)</f>
      </c>
      <c r="JG141">
        <f>IFERROR(INDEX($GW$2:$GW$322,MATCH($GU141,$GV$2:$GV$322,0)),0)</f>
      </c>
      <c r="JH141" t="s">
        <v>44</v>
      </c>
      <c r="JI141" t="s">
        <v>44</v>
      </c>
    </row>
    <row r="142" spans="1:269" x14ac:dyDescent="0.25">
      <c r="R142">
        <f>IF(OR($U142="",$Q142=""),"",IFERROR($U142/$Q142,0))</f>
      </c>
      <c r="S142">
        <f>IF($U142="","",
SUM($T142,$V142,$AA142,$W142,$Y142)*
(1-IF($AB142="",0,VALUE($AB142)/100)))</f>
      </c>
      <c r="T142">
        <f>IF($U142="","",$U142)</f>
      </c>
      <c r="V142">
        <f>IF($U142="","",
IF($O142="","",
IF(ISNUMBER(SEARCH("exempt",LOWER($O142))),0,
$U142*(VALUE(SUBSTITUTE($O142,"%",""))/100))))</f>
      </c>
      <c r="AC142">
        <f>IFERROR(IF(FIND(" - ",$K142)&gt;0,MID($K142,FIND(" - ",$K142)+3,LEN($K142)),""),"")</f>
      </c>
      <c r="AL142" t="s">
        <v>788</v>
      </c>
      <c r="AQ142" t="s">
        <v>136</v>
      </c>
      <c r="AT142">
        <f>IFERROR(LEFT($K142,FIND(" - ",$K142)-1),$K142)</f>
      </c>
      <c r="AW142">
        <f>IF($CL142&gt;=1,INDEX($AU:$AU,$CK142+1),"")</f>
      </c>
      <c r="AX142">
        <f>IF($CL142&gt;=2,INDEX($AU:$AU,$CK142+2),"")</f>
      </c>
      <c r="AY142">
        <f>IF($CL142&gt;=3,INDEX($AU:$AU,$CK142+3),"")</f>
      </c>
      <c r="AZ142">
        <f>IF($CL142&gt;=4,INDEX($AU:$AU,$CK142+4),"")</f>
      </c>
      <c r="BA142">
        <f>IF($CL142&gt;=5,INDEX($AU:$AU,$CK142+5),"")</f>
      </c>
      <c r="BB142">
        <f>IF($CL142&gt;=6,INDEX($AU:$AU,$CK142+6),"")</f>
      </c>
      <c r="BC142">
        <f>IF($CL142&gt;=7,INDEX($AU:$AU,$CK142+7),"")</f>
      </c>
      <c r="BD142">
        <f>IF($CL142&gt;=8,INDEX($AU:$AU,$CK142+8),"")</f>
      </c>
      <c r="BE142">
        <f>IF($CL142&gt;=9,INDEX($AU:$AU,$CK142+9),"")</f>
      </c>
      <c r="BF142">
        <f>IF($CL142&gt;=10,INDEX($AU:$AU,$CK142+10),"")</f>
      </c>
      <c r="BG142">
        <f>IF($CL142&gt;=11,INDEX($AU:$AU,$CK142+11),"")</f>
      </c>
      <c r="BH142">
        <f>IF($CL142&gt;=12,INDEX($AU:$AU,$CK142+12),"")</f>
      </c>
      <c r="BI142">
        <f>IF($CL142&gt;=13,INDEX($AU:$AU,$CK142+13),"")</f>
      </c>
      <c r="BJ142">
        <f>IF($CL142&gt;=14,INDEX($AU:$AU,$CK142+14),"")</f>
      </c>
      <c r="BK142">
        <f>IF($CL142&gt;=15,INDEX($AU:$AU,$CK142+15),"")</f>
      </c>
      <c r="BL142">
        <f>IF($CL142&gt;=16,INDEX($AU:$AU,$CK142+16),"")</f>
      </c>
      <c r="BM142">
        <f>IF($CL142&gt;=17,INDEX($AU:$AU,$CK142+17),"")</f>
      </c>
      <c r="BN142">
        <f>IF($CL142&gt;=18,INDEX($AU:$AU,$CK142+18),"")</f>
      </c>
      <c r="BO142">
        <f>IF($CL142&gt;=19,INDEX($AU:$AU,$CK142+19),"")</f>
      </c>
      <c r="BP142">
        <f>IF($CL142&gt;=20,INDEX($AU:$AU,$CK142+20),"")</f>
      </c>
      <c r="BQ142">
        <f>IF($CL142&gt;=21,INDEX($AU:$AU,$CK142+21),"")</f>
      </c>
      <c r="BR142">
        <f>IF($CL142&gt;=22,INDEX($AU:$AU,$CK142+22),"")</f>
      </c>
      <c r="BS142">
        <f>IF($CL142&gt;=23,INDEX($AU:$AU,$CK142+23),"")</f>
      </c>
      <c r="BT142">
        <f>IF($CL142&gt;=24,INDEX($AU:$AU,$CK142+24),"")</f>
      </c>
      <c r="BU142">
        <f>IF($CL142&gt;=25,INDEX($AU:$AU,$CK142+25),"")</f>
      </c>
      <c r="BV142">
        <f>IF($CL142&gt;=26,INDEX($AU:$AU,$CK142+26),"")</f>
      </c>
      <c r="BW142">
        <f>IF($CL142&gt;=27,INDEX($AU:$AU,$CK142+27),"")</f>
      </c>
      <c r="BX142">
        <f>IF($CL142&gt;=28,INDEX($AU:$AU,$CK142+28),"")</f>
      </c>
      <c r="BY142">
        <f>IF($CL142&gt;=29,INDEX($AU:$AU,$CK142+29),"")</f>
      </c>
      <c r="BZ142">
        <f>IF($CL142&gt;=30,INDEX($AU:$AU,$CK142+30),"")</f>
      </c>
      <c r="CA142">
        <f>IF($CL142&gt;=31,INDEX($AU:$AU,$CK142+31),"")</f>
      </c>
      <c r="CB142">
        <f>IF($CL142&gt;=32,INDEX($AU:$AU,$CK142+32),"")</f>
      </c>
      <c r="CC142">
        <f>IF($CL142&gt;=33,INDEX($AU:$AU,$CK142+33),"")</f>
      </c>
      <c r="CD142">
        <f>IF($CL142&gt;=34,INDEX($AU:$AU,$CK142+34),"")</f>
      </c>
      <c r="CE142">
        <f>IF($CL142&gt;=35,INDEX($AU:$AU,$CK142+35),"")</f>
      </c>
      <c r="CF142">
        <f>IF($CL142&gt;=36,INDEX($AU:$AU,$CK142+36),"")</f>
      </c>
      <c r="CG142">
        <f>IF($CL142&gt;=37,INDEX($AU:$AU,$CK142+37),"")</f>
      </c>
      <c r="CH142">
        <f>IF($CL142&gt;=38,INDEX($AU:$AU,$CK142+38),"")</f>
      </c>
      <c r="CI142">
        <f>IF($CL142&gt;=39,INDEX($AU:$AU,$CK142+39),"")</f>
      </c>
      <c r="CJ142">
        <f>IF($CL142&gt;=40,INDEX($AU:$AU,$CK142+40),"")</f>
      </c>
      <c r="CK142">
        <f>IFERROR(MATCH($AT142,$AU$2:$AU$133,0)+1,0)</f>
      </c>
      <c r="CL142">
        <f>IFERROR(INDEX($AV$2:$AV$133,MATCH($AT142,$AU$2:$AU$133,0)),0)</f>
      </c>
      <c r="CM142">
        <f>IFERROR(LEFT($L142,FIND(" - ",$L142)-1),$L142)</f>
      </c>
      <c r="CN142" t="s">
        <v>149</v>
      </c>
      <c r="CP142">
        <f>IF($DK142&gt;=1,INDEX($CN:$CN,$DJ142+1),"")</f>
      </c>
      <c r="CQ142">
        <f>IF($DK142&gt;=2,INDEX($CN:$CN,$DJ142+2),"")</f>
      </c>
      <c r="CR142">
        <f>IF($DK142&gt;=3,INDEX($CN:$CN,$DJ142+3),"")</f>
      </c>
      <c r="CS142">
        <f>IF($DK142&gt;=4,INDEX($CN:$CN,$DJ142+4),"")</f>
      </c>
      <c r="CT142">
        <f>IF($DK142&gt;=5,INDEX($CN:$CN,$DJ142+5),"")</f>
      </c>
      <c r="CU142">
        <f>IF($DK142&gt;=6,INDEX($CN:$CN,$DJ142+6),"")</f>
      </c>
      <c r="CV142">
        <f>IF($DK142&gt;=7,INDEX($CN:$CN,$DJ142+7),"")</f>
      </c>
      <c r="CW142">
        <f>IF($DK142&gt;=8,INDEX($CN:$CN,$DJ142+8),"")</f>
      </c>
      <c r="CX142">
        <f>IF($DK142&gt;=9,INDEX($CN:$CN,$DJ142+9),"")</f>
      </c>
      <c r="CY142">
        <f>IF($DK142&gt;=10,INDEX($CN:$CN,$DJ142+10),"")</f>
      </c>
      <c r="CZ142">
        <f>IF($DK142&gt;=11,INDEX($CN:$CN,$DJ142+11),"")</f>
      </c>
      <c r="DA142">
        <f>IF($DK142&gt;=12,INDEX($CN:$CN,$DJ142+12),"")</f>
      </c>
      <c r="DB142">
        <f>IF($DK142&gt;=13,INDEX($CN:$CN,$DJ142+13),"")</f>
      </c>
      <c r="DC142">
        <f>IF($DK142&gt;=14,INDEX($CN:$CN,$DJ142+14),"")</f>
      </c>
      <c r="DD142">
        <f>IF($DK142&gt;=15,INDEX($CN:$CN,$DJ142+15),"")</f>
      </c>
      <c r="DE142">
        <f>IF($DK142&gt;=16,INDEX($CN:$CN,$DJ142+16),"")</f>
      </c>
      <c r="DF142">
        <f>IF($DK142&gt;=17,INDEX($CN:$CN,$DJ142+17),"")</f>
      </c>
      <c r="DG142">
        <f>IF($DK142&gt;=18,INDEX($CN:$CN,$DJ142+18),"")</f>
      </c>
      <c r="DH142">
        <f>IF($DK142&gt;=19,INDEX($CN:$CN,$DJ142+19),"")</f>
      </c>
      <c r="DI142">
        <f>IF($DK142&gt;=20,INDEX($CN:$CN,$DJ142+20),"")</f>
      </c>
      <c r="DJ142">
        <f>IFERROR(MATCH($CM142,$CN$2:$CN$1089,0)+1,0)</f>
      </c>
      <c r="DK142">
        <f>IFERROR(INDEX($CO$2:$CO$1089,MATCH($CM142,$CN$2:$CN$1089,0)),0)</f>
      </c>
      <c r="DL142">
        <f>IFERROR(INDEX($AS:$AS,MATCH($O142,$AR:$AR,0))&amp;"","")</f>
      </c>
      <c r="DM142" t="s">
        <v>114</v>
      </c>
      <c r="DN142" t="s">
        <v>789</v>
      </c>
      <c r="DP142">
        <f>IF($GS142&gt;=1,INDEX($DM:$DM,$GR142+1),"")</f>
      </c>
      <c r="DQ142">
        <f>IF($GS142&gt;=2,INDEX($DM:$DM,$GR142+2),"")</f>
      </c>
      <c r="DR142">
        <f>IF($GS142&gt;=3,INDEX($DM:$DM,$GR142+3),"")</f>
      </c>
      <c r="DS142">
        <f>IF($GS142&gt;=4,INDEX($DM:$DM,$GR142+4),"")</f>
      </c>
      <c r="DT142">
        <f>IF($GS142&gt;=5,INDEX($DM:$DM,$GR142+5),"")</f>
      </c>
      <c r="DU142">
        <f>IF($GS142&gt;=6,INDEX($DM:$DM,$GR142+6),"")</f>
      </c>
      <c r="DV142">
        <f>IF($GS142&gt;=7,INDEX($DM:$DM,$GR142+7),"")</f>
      </c>
      <c r="DW142">
        <f>IF($GS142&gt;=8,INDEX($DM:$DM,$GR142+8),"")</f>
      </c>
      <c r="DX142">
        <f>IF($GS142&gt;=9,INDEX($DM:$DM,$GR142+9),"")</f>
      </c>
      <c r="DY142">
        <f>IF($GS142&gt;=10,INDEX($DM:$DM,$GR142+10),"")</f>
      </c>
      <c r="DZ142">
        <f>IF($GS142&gt;=11,INDEX($DM:$DM,$GR142+11),"")</f>
      </c>
      <c r="EA142">
        <f>IF($GS142&gt;=12,INDEX($DM:$DM,$GR142+12),"")</f>
      </c>
      <c r="EB142">
        <f>IF($GS142&gt;=13,INDEX($DM:$DM,$GR142+13),"")</f>
      </c>
      <c r="EC142">
        <f>IF($GS142&gt;=14,INDEX($DM:$DM,$GR142+14),"")</f>
      </c>
      <c r="ED142">
        <f>IF($GS142&gt;=15,INDEX($DM:$DM,$GR142+15),"")</f>
      </c>
      <c r="EE142">
        <f>IF($GS142&gt;=16,INDEX($DM:$DM,$GR142+16),"")</f>
      </c>
      <c r="EF142">
        <f>IF($GS142&gt;=17,INDEX($DM:$DM,$GR142+17),"")</f>
      </c>
      <c r="EG142">
        <f>IF($GS142&gt;=18,INDEX($DM:$DM,$GR142+18),"")</f>
      </c>
      <c r="EH142">
        <f>IF($GS142&gt;=19,INDEX($DM:$DM,$GR142+19),"")</f>
      </c>
      <c r="EI142">
        <f>IF($GS142&gt;=20,INDEX($DM:$DM,$GR142+20),"")</f>
      </c>
      <c r="EJ142">
        <f>IF($GS142&gt;=21,INDEX($DM:$DM,$GR142+21),"")</f>
      </c>
      <c r="EK142">
        <f>IF($GS142&gt;=22,INDEX($DM:$DM,$GR142+22),"")</f>
      </c>
      <c r="EL142">
        <f>IF($GS142&gt;=23,INDEX($DM:$DM,$GR142+23),"")</f>
      </c>
      <c r="EM142">
        <f>IF($GS142&gt;=24,INDEX($DM:$DM,$GR142+24),"")</f>
      </c>
      <c r="EN142">
        <f>IF($GS142&gt;=25,INDEX($DM:$DM,$GR142+25),"")</f>
      </c>
      <c r="EO142">
        <f>IF($GS142&gt;=26,INDEX($DM:$DM,$GR142+26),"")</f>
      </c>
      <c r="EP142">
        <f>IF($GS142&gt;=27,INDEX($DM:$DM,$GR142+27),"")</f>
      </c>
      <c r="EQ142">
        <f>IF($GS142&gt;=28,INDEX($DM:$DM,$GR142+28),"")</f>
      </c>
      <c r="ER142">
        <f>IF($GS142&gt;=29,INDEX($DM:$DM,$GR142+29),"")</f>
      </c>
      <c r="ES142">
        <f>IF($GS142&gt;=30,INDEX($DM:$DM,$GR142+30),"")</f>
      </c>
      <c r="ET142">
        <f>IF($GS142&gt;=31,INDEX($DM:$DM,$GR142+31),"")</f>
      </c>
      <c r="EU142">
        <f>IF($GS142&gt;=32,INDEX($DM:$DM,$GR142+32),"")</f>
      </c>
      <c r="EV142">
        <f>IF($GS142&gt;=33,INDEX($DM:$DM,$GR142+33),"")</f>
      </c>
      <c r="EW142">
        <f>IF($GS142&gt;=34,INDEX($DM:$DM,$GR142+34),"")</f>
      </c>
      <c r="EX142">
        <f>IF($GS142&gt;=35,INDEX($DM:$DM,$GR142+35),"")</f>
      </c>
      <c r="EY142">
        <f>IF($GS142&gt;=36,INDEX($DM:$DM,$GR142+36),"")</f>
      </c>
      <c r="EZ142">
        <f>IF($GS142&gt;=37,INDEX($DM:$DM,$GR142+37),"")</f>
      </c>
      <c r="FA142">
        <f>IF($GS142&gt;=38,INDEX($DM:$DM,$GR142+38),"")</f>
      </c>
      <c r="FB142">
        <f>IF($GS142&gt;=39,INDEX($DM:$DM,$GR142+39),"")</f>
      </c>
      <c r="FC142">
        <f>IF($GS142&gt;=40,INDEX($DM:$DM,$GR142+40),"")</f>
      </c>
      <c r="FD142">
        <f>IF($GS142&gt;=1,INDEX($DN:$DN,$GR142+1),"")</f>
      </c>
      <c r="FE142">
        <f>IF($GS142&gt;=2,INDEX($DN:$DN,$GR142+2),"")</f>
      </c>
      <c r="FF142">
        <f>IF($GS142&gt;=3,INDEX($DN:$DN,$GR142+3),"")</f>
      </c>
      <c r="FG142">
        <f>IF($GS142&gt;=4,INDEX($DN:$DN,$GR142+4),"")</f>
      </c>
      <c r="FH142">
        <f>IF($GS142&gt;=5,INDEX($DN:$DN,$GR142+5),"")</f>
      </c>
      <c r="FI142">
        <f>IF($GS142&gt;=6,INDEX($DN:$DN,$GR142+6),"")</f>
      </c>
      <c r="FJ142">
        <f>IF($GS142&gt;=7,INDEX($DN:$DN,$GR142+7),"")</f>
      </c>
      <c r="FK142">
        <f>IF($GS142&gt;=8,INDEX($DN:$DN,$GR142+8),"")</f>
      </c>
      <c r="FL142">
        <f>IF($GS142&gt;=9,INDEX($DN:$DN,$GR142+9),"")</f>
      </c>
      <c r="FM142">
        <f>IF($GS142&gt;=10,INDEX($DN:$DN,$GR142+10),"")</f>
      </c>
      <c r="FN142">
        <f>IF($GS142&gt;=11,INDEX($DN:$DN,$GR142+11),"")</f>
      </c>
      <c r="FO142">
        <f>IF($GS142&gt;=12,INDEX($DN:$DN,$GR142+12),"")</f>
      </c>
      <c r="FP142">
        <f>IF($GS142&gt;=13,INDEX($DN:$DN,$GR142+13),"")</f>
      </c>
      <c r="FQ142">
        <f>IF($GS142&gt;=14,INDEX($DN:$DN,$GR142+14),"")</f>
      </c>
      <c r="FR142">
        <f>IF($GS142&gt;=15,INDEX($DN:$DN,$GR142+15),"")</f>
      </c>
      <c r="FS142">
        <f>IF($GS142&gt;=16,INDEX($DN:$DN,$GR142+16),"")</f>
      </c>
      <c r="FT142">
        <f>IF($GS142&gt;=17,INDEX($DN:$DN,$GR142+17),"")</f>
      </c>
      <c r="FU142">
        <f>IF($GS142&gt;=18,INDEX($DN:$DN,$GR142+18),"")</f>
      </c>
      <c r="FV142">
        <f>IF($GS142&gt;=19,INDEX($DN:$DN,$GR142+19),"")</f>
      </c>
      <c r="FW142">
        <f>IF($GS142&gt;=20,INDEX($DN:$DN,$GR142+20),"")</f>
      </c>
      <c r="FX142">
        <f>IF($GS142&gt;=21,INDEX($DN:$DN,$GR142+21),"")</f>
      </c>
      <c r="FY142">
        <f>IF($GS142&gt;=22,INDEX($DN:$DN,$GR142+22),"")</f>
      </c>
      <c r="FZ142">
        <f>IF($GS142&gt;=23,INDEX($DN:$DN,$GR142+23),"")</f>
      </c>
      <c r="GA142">
        <f>IF($GS142&gt;=24,INDEX($DN:$DN,$GR142+24),"")</f>
      </c>
      <c r="GB142">
        <f>IF($GS142&gt;=25,INDEX($DN:$DN,$GR142+25),"")</f>
      </c>
      <c r="GC142">
        <f>IF($GS142&gt;=26,INDEX($DN:$DN,$GR142+26),"")</f>
      </c>
      <c r="GD142">
        <f>IF($GS142&gt;=27,INDEX($DN:$DN,$GR142+27),"")</f>
      </c>
      <c r="GE142">
        <f>IF($GS142&gt;=28,INDEX($DN:$DN,$GR142+28),"")</f>
      </c>
      <c r="GF142">
        <f>IF($GS142&gt;=29,INDEX($DN:$DN,$GR142+29),"")</f>
      </c>
      <c r="GG142">
        <f>IF($GS142&gt;=30,INDEX($DN:$DN,$GR142+30),"")</f>
      </c>
      <c r="GH142">
        <f>IF($GS142&gt;=31,INDEX($DN:$DN,$GR142+31),"")</f>
      </c>
      <c r="GI142">
        <f>IF($GS142&gt;=32,INDEX($DN:$DN,$GR142+32),"")</f>
      </c>
      <c r="GJ142">
        <f>IF($GS142&gt;=33,INDEX($DN:$DN,$GR142+33),"")</f>
      </c>
      <c r="GK142">
        <f>IF($GS142&gt;=34,INDEX($DN:$DN,$GR142+34),"")</f>
      </c>
      <c r="GL142">
        <f>IF($GS142&gt;=35,INDEX($DN:$DN,$GR142+35),"")</f>
      </c>
      <c r="GM142">
        <f>IF($GS142&gt;=36,INDEX($DN:$DN,$GR142+36),"")</f>
      </c>
      <c r="GN142">
        <f>IF($GS142&gt;=37,INDEX($DN:$DN,$GR142+37),"")</f>
      </c>
      <c r="GO142">
        <f>IF($GS142&gt;=38,INDEX($DN:$DN,$GR142+38),"")</f>
      </c>
      <c r="GP142">
        <f>IF($GS142&gt;=39,INDEX($DN:$DN,$GR142+39),"")</f>
      </c>
      <c r="GQ142">
        <f>IF($GS142&gt;=40,INDEX($DN:$DN,$GR142+40),"")</f>
      </c>
      <c r="GR142">
        <f>IFERROR(MATCH($DL142,$DM$2:$DM$148,0)+1,0)</f>
      </c>
      <c r="GS142">
        <f>IFERROR(INDEX($DO$2:$DO$148,MATCH($DL142,$DM$2:$DM$148,0)),0)</f>
      </c>
      <c r="GT142">
        <f>IFERROR(MATCH($Z142,$DP$142:$FC$142,0),0)</f>
      </c>
      <c r="GU142">
        <f>IF($GT142&gt;0,INDEX($FD$142:$GQ$142,$GT142),"")</f>
      </c>
      <c r="GV142" t="s">
        <v>544</v>
      </c>
      <c r="GX142">
        <f>IF($JG142&gt;=1,INDEX($GV:$GV,$JF142+1),"")</f>
      </c>
      <c r="GY142">
        <f>IF($JG142&gt;=2,INDEX($GV:$GV,$JF142+2),"")</f>
      </c>
      <c r="GZ142">
        <f>IF($JG142&gt;=3,INDEX($GV:$GV,$JF142+3),"")</f>
      </c>
      <c r="HA142">
        <f>IF($JG142&gt;=4,INDEX($GV:$GV,$JF142+4),"")</f>
      </c>
      <c r="HB142">
        <f>IF($JG142&gt;=5,INDEX($GV:$GV,$JF142+5),"")</f>
      </c>
      <c r="HC142">
        <f>IF($JG142&gt;=6,INDEX($GV:$GV,$JF142+6),"")</f>
      </c>
      <c r="HD142">
        <f>IF($JG142&gt;=7,INDEX($GV:$GV,$JF142+7),"")</f>
      </c>
      <c r="HE142">
        <f>IF($JG142&gt;=8,INDEX($GV:$GV,$JF142+8),"")</f>
      </c>
      <c r="HF142">
        <f>IF($JG142&gt;=9,INDEX($GV:$GV,$JF142+9),"")</f>
      </c>
      <c r="HG142">
        <f>IF($JG142&gt;=10,INDEX($GV:$GV,$JF142+10),"")</f>
      </c>
      <c r="HH142">
        <f>IF($JG142&gt;=11,INDEX($GV:$GV,$JF142+11),"")</f>
      </c>
      <c r="HI142">
        <f>IF($JG142&gt;=12,INDEX($GV:$GV,$JF142+12),"")</f>
      </c>
      <c r="HJ142">
        <f>IF($JG142&gt;=13,INDEX($GV:$GV,$JF142+13),"")</f>
      </c>
      <c r="HK142">
        <f>IF($JG142&gt;=14,INDEX($GV:$GV,$JF142+14),"")</f>
      </c>
      <c r="HL142">
        <f>IF($JG142&gt;=15,INDEX($GV:$GV,$JF142+15),"")</f>
      </c>
      <c r="HM142">
        <f>IF($JG142&gt;=16,INDEX($GV:$GV,$JF142+16),"")</f>
      </c>
      <c r="HN142">
        <f>IF($JG142&gt;=17,INDEX($GV:$GV,$JF142+17),"")</f>
      </c>
      <c r="HO142">
        <f>IF($JG142&gt;=18,INDEX($GV:$GV,$JF142+18),"")</f>
      </c>
      <c r="HP142">
        <f>IF($JG142&gt;=19,INDEX($GV:$GV,$JF142+19),"")</f>
      </c>
      <c r="HQ142">
        <f>IF($JG142&gt;=20,INDEX($GV:$GV,$JF142+20),"")</f>
      </c>
      <c r="HR142">
        <f>IF($JG142&gt;=21,INDEX($GV:$GV,$JF142+21),"")</f>
      </c>
      <c r="HS142">
        <f>IF($JG142&gt;=22,INDEX($GV:$GV,$JF142+22),"")</f>
      </c>
      <c r="HT142">
        <f>IF($JG142&gt;=23,INDEX($GV:$GV,$JF142+23),"")</f>
      </c>
      <c r="HU142">
        <f>IF($JG142&gt;=24,INDEX($GV:$GV,$JF142+24),"")</f>
      </c>
      <c r="HV142">
        <f>IF($JG142&gt;=25,INDEX($GV:$GV,$JF142+25),"")</f>
      </c>
      <c r="HW142">
        <f>IF($JG142&gt;=26,INDEX($GV:$GV,$JF142+26),"")</f>
      </c>
      <c r="HX142">
        <f>IF($JG142&gt;=27,INDEX($GV:$GV,$JF142+27),"")</f>
      </c>
      <c r="HY142">
        <f>IF($JG142&gt;=28,INDEX($GV:$GV,$JF142+28),"")</f>
      </c>
      <c r="HZ142">
        <f>IF($JG142&gt;=29,INDEX($GV:$GV,$JF142+29),"")</f>
      </c>
      <c r="IA142">
        <f>IF($JG142&gt;=30,INDEX($GV:$GV,$JF142+30),"")</f>
      </c>
      <c r="IB142">
        <f>IF($JG142&gt;=31,INDEX($GV:$GV,$JF142+31),"")</f>
      </c>
      <c r="IC142">
        <f>IF($JG142&gt;=32,INDEX($GV:$GV,$JF142+32),"")</f>
      </c>
      <c r="ID142">
        <f>IF($JG142&gt;=33,INDEX($GV:$GV,$JF142+33),"")</f>
      </c>
      <c r="IE142">
        <f>IF($JG142&gt;=34,INDEX($GV:$GV,$JF142+34),"")</f>
      </c>
      <c r="IF142">
        <f>IF($JG142&gt;=35,INDEX($GV:$GV,$JF142+35),"")</f>
      </c>
      <c r="IG142">
        <f>IF($JG142&gt;=36,INDEX($GV:$GV,$JF142+36),"")</f>
      </c>
      <c r="IH142">
        <f>IF($JG142&gt;=37,INDEX($GV:$GV,$JF142+37),"")</f>
      </c>
      <c r="II142">
        <f>IF($JG142&gt;=38,INDEX($GV:$GV,$JF142+38),"")</f>
      </c>
      <c r="IJ142">
        <f>IF($JG142&gt;=39,INDEX($GV:$GV,$JF142+39),"")</f>
      </c>
      <c r="IK142">
        <f>IF($JG142&gt;=40,INDEX($GV:$GV,$JF142+40),"")</f>
      </c>
      <c r="IL142">
        <f>IF($JG142&gt;=41,INDEX($GV:$GV,$JF142+41),"")</f>
      </c>
      <c r="IM142">
        <f>IF($JG142&gt;=42,INDEX($GV:$GV,$JF142+42),"")</f>
      </c>
      <c r="IN142">
        <f>IF($JG142&gt;=43,INDEX($GV:$GV,$JF142+43),"")</f>
      </c>
      <c r="IO142">
        <f>IF($JG142&gt;=44,INDEX($GV:$GV,$JF142+44),"")</f>
      </c>
      <c r="IP142">
        <f>IF($JG142&gt;=45,INDEX($GV:$GV,$JF142+45),"")</f>
      </c>
      <c r="IQ142">
        <f>IF($JG142&gt;=46,INDEX($GV:$GV,$JF142+46),"")</f>
      </c>
      <c r="IR142">
        <f>IF($JG142&gt;=47,INDEX($GV:$GV,$JF142+47),"")</f>
      </c>
      <c r="IS142">
        <f>IF($JG142&gt;=48,INDEX($GV:$GV,$JF142+48),"")</f>
      </c>
      <c r="IT142">
        <f>IF($JG142&gt;=49,INDEX($GV:$GV,$JF142+49),"")</f>
      </c>
      <c r="IU142">
        <f>IF($JG142&gt;=50,INDEX($GV:$GV,$JF142+50),"")</f>
      </c>
      <c r="IV142">
        <f>IF($JG142&gt;=51,INDEX($GV:$GV,$JF142+51),"")</f>
      </c>
      <c r="IW142">
        <f>IF($JG142&gt;=52,INDEX($GV:$GV,$JF142+52),"")</f>
      </c>
      <c r="IX142">
        <f>IF($JG142&gt;=53,INDEX($GV:$GV,$JF142+53),"")</f>
      </c>
      <c r="IY142">
        <f>IF($JG142&gt;=54,INDEX($GV:$GV,$JF142+54),"")</f>
      </c>
      <c r="IZ142">
        <f>IF($JG142&gt;=55,INDEX($GV:$GV,$JF142+55),"")</f>
      </c>
      <c r="JA142">
        <f>IF($JG142&gt;=56,INDEX($GV:$GV,$JF142+56),"")</f>
      </c>
      <c r="JB142">
        <f>IF($JG142&gt;=57,INDEX($GV:$GV,$JF142+57),"")</f>
      </c>
      <c r="JC142">
        <f>IF($JG142&gt;=58,INDEX($GV:$GV,$JF142+58),"")</f>
      </c>
      <c r="JD142">
        <f>IF($JG142&gt;=59,INDEX($GV:$GV,$JF142+59),"")</f>
      </c>
      <c r="JE142">
        <f>IF($JG142&gt;=60,INDEX($GV:$GV,$JF142+60),"")</f>
      </c>
      <c r="JF142">
        <f>IFERROR(MATCH($GU142,$GV$2:$GV$322,0)+1,0)</f>
      </c>
      <c r="JG142">
        <f>IFERROR(INDEX($GW$2:$GW$322,MATCH($GU142,$GV$2:$GV$322,0)),0)</f>
      </c>
      <c r="JH142" t="s">
        <v>44</v>
      </c>
      <c r="JI142" t="s">
        <v>44</v>
      </c>
    </row>
    <row r="143" spans="1:269" x14ac:dyDescent="0.25">
      <c r="R143">
        <f>IF(OR($U143="",$Q143=""),"",IFERROR($U143/$Q143,0))</f>
      </c>
      <c r="S143">
        <f>IF($U143="","",
SUM($T143,$V143,$AA143,$W143,$Y143)*
(1-IF($AB143="",0,VALUE($AB143)/100)))</f>
      </c>
      <c r="T143">
        <f>IF($U143="","",$U143)</f>
      </c>
      <c r="V143">
        <f>IF($U143="","",
IF($O143="","",
IF(ISNUMBER(SEARCH("exempt",LOWER($O143))),0,
$U143*(VALUE(SUBSTITUTE($O143,"%",""))/100))))</f>
      </c>
      <c r="AC143">
        <f>IFERROR(IF(FIND(" - ",$K143)&gt;0,MID($K143,FIND(" - ",$K143)+3,LEN($K143)),""),"")</f>
      </c>
      <c r="AL143" t="s">
        <v>790</v>
      </c>
      <c r="AQ143" t="s">
        <v>791</v>
      </c>
      <c r="AT143">
        <f>IFERROR(LEFT($K143,FIND(" - ",$K143)-1),$K143)</f>
      </c>
      <c r="AW143">
        <f>IF($CL143&gt;=1,INDEX($AU:$AU,$CK143+1),"")</f>
      </c>
      <c r="AX143">
        <f>IF($CL143&gt;=2,INDEX($AU:$AU,$CK143+2),"")</f>
      </c>
      <c r="AY143">
        <f>IF($CL143&gt;=3,INDEX($AU:$AU,$CK143+3),"")</f>
      </c>
      <c r="AZ143">
        <f>IF($CL143&gt;=4,INDEX($AU:$AU,$CK143+4),"")</f>
      </c>
      <c r="BA143">
        <f>IF($CL143&gt;=5,INDEX($AU:$AU,$CK143+5),"")</f>
      </c>
      <c r="BB143">
        <f>IF($CL143&gt;=6,INDEX($AU:$AU,$CK143+6),"")</f>
      </c>
      <c r="BC143">
        <f>IF($CL143&gt;=7,INDEX($AU:$AU,$CK143+7),"")</f>
      </c>
      <c r="BD143">
        <f>IF($CL143&gt;=8,INDEX($AU:$AU,$CK143+8),"")</f>
      </c>
      <c r="BE143">
        <f>IF($CL143&gt;=9,INDEX($AU:$AU,$CK143+9),"")</f>
      </c>
      <c r="BF143">
        <f>IF($CL143&gt;=10,INDEX($AU:$AU,$CK143+10),"")</f>
      </c>
      <c r="BG143">
        <f>IF($CL143&gt;=11,INDEX($AU:$AU,$CK143+11),"")</f>
      </c>
      <c r="BH143">
        <f>IF($CL143&gt;=12,INDEX($AU:$AU,$CK143+12),"")</f>
      </c>
      <c r="BI143">
        <f>IF($CL143&gt;=13,INDEX($AU:$AU,$CK143+13),"")</f>
      </c>
      <c r="BJ143">
        <f>IF($CL143&gt;=14,INDEX($AU:$AU,$CK143+14),"")</f>
      </c>
      <c r="BK143">
        <f>IF($CL143&gt;=15,INDEX($AU:$AU,$CK143+15),"")</f>
      </c>
      <c r="BL143">
        <f>IF($CL143&gt;=16,INDEX($AU:$AU,$CK143+16),"")</f>
      </c>
      <c r="BM143">
        <f>IF($CL143&gt;=17,INDEX($AU:$AU,$CK143+17),"")</f>
      </c>
      <c r="BN143">
        <f>IF($CL143&gt;=18,INDEX($AU:$AU,$CK143+18),"")</f>
      </c>
      <c r="BO143">
        <f>IF($CL143&gt;=19,INDEX($AU:$AU,$CK143+19),"")</f>
      </c>
      <c r="BP143">
        <f>IF($CL143&gt;=20,INDEX($AU:$AU,$CK143+20),"")</f>
      </c>
      <c r="BQ143">
        <f>IF($CL143&gt;=21,INDEX($AU:$AU,$CK143+21),"")</f>
      </c>
      <c r="BR143">
        <f>IF($CL143&gt;=22,INDEX($AU:$AU,$CK143+22),"")</f>
      </c>
      <c r="BS143">
        <f>IF($CL143&gt;=23,INDEX($AU:$AU,$CK143+23),"")</f>
      </c>
      <c r="BT143">
        <f>IF($CL143&gt;=24,INDEX($AU:$AU,$CK143+24),"")</f>
      </c>
      <c r="BU143">
        <f>IF($CL143&gt;=25,INDEX($AU:$AU,$CK143+25),"")</f>
      </c>
      <c r="BV143">
        <f>IF($CL143&gt;=26,INDEX($AU:$AU,$CK143+26),"")</f>
      </c>
      <c r="BW143">
        <f>IF($CL143&gt;=27,INDEX($AU:$AU,$CK143+27),"")</f>
      </c>
      <c r="BX143">
        <f>IF($CL143&gt;=28,INDEX($AU:$AU,$CK143+28),"")</f>
      </c>
      <c r="BY143">
        <f>IF($CL143&gt;=29,INDEX($AU:$AU,$CK143+29),"")</f>
      </c>
      <c r="BZ143">
        <f>IF($CL143&gt;=30,INDEX($AU:$AU,$CK143+30),"")</f>
      </c>
      <c r="CA143">
        <f>IF($CL143&gt;=31,INDEX($AU:$AU,$CK143+31),"")</f>
      </c>
      <c r="CB143">
        <f>IF($CL143&gt;=32,INDEX($AU:$AU,$CK143+32),"")</f>
      </c>
      <c r="CC143">
        <f>IF($CL143&gt;=33,INDEX($AU:$AU,$CK143+33),"")</f>
      </c>
      <c r="CD143">
        <f>IF($CL143&gt;=34,INDEX($AU:$AU,$CK143+34),"")</f>
      </c>
      <c r="CE143">
        <f>IF($CL143&gt;=35,INDEX($AU:$AU,$CK143+35),"")</f>
      </c>
      <c r="CF143">
        <f>IF($CL143&gt;=36,INDEX($AU:$AU,$CK143+36),"")</f>
      </c>
      <c r="CG143">
        <f>IF($CL143&gt;=37,INDEX($AU:$AU,$CK143+37),"")</f>
      </c>
      <c r="CH143">
        <f>IF($CL143&gt;=38,INDEX($AU:$AU,$CK143+38),"")</f>
      </c>
      <c r="CI143">
        <f>IF($CL143&gt;=39,INDEX($AU:$AU,$CK143+39),"")</f>
      </c>
      <c r="CJ143">
        <f>IF($CL143&gt;=40,INDEX($AU:$AU,$CK143+40),"")</f>
      </c>
      <c r="CK143">
        <f>IFERROR(MATCH($AT143,$AU$2:$AU$133,0)+1,0)</f>
      </c>
      <c r="CL143">
        <f>IFERROR(INDEX($AV$2:$AV$133,MATCH($AT143,$AU$2:$AU$133,0)),0)</f>
      </c>
      <c r="CM143">
        <f>IFERROR(LEFT($L143,FIND(" - ",$L143)-1),$L143)</f>
      </c>
      <c r="CN143" t="s">
        <v>792</v>
      </c>
      <c r="CO143">
        <v>1</v>
      </c>
      <c r="CP143">
        <f>IF($DK143&gt;=1,INDEX($CN:$CN,$DJ143+1),"")</f>
      </c>
      <c r="CQ143">
        <f>IF($DK143&gt;=2,INDEX($CN:$CN,$DJ143+2),"")</f>
      </c>
      <c r="CR143">
        <f>IF($DK143&gt;=3,INDEX($CN:$CN,$DJ143+3),"")</f>
      </c>
      <c r="CS143">
        <f>IF($DK143&gt;=4,INDEX($CN:$CN,$DJ143+4),"")</f>
      </c>
      <c r="CT143">
        <f>IF($DK143&gt;=5,INDEX($CN:$CN,$DJ143+5),"")</f>
      </c>
      <c r="CU143">
        <f>IF($DK143&gt;=6,INDEX($CN:$CN,$DJ143+6),"")</f>
      </c>
      <c r="CV143">
        <f>IF($DK143&gt;=7,INDEX($CN:$CN,$DJ143+7),"")</f>
      </c>
      <c r="CW143">
        <f>IF($DK143&gt;=8,INDEX($CN:$CN,$DJ143+8),"")</f>
      </c>
      <c r="CX143">
        <f>IF($DK143&gt;=9,INDEX($CN:$CN,$DJ143+9),"")</f>
      </c>
      <c r="CY143">
        <f>IF($DK143&gt;=10,INDEX($CN:$CN,$DJ143+10),"")</f>
      </c>
      <c r="CZ143">
        <f>IF($DK143&gt;=11,INDEX($CN:$CN,$DJ143+11),"")</f>
      </c>
      <c r="DA143">
        <f>IF($DK143&gt;=12,INDEX($CN:$CN,$DJ143+12),"")</f>
      </c>
      <c r="DB143">
        <f>IF($DK143&gt;=13,INDEX($CN:$CN,$DJ143+13),"")</f>
      </c>
      <c r="DC143">
        <f>IF($DK143&gt;=14,INDEX($CN:$CN,$DJ143+14),"")</f>
      </c>
      <c r="DD143">
        <f>IF($DK143&gt;=15,INDEX($CN:$CN,$DJ143+15),"")</f>
      </c>
      <c r="DE143">
        <f>IF($DK143&gt;=16,INDEX($CN:$CN,$DJ143+16),"")</f>
      </c>
      <c r="DF143">
        <f>IF($DK143&gt;=17,INDEX($CN:$CN,$DJ143+17),"")</f>
      </c>
      <c r="DG143">
        <f>IF($DK143&gt;=18,INDEX($CN:$CN,$DJ143+18),"")</f>
      </c>
      <c r="DH143">
        <f>IF($DK143&gt;=19,INDEX($CN:$CN,$DJ143+19),"")</f>
      </c>
      <c r="DI143">
        <f>IF($DK143&gt;=20,INDEX($CN:$CN,$DJ143+20),"")</f>
      </c>
      <c r="DJ143">
        <f>IFERROR(MATCH($CM143,$CN$2:$CN$1089,0)+1,0)</f>
      </c>
      <c r="DK143">
        <f>IFERROR(INDEX($CO$2:$CO$1089,MATCH($CM143,$CN$2:$CN$1089,0)),0)</f>
      </c>
      <c r="DL143">
        <f>IFERROR(INDEX($AS:$AS,MATCH($O143,$AR:$AR,0))&amp;"","")</f>
      </c>
      <c r="DM143" t="s">
        <v>505</v>
      </c>
      <c r="DO143">
        <v>1</v>
      </c>
      <c r="DP143">
        <f>IF($GS143&gt;=1,INDEX($DM:$DM,$GR143+1),"")</f>
      </c>
      <c r="DQ143">
        <f>IF($GS143&gt;=2,INDEX($DM:$DM,$GR143+2),"")</f>
      </c>
      <c r="DR143">
        <f>IF($GS143&gt;=3,INDEX($DM:$DM,$GR143+3),"")</f>
      </c>
      <c r="DS143">
        <f>IF($GS143&gt;=4,INDEX($DM:$DM,$GR143+4),"")</f>
      </c>
      <c r="DT143">
        <f>IF($GS143&gt;=5,INDEX($DM:$DM,$GR143+5),"")</f>
      </c>
      <c r="DU143">
        <f>IF($GS143&gt;=6,INDEX($DM:$DM,$GR143+6),"")</f>
      </c>
      <c r="DV143">
        <f>IF($GS143&gt;=7,INDEX($DM:$DM,$GR143+7),"")</f>
      </c>
      <c r="DW143">
        <f>IF($GS143&gt;=8,INDEX($DM:$DM,$GR143+8),"")</f>
      </c>
      <c r="DX143">
        <f>IF($GS143&gt;=9,INDEX($DM:$DM,$GR143+9),"")</f>
      </c>
      <c r="DY143">
        <f>IF($GS143&gt;=10,INDEX($DM:$DM,$GR143+10),"")</f>
      </c>
      <c r="DZ143">
        <f>IF($GS143&gt;=11,INDEX($DM:$DM,$GR143+11),"")</f>
      </c>
      <c r="EA143">
        <f>IF($GS143&gt;=12,INDEX($DM:$DM,$GR143+12),"")</f>
      </c>
      <c r="EB143">
        <f>IF($GS143&gt;=13,INDEX($DM:$DM,$GR143+13),"")</f>
      </c>
      <c r="EC143">
        <f>IF($GS143&gt;=14,INDEX($DM:$DM,$GR143+14),"")</f>
      </c>
      <c r="ED143">
        <f>IF($GS143&gt;=15,INDEX($DM:$DM,$GR143+15),"")</f>
      </c>
      <c r="EE143">
        <f>IF($GS143&gt;=16,INDEX($DM:$DM,$GR143+16),"")</f>
      </c>
      <c r="EF143">
        <f>IF($GS143&gt;=17,INDEX($DM:$DM,$GR143+17),"")</f>
      </c>
      <c r="EG143">
        <f>IF($GS143&gt;=18,INDEX($DM:$DM,$GR143+18),"")</f>
      </c>
      <c r="EH143">
        <f>IF($GS143&gt;=19,INDEX($DM:$DM,$GR143+19),"")</f>
      </c>
      <c r="EI143">
        <f>IF($GS143&gt;=20,INDEX($DM:$DM,$GR143+20),"")</f>
      </c>
      <c r="EJ143">
        <f>IF($GS143&gt;=21,INDEX($DM:$DM,$GR143+21),"")</f>
      </c>
      <c r="EK143">
        <f>IF($GS143&gt;=22,INDEX($DM:$DM,$GR143+22),"")</f>
      </c>
      <c r="EL143">
        <f>IF($GS143&gt;=23,INDEX($DM:$DM,$GR143+23),"")</f>
      </c>
      <c r="EM143">
        <f>IF($GS143&gt;=24,INDEX($DM:$DM,$GR143+24),"")</f>
      </c>
      <c r="EN143">
        <f>IF($GS143&gt;=25,INDEX($DM:$DM,$GR143+25),"")</f>
      </c>
      <c r="EO143">
        <f>IF($GS143&gt;=26,INDEX($DM:$DM,$GR143+26),"")</f>
      </c>
      <c r="EP143">
        <f>IF($GS143&gt;=27,INDEX($DM:$DM,$GR143+27),"")</f>
      </c>
      <c r="EQ143">
        <f>IF($GS143&gt;=28,INDEX($DM:$DM,$GR143+28),"")</f>
      </c>
      <c r="ER143">
        <f>IF($GS143&gt;=29,INDEX($DM:$DM,$GR143+29),"")</f>
      </c>
      <c r="ES143">
        <f>IF($GS143&gt;=30,INDEX($DM:$DM,$GR143+30),"")</f>
      </c>
      <c r="ET143">
        <f>IF($GS143&gt;=31,INDEX($DM:$DM,$GR143+31),"")</f>
      </c>
      <c r="EU143">
        <f>IF($GS143&gt;=32,INDEX($DM:$DM,$GR143+32),"")</f>
      </c>
      <c r="EV143">
        <f>IF($GS143&gt;=33,INDEX($DM:$DM,$GR143+33),"")</f>
      </c>
      <c r="EW143">
        <f>IF($GS143&gt;=34,INDEX($DM:$DM,$GR143+34),"")</f>
      </c>
      <c r="EX143">
        <f>IF($GS143&gt;=35,INDEX($DM:$DM,$GR143+35),"")</f>
      </c>
      <c r="EY143">
        <f>IF($GS143&gt;=36,INDEX($DM:$DM,$GR143+36),"")</f>
      </c>
      <c r="EZ143">
        <f>IF($GS143&gt;=37,INDEX($DM:$DM,$GR143+37),"")</f>
      </c>
      <c r="FA143">
        <f>IF($GS143&gt;=38,INDEX($DM:$DM,$GR143+38),"")</f>
      </c>
      <c r="FB143">
        <f>IF($GS143&gt;=39,INDEX($DM:$DM,$GR143+39),"")</f>
      </c>
      <c r="FC143">
        <f>IF($GS143&gt;=40,INDEX($DM:$DM,$GR143+40),"")</f>
      </c>
      <c r="FD143">
        <f>IF($GS143&gt;=1,INDEX($DN:$DN,$GR143+1),"")</f>
      </c>
      <c r="FE143">
        <f>IF($GS143&gt;=2,INDEX($DN:$DN,$GR143+2),"")</f>
      </c>
      <c r="FF143">
        <f>IF($GS143&gt;=3,INDEX($DN:$DN,$GR143+3),"")</f>
      </c>
      <c r="FG143">
        <f>IF($GS143&gt;=4,INDEX($DN:$DN,$GR143+4),"")</f>
      </c>
      <c r="FH143">
        <f>IF($GS143&gt;=5,INDEX($DN:$DN,$GR143+5),"")</f>
      </c>
      <c r="FI143">
        <f>IF($GS143&gt;=6,INDEX($DN:$DN,$GR143+6),"")</f>
      </c>
      <c r="FJ143">
        <f>IF($GS143&gt;=7,INDEX($DN:$DN,$GR143+7),"")</f>
      </c>
      <c r="FK143">
        <f>IF($GS143&gt;=8,INDEX($DN:$DN,$GR143+8),"")</f>
      </c>
      <c r="FL143">
        <f>IF($GS143&gt;=9,INDEX($DN:$DN,$GR143+9),"")</f>
      </c>
      <c r="FM143">
        <f>IF($GS143&gt;=10,INDEX($DN:$DN,$GR143+10),"")</f>
      </c>
      <c r="FN143">
        <f>IF($GS143&gt;=11,INDEX($DN:$DN,$GR143+11),"")</f>
      </c>
      <c r="FO143">
        <f>IF($GS143&gt;=12,INDEX($DN:$DN,$GR143+12),"")</f>
      </c>
      <c r="FP143">
        <f>IF($GS143&gt;=13,INDEX($DN:$DN,$GR143+13),"")</f>
      </c>
      <c r="FQ143">
        <f>IF($GS143&gt;=14,INDEX($DN:$DN,$GR143+14),"")</f>
      </c>
      <c r="FR143">
        <f>IF($GS143&gt;=15,INDEX($DN:$DN,$GR143+15),"")</f>
      </c>
      <c r="FS143">
        <f>IF($GS143&gt;=16,INDEX($DN:$DN,$GR143+16),"")</f>
      </c>
      <c r="FT143">
        <f>IF($GS143&gt;=17,INDEX($DN:$DN,$GR143+17),"")</f>
      </c>
      <c r="FU143">
        <f>IF($GS143&gt;=18,INDEX($DN:$DN,$GR143+18),"")</f>
      </c>
      <c r="FV143">
        <f>IF($GS143&gt;=19,INDEX($DN:$DN,$GR143+19),"")</f>
      </c>
      <c r="FW143">
        <f>IF($GS143&gt;=20,INDEX($DN:$DN,$GR143+20),"")</f>
      </c>
      <c r="FX143">
        <f>IF($GS143&gt;=21,INDEX($DN:$DN,$GR143+21),"")</f>
      </c>
      <c r="FY143">
        <f>IF($GS143&gt;=22,INDEX($DN:$DN,$GR143+22),"")</f>
      </c>
      <c r="FZ143">
        <f>IF($GS143&gt;=23,INDEX($DN:$DN,$GR143+23),"")</f>
      </c>
      <c r="GA143">
        <f>IF($GS143&gt;=24,INDEX($DN:$DN,$GR143+24),"")</f>
      </c>
      <c r="GB143">
        <f>IF($GS143&gt;=25,INDEX($DN:$DN,$GR143+25),"")</f>
      </c>
      <c r="GC143">
        <f>IF($GS143&gt;=26,INDEX($DN:$DN,$GR143+26),"")</f>
      </c>
      <c r="GD143">
        <f>IF($GS143&gt;=27,INDEX($DN:$DN,$GR143+27),"")</f>
      </c>
      <c r="GE143">
        <f>IF($GS143&gt;=28,INDEX($DN:$DN,$GR143+28),"")</f>
      </c>
      <c r="GF143">
        <f>IF($GS143&gt;=29,INDEX($DN:$DN,$GR143+29),"")</f>
      </c>
      <c r="GG143">
        <f>IF($GS143&gt;=30,INDEX($DN:$DN,$GR143+30),"")</f>
      </c>
      <c r="GH143">
        <f>IF($GS143&gt;=31,INDEX($DN:$DN,$GR143+31),"")</f>
      </c>
      <c r="GI143">
        <f>IF($GS143&gt;=32,INDEX($DN:$DN,$GR143+32),"")</f>
      </c>
      <c r="GJ143">
        <f>IF($GS143&gt;=33,INDEX($DN:$DN,$GR143+33),"")</f>
      </c>
      <c r="GK143">
        <f>IF($GS143&gt;=34,INDEX($DN:$DN,$GR143+34),"")</f>
      </c>
      <c r="GL143">
        <f>IF($GS143&gt;=35,INDEX($DN:$DN,$GR143+35),"")</f>
      </c>
      <c r="GM143">
        <f>IF($GS143&gt;=36,INDEX($DN:$DN,$GR143+36),"")</f>
      </c>
      <c r="GN143">
        <f>IF($GS143&gt;=37,INDEX($DN:$DN,$GR143+37),"")</f>
      </c>
      <c r="GO143">
        <f>IF($GS143&gt;=38,INDEX($DN:$DN,$GR143+38),"")</f>
      </c>
      <c r="GP143">
        <f>IF($GS143&gt;=39,INDEX($DN:$DN,$GR143+39),"")</f>
      </c>
      <c r="GQ143">
        <f>IF($GS143&gt;=40,INDEX($DN:$DN,$GR143+40),"")</f>
      </c>
      <c r="GR143">
        <f>IFERROR(MATCH($DL143,$DM$2:$DM$148,0)+1,0)</f>
      </c>
      <c r="GS143">
        <f>IFERROR(INDEX($DO$2:$DO$148,MATCH($DL143,$DM$2:$DM$148,0)),0)</f>
      </c>
      <c r="GT143">
        <f>IFERROR(MATCH($Z143,$DP$143:$FC$143,0),0)</f>
      </c>
      <c r="GU143">
        <f>IF($GT143&gt;0,INDEX($FD$143:$GQ$143,$GT143),"")</f>
      </c>
      <c r="GV143" t="s">
        <v>371</v>
      </c>
      <c r="GW143">
        <v>1</v>
      </c>
      <c r="GX143">
        <f>IF($JG143&gt;=1,INDEX($GV:$GV,$JF143+1),"")</f>
      </c>
      <c r="GY143">
        <f>IF($JG143&gt;=2,INDEX($GV:$GV,$JF143+2),"")</f>
      </c>
      <c r="GZ143">
        <f>IF($JG143&gt;=3,INDEX($GV:$GV,$JF143+3),"")</f>
      </c>
      <c r="HA143">
        <f>IF($JG143&gt;=4,INDEX($GV:$GV,$JF143+4),"")</f>
      </c>
      <c r="HB143">
        <f>IF($JG143&gt;=5,INDEX($GV:$GV,$JF143+5),"")</f>
      </c>
      <c r="HC143">
        <f>IF($JG143&gt;=6,INDEX($GV:$GV,$JF143+6),"")</f>
      </c>
      <c r="HD143">
        <f>IF($JG143&gt;=7,INDEX($GV:$GV,$JF143+7),"")</f>
      </c>
      <c r="HE143">
        <f>IF($JG143&gt;=8,INDEX($GV:$GV,$JF143+8),"")</f>
      </c>
      <c r="HF143">
        <f>IF($JG143&gt;=9,INDEX($GV:$GV,$JF143+9),"")</f>
      </c>
      <c r="HG143">
        <f>IF($JG143&gt;=10,INDEX($GV:$GV,$JF143+10),"")</f>
      </c>
      <c r="HH143">
        <f>IF($JG143&gt;=11,INDEX($GV:$GV,$JF143+11),"")</f>
      </c>
      <c r="HI143">
        <f>IF($JG143&gt;=12,INDEX($GV:$GV,$JF143+12),"")</f>
      </c>
      <c r="HJ143">
        <f>IF($JG143&gt;=13,INDEX($GV:$GV,$JF143+13),"")</f>
      </c>
      <c r="HK143">
        <f>IF($JG143&gt;=14,INDEX($GV:$GV,$JF143+14),"")</f>
      </c>
      <c r="HL143">
        <f>IF($JG143&gt;=15,INDEX($GV:$GV,$JF143+15),"")</f>
      </c>
      <c r="HM143">
        <f>IF($JG143&gt;=16,INDEX($GV:$GV,$JF143+16),"")</f>
      </c>
      <c r="HN143">
        <f>IF($JG143&gt;=17,INDEX($GV:$GV,$JF143+17),"")</f>
      </c>
      <c r="HO143">
        <f>IF($JG143&gt;=18,INDEX($GV:$GV,$JF143+18),"")</f>
      </c>
      <c r="HP143">
        <f>IF($JG143&gt;=19,INDEX($GV:$GV,$JF143+19),"")</f>
      </c>
      <c r="HQ143">
        <f>IF($JG143&gt;=20,INDEX($GV:$GV,$JF143+20),"")</f>
      </c>
      <c r="HR143">
        <f>IF($JG143&gt;=21,INDEX($GV:$GV,$JF143+21),"")</f>
      </c>
      <c r="HS143">
        <f>IF($JG143&gt;=22,INDEX($GV:$GV,$JF143+22),"")</f>
      </c>
      <c r="HT143">
        <f>IF($JG143&gt;=23,INDEX($GV:$GV,$JF143+23),"")</f>
      </c>
      <c r="HU143">
        <f>IF($JG143&gt;=24,INDEX($GV:$GV,$JF143+24),"")</f>
      </c>
      <c r="HV143">
        <f>IF($JG143&gt;=25,INDEX($GV:$GV,$JF143+25),"")</f>
      </c>
      <c r="HW143">
        <f>IF($JG143&gt;=26,INDEX($GV:$GV,$JF143+26),"")</f>
      </c>
      <c r="HX143">
        <f>IF($JG143&gt;=27,INDEX($GV:$GV,$JF143+27),"")</f>
      </c>
      <c r="HY143">
        <f>IF($JG143&gt;=28,INDEX($GV:$GV,$JF143+28),"")</f>
      </c>
      <c r="HZ143">
        <f>IF($JG143&gt;=29,INDEX($GV:$GV,$JF143+29),"")</f>
      </c>
      <c r="IA143">
        <f>IF($JG143&gt;=30,INDEX($GV:$GV,$JF143+30),"")</f>
      </c>
      <c r="IB143">
        <f>IF($JG143&gt;=31,INDEX($GV:$GV,$JF143+31),"")</f>
      </c>
      <c r="IC143">
        <f>IF($JG143&gt;=32,INDEX($GV:$GV,$JF143+32),"")</f>
      </c>
      <c r="ID143">
        <f>IF($JG143&gt;=33,INDEX($GV:$GV,$JF143+33),"")</f>
      </c>
      <c r="IE143">
        <f>IF($JG143&gt;=34,INDEX($GV:$GV,$JF143+34),"")</f>
      </c>
      <c r="IF143">
        <f>IF($JG143&gt;=35,INDEX($GV:$GV,$JF143+35),"")</f>
      </c>
      <c r="IG143">
        <f>IF($JG143&gt;=36,INDEX($GV:$GV,$JF143+36),"")</f>
      </c>
      <c r="IH143">
        <f>IF($JG143&gt;=37,INDEX($GV:$GV,$JF143+37),"")</f>
      </c>
      <c r="II143">
        <f>IF($JG143&gt;=38,INDEX($GV:$GV,$JF143+38),"")</f>
      </c>
      <c r="IJ143">
        <f>IF($JG143&gt;=39,INDEX($GV:$GV,$JF143+39),"")</f>
      </c>
      <c r="IK143">
        <f>IF($JG143&gt;=40,INDEX($GV:$GV,$JF143+40),"")</f>
      </c>
      <c r="IL143">
        <f>IF($JG143&gt;=41,INDEX($GV:$GV,$JF143+41),"")</f>
      </c>
      <c r="IM143">
        <f>IF($JG143&gt;=42,INDEX($GV:$GV,$JF143+42),"")</f>
      </c>
      <c r="IN143">
        <f>IF($JG143&gt;=43,INDEX($GV:$GV,$JF143+43),"")</f>
      </c>
      <c r="IO143">
        <f>IF($JG143&gt;=44,INDEX($GV:$GV,$JF143+44),"")</f>
      </c>
      <c r="IP143">
        <f>IF($JG143&gt;=45,INDEX($GV:$GV,$JF143+45),"")</f>
      </c>
      <c r="IQ143">
        <f>IF($JG143&gt;=46,INDEX($GV:$GV,$JF143+46),"")</f>
      </c>
      <c r="IR143">
        <f>IF($JG143&gt;=47,INDEX($GV:$GV,$JF143+47),"")</f>
      </c>
      <c r="IS143">
        <f>IF($JG143&gt;=48,INDEX($GV:$GV,$JF143+48),"")</f>
      </c>
      <c r="IT143">
        <f>IF($JG143&gt;=49,INDEX($GV:$GV,$JF143+49),"")</f>
      </c>
      <c r="IU143">
        <f>IF($JG143&gt;=50,INDEX($GV:$GV,$JF143+50),"")</f>
      </c>
      <c r="IV143">
        <f>IF($JG143&gt;=51,INDEX($GV:$GV,$JF143+51),"")</f>
      </c>
      <c r="IW143">
        <f>IF($JG143&gt;=52,INDEX($GV:$GV,$JF143+52),"")</f>
      </c>
      <c r="IX143">
        <f>IF($JG143&gt;=53,INDEX($GV:$GV,$JF143+53),"")</f>
      </c>
      <c r="IY143">
        <f>IF($JG143&gt;=54,INDEX($GV:$GV,$JF143+54),"")</f>
      </c>
      <c r="IZ143">
        <f>IF($JG143&gt;=55,INDEX($GV:$GV,$JF143+55),"")</f>
      </c>
      <c r="JA143">
        <f>IF($JG143&gt;=56,INDEX($GV:$GV,$JF143+56),"")</f>
      </c>
      <c r="JB143">
        <f>IF($JG143&gt;=57,INDEX($GV:$GV,$JF143+57),"")</f>
      </c>
      <c r="JC143">
        <f>IF($JG143&gt;=58,INDEX($GV:$GV,$JF143+58),"")</f>
      </c>
      <c r="JD143">
        <f>IF($JG143&gt;=59,INDEX($GV:$GV,$JF143+59),"")</f>
      </c>
      <c r="JE143">
        <f>IF($JG143&gt;=60,INDEX($GV:$GV,$JF143+60),"")</f>
      </c>
      <c r="JF143">
        <f>IFERROR(MATCH($GU143,$GV$2:$GV$322,0)+1,0)</f>
      </c>
      <c r="JG143">
        <f>IFERROR(INDEX($GW$2:$GW$322,MATCH($GU143,$GV$2:$GV$322,0)),0)</f>
      </c>
      <c r="JH143" t="s">
        <v>44</v>
      </c>
      <c r="JI143" t="s">
        <v>44</v>
      </c>
    </row>
    <row r="144" spans="1:269" x14ac:dyDescent="0.25">
      <c r="R144">
        <f>IF(OR($U144="",$Q144=""),"",IFERROR($U144/$Q144,0))</f>
      </c>
      <c r="S144">
        <f>IF($U144="","",
SUM($T144,$V144,$AA144,$W144,$Y144)*
(1-IF($AB144="",0,VALUE($AB144)/100)))</f>
      </c>
      <c r="T144">
        <f>IF($U144="","",$U144)</f>
      </c>
      <c r="V144">
        <f>IF($U144="","",
IF($O144="","",
IF(ISNUMBER(SEARCH("exempt",LOWER($O144))),0,
$U144*(VALUE(SUBSTITUTE($O144,"%",""))/100))))</f>
      </c>
      <c r="AC144">
        <f>IFERROR(IF(FIND(" - ",$K144)&gt;0,MID($K144,FIND(" - ",$K144)+3,LEN($K144)),""),"")</f>
      </c>
      <c r="AL144" t="s">
        <v>793</v>
      </c>
      <c r="AQ144" t="s">
        <v>194</v>
      </c>
      <c r="AT144">
        <f>IFERROR(LEFT($K144,FIND(" - ",$K144)-1),$K144)</f>
      </c>
      <c r="AW144">
        <f>IF($CL144&gt;=1,INDEX($AU:$AU,$CK144+1),"")</f>
      </c>
      <c r="AX144">
        <f>IF($CL144&gt;=2,INDEX($AU:$AU,$CK144+2),"")</f>
      </c>
      <c r="AY144">
        <f>IF($CL144&gt;=3,INDEX($AU:$AU,$CK144+3),"")</f>
      </c>
      <c r="AZ144">
        <f>IF($CL144&gt;=4,INDEX($AU:$AU,$CK144+4),"")</f>
      </c>
      <c r="BA144">
        <f>IF($CL144&gt;=5,INDEX($AU:$AU,$CK144+5),"")</f>
      </c>
      <c r="BB144">
        <f>IF($CL144&gt;=6,INDEX($AU:$AU,$CK144+6),"")</f>
      </c>
      <c r="BC144">
        <f>IF($CL144&gt;=7,INDEX($AU:$AU,$CK144+7),"")</f>
      </c>
      <c r="BD144">
        <f>IF($CL144&gt;=8,INDEX($AU:$AU,$CK144+8),"")</f>
      </c>
      <c r="BE144">
        <f>IF($CL144&gt;=9,INDEX($AU:$AU,$CK144+9),"")</f>
      </c>
      <c r="BF144">
        <f>IF($CL144&gt;=10,INDEX($AU:$AU,$CK144+10),"")</f>
      </c>
      <c r="BG144">
        <f>IF($CL144&gt;=11,INDEX($AU:$AU,$CK144+11),"")</f>
      </c>
      <c r="BH144">
        <f>IF($CL144&gt;=12,INDEX($AU:$AU,$CK144+12),"")</f>
      </c>
      <c r="BI144">
        <f>IF($CL144&gt;=13,INDEX($AU:$AU,$CK144+13),"")</f>
      </c>
      <c r="BJ144">
        <f>IF($CL144&gt;=14,INDEX($AU:$AU,$CK144+14),"")</f>
      </c>
      <c r="BK144">
        <f>IF($CL144&gt;=15,INDEX($AU:$AU,$CK144+15),"")</f>
      </c>
      <c r="BL144">
        <f>IF($CL144&gt;=16,INDEX($AU:$AU,$CK144+16),"")</f>
      </c>
      <c r="BM144">
        <f>IF($CL144&gt;=17,INDEX($AU:$AU,$CK144+17),"")</f>
      </c>
      <c r="BN144">
        <f>IF($CL144&gt;=18,INDEX($AU:$AU,$CK144+18),"")</f>
      </c>
      <c r="BO144">
        <f>IF($CL144&gt;=19,INDEX($AU:$AU,$CK144+19),"")</f>
      </c>
      <c r="BP144">
        <f>IF($CL144&gt;=20,INDEX($AU:$AU,$CK144+20),"")</f>
      </c>
      <c r="BQ144">
        <f>IF($CL144&gt;=21,INDEX($AU:$AU,$CK144+21),"")</f>
      </c>
      <c r="BR144">
        <f>IF($CL144&gt;=22,INDEX($AU:$AU,$CK144+22),"")</f>
      </c>
      <c r="BS144">
        <f>IF($CL144&gt;=23,INDEX($AU:$AU,$CK144+23),"")</f>
      </c>
      <c r="BT144">
        <f>IF($CL144&gt;=24,INDEX($AU:$AU,$CK144+24),"")</f>
      </c>
      <c r="BU144">
        <f>IF($CL144&gt;=25,INDEX($AU:$AU,$CK144+25),"")</f>
      </c>
      <c r="BV144">
        <f>IF($CL144&gt;=26,INDEX($AU:$AU,$CK144+26),"")</f>
      </c>
      <c r="BW144">
        <f>IF($CL144&gt;=27,INDEX($AU:$AU,$CK144+27),"")</f>
      </c>
      <c r="BX144">
        <f>IF($CL144&gt;=28,INDEX($AU:$AU,$CK144+28),"")</f>
      </c>
      <c r="BY144">
        <f>IF($CL144&gt;=29,INDEX($AU:$AU,$CK144+29),"")</f>
      </c>
      <c r="BZ144">
        <f>IF($CL144&gt;=30,INDEX($AU:$AU,$CK144+30),"")</f>
      </c>
      <c r="CA144">
        <f>IF($CL144&gt;=31,INDEX($AU:$AU,$CK144+31),"")</f>
      </c>
      <c r="CB144">
        <f>IF($CL144&gt;=32,INDEX($AU:$AU,$CK144+32),"")</f>
      </c>
      <c r="CC144">
        <f>IF($CL144&gt;=33,INDEX($AU:$AU,$CK144+33),"")</f>
      </c>
      <c r="CD144">
        <f>IF($CL144&gt;=34,INDEX($AU:$AU,$CK144+34),"")</f>
      </c>
      <c r="CE144">
        <f>IF($CL144&gt;=35,INDEX($AU:$AU,$CK144+35),"")</f>
      </c>
      <c r="CF144">
        <f>IF($CL144&gt;=36,INDEX($AU:$AU,$CK144+36),"")</f>
      </c>
      <c r="CG144">
        <f>IF($CL144&gt;=37,INDEX($AU:$AU,$CK144+37),"")</f>
      </c>
      <c r="CH144">
        <f>IF($CL144&gt;=38,INDEX($AU:$AU,$CK144+38),"")</f>
      </c>
      <c r="CI144">
        <f>IF($CL144&gt;=39,INDEX($AU:$AU,$CK144+39),"")</f>
      </c>
      <c r="CJ144">
        <f>IF($CL144&gt;=40,INDEX($AU:$AU,$CK144+40),"")</f>
      </c>
      <c r="CK144">
        <f>IFERROR(MATCH($AT144,$AU$2:$AU$133,0)+1,0)</f>
      </c>
      <c r="CL144">
        <f>IFERROR(INDEX($AV$2:$AV$133,MATCH($AT144,$AU$2:$AU$133,0)),0)</f>
      </c>
      <c r="CM144">
        <f>IFERROR(LEFT($L144,FIND(" - ",$L144)-1),$L144)</f>
      </c>
      <c r="CN144" t="s">
        <v>149</v>
      </c>
      <c r="CP144">
        <f>IF($DK144&gt;=1,INDEX($CN:$CN,$DJ144+1),"")</f>
      </c>
      <c r="CQ144">
        <f>IF($DK144&gt;=2,INDEX($CN:$CN,$DJ144+2),"")</f>
      </c>
      <c r="CR144">
        <f>IF($DK144&gt;=3,INDEX($CN:$CN,$DJ144+3),"")</f>
      </c>
      <c r="CS144">
        <f>IF($DK144&gt;=4,INDEX($CN:$CN,$DJ144+4),"")</f>
      </c>
      <c r="CT144">
        <f>IF($DK144&gt;=5,INDEX($CN:$CN,$DJ144+5),"")</f>
      </c>
      <c r="CU144">
        <f>IF($DK144&gt;=6,INDEX($CN:$CN,$DJ144+6),"")</f>
      </c>
      <c r="CV144">
        <f>IF($DK144&gt;=7,INDEX($CN:$CN,$DJ144+7),"")</f>
      </c>
      <c r="CW144">
        <f>IF($DK144&gt;=8,INDEX($CN:$CN,$DJ144+8),"")</f>
      </c>
      <c r="CX144">
        <f>IF($DK144&gt;=9,INDEX($CN:$CN,$DJ144+9),"")</f>
      </c>
      <c r="CY144">
        <f>IF($DK144&gt;=10,INDEX($CN:$CN,$DJ144+10),"")</f>
      </c>
      <c r="CZ144">
        <f>IF($DK144&gt;=11,INDEX($CN:$CN,$DJ144+11),"")</f>
      </c>
      <c r="DA144">
        <f>IF($DK144&gt;=12,INDEX($CN:$CN,$DJ144+12),"")</f>
      </c>
      <c r="DB144">
        <f>IF($DK144&gt;=13,INDEX($CN:$CN,$DJ144+13),"")</f>
      </c>
      <c r="DC144">
        <f>IF($DK144&gt;=14,INDEX($CN:$CN,$DJ144+14),"")</f>
      </c>
      <c r="DD144">
        <f>IF($DK144&gt;=15,INDEX($CN:$CN,$DJ144+15),"")</f>
      </c>
      <c r="DE144">
        <f>IF($DK144&gt;=16,INDEX($CN:$CN,$DJ144+16),"")</f>
      </c>
      <c r="DF144">
        <f>IF($DK144&gt;=17,INDEX($CN:$CN,$DJ144+17),"")</f>
      </c>
      <c r="DG144">
        <f>IF($DK144&gt;=18,INDEX($CN:$CN,$DJ144+18),"")</f>
      </c>
      <c r="DH144">
        <f>IF($DK144&gt;=19,INDEX($CN:$CN,$DJ144+19),"")</f>
      </c>
      <c r="DI144">
        <f>IF($DK144&gt;=20,INDEX($CN:$CN,$DJ144+20),"")</f>
      </c>
      <c r="DJ144">
        <f>IFERROR(MATCH($CM144,$CN$2:$CN$1089,0)+1,0)</f>
      </c>
      <c r="DK144">
        <f>IFERROR(INDEX($CO$2:$CO$1089,MATCH($CM144,$CN$2:$CN$1089,0)),0)</f>
      </c>
      <c r="DL144">
        <f>IFERROR(INDEX($AS:$AS,MATCH($O144,$AR:$AR,0))&amp;"","")</f>
      </c>
      <c r="DM144" t="s">
        <v>114</v>
      </c>
      <c r="DN144" t="s">
        <v>794</v>
      </c>
      <c r="DP144">
        <f>IF($GS144&gt;=1,INDEX($DM:$DM,$GR144+1),"")</f>
      </c>
      <c r="DQ144">
        <f>IF($GS144&gt;=2,INDEX($DM:$DM,$GR144+2),"")</f>
      </c>
      <c r="DR144">
        <f>IF($GS144&gt;=3,INDEX($DM:$DM,$GR144+3),"")</f>
      </c>
      <c r="DS144">
        <f>IF($GS144&gt;=4,INDEX($DM:$DM,$GR144+4),"")</f>
      </c>
      <c r="DT144">
        <f>IF($GS144&gt;=5,INDEX($DM:$DM,$GR144+5),"")</f>
      </c>
      <c r="DU144">
        <f>IF($GS144&gt;=6,INDEX($DM:$DM,$GR144+6),"")</f>
      </c>
      <c r="DV144">
        <f>IF($GS144&gt;=7,INDEX($DM:$DM,$GR144+7),"")</f>
      </c>
      <c r="DW144">
        <f>IF($GS144&gt;=8,INDEX($DM:$DM,$GR144+8),"")</f>
      </c>
      <c r="DX144">
        <f>IF($GS144&gt;=9,INDEX($DM:$DM,$GR144+9),"")</f>
      </c>
      <c r="DY144">
        <f>IF($GS144&gt;=10,INDEX($DM:$DM,$GR144+10),"")</f>
      </c>
      <c r="DZ144">
        <f>IF($GS144&gt;=11,INDEX($DM:$DM,$GR144+11),"")</f>
      </c>
      <c r="EA144">
        <f>IF($GS144&gt;=12,INDEX($DM:$DM,$GR144+12),"")</f>
      </c>
      <c r="EB144">
        <f>IF($GS144&gt;=13,INDEX($DM:$DM,$GR144+13),"")</f>
      </c>
      <c r="EC144">
        <f>IF($GS144&gt;=14,INDEX($DM:$DM,$GR144+14),"")</f>
      </c>
      <c r="ED144">
        <f>IF($GS144&gt;=15,INDEX($DM:$DM,$GR144+15),"")</f>
      </c>
      <c r="EE144">
        <f>IF($GS144&gt;=16,INDEX($DM:$DM,$GR144+16),"")</f>
      </c>
      <c r="EF144">
        <f>IF($GS144&gt;=17,INDEX($DM:$DM,$GR144+17),"")</f>
      </c>
      <c r="EG144">
        <f>IF($GS144&gt;=18,INDEX($DM:$DM,$GR144+18),"")</f>
      </c>
      <c r="EH144">
        <f>IF($GS144&gt;=19,INDEX($DM:$DM,$GR144+19),"")</f>
      </c>
      <c r="EI144">
        <f>IF($GS144&gt;=20,INDEX($DM:$DM,$GR144+20),"")</f>
      </c>
      <c r="EJ144">
        <f>IF($GS144&gt;=21,INDEX($DM:$DM,$GR144+21),"")</f>
      </c>
      <c r="EK144">
        <f>IF($GS144&gt;=22,INDEX($DM:$DM,$GR144+22),"")</f>
      </c>
      <c r="EL144">
        <f>IF($GS144&gt;=23,INDEX($DM:$DM,$GR144+23),"")</f>
      </c>
      <c r="EM144">
        <f>IF($GS144&gt;=24,INDEX($DM:$DM,$GR144+24),"")</f>
      </c>
      <c r="EN144">
        <f>IF($GS144&gt;=25,INDEX($DM:$DM,$GR144+25),"")</f>
      </c>
      <c r="EO144">
        <f>IF($GS144&gt;=26,INDEX($DM:$DM,$GR144+26),"")</f>
      </c>
      <c r="EP144">
        <f>IF($GS144&gt;=27,INDEX($DM:$DM,$GR144+27),"")</f>
      </c>
      <c r="EQ144">
        <f>IF($GS144&gt;=28,INDEX($DM:$DM,$GR144+28),"")</f>
      </c>
      <c r="ER144">
        <f>IF($GS144&gt;=29,INDEX($DM:$DM,$GR144+29),"")</f>
      </c>
      <c r="ES144">
        <f>IF($GS144&gt;=30,INDEX($DM:$DM,$GR144+30),"")</f>
      </c>
      <c r="ET144">
        <f>IF($GS144&gt;=31,INDEX($DM:$DM,$GR144+31),"")</f>
      </c>
      <c r="EU144">
        <f>IF($GS144&gt;=32,INDEX($DM:$DM,$GR144+32),"")</f>
      </c>
      <c r="EV144">
        <f>IF($GS144&gt;=33,INDEX($DM:$DM,$GR144+33),"")</f>
      </c>
      <c r="EW144">
        <f>IF($GS144&gt;=34,INDEX($DM:$DM,$GR144+34),"")</f>
      </c>
      <c r="EX144">
        <f>IF($GS144&gt;=35,INDEX($DM:$DM,$GR144+35),"")</f>
      </c>
      <c r="EY144">
        <f>IF($GS144&gt;=36,INDEX($DM:$DM,$GR144+36),"")</f>
      </c>
      <c r="EZ144">
        <f>IF($GS144&gt;=37,INDEX($DM:$DM,$GR144+37),"")</f>
      </c>
      <c r="FA144">
        <f>IF($GS144&gt;=38,INDEX($DM:$DM,$GR144+38),"")</f>
      </c>
      <c r="FB144">
        <f>IF($GS144&gt;=39,INDEX($DM:$DM,$GR144+39),"")</f>
      </c>
      <c r="FC144">
        <f>IF($GS144&gt;=40,INDEX($DM:$DM,$GR144+40),"")</f>
      </c>
      <c r="FD144">
        <f>IF($GS144&gt;=1,INDEX($DN:$DN,$GR144+1),"")</f>
      </c>
      <c r="FE144">
        <f>IF($GS144&gt;=2,INDEX($DN:$DN,$GR144+2),"")</f>
      </c>
      <c r="FF144">
        <f>IF($GS144&gt;=3,INDEX($DN:$DN,$GR144+3),"")</f>
      </c>
      <c r="FG144">
        <f>IF($GS144&gt;=4,INDEX($DN:$DN,$GR144+4),"")</f>
      </c>
      <c r="FH144">
        <f>IF($GS144&gt;=5,INDEX($DN:$DN,$GR144+5),"")</f>
      </c>
      <c r="FI144">
        <f>IF($GS144&gt;=6,INDEX($DN:$DN,$GR144+6),"")</f>
      </c>
      <c r="FJ144">
        <f>IF($GS144&gt;=7,INDEX($DN:$DN,$GR144+7),"")</f>
      </c>
      <c r="FK144">
        <f>IF($GS144&gt;=8,INDEX($DN:$DN,$GR144+8),"")</f>
      </c>
      <c r="FL144">
        <f>IF($GS144&gt;=9,INDEX($DN:$DN,$GR144+9),"")</f>
      </c>
      <c r="FM144">
        <f>IF($GS144&gt;=10,INDEX($DN:$DN,$GR144+10),"")</f>
      </c>
      <c r="FN144">
        <f>IF($GS144&gt;=11,INDEX($DN:$DN,$GR144+11),"")</f>
      </c>
      <c r="FO144">
        <f>IF($GS144&gt;=12,INDEX($DN:$DN,$GR144+12),"")</f>
      </c>
      <c r="FP144">
        <f>IF($GS144&gt;=13,INDEX($DN:$DN,$GR144+13),"")</f>
      </c>
      <c r="FQ144">
        <f>IF($GS144&gt;=14,INDEX($DN:$DN,$GR144+14),"")</f>
      </c>
      <c r="FR144">
        <f>IF($GS144&gt;=15,INDEX($DN:$DN,$GR144+15),"")</f>
      </c>
      <c r="FS144">
        <f>IF($GS144&gt;=16,INDEX($DN:$DN,$GR144+16),"")</f>
      </c>
      <c r="FT144">
        <f>IF($GS144&gt;=17,INDEX($DN:$DN,$GR144+17),"")</f>
      </c>
      <c r="FU144">
        <f>IF($GS144&gt;=18,INDEX($DN:$DN,$GR144+18),"")</f>
      </c>
      <c r="FV144">
        <f>IF($GS144&gt;=19,INDEX($DN:$DN,$GR144+19),"")</f>
      </c>
      <c r="FW144">
        <f>IF($GS144&gt;=20,INDEX($DN:$DN,$GR144+20),"")</f>
      </c>
      <c r="FX144">
        <f>IF($GS144&gt;=21,INDEX($DN:$DN,$GR144+21),"")</f>
      </c>
      <c r="FY144">
        <f>IF($GS144&gt;=22,INDEX($DN:$DN,$GR144+22),"")</f>
      </c>
      <c r="FZ144">
        <f>IF($GS144&gt;=23,INDEX($DN:$DN,$GR144+23),"")</f>
      </c>
      <c r="GA144">
        <f>IF($GS144&gt;=24,INDEX($DN:$DN,$GR144+24),"")</f>
      </c>
      <c r="GB144">
        <f>IF($GS144&gt;=25,INDEX($DN:$DN,$GR144+25),"")</f>
      </c>
      <c r="GC144">
        <f>IF($GS144&gt;=26,INDEX($DN:$DN,$GR144+26),"")</f>
      </c>
      <c r="GD144">
        <f>IF($GS144&gt;=27,INDEX($DN:$DN,$GR144+27),"")</f>
      </c>
      <c r="GE144">
        <f>IF($GS144&gt;=28,INDEX($DN:$DN,$GR144+28),"")</f>
      </c>
      <c r="GF144">
        <f>IF($GS144&gt;=29,INDEX($DN:$DN,$GR144+29),"")</f>
      </c>
      <c r="GG144">
        <f>IF($GS144&gt;=30,INDEX($DN:$DN,$GR144+30),"")</f>
      </c>
      <c r="GH144">
        <f>IF($GS144&gt;=31,INDEX($DN:$DN,$GR144+31),"")</f>
      </c>
      <c r="GI144">
        <f>IF($GS144&gt;=32,INDEX($DN:$DN,$GR144+32),"")</f>
      </c>
      <c r="GJ144">
        <f>IF($GS144&gt;=33,INDEX($DN:$DN,$GR144+33),"")</f>
      </c>
      <c r="GK144">
        <f>IF($GS144&gt;=34,INDEX($DN:$DN,$GR144+34),"")</f>
      </c>
      <c r="GL144">
        <f>IF($GS144&gt;=35,INDEX($DN:$DN,$GR144+35),"")</f>
      </c>
      <c r="GM144">
        <f>IF($GS144&gt;=36,INDEX($DN:$DN,$GR144+36),"")</f>
      </c>
      <c r="GN144">
        <f>IF($GS144&gt;=37,INDEX($DN:$DN,$GR144+37),"")</f>
      </c>
      <c r="GO144">
        <f>IF($GS144&gt;=38,INDEX($DN:$DN,$GR144+38),"")</f>
      </c>
      <c r="GP144">
        <f>IF($GS144&gt;=39,INDEX($DN:$DN,$GR144+39),"")</f>
      </c>
      <c r="GQ144">
        <f>IF($GS144&gt;=40,INDEX($DN:$DN,$GR144+40),"")</f>
      </c>
      <c r="GR144">
        <f>IFERROR(MATCH($DL144,$DM$2:$DM$148,0)+1,0)</f>
      </c>
      <c r="GS144">
        <f>IFERROR(INDEX($DO$2:$DO$148,MATCH($DL144,$DM$2:$DM$148,0)),0)</f>
      </c>
      <c r="GT144">
        <f>IFERROR(MATCH($Z144,$DP$144:$FC$144,0),0)</f>
      </c>
      <c r="GU144">
        <f>IF($GT144&gt;0,INDEX($FD$144:$GQ$144,$GT144),"")</f>
      </c>
      <c r="GV144" t="s">
        <v>548</v>
      </c>
      <c r="GX144">
        <f>IF($JG144&gt;=1,INDEX($GV:$GV,$JF144+1),"")</f>
      </c>
      <c r="GY144">
        <f>IF($JG144&gt;=2,INDEX($GV:$GV,$JF144+2),"")</f>
      </c>
      <c r="GZ144">
        <f>IF($JG144&gt;=3,INDEX($GV:$GV,$JF144+3),"")</f>
      </c>
      <c r="HA144">
        <f>IF($JG144&gt;=4,INDEX($GV:$GV,$JF144+4),"")</f>
      </c>
      <c r="HB144">
        <f>IF($JG144&gt;=5,INDEX($GV:$GV,$JF144+5),"")</f>
      </c>
      <c r="HC144">
        <f>IF($JG144&gt;=6,INDEX($GV:$GV,$JF144+6),"")</f>
      </c>
      <c r="HD144">
        <f>IF($JG144&gt;=7,INDEX($GV:$GV,$JF144+7),"")</f>
      </c>
      <c r="HE144">
        <f>IF($JG144&gt;=8,INDEX($GV:$GV,$JF144+8),"")</f>
      </c>
      <c r="HF144">
        <f>IF($JG144&gt;=9,INDEX($GV:$GV,$JF144+9),"")</f>
      </c>
      <c r="HG144">
        <f>IF($JG144&gt;=10,INDEX($GV:$GV,$JF144+10),"")</f>
      </c>
      <c r="HH144">
        <f>IF($JG144&gt;=11,INDEX($GV:$GV,$JF144+11),"")</f>
      </c>
      <c r="HI144">
        <f>IF($JG144&gt;=12,INDEX($GV:$GV,$JF144+12),"")</f>
      </c>
      <c r="HJ144">
        <f>IF($JG144&gt;=13,INDEX($GV:$GV,$JF144+13),"")</f>
      </c>
      <c r="HK144">
        <f>IF($JG144&gt;=14,INDEX($GV:$GV,$JF144+14),"")</f>
      </c>
      <c r="HL144">
        <f>IF($JG144&gt;=15,INDEX($GV:$GV,$JF144+15),"")</f>
      </c>
      <c r="HM144">
        <f>IF($JG144&gt;=16,INDEX($GV:$GV,$JF144+16),"")</f>
      </c>
      <c r="HN144">
        <f>IF($JG144&gt;=17,INDEX($GV:$GV,$JF144+17),"")</f>
      </c>
      <c r="HO144">
        <f>IF($JG144&gt;=18,INDEX($GV:$GV,$JF144+18),"")</f>
      </c>
      <c r="HP144">
        <f>IF($JG144&gt;=19,INDEX($GV:$GV,$JF144+19),"")</f>
      </c>
      <c r="HQ144">
        <f>IF($JG144&gt;=20,INDEX($GV:$GV,$JF144+20),"")</f>
      </c>
      <c r="HR144">
        <f>IF($JG144&gt;=21,INDEX($GV:$GV,$JF144+21),"")</f>
      </c>
      <c r="HS144">
        <f>IF($JG144&gt;=22,INDEX($GV:$GV,$JF144+22),"")</f>
      </c>
      <c r="HT144">
        <f>IF($JG144&gt;=23,INDEX($GV:$GV,$JF144+23),"")</f>
      </c>
      <c r="HU144">
        <f>IF($JG144&gt;=24,INDEX($GV:$GV,$JF144+24),"")</f>
      </c>
      <c r="HV144">
        <f>IF($JG144&gt;=25,INDEX($GV:$GV,$JF144+25),"")</f>
      </c>
      <c r="HW144">
        <f>IF($JG144&gt;=26,INDEX($GV:$GV,$JF144+26),"")</f>
      </c>
      <c r="HX144">
        <f>IF($JG144&gt;=27,INDEX($GV:$GV,$JF144+27),"")</f>
      </c>
      <c r="HY144">
        <f>IF($JG144&gt;=28,INDEX($GV:$GV,$JF144+28),"")</f>
      </c>
      <c r="HZ144">
        <f>IF($JG144&gt;=29,INDEX($GV:$GV,$JF144+29),"")</f>
      </c>
      <c r="IA144">
        <f>IF($JG144&gt;=30,INDEX($GV:$GV,$JF144+30),"")</f>
      </c>
      <c r="IB144">
        <f>IF($JG144&gt;=31,INDEX($GV:$GV,$JF144+31),"")</f>
      </c>
      <c r="IC144">
        <f>IF($JG144&gt;=32,INDEX($GV:$GV,$JF144+32),"")</f>
      </c>
      <c r="ID144">
        <f>IF($JG144&gt;=33,INDEX($GV:$GV,$JF144+33),"")</f>
      </c>
      <c r="IE144">
        <f>IF($JG144&gt;=34,INDEX($GV:$GV,$JF144+34),"")</f>
      </c>
      <c r="IF144">
        <f>IF($JG144&gt;=35,INDEX($GV:$GV,$JF144+35),"")</f>
      </c>
      <c r="IG144">
        <f>IF($JG144&gt;=36,INDEX($GV:$GV,$JF144+36),"")</f>
      </c>
      <c r="IH144">
        <f>IF($JG144&gt;=37,INDEX($GV:$GV,$JF144+37),"")</f>
      </c>
      <c r="II144">
        <f>IF($JG144&gt;=38,INDEX($GV:$GV,$JF144+38),"")</f>
      </c>
      <c r="IJ144">
        <f>IF($JG144&gt;=39,INDEX($GV:$GV,$JF144+39),"")</f>
      </c>
      <c r="IK144">
        <f>IF($JG144&gt;=40,INDEX($GV:$GV,$JF144+40),"")</f>
      </c>
      <c r="IL144">
        <f>IF($JG144&gt;=41,INDEX($GV:$GV,$JF144+41),"")</f>
      </c>
      <c r="IM144">
        <f>IF($JG144&gt;=42,INDEX($GV:$GV,$JF144+42),"")</f>
      </c>
      <c r="IN144">
        <f>IF($JG144&gt;=43,INDEX($GV:$GV,$JF144+43),"")</f>
      </c>
      <c r="IO144">
        <f>IF($JG144&gt;=44,INDEX($GV:$GV,$JF144+44),"")</f>
      </c>
      <c r="IP144">
        <f>IF($JG144&gt;=45,INDEX($GV:$GV,$JF144+45),"")</f>
      </c>
      <c r="IQ144">
        <f>IF($JG144&gt;=46,INDEX($GV:$GV,$JF144+46),"")</f>
      </c>
      <c r="IR144">
        <f>IF($JG144&gt;=47,INDEX($GV:$GV,$JF144+47),"")</f>
      </c>
      <c r="IS144">
        <f>IF($JG144&gt;=48,INDEX($GV:$GV,$JF144+48),"")</f>
      </c>
      <c r="IT144">
        <f>IF($JG144&gt;=49,INDEX($GV:$GV,$JF144+49),"")</f>
      </c>
      <c r="IU144">
        <f>IF($JG144&gt;=50,INDEX($GV:$GV,$JF144+50),"")</f>
      </c>
      <c r="IV144">
        <f>IF($JG144&gt;=51,INDEX($GV:$GV,$JF144+51),"")</f>
      </c>
      <c r="IW144">
        <f>IF($JG144&gt;=52,INDEX($GV:$GV,$JF144+52),"")</f>
      </c>
      <c r="IX144">
        <f>IF($JG144&gt;=53,INDEX($GV:$GV,$JF144+53),"")</f>
      </c>
      <c r="IY144">
        <f>IF($JG144&gt;=54,INDEX($GV:$GV,$JF144+54),"")</f>
      </c>
      <c r="IZ144">
        <f>IF($JG144&gt;=55,INDEX($GV:$GV,$JF144+55),"")</f>
      </c>
      <c r="JA144">
        <f>IF($JG144&gt;=56,INDEX($GV:$GV,$JF144+56),"")</f>
      </c>
      <c r="JB144">
        <f>IF($JG144&gt;=57,INDEX($GV:$GV,$JF144+57),"")</f>
      </c>
      <c r="JC144">
        <f>IF($JG144&gt;=58,INDEX($GV:$GV,$JF144+58),"")</f>
      </c>
      <c r="JD144">
        <f>IF($JG144&gt;=59,INDEX($GV:$GV,$JF144+59),"")</f>
      </c>
      <c r="JE144">
        <f>IF($JG144&gt;=60,INDEX($GV:$GV,$JF144+60),"")</f>
      </c>
      <c r="JF144">
        <f>IFERROR(MATCH($GU144,$GV$2:$GV$322,0)+1,0)</f>
      </c>
      <c r="JG144">
        <f>IFERROR(INDEX($GW$2:$GW$322,MATCH($GU144,$GV$2:$GV$322,0)),0)</f>
      </c>
      <c r="JH144" t="s">
        <v>44</v>
      </c>
      <c r="JI144" t="s">
        <v>44</v>
      </c>
    </row>
    <row r="145" spans="1:269" x14ac:dyDescent="0.25">
      <c r="R145">
        <f>IF(OR($U145="",$Q145=""),"",IFERROR($U145/$Q145,0))</f>
      </c>
      <c r="S145">
        <f>IF($U145="","",
SUM($T145,$V145,$AA145,$W145,$Y145)*
(1-IF($AB145="",0,VALUE($AB145)/100)))</f>
      </c>
      <c r="T145">
        <f>IF($U145="","",$U145)</f>
      </c>
      <c r="V145">
        <f>IF($U145="","",
IF($O145="","",
IF(ISNUMBER(SEARCH("exempt",LOWER($O145))),0,
$U145*(VALUE(SUBSTITUTE($O145,"%",""))/100))))</f>
      </c>
      <c r="AC145">
        <f>IFERROR(IF(FIND(" - ",$K145)&gt;0,MID($K145,FIND(" - ",$K145)+3,LEN($K145)),""),"")</f>
      </c>
      <c r="AL145" t="s">
        <v>795</v>
      </c>
      <c r="AQ145" t="s">
        <v>796</v>
      </c>
      <c r="AT145">
        <f>IFERROR(LEFT($K145,FIND(" - ",$K145)-1),$K145)</f>
      </c>
      <c r="AW145">
        <f>IF($CL145&gt;=1,INDEX($AU:$AU,$CK145+1),"")</f>
      </c>
      <c r="AX145">
        <f>IF($CL145&gt;=2,INDEX($AU:$AU,$CK145+2),"")</f>
      </c>
      <c r="AY145">
        <f>IF($CL145&gt;=3,INDEX($AU:$AU,$CK145+3),"")</f>
      </c>
      <c r="AZ145">
        <f>IF($CL145&gt;=4,INDEX($AU:$AU,$CK145+4),"")</f>
      </c>
      <c r="BA145">
        <f>IF($CL145&gt;=5,INDEX($AU:$AU,$CK145+5),"")</f>
      </c>
      <c r="BB145">
        <f>IF($CL145&gt;=6,INDEX($AU:$AU,$CK145+6),"")</f>
      </c>
      <c r="BC145">
        <f>IF($CL145&gt;=7,INDEX($AU:$AU,$CK145+7),"")</f>
      </c>
      <c r="BD145">
        <f>IF($CL145&gt;=8,INDEX($AU:$AU,$CK145+8),"")</f>
      </c>
      <c r="BE145">
        <f>IF($CL145&gt;=9,INDEX($AU:$AU,$CK145+9),"")</f>
      </c>
      <c r="BF145">
        <f>IF($CL145&gt;=10,INDEX($AU:$AU,$CK145+10),"")</f>
      </c>
      <c r="BG145">
        <f>IF($CL145&gt;=11,INDEX($AU:$AU,$CK145+11),"")</f>
      </c>
      <c r="BH145">
        <f>IF($CL145&gt;=12,INDEX($AU:$AU,$CK145+12),"")</f>
      </c>
      <c r="BI145">
        <f>IF($CL145&gt;=13,INDEX($AU:$AU,$CK145+13),"")</f>
      </c>
      <c r="BJ145">
        <f>IF($CL145&gt;=14,INDEX($AU:$AU,$CK145+14),"")</f>
      </c>
      <c r="BK145">
        <f>IF($CL145&gt;=15,INDEX($AU:$AU,$CK145+15),"")</f>
      </c>
      <c r="BL145">
        <f>IF($CL145&gt;=16,INDEX($AU:$AU,$CK145+16),"")</f>
      </c>
      <c r="BM145">
        <f>IF($CL145&gt;=17,INDEX($AU:$AU,$CK145+17),"")</f>
      </c>
      <c r="BN145">
        <f>IF($CL145&gt;=18,INDEX($AU:$AU,$CK145+18),"")</f>
      </c>
      <c r="BO145">
        <f>IF($CL145&gt;=19,INDEX($AU:$AU,$CK145+19),"")</f>
      </c>
      <c r="BP145">
        <f>IF($CL145&gt;=20,INDEX($AU:$AU,$CK145+20),"")</f>
      </c>
      <c r="BQ145">
        <f>IF($CL145&gt;=21,INDEX($AU:$AU,$CK145+21),"")</f>
      </c>
      <c r="BR145">
        <f>IF($CL145&gt;=22,INDEX($AU:$AU,$CK145+22),"")</f>
      </c>
      <c r="BS145">
        <f>IF($CL145&gt;=23,INDEX($AU:$AU,$CK145+23),"")</f>
      </c>
      <c r="BT145">
        <f>IF($CL145&gt;=24,INDEX($AU:$AU,$CK145+24),"")</f>
      </c>
      <c r="BU145">
        <f>IF($CL145&gt;=25,INDEX($AU:$AU,$CK145+25),"")</f>
      </c>
      <c r="BV145">
        <f>IF($CL145&gt;=26,INDEX($AU:$AU,$CK145+26),"")</f>
      </c>
      <c r="BW145">
        <f>IF($CL145&gt;=27,INDEX($AU:$AU,$CK145+27),"")</f>
      </c>
      <c r="BX145">
        <f>IF($CL145&gt;=28,INDEX($AU:$AU,$CK145+28),"")</f>
      </c>
      <c r="BY145">
        <f>IF($CL145&gt;=29,INDEX($AU:$AU,$CK145+29),"")</f>
      </c>
      <c r="BZ145">
        <f>IF($CL145&gt;=30,INDEX($AU:$AU,$CK145+30),"")</f>
      </c>
      <c r="CA145">
        <f>IF($CL145&gt;=31,INDEX($AU:$AU,$CK145+31),"")</f>
      </c>
      <c r="CB145">
        <f>IF($CL145&gt;=32,INDEX($AU:$AU,$CK145+32),"")</f>
      </c>
      <c r="CC145">
        <f>IF($CL145&gt;=33,INDEX($AU:$AU,$CK145+33),"")</f>
      </c>
      <c r="CD145">
        <f>IF($CL145&gt;=34,INDEX($AU:$AU,$CK145+34),"")</f>
      </c>
      <c r="CE145">
        <f>IF($CL145&gt;=35,INDEX($AU:$AU,$CK145+35),"")</f>
      </c>
      <c r="CF145">
        <f>IF($CL145&gt;=36,INDEX($AU:$AU,$CK145+36),"")</f>
      </c>
      <c r="CG145">
        <f>IF($CL145&gt;=37,INDEX($AU:$AU,$CK145+37),"")</f>
      </c>
      <c r="CH145">
        <f>IF($CL145&gt;=38,INDEX($AU:$AU,$CK145+38),"")</f>
      </c>
      <c r="CI145">
        <f>IF($CL145&gt;=39,INDEX($AU:$AU,$CK145+39),"")</f>
      </c>
      <c r="CJ145">
        <f>IF($CL145&gt;=40,INDEX($AU:$AU,$CK145+40),"")</f>
      </c>
      <c r="CK145">
        <f>IFERROR(MATCH($AT145,$AU$2:$AU$133,0)+1,0)</f>
      </c>
      <c r="CL145">
        <f>IFERROR(INDEX($AV$2:$AV$133,MATCH($AT145,$AU$2:$AU$133,0)),0)</f>
      </c>
      <c r="CM145">
        <f>IFERROR(LEFT($L145,FIND(" - ",$L145)-1),$L145)</f>
      </c>
      <c r="CN145" t="s">
        <v>797</v>
      </c>
      <c r="CO145">
        <v>1</v>
      </c>
      <c r="CP145">
        <f>IF($DK145&gt;=1,INDEX($CN:$CN,$DJ145+1),"")</f>
      </c>
      <c r="CQ145">
        <f>IF($DK145&gt;=2,INDEX($CN:$CN,$DJ145+2),"")</f>
      </c>
      <c r="CR145">
        <f>IF($DK145&gt;=3,INDEX($CN:$CN,$DJ145+3),"")</f>
      </c>
      <c r="CS145">
        <f>IF($DK145&gt;=4,INDEX($CN:$CN,$DJ145+4),"")</f>
      </c>
      <c r="CT145">
        <f>IF($DK145&gt;=5,INDEX($CN:$CN,$DJ145+5),"")</f>
      </c>
      <c r="CU145">
        <f>IF($DK145&gt;=6,INDEX($CN:$CN,$DJ145+6),"")</f>
      </c>
      <c r="CV145">
        <f>IF($DK145&gt;=7,INDEX($CN:$CN,$DJ145+7),"")</f>
      </c>
      <c r="CW145">
        <f>IF($DK145&gt;=8,INDEX($CN:$CN,$DJ145+8),"")</f>
      </c>
      <c r="CX145">
        <f>IF($DK145&gt;=9,INDEX($CN:$CN,$DJ145+9),"")</f>
      </c>
      <c r="CY145">
        <f>IF($DK145&gt;=10,INDEX($CN:$CN,$DJ145+10),"")</f>
      </c>
      <c r="CZ145">
        <f>IF($DK145&gt;=11,INDEX($CN:$CN,$DJ145+11),"")</f>
      </c>
      <c r="DA145">
        <f>IF($DK145&gt;=12,INDEX($CN:$CN,$DJ145+12),"")</f>
      </c>
      <c r="DB145">
        <f>IF($DK145&gt;=13,INDEX($CN:$CN,$DJ145+13),"")</f>
      </c>
      <c r="DC145">
        <f>IF($DK145&gt;=14,INDEX($CN:$CN,$DJ145+14),"")</f>
      </c>
      <c r="DD145">
        <f>IF($DK145&gt;=15,INDEX($CN:$CN,$DJ145+15),"")</f>
      </c>
      <c r="DE145">
        <f>IF($DK145&gt;=16,INDEX($CN:$CN,$DJ145+16),"")</f>
      </c>
      <c r="DF145">
        <f>IF($DK145&gt;=17,INDEX($CN:$CN,$DJ145+17),"")</f>
      </c>
      <c r="DG145">
        <f>IF($DK145&gt;=18,INDEX($CN:$CN,$DJ145+18),"")</f>
      </c>
      <c r="DH145">
        <f>IF($DK145&gt;=19,INDEX($CN:$CN,$DJ145+19),"")</f>
      </c>
      <c r="DI145">
        <f>IF($DK145&gt;=20,INDEX($CN:$CN,$DJ145+20),"")</f>
      </c>
      <c r="DJ145">
        <f>IFERROR(MATCH($CM145,$CN$2:$CN$1089,0)+1,0)</f>
      </c>
      <c r="DK145">
        <f>IFERROR(INDEX($CO$2:$CO$1089,MATCH($CM145,$CN$2:$CN$1089,0)),0)</f>
      </c>
      <c r="DL145">
        <f>IFERROR(INDEX($AS:$AS,MATCH($O145,$AR:$AR,0))&amp;"","")</f>
      </c>
      <c r="DM145" t="s">
        <v>409</v>
      </c>
      <c r="DO145">
        <v>1</v>
      </c>
      <c r="DP145">
        <f>IF($GS145&gt;=1,INDEX($DM:$DM,$GR145+1),"")</f>
      </c>
      <c r="DQ145">
        <f>IF($GS145&gt;=2,INDEX($DM:$DM,$GR145+2),"")</f>
      </c>
      <c r="DR145">
        <f>IF($GS145&gt;=3,INDEX($DM:$DM,$GR145+3),"")</f>
      </c>
      <c r="DS145">
        <f>IF($GS145&gt;=4,INDEX($DM:$DM,$GR145+4),"")</f>
      </c>
      <c r="DT145">
        <f>IF($GS145&gt;=5,INDEX($DM:$DM,$GR145+5),"")</f>
      </c>
      <c r="DU145">
        <f>IF($GS145&gt;=6,INDEX($DM:$DM,$GR145+6),"")</f>
      </c>
      <c r="DV145">
        <f>IF($GS145&gt;=7,INDEX($DM:$DM,$GR145+7),"")</f>
      </c>
      <c r="DW145">
        <f>IF($GS145&gt;=8,INDEX($DM:$DM,$GR145+8),"")</f>
      </c>
      <c r="DX145">
        <f>IF($GS145&gt;=9,INDEX($DM:$DM,$GR145+9),"")</f>
      </c>
      <c r="DY145">
        <f>IF($GS145&gt;=10,INDEX($DM:$DM,$GR145+10),"")</f>
      </c>
      <c r="DZ145">
        <f>IF($GS145&gt;=11,INDEX($DM:$DM,$GR145+11),"")</f>
      </c>
      <c r="EA145">
        <f>IF($GS145&gt;=12,INDEX($DM:$DM,$GR145+12),"")</f>
      </c>
      <c r="EB145">
        <f>IF($GS145&gt;=13,INDEX($DM:$DM,$GR145+13),"")</f>
      </c>
      <c r="EC145">
        <f>IF($GS145&gt;=14,INDEX($DM:$DM,$GR145+14),"")</f>
      </c>
      <c r="ED145">
        <f>IF($GS145&gt;=15,INDEX($DM:$DM,$GR145+15),"")</f>
      </c>
      <c r="EE145">
        <f>IF($GS145&gt;=16,INDEX($DM:$DM,$GR145+16),"")</f>
      </c>
      <c r="EF145">
        <f>IF($GS145&gt;=17,INDEX($DM:$DM,$GR145+17),"")</f>
      </c>
      <c r="EG145">
        <f>IF($GS145&gt;=18,INDEX($DM:$DM,$GR145+18),"")</f>
      </c>
      <c r="EH145">
        <f>IF($GS145&gt;=19,INDEX($DM:$DM,$GR145+19),"")</f>
      </c>
      <c r="EI145">
        <f>IF($GS145&gt;=20,INDEX($DM:$DM,$GR145+20),"")</f>
      </c>
      <c r="EJ145">
        <f>IF($GS145&gt;=21,INDEX($DM:$DM,$GR145+21),"")</f>
      </c>
      <c r="EK145">
        <f>IF($GS145&gt;=22,INDEX($DM:$DM,$GR145+22),"")</f>
      </c>
      <c r="EL145">
        <f>IF($GS145&gt;=23,INDEX($DM:$DM,$GR145+23),"")</f>
      </c>
      <c r="EM145">
        <f>IF($GS145&gt;=24,INDEX($DM:$DM,$GR145+24),"")</f>
      </c>
      <c r="EN145">
        <f>IF($GS145&gt;=25,INDEX($DM:$DM,$GR145+25),"")</f>
      </c>
      <c r="EO145">
        <f>IF($GS145&gt;=26,INDEX($DM:$DM,$GR145+26),"")</f>
      </c>
      <c r="EP145">
        <f>IF($GS145&gt;=27,INDEX($DM:$DM,$GR145+27),"")</f>
      </c>
      <c r="EQ145">
        <f>IF($GS145&gt;=28,INDEX($DM:$DM,$GR145+28),"")</f>
      </c>
      <c r="ER145">
        <f>IF($GS145&gt;=29,INDEX($DM:$DM,$GR145+29),"")</f>
      </c>
      <c r="ES145">
        <f>IF($GS145&gt;=30,INDEX($DM:$DM,$GR145+30),"")</f>
      </c>
      <c r="ET145">
        <f>IF($GS145&gt;=31,INDEX($DM:$DM,$GR145+31),"")</f>
      </c>
      <c r="EU145">
        <f>IF($GS145&gt;=32,INDEX($DM:$DM,$GR145+32),"")</f>
      </c>
      <c r="EV145">
        <f>IF($GS145&gt;=33,INDEX($DM:$DM,$GR145+33),"")</f>
      </c>
      <c r="EW145">
        <f>IF($GS145&gt;=34,INDEX($DM:$DM,$GR145+34),"")</f>
      </c>
      <c r="EX145">
        <f>IF($GS145&gt;=35,INDEX($DM:$DM,$GR145+35),"")</f>
      </c>
      <c r="EY145">
        <f>IF($GS145&gt;=36,INDEX($DM:$DM,$GR145+36),"")</f>
      </c>
      <c r="EZ145">
        <f>IF($GS145&gt;=37,INDEX($DM:$DM,$GR145+37),"")</f>
      </c>
      <c r="FA145">
        <f>IF($GS145&gt;=38,INDEX($DM:$DM,$GR145+38),"")</f>
      </c>
      <c r="FB145">
        <f>IF($GS145&gt;=39,INDEX($DM:$DM,$GR145+39),"")</f>
      </c>
      <c r="FC145">
        <f>IF($GS145&gt;=40,INDEX($DM:$DM,$GR145+40),"")</f>
      </c>
      <c r="FD145">
        <f>IF($GS145&gt;=1,INDEX($DN:$DN,$GR145+1),"")</f>
      </c>
      <c r="FE145">
        <f>IF($GS145&gt;=2,INDEX($DN:$DN,$GR145+2),"")</f>
      </c>
      <c r="FF145">
        <f>IF($GS145&gt;=3,INDEX($DN:$DN,$GR145+3),"")</f>
      </c>
      <c r="FG145">
        <f>IF($GS145&gt;=4,INDEX($DN:$DN,$GR145+4),"")</f>
      </c>
      <c r="FH145">
        <f>IF($GS145&gt;=5,INDEX($DN:$DN,$GR145+5),"")</f>
      </c>
      <c r="FI145">
        <f>IF($GS145&gt;=6,INDEX($DN:$DN,$GR145+6),"")</f>
      </c>
      <c r="FJ145">
        <f>IF($GS145&gt;=7,INDEX($DN:$DN,$GR145+7),"")</f>
      </c>
      <c r="FK145">
        <f>IF($GS145&gt;=8,INDEX($DN:$DN,$GR145+8),"")</f>
      </c>
      <c r="FL145">
        <f>IF($GS145&gt;=9,INDEX($DN:$DN,$GR145+9),"")</f>
      </c>
      <c r="FM145">
        <f>IF($GS145&gt;=10,INDEX($DN:$DN,$GR145+10),"")</f>
      </c>
      <c r="FN145">
        <f>IF($GS145&gt;=11,INDEX($DN:$DN,$GR145+11),"")</f>
      </c>
      <c r="FO145">
        <f>IF($GS145&gt;=12,INDEX($DN:$DN,$GR145+12),"")</f>
      </c>
      <c r="FP145">
        <f>IF($GS145&gt;=13,INDEX($DN:$DN,$GR145+13),"")</f>
      </c>
      <c r="FQ145">
        <f>IF($GS145&gt;=14,INDEX($DN:$DN,$GR145+14),"")</f>
      </c>
      <c r="FR145">
        <f>IF($GS145&gt;=15,INDEX($DN:$DN,$GR145+15),"")</f>
      </c>
      <c r="FS145">
        <f>IF($GS145&gt;=16,INDEX($DN:$DN,$GR145+16),"")</f>
      </c>
      <c r="FT145">
        <f>IF($GS145&gt;=17,INDEX($DN:$DN,$GR145+17),"")</f>
      </c>
      <c r="FU145">
        <f>IF($GS145&gt;=18,INDEX($DN:$DN,$GR145+18),"")</f>
      </c>
      <c r="FV145">
        <f>IF($GS145&gt;=19,INDEX($DN:$DN,$GR145+19),"")</f>
      </c>
      <c r="FW145">
        <f>IF($GS145&gt;=20,INDEX($DN:$DN,$GR145+20),"")</f>
      </c>
      <c r="FX145">
        <f>IF($GS145&gt;=21,INDEX($DN:$DN,$GR145+21),"")</f>
      </c>
      <c r="FY145">
        <f>IF($GS145&gt;=22,INDEX($DN:$DN,$GR145+22),"")</f>
      </c>
      <c r="FZ145">
        <f>IF($GS145&gt;=23,INDEX($DN:$DN,$GR145+23),"")</f>
      </c>
      <c r="GA145">
        <f>IF($GS145&gt;=24,INDEX($DN:$DN,$GR145+24),"")</f>
      </c>
      <c r="GB145">
        <f>IF($GS145&gt;=25,INDEX($DN:$DN,$GR145+25),"")</f>
      </c>
      <c r="GC145">
        <f>IF($GS145&gt;=26,INDEX($DN:$DN,$GR145+26),"")</f>
      </c>
      <c r="GD145">
        <f>IF($GS145&gt;=27,INDEX($DN:$DN,$GR145+27),"")</f>
      </c>
      <c r="GE145">
        <f>IF($GS145&gt;=28,INDEX($DN:$DN,$GR145+28),"")</f>
      </c>
      <c r="GF145">
        <f>IF($GS145&gt;=29,INDEX($DN:$DN,$GR145+29),"")</f>
      </c>
      <c r="GG145">
        <f>IF($GS145&gt;=30,INDEX($DN:$DN,$GR145+30),"")</f>
      </c>
      <c r="GH145">
        <f>IF($GS145&gt;=31,INDEX($DN:$DN,$GR145+31),"")</f>
      </c>
      <c r="GI145">
        <f>IF($GS145&gt;=32,INDEX($DN:$DN,$GR145+32),"")</f>
      </c>
      <c r="GJ145">
        <f>IF($GS145&gt;=33,INDEX($DN:$DN,$GR145+33),"")</f>
      </c>
      <c r="GK145">
        <f>IF($GS145&gt;=34,INDEX($DN:$DN,$GR145+34),"")</f>
      </c>
      <c r="GL145">
        <f>IF($GS145&gt;=35,INDEX($DN:$DN,$GR145+35),"")</f>
      </c>
      <c r="GM145">
        <f>IF($GS145&gt;=36,INDEX($DN:$DN,$GR145+36),"")</f>
      </c>
      <c r="GN145">
        <f>IF($GS145&gt;=37,INDEX($DN:$DN,$GR145+37),"")</f>
      </c>
      <c r="GO145">
        <f>IF($GS145&gt;=38,INDEX($DN:$DN,$GR145+38),"")</f>
      </c>
      <c r="GP145">
        <f>IF($GS145&gt;=39,INDEX($DN:$DN,$GR145+39),"")</f>
      </c>
      <c r="GQ145">
        <f>IF($GS145&gt;=40,INDEX($DN:$DN,$GR145+40),"")</f>
      </c>
      <c r="GR145">
        <f>IFERROR(MATCH($DL145,$DM$2:$DM$148,0)+1,0)</f>
      </c>
      <c r="GS145">
        <f>IFERROR(INDEX($DO$2:$DO$148,MATCH($DL145,$DM$2:$DM$148,0)),0)</f>
      </c>
      <c r="GT145">
        <f>IFERROR(MATCH($Z145,$DP$145:$FC$145,0),0)</f>
      </c>
      <c r="GU145">
        <f>IF($GT145&gt;0,INDEX($FD$145:$GQ$145,$GT145),"")</f>
      </c>
      <c r="GV145" t="s">
        <v>209</v>
      </c>
      <c r="GW145">
        <v>35</v>
      </c>
      <c r="GX145">
        <f>IF($JG145&gt;=1,INDEX($GV:$GV,$JF145+1),"")</f>
      </c>
      <c r="GY145">
        <f>IF($JG145&gt;=2,INDEX($GV:$GV,$JF145+2),"")</f>
      </c>
      <c r="GZ145">
        <f>IF($JG145&gt;=3,INDEX($GV:$GV,$JF145+3),"")</f>
      </c>
      <c r="HA145">
        <f>IF($JG145&gt;=4,INDEX($GV:$GV,$JF145+4),"")</f>
      </c>
      <c r="HB145">
        <f>IF($JG145&gt;=5,INDEX($GV:$GV,$JF145+5),"")</f>
      </c>
      <c r="HC145">
        <f>IF($JG145&gt;=6,INDEX($GV:$GV,$JF145+6),"")</f>
      </c>
      <c r="HD145">
        <f>IF($JG145&gt;=7,INDEX($GV:$GV,$JF145+7),"")</f>
      </c>
      <c r="HE145">
        <f>IF($JG145&gt;=8,INDEX($GV:$GV,$JF145+8),"")</f>
      </c>
      <c r="HF145">
        <f>IF($JG145&gt;=9,INDEX($GV:$GV,$JF145+9),"")</f>
      </c>
      <c r="HG145">
        <f>IF($JG145&gt;=10,INDEX($GV:$GV,$JF145+10),"")</f>
      </c>
      <c r="HH145">
        <f>IF($JG145&gt;=11,INDEX($GV:$GV,$JF145+11),"")</f>
      </c>
      <c r="HI145">
        <f>IF($JG145&gt;=12,INDEX($GV:$GV,$JF145+12),"")</f>
      </c>
      <c r="HJ145">
        <f>IF($JG145&gt;=13,INDEX($GV:$GV,$JF145+13),"")</f>
      </c>
      <c r="HK145">
        <f>IF($JG145&gt;=14,INDEX($GV:$GV,$JF145+14),"")</f>
      </c>
      <c r="HL145">
        <f>IF($JG145&gt;=15,INDEX($GV:$GV,$JF145+15),"")</f>
      </c>
      <c r="HM145">
        <f>IF($JG145&gt;=16,INDEX($GV:$GV,$JF145+16),"")</f>
      </c>
      <c r="HN145">
        <f>IF($JG145&gt;=17,INDEX($GV:$GV,$JF145+17),"")</f>
      </c>
      <c r="HO145">
        <f>IF($JG145&gt;=18,INDEX($GV:$GV,$JF145+18),"")</f>
      </c>
      <c r="HP145">
        <f>IF($JG145&gt;=19,INDEX($GV:$GV,$JF145+19),"")</f>
      </c>
      <c r="HQ145">
        <f>IF($JG145&gt;=20,INDEX($GV:$GV,$JF145+20),"")</f>
      </c>
      <c r="HR145">
        <f>IF($JG145&gt;=21,INDEX($GV:$GV,$JF145+21),"")</f>
      </c>
      <c r="HS145">
        <f>IF($JG145&gt;=22,INDEX($GV:$GV,$JF145+22),"")</f>
      </c>
      <c r="HT145">
        <f>IF($JG145&gt;=23,INDEX($GV:$GV,$JF145+23),"")</f>
      </c>
      <c r="HU145">
        <f>IF($JG145&gt;=24,INDEX($GV:$GV,$JF145+24),"")</f>
      </c>
      <c r="HV145">
        <f>IF($JG145&gt;=25,INDEX($GV:$GV,$JF145+25),"")</f>
      </c>
      <c r="HW145">
        <f>IF($JG145&gt;=26,INDEX($GV:$GV,$JF145+26),"")</f>
      </c>
      <c r="HX145">
        <f>IF($JG145&gt;=27,INDEX($GV:$GV,$JF145+27),"")</f>
      </c>
      <c r="HY145">
        <f>IF($JG145&gt;=28,INDEX($GV:$GV,$JF145+28),"")</f>
      </c>
      <c r="HZ145">
        <f>IF($JG145&gt;=29,INDEX($GV:$GV,$JF145+29),"")</f>
      </c>
      <c r="IA145">
        <f>IF($JG145&gt;=30,INDEX($GV:$GV,$JF145+30),"")</f>
      </c>
      <c r="IB145">
        <f>IF($JG145&gt;=31,INDEX($GV:$GV,$JF145+31),"")</f>
      </c>
      <c r="IC145">
        <f>IF($JG145&gt;=32,INDEX($GV:$GV,$JF145+32),"")</f>
      </c>
      <c r="ID145">
        <f>IF($JG145&gt;=33,INDEX($GV:$GV,$JF145+33),"")</f>
      </c>
      <c r="IE145">
        <f>IF($JG145&gt;=34,INDEX($GV:$GV,$JF145+34),"")</f>
      </c>
      <c r="IF145">
        <f>IF($JG145&gt;=35,INDEX($GV:$GV,$JF145+35),"")</f>
      </c>
      <c r="IG145">
        <f>IF($JG145&gt;=36,INDEX($GV:$GV,$JF145+36),"")</f>
      </c>
      <c r="IH145">
        <f>IF($JG145&gt;=37,INDEX($GV:$GV,$JF145+37),"")</f>
      </c>
      <c r="II145">
        <f>IF($JG145&gt;=38,INDEX($GV:$GV,$JF145+38),"")</f>
      </c>
      <c r="IJ145">
        <f>IF($JG145&gt;=39,INDEX($GV:$GV,$JF145+39),"")</f>
      </c>
      <c r="IK145">
        <f>IF($JG145&gt;=40,INDEX($GV:$GV,$JF145+40),"")</f>
      </c>
      <c r="IL145">
        <f>IF($JG145&gt;=41,INDEX($GV:$GV,$JF145+41),"")</f>
      </c>
      <c r="IM145">
        <f>IF($JG145&gt;=42,INDEX($GV:$GV,$JF145+42),"")</f>
      </c>
      <c r="IN145">
        <f>IF($JG145&gt;=43,INDEX($GV:$GV,$JF145+43),"")</f>
      </c>
      <c r="IO145">
        <f>IF($JG145&gt;=44,INDEX($GV:$GV,$JF145+44),"")</f>
      </c>
      <c r="IP145">
        <f>IF($JG145&gt;=45,INDEX($GV:$GV,$JF145+45),"")</f>
      </c>
      <c r="IQ145">
        <f>IF($JG145&gt;=46,INDEX($GV:$GV,$JF145+46),"")</f>
      </c>
      <c r="IR145">
        <f>IF($JG145&gt;=47,INDEX($GV:$GV,$JF145+47),"")</f>
      </c>
      <c r="IS145">
        <f>IF($JG145&gt;=48,INDEX($GV:$GV,$JF145+48),"")</f>
      </c>
      <c r="IT145">
        <f>IF($JG145&gt;=49,INDEX($GV:$GV,$JF145+49),"")</f>
      </c>
      <c r="IU145">
        <f>IF($JG145&gt;=50,INDEX($GV:$GV,$JF145+50),"")</f>
      </c>
      <c r="IV145">
        <f>IF($JG145&gt;=51,INDEX($GV:$GV,$JF145+51),"")</f>
      </c>
      <c r="IW145">
        <f>IF($JG145&gt;=52,INDEX($GV:$GV,$JF145+52),"")</f>
      </c>
      <c r="IX145">
        <f>IF($JG145&gt;=53,INDEX($GV:$GV,$JF145+53),"")</f>
      </c>
      <c r="IY145">
        <f>IF($JG145&gt;=54,INDEX($GV:$GV,$JF145+54),"")</f>
      </c>
      <c r="IZ145">
        <f>IF($JG145&gt;=55,INDEX($GV:$GV,$JF145+55),"")</f>
      </c>
      <c r="JA145">
        <f>IF($JG145&gt;=56,INDEX($GV:$GV,$JF145+56),"")</f>
      </c>
      <c r="JB145">
        <f>IF($JG145&gt;=57,INDEX($GV:$GV,$JF145+57),"")</f>
      </c>
      <c r="JC145">
        <f>IF($JG145&gt;=58,INDEX($GV:$GV,$JF145+58),"")</f>
      </c>
      <c r="JD145">
        <f>IF($JG145&gt;=59,INDEX($GV:$GV,$JF145+59),"")</f>
      </c>
      <c r="JE145">
        <f>IF($JG145&gt;=60,INDEX($GV:$GV,$JF145+60),"")</f>
      </c>
      <c r="JF145">
        <f>IFERROR(MATCH($GU145,$GV$2:$GV$322,0)+1,0)</f>
      </c>
      <c r="JG145">
        <f>IFERROR(INDEX($GW$2:$GW$322,MATCH($GU145,$GV$2:$GV$322,0)),0)</f>
      </c>
      <c r="JH145" t="s">
        <v>44</v>
      </c>
      <c r="JI145" t="s">
        <v>44</v>
      </c>
    </row>
    <row r="146" spans="1:269" x14ac:dyDescent="0.25">
      <c r="R146">
        <f>IF(OR($U146="",$Q146=""),"",IFERROR($U146/$Q146,0))</f>
      </c>
      <c r="S146">
        <f>IF($U146="","",
SUM($T146,$V146,$AA146,$W146,$Y146)*
(1-IF($AB146="",0,VALUE($AB146)/100)))</f>
      </c>
      <c r="T146">
        <f>IF($U146="","",$U146)</f>
      </c>
      <c r="V146">
        <f>IF($U146="","",
IF($O146="","",
IF(ISNUMBER(SEARCH("exempt",LOWER($O146))),0,
$U146*(VALUE(SUBSTITUTE($O146,"%",""))/100))))</f>
      </c>
      <c r="AC146">
        <f>IFERROR(IF(FIND(" - ",$K146)&gt;0,MID($K146,FIND(" - ",$K146)+3,LEN($K146)),""),"")</f>
      </c>
      <c r="AL146" t="s">
        <v>798</v>
      </c>
      <c r="AQ146" t="s">
        <v>661</v>
      </c>
      <c r="AT146">
        <f>IFERROR(LEFT($K146,FIND(" - ",$K146)-1),$K146)</f>
      </c>
      <c r="AW146">
        <f>IF($CL146&gt;=1,INDEX($AU:$AU,$CK146+1),"")</f>
      </c>
      <c r="AX146">
        <f>IF($CL146&gt;=2,INDEX($AU:$AU,$CK146+2),"")</f>
      </c>
      <c r="AY146">
        <f>IF($CL146&gt;=3,INDEX($AU:$AU,$CK146+3),"")</f>
      </c>
      <c r="AZ146">
        <f>IF($CL146&gt;=4,INDEX($AU:$AU,$CK146+4),"")</f>
      </c>
      <c r="BA146">
        <f>IF($CL146&gt;=5,INDEX($AU:$AU,$CK146+5),"")</f>
      </c>
      <c r="BB146">
        <f>IF($CL146&gt;=6,INDEX($AU:$AU,$CK146+6),"")</f>
      </c>
      <c r="BC146">
        <f>IF($CL146&gt;=7,INDEX($AU:$AU,$CK146+7),"")</f>
      </c>
      <c r="BD146">
        <f>IF($CL146&gt;=8,INDEX($AU:$AU,$CK146+8),"")</f>
      </c>
      <c r="BE146">
        <f>IF($CL146&gt;=9,INDEX($AU:$AU,$CK146+9),"")</f>
      </c>
      <c r="BF146">
        <f>IF($CL146&gt;=10,INDEX($AU:$AU,$CK146+10),"")</f>
      </c>
      <c r="BG146">
        <f>IF($CL146&gt;=11,INDEX($AU:$AU,$CK146+11),"")</f>
      </c>
      <c r="BH146">
        <f>IF($CL146&gt;=12,INDEX($AU:$AU,$CK146+12),"")</f>
      </c>
      <c r="BI146">
        <f>IF($CL146&gt;=13,INDEX($AU:$AU,$CK146+13),"")</f>
      </c>
      <c r="BJ146">
        <f>IF($CL146&gt;=14,INDEX($AU:$AU,$CK146+14),"")</f>
      </c>
      <c r="BK146">
        <f>IF($CL146&gt;=15,INDEX($AU:$AU,$CK146+15),"")</f>
      </c>
      <c r="BL146">
        <f>IF($CL146&gt;=16,INDEX($AU:$AU,$CK146+16),"")</f>
      </c>
      <c r="BM146">
        <f>IF($CL146&gt;=17,INDEX($AU:$AU,$CK146+17),"")</f>
      </c>
      <c r="BN146">
        <f>IF($CL146&gt;=18,INDEX($AU:$AU,$CK146+18),"")</f>
      </c>
      <c r="BO146">
        <f>IF($CL146&gt;=19,INDEX($AU:$AU,$CK146+19),"")</f>
      </c>
      <c r="BP146">
        <f>IF($CL146&gt;=20,INDEX($AU:$AU,$CK146+20),"")</f>
      </c>
      <c r="BQ146">
        <f>IF($CL146&gt;=21,INDEX($AU:$AU,$CK146+21),"")</f>
      </c>
      <c r="BR146">
        <f>IF($CL146&gt;=22,INDEX($AU:$AU,$CK146+22),"")</f>
      </c>
      <c r="BS146">
        <f>IF($CL146&gt;=23,INDEX($AU:$AU,$CK146+23),"")</f>
      </c>
      <c r="BT146">
        <f>IF($CL146&gt;=24,INDEX($AU:$AU,$CK146+24),"")</f>
      </c>
      <c r="BU146">
        <f>IF($CL146&gt;=25,INDEX($AU:$AU,$CK146+25),"")</f>
      </c>
      <c r="BV146">
        <f>IF($CL146&gt;=26,INDEX($AU:$AU,$CK146+26),"")</f>
      </c>
      <c r="BW146">
        <f>IF($CL146&gt;=27,INDEX($AU:$AU,$CK146+27),"")</f>
      </c>
      <c r="BX146">
        <f>IF($CL146&gt;=28,INDEX($AU:$AU,$CK146+28),"")</f>
      </c>
      <c r="BY146">
        <f>IF($CL146&gt;=29,INDEX($AU:$AU,$CK146+29),"")</f>
      </c>
      <c r="BZ146">
        <f>IF($CL146&gt;=30,INDEX($AU:$AU,$CK146+30),"")</f>
      </c>
      <c r="CA146">
        <f>IF($CL146&gt;=31,INDEX($AU:$AU,$CK146+31),"")</f>
      </c>
      <c r="CB146">
        <f>IF($CL146&gt;=32,INDEX($AU:$AU,$CK146+32),"")</f>
      </c>
      <c r="CC146">
        <f>IF($CL146&gt;=33,INDEX($AU:$AU,$CK146+33),"")</f>
      </c>
      <c r="CD146">
        <f>IF($CL146&gt;=34,INDEX($AU:$AU,$CK146+34),"")</f>
      </c>
      <c r="CE146">
        <f>IF($CL146&gt;=35,INDEX($AU:$AU,$CK146+35),"")</f>
      </c>
      <c r="CF146">
        <f>IF($CL146&gt;=36,INDEX($AU:$AU,$CK146+36),"")</f>
      </c>
      <c r="CG146">
        <f>IF($CL146&gt;=37,INDEX($AU:$AU,$CK146+37),"")</f>
      </c>
      <c r="CH146">
        <f>IF($CL146&gt;=38,INDEX($AU:$AU,$CK146+38),"")</f>
      </c>
      <c r="CI146">
        <f>IF($CL146&gt;=39,INDEX($AU:$AU,$CK146+39),"")</f>
      </c>
      <c r="CJ146">
        <f>IF($CL146&gt;=40,INDEX($AU:$AU,$CK146+40),"")</f>
      </c>
      <c r="CK146">
        <f>IFERROR(MATCH($AT146,$AU$2:$AU$133,0)+1,0)</f>
      </c>
      <c r="CL146">
        <f>IFERROR(INDEX($AV$2:$AV$133,MATCH($AT146,$AU$2:$AU$133,0)),0)</f>
      </c>
      <c r="CM146">
        <f>IFERROR(LEFT($L146,FIND(" - ",$L146)-1),$L146)</f>
      </c>
      <c r="CN146" t="s">
        <v>149</v>
      </c>
      <c r="CP146">
        <f>IF($DK146&gt;=1,INDEX($CN:$CN,$DJ146+1),"")</f>
      </c>
      <c r="CQ146">
        <f>IF($DK146&gt;=2,INDEX($CN:$CN,$DJ146+2),"")</f>
      </c>
      <c r="CR146">
        <f>IF($DK146&gt;=3,INDEX($CN:$CN,$DJ146+3),"")</f>
      </c>
      <c r="CS146">
        <f>IF($DK146&gt;=4,INDEX($CN:$CN,$DJ146+4),"")</f>
      </c>
      <c r="CT146">
        <f>IF($DK146&gt;=5,INDEX($CN:$CN,$DJ146+5),"")</f>
      </c>
      <c r="CU146">
        <f>IF($DK146&gt;=6,INDEX($CN:$CN,$DJ146+6),"")</f>
      </c>
      <c r="CV146">
        <f>IF($DK146&gt;=7,INDEX($CN:$CN,$DJ146+7),"")</f>
      </c>
      <c r="CW146">
        <f>IF($DK146&gt;=8,INDEX($CN:$CN,$DJ146+8),"")</f>
      </c>
      <c r="CX146">
        <f>IF($DK146&gt;=9,INDEX($CN:$CN,$DJ146+9),"")</f>
      </c>
      <c r="CY146">
        <f>IF($DK146&gt;=10,INDEX($CN:$CN,$DJ146+10),"")</f>
      </c>
      <c r="CZ146">
        <f>IF($DK146&gt;=11,INDEX($CN:$CN,$DJ146+11),"")</f>
      </c>
      <c r="DA146">
        <f>IF($DK146&gt;=12,INDEX($CN:$CN,$DJ146+12),"")</f>
      </c>
      <c r="DB146">
        <f>IF($DK146&gt;=13,INDEX($CN:$CN,$DJ146+13),"")</f>
      </c>
      <c r="DC146">
        <f>IF($DK146&gt;=14,INDEX($CN:$CN,$DJ146+14),"")</f>
      </c>
      <c r="DD146">
        <f>IF($DK146&gt;=15,INDEX($CN:$CN,$DJ146+15),"")</f>
      </c>
      <c r="DE146">
        <f>IF($DK146&gt;=16,INDEX($CN:$CN,$DJ146+16),"")</f>
      </c>
      <c r="DF146">
        <f>IF($DK146&gt;=17,INDEX($CN:$CN,$DJ146+17),"")</f>
      </c>
      <c r="DG146">
        <f>IF($DK146&gt;=18,INDEX($CN:$CN,$DJ146+18),"")</f>
      </c>
      <c r="DH146">
        <f>IF($DK146&gt;=19,INDEX($CN:$CN,$DJ146+19),"")</f>
      </c>
      <c r="DI146">
        <f>IF($DK146&gt;=20,INDEX($CN:$CN,$DJ146+20),"")</f>
      </c>
      <c r="DJ146">
        <f>IFERROR(MATCH($CM146,$CN$2:$CN$1089,0)+1,0)</f>
      </c>
      <c r="DK146">
        <f>IFERROR(INDEX($CO$2:$CO$1089,MATCH($CM146,$CN$2:$CN$1089,0)),0)</f>
      </c>
      <c r="DL146">
        <f>IFERROR(INDEX($AS:$AS,MATCH($O146,$AR:$AR,0))&amp;"","")</f>
      </c>
      <c r="DM146" t="s">
        <v>151</v>
      </c>
      <c r="DN146" t="s">
        <v>799</v>
      </c>
      <c r="DP146">
        <f>IF($GS146&gt;=1,INDEX($DM:$DM,$GR146+1),"")</f>
      </c>
      <c r="DQ146">
        <f>IF($GS146&gt;=2,INDEX($DM:$DM,$GR146+2),"")</f>
      </c>
      <c r="DR146">
        <f>IF($GS146&gt;=3,INDEX($DM:$DM,$GR146+3),"")</f>
      </c>
      <c r="DS146">
        <f>IF($GS146&gt;=4,INDEX($DM:$DM,$GR146+4),"")</f>
      </c>
      <c r="DT146">
        <f>IF($GS146&gt;=5,INDEX($DM:$DM,$GR146+5),"")</f>
      </c>
      <c r="DU146">
        <f>IF($GS146&gt;=6,INDEX($DM:$DM,$GR146+6),"")</f>
      </c>
      <c r="DV146">
        <f>IF($GS146&gt;=7,INDEX($DM:$DM,$GR146+7),"")</f>
      </c>
      <c r="DW146">
        <f>IF($GS146&gt;=8,INDEX($DM:$DM,$GR146+8),"")</f>
      </c>
      <c r="DX146">
        <f>IF($GS146&gt;=9,INDEX($DM:$DM,$GR146+9),"")</f>
      </c>
      <c r="DY146">
        <f>IF($GS146&gt;=10,INDEX($DM:$DM,$GR146+10),"")</f>
      </c>
      <c r="DZ146">
        <f>IF($GS146&gt;=11,INDEX($DM:$DM,$GR146+11),"")</f>
      </c>
      <c r="EA146">
        <f>IF($GS146&gt;=12,INDEX($DM:$DM,$GR146+12),"")</f>
      </c>
      <c r="EB146">
        <f>IF($GS146&gt;=13,INDEX($DM:$DM,$GR146+13),"")</f>
      </c>
      <c r="EC146">
        <f>IF($GS146&gt;=14,INDEX($DM:$DM,$GR146+14),"")</f>
      </c>
      <c r="ED146">
        <f>IF($GS146&gt;=15,INDEX($DM:$DM,$GR146+15),"")</f>
      </c>
      <c r="EE146">
        <f>IF($GS146&gt;=16,INDEX($DM:$DM,$GR146+16),"")</f>
      </c>
      <c r="EF146">
        <f>IF($GS146&gt;=17,INDEX($DM:$DM,$GR146+17),"")</f>
      </c>
      <c r="EG146">
        <f>IF($GS146&gt;=18,INDEX($DM:$DM,$GR146+18),"")</f>
      </c>
      <c r="EH146">
        <f>IF($GS146&gt;=19,INDEX($DM:$DM,$GR146+19),"")</f>
      </c>
      <c r="EI146">
        <f>IF($GS146&gt;=20,INDEX($DM:$DM,$GR146+20),"")</f>
      </c>
      <c r="EJ146">
        <f>IF($GS146&gt;=21,INDEX($DM:$DM,$GR146+21),"")</f>
      </c>
      <c r="EK146">
        <f>IF($GS146&gt;=22,INDEX($DM:$DM,$GR146+22),"")</f>
      </c>
      <c r="EL146">
        <f>IF($GS146&gt;=23,INDEX($DM:$DM,$GR146+23),"")</f>
      </c>
      <c r="EM146">
        <f>IF($GS146&gt;=24,INDEX($DM:$DM,$GR146+24),"")</f>
      </c>
      <c r="EN146">
        <f>IF($GS146&gt;=25,INDEX($DM:$DM,$GR146+25),"")</f>
      </c>
      <c r="EO146">
        <f>IF($GS146&gt;=26,INDEX($DM:$DM,$GR146+26),"")</f>
      </c>
      <c r="EP146">
        <f>IF($GS146&gt;=27,INDEX($DM:$DM,$GR146+27),"")</f>
      </c>
      <c r="EQ146">
        <f>IF($GS146&gt;=28,INDEX($DM:$DM,$GR146+28),"")</f>
      </c>
      <c r="ER146">
        <f>IF($GS146&gt;=29,INDEX($DM:$DM,$GR146+29),"")</f>
      </c>
      <c r="ES146">
        <f>IF($GS146&gt;=30,INDEX($DM:$DM,$GR146+30),"")</f>
      </c>
      <c r="ET146">
        <f>IF($GS146&gt;=31,INDEX($DM:$DM,$GR146+31),"")</f>
      </c>
      <c r="EU146">
        <f>IF($GS146&gt;=32,INDEX($DM:$DM,$GR146+32),"")</f>
      </c>
      <c r="EV146">
        <f>IF($GS146&gt;=33,INDEX($DM:$DM,$GR146+33),"")</f>
      </c>
      <c r="EW146">
        <f>IF($GS146&gt;=34,INDEX($DM:$DM,$GR146+34),"")</f>
      </c>
      <c r="EX146">
        <f>IF($GS146&gt;=35,INDEX($DM:$DM,$GR146+35),"")</f>
      </c>
      <c r="EY146">
        <f>IF($GS146&gt;=36,INDEX($DM:$DM,$GR146+36),"")</f>
      </c>
      <c r="EZ146">
        <f>IF($GS146&gt;=37,INDEX($DM:$DM,$GR146+37),"")</f>
      </c>
      <c r="FA146">
        <f>IF($GS146&gt;=38,INDEX($DM:$DM,$GR146+38),"")</f>
      </c>
      <c r="FB146">
        <f>IF($GS146&gt;=39,INDEX($DM:$DM,$GR146+39),"")</f>
      </c>
      <c r="FC146">
        <f>IF($GS146&gt;=40,INDEX($DM:$DM,$GR146+40),"")</f>
      </c>
      <c r="FD146">
        <f>IF($GS146&gt;=1,INDEX($DN:$DN,$GR146+1),"")</f>
      </c>
      <c r="FE146">
        <f>IF($GS146&gt;=2,INDEX($DN:$DN,$GR146+2),"")</f>
      </c>
      <c r="FF146">
        <f>IF($GS146&gt;=3,INDEX($DN:$DN,$GR146+3),"")</f>
      </c>
      <c r="FG146">
        <f>IF($GS146&gt;=4,INDEX($DN:$DN,$GR146+4),"")</f>
      </c>
      <c r="FH146">
        <f>IF($GS146&gt;=5,INDEX($DN:$DN,$GR146+5),"")</f>
      </c>
      <c r="FI146">
        <f>IF($GS146&gt;=6,INDEX($DN:$DN,$GR146+6),"")</f>
      </c>
      <c r="FJ146">
        <f>IF($GS146&gt;=7,INDEX($DN:$DN,$GR146+7),"")</f>
      </c>
      <c r="FK146">
        <f>IF($GS146&gt;=8,INDEX($DN:$DN,$GR146+8),"")</f>
      </c>
      <c r="FL146">
        <f>IF($GS146&gt;=9,INDEX($DN:$DN,$GR146+9),"")</f>
      </c>
      <c r="FM146">
        <f>IF($GS146&gt;=10,INDEX($DN:$DN,$GR146+10),"")</f>
      </c>
      <c r="FN146">
        <f>IF($GS146&gt;=11,INDEX($DN:$DN,$GR146+11),"")</f>
      </c>
      <c r="FO146">
        <f>IF($GS146&gt;=12,INDEX($DN:$DN,$GR146+12),"")</f>
      </c>
      <c r="FP146">
        <f>IF($GS146&gt;=13,INDEX($DN:$DN,$GR146+13),"")</f>
      </c>
      <c r="FQ146">
        <f>IF($GS146&gt;=14,INDEX($DN:$DN,$GR146+14),"")</f>
      </c>
      <c r="FR146">
        <f>IF($GS146&gt;=15,INDEX($DN:$DN,$GR146+15),"")</f>
      </c>
      <c r="FS146">
        <f>IF($GS146&gt;=16,INDEX($DN:$DN,$GR146+16),"")</f>
      </c>
      <c r="FT146">
        <f>IF($GS146&gt;=17,INDEX($DN:$DN,$GR146+17),"")</f>
      </c>
      <c r="FU146">
        <f>IF($GS146&gt;=18,INDEX($DN:$DN,$GR146+18),"")</f>
      </c>
      <c r="FV146">
        <f>IF($GS146&gt;=19,INDEX($DN:$DN,$GR146+19),"")</f>
      </c>
      <c r="FW146">
        <f>IF($GS146&gt;=20,INDEX($DN:$DN,$GR146+20),"")</f>
      </c>
      <c r="FX146">
        <f>IF($GS146&gt;=21,INDEX($DN:$DN,$GR146+21),"")</f>
      </c>
      <c r="FY146">
        <f>IF($GS146&gt;=22,INDEX($DN:$DN,$GR146+22),"")</f>
      </c>
      <c r="FZ146">
        <f>IF($GS146&gt;=23,INDEX($DN:$DN,$GR146+23),"")</f>
      </c>
      <c r="GA146">
        <f>IF($GS146&gt;=24,INDEX($DN:$DN,$GR146+24),"")</f>
      </c>
      <c r="GB146">
        <f>IF($GS146&gt;=25,INDEX($DN:$DN,$GR146+25),"")</f>
      </c>
      <c r="GC146">
        <f>IF($GS146&gt;=26,INDEX($DN:$DN,$GR146+26),"")</f>
      </c>
      <c r="GD146">
        <f>IF($GS146&gt;=27,INDEX($DN:$DN,$GR146+27),"")</f>
      </c>
      <c r="GE146">
        <f>IF($GS146&gt;=28,INDEX($DN:$DN,$GR146+28),"")</f>
      </c>
      <c r="GF146">
        <f>IF($GS146&gt;=29,INDEX($DN:$DN,$GR146+29),"")</f>
      </c>
      <c r="GG146">
        <f>IF($GS146&gt;=30,INDEX($DN:$DN,$GR146+30),"")</f>
      </c>
      <c r="GH146">
        <f>IF($GS146&gt;=31,INDEX($DN:$DN,$GR146+31),"")</f>
      </c>
      <c r="GI146">
        <f>IF($GS146&gt;=32,INDEX($DN:$DN,$GR146+32),"")</f>
      </c>
      <c r="GJ146">
        <f>IF($GS146&gt;=33,INDEX($DN:$DN,$GR146+33),"")</f>
      </c>
      <c r="GK146">
        <f>IF($GS146&gt;=34,INDEX($DN:$DN,$GR146+34),"")</f>
      </c>
      <c r="GL146">
        <f>IF($GS146&gt;=35,INDEX($DN:$DN,$GR146+35),"")</f>
      </c>
      <c r="GM146">
        <f>IF($GS146&gt;=36,INDEX($DN:$DN,$GR146+36),"")</f>
      </c>
      <c r="GN146">
        <f>IF($GS146&gt;=37,INDEX($DN:$DN,$GR146+37),"")</f>
      </c>
      <c r="GO146">
        <f>IF($GS146&gt;=38,INDEX($DN:$DN,$GR146+38),"")</f>
      </c>
      <c r="GP146">
        <f>IF($GS146&gt;=39,INDEX($DN:$DN,$GR146+39),"")</f>
      </c>
      <c r="GQ146">
        <f>IF($GS146&gt;=40,INDEX($DN:$DN,$GR146+40),"")</f>
      </c>
      <c r="GR146">
        <f>IFERROR(MATCH($DL146,$DM$2:$DM$148,0)+1,0)</f>
      </c>
      <c r="GS146">
        <f>IFERROR(INDEX($DO$2:$DO$148,MATCH($DL146,$DM$2:$DM$148,0)),0)</f>
      </c>
      <c r="GT146">
        <f>IFERROR(MATCH($Z146,$DP$146:$FC$146,0),0)</f>
      </c>
      <c r="GU146">
        <f>IF($GT146&gt;0,INDEX($FD$146:$GQ$146,$GT146),"")</f>
      </c>
      <c r="GV146" t="s">
        <v>85</v>
      </c>
      <c r="GX146">
        <f>IF($JG146&gt;=1,INDEX($GV:$GV,$JF146+1),"")</f>
      </c>
      <c r="GY146">
        <f>IF($JG146&gt;=2,INDEX($GV:$GV,$JF146+2),"")</f>
      </c>
      <c r="GZ146">
        <f>IF($JG146&gt;=3,INDEX($GV:$GV,$JF146+3),"")</f>
      </c>
      <c r="HA146">
        <f>IF($JG146&gt;=4,INDEX($GV:$GV,$JF146+4),"")</f>
      </c>
      <c r="HB146">
        <f>IF($JG146&gt;=5,INDEX($GV:$GV,$JF146+5),"")</f>
      </c>
      <c r="HC146">
        <f>IF($JG146&gt;=6,INDEX($GV:$GV,$JF146+6),"")</f>
      </c>
      <c r="HD146">
        <f>IF($JG146&gt;=7,INDEX($GV:$GV,$JF146+7),"")</f>
      </c>
      <c r="HE146">
        <f>IF($JG146&gt;=8,INDEX($GV:$GV,$JF146+8),"")</f>
      </c>
      <c r="HF146">
        <f>IF($JG146&gt;=9,INDEX($GV:$GV,$JF146+9),"")</f>
      </c>
      <c r="HG146">
        <f>IF($JG146&gt;=10,INDEX($GV:$GV,$JF146+10),"")</f>
      </c>
      <c r="HH146">
        <f>IF($JG146&gt;=11,INDEX($GV:$GV,$JF146+11),"")</f>
      </c>
      <c r="HI146">
        <f>IF($JG146&gt;=12,INDEX($GV:$GV,$JF146+12),"")</f>
      </c>
      <c r="HJ146">
        <f>IF($JG146&gt;=13,INDEX($GV:$GV,$JF146+13),"")</f>
      </c>
      <c r="HK146">
        <f>IF($JG146&gt;=14,INDEX($GV:$GV,$JF146+14),"")</f>
      </c>
      <c r="HL146">
        <f>IF($JG146&gt;=15,INDEX($GV:$GV,$JF146+15),"")</f>
      </c>
      <c r="HM146">
        <f>IF($JG146&gt;=16,INDEX($GV:$GV,$JF146+16),"")</f>
      </c>
      <c r="HN146">
        <f>IF($JG146&gt;=17,INDEX($GV:$GV,$JF146+17),"")</f>
      </c>
      <c r="HO146">
        <f>IF($JG146&gt;=18,INDEX($GV:$GV,$JF146+18),"")</f>
      </c>
      <c r="HP146">
        <f>IF($JG146&gt;=19,INDEX($GV:$GV,$JF146+19),"")</f>
      </c>
      <c r="HQ146">
        <f>IF($JG146&gt;=20,INDEX($GV:$GV,$JF146+20),"")</f>
      </c>
      <c r="HR146">
        <f>IF($JG146&gt;=21,INDEX($GV:$GV,$JF146+21),"")</f>
      </c>
      <c r="HS146">
        <f>IF($JG146&gt;=22,INDEX($GV:$GV,$JF146+22),"")</f>
      </c>
      <c r="HT146">
        <f>IF($JG146&gt;=23,INDEX($GV:$GV,$JF146+23),"")</f>
      </c>
      <c r="HU146">
        <f>IF($JG146&gt;=24,INDEX($GV:$GV,$JF146+24),"")</f>
      </c>
      <c r="HV146">
        <f>IF($JG146&gt;=25,INDEX($GV:$GV,$JF146+25),"")</f>
      </c>
      <c r="HW146">
        <f>IF($JG146&gt;=26,INDEX($GV:$GV,$JF146+26),"")</f>
      </c>
      <c r="HX146">
        <f>IF($JG146&gt;=27,INDEX($GV:$GV,$JF146+27),"")</f>
      </c>
      <c r="HY146">
        <f>IF($JG146&gt;=28,INDEX($GV:$GV,$JF146+28),"")</f>
      </c>
      <c r="HZ146">
        <f>IF($JG146&gt;=29,INDEX($GV:$GV,$JF146+29),"")</f>
      </c>
      <c r="IA146">
        <f>IF($JG146&gt;=30,INDEX($GV:$GV,$JF146+30),"")</f>
      </c>
      <c r="IB146">
        <f>IF($JG146&gt;=31,INDEX($GV:$GV,$JF146+31),"")</f>
      </c>
      <c r="IC146">
        <f>IF($JG146&gt;=32,INDEX($GV:$GV,$JF146+32),"")</f>
      </c>
      <c r="ID146">
        <f>IF($JG146&gt;=33,INDEX($GV:$GV,$JF146+33),"")</f>
      </c>
      <c r="IE146">
        <f>IF($JG146&gt;=34,INDEX($GV:$GV,$JF146+34),"")</f>
      </c>
      <c r="IF146">
        <f>IF($JG146&gt;=35,INDEX($GV:$GV,$JF146+35),"")</f>
      </c>
      <c r="IG146">
        <f>IF($JG146&gt;=36,INDEX($GV:$GV,$JF146+36),"")</f>
      </c>
      <c r="IH146">
        <f>IF($JG146&gt;=37,INDEX($GV:$GV,$JF146+37),"")</f>
      </c>
      <c r="II146">
        <f>IF($JG146&gt;=38,INDEX($GV:$GV,$JF146+38),"")</f>
      </c>
      <c r="IJ146">
        <f>IF($JG146&gt;=39,INDEX($GV:$GV,$JF146+39),"")</f>
      </c>
      <c r="IK146">
        <f>IF($JG146&gt;=40,INDEX($GV:$GV,$JF146+40),"")</f>
      </c>
      <c r="IL146">
        <f>IF($JG146&gt;=41,INDEX($GV:$GV,$JF146+41),"")</f>
      </c>
      <c r="IM146">
        <f>IF($JG146&gt;=42,INDEX($GV:$GV,$JF146+42),"")</f>
      </c>
      <c r="IN146">
        <f>IF($JG146&gt;=43,INDEX($GV:$GV,$JF146+43),"")</f>
      </c>
      <c r="IO146">
        <f>IF($JG146&gt;=44,INDEX($GV:$GV,$JF146+44),"")</f>
      </c>
      <c r="IP146">
        <f>IF($JG146&gt;=45,INDEX($GV:$GV,$JF146+45),"")</f>
      </c>
      <c r="IQ146">
        <f>IF($JG146&gt;=46,INDEX($GV:$GV,$JF146+46),"")</f>
      </c>
      <c r="IR146">
        <f>IF($JG146&gt;=47,INDEX($GV:$GV,$JF146+47),"")</f>
      </c>
      <c r="IS146">
        <f>IF($JG146&gt;=48,INDEX($GV:$GV,$JF146+48),"")</f>
      </c>
      <c r="IT146">
        <f>IF($JG146&gt;=49,INDEX($GV:$GV,$JF146+49),"")</f>
      </c>
      <c r="IU146">
        <f>IF($JG146&gt;=50,INDEX($GV:$GV,$JF146+50),"")</f>
      </c>
      <c r="IV146">
        <f>IF($JG146&gt;=51,INDEX($GV:$GV,$JF146+51),"")</f>
      </c>
      <c r="IW146">
        <f>IF($JG146&gt;=52,INDEX($GV:$GV,$JF146+52),"")</f>
      </c>
      <c r="IX146">
        <f>IF($JG146&gt;=53,INDEX($GV:$GV,$JF146+53),"")</f>
      </c>
      <c r="IY146">
        <f>IF($JG146&gt;=54,INDEX($GV:$GV,$JF146+54),"")</f>
      </c>
      <c r="IZ146">
        <f>IF($JG146&gt;=55,INDEX($GV:$GV,$JF146+55),"")</f>
      </c>
      <c r="JA146">
        <f>IF($JG146&gt;=56,INDEX($GV:$GV,$JF146+56),"")</f>
      </c>
      <c r="JB146">
        <f>IF($JG146&gt;=57,INDEX($GV:$GV,$JF146+57),"")</f>
      </c>
      <c r="JC146">
        <f>IF($JG146&gt;=58,INDEX($GV:$GV,$JF146+58),"")</f>
      </c>
      <c r="JD146">
        <f>IF($JG146&gt;=59,INDEX($GV:$GV,$JF146+59),"")</f>
      </c>
      <c r="JE146">
        <f>IF($JG146&gt;=60,INDEX($GV:$GV,$JF146+60),"")</f>
      </c>
      <c r="JF146">
        <f>IFERROR(MATCH($GU146,$GV$2:$GV$322,0)+1,0)</f>
      </c>
      <c r="JG146">
        <f>IFERROR(INDEX($GW$2:$GW$322,MATCH($GU146,$GV$2:$GV$322,0)),0)</f>
      </c>
      <c r="JH146" t="s">
        <v>44</v>
      </c>
      <c r="JI146" t="s">
        <v>44</v>
      </c>
    </row>
    <row r="147" spans="1:269" x14ac:dyDescent="0.25">
      <c r="R147">
        <f>IF(OR($U147="",$Q147=""),"",IFERROR($U147/$Q147,0))</f>
      </c>
      <c r="S147">
        <f>IF($U147="","",
SUM($T147,$V147,$AA147,$W147,$Y147)*
(1-IF($AB147="",0,VALUE($AB147)/100)))</f>
      </c>
      <c r="T147">
        <f>IF($U147="","",$U147)</f>
      </c>
      <c r="V147">
        <f>IF($U147="","",
IF($O147="","",
IF(ISNUMBER(SEARCH("exempt",LOWER($O147))),0,
$U147*(VALUE(SUBSTITUTE($O147,"%",""))/100))))</f>
      </c>
      <c r="AC147">
        <f>IFERROR(IF(FIND(" - ",$K147)&gt;0,MID($K147,FIND(" - ",$K147)+3,LEN($K147)),""),"")</f>
      </c>
      <c r="AL147" t="s">
        <v>800</v>
      </c>
      <c r="AQ147" t="s">
        <v>801</v>
      </c>
      <c r="AT147">
        <f>IFERROR(LEFT($K147,FIND(" - ",$K147)-1),$K147)</f>
      </c>
      <c r="AW147">
        <f>IF($CL147&gt;=1,INDEX($AU:$AU,$CK147+1),"")</f>
      </c>
      <c r="AX147">
        <f>IF($CL147&gt;=2,INDEX($AU:$AU,$CK147+2),"")</f>
      </c>
      <c r="AY147">
        <f>IF($CL147&gt;=3,INDEX($AU:$AU,$CK147+3),"")</f>
      </c>
      <c r="AZ147">
        <f>IF($CL147&gt;=4,INDEX($AU:$AU,$CK147+4),"")</f>
      </c>
      <c r="BA147">
        <f>IF($CL147&gt;=5,INDEX($AU:$AU,$CK147+5),"")</f>
      </c>
      <c r="BB147">
        <f>IF($CL147&gt;=6,INDEX($AU:$AU,$CK147+6),"")</f>
      </c>
      <c r="BC147">
        <f>IF($CL147&gt;=7,INDEX($AU:$AU,$CK147+7),"")</f>
      </c>
      <c r="BD147">
        <f>IF($CL147&gt;=8,INDEX($AU:$AU,$CK147+8),"")</f>
      </c>
      <c r="BE147">
        <f>IF($CL147&gt;=9,INDEX($AU:$AU,$CK147+9),"")</f>
      </c>
      <c r="BF147">
        <f>IF($CL147&gt;=10,INDEX($AU:$AU,$CK147+10),"")</f>
      </c>
      <c r="BG147">
        <f>IF($CL147&gt;=11,INDEX($AU:$AU,$CK147+11),"")</f>
      </c>
      <c r="BH147">
        <f>IF($CL147&gt;=12,INDEX($AU:$AU,$CK147+12),"")</f>
      </c>
      <c r="BI147">
        <f>IF($CL147&gt;=13,INDEX($AU:$AU,$CK147+13),"")</f>
      </c>
      <c r="BJ147">
        <f>IF($CL147&gt;=14,INDEX($AU:$AU,$CK147+14),"")</f>
      </c>
      <c r="BK147">
        <f>IF($CL147&gt;=15,INDEX($AU:$AU,$CK147+15),"")</f>
      </c>
      <c r="BL147">
        <f>IF($CL147&gt;=16,INDEX($AU:$AU,$CK147+16),"")</f>
      </c>
      <c r="BM147">
        <f>IF($CL147&gt;=17,INDEX($AU:$AU,$CK147+17),"")</f>
      </c>
      <c r="BN147">
        <f>IF($CL147&gt;=18,INDEX($AU:$AU,$CK147+18),"")</f>
      </c>
      <c r="BO147">
        <f>IF($CL147&gt;=19,INDEX($AU:$AU,$CK147+19),"")</f>
      </c>
      <c r="BP147">
        <f>IF($CL147&gt;=20,INDEX($AU:$AU,$CK147+20),"")</f>
      </c>
      <c r="BQ147">
        <f>IF($CL147&gt;=21,INDEX($AU:$AU,$CK147+21),"")</f>
      </c>
      <c r="BR147">
        <f>IF($CL147&gt;=22,INDEX($AU:$AU,$CK147+22),"")</f>
      </c>
      <c r="BS147">
        <f>IF($CL147&gt;=23,INDEX($AU:$AU,$CK147+23),"")</f>
      </c>
      <c r="BT147">
        <f>IF($CL147&gt;=24,INDEX($AU:$AU,$CK147+24),"")</f>
      </c>
      <c r="BU147">
        <f>IF($CL147&gt;=25,INDEX($AU:$AU,$CK147+25),"")</f>
      </c>
      <c r="BV147">
        <f>IF($CL147&gt;=26,INDEX($AU:$AU,$CK147+26),"")</f>
      </c>
      <c r="BW147">
        <f>IF($CL147&gt;=27,INDEX($AU:$AU,$CK147+27),"")</f>
      </c>
      <c r="BX147">
        <f>IF($CL147&gt;=28,INDEX($AU:$AU,$CK147+28),"")</f>
      </c>
      <c r="BY147">
        <f>IF($CL147&gt;=29,INDEX($AU:$AU,$CK147+29),"")</f>
      </c>
      <c r="BZ147">
        <f>IF($CL147&gt;=30,INDEX($AU:$AU,$CK147+30),"")</f>
      </c>
      <c r="CA147">
        <f>IF($CL147&gt;=31,INDEX($AU:$AU,$CK147+31),"")</f>
      </c>
      <c r="CB147">
        <f>IF($CL147&gt;=32,INDEX($AU:$AU,$CK147+32),"")</f>
      </c>
      <c r="CC147">
        <f>IF($CL147&gt;=33,INDEX($AU:$AU,$CK147+33),"")</f>
      </c>
      <c r="CD147">
        <f>IF($CL147&gt;=34,INDEX($AU:$AU,$CK147+34),"")</f>
      </c>
      <c r="CE147">
        <f>IF($CL147&gt;=35,INDEX($AU:$AU,$CK147+35),"")</f>
      </c>
      <c r="CF147">
        <f>IF($CL147&gt;=36,INDEX($AU:$AU,$CK147+36),"")</f>
      </c>
      <c r="CG147">
        <f>IF($CL147&gt;=37,INDEX($AU:$AU,$CK147+37),"")</f>
      </c>
      <c r="CH147">
        <f>IF($CL147&gt;=38,INDEX($AU:$AU,$CK147+38),"")</f>
      </c>
      <c r="CI147">
        <f>IF($CL147&gt;=39,INDEX($AU:$AU,$CK147+39),"")</f>
      </c>
      <c r="CJ147">
        <f>IF($CL147&gt;=40,INDEX($AU:$AU,$CK147+40),"")</f>
      </c>
      <c r="CK147">
        <f>IFERROR(MATCH($AT147,$AU$2:$AU$133,0)+1,0)</f>
      </c>
      <c r="CL147">
        <f>IFERROR(INDEX($AV$2:$AV$133,MATCH($AT147,$AU$2:$AU$133,0)),0)</f>
      </c>
      <c r="CM147">
        <f>IFERROR(LEFT($L147,FIND(" - ",$L147)-1),$L147)</f>
      </c>
      <c r="CN147" t="s">
        <v>802</v>
      </c>
      <c r="CO147">
        <v>1</v>
      </c>
      <c r="CP147">
        <f>IF($DK147&gt;=1,INDEX($CN:$CN,$DJ147+1),"")</f>
      </c>
      <c r="CQ147">
        <f>IF($DK147&gt;=2,INDEX($CN:$CN,$DJ147+2),"")</f>
      </c>
      <c r="CR147">
        <f>IF($DK147&gt;=3,INDEX($CN:$CN,$DJ147+3),"")</f>
      </c>
      <c r="CS147">
        <f>IF($DK147&gt;=4,INDEX($CN:$CN,$DJ147+4),"")</f>
      </c>
      <c r="CT147">
        <f>IF($DK147&gt;=5,INDEX($CN:$CN,$DJ147+5),"")</f>
      </c>
      <c r="CU147">
        <f>IF($DK147&gt;=6,INDEX($CN:$CN,$DJ147+6),"")</f>
      </c>
      <c r="CV147">
        <f>IF($DK147&gt;=7,INDEX($CN:$CN,$DJ147+7),"")</f>
      </c>
      <c r="CW147">
        <f>IF($DK147&gt;=8,INDEX($CN:$CN,$DJ147+8),"")</f>
      </c>
      <c r="CX147">
        <f>IF($DK147&gt;=9,INDEX($CN:$CN,$DJ147+9),"")</f>
      </c>
      <c r="CY147">
        <f>IF($DK147&gt;=10,INDEX($CN:$CN,$DJ147+10),"")</f>
      </c>
      <c r="CZ147">
        <f>IF($DK147&gt;=11,INDEX($CN:$CN,$DJ147+11),"")</f>
      </c>
      <c r="DA147">
        <f>IF($DK147&gt;=12,INDEX($CN:$CN,$DJ147+12),"")</f>
      </c>
      <c r="DB147">
        <f>IF($DK147&gt;=13,INDEX($CN:$CN,$DJ147+13),"")</f>
      </c>
      <c r="DC147">
        <f>IF($DK147&gt;=14,INDEX($CN:$CN,$DJ147+14),"")</f>
      </c>
      <c r="DD147">
        <f>IF($DK147&gt;=15,INDEX($CN:$CN,$DJ147+15),"")</f>
      </c>
      <c r="DE147">
        <f>IF($DK147&gt;=16,INDEX($CN:$CN,$DJ147+16),"")</f>
      </c>
      <c r="DF147">
        <f>IF($DK147&gt;=17,INDEX($CN:$CN,$DJ147+17),"")</f>
      </c>
      <c r="DG147">
        <f>IF($DK147&gt;=18,INDEX($CN:$CN,$DJ147+18),"")</f>
      </c>
      <c r="DH147">
        <f>IF($DK147&gt;=19,INDEX($CN:$CN,$DJ147+19),"")</f>
      </c>
      <c r="DI147">
        <f>IF($DK147&gt;=20,INDEX($CN:$CN,$DJ147+20),"")</f>
      </c>
      <c r="DJ147">
        <f>IFERROR(MATCH($CM147,$CN$2:$CN$1089,0)+1,0)</f>
      </c>
      <c r="DK147">
        <f>IFERROR(INDEX($CO$2:$CO$1089,MATCH($CM147,$CN$2:$CN$1089,0)),0)</f>
      </c>
      <c r="DL147">
        <f>IFERROR(INDEX($AS:$AS,MATCH($O147,$AR:$AR,0))&amp;"","")</f>
      </c>
      <c r="DM147" t="s">
        <v>193</v>
      </c>
      <c r="DO147">
        <v>1</v>
      </c>
      <c r="DP147">
        <f>IF($GS147&gt;=1,INDEX($DM:$DM,$GR147+1),"")</f>
      </c>
      <c r="DQ147">
        <f>IF($GS147&gt;=2,INDEX($DM:$DM,$GR147+2),"")</f>
      </c>
      <c r="DR147">
        <f>IF($GS147&gt;=3,INDEX($DM:$DM,$GR147+3),"")</f>
      </c>
      <c r="DS147">
        <f>IF($GS147&gt;=4,INDEX($DM:$DM,$GR147+4),"")</f>
      </c>
      <c r="DT147">
        <f>IF($GS147&gt;=5,INDEX($DM:$DM,$GR147+5),"")</f>
      </c>
      <c r="DU147">
        <f>IF($GS147&gt;=6,INDEX($DM:$DM,$GR147+6),"")</f>
      </c>
      <c r="DV147">
        <f>IF($GS147&gt;=7,INDEX($DM:$DM,$GR147+7),"")</f>
      </c>
      <c r="DW147">
        <f>IF($GS147&gt;=8,INDEX($DM:$DM,$GR147+8),"")</f>
      </c>
      <c r="DX147">
        <f>IF($GS147&gt;=9,INDEX($DM:$DM,$GR147+9),"")</f>
      </c>
      <c r="DY147">
        <f>IF($GS147&gt;=10,INDEX($DM:$DM,$GR147+10),"")</f>
      </c>
      <c r="DZ147">
        <f>IF($GS147&gt;=11,INDEX($DM:$DM,$GR147+11),"")</f>
      </c>
      <c r="EA147">
        <f>IF($GS147&gt;=12,INDEX($DM:$DM,$GR147+12),"")</f>
      </c>
      <c r="EB147">
        <f>IF($GS147&gt;=13,INDEX($DM:$DM,$GR147+13),"")</f>
      </c>
      <c r="EC147">
        <f>IF($GS147&gt;=14,INDEX($DM:$DM,$GR147+14),"")</f>
      </c>
      <c r="ED147">
        <f>IF($GS147&gt;=15,INDEX($DM:$DM,$GR147+15),"")</f>
      </c>
      <c r="EE147">
        <f>IF($GS147&gt;=16,INDEX($DM:$DM,$GR147+16),"")</f>
      </c>
      <c r="EF147">
        <f>IF($GS147&gt;=17,INDEX($DM:$DM,$GR147+17),"")</f>
      </c>
      <c r="EG147">
        <f>IF($GS147&gt;=18,INDEX($DM:$DM,$GR147+18),"")</f>
      </c>
      <c r="EH147">
        <f>IF($GS147&gt;=19,INDEX($DM:$DM,$GR147+19),"")</f>
      </c>
      <c r="EI147">
        <f>IF($GS147&gt;=20,INDEX($DM:$DM,$GR147+20),"")</f>
      </c>
      <c r="EJ147">
        <f>IF($GS147&gt;=21,INDEX($DM:$DM,$GR147+21),"")</f>
      </c>
      <c r="EK147">
        <f>IF($GS147&gt;=22,INDEX($DM:$DM,$GR147+22),"")</f>
      </c>
      <c r="EL147">
        <f>IF($GS147&gt;=23,INDEX($DM:$DM,$GR147+23),"")</f>
      </c>
      <c r="EM147">
        <f>IF($GS147&gt;=24,INDEX($DM:$DM,$GR147+24),"")</f>
      </c>
      <c r="EN147">
        <f>IF($GS147&gt;=25,INDEX($DM:$DM,$GR147+25),"")</f>
      </c>
      <c r="EO147">
        <f>IF($GS147&gt;=26,INDEX($DM:$DM,$GR147+26),"")</f>
      </c>
      <c r="EP147">
        <f>IF($GS147&gt;=27,INDEX($DM:$DM,$GR147+27),"")</f>
      </c>
      <c r="EQ147">
        <f>IF($GS147&gt;=28,INDEX($DM:$DM,$GR147+28),"")</f>
      </c>
      <c r="ER147">
        <f>IF($GS147&gt;=29,INDEX($DM:$DM,$GR147+29),"")</f>
      </c>
      <c r="ES147">
        <f>IF($GS147&gt;=30,INDEX($DM:$DM,$GR147+30),"")</f>
      </c>
      <c r="ET147">
        <f>IF($GS147&gt;=31,INDEX($DM:$DM,$GR147+31),"")</f>
      </c>
      <c r="EU147">
        <f>IF($GS147&gt;=32,INDEX($DM:$DM,$GR147+32),"")</f>
      </c>
      <c r="EV147">
        <f>IF($GS147&gt;=33,INDEX($DM:$DM,$GR147+33),"")</f>
      </c>
      <c r="EW147">
        <f>IF($GS147&gt;=34,INDEX($DM:$DM,$GR147+34),"")</f>
      </c>
      <c r="EX147">
        <f>IF($GS147&gt;=35,INDEX($DM:$DM,$GR147+35),"")</f>
      </c>
      <c r="EY147">
        <f>IF($GS147&gt;=36,INDEX($DM:$DM,$GR147+36),"")</f>
      </c>
      <c r="EZ147">
        <f>IF($GS147&gt;=37,INDEX($DM:$DM,$GR147+37),"")</f>
      </c>
      <c r="FA147">
        <f>IF($GS147&gt;=38,INDEX($DM:$DM,$GR147+38),"")</f>
      </c>
      <c r="FB147">
        <f>IF($GS147&gt;=39,INDEX($DM:$DM,$GR147+39),"")</f>
      </c>
      <c r="FC147">
        <f>IF($GS147&gt;=40,INDEX($DM:$DM,$GR147+40),"")</f>
      </c>
      <c r="FD147">
        <f>IF($GS147&gt;=1,INDEX($DN:$DN,$GR147+1),"")</f>
      </c>
      <c r="FE147">
        <f>IF($GS147&gt;=2,INDEX($DN:$DN,$GR147+2),"")</f>
      </c>
      <c r="FF147">
        <f>IF($GS147&gt;=3,INDEX($DN:$DN,$GR147+3),"")</f>
      </c>
      <c r="FG147">
        <f>IF($GS147&gt;=4,INDEX($DN:$DN,$GR147+4),"")</f>
      </c>
      <c r="FH147">
        <f>IF($GS147&gt;=5,INDEX($DN:$DN,$GR147+5),"")</f>
      </c>
      <c r="FI147">
        <f>IF($GS147&gt;=6,INDEX($DN:$DN,$GR147+6),"")</f>
      </c>
      <c r="FJ147">
        <f>IF($GS147&gt;=7,INDEX($DN:$DN,$GR147+7),"")</f>
      </c>
      <c r="FK147">
        <f>IF($GS147&gt;=8,INDEX($DN:$DN,$GR147+8),"")</f>
      </c>
      <c r="FL147">
        <f>IF($GS147&gt;=9,INDEX($DN:$DN,$GR147+9),"")</f>
      </c>
      <c r="FM147">
        <f>IF($GS147&gt;=10,INDEX($DN:$DN,$GR147+10),"")</f>
      </c>
      <c r="FN147">
        <f>IF($GS147&gt;=11,INDEX($DN:$DN,$GR147+11),"")</f>
      </c>
      <c r="FO147">
        <f>IF($GS147&gt;=12,INDEX($DN:$DN,$GR147+12),"")</f>
      </c>
      <c r="FP147">
        <f>IF($GS147&gt;=13,INDEX($DN:$DN,$GR147+13),"")</f>
      </c>
      <c r="FQ147">
        <f>IF($GS147&gt;=14,INDEX($DN:$DN,$GR147+14),"")</f>
      </c>
      <c r="FR147">
        <f>IF($GS147&gt;=15,INDEX($DN:$DN,$GR147+15),"")</f>
      </c>
      <c r="FS147">
        <f>IF($GS147&gt;=16,INDEX($DN:$DN,$GR147+16),"")</f>
      </c>
      <c r="FT147">
        <f>IF($GS147&gt;=17,INDEX($DN:$DN,$GR147+17),"")</f>
      </c>
      <c r="FU147">
        <f>IF($GS147&gt;=18,INDEX($DN:$DN,$GR147+18),"")</f>
      </c>
      <c r="FV147">
        <f>IF($GS147&gt;=19,INDEX($DN:$DN,$GR147+19),"")</f>
      </c>
      <c r="FW147">
        <f>IF($GS147&gt;=20,INDEX($DN:$DN,$GR147+20),"")</f>
      </c>
      <c r="FX147">
        <f>IF($GS147&gt;=21,INDEX($DN:$DN,$GR147+21),"")</f>
      </c>
      <c r="FY147">
        <f>IF($GS147&gt;=22,INDEX($DN:$DN,$GR147+22),"")</f>
      </c>
      <c r="FZ147">
        <f>IF($GS147&gt;=23,INDEX($DN:$DN,$GR147+23),"")</f>
      </c>
      <c r="GA147">
        <f>IF($GS147&gt;=24,INDEX($DN:$DN,$GR147+24),"")</f>
      </c>
      <c r="GB147">
        <f>IF($GS147&gt;=25,INDEX($DN:$DN,$GR147+25),"")</f>
      </c>
      <c r="GC147">
        <f>IF($GS147&gt;=26,INDEX($DN:$DN,$GR147+26),"")</f>
      </c>
      <c r="GD147">
        <f>IF($GS147&gt;=27,INDEX($DN:$DN,$GR147+27),"")</f>
      </c>
      <c r="GE147">
        <f>IF($GS147&gt;=28,INDEX($DN:$DN,$GR147+28),"")</f>
      </c>
      <c r="GF147">
        <f>IF($GS147&gt;=29,INDEX($DN:$DN,$GR147+29),"")</f>
      </c>
      <c r="GG147">
        <f>IF($GS147&gt;=30,INDEX($DN:$DN,$GR147+30),"")</f>
      </c>
      <c r="GH147">
        <f>IF($GS147&gt;=31,INDEX($DN:$DN,$GR147+31),"")</f>
      </c>
      <c r="GI147">
        <f>IF($GS147&gt;=32,INDEX($DN:$DN,$GR147+32),"")</f>
      </c>
      <c r="GJ147">
        <f>IF($GS147&gt;=33,INDEX($DN:$DN,$GR147+33),"")</f>
      </c>
      <c r="GK147">
        <f>IF($GS147&gt;=34,INDEX($DN:$DN,$GR147+34),"")</f>
      </c>
      <c r="GL147">
        <f>IF($GS147&gt;=35,INDEX($DN:$DN,$GR147+35),"")</f>
      </c>
      <c r="GM147">
        <f>IF($GS147&gt;=36,INDEX($DN:$DN,$GR147+36),"")</f>
      </c>
      <c r="GN147">
        <f>IF($GS147&gt;=37,INDEX($DN:$DN,$GR147+37),"")</f>
      </c>
      <c r="GO147">
        <f>IF($GS147&gt;=38,INDEX($DN:$DN,$GR147+38),"")</f>
      </c>
      <c r="GP147">
        <f>IF($GS147&gt;=39,INDEX($DN:$DN,$GR147+39),"")</f>
      </c>
      <c r="GQ147">
        <f>IF($GS147&gt;=40,INDEX($DN:$DN,$GR147+40),"")</f>
      </c>
      <c r="GR147">
        <f>IFERROR(MATCH($DL147,$DM$2:$DM$148,0)+1,0)</f>
      </c>
      <c r="GS147">
        <f>IFERROR(INDEX($DO$2:$DO$148,MATCH($DL147,$DM$2:$DM$148,0)),0)</f>
      </c>
      <c r="GT147">
        <f>IFERROR(MATCH($Z147,$DP$147:$FC$147,0),0)</f>
      </c>
      <c r="GU147">
        <f>IF($GT147&gt;0,INDEX($FD$147:$GQ$147,$GT147),"")</f>
      </c>
      <c r="GV147" t="s">
        <v>95</v>
      </c>
      <c r="GX147">
        <f>IF($JG147&gt;=1,INDEX($GV:$GV,$JF147+1),"")</f>
      </c>
      <c r="GY147">
        <f>IF($JG147&gt;=2,INDEX($GV:$GV,$JF147+2),"")</f>
      </c>
      <c r="GZ147">
        <f>IF($JG147&gt;=3,INDEX($GV:$GV,$JF147+3),"")</f>
      </c>
      <c r="HA147">
        <f>IF($JG147&gt;=4,INDEX($GV:$GV,$JF147+4),"")</f>
      </c>
      <c r="HB147">
        <f>IF($JG147&gt;=5,INDEX($GV:$GV,$JF147+5),"")</f>
      </c>
      <c r="HC147">
        <f>IF($JG147&gt;=6,INDEX($GV:$GV,$JF147+6),"")</f>
      </c>
      <c r="HD147">
        <f>IF($JG147&gt;=7,INDEX($GV:$GV,$JF147+7),"")</f>
      </c>
      <c r="HE147">
        <f>IF($JG147&gt;=8,INDEX($GV:$GV,$JF147+8),"")</f>
      </c>
      <c r="HF147">
        <f>IF($JG147&gt;=9,INDEX($GV:$GV,$JF147+9),"")</f>
      </c>
      <c r="HG147">
        <f>IF($JG147&gt;=10,INDEX($GV:$GV,$JF147+10),"")</f>
      </c>
      <c r="HH147">
        <f>IF($JG147&gt;=11,INDEX($GV:$GV,$JF147+11),"")</f>
      </c>
      <c r="HI147">
        <f>IF($JG147&gt;=12,INDEX($GV:$GV,$JF147+12),"")</f>
      </c>
      <c r="HJ147">
        <f>IF($JG147&gt;=13,INDEX($GV:$GV,$JF147+13),"")</f>
      </c>
      <c r="HK147">
        <f>IF($JG147&gt;=14,INDEX($GV:$GV,$JF147+14),"")</f>
      </c>
      <c r="HL147">
        <f>IF($JG147&gt;=15,INDEX($GV:$GV,$JF147+15),"")</f>
      </c>
      <c r="HM147">
        <f>IF($JG147&gt;=16,INDEX($GV:$GV,$JF147+16),"")</f>
      </c>
      <c r="HN147">
        <f>IF($JG147&gt;=17,INDEX($GV:$GV,$JF147+17),"")</f>
      </c>
      <c r="HO147">
        <f>IF($JG147&gt;=18,INDEX($GV:$GV,$JF147+18),"")</f>
      </c>
      <c r="HP147">
        <f>IF($JG147&gt;=19,INDEX($GV:$GV,$JF147+19),"")</f>
      </c>
      <c r="HQ147">
        <f>IF($JG147&gt;=20,INDEX($GV:$GV,$JF147+20),"")</f>
      </c>
      <c r="HR147">
        <f>IF($JG147&gt;=21,INDEX($GV:$GV,$JF147+21),"")</f>
      </c>
      <c r="HS147">
        <f>IF($JG147&gt;=22,INDEX($GV:$GV,$JF147+22),"")</f>
      </c>
      <c r="HT147">
        <f>IF($JG147&gt;=23,INDEX($GV:$GV,$JF147+23),"")</f>
      </c>
      <c r="HU147">
        <f>IF($JG147&gt;=24,INDEX($GV:$GV,$JF147+24),"")</f>
      </c>
      <c r="HV147">
        <f>IF($JG147&gt;=25,INDEX($GV:$GV,$JF147+25),"")</f>
      </c>
      <c r="HW147">
        <f>IF($JG147&gt;=26,INDEX($GV:$GV,$JF147+26),"")</f>
      </c>
      <c r="HX147">
        <f>IF($JG147&gt;=27,INDEX($GV:$GV,$JF147+27),"")</f>
      </c>
      <c r="HY147">
        <f>IF($JG147&gt;=28,INDEX($GV:$GV,$JF147+28),"")</f>
      </c>
      <c r="HZ147">
        <f>IF($JG147&gt;=29,INDEX($GV:$GV,$JF147+29),"")</f>
      </c>
      <c r="IA147">
        <f>IF($JG147&gt;=30,INDEX($GV:$GV,$JF147+30),"")</f>
      </c>
      <c r="IB147">
        <f>IF($JG147&gt;=31,INDEX($GV:$GV,$JF147+31),"")</f>
      </c>
      <c r="IC147">
        <f>IF($JG147&gt;=32,INDEX($GV:$GV,$JF147+32),"")</f>
      </c>
      <c r="ID147">
        <f>IF($JG147&gt;=33,INDEX($GV:$GV,$JF147+33),"")</f>
      </c>
      <c r="IE147">
        <f>IF($JG147&gt;=34,INDEX($GV:$GV,$JF147+34),"")</f>
      </c>
      <c r="IF147">
        <f>IF($JG147&gt;=35,INDEX($GV:$GV,$JF147+35),"")</f>
      </c>
      <c r="IG147">
        <f>IF($JG147&gt;=36,INDEX($GV:$GV,$JF147+36),"")</f>
      </c>
      <c r="IH147">
        <f>IF($JG147&gt;=37,INDEX($GV:$GV,$JF147+37),"")</f>
      </c>
      <c r="II147">
        <f>IF($JG147&gt;=38,INDEX($GV:$GV,$JF147+38),"")</f>
      </c>
      <c r="IJ147">
        <f>IF($JG147&gt;=39,INDEX($GV:$GV,$JF147+39),"")</f>
      </c>
      <c r="IK147">
        <f>IF($JG147&gt;=40,INDEX($GV:$GV,$JF147+40),"")</f>
      </c>
      <c r="IL147">
        <f>IF($JG147&gt;=41,INDEX($GV:$GV,$JF147+41),"")</f>
      </c>
      <c r="IM147">
        <f>IF($JG147&gt;=42,INDEX($GV:$GV,$JF147+42),"")</f>
      </c>
      <c r="IN147">
        <f>IF($JG147&gt;=43,INDEX($GV:$GV,$JF147+43),"")</f>
      </c>
      <c r="IO147">
        <f>IF($JG147&gt;=44,INDEX($GV:$GV,$JF147+44),"")</f>
      </c>
      <c r="IP147">
        <f>IF($JG147&gt;=45,INDEX($GV:$GV,$JF147+45),"")</f>
      </c>
      <c r="IQ147">
        <f>IF($JG147&gt;=46,INDEX($GV:$GV,$JF147+46),"")</f>
      </c>
      <c r="IR147">
        <f>IF($JG147&gt;=47,INDEX($GV:$GV,$JF147+47),"")</f>
      </c>
      <c r="IS147">
        <f>IF($JG147&gt;=48,INDEX($GV:$GV,$JF147+48),"")</f>
      </c>
      <c r="IT147">
        <f>IF($JG147&gt;=49,INDEX($GV:$GV,$JF147+49),"")</f>
      </c>
      <c r="IU147">
        <f>IF($JG147&gt;=50,INDEX($GV:$GV,$JF147+50),"")</f>
      </c>
      <c r="IV147">
        <f>IF($JG147&gt;=51,INDEX($GV:$GV,$JF147+51),"")</f>
      </c>
      <c r="IW147">
        <f>IF($JG147&gt;=52,INDEX($GV:$GV,$JF147+52),"")</f>
      </c>
      <c r="IX147">
        <f>IF($JG147&gt;=53,INDEX($GV:$GV,$JF147+53),"")</f>
      </c>
      <c r="IY147">
        <f>IF($JG147&gt;=54,INDEX($GV:$GV,$JF147+54),"")</f>
      </c>
      <c r="IZ147">
        <f>IF($JG147&gt;=55,INDEX($GV:$GV,$JF147+55),"")</f>
      </c>
      <c r="JA147">
        <f>IF($JG147&gt;=56,INDEX($GV:$GV,$JF147+56),"")</f>
      </c>
      <c r="JB147">
        <f>IF($JG147&gt;=57,INDEX($GV:$GV,$JF147+57),"")</f>
      </c>
      <c r="JC147">
        <f>IF($JG147&gt;=58,INDEX($GV:$GV,$JF147+58),"")</f>
      </c>
      <c r="JD147">
        <f>IF($JG147&gt;=59,INDEX($GV:$GV,$JF147+59),"")</f>
      </c>
      <c r="JE147">
        <f>IF($JG147&gt;=60,INDEX($GV:$GV,$JF147+60),"")</f>
      </c>
      <c r="JF147">
        <f>IFERROR(MATCH($GU147,$GV$2:$GV$322,0)+1,0)</f>
      </c>
      <c r="JG147">
        <f>IFERROR(INDEX($GW$2:$GW$322,MATCH($GU147,$GV$2:$GV$322,0)),0)</f>
      </c>
      <c r="JH147" t="s">
        <v>44</v>
      </c>
      <c r="JI147" t="s">
        <v>44</v>
      </c>
    </row>
    <row r="148" spans="1:269" x14ac:dyDescent="0.25">
      <c r="R148">
        <f>IF(OR($U148="",$Q148=""),"",IFERROR($U148/$Q148,0))</f>
      </c>
      <c r="S148">
        <f>IF($U148="","",
SUM($T148,$V148,$AA148,$W148,$Y148)*
(1-IF($AB148="",0,VALUE($AB148)/100)))</f>
      </c>
      <c r="T148">
        <f>IF($U148="","",$U148)</f>
      </c>
      <c r="V148">
        <f>IF($U148="","",
IF($O148="","",
IF(ISNUMBER(SEARCH("exempt",LOWER($O148))),0,
$U148*(VALUE(SUBSTITUTE($O148,"%",""))/100))))</f>
      </c>
      <c r="AC148">
        <f>IFERROR(IF(FIND(" - ",$K148)&gt;0,MID($K148,FIND(" - ",$K148)+3,LEN($K148)),""),"")</f>
      </c>
      <c r="AL148" t="s">
        <v>803</v>
      </c>
      <c r="AQ148" t="s">
        <v>699</v>
      </c>
      <c r="AT148">
        <f>IFERROR(LEFT($K148,FIND(" - ",$K148)-1),$K148)</f>
      </c>
      <c r="AW148">
        <f>IF($CL148&gt;=1,INDEX($AU:$AU,$CK148+1),"")</f>
      </c>
      <c r="AX148">
        <f>IF($CL148&gt;=2,INDEX($AU:$AU,$CK148+2),"")</f>
      </c>
      <c r="AY148">
        <f>IF($CL148&gt;=3,INDEX($AU:$AU,$CK148+3),"")</f>
      </c>
      <c r="AZ148">
        <f>IF($CL148&gt;=4,INDEX($AU:$AU,$CK148+4),"")</f>
      </c>
      <c r="BA148">
        <f>IF($CL148&gt;=5,INDEX($AU:$AU,$CK148+5),"")</f>
      </c>
      <c r="BB148">
        <f>IF($CL148&gt;=6,INDEX($AU:$AU,$CK148+6),"")</f>
      </c>
      <c r="BC148">
        <f>IF($CL148&gt;=7,INDEX($AU:$AU,$CK148+7),"")</f>
      </c>
      <c r="BD148">
        <f>IF($CL148&gt;=8,INDEX($AU:$AU,$CK148+8),"")</f>
      </c>
      <c r="BE148">
        <f>IF($CL148&gt;=9,INDEX($AU:$AU,$CK148+9),"")</f>
      </c>
      <c r="BF148">
        <f>IF($CL148&gt;=10,INDEX($AU:$AU,$CK148+10),"")</f>
      </c>
      <c r="BG148">
        <f>IF($CL148&gt;=11,INDEX($AU:$AU,$CK148+11),"")</f>
      </c>
      <c r="BH148">
        <f>IF($CL148&gt;=12,INDEX($AU:$AU,$CK148+12),"")</f>
      </c>
      <c r="BI148">
        <f>IF($CL148&gt;=13,INDEX($AU:$AU,$CK148+13),"")</f>
      </c>
      <c r="BJ148">
        <f>IF($CL148&gt;=14,INDEX($AU:$AU,$CK148+14),"")</f>
      </c>
      <c r="BK148">
        <f>IF($CL148&gt;=15,INDEX($AU:$AU,$CK148+15),"")</f>
      </c>
      <c r="BL148">
        <f>IF($CL148&gt;=16,INDEX($AU:$AU,$CK148+16),"")</f>
      </c>
      <c r="BM148">
        <f>IF($CL148&gt;=17,INDEX($AU:$AU,$CK148+17),"")</f>
      </c>
      <c r="BN148">
        <f>IF($CL148&gt;=18,INDEX($AU:$AU,$CK148+18),"")</f>
      </c>
      <c r="BO148">
        <f>IF($CL148&gt;=19,INDEX($AU:$AU,$CK148+19),"")</f>
      </c>
      <c r="BP148">
        <f>IF($CL148&gt;=20,INDEX($AU:$AU,$CK148+20),"")</f>
      </c>
      <c r="BQ148">
        <f>IF($CL148&gt;=21,INDEX($AU:$AU,$CK148+21),"")</f>
      </c>
      <c r="BR148">
        <f>IF($CL148&gt;=22,INDEX($AU:$AU,$CK148+22),"")</f>
      </c>
      <c r="BS148">
        <f>IF($CL148&gt;=23,INDEX($AU:$AU,$CK148+23),"")</f>
      </c>
      <c r="BT148">
        <f>IF($CL148&gt;=24,INDEX($AU:$AU,$CK148+24),"")</f>
      </c>
      <c r="BU148">
        <f>IF($CL148&gt;=25,INDEX($AU:$AU,$CK148+25),"")</f>
      </c>
      <c r="BV148">
        <f>IF($CL148&gt;=26,INDEX($AU:$AU,$CK148+26),"")</f>
      </c>
      <c r="BW148">
        <f>IF($CL148&gt;=27,INDEX($AU:$AU,$CK148+27),"")</f>
      </c>
      <c r="BX148">
        <f>IF($CL148&gt;=28,INDEX($AU:$AU,$CK148+28),"")</f>
      </c>
      <c r="BY148">
        <f>IF($CL148&gt;=29,INDEX($AU:$AU,$CK148+29),"")</f>
      </c>
      <c r="BZ148">
        <f>IF($CL148&gt;=30,INDEX($AU:$AU,$CK148+30),"")</f>
      </c>
      <c r="CA148">
        <f>IF($CL148&gt;=31,INDEX($AU:$AU,$CK148+31),"")</f>
      </c>
      <c r="CB148">
        <f>IF($CL148&gt;=32,INDEX($AU:$AU,$CK148+32),"")</f>
      </c>
      <c r="CC148">
        <f>IF($CL148&gt;=33,INDEX($AU:$AU,$CK148+33),"")</f>
      </c>
      <c r="CD148">
        <f>IF($CL148&gt;=34,INDEX($AU:$AU,$CK148+34),"")</f>
      </c>
      <c r="CE148">
        <f>IF($CL148&gt;=35,INDEX($AU:$AU,$CK148+35),"")</f>
      </c>
      <c r="CF148">
        <f>IF($CL148&gt;=36,INDEX($AU:$AU,$CK148+36),"")</f>
      </c>
      <c r="CG148">
        <f>IF($CL148&gt;=37,INDEX($AU:$AU,$CK148+37),"")</f>
      </c>
      <c r="CH148">
        <f>IF($CL148&gt;=38,INDEX($AU:$AU,$CK148+38),"")</f>
      </c>
      <c r="CI148">
        <f>IF($CL148&gt;=39,INDEX($AU:$AU,$CK148+39),"")</f>
      </c>
      <c r="CJ148">
        <f>IF($CL148&gt;=40,INDEX($AU:$AU,$CK148+40),"")</f>
      </c>
      <c r="CK148">
        <f>IFERROR(MATCH($AT148,$AU$2:$AU$133,0)+1,0)</f>
      </c>
      <c r="CL148">
        <f>IFERROR(INDEX($AV$2:$AV$133,MATCH($AT148,$AU$2:$AU$133,0)),0)</f>
      </c>
      <c r="CM148">
        <f>IFERROR(LEFT($L148,FIND(" - ",$L148)-1),$L148)</f>
      </c>
      <c r="CN148" t="s">
        <v>221</v>
      </c>
      <c r="CP148">
        <f>IF($DK148&gt;=1,INDEX($CN:$CN,$DJ148+1),"")</f>
      </c>
      <c r="CQ148">
        <f>IF($DK148&gt;=2,INDEX($CN:$CN,$DJ148+2),"")</f>
      </c>
      <c r="CR148">
        <f>IF($DK148&gt;=3,INDEX($CN:$CN,$DJ148+3),"")</f>
      </c>
      <c r="CS148">
        <f>IF($DK148&gt;=4,INDEX($CN:$CN,$DJ148+4),"")</f>
      </c>
      <c r="CT148">
        <f>IF($DK148&gt;=5,INDEX($CN:$CN,$DJ148+5),"")</f>
      </c>
      <c r="CU148">
        <f>IF($DK148&gt;=6,INDEX($CN:$CN,$DJ148+6),"")</f>
      </c>
      <c r="CV148">
        <f>IF($DK148&gt;=7,INDEX($CN:$CN,$DJ148+7),"")</f>
      </c>
      <c r="CW148">
        <f>IF($DK148&gt;=8,INDEX($CN:$CN,$DJ148+8),"")</f>
      </c>
      <c r="CX148">
        <f>IF($DK148&gt;=9,INDEX($CN:$CN,$DJ148+9),"")</f>
      </c>
      <c r="CY148">
        <f>IF($DK148&gt;=10,INDEX($CN:$CN,$DJ148+10),"")</f>
      </c>
      <c r="CZ148">
        <f>IF($DK148&gt;=11,INDEX($CN:$CN,$DJ148+11),"")</f>
      </c>
      <c r="DA148">
        <f>IF($DK148&gt;=12,INDEX($CN:$CN,$DJ148+12),"")</f>
      </c>
      <c r="DB148">
        <f>IF($DK148&gt;=13,INDEX($CN:$CN,$DJ148+13),"")</f>
      </c>
      <c r="DC148">
        <f>IF($DK148&gt;=14,INDEX($CN:$CN,$DJ148+14),"")</f>
      </c>
      <c r="DD148">
        <f>IF($DK148&gt;=15,INDEX($CN:$CN,$DJ148+15),"")</f>
      </c>
      <c r="DE148">
        <f>IF($DK148&gt;=16,INDEX($CN:$CN,$DJ148+16),"")</f>
      </c>
      <c r="DF148">
        <f>IF($DK148&gt;=17,INDEX($CN:$CN,$DJ148+17),"")</f>
      </c>
      <c r="DG148">
        <f>IF($DK148&gt;=18,INDEX($CN:$CN,$DJ148+18),"")</f>
      </c>
      <c r="DH148">
        <f>IF($DK148&gt;=19,INDEX($CN:$CN,$DJ148+19),"")</f>
      </c>
      <c r="DI148">
        <f>IF($DK148&gt;=20,INDEX($CN:$CN,$DJ148+20),"")</f>
      </c>
      <c r="DJ148">
        <f>IFERROR(MATCH($CM148,$CN$2:$CN$1089,0)+1,0)</f>
      </c>
      <c r="DK148">
        <f>IFERROR(INDEX($CO$2:$CO$1089,MATCH($CM148,$CN$2:$CN$1089,0)),0)</f>
      </c>
      <c r="DL148">
        <f>IFERROR(INDEX($AS:$AS,MATCH($O148,$AR:$AR,0))&amp;"","")</f>
      </c>
      <c r="DM148" t="s">
        <v>114</v>
      </c>
      <c r="DN148" t="s">
        <v>804</v>
      </c>
      <c r="DP148">
        <f>IF($GS148&gt;=1,INDEX($DM:$DM,$GR148+1),"")</f>
      </c>
      <c r="DQ148">
        <f>IF($GS148&gt;=2,INDEX($DM:$DM,$GR148+2),"")</f>
      </c>
      <c r="DR148">
        <f>IF($GS148&gt;=3,INDEX($DM:$DM,$GR148+3),"")</f>
      </c>
      <c r="DS148">
        <f>IF($GS148&gt;=4,INDEX($DM:$DM,$GR148+4),"")</f>
      </c>
      <c r="DT148">
        <f>IF($GS148&gt;=5,INDEX($DM:$DM,$GR148+5),"")</f>
      </c>
      <c r="DU148">
        <f>IF($GS148&gt;=6,INDEX($DM:$DM,$GR148+6),"")</f>
      </c>
      <c r="DV148">
        <f>IF($GS148&gt;=7,INDEX($DM:$DM,$GR148+7),"")</f>
      </c>
      <c r="DW148">
        <f>IF($GS148&gt;=8,INDEX($DM:$DM,$GR148+8),"")</f>
      </c>
      <c r="DX148">
        <f>IF($GS148&gt;=9,INDEX($DM:$DM,$GR148+9),"")</f>
      </c>
      <c r="DY148">
        <f>IF($GS148&gt;=10,INDEX($DM:$DM,$GR148+10),"")</f>
      </c>
      <c r="DZ148">
        <f>IF($GS148&gt;=11,INDEX($DM:$DM,$GR148+11),"")</f>
      </c>
      <c r="EA148">
        <f>IF($GS148&gt;=12,INDEX($DM:$DM,$GR148+12),"")</f>
      </c>
      <c r="EB148">
        <f>IF($GS148&gt;=13,INDEX($DM:$DM,$GR148+13),"")</f>
      </c>
      <c r="EC148">
        <f>IF($GS148&gt;=14,INDEX($DM:$DM,$GR148+14),"")</f>
      </c>
      <c r="ED148">
        <f>IF($GS148&gt;=15,INDEX($DM:$DM,$GR148+15),"")</f>
      </c>
      <c r="EE148">
        <f>IF($GS148&gt;=16,INDEX($DM:$DM,$GR148+16),"")</f>
      </c>
      <c r="EF148">
        <f>IF($GS148&gt;=17,INDEX($DM:$DM,$GR148+17),"")</f>
      </c>
      <c r="EG148">
        <f>IF($GS148&gt;=18,INDEX($DM:$DM,$GR148+18),"")</f>
      </c>
      <c r="EH148">
        <f>IF($GS148&gt;=19,INDEX($DM:$DM,$GR148+19),"")</f>
      </c>
      <c r="EI148">
        <f>IF($GS148&gt;=20,INDEX($DM:$DM,$GR148+20),"")</f>
      </c>
      <c r="EJ148">
        <f>IF($GS148&gt;=21,INDEX($DM:$DM,$GR148+21),"")</f>
      </c>
      <c r="EK148">
        <f>IF($GS148&gt;=22,INDEX($DM:$DM,$GR148+22),"")</f>
      </c>
      <c r="EL148">
        <f>IF($GS148&gt;=23,INDEX($DM:$DM,$GR148+23),"")</f>
      </c>
      <c r="EM148">
        <f>IF($GS148&gt;=24,INDEX($DM:$DM,$GR148+24),"")</f>
      </c>
      <c r="EN148">
        <f>IF($GS148&gt;=25,INDEX($DM:$DM,$GR148+25),"")</f>
      </c>
      <c r="EO148">
        <f>IF($GS148&gt;=26,INDEX($DM:$DM,$GR148+26),"")</f>
      </c>
      <c r="EP148">
        <f>IF($GS148&gt;=27,INDEX($DM:$DM,$GR148+27),"")</f>
      </c>
      <c r="EQ148">
        <f>IF($GS148&gt;=28,INDEX($DM:$DM,$GR148+28),"")</f>
      </c>
      <c r="ER148">
        <f>IF($GS148&gt;=29,INDEX($DM:$DM,$GR148+29),"")</f>
      </c>
      <c r="ES148">
        <f>IF($GS148&gt;=30,INDEX($DM:$DM,$GR148+30),"")</f>
      </c>
      <c r="ET148">
        <f>IF($GS148&gt;=31,INDEX($DM:$DM,$GR148+31),"")</f>
      </c>
      <c r="EU148">
        <f>IF($GS148&gt;=32,INDEX($DM:$DM,$GR148+32),"")</f>
      </c>
      <c r="EV148">
        <f>IF($GS148&gt;=33,INDEX($DM:$DM,$GR148+33),"")</f>
      </c>
      <c r="EW148">
        <f>IF($GS148&gt;=34,INDEX($DM:$DM,$GR148+34),"")</f>
      </c>
      <c r="EX148">
        <f>IF($GS148&gt;=35,INDEX($DM:$DM,$GR148+35),"")</f>
      </c>
      <c r="EY148">
        <f>IF($GS148&gt;=36,INDEX($DM:$DM,$GR148+36),"")</f>
      </c>
      <c r="EZ148">
        <f>IF($GS148&gt;=37,INDEX($DM:$DM,$GR148+37),"")</f>
      </c>
      <c r="FA148">
        <f>IF($GS148&gt;=38,INDEX($DM:$DM,$GR148+38),"")</f>
      </c>
      <c r="FB148">
        <f>IF($GS148&gt;=39,INDEX($DM:$DM,$GR148+39),"")</f>
      </c>
      <c r="FC148">
        <f>IF($GS148&gt;=40,INDEX($DM:$DM,$GR148+40),"")</f>
      </c>
      <c r="FD148">
        <f>IF($GS148&gt;=1,INDEX($DN:$DN,$GR148+1),"")</f>
      </c>
      <c r="FE148">
        <f>IF($GS148&gt;=2,INDEX($DN:$DN,$GR148+2),"")</f>
      </c>
      <c r="FF148">
        <f>IF($GS148&gt;=3,INDEX($DN:$DN,$GR148+3),"")</f>
      </c>
      <c r="FG148">
        <f>IF($GS148&gt;=4,INDEX($DN:$DN,$GR148+4),"")</f>
      </c>
      <c r="FH148">
        <f>IF($GS148&gt;=5,INDEX($DN:$DN,$GR148+5),"")</f>
      </c>
      <c r="FI148">
        <f>IF($GS148&gt;=6,INDEX($DN:$DN,$GR148+6),"")</f>
      </c>
      <c r="FJ148">
        <f>IF($GS148&gt;=7,INDEX($DN:$DN,$GR148+7),"")</f>
      </c>
      <c r="FK148">
        <f>IF($GS148&gt;=8,INDEX($DN:$DN,$GR148+8),"")</f>
      </c>
      <c r="FL148">
        <f>IF($GS148&gt;=9,INDEX($DN:$DN,$GR148+9),"")</f>
      </c>
      <c r="FM148">
        <f>IF($GS148&gt;=10,INDEX($DN:$DN,$GR148+10),"")</f>
      </c>
      <c r="FN148">
        <f>IF($GS148&gt;=11,INDEX($DN:$DN,$GR148+11),"")</f>
      </c>
      <c r="FO148">
        <f>IF($GS148&gt;=12,INDEX($DN:$DN,$GR148+12),"")</f>
      </c>
      <c r="FP148">
        <f>IF($GS148&gt;=13,INDEX($DN:$DN,$GR148+13),"")</f>
      </c>
      <c r="FQ148">
        <f>IF($GS148&gt;=14,INDEX($DN:$DN,$GR148+14),"")</f>
      </c>
      <c r="FR148">
        <f>IF($GS148&gt;=15,INDEX($DN:$DN,$GR148+15),"")</f>
      </c>
      <c r="FS148">
        <f>IF($GS148&gt;=16,INDEX($DN:$DN,$GR148+16),"")</f>
      </c>
      <c r="FT148">
        <f>IF($GS148&gt;=17,INDEX($DN:$DN,$GR148+17),"")</f>
      </c>
      <c r="FU148">
        <f>IF($GS148&gt;=18,INDEX($DN:$DN,$GR148+18),"")</f>
      </c>
      <c r="FV148">
        <f>IF($GS148&gt;=19,INDEX($DN:$DN,$GR148+19),"")</f>
      </c>
      <c r="FW148">
        <f>IF($GS148&gt;=20,INDEX($DN:$DN,$GR148+20),"")</f>
      </c>
      <c r="FX148">
        <f>IF($GS148&gt;=21,INDEX($DN:$DN,$GR148+21),"")</f>
      </c>
      <c r="FY148">
        <f>IF($GS148&gt;=22,INDEX($DN:$DN,$GR148+22),"")</f>
      </c>
      <c r="FZ148">
        <f>IF($GS148&gt;=23,INDEX($DN:$DN,$GR148+23),"")</f>
      </c>
      <c r="GA148">
        <f>IF($GS148&gt;=24,INDEX($DN:$DN,$GR148+24),"")</f>
      </c>
      <c r="GB148">
        <f>IF($GS148&gt;=25,INDEX($DN:$DN,$GR148+25),"")</f>
      </c>
      <c r="GC148">
        <f>IF($GS148&gt;=26,INDEX($DN:$DN,$GR148+26),"")</f>
      </c>
      <c r="GD148">
        <f>IF($GS148&gt;=27,INDEX($DN:$DN,$GR148+27),"")</f>
      </c>
      <c r="GE148">
        <f>IF($GS148&gt;=28,INDEX($DN:$DN,$GR148+28),"")</f>
      </c>
      <c r="GF148">
        <f>IF($GS148&gt;=29,INDEX($DN:$DN,$GR148+29),"")</f>
      </c>
      <c r="GG148">
        <f>IF($GS148&gt;=30,INDEX($DN:$DN,$GR148+30),"")</f>
      </c>
      <c r="GH148">
        <f>IF($GS148&gt;=31,INDEX($DN:$DN,$GR148+31),"")</f>
      </c>
      <c r="GI148">
        <f>IF($GS148&gt;=32,INDEX($DN:$DN,$GR148+32),"")</f>
      </c>
      <c r="GJ148">
        <f>IF($GS148&gt;=33,INDEX($DN:$DN,$GR148+33),"")</f>
      </c>
      <c r="GK148">
        <f>IF($GS148&gt;=34,INDEX($DN:$DN,$GR148+34),"")</f>
      </c>
      <c r="GL148">
        <f>IF($GS148&gt;=35,INDEX($DN:$DN,$GR148+35),"")</f>
      </c>
      <c r="GM148">
        <f>IF($GS148&gt;=36,INDEX($DN:$DN,$GR148+36),"")</f>
      </c>
      <c r="GN148">
        <f>IF($GS148&gt;=37,INDEX($DN:$DN,$GR148+37),"")</f>
      </c>
      <c r="GO148">
        <f>IF($GS148&gt;=38,INDEX($DN:$DN,$GR148+38),"")</f>
      </c>
      <c r="GP148">
        <f>IF($GS148&gt;=39,INDEX($DN:$DN,$GR148+39),"")</f>
      </c>
      <c r="GQ148">
        <f>IF($GS148&gt;=40,INDEX($DN:$DN,$GR148+40),"")</f>
      </c>
      <c r="GR148">
        <f>IFERROR(MATCH($DL148,$DM$2:$DM$148,0)+1,0)</f>
      </c>
      <c r="GS148">
        <f>IFERROR(INDEX($DO$2:$DO$148,MATCH($DL148,$DM$2:$DM$148,0)),0)</f>
      </c>
      <c r="GT148">
        <f>IFERROR(MATCH($Z148,$DP$148:$FC$148,0),0)</f>
      </c>
      <c r="GU148">
        <f>IF($GT148&gt;0,INDEX($FD$148:$GQ$148,$GT148),"")</f>
      </c>
      <c r="GV148" t="s">
        <v>105</v>
      </c>
      <c r="GX148">
        <f>IF($JG148&gt;=1,INDEX($GV:$GV,$JF148+1),"")</f>
      </c>
      <c r="GY148">
        <f>IF($JG148&gt;=2,INDEX($GV:$GV,$JF148+2),"")</f>
      </c>
      <c r="GZ148">
        <f>IF($JG148&gt;=3,INDEX($GV:$GV,$JF148+3),"")</f>
      </c>
      <c r="HA148">
        <f>IF($JG148&gt;=4,INDEX($GV:$GV,$JF148+4),"")</f>
      </c>
      <c r="HB148">
        <f>IF($JG148&gt;=5,INDEX($GV:$GV,$JF148+5),"")</f>
      </c>
      <c r="HC148">
        <f>IF($JG148&gt;=6,INDEX($GV:$GV,$JF148+6),"")</f>
      </c>
      <c r="HD148">
        <f>IF($JG148&gt;=7,INDEX($GV:$GV,$JF148+7),"")</f>
      </c>
      <c r="HE148">
        <f>IF($JG148&gt;=8,INDEX($GV:$GV,$JF148+8),"")</f>
      </c>
      <c r="HF148">
        <f>IF($JG148&gt;=9,INDEX($GV:$GV,$JF148+9),"")</f>
      </c>
      <c r="HG148">
        <f>IF($JG148&gt;=10,INDEX($GV:$GV,$JF148+10),"")</f>
      </c>
      <c r="HH148">
        <f>IF($JG148&gt;=11,INDEX($GV:$GV,$JF148+11),"")</f>
      </c>
      <c r="HI148">
        <f>IF($JG148&gt;=12,INDEX($GV:$GV,$JF148+12),"")</f>
      </c>
      <c r="HJ148">
        <f>IF($JG148&gt;=13,INDEX($GV:$GV,$JF148+13),"")</f>
      </c>
      <c r="HK148">
        <f>IF($JG148&gt;=14,INDEX($GV:$GV,$JF148+14),"")</f>
      </c>
      <c r="HL148">
        <f>IF($JG148&gt;=15,INDEX($GV:$GV,$JF148+15),"")</f>
      </c>
      <c r="HM148">
        <f>IF($JG148&gt;=16,INDEX($GV:$GV,$JF148+16),"")</f>
      </c>
      <c r="HN148">
        <f>IF($JG148&gt;=17,INDEX($GV:$GV,$JF148+17),"")</f>
      </c>
      <c r="HO148">
        <f>IF($JG148&gt;=18,INDEX($GV:$GV,$JF148+18),"")</f>
      </c>
      <c r="HP148">
        <f>IF($JG148&gt;=19,INDEX($GV:$GV,$JF148+19),"")</f>
      </c>
      <c r="HQ148">
        <f>IF($JG148&gt;=20,INDEX($GV:$GV,$JF148+20),"")</f>
      </c>
      <c r="HR148">
        <f>IF($JG148&gt;=21,INDEX($GV:$GV,$JF148+21),"")</f>
      </c>
      <c r="HS148">
        <f>IF($JG148&gt;=22,INDEX($GV:$GV,$JF148+22),"")</f>
      </c>
      <c r="HT148">
        <f>IF($JG148&gt;=23,INDEX($GV:$GV,$JF148+23),"")</f>
      </c>
      <c r="HU148">
        <f>IF($JG148&gt;=24,INDEX($GV:$GV,$JF148+24),"")</f>
      </c>
      <c r="HV148">
        <f>IF($JG148&gt;=25,INDEX($GV:$GV,$JF148+25),"")</f>
      </c>
      <c r="HW148">
        <f>IF($JG148&gt;=26,INDEX($GV:$GV,$JF148+26),"")</f>
      </c>
      <c r="HX148">
        <f>IF($JG148&gt;=27,INDEX($GV:$GV,$JF148+27),"")</f>
      </c>
      <c r="HY148">
        <f>IF($JG148&gt;=28,INDEX($GV:$GV,$JF148+28),"")</f>
      </c>
      <c r="HZ148">
        <f>IF($JG148&gt;=29,INDEX($GV:$GV,$JF148+29),"")</f>
      </c>
      <c r="IA148">
        <f>IF($JG148&gt;=30,INDEX($GV:$GV,$JF148+30),"")</f>
      </c>
      <c r="IB148">
        <f>IF($JG148&gt;=31,INDEX($GV:$GV,$JF148+31),"")</f>
      </c>
      <c r="IC148">
        <f>IF($JG148&gt;=32,INDEX($GV:$GV,$JF148+32),"")</f>
      </c>
      <c r="ID148">
        <f>IF($JG148&gt;=33,INDEX($GV:$GV,$JF148+33),"")</f>
      </c>
      <c r="IE148">
        <f>IF($JG148&gt;=34,INDEX($GV:$GV,$JF148+34),"")</f>
      </c>
      <c r="IF148">
        <f>IF($JG148&gt;=35,INDEX($GV:$GV,$JF148+35),"")</f>
      </c>
      <c r="IG148">
        <f>IF($JG148&gt;=36,INDEX($GV:$GV,$JF148+36),"")</f>
      </c>
      <c r="IH148">
        <f>IF($JG148&gt;=37,INDEX($GV:$GV,$JF148+37),"")</f>
      </c>
      <c r="II148">
        <f>IF($JG148&gt;=38,INDEX($GV:$GV,$JF148+38),"")</f>
      </c>
      <c r="IJ148">
        <f>IF($JG148&gt;=39,INDEX($GV:$GV,$JF148+39),"")</f>
      </c>
      <c r="IK148">
        <f>IF($JG148&gt;=40,INDEX($GV:$GV,$JF148+40),"")</f>
      </c>
      <c r="IL148">
        <f>IF($JG148&gt;=41,INDEX($GV:$GV,$JF148+41),"")</f>
      </c>
      <c r="IM148">
        <f>IF($JG148&gt;=42,INDEX($GV:$GV,$JF148+42),"")</f>
      </c>
      <c r="IN148">
        <f>IF($JG148&gt;=43,INDEX($GV:$GV,$JF148+43),"")</f>
      </c>
      <c r="IO148">
        <f>IF($JG148&gt;=44,INDEX($GV:$GV,$JF148+44),"")</f>
      </c>
      <c r="IP148">
        <f>IF($JG148&gt;=45,INDEX($GV:$GV,$JF148+45),"")</f>
      </c>
      <c r="IQ148">
        <f>IF($JG148&gt;=46,INDEX($GV:$GV,$JF148+46),"")</f>
      </c>
      <c r="IR148">
        <f>IF($JG148&gt;=47,INDEX($GV:$GV,$JF148+47),"")</f>
      </c>
      <c r="IS148">
        <f>IF($JG148&gt;=48,INDEX($GV:$GV,$JF148+48),"")</f>
      </c>
      <c r="IT148">
        <f>IF($JG148&gt;=49,INDEX($GV:$GV,$JF148+49),"")</f>
      </c>
      <c r="IU148">
        <f>IF($JG148&gt;=50,INDEX($GV:$GV,$JF148+50),"")</f>
      </c>
      <c r="IV148">
        <f>IF($JG148&gt;=51,INDEX($GV:$GV,$JF148+51),"")</f>
      </c>
      <c r="IW148">
        <f>IF($JG148&gt;=52,INDEX($GV:$GV,$JF148+52),"")</f>
      </c>
      <c r="IX148">
        <f>IF($JG148&gt;=53,INDEX($GV:$GV,$JF148+53),"")</f>
      </c>
      <c r="IY148">
        <f>IF($JG148&gt;=54,INDEX($GV:$GV,$JF148+54),"")</f>
      </c>
      <c r="IZ148">
        <f>IF($JG148&gt;=55,INDEX($GV:$GV,$JF148+55),"")</f>
      </c>
      <c r="JA148">
        <f>IF($JG148&gt;=56,INDEX($GV:$GV,$JF148+56),"")</f>
      </c>
      <c r="JB148">
        <f>IF($JG148&gt;=57,INDEX($GV:$GV,$JF148+57),"")</f>
      </c>
      <c r="JC148">
        <f>IF($JG148&gt;=58,INDEX($GV:$GV,$JF148+58),"")</f>
      </c>
      <c r="JD148">
        <f>IF($JG148&gt;=59,INDEX($GV:$GV,$JF148+59),"")</f>
      </c>
      <c r="JE148">
        <f>IF($JG148&gt;=60,INDEX($GV:$GV,$JF148+60),"")</f>
      </c>
      <c r="JF148">
        <f>IFERROR(MATCH($GU148,$GV$2:$GV$322,0)+1,0)</f>
      </c>
      <c r="JG148">
        <f>IFERROR(INDEX($GW$2:$GW$322,MATCH($GU148,$GV$2:$GV$322,0)),0)</f>
      </c>
      <c r="JH148" t="s">
        <v>44</v>
      </c>
      <c r="JI148" t="s">
        <v>44</v>
      </c>
    </row>
    <row r="149" spans="1:269" x14ac:dyDescent="0.25">
      <c r="R149">
        <f>IF(OR($U149="",$Q149=""),"",IFERROR($U149/$Q149,0))</f>
      </c>
      <c r="S149">
        <f>IF($U149="","",
SUM($T149,$V149,$AA149,$W149,$Y149)*
(1-IF($AB149="",0,VALUE($AB149)/100)))</f>
      </c>
      <c r="T149">
        <f>IF($U149="","",$U149)</f>
      </c>
      <c r="V149">
        <f>IF($U149="","",
IF($O149="","",
IF(ISNUMBER(SEARCH("exempt",LOWER($O149))),0,
$U149*(VALUE(SUBSTITUTE($O149,"%",""))/100))))</f>
      </c>
      <c r="AC149">
        <f>IFERROR(IF(FIND(" - ",$K149)&gt;0,MID($K149,FIND(" - ",$K149)+3,LEN($K149)),""),"")</f>
      </c>
      <c r="AL149" t="s">
        <v>805</v>
      </c>
      <c r="AQ149" t="s">
        <v>704</v>
      </c>
      <c r="AT149">
        <f>IFERROR(LEFT($K149,FIND(" - ",$K149)-1),$K149)</f>
      </c>
      <c r="AW149">
        <f>IF($CL149&gt;=1,INDEX($AU:$AU,$CK149+1),"")</f>
      </c>
      <c r="AX149">
        <f>IF($CL149&gt;=2,INDEX($AU:$AU,$CK149+2),"")</f>
      </c>
      <c r="AY149">
        <f>IF($CL149&gt;=3,INDEX($AU:$AU,$CK149+3),"")</f>
      </c>
      <c r="AZ149">
        <f>IF($CL149&gt;=4,INDEX($AU:$AU,$CK149+4),"")</f>
      </c>
      <c r="BA149">
        <f>IF($CL149&gt;=5,INDEX($AU:$AU,$CK149+5),"")</f>
      </c>
      <c r="BB149">
        <f>IF($CL149&gt;=6,INDEX($AU:$AU,$CK149+6),"")</f>
      </c>
      <c r="BC149">
        <f>IF($CL149&gt;=7,INDEX($AU:$AU,$CK149+7),"")</f>
      </c>
      <c r="BD149">
        <f>IF($CL149&gt;=8,INDEX($AU:$AU,$CK149+8),"")</f>
      </c>
      <c r="BE149">
        <f>IF($CL149&gt;=9,INDEX($AU:$AU,$CK149+9),"")</f>
      </c>
      <c r="BF149">
        <f>IF($CL149&gt;=10,INDEX($AU:$AU,$CK149+10),"")</f>
      </c>
      <c r="BG149">
        <f>IF($CL149&gt;=11,INDEX($AU:$AU,$CK149+11),"")</f>
      </c>
      <c r="BH149">
        <f>IF($CL149&gt;=12,INDEX($AU:$AU,$CK149+12),"")</f>
      </c>
      <c r="BI149">
        <f>IF($CL149&gt;=13,INDEX($AU:$AU,$CK149+13),"")</f>
      </c>
      <c r="BJ149">
        <f>IF($CL149&gt;=14,INDEX($AU:$AU,$CK149+14),"")</f>
      </c>
      <c r="BK149">
        <f>IF($CL149&gt;=15,INDEX($AU:$AU,$CK149+15),"")</f>
      </c>
      <c r="BL149">
        <f>IF($CL149&gt;=16,INDEX($AU:$AU,$CK149+16),"")</f>
      </c>
      <c r="BM149">
        <f>IF($CL149&gt;=17,INDEX($AU:$AU,$CK149+17),"")</f>
      </c>
      <c r="BN149">
        <f>IF($CL149&gt;=18,INDEX($AU:$AU,$CK149+18),"")</f>
      </c>
      <c r="BO149">
        <f>IF($CL149&gt;=19,INDEX($AU:$AU,$CK149+19),"")</f>
      </c>
      <c r="BP149">
        <f>IF($CL149&gt;=20,INDEX($AU:$AU,$CK149+20),"")</f>
      </c>
      <c r="BQ149">
        <f>IF($CL149&gt;=21,INDEX($AU:$AU,$CK149+21),"")</f>
      </c>
      <c r="BR149">
        <f>IF($CL149&gt;=22,INDEX($AU:$AU,$CK149+22),"")</f>
      </c>
      <c r="BS149">
        <f>IF($CL149&gt;=23,INDEX($AU:$AU,$CK149+23),"")</f>
      </c>
      <c r="BT149">
        <f>IF($CL149&gt;=24,INDEX($AU:$AU,$CK149+24),"")</f>
      </c>
      <c r="BU149">
        <f>IF($CL149&gt;=25,INDEX($AU:$AU,$CK149+25),"")</f>
      </c>
      <c r="BV149">
        <f>IF($CL149&gt;=26,INDEX($AU:$AU,$CK149+26),"")</f>
      </c>
      <c r="BW149">
        <f>IF($CL149&gt;=27,INDEX($AU:$AU,$CK149+27),"")</f>
      </c>
      <c r="BX149">
        <f>IF($CL149&gt;=28,INDEX($AU:$AU,$CK149+28),"")</f>
      </c>
      <c r="BY149">
        <f>IF($CL149&gt;=29,INDEX($AU:$AU,$CK149+29),"")</f>
      </c>
      <c r="BZ149">
        <f>IF($CL149&gt;=30,INDEX($AU:$AU,$CK149+30),"")</f>
      </c>
      <c r="CA149">
        <f>IF($CL149&gt;=31,INDEX($AU:$AU,$CK149+31),"")</f>
      </c>
      <c r="CB149">
        <f>IF($CL149&gt;=32,INDEX($AU:$AU,$CK149+32),"")</f>
      </c>
      <c r="CC149">
        <f>IF($CL149&gt;=33,INDEX($AU:$AU,$CK149+33),"")</f>
      </c>
      <c r="CD149">
        <f>IF($CL149&gt;=34,INDEX($AU:$AU,$CK149+34),"")</f>
      </c>
      <c r="CE149">
        <f>IF($CL149&gt;=35,INDEX($AU:$AU,$CK149+35),"")</f>
      </c>
      <c r="CF149">
        <f>IF($CL149&gt;=36,INDEX($AU:$AU,$CK149+36),"")</f>
      </c>
      <c r="CG149">
        <f>IF($CL149&gt;=37,INDEX($AU:$AU,$CK149+37),"")</f>
      </c>
      <c r="CH149">
        <f>IF($CL149&gt;=38,INDEX($AU:$AU,$CK149+38),"")</f>
      </c>
      <c r="CI149">
        <f>IF($CL149&gt;=39,INDEX($AU:$AU,$CK149+39),"")</f>
      </c>
      <c r="CJ149">
        <f>IF($CL149&gt;=40,INDEX($AU:$AU,$CK149+40),"")</f>
      </c>
      <c r="CK149">
        <f>IFERROR(MATCH($AT149,$AU$2:$AU$133,0)+1,0)</f>
      </c>
      <c r="CL149">
        <f>IFERROR(INDEX($AV$2:$AV$133,MATCH($AT149,$AU$2:$AU$133,0)),0)</f>
      </c>
      <c r="CM149">
        <f>IFERROR(LEFT($L149,FIND(" - ",$L149)-1),$L149)</f>
      </c>
      <c r="CN149" t="s">
        <v>806</v>
      </c>
      <c r="CO149">
        <v>1</v>
      </c>
      <c r="CP149">
        <f>IF($DK149&gt;=1,INDEX($CN:$CN,$DJ149+1),"")</f>
      </c>
      <c r="CQ149">
        <f>IF($DK149&gt;=2,INDEX($CN:$CN,$DJ149+2),"")</f>
      </c>
      <c r="CR149">
        <f>IF($DK149&gt;=3,INDEX($CN:$CN,$DJ149+3),"")</f>
      </c>
      <c r="CS149">
        <f>IF($DK149&gt;=4,INDEX($CN:$CN,$DJ149+4),"")</f>
      </c>
      <c r="CT149">
        <f>IF($DK149&gt;=5,INDEX($CN:$CN,$DJ149+5),"")</f>
      </c>
      <c r="CU149">
        <f>IF($DK149&gt;=6,INDEX($CN:$CN,$DJ149+6),"")</f>
      </c>
      <c r="CV149">
        <f>IF($DK149&gt;=7,INDEX($CN:$CN,$DJ149+7),"")</f>
      </c>
      <c r="CW149">
        <f>IF($DK149&gt;=8,INDEX($CN:$CN,$DJ149+8),"")</f>
      </c>
      <c r="CX149">
        <f>IF($DK149&gt;=9,INDEX($CN:$CN,$DJ149+9),"")</f>
      </c>
      <c r="CY149">
        <f>IF($DK149&gt;=10,INDEX($CN:$CN,$DJ149+10),"")</f>
      </c>
      <c r="CZ149">
        <f>IF($DK149&gt;=11,INDEX($CN:$CN,$DJ149+11),"")</f>
      </c>
      <c r="DA149">
        <f>IF($DK149&gt;=12,INDEX($CN:$CN,$DJ149+12),"")</f>
      </c>
      <c r="DB149">
        <f>IF($DK149&gt;=13,INDEX($CN:$CN,$DJ149+13),"")</f>
      </c>
      <c r="DC149">
        <f>IF($DK149&gt;=14,INDEX($CN:$CN,$DJ149+14),"")</f>
      </c>
      <c r="DD149">
        <f>IF($DK149&gt;=15,INDEX($CN:$CN,$DJ149+15),"")</f>
      </c>
      <c r="DE149">
        <f>IF($DK149&gt;=16,INDEX($CN:$CN,$DJ149+16),"")</f>
      </c>
      <c r="DF149">
        <f>IF($DK149&gt;=17,INDEX($CN:$CN,$DJ149+17),"")</f>
      </c>
      <c r="DG149">
        <f>IF($DK149&gt;=18,INDEX($CN:$CN,$DJ149+18),"")</f>
      </c>
      <c r="DH149">
        <f>IF($DK149&gt;=19,INDEX($CN:$CN,$DJ149+19),"")</f>
      </c>
      <c r="DI149">
        <f>IF($DK149&gt;=20,INDEX($CN:$CN,$DJ149+20),"")</f>
      </c>
      <c r="DJ149">
        <f>IFERROR(MATCH($CM149,$CN$2:$CN$1089,0)+1,0)</f>
      </c>
      <c r="DK149">
        <f>IFERROR(INDEX($CO$2:$CO$1089,MATCH($CM149,$CN$2:$CN$1089,0)),0)</f>
      </c>
      <c r="DL149">
        <f>IFERROR(INDEX($AS:$AS,MATCH($O149,$AR:$AR,0))&amp;"","")</f>
      </c>
      <c r="DP149">
        <f>IF($GS149&gt;=1,INDEX($DM:$DM,$GR149+1),"")</f>
      </c>
      <c r="DQ149">
        <f>IF($GS149&gt;=2,INDEX($DM:$DM,$GR149+2),"")</f>
      </c>
      <c r="DR149">
        <f>IF($GS149&gt;=3,INDEX($DM:$DM,$GR149+3),"")</f>
      </c>
      <c r="DS149">
        <f>IF($GS149&gt;=4,INDEX($DM:$DM,$GR149+4),"")</f>
      </c>
      <c r="DT149">
        <f>IF($GS149&gt;=5,INDEX($DM:$DM,$GR149+5),"")</f>
      </c>
      <c r="DU149">
        <f>IF($GS149&gt;=6,INDEX($DM:$DM,$GR149+6),"")</f>
      </c>
      <c r="DV149">
        <f>IF($GS149&gt;=7,INDEX($DM:$DM,$GR149+7),"")</f>
      </c>
      <c r="DW149">
        <f>IF($GS149&gt;=8,INDEX($DM:$DM,$GR149+8),"")</f>
      </c>
      <c r="DX149">
        <f>IF($GS149&gt;=9,INDEX($DM:$DM,$GR149+9),"")</f>
      </c>
      <c r="DY149">
        <f>IF($GS149&gt;=10,INDEX($DM:$DM,$GR149+10),"")</f>
      </c>
      <c r="DZ149">
        <f>IF($GS149&gt;=11,INDEX($DM:$DM,$GR149+11),"")</f>
      </c>
      <c r="EA149">
        <f>IF($GS149&gt;=12,INDEX($DM:$DM,$GR149+12),"")</f>
      </c>
      <c r="EB149">
        <f>IF($GS149&gt;=13,INDEX($DM:$DM,$GR149+13),"")</f>
      </c>
      <c r="EC149">
        <f>IF($GS149&gt;=14,INDEX($DM:$DM,$GR149+14),"")</f>
      </c>
      <c r="ED149">
        <f>IF($GS149&gt;=15,INDEX($DM:$DM,$GR149+15),"")</f>
      </c>
      <c r="EE149">
        <f>IF($GS149&gt;=16,INDEX($DM:$DM,$GR149+16),"")</f>
      </c>
      <c r="EF149">
        <f>IF($GS149&gt;=17,INDEX($DM:$DM,$GR149+17),"")</f>
      </c>
      <c r="EG149">
        <f>IF($GS149&gt;=18,INDEX($DM:$DM,$GR149+18),"")</f>
      </c>
      <c r="EH149">
        <f>IF($GS149&gt;=19,INDEX($DM:$DM,$GR149+19),"")</f>
      </c>
      <c r="EI149">
        <f>IF($GS149&gt;=20,INDEX($DM:$DM,$GR149+20),"")</f>
      </c>
      <c r="EJ149">
        <f>IF($GS149&gt;=21,INDEX($DM:$DM,$GR149+21),"")</f>
      </c>
      <c r="EK149">
        <f>IF($GS149&gt;=22,INDEX($DM:$DM,$GR149+22),"")</f>
      </c>
      <c r="EL149">
        <f>IF($GS149&gt;=23,INDEX($DM:$DM,$GR149+23),"")</f>
      </c>
      <c r="EM149">
        <f>IF($GS149&gt;=24,INDEX($DM:$DM,$GR149+24),"")</f>
      </c>
      <c r="EN149">
        <f>IF($GS149&gt;=25,INDEX($DM:$DM,$GR149+25),"")</f>
      </c>
      <c r="EO149">
        <f>IF($GS149&gt;=26,INDEX($DM:$DM,$GR149+26),"")</f>
      </c>
      <c r="EP149">
        <f>IF($GS149&gt;=27,INDEX($DM:$DM,$GR149+27),"")</f>
      </c>
      <c r="EQ149">
        <f>IF($GS149&gt;=28,INDEX($DM:$DM,$GR149+28),"")</f>
      </c>
      <c r="ER149">
        <f>IF($GS149&gt;=29,INDEX($DM:$DM,$GR149+29),"")</f>
      </c>
      <c r="ES149">
        <f>IF($GS149&gt;=30,INDEX($DM:$DM,$GR149+30),"")</f>
      </c>
      <c r="ET149">
        <f>IF($GS149&gt;=31,INDEX($DM:$DM,$GR149+31),"")</f>
      </c>
      <c r="EU149">
        <f>IF($GS149&gt;=32,INDEX($DM:$DM,$GR149+32),"")</f>
      </c>
      <c r="EV149">
        <f>IF($GS149&gt;=33,INDEX($DM:$DM,$GR149+33),"")</f>
      </c>
      <c r="EW149">
        <f>IF($GS149&gt;=34,INDEX($DM:$DM,$GR149+34),"")</f>
      </c>
      <c r="EX149">
        <f>IF($GS149&gt;=35,INDEX($DM:$DM,$GR149+35),"")</f>
      </c>
      <c r="EY149">
        <f>IF($GS149&gt;=36,INDEX($DM:$DM,$GR149+36),"")</f>
      </c>
      <c r="EZ149">
        <f>IF($GS149&gt;=37,INDEX($DM:$DM,$GR149+37),"")</f>
      </c>
      <c r="FA149">
        <f>IF($GS149&gt;=38,INDEX($DM:$DM,$GR149+38),"")</f>
      </c>
      <c r="FB149">
        <f>IF($GS149&gt;=39,INDEX($DM:$DM,$GR149+39),"")</f>
      </c>
      <c r="FC149">
        <f>IF($GS149&gt;=40,INDEX($DM:$DM,$GR149+40),"")</f>
      </c>
      <c r="FD149">
        <f>IF($GS149&gt;=1,INDEX($DN:$DN,$GR149+1),"")</f>
      </c>
      <c r="FE149">
        <f>IF($GS149&gt;=2,INDEX($DN:$DN,$GR149+2),"")</f>
      </c>
      <c r="FF149">
        <f>IF($GS149&gt;=3,INDEX($DN:$DN,$GR149+3),"")</f>
      </c>
      <c r="FG149">
        <f>IF($GS149&gt;=4,INDEX($DN:$DN,$GR149+4),"")</f>
      </c>
      <c r="FH149">
        <f>IF($GS149&gt;=5,INDEX($DN:$DN,$GR149+5),"")</f>
      </c>
      <c r="FI149">
        <f>IF($GS149&gt;=6,INDEX($DN:$DN,$GR149+6),"")</f>
      </c>
      <c r="FJ149">
        <f>IF($GS149&gt;=7,INDEX($DN:$DN,$GR149+7),"")</f>
      </c>
      <c r="FK149">
        <f>IF($GS149&gt;=8,INDEX($DN:$DN,$GR149+8),"")</f>
      </c>
      <c r="FL149">
        <f>IF($GS149&gt;=9,INDEX($DN:$DN,$GR149+9),"")</f>
      </c>
      <c r="FM149">
        <f>IF($GS149&gt;=10,INDEX($DN:$DN,$GR149+10),"")</f>
      </c>
      <c r="FN149">
        <f>IF($GS149&gt;=11,INDEX($DN:$DN,$GR149+11),"")</f>
      </c>
      <c r="FO149">
        <f>IF($GS149&gt;=12,INDEX($DN:$DN,$GR149+12),"")</f>
      </c>
      <c r="FP149">
        <f>IF($GS149&gt;=13,INDEX($DN:$DN,$GR149+13),"")</f>
      </c>
      <c r="FQ149">
        <f>IF($GS149&gt;=14,INDEX($DN:$DN,$GR149+14),"")</f>
      </c>
      <c r="FR149">
        <f>IF($GS149&gt;=15,INDEX($DN:$DN,$GR149+15),"")</f>
      </c>
      <c r="FS149">
        <f>IF($GS149&gt;=16,INDEX($DN:$DN,$GR149+16),"")</f>
      </c>
      <c r="FT149">
        <f>IF($GS149&gt;=17,INDEX($DN:$DN,$GR149+17),"")</f>
      </c>
      <c r="FU149">
        <f>IF($GS149&gt;=18,INDEX($DN:$DN,$GR149+18),"")</f>
      </c>
      <c r="FV149">
        <f>IF($GS149&gt;=19,INDEX($DN:$DN,$GR149+19),"")</f>
      </c>
      <c r="FW149">
        <f>IF($GS149&gt;=20,INDEX($DN:$DN,$GR149+20),"")</f>
      </c>
      <c r="FX149">
        <f>IF($GS149&gt;=21,INDEX($DN:$DN,$GR149+21),"")</f>
      </c>
      <c r="FY149">
        <f>IF($GS149&gt;=22,INDEX($DN:$DN,$GR149+22),"")</f>
      </c>
      <c r="FZ149">
        <f>IF($GS149&gt;=23,INDEX($DN:$DN,$GR149+23),"")</f>
      </c>
      <c r="GA149">
        <f>IF($GS149&gt;=24,INDEX($DN:$DN,$GR149+24),"")</f>
      </c>
      <c r="GB149">
        <f>IF($GS149&gt;=25,INDEX($DN:$DN,$GR149+25),"")</f>
      </c>
      <c r="GC149">
        <f>IF($GS149&gt;=26,INDEX($DN:$DN,$GR149+26),"")</f>
      </c>
      <c r="GD149">
        <f>IF($GS149&gt;=27,INDEX($DN:$DN,$GR149+27),"")</f>
      </c>
      <c r="GE149">
        <f>IF($GS149&gt;=28,INDEX($DN:$DN,$GR149+28),"")</f>
      </c>
      <c r="GF149">
        <f>IF($GS149&gt;=29,INDEX($DN:$DN,$GR149+29),"")</f>
      </c>
      <c r="GG149">
        <f>IF($GS149&gt;=30,INDEX($DN:$DN,$GR149+30),"")</f>
      </c>
      <c r="GH149">
        <f>IF($GS149&gt;=31,INDEX($DN:$DN,$GR149+31),"")</f>
      </c>
      <c r="GI149">
        <f>IF($GS149&gt;=32,INDEX($DN:$DN,$GR149+32),"")</f>
      </c>
      <c r="GJ149">
        <f>IF($GS149&gt;=33,INDEX($DN:$DN,$GR149+33),"")</f>
      </c>
      <c r="GK149">
        <f>IF($GS149&gt;=34,INDEX($DN:$DN,$GR149+34),"")</f>
      </c>
      <c r="GL149">
        <f>IF($GS149&gt;=35,INDEX($DN:$DN,$GR149+35),"")</f>
      </c>
      <c r="GM149">
        <f>IF($GS149&gt;=36,INDEX($DN:$DN,$GR149+36),"")</f>
      </c>
      <c r="GN149">
        <f>IF($GS149&gt;=37,INDEX($DN:$DN,$GR149+37),"")</f>
      </c>
      <c r="GO149">
        <f>IF($GS149&gt;=38,INDEX($DN:$DN,$GR149+38),"")</f>
      </c>
      <c r="GP149">
        <f>IF($GS149&gt;=39,INDEX($DN:$DN,$GR149+39),"")</f>
      </c>
      <c r="GQ149">
        <f>IF($GS149&gt;=40,INDEX($DN:$DN,$GR149+40),"")</f>
      </c>
      <c r="GR149">
        <f>IFERROR(MATCH($DL149,$DM$2:$DM$148,0)+1,0)</f>
      </c>
      <c r="GS149">
        <f>IFERROR(INDEX($DO$2:$DO$148,MATCH($DL149,$DM$2:$DM$148,0)),0)</f>
      </c>
      <c r="GT149">
        <f>IFERROR(MATCH($Z149,$DP$149:$FC$149,0),0)</f>
      </c>
      <c r="GU149">
        <f>IF($GT149&gt;0,INDEX($FD$149:$GQ$149,$GT149),"")</f>
      </c>
      <c r="GV149" t="s">
        <v>115</v>
      </c>
      <c r="GX149">
        <f>IF($JG149&gt;=1,INDEX($GV:$GV,$JF149+1),"")</f>
      </c>
      <c r="GY149">
        <f>IF($JG149&gt;=2,INDEX($GV:$GV,$JF149+2),"")</f>
      </c>
      <c r="GZ149">
        <f>IF($JG149&gt;=3,INDEX($GV:$GV,$JF149+3),"")</f>
      </c>
      <c r="HA149">
        <f>IF($JG149&gt;=4,INDEX($GV:$GV,$JF149+4),"")</f>
      </c>
      <c r="HB149">
        <f>IF($JG149&gt;=5,INDEX($GV:$GV,$JF149+5),"")</f>
      </c>
      <c r="HC149">
        <f>IF($JG149&gt;=6,INDEX($GV:$GV,$JF149+6),"")</f>
      </c>
      <c r="HD149">
        <f>IF($JG149&gt;=7,INDEX($GV:$GV,$JF149+7),"")</f>
      </c>
      <c r="HE149">
        <f>IF($JG149&gt;=8,INDEX($GV:$GV,$JF149+8),"")</f>
      </c>
      <c r="HF149">
        <f>IF($JG149&gt;=9,INDEX($GV:$GV,$JF149+9),"")</f>
      </c>
      <c r="HG149">
        <f>IF($JG149&gt;=10,INDEX($GV:$GV,$JF149+10),"")</f>
      </c>
      <c r="HH149">
        <f>IF($JG149&gt;=11,INDEX($GV:$GV,$JF149+11),"")</f>
      </c>
      <c r="HI149">
        <f>IF($JG149&gt;=12,INDEX($GV:$GV,$JF149+12),"")</f>
      </c>
      <c r="HJ149">
        <f>IF($JG149&gt;=13,INDEX($GV:$GV,$JF149+13),"")</f>
      </c>
      <c r="HK149">
        <f>IF($JG149&gt;=14,INDEX($GV:$GV,$JF149+14),"")</f>
      </c>
      <c r="HL149">
        <f>IF($JG149&gt;=15,INDEX($GV:$GV,$JF149+15),"")</f>
      </c>
      <c r="HM149">
        <f>IF($JG149&gt;=16,INDEX($GV:$GV,$JF149+16),"")</f>
      </c>
      <c r="HN149">
        <f>IF($JG149&gt;=17,INDEX($GV:$GV,$JF149+17),"")</f>
      </c>
      <c r="HO149">
        <f>IF($JG149&gt;=18,INDEX($GV:$GV,$JF149+18),"")</f>
      </c>
      <c r="HP149">
        <f>IF($JG149&gt;=19,INDEX($GV:$GV,$JF149+19),"")</f>
      </c>
      <c r="HQ149">
        <f>IF($JG149&gt;=20,INDEX($GV:$GV,$JF149+20),"")</f>
      </c>
      <c r="HR149">
        <f>IF($JG149&gt;=21,INDEX($GV:$GV,$JF149+21),"")</f>
      </c>
      <c r="HS149">
        <f>IF($JG149&gt;=22,INDEX($GV:$GV,$JF149+22),"")</f>
      </c>
      <c r="HT149">
        <f>IF($JG149&gt;=23,INDEX($GV:$GV,$JF149+23),"")</f>
      </c>
      <c r="HU149">
        <f>IF($JG149&gt;=24,INDEX($GV:$GV,$JF149+24),"")</f>
      </c>
      <c r="HV149">
        <f>IF($JG149&gt;=25,INDEX($GV:$GV,$JF149+25),"")</f>
      </c>
      <c r="HW149">
        <f>IF($JG149&gt;=26,INDEX($GV:$GV,$JF149+26),"")</f>
      </c>
      <c r="HX149">
        <f>IF($JG149&gt;=27,INDEX($GV:$GV,$JF149+27),"")</f>
      </c>
      <c r="HY149">
        <f>IF($JG149&gt;=28,INDEX($GV:$GV,$JF149+28),"")</f>
      </c>
      <c r="HZ149">
        <f>IF($JG149&gt;=29,INDEX($GV:$GV,$JF149+29),"")</f>
      </c>
      <c r="IA149">
        <f>IF($JG149&gt;=30,INDEX($GV:$GV,$JF149+30),"")</f>
      </c>
      <c r="IB149">
        <f>IF($JG149&gt;=31,INDEX($GV:$GV,$JF149+31),"")</f>
      </c>
      <c r="IC149">
        <f>IF($JG149&gt;=32,INDEX($GV:$GV,$JF149+32),"")</f>
      </c>
      <c r="ID149">
        <f>IF($JG149&gt;=33,INDEX($GV:$GV,$JF149+33),"")</f>
      </c>
      <c r="IE149">
        <f>IF($JG149&gt;=34,INDEX($GV:$GV,$JF149+34),"")</f>
      </c>
      <c r="IF149">
        <f>IF($JG149&gt;=35,INDEX($GV:$GV,$JF149+35),"")</f>
      </c>
      <c r="IG149">
        <f>IF($JG149&gt;=36,INDEX($GV:$GV,$JF149+36),"")</f>
      </c>
      <c r="IH149">
        <f>IF($JG149&gt;=37,INDEX($GV:$GV,$JF149+37),"")</f>
      </c>
      <c r="II149">
        <f>IF($JG149&gt;=38,INDEX($GV:$GV,$JF149+38),"")</f>
      </c>
      <c r="IJ149">
        <f>IF($JG149&gt;=39,INDEX($GV:$GV,$JF149+39),"")</f>
      </c>
      <c r="IK149">
        <f>IF($JG149&gt;=40,INDEX($GV:$GV,$JF149+40),"")</f>
      </c>
      <c r="IL149">
        <f>IF($JG149&gt;=41,INDEX($GV:$GV,$JF149+41),"")</f>
      </c>
      <c r="IM149">
        <f>IF($JG149&gt;=42,INDEX($GV:$GV,$JF149+42),"")</f>
      </c>
      <c r="IN149">
        <f>IF($JG149&gt;=43,INDEX($GV:$GV,$JF149+43),"")</f>
      </c>
      <c r="IO149">
        <f>IF($JG149&gt;=44,INDEX($GV:$GV,$JF149+44),"")</f>
      </c>
      <c r="IP149">
        <f>IF($JG149&gt;=45,INDEX($GV:$GV,$JF149+45),"")</f>
      </c>
      <c r="IQ149">
        <f>IF($JG149&gt;=46,INDEX($GV:$GV,$JF149+46),"")</f>
      </c>
      <c r="IR149">
        <f>IF($JG149&gt;=47,INDEX($GV:$GV,$JF149+47),"")</f>
      </c>
      <c r="IS149">
        <f>IF($JG149&gt;=48,INDEX($GV:$GV,$JF149+48),"")</f>
      </c>
      <c r="IT149">
        <f>IF($JG149&gt;=49,INDEX($GV:$GV,$JF149+49),"")</f>
      </c>
      <c r="IU149">
        <f>IF($JG149&gt;=50,INDEX($GV:$GV,$JF149+50),"")</f>
      </c>
      <c r="IV149">
        <f>IF($JG149&gt;=51,INDEX($GV:$GV,$JF149+51),"")</f>
      </c>
      <c r="IW149">
        <f>IF($JG149&gt;=52,INDEX($GV:$GV,$JF149+52),"")</f>
      </c>
      <c r="IX149">
        <f>IF($JG149&gt;=53,INDEX($GV:$GV,$JF149+53),"")</f>
      </c>
      <c r="IY149">
        <f>IF($JG149&gt;=54,INDEX($GV:$GV,$JF149+54),"")</f>
      </c>
      <c r="IZ149">
        <f>IF($JG149&gt;=55,INDEX($GV:$GV,$JF149+55),"")</f>
      </c>
      <c r="JA149">
        <f>IF($JG149&gt;=56,INDEX($GV:$GV,$JF149+56),"")</f>
      </c>
      <c r="JB149">
        <f>IF($JG149&gt;=57,INDEX($GV:$GV,$JF149+57),"")</f>
      </c>
      <c r="JC149">
        <f>IF($JG149&gt;=58,INDEX($GV:$GV,$JF149+58),"")</f>
      </c>
      <c r="JD149">
        <f>IF($JG149&gt;=59,INDEX($GV:$GV,$JF149+59),"")</f>
      </c>
      <c r="JE149">
        <f>IF($JG149&gt;=60,INDEX($GV:$GV,$JF149+60),"")</f>
      </c>
      <c r="JF149">
        <f>IFERROR(MATCH($GU149,$GV$2:$GV$322,0)+1,0)</f>
      </c>
      <c r="JG149">
        <f>IFERROR(INDEX($GW$2:$GW$322,MATCH($GU149,$GV$2:$GV$322,0)),0)</f>
      </c>
      <c r="JH149" t="s">
        <v>44</v>
      </c>
      <c r="JI149" t="s">
        <v>44</v>
      </c>
    </row>
    <row r="150" spans="1:269" x14ac:dyDescent="0.25">
      <c r="R150">
        <f>IF(OR($U150="",$Q150=""),"",IFERROR($U150/$Q150,0))</f>
      </c>
      <c r="S150">
        <f>IF($U150="","",
SUM($T150,$V150,$AA150,$W150,$Y150)*
(1-IF($AB150="",0,VALUE($AB150)/100)))</f>
      </c>
      <c r="T150">
        <f>IF($U150="","",$U150)</f>
      </c>
      <c r="V150">
        <f>IF($U150="","",
IF($O150="","",
IF(ISNUMBER(SEARCH("exempt",LOWER($O150))),0,
$U150*(VALUE(SUBSTITUTE($O150,"%",""))/100))))</f>
      </c>
      <c r="AC150">
        <f>IFERROR(IF(FIND(" - ",$K150)&gt;0,MID($K150,FIND(" - ",$K150)+3,LEN($K150)),""),"")</f>
      </c>
      <c r="AL150" t="s">
        <v>807</v>
      </c>
      <c r="AQ150" t="s">
        <v>710</v>
      </c>
      <c r="AT150">
        <f>IFERROR(LEFT($K150,FIND(" - ",$K150)-1),$K150)</f>
      </c>
      <c r="AW150">
        <f>IF($CL150&gt;=1,INDEX($AU:$AU,$CK150+1),"")</f>
      </c>
      <c r="AX150">
        <f>IF($CL150&gt;=2,INDEX($AU:$AU,$CK150+2),"")</f>
      </c>
      <c r="AY150">
        <f>IF($CL150&gt;=3,INDEX($AU:$AU,$CK150+3),"")</f>
      </c>
      <c r="AZ150">
        <f>IF($CL150&gt;=4,INDEX($AU:$AU,$CK150+4),"")</f>
      </c>
      <c r="BA150">
        <f>IF($CL150&gt;=5,INDEX($AU:$AU,$CK150+5),"")</f>
      </c>
      <c r="BB150">
        <f>IF($CL150&gt;=6,INDEX($AU:$AU,$CK150+6),"")</f>
      </c>
      <c r="BC150">
        <f>IF($CL150&gt;=7,INDEX($AU:$AU,$CK150+7),"")</f>
      </c>
      <c r="BD150">
        <f>IF($CL150&gt;=8,INDEX($AU:$AU,$CK150+8),"")</f>
      </c>
      <c r="BE150">
        <f>IF($CL150&gt;=9,INDEX($AU:$AU,$CK150+9),"")</f>
      </c>
      <c r="BF150">
        <f>IF($CL150&gt;=10,INDEX($AU:$AU,$CK150+10),"")</f>
      </c>
      <c r="BG150">
        <f>IF($CL150&gt;=11,INDEX($AU:$AU,$CK150+11),"")</f>
      </c>
      <c r="BH150">
        <f>IF($CL150&gt;=12,INDEX($AU:$AU,$CK150+12),"")</f>
      </c>
      <c r="BI150">
        <f>IF($CL150&gt;=13,INDEX($AU:$AU,$CK150+13),"")</f>
      </c>
      <c r="BJ150">
        <f>IF($CL150&gt;=14,INDEX($AU:$AU,$CK150+14),"")</f>
      </c>
      <c r="BK150">
        <f>IF($CL150&gt;=15,INDEX($AU:$AU,$CK150+15),"")</f>
      </c>
      <c r="BL150">
        <f>IF($CL150&gt;=16,INDEX($AU:$AU,$CK150+16),"")</f>
      </c>
      <c r="BM150">
        <f>IF($CL150&gt;=17,INDEX($AU:$AU,$CK150+17),"")</f>
      </c>
      <c r="BN150">
        <f>IF($CL150&gt;=18,INDEX($AU:$AU,$CK150+18),"")</f>
      </c>
      <c r="BO150">
        <f>IF($CL150&gt;=19,INDEX($AU:$AU,$CK150+19),"")</f>
      </c>
      <c r="BP150">
        <f>IF($CL150&gt;=20,INDEX($AU:$AU,$CK150+20),"")</f>
      </c>
      <c r="BQ150">
        <f>IF($CL150&gt;=21,INDEX($AU:$AU,$CK150+21),"")</f>
      </c>
      <c r="BR150">
        <f>IF($CL150&gt;=22,INDEX($AU:$AU,$CK150+22),"")</f>
      </c>
      <c r="BS150">
        <f>IF($CL150&gt;=23,INDEX($AU:$AU,$CK150+23),"")</f>
      </c>
      <c r="BT150">
        <f>IF($CL150&gt;=24,INDEX($AU:$AU,$CK150+24),"")</f>
      </c>
      <c r="BU150">
        <f>IF($CL150&gt;=25,INDEX($AU:$AU,$CK150+25),"")</f>
      </c>
      <c r="BV150">
        <f>IF($CL150&gt;=26,INDEX($AU:$AU,$CK150+26),"")</f>
      </c>
      <c r="BW150">
        <f>IF($CL150&gt;=27,INDEX($AU:$AU,$CK150+27),"")</f>
      </c>
      <c r="BX150">
        <f>IF($CL150&gt;=28,INDEX($AU:$AU,$CK150+28),"")</f>
      </c>
      <c r="BY150">
        <f>IF($CL150&gt;=29,INDEX($AU:$AU,$CK150+29),"")</f>
      </c>
      <c r="BZ150">
        <f>IF($CL150&gt;=30,INDEX($AU:$AU,$CK150+30),"")</f>
      </c>
      <c r="CA150">
        <f>IF($CL150&gt;=31,INDEX($AU:$AU,$CK150+31),"")</f>
      </c>
      <c r="CB150">
        <f>IF($CL150&gt;=32,INDEX($AU:$AU,$CK150+32),"")</f>
      </c>
      <c r="CC150">
        <f>IF($CL150&gt;=33,INDEX($AU:$AU,$CK150+33),"")</f>
      </c>
      <c r="CD150">
        <f>IF($CL150&gt;=34,INDEX($AU:$AU,$CK150+34),"")</f>
      </c>
      <c r="CE150">
        <f>IF($CL150&gt;=35,INDEX($AU:$AU,$CK150+35),"")</f>
      </c>
      <c r="CF150">
        <f>IF($CL150&gt;=36,INDEX($AU:$AU,$CK150+36),"")</f>
      </c>
      <c r="CG150">
        <f>IF($CL150&gt;=37,INDEX($AU:$AU,$CK150+37),"")</f>
      </c>
      <c r="CH150">
        <f>IF($CL150&gt;=38,INDEX($AU:$AU,$CK150+38),"")</f>
      </c>
      <c r="CI150">
        <f>IF($CL150&gt;=39,INDEX($AU:$AU,$CK150+39),"")</f>
      </c>
      <c r="CJ150">
        <f>IF($CL150&gt;=40,INDEX($AU:$AU,$CK150+40),"")</f>
      </c>
      <c r="CK150">
        <f>IFERROR(MATCH($AT150,$AU$2:$AU$133,0)+1,0)</f>
      </c>
      <c r="CL150">
        <f>IFERROR(INDEX($AV$2:$AV$133,MATCH($AT150,$AU$2:$AU$133,0)),0)</f>
      </c>
      <c r="CM150">
        <f>IFERROR(LEFT($L150,FIND(" - ",$L150)-1),$L150)</f>
      </c>
      <c r="CN150" t="s">
        <v>149</v>
      </c>
      <c r="CP150">
        <f>IF($DK150&gt;=1,INDEX($CN:$CN,$DJ150+1),"")</f>
      </c>
      <c r="CQ150">
        <f>IF($DK150&gt;=2,INDEX($CN:$CN,$DJ150+2),"")</f>
      </c>
      <c r="CR150">
        <f>IF($DK150&gt;=3,INDEX($CN:$CN,$DJ150+3),"")</f>
      </c>
      <c r="CS150">
        <f>IF($DK150&gt;=4,INDEX($CN:$CN,$DJ150+4),"")</f>
      </c>
      <c r="CT150">
        <f>IF($DK150&gt;=5,INDEX($CN:$CN,$DJ150+5),"")</f>
      </c>
      <c r="CU150">
        <f>IF($DK150&gt;=6,INDEX($CN:$CN,$DJ150+6),"")</f>
      </c>
      <c r="CV150">
        <f>IF($DK150&gt;=7,INDEX($CN:$CN,$DJ150+7),"")</f>
      </c>
      <c r="CW150">
        <f>IF($DK150&gt;=8,INDEX($CN:$CN,$DJ150+8),"")</f>
      </c>
      <c r="CX150">
        <f>IF($DK150&gt;=9,INDEX($CN:$CN,$DJ150+9),"")</f>
      </c>
      <c r="CY150">
        <f>IF($DK150&gt;=10,INDEX($CN:$CN,$DJ150+10),"")</f>
      </c>
      <c r="CZ150">
        <f>IF($DK150&gt;=11,INDEX($CN:$CN,$DJ150+11),"")</f>
      </c>
      <c r="DA150">
        <f>IF($DK150&gt;=12,INDEX($CN:$CN,$DJ150+12),"")</f>
      </c>
      <c r="DB150">
        <f>IF($DK150&gt;=13,INDEX($CN:$CN,$DJ150+13),"")</f>
      </c>
      <c r="DC150">
        <f>IF($DK150&gt;=14,INDEX($CN:$CN,$DJ150+14),"")</f>
      </c>
      <c r="DD150">
        <f>IF($DK150&gt;=15,INDEX($CN:$CN,$DJ150+15),"")</f>
      </c>
      <c r="DE150">
        <f>IF($DK150&gt;=16,INDEX($CN:$CN,$DJ150+16),"")</f>
      </c>
      <c r="DF150">
        <f>IF($DK150&gt;=17,INDEX($CN:$CN,$DJ150+17),"")</f>
      </c>
      <c r="DG150">
        <f>IF($DK150&gt;=18,INDEX($CN:$CN,$DJ150+18),"")</f>
      </c>
      <c r="DH150">
        <f>IF($DK150&gt;=19,INDEX($CN:$CN,$DJ150+19),"")</f>
      </c>
      <c r="DI150">
        <f>IF($DK150&gt;=20,INDEX($CN:$CN,$DJ150+20),"")</f>
      </c>
      <c r="DJ150">
        <f>IFERROR(MATCH($CM150,$CN$2:$CN$1089,0)+1,0)</f>
      </c>
      <c r="DK150">
        <f>IFERROR(INDEX($CO$2:$CO$1089,MATCH($CM150,$CN$2:$CN$1089,0)),0)</f>
      </c>
      <c r="DL150">
        <f>IFERROR(INDEX($AS:$AS,MATCH($O150,$AR:$AR,0))&amp;"","")</f>
      </c>
      <c r="DP150">
        <f>IF($GS150&gt;=1,INDEX($DM:$DM,$GR150+1),"")</f>
      </c>
      <c r="DQ150">
        <f>IF($GS150&gt;=2,INDEX($DM:$DM,$GR150+2),"")</f>
      </c>
      <c r="DR150">
        <f>IF($GS150&gt;=3,INDEX($DM:$DM,$GR150+3),"")</f>
      </c>
      <c r="DS150">
        <f>IF($GS150&gt;=4,INDEX($DM:$DM,$GR150+4),"")</f>
      </c>
      <c r="DT150">
        <f>IF($GS150&gt;=5,INDEX($DM:$DM,$GR150+5),"")</f>
      </c>
      <c r="DU150">
        <f>IF($GS150&gt;=6,INDEX($DM:$DM,$GR150+6),"")</f>
      </c>
      <c r="DV150">
        <f>IF($GS150&gt;=7,INDEX($DM:$DM,$GR150+7),"")</f>
      </c>
      <c r="DW150">
        <f>IF($GS150&gt;=8,INDEX($DM:$DM,$GR150+8),"")</f>
      </c>
      <c r="DX150">
        <f>IF($GS150&gt;=9,INDEX($DM:$DM,$GR150+9),"")</f>
      </c>
      <c r="DY150">
        <f>IF($GS150&gt;=10,INDEX($DM:$DM,$GR150+10),"")</f>
      </c>
      <c r="DZ150">
        <f>IF($GS150&gt;=11,INDEX($DM:$DM,$GR150+11),"")</f>
      </c>
      <c r="EA150">
        <f>IF($GS150&gt;=12,INDEX($DM:$DM,$GR150+12),"")</f>
      </c>
      <c r="EB150">
        <f>IF($GS150&gt;=13,INDEX($DM:$DM,$GR150+13),"")</f>
      </c>
      <c r="EC150">
        <f>IF($GS150&gt;=14,INDEX($DM:$DM,$GR150+14),"")</f>
      </c>
      <c r="ED150">
        <f>IF($GS150&gt;=15,INDEX($DM:$DM,$GR150+15),"")</f>
      </c>
      <c r="EE150">
        <f>IF($GS150&gt;=16,INDEX($DM:$DM,$GR150+16),"")</f>
      </c>
      <c r="EF150">
        <f>IF($GS150&gt;=17,INDEX($DM:$DM,$GR150+17),"")</f>
      </c>
      <c r="EG150">
        <f>IF($GS150&gt;=18,INDEX($DM:$DM,$GR150+18),"")</f>
      </c>
      <c r="EH150">
        <f>IF($GS150&gt;=19,INDEX($DM:$DM,$GR150+19),"")</f>
      </c>
      <c r="EI150">
        <f>IF($GS150&gt;=20,INDEX($DM:$DM,$GR150+20),"")</f>
      </c>
      <c r="EJ150">
        <f>IF($GS150&gt;=21,INDEX($DM:$DM,$GR150+21),"")</f>
      </c>
      <c r="EK150">
        <f>IF($GS150&gt;=22,INDEX($DM:$DM,$GR150+22),"")</f>
      </c>
      <c r="EL150">
        <f>IF($GS150&gt;=23,INDEX($DM:$DM,$GR150+23),"")</f>
      </c>
      <c r="EM150">
        <f>IF($GS150&gt;=24,INDEX($DM:$DM,$GR150+24),"")</f>
      </c>
      <c r="EN150">
        <f>IF($GS150&gt;=25,INDEX($DM:$DM,$GR150+25),"")</f>
      </c>
      <c r="EO150">
        <f>IF($GS150&gt;=26,INDEX($DM:$DM,$GR150+26),"")</f>
      </c>
      <c r="EP150">
        <f>IF($GS150&gt;=27,INDEX($DM:$DM,$GR150+27),"")</f>
      </c>
      <c r="EQ150">
        <f>IF($GS150&gt;=28,INDEX($DM:$DM,$GR150+28),"")</f>
      </c>
      <c r="ER150">
        <f>IF($GS150&gt;=29,INDEX($DM:$DM,$GR150+29),"")</f>
      </c>
      <c r="ES150">
        <f>IF($GS150&gt;=30,INDEX($DM:$DM,$GR150+30),"")</f>
      </c>
      <c r="ET150">
        <f>IF($GS150&gt;=31,INDEX($DM:$DM,$GR150+31),"")</f>
      </c>
      <c r="EU150">
        <f>IF($GS150&gt;=32,INDEX($DM:$DM,$GR150+32),"")</f>
      </c>
      <c r="EV150">
        <f>IF($GS150&gt;=33,INDEX($DM:$DM,$GR150+33),"")</f>
      </c>
      <c r="EW150">
        <f>IF($GS150&gt;=34,INDEX($DM:$DM,$GR150+34),"")</f>
      </c>
      <c r="EX150">
        <f>IF($GS150&gt;=35,INDEX($DM:$DM,$GR150+35),"")</f>
      </c>
      <c r="EY150">
        <f>IF($GS150&gt;=36,INDEX($DM:$DM,$GR150+36),"")</f>
      </c>
      <c r="EZ150">
        <f>IF($GS150&gt;=37,INDEX($DM:$DM,$GR150+37),"")</f>
      </c>
      <c r="FA150">
        <f>IF($GS150&gt;=38,INDEX($DM:$DM,$GR150+38),"")</f>
      </c>
      <c r="FB150">
        <f>IF($GS150&gt;=39,INDEX($DM:$DM,$GR150+39),"")</f>
      </c>
      <c r="FC150">
        <f>IF($GS150&gt;=40,INDEX($DM:$DM,$GR150+40),"")</f>
      </c>
      <c r="FD150">
        <f>IF($GS150&gt;=1,INDEX($DN:$DN,$GR150+1),"")</f>
      </c>
      <c r="FE150">
        <f>IF($GS150&gt;=2,INDEX($DN:$DN,$GR150+2),"")</f>
      </c>
      <c r="FF150">
        <f>IF($GS150&gt;=3,INDEX($DN:$DN,$GR150+3),"")</f>
      </c>
      <c r="FG150">
        <f>IF($GS150&gt;=4,INDEX($DN:$DN,$GR150+4),"")</f>
      </c>
      <c r="FH150">
        <f>IF($GS150&gt;=5,INDEX($DN:$DN,$GR150+5),"")</f>
      </c>
      <c r="FI150">
        <f>IF($GS150&gt;=6,INDEX($DN:$DN,$GR150+6),"")</f>
      </c>
      <c r="FJ150">
        <f>IF($GS150&gt;=7,INDEX($DN:$DN,$GR150+7),"")</f>
      </c>
      <c r="FK150">
        <f>IF($GS150&gt;=8,INDEX($DN:$DN,$GR150+8),"")</f>
      </c>
      <c r="FL150">
        <f>IF($GS150&gt;=9,INDEX($DN:$DN,$GR150+9),"")</f>
      </c>
      <c r="FM150">
        <f>IF($GS150&gt;=10,INDEX($DN:$DN,$GR150+10),"")</f>
      </c>
      <c r="FN150">
        <f>IF($GS150&gt;=11,INDEX($DN:$DN,$GR150+11),"")</f>
      </c>
      <c r="FO150">
        <f>IF($GS150&gt;=12,INDEX($DN:$DN,$GR150+12),"")</f>
      </c>
      <c r="FP150">
        <f>IF($GS150&gt;=13,INDEX($DN:$DN,$GR150+13),"")</f>
      </c>
      <c r="FQ150">
        <f>IF($GS150&gt;=14,INDEX($DN:$DN,$GR150+14),"")</f>
      </c>
      <c r="FR150">
        <f>IF($GS150&gt;=15,INDEX($DN:$DN,$GR150+15),"")</f>
      </c>
      <c r="FS150">
        <f>IF($GS150&gt;=16,INDEX($DN:$DN,$GR150+16),"")</f>
      </c>
      <c r="FT150">
        <f>IF($GS150&gt;=17,INDEX($DN:$DN,$GR150+17),"")</f>
      </c>
      <c r="FU150">
        <f>IF($GS150&gt;=18,INDEX($DN:$DN,$GR150+18),"")</f>
      </c>
      <c r="FV150">
        <f>IF($GS150&gt;=19,INDEX($DN:$DN,$GR150+19),"")</f>
      </c>
      <c r="FW150">
        <f>IF($GS150&gt;=20,INDEX($DN:$DN,$GR150+20),"")</f>
      </c>
      <c r="FX150">
        <f>IF($GS150&gt;=21,INDEX($DN:$DN,$GR150+21),"")</f>
      </c>
      <c r="FY150">
        <f>IF($GS150&gt;=22,INDEX($DN:$DN,$GR150+22),"")</f>
      </c>
      <c r="FZ150">
        <f>IF($GS150&gt;=23,INDEX($DN:$DN,$GR150+23),"")</f>
      </c>
      <c r="GA150">
        <f>IF($GS150&gt;=24,INDEX($DN:$DN,$GR150+24),"")</f>
      </c>
      <c r="GB150">
        <f>IF($GS150&gt;=25,INDEX($DN:$DN,$GR150+25),"")</f>
      </c>
      <c r="GC150">
        <f>IF($GS150&gt;=26,INDEX($DN:$DN,$GR150+26),"")</f>
      </c>
      <c r="GD150">
        <f>IF($GS150&gt;=27,INDEX($DN:$DN,$GR150+27),"")</f>
      </c>
      <c r="GE150">
        <f>IF($GS150&gt;=28,INDEX($DN:$DN,$GR150+28),"")</f>
      </c>
      <c r="GF150">
        <f>IF($GS150&gt;=29,INDEX($DN:$DN,$GR150+29),"")</f>
      </c>
      <c r="GG150">
        <f>IF($GS150&gt;=30,INDEX($DN:$DN,$GR150+30),"")</f>
      </c>
      <c r="GH150">
        <f>IF($GS150&gt;=31,INDEX($DN:$DN,$GR150+31),"")</f>
      </c>
      <c r="GI150">
        <f>IF($GS150&gt;=32,INDEX($DN:$DN,$GR150+32),"")</f>
      </c>
      <c r="GJ150">
        <f>IF($GS150&gt;=33,INDEX($DN:$DN,$GR150+33),"")</f>
      </c>
      <c r="GK150">
        <f>IF($GS150&gt;=34,INDEX($DN:$DN,$GR150+34),"")</f>
      </c>
      <c r="GL150">
        <f>IF($GS150&gt;=35,INDEX($DN:$DN,$GR150+35),"")</f>
      </c>
      <c r="GM150">
        <f>IF($GS150&gt;=36,INDEX($DN:$DN,$GR150+36),"")</f>
      </c>
      <c r="GN150">
        <f>IF($GS150&gt;=37,INDEX($DN:$DN,$GR150+37),"")</f>
      </c>
      <c r="GO150">
        <f>IF($GS150&gt;=38,INDEX($DN:$DN,$GR150+38),"")</f>
      </c>
      <c r="GP150">
        <f>IF($GS150&gt;=39,INDEX($DN:$DN,$GR150+39),"")</f>
      </c>
      <c r="GQ150">
        <f>IF($GS150&gt;=40,INDEX($DN:$DN,$GR150+40),"")</f>
      </c>
      <c r="GR150">
        <f>IFERROR(MATCH($DL150,$DM$2:$DM$148,0)+1,0)</f>
      </c>
      <c r="GS150">
        <f>IFERROR(INDEX($DO$2:$DO$148,MATCH($DL150,$DM$2:$DM$148,0)),0)</f>
      </c>
      <c r="GT150">
        <f>IFERROR(MATCH($Z150,$DP$150:$FC$150,0),0)</f>
      </c>
      <c r="GU150">
        <f>IF($GT150&gt;0,INDEX($FD$150:$GQ$150,$GT150),"")</f>
      </c>
      <c r="GV150" t="s">
        <v>124</v>
      </c>
      <c r="GX150">
        <f>IF($JG150&gt;=1,INDEX($GV:$GV,$JF150+1),"")</f>
      </c>
      <c r="GY150">
        <f>IF($JG150&gt;=2,INDEX($GV:$GV,$JF150+2),"")</f>
      </c>
      <c r="GZ150">
        <f>IF($JG150&gt;=3,INDEX($GV:$GV,$JF150+3),"")</f>
      </c>
      <c r="HA150">
        <f>IF($JG150&gt;=4,INDEX($GV:$GV,$JF150+4),"")</f>
      </c>
      <c r="HB150">
        <f>IF($JG150&gt;=5,INDEX($GV:$GV,$JF150+5),"")</f>
      </c>
      <c r="HC150">
        <f>IF($JG150&gt;=6,INDEX($GV:$GV,$JF150+6),"")</f>
      </c>
      <c r="HD150">
        <f>IF($JG150&gt;=7,INDEX($GV:$GV,$JF150+7),"")</f>
      </c>
      <c r="HE150">
        <f>IF($JG150&gt;=8,INDEX($GV:$GV,$JF150+8),"")</f>
      </c>
      <c r="HF150">
        <f>IF($JG150&gt;=9,INDEX($GV:$GV,$JF150+9),"")</f>
      </c>
      <c r="HG150">
        <f>IF($JG150&gt;=10,INDEX($GV:$GV,$JF150+10),"")</f>
      </c>
      <c r="HH150">
        <f>IF($JG150&gt;=11,INDEX($GV:$GV,$JF150+11),"")</f>
      </c>
      <c r="HI150">
        <f>IF($JG150&gt;=12,INDEX($GV:$GV,$JF150+12),"")</f>
      </c>
      <c r="HJ150">
        <f>IF($JG150&gt;=13,INDEX($GV:$GV,$JF150+13),"")</f>
      </c>
      <c r="HK150">
        <f>IF($JG150&gt;=14,INDEX($GV:$GV,$JF150+14),"")</f>
      </c>
      <c r="HL150">
        <f>IF($JG150&gt;=15,INDEX($GV:$GV,$JF150+15),"")</f>
      </c>
      <c r="HM150">
        <f>IF($JG150&gt;=16,INDEX($GV:$GV,$JF150+16),"")</f>
      </c>
      <c r="HN150">
        <f>IF($JG150&gt;=17,INDEX($GV:$GV,$JF150+17),"")</f>
      </c>
      <c r="HO150">
        <f>IF($JG150&gt;=18,INDEX($GV:$GV,$JF150+18),"")</f>
      </c>
      <c r="HP150">
        <f>IF($JG150&gt;=19,INDEX($GV:$GV,$JF150+19),"")</f>
      </c>
      <c r="HQ150">
        <f>IF($JG150&gt;=20,INDEX($GV:$GV,$JF150+20),"")</f>
      </c>
      <c r="HR150">
        <f>IF($JG150&gt;=21,INDEX($GV:$GV,$JF150+21),"")</f>
      </c>
      <c r="HS150">
        <f>IF($JG150&gt;=22,INDEX($GV:$GV,$JF150+22),"")</f>
      </c>
      <c r="HT150">
        <f>IF($JG150&gt;=23,INDEX($GV:$GV,$JF150+23),"")</f>
      </c>
      <c r="HU150">
        <f>IF($JG150&gt;=24,INDEX($GV:$GV,$JF150+24),"")</f>
      </c>
      <c r="HV150">
        <f>IF($JG150&gt;=25,INDEX($GV:$GV,$JF150+25),"")</f>
      </c>
      <c r="HW150">
        <f>IF($JG150&gt;=26,INDEX($GV:$GV,$JF150+26),"")</f>
      </c>
      <c r="HX150">
        <f>IF($JG150&gt;=27,INDEX($GV:$GV,$JF150+27),"")</f>
      </c>
      <c r="HY150">
        <f>IF($JG150&gt;=28,INDEX($GV:$GV,$JF150+28),"")</f>
      </c>
      <c r="HZ150">
        <f>IF($JG150&gt;=29,INDEX($GV:$GV,$JF150+29),"")</f>
      </c>
      <c r="IA150">
        <f>IF($JG150&gt;=30,INDEX($GV:$GV,$JF150+30),"")</f>
      </c>
      <c r="IB150">
        <f>IF($JG150&gt;=31,INDEX($GV:$GV,$JF150+31),"")</f>
      </c>
      <c r="IC150">
        <f>IF($JG150&gt;=32,INDEX($GV:$GV,$JF150+32),"")</f>
      </c>
      <c r="ID150">
        <f>IF($JG150&gt;=33,INDEX($GV:$GV,$JF150+33),"")</f>
      </c>
      <c r="IE150">
        <f>IF($JG150&gt;=34,INDEX($GV:$GV,$JF150+34),"")</f>
      </c>
      <c r="IF150">
        <f>IF($JG150&gt;=35,INDEX($GV:$GV,$JF150+35),"")</f>
      </c>
      <c r="IG150">
        <f>IF($JG150&gt;=36,INDEX($GV:$GV,$JF150+36),"")</f>
      </c>
      <c r="IH150">
        <f>IF($JG150&gt;=37,INDEX($GV:$GV,$JF150+37),"")</f>
      </c>
      <c r="II150">
        <f>IF($JG150&gt;=38,INDEX($GV:$GV,$JF150+38),"")</f>
      </c>
      <c r="IJ150">
        <f>IF($JG150&gt;=39,INDEX($GV:$GV,$JF150+39),"")</f>
      </c>
      <c r="IK150">
        <f>IF($JG150&gt;=40,INDEX($GV:$GV,$JF150+40),"")</f>
      </c>
      <c r="IL150">
        <f>IF($JG150&gt;=41,INDEX($GV:$GV,$JF150+41),"")</f>
      </c>
      <c r="IM150">
        <f>IF($JG150&gt;=42,INDEX($GV:$GV,$JF150+42),"")</f>
      </c>
      <c r="IN150">
        <f>IF($JG150&gt;=43,INDEX($GV:$GV,$JF150+43),"")</f>
      </c>
      <c r="IO150">
        <f>IF($JG150&gt;=44,INDEX($GV:$GV,$JF150+44),"")</f>
      </c>
      <c r="IP150">
        <f>IF($JG150&gt;=45,INDEX($GV:$GV,$JF150+45),"")</f>
      </c>
      <c r="IQ150">
        <f>IF($JG150&gt;=46,INDEX($GV:$GV,$JF150+46),"")</f>
      </c>
      <c r="IR150">
        <f>IF($JG150&gt;=47,INDEX($GV:$GV,$JF150+47),"")</f>
      </c>
      <c r="IS150">
        <f>IF($JG150&gt;=48,INDEX($GV:$GV,$JF150+48),"")</f>
      </c>
      <c r="IT150">
        <f>IF($JG150&gt;=49,INDEX($GV:$GV,$JF150+49),"")</f>
      </c>
      <c r="IU150">
        <f>IF($JG150&gt;=50,INDEX($GV:$GV,$JF150+50),"")</f>
      </c>
      <c r="IV150">
        <f>IF($JG150&gt;=51,INDEX($GV:$GV,$JF150+51),"")</f>
      </c>
      <c r="IW150">
        <f>IF($JG150&gt;=52,INDEX($GV:$GV,$JF150+52),"")</f>
      </c>
      <c r="IX150">
        <f>IF($JG150&gt;=53,INDEX($GV:$GV,$JF150+53),"")</f>
      </c>
      <c r="IY150">
        <f>IF($JG150&gt;=54,INDEX($GV:$GV,$JF150+54),"")</f>
      </c>
      <c r="IZ150">
        <f>IF($JG150&gt;=55,INDEX($GV:$GV,$JF150+55),"")</f>
      </c>
      <c r="JA150">
        <f>IF($JG150&gt;=56,INDEX($GV:$GV,$JF150+56),"")</f>
      </c>
      <c r="JB150">
        <f>IF($JG150&gt;=57,INDEX($GV:$GV,$JF150+57),"")</f>
      </c>
      <c r="JC150">
        <f>IF($JG150&gt;=58,INDEX($GV:$GV,$JF150+58),"")</f>
      </c>
      <c r="JD150">
        <f>IF($JG150&gt;=59,INDEX($GV:$GV,$JF150+59),"")</f>
      </c>
      <c r="JE150">
        <f>IF($JG150&gt;=60,INDEX($GV:$GV,$JF150+60),"")</f>
      </c>
      <c r="JF150">
        <f>IFERROR(MATCH($GU150,$GV$2:$GV$322,0)+1,0)</f>
      </c>
      <c r="JG150">
        <f>IFERROR(INDEX($GW$2:$GW$322,MATCH($GU150,$GV$2:$GV$322,0)),0)</f>
      </c>
      <c r="JH150" t="s">
        <v>44</v>
      </c>
      <c r="JI150" t="s">
        <v>44</v>
      </c>
    </row>
    <row r="151" spans="1:269" x14ac:dyDescent="0.25">
      <c r="R151">
        <f>IF(OR($U151="",$Q151=""),"",IFERROR($U151/$Q151,0))</f>
      </c>
      <c r="S151">
        <f>IF($U151="","",
SUM($T151,$V151,$AA151,$W151,$Y151)*
(1-IF($AB151="",0,VALUE($AB151)/100)))</f>
      </c>
      <c r="T151">
        <f>IF($U151="","",$U151)</f>
      </c>
      <c r="V151">
        <f>IF($U151="","",
IF($O151="","",
IF(ISNUMBER(SEARCH("exempt",LOWER($O151))),0,
$U151*(VALUE(SUBSTITUTE($O151,"%",""))/100))))</f>
      </c>
      <c r="AC151">
        <f>IFERROR(IF(FIND(" - ",$K151)&gt;0,MID($K151,FIND(" - ",$K151)+3,LEN($K151)),""),"")</f>
      </c>
      <c r="AL151" t="s">
        <v>808</v>
      </c>
      <c r="AQ151" t="s">
        <v>716</v>
      </c>
      <c r="AT151">
        <f>IFERROR(LEFT($K151,FIND(" - ",$K151)-1),$K151)</f>
      </c>
      <c r="AW151">
        <f>IF($CL151&gt;=1,INDEX($AU:$AU,$CK151+1),"")</f>
      </c>
      <c r="AX151">
        <f>IF($CL151&gt;=2,INDEX($AU:$AU,$CK151+2),"")</f>
      </c>
      <c r="AY151">
        <f>IF($CL151&gt;=3,INDEX($AU:$AU,$CK151+3),"")</f>
      </c>
      <c r="AZ151">
        <f>IF($CL151&gt;=4,INDEX($AU:$AU,$CK151+4),"")</f>
      </c>
      <c r="BA151">
        <f>IF($CL151&gt;=5,INDEX($AU:$AU,$CK151+5),"")</f>
      </c>
      <c r="BB151">
        <f>IF($CL151&gt;=6,INDEX($AU:$AU,$CK151+6),"")</f>
      </c>
      <c r="BC151">
        <f>IF($CL151&gt;=7,INDEX($AU:$AU,$CK151+7),"")</f>
      </c>
      <c r="BD151">
        <f>IF($CL151&gt;=8,INDEX($AU:$AU,$CK151+8),"")</f>
      </c>
      <c r="BE151">
        <f>IF($CL151&gt;=9,INDEX($AU:$AU,$CK151+9),"")</f>
      </c>
      <c r="BF151">
        <f>IF($CL151&gt;=10,INDEX($AU:$AU,$CK151+10),"")</f>
      </c>
      <c r="BG151">
        <f>IF($CL151&gt;=11,INDEX($AU:$AU,$CK151+11),"")</f>
      </c>
      <c r="BH151">
        <f>IF($CL151&gt;=12,INDEX($AU:$AU,$CK151+12),"")</f>
      </c>
      <c r="BI151">
        <f>IF($CL151&gt;=13,INDEX($AU:$AU,$CK151+13),"")</f>
      </c>
      <c r="BJ151">
        <f>IF($CL151&gt;=14,INDEX($AU:$AU,$CK151+14),"")</f>
      </c>
      <c r="BK151">
        <f>IF($CL151&gt;=15,INDEX($AU:$AU,$CK151+15),"")</f>
      </c>
      <c r="BL151">
        <f>IF($CL151&gt;=16,INDEX($AU:$AU,$CK151+16),"")</f>
      </c>
      <c r="BM151">
        <f>IF($CL151&gt;=17,INDEX($AU:$AU,$CK151+17),"")</f>
      </c>
      <c r="BN151">
        <f>IF($CL151&gt;=18,INDEX($AU:$AU,$CK151+18),"")</f>
      </c>
      <c r="BO151">
        <f>IF($CL151&gt;=19,INDEX($AU:$AU,$CK151+19),"")</f>
      </c>
      <c r="BP151">
        <f>IF($CL151&gt;=20,INDEX($AU:$AU,$CK151+20),"")</f>
      </c>
      <c r="BQ151">
        <f>IF($CL151&gt;=21,INDEX($AU:$AU,$CK151+21),"")</f>
      </c>
      <c r="BR151">
        <f>IF($CL151&gt;=22,INDEX($AU:$AU,$CK151+22),"")</f>
      </c>
      <c r="BS151">
        <f>IF($CL151&gt;=23,INDEX($AU:$AU,$CK151+23),"")</f>
      </c>
      <c r="BT151">
        <f>IF($CL151&gt;=24,INDEX($AU:$AU,$CK151+24),"")</f>
      </c>
      <c r="BU151">
        <f>IF($CL151&gt;=25,INDEX($AU:$AU,$CK151+25),"")</f>
      </c>
      <c r="BV151">
        <f>IF($CL151&gt;=26,INDEX($AU:$AU,$CK151+26),"")</f>
      </c>
      <c r="BW151">
        <f>IF($CL151&gt;=27,INDEX($AU:$AU,$CK151+27),"")</f>
      </c>
      <c r="BX151">
        <f>IF($CL151&gt;=28,INDEX($AU:$AU,$CK151+28),"")</f>
      </c>
      <c r="BY151">
        <f>IF($CL151&gt;=29,INDEX($AU:$AU,$CK151+29),"")</f>
      </c>
      <c r="BZ151">
        <f>IF($CL151&gt;=30,INDEX($AU:$AU,$CK151+30),"")</f>
      </c>
      <c r="CA151">
        <f>IF($CL151&gt;=31,INDEX($AU:$AU,$CK151+31),"")</f>
      </c>
      <c r="CB151">
        <f>IF($CL151&gt;=32,INDEX($AU:$AU,$CK151+32),"")</f>
      </c>
      <c r="CC151">
        <f>IF($CL151&gt;=33,INDEX($AU:$AU,$CK151+33),"")</f>
      </c>
      <c r="CD151">
        <f>IF($CL151&gt;=34,INDEX($AU:$AU,$CK151+34),"")</f>
      </c>
      <c r="CE151">
        <f>IF($CL151&gt;=35,INDEX($AU:$AU,$CK151+35),"")</f>
      </c>
      <c r="CF151">
        <f>IF($CL151&gt;=36,INDEX($AU:$AU,$CK151+36),"")</f>
      </c>
      <c r="CG151">
        <f>IF($CL151&gt;=37,INDEX($AU:$AU,$CK151+37),"")</f>
      </c>
      <c r="CH151">
        <f>IF($CL151&gt;=38,INDEX($AU:$AU,$CK151+38),"")</f>
      </c>
      <c r="CI151">
        <f>IF($CL151&gt;=39,INDEX($AU:$AU,$CK151+39),"")</f>
      </c>
      <c r="CJ151">
        <f>IF($CL151&gt;=40,INDEX($AU:$AU,$CK151+40),"")</f>
      </c>
      <c r="CK151">
        <f>IFERROR(MATCH($AT151,$AU$2:$AU$133,0)+1,0)</f>
      </c>
      <c r="CL151">
        <f>IFERROR(INDEX($AV$2:$AV$133,MATCH($AT151,$AU$2:$AU$133,0)),0)</f>
      </c>
      <c r="CM151">
        <f>IFERROR(LEFT($L151,FIND(" - ",$L151)-1),$L151)</f>
      </c>
      <c r="CN151" t="s">
        <v>809</v>
      </c>
      <c r="CO151">
        <v>1</v>
      </c>
      <c r="CP151">
        <f>IF($DK151&gt;=1,INDEX($CN:$CN,$DJ151+1),"")</f>
      </c>
      <c r="CQ151">
        <f>IF($DK151&gt;=2,INDEX($CN:$CN,$DJ151+2),"")</f>
      </c>
      <c r="CR151">
        <f>IF($DK151&gt;=3,INDEX($CN:$CN,$DJ151+3),"")</f>
      </c>
      <c r="CS151">
        <f>IF($DK151&gt;=4,INDEX($CN:$CN,$DJ151+4),"")</f>
      </c>
      <c r="CT151">
        <f>IF($DK151&gt;=5,INDEX($CN:$CN,$DJ151+5),"")</f>
      </c>
      <c r="CU151">
        <f>IF($DK151&gt;=6,INDEX($CN:$CN,$DJ151+6),"")</f>
      </c>
      <c r="CV151">
        <f>IF($DK151&gt;=7,INDEX($CN:$CN,$DJ151+7),"")</f>
      </c>
      <c r="CW151">
        <f>IF($DK151&gt;=8,INDEX($CN:$CN,$DJ151+8),"")</f>
      </c>
      <c r="CX151">
        <f>IF($DK151&gt;=9,INDEX($CN:$CN,$DJ151+9),"")</f>
      </c>
      <c r="CY151">
        <f>IF($DK151&gt;=10,INDEX($CN:$CN,$DJ151+10),"")</f>
      </c>
      <c r="CZ151">
        <f>IF($DK151&gt;=11,INDEX($CN:$CN,$DJ151+11),"")</f>
      </c>
      <c r="DA151">
        <f>IF($DK151&gt;=12,INDEX($CN:$CN,$DJ151+12),"")</f>
      </c>
      <c r="DB151">
        <f>IF($DK151&gt;=13,INDEX($CN:$CN,$DJ151+13),"")</f>
      </c>
      <c r="DC151">
        <f>IF($DK151&gt;=14,INDEX($CN:$CN,$DJ151+14),"")</f>
      </c>
      <c r="DD151">
        <f>IF($DK151&gt;=15,INDEX($CN:$CN,$DJ151+15),"")</f>
      </c>
      <c r="DE151">
        <f>IF($DK151&gt;=16,INDEX($CN:$CN,$DJ151+16),"")</f>
      </c>
      <c r="DF151">
        <f>IF($DK151&gt;=17,INDEX($CN:$CN,$DJ151+17),"")</f>
      </c>
      <c r="DG151">
        <f>IF($DK151&gt;=18,INDEX($CN:$CN,$DJ151+18),"")</f>
      </c>
      <c r="DH151">
        <f>IF($DK151&gt;=19,INDEX($CN:$CN,$DJ151+19),"")</f>
      </c>
      <c r="DI151">
        <f>IF($DK151&gt;=20,INDEX($CN:$CN,$DJ151+20),"")</f>
      </c>
      <c r="DJ151">
        <f>IFERROR(MATCH($CM151,$CN$2:$CN$1089,0)+1,0)</f>
      </c>
      <c r="DK151">
        <f>IFERROR(INDEX($CO$2:$CO$1089,MATCH($CM151,$CN$2:$CN$1089,0)),0)</f>
      </c>
      <c r="DL151">
        <f>IFERROR(INDEX($AS:$AS,MATCH($O151,$AR:$AR,0))&amp;"","")</f>
      </c>
      <c r="DP151">
        <f>IF($GS151&gt;=1,INDEX($DM:$DM,$GR151+1),"")</f>
      </c>
      <c r="DQ151">
        <f>IF($GS151&gt;=2,INDEX($DM:$DM,$GR151+2),"")</f>
      </c>
      <c r="DR151">
        <f>IF($GS151&gt;=3,INDEX($DM:$DM,$GR151+3),"")</f>
      </c>
      <c r="DS151">
        <f>IF($GS151&gt;=4,INDEX($DM:$DM,$GR151+4),"")</f>
      </c>
      <c r="DT151">
        <f>IF($GS151&gt;=5,INDEX($DM:$DM,$GR151+5),"")</f>
      </c>
      <c r="DU151">
        <f>IF($GS151&gt;=6,INDEX($DM:$DM,$GR151+6),"")</f>
      </c>
      <c r="DV151">
        <f>IF($GS151&gt;=7,INDEX($DM:$DM,$GR151+7),"")</f>
      </c>
      <c r="DW151">
        <f>IF($GS151&gt;=8,INDEX($DM:$DM,$GR151+8),"")</f>
      </c>
      <c r="DX151">
        <f>IF($GS151&gt;=9,INDEX($DM:$DM,$GR151+9),"")</f>
      </c>
      <c r="DY151">
        <f>IF($GS151&gt;=10,INDEX($DM:$DM,$GR151+10),"")</f>
      </c>
      <c r="DZ151">
        <f>IF($GS151&gt;=11,INDEX($DM:$DM,$GR151+11),"")</f>
      </c>
      <c r="EA151">
        <f>IF($GS151&gt;=12,INDEX($DM:$DM,$GR151+12),"")</f>
      </c>
      <c r="EB151">
        <f>IF($GS151&gt;=13,INDEX($DM:$DM,$GR151+13),"")</f>
      </c>
      <c r="EC151">
        <f>IF($GS151&gt;=14,INDEX($DM:$DM,$GR151+14),"")</f>
      </c>
      <c r="ED151">
        <f>IF($GS151&gt;=15,INDEX($DM:$DM,$GR151+15),"")</f>
      </c>
      <c r="EE151">
        <f>IF($GS151&gt;=16,INDEX($DM:$DM,$GR151+16),"")</f>
      </c>
      <c r="EF151">
        <f>IF($GS151&gt;=17,INDEX($DM:$DM,$GR151+17),"")</f>
      </c>
      <c r="EG151">
        <f>IF($GS151&gt;=18,INDEX($DM:$DM,$GR151+18),"")</f>
      </c>
      <c r="EH151">
        <f>IF($GS151&gt;=19,INDEX($DM:$DM,$GR151+19),"")</f>
      </c>
      <c r="EI151">
        <f>IF($GS151&gt;=20,INDEX($DM:$DM,$GR151+20),"")</f>
      </c>
      <c r="EJ151">
        <f>IF($GS151&gt;=21,INDEX($DM:$DM,$GR151+21),"")</f>
      </c>
      <c r="EK151">
        <f>IF($GS151&gt;=22,INDEX($DM:$DM,$GR151+22),"")</f>
      </c>
      <c r="EL151">
        <f>IF($GS151&gt;=23,INDEX($DM:$DM,$GR151+23),"")</f>
      </c>
      <c r="EM151">
        <f>IF($GS151&gt;=24,INDEX($DM:$DM,$GR151+24),"")</f>
      </c>
      <c r="EN151">
        <f>IF($GS151&gt;=25,INDEX($DM:$DM,$GR151+25),"")</f>
      </c>
      <c r="EO151">
        <f>IF($GS151&gt;=26,INDEX($DM:$DM,$GR151+26),"")</f>
      </c>
      <c r="EP151">
        <f>IF($GS151&gt;=27,INDEX($DM:$DM,$GR151+27),"")</f>
      </c>
      <c r="EQ151">
        <f>IF($GS151&gt;=28,INDEX($DM:$DM,$GR151+28),"")</f>
      </c>
      <c r="ER151">
        <f>IF($GS151&gt;=29,INDEX($DM:$DM,$GR151+29),"")</f>
      </c>
      <c r="ES151">
        <f>IF($GS151&gt;=30,INDEX($DM:$DM,$GR151+30),"")</f>
      </c>
      <c r="ET151">
        <f>IF($GS151&gt;=31,INDEX($DM:$DM,$GR151+31),"")</f>
      </c>
      <c r="EU151">
        <f>IF($GS151&gt;=32,INDEX($DM:$DM,$GR151+32),"")</f>
      </c>
      <c r="EV151">
        <f>IF($GS151&gt;=33,INDEX($DM:$DM,$GR151+33),"")</f>
      </c>
      <c r="EW151">
        <f>IF($GS151&gt;=34,INDEX($DM:$DM,$GR151+34),"")</f>
      </c>
      <c r="EX151">
        <f>IF($GS151&gt;=35,INDEX($DM:$DM,$GR151+35),"")</f>
      </c>
      <c r="EY151">
        <f>IF($GS151&gt;=36,INDEX($DM:$DM,$GR151+36),"")</f>
      </c>
      <c r="EZ151">
        <f>IF($GS151&gt;=37,INDEX($DM:$DM,$GR151+37),"")</f>
      </c>
      <c r="FA151">
        <f>IF($GS151&gt;=38,INDEX($DM:$DM,$GR151+38),"")</f>
      </c>
      <c r="FB151">
        <f>IF($GS151&gt;=39,INDEX($DM:$DM,$GR151+39),"")</f>
      </c>
      <c r="FC151">
        <f>IF($GS151&gt;=40,INDEX($DM:$DM,$GR151+40),"")</f>
      </c>
      <c r="FD151">
        <f>IF($GS151&gt;=1,INDEX($DN:$DN,$GR151+1),"")</f>
      </c>
      <c r="FE151">
        <f>IF($GS151&gt;=2,INDEX($DN:$DN,$GR151+2),"")</f>
      </c>
      <c r="FF151">
        <f>IF($GS151&gt;=3,INDEX($DN:$DN,$GR151+3),"")</f>
      </c>
      <c r="FG151">
        <f>IF($GS151&gt;=4,INDEX($DN:$DN,$GR151+4),"")</f>
      </c>
      <c r="FH151">
        <f>IF($GS151&gt;=5,INDEX($DN:$DN,$GR151+5),"")</f>
      </c>
      <c r="FI151">
        <f>IF($GS151&gt;=6,INDEX($DN:$DN,$GR151+6),"")</f>
      </c>
      <c r="FJ151">
        <f>IF($GS151&gt;=7,INDEX($DN:$DN,$GR151+7),"")</f>
      </c>
      <c r="FK151">
        <f>IF($GS151&gt;=8,INDEX($DN:$DN,$GR151+8),"")</f>
      </c>
      <c r="FL151">
        <f>IF($GS151&gt;=9,INDEX($DN:$DN,$GR151+9),"")</f>
      </c>
      <c r="FM151">
        <f>IF($GS151&gt;=10,INDEX($DN:$DN,$GR151+10),"")</f>
      </c>
      <c r="FN151">
        <f>IF($GS151&gt;=11,INDEX($DN:$DN,$GR151+11),"")</f>
      </c>
      <c r="FO151">
        <f>IF($GS151&gt;=12,INDEX($DN:$DN,$GR151+12),"")</f>
      </c>
      <c r="FP151">
        <f>IF($GS151&gt;=13,INDEX($DN:$DN,$GR151+13),"")</f>
      </c>
      <c r="FQ151">
        <f>IF($GS151&gt;=14,INDEX($DN:$DN,$GR151+14),"")</f>
      </c>
      <c r="FR151">
        <f>IF($GS151&gt;=15,INDEX($DN:$DN,$GR151+15),"")</f>
      </c>
      <c r="FS151">
        <f>IF($GS151&gt;=16,INDEX($DN:$DN,$GR151+16),"")</f>
      </c>
      <c r="FT151">
        <f>IF($GS151&gt;=17,INDEX($DN:$DN,$GR151+17),"")</f>
      </c>
      <c r="FU151">
        <f>IF($GS151&gt;=18,INDEX($DN:$DN,$GR151+18),"")</f>
      </c>
      <c r="FV151">
        <f>IF($GS151&gt;=19,INDEX($DN:$DN,$GR151+19),"")</f>
      </c>
      <c r="FW151">
        <f>IF($GS151&gt;=20,INDEX($DN:$DN,$GR151+20),"")</f>
      </c>
      <c r="FX151">
        <f>IF($GS151&gt;=21,INDEX($DN:$DN,$GR151+21),"")</f>
      </c>
      <c r="FY151">
        <f>IF($GS151&gt;=22,INDEX($DN:$DN,$GR151+22),"")</f>
      </c>
      <c r="FZ151">
        <f>IF($GS151&gt;=23,INDEX($DN:$DN,$GR151+23),"")</f>
      </c>
      <c r="GA151">
        <f>IF($GS151&gt;=24,INDEX($DN:$DN,$GR151+24),"")</f>
      </c>
      <c r="GB151">
        <f>IF($GS151&gt;=25,INDEX($DN:$DN,$GR151+25),"")</f>
      </c>
      <c r="GC151">
        <f>IF($GS151&gt;=26,INDEX($DN:$DN,$GR151+26),"")</f>
      </c>
      <c r="GD151">
        <f>IF($GS151&gt;=27,INDEX($DN:$DN,$GR151+27),"")</f>
      </c>
      <c r="GE151">
        <f>IF($GS151&gt;=28,INDEX($DN:$DN,$GR151+28),"")</f>
      </c>
      <c r="GF151">
        <f>IF($GS151&gt;=29,INDEX($DN:$DN,$GR151+29),"")</f>
      </c>
      <c r="GG151">
        <f>IF($GS151&gt;=30,INDEX($DN:$DN,$GR151+30),"")</f>
      </c>
      <c r="GH151">
        <f>IF($GS151&gt;=31,INDEX($DN:$DN,$GR151+31),"")</f>
      </c>
      <c r="GI151">
        <f>IF($GS151&gt;=32,INDEX($DN:$DN,$GR151+32),"")</f>
      </c>
      <c r="GJ151">
        <f>IF($GS151&gt;=33,INDEX($DN:$DN,$GR151+33),"")</f>
      </c>
      <c r="GK151">
        <f>IF($GS151&gt;=34,INDEX($DN:$DN,$GR151+34),"")</f>
      </c>
      <c r="GL151">
        <f>IF($GS151&gt;=35,INDEX($DN:$DN,$GR151+35),"")</f>
      </c>
      <c r="GM151">
        <f>IF($GS151&gt;=36,INDEX($DN:$DN,$GR151+36),"")</f>
      </c>
      <c r="GN151">
        <f>IF($GS151&gt;=37,INDEX($DN:$DN,$GR151+37),"")</f>
      </c>
      <c r="GO151">
        <f>IF($GS151&gt;=38,INDEX($DN:$DN,$GR151+38),"")</f>
      </c>
      <c r="GP151">
        <f>IF($GS151&gt;=39,INDEX($DN:$DN,$GR151+39),"")</f>
      </c>
      <c r="GQ151">
        <f>IF($GS151&gt;=40,INDEX($DN:$DN,$GR151+40),"")</f>
      </c>
      <c r="GR151">
        <f>IFERROR(MATCH($DL151,$DM$2:$DM$148,0)+1,0)</f>
      </c>
      <c r="GS151">
        <f>IFERROR(INDEX($DO$2:$DO$148,MATCH($DL151,$DM$2:$DM$148,0)),0)</f>
      </c>
      <c r="GT151">
        <f>IFERROR(MATCH($Z151,$DP$151:$FC$151,0),0)</f>
      </c>
      <c r="GU151">
        <f>IF($GT151&gt;0,INDEX($FD$151:$GQ$151,$GT151),"")</f>
      </c>
      <c r="GV151" t="s">
        <v>132</v>
      </c>
      <c r="GX151">
        <f>IF($JG151&gt;=1,INDEX($GV:$GV,$JF151+1),"")</f>
      </c>
      <c r="GY151">
        <f>IF($JG151&gt;=2,INDEX($GV:$GV,$JF151+2),"")</f>
      </c>
      <c r="GZ151">
        <f>IF($JG151&gt;=3,INDEX($GV:$GV,$JF151+3),"")</f>
      </c>
      <c r="HA151">
        <f>IF($JG151&gt;=4,INDEX($GV:$GV,$JF151+4),"")</f>
      </c>
      <c r="HB151">
        <f>IF($JG151&gt;=5,INDEX($GV:$GV,$JF151+5),"")</f>
      </c>
      <c r="HC151">
        <f>IF($JG151&gt;=6,INDEX($GV:$GV,$JF151+6),"")</f>
      </c>
      <c r="HD151">
        <f>IF($JG151&gt;=7,INDEX($GV:$GV,$JF151+7),"")</f>
      </c>
      <c r="HE151">
        <f>IF($JG151&gt;=8,INDEX($GV:$GV,$JF151+8),"")</f>
      </c>
      <c r="HF151">
        <f>IF($JG151&gt;=9,INDEX($GV:$GV,$JF151+9),"")</f>
      </c>
      <c r="HG151">
        <f>IF($JG151&gt;=10,INDEX($GV:$GV,$JF151+10),"")</f>
      </c>
      <c r="HH151">
        <f>IF($JG151&gt;=11,INDEX($GV:$GV,$JF151+11),"")</f>
      </c>
      <c r="HI151">
        <f>IF($JG151&gt;=12,INDEX($GV:$GV,$JF151+12),"")</f>
      </c>
      <c r="HJ151">
        <f>IF($JG151&gt;=13,INDEX($GV:$GV,$JF151+13),"")</f>
      </c>
      <c r="HK151">
        <f>IF($JG151&gt;=14,INDEX($GV:$GV,$JF151+14),"")</f>
      </c>
      <c r="HL151">
        <f>IF($JG151&gt;=15,INDEX($GV:$GV,$JF151+15),"")</f>
      </c>
      <c r="HM151">
        <f>IF($JG151&gt;=16,INDEX($GV:$GV,$JF151+16),"")</f>
      </c>
      <c r="HN151">
        <f>IF($JG151&gt;=17,INDEX($GV:$GV,$JF151+17),"")</f>
      </c>
      <c r="HO151">
        <f>IF($JG151&gt;=18,INDEX($GV:$GV,$JF151+18),"")</f>
      </c>
      <c r="HP151">
        <f>IF($JG151&gt;=19,INDEX($GV:$GV,$JF151+19),"")</f>
      </c>
      <c r="HQ151">
        <f>IF($JG151&gt;=20,INDEX($GV:$GV,$JF151+20),"")</f>
      </c>
      <c r="HR151">
        <f>IF($JG151&gt;=21,INDEX($GV:$GV,$JF151+21),"")</f>
      </c>
      <c r="HS151">
        <f>IF($JG151&gt;=22,INDEX($GV:$GV,$JF151+22),"")</f>
      </c>
      <c r="HT151">
        <f>IF($JG151&gt;=23,INDEX($GV:$GV,$JF151+23),"")</f>
      </c>
      <c r="HU151">
        <f>IF($JG151&gt;=24,INDEX($GV:$GV,$JF151+24),"")</f>
      </c>
      <c r="HV151">
        <f>IF($JG151&gt;=25,INDEX($GV:$GV,$JF151+25),"")</f>
      </c>
      <c r="HW151">
        <f>IF($JG151&gt;=26,INDEX($GV:$GV,$JF151+26),"")</f>
      </c>
      <c r="HX151">
        <f>IF($JG151&gt;=27,INDEX($GV:$GV,$JF151+27),"")</f>
      </c>
      <c r="HY151">
        <f>IF($JG151&gt;=28,INDEX($GV:$GV,$JF151+28),"")</f>
      </c>
      <c r="HZ151">
        <f>IF($JG151&gt;=29,INDEX($GV:$GV,$JF151+29),"")</f>
      </c>
      <c r="IA151">
        <f>IF($JG151&gt;=30,INDEX($GV:$GV,$JF151+30),"")</f>
      </c>
      <c r="IB151">
        <f>IF($JG151&gt;=31,INDEX($GV:$GV,$JF151+31),"")</f>
      </c>
      <c r="IC151">
        <f>IF($JG151&gt;=32,INDEX($GV:$GV,$JF151+32),"")</f>
      </c>
      <c r="ID151">
        <f>IF($JG151&gt;=33,INDEX($GV:$GV,$JF151+33),"")</f>
      </c>
      <c r="IE151">
        <f>IF($JG151&gt;=34,INDEX($GV:$GV,$JF151+34),"")</f>
      </c>
      <c r="IF151">
        <f>IF($JG151&gt;=35,INDEX($GV:$GV,$JF151+35),"")</f>
      </c>
      <c r="IG151">
        <f>IF($JG151&gt;=36,INDEX($GV:$GV,$JF151+36),"")</f>
      </c>
      <c r="IH151">
        <f>IF($JG151&gt;=37,INDEX($GV:$GV,$JF151+37),"")</f>
      </c>
      <c r="II151">
        <f>IF($JG151&gt;=38,INDEX($GV:$GV,$JF151+38),"")</f>
      </c>
      <c r="IJ151">
        <f>IF($JG151&gt;=39,INDEX($GV:$GV,$JF151+39),"")</f>
      </c>
      <c r="IK151">
        <f>IF($JG151&gt;=40,INDEX($GV:$GV,$JF151+40),"")</f>
      </c>
      <c r="IL151">
        <f>IF($JG151&gt;=41,INDEX($GV:$GV,$JF151+41),"")</f>
      </c>
      <c r="IM151">
        <f>IF($JG151&gt;=42,INDEX($GV:$GV,$JF151+42),"")</f>
      </c>
      <c r="IN151">
        <f>IF($JG151&gt;=43,INDEX($GV:$GV,$JF151+43),"")</f>
      </c>
      <c r="IO151">
        <f>IF($JG151&gt;=44,INDEX($GV:$GV,$JF151+44),"")</f>
      </c>
      <c r="IP151">
        <f>IF($JG151&gt;=45,INDEX($GV:$GV,$JF151+45),"")</f>
      </c>
      <c r="IQ151">
        <f>IF($JG151&gt;=46,INDEX($GV:$GV,$JF151+46),"")</f>
      </c>
      <c r="IR151">
        <f>IF($JG151&gt;=47,INDEX($GV:$GV,$JF151+47),"")</f>
      </c>
      <c r="IS151">
        <f>IF($JG151&gt;=48,INDEX($GV:$GV,$JF151+48),"")</f>
      </c>
      <c r="IT151">
        <f>IF($JG151&gt;=49,INDEX($GV:$GV,$JF151+49),"")</f>
      </c>
      <c r="IU151">
        <f>IF($JG151&gt;=50,INDEX($GV:$GV,$JF151+50),"")</f>
      </c>
      <c r="IV151">
        <f>IF($JG151&gt;=51,INDEX($GV:$GV,$JF151+51),"")</f>
      </c>
      <c r="IW151">
        <f>IF($JG151&gt;=52,INDEX($GV:$GV,$JF151+52),"")</f>
      </c>
      <c r="IX151">
        <f>IF($JG151&gt;=53,INDEX($GV:$GV,$JF151+53),"")</f>
      </c>
      <c r="IY151">
        <f>IF($JG151&gt;=54,INDEX($GV:$GV,$JF151+54),"")</f>
      </c>
      <c r="IZ151">
        <f>IF($JG151&gt;=55,INDEX($GV:$GV,$JF151+55),"")</f>
      </c>
      <c r="JA151">
        <f>IF($JG151&gt;=56,INDEX($GV:$GV,$JF151+56),"")</f>
      </c>
      <c r="JB151">
        <f>IF($JG151&gt;=57,INDEX($GV:$GV,$JF151+57),"")</f>
      </c>
      <c r="JC151">
        <f>IF($JG151&gt;=58,INDEX($GV:$GV,$JF151+58),"")</f>
      </c>
      <c r="JD151">
        <f>IF($JG151&gt;=59,INDEX($GV:$GV,$JF151+59),"")</f>
      </c>
      <c r="JE151">
        <f>IF($JG151&gt;=60,INDEX($GV:$GV,$JF151+60),"")</f>
      </c>
      <c r="JF151">
        <f>IFERROR(MATCH($GU151,$GV$2:$GV$322,0)+1,0)</f>
      </c>
      <c r="JG151">
        <f>IFERROR(INDEX($GW$2:$GW$322,MATCH($GU151,$GV$2:$GV$322,0)),0)</f>
      </c>
      <c r="JH151" t="s">
        <v>44</v>
      </c>
      <c r="JI151" t="s">
        <v>44</v>
      </c>
    </row>
    <row r="152" spans="1:269" x14ac:dyDescent="0.25">
      <c r="R152">
        <f>IF(OR($U152="",$Q152=""),"",IFERROR($U152/$Q152,0))</f>
      </c>
      <c r="S152">
        <f>IF($U152="","",
SUM($T152,$V152,$AA152,$W152,$Y152)*
(1-IF($AB152="",0,VALUE($AB152)/100)))</f>
      </c>
      <c r="T152">
        <f>IF($U152="","",$U152)</f>
      </c>
      <c r="V152">
        <f>IF($U152="","",
IF($O152="","",
IF(ISNUMBER(SEARCH("exempt",LOWER($O152))),0,
$U152*(VALUE(SUBSTITUTE($O152,"%",""))/100))))</f>
      </c>
      <c r="AC152">
        <f>IFERROR(IF(FIND(" - ",$K152)&gt;0,MID($K152,FIND(" - ",$K152)+3,LEN($K152)),""),"")</f>
      </c>
      <c r="AL152" t="s">
        <v>810</v>
      </c>
      <c r="AQ152" t="s">
        <v>721</v>
      </c>
      <c r="AT152">
        <f>IFERROR(LEFT($K152,FIND(" - ",$K152)-1),$K152)</f>
      </c>
      <c r="AW152">
        <f>IF($CL152&gt;=1,INDEX($AU:$AU,$CK152+1),"")</f>
      </c>
      <c r="AX152">
        <f>IF($CL152&gt;=2,INDEX($AU:$AU,$CK152+2),"")</f>
      </c>
      <c r="AY152">
        <f>IF($CL152&gt;=3,INDEX($AU:$AU,$CK152+3),"")</f>
      </c>
      <c r="AZ152">
        <f>IF($CL152&gt;=4,INDEX($AU:$AU,$CK152+4),"")</f>
      </c>
      <c r="BA152">
        <f>IF($CL152&gt;=5,INDEX($AU:$AU,$CK152+5),"")</f>
      </c>
      <c r="BB152">
        <f>IF($CL152&gt;=6,INDEX($AU:$AU,$CK152+6),"")</f>
      </c>
      <c r="BC152">
        <f>IF($CL152&gt;=7,INDEX($AU:$AU,$CK152+7),"")</f>
      </c>
      <c r="BD152">
        <f>IF($CL152&gt;=8,INDEX($AU:$AU,$CK152+8),"")</f>
      </c>
      <c r="BE152">
        <f>IF($CL152&gt;=9,INDEX($AU:$AU,$CK152+9),"")</f>
      </c>
      <c r="BF152">
        <f>IF($CL152&gt;=10,INDEX($AU:$AU,$CK152+10),"")</f>
      </c>
      <c r="BG152">
        <f>IF($CL152&gt;=11,INDEX($AU:$AU,$CK152+11),"")</f>
      </c>
      <c r="BH152">
        <f>IF($CL152&gt;=12,INDEX($AU:$AU,$CK152+12),"")</f>
      </c>
      <c r="BI152">
        <f>IF($CL152&gt;=13,INDEX($AU:$AU,$CK152+13),"")</f>
      </c>
      <c r="BJ152">
        <f>IF($CL152&gt;=14,INDEX($AU:$AU,$CK152+14),"")</f>
      </c>
      <c r="BK152">
        <f>IF($CL152&gt;=15,INDEX($AU:$AU,$CK152+15),"")</f>
      </c>
      <c r="BL152">
        <f>IF($CL152&gt;=16,INDEX($AU:$AU,$CK152+16),"")</f>
      </c>
      <c r="BM152">
        <f>IF($CL152&gt;=17,INDEX($AU:$AU,$CK152+17),"")</f>
      </c>
      <c r="BN152">
        <f>IF($CL152&gt;=18,INDEX($AU:$AU,$CK152+18),"")</f>
      </c>
      <c r="BO152">
        <f>IF($CL152&gt;=19,INDEX($AU:$AU,$CK152+19),"")</f>
      </c>
      <c r="BP152">
        <f>IF($CL152&gt;=20,INDEX($AU:$AU,$CK152+20),"")</f>
      </c>
      <c r="BQ152">
        <f>IF($CL152&gt;=21,INDEX($AU:$AU,$CK152+21),"")</f>
      </c>
      <c r="BR152">
        <f>IF($CL152&gt;=22,INDEX($AU:$AU,$CK152+22),"")</f>
      </c>
      <c r="BS152">
        <f>IF($CL152&gt;=23,INDEX($AU:$AU,$CK152+23),"")</f>
      </c>
      <c r="BT152">
        <f>IF($CL152&gt;=24,INDEX($AU:$AU,$CK152+24),"")</f>
      </c>
      <c r="BU152">
        <f>IF($CL152&gt;=25,INDEX($AU:$AU,$CK152+25),"")</f>
      </c>
      <c r="BV152">
        <f>IF($CL152&gt;=26,INDEX($AU:$AU,$CK152+26),"")</f>
      </c>
      <c r="BW152">
        <f>IF($CL152&gt;=27,INDEX($AU:$AU,$CK152+27),"")</f>
      </c>
      <c r="BX152">
        <f>IF($CL152&gt;=28,INDEX($AU:$AU,$CK152+28),"")</f>
      </c>
      <c r="BY152">
        <f>IF($CL152&gt;=29,INDEX($AU:$AU,$CK152+29),"")</f>
      </c>
      <c r="BZ152">
        <f>IF($CL152&gt;=30,INDEX($AU:$AU,$CK152+30),"")</f>
      </c>
      <c r="CA152">
        <f>IF($CL152&gt;=31,INDEX($AU:$AU,$CK152+31),"")</f>
      </c>
      <c r="CB152">
        <f>IF($CL152&gt;=32,INDEX($AU:$AU,$CK152+32),"")</f>
      </c>
      <c r="CC152">
        <f>IF($CL152&gt;=33,INDEX($AU:$AU,$CK152+33),"")</f>
      </c>
      <c r="CD152">
        <f>IF($CL152&gt;=34,INDEX($AU:$AU,$CK152+34),"")</f>
      </c>
      <c r="CE152">
        <f>IF($CL152&gt;=35,INDEX($AU:$AU,$CK152+35),"")</f>
      </c>
      <c r="CF152">
        <f>IF($CL152&gt;=36,INDEX($AU:$AU,$CK152+36),"")</f>
      </c>
      <c r="CG152">
        <f>IF($CL152&gt;=37,INDEX($AU:$AU,$CK152+37),"")</f>
      </c>
      <c r="CH152">
        <f>IF($CL152&gt;=38,INDEX($AU:$AU,$CK152+38),"")</f>
      </c>
      <c r="CI152">
        <f>IF($CL152&gt;=39,INDEX($AU:$AU,$CK152+39),"")</f>
      </c>
      <c r="CJ152">
        <f>IF($CL152&gt;=40,INDEX($AU:$AU,$CK152+40),"")</f>
      </c>
      <c r="CK152">
        <f>IFERROR(MATCH($AT152,$AU$2:$AU$133,0)+1,0)</f>
      </c>
      <c r="CL152">
        <f>IFERROR(INDEX($AV$2:$AV$133,MATCH($AT152,$AU$2:$AU$133,0)),0)</f>
      </c>
      <c r="CM152">
        <f>IFERROR(LEFT($L152,FIND(" - ",$L152)-1),$L152)</f>
      </c>
      <c r="CN152" t="s">
        <v>149</v>
      </c>
      <c r="CP152">
        <f>IF($DK152&gt;=1,INDEX($CN:$CN,$DJ152+1),"")</f>
      </c>
      <c r="CQ152">
        <f>IF($DK152&gt;=2,INDEX($CN:$CN,$DJ152+2),"")</f>
      </c>
      <c r="CR152">
        <f>IF($DK152&gt;=3,INDEX($CN:$CN,$DJ152+3),"")</f>
      </c>
      <c r="CS152">
        <f>IF($DK152&gt;=4,INDEX($CN:$CN,$DJ152+4),"")</f>
      </c>
      <c r="CT152">
        <f>IF($DK152&gt;=5,INDEX($CN:$CN,$DJ152+5),"")</f>
      </c>
      <c r="CU152">
        <f>IF($DK152&gt;=6,INDEX($CN:$CN,$DJ152+6),"")</f>
      </c>
      <c r="CV152">
        <f>IF($DK152&gt;=7,INDEX($CN:$CN,$DJ152+7),"")</f>
      </c>
      <c r="CW152">
        <f>IF($DK152&gt;=8,INDEX($CN:$CN,$DJ152+8),"")</f>
      </c>
      <c r="CX152">
        <f>IF($DK152&gt;=9,INDEX($CN:$CN,$DJ152+9),"")</f>
      </c>
      <c r="CY152">
        <f>IF($DK152&gt;=10,INDEX($CN:$CN,$DJ152+10),"")</f>
      </c>
      <c r="CZ152">
        <f>IF($DK152&gt;=11,INDEX($CN:$CN,$DJ152+11),"")</f>
      </c>
      <c r="DA152">
        <f>IF($DK152&gt;=12,INDEX($CN:$CN,$DJ152+12),"")</f>
      </c>
      <c r="DB152">
        <f>IF($DK152&gt;=13,INDEX($CN:$CN,$DJ152+13),"")</f>
      </c>
      <c r="DC152">
        <f>IF($DK152&gt;=14,INDEX($CN:$CN,$DJ152+14),"")</f>
      </c>
      <c r="DD152">
        <f>IF($DK152&gt;=15,INDEX($CN:$CN,$DJ152+15),"")</f>
      </c>
      <c r="DE152">
        <f>IF($DK152&gt;=16,INDEX($CN:$CN,$DJ152+16),"")</f>
      </c>
      <c r="DF152">
        <f>IF($DK152&gt;=17,INDEX($CN:$CN,$DJ152+17),"")</f>
      </c>
      <c r="DG152">
        <f>IF($DK152&gt;=18,INDEX($CN:$CN,$DJ152+18),"")</f>
      </c>
      <c r="DH152">
        <f>IF($DK152&gt;=19,INDEX($CN:$CN,$DJ152+19),"")</f>
      </c>
      <c r="DI152">
        <f>IF($DK152&gt;=20,INDEX($CN:$CN,$DJ152+20),"")</f>
      </c>
      <c r="DJ152">
        <f>IFERROR(MATCH($CM152,$CN$2:$CN$1089,0)+1,0)</f>
      </c>
      <c r="DK152">
        <f>IFERROR(INDEX($CO$2:$CO$1089,MATCH($CM152,$CN$2:$CN$1089,0)),0)</f>
      </c>
      <c r="DL152">
        <f>IFERROR(INDEX($AS:$AS,MATCH($O152,$AR:$AR,0))&amp;"","")</f>
      </c>
      <c r="DP152">
        <f>IF($GS152&gt;=1,INDEX($DM:$DM,$GR152+1),"")</f>
      </c>
      <c r="DQ152">
        <f>IF($GS152&gt;=2,INDEX($DM:$DM,$GR152+2),"")</f>
      </c>
      <c r="DR152">
        <f>IF($GS152&gt;=3,INDEX($DM:$DM,$GR152+3),"")</f>
      </c>
      <c r="DS152">
        <f>IF($GS152&gt;=4,INDEX($DM:$DM,$GR152+4),"")</f>
      </c>
      <c r="DT152">
        <f>IF($GS152&gt;=5,INDEX($DM:$DM,$GR152+5),"")</f>
      </c>
      <c r="DU152">
        <f>IF($GS152&gt;=6,INDEX($DM:$DM,$GR152+6),"")</f>
      </c>
      <c r="DV152">
        <f>IF($GS152&gt;=7,INDEX($DM:$DM,$GR152+7),"")</f>
      </c>
      <c r="DW152">
        <f>IF($GS152&gt;=8,INDEX($DM:$DM,$GR152+8),"")</f>
      </c>
      <c r="DX152">
        <f>IF($GS152&gt;=9,INDEX($DM:$DM,$GR152+9),"")</f>
      </c>
      <c r="DY152">
        <f>IF($GS152&gt;=10,INDEX($DM:$DM,$GR152+10),"")</f>
      </c>
      <c r="DZ152">
        <f>IF($GS152&gt;=11,INDEX($DM:$DM,$GR152+11),"")</f>
      </c>
      <c r="EA152">
        <f>IF($GS152&gt;=12,INDEX($DM:$DM,$GR152+12),"")</f>
      </c>
      <c r="EB152">
        <f>IF($GS152&gt;=13,INDEX($DM:$DM,$GR152+13),"")</f>
      </c>
      <c r="EC152">
        <f>IF($GS152&gt;=14,INDEX($DM:$DM,$GR152+14),"")</f>
      </c>
      <c r="ED152">
        <f>IF($GS152&gt;=15,INDEX($DM:$DM,$GR152+15),"")</f>
      </c>
      <c r="EE152">
        <f>IF($GS152&gt;=16,INDEX($DM:$DM,$GR152+16),"")</f>
      </c>
      <c r="EF152">
        <f>IF($GS152&gt;=17,INDEX($DM:$DM,$GR152+17),"")</f>
      </c>
      <c r="EG152">
        <f>IF($GS152&gt;=18,INDEX($DM:$DM,$GR152+18),"")</f>
      </c>
      <c r="EH152">
        <f>IF($GS152&gt;=19,INDEX($DM:$DM,$GR152+19),"")</f>
      </c>
      <c r="EI152">
        <f>IF($GS152&gt;=20,INDEX($DM:$DM,$GR152+20),"")</f>
      </c>
      <c r="EJ152">
        <f>IF($GS152&gt;=21,INDEX($DM:$DM,$GR152+21),"")</f>
      </c>
      <c r="EK152">
        <f>IF($GS152&gt;=22,INDEX($DM:$DM,$GR152+22),"")</f>
      </c>
      <c r="EL152">
        <f>IF($GS152&gt;=23,INDEX($DM:$DM,$GR152+23),"")</f>
      </c>
      <c r="EM152">
        <f>IF($GS152&gt;=24,INDEX($DM:$DM,$GR152+24),"")</f>
      </c>
      <c r="EN152">
        <f>IF($GS152&gt;=25,INDEX($DM:$DM,$GR152+25),"")</f>
      </c>
      <c r="EO152">
        <f>IF($GS152&gt;=26,INDEX($DM:$DM,$GR152+26),"")</f>
      </c>
      <c r="EP152">
        <f>IF($GS152&gt;=27,INDEX($DM:$DM,$GR152+27),"")</f>
      </c>
      <c r="EQ152">
        <f>IF($GS152&gt;=28,INDEX($DM:$DM,$GR152+28),"")</f>
      </c>
      <c r="ER152">
        <f>IF($GS152&gt;=29,INDEX($DM:$DM,$GR152+29),"")</f>
      </c>
      <c r="ES152">
        <f>IF($GS152&gt;=30,INDEX($DM:$DM,$GR152+30),"")</f>
      </c>
      <c r="ET152">
        <f>IF($GS152&gt;=31,INDEX($DM:$DM,$GR152+31),"")</f>
      </c>
      <c r="EU152">
        <f>IF($GS152&gt;=32,INDEX($DM:$DM,$GR152+32),"")</f>
      </c>
      <c r="EV152">
        <f>IF($GS152&gt;=33,INDEX($DM:$DM,$GR152+33),"")</f>
      </c>
      <c r="EW152">
        <f>IF($GS152&gt;=34,INDEX($DM:$DM,$GR152+34),"")</f>
      </c>
      <c r="EX152">
        <f>IF($GS152&gt;=35,INDEX($DM:$DM,$GR152+35),"")</f>
      </c>
      <c r="EY152">
        <f>IF($GS152&gt;=36,INDEX($DM:$DM,$GR152+36),"")</f>
      </c>
      <c r="EZ152">
        <f>IF($GS152&gt;=37,INDEX($DM:$DM,$GR152+37),"")</f>
      </c>
      <c r="FA152">
        <f>IF($GS152&gt;=38,INDEX($DM:$DM,$GR152+38),"")</f>
      </c>
      <c r="FB152">
        <f>IF($GS152&gt;=39,INDEX($DM:$DM,$GR152+39),"")</f>
      </c>
      <c r="FC152">
        <f>IF($GS152&gt;=40,INDEX($DM:$DM,$GR152+40),"")</f>
      </c>
      <c r="FD152">
        <f>IF($GS152&gt;=1,INDEX($DN:$DN,$GR152+1),"")</f>
      </c>
      <c r="FE152">
        <f>IF($GS152&gt;=2,INDEX($DN:$DN,$GR152+2),"")</f>
      </c>
      <c r="FF152">
        <f>IF($GS152&gt;=3,INDEX($DN:$DN,$GR152+3),"")</f>
      </c>
      <c r="FG152">
        <f>IF($GS152&gt;=4,INDEX($DN:$DN,$GR152+4),"")</f>
      </c>
      <c r="FH152">
        <f>IF($GS152&gt;=5,INDEX($DN:$DN,$GR152+5),"")</f>
      </c>
      <c r="FI152">
        <f>IF($GS152&gt;=6,INDEX($DN:$DN,$GR152+6),"")</f>
      </c>
      <c r="FJ152">
        <f>IF($GS152&gt;=7,INDEX($DN:$DN,$GR152+7),"")</f>
      </c>
      <c r="FK152">
        <f>IF($GS152&gt;=8,INDEX($DN:$DN,$GR152+8),"")</f>
      </c>
      <c r="FL152">
        <f>IF($GS152&gt;=9,INDEX($DN:$DN,$GR152+9),"")</f>
      </c>
      <c r="FM152">
        <f>IF($GS152&gt;=10,INDEX($DN:$DN,$GR152+10),"")</f>
      </c>
      <c r="FN152">
        <f>IF($GS152&gt;=11,INDEX($DN:$DN,$GR152+11),"")</f>
      </c>
      <c r="FO152">
        <f>IF($GS152&gt;=12,INDEX($DN:$DN,$GR152+12),"")</f>
      </c>
      <c r="FP152">
        <f>IF($GS152&gt;=13,INDEX($DN:$DN,$GR152+13),"")</f>
      </c>
      <c r="FQ152">
        <f>IF($GS152&gt;=14,INDEX($DN:$DN,$GR152+14),"")</f>
      </c>
      <c r="FR152">
        <f>IF($GS152&gt;=15,INDEX($DN:$DN,$GR152+15),"")</f>
      </c>
      <c r="FS152">
        <f>IF($GS152&gt;=16,INDEX($DN:$DN,$GR152+16),"")</f>
      </c>
      <c r="FT152">
        <f>IF($GS152&gt;=17,INDEX($DN:$DN,$GR152+17),"")</f>
      </c>
      <c r="FU152">
        <f>IF($GS152&gt;=18,INDEX($DN:$DN,$GR152+18),"")</f>
      </c>
      <c r="FV152">
        <f>IF($GS152&gt;=19,INDEX($DN:$DN,$GR152+19),"")</f>
      </c>
      <c r="FW152">
        <f>IF($GS152&gt;=20,INDEX($DN:$DN,$GR152+20),"")</f>
      </c>
      <c r="FX152">
        <f>IF($GS152&gt;=21,INDEX($DN:$DN,$GR152+21),"")</f>
      </c>
      <c r="FY152">
        <f>IF($GS152&gt;=22,INDEX($DN:$DN,$GR152+22),"")</f>
      </c>
      <c r="FZ152">
        <f>IF($GS152&gt;=23,INDEX($DN:$DN,$GR152+23),"")</f>
      </c>
      <c r="GA152">
        <f>IF($GS152&gt;=24,INDEX($DN:$DN,$GR152+24),"")</f>
      </c>
      <c r="GB152">
        <f>IF($GS152&gt;=25,INDEX($DN:$DN,$GR152+25),"")</f>
      </c>
      <c r="GC152">
        <f>IF($GS152&gt;=26,INDEX($DN:$DN,$GR152+26),"")</f>
      </c>
      <c r="GD152">
        <f>IF($GS152&gt;=27,INDEX($DN:$DN,$GR152+27),"")</f>
      </c>
      <c r="GE152">
        <f>IF($GS152&gt;=28,INDEX($DN:$DN,$GR152+28),"")</f>
      </c>
      <c r="GF152">
        <f>IF($GS152&gt;=29,INDEX($DN:$DN,$GR152+29),"")</f>
      </c>
      <c r="GG152">
        <f>IF($GS152&gt;=30,INDEX($DN:$DN,$GR152+30),"")</f>
      </c>
      <c r="GH152">
        <f>IF($GS152&gt;=31,INDEX($DN:$DN,$GR152+31),"")</f>
      </c>
      <c r="GI152">
        <f>IF($GS152&gt;=32,INDEX($DN:$DN,$GR152+32),"")</f>
      </c>
      <c r="GJ152">
        <f>IF($GS152&gt;=33,INDEX($DN:$DN,$GR152+33),"")</f>
      </c>
      <c r="GK152">
        <f>IF($GS152&gt;=34,INDEX($DN:$DN,$GR152+34),"")</f>
      </c>
      <c r="GL152">
        <f>IF($GS152&gt;=35,INDEX($DN:$DN,$GR152+35),"")</f>
      </c>
      <c r="GM152">
        <f>IF($GS152&gt;=36,INDEX($DN:$DN,$GR152+36),"")</f>
      </c>
      <c r="GN152">
        <f>IF($GS152&gt;=37,INDEX($DN:$DN,$GR152+37),"")</f>
      </c>
      <c r="GO152">
        <f>IF($GS152&gt;=38,INDEX($DN:$DN,$GR152+38),"")</f>
      </c>
      <c r="GP152">
        <f>IF($GS152&gt;=39,INDEX($DN:$DN,$GR152+39),"")</f>
      </c>
      <c r="GQ152">
        <f>IF($GS152&gt;=40,INDEX($DN:$DN,$GR152+40),"")</f>
      </c>
      <c r="GR152">
        <f>IFERROR(MATCH($DL152,$DM$2:$DM$148,0)+1,0)</f>
      </c>
      <c r="GS152">
        <f>IFERROR(INDEX($DO$2:$DO$148,MATCH($DL152,$DM$2:$DM$148,0)),0)</f>
      </c>
      <c r="GT152">
        <f>IFERROR(MATCH($Z152,$DP$152:$FC$152,0),0)</f>
      </c>
      <c r="GU152">
        <f>IF($GT152&gt;0,INDEX($FD$152:$GQ$152,$GT152),"")</f>
      </c>
      <c r="GV152" t="s">
        <v>142</v>
      </c>
      <c r="GX152">
        <f>IF($JG152&gt;=1,INDEX($GV:$GV,$JF152+1),"")</f>
      </c>
      <c r="GY152">
        <f>IF($JG152&gt;=2,INDEX($GV:$GV,$JF152+2),"")</f>
      </c>
      <c r="GZ152">
        <f>IF($JG152&gt;=3,INDEX($GV:$GV,$JF152+3),"")</f>
      </c>
      <c r="HA152">
        <f>IF($JG152&gt;=4,INDEX($GV:$GV,$JF152+4),"")</f>
      </c>
      <c r="HB152">
        <f>IF($JG152&gt;=5,INDEX($GV:$GV,$JF152+5),"")</f>
      </c>
      <c r="HC152">
        <f>IF($JG152&gt;=6,INDEX($GV:$GV,$JF152+6),"")</f>
      </c>
      <c r="HD152">
        <f>IF($JG152&gt;=7,INDEX($GV:$GV,$JF152+7),"")</f>
      </c>
      <c r="HE152">
        <f>IF($JG152&gt;=8,INDEX($GV:$GV,$JF152+8),"")</f>
      </c>
      <c r="HF152">
        <f>IF($JG152&gt;=9,INDEX($GV:$GV,$JF152+9),"")</f>
      </c>
      <c r="HG152">
        <f>IF($JG152&gt;=10,INDEX($GV:$GV,$JF152+10),"")</f>
      </c>
      <c r="HH152">
        <f>IF($JG152&gt;=11,INDEX($GV:$GV,$JF152+11),"")</f>
      </c>
      <c r="HI152">
        <f>IF($JG152&gt;=12,INDEX($GV:$GV,$JF152+12),"")</f>
      </c>
      <c r="HJ152">
        <f>IF($JG152&gt;=13,INDEX($GV:$GV,$JF152+13),"")</f>
      </c>
      <c r="HK152">
        <f>IF($JG152&gt;=14,INDEX($GV:$GV,$JF152+14),"")</f>
      </c>
      <c r="HL152">
        <f>IF($JG152&gt;=15,INDEX($GV:$GV,$JF152+15),"")</f>
      </c>
      <c r="HM152">
        <f>IF($JG152&gt;=16,INDEX($GV:$GV,$JF152+16),"")</f>
      </c>
      <c r="HN152">
        <f>IF($JG152&gt;=17,INDEX($GV:$GV,$JF152+17),"")</f>
      </c>
      <c r="HO152">
        <f>IF($JG152&gt;=18,INDEX($GV:$GV,$JF152+18),"")</f>
      </c>
      <c r="HP152">
        <f>IF($JG152&gt;=19,INDEX($GV:$GV,$JF152+19),"")</f>
      </c>
      <c r="HQ152">
        <f>IF($JG152&gt;=20,INDEX($GV:$GV,$JF152+20),"")</f>
      </c>
      <c r="HR152">
        <f>IF($JG152&gt;=21,INDEX($GV:$GV,$JF152+21),"")</f>
      </c>
      <c r="HS152">
        <f>IF($JG152&gt;=22,INDEX($GV:$GV,$JF152+22),"")</f>
      </c>
      <c r="HT152">
        <f>IF($JG152&gt;=23,INDEX($GV:$GV,$JF152+23),"")</f>
      </c>
      <c r="HU152">
        <f>IF($JG152&gt;=24,INDEX($GV:$GV,$JF152+24),"")</f>
      </c>
      <c r="HV152">
        <f>IF($JG152&gt;=25,INDEX($GV:$GV,$JF152+25),"")</f>
      </c>
      <c r="HW152">
        <f>IF($JG152&gt;=26,INDEX($GV:$GV,$JF152+26),"")</f>
      </c>
      <c r="HX152">
        <f>IF($JG152&gt;=27,INDEX($GV:$GV,$JF152+27),"")</f>
      </c>
      <c r="HY152">
        <f>IF($JG152&gt;=28,INDEX($GV:$GV,$JF152+28),"")</f>
      </c>
      <c r="HZ152">
        <f>IF($JG152&gt;=29,INDEX($GV:$GV,$JF152+29),"")</f>
      </c>
      <c r="IA152">
        <f>IF($JG152&gt;=30,INDEX($GV:$GV,$JF152+30),"")</f>
      </c>
      <c r="IB152">
        <f>IF($JG152&gt;=31,INDEX($GV:$GV,$JF152+31),"")</f>
      </c>
      <c r="IC152">
        <f>IF($JG152&gt;=32,INDEX($GV:$GV,$JF152+32),"")</f>
      </c>
      <c r="ID152">
        <f>IF($JG152&gt;=33,INDEX($GV:$GV,$JF152+33),"")</f>
      </c>
      <c r="IE152">
        <f>IF($JG152&gt;=34,INDEX($GV:$GV,$JF152+34),"")</f>
      </c>
      <c r="IF152">
        <f>IF($JG152&gt;=35,INDEX($GV:$GV,$JF152+35),"")</f>
      </c>
      <c r="IG152">
        <f>IF($JG152&gt;=36,INDEX($GV:$GV,$JF152+36),"")</f>
      </c>
      <c r="IH152">
        <f>IF($JG152&gt;=37,INDEX($GV:$GV,$JF152+37),"")</f>
      </c>
      <c r="II152">
        <f>IF($JG152&gt;=38,INDEX($GV:$GV,$JF152+38),"")</f>
      </c>
      <c r="IJ152">
        <f>IF($JG152&gt;=39,INDEX($GV:$GV,$JF152+39),"")</f>
      </c>
      <c r="IK152">
        <f>IF($JG152&gt;=40,INDEX($GV:$GV,$JF152+40),"")</f>
      </c>
      <c r="IL152">
        <f>IF($JG152&gt;=41,INDEX($GV:$GV,$JF152+41),"")</f>
      </c>
      <c r="IM152">
        <f>IF($JG152&gt;=42,INDEX($GV:$GV,$JF152+42),"")</f>
      </c>
      <c r="IN152">
        <f>IF($JG152&gt;=43,INDEX($GV:$GV,$JF152+43),"")</f>
      </c>
      <c r="IO152">
        <f>IF($JG152&gt;=44,INDEX($GV:$GV,$JF152+44),"")</f>
      </c>
      <c r="IP152">
        <f>IF($JG152&gt;=45,INDEX($GV:$GV,$JF152+45),"")</f>
      </c>
      <c r="IQ152">
        <f>IF($JG152&gt;=46,INDEX($GV:$GV,$JF152+46),"")</f>
      </c>
      <c r="IR152">
        <f>IF($JG152&gt;=47,INDEX($GV:$GV,$JF152+47),"")</f>
      </c>
      <c r="IS152">
        <f>IF($JG152&gt;=48,INDEX($GV:$GV,$JF152+48),"")</f>
      </c>
      <c r="IT152">
        <f>IF($JG152&gt;=49,INDEX($GV:$GV,$JF152+49),"")</f>
      </c>
      <c r="IU152">
        <f>IF($JG152&gt;=50,INDEX($GV:$GV,$JF152+50),"")</f>
      </c>
      <c r="IV152">
        <f>IF($JG152&gt;=51,INDEX($GV:$GV,$JF152+51),"")</f>
      </c>
      <c r="IW152">
        <f>IF($JG152&gt;=52,INDEX($GV:$GV,$JF152+52),"")</f>
      </c>
      <c r="IX152">
        <f>IF($JG152&gt;=53,INDEX($GV:$GV,$JF152+53),"")</f>
      </c>
      <c r="IY152">
        <f>IF($JG152&gt;=54,INDEX($GV:$GV,$JF152+54),"")</f>
      </c>
      <c r="IZ152">
        <f>IF($JG152&gt;=55,INDEX($GV:$GV,$JF152+55),"")</f>
      </c>
      <c r="JA152">
        <f>IF($JG152&gt;=56,INDEX($GV:$GV,$JF152+56),"")</f>
      </c>
      <c r="JB152">
        <f>IF($JG152&gt;=57,INDEX($GV:$GV,$JF152+57),"")</f>
      </c>
      <c r="JC152">
        <f>IF($JG152&gt;=58,INDEX($GV:$GV,$JF152+58),"")</f>
      </c>
      <c r="JD152">
        <f>IF($JG152&gt;=59,INDEX($GV:$GV,$JF152+59),"")</f>
      </c>
      <c r="JE152">
        <f>IF($JG152&gt;=60,INDEX($GV:$GV,$JF152+60),"")</f>
      </c>
      <c r="JF152">
        <f>IFERROR(MATCH($GU152,$GV$2:$GV$322,0)+1,0)</f>
      </c>
      <c r="JG152">
        <f>IFERROR(INDEX($GW$2:$GW$322,MATCH($GU152,$GV$2:$GV$322,0)),0)</f>
      </c>
      <c r="JH152" t="s">
        <v>44</v>
      </c>
      <c r="JI152" t="s">
        <v>44</v>
      </c>
    </row>
    <row r="153" spans="1:269" x14ac:dyDescent="0.25">
      <c r="R153">
        <f>IF(OR($U153="",$Q153=""),"",IFERROR($U153/$Q153,0))</f>
      </c>
      <c r="S153">
        <f>IF($U153="","",
SUM($T153,$V153,$AA153,$W153,$Y153)*
(1-IF($AB153="",0,VALUE($AB153)/100)))</f>
      </c>
      <c r="T153">
        <f>IF($U153="","",$U153)</f>
      </c>
      <c r="V153">
        <f>IF($U153="","",
IF($O153="","",
IF(ISNUMBER(SEARCH("exempt",LOWER($O153))),0,
$U153*(VALUE(SUBSTITUTE($O153,"%",""))/100))))</f>
      </c>
      <c r="AC153">
        <f>IFERROR(IF(FIND(" - ",$K153)&gt;0,MID($K153,FIND(" - ",$K153)+3,LEN($K153)),""),"")</f>
      </c>
      <c r="AL153" t="s">
        <v>811</v>
      </c>
      <c r="AQ153" t="s">
        <v>245</v>
      </c>
      <c r="AT153">
        <f>IFERROR(LEFT($K153,FIND(" - ",$K153)-1),$K153)</f>
      </c>
      <c r="AW153">
        <f>IF($CL153&gt;=1,INDEX($AU:$AU,$CK153+1),"")</f>
      </c>
      <c r="AX153">
        <f>IF($CL153&gt;=2,INDEX($AU:$AU,$CK153+2),"")</f>
      </c>
      <c r="AY153">
        <f>IF($CL153&gt;=3,INDEX($AU:$AU,$CK153+3),"")</f>
      </c>
      <c r="AZ153">
        <f>IF($CL153&gt;=4,INDEX($AU:$AU,$CK153+4),"")</f>
      </c>
      <c r="BA153">
        <f>IF($CL153&gt;=5,INDEX($AU:$AU,$CK153+5),"")</f>
      </c>
      <c r="BB153">
        <f>IF($CL153&gt;=6,INDEX($AU:$AU,$CK153+6),"")</f>
      </c>
      <c r="BC153">
        <f>IF($CL153&gt;=7,INDEX($AU:$AU,$CK153+7),"")</f>
      </c>
      <c r="BD153">
        <f>IF($CL153&gt;=8,INDEX($AU:$AU,$CK153+8),"")</f>
      </c>
      <c r="BE153">
        <f>IF($CL153&gt;=9,INDEX($AU:$AU,$CK153+9),"")</f>
      </c>
      <c r="BF153">
        <f>IF($CL153&gt;=10,INDEX($AU:$AU,$CK153+10),"")</f>
      </c>
      <c r="BG153">
        <f>IF($CL153&gt;=11,INDEX($AU:$AU,$CK153+11),"")</f>
      </c>
      <c r="BH153">
        <f>IF($CL153&gt;=12,INDEX($AU:$AU,$CK153+12),"")</f>
      </c>
      <c r="BI153">
        <f>IF($CL153&gt;=13,INDEX($AU:$AU,$CK153+13),"")</f>
      </c>
      <c r="BJ153">
        <f>IF($CL153&gt;=14,INDEX($AU:$AU,$CK153+14),"")</f>
      </c>
      <c r="BK153">
        <f>IF($CL153&gt;=15,INDEX($AU:$AU,$CK153+15),"")</f>
      </c>
      <c r="BL153">
        <f>IF($CL153&gt;=16,INDEX($AU:$AU,$CK153+16),"")</f>
      </c>
      <c r="BM153">
        <f>IF($CL153&gt;=17,INDEX($AU:$AU,$CK153+17),"")</f>
      </c>
      <c r="BN153">
        <f>IF($CL153&gt;=18,INDEX($AU:$AU,$CK153+18),"")</f>
      </c>
      <c r="BO153">
        <f>IF($CL153&gt;=19,INDEX($AU:$AU,$CK153+19),"")</f>
      </c>
      <c r="BP153">
        <f>IF($CL153&gt;=20,INDEX($AU:$AU,$CK153+20),"")</f>
      </c>
      <c r="BQ153">
        <f>IF($CL153&gt;=21,INDEX($AU:$AU,$CK153+21),"")</f>
      </c>
      <c r="BR153">
        <f>IF($CL153&gt;=22,INDEX($AU:$AU,$CK153+22),"")</f>
      </c>
      <c r="BS153">
        <f>IF($CL153&gt;=23,INDEX($AU:$AU,$CK153+23),"")</f>
      </c>
      <c r="BT153">
        <f>IF($CL153&gt;=24,INDEX($AU:$AU,$CK153+24),"")</f>
      </c>
      <c r="BU153">
        <f>IF($CL153&gt;=25,INDEX($AU:$AU,$CK153+25),"")</f>
      </c>
      <c r="BV153">
        <f>IF($CL153&gt;=26,INDEX($AU:$AU,$CK153+26),"")</f>
      </c>
      <c r="BW153">
        <f>IF($CL153&gt;=27,INDEX($AU:$AU,$CK153+27),"")</f>
      </c>
      <c r="BX153">
        <f>IF($CL153&gt;=28,INDEX($AU:$AU,$CK153+28),"")</f>
      </c>
      <c r="BY153">
        <f>IF($CL153&gt;=29,INDEX($AU:$AU,$CK153+29),"")</f>
      </c>
      <c r="BZ153">
        <f>IF($CL153&gt;=30,INDEX($AU:$AU,$CK153+30),"")</f>
      </c>
      <c r="CA153">
        <f>IF($CL153&gt;=31,INDEX($AU:$AU,$CK153+31),"")</f>
      </c>
      <c r="CB153">
        <f>IF($CL153&gt;=32,INDEX($AU:$AU,$CK153+32),"")</f>
      </c>
      <c r="CC153">
        <f>IF($CL153&gt;=33,INDEX($AU:$AU,$CK153+33),"")</f>
      </c>
      <c r="CD153">
        <f>IF($CL153&gt;=34,INDEX($AU:$AU,$CK153+34),"")</f>
      </c>
      <c r="CE153">
        <f>IF($CL153&gt;=35,INDEX($AU:$AU,$CK153+35),"")</f>
      </c>
      <c r="CF153">
        <f>IF($CL153&gt;=36,INDEX($AU:$AU,$CK153+36),"")</f>
      </c>
      <c r="CG153">
        <f>IF($CL153&gt;=37,INDEX($AU:$AU,$CK153+37),"")</f>
      </c>
      <c r="CH153">
        <f>IF($CL153&gt;=38,INDEX($AU:$AU,$CK153+38),"")</f>
      </c>
      <c r="CI153">
        <f>IF($CL153&gt;=39,INDEX($AU:$AU,$CK153+39),"")</f>
      </c>
      <c r="CJ153">
        <f>IF($CL153&gt;=40,INDEX($AU:$AU,$CK153+40),"")</f>
      </c>
      <c r="CK153">
        <f>IFERROR(MATCH($AT153,$AU$2:$AU$133,0)+1,0)</f>
      </c>
      <c r="CL153">
        <f>IFERROR(INDEX($AV$2:$AV$133,MATCH($AT153,$AU$2:$AU$133,0)),0)</f>
      </c>
      <c r="CM153">
        <f>IFERROR(LEFT($L153,FIND(" - ",$L153)-1),$L153)</f>
      </c>
      <c r="CN153" t="s">
        <v>812</v>
      </c>
      <c r="CO153">
        <v>1</v>
      </c>
      <c r="CP153">
        <f>IF($DK153&gt;=1,INDEX($CN:$CN,$DJ153+1),"")</f>
      </c>
      <c r="CQ153">
        <f>IF($DK153&gt;=2,INDEX($CN:$CN,$DJ153+2),"")</f>
      </c>
      <c r="CR153">
        <f>IF($DK153&gt;=3,INDEX($CN:$CN,$DJ153+3),"")</f>
      </c>
      <c r="CS153">
        <f>IF($DK153&gt;=4,INDEX($CN:$CN,$DJ153+4),"")</f>
      </c>
      <c r="CT153">
        <f>IF($DK153&gt;=5,INDEX($CN:$CN,$DJ153+5),"")</f>
      </c>
      <c r="CU153">
        <f>IF($DK153&gt;=6,INDEX($CN:$CN,$DJ153+6),"")</f>
      </c>
      <c r="CV153">
        <f>IF($DK153&gt;=7,INDEX($CN:$CN,$DJ153+7),"")</f>
      </c>
      <c r="CW153">
        <f>IF($DK153&gt;=8,INDEX($CN:$CN,$DJ153+8),"")</f>
      </c>
      <c r="CX153">
        <f>IF($DK153&gt;=9,INDEX($CN:$CN,$DJ153+9),"")</f>
      </c>
      <c r="CY153">
        <f>IF($DK153&gt;=10,INDEX($CN:$CN,$DJ153+10),"")</f>
      </c>
      <c r="CZ153">
        <f>IF($DK153&gt;=11,INDEX($CN:$CN,$DJ153+11),"")</f>
      </c>
      <c r="DA153">
        <f>IF($DK153&gt;=12,INDEX($CN:$CN,$DJ153+12),"")</f>
      </c>
      <c r="DB153">
        <f>IF($DK153&gt;=13,INDEX($CN:$CN,$DJ153+13),"")</f>
      </c>
      <c r="DC153">
        <f>IF($DK153&gt;=14,INDEX($CN:$CN,$DJ153+14),"")</f>
      </c>
      <c r="DD153">
        <f>IF($DK153&gt;=15,INDEX($CN:$CN,$DJ153+15),"")</f>
      </c>
      <c r="DE153">
        <f>IF($DK153&gt;=16,INDEX($CN:$CN,$DJ153+16),"")</f>
      </c>
      <c r="DF153">
        <f>IF($DK153&gt;=17,INDEX($CN:$CN,$DJ153+17),"")</f>
      </c>
      <c r="DG153">
        <f>IF($DK153&gt;=18,INDEX($CN:$CN,$DJ153+18),"")</f>
      </c>
      <c r="DH153">
        <f>IF($DK153&gt;=19,INDEX($CN:$CN,$DJ153+19),"")</f>
      </c>
      <c r="DI153">
        <f>IF($DK153&gt;=20,INDEX($CN:$CN,$DJ153+20),"")</f>
      </c>
      <c r="DJ153">
        <f>IFERROR(MATCH($CM153,$CN$2:$CN$1089,0)+1,0)</f>
      </c>
      <c r="DK153">
        <f>IFERROR(INDEX($CO$2:$CO$1089,MATCH($CM153,$CN$2:$CN$1089,0)),0)</f>
      </c>
      <c r="DL153">
        <f>IFERROR(INDEX($AS:$AS,MATCH($O153,$AR:$AR,0))&amp;"","")</f>
      </c>
      <c r="DP153">
        <f>IF($GS153&gt;=1,INDEX($DM:$DM,$GR153+1),"")</f>
      </c>
      <c r="DQ153">
        <f>IF($GS153&gt;=2,INDEX($DM:$DM,$GR153+2),"")</f>
      </c>
      <c r="DR153">
        <f>IF($GS153&gt;=3,INDEX($DM:$DM,$GR153+3),"")</f>
      </c>
      <c r="DS153">
        <f>IF($GS153&gt;=4,INDEX($DM:$DM,$GR153+4),"")</f>
      </c>
      <c r="DT153">
        <f>IF($GS153&gt;=5,INDEX($DM:$DM,$GR153+5),"")</f>
      </c>
      <c r="DU153">
        <f>IF($GS153&gt;=6,INDEX($DM:$DM,$GR153+6),"")</f>
      </c>
      <c r="DV153">
        <f>IF($GS153&gt;=7,INDEX($DM:$DM,$GR153+7),"")</f>
      </c>
      <c r="DW153">
        <f>IF($GS153&gt;=8,INDEX($DM:$DM,$GR153+8),"")</f>
      </c>
      <c r="DX153">
        <f>IF($GS153&gt;=9,INDEX($DM:$DM,$GR153+9),"")</f>
      </c>
      <c r="DY153">
        <f>IF($GS153&gt;=10,INDEX($DM:$DM,$GR153+10),"")</f>
      </c>
      <c r="DZ153">
        <f>IF($GS153&gt;=11,INDEX($DM:$DM,$GR153+11),"")</f>
      </c>
      <c r="EA153">
        <f>IF($GS153&gt;=12,INDEX($DM:$DM,$GR153+12),"")</f>
      </c>
      <c r="EB153">
        <f>IF($GS153&gt;=13,INDEX($DM:$DM,$GR153+13),"")</f>
      </c>
      <c r="EC153">
        <f>IF($GS153&gt;=14,INDEX($DM:$DM,$GR153+14),"")</f>
      </c>
      <c r="ED153">
        <f>IF($GS153&gt;=15,INDEX($DM:$DM,$GR153+15),"")</f>
      </c>
      <c r="EE153">
        <f>IF($GS153&gt;=16,INDEX($DM:$DM,$GR153+16),"")</f>
      </c>
      <c r="EF153">
        <f>IF($GS153&gt;=17,INDEX($DM:$DM,$GR153+17),"")</f>
      </c>
      <c r="EG153">
        <f>IF($GS153&gt;=18,INDEX($DM:$DM,$GR153+18),"")</f>
      </c>
      <c r="EH153">
        <f>IF($GS153&gt;=19,INDEX($DM:$DM,$GR153+19),"")</f>
      </c>
      <c r="EI153">
        <f>IF($GS153&gt;=20,INDEX($DM:$DM,$GR153+20),"")</f>
      </c>
      <c r="EJ153">
        <f>IF($GS153&gt;=21,INDEX($DM:$DM,$GR153+21),"")</f>
      </c>
      <c r="EK153">
        <f>IF($GS153&gt;=22,INDEX($DM:$DM,$GR153+22),"")</f>
      </c>
      <c r="EL153">
        <f>IF($GS153&gt;=23,INDEX($DM:$DM,$GR153+23),"")</f>
      </c>
      <c r="EM153">
        <f>IF($GS153&gt;=24,INDEX($DM:$DM,$GR153+24),"")</f>
      </c>
      <c r="EN153">
        <f>IF($GS153&gt;=25,INDEX($DM:$DM,$GR153+25),"")</f>
      </c>
      <c r="EO153">
        <f>IF($GS153&gt;=26,INDEX($DM:$DM,$GR153+26),"")</f>
      </c>
      <c r="EP153">
        <f>IF($GS153&gt;=27,INDEX($DM:$DM,$GR153+27),"")</f>
      </c>
      <c r="EQ153">
        <f>IF($GS153&gt;=28,INDEX($DM:$DM,$GR153+28),"")</f>
      </c>
      <c r="ER153">
        <f>IF($GS153&gt;=29,INDEX($DM:$DM,$GR153+29),"")</f>
      </c>
      <c r="ES153">
        <f>IF($GS153&gt;=30,INDEX($DM:$DM,$GR153+30),"")</f>
      </c>
      <c r="ET153">
        <f>IF($GS153&gt;=31,INDEX($DM:$DM,$GR153+31),"")</f>
      </c>
      <c r="EU153">
        <f>IF($GS153&gt;=32,INDEX($DM:$DM,$GR153+32),"")</f>
      </c>
      <c r="EV153">
        <f>IF($GS153&gt;=33,INDEX($DM:$DM,$GR153+33),"")</f>
      </c>
      <c r="EW153">
        <f>IF($GS153&gt;=34,INDEX($DM:$DM,$GR153+34),"")</f>
      </c>
      <c r="EX153">
        <f>IF($GS153&gt;=35,INDEX($DM:$DM,$GR153+35),"")</f>
      </c>
      <c r="EY153">
        <f>IF($GS153&gt;=36,INDEX($DM:$DM,$GR153+36),"")</f>
      </c>
      <c r="EZ153">
        <f>IF($GS153&gt;=37,INDEX($DM:$DM,$GR153+37),"")</f>
      </c>
      <c r="FA153">
        <f>IF($GS153&gt;=38,INDEX($DM:$DM,$GR153+38),"")</f>
      </c>
      <c r="FB153">
        <f>IF($GS153&gt;=39,INDEX($DM:$DM,$GR153+39),"")</f>
      </c>
      <c r="FC153">
        <f>IF($GS153&gt;=40,INDEX($DM:$DM,$GR153+40),"")</f>
      </c>
      <c r="FD153">
        <f>IF($GS153&gt;=1,INDEX($DN:$DN,$GR153+1),"")</f>
      </c>
      <c r="FE153">
        <f>IF($GS153&gt;=2,INDEX($DN:$DN,$GR153+2),"")</f>
      </c>
      <c r="FF153">
        <f>IF($GS153&gt;=3,INDEX($DN:$DN,$GR153+3),"")</f>
      </c>
      <c r="FG153">
        <f>IF($GS153&gt;=4,INDEX($DN:$DN,$GR153+4),"")</f>
      </c>
      <c r="FH153">
        <f>IF($GS153&gt;=5,INDEX($DN:$DN,$GR153+5),"")</f>
      </c>
      <c r="FI153">
        <f>IF($GS153&gt;=6,INDEX($DN:$DN,$GR153+6),"")</f>
      </c>
      <c r="FJ153">
        <f>IF($GS153&gt;=7,INDEX($DN:$DN,$GR153+7),"")</f>
      </c>
      <c r="FK153">
        <f>IF($GS153&gt;=8,INDEX($DN:$DN,$GR153+8),"")</f>
      </c>
      <c r="FL153">
        <f>IF($GS153&gt;=9,INDEX($DN:$DN,$GR153+9),"")</f>
      </c>
      <c r="FM153">
        <f>IF($GS153&gt;=10,INDEX($DN:$DN,$GR153+10),"")</f>
      </c>
      <c r="FN153">
        <f>IF($GS153&gt;=11,INDEX($DN:$DN,$GR153+11),"")</f>
      </c>
      <c r="FO153">
        <f>IF($GS153&gt;=12,INDEX($DN:$DN,$GR153+12),"")</f>
      </c>
      <c r="FP153">
        <f>IF($GS153&gt;=13,INDEX($DN:$DN,$GR153+13),"")</f>
      </c>
      <c r="FQ153">
        <f>IF($GS153&gt;=14,INDEX($DN:$DN,$GR153+14),"")</f>
      </c>
      <c r="FR153">
        <f>IF($GS153&gt;=15,INDEX($DN:$DN,$GR153+15),"")</f>
      </c>
      <c r="FS153">
        <f>IF($GS153&gt;=16,INDEX($DN:$DN,$GR153+16),"")</f>
      </c>
      <c r="FT153">
        <f>IF($GS153&gt;=17,INDEX($DN:$DN,$GR153+17),"")</f>
      </c>
      <c r="FU153">
        <f>IF($GS153&gt;=18,INDEX($DN:$DN,$GR153+18),"")</f>
      </c>
      <c r="FV153">
        <f>IF($GS153&gt;=19,INDEX($DN:$DN,$GR153+19),"")</f>
      </c>
      <c r="FW153">
        <f>IF($GS153&gt;=20,INDEX($DN:$DN,$GR153+20),"")</f>
      </c>
      <c r="FX153">
        <f>IF($GS153&gt;=21,INDEX($DN:$DN,$GR153+21),"")</f>
      </c>
      <c r="FY153">
        <f>IF($GS153&gt;=22,INDEX($DN:$DN,$GR153+22),"")</f>
      </c>
      <c r="FZ153">
        <f>IF($GS153&gt;=23,INDEX($DN:$DN,$GR153+23),"")</f>
      </c>
      <c r="GA153">
        <f>IF($GS153&gt;=24,INDEX($DN:$DN,$GR153+24),"")</f>
      </c>
      <c r="GB153">
        <f>IF($GS153&gt;=25,INDEX($DN:$DN,$GR153+25),"")</f>
      </c>
      <c r="GC153">
        <f>IF($GS153&gt;=26,INDEX($DN:$DN,$GR153+26),"")</f>
      </c>
      <c r="GD153">
        <f>IF($GS153&gt;=27,INDEX($DN:$DN,$GR153+27),"")</f>
      </c>
      <c r="GE153">
        <f>IF($GS153&gt;=28,INDEX($DN:$DN,$GR153+28),"")</f>
      </c>
      <c r="GF153">
        <f>IF($GS153&gt;=29,INDEX($DN:$DN,$GR153+29),"")</f>
      </c>
      <c r="GG153">
        <f>IF($GS153&gt;=30,INDEX($DN:$DN,$GR153+30),"")</f>
      </c>
      <c r="GH153">
        <f>IF($GS153&gt;=31,INDEX($DN:$DN,$GR153+31),"")</f>
      </c>
      <c r="GI153">
        <f>IF($GS153&gt;=32,INDEX($DN:$DN,$GR153+32),"")</f>
      </c>
      <c r="GJ153">
        <f>IF($GS153&gt;=33,INDEX($DN:$DN,$GR153+33),"")</f>
      </c>
      <c r="GK153">
        <f>IF($GS153&gt;=34,INDEX($DN:$DN,$GR153+34),"")</f>
      </c>
      <c r="GL153">
        <f>IF($GS153&gt;=35,INDEX($DN:$DN,$GR153+35),"")</f>
      </c>
      <c r="GM153">
        <f>IF($GS153&gt;=36,INDEX($DN:$DN,$GR153+36),"")</f>
      </c>
      <c r="GN153">
        <f>IF($GS153&gt;=37,INDEX($DN:$DN,$GR153+37),"")</f>
      </c>
      <c r="GO153">
        <f>IF($GS153&gt;=38,INDEX($DN:$DN,$GR153+38),"")</f>
      </c>
      <c r="GP153">
        <f>IF($GS153&gt;=39,INDEX($DN:$DN,$GR153+39),"")</f>
      </c>
      <c r="GQ153">
        <f>IF($GS153&gt;=40,INDEX($DN:$DN,$GR153+40),"")</f>
      </c>
      <c r="GR153">
        <f>IFERROR(MATCH($DL153,$DM$2:$DM$148,0)+1,0)</f>
      </c>
      <c r="GS153">
        <f>IFERROR(INDEX($DO$2:$DO$148,MATCH($DL153,$DM$2:$DM$148,0)),0)</f>
      </c>
      <c r="GT153">
        <f>IFERROR(MATCH($Z153,$DP$153:$FC$153,0),0)</f>
      </c>
      <c r="GU153">
        <f>IF($GT153&gt;0,INDEX($FD$153:$GQ$153,$GT153),"")</f>
      </c>
      <c r="GV153" t="s">
        <v>152</v>
      </c>
      <c r="GX153">
        <f>IF($JG153&gt;=1,INDEX($GV:$GV,$JF153+1),"")</f>
      </c>
      <c r="GY153">
        <f>IF($JG153&gt;=2,INDEX($GV:$GV,$JF153+2),"")</f>
      </c>
      <c r="GZ153">
        <f>IF($JG153&gt;=3,INDEX($GV:$GV,$JF153+3),"")</f>
      </c>
      <c r="HA153">
        <f>IF($JG153&gt;=4,INDEX($GV:$GV,$JF153+4),"")</f>
      </c>
      <c r="HB153">
        <f>IF($JG153&gt;=5,INDEX($GV:$GV,$JF153+5),"")</f>
      </c>
      <c r="HC153">
        <f>IF($JG153&gt;=6,INDEX($GV:$GV,$JF153+6),"")</f>
      </c>
      <c r="HD153">
        <f>IF($JG153&gt;=7,INDEX($GV:$GV,$JF153+7),"")</f>
      </c>
      <c r="HE153">
        <f>IF($JG153&gt;=8,INDEX($GV:$GV,$JF153+8),"")</f>
      </c>
      <c r="HF153">
        <f>IF($JG153&gt;=9,INDEX($GV:$GV,$JF153+9),"")</f>
      </c>
      <c r="HG153">
        <f>IF($JG153&gt;=10,INDEX($GV:$GV,$JF153+10),"")</f>
      </c>
      <c r="HH153">
        <f>IF($JG153&gt;=11,INDEX($GV:$GV,$JF153+11),"")</f>
      </c>
      <c r="HI153">
        <f>IF($JG153&gt;=12,INDEX($GV:$GV,$JF153+12),"")</f>
      </c>
      <c r="HJ153">
        <f>IF($JG153&gt;=13,INDEX($GV:$GV,$JF153+13),"")</f>
      </c>
      <c r="HK153">
        <f>IF($JG153&gt;=14,INDEX($GV:$GV,$JF153+14),"")</f>
      </c>
      <c r="HL153">
        <f>IF($JG153&gt;=15,INDEX($GV:$GV,$JF153+15),"")</f>
      </c>
      <c r="HM153">
        <f>IF($JG153&gt;=16,INDEX($GV:$GV,$JF153+16),"")</f>
      </c>
      <c r="HN153">
        <f>IF($JG153&gt;=17,INDEX($GV:$GV,$JF153+17),"")</f>
      </c>
      <c r="HO153">
        <f>IF($JG153&gt;=18,INDEX($GV:$GV,$JF153+18),"")</f>
      </c>
      <c r="HP153">
        <f>IF($JG153&gt;=19,INDEX($GV:$GV,$JF153+19),"")</f>
      </c>
      <c r="HQ153">
        <f>IF($JG153&gt;=20,INDEX($GV:$GV,$JF153+20),"")</f>
      </c>
      <c r="HR153">
        <f>IF($JG153&gt;=21,INDEX($GV:$GV,$JF153+21),"")</f>
      </c>
      <c r="HS153">
        <f>IF($JG153&gt;=22,INDEX($GV:$GV,$JF153+22),"")</f>
      </c>
      <c r="HT153">
        <f>IF($JG153&gt;=23,INDEX($GV:$GV,$JF153+23),"")</f>
      </c>
      <c r="HU153">
        <f>IF($JG153&gt;=24,INDEX($GV:$GV,$JF153+24),"")</f>
      </c>
      <c r="HV153">
        <f>IF($JG153&gt;=25,INDEX($GV:$GV,$JF153+25),"")</f>
      </c>
      <c r="HW153">
        <f>IF($JG153&gt;=26,INDEX($GV:$GV,$JF153+26),"")</f>
      </c>
      <c r="HX153">
        <f>IF($JG153&gt;=27,INDEX($GV:$GV,$JF153+27),"")</f>
      </c>
      <c r="HY153">
        <f>IF($JG153&gt;=28,INDEX($GV:$GV,$JF153+28),"")</f>
      </c>
      <c r="HZ153">
        <f>IF($JG153&gt;=29,INDEX($GV:$GV,$JF153+29),"")</f>
      </c>
      <c r="IA153">
        <f>IF($JG153&gt;=30,INDEX($GV:$GV,$JF153+30),"")</f>
      </c>
      <c r="IB153">
        <f>IF($JG153&gt;=31,INDEX($GV:$GV,$JF153+31),"")</f>
      </c>
      <c r="IC153">
        <f>IF($JG153&gt;=32,INDEX($GV:$GV,$JF153+32),"")</f>
      </c>
      <c r="ID153">
        <f>IF($JG153&gt;=33,INDEX($GV:$GV,$JF153+33),"")</f>
      </c>
      <c r="IE153">
        <f>IF($JG153&gt;=34,INDEX($GV:$GV,$JF153+34),"")</f>
      </c>
      <c r="IF153">
        <f>IF($JG153&gt;=35,INDEX($GV:$GV,$JF153+35),"")</f>
      </c>
      <c r="IG153">
        <f>IF($JG153&gt;=36,INDEX($GV:$GV,$JF153+36),"")</f>
      </c>
      <c r="IH153">
        <f>IF($JG153&gt;=37,INDEX($GV:$GV,$JF153+37),"")</f>
      </c>
      <c r="II153">
        <f>IF($JG153&gt;=38,INDEX($GV:$GV,$JF153+38),"")</f>
      </c>
      <c r="IJ153">
        <f>IF($JG153&gt;=39,INDEX($GV:$GV,$JF153+39),"")</f>
      </c>
      <c r="IK153">
        <f>IF($JG153&gt;=40,INDEX($GV:$GV,$JF153+40),"")</f>
      </c>
      <c r="IL153">
        <f>IF($JG153&gt;=41,INDEX($GV:$GV,$JF153+41),"")</f>
      </c>
      <c r="IM153">
        <f>IF($JG153&gt;=42,INDEX($GV:$GV,$JF153+42),"")</f>
      </c>
      <c r="IN153">
        <f>IF($JG153&gt;=43,INDEX($GV:$GV,$JF153+43),"")</f>
      </c>
      <c r="IO153">
        <f>IF($JG153&gt;=44,INDEX($GV:$GV,$JF153+44),"")</f>
      </c>
      <c r="IP153">
        <f>IF($JG153&gt;=45,INDEX($GV:$GV,$JF153+45),"")</f>
      </c>
      <c r="IQ153">
        <f>IF($JG153&gt;=46,INDEX($GV:$GV,$JF153+46),"")</f>
      </c>
      <c r="IR153">
        <f>IF($JG153&gt;=47,INDEX($GV:$GV,$JF153+47),"")</f>
      </c>
      <c r="IS153">
        <f>IF($JG153&gt;=48,INDEX($GV:$GV,$JF153+48),"")</f>
      </c>
      <c r="IT153">
        <f>IF($JG153&gt;=49,INDEX($GV:$GV,$JF153+49),"")</f>
      </c>
      <c r="IU153">
        <f>IF($JG153&gt;=50,INDEX($GV:$GV,$JF153+50),"")</f>
      </c>
      <c r="IV153">
        <f>IF($JG153&gt;=51,INDEX($GV:$GV,$JF153+51),"")</f>
      </c>
      <c r="IW153">
        <f>IF($JG153&gt;=52,INDEX($GV:$GV,$JF153+52),"")</f>
      </c>
      <c r="IX153">
        <f>IF($JG153&gt;=53,INDEX($GV:$GV,$JF153+53),"")</f>
      </c>
      <c r="IY153">
        <f>IF($JG153&gt;=54,INDEX($GV:$GV,$JF153+54),"")</f>
      </c>
      <c r="IZ153">
        <f>IF($JG153&gt;=55,INDEX($GV:$GV,$JF153+55),"")</f>
      </c>
      <c r="JA153">
        <f>IF($JG153&gt;=56,INDEX($GV:$GV,$JF153+56),"")</f>
      </c>
      <c r="JB153">
        <f>IF($JG153&gt;=57,INDEX($GV:$GV,$JF153+57),"")</f>
      </c>
      <c r="JC153">
        <f>IF($JG153&gt;=58,INDEX($GV:$GV,$JF153+58),"")</f>
      </c>
      <c r="JD153">
        <f>IF($JG153&gt;=59,INDEX($GV:$GV,$JF153+59),"")</f>
      </c>
      <c r="JE153">
        <f>IF($JG153&gt;=60,INDEX($GV:$GV,$JF153+60),"")</f>
      </c>
      <c r="JF153">
        <f>IFERROR(MATCH($GU153,$GV$2:$GV$322,0)+1,0)</f>
      </c>
      <c r="JG153">
        <f>IFERROR(INDEX($GW$2:$GW$322,MATCH($GU153,$GV$2:$GV$322,0)),0)</f>
      </c>
      <c r="JH153" t="s">
        <v>44</v>
      </c>
      <c r="JI153" t="s">
        <v>44</v>
      </c>
    </row>
    <row r="154" spans="1:269" x14ac:dyDescent="0.25">
      <c r="R154">
        <f>IF(OR($U154="",$Q154=""),"",IFERROR($U154/$Q154,0))</f>
      </c>
      <c r="S154">
        <f>IF($U154="","",
SUM($T154,$V154,$AA154,$W154,$Y154)*
(1-IF($AB154="",0,VALUE($AB154)/100)))</f>
      </c>
      <c r="T154">
        <f>IF($U154="","",$U154)</f>
      </c>
      <c r="V154">
        <f>IF($U154="","",
IF($O154="","",
IF(ISNUMBER(SEARCH("exempt",LOWER($O154))),0,
$U154*(VALUE(SUBSTITUTE($O154,"%",""))/100))))</f>
      </c>
      <c r="AC154">
        <f>IFERROR(IF(FIND(" - ",$K154)&gt;0,MID($K154,FIND(" - ",$K154)+3,LEN($K154)),""),"")</f>
      </c>
      <c r="AL154" t="s">
        <v>813</v>
      </c>
      <c r="AQ154" t="s">
        <v>625</v>
      </c>
      <c r="AT154">
        <f>IFERROR(LEFT($K154,FIND(" - ",$K154)-1),$K154)</f>
      </c>
      <c r="AW154">
        <f>IF($CL154&gt;=1,INDEX($AU:$AU,$CK154+1),"")</f>
      </c>
      <c r="AX154">
        <f>IF($CL154&gt;=2,INDEX($AU:$AU,$CK154+2),"")</f>
      </c>
      <c r="AY154">
        <f>IF($CL154&gt;=3,INDEX($AU:$AU,$CK154+3),"")</f>
      </c>
      <c r="AZ154">
        <f>IF($CL154&gt;=4,INDEX($AU:$AU,$CK154+4),"")</f>
      </c>
      <c r="BA154">
        <f>IF($CL154&gt;=5,INDEX($AU:$AU,$CK154+5),"")</f>
      </c>
      <c r="BB154">
        <f>IF($CL154&gt;=6,INDEX($AU:$AU,$CK154+6),"")</f>
      </c>
      <c r="BC154">
        <f>IF($CL154&gt;=7,INDEX($AU:$AU,$CK154+7),"")</f>
      </c>
      <c r="BD154">
        <f>IF($CL154&gt;=8,INDEX($AU:$AU,$CK154+8),"")</f>
      </c>
      <c r="BE154">
        <f>IF($CL154&gt;=9,INDEX($AU:$AU,$CK154+9),"")</f>
      </c>
      <c r="BF154">
        <f>IF($CL154&gt;=10,INDEX($AU:$AU,$CK154+10),"")</f>
      </c>
      <c r="BG154">
        <f>IF($CL154&gt;=11,INDEX($AU:$AU,$CK154+11),"")</f>
      </c>
      <c r="BH154">
        <f>IF($CL154&gt;=12,INDEX($AU:$AU,$CK154+12),"")</f>
      </c>
      <c r="BI154">
        <f>IF($CL154&gt;=13,INDEX($AU:$AU,$CK154+13),"")</f>
      </c>
      <c r="BJ154">
        <f>IF($CL154&gt;=14,INDEX($AU:$AU,$CK154+14),"")</f>
      </c>
      <c r="BK154">
        <f>IF($CL154&gt;=15,INDEX($AU:$AU,$CK154+15),"")</f>
      </c>
      <c r="BL154">
        <f>IF($CL154&gt;=16,INDEX($AU:$AU,$CK154+16),"")</f>
      </c>
      <c r="BM154">
        <f>IF($CL154&gt;=17,INDEX($AU:$AU,$CK154+17),"")</f>
      </c>
      <c r="BN154">
        <f>IF($CL154&gt;=18,INDEX($AU:$AU,$CK154+18),"")</f>
      </c>
      <c r="BO154">
        <f>IF($CL154&gt;=19,INDEX($AU:$AU,$CK154+19),"")</f>
      </c>
      <c r="BP154">
        <f>IF($CL154&gt;=20,INDEX($AU:$AU,$CK154+20),"")</f>
      </c>
      <c r="BQ154">
        <f>IF($CL154&gt;=21,INDEX($AU:$AU,$CK154+21),"")</f>
      </c>
      <c r="BR154">
        <f>IF($CL154&gt;=22,INDEX($AU:$AU,$CK154+22),"")</f>
      </c>
      <c r="BS154">
        <f>IF($CL154&gt;=23,INDEX($AU:$AU,$CK154+23),"")</f>
      </c>
      <c r="BT154">
        <f>IF($CL154&gt;=24,INDEX($AU:$AU,$CK154+24),"")</f>
      </c>
      <c r="BU154">
        <f>IF($CL154&gt;=25,INDEX($AU:$AU,$CK154+25),"")</f>
      </c>
      <c r="BV154">
        <f>IF($CL154&gt;=26,INDEX($AU:$AU,$CK154+26),"")</f>
      </c>
      <c r="BW154">
        <f>IF($CL154&gt;=27,INDEX($AU:$AU,$CK154+27),"")</f>
      </c>
      <c r="BX154">
        <f>IF($CL154&gt;=28,INDEX($AU:$AU,$CK154+28),"")</f>
      </c>
      <c r="BY154">
        <f>IF($CL154&gt;=29,INDEX($AU:$AU,$CK154+29),"")</f>
      </c>
      <c r="BZ154">
        <f>IF($CL154&gt;=30,INDEX($AU:$AU,$CK154+30),"")</f>
      </c>
      <c r="CA154">
        <f>IF($CL154&gt;=31,INDEX($AU:$AU,$CK154+31),"")</f>
      </c>
      <c r="CB154">
        <f>IF($CL154&gt;=32,INDEX($AU:$AU,$CK154+32),"")</f>
      </c>
      <c r="CC154">
        <f>IF($CL154&gt;=33,INDEX($AU:$AU,$CK154+33),"")</f>
      </c>
      <c r="CD154">
        <f>IF($CL154&gt;=34,INDEX($AU:$AU,$CK154+34),"")</f>
      </c>
      <c r="CE154">
        <f>IF($CL154&gt;=35,INDEX($AU:$AU,$CK154+35),"")</f>
      </c>
      <c r="CF154">
        <f>IF($CL154&gt;=36,INDEX($AU:$AU,$CK154+36),"")</f>
      </c>
      <c r="CG154">
        <f>IF($CL154&gt;=37,INDEX($AU:$AU,$CK154+37),"")</f>
      </c>
      <c r="CH154">
        <f>IF($CL154&gt;=38,INDEX($AU:$AU,$CK154+38),"")</f>
      </c>
      <c r="CI154">
        <f>IF($CL154&gt;=39,INDEX($AU:$AU,$CK154+39),"")</f>
      </c>
      <c r="CJ154">
        <f>IF($CL154&gt;=40,INDEX($AU:$AU,$CK154+40),"")</f>
      </c>
      <c r="CK154">
        <f>IFERROR(MATCH($AT154,$AU$2:$AU$133,0)+1,0)</f>
      </c>
      <c r="CL154">
        <f>IFERROR(INDEX($AV$2:$AV$133,MATCH($AT154,$AU$2:$AU$133,0)),0)</f>
      </c>
      <c r="CM154">
        <f>IFERROR(LEFT($L154,FIND(" - ",$L154)-1),$L154)</f>
      </c>
      <c r="CN154" t="s">
        <v>71</v>
      </c>
      <c r="CP154">
        <f>IF($DK154&gt;=1,INDEX($CN:$CN,$DJ154+1),"")</f>
      </c>
      <c r="CQ154">
        <f>IF($DK154&gt;=2,INDEX($CN:$CN,$DJ154+2),"")</f>
      </c>
      <c r="CR154">
        <f>IF($DK154&gt;=3,INDEX($CN:$CN,$DJ154+3),"")</f>
      </c>
      <c r="CS154">
        <f>IF($DK154&gt;=4,INDEX($CN:$CN,$DJ154+4),"")</f>
      </c>
      <c r="CT154">
        <f>IF($DK154&gt;=5,INDEX($CN:$CN,$DJ154+5),"")</f>
      </c>
      <c r="CU154">
        <f>IF($DK154&gt;=6,INDEX($CN:$CN,$DJ154+6),"")</f>
      </c>
      <c r="CV154">
        <f>IF($DK154&gt;=7,INDEX($CN:$CN,$DJ154+7),"")</f>
      </c>
      <c r="CW154">
        <f>IF($DK154&gt;=8,INDEX($CN:$CN,$DJ154+8),"")</f>
      </c>
      <c r="CX154">
        <f>IF($DK154&gt;=9,INDEX($CN:$CN,$DJ154+9),"")</f>
      </c>
      <c r="CY154">
        <f>IF($DK154&gt;=10,INDEX($CN:$CN,$DJ154+10),"")</f>
      </c>
      <c r="CZ154">
        <f>IF($DK154&gt;=11,INDEX($CN:$CN,$DJ154+11),"")</f>
      </c>
      <c r="DA154">
        <f>IF($DK154&gt;=12,INDEX($CN:$CN,$DJ154+12),"")</f>
      </c>
      <c r="DB154">
        <f>IF($DK154&gt;=13,INDEX($CN:$CN,$DJ154+13),"")</f>
      </c>
      <c r="DC154">
        <f>IF($DK154&gt;=14,INDEX($CN:$CN,$DJ154+14),"")</f>
      </c>
      <c r="DD154">
        <f>IF($DK154&gt;=15,INDEX($CN:$CN,$DJ154+15),"")</f>
      </c>
      <c r="DE154">
        <f>IF($DK154&gt;=16,INDEX($CN:$CN,$DJ154+16),"")</f>
      </c>
      <c r="DF154">
        <f>IF($DK154&gt;=17,INDEX($CN:$CN,$DJ154+17),"")</f>
      </c>
      <c r="DG154">
        <f>IF($DK154&gt;=18,INDEX($CN:$CN,$DJ154+18),"")</f>
      </c>
      <c r="DH154">
        <f>IF($DK154&gt;=19,INDEX($CN:$CN,$DJ154+19),"")</f>
      </c>
      <c r="DI154">
        <f>IF($DK154&gt;=20,INDEX($CN:$CN,$DJ154+20),"")</f>
      </c>
      <c r="DJ154">
        <f>IFERROR(MATCH($CM154,$CN$2:$CN$1089,0)+1,0)</f>
      </c>
      <c r="DK154">
        <f>IFERROR(INDEX($CO$2:$CO$1089,MATCH($CM154,$CN$2:$CN$1089,0)),0)</f>
      </c>
      <c r="DL154">
        <f>IFERROR(INDEX($AS:$AS,MATCH($O154,$AR:$AR,0))&amp;"","")</f>
      </c>
      <c r="DP154">
        <f>IF($GS154&gt;=1,INDEX($DM:$DM,$GR154+1),"")</f>
      </c>
      <c r="DQ154">
        <f>IF($GS154&gt;=2,INDEX($DM:$DM,$GR154+2),"")</f>
      </c>
      <c r="DR154">
        <f>IF($GS154&gt;=3,INDEX($DM:$DM,$GR154+3),"")</f>
      </c>
      <c r="DS154">
        <f>IF($GS154&gt;=4,INDEX($DM:$DM,$GR154+4),"")</f>
      </c>
      <c r="DT154">
        <f>IF($GS154&gt;=5,INDEX($DM:$DM,$GR154+5),"")</f>
      </c>
      <c r="DU154">
        <f>IF($GS154&gt;=6,INDEX($DM:$DM,$GR154+6),"")</f>
      </c>
      <c r="DV154">
        <f>IF($GS154&gt;=7,INDEX($DM:$DM,$GR154+7),"")</f>
      </c>
      <c r="DW154">
        <f>IF($GS154&gt;=8,INDEX($DM:$DM,$GR154+8),"")</f>
      </c>
      <c r="DX154">
        <f>IF($GS154&gt;=9,INDEX($DM:$DM,$GR154+9),"")</f>
      </c>
      <c r="DY154">
        <f>IF($GS154&gt;=10,INDEX($DM:$DM,$GR154+10),"")</f>
      </c>
      <c r="DZ154">
        <f>IF($GS154&gt;=11,INDEX($DM:$DM,$GR154+11),"")</f>
      </c>
      <c r="EA154">
        <f>IF($GS154&gt;=12,INDEX($DM:$DM,$GR154+12),"")</f>
      </c>
      <c r="EB154">
        <f>IF($GS154&gt;=13,INDEX($DM:$DM,$GR154+13),"")</f>
      </c>
      <c r="EC154">
        <f>IF($GS154&gt;=14,INDEX($DM:$DM,$GR154+14),"")</f>
      </c>
      <c r="ED154">
        <f>IF($GS154&gt;=15,INDEX($DM:$DM,$GR154+15),"")</f>
      </c>
      <c r="EE154">
        <f>IF($GS154&gt;=16,INDEX($DM:$DM,$GR154+16),"")</f>
      </c>
      <c r="EF154">
        <f>IF($GS154&gt;=17,INDEX($DM:$DM,$GR154+17),"")</f>
      </c>
      <c r="EG154">
        <f>IF($GS154&gt;=18,INDEX($DM:$DM,$GR154+18),"")</f>
      </c>
      <c r="EH154">
        <f>IF($GS154&gt;=19,INDEX($DM:$DM,$GR154+19),"")</f>
      </c>
      <c r="EI154">
        <f>IF($GS154&gt;=20,INDEX($DM:$DM,$GR154+20),"")</f>
      </c>
      <c r="EJ154">
        <f>IF($GS154&gt;=21,INDEX($DM:$DM,$GR154+21),"")</f>
      </c>
      <c r="EK154">
        <f>IF($GS154&gt;=22,INDEX($DM:$DM,$GR154+22),"")</f>
      </c>
      <c r="EL154">
        <f>IF($GS154&gt;=23,INDEX($DM:$DM,$GR154+23),"")</f>
      </c>
      <c r="EM154">
        <f>IF($GS154&gt;=24,INDEX($DM:$DM,$GR154+24),"")</f>
      </c>
      <c r="EN154">
        <f>IF($GS154&gt;=25,INDEX($DM:$DM,$GR154+25),"")</f>
      </c>
      <c r="EO154">
        <f>IF($GS154&gt;=26,INDEX($DM:$DM,$GR154+26),"")</f>
      </c>
      <c r="EP154">
        <f>IF($GS154&gt;=27,INDEX($DM:$DM,$GR154+27),"")</f>
      </c>
      <c r="EQ154">
        <f>IF($GS154&gt;=28,INDEX($DM:$DM,$GR154+28),"")</f>
      </c>
      <c r="ER154">
        <f>IF($GS154&gt;=29,INDEX($DM:$DM,$GR154+29),"")</f>
      </c>
      <c r="ES154">
        <f>IF($GS154&gt;=30,INDEX($DM:$DM,$GR154+30),"")</f>
      </c>
      <c r="ET154">
        <f>IF($GS154&gt;=31,INDEX($DM:$DM,$GR154+31),"")</f>
      </c>
      <c r="EU154">
        <f>IF($GS154&gt;=32,INDEX($DM:$DM,$GR154+32),"")</f>
      </c>
      <c r="EV154">
        <f>IF($GS154&gt;=33,INDEX($DM:$DM,$GR154+33),"")</f>
      </c>
      <c r="EW154">
        <f>IF($GS154&gt;=34,INDEX($DM:$DM,$GR154+34),"")</f>
      </c>
      <c r="EX154">
        <f>IF($GS154&gt;=35,INDEX($DM:$DM,$GR154+35),"")</f>
      </c>
      <c r="EY154">
        <f>IF($GS154&gt;=36,INDEX($DM:$DM,$GR154+36),"")</f>
      </c>
      <c r="EZ154">
        <f>IF($GS154&gt;=37,INDEX($DM:$DM,$GR154+37),"")</f>
      </c>
      <c r="FA154">
        <f>IF($GS154&gt;=38,INDEX($DM:$DM,$GR154+38),"")</f>
      </c>
      <c r="FB154">
        <f>IF($GS154&gt;=39,INDEX($DM:$DM,$GR154+39),"")</f>
      </c>
      <c r="FC154">
        <f>IF($GS154&gt;=40,INDEX($DM:$DM,$GR154+40),"")</f>
      </c>
      <c r="FD154">
        <f>IF($GS154&gt;=1,INDEX($DN:$DN,$GR154+1),"")</f>
      </c>
      <c r="FE154">
        <f>IF($GS154&gt;=2,INDEX($DN:$DN,$GR154+2),"")</f>
      </c>
      <c r="FF154">
        <f>IF($GS154&gt;=3,INDEX($DN:$DN,$GR154+3),"")</f>
      </c>
      <c r="FG154">
        <f>IF($GS154&gt;=4,INDEX($DN:$DN,$GR154+4),"")</f>
      </c>
      <c r="FH154">
        <f>IF($GS154&gt;=5,INDEX($DN:$DN,$GR154+5),"")</f>
      </c>
      <c r="FI154">
        <f>IF($GS154&gt;=6,INDEX($DN:$DN,$GR154+6),"")</f>
      </c>
      <c r="FJ154">
        <f>IF($GS154&gt;=7,INDEX($DN:$DN,$GR154+7),"")</f>
      </c>
      <c r="FK154">
        <f>IF($GS154&gt;=8,INDEX($DN:$DN,$GR154+8),"")</f>
      </c>
      <c r="FL154">
        <f>IF($GS154&gt;=9,INDEX($DN:$DN,$GR154+9),"")</f>
      </c>
      <c r="FM154">
        <f>IF($GS154&gt;=10,INDEX($DN:$DN,$GR154+10),"")</f>
      </c>
      <c r="FN154">
        <f>IF($GS154&gt;=11,INDEX($DN:$DN,$GR154+11),"")</f>
      </c>
      <c r="FO154">
        <f>IF($GS154&gt;=12,INDEX($DN:$DN,$GR154+12),"")</f>
      </c>
      <c r="FP154">
        <f>IF($GS154&gt;=13,INDEX($DN:$DN,$GR154+13),"")</f>
      </c>
      <c r="FQ154">
        <f>IF($GS154&gt;=14,INDEX($DN:$DN,$GR154+14),"")</f>
      </c>
      <c r="FR154">
        <f>IF($GS154&gt;=15,INDEX($DN:$DN,$GR154+15),"")</f>
      </c>
      <c r="FS154">
        <f>IF($GS154&gt;=16,INDEX($DN:$DN,$GR154+16),"")</f>
      </c>
      <c r="FT154">
        <f>IF($GS154&gt;=17,INDEX($DN:$DN,$GR154+17),"")</f>
      </c>
      <c r="FU154">
        <f>IF($GS154&gt;=18,INDEX($DN:$DN,$GR154+18),"")</f>
      </c>
      <c r="FV154">
        <f>IF($GS154&gt;=19,INDEX($DN:$DN,$GR154+19),"")</f>
      </c>
      <c r="FW154">
        <f>IF($GS154&gt;=20,INDEX($DN:$DN,$GR154+20),"")</f>
      </c>
      <c r="FX154">
        <f>IF($GS154&gt;=21,INDEX($DN:$DN,$GR154+21),"")</f>
      </c>
      <c r="FY154">
        <f>IF($GS154&gt;=22,INDEX($DN:$DN,$GR154+22),"")</f>
      </c>
      <c r="FZ154">
        <f>IF($GS154&gt;=23,INDEX($DN:$DN,$GR154+23),"")</f>
      </c>
      <c r="GA154">
        <f>IF($GS154&gt;=24,INDEX($DN:$DN,$GR154+24),"")</f>
      </c>
      <c r="GB154">
        <f>IF($GS154&gt;=25,INDEX($DN:$DN,$GR154+25),"")</f>
      </c>
      <c r="GC154">
        <f>IF($GS154&gt;=26,INDEX($DN:$DN,$GR154+26),"")</f>
      </c>
      <c r="GD154">
        <f>IF($GS154&gt;=27,INDEX($DN:$DN,$GR154+27),"")</f>
      </c>
      <c r="GE154">
        <f>IF($GS154&gt;=28,INDEX($DN:$DN,$GR154+28),"")</f>
      </c>
      <c r="GF154">
        <f>IF($GS154&gt;=29,INDEX($DN:$DN,$GR154+29),"")</f>
      </c>
      <c r="GG154">
        <f>IF($GS154&gt;=30,INDEX($DN:$DN,$GR154+30),"")</f>
      </c>
      <c r="GH154">
        <f>IF($GS154&gt;=31,INDEX($DN:$DN,$GR154+31),"")</f>
      </c>
      <c r="GI154">
        <f>IF($GS154&gt;=32,INDEX($DN:$DN,$GR154+32),"")</f>
      </c>
      <c r="GJ154">
        <f>IF($GS154&gt;=33,INDEX($DN:$DN,$GR154+33),"")</f>
      </c>
      <c r="GK154">
        <f>IF($GS154&gt;=34,INDEX($DN:$DN,$GR154+34),"")</f>
      </c>
      <c r="GL154">
        <f>IF($GS154&gt;=35,INDEX($DN:$DN,$GR154+35),"")</f>
      </c>
      <c r="GM154">
        <f>IF($GS154&gt;=36,INDEX($DN:$DN,$GR154+36),"")</f>
      </c>
      <c r="GN154">
        <f>IF($GS154&gt;=37,INDEX($DN:$DN,$GR154+37),"")</f>
      </c>
      <c r="GO154">
        <f>IF($GS154&gt;=38,INDEX($DN:$DN,$GR154+38),"")</f>
      </c>
      <c r="GP154">
        <f>IF($GS154&gt;=39,INDEX($DN:$DN,$GR154+39),"")</f>
      </c>
      <c r="GQ154">
        <f>IF($GS154&gt;=40,INDEX($DN:$DN,$GR154+40),"")</f>
      </c>
      <c r="GR154">
        <f>IFERROR(MATCH($DL154,$DM$2:$DM$148,0)+1,0)</f>
      </c>
      <c r="GS154">
        <f>IFERROR(INDEX($DO$2:$DO$148,MATCH($DL154,$DM$2:$DM$148,0)),0)</f>
      </c>
      <c r="GT154">
        <f>IFERROR(MATCH($Z154,$DP$154:$FC$154,0),0)</f>
      </c>
      <c r="GU154">
        <f>IF($GT154&gt;0,INDEX($FD$154:$GQ$154,$GT154),"")</f>
      </c>
      <c r="GV154" t="s">
        <v>158</v>
      </c>
      <c r="GX154">
        <f>IF($JG154&gt;=1,INDEX($GV:$GV,$JF154+1),"")</f>
      </c>
      <c r="GY154">
        <f>IF($JG154&gt;=2,INDEX($GV:$GV,$JF154+2),"")</f>
      </c>
      <c r="GZ154">
        <f>IF($JG154&gt;=3,INDEX($GV:$GV,$JF154+3),"")</f>
      </c>
      <c r="HA154">
        <f>IF($JG154&gt;=4,INDEX($GV:$GV,$JF154+4),"")</f>
      </c>
      <c r="HB154">
        <f>IF($JG154&gt;=5,INDEX($GV:$GV,$JF154+5),"")</f>
      </c>
      <c r="HC154">
        <f>IF($JG154&gt;=6,INDEX($GV:$GV,$JF154+6),"")</f>
      </c>
      <c r="HD154">
        <f>IF($JG154&gt;=7,INDEX($GV:$GV,$JF154+7),"")</f>
      </c>
      <c r="HE154">
        <f>IF($JG154&gt;=8,INDEX($GV:$GV,$JF154+8),"")</f>
      </c>
      <c r="HF154">
        <f>IF($JG154&gt;=9,INDEX($GV:$GV,$JF154+9),"")</f>
      </c>
      <c r="HG154">
        <f>IF($JG154&gt;=10,INDEX($GV:$GV,$JF154+10),"")</f>
      </c>
      <c r="HH154">
        <f>IF($JG154&gt;=11,INDEX($GV:$GV,$JF154+11),"")</f>
      </c>
      <c r="HI154">
        <f>IF($JG154&gt;=12,INDEX($GV:$GV,$JF154+12),"")</f>
      </c>
      <c r="HJ154">
        <f>IF($JG154&gt;=13,INDEX($GV:$GV,$JF154+13),"")</f>
      </c>
      <c r="HK154">
        <f>IF($JG154&gt;=14,INDEX($GV:$GV,$JF154+14),"")</f>
      </c>
      <c r="HL154">
        <f>IF($JG154&gt;=15,INDEX($GV:$GV,$JF154+15),"")</f>
      </c>
      <c r="HM154">
        <f>IF($JG154&gt;=16,INDEX($GV:$GV,$JF154+16),"")</f>
      </c>
      <c r="HN154">
        <f>IF($JG154&gt;=17,INDEX($GV:$GV,$JF154+17),"")</f>
      </c>
      <c r="HO154">
        <f>IF($JG154&gt;=18,INDEX($GV:$GV,$JF154+18),"")</f>
      </c>
      <c r="HP154">
        <f>IF($JG154&gt;=19,INDEX($GV:$GV,$JF154+19),"")</f>
      </c>
      <c r="HQ154">
        <f>IF($JG154&gt;=20,INDEX($GV:$GV,$JF154+20),"")</f>
      </c>
      <c r="HR154">
        <f>IF($JG154&gt;=21,INDEX($GV:$GV,$JF154+21),"")</f>
      </c>
      <c r="HS154">
        <f>IF($JG154&gt;=22,INDEX($GV:$GV,$JF154+22),"")</f>
      </c>
      <c r="HT154">
        <f>IF($JG154&gt;=23,INDEX($GV:$GV,$JF154+23),"")</f>
      </c>
      <c r="HU154">
        <f>IF($JG154&gt;=24,INDEX($GV:$GV,$JF154+24),"")</f>
      </c>
      <c r="HV154">
        <f>IF($JG154&gt;=25,INDEX($GV:$GV,$JF154+25),"")</f>
      </c>
      <c r="HW154">
        <f>IF($JG154&gt;=26,INDEX($GV:$GV,$JF154+26),"")</f>
      </c>
      <c r="HX154">
        <f>IF($JG154&gt;=27,INDEX($GV:$GV,$JF154+27),"")</f>
      </c>
      <c r="HY154">
        <f>IF($JG154&gt;=28,INDEX($GV:$GV,$JF154+28),"")</f>
      </c>
      <c r="HZ154">
        <f>IF($JG154&gt;=29,INDEX($GV:$GV,$JF154+29),"")</f>
      </c>
      <c r="IA154">
        <f>IF($JG154&gt;=30,INDEX($GV:$GV,$JF154+30),"")</f>
      </c>
      <c r="IB154">
        <f>IF($JG154&gt;=31,INDEX($GV:$GV,$JF154+31),"")</f>
      </c>
      <c r="IC154">
        <f>IF($JG154&gt;=32,INDEX($GV:$GV,$JF154+32),"")</f>
      </c>
      <c r="ID154">
        <f>IF($JG154&gt;=33,INDEX($GV:$GV,$JF154+33),"")</f>
      </c>
      <c r="IE154">
        <f>IF($JG154&gt;=34,INDEX($GV:$GV,$JF154+34),"")</f>
      </c>
      <c r="IF154">
        <f>IF($JG154&gt;=35,INDEX($GV:$GV,$JF154+35),"")</f>
      </c>
      <c r="IG154">
        <f>IF($JG154&gt;=36,INDEX($GV:$GV,$JF154+36),"")</f>
      </c>
      <c r="IH154">
        <f>IF($JG154&gt;=37,INDEX($GV:$GV,$JF154+37),"")</f>
      </c>
      <c r="II154">
        <f>IF($JG154&gt;=38,INDEX($GV:$GV,$JF154+38),"")</f>
      </c>
      <c r="IJ154">
        <f>IF($JG154&gt;=39,INDEX($GV:$GV,$JF154+39),"")</f>
      </c>
      <c r="IK154">
        <f>IF($JG154&gt;=40,INDEX($GV:$GV,$JF154+40),"")</f>
      </c>
      <c r="IL154">
        <f>IF($JG154&gt;=41,INDEX($GV:$GV,$JF154+41),"")</f>
      </c>
      <c r="IM154">
        <f>IF($JG154&gt;=42,INDEX($GV:$GV,$JF154+42),"")</f>
      </c>
      <c r="IN154">
        <f>IF($JG154&gt;=43,INDEX($GV:$GV,$JF154+43),"")</f>
      </c>
      <c r="IO154">
        <f>IF($JG154&gt;=44,INDEX($GV:$GV,$JF154+44),"")</f>
      </c>
      <c r="IP154">
        <f>IF($JG154&gt;=45,INDEX($GV:$GV,$JF154+45),"")</f>
      </c>
      <c r="IQ154">
        <f>IF($JG154&gt;=46,INDEX($GV:$GV,$JF154+46),"")</f>
      </c>
      <c r="IR154">
        <f>IF($JG154&gt;=47,INDEX($GV:$GV,$JF154+47),"")</f>
      </c>
      <c r="IS154">
        <f>IF($JG154&gt;=48,INDEX($GV:$GV,$JF154+48),"")</f>
      </c>
      <c r="IT154">
        <f>IF($JG154&gt;=49,INDEX($GV:$GV,$JF154+49),"")</f>
      </c>
      <c r="IU154">
        <f>IF($JG154&gt;=50,INDEX($GV:$GV,$JF154+50),"")</f>
      </c>
      <c r="IV154">
        <f>IF($JG154&gt;=51,INDEX($GV:$GV,$JF154+51),"")</f>
      </c>
      <c r="IW154">
        <f>IF($JG154&gt;=52,INDEX($GV:$GV,$JF154+52),"")</f>
      </c>
      <c r="IX154">
        <f>IF($JG154&gt;=53,INDEX($GV:$GV,$JF154+53),"")</f>
      </c>
      <c r="IY154">
        <f>IF($JG154&gt;=54,INDEX($GV:$GV,$JF154+54),"")</f>
      </c>
      <c r="IZ154">
        <f>IF($JG154&gt;=55,INDEX($GV:$GV,$JF154+55),"")</f>
      </c>
      <c r="JA154">
        <f>IF($JG154&gt;=56,INDEX($GV:$GV,$JF154+56),"")</f>
      </c>
      <c r="JB154">
        <f>IF($JG154&gt;=57,INDEX($GV:$GV,$JF154+57),"")</f>
      </c>
      <c r="JC154">
        <f>IF($JG154&gt;=58,INDEX($GV:$GV,$JF154+58),"")</f>
      </c>
      <c r="JD154">
        <f>IF($JG154&gt;=59,INDEX($GV:$GV,$JF154+59),"")</f>
      </c>
      <c r="JE154">
        <f>IF($JG154&gt;=60,INDEX($GV:$GV,$JF154+60),"")</f>
      </c>
      <c r="JF154">
        <f>IFERROR(MATCH($GU154,$GV$2:$GV$322,0)+1,0)</f>
      </c>
      <c r="JG154">
        <f>IFERROR(INDEX($GW$2:$GW$322,MATCH($GU154,$GV$2:$GV$322,0)),0)</f>
      </c>
      <c r="JH154" t="s">
        <v>44</v>
      </c>
      <c r="JI154" t="s">
        <v>44</v>
      </c>
    </row>
    <row r="155" spans="1:269" x14ac:dyDescent="0.25">
      <c r="R155">
        <f>IF(OR($U155="",$Q155=""),"",IFERROR($U155/$Q155,0))</f>
      </c>
      <c r="S155">
        <f>IF($U155="","",
SUM($T155,$V155,$AA155,$W155,$Y155)*
(1-IF($AB155="",0,VALUE($AB155)/100)))</f>
      </c>
      <c r="T155">
        <f>IF($U155="","",$U155)</f>
      </c>
      <c r="V155">
        <f>IF($U155="","",
IF($O155="","",
IF(ISNUMBER(SEARCH("exempt",LOWER($O155))),0,
$U155*(VALUE(SUBSTITUTE($O155,"%",""))/100))))</f>
      </c>
      <c r="AC155">
        <f>IFERROR(IF(FIND(" - ",$K155)&gt;0,MID($K155,FIND(" - ",$K155)+3,LEN($K155)),""),"")</f>
      </c>
      <c r="AL155" t="s">
        <v>814</v>
      </c>
      <c r="AQ155" t="s">
        <v>633</v>
      </c>
      <c r="AT155">
        <f>IFERROR(LEFT($K155,FIND(" - ",$K155)-1),$K155)</f>
      </c>
      <c r="AW155">
        <f>IF($CL155&gt;=1,INDEX($AU:$AU,$CK155+1),"")</f>
      </c>
      <c r="AX155">
        <f>IF($CL155&gt;=2,INDEX($AU:$AU,$CK155+2),"")</f>
      </c>
      <c r="AY155">
        <f>IF($CL155&gt;=3,INDEX($AU:$AU,$CK155+3),"")</f>
      </c>
      <c r="AZ155">
        <f>IF($CL155&gt;=4,INDEX($AU:$AU,$CK155+4),"")</f>
      </c>
      <c r="BA155">
        <f>IF($CL155&gt;=5,INDEX($AU:$AU,$CK155+5),"")</f>
      </c>
      <c r="BB155">
        <f>IF($CL155&gt;=6,INDEX($AU:$AU,$CK155+6),"")</f>
      </c>
      <c r="BC155">
        <f>IF($CL155&gt;=7,INDEX($AU:$AU,$CK155+7),"")</f>
      </c>
      <c r="BD155">
        <f>IF($CL155&gt;=8,INDEX($AU:$AU,$CK155+8),"")</f>
      </c>
      <c r="BE155">
        <f>IF($CL155&gt;=9,INDEX($AU:$AU,$CK155+9),"")</f>
      </c>
      <c r="BF155">
        <f>IF($CL155&gt;=10,INDEX($AU:$AU,$CK155+10),"")</f>
      </c>
      <c r="BG155">
        <f>IF($CL155&gt;=11,INDEX($AU:$AU,$CK155+11),"")</f>
      </c>
      <c r="BH155">
        <f>IF($CL155&gt;=12,INDEX($AU:$AU,$CK155+12),"")</f>
      </c>
      <c r="BI155">
        <f>IF($CL155&gt;=13,INDEX($AU:$AU,$CK155+13),"")</f>
      </c>
      <c r="BJ155">
        <f>IF($CL155&gt;=14,INDEX($AU:$AU,$CK155+14),"")</f>
      </c>
      <c r="BK155">
        <f>IF($CL155&gt;=15,INDEX($AU:$AU,$CK155+15),"")</f>
      </c>
      <c r="BL155">
        <f>IF($CL155&gt;=16,INDEX($AU:$AU,$CK155+16),"")</f>
      </c>
      <c r="BM155">
        <f>IF($CL155&gt;=17,INDEX($AU:$AU,$CK155+17),"")</f>
      </c>
      <c r="BN155">
        <f>IF($CL155&gt;=18,INDEX($AU:$AU,$CK155+18),"")</f>
      </c>
      <c r="BO155">
        <f>IF($CL155&gt;=19,INDEX($AU:$AU,$CK155+19),"")</f>
      </c>
      <c r="BP155">
        <f>IF($CL155&gt;=20,INDEX($AU:$AU,$CK155+20),"")</f>
      </c>
      <c r="BQ155">
        <f>IF($CL155&gt;=21,INDEX($AU:$AU,$CK155+21),"")</f>
      </c>
      <c r="BR155">
        <f>IF($CL155&gt;=22,INDEX($AU:$AU,$CK155+22),"")</f>
      </c>
      <c r="BS155">
        <f>IF($CL155&gt;=23,INDEX($AU:$AU,$CK155+23),"")</f>
      </c>
      <c r="BT155">
        <f>IF($CL155&gt;=24,INDEX($AU:$AU,$CK155+24),"")</f>
      </c>
      <c r="BU155">
        <f>IF($CL155&gt;=25,INDEX($AU:$AU,$CK155+25),"")</f>
      </c>
      <c r="BV155">
        <f>IF($CL155&gt;=26,INDEX($AU:$AU,$CK155+26),"")</f>
      </c>
      <c r="BW155">
        <f>IF($CL155&gt;=27,INDEX($AU:$AU,$CK155+27),"")</f>
      </c>
      <c r="BX155">
        <f>IF($CL155&gt;=28,INDEX($AU:$AU,$CK155+28),"")</f>
      </c>
      <c r="BY155">
        <f>IF($CL155&gt;=29,INDEX($AU:$AU,$CK155+29),"")</f>
      </c>
      <c r="BZ155">
        <f>IF($CL155&gt;=30,INDEX($AU:$AU,$CK155+30),"")</f>
      </c>
      <c r="CA155">
        <f>IF($CL155&gt;=31,INDEX($AU:$AU,$CK155+31),"")</f>
      </c>
      <c r="CB155">
        <f>IF($CL155&gt;=32,INDEX($AU:$AU,$CK155+32),"")</f>
      </c>
      <c r="CC155">
        <f>IF($CL155&gt;=33,INDEX($AU:$AU,$CK155+33),"")</f>
      </c>
      <c r="CD155">
        <f>IF($CL155&gt;=34,INDEX($AU:$AU,$CK155+34),"")</f>
      </c>
      <c r="CE155">
        <f>IF($CL155&gt;=35,INDEX($AU:$AU,$CK155+35),"")</f>
      </c>
      <c r="CF155">
        <f>IF($CL155&gt;=36,INDEX($AU:$AU,$CK155+36),"")</f>
      </c>
      <c r="CG155">
        <f>IF($CL155&gt;=37,INDEX($AU:$AU,$CK155+37),"")</f>
      </c>
      <c r="CH155">
        <f>IF($CL155&gt;=38,INDEX($AU:$AU,$CK155+38),"")</f>
      </c>
      <c r="CI155">
        <f>IF($CL155&gt;=39,INDEX($AU:$AU,$CK155+39),"")</f>
      </c>
      <c r="CJ155">
        <f>IF($CL155&gt;=40,INDEX($AU:$AU,$CK155+40),"")</f>
      </c>
      <c r="CK155">
        <f>IFERROR(MATCH($AT155,$AU$2:$AU$133,0)+1,0)</f>
      </c>
      <c r="CL155">
        <f>IFERROR(INDEX($AV$2:$AV$133,MATCH($AT155,$AU$2:$AU$133,0)),0)</f>
      </c>
      <c r="CM155">
        <f>IFERROR(LEFT($L155,FIND(" - ",$L155)-1),$L155)</f>
      </c>
      <c r="CN155" t="s">
        <v>815</v>
      </c>
      <c r="CO155">
        <v>1</v>
      </c>
      <c r="CP155">
        <f>IF($DK155&gt;=1,INDEX($CN:$CN,$DJ155+1),"")</f>
      </c>
      <c r="CQ155">
        <f>IF($DK155&gt;=2,INDEX($CN:$CN,$DJ155+2),"")</f>
      </c>
      <c r="CR155">
        <f>IF($DK155&gt;=3,INDEX($CN:$CN,$DJ155+3),"")</f>
      </c>
      <c r="CS155">
        <f>IF($DK155&gt;=4,INDEX($CN:$CN,$DJ155+4),"")</f>
      </c>
      <c r="CT155">
        <f>IF($DK155&gt;=5,INDEX($CN:$CN,$DJ155+5),"")</f>
      </c>
      <c r="CU155">
        <f>IF($DK155&gt;=6,INDEX($CN:$CN,$DJ155+6),"")</f>
      </c>
      <c r="CV155">
        <f>IF($DK155&gt;=7,INDEX($CN:$CN,$DJ155+7),"")</f>
      </c>
      <c r="CW155">
        <f>IF($DK155&gt;=8,INDEX($CN:$CN,$DJ155+8),"")</f>
      </c>
      <c r="CX155">
        <f>IF($DK155&gt;=9,INDEX($CN:$CN,$DJ155+9),"")</f>
      </c>
      <c r="CY155">
        <f>IF($DK155&gt;=10,INDEX($CN:$CN,$DJ155+10),"")</f>
      </c>
      <c r="CZ155">
        <f>IF($DK155&gt;=11,INDEX($CN:$CN,$DJ155+11),"")</f>
      </c>
      <c r="DA155">
        <f>IF($DK155&gt;=12,INDEX($CN:$CN,$DJ155+12),"")</f>
      </c>
      <c r="DB155">
        <f>IF($DK155&gt;=13,INDEX($CN:$CN,$DJ155+13),"")</f>
      </c>
      <c r="DC155">
        <f>IF($DK155&gt;=14,INDEX($CN:$CN,$DJ155+14),"")</f>
      </c>
      <c r="DD155">
        <f>IF($DK155&gt;=15,INDEX($CN:$CN,$DJ155+15),"")</f>
      </c>
      <c r="DE155">
        <f>IF($DK155&gt;=16,INDEX($CN:$CN,$DJ155+16),"")</f>
      </c>
      <c r="DF155">
        <f>IF($DK155&gt;=17,INDEX($CN:$CN,$DJ155+17),"")</f>
      </c>
      <c r="DG155">
        <f>IF($DK155&gt;=18,INDEX($CN:$CN,$DJ155+18),"")</f>
      </c>
      <c r="DH155">
        <f>IF($DK155&gt;=19,INDEX($CN:$CN,$DJ155+19),"")</f>
      </c>
      <c r="DI155">
        <f>IF($DK155&gt;=20,INDEX($CN:$CN,$DJ155+20),"")</f>
      </c>
      <c r="DJ155">
        <f>IFERROR(MATCH($CM155,$CN$2:$CN$1089,0)+1,0)</f>
      </c>
      <c r="DK155">
        <f>IFERROR(INDEX($CO$2:$CO$1089,MATCH($CM155,$CN$2:$CN$1089,0)),0)</f>
      </c>
      <c r="DL155">
        <f>IFERROR(INDEX($AS:$AS,MATCH($O155,$AR:$AR,0))&amp;"","")</f>
      </c>
      <c r="DP155">
        <f>IF($GS155&gt;=1,INDEX($DM:$DM,$GR155+1),"")</f>
      </c>
      <c r="DQ155">
        <f>IF($GS155&gt;=2,INDEX($DM:$DM,$GR155+2),"")</f>
      </c>
      <c r="DR155">
        <f>IF($GS155&gt;=3,INDEX($DM:$DM,$GR155+3),"")</f>
      </c>
      <c r="DS155">
        <f>IF($GS155&gt;=4,INDEX($DM:$DM,$GR155+4),"")</f>
      </c>
      <c r="DT155">
        <f>IF($GS155&gt;=5,INDEX($DM:$DM,$GR155+5),"")</f>
      </c>
      <c r="DU155">
        <f>IF($GS155&gt;=6,INDEX($DM:$DM,$GR155+6),"")</f>
      </c>
      <c r="DV155">
        <f>IF($GS155&gt;=7,INDEX($DM:$DM,$GR155+7),"")</f>
      </c>
      <c r="DW155">
        <f>IF($GS155&gt;=8,INDEX($DM:$DM,$GR155+8),"")</f>
      </c>
      <c r="DX155">
        <f>IF($GS155&gt;=9,INDEX($DM:$DM,$GR155+9),"")</f>
      </c>
      <c r="DY155">
        <f>IF($GS155&gt;=10,INDEX($DM:$DM,$GR155+10),"")</f>
      </c>
      <c r="DZ155">
        <f>IF($GS155&gt;=11,INDEX($DM:$DM,$GR155+11),"")</f>
      </c>
      <c r="EA155">
        <f>IF($GS155&gt;=12,INDEX($DM:$DM,$GR155+12),"")</f>
      </c>
      <c r="EB155">
        <f>IF($GS155&gt;=13,INDEX($DM:$DM,$GR155+13),"")</f>
      </c>
      <c r="EC155">
        <f>IF($GS155&gt;=14,INDEX($DM:$DM,$GR155+14),"")</f>
      </c>
      <c r="ED155">
        <f>IF($GS155&gt;=15,INDEX($DM:$DM,$GR155+15),"")</f>
      </c>
      <c r="EE155">
        <f>IF($GS155&gt;=16,INDEX($DM:$DM,$GR155+16),"")</f>
      </c>
      <c r="EF155">
        <f>IF($GS155&gt;=17,INDEX($DM:$DM,$GR155+17),"")</f>
      </c>
      <c r="EG155">
        <f>IF($GS155&gt;=18,INDEX($DM:$DM,$GR155+18),"")</f>
      </c>
      <c r="EH155">
        <f>IF($GS155&gt;=19,INDEX($DM:$DM,$GR155+19),"")</f>
      </c>
      <c r="EI155">
        <f>IF($GS155&gt;=20,INDEX($DM:$DM,$GR155+20),"")</f>
      </c>
      <c r="EJ155">
        <f>IF($GS155&gt;=21,INDEX($DM:$DM,$GR155+21),"")</f>
      </c>
      <c r="EK155">
        <f>IF($GS155&gt;=22,INDEX($DM:$DM,$GR155+22),"")</f>
      </c>
      <c r="EL155">
        <f>IF($GS155&gt;=23,INDEX($DM:$DM,$GR155+23),"")</f>
      </c>
      <c r="EM155">
        <f>IF($GS155&gt;=24,INDEX($DM:$DM,$GR155+24),"")</f>
      </c>
      <c r="EN155">
        <f>IF($GS155&gt;=25,INDEX($DM:$DM,$GR155+25),"")</f>
      </c>
      <c r="EO155">
        <f>IF($GS155&gt;=26,INDEX($DM:$DM,$GR155+26),"")</f>
      </c>
      <c r="EP155">
        <f>IF($GS155&gt;=27,INDEX($DM:$DM,$GR155+27),"")</f>
      </c>
      <c r="EQ155">
        <f>IF($GS155&gt;=28,INDEX($DM:$DM,$GR155+28),"")</f>
      </c>
      <c r="ER155">
        <f>IF($GS155&gt;=29,INDEX($DM:$DM,$GR155+29),"")</f>
      </c>
      <c r="ES155">
        <f>IF($GS155&gt;=30,INDEX($DM:$DM,$GR155+30),"")</f>
      </c>
      <c r="ET155">
        <f>IF($GS155&gt;=31,INDEX($DM:$DM,$GR155+31),"")</f>
      </c>
      <c r="EU155">
        <f>IF($GS155&gt;=32,INDEX($DM:$DM,$GR155+32),"")</f>
      </c>
      <c r="EV155">
        <f>IF($GS155&gt;=33,INDEX($DM:$DM,$GR155+33),"")</f>
      </c>
      <c r="EW155">
        <f>IF($GS155&gt;=34,INDEX($DM:$DM,$GR155+34),"")</f>
      </c>
      <c r="EX155">
        <f>IF($GS155&gt;=35,INDEX($DM:$DM,$GR155+35),"")</f>
      </c>
      <c r="EY155">
        <f>IF($GS155&gt;=36,INDEX($DM:$DM,$GR155+36),"")</f>
      </c>
      <c r="EZ155">
        <f>IF($GS155&gt;=37,INDEX($DM:$DM,$GR155+37),"")</f>
      </c>
      <c r="FA155">
        <f>IF($GS155&gt;=38,INDEX($DM:$DM,$GR155+38),"")</f>
      </c>
      <c r="FB155">
        <f>IF($GS155&gt;=39,INDEX($DM:$DM,$GR155+39),"")</f>
      </c>
      <c r="FC155">
        <f>IF($GS155&gt;=40,INDEX($DM:$DM,$GR155+40),"")</f>
      </c>
      <c r="FD155">
        <f>IF($GS155&gt;=1,INDEX($DN:$DN,$GR155+1),"")</f>
      </c>
      <c r="FE155">
        <f>IF($GS155&gt;=2,INDEX($DN:$DN,$GR155+2),"")</f>
      </c>
      <c r="FF155">
        <f>IF($GS155&gt;=3,INDEX($DN:$DN,$GR155+3),"")</f>
      </c>
      <c r="FG155">
        <f>IF($GS155&gt;=4,INDEX($DN:$DN,$GR155+4),"")</f>
      </c>
      <c r="FH155">
        <f>IF($GS155&gt;=5,INDEX($DN:$DN,$GR155+5),"")</f>
      </c>
      <c r="FI155">
        <f>IF($GS155&gt;=6,INDEX($DN:$DN,$GR155+6),"")</f>
      </c>
      <c r="FJ155">
        <f>IF($GS155&gt;=7,INDEX($DN:$DN,$GR155+7),"")</f>
      </c>
      <c r="FK155">
        <f>IF($GS155&gt;=8,INDEX($DN:$DN,$GR155+8),"")</f>
      </c>
      <c r="FL155">
        <f>IF($GS155&gt;=9,INDEX($DN:$DN,$GR155+9),"")</f>
      </c>
      <c r="FM155">
        <f>IF($GS155&gt;=10,INDEX($DN:$DN,$GR155+10),"")</f>
      </c>
      <c r="FN155">
        <f>IF($GS155&gt;=11,INDEX($DN:$DN,$GR155+11),"")</f>
      </c>
      <c r="FO155">
        <f>IF($GS155&gt;=12,INDEX($DN:$DN,$GR155+12),"")</f>
      </c>
      <c r="FP155">
        <f>IF($GS155&gt;=13,INDEX($DN:$DN,$GR155+13),"")</f>
      </c>
      <c r="FQ155">
        <f>IF($GS155&gt;=14,INDEX($DN:$DN,$GR155+14),"")</f>
      </c>
      <c r="FR155">
        <f>IF($GS155&gt;=15,INDEX($DN:$DN,$GR155+15),"")</f>
      </c>
      <c r="FS155">
        <f>IF($GS155&gt;=16,INDEX($DN:$DN,$GR155+16),"")</f>
      </c>
      <c r="FT155">
        <f>IF($GS155&gt;=17,INDEX($DN:$DN,$GR155+17),"")</f>
      </c>
      <c r="FU155">
        <f>IF($GS155&gt;=18,INDEX($DN:$DN,$GR155+18),"")</f>
      </c>
      <c r="FV155">
        <f>IF($GS155&gt;=19,INDEX($DN:$DN,$GR155+19),"")</f>
      </c>
      <c r="FW155">
        <f>IF($GS155&gt;=20,INDEX($DN:$DN,$GR155+20),"")</f>
      </c>
      <c r="FX155">
        <f>IF($GS155&gt;=21,INDEX($DN:$DN,$GR155+21),"")</f>
      </c>
      <c r="FY155">
        <f>IF($GS155&gt;=22,INDEX($DN:$DN,$GR155+22),"")</f>
      </c>
      <c r="FZ155">
        <f>IF($GS155&gt;=23,INDEX($DN:$DN,$GR155+23),"")</f>
      </c>
      <c r="GA155">
        <f>IF($GS155&gt;=24,INDEX($DN:$DN,$GR155+24),"")</f>
      </c>
      <c r="GB155">
        <f>IF($GS155&gt;=25,INDEX($DN:$DN,$GR155+25),"")</f>
      </c>
      <c r="GC155">
        <f>IF($GS155&gt;=26,INDEX($DN:$DN,$GR155+26),"")</f>
      </c>
      <c r="GD155">
        <f>IF($GS155&gt;=27,INDEX($DN:$DN,$GR155+27),"")</f>
      </c>
      <c r="GE155">
        <f>IF($GS155&gt;=28,INDEX($DN:$DN,$GR155+28),"")</f>
      </c>
      <c r="GF155">
        <f>IF($GS155&gt;=29,INDEX($DN:$DN,$GR155+29),"")</f>
      </c>
      <c r="GG155">
        <f>IF($GS155&gt;=30,INDEX($DN:$DN,$GR155+30),"")</f>
      </c>
      <c r="GH155">
        <f>IF($GS155&gt;=31,INDEX($DN:$DN,$GR155+31),"")</f>
      </c>
      <c r="GI155">
        <f>IF($GS155&gt;=32,INDEX($DN:$DN,$GR155+32),"")</f>
      </c>
      <c r="GJ155">
        <f>IF($GS155&gt;=33,INDEX($DN:$DN,$GR155+33),"")</f>
      </c>
      <c r="GK155">
        <f>IF($GS155&gt;=34,INDEX($DN:$DN,$GR155+34),"")</f>
      </c>
      <c r="GL155">
        <f>IF($GS155&gt;=35,INDEX($DN:$DN,$GR155+35),"")</f>
      </c>
      <c r="GM155">
        <f>IF($GS155&gt;=36,INDEX($DN:$DN,$GR155+36),"")</f>
      </c>
      <c r="GN155">
        <f>IF($GS155&gt;=37,INDEX($DN:$DN,$GR155+37),"")</f>
      </c>
      <c r="GO155">
        <f>IF($GS155&gt;=38,INDEX($DN:$DN,$GR155+38),"")</f>
      </c>
      <c r="GP155">
        <f>IF($GS155&gt;=39,INDEX($DN:$DN,$GR155+39),"")</f>
      </c>
      <c r="GQ155">
        <f>IF($GS155&gt;=40,INDEX($DN:$DN,$GR155+40),"")</f>
      </c>
      <c r="GR155">
        <f>IFERROR(MATCH($DL155,$DM$2:$DM$148,0)+1,0)</f>
      </c>
      <c r="GS155">
        <f>IFERROR(INDEX($DO$2:$DO$148,MATCH($DL155,$DM$2:$DM$148,0)),0)</f>
      </c>
      <c r="GT155">
        <f>IFERROR(MATCH($Z155,$DP$155:$FC$155,0),0)</f>
      </c>
      <c r="GU155">
        <f>IF($GT155&gt;0,INDEX($FD$155:$GQ$155,$GT155),"")</f>
      </c>
      <c r="GV155" t="s">
        <v>167</v>
      </c>
      <c r="GX155">
        <f>IF($JG155&gt;=1,INDEX($GV:$GV,$JF155+1),"")</f>
      </c>
      <c r="GY155">
        <f>IF($JG155&gt;=2,INDEX($GV:$GV,$JF155+2),"")</f>
      </c>
      <c r="GZ155">
        <f>IF($JG155&gt;=3,INDEX($GV:$GV,$JF155+3),"")</f>
      </c>
      <c r="HA155">
        <f>IF($JG155&gt;=4,INDEX($GV:$GV,$JF155+4),"")</f>
      </c>
      <c r="HB155">
        <f>IF($JG155&gt;=5,INDEX($GV:$GV,$JF155+5),"")</f>
      </c>
      <c r="HC155">
        <f>IF($JG155&gt;=6,INDEX($GV:$GV,$JF155+6),"")</f>
      </c>
      <c r="HD155">
        <f>IF($JG155&gt;=7,INDEX($GV:$GV,$JF155+7),"")</f>
      </c>
      <c r="HE155">
        <f>IF($JG155&gt;=8,INDEX($GV:$GV,$JF155+8),"")</f>
      </c>
      <c r="HF155">
        <f>IF($JG155&gt;=9,INDEX($GV:$GV,$JF155+9),"")</f>
      </c>
      <c r="HG155">
        <f>IF($JG155&gt;=10,INDEX($GV:$GV,$JF155+10),"")</f>
      </c>
      <c r="HH155">
        <f>IF($JG155&gt;=11,INDEX($GV:$GV,$JF155+11),"")</f>
      </c>
      <c r="HI155">
        <f>IF($JG155&gt;=12,INDEX($GV:$GV,$JF155+12),"")</f>
      </c>
      <c r="HJ155">
        <f>IF($JG155&gt;=13,INDEX($GV:$GV,$JF155+13),"")</f>
      </c>
      <c r="HK155">
        <f>IF($JG155&gt;=14,INDEX($GV:$GV,$JF155+14),"")</f>
      </c>
      <c r="HL155">
        <f>IF($JG155&gt;=15,INDEX($GV:$GV,$JF155+15),"")</f>
      </c>
      <c r="HM155">
        <f>IF($JG155&gt;=16,INDEX($GV:$GV,$JF155+16),"")</f>
      </c>
      <c r="HN155">
        <f>IF($JG155&gt;=17,INDEX($GV:$GV,$JF155+17),"")</f>
      </c>
      <c r="HO155">
        <f>IF($JG155&gt;=18,INDEX($GV:$GV,$JF155+18),"")</f>
      </c>
      <c r="HP155">
        <f>IF($JG155&gt;=19,INDEX($GV:$GV,$JF155+19),"")</f>
      </c>
      <c r="HQ155">
        <f>IF($JG155&gt;=20,INDEX($GV:$GV,$JF155+20),"")</f>
      </c>
      <c r="HR155">
        <f>IF($JG155&gt;=21,INDEX($GV:$GV,$JF155+21),"")</f>
      </c>
      <c r="HS155">
        <f>IF($JG155&gt;=22,INDEX($GV:$GV,$JF155+22),"")</f>
      </c>
      <c r="HT155">
        <f>IF($JG155&gt;=23,INDEX($GV:$GV,$JF155+23),"")</f>
      </c>
      <c r="HU155">
        <f>IF($JG155&gt;=24,INDEX($GV:$GV,$JF155+24),"")</f>
      </c>
      <c r="HV155">
        <f>IF($JG155&gt;=25,INDEX($GV:$GV,$JF155+25),"")</f>
      </c>
      <c r="HW155">
        <f>IF($JG155&gt;=26,INDEX($GV:$GV,$JF155+26),"")</f>
      </c>
      <c r="HX155">
        <f>IF($JG155&gt;=27,INDEX($GV:$GV,$JF155+27),"")</f>
      </c>
      <c r="HY155">
        <f>IF($JG155&gt;=28,INDEX($GV:$GV,$JF155+28),"")</f>
      </c>
      <c r="HZ155">
        <f>IF($JG155&gt;=29,INDEX($GV:$GV,$JF155+29),"")</f>
      </c>
      <c r="IA155">
        <f>IF($JG155&gt;=30,INDEX($GV:$GV,$JF155+30),"")</f>
      </c>
      <c r="IB155">
        <f>IF($JG155&gt;=31,INDEX($GV:$GV,$JF155+31),"")</f>
      </c>
      <c r="IC155">
        <f>IF($JG155&gt;=32,INDEX($GV:$GV,$JF155+32),"")</f>
      </c>
      <c r="ID155">
        <f>IF($JG155&gt;=33,INDEX($GV:$GV,$JF155+33),"")</f>
      </c>
      <c r="IE155">
        <f>IF($JG155&gt;=34,INDEX($GV:$GV,$JF155+34),"")</f>
      </c>
      <c r="IF155">
        <f>IF($JG155&gt;=35,INDEX($GV:$GV,$JF155+35),"")</f>
      </c>
      <c r="IG155">
        <f>IF($JG155&gt;=36,INDEX($GV:$GV,$JF155+36),"")</f>
      </c>
      <c r="IH155">
        <f>IF($JG155&gt;=37,INDEX($GV:$GV,$JF155+37),"")</f>
      </c>
      <c r="II155">
        <f>IF($JG155&gt;=38,INDEX($GV:$GV,$JF155+38),"")</f>
      </c>
      <c r="IJ155">
        <f>IF($JG155&gt;=39,INDEX($GV:$GV,$JF155+39),"")</f>
      </c>
      <c r="IK155">
        <f>IF($JG155&gt;=40,INDEX($GV:$GV,$JF155+40),"")</f>
      </c>
      <c r="IL155">
        <f>IF($JG155&gt;=41,INDEX($GV:$GV,$JF155+41),"")</f>
      </c>
      <c r="IM155">
        <f>IF($JG155&gt;=42,INDEX($GV:$GV,$JF155+42),"")</f>
      </c>
      <c r="IN155">
        <f>IF($JG155&gt;=43,INDEX($GV:$GV,$JF155+43),"")</f>
      </c>
      <c r="IO155">
        <f>IF($JG155&gt;=44,INDEX($GV:$GV,$JF155+44),"")</f>
      </c>
      <c r="IP155">
        <f>IF($JG155&gt;=45,INDEX($GV:$GV,$JF155+45),"")</f>
      </c>
      <c r="IQ155">
        <f>IF($JG155&gt;=46,INDEX($GV:$GV,$JF155+46),"")</f>
      </c>
      <c r="IR155">
        <f>IF($JG155&gt;=47,INDEX($GV:$GV,$JF155+47),"")</f>
      </c>
      <c r="IS155">
        <f>IF($JG155&gt;=48,INDEX($GV:$GV,$JF155+48),"")</f>
      </c>
      <c r="IT155">
        <f>IF($JG155&gt;=49,INDEX($GV:$GV,$JF155+49),"")</f>
      </c>
      <c r="IU155">
        <f>IF($JG155&gt;=50,INDEX($GV:$GV,$JF155+50),"")</f>
      </c>
      <c r="IV155">
        <f>IF($JG155&gt;=51,INDEX($GV:$GV,$JF155+51),"")</f>
      </c>
      <c r="IW155">
        <f>IF($JG155&gt;=52,INDEX($GV:$GV,$JF155+52),"")</f>
      </c>
      <c r="IX155">
        <f>IF($JG155&gt;=53,INDEX($GV:$GV,$JF155+53),"")</f>
      </c>
      <c r="IY155">
        <f>IF($JG155&gt;=54,INDEX($GV:$GV,$JF155+54),"")</f>
      </c>
      <c r="IZ155">
        <f>IF($JG155&gt;=55,INDEX($GV:$GV,$JF155+55),"")</f>
      </c>
      <c r="JA155">
        <f>IF($JG155&gt;=56,INDEX($GV:$GV,$JF155+56),"")</f>
      </c>
      <c r="JB155">
        <f>IF($JG155&gt;=57,INDEX($GV:$GV,$JF155+57),"")</f>
      </c>
      <c r="JC155">
        <f>IF($JG155&gt;=58,INDEX($GV:$GV,$JF155+58),"")</f>
      </c>
      <c r="JD155">
        <f>IF($JG155&gt;=59,INDEX($GV:$GV,$JF155+59),"")</f>
      </c>
      <c r="JE155">
        <f>IF($JG155&gt;=60,INDEX($GV:$GV,$JF155+60),"")</f>
      </c>
      <c r="JF155">
        <f>IFERROR(MATCH($GU155,$GV$2:$GV$322,0)+1,0)</f>
      </c>
      <c r="JG155">
        <f>IFERROR(INDEX($GW$2:$GW$322,MATCH($GU155,$GV$2:$GV$322,0)),0)</f>
      </c>
      <c r="JH155" t="s">
        <v>44</v>
      </c>
      <c r="JI155" t="s">
        <v>44</v>
      </c>
    </row>
    <row r="156" spans="1:269" x14ac:dyDescent="0.25">
      <c r="R156">
        <f>IF(OR($U156="",$Q156=""),"",IFERROR($U156/$Q156,0))</f>
      </c>
      <c r="S156">
        <f>IF($U156="","",
SUM($T156,$V156,$AA156,$W156,$Y156)*
(1-IF($AB156="",0,VALUE($AB156)/100)))</f>
      </c>
      <c r="T156">
        <f>IF($U156="","",$U156)</f>
      </c>
      <c r="V156">
        <f>IF($U156="","",
IF($O156="","",
IF(ISNUMBER(SEARCH("exempt",LOWER($O156))),0,
$U156*(VALUE(SUBSTITUTE($O156,"%",""))/100))))</f>
      </c>
      <c r="AC156">
        <f>IFERROR(IF(FIND(" - ",$K156)&gt;0,MID($K156,FIND(" - ",$K156)+3,LEN($K156)),""),"")</f>
      </c>
      <c r="AL156" t="s">
        <v>816</v>
      </c>
      <c r="AQ156" t="s">
        <v>593</v>
      </c>
      <c r="AT156">
        <f>IFERROR(LEFT($K156,FIND(" - ",$K156)-1),$K156)</f>
      </c>
      <c r="AW156">
        <f>IF($CL156&gt;=1,INDEX($AU:$AU,$CK156+1),"")</f>
      </c>
      <c r="AX156">
        <f>IF($CL156&gt;=2,INDEX($AU:$AU,$CK156+2),"")</f>
      </c>
      <c r="AY156">
        <f>IF($CL156&gt;=3,INDEX($AU:$AU,$CK156+3),"")</f>
      </c>
      <c r="AZ156">
        <f>IF($CL156&gt;=4,INDEX($AU:$AU,$CK156+4),"")</f>
      </c>
      <c r="BA156">
        <f>IF($CL156&gt;=5,INDEX($AU:$AU,$CK156+5),"")</f>
      </c>
      <c r="BB156">
        <f>IF($CL156&gt;=6,INDEX($AU:$AU,$CK156+6),"")</f>
      </c>
      <c r="BC156">
        <f>IF($CL156&gt;=7,INDEX($AU:$AU,$CK156+7),"")</f>
      </c>
      <c r="BD156">
        <f>IF($CL156&gt;=8,INDEX($AU:$AU,$CK156+8),"")</f>
      </c>
      <c r="BE156">
        <f>IF($CL156&gt;=9,INDEX($AU:$AU,$CK156+9),"")</f>
      </c>
      <c r="BF156">
        <f>IF($CL156&gt;=10,INDEX($AU:$AU,$CK156+10),"")</f>
      </c>
      <c r="BG156">
        <f>IF($CL156&gt;=11,INDEX($AU:$AU,$CK156+11),"")</f>
      </c>
      <c r="BH156">
        <f>IF($CL156&gt;=12,INDEX($AU:$AU,$CK156+12),"")</f>
      </c>
      <c r="BI156">
        <f>IF($CL156&gt;=13,INDEX($AU:$AU,$CK156+13),"")</f>
      </c>
      <c r="BJ156">
        <f>IF($CL156&gt;=14,INDEX($AU:$AU,$CK156+14),"")</f>
      </c>
      <c r="BK156">
        <f>IF($CL156&gt;=15,INDEX($AU:$AU,$CK156+15),"")</f>
      </c>
      <c r="BL156">
        <f>IF($CL156&gt;=16,INDEX($AU:$AU,$CK156+16),"")</f>
      </c>
      <c r="BM156">
        <f>IF($CL156&gt;=17,INDEX($AU:$AU,$CK156+17),"")</f>
      </c>
      <c r="BN156">
        <f>IF($CL156&gt;=18,INDEX($AU:$AU,$CK156+18),"")</f>
      </c>
      <c r="BO156">
        <f>IF($CL156&gt;=19,INDEX($AU:$AU,$CK156+19),"")</f>
      </c>
      <c r="BP156">
        <f>IF($CL156&gt;=20,INDEX($AU:$AU,$CK156+20),"")</f>
      </c>
      <c r="BQ156">
        <f>IF($CL156&gt;=21,INDEX($AU:$AU,$CK156+21),"")</f>
      </c>
      <c r="BR156">
        <f>IF($CL156&gt;=22,INDEX($AU:$AU,$CK156+22),"")</f>
      </c>
      <c r="BS156">
        <f>IF($CL156&gt;=23,INDEX($AU:$AU,$CK156+23),"")</f>
      </c>
      <c r="BT156">
        <f>IF($CL156&gt;=24,INDEX($AU:$AU,$CK156+24),"")</f>
      </c>
      <c r="BU156">
        <f>IF($CL156&gt;=25,INDEX($AU:$AU,$CK156+25),"")</f>
      </c>
      <c r="BV156">
        <f>IF($CL156&gt;=26,INDEX($AU:$AU,$CK156+26),"")</f>
      </c>
      <c r="BW156">
        <f>IF($CL156&gt;=27,INDEX($AU:$AU,$CK156+27),"")</f>
      </c>
      <c r="BX156">
        <f>IF($CL156&gt;=28,INDEX($AU:$AU,$CK156+28),"")</f>
      </c>
      <c r="BY156">
        <f>IF($CL156&gt;=29,INDEX($AU:$AU,$CK156+29),"")</f>
      </c>
      <c r="BZ156">
        <f>IF($CL156&gt;=30,INDEX($AU:$AU,$CK156+30),"")</f>
      </c>
      <c r="CA156">
        <f>IF($CL156&gt;=31,INDEX($AU:$AU,$CK156+31),"")</f>
      </c>
      <c r="CB156">
        <f>IF($CL156&gt;=32,INDEX($AU:$AU,$CK156+32),"")</f>
      </c>
      <c r="CC156">
        <f>IF($CL156&gt;=33,INDEX($AU:$AU,$CK156+33),"")</f>
      </c>
      <c r="CD156">
        <f>IF($CL156&gt;=34,INDEX($AU:$AU,$CK156+34),"")</f>
      </c>
      <c r="CE156">
        <f>IF($CL156&gt;=35,INDEX($AU:$AU,$CK156+35),"")</f>
      </c>
      <c r="CF156">
        <f>IF($CL156&gt;=36,INDEX($AU:$AU,$CK156+36),"")</f>
      </c>
      <c r="CG156">
        <f>IF($CL156&gt;=37,INDEX($AU:$AU,$CK156+37),"")</f>
      </c>
      <c r="CH156">
        <f>IF($CL156&gt;=38,INDEX($AU:$AU,$CK156+38),"")</f>
      </c>
      <c r="CI156">
        <f>IF($CL156&gt;=39,INDEX($AU:$AU,$CK156+39),"")</f>
      </c>
      <c r="CJ156">
        <f>IF($CL156&gt;=40,INDEX($AU:$AU,$CK156+40),"")</f>
      </c>
      <c r="CK156">
        <f>IFERROR(MATCH($AT156,$AU$2:$AU$133,0)+1,0)</f>
      </c>
      <c r="CL156">
        <f>IFERROR(INDEX($AV$2:$AV$133,MATCH($AT156,$AU$2:$AU$133,0)),0)</f>
      </c>
      <c r="CM156">
        <f>IFERROR(LEFT($L156,FIND(" - ",$L156)-1),$L156)</f>
      </c>
      <c r="CN156" t="s">
        <v>221</v>
      </c>
      <c r="CP156">
        <f>IF($DK156&gt;=1,INDEX($CN:$CN,$DJ156+1),"")</f>
      </c>
      <c r="CQ156">
        <f>IF($DK156&gt;=2,INDEX($CN:$CN,$DJ156+2),"")</f>
      </c>
      <c r="CR156">
        <f>IF($DK156&gt;=3,INDEX($CN:$CN,$DJ156+3),"")</f>
      </c>
      <c r="CS156">
        <f>IF($DK156&gt;=4,INDEX($CN:$CN,$DJ156+4),"")</f>
      </c>
      <c r="CT156">
        <f>IF($DK156&gt;=5,INDEX($CN:$CN,$DJ156+5),"")</f>
      </c>
      <c r="CU156">
        <f>IF($DK156&gt;=6,INDEX($CN:$CN,$DJ156+6),"")</f>
      </c>
      <c r="CV156">
        <f>IF($DK156&gt;=7,INDEX($CN:$CN,$DJ156+7),"")</f>
      </c>
      <c r="CW156">
        <f>IF($DK156&gt;=8,INDEX($CN:$CN,$DJ156+8),"")</f>
      </c>
      <c r="CX156">
        <f>IF($DK156&gt;=9,INDEX($CN:$CN,$DJ156+9),"")</f>
      </c>
      <c r="CY156">
        <f>IF($DK156&gt;=10,INDEX($CN:$CN,$DJ156+10),"")</f>
      </c>
      <c r="CZ156">
        <f>IF($DK156&gt;=11,INDEX($CN:$CN,$DJ156+11),"")</f>
      </c>
      <c r="DA156">
        <f>IF($DK156&gt;=12,INDEX($CN:$CN,$DJ156+12),"")</f>
      </c>
      <c r="DB156">
        <f>IF($DK156&gt;=13,INDEX($CN:$CN,$DJ156+13),"")</f>
      </c>
      <c r="DC156">
        <f>IF($DK156&gt;=14,INDEX($CN:$CN,$DJ156+14),"")</f>
      </c>
      <c r="DD156">
        <f>IF($DK156&gt;=15,INDEX($CN:$CN,$DJ156+15),"")</f>
      </c>
      <c r="DE156">
        <f>IF($DK156&gt;=16,INDEX($CN:$CN,$DJ156+16),"")</f>
      </c>
      <c r="DF156">
        <f>IF($DK156&gt;=17,INDEX($CN:$CN,$DJ156+17),"")</f>
      </c>
      <c r="DG156">
        <f>IF($DK156&gt;=18,INDEX($CN:$CN,$DJ156+18),"")</f>
      </c>
      <c r="DH156">
        <f>IF($DK156&gt;=19,INDEX($CN:$CN,$DJ156+19),"")</f>
      </c>
      <c r="DI156">
        <f>IF($DK156&gt;=20,INDEX($CN:$CN,$DJ156+20),"")</f>
      </c>
      <c r="DJ156">
        <f>IFERROR(MATCH($CM156,$CN$2:$CN$1089,0)+1,0)</f>
      </c>
      <c r="DK156">
        <f>IFERROR(INDEX($CO$2:$CO$1089,MATCH($CM156,$CN$2:$CN$1089,0)),0)</f>
      </c>
      <c r="DL156">
        <f>IFERROR(INDEX($AS:$AS,MATCH($O156,$AR:$AR,0))&amp;"","")</f>
      </c>
      <c r="DP156">
        <f>IF($GS156&gt;=1,INDEX($DM:$DM,$GR156+1),"")</f>
      </c>
      <c r="DQ156">
        <f>IF($GS156&gt;=2,INDEX($DM:$DM,$GR156+2),"")</f>
      </c>
      <c r="DR156">
        <f>IF($GS156&gt;=3,INDEX($DM:$DM,$GR156+3),"")</f>
      </c>
      <c r="DS156">
        <f>IF($GS156&gt;=4,INDEX($DM:$DM,$GR156+4),"")</f>
      </c>
      <c r="DT156">
        <f>IF($GS156&gt;=5,INDEX($DM:$DM,$GR156+5),"")</f>
      </c>
      <c r="DU156">
        <f>IF($GS156&gt;=6,INDEX($DM:$DM,$GR156+6),"")</f>
      </c>
      <c r="DV156">
        <f>IF($GS156&gt;=7,INDEX($DM:$DM,$GR156+7),"")</f>
      </c>
      <c r="DW156">
        <f>IF($GS156&gt;=8,INDEX($DM:$DM,$GR156+8),"")</f>
      </c>
      <c r="DX156">
        <f>IF($GS156&gt;=9,INDEX($DM:$DM,$GR156+9),"")</f>
      </c>
      <c r="DY156">
        <f>IF($GS156&gt;=10,INDEX($DM:$DM,$GR156+10),"")</f>
      </c>
      <c r="DZ156">
        <f>IF($GS156&gt;=11,INDEX($DM:$DM,$GR156+11),"")</f>
      </c>
      <c r="EA156">
        <f>IF($GS156&gt;=12,INDEX($DM:$DM,$GR156+12),"")</f>
      </c>
      <c r="EB156">
        <f>IF($GS156&gt;=13,INDEX($DM:$DM,$GR156+13),"")</f>
      </c>
      <c r="EC156">
        <f>IF($GS156&gt;=14,INDEX($DM:$DM,$GR156+14),"")</f>
      </c>
      <c r="ED156">
        <f>IF($GS156&gt;=15,INDEX($DM:$DM,$GR156+15),"")</f>
      </c>
      <c r="EE156">
        <f>IF($GS156&gt;=16,INDEX($DM:$DM,$GR156+16),"")</f>
      </c>
      <c r="EF156">
        <f>IF($GS156&gt;=17,INDEX($DM:$DM,$GR156+17),"")</f>
      </c>
      <c r="EG156">
        <f>IF($GS156&gt;=18,INDEX($DM:$DM,$GR156+18),"")</f>
      </c>
      <c r="EH156">
        <f>IF($GS156&gt;=19,INDEX($DM:$DM,$GR156+19),"")</f>
      </c>
      <c r="EI156">
        <f>IF($GS156&gt;=20,INDEX($DM:$DM,$GR156+20),"")</f>
      </c>
      <c r="EJ156">
        <f>IF($GS156&gt;=21,INDEX($DM:$DM,$GR156+21),"")</f>
      </c>
      <c r="EK156">
        <f>IF($GS156&gt;=22,INDEX($DM:$DM,$GR156+22),"")</f>
      </c>
      <c r="EL156">
        <f>IF($GS156&gt;=23,INDEX($DM:$DM,$GR156+23),"")</f>
      </c>
      <c r="EM156">
        <f>IF($GS156&gt;=24,INDEX($DM:$DM,$GR156+24),"")</f>
      </c>
      <c r="EN156">
        <f>IF($GS156&gt;=25,INDEX($DM:$DM,$GR156+25),"")</f>
      </c>
      <c r="EO156">
        <f>IF($GS156&gt;=26,INDEX($DM:$DM,$GR156+26),"")</f>
      </c>
      <c r="EP156">
        <f>IF($GS156&gt;=27,INDEX($DM:$DM,$GR156+27),"")</f>
      </c>
      <c r="EQ156">
        <f>IF($GS156&gt;=28,INDEX($DM:$DM,$GR156+28),"")</f>
      </c>
      <c r="ER156">
        <f>IF($GS156&gt;=29,INDEX($DM:$DM,$GR156+29),"")</f>
      </c>
      <c r="ES156">
        <f>IF($GS156&gt;=30,INDEX($DM:$DM,$GR156+30),"")</f>
      </c>
      <c r="ET156">
        <f>IF($GS156&gt;=31,INDEX($DM:$DM,$GR156+31),"")</f>
      </c>
      <c r="EU156">
        <f>IF($GS156&gt;=32,INDEX($DM:$DM,$GR156+32),"")</f>
      </c>
      <c r="EV156">
        <f>IF($GS156&gt;=33,INDEX($DM:$DM,$GR156+33),"")</f>
      </c>
      <c r="EW156">
        <f>IF($GS156&gt;=34,INDEX($DM:$DM,$GR156+34),"")</f>
      </c>
      <c r="EX156">
        <f>IF($GS156&gt;=35,INDEX($DM:$DM,$GR156+35),"")</f>
      </c>
      <c r="EY156">
        <f>IF($GS156&gt;=36,INDEX($DM:$DM,$GR156+36),"")</f>
      </c>
      <c r="EZ156">
        <f>IF($GS156&gt;=37,INDEX($DM:$DM,$GR156+37),"")</f>
      </c>
      <c r="FA156">
        <f>IF($GS156&gt;=38,INDEX($DM:$DM,$GR156+38),"")</f>
      </c>
      <c r="FB156">
        <f>IF($GS156&gt;=39,INDEX($DM:$DM,$GR156+39),"")</f>
      </c>
      <c r="FC156">
        <f>IF($GS156&gt;=40,INDEX($DM:$DM,$GR156+40),"")</f>
      </c>
      <c r="FD156">
        <f>IF($GS156&gt;=1,INDEX($DN:$DN,$GR156+1),"")</f>
      </c>
      <c r="FE156">
        <f>IF($GS156&gt;=2,INDEX($DN:$DN,$GR156+2),"")</f>
      </c>
      <c r="FF156">
        <f>IF($GS156&gt;=3,INDEX($DN:$DN,$GR156+3),"")</f>
      </c>
      <c r="FG156">
        <f>IF($GS156&gt;=4,INDEX($DN:$DN,$GR156+4),"")</f>
      </c>
      <c r="FH156">
        <f>IF($GS156&gt;=5,INDEX($DN:$DN,$GR156+5),"")</f>
      </c>
      <c r="FI156">
        <f>IF($GS156&gt;=6,INDEX($DN:$DN,$GR156+6),"")</f>
      </c>
      <c r="FJ156">
        <f>IF($GS156&gt;=7,INDEX($DN:$DN,$GR156+7),"")</f>
      </c>
      <c r="FK156">
        <f>IF($GS156&gt;=8,INDEX($DN:$DN,$GR156+8),"")</f>
      </c>
      <c r="FL156">
        <f>IF($GS156&gt;=9,INDEX($DN:$DN,$GR156+9),"")</f>
      </c>
      <c r="FM156">
        <f>IF($GS156&gt;=10,INDEX($DN:$DN,$GR156+10),"")</f>
      </c>
      <c r="FN156">
        <f>IF($GS156&gt;=11,INDEX($DN:$DN,$GR156+11),"")</f>
      </c>
      <c r="FO156">
        <f>IF($GS156&gt;=12,INDEX($DN:$DN,$GR156+12),"")</f>
      </c>
      <c r="FP156">
        <f>IF($GS156&gt;=13,INDEX($DN:$DN,$GR156+13),"")</f>
      </c>
      <c r="FQ156">
        <f>IF($GS156&gt;=14,INDEX($DN:$DN,$GR156+14),"")</f>
      </c>
      <c r="FR156">
        <f>IF($GS156&gt;=15,INDEX($DN:$DN,$GR156+15),"")</f>
      </c>
      <c r="FS156">
        <f>IF($GS156&gt;=16,INDEX($DN:$DN,$GR156+16),"")</f>
      </c>
      <c r="FT156">
        <f>IF($GS156&gt;=17,INDEX($DN:$DN,$GR156+17),"")</f>
      </c>
      <c r="FU156">
        <f>IF($GS156&gt;=18,INDEX($DN:$DN,$GR156+18),"")</f>
      </c>
      <c r="FV156">
        <f>IF($GS156&gt;=19,INDEX($DN:$DN,$GR156+19),"")</f>
      </c>
      <c r="FW156">
        <f>IF($GS156&gt;=20,INDEX($DN:$DN,$GR156+20),"")</f>
      </c>
      <c r="FX156">
        <f>IF($GS156&gt;=21,INDEX($DN:$DN,$GR156+21),"")</f>
      </c>
      <c r="FY156">
        <f>IF($GS156&gt;=22,INDEX($DN:$DN,$GR156+22),"")</f>
      </c>
      <c r="FZ156">
        <f>IF($GS156&gt;=23,INDEX($DN:$DN,$GR156+23),"")</f>
      </c>
      <c r="GA156">
        <f>IF($GS156&gt;=24,INDEX($DN:$DN,$GR156+24),"")</f>
      </c>
      <c r="GB156">
        <f>IF($GS156&gt;=25,INDEX($DN:$DN,$GR156+25),"")</f>
      </c>
      <c r="GC156">
        <f>IF($GS156&gt;=26,INDEX($DN:$DN,$GR156+26),"")</f>
      </c>
      <c r="GD156">
        <f>IF($GS156&gt;=27,INDEX($DN:$DN,$GR156+27),"")</f>
      </c>
      <c r="GE156">
        <f>IF($GS156&gt;=28,INDEX($DN:$DN,$GR156+28),"")</f>
      </c>
      <c r="GF156">
        <f>IF($GS156&gt;=29,INDEX($DN:$DN,$GR156+29),"")</f>
      </c>
      <c r="GG156">
        <f>IF($GS156&gt;=30,INDEX($DN:$DN,$GR156+30),"")</f>
      </c>
      <c r="GH156">
        <f>IF($GS156&gt;=31,INDEX($DN:$DN,$GR156+31),"")</f>
      </c>
      <c r="GI156">
        <f>IF($GS156&gt;=32,INDEX($DN:$DN,$GR156+32),"")</f>
      </c>
      <c r="GJ156">
        <f>IF($GS156&gt;=33,INDEX($DN:$DN,$GR156+33),"")</f>
      </c>
      <c r="GK156">
        <f>IF($GS156&gt;=34,INDEX($DN:$DN,$GR156+34),"")</f>
      </c>
      <c r="GL156">
        <f>IF($GS156&gt;=35,INDEX($DN:$DN,$GR156+35),"")</f>
      </c>
      <c r="GM156">
        <f>IF($GS156&gt;=36,INDEX($DN:$DN,$GR156+36),"")</f>
      </c>
      <c r="GN156">
        <f>IF($GS156&gt;=37,INDEX($DN:$DN,$GR156+37),"")</f>
      </c>
      <c r="GO156">
        <f>IF($GS156&gt;=38,INDEX($DN:$DN,$GR156+38),"")</f>
      </c>
      <c r="GP156">
        <f>IF($GS156&gt;=39,INDEX($DN:$DN,$GR156+39),"")</f>
      </c>
      <c r="GQ156">
        <f>IF($GS156&gt;=40,INDEX($DN:$DN,$GR156+40),"")</f>
      </c>
      <c r="GR156">
        <f>IFERROR(MATCH($DL156,$DM$2:$DM$148,0)+1,0)</f>
      </c>
      <c r="GS156">
        <f>IFERROR(INDEX($DO$2:$DO$148,MATCH($DL156,$DM$2:$DM$148,0)),0)</f>
      </c>
      <c r="GT156">
        <f>IFERROR(MATCH($Z156,$DP$156:$FC$156,0),0)</f>
      </c>
      <c r="GU156">
        <f>IF($GT156&gt;0,INDEX($FD$156:$GQ$156,$GT156),"")</f>
      </c>
      <c r="GV156" t="s">
        <v>176</v>
      </c>
      <c r="GX156">
        <f>IF($JG156&gt;=1,INDEX($GV:$GV,$JF156+1),"")</f>
      </c>
      <c r="GY156">
        <f>IF($JG156&gt;=2,INDEX($GV:$GV,$JF156+2),"")</f>
      </c>
      <c r="GZ156">
        <f>IF($JG156&gt;=3,INDEX($GV:$GV,$JF156+3),"")</f>
      </c>
      <c r="HA156">
        <f>IF($JG156&gt;=4,INDEX($GV:$GV,$JF156+4),"")</f>
      </c>
      <c r="HB156">
        <f>IF($JG156&gt;=5,INDEX($GV:$GV,$JF156+5),"")</f>
      </c>
      <c r="HC156">
        <f>IF($JG156&gt;=6,INDEX($GV:$GV,$JF156+6),"")</f>
      </c>
      <c r="HD156">
        <f>IF($JG156&gt;=7,INDEX($GV:$GV,$JF156+7),"")</f>
      </c>
      <c r="HE156">
        <f>IF($JG156&gt;=8,INDEX($GV:$GV,$JF156+8),"")</f>
      </c>
      <c r="HF156">
        <f>IF($JG156&gt;=9,INDEX($GV:$GV,$JF156+9),"")</f>
      </c>
      <c r="HG156">
        <f>IF($JG156&gt;=10,INDEX($GV:$GV,$JF156+10),"")</f>
      </c>
      <c r="HH156">
        <f>IF($JG156&gt;=11,INDEX($GV:$GV,$JF156+11),"")</f>
      </c>
      <c r="HI156">
        <f>IF($JG156&gt;=12,INDEX($GV:$GV,$JF156+12),"")</f>
      </c>
      <c r="HJ156">
        <f>IF($JG156&gt;=13,INDEX($GV:$GV,$JF156+13),"")</f>
      </c>
      <c r="HK156">
        <f>IF($JG156&gt;=14,INDEX($GV:$GV,$JF156+14),"")</f>
      </c>
      <c r="HL156">
        <f>IF($JG156&gt;=15,INDEX($GV:$GV,$JF156+15),"")</f>
      </c>
      <c r="HM156">
        <f>IF($JG156&gt;=16,INDEX($GV:$GV,$JF156+16),"")</f>
      </c>
      <c r="HN156">
        <f>IF($JG156&gt;=17,INDEX($GV:$GV,$JF156+17),"")</f>
      </c>
      <c r="HO156">
        <f>IF($JG156&gt;=18,INDEX($GV:$GV,$JF156+18),"")</f>
      </c>
      <c r="HP156">
        <f>IF($JG156&gt;=19,INDEX($GV:$GV,$JF156+19),"")</f>
      </c>
      <c r="HQ156">
        <f>IF($JG156&gt;=20,INDEX($GV:$GV,$JF156+20),"")</f>
      </c>
      <c r="HR156">
        <f>IF($JG156&gt;=21,INDEX($GV:$GV,$JF156+21),"")</f>
      </c>
      <c r="HS156">
        <f>IF($JG156&gt;=22,INDEX($GV:$GV,$JF156+22),"")</f>
      </c>
      <c r="HT156">
        <f>IF($JG156&gt;=23,INDEX($GV:$GV,$JF156+23),"")</f>
      </c>
      <c r="HU156">
        <f>IF($JG156&gt;=24,INDEX($GV:$GV,$JF156+24),"")</f>
      </c>
      <c r="HV156">
        <f>IF($JG156&gt;=25,INDEX($GV:$GV,$JF156+25),"")</f>
      </c>
      <c r="HW156">
        <f>IF($JG156&gt;=26,INDEX($GV:$GV,$JF156+26),"")</f>
      </c>
      <c r="HX156">
        <f>IF($JG156&gt;=27,INDEX($GV:$GV,$JF156+27),"")</f>
      </c>
      <c r="HY156">
        <f>IF($JG156&gt;=28,INDEX($GV:$GV,$JF156+28),"")</f>
      </c>
      <c r="HZ156">
        <f>IF($JG156&gt;=29,INDEX($GV:$GV,$JF156+29),"")</f>
      </c>
      <c r="IA156">
        <f>IF($JG156&gt;=30,INDEX($GV:$GV,$JF156+30),"")</f>
      </c>
      <c r="IB156">
        <f>IF($JG156&gt;=31,INDEX($GV:$GV,$JF156+31),"")</f>
      </c>
      <c r="IC156">
        <f>IF($JG156&gt;=32,INDEX($GV:$GV,$JF156+32),"")</f>
      </c>
      <c r="ID156">
        <f>IF($JG156&gt;=33,INDEX($GV:$GV,$JF156+33),"")</f>
      </c>
      <c r="IE156">
        <f>IF($JG156&gt;=34,INDEX($GV:$GV,$JF156+34),"")</f>
      </c>
      <c r="IF156">
        <f>IF($JG156&gt;=35,INDEX($GV:$GV,$JF156+35),"")</f>
      </c>
      <c r="IG156">
        <f>IF($JG156&gt;=36,INDEX($GV:$GV,$JF156+36),"")</f>
      </c>
      <c r="IH156">
        <f>IF($JG156&gt;=37,INDEX($GV:$GV,$JF156+37),"")</f>
      </c>
      <c r="II156">
        <f>IF($JG156&gt;=38,INDEX($GV:$GV,$JF156+38),"")</f>
      </c>
      <c r="IJ156">
        <f>IF($JG156&gt;=39,INDEX($GV:$GV,$JF156+39),"")</f>
      </c>
      <c r="IK156">
        <f>IF($JG156&gt;=40,INDEX($GV:$GV,$JF156+40),"")</f>
      </c>
      <c r="IL156">
        <f>IF($JG156&gt;=41,INDEX($GV:$GV,$JF156+41),"")</f>
      </c>
      <c r="IM156">
        <f>IF($JG156&gt;=42,INDEX($GV:$GV,$JF156+42),"")</f>
      </c>
      <c r="IN156">
        <f>IF($JG156&gt;=43,INDEX($GV:$GV,$JF156+43),"")</f>
      </c>
      <c r="IO156">
        <f>IF($JG156&gt;=44,INDEX($GV:$GV,$JF156+44),"")</f>
      </c>
      <c r="IP156">
        <f>IF($JG156&gt;=45,INDEX($GV:$GV,$JF156+45),"")</f>
      </c>
      <c r="IQ156">
        <f>IF($JG156&gt;=46,INDEX($GV:$GV,$JF156+46),"")</f>
      </c>
      <c r="IR156">
        <f>IF($JG156&gt;=47,INDEX($GV:$GV,$JF156+47),"")</f>
      </c>
      <c r="IS156">
        <f>IF($JG156&gt;=48,INDEX($GV:$GV,$JF156+48),"")</f>
      </c>
      <c r="IT156">
        <f>IF($JG156&gt;=49,INDEX($GV:$GV,$JF156+49),"")</f>
      </c>
      <c r="IU156">
        <f>IF($JG156&gt;=50,INDEX($GV:$GV,$JF156+50),"")</f>
      </c>
      <c r="IV156">
        <f>IF($JG156&gt;=51,INDEX($GV:$GV,$JF156+51),"")</f>
      </c>
      <c r="IW156">
        <f>IF($JG156&gt;=52,INDEX($GV:$GV,$JF156+52),"")</f>
      </c>
      <c r="IX156">
        <f>IF($JG156&gt;=53,INDEX($GV:$GV,$JF156+53),"")</f>
      </c>
      <c r="IY156">
        <f>IF($JG156&gt;=54,INDEX($GV:$GV,$JF156+54),"")</f>
      </c>
      <c r="IZ156">
        <f>IF($JG156&gt;=55,INDEX($GV:$GV,$JF156+55),"")</f>
      </c>
      <c r="JA156">
        <f>IF($JG156&gt;=56,INDEX($GV:$GV,$JF156+56),"")</f>
      </c>
      <c r="JB156">
        <f>IF($JG156&gt;=57,INDEX($GV:$GV,$JF156+57),"")</f>
      </c>
      <c r="JC156">
        <f>IF($JG156&gt;=58,INDEX($GV:$GV,$JF156+58),"")</f>
      </c>
      <c r="JD156">
        <f>IF($JG156&gt;=59,INDEX($GV:$GV,$JF156+59),"")</f>
      </c>
      <c r="JE156">
        <f>IF($JG156&gt;=60,INDEX($GV:$GV,$JF156+60),"")</f>
      </c>
      <c r="JF156">
        <f>IFERROR(MATCH($GU156,$GV$2:$GV$322,0)+1,0)</f>
      </c>
      <c r="JG156">
        <f>IFERROR(INDEX($GW$2:$GW$322,MATCH($GU156,$GV$2:$GV$322,0)),0)</f>
      </c>
      <c r="JH156" t="s">
        <v>44</v>
      </c>
      <c r="JI156" t="s">
        <v>44</v>
      </c>
    </row>
    <row r="157" spans="1:269" x14ac:dyDescent="0.25">
      <c r="R157">
        <f>IF(OR($U157="",$Q157=""),"",IFERROR($U157/$Q157,0))</f>
      </c>
      <c r="S157">
        <f>IF($U157="","",
SUM($T157,$V157,$AA157,$W157,$Y157)*
(1-IF($AB157="",0,VALUE($AB157)/100)))</f>
      </c>
      <c r="T157">
        <f>IF($U157="","",$U157)</f>
      </c>
      <c r="V157">
        <f>IF($U157="","",
IF($O157="","",
IF(ISNUMBER(SEARCH("exempt",LOWER($O157))),0,
$U157*(VALUE(SUBSTITUTE($O157,"%",""))/100))))</f>
      </c>
      <c r="AC157">
        <f>IFERROR(IF(FIND(" - ",$K157)&gt;0,MID($K157,FIND(" - ",$K157)+3,LEN($K157)),""),"")</f>
      </c>
      <c r="AL157" t="s">
        <v>817</v>
      </c>
      <c r="AQ157" t="s">
        <v>201</v>
      </c>
      <c r="AT157">
        <f>IFERROR(LEFT($K157,FIND(" - ",$K157)-1),$K157)</f>
      </c>
      <c r="AW157">
        <f>IF($CL157&gt;=1,INDEX($AU:$AU,$CK157+1),"")</f>
      </c>
      <c r="AX157">
        <f>IF($CL157&gt;=2,INDEX($AU:$AU,$CK157+2),"")</f>
      </c>
      <c r="AY157">
        <f>IF($CL157&gt;=3,INDEX($AU:$AU,$CK157+3),"")</f>
      </c>
      <c r="AZ157">
        <f>IF($CL157&gt;=4,INDEX($AU:$AU,$CK157+4),"")</f>
      </c>
      <c r="BA157">
        <f>IF($CL157&gt;=5,INDEX($AU:$AU,$CK157+5),"")</f>
      </c>
      <c r="BB157">
        <f>IF($CL157&gt;=6,INDEX($AU:$AU,$CK157+6),"")</f>
      </c>
      <c r="BC157">
        <f>IF($CL157&gt;=7,INDEX($AU:$AU,$CK157+7),"")</f>
      </c>
      <c r="BD157">
        <f>IF($CL157&gt;=8,INDEX($AU:$AU,$CK157+8),"")</f>
      </c>
      <c r="BE157">
        <f>IF($CL157&gt;=9,INDEX($AU:$AU,$CK157+9),"")</f>
      </c>
      <c r="BF157">
        <f>IF($CL157&gt;=10,INDEX($AU:$AU,$CK157+10),"")</f>
      </c>
      <c r="BG157">
        <f>IF($CL157&gt;=11,INDEX($AU:$AU,$CK157+11),"")</f>
      </c>
      <c r="BH157">
        <f>IF($CL157&gt;=12,INDEX($AU:$AU,$CK157+12),"")</f>
      </c>
      <c r="BI157">
        <f>IF($CL157&gt;=13,INDEX($AU:$AU,$CK157+13),"")</f>
      </c>
      <c r="BJ157">
        <f>IF($CL157&gt;=14,INDEX($AU:$AU,$CK157+14),"")</f>
      </c>
      <c r="BK157">
        <f>IF($CL157&gt;=15,INDEX($AU:$AU,$CK157+15),"")</f>
      </c>
      <c r="BL157">
        <f>IF($CL157&gt;=16,INDEX($AU:$AU,$CK157+16),"")</f>
      </c>
      <c r="BM157">
        <f>IF($CL157&gt;=17,INDEX($AU:$AU,$CK157+17),"")</f>
      </c>
      <c r="BN157">
        <f>IF($CL157&gt;=18,INDEX($AU:$AU,$CK157+18),"")</f>
      </c>
      <c r="BO157">
        <f>IF($CL157&gt;=19,INDEX($AU:$AU,$CK157+19),"")</f>
      </c>
      <c r="BP157">
        <f>IF($CL157&gt;=20,INDEX($AU:$AU,$CK157+20),"")</f>
      </c>
      <c r="BQ157">
        <f>IF($CL157&gt;=21,INDEX($AU:$AU,$CK157+21),"")</f>
      </c>
      <c r="BR157">
        <f>IF($CL157&gt;=22,INDEX($AU:$AU,$CK157+22),"")</f>
      </c>
      <c r="BS157">
        <f>IF($CL157&gt;=23,INDEX($AU:$AU,$CK157+23),"")</f>
      </c>
      <c r="BT157">
        <f>IF($CL157&gt;=24,INDEX($AU:$AU,$CK157+24),"")</f>
      </c>
      <c r="BU157">
        <f>IF($CL157&gt;=25,INDEX($AU:$AU,$CK157+25),"")</f>
      </c>
      <c r="BV157">
        <f>IF($CL157&gt;=26,INDEX($AU:$AU,$CK157+26),"")</f>
      </c>
      <c r="BW157">
        <f>IF($CL157&gt;=27,INDEX($AU:$AU,$CK157+27),"")</f>
      </c>
      <c r="BX157">
        <f>IF($CL157&gt;=28,INDEX($AU:$AU,$CK157+28),"")</f>
      </c>
      <c r="BY157">
        <f>IF($CL157&gt;=29,INDEX($AU:$AU,$CK157+29),"")</f>
      </c>
      <c r="BZ157">
        <f>IF($CL157&gt;=30,INDEX($AU:$AU,$CK157+30),"")</f>
      </c>
      <c r="CA157">
        <f>IF($CL157&gt;=31,INDEX($AU:$AU,$CK157+31),"")</f>
      </c>
      <c r="CB157">
        <f>IF($CL157&gt;=32,INDEX($AU:$AU,$CK157+32),"")</f>
      </c>
      <c r="CC157">
        <f>IF($CL157&gt;=33,INDEX($AU:$AU,$CK157+33),"")</f>
      </c>
      <c r="CD157">
        <f>IF($CL157&gt;=34,INDEX($AU:$AU,$CK157+34),"")</f>
      </c>
      <c r="CE157">
        <f>IF($CL157&gt;=35,INDEX($AU:$AU,$CK157+35),"")</f>
      </c>
      <c r="CF157">
        <f>IF($CL157&gt;=36,INDEX($AU:$AU,$CK157+36),"")</f>
      </c>
      <c r="CG157">
        <f>IF($CL157&gt;=37,INDEX($AU:$AU,$CK157+37),"")</f>
      </c>
      <c r="CH157">
        <f>IF($CL157&gt;=38,INDEX($AU:$AU,$CK157+38),"")</f>
      </c>
      <c r="CI157">
        <f>IF($CL157&gt;=39,INDEX($AU:$AU,$CK157+39),"")</f>
      </c>
      <c r="CJ157">
        <f>IF($CL157&gt;=40,INDEX($AU:$AU,$CK157+40),"")</f>
      </c>
      <c r="CK157">
        <f>IFERROR(MATCH($AT157,$AU$2:$AU$133,0)+1,0)</f>
      </c>
      <c r="CL157">
        <f>IFERROR(INDEX($AV$2:$AV$133,MATCH($AT157,$AU$2:$AU$133,0)),0)</f>
      </c>
      <c r="CM157">
        <f>IFERROR(LEFT($L157,FIND(" - ",$L157)-1),$L157)</f>
      </c>
      <c r="CN157" t="s">
        <v>818</v>
      </c>
      <c r="CO157">
        <v>1</v>
      </c>
      <c r="CP157">
        <f>IF($DK157&gt;=1,INDEX($CN:$CN,$DJ157+1),"")</f>
      </c>
      <c r="CQ157">
        <f>IF($DK157&gt;=2,INDEX($CN:$CN,$DJ157+2),"")</f>
      </c>
      <c r="CR157">
        <f>IF($DK157&gt;=3,INDEX($CN:$CN,$DJ157+3),"")</f>
      </c>
      <c r="CS157">
        <f>IF($DK157&gt;=4,INDEX($CN:$CN,$DJ157+4),"")</f>
      </c>
      <c r="CT157">
        <f>IF($DK157&gt;=5,INDEX($CN:$CN,$DJ157+5),"")</f>
      </c>
      <c r="CU157">
        <f>IF($DK157&gt;=6,INDEX($CN:$CN,$DJ157+6),"")</f>
      </c>
      <c r="CV157">
        <f>IF($DK157&gt;=7,INDEX($CN:$CN,$DJ157+7),"")</f>
      </c>
      <c r="CW157">
        <f>IF($DK157&gt;=8,INDEX($CN:$CN,$DJ157+8),"")</f>
      </c>
      <c r="CX157">
        <f>IF($DK157&gt;=9,INDEX($CN:$CN,$DJ157+9),"")</f>
      </c>
      <c r="CY157">
        <f>IF($DK157&gt;=10,INDEX($CN:$CN,$DJ157+10),"")</f>
      </c>
      <c r="CZ157">
        <f>IF($DK157&gt;=11,INDEX($CN:$CN,$DJ157+11),"")</f>
      </c>
      <c r="DA157">
        <f>IF($DK157&gt;=12,INDEX($CN:$CN,$DJ157+12),"")</f>
      </c>
      <c r="DB157">
        <f>IF($DK157&gt;=13,INDEX($CN:$CN,$DJ157+13),"")</f>
      </c>
      <c r="DC157">
        <f>IF($DK157&gt;=14,INDEX($CN:$CN,$DJ157+14),"")</f>
      </c>
      <c r="DD157">
        <f>IF($DK157&gt;=15,INDEX($CN:$CN,$DJ157+15),"")</f>
      </c>
      <c r="DE157">
        <f>IF($DK157&gt;=16,INDEX($CN:$CN,$DJ157+16),"")</f>
      </c>
      <c r="DF157">
        <f>IF($DK157&gt;=17,INDEX($CN:$CN,$DJ157+17),"")</f>
      </c>
      <c r="DG157">
        <f>IF($DK157&gt;=18,INDEX($CN:$CN,$DJ157+18),"")</f>
      </c>
      <c r="DH157">
        <f>IF($DK157&gt;=19,INDEX($CN:$CN,$DJ157+19),"")</f>
      </c>
      <c r="DI157">
        <f>IF($DK157&gt;=20,INDEX($CN:$CN,$DJ157+20),"")</f>
      </c>
      <c r="DJ157">
        <f>IFERROR(MATCH($CM157,$CN$2:$CN$1089,0)+1,0)</f>
      </c>
      <c r="DK157">
        <f>IFERROR(INDEX($CO$2:$CO$1089,MATCH($CM157,$CN$2:$CN$1089,0)),0)</f>
      </c>
      <c r="DL157">
        <f>IFERROR(INDEX($AS:$AS,MATCH($O157,$AR:$AR,0))&amp;"","")</f>
      </c>
      <c r="DP157">
        <f>IF($GS157&gt;=1,INDEX($DM:$DM,$GR157+1),"")</f>
      </c>
      <c r="DQ157">
        <f>IF($GS157&gt;=2,INDEX($DM:$DM,$GR157+2),"")</f>
      </c>
      <c r="DR157">
        <f>IF($GS157&gt;=3,INDEX($DM:$DM,$GR157+3),"")</f>
      </c>
      <c r="DS157">
        <f>IF($GS157&gt;=4,INDEX($DM:$DM,$GR157+4),"")</f>
      </c>
      <c r="DT157">
        <f>IF($GS157&gt;=5,INDEX($DM:$DM,$GR157+5),"")</f>
      </c>
      <c r="DU157">
        <f>IF($GS157&gt;=6,INDEX($DM:$DM,$GR157+6),"")</f>
      </c>
      <c r="DV157">
        <f>IF($GS157&gt;=7,INDEX($DM:$DM,$GR157+7),"")</f>
      </c>
      <c r="DW157">
        <f>IF($GS157&gt;=8,INDEX($DM:$DM,$GR157+8),"")</f>
      </c>
      <c r="DX157">
        <f>IF($GS157&gt;=9,INDEX($DM:$DM,$GR157+9),"")</f>
      </c>
      <c r="DY157">
        <f>IF($GS157&gt;=10,INDEX($DM:$DM,$GR157+10),"")</f>
      </c>
      <c r="DZ157">
        <f>IF($GS157&gt;=11,INDEX($DM:$DM,$GR157+11),"")</f>
      </c>
      <c r="EA157">
        <f>IF($GS157&gt;=12,INDEX($DM:$DM,$GR157+12),"")</f>
      </c>
      <c r="EB157">
        <f>IF($GS157&gt;=13,INDEX($DM:$DM,$GR157+13),"")</f>
      </c>
      <c r="EC157">
        <f>IF($GS157&gt;=14,INDEX($DM:$DM,$GR157+14),"")</f>
      </c>
      <c r="ED157">
        <f>IF($GS157&gt;=15,INDEX($DM:$DM,$GR157+15),"")</f>
      </c>
      <c r="EE157">
        <f>IF($GS157&gt;=16,INDEX($DM:$DM,$GR157+16),"")</f>
      </c>
      <c r="EF157">
        <f>IF($GS157&gt;=17,INDEX($DM:$DM,$GR157+17),"")</f>
      </c>
      <c r="EG157">
        <f>IF($GS157&gt;=18,INDEX($DM:$DM,$GR157+18),"")</f>
      </c>
      <c r="EH157">
        <f>IF($GS157&gt;=19,INDEX($DM:$DM,$GR157+19),"")</f>
      </c>
      <c r="EI157">
        <f>IF($GS157&gt;=20,INDEX($DM:$DM,$GR157+20),"")</f>
      </c>
      <c r="EJ157">
        <f>IF($GS157&gt;=21,INDEX($DM:$DM,$GR157+21),"")</f>
      </c>
      <c r="EK157">
        <f>IF($GS157&gt;=22,INDEX($DM:$DM,$GR157+22),"")</f>
      </c>
      <c r="EL157">
        <f>IF($GS157&gt;=23,INDEX($DM:$DM,$GR157+23),"")</f>
      </c>
      <c r="EM157">
        <f>IF($GS157&gt;=24,INDEX($DM:$DM,$GR157+24),"")</f>
      </c>
      <c r="EN157">
        <f>IF($GS157&gt;=25,INDEX($DM:$DM,$GR157+25),"")</f>
      </c>
      <c r="EO157">
        <f>IF($GS157&gt;=26,INDEX($DM:$DM,$GR157+26),"")</f>
      </c>
      <c r="EP157">
        <f>IF($GS157&gt;=27,INDEX($DM:$DM,$GR157+27),"")</f>
      </c>
      <c r="EQ157">
        <f>IF($GS157&gt;=28,INDEX($DM:$DM,$GR157+28),"")</f>
      </c>
      <c r="ER157">
        <f>IF($GS157&gt;=29,INDEX($DM:$DM,$GR157+29),"")</f>
      </c>
      <c r="ES157">
        <f>IF($GS157&gt;=30,INDEX($DM:$DM,$GR157+30),"")</f>
      </c>
      <c r="ET157">
        <f>IF($GS157&gt;=31,INDEX($DM:$DM,$GR157+31),"")</f>
      </c>
      <c r="EU157">
        <f>IF($GS157&gt;=32,INDEX($DM:$DM,$GR157+32),"")</f>
      </c>
      <c r="EV157">
        <f>IF($GS157&gt;=33,INDEX($DM:$DM,$GR157+33),"")</f>
      </c>
      <c r="EW157">
        <f>IF($GS157&gt;=34,INDEX($DM:$DM,$GR157+34),"")</f>
      </c>
      <c r="EX157">
        <f>IF($GS157&gt;=35,INDEX($DM:$DM,$GR157+35),"")</f>
      </c>
      <c r="EY157">
        <f>IF($GS157&gt;=36,INDEX($DM:$DM,$GR157+36),"")</f>
      </c>
      <c r="EZ157">
        <f>IF($GS157&gt;=37,INDEX($DM:$DM,$GR157+37),"")</f>
      </c>
      <c r="FA157">
        <f>IF($GS157&gt;=38,INDEX($DM:$DM,$GR157+38),"")</f>
      </c>
      <c r="FB157">
        <f>IF($GS157&gt;=39,INDEX($DM:$DM,$GR157+39),"")</f>
      </c>
      <c r="FC157">
        <f>IF($GS157&gt;=40,INDEX($DM:$DM,$GR157+40),"")</f>
      </c>
      <c r="FD157">
        <f>IF($GS157&gt;=1,INDEX($DN:$DN,$GR157+1),"")</f>
      </c>
      <c r="FE157">
        <f>IF($GS157&gt;=2,INDEX($DN:$DN,$GR157+2),"")</f>
      </c>
      <c r="FF157">
        <f>IF($GS157&gt;=3,INDEX($DN:$DN,$GR157+3),"")</f>
      </c>
      <c r="FG157">
        <f>IF($GS157&gt;=4,INDEX($DN:$DN,$GR157+4),"")</f>
      </c>
      <c r="FH157">
        <f>IF($GS157&gt;=5,INDEX($DN:$DN,$GR157+5),"")</f>
      </c>
      <c r="FI157">
        <f>IF($GS157&gt;=6,INDEX($DN:$DN,$GR157+6),"")</f>
      </c>
      <c r="FJ157">
        <f>IF($GS157&gt;=7,INDEX($DN:$DN,$GR157+7),"")</f>
      </c>
      <c r="FK157">
        <f>IF($GS157&gt;=8,INDEX($DN:$DN,$GR157+8),"")</f>
      </c>
      <c r="FL157">
        <f>IF($GS157&gt;=9,INDEX($DN:$DN,$GR157+9),"")</f>
      </c>
      <c r="FM157">
        <f>IF($GS157&gt;=10,INDEX($DN:$DN,$GR157+10),"")</f>
      </c>
      <c r="FN157">
        <f>IF($GS157&gt;=11,INDEX($DN:$DN,$GR157+11),"")</f>
      </c>
      <c r="FO157">
        <f>IF($GS157&gt;=12,INDEX($DN:$DN,$GR157+12),"")</f>
      </c>
      <c r="FP157">
        <f>IF($GS157&gt;=13,INDEX($DN:$DN,$GR157+13),"")</f>
      </c>
      <c r="FQ157">
        <f>IF($GS157&gt;=14,INDEX($DN:$DN,$GR157+14),"")</f>
      </c>
      <c r="FR157">
        <f>IF($GS157&gt;=15,INDEX($DN:$DN,$GR157+15),"")</f>
      </c>
      <c r="FS157">
        <f>IF($GS157&gt;=16,INDEX($DN:$DN,$GR157+16),"")</f>
      </c>
      <c r="FT157">
        <f>IF($GS157&gt;=17,INDEX($DN:$DN,$GR157+17),"")</f>
      </c>
      <c r="FU157">
        <f>IF($GS157&gt;=18,INDEX($DN:$DN,$GR157+18),"")</f>
      </c>
      <c r="FV157">
        <f>IF($GS157&gt;=19,INDEX($DN:$DN,$GR157+19),"")</f>
      </c>
      <c r="FW157">
        <f>IF($GS157&gt;=20,INDEX($DN:$DN,$GR157+20),"")</f>
      </c>
      <c r="FX157">
        <f>IF($GS157&gt;=21,INDEX($DN:$DN,$GR157+21),"")</f>
      </c>
      <c r="FY157">
        <f>IF($GS157&gt;=22,INDEX($DN:$DN,$GR157+22),"")</f>
      </c>
      <c r="FZ157">
        <f>IF($GS157&gt;=23,INDEX($DN:$DN,$GR157+23),"")</f>
      </c>
      <c r="GA157">
        <f>IF($GS157&gt;=24,INDEX($DN:$DN,$GR157+24),"")</f>
      </c>
      <c r="GB157">
        <f>IF($GS157&gt;=25,INDEX($DN:$DN,$GR157+25),"")</f>
      </c>
      <c r="GC157">
        <f>IF($GS157&gt;=26,INDEX($DN:$DN,$GR157+26),"")</f>
      </c>
      <c r="GD157">
        <f>IF($GS157&gt;=27,INDEX($DN:$DN,$GR157+27),"")</f>
      </c>
      <c r="GE157">
        <f>IF($GS157&gt;=28,INDEX($DN:$DN,$GR157+28),"")</f>
      </c>
      <c r="GF157">
        <f>IF($GS157&gt;=29,INDEX($DN:$DN,$GR157+29),"")</f>
      </c>
      <c r="GG157">
        <f>IF($GS157&gt;=30,INDEX($DN:$DN,$GR157+30),"")</f>
      </c>
      <c r="GH157">
        <f>IF($GS157&gt;=31,INDEX($DN:$DN,$GR157+31),"")</f>
      </c>
      <c r="GI157">
        <f>IF($GS157&gt;=32,INDEX($DN:$DN,$GR157+32),"")</f>
      </c>
      <c r="GJ157">
        <f>IF($GS157&gt;=33,INDEX($DN:$DN,$GR157+33),"")</f>
      </c>
      <c r="GK157">
        <f>IF($GS157&gt;=34,INDEX($DN:$DN,$GR157+34),"")</f>
      </c>
      <c r="GL157">
        <f>IF($GS157&gt;=35,INDEX($DN:$DN,$GR157+35),"")</f>
      </c>
      <c r="GM157">
        <f>IF($GS157&gt;=36,INDEX($DN:$DN,$GR157+36),"")</f>
      </c>
      <c r="GN157">
        <f>IF($GS157&gt;=37,INDEX($DN:$DN,$GR157+37),"")</f>
      </c>
      <c r="GO157">
        <f>IF($GS157&gt;=38,INDEX($DN:$DN,$GR157+38),"")</f>
      </c>
      <c r="GP157">
        <f>IF($GS157&gt;=39,INDEX($DN:$DN,$GR157+39),"")</f>
      </c>
      <c r="GQ157">
        <f>IF($GS157&gt;=40,INDEX($DN:$DN,$GR157+40),"")</f>
      </c>
      <c r="GR157">
        <f>IFERROR(MATCH($DL157,$DM$2:$DM$148,0)+1,0)</f>
      </c>
      <c r="GS157">
        <f>IFERROR(INDEX($DO$2:$DO$148,MATCH($DL157,$DM$2:$DM$148,0)),0)</f>
      </c>
      <c r="GT157">
        <f>IFERROR(MATCH($Z157,$DP$157:$FC$157,0),0)</f>
      </c>
      <c r="GU157">
        <f>IF($GT157&gt;0,INDEX($FD$157:$GQ$157,$GT157),"")</f>
      </c>
      <c r="GV157" t="s">
        <v>183</v>
      </c>
      <c r="GX157">
        <f>IF($JG157&gt;=1,INDEX($GV:$GV,$JF157+1),"")</f>
      </c>
      <c r="GY157">
        <f>IF($JG157&gt;=2,INDEX($GV:$GV,$JF157+2),"")</f>
      </c>
      <c r="GZ157">
        <f>IF($JG157&gt;=3,INDEX($GV:$GV,$JF157+3),"")</f>
      </c>
      <c r="HA157">
        <f>IF($JG157&gt;=4,INDEX($GV:$GV,$JF157+4),"")</f>
      </c>
      <c r="HB157">
        <f>IF($JG157&gt;=5,INDEX($GV:$GV,$JF157+5),"")</f>
      </c>
      <c r="HC157">
        <f>IF($JG157&gt;=6,INDEX($GV:$GV,$JF157+6),"")</f>
      </c>
      <c r="HD157">
        <f>IF($JG157&gt;=7,INDEX($GV:$GV,$JF157+7),"")</f>
      </c>
      <c r="HE157">
        <f>IF($JG157&gt;=8,INDEX($GV:$GV,$JF157+8),"")</f>
      </c>
      <c r="HF157">
        <f>IF($JG157&gt;=9,INDEX($GV:$GV,$JF157+9),"")</f>
      </c>
      <c r="HG157">
        <f>IF($JG157&gt;=10,INDEX($GV:$GV,$JF157+10),"")</f>
      </c>
      <c r="HH157">
        <f>IF($JG157&gt;=11,INDEX($GV:$GV,$JF157+11),"")</f>
      </c>
      <c r="HI157">
        <f>IF($JG157&gt;=12,INDEX($GV:$GV,$JF157+12),"")</f>
      </c>
      <c r="HJ157">
        <f>IF($JG157&gt;=13,INDEX($GV:$GV,$JF157+13),"")</f>
      </c>
      <c r="HK157">
        <f>IF($JG157&gt;=14,INDEX($GV:$GV,$JF157+14),"")</f>
      </c>
      <c r="HL157">
        <f>IF($JG157&gt;=15,INDEX($GV:$GV,$JF157+15),"")</f>
      </c>
      <c r="HM157">
        <f>IF($JG157&gt;=16,INDEX($GV:$GV,$JF157+16),"")</f>
      </c>
      <c r="HN157">
        <f>IF($JG157&gt;=17,INDEX($GV:$GV,$JF157+17),"")</f>
      </c>
      <c r="HO157">
        <f>IF($JG157&gt;=18,INDEX($GV:$GV,$JF157+18),"")</f>
      </c>
      <c r="HP157">
        <f>IF($JG157&gt;=19,INDEX($GV:$GV,$JF157+19),"")</f>
      </c>
      <c r="HQ157">
        <f>IF($JG157&gt;=20,INDEX($GV:$GV,$JF157+20),"")</f>
      </c>
      <c r="HR157">
        <f>IF($JG157&gt;=21,INDEX($GV:$GV,$JF157+21),"")</f>
      </c>
      <c r="HS157">
        <f>IF($JG157&gt;=22,INDEX($GV:$GV,$JF157+22),"")</f>
      </c>
      <c r="HT157">
        <f>IF($JG157&gt;=23,INDEX($GV:$GV,$JF157+23),"")</f>
      </c>
      <c r="HU157">
        <f>IF($JG157&gt;=24,INDEX($GV:$GV,$JF157+24),"")</f>
      </c>
      <c r="HV157">
        <f>IF($JG157&gt;=25,INDEX($GV:$GV,$JF157+25),"")</f>
      </c>
      <c r="HW157">
        <f>IF($JG157&gt;=26,INDEX($GV:$GV,$JF157+26),"")</f>
      </c>
      <c r="HX157">
        <f>IF($JG157&gt;=27,INDEX($GV:$GV,$JF157+27),"")</f>
      </c>
      <c r="HY157">
        <f>IF($JG157&gt;=28,INDEX($GV:$GV,$JF157+28),"")</f>
      </c>
      <c r="HZ157">
        <f>IF($JG157&gt;=29,INDEX($GV:$GV,$JF157+29),"")</f>
      </c>
      <c r="IA157">
        <f>IF($JG157&gt;=30,INDEX($GV:$GV,$JF157+30),"")</f>
      </c>
      <c r="IB157">
        <f>IF($JG157&gt;=31,INDEX($GV:$GV,$JF157+31),"")</f>
      </c>
      <c r="IC157">
        <f>IF($JG157&gt;=32,INDEX($GV:$GV,$JF157+32),"")</f>
      </c>
      <c r="ID157">
        <f>IF($JG157&gt;=33,INDEX($GV:$GV,$JF157+33),"")</f>
      </c>
      <c r="IE157">
        <f>IF($JG157&gt;=34,INDEX($GV:$GV,$JF157+34),"")</f>
      </c>
      <c r="IF157">
        <f>IF($JG157&gt;=35,INDEX($GV:$GV,$JF157+35),"")</f>
      </c>
      <c r="IG157">
        <f>IF($JG157&gt;=36,INDEX($GV:$GV,$JF157+36),"")</f>
      </c>
      <c r="IH157">
        <f>IF($JG157&gt;=37,INDEX($GV:$GV,$JF157+37),"")</f>
      </c>
      <c r="II157">
        <f>IF($JG157&gt;=38,INDEX($GV:$GV,$JF157+38),"")</f>
      </c>
      <c r="IJ157">
        <f>IF($JG157&gt;=39,INDEX($GV:$GV,$JF157+39),"")</f>
      </c>
      <c r="IK157">
        <f>IF($JG157&gt;=40,INDEX($GV:$GV,$JF157+40),"")</f>
      </c>
      <c r="IL157">
        <f>IF($JG157&gt;=41,INDEX($GV:$GV,$JF157+41),"")</f>
      </c>
      <c r="IM157">
        <f>IF($JG157&gt;=42,INDEX($GV:$GV,$JF157+42),"")</f>
      </c>
      <c r="IN157">
        <f>IF($JG157&gt;=43,INDEX($GV:$GV,$JF157+43),"")</f>
      </c>
      <c r="IO157">
        <f>IF($JG157&gt;=44,INDEX($GV:$GV,$JF157+44),"")</f>
      </c>
      <c r="IP157">
        <f>IF($JG157&gt;=45,INDEX($GV:$GV,$JF157+45),"")</f>
      </c>
      <c r="IQ157">
        <f>IF($JG157&gt;=46,INDEX($GV:$GV,$JF157+46),"")</f>
      </c>
      <c r="IR157">
        <f>IF($JG157&gt;=47,INDEX($GV:$GV,$JF157+47),"")</f>
      </c>
      <c r="IS157">
        <f>IF($JG157&gt;=48,INDEX($GV:$GV,$JF157+48),"")</f>
      </c>
      <c r="IT157">
        <f>IF($JG157&gt;=49,INDEX($GV:$GV,$JF157+49),"")</f>
      </c>
      <c r="IU157">
        <f>IF($JG157&gt;=50,INDEX($GV:$GV,$JF157+50),"")</f>
      </c>
      <c r="IV157">
        <f>IF($JG157&gt;=51,INDEX($GV:$GV,$JF157+51),"")</f>
      </c>
      <c r="IW157">
        <f>IF($JG157&gt;=52,INDEX($GV:$GV,$JF157+52),"")</f>
      </c>
      <c r="IX157">
        <f>IF($JG157&gt;=53,INDEX($GV:$GV,$JF157+53),"")</f>
      </c>
      <c r="IY157">
        <f>IF($JG157&gt;=54,INDEX($GV:$GV,$JF157+54),"")</f>
      </c>
      <c r="IZ157">
        <f>IF($JG157&gt;=55,INDEX($GV:$GV,$JF157+55),"")</f>
      </c>
      <c r="JA157">
        <f>IF($JG157&gt;=56,INDEX($GV:$GV,$JF157+56),"")</f>
      </c>
      <c r="JB157">
        <f>IF($JG157&gt;=57,INDEX($GV:$GV,$JF157+57),"")</f>
      </c>
      <c r="JC157">
        <f>IF($JG157&gt;=58,INDEX($GV:$GV,$JF157+58),"")</f>
      </c>
      <c r="JD157">
        <f>IF($JG157&gt;=59,INDEX($GV:$GV,$JF157+59),"")</f>
      </c>
      <c r="JE157">
        <f>IF($JG157&gt;=60,INDEX($GV:$GV,$JF157+60),"")</f>
      </c>
      <c r="JF157">
        <f>IFERROR(MATCH($GU157,$GV$2:$GV$322,0)+1,0)</f>
      </c>
      <c r="JG157">
        <f>IFERROR(INDEX($GW$2:$GW$322,MATCH($GU157,$GV$2:$GV$322,0)),0)</f>
      </c>
      <c r="JH157" t="s">
        <v>44</v>
      </c>
      <c r="JI157" t="s">
        <v>44</v>
      </c>
    </row>
    <row r="158" spans="1:269" x14ac:dyDescent="0.25">
      <c r="R158">
        <f>IF(OR($U158="",$Q158=""),"",IFERROR($U158/$Q158,0))</f>
      </c>
      <c r="S158">
        <f>IF($U158="","",
SUM($T158,$V158,$AA158,$W158,$Y158)*
(1-IF($AB158="",0,VALUE($AB158)/100)))</f>
      </c>
      <c r="T158">
        <f>IF($U158="","",$U158)</f>
      </c>
      <c r="V158">
        <f>IF($U158="","",
IF($O158="","",
IF(ISNUMBER(SEARCH("exempt",LOWER($O158))),0,
$U158*(VALUE(SUBSTITUTE($O158,"%",""))/100))))</f>
      </c>
      <c r="AC158">
        <f>IFERROR(IF(FIND(" - ",$K158)&gt;0,MID($K158,FIND(" - ",$K158)+3,LEN($K158)),""),"")</f>
      </c>
      <c r="AL158" t="s">
        <v>819</v>
      </c>
      <c r="AQ158" t="s">
        <v>210</v>
      </c>
      <c r="AT158">
        <f>IFERROR(LEFT($K158,FIND(" - ",$K158)-1),$K158)</f>
      </c>
      <c r="AW158">
        <f>IF($CL158&gt;=1,INDEX($AU:$AU,$CK158+1),"")</f>
      </c>
      <c r="AX158">
        <f>IF($CL158&gt;=2,INDEX($AU:$AU,$CK158+2),"")</f>
      </c>
      <c r="AY158">
        <f>IF($CL158&gt;=3,INDEX($AU:$AU,$CK158+3),"")</f>
      </c>
      <c r="AZ158">
        <f>IF($CL158&gt;=4,INDEX($AU:$AU,$CK158+4),"")</f>
      </c>
      <c r="BA158">
        <f>IF($CL158&gt;=5,INDEX($AU:$AU,$CK158+5),"")</f>
      </c>
      <c r="BB158">
        <f>IF($CL158&gt;=6,INDEX($AU:$AU,$CK158+6),"")</f>
      </c>
      <c r="BC158">
        <f>IF($CL158&gt;=7,INDEX($AU:$AU,$CK158+7),"")</f>
      </c>
      <c r="BD158">
        <f>IF($CL158&gt;=8,INDEX($AU:$AU,$CK158+8),"")</f>
      </c>
      <c r="BE158">
        <f>IF($CL158&gt;=9,INDEX($AU:$AU,$CK158+9),"")</f>
      </c>
      <c r="BF158">
        <f>IF($CL158&gt;=10,INDEX($AU:$AU,$CK158+10),"")</f>
      </c>
      <c r="BG158">
        <f>IF($CL158&gt;=11,INDEX($AU:$AU,$CK158+11),"")</f>
      </c>
      <c r="BH158">
        <f>IF($CL158&gt;=12,INDEX($AU:$AU,$CK158+12),"")</f>
      </c>
      <c r="BI158">
        <f>IF($CL158&gt;=13,INDEX($AU:$AU,$CK158+13),"")</f>
      </c>
      <c r="BJ158">
        <f>IF($CL158&gt;=14,INDEX($AU:$AU,$CK158+14),"")</f>
      </c>
      <c r="BK158">
        <f>IF($CL158&gt;=15,INDEX($AU:$AU,$CK158+15),"")</f>
      </c>
      <c r="BL158">
        <f>IF($CL158&gt;=16,INDEX($AU:$AU,$CK158+16),"")</f>
      </c>
      <c r="BM158">
        <f>IF($CL158&gt;=17,INDEX($AU:$AU,$CK158+17),"")</f>
      </c>
      <c r="BN158">
        <f>IF($CL158&gt;=18,INDEX($AU:$AU,$CK158+18),"")</f>
      </c>
      <c r="BO158">
        <f>IF($CL158&gt;=19,INDEX($AU:$AU,$CK158+19),"")</f>
      </c>
      <c r="BP158">
        <f>IF($CL158&gt;=20,INDEX($AU:$AU,$CK158+20),"")</f>
      </c>
      <c r="BQ158">
        <f>IF($CL158&gt;=21,INDEX($AU:$AU,$CK158+21),"")</f>
      </c>
      <c r="BR158">
        <f>IF($CL158&gt;=22,INDEX($AU:$AU,$CK158+22),"")</f>
      </c>
      <c r="BS158">
        <f>IF($CL158&gt;=23,INDEX($AU:$AU,$CK158+23),"")</f>
      </c>
      <c r="BT158">
        <f>IF($CL158&gt;=24,INDEX($AU:$AU,$CK158+24),"")</f>
      </c>
      <c r="BU158">
        <f>IF($CL158&gt;=25,INDEX($AU:$AU,$CK158+25),"")</f>
      </c>
      <c r="BV158">
        <f>IF($CL158&gt;=26,INDEX($AU:$AU,$CK158+26),"")</f>
      </c>
      <c r="BW158">
        <f>IF($CL158&gt;=27,INDEX($AU:$AU,$CK158+27),"")</f>
      </c>
      <c r="BX158">
        <f>IF($CL158&gt;=28,INDEX($AU:$AU,$CK158+28),"")</f>
      </c>
      <c r="BY158">
        <f>IF($CL158&gt;=29,INDEX($AU:$AU,$CK158+29),"")</f>
      </c>
      <c r="BZ158">
        <f>IF($CL158&gt;=30,INDEX($AU:$AU,$CK158+30),"")</f>
      </c>
      <c r="CA158">
        <f>IF($CL158&gt;=31,INDEX($AU:$AU,$CK158+31),"")</f>
      </c>
      <c r="CB158">
        <f>IF($CL158&gt;=32,INDEX($AU:$AU,$CK158+32),"")</f>
      </c>
      <c r="CC158">
        <f>IF($CL158&gt;=33,INDEX($AU:$AU,$CK158+33),"")</f>
      </c>
      <c r="CD158">
        <f>IF($CL158&gt;=34,INDEX($AU:$AU,$CK158+34),"")</f>
      </c>
      <c r="CE158">
        <f>IF($CL158&gt;=35,INDEX($AU:$AU,$CK158+35),"")</f>
      </c>
      <c r="CF158">
        <f>IF($CL158&gt;=36,INDEX($AU:$AU,$CK158+36),"")</f>
      </c>
      <c r="CG158">
        <f>IF($CL158&gt;=37,INDEX($AU:$AU,$CK158+37),"")</f>
      </c>
      <c r="CH158">
        <f>IF($CL158&gt;=38,INDEX($AU:$AU,$CK158+38),"")</f>
      </c>
      <c r="CI158">
        <f>IF($CL158&gt;=39,INDEX($AU:$AU,$CK158+39),"")</f>
      </c>
      <c r="CJ158">
        <f>IF($CL158&gt;=40,INDEX($AU:$AU,$CK158+40),"")</f>
      </c>
      <c r="CK158">
        <f>IFERROR(MATCH($AT158,$AU$2:$AU$133,0)+1,0)</f>
      </c>
      <c r="CL158">
        <f>IFERROR(INDEX($AV$2:$AV$133,MATCH($AT158,$AU$2:$AU$133,0)),0)</f>
      </c>
      <c r="CM158">
        <f>IFERROR(LEFT($L158,FIND(" - ",$L158)-1),$L158)</f>
      </c>
      <c r="CN158" t="s">
        <v>149</v>
      </c>
      <c r="CP158">
        <f>IF($DK158&gt;=1,INDEX($CN:$CN,$DJ158+1),"")</f>
      </c>
      <c r="CQ158">
        <f>IF($DK158&gt;=2,INDEX($CN:$CN,$DJ158+2),"")</f>
      </c>
      <c r="CR158">
        <f>IF($DK158&gt;=3,INDEX($CN:$CN,$DJ158+3),"")</f>
      </c>
      <c r="CS158">
        <f>IF($DK158&gt;=4,INDEX($CN:$CN,$DJ158+4),"")</f>
      </c>
      <c r="CT158">
        <f>IF($DK158&gt;=5,INDEX($CN:$CN,$DJ158+5),"")</f>
      </c>
      <c r="CU158">
        <f>IF($DK158&gt;=6,INDEX($CN:$CN,$DJ158+6),"")</f>
      </c>
      <c r="CV158">
        <f>IF($DK158&gt;=7,INDEX($CN:$CN,$DJ158+7),"")</f>
      </c>
      <c r="CW158">
        <f>IF($DK158&gt;=8,INDEX($CN:$CN,$DJ158+8),"")</f>
      </c>
      <c r="CX158">
        <f>IF($DK158&gt;=9,INDEX($CN:$CN,$DJ158+9),"")</f>
      </c>
      <c r="CY158">
        <f>IF($DK158&gt;=10,INDEX($CN:$CN,$DJ158+10),"")</f>
      </c>
      <c r="CZ158">
        <f>IF($DK158&gt;=11,INDEX($CN:$CN,$DJ158+11),"")</f>
      </c>
      <c r="DA158">
        <f>IF($DK158&gt;=12,INDEX($CN:$CN,$DJ158+12),"")</f>
      </c>
      <c r="DB158">
        <f>IF($DK158&gt;=13,INDEX($CN:$CN,$DJ158+13),"")</f>
      </c>
      <c r="DC158">
        <f>IF($DK158&gt;=14,INDEX($CN:$CN,$DJ158+14),"")</f>
      </c>
      <c r="DD158">
        <f>IF($DK158&gt;=15,INDEX($CN:$CN,$DJ158+15),"")</f>
      </c>
      <c r="DE158">
        <f>IF($DK158&gt;=16,INDEX($CN:$CN,$DJ158+16),"")</f>
      </c>
      <c r="DF158">
        <f>IF($DK158&gt;=17,INDEX($CN:$CN,$DJ158+17),"")</f>
      </c>
      <c r="DG158">
        <f>IF($DK158&gt;=18,INDEX($CN:$CN,$DJ158+18),"")</f>
      </c>
      <c r="DH158">
        <f>IF($DK158&gt;=19,INDEX($CN:$CN,$DJ158+19),"")</f>
      </c>
      <c r="DI158">
        <f>IF($DK158&gt;=20,INDEX($CN:$CN,$DJ158+20),"")</f>
      </c>
      <c r="DJ158">
        <f>IFERROR(MATCH($CM158,$CN$2:$CN$1089,0)+1,0)</f>
      </c>
      <c r="DK158">
        <f>IFERROR(INDEX($CO$2:$CO$1089,MATCH($CM158,$CN$2:$CN$1089,0)),0)</f>
      </c>
      <c r="DL158">
        <f>IFERROR(INDEX($AS:$AS,MATCH($O158,$AR:$AR,0))&amp;"","")</f>
      </c>
      <c r="DP158">
        <f>IF($GS158&gt;=1,INDEX($DM:$DM,$GR158+1),"")</f>
      </c>
      <c r="DQ158">
        <f>IF($GS158&gt;=2,INDEX($DM:$DM,$GR158+2),"")</f>
      </c>
      <c r="DR158">
        <f>IF($GS158&gt;=3,INDEX($DM:$DM,$GR158+3),"")</f>
      </c>
      <c r="DS158">
        <f>IF($GS158&gt;=4,INDEX($DM:$DM,$GR158+4),"")</f>
      </c>
      <c r="DT158">
        <f>IF($GS158&gt;=5,INDEX($DM:$DM,$GR158+5),"")</f>
      </c>
      <c r="DU158">
        <f>IF($GS158&gt;=6,INDEX($DM:$DM,$GR158+6),"")</f>
      </c>
      <c r="DV158">
        <f>IF($GS158&gt;=7,INDEX($DM:$DM,$GR158+7),"")</f>
      </c>
      <c r="DW158">
        <f>IF($GS158&gt;=8,INDEX($DM:$DM,$GR158+8),"")</f>
      </c>
      <c r="DX158">
        <f>IF($GS158&gt;=9,INDEX($DM:$DM,$GR158+9),"")</f>
      </c>
      <c r="DY158">
        <f>IF($GS158&gt;=10,INDEX($DM:$DM,$GR158+10),"")</f>
      </c>
      <c r="DZ158">
        <f>IF($GS158&gt;=11,INDEX($DM:$DM,$GR158+11),"")</f>
      </c>
      <c r="EA158">
        <f>IF($GS158&gt;=12,INDEX($DM:$DM,$GR158+12),"")</f>
      </c>
      <c r="EB158">
        <f>IF($GS158&gt;=13,INDEX($DM:$DM,$GR158+13),"")</f>
      </c>
      <c r="EC158">
        <f>IF($GS158&gt;=14,INDEX($DM:$DM,$GR158+14),"")</f>
      </c>
      <c r="ED158">
        <f>IF($GS158&gt;=15,INDEX($DM:$DM,$GR158+15),"")</f>
      </c>
      <c r="EE158">
        <f>IF($GS158&gt;=16,INDEX($DM:$DM,$GR158+16),"")</f>
      </c>
      <c r="EF158">
        <f>IF($GS158&gt;=17,INDEX($DM:$DM,$GR158+17),"")</f>
      </c>
      <c r="EG158">
        <f>IF($GS158&gt;=18,INDEX($DM:$DM,$GR158+18),"")</f>
      </c>
      <c r="EH158">
        <f>IF($GS158&gt;=19,INDEX($DM:$DM,$GR158+19),"")</f>
      </c>
      <c r="EI158">
        <f>IF($GS158&gt;=20,INDEX($DM:$DM,$GR158+20),"")</f>
      </c>
      <c r="EJ158">
        <f>IF($GS158&gt;=21,INDEX($DM:$DM,$GR158+21),"")</f>
      </c>
      <c r="EK158">
        <f>IF($GS158&gt;=22,INDEX($DM:$DM,$GR158+22),"")</f>
      </c>
      <c r="EL158">
        <f>IF($GS158&gt;=23,INDEX($DM:$DM,$GR158+23),"")</f>
      </c>
      <c r="EM158">
        <f>IF($GS158&gt;=24,INDEX($DM:$DM,$GR158+24),"")</f>
      </c>
      <c r="EN158">
        <f>IF($GS158&gt;=25,INDEX($DM:$DM,$GR158+25),"")</f>
      </c>
      <c r="EO158">
        <f>IF($GS158&gt;=26,INDEX($DM:$DM,$GR158+26),"")</f>
      </c>
      <c r="EP158">
        <f>IF($GS158&gt;=27,INDEX($DM:$DM,$GR158+27),"")</f>
      </c>
      <c r="EQ158">
        <f>IF($GS158&gt;=28,INDEX($DM:$DM,$GR158+28),"")</f>
      </c>
      <c r="ER158">
        <f>IF($GS158&gt;=29,INDEX($DM:$DM,$GR158+29),"")</f>
      </c>
      <c r="ES158">
        <f>IF($GS158&gt;=30,INDEX($DM:$DM,$GR158+30),"")</f>
      </c>
      <c r="ET158">
        <f>IF($GS158&gt;=31,INDEX($DM:$DM,$GR158+31),"")</f>
      </c>
      <c r="EU158">
        <f>IF($GS158&gt;=32,INDEX($DM:$DM,$GR158+32),"")</f>
      </c>
      <c r="EV158">
        <f>IF($GS158&gt;=33,INDEX($DM:$DM,$GR158+33),"")</f>
      </c>
      <c r="EW158">
        <f>IF($GS158&gt;=34,INDEX($DM:$DM,$GR158+34),"")</f>
      </c>
      <c r="EX158">
        <f>IF($GS158&gt;=35,INDEX($DM:$DM,$GR158+35),"")</f>
      </c>
      <c r="EY158">
        <f>IF($GS158&gt;=36,INDEX($DM:$DM,$GR158+36),"")</f>
      </c>
      <c r="EZ158">
        <f>IF($GS158&gt;=37,INDEX($DM:$DM,$GR158+37),"")</f>
      </c>
      <c r="FA158">
        <f>IF($GS158&gt;=38,INDEX($DM:$DM,$GR158+38),"")</f>
      </c>
      <c r="FB158">
        <f>IF($GS158&gt;=39,INDEX($DM:$DM,$GR158+39),"")</f>
      </c>
      <c r="FC158">
        <f>IF($GS158&gt;=40,INDEX($DM:$DM,$GR158+40),"")</f>
      </c>
      <c r="FD158">
        <f>IF($GS158&gt;=1,INDEX($DN:$DN,$GR158+1),"")</f>
      </c>
      <c r="FE158">
        <f>IF($GS158&gt;=2,INDEX($DN:$DN,$GR158+2),"")</f>
      </c>
      <c r="FF158">
        <f>IF($GS158&gt;=3,INDEX($DN:$DN,$GR158+3),"")</f>
      </c>
      <c r="FG158">
        <f>IF($GS158&gt;=4,INDEX($DN:$DN,$GR158+4),"")</f>
      </c>
      <c r="FH158">
        <f>IF($GS158&gt;=5,INDEX($DN:$DN,$GR158+5),"")</f>
      </c>
      <c r="FI158">
        <f>IF($GS158&gt;=6,INDEX($DN:$DN,$GR158+6),"")</f>
      </c>
      <c r="FJ158">
        <f>IF($GS158&gt;=7,INDEX($DN:$DN,$GR158+7),"")</f>
      </c>
      <c r="FK158">
        <f>IF($GS158&gt;=8,INDEX($DN:$DN,$GR158+8),"")</f>
      </c>
      <c r="FL158">
        <f>IF($GS158&gt;=9,INDEX($DN:$DN,$GR158+9),"")</f>
      </c>
      <c r="FM158">
        <f>IF($GS158&gt;=10,INDEX($DN:$DN,$GR158+10),"")</f>
      </c>
      <c r="FN158">
        <f>IF($GS158&gt;=11,INDEX($DN:$DN,$GR158+11),"")</f>
      </c>
      <c r="FO158">
        <f>IF($GS158&gt;=12,INDEX($DN:$DN,$GR158+12),"")</f>
      </c>
      <c r="FP158">
        <f>IF($GS158&gt;=13,INDEX($DN:$DN,$GR158+13),"")</f>
      </c>
      <c r="FQ158">
        <f>IF($GS158&gt;=14,INDEX($DN:$DN,$GR158+14),"")</f>
      </c>
      <c r="FR158">
        <f>IF($GS158&gt;=15,INDEX($DN:$DN,$GR158+15),"")</f>
      </c>
      <c r="FS158">
        <f>IF($GS158&gt;=16,INDEX($DN:$DN,$GR158+16),"")</f>
      </c>
      <c r="FT158">
        <f>IF($GS158&gt;=17,INDEX($DN:$DN,$GR158+17),"")</f>
      </c>
      <c r="FU158">
        <f>IF($GS158&gt;=18,INDEX($DN:$DN,$GR158+18),"")</f>
      </c>
      <c r="FV158">
        <f>IF($GS158&gt;=19,INDEX($DN:$DN,$GR158+19),"")</f>
      </c>
      <c r="FW158">
        <f>IF($GS158&gt;=20,INDEX($DN:$DN,$GR158+20),"")</f>
      </c>
      <c r="FX158">
        <f>IF($GS158&gt;=21,INDEX($DN:$DN,$GR158+21),"")</f>
      </c>
      <c r="FY158">
        <f>IF($GS158&gt;=22,INDEX($DN:$DN,$GR158+22),"")</f>
      </c>
      <c r="FZ158">
        <f>IF($GS158&gt;=23,INDEX($DN:$DN,$GR158+23),"")</f>
      </c>
      <c r="GA158">
        <f>IF($GS158&gt;=24,INDEX($DN:$DN,$GR158+24),"")</f>
      </c>
      <c r="GB158">
        <f>IF($GS158&gt;=25,INDEX($DN:$DN,$GR158+25),"")</f>
      </c>
      <c r="GC158">
        <f>IF($GS158&gt;=26,INDEX($DN:$DN,$GR158+26),"")</f>
      </c>
      <c r="GD158">
        <f>IF($GS158&gt;=27,INDEX($DN:$DN,$GR158+27),"")</f>
      </c>
      <c r="GE158">
        <f>IF($GS158&gt;=28,INDEX($DN:$DN,$GR158+28),"")</f>
      </c>
      <c r="GF158">
        <f>IF($GS158&gt;=29,INDEX($DN:$DN,$GR158+29),"")</f>
      </c>
      <c r="GG158">
        <f>IF($GS158&gt;=30,INDEX($DN:$DN,$GR158+30),"")</f>
      </c>
      <c r="GH158">
        <f>IF($GS158&gt;=31,INDEX($DN:$DN,$GR158+31),"")</f>
      </c>
      <c r="GI158">
        <f>IF($GS158&gt;=32,INDEX($DN:$DN,$GR158+32),"")</f>
      </c>
      <c r="GJ158">
        <f>IF($GS158&gt;=33,INDEX($DN:$DN,$GR158+33),"")</f>
      </c>
      <c r="GK158">
        <f>IF($GS158&gt;=34,INDEX($DN:$DN,$GR158+34),"")</f>
      </c>
      <c r="GL158">
        <f>IF($GS158&gt;=35,INDEX($DN:$DN,$GR158+35),"")</f>
      </c>
      <c r="GM158">
        <f>IF($GS158&gt;=36,INDEX($DN:$DN,$GR158+36),"")</f>
      </c>
      <c r="GN158">
        <f>IF($GS158&gt;=37,INDEX($DN:$DN,$GR158+37),"")</f>
      </c>
      <c r="GO158">
        <f>IF($GS158&gt;=38,INDEX($DN:$DN,$GR158+38),"")</f>
      </c>
      <c r="GP158">
        <f>IF($GS158&gt;=39,INDEX($DN:$DN,$GR158+39),"")</f>
      </c>
      <c r="GQ158">
        <f>IF($GS158&gt;=40,INDEX($DN:$DN,$GR158+40),"")</f>
      </c>
      <c r="GR158">
        <f>IFERROR(MATCH($DL158,$DM$2:$DM$148,0)+1,0)</f>
      </c>
      <c r="GS158">
        <f>IFERROR(INDEX($DO$2:$DO$148,MATCH($DL158,$DM$2:$DM$148,0)),0)</f>
      </c>
      <c r="GT158">
        <f>IFERROR(MATCH($Z158,$DP$158:$FC$158,0),0)</f>
      </c>
      <c r="GU158">
        <f>IF($GT158&gt;0,INDEX($FD$158:$GQ$158,$GT158),"")</f>
      </c>
      <c r="GV158" t="s">
        <v>192</v>
      </c>
      <c r="GX158">
        <f>IF($JG158&gt;=1,INDEX($GV:$GV,$JF158+1),"")</f>
      </c>
      <c r="GY158">
        <f>IF($JG158&gt;=2,INDEX($GV:$GV,$JF158+2),"")</f>
      </c>
      <c r="GZ158">
        <f>IF($JG158&gt;=3,INDEX($GV:$GV,$JF158+3),"")</f>
      </c>
      <c r="HA158">
        <f>IF($JG158&gt;=4,INDEX($GV:$GV,$JF158+4),"")</f>
      </c>
      <c r="HB158">
        <f>IF($JG158&gt;=5,INDEX($GV:$GV,$JF158+5),"")</f>
      </c>
      <c r="HC158">
        <f>IF($JG158&gt;=6,INDEX($GV:$GV,$JF158+6),"")</f>
      </c>
      <c r="HD158">
        <f>IF($JG158&gt;=7,INDEX($GV:$GV,$JF158+7),"")</f>
      </c>
      <c r="HE158">
        <f>IF($JG158&gt;=8,INDEX($GV:$GV,$JF158+8),"")</f>
      </c>
      <c r="HF158">
        <f>IF($JG158&gt;=9,INDEX($GV:$GV,$JF158+9),"")</f>
      </c>
      <c r="HG158">
        <f>IF($JG158&gt;=10,INDEX($GV:$GV,$JF158+10),"")</f>
      </c>
      <c r="HH158">
        <f>IF($JG158&gt;=11,INDEX($GV:$GV,$JF158+11),"")</f>
      </c>
      <c r="HI158">
        <f>IF($JG158&gt;=12,INDEX($GV:$GV,$JF158+12),"")</f>
      </c>
      <c r="HJ158">
        <f>IF($JG158&gt;=13,INDEX($GV:$GV,$JF158+13),"")</f>
      </c>
      <c r="HK158">
        <f>IF($JG158&gt;=14,INDEX($GV:$GV,$JF158+14),"")</f>
      </c>
      <c r="HL158">
        <f>IF($JG158&gt;=15,INDEX($GV:$GV,$JF158+15),"")</f>
      </c>
      <c r="HM158">
        <f>IF($JG158&gt;=16,INDEX($GV:$GV,$JF158+16),"")</f>
      </c>
      <c r="HN158">
        <f>IF($JG158&gt;=17,INDEX($GV:$GV,$JF158+17),"")</f>
      </c>
      <c r="HO158">
        <f>IF($JG158&gt;=18,INDEX($GV:$GV,$JF158+18),"")</f>
      </c>
      <c r="HP158">
        <f>IF($JG158&gt;=19,INDEX($GV:$GV,$JF158+19),"")</f>
      </c>
      <c r="HQ158">
        <f>IF($JG158&gt;=20,INDEX($GV:$GV,$JF158+20),"")</f>
      </c>
      <c r="HR158">
        <f>IF($JG158&gt;=21,INDEX($GV:$GV,$JF158+21),"")</f>
      </c>
      <c r="HS158">
        <f>IF($JG158&gt;=22,INDEX($GV:$GV,$JF158+22),"")</f>
      </c>
      <c r="HT158">
        <f>IF($JG158&gt;=23,INDEX($GV:$GV,$JF158+23),"")</f>
      </c>
      <c r="HU158">
        <f>IF($JG158&gt;=24,INDEX($GV:$GV,$JF158+24),"")</f>
      </c>
      <c r="HV158">
        <f>IF($JG158&gt;=25,INDEX($GV:$GV,$JF158+25),"")</f>
      </c>
      <c r="HW158">
        <f>IF($JG158&gt;=26,INDEX($GV:$GV,$JF158+26),"")</f>
      </c>
      <c r="HX158">
        <f>IF($JG158&gt;=27,INDEX($GV:$GV,$JF158+27),"")</f>
      </c>
      <c r="HY158">
        <f>IF($JG158&gt;=28,INDEX($GV:$GV,$JF158+28),"")</f>
      </c>
      <c r="HZ158">
        <f>IF($JG158&gt;=29,INDEX($GV:$GV,$JF158+29),"")</f>
      </c>
      <c r="IA158">
        <f>IF($JG158&gt;=30,INDEX($GV:$GV,$JF158+30),"")</f>
      </c>
      <c r="IB158">
        <f>IF($JG158&gt;=31,INDEX($GV:$GV,$JF158+31),"")</f>
      </c>
      <c r="IC158">
        <f>IF($JG158&gt;=32,INDEX($GV:$GV,$JF158+32),"")</f>
      </c>
      <c r="ID158">
        <f>IF($JG158&gt;=33,INDEX($GV:$GV,$JF158+33),"")</f>
      </c>
      <c r="IE158">
        <f>IF($JG158&gt;=34,INDEX($GV:$GV,$JF158+34),"")</f>
      </c>
      <c r="IF158">
        <f>IF($JG158&gt;=35,INDEX($GV:$GV,$JF158+35),"")</f>
      </c>
      <c r="IG158">
        <f>IF($JG158&gt;=36,INDEX($GV:$GV,$JF158+36),"")</f>
      </c>
      <c r="IH158">
        <f>IF($JG158&gt;=37,INDEX($GV:$GV,$JF158+37),"")</f>
      </c>
      <c r="II158">
        <f>IF($JG158&gt;=38,INDEX($GV:$GV,$JF158+38),"")</f>
      </c>
      <c r="IJ158">
        <f>IF($JG158&gt;=39,INDEX($GV:$GV,$JF158+39),"")</f>
      </c>
      <c r="IK158">
        <f>IF($JG158&gt;=40,INDEX($GV:$GV,$JF158+40),"")</f>
      </c>
      <c r="IL158">
        <f>IF($JG158&gt;=41,INDEX($GV:$GV,$JF158+41),"")</f>
      </c>
      <c r="IM158">
        <f>IF($JG158&gt;=42,INDEX($GV:$GV,$JF158+42),"")</f>
      </c>
      <c r="IN158">
        <f>IF($JG158&gt;=43,INDEX($GV:$GV,$JF158+43),"")</f>
      </c>
      <c r="IO158">
        <f>IF($JG158&gt;=44,INDEX($GV:$GV,$JF158+44),"")</f>
      </c>
      <c r="IP158">
        <f>IF($JG158&gt;=45,INDEX($GV:$GV,$JF158+45),"")</f>
      </c>
      <c r="IQ158">
        <f>IF($JG158&gt;=46,INDEX($GV:$GV,$JF158+46),"")</f>
      </c>
      <c r="IR158">
        <f>IF($JG158&gt;=47,INDEX($GV:$GV,$JF158+47),"")</f>
      </c>
      <c r="IS158">
        <f>IF($JG158&gt;=48,INDEX($GV:$GV,$JF158+48),"")</f>
      </c>
      <c r="IT158">
        <f>IF($JG158&gt;=49,INDEX($GV:$GV,$JF158+49),"")</f>
      </c>
      <c r="IU158">
        <f>IF($JG158&gt;=50,INDEX($GV:$GV,$JF158+50),"")</f>
      </c>
      <c r="IV158">
        <f>IF($JG158&gt;=51,INDEX($GV:$GV,$JF158+51),"")</f>
      </c>
      <c r="IW158">
        <f>IF($JG158&gt;=52,INDEX($GV:$GV,$JF158+52),"")</f>
      </c>
      <c r="IX158">
        <f>IF($JG158&gt;=53,INDEX($GV:$GV,$JF158+53),"")</f>
      </c>
      <c r="IY158">
        <f>IF($JG158&gt;=54,INDEX($GV:$GV,$JF158+54),"")</f>
      </c>
      <c r="IZ158">
        <f>IF($JG158&gt;=55,INDEX($GV:$GV,$JF158+55),"")</f>
      </c>
      <c r="JA158">
        <f>IF($JG158&gt;=56,INDEX($GV:$GV,$JF158+56),"")</f>
      </c>
      <c r="JB158">
        <f>IF($JG158&gt;=57,INDEX($GV:$GV,$JF158+57),"")</f>
      </c>
      <c r="JC158">
        <f>IF($JG158&gt;=58,INDEX($GV:$GV,$JF158+58),"")</f>
      </c>
      <c r="JD158">
        <f>IF($JG158&gt;=59,INDEX($GV:$GV,$JF158+59),"")</f>
      </c>
      <c r="JE158">
        <f>IF($JG158&gt;=60,INDEX($GV:$GV,$JF158+60),"")</f>
      </c>
      <c r="JF158">
        <f>IFERROR(MATCH($GU158,$GV$2:$GV$322,0)+1,0)</f>
      </c>
      <c r="JG158">
        <f>IFERROR(INDEX($GW$2:$GW$322,MATCH($GU158,$GV$2:$GV$322,0)),0)</f>
      </c>
      <c r="JH158" t="s">
        <v>44</v>
      </c>
      <c r="JI158" t="s">
        <v>44</v>
      </c>
    </row>
    <row r="159" spans="1:269" x14ac:dyDescent="0.25">
      <c r="R159">
        <f>IF(OR($U159="",$Q159=""),"",IFERROR($U159/$Q159,0))</f>
      </c>
      <c r="S159">
        <f>IF($U159="","",
SUM($T159,$V159,$AA159,$W159,$Y159)*
(1-IF($AB159="",0,VALUE($AB159)/100)))</f>
      </c>
      <c r="T159">
        <f>IF($U159="","",$U159)</f>
      </c>
      <c r="V159">
        <f>IF($U159="","",
IF($O159="","",
IF(ISNUMBER(SEARCH("exempt",LOWER($O159))),0,
$U159*(VALUE(SUBSTITUTE($O159,"%",""))/100))))</f>
      </c>
      <c r="AC159">
        <f>IFERROR(IF(FIND(" - ",$K159)&gt;0,MID($K159,FIND(" - ",$K159)+3,LEN($K159)),""),"")</f>
      </c>
      <c r="AL159" t="s">
        <v>820</v>
      </c>
      <c r="AQ159" t="s">
        <v>217</v>
      </c>
      <c r="AT159">
        <f>IFERROR(LEFT($K159,FIND(" - ",$K159)-1),$K159)</f>
      </c>
      <c r="AW159">
        <f>IF($CL159&gt;=1,INDEX($AU:$AU,$CK159+1),"")</f>
      </c>
      <c r="AX159">
        <f>IF($CL159&gt;=2,INDEX($AU:$AU,$CK159+2),"")</f>
      </c>
      <c r="AY159">
        <f>IF($CL159&gt;=3,INDEX($AU:$AU,$CK159+3),"")</f>
      </c>
      <c r="AZ159">
        <f>IF($CL159&gt;=4,INDEX($AU:$AU,$CK159+4),"")</f>
      </c>
      <c r="BA159">
        <f>IF($CL159&gt;=5,INDEX($AU:$AU,$CK159+5),"")</f>
      </c>
      <c r="BB159">
        <f>IF($CL159&gt;=6,INDEX($AU:$AU,$CK159+6),"")</f>
      </c>
      <c r="BC159">
        <f>IF($CL159&gt;=7,INDEX($AU:$AU,$CK159+7),"")</f>
      </c>
      <c r="BD159">
        <f>IF($CL159&gt;=8,INDEX($AU:$AU,$CK159+8),"")</f>
      </c>
      <c r="BE159">
        <f>IF($CL159&gt;=9,INDEX($AU:$AU,$CK159+9),"")</f>
      </c>
      <c r="BF159">
        <f>IF($CL159&gt;=10,INDEX($AU:$AU,$CK159+10),"")</f>
      </c>
      <c r="BG159">
        <f>IF($CL159&gt;=11,INDEX($AU:$AU,$CK159+11),"")</f>
      </c>
      <c r="BH159">
        <f>IF($CL159&gt;=12,INDEX($AU:$AU,$CK159+12),"")</f>
      </c>
      <c r="BI159">
        <f>IF($CL159&gt;=13,INDEX($AU:$AU,$CK159+13),"")</f>
      </c>
      <c r="BJ159">
        <f>IF($CL159&gt;=14,INDEX($AU:$AU,$CK159+14),"")</f>
      </c>
      <c r="BK159">
        <f>IF($CL159&gt;=15,INDEX($AU:$AU,$CK159+15),"")</f>
      </c>
      <c r="BL159">
        <f>IF($CL159&gt;=16,INDEX($AU:$AU,$CK159+16),"")</f>
      </c>
      <c r="BM159">
        <f>IF($CL159&gt;=17,INDEX($AU:$AU,$CK159+17),"")</f>
      </c>
      <c r="BN159">
        <f>IF($CL159&gt;=18,INDEX($AU:$AU,$CK159+18),"")</f>
      </c>
      <c r="BO159">
        <f>IF($CL159&gt;=19,INDEX($AU:$AU,$CK159+19),"")</f>
      </c>
      <c r="BP159">
        <f>IF($CL159&gt;=20,INDEX($AU:$AU,$CK159+20),"")</f>
      </c>
      <c r="BQ159">
        <f>IF($CL159&gt;=21,INDEX($AU:$AU,$CK159+21),"")</f>
      </c>
      <c r="BR159">
        <f>IF($CL159&gt;=22,INDEX($AU:$AU,$CK159+22),"")</f>
      </c>
      <c r="BS159">
        <f>IF($CL159&gt;=23,INDEX($AU:$AU,$CK159+23),"")</f>
      </c>
      <c r="BT159">
        <f>IF($CL159&gt;=24,INDEX($AU:$AU,$CK159+24),"")</f>
      </c>
      <c r="BU159">
        <f>IF($CL159&gt;=25,INDEX($AU:$AU,$CK159+25),"")</f>
      </c>
      <c r="BV159">
        <f>IF($CL159&gt;=26,INDEX($AU:$AU,$CK159+26),"")</f>
      </c>
      <c r="BW159">
        <f>IF($CL159&gt;=27,INDEX($AU:$AU,$CK159+27),"")</f>
      </c>
      <c r="BX159">
        <f>IF($CL159&gt;=28,INDEX($AU:$AU,$CK159+28),"")</f>
      </c>
      <c r="BY159">
        <f>IF($CL159&gt;=29,INDEX($AU:$AU,$CK159+29),"")</f>
      </c>
      <c r="BZ159">
        <f>IF($CL159&gt;=30,INDEX($AU:$AU,$CK159+30),"")</f>
      </c>
      <c r="CA159">
        <f>IF($CL159&gt;=31,INDEX($AU:$AU,$CK159+31),"")</f>
      </c>
      <c r="CB159">
        <f>IF($CL159&gt;=32,INDEX($AU:$AU,$CK159+32),"")</f>
      </c>
      <c r="CC159">
        <f>IF($CL159&gt;=33,INDEX($AU:$AU,$CK159+33),"")</f>
      </c>
      <c r="CD159">
        <f>IF($CL159&gt;=34,INDEX($AU:$AU,$CK159+34),"")</f>
      </c>
      <c r="CE159">
        <f>IF($CL159&gt;=35,INDEX($AU:$AU,$CK159+35),"")</f>
      </c>
      <c r="CF159">
        <f>IF($CL159&gt;=36,INDEX($AU:$AU,$CK159+36),"")</f>
      </c>
      <c r="CG159">
        <f>IF($CL159&gt;=37,INDEX($AU:$AU,$CK159+37),"")</f>
      </c>
      <c r="CH159">
        <f>IF($CL159&gt;=38,INDEX($AU:$AU,$CK159+38),"")</f>
      </c>
      <c r="CI159">
        <f>IF($CL159&gt;=39,INDEX($AU:$AU,$CK159+39),"")</f>
      </c>
      <c r="CJ159">
        <f>IF($CL159&gt;=40,INDEX($AU:$AU,$CK159+40),"")</f>
      </c>
      <c r="CK159">
        <f>IFERROR(MATCH($AT159,$AU$2:$AU$133,0)+1,0)</f>
      </c>
      <c r="CL159">
        <f>IFERROR(INDEX($AV$2:$AV$133,MATCH($AT159,$AU$2:$AU$133,0)),0)</f>
      </c>
      <c r="CM159">
        <f>IFERROR(LEFT($L159,FIND(" - ",$L159)-1),$L159)</f>
      </c>
      <c r="CN159" t="s">
        <v>821</v>
      </c>
      <c r="CO159">
        <v>1</v>
      </c>
      <c r="CP159">
        <f>IF($DK159&gt;=1,INDEX($CN:$CN,$DJ159+1),"")</f>
      </c>
      <c r="CQ159">
        <f>IF($DK159&gt;=2,INDEX($CN:$CN,$DJ159+2),"")</f>
      </c>
      <c r="CR159">
        <f>IF($DK159&gt;=3,INDEX($CN:$CN,$DJ159+3),"")</f>
      </c>
      <c r="CS159">
        <f>IF($DK159&gt;=4,INDEX($CN:$CN,$DJ159+4),"")</f>
      </c>
      <c r="CT159">
        <f>IF($DK159&gt;=5,INDEX($CN:$CN,$DJ159+5),"")</f>
      </c>
      <c r="CU159">
        <f>IF($DK159&gt;=6,INDEX($CN:$CN,$DJ159+6),"")</f>
      </c>
      <c r="CV159">
        <f>IF($DK159&gt;=7,INDEX($CN:$CN,$DJ159+7),"")</f>
      </c>
      <c r="CW159">
        <f>IF($DK159&gt;=8,INDEX($CN:$CN,$DJ159+8),"")</f>
      </c>
      <c r="CX159">
        <f>IF($DK159&gt;=9,INDEX($CN:$CN,$DJ159+9),"")</f>
      </c>
      <c r="CY159">
        <f>IF($DK159&gt;=10,INDEX($CN:$CN,$DJ159+10),"")</f>
      </c>
      <c r="CZ159">
        <f>IF($DK159&gt;=11,INDEX($CN:$CN,$DJ159+11),"")</f>
      </c>
      <c r="DA159">
        <f>IF($DK159&gt;=12,INDEX($CN:$CN,$DJ159+12),"")</f>
      </c>
      <c r="DB159">
        <f>IF($DK159&gt;=13,INDEX($CN:$CN,$DJ159+13),"")</f>
      </c>
      <c r="DC159">
        <f>IF($DK159&gt;=14,INDEX($CN:$CN,$DJ159+14),"")</f>
      </c>
      <c r="DD159">
        <f>IF($DK159&gt;=15,INDEX($CN:$CN,$DJ159+15),"")</f>
      </c>
      <c r="DE159">
        <f>IF($DK159&gt;=16,INDEX($CN:$CN,$DJ159+16),"")</f>
      </c>
      <c r="DF159">
        <f>IF($DK159&gt;=17,INDEX($CN:$CN,$DJ159+17),"")</f>
      </c>
      <c r="DG159">
        <f>IF($DK159&gt;=18,INDEX($CN:$CN,$DJ159+18),"")</f>
      </c>
      <c r="DH159">
        <f>IF($DK159&gt;=19,INDEX($CN:$CN,$DJ159+19),"")</f>
      </c>
      <c r="DI159">
        <f>IF($DK159&gt;=20,INDEX($CN:$CN,$DJ159+20),"")</f>
      </c>
      <c r="DJ159">
        <f>IFERROR(MATCH($CM159,$CN$2:$CN$1089,0)+1,0)</f>
      </c>
      <c r="DK159">
        <f>IFERROR(INDEX($CO$2:$CO$1089,MATCH($CM159,$CN$2:$CN$1089,0)),0)</f>
      </c>
      <c r="DL159">
        <f>IFERROR(INDEX($AS:$AS,MATCH($O159,$AR:$AR,0))&amp;"","")</f>
      </c>
      <c r="DP159">
        <f>IF($GS159&gt;=1,INDEX($DM:$DM,$GR159+1),"")</f>
      </c>
      <c r="DQ159">
        <f>IF($GS159&gt;=2,INDEX($DM:$DM,$GR159+2),"")</f>
      </c>
      <c r="DR159">
        <f>IF($GS159&gt;=3,INDEX($DM:$DM,$GR159+3),"")</f>
      </c>
      <c r="DS159">
        <f>IF($GS159&gt;=4,INDEX($DM:$DM,$GR159+4),"")</f>
      </c>
      <c r="DT159">
        <f>IF($GS159&gt;=5,INDEX($DM:$DM,$GR159+5),"")</f>
      </c>
      <c r="DU159">
        <f>IF($GS159&gt;=6,INDEX($DM:$DM,$GR159+6),"")</f>
      </c>
      <c r="DV159">
        <f>IF($GS159&gt;=7,INDEX($DM:$DM,$GR159+7),"")</f>
      </c>
      <c r="DW159">
        <f>IF($GS159&gt;=8,INDEX($DM:$DM,$GR159+8),"")</f>
      </c>
      <c r="DX159">
        <f>IF($GS159&gt;=9,INDEX($DM:$DM,$GR159+9),"")</f>
      </c>
      <c r="DY159">
        <f>IF($GS159&gt;=10,INDEX($DM:$DM,$GR159+10),"")</f>
      </c>
      <c r="DZ159">
        <f>IF($GS159&gt;=11,INDEX($DM:$DM,$GR159+11),"")</f>
      </c>
      <c r="EA159">
        <f>IF($GS159&gt;=12,INDEX($DM:$DM,$GR159+12),"")</f>
      </c>
      <c r="EB159">
        <f>IF($GS159&gt;=13,INDEX($DM:$DM,$GR159+13),"")</f>
      </c>
      <c r="EC159">
        <f>IF($GS159&gt;=14,INDEX($DM:$DM,$GR159+14),"")</f>
      </c>
      <c r="ED159">
        <f>IF($GS159&gt;=15,INDEX($DM:$DM,$GR159+15),"")</f>
      </c>
      <c r="EE159">
        <f>IF($GS159&gt;=16,INDEX($DM:$DM,$GR159+16),"")</f>
      </c>
      <c r="EF159">
        <f>IF($GS159&gt;=17,INDEX($DM:$DM,$GR159+17),"")</f>
      </c>
      <c r="EG159">
        <f>IF($GS159&gt;=18,INDEX($DM:$DM,$GR159+18),"")</f>
      </c>
      <c r="EH159">
        <f>IF($GS159&gt;=19,INDEX($DM:$DM,$GR159+19),"")</f>
      </c>
      <c r="EI159">
        <f>IF($GS159&gt;=20,INDEX($DM:$DM,$GR159+20),"")</f>
      </c>
      <c r="EJ159">
        <f>IF($GS159&gt;=21,INDEX($DM:$DM,$GR159+21),"")</f>
      </c>
      <c r="EK159">
        <f>IF($GS159&gt;=22,INDEX($DM:$DM,$GR159+22),"")</f>
      </c>
      <c r="EL159">
        <f>IF($GS159&gt;=23,INDEX($DM:$DM,$GR159+23),"")</f>
      </c>
      <c r="EM159">
        <f>IF($GS159&gt;=24,INDEX($DM:$DM,$GR159+24),"")</f>
      </c>
      <c r="EN159">
        <f>IF($GS159&gt;=25,INDEX($DM:$DM,$GR159+25),"")</f>
      </c>
      <c r="EO159">
        <f>IF($GS159&gt;=26,INDEX($DM:$DM,$GR159+26),"")</f>
      </c>
      <c r="EP159">
        <f>IF($GS159&gt;=27,INDEX($DM:$DM,$GR159+27),"")</f>
      </c>
      <c r="EQ159">
        <f>IF($GS159&gt;=28,INDEX($DM:$DM,$GR159+28),"")</f>
      </c>
      <c r="ER159">
        <f>IF($GS159&gt;=29,INDEX($DM:$DM,$GR159+29),"")</f>
      </c>
      <c r="ES159">
        <f>IF($GS159&gt;=30,INDEX($DM:$DM,$GR159+30),"")</f>
      </c>
      <c r="ET159">
        <f>IF($GS159&gt;=31,INDEX($DM:$DM,$GR159+31),"")</f>
      </c>
      <c r="EU159">
        <f>IF($GS159&gt;=32,INDEX($DM:$DM,$GR159+32),"")</f>
      </c>
      <c r="EV159">
        <f>IF($GS159&gt;=33,INDEX($DM:$DM,$GR159+33),"")</f>
      </c>
      <c r="EW159">
        <f>IF($GS159&gt;=34,INDEX($DM:$DM,$GR159+34),"")</f>
      </c>
      <c r="EX159">
        <f>IF($GS159&gt;=35,INDEX($DM:$DM,$GR159+35),"")</f>
      </c>
      <c r="EY159">
        <f>IF($GS159&gt;=36,INDEX($DM:$DM,$GR159+36),"")</f>
      </c>
      <c r="EZ159">
        <f>IF($GS159&gt;=37,INDEX($DM:$DM,$GR159+37),"")</f>
      </c>
      <c r="FA159">
        <f>IF($GS159&gt;=38,INDEX($DM:$DM,$GR159+38),"")</f>
      </c>
      <c r="FB159">
        <f>IF($GS159&gt;=39,INDEX($DM:$DM,$GR159+39),"")</f>
      </c>
      <c r="FC159">
        <f>IF($GS159&gt;=40,INDEX($DM:$DM,$GR159+40),"")</f>
      </c>
      <c r="FD159">
        <f>IF($GS159&gt;=1,INDEX($DN:$DN,$GR159+1),"")</f>
      </c>
      <c r="FE159">
        <f>IF($GS159&gt;=2,INDEX($DN:$DN,$GR159+2),"")</f>
      </c>
      <c r="FF159">
        <f>IF($GS159&gt;=3,INDEX($DN:$DN,$GR159+3),"")</f>
      </c>
      <c r="FG159">
        <f>IF($GS159&gt;=4,INDEX($DN:$DN,$GR159+4),"")</f>
      </c>
      <c r="FH159">
        <f>IF($GS159&gt;=5,INDEX($DN:$DN,$GR159+5),"")</f>
      </c>
      <c r="FI159">
        <f>IF($GS159&gt;=6,INDEX($DN:$DN,$GR159+6),"")</f>
      </c>
      <c r="FJ159">
        <f>IF($GS159&gt;=7,INDEX($DN:$DN,$GR159+7),"")</f>
      </c>
      <c r="FK159">
        <f>IF($GS159&gt;=8,INDEX($DN:$DN,$GR159+8),"")</f>
      </c>
      <c r="FL159">
        <f>IF($GS159&gt;=9,INDEX($DN:$DN,$GR159+9),"")</f>
      </c>
      <c r="FM159">
        <f>IF($GS159&gt;=10,INDEX($DN:$DN,$GR159+10),"")</f>
      </c>
      <c r="FN159">
        <f>IF($GS159&gt;=11,INDEX($DN:$DN,$GR159+11),"")</f>
      </c>
      <c r="FO159">
        <f>IF($GS159&gt;=12,INDEX($DN:$DN,$GR159+12),"")</f>
      </c>
      <c r="FP159">
        <f>IF($GS159&gt;=13,INDEX($DN:$DN,$GR159+13),"")</f>
      </c>
      <c r="FQ159">
        <f>IF($GS159&gt;=14,INDEX($DN:$DN,$GR159+14),"")</f>
      </c>
      <c r="FR159">
        <f>IF($GS159&gt;=15,INDEX($DN:$DN,$GR159+15),"")</f>
      </c>
      <c r="FS159">
        <f>IF($GS159&gt;=16,INDEX($DN:$DN,$GR159+16),"")</f>
      </c>
      <c r="FT159">
        <f>IF($GS159&gt;=17,INDEX($DN:$DN,$GR159+17),"")</f>
      </c>
      <c r="FU159">
        <f>IF($GS159&gt;=18,INDEX($DN:$DN,$GR159+18),"")</f>
      </c>
      <c r="FV159">
        <f>IF($GS159&gt;=19,INDEX($DN:$DN,$GR159+19),"")</f>
      </c>
      <c r="FW159">
        <f>IF($GS159&gt;=20,INDEX($DN:$DN,$GR159+20),"")</f>
      </c>
      <c r="FX159">
        <f>IF($GS159&gt;=21,INDEX($DN:$DN,$GR159+21),"")</f>
      </c>
      <c r="FY159">
        <f>IF($GS159&gt;=22,INDEX($DN:$DN,$GR159+22),"")</f>
      </c>
      <c r="FZ159">
        <f>IF($GS159&gt;=23,INDEX($DN:$DN,$GR159+23),"")</f>
      </c>
      <c r="GA159">
        <f>IF($GS159&gt;=24,INDEX($DN:$DN,$GR159+24),"")</f>
      </c>
      <c r="GB159">
        <f>IF($GS159&gt;=25,INDEX($DN:$DN,$GR159+25),"")</f>
      </c>
      <c r="GC159">
        <f>IF($GS159&gt;=26,INDEX($DN:$DN,$GR159+26),"")</f>
      </c>
      <c r="GD159">
        <f>IF($GS159&gt;=27,INDEX($DN:$DN,$GR159+27),"")</f>
      </c>
      <c r="GE159">
        <f>IF($GS159&gt;=28,INDEX($DN:$DN,$GR159+28),"")</f>
      </c>
      <c r="GF159">
        <f>IF($GS159&gt;=29,INDEX($DN:$DN,$GR159+29),"")</f>
      </c>
      <c r="GG159">
        <f>IF($GS159&gt;=30,INDEX($DN:$DN,$GR159+30),"")</f>
      </c>
      <c r="GH159">
        <f>IF($GS159&gt;=31,INDEX($DN:$DN,$GR159+31),"")</f>
      </c>
      <c r="GI159">
        <f>IF($GS159&gt;=32,INDEX($DN:$DN,$GR159+32),"")</f>
      </c>
      <c r="GJ159">
        <f>IF($GS159&gt;=33,INDEX($DN:$DN,$GR159+33),"")</f>
      </c>
      <c r="GK159">
        <f>IF($GS159&gt;=34,INDEX($DN:$DN,$GR159+34),"")</f>
      </c>
      <c r="GL159">
        <f>IF($GS159&gt;=35,INDEX($DN:$DN,$GR159+35),"")</f>
      </c>
      <c r="GM159">
        <f>IF($GS159&gt;=36,INDEX($DN:$DN,$GR159+36),"")</f>
      </c>
      <c r="GN159">
        <f>IF($GS159&gt;=37,INDEX($DN:$DN,$GR159+37),"")</f>
      </c>
      <c r="GO159">
        <f>IF($GS159&gt;=38,INDEX($DN:$DN,$GR159+38),"")</f>
      </c>
      <c r="GP159">
        <f>IF($GS159&gt;=39,INDEX($DN:$DN,$GR159+39),"")</f>
      </c>
      <c r="GQ159">
        <f>IF($GS159&gt;=40,INDEX($DN:$DN,$GR159+40),"")</f>
      </c>
      <c r="GR159">
        <f>IFERROR(MATCH($DL159,$DM$2:$DM$148,0)+1,0)</f>
      </c>
      <c r="GS159">
        <f>IFERROR(INDEX($DO$2:$DO$148,MATCH($DL159,$DM$2:$DM$148,0)),0)</f>
      </c>
      <c r="GT159">
        <f>IFERROR(MATCH($Z159,$DP$159:$FC$159,0),0)</f>
      </c>
      <c r="GU159">
        <f>IF($GT159&gt;0,INDEX($FD$159:$GQ$159,$GT159),"")</f>
      </c>
      <c r="GV159" t="s">
        <v>199</v>
      </c>
      <c r="GX159">
        <f>IF($JG159&gt;=1,INDEX($GV:$GV,$JF159+1),"")</f>
      </c>
      <c r="GY159">
        <f>IF($JG159&gt;=2,INDEX($GV:$GV,$JF159+2),"")</f>
      </c>
      <c r="GZ159">
        <f>IF($JG159&gt;=3,INDEX($GV:$GV,$JF159+3),"")</f>
      </c>
      <c r="HA159">
        <f>IF($JG159&gt;=4,INDEX($GV:$GV,$JF159+4),"")</f>
      </c>
      <c r="HB159">
        <f>IF($JG159&gt;=5,INDEX($GV:$GV,$JF159+5),"")</f>
      </c>
      <c r="HC159">
        <f>IF($JG159&gt;=6,INDEX($GV:$GV,$JF159+6),"")</f>
      </c>
      <c r="HD159">
        <f>IF($JG159&gt;=7,INDEX($GV:$GV,$JF159+7),"")</f>
      </c>
      <c r="HE159">
        <f>IF($JG159&gt;=8,INDEX($GV:$GV,$JF159+8),"")</f>
      </c>
      <c r="HF159">
        <f>IF($JG159&gt;=9,INDEX($GV:$GV,$JF159+9),"")</f>
      </c>
      <c r="HG159">
        <f>IF($JG159&gt;=10,INDEX($GV:$GV,$JF159+10),"")</f>
      </c>
      <c r="HH159">
        <f>IF($JG159&gt;=11,INDEX($GV:$GV,$JF159+11),"")</f>
      </c>
      <c r="HI159">
        <f>IF($JG159&gt;=12,INDEX($GV:$GV,$JF159+12),"")</f>
      </c>
      <c r="HJ159">
        <f>IF($JG159&gt;=13,INDEX($GV:$GV,$JF159+13),"")</f>
      </c>
      <c r="HK159">
        <f>IF($JG159&gt;=14,INDEX($GV:$GV,$JF159+14),"")</f>
      </c>
      <c r="HL159">
        <f>IF($JG159&gt;=15,INDEX($GV:$GV,$JF159+15),"")</f>
      </c>
      <c r="HM159">
        <f>IF($JG159&gt;=16,INDEX($GV:$GV,$JF159+16),"")</f>
      </c>
      <c r="HN159">
        <f>IF($JG159&gt;=17,INDEX($GV:$GV,$JF159+17),"")</f>
      </c>
      <c r="HO159">
        <f>IF($JG159&gt;=18,INDEX($GV:$GV,$JF159+18),"")</f>
      </c>
      <c r="HP159">
        <f>IF($JG159&gt;=19,INDEX($GV:$GV,$JF159+19),"")</f>
      </c>
      <c r="HQ159">
        <f>IF($JG159&gt;=20,INDEX($GV:$GV,$JF159+20),"")</f>
      </c>
      <c r="HR159">
        <f>IF($JG159&gt;=21,INDEX($GV:$GV,$JF159+21),"")</f>
      </c>
      <c r="HS159">
        <f>IF($JG159&gt;=22,INDEX($GV:$GV,$JF159+22),"")</f>
      </c>
      <c r="HT159">
        <f>IF($JG159&gt;=23,INDEX($GV:$GV,$JF159+23),"")</f>
      </c>
      <c r="HU159">
        <f>IF($JG159&gt;=24,INDEX($GV:$GV,$JF159+24),"")</f>
      </c>
      <c r="HV159">
        <f>IF($JG159&gt;=25,INDEX($GV:$GV,$JF159+25),"")</f>
      </c>
      <c r="HW159">
        <f>IF($JG159&gt;=26,INDEX($GV:$GV,$JF159+26),"")</f>
      </c>
      <c r="HX159">
        <f>IF($JG159&gt;=27,INDEX($GV:$GV,$JF159+27),"")</f>
      </c>
      <c r="HY159">
        <f>IF($JG159&gt;=28,INDEX($GV:$GV,$JF159+28),"")</f>
      </c>
      <c r="HZ159">
        <f>IF($JG159&gt;=29,INDEX($GV:$GV,$JF159+29),"")</f>
      </c>
      <c r="IA159">
        <f>IF($JG159&gt;=30,INDEX($GV:$GV,$JF159+30),"")</f>
      </c>
      <c r="IB159">
        <f>IF($JG159&gt;=31,INDEX($GV:$GV,$JF159+31),"")</f>
      </c>
      <c r="IC159">
        <f>IF($JG159&gt;=32,INDEX($GV:$GV,$JF159+32),"")</f>
      </c>
      <c r="ID159">
        <f>IF($JG159&gt;=33,INDEX($GV:$GV,$JF159+33),"")</f>
      </c>
      <c r="IE159">
        <f>IF($JG159&gt;=34,INDEX($GV:$GV,$JF159+34),"")</f>
      </c>
      <c r="IF159">
        <f>IF($JG159&gt;=35,INDEX($GV:$GV,$JF159+35),"")</f>
      </c>
      <c r="IG159">
        <f>IF($JG159&gt;=36,INDEX($GV:$GV,$JF159+36),"")</f>
      </c>
      <c r="IH159">
        <f>IF($JG159&gt;=37,INDEX($GV:$GV,$JF159+37),"")</f>
      </c>
      <c r="II159">
        <f>IF($JG159&gt;=38,INDEX($GV:$GV,$JF159+38),"")</f>
      </c>
      <c r="IJ159">
        <f>IF($JG159&gt;=39,INDEX($GV:$GV,$JF159+39),"")</f>
      </c>
      <c r="IK159">
        <f>IF($JG159&gt;=40,INDEX($GV:$GV,$JF159+40),"")</f>
      </c>
      <c r="IL159">
        <f>IF($JG159&gt;=41,INDEX($GV:$GV,$JF159+41),"")</f>
      </c>
      <c r="IM159">
        <f>IF($JG159&gt;=42,INDEX($GV:$GV,$JF159+42),"")</f>
      </c>
      <c r="IN159">
        <f>IF($JG159&gt;=43,INDEX($GV:$GV,$JF159+43),"")</f>
      </c>
      <c r="IO159">
        <f>IF($JG159&gt;=44,INDEX($GV:$GV,$JF159+44),"")</f>
      </c>
      <c r="IP159">
        <f>IF($JG159&gt;=45,INDEX($GV:$GV,$JF159+45),"")</f>
      </c>
      <c r="IQ159">
        <f>IF($JG159&gt;=46,INDEX($GV:$GV,$JF159+46),"")</f>
      </c>
      <c r="IR159">
        <f>IF($JG159&gt;=47,INDEX($GV:$GV,$JF159+47),"")</f>
      </c>
      <c r="IS159">
        <f>IF($JG159&gt;=48,INDEX($GV:$GV,$JF159+48),"")</f>
      </c>
      <c r="IT159">
        <f>IF($JG159&gt;=49,INDEX($GV:$GV,$JF159+49),"")</f>
      </c>
      <c r="IU159">
        <f>IF($JG159&gt;=50,INDEX($GV:$GV,$JF159+50),"")</f>
      </c>
      <c r="IV159">
        <f>IF($JG159&gt;=51,INDEX($GV:$GV,$JF159+51),"")</f>
      </c>
      <c r="IW159">
        <f>IF($JG159&gt;=52,INDEX($GV:$GV,$JF159+52),"")</f>
      </c>
      <c r="IX159">
        <f>IF($JG159&gt;=53,INDEX($GV:$GV,$JF159+53),"")</f>
      </c>
      <c r="IY159">
        <f>IF($JG159&gt;=54,INDEX($GV:$GV,$JF159+54),"")</f>
      </c>
      <c r="IZ159">
        <f>IF($JG159&gt;=55,INDEX($GV:$GV,$JF159+55),"")</f>
      </c>
      <c r="JA159">
        <f>IF($JG159&gt;=56,INDEX($GV:$GV,$JF159+56),"")</f>
      </c>
      <c r="JB159">
        <f>IF($JG159&gt;=57,INDEX($GV:$GV,$JF159+57),"")</f>
      </c>
      <c r="JC159">
        <f>IF($JG159&gt;=58,INDEX($GV:$GV,$JF159+58),"")</f>
      </c>
      <c r="JD159">
        <f>IF($JG159&gt;=59,INDEX($GV:$GV,$JF159+59),"")</f>
      </c>
      <c r="JE159">
        <f>IF($JG159&gt;=60,INDEX($GV:$GV,$JF159+60),"")</f>
      </c>
      <c r="JF159">
        <f>IFERROR(MATCH($GU159,$GV$2:$GV$322,0)+1,0)</f>
      </c>
      <c r="JG159">
        <f>IFERROR(INDEX($GW$2:$GW$322,MATCH($GU159,$GV$2:$GV$322,0)),0)</f>
      </c>
      <c r="JH159" t="s">
        <v>44</v>
      </c>
      <c r="JI159" t="s">
        <v>44</v>
      </c>
    </row>
    <row r="160" spans="1:269" x14ac:dyDescent="0.25">
      <c r="R160">
        <f>IF(OR($U160="",$Q160=""),"",IFERROR($U160/$Q160,0))</f>
      </c>
      <c r="S160">
        <f>IF($U160="","",
SUM($T160,$V160,$AA160,$W160,$Y160)*
(1-IF($AB160="",0,VALUE($AB160)/100)))</f>
      </c>
      <c r="T160">
        <f>IF($U160="","",$U160)</f>
      </c>
      <c r="V160">
        <f>IF($U160="","",
IF($O160="","",
IF(ISNUMBER(SEARCH("exempt",LOWER($O160))),0,
$U160*(VALUE(SUBSTITUTE($O160,"%",""))/100))))</f>
      </c>
      <c r="AC160">
        <f>IFERROR(IF(FIND(" - ",$K160)&gt;0,MID($K160,FIND(" - ",$K160)+3,LEN($K160)),""),"")</f>
      </c>
      <c r="AL160" t="s">
        <v>822</v>
      </c>
      <c r="AQ160" t="s">
        <v>227</v>
      </c>
      <c r="AT160">
        <f>IFERROR(LEFT($K160,FIND(" - ",$K160)-1),$K160)</f>
      </c>
      <c r="AW160">
        <f>IF($CL160&gt;=1,INDEX($AU:$AU,$CK160+1),"")</f>
      </c>
      <c r="AX160">
        <f>IF($CL160&gt;=2,INDEX($AU:$AU,$CK160+2),"")</f>
      </c>
      <c r="AY160">
        <f>IF($CL160&gt;=3,INDEX($AU:$AU,$CK160+3),"")</f>
      </c>
      <c r="AZ160">
        <f>IF($CL160&gt;=4,INDEX($AU:$AU,$CK160+4),"")</f>
      </c>
      <c r="BA160">
        <f>IF($CL160&gt;=5,INDEX($AU:$AU,$CK160+5),"")</f>
      </c>
      <c r="BB160">
        <f>IF($CL160&gt;=6,INDEX($AU:$AU,$CK160+6),"")</f>
      </c>
      <c r="BC160">
        <f>IF($CL160&gt;=7,INDEX($AU:$AU,$CK160+7),"")</f>
      </c>
      <c r="BD160">
        <f>IF($CL160&gt;=8,INDEX($AU:$AU,$CK160+8),"")</f>
      </c>
      <c r="BE160">
        <f>IF($CL160&gt;=9,INDEX($AU:$AU,$CK160+9),"")</f>
      </c>
      <c r="BF160">
        <f>IF($CL160&gt;=10,INDEX($AU:$AU,$CK160+10),"")</f>
      </c>
      <c r="BG160">
        <f>IF($CL160&gt;=11,INDEX($AU:$AU,$CK160+11),"")</f>
      </c>
      <c r="BH160">
        <f>IF($CL160&gt;=12,INDEX($AU:$AU,$CK160+12),"")</f>
      </c>
      <c r="BI160">
        <f>IF($CL160&gt;=13,INDEX($AU:$AU,$CK160+13),"")</f>
      </c>
      <c r="BJ160">
        <f>IF($CL160&gt;=14,INDEX($AU:$AU,$CK160+14),"")</f>
      </c>
      <c r="BK160">
        <f>IF($CL160&gt;=15,INDEX($AU:$AU,$CK160+15),"")</f>
      </c>
      <c r="BL160">
        <f>IF($CL160&gt;=16,INDEX($AU:$AU,$CK160+16),"")</f>
      </c>
      <c r="BM160">
        <f>IF($CL160&gt;=17,INDEX($AU:$AU,$CK160+17),"")</f>
      </c>
      <c r="BN160">
        <f>IF($CL160&gt;=18,INDEX($AU:$AU,$CK160+18),"")</f>
      </c>
      <c r="BO160">
        <f>IF($CL160&gt;=19,INDEX($AU:$AU,$CK160+19),"")</f>
      </c>
      <c r="BP160">
        <f>IF($CL160&gt;=20,INDEX($AU:$AU,$CK160+20),"")</f>
      </c>
      <c r="BQ160">
        <f>IF($CL160&gt;=21,INDEX($AU:$AU,$CK160+21),"")</f>
      </c>
      <c r="BR160">
        <f>IF($CL160&gt;=22,INDEX($AU:$AU,$CK160+22),"")</f>
      </c>
      <c r="BS160">
        <f>IF($CL160&gt;=23,INDEX($AU:$AU,$CK160+23),"")</f>
      </c>
      <c r="BT160">
        <f>IF($CL160&gt;=24,INDEX($AU:$AU,$CK160+24),"")</f>
      </c>
      <c r="BU160">
        <f>IF($CL160&gt;=25,INDEX($AU:$AU,$CK160+25),"")</f>
      </c>
      <c r="BV160">
        <f>IF($CL160&gt;=26,INDEX($AU:$AU,$CK160+26),"")</f>
      </c>
      <c r="BW160">
        <f>IF($CL160&gt;=27,INDEX($AU:$AU,$CK160+27),"")</f>
      </c>
      <c r="BX160">
        <f>IF($CL160&gt;=28,INDEX($AU:$AU,$CK160+28),"")</f>
      </c>
      <c r="BY160">
        <f>IF($CL160&gt;=29,INDEX($AU:$AU,$CK160+29),"")</f>
      </c>
      <c r="BZ160">
        <f>IF($CL160&gt;=30,INDEX($AU:$AU,$CK160+30),"")</f>
      </c>
      <c r="CA160">
        <f>IF($CL160&gt;=31,INDEX($AU:$AU,$CK160+31),"")</f>
      </c>
      <c r="CB160">
        <f>IF($CL160&gt;=32,INDEX($AU:$AU,$CK160+32),"")</f>
      </c>
      <c r="CC160">
        <f>IF($CL160&gt;=33,INDEX($AU:$AU,$CK160+33),"")</f>
      </c>
      <c r="CD160">
        <f>IF($CL160&gt;=34,INDEX($AU:$AU,$CK160+34),"")</f>
      </c>
      <c r="CE160">
        <f>IF($CL160&gt;=35,INDEX($AU:$AU,$CK160+35),"")</f>
      </c>
      <c r="CF160">
        <f>IF($CL160&gt;=36,INDEX($AU:$AU,$CK160+36),"")</f>
      </c>
      <c r="CG160">
        <f>IF($CL160&gt;=37,INDEX($AU:$AU,$CK160+37),"")</f>
      </c>
      <c r="CH160">
        <f>IF($CL160&gt;=38,INDEX($AU:$AU,$CK160+38),"")</f>
      </c>
      <c r="CI160">
        <f>IF($CL160&gt;=39,INDEX($AU:$AU,$CK160+39),"")</f>
      </c>
      <c r="CJ160">
        <f>IF($CL160&gt;=40,INDEX($AU:$AU,$CK160+40),"")</f>
      </c>
      <c r="CK160">
        <f>IFERROR(MATCH($AT160,$AU$2:$AU$133,0)+1,0)</f>
      </c>
      <c r="CL160">
        <f>IFERROR(INDEX($AV$2:$AV$133,MATCH($AT160,$AU$2:$AU$133,0)),0)</f>
      </c>
      <c r="CM160">
        <f>IFERROR(LEFT($L160,FIND(" - ",$L160)-1),$L160)</f>
      </c>
      <c r="CN160" t="s">
        <v>149</v>
      </c>
      <c r="CP160">
        <f>IF($DK160&gt;=1,INDEX($CN:$CN,$DJ160+1),"")</f>
      </c>
      <c r="CQ160">
        <f>IF($DK160&gt;=2,INDEX($CN:$CN,$DJ160+2),"")</f>
      </c>
      <c r="CR160">
        <f>IF($DK160&gt;=3,INDEX($CN:$CN,$DJ160+3),"")</f>
      </c>
      <c r="CS160">
        <f>IF($DK160&gt;=4,INDEX($CN:$CN,$DJ160+4),"")</f>
      </c>
      <c r="CT160">
        <f>IF($DK160&gt;=5,INDEX($CN:$CN,$DJ160+5),"")</f>
      </c>
      <c r="CU160">
        <f>IF($DK160&gt;=6,INDEX($CN:$CN,$DJ160+6),"")</f>
      </c>
      <c r="CV160">
        <f>IF($DK160&gt;=7,INDEX($CN:$CN,$DJ160+7),"")</f>
      </c>
      <c r="CW160">
        <f>IF($DK160&gt;=8,INDEX($CN:$CN,$DJ160+8),"")</f>
      </c>
      <c r="CX160">
        <f>IF($DK160&gt;=9,INDEX($CN:$CN,$DJ160+9),"")</f>
      </c>
      <c r="CY160">
        <f>IF($DK160&gt;=10,INDEX($CN:$CN,$DJ160+10),"")</f>
      </c>
      <c r="CZ160">
        <f>IF($DK160&gt;=11,INDEX($CN:$CN,$DJ160+11),"")</f>
      </c>
      <c r="DA160">
        <f>IF($DK160&gt;=12,INDEX($CN:$CN,$DJ160+12),"")</f>
      </c>
      <c r="DB160">
        <f>IF($DK160&gt;=13,INDEX($CN:$CN,$DJ160+13),"")</f>
      </c>
      <c r="DC160">
        <f>IF($DK160&gt;=14,INDEX($CN:$CN,$DJ160+14),"")</f>
      </c>
      <c r="DD160">
        <f>IF($DK160&gt;=15,INDEX($CN:$CN,$DJ160+15),"")</f>
      </c>
      <c r="DE160">
        <f>IF($DK160&gt;=16,INDEX($CN:$CN,$DJ160+16),"")</f>
      </c>
      <c r="DF160">
        <f>IF($DK160&gt;=17,INDEX($CN:$CN,$DJ160+17),"")</f>
      </c>
      <c r="DG160">
        <f>IF($DK160&gt;=18,INDEX($CN:$CN,$DJ160+18),"")</f>
      </c>
      <c r="DH160">
        <f>IF($DK160&gt;=19,INDEX($CN:$CN,$DJ160+19),"")</f>
      </c>
      <c r="DI160">
        <f>IF($DK160&gt;=20,INDEX($CN:$CN,$DJ160+20),"")</f>
      </c>
      <c r="DJ160">
        <f>IFERROR(MATCH($CM160,$CN$2:$CN$1089,0)+1,0)</f>
      </c>
      <c r="DK160">
        <f>IFERROR(INDEX($CO$2:$CO$1089,MATCH($CM160,$CN$2:$CN$1089,0)),0)</f>
      </c>
      <c r="DL160">
        <f>IFERROR(INDEX($AS:$AS,MATCH($O160,$AR:$AR,0))&amp;"","")</f>
      </c>
      <c r="DP160">
        <f>IF($GS160&gt;=1,INDEX($DM:$DM,$GR160+1),"")</f>
      </c>
      <c r="DQ160">
        <f>IF($GS160&gt;=2,INDEX($DM:$DM,$GR160+2),"")</f>
      </c>
      <c r="DR160">
        <f>IF($GS160&gt;=3,INDEX($DM:$DM,$GR160+3),"")</f>
      </c>
      <c r="DS160">
        <f>IF($GS160&gt;=4,INDEX($DM:$DM,$GR160+4),"")</f>
      </c>
      <c r="DT160">
        <f>IF($GS160&gt;=5,INDEX($DM:$DM,$GR160+5),"")</f>
      </c>
      <c r="DU160">
        <f>IF($GS160&gt;=6,INDEX($DM:$DM,$GR160+6),"")</f>
      </c>
      <c r="DV160">
        <f>IF($GS160&gt;=7,INDEX($DM:$DM,$GR160+7),"")</f>
      </c>
      <c r="DW160">
        <f>IF($GS160&gt;=8,INDEX($DM:$DM,$GR160+8),"")</f>
      </c>
      <c r="DX160">
        <f>IF($GS160&gt;=9,INDEX($DM:$DM,$GR160+9),"")</f>
      </c>
      <c r="DY160">
        <f>IF($GS160&gt;=10,INDEX($DM:$DM,$GR160+10),"")</f>
      </c>
      <c r="DZ160">
        <f>IF($GS160&gt;=11,INDEX($DM:$DM,$GR160+11),"")</f>
      </c>
      <c r="EA160">
        <f>IF($GS160&gt;=12,INDEX($DM:$DM,$GR160+12),"")</f>
      </c>
      <c r="EB160">
        <f>IF($GS160&gt;=13,INDEX($DM:$DM,$GR160+13),"")</f>
      </c>
      <c r="EC160">
        <f>IF($GS160&gt;=14,INDEX($DM:$DM,$GR160+14),"")</f>
      </c>
      <c r="ED160">
        <f>IF($GS160&gt;=15,INDEX($DM:$DM,$GR160+15),"")</f>
      </c>
      <c r="EE160">
        <f>IF($GS160&gt;=16,INDEX($DM:$DM,$GR160+16),"")</f>
      </c>
      <c r="EF160">
        <f>IF($GS160&gt;=17,INDEX($DM:$DM,$GR160+17),"")</f>
      </c>
      <c r="EG160">
        <f>IF($GS160&gt;=18,INDEX($DM:$DM,$GR160+18),"")</f>
      </c>
      <c r="EH160">
        <f>IF($GS160&gt;=19,INDEX($DM:$DM,$GR160+19),"")</f>
      </c>
      <c r="EI160">
        <f>IF($GS160&gt;=20,INDEX($DM:$DM,$GR160+20),"")</f>
      </c>
      <c r="EJ160">
        <f>IF($GS160&gt;=21,INDEX($DM:$DM,$GR160+21),"")</f>
      </c>
      <c r="EK160">
        <f>IF($GS160&gt;=22,INDEX($DM:$DM,$GR160+22),"")</f>
      </c>
      <c r="EL160">
        <f>IF($GS160&gt;=23,INDEX($DM:$DM,$GR160+23),"")</f>
      </c>
      <c r="EM160">
        <f>IF($GS160&gt;=24,INDEX($DM:$DM,$GR160+24),"")</f>
      </c>
      <c r="EN160">
        <f>IF($GS160&gt;=25,INDEX($DM:$DM,$GR160+25),"")</f>
      </c>
      <c r="EO160">
        <f>IF($GS160&gt;=26,INDEX($DM:$DM,$GR160+26),"")</f>
      </c>
      <c r="EP160">
        <f>IF($GS160&gt;=27,INDEX($DM:$DM,$GR160+27),"")</f>
      </c>
      <c r="EQ160">
        <f>IF($GS160&gt;=28,INDEX($DM:$DM,$GR160+28),"")</f>
      </c>
      <c r="ER160">
        <f>IF($GS160&gt;=29,INDEX($DM:$DM,$GR160+29),"")</f>
      </c>
      <c r="ES160">
        <f>IF($GS160&gt;=30,INDEX($DM:$DM,$GR160+30),"")</f>
      </c>
      <c r="ET160">
        <f>IF($GS160&gt;=31,INDEX($DM:$DM,$GR160+31),"")</f>
      </c>
      <c r="EU160">
        <f>IF($GS160&gt;=32,INDEX($DM:$DM,$GR160+32),"")</f>
      </c>
      <c r="EV160">
        <f>IF($GS160&gt;=33,INDEX($DM:$DM,$GR160+33),"")</f>
      </c>
      <c r="EW160">
        <f>IF($GS160&gt;=34,INDEX($DM:$DM,$GR160+34),"")</f>
      </c>
      <c r="EX160">
        <f>IF($GS160&gt;=35,INDEX($DM:$DM,$GR160+35),"")</f>
      </c>
      <c r="EY160">
        <f>IF($GS160&gt;=36,INDEX($DM:$DM,$GR160+36),"")</f>
      </c>
      <c r="EZ160">
        <f>IF($GS160&gt;=37,INDEX($DM:$DM,$GR160+37),"")</f>
      </c>
      <c r="FA160">
        <f>IF($GS160&gt;=38,INDEX($DM:$DM,$GR160+38),"")</f>
      </c>
      <c r="FB160">
        <f>IF($GS160&gt;=39,INDEX($DM:$DM,$GR160+39),"")</f>
      </c>
      <c r="FC160">
        <f>IF($GS160&gt;=40,INDEX($DM:$DM,$GR160+40),"")</f>
      </c>
      <c r="FD160">
        <f>IF($GS160&gt;=1,INDEX($DN:$DN,$GR160+1),"")</f>
      </c>
      <c r="FE160">
        <f>IF($GS160&gt;=2,INDEX($DN:$DN,$GR160+2),"")</f>
      </c>
      <c r="FF160">
        <f>IF($GS160&gt;=3,INDEX($DN:$DN,$GR160+3),"")</f>
      </c>
      <c r="FG160">
        <f>IF($GS160&gt;=4,INDEX($DN:$DN,$GR160+4),"")</f>
      </c>
      <c r="FH160">
        <f>IF($GS160&gt;=5,INDEX($DN:$DN,$GR160+5),"")</f>
      </c>
      <c r="FI160">
        <f>IF($GS160&gt;=6,INDEX($DN:$DN,$GR160+6),"")</f>
      </c>
      <c r="FJ160">
        <f>IF($GS160&gt;=7,INDEX($DN:$DN,$GR160+7),"")</f>
      </c>
      <c r="FK160">
        <f>IF($GS160&gt;=8,INDEX($DN:$DN,$GR160+8),"")</f>
      </c>
      <c r="FL160">
        <f>IF($GS160&gt;=9,INDEX($DN:$DN,$GR160+9),"")</f>
      </c>
      <c r="FM160">
        <f>IF($GS160&gt;=10,INDEX($DN:$DN,$GR160+10),"")</f>
      </c>
      <c r="FN160">
        <f>IF($GS160&gt;=11,INDEX($DN:$DN,$GR160+11),"")</f>
      </c>
      <c r="FO160">
        <f>IF($GS160&gt;=12,INDEX($DN:$DN,$GR160+12),"")</f>
      </c>
      <c r="FP160">
        <f>IF($GS160&gt;=13,INDEX($DN:$DN,$GR160+13),"")</f>
      </c>
      <c r="FQ160">
        <f>IF($GS160&gt;=14,INDEX($DN:$DN,$GR160+14),"")</f>
      </c>
      <c r="FR160">
        <f>IF($GS160&gt;=15,INDEX($DN:$DN,$GR160+15),"")</f>
      </c>
      <c r="FS160">
        <f>IF($GS160&gt;=16,INDEX($DN:$DN,$GR160+16),"")</f>
      </c>
      <c r="FT160">
        <f>IF($GS160&gt;=17,INDEX($DN:$DN,$GR160+17),"")</f>
      </c>
      <c r="FU160">
        <f>IF($GS160&gt;=18,INDEX($DN:$DN,$GR160+18),"")</f>
      </c>
      <c r="FV160">
        <f>IF($GS160&gt;=19,INDEX($DN:$DN,$GR160+19),"")</f>
      </c>
      <c r="FW160">
        <f>IF($GS160&gt;=20,INDEX($DN:$DN,$GR160+20),"")</f>
      </c>
      <c r="FX160">
        <f>IF($GS160&gt;=21,INDEX($DN:$DN,$GR160+21),"")</f>
      </c>
      <c r="FY160">
        <f>IF($GS160&gt;=22,INDEX($DN:$DN,$GR160+22),"")</f>
      </c>
      <c r="FZ160">
        <f>IF($GS160&gt;=23,INDEX($DN:$DN,$GR160+23),"")</f>
      </c>
      <c r="GA160">
        <f>IF($GS160&gt;=24,INDEX($DN:$DN,$GR160+24),"")</f>
      </c>
      <c r="GB160">
        <f>IF($GS160&gt;=25,INDEX($DN:$DN,$GR160+25),"")</f>
      </c>
      <c r="GC160">
        <f>IF($GS160&gt;=26,INDEX($DN:$DN,$GR160+26),"")</f>
      </c>
      <c r="GD160">
        <f>IF($GS160&gt;=27,INDEX($DN:$DN,$GR160+27),"")</f>
      </c>
      <c r="GE160">
        <f>IF($GS160&gt;=28,INDEX($DN:$DN,$GR160+28),"")</f>
      </c>
      <c r="GF160">
        <f>IF($GS160&gt;=29,INDEX($DN:$DN,$GR160+29),"")</f>
      </c>
      <c r="GG160">
        <f>IF($GS160&gt;=30,INDEX($DN:$DN,$GR160+30),"")</f>
      </c>
      <c r="GH160">
        <f>IF($GS160&gt;=31,INDEX($DN:$DN,$GR160+31),"")</f>
      </c>
      <c r="GI160">
        <f>IF($GS160&gt;=32,INDEX($DN:$DN,$GR160+32),"")</f>
      </c>
      <c r="GJ160">
        <f>IF($GS160&gt;=33,INDEX($DN:$DN,$GR160+33),"")</f>
      </c>
      <c r="GK160">
        <f>IF($GS160&gt;=34,INDEX($DN:$DN,$GR160+34),"")</f>
      </c>
      <c r="GL160">
        <f>IF($GS160&gt;=35,INDEX($DN:$DN,$GR160+35),"")</f>
      </c>
      <c r="GM160">
        <f>IF($GS160&gt;=36,INDEX($DN:$DN,$GR160+36),"")</f>
      </c>
      <c r="GN160">
        <f>IF($GS160&gt;=37,INDEX($DN:$DN,$GR160+37),"")</f>
      </c>
      <c r="GO160">
        <f>IF($GS160&gt;=38,INDEX($DN:$DN,$GR160+38),"")</f>
      </c>
      <c r="GP160">
        <f>IF($GS160&gt;=39,INDEX($DN:$DN,$GR160+39),"")</f>
      </c>
      <c r="GQ160">
        <f>IF($GS160&gt;=40,INDEX($DN:$DN,$GR160+40),"")</f>
      </c>
      <c r="GR160">
        <f>IFERROR(MATCH($DL160,$DM$2:$DM$148,0)+1,0)</f>
      </c>
      <c r="GS160">
        <f>IFERROR(INDEX($DO$2:$DO$148,MATCH($DL160,$DM$2:$DM$148,0)),0)</f>
      </c>
      <c r="GT160">
        <f>IFERROR(MATCH($Z160,$DP$160:$FC$160,0),0)</f>
      </c>
      <c r="GU160">
        <f>IF($GT160&gt;0,INDEX($FD$160:$GQ$160,$GT160),"")</f>
      </c>
      <c r="GV160" t="s">
        <v>206</v>
      </c>
      <c r="GX160">
        <f>IF($JG160&gt;=1,INDEX($GV:$GV,$JF160+1),"")</f>
      </c>
      <c r="GY160">
        <f>IF($JG160&gt;=2,INDEX($GV:$GV,$JF160+2),"")</f>
      </c>
      <c r="GZ160">
        <f>IF($JG160&gt;=3,INDEX($GV:$GV,$JF160+3),"")</f>
      </c>
      <c r="HA160">
        <f>IF($JG160&gt;=4,INDEX($GV:$GV,$JF160+4),"")</f>
      </c>
      <c r="HB160">
        <f>IF($JG160&gt;=5,INDEX($GV:$GV,$JF160+5),"")</f>
      </c>
      <c r="HC160">
        <f>IF($JG160&gt;=6,INDEX($GV:$GV,$JF160+6),"")</f>
      </c>
      <c r="HD160">
        <f>IF($JG160&gt;=7,INDEX($GV:$GV,$JF160+7),"")</f>
      </c>
      <c r="HE160">
        <f>IF($JG160&gt;=8,INDEX($GV:$GV,$JF160+8),"")</f>
      </c>
      <c r="HF160">
        <f>IF($JG160&gt;=9,INDEX($GV:$GV,$JF160+9),"")</f>
      </c>
      <c r="HG160">
        <f>IF($JG160&gt;=10,INDEX($GV:$GV,$JF160+10),"")</f>
      </c>
      <c r="HH160">
        <f>IF($JG160&gt;=11,INDEX($GV:$GV,$JF160+11),"")</f>
      </c>
      <c r="HI160">
        <f>IF($JG160&gt;=12,INDEX($GV:$GV,$JF160+12),"")</f>
      </c>
      <c r="HJ160">
        <f>IF($JG160&gt;=13,INDEX($GV:$GV,$JF160+13),"")</f>
      </c>
      <c r="HK160">
        <f>IF($JG160&gt;=14,INDEX($GV:$GV,$JF160+14),"")</f>
      </c>
      <c r="HL160">
        <f>IF($JG160&gt;=15,INDEX($GV:$GV,$JF160+15),"")</f>
      </c>
      <c r="HM160">
        <f>IF($JG160&gt;=16,INDEX($GV:$GV,$JF160+16),"")</f>
      </c>
      <c r="HN160">
        <f>IF($JG160&gt;=17,INDEX($GV:$GV,$JF160+17),"")</f>
      </c>
      <c r="HO160">
        <f>IF($JG160&gt;=18,INDEX($GV:$GV,$JF160+18),"")</f>
      </c>
      <c r="HP160">
        <f>IF($JG160&gt;=19,INDEX($GV:$GV,$JF160+19),"")</f>
      </c>
      <c r="HQ160">
        <f>IF($JG160&gt;=20,INDEX($GV:$GV,$JF160+20),"")</f>
      </c>
      <c r="HR160">
        <f>IF($JG160&gt;=21,INDEX($GV:$GV,$JF160+21),"")</f>
      </c>
      <c r="HS160">
        <f>IF($JG160&gt;=22,INDEX($GV:$GV,$JF160+22),"")</f>
      </c>
      <c r="HT160">
        <f>IF($JG160&gt;=23,INDEX($GV:$GV,$JF160+23),"")</f>
      </c>
      <c r="HU160">
        <f>IF($JG160&gt;=24,INDEX($GV:$GV,$JF160+24),"")</f>
      </c>
      <c r="HV160">
        <f>IF($JG160&gt;=25,INDEX($GV:$GV,$JF160+25),"")</f>
      </c>
      <c r="HW160">
        <f>IF($JG160&gt;=26,INDEX($GV:$GV,$JF160+26),"")</f>
      </c>
      <c r="HX160">
        <f>IF($JG160&gt;=27,INDEX($GV:$GV,$JF160+27),"")</f>
      </c>
      <c r="HY160">
        <f>IF($JG160&gt;=28,INDEX($GV:$GV,$JF160+28),"")</f>
      </c>
      <c r="HZ160">
        <f>IF($JG160&gt;=29,INDEX($GV:$GV,$JF160+29),"")</f>
      </c>
      <c r="IA160">
        <f>IF($JG160&gt;=30,INDEX($GV:$GV,$JF160+30),"")</f>
      </c>
      <c r="IB160">
        <f>IF($JG160&gt;=31,INDEX($GV:$GV,$JF160+31),"")</f>
      </c>
      <c r="IC160">
        <f>IF($JG160&gt;=32,INDEX($GV:$GV,$JF160+32),"")</f>
      </c>
      <c r="ID160">
        <f>IF($JG160&gt;=33,INDEX($GV:$GV,$JF160+33),"")</f>
      </c>
      <c r="IE160">
        <f>IF($JG160&gt;=34,INDEX($GV:$GV,$JF160+34),"")</f>
      </c>
      <c r="IF160">
        <f>IF($JG160&gt;=35,INDEX($GV:$GV,$JF160+35),"")</f>
      </c>
      <c r="IG160">
        <f>IF($JG160&gt;=36,INDEX($GV:$GV,$JF160+36),"")</f>
      </c>
      <c r="IH160">
        <f>IF($JG160&gt;=37,INDEX($GV:$GV,$JF160+37),"")</f>
      </c>
      <c r="II160">
        <f>IF($JG160&gt;=38,INDEX($GV:$GV,$JF160+38),"")</f>
      </c>
      <c r="IJ160">
        <f>IF($JG160&gt;=39,INDEX($GV:$GV,$JF160+39),"")</f>
      </c>
      <c r="IK160">
        <f>IF($JG160&gt;=40,INDEX($GV:$GV,$JF160+40),"")</f>
      </c>
      <c r="IL160">
        <f>IF($JG160&gt;=41,INDEX($GV:$GV,$JF160+41),"")</f>
      </c>
      <c r="IM160">
        <f>IF($JG160&gt;=42,INDEX($GV:$GV,$JF160+42),"")</f>
      </c>
      <c r="IN160">
        <f>IF($JG160&gt;=43,INDEX($GV:$GV,$JF160+43),"")</f>
      </c>
      <c r="IO160">
        <f>IF($JG160&gt;=44,INDEX($GV:$GV,$JF160+44),"")</f>
      </c>
      <c r="IP160">
        <f>IF($JG160&gt;=45,INDEX($GV:$GV,$JF160+45),"")</f>
      </c>
      <c r="IQ160">
        <f>IF($JG160&gt;=46,INDEX($GV:$GV,$JF160+46),"")</f>
      </c>
      <c r="IR160">
        <f>IF($JG160&gt;=47,INDEX($GV:$GV,$JF160+47),"")</f>
      </c>
      <c r="IS160">
        <f>IF($JG160&gt;=48,INDEX($GV:$GV,$JF160+48),"")</f>
      </c>
      <c r="IT160">
        <f>IF($JG160&gt;=49,INDEX($GV:$GV,$JF160+49),"")</f>
      </c>
      <c r="IU160">
        <f>IF($JG160&gt;=50,INDEX($GV:$GV,$JF160+50),"")</f>
      </c>
      <c r="IV160">
        <f>IF($JG160&gt;=51,INDEX($GV:$GV,$JF160+51),"")</f>
      </c>
      <c r="IW160">
        <f>IF($JG160&gt;=52,INDEX($GV:$GV,$JF160+52),"")</f>
      </c>
      <c r="IX160">
        <f>IF($JG160&gt;=53,INDEX($GV:$GV,$JF160+53),"")</f>
      </c>
      <c r="IY160">
        <f>IF($JG160&gt;=54,INDEX($GV:$GV,$JF160+54),"")</f>
      </c>
      <c r="IZ160">
        <f>IF($JG160&gt;=55,INDEX($GV:$GV,$JF160+55),"")</f>
      </c>
      <c r="JA160">
        <f>IF($JG160&gt;=56,INDEX($GV:$GV,$JF160+56),"")</f>
      </c>
      <c r="JB160">
        <f>IF($JG160&gt;=57,INDEX($GV:$GV,$JF160+57),"")</f>
      </c>
      <c r="JC160">
        <f>IF($JG160&gt;=58,INDEX($GV:$GV,$JF160+58),"")</f>
      </c>
      <c r="JD160">
        <f>IF($JG160&gt;=59,INDEX($GV:$GV,$JF160+59),"")</f>
      </c>
      <c r="JE160">
        <f>IF($JG160&gt;=60,INDEX($GV:$GV,$JF160+60),"")</f>
      </c>
      <c r="JF160">
        <f>IFERROR(MATCH($GU160,$GV$2:$GV$322,0)+1,0)</f>
      </c>
      <c r="JG160">
        <f>IFERROR(INDEX($GW$2:$GW$322,MATCH($GU160,$GV$2:$GV$322,0)),0)</f>
      </c>
      <c r="JH160" t="s">
        <v>44</v>
      </c>
      <c r="JI160" t="s">
        <v>44</v>
      </c>
    </row>
    <row r="161" spans="1:269" x14ac:dyDescent="0.25">
      <c r="R161">
        <f>IF(OR($U161="",$Q161=""),"",IFERROR($U161/$Q161,0))</f>
      </c>
      <c r="S161">
        <f>IF($U161="","",
SUM($T161,$V161,$AA161,$W161,$Y161)*
(1-IF($AB161="",0,VALUE($AB161)/100)))</f>
      </c>
      <c r="T161">
        <f>IF($U161="","",$U161)</f>
      </c>
      <c r="V161">
        <f>IF($U161="","",
IF($O161="","",
IF(ISNUMBER(SEARCH("exempt",LOWER($O161))),0,
$U161*(VALUE(SUBSTITUTE($O161,"%",""))/100))))</f>
      </c>
      <c r="AC161">
        <f>IFERROR(IF(FIND(" - ",$K161)&gt;0,MID($K161,FIND(" - ",$K161)+3,LEN($K161)),""),"")</f>
      </c>
      <c r="AL161" t="s">
        <v>823</v>
      </c>
      <c r="AQ161" t="s">
        <v>238</v>
      </c>
      <c r="AT161">
        <f>IFERROR(LEFT($K161,FIND(" - ",$K161)-1),$K161)</f>
      </c>
      <c r="AW161">
        <f>IF($CL161&gt;=1,INDEX($AU:$AU,$CK161+1),"")</f>
      </c>
      <c r="AX161">
        <f>IF($CL161&gt;=2,INDEX($AU:$AU,$CK161+2),"")</f>
      </c>
      <c r="AY161">
        <f>IF($CL161&gt;=3,INDEX($AU:$AU,$CK161+3),"")</f>
      </c>
      <c r="AZ161">
        <f>IF($CL161&gt;=4,INDEX($AU:$AU,$CK161+4),"")</f>
      </c>
      <c r="BA161">
        <f>IF($CL161&gt;=5,INDEX($AU:$AU,$CK161+5),"")</f>
      </c>
      <c r="BB161">
        <f>IF($CL161&gt;=6,INDEX($AU:$AU,$CK161+6),"")</f>
      </c>
      <c r="BC161">
        <f>IF($CL161&gt;=7,INDEX($AU:$AU,$CK161+7),"")</f>
      </c>
      <c r="BD161">
        <f>IF($CL161&gt;=8,INDEX($AU:$AU,$CK161+8),"")</f>
      </c>
      <c r="BE161">
        <f>IF($CL161&gt;=9,INDEX($AU:$AU,$CK161+9),"")</f>
      </c>
      <c r="BF161">
        <f>IF($CL161&gt;=10,INDEX($AU:$AU,$CK161+10),"")</f>
      </c>
      <c r="BG161">
        <f>IF($CL161&gt;=11,INDEX($AU:$AU,$CK161+11),"")</f>
      </c>
      <c r="BH161">
        <f>IF($CL161&gt;=12,INDEX($AU:$AU,$CK161+12),"")</f>
      </c>
      <c r="BI161">
        <f>IF($CL161&gt;=13,INDEX($AU:$AU,$CK161+13),"")</f>
      </c>
      <c r="BJ161">
        <f>IF($CL161&gt;=14,INDEX($AU:$AU,$CK161+14),"")</f>
      </c>
      <c r="BK161">
        <f>IF($CL161&gt;=15,INDEX($AU:$AU,$CK161+15),"")</f>
      </c>
      <c r="BL161">
        <f>IF($CL161&gt;=16,INDEX($AU:$AU,$CK161+16),"")</f>
      </c>
      <c r="BM161">
        <f>IF($CL161&gt;=17,INDEX($AU:$AU,$CK161+17),"")</f>
      </c>
      <c r="BN161">
        <f>IF($CL161&gt;=18,INDEX($AU:$AU,$CK161+18),"")</f>
      </c>
      <c r="BO161">
        <f>IF($CL161&gt;=19,INDEX($AU:$AU,$CK161+19),"")</f>
      </c>
      <c r="BP161">
        <f>IF($CL161&gt;=20,INDEX($AU:$AU,$CK161+20),"")</f>
      </c>
      <c r="BQ161">
        <f>IF($CL161&gt;=21,INDEX($AU:$AU,$CK161+21),"")</f>
      </c>
      <c r="BR161">
        <f>IF($CL161&gt;=22,INDEX($AU:$AU,$CK161+22),"")</f>
      </c>
      <c r="BS161">
        <f>IF($CL161&gt;=23,INDEX($AU:$AU,$CK161+23),"")</f>
      </c>
      <c r="BT161">
        <f>IF($CL161&gt;=24,INDEX($AU:$AU,$CK161+24),"")</f>
      </c>
      <c r="BU161">
        <f>IF($CL161&gt;=25,INDEX($AU:$AU,$CK161+25),"")</f>
      </c>
      <c r="BV161">
        <f>IF($CL161&gt;=26,INDEX($AU:$AU,$CK161+26),"")</f>
      </c>
      <c r="BW161">
        <f>IF($CL161&gt;=27,INDEX($AU:$AU,$CK161+27),"")</f>
      </c>
      <c r="BX161">
        <f>IF($CL161&gt;=28,INDEX($AU:$AU,$CK161+28),"")</f>
      </c>
      <c r="BY161">
        <f>IF($CL161&gt;=29,INDEX($AU:$AU,$CK161+29),"")</f>
      </c>
      <c r="BZ161">
        <f>IF($CL161&gt;=30,INDEX($AU:$AU,$CK161+30),"")</f>
      </c>
      <c r="CA161">
        <f>IF($CL161&gt;=31,INDEX($AU:$AU,$CK161+31),"")</f>
      </c>
      <c r="CB161">
        <f>IF($CL161&gt;=32,INDEX($AU:$AU,$CK161+32),"")</f>
      </c>
      <c r="CC161">
        <f>IF($CL161&gt;=33,INDEX($AU:$AU,$CK161+33),"")</f>
      </c>
      <c r="CD161">
        <f>IF($CL161&gt;=34,INDEX($AU:$AU,$CK161+34),"")</f>
      </c>
      <c r="CE161">
        <f>IF($CL161&gt;=35,INDEX($AU:$AU,$CK161+35),"")</f>
      </c>
      <c r="CF161">
        <f>IF($CL161&gt;=36,INDEX($AU:$AU,$CK161+36),"")</f>
      </c>
      <c r="CG161">
        <f>IF($CL161&gt;=37,INDEX($AU:$AU,$CK161+37),"")</f>
      </c>
      <c r="CH161">
        <f>IF($CL161&gt;=38,INDEX($AU:$AU,$CK161+38),"")</f>
      </c>
      <c r="CI161">
        <f>IF($CL161&gt;=39,INDEX($AU:$AU,$CK161+39),"")</f>
      </c>
      <c r="CJ161">
        <f>IF($CL161&gt;=40,INDEX($AU:$AU,$CK161+40),"")</f>
      </c>
      <c r="CK161">
        <f>IFERROR(MATCH($AT161,$AU$2:$AU$133,0)+1,0)</f>
      </c>
      <c r="CL161">
        <f>IFERROR(INDEX($AV$2:$AV$133,MATCH($AT161,$AU$2:$AU$133,0)),0)</f>
      </c>
      <c r="CM161">
        <f>IFERROR(LEFT($L161,FIND(" - ",$L161)-1),$L161)</f>
      </c>
      <c r="CN161" t="s">
        <v>824</v>
      </c>
      <c r="CO161">
        <v>1</v>
      </c>
      <c r="CP161">
        <f>IF($DK161&gt;=1,INDEX($CN:$CN,$DJ161+1),"")</f>
      </c>
      <c r="CQ161">
        <f>IF($DK161&gt;=2,INDEX($CN:$CN,$DJ161+2),"")</f>
      </c>
      <c r="CR161">
        <f>IF($DK161&gt;=3,INDEX($CN:$CN,$DJ161+3),"")</f>
      </c>
      <c r="CS161">
        <f>IF($DK161&gt;=4,INDEX($CN:$CN,$DJ161+4),"")</f>
      </c>
      <c r="CT161">
        <f>IF($DK161&gt;=5,INDEX($CN:$CN,$DJ161+5),"")</f>
      </c>
      <c r="CU161">
        <f>IF($DK161&gt;=6,INDEX($CN:$CN,$DJ161+6),"")</f>
      </c>
      <c r="CV161">
        <f>IF($DK161&gt;=7,INDEX($CN:$CN,$DJ161+7),"")</f>
      </c>
      <c r="CW161">
        <f>IF($DK161&gt;=8,INDEX($CN:$CN,$DJ161+8),"")</f>
      </c>
      <c r="CX161">
        <f>IF($DK161&gt;=9,INDEX($CN:$CN,$DJ161+9),"")</f>
      </c>
      <c r="CY161">
        <f>IF($DK161&gt;=10,INDEX($CN:$CN,$DJ161+10),"")</f>
      </c>
      <c r="CZ161">
        <f>IF($DK161&gt;=11,INDEX($CN:$CN,$DJ161+11),"")</f>
      </c>
      <c r="DA161">
        <f>IF($DK161&gt;=12,INDEX($CN:$CN,$DJ161+12),"")</f>
      </c>
      <c r="DB161">
        <f>IF($DK161&gt;=13,INDEX($CN:$CN,$DJ161+13),"")</f>
      </c>
      <c r="DC161">
        <f>IF($DK161&gt;=14,INDEX($CN:$CN,$DJ161+14),"")</f>
      </c>
      <c r="DD161">
        <f>IF($DK161&gt;=15,INDEX($CN:$CN,$DJ161+15),"")</f>
      </c>
      <c r="DE161">
        <f>IF($DK161&gt;=16,INDEX($CN:$CN,$DJ161+16),"")</f>
      </c>
      <c r="DF161">
        <f>IF($DK161&gt;=17,INDEX($CN:$CN,$DJ161+17),"")</f>
      </c>
      <c r="DG161">
        <f>IF($DK161&gt;=18,INDEX($CN:$CN,$DJ161+18),"")</f>
      </c>
      <c r="DH161">
        <f>IF($DK161&gt;=19,INDEX($CN:$CN,$DJ161+19),"")</f>
      </c>
      <c r="DI161">
        <f>IF($DK161&gt;=20,INDEX($CN:$CN,$DJ161+20),"")</f>
      </c>
      <c r="DJ161">
        <f>IFERROR(MATCH($CM161,$CN$2:$CN$1089,0)+1,0)</f>
      </c>
      <c r="DK161">
        <f>IFERROR(INDEX($CO$2:$CO$1089,MATCH($CM161,$CN$2:$CN$1089,0)),0)</f>
      </c>
      <c r="DL161">
        <f>IFERROR(INDEX($AS:$AS,MATCH($O161,$AR:$AR,0))&amp;"","")</f>
      </c>
      <c r="DP161">
        <f>IF($GS161&gt;=1,INDEX($DM:$DM,$GR161+1),"")</f>
      </c>
      <c r="DQ161">
        <f>IF($GS161&gt;=2,INDEX($DM:$DM,$GR161+2),"")</f>
      </c>
      <c r="DR161">
        <f>IF($GS161&gt;=3,INDEX($DM:$DM,$GR161+3),"")</f>
      </c>
      <c r="DS161">
        <f>IF($GS161&gt;=4,INDEX($DM:$DM,$GR161+4),"")</f>
      </c>
      <c r="DT161">
        <f>IF($GS161&gt;=5,INDEX($DM:$DM,$GR161+5),"")</f>
      </c>
      <c r="DU161">
        <f>IF($GS161&gt;=6,INDEX($DM:$DM,$GR161+6),"")</f>
      </c>
      <c r="DV161">
        <f>IF($GS161&gt;=7,INDEX($DM:$DM,$GR161+7),"")</f>
      </c>
      <c r="DW161">
        <f>IF($GS161&gt;=8,INDEX($DM:$DM,$GR161+8),"")</f>
      </c>
      <c r="DX161">
        <f>IF($GS161&gt;=9,INDEX($DM:$DM,$GR161+9),"")</f>
      </c>
      <c r="DY161">
        <f>IF($GS161&gt;=10,INDEX($DM:$DM,$GR161+10),"")</f>
      </c>
      <c r="DZ161">
        <f>IF($GS161&gt;=11,INDEX($DM:$DM,$GR161+11),"")</f>
      </c>
      <c r="EA161">
        <f>IF($GS161&gt;=12,INDEX($DM:$DM,$GR161+12),"")</f>
      </c>
      <c r="EB161">
        <f>IF($GS161&gt;=13,INDEX($DM:$DM,$GR161+13),"")</f>
      </c>
      <c r="EC161">
        <f>IF($GS161&gt;=14,INDEX($DM:$DM,$GR161+14),"")</f>
      </c>
      <c r="ED161">
        <f>IF($GS161&gt;=15,INDEX($DM:$DM,$GR161+15),"")</f>
      </c>
      <c r="EE161">
        <f>IF($GS161&gt;=16,INDEX($DM:$DM,$GR161+16),"")</f>
      </c>
      <c r="EF161">
        <f>IF($GS161&gt;=17,INDEX($DM:$DM,$GR161+17),"")</f>
      </c>
      <c r="EG161">
        <f>IF($GS161&gt;=18,INDEX($DM:$DM,$GR161+18),"")</f>
      </c>
      <c r="EH161">
        <f>IF($GS161&gt;=19,INDEX($DM:$DM,$GR161+19),"")</f>
      </c>
      <c r="EI161">
        <f>IF($GS161&gt;=20,INDEX($DM:$DM,$GR161+20),"")</f>
      </c>
      <c r="EJ161">
        <f>IF($GS161&gt;=21,INDEX($DM:$DM,$GR161+21),"")</f>
      </c>
      <c r="EK161">
        <f>IF($GS161&gt;=22,INDEX($DM:$DM,$GR161+22),"")</f>
      </c>
      <c r="EL161">
        <f>IF($GS161&gt;=23,INDEX($DM:$DM,$GR161+23),"")</f>
      </c>
      <c r="EM161">
        <f>IF($GS161&gt;=24,INDEX($DM:$DM,$GR161+24),"")</f>
      </c>
      <c r="EN161">
        <f>IF($GS161&gt;=25,INDEX($DM:$DM,$GR161+25),"")</f>
      </c>
      <c r="EO161">
        <f>IF($GS161&gt;=26,INDEX($DM:$DM,$GR161+26),"")</f>
      </c>
      <c r="EP161">
        <f>IF($GS161&gt;=27,INDEX($DM:$DM,$GR161+27),"")</f>
      </c>
      <c r="EQ161">
        <f>IF($GS161&gt;=28,INDEX($DM:$DM,$GR161+28),"")</f>
      </c>
      <c r="ER161">
        <f>IF($GS161&gt;=29,INDEX($DM:$DM,$GR161+29),"")</f>
      </c>
      <c r="ES161">
        <f>IF($GS161&gt;=30,INDEX($DM:$DM,$GR161+30),"")</f>
      </c>
      <c r="ET161">
        <f>IF($GS161&gt;=31,INDEX($DM:$DM,$GR161+31),"")</f>
      </c>
      <c r="EU161">
        <f>IF($GS161&gt;=32,INDEX($DM:$DM,$GR161+32),"")</f>
      </c>
      <c r="EV161">
        <f>IF($GS161&gt;=33,INDEX($DM:$DM,$GR161+33),"")</f>
      </c>
      <c r="EW161">
        <f>IF($GS161&gt;=34,INDEX($DM:$DM,$GR161+34),"")</f>
      </c>
      <c r="EX161">
        <f>IF($GS161&gt;=35,INDEX($DM:$DM,$GR161+35),"")</f>
      </c>
      <c r="EY161">
        <f>IF($GS161&gt;=36,INDEX($DM:$DM,$GR161+36),"")</f>
      </c>
      <c r="EZ161">
        <f>IF($GS161&gt;=37,INDEX($DM:$DM,$GR161+37),"")</f>
      </c>
      <c r="FA161">
        <f>IF($GS161&gt;=38,INDEX($DM:$DM,$GR161+38),"")</f>
      </c>
      <c r="FB161">
        <f>IF($GS161&gt;=39,INDEX($DM:$DM,$GR161+39),"")</f>
      </c>
      <c r="FC161">
        <f>IF($GS161&gt;=40,INDEX($DM:$DM,$GR161+40),"")</f>
      </c>
      <c r="FD161">
        <f>IF($GS161&gt;=1,INDEX($DN:$DN,$GR161+1),"")</f>
      </c>
      <c r="FE161">
        <f>IF($GS161&gt;=2,INDEX($DN:$DN,$GR161+2),"")</f>
      </c>
      <c r="FF161">
        <f>IF($GS161&gt;=3,INDEX($DN:$DN,$GR161+3),"")</f>
      </c>
      <c r="FG161">
        <f>IF($GS161&gt;=4,INDEX($DN:$DN,$GR161+4),"")</f>
      </c>
      <c r="FH161">
        <f>IF($GS161&gt;=5,INDEX($DN:$DN,$GR161+5),"")</f>
      </c>
      <c r="FI161">
        <f>IF($GS161&gt;=6,INDEX($DN:$DN,$GR161+6),"")</f>
      </c>
      <c r="FJ161">
        <f>IF($GS161&gt;=7,INDEX($DN:$DN,$GR161+7),"")</f>
      </c>
      <c r="FK161">
        <f>IF($GS161&gt;=8,INDEX($DN:$DN,$GR161+8),"")</f>
      </c>
      <c r="FL161">
        <f>IF($GS161&gt;=9,INDEX($DN:$DN,$GR161+9),"")</f>
      </c>
      <c r="FM161">
        <f>IF($GS161&gt;=10,INDEX($DN:$DN,$GR161+10),"")</f>
      </c>
      <c r="FN161">
        <f>IF($GS161&gt;=11,INDEX($DN:$DN,$GR161+11),"")</f>
      </c>
      <c r="FO161">
        <f>IF($GS161&gt;=12,INDEX($DN:$DN,$GR161+12),"")</f>
      </c>
      <c r="FP161">
        <f>IF($GS161&gt;=13,INDEX($DN:$DN,$GR161+13),"")</f>
      </c>
      <c r="FQ161">
        <f>IF($GS161&gt;=14,INDEX($DN:$DN,$GR161+14),"")</f>
      </c>
      <c r="FR161">
        <f>IF($GS161&gt;=15,INDEX($DN:$DN,$GR161+15),"")</f>
      </c>
      <c r="FS161">
        <f>IF($GS161&gt;=16,INDEX($DN:$DN,$GR161+16),"")</f>
      </c>
      <c r="FT161">
        <f>IF($GS161&gt;=17,INDEX($DN:$DN,$GR161+17),"")</f>
      </c>
      <c r="FU161">
        <f>IF($GS161&gt;=18,INDEX($DN:$DN,$GR161+18),"")</f>
      </c>
      <c r="FV161">
        <f>IF($GS161&gt;=19,INDEX($DN:$DN,$GR161+19),"")</f>
      </c>
      <c r="FW161">
        <f>IF($GS161&gt;=20,INDEX($DN:$DN,$GR161+20),"")</f>
      </c>
      <c r="FX161">
        <f>IF($GS161&gt;=21,INDEX($DN:$DN,$GR161+21),"")</f>
      </c>
      <c r="FY161">
        <f>IF($GS161&gt;=22,INDEX($DN:$DN,$GR161+22),"")</f>
      </c>
      <c r="FZ161">
        <f>IF($GS161&gt;=23,INDEX($DN:$DN,$GR161+23),"")</f>
      </c>
      <c r="GA161">
        <f>IF($GS161&gt;=24,INDEX($DN:$DN,$GR161+24),"")</f>
      </c>
      <c r="GB161">
        <f>IF($GS161&gt;=25,INDEX($DN:$DN,$GR161+25),"")</f>
      </c>
      <c r="GC161">
        <f>IF($GS161&gt;=26,INDEX($DN:$DN,$GR161+26),"")</f>
      </c>
      <c r="GD161">
        <f>IF($GS161&gt;=27,INDEX($DN:$DN,$GR161+27),"")</f>
      </c>
      <c r="GE161">
        <f>IF($GS161&gt;=28,INDEX($DN:$DN,$GR161+28),"")</f>
      </c>
      <c r="GF161">
        <f>IF($GS161&gt;=29,INDEX($DN:$DN,$GR161+29),"")</f>
      </c>
      <c r="GG161">
        <f>IF($GS161&gt;=30,INDEX($DN:$DN,$GR161+30),"")</f>
      </c>
      <c r="GH161">
        <f>IF($GS161&gt;=31,INDEX($DN:$DN,$GR161+31),"")</f>
      </c>
      <c r="GI161">
        <f>IF($GS161&gt;=32,INDEX($DN:$DN,$GR161+32),"")</f>
      </c>
      <c r="GJ161">
        <f>IF($GS161&gt;=33,INDEX($DN:$DN,$GR161+33),"")</f>
      </c>
      <c r="GK161">
        <f>IF($GS161&gt;=34,INDEX($DN:$DN,$GR161+34),"")</f>
      </c>
      <c r="GL161">
        <f>IF($GS161&gt;=35,INDEX($DN:$DN,$GR161+35),"")</f>
      </c>
      <c r="GM161">
        <f>IF($GS161&gt;=36,INDEX($DN:$DN,$GR161+36),"")</f>
      </c>
      <c r="GN161">
        <f>IF($GS161&gt;=37,INDEX($DN:$DN,$GR161+37),"")</f>
      </c>
      <c r="GO161">
        <f>IF($GS161&gt;=38,INDEX($DN:$DN,$GR161+38),"")</f>
      </c>
      <c r="GP161">
        <f>IF($GS161&gt;=39,INDEX($DN:$DN,$GR161+39),"")</f>
      </c>
      <c r="GQ161">
        <f>IF($GS161&gt;=40,INDEX($DN:$DN,$GR161+40),"")</f>
      </c>
      <c r="GR161">
        <f>IFERROR(MATCH($DL161,$DM$2:$DM$148,0)+1,0)</f>
      </c>
      <c r="GS161">
        <f>IFERROR(INDEX($DO$2:$DO$148,MATCH($DL161,$DM$2:$DM$148,0)),0)</f>
      </c>
      <c r="GT161">
        <f>IFERROR(MATCH($Z161,$DP$161:$FC$161,0),0)</f>
      </c>
      <c r="GU161">
        <f>IF($GT161&gt;0,INDEX($FD$161:$GQ$161,$GT161),"")</f>
      </c>
      <c r="GV161" t="s">
        <v>215</v>
      </c>
      <c r="GX161">
        <f>IF($JG161&gt;=1,INDEX($GV:$GV,$JF161+1),"")</f>
      </c>
      <c r="GY161">
        <f>IF($JG161&gt;=2,INDEX($GV:$GV,$JF161+2),"")</f>
      </c>
      <c r="GZ161">
        <f>IF($JG161&gt;=3,INDEX($GV:$GV,$JF161+3),"")</f>
      </c>
      <c r="HA161">
        <f>IF($JG161&gt;=4,INDEX($GV:$GV,$JF161+4),"")</f>
      </c>
      <c r="HB161">
        <f>IF($JG161&gt;=5,INDEX($GV:$GV,$JF161+5),"")</f>
      </c>
      <c r="HC161">
        <f>IF($JG161&gt;=6,INDEX($GV:$GV,$JF161+6),"")</f>
      </c>
      <c r="HD161">
        <f>IF($JG161&gt;=7,INDEX($GV:$GV,$JF161+7),"")</f>
      </c>
      <c r="HE161">
        <f>IF($JG161&gt;=8,INDEX($GV:$GV,$JF161+8),"")</f>
      </c>
      <c r="HF161">
        <f>IF($JG161&gt;=9,INDEX($GV:$GV,$JF161+9),"")</f>
      </c>
      <c r="HG161">
        <f>IF($JG161&gt;=10,INDEX($GV:$GV,$JF161+10),"")</f>
      </c>
      <c r="HH161">
        <f>IF($JG161&gt;=11,INDEX($GV:$GV,$JF161+11),"")</f>
      </c>
      <c r="HI161">
        <f>IF($JG161&gt;=12,INDEX($GV:$GV,$JF161+12),"")</f>
      </c>
      <c r="HJ161">
        <f>IF($JG161&gt;=13,INDEX($GV:$GV,$JF161+13),"")</f>
      </c>
      <c r="HK161">
        <f>IF($JG161&gt;=14,INDEX($GV:$GV,$JF161+14),"")</f>
      </c>
      <c r="HL161">
        <f>IF($JG161&gt;=15,INDEX($GV:$GV,$JF161+15),"")</f>
      </c>
      <c r="HM161">
        <f>IF($JG161&gt;=16,INDEX($GV:$GV,$JF161+16),"")</f>
      </c>
      <c r="HN161">
        <f>IF($JG161&gt;=17,INDEX($GV:$GV,$JF161+17),"")</f>
      </c>
      <c r="HO161">
        <f>IF($JG161&gt;=18,INDEX($GV:$GV,$JF161+18),"")</f>
      </c>
      <c r="HP161">
        <f>IF($JG161&gt;=19,INDEX($GV:$GV,$JF161+19),"")</f>
      </c>
      <c r="HQ161">
        <f>IF($JG161&gt;=20,INDEX($GV:$GV,$JF161+20),"")</f>
      </c>
      <c r="HR161">
        <f>IF($JG161&gt;=21,INDEX($GV:$GV,$JF161+21),"")</f>
      </c>
      <c r="HS161">
        <f>IF($JG161&gt;=22,INDEX($GV:$GV,$JF161+22),"")</f>
      </c>
      <c r="HT161">
        <f>IF($JG161&gt;=23,INDEX($GV:$GV,$JF161+23),"")</f>
      </c>
      <c r="HU161">
        <f>IF($JG161&gt;=24,INDEX($GV:$GV,$JF161+24),"")</f>
      </c>
      <c r="HV161">
        <f>IF($JG161&gt;=25,INDEX($GV:$GV,$JF161+25),"")</f>
      </c>
      <c r="HW161">
        <f>IF($JG161&gt;=26,INDEX($GV:$GV,$JF161+26),"")</f>
      </c>
      <c r="HX161">
        <f>IF($JG161&gt;=27,INDEX($GV:$GV,$JF161+27),"")</f>
      </c>
      <c r="HY161">
        <f>IF($JG161&gt;=28,INDEX($GV:$GV,$JF161+28),"")</f>
      </c>
      <c r="HZ161">
        <f>IF($JG161&gt;=29,INDEX($GV:$GV,$JF161+29),"")</f>
      </c>
      <c r="IA161">
        <f>IF($JG161&gt;=30,INDEX($GV:$GV,$JF161+30),"")</f>
      </c>
      <c r="IB161">
        <f>IF($JG161&gt;=31,INDEX($GV:$GV,$JF161+31),"")</f>
      </c>
      <c r="IC161">
        <f>IF($JG161&gt;=32,INDEX($GV:$GV,$JF161+32),"")</f>
      </c>
      <c r="ID161">
        <f>IF($JG161&gt;=33,INDEX($GV:$GV,$JF161+33),"")</f>
      </c>
      <c r="IE161">
        <f>IF($JG161&gt;=34,INDEX($GV:$GV,$JF161+34),"")</f>
      </c>
      <c r="IF161">
        <f>IF($JG161&gt;=35,INDEX($GV:$GV,$JF161+35),"")</f>
      </c>
      <c r="IG161">
        <f>IF($JG161&gt;=36,INDEX($GV:$GV,$JF161+36),"")</f>
      </c>
      <c r="IH161">
        <f>IF($JG161&gt;=37,INDEX($GV:$GV,$JF161+37),"")</f>
      </c>
      <c r="II161">
        <f>IF($JG161&gt;=38,INDEX($GV:$GV,$JF161+38),"")</f>
      </c>
      <c r="IJ161">
        <f>IF($JG161&gt;=39,INDEX($GV:$GV,$JF161+39),"")</f>
      </c>
      <c r="IK161">
        <f>IF($JG161&gt;=40,INDEX($GV:$GV,$JF161+40),"")</f>
      </c>
      <c r="IL161">
        <f>IF($JG161&gt;=41,INDEX($GV:$GV,$JF161+41),"")</f>
      </c>
      <c r="IM161">
        <f>IF($JG161&gt;=42,INDEX($GV:$GV,$JF161+42),"")</f>
      </c>
      <c r="IN161">
        <f>IF($JG161&gt;=43,INDEX($GV:$GV,$JF161+43),"")</f>
      </c>
      <c r="IO161">
        <f>IF($JG161&gt;=44,INDEX($GV:$GV,$JF161+44),"")</f>
      </c>
      <c r="IP161">
        <f>IF($JG161&gt;=45,INDEX($GV:$GV,$JF161+45),"")</f>
      </c>
      <c r="IQ161">
        <f>IF($JG161&gt;=46,INDEX($GV:$GV,$JF161+46),"")</f>
      </c>
      <c r="IR161">
        <f>IF($JG161&gt;=47,INDEX($GV:$GV,$JF161+47),"")</f>
      </c>
      <c r="IS161">
        <f>IF($JG161&gt;=48,INDEX($GV:$GV,$JF161+48),"")</f>
      </c>
      <c r="IT161">
        <f>IF($JG161&gt;=49,INDEX($GV:$GV,$JF161+49),"")</f>
      </c>
      <c r="IU161">
        <f>IF($JG161&gt;=50,INDEX($GV:$GV,$JF161+50),"")</f>
      </c>
      <c r="IV161">
        <f>IF($JG161&gt;=51,INDEX($GV:$GV,$JF161+51),"")</f>
      </c>
      <c r="IW161">
        <f>IF($JG161&gt;=52,INDEX($GV:$GV,$JF161+52),"")</f>
      </c>
      <c r="IX161">
        <f>IF($JG161&gt;=53,INDEX($GV:$GV,$JF161+53),"")</f>
      </c>
      <c r="IY161">
        <f>IF($JG161&gt;=54,INDEX($GV:$GV,$JF161+54),"")</f>
      </c>
      <c r="IZ161">
        <f>IF($JG161&gt;=55,INDEX($GV:$GV,$JF161+55),"")</f>
      </c>
      <c r="JA161">
        <f>IF($JG161&gt;=56,INDEX($GV:$GV,$JF161+56),"")</f>
      </c>
      <c r="JB161">
        <f>IF($JG161&gt;=57,INDEX($GV:$GV,$JF161+57),"")</f>
      </c>
      <c r="JC161">
        <f>IF($JG161&gt;=58,INDEX($GV:$GV,$JF161+58),"")</f>
      </c>
      <c r="JD161">
        <f>IF($JG161&gt;=59,INDEX($GV:$GV,$JF161+59),"")</f>
      </c>
      <c r="JE161">
        <f>IF($JG161&gt;=60,INDEX($GV:$GV,$JF161+60),"")</f>
      </c>
      <c r="JF161">
        <f>IFERROR(MATCH($GU161,$GV$2:$GV$322,0)+1,0)</f>
      </c>
      <c r="JG161">
        <f>IFERROR(INDEX($GW$2:$GW$322,MATCH($GU161,$GV$2:$GV$322,0)),0)</f>
      </c>
      <c r="JH161" t="s">
        <v>44</v>
      </c>
      <c r="JI161" t="s">
        <v>44</v>
      </c>
    </row>
    <row r="162" spans="1:269" x14ac:dyDescent="0.25">
      <c r="R162">
        <f>IF(OR($U162="",$Q162=""),"",IFERROR($U162/$Q162,0))</f>
      </c>
      <c r="S162">
        <f>IF($U162="","",
SUM($T162,$V162,$AA162,$W162,$Y162)*
(1-IF($AB162="",0,VALUE($AB162)/100)))</f>
      </c>
      <c r="T162">
        <f>IF($U162="","",$U162)</f>
      </c>
      <c r="V162">
        <f>IF($U162="","",
IF($O162="","",
IF(ISNUMBER(SEARCH("exempt",LOWER($O162))),0,
$U162*(VALUE(SUBSTITUTE($O162,"%",""))/100))))</f>
      </c>
      <c r="AC162">
        <f>IFERROR(IF(FIND(" - ",$K162)&gt;0,MID($K162,FIND(" - ",$K162)+3,LEN($K162)),""),"")</f>
      </c>
      <c r="AL162" t="s">
        <v>825</v>
      </c>
      <c r="AQ162" t="s">
        <v>246</v>
      </c>
      <c r="AT162">
        <f>IFERROR(LEFT($K162,FIND(" - ",$K162)-1),$K162)</f>
      </c>
      <c r="AW162">
        <f>IF($CL162&gt;=1,INDEX($AU:$AU,$CK162+1),"")</f>
      </c>
      <c r="AX162">
        <f>IF($CL162&gt;=2,INDEX($AU:$AU,$CK162+2),"")</f>
      </c>
      <c r="AY162">
        <f>IF($CL162&gt;=3,INDEX($AU:$AU,$CK162+3),"")</f>
      </c>
      <c r="AZ162">
        <f>IF($CL162&gt;=4,INDEX($AU:$AU,$CK162+4),"")</f>
      </c>
      <c r="BA162">
        <f>IF($CL162&gt;=5,INDEX($AU:$AU,$CK162+5),"")</f>
      </c>
      <c r="BB162">
        <f>IF($CL162&gt;=6,INDEX($AU:$AU,$CK162+6),"")</f>
      </c>
      <c r="BC162">
        <f>IF($CL162&gt;=7,INDEX($AU:$AU,$CK162+7),"")</f>
      </c>
      <c r="BD162">
        <f>IF($CL162&gt;=8,INDEX($AU:$AU,$CK162+8),"")</f>
      </c>
      <c r="BE162">
        <f>IF($CL162&gt;=9,INDEX($AU:$AU,$CK162+9),"")</f>
      </c>
      <c r="BF162">
        <f>IF($CL162&gt;=10,INDEX($AU:$AU,$CK162+10),"")</f>
      </c>
      <c r="BG162">
        <f>IF($CL162&gt;=11,INDEX($AU:$AU,$CK162+11),"")</f>
      </c>
      <c r="BH162">
        <f>IF($CL162&gt;=12,INDEX($AU:$AU,$CK162+12),"")</f>
      </c>
      <c r="BI162">
        <f>IF($CL162&gt;=13,INDEX($AU:$AU,$CK162+13),"")</f>
      </c>
      <c r="BJ162">
        <f>IF($CL162&gt;=14,INDEX($AU:$AU,$CK162+14),"")</f>
      </c>
      <c r="BK162">
        <f>IF($CL162&gt;=15,INDEX($AU:$AU,$CK162+15),"")</f>
      </c>
      <c r="BL162">
        <f>IF($CL162&gt;=16,INDEX($AU:$AU,$CK162+16),"")</f>
      </c>
      <c r="BM162">
        <f>IF($CL162&gt;=17,INDEX($AU:$AU,$CK162+17),"")</f>
      </c>
      <c r="BN162">
        <f>IF($CL162&gt;=18,INDEX($AU:$AU,$CK162+18),"")</f>
      </c>
      <c r="BO162">
        <f>IF($CL162&gt;=19,INDEX($AU:$AU,$CK162+19),"")</f>
      </c>
      <c r="BP162">
        <f>IF($CL162&gt;=20,INDEX($AU:$AU,$CK162+20),"")</f>
      </c>
      <c r="BQ162">
        <f>IF($CL162&gt;=21,INDEX($AU:$AU,$CK162+21),"")</f>
      </c>
      <c r="BR162">
        <f>IF($CL162&gt;=22,INDEX($AU:$AU,$CK162+22),"")</f>
      </c>
      <c r="BS162">
        <f>IF($CL162&gt;=23,INDEX($AU:$AU,$CK162+23),"")</f>
      </c>
      <c r="BT162">
        <f>IF($CL162&gt;=24,INDEX($AU:$AU,$CK162+24),"")</f>
      </c>
      <c r="BU162">
        <f>IF($CL162&gt;=25,INDEX($AU:$AU,$CK162+25),"")</f>
      </c>
      <c r="BV162">
        <f>IF($CL162&gt;=26,INDEX($AU:$AU,$CK162+26),"")</f>
      </c>
      <c r="BW162">
        <f>IF($CL162&gt;=27,INDEX($AU:$AU,$CK162+27),"")</f>
      </c>
      <c r="BX162">
        <f>IF($CL162&gt;=28,INDEX($AU:$AU,$CK162+28),"")</f>
      </c>
      <c r="BY162">
        <f>IF($CL162&gt;=29,INDEX($AU:$AU,$CK162+29),"")</f>
      </c>
      <c r="BZ162">
        <f>IF($CL162&gt;=30,INDEX($AU:$AU,$CK162+30),"")</f>
      </c>
      <c r="CA162">
        <f>IF($CL162&gt;=31,INDEX($AU:$AU,$CK162+31),"")</f>
      </c>
      <c r="CB162">
        <f>IF($CL162&gt;=32,INDEX($AU:$AU,$CK162+32),"")</f>
      </c>
      <c r="CC162">
        <f>IF($CL162&gt;=33,INDEX($AU:$AU,$CK162+33),"")</f>
      </c>
      <c r="CD162">
        <f>IF($CL162&gt;=34,INDEX($AU:$AU,$CK162+34),"")</f>
      </c>
      <c r="CE162">
        <f>IF($CL162&gt;=35,INDEX($AU:$AU,$CK162+35),"")</f>
      </c>
      <c r="CF162">
        <f>IF($CL162&gt;=36,INDEX($AU:$AU,$CK162+36),"")</f>
      </c>
      <c r="CG162">
        <f>IF($CL162&gt;=37,INDEX($AU:$AU,$CK162+37),"")</f>
      </c>
      <c r="CH162">
        <f>IF($CL162&gt;=38,INDEX($AU:$AU,$CK162+38),"")</f>
      </c>
      <c r="CI162">
        <f>IF($CL162&gt;=39,INDEX($AU:$AU,$CK162+39),"")</f>
      </c>
      <c r="CJ162">
        <f>IF($CL162&gt;=40,INDEX($AU:$AU,$CK162+40),"")</f>
      </c>
      <c r="CK162">
        <f>IFERROR(MATCH($AT162,$AU$2:$AU$133,0)+1,0)</f>
      </c>
      <c r="CL162">
        <f>IFERROR(INDEX($AV$2:$AV$133,MATCH($AT162,$AU$2:$AU$133,0)),0)</f>
      </c>
      <c r="CM162">
        <f>IFERROR(LEFT($L162,FIND(" - ",$L162)-1),$L162)</f>
      </c>
      <c r="CN162" t="s">
        <v>149</v>
      </c>
      <c r="CP162">
        <f>IF($DK162&gt;=1,INDEX($CN:$CN,$DJ162+1),"")</f>
      </c>
      <c r="CQ162">
        <f>IF($DK162&gt;=2,INDEX($CN:$CN,$DJ162+2),"")</f>
      </c>
      <c r="CR162">
        <f>IF($DK162&gt;=3,INDEX($CN:$CN,$DJ162+3),"")</f>
      </c>
      <c r="CS162">
        <f>IF($DK162&gt;=4,INDEX($CN:$CN,$DJ162+4),"")</f>
      </c>
      <c r="CT162">
        <f>IF($DK162&gt;=5,INDEX($CN:$CN,$DJ162+5),"")</f>
      </c>
      <c r="CU162">
        <f>IF($DK162&gt;=6,INDEX($CN:$CN,$DJ162+6),"")</f>
      </c>
      <c r="CV162">
        <f>IF($DK162&gt;=7,INDEX($CN:$CN,$DJ162+7),"")</f>
      </c>
      <c r="CW162">
        <f>IF($DK162&gt;=8,INDEX($CN:$CN,$DJ162+8),"")</f>
      </c>
      <c r="CX162">
        <f>IF($DK162&gt;=9,INDEX($CN:$CN,$DJ162+9),"")</f>
      </c>
      <c r="CY162">
        <f>IF($DK162&gt;=10,INDEX($CN:$CN,$DJ162+10),"")</f>
      </c>
      <c r="CZ162">
        <f>IF($DK162&gt;=11,INDEX($CN:$CN,$DJ162+11),"")</f>
      </c>
      <c r="DA162">
        <f>IF($DK162&gt;=12,INDEX($CN:$CN,$DJ162+12),"")</f>
      </c>
      <c r="DB162">
        <f>IF($DK162&gt;=13,INDEX($CN:$CN,$DJ162+13),"")</f>
      </c>
      <c r="DC162">
        <f>IF($DK162&gt;=14,INDEX($CN:$CN,$DJ162+14),"")</f>
      </c>
      <c r="DD162">
        <f>IF($DK162&gt;=15,INDEX($CN:$CN,$DJ162+15),"")</f>
      </c>
      <c r="DE162">
        <f>IF($DK162&gt;=16,INDEX($CN:$CN,$DJ162+16),"")</f>
      </c>
      <c r="DF162">
        <f>IF($DK162&gt;=17,INDEX($CN:$CN,$DJ162+17),"")</f>
      </c>
      <c r="DG162">
        <f>IF($DK162&gt;=18,INDEX($CN:$CN,$DJ162+18),"")</f>
      </c>
      <c r="DH162">
        <f>IF($DK162&gt;=19,INDEX($CN:$CN,$DJ162+19),"")</f>
      </c>
      <c r="DI162">
        <f>IF($DK162&gt;=20,INDEX($CN:$CN,$DJ162+20),"")</f>
      </c>
      <c r="DJ162">
        <f>IFERROR(MATCH($CM162,$CN$2:$CN$1089,0)+1,0)</f>
      </c>
      <c r="DK162">
        <f>IFERROR(INDEX($CO$2:$CO$1089,MATCH($CM162,$CN$2:$CN$1089,0)),0)</f>
      </c>
      <c r="DL162">
        <f>IFERROR(INDEX($AS:$AS,MATCH($O162,$AR:$AR,0))&amp;"","")</f>
      </c>
      <c r="DP162">
        <f>IF($GS162&gt;=1,INDEX($DM:$DM,$GR162+1),"")</f>
      </c>
      <c r="DQ162">
        <f>IF($GS162&gt;=2,INDEX($DM:$DM,$GR162+2),"")</f>
      </c>
      <c r="DR162">
        <f>IF($GS162&gt;=3,INDEX($DM:$DM,$GR162+3),"")</f>
      </c>
      <c r="DS162">
        <f>IF($GS162&gt;=4,INDEX($DM:$DM,$GR162+4),"")</f>
      </c>
      <c r="DT162">
        <f>IF($GS162&gt;=5,INDEX($DM:$DM,$GR162+5),"")</f>
      </c>
      <c r="DU162">
        <f>IF($GS162&gt;=6,INDEX($DM:$DM,$GR162+6),"")</f>
      </c>
      <c r="DV162">
        <f>IF($GS162&gt;=7,INDEX($DM:$DM,$GR162+7),"")</f>
      </c>
      <c r="DW162">
        <f>IF($GS162&gt;=8,INDEX($DM:$DM,$GR162+8),"")</f>
      </c>
      <c r="DX162">
        <f>IF($GS162&gt;=9,INDEX($DM:$DM,$GR162+9),"")</f>
      </c>
      <c r="DY162">
        <f>IF($GS162&gt;=10,INDEX($DM:$DM,$GR162+10),"")</f>
      </c>
      <c r="DZ162">
        <f>IF($GS162&gt;=11,INDEX($DM:$DM,$GR162+11),"")</f>
      </c>
      <c r="EA162">
        <f>IF($GS162&gt;=12,INDEX($DM:$DM,$GR162+12),"")</f>
      </c>
      <c r="EB162">
        <f>IF($GS162&gt;=13,INDEX($DM:$DM,$GR162+13),"")</f>
      </c>
      <c r="EC162">
        <f>IF($GS162&gt;=14,INDEX($DM:$DM,$GR162+14),"")</f>
      </c>
      <c r="ED162">
        <f>IF($GS162&gt;=15,INDEX($DM:$DM,$GR162+15),"")</f>
      </c>
      <c r="EE162">
        <f>IF($GS162&gt;=16,INDEX($DM:$DM,$GR162+16),"")</f>
      </c>
      <c r="EF162">
        <f>IF($GS162&gt;=17,INDEX($DM:$DM,$GR162+17),"")</f>
      </c>
      <c r="EG162">
        <f>IF($GS162&gt;=18,INDEX($DM:$DM,$GR162+18),"")</f>
      </c>
      <c r="EH162">
        <f>IF($GS162&gt;=19,INDEX($DM:$DM,$GR162+19),"")</f>
      </c>
      <c r="EI162">
        <f>IF($GS162&gt;=20,INDEX($DM:$DM,$GR162+20),"")</f>
      </c>
      <c r="EJ162">
        <f>IF($GS162&gt;=21,INDEX($DM:$DM,$GR162+21),"")</f>
      </c>
      <c r="EK162">
        <f>IF($GS162&gt;=22,INDEX($DM:$DM,$GR162+22),"")</f>
      </c>
      <c r="EL162">
        <f>IF($GS162&gt;=23,INDEX($DM:$DM,$GR162+23),"")</f>
      </c>
      <c r="EM162">
        <f>IF($GS162&gt;=24,INDEX($DM:$DM,$GR162+24),"")</f>
      </c>
      <c r="EN162">
        <f>IF($GS162&gt;=25,INDEX($DM:$DM,$GR162+25),"")</f>
      </c>
      <c r="EO162">
        <f>IF($GS162&gt;=26,INDEX($DM:$DM,$GR162+26),"")</f>
      </c>
      <c r="EP162">
        <f>IF($GS162&gt;=27,INDEX($DM:$DM,$GR162+27),"")</f>
      </c>
      <c r="EQ162">
        <f>IF($GS162&gt;=28,INDEX($DM:$DM,$GR162+28),"")</f>
      </c>
      <c r="ER162">
        <f>IF($GS162&gt;=29,INDEX($DM:$DM,$GR162+29),"")</f>
      </c>
      <c r="ES162">
        <f>IF($GS162&gt;=30,INDEX($DM:$DM,$GR162+30),"")</f>
      </c>
      <c r="ET162">
        <f>IF($GS162&gt;=31,INDEX($DM:$DM,$GR162+31),"")</f>
      </c>
      <c r="EU162">
        <f>IF($GS162&gt;=32,INDEX($DM:$DM,$GR162+32),"")</f>
      </c>
      <c r="EV162">
        <f>IF($GS162&gt;=33,INDEX($DM:$DM,$GR162+33),"")</f>
      </c>
      <c r="EW162">
        <f>IF($GS162&gt;=34,INDEX($DM:$DM,$GR162+34),"")</f>
      </c>
      <c r="EX162">
        <f>IF($GS162&gt;=35,INDEX($DM:$DM,$GR162+35),"")</f>
      </c>
      <c r="EY162">
        <f>IF($GS162&gt;=36,INDEX($DM:$DM,$GR162+36),"")</f>
      </c>
      <c r="EZ162">
        <f>IF($GS162&gt;=37,INDEX($DM:$DM,$GR162+37),"")</f>
      </c>
      <c r="FA162">
        <f>IF($GS162&gt;=38,INDEX($DM:$DM,$GR162+38),"")</f>
      </c>
      <c r="FB162">
        <f>IF($GS162&gt;=39,INDEX($DM:$DM,$GR162+39),"")</f>
      </c>
      <c r="FC162">
        <f>IF($GS162&gt;=40,INDEX($DM:$DM,$GR162+40),"")</f>
      </c>
      <c r="FD162">
        <f>IF($GS162&gt;=1,INDEX($DN:$DN,$GR162+1),"")</f>
      </c>
      <c r="FE162">
        <f>IF($GS162&gt;=2,INDEX($DN:$DN,$GR162+2),"")</f>
      </c>
      <c r="FF162">
        <f>IF($GS162&gt;=3,INDEX($DN:$DN,$GR162+3),"")</f>
      </c>
      <c r="FG162">
        <f>IF($GS162&gt;=4,INDEX($DN:$DN,$GR162+4),"")</f>
      </c>
      <c r="FH162">
        <f>IF($GS162&gt;=5,INDEX($DN:$DN,$GR162+5),"")</f>
      </c>
      <c r="FI162">
        <f>IF($GS162&gt;=6,INDEX($DN:$DN,$GR162+6),"")</f>
      </c>
      <c r="FJ162">
        <f>IF($GS162&gt;=7,INDEX($DN:$DN,$GR162+7),"")</f>
      </c>
      <c r="FK162">
        <f>IF($GS162&gt;=8,INDEX($DN:$DN,$GR162+8),"")</f>
      </c>
      <c r="FL162">
        <f>IF($GS162&gt;=9,INDEX($DN:$DN,$GR162+9),"")</f>
      </c>
      <c r="FM162">
        <f>IF($GS162&gt;=10,INDEX($DN:$DN,$GR162+10),"")</f>
      </c>
      <c r="FN162">
        <f>IF($GS162&gt;=11,INDEX($DN:$DN,$GR162+11),"")</f>
      </c>
      <c r="FO162">
        <f>IF($GS162&gt;=12,INDEX($DN:$DN,$GR162+12),"")</f>
      </c>
      <c r="FP162">
        <f>IF($GS162&gt;=13,INDEX($DN:$DN,$GR162+13),"")</f>
      </c>
      <c r="FQ162">
        <f>IF($GS162&gt;=14,INDEX($DN:$DN,$GR162+14),"")</f>
      </c>
      <c r="FR162">
        <f>IF($GS162&gt;=15,INDEX($DN:$DN,$GR162+15),"")</f>
      </c>
      <c r="FS162">
        <f>IF($GS162&gt;=16,INDEX($DN:$DN,$GR162+16),"")</f>
      </c>
      <c r="FT162">
        <f>IF($GS162&gt;=17,INDEX($DN:$DN,$GR162+17),"")</f>
      </c>
      <c r="FU162">
        <f>IF($GS162&gt;=18,INDEX($DN:$DN,$GR162+18),"")</f>
      </c>
      <c r="FV162">
        <f>IF($GS162&gt;=19,INDEX($DN:$DN,$GR162+19),"")</f>
      </c>
      <c r="FW162">
        <f>IF($GS162&gt;=20,INDEX($DN:$DN,$GR162+20),"")</f>
      </c>
      <c r="FX162">
        <f>IF($GS162&gt;=21,INDEX($DN:$DN,$GR162+21),"")</f>
      </c>
      <c r="FY162">
        <f>IF($GS162&gt;=22,INDEX($DN:$DN,$GR162+22),"")</f>
      </c>
      <c r="FZ162">
        <f>IF($GS162&gt;=23,INDEX($DN:$DN,$GR162+23),"")</f>
      </c>
      <c r="GA162">
        <f>IF($GS162&gt;=24,INDEX($DN:$DN,$GR162+24),"")</f>
      </c>
      <c r="GB162">
        <f>IF($GS162&gt;=25,INDEX($DN:$DN,$GR162+25),"")</f>
      </c>
      <c r="GC162">
        <f>IF($GS162&gt;=26,INDEX($DN:$DN,$GR162+26),"")</f>
      </c>
      <c r="GD162">
        <f>IF($GS162&gt;=27,INDEX($DN:$DN,$GR162+27),"")</f>
      </c>
      <c r="GE162">
        <f>IF($GS162&gt;=28,INDEX($DN:$DN,$GR162+28),"")</f>
      </c>
      <c r="GF162">
        <f>IF($GS162&gt;=29,INDEX($DN:$DN,$GR162+29),"")</f>
      </c>
      <c r="GG162">
        <f>IF($GS162&gt;=30,INDEX($DN:$DN,$GR162+30),"")</f>
      </c>
      <c r="GH162">
        <f>IF($GS162&gt;=31,INDEX($DN:$DN,$GR162+31),"")</f>
      </c>
      <c r="GI162">
        <f>IF($GS162&gt;=32,INDEX($DN:$DN,$GR162+32),"")</f>
      </c>
      <c r="GJ162">
        <f>IF($GS162&gt;=33,INDEX($DN:$DN,$GR162+33),"")</f>
      </c>
      <c r="GK162">
        <f>IF($GS162&gt;=34,INDEX($DN:$DN,$GR162+34),"")</f>
      </c>
      <c r="GL162">
        <f>IF($GS162&gt;=35,INDEX($DN:$DN,$GR162+35),"")</f>
      </c>
      <c r="GM162">
        <f>IF($GS162&gt;=36,INDEX($DN:$DN,$GR162+36),"")</f>
      </c>
      <c r="GN162">
        <f>IF($GS162&gt;=37,INDEX($DN:$DN,$GR162+37),"")</f>
      </c>
      <c r="GO162">
        <f>IF($GS162&gt;=38,INDEX($DN:$DN,$GR162+38),"")</f>
      </c>
      <c r="GP162">
        <f>IF($GS162&gt;=39,INDEX($DN:$DN,$GR162+39),"")</f>
      </c>
      <c r="GQ162">
        <f>IF($GS162&gt;=40,INDEX($DN:$DN,$GR162+40),"")</f>
      </c>
      <c r="GR162">
        <f>IFERROR(MATCH($DL162,$DM$2:$DM$148,0)+1,0)</f>
      </c>
      <c r="GS162">
        <f>IFERROR(INDEX($DO$2:$DO$148,MATCH($DL162,$DM$2:$DM$148,0)),0)</f>
      </c>
      <c r="GT162">
        <f>IFERROR(MATCH($Z162,$DP$162:$FC$162,0),0)</f>
      </c>
      <c r="GU162">
        <f>IF($GT162&gt;0,INDEX($FD$162:$GQ$162,$GT162),"")</f>
      </c>
      <c r="GV162" t="s">
        <v>224</v>
      </c>
      <c r="GX162">
        <f>IF($JG162&gt;=1,INDEX($GV:$GV,$JF162+1),"")</f>
      </c>
      <c r="GY162">
        <f>IF($JG162&gt;=2,INDEX($GV:$GV,$JF162+2),"")</f>
      </c>
      <c r="GZ162">
        <f>IF($JG162&gt;=3,INDEX($GV:$GV,$JF162+3),"")</f>
      </c>
      <c r="HA162">
        <f>IF($JG162&gt;=4,INDEX($GV:$GV,$JF162+4),"")</f>
      </c>
      <c r="HB162">
        <f>IF($JG162&gt;=5,INDEX($GV:$GV,$JF162+5),"")</f>
      </c>
      <c r="HC162">
        <f>IF($JG162&gt;=6,INDEX($GV:$GV,$JF162+6),"")</f>
      </c>
      <c r="HD162">
        <f>IF($JG162&gt;=7,INDEX($GV:$GV,$JF162+7),"")</f>
      </c>
      <c r="HE162">
        <f>IF($JG162&gt;=8,INDEX($GV:$GV,$JF162+8),"")</f>
      </c>
      <c r="HF162">
        <f>IF($JG162&gt;=9,INDEX($GV:$GV,$JF162+9),"")</f>
      </c>
      <c r="HG162">
        <f>IF($JG162&gt;=10,INDEX($GV:$GV,$JF162+10),"")</f>
      </c>
      <c r="HH162">
        <f>IF($JG162&gt;=11,INDEX($GV:$GV,$JF162+11),"")</f>
      </c>
      <c r="HI162">
        <f>IF($JG162&gt;=12,INDEX($GV:$GV,$JF162+12),"")</f>
      </c>
      <c r="HJ162">
        <f>IF($JG162&gt;=13,INDEX($GV:$GV,$JF162+13),"")</f>
      </c>
      <c r="HK162">
        <f>IF($JG162&gt;=14,INDEX($GV:$GV,$JF162+14),"")</f>
      </c>
      <c r="HL162">
        <f>IF($JG162&gt;=15,INDEX($GV:$GV,$JF162+15),"")</f>
      </c>
      <c r="HM162">
        <f>IF($JG162&gt;=16,INDEX($GV:$GV,$JF162+16),"")</f>
      </c>
      <c r="HN162">
        <f>IF($JG162&gt;=17,INDEX($GV:$GV,$JF162+17),"")</f>
      </c>
      <c r="HO162">
        <f>IF($JG162&gt;=18,INDEX($GV:$GV,$JF162+18),"")</f>
      </c>
      <c r="HP162">
        <f>IF($JG162&gt;=19,INDEX($GV:$GV,$JF162+19),"")</f>
      </c>
      <c r="HQ162">
        <f>IF($JG162&gt;=20,INDEX($GV:$GV,$JF162+20),"")</f>
      </c>
      <c r="HR162">
        <f>IF($JG162&gt;=21,INDEX($GV:$GV,$JF162+21),"")</f>
      </c>
      <c r="HS162">
        <f>IF($JG162&gt;=22,INDEX($GV:$GV,$JF162+22),"")</f>
      </c>
      <c r="HT162">
        <f>IF($JG162&gt;=23,INDEX($GV:$GV,$JF162+23),"")</f>
      </c>
      <c r="HU162">
        <f>IF($JG162&gt;=24,INDEX($GV:$GV,$JF162+24),"")</f>
      </c>
      <c r="HV162">
        <f>IF($JG162&gt;=25,INDEX($GV:$GV,$JF162+25),"")</f>
      </c>
      <c r="HW162">
        <f>IF($JG162&gt;=26,INDEX($GV:$GV,$JF162+26),"")</f>
      </c>
      <c r="HX162">
        <f>IF($JG162&gt;=27,INDEX($GV:$GV,$JF162+27),"")</f>
      </c>
      <c r="HY162">
        <f>IF($JG162&gt;=28,INDEX($GV:$GV,$JF162+28),"")</f>
      </c>
      <c r="HZ162">
        <f>IF($JG162&gt;=29,INDEX($GV:$GV,$JF162+29),"")</f>
      </c>
      <c r="IA162">
        <f>IF($JG162&gt;=30,INDEX($GV:$GV,$JF162+30),"")</f>
      </c>
      <c r="IB162">
        <f>IF($JG162&gt;=31,INDEX($GV:$GV,$JF162+31),"")</f>
      </c>
      <c r="IC162">
        <f>IF($JG162&gt;=32,INDEX($GV:$GV,$JF162+32),"")</f>
      </c>
      <c r="ID162">
        <f>IF($JG162&gt;=33,INDEX($GV:$GV,$JF162+33),"")</f>
      </c>
      <c r="IE162">
        <f>IF($JG162&gt;=34,INDEX($GV:$GV,$JF162+34),"")</f>
      </c>
      <c r="IF162">
        <f>IF($JG162&gt;=35,INDEX($GV:$GV,$JF162+35),"")</f>
      </c>
      <c r="IG162">
        <f>IF($JG162&gt;=36,INDEX($GV:$GV,$JF162+36),"")</f>
      </c>
      <c r="IH162">
        <f>IF($JG162&gt;=37,INDEX($GV:$GV,$JF162+37),"")</f>
      </c>
      <c r="II162">
        <f>IF($JG162&gt;=38,INDEX($GV:$GV,$JF162+38),"")</f>
      </c>
      <c r="IJ162">
        <f>IF($JG162&gt;=39,INDEX($GV:$GV,$JF162+39),"")</f>
      </c>
      <c r="IK162">
        <f>IF($JG162&gt;=40,INDEX($GV:$GV,$JF162+40),"")</f>
      </c>
      <c r="IL162">
        <f>IF($JG162&gt;=41,INDEX($GV:$GV,$JF162+41),"")</f>
      </c>
      <c r="IM162">
        <f>IF($JG162&gt;=42,INDEX($GV:$GV,$JF162+42),"")</f>
      </c>
      <c r="IN162">
        <f>IF($JG162&gt;=43,INDEX($GV:$GV,$JF162+43),"")</f>
      </c>
      <c r="IO162">
        <f>IF($JG162&gt;=44,INDEX($GV:$GV,$JF162+44),"")</f>
      </c>
      <c r="IP162">
        <f>IF($JG162&gt;=45,INDEX($GV:$GV,$JF162+45),"")</f>
      </c>
      <c r="IQ162">
        <f>IF($JG162&gt;=46,INDEX($GV:$GV,$JF162+46),"")</f>
      </c>
      <c r="IR162">
        <f>IF($JG162&gt;=47,INDEX($GV:$GV,$JF162+47),"")</f>
      </c>
      <c r="IS162">
        <f>IF($JG162&gt;=48,INDEX($GV:$GV,$JF162+48),"")</f>
      </c>
      <c r="IT162">
        <f>IF($JG162&gt;=49,INDEX($GV:$GV,$JF162+49),"")</f>
      </c>
      <c r="IU162">
        <f>IF($JG162&gt;=50,INDEX($GV:$GV,$JF162+50),"")</f>
      </c>
      <c r="IV162">
        <f>IF($JG162&gt;=51,INDEX($GV:$GV,$JF162+51),"")</f>
      </c>
      <c r="IW162">
        <f>IF($JG162&gt;=52,INDEX($GV:$GV,$JF162+52),"")</f>
      </c>
      <c r="IX162">
        <f>IF($JG162&gt;=53,INDEX($GV:$GV,$JF162+53),"")</f>
      </c>
      <c r="IY162">
        <f>IF($JG162&gt;=54,INDEX($GV:$GV,$JF162+54),"")</f>
      </c>
      <c r="IZ162">
        <f>IF($JG162&gt;=55,INDEX($GV:$GV,$JF162+55),"")</f>
      </c>
      <c r="JA162">
        <f>IF($JG162&gt;=56,INDEX($GV:$GV,$JF162+56),"")</f>
      </c>
      <c r="JB162">
        <f>IF($JG162&gt;=57,INDEX($GV:$GV,$JF162+57),"")</f>
      </c>
      <c r="JC162">
        <f>IF($JG162&gt;=58,INDEX($GV:$GV,$JF162+58),"")</f>
      </c>
      <c r="JD162">
        <f>IF($JG162&gt;=59,INDEX($GV:$GV,$JF162+59),"")</f>
      </c>
      <c r="JE162">
        <f>IF($JG162&gt;=60,INDEX($GV:$GV,$JF162+60),"")</f>
      </c>
      <c r="JF162">
        <f>IFERROR(MATCH($GU162,$GV$2:$GV$322,0)+1,0)</f>
      </c>
      <c r="JG162">
        <f>IFERROR(INDEX($GW$2:$GW$322,MATCH($GU162,$GV$2:$GV$322,0)),0)</f>
      </c>
      <c r="JH162" t="s">
        <v>44</v>
      </c>
      <c r="JI162" t="s">
        <v>44</v>
      </c>
    </row>
    <row r="163" spans="1:269" x14ac:dyDescent="0.25">
      <c r="R163">
        <f>IF(OR($U163="",$Q163=""),"",IFERROR($U163/$Q163,0))</f>
      </c>
      <c r="S163">
        <f>IF($U163="","",
SUM($T163,$V163,$AA163,$W163,$Y163)*
(1-IF($AB163="",0,VALUE($AB163)/100)))</f>
      </c>
      <c r="T163">
        <f>IF($U163="","",$U163)</f>
      </c>
      <c r="V163">
        <f>IF($U163="","",
IF($O163="","",
IF(ISNUMBER(SEARCH("exempt",LOWER($O163))),0,
$U163*(VALUE(SUBSTITUTE($O163,"%",""))/100))))</f>
      </c>
      <c r="AC163">
        <f>IFERROR(IF(FIND(" - ",$K163)&gt;0,MID($K163,FIND(" - ",$K163)+3,LEN($K163)),""),"")</f>
      </c>
      <c r="AL163" t="s">
        <v>826</v>
      </c>
      <c r="AQ163" t="s">
        <v>253</v>
      </c>
      <c r="AT163">
        <f>IFERROR(LEFT($K163,FIND(" - ",$K163)-1),$K163)</f>
      </c>
      <c r="AW163">
        <f>IF($CL163&gt;=1,INDEX($AU:$AU,$CK163+1),"")</f>
      </c>
      <c r="AX163">
        <f>IF($CL163&gt;=2,INDEX($AU:$AU,$CK163+2),"")</f>
      </c>
      <c r="AY163">
        <f>IF($CL163&gt;=3,INDEX($AU:$AU,$CK163+3),"")</f>
      </c>
      <c r="AZ163">
        <f>IF($CL163&gt;=4,INDEX($AU:$AU,$CK163+4),"")</f>
      </c>
      <c r="BA163">
        <f>IF($CL163&gt;=5,INDEX($AU:$AU,$CK163+5),"")</f>
      </c>
      <c r="BB163">
        <f>IF($CL163&gt;=6,INDEX($AU:$AU,$CK163+6),"")</f>
      </c>
      <c r="BC163">
        <f>IF($CL163&gt;=7,INDEX($AU:$AU,$CK163+7),"")</f>
      </c>
      <c r="BD163">
        <f>IF($CL163&gt;=8,INDEX($AU:$AU,$CK163+8),"")</f>
      </c>
      <c r="BE163">
        <f>IF($CL163&gt;=9,INDEX($AU:$AU,$CK163+9),"")</f>
      </c>
      <c r="BF163">
        <f>IF($CL163&gt;=10,INDEX($AU:$AU,$CK163+10),"")</f>
      </c>
      <c r="BG163">
        <f>IF($CL163&gt;=11,INDEX($AU:$AU,$CK163+11),"")</f>
      </c>
      <c r="BH163">
        <f>IF($CL163&gt;=12,INDEX($AU:$AU,$CK163+12),"")</f>
      </c>
      <c r="BI163">
        <f>IF($CL163&gt;=13,INDEX($AU:$AU,$CK163+13),"")</f>
      </c>
      <c r="BJ163">
        <f>IF($CL163&gt;=14,INDEX($AU:$AU,$CK163+14),"")</f>
      </c>
      <c r="BK163">
        <f>IF($CL163&gt;=15,INDEX($AU:$AU,$CK163+15),"")</f>
      </c>
      <c r="BL163">
        <f>IF($CL163&gt;=16,INDEX($AU:$AU,$CK163+16),"")</f>
      </c>
      <c r="BM163">
        <f>IF($CL163&gt;=17,INDEX($AU:$AU,$CK163+17),"")</f>
      </c>
      <c r="BN163">
        <f>IF($CL163&gt;=18,INDEX($AU:$AU,$CK163+18),"")</f>
      </c>
      <c r="BO163">
        <f>IF($CL163&gt;=19,INDEX($AU:$AU,$CK163+19),"")</f>
      </c>
      <c r="BP163">
        <f>IF($CL163&gt;=20,INDEX($AU:$AU,$CK163+20),"")</f>
      </c>
      <c r="BQ163">
        <f>IF($CL163&gt;=21,INDEX($AU:$AU,$CK163+21),"")</f>
      </c>
      <c r="BR163">
        <f>IF($CL163&gt;=22,INDEX($AU:$AU,$CK163+22),"")</f>
      </c>
      <c r="BS163">
        <f>IF($CL163&gt;=23,INDEX($AU:$AU,$CK163+23),"")</f>
      </c>
      <c r="BT163">
        <f>IF($CL163&gt;=24,INDEX($AU:$AU,$CK163+24),"")</f>
      </c>
      <c r="BU163">
        <f>IF($CL163&gt;=25,INDEX($AU:$AU,$CK163+25),"")</f>
      </c>
      <c r="BV163">
        <f>IF($CL163&gt;=26,INDEX($AU:$AU,$CK163+26),"")</f>
      </c>
      <c r="BW163">
        <f>IF($CL163&gt;=27,INDEX($AU:$AU,$CK163+27),"")</f>
      </c>
      <c r="BX163">
        <f>IF($CL163&gt;=28,INDEX($AU:$AU,$CK163+28),"")</f>
      </c>
      <c r="BY163">
        <f>IF($CL163&gt;=29,INDEX($AU:$AU,$CK163+29),"")</f>
      </c>
      <c r="BZ163">
        <f>IF($CL163&gt;=30,INDEX($AU:$AU,$CK163+30),"")</f>
      </c>
      <c r="CA163">
        <f>IF($CL163&gt;=31,INDEX($AU:$AU,$CK163+31),"")</f>
      </c>
      <c r="CB163">
        <f>IF($CL163&gt;=32,INDEX($AU:$AU,$CK163+32),"")</f>
      </c>
      <c r="CC163">
        <f>IF($CL163&gt;=33,INDEX($AU:$AU,$CK163+33),"")</f>
      </c>
      <c r="CD163">
        <f>IF($CL163&gt;=34,INDEX($AU:$AU,$CK163+34),"")</f>
      </c>
      <c r="CE163">
        <f>IF($CL163&gt;=35,INDEX($AU:$AU,$CK163+35),"")</f>
      </c>
      <c r="CF163">
        <f>IF($CL163&gt;=36,INDEX($AU:$AU,$CK163+36),"")</f>
      </c>
      <c r="CG163">
        <f>IF($CL163&gt;=37,INDEX($AU:$AU,$CK163+37),"")</f>
      </c>
      <c r="CH163">
        <f>IF($CL163&gt;=38,INDEX($AU:$AU,$CK163+38),"")</f>
      </c>
      <c r="CI163">
        <f>IF($CL163&gt;=39,INDEX($AU:$AU,$CK163+39),"")</f>
      </c>
      <c r="CJ163">
        <f>IF($CL163&gt;=40,INDEX($AU:$AU,$CK163+40),"")</f>
      </c>
      <c r="CK163">
        <f>IFERROR(MATCH($AT163,$AU$2:$AU$133,0)+1,0)</f>
      </c>
      <c r="CL163">
        <f>IFERROR(INDEX($AV$2:$AV$133,MATCH($AT163,$AU$2:$AU$133,0)),0)</f>
      </c>
      <c r="CM163">
        <f>IFERROR(LEFT($L163,FIND(" - ",$L163)-1),$L163)</f>
      </c>
      <c r="CN163" t="s">
        <v>827</v>
      </c>
      <c r="CO163">
        <v>1</v>
      </c>
      <c r="CP163">
        <f>IF($DK163&gt;=1,INDEX($CN:$CN,$DJ163+1),"")</f>
      </c>
      <c r="CQ163">
        <f>IF($DK163&gt;=2,INDEX($CN:$CN,$DJ163+2),"")</f>
      </c>
      <c r="CR163">
        <f>IF($DK163&gt;=3,INDEX($CN:$CN,$DJ163+3),"")</f>
      </c>
      <c r="CS163">
        <f>IF($DK163&gt;=4,INDEX($CN:$CN,$DJ163+4),"")</f>
      </c>
      <c r="CT163">
        <f>IF($DK163&gt;=5,INDEX($CN:$CN,$DJ163+5),"")</f>
      </c>
      <c r="CU163">
        <f>IF($DK163&gt;=6,INDEX($CN:$CN,$DJ163+6),"")</f>
      </c>
      <c r="CV163">
        <f>IF($DK163&gt;=7,INDEX($CN:$CN,$DJ163+7),"")</f>
      </c>
      <c r="CW163">
        <f>IF($DK163&gt;=8,INDEX($CN:$CN,$DJ163+8),"")</f>
      </c>
      <c r="CX163">
        <f>IF($DK163&gt;=9,INDEX($CN:$CN,$DJ163+9),"")</f>
      </c>
      <c r="CY163">
        <f>IF($DK163&gt;=10,INDEX($CN:$CN,$DJ163+10),"")</f>
      </c>
      <c r="CZ163">
        <f>IF($DK163&gt;=11,INDEX($CN:$CN,$DJ163+11),"")</f>
      </c>
      <c r="DA163">
        <f>IF($DK163&gt;=12,INDEX($CN:$CN,$DJ163+12),"")</f>
      </c>
      <c r="DB163">
        <f>IF($DK163&gt;=13,INDEX($CN:$CN,$DJ163+13),"")</f>
      </c>
      <c r="DC163">
        <f>IF($DK163&gt;=14,INDEX($CN:$CN,$DJ163+14),"")</f>
      </c>
      <c r="DD163">
        <f>IF($DK163&gt;=15,INDEX($CN:$CN,$DJ163+15),"")</f>
      </c>
      <c r="DE163">
        <f>IF($DK163&gt;=16,INDEX($CN:$CN,$DJ163+16),"")</f>
      </c>
      <c r="DF163">
        <f>IF($DK163&gt;=17,INDEX($CN:$CN,$DJ163+17),"")</f>
      </c>
      <c r="DG163">
        <f>IF($DK163&gt;=18,INDEX($CN:$CN,$DJ163+18),"")</f>
      </c>
      <c r="DH163">
        <f>IF($DK163&gt;=19,INDEX($CN:$CN,$DJ163+19),"")</f>
      </c>
      <c r="DI163">
        <f>IF($DK163&gt;=20,INDEX($CN:$CN,$DJ163+20),"")</f>
      </c>
      <c r="DJ163">
        <f>IFERROR(MATCH($CM163,$CN$2:$CN$1089,0)+1,0)</f>
      </c>
      <c r="DK163">
        <f>IFERROR(INDEX($CO$2:$CO$1089,MATCH($CM163,$CN$2:$CN$1089,0)),0)</f>
      </c>
      <c r="DL163">
        <f>IFERROR(INDEX($AS:$AS,MATCH($O163,$AR:$AR,0))&amp;"","")</f>
      </c>
      <c r="DP163">
        <f>IF($GS163&gt;=1,INDEX($DM:$DM,$GR163+1),"")</f>
      </c>
      <c r="DQ163">
        <f>IF($GS163&gt;=2,INDEX($DM:$DM,$GR163+2),"")</f>
      </c>
      <c r="DR163">
        <f>IF($GS163&gt;=3,INDEX($DM:$DM,$GR163+3),"")</f>
      </c>
      <c r="DS163">
        <f>IF($GS163&gt;=4,INDEX($DM:$DM,$GR163+4),"")</f>
      </c>
      <c r="DT163">
        <f>IF($GS163&gt;=5,INDEX($DM:$DM,$GR163+5),"")</f>
      </c>
      <c r="DU163">
        <f>IF($GS163&gt;=6,INDEX($DM:$DM,$GR163+6),"")</f>
      </c>
      <c r="DV163">
        <f>IF($GS163&gt;=7,INDEX($DM:$DM,$GR163+7),"")</f>
      </c>
      <c r="DW163">
        <f>IF($GS163&gt;=8,INDEX($DM:$DM,$GR163+8),"")</f>
      </c>
      <c r="DX163">
        <f>IF($GS163&gt;=9,INDEX($DM:$DM,$GR163+9),"")</f>
      </c>
      <c r="DY163">
        <f>IF($GS163&gt;=10,INDEX($DM:$DM,$GR163+10),"")</f>
      </c>
      <c r="DZ163">
        <f>IF($GS163&gt;=11,INDEX($DM:$DM,$GR163+11),"")</f>
      </c>
      <c r="EA163">
        <f>IF($GS163&gt;=12,INDEX($DM:$DM,$GR163+12),"")</f>
      </c>
      <c r="EB163">
        <f>IF($GS163&gt;=13,INDEX($DM:$DM,$GR163+13),"")</f>
      </c>
      <c r="EC163">
        <f>IF($GS163&gt;=14,INDEX($DM:$DM,$GR163+14),"")</f>
      </c>
      <c r="ED163">
        <f>IF($GS163&gt;=15,INDEX($DM:$DM,$GR163+15),"")</f>
      </c>
      <c r="EE163">
        <f>IF($GS163&gt;=16,INDEX($DM:$DM,$GR163+16),"")</f>
      </c>
      <c r="EF163">
        <f>IF($GS163&gt;=17,INDEX($DM:$DM,$GR163+17),"")</f>
      </c>
      <c r="EG163">
        <f>IF($GS163&gt;=18,INDEX($DM:$DM,$GR163+18),"")</f>
      </c>
      <c r="EH163">
        <f>IF($GS163&gt;=19,INDEX($DM:$DM,$GR163+19),"")</f>
      </c>
      <c r="EI163">
        <f>IF($GS163&gt;=20,INDEX($DM:$DM,$GR163+20),"")</f>
      </c>
      <c r="EJ163">
        <f>IF($GS163&gt;=21,INDEX($DM:$DM,$GR163+21),"")</f>
      </c>
      <c r="EK163">
        <f>IF($GS163&gt;=22,INDEX($DM:$DM,$GR163+22),"")</f>
      </c>
      <c r="EL163">
        <f>IF($GS163&gt;=23,INDEX($DM:$DM,$GR163+23),"")</f>
      </c>
      <c r="EM163">
        <f>IF($GS163&gt;=24,INDEX($DM:$DM,$GR163+24),"")</f>
      </c>
      <c r="EN163">
        <f>IF($GS163&gt;=25,INDEX($DM:$DM,$GR163+25),"")</f>
      </c>
      <c r="EO163">
        <f>IF($GS163&gt;=26,INDEX($DM:$DM,$GR163+26),"")</f>
      </c>
      <c r="EP163">
        <f>IF($GS163&gt;=27,INDEX($DM:$DM,$GR163+27),"")</f>
      </c>
      <c r="EQ163">
        <f>IF($GS163&gt;=28,INDEX($DM:$DM,$GR163+28),"")</f>
      </c>
      <c r="ER163">
        <f>IF($GS163&gt;=29,INDEX($DM:$DM,$GR163+29),"")</f>
      </c>
      <c r="ES163">
        <f>IF($GS163&gt;=30,INDEX($DM:$DM,$GR163+30),"")</f>
      </c>
      <c r="ET163">
        <f>IF($GS163&gt;=31,INDEX($DM:$DM,$GR163+31),"")</f>
      </c>
      <c r="EU163">
        <f>IF($GS163&gt;=32,INDEX($DM:$DM,$GR163+32),"")</f>
      </c>
      <c r="EV163">
        <f>IF($GS163&gt;=33,INDEX($DM:$DM,$GR163+33),"")</f>
      </c>
      <c r="EW163">
        <f>IF($GS163&gt;=34,INDEX($DM:$DM,$GR163+34),"")</f>
      </c>
      <c r="EX163">
        <f>IF($GS163&gt;=35,INDEX($DM:$DM,$GR163+35),"")</f>
      </c>
      <c r="EY163">
        <f>IF($GS163&gt;=36,INDEX($DM:$DM,$GR163+36),"")</f>
      </c>
      <c r="EZ163">
        <f>IF($GS163&gt;=37,INDEX($DM:$DM,$GR163+37),"")</f>
      </c>
      <c r="FA163">
        <f>IF($GS163&gt;=38,INDEX($DM:$DM,$GR163+38),"")</f>
      </c>
      <c r="FB163">
        <f>IF($GS163&gt;=39,INDEX($DM:$DM,$GR163+39),"")</f>
      </c>
      <c r="FC163">
        <f>IF($GS163&gt;=40,INDEX($DM:$DM,$GR163+40),"")</f>
      </c>
      <c r="FD163">
        <f>IF($GS163&gt;=1,INDEX($DN:$DN,$GR163+1),"")</f>
      </c>
      <c r="FE163">
        <f>IF($GS163&gt;=2,INDEX($DN:$DN,$GR163+2),"")</f>
      </c>
      <c r="FF163">
        <f>IF($GS163&gt;=3,INDEX($DN:$DN,$GR163+3),"")</f>
      </c>
      <c r="FG163">
        <f>IF($GS163&gt;=4,INDEX($DN:$DN,$GR163+4),"")</f>
      </c>
      <c r="FH163">
        <f>IF($GS163&gt;=5,INDEX($DN:$DN,$GR163+5),"")</f>
      </c>
      <c r="FI163">
        <f>IF($GS163&gt;=6,INDEX($DN:$DN,$GR163+6),"")</f>
      </c>
      <c r="FJ163">
        <f>IF($GS163&gt;=7,INDEX($DN:$DN,$GR163+7),"")</f>
      </c>
      <c r="FK163">
        <f>IF($GS163&gt;=8,INDEX($DN:$DN,$GR163+8),"")</f>
      </c>
      <c r="FL163">
        <f>IF($GS163&gt;=9,INDEX($DN:$DN,$GR163+9),"")</f>
      </c>
      <c r="FM163">
        <f>IF($GS163&gt;=10,INDEX($DN:$DN,$GR163+10),"")</f>
      </c>
      <c r="FN163">
        <f>IF($GS163&gt;=11,INDEX($DN:$DN,$GR163+11),"")</f>
      </c>
      <c r="FO163">
        <f>IF($GS163&gt;=12,INDEX($DN:$DN,$GR163+12),"")</f>
      </c>
      <c r="FP163">
        <f>IF($GS163&gt;=13,INDEX($DN:$DN,$GR163+13),"")</f>
      </c>
      <c r="FQ163">
        <f>IF($GS163&gt;=14,INDEX($DN:$DN,$GR163+14),"")</f>
      </c>
      <c r="FR163">
        <f>IF($GS163&gt;=15,INDEX($DN:$DN,$GR163+15),"")</f>
      </c>
      <c r="FS163">
        <f>IF($GS163&gt;=16,INDEX($DN:$DN,$GR163+16),"")</f>
      </c>
      <c r="FT163">
        <f>IF($GS163&gt;=17,INDEX($DN:$DN,$GR163+17),"")</f>
      </c>
      <c r="FU163">
        <f>IF($GS163&gt;=18,INDEX($DN:$DN,$GR163+18),"")</f>
      </c>
      <c r="FV163">
        <f>IF($GS163&gt;=19,INDEX($DN:$DN,$GR163+19),"")</f>
      </c>
      <c r="FW163">
        <f>IF($GS163&gt;=20,INDEX($DN:$DN,$GR163+20),"")</f>
      </c>
      <c r="FX163">
        <f>IF($GS163&gt;=21,INDEX($DN:$DN,$GR163+21),"")</f>
      </c>
      <c r="FY163">
        <f>IF($GS163&gt;=22,INDEX($DN:$DN,$GR163+22),"")</f>
      </c>
      <c r="FZ163">
        <f>IF($GS163&gt;=23,INDEX($DN:$DN,$GR163+23),"")</f>
      </c>
      <c r="GA163">
        <f>IF($GS163&gt;=24,INDEX($DN:$DN,$GR163+24),"")</f>
      </c>
      <c r="GB163">
        <f>IF($GS163&gt;=25,INDEX($DN:$DN,$GR163+25),"")</f>
      </c>
      <c r="GC163">
        <f>IF($GS163&gt;=26,INDEX($DN:$DN,$GR163+26),"")</f>
      </c>
      <c r="GD163">
        <f>IF($GS163&gt;=27,INDEX($DN:$DN,$GR163+27),"")</f>
      </c>
      <c r="GE163">
        <f>IF($GS163&gt;=28,INDEX($DN:$DN,$GR163+28),"")</f>
      </c>
      <c r="GF163">
        <f>IF($GS163&gt;=29,INDEX($DN:$DN,$GR163+29),"")</f>
      </c>
      <c r="GG163">
        <f>IF($GS163&gt;=30,INDEX($DN:$DN,$GR163+30),"")</f>
      </c>
      <c r="GH163">
        <f>IF($GS163&gt;=31,INDEX($DN:$DN,$GR163+31),"")</f>
      </c>
      <c r="GI163">
        <f>IF($GS163&gt;=32,INDEX($DN:$DN,$GR163+32),"")</f>
      </c>
      <c r="GJ163">
        <f>IF($GS163&gt;=33,INDEX($DN:$DN,$GR163+33),"")</f>
      </c>
      <c r="GK163">
        <f>IF($GS163&gt;=34,INDEX($DN:$DN,$GR163+34),"")</f>
      </c>
      <c r="GL163">
        <f>IF($GS163&gt;=35,INDEX($DN:$DN,$GR163+35),"")</f>
      </c>
      <c r="GM163">
        <f>IF($GS163&gt;=36,INDEX($DN:$DN,$GR163+36),"")</f>
      </c>
      <c r="GN163">
        <f>IF($GS163&gt;=37,INDEX($DN:$DN,$GR163+37),"")</f>
      </c>
      <c r="GO163">
        <f>IF($GS163&gt;=38,INDEX($DN:$DN,$GR163+38),"")</f>
      </c>
      <c r="GP163">
        <f>IF($GS163&gt;=39,INDEX($DN:$DN,$GR163+39),"")</f>
      </c>
      <c r="GQ163">
        <f>IF($GS163&gt;=40,INDEX($DN:$DN,$GR163+40),"")</f>
      </c>
      <c r="GR163">
        <f>IFERROR(MATCH($DL163,$DM$2:$DM$148,0)+1,0)</f>
      </c>
      <c r="GS163">
        <f>IFERROR(INDEX($DO$2:$DO$148,MATCH($DL163,$DM$2:$DM$148,0)),0)</f>
      </c>
      <c r="GT163">
        <f>IFERROR(MATCH($Z163,$DP$163:$FC$163,0),0)</f>
      </c>
      <c r="GU163">
        <f>IF($GT163&gt;0,INDEX($FD$163:$GQ$163,$GT163),"")</f>
      </c>
      <c r="GV163" t="s">
        <v>97</v>
      </c>
      <c r="GX163">
        <f>IF($JG163&gt;=1,INDEX($GV:$GV,$JF163+1),"")</f>
      </c>
      <c r="GY163">
        <f>IF($JG163&gt;=2,INDEX($GV:$GV,$JF163+2),"")</f>
      </c>
      <c r="GZ163">
        <f>IF($JG163&gt;=3,INDEX($GV:$GV,$JF163+3),"")</f>
      </c>
      <c r="HA163">
        <f>IF($JG163&gt;=4,INDEX($GV:$GV,$JF163+4),"")</f>
      </c>
      <c r="HB163">
        <f>IF($JG163&gt;=5,INDEX($GV:$GV,$JF163+5),"")</f>
      </c>
      <c r="HC163">
        <f>IF($JG163&gt;=6,INDEX($GV:$GV,$JF163+6),"")</f>
      </c>
      <c r="HD163">
        <f>IF($JG163&gt;=7,INDEX($GV:$GV,$JF163+7),"")</f>
      </c>
      <c r="HE163">
        <f>IF($JG163&gt;=8,INDEX($GV:$GV,$JF163+8),"")</f>
      </c>
      <c r="HF163">
        <f>IF($JG163&gt;=9,INDEX($GV:$GV,$JF163+9),"")</f>
      </c>
      <c r="HG163">
        <f>IF($JG163&gt;=10,INDEX($GV:$GV,$JF163+10),"")</f>
      </c>
      <c r="HH163">
        <f>IF($JG163&gt;=11,INDEX($GV:$GV,$JF163+11),"")</f>
      </c>
      <c r="HI163">
        <f>IF($JG163&gt;=12,INDEX($GV:$GV,$JF163+12),"")</f>
      </c>
      <c r="HJ163">
        <f>IF($JG163&gt;=13,INDEX($GV:$GV,$JF163+13),"")</f>
      </c>
      <c r="HK163">
        <f>IF($JG163&gt;=14,INDEX($GV:$GV,$JF163+14),"")</f>
      </c>
      <c r="HL163">
        <f>IF($JG163&gt;=15,INDEX($GV:$GV,$JF163+15),"")</f>
      </c>
      <c r="HM163">
        <f>IF($JG163&gt;=16,INDEX($GV:$GV,$JF163+16),"")</f>
      </c>
      <c r="HN163">
        <f>IF($JG163&gt;=17,INDEX($GV:$GV,$JF163+17),"")</f>
      </c>
      <c r="HO163">
        <f>IF($JG163&gt;=18,INDEX($GV:$GV,$JF163+18),"")</f>
      </c>
      <c r="HP163">
        <f>IF($JG163&gt;=19,INDEX($GV:$GV,$JF163+19),"")</f>
      </c>
      <c r="HQ163">
        <f>IF($JG163&gt;=20,INDEX($GV:$GV,$JF163+20),"")</f>
      </c>
      <c r="HR163">
        <f>IF($JG163&gt;=21,INDEX($GV:$GV,$JF163+21),"")</f>
      </c>
      <c r="HS163">
        <f>IF($JG163&gt;=22,INDEX($GV:$GV,$JF163+22),"")</f>
      </c>
      <c r="HT163">
        <f>IF($JG163&gt;=23,INDEX($GV:$GV,$JF163+23),"")</f>
      </c>
      <c r="HU163">
        <f>IF($JG163&gt;=24,INDEX($GV:$GV,$JF163+24),"")</f>
      </c>
      <c r="HV163">
        <f>IF($JG163&gt;=25,INDEX($GV:$GV,$JF163+25),"")</f>
      </c>
      <c r="HW163">
        <f>IF($JG163&gt;=26,INDEX($GV:$GV,$JF163+26),"")</f>
      </c>
      <c r="HX163">
        <f>IF($JG163&gt;=27,INDEX($GV:$GV,$JF163+27),"")</f>
      </c>
      <c r="HY163">
        <f>IF($JG163&gt;=28,INDEX($GV:$GV,$JF163+28),"")</f>
      </c>
      <c r="HZ163">
        <f>IF($JG163&gt;=29,INDEX($GV:$GV,$JF163+29),"")</f>
      </c>
      <c r="IA163">
        <f>IF($JG163&gt;=30,INDEX($GV:$GV,$JF163+30),"")</f>
      </c>
      <c r="IB163">
        <f>IF($JG163&gt;=31,INDEX($GV:$GV,$JF163+31),"")</f>
      </c>
      <c r="IC163">
        <f>IF($JG163&gt;=32,INDEX($GV:$GV,$JF163+32),"")</f>
      </c>
      <c r="ID163">
        <f>IF($JG163&gt;=33,INDEX($GV:$GV,$JF163+33),"")</f>
      </c>
      <c r="IE163">
        <f>IF($JG163&gt;=34,INDEX($GV:$GV,$JF163+34),"")</f>
      </c>
      <c r="IF163">
        <f>IF($JG163&gt;=35,INDEX($GV:$GV,$JF163+35),"")</f>
      </c>
      <c r="IG163">
        <f>IF($JG163&gt;=36,INDEX($GV:$GV,$JF163+36),"")</f>
      </c>
      <c r="IH163">
        <f>IF($JG163&gt;=37,INDEX($GV:$GV,$JF163+37),"")</f>
      </c>
      <c r="II163">
        <f>IF($JG163&gt;=38,INDEX($GV:$GV,$JF163+38),"")</f>
      </c>
      <c r="IJ163">
        <f>IF($JG163&gt;=39,INDEX($GV:$GV,$JF163+39),"")</f>
      </c>
      <c r="IK163">
        <f>IF($JG163&gt;=40,INDEX($GV:$GV,$JF163+40),"")</f>
      </c>
      <c r="IL163">
        <f>IF($JG163&gt;=41,INDEX($GV:$GV,$JF163+41),"")</f>
      </c>
      <c r="IM163">
        <f>IF($JG163&gt;=42,INDEX($GV:$GV,$JF163+42),"")</f>
      </c>
      <c r="IN163">
        <f>IF($JG163&gt;=43,INDEX($GV:$GV,$JF163+43),"")</f>
      </c>
      <c r="IO163">
        <f>IF($JG163&gt;=44,INDEX($GV:$GV,$JF163+44),"")</f>
      </c>
      <c r="IP163">
        <f>IF($JG163&gt;=45,INDEX($GV:$GV,$JF163+45),"")</f>
      </c>
      <c r="IQ163">
        <f>IF($JG163&gt;=46,INDEX($GV:$GV,$JF163+46),"")</f>
      </c>
      <c r="IR163">
        <f>IF($JG163&gt;=47,INDEX($GV:$GV,$JF163+47),"")</f>
      </c>
      <c r="IS163">
        <f>IF($JG163&gt;=48,INDEX($GV:$GV,$JF163+48),"")</f>
      </c>
      <c r="IT163">
        <f>IF($JG163&gt;=49,INDEX($GV:$GV,$JF163+49),"")</f>
      </c>
      <c r="IU163">
        <f>IF($JG163&gt;=50,INDEX($GV:$GV,$JF163+50),"")</f>
      </c>
      <c r="IV163">
        <f>IF($JG163&gt;=51,INDEX($GV:$GV,$JF163+51),"")</f>
      </c>
      <c r="IW163">
        <f>IF($JG163&gt;=52,INDEX($GV:$GV,$JF163+52),"")</f>
      </c>
      <c r="IX163">
        <f>IF($JG163&gt;=53,INDEX($GV:$GV,$JF163+53),"")</f>
      </c>
      <c r="IY163">
        <f>IF($JG163&gt;=54,INDEX($GV:$GV,$JF163+54),"")</f>
      </c>
      <c r="IZ163">
        <f>IF($JG163&gt;=55,INDEX($GV:$GV,$JF163+55),"")</f>
      </c>
      <c r="JA163">
        <f>IF($JG163&gt;=56,INDEX($GV:$GV,$JF163+56),"")</f>
      </c>
      <c r="JB163">
        <f>IF($JG163&gt;=57,INDEX($GV:$GV,$JF163+57),"")</f>
      </c>
      <c r="JC163">
        <f>IF($JG163&gt;=58,INDEX($GV:$GV,$JF163+58),"")</f>
      </c>
      <c r="JD163">
        <f>IF($JG163&gt;=59,INDEX($GV:$GV,$JF163+59),"")</f>
      </c>
      <c r="JE163">
        <f>IF($JG163&gt;=60,INDEX($GV:$GV,$JF163+60),"")</f>
      </c>
      <c r="JF163">
        <f>IFERROR(MATCH($GU163,$GV$2:$GV$322,0)+1,0)</f>
      </c>
      <c r="JG163">
        <f>IFERROR(INDEX($GW$2:$GW$322,MATCH($GU163,$GV$2:$GV$322,0)),0)</f>
      </c>
      <c r="JH163" t="s">
        <v>44</v>
      </c>
      <c r="JI163" t="s">
        <v>44</v>
      </c>
    </row>
    <row r="164" spans="1:269" x14ac:dyDescent="0.25">
      <c r="R164">
        <f>IF(OR($U164="",$Q164=""),"",IFERROR($U164/$Q164,0))</f>
      </c>
      <c r="S164">
        <f>IF($U164="","",
SUM($T164,$V164,$AA164,$W164,$Y164)*
(1-IF($AB164="",0,VALUE($AB164)/100)))</f>
      </c>
      <c r="T164">
        <f>IF($U164="","",$U164)</f>
      </c>
      <c r="V164">
        <f>IF($U164="","",
IF($O164="","",
IF(ISNUMBER(SEARCH("exempt",LOWER($O164))),0,
$U164*(VALUE(SUBSTITUTE($O164,"%",""))/100))))</f>
      </c>
      <c r="AC164">
        <f>IFERROR(IF(FIND(" - ",$K164)&gt;0,MID($K164,FIND(" - ",$K164)+3,LEN($K164)),""),"")</f>
      </c>
      <c r="AL164" t="s">
        <v>828</v>
      </c>
      <c r="AQ164" t="s">
        <v>261</v>
      </c>
      <c r="AT164">
        <f>IFERROR(LEFT($K164,FIND(" - ",$K164)-1),$K164)</f>
      </c>
      <c r="AW164">
        <f>IF($CL164&gt;=1,INDEX($AU:$AU,$CK164+1),"")</f>
      </c>
      <c r="AX164">
        <f>IF($CL164&gt;=2,INDEX($AU:$AU,$CK164+2),"")</f>
      </c>
      <c r="AY164">
        <f>IF($CL164&gt;=3,INDEX($AU:$AU,$CK164+3),"")</f>
      </c>
      <c r="AZ164">
        <f>IF($CL164&gt;=4,INDEX($AU:$AU,$CK164+4),"")</f>
      </c>
      <c r="BA164">
        <f>IF($CL164&gt;=5,INDEX($AU:$AU,$CK164+5),"")</f>
      </c>
      <c r="BB164">
        <f>IF($CL164&gt;=6,INDEX($AU:$AU,$CK164+6),"")</f>
      </c>
      <c r="BC164">
        <f>IF($CL164&gt;=7,INDEX($AU:$AU,$CK164+7),"")</f>
      </c>
      <c r="BD164">
        <f>IF($CL164&gt;=8,INDEX($AU:$AU,$CK164+8),"")</f>
      </c>
      <c r="BE164">
        <f>IF($CL164&gt;=9,INDEX($AU:$AU,$CK164+9),"")</f>
      </c>
      <c r="BF164">
        <f>IF($CL164&gt;=10,INDEX($AU:$AU,$CK164+10),"")</f>
      </c>
      <c r="BG164">
        <f>IF($CL164&gt;=11,INDEX($AU:$AU,$CK164+11),"")</f>
      </c>
      <c r="BH164">
        <f>IF($CL164&gt;=12,INDEX($AU:$AU,$CK164+12),"")</f>
      </c>
      <c r="BI164">
        <f>IF($CL164&gt;=13,INDEX($AU:$AU,$CK164+13),"")</f>
      </c>
      <c r="BJ164">
        <f>IF($CL164&gt;=14,INDEX($AU:$AU,$CK164+14),"")</f>
      </c>
      <c r="BK164">
        <f>IF($CL164&gt;=15,INDEX($AU:$AU,$CK164+15),"")</f>
      </c>
      <c r="BL164">
        <f>IF($CL164&gt;=16,INDEX($AU:$AU,$CK164+16),"")</f>
      </c>
      <c r="BM164">
        <f>IF($CL164&gt;=17,INDEX($AU:$AU,$CK164+17),"")</f>
      </c>
      <c r="BN164">
        <f>IF($CL164&gt;=18,INDEX($AU:$AU,$CK164+18),"")</f>
      </c>
      <c r="BO164">
        <f>IF($CL164&gt;=19,INDEX($AU:$AU,$CK164+19),"")</f>
      </c>
      <c r="BP164">
        <f>IF($CL164&gt;=20,INDEX($AU:$AU,$CK164+20),"")</f>
      </c>
      <c r="BQ164">
        <f>IF($CL164&gt;=21,INDEX($AU:$AU,$CK164+21),"")</f>
      </c>
      <c r="BR164">
        <f>IF($CL164&gt;=22,INDEX($AU:$AU,$CK164+22),"")</f>
      </c>
      <c r="BS164">
        <f>IF($CL164&gt;=23,INDEX($AU:$AU,$CK164+23),"")</f>
      </c>
      <c r="BT164">
        <f>IF($CL164&gt;=24,INDEX($AU:$AU,$CK164+24),"")</f>
      </c>
      <c r="BU164">
        <f>IF($CL164&gt;=25,INDEX($AU:$AU,$CK164+25),"")</f>
      </c>
      <c r="BV164">
        <f>IF($CL164&gt;=26,INDEX($AU:$AU,$CK164+26),"")</f>
      </c>
      <c r="BW164">
        <f>IF($CL164&gt;=27,INDEX($AU:$AU,$CK164+27),"")</f>
      </c>
      <c r="BX164">
        <f>IF($CL164&gt;=28,INDEX($AU:$AU,$CK164+28),"")</f>
      </c>
      <c r="BY164">
        <f>IF($CL164&gt;=29,INDEX($AU:$AU,$CK164+29),"")</f>
      </c>
      <c r="BZ164">
        <f>IF($CL164&gt;=30,INDEX($AU:$AU,$CK164+30),"")</f>
      </c>
      <c r="CA164">
        <f>IF($CL164&gt;=31,INDEX($AU:$AU,$CK164+31),"")</f>
      </c>
      <c r="CB164">
        <f>IF($CL164&gt;=32,INDEX($AU:$AU,$CK164+32),"")</f>
      </c>
      <c r="CC164">
        <f>IF($CL164&gt;=33,INDEX($AU:$AU,$CK164+33),"")</f>
      </c>
      <c r="CD164">
        <f>IF($CL164&gt;=34,INDEX($AU:$AU,$CK164+34),"")</f>
      </c>
      <c r="CE164">
        <f>IF($CL164&gt;=35,INDEX($AU:$AU,$CK164+35),"")</f>
      </c>
      <c r="CF164">
        <f>IF($CL164&gt;=36,INDEX($AU:$AU,$CK164+36),"")</f>
      </c>
      <c r="CG164">
        <f>IF($CL164&gt;=37,INDEX($AU:$AU,$CK164+37),"")</f>
      </c>
      <c r="CH164">
        <f>IF($CL164&gt;=38,INDEX($AU:$AU,$CK164+38),"")</f>
      </c>
      <c r="CI164">
        <f>IF($CL164&gt;=39,INDEX($AU:$AU,$CK164+39),"")</f>
      </c>
      <c r="CJ164">
        <f>IF($CL164&gt;=40,INDEX($AU:$AU,$CK164+40),"")</f>
      </c>
      <c r="CK164">
        <f>IFERROR(MATCH($AT164,$AU$2:$AU$133,0)+1,0)</f>
      </c>
      <c r="CL164">
        <f>IFERROR(INDEX($AV$2:$AV$133,MATCH($AT164,$AU$2:$AU$133,0)),0)</f>
      </c>
      <c r="CM164">
        <f>IFERROR(LEFT($L164,FIND(" - ",$L164)-1),$L164)</f>
      </c>
      <c r="CN164" t="s">
        <v>221</v>
      </c>
      <c r="CP164">
        <f>IF($DK164&gt;=1,INDEX($CN:$CN,$DJ164+1),"")</f>
      </c>
      <c r="CQ164">
        <f>IF($DK164&gt;=2,INDEX($CN:$CN,$DJ164+2),"")</f>
      </c>
      <c r="CR164">
        <f>IF($DK164&gt;=3,INDEX($CN:$CN,$DJ164+3),"")</f>
      </c>
      <c r="CS164">
        <f>IF($DK164&gt;=4,INDEX($CN:$CN,$DJ164+4),"")</f>
      </c>
      <c r="CT164">
        <f>IF($DK164&gt;=5,INDEX($CN:$CN,$DJ164+5),"")</f>
      </c>
      <c r="CU164">
        <f>IF($DK164&gt;=6,INDEX($CN:$CN,$DJ164+6),"")</f>
      </c>
      <c r="CV164">
        <f>IF($DK164&gt;=7,INDEX($CN:$CN,$DJ164+7),"")</f>
      </c>
      <c r="CW164">
        <f>IF($DK164&gt;=8,INDEX($CN:$CN,$DJ164+8),"")</f>
      </c>
      <c r="CX164">
        <f>IF($DK164&gt;=9,INDEX($CN:$CN,$DJ164+9),"")</f>
      </c>
      <c r="CY164">
        <f>IF($DK164&gt;=10,INDEX($CN:$CN,$DJ164+10),"")</f>
      </c>
      <c r="CZ164">
        <f>IF($DK164&gt;=11,INDEX($CN:$CN,$DJ164+11),"")</f>
      </c>
      <c r="DA164">
        <f>IF($DK164&gt;=12,INDEX($CN:$CN,$DJ164+12),"")</f>
      </c>
      <c r="DB164">
        <f>IF($DK164&gt;=13,INDEX($CN:$CN,$DJ164+13),"")</f>
      </c>
      <c r="DC164">
        <f>IF($DK164&gt;=14,INDEX($CN:$CN,$DJ164+14),"")</f>
      </c>
      <c r="DD164">
        <f>IF($DK164&gt;=15,INDEX($CN:$CN,$DJ164+15),"")</f>
      </c>
      <c r="DE164">
        <f>IF($DK164&gt;=16,INDEX($CN:$CN,$DJ164+16),"")</f>
      </c>
      <c r="DF164">
        <f>IF($DK164&gt;=17,INDEX($CN:$CN,$DJ164+17),"")</f>
      </c>
      <c r="DG164">
        <f>IF($DK164&gt;=18,INDEX($CN:$CN,$DJ164+18),"")</f>
      </c>
      <c r="DH164">
        <f>IF($DK164&gt;=19,INDEX($CN:$CN,$DJ164+19),"")</f>
      </c>
      <c r="DI164">
        <f>IF($DK164&gt;=20,INDEX($CN:$CN,$DJ164+20),"")</f>
      </c>
      <c r="DJ164">
        <f>IFERROR(MATCH($CM164,$CN$2:$CN$1089,0)+1,0)</f>
      </c>
      <c r="DK164">
        <f>IFERROR(INDEX($CO$2:$CO$1089,MATCH($CM164,$CN$2:$CN$1089,0)),0)</f>
      </c>
      <c r="DL164">
        <f>IFERROR(INDEX($AS:$AS,MATCH($O164,$AR:$AR,0))&amp;"","")</f>
      </c>
      <c r="DP164">
        <f>IF($GS164&gt;=1,INDEX($DM:$DM,$GR164+1),"")</f>
      </c>
      <c r="DQ164">
        <f>IF($GS164&gt;=2,INDEX($DM:$DM,$GR164+2),"")</f>
      </c>
      <c r="DR164">
        <f>IF($GS164&gt;=3,INDEX($DM:$DM,$GR164+3),"")</f>
      </c>
      <c r="DS164">
        <f>IF($GS164&gt;=4,INDEX($DM:$DM,$GR164+4),"")</f>
      </c>
      <c r="DT164">
        <f>IF($GS164&gt;=5,INDEX($DM:$DM,$GR164+5),"")</f>
      </c>
      <c r="DU164">
        <f>IF($GS164&gt;=6,INDEX($DM:$DM,$GR164+6),"")</f>
      </c>
      <c r="DV164">
        <f>IF($GS164&gt;=7,INDEX($DM:$DM,$GR164+7),"")</f>
      </c>
      <c r="DW164">
        <f>IF($GS164&gt;=8,INDEX($DM:$DM,$GR164+8),"")</f>
      </c>
      <c r="DX164">
        <f>IF($GS164&gt;=9,INDEX($DM:$DM,$GR164+9),"")</f>
      </c>
      <c r="DY164">
        <f>IF($GS164&gt;=10,INDEX($DM:$DM,$GR164+10),"")</f>
      </c>
      <c r="DZ164">
        <f>IF($GS164&gt;=11,INDEX($DM:$DM,$GR164+11),"")</f>
      </c>
      <c r="EA164">
        <f>IF($GS164&gt;=12,INDEX($DM:$DM,$GR164+12),"")</f>
      </c>
      <c r="EB164">
        <f>IF($GS164&gt;=13,INDEX($DM:$DM,$GR164+13),"")</f>
      </c>
      <c r="EC164">
        <f>IF($GS164&gt;=14,INDEX($DM:$DM,$GR164+14),"")</f>
      </c>
      <c r="ED164">
        <f>IF($GS164&gt;=15,INDEX($DM:$DM,$GR164+15),"")</f>
      </c>
      <c r="EE164">
        <f>IF($GS164&gt;=16,INDEX($DM:$DM,$GR164+16),"")</f>
      </c>
      <c r="EF164">
        <f>IF($GS164&gt;=17,INDEX($DM:$DM,$GR164+17),"")</f>
      </c>
      <c r="EG164">
        <f>IF($GS164&gt;=18,INDEX($DM:$DM,$GR164+18),"")</f>
      </c>
      <c r="EH164">
        <f>IF($GS164&gt;=19,INDEX($DM:$DM,$GR164+19),"")</f>
      </c>
      <c r="EI164">
        <f>IF($GS164&gt;=20,INDEX($DM:$DM,$GR164+20),"")</f>
      </c>
      <c r="EJ164">
        <f>IF($GS164&gt;=21,INDEX($DM:$DM,$GR164+21),"")</f>
      </c>
      <c r="EK164">
        <f>IF($GS164&gt;=22,INDEX($DM:$DM,$GR164+22),"")</f>
      </c>
      <c r="EL164">
        <f>IF($GS164&gt;=23,INDEX($DM:$DM,$GR164+23),"")</f>
      </c>
      <c r="EM164">
        <f>IF($GS164&gt;=24,INDEX($DM:$DM,$GR164+24),"")</f>
      </c>
      <c r="EN164">
        <f>IF($GS164&gt;=25,INDEX($DM:$DM,$GR164+25),"")</f>
      </c>
      <c r="EO164">
        <f>IF($GS164&gt;=26,INDEX($DM:$DM,$GR164+26),"")</f>
      </c>
      <c r="EP164">
        <f>IF($GS164&gt;=27,INDEX($DM:$DM,$GR164+27),"")</f>
      </c>
      <c r="EQ164">
        <f>IF($GS164&gt;=28,INDEX($DM:$DM,$GR164+28),"")</f>
      </c>
      <c r="ER164">
        <f>IF($GS164&gt;=29,INDEX($DM:$DM,$GR164+29),"")</f>
      </c>
      <c r="ES164">
        <f>IF($GS164&gt;=30,INDEX($DM:$DM,$GR164+30),"")</f>
      </c>
      <c r="ET164">
        <f>IF($GS164&gt;=31,INDEX($DM:$DM,$GR164+31),"")</f>
      </c>
      <c r="EU164">
        <f>IF($GS164&gt;=32,INDEX($DM:$DM,$GR164+32),"")</f>
      </c>
      <c r="EV164">
        <f>IF($GS164&gt;=33,INDEX($DM:$DM,$GR164+33),"")</f>
      </c>
      <c r="EW164">
        <f>IF($GS164&gt;=34,INDEX($DM:$DM,$GR164+34),"")</f>
      </c>
      <c r="EX164">
        <f>IF($GS164&gt;=35,INDEX($DM:$DM,$GR164+35),"")</f>
      </c>
      <c r="EY164">
        <f>IF($GS164&gt;=36,INDEX($DM:$DM,$GR164+36),"")</f>
      </c>
      <c r="EZ164">
        <f>IF($GS164&gt;=37,INDEX($DM:$DM,$GR164+37),"")</f>
      </c>
      <c r="FA164">
        <f>IF($GS164&gt;=38,INDEX($DM:$DM,$GR164+38),"")</f>
      </c>
      <c r="FB164">
        <f>IF($GS164&gt;=39,INDEX($DM:$DM,$GR164+39),"")</f>
      </c>
      <c r="FC164">
        <f>IF($GS164&gt;=40,INDEX($DM:$DM,$GR164+40),"")</f>
      </c>
      <c r="FD164">
        <f>IF($GS164&gt;=1,INDEX($DN:$DN,$GR164+1),"")</f>
      </c>
      <c r="FE164">
        <f>IF($GS164&gt;=2,INDEX($DN:$DN,$GR164+2),"")</f>
      </c>
      <c r="FF164">
        <f>IF($GS164&gt;=3,INDEX($DN:$DN,$GR164+3),"")</f>
      </c>
      <c r="FG164">
        <f>IF($GS164&gt;=4,INDEX($DN:$DN,$GR164+4),"")</f>
      </c>
      <c r="FH164">
        <f>IF($GS164&gt;=5,INDEX($DN:$DN,$GR164+5),"")</f>
      </c>
      <c r="FI164">
        <f>IF($GS164&gt;=6,INDEX($DN:$DN,$GR164+6),"")</f>
      </c>
      <c r="FJ164">
        <f>IF($GS164&gt;=7,INDEX($DN:$DN,$GR164+7),"")</f>
      </c>
      <c r="FK164">
        <f>IF($GS164&gt;=8,INDEX($DN:$DN,$GR164+8),"")</f>
      </c>
      <c r="FL164">
        <f>IF($GS164&gt;=9,INDEX($DN:$DN,$GR164+9),"")</f>
      </c>
      <c r="FM164">
        <f>IF($GS164&gt;=10,INDEX($DN:$DN,$GR164+10),"")</f>
      </c>
      <c r="FN164">
        <f>IF($GS164&gt;=11,INDEX($DN:$DN,$GR164+11),"")</f>
      </c>
      <c r="FO164">
        <f>IF($GS164&gt;=12,INDEX($DN:$DN,$GR164+12),"")</f>
      </c>
      <c r="FP164">
        <f>IF($GS164&gt;=13,INDEX($DN:$DN,$GR164+13),"")</f>
      </c>
      <c r="FQ164">
        <f>IF($GS164&gt;=14,INDEX($DN:$DN,$GR164+14),"")</f>
      </c>
      <c r="FR164">
        <f>IF($GS164&gt;=15,INDEX($DN:$DN,$GR164+15),"")</f>
      </c>
      <c r="FS164">
        <f>IF($GS164&gt;=16,INDEX($DN:$DN,$GR164+16),"")</f>
      </c>
      <c r="FT164">
        <f>IF($GS164&gt;=17,INDEX($DN:$DN,$GR164+17),"")</f>
      </c>
      <c r="FU164">
        <f>IF($GS164&gt;=18,INDEX($DN:$DN,$GR164+18),"")</f>
      </c>
      <c r="FV164">
        <f>IF($GS164&gt;=19,INDEX($DN:$DN,$GR164+19),"")</f>
      </c>
      <c r="FW164">
        <f>IF($GS164&gt;=20,INDEX($DN:$DN,$GR164+20),"")</f>
      </c>
      <c r="FX164">
        <f>IF($GS164&gt;=21,INDEX($DN:$DN,$GR164+21),"")</f>
      </c>
      <c r="FY164">
        <f>IF($GS164&gt;=22,INDEX($DN:$DN,$GR164+22),"")</f>
      </c>
      <c r="FZ164">
        <f>IF($GS164&gt;=23,INDEX($DN:$DN,$GR164+23),"")</f>
      </c>
      <c r="GA164">
        <f>IF($GS164&gt;=24,INDEX($DN:$DN,$GR164+24),"")</f>
      </c>
      <c r="GB164">
        <f>IF($GS164&gt;=25,INDEX($DN:$DN,$GR164+25),"")</f>
      </c>
      <c r="GC164">
        <f>IF($GS164&gt;=26,INDEX($DN:$DN,$GR164+26),"")</f>
      </c>
      <c r="GD164">
        <f>IF($GS164&gt;=27,INDEX($DN:$DN,$GR164+27),"")</f>
      </c>
      <c r="GE164">
        <f>IF($GS164&gt;=28,INDEX($DN:$DN,$GR164+28),"")</f>
      </c>
      <c r="GF164">
        <f>IF($GS164&gt;=29,INDEX($DN:$DN,$GR164+29),"")</f>
      </c>
      <c r="GG164">
        <f>IF($GS164&gt;=30,INDEX($DN:$DN,$GR164+30),"")</f>
      </c>
      <c r="GH164">
        <f>IF($GS164&gt;=31,INDEX($DN:$DN,$GR164+31),"")</f>
      </c>
      <c r="GI164">
        <f>IF($GS164&gt;=32,INDEX($DN:$DN,$GR164+32),"")</f>
      </c>
      <c r="GJ164">
        <f>IF($GS164&gt;=33,INDEX($DN:$DN,$GR164+33),"")</f>
      </c>
      <c r="GK164">
        <f>IF($GS164&gt;=34,INDEX($DN:$DN,$GR164+34),"")</f>
      </c>
      <c r="GL164">
        <f>IF($GS164&gt;=35,INDEX($DN:$DN,$GR164+35),"")</f>
      </c>
      <c r="GM164">
        <f>IF($GS164&gt;=36,INDEX($DN:$DN,$GR164+36),"")</f>
      </c>
      <c r="GN164">
        <f>IF($GS164&gt;=37,INDEX($DN:$DN,$GR164+37),"")</f>
      </c>
      <c r="GO164">
        <f>IF($GS164&gt;=38,INDEX($DN:$DN,$GR164+38),"")</f>
      </c>
      <c r="GP164">
        <f>IF($GS164&gt;=39,INDEX($DN:$DN,$GR164+39),"")</f>
      </c>
      <c r="GQ164">
        <f>IF($GS164&gt;=40,INDEX($DN:$DN,$GR164+40),"")</f>
      </c>
      <c r="GR164">
        <f>IFERROR(MATCH($DL164,$DM$2:$DM$148,0)+1,0)</f>
      </c>
      <c r="GS164">
        <f>IFERROR(INDEX($DO$2:$DO$148,MATCH($DL164,$DM$2:$DM$148,0)),0)</f>
      </c>
      <c r="GT164">
        <f>IFERROR(MATCH($Z164,$DP$164:$FC$164,0),0)</f>
      </c>
      <c r="GU164">
        <f>IF($GT164&gt;0,INDEX($FD$164:$GQ$164,$GT164),"")</f>
      </c>
      <c r="GV164" t="s">
        <v>251</v>
      </c>
      <c r="GX164">
        <f>IF($JG164&gt;=1,INDEX($GV:$GV,$JF164+1),"")</f>
      </c>
      <c r="GY164">
        <f>IF($JG164&gt;=2,INDEX($GV:$GV,$JF164+2),"")</f>
      </c>
      <c r="GZ164">
        <f>IF($JG164&gt;=3,INDEX($GV:$GV,$JF164+3),"")</f>
      </c>
      <c r="HA164">
        <f>IF($JG164&gt;=4,INDEX($GV:$GV,$JF164+4),"")</f>
      </c>
      <c r="HB164">
        <f>IF($JG164&gt;=5,INDEX($GV:$GV,$JF164+5),"")</f>
      </c>
      <c r="HC164">
        <f>IF($JG164&gt;=6,INDEX($GV:$GV,$JF164+6),"")</f>
      </c>
      <c r="HD164">
        <f>IF($JG164&gt;=7,INDEX($GV:$GV,$JF164+7),"")</f>
      </c>
      <c r="HE164">
        <f>IF($JG164&gt;=8,INDEX($GV:$GV,$JF164+8),"")</f>
      </c>
      <c r="HF164">
        <f>IF($JG164&gt;=9,INDEX($GV:$GV,$JF164+9),"")</f>
      </c>
      <c r="HG164">
        <f>IF($JG164&gt;=10,INDEX($GV:$GV,$JF164+10),"")</f>
      </c>
      <c r="HH164">
        <f>IF($JG164&gt;=11,INDEX($GV:$GV,$JF164+11),"")</f>
      </c>
      <c r="HI164">
        <f>IF($JG164&gt;=12,INDEX($GV:$GV,$JF164+12),"")</f>
      </c>
      <c r="HJ164">
        <f>IF($JG164&gt;=13,INDEX($GV:$GV,$JF164+13),"")</f>
      </c>
      <c r="HK164">
        <f>IF($JG164&gt;=14,INDEX($GV:$GV,$JF164+14),"")</f>
      </c>
      <c r="HL164">
        <f>IF($JG164&gt;=15,INDEX($GV:$GV,$JF164+15),"")</f>
      </c>
      <c r="HM164">
        <f>IF($JG164&gt;=16,INDEX($GV:$GV,$JF164+16),"")</f>
      </c>
      <c r="HN164">
        <f>IF($JG164&gt;=17,INDEX($GV:$GV,$JF164+17),"")</f>
      </c>
      <c r="HO164">
        <f>IF($JG164&gt;=18,INDEX($GV:$GV,$JF164+18),"")</f>
      </c>
      <c r="HP164">
        <f>IF($JG164&gt;=19,INDEX($GV:$GV,$JF164+19),"")</f>
      </c>
      <c r="HQ164">
        <f>IF($JG164&gt;=20,INDEX($GV:$GV,$JF164+20),"")</f>
      </c>
      <c r="HR164">
        <f>IF($JG164&gt;=21,INDEX($GV:$GV,$JF164+21),"")</f>
      </c>
      <c r="HS164">
        <f>IF($JG164&gt;=22,INDEX($GV:$GV,$JF164+22),"")</f>
      </c>
      <c r="HT164">
        <f>IF($JG164&gt;=23,INDEX($GV:$GV,$JF164+23),"")</f>
      </c>
      <c r="HU164">
        <f>IF($JG164&gt;=24,INDEX($GV:$GV,$JF164+24),"")</f>
      </c>
      <c r="HV164">
        <f>IF($JG164&gt;=25,INDEX($GV:$GV,$JF164+25),"")</f>
      </c>
      <c r="HW164">
        <f>IF($JG164&gt;=26,INDEX($GV:$GV,$JF164+26),"")</f>
      </c>
      <c r="HX164">
        <f>IF($JG164&gt;=27,INDEX($GV:$GV,$JF164+27),"")</f>
      </c>
      <c r="HY164">
        <f>IF($JG164&gt;=28,INDEX($GV:$GV,$JF164+28),"")</f>
      </c>
      <c r="HZ164">
        <f>IF($JG164&gt;=29,INDEX($GV:$GV,$JF164+29),"")</f>
      </c>
      <c r="IA164">
        <f>IF($JG164&gt;=30,INDEX($GV:$GV,$JF164+30),"")</f>
      </c>
      <c r="IB164">
        <f>IF($JG164&gt;=31,INDEX($GV:$GV,$JF164+31),"")</f>
      </c>
      <c r="IC164">
        <f>IF($JG164&gt;=32,INDEX($GV:$GV,$JF164+32),"")</f>
      </c>
      <c r="ID164">
        <f>IF($JG164&gt;=33,INDEX($GV:$GV,$JF164+33),"")</f>
      </c>
      <c r="IE164">
        <f>IF($JG164&gt;=34,INDEX($GV:$GV,$JF164+34),"")</f>
      </c>
      <c r="IF164">
        <f>IF($JG164&gt;=35,INDEX($GV:$GV,$JF164+35),"")</f>
      </c>
      <c r="IG164">
        <f>IF($JG164&gt;=36,INDEX($GV:$GV,$JF164+36),"")</f>
      </c>
      <c r="IH164">
        <f>IF($JG164&gt;=37,INDEX($GV:$GV,$JF164+37),"")</f>
      </c>
      <c r="II164">
        <f>IF($JG164&gt;=38,INDEX($GV:$GV,$JF164+38),"")</f>
      </c>
      <c r="IJ164">
        <f>IF($JG164&gt;=39,INDEX($GV:$GV,$JF164+39),"")</f>
      </c>
      <c r="IK164">
        <f>IF($JG164&gt;=40,INDEX($GV:$GV,$JF164+40),"")</f>
      </c>
      <c r="IL164">
        <f>IF($JG164&gt;=41,INDEX($GV:$GV,$JF164+41),"")</f>
      </c>
      <c r="IM164">
        <f>IF($JG164&gt;=42,INDEX($GV:$GV,$JF164+42),"")</f>
      </c>
      <c r="IN164">
        <f>IF($JG164&gt;=43,INDEX($GV:$GV,$JF164+43),"")</f>
      </c>
      <c r="IO164">
        <f>IF($JG164&gt;=44,INDEX($GV:$GV,$JF164+44),"")</f>
      </c>
      <c r="IP164">
        <f>IF($JG164&gt;=45,INDEX($GV:$GV,$JF164+45),"")</f>
      </c>
      <c r="IQ164">
        <f>IF($JG164&gt;=46,INDEX($GV:$GV,$JF164+46),"")</f>
      </c>
      <c r="IR164">
        <f>IF($JG164&gt;=47,INDEX($GV:$GV,$JF164+47),"")</f>
      </c>
      <c r="IS164">
        <f>IF($JG164&gt;=48,INDEX($GV:$GV,$JF164+48),"")</f>
      </c>
      <c r="IT164">
        <f>IF($JG164&gt;=49,INDEX($GV:$GV,$JF164+49),"")</f>
      </c>
      <c r="IU164">
        <f>IF($JG164&gt;=50,INDEX($GV:$GV,$JF164+50),"")</f>
      </c>
      <c r="IV164">
        <f>IF($JG164&gt;=51,INDEX($GV:$GV,$JF164+51),"")</f>
      </c>
      <c r="IW164">
        <f>IF($JG164&gt;=52,INDEX($GV:$GV,$JF164+52),"")</f>
      </c>
      <c r="IX164">
        <f>IF($JG164&gt;=53,INDEX($GV:$GV,$JF164+53),"")</f>
      </c>
      <c r="IY164">
        <f>IF($JG164&gt;=54,INDEX($GV:$GV,$JF164+54),"")</f>
      </c>
      <c r="IZ164">
        <f>IF($JG164&gt;=55,INDEX($GV:$GV,$JF164+55),"")</f>
      </c>
      <c r="JA164">
        <f>IF($JG164&gt;=56,INDEX($GV:$GV,$JF164+56),"")</f>
      </c>
      <c r="JB164">
        <f>IF($JG164&gt;=57,INDEX($GV:$GV,$JF164+57),"")</f>
      </c>
      <c r="JC164">
        <f>IF($JG164&gt;=58,INDEX($GV:$GV,$JF164+58),"")</f>
      </c>
      <c r="JD164">
        <f>IF($JG164&gt;=59,INDEX($GV:$GV,$JF164+59),"")</f>
      </c>
      <c r="JE164">
        <f>IF($JG164&gt;=60,INDEX($GV:$GV,$JF164+60),"")</f>
      </c>
      <c r="JF164">
        <f>IFERROR(MATCH($GU164,$GV$2:$GV$322,0)+1,0)</f>
      </c>
      <c r="JG164">
        <f>IFERROR(INDEX($GW$2:$GW$322,MATCH($GU164,$GV$2:$GV$322,0)),0)</f>
      </c>
      <c r="JH164" t="s">
        <v>44</v>
      </c>
      <c r="JI164" t="s">
        <v>44</v>
      </c>
    </row>
    <row r="165" spans="1:269" x14ac:dyDescent="0.25">
      <c r="R165">
        <f>IF(OR($U165="",$Q165=""),"",IFERROR($U165/$Q165,0))</f>
      </c>
      <c r="S165">
        <f>IF($U165="","",
SUM($T165,$V165,$AA165,$W165,$Y165)*
(1-IF($AB165="",0,VALUE($AB165)/100)))</f>
      </c>
      <c r="T165">
        <f>IF($U165="","",$U165)</f>
      </c>
      <c r="V165">
        <f>IF($U165="","",
IF($O165="","",
IF(ISNUMBER(SEARCH("exempt",LOWER($O165))),0,
$U165*(VALUE(SUBSTITUTE($O165,"%",""))/100))))</f>
      </c>
      <c r="AC165">
        <f>IFERROR(IF(FIND(" - ",$K165)&gt;0,MID($K165,FIND(" - ",$K165)+3,LEN($K165)),""),"")</f>
      </c>
      <c r="AL165" t="s">
        <v>829</v>
      </c>
      <c r="AQ165" t="s">
        <v>269</v>
      </c>
      <c r="AT165">
        <f>IFERROR(LEFT($K165,FIND(" - ",$K165)-1),$K165)</f>
      </c>
      <c r="AW165">
        <f>IF($CL165&gt;=1,INDEX($AU:$AU,$CK165+1),"")</f>
      </c>
      <c r="AX165">
        <f>IF($CL165&gt;=2,INDEX($AU:$AU,$CK165+2),"")</f>
      </c>
      <c r="AY165">
        <f>IF($CL165&gt;=3,INDEX($AU:$AU,$CK165+3),"")</f>
      </c>
      <c r="AZ165">
        <f>IF($CL165&gt;=4,INDEX($AU:$AU,$CK165+4),"")</f>
      </c>
      <c r="BA165">
        <f>IF($CL165&gt;=5,INDEX($AU:$AU,$CK165+5),"")</f>
      </c>
      <c r="BB165">
        <f>IF($CL165&gt;=6,INDEX($AU:$AU,$CK165+6),"")</f>
      </c>
      <c r="BC165">
        <f>IF($CL165&gt;=7,INDEX($AU:$AU,$CK165+7),"")</f>
      </c>
      <c r="BD165">
        <f>IF($CL165&gt;=8,INDEX($AU:$AU,$CK165+8),"")</f>
      </c>
      <c r="BE165">
        <f>IF($CL165&gt;=9,INDEX($AU:$AU,$CK165+9),"")</f>
      </c>
      <c r="BF165">
        <f>IF($CL165&gt;=10,INDEX($AU:$AU,$CK165+10),"")</f>
      </c>
      <c r="BG165">
        <f>IF($CL165&gt;=11,INDEX($AU:$AU,$CK165+11),"")</f>
      </c>
      <c r="BH165">
        <f>IF($CL165&gt;=12,INDEX($AU:$AU,$CK165+12),"")</f>
      </c>
      <c r="BI165">
        <f>IF($CL165&gt;=13,INDEX($AU:$AU,$CK165+13),"")</f>
      </c>
      <c r="BJ165">
        <f>IF($CL165&gt;=14,INDEX($AU:$AU,$CK165+14),"")</f>
      </c>
      <c r="BK165">
        <f>IF($CL165&gt;=15,INDEX($AU:$AU,$CK165+15),"")</f>
      </c>
      <c r="BL165">
        <f>IF($CL165&gt;=16,INDEX($AU:$AU,$CK165+16),"")</f>
      </c>
      <c r="BM165">
        <f>IF($CL165&gt;=17,INDEX($AU:$AU,$CK165+17),"")</f>
      </c>
      <c r="BN165">
        <f>IF($CL165&gt;=18,INDEX($AU:$AU,$CK165+18),"")</f>
      </c>
      <c r="BO165">
        <f>IF($CL165&gt;=19,INDEX($AU:$AU,$CK165+19),"")</f>
      </c>
      <c r="BP165">
        <f>IF($CL165&gt;=20,INDEX($AU:$AU,$CK165+20),"")</f>
      </c>
      <c r="BQ165">
        <f>IF($CL165&gt;=21,INDEX($AU:$AU,$CK165+21),"")</f>
      </c>
      <c r="BR165">
        <f>IF($CL165&gt;=22,INDEX($AU:$AU,$CK165+22),"")</f>
      </c>
      <c r="BS165">
        <f>IF($CL165&gt;=23,INDEX($AU:$AU,$CK165+23),"")</f>
      </c>
      <c r="BT165">
        <f>IF($CL165&gt;=24,INDEX($AU:$AU,$CK165+24),"")</f>
      </c>
      <c r="BU165">
        <f>IF($CL165&gt;=25,INDEX($AU:$AU,$CK165+25),"")</f>
      </c>
      <c r="BV165">
        <f>IF($CL165&gt;=26,INDEX($AU:$AU,$CK165+26),"")</f>
      </c>
      <c r="BW165">
        <f>IF($CL165&gt;=27,INDEX($AU:$AU,$CK165+27),"")</f>
      </c>
      <c r="BX165">
        <f>IF($CL165&gt;=28,INDEX($AU:$AU,$CK165+28),"")</f>
      </c>
      <c r="BY165">
        <f>IF($CL165&gt;=29,INDEX($AU:$AU,$CK165+29),"")</f>
      </c>
      <c r="BZ165">
        <f>IF($CL165&gt;=30,INDEX($AU:$AU,$CK165+30),"")</f>
      </c>
      <c r="CA165">
        <f>IF($CL165&gt;=31,INDEX($AU:$AU,$CK165+31),"")</f>
      </c>
      <c r="CB165">
        <f>IF($CL165&gt;=32,INDEX($AU:$AU,$CK165+32),"")</f>
      </c>
      <c r="CC165">
        <f>IF($CL165&gt;=33,INDEX($AU:$AU,$CK165+33),"")</f>
      </c>
      <c r="CD165">
        <f>IF($CL165&gt;=34,INDEX($AU:$AU,$CK165+34),"")</f>
      </c>
      <c r="CE165">
        <f>IF($CL165&gt;=35,INDEX($AU:$AU,$CK165+35),"")</f>
      </c>
      <c r="CF165">
        <f>IF($CL165&gt;=36,INDEX($AU:$AU,$CK165+36),"")</f>
      </c>
      <c r="CG165">
        <f>IF($CL165&gt;=37,INDEX($AU:$AU,$CK165+37),"")</f>
      </c>
      <c r="CH165">
        <f>IF($CL165&gt;=38,INDEX($AU:$AU,$CK165+38),"")</f>
      </c>
      <c r="CI165">
        <f>IF($CL165&gt;=39,INDEX($AU:$AU,$CK165+39),"")</f>
      </c>
      <c r="CJ165">
        <f>IF($CL165&gt;=40,INDEX($AU:$AU,$CK165+40),"")</f>
      </c>
      <c r="CK165">
        <f>IFERROR(MATCH($AT165,$AU$2:$AU$133,0)+1,0)</f>
      </c>
      <c r="CL165">
        <f>IFERROR(INDEX($AV$2:$AV$133,MATCH($AT165,$AU$2:$AU$133,0)),0)</f>
      </c>
      <c r="CM165">
        <f>IFERROR(LEFT($L165,FIND(" - ",$L165)-1),$L165)</f>
      </c>
      <c r="CN165" t="s">
        <v>830</v>
      </c>
      <c r="CO165">
        <v>1</v>
      </c>
      <c r="CP165">
        <f>IF($DK165&gt;=1,INDEX($CN:$CN,$DJ165+1),"")</f>
      </c>
      <c r="CQ165">
        <f>IF($DK165&gt;=2,INDEX($CN:$CN,$DJ165+2),"")</f>
      </c>
      <c r="CR165">
        <f>IF($DK165&gt;=3,INDEX($CN:$CN,$DJ165+3),"")</f>
      </c>
      <c r="CS165">
        <f>IF($DK165&gt;=4,INDEX($CN:$CN,$DJ165+4),"")</f>
      </c>
      <c r="CT165">
        <f>IF($DK165&gt;=5,INDEX($CN:$CN,$DJ165+5),"")</f>
      </c>
      <c r="CU165">
        <f>IF($DK165&gt;=6,INDEX($CN:$CN,$DJ165+6),"")</f>
      </c>
      <c r="CV165">
        <f>IF($DK165&gt;=7,INDEX($CN:$CN,$DJ165+7),"")</f>
      </c>
      <c r="CW165">
        <f>IF($DK165&gt;=8,INDEX($CN:$CN,$DJ165+8),"")</f>
      </c>
      <c r="CX165">
        <f>IF($DK165&gt;=9,INDEX($CN:$CN,$DJ165+9),"")</f>
      </c>
      <c r="CY165">
        <f>IF($DK165&gt;=10,INDEX($CN:$CN,$DJ165+10),"")</f>
      </c>
      <c r="CZ165">
        <f>IF($DK165&gt;=11,INDEX($CN:$CN,$DJ165+11),"")</f>
      </c>
      <c r="DA165">
        <f>IF($DK165&gt;=12,INDEX($CN:$CN,$DJ165+12),"")</f>
      </c>
      <c r="DB165">
        <f>IF($DK165&gt;=13,INDEX($CN:$CN,$DJ165+13),"")</f>
      </c>
      <c r="DC165">
        <f>IF($DK165&gt;=14,INDEX($CN:$CN,$DJ165+14),"")</f>
      </c>
      <c r="DD165">
        <f>IF($DK165&gt;=15,INDEX($CN:$CN,$DJ165+15),"")</f>
      </c>
      <c r="DE165">
        <f>IF($DK165&gt;=16,INDEX($CN:$CN,$DJ165+16),"")</f>
      </c>
      <c r="DF165">
        <f>IF($DK165&gt;=17,INDEX($CN:$CN,$DJ165+17),"")</f>
      </c>
      <c r="DG165">
        <f>IF($DK165&gt;=18,INDEX($CN:$CN,$DJ165+18),"")</f>
      </c>
      <c r="DH165">
        <f>IF($DK165&gt;=19,INDEX($CN:$CN,$DJ165+19),"")</f>
      </c>
      <c r="DI165">
        <f>IF($DK165&gt;=20,INDEX($CN:$CN,$DJ165+20),"")</f>
      </c>
      <c r="DJ165">
        <f>IFERROR(MATCH($CM165,$CN$2:$CN$1089,0)+1,0)</f>
      </c>
      <c r="DK165">
        <f>IFERROR(INDEX($CO$2:$CO$1089,MATCH($CM165,$CN$2:$CN$1089,0)),0)</f>
      </c>
      <c r="DL165">
        <f>IFERROR(INDEX($AS:$AS,MATCH($O165,$AR:$AR,0))&amp;"","")</f>
      </c>
      <c r="DP165">
        <f>IF($GS165&gt;=1,INDEX($DM:$DM,$GR165+1),"")</f>
      </c>
      <c r="DQ165">
        <f>IF($GS165&gt;=2,INDEX($DM:$DM,$GR165+2),"")</f>
      </c>
      <c r="DR165">
        <f>IF($GS165&gt;=3,INDEX($DM:$DM,$GR165+3),"")</f>
      </c>
      <c r="DS165">
        <f>IF($GS165&gt;=4,INDEX($DM:$DM,$GR165+4),"")</f>
      </c>
      <c r="DT165">
        <f>IF($GS165&gt;=5,INDEX($DM:$DM,$GR165+5),"")</f>
      </c>
      <c r="DU165">
        <f>IF($GS165&gt;=6,INDEX($DM:$DM,$GR165+6),"")</f>
      </c>
      <c r="DV165">
        <f>IF($GS165&gt;=7,INDEX($DM:$DM,$GR165+7),"")</f>
      </c>
      <c r="DW165">
        <f>IF($GS165&gt;=8,INDEX($DM:$DM,$GR165+8),"")</f>
      </c>
      <c r="DX165">
        <f>IF($GS165&gt;=9,INDEX($DM:$DM,$GR165+9),"")</f>
      </c>
      <c r="DY165">
        <f>IF($GS165&gt;=10,INDEX($DM:$DM,$GR165+10),"")</f>
      </c>
      <c r="DZ165">
        <f>IF($GS165&gt;=11,INDEX($DM:$DM,$GR165+11),"")</f>
      </c>
      <c r="EA165">
        <f>IF($GS165&gt;=12,INDEX($DM:$DM,$GR165+12),"")</f>
      </c>
      <c r="EB165">
        <f>IF($GS165&gt;=13,INDEX($DM:$DM,$GR165+13),"")</f>
      </c>
      <c r="EC165">
        <f>IF($GS165&gt;=14,INDEX($DM:$DM,$GR165+14),"")</f>
      </c>
      <c r="ED165">
        <f>IF($GS165&gt;=15,INDEX($DM:$DM,$GR165+15),"")</f>
      </c>
      <c r="EE165">
        <f>IF($GS165&gt;=16,INDEX($DM:$DM,$GR165+16),"")</f>
      </c>
      <c r="EF165">
        <f>IF($GS165&gt;=17,INDEX($DM:$DM,$GR165+17),"")</f>
      </c>
      <c r="EG165">
        <f>IF($GS165&gt;=18,INDEX($DM:$DM,$GR165+18),"")</f>
      </c>
      <c r="EH165">
        <f>IF($GS165&gt;=19,INDEX($DM:$DM,$GR165+19),"")</f>
      </c>
      <c r="EI165">
        <f>IF($GS165&gt;=20,INDEX($DM:$DM,$GR165+20),"")</f>
      </c>
      <c r="EJ165">
        <f>IF($GS165&gt;=21,INDEX($DM:$DM,$GR165+21),"")</f>
      </c>
      <c r="EK165">
        <f>IF($GS165&gt;=22,INDEX($DM:$DM,$GR165+22),"")</f>
      </c>
      <c r="EL165">
        <f>IF($GS165&gt;=23,INDEX($DM:$DM,$GR165+23),"")</f>
      </c>
      <c r="EM165">
        <f>IF($GS165&gt;=24,INDEX($DM:$DM,$GR165+24),"")</f>
      </c>
      <c r="EN165">
        <f>IF($GS165&gt;=25,INDEX($DM:$DM,$GR165+25),"")</f>
      </c>
      <c r="EO165">
        <f>IF($GS165&gt;=26,INDEX($DM:$DM,$GR165+26),"")</f>
      </c>
      <c r="EP165">
        <f>IF($GS165&gt;=27,INDEX($DM:$DM,$GR165+27),"")</f>
      </c>
      <c r="EQ165">
        <f>IF($GS165&gt;=28,INDEX($DM:$DM,$GR165+28),"")</f>
      </c>
      <c r="ER165">
        <f>IF($GS165&gt;=29,INDEX($DM:$DM,$GR165+29),"")</f>
      </c>
      <c r="ES165">
        <f>IF($GS165&gt;=30,INDEX($DM:$DM,$GR165+30),"")</f>
      </c>
      <c r="ET165">
        <f>IF($GS165&gt;=31,INDEX($DM:$DM,$GR165+31),"")</f>
      </c>
      <c r="EU165">
        <f>IF($GS165&gt;=32,INDEX($DM:$DM,$GR165+32),"")</f>
      </c>
      <c r="EV165">
        <f>IF($GS165&gt;=33,INDEX($DM:$DM,$GR165+33),"")</f>
      </c>
      <c r="EW165">
        <f>IF($GS165&gt;=34,INDEX($DM:$DM,$GR165+34),"")</f>
      </c>
      <c r="EX165">
        <f>IF($GS165&gt;=35,INDEX($DM:$DM,$GR165+35),"")</f>
      </c>
      <c r="EY165">
        <f>IF($GS165&gt;=36,INDEX($DM:$DM,$GR165+36),"")</f>
      </c>
      <c r="EZ165">
        <f>IF($GS165&gt;=37,INDEX($DM:$DM,$GR165+37),"")</f>
      </c>
      <c r="FA165">
        <f>IF($GS165&gt;=38,INDEX($DM:$DM,$GR165+38),"")</f>
      </c>
      <c r="FB165">
        <f>IF($GS165&gt;=39,INDEX($DM:$DM,$GR165+39),"")</f>
      </c>
      <c r="FC165">
        <f>IF($GS165&gt;=40,INDEX($DM:$DM,$GR165+40),"")</f>
      </c>
      <c r="FD165">
        <f>IF($GS165&gt;=1,INDEX($DN:$DN,$GR165+1),"")</f>
      </c>
      <c r="FE165">
        <f>IF($GS165&gt;=2,INDEX($DN:$DN,$GR165+2),"")</f>
      </c>
      <c r="FF165">
        <f>IF($GS165&gt;=3,INDEX($DN:$DN,$GR165+3),"")</f>
      </c>
      <c r="FG165">
        <f>IF($GS165&gt;=4,INDEX($DN:$DN,$GR165+4),"")</f>
      </c>
      <c r="FH165">
        <f>IF($GS165&gt;=5,INDEX($DN:$DN,$GR165+5),"")</f>
      </c>
      <c r="FI165">
        <f>IF($GS165&gt;=6,INDEX($DN:$DN,$GR165+6),"")</f>
      </c>
      <c r="FJ165">
        <f>IF($GS165&gt;=7,INDEX($DN:$DN,$GR165+7),"")</f>
      </c>
      <c r="FK165">
        <f>IF($GS165&gt;=8,INDEX($DN:$DN,$GR165+8),"")</f>
      </c>
      <c r="FL165">
        <f>IF($GS165&gt;=9,INDEX($DN:$DN,$GR165+9),"")</f>
      </c>
      <c r="FM165">
        <f>IF($GS165&gt;=10,INDEX($DN:$DN,$GR165+10),"")</f>
      </c>
      <c r="FN165">
        <f>IF($GS165&gt;=11,INDEX($DN:$DN,$GR165+11),"")</f>
      </c>
      <c r="FO165">
        <f>IF($GS165&gt;=12,INDEX($DN:$DN,$GR165+12),"")</f>
      </c>
      <c r="FP165">
        <f>IF($GS165&gt;=13,INDEX($DN:$DN,$GR165+13),"")</f>
      </c>
      <c r="FQ165">
        <f>IF($GS165&gt;=14,INDEX($DN:$DN,$GR165+14),"")</f>
      </c>
      <c r="FR165">
        <f>IF($GS165&gt;=15,INDEX($DN:$DN,$GR165+15),"")</f>
      </c>
      <c r="FS165">
        <f>IF($GS165&gt;=16,INDEX($DN:$DN,$GR165+16),"")</f>
      </c>
      <c r="FT165">
        <f>IF($GS165&gt;=17,INDEX($DN:$DN,$GR165+17),"")</f>
      </c>
      <c r="FU165">
        <f>IF($GS165&gt;=18,INDEX($DN:$DN,$GR165+18),"")</f>
      </c>
      <c r="FV165">
        <f>IF($GS165&gt;=19,INDEX($DN:$DN,$GR165+19),"")</f>
      </c>
      <c r="FW165">
        <f>IF($GS165&gt;=20,INDEX($DN:$DN,$GR165+20),"")</f>
      </c>
      <c r="FX165">
        <f>IF($GS165&gt;=21,INDEX($DN:$DN,$GR165+21),"")</f>
      </c>
      <c r="FY165">
        <f>IF($GS165&gt;=22,INDEX($DN:$DN,$GR165+22),"")</f>
      </c>
      <c r="FZ165">
        <f>IF($GS165&gt;=23,INDEX($DN:$DN,$GR165+23),"")</f>
      </c>
      <c r="GA165">
        <f>IF($GS165&gt;=24,INDEX($DN:$DN,$GR165+24),"")</f>
      </c>
      <c r="GB165">
        <f>IF($GS165&gt;=25,INDEX($DN:$DN,$GR165+25),"")</f>
      </c>
      <c r="GC165">
        <f>IF($GS165&gt;=26,INDEX($DN:$DN,$GR165+26),"")</f>
      </c>
      <c r="GD165">
        <f>IF($GS165&gt;=27,INDEX($DN:$DN,$GR165+27),"")</f>
      </c>
      <c r="GE165">
        <f>IF($GS165&gt;=28,INDEX($DN:$DN,$GR165+28),"")</f>
      </c>
      <c r="GF165">
        <f>IF($GS165&gt;=29,INDEX($DN:$DN,$GR165+29),"")</f>
      </c>
      <c r="GG165">
        <f>IF($GS165&gt;=30,INDEX($DN:$DN,$GR165+30),"")</f>
      </c>
      <c r="GH165">
        <f>IF($GS165&gt;=31,INDEX($DN:$DN,$GR165+31),"")</f>
      </c>
      <c r="GI165">
        <f>IF($GS165&gt;=32,INDEX($DN:$DN,$GR165+32),"")</f>
      </c>
      <c r="GJ165">
        <f>IF($GS165&gt;=33,INDEX($DN:$DN,$GR165+33),"")</f>
      </c>
      <c r="GK165">
        <f>IF($GS165&gt;=34,INDEX($DN:$DN,$GR165+34),"")</f>
      </c>
      <c r="GL165">
        <f>IF($GS165&gt;=35,INDEX($DN:$DN,$GR165+35),"")</f>
      </c>
      <c r="GM165">
        <f>IF($GS165&gt;=36,INDEX($DN:$DN,$GR165+36),"")</f>
      </c>
      <c r="GN165">
        <f>IF($GS165&gt;=37,INDEX($DN:$DN,$GR165+37),"")</f>
      </c>
      <c r="GO165">
        <f>IF($GS165&gt;=38,INDEX($DN:$DN,$GR165+38),"")</f>
      </c>
      <c r="GP165">
        <f>IF($GS165&gt;=39,INDEX($DN:$DN,$GR165+39),"")</f>
      </c>
      <c r="GQ165">
        <f>IF($GS165&gt;=40,INDEX($DN:$DN,$GR165+40),"")</f>
      </c>
      <c r="GR165">
        <f>IFERROR(MATCH($DL165,$DM$2:$DM$148,0)+1,0)</f>
      </c>
      <c r="GS165">
        <f>IFERROR(INDEX($DO$2:$DO$148,MATCH($DL165,$DM$2:$DM$148,0)),0)</f>
      </c>
      <c r="GT165">
        <f>IFERROR(MATCH($Z165,$DP$165:$FC$165,0),0)</f>
      </c>
      <c r="GU165">
        <f>IF($GT165&gt;0,INDEX($FD$165:$GQ$165,$GT165),"")</f>
      </c>
      <c r="GV165" t="s">
        <v>259</v>
      </c>
      <c r="GX165">
        <f>IF($JG165&gt;=1,INDEX($GV:$GV,$JF165+1),"")</f>
      </c>
      <c r="GY165">
        <f>IF($JG165&gt;=2,INDEX($GV:$GV,$JF165+2),"")</f>
      </c>
      <c r="GZ165">
        <f>IF($JG165&gt;=3,INDEX($GV:$GV,$JF165+3),"")</f>
      </c>
      <c r="HA165">
        <f>IF($JG165&gt;=4,INDEX($GV:$GV,$JF165+4),"")</f>
      </c>
      <c r="HB165">
        <f>IF($JG165&gt;=5,INDEX($GV:$GV,$JF165+5),"")</f>
      </c>
      <c r="HC165">
        <f>IF($JG165&gt;=6,INDEX($GV:$GV,$JF165+6),"")</f>
      </c>
      <c r="HD165">
        <f>IF($JG165&gt;=7,INDEX($GV:$GV,$JF165+7),"")</f>
      </c>
      <c r="HE165">
        <f>IF($JG165&gt;=8,INDEX($GV:$GV,$JF165+8),"")</f>
      </c>
      <c r="HF165">
        <f>IF($JG165&gt;=9,INDEX($GV:$GV,$JF165+9),"")</f>
      </c>
      <c r="HG165">
        <f>IF($JG165&gt;=10,INDEX($GV:$GV,$JF165+10),"")</f>
      </c>
      <c r="HH165">
        <f>IF($JG165&gt;=11,INDEX($GV:$GV,$JF165+11),"")</f>
      </c>
      <c r="HI165">
        <f>IF($JG165&gt;=12,INDEX($GV:$GV,$JF165+12),"")</f>
      </c>
      <c r="HJ165">
        <f>IF($JG165&gt;=13,INDEX($GV:$GV,$JF165+13),"")</f>
      </c>
      <c r="HK165">
        <f>IF($JG165&gt;=14,INDEX($GV:$GV,$JF165+14),"")</f>
      </c>
      <c r="HL165">
        <f>IF($JG165&gt;=15,INDEX($GV:$GV,$JF165+15),"")</f>
      </c>
      <c r="HM165">
        <f>IF($JG165&gt;=16,INDEX($GV:$GV,$JF165+16),"")</f>
      </c>
      <c r="HN165">
        <f>IF($JG165&gt;=17,INDEX($GV:$GV,$JF165+17),"")</f>
      </c>
      <c r="HO165">
        <f>IF($JG165&gt;=18,INDEX($GV:$GV,$JF165+18),"")</f>
      </c>
      <c r="HP165">
        <f>IF($JG165&gt;=19,INDEX($GV:$GV,$JF165+19),"")</f>
      </c>
      <c r="HQ165">
        <f>IF($JG165&gt;=20,INDEX($GV:$GV,$JF165+20),"")</f>
      </c>
      <c r="HR165">
        <f>IF($JG165&gt;=21,INDEX($GV:$GV,$JF165+21),"")</f>
      </c>
      <c r="HS165">
        <f>IF($JG165&gt;=22,INDEX($GV:$GV,$JF165+22),"")</f>
      </c>
      <c r="HT165">
        <f>IF($JG165&gt;=23,INDEX($GV:$GV,$JF165+23),"")</f>
      </c>
      <c r="HU165">
        <f>IF($JG165&gt;=24,INDEX($GV:$GV,$JF165+24),"")</f>
      </c>
      <c r="HV165">
        <f>IF($JG165&gt;=25,INDEX($GV:$GV,$JF165+25),"")</f>
      </c>
      <c r="HW165">
        <f>IF($JG165&gt;=26,INDEX($GV:$GV,$JF165+26),"")</f>
      </c>
      <c r="HX165">
        <f>IF($JG165&gt;=27,INDEX($GV:$GV,$JF165+27),"")</f>
      </c>
      <c r="HY165">
        <f>IF($JG165&gt;=28,INDEX($GV:$GV,$JF165+28),"")</f>
      </c>
      <c r="HZ165">
        <f>IF($JG165&gt;=29,INDEX($GV:$GV,$JF165+29),"")</f>
      </c>
      <c r="IA165">
        <f>IF($JG165&gt;=30,INDEX($GV:$GV,$JF165+30),"")</f>
      </c>
      <c r="IB165">
        <f>IF($JG165&gt;=31,INDEX($GV:$GV,$JF165+31),"")</f>
      </c>
      <c r="IC165">
        <f>IF($JG165&gt;=32,INDEX($GV:$GV,$JF165+32),"")</f>
      </c>
      <c r="ID165">
        <f>IF($JG165&gt;=33,INDEX($GV:$GV,$JF165+33),"")</f>
      </c>
      <c r="IE165">
        <f>IF($JG165&gt;=34,INDEX($GV:$GV,$JF165+34),"")</f>
      </c>
      <c r="IF165">
        <f>IF($JG165&gt;=35,INDEX($GV:$GV,$JF165+35),"")</f>
      </c>
      <c r="IG165">
        <f>IF($JG165&gt;=36,INDEX($GV:$GV,$JF165+36),"")</f>
      </c>
      <c r="IH165">
        <f>IF($JG165&gt;=37,INDEX($GV:$GV,$JF165+37),"")</f>
      </c>
      <c r="II165">
        <f>IF($JG165&gt;=38,INDEX($GV:$GV,$JF165+38),"")</f>
      </c>
      <c r="IJ165">
        <f>IF($JG165&gt;=39,INDEX($GV:$GV,$JF165+39),"")</f>
      </c>
      <c r="IK165">
        <f>IF($JG165&gt;=40,INDEX($GV:$GV,$JF165+40),"")</f>
      </c>
      <c r="IL165">
        <f>IF($JG165&gt;=41,INDEX($GV:$GV,$JF165+41),"")</f>
      </c>
      <c r="IM165">
        <f>IF($JG165&gt;=42,INDEX($GV:$GV,$JF165+42),"")</f>
      </c>
      <c r="IN165">
        <f>IF($JG165&gt;=43,INDEX($GV:$GV,$JF165+43),"")</f>
      </c>
      <c r="IO165">
        <f>IF($JG165&gt;=44,INDEX($GV:$GV,$JF165+44),"")</f>
      </c>
      <c r="IP165">
        <f>IF($JG165&gt;=45,INDEX($GV:$GV,$JF165+45),"")</f>
      </c>
      <c r="IQ165">
        <f>IF($JG165&gt;=46,INDEX($GV:$GV,$JF165+46),"")</f>
      </c>
      <c r="IR165">
        <f>IF($JG165&gt;=47,INDEX($GV:$GV,$JF165+47),"")</f>
      </c>
      <c r="IS165">
        <f>IF($JG165&gt;=48,INDEX($GV:$GV,$JF165+48),"")</f>
      </c>
      <c r="IT165">
        <f>IF($JG165&gt;=49,INDEX($GV:$GV,$JF165+49),"")</f>
      </c>
      <c r="IU165">
        <f>IF($JG165&gt;=50,INDEX($GV:$GV,$JF165+50),"")</f>
      </c>
      <c r="IV165">
        <f>IF($JG165&gt;=51,INDEX($GV:$GV,$JF165+51),"")</f>
      </c>
      <c r="IW165">
        <f>IF($JG165&gt;=52,INDEX($GV:$GV,$JF165+52),"")</f>
      </c>
      <c r="IX165">
        <f>IF($JG165&gt;=53,INDEX($GV:$GV,$JF165+53),"")</f>
      </c>
      <c r="IY165">
        <f>IF($JG165&gt;=54,INDEX($GV:$GV,$JF165+54),"")</f>
      </c>
      <c r="IZ165">
        <f>IF($JG165&gt;=55,INDEX($GV:$GV,$JF165+55),"")</f>
      </c>
      <c r="JA165">
        <f>IF($JG165&gt;=56,INDEX($GV:$GV,$JF165+56),"")</f>
      </c>
      <c r="JB165">
        <f>IF($JG165&gt;=57,INDEX($GV:$GV,$JF165+57),"")</f>
      </c>
      <c r="JC165">
        <f>IF($JG165&gt;=58,INDEX($GV:$GV,$JF165+58),"")</f>
      </c>
      <c r="JD165">
        <f>IF($JG165&gt;=59,INDEX($GV:$GV,$JF165+59),"")</f>
      </c>
      <c r="JE165">
        <f>IF($JG165&gt;=60,INDEX($GV:$GV,$JF165+60),"")</f>
      </c>
      <c r="JF165">
        <f>IFERROR(MATCH($GU165,$GV$2:$GV$322,0)+1,0)</f>
      </c>
      <c r="JG165">
        <f>IFERROR(INDEX($GW$2:$GW$322,MATCH($GU165,$GV$2:$GV$322,0)),0)</f>
      </c>
      <c r="JH165" t="s">
        <v>44</v>
      </c>
      <c r="JI165" t="s">
        <v>44</v>
      </c>
    </row>
    <row r="166" spans="1:269" x14ac:dyDescent="0.25">
      <c r="R166">
        <f>IF(OR($U166="",$Q166=""),"",IFERROR($U166/$Q166,0))</f>
      </c>
      <c r="S166">
        <f>IF($U166="","",
SUM($T166,$V166,$AA166,$W166,$Y166)*
(1-IF($AB166="",0,VALUE($AB166)/100)))</f>
      </c>
      <c r="T166">
        <f>IF($U166="","",$U166)</f>
      </c>
      <c r="V166">
        <f>IF($U166="","",
IF($O166="","",
IF(ISNUMBER(SEARCH("exempt",LOWER($O166))),0,
$U166*(VALUE(SUBSTITUTE($O166,"%",""))/100))))</f>
      </c>
      <c r="AC166">
        <f>IFERROR(IF(FIND(" - ",$K166)&gt;0,MID($K166,FIND(" - ",$K166)+3,LEN($K166)),""),"")</f>
      </c>
      <c r="AL166" t="s">
        <v>831</v>
      </c>
      <c r="AQ166" t="s">
        <v>275</v>
      </c>
      <c r="AT166">
        <f>IFERROR(LEFT($K166,FIND(" - ",$K166)-1),$K166)</f>
      </c>
      <c r="AW166">
        <f>IF($CL166&gt;=1,INDEX($AU:$AU,$CK166+1),"")</f>
      </c>
      <c r="AX166">
        <f>IF($CL166&gt;=2,INDEX($AU:$AU,$CK166+2),"")</f>
      </c>
      <c r="AY166">
        <f>IF($CL166&gt;=3,INDEX($AU:$AU,$CK166+3),"")</f>
      </c>
      <c r="AZ166">
        <f>IF($CL166&gt;=4,INDEX($AU:$AU,$CK166+4),"")</f>
      </c>
      <c r="BA166">
        <f>IF($CL166&gt;=5,INDEX($AU:$AU,$CK166+5),"")</f>
      </c>
      <c r="BB166">
        <f>IF($CL166&gt;=6,INDEX($AU:$AU,$CK166+6),"")</f>
      </c>
      <c r="BC166">
        <f>IF($CL166&gt;=7,INDEX($AU:$AU,$CK166+7),"")</f>
      </c>
      <c r="BD166">
        <f>IF($CL166&gt;=8,INDEX($AU:$AU,$CK166+8),"")</f>
      </c>
      <c r="BE166">
        <f>IF($CL166&gt;=9,INDEX($AU:$AU,$CK166+9),"")</f>
      </c>
      <c r="BF166">
        <f>IF($CL166&gt;=10,INDEX($AU:$AU,$CK166+10),"")</f>
      </c>
      <c r="BG166">
        <f>IF($CL166&gt;=11,INDEX($AU:$AU,$CK166+11),"")</f>
      </c>
      <c r="BH166">
        <f>IF($CL166&gt;=12,INDEX($AU:$AU,$CK166+12),"")</f>
      </c>
      <c r="BI166">
        <f>IF($CL166&gt;=13,INDEX($AU:$AU,$CK166+13),"")</f>
      </c>
      <c r="BJ166">
        <f>IF($CL166&gt;=14,INDEX($AU:$AU,$CK166+14),"")</f>
      </c>
      <c r="BK166">
        <f>IF($CL166&gt;=15,INDEX($AU:$AU,$CK166+15),"")</f>
      </c>
      <c r="BL166">
        <f>IF($CL166&gt;=16,INDEX($AU:$AU,$CK166+16),"")</f>
      </c>
      <c r="BM166">
        <f>IF($CL166&gt;=17,INDEX($AU:$AU,$CK166+17),"")</f>
      </c>
      <c r="BN166">
        <f>IF($CL166&gt;=18,INDEX($AU:$AU,$CK166+18),"")</f>
      </c>
      <c r="BO166">
        <f>IF($CL166&gt;=19,INDEX($AU:$AU,$CK166+19),"")</f>
      </c>
      <c r="BP166">
        <f>IF($CL166&gt;=20,INDEX($AU:$AU,$CK166+20),"")</f>
      </c>
      <c r="BQ166">
        <f>IF($CL166&gt;=21,INDEX($AU:$AU,$CK166+21),"")</f>
      </c>
      <c r="BR166">
        <f>IF($CL166&gt;=22,INDEX($AU:$AU,$CK166+22),"")</f>
      </c>
      <c r="BS166">
        <f>IF($CL166&gt;=23,INDEX($AU:$AU,$CK166+23),"")</f>
      </c>
      <c r="BT166">
        <f>IF($CL166&gt;=24,INDEX($AU:$AU,$CK166+24),"")</f>
      </c>
      <c r="BU166">
        <f>IF($CL166&gt;=25,INDEX($AU:$AU,$CK166+25),"")</f>
      </c>
      <c r="BV166">
        <f>IF($CL166&gt;=26,INDEX($AU:$AU,$CK166+26),"")</f>
      </c>
      <c r="BW166">
        <f>IF($CL166&gt;=27,INDEX($AU:$AU,$CK166+27),"")</f>
      </c>
      <c r="BX166">
        <f>IF($CL166&gt;=28,INDEX($AU:$AU,$CK166+28),"")</f>
      </c>
      <c r="BY166">
        <f>IF($CL166&gt;=29,INDEX($AU:$AU,$CK166+29),"")</f>
      </c>
      <c r="BZ166">
        <f>IF($CL166&gt;=30,INDEX($AU:$AU,$CK166+30),"")</f>
      </c>
      <c r="CA166">
        <f>IF($CL166&gt;=31,INDEX($AU:$AU,$CK166+31),"")</f>
      </c>
      <c r="CB166">
        <f>IF($CL166&gt;=32,INDEX($AU:$AU,$CK166+32),"")</f>
      </c>
      <c r="CC166">
        <f>IF($CL166&gt;=33,INDEX($AU:$AU,$CK166+33),"")</f>
      </c>
      <c r="CD166">
        <f>IF($CL166&gt;=34,INDEX($AU:$AU,$CK166+34),"")</f>
      </c>
      <c r="CE166">
        <f>IF($CL166&gt;=35,INDEX($AU:$AU,$CK166+35),"")</f>
      </c>
      <c r="CF166">
        <f>IF($CL166&gt;=36,INDEX($AU:$AU,$CK166+36),"")</f>
      </c>
      <c r="CG166">
        <f>IF($CL166&gt;=37,INDEX($AU:$AU,$CK166+37),"")</f>
      </c>
      <c r="CH166">
        <f>IF($CL166&gt;=38,INDEX($AU:$AU,$CK166+38),"")</f>
      </c>
      <c r="CI166">
        <f>IF($CL166&gt;=39,INDEX($AU:$AU,$CK166+39),"")</f>
      </c>
      <c r="CJ166">
        <f>IF($CL166&gt;=40,INDEX($AU:$AU,$CK166+40),"")</f>
      </c>
      <c r="CK166">
        <f>IFERROR(MATCH($AT166,$AU$2:$AU$133,0)+1,0)</f>
      </c>
      <c r="CL166">
        <f>IFERROR(INDEX($AV$2:$AV$133,MATCH($AT166,$AU$2:$AU$133,0)),0)</f>
      </c>
      <c r="CM166">
        <f>IFERROR(LEFT($L166,FIND(" - ",$L166)-1),$L166)</f>
      </c>
      <c r="CN166" t="s">
        <v>221</v>
      </c>
      <c r="CP166">
        <f>IF($DK166&gt;=1,INDEX($CN:$CN,$DJ166+1),"")</f>
      </c>
      <c r="CQ166">
        <f>IF($DK166&gt;=2,INDEX($CN:$CN,$DJ166+2),"")</f>
      </c>
      <c r="CR166">
        <f>IF($DK166&gt;=3,INDEX($CN:$CN,$DJ166+3),"")</f>
      </c>
      <c r="CS166">
        <f>IF($DK166&gt;=4,INDEX($CN:$CN,$DJ166+4),"")</f>
      </c>
      <c r="CT166">
        <f>IF($DK166&gt;=5,INDEX($CN:$CN,$DJ166+5),"")</f>
      </c>
      <c r="CU166">
        <f>IF($DK166&gt;=6,INDEX($CN:$CN,$DJ166+6),"")</f>
      </c>
      <c r="CV166">
        <f>IF($DK166&gt;=7,INDEX($CN:$CN,$DJ166+7),"")</f>
      </c>
      <c r="CW166">
        <f>IF($DK166&gt;=8,INDEX($CN:$CN,$DJ166+8),"")</f>
      </c>
      <c r="CX166">
        <f>IF($DK166&gt;=9,INDEX($CN:$CN,$DJ166+9),"")</f>
      </c>
      <c r="CY166">
        <f>IF($DK166&gt;=10,INDEX($CN:$CN,$DJ166+10),"")</f>
      </c>
      <c r="CZ166">
        <f>IF($DK166&gt;=11,INDEX($CN:$CN,$DJ166+11),"")</f>
      </c>
      <c r="DA166">
        <f>IF($DK166&gt;=12,INDEX($CN:$CN,$DJ166+12),"")</f>
      </c>
      <c r="DB166">
        <f>IF($DK166&gt;=13,INDEX($CN:$CN,$DJ166+13),"")</f>
      </c>
      <c r="DC166">
        <f>IF($DK166&gt;=14,INDEX($CN:$CN,$DJ166+14),"")</f>
      </c>
      <c r="DD166">
        <f>IF($DK166&gt;=15,INDEX($CN:$CN,$DJ166+15),"")</f>
      </c>
      <c r="DE166">
        <f>IF($DK166&gt;=16,INDEX($CN:$CN,$DJ166+16),"")</f>
      </c>
      <c r="DF166">
        <f>IF($DK166&gt;=17,INDEX($CN:$CN,$DJ166+17),"")</f>
      </c>
      <c r="DG166">
        <f>IF($DK166&gt;=18,INDEX($CN:$CN,$DJ166+18),"")</f>
      </c>
      <c r="DH166">
        <f>IF($DK166&gt;=19,INDEX($CN:$CN,$DJ166+19),"")</f>
      </c>
      <c r="DI166">
        <f>IF($DK166&gt;=20,INDEX($CN:$CN,$DJ166+20),"")</f>
      </c>
      <c r="DJ166">
        <f>IFERROR(MATCH($CM166,$CN$2:$CN$1089,0)+1,0)</f>
      </c>
      <c r="DK166">
        <f>IFERROR(INDEX($CO$2:$CO$1089,MATCH($CM166,$CN$2:$CN$1089,0)),0)</f>
      </c>
      <c r="DL166">
        <f>IFERROR(INDEX($AS:$AS,MATCH($O166,$AR:$AR,0))&amp;"","")</f>
      </c>
      <c r="DP166">
        <f>IF($GS166&gt;=1,INDEX($DM:$DM,$GR166+1),"")</f>
      </c>
      <c r="DQ166">
        <f>IF($GS166&gt;=2,INDEX($DM:$DM,$GR166+2),"")</f>
      </c>
      <c r="DR166">
        <f>IF($GS166&gt;=3,INDEX($DM:$DM,$GR166+3),"")</f>
      </c>
      <c r="DS166">
        <f>IF($GS166&gt;=4,INDEX($DM:$DM,$GR166+4),"")</f>
      </c>
      <c r="DT166">
        <f>IF($GS166&gt;=5,INDEX($DM:$DM,$GR166+5),"")</f>
      </c>
      <c r="DU166">
        <f>IF($GS166&gt;=6,INDEX($DM:$DM,$GR166+6),"")</f>
      </c>
      <c r="DV166">
        <f>IF($GS166&gt;=7,INDEX($DM:$DM,$GR166+7),"")</f>
      </c>
      <c r="DW166">
        <f>IF($GS166&gt;=8,INDEX($DM:$DM,$GR166+8),"")</f>
      </c>
      <c r="DX166">
        <f>IF($GS166&gt;=9,INDEX($DM:$DM,$GR166+9),"")</f>
      </c>
      <c r="DY166">
        <f>IF($GS166&gt;=10,INDEX($DM:$DM,$GR166+10),"")</f>
      </c>
      <c r="DZ166">
        <f>IF($GS166&gt;=11,INDEX($DM:$DM,$GR166+11),"")</f>
      </c>
      <c r="EA166">
        <f>IF($GS166&gt;=12,INDEX($DM:$DM,$GR166+12),"")</f>
      </c>
      <c r="EB166">
        <f>IF($GS166&gt;=13,INDEX($DM:$DM,$GR166+13),"")</f>
      </c>
      <c r="EC166">
        <f>IF($GS166&gt;=14,INDEX($DM:$DM,$GR166+14),"")</f>
      </c>
      <c r="ED166">
        <f>IF($GS166&gt;=15,INDEX($DM:$DM,$GR166+15),"")</f>
      </c>
      <c r="EE166">
        <f>IF($GS166&gt;=16,INDEX($DM:$DM,$GR166+16),"")</f>
      </c>
      <c r="EF166">
        <f>IF($GS166&gt;=17,INDEX($DM:$DM,$GR166+17),"")</f>
      </c>
      <c r="EG166">
        <f>IF($GS166&gt;=18,INDEX($DM:$DM,$GR166+18),"")</f>
      </c>
      <c r="EH166">
        <f>IF($GS166&gt;=19,INDEX($DM:$DM,$GR166+19),"")</f>
      </c>
      <c r="EI166">
        <f>IF($GS166&gt;=20,INDEX($DM:$DM,$GR166+20),"")</f>
      </c>
      <c r="EJ166">
        <f>IF($GS166&gt;=21,INDEX($DM:$DM,$GR166+21),"")</f>
      </c>
      <c r="EK166">
        <f>IF($GS166&gt;=22,INDEX($DM:$DM,$GR166+22),"")</f>
      </c>
      <c r="EL166">
        <f>IF($GS166&gt;=23,INDEX($DM:$DM,$GR166+23),"")</f>
      </c>
      <c r="EM166">
        <f>IF($GS166&gt;=24,INDEX($DM:$DM,$GR166+24),"")</f>
      </c>
      <c r="EN166">
        <f>IF($GS166&gt;=25,INDEX($DM:$DM,$GR166+25),"")</f>
      </c>
      <c r="EO166">
        <f>IF($GS166&gt;=26,INDEX($DM:$DM,$GR166+26),"")</f>
      </c>
      <c r="EP166">
        <f>IF($GS166&gt;=27,INDEX($DM:$DM,$GR166+27),"")</f>
      </c>
      <c r="EQ166">
        <f>IF($GS166&gt;=28,INDEX($DM:$DM,$GR166+28),"")</f>
      </c>
      <c r="ER166">
        <f>IF($GS166&gt;=29,INDEX($DM:$DM,$GR166+29),"")</f>
      </c>
      <c r="ES166">
        <f>IF($GS166&gt;=30,INDEX($DM:$DM,$GR166+30),"")</f>
      </c>
      <c r="ET166">
        <f>IF($GS166&gt;=31,INDEX($DM:$DM,$GR166+31),"")</f>
      </c>
      <c r="EU166">
        <f>IF($GS166&gt;=32,INDEX($DM:$DM,$GR166+32),"")</f>
      </c>
      <c r="EV166">
        <f>IF($GS166&gt;=33,INDEX($DM:$DM,$GR166+33),"")</f>
      </c>
      <c r="EW166">
        <f>IF($GS166&gt;=34,INDEX($DM:$DM,$GR166+34),"")</f>
      </c>
      <c r="EX166">
        <f>IF($GS166&gt;=35,INDEX($DM:$DM,$GR166+35),"")</f>
      </c>
      <c r="EY166">
        <f>IF($GS166&gt;=36,INDEX($DM:$DM,$GR166+36),"")</f>
      </c>
      <c r="EZ166">
        <f>IF($GS166&gt;=37,INDEX($DM:$DM,$GR166+37),"")</f>
      </c>
      <c r="FA166">
        <f>IF($GS166&gt;=38,INDEX($DM:$DM,$GR166+38),"")</f>
      </c>
      <c r="FB166">
        <f>IF($GS166&gt;=39,INDEX($DM:$DM,$GR166+39),"")</f>
      </c>
      <c r="FC166">
        <f>IF($GS166&gt;=40,INDEX($DM:$DM,$GR166+40),"")</f>
      </c>
      <c r="FD166">
        <f>IF($GS166&gt;=1,INDEX($DN:$DN,$GR166+1),"")</f>
      </c>
      <c r="FE166">
        <f>IF($GS166&gt;=2,INDEX($DN:$DN,$GR166+2),"")</f>
      </c>
      <c r="FF166">
        <f>IF($GS166&gt;=3,INDEX($DN:$DN,$GR166+3),"")</f>
      </c>
      <c r="FG166">
        <f>IF($GS166&gt;=4,INDEX($DN:$DN,$GR166+4),"")</f>
      </c>
      <c r="FH166">
        <f>IF($GS166&gt;=5,INDEX($DN:$DN,$GR166+5),"")</f>
      </c>
      <c r="FI166">
        <f>IF($GS166&gt;=6,INDEX($DN:$DN,$GR166+6),"")</f>
      </c>
      <c r="FJ166">
        <f>IF($GS166&gt;=7,INDEX($DN:$DN,$GR166+7),"")</f>
      </c>
      <c r="FK166">
        <f>IF($GS166&gt;=8,INDEX($DN:$DN,$GR166+8),"")</f>
      </c>
      <c r="FL166">
        <f>IF($GS166&gt;=9,INDEX($DN:$DN,$GR166+9),"")</f>
      </c>
      <c r="FM166">
        <f>IF($GS166&gt;=10,INDEX($DN:$DN,$GR166+10),"")</f>
      </c>
      <c r="FN166">
        <f>IF($GS166&gt;=11,INDEX($DN:$DN,$GR166+11),"")</f>
      </c>
      <c r="FO166">
        <f>IF($GS166&gt;=12,INDEX($DN:$DN,$GR166+12),"")</f>
      </c>
      <c r="FP166">
        <f>IF($GS166&gt;=13,INDEX($DN:$DN,$GR166+13),"")</f>
      </c>
      <c r="FQ166">
        <f>IF($GS166&gt;=14,INDEX($DN:$DN,$GR166+14),"")</f>
      </c>
      <c r="FR166">
        <f>IF($GS166&gt;=15,INDEX($DN:$DN,$GR166+15),"")</f>
      </c>
      <c r="FS166">
        <f>IF($GS166&gt;=16,INDEX($DN:$DN,$GR166+16),"")</f>
      </c>
      <c r="FT166">
        <f>IF($GS166&gt;=17,INDEX($DN:$DN,$GR166+17),"")</f>
      </c>
      <c r="FU166">
        <f>IF($GS166&gt;=18,INDEX($DN:$DN,$GR166+18),"")</f>
      </c>
      <c r="FV166">
        <f>IF($GS166&gt;=19,INDEX($DN:$DN,$GR166+19),"")</f>
      </c>
      <c r="FW166">
        <f>IF($GS166&gt;=20,INDEX($DN:$DN,$GR166+20),"")</f>
      </c>
      <c r="FX166">
        <f>IF($GS166&gt;=21,INDEX($DN:$DN,$GR166+21),"")</f>
      </c>
      <c r="FY166">
        <f>IF($GS166&gt;=22,INDEX($DN:$DN,$GR166+22),"")</f>
      </c>
      <c r="FZ166">
        <f>IF($GS166&gt;=23,INDEX($DN:$DN,$GR166+23),"")</f>
      </c>
      <c r="GA166">
        <f>IF($GS166&gt;=24,INDEX($DN:$DN,$GR166+24),"")</f>
      </c>
      <c r="GB166">
        <f>IF($GS166&gt;=25,INDEX($DN:$DN,$GR166+25),"")</f>
      </c>
      <c r="GC166">
        <f>IF($GS166&gt;=26,INDEX($DN:$DN,$GR166+26),"")</f>
      </c>
      <c r="GD166">
        <f>IF($GS166&gt;=27,INDEX($DN:$DN,$GR166+27),"")</f>
      </c>
      <c r="GE166">
        <f>IF($GS166&gt;=28,INDEX($DN:$DN,$GR166+28),"")</f>
      </c>
      <c r="GF166">
        <f>IF($GS166&gt;=29,INDEX($DN:$DN,$GR166+29),"")</f>
      </c>
      <c r="GG166">
        <f>IF($GS166&gt;=30,INDEX($DN:$DN,$GR166+30),"")</f>
      </c>
      <c r="GH166">
        <f>IF($GS166&gt;=31,INDEX($DN:$DN,$GR166+31),"")</f>
      </c>
      <c r="GI166">
        <f>IF($GS166&gt;=32,INDEX($DN:$DN,$GR166+32),"")</f>
      </c>
      <c r="GJ166">
        <f>IF($GS166&gt;=33,INDEX($DN:$DN,$GR166+33),"")</f>
      </c>
      <c r="GK166">
        <f>IF($GS166&gt;=34,INDEX($DN:$DN,$GR166+34),"")</f>
      </c>
      <c r="GL166">
        <f>IF($GS166&gt;=35,INDEX($DN:$DN,$GR166+35),"")</f>
      </c>
      <c r="GM166">
        <f>IF($GS166&gt;=36,INDEX($DN:$DN,$GR166+36),"")</f>
      </c>
      <c r="GN166">
        <f>IF($GS166&gt;=37,INDEX($DN:$DN,$GR166+37),"")</f>
      </c>
      <c r="GO166">
        <f>IF($GS166&gt;=38,INDEX($DN:$DN,$GR166+38),"")</f>
      </c>
      <c r="GP166">
        <f>IF($GS166&gt;=39,INDEX($DN:$DN,$GR166+39),"")</f>
      </c>
      <c r="GQ166">
        <f>IF($GS166&gt;=40,INDEX($DN:$DN,$GR166+40),"")</f>
      </c>
      <c r="GR166">
        <f>IFERROR(MATCH($DL166,$DM$2:$DM$148,0)+1,0)</f>
      </c>
      <c r="GS166">
        <f>IFERROR(INDEX($DO$2:$DO$148,MATCH($DL166,$DM$2:$DM$148,0)),0)</f>
      </c>
      <c r="GT166">
        <f>IFERROR(MATCH($Z166,$DP$166:$FC$166,0),0)</f>
      </c>
      <c r="GU166">
        <f>IF($GT166&gt;0,INDEX($FD$166:$GQ$166,$GT166),"")</f>
      </c>
      <c r="GV166" t="s">
        <v>581</v>
      </c>
      <c r="GX166">
        <f>IF($JG166&gt;=1,INDEX($GV:$GV,$JF166+1),"")</f>
      </c>
      <c r="GY166">
        <f>IF($JG166&gt;=2,INDEX($GV:$GV,$JF166+2),"")</f>
      </c>
      <c r="GZ166">
        <f>IF($JG166&gt;=3,INDEX($GV:$GV,$JF166+3),"")</f>
      </c>
      <c r="HA166">
        <f>IF($JG166&gt;=4,INDEX($GV:$GV,$JF166+4),"")</f>
      </c>
      <c r="HB166">
        <f>IF($JG166&gt;=5,INDEX($GV:$GV,$JF166+5),"")</f>
      </c>
      <c r="HC166">
        <f>IF($JG166&gt;=6,INDEX($GV:$GV,$JF166+6),"")</f>
      </c>
      <c r="HD166">
        <f>IF($JG166&gt;=7,INDEX($GV:$GV,$JF166+7),"")</f>
      </c>
      <c r="HE166">
        <f>IF($JG166&gt;=8,INDEX($GV:$GV,$JF166+8),"")</f>
      </c>
      <c r="HF166">
        <f>IF($JG166&gt;=9,INDEX($GV:$GV,$JF166+9),"")</f>
      </c>
      <c r="HG166">
        <f>IF($JG166&gt;=10,INDEX($GV:$GV,$JF166+10),"")</f>
      </c>
      <c r="HH166">
        <f>IF($JG166&gt;=11,INDEX($GV:$GV,$JF166+11),"")</f>
      </c>
      <c r="HI166">
        <f>IF($JG166&gt;=12,INDEX($GV:$GV,$JF166+12),"")</f>
      </c>
      <c r="HJ166">
        <f>IF($JG166&gt;=13,INDEX($GV:$GV,$JF166+13),"")</f>
      </c>
      <c r="HK166">
        <f>IF($JG166&gt;=14,INDEX($GV:$GV,$JF166+14),"")</f>
      </c>
      <c r="HL166">
        <f>IF($JG166&gt;=15,INDEX($GV:$GV,$JF166+15),"")</f>
      </c>
      <c r="HM166">
        <f>IF($JG166&gt;=16,INDEX($GV:$GV,$JF166+16),"")</f>
      </c>
      <c r="HN166">
        <f>IF($JG166&gt;=17,INDEX($GV:$GV,$JF166+17),"")</f>
      </c>
      <c r="HO166">
        <f>IF($JG166&gt;=18,INDEX($GV:$GV,$JF166+18),"")</f>
      </c>
      <c r="HP166">
        <f>IF($JG166&gt;=19,INDEX($GV:$GV,$JF166+19),"")</f>
      </c>
      <c r="HQ166">
        <f>IF($JG166&gt;=20,INDEX($GV:$GV,$JF166+20),"")</f>
      </c>
      <c r="HR166">
        <f>IF($JG166&gt;=21,INDEX($GV:$GV,$JF166+21),"")</f>
      </c>
      <c r="HS166">
        <f>IF($JG166&gt;=22,INDEX($GV:$GV,$JF166+22),"")</f>
      </c>
      <c r="HT166">
        <f>IF($JG166&gt;=23,INDEX($GV:$GV,$JF166+23),"")</f>
      </c>
      <c r="HU166">
        <f>IF($JG166&gt;=24,INDEX($GV:$GV,$JF166+24),"")</f>
      </c>
      <c r="HV166">
        <f>IF($JG166&gt;=25,INDEX($GV:$GV,$JF166+25),"")</f>
      </c>
      <c r="HW166">
        <f>IF($JG166&gt;=26,INDEX($GV:$GV,$JF166+26),"")</f>
      </c>
      <c r="HX166">
        <f>IF($JG166&gt;=27,INDEX($GV:$GV,$JF166+27),"")</f>
      </c>
      <c r="HY166">
        <f>IF($JG166&gt;=28,INDEX($GV:$GV,$JF166+28),"")</f>
      </c>
      <c r="HZ166">
        <f>IF($JG166&gt;=29,INDEX($GV:$GV,$JF166+29),"")</f>
      </c>
      <c r="IA166">
        <f>IF($JG166&gt;=30,INDEX($GV:$GV,$JF166+30),"")</f>
      </c>
      <c r="IB166">
        <f>IF($JG166&gt;=31,INDEX($GV:$GV,$JF166+31),"")</f>
      </c>
      <c r="IC166">
        <f>IF($JG166&gt;=32,INDEX($GV:$GV,$JF166+32),"")</f>
      </c>
      <c r="ID166">
        <f>IF($JG166&gt;=33,INDEX($GV:$GV,$JF166+33),"")</f>
      </c>
      <c r="IE166">
        <f>IF($JG166&gt;=34,INDEX($GV:$GV,$JF166+34),"")</f>
      </c>
      <c r="IF166">
        <f>IF($JG166&gt;=35,INDEX($GV:$GV,$JF166+35),"")</f>
      </c>
      <c r="IG166">
        <f>IF($JG166&gt;=36,INDEX($GV:$GV,$JF166+36),"")</f>
      </c>
      <c r="IH166">
        <f>IF($JG166&gt;=37,INDEX($GV:$GV,$JF166+37),"")</f>
      </c>
      <c r="II166">
        <f>IF($JG166&gt;=38,INDEX($GV:$GV,$JF166+38),"")</f>
      </c>
      <c r="IJ166">
        <f>IF($JG166&gt;=39,INDEX($GV:$GV,$JF166+39),"")</f>
      </c>
      <c r="IK166">
        <f>IF($JG166&gt;=40,INDEX($GV:$GV,$JF166+40),"")</f>
      </c>
      <c r="IL166">
        <f>IF($JG166&gt;=41,INDEX($GV:$GV,$JF166+41),"")</f>
      </c>
      <c r="IM166">
        <f>IF($JG166&gt;=42,INDEX($GV:$GV,$JF166+42),"")</f>
      </c>
      <c r="IN166">
        <f>IF($JG166&gt;=43,INDEX($GV:$GV,$JF166+43),"")</f>
      </c>
      <c r="IO166">
        <f>IF($JG166&gt;=44,INDEX($GV:$GV,$JF166+44),"")</f>
      </c>
      <c r="IP166">
        <f>IF($JG166&gt;=45,INDEX($GV:$GV,$JF166+45),"")</f>
      </c>
      <c r="IQ166">
        <f>IF($JG166&gt;=46,INDEX($GV:$GV,$JF166+46),"")</f>
      </c>
      <c r="IR166">
        <f>IF($JG166&gt;=47,INDEX($GV:$GV,$JF166+47),"")</f>
      </c>
      <c r="IS166">
        <f>IF($JG166&gt;=48,INDEX($GV:$GV,$JF166+48),"")</f>
      </c>
      <c r="IT166">
        <f>IF($JG166&gt;=49,INDEX($GV:$GV,$JF166+49),"")</f>
      </c>
      <c r="IU166">
        <f>IF($JG166&gt;=50,INDEX($GV:$GV,$JF166+50),"")</f>
      </c>
      <c r="IV166">
        <f>IF($JG166&gt;=51,INDEX($GV:$GV,$JF166+51),"")</f>
      </c>
      <c r="IW166">
        <f>IF($JG166&gt;=52,INDEX($GV:$GV,$JF166+52),"")</f>
      </c>
      <c r="IX166">
        <f>IF($JG166&gt;=53,INDEX($GV:$GV,$JF166+53),"")</f>
      </c>
      <c r="IY166">
        <f>IF($JG166&gt;=54,INDEX($GV:$GV,$JF166+54),"")</f>
      </c>
      <c r="IZ166">
        <f>IF($JG166&gt;=55,INDEX($GV:$GV,$JF166+55),"")</f>
      </c>
      <c r="JA166">
        <f>IF($JG166&gt;=56,INDEX($GV:$GV,$JF166+56),"")</f>
      </c>
      <c r="JB166">
        <f>IF($JG166&gt;=57,INDEX($GV:$GV,$JF166+57),"")</f>
      </c>
      <c r="JC166">
        <f>IF($JG166&gt;=58,INDEX($GV:$GV,$JF166+58),"")</f>
      </c>
      <c r="JD166">
        <f>IF($JG166&gt;=59,INDEX($GV:$GV,$JF166+59),"")</f>
      </c>
      <c r="JE166">
        <f>IF($JG166&gt;=60,INDEX($GV:$GV,$JF166+60),"")</f>
      </c>
      <c r="JF166">
        <f>IFERROR(MATCH($GU166,$GV$2:$GV$322,0)+1,0)</f>
      </c>
      <c r="JG166">
        <f>IFERROR(INDEX($GW$2:$GW$322,MATCH($GU166,$GV$2:$GV$322,0)),0)</f>
      </c>
      <c r="JH166" t="s">
        <v>44</v>
      </c>
      <c r="JI166" t="s">
        <v>44</v>
      </c>
    </row>
    <row r="167" spans="1:269" x14ac:dyDescent="0.25">
      <c r="R167">
        <f>IF(OR($U167="",$Q167=""),"",IFERROR($U167/$Q167,0))</f>
      </c>
      <c r="S167">
        <f>IF($U167="","",
SUM($T167,$V167,$AA167,$W167,$Y167)*
(1-IF($AB167="",0,VALUE($AB167)/100)))</f>
      </c>
      <c r="T167">
        <f>IF($U167="","",$U167)</f>
      </c>
      <c r="V167">
        <f>IF($U167="","",
IF($O167="","",
IF(ISNUMBER(SEARCH("exempt",LOWER($O167))),0,
$U167*(VALUE(SUBSTITUTE($O167,"%",""))/100))))</f>
      </c>
      <c r="AC167">
        <f>IFERROR(IF(FIND(" - ",$K167)&gt;0,MID($K167,FIND(" - ",$K167)+3,LEN($K167)),""),"")</f>
      </c>
      <c r="AL167" t="s">
        <v>832</v>
      </c>
      <c r="AQ167" t="s">
        <v>833</v>
      </c>
      <c r="AT167">
        <f>IFERROR(LEFT($K167,FIND(" - ",$K167)-1),$K167)</f>
      </c>
      <c r="AW167">
        <f>IF($CL167&gt;=1,INDEX($AU:$AU,$CK167+1),"")</f>
      </c>
      <c r="AX167">
        <f>IF($CL167&gt;=2,INDEX($AU:$AU,$CK167+2),"")</f>
      </c>
      <c r="AY167">
        <f>IF($CL167&gt;=3,INDEX($AU:$AU,$CK167+3),"")</f>
      </c>
      <c r="AZ167">
        <f>IF($CL167&gt;=4,INDEX($AU:$AU,$CK167+4),"")</f>
      </c>
      <c r="BA167">
        <f>IF($CL167&gt;=5,INDEX($AU:$AU,$CK167+5),"")</f>
      </c>
      <c r="BB167">
        <f>IF($CL167&gt;=6,INDEX($AU:$AU,$CK167+6),"")</f>
      </c>
      <c r="BC167">
        <f>IF($CL167&gt;=7,INDEX($AU:$AU,$CK167+7),"")</f>
      </c>
      <c r="BD167">
        <f>IF($CL167&gt;=8,INDEX($AU:$AU,$CK167+8),"")</f>
      </c>
      <c r="BE167">
        <f>IF($CL167&gt;=9,INDEX($AU:$AU,$CK167+9),"")</f>
      </c>
      <c r="BF167">
        <f>IF($CL167&gt;=10,INDEX($AU:$AU,$CK167+10),"")</f>
      </c>
      <c r="BG167">
        <f>IF($CL167&gt;=11,INDEX($AU:$AU,$CK167+11),"")</f>
      </c>
      <c r="BH167">
        <f>IF($CL167&gt;=12,INDEX($AU:$AU,$CK167+12),"")</f>
      </c>
      <c r="BI167">
        <f>IF($CL167&gt;=13,INDEX($AU:$AU,$CK167+13),"")</f>
      </c>
      <c r="BJ167">
        <f>IF($CL167&gt;=14,INDEX($AU:$AU,$CK167+14),"")</f>
      </c>
      <c r="BK167">
        <f>IF($CL167&gt;=15,INDEX($AU:$AU,$CK167+15),"")</f>
      </c>
      <c r="BL167">
        <f>IF($CL167&gt;=16,INDEX($AU:$AU,$CK167+16),"")</f>
      </c>
      <c r="BM167">
        <f>IF($CL167&gt;=17,INDEX($AU:$AU,$CK167+17),"")</f>
      </c>
      <c r="BN167">
        <f>IF($CL167&gt;=18,INDEX($AU:$AU,$CK167+18),"")</f>
      </c>
      <c r="BO167">
        <f>IF($CL167&gt;=19,INDEX($AU:$AU,$CK167+19),"")</f>
      </c>
      <c r="BP167">
        <f>IF($CL167&gt;=20,INDEX($AU:$AU,$CK167+20),"")</f>
      </c>
      <c r="BQ167">
        <f>IF($CL167&gt;=21,INDEX($AU:$AU,$CK167+21),"")</f>
      </c>
      <c r="BR167">
        <f>IF($CL167&gt;=22,INDEX($AU:$AU,$CK167+22),"")</f>
      </c>
      <c r="BS167">
        <f>IF($CL167&gt;=23,INDEX($AU:$AU,$CK167+23),"")</f>
      </c>
      <c r="BT167">
        <f>IF($CL167&gt;=24,INDEX($AU:$AU,$CK167+24),"")</f>
      </c>
      <c r="BU167">
        <f>IF($CL167&gt;=25,INDEX($AU:$AU,$CK167+25),"")</f>
      </c>
      <c r="BV167">
        <f>IF($CL167&gt;=26,INDEX($AU:$AU,$CK167+26),"")</f>
      </c>
      <c r="BW167">
        <f>IF($CL167&gt;=27,INDEX($AU:$AU,$CK167+27),"")</f>
      </c>
      <c r="BX167">
        <f>IF($CL167&gt;=28,INDEX($AU:$AU,$CK167+28),"")</f>
      </c>
      <c r="BY167">
        <f>IF($CL167&gt;=29,INDEX($AU:$AU,$CK167+29),"")</f>
      </c>
      <c r="BZ167">
        <f>IF($CL167&gt;=30,INDEX($AU:$AU,$CK167+30),"")</f>
      </c>
      <c r="CA167">
        <f>IF($CL167&gt;=31,INDEX($AU:$AU,$CK167+31),"")</f>
      </c>
      <c r="CB167">
        <f>IF($CL167&gt;=32,INDEX($AU:$AU,$CK167+32),"")</f>
      </c>
      <c r="CC167">
        <f>IF($CL167&gt;=33,INDEX($AU:$AU,$CK167+33),"")</f>
      </c>
      <c r="CD167">
        <f>IF($CL167&gt;=34,INDEX($AU:$AU,$CK167+34),"")</f>
      </c>
      <c r="CE167">
        <f>IF($CL167&gt;=35,INDEX($AU:$AU,$CK167+35),"")</f>
      </c>
      <c r="CF167">
        <f>IF($CL167&gt;=36,INDEX($AU:$AU,$CK167+36),"")</f>
      </c>
      <c r="CG167">
        <f>IF($CL167&gt;=37,INDEX($AU:$AU,$CK167+37),"")</f>
      </c>
      <c r="CH167">
        <f>IF($CL167&gt;=38,INDEX($AU:$AU,$CK167+38),"")</f>
      </c>
      <c r="CI167">
        <f>IF($CL167&gt;=39,INDEX($AU:$AU,$CK167+39),"")</f>
      </c>
      <c r="CJ167">
        <f>IF($CL167&gt;=40,INDEX($AU:$AU,$CK167+40),"")</f>
      </c>
      <c r="CK167">
        <f>IFERROR(MATCH($AT167,$AU$2:$AU$133,0)+1,0)</f>
      </c>
      <c r="CL167">
        <f>IFERROR(INDEX($AV$2:$AV$133,MATCH($AT167,$AU$2:$AU$133,0)),0)</f>
      </c>
      <c r="CM167">
        <f>IFERROR(LEFT($L167,FIND(" - ",$L167)-1),$L167)</f>
      </c>
      <c r="CN167" t="s">
        <v>834</v>
      </c>
      <c r="CO167">
        <v>1</v>
      </c>
      <c r="CP167">
        <f>IF($DK167&gt;=1,INDEX($CN:$CN,$DJ167+1),"")</f>
      </c>
      <c r="CQ167">
        <f>IF($DK167&gt;=2,INDEX($CN:$CN,$DJ167+2),"")</f>
      </c>
      <c r="CR167">
        <f>IF($DK167&gt;=3,INDEX($CN:$CN,$DJ167+3),"")</f>
      </c>
      <c r="CS167">
        <f>IF($DK167&gt;=4,INDEX($CN:$CN,$DJ167+4),"")</f>
      </c>
      <c r="CT167">
        <f>IF($DK167&gt;=5,INDEX($CN:$CN,$DJ167+5),"")</f>
      </c>
      <c r="CU167">
        <f>IF($DK167&gt;=6,INDEX($CN:$CN,$DJ167+6),"")</f>
      </c>
      <c r="CV167">
        <f>IF($DK167&gt;=7,INDEX($CN:$CN,$DJ167+7),"")</f>
      </c>
      <c r="CW167">
        <f>IF($DK167&gt;=8,INDEX($CN:$CN,$DJ167+8),"")</f>
      </c>
      <c r="CX167">
        <f>IF($DK167&gt;=9,INDEX($CN:$CN,$DJ167+9),"")</f>
      </c>
      <c r="CY167">
        <f>IF($DK167&gt;=10,INDEX($CN:$CN,$DJ167+10),"")</f>
      </c>
      <c r="CZ167">
        <f>IF($DK167&gt;=11,INDEX($CN:$CN,$DJ167+11),"")</f>
      </c>
      <c r="DA167">
        <f>IF($DK167&gt;=12,INDEX($CN:$CN,$DJ167+12),"")</f>
      </c>
      <c r="DB167">
        <f>IF($DK167&gt;=13,INDEX($CN:$CN,$DJ167+13),"")</f>
      </c>
      <c r="DC167">
        <f>IF($DK167&gt;=14,INDEX($CN:$CN,$DJ167+14),"")</f>
      </c>
      <c r="DD167">
        <f>IF($DK167&gt;=15,INDEX($CN:$CN,$DJ167+15),"")</f>
      </c>
      <c r="DE167">
        <f>IF($DK167&gt;=16,INDEX($CN:$CN,$DJ167+16),"")</f>
      </c>
      <c r="DF167">
        <f>IF($DK167&gt;=17,INDEX($CN:$CN,$DJ167+17),"")</f>
      </c>
      <c r="DG167">
        <f>IF($DK167&gt;=18,INDEX($CN:$CN,$DJ167+18),"")</f>
      </c>
      <c r="DH167">
        <f>IF($DK167&gt;=19,INDEX($CN:$CN,$DJ167+19),"")</f>
      </c>
      <c r="DI167">
        <f>IF($DK167&gt;=20,INDEX($CN:$CN,$DJ167+20),"")</f>
      </c>
      <c r="DJ167">
        <f>IFERROR(MATCH($CM167,$CN$2:$CN$1089,0)+1,0)</f>
      </c>
      <c r="DK167">
        <f>IFERROR(INDEX($CO$2:$CO$1089,MATCH($CM167,$CN$2:$CN$1089,0)),0)</f>
      </c>
      <c r="DL167">
        <f>IFERROR(INDEX($AS:$AS,MATCH($O167,$AR:$AR,0))&amp;"","")</f>
      </c>
      <c r="DP167">
        <f>IF($GS167&gt;=1,INDEX($DM:$DM,$GR167+1),"")</f>
      </c>
      <c r="DQ167">
        <f>IF($GS167&gt;=2,INDEX($DM:$DM,$GR167+2),"")</f>
      </c>
      <c r="DR167">
        <f>IF($GS167&gt;=3,INDEX($DM:$DM,$GR167+3),"")</f>
      </c>
      <c r="DS167">
        <f>IF($GS167&gt;=4,INDEX($DM:$DM,$GR167+4),"")</f>
      </c>
      <c r="DT167">
        <f>IF($GS167&gt;=5,INDEX($DM:$DM,$GR167+5),"")</f>
      </c>
      <c r="DU167">
        <f>IF($GS167&gt;=6,INDEX($DM:$DM,$GR167+6),"")</f>
      </c>
      <c r="DV167">
        <f>IF($GS167&gt;=7,INDEX($DM:$DM,$GR167+7),"")</f>
      </c>
      <c r="DW167">
        <f>IF($GS167&gt;=8,INDEX($DM:$DM,$GR167+8),"")</f>
      </c>
      <c r="DX167">
        <f>IF($GS167&gt;=9,INDEX($DM:$DM,$GR167+9),"")</f>
      </c>
      <c r="DY167">
        <f>IF($GS167&gt;=10,INDEX($DM:$DM,$GR167+10),"")</f>
      </c>
      <c r="DZ167">
        <f>IF($GS167&gt;=11,INDEX($DM:$DM,$GR167+11),"")</f>
      </c>
      <c r="EA167">
        <f>IF($GS167&gt;=12,INDEX($DM:$DM,$GR167+12),"")</f>
      </c>
      <c r="EB167">
        <f>IF($GS167&gt;=13,INDEX($DM:$DM,$GR167+13),"")</f>
      </c>
      <c r="EC167">
        <f>IF($GS167&gt;=14,INDEX($DM:$DM,$GR167+14),"")</f>
      </c>
      <c r="ED167">
        <f>IF($GS167&gt;=15,INDEX($DM:$DM,$GR167+15),"")</f>
      </c>
      <c r="EE167">
        <f>IF($GS167&gt;=16,INDEX($DM:$DM,$GR167+16),"")</f>
      </c>
      <c r="EF167">
        <f>IF($GS167&gt;=17,INDEX($DM:$DM,$GR167+17),"")</f>
      </c>
      <c r="EG167">
        <f>IF($GS167&gt;=18,INDEX($DM:$DM,$GR167+18),"")</f>
      </c>
      <c r="EH167">
        <f>IF($GS167&gt;=19,INDEX($DM:$DM,$GR167+19),"")</f>
      </c>
      <c r="EI167">
        <f>IF($GS167&gt;=20,INDEX($DM:$DM,$GR167+20),"")</f>
      </c>
      <c r="EJ167">
        <f>IF($GS167&gt;=21,INDEX($DM:$DM,$GR167+21),"")</f>
      </c>
      <c r="EK167">
        <f>IF($GS167&gt;=22,INDEX($DM:$DM,$GR167+22),"")</f>
      </c>
      <c r="EL167">
        <f>IF($GS167&gt;=23,INDEX($DM:$DM,$GR167+23),"")</f>
      </c>
      <c r="EM167">
        <f>IF($GS167&gt;=24,INDEX($DM:$DM,$GR167+24),"")</f>
      </c>
      <c r="EN167">
        <f>IF($GS167&gt;=25,INDEX($DM:$DM,$GR167+25),"")</f>
      </c>
      <c r="EO167">
        <f>IF($GS167&gt;=26,INDEX($DM:$DM,$GR167+26),"")</f>
      </c>
      <c r="EP167">
        <f>IF($GS167&gt;=27,INDEX($DM:$DM,$GR167+27),"")</f>
      </c>
      <c r="EQ167">
        <f>IF($GS167&gt;=28,INDEX($DM:$DM,$GR167+28),"")</f>
      </c>
      <c r="ER167">
        <f>IF($GS167&gt;=29,INDEX($DM:$DM,$GR167+29),"")</f>
      </c>
      <c r="ES167">
        <f>IF($GS167&gt;=30,INDEX($DM:$DM,$GR167+30),"")</f>
      </c>
      <c r="ET167">
        <f>IF($GS167&gt;=31,INDEX($DM:$DM,$GR167+31),"")</f>
      </c>
      <c r="EU167">
        <f>IF($GS167&gt;=32,INDEX($DM:$DM,$GR167+32),"")</f>
      </c>
      <c r="EV167">
        <f>IF($GS167&gt;=33,INDEX($DM:$DM,$GR167+33),"")</f>
      </c>
      <c r="EW167">
        <f>IF($GS167&gt;=34,INDEX($DM:$DM,$GR167+34),"")</f>
      </c>
      <c r="EX167">
        <f>IF($GS167&gt;=35,INDEX($DM:$DM,$GR167+35),"")</f>
      </c>
      <c r="EY167">
        <f>IF($GS167&gt;=36,INDEX($DM:$DM,$GR167+36),"")</f>
      </c>
      <c r="EZ167">
        <f>IF($GS167&gt;=37,INDEX($DM:$DM,$GR167+37),"")</f>
      </c>
      <c r="FA167">
        <f>IF($GS167&gt;=38,INDEX($DM:$DM,$GR167+38),"")</f>
      </c>
      <c r="FB167">
        <f>IF($GS167&gt;=39,INDEX($DM:$DM,$GR167+39),"")</f>
      </c>
      <c r="FC167">
        <f>IF($GS167&gt;=40,INDEX($DM:$DM,$GR167+40),"")</f>
      </c>
      <c r="FD167">
        <f>IF($GS167&gt;=1,INDEX($DN:$DN,$GR167+1),"")</f>
      </c>
      <c r="FE167">
        <f>IF($GS167&gt;=2,INDEX($DN:$DN,$GR167+2),"")</f>
      </c>
      <c r="FF167">
        <f>IF($GS167&gt;=3,INDEX($DN:$DN,$GR167+3),"")</f>
      </c>
      <c r="FG167">
        <f>IF($GS167&gt;=4,INDEX($DN:$DN,$GR167+4),"")</f>
      </c>
      <c r="FH167">
        <f>IF($GS167&gt;=5,INDEX($DN:$DN,$GR167+5),"")</f>
      </c>
      <c r="FI167">
        <f>IF($GS167&gt;=6,INDEX($DN:$DN,$GR167+6),"")</f>
      </c>
      <c r="FJ167">
        <f>IF($GS167&gt;=7,INDEX($DN:$DN,$GR167+7),"")</f>
      </c>
      <c r="FK167">
        <f>IF($GS167&gt;=8,INDEX($DN:$DN,$GR167+8),"")</f>
      </c>
      <c r="FL167">
        <f>IF($GS167&gt;=9,INDEX($DN:$DN,$GR167+9),"")</f>
      </c>
      <c r="FM167">
        <f>IF($GS167&gt;=10,INDEX($DN:$DN,$GR167+10),"")</f>
      </c>
      <c r="FN167">
        <f>IF($GS167&gt;=11,INDEX($DN:$DN,$GR167+11),"")</f>
      </c>
      <c r="FO167">
        <f>IF($GS167&gt;=12,INDEX($DN:$DN,$GR167+12),"")</f>
      </c>
      <c r="FP167">
        <f>IF($GS167&gt;=13,INDEX($DN:$DN,$GR167+13),"")</f>
      </c>
      <c r="FQ167">
        <f>IF($GS167&gt;=14,INDEX($DN:$DN,$GR167+14),"")</f>
      </c>
      <c r="FR167">
        <f>IF($GS167&gt;=15,INDEX($DN:$DN,$GR167+15),"")</f>
      </c>
      <c r="FS167">
        <f>IF($GS167&gt;=16,INDEX($DN:$DN,$GR167+16),"")</f>
      </c>
      <c r="FT167">
        <f>IF($GS167&gt;=17,INDEX($DN:$DN,$GR167+17),"")</f>
      </c>
      <c r="FU167">
        <f>IF($GS167&gt;=18,INDEX($DN:$DN,$GR167+18),"")</f>
      </c>
      <c r="FV167">
        <f>IF($GS167&gt;=19,INDEX($DN:$DN,$GR167+19),"")</f>
      </c>
      <c r="FW167">
        <f>IF($GS167&gt;=20,INDEX($DN:$DN,$GR167+20),"")</f>
      </c>
      <c r="FX167">
        <f>IF($GS167&gt;=21,INDEX($DN:$DN,$GR167+21),"")</f>
      </c>
      <c r="FY167">
        <f>IF($GS167&gt;=22,INDEX($DN:$DN,$GR167+22),"")</f>
      </c>
      <c r="FZ167">
        <f>IF($GS167&gt;=23,INDEX($DN:$DN,$GR167+23),"")</f>
      </c>
      <c r="GA167">
        <f>IF($GS167&gt;=24,INDEX($DN:$DN,$GR167+24),"")</f>
      </c>
      <c r="GB167">
        <f>IF($GS167&gt;=25,INDEX($DN:$DN,$GR167+25),"")</f>
      </c>
      <c r="GC167">
        <f>IF($GS167&gt;=26,INDEX($DN:$DN,$GR167+26),"")</f>
      </c>
      <c r="GD167">
        <f>IF($GS167&gt;=27,INDEX($DN:$DN,$GR167+27),"")</f>
      </c>
      <c r="GE167">
        <f>IF($GS167&gt;=28,INDEX($DN:$DN,$GR167+28),"")</f>
      </c>
      <c r="GF167">
        <f>IF($GS167&gt;=29,INDEX($DN:$DN,$GR167+29),"")</f>
      </c>
      <c r="GG167">
        <f>IF($GS167&gt;=30,INDEX($DN:$DN,$GR167+30),"")</f>
      </c>
      <c r="GH167">
        <f>IF($GS167&gt;=31,INDEX($DN:$DN,$GR167+31),"")</f>
      </c>
      <c r="GI167">
        <f>IF($GS167&gt;=32,INDEX($DN:$DN,$GR167+32),"")</f>
      </c>
      <c r="GJ167">
        <f>IF($GS167&gt;=33,INDEX($DN:$DN,$GR167+33),"")</f>
      </c>
      <c r="GK167">
        <f>IF($GS167&gt;=34,INDEX($DN:$DN,$GR167+34),"")</f>
      </c>
      <c r="GL167">
        <f>IF($GS167&gt;=35,INDEX($DN:$DN,$GR167+35),"")</f>
      </c>
      <c r="GM167">
        <f>IF($GS167&gt;=36,INDEX($DN:$DN,$GR167+36),"")</f>
      </c>
      <c r="GN167">
        <f>IF($GS167&gt;=37,INDEX($DN:$DN,$GR167+37),"")</f>
      </c>
      <c r="GO167">
        <f>IF($GS167&gt;=38,INDEX($DN:$DN,$GR167+38),"")</f>
      </c>
      <c r="GP167">
        <f>IF($GS167&gt;=39,INDEX($DN:$DN,$GR167+39),"")</f>
      </c>
      <c r="GQ167">
        <f>IF($GS167&gt;=40,INDEX($DN:$DN,$GR167+40),"")</f>
      </c>
      <c r="GR167">
        <f>IFERROR(MATCH($DL167,$DM$2:$DM$148,0)+1,0)</f>
      </c>
      <c r="GS167">
        <f>IFERROR(INDEX($DO$2:$DO$148,MATCH($DL167,$DM$2:$DM$148,0)),0)</f>
      </c>
      <c r="GT167">
        <f>IFERROR(MATCH($Z167,$DP$167:$FC$167,0),0)</f>
      </c>
      <c r="GU167">
        <f>IF($GT167&gt;0,INDEX($FD$167:$GQ$167,$GT167),"")</f>
      </c>
      <c r="GV167" t="s">
        <v>677</v>
      </c>
      <c r="GX167">
        <f>IF($JG167&gt;=1,INDEX($GV:$GV,$JF167+1),"")</f>
      </c>
      <c r="GY167">
        <f>IF($JG167&gt;=2,INDEX($GV:$GV,$JF167+2),"")</f>
      </c>
      <c r="GZ167">
        <f>IF($JG167&gt;=3,INDEX($GV:$GV,$JF167+3),"")</f>
      </c>
      <c r="HA167">
        <f>IF($JG167&gt;=4,INDEX($GV:$GV,$JF167+4),"")</f>
      </c>
      <c r="HB167">
        <f>IF($JG167&gt;=5,INDEX($GV:$GV,$JF167+5),"")</f>
      </c>
      <c r="HC167">
        <f>IF($JG167&gt;=6,INDEX($GV:$GV,$JF167+6),"")</f>
      </c>
      <c r="HD167">
        <f>IF($JG167&gt;=7,INDEX($GV:$GV,$JF167+7),"")</f>
      </c>
      <c r="HE167">
        <f>IF($JG167&gt;=8,INDEX($GV:$GV,$JF167+8),"")</f>
      </c>
      <c r="HF167">
        <f>IF($JG167&gt;=9,INDEX($GV:$GV,$JF167+9),"")</f>
      </c>
      <c r="HG167">
        <f>IF($JG167&gt;=10,INDEX($GV:$GV,$JF167+10),"")</f>
      </c>
      <c r="HH167">
        <f>IF($JG167&gt;=11,INDEX($GV:$GV,$JF167+11),"")</f>
      </c>
      <c r="HI167">
        <f>IF($JG167&gt;=12,INDEX($GV:$GV,$JF167+12),"")</f>
      </c>
      <c r="HJ167">
        <f>IF($JG167&gt;=13,INDEX($GV:$GV,$JF167+13),"")</f>
      </c>
      <c r="HK167">
        <f>IF($JG167&gt;=14,INDEX($GV:$GV,$JF167+14),"")</f>
      </c>
      <c r="HL167">
        <f>IF($JG167&gt;=15,INDEX($GV:$GV,$JF167+15),"")</f>
      </c>
      <c r="HM167">
        <f>IF($JG167&gt;=16,INDEX($GV:$GV,$JF167+16),"")</f>
      </c>
      <c r="HN167">
        <f>IF($JG167&gt;=17,INDEX($GV:$GV,$JF167+17),"")</f>
      </c>
      <c r="HO167">
        <f>IF($JG167&gt;=18,INDEX($GV:$GV,$JF167+18),"")</f>
      </c>
      <c r="HP167">
        <f>IF($JG167&gt;=19,INDEX($GV:$GV,$JF167+19),"")</f>
      </c>
      <c r="HQ167">
        <f>IF($JG167&gt;=20,INDEX($GV:$GV,$JF167+20),"")</f>
      </c>
      <c r="HR167">
        <f>IF($JG167&gt;=21,INDEX($GV:$GV,$JF167+21),"")</f>
      </c>
      <c r="HS167">
        <f>IF($JG167&gt;=22,INDEX($GV:$GV,$JF167+22),"")</f>
      </c>
      <c r="HT167">
        <f>IF($JG167&gt;=23,INDEX($GV:$GV,$JF167+23),"")</f>
      </c>
      <c r="HU167">
        <f>IF($JG167&gt;=24,INDEX($GV:$GV,$JF167+24),"")</f>
      </c>
      <c r="HV167">
        <f>IF($JG167&gt;=25,INDEX($GV:$GV,$JF167+25),"")</f>
      </c>
      <c r="HW167">
        <f>IF($JG167&gt;=26,INDEX($GV:$GV,$JF167+26),"")</f>
      </c>
      <c r="HX167">
        <f>IF($JG167&gt;=27,INDEX($GV:$GV,$JF167+27),"")</f>
      </c>
      <c r="HY167">
        <f>IF($JG167&gt;=28,INDEX($GV:$GV,$JF167+28),"")</f>
      </c>
      <c r="HZ167">
        <f>IF($JG167&gt;=29,INDEX($GV:$GV,$JF167+29),"")</f>
      </c>
      <c r="IA167">
        <f>IF($JG167&gt;=30,INDEX($GV:$GV,$JF167+30),"")</f>
      </c>
      <c r="IB167">
        <f>IF($JG167&gt;=31,INDEX($GV:$GV,$JF167+31),"")</f>
      </c>
      <c r="IC167">
        <f>IF($JG167&gt;=32,INDEX($GV:$GV,$JF167+32),"")</f>
      </c>
      <c r="ID167">
        <f>IF($JG167&gt;=33,INDEX($GV:$GV,$JF167+33),"")</f>
      </c>
      <c r="IE167">
        <f>IF($JG167&gt;=34,INDEX($GV:$GV,$JF167+34),"")</f>
      </c>
      <c r="IF167">
        <f>IF($JG167&gt;=35,INDEX($GV:$GV,$JF167+35),"")</f>
      </c>
      <c r="IG167">
        <f>IF($JG167&gt;=36,INDEX($GV:$GV,$JF167+36),"")</f>
      </c>
      <c r="IH167">
        <f>IF($JG167&gt;=37,INDEX($GV:$GV,$JF167+37),"")</f>
      </c>
      <c r="II167">
        <f>IF($JG167&gt;=38,INDEX($GV:$GV,$JF167+38),"")</f>
      </c>
      <c r="IJ167">
        <f>IF($JG167&gt;=39,INDEX($GV:$GV,$JF167+39),"")</f>
      </c>
      <c r="IK167">
        <f>IF($JG167&gt;=40,INDEX($GV:$GV,$JF167+40),"")</f>
      </c>
      <c r="IL167">
        <f>IF($JG167&gt;=41,INDEX($GV:$GV,$JF167+41),"")</f>
      </c>
      <c r="IM167">
        <f>IF($JG167&gt;=42,INDEX($GV:$GV,$JF167+42),"")</f>
      </c>
      <c r="IN167">
        <f>IF($JG167&gt;=43,INDEX($GV:$GV,$JF167+43),"")</f>
      </c>
      <c r="IO167">
        <f>IF($JG167&gt;=44,INDEX($GV:$GV,$JF167+44),"")</f>
      </c>
      <c r="IP167">
        <f>IF($JG167&gt;=45,INDEX($GV:$GV,$JF167+45),"")</f>
      </c>
      <c r="IQ167">
        <f>IF($JG167&gt;=46,INDEX($GV:$GV,$JF167+46),"")</f>
      </c>
      <c r="IR167">
        <f>IF($JG167&gt;=47,INDEX($GV:$GV,$JF167+47),"")</f>
      </c>
      <c r="IS167">
        <f>IF($JG167&gt;=48,INDEX($GV:$GV,$JF167+48),"")</f>
      </c>
      <c r="IT167">
        <f>IF($JG167&gt;=49,INDEX($GV:$GV,$JF167+49),"")</f>
      </c>
      <c r="IU167">
        <f>IF($JG167&gt;=50,INDEX($GV:$GV,$JF167+50),"")</f>
      </c>
      <c r="IV167">
        <f>IF($JG167&gt;=51,INDEX($GV:$GV,$JF167+51),"")</f>
      </c>
      <c r="IW167">
        <f>IF($JG167&gt;=52,INDEX($GV:$GV,$JF167+52),"")</f>
      </c>
      <c r="IX167">
        <f>IF($JG167&gt;=53,INDEX($GV:$GV,$JF167+53),"")</f>
      </c>
      <c r="IY167">
        <f>IF($JG167&gt;=54,INDEX($GV:$GV,$JF167+54),"")</f>
      </c>
      <c r="IZ167">
        <f>IF($JG167&gt;=55,INDEX($GV:$GV,$JF167+55),"")</f>
      </c>
      <c r="JA167">
        <f>IF($JG167&gt;=56,INDEX($GV:$GV,$JF167+56),"")</f>
      </c>
      <c r="JB167">
        <f>IF($JG167&gt;=57,INDEX($GV:$GV,$JF167+57),"")</f>
      </c>
      <c r="JC167">
        <f>IF($JG167&gt;=58,INDEX($GV:$GV,$JF167+58),"")</f>
      </c>
      <c r="JD167">
        <f>IF($JG167&gt;=59,INDEX($GV:$GV,$JF167+59),"")</f>
      </c>
      <c r="JE167">
        <f>IF($JG167&gt;=60,INDEX($GV:$GV,$JF167+60),"")</f>
      </c>
      <c r="JF167">
        <f>IFERROR(MATCH($GU167,$GV$2:$GV$322,0)+1,0)</f>
      </c>
      <c r="JG167">
        <f>IFERROR(INDEX($GW$2:$GW$322,MATCH($GU167,$GV$2:$GV$322,0)),0)</f>
      </c>
      <c r="JH167" t="s">
        <v>44</v>
      </c>
      <c r="JI167" t="s">
        <v>44</v>
      </c>
    </row>
    <row r="168" spans="1:269" x14ac:dyDescent="0.25">
      <c r="R168">
        <f>IF(OR($U168="",$Q168=""),"",IFERROR($U168/$Q168,0))</f>
      </c>
      <c r="S168">
        <f>IF($U168="","",
SUM($T168,$V168,$AA168,$W168,$Y168)*
(1-IF($AB168="",0,VALUE($AB168)/100)))</f>
      </c>
      <c r="T168">
        <f>IF($U168="","",$U168)</f>
      </c>
      <c r="V168">
        <f>IF($U168="","",
IF($O168="","",
IF(ISNUMBER(SEARCH("exempt",LOWER($O168))),0,
$U168*(VALUE(SUBSTITUTE($O168,"%",""))/100))))</f>
      </c>
      <c r="AC168">
        <f>IFERROR(IF(FIND(" - ",$K168)&gt;0,MID($K168,FIND(" - ",$K168)+3,LEN($K168)),""),"")</f>
      </c>
      <c r="AL168" t="s">
        <v>835</v>
      </c>
      <c r="AQ168" t="s">
        <v>725</v>
      </c>
      <c r="AT168">
        <f>IFERROR(LEFT($K168,FIND(" - ",$K168)-1),$K168)</f>
      </c>
      <c r="AW168">
        <f>IF($CL168&gt;=1,INDEX($AU:$AU,$CK168+1),"")</f>
      </c>
      <c r="AX168">
        <f>IF($CL168&gt;=2,INDEX($AU:$AU,$CK168+2),"")</f>
      </c>
      <c r="AY168">
        <f>IF($CL168&gt;=3,INDEX($AU:$AU,$CK168+3),"")</f>
      </c>
      <c r="AZ168">
        <f>IF($CL168&gt;=4,INDEX($AU:$AU,$CK168+4),"")</f>
      </c>
      <c r="BA168">
        <f>IF($CL168&gt;=5,INDEX($AU:$AU,$CK168+5),"")</f>
      </c>
      <c r="BB168">
        <f>IF($CL168&gt;=6,INDEX($AU:$AU,$CK168+6),"")</f>
      </c>
      <c r="BC168">
        <f>IF($CL168&gt;=7,INDEX($AU:$AU,$CK168+7),"")</f>
      </c>
      <c r="BD168">
        <f>IF($CL168&gt;=8,INDEX($AU:$AU,$CK168+8),"")</f>
      </c>
      <c r="BE168">
        <f>IF($CL168&gt;=9,INDEX($AU:$AU,$CK168+9),"")</f>
      </c>
      <c r="BF168">
        <f>IF($CL168&gt;=10,INDEX($AU:$AU,$CK168+10),"")</f>
      </c>
      <c r="BG168">
        <f>IF($CL168&gt;=11,INDEX($AU:$AU,$CK168+11),"")</f>
      </c>
      <c r="BH168">
        <f>IF($CL168&gt;=12,INDEX($AU:$AU,$CK168+12),"")</f>
      </c>
      <c r="BI168">
        <f>IF($CL168&gt;=13,INDEX($AU:$AU,$CK168+13),"")</f>
      </c>
      <c r="BJ168">
        <f>IF($CL168&gt;=14,INDEX($AU:$AU,$CK168+14),"")</f>
      </c>
      <c r="BK168">
        <f>IF($CL168&gt;=15,INDEX($AU:$AU,$CK168+15),"")</f>
      </c>
      <c r="BL168">
        <f>IF($CL168&gt;=16,INDEX($AU:$AU,$CK168+16),"")</f>
      </c>
      <c r="BM168">
        <f>IF($CL168&gt;=17,INDEX($AU:$AU,$CK168+17),"")</f>
      </c>
      <c r="BN168">
        <f>IF($CL168&gt;=18,INDEX($AU:$AU,$CK168+18),"")</f>
      </c>
      <c r="BO168">
        <f>IF($CL168&gt;=19,INDEX($AU:$AU,$CK168+19),"")</f>
      </c>
      <c r="BP168">
        <f>IF($CL168&gt;=20,INDEX($AU:$AU,$CK168+20),"")</f>
      </c>
      <c r="BQ168">
        <f>IF($CL168&gt;=21,INDEX($AU:$AU,$CK168+21),"")</f>
      </c>
      <c r="BR168">
        <f>IF($CL168&gt;=22,INDEX($AU:$AU,$CK168+22),"")</f>
      </c>
      <c r="BS168">
        <f>IF($CL168&gt;=23,INDEX($AU:$AU,$CK168+23),"")</f>
      </c>
      <c r="BT168">
        <f>IF($CL168&gt;=24,INDEX($AU:$AU,$CK168+24),"")</f>
      </c>
      <c r="BU168">
        <f>IF($CL168&gt;=25,INDEX($AU:$AU,$CK168+25),"")</f>
      </c>
      <c r="BV168">
        <f>IF($CL168&gt;=26,INDEX($AU:$AU,$CK168+26),"")</f>
      </c>
      <c r="BW168">
        <f>IF($CL168&gt;=27,INDEX($AU:$AU,$CK168+27),"")</f>
      </c>
      <c r="BX168">
        <f>IF($CL168&gt;=28,INDEX($AU:$AU,$CK168+28),"")</f>
      </c>
      <c r="BY168">
        <f>IF($CL168&gt;=29,INDEX($AU:$AU,$CK168+29),"")</f>
      </c>
      <c r="BZ168">
        <f>IF($CL168&gt;=30,INDEX($AU:$AU,$CK168+30),"")</f>
      </c>
      <c r="CA168">
        <f>IF($CL168&gt;=31,INDEX($AU:$AU,$CK168+31),"")</f>
      </c>
      <c r="CB168">
        <f>IF($CL168&gt;=32,INDEX($AU:$AU,$CK168+32),"")</f>
      </c>
      <c r="CC168">
        <f>IF($CL168&gt;=33,INDEX($AU:$AU,$CK168+33),"")</f>
      </c>
      <c r="CD168">
        <f>IF($CL168&gt;=34,INDEX($AU:$AU,$CK168+34),"")</f>
      </c>
      <c r="CE168">
        <f>IF($CL168&gt;=35,INDEX($AU:$AU,$CK168+35),"")</f>
      </c>
      <c r="CF168">
        <f>IF($CL168&gt;=36,INDEX($AU:$AU,$CK168+36),"")</f>
      </c>
      <c r="CG168">
        <f>IF($CL168&gt;=37,INDEX($AU:$AU,$CK168+37),"")</f>
      </c>
      <c r="CH168">
        <f>IF($CL168&gt;=38,INDEX($AU:$AU,$CK168+38),"")</f>
      </c>
      <c r="CI168">
        <f>IF($CL168&gt;=39,INDEX($AU:$AU,$CK168+39),"")</f>
      </c>
      <c r="CJ168">
        <f>IF($CL168&gt;=40,INDEX($AU:$AU,$CK168+40),"")</f>
      </c>
      <c r="CK168">
        <f>IFERROR(MATCH($AT168,$AU$2:$AU$133,0)+1,0)</f>
      </c>
      <c r="CL168">
        <f>IFERROR(INDEX($AV$2:$AV$133,MATCH($AT168,$AU$2:$AU$133,0)),0)</f>
      </c>
      <c r="CM168">
        <f>IFERROR(LEFT($L168,FIND(" - ",$L168)-1),$L168)</f>
      </c>
      <c r="CN168" t="s">
        <v>149</v>
      </c>
      <c r="CP168">
        <f>IF($DK168&gt;=1,INDEX($CN:$CN,$DJ168+1),"")</f>
      </c>
      <c r="CQ168">
        <f>IF($DK168&gt;=2,INDEX($CN:$CN,$DJ168+2),"")</f>
      </c>
      <c r="CR168">
        <f>IF($DK168&gt;=3,INDEX($CN:$CN,$DJ168+3),"")</f>
      </c>
      <c r="CS168">
        <f>IF($DK168&gt;=4,INDEX($CN:$CN,$DJ168+4),"")</f>
      </c>
      <c r="CT168">
        <f>IF($DK168&gt;=5,INDEX($CN:$CN,$DJ168+5),"")</f>
      </c>
      <c r="CU168">
        <f>IF($DK168&gt;=6,INDEX($CN:$CN,$DJ168+6),"")</f>
      </c>
      <c r="CV168">
        <f>IF($DK168&gt;=7,INDEX($CN:$CN,$DJ168+7),"")</f>
      </c>
      <c r="CW168">
        <f>IF($DK168&gt;=8,INDEX($CN:$CN,$DJ168+8),"")</f>
      </c>
      <c r="CX168">
        <f>IF($DK168&gt;=9,INDEX($CN:$CN,$DJ168+9),"")</f>
      </c>
      <c r="CY168">
        <f>IF($DK168&gt;=10,INDEX($CN:$CN,$DJ168+10),"")</f>
      </c>
      <c r="CZ168">
        <f>IF($DK168&gt;=11,INDEX($CN:$CN,$DJ168+11),"")</f>
      </c>
      <c r="DA168">
        <f>IF($DK168&gt;=12,INDEX($CN:$CN,$DJ168+12),"")</f>
      </c>
      <c r="DB168">
        <f>IF($DK168&gt;=13,INDEX($CN:$CN,$DJ168+13),"")</f>
      </c>
      <c r="DC168">
        <f>IF($DK168&gt;=14,INDEX($CN:$CN,$DJ168+14),"")</f>
      </c>
      <c r="DD168">
        <f>IF($DK168&gt;=15,INDEX($CN:$CN,$DJ168+15),"")</f>
      </c>
      <c r="DE168">
        <f>IF($DK168&gt;=16,INDEX($CN:$CN,$DJ168+16),"")</f>
      </c>
      <c r="DF168">
        <f>IF($DK168&gt;=17,INDEX($CN:$CN,$DJ168+17),"")</f>
      </c>
      <c r="DG168">
        <f>IF($DK168&gt;=18,INDEX($CN:$CN,$DJ168+18),"")</f>
      </c>
      <c r="DH168">
        <f>IF($DK168&gt;=19,INDEX($CN:$CN,$DJ168+19),"")</f>
      </c>
      <c r="DI168">
        <f>IF($DK168&gt;=20,INDEX($CN:$CN,$DJ168+20),"")</f>
      </c>
      <c r="DJ168">
        <f>IFERROR(MATCH($CM168,$CN$2:$CN$1089,0)+1,0)</f>
      </c>
      <c r="DK168">
        <f>IFERROR(INDEX($CO$2:$CO$1089,MATCH($CM168,$CN$2:$CN$1089,0)),0)</f>
      </c>
      <c r="DL168">
        <f>IFERROR(INDEX($AS:$AS,MATCH($O168,$AR:$AR,0))&amp;"","")</f>
      </c>
      <c r="DP168">
        <f>IF($GS168&gt;=1,INDEX($DM:$DM,$GR168+1),"")</f>
      </c>
      <c r="DQ168">
        <f>IF($GS168&gt;=2,INDEX($DM:$DM,$GR168+2),"")</f>
      </c>
      <c r="DR168">
        <f>IF($GS168&gt;=3,INDEX($DM:$DM,$GR168+3),"")</f>
      </c>
      <c r="DS168">
        <f>IF($GS168&gt;=4,INDEX($DM:$DM,$GR168+4),"")</f>
      </c>
      <c r="DT168">
        <f>IF($GS168&gt;=5,INDEX($DM:$DM,$GR168+5),"")</f>
      </c>
      <c r="DU168">
        <f>IF($GS168&gt;=6,INDEX($DM:$DM,$GR168+6),"")</f>
      </c>
      <c r="DV168">
        <f>IF($GS168&gt;=7,INDEX($DM:$DM,$GR168+7),"")</f>
      </c>
      <c r="DW168">
        <f>IF($GS168&gt;=8,INDEX($DM:$DM,$GR168+8),"")</f>
      </c>
      <c r="DX168">
        <f>IF($GS168&gt;=9,INDEX($DM:$DM,$GR168+9),"")</f>
      </c>
      <c r="DY168">
        <f>IF($GS168&gt;=10,INDEX($DM:$DM,$GR168+10),"")</f>
      </c>
      <c r="DZ168">
        <f>IF($GS168&gt;=11,INDEX($DM:$DM,$GR168+11),"")</f>
      </c>
      <c r="EA168">
        <f>IF($GS168&gt;=12,INDEX($DM:$DM,$GR168+12),"")</f>
      </c>
      <c r="EB168">
        <f>IF($GS168&gt;=13,INDEX($DM:$DM,$GR168+13),"")</f>
      </c>
      <c r="EC168">
        <f>IF($GS168&gt;=14,INDEX($DM:$DM,$GR168+14),"")</f>
      </c>
      <c r="ED168">
        <f>IF($GS168&gt;=15,INDEX($DM:$DM,$GR168+15),"")</f>
      </c>
      <c r="EE168">
        <f>IF($GS168&gt;=16,INDEX($DM:$DM,$GR168+16),"")</f>
      </c>
      <c r="EF168">
        <f>IF($GS168&gt;=17,INDEX($DM:$DM,$GR168+17),"")</f>
      </c>
      <c r="EG168">
        <f>IF($GS168&gt;=18,INDEX($DM:$DM,$GR168+18),"")</f>
      </c>
      <c r="EH168">
        <f>IF($GS168&gt;=19,INDEX($DM:$DM,$GR168+19),"")</f>
      </c>
      <c r="EI168">
        <f>IF($GS168&gt;=20,INDEX($DM:$DM,$GR168+20),"")</f>
      </c>
      <c r="EJ168">
        <f>IF($GS168&gt;=21,INDEX($DM:$DM,$GR168+21),"")</f>
      </c>
      <c r="EK168">
        <f>IF($GS168&gt;=22,INDEX($DM:$DM,$GR168+22),"")</f>
      </c>
      <c r="EL168">
        <f>IF($GS168&gt;=23,INDEX($DM:$DM,$GR168+23),"")</f>
      </c>
      <c r="EM168">
        <f>IF($GS168&gt;=24,INDEX($DM:$DM,$GR168+24),"")</f>
      </c>
      <c r="EN168">
        <f>IF($GS168&gt;=25,INDEX($DM:$DM,$GR168+25),"")</f>
      </c>
      <c r="EO168">
        <f>IF($GS168&gt;=26,INDEX($DM:$DM,$GR168+26),"")</f>
      </c>
      <c r="EP168">
        <f>IF($GS168&gt;=27,INDEX($DM:$DM,$GR168+27),"")</f>
      </c>
      <c r="EQ168">
        <f>IF($GS168&gt;=28,INDEX($DM:$DM,$GR168+28),"")</f>
      </c>
      <c r="ER168">
        <f>IF($GS168&gt;=29,INDEX($DM:$DM,$GR168+29),"")</f>
      </c>
      <c r="ES168">
        <f>IF($GS168&gt;=30,INDEX($DM:$DM,$GR168+30),"")</f>
      </c>
      <c r="ET168">
        <f>IF($GS168&gt;=31,INDEX($DM:$DM,$GR168+31),"")</f>
      </c>
      <c r="EU168">
        <f>IF($GS168&gt;=32,INDEX($DM:$DM,$GR168+32),"")</f>
      </c>
      <c r="EV168">
        <f>IF($GS168&gt;=33,INDEX($DM:$DM,$GR168+33),"")</f>
      </c>
      <c r="EW168">
        <f>IF($GS168&gt;=34,INDEX($DM:$DM,$GR168+34),"")</f>
      </c>
      <c r="EX168">
        <f>IF($GS168&gt;=35,INDEX($DM:$DM,$GR168+35),"")</f>
      </c>
      <c r="EY168">
        <f>IF($GS168&gt;=36,INDEX($DM:$DM,$GR168+36),"")</f>
      </c>
      <c r="EZ168">
        <f>IF($GS168&gt;=37,INDEX($DM:$DM,$GR168+37),"")</f>
      </c>
      <c r="FA168">
        <f>IF($GS168&gt;=38,INDEX($DM:$DM,$GR168+38),"")</f>
      </c>
      <c r="FB168">
        <f>IF($GS168&gt;=39,INDEX($DM:$DM,$GR168+39),"")</f>
      </c>
      <c r="FC168">
        <f>IF($GS168&gt;=40,INDEX($DM:$DM,$GR168+40),"")</f>
      </c>
      <c r="FD168">
        <f>IF($GS168&gt;=1,INDEX($DN:$DN,$GR168+1),"")</f>
      </c>
      <c r="FE168">
        <f>IF($GS168&gt;=2,INDEX($DN:$DN,$GR168+2),"")</f>
      </c>
      <c r="FF168">
        <f>IF($GS168&gt;=3,INDEX($DN:$DN,$GR168+3),"")</f>
      </c>
      <c r="FG168">
        <f>IF($GS168&gt;=4,INDEX($DN:$DN,$GR168+4),"")</f>
      </c>
      <c r="FH168">
        <f>IF($GS168&gt;=5,INDEX($DN:$DN,$GR168+5),"")</f>
      </c>
      <c r="FI168">
        <f>IF($GS168&gt;=6,INDEX($DN:$DN,$GR168+6),"")</f>
      </c>
      <c r="FJ168">
        <f>IF($GS168&gt;=7,INDEX($DN:$DN,$GR168+7),"")</f>
      </c>
      <c r="FK168">
        <f>IF($GS168&gt;=8,INDEX($DN:$DN,$GR168+8),"")</f>
      </c>
      <c r="FL168">
        <f>IF($GS168&gt;=9,INDEX($DN:$DN,$GR168+9),"")</f>
      </c>
      <c r="FM168">
        <f>IF($GS168&gt;=10,INDEX($DN:$DN,$GR168+10),"")</f>
      </c>
      <c r="FN168">
        <f>IF($GS168&gt;=11,INDEX($DN:$DN,$GR168+11),"")</f>
      </c>
      <c r="FO168">
        <f>IF($GS168&gt;=12,INDEX($DN:$DN,$GR168+12),"")</f>
      </c>
      <c r="FP168">
        <f>IF($GS168&gt;=13,INDEX($DN:$DN,$GR168+13),"")</f>
      </c>
      <c r="FQ168">
        <f>IF($GS168&gt;=14,INDEX($DN:$DN,$GR168+14),"")</f>
      </c>
      <c r="FR168">
        <f>IF($GS168&gt;=15,INDEX($DN:$DN,$GR168+15),"")</f>
      </c>
      <c r="FS168">
        <f>IF($GS168&gt;=16,INDEX($DN:$DN,$GR168+16),"")</f>
      </c>
      <c r="FT168">
        <f>IF($GS168&gt;=17,INDEX($DN:$DN,$GR168+17),"")</f>
      </c>
      <c r="FU168">
        <f>IF($GS168&gt;=18,INDEX($DN:$DN,$GR168+18),"")</f>
      </c>
      <c r="FV168">
        <f>IF($GS168&gt;=19,INDEX($DN:$DN,$GR168+19),"")</f>
      </c>
      <c r="FW168">
        <f>IF($GS168&gt;=20,INDEX($DN:$DN,$GR168+20),"")</f>
      </c>
      <c r="FX168">
        <f>IF($GS168&gt;=21,INDEX($DN:$DN,$GR168+21),"")</f>
      </c>
      <c r="FY168">
        <f>IF($GS168&gt;=22,INDEX($DN:$DN,$GR168+22),"")</f>
      </c>
      <c r="FZ168">
        <f>IF($GS168&gt;=23,INDEX($DN:$DN,$GR168+23),"")</f>
      </c>
      <c r="GA168">
        <f>IF($GS168&gt;=24,INDEX($DN:$DN,$GR168+24),"")</f>
      </c>
      <c r="GB168">
        <f>IF($GS168&gt;=25,INDEX($DN:$DN,$GR168+25),"")</f>
      </c>
      <c r="GC168">
        <f>IF($GS168&gt;=26,INDEX($DN:$DN,$GR168+26),"")</f>
      </c>
      <c r="GD168">
        <f>IF($GS168&gt;=27,INDEX($DN:$DN,$GR168+27),"")</f>
      </c>
      <c r="GE168">
        <f>IF($GS168&gt;=28,INDEX($DN:$DN,$GR168+28),"")</f>
      </c>
      <c r="GF168">
        <f>IF($GS168&gt;=29,INDEX($DN:$DN,$GR168+29),"")</f>
      </c>
      <c r="GG168">
        <f>IF($GS168&gt;=30,INDEX($DN:$DN,$GR168+30),"")</f>
      </c>
      <c r="GH168">
        <f>IF($GS168&gt;=31,INDEX($DN:$DN,$GR168+31),"")</f>
      </c>
      <c r="GI168">
        <f>IF($GS168&gt;=32,INDEX($DN:$DN,$GR168+32),"")</f>
      </c>
      <c r="GJ168">
        <f>IF($GS168&gt;=33,INDEX($DN:$DN,$GR168+33),"")</f>
      </c>
      <c r="GK168">
        <f>IF($GS168&gt;=34,INDEX($DN:$DN,$GR168+34),"")</f>
      </c>
      <c r="GL168">
        <f>IF($GS168&gt;=35,INDEX($DN:$DN,$GR168+35),"")</f>
      </c>
      <c r="GM168">
        <f>IF($GS168&gt;=36,INDEX($DN:$DN,$GR168+36),"")</f>
      </c>
      <c r="GN168">
        <f>IF($GS168&gt;=37,INDEX($DN:$DN,$GR168+37),"")</f>
      </c>
      <c r="GO168">
        <f>IF($GS168&gt;=38,INDEX($DN:$DN,$GR168+38),"")</f>
      </c>
      <c r="GP168">
        <f>IF($GS168&gt;=39,INDEX($DN:$DN,$GR168+39),"")</f>
      </c>
      <c r="GQ168">
        <f>IF($GS168&gt;=40,INDEX($DN:$DN,$GR168+40),"")</f>
      </c>
      <c r="GR168">
        <f>IFERROR(MATCH($DL168,$DM$2:$DM$148,0)+1,0)</f>
      </c>
      <c r="GS168">
        <f>IFERROR(INDEX($DO$2:$DO$148,MATCH($DL168,$DM$2:$DM$148,0)),0)</f>
      </c>
      <c r="GT168">
        <f>IFERROR(MATCH($Z168,$DP$168:$FC$168,0),0)</f>
      </c>
      <c r="GU168">
        <f>IF($GT168&gt;0,INDEX($FD$168:$GQ$168,$GT168),"")</f>
      </c>
      <c r="GV168" t="s">
        <v>731</v>
      </c>
      <c r="GX168">
        <f>IF($JG168&gt;=1,INDEX($GV:$GV,$JF168+1),"")</f>
      </c>
      <c r="GY168">
        <f>IF($JG168&gt;=2,INDEX($GV:$GV,$JF168+2),"")</f>
      </c>
      <c r="GZ168">
        <f>IF($JG168&gt;=3,INDEX($GV:$GV,$JF168+3),"")</f>
      </c>
      <c r="HA168">
        <f>IF($JG168&gt;=4,INDEX($GV:$GV,$JF168+4),"")</f>
      </c>
      <c r="HB168">
        <f>IF($JG168&gt;=5,INDEX($GV:$GV,$JF168+5),"")</f>
      </c>
      <c r="HC168">
        <f>IF($JG168&gt;=6,INDEX($GV:$GV,$JF168+6),"")</f>
      </c>
      <c r="HD168">
        <f>IF($JG168&gt;=7,INDEX($GV:$GV,$JF168+7),"")</f>
      </c>
      <c r="HE168">
        <f>IF($JG168&gt;=8,INDEX($GV:$GV,$JF168+8),"")</f>
      </c>
      <c r="HF168">
        <f>IF($JG168&gt;=9,INDEX($GV:$GV,$JF168+9),"")</f>
      </c>
      <c r="HG168">
        <f>IF($JG168&gt;=10,INDEX($GV:$GV,$JF168+10),"")</f>
      </c>
      <c r="HH168">
        <f>IF($JG168&gt;=11,INDEX($GV:$GV,$JF168+11),"")</f>
      </c>
      <c r="HI168">
        <f>IF($JG168&gt;=12,INDEX($GV:$GV,$JF168+12),"")</f>
      </c>
      <c r="HJ168">
        <f>IF($JG168&gt;=13,INDEX($GV:$GV,$JF168+13),"")</f>
      </c>
      <c r="HK168">
        <f>IF($JG168&gt;=14,INDEX($GV:$GV,$JF168+14),"")</f>
      </c>
      <c r="HL168">
        <f>IF($JG168&gt;=15,INDEX($GV:$GV,$JF168+15),"")</f>
      </c>
      <c r="HM168">
        <f>IF($JG168&gt;=16,INDEX($GV:$GV,$JF168+16),"")</f>
      </c>
      <c r="HN168">
        <f>IF($JG168&gt;=17,INDEX($GV:$GV,$JF168+17),"")</f>
      </c>
      <c r="HO168">
        <f>IF($JG168&gt;=18,INDEX($GV:$GV,$JF168+18),"")</f>
      </c>
      <c r="HP168">
        <f>IF($JG168&gt;=19,INDEX($GV:$GV,$JF168+19),"")</f>
      </c>
      <c r="HQ168">
        <f>IF($JG168&gt;=20,INDEX($GV:$GV,$JF168+20),"")</f>
      </c>
      <c r="HR168">
        <f>IF($JG168&gt;=21,INDEX($GV:$GV,$JF168+21),"")</f>
      </c>
      <c r="HS168">
        <f>IF($JG168&gt;=22,INDEX($GV:$GV,$JF168+22),"")</f>
      </c>
      <c r="HT168">
        <f>IF($JG168&gt;=23,INDEX($GV:$GV,$JF168+23),"")</f>
      </c>
      <c r="HU168">
        <f>IF($JG168&gt;=24,INDEX($GV:$GV,$JF168+24),"")</f>
      </c>
      <c r="HV168">
        <f>IF($JG168&gt;=25,INDEX($GV:$GV,$JF168+25),"")</f>
      </c>
      <c r="HW168">
        <f>IF($JG168&gt;=26,INDEX($GV:$GV,$JF168+26),"")</f>
      </c>
      <c r="HX168">
        <f>IF($JG168&gt;=27,INDEX($GV:$GV,$JF168+27),"")</f>
      </c>
      <c r="HY168">
        <f>IF($JG168&gt;=28,INDEX($GV:$GV,$JF168+28),"")</f>
      </c>
      <c r="HZ168">
        <f>IF($JG168&gt;=29,INDEX($GV:$GV,$JF168+29),"")</f>
      </c>
      <c r="IA168">
        <f>IF($JG168&gt;=30,INDEX($GV:$GV,$JF168+30),"")</f>
      </c>
      <c r="IB168">
        <f>IF($JG168&gt;=31,INDEX($GV:$GV,$JF168+31),"")</f>
      </c>
      <c r="IC168">
        <f>IF($JG168&gt;=32,INDEX($GV:$GV,$JF168+32),"")</f>
      </c>
      <c r="ID168">
        <f>IF($JG168&gt;=33,INDEX($GV:$GV,$JF168+33),"")</f>
      </c>
      <c r="IE168">
        <f>IF($JG168&gt;=34,INDEX($GV:$GV,$JF168+34),"")</f>
      </c>
      <c r="IF168">
        <f>IF($JG168&gt;=35,INDEX($GV:$GV,$JF168+35),"")</f>
      </c>
      <c r="IG168">
        <f>IF($JG168&gt;=36,INDEX($GV:$GV,$JF168+36),"")</f>
      </c>
      <c r="IH168">
        <f>IF($JG168&gt;=37,INDEX($GV:$GV,$JF168+37),"")</f>
      </c>
      <c r="II168">
        <f>IF($JG168&gt;=38,INDEX($GV:$GV,$JF168+38),"")</f>
      </c>
      <c r="IJ168">
        <f>IF($JG168&gt;=39,INDEX($GV:$GV,$JF168+39),"")</f>
      </c>
      <c r="IK168">
        <f>IF($JG168&gt;=40,INDEX($GV:$GV,$JF168+40),"")</f>
      </c>
      <c r="IL168">
        <f>IF($JG168&gt;=41,INDEX($GV:$GV,$JF168+41),"")</f>
      </c>
      <c r="IM168">
        <f>IF($JG168&gt;=42,INDEX($GV:$GV,$JF168+42),"")</f>
      </c>
      <c r="IN168">
        <f>IF($JG168&gt;=43,INDEX($GV:$GV,$JF168+43),"")</f>
      </c>
      <c r="IO168">
        <f>IF($JG168&gt;=44,INDEX($GV:$GV,$JF168+44),"")</f>
      </c>
      <c r="IP168">
        <f>IF($JG168&gt;=45,INDEX($GV:$GV,$JF168+45),"")</f>
      </c>
      <c r="IQ168">
        <f>IF($JG168&gt;=46,INDEX($GV:$GV,$JF168+46),"")</f>
      </c>
      <c r="IR168">
        <f>IF($JG168&gt;=47,INDEX($GV:$GV,$JF168+47),"")</f>
      </c>
      <c r="IS168">
        <f>IF($JG168&gt;=48,INDEX($GV:$GV,$JF168+48),"")</f>
      </c>
      <c r="IT168">
        <f>IF($JG168&gt;=49,INDEX($GV:$GV,$JF168+49),"")</f>
      </c>
      <c r="IU168">
        <f>IF($JG168&gt;=50,INDEX($GV:$GV,$JF168+50),"")</f>
      </c>
      <c r="IV168">
        <f>IF($JG168&gt;=51,INDEX($GV:$GV,$JF168+51),"")</f>
      </c>
      <c r="IW168">
        <f>IF($JG168&gt;=52,INDEX($GV:$GV,$JF168+52),"")</f>
      </c>
      <c r="IX168">
        <f>IF($JG168&gt;=53,INDEX($GV:$GV,$JF168+53),"")</f>
      </c>
      <c r="IY168">
        <f>IF($JG168&gt;=54,INDEX($GV:$GV,$JF168+54),"")</f>
      </c>
      <c r="IZ168">
        <f>IF($JG168&gt;=55,INDEX($GV:$GV,$JF168+55),"")</f>
      </c>
      <c r="JA168">
        <f>IF($JG168&gt;=56,INDEX($GV:$GV,$JF168+56),"")</f>
      </c>
      <c r="JB168">
        <f>IF($JG168&gt;=57,INDEX($GV:$GV,$JF168+57),"")</f>
      </c>
      <c r="JC168">
        <f>IF($JG168&gt;=58,INDEX($GV:$GV,$JF168+58),"")</f>
      </c>
      <c r="JD168">
        <f>IF($JG168&gt;=59,INDEX($GV:$GV,$JF168+59),"")</f>
      </c>
      <c r="JE168">
        <f>IF($JG168&gt;=60,INDEX($GV:$GV,$JF168+60),"")</f>
      </c>
      <c r="JF168">
        <f>IFERROR(MATCH($GU168,$GV$2:$GV$322,0)+1,0)</f>
      </c>
      <c r="JG168">
        <f>IFERROR(INDEX($GW$2:$GW$322,MATCH($GU168,$GV$2:$GV$322,0)),0)</f>
      </c>
      <c r="JH168" t="s">
        <v>44</v>
      </c>
      <c r="JI168" t="s">
        <v>44</v>
      </c>
    </row>
    <row r="169" spans="1:269" x14ac:dyDescent="0.25">
      <c r="R169">
        <f>IF(OR($U169="",$Q169=""),"",IFERROR($U169/$Q169,0))</f>
      </c>
      <c r="S169">
        <f>IF($U169="","",
SUM($T169,$V169,$AA169,$W169,$Y169)*
(1-IF($AB169="",0,VALUE($AB169)/100)))</f>
      </c>
      <c r="T169">
        <f>IF($U169="","",$U169)</f>
      </c>
      <c r="V169">
        <f>IF($U169="","",
IF($O169="","",
IF(ISNUMBER(SEARCH("exempt",LOWER($O169))),0,
$U169*(VALUE(SUBSTITUTE($O169,"%",""))/100))))</f>
      </c>
      <c r="AC169">
        <f>IFERROR(IF(FIND(" - ",$K169)&gt;0,MID($K169,FIND(" - ",$K169)+3,LEN($K169)),""),"")</f>
      </c>
      <c r="AL169" t="s">
        <v>836</v>
      </c>
      <c r="AQ169" t="s">
        <v>837</v>
      </c>
      <c r="AT169">
        <f>IFERROR(LEFT($K169,FIND(" - ",$K169)-1),$K169)</f>
      </c>
      <c r="AW169">
        <f>IF($CL169&gt;=1,INDEX($AU:$AU,$CK169+1),"")</f>
      </c>
      <c r="AX169">
        <f>IF($CL169&gt;=2,INDEX($AU:$AU,$CK169+2),"")</f>
      </c>
      <c r="AY169">
        <f>IF($CL169&gt;=3,INDEX($AU:$AU,$CK169+3),"")</f>
      </c>
      <c r="AZ169">
        <f>IF($CL169&gt;=4,INDEX($AU:$AU,$CK169+4),"")</f>
      </c>
      <c r="BA169">
        <f>IF($CL169&gt;=5,INDEX($AU:$AU,$CK169+5),"")</f>
      </c>
      <c r="BB169">
        <f>IF($CL169&gt;=6,INDEX($AU:$AU,$CK169+6),"")</f>
      </c>
      <c r="BC169">
        <f>IF($CL169&gt;=7,INDEX($AU:$AU,$CK169+7),"")</f>
      </c>
      <c r="BD169">
        <f>IF($CL169&gt;=8,INDEX($AU:$AU,$CK169+8),"")</f>
      </c>
      <c r="BE169">
        <f>IF($CL169&gt;=9,INDEX($AU:$AU,$CK169+9),"")</f>
      </c>
      <c r="BF169">
        <f>IF($CL169&gt;=10,INDEX($AU:$AU,$CK169+10),"")</f>
      </c>
      <c r="BG169">
        <f>IF($CL169&gt;=11,INDEX($AU:$AU,$CK169+11),"")</f>
      </c>
      <c r="BH169">
        <f>IF($CL169&gt;=12,INDEX($AU:$AU,$CK169+12),"")</f>
      </c>
      <c r="BI169">
        <f>IF($CL169&gt;=13,INDEX($AU:$AU,$CK169+13),"")</f>
      </c>
      <c r="BJ169">
        <f>IF($CL169&gt;=14,INDEX($AU:$AU,$CK169+14),"")</f>
      </c>
      <c r="BK169">
        <f>IF($CL169&gt;=15,INDEX($AU:$AU,$CK169+15),"")</f>
      </c>
      <c r="BL169">
        <f>IF($CL169&gt;=16,INDEX($AU:$AU,$CK169+16),"")</f>
      </c>
      <c r="BM169">
        <f>IF($CL169&gt;=17,INDEX($AU:$AU,$CK169+17),"")</f>
      </c>
      <c r="BN169">
        <f>IF($CL169&gt;=18,INDEX($AU:$AU,$CK169+18),"")</f>
      </c>
      <c r="BO169">
        <f>IF($CL169&gt;=19,INDEX($AU:$AU,$CK169+19),"")</f>
      </c>
      <c r="BP169">
        <f>IF($CL169&gt;=20,INDEX($AU:$AU,$CK169+20),"")</f>
      </c>
      <c r="BQ169">
        <f>IF($CL169&gt;=21,INDEX($AU:$AU,$CK169+21),"")</f>
      </c>
      <c r="BR169">
        <f>IF($CL169&gt;=22,INDEX($AU:$AU,$CK169+22),"")</f>
      </c>
      <c r="BS169">
        <f>IF($CL169&gt;=23,INDEX($AU:$AU,$CK169+23),"")</f>
      </c>
      <c r="BT169">
        <f>IF($CL169&gt;=24,INDEX($AU:$AU,$CK169+24),"")</f>
      </c>
      <c r="BU169">
        <f>IF($CL169&gt;=25,INDEX($AU:$AU,$CK169+25),"")</f>
      </c>
      <c r="BV169">
        <f>IF($CL169&gt;=26,INDEX($AU:$AU,$CK169+26),"")</f>
      </c>
      <c r="BW169">
        <f>IF($CL169&gt;=27,INDEX($AU:$AU,$CK169+27),"")</f>
      </c>
      <c r="BX169">
        <f>IF($CL169&gt;=28,INDEX($AU:$AU,$CK169+28),"")</f>
      </c>
      <c r="BY169">
        <f>IF($CL169&gt;=29,INDEX($AU:$AU,$CK169+29),"")</f>
      </c>
      <c r="BZ169">
        <f>IF($CL169&gt;=30,INDEX($AU:$AU,$CK169+30),"")</f>
      </c>
      <c r="CA169">
        <f>IF($CL169&gt;=31,INDEX($AU:$AU,$CK169+31),"")</f>
      </c>
      <c r="CB169">
        <f>IF($CL169&gt;=32,INDEX($AU:$AU,$CK169+32),"")</f>
      </c>
      <c r="CC169">
        <f>IF($CL169&gt;=33,INDEX($AU:$AU,$CK169+33),"")</f>
      </c>
      <c r="CD169">
        <f>IF($CL169&gt;=34,INDEX($AU:$AU,$CK169+34),"")</f>
      </c>
      <c r="CE169">
        <f>IF($CL169&gt;=35,INDEX($AU:$AU,$CK169+35),"")</f>
      </c>
      <c r="CF169">
        <f>IF($CL169&gt;=36,INDEX($AU:$AU,$CK169+36),"")</f>
      </c>
      <c r="CG169">
        <f>IF($CL169&gt;=37,INDEX($AU:$AU,$CK169+37),"")</f>
      </c>
      <c r="CH169">
        <f>IF($CL169&gt;=38,INDEX($AU:$AU,$CK169+38),"")</f>
      </c>
      <c r="CI169">
        <f>IF($CL169&gt;=39,INDEX($AU:$AU,$CK169+39),"")</f>
      </c>
      <c r="CJ169">
        <f>IF($CL169&gt;=40,INDEX($AU:$AU,$CK169+40),"")</f>
      </c>
      <c r="CK169">
        <f>IFERROR(MATCH($AT169,$AU$2:$AU$133,0)+1,0)</f>
      </c>
      <c r="CL169">
        <f>IFERROR(INDEX($AV$2:$AV$133,MATCH($AT169,$AU$2:$AU$133,0)),0)</f>
      </c>
      <c r="CM169">
        <f>IFERROR(LEFT($L169,FIND(" - ",$L169)-1),$L169)</f>
      </c>
      <c r="CN169" t="s">
        <v>838</v>
      </c>
      <c r="CO169">
        <v>1</v>
      </c>
      <c r="CP169">
        <f>IF($DK169&gt;=1,INDEX($CN:$CN,$DJ169+1),"")</f>
      </c>
      <c r="CQ169">
        <f>IF($DK169&gt;=2,INDEX($CN:$CN,$DJ169+2),"")</f>
      </c>
      <c r="CR169">
        <f>IF($DK169&gt;=3,INDEX($CN:$CN,$DJ169+3),"")</f>
      </c>
      <c r="CS169">
        <f>IF($DK169&gt;=4,INDEX($CN:$CN,$DJ169+4),"")</f>
      </c>
      <c r="CT169">
        <f>IF($DK169&gt;=5,INDEX($CN:$CN,$DJ169+5),"")</f>
      </c>
      <c r="CU169">
        <f>IF($DK169&gt;=6,INDEX($CN:$CN,$DJ169+6),"")</f>
      </c>
      <c r="CV169">
        <f>IF($DK169&gt;=7,INDEX($CN:$CN,$DJ169+7),"")</f>
      </c>
      <c r="CW169">
        <f>IF($DK169&gt;=8,INDEX($CN:$CN,$DJ169+8),"")</f>
      </c>
      <c r="CX169">
        <f>IF($DK169&gt;=9,INDEX($CN:$CN,$DJ169+9),"")</f>
      </c>
      <c r="CY169">
        <f>IF($DK169&gt;=10,INDEX($CN:$CN,$DJ169+10),"")</f>
      </c>
      <c r="CZ169">
        <f>IF($DK169&gt;=11,INDEX($CN:$CN,$DJ169+11),"")</f>
      </c>
      <c r="DA169">
        <f>IF($DK169&gt;=12,INDEX($CN:$CN,$DJ169+12),"")</f>
      </c>
      <c r="DB169">
        <f>IF($DK169&gt;=13,INDEX($CN:$CN,$DJ169+13),"")</f>
      </c>
      <c r="DC169">
        <f>IF($DK169&gt;=14,INDEX($CN:$CN,$DJ169+14),"")</f>
      </c>
      <c r="DD169">
        <f>IF($DK169&gt;=15,INDEX($CN:$CN,$DJ169+15),"")</f>
      </c>
      <c r="DE169">
        <f>IF($DK169&gt;=16,INDEX($CN:$CN,$DJ169+16),"")</f>
      </c>
      <c r="DF169">
        <f>IF($DK169&gt;=17,INDEX($CN:$CN,$DJ169+17),"")</f>
      </c>
      <c r="DG169">
        <f>IF($DK169&gt;=18,INDEX($CN:$CN,$DJ169+18),"")</f>
      </c>
      <c r="DH169">
        <f>IF($DK169&gt;=19,INDEX($CN:$CN,$DJ169+19),"")</f>
      </c>
      <c r="DI169">
        <f>IF($DK169&gt;=20,INDEX($CN:$CN,$DJ169+20),"")</f>
      </c>
      <c r="DJ169">
        <f>IFERROR(MATCH($CM169,$CN$2:$CN$1089,0)+1,0)</f>
      </c>
      <c r="DK169">
        <f>IFERROR(INDEX($CO$2:$CO$1089,MATCH($CM169,$CN$2:$CN$1089,0)),0)</f>
      </c>
      <c r="DL169">
        <f>IFERROR(INDEX($AS:$AS,MATCH($O169,$AR:$AR,0))&amp;"","")</f>
      </c>
      <c r="DP169">
        <f>IF($GS169&gt;=1,INDEX($DM:$DM,$GR169+1),"")</f>
      </c>
      <c r="DQ169">
        <f>IF($GS169&gt;=2,INDEX($DM:$DM,$GR169+2),"")</f>
      </c>
      <c r="DR169">
        <f>IF($GS169&gt;=3,INDEX($DM:$DM,$GR169+3),"")</f>
      </c>
      <c r="DS169">
        <f>IF($GS169&gt;=4,INDEX($DM:$DM,$GR169+4),"")</f>
      </c>
      <c r="DT169">
        <f>IF($GS169&gt;=5,INDEX($DM:$DM,$GR169+5),"")</f>
      </c>
      <c r="DU169">
        <f>IF($GS169&gt;=6,INDEX($DM:$DM,$GR169+6),"")</f>
      </c>
      <c r="DV169">
        <f>IF($GS169&gt;=7,INDEX($DM:$DM,$GR169+7),"")</f>
      </c>
      <c r="DW169">
        <f>IF($GS169&gt;=8,INDEX($DM:$DM,$GR169+8),"")</f>
      </c>
      <c r="DX169">
        <f>IF($GS169&gt;=9,INDEX($DM:$DM,$GR169+9),"")</f>
      </c>
      <c r="DY169">
        <f>IF($GS169&gt;=10,INDEX($DM:$DM,$GR169+10),"")</f>
      </c>
      <c r="DZ169">
        <f>IF($GS169&gt;=11,INDEX($DM:$DM,$GR169+11),"")</f>
      </c>
      <c r="EA169">
        <f>IF($GS169&gt;=12,INDEX($DM:$DM,$GR169+12),"")</f>
      </c>
      <c r="EB169">
        <f>IF($GS169&gt;=13,INDEX($DM:$DM,$GR169+13),"")</f>
      </c>
      <c r="EC169">
        <f>IF($GS169&gt;=14,INDEX($DM:$DM,$GR169+14),"")</f>
      </c>
      <c r="ED169">
        <f>IF($GS169&gt;=15,INDEX($DM:$DM,$GR169+15),"")</f>
      </c>
      <c r="EE169">
        <f>IF($GS169&gt;=16,INDEX($DM:$DM,$GR169+16),"")</f>
      </c>
      <c r="EF169">
        <f>IF($GS169&gt;=17,INDEX($DM:$DM,$GR169+17),"")</f>
      </c>
      <c r="EG169">
        <f>IF($GS169&gt;=18,INDEX($DM:$DM,$GR169+18),"")</f>
      </c>
      <c r="EH169">
        <f>IF($GS169&gt;=19,INDEX($DM:$DM,$GR169+19),"")</f>
      </c>
      <c r="EI169">
        <f>IF($GS169&gt;=20,INDEX($DM:$DM,$GR169+20),"")</f>
      </c>
      <c r="EJ169">
        <f>IF($GS169&gt;=21,INDEX($DM:$DM,$GR169+21),"")</f>
      </c>
      <c r="EK169">
        <f>IF($GS169&gt;=22,INDEX($DM:$DM,$GR169+22),"")</f>
      </c>
      <c r="EL169">
        <f>IF($GS169&gt;=23,INDEX($DM:$DM,$GR169+23),"")</f>
      </c>
      <c r="EM169">
        <f>IF($GS169&gt;=24,INDEX($DM:$DM,$GR169+24),"")</f>
      </c>
      <c r="EN169">
        <f>IF($GS169&gt;=25,INDEX($DM:$DM,$GR169+25),"")</f>
      </c>
      <c r="EO169">
        <f>IF($GS169&gt;=26,INDEX($DM:$DM,$GR169+26),"")</f>
      </c>
      <c r="EP169">
        <f>IF($GS169&gt;=27,INDEX($DM:$DM,$GR169+27),"")</f>
      </c>
      <c r="EQ169">
        <f>IF($GS169&gt;=28,INDEX($DM:$DM,$GR169+28),"")</f>
      </c>
      <c r="ER169">
        <f>IF($GS169&gt;=29,INDEX($DM:$DM,$GR169+29),"")</f>
      </c>
      <c r="ES169">
        <f>IF($GS169&gt;=30,INDEX($DM:$DM,$GR169+30),"")</f>
      </c>
      <c r="ET169">
        <f>IF($GS169&gt;=31,INDEX($DM:$DM,$GR169+31),"")</f>
      </c>
      <c r="EU169">
        <f>IF($GS169&gt;=32,INDEX($DM:$DM,$GR169+32),"")</f>
      </c>
      <c r="EV169">
        <f>IF($GS169&gt;=33,INDEX($DM:$DM,$GR169+33),"")</f>
      </c>
      <c r="EW169">
        <f>IF($GS169&gt;=34,INDEX($DM:$DM,$GR169+34),"")</f>
      </c>
      <c r="EX169">
        <f>IF($GS169&gt;=35,INDEX($DM:$DM,$GR169+35),"")</f>
      </c>
      <c r="EY169">
        <f>IF($GS169&gt;=36,INDEX($DM:$DM,$GR169+36),"")</f>
      </c>
      <c r="EZ169">
        <f>IF($GS169&gt;=37,INDEX($DM:$DM,$GR169+37),"")</f>
      </c>
      <c r="FA169">
        <f>IF($GS169&gt;=38,INDEX($DM:$DM,$GR169+38),"")</f>
      </c>
      <c r="FB169">
        <f>IF($GS169&gt;=39,INDEX($DM:$DM,$GR169+39),"")</f>
      </c>
      <c r="FC169">
        <f>IF($GS169&gt;=40,INDEX($DM:$DM,$GR169+40),"")</f>
      </c>
      <c r="FD169">
        <f>IF($GS169&gt;=1,INDEX($DN:$DN,$GR169+1),"")</f>
      </c>
      <c r="FE169">
        <f>IF($GS169&gt;=2,INDEX($DN:$DN,$GR169+2),"")</f>
      </c>
      <c r="FF169">
        <f>IF($GS169&gt;=3,INDEX($DN:$DN,$GR169+3),"")</f>
      </c>
      <c r="FG169">
        <f>IF($GS169&gt;=4,INDEX($DN:$DN,$GR169+4),"")</f>
      </c>
      <c r="FH169">
        <f>IF($GS169&gt;=5,INDEX($DN:$DN,$GR169+5),"")</f>
      </c>
      <c r="FI169">
        <f>IF($GS169&gt;=6,INDEX($DN:$DN,$GR169+6),"")</f>
      </c>
      <c r="FJ169">
        <f>IF($GS169&gt;=7,INDEX($DN:$DN,$GR169+7),"")</f>
      </c>
      <c r="FK169">
        <f>IF($GS169&gt;=8,INDEX($DN:$DN,$GR169+8),"")</f>
      </c>
      <c r="FL169">
        <f>IF($GS169&gt;=9,INDEX($DN:$DN,$GR169+9),"")</f>
      </c>
      <c r="FM169">
        <f>IF($GS169&gt;=10,INDEX($DN:$DN,$GR169+10),"")</f>
      </c>
      <c r="FN169">
        <f>IF($GS169&gt;=11,INDEX($DN:$DN,$GR169+11),"")</f>
      </c>
      <c r="FO169">
        <f>IF($GS169&gt;=12,INDEX($DN:$DN,$GR169+12),"")</f>
      </c>
      <c r="FP169">
        <f>IF($GS169&gt;=13,INDEX($DN:$DN,$GR169+13),"")</f>
      </c>
      <c r="FQ169">
        <f>IF($GS169&gt;=14,INDEX($DN:$DN,$GR169+14),"")</f>
      </c>
      <c r="FR169">
        <f>IF($GS169&gt;=15,INDEX($DN:$DN,$GR169+15),"")</f>
      </c>
      <c r="FS169">
        <f>IF($GS169&gt;=16,INDEX($DN:$DN,$GR169+16),"")</f>
      </c>
      <c r="FT169">
        <f>IF($GS169&gt;=17,INDEX($DN:$DN,$GR169+17),"")</f>
      </c>
      <c r="FU169">
        <f>IF($GS169&gt;=18,INDEX($DN:$DN,$GR169+18),"")</f>
      </c>
      <c r="FV169">
        <f>IF($GS169&gt;=19,INDEX($DN:$DN,$GR169+19),"")</f>
      </c>
      <c r="FW169">
        <f>IF($GS169&gt;=20,INDEX($DN:$DN,$GR169+20),"")</f>
      </c>
      <c r="FX169">
        <f>IF($GS169&gt;=21,INDEX($DN:$DN,$GR169+21),"")</f>
      </c>
      <c r="FY169">
        <f>IF($GS169&gt;=22,INDEX($DN:$DN,$GR169+22),"")</f>
      </c>
      <c r="FZ169">
        <f>IF($GS169&gt;=23,INDEX($DN:$DN,$GR169+23),"")</f>
      </c>
      <c r="GA169">
        <f>IF($GS169&gt;=24,INDEX($DN:$DN,$GR169+24),"")</f>
      </c>
      <c r="GB169">
        <f>IF($GS169&gt;=25,INDEX($DN:$DN,$GR169+25),"")</f>
      </c>
      <c r="GC169">
        <f>IF($GS169&gt;=26,INDEX($DN:$DN,$GR169+26),"")</f>
      </c>
      <c r="GD169">
        <f>IF($GS169&gt;=27,INDEX($DN:$DN,$GR169+27),"")</f>
      </c>
      <c r="GE169">
        <f>IF($GS169&gt;=28,INDEX($DN:$DN,$GR169+28),"")</f>
      </c>
      <c r="GF169">
        <f>IF($GS169&gt;=29,INDEX($DN:$DN,$GR169+29),"")</f>
      </c>
      <c r="GG169">
        <f>IF($GS169&gt;=30,INDEX($DN:$DN,$GR169+30),"")</f>
      </c>
      <c r="GH169">
        <f>IF($GS169&gt;=31,INDEX($DN:$DN,$GR169+31),"")</f>
      </c>
      <c r="GI169">
        <f>IF($GS169&gt;=32,INDEX($DN:$DN,$GR169+32),"")</f>
      </c>
      <c r="GJ169">
        <f>IF($GS169&gt;=33,INDEX($DN:$DN,$GR169+33),"")</f>
      </c>
      <c r="GK169">
        <f>IF($GS169&gt;=34,INDEX($DN:$DN,$GR169+34),"")</f>
      </c>
      <c r="GL169">
        <f>IF($GS169&gt;=35,INDEX($DN:$DN,$GR169+35),"")</f>
      </c>
      <c r="GM169">
        <f>IF($GS169&gt;=36,INDEX($DN:$DN,$GR169+36),"")</f>
      </c>
      <c r="GN169">
        <f>IF($GS169&gt;=37,INDEX($DN:$DN,$GR169+37),"")</f>
      </c>
      <c r="GO169">
        <f>IF($GS169&gt;=38,INDEX($DN:$DN,$GR169+38),"")</f>
      </c>
      <c r="GP169">
        <f>IF($GS169&gt;=39,INDEX($DN:$DN,$GR169+39),"")</f>
      </c>
      <c r="GQ169">
        <f>IF($GS169&gt;=40,INDEX($DN:$DN,$GR169+40),"")</f>
      </c>
      <c r="GR169">
        <f>IFERROR(MATCH($DL169,$DM$2:$DM$148,0)+1,0)</f>
      </c>
      <c r="GS169">
        <f>IFERROR(INDEX($DO$2:$DO$148,MATCH($DL169,$DM$2:$DM$148,0)),0)</f>
      </c>
      <c r="GT169">
        <f>IFERROR(MATCH($Z169,$DP$169:$FC$169,0),0)</f>
      </c>
      <c r="GU169">
        <f>IF($GT169&gt;0,INDEX($FD$169:$GQ$169,$GT169),"")</f>
      </c>
      <c r="GV169" t="s">
        <v>737</v>
      </c>
      <c r="GX169">
        <f>IF($JG169&gt;=1,INDEX($GV:$GV,$JF169+1),"")</f>
      </c>
      <c r="GY169">
        <f>IF($JG169&gt;=2,INDEX($GV:$GV,$JF169+2),"")</f>
      </c>
      <c r="GZ169">
        <f>IF($JG169&gt;=3,INDEX($GV:$GV,$JF169+3),"")</f>
      </c>
      <c r="HA169">
        <f>IF($JG169&gt;=4,INDEX($GV:$GV,$JF169+4),"")</f>
      </c>
      <c r="HB169">
        <f>IF($JG169&gt;=5,INDEX($GV:$GV,$JF169+5),"")</f>
      </c>
      <c r="HC169">
        <f>IF($JG169&gt;=6,INDEX($GV:$GV,$JF169+6),"")</f>
      </c>
      <c r="HD169">
        <f>IF($JG169&gt;=7,INDEX($GV:$GV,$JF169+7),"")</f>
      </c>
      <c r="HE169">
        <f>IF($JG169&gt;=8,INDEX($GV:$GV,$JF169+8),"")</f>
      </c>
      <c r="HF169">
        <f>IF($JG169&gt;=9,INDEX($GV:$GV,$JF169+9),"")</f>
      </c>
      <c r="HG169">
        <f>IF($JG169&gt;=10,INDEX($GV:$GV,$JF169+10),"")</f>
      </c>
      <c r="HH169">
        <f>IF($JG169&gt;=11,INDEX($GV:$GV,$JF169+11),"")</f>
      </c>
      <c r="HI169">
        <f>IF($JG169&gt;=12,INDEX($GV:$GV,$JF169+12),"")</f>
      </c>
      <c r="HJ169">
        <f>IF($JG169&gt;=13,INDEX($GV:$GV,$JF169+13),"")</f>
      </c>
      <c r="HK169">
        <f>IF($JG169&gt;=14,INDEX($GV:$GV,$JF169+14),"")</f>
      </c>
      <c r="HL169">
        <f>IF($JG169&gt;=15,INDEX($GV:$GV,$JF169+15),"")</f>
      </c>
      <c r="HM169">
        <f>IF($JG169&gt;=16,INDEX($GV:$GV,$JF169+16),"")</f>
      </c>
      <c r="HN169">
        <f>IF($JG169&gt;=17,INDEX($GV:$GV,$JF169+17),"")</f>
      </c>
      <c r="HO169">
        <f>IF($JG169&gt;=18,INDEX($GV:$GV,$JF169+18),"")</f>
      </c>
      <c r="HP169">
        <f>IF($JG169&gt;=19,INDEX($GV:$GV,$JF169+19),"")</f>
      </c>
      <c r="HQ169">
        <f>IF($JG169&gt;=20,INDEX($GV:$GV,$JF169+20),"")</f>
      </c>
      <c r="HR169">
        <f>IF($JG169&gt;=21,INDEX($GV:$GV,$JF169+21),"")</f>
      </c>
      <c r="HS169">
        <f>IF($JG169&gt;=22,INDEX($GV:$GV,$JF169+22),"")</f>
      </c>
      <c r="HT169">
        <f>IF($JG169&gt;=23,INDEX($GV:$GV,$JF169+23),"")</f>
      </c>
      <c r="HU169">
        <f>IF($JG169&gt;=24,INDEX($GV:$GV,$JF169+24),"")</f>
      </c>
      <c r="HV169">
        <f>IF($JG169&gt;=25,INDEX($GV:$GV,$JF169+25),"")</f>
      </c>
      <c r="HW169">
        <f>IF($JG169&gt;=26,INDEX($GV:$GV,$JF169+26),"")</f>
      </c>
      <c r="HX169">
        <f>IF($JG169&gt;=27,INDEX($GV:$GV,$JF169+27),"")</f>
      </c>
      <c r="HY169">
        <f>IF($JG169&gt;=28,INDEX($GV:$GV,$JF169+28),"")</f>
      </c>
      <c r="HZ169">
        <f>IF($JG169&gt;=29,INDEX($GV:$GV,$JF169+29),"")</f>
      </c>
      <c r="IA169">
        <f>IF($JG169&gt;=30,INDEX($GV:$GV,$JF169+30),"")</f>
      </c>
      <c r="IB169">
        <f>IF($JG169&gt;=31,INDEX($GV:$GV,$JF169+31),"")</f>
      </c>
      <c r="IC169">
        <f>IF($JG169&gt;=32,INDEX($GV:$GV,$JF169+32),"")</f>
      </c>
      <c r="ID169">
        <f>IF($JG169&gt;=33,INDEX($GV:$GV,$JF169+33),"")</f>
      </c>
      <c r="IE169">
        <f>IF($JG169&gt;=34,INDEX($GV:$GV,$JF169+34),"")</f>
      </c>
      <c r="IF169">
        <f>IF($JG169&gt;=35,INDEX($GV:$GV,$JF169+35),"")</f>
      </c>
      <c r="IG169">
        <f>IF($JG169&gt;=36,INDEX($GV:$GV,$JF169+36),"")</f>
      </c>
      <c r="IH169">
        <f>IF($JG169&gt;=37,INDEX($GV:$GV,$JF169+37),"")</f>
      </c>
      <c r="II169">
        <f>IF($JG169&gt;=38,INDEX($GV:$GV,$JF169+38),"")</f>
      </c>
      <c r="IJ169">
        <f>IF($JG169&gt;=39,INDEX($GV:$GV,$JF169+39),"")</f>
      </c>
      <c r="IK169">
        <f>IF($JG169&gt;=40,INDEX($GV:$GV,$JF169+40),"")</f>
      </c>
      <c r="IL169">
        <f>IF($JG169&gt;=41,INDEX($GV:$GV,$JF169+41),"")</f>
      </c>
      <c r="IM169">
        <f>IF($JG169&gt;=42,INDEX($GV:$GV,$JF169+42),"")</f>
      </c>
      <c r="IN169">
        <f>IF($JG169&gt;=43,INDEX($GV:$GV,$JF169+43),"")</f>
      </c>
      <c r="IO169">
        <f>IF($JG169&gt;=44,INDEX($GV:$GV,$JF169+44),"")</f>
      </c>
      <c r="IP169">
        <f>IF($JG169&gt;=45,INDEX($GV:$GV,$JF169+45),"")</f>
      </c>
      <c r="IQ169">
        <f>IF($JG169&gt;=46,INDEX($GV:$GV,$JF169+46),"")</f>
      </c>
      <c r="IR169">
        <f>IF($JG169&gt;=47,INDEX($GV:$GV,$JF169+47),"")</f>
      </c>
      <c r="IS169">
        <f>IF($JG169&gt;=48,INDEX($GV:$GV,$JF169+48),"")</f>
      </c>
      <c r="IT169">
        <f>IF($JG169&gt;=49,INDEX($GV:$GV,$JF169+49),"")</f>
      </c>
      <c r="IU169">
        <f>IF($JG169&gt;=50,INDEX($GV:$GV,$JF169+50),"")</f>
      </c>
      <c r="IV169">
        <f>IF($JG169&gt;=51,INDEX($GV:$GV,$JF169+51),"")</f>
      </c>
      <c r="IW169">
        <f>IF($JG169&gt;=52,INDEX($GV:$GV,$JF169+52),"")</f>
      </c>
      <c r="IX169">
        <f>IF($JG169&gt;=53,INDEX($GV:$GV,$JF169+53),"")</f>
      </c>
      <c r="IY169">
        <f>IF($JG169&gt;=54,INDEX($GV:$GV,$JF169+54),"")</f>
      </c>
      <c r="IZ169">
        <f>IF($JG169&gt;=55,INDEX($GV:$GV,$JF169+55),"")</f>
      </c>
      <c r="JA169">
        <f>IF($JG169&gt;=56,INDEX($GV:$GV,$JF169+56),"")</f>
      </c>
      <c r="JB169">
        <f>IF($JG169&gt;=57,INDEX($GV:$GV,$JF169+57),"")</f>
      </c>
      <c r="JC169">
        <f>IF($JG169&gt;=58,INDEX($GV:$GV,$JF169+58),"")</f>
      </c>
      <c r="JD169">
        <f>IF($JG169&gt;=59,INDEX($GV:$GV,$JF169+59),"")</f>
      </c>
      <c r="JE169">
        <f>IF($JG169&gt;=60,INDEX($GV:$GV,$JF169+60),"")</f>
      </c>
      <c r="JF169">
        <f>IFERROR(MATCH($GU169,$GV$2:$GV$322,0)+1,0)</f>
      </c>
      <c r="JG169">
        <f>IFERROR(INDEX($GW$2:$GW$322,MATCH($GU169,$GV$2:$GV$322,0)),0)</f>
      </c>
      <c r="JH169" t="s">
        <v>44</v>
      </c>
      <c r="JI169" t="s">
        <v>44</v>
      </c>
    </row>
    <row r="170" spans="1:269" x14ac:dyDescent="0.25">
      <c r="R170">
        <f>IF(OR($U170="",$Q170=""),"",IFERROR($U170/$Q170,0))</f>
      </c>
      <c r="S170">
        <f>IF($U170="","",
SUM($T170,$V170,$AA170,$W170,$Y170)*
(1-IF($AB170="",0,VALUE($AB170)/100)))</f>
      </c>
      <c r="T170">
        <f>IF($U170="","",$U170)</f>
      </c>
      <c r="V170">
        <f>IF($U170="","",
IF($O170="","",
IF(ISNUMBER(SEARCH("exempt",LOWER($O170))),0,
$U170*(VALUE(SUBSTITUTE($O170,"%",""))/100))))</f>
      </c>
      <c r="AC170">
        <f>IFERROR(IF(FIND(" - ",$K170)&gt;0,MID($K170,FIND(" - ",$K170)+3,LEN($K170)),""),"")</f>
      </c>
      <c r="AL170" t="s">
        <v>839</v>
      </c>
      <c r="AQ170" t="s">
        <v>840</v>
      </c>
      <c r="AT170">
        <f>IFERROR(LEFT($K170,FIND(" - ",$K170)-1),$K170)</f>
      </c>
      <c r="AW170">
        <f>IF($CL170&gt;=1,INDEX($AU:$AU,$CK170+1),"")</f>
      </c>
      <c r="AX170">
        <f>IF($CL170&gt;=2,INDEX($AU:$AU,$CK170+2),"")</f>
      </c>
      <c r="AY170">
        <f>IF($CL170&gt;=3,INDEX($AU:$AU,$CK170+3),"")</f>
      </c>
      <c r="AZ170">
        <f>IF($CL170&gt;=4,INDEX($AU:$AU,$CK170+4),"")</f>
      </c>
      <c r="BA170">
        <f>IF($CL170&gt;=5,INDEX($AU:$AU,$CK170+5),"")</f>
      </c>
      <c r="BB170">
        <f>IF($CL170&gt;=6,INDEX($AU:$AU,$CK170+6),"")</f>
      </c>
      <c r="BC170">
        <f>IF($CL170&gt;=7,INDEX($AU:$AU,$CK170+7),"")</f>
      </c>
      <c r="BD170">
        <f>IF($CL170&gt;=8,INDEX($AU:$AU,$CK170+8),"")</f>
      </c>
      <c r="BE170">
        <f>IF($CL170&gt;=9,INDEX($AU:$AU,$CK170+9),"")</f>
      </c>
      <c r="BF170">
        <f>IF($CL170&gt;=10,INDEX($AU:$AU,$CK170+10),"")</f>
      </c>
      <c r="BG170">
        <f>IF($CL170&gt;=11,INDEX($AU:$AU,$CK170+11),"")</f>
      </c>
      <c r="BH170">
        <f>IF($CL170&gt;=12,INDEX($AU:$AU,$CK170+12),"")</f>
      </c>
      <c r="BI170">
        <f>IF($CL170&gt;=13,INDEX($AU:$AU,$CK170+13),"")</f>
      </c>
      <c r="BJ170">
        <f>IF($CL170&gt;=14,INDEX($AU:$AU,$CK170+14),"")</f>
      </c>
      <c r="BK170">
        <f>IF($CL170&gt;=15,INDEX($AU:$AU,$CK170+15),"")</f>
      </c>
      <c r="BL170">
        <f>IF($CL170&gt;=16,INDEX($AU:$AU,$CK170+16),"")</f>
      </c>
      <c r="BM170">
        <f>IF($CL170&gt;=17,INDEX($AU:$AU,$CK170+17),"")</f>
      </c>
      <c r="BN170">
        <f>IF($CL170&gt;=18,INDEX($AU:$AU,$CK170+18),"")</f>
      </c>
      <c r="BO170">
        <f>IF($CL170&gt;=19,INDEX($AU:$AU,$CK170+19),"")</f>
      </c>
      <c r="BP170">
        <f>IF($CL170&gt;=20,INDEX($AU:$AU,$CK170+20),"")</f>
      </c>
      <c r="BQ170">
        <f>IF($CL170&gt;=21,INDEX($AU:$AU,$CK170+21),"")</f>
      </c>
      <c r="BR170">
        <f>IF($CL170&gt;=22,INDEX($AU:$AU,$CK170+22),"")</f>
      </c>
      <c r="BS170">
        <f>IF($CL170&gt;=23,INDEX($AU:$AU,$CK170+23),"")</f>
      </c>
      <c r="BT170">
        <f>IF($CL170&gt;=24,INDEX($AU:$AU,$CK170+24),"")</f>
      </c>
      <c r="BU170">
        <f>IF($CL170&gt;=25,INDEX($AU:$AU,$CK170+25),"")</f>
      </c>
      <c r="BV170">
        <f>IF($CL170&gt;=26,INDEX($AU:$AU,$CK170+26),"")</f>
      </c>
      <c r="BW170">
        <f>IF($CL170&gt;=27,INDEX($AU:$AU,$CK170+27),"")</f>
      </c>
      <c r="BX170">
        <f>IF($CL170&gt;=28,INDEX($AU:$AU,$CK170+28),"")</f>
      </c>
      <c r="BY170">
        <f>IF($CL170&gt;=29,INDEX($AU:$AU,$CK170+29),"")</f>
      </c>
      <c r="BZ170">
        <f>IF($CL170&gt;=30,INDEX($AU:$AU,$CK170+30),"")</f>
      </c>
      <c r="CA170">
        <f>IF($CL170&gt;=31,INDEX($AU:$AU,$CK170+31),"")</f>
      </c>
      <c r="CB170">
        <f>IF($CL170&gt;=32,INDEX($AU:$AU,$CK170+32),"")</f>
      </c>
      <c r="CC170">
        <f>IF($CL170&gt;=33,INDEX($AU:$AU,$CK170+33),"")</f>
      </c>
      <c r="CD170">
        <f>IF($CL170&gt;=34,INDEX($AU:$AU,$CK170+34),"")</f>
      </c>
      <c r="CE170">
        <f>IF($CL170&gt;=35,INDEX($AU:$AU,$CK170+35),"")</f>
      </c>
      <c r="CF170">
        <f>IF($CL170&gt;=36,INDEX($AU:$AU,$CK170+36),"")</f>
      </c>
      <c r="CG170">
        <f>IF($CL170&gt;=37,INDEX($AU:$AU,$CK170+37),"")</f>
      </c>
      <c r="CH170">
        <f>IF($CL170&gt;=38,INDEX($AU:$AU,$CK170+38),"")</f>
      </c>
      <c r="CI170">
        <f>IF($CL170&gt;=39,INDEX($AU:$AU,$CK170+39),"")</f>
      </c>
      <c r="CJ170">
        <f>IF($CL170&gt;=40,INDEX($AU:$AU,$CK170+40),"")</f>
      </c>
      <c r="CK170">
        <f>IFERROR(MATCH($AT170,$AU$2:$AU$133,0)+1,0)</f>
      </c>
      <c r="CL170">
        <f>IFERROR(INDEX($AV$2:$AV$133,MATCH($AT170,$AU$2:$AU$133,0)),0)</f>
      </c>
      <c r="CM170">
        <f>IFERROR(LEFT($L170,FIND(" - ",$L170)-1),$L170)</f>
      </c>
      <c r="CN170" t="s">
        <v>290</v>
      </c>
      <c r="CP170">
        <f>IF($DK170&gt;=1,INDEX($CN:$CN,$DJ170+1),"")</f>
      </c>
      <c r="CQ170">
        <f>IF($DK170&gt;=2,INDEX($CN:$CN,$DJ170+2),"")</f>
      </c>
      <c r="CR170">
        <f>IF($DK170&gt;=3,INDEX($CN:$CN,$DJ170+3),"")</f>
      </c>
      <c r="CS170">
        <f>IF($DK170&gt;=4,INDEX($CN:$CN,$DJ170+4),"")</f>
      </c>
      <c r="CT170">
        <f>IF($DK170&gt;=5,INDEX($CN:$CN,$DJ170+5),"")</f>
      </c>
      <c r="CU170">
        <f>IF($DK170&gt;=6,INDEX($CN:$CN,$DJ170+6),"")</f>
      </c>
      <c r="CV170">
        <f>IF($DK170&gt;=7,INDEX($CN:$CN,$DJ170+7),"")</f>
      </c>
      <c r="CW170">
        <f>IF($DK170&gt;=8,INDEX($CN:$CN,$DJ170+8),"")</f>
      </c>
      <c r="CX170">
        <f>IF($DK170&gt;=9,INDEX($CN:$CN,$DJ170+9),"")</f>
      </c>
      <c r="CY170">
        <f>IF($DK170&gt;=10,INDEX($CN:$CN,$DJ170+10),"")</f>
      </c>
      <c r="CZ170">
        <f>IF($DK170&gt;=11,INDEX($CN:$CN,$DJ170+11),"")</f>
      </c>
      <c r="DA170">
        <f>IF($DK170&gt;=12,INDEX($CN:$CN,$DJ170+12),"")</f>
      </c>
      <c r="DB170">
        <f>IF($DK170&gt;=13,INDEX($CN:$CN,$DJ170+13),"")</f>
      </c>
      <c r="DC170">
        <f>IF($DK170&gt;=14,INDEX($CN:$CN,$DJ170+14),"")</f>
      </c>
      <c r="DD170">
        <f>IF($DK170&gt;=15,INDEX($CN:$CN,$DJ170+15),"")</f>
      </c>
      <c r="DE170">
        <f>IF($DK170&gt;=16,INDEX($CN:$CN,$DJ170+16),"")</f>
      </c>
      <c r="DF170">
        <f>IF($DK170&gt;=17,INDEX($CN:$CN,$DJ170+17),"")</f>
      </c>
      <c r="DG170">
        <f>IF($DK170&gt;=18,INDEX($CN:$CN,$DJ170+18),"")</f>
      </c>
      <c r="DH170">
        <f>IF($DK170&gt;=19,INDEX($CN:$CN,$DJ170+19),"")</f>
      </c>
      <c r="DI170">
        <f>IF($DK170&gt;=20,INDEX($CN:$CN,$DJ170+20),"")</f>
      </c>
      <c r="DJ170">
        <f>IFERROR(MATCH($CM170,$CN$2:$CN$1089,0)+1,0)</f>
      </c>
      <c r="DK170">
        <f>IFERROR(INDEX($CO$2:$CO$1089,MATCH($CM170,$CN$2:$CN$1089,0)),0)</f>
      </c>
      <c r="DL170">
        <f>IFERROR(INDEX($AS:$AS,MATCH($O170,$AR:$AR,0))&amp;"","")</f>
      </c>
      <c r="DP170">
        <f>IF($GS170&gt;=1,INDEX($DM:$DM,$GR170+1),"")</f>
      </c>
      <c r="DQ170">
        <f>IF($GS170&gt;=2,INDEX($DM:$DM,$GR170+2),"")</f>
      </c>
      <c r="DR170">
        <f>IF($GS170&gt;=3,INDEX($DM:$DM,$GR170+3),"")</f>
      </c>
      <c r="DS170">
        <f>IF($GS170&gt;=4,INDEX($DM:$DM,$GR170+4),"")</f>
      </c>
      <c r="DT170">
        <f>IF($GS170&gt;=5,INDEX($DM:$DM,$GR170+5),"")</f>
      </c>
      <c r="DU170">
        <f>IF($GS170&gt;=6,INDEX($DM:$DM,$GR170+6),"")</f>
      </c>
      <c r="DV170">
        <f>IF($GS170&gt;=7,INDEX($DM:$DM,$GR170+7),"")</f>
      </c>
      <c r="DW170">
        <f>IF($GS170&gt;=8,INDEX($DM:$DM,$GR170+8),"")</f>
      </c>
      <c r="DX170">
        <f>IF($GS170&gt;=9,INDEX($DM:$DM,$GR170+9),"")</f>
      </c>
      <c r="DY170">
        <f>IF($GS170&gt;=10,INDEX($DM:$DM,$GR170+10),"")</f>
      </c>
      <c r="DZ170">
        <f>IF($GS170&gt;=11,INDEX($DM:$DM,$GR170+11),"")</f>
      </c>
      <c r="EA170">
        <f>IF($GS170&gt;=12,INDEX($DM:$DM,$GR170+12),"")</f>
      </c>
      <c r="EB170">
        <f>IF($GS170&gt;=13,INDEX($DM:$DM,$GR170+13),"")</f>
      </c>
      <c r="EC170">
        <f>IF($GS170&gt;=14,INDEX($DM:$DM,$GR170+14),"")</f>
      </c>
      <c r="ED170">
        <f>IF($GS170&gt;=15,INDEX($DM:$DM,$GR170+15),"")</f>
      </c>
      <c r="EE170">
        <f>IF($GS170&gt;=16,INDEX($DM:$DM,$GR170+16),"")</f>
      </c>
      <c r="EF170">
        <f>IF($GS170&gt;=17,INDEX($DM:$DM,$GR170+17),"")</f>
      </c>
      <c r="EG170">
        <f>IF($GS170&gt;=18,INDEX($DM:$DM,$GR170+18),"")</f>
      </c>
      <c r="EH170">
        <f>IF($GS170&gt;=19,INDEX($DM:$DM,$GR170+19),"")</f>
      </c>
      <c r="EI170">
        <f>IF($GS170&gt;=20,INDEX($DM:$DM,$GR170+20),"")</f>
      </c>
      <c r="EJ170">
        <f>IF($GS170&gt;=21,INDEX($DM:$DM,$GR170+21),"")</f>
      </c>
      <c r="EK170">
        <f>IF($GS170&gt;=22,INDEX($DM:$DM,$GR170+22),"")</f>
      </c>
      <c r="EL170">
        <f>IF($GS170&gt;=23,INDEX($DM:$DM,$GR170+23),"")</f>
      </c>
      <c r="EM170">
        <f>IF($GS170&gt;=24,INDEX($DM:$DM,$GR170+24),"")</f>
      </c>
      <c r="EN170">
        <f>IF($GS170&gt;=25,INDEX($DM:$DM,$GR170+25),"")</f>
      </c>
      <c r="EO170">
        <f>IF($GS170&gt;=26,INDEX($DM:$DM,$GR170+26),"")</f>
      </c>
      <c r="EP170">
        <f>IF($GS170&gt;=27,INDEX($DM:$DM,$GR170+27),"")</f>
      </c>
      <c r="EQ170">
        <f>IF($GS170&gt;=28,INDEX($DM:$DM,$GR170+28),"")</f>
      </c>
      <c r="ER170">
        <f>IF($GS170&gt;=29,INDEX($DM:$DM,$GR170+29),"")</f>
      </c>
      <c r="ES170">
        <f>IF($GS170&gt;=30,INDEX($DM:$DM,$GR170+30),"")</f>
      </c>
      <c r="ET170">
        <f>IF($GS170&gt;=31,INDEX($DM:$DM,$GR170+31),"")</f>
      </c>
      <c r="EU170">
        <f>IF($GS170&gt;=32,INDEX($DM:$DM,$GR170+32),"")</f>
      </c>
      <c r="EV170">
        <f>IF($GS170&gt;=33,INDEX($DM:$DM,$GR170+33),"")</f>
      </c>
      <c r="EW170">
        <f>IF($GS170&gt;=34,INDEX($DM:$DM,$GR170+34),"")</f>
      </c>
      <c r="EX170">
        <f>IF($GS170&gt;=35,INDEX($DM:$DM,$GR170+35),"")</f>
      </c>
      <c r="EY170">
        <f>IF($GS170&gt;=36,INDEX($DM:$DM,$GR170+36),"")</f>
      </c>
      <c r="EZ170">
        <f>IF($GS170&gt;=37,INDEX($DM:$DM,$GR170+37),"")</f>
      </c>
      <c r="FA170">
        <f>IF($GS170&gt;=38,INDEX($DM:$DM,$GR170+38),"")</f>
      </c>
      <c r="FB170">
        <f>IF($GS170&gt;=39,INDEX($DM:$DM,$GR170+39),"")</f>
      </c>
      <c r="FC170">
        <f>IF($GS170&gt;=40,INDEX($DM:$DM,$GR170+40),"")</f>
      </c>
      <c r="FD170">
        <f>IF($GS170&gt;=1,INDEX($DN:$DN,$GR170+1),"")</f>
      </c>
      <c r="FE170">
        <f>IF($GS170&gt;=2,INDEX($DN:$DN,$GR170+2),"")</f>
      </c>
      <c r="FF170">
        <f>IF($GS170&gt;=3,INDEX($DN:$DN,$GR170+3),"")</f>
      </c>
      <c r="FG170">
        <f>IF($GS170&gt;=4,INDEX($DN:$DN,$GR170+4),"")</f>
      </c>
      <c r="FH170">
        <f>IF($GS170&gt;=5,INDEX($DN:$DN,$GR170+5),"")</f>
      </c>
      <c r="FI170">
        <f>IF($GS170&gt;=6,INDEX($DN:$DN,$GR170+6),"")</f>
      </c>
      <c r="FJ170">
        <f>IF($GS170&gt;=7,INDEX($DN:$DN,$GR170+7),"")</f>
      </c>
      <c r="FK170">
        <f>IF($GS170&gt;=8,INDEX($DN:$DN,$GR170+8),"")</f>
      </c>
      <c r="FL170">
        <f>IF($GS170&gt;=9,INDEX($DN:$DN,$GR170+9),"")</f>
      </c>
      <c r="FM170">
        <f>IF($GS170&gt;=10,INDEX($DN:$DN,$GR170+10),"")</f>
      </c>
      <c r="FN170">
        <f>IF($GS170&gt;=11,INDEX($DN:$DN,$GR170+11),"")</f>
      </c>
      <c r="FO170">
        <f>IF($GS170&gt;=12,INDEX($DN:$DN,$GR170+12),"")</f>
      </c>
      <c r="FP170">
        <f>IF($GS170&gt;=13,INDEX($DN:$DN,$GR170+13),"")</f>
      </c>
      <c r="FQ170">
        <f>IF($GS170&gt;=14,INDEX($DN:$DN,$GR170+14),"")</f>
      </c>
      <c r="FR170">
        <f>IF($GS170&gt;=15,INDEX($DN:$DN,$GR170+15),"")</f>
      </c>
      <c r="FS170">
        <f>IF($GS170&gt;=16,INDEX($DN:$DN,$GR170+16),"")</f>
      </c>
      <c r="FT170">
        <f>IF($GS170&gt;=17,INDEX($DN:$DN,$GR170+17),"")</f>
      </c>
      <c r="FU170">
        <f>IF($GS170&gt;=18,INDEX($DN:$DN,$GR170+18),"")</f>
      </c>
      <c r="FV170">
        <f>IF($GS170&gt;=19,INDEX($DN:$DN,$GR170+19),"")</f>
      </c>
      <c r="FW170">
        <f>IF($GS170&gt;=20,INDEX($DN:$DN,$GR170+20),"")</f>
      </c>
      <c r="FX170">
        <f>IF($GS170&gt;=21,INDEX($DN:$DN,$GR170+21),"")</f>
      </c>
      <c r="FY170">
        <f>IF($GS170&gt;=22,INDEX($DN:$DN,$GR170+22),"")</f>
      </c>
      <c r="FZ170">
        <f>IF($GS170&gt;=23,INDEX($DN:$DN,$GR170+23),"")</f>
      </c>
      <c r="GA170">
        <f>IF($GS170&gt;=24,INDEX($DN:$DN,$GR170+24),"")</f>
      </c>
      <c r="GB170">
        <f>IF($GS170&gt;=25,INDEX($DN:$DN,$GR170+25),"")</f>
      </c>
      <c r="GC170">
        <f>IF($GS170&gt;=26,INDEX($DN:$DN,$GR170+26),"")</f>
      </c>
      <c r="GD170">
        <f>IF($GS170&gt;=27,INDEX($DN:$DN,$GR170+27),"")</f>
      </c>
      <c r="GE170">
        <f>IF($GS170&gt;=28,INDEX($DN:$DN,$GR170+28),"")</f>
      </c>
      <c r="GF170">
        <f>IF($GS170&gt;=29,INDEX($DN:$DN,$GR170+29),"")</f>
      </c>
      <c r="GG170">
        <f>IF($GS170&gt;=30,INDEX($DN:$DN,$GR170+30),"")</f>
      </c>
      <c r="GH170">
        <f>IF($GS170&gt;=31,INDEX($DN:$DN,$GR170+31),"")</f>
      </c>
      <c r="GI170">
        <f>IF($GS170&gt;=32,INDEX($DN:$DN,$GR170+32),"")</f>
      </c>
      <c r="GJ170">
        <f>IF($GS170&gt;=33,INDEX($DN:$DN,$GR170+33),"")</f>
      </c>
      <c r="GK170">
        <f>IF($GS170&gt;=34,INDEX($DN:$DN,$GR170+34),"")</f>
      </c>
      <c r="GL170">
        <f>IF($GS170&gt;=35,INDEX($DN:$DN,$GR170+35),"")</f>
      </c>
      <c r="GM170">
        <f>IF($GS170&gt;=36,INDEX($DN:$DN,$GR170+36),"")</f>
      </c>
      <c r="GN170">
        <f>IF($GS170&gt;=37,INDEX($DN:$DN,$GR170+37),"")</f>
      </c>
      <c r="GO170">
        <f>IF($GS170&gt;=38,INDEX($DN:$DN,$GR170+38),"")</f>
      </c>
      <c r="GP170">
        <f>IF($GS170&gt;=39,INDEX($DN:$DN,$GR170+39),"")</f>
      </c>
      <c r="GQ170">
        <f>IF($GS170&gt;=40,INDEX($DN:$DN,$GR170+40),"")</f>
      </c>
      <c r="GR170">
        <f>IFERROR(MATCH($DL170,$DM$2:$DM$148,0)+1,0)</f>
      </c>
      <c r="GS170">
        <f>IFERROR(INDEX($DO$2:$DO$148,MATCH($DL170,$DM$2:$DM$148,0)),0)</f>
      </c>
      <c r="GT170">
        <f>IFERROR(MATCH($Z170,$DP$170:$FC$170,0),0)</f>
      </c>
      <c r="GU170">
        <f>IF($GT170&gt;0,INDEX($FD$170:$GQ$170,$GT170),"")</f>
      </c>
      <c r="GV170" t="s">
        <v>741</v>
      </c>
      <c r="GX170">
        <f>IF($JG170&gt;=1,INDEX($GV:$GV,$JF170+1),"")</f>
      </c>
      <c r="GY170">
        <f>IF($JG170&gt;=2,INDEX($GV:$GV,$JF170+2),"")</f>
      </c>
      <c r="GZ170">
        <f>IF($JG170&gt;=3,INDEX($GV:$GV,$JF170+3),"")</f>
      </c>
      <c r="HA170">
        <f>IF($JG170&gt;=4,INDEX($GV:$GV,$JF170+4),"")</f>
      </c>
      <c r="HB170">
        <f>IF($JG170&gt;=5,INDEX($GV:$GV,$JF170+5),"")</f>
      </c>
      <c r="HC170">
        <f>IF($JG170&gt;=6,INDEX($GV:$GV,$JF170+6),"")</f>
      </c>
      <c r="HD170">
        <f>IF($JG170&gt;=7,INDEX($GV:$GV,$JF170+7),"")</f>
      </c>
      <c r="HE170">
        <f>IF($JG170&gt;=8,INDEX($GV:$GV,$JF170+8),"")</f>
      </c>
      <c r="HF170">
        <f>IF($JG170&gt;=9,INDEX($GV:$GV,$JF170+9),"")</f>
      </c>
      <c r="HG170">
        <f>IF($JG170&gt;=10,INDEX($GV:$GV,$JF170+10),"")</f>
      </c>
      <c r="HH170">
        <f>IF($JG170&gt;=11,INDEX($GV:$GV,$JF170+11),"")</f>
      </c>
      <c r="HI170">
        <f>IF($JG170&gt;=12,INDEX($GV:$GV,$JF170+12),"")</f>
      </c>
      <c r="HJ170">
        <f>IF($JG170&gt;=13,INDEX($GV:$GV,$JF170+13),"")</f>
      </c>
      <c r="HK170">
        <f>IF($JG170&gt;=14,INDEX($GV:$GV,$JF170+14),"")</f>
      </c>
      <c r="HL170">
        <f>IF($JG170&gt;=15,INDEX($GV:$GV,$JF170+15),"")</f>
      </c>
      <c r="HM170">
        <f>IF($JG170&gt;=16,INDEX($GV:$GV,$JF170+16),"")</f>
      </c>
      <c r="HN170">
        <f>IF($JG170&gt;=17,INDEX($GV:$GV,$JF170+17),"")</f>
      </c>
      <c r="HO170">
        <f>IF($JG170&gt;=18,INDEX($GV:$GV,$JF170+18),"")</f>
      </c>
      <c r="HP170">
        <f>IF($JG170&gt;=19,INDEX($GV:$GV,$JF170+19),"")</f>
      </c>
      <c r="HQ170">
        <f>IF($JG170&gt;=20,INDEX($GV:$GV,$JF170+20),"")</f>
      </c>
      <c r="HR170">
        <f>IF($JG170&gt;=21,INDEX($GV:$GV,$JF170+21),"")</f>
      </c>
      <c r="HS170">
        <f>IF($JG170&gt;=22,INDEX($GV:$GV,$JF170+22),"")</f>
      </c>
      <c r="HT170">
        <f>IF($JG170&gt;=23,INDEX($GV:$GV,$JF170+23),"")</f>
      </c>
      <c r="HU170">
        <f>IF($JG170&gt;=24,INDEX($GV:$GV,$JF170+24),"")</f>
      </c>
      <c r="HV170">
        <f>IF($JG170&gt;=25,INDEX($GV:$GV,$JF170+25),"")</f>
      </c>
      <c r="HW170">
        <f>IF($JG170&gt;=26,INDEX($GV:$GV,$JF170+26),"")</f>
      </c>
      <c r="HX170">
        <f>IF($JG170&gt;=27,INDEX($GV:$GV,$JF170+27),"")</f>
      </c>
      <c r="HY170">
        <f>IF($JG170&gt;=28,INDEX($GV:$GV,$JF170+28),"")</f>
      </c>
      <c r="HZ170">
        <f>IF($JG170&gt;=29,INDEX($GV:$GV,$JF170+29),"")</f>
      </c>
      <c r="IA170">
        <f>IF($JG170&gt;=30,INDEX($GV:$GV,$JF170+30),"")</f>
      </c>
      <c r="IB170">
        <f>IF($JG170&gt;=31,INDEX($GV:$GV,$JF170+31),"")</f>
      </c>
      <c r="IC170">
        <f>IF($JG170&gt;=32,INDEX($GV:$GV,$JF170+32),"")</f>
      </c>
      <c r="ID170">
        <f>IF($JG170&gt;=33,INDEX($GV:$GV,$JF170+33),"")</f>
      </c>
      <c r="IE170">
        <f>IF($JG170&gt;=34,INDEX($GV:$GV,$JF170+34),"")</f>
      </c>
      <c r="IF170">
        <f>IF($JG170&gt;=35,INDEX($GV:$GV,$JF170+35),"")</f>
      </c>
      <c r="IG170">
        <f>IF($JG170&gt;=36,INDEX($GV:$GV,$JF170+36),"")</f>
      </c>
      <c r="IH170">
        <f>IF($JG170&gt;=37,INDEX($GV:$GV,$JF170+37),"")</f>
      </c>
      <c r="II170">
        <f>IF($JG170&gt;=38,INDEX($GV:$GV,$JF170+38),"")</f>
      </c>
      <c r="IJ170">
        <f>IF($JG170&gt;=39,INDEX($GV:$GV,$JF170+39),"")</f>
      </c>
      <c r="IK170">
        <f>IF($JG170&gt;=40,INDEX($GV:$GV,$JF170+40),"")</f>
      </c>
      <c r="IL170">
        <f>IF($JG170&gt;=41,INDEX($GV:$GV,$JF170+41),"")</f>
      </c>
      <c r="IM170">
        <f>IF($JG170&gt;=42,INDEX($GV:$GV,$JF170+42),"")</f>
      </c>
      <c r="IN170">
        <f>IF($JG170&gt;=43,INDEX($GV:$GV,$JF170+43),"")</f>
      </c>
      <c r="IO170">
        <f>IF($JG170&gt;=44,INDEX($GV:$GV,$JF170+44),"")</f>
      </c>
      <c r="IP170">
        <f>IF($JG170&gt;=45,INDEX($GV:$GV,$JF170+45),"")</f>
      </c>
      <c r="IQ170">
        <f>IF($JG170&gt;=46,INDEX($GV:$GV,$JF170+46),"")</f>
      </c>
      <c r="IR170">
        <f>IF($JG170&gt;=47,INDEX($GV:$GV,$JF170+47),"")</f>
      </c>
      <c r="IS170">
        <f>IF($JG170&gt;=48,INDEX($GV:$GV,$JF170+48),"")</f>
      </c>
      <c r="IT170">
        <f>IF($JG170&gt;=49,INDEX($GV:$GV,$JF170+49),"")</f>
      </c>
      <c r="IU170">
        <f>IF($JG170&gt;=50,INDEX($GV:$GV,$JF170+50),"")</f>
      </c>
      <c r="IV170">
        <f>IF($JG170&gt;=51,INDEX($GV:$GV,$JF170+51),"")</f>
      </c>
      <c r="IW170">
        <f>IF($JG170&gt;=52,INDEX($GV:$GV,$JF170+52),"")</f>
      </c>
      <c r="IX170">
        <f>IF($JG170&gt;=53,INDEX($GV:$GV,$JF170+53),"")</f>
      </c>
      <c r="IY170">
        <f>IF($JG170&gt;=54,INDEX($GV:$GV,$JF170+54),"")</f>
      </c>
      <c r="IZ170">
        <f>IF($JG170&gt;=55,INDEX($GV:$GV,$JF170+55),"")</f>
      </c>
      <c r="JA170">
        <f>IF($JG170&gt;=56,INDEX($GV:$GV,$JF170+56),"")</f>
      </c>
      <c r="JB170">
        <f>IF($JG170&gt;=57,INDEX($GV:$GV,$JF170+57),"")</f>
      </c>
      <c r="JC170">
        <f>IF($JG170&gt;=58,INDEX($GV:$GV,$JF170+58),"")</f>
      </c>
      <c r="JD170">
        <f>IF($JG170&gt;=59,INDEX($GV:$GV,$JF170+59),"")</f>
      </c>
      <c r="JE170">
        <f>IF($JG170&gt;=60,INDEX($GV:$GV,$JF170+60),"")</f>
      </c>
      <c r="JF170">
        <f>IFERROR(MATCH($GU170,$GV$2:$GV$322,0)+1,0)</f>
      </c>
      <c r="JG170">
        <f>IFERROR(INDEX($GW$2:$GW$322,MATCH($GU170,$GV$2:$GV$322,0)),0)</f>
      </c>
      <c r="JH170" t="s">
        <v>44</v>
      </c>
      <c r="JI170" t="s">
        <v>44</v>
      </c>
    </row>
    <row r="171" spans="1:269" x14ac:dyDescent="0.25">
      <c r="R171">
        <f>IF(OR($U171="",$Q171=""),"",IFERROR($U171/$Q171,0))</f>
      </c>
      <c r="S171">
        <f>IF($U171="","",
SUM($T171,$V171,$AA171,$W171,$Y171)*
(1-IF($AB171="",0,VALUE($AB171)/100)))</f>
      </c>
      <c r="T171">
        <f>IF($U171="","",$U171)</f>
      </c>
      <c r="V171">
        <f>IF($U171="","",
IF($O171="","",
IF(ISNUMBER(SEARCH("exempt",LOWER($O171))),0,
$U171*(VALUE(SUBSTITUTE($O171,"%",""))/100))))</f>
      </c>
      <c r="AC171">
        <f>IFERROR(IF(FIND(" - ",$K171)&gt;0,MID($K171,FIND(" - ",$K171)+3,LEN($K171)),""),"")</f>
      </c>
      <c r="AL171" t="s">
        <v>841</v>
      </c>
      <c r="AQ171" t="s">
        <v>842</v>
      </c>
      <c r="AT171">
        <f>IFERROR(LEFT($K171,FIND(" - ",$K171)-1),$K171)</f>
      </c>
      <c r="AW171">
        <f>IF($CL171&gt;=1,INDEX($AU:$AU,$CK171+1),"")</f>
      </c>
      <c r="AX171">
        <f>IF($CL171&gt;=2,INDEX($AU:$AU,$CK171+2),"")</f>
      </c>
      <c r="AY171">
        <f>IF($CL171&gt;=3,INDEX($AU:$AU,$CK171+3),"")</f>
      </c>
      <c r="AZ171">
        <f>IF($CL171&gt;=4,INDEX($AU:$AU,$CK171+4),"")</f>
      </c>
      <c r="BA171">
        <f>IF($CL171&gt;=5,INDEX($AU:$AU,$CK171+5),"")</f>
      </c>
      <c r="BB171">
        <f>IF($CL171&gt;=6,INDEX($AU:$AU,$CK171+6),"")</f>
      </c>
      <c r="BC171">
        <f>IF($CL171&gt;=7,INDEX($AU:$AU,$CK171+7),"")</f>
      </c>
      <c r="BD171">
        <f>IF($CL171&gt;=8,INDEX($AU:$AU,$CK171+8),"")</f>
      </c>
      <c r="BE171">
        <f>IF($CL171&gt;=9,INDEX($AU:$AU,$CK171+9),"")</f>
      </c>
      <c r="BF171">
        <f>IF($CL171&gt;=10,INDEX($AU:$AU,$CK171+10),"")</f>
      </c>
      <c r="BG171">
        <f>IF($CL171&gt;=11,INDEX($AU:$AU,$CK171+11),"")</f>
      </c>
      <c r="BH171">
        <f>IF($CL171&gt;=12,INDEX($AU:$AU,$CK171+12),"")</f>
      </c>
      <c r="BI171">
        <f>IF($CL171&gt;=13,INDEX($AU:$AU,$CK171+13),"")</f>
      </c>
      <c r="BJ171">
        <f>IF($CL171&gt;=14,INDEX($AU:$AU,$CK171+14),"")</f>
      </c>
      <c r="BK171">
        <f>IF($CL171&gt;=15,INDEX($AU:$AU,$CK171+15),"")</f>
      </c>
      <c r="BL171">
        <f>IF($CL171&gt;=16,INDEX($AU:$AU,$CK171+16),"")</f>
      </c>
      <c r="BM171">
        <f>IF($CL171&gt;=17,INDEX($AU:$AU,$CK171+17),"")</f>
      </c>
      <c r="BN171">
        <f>IF($CL171&gt;=18,INDEX($AU:$AU,$CK171+18),"")</f>
      </c>
      <c r="BO171">
        <f>IF($CL171&gt;=19,INDEX($AU:$AU,$CK171+19),"")</f>
      </c>
      <c r="BP171">
        <f>IF($CL171&gt;=20,INDEX($AU:$AU,$CK171+20),"")</f>
      </c>
      <c r="BQ171">
        <f>IF($CL171&gt;=21,INDEX($AU:$AU,$CK171+21),"")</f>
      </c>
      <c r="BR171">
        <f>IF($CL171&gt;=22,INDEX($AU:$AU,$CK171+22),"")</f>
      </c>
      <c r="BS171">
        <f>IF($CL171&gt;=23,INDEX($AU:$AU,$CK171+23),"")</f>
      </c>
      <c r="BT171">
        <f>IF($CL171&gt;=24,INDEX($AU:$AU,$CK171+24),"")</f>
      </c>
      <c r="BU171">
        <f>IF($CL171&gt;=25,INDEX($AU:$AU,$CK171+25),"")</f>
      </c>
      <c r="BV171">
        <f>IF($CL171&gt;=26,INDEX($AU:$AU,$CK171+26),"")</f>
      </c>
      <c r="BW171">
        <f>IF($CL171&gt;=27,INDEX($AU:$AU,$CK171+27),"")</f>
      </c>
      <c r="BX171">
        <f>IF($CL171&gt;=28,INDEX($AU:$AU,$CK171+28),"")</f>
      </c>
      <c r="BY171">
        <f>IF($CL171&gt;=29,INDEX($AU:$AU,$CK171+29),"")</f>
      </c>
      <c r="BZ171">
        <f>IF($CL171&gt;=30,INDEX($AU:$AU,$CK171+30),"")</f>
      </c>
      <c r="CA171">
        <f>IF($CL171&gt;=31,INDEX($AU:$AU,$CK171+31),"")</f>
      </c>
      <c r="CB171">
        <f>IF($CL171&gt;=32,INDEX($AU:$AU,$CK171+32),"")</f>
      </c>
      <c r="CC171">
        <f>IF($CL171&gt;=33,INDEX($AU:$AU,$CK171+33),"")</f>
      </c>
      <c r="CD171">
        <f>IF($CL171&gt;=34,INDEX($AU:$AU,$CK171+34),"")</f>
      </c>
      <c r="CE171">
        <f>IF($CL171&gt;=35,INDEX($AU:$AU,$CK171+35),"")</f>
      </c>
      <c r="CF171">
        <f>IF($CL171&gt;=36,INDEX($AU:$AU,$CK171+36),"")</f>
      </c>
      <c r="CG171">
        <f>IF($CL171&gt;=37,INDEX($AU:$AU,$CK171+37),"")</f>
      </c>
      <c r="CH171">
        <f>IF($CL171&gt;=38,INDEX($AU:$AU,$CK171+38),"")</f>
      </c>
      <c r="CI171">
        <f>IF($CL171&gt;=39,INDEX($AU:$AU,$CK171+39),"")</f>
      </c>
      <c r="CJ171">
        <f>IF($CL171&gt;=40,INDEX($AU:$AU,$CK171+40),"")</f>
      </c>
      <c r="CK171">
        <f>IFERROR(MATCH($AT171,$AU$2:$AU$133,0)+1,0)</f>
      </c>
      <c r="CL171">
        <f>IFERROR(INDEX($AV$2:$AV$133,MATCH($AT171,$AU$2:$AU$133,0)),0)</f>
      </c>
      <c r="CM171">
        <f>IFERROR(LEFT($L171,FIND(" - ",$L171)-1),$L171)</f>
      </c>
      <c r="CN171" t="s">
        <v>843</v>
      </c>
      <c r="CO171">
        <v>1</v>
      </c>
      <c r="CP171">
        <f>IF($DK171&gt;=1,INDEX($CN:$CN,$DJ171+1),"")</f>
      </c>
      <c r="CQ171">
        <f>IF($DK171&gt;=2,INDEX($CN:$CN,$DJ171+2),"")</f>
      </c>
      <c r="CR171">
        <f>IF($DK171&gt;=3,INDEX($CN:$CN,$DJ171+3),"")</f>
      </c>
      <c r="CS171">
        <f>IF($DK171&gt;=4,INDEX($CN:$CN,$DJ171+4),"")</f>
      </c>
      <c r="CT171">
        <f>IF($DK171&gt;=5,INDEX($CN:$CN,$DJ171+5),"")</f>
      </c>
      <c r="CU171">
        <f>IF($DK171&gt;=6,INDEX($CN:$CN,$DJ171+6),"")</f>
      </c>
      <c r="CV171">
        <f>IF($DK171&gt;=7,INDEX($CN:$CN,$DJ171+7),"")</f>
      </c>
      <c r="CW171">
        <f>IF($DK171&gt;=8,INDEX($CN:$CN,$DJ171+8),"")</f>
      </c>
      <c r="CX171">
        <f>IF($DK171&gt;=9,INDEX($CN:$CN,$DJ171+9),"")</f>
      </c>
      <c r="CY171">
        <f>IF($DK171&gt;=10,INDEX($CN:$CN,$DJ171+10),"")</f>
      </c>
      <c r="CZ171">
        <f>IF($DK171&gt;=11,INDEX($CN:$CN,$DJ171+11),"")</f>
      </c>
      <c r="DA171">
        <f>IF($DK171&gt;=12,INDEX($CN:$CN,$DJ171+12),"")</f>
      </c>
      <c r="DB171">
        <f>IF($DK171&gt;=13,INDEX($CN:$CN,$DJ171+13),"")</f>
      </c>
      <c r="DC171">
        <f>IF($DK171&gt;=14,INDEX($CN:$CN,$DJ171+14),"")</f>
      </c>
      <c r="DD171">
        <f>IF($DK171&gt;=15,INDEX($CN:$CN,$DJ171+15),"")</f>
      </c>
      <c r="DE171">
        <f>IF($DK171&gt;=16,INDEX($CN:$CN,$DJ171+16),"")</f>
      </c>
      <c r="DF171">
        <f>IF($DK171&gt;=17,INDEX($CN:$CN,$DJ171+17),"")</f>
      </c>
      <c r="DG171">
        <f>IF($DK171&gt;=18,INDEX($CN:$CN,$DJ171+18),"")</f>
      </c>
      <c r="DH171">
        <f>IF($DK171&gt;=19,INDEX($CN:$CN,$DJ171+19),"")</f>
      </c>
      <c r="DI171">
        <f>IF($DK171&gt;=20,INDEX($CN:$CN,$DJ171+20),"")</f>
      </c>
      <c r="DJ171">
        <f>IFERROR(MATCH($CM171,$CN$2:$CN$1089,0)+1,0)</f>
      </c>
      <c r="DK171">
        <f>IFERROR(INDEX($CO$2:$CO$1089,MATCH($CM171,$CN$2:$CN$1089,0)),0)</f>
      </c>
      <c r="DL171">
        <f>IFERROR(INDEX($AS:$AS,MATCH($O171,$AR:$AR,0))&amp;"","")</f>
      </c>
      <c r="DP171">
        <f>IF($GS171&gt;=1,INDEX($DM:$DM,$GR171+1),"")</f>
      </c>
      <c r="DQ171">
        <f>IF($GS171&gt;=2,INDEX($DM:$DM,$GR171+2),"")</f>
      </c>
      <c r="DR171">
        <f>IF($GS171&gt;=3,INDEX($DM:$DM,$GR171+3),"")</f>
      </c>
      <c r="DS171">
        <f>IF($GS171&gt;=4,INDEX($DM:$DM,$GR171+4),"")</f>
      </c>
      <c r="DT171">
        <f>IF($GS171&gt;=5,INDEX($DM:$DM,$GR171+5),"")</f>
      </c>
      <c r="DU171">
        <f>IF($GS171&gt;=6,INDEX($DM:$DM,$GR171+6),"")</f>
      </c>
      <c r="DV171">
        <f>IF($GS171&gt;=7,INDEX($DM:$DM,$GR171+7),"")</f>
      </c>
      <c r="DW171">
        <f>IF($GS171&gt;=8,INDEX($DM:$DM,$GR171+8),"")</f>
      </c>
      <c r="DX171">
        <f>IF($GS171&gt;=9,INDEX($DM:$DM,$GR171+9),"")</f>
      </c>
      <c r="DY171">
        <f>IF($GS171&gt;=10,INDEX($DM:$DM,$GR171+10),"")</f>
      </c>
      <c r="DZ171">
        <f>IF($GS171&gt;=11,INDEX($DM:$DM,$GR171+11),"")</f>
      </c>
      <c r="EA171">
        <f>IF($GS171&gt;=12,INDEX($DM:$DM,$GR171+12),"")</f>
      </c>
      <c r="EB171">
        <f>IF($GS171&gt;=13,INDEX($DM:$DM,$GR171+13),"")</f>
      </c>
      <c r="EC171">
        <f>IF($GS171&gt;=14,INDEX($DM:$DM,$GR171+14),"")</f>
      </c>
      <c r="ED171">
        <f>IF($GS171&gt;=15,INDEX($DM:$DM,$GR171+15),"")</f>
      </c>
      <c r="EE171">
        <f>IF($GS171&gt;=16,INDEX($DM:$DM,$GR171+16),"")</f>
      </c>
      <c r="EF171">
        <f>IF($GS171&gt;=17,INDEX($DM:$DM,$GR171+17),"")</f>
      </c>
      <c r="EG171">
        <f>IF($GS171&gt;=18,INDEX($DM:$DM,$GR171+18),"")</f>
      </c>
      <c r="EH171">
        <f>IF($GS171&gt;=19,INDEX($DM:$DM,$GR171+19),"")</f>
      </c>
      <c r="EI171">
        <f>IF($GS171&gt;=20,INDEX($DM:$DM,$GR171+20),"")</f>
      </c>
      <c r="EJ171">
        <f>IF($GS171&gt;=21,INDEX($DM:$DM,$GR171+21),"")</f>
      </c>
      <c r="EK171">
        <f>IF($GS171&gt;=22,INDEX($DM:$DM,$GR171+22),"")</f>
      </c>
      <c r="EL171">
        <f>IF($GS171&gt;=23,INDEX($DM:$DM,$GR171+23),"")</f>
      </c>
      <c r="EM171">
        <f>IF($GS171&gt;=24,INDEX($DM:$DM,$GR171+24),"")</f>
      </c>
      <c r="EN171">
        <f>IF($GS171&gt;=25,INDEX($DM:$DM,$GR171+25),"")</f>
      </c>
      <c r="EO171">
        <f>IF($GS171&gt;=26,INDEX($DM:$DM,$GR171+26),"")</f>
      </c>
      <c r="EP171">
        <f>IF($GS171&gt;=27,INDEX($DM:$DM,$GR171+27),"")</f>
      </c>
      <c r="EQ171">
        <f>IF($GS171&gt;=28,INDEX($DM:$DM,$GR171+28),"")</f>
      </c>
      <c r="ER171">
        <f>IF($GS171&gt;=29,INDEX($DM:$DM,$GR171+29),"")</f>
      </c>
      <c r="ES171">
        <f>IF($GS171&gt;=30,INDEX($DM:$DM,$GR171+30),"")</f>
      </c>
      <c r="ET171">
        <f>IF($GS171&gt;=31,INDEX($DM:$DM,$GR171+31),"")</f>
      </c>
      <c r="EU171">
        <f>IF($GS171&gt;=32,INDEX($DM:$DM,$GR171+32),"")</f>
      </c>
      <c r="EV171">
        <f>IF($GS171&gt;=33,INDEX($DM:$DM,$GR171+33),"")</f>
      </c>
      <c r="EW171">
        <f>IF($GS171&gt;=34,INDEX($DM:$DM,$GR171+34),"")</f>
      </c>
      <c r="EX171">
        <f>IF($GS171&gt;=35,INDEX($DM:$DM,$GR171+35),"")</f>
      </c>
      <c r="EY171">
        <f>IF($GS171&gt;=36,INDEX($DM:$DM,$GR171+36),"")</f>
      </c>
      <c r="EZ171">
        <f>IF($GS171&gt;=37,INDEX($DM:$DM,$GR171+37),"")</f>
      </c>
      <c r="FA171">
        <f>IF($GS171&gt;=38,INDEX($DM:$DM,$GR171+38),"")</f>
      </c>
      <c r="FB171">
        <f>IF($GS171&gt;=39,INDEX($DM:$DM,$GR171+39),"")</f>
      </c>
      <c r="FC171">
        <f>IF($GS171&gt;=40,INDEX($DM:$DM,$GR171+40),"")</f>
      </c>
      <c r="FD171">
        <f>IF($GS171&gt;=1,INDEX($DN:$DN,$GR171+1),"")</f>
      </c>
      <c r="FE171">
        <f>IF($GS171&gt;=2,INDEX($DN:$DN,$GR171+2),"")</f>
      </c>
      <c r="FF171">
        <f>IF($GS171&gt;=3,INDEX($DN:$DN,$GR171+3),"")</f>
      </c>
      <c r="FG171">
        <f>IF($GS171&gt;=4,INDEX($DN:$DN,$GR171+4),"")</f>
      </c>
      <c r="FH171">
        <f>IF($GS171&gt;=5,INDEX($DN:$DN,$GR171+5),"")</f>
      </c>
      <c r="FI171">
        <f>IF($GS171&gt;=6,INDEX($DN:$DN,$GR171+6),"")</f>
      </c>
      <c r="FJ171">
        <f>IF($GS171&gt;=7,INDEX($DN:$DN,$GR171+7),"")</f>
      </c>
      <c r="FK171">
        <f>IF($GS171&gt;=8,INDEX($DN:$DN,$GR171+8),"")</f>
      </c>
      <c r="FL171">
        <f>IF($GS171&gt;=9,INDEX($DN:$DN,$GR171+9),"")</f>
      </c>
      <c r="FM171">
        <f>IF($GS171&gt;=10,INDEX($DN:$DN,$GR171+10),"")</f>
      </c>
      <c r="FN171">
        <f>IF($GS171&gt;=11,INDEX($DN:$DN,$GR171+11),"")</f>
      </c>
      <c r="FO171">
        <f>IF($GS171&gt;=12,INDEX($DN:$DN,$GR171+12),"")</f>
      </c>
      <c r="FP171">
        <f>IF($GS171&gt;=13,INDEX($DN:$DN,$GR171+13),"")</f>
      </c>
      <c r="FQ171">
        <f>IF($GS171&gt;=14,INDEX($DN:$DN,$GR171+14),"")</f>
      </c>
      <c r="FR171">
        <f>IF($GS171&gt;=15,INDEX($DN:$DN,$GR171+15),"")</f>
      </c>
      <c r="FS171">
        <f>IF($GS171&gt;=16,INDEX($DN:$DN,$GR171+16),"")</f>
      </c>
      <c r="FT171">
        <f>IF($GS171&gt;=17,INDEX($DN:$DN,$GR171+17),"")</f>
      </c>
      <c r="FU171">
        <f>IF($GS171&gt;=18,INDEX($DN:$DN,$GR171+18),"")</f>
      </c>
      <c r="FV171">
        <f>IF($GS171&gt;=19,INDEX($DN:$DN,$GR171+19),"")</f>
      </c>
      <c r="FW171">
        <f>IF($GS171&gt;=20,INDEX($DN:$DN,$GR171+20),"")</f>
      </c>
      <c r="FX171">
        <f>IF($GS171&gt;=21,INDEX($DN:$DN,$GR171+21),"")</f>
      </c>
      <c r="FY171">
        <f>IF($GS171&gt;=22,INDEX($DN:$DN,$GR171+22),"")</f>
      </c>
      <c r="FZ171">
        <f>IF($GS171&gt;=23,INDEX($DN:$DN,$GR171+23),"")</f>
      </c>
      <c r="GA171">
        <f>IF($GS171&gt;=24,INDEX($DN:$DN,$GR171+24),"")</f>
      </c>
      <c r="GB171">
        <f>IF($GS171&gt;=25,INDEX($DN:$DN,$GR171+25),"")</f>
      </c>
      <c r="GC171">
        <f>IF($GS171&gt;=26,INDEX($DN:$DN,$GR171+26),"")</f>
      </c>
      <c r="GD171">
        <f>IF($GS171&gt;=27,INDEX($DN:$DN,$GR171+27),"")</f>
      </c>
      <c r="GE171">
        <f>IF($GS171&gt;=28,INDEX($DN:$DN,$GR171+28),"")</f>
      </c>
      <c r="GF171">
        <f>IF($GS171&gt;=29,INDEX($DN:$DN,$GR171+29),"")</f>
      </c>
      <c r="GG171">
        <f>IF($GS171&gt;=30,INDEX($DN:$DN,$GR171+30),"")</f>
      </c>
      <c r="GH171">
        <f>IF($GS171&gt;=31,INDEX($DN:$DN,$GR171+31),"")</f>
      </c>
      <c r="GI171">
        <f>IF($GS171&gt;=32,INDEX($DN:$DN,$GR171+32),"")</f>
      </c>
      <c r="GJ171">
        <f>IF($GS171&gt;=33,INDEX($DN:$DN,$GR171+33),"")</f>
      </c>
      <c r="GK171">
        <f>IF($GS171&gt;=34,INDEX($DN:$DN,$GR171+34),"")</f>
      </c>
      <c r="GL171">
        <f>IF($GS171&gt;=35,INDEX($DN:$DN,$GR171+35),"")</f>
      </c>
      <c r="GM171">
        <f>IF($GS171&gt;=36,INDEX($DN:$DN,$GR171+36),"")</f>
      </c>
      <c r="GN171">
        <f>IF($GS171&gt;=37,INDEX($DN:$DN,$GR171+37),"")</f>
      </c>
      <c r="GO171">
        <f>IF($GS171&gt;=38,INDEX($DN:$DN,$GR171+38),"")</f>
      </c>
      <c r="GP171">
        <f>IF($GS171&gt;=39,INDEX($DN:$DN,$GR171+39),"")</f>
      </c>
      <c r="GQ171">
        <f>IF($GS171&gt;=40,INDEX($DN:$DN,$GR171+40),"")</f>
      </c>
      <c r="GR171">
        <f>IFERROR(MATCH($DL171,$DM$2:$DM$148,0)+1,0)</f>
      </c>
      <c r="GS171">
        <f>IFERROR(INDEX($DO$2:$DO$148,MATCH($DL171,$DM$2:$DM$148,0)),0)</f>
      </c>
      <c r="GT171">
        <f>IFERROR(MATCH($Z171,$DP$171:$FC$171,0),0)</f>
      </c>
      <c r="GU171">
        <f>IF($GT171&gt;0,INDEX($FD$171:$GQ$171,$GT171),"")</f>
      </c>
      <c r="GV171" t="s">
        <v>745</v>
      </c>
      <c r="GX171">
        <f>IF($JG171&gt;=1,INDEX($GV:$GV,$JF171+1),"")</f>
      </c>
      <c r="GY171">
        <f>IF($JG171&gt;=2,INDEX($GV:$GV,$JF171+2),"")</f>
      </c>
      <c r="GZ171">
        <f>IF($JG171&gt;=3,INDEX($GV:$GV,$JF171+3),"")</f>
      </c>
      <c r="HA171">
        <f>IF($JG171&gt;=4,INDEX($GV:$GV,$JF171+4),"")</f>
      </c>
      <c r="HB171">
        <f>IF($JG171&gt;=5,INDEX($GV:$GV,$JF171+5),"")</f>
      </c>
      <c r="HC171">
        <f>IF($JG171&gt;=6,INDEX($GV:$GV,$JF171+6),"")</f>
      </c>
      <c r="HD171">
        <f>IF($JG171&gt;=7,INDEX($GV:$GV,$JF171+7),"")</f>
      </c>
      <c r="HE171">
        <f>IF($JG171&gt;=8,INDEX($GV:$GV,$JF171+8),"")</f>
      </c>
      <c r="HF171">
        <f>IF($JG171&gt;=9,INDEX($GV:$GV,$JF171+9),"")</f>
      </c>
      <c r="HG171">
        <f>IF($JG171&gt;=10,INDEX($GV:$GV,$JF171+10),"")</f>
      </c>
      <c r="HH171">
        <f>IF($JG171&gt;=11,INDEX($GV:$GV,$JF171+11),"")</f>
      </c>
      <c r="HI171">
        <f>IF($JG171&gt;=12,INDEX($GV:$GV,$JF171+12),"")</f>
      </c>
      <c r="HJ171">
        <f>IF($JG171&gt;=13,INDEX($GV:$GV,$JF171+13),"")</f>
      </c>
      <c r="HK171">
        <f>IF($JG171&gt;=14,INDEX($GV:$GV,$JF171+14),"")</f>
      </c>
      <c r="HL171">
        <f>IF($JG171&gt;=15,INDEX($GV:$GV,$JF171+15),"")</f>
      </c>
      <c r="HM171">
        <f>IF($JG171&gt;=16,INDEX($GV:$GV,$JF171+16),"")</f>
      </c>
      <c r="HN171">
        <f>IF($JG171&gt;=17,INDEX($GV:$GV,$JF171+17),"")</f>
      </c>
      <c r="HO171">
        <f>IF($JG171&gt;=18,INDEX($GV:$GV,$JF171+18),"")</f>
      </c>
      <c r="HP171">
        <f>IF($JG171&gt;=19,INDEX($GV:$GV,$JF171+19),"")</f>
      </c>
      <c r="HQ171">
        <f>IF($JG171&gt;=20,INDEX($GV:$GV,$JF171+20),"")</f>
      </c>
      <c r="HR171">
        <f>IF($JG171&gt;=21,INDEX($GV:$GV,$JF171+21),"")</f>
      </c>
      <c r="HS171">
        <f>IF($JG171&gt;=22,INDEX($GV:$GV,$JF171+22),"")</f>
      </c>
      <c r="HT171">
        <f>IF($JG171&gt;=23,INDEX($GV:$GV,$JF171+23),"")</f>
      </c>
      <c r="HU171">
        <f>IF($JG171&gt;=24,INDEX($GV:$GV,$JF171+24),"")</f>
      </c>
      <c r="HV171">
        <f>IF($JG171&gt;=25,INDEX($GV:$GV,$JF171+25),"")</f>
      </c>
      <c r="HW171">
        <f>IF($JG171&gt;=26,INDEX($GV:$GV,$JF171+26),"")</f>
      </c>
      <c r="HX171">
        <f>IF($JG171&gt;=27,INDEX($GV:$GV,$JF171+27),"")</f>
      </c>
      <c r="HY171">
        <f>IF($JG171&gt;=28,INDEX($GV:$GV,$JF171+28),"")</f>
      </c>
      <c r="HZ171">
        <f>IF($JG171&gt;=29,INDEX($GV:$GV,$JF171+29),"")</f>
      </c>
      <c r="IA171">
        <f>IF($JG171&gt;=30,INDEX($GV:$GV,$JF171+30),"")</f>
      </c>
      <c r="IB171">
        <f>IF($JG171&gt;=31,INDEX($GV:$GV,$JF171+31),"")</f>
      </c>
      <c r="IC171">
        <f>IF($JG171&gt;=32,INDEX($GV:$GV,$JF171+32),"")</f>
      </c>
      <c r="ID171">
        <f>IF($JG171&gt;=33,INDEX($GV:$GV,$JF171+33),"")</f>
      </c>
      <c r="IE171">
        <f>IF($JG171&gt;=34,INDEX($GV:$GV,$JF171+34),"")</f>
      </c>
      <c r="IF171">
        <f>IF($JG171&gt;=35,INDEX($GV:$GV,$JF171+35),"")</f>
      </c>
      <c r="IG171">
        <f>IF($JG171&gt;=36,INDEX($GV:$GV,$JF171+36),"")</f>
      </c>
      <c r="IH171">
        <f>IF($JG171&gt;=37,INDEX($GV:$GV,$JF171+37),"")</f>
      </c>
      <c r="II171">
        <f>IF($JG171&gt;=38,INDEX($GV:$GV,$JF171+38),"")</f>
      </c>
      <c r="IJ171">
        <f>IF($JG171&gt;=39,INDEX($GV:$GV,$JF171+39),"")</f>
      </c>
      <c r="IK171">
        <f>IF($JG171&gt;=40,INDEX($GV:$GV,$JF171+40),"")</f>
      </c>
      <c r="IL171">
        <f>IF($JG171&gt;=41,INDEX($GV:$GV,$JF171+41),"")</f>
      </c>
      <c r="IM171">
        <f>IF($JG171&gt;=42,INDEX($GV:$GV,$JF171+42),"")</f>
      </c>
      <c r="IN171">
        <f>IF($JG171&gt;=43,INDEX($GV:$GV,$JF171+43),"")</f>
      </c>
      <c r="IO171">
        <f>IF($JG171&gt;=44,INDEX($GV:$GV,$JF171+44),"")</f>
      </c>
      <c r="IP171">
        <f>IF($JG171&gt;=45,INDEX($GV:$GV,$JF171+45),"")</f>
      </c>
      <c r="IQ171">
        <f>IF($JG171&gt;=46,INDEX($GV:$GV,$JF171+46),"")</f>
      </c>
      <c r="IR171">
        <f>IF($JG171&gt;=47,INDEX($GV:$GV,$JF171+47),"")</f>
      </c>
      <c r="IS171">
        <f>IF($JG171&gt;=48,INDEX($GV:$GV,$JF171+48),"")</f>
      </c>
      <c r="IT171">
        <f>IF($JG171&gt;=49,INDEX($GV:$GV,$JF171+49),"")</f>
      </c>
      <c r="IU171">
        <f>IF($JG171&gt;=50,INDEX($GV:$GV,$JF171+50),"")</f>
      </c>
      <c r="IV171">
        <f>IF($JG171&gt;=51,INDEX($GV:$GV,$JF171+51),"")</f>
      </c>
      <c r="IW171">
        <f>IF($JG171&gt;=52,INDEX($GV:$GV,$JF171+52),"")</f>
      </c>
      <c r="IX171">
        <f>IF($JG171&gt;=53,INDEX($GV:$GV,$JF171+53),"")</f>
      </c>
      <c r="IY171">
        <f>IF($JG171&gt;=54,INDEX($GV:$GV,$JF171+54),"")</f>
      </c>
      <c r="IZ171">
        <f>IF($JG171&gt;=55,INDEX($GV:$GV,$JF171+55),"")</f>
      </c>
      <c r="JA171">
        <f>IF($JG171&gt;=56,INDEX($GV:$GV,$JF171+56),"")</f>
      </c>
      <c r="JB171">
        <f>IF($JG171&gt;=57,INDEX($GV:$GV,$JF171+57),"")</f>
      </c>
      <c r="JC171">
        <f>IF($JG171&gt;=58,INDEX($GV:$GV,$JF171+58),"")</f>
      </c>
      <c r="JD171">
        <f>IF($JG171&gt;=59,INDEX($GV:$GV,$JF171+59),"")</f>
      </c>
      <c r="JE171">
        <f>IF($JG171&gt;=60,INDEX($GV:$GV,$JF171+60),"")</f>
      </c>
      <c r="JF171">
        <f>IFERROR(MATCH($GU171,$GV$2:$GV$322,0)+1,0)</f>
      </c>
      <c r="JG171">
        <f>IFERROR(INDEX($GW$2:$GW$322,MATCH($GU171,$GV$2:$GV$322,0)),0)</f>
      </c>
      <c r="JH171" t="s">
        <v>44</v>
      </c>
      <c r="JI171" t="s">
        <v>44</v>
      </c>
    </row>
    <row r="172" spans="1:269" x14ac:dyDescent="0.25">
      <c r="R172">
        <f>IF(OR($U172="",$Q172=""),"",IFERROR($U172/$Q172,0))</f>
      </c>
      <c r="S172">
        <f>IF($U172="","",
SUM($T172,$V172,$AA172,$W172,$Y172)*
(1-IF($AB172="",0,VALUE($AB172)/100)))</f>
      </c>
      <c r="T172">
        <f>IF($U172="","",$U172)</f>
      </c>
      <c r="V172">
        <f>IF($U172="","",
IF($O172="","",
IF(ISNUMBER(SEARCH("exempt",LOWER($O172))),0,
$U172*(VALUE(SUBSTITUTE($O172,"%",""))/100))))</f>
      </c>
      <c r="AC172">
        <f>IFERROR(IF(FIND(" - ",$K172)&gt;0,MID($K172,FIND(" - ",$K172)+3,LEN($K172)),""),"")</f>
      </c>
      <c r="AL172" t="s">
        <v>844</v>
      </c>
      <c r="AQ172" t="s">
        <v>845</v>
      </c>
      <c r="AT172">
        <f>IFERROR(LEFT($K172,FIND(" - ",$K172)-1),$K172)</f>
      </c>
      <c r="AW172">
        <f>IF($CL172&gt;=1,INDEX($AU:$AU,$CK172+1),"")</f>
      </c>
      <c r="AX172">
        <f>IF($CL172&gt;=2,INDEX($AU:$AU,$CK172+2),"")</f>
      </c>
      <c r="AY172">
        <f>IF($CL172&gt;=3,INDEX($AU:$AU,$CK172+3),"")</f>
      </c>
      <c r="AZ172">
        <f>IF($CL172&gt;=4,INDEX($AU:$AU,$CK172+4),"")</f>
      </c>
      <c r="BA172">
        <f>IF($CL172&gt;=5,INDEX($AU:$AU,$CK172+5),"")</f>
      </c>
      <c r="BB172">
        <f>IF($CL172&gt;=6,INDEX($AU:$AU,$CK172+6),"")</f>
      </c>
      <c r="BC172">
        <f>IF($CL172&gt;=7,INDEX($AU:$AU,$CK172+7),"")</f>
      </c>
      <c r="BD172">
        <f>IF($CL172&gt;=8,INDEX($AU:$AU,$CK172+8),"")</f>
      </c>
      <c r="BE172">
        <f>IF($CL172&gt;=9,INDEX($AU:$AU,$CK172+9),"")</f>
      </c>
      <c r="BF172">
        <f>IF($CL172&gt;=10,INDEX($AU:$AU,$CK172+10),"")</f>
      </c>
      <c r="BG172">
        <f>IF($CL172&gt;=11,INDEX($AU:$AU,$CK172+11),"")</f>
      </c>
      <c r="BH172">
        <f>IF($CL172&gt;=12,INDEX($AU:$AU,$CK172+12),"")</f>
      </c>
      <c r="BI172">
        <f>IF($CL172&gt;=13,INDEX($AU:$AU,$CK172+13),"")</f>
      </c>
      <c r="BJ172">
        <f>IF($CL172&gt;=14,INDEX($AU:$AU,$CK172+14),"")</f>
      </c>
      <c r="BK172">
        <f>IF($CL172&gt;=15,INDEX($AU:$AU,$CK172+15),"")</f>
      </c>
      <c r="BL172">
        <f>IF($CL172&gt;=16,INDEX($AU:$AU,$CK172+16),"")</f>
      </c>
      <c r="BM172">
        <f>IF($CL172&gt;=17,INDEX($AU:$AU,$CK172+17),"")</f>
      </c>
      <c r="BN172">
        <f>IF($CL172&gt;=18,INDEX($AU:$AU,$CK172+18),"")</f>
      </c>
      <c r="BO172">
        <f>IF($CL172&gt;=19,INDEX($AU:$AU,$CK172+19),"")</f>
      </c>
      <c r="BP172">
        <f>IF($CL172&gt;=20,INDEX($AU:$AU,$CK172+20),"")</f>
      </c>
      <c r="BQ172">
        <f>IF($CL172&gt;=21,INDEX($AU:$AU,$CK172+21),"")</f>
      </c>
      <c r="BR172">
        <f>IF($CL172&gt;=22,INDEX($AU:$AU,$CK172+22),"")</f>
      </c>
      <c r="BS172">
        <f>IF($CL172&gt;=23,INDEX($AU:$AU,$CK172+23),"")</f>
      </c>
      <c r="BT172">
        <f>IF($CL172&gt;=24,INDEX($AU:$AU,$CK172+24),"")</f>
      </c>
      <c r="BU172">
        <f>IF($CL172&gt;=25,INDEX($AU:$AU,$CK172+25),"")</f>
      </c>
      <c r="BV172">
        <f>IF($CL172&gt;=26,INDEX($AU:$AU,$CK172+26),"")</f>
      </c>
      <c r="BW172">
        <f>IF($CL172&gt;=27,INDEX($AU:$AU,$CK172+27),"")</f>
      </c>
      <c r="BX172">
        <f>IF($CL172&gt;=28,INDEX($AU:$AU,$CK172+28),"")</f>
      </c>
      <c r="BY172">
        <f>IF($CL172&gt;=29,INDEX($AU:$AU,$CK172+29),"")</f>
      </c>
      <c r="BZ172">
        <f>IF($CL172&gt;=30,INDEX($AU:$AU,$CK172+30),"")</f>
      </c>
      <c r="CA172">
        <f>IF($CL172&gt;=31,INDEX($AU:$AU,$CK172+31),"")</f>
      </c>
      <c r="CB172">
        <f>IF($CL172&gt;=32,INDEX($AU:$AU,$CK172+32),"")</f>
      </c>
      <c r="CC172">
        <f>IF($CL172&gt;=33,INDEX($AU:$AU,$CK172+33),"")</f>
      </c>
      <c r="CD172">
        <f>IF($CL172&gt;=34,INDEX($AU:$AU,$CK172+34),"")</f>
      </c>
      <c r="CE172">
        <f>IF($CL172&gt;=35,INDEX($AU:$AU,$CK172+35),"")</f>
      </c>
      <c r="CF172">
        <f>IF($CL172&gt;=36,INDEX($AU:$AU,$CK172+36),"")</f>
      </c>
      <c r="CG172">
        <f>IF($CL172&gt;=37,INDEX($AU:$AU,$CK172+37),"")</f>
      </c>
      <c r="CH172">
        <f>IF($CL172&gt;=38,INDEX($AU:$AU,$CK172+38),"")</f>
      </c>
      <c r="CI172">
        <f>IF($CL172&gt;=39,INDEX($AU:$AU,$CK172+39),"")</f>
      </c>
      <c r="CJ172">
        <f>IF($CL172&gt;=40,INDEX($AU:$AU,$CK172+40),"")</f>
      </c>
      <c r="CK172">
        <f>IFERROR(MATCH($AT172,$AU$2:$AU$133,0)+1,0)</f>
      </c>
      <c r="CL172">
        <f>IFERROR(INDEX($AV$2:$AV$133,MATCH($AT172,$AU$2:$AU$133,0)),0)</f>
      </c>
      <c r="CM172">
        <f>IFERROR(LEFT($L172,FIND(" - ",$L172)-1),$L172)</f>
      </c>
      <c r="CN172" t="s">
        <v>149</v>
      </c>
      <c r="CP172">
        <f>IF($DK172&gt;=1,INDEX($CN:$CN,$DJ172+1),"")</f>
      </c>
      <c r="CQ172">
        <f>IF($DK172&gt;=2,INDEX($CN:$CN,$DJ172+2),"")</f>
      </c>
      <c r="CR172">
        <f>IF($DK172&gt;=3,INDEX($CN:$CN,$DJ172+3),"")</f>
      </c>
      <c r="CS172">
        <f>IF($DK172&gt;=4,INDEX($CN:$CN,$DJ172+4),"")</f>
      </c>
      <c r="CT172">
        <f>IF($DK172&gt;=5,INDEX($CN:$CN,$DJ172+5),"")</f>
      </c>
      <c r="CU172">
        <f>IF($DK172&gt;=6,INDEX($CN:$CN,$DJ172+6),"")</f>
      </c>
      <c r="CV172">
        <f>IF($DK172&gt;=7,INDEX($CN:$CN,$DJ172+7),"")</f>
      </c>
      <c r="CW172">
        <f>IF($DK172&gt;=8,INDEX($CN:$CN,$DJ172+8),"")</f>
      </c>
      <c r="CX172">
        <f>IF($DK172&gt;=9,INDEX($CN:$CN,$DJ172+9),"")</f>
      </c>
      <c r="CY172">
        <f>IF($DK172&gt;=10,INDEX($CN:$CN,$DJ172+10),"")</f>
      </c>
      <c r="CZ172">
        <f>IF($DK172&gt;=11,INDEX($CN:$CN,$DJ172+11),"")</f>
      </c>
      <c r="DA172">
        <f>IF($DK172&gt;=12,INDEX($CN:$CN,$DJ172+12),"")</f>
      </c>
      <c r="DB172">
        <f>IF($DK172&gt;=13,INDEX($CN:$CN,$DJ172+13),"")</f>
      </c>
      <c r="DC172">
        <f>IF($DK172&gt;=14,INDEX($CN:$CN,$DJ172+14),"")</f>
      </c>
      <c r="DD172">
        <f>IF($DK172&gt;=15,INDEX($CN:$CN,$DJ172+15),"")</f>
      </c>
      <c r="DE172">
        <f>IF($DK172&gt;=16,INDEX($CN:$CN,$DJ172+16),"")</f>
      </c>
      <c r="DF172">
        <f>IF($DK172&gt;=17,INDEX($CN:$CN,$DJ172+17),"")</f>
      </c>
      <c r="DG172">
        <f>IF($DK172&gt;=18,INDEX($CN:$CN,$DJ172+18),"")</f>
      </c>
      <c r="DH172">
        <f>IF($DK172&gt;=19,INDEX($CN:$CN,$DJ172+19),"")</f>
      </c>
      <c r="DI172">
        <f>IF($DK172&gt;=20,INDEX($CN:$CN,$DJ172+20),"")</f>
      </c>
      <c r="DJ172">
        <f>IFERROR(MATCH($CM172,$CN$2:$CN$1089,0)+1,0)</f>
      </c>
      <c r="DK172">
        <f>IFERROR(INDEX($CO$2:$CO$1089,MATCH($CM172,$CN$2:$CN$1089,0)),0)</f>
      </c>
      <c r="DL172">
        <f>IFERROR(INDEX($AS:$AS,MATCH($O172,$AR:$AR,0))&amp;"","")</f>
      </c>
      <c r="DP172">
        <f>IF($GS172&gt;=1,INDEX($DM:$DM,$GR172+1),"")</f>
      </c>
      <c r="DQ172">
        <f>IF($GS172&gt;=2,INDEX($DM:$DM,$GR172+2),"")</f>
      </c>
      <c r="DR172">
        <f>IF($GS172&gt;=3,INDEX($DM:$DM,$GR172+3),"")</f>
      </c>
      <c r="DS172">
        <f>IF($GS172&gt;=4,INDEX($DM:$DM,$GR172+4),"")</f>
      </c>
      <c r="DT172">
        <f>IF($GS172&gt;=5,INDEX($DM:$DM,$GR172+5),"")</f>
      </c>
      <c r="DU172">
        <f>IF($GS172&gt;=6,INDEX($DM:$DM,$GR172+6),"")</f>
      </c>
      <c r="DV172">
        <f>IF($GS172&gt;=7,INDEX($DM:$DM,$GR172+7),"")</f>
      </c>
      <c r="DW172">
        <f>IF($GS172&gt;=8,INDEX($DM:$DM,$GR172+8),"")</f>
      </c>
      <c r="DX172">
        <f>IF($GS172&gt;=9,INDEX($DM:$DM,$GR172+9),"")</f>
      </c>
      <c r="DY172">
        <f>IF($GS172&gt;=10,INDEX($DM:$DM,$GR172+10),"")</f>
      </c>
      <c r="DZ172">
        <f>IF($GS172&gt;=11,INDEX($DM:$DM,$GR172+11),"")</f>
      </c>
      <c r="EA172">
        <f>IF($GS172&gt;=12,INDEX($DM:$DM,$GR172+12),"")</f>
      </c>
      <c r="EB172">
        <f>IF($GS172&gt;=13,INDEX($DM:$DM,$GR172+13),"")</f>
      </c>
      <c r="EC172">
        <f>IF($GS172&gt;=14,INDEX($DM:$DM,$GR172+14),"")</f>
      </c>
      <c r="ED172">
        <f>IF($GS172&gt;=15,INDEX($DM:$DM,$GR172+15),"")</f>
      </c>
      <c r="EE172">
        <f>IF($GS172&gt;=16,INDEX($DM:$DM,$GR172+16),"")</f>
      </c>
      <c r="EF172">
        <f>IF($GS172&gt;=17,INDEX($DM:$DM,$GR172+17),"")</f>
      </c>
      <c r="EG172">
        <f>IF($GS172&gt;=18,INDEX($DM:$DM,$GR172+18),"")</f>
      </c>
      <c r="EH172">
        <f>IF($GS172&gt;=19,INDEX($DM:$DM,$GR172+19),"")</f>
      </c>
      <c r="EI172">
        <f>IF($GS172&gt;=20,INDEX($DM:$DM,$GR172+20),"")</f>
      </c>
      <c r="EJ172">
        <f>IF($GS172&gt;=21,INDEX($DM:$DM,$GR172+21),"")</f>
      </c>
      <c r="EK172">
        <f>IF($GS172&gt;=22,INDEX($DM:$DM,$GR172+22),"")</f>
      </c>
      <c r="EL172">
        <f>IF($GS172&gt;=23,INDEX($DM:$DM,$GR172+23),"")</f>
      </c>
      <c r="EM172">
        <f>IF($GS172&gt;=24,INDEX($DM:$DM,$GR172+24),"")</f>
      </c>
      <c r="EN172">
        <f>IF($GS172&gt;=25,INDEX($DM:$DM,$GR172+25),"")</f>
      </c>
      <c r="EO172">
        <f>IF($GS172&gt;=26,INDEX($DM:$DM,$GR172+26),"")</f>
      </c>
      <c r="EP172">
        <f>IF($GS172&gt;=27,INDEX($DM:$DM,$GR172+27),"")</f>
      </c>
      <c r="EQ172">
        <f>IF($GS172&gt;=28,INDEX($DM:$DM,$GR172+28),"")</f>
      </c>
      <c r="ER172">
        <f>IF($GS172&gt;=29,INDEX($DM:$DM,$GR172+29),"")</f>
      </c>
      <c r="ES172">
        <f>IF($GS172&gt;=30,INDEX($DM:$DM,$GR172+30),"")</f>
      </c>
      <c r="ET172">
        <f>IF($GS172&gt;=31,INDEX($DM:$DM,$GR172+31),"")</f>
      </c>
      <c r="EU172">
        <f>IF($GS172&gt;=32,INDEX($DM:$DM,$GR172+32),"")</f>
      </c>
      <c r="EV172">
        <f>IF($GS172&gt;=33,INDEX($DM:$DM,$GR172+33),"")</f>
      </c>
      <c r="EW172">
        <f>IF($GS172&gt;=34,INDEX($DM:$DM,$GR172+34),"")</f>
      </c>
      <c r="EX172">
        <f>IF($GS172&gt;=35,INDEX($DM:$DM,$GR172+35),"")</f>
      </c>
      <c r="EY172">
        <f>IF($GS172&gt;=36,INDEX($DM:$DM,$GR172+36),"")</f>
      </c>
      <c r="EZ172">
        <f>IF($GS172&gt;=37,INDEX($DM:$DM,$GR172+37),"")</f>
      </c>
      <c r="FA172">
        <f>IF($GS172&gt;=38,INDEX($DM:$DM,$GR172+38),"")</f>
      </c>
      <c r="FB172">
        <f>IF($GS172&gt;=39,INDEX($DM:$DM,$GR172+39),"")</f>
      </c>
      <c r="FC172">
        <f>IF($GS172&gt;=40,INDEX($DM:$DM,$GR172+40),"")</f>
      </c>
      <c r="FD172">
        <f>IF($GS172&gt;=1,INDEX($DN:$DN,$GR172+1),"")</f>
      </c>
      <c r="FE172">
        <f>IF($GS172&gt;=2,INDEX($DN:$DN,$GR172+2),"")</f>
      </c>
      <c r="FF172">
        <f>IF($GS172&gt;=3,INDEX($DN:$DN,$GR172+3),"")</f>
      </c>
      <c r="FG172">
        <f>IF($GS172&gt;=4,INDEX($DN:$DN,$GR172+4),"")</f>
      </c>
      <c r="FH172">
        <f>IF($GS172&gt;=5,INDEX($DN:$DN,$GR172+5),"")</f>
      </c>
      <c r="FI172">
        <f>IF($GS172&gt;=6,INDEX($DN:$DN,$GR172+6),"")</f>
      </c>
      <c r="FJ172">
        <f>IF($GS172&gt;=7,INDEX($DN:$DN,$GR172+7),"")</f>
      </c>
      <c r="FK172">
        <f>IF($GS172&gt;=8,INDEX($DN:$DN,$GR172+8),"")</f>
      </c>
      <c r="FL172">
        <f>IF($GS172&gt;=9,INDEX($DN:$DN,$GR172+9),"")</f>
      </c>
      <c r="FM172">
        <f>IF($GS172&gt;=10,INDEX($DN:$DN,$GR172+10),"")</f>
      </c>
      <c r="FN172">
        <f>IF($GS172&gt;=11,INDEX($DN:$DN,$GR172+11),"")</f>
      </c>
      <c r="FO172">
        <f>IF($GS172&gt;=12,INDEX($DN:$DN,$GR172+12),"")</f>
      </c>
      <c r="FP172">
        <f>IF($GS172&gt;=13,INDEX($DN:$DN,$GR172+13),"")</f>
      </c>
      <c r="FQ172">
        <f>IF($GS172&gt;=14,INDEX($DN:$DN,$GR172+14),"")</f>
      </c>
      <c r="FR172">
        <f>IF($GS172&gt;=15,INDEX($DN:$DN,$GR172+15),"")</f>
      </c>
      <c r="FS172">
        <f>IF($GS172&gt;=16,INDEX($DN:$DN,$GR172+16),"")</f>
      </c>
      <c r="FT172">
        <f>IF($GS172&gt;=17,INDEX($DN:$DN,$GR172+17),"")</f>
      </c>
      <c r="FU172">
        <f>IF($GS172&gt;=18,INDEX($DN:$DN,$GR172+18),"")</f>
      </c>
      <c r="FV172">
        <f>IF($GS172&gt;=19,INDEX($DN:$DN,$GR172+19),"")</f>
      </c>
      <c r="FW172">
        <f>IF($GS172&gt;=20,INDEX($DN:$DN,$GR172+20),"")</f>
      </c>
      <c r="FX172">
        <f>IF($GS172&gt;=21,INDEX($DN:$DN,$GR172+21),"")</f>
      </c>
      <c r="FY172">
        <f>IF($GS172&gt;=22,INDEX($DN:$DN,$GR172+22),"")</f>
      </c>
      <c r="FZ172">
        <f>IF($GS172&gt;=23,INDEX($DN:$DN,$GR172+23),"")</f>
      </c>
      <c r="GA172">
        <f>IF($GS172&gt;=24,INDEX($DN:$DN,$GR172+24),"")</f>
      </c>
      <c r="GB172">
        <f>IF($GS172&gt;=25,INDEX($DN:$DN,$GR172+25),"")</f>
      </c>
      <c r="GC172">
        <f>IF($GS172&gt;=26,INDEX($DN:$DN,$GR172+26),"")</f>
      </c>
      <c r="GD172">
        <f>IF($GS172&gt;=27,INDEX($DN:$DN,$GR172+27),"")</f>
      </c>
      <c r="GE172">
        <f>IF($GS172&gt;=28,INDEX($DN:$DN,$GR172+28),"")</f>
      </c>
      <c r="GF172">
        <f>IF($GS172&gt;=29,INDEX($DN:$DN,$GR172+29),"")</f>
      </c>
      <c r="GG172">
        <f>IF($GS172&gt;=30,INDEX($DN:$DN,$GR172+30),"")</f>
      </c>
      <c r="GH172">
        <f>IF($GS172&gt;=31,INDEX($DN:$DN,$GR172+31),"")</f>
      </c>
      <c r="GI172">
        <f>IF($GS172&gt;=32,INDEX($DN:$DN,$GR172+32),"")</f>
      </c>
      <c r="GJ172">
        <f>IF($GS172&gt;=33,INDEX($DN:$DN,$GR172+33),"")</f>
      </c>
      <c r="GK172">
        <f>IF($GS172&gt;=34,INDEX($DN:$DN,$GR172+34),"")</f>
      </c>
      <c r="GL172">
        <f>IF($GS172&gt;=35,INDEX($DN:$DN,$GR172+35),"")</f>
      </c>
      <c r="GM172">
        <f>IF($GS172&gt;=36,INDEX($DN:$DN,$GR172+36),"")</f>
      </c>
      <c r="GN172">
        <f>IF($GS172&gt;=37,INDEX($DN:$DN,$GR172+37),"")</f>
      </c>
      <c r="GO172">
        <f>IF($GS172&gt;=38,INDEX($DN:$DN,$GR172+38),"")</f>
      </c>
      <c r="GP172">
        <f>IF($GS172&gt;=39,INDEX($DN:$DN,$GR172+39),"")</f>
      </c>
      <c r="GQ172">
        <f>IF($GS172&gt;=40,INDEX($DN:$DN,$GR172+40),"")</f>
      </c>
      <c r="GR172">
        <f>IFERROR(MATCH($DL172,$DM$2:$DM$148,0)+1,0)</f>
      </c>
      <c r="GS172">
        <f>IFERROR(INDEX($DO$2:$DO$148,MATCH($DL172,$DM$2:$DM$148,0)),0)</f>
      </c>
      <c r="GT172">
        <f>IFERROR(MATCH($Z172,$DP$172:$FC$172,0),0)</f>
      </c>
      <c r="GU172">
        <f>IF($GT172&gt;0,INDEX($FD$172:$GQ$172,$GT172),"")</f>
      </c>
      <c r="GV172" t="s">
        <v>750</v>
      </c>
      <c r="GX172">
        <f>IF($JG172&gt;=1,INDEX($GV:$GV,$JF172+1),"")</f>
      </c>
      <c r="GY172">
        <f>IF($JG172&gt;=2,INDEX($GV:$GV,$JF172+2),"")</f>
      </c>
      <c r="GZ172">
        <f>IF($JG172&gt;=3,INDEX($GV:$GV,$JF172+3),"")</f>
      </c>
      <c r="HA172">
        <f>IF($JG172&gt;=4,INDEX($GV:$GV,$JF172+4),"")</f>
      </c>
      <c r="HB172">
        <f>IF($JG172&gt;=5,INDEX($GV:$GV,$JF172+5),"")</f>
      </c>
      <c r="HC172">
        <f>IF($JG172&gt;=6,INDEX($GV:$GV,$JF172+6),"")</f>
      </c>
      <c r="HD172">
        <f>IF($JG172&gt;=7,INDEX($GV:$GV,$JF172+7),"")</f>
      </c>
      <c r="HE172">
        <f>IF($JG172&gt;=8,INDEX($GV:$GV,$JF172+8),"")</f>
      </c>
      <c r="HF172">
        <f>IF($JG172&gt;=9,INDEX($GV:$GV,$JF172+9),"")</f>
      </c>
      <c r="HG172">
        <f>IF($JG172&gt;=10,INDEX($GV:$GV,$JF172+10),"")</f>
      </c>
      <c r="HH172">
        <f>IF($JG172&gt;=11,INDEX($GV:$GV,$JF172+11),"")</f>
      </c>
      <c r="HI172">
        <f>IF($JG172&gt;=12,INDEX($GV:$GV,$JF172+12),"")</f>
      </c>
      <c r="HJ172">
        <f>IF($JG172&gt;=13,INDEX($GV:$GV,$JF172+13),"")</f>
      </c>
      <c r="HK172">
        <f>IF($JG172&gt;=14,INDEX($GV:$GV,$JF172+14),"")</f>
      </c>
      <c r="HL172">
        <f>IF($JG172&gt;=15,INDEX($GV:$GV,$JF172+15),"")</f>
      </c>
      <c r="HM172">
        <f>IF($JG172&gt;=16,INDEX($GV:$GV,$JF172+16),"")</f>
      </c>
      <c r="HN172">
        <f>IF($JG172&gt;=17,INDEX($GV:$GV,$JF172+17),"")</f>
      </c>
      <c r="HO172">
        <f>IF($JG172&gt;=18,INDEX($GV:$GV,$JF172+18),"")</f>
      </c>
      <c r="HP172">
        <f>IF($JG172&gt;=19,INDEX($GV:$GV,$JF172+19),"")</f>
      </c>
      <c r="HQ172">
        <f>IF($JG172&gt;=20,INDEX($GV:$GV,$JF172+20),"")</f>
      </c>
      <c r="HR172">
        <f>IF($JG172&gt;=21,INDEX($GV:$GV,$JF172+21),"")</f>
      </c>
      <c r="HS172">
        <f>IF($JG172&gt;=22,INDEX($GV:$GV,$JF172+22),"")</f>
      </c>
      <c r="HT172">
        <f>IF($JG172&gt;=23,INDEX($GV:$GV,$JF172+23),"")</f>
      </c>
      <c r="HU172">
        <f>IF($JG172&gt;=24,INDEX($GV:$GV,$JF172+24),"")</f>
      </c>
      <c r="HV172">
        <f>IF($JG172&gt;=25,INDEX($GV:$GV,$JF172+25),"")</f>
      </c>
      <c r="HW172">
        <f>IF($JG172&gt;=26,INDEX($GV:$GV,$JF172+26),"")</f>
      </c>
      <c r="HX172">
        <f>IF($JG172&gt;=27,INDEX($GV:$GV,$JF172+27),"")</f>
      </c>
      <c r="HY172">
        <f>IF($JG172&gt;=28,INDEX($GV:$GV,$JF172+28),"")</f>
      </c>
      <c r="HZ172">
        <f>IF($JG172&gt;=29,INDEX($GV:$GV,$JF172+29),"")</f>
      </c>
      <c r="IA172">
        <f>IF($JG172&gt;=30,INDEX($GV:$GV,$JF172+30),"")</f>
      </c>
      <c r="IB172">
        <f>IF($JG172&gt;=31,INDEX($GV:$GV,$JF172+31),"")</f>
      </c>
      <c r="IC172">
        <f>IF($JG172&gt;=32,INDEX($GV:$GV,$JF172+32),"")</f>
      </c>
      <c r="ID172">
        <f>IF($JG172&gt;=33,INDEX($GV:$GV,$JF172+33),"")</f>
      </c>
      <c r="IE172">
        <f>IF($JG172&gt;=34,INDEX($GV:$GV,$JF172+34),"")</f>
      </c>
      <c r="IF172">
        <f>IF($JG172&gt;=35,INDEX($GV:$GV,$JF172+35),"")</f>
      </c>
      <c r="IG172">
        <f>IF($JG172&gt;=36,INDEX($GV:$GV,$JF172+36),"")</f>
      </c>
      <c r="IH172">
        <f>IF($JG172&gt;=37,INDEX($GV:$GV,$JF172+37),"")</f>
      </c>
      <c r="II172">
        <f>IF($JG172&gt;=38,INDEX($GV:$GV,$JF172+38),"")</f>
      </c>
      <c r="IJ172">
        <f>IF($JG172&gt;=39,INDEX($GV:$GV,$JF172+39),"")</f>
      </c>
      <c r="IK172">
        <f>IF($JG172&gt;=40,INDEX($GV:$GV,$JF172+40),"")</f>
      </c>
      <c r="IL172">
        <f>IF($JG172&gt;=41,INDEX($GV:$GV,$JF172+41),"")</f>
      </c>
      <c r="IM172">
        <f>IF($JG172&gt;=42,INDEX($GV:$GV,$JF172+42),"")</f>
      </c>
      <c r="IN172">
        <f>IF($JG172&gt;=43,INDEX($GV:$GV,$JF172+43),"")</f>
      </c>
      <c r="IO172">
        <f>IF($JG172&gt;=44,INDEX($GV:$GV,$JF172+44),"")</f>
      </c>
      <c r="IP172">
        <f>IF($JG172&gt;=45,INDEX($GV:$GV,$JF172+45),"")</f>
      </c>
      <c r="IQ172">
        <f>IF($JG172&gt;=46,INDEX($GV:$GV,$JF172+46),"")</f>
      </c>
      <c r="IR172">
        <f>IF($JG172&gt;=47,INDEX($GV:$GV,$JF172+47),"")</f>
      </c>
      <c r="IS172">
        <f>IF($JG172&gt;=48,INDEX($GV:$GV,$JF172+48),"")</f>
      </c>
      <c r="IT172">
        <f>IF($JG172&gt;=49,INDEX($GV:$GV,$JF172+49),"")</f>
      </c>
      <c r="IU172">
        <f>IF($JG172&gt;=50,INDEX($GV:$GV,$JF172+50),"")</f>
      </c>
      <c r="IV172">
        <f>IF($JG172&gt;=51,INDEX($GV:$GV,$JF172+51),"")</f>
      </c>
      <c r="IW172">
        <f>IF($JG172&gt;=52,INDEX($GV:$GV,$JF172+52),"")</f>
      </c>
      <c r="IX172">
        <f>IF($JG172&gt;=53,INDEX($GV:$GV,$JF172+53),"")</f>
      </c>
      <c r="IY172">
        <f>IF($JG172&gt;=54,INDEX($GV:$GV,$JF172+54),"")</f>
      </c>
      <c r="IZ172">
        <f>IF($JG172&gt;=55,INDEX($GV:$GV,$JF172+55),"")</f>
      </c>
      <c r="JA172">
        <f>IF($JG172&gt;=56,INDEX($GV:$GV,$JF172+56),"")</f>
      </c>
      <c r="JB172">
        <f>IF($JG172&gt;=57,INDEX($GV:$GV,$JF172+57),"")</f>
      </c>
      <c r="JC172">
        <f>IF($JG172&gt;=58,INDEX($GV:$GV,$JF172+58),"")</f>
      </c>
      <c r="JD172">
        <f>IF($JG172&gt;=59,INDEX($GV:$GV,$JF172+59),"")</f>
      </c>
      <c r="JE172">
        <f>IF($JG172&gt;=60,INDEX($GV:$GV,$JF172+60),"")</f>
      </c>
      <c r="JF172">
        <f>IFERROR(MATCH($GU172,$GV$2:$GV$322,0)+1,0)</f>
      </c>
      <c r="JG172">
        <f>IFERROR(INDEX($GW$2:$GW$322,MATCH($GU172,$GV$2:$GV$322,0)),0)</f>
      </c>
      <c r="JH172" t="s">
        <v>44</v>
      </c>
      <c r="JI172" t="s">
        <v>44</v>
      </c>
    </row>
    <row r="173" spans="1:269" x14ac:dyDescent="0.25">
      <c r="R173">
        <f>IF(OR($U173="",$Q173=""),"",IFERROR($U173/$Q173,0))</f>
      </c>
      <c r="S173">
        <f>IF($U173="","",
SUM($T173,$V173,$AA173,$W173,$Y173)*
(1-IF($AB173="",0,VALUE($AB173)/100)))</f>
      </c>
      <c r="T173">
        <f>IF($U173="","",$U173)</f>
      </c>
      <c r="V173">
        <f>IF($U173="","",
IF($O173="","",
IF(ISNUMBER(SEARCH("exempt",LOWER($O173))),0,
$U173*(VALUE(SUBSTITUTE($O173,"%",""))/100))))</f>
      </c>
      <c r="AC173">
        <f>IFERROR(IF(FIND(" - ",$K173)&gt;0,MID($K173,FIND(" - ",$K173)+3,LEN($K173)),""),"")</f>
      </c>
      <c r="AL173" t="s">
        <v>846</v>
      </c>
      <c r="AQ173" t="s">
        <v>847</v>
      </c>
      <c r="AT173">
        <f>IFERROR(LEFT($K173,FIND(" - ",$K173)-1),$K173)</f>
      </c>
      <c r="AW173">
        <f>IF($CL173&gt;=1,INDEX($AU:$AU,$CK173+1),"")</f>
      </c>
      <c r="AX173">
        <f>IF($CL173&gt;=2,INDEX($AU:$AU,$CK173+2),"")</f>
      </c>
      <c r="AY173">
        <f>IF($CL173&gt;=3,INDEX($AU:$AU,$CK173+3),"")</f>
      </c>
      <c r="AZ173">
        <f>IF($CL173&gt;=4,INDEX($AU:$AU,$CK173+4),"")</f>
      </c>
      <c r="BA173">
        <f>IF($CL173&gt;=5,INDEX($AU:$AU,$CK173+5),"")</f>
      </c>
      <c r="BB173">
        <f>IF($CL173&gt;=6,INDEX($AU:$AU,$CK173+6),"")</f>
      </c>
      <c r="BC173">
        <f>IF($CL173&gt;=7,INDEX($AU:$AU,$CK173+7),"")</f>
      </c>
      <c r="BD173">
        <f>IF($CL173&gt;=8,INDEX($AU:$AU,$CK173+8),"")</f>
      </c>
      <c r="BE173">
        <f>IF($CL173&gt;=9,INDEX($AU:$AU,$CK173+9),"")</f>
      </c>
      <c r="BF173">
        <f>IF($CL173&gt;=10,INDEX($AU:$AU,$CK173+10),"")</f>
      </c>
      <c r="BG173">
        <f>IF($CL173&gt;=11,INDEX($AU:$AU,$CK173+11),"")</f>
      </c>
      <c r="BH173">
        <f>IF($CL173&gt;=12,INDEX($AU:$AU,$CK173+12),"")</f>
      </c>
      <c r="BI173">
        <f>IF($CL173&gt;=13,INDEX($AU:$AU,$CK173+13),"")</f>
      </c>
      <c r="BJ173">
        <f>IF($CL173&gt;=14,INDEX($AU:$AU,$CK173+14),"")</f>
      </c>
      <c r="BK173">
        <f>IF($CL173&gt;=15,INDEX($AU:$AU,$CK173+15),"")</f>
      </c>
      <c r="BL173">
        <f>IF($CL173&gt;=16,INDEX($AU:$AU,$CK173+16),"")</f>
      </c>
      <c r="BM173">
        <f>IF($CL173&gt;=17,INDEX($AU:$AU,$CK173+17),"")</f>
      </c>
      <c r="BN173">
        <f>IF($CL173&gt;=18,INDEX($AU:$AU,$CK173+18),"")</f>
      </c>
      <c r="BO173">
        <f>IF($CL173&gt;=19,INDEX($AU:$AU,$CK173+19),"")</f>
      </c>
      <c r="BP173">
        <f>IF($CL173&gt;=20,INDEX($AU:$AU,$CK173+20),"")</f>
      </c>
      <c r="BQ173">
        <f>IF($CL173&gt;=21,INDEX($AU:$AU,$CK173+21),"")</f>
      </c>
      <c r="BR173">
        <f>IF($CL173&gt;=22,INDEX($AU:$AU,$CK173+22),"")</f>
      </c>
      <c r="BS173">
        <f>IF($CL173&gt;=23,INDEX($AU:$AU,$CK173+23),"")</f>
      </c>
      <c r="BT173">
        <f>IF($CL173&gt;=24,INDEX($AU:$AU,$CK173+24),"")</f>
      </c>
      <c r="BU173">
        <f>IF($CL173&gt;=25,INDEX($AU:$AU,$CK173+25),"")</f>
      </c>
      <c r="BV173">
        <f>IF($CL173&gt;=26,INDEX($AU:$AU,$CK173+26),"")</f>
      </c>
      <c r="BW173">
        <f>IF($CL173&gt;=27,INDEX($AU:$AU,$CK173+27),"")</f>
      </c>
      <c r="BX173">
        <f>IF($CL173&gt;=28,INDEX($AU:$AU,$CK173+28),"")</f>
      </c>
      <c r="BY173">
        <f>IF($CL173&gt;=29,INDEX($AU:$AU,$CK173+29),"")</f>
      </c>
      <c r="BZ173">
        <f>IF($CL173&gt;=30,INDEX($AU:$AU,$CK173+30),"")</f>
      </c>
      <c r="CA173">
        <f>IF($CL173&gt;=31,INDEX($AU:$AU,$CK173+31),"")</f>
      </c>
      <c r="CB173">
        <f>IF($CL173&gt;=32,INDEX($AU:$AU,$CK173+32),"")</f>
      </c>
      <c r="CC173">
        <f>IF($CL173&gt;=33,INDEX($AU:$AU,$CK173+33),"")</f>
      </c>
      <c r="CD173">
        <f>IF($CL173&gt;=34,INDEX($AU:$AU,$CK173+34),"")</f>
      </c>
      <c r="CE173">
        <f>IF($CL173&gt;=35,INDEX($AU:$AU,$CK173+35),"")</f>
      </c>
      <c r="CF173">
        <f>IF($CL173&gt;=36,INDEX($AU:$AU,$CK173+36),"")</f>
      </c>
      <c r="CG173">
        <f>IF($CL173&gt;=37,INDEX($AU:$AU,$CK173+37),"")</f>
      </c>
      <c r="CH173">
        <f>IF($CL173&gt;=38,INDEX($AU:$AU,$CK173+38),"")</f>
      </c>
      <c r="CI173">
        <f>IF($CL173&gt;=39,INDEX($AU:$AU,$CK173+39),"")</f>
      </c>
      <c r="CJ173">
        <f>IF($CL173&gt;=40,INDEX($AU:$AU,$CK173+40),"")</f>
      </c>
      <c r="CK173">
        <f>IFERROR(MATCH($AT173,$AU$2:$AU$133,0)+1,0)</f>
      </c>
      <c r="CL173">
        <f>IFERROR(INDEX($AV$2:$AV$133,MATCH($AT173,$AU$2:$AU$133,0)),0)</f>
      </c>
      <c r="CM173">
        <f>IFERROR(LEFT($L173,FIND(" - ",$L173)-1),$L173)</f>
      </c>
      <c r="CN173" t="s">
        <v>848</v>
      </c>
      <c r="CO173">
        <v>1</v>
      </c>
      <c r="CP173">
        <f>IF($DK173&gt;=1,INDEX($CN:$CN,$DJ173+1),"")</f>
      </c>
      <c r="CQ173">
        <f>IF($DK173&gt;=2,INDEX($CN:$CN,$DJ173+2),"")</f>
      </c>
      <c r="CR173">
        <f>IF($DK173&gt;=3,INDEX($CN:$CN,$DJ173+3),"")</f>
      </c>
      <c r="CS173">
        <f>IF($DK173&gt;=4,INDEX($CN:$CN,$DJ173+4),"")</f>
      </c>
      <c r="CT173">
        <f>IF($DK173&gt;=5,INDEX($CN:$CN,$DJ173+5),"")</f>
      </c>
      <c r="CU173">
        <f>IF($DK173&gt;=6,INDEX($CN:$CN,$DJ173+6),"")</f>
      </c>
      <c r="CV173">
        <f>IF($DK173&gt;=7,INDEX($CN:$CN,$DJ173+7),"")</f>
      </c>
      <c r="CW173">
        <f>IF($DK173&gt;=8,INDEX($CN:$CN,$DJ173+8),"")</f>
      </c>
      <c r="CX173">
        <f>IF($DK173&gt;=9,INDEX($CN:$CN,$DJ173+9),"")</f>
      </c>
      <c r="CY173">
        <f>IF($DK173&gt;=10,INDEX($CN:$CN,$DJ173+10),"")</f>
      </c>
      <c r="CZ173">
        <f>IF($DK173&gt;=11,INDEX($CN:$CN,$DJ173+11),"")</f>
      </c>
      <c r="DA173">
        <f>IF($DK173&gt;=12,INDEX($CN:$CN,$DJ173+12),"")</f>
      </c>
      <c r="DB173">
        <f>IF($DK173&gt;=13,INDEX($CN:$CN,$DJ173+13),"")</f>
      </c>
      <c r="DC173">
        <f>IF($DK173&gt;=14,INDEX($CN:$CN,$DJ173+14),"")</f>
      </c>
      <c r="DD173">
        <f>IF($DK173&gt;=15,INDEX($CN:$CN,$DJ173+15),"")</f>
      </c>
      <c r="DE173">
        <f>IF($DK173&gt;=16,INDEX($CN:$CN,$DJ173+16),"")</f>
      </c>
      <c r="DF173">
        <f>IF($DK173&gt;=17,INDEX($CN:$CN,$DJ173+17),"")</f>
      </c>
      <c r="DG173">
        <f>IF($DK173&gt;=18,INDEX($CN:$CN,$DJ173+18),"")</f>
      </c>
      <c r="DH173">
        <f>IF($DK173&gt;=19,INDEX($CN:$CN,$DJ173+19),"")</f>
      </c>
      <c r="DI173">
        <f>IF($DK173&gt;=20,INDEX($CN:$CN,$DJ173+20),"")</f>
      </c>
      <c r="DJ173">
        <f>IFERROR(MATCH($CM173,$CN$2:$CN$1089,0)+1,0)</f>
      </c>
      <c r="DK173">
        <f>IFERROR(INDEX($CO$2:$CO$1089,MATCH($CM173,$CN$2:$CN$1089,0)),0)</f>
      </c>
      <c r="DL173">
        <f>IFERROR(INDEX($AS:$AS,MATCH($O173,$AR:$AR,0))&amp;"","")</f>
      </c>
      <c r="DP173">
        <f>IF($GS173&gt;=1,INDEX($DM:$DM,$GR173+1),"")</f>
      </c>
      <c r="DQ173">
        <f>IF($GS173&gt;=2,INDEX($DM:$DM,$GR173+2),"")</f>
      </c>
      <c r="DR173">
        <f>IF($GS173&gt;=3,INDEX($DM:$DM,$GR173+3),"")</f>
      </c>
      <c r="DS173">
        <f>IF($GS173&gt;=4,INDEX($DM:$DM,$GR173+4),"")</f>
      </c>
      <c r="DT173">
        <f>IF($GS173&gt;=5,INDEX($DM:$DM,$GR173+5),"")</f>
      </c>
      <c r="DU173">
        <f>IF($GS173&gt;=6,INDEX($DM:$DM,$GR173+6),"")</f>
      </c>
      <c r="DV173">
        <f>IF($GS173&gt;=7,INDEX($DM:$DM,$GR173+7),"")</f>
      </c>
      <c r="DW173">
        <f>IF($GS173&gt;=8,INDEX($DM:$DM,$GR173+8),"")</f>
      </c>
      <c r="DX173">
        <f>IF($GS173&gt;=9,INDEX($DM:$DM,$GR173+9),"")</f>
      </c>
      <c r="DY173">
        <f>IF($GS173&gt;=10,INDEX($DM:$DM,$GR173+10),"")</f>
      </c>
      <c r="DZ173">
        <f>IF($GS173&gt;=11,INDEX($DM:$DM,$GR173+11),"")</f>
      </c>
      <c r="EA173">
        <f>IF($GS173&gt;=12,INDEX($DM:$DM,$GR173+12),"")</f>
      </c>
      <c r="EB173">
        <f>IF($GS173&gt;=13,INDEX($DM:$DM,$GR173+13),"")</f>
      </c>
      <c r="EC173">
        <f>IF($GS173&gt;=14,INDEX($DM:$DM,$GR173+14),"")</f>
      </c>
      <c r="ED173">
        <f>IF($GS173&gt;=15,INDEX($DM:$DM,$GR173+15),"")</f>
      </c>
      <c r="EE173">
        <f>IF($GS173&gt;=16,INDEX($DM:$DM,$GR173+16),"")</f>
      </c>
      <c r="EF173">
        <f>IF($GS173&gt;=17,INDEX($DM:$DM,$GR173+17),"")</f>
      </c>
      <c r="EG173">
        <f>IF($GS173&gt;=18,INDEX($DM:$DM,$GR173+18),"")</f>
      </c>
      <c r="EH173">
        <f>IF($GS173&gt;=19,INDEX($DM:$DM,$GR173+19),"")</f>
      </c>
      <c r="EI173">
        <f>IF($GS173&gt;=20,INDEX($DM:$DM,$GR173+20),"")</f>
      </c>
      <c r="EJ173">
        <f>IF($GS173&gt;=21,INDEX($DM:$DM,$GR173+21),"")</f>
      </c>
      <c r="EK173">
        <f>IF($GS173&gt;=22,INDEX($DM:$DM,$GR173+22),"")</f>
      </c>
      <c r="EL173">
        <f>IF($GS173&gt;=23,INDEX($DM:$DM,$GR173+23),"")</f>
      </c>
      <c r="EM173">
        <f>IF($GS173&gt;=24,INDEX($DM:$DM,$GR173+24),"")</f>
      </c>
      <c r="EN173">
        <f>IF($GS173&gt;=25,INDEX($DM:$DM,$GR173+25),"")</f>
      </c>
      <c r="EO173">
        <f>IF($GS173&gt;=26,INDEX($DM:$DM,$GR173+26),"")</f>
      </c>
      <c r="EP173">
        <f>IF($GS173&gt;=27,INDEX($DM:$DM,$GR173+27),"")</f>
      </c>
      <c r="EQ173">
        <f>IF($GS173&gt;=28,INDEX($DM:$DM,$GR173+28),"")</f>
      </c>
      <c r="ER173">
        <f>IF($GS173&gt;=29,INDEX($DM:$DM,$GR173+29),"")</f>
      </c>
      <c r="ES173">
        <f>IF($GS173&gt;=30,INDEX($DM:$DM,$GR173+30),"")</f>
      </c>
      <c r="ET173">
        <f>IF($GS173&gt;=31,INDEX($DM:$DM,$GR173+31),"")</f>
      </c>
      <c r="EU173">
        <f>IF($GS173&gt;=32,INDEX($DM:$DM,$GR173+32),"")</f>
      </c>
      <c r="EV173">
        <f>IF($GS173&gt;=33,INDEX($DM:$DM,$GR173+33),"")</f>
      </c>
      <c r="EW173">
        <f>IF($GS173&gt;=34,INDEX($DM:$DM,$GR173+34),"")</f>
      </c>
      <c r="EX173">
        <f>IF($GS173&gt;=35,INDEX($DM:$DM,$GR173+35),"")</f>
      </c>
      <c r="EY173">
        <f>IF($GS173&gt;=36,INDEX($DM:$DM,$GR173+36),"")</f>
      </c>
      <c r="EZ173">
        <f>IF($GS173&gt;=37,INDEX($DM:$DM,$GR173+37),"")</f>
      </c>
      <c r="FA173">
        <f>IF($GS173&gt;=38,INDEX($DM:$DM,$GR173+38),"")</f>
      </c>
      <c r="FB173">
        <f>IF($GS173&gt;=39,INDEX($DM:$DM,$GR173+39),"")</f>
      </c>
      <c r="FC173">
        <f>IF($GS173&gt;=40,INDEX($DM:$DM,$GR173+40),"")</f>
      </c>
      <c r="FD173">
        <f>IF($GS173&gt;=1,INDEX($DN:$DN,$GR173+1),"")</f>
      </c>
      <c r="FE173">
        <f>IF($GS173&gt;=2,INDEX($DN:$DN,$GR173+2),"")</f>
      </c>
      <c r="FF173">
        <f>IF($GS173&gt;=3,INDEX($DN:$DN,$GR173+3),"")</f>
      </c>
      <c r="FG173">
        <f>IF($GS173&gt;=4,INDEX($DN:$DN,$GR173+4),"")</f>
      </c>
      <c r="FH173">
        <f>IF($GS173&gt;=5,INDEX($DN:$DN,$GR173+5),"")</f>
      </c>
      <c r="FI173">
        <f>IF($GS173&gt;=6,INDEX($DN:$DN,$GR173+6),"")</f>
      </c>
      <c r="FJ173">
        <f>IF($GS173&gt;=7,INDEX($DN:$DN,$GR173+7),"")</f>
      </c>
      <c r="FK173">
        <f>IF($GS173&gt;=8,INDEX($DN:$DN,$GR173+8),"")</f>
      </c>
      <c r="FL173">
        <f>IF($GS173&gt;=9,INDEX($DN:$DN,$GR173+9),"")</f>
      </c>
      <c r="FM173">
        <f>IF($GS173&gt;=10,INDEX($DN:$DN,$GR173+10),"")</f>
      </c>
      <c r="FN173">
        <f>IF($GS173&gt;=11,INDEX($DN:$DN,$GR173+11),"")</f>
      </c>
      <c r="FO173">
        <f>IF($GS173&gt;=12,INDEX($DN:$DN,$GR173+12),"")</f>
      </c>
      <c r="FP173">
        <f>IF($GS173&gt;=13,INDEX($DN:$DN,$GR173+13),"")</f>
      </c>
      <c r="FQ173">
        <f>IF($GS173&gt;=14,INDEX($DN:$DN,$GR173+14),"")</f>
      </c>
      <c r="FR173">
        <f>IF($GS173&gt;=15,INDEX($DN:$DN,$GR173+15),"")</f>
      </c>
      <c r="FS173">
        <f>IF($GS173&gt;=16,INDEX($DN:$DN,$GR173+16),"")</f>
      </c>
      <c r="FT173">
        <f>IF($GS173&gt;=17,INDEX($DN:$DN,$GR173+17),"")</f>
      </c>
      <c r="FU173">
        <f>IF($GS173&gt;=18,INDEX($DN:$DN,$GR173+18),"")</f>
      </c>
      <c r="FV173">
        <f>IF($GS173&gt;=19,INDEX($DN:$DN,$GR173+19),"")</f>
      </c>
      <c r="FW173">
        <f>IF($GS173&gt;=20,INDEX($DN:$DN,$GR173+20),"")</f>
      </c>
      <c r="FX173">
        <f>IF($GS173&gt;=21,INDEX($DN:$DN,$GR173+21),"")</f>
      </c>
      <c r="FY173">
        <f>IF($GS173&gt;=22,INDEX($DN:$DN,$GR173+22),"")</f>
      </c>
      <c r="FZ173">
        <f>IF($GS173&gt;=23,INDEX($DN:$DN,$GR173+23),"")</f>
      </c>
      <c r="GA173">
        <f>IF($GS173&gt;=24,INDEX($DN:$DN,$GR173+24),"")</f>
      </c>
      <c r="GB173">
        <f>IF($GS173&gt;=25,INDEX($DN:$DN,$GR173+25),"")</f>
      </c>
      <c r="GC173">
        <f>IF($GS173&gt;=26,INDEX($DN:$DN,$GR173+26),"")</f>
      </c>
      <c r="GD173">
        <f>IF($GS173&gt;=27,INDEX($DN:$DN,$GR173+27),"")</f>
      </c>
      <c r="GE173">
        <f>IF($GS173&gt;=28,INDEX($DN:$DN,$GR173+28),"")</f>
      </c>
      <c r="GF173">
        <f>IF($GS173&gt;=29,INDEX($DN:$DN,$GR173+29),"")</f>
      </c>
      <c r="GG173">
        <f>IF($GS173&gt;=30,INDEX($DN:$DN,$GR173+30),"")</f>
      </c>
      <c r="GH173">
        <f>IF($GS173&gt;=31,INDEX($DN:$DN,$GR173+31),"")</f>
      </c>
      <c r="GI173">
        <f>IF($GS173&gt;=32,INDEX($DN:$DN,$GR173+32),"")</f>
      </c>
      <c r="GJ173">
        <f>IF($GS173&gt;=33,INDEX($DN:$DN,$GR173+33),"")</f>
      </c>
      <c r="GK173">
        <f>IF($GS173&gt;=34,INDEX($DN:$DN,$GR173+34),"")</f>
      </c>
      <c r="GL173">
        <f>IF($GS173&gt;=35,INDEX($DN:$DN,$GR173+35),"")</f>
      </c>
      <c r="GM173">
        <f>IF($GS173&gt;=36,INDEX($DN:$DN,$GR173+36),"")</f>
      </c>
      <c r="GN173">
        <f>IF($GS173&gt;=37,INDEX($DN:$DN,$GR173+37),"")</f>
      </c>
      <c r="GO173">
        <f>IF($GS173&gt;=38,INDEX($DN:$DN,$GR173+38),"")</f>
      </c>
      <c r="GP173">
        <f>IF($GS173&gt;=39,INDEX($DN:$DN,$GR173+39),"")</f>
      </c>
      <c r="GQ173">
        <f>IF($GS173&gt;=40,INDEX($DN:$DN,$GR173+40),"")</f>
      </c>
      <c r="GR173">
        <f>IFERROR(MATCH($DL173,$DM$2:$DM$148,0)+1,0)</f>
      </c>
      <c r="GS173">
        <f>IFERROR(INDEX($DO$2:$DO$148,MATCH($DL173,$DM$2:$DM$148,0)),0)</f>
      </c>
      <c r="GT173">
        <f>IFERROR(MATCH($Z173,$DP$173:$FC$173,0),0)</f>
      </c>
      <c r="GU173">
        <f>IF($GT173&gt;0,INDEX($FD$173:$GQ$173,$GT173),"")</f>
      </c>
      <c r="GV173" t="s">
        <v>754</v>
      </c>
      <c r="GX173">
        <f>IF($JG173&gt;=1,INDEX($GV:$GV,$JF173+1),"")</f>
      </c>
      <c r="GY173">
        <f>IF($JG173&gt;=2,INDEX($GV:$GV,$JF173+2),"")</f>
      </c>
      <c r="GZ173">
        <f>IF($JG173&gt;=3,INDEX($GV:$GV,$JF173+3),"")</f>
      </c>
      <c r="HA173">
        <f>IF($JG173&gt;=4,INDEX($GV:$GV,$JF173+4),"")</f>
      </c>
      <c r="HB173">
        <f>IF($JG173&gt;=5,INDEX($GV:$GV,$JF173+5),"")</f>
      </c>
      <c r="HC173">
        <f>IF($JG173&gt;=6,INDEX($GV:$GV,$JF173+6),"")</f>
      </c>
      <c r="HD173">
        <f>IF($JG173&gt;=7,INDEX($GV:$GV,$JF173+7),"")</f>
      </c>
      <c r="HE173">
        <f>IF($JG173&gt;=8,INDEX($GV:$GV,$JF173+8),"")</f>
      </c>
      <c r="HF173">
        <f>IF($JG173&gt;=9,INDEX($GV:$GV,$JF173+9),"")</f>
      </c>
      <c r="HG173">
        <f>IF($JG173&gt;=10,INDEX($GV:$GV,$JF173+10),"")</f>
      </c>
      <c r="HH173">
        <f>IF($JG173&gt;=11,INDEX($GV:$GV,$JF173+11),"")</f>
      </c>
      <c r="HI173">
        <f>IF($JG173&gt;=12,INDEX($GV:$GV,$JF173+12),"")</f>
      </c>
      <c r="HJ173">
        <f>IF($JG173&gt;=13,INDEX($GV:$GV,$JF173+13),"")</f>
      </c>
      <c r="HK173">
        <f>IF($JG173&gt;=14,INDEX($GV:$GV,$JF173+14),"")</f>
      </c>
      <c r="HL173">
        <f>IF($JG173&gt;=15,INDEX($GV:$GV,$JF173+15),"")</f>
      </c>
      <c r="HM173">
        <f>IF($JG173&gt;=16,INDEX($GV:$GV,$JF173+16),"")</f>
      </c>
      <c r="HN173">
        <f>IF($JG173&gt;=17,INDEX($GV:$GV,$JF173+17),"")</f>
      </c>
      <c r="HO173">
        <f>IF($JG173&gt;=18,INDEX($GV:$GV,$JF173+18),"")</f>
      </c>
      <c r="HP173">
        <f>IF($JG173&gt;=19,INDEX($GV:$GV,$JF173+19),"")</f>
      </c>
      <c r="HQ173">
        <f>IF($JG173&gt;=20,INDEX($GV:$GV,$JF173+20),"")</f>
      </c>
      <c r="HR173">
        <f>IF($JG173&gt;=21,INDEX($GV:$GV,$JF173+21),"")</f>
      </c>
      <c r="HS173">
        <f>IF($JG173&gt;=22,INDEX($GV:$GV,$JF173+22),"")</f>
      </c>
      <c r="HT173">
        <f>IF($JG173&gt;=23,INDEX($GV:$GV,$JF173+23),"")</f>
      </c>
      <c r="HU173">
        <f>IF($JG173&gt;=24,INDEX($GV:$GV,$JF173+24),"")</f>
      </c>
      <c r="HV173">
        <f>IF($JG173&gt;=25,INDEX($GV:$GV,$JF173+25),"")</f>
      </c>
      <c r="HW173">
        <f>IF($JG173&gt;=26,INDEX($GV:$GV,$JF173+26),"")</f>
      </c>
      <c r="HX173">
        <f>IF($JG173&gt;=27,INDEX($GV:$GV,$JF173+27),"")</f>
      </c>
      <c r="HY173">
        <f>IF($JG173&gt;=28,INDEX($GV:$GV,$JF173+28),"")</f>
      </c>
      <c r="HZ173">
        <f>IF($JG173&gt;=29,INDEX($GV:$GV,$JF173+29),"")</f>
      </c>
      <c r="IA173">
        <f>IF($JG173&gt;=30,INDEX($GV:$GV,$JF173+30),"")</f>
      </c>
      <c r="IB173">
        <f>IF($JG173&gt;=31,INDEX($GV:$GV,$JF173+31),"")</f>
      </c>
      <c r="IC173">
        <f>IF($JG173&gt;=32,INDEX($GV:$GV,$JF173+32),"")</f>
      </c>
      <c r="ID173">
        <f>IF($JG173&gt;=33,INDEX($GV:$GV,$JF173+33),"")</f>
      </c>
      <c r="IE173">
        <f>IF($JG173&gt;=34,INDEX($GV:$GV,$JF173+34),"")</f>
      </c>
      <c r="IF173">
        <f>IF($JG173&gt;=35,INDEX($GV:$GV,$JF173+35),"")</f>
      </c>
      <c r="IG173">
        <f>IF($JG173&gt;=36,INDEX($GV:$GV,$JF173+36),"")</f>
      </c>
      <c r="IH173">
        <f>IF($JG173&gt;=37,INDEX($GV:$GV,$JF173+37),"")</f>
      </c>
      <c r="II173">
        <f>IF($JG173&gt;=38,INDEX($GV:$GV,$JF173+38),"")</f>
      </c>
      <c r="IJ173">
        <f>IF($JG173&gt;=39,INDEX($GV:$GV,$JF173+39),"")</f>
      </c>
      <c r="IK173">
        <f>IF($JG173&gt;=40,INDEX($GV:$GV,$JF173+40),"")</f>
      </c>
      <c r="IL173">
        <f>IF($JG173&gt;=41,INDEX($GV:$GV,$JF173+41),"")</f>
      </c>
      <c r="IM173">
        <f>IF($JG173&gt;=42,INDEX($GV:$GV,$JF173+42),"")</f>
      </c>
      <c r="IN173">
        <f>IF($JG173&gt;=43,INDEX($GV:$GV,$JF173+43),"")</f>
      </c>
      <c r="IO173">
        <f>IF($JG173&gt;=44,INDEX($GV:$GV,$JF173+44),"")</f>
      </c>
      <c r="IP173">
        <f>IF($JG173&gt;=45,INDEX($GV:$GV,$JF173+45),"")</f>
      </c>
      <c r="IQ173">
        <f>IF($JG173&gt;=46,INDEX($GV:$GV,$JF173+46),"")</f>
      </c>
      <c r="IR173">
        <f>IF($JG173&gt;=47,INDEX($GV:$GV,$JF173+47),"")</f>
      </c>
      <c r="IS173">
        <f>IF($JG173&gt;=48,INDEX($GV:$GV,$JF173+48),"")</f>
      </c>
      <c r="IT173">
        <f>IF($JG173&gt;=49,INDEX($GV:$GV,$JF173+49),"")</f>
      </c>
      <c r="IU173">
        <f>IF($JG173&gt;=50,INDEX($GV:$GV,$JF173+50),"")</f>
      </c>
      <c r="IV173">
        <f>IF($JG173&gt;=51,INDEX($GV:$GV,$JF173+51),"")</f>
      </c>
      <c r="IW173">
        <f>IF($JG173&gt;=52,INDEX($GV:$GV,$JF173+52),"")</f>
      </c>
      <c r="IX173">
        <f>IF($JG173&gt;=53,INDEX($GV:$GV,$JF173+53),"")</f>
      </c>
      <c r="IY173">
        <f>IF($JG173&gt;=54,INDEX($GV:$GV,$JF173+54),"")</f>
      </c>
      <c r="IZ173">
        <f>IF($JG173&gt;=55,INDEX($GV:$GV,$JF173+55),"")</f>
      </c>
      <c r="JA173">
        <f>IF($JG173&gt;=56,INDEX($GV:$GV,$JF173+56),"")</f>
      </c>
      <c r="JB173">
        <f>IF($JG173&gt;=57,INDEX($GV:$GV,$JF173+57),"")</f>
      </c>
      <c r="JC173">
        <f>IF($JG173&gt;=58,INDEX($GV:$GV,$JF173+58),"")</f>
      </c>
      <c r="JD173">
        <f>IF($JG173&gt;=59,INDEX($GV:$GV,$JF173+59),"")</f>
      </c>
      <c r="JE173">
        <f>IF($JG173&gt;=60,INDEX($GV:$GV,$JF173+60),"")</f>
      </c>
      <c r="JF173">
        <f>IFERROR(MATCH($GU173,$GV$2:$GV$322,0)+1,0)</f>
      </c>
      <c r="JG173">
        <f>IFERROR(INDEX($GW$2:$GW$322,MATCH($GU173,$GV$2:$GV$322,0)),0)</f>
      </c>
      <c r="JH173" t="s">
        <v>44</v>
      </c>
      <c r="JI173" t="s">
        <v>44</v>
      </c>
    </row>
    <row r="174" spans="1:269" x14ac:dyDescent="0.25">
      <c r="R174">
        <f>IF(OR($U174="",$Q174=""),"",IFERROR($U174/$Q174,0))</f>
      </c>
      <c r="S174">
        <f>IF($U174="","",
SUM($T174,$V174,$AA174,$W174,$Y174)*
(1-IF($AB174="",0,VALUE($AB174)/100)))</f>
      </c>
      <c r="T174">
        <f>IF($U174="","",$U174)</f>
      </c>
      <c r="V174">
        <f>IF($U174="","",
IF($O174="","",
IF(ISNUMBER(SEARCH("exempt",LOWER($O174))),0,
$U174*(VALUE(SUBSTITUTE($O174,"%",""))/100))))</f>
      </c>
      <c r="AC174">
        <f>IFERROR(IF(FIND(" - ",$K174)&gt;0,MID($K174,FIND(" - ",$K174)+3,LEN($K174)),""),"")</f>
      </c>
      <c r="AL174" t="s">
        <v>849</v>
      </c>
      <c r="AQ174" t="s">
        <v>850</v>
      </c>
      <c r="AT174">
        <f>IFERROR(LEFT($K174,FIND(" - ",$K174)-1),$K174)</f>
      </c>
      <c r="AW174">
        <f>IF($CL174&gt;=1,INDEX($AU:$AU,$CK174+1),"")</f>
      </c>
      <c r="AX174">
        <f>IF($CL174&gt;=2,INDEX($AU:$AU,$CK174+2),"")</f>
      </c>
      <c r="AY174">
        <f>IF($CL174&gt;=3,INDEX($AU:$AU,$CK174+3),"")</f>
      </c>
      <c r="AZ174">
        <f>IF($CL174&gt;=4,INDEX($AU:$AU,$CK174+4),"")</f>
      </c>
      <c r="BA174">
        <f>IF($CL174&gt;=5,INDEX($AU:$AU,$CK174+5),"")</f>
      </c>
      <c r="BB174">
        <f>IF($CL174&gt;=6,INDEX($AU:$AU,$CK174+6),"")</f>
      </c>
      <c r="BC174">
        <f>IF($CL174&gt;=7,INDEX($AU:$AU,$CK174+7),"")</f>
      </c>
      <c r="BD174">
        <f>IF($CL174&gt;=8,INDEX($AU:$AU,$CK174+8),"")</f>
      </c>
      <c r="BE174">
        <f>IF($CL174&gt;=9,INDEX($AU:$AU,$CK174+9),"")</f>
      </c>
      <c r="BF174">
        <f>IF($CL174&gt;=10,INDEX($AU:$AU,$CK174+10),"")</f>
      </c>
      <c r="BG174">
        <f>IF($CL174&gt;=11,INDEX($AU:$AU,$CK174+11),"")</f>
      </c>
      <c r="BH174">
        <f>IF($CL174&gt;=12,INDEX($AU:$AU,$CK174+12),"")</f>
      </c>
      <c r="BI174">
        <f>IF($CL174&gt;=13,INDEX($AU:$AU,$CK174+13),"")</f>
      </c>
      <c r="BJ174">
        <f>IF($CL174&gt;=14,INDEX($AU:$AU,$CK174+14),"")</f>
      </c>
      <c r="BK174">
        <f>IF($CL174&gt;=15,INDEX($AU:$AU,$CK174+15),"")</f>
      </c>
      <c r="BL174">
        <f>IF($CL174&gt;=16,INDEX($AU:$AU,$CK174+16),"")</f>
      </c>
      <c r="BM174">
        <f>IF($CL174&gt;=17,INDEX($AU:$AU,$CK174+17),"")</f>
      </c>
      <c r="BN174">
        <f>IF($CL174&gt;=18,INDEX($AU:$AU,$CK174+18),"")</f>
      </c>
      <c r="BO174">
        <f>IF($CL174&gt;=19,INDEX($AU:$AU,$CK174+19),"")</f>
      </c>
      <c r="BP174">
        <f>IF($CL174&gt;=20,INDEX($AU:$AU,$CK174+20),"")</f>
      </c>
      <c r="BQ174">
        <f>IF($CL174&gt;=21,INDEX($AU:$AU,$CK174+21),"")</f>
      </c>
      <c r="BR174">
        <f>IF($CL174&gt;=22,INDEX($AU:$AU,$CK174+22),"")</f>
      </c>
      <c r="BS174">
        <f>IF($CL174&gt;=23,INDEX($AU:$AU,$CK174+23),"")</f>
      </c>
      <c r="BT174">
        <f>IF($CL174&gt;=24,INDEX($AU:$AU,$CK174+24),"")</f>
      </c>
      <c r="BU174">
        <f>IF($CL174&gt;=25,INDEX($AU:$AU,$CK174+25),"")</f>
      </c>
      <c r="BV174">
        <f>IF($CL174&gt;=26,INDEX($AU:$AU,$CK174+26),"")</f>
      </c>
      <c r="BW174">
        <f>IF($CL174&gt;=27,INDEX($AU:$AU,$CK174+27),"")</f>
      </c>
      <c r="BX174">
        <f>IF($CL174&gt;=28,INDEX($AU:$AU,$CK174+28),"")</f>
      </c>
      <c r="BY174">
        <f>IF($CL174&gt;=29,INDEX($AU:$AU,$CK174+29),"")</f>
      </c>
      <c r="BZ174">
        <f>IF($CL174&gt;=30,INDEX($AU:$AU,$CK174+30),"")</f>
      </c>
      <c r="CA174">
        <f>IF($CL174&gt;=31,INDEX($AU:$AU,$CK174+31),"")</f>
      </c>
      <c r="CB174">
        <f>IF($CL174&gt;=32,INDEX($AU:$AU,$CK174+32),"")</f>
      </c>
      <c r="CC174">
        <f>IF($CL174&gt;=33,INDEX($AU:$AU,$CK174+33),"")</f>
      </c>
      <c r="CD174">
        <f>IF($CL174&gt;=34,INDEX($AU:$AU,$CK174+34),"")</f>
      </c>
      <c r="CE174">
        <f>IF($CL174&gt;=35,INDEX($AU:$AU,$CK174+35),"")</f>
      </c>
      <c r="CF174">
        <f>IF($CL174&gt;=36,INDEX($AU:$AU,$CK174+36),"")</f>
      </c>
      <c r="CG174">
        <f>IF($CL174&gt;=37,INDEX($AU:$AU,$CK174+37),"")</f>
      </c>
      <c r="CH174">
        <f>IF($CL174&gt;=38,INDEX($AU:$AU,$CK174+38),"")</f>
      </c>
      <c r="CI174">
        <f>IF($CL174&gt;=39,INDEX($AU:$AU,$CK174+39),"")</f>
      </c>
      <c r="CJ174">
        <f>IF($CL174&gt;=40,INDEX($AU:$AU,$CK174+40),"")</f>
      </c>
      <c r="CK174">
        <f>IFERROR(MATCH($AT174,$AU$2:$AU$133,0)+1,0)</f>
      </c>
      <c r="CL174">
        <f>IFERROR(INDEX($AV$2:$AV$133,MATCH($AT174,$AU$2:$AU$133,0)),0)</f>
      </c>
      <c r="CM174">
        <f>IFERROR(LEFT($L174,FIND(" - ",$L174)-1),$L174)</f>
      </c>
      <c r="CN174" t="s">
        <v>149</v>
      </c>
      <c r="CP174">
        <f>IF($DK174&gt;=1,INDEX($CN:$CN,$DJ174+1),"")</f>
      </c>
      <c r="CQ174">
        <f>IF($DK174&gt;=2,INDEX($CN:$CN,$DJ174+2),"")</f>
      </c>
      <c r="CR174">
        <f>IF($DK174&gt;=3,INDEX($CN:$CN,$DJ174+3),"")</f>
      </c>
      <c r="CS174">
        <f>IF($DK174&gt;=4,INDEX($CN:$CN,$DJ174+4),"")</f>
      </c>
      <c r="CT174">
        <f>IF($DK174&gt;=5,INDEX($CN:$CN,$DJ174+5),"")</f>
      </c>
      <c r="CU174">
        <f>IF($DK174&gt;=6,INDEX($CN:$CN,$DJ174+6),"")</f>
      </c>
      <c r="CV174">
        <f>IF($DK174&gt;=7,INDEX($CN:$CN,$DJ174+7),"")</f>
      </c>
      <c r="CW174">
        <f>IF($DK174&gt;=8,INDEX($CN:$CN,$DJ174+8),"")</f>
      </c>
      <c r="CX174">
        <f>IF($DK174&gt;=9,INDEX($CN:$CN,$DJ174+9),"")</f>
      </c>
      <c r="CY174">
        <f>IF($DK174&gt;=10,INDEX($CN:$CN,$DJ174+10),"")</f>
      </c>
      <c r="CZ174">
        <f>IF($DK174&gt;=11,INDEX($CN:$CN,$DJ174+11),"")</f>
      </c>
      <c r="DA174">
        <f>IF($DK174&gt;=12,INDEX($CN:$CN,$DJ174+12),"")</f>
      </c>
      <c r="DB174">
        <f>IF($DK174&gt;=13,INDEX($CN:$CN,$DJ174+13),"")</f>
      </c>
      <c r="DC174">
        <f>IF($DK174&gt;=14,INDEX($CN:$CN,$DJ174+14),"")</f>
      </c>
      <c r="DD174">
        <f>IF($DK174&gt;=15,INDEX($CN:$CN,$DJ174+15),"")</f>
      </c>
      <c r="DE174">
        <f>IF($DK174&gt;=16,INDEX($CN:$CN,$DJ174+16),"")</f>
      </c>
      <c r="DF174">
        <f>IF($DK174&gt;=17,INDEX($CN:$CN,$DJ174+17),"")</f>
      </c>
      <c r="DG174">
        <f>IF($DK174&gt;=18,INDEX($CN:$CN,$DJ174+18),"")</f>
      </c>
      <c r="DH174">
        <f>IF($DK174&gt;=19,INDEX($CN:$CN,$DJ174+19),"")</f>
      </c>
      <c r="DI174">
        <f>IF($DK174&gt;=20,INDEX($CN:$CN,$DJ174+20),"")</f>
      </c>
      <c r="DJ174">
        <f>IFERROR(MATCH($CM174,$CN$2:$CN$1089,0)+1,0)</f>
      </c>
      <c r="DK174">
        <f>IFERROR(INDEX($CO$2:$CO$1089,MATCH($CM174,$CN$2:$CN$1089,0)),0)</f>
      </c>
      <c r="DL174">
        <f>IFERROR(INDEX($AS:$AS,MATCH($O174,$AR:$AR,0))&amp;"","")</f>
      </c>
      <c r="DP174">
        <f>IF($GS174&gt;=1,INDEX($DM:$DM,$GR174+1),"")</f>
      </c>
      <c r="DQ174">
        <f>IF($GS174&gt;=2,INDEX($DM:$DM,$GR174+2),"")</f>
      </c>
      <c r="DR174">
        <f>IF($GS174&gt;=3,INDEX($DM:$DM,$GR174+3),"")</f>
      </c>
      <c r="DS174">
        <f>IF($GS174&gt;=4,INDEX($DM:$DM,$GR174+4),"")</f>
      </c>
      <c r="DT174">
        <f>IF($GS174&gt;=5,INDEX($DM:$DM,$GR174+5),"")</f>
      </c>
      <c r="DU174">
        <f>IF($GS174&gt;=6,INDEX($DM:$DM,$GR174+6),"")</f>
      </c>
      <c r="DV174">
        <f>IF($GS174&gt;=7,INDEX($DM:$DM,$GR174+7),"")</f>
      </c>
      <c r="DW174">
        <f>IF($GS174&gt;=8,INDEX($DM:$DM,$GR174+8),"")</f>
      </c>
      <c r="DX174">
        <f>IF($GS174&gt;=9,INDEX($DM:$DM,$GR174+9),"")</f>
      </c>
      <c r="DY174">
        <f>IF($GS174&gt;=10,INDEX($DM:$DM,$GR174+10),"")</f>
      </c>
      <c r="DZ174">
        <f>IF($GS174&gt;=11,INDEX($DM:$DM,$GR174+11),"")</f>
      </c>
      <c r="EA174">
        <f>IF($GS174&gt;=12,INDEX($DM:$DM,$GR174+12),"")</f>
      </c>
      <c r="EB174">
        <f>IF($GS174&gt;=13,INDEX($DM:$DM,$GR174+13),"")</f>
      </c>
      <c r="EC174">
        <f>IF($GS174&gt;=14,INDEX($DM:$DM,$GR174+14),"")</f>
      </c>
      <c r="ED174">
        <f>IF($GS174&gt;=15,INDEX($DM:$DM,$GR174+15),"")</f>
      </c>
      <c r="EE174">
        <f>IF($GS174&gt;=16,INDEX($DM:$DM,$GR174+16),"")</f>
      </c>
      <c r="EF174">
        <f>IF($GS174&gt;=17,INDEX($DM:$DM,$GR174+17),"")</f>
      </c>
      <c r="EG174">
        <f>IF($GS174&gt;=18,INDEX($DM:$DM,$GR174+18),"")</f>
      </c>
      <c r="EH174">
        <f>IF($GS174&gt;=19,INDEX($DM:$DM,$GR174+19),"")</f>
      </c>
      <c r="EI174">
        <f>IF($GS174&gt;=20,INDEX($DM:$DM,$GR174+20),"")</f>
      </c>
      <c r="EJ174">
        <f>IF($GS174&gt;=21,INDEX($DM:$DM,$GR174+21),"")</f>
      </c>
      <c r="EK174">
        <f>IF($GS174&gt;=22,INDEX($DM:$DM,$GR174+22),"")</f>
      </c>
      <c r="EL174">
        <f>IF($GS174&gt;=23,INDEX($DM:$DM,$GR174+23),"")</f>
      </c>
      <c r="EM174">
        <f>IF($GS174&gt;=24,INDEX($DM:$DM,$GR174+24),"")</f>
      </c>
      <c r="EN174">
        <f>IF($GS174&gt;=25,INDEX($DM:$DM,$GR174+25),"")</f>
      </c>
      <c r="EO174">
        <f>IF($GS174&gt;=26,INDEX($DM:$DM,$GR174+26),"")</f>
      </c>
      <c r="EP174">
        <f>IF($GS174&gt;=27,INDEX($DM:$DM,$GR174+27),"")</f>
      </c>
      <c r="EQ174">
        <f>IF($GS174&gt;=28,INDEX($DM:$DM,$GR174+28),"")</f>
      </c>
      <c r="ER174">
        <f>IF($GS174&gt;=29,INDEX($DM:$DM,$GR174+29),"")</f>
      </c>
      <c r="ES174">
        <f>IF($GS174&gt;=30,INDEX($DM:$DM,$GR174+30),"")</f>
      </c>
      <c r="ET174">
        <f>IF($GS174&gt;=31,INDEX($DM:$DM,$GR174+31),"")</f>
      </c>
      <c r="EU174">
        <f>IF($GS174&gt;=32,INDEX($DM:$DM,$GR174+32),"")</f>
      </c>
      <c r="EV174">
        <f>IF($GS174&gt;=33,INDEX($DM:$DM,$GR174+33),"")</f>
      </c>
      <c r="EW174">
        <f>IF($GS174&gt;=34,INDEX($DM:$DM,$GR174+34),"")</f>
      </c>
      <c r="EX174">
        <f>IF($GS174&gt;=35,INDEX($DM:$DM,$GR174+35),"")</f>
      </c>
      <c r="EY174">
        <f>IF($GS174&gt;=36,INDEX($DM:$DM,$GR174+36),"")</f>
      </c>
      <c r="EZ174">
        <f>IF($GS174&gt;=37,INDEX($DM:$DM,$GR174+37),"")</f>
      </c>
      <c r="FA174">
        <f>IF($GS174&gt;=38,INDEX($DM:$DM,$GR174+38),"")</f>
      </c>
      <c r="FB174">
        <f>IF($GS174&gt;=39,INDEX($DM:$DM,$GR174+39),"")</f>
      </c>
      <c r="FC174">
        <f>IF($GS174&gt;=40,INDEX($DM:$DM,$GR174+40),"")</f>
      </c>
      <c r="FD174">
        <f>IF($GS174&gt;=1,INDEX($DN:$DN,$GR174+1),"")</f>
      </c>
      <c r="FE174">
        <f>IF($GS174&gt;=2,INDEX($DN:$DN,$GR174+2),"")</f>
      </c>
      <c r="FF174">
        <f>IF($GS174&gt;=3,INDEX($DN:$DN,$GR174+3),"")</f>
      </c>
      <c r="FG174">
        <f>IF($GS174&gt;=4,INDEX($DN:$DN,$GR174+4),"")</f>
      </c>
      <c r="FH174">
        <f>IF($GS174&gt;=5,INDEX($DN:$DN,$GR174+5),"")</f>
      </c>
      <c r="FI174">
        <f>IF($GS174&gt;=6,INDEX($DN:$DN,$GR174+6),"")</f>
      </c>
      <c r="FJ174">
        <f>IF($GS174&gt;=7,INDEX($DN:$DN,$GR174+7),"")</f>
      </c>
      <c r="FK174">
        <f>IF($GS174&gt;=8,INDEX($DN:$DN,$GR174+8),"")</f>
      </c>
      <c r="FL174">
        <f>IF($GS174&gt;=9,INDEX($DN:$DN,$GR174+9),"")</f>
      </c>
      <c r="FM174">
        <f>IF($GS174&gt;=10,INDEX($DN:$DN,$GR174+10),"")</f>
      </c>
      <c r="FN174">
        <f>IF($GS174&gt;=11,INDEX($DN:$DN,$GR174+11),"")</f>
      </c>
      <c r="FO174">
        <f>IF($GS174&gt;=12,INDEX($DN:$DN,$GR174+12),"")</f>
      </c>
      <c r="FP174">
        <f>IF($GS174&gt;=13,INDEX($DN:$DN,$GR174+13),"")</f>
      </c>
      <c r="FQ174">
        <f>IF($GS174&gt;=14,INDEX($DN:$DN,$GR174+14),"")</f>
      </c>
      <c r="FR174">
        <f>IF($GS174&gt;=15,INDEX($DN:$DN,$GR174+15),"")</f>
      </c>
      <c r="FS174">
        <f>IF($GS174&gt;=16,INDEX($DN:$DN,$GR174+16),"")</f>
      </c>
      <c r="FT174">
        <f>IF($GS174&gt;=17,INDEX($DN:$DN,$GR174+17),"")</f>
      </c>
      <c r="FU174">
        <f>IF($GS174&gt;=18,INDEX($DN:$DN,$GR174+18),"")</f>
      </c>
      <c r="FV174">
        <f>IF($GS174&gt;=19,INDEX($DN:$DN,$GR174+19),"")</f>
      </c>
      <c r="FW174">
        <f>IF($GS174&gt;=20,INDEX($DN:$DN,$GR174+20),"")</f>
      </c>
      <c r="FX174">
        <f>IF($GS174&gt;=21,INDEX($DN:$DN,$GR174+21),"")</f>
      </c>
      <c r="FY174">
        <f>IF($GS174&gt;=22,INDEX($DN:$DN,$GR174+22),"")</f>
      </c>
      <c r="FZ174">
        <f>IF($GS174&gt;=23,INDEX($DN:$DN,$GR174+23),"")</f>
      </c>
      <c r="GA174">
        <f>IF($GS174&gt;=24,INDEX($DN:$DN,$GR174+24),"")</f>
      </c>
      <c r="GB174">
        <f>IF($GS174&gt;=25,INDEX($DN:$DN,$GR174+25),"")</f>
      </c>
      <c r="GC174">
        <f>IF($GS174&gt;=26,INDEX($DN:$DN,$GR174+26),"")</f>
      </c>
      <c r="GD174">
        <f>IF($GS174&gt;=27,INDEX($DN:$DN,$GR174+27),"")</f>
      </c>
      <c r="GE174">
        <f>IF($GS174&gt;=28,INDEX($DN:$DN,$GR174+28),"")</f>
      </c>
      <c r="GF174">
        <f>IF($GS174&gt;=29,INDEX($DN:$DN,$GR174+29),"")</f>
      </c>
      <c r="GG174">
        <f>IF($GS174&gt;=30,INDEX($DN:$DN,$GR174+30),"")</f>
      </c>
      <c r="GH174">
        <f>IF($GS174&gt;=31,INDEX($DN:$DN,$GR174+31),"")</f>
      </c>
      <c r="GI174">
        <f>IF($GS174&gt;=32,INDEX($DN:$DN,$GR174+32),"")</f>
      </c>
      <c r="GJ174">
        <f>IF($GS174&gt;=33,INDEX($DN:$DN,$GR174+33),"")</f>
      </c>
      <c r="GK174">
        <f>IF($GS174&gt;=34,INDEX($DN:$DN,$GR174+34),"")</f>
      </c>
      <c r="GL174">
        <f>IF($GS174&gt;=35,INDEX($DN:$DN,$GR174+35),"")</f>
      </c>
      <c r="GM174">
        <f>IF($GS174&gt;=36,INDEX($DN:$DN,$GR174+36),"")</f>
      </c>
      <c r="GN174">
        <f>IF($GS174&gt;=37,INDEX($DN:$DN,$GR174+37),"")</f>
      </c>
      <c r="GO174">
        <f>IF($GS174&gt;=38,INDEX($DN:$DN,$GR174+38),"")</f>
      </c>
      <c r="GP174">
        <f>IF($GS174&gt;=39,INDEX($DN:$DN,$GR174+39),"")</f>
      </c>
      <c r="GQ174">
        <f>IF($GS174&gt;=40,INDEX($DN:$DN,$GR174+40),"")</f>
      </c>
      <c r="GR174">
        <f>IFERROR(MATCH($DL174,$DM$2:$DM$148,0)+1,0)</f>
      </c>
      <c r="GS174">
        <f>IFERROR(INDEX($DO$2:$DO$148,MATCH($DL174,$DM$2:$DM$148,0)),0)</f>
      </c>
      <c r="GT174">
        <f>IFERROR(MATCH($Z174,$DP$174:$FC$174,0),0)</f>
      </c>
      <c r="GU174">
        <f>IF($GT174&gt;0,INDEX($FD$174:$GQ$174,$GT174),"")</f>
      </c>
      <c r="GV174" t="s">
        <v>759</v>
      </c>
      <c r="GX174">
        <f>IF($JG174&gt;=1,INDEX($GV:$GV,$JF174+1),"")</f>
      </c>
      <c r="GY174">
        <f>IF($JG174&gt;=2,INDEX($GV:$GV,$JF174+2),"")</f>
      </c>
      <c r="GZ174">
        <f>IF($JG174&gt;=3,INDEX($GV:$GV,$JF174+3),"")</f>
      </c>
      <c r="HA174">
        <f>IF($JG174&gt;=4,INDEX($GV:$GV,$JF174+4),"")</f>
      </c>
      <c r="HB174">
        <f>IF($JG174&gt;=5,INDEX($GV:$GV,$JF174+5),"")</f>
      </c>
      <c r="HC174">
        <f>IF($JG174&gt;=6,INDEX($GV:$GV,$JF174+6),"")</f>
      </c>
      <c r="HD174">
        <f>IF($JG174&gt;=7,INDEX($GV:$GV,$JF174+7),"")</f>
      </c>
      <c r="HE174">
        <f>IF($JG174&gt;=8,INDEX($GV:$GV,$JF174+8),"")</f>
      </c>
      <c r="HF174">
        <f>IF($JG174&gt;=9,INDEX($GV:$GV,$JF174+9),"")</f>
      </c>
      <c r="HG174">
        <f>IF($JG174&gt;=10,INDEX($GV:$GV,$JF174+10),"")</f>
      </c>
      <c r="HH174">
        <f>IF($JG174&gt;=11,INDEX($GV:$GV,$JF174+11),"")</f>
      </c>
      <c r="HI174">
        <f>IF($JG174&gt;=12,INDEX($GV:$GV,$JF174+12),"")</f>
      </c>
      <c r="HJ174">
        <f>IF($JG174&gt;=13,INDEX($GV:$GV,$JF174+13),"")</f>
      </c>
      <c r="HK174">
        <f>IF($JG174&gt;=14,INDEX($GV:$GV,$JF174+14),"")</f>
      </c>
      <c r="HL174">
        <f>IF($JG174&gt;=15,INDEX($GV:$GV,$JF174+15),"")</f>
      </c>
      <c r="HM174">
        <f>IF($JG174&gt;=16,INDEX($GV:$GV,$JF174+16),"")</f>
      </c>
      <c r="HN174">
        <f>IF($JG174&gt;=17,INDEX($GV:$GV,$JF174+17),"")</f>
      </c>
      <c r="HO174">
        <f>IF($JG174&gt;=18,INDEX($GV:$GV,$JF174+18),"")</f>
      </c>
      <c r="HP174">
        <f>IF($JG174&gt;=19,INDEX($GV:$GV,$JF174+19),"")</f>
      </c>
      <c r="HQ174">
        <f>IF($JG174&gt;=20,INDEX($GV:$GV,$JF174+20),"")</f>
      </c>
      <c r="HR174">
        <f>IF($JG174&gt;=21,INDEX($GV:$GV,$JF174+21),"")</f>
      </c>
      <c r="HS174">
        <f>IF($JG174&gt;=22,INDEX($GV:$GV,$JF174+22),"")</f>
      </c>
      <c r="HT174">
        <f>IF($JG174&gt;=23,INDEX($GV:$GV,$JF174+23),"")</f>
      </c>
      <c r="HU174">
        <f>IF($JG174&gt;=24,INDEX($GV:$GV,$JF174+24),"")</f>
      </c>
      <c r="HV174">
        <f>IF($JG174&gt;=25,INDEX($GV:$GV,$JF174+25),"")</f>
      </c>
      <c r="HW174">
        <f>IF($JG174&gt;=26,INDEX($GV:$GV,$JF174+26),"")</f>
      </c>
      <c r="HX174">
        <f>IF($JG174&gt;=27,INDEX($GV:$GV,$JF174+27),"")</f>
      </c>
      <c r="HY174">
        <f>IF($JG174&gt;=28,INDEX($GV:$GV,$JF174+28),"")</f>
      </c>
      <c r="HZ174">
        <f>IF($JG174&gt;=29,INDEX($GV:$GV,$JF174+29),"")</f>
      </c>
      <c r="IA174">
        <f>IF($JG174&gt;=30,INDEX($GV:$GV,$JF174+30),"")</f>
      </c>
      <c r="IB174">
        <f>IF($JG174&gt;=31,INDEX($GV:$GV,$JF174+31),"")</f>
      </c>
      <c r="IC174">
        <f>IF($JG174&gt;=32,INDEX($GV:$GV,$JF174+32),"")</f>
      </c>
      <c r="ID174">
        <f>IF($JG174&gt;=33,INDEX($GV:$GV,$JF174+33),"")</f>
      </c>
      <c r="IE174">
        <f>IF($JG174&gt;=34,INDEX($GV:$GV,$JF174+34),"")</f>
      </c>
      <c r="IF174">
        <f>IF($JG174&gt;=35,INDEX($GV:$GV,$JF174+35),"")</f>
      </c>
      <c r="IG174">
        <f>IF($JG174&gt;=36,INDEX($GV:$GV,$JF174+36),"")</f>
      </c>
      <c r="IH174">
        <f>IF($JG174&gt;=37,INDEX($GV:$GV,$JF174+37),"")</f>
      </c>
      <c r="II174">
        <f>IF($JG174&gt;=38,INDEX($GV:$GV,$JF174+38),"")</f>
      </c>
      <c r="IJ174">
        <f>IF($JG174&gt;=39,INDEX($GV:$GV,$JF174+39),"")</f>
      </c>
      <c r="IK174">
        <f>IF($JG174&gt;=40,INDEX($GV:$GV,$JF174+40),"")</f>
      </c>
      <c r="IL174">
        <f>IF($JG174&gt;=41,INDEX($GV:$GV,$JF174+41),"")</f>
      </c>
      <c r="IM174">
        <f>IF($JG174&gt;=42,INDEX($GV:$GV,$JF174+42),"")</f>
      </c>
      <c r="IN174">
        <f>IF($JG174&gt;=43,INDEX($GV:$GV,$JF174+43),"")</f>
      </c>
      <c r="IO174">
        <f>IF($JG174&gt;=44,INDEX($GV:$GV,$JF174+44),"")</f>
      </c>
      <c r="IP174">
        <f>IF($JG174&gt;=45,INDEX($GV:$GV,$JF174+45),"")</f>
      </c>
      <c r="IQ174">
        <f>IF($JG174&gt;=46,INDEX($GV:$GV,$JF174+46),"")</f>
      </c>
      <c r="IR174">
        <f>IF($JG174&gt;=47,INDEX($GV:$GV,$JF174+47),"")</f>
      </c>
      <c r="IS174">
        <f>IF($JG174&gt;=48,INDEX($GV:$GV,$JF174+48),"")</f>
      </c>
      <c r="IT174">
        <f>IF($JG174&gt;=49,INDEX($GV:$GV,$JF174+49),"")</f>
      </c>
      <c r="IU174">
        <f>IF($JG174&gt;=50,INDEX($GV:$GV,$JF174+50),"")</f>
      </c>
      <c r="IV174">
        <f>IF($JG174&gt;=51,INDEX($GV:$GV,$JF174+51),"")</f>
      </c>
      <c r="IW174">
        <f>IF($JG174&gt;=52,INDEX($GV:$GV,$JF174+52),"")</f>
      </c>
      <c r="IX174">
        <f>IF($JG174&gt;=53,INDEX($GV:$GV,$JF174+53),"")</f>
      </c>
      <c r="IY174">
        <f>IF($JG174&gt;=54,INDEX($GV:$GV,$JF174+54),"")</f>
      </c>
      <c r="IZ174">
        <f>IF($JG174&gt;=55,INDEX($GV:$GV,$JF174+55),"")</f>
      </c>
      <c r="JA174">
        <f>IF($JG174&gt;=56,INDEX($GV:$GV,$JF174+56),"")</f>
      </c>
      <c r="JB174">
        <f>IF($JG174&gt;=57,INDEX($GV:$GV,$JF174+57),"")</f>
      </c>
      <c r="JC174">
        <f>IF($JG174&gt;=58,INDEX($GV:$GV,$JF174+58),"")</f>
      </c>
      <c r="JD174">
        <f>IF($JG174&gt;=59,INDEX($GV:$GV,$JF174+59),"")</f>
      </c>
      <c r="JE174">
        <f>IF($JG174&gt;=60,INDEX($GV:$GV,$JF174+60),"")</f>
      </c>
      <c r="JF174">
        <f>IFERROR(MATCH($GU174,$GV$2:$GV$322,0)+1,0)</f>
      </c>
      <c r="JG174">
        <f>IFERROR(INDEX($GW$2:$GW$322,MATCH($GU174,$GV$2:$GV$322,0)),0)</f>
      </c>
      <c r="JH174" t="s">
        <v>44</v>
      </c>
      <c r="JI174" t="s">
        <v>44</v>
      </c>
    </row>
    <row r="175" spans="1:269" x14ac:dyDescent="0.25">
      <c r="R175">
        <f>IF(OR($U175="",$Q175=""),"",IFERROR($U175/$Q175,0))</f>
      </c>
      <c r="S175">
        <f>IF($U175="","",
SUM($T175,$V175,$AA175,$W175,$Y175)*
(1-IF($AB175="",0,VALUE($AB175)/100)))</f>
      </c>
      <c r="T175">
        <f>IF($U175="","",$U175)</f>
      </c>
      <c r="V175">
        <f>IF($U175="","",
IF($O175="","",
IF(ISNUMBER(SEARCH("exempt",LOWER($O175))),0,
$U175*(VALUE(SUBSTITUTE($O175,"%",""))/100))))</f>
      </c>
      <c r="AC175">
        <f>IFERROR(IF(FIND(" - ",$K175)&gt;0,MID($K175,FIND(" - ",$K175)+3,LEN($K175)),""),"")</f>
      </c>
      <c r="AL175" t="s">
        <v>851</v>
      </c>
      <c r="AQ175" t="s">
        <v>852</v>
      </c>
      <c r="AT175">
        <f>IFERROR(LEFT($K175,FIND(" - ",$K175)-1),$K175)</f>
      </c>
      <c r="AW175">
        <f>IF($CL175&gt;=1,INDEX($AU:$AU,$CK175+1),"")</f>
      </c>
      <c r="AX175">
        <f>IF($CL175&gt;=2,INDEX($AU:$AU,$CK175+2),"")</f>
      </c>
      <c r="AY175">
        <f>IF($CL175&gt;=3,INDEX($AU:$AU,$CK175+3),"")</f>
      </c>
      <c r="AZ175">
        <f>IF($CL175&gt;=4,INDEX($AU:$AU,$CK175+4),"")</f>
      </c>
      <c r="BA175">
        <f>IF($CL175&gt;=5,INDEX($AU:$AU,$CK175+5),"")</f>
      </c>
      <c r="BB175">
        <f>IF($CL175&gt;=6,INDEX($AU:$AU,$CK175+6),"")</f>
      </c>
      <c r="BC175">
        <f>IF($CL175&gt;=7,INDEX($AU:$AU,$CK175+7),"")</f>
      </c>
      <c r="BD175">
        <f>IF($CL175&gt;=8,INDEX($AU:$AU,$CK175+8),"")</f>
      </c>
      <c r="BE175">
        <f>IF($CL175&gt;=9,INDEX($AU:$AU,$CK175+9),"")</f>
      </c>
      <c r="BF175">
        <f>IF($CL175&gt;=10,INDEX($AU:$AU,$CK175+10),"")</f>
      </c>
      <c r="BG175">
        <f>IF($CL175&gt;=11,INDEX($AU:$AU,$CK175+11),"")</f>
      </c>
      <c r="BH175">
        <f>IF($CL175&gt;=12,INDEX($AU:$AU,$CK175+12),"")</f>
      </c>
      <c r="BI175">
        <f>IF($CL175&gt;=13,INDEX($AU:$AU,$CK175+13),"")</f>
      </c>
      <c r="BJ175">
        <f>IF($CL175&gt;=14,INDEX($AU:$AU,$CK175+14),"")</f>
      </c>
      <c r="BK175">
        <f>IF($CL175&gt;=15,INDEX($AU:$AU,$CK175+15),"")</f>
      </c>
      <c r="BL175">
        <f>IF($CL175&gt;=16,INDEX($AU:$AU,$CK175+16),"")</f>
      </c>
      <c r="BM175">
        <f>IF($CL175&gt;=17,INDEX($AU:$AU,$CK175+17),"")</f>
      </c>
      <c r="BN175">
        <f>IF($CL175&gt;=18,INDEX($AU:$AU,$CK175+18),"")</f>
      </c>
      <c r="BO175">
        <f>IF($CL175&gt;=19,INDEX($AU:$AU,$CK175+19),"")</f>
      </c>
      <c r="BP175">
        <f>IF($CL175&gt;=20,INDEX($AU:$AU,$CK175+20),"")</f>
      </c>
      <c r="BQ175">
        <f>IF($CL175&gt;=21,INDEX($AU:$AU,$CK175+21),"")</f>
      </c>
      <c r="BR175">
        <f>IF($CL175&gt;=22,INDEX($AU:$AU,$CK175+22),"")</f>
      </c>
      <c r="BS175">
        <f>IF($CL175&gt;=23,INDEX($AU:$AU,$CK175+23),"")</f>
      </c>
      <c r="BT175">
        <f>IF($CL175&gt;=24,INDEX($AU:$AU,$CK175+24),"")</f>
      </c>
      <c r="BU175">
        <f>IF($CL175&gt;=25,INDEX($AU:$AU,$CK175+25),"")</f>
      </c>
      <c r="BV175">
        <f>IF($CL175&gt;=26,INDEX($AU:$AU,$CK175+26),"")</f>
      </c>
      <c r="BW175">
        <f>IF($CL175&gt;=27,INDEX($AU:$AU,$CK175+27),"")</f>
      </c>
      <c r="BX175">
        <f>IF($CL175&gt;=28,INDEX($AU:$AU,$CK175+28),"")</f>
      </c>
      <c r="BY175">
        <f>IF($CL175&gt;=29,INDEX($AU:$AU,$CK175+29),"")</f>
      </c>
      <c r="BZ175">
        <f>IF($CL175&gt;=30,INDEX($AU:$AU,$CK175+30),"")</f>
      </c>
      <c r="CA175">
        <f>IF($CL175&gt;=31,INDEX($AU:$AU,$CK175+31),"")</f>
      </c>
      <c r="CB175">
        <f>IF($CL175&gt;=32,INDEX($AU:$AU,$CK175+32),"")</f>
      </c>
      <c r="CC175">
        <f>IF($CL175&gt;=33,INDEX($AU:$AU,$CK175+33),"")</f>
      </c>
      <c r="CD175">
        <f>IF($CL175&gt;=34,INDEX($AU:$AU,$CK175+34),"")</f>
      </c>
      <c r="CE175">
        <f>IF($CL175&gt;=35,INDEX($AU:$AU,$CK175+35),"")</f>
      </c>
      <c r="CF175">
        <f>IF($CL175&gt;=36,INDEX($AU:$AU,$CK175+36),"")</f>
      </c>
      <c r="CG175">
        <f>IF($CL175&gt;=37,INDEX($AU:$AU,$CK175+37),"")</f>
      </c>
      <c r="CH175">
        <f>IF($CL175&gt;=38,INDEX($AU:$AU,$CK175+38),"")</f>
      </c>
      <c r="CI175">
        <f>IF($CL175&gt;=39,INDEX($AU:$AU,$CK175+39),"")</f>
      </c>
      <c r="CJ175">
        <f>IF($CL175&gt;=40,INDEX($AU:$AU,$CK175+40),"")</f>
      </c>
      <c r="CK175">
        <f>IFERROR(MATCH($AT175,$AU$2:$AU$133,0)+1,0)</f>
      </c>
      <c r="CL175">
        <f>IFERROR(INDEX($AV$2:$AV$133,MATCH($AT175,$AU$2:$AU$133,0)),0)</f>
      </c>
      <c r="CM175">
        <f>IFERROR(LEFT($L175,FIND(" - ",$L175)-1),$L175)</f>
      </c>
      <c r="CN175" t="s">
        <v>853</v>
      </c>
      <c r="CO175">
        <v>1</v>
      </c>
      <c r="CP175">
        <f>IF($DK175&gt;=1,INDEX($CN:$CN,$DJ175+1),"")</f>
      </c>
      <c r="CQ175">
        <f>IF($DK175&gt;=2,INDEX($CN:$CN,$DJ175+2),"")</f>
      </c>
      <c r="CR175">
        <f>IF($DK175&gt;=3,INDEX($CN:$CN,$DJ175+3),"")</f>
      </c>
      <c r="CS175">
        <f>IF($DK175&gt;=4,INDEX($CN:$CN,$DJ175+4),"")</f>
      </c>
      <c r="CT175">
        <f>IF($DK175&gt;=5,INDEX($CN:$CN,$DJ175+5),"")</f>
      </c>
      <c r="CU175">
        <f>IF($DK175&gt;=6,INDEX($CN:$CN,$DJ175+6),"")</f>
      </c>
      <c r="CV175">
        <f>IF($DK175&gt;=7,INDEX($CN:$CN,$DJ175+7),"")</f>
      </c>
      <c r="CW175">
        <f>IF($DK175&gt;=8,INDEX($CN:$CN,$DJ175+8),"")</f>
      </c>
      <c r="CX175">
        <f>IF($DK175&gt;=9,INDEX($CN:$CN,$DJ175+9),"")</f>
      </c>
      <c r="CY175">
        <f>IF($DK175&gt;=10,INDEX($CN:$CN,$DJ175+10),"")</f>
      </c>
      <c r="CZ175">
        <f>IF($DK175&gt;=11,INDEX($CN:$CN,$DJ175+11),"")</f>
      </c>
      <c r="DA175">
        <f>IF($DK175&gt;=12,INDEX($CN:$CN,$DJ175+12),"")</f>
      </c>
      <c r="DB175">
        <f>IF($DK175&gt;=13,INDEX($CN:$CN,$DJ175+13),"")</f>
      </c>
      <c r="DC175">
        <f>IF($DK175&gt;=14,INDEX($CN:$CN,$DJ175+14),"")</f>
      </c>
      <c r="DD175">
        <f>IF($DK175&gt;=15,INDEX($CN:$CN,$DJ175+15),"")</f>
      </c>
      <c r="DE175">
        <f>IF($DK175&gt;=16,INDEX($CN:$CN,$DJ175+16),"")</f>
      </c>
      <c r="DF175">
        <f>IF($DK175&gt;=17,INDEX($CN:$CN,$DJ175+17),"")</f>
      </c>
      <c r="DG175">
        <f>IF($DK175&gt;=18,INDEX($CN:$CN,$DJ175+18),"")</f>
      </c>
      <c r="DH175">
        <f>IF($DK175&gt;=19,INDEX($CN:$CN,$DJ175+19),"")</f>
      </c>
      <c r="DI175">
        <f>IF($DK175&gt;=20,INDEX($CN:$CN,$DJ175+20),"")</f>
      </c>
      <c r="DJ175">
        <f>IFERROR(MATCH($CM175,$CN$2:$CN$1089,0)+1,0)</f>
      </c>
      <c r="DK175">
        <f>IFERROR(INDEX($CO$2:$CO$1089,MATCH($CM175,$CN$2:$CN$1089,0)),0)</f>
      </c>
      <c r="DL175">
        <f>IFERROR(INDEX($AS:$AS,MATCH($O175,$AR:$AR,0))&amp;"","")</f>
      </c>
      <c r="DP175">
        <f>IF($GS175&gt;=1,INDEX($DM:$DM,$GR175+1),"")</f>
      </c>
      <c r="DQ175">
        <f>IF($GS175&gt;=2,INDEX($DM:$DM,$GR175+2),"")</f>
      </c>
      <c r="DR175">
        <f>IF($GS175&gt;=3,INDEX($DM:$DM,$GR175+3),"")</f>
      </c>
      <c r="DS175">
        <f>IF($GS175&gt;=4,INDEX($DM:$DM,$GR175+4),"")</f>
      </c>
      <c r="DT175">
        <f>IF($GS175&gt;=5,INDEX($DM:$DM,$GR175+5),"")</f>
      </c>
      <c r="DU175">
        <f>IF($GS175&gt;=6,INDEX($DM:$DM,$GR175+6),"")</f>
      </c>
      <c r="DV175">
        <f>IF($GS175&gt;=7,INDEX($DM:$DM,$GR175+7),"")</f>
      </c>
      <c r="DW175">
        <f>IF($GS175&gt;=8,INDEX($DM:$DM,$GR175+8),"")</f>
      </c>
      <c r="DX175">
        <f>IF($GS175&gt;=9,INDEX($DM:$DM,$GR175+9),"")</f>
      </c>
      <c r="DY175">
        <f>IF($GS175&gt;=10,INDEX($DM:$DM,$GR175+10),"")</f>
      </c>
      <c r="DZ175">
        <f>IF($GS175&gt;=11,INDEX($DM:$DM,$GR175+11),"")</f>
      </c>
      <c r="EA175">
        <f>IF($GS175&gt;=12,INDEX($DM:$DM,$GR175+12),"")</f>
      </c>
      <c r="EB175">
        <f>IF($GS175&gt;=13,INDEX($DM:$DM,$GR175+13),"")</f>
      </c>
      <c r="EC175">
        <f>IF($GS175&gt;=14,INDEX($DM:$DM,$GR175+14),"")</f>
      </c>
      <c r="ED175">
        <f>IF($GS175&gt;=15,INDEX($DM:$DM,$GR175+15),"")</f>
      </c>
      <c r="EE175">
        <f>IF($GS175&gt;=16,INDEX($DM:$DM,$GR175+16),"")</f>
      </c>
      <c r="EF175">
        <f>IF($GS175&gt;=17,INDEX($DM:$DM,$GR175+17),"")</f>
      </c>
      <c r="EG175">
        <f>IF($GS175&gt;=18,INDEX($DM:$DM,$GR175+18),"")</f>
      </c>
      <c r="EH175">
        <f>IF($GS175&gt;=19,INDEX($DM:$DM,$GR175+19),"")</f>
      </c>
      <c r="EI175">
        <f>IF($GS175&gt;=20,INDEX($DM:$DM,$GR175+20),"")</f>
      </c>
      <c r="EJ175">
        <f>IF($GS175&gt;=21,INDEX($DM:$DM,$GR175+21),"")</f>
      </c>
      <c r="EK175">
        <f>IF($GS175&gt;=22,INDEX($DM:$DM,$GR175+22),"")</f>
      </c>
      <c r="EL175">
        <f>IF($GS175&gt;=23,INDEX($DM:$DM,$GR175+23),"")</f>
      </c>
      <c r="EM175">
        <f>IF($GS175&gt;=24,INDEX($DM:$DM,$GR175+24),"")</f>
      </c>
      <c r="EN175">
        <f>IF($GS175&gt;=25,INDEX($DM:$DM,$GR175+25),"")</f>
      </c>
      <c r="EO175">
        <f>IF($GS175&gt;=26,INDEX($DM:$DM,$GR175+26),"")</f>
      </c>
      <c r="EP175">
        <f>IF($GS175&gt;=27,INDEX($DM:$DM,$GR175+27),"")</f>
      </c>
      <c r="EQ175">
        <f>IF($GS175&gt;=28,INDEX($DM:$DM,$GR175+28),"")</f>
      </c>
      <c r="ER175">
        <f>IF($GS175&gt;=29,INDEX($DM:$DM,$GR175+29),"")</f>
      </c>
      <c r="ES175">
        <f>IF($GS175&gt;=30,INDEX($DM:$DM,$GR175+30),"")</f>
      </c>
      <c r="ET175">
        <f>IF($GS175&gt;=31,INDEX($DM:$DM,$GR175+31),"")</f>
      </c>
      <c r="EU175">
        <f>IF($GS175&gt;=32,INDEX($DM:$DM,$GR175+32),"")</f>
      </c>
      <c r="EV175">
        <f>IF($GS175&gt;=33,INDEX($DM:$DM,$GR175+33),"")</f>
      </c>
      <c r="EW175">
        <f>IF($GS175&gt;=34,INDEX($DM:$DM,$GR175+34),"")</f>
      </c>
      <c r="EX175">
        <f>IF($GS175&gt;=35,INDEX($DM:$DM,$GR175+35),"")</f>
      </c>
      <c r="EY175">
        <f>IF($GS175&gt;=36,INDEX($DM:$DM,$GR175+36),"")</f>
      </c>
      <c r="EZ175">
        <f>IF($GS175&gt;=37,INDEX($DM:$DM,$GR175+37),"")</f>
      </c>
      <c r="FA175">
        <f>IF($GS175&gt;=38,INDEX($DM:$DM,$GR175+38),"")</f>
      </c>
      <c r="FB175">
        <f>IF($GS175&gt;=39,INDEX($DM:$DM,$GR175+39),"")</f>
      </c>
      <c r="FC175">
        <f>IF($GS175&gt;=40,INDEX($DM:$DM,$GR175+40),"")</f>
      </c>
      <c r="FD175">
        <f>IF($GS175&gt;=1,INDEX($DN:$DN,$GR175+1),"")</f>
      </c>
      <c r="FE175">
        <f>IF($GS175&gt;=2,INDEX($DN:$DN,$GR175+2),"")</f>
      </c>
      <c r="FF175">
        <f>IF($GS175&gt;=3,INDEX($DN:$DN,$GR175+3),"")</f>
      </c>
      <c r="FG175">
        <f>IF($GS175&gt;=4,INDEX($DN:$DN,$GR175+4),"")</f>
      </c>
      <c r="FH175">
        <f>IF($GS175&gt;=5,INDEX($DN:$DN,$GR175+5),"")</f>
      </c>
      <c r="FI175">
        <f>IF($GS175&gt;=6,INDEX($DN:$DN,$GR175+6),"")</f>
      </c>
      <c r="FJ175">
        <f>IF($GS175&gt;=7,INDEX($DN:$DN,$GR175+7),"")</f>
      </c>
      <c r="FK175">
        <f>IF($GS175&gt;=8,INDEX($DN:$DN,$GR175+8),"")</f>
      </c>
      <c r="FL175">
        <f>IF($GS175&gt;=9,INDEX($DN:$DN,$GR175+9),"")</f>
      </c>
      <c r="FM175">
        <f>IF($GS175&gt;=10,INDEX($DN:$DN,$GR175+10),"")</f>
      </c>
      <c r="FN175">
        <f>IF($GS175&gt;=11,INDEX($DN:$DN,$GR175+11),"")</f>
      </c>
      <c r="FO175">
        <f>IF($GS175&gt;=12,INDEX($DN:$DN,$GR175+12),"")</f>
      </c>
      <c r="FP175">
        <f>IF($GS175&gt;=13,INDEX($DN:$DN,$GR175+13),"")</f>
      </c>
      <c r="FQ175">
        <f>IF($GS175&gt;=14,INDEX($DN:$DN,$GR175+14),"")</f>
      </c>
      <c r="FR175">
        <f>IF($GS175&gt;=15,INDEX($DN:$DN,$GR175+15),"")</f>
      </c>
      <c r="FS175">
        <f>IF($GS175&gt;=16,INDEX($DN:$DN,$GR175+16),"")</f>
      </c>
      <c r="FT175">
        <f>IF($GS175&gt;=17,INDEX($DN:$DN,$GR175+17),"")</f>
      </c>
      <c r="FU175">
        <f>IF($GS175&gt;=18,INDEX($DN:$DN,$GR175+18),"")</f>
      </c>
      <c r="FV175">
        <f>IF($GS175&gt;=19,INDEX($DN:$DN,$GR175+19),"")</f>
      </c>
      <c r="FW175">
        <f>IF($GS175&gt;=20,INDEX($DN:$DN,$GR175+20),"")</f>
      </c>
      <c r="FX175">
        <f>IF($GS175&gt;=21,INDEX($DN:$DN,$GR175+21),"")</f>
      </c>
      <c r="FY175">
        <f>IF($GS175&gt;=22,INDEX($DN:$DN,$GR175+22),"")</f>
      </c>
      <c r="FZ175">
        <f>IF($GS175&gt;=23,INDEX($DN:$DN,$GR175+23),"")</f>
      </c>
      <c r="GA175">
        <f>IF($GS175&gt;=24,INDEX($DN:$DN,$GR175+24),"")</f>
      </c>
      <c r="GB175">
        <f>IF($GS175&gt;=25,INDEX($DN:$DN,$GR175+25),"")</f>
      </c>
      <c r="GC175">
        <f>IF($GS175&gt;=26,INDEX($DN:$DN,$GR175+26),"")</f>
      </c>
      <c r="GD175">
        <f>IF($GS175&gt;=27,INDEX($DN:$DN,$GR175+27),"")</f>
      </c>
      <c r="GE175">
        <f>IF($GS175&gt;=28,INDEX($DN:$DN,$GR175+28),"")</f>
      </c>
      <c r="GF175">
        <f>IF($GS175&gt;=29,INDEX($DN:$DN,$GR175+29),"")</f>
      </c>
      <c r="GG175">
        <f>IF($GS175&gt;=30,INDEX($DN:$DN,$GR175+30),"")</f>
      </c>
      <c r="GH175">
        <f>IF($GS175&gt;=31,INDEX($DN:$DN,$GR175+31),"")</f>
      </c>
      <c r="GI175">
        <f>IF($GS175&gt;=32,INDEX($DN:$DN,$GR175+32),"")</f>
      </c>
      <c r="GJ175">
        <f>IF($GS175&gt;=33,INDEX($DN:$DN,$GR175+33),"")</f>
      </c>
      <c r="GK175">
        <f>IF($GS175&gt;=34,INDEX($DN:$DN,$GR175+34),"")</f>
      </c>
      <c r="GL175">
        <f>IF($GS175&gt;=35,INDEX($DN:$DN,$GR175+35),"")</f>
      </c>
      <c r="GM175">
        <f>IF($GS175&gt;=36,INDEX($DN:$DN,$GR175+36),"")</f>
      </c>
      <c r="GN175">
        <f>IF($GS175&gt;=37,INDEX($DN:$DN,$GR175+37),"")</f>
      </c>
      <c r="GO175">
        <f>IF($GS175&gt;=38,INDEX($DN:$DN,$GR175+38),"")</f>
      </c>
      <c r="GP175">
        <f>IF($GS175&gt;=39,INDEX($DN:$DN,$GR175+39),"")</f>
      </c>
      <c r="GQ175">
        <f>IF($GS175&gt;=40,INDEX($DN:$DN,$GR175+40),"")</f>
      </c>
      <c r="GR175">
        <f>IFERROR(MATCH($DL175,$DM$2:$DM$148,0)+1,0)</f>
      </c>
      <c r="GS175">
        <f>IFERROR(INDEX($DO$2:$DO$148,MATCH($DL175,$DM$2:$DM$148,0)),0)</f>
      </c>
      <c r="GT175">
        <f>IFERROR(MATCH($Z175,$DP$175:$FC$175,0),0)</f>
      </c>
      <c r="GU175">
        <f>IF($GT175&gt;0,INDEX($FD$175:$GQ$175,$GT175),"")</f>
      </c>
      <c r="GV175" t="s">
        <v>763</v>
      </c>
      <c r="GX175">
        <f>IF($JG175&gt;=1,INDEX($GV:$GV,$JF175+1),"")</f>
      </c>
      <c r="GY175">
        <f>IF($JG175&gt;=2,INDEX($GV:$GV,$JF175+2),"")</f>
      </c>
      <c r="GZ175">
        <f>IF($JG175&gt;=3,INDEX($GV:$GV,$JF175+3),"")</f>
      </c>
      <c r="HA175">
        <f>IF($JG175&gt;=4,INDEX($GV:$GV,$JF175+4),"")</f>
      </c>
      <c r="HB175">
        <f>IF($JG175&gt;=5,INDEX($GV:$GV,$JF175+5),"")</f>
      </c>
      <c r="HC175">
        <f>IF($JG175&gt;=6,INDEX($GV:$GV,$JF175+6),"")</f>
      </c>
      <c r="HD175">
        <f>IF($JG175&gt;=7,INDEX($GV:$GV,$JF175+7),"")</f>
      </c>
      <c r="HE175">
        <f>IF($JG175&gt;=8,INDEX($GV:$GV,$JF175+8),"")</f>
      </c>
      <c r="HF175">
        <f>IF($JG175&gt;=9,INDEX($GV:$GV,$JF175+9),"")</f>
      </c>
      <c r="HG175">
        <f>IF($JG175&gt;=10,INDEX($GV:$GV,$JF175+10),"")</f>
      </c>
      <c r="HH175">
        <f>IF($JG175&gt;=11,INDEX($GV:$GV,$JF175+11),"")</f>
      </c>
      <c r="HI175">
        <f>IF($JG175&gt;=12,INDEX($GV:$GV,$JF175+12),"")</f>
      </c>
      <c r="HJ175">
        <f>IF($JG175&gt;=13,INDEX($GV:$GV,$JF175+13),"")</f>
      </c>
      <c r="HK175">
        <f>IF($JG175&gt;=14,INDEX($GV:$GV,$JF175+14),"")</f>
      </c>
      <c r="HL175">
        <f>IF($JG175&gt;=15,INDEX($GV:$GV,$JF175+15),"")</f>
      </c>
      <c r="HM175">
        <f>IF($JG175&gt;=16,INDEX($GV:$GV,$JF175+16),"")</f>
      </c>
      <c r="HN175">
        <f>IF($JG175&gt;=17,INDEX($GV:$GV,$JF175+17),"")</f>
      </c>
      <c r="HO175">
        <f>IF($JG175&gt;=18,INDEX($GV:$GV,$JF175+18),"")</f>
      </c>
      <c r="HP175">
        <f>IF($JG175&gt;=19,INDEX($GV:$GV,$JF175+19),"")</f>
      </c>
      <c r="HQ175">
        <f>IF($JG175&gt;=20,INDEX($GV:$GV,$JF175+20),"")</f>
      </c>
      <c r="HR175">
        <f>IF($JG175&gt;=21,INDEX($GV:$GV,$JF175+21),"")</f>
      </c>
      <c r="HS175">
        <f>IF($JG175&gt;=22,INDEX($GV:$GV,$JF175+22),"")</f>
      </c>
      <c r="HT175">
        <f>IF($JG175&gt;=23,INDEX($GV:$GV,$JF175+23),"")</f>
      </c>
      <c r="HU175">
        <f>IF($JG175&gt;=24,INDEX($GV:$GV,$JF175+24),"")</f>
      </c>
      <c r="HV175">
        <f>IF($JG175&gt;=25,INDEX($GV:$GV,$JF175+25),"")</f>
      </c>
      <c r="HW175">
        <f>IF($JG175&gt;=26,INDEX($GV:$GV,$JF175+26),"")</f>
      </c>
      <c r="HX175">
        <f>IF($JG175&gt;=27,INDEX($GV:$GV,$JF175+27),"")</f>
      </c>
      <c r="HY175">
        <f>IF($JG175&gt;=28,INDEX($GV:$GV,$JF175+28),"")</f>
      </c>
      <c r="HZ175">
        <f>IF($JG175&gt;=29,INDEX($GV:$GV,$JF175+29),"")</f>
      </c>
      <c r="IA175">
        <f>IF($JG175&gt;=30,INDEX($GV:$GV,$JF175+30),"")</f>
      </c>
      <c r="IB175">
        <f>IF($JG175&gt;=31,INDEX($GV:$GV,$JF175+31),"")</f>
      </c>
      <c r="IC175">
        <f>IF($JG175&gt;=32,INDEX($GV:$GV,$JF175+32),"")</f>
      </c>
      <c r="ID175">
        <f>IF($JG175&gt;=33,INDEX($GV:$GV,$JF175+33),"")</f>
      </c>
      <c r="IE175">
        <f>IF($JG175&gt;=34,INDEX($GV:$GV,$JF175+34),"")</f>
      </c>
      <c r="IF175">
        <f>IF($JG175&gt;=35,INDEX($GV:$GV,$JF175+35),"")</f>
      </c>
      <c r="IG175">
        <f>IF($JG175&gt;=36,INDEX($GV:$GV,$JF175+36),"")</f>
      </c>
      <c r="IH175">
        <f>IF($JG175&gt;=37,INDEX($GV:$GV,$JF175+37),"")</f>
      </c>
      <c r="II175">
        <f>IF($JG175&gt;=38,INDEX($GV:$GV,$JF175+38),"")</f>
      </c>
      <c r="IJ175">
        <f>IF($JG175&gt;=39,INDEX($GV:$GV,$JF175+39),"")</f>
      </c>
      <c r="IK175">
        <f>IF($JG175&gt;=40,INDEX($GV:$GV,$JF175+40),"")</f>
      </c>
      <c r="IL175">
        <f>IF($JG175&gt;=41,INDEX($GV:$GV,$JF175+41),"")</f>
      </c>
      <c r="IM175">
        <f>IF($JG175&gt;=42,INDEX($GV:$GV,$JF175+42),"")</f>
      </c>
      <c r="IN175">
        <f>IF($JG175&gt;=43,INDEX($GV:$GV,$JF175+43),"")</f>
      </c>
      <c r="IO175">
        <f>IF($JG175&gt;=44,INDEX($GV:$GV,$JF175+44),"")</f>
      </c>
      <c r="IP175">
        <f>IF($JG175&gt;=45,INDEX($GV:$GV,$JF175+45),"")</f>
      </c>
      <c r="IQ175">
        <f>IF($JG175&gt;=46,INDEX($GV:$GV,$JF175+46),"")</f>
      </c>
      <c r="IR175">
        <f>IF($JG175&gt;=47,INDEX($GV:$GV,$JF175+47),"")</f>
      </c>
      <c r="IS175">
        <f>IF($JG175&gt;=48,INDEX($GV:$GV,$JF175+48),"")</f>
      </c>
      <c r="IT175">
        <f>IF($JG175&gt;=49,INDEX($GV:$GV,$JF175+49),"")</f>
      </c>
      <c r="IU175">
        <f>IF($JG175&gt;=50,INDEX($GV:$GV,$JF175+50),"")</f>
      </c>
      <c r="IV175">
        <f>IF($JG175&gt;=51,INDEX($GV:$GV,$JF175+51),"")</f>
      </c>
      <c r="IW175">
        <f>IF($JG175&gt;=52,INDEX($GV:$GV,$JF175+52),"")</f>
      </c>
      <c r="IX175">
        <f>IF($JG175&gt;=53,INDEX($GV:$GV,$JF175+53),"")</f>
      </c>
      <c r="IY175">
        <f>IF($JG175&gt;=54,INDEX($GV:$GV,$JF175+54),"")</f>
      </c>
      <c r="IZ175">
        <f>IF($JG175&gt;=55,INDEX($GV:$GV,$JF175+55),"")</f>
      </c>
      <c r="JA175">
        <f>IF($JG175&gt;=56,INDEX($GV:$GV,$JF175+56),"")</f>
      </c>
      <c r="JB175">
        <f>IF($JG175&gt;=57,INDEX($GV:$GV,$JF175+57),"")</f>
      </c>
      <c r="JC175">
        <f>IF($JG175&gt;=58,INDEX($GV:$GV,$JF175+58),"")</f>
      </c>
      <c r="JD175">
        <f>IF($JG175&gt;=59,INDEX($GV:$GV,$JF175+59),"")</f>
      </c>
      <c r="JE175">
        <f>IF($JG175&gt;=60,INDEX($GV:$GV,$JF175+60),"")</f>
      </c>
      <c r="JF175">
        <f>IFERROR(MATCH($GU175,$GV$2:$GV$322,0)+1,0)</f>
      </c>
      <c r="JG175">
        <f>IFERROR(INDEX($GW$2:$GW$322,MATCH($GU175,$GV$2:$GV$322,0)),0)</f>
      </c>
      <c r="JH175" t="s">
        <v>44</v>
      </c>
      <c r="JI175" t="s">
        <v>44</v>
      </c>
    </row>
    <row r="176" spans="1:269" x14ac:dyDescent="0.25">
      <c r="R176">
        <f>IF(OR($U176="",$Q176=""),"",IFERROR($U176/$Q176,0))</f>
      </c>
      <c r="S176">
        <f>IF($U176="","",
SUM($T176,$V176,$AA176,$W176,$Y176)*
(1-IF($AB176="",0,VALUE($AB176)/100)))</f>
      </c>
      <c r="T176">
        <f>IF($U176="","",$U176)</f>
      </c>
      <c r="V176">
        <f>IF($U176="","",
IF($O176="","",
IF(ISNUMBER(SEARCH("exempt",LOWER($O176))),0,
$U176*(VALUE(SUBSTITUTE($O176,"%",""))/100))))</f>
      </c>
      <c r="AC176">
        <f>IFERROR(IF(FIND(" - ",$K176)&gt;0,MID($K176,FIND(" - ",$K176)+3,LEN($K176)),""),"")</f>
      </c>
      <c r="AL176" t="s">
        <v>854</v>
      </c>
      <c r="AQ176" t="s">
        <v>855</v>
      </c>
      <c r="AT176">
        <f>IFERROR(LEFT($K176,FIND(" - ",$K176)-1),$K176)</f>
      </c>
      <c r="AW176">
        <f>IF($CL176&gt;=1,INDEX($AU:$AU,$CK176+1),"")</f>
      </c>
      <c r="AX176">
        <f>IF($CL176&gt;=2,INDEX($AU:$AU,$CK176+2),"")</f>
      </c>
      <c r="AY176">
        <f>IF($CL176&gt;=3,INDEX($AU:$AU,$CK176+3),"")</f>
      </c>
      <c r="AZ176">
        <f>IF($CL176&gt;=4,INDEX($AU:$AU,$CK176+4),"")</f>
      </c>
      <c r="BA176">
        <f>IF($CL176&gt;=5,INDEX($AU:$AU,$CK176+5),"")</f>
      </c>
      <c r="BB176">
        <f>IF($CL176&gt;=6,INDEX($AU:$AU,$CK176+6),"")</f>
      </c>
      <c r="BC176">
        <f>IF($CL176&gt;=7,INDEX($AU:$AU,$CK176+7),"")</f>
      </c>
      <c r="BD176">
        <f>IF($CL176&gt;=8,INDEX($AU:$AU,$CK176+8),"")</f>
      </c>
      <c r="BE176">
        <f>IF($CL176&gt;=9,INDEX($AU:$AU,$CK176+9),"")</f>
      </c>
      <c r="BF176">
        <f>IF($CL176&gt;=10,INDEX($AU:$AU,$CK176+10),"")</f>
      </c>
      <c r="BG176">
        <f>IF($CL176&gt;=11,INDEX($AU:$AU,$CK176+11),"")</f>
      </c>
      <c r="BH176">
        <f>IF($CL176&gt;=12,INDEX($AU:$AU,$CK176+12),"")</f>
      </c>
      <c r="BI176">
        <f>IF($CL176&gt;=13,INDEX($AU:$AU,$CK176+13),"")</f>
      </c>
      <c r="BJ176">
        <f>IF($CL176&gt;=14,INDEX($AU:$AU,$CK176+14),"")</f>
      </c>
      <c r="BK176">
        <f>IF($CL176&gt;=15,INDEX($AU:$AU,$CK176+15),"")</f>
      </c>
      <c r="BL176">
        <f>IF($CL176&gt;=16,INDEX($AU:$AU,$CK176+16),"")</f>
      </c>
      <c r="BM176">
        <f>IF($CL176&gt;=17,INDEX($AU:$AU,$CK176+17),"")</f>
      </c>
      <c r="BN176">
        <f>IF($CL176&gt;=18,INDEX($AU:$AU,$CK176+18),"")</f>
      </c>
      <c r="BO176">
        <f>IF($CL176&gt;=19,INDEX($AU:$AU,$CK176+19),"")</f>
      </c>
      <c r="BP176">
        <f>IF($CL176&gt;=20,INDEX($AU:$AU,$CK176+20),"")</f>
      </c>
      <c r="BQ176">
        <f>IF($CL176&gt;=21,INDEX($AU:$AU,$CK176+21),"")</f>
      </c>
      <c r="BR176">
        <f>IF($CL176&gt;=22,INDEX($AU:$AU,$CK176+22),"")</f>
      </c>
      <c r="BS176">
        <f>IF($CL176&gt;=23,INDEX($AU:$AU,$CK176+23),"")</f>
      </c>
      <c r="BT176">
        <f>IF($CL176&gt;=24,INDEX($AU:$AU,$CK176+24),"")</f>
      </c>
      <c r="BU176">
        <f>IF($CL176&gt;=25,INDEX($AU:$AU,$CK176+25),"")</f>
      </c>
      <c r="BV176">
        <f>IF($CL176&gt;=26,INDEX($AU:$AU,$CK176+26),"")</f>
      </c>
      <c r="BW176">
        <f>IF($CL176&gt;=27,INDEX($AU:$AU,$CK176+27),"")</f>
      </c>
      <c r="BX176">
        <f>IF($CL176&gt;=28,INDEX($AU:$AU,$CK176+28),"")</f>
      </c>
      <c r="BY176">
        <f>IF($CL176&gt;=29,INDEX($AU:$AU,$CK176+29),"")</f>
      </c>
      <c r="BZ176">
        <f>IF($CL176&gt;=30,INDEX($AU:$AU,$CK176+30),"")</f>
      </c>
      <c r="CA176">
        <f>IF($CL176&gt;=31,INDEX($AU:$AU,$CK176+31),"")</f>
      </c>
      <c r="CB176">
        <f>IF($CL176&gt;=32,INDEX($AU:$AU,$CK176+32),"")</f>
      </c>
      <c r="CC176">
        <f>IF($CL176&gt;=33,INDEX($AU:$AU,$CK176+33),"")</f>
      </c>
      <c r="CD176">
        <f>IF($CL176&gt;=34,INDEX($AU:$AU,$CK176+34),"")</f>
      </c>
      <c r="CE176">
        <f>IF($CL176&gt;=35,INDEX($AU:$AU,$CK176+35),"")</f>
      </c>
      <c r="CF176">
        <f>IF($CL176&gt;=36,INDEX($AU:$AU,$CK176+36),"")</f>
      </c>
      <c r="CG176">
        <f>IF($CL176&gt;=37,INDEX($AU:$AU,$CK176+37),"")</f>
      </c>
      <c r="CH176">
        <f>IF($CL176&gt;=38,INDEX($AU:$AU,$CK176+38),"")</f>
      </c>
      <c r="CI176">
        <f>IF($CL176&gt;=39,INDEX($AU:$AU,$CK176+39),"")</f>
      </c>
      <c r="CJ176">
        <f>IF($CL176&gt;=40,INDEX($AU:$AU,$CK176+40),"")</f>
      </c>
      <c r="CK176">
        <f>IFERROR(MATCH($AT176,$AU$2:$AU$133,0)+1,0)</f>
      </c>
      <c r="CL176">
        <f>IFERROR(INDEX($AV$2:$AV$133,MATCH($AT176,$AU$2:$AU$133,0)),0)</f>
      </c>
      <c r="CM176">
        <f>IFERROR(LEFT($L176,FIND(" - ",$L176)-1),$L176)</f>
      </c>
      <c r="CN176" t="s">
        <v>149</v>
      </c>
      <c r="CP176">
        <f>IF($DK176&gt;=1,INDEX($CN:$CN,$DJ176+1),"")</f>
      </c>
      <c r="CQ176">
        <f>IF($DK176&gt;=2,INDEX($CN:$CN,$DJ176+2),"")</f>
      </c>
      <c r="CR176">
        <f>IF($DK176&gt;=3,INDEX($CN:$CN,$DJ176+3),"")</f>
      </c>
      <c r="CS176">
        <f>IF($DK176&gt;=4,INDEX($CN:$CN,$DJ176+4),"")</f>
      </c>
      <c r="CT176">
        <f>IF($DK176&gt;=5,INDEX($CN:$CN,$DJ176+5),"")</f>
      </c>
      <c r="CU176">
        <f>IF($DK176&gt;=6,INDEX($CN:$CN,$DJ176+6),"")</f>
      </c>
      <c r="CV176">
        <f>IF($DK176&gt;=7,INDEX($CN:$CN,$DJ176+7),"")</f>
      </c>
      <c r="CW176">
        <f>IF($DK176&gt;=8,INDEX($CN:$CN,$DJ176+8),"")</f>
      </c>
      <c r="CX176">
        <f>IF($DK176&gt;=9,INDEX($CN:$CN,$DJ176+9),"")</f>
      </c>
      <c r="CY176">
        <f>IF($DK176&gt;=10,INDEX($CN:$CN,$DJ176+10),"")</f>
      </c>
      <c r="CZ176">
        <f>IF($DK176&gt;=11,INDEX($CN:$CN,$DJ176+11),"")</f>
      </c>
      <c r="DA176">
        <f>IF($DK176&gt;=12,INDEX($CN:$CN,$DJ176+12),"")</f>
      </c>
      <c r="DB176">
        <f>IF($DK176&gt;=13,INDEX($CN:$CN,$DJ176+13),"")</f>
      </c>
      <c r="DC176">
        <f>IF($DK176&gt;=14,INDEX($CN:$CN,$DJ176+14),"")</f>
      </c>
      <c r="DD176">
        <f>IF($DK176&gt;=15,INDEX($CN:$CN,$DJ176+15),"")</f>
      </c>
      <c r="DE176">
        <f>IF($DK176&gt;=16,INDEX($CN:$CN,$DJ176+16),"")</f>
      </c>
      <c r="DF176">
        <f>IF($DK176&gt;=17,INDEX($CN:$CN,$DJ176+17),"")</f>
      </c>
      <c r="DG176">
        <f>IF($DK176&gt;=18,INDEX($CN:$CN,$DJ176+18),"")</f>
      </c>
      <c r="DH176">
        <f>IF($DK176&gt;=19,INDEX($CN:$CN,$DJ176+19),"")</f>
      </c>
      <c r="DI176">
        <f>IF($DK176&gt;=20,INDEX($CN:$CN,$DJ176+20),"")</f>
      </c>
      <c r="DJ176">
        <f>IFERROR(MATCH($CM176,$CN$2:$CN$1089,0)+1,0)</f>
      </c>
      <c r="DK176">
        <f>IFERROR(INDEX($CO$2:$CO$1089,MATCH($CM176,$CN$2:$CN$1089,0)),0)</f>
      </c>
      <c r="DL176">
        <f>IFERROR(INDEX($AS:$AS,MATCH($O176,$AR:$AR,0))&amp;"","")</f>
      </c>
      <c r="DP176">
        <f>IF($GS176&gt;=1,INDEX($DM:$DM,$GR176+1),"")</f>
      </c>
      <c r="DQ176">
        <f>IF($GS176&gt;=2,INDEX($DM:$DM,$GR176+2),"")</f>
      </c>
      <c r="DR176">
        <f>IF($GS176&gt;=3,INDEX($DM:$DM,$GR176+3),"")</f>
      </c>
      <c r="DS176">
        <f>IF($GS176&gt;=4,INDEX($DM:$DM,$GR176+4),"")</f>
      </c>
      <c r="DT176">
        <f>IF($GS176&gt;=5,INDEX($DM:$DM,$GR176+5),"")</f>
      </c>
      <c r="DU176">
        <f>IF($GS176&gt;=6,INDEX($DM:$DM,$GR176+6),"")</f>
      </c>
      <c r="DV176">
        <f>IF($GS176&gt;=7,INDEX($DM:$DM,$GR176+7),"")</f>
      </c>
      <c r="DW176">
        <f>IF($GS176&gt;=8,INDEX($DM:$DM,$GR176+8),"")</f>
      </c>
      <c r="DX176">
        <f>IF($GS176&gt;=9,INDEX($DM:$DM,$GR176+9),"")</f>
      </c>
      <c r="DY176">
        <f>IF($GS176&gt;=10,INDEX($DM:$DM,$GR176+10),"")</f>
      </c>
      <c r="DZ176">
        <f>IF($GS176&gt;=11,INDEX($DM:$DM,$GR176+11),"")</f>
      </c>
      <c r="EA176">
        <f>IF($GS176&gt;=12,INDEX($DM:$DM,$GR176+12),"")</f>
      </c>
      <c r="EB176">
        <f>IF($GS176&gt;=13,INDEX($DM:$DM,$GR176+13),"")</f>
      </c>
      <c r="EC176">
        <f>IF($GS176&gt;=14,INDEX($DM:$DM,$GR176+14),"")</f>
      </c>
      <c r="ED176">
        <f>IF($GS176&gt;=15,INDEX($DM:$DM,$GR176+15),"")</f>
      </c>
      <c r="EE176">
        <f>IF($GS176&gt;=16,INDEX($DM:$DM,$GR176+16),"")</f>
      </c>
      <c r="EF176">
        <f>IF($GS176&gt;=17,INDEX($DM:$DM,$GR176+17),"")</f>
      </c>
      <c r="EG176">
        <f>IF($GS176&gt;=18,INDEX($DM:$DM,$GR176+18),"")</f>
      </c>
      <c r="EH176">
        <f>IF($GS176&gt;=19,INDEX($DM:$DM,$GR176+19),"")</f>
      </c>
      <c r="EI176">
        <f>IF($GS176&gt;=20,INDEX($DM:$DM,$GR176+20),"")</f>
      </c>
      <c r="EJ176">
        <f>IF($GS176&gt;=21,INDEX($DM:$DM,$GR176+21),"")</f>
      </c>
      <c r="EK176">
        <f>IF($GS176&gt;=22,INDEX($DM:$DM,$GR176+22),"")</f>
      </c>
      <c r="EL176">
        <f>IF($GS176&gt;=23,INDEX($DM:$DM,$GR176+23),"")</f>
      </c>
      <c r="EM176">
        <f>IF($GS176&gt;=24,INDEX($DM:$DM,$GR176+24),"")</f>
      </c>
      <c r="EN176">
        <f>IF($GS176&gt;=25,INDEX($DM:$DM,$GR176+25),"")</f>
      </c>
      <c r="EO176">
        <f>IF($GS176&gt;=26,INDEX($DM:$DM,$GR176+26),"")</f>
      </c>
      <c r="EP176">
        <f>IF($GS176&gt;=27,INDEX($DM:$DM,$GR176+27),"")</f>
      </c>
      <c r="EQ176">
        <f>IF($GS176&gt;=28,INDEX($DM:$DM,$GR176+28),"")</f>
      </c>
      <c r="ER176">
        <f>IF($GS176&gt;=29,INDEX($DM:$DM,$GR176+29),"")</f>
      </c>
      <c r="ES176">
        <f>IF($GS176&gt;=30,INDEX($DM:$DM,$GR176+30),"")</f>
      </c>
      <c r="ET176">
        <f>IF($GS176&gt;=31,INDEX($DM:$DM,$GR176+31),"")</f>
      </c>
      <c r="EU176">
        <f>IF($GS176&gt;=32,INDEX($DM:$DM,$GR176+32),"")</f>
      </c>
      <c r="EV176">
        <f>IF($GS176&gt;=33,INDEX($DM:$DM,$GR176+33),"")</f>
      </c>
      <c r="EW176">
        <f>IF($GS176&gt;=34,INDEX($DM:$DM,$GR176+34),"")</f>
      </c>
      <c r="EX176">
        <f>IF($GS176&gt;=35,INDEX($DM:$DM,$GR176+35),"")</f>
      </c>
      <c r="EY176">
        <f>IF($GS176&gt;=36,INDEX($DM:$DM,$GR176+36),"")</f>
      </c>
      <c r="EZ176">
        <f>IF($GS176&gt;=37,INDEX($DM:$DM,$GR176+37),"")</f>
      </c>
      <c r="FA176">
        <f>IF($GS176&gt;=38,INDEX($DM:$DM,$GR176+38),"")</f>
      </c>
      <c r="FB176">
        <f>IF($GS176&gt;=39,INDEX($DM:$DM,$GR176+39),"")</f>
      </c>
      <c r="FC176">
        <f>IF($GS176&gt;=40,INDEX($DM:$DM,$GR176+40),"")</f>
      </c>
      <c r="FD176">
        <f>IF($GS176&gt;=1,INDEX($DN:$DN,$GR176+1),"")</f>
      </c>
      <c r="FE176">
        <f>IF($GS176&gt;=2,INDEX($DN:$DN,$GR176+2),"")</f>
      </c>
      <c r="FF176">
        <f>IF($GS176&gt;=3,INDEX($DN:$DN,$GR176+3),"")</f>
      </c>
      <c r="FG176">
        <f>IF($GS176&gt;=4,INDEX($DN:$DN,$GR176+4),"")</f>
      </c>
      <c r="FH176">
        <f>IF($GS176&gt;=5,INDEX($DN:$DN,$GR176+5),"")</f>
      </c>
      <c r="FI176">
        <f>IF($GS176&gt;=6,INDEX($DN:$DN,$GR176+6),"")</f>
      </c>
      <c r="FJ176">
        <f>IF($GS176&gt;=7,INDEX($DN:$DN,$GR176+7),"")</f>
      </c>
      <c r="FK176">
        <f>IF($GS176&gt;=8,INDEX($DN:$DN,$GR176+8),"")</f>
      </c>
      <c r="FL176">
        <f>IF($GS176&gt;=9,INDEX($DN:$DN,$GR176+9),"")</f>
      </c>
      <c r="FM176">
        <f>IF($GS176&gt;=10,INDEX($DN:$DN,$GR176+10),"")</f>
      </c>
      <c r="FN176">
        <f>IF($GS176&gt;=11,INDEX($DN:$DN,$GR176+11),"")</f>
      </c>
      <c r="FO176">
        <f>IF($GS176&gt;=12,INDEX($DN:$DN,$GR176+12),"")</f>
      </c>
      <c r="FP176">
        <f>IF($GS176&gt;=13,INDEX($DN:$DN,$GR176+13),"")</f>
      </c>
      <c r="FQ176">
        <f>IF($GS176&gt;=14,INDEX($DN:$DN,$GR176+14),"")</f>
      </c>
      <c r="FR176">
        <f>IF($GS176&gt;=15,INDEX($DN:$DN,$GR176+15),"")</f>
      </c>
      <c r="FS176">
        <f>IF($GS176&gt;=16,INDEX($DN:$DN,$GR176+16),"")</f>
      </c>
      <c r="FT176">
        <f>IF($GS176&gt;=17,INDEX($DN:$DN,$GR176+17),"")</f>
      </c>
      <c r="FU176">
        <f>IF($GS176&gt;=18,INDEX($DN:$DN,$GR176+18),"")</f>
      </c>
      <c r="FV176">
        <f>IF($GS176&gt;=19,INDEX($DN:$DN,$GR176+19),"")</f>
      </c>
      <c r="FW176">
        <f>IF($GS176&gt;=20,INDEX($DN:$DN,$GR176+20),"")</f>
      </c>
      <c r="FX176">
        <f>IF($GS176&gt;=21,INDEX($DN:$DN,$GR176+21),"")</f>
      </c>
      <c r="FY176">
        <f>IF($GS176&gt;=22,INDEX($DN:$DN,$GR176+22),"")</f>
      </c>
      <c r="FZ176">
        <f>IF($GS176&gt;=23,INDEX($DN:$DN,$GR176+23),"")</f>
      </c>
      <c r="GA176">
        <f>IF($GS176&gt;=24,INDEX($DN:$DN,$GR176+24),"")</f>
      </c>
      <c r="GB176">
        <f>IF($GS176&gt;=25,INDEX($DN:$DN,$GR176+25),"")</f>
      </c>
      <c r="GC176">
        <f>IF($GS176&gt;=26,INDEX($DN:$DN,$GR176+26),"")</f>
      </c>
      <c r="GD176">
        <f>IF($GS176&gt;=27,INDEX($DN:$DN,$GR176+27),"")</f>
      </c>
      <c r="GE176">
        <f>IF($GS176&gt;=28,INDEX($DN:$DN,$GR176+28),"")</f>
      </c>
      <c r="GF176">
        <f>IF($GS176&gt;=29,INDEX($DN:$DN,$GR176+29),"")</f>
      </c>
      <c r="GG176">
        <f>IF($GS176&gt;=30,INDEX($DN:$DN,$GR176+30),"")</f>
      </c>
      <c r="GH176">
        <f>IF($GS176&gt;=31,INDEX($DN:$DN,$GR176+31),"")</f>
      </c>
      <c r="GI176">
        <f>IF($GS176&gt;=32,INDEX($DN:$DN,$GR176+32),"")</f>
      </c>
      <c r="GJ176">
        <f>IF($GS176&gt;=33,INDEX($DN:$DN,$GR176+33),"")</f>
      </c>
      <c r="GK176">
        <f>IF($GS176&gt;=34,INDEX($DN:$DN,$GR176+34),"")</f>
      </c>
      <c r="GL176">
        <f>IF($GS176&gt;=35,INDEX($DN:$DN,$GR176+35),"")</f>
      </c>
      <c r="GM176">
        <f>IF($GS176&gt;=36,INDEX($DN:$DN,$GR176+36),"")</f>
      </c>
      <c r="GN176">
        <f>IF($GS176&gt;=37,INDEX($DN:$DN,$GR176+37),"")</f>
      </c>
      <c r="GO176">
        <f>IF($GS176&gt;=38,INDEX($DN:$DN,$GR176+38),"")</f>
      </c>
      <c r="GP176">
        <f>IF($GS176&gt;=39,INDEX($DN:$DN,$GR176+39),"")</f>
      </c>
      <c r="GQ176">
        <f>IF($GS176&gt;=40,INDEX($DN:$DN,$GR176+40),"")</f>
      </c>
      <c r="GR176">
        <f>IFERROR(MATCH($DL176,$DM$2:$DM$148,0)+1,0)</f>
      </c>
      <c r="GS176">
        <f>IFERROR(INDEX($DO$2:$DO$148,MATCH($DL176,$DM$2:$DM$148,0)),0)</f>
      </c>
      <c r="GT176">
        <f>IFERROR(MATCH($Z176,$DP$176:$FC$176,0),0)</f>
      </c>
      <c r="GU176">
        <f>IF($GT176&gt;0,INDEX($FD$176:$GQ$176,$GT176),"")</f>
      </c>
      <c r="GV176" t="s">
        <v>767</v>
      </c>
      <c r="GX176">
        <f>IF($JG176&gt;=1,INDEX($GV:$GV,$JF176+1),"")</f>
      </c>
      <c r="GY176">
        <f>IF($JG176&gt;=2,INDEX($GV:$GV,$JF176+2),"")</f>
      </c>
      <c r="GZ176">
        <f>IF($JG176&gt;=3,INDEX($GV:$GV,$JF176+3),"")</f>
      </c>
      <c r="HA176">
        <f>IF($JG176&gt;=4,INDEX($GV:$GV,$JF176+4),"")</f>
      </c>
      <c r="HB176">
        <f>IF($JG176&gt;=5,INDEX($GV:$GV,$JF176+5),"")</f>
      </c>
      <c r="HC176">
        <f>IF($JG176&gt;=6,INDEX($GV:$GV,$JF176+6),"")</f>
      </c>
      <c r="HD176">
        <f>IF($JG176&gt;=7,INDEX($GV:$GV,$JF176+7),"")</f>
      </c>
      <c r="HE176">
        <f>IF($JG176&gt;=8,INDEX($GV:$GV,$JF176+8),"")</f>
      </c>
      <c r="HF176">
        <f>IF($JG176&gt;=9,INDEX($GV:$GV,$JF176+9),"")</f>
      </c>
      <c r="HG176">
        <f>IF($JG176&gt;=10,INDEX($GV:$GV,$JF176+10),"")</f>
      </c>
      <c r="HH176">
        <f>IF($JG176&gt;=11,INDEX($GV:$GV,$JF176+11),"")</f>
      </c>
      <c r="HI176">
        <f>IF($JG176&gt;=12,INDEX($GV:$GV,$JF176+12),"")</f>
      </c>
      <c r="HJ176">
        <f>IF($JG176&gt;=13,INDEX($GV:$GV,$JF176+13),"")</f>
      </c>
      <c r="HK176">
        <f>IF($JG176&gt;=14,INDEX($GV:$GV,$JF176+14),"")</f>
      </c>
      <c r="HL176">
        <f>IF($JG176&gt;=15,INDEX($GV:$GV,$JF176+15),"")</f>
      </c>
      <c r="HM176">
        <f>IF($JG176&gt;=16,INDEX($GV:$GV,$JF176+16),"")</f>
      </c>
      <c r="HN176">
        <f>IF($JG176&gt;=17,INDEX($GV:$GV,$JF176+17),"")</f>
      </c>
      <c r="HO176">
        <f>IF($JG176&gt;=18,INDEX($GV:$GV,$JF176+18),"")</f>
      </c>
      <c r="HP176">
        <f>IF($JG176&gt;=19,INDEX($GV:$GV,$JF176+19),"")</f>
      </c>
      <c r="HQ176">
        <f>IF($JG176&gt;=20,INDEX($GV:$GV,$JF176+20),"")</f>
      </c>
      <c r="HR176">
        <f>IF($JG176&gt;=21,INDEX($GV:$GV,$JF176+21),"")</f>
      </c>
      <c r="HS176">
        <f>IF($JG176&gt;=22,INDEX($GV:$GV,$JF176+22),"")</f>
      </c>
      <c r="HT176">
        <f>IF($JG176&gt;=23,INDEX($GV:$GV,$JF176+23),"")</f>
      </c>
      <c r="HU176">
        <f>IF($JG176&gt;=24,INDEX($GV:$GV,$JF176+24),"")</f>
      </c>
      <c r="HV176">
        <f>IF($JG176&gt;=25,INDEX($GV:$GV,$JF176+25),"")</f>
      </c>
      <c r="HW176">
        <f>IF($JG176&gt;=26,INDEX($GV:$GV,$JF176+26),"")</f>
      </c>
      <c r="HX176">
        <f>IF($JG176&gt;=27,INDEX($GV:$GV,$JF176+27),"")</f>
      </c>
      <c r="HY176">
        <f>IF($JG176&gt;=28,INDEX($GV:$GV,$JF176+28),"")</f>
      </c>
      <c r="HZ176">
        <f>IF($JG176&gt;=29,INDEX($GV:$GV,$JF176+29),"")</f>
      </c>
      <c r="IA176">
        <f>IF($JG176&gt;=30,INDEX($GV:$GV,$JF176+30),"")</f>
      </c>
      <c r="IB176">
        <f>IF($JG176&gt;=31,INDEX($GV:$GV,$JF176+31),"")</f>
      </c>
      <c r="IC176">
        <f>IF($JG176&gt;=32,INDEX($GV:$GV,$JF176+32),"")</f>
      </c>
      <c r="ID176">
        <f>IF($JG176&gt;=33,INDEX($GV:$GV,$JF176+33),"")</f>
      </c>
      <c r="IE176">
        <f>IF($JG176&gt;=34,INDEX($GV:$GV,$JF176+34),"")</f>
      </c>
      <c r="IF176">
        <f>IF($JG176&gt;=35,INDEX($GV:$GV,$JF176+35),"")</f>
      </c>
      <c r="IG176">
        <f>IF($JG176&gt;=36,INDEX($GV:$GV,$JF176+36),"")</f>
      </c>
      <c r="IH176">
        <f>IF($JG176&gt;=37,INDEX($GV:$GV,$JF176+37),"")</f>
      </c>
      <c r="II176">
        <f>IF($JG176&gt;=38,INDEX($GV:$GV,$JF176+38),"")</f>
      </c>
      <c r="IJ176">
        <f>IF($JG176&gt;=39,INDEX($GV:$GV,$JF176+39),"")</f>
      </c>
      <c r="IK176">
        <f>IF($JG176&gt;=40,INDEX($GV:$GV,$JF176+40),"")</f>
      </c>
      <c r="IL176">
        <f>IF($JG176&gt;=41,INDEX($GV:$GV,$JF176+41),"")</f>
      </c>
      <c r="IM176">
        <f>IF($JG176&gt;=42,INDEX($GV:$GV,$JF176+42),"")</f>
      </c>
      <c r="IN176">
        <f>IF($JG176&gt;=43,INDEX($GV:$GV,$JF176+43),"")</f>
      </c>
      <c r="IO176">
        <f>IF($JG176&gt;=44,INDEX($GV:$GV,$JF176+44),"")</f>
      </c>
      <c r="IP176">
        <f>IF($JG176&gt;=45,INDEX($GV:$GV,$JF176+45),"")</f>
      </c>
      <c r="IQ176">
        <f>IF($JG176&gt;=46,INDEX($GV:$GV,$JF176+46),"")</f>
      </c>
      <c r="IR176">
        <f>IF($JG176&gt;=47,INDEX($GV:$GV,$JF176+47),"")</f>
      </c>
      <c r="IS176">
        <f>IF($JG176&gt;=48,INDEX($GV:$GV,$JF176+48),"")</f>
      </c>
      <c r="IT176">
        <f>IF($JG176&gt;=49,INDEX($GV:$GV,$JF176+49),"")</f>
      </c>
      <c r="IU176">
        <f>IF($JG176&gt;=50,INDEX($GV:$GV,$JF176+50),"")</f>
      </c>
      <c r="IV176">
        <f>IF($JG176&gt;=51,INDEX($GV:$GV,$JF176+51),"")</f>
      </c>
      <c r="IW176">
        <f>IF($JG176&gt;=52,INDEX($GV:$GV,$JF176+52),"")</f>
      </c>
      <c r="IX176">
        <f>IF($JG176&gt;=53,INDEX($GV:$GV,$JF176+53),"")</f>
      </c>
      <c r="IY176">
        <f>IF($JG176&gt;=54,INDEX($GV:$GV,$JF176+54),"")</f>
      </c>
      <c r="IZ176">
        <f>IF($JG176&gt;=55,INDEX($GV:$GV,$JF176+55),"")</f>
      </c>
      <c r="JA176">
        <f>IF($JG176&gt;=56,INDEX($GV:$GV,$JF176+56),"")</f>
      </c>
      <c r="JB176">
        <f>IF($JG176&gt;=57,INDEX($GV:$GV,$JF176+57),"")</f>
      </c>
      <c r="JC176">
        <f>IF($JG176&gt;=58,INDEX($GV:$GV,$JF176+58),"")</f>
      </c>
      <c r="JD176">
        <f>IF($JG176&gt;=59,INDEX($GV:$GV,$JF176+59),"")</f>
      </c>
      <c r="JE176">
        <f>IF($JG176&gt;=60,INDEX($GV:$GV,$JF176+60),"")</f>
      </c>
      <c r="JF176">
        <f>IFERROR(MATCH($GU176,$GV$2:$GV$322,0)+1,0)</f>
      </c>
      <c r="JG176">
        <f>IFERROR(INDEX($GW$2:$GW$322,MATCH($GU176,$GV$2:$GV$322,0)),0)</f>
      </c>
      <c r="JH176" t="s">
        <v>44</v>
      </c>
      <c r="JI176" t="s">
        <v>44</v>
      </c>
    </row>
    <row r="177" spans="1:269" x14ac:dyDescent="0.25">
      <c r="R177">
        <f>IF(OR($U177="",$Q177=""),"",IFERROR($U177/$Q177,0))</f>
      </c>
      <c r="S177">
        <f>IF($U177="","",
SUM($T177,$V177,$AA177,$W177,$Y177)*
(1-IF($AB177="",0,VALUE($AB177)/100)))</f>
      </c>
      <c r="T177">
        <f>IF($U177="","",$U177)</f>
      </c>
      <c r="V177">
        <f>IF($U177="","",
IF($O177="","",
IF(ISNUMBER(SEARCH("exempt",LOWER($O177))),0,
$U177*(VALUE(SUBSTITUTE($O177,"%",""))/100))))</f>
      </c>
      <c r="AC177">
        <f>IFERROR(IF(FIND(" - ",$K177)&gt;0,MID($K177,FIND(" - ",$K177)+3,LEN($K177)),""),"")</f>
      </c>
      <c r="AL177" t="s">
        <v>856</v>
      </c>
      <c r="AQ177" t="s">
        <v>857</v>
      </c>
      <c r="AT177">
        <f>IFERROR(LEFT($K177,FIND(" - ",$K177)-1),$K177)</f>
      </c>
      <c r="AW177">
        <f>IF($CL177&gt;=1,INDEX($AU:$AU,$CK177+1),"")</f>
      </c>
      <c r="AX177">
        <f>IF($CL177&gt;=2,INDEX($AU:$AU,$CK177+2),"")</f>
      </c>
      <c r="AY177">
        <f>IF($CL177&gt;=3,INDEX($AU:$AU,$CK177+3),"")</f>
      </c>
      <c r="AZ177">
        <f>IF($CL177&gt;=4,INDEX($AU:$AU,$CK177+4),"")</f>
      </c>
      <c r="BA177">
        <f>IF($CL177&gt;=5,INDEX($AU:$AU,$CK177+5),"")</f>
      </c>
      <c r="BB177">
        <f>IF($CL177&gt;=6,INDEX($AU:$AU,$CK177+6),"")</f>
      </c>
      <c r="BC177">
        <f>IF($CL177&gt;=7,INDEX($AU:$AU,$CK177+7),"")</f>
      </c>
      <c r="BD177">
        <f>IF($CL177&gt;=8,INDEX($AU:$AU,$CK177+8),"")</f>
      </c>
      <c r="BE177">
        <f>IF($CL177&gt;=9,INDEX($AU:$AU,$CK177+9),"")</f>
      </c>
      <c r="BF177">
        <f>IF($CL177&gt;=10,INDEX($AU:$AU,$CK177+10),"")</f>
      </c>
      <c r="BG177">
        <f>IF($CL177&gt;=11,INDEX($AU:$AU,$CK177+11),"")</f>
      </c>
      <c r="BH177">
        <f>IF($CL177&gt;=12,INDEX($AU:$AU,$CK177+12),"")</f>
      </c>
      <c r="BI177">
        <f>IF($CL177&gt;=13,INDEX($AU:$AU,$CK177+13),"")</f>
      </c>
      <c r="BJ177">
        <f>IF($CL177&gt;=14,INDEX($AU:$AU,$CK177+14),"")</f>
      </c>
      <c r="BK177">
        <f>IF($CL177&gt;=15,INDEX($AU:$AU,$CK177+15),"")</f>
      </c>
      <c r="BL177">
        <f>IF($CL177&gt;=16,INDEX($AU:$AU,$CK177+16),"")</f>
      </c>
      <c r="BM177">
        <f>IF($CL177&gt;=17,INDEX($AU:$AU,$CK177+17),"")</f>
      </c>
      <c r="BN177">
        <f>IF($CL177&gt;=18,INDEX($AU:$AU,$CK177+18),"")</f>
      </c>
      <c r="BO177">
        <f>IF($CL177&gt;=19,INDEX($AU:$AU,$CK177+19),"")</f>
      </c>
      <c r="BP177">
        <f>IF($CL177&gt;=20,INDEX($AU:$AU,$CK177+20),"")</f>
      </c>
      <c r="BQ177">
        <f>IF($CL177&gt;=21,INDEX($AU:$AU,$CK177+21),"")</f>
      </c>
      <c r="BR177">
        <f>IF($CL177&gt;=22,INDEX($AU:$AU,$CK177+22),"")</f>
      </c>
      <c r="BS177">
        <f>IF($CL177&gt;=23,INDEX($AU:$AU,$CK177+23),"")</f>
      </c>
      <c r="BT177">
        <f>IF($CL177&gt;=24,INDEX($AU:$AU,$CK177+24),"")</f>
      </c>
      <c r="BU177">
        <f>IF($CL177&gt;=25,INDEX($AU:$AU,$CK177+25),"")</f>
      </c>
      <c r="BV177">
        <f>IF($CL177&gt;=26,INDEX($AU:$AU,$CK177+26),"")</f>
      </c>
      <c r="BW177">
        <f>IF($CL177&gt;=27,INDEX($AU:$AU,$CK177+27),"")</f>
      </c>
      <c r="BX177">
        <f>IF($CL177&gt;=28,INDEX($AU:$AU,$CK177+28),"")</f>
      </c>
      <c r="BY177">
        <f>IF($CL177&gt;=29,INDEX($AU:$AU,$CK177+29),"")</f>
      </c>
      <c r="BZ177">
        <f>IF($CL177&gt;=30,INDEX($AU:$AU,$CK177+30),"")</f>
      </c>
      <c r="CA177">
        <f>IF($CL177&gt;=31,INDEX($AU:$AU,$CK177+31),"")</f>
      </c>
      <c r="CB177">
        <f>IF($CL177&gt;=32,INDEX($AU:$AU,$CK177+32),"")</f>
      </c>
      <c r="CC177">
        <f>IF($CL177&gt;=33,INDEX($AU:$AU,$CK177+33),"")</f>
      </c>
      <c r="CD177">
        <f>IF($CL177&gt;=34,INDEX($AU:$AU,$CK177+34),"")</f>
      </c>
      <c r="CE177">
        <f>IF($CL177&gt;=35,INDEX($AU:$AU,$CK177+35),"")</f>
      </c>
      <c r="CF177">
        <f>IF($CL177&gt;=36,INDEX($AU:$AU,$CK177+36),"")</f>
      </c>
      <c r="CG177">
        <f>IF($CL177&gt;=37,INDEX($AU:$AU,$CK177+37),"")</f>
      </c>
      <c r="CH177">
        <f>IF($CL177&gt;=38,INDEX($AU:$AU,$CK177+38),"")</f>
      </c>
      <c r="CI177">
        <f>IF($CL177&gt;=39,INDEX($AU:$AU,$CK177+39),"")</f>
      </c>
      <c r="CJ177">
        <f>IF($CL177&gt;=40,INDEX($AU:$AU,$CK177+40),"")</f>
      </c>
      <c r="CK177">
        <f>IFERROR(MATCH($AT177,$AU$2:$AU$133,0)+1,0)</f>
      </c>
      <c r="CL177">
        <f>IFERROR(INDEX($AV$2:$AV$133,MATCH($AT177,$AU$2:$AU$133,0)),0)</f>
      </c>
      <c r="CM177">
        <f>IFERROR(LEFT($L177,FIND(" - ",$L177)-1),$L177)</f>
      </c>
      <c r="CN177" t="s">
        <v>858</v>
      </c>
      <c r="CO177">
        <v>1</v>
      </c>
      <c r="CP177">
        <f>IF($DK177&gt;=1,INDEX($CN:$CN,$DJ177+1),"")</f>
      </c>
      <c r="CQ177">
        <f>IF($DK177&gt;=2,INDEX($CN:$CN,$DJ177+2),"")</f>
      </c>
      <c r="CR177">
        <f>IF($DK177&gt;=3,INDEX($CN:$CN,$DJ177+3),"")</f>
      </c>
      <c r="CS177">
        <f>IF($DK177&gt;=4,INDEX($CN:$CN,$DJ177+4),"")</f>
      </c>
      <c r="CT177">
        <f>IF($DK177&gt;=5,INDEX($CN:$CN,$DJ177+5),"")</f>
      </c>
      <c r="CU177">
        <f>IF($DK177&gt;=6,INDEX($CN:$CN,$DJ177+6),"")</f>
      </c>
      <c r="CV177">
        <f>IF($DK177&gt;=7,INDEX($CN:$CN,$DJ177+7),"")</f>
      </c>
      <c r="CW177">
        <f>IF($DK177&gt;=8,INDEX($CN:$CN,$DJ177+8),"")</f>
      </c>
      <c r="CX177">
        <f>IF($DK177&gt;=9,INDEX($CN:$CN,$DJ177+9),"")</f>
      </c>
      <c r="CY177">
        <f>IF($DK177&gt;=10,INDEX($CN:$CN,$DJ177+10),"")</f>
      </c>
      <c r="CZ177">
        <f>IF($DK177&gt;=11,INDEX($CN:$CN,$DJ177+11),"")</f>
      </c>
      <c r="DA177">
        <f>IF($DK177&gt;=12,INDEX($CN:$CN,$DJ177+12),"")</f>
      </c>
      <c r="DB177">
        <f>IF($DK177&gt;=13,INDEX($CN:$CN,$DJ177+13),"")</f>
      </c>
      <c r="DC177">
        <f>IF($DK177&gt;=14,INDEX($CN:$CN,$DJ177+14),"")</f>
      </c>
      <c r="DD177">
        <f>IF($DK177&gt;=15,INDEX($CN:$CN,$DJ177+15),"")</f>
      </c>
      <c r="DE177">
        <f>IF($DK177&gt;=16,INDEX($CN:$CN,$DJ177+16),"")</f>
      </c>
      <c r="DF177">
        <f>IF($DK177&gt;=17,INDEX($CN:$CN,$DJ177+17),"")</f>
      </c>
      <c r="DG177">
        <f>IF($DK177&gt;=18,INDEX($CN:$CN,$DJ177+18),"")</f>
      </c>
      <c r="DH177">
        <f>IF($DK177&gt;=19,INDEX($CN:$CN,$DJ177+19),"")</f>
      </c>
      <c r="DI177">
        <f>IF($DK177&gt;=20,INDEX($CN:$CN,$DJ177+20),"")</f>
      </c>
      <c r="DJ177">
        <f>IFERROR(MATCH($CM177,$CN$2:$CN$1089,0)+1,0)</f>
      </c>
      <c r="DK177">
        <f>IFERROR(INDEX($CO$2:$CO$1089,MATCH($CM177,$CN$2:$CN$1089,0)),0)</f>
      </c>
      <c r="DL177">
        <f>IFERROR(INDEX($AS:$AS,MATCH($O177,$AR:$AR,0))&amp;"","")</f>
      </c>
      <c r="DP177">
        <f>IF($GS177&gt;=1,INDEX($DM:$DM,$GR177+1),"")</f>
      </c>
      <c r="DQ177">
        <f>IF($GS177&gt;=2,INDEX($DM:$DM,$GR177+2),"")</f>
      </c>
      <c r="DR177">
        <f>IF($GS177&gt;=3,INDEX($DM:$DM,$GR177+3),"")</f>
      </c>
      <c r="DS177">
        <f>IF($GS177&gt;=4,INDEX($DM:$DM,$GR177+4),"")</f>
      </c>
      <c r="DT177">
        <f>IF($GS177&gt;=5,INDEX($DM:$DM,$GR177+5),"")</f>
      </c>
      <c r="DU177">
        <f>IF($GS177&gt;=6,INDEX($DM:$DM,$GR177+6),"")</f>
      </c>
      <c r="DV177">
        <f>IF($GS177&gt;=7,INDEX($DM:$DM,$GR177+7),"")</f>
      </c>
      <c r="DW177">
        <f>IF($GS177&gt;=8,INDEX($DM:$DM,$GR177+8),"")</f>
      </c>
      <c r="DX177">
        <f>IF($GS177&gt;=9,INDEX($DM:$DM,$GR177+9),"")</f>
      </c>
      <c r="DY177">
        <f>IF($GS177&gt;=10,INDEX($DM:$DM,$GR177+10),"")</f>
      </c>
      <c r="DZ177">
        <f>IF($GS177&gt;=11,INDEX($DM:$DM,$GR177+11),"")</f>
      </c>
      <c r="EA177">
        <f>IF($GS177&gt;=12,INDEX($DM:$DM,$GR177+12),"")</f>
      </c>
      <c r="EB177">
        <f>IF($GS177&gt;=13,INDEX($DM:$DM,$GR177+13),"")</f>
      </c>
      <c r="EC177">
        <f>IF($GS177&gt;=14,INDEX($DM:$DM,$GR177+14),"")</f>
      </c>
      <c r="ED177">
        <f>IF($GS177&gt;=15,INDEX($DM:$DM,$GR177+15),"")</f>
      </c>
      <c r="EE177">
        <f>IF($GS177&gt;=16,INDEX($DM:$DM,$GR177+16),"")</f>
      </c>
      <c r="EF177">
        <f>IF($GS177&gt;=17,INDEX($DM:$DM,$GR177+17),"")</f>
      </c>
      <c r="EG177">
        <f>IF($GS177&gt;=18,INDEX($DM:$DM,$GR177+18),"")</f>
      </c>
      <c r="EH177">
        <f>IF($GS177&gt;=19,INDEX($DM:$DM,$GR177+19),"")</f>
      </c>
      <c r="EI177">
        <f>IF($GS177&gt;=20,INDEX($DM:$DM,$GR177+20),"")</f>
      </c>
      <c r="EJ177">
        <f>IF($GS177&gt;=21,INDEX($DM:$DM,$GR177+21),"")</f>
      </c>
      <c r="EK177">
        <f>IF($GS177&gt;=22,INDEX($DM:$DM,$GR177+22),"")</f>
      </c>
      <c r="EL177">
        <f>IF($GS177&gt;=23,INDEX($DM:$DM,$GR177+23),"")</f>
      </c>
      <c r="EM177">
        <f>IF($GS177&gt;=24,INDEX($DM:$DM,$GR177+24),"")</f>
      </c>
      <c r="EN177">
        <f>IF($GS177&gt;=25,INDEX($DM:$DM,$GR177+25),"")</f>
      </c>
      <c r="EO177">
        <f>IF($GS177&gt;=26,INDEX($DM:$DM,$GR177+26),"")</f>
      </c>
      <c r="EP177">
        <f>IF($GS177&gt;=27,INDEX($DM:$DM,$GR177+27),"")</f>
      </c>
      <c r="EQ177">
        <f>IF($GS177&gt;=28,INDEX($DM:$DM,$GR177+28),"")</f>
      </c>
      <c r="ER177">
        <f>IF($GS177&gt;=29,INDEX($DM:$DM,$GR177+29),"")</f>
      </c>
      <c r="ES177">
        <f>IF($GS177&gt;=30,INDEX($DM:$DM,$GR177+30),"")</f>
      </c>
      <c r="ET177">
        <f>IF($GS177&gt;=31,INDEX($DM:$DM,$GR177+31),"")</f>
      </c>
      <c r="EU177">
        <f>IF($GS177&gt;=32,INDEX($DM:$DM,$GR177+32),"")</f>
      </c>
      <c r="EV177">
        <f>IF($GS177&gt;=33,INDEX($DM:$DM,$GR177+33),"")</f>
      </c>
      <c r="EW177">
        <f>IF($GS177&gt;=34,INDEX($DM:$DM,$GR177+34),"")</f>
      </c>
      <c r="EX177">
        <f>IF($GS177&gt;=35,INDEX($DM:$DM,$GR177+35),"")</f>
      </c>
      <c r="EY177">
        <f>IF($GS177&gt;=36,INDEX($DM:$DM,$GR177+36),"")</f>
      </c>
      <c r="EZ177">
        <f>IF($GS177&gt;=37,INDEX($DM:$DM,$GR177+37),"")</f>
      </c>
      <c r="FA177">
        <f>IF($GS177&gt;=38,INDEX($DM:$DM,$GR177+38),"")</f>
      </c>
      <c r="FB177">
        <f>IF($GS177&gt;=39,INDEX($DM:$DM,$GR177+39),"")</f>
      </c>
      <c r="FC177">
        <f>IF($GS177&gt;=40,INDEX($DM:$DM,$GR177+40),"")</f>
      </c>
      <c r="FD177">
        <f>IF($GS177&gt;=1,INDEX($DN:$DN,$GR177+1),"")</f>
      </c>
      <c r="FE177">
        <f>IF($GS177&gt;=2,INDEX($DN:$DN,$GR177+2),"")</f>
      </c>
      <c r="FF177">
        <f>IF($GS177&gt;=3,INDEX($DN:$DN,$GR177+3),"")</f>
      </c>
      <c r="FG177">
        <f>IF($GS177&gt;=4,INDEX($DN:$DN,$GR177+4),"")</f>
      </c>
      <c r="FH177">
        <f>IF($GS177&gt;=5,INDEX($DN:$DN,$GR177+5),"")</f>
      </c>
      <c r="FI177">
        <f>IF($GS177&gt;=6,INDEX($DN:$DN,$GR177+6),"")</f>
      </c>
      <c r="FJ177">
        <f>IF($GS177&gt;=7,INDEX($DN:$DN,$GR177+7),"")</f>
      </c>
      <c r="FK177">
        <f>IF($GS177&gt;=8,INDEX($DN:$DN,$GR177+8),"")</f>
      </c>
      <c r="FL177">
        <f>IF($GS177&gt;=9,INDEX($DN:$DN,$GR177+9),"")</f>
      </c>
      <c r="FM177">
        <f>IF($GS177&gt;=10,INDEX($DN:$DN,$GR177+10),"")</f>
      </c>
      <c r="FN177">
        <f>IF($GS177&gt;=11,INDEX($DN:$DN,$GR177+11),"")</f>
      </c>
      <c r="FO177">
        <f>IF($GS177&gt;=12,INDEX($DN:$DN,$GR177+12),"")</f>
      </c>
      <c r="FP177">
        <f>IF($GS177&gt;=13,INDEX($DN:$DN,$GR177+13),"")</f>
      </c>
      <c r="FQ177">
        <f>IF($GS177&gt;=14,INDEX($DN:$DN,$GR177+14),"")</f>
      </c>
      <c r="FR177">
        <f>IF($GS177&gt;=15,INDEX($DN:$DN,$GR177+15),"")</f>
      </c>
      <c r="FS177">
        <f>IF($GS177&gt;=16,INDEX($DN:$DN,$GR177+16),"")</f>
      </c>
      <c r="FT177">
        <f>IF($GS177&gt;=17,INDEX($DN:$DN,$GR177+17),"")</f>
      </c>
      <c r="FU177">
        <f>IF($GS177&gt;=18,INDEX($DN:$DN,$GR177+18),"")</f>
      </c>
      <c r="FV177">
        <f>IF($GS177&gt;=19,INDEX($DN:$DN,$GR177+19),"")</f>
      </c>
      <c r="FW177">
        <f>IF($GS177&gt;=20,INDEX($DN:$DN,$GR177+20),"")</f>
      </c>
      <c r="FX177">
        <f>IF($GS177&gt;=21,INDEX($DN:$DN,$GR177+21),"")</f>
      </c>
      <c r="FY177">
        <f>IF($GS177&gt;=22,INDEX($DN:$DN,$GR177+22),"")</f>
      </c>
      <c r="FZ177">
        <f>IF($GS177&gt;=23,INDEX($DN:$DN,$GR177+23),"")</f>
      </c>
      <c r="GA177">
        <f>IF($GS177&gt;=24,INDEX($DN:$DN,$GR177+24),"")</f>
      </c>
      <c r="GB177">
        <f>IF($GS177&gt;=25,INDEX($DN:$DN,$GR177+25),"")</f>
      </c>
      <c r="GC177">
        <f>IF($GS177&gt;=26,INDEX($DN:$DN,$GR177+26),"")</f>
      </c>
      <c r="GD177">
        <f>IF($GS177&gt;=27,INDEX($DN:$DN,$GR177+27),"")</f>
      </c>
      <c r="GE177">
        <f>IF($GS177&gt;=28,INDEX($DN:$DN,$GR177+28),"")</f>
      </c>
      <c r="GF177">
        <f>IF($GS177&gt;=29,INDEX($DN:$DN,$GR177+29),"")</f>
      </c>
      <c r="GG177">
        <f>IF($GS177&gt;=30,INDEX($DN:$DN,$GR177+30),"")</f>
      </c>
      <c r="GH177">
        <f>IF($GS177&gt;=31,INDEX($DN:$DN,$GR177+31),"")</f>
      </c>
      <c r="GI177">
        <f>IF($GS177&gt;=32,INDEX($DN:$DN,$GR177+32),"")</f>
      </c>
      <c r="GJ177">
        <f>IF($GS177&gt;=33,INDEX($DN:$DN,$GR177+33),"")</f>
      </c>
      <c r="GK177">
        <f>IF($GS177&gt;=34,INDEX($DN:$DN,$GR177+34),"")</f>
      </c>
      <c r="GL177">
        <f>IF($GS177&gt;=35,INDEX($DN:$DN,$GR177+35),"")</f>
      </c>
      <c r="GM177">
        <f>IF($GS177&gt;=36,INDEX($DN:$DN,$GR177+36),"")</f>
      </c>
      <c r="GN177">
        <f>IF($GS177&gt;=37,INDEX($DN:$DN,$GR177+37),"")</f>
      </c>
      <c r="GO177">
        <f>IF($GS177&gt;=38,INDEX($DN:$DN,$GR177+38),"")</f>
      </c>
      <c r="GP177">
        <f>IF($GS177&gt;=39,INDEX($DN:$DN,$GR177+39),"")</f>
      </c>
      <c r="GQ177">
        <f>IF($GS177&gt;=40,INDEX($DN:$DN,$GR177+40),"")</f>
      </c>
      <c r="GR177">
        <f>IFERROR(MATCH($DL177,$DM$2:$DM$148,0)+1,0)</f>
      </c>
      <c r="GS177">
        <f>IFERROR(INDEX($DO$2:$DO$148,MATCH($DL177,$DM$2:$DM$148,0)),0)</f>
      </c>
      <c r="GT177">
        <f>IFERROR(MATCH($Z177,$DP$177:$FC$177,0),0)</f>
      </c>
      <c r="GU177">
        <f>IF($GT177&gt;0,INDEX($FD$177:$GQ$177,$GT177),"")</f>
      </c>
      <c r="GV177" t="s">
        <v>771</v>
      </c>
      <c r="GX177">
        <f>IF($JG177&gt;=1,INDEX($GV:$GV,$JF177+1),"")</f>
      </c>
      <c r="GY177">
        <f>IF($JG177&gt;=2,INDEX($GV:$GV,$JF177+2),"")</f>
      </c>
      <c r="GZ177">
        <f>IF($JG177&gt;=3,INDEX($GV:$GV,$JF177+3),"")</f>
      </c>
      <c r="HA177">
        <f>IF($JG177&gt;=4,INDEX($GV:$GV,$JF177+4),"")</f>
      </c>
      <c r="HB177">
        <f>IF($JG177&gt;=5,INDEX($GV:$GV,$JF177+5),"")</f>
      </c>
      <c r="HC177">
        <f>IF($JG177&gt;=6,INDEX($GV:$GV,$JF177+6),"")</f>
      </c>
      <c r="HD177">
        <f>IF($JG177&gt;=7,INDEX($GV:$GV,$JF177+7),"")</f>
      </c>
      <c r="HE177">
        <f>IF($JG177&gt;=8,INDEX($GV:$GV,$JF177+8),"")</f>
      </c>
      <c r="HF177">
        <f>IF($JG177&gt;=9,INDEX($GV:$GV,$JF177+9),"")</f>
      </c>
      <c r="HG177">
        <f>IF($JG177&gt;=10,INDEX($GV:$GV,$JF177+10),"")</f>
      </c>
      <c r="HH177">
        <f>IF($JG177&gt;=11,INDEX($GV:$GV,$JF177+11),"")</f>
      </c>
      <c r="HI177">
        <f>IF($JG177&gt;=12,INDEX($GV:$GV,$JF177+12),"")</f>
      </c>
      <c r="HJ177">
        <f>IF($JG177&gt;=13,INDEX($GV:$GV,$JF177+13),"")</f>
      </c>
      <c r="HK177">
        <f>IF($JG177&gt;=14,INDEX($GV:$GV,$JF177+14),"")</f>
      </c>
      <c r="HL177">
        <f>IF($JG177&gt;=15,INDEX($GV:$GV,$JF177+15),"")</f>
      </c>
      <c r="HM177">
        <f>IF($JG177&gt;=16,INDEX($GV:$GV,$JF177+16),"")</f>
      </c>
      <c r="HN177">
        <f>IF($JG177&gt;=17,INDEX($GV:$GV,$JF177+17),"")</f>
      </c>
      <c r="HO177">
        <f>IF($JG177&gt;=18,INDEX($GV:$GV,$JF177+18),"")</f>
      </c>
      <c r="HP177">
        <f>IF($JG177&gt;=19,INDEX($GV:$GV,$JF177+19),"")</f>
      </c>
      <c r="HQ177">
        <f>IF($JG177&gt;=20,INDEX($GV:$GV,$JF177+20),"")</f>
      </c>
      <c r="HR177">
        <f>IF($JG177&gt;=21,INDEX($GV:$GV,$JF177+21),"")</f>
      </c>
      <c r="HS177">
        <f>IF($JG177&gt;=22,INDEX($GV:$GV,$JF177+22),"")</f>
      </c>
      <c r="HT177">
        <f>IF($JG177&gt;=23,INDEX($GV:$GV,$JF177+23),"")</f>
      </c>
      <c r="HU177">
        <f>IF($JG177&gt;=24,INDEX($GV:$GV,$JF177+24),"")</f>
      </c>
      <c r="HV177">
        <f>IF($JG177&gt;=25,INDEX($GV:$GV,$JF177+25),"")</f>
      </c>
      <c r="HW177">
        <f>IF($JG177&gt;=26,INDEX($GV:$GV,$JF177+26),"")</f>
      </c>
      <c r="HX177">
        <f>IF($JG177&gt;=27,INDEX($GV:$GV,$JF177+27),"")</f>
      </c>
      <c r="HY177">
        <f>IF($JG177&gt;=28,INDEX($GV:$GV,$JF177+28),"")</f>
      </c>
      <c r="HZ177">
        <f>IF($JG177&gt;=29,INDEX($GV:$GV,$JF177+29),"")</f>
      </c>
      <c r="IA177">
        <f>IF($JG177&gt;=30,INDEX($GV:$GV,$JF177+30),"")</f>
      </c>
      <c r="IB177">
        <f>IF($JG177&gt;=31,INDEX($GV:$GV,$JF177+31),"")</f>
      </c>
      <c r="IC177">
        <f>IF($JG177&gt;=32,INDEX($GV:$GV,$JF177+32),"")</f>
      </c>
      <c r="ID177">
        <f>IF($JG177&gt;=33,INDEX($GV:$GV,$JF177+33),"")</f>
      </c>
      <c r="IE177">
        <f>IF($JG177&gt;=34,INDEX($GV:$GV,$JF177+34),"")</f>
      </c>
      <c r="IF177">
        <f>IF($JG177&gt;=35,INDEX($GV:$GV,$JF177+35),"")</f>
      </c>
      <c r="IG177">
        <f>IF($JG177&gt;=36,INDEX($GV:$GV,$JF177+36),"")</f>
      </c>
      <c r="IH177">
        <f>IF($JG177&gt;=37,INDEX($GV:$GV,$JF177+37),"")</f>
      </c>
      <c r="II177">
        <f>IF($JG177&gt;=38,INDEX($GV:$GV,$JF177+38),"")</f>
      </c>
      <c r="IJ177">
        <f>IF($JG177&gt;=39,INDEX($GV:$GV,$JF177+39),"")</f>
      </c>
      <c r="IK177">
        <f>IF($JG177&gt;=40,INDEX($GV:$GV,$JF177+40),"")</f>
      </c>
      <c r="IL177">
        <f>IF($JG177&gt;=41,INDEX($GV:$GV,$JF177+41),"")</f>
      </c>
      <c r="IM177">
        <f>IF($JG177&gt;=42,INDEX($GV:$GV,$JF177+42),"")</f>
      </c>
      <c r="IN177">
        <f>IF($JG177&gt;=43,INDEX($GV:$GV,$JF177+43),"")</f>
      </c>
      <c r="IO177">
        <f>IF($JG177&gt;=44,INDEX($GV:$GV,$JF177+44),"")</f>
      </c>
      <c r="IP177">
        <f>IF($JG177&gt;=45,INDEX($GV:$GV,$JF177+45),"")</f>
      </c>
      <c r="IQ177">
        <f>IF($JG177&gt;=46,INDEX($GV:$GV,$JF177+46),"")</f>
      </c>
      <c r="IR177">
        <f>IF($JG177&gt;=47,INDEX($GV:$GV,$JF177+47),"")</f>
      </c>
      <c r="IS177">
        <f>IF($JG177&gt;=48,INDEX($GV:$GV,$JF177+48),"")</f>
      </c>
      <c r="IT177">
        <f>IF($JG177&gt;=49,INDEX($GV:$GV,$JF177+49),"")</f>
      </c>
      <c r="IU177">
        <f>IF($JG177&gt;=50,INDEX($GV:$GV,$JF177+50),"")</f>
      </c>
      <c r="IV177">
        <f>IF($JG177&gt;=51,INDEX($GV:$GV,$JF177+51),"")</f>
      </c>
      <c r="IW177">
        <f>IF($JG177&gt;=52,INDEX($GV:$GV,$JF177+52),"")</f>
      </c>
      <c r="IX177">
        <f>IF($JG177&gt;=53,INDEX($GV:$GV,$JF177+53),"")</f>
      </c>
      <c r="IY177">
        <f>IF($JG177&gt;=54,INDEX($GV:$GV,$JF177+54),"")</f>
      </c>
      <c r="IZ177">
        <f>IF($JG177&gt;=55,INDEX($GV:$GV,$JF177+55),"")</f>
      </c>
      <c r="JA177">
        <f>IF($JG177&gt;=56,INDEX($GV:$GV,$JF177+56),"")</f>
      </c>
      <c r="JB177">
        <f>IF($JG177&gt;=57,INDEX($GV:$GV,$JF177+57),"")</f>
      </c>
      <c r="JC177">
        <f>IF($JG177&gt;=58,INDEX($GV:$GV,$JF177+58),"")</f>
      </c>
      <c r="JD177">
        <f>IF($JG177&gt;=59,INDEX($GV:$GV,$JF177+59),"")</f>
      </c>
      <c r="JE177">
        <f>IF($JG177&gt;=60,INDEX($GV:$GV,$JF177+60),"")</f>
      </c>
      <c r="JF177">
        <f>IFERROR(MATCH($GU177,$GV$2:$GV$322,0)+1,0)</f>
      </c>
      <c r="JG177">
        <f>IFERROR(INDEX($GW$2:$GW$322,MATCH($GU177,$GV$2:$GV$322,0)),0)</f>
      </c>
      <c r="JH177" t="s">
        <v>44</v>
      </c>
      <c r="JI177" t="s">
        <v>44</v>
      </c>
    </row>
    <row r="178" spans="1:269" x14ac:dyDescent="0.25">
      <c r="R178">
        <f>IF(OR($U178="",$Q178=""),"",IFERROR($U178/$Q178,0))</f>
      </c>
      <c r="S178">
        <f>IF($U178="","",
SUM($T178,$V178,$AA178,$W178,$Y178)*
(1-IF($AB178="",0,VALUE($AB178)/100)))</f>
      </c>
      <c r="T178">
        <f>IF($U178="","",$U178)</f>
      </c>
      <c r="V178">
        <f>IF($U178="","",
IF($O178="","",
IF(ISNUMBER(SEARCH("exempt",LOWER($O178))),0,
$U178*(VALUE(SUBSTITUTE($O178,"%",""))/100))))</f>
      </c>
      <c r="AC178">
        <f>IFERROR(IF(FIND(" - ",$K178)&gt;0,MID($K178,FIND(" - ",$K178)+3,LEN($K178)),""),"")</f>
      </c>
      <c r="AL178" t="s">
        <v>859</v>
      </c>
      <c r="AQ178" t="s">
        <v>860</v>
      </c>
      <c r="AT178">
        <f>IFERROR(LEFT($K178,FIND(" - ",$K178)-1),$K178)</f>
      </c>
      <c r="AW178">
        <f>IF($CL178&gt;=1,INDEX($AU:$AU,$CK178+1),"")</f>
      </c>
      <c r="AX178">
        <f>IF($CL178&gt;=2,INDEX($AU:$AU,$CK178+2),"")</f>
      </c>
      <c r="AY178">
        <f>IF($CL178&gt;=3,INDEX($AU:$AU,$CK178+3),"")</f>
      </c>
      <c r="AZ178">
        <f>IF($CL178&gt;=4,INDEX($AU:$AU,$CK178+4),"")</f>
      </c>
      <c r="BA178">
        <f>IF($CL178&gt;=5,INDEX($AU:$AU,$CK178+5),"")</f>
      </c>
      <c r="BB178">
        <f>IF($CL178&gt;=6,INDEX($AU:$AU,$CK178+6),"")</f>
      </c>
      <c r="BC178">
        <f>IF($CL178&gt;=7,INDEX($AU:$AU,$CK178+7),"")</f>
      </c>
      <c r="BD178">
        <f>IF($CL178&gt;=8,INDEX($AU:$AU,$CK178+8),"")</f>
      </c>
      <c r="BE178">
        <f>IF($CL178&gt;=9,INDEX($AU:$AU,$CK178+9),"")</f>
      </c>
      <c r="BF178">
        <f>IF($CL178&gt;=10,INDEX($AU:$AU,$CK178+10),"")</f>
      </c>
      <c r="BG178">
        <f>IF($CL178&gt;=11,INDEX($AU:$AU,$CK178+11),"")</f>
      </c>
      <c r="BH178">
        <f>IF($CL178&gt;=12,INDEX($AU:$AU,$CK178+12),"")</f>
      </c>
      <c r="BI178">
        <f>IF($CL178&gt;=13,INDEX($AU:$AU,$CK178+13),"")</f>
      </c>
      <c r="BJ178">
        <f>IF($CL178&gt;=14,INDEX($AU:$AU,$CK178+14),"")</f>
      </c>
      <c r="BK178">
        <f>IF($CL178&gt;=15,INDEX($AU:$AU,$CK178+15),"")</f>
      </c>
      <c r="BL178">
        <f>IF($CL178&gt;=16,INDEX($AU:$AU,$CK178+16),"")</f>
      </c>
      <c r="BM178">
        <f>IF($CL178&gt;=17,INDEX($AU:$AU,$CK178+17),"")</f>
      </c>
      <c r="BN178">
        <f>IF($CL178&gt;=18,INDEX($AU:$AU,$CK178+18),"")</f>
      </c>
      <c r="BO178">
        <f>IF($CL178&gt;=19,INDEX($AU:$AU,$CK178+19),"")</f>
      </c>
      <c r="BP178">
        <f>IF($CL178&gt;=20,INDEX($AU:$AU,$CK178+20),"")</f>
      </c>
      <c r="BQ178">
        <f>IF($CL178&gt;=21,INDEX($AU:$AU,$CK178+21),"")</f>
      </c>
      <c r="BR178">
        <f>IF($CL178&gt;=22,INDEX($AU:$AU,$CK178+22),"")</f>
      </c>
      <c r="BS178">
        <f>IF($CL178&gt;=23,INDEX($AU:$AU,$CK178+23),"")</f>
      </c>
      <c r="BT178">
        <f>IF($CL178&gt;=24,INDEX($AU:$AU,$CK178+24),"")</f>
      </c>
      <c r="BU178">
        <f>IF($CL178&gt;=25,INDEX($AU:$AU,$CK178+25),"")</f>
      </c>
      <c r="BV178">
        <f>IF($CL178&gt;=26,INDEX($AU:$AU,$CK178+26),"")</f>
      </c>
      <c r="BW178">
        <f>IF($CL178&gt;=27,INDEX($AU:$AU,$CK178+27),"")</f>
      </c>
      <c r="BX178">
        <f>IF($CL178&gt;=28,INDEX($AU:$AU,$CK178+28),"")</f>
      </c>
      <c r="BY178">
        <f>IF($CL178&gt;=29,INDEX($AU:$AU,$CK178+29),"")</f>
      </c>
      <c r="BZ178">
        <f>IF($CL178&gt;=30,INDEX($AU:$AU,$CK178+30),"")</f>
      </c>
      <c r="CA178">
        <f>IF($CL178&gt;=31,INDEX($AU:$AU,$CK178+31),"")</f>
      </c>
      <c r="CB178">
        <f>IF($CL178&gt;=32,INDEX($AU:$AU,$CK178+32),"")</f>
      </c>
      <c r="CC178">
        <f>IF($CL178&gt;=33,INDEX($AU:$AU,$CK178+33),"")</f>
      </c>
      <c r="CD178">
        <f>IF($CL178&gt;=34,INDEX($AU:$AU,$CK178+34),"")</f>
      </c>
      <c r="CE178">
        <f>IF($CL178&gt;=35,INDEX($AU:$AU,$CK178+35),"")</f>
      </c>
      <c r="CF178">
        <f>IF($CL178&gt;=36,INDEX($AU:$AU,$CK178+36),"")</f>
      </c>
      <c r="CG178">
        <f>IF($CL178&gt;=37,INDEX($AU:$AU,$CK178+37),"")</f>
      </c>
      <c r="CH178">
        <f>IF($CL178&gt;=38,INDEX($AU:$AU,$CK178+38),"")</f>
      </c>
      <c r="CI178">
        <f>IF($CL178&gt;=39,INDEX($AU:$AU,$CK178+39),"")</f>
      </c>
      <c r="CJ178">
        <f>IF($CL178&gt;=40,INDEX($AU:$AU,$CK178+40),"")</f>
      </c>
      <c r="CK178">
        <f>IFERROR(MATCH($AT178,$AU$2:$AU$133,0)+1,0)</f>
      </c>
      <c r="CL178">
        <f>IFERROR(INDEX($AV$2:$AV$133,MATCH($AT178,$AU$2:$AU$133,0)),0)</f>
      </c>
      <c r="CM178">
        <f>IFERROR(LEFT($L178,FIND(" - ",$L178)-1),$L178)</f>
      </c>
      <c r="CN178" t="s">
        <v>221</v>
      </c>
      <c r="CP178">
        <f>IF($DK178&gt;=1,INDEX($CN:$CN,$DJ178+1),"")</f>
      </c>
      <c r="CQ178">
        <f>IF($DK178&gt;=2,INDEX($CN:$CN,$DJ178+2),"")</f>
      </c>
      <c r="CR178">
        <f>IF($DK178&gt;=3,INDEX($CN:$CN,$DJ178+3),"")</f>
      </c>
      <c r="CS178">
        <f>IF($DK178&gt;=4,INDEX($CN:$CN,$DJ178+4),"")</f>
      </c>
      <c r="CT178">
        <f>IF($DK178&gt;=5,INDEX($CN:$CN,$DJ178+5),"")</f>
      </c>
      <c r="CU178">
        <f>IF($DK178&gt;=6,INDEX($CN:$CN,$DJ178+6),"")</f>
      </c>
      <c r="CV178">
        <f>IF($DK178&gt;=7,INDEX($CN:$CN,$DJ178+7),"")</f>
      </c>
      <c r="CW178">
        <f>IF($DK178&gt;=8,INDEX($CN:$CN,$DJ178+8),"")</f>
      </c>
      <c r="CX178">
        <f>IF($DK178&gt;=9,INDEX($CN:$CN,$DJ178+9),"")</f>
      </c>
      <c r="CY178">
        <f>IF($DK178&gt;=10,INDEX($CN:$CN,$DJ178+10),"")</f>
      </c>
      <c r="CZ178">
        <f>IF($DK178&gt;=11,INDEX($CN:$CN,$DJ178+11),"")</f>
      </c>
      <c r="DA178">
        <f>IF($DK178&gt;=12,INDEX($CN:$CN,$DJ178+12),"")</f>
      </c>
      <c r="DB178">
        <f>IF($DK178&gt;=13,INDEX($CN:$CN,$DJ178+13),"")</f>
      </c>
      <c r="DC178">
        <f>IF($DK178&gt;=14,INDEX($CN:$CN,$DJ178+14),"")</f>
      </c>
      <c r="DD178">
        <f>IF($DK178&gt;=15,INDEX($CN:$CN,$DJ178+15),"")</f>
      </c>
      <c r="DE178">
        <f>IF($DK178&gt;=16,INDEX($CN:$CN,$DJ178+16),"")</f>
      </c>
      <c r="DF178">
        <f>IF($DK178&gt;=17,INDEX($CN:$CN,$DJ178+17),"")</f>
      </c>
      <c r="DG178">
        <f>IF($DK178&gt;=18,INDEX($CN:$CN,$DJ178+18),"")</f>
      </c>
      <c r="DH178">
        <f>IF($DK178&gt;=19,INDEX($CN:$CN,$DJ178+19),"")</f>
      </c>
      <c r="DI178">
        <f>IF($DK178&gt;=20,INDEX($CN:$CN,$DJ178+20),"")</f>
      </c>
      <c r="DJ178">
        <f>IFERROR(MATCH($CM178,$CN$2:$CN$1089,0)+1,0)</f>
      </c>
      <c r="DK178">
        <f>IFERROR(INDEX($CO$2:$CO$1089,MATCH($CM178,$CN$2:$CN$1089,0)),0)</f>
      </c>
      <c r="DL178">
        <f>IFERROR(INDEX($AS:$AS,MATCH($O178,$AR:$AR,0))&amp;"","")</f>
      </c>
      <c r="DP178">
        <f>IF($GS178&gt;=1,INDEX($DM:$DM,$GR178+1),"")</f>
      </c>
      <c r="DQ178">
        <f>IF($GS178&gt;=2,INDEX($DM:$DM,$GR178+2),"")</f>
      </c>
      <c r="DR178">
        <f>IF($GS178&gt;=3,INDEX($DM:$DM,$GR178+3),"")</f>
      </c>
      <c r="DS178">
        <f>IF($GS178&gt;=4,INDEX($DM:$DM,$GR178+4),"")</f>
      </c>
      <c r="DT178">
        <f>IF($GS178&gt;=5,INDEX($DM:$DM,$GR178+5),"")</f>
      </c>
      <c r="DU178">
        <f>IF($GS178&gt;=6,INDEX($DM:$DM,$GR178+6),"")</f>
      </c>
      <c r="DV178">
        <f>IF($GS178&gt;=7,INDEX($DM:$DM,$GR178+7),"")</f>
      </c>
      <c r="DW178">
        <f>IF($GS178&gt;=8,INDEX($DM:$DM,$GR178+8),"")</f>
      </c>
      <c r="DX178">
        <f>IF($GS178&gt;=9,INDEX($DM:$DM,$GR178+9),"")</f>
      </c>
      <c r="DY178">
        <f>IF($GS178&gt;=10,INDEX($DM:$DM,$GR178+10),"")</f>
      </c>
      <c r="DZ178">
        <f>IF($GS178&gt;=11,INDEX($DM:$DM,$GR178+11),"")</f>
      </c>
      <c r="EA178">
        <f>IF($GS178&gt;=12,INDEX($DM:$DM,$GR178+12),"")</f>
      </c>
      <c r="EB178">
        <f>IF($GS178&gt;=13,INDEX($DM:$DM,$GR178+13),"")</f>
      </c>
      <c r="EC178">
        <f>IF($GS178&gt;=14,INDEX($DM:$DM,$GR178+14),"")</f>
      </c>
      <c r="ED178">
        <f>IF($GS178&gt;=15,INDEX($DM:$DM,$GR178+15),"")</f>
      </c>
      <c r="EE178">
        <f>IF($GS178&gt;=16,INDEX($DM:$DM,$GR178+16),"")</f>
      </c>
      <c r="EF178">
        <f>IF($GS178&gt;=17,INDEX($DM:$DM,$GR178+17),"")</f>
      </c>
      <c r="EG178">
        <f>IF($GS178&gt;=18,INDEX($DM:$DM,$GR178+18),"")</f>
      </c>
      <c r="EH178">
        <f>IF($GS178&gt;=19,INDEX($DM:$DM,$GR178+19),"")</f>
      </c>
      <c r="EI178">
        <f>IF($GS178&gt;=20,INDEX($DM:$DM,$GR178+20),"")</f>
      </c>
      <c r="EJ178">
        <f>IF($GS178&gt;=21,INDEX($DM:$DM,$GR178+21),"")</f>
      </c>
      <c r="EK178">
        <f>IF($GS178&gt;=22,INDEX($DM:$DM,$GR178+22),"")</f>
      </c>
      <c r="EL178">
        <f>IF($GS178&gt;=23,INDEX($DM:$DM,$GR178+23),"")</f>
      </c>
      <c r="EM178">
        <f>IF($GS178&gt;=24,INDEX($DM:$DM,$GR178+24),"")</f>
      </c>
      <c r="EN178">
        <f>IF($GS178&gt;=25,INDEX($DM:$DM,$GR178+25),"")</f>
      </c>
      <c r="EO178">
        <f>IF($GS178&gt;=26,INDEX($DM:$DM,$GR178+26),"")</f>
      </c>
      <c r="EP178">
        <f>IF($GS178&gt;=27,INDEX($DM:$DM,$GR178+27),"")</f>
      </c>
      <c r="EQ178">
        <f>IF($GS178&gt;=28,INDEX($DM:$DM,$GR178+28),"")</f>
      </c>
      <c r="ER178">
        <f>IF($GS178&gt;=29,INDEX($DM:$DM,$GR178+29),"")</f>
      </c>
      <c r="ES178">
        <f>IF($GS178&gt;=30,INDEX($DM:$DM,$GR178+30),"")</f>
      </c>
      <c r="ET178">
        <f>IF($GS178&gt;=31,INDEX($DM:$DM,$GR178+31),"")</f>
      </c>
      <c r="EU178">
        <f>IF($GS178&gt;=32,INDEX($DM:$DM,$GR178+32),"")</f>
      </c>
      <c r="EV178">
        <f>IF($GS178&gt;=33,INDEX($DM:$DM,$GR178+33),"")</f>
      </c>
      <c r="EW178">
        <f>IF($GS178&gt;=34,INDEX($DM:$DM,$GR178+34),"")</f>
      </c>
      <c r="EX178">
        <f>IF($GS178&gt;=35,INDEX($DM:$DM,$GR178+35),"")</f>
      </c>
      <c r="EY178">
        <f>IF($GS178&gt;=36,INDEX($DM:$DM,$GR178+36),"")</f>
      </c>
      <c r="EZ178">
        <f>IF($GS178&gt;=37,INDEX($DM:$DM,$GR178+37),"")</f>
      </c>
      <c r="FA178">
        <f>IF($GS178&gt;=38,INDEX($DM:$DM,$GR178+38),"")</f>
      </c>
      <c r="FB178">
        <f>IF($GS178&gt;=39,INDEX($DM:$DM,$GR178+39),"")</f>
      </c>
      <c r="FC178">
        <f>IF($GS178&gt;=40,INDEX($DM:$DM,$GR178+40),"")</f>
      </c>
      <c r="FD178">
        <f>IF($GS178&gt;=1,INDEX($DN:$DN,$GR178+1),"")</f>
      </c>
      <c r="FE178">
        <f>IF($GS178&gt;=2,INDEX($DN:$DN,$GR178+2),"")</f>
      </c>
      <c r="FF178">
        <f>IF($GS178&gt;=3,INDEX($DN:$DN,$GR178+3),"")</f>
      </c>
      <c r="FG178">
        <f>IF($GS178&gt;=4,INDEX($DN:$DN,$GR178+4),"")</f>
      </c>
      <c r="FH178">
        <f>IF($GS178&gt;=5,INDEX($DN:$DN,$GR178+5),"")</f>
      </c>
      <c r="FI178">
        <f>IF($GS178&gt;=6,INDEX($DN:$DN,$GR178+6),"")</f>
      </c>
      <c r="FJ178">
        <f>IF($GS178&gt;=7,INDEX($DN:$DN,$GR178+7),"")</f>
      </c>
      <c r="FK178">
        <f>IF($GS178&gt;=8,INDEX($DN:$DN,$GR178+8),"")</f>
      </c>
      <c r="FL178">
        <f>IF($GS178&gt;=9,INDEX($DN:$DN,$GR178+9),"")</f>
      </c>
      <c r="FM178">
        <f>IF($GS178&gt;=10,INDEX($DN:$DN,$GR178+10),"")</f>
      </c>
      <c r="FN178">
        <f>IF($GS178&gt;=11,INDEX($DN:$DN,$GR178+11),"")</f>
      </c>
      <c r="FO178">
        <f>IF($GS178&gt;=12,INDEX($DN:$DN,$GR178+12),"")</f>
      </c>
      <c r="FP178">
        <f>IF($GS178&gt;=13,INDEX($DN:$DN,$GR178+13),"")</f>
      </c>
      <c r="FQ178">
        <f>IF($GS178&gt;=14,INDEX($DN:$DN,$GR178+14),"")</f>
      </c>
      <c r="FR178">
        <f>IF($GS178&gt;=15,INDEX($DN:$DN,$GR178+15),"")</f>
      </c>
      <c r="FS178">
        <f>IF($GS178&gt;=16,INDEX($DN:$DN,$GR178+16),"")</f>
      </c>
      <c r="FT178">
        <f>IF($GS178&gt;=17,INDEX($DN:$DN,$GR178+17),"")</f>
      </c>
      <c r="FU178">
        <f>IF($GS178&gt;=18,INDEX($DN:$DN,$GR178+18),"")</f>
      </c>
      <c r="FV178">
        <f>IF($GS178&gt;=19,INDEX($DN:$DN,$GR178+19),"")</f>
      </c>
      <c r="FW178">
        <f>IF($GS178&gt;=20,INDEX($DN:$DN,$GR178+20),"")</f>
      </c>
      <c r="FX178">
        <f>IF($GS178&gt;=21,INDEX($DN:$DN,$GR178+21),"")</f>
      </c>
      <c r="FY178">
        <f>IF($GS178&gt;=22,INDEX($DN:$DN,$GR178+22),"")</f>
      </c>
      <c r="FZ178">
        <f>IF($GS178&gt;=23,INDEX($DN:$DN,$GR178+23),"")</f>
      </c>
      <c r="GA178">
        <f>IF($GS178&gt;=24,INDEX($DN:$DN,$GR178+24),"")</f>
      </c>
      <c r="GB178">
        <f>IF($GS178&gt;=25,INDEX($DN:$DN,$GR178+25),"")</f>
      </c>
      <c r="GC178">
        <f>IF($GS178&gt;=26,INDEX($DN:$DN,$GR178+26),"")</f>
      </c>
      <c r="GD178">
        <f>IF($GS178&gt;=27,INDEX($DN:$DN,$GR178+27),"")</f>
      </c>
      <c r="GE178">
        <f>IF($GS178&gt;=28,INDEX($DN:$DN,$GR178+28),"")</f>
      </c>
      <c r="GF178">
        <f>IF($GS178&gt;=29,INDEX($DN:$DN,$GR178+29),"")</f>
      </c>
      <c r="GG178">
        <f>IF($GS178&gt;=30,INDEX($DN:$DN,$GR178+30),"")</f>
      </c>
      <c r="GH178">
        <f>IF($GS178&gt;=31,INDEX($DN:$DN,$GR178+31),"")</f>
      </c>
      <c r="GI178">
        <f>IF($GS178&gt;=32,INDEX($DN:$DN,$GR178+32),"")</f>
      </c>
      <c r="GJ178">
        <f>IF($GS178&gt;=33,INDEX($DN:$DN,$GR178+33),"")</f>
      </c>
      <c r="GK178">
        <f>IF($GS178&gt;=34,INDEX($DN:$DN,$GR178+34),"")</f>
      </c>
      <c r="GL178">
        <f>IF($GS178&gt;=35,INDEX($DN:$DN,$GR178+35),"")</f>
      </c>
      <c r="GM178">
        <f>IF($GS178&gt;=36,INDEX($DN:$DN,$GR178+36),"")</f>
      </c>
      <c r="GN178">
        <f>IF($GS178&gt;=37,INDEX($DN:$DN,$GR178+37),"")</f>
      </c>
      <c r="GO178">
        <f>IF($GS178&gt;=38,INDEX($DN:$DN,$GR178+38),"")</f>
      </c>
      <c r="GP178">
        <f>IF($GS178&gt;=39,INDEX($DN:$DN,$GR178+39),"")</f>
      </c>
      <c r="GQ178">
        <f>IF($GS178&gt;=40,INDEX($DN:$DN,$GR178+40),"")</f>
      </c>
      <c r="GR178">
        <f>IFERROR(MATCH($DL178,$DM$2:$DM$148,0)+1,0)</f>
      </c>
      <c r="GS178">
        <f>IFERROR(INDEX($DO$2:$DO$148,MATCH($DL178,$DM$2:$DM$148,0)),0)</f>
      </c>
      <c r="GT178">
        <f>IFERROR(MATCH($Z178,$DP$178:$FC$178,0),0)</f>
      </c>
      <c r="GU178">
        <f>IF($GT178&gt;0,INDEX($FD$178:$GQ$178,$GT178),"")</f>
      </c>
      <c r="GV178" t="s">
        <v>785</v>
      </c>
      <c r="GX178">
        <f>IF($JG178&gt;=1,INDEX($GV:$GV,$JF178+1),"")</f>
      </c>
      <c r="GY178">
        <f>IF($JG178&gt;=2,INDEX($GV:$GV,$JF178+2),"")</f>
      </c>
      <c r="GZ178">
        <f>IF($JG178&gt;=3,INDEX($GV:$GV,$JF178+3),"")</f>
      </c>
      <c r="HA178">
        <f>IF($JG178&gt;=4,INDEX($GV:$GV,$JF178+4),"")</f>
      </c>
      <c r="HB178">
        <f>IF($JG178&gt;=5,INDEX($GV:$GV,$JF178+5),"")</f>
      </c>
      <c r="HC178">
        <f>IF($JG178&gt;=6,INDEX($GV:$GV,$JF178+6),"")</f>
      </c>
      <c r="HD178">
        <f>IF($JG178&gt;=7,INDEX($GV:$GV,$JF178+7),"")</f>
      </c>
      <c r="HE178">
        <f>IF($JG178&gt;=8,INDEX($GV:$GV,$JF178+8),"")</f>
      </c>
      <c r="HF178">
        <f>IF($JG178&gt;=9,INDEX($GV:$GV,$JF178+9),"")</f>
      </c>
      <c r="HG178">
        <f>IF($JG178&gt;=10,INDEX($GV:$GV,$JF178+10),"")</f>
      </c>
      <c r="HH178">
        <f>IF($JG178&gt;=11,INDEX($GV:$GV,$JF178+11),"")</f>
      </c>
      <c r="HI178">
        <f>IF($JG178&gt;=12,INDEX($GV:$GV,$JF178+12),"")</f>
      </c>
      <c r="HJ178">
        <f>IF($JG178&gt;=13,INDEX($GV:$GV,$JF178+13),"")</f>
      </c>
      <c r="HK178">
        <f>IF($JG178&gt;=14,INDEX($GV:$GV,$JF178+14),"")</f>
      </c>
      <c r="HL178">
        <f>IF($JG178&gt;=15,INDEX($GV:$GV,$JF178+15),"")</f>
      </c>
      <c r="HM178">
        <f>IF($JG178&gt;=16,INDEX($GV:$GV,$JF178+16),"")</f>
      </c>
      <c r="HN178">
        <f>IF($JG178&gt;=17,INDEX($GV:$GV,$JF178+17),"")</f>
      </c>
      <c r="HO178">
        <f>IF($JG178&gt;=18,INDEX($GV:$GV,$JF178+18),"")</f>
      </c>
      <c r="HP178">
        <f>IF($JG178&gt;=19,INDEX($GV:$GV,$JF178+19),"")</f>
      </c>
      <c r="HQ178">
        <f>IF($JG178&gt;=20,INDEX($GV:$GV,$JF178+20),"")</f>
      </c>
      <c r="HR178">
        <f>IF($JG178&gt;=21,INDEX($GV:$GV,$JF178+21),"")</f>
      </c>
      <c r="HS178">
        <f>IF($JG178&gt;=22,INDEX($GV:$GV,$JF178+22),"")</f>
      </c>
      <c r="HT178">
        <f>IF($JG178&gt;=23,INDEX($GV:$GV,$JF178+23),"")</f>
      </c>
      <c r="HU178">
        <f>IF($JG178&gt;=24,INDEX($GV:$GV,$JF178+24),"")</f>
      </c>
      <c r="HV178">
        <f>IF($JG178&gt;=25,INDEX($GV:$GV,$JF178+25),"")</f>
      </c>
      <c r="HW178">
        <f>IF($JG178&gt;=26,INDEX($GV:$GV,$JF178+26),"")</f>
      </c>
      <c r="HX178">
        <f>IF($JG178&gt;=27,INDEX($GV:$GV,$JF178+27),"")</f>
      </c>
      <c r="HY178">
        <f>IF($JG178&gt;=28,INDEX($GV:$GV,$JF178+28),"")</f>
      </c>
      <c r="HZ178">
        <f>IF($JG178&gt;=29,INDEX($GV:$GV,$JF178+29),"")</f>
      </c>
      <c r="IA178">
        <f>IF($JG178&gt;=30,INDEX($GV:$GV,$JF178+30),"")</f>
      </c>
      <c r="IB178">
        <f>IF($JG178&gt;=31,INDEX($GV:$GV,$JF178+31),"")</f>
      </c>
      <c r="IC178">
        <f>IF($JG178&gt;=32,INDEX($GV:$GV,$JF178+32),"")</f>
      </c>
      <c r="ID178">
        <f>IF($JG178&gt;=33,INDEX($GV:$GV,$JF178+33),"")</f>
      </c>
      <c r="IE178">
        <f>IF($JG178&gt;=34,INDEX($GV:$GV,$JF178+34),"")</f>
      </c>
      <c r="IF178">
        <f>IF($JG178&gt;=35,INDEX($GV:$GV,$JF178+35),"")</f>
      </c>
      <c r="IG178">
        <f>IF($JG178&gt;=36,INDEX($GV:$GV,$JF178+36),"")</f>
      </c>
      <c r="IH178">
        <f>IF($JG178&gt;=37,INDEX($GV:$GV,$JF178+37),"")</f>
      </c>
      <c r="II178">
        <f>IF($JG178&gt;=38,INDEX($GV:$GV,$JF178+38),"")</f>
      </c>
      <c r="IJ178">
        <f>IF($JG178&gt;=39,INDEX($GV:$GV,$JF178+39),"")</f>
      </c>
      <c r="IK178">
        <f>IF($JG178&gt;=40,INDEX($GV:$GV,$JF178+40),"")</f>
      </c>
      <c r="IL178">
        <f>IF($JG178&gt;=41,INDEX($GV:$GV,$JF178+41),"")</f>
      </c>
      <c r="IM178">
        <f>IF($JG178&gt;=42,INDEX($GV:$GV,$JF178+42),"")</f>
      </c>
      <c r="IN178">
        <f>IF($JG178&gt;=43,INDEX($GV:$GV,$JF178+43),"")</f>
      </c>
      <c r="IO178">
        <f>IF($JG178&gt;=44,INDEX($GV:$GV,$JF178+44),"")</f>
      </c>
      <c r="IP178">
        <f>IF($JG178&gt;=45,INDEX($GV:$GV,$JF178+45),"")</f>
      </c>
      <c r="IQ178">
        <f>IF($JG178&gt;=46,INDEX($GV:$GV,$JF178+46),"")</f>
      </c>
      <c r="IR178">
        <f>IF($JG178&gt;=47,INDEX($GV:$GV,$JF178+47),"")</f>
      </c>
      <c r="IS178">
        <f>IF($JG178&gt;=48,INDEX($GV:$GV,$JF178+48),"")</f>
      </c>
      <c r="IT178">
        <f>IF($JG178&gt;=49,INDEX($GV:$GV,$JF178+49),"")</f>
      </c>
      <c r="IU178">
        <f>IF($JG178&gt;=50,INDEX($GV:$GV,$JF178+50),"")</f>
      </c>
      <c r="IV178">
        <f>IF($JG178&gt;=51,INDEX($GV:$GV,$JF178+51),"")</f>
      </c>
      <c r="IW178">
        <f>IF($JG178&gt;=52,INDEX($GV:$GV,$JF178+52),"")</f>
      </c>
      <c r="IX178">
        <f>IF($JG178&gt;=53,INDEX($GV:$GV,$JF178+53),"")</f>
      </c>
      <c r="IY178">
        <f>IF($JG178&gt;=54,INDEX($GV:$GV,$JF178+54),"")</f>
      </c>
      <c r="IZ178">
        <f>IF($JG178&gt;=55,INDEX($GV:$GV,$JF178+55),"")</f>
      </c>
      <c r="JA178">
        <f>IF($JG178&gt;=56,INDEX($GV:$GV,$JF178+56),"")</f>
      </c>
      <c r="JB178">
        <f>IF($JG178&gt;=57,INDEX($GV:$GV,$JF178+57),"")</f>
      </c>
      <c r="JC178">
        <f>IF($JG178&gt;=58,INDEX($GV:$GV,$JF178+58),"")</f>
      </c>
      <c r="JD178">
        <f>IF($JG178&gt;=59,INDEX($GV:$GV,$JF178+59),"")</f>
      </c>
      <c r="JE178">
        <f>IF($JG178&gt;=60,INDEX($GV:$GV,$JF178+60),"")</f>
      </c>
      <c r="JF178">
        <f>IFERROR(MATCH($GU178,$GV$2:$GV$322,0)+1,0)</f>
      </c>
      <c r="JG178">
        <f>IFERROR(INDEX($GW$2:$GW$322,MATCH($GU178,$GV$2:$GV$322,0)),0)</f>
      </c>
      <c r="JH178" t="s">
        <v>44</v>
      </c>
      <c r="JI178" t="s">
        <v>44</v>
      </c>
    </row>
    <row r="179" spans="1:269" x14ac:dyDescent="0.25">
      <c r="R179">
        <f>IF(OR($U179="",$Q179=""),"",IFERROR($U179/$Q179,0))</f>
      </c>
      <c r="S179">
        <f>IF($U179="","",
SUM($T179,$V179,$AA179,$W179,$Y179)*
(1-IF($AB179="",0,VALUE($AB179)/100)))</f>
      </c>
      <c r="T179">
        <f>IF($U179="","",$U179)</f>
      </c>
      <c r="V179">
        <f>IF($U179="","",
IF($O179="","",
IF(ISNUMBER(SEARCH("exempt",LOWER($O179))),0,
$U179*(VALUE(SUBSTITUTE($O179,"%",""))/100))))</f>
      </c>
      <c r="AC179">
        <f>IFERROR(IF(FIND(" - ",$K179)&gt;0,MID($K179,FIND(" - ",$K179)+3,LEN($K179)),""),"")</f>
      </c>
      <c r="AL179" t="s">
        <v>861</v>
      </c>
      <c r="AQ179" t="s">
        <v>862</v>
      </c>
      <c r="AT179">
        <f>IFERROR(LEFT($K179,FIND(" - ",$K179)-1),$K179)</f>
      </c>
      <c r="AW179">
        <f>IF($CL179&gt;=1,INDEX($AU:$AU,$CK179+1),"")</f>
      </c>
      <c r="AX179">
        <f>IF($CL179&gt;=2,INDEX($AU:$AU,$CK179+2),"")</f>
      </c>
      <c r="AY179">
        <f>IF($CL179&gt;=3,INDEX($AU:$AU,$CK179+3),"")</f>
      </c>
      <c r="AZ179">
        <f>IF($CL179&gt;=4,INDEX($AU:$AU,$CK179+4),"")</f>
      </c>
      <c r="BA179">
        <f>IF($CL179&gt;=5,INDEX($AU:$AU,$CK179+5),"")</f>
      </c>
      <c r="BB179">
        <f>IF($CL179&gt;=6,INDEX($AU:$AU,$CK179+6),"")</f>
      </c>
      <c r="BC179">
        <f>IF($CL179&gt;=7,INDEX($AU:$AU,$CK179+7),"")</f>
      </c>
      <c r="BD179">
        <f>IF($CL179&gt;=8,INDEX($AU:$AU,$CK179+8),"")</f>
      </c>
      <c r="BE179">
        <f>IF($CL179&gt;=9,INDEX($AU:$AU,$CK179+9),"")</f>
      </c>
      <c r="BF179">
        <f>IF($CL179&gt;=10,INDEX($AU:$AU,$CK179+10),"")</f>
      </c>
      <c r="BG179">
        <f>IF($CL179&gt;=11,INDEX($AU:$AU,$CK179+11),"")</f>
      </c>
      <c r="BH179">
        <f>IF($CL179&gt;=12,INDEX($AU:$AU,$CK179+12),"")</f>
      </c>
      <c r="BI179">
        <f>IF($CL179&gt;=13,INDEX($AU:$AU,$CK179+13),"")</f>
      </c>
      <c r="BJ179">
        <f>IF($CL179&gt;=14,INDEX($AU:$AU,$CK179+14),"")</f>
      </c>
      <c r="BK179">
        <f>IF($CL179&gt;=15,INDEX($AU:$AU,$CK179+15),"")</f>
      </c>
      <c r="BL179">
        <f>IF($CL179&gt;=16,INDEX($AU:$AU,$CK179+16),"")</f>
      </c>
      <c r="BM179">
        <f>IF($CL179&gt;=17,INDEX($AU:$AU,$CK179+17),"")</f>
      </c>
      <c r="BN179">
        <f>IF($CL179&gt;=18,INDEX($AU:$AU,$CK179+18),"")</f>
      </c>
      <c r="BO179">
        <f>IF($CL179&gt;=19,INDEX($AU:$AU,$CK179+19),"")</f>
      </c>
      <c r="BP179">
        <f>IF($CL179&gt;=20,INDEX($AU:$AU,$CK179+20),"")</f>
      </c>
      <c r="BQ179">
        <f>IF($CL179&gt;=21,INDEX($AU:$AU,$CK179+21),"")</f>
      </c>
      <c r="BR179">
        <f>IF($CL179&gt;=22,INDEX($AU:$AU,$CK179+22),"")</f>
      </c>
      <c r="BS179">
        <f>IF($CL179&gt;=23,INDEX($AU:$AU,$CK179+23),"")</f>
      </c>
      <c r="BT179">
        <f>IF($CL179&gt;=24,INDEX($AU:$AU,$CK179+24),"")</f>
      </c>
      <c r="BU179">
        <f>IF($CL179&gt;=25,INDEX($AU:$AU,$CK179+25),"")</f>
      </c>
      <c r="BV179">
        <f>IF($CL179&gt;=26,INDEX($AU:$AU,$CK179+26),"")</f>
      </c>
      <c r="BW179">
        <f>IF($CL179&gt;=27,INDEX($AU:$AU,$CK179+27),"")</f>
      </c>
      <c r="BX179">
        <f>IF($CL179&gt;=28,INDEX($AU:$AU,$CK179+28),"")</f>
      </c>
      <c r="BY179">
        <f>IF($CL179&gt;=29,INDEX($AU:$AU,$CK179+29),"")</f>
      </c>
      <c r="BZ179">
        <f>IF($CL179&gt;=30,INDEX($AU:$AU,$CK179+30),"")</f>
      </c>
      <c r="CA179">
        <f>IF($CL179&gt;=31,INDEX($AU:$AU,$CK179+31),"")</f>
      </c>
      <c r="CB179">
        <f>IF($CL179&gt;=32,INDEX($AU:$AU,$CK179+32),"")</f>
      </c>
      <c r="CC179">
        <f>IF($CL179&gt;=33,INDEX($AU:$AU,$CK179+33),"")</f>
      </c>
      <c r="CD179">
        <f>IF($CL179&gt;=34,INDEX($AU:$AU,$CK179+34),"")</f>
      </c>
      <c r="CE179">
        <f>IF($CL179&gt;=35,INDEX($AU:$AU,$CK179+35),"")</f>
      </c>
      <c r="CF179">
        <f>IF($CL179&gt;=36,INDEX($AU:$AU,$CK179+36),"")</f>
      </c>
      <c r="CG179">
        <f>IF($CL179&gt;=37,INDEX($AU:$AU,$CK179+37),"")</f>
      </c>
      <c r="CH179">
        <f>IF($CL179&gt;=38,INDEX($AU:$AU,$CK179+38),"")</f>
      </c>
      <c r="CI179">
        <f>IF($CL179&gt;=39,INDEX($AU:$AU,$CK179+39),"")</f>
      </c>
      <c r="CJ179">
        <f>IF($CL179&gt;=40,INDEX($AU:$AU,$CK179+40),"")</f>
      </c>
      <c r="CK179">
        <f>IFERROR(MATCH($AT179,$AU$2:$AU$133,0)+1,0)</f>
      </c>
      <c r="CL179">
        <f>IFERROR(INDEX($AV$2:$AV$133,MATCH($AT179,$AU$2:$AU$133,0)),0)</f>
      </c>
      <c r="CM179">
        <f>IFERROR(LEFT($L179,FIND(" - ",$L179)-1),$L179)</f>
      </c>
      <c r="CN179" t="s">
        <v>863</v>
      </c>
      <c r="CO179">
        <v>1</v>
      </c>
      <c r="CP179">
        <f>IF($DK179&gt;=1,INDEX($CN:$CN,$DJ179+1),"")</f>
      </c>
      <c r="CQ179">
        <f>IF($DK179&gt;=2,INDEX($CN:$CN,$DJ179+2),"")</f>
      </c>
      <c r="CR179">
        <f>IF($DK179&gt;=3,INDEX($CN:$CN,$DJ179+3),"")</f>
      </c>
      <c r="CS179">
        <f>IF($DK179&gt;=4,INDEX($CN:$CN,$DJ179+4),"")</f>
      </c>
      <c r="CT179">
        <f>IF($DK179&gt;=5,INDEX($CN:$CN,$DJ179+5),"")</f>
      </c>
      <c r="CU179">
        <f>IF($DK179&gt;=6,INDEX($CN:$CN,$DJ179+6),"")</f>
      </c>
      <c r="CV179">
        <f>IF($DK179&gt;=7,INDEX($CN:$CN,$DJ179+7),"")</f>
      </c>
      <c r="CW179">
        <f>IF($DK179&gt;=8,INDEX($CN:$CN,$DJ179+8),"")</f>
      </c>
      <c r="CX179">
        <f>IF($DK179&gt;=9,INDEX($CN:$CN,$DJ179+9),"")</f>
      </c>
      <c r="CY179">
        <f>IF($DK179&gt;=10,INDEX($CN:$CN,$DJ179+10),"")</f>
      </c>
      <c r="CZ179">
        <f>IF($DK179&gt;=11,INDEX($CN:$CN,$DJ179+11),"")</f>
      </c>
      <c r="DA179">
        <f>IF($DK179&gt;=12,INDEX($CN:$CN,$DJ179+12),"")</f>
      </c>
      <c r="DB179">
        <f>IF($DK179&gt;=13,INDEX($CN:$CN,$DJ179+13),"")</f>
      </c>
      <c r="DC179">
        <f>IF($DK179&gt;=14,INDEX($CN:$CN,$DJ179+14),"")</f>
      </c>
      <c r="DD179">
        <f>IF($DK179&gt;=15,INDEX($CN:$CN,$DJ179+15),"")</f>
      </c>
      <c r="DE179">
        <f>IF($DK179&gt;=16,INDEX($CN:$CN,$DJ179+16),"")</f>
      </c>
      <c r="DF179">
        <f>IF($DK179&gt;=17,INDEX($CN:$CN,$DJ179+17),"")</f>
      </c>
      <c r="DG179">
        <f>IF($DK179&gt;=18,INDEX($CN:$CN,$DJ179+18),"")</f>
      </c>
      <c r="DH179">
        <f>IF($DK179&gt;=19,INDEX($CN:$CN,$DJ179+19),"")</f>
      </c>
      <c r="DI179">
        <f>IF($DK179&gt;=20,INDEX($CN:$CN,$DJ179+20),"")</f>
      </c>
      <c r="DJ179">
        <f>IFERROR(MATCH($CM179,$CN$2:$CN$1089,0)+1,0)</f>
      </c>
      <c r="DK179">
        <f>IFERROR(INDEX($CO$2:$CO$1089,MATCH($CM179,$CN$2:$CN$1089,0)),0)</f>
      </c>
      <c r="DL179">
        <f>IFERROR(INDEX($AS:$AS,MATCH($O179,$AR:$AR,0))&amp;"","")</f>
      </c>
      <c r="DP179">
        <f>IF($GS179&gt;=1,INDEX($DM:$DM,$GR179+1),"")</f>
      </c>
      <c r="DQ179">
        <f>IF($GS179&gt;=2,INDEX($DM:$DM,$GR179+2),"")</f>
      </c>
      <c r="DR179">
        <f>IF($GS179&gt;=3,INDEX($DM:$DM,$GR179+3),"")</f>
      </c>
      <c r="DS179">
        <f>IF($GS179&gt;=4,INDEX($DM:$DM,$GR179+4),"")</f>
      </c>
      <c r="DT179">
        <f>IF($GS179&gt;=5,INDEX($DM:$DM,$GR179+5),"")</f>
      </c>
      <c r="DU179">
        <f>IF($GS179&gt;=6,INDEX($DM:$DM,$GR179+6),"")</f>
      </c>
      <c r="DV179">
        <f>IF($GS179&gt;=7,INDEX($DM:$DM,$GR179+7),"")</f>
      </c>
      <c r="DW179">
        <f>IF($GS179&gt;=8,INDEX($DM:$DM,$GR179+8),"")</f>
      </c>
      <c r="DX179">
        <f>IF($GS179&gt;=9,INDEX($DM:$DM,$GR179+9),"")</f>
      </c>
      <c r="DY179">
        <f>IF($GS179&gt;=10,INDEX($DM:$DM,$GR179+10),"")</f>
      </c>
      <c r="DZ179">
        <f>IF($GS179&gt;=11,INDEX($DM:$DM,$GR179+11),"")</f>
      </c>
      <c r="EA179">
        <f>IF($GS179&gt;=12,INDEX($DM:$DM,$GR179+12),"")</f>
      </c>
      <c r="EB179">
        <f>IF($GS179&gt;=13,INDEX($DM:$DM,$GR179+13),"")</f>
      </c>
      <c r="EC179">
        <f>IF($GS179&gt;=14,INDEX($DM:$DM,$GR179+14),"")</f>
      </c>
      <c r="ED179">
        <f>IF($GS179&gt;=15,INDEX($DM:$DM,$GR179+15),"")</f>
      </c>
      <c r="EE179">
        <f>IF($GS179&gt;=16,INDEX($DM:$DM,$GR179+16),"")</f>
      </c>
      <c r="EF179">
        <f>IF($GS179&gt;=17,INDEX($DM:$DM,$GR179+17),"")</f>
      </c>
      <c r="EG179">
        <f>IF($GS179&gt;=18,INDEX($DM:$DM,$GR179+18),"")</f>
      </c>
      <c r="EH179">
        <f>IF($GS179&gt;=19,INDEX($DM:$DM,$GR179+19),"")</f>
      </c>
      <c r="EI179">
        <f>IF($GS179&gt;=20,INDEX($DM:$DM,$GR179+20),"")</f>
      </c>
      <c r="EJ179">
        <f>IF($GS179&gt;=21,INDEX($DM:$DM,$GR179+21),"")</f>
      </c>
      <c r="EK179">
        <f>IF($GS179&gt;=22,INDEX($DM:$DM,$GR179+22),"")</f>
      </c>
      <c r="EL179">
        <f>IF($GS179&gt;=23,INDEX($DM:$DM,$GR179+23),"")</f>
      </c>
      <c r="EM179">
        <f>IF($GS179&gt;=24,INDEX($DM:$DM,$GR179+24),"")</f>
      </c>
      <c r="EN179">
        <f>IF($GS179&gt;=25,INDEX($DM:$DM,$GR179+25),"")</f>
      </c>
      <c r="EO179">
        <f>IF($GS179&gt;=26,INDEX($DM:$DM,$GR179+26),"")</f>
      </c>
      <c r="EP179">
        <f>IF($GS179&gt;=27,INDEX($DM:$DM,$GR179+27),"")</f>
      </c>
      <c r="EQ179">
        <f>IF($GS179&gt;=28,INDEX($DM:$DM,$GR179+28),"")</f>
      </c>
      <c r="ER179">
        <f>IF($GS179&gt;=29,INDEX($DM:$DM,$GR179+29),"")</f>
      </c>
      <c r="ES179">
        <f>IF($GS179&gt;=30,INDEX($DM:$DM,$GR179+30),"")</f>
      </c>
      <c r="ET179">
        <f>IF($GS179&gt;=31,INDEX($DM:$DM,$GR179+31),"")</f>
      </c>
      <c r="EU179">
        <f>IF($GS179&gt;=32,INDEX($DM:$DM,$GR179+32),"")</f>
      </c>
      <c r="EV179">
        <f>IF($GS179&gt;=33,INDEX($DM:$DM,$GR179+33),"")</f>
      </c>
      <c r="EW179">
        <f>IF($GS179&gt;=34,INDEX($DM:$DM,$GR179+34),"")</f>
      </c>
      <c r="EX179">
        <f>IF($GS179&gt;=35,INDEX($DM:$DM,$GR179+35),"")</f>
      </c>
      <c r="EY179">
        <f>IF($GS179&gt;=36,INDEX($DM:$DM,$GR179+36),"")</f>
      </c>
      <c r="EZ179">
        <f>IF($GS179&gt;=37,INDEX($DM:$DM,$GR179+37),"")</f>
      </c>
      <c r="FA179">
        <f>IF($GS179&gt;=38,INDEX($DM:$DM,$GR179+38),"")</f>
      </c>
      <c r="FB179">
        <f>IF($GS179&gt;=39,INDEX($DM:$DM,$GR179+39),"")</f>
      </c>
      <c r="FC179">
        <f>IF($GS179&gt;=40,INDEX($DM:$DM,$GR179+40),"")</f>
      </c>
      <c r="FD179">
        <f>IF($GS179&gt;=1,INDEX($DN:$DN,$GR179+1),"")</f>
      </c>
      <c r="FE179">
        <f>IF($GS179&gt;=2,INDEX($DN:$DN,$GR179+2),"")</f>
      </c>
      <c r="FF179">
        <f>IF($GS179&gt;=3,INDEX($DN:$DN,$GR179+3),"")</f>
      </c>
      <c r="FG179">
        <f>IF($GS179&gt;=4,INDEX($DN:$DN,$GR179+4),"")</f>
      </c>
      <c r="FH179">
        <f>IF($GS179&gt;=5,INDEX($DN:$DN,$GR179+5),"")</f>
      </c>
      <c r="FI179">
        <f>IF($GS179&gt;=6,INDEX($DN:$DN,$GR179+6),"")</f>
      </c>
      <c r="FJ179">
        <f>IF($GS179&gt;=7,INDEX($DN:$DN,$GR179+7),"")</f>
      </c>
      <c r="FK179">
        <f>IF($GS179&gt;=8,INDEX($DN:$DN,$GR179+8),"")</f>
      </c>
      <c r="FL179">
        <f>IF($GS179&gt;=9,INDEX($DN:$DN,$GR179+9),"")</f>
      </c>
      <c r="FM179">
        <f>IF($GS179&gt;=10,INDEX($DN:$DN,$GR179+10),"")</f>
      </c>
      <c r="FN179">
        <f>IF($GS179&gt;=11,INDEX($DN:$DN,$GR179+11),"")</f>
      </c>
      <c r="FO179">
        <f>IF($GS179&gt;=12,INDEX($DN:$DN,$GR179+12),"")</f>
      </c>
      <c r="FP179">
        <f>IF($GS179&gt;=13,INDEX($DN:$DN,$GR179+13),"")</f>
      </c>
      <c r="FQ179">
        <f>IF($GS179&gt;=14,INDEX($DN:$DN,$GR179+14),"")</f>
      </c>
      <c r="FR179">
        <f>IF($GS179&gt;=15,INDEX($DN:$DN,$GR179+15),"")</f>
      </c>
      <c r="FS179">
        <f>IF($GS179&gt;=16,INDEX($DN:$DN,$GR179+16),"")</f>
      </c>
      <c r="FT179">
        <f>IF($GS179&gt;=17,INDEX($DN:$DN,$GR179+17),"")</f>
      </c>
      <c r="FU179">
        <f>IF($GS179&gt;=18,INDEX($DN:$DN,$GR179+18),"")</f>
      </c>
      <c r="FV179">
        <f>IF($GS179&gt;=19,INDEX($DN:$DN,$GR179+19),"")</f>
      </c>
      <c r="FW179">
        <f>IF($GS179&gt;=20,INDEX($DN:$DN,$GR179+20),"")</f>
      </c>
      <c r="FX179">
        <f>IF($GS179&gt;=21,INDEX($DN:$DN,$GR179+21),"")</f>
      </c>
      <c r="FY179">
        <f>IF($GS179&gt;=22,INDEX($DN:$DN,$GR179+22),"")</f>
      </c>
      <c r="FZ179">
        <f>IF($GS179&gt;=23,INDEX($DN:$DN,$GR179+23),"")</f>
      </c>
      <c r="GA179">
        <f>IF($GS179&gt;=24,INDEX($DN:$DN,$GR179+24),"")</f>
      </c>
      <c r="GB179">
        <f>IF($GS179&gt;=25,INDEX($DN:$DN,$GR179+25),"")</f>
      </c>
      <c r="GC179">
        <f>IF($GS179&gt;=26,INDEX($DN:$DN,$GR179+26),"")</f>
      </c>
      <c r="GD179">
        <f>IF($GS179&gt;=27,INDEX($DN:$DN,$GR179+27),"")</f>
      </c>
      <c r="GE179">
        <f>IF($GS179&gt;=28,INDEX($DN:$DN,$GR179+28),"")</f>
      </c>
      <c r="GF179">
        <f>IF($GS179&gt;=29,INDEX($DN:$DN,$GR179+29),"")</f>
      </c>
      <c r="GG179">
        <f>IF($GS179&gt;=30,INDEX($DN:$DN,$GR179+30),"")</f>
      </c>
      <c r="GH179">
        <f>IF($GS179&gt;=31,INDEX($DN:$DN,$GR179+31),"")</f>
      </c>
      <c r="GI179">
        <f>IF($GS179&gt;=32,INDEX($DN:$DN,$GR179+32),"")</f>
      </c>
      <c r="GJ179">
        <f>IF($GS179&gt;=33,INDEX($DN:$DN,$GR179+33),"")</f>
      </c>
      <c r="GK179">
        <f>IF($GS179&gt;=34,INDEX($DN:$DN,$GR179+34),"")</f>
      </c>
      <c r="GL179">
        <f>IF($GS179&gt;=35,INDEX($DN:$DN,$GR179+35),"")</f>
      </c>
      <c r="GM179">
        <f>IF($GS179&gt;=36,INDEX($DN:$DN,$GR179+36),"")</f>
      </c>
      <c r="GN179">
        <f>IF($GS179&gt;=37,INDEX($DN:$DN,$GR179+37),"")</f>
      </c>
      <c r="GO179">
        <f>IF($GS179&gt;=38,INDEX($DN:$DN,$GR179+38),"")</f>
      </c>
      <c r="GP179">
        <f>IF($GS179&gt;=39,INDEX($DN:$DN,$GR179+39),"")</f>
      </c>
      <c r="GQ179">
        <f>IF($GS179&gt;=40,INDEX($DN:$DN,$GR179+40),"")</f>
      </c>
      <c r="GR179">
        <f>IFERROR(MATCH($DL179,$DM$2:$DM$148,0)+1,0)</f>
      </c>
      <c r="GS179">
        <f>IFERROR(INDEX($DO$2:$DO$148,MATCH($DL179,$DM$2:$DM$148,0)),0)</f>
      </c>
      <c r="GT179">
        <f>IFERROR(MATCH($Z179,$DP$179:$FC$179,0),0)</f>
      </c>
      <c r="GU179">
        <f>IF($GT179&gt;0,INDEX($FD$179:$GQ$179,$GT179),"")</f>
      </c>
      <c r="GV179" t="s">
        <v>801</v>
      </c>
      <c r="GX179">
        <f>IF($JG179&gt;=1,INDEX($GV:$GV,$JF179+1),"")</f>
      </c>
      <c r="GY179">
        <f>IF($JG179&gt;=2,INDEX($GV:$GV,$JF179+2),"")</f>
      </c>
      <c r="GZ179">
        <f>IF($JG179&gt;=3,INDEX($GV:$GV,$JF179+3),"")</f>
      </c>
      <c r="HA179">
        <f>IF($JG179&gt;=4,INDEX($GV:$GV,$JF179+4),"")</f>
      </c>
      <c r="HB179">
        <f>IF($JG179&gt;=5,INDEX($GV:$GV,$JF179+5),"")</f>
      </c>
      <c r="HC179">
        <f>IF($JG179&gt;=6,INDEX($GV:$GV,$JF179+6),"")</f>
      </c>
      <c r="HD179">
        <f>IF($JG179&gt;=7,INDEX($GV:$GV,$JF179+7),"")</f>
      </c>
      <c r="HE179">
        <f>IF($JG179&gt;=8,INDEX($GV:$GV,$JF179+8),"")</f>
      </c>
      <c r="HF179">
        <f>IF($JG179&gt;=9,INDEX($GV:$GV,$JF179+9),"")</f>
      </c>
      <c r="HG179">
        <f>IF($JG179&gt;=10,INDEX($GV:$GV,$JF179+10),"")</f>
      </c>
      <c r="HH179">
        <f>IF($JG179&gt;=11,INDEX($GV:$GV,$JF179+11),"")</f>
      </c>
      <c r="HI179">
        <f>IF($JG179&gt;=12,INDEX($GV:$GV,$JF179+12),"")</f>
      </c>
      <c r="HJ179">
        <f>IF($JG179&gt;=13,INDEX($GV:$GV,$JF179+13),"")</f>
      </c>
      <c r="HK179">
        <f>IF($JG179&gt;=14,INDEX($GV:$GV,$JF179+14),"")</f>
      </c>
      <c r="HL179">
        <f>IF($JG179&gt;=15,INDEX($GV:$GV,$JF179+15),"")</f>
      </c>
      <c r="HM179">
        <f>IF($JG179&gt;=16,INDEX($GV:$GV,$JF179+16),"")</f>
      </c>
      <c r="HN179">
        <f>IF($JG179&gt;=17,INDEX($GV:$GV,$JF179+17),"")</f>
      </c>
      <c r="HO179">
        <f>IF($JG179&gt;=18,INDEX($GV:$GV,$JF179+18),"")</f>
      </c>
      <c r="HP179">
        <f>IF($JG179&gt;=19,INDEX($GV:$GV,$JF179+19),"")</f>
      </c>
      <c r="HQ179">
        <f>IF($JG179&gt;=20,INDEX($GV:$GV,$JF179+20),"")</f>
      </c>
      <c r="HR179">
        <f>IF($JG179&gt;=21,INDEX($GV:$GV,$JF179+21),"")</f>
      </c>
      <c r="HS179">
        <f>IF($JG179&gt;=22,INDEX($GV:$GV,$JF179+22),"")</f>
      </c>
      <c r="HT179">
        <f>IF($JG179&gt;=23,INDEX($GV:$GV,$JF179+23),"")</f>
      </c>
      <c r="HU179">
        <f>IF($JG179&gt;=24,INDEX($GV:$GV,$JF179+24),"")</f>
      </c>
      <c r="HV179">
        <f>IF($JG179&gt;=25,INDEX($GV:$GV,$JF179+25),"")</f>
      </c>
      <c r="HW179">
        <f>IF($JG179&gt;=26,INDEX($GV:$GV,$JF179+26),"")</f>
      </c>
      <c r="HX179">
        <f>IF($JG179&gt;=27,INDEX($GV:$GV,$JF179+27),"")</f>
      </c>
      <c r="HY179">
        <f>IF($JG179&gt;=28,INDEX($GV:$GV,$JF179+28),"")</f>
      </c>
      <c r="HZ179">
        <f>IF($JG179&gt;=29,INDEX($GV:$GV,$JF179+29),"")</f>
      </c>
      <c r="IA179">
        <f>IF($JG179&gt;=30,INDEX($GV:$GV,$JF179+30),"")</f>
      </c>
      <c r="IB179">
        <f>IF($JG179&gt;=31,INDEX($GV:$GV,$JF179+31),"")</f>
      </c>
      <c r="IC179">
        <f>IF($JG179&gt;=32,INDEX($GV:$GV,$JF179+32),"")</f>
      </c>
      <c r="ID179">
        <f>IF($JG179&gt;=33,INDEX($GV:$GV,$JF179+33),"")</f>
      </c>
      <c r="IE179">
        <f>IF($JG179&gt;=34,INDEX($GV:$GV,$JF179+34),"")</f>
      </c>
      <c r="IF179">
        <f>IF($JG179&gt;=35,INDEX($GV:$GV,$JF179+35),"")</f>
      </c>
      <c r="IG179">
        <f>IF($JG179&gt;=36,INDEX($GV:$GV,$JF179+36),"")</f>
      </c>
      <c r="IH179">
        <f>IF($JG179&gt;=37,INDEX($GV:$GV,$JF179+37),"")</f>
      </c>
      <c r="II179">
        <f>IF($JG179&gt;=38,INDEX($GV:$GV,$JF179+38),"")</f>
      </c>
      <c r="IJ179">
        <f>IF($JG179&gt;=39,INDEX($GV:$GV,$JF179+39),"")</f>
      </c>
      <c r="IK179">
        <f>IF($JG179&gt;=40,INDEX($GV:$GV,$JF179+40),"")</f>
      </c>
      <c r="IL179">
        <f>IF($JG179&gt;=41,INDEX($GV:$GV,$JF179+41),"")</f>
      </c>
      <c r="IM179">
        <f>IF($JG179&gt;=42,INDEX($GV:$GV,$JF179+42),"")</f>
      </c>
      <c r="IN179">
        <f>IF($JG179&gt;=43,INDEX($GV:$GV,$JF179+43),"")</f>
      </c>
      <c r="IO179">
        <f>IF($JG179&gt;=44,INDEX($GV:$GV,$JF179+44),"")</f>
      </c>
      <c r="IP179">
        <f>IF($JG179&gt;=45,INDEX($GV:$GV,$JF179+45),"")</f>
      </c>
      <c r="IQ179">
        <f>IF($JG179&gt;=46,INDEX($GV:$GV,$JF179+46),"")</f>
      </c>
      <c r="IR179">
        <f>IF($JG179&gt;=47,INDEX($GV:$GV,$JF179+47),"")</f>
      </c>
      <c r="IS179">
        <f>IF($JG179&gt;=48,INDEX($GV:$GV,$JF179+48),"")</f>
      </c>
      <c r="IT179">
        <f>IF($JG179&gt;=49,INDEX($GV:$GV,$JF179+49),"")</f>
      </c>
      <c r="IU179">
        <f>IF($JG179&gt;=50,INDEX($GV:$GV,$JF179+50),"")</f>
      </c>
      <c r="IV179">
        <f>IF($JG179&gt;=51,INDEX($GV:$GV,$JF179+51),"")</f>
      </c>
      <c r="IW179">
        <f>IF($JG179&gt;=52,INDEX($GV:$GV,$JF179+52),"")</f>
      </c>
      <c r="IX179">
        <f>IF($JG179&gt;=53,INDEX($GV:$GV,$JF179+53),"")</f>
      </c>
      <c r="IY179">
        <f>IF($JG179&gt;=54,INDEX($GV:$GV,$JF179+54),"")</f>
      </c>
      <c r="IZ179">
        <f>IF($JG179&gt;=55,INDEX($GV:$GV,$JF179+55),"")</f>
      </c>
      <c r="JA179">
        <f>IF($JG179&gt;=56,INDEX($GV:$GV,$JF179+56),"")</f>
      </c>
      <c r="JB179">
        <f>IF($JG179&gt;=57,INDEX($GV:$GV,$JF179+57),"")</f>
      </c>
      <c r="JC179">
        <f>IF($JG179&gt;=58,INDEX($GV:$GV,$JF179+58),"")</f>
      </c>
      <c r="JD179">
        <f>IF($JG179&gt;=59,INDEX($GV:$GV,$JF179+59),"")</f>
      </c>
      <c r="JE179">
        <f>IF($JG179&gt;=60,INDEX($GV:$GV,$JF179+60),"")</f>
      </c>
      <c r="JF179">
        <f>IFERROR(MATCH($GU179,$GV$2:$GV$322,0)+1,0)</f>
      </c>
      <c r="JG179">
        <f>IFERROR(INDEX($GW$2:$GW$322,MATCH($GU179,$GV$2:$GV$322,0)),0)</f>
      </c>
      <c r="JH179" t="s">
        <v>44</v>
      </c>
      <c r="JI179" t="s">
        <v>44</v>
      </c>
    </row>
    <row r="180" spans="1:269" x14ac:dyDescent="0.25">
      <c r="R180">
        <f>IF(OR($U180="",$Q180=""),"",IFERROR($U180/$Q180,0))</f>
      </c>
      <c r="S180">
        <f>IF($U180="","",
SUM($T180,$V180,$AA180,$W180,$Y180)*
(1-IF($AB180="",0,VALUE($AB180)/100)))</f>
      </c>
      <c r="T180">
        <f>IF($U180="","",$U180)</f>
      </c>
      <c r="V180">
        <f>IF($U180="","",
IF($O180="","",
IF(ISNUMBER(SEARCH("exempt",LOWER($O180))),0,
$U180*(VALUE(SUBSTITUTE($O180,"%",""))/100))))</f>
      </c>
      <c r="AC180">
        <f>IFERROR(IF(FIND(" - ",$K180)&gt;0,MID($K180,FIND(" - ",$K180)+3,LEN($K180)),""),"")</f>
      </c>
      <c r="AL180" t="s">
        <v>864</v>
      </c>
      <c r="AQ180" t="s">
        <v>865</v>
      </c>
      <c r="AT180">
        <f>IFERROR(LEFT($K180,FIND(" - ",$K180)-1),$K180)</f>
      </c>
      <c r="AW180">
        <f>IF($CL180&gt;=1,INDEX($AU:$AU,$CK180+1),"")</f>
      </c>
      <c r="AX180">
        <f>IF($CL180&gt;=2,INDEX($AU:$AU,$CK180+2),"")</f>
      </c>
      <c r="AY180">
        <f>IF($CL180&gt;=3,INDEX($AU:$AU,$CK180+3),"")</f>
      </c>
      <c r="AZ180">
        <f>IF($CL180&gt;=4,INDEX($AU:$AU,$CK180+4),"")</f>
      </c>
      <c r="BA180">
        <f>IF($CL180&gt;=5,INDEX($AU:$AU,$CK180+5),"")</f>
      </c>
      <c r="BB180">
        <f>IF($CL180&gt;=6,INDEX($AU:$AU,$CK180+6),"")</f>
      </c>
      <c r="BC180">
        <f>IF($CL180&gt;=7,INDEX($AU:$AU,$CK180+7),"")</f>
      </c>
      <c r="BD180">
        <f>IF($CL180&gt;=8,INDEX($AU:$AU,$CK180+8),"")</f>
      </c>
      <c r="BE180">
        <f>IF($CL180&gt;=9,INDEX($AU:$AU,$CK180+9),"")</f>
      </c>
      <c r="BF180">
        <f>IF($CL180&gt;=10,INDEX($AU:$AU,$CK180+10),"")</f>
      </c>
      <c r="BG180">
        <f>IF($CL180&gt;=11,INDEX($AU:$AU,$CK180+11),"")</f>
      </c>
      <c r="BH180">
        <f>IF($CL180&gt;=12,INDEX($AU:$AU,$CK180+12),"")</f>
      </c>
      <c r="BI180">
        <f>IF($CL180&gt;=13,INDEX($AU:$AU,$CK180+13),"")</f>
      </c>
      <c r="BJ180">
        <f>IF($CL180&gt;=14,INDEX($AU:$AU,$CK180+14),"")</f>
      </c>
      <c r="BK180">
        <f>IF($CL180&gt;=15,INDEX($AU:$AU,$CK180+15),"")</f>
      </c>
      <c r="BL180">
        <f>IF($CL180&gt;=16,INDEX($AU:$AU,$CK180+16),"")</f>
      </c>
      <c r="BM180">
        <f>IF($CL180&gt;=17,INDEX($AU:$AU,$CK180+17),"")</f>
      </c>
      <c r="BN180">
        <f>IF($CL180&gt;=18,INDEX($AU:$AU,$CK180+18),"")</f>
      </c>
      <c r="BO180">
        <f>IF($CL180&gt;=19,INDEX($AU:$AU,$CK180+19),"")</f>
      </c>
      <c r="BP180">
        <f>IF($CL180&gt;=20,INDEX($AU:$AU,$CK180+20),"")</f>
      </c>
      <c r="BQ180">
        <f>IF($CL180&gt;=21,INDEX($AU:$AU,$CK180+21),"")</f>
      </c>
      <c r="BR180">
        <f>IF($CL180&gt;=22,INDEX($AU:$AU,$CK180+22),"")</f>
      </c>
      <c r="BS180">
        <f>IF($CL180&gt;=23,INDEX($AU:$AU,$CK180+23),"")</f>
      </c>
      <c r="BT180">
        <f>IF($CL180&gt;=24,INDEX($AU:$AU,$CK180+24),"")</f>
      </c>
      <c r="BU180">
        <f>IF($CL180&gt;=25,INDEX($AU:$AU,$CK180+25),"")</f>
      </c>
      <c r="BV180">
        <f>IF($CL180&gt;=26,INDEX($AU:$AU,$CK180+26),"")</f>
      </c>
      <c r="BW180">
        <f>IF($CL180&gt;=27,INDEX($AU:$AU,$CK180+27),"")</f>
      </c>
      <c r="BX180">
        <f>IF($CL180&gt;=28,INDEX($AU:$AU,$CK180+28),"")</f>
      </c>
      <c r="BY180">
        <f>IF($CL180&gt;=29,INDEX($AU:$AU,$CK180+29),"")</f>
      </c>
      <c r="BZ180">
        <f>IF($CL180&gt;=30,INDEX($AU:$AU,$CK180+30),"")</f>
      </c>
      <c r="CA180">
        <f>IF($CL180&gt;=31,INDEX($AU:$AU,$CK180+31),"")</f>
      </c>
      <c r="CB180">
        <f>IF($CL180&gt;=32,INDEX($AU:$AU,$CK180+32),"")</f>
      </c>
      <c r="CC180">
        <f>IF($CL180&gt;=33,INDEX($AU:$AU,$CK180+33),"")</f>
      </c>
      <c r="CD180">
        <f>IF($CL180&gt;=34,INDEX($AU:$AU,$CK180+34),"")</f>
      </c>
      <c r="CE180">
        <f>IF($CL180&gt;=35,INDEX($AU:$AU,$CK180+35),"")</f>
      </c>
      <c r="CF180">
        <f>IF($CL180&gt;=36,INDEX($AU:$AU,$CK180+36),"")</f>
      </c>
      <c r="CG180">
        <f>IF($CL180&gt;=37,INDEX($AU:$AU,$CK180+37),"")</f>
      </c>
      <c r="CH180">
        <f>IF($CL180&gt;=38,INDEX($AU:$AU,$CK180+38),"")</f>
      </c>
      <c r="CI180">
        <f>IF($CL180&gt;=39,INDEX($AU:$AU,$CK180+39),"")</f>
      </c>
      <c r="CJ180">
        <f>IF($CL180&gt;=40,INDEX($AU:$AU,$CK180+40),"")</f>
      </c>
      <c r="CK180">
        <f>IFERROR(MATCH($AT180,$AU$2:$AU$133,0)+1,0)</f>
      </c>
      <c r="CL180">
        <f>IFERROR(INDEX($AV$2:$AV$133,MATCH($AT180,$AU$2:$AU$133,0)),0)</f>
      </c>
      <c r="CM180">
        <f>IFERROR(LEFT($L180,FIND(" - ",$L180)-1),$L180)</f>
      </c>
      <c r="CN180" t="s">
        <v>149</v>
      </c>
      <c r="CP180">
        <f>IF($DK180&gt;=1,INDEX($CN:$CN,$DJ180+1),"")</f>
      </c>
      <c r="CQ180">
        <f>IF($DK180&gt;=2,INDEX($CN:$CN,$DJ180+2),"")</f>
      </c>
      <c r="CR180">
        <f>IF($DK180&gt;=3,INDEX($CN:$CN,$DJ180+3),"")</f>
      </c>
      <c r="CS180">
        <f>IF($DK180&gt;=4,INDEX($CN:$CN,$DJ180+4),"")</f>
      </c>
      <c r="CT180">
        <f>IF($DK180&gt;=5,INDEX($CN:$CN,$DJ180+5),"")</f>
      </c>
      <c r="CU180">
        <f>IF($DK180&gt;=6,INDEX($CN:$CN,$DJ180+6),"")</f>
      </c>
      <c r="CV180">
        <f>IF($DK180&gt;=7,INDEX($CN:$CN,$DJ180+7),"")</f>
      </c>
      <c r="CW180">
        <f>IF($DK180&gt;=8,INDEX($CN:$CN,$DJ180+8),"")</f>
      </c>
      <c r="CX180">
        <f>IF($DK180&gt;=9,INDEX($CN:$CN,$DJ180+9),"")</f>
      </c>
      <c r="CY180">
        <f>IF($DK180&gt;=10,INDEX($CN:$CN,$DJ180+10),"")</f>
      </c>
      <c r="CZ180">
        <f>IF($DK180&gt;=11,INDEX($CN:$CN,$DJ180+11),"")</f>
      </c>
      <c r="DA180">
        <f>IF($DK180&gt;=12,INDEX($CN:$CN,$DJ180+12),"")</f>
      </c>
      <c r="DB180">
        <f>IF($DK180&gt;=13,INDEX($CN:$CN,$DJ180+13),"")</f>
      </c>
      <c r="DC180">
        <f>IF($DK180&gt;=14,INDEX($CN:$CN,$DJ180+14),"")</f>
      </c>
      <c r="DD180">
        <f>IF($DK180&gt;=15,INDEX($CN:$CN,$DJ180+15),"")</f>
      </c>
      <c r="DE180">
        <f>IF($DK180&gt;=16,INDEX($CN:$CN,$DJ180+16),"")</f>
      </c>
      <c r="DF180">
        <f>IF($DK180&gt;=17,INDEX($CN:$CN,$DJ180+17),"")</f>
      </c>
      <c r="DG180">
        <f>IF($DK180&gt;=18,INDEX($CN:$CN,$DJ180+18),"")</f>
      </c>
      <c r="DH180">
        <f>IF($DK180&gt;=19,INDEX($CN:$CN,$DJ180+19),"")</f>
      </c>
      <c r="DI180">
        <f>IF($DK180&gt;=20,INDEX($CN:$CN,$DJ180+20),"")</f>
      </c>
      <c r="DJ180">
        <f>IFERROR(MATCH($CM180,$CN$2:$CN$1089,0)+1,0)</f>
      </c>
      <c r="DK180">
        <f>IFERROR(INDEX($CO$2:$CO$1089,MATCH($CM180,$CN$2:$CN$1089,0)),0)</f>
      </c>
      <c r="DL180">
        <f>IFERROR(INDEX($AS:$AS,MATCH($O180,$AR:$AR,0))&amp;"","")</f>
      </c>
      <c r="DP180">
        <f>IF($GS180&gt;=1,INDEX($DM:$DM,$GR180+1),"")</f>
      </c>
      <c r="DQ180">
        <f>IF($GS180&gt;=2,INDEX($DM:$DM,$GR180+2),"")</f>
      </c>
      <c r="DR180">
        <f>IF($GS180&gt;=3,INDEX($DM:$DM,$GR180+3),"")</f>
      </c>
      <c r="DS180">
        <f>IF($GS180&gt;=4,INDEX($DM:$DM,$GR180+4),"")</f>
      </c>
      <c r="DT180">
        <f>IF($GS180&gt;=5,INDEX($DM:$DM,$GR180+5),"")</f>
      </c>
      <c r="DU180">
        <f>IF($GS180&gt;=6,INDEX($DM:$DM,$GR180+6),"")</f>
      </c>
      <c r="DV180">
        <f>IF($GS180&gt;=7,INDEX($DM:$DM,$GR180+7),"")</f>
      </c>
      <c r="DW180">
        <f>IF($GS180&gt;=8,INDEX($DM:$DM,$GR180+8),"")</f>
      </c>
      <c r="DX180">
        <f>IF($GS180&gt;=9,INDEX($DM:$DM,$GR180+9),"")</f>
      </c>
      <c r="DY180">
        <f>IF($GS180&gt;=10,INDEX($DM:$DM,$GR180+10),"")</f>
      </c>
      <c r="DZ180">
        <f>IF($GS180&gt;=11,INDEX($DM:$DM,$GR180+11),"")</f>
      </c>
      <c r="EA180">
        <f>IF($GS180&gt;=12,INDEX($DM:$DM,$GR180+12),"")</f>
      </c>
      <c r="EB180">
        <f>IF($GS180&gt;=13,INDEX($DM:$DM,$GR180+13),"")</f>
      </c>
      <c r="EC180">
        <f>IF($GS180&gt;=14,INDEX($DM:$DM,$GR180+14),"")</f>
      </c>
      <c r="ED180">
        <f>IF($GS180&gt;=15,INDEX($DM:$DM,$GR180+15),"")</f>
      </c>
      <c r="EE180">
        <f>IF($GS180&gt;=16,INDEX($DM:$DM,$GR180+16),"")</f>
      </c>
      <c r="EF180">
        <f>IF($GS180&gt;=17,INDEX($DM:$DM,$GR180+17),"")</f>
      </c>
      <c r="EG180">
        <f>IF($GS180&gt;=18,INDEX($DM:$DM,$GR180+18),"")</f>
      </c>
      <c r="EH180">
        <f>IF($GS180&gt;=19,INDEX($DM:$DM,$GR180+19),"")</f>
      </c>
      <c r="EI180">
        <f>IF($GS180&gt;=20,INDEX($DM:$DM,$GR180+20),"")</f>
      </c>
      <c r="EJ180">
        <f>IF($GS180&gt;=21,INDEX($DM:$DM,$GR180+21),"")</f>
      </c>
      <c r="EK180">
        <f>IF($GS180&gt;=22,INDEX($DM:$DM,$GR180+22),"")</f>
      </c>
      <c r="EL180">
        <f>IF($GS180&gt;=23,INDEX($DM:$DM,$GR180+23),"")</f>
      </c>
      <c r="EM180">
        <f>IF($GS180&gt;=24,INDEX($DM:$DM,$GR180+24),"")</f>
      </c>
      <c r="EN180">
        <f>IF($GS180&gt;=25,INDEX($DM:$DM,$GR180+25),"")</f>
      </c>
      <c r="EO180">
        <f>IF($GS180&gt;=26,INDEX($DM:$DM,$GR180+26),"")</f>
      </c>
      <c r="EP180">
        <f>IF($GS180&gt;=27,INDEX($DM:$DM,$GR180+27),"")</f>
      </c>
      <c r="EQ180">
        <f>IF($GS180&gt;=28,INDEX($DM:$DM,$GR180+28),"")</f>
      </c>
      <c r="ER180">
        <f>IF($GS180&gt;=29,INDEX($DM:$DM,$GR180+29),"")</f>
      </c>
      <c r="ES180">
        <f>IF($GS180&gt;=30,INDEX($DM:$DM,$GR180+30),"")</f>
      </c>
      <c r="ET180">
        <f>IF($GS180&gt;=31,INDEX($DM:$DM,$GR180+31),"")</f>
      </c>
      <c r="EU180">
        <f>IF($GS180&gt;=32,INDEX($DM:$DM,$GR180+32),"")</f>
      </c>
      <c r="EV180">
        <f>IF($GS180&gt;=33,INDEX($DM:$DM,$GR180+33),"")</f>
      </c>
      <c r="EW180">
        <f>IF($GS180&gt;=34,INDEX($DM:$DM,$GR180+34),"")</f>
      </c>
      <c r="EX180">
        <f>IF($GS180&gt;=35,INDEX($DM:$DM,$GR180+35),"")</f>
      </c>
      <c r="EY180">
        <f>IF($GS180&gt;=36,INDEX($DM:$DM,$GR180+36),"")</f>
      </c>
      <c r="EZ180">
        <f>IF($GS180&gt;=37,INDEX($DM:$DM,$GR180+37),"")</f>
      </c>
      <c r="FA180">
        <f>IF($GS180&gt;=38,INDEX($DM:$DM,$GR180+38),"")</f>
      </c>
      <c r="FB180">
        <f>IF($GS180&gt;=39,INDEX($DM:$DM,$GR180+39),"")</f>
      </c>
      <c r="FC180">
        <f>IF($GS180&gt;=40,INDEX($DM:$DM,$GR180+40),"")</f>
      </c>
      <c r="FD180">
        <f>IF($GS180&gt;=1,INDEX($DN:$DN,$GR180+1),"")</f>
      </c>
      <c r="FE180">
        <f>IF($GS180&gt;=2,INDEX($DN:$DN,$GR180+2),"")</f>
      </c>
      <c r="FF180">
        <f>IF($GS180&gt;=3,INDEX($DN:$DN,$GR180+3),"")</f>
      </c>
      <c r="FG180">
        <f>IF($GS180&gt;=4,INDEX($DN:$DN,$GR180+4),"")</f>
      </c>
      <c r="FH180">
        <f>IF($GS180&gt;=5,INDEX($DN:$DN,$GR180+5),"")</f>
      </c>
      <c r="FI180">
        <f>IF($GS180&gt;=6,INDEX($DN:$DN,$GR180+6),"")</f>
      </c>
      <c r="FJ180">
        <f>IF($GS180&gt;=7,INDEX($DN:$DN,$GR180+7),"")</f>
      </c>
      <c r="FK180">
        <f>IF($GS180&gt;=8,INDEX($DN:$DN,$GR180+8),"")</f>
      </c>
      <c r="FL180">
        <f>IF($GS180&gt;=9,INDEX($DN:$DN,$GR180+9),"")</f>
      </c>
      <c r="FM180">
        <f>IF($GS180&gt;=10,INDEX($DN:$DN,$GR180+10),"")</f>
      </c>
      <c r="FN180">
        <f>IF($GS180&gt;=11,INDEX($DN:$DN,$GR180+11),"")</f>
      </c>
      <c r="FO180">
        <f>IF($GS180&gt;=12,INDEX($DN:$DN,$GR180+12),"")</f>
      </c>
      <c r="FP180">
        <f>IF($GS180&gt;=13,INDEX($DN:$DN,$GR180+13),"")</f>
      </c>
      <c r="FQ180">
        <f>IF($GS180&gt;=14,INDEX($DN:$DN,$GR180+14),"")</f>
      </c>
      <c r="FR180">
        <f>IF($GS180&gt;=15,INDEX($DN:$DN,$GR180+15),"")</f>
      </c>
      <c r="FS180">
        <f>IF($GS180&gt;=16,INDEX($DN:$DN,$GR180+16),"")</f>
      </c>
      <c r="FT180">
        <f>IF($GS180&gt;=17,INDEX($DN:$DN,$GR180+17),"")</f>
      </c>
      <c r="FU180">
        <f>IF($GS180&gt;=18,INDEX($DN:$DN,$GR180+18),"")</f>
      </c>
      <c r="FV180">
        <f>IF($GS180&gt;=19,INDEX($DN:$DN,$GR180+19),"")</f>
      </c>
      <c r="FW180">
        <f>IF($GS180&gt;=20,INDEX($DN:$DN,$GR180+20),"")</f>
      </c>
      <c r="FX180">
        <f>IF($GS180&gt;=21,INDEX($DN:$DN,$GR180+21),"")</f>
      </c>
      <c r="FY180">
        <f>IF($GS180&gt;=22,INDEX($DN:$DN,$GR180+22),"")</f>
      </c>
      <c r="FZ180">
        <f>IF($GS180&gt;=23,INDEX($DN:$DN,$GR180+23),"")</f>
      </c>
      <c r="GA180">
        <f>IF($GS180&gt;=24,INDEX($DN:$DN,$GR180+24),"")</f>
      </c>
      <c r="GB180">
        <f>IF($GS180&gt;=25,INDEX($DN:$DN,$GR180+25),"")</f>
      </c>
      <c r="GC180">
        <f>IF($GS180&gt;=26,INDEX($DN:$DN,$GR180+26),"")</f>
      </c>
      <c r="GD180">
        <f>IF($GS180&gt;=27,INDEX($DN:$DN,$GR180+27),"")</f>
      </c>
      <c r="GE180">
        <f>IF($GS180&gt;=28,INDEX($DN:$DN,$GR180+28),"")</f>
      </c>
      <c r="GF180">
        <f>IF($GS180&gt;=29,INDEX($DN:$DN,$GR180+29),"")</f>
      </c>
      <c r="GG180">
        <f>IF($GS180&gt;=30,INDEX($DN:$DN,$GR180+30),"")</f>
      </c>
      <c r="GH180">
        <f>IF($GS180&gt;=31,INDEX($DN:$DN,$GR180+31),"")</f>
      </c>
      <c r="GI180">
        <f>IF($GS180&gt;=32,INDEX($DN:$DN,$GR180+32),"")</f>
      </c>
      <c r="GJ180">
        <f>IF($GS180&gt;=33,INDEX($DN:$DN,$GR180+33),"")</f>
      </c>
      <c r="GK180">
        <f>IF($GS180&gt;=34,INDEX($DN:$DN,$GR180+34),"")</f>
      </c>
      <c r="GL180">
        <f>IF($GS180&gt;=35,INDEX($DN:$DN,$GR180+35),"")</f>
      </c>
      <c r="GM180">
        <f>IF($GS180&gt;=36,INDEX($DN:$DN,$GR180+36),"")</f>
      </c>
      <c r="GN180">
        <f>IF($GS180&gt;=37,INDEX($DN:$DN,$GR180+37),"")</f>
      </c>
      <c r="GO180">
        <f>IF($GS180&gt;=38,INDEX($DN:$DN,$GR180+38),"")</f>
      </c>
      <c r="GP180">
        <f>IF($GS180&gt;=39,INDEX($DN:$DN,$GR180+39),"")</f>
      </c>
      <c r="GQ180">
        <f>IF($GS180&gt;=40,INDEX($DN:$DN,$GR180+40),"")</f>
      </c>
      <c r="GR180">
        <f>IFERROR(MATCH($DL180,$DM$2:$DM$148,0)+1,0)</f>
      </c>
      <c r="GS180">
        <f>IFERROR(INDEX($DO$2:$DO$148,MATCH($DL180,$DM$2:$DM$148,0)),0)</f>
      </c>
      <c r="GT180">
        <f>IFERROR(MATCH($Z180,$DP$180:$FC$180,0),0)</f>
      </c>
      <c r="GU180">
        <f>IF($GT180&gt;0,INDEX($FD$180:$GQ$180,$GT180),"")</f>
      </c>
      <c r="GV180" t="s">
        <v>833</v>
      </c>
      <c r="GX180">
        <f>IF($JG180&gt;=1,INDEX($GV:$GV,$JF180+1),"")</f>
      </c>
      <c r="GY180">
        <f>IF($JG180&gt;=2,INDEX($GV:$GV,$JF180+2),"")</f>
      </c>
      <c r="GZ180">
        <f>IF($JG180&gt;=3,INDEX($GV:$GV,$JF180+3),"")</f>
      </c>
      <c r="HA180">
        <f>IF($JG180&gt;=4,INDEX($GV:$GV,$JF180+4),"")</f>
      </c>
      <c r="HB180">
        <f>IF($JG180&gt;=5,INDEX($GV:$GV,$JF180+5),"")</f>
      </c>
      <c r="HC180">
        <f>IF($JG180&gt;=6,INDEX($GV:$GV,$JF180+6),"")</f>
      </c>
      <c r="HD180">
        <f>IF($JG180&gt;=7,INDEX($GV:$GV,$JF180+7),"")</f>
      </c>
      <c r="HE180">
        <f>IF($JG180&gt;=8,INDEX($GV:$GV,$JF180+8),"")</f>
      </c>
      <c r="HF180">
        <f>IF($JG180&gt;=9,INDEX($GV:$GV,$JF180+9),"")</f>
      </c>
      <c r="HG180">
        <f>IF($JG180&gt;=10,INDEX($GV:$GV,$JF180+10),"")</f>
      </c>
      <c r="HH180">
        <f>IF($JG180&gt;=11,INDEX($GV:$GV,$JF180+11),"")</f>
      </c>
      <c r="HI180">
        <f>IF($JG180&gt;=12,INDEX($GV:$GV,$JF180+12),"")</f>
      </c>
      <c r="HJ180">
        <f>IF($JG180&gt;=13,INDEX($GV:$GV,$JF180+13),"")</f>
      </c>
      <c r="HK180">
        <f>IF($JG180&gt;=14,INDEX($GV:$GV,$JF180+14),"")</f>
      </c>
      <c r="HL180">
        <f>IF($JG180&gt;=15,INDEX($GV:$GV,$JF180+15),"")</f>
      </c>
      <c r="HM180">
        <f>IF($JG180&gt;=16,INDEX($GV:$GV,$JF180+16),"")</f>
      </c>
      <c r="HN180">
        <f>IF($JG180&gt;=17,INDEX($GV:$GV,$JF180+17),"")</f>
      </c>
      <c r="HO180">
        <f>IF($JG180&gt;=18,INDEX($GV:$GV,$JF180+18),"")</f>
      </c>
      <c r="HP180">
        <f>IF($JG180&gt;=19,INDEX($GV:$GV,$JF180+19),"")</f>
      </c>
      <c r="HQ180">
        <f>IF($JG180&gt;=20,INDEX($GV:$GV,$JF180+20),"")</f>
      </c>
      <c r="HR180">
        <f>IF($JG180&gt;=21,INDEX($GV:$GV,$JF180+21),"")</f>
      </c>
      <c r="HS180">
        <f>IF($JG180&gt;=22,INDEX($GV:$GV,$JF180+22),"")</f>
      </c>
      <c r="HT180">
        <f>IF($JG180&gt;=23,INDEX($GV:$GV,$JF180+23),"")</f>
      </c>
      <c r="HU180">
        <f>IF($JG180&gt;=24,INDEX($GV:$GV,$JF180+24),"")</f>
      </c>
      <c r="HV180">
        <f>IF($JG180&gt;=25,INDEX($GV:$GV,$JF180+25),"")</f>
      </c>
      <c r="HW180">
        <f>IF($JG180&gt;=26,INDEX($GV:$GV,$JF180+26),"")</f>
      </c>
      <c r="HX180">
        <f>IF($JG180&gt;=27,INDEX($GV:$GV,$JF180+27),"")</f>
      </c>
      <c r="HY180">
        <f>IF($JG180&gt;=28,INDEX($GV:$GV,$JF180+28),"")</f>
      </c>
      <c r="HZ180">
        <f>IF($JG180&gt;=29,INDEX($GV:$GV,$JF180+29),"")</f>
      </c>
      <c r="IA180">
        <f>IF($JG180&gt;=30,INDEX($GV:$GV,$JF180+30),"")</f>
      </c>
      <c r="IB180">
        <f>IF($JG180&gt;=31,INDEX($GV:$GV,$JF180+31),"")</f>
      </c>
      <c r="IC180">
        <f>IF($JG180&gt;=32,INDEX($GV:$GV,$JF180+32),"")</f>
      </c>
      <c r="ID180">
        <f>IF($JG180&gt;=33,INDEX($GV:$GV,$JF180+33),"")</f>
      </c>
      <c r="IE180">
        <f>IF($JG180&gt;=34,INDEX($GV:$GV,$JF180+34),"")</f>
      </c>
      <c r="IF180">
        <f>IF($JG180&gt;=35,INDEX($GV:$GV,$JF180+35),"")</f>
      </c>
      <c r="IG180">
        <f>IF($JG180&gt;=36,INDEX($GV:$GV,$JF180+36),"")</f>
      </c>
      <c r="IH180">
        <f>IF($JG180&gt;=37,INDEX($GV:$GV,$JF180+37),"")</f>
      </c>
      <c r="II180">
        <f>IF($JG180&gt;=38,INDEX($GV:$GV,$JF180+38),"")</f>
      </c>
      <c r="IJ180">
        <f>IF($JG180&gt;=39,INDEX($GV:$GV,$JF180+39),"")</f>
      </c>
      <c r="IK180">
        <f>IF($JG180&gt;=40,INDEX($GV:$GV,$JF180+40),"")</f>
      </c>
      <c r="IL180">
        <f>IF($JG180&gt;=41,INDEX($GV:$GV,$JF180+41),"")</f>
      </c>
      <c r="IM180">
        <f>IF($JG180&gt;=42,INDEX($GV:$GV,$JF180+42),"")</f>
      </c>
      <c r="IN180">
        <f>IF($JG180&gt;=43,INDEX($GV:$GV,$JF180+43),"")</f>
      </c>
      <c r="IO180">
        <f>IF($JG180&gt;=44,INDEX($GV:$GV,$JF180+44),"")</f>
      </c>
      <c r="IP180">
        <f>IF($JG180&gt;=45,INDEX($GV:$GV,$JF180+45),"")</f>
      </c>
      <c r="IQ180">
        <f>IF($JG180&gt;=46,INDEX($GV:$GV,$JF180+46),"")</f>
      </c>
      <c r="IR180">
        <f>IF($JG180&gt;=47,INDEX($GV:$GV,$JF180+47),"")</f>
      </c>
      <c r="IS180">
        <f>IF($JG180&gt;=48,INDEX($GV:$GV,$JF180+48),"")</f>
      </c>
      <c r="IT180">
        <f>IF($JG180&gt;=49,INDEX($GV:$GV,$JF180+49),"")</f>
      </c>
      <c r="IU180">
        <f>IF($JG180&gt;=50,INDEX($GV:$GV,$JF180+50),"")</f>
      </c>
      <c r="IV180">
        <f>IF($JG180&gt;=51,INDEX($GV:$GV,$JF180+51),"")</f>
      </c>
      <c r="IW180">
        <f>IF($JG180&gt;=52,INDEX($GV:$GV,$JF180+52),"")</f>
      </c>
      <c r="IX180">
        <f>IF($JG180&gt;=53,INDEX($GV:$GV,$JF180+53),"")</f>
      </c>
      <c r="IY180">
        <f>IF($JG180&gt;=54,INDEX($GV:$GV,$JF180+54),"")</f>
      </c>
      <c r="IZ180">
        <f>IF($JG180&gt;=55,INDEX($GV:$GV,$JF180+55),"")</f>
      </c>
      <c r="JA180">
        <f>IF($JG180&gt;=56,INDEX($GV:$GV,$JF180+56),"")</f>
      </c>
      <c r="JB180">
        <f>IF($JG180&gt;=57,INDEX($GV:$GV,$JF180+57),"")</f>
      </c>
      <c r="JC180">
        <f>IF($JG180&gt;=58,INDEX($GV:$GV,$JF180+58),"")</f>
      </c>
      <c r="JD180">
        <f>IF($JG180&gt;=59,INDEX($GV:$GV,$JF180+59),"")</f>
      </c>
      <c r="JE180">
        <f>IF($JG180&gt;=60,INDEX($GV:$GV,$JF180+60),"")</f>
      </c>
      <c r="JF180">
        <f>IFERROR(MATCH($GU180,$GV$2:$GV$322,0)+1,0)</f>
      </c>
      <c r="JG180">
        <f>IFERROR(INDEX($GW$2:$GW$322,MATCH($GU180,$GV$2:$GV$322,0)),0)</f>
      </c>
      <c r="JH180" t="s">
        <v>44</v>
      </c>
      <c r="JI180" t="s">
        <v>44</v>
      </c>
    </row>
    <row r="181" spans="1:269" x14ac:dyDescent="0.25">
      <c r="R181">
        <f>IF(OR($U181="",$Q181=""),"",IFERROR($U181/$Q181,0))</f>
      </c>
      <c r="S181">
        <f>IF($U181="","",
SUM($T181,$V181,$AA181,$W181,$Y181)*
(1-IF($AB181="",0,VALUE($AB181)/100)))</f>
      </c>
      <c r="T181">
        <f>IF($U181="","",$U181)</f>
      </c>
      <c r="V181">
        <f>IF($U181="","",
IF($O181="","",
IF(ISNUMBER(SEARCH("exempt",LOWER($O181))),0,
$U181*(VALUE(SUBSTITUTE($O181,"%",""))/100))))</f>
      </c>
      <c r="AC181">
        <f>IFERROR(IF(FIND(" - ",$K181)&gt;0,MID($K181,FIND(" - ",$K181)+3,LEN($K181)),""),"")</f>
      </c>
      <c r="AL181" t="s">
        <v>866</v>
      </c>
      <c r="AQ181" t="s">
        <v>867</v>
      </c>
      <c r="AT181">
        <f>IFERROR(LEFT($K181,FIND(" - ",$K181)-1),$K181)</f>
      </c>
      <c r="AW181">
        <f>IF($CL181&gt;=1,INDEX($AU:$AU,$CK181+1),"")</f>
      </c>
      <c r="AX181">
        <f>IF($CL181&gt;=2,INDEX($AU:$AU,$CK181+2),"")</f>
      </c>
      <c r="AY181">
        <f>IF($CL181&gt;=3,INDEX($AU:$AU,$CK181+3),"")</f>
      </c>
      <c r="AZ181">
        <f>IF($CL181&gt;=4,INDEX($AU:$AU,$CK181+4),"")</f>
      </c>
      <c r="BA181">
        <f>IF($CL181&gt;=5,INDEX($AU:$AU,$CK181+5),"")</f>
      </c>
      <c r="BB181">
        <f>IF($CL181&gt;=6,INDEX($AU:$AU,$CK181+6),"")</f>
      </c>
      <c r="BC181">
        <f>IF($CL181&gt;=7,INDEX($AU:$AU,$CK181+7),"")</f>
      </c>
      <c r="BD181">
        <f>IF($CL181&gt;=8,INDEX($AU:$AU,$CK181+8),"")</f>
      </c>
      <c r="BE181">
        <f>IF($CL181&gt;=9,INDEX($AU:$AU,$CK181+9),"")</f>
      </c>
      <c r="BF181">
        <f>IF($CL181&gt;=10,INDEX($AU:$AU,$CK181+10),"")</f>
      </c>
      <c r="BG181">
        <f>IF($CL181&gt;=11,INDEX($AU:$AU,$CK181+11),"")</f>
      </c>
      <c r="BH181">
        <f>IF($CL181&gt;=12,INDEX($AU:$AU,$CK181+12),"")</f>
      </c>
      <c r="BI181">
        <f>IF($CL181&gt;=13,INDEX($AU:$AU,$CK181+13),"")</f>
      </c>
      <c r="BJ181">
        <f>IF($CL181&gt;=14,INDEX($AU:$AU,$CK181+14),"")</f>
      </c>
      <c r="BK181">
        <f>IF($CL181&gt;=15,INDEX($AU:$AU,$CK181+15),"")</f>
      </c>
      <c r="BL181">
        <f>IF($CL181&gt;=16,INDEX($AU:$AU,$CK181+16),"")</f>
      </c>
      <c r="BM181">
        <f>IF($CL181&gt;=17,INDEX($AU:$AU,$CK181+17),"")</f>
      </c>
      <c r="BN181">
        <f>IF($CL181&gt;=18,INDEX($AU:$AU,$CK181+18),"")</f>
      </c>
      <c r="BO181">
        <f>IF($CL181&gt;=19,INDEX($AU:$AU,$CK181+19),"")</f>
      </c>
      <c r="BP181">
        <f>IF($CL181&gt;=20,INDEX($AU:$AU,$CK181+20),"")</f>
      </c>
      <c r="BQ181">
        <f>IF($CL181&gt;=21,INDEX($AU:$AU,$CK181+21),"")</f>
      </c>
      <c r="BR181">
        <f>IF($CL181&gt;=22,INDEX($AU:$AU,$CK181+22),"")</f>
      </c>
      <c r="BS181">
        <f>IF($CL181&gt;=23,INDEX($AU:$AU,$CK181+23),"")</f>
      </c>
      <c r="BT181">
        <f>IF($CL181&gt;=24,INDEX($AU:$AU,$CK181+24),"")</f>
      </c>
      <c r="BU181">
        <f>IF($CL181&gt;=25,INDEX($AU:$AU,$CK181+25),"")</f>
      </c>
      <c r="BV181">
        <f>IF($CL181&gt;=26,INDEX($AU:$AU,$CK181+26),"")</f>
      </c>
      <c r="BW181">
        <f>IF($CL181&gt;=27,INDEX($AU:$AU,$CK181+27),"")</f>
      </c>
      <c r="BX181">
        <f>IF($CL181&gt;=28,INDEX($AU:$AU,$CK181+28),"")</f>
      </c>
      <c r="BY181">
        <f>IF($CL181&gt;=29,INDEX($AU:$AU,$CK181+29),"")</f>
      </c>
      <c r="BZ181">
        <f>IF($CL181&gt;=30,INDEX($AU:$AU,$CK181+30),"")</f>
      </c>
      <c r="CA181">
        <f>IF($CL181&gt;=31,INDEX($AU:$AU,$CK181+31),"")</f>
      </c>
      <c r="CB181">
        <f>IF($CL181&gt;=32,INDEX($AU:$AU,$CK181+32),"")</f>
      </c>
      <c r="CC181">
        <f>IF($CL181&gt;=33,INDEX($AU:$AU,$CK181+33),"")</f>
      </c>
      <c r="CD181">
        <f>IF($CL181&gt;=34,INDEX($AU:$AU,$CK181+34),"")</f>
      </c>
      <c r="CE181">
        <f>IF($CL181&gt;=35,INDEX($AU:$AU,$CK181+35),"")</f>
      </c>
      <c r="CF181">
        <f>IF($CL181&gt;=36,INDEX($AU:$AU,$CK181+36),"")</f>
      </c>
      <c r="CG181">
        <f>IF($CL181&gt;=37,INDEX($AU:$AU,$CK181+37),"")</f>
      </c>
      <c r="CH181">
        <f>IF($CL181&gt;=38,INDEX($AU:$AU,$CK181+38),"")</f>
      </c>
      <c r="CI181">
        <f>IF($CL181&gt;=39,INDEX($AU:$AU,$CK181+39),"")</f>
      </c>
      <c r="CJ181">
        <f>IF($CL181&gt;=40,INDEX($AU:$AU,$CK181+40),"")</f>
      </c>
      <c r="CK181">
        <f>IFERROR(MATCH($AT181,$AU$2:$AU$133,0)+1,0)</f>
      </c>
      <c r="CL181">
        <f>IFERROR(INDEX($AV$2:$AV$133,MATCH($AT181,$AU$2:$AU$133,0)),0)</f>
      </c>
      <c r="CM181">
        <f>IFERROR(LEFT($L181,FIND(" - ",$L181)-1),$L181)</f>
      </c>
      <c r="CN181" t="s">
        <v>868</v>
      </c>
      <c r="CO181">
        <v>1</v>
      </c>
      <c r="CP181">
        <f>IF($DK181&gt;=1,INDEX($CN:$CN,$DJ181+1),"")</f>
      </c>
      <c r="CQ181">
        <f>IF($DK181&gt;=2,INDEX($CN:$CN,$DJ181+2),"")</f>
      </c>
      <c r="CR181">
        <f>IF($DK181&gt;=3,INDEX($CN:$CN,$DJ181+3),"")</f>
      </c>
      <c r="CS181">
        <f>IF($DK181&gt;=4,INDEX($CN:$CN,$DJ181+4),"")</f>
      </c>
      <c r="CT181">
        <f>IF($DK181&gt;=5,INDEX($CN:$CN,$DJ181+5),"")</f>
      </c>
      <c r="CU181">
        <f>IF($DK181&gt;=6,INDEX($CN:$CN,$DJ181+6),"")</f>
      </c>
      <c r="CV181">
        <f>IF($DK181&gt;=7,INDEX($CN:$CN,$DJ181+7),"")</f>
      </c>
      <c r="CW181">
        <f>IF($DK181&gt;=8,INDEX($CN:$CN,$DJ181+8),"")</f>
      </c>
      <c r="CX181">
        <f>IF($DK181&gt;=9,INDEX($CN:$CN,$DJ181+9),"")</f>
      </c>
      <c r="CY181">
        <f>IF($DK181&gt;=10,INDEX($CN:$CN,$DJ181+10),"")</f>
      </c>
      <c r="CZ181">
        <f>IF($DK181&gt;=11,INDEX($CN:$CN,$DJ181+11),"")</f>
      </c>
      <c r="DA181">
        <f>IF($DK181&gt;=12,INDEX($CN:$CN,$DJ181+12),"")</f>
      </c>
      <c r="DB181">
        <f>IF($DK181&gt;=13,INDEX($CN:$CN,$DJ181+13),"")</f>
      </c>
      <c r="DC181">
        <f>IF($DK181&gt;=14,INDEX($CN:$CN,$DJ181+14),"")</f>
      </c>
      <c r="DD181">
        <f>IF($DK181&gt;=15,INDEX($CN:$CN,$DJ181+15),"")</f>
      </c>
      <c r="DE181">
        <f>IF($DK181&gt;=16,INDEX($CN:$CN,$DJ181+16),"")</f>
      </c>
      <c r="DF181">
        <f>IF($DK181&gt;=17,INDEX($CN:$CN,$DJ181+17),"")</f>
      </c>
      <c r="DG181">
        <f>IF($DK181&gt;=18,INDEX($CN:$CN,$DJ181+18),"")</f>
      </c>
      <c r="DH181">
        <f>IF($DK181&gt;=19,INDEX($CN:$CN,$DJ181+19),"")</f>
      </c>
      <c r="DI181">
        <f>IF($DK181&gt;=20,INDEX($CN:$CN,$DJ181+20),"")</f>
      </c>
      <c r="DJ181">
        <f>IFERROR(MATCH($CM181,$CN$2:$CN$1089,0)+1,0)</f>
      </c>
      <c r="DK181">
        <f>IFERROR(INDEX($CO$2:$CO$1089,MATCH($CM181,$CN$2:$CN$1089,0)),0)</f>
      </c>
      <c r="DL181">
        <f>IFERROR(INDEX($AS:$AS,MATCH($O181,$AR:$AR,0))&amp;"","")</f>
      </c>
      <c r="DP181">
        <f>IF($GS181&gt;=1,INDEX($DM:$DM,$GR181+1),"")</f>
      </c>
      <c r="DQ181">
        <f>IF($GS181&gt;=2,INDEX($DM:$DM,$GR181+2),"")</f>
      </c>
      <c r="DR181">
        <f>IF($GS181&gt;=3,INDEX($DM:$DM,$GR181+3),"")</f>
      </c>
      <c r="DS181">
        <f>IF($GS181&gt;=4,INDEX($DM:$DM,$GR181+4),"")</f>
      </c>
      <c r="DT181">
        <f>IF($GS181&gt;=5,INDEX($DM:$DM,$GR181+5),"")</f>
      </c>
      <c r="DU181">
        <f>IF($GS181&gt;=6,INDEX($DM:$DM,$GR181+6),"")</f>
      </c>
      <c r="DV181">
        <f>IF($GS181&gt;=7,INDEX($DM:$DM,$GR181+7),"")</f>
      </c>
      <c r="DW181">
        <f>IF($GS181&gt;=8,INDEX($DM:$DM,$GR181+8),"")</f>
      </c>
      <c r="DX181">
        <f>IF($GS181&gt;=9,INDEX($DM:$DM,$GR181+9),"")</f>
      </c>
      <c r="DY181">
        <f>IF($GS181&gt;=10,INDEX($DM:$DM,$GR181+10),"")</f>
      </c>
      <c r="DZ181">
        <f>IF($GS181&gt;=11,INDEX($DM:$DM,$GR181+11),"")</f>
      </c>
      <c r="EA181">
        <f>IF($GS181&gt;=12,INDEX($DM:$DM,$GR181+12),"")</f>
      </c>
      <c r="EB181">
        <f>IF($GS181&gt;=13,INDEX($DM:$DM,$GR181+13),"")</f>
      </c>
      <c r="EC181">
        <f>IF($GS181&gt;=14,INDEX($DM:$DM,$GR181+14),"")</f>
      </c>
      <c r="ED181">
        <f>IF($GS181&gt;=15,INDEX($DM:$DM,$GR181+15),"")</f>
      </c>
      <c r="EE181">
        <f>IF($GS181&gt;=16,INDEX($DM:$DM,$GR181+16),"")</f>
      </c>
      <c r="EF181">
        <f>IF($GS181&gt;=17,INDEX($DM:$DM,$GR181+17),"")</f>
      </c>
      <c r="EG181">
        <f>IF($GS181&gt;=18,INDEX($DM:$DM,$GR181+18),"")</f>
      </c>
      <c r="EH181">
        <f>IF($GS181&gt;=19,INDEX($DM:$DM,$GR181+19),"")</f>
      </c>
      <c r="EI181">
        <f>IF($GS181&gt;=20,INDEX($DM:$DM,$GR181+20),"")</f>
      </c>
      <c r="EJ181">
        <f>IF($GS181&gt;=21,INDEX($DM:$DM,$GR181+21),"")</f>
      </c>
      <c r="EK181">
        <f>IF($GS181&gt;=22,INDEX($DM:$DM,$GR181+22),"")</f>
      </c>
      <c r="EL181">
        <f>IF($GS181&gt;=23,INDEX($DM:$DM,$GR181+23),"")</f>
      </c>
      <c r="EM181">
        <f>IF($GS181&gt;=24,INDEX($DM:$DM,$GR181+24),"")</f>
      </c>
      <c r="EN181">
        <f>IF($GS181&gt;=25,INDEX($DM:$DM,$GR181+25),"")</f>
      </c>
      <c r="EO181">
        <f>IF($GS181&gt;=26,INDEX($DM:$DM,$GR181+26),"")</f>
      </c>
      <c r="EP181">
        <f>IF($GS181&gt;=27,INDEX($DM:$DM,$GR181+27),"")</f>
      </c>
      <c r="EQ181">
        <f>IF($GS181&gt;=28,INDEX($DM:$DM,$GR181+28),"")</f>
      </c>
      <c r="ER181">
        <f>IF($GS181&gt;=29,INDEX($DM:$DM,$GR181+29),"")</f>
      </c>
      <c r="ES181">
        <f>IF($GS181&gt;=30,INDEX($DM:$DM,$GR181+30),"")</f>
      </c>
      <c r="ET181">
        <f>IF($GS181&gt;=31,INDEX($DM:$DM,$GR181+31),"")</f>
      </c>
      <c r="EU181">
        <f>IF($GS181&gt;=32,INDEX($DM:$DM,$GR181+32),"")</f>
      </c>
      <c r="EV181">
        <f>IF($GS181&gt;=33,INDEX($DM:$DM,$GR181+33),"")</f>
      </c>
      <c r="EW181">
        <f>IF($GS181&gt;=34,INDEX($DM:$DM,$GR181+34),"")</f>
      </c>
      <c r="EX181">
        <f>IF($GS181&gt;=35,INDEX($DM:$DM,$GR181+35),"")</f>
      </c>
      <c r="EY181">
        <f>IF($GS181&gt;=36,INDEX($DM:$DM,$GR181+36),"")</f>
      </c>
      <c r="EZ181">
        <f>IF($GS181&gt;=37,INDEX($DM:$DM,$GR181+37),"")</f>
      </c>
      <c r="FA181">
        <f>IF($GS181&gt;=38,INDEX($DM:$DM,$GR181+38),"")</f>
      </c>
      <c r="FB181">
        <f>IF($GS181&gt;=39,INDEX($DM:$DM,$GR181+39),"")</f>
      </c>
      <c r="FC181">
        <f>IF($GS181&gt;=40,INDEX($DM:$DM,$GR181+40),"")</f>
      </c>
      <c r="FD181">
        <f>IF($GS181&gt;=1,INDEX($DN:$DN,$GR181+1),"")</f>
      </c>
      <c r="FE181">
        <f>IF($GS181&gt;=2,INDEX($DN:$DN,$GR181+2),"")</f>
      </c>
      <c r="FF181">
        <f>IF($GS181&gt;=3,INDEX($DN:$DN,$GR181+3),"")</f>
      </c>
      <c r="FG181">
        <f>IF($GS181&gt;=4,INDEX($DN:$DN,$GR181+4),"")</f>
      </c>
      <c r="FH181">
        <f>IF($GS181&gt;=5,INDEX($DN:$DN,$GR181+5),"")</f>
      </c>
      <c r="FI181">
        <f>IF($GS181&gt;=6,INDEX($DN:$DN,$GR181+6),"")</f>
      </c>
      <c r="FJ181">
        <f>IF($GS181&gt;=7,INDEX($DN:$DN,$GR181+7),"")</f>
      </c>
      <c r="FK181">
        <f>IF($GS181&gt;=8,INDEX($DN:$DN,$GR181+8),"")</f>
      </c>
      <c r="FL181">
        <f>IF($GS181&gt;=9,INDEX($DN:$DN,$GR181+9),"")</f>
      </c>
      <c r="FM181">
        <f>IF($GS181&gt;=10,INDEX($DN:$DN,$GR181+10),"")</f>
      </c>
      <c r="FN181">
        <f>IF($GS181&gt;=11,INDEX($DN:$DN,$GR181+11),"")</f>
      </c>
      <c r="FO181">
        <f>IF($GS181&gt;=12,INDEX($DN:$DN,$GR181+12),"")</f>
      </c>
      <c r="FP181">
        <f>IF($GS181&gt;=13,INDEX($DN:$DN,$GR181+13),"")</f>
      </c>
      <c r="FQ181">
        <f>IF($GS181&gt;=14,INDEX($DN:$DN,$GR181+14),"")</f>
      </c>
      <c r="FR181">
        <f>IF($GS181&gt;=15,INDEX($DN:$DN,$GR181+15),"")</f>
      </c>
      <c r="FS181">
        <f>IF($GS181&gt;=16,INDEX($DN:$DN,$GR181+16),"")</f>
      </c>
      <c r="FT181">
        <f>IF($GS181&gt;=17,INDEX($DN:$DN,$GR181+17),"")</f>
      </c>
      <c r="FU181">
        <f>IF($GS181&gt;=18,INDEX($DN:$DN,$GR181+18),"")</f>
      </c>
      <c r="FV181">
        <f>IF($GS181&gt;=19,INDEX($DN:$DN,$GR181+19),"")</f>
      </c>
      <c r="FW181">
        <f>IF($GS181&gt;=20,INDEX($DN:$DN,$GR181+20),"")</f>
      </c>
      <c r="FX181">
        <f>IF($GS181&gt;=21,INDEX($DN:$DN,$GR181+21),"")</f>
      </c>
      <c r="FY181">
        <f>IF($GS181&gt;=22,INDEX($DN:$DN,$GR181+22),"")</f>
      </c>
      <c r="FZ181">
        <f>IF($GS181&gt;=23,INDEX($DN:$DN,$GR181+23),"")</f>
      </c>
      <c r="GA181">
        <f>IF($GS181&gt;=24,INDEX($DN:$DN,$GR181+24),"")</f>
      </c>
      <c r="GB181">
        <f>IF($GS181&gt;=25,INDEX($DN:$DN,$GR181+25),"")</f>
      </c>
      <c r="GC181">
        <f>IF($GS181&gt;=26,INDEX($DN:$DN,$GR181+26),"")</f>
      </c>
      <c r="GD181">
        <f>IF($GS181&gt;=27,INDEX($DN:$DN,$GR181+27),"")</f>
      </c>
      <c r="GE181">
        <f>IF($GS181&gt;=28,INDEX($DN:$DN,$GR181+28),"")</f>
      </c>
      <c r="GF181">
        <f>IF($GS181&gt;=29,INDEX($DN:$DN,$GR181+29),"")</f>
      </c>
      <c r="GG181">
        <f>IF($GS181&gt;=30,INDEX($DN:$DN,$GR181+30),"")</f>
      </c>
      <c r="GH181">
        <f>IF($GS181&gt;=31,INDEX($DN:$DN,$GR181+31),"")</f>
      </c>
      <c r="GI181">
        <f>IF($GS181&gt;=32,INDEX($DN:$DN,$GR181+32),"")</f>
      </c>
      <c r="GJ181">
        <f>IF($GS181&gt;=33,INDEX($DN:$DN,$GR181+33),"")</f>
      </c>
      <c r="GK181">
        <f>IF($GS181&gt;=34,INDEX($DN:$DN,$GR181+34),"")</f>
      </c>
      <c r="GL181">
        <f>IF($GS181&gt;=35,INDEX($DN:$DN,$GR181+35),"")</f>
      </c>
      <c r="GM181">
        <f>IF($GS181&gt;=36,INDEX($DN:$DN,$GR181+36),"")</f>
      </c>
      <c r="GN181">
        <f>IF($GS181&gt;=37,INDEX($DN:$DN,$GR181+37),"")</f>
      </c>
      <c r="GO181">
        <f>IF($GS181&gt;=38,INDEX($DN:$DN,$GR181+38),"")</f>
      </c>
      <c r="GP181">
        <f>IF($GS181&gt;=39,INDEX($DN:$DN,$GR181+39),"")</f>
      </c>
      <c r="GQ181">
        <f>IF($GS181&gt;=40,INDEX($DN:$DN,$GR181+40),"")</f>
      </c>
      <c r="GR181">
        <f>IFERROR(MATCH($DL181,$DM$2:$DM$148,0)+1,0)</f>
      </c>
      <c r="GS181">
        <f>IFERROR(INDEX($DO$2:$DO$148,MATCH($DL181,$DM$2:$DM$148,0)),0)</f>
      </c>
      <c r="GT181">
        <f>IFERROR(MATCH($Z181,$DP$181:$FC$181,0),0)</f>
      </c>
      <c r="GU181">
        <f>IF($GT181&gt;0,INDEX($FD$181:$GQ$181,$GT181),"")</f>
      </c>
      <c r="GV181" t="s">
        <v>425</v>
      </c>
      <c r="GW181">
        <v>82</v>
      </c>
      <c r="GX181">
        <f>IF($JG181&gt;=1,INDEX($GV:$GV,$JF181+1),"")</f>
      </c>
      <c r="GY181">
        <f>IF($JG181&gt;=2,INDEX($GV:$GV,$JF181+2),"")</f>
      </c>
      <c r="GZ181">
        <f>IF($JG181&gt;=3,INDEX($GV:$GV,$JF181+3),"")</f>
      </c>
      <c r="HA181">
        <f>IF($JG181&gt;=4,INDEX($GV:$GV,$JF181+4),"")</f>
      </c>
      <c r="HB181">
        <f>IF($JG181&gt;=5,INDEX($GV:$GV,$JF181+5),"")</f>
      </c>
      <c r="HC181">
        <f>IF($JG181&gt;=6,INDEX($GV:$GV,$JF181+6),"")</f>
      </c>
      <c r="HD181">
        <f>IF($JG181&gt;=7,INDEX($GV:$GV,$JF181+7),"")</f>
      </c>
      <c r="HE181">
        <f>IF($JG181&gt;=8,INDEX($GV:$GV,$JF181+8),"")</f>
      </c>
      <c r="HF181">
        <f>IF($JG181&gt;=9,INDEX($GV:$GV,$JF181+9),"")</f>
      </c>
      <c r="HG181">
        <f>IF($JG181&gt;=10,INDEX($GV:$GV,$JF181+10),"")</f>
      </c>
      <c r="HH181">
        <f>IF($JG181&gt;=11,INDEX($GV:$GV,$JF181+11),"")</f>
      </c>
      <c r="HI181">
        <f>IF($JG181&gt;=12,INDEX($GV:$GV,$JF181+12),"")</f>
      </c>
      <c r="HJ181">
        <f>IF($JG181&gt;=13,INDEX($GV:$GV,$JF181+13),"")</f>
      </c>
      <c r="HK181">
        <f>IF($JG181&gt;=14,INDEX($GV:$GV,$JF181+14),"")</f>
      </c>
      <c r="HL181">
        <f>IF($JG181&gt;=15,INDEX($GV:$GV,$JF181+15),"")</f>
      </c>
      <c r="HM181">
        <f>IF($JG181&gt;=16,INDEX($GV:$GV,$JF181+16),"")</f>
      </c>
      <c r="HN181">
        <f>IF($JG181&gt;=17,INDEX($GV:$GV,$JF181+17),"")</f>
      </c>
      <c r="HO181">
        <f>IF($JG181&gt;=18,INDEX($GV:$GV,$JF181+18),"")</f>
      </c>
      <c r="HP181">
        <f>IF($JG181&gt;=19,INDEX($GV:$GV,$JF181+19),"")</f>
      </c>
      <c r="HQ181">
        <f>IF($JG181&gt;=20,INDEX($GV:$GV,$JF181+20),"")</f>
      </c>
      <c r="HR181">
        <f>IF($JG181&gt;=21,INDEX($GV:$GV,$JF181+21),"")</f>
      </c>
      <c r="HS181">
        <f>IF($JG181&gt;=22,INDEX($GV:$GV,$JF181+22),"")</f>
      </c>
      <c r="HT181">
        <f>IF($JG181&gt;=23,INDEX($GV:$GV,$JF181+23),"")</f>
      </c>
      <c r="HU181">
        <f>IF($JG181&gt;=24,INDEX($GV:$GV,$JF181+24),"")</f>
      </c>
      <c r="HV181">
        <f>IF($JG181&gt;=25,INDEX($GV:$GV,$JF181+25),"")</f>
      </c>
      <c r="HW181">
        <f>IF($JG181&gt;=26,INDEX($GV:$GV,$JF181+26),"")</f>
      </c>
      <c r="HX181">
        <f>IF($JG181&gt;=27,INDEX($GV:$GV,$JF181+27),"")</f>
      </c>
      <c r="HY181">
        <f>IF($JG181&gt;=28,INDEX($GV:$GV,$JF181+28),"")</f>
      </c>
      <c r="HZ181">
        <f>IF($JG181&gt;=29,INDEX($GV:$GV,$JF181+29),"")</f>
      </c>
      <c r="IA181">
        <f>IF($JG181&gt;=30,INDEX($GV:$GV,$JF181+30),"")</f>
      </c>
      <c r="IB181">
        <f>IF($JG181&gt;=31,INDEX($GV:$GV,$JF181+31),"")</f>
      </c>
      <c r="IC181">
        <f>IF($JG181&gt;=32,INDEX($GV:$GV,$JF181+32),"")</f>
      </c>
      <c r="ID181">
        <f>IF($JG181&gt;=33,INDEX($GV:$GV,$JF181+33),"")</f>
      </c>
      <c r="IE181">
        <f>IF($JG181&gt;=34,INDEX($GV:$GV,$JF181+34),"")</f>
      </c>
      <c r="IF181">
        <f>IF($JG181&gt;=35,INDEX($GV:$GV,$JF181+35),"")</f>
      </c>
      <c r="IG181">
        <f>IF($JG181&gt;=36,INDEX($GV:$GV,$JF181+36),"")</f>
      </c>
      <c r="IH181">
        <f>IF($JG181&gt;=37,INDEX($GV:$GV,$JF181+37),"")</f>
      </c>
      <c r="II181">
        <f>IF($JG181&gt;=38,INDEX($GV:$GV,$JF181+38),"")</f>
      </c>
      <c r="IJ181">
        <f>IF($JG181&gt;=39,INDEX($GV:$GV,$JF181+39),"")</f>
      </c>
      <c r="IK181">
        <f>IF($JG181&gt;=40,INDEX($GV:$GV,$JF181+40),"")</f>
      </c>
      <c r="IL181">
        <f>IF($JG181&gt;=41,INDEX($GV:$GV,$JF181+41),"")</f>
      </c>
      <c r="IM181">
        <f>IF($JG181&gt;=42,INDEX($GV:$GV,$JF181+42),"")</f>
      </c>
      <c r="IN181">
        <f>IF($JG181&gt;=43,INDEX($GV:$GV,$JF181+43),"")</f>
      </c>
      <c r="IO181">
        <f>IF($JG181&gt;=44,INDEX($GV:$GV,$JF181+44),"")</f>
      </c>
      <c r="IP181">
        <f>IF($JG181&gt;=45,INDEX($GV:$GV,$JF181+45),"")</f>
      </c>
      <c r="IQ181">
        <f>IF($JG181&gt;=46,INDEX($GV:$GV,$JF181+46),"")</f>
      </c>
      <c r="IR181">
        <f>IF($JG181&gt;=47,INDEX($GV:$GV,$JF181+47),"")</f>
      </c>
      <c r="IS181">
        <f>IF($JG181&gt;=48,INDEX($GV:$GV,$JF181+48),"")</f>
      </c>
      <c r="IT181">
        <f>IF($JG181&gt;=49,INDEX($GV:$GV,$JF181+49),"")</f>
      </c>
      <c r="IU181">
        <f>IF($JG181&gt;=50,INDEX($GV:$GV,$JF181+50),"")</f>
      </c>
      <c r="IV181">
        <f>IF($JG181&gt;=51,INDEX($GV:$GV,$JF181+51),"")</f>
      </c>
      <c r="IW181">
        <f>IF($JG181&gt;=52,INDEX($GV:$GV,$JF181+52),"")</f>
      </c>
      <c r="IX181">
        <f>IF($JG181&gt;=53,INDEX($GV:$GV,$JF181+53),"")</f>
      </c>
      <c r="IY181">
        <f>IF($JG181&gt;=54,INDEX($GV:$GV,$JF181+54),"")</f>
      </c>
      <c r="IZ181">
        <f>IF($JG181&gt;=55,INDEX($GV:$GV,$JF181+55),"")</f>
      </c>
      <c r="JA181">
        <f>IF($JG181&gt;=56,INDEX($GV:$GV,$JF181+56),"")</f>
      </c>
      <c r="JB181">
        <f>IF($JG181&gt;=57,INDEX($GV:$GV,$JF181+57),"")</f>
      </c>
      <c r="JC181">
        <f>IF($JG181&gt;=58,INDEX($GV:$GV,$JF181+58),"")</f>
      </c>
      <c r="JD181">
        <f>IF($JG181&gt;=59,INDEX($GV:$GV,$JF181+59),"")</f>
      </c>
      <c r="JE181">
        <f>IF($JG181&gt;=60,INDEX($GV:$GV,$JF181+60),"")</f>
      </c>
      <c r="JF181">
        <f>IFERROR(MATCH($GU181,$GV$2:$GV$322,0)+1,0)</f>
      </c>
      <c r="JG181">
        <f>IFERROR(INDEX($GW$2:$GW$322,MATCH($GU181,$GV$2:$GV$322,0)),0)</f>
      </c>
      <c r="JH181" t="s">
        <v>44</v>
      </c>
      <c r="JI181" t="s">
        <v>44</v>
      </c>
    </row>
    <row r="182" spans="1:269" x14ac:dyDescent="0.25">
      <c r="R182">
        <f>IF(OR($U182="",$Q182=""),"",IFERROR($U182/$Q182,0))</f>
      </c>
      <c r="S182">
        <f>IF($U182="","",
SUM($T182,$V182,$AA182,$W182,$Y182)*
(1-IF($AB182="",0,VALUE($AB182)/100)))</f>
      </c>
      <c r="T182">
        <f>IF($U182="","",$U182)</f>
      </c>
      <c r="V182">
        <f>IF($U182="","",
IF($O182="","",
IF(ISNUMBER(SEARCH("exempt",LOWER($O182))),0,
$U182*(VALUE(SUBSTITUTE($O182,"%",""))/100))))</f>
      </c>
      <c r="AC182">
        <f>IFERROR(IF(FIND(" - ",$K182)&gt;0,MID($K182,FIND(" - ",$K182)+3,LEN($K182)),""),"")</f>
      </c>
      <c r="AL182" t="s">
        <v>869</v>
      </c>
      <c r="AQ182" t="s">
        <v>870</v>
      </c>
      <c r="AT182">
        <f>IFERROR(LEFT($K182,FIND(" - ",$K182)-1),$K182)</f>
      </c>
      <c r="AW182">
        <f>IF($CL182&gt;=1,INDEX($AU:$AU,$CK182+1),"")</f>
      </c>
      <c r="AX182">
        <f>IF($CL182&gt;=2,INDEX($AU:$AU,$CK182+2),"")</f>
      </c>
      <c r="AY182">
        <f>IF($CL182&gt;=3,INDEX($AU:$AU,$CK182+3),"")</f>
      </c>
      <c r="AZ182">
        <f>IF($CL182&gt;=4,INDEX($AU:$AU,$CK182+4),"")</f>
      </c>
      <c r="BA182">
        <f>IF($CL182&gt;=5,INDEX($AU:$AU,$CK182+5),"")</f>
      </c>
      <c r="BB182">
        <f>IF($CL182&gt;=6,INDEX($AU:$AU,$CK182+6),"")</f>
      </c>
      <c r="BC182">
        <f>IF($CL182&gt;=7,INDEX($AU:$AU,$CK182+7),"")</f>
      </c>
      <c r="BD182">
        <f>IF($CL182&gt;=8,INDEX($AU:$AU,$CK182+8),"")</f>
      </c>
      <c r="BE182">
        <f>IF($CL182&gt;=9,INDEX($AU:$AU,$CK182+9),"")</f>
      </c>
      <c r="BF182">
        <f>IF($CL182&gt;=10,INDEX($AU:$AU,$CK182+10),"")</f>
      </c>
      <c r="BG182">
        <f>IF($CL182&gt;=11,INDEX($AU:$AU,$CK182+11),"")</f>
      </c>
      <c r="BH182">
        <f>IF($CL182&gt;=12,INDEX($AU:$AU,$CK182+12),"")</f>
      </c>
      <c r="BI182">
        <f>IF($CL182&gt;=13,INDEX($AU:$AU,$CK182+13),"")</f>
      </c>
      <c r="BJ182">
        <f>IF($CL182&gt;=14,INDEX($AU:$AU,$CK182+14),"")</f>
      </c>
      <c r="BK182">
        <f>IF($CL182&gt;=15,INDEX($AU:$AU,$CK182+15),"")</f>
      </c>
      <c r="BL182">
        <f>IF($CL182&gt;=16,INDEX($AU:$AU,$CK182+16),"")</f>
      </c>
      <c r="BM182">
        <f>IF($CL182&gt;=17,INDEX($AU:$AU,$CK182+17),"")</f>
      </c>
      <c r="BN182">
        <f>IF($CL182&gt;=18,INDEX($AU:$AU,$CK182+18),"")</f>
      </c>
      <c r="BO182">
        <f>IF($CL182&gt;=19,INDEX($AU:$AU,$CK182+19),"")</f>
      </c>
      <c r="BP182">
        <f>IF($CL182&gt;=20,INDEX($AU:$AU,$CK182+20),"")</f>
      </c>
      <c r="BQ182">
        <f>IF($CL182&gt;=21,INDEX($AU:$AU,$CK182+21),"")</f>
      </c>
      <c r="BR182">
        <f>IF($CL182&gt;=22,INDEX($AU:$AU,$CK182+22),"")</f>
      </c>
      <c r="BS182">
        <f>IF($CL182&gt;=23,INDEX($AU:$AU,$CK182+23),"")</f>
      </c>
      <c r="BT182">
        <f>IF($CL182&gt;=24,INDEX($AU:$AU,$CK182+24),"")</f>
      </c>
      <c r="BU182">
        <f>IF($CL182&gt;=25,INDEX($AU:$AU,$CK182+25),"")</f>
      </c>
      <c r="BV182">
        <f>IF($CL182&gt;=26,INDEX($AU:$AU,$CK182+26),"")</f>
      </c>
      <c r="BW182">
        <f>IF($CL182&gt;=27,INDEX($AU:$AU,$CK182+27),"")</f>
      </c>
      <c r="BX182">
        <f>IF($CL182&gt;=28,INDEX($AU:$AU,$CK182+28),"")</f>
      </c>
      <c r="BY182">
        <f>IF($CL182&gt;=29,INDEX($AU:$AU,$CK182+29),"")</f>
      </c>
      <c r="BZ182">
        <f>IF($CL182&gt;=30,INDEX($AU:$AU,$CK182+30),"")</f>
      </c>
      <c r="CA182">
        <f>IF($CL182&gt;=31,INDEX($AU:$AU,$CK182+31),"")</f>
      </c>
      <c r="CB182">
        <f>IF($CL182&gt;=32,INDEX($AU:$AU,$CK182+32),"")</f>
      </c>
      <c r="CC182">
        <f>IF($CL182&gt;=33,INDEX($AU:$AU,$CK182+33),"")</f>
      </c>
      <c r="CD182">
        <f>IF($CL182&gt;=34,INDEX($AU:$AU,$CK182+34),"")</f>
      </c>
      <c r="CE182">
        <f>IF($CL182&gt;=35,INDEX($AU:$AU,$CK182+35),"")</f>
      </c>
      <c r="CF182">
        <f>IF($CL182&gt;=36,INDEX($AU:$AU,$CK182+36),"")</f>
      </c>
      <c r="CG182">
        <f>IF($CL182&gt;=37,INDEX($AU:$AU,$CK182+37),"")</f>
      </c>
      <c r="CH182">
        <f>IF($CL182&gt;=38,INDEX($AU:$AU,$CK182+38),"")</f>
      </c>
      <c r="CI182">
        <f>IF($CL182&gt;=39,INDEX($AU:$AU,$CK182+39),"")</f>
      </c>
      <c r="CJ182">
        <f>IF($CL182&gt;=40,INDEX($AU:$AU,$CK182+40),"")</f>
      </c>
      <c r="CK182">
        <f>IFERROR(MATCH($AT182,$AU$2:$AU$133,0)+1,0)</f>
      </c>
      <c r="CL182">
        <f>IFERROR(INDEX($AV$2:$AV$133,MATCH($AT182,$AU$2:$AU$133,0)),0)</f>
      </c>
      <c r="CM182">
        <f>IFERROR(LEFT($L182,FIND(" - ",$L182)-1),$L182)</f>
      </c>
      <c r="CN182" t="s">
        <v>149</v>
      </c>
      <c r="CP182">
        <f>IF($DK182&gt;=1,INDEX($CN:$CN,$DJ182+1),"")</f>
      </c>
      <c r="CQ182">
        <f>IF($DK182&gt;=2,INDEX($CN:$CN,$DJ182+2),"")</f>
      </c>
      <c r="CR182">
        <f>IF($DK182&gt;=3,INDEX($CN:$CN,$DJ182+3),"")</f>
      </c>
      <c r="CS182">
        <f>IF($DK182&gt;=4,INDEX($CN:$CN,$DJ182+4),"")</f>
      </c>
      <c r="CT182">
        <f>IF($DK182&gt;=5,INDEX($CN:$CN,$DJ182+5),"")</f>
      </c>
      <c r="CU182">
        <f>IF($DK182&gt;=6,INDEX($CN:$CN,$DJ182+6),"")</f>
      </c>
      <c r="CV182">
        <f>IF($DK182&gt;=7,INDEX($CN:$CN,$DJ182+7),"")</f>
      </c>
      <c r="CW182">
        <f>IF($DK182&gt;=8,INDEX($CN:$CN,$DJ182+8),"")</f>
      </c>
      <c r="CX182">
        <f>IF($DK182&gt;=9,INDEX($CN:$CN,$DJ182+9),"")</f>
      </c>
      <c r="CY182">
        <f>IF($DK182&gt;=10,INDEX($CN:$CN,$DJ182+10),"")</f>
      </c>
      <c r="CZ182">
        <f>IF($DK182&gt;=11,INDEX($CN:$CN,$DJ182+11),"")</f>
      </c>
      <c r="DA182">
        <f>IF($DK182&gt;=12,INDEX($CN:$CN,$DJ182+12),"")</f>
      </c>
      <c r="DB182">
        <f>IF($DK182&gt;=13,INDEX($CN:$CN,$DJ182+13),"")</f>
      </c>
      <c r="DC182">
        <f>IF($DK182&gt;=14,INDEX($CN:$CN,$DJ182+14),"")</f>
      </c>
      <c r="DD182">
        <f>IF($DK182&gt;=15,INDEX($CN:$CN,$DJ182+15),"")</f>
      </c>
      <c r="DE182">
        <f>IF($DK182&gt;=16,INDEX($CN:$CN,$DJ182+16),"")</f>
      </c>
      <c r="DF182">
        <f>IF($DK182&gt;=17,INDEX($CN:$CN,$DJ182+17),"")</f>
      </c>
      <c r="DG182">
        <f>IF($DK182&gt;=18,INDEX($CN:$CN,$DJ182+18),"")</f>
      </c>
      <c r="DH182">
        <f>IF($DK182&gt;=19,INDEX($CN:$CN,$DJ182+19),"")</f>
      </c>
      <c r="DI182">
        <f>IF($DK182&gt;=20,INDEX($CN:$CN,$DJ182+20),"")</f>
      </c>
      <c r="DJ182">
        <f>IFERROR(MATCH($CM182,$CN$2:$CN$1089,0)+1,0)</f>
      </c>
      <c r="DK182">
        <f>IFERROR(INDEX($CO$2:$CO$1089,MATCH($CM182,$CN$2:$CN$1089,0)),0)</f>
      </c>
      <c r="DL182">
        <f>IFERROR(INDEX($AS:$AS,MATCH($O182,$AR:$AR,0))&amp;"","")</f>
      </c>
      <c r="DP182">
        <f>IF($GS182&gt;=1,INDEX($DM:$DM,$GR182+1),"")</f>
      </c>
      <c r="DQ182">
        <f>IF($GS182&gt;=2,INDEX($DM:$DM,$GR182+2),"")</f>
      </c>
      <c r="DR182">
        <f>IF($GS182&gt;=3,INDEX($DM:$DM,$GR182+3),"")</f>
      </c>
      <c r="DS182">
        <f>IF($GS182&gt;=4,INDEX($DM:$DM,$GR182+4),"")</f>
      </c>
      <c r="DT182">
        <f>IF($GS182&gt;=5,INDEX($DM:$DM,$GR182+5),"")</f>
      </c>
      <c r="DU182">
        <f>IF($GS182&gt;=6,INDEX($DM:$DM,$GR182+6),"")</f>
      </c>
      <c r="DV182">
        <f>IF($GS182&gt;=7,INDEX($DM:$DM,$GR182+7),"")</f>
      </c>
      <c r="DW182">
        <f>IF($GS182&gt;=8,INDEX($DM:$DM,$GR182+8),"")</f>
      </c>
      <c r="DX182">
        <f>IF($GS182&gt;=9,INDEX($DM:$DM,$GR182+9),"")</f>
      </c>
      <c r="DY182">
        <f>IF($GS182&gt;=10,INDEX($DM:$DM,$GR182+10),"")</f>
      </c>
      <c r="DZ182">
        <f>IF($GS182&gt;=11,INDEX($DM:$DM,$GR182+11),"")</f>
      </c>
      <c r="EA182">
        <f>IF($GS182&gt;=12,INDEX($DM:$DM,$GR182+12),"")</f>
      </c>
      <c r="EB182">
        <f>IF($GS182&gt;=13,INDEX($DM:$DM,$GR182+13),"")</f>
      </c>
      <c r="EC182">
        <f>IF($GS182&gt;=14,INDEX($DM:$DM,$GR182+14),"")</f>
      </c>
      <c r="ED182">
        <f>IF($GS182&gt;=15,INDEX($DM:$DM,$GR182+15),"")</f>
      </c>
      <c r="EE182">
        <f>IF($GS182&gt;=16,INDEX($DM:$DM,$GR182+16),"")</f>
      </c>
      <c r="EF182">
        <f>IF($GS182&gt;=17,INDEX($DM:$DM,$GR182+17),"")</f>
      </c>
      <c r="EG182">
        <f>IF($GS182&gt;=18,INDEX($DM:$DM,$GR182+18),"")</f>
      </c>
      <c r="EH182">
        <f>IF($GS182&gt;=19,INDEX($DM:$DM,$GR182+19),"")</f>
      </c>
      <c r="EI182">
        <f>IF($GS182&gt;=20,INDEX($DM:$DM,$GR182+20),"")</f>
      </c>
      <c r="EJ182">
        <f>IF($GS182&gt;=21,INDEX($DM:$DM,$GR182+21),"")</f>
      </c>
      <c r="EK182">
        <f>IF($GS182&gt;=22,INDEX($DM:$DM,$GR182+22),"")</f>
      </c>
      <c r="EL182">
        <f>IF($GS182&gt;=23,INDEX($DM:$DM,$GR182+23),"")</f>
      </c>
      <c r="EM182">
        <f>IF($GS182&gt;=24,INDEX($DM:$DM,$GR182+24),"")</f>
      </c>
      <c r="EN182">
        <f>IF($GS182&gt;=25,INDEX($DM:$DM,$GR182+25),"")</f>
      </c>
      <c r="EO182">
        <f>IF($GS182&gt;=26,INDEX($DM:$DM,$GR182+26),"")</f>
      </c>
      <c r="EP182">
        <f>IF($GS182&gt;=27,INDEX($DM:$DM,$GR182+27),"")</f>
      </c>
      <c r="EQ182">
        <f>IF($GS182&gt;=28,INDEX($DM:$DM,$GR182+28),"")</f>
      </c>
      <c r="ER182">
        <f>IF($GS182&gt;=29,INDEX($DM:$DM,$GR182+29),"")</f>
      </c>
      <c r="ES182">
        <f>IF($GS182&gt;=30,INDEX($DM:$DM,$GR182+30),"")</f>
      </c>
      <c r="ET182">
        <f>IF($GS182&gt;=31,INDEX($DM:$DM,$GR182+31),"")</f>
      </c>
      <c r="EU182">
        <f>IF($GS182&gt;=32,INDEX($DM:$DM,$GR182+32),"")</f>
      </c>
      <c r="EV182">
        <f>IF($GS182&gt;=33,INDEX($DM:$DM,$GR182+33),"")</f>
      </c>
      <c r="EW182">
        <f>IF($GS182&gt;=34,INDEX($DM:$DM,$GR182+34),"")</f>
      </c>
      <c r="EX182">
        <f>IF($GS182&gt;=35,INDEX($DM:$DM,$GR182+35),"")</f>
      </c>
      <c r="EY182">
        <f>IF($GS182&gt;=36,INDEX($DM:$DM,$GR182+36),"")</f>
      </c>
      <c r="EZ182">
        <f>IF($GS182&gt;=37,INDEX($DM:$DM,$GR182+37),"")</f>
      </c>
      <c r="FA182">
        <f>IF($GS182&gt;=38,INDEX($DM:$DM,$GR182+38),"")</f>
      </c>
      <c r="FB182">
        <f>IF($GS182&gt;=39,INDEX($DM:$DM,$GR182+39),"")</f>
      </c>
      <c r="FC182">
        <f>IF($GS182&gt;=40,INDEX($DM:$DM,$GR182+40),"")</f>
      </c>
      <c r="FD182">
        <f>IF($GS182&gt;=1,INDEX($DN:$DN,$GR182+1),"")</f>
      </c>
      <c r="FE182">
        <f>IF($GS182&gt;=2,INDEX($DN:$DN,$GR182+2),"")</f>
      </c>
      <c r="FF182">
        <f>IF($GS182&gt;=3,INDEX($DN:$DN,$GR182+3),"")</f>
      </c>
      <c r="FG182">
        <f>IF($GS182&gt;=4,INDEX($DN:$DN,$GR182+4),"")</f>
      </c>
      <c r="FH182">
        <f>IF($GS182&gt;=5,INDEX($DN:$DN,$GR182+5),"")</f>
      </c>
      <c r="FI182">
        <f>IF($GS182&gt;=6,INDEX($DN:$DN,$GR182+6),"")</f>
      </c>
      <c r="FJ182">
        <f>IF($GS182&gt;=7,INDEX($DN:$DN,$GR182+7),"")</f>
      </c>
      <c r="FK182">
        <f>IF($GS182&gt;=8,INDEX($DN:$DN,$GR182+8),"")</f>
      </c>
      <c r="FL182">
        <f>IF($GS182&gt;=9,INDEX($DN:$DN,$GR182+9),"")</f>
      </c>
      <c r="FM182">
        <f>IF($GS182&gt;=10,INDEX($DN:$DN,$GR182+10),"")</f>
      </c>
      <c r="FN182">
        <f>IF($GS182&gt;=11,INDEX($DN:$DN,$GR182+11),"")</f>
      </c>
      <c r="FO182">
        <f>IF($GS182&gt;=12,INDEX($DN:$DN,$GR182+12),"")</f>
      </c>
      <c r="FP182">
        <f>IF($GS182&gt;=13,INDEX($DN:$DN,$GR182+13),"")</f>
      </c>
      <c r="FQ182">
        <f>IF($GS182&gt;=14,INDEX($DN:$DN,$GR182+14),"")</f>
      </c>
      <c r="FR182">
        <f>IF($GS182&gt;=15,INDEX($DN:$DN,$GR182+15),"")</f>
      </c>
      <c r="FS182">
        <f>IF($GS182&gt;=16,INDEX($DN:$DN,$GR182+16),"")</f>
      </c>
      <c r="FT182">
        <f>IF($GS182&gt;=17,INDEX($DN:$DN,$GR182+17),"")</f>
      </c>
      <c r="FU182">
        <f>IF($GS182&gt;=18,INDEX($DN:$DN,$GR182+18),"")</f>
      </c>
      <c r="FV182">
        <f>IF($GS182&gt;=19,INDEX($DN:$DN,$GR182+19),"")</f>
      </c>
      <c r="FW182">
        <f>IF($GS182&gt;=20,INDEX($DN:$DN,$GR182+20),"")</f>
      </c>
      <c r="FX182">
        <f>IF($GS182&gt;=21,INDEX($DN:$DN,$GR182+21),"")</f>
      </c>
      <c r="FY182">
        <f>IF($GS182&gt;=22,INDEX($DN:$DN,$GR182+22),"")</f>
      </c>
      <c r="FZ182">
        <f>IF($GS182&gt;=23,INDEX($DN:$DN,$GR182+23),"")</f>
      </c>
      <c r="GA182">
        <f>IF($GS182&gt;=24,INDEX($DN:$DN,$GR182+24),"")</f>
      </c>
      <c r="GB182">
        <f>IF($GS182&gt;=25,INDEX($DN:$DN,$GR182+25),"")</f>
      </c>
      <c r="GC182">
        <f>IF($GS182&gt;=26,INDEX($DN:$DN,$GR182+26),"")</f>
      </c>
      <c r="GD182">
        <f>IF($GS182&gt;=27,INDEX($DN:$DN,$GR182+27),"")</f>
      </c>
      <c r="GE182">
        <f>IF($GS182&gt;=28,INDEX($DN:$DN,$GR182+28),"")</f>
      </c>
      <c r="GF182">
        <f>IF($GS182&gt;=29,INDEX($DN:$DN,$GR182+29),"")</f>
      </c>
      <c r="GG182">
        <f>IF($GS182&gt;=30,INDEX($DN:$DN,$GR182+30),"")</f>
      </c>
      <c r="GH182">
        <f>IF($GS182&gt;=31,INDEX($DN:$DN,$GR182+31),"")</f>
      </c>
      <c r="GI182">
        <f>IF($GS182&gt;=32,INDEX($DN:$DN,$GR182+32),"")</f>
      </c>
      <c r="GJ182">
        <f>IF($GS182&gt;=33,INDEX($DN:$DN,$GR182+33),"")</f>
      </c>
      <c r="GK182">
        <f>IF($GS182&gt;=34,INDEX($DN:$DN,$GR182+34),"")</f>
      </c>
      <c r="GL182">
        <f>IF($GS182&gt;=35,INDEX($DN:$DN,$GR182+35),"")</f>
      </c>
      <c r="GM182">
        <f>IF($GS182&gt;=36,INDEX($DN:$DN,$GR182+36),"")</f>
      </c>
      <c r="GN182">
        <f>IF($GS182&gt;=37,INDEX($DN:$DN,$GR182+37),"")</f>
      </c>
      <c r="GO182">
        <f>IF($GS182&gt;=38,INDEX($DN:$DN,$GR182+38),"")</f>
      </c>
      <c r="GP182">
        <f>IF($GS182&gt;=39,INDEX($DN:$DN,$GR182+39),"")</f>
      </c>
      <c r="GQ182">
        <f>IF($GS182&gt;=40,INDEX($DN:$DN,$GR182+40),"")</f>
      </c>
      <c r="GR182">
        <f>IFERROR(MATCH($DL182,$DM$2:$DM$148,0)+1,0)</f>
      </c>
      <c r="GS182">
        <f>IFERROR(INDEX($DO$2:$DO$148,MATCH($DL182,$DM$2:$DM$148,0)),0)</f>
      </c>
      <c r="GT182">
        <f>IFERROR(MATCH($Z182,$DP$182:$FC$182,0),0)</f>
      </c>
      <c r="GU182">
        <f>IF($GT182&gt;0,INDEX($FD$182:$GQ$182,$GT182),"")</f>
      </c>
      <c r="GV182" t="s">
        <v>234</v>
      </c>
      <c r="GX182">
        <f>IF($JG182&gt;=1,INDEX($GV:$GV,$JF182+1),"")</f>
      </c>
      <c r="GY182">
        <f>IF($JG182&gt;=2,INDEX($GV:$GV,$JF182+2),"")</f>
      </c>
      <c r="GZ182">
        <f>IF($JG182&gt;=3,INDEX($GV:$GV,$JF182+3),"")</f>
      </c>
      <c r="HA182">
        <f>IF($JG182&gt;=4,INDEX($GV:$GV,$JF182+4),"")</f>
      </c>
      <c r="HB182">
        <f>IF($JG182&gt;=5,INDEX($GV:$GV,$JF182+5),"")</f>
      </c>
      <c r="HC182">
        <f>IF($JG182&gt;=6,INDEX($GV:$GV,$JF182+6),"")</f>
      </c>
      <c r="HD182">
        <f>IF($JG182&gt;=7,INDEX($GV:$GV,$JF182+7),"")</f>
      </c>
      <c r="HE182">
        <f>IF($JG182&gt;=8,INDEX($GV:$GV,$JF182+8),"")</f>
      </c>
      <c r="HF182">
        <f>IF($JG182&gt;=9,INDEX($GV:$GV,$JF182+9),"")</f>
      </c>
      <c r="HG182">
        <f>IF($JG182&gt;=10,INDEX($GV:$GV,$JF182+10),"")</f>
      </c>
      <c r="HH182">
        <f>IF($JG182&gt;=11,INDEX($GV:$GV,$JF182+11),"")</f>
      </c>
      <c r="HI182">
        <f>IF($JG182&gt;=12,INDEX($GV:$GV,$JF182+12),"")</f>
      </c>
      <c r="HJ182">
        <f>IF($JG182&gt;=13,INDEX($GV:$GV,$JF182+13),"")</f>
      </c>
      <c r="HK182">
        <f>IF($JG182&gt;=14,INDEX($GV:$GV,$JF182+14),"")</f>
      </c>
      <c r="HL182">
        <f>IF($JG182&gt;=15,INDEX($GV:$GV,$JF182+15),"")</f>
      </c>
      <c r="HM182">
        <f>IF($JG182&gt;=16,INDEX($GV:$GV,$JF182+16),"")</f>
      </c>
      <c r="HN182">
        <f>IF($JG182&gt;=17,INDEX($GV:$GV,$JF182+17),"")</f>
      </c>
      <c r="HO182">
        <f>IF($JG182&gt;=18,INDEX($GV:$GV,$JF182+18),"")</f>
      </c>
      <c r="HP182">
        <f>IF($JG182&gt;=19,INDEX($GV:$GV,$JF182+19),"")</f>
      </c>
      <c r="HQ182">
        <f>IF($JG182&gt;=20,INDEX($GV:$GV,$JF182+20),"")</f>
      </c>
      <c r="HR182">
        <f>IF($JG182&gt;=21,INDEX($GV:$GV,$JF182+21),"")</f>
      </c>
      <c r="HS182">
        <f>IF($JG182&gt;=22,INDEX($GV:$GV,$JF182+22),"")</f>
      </c>
      <c r="HT182">
        <f>IF($JG182&gt;=23,INDEX($GV:$GV,$JF182+23),"")</f>
      </c>
      <c r="HU182">
        <f>IF($JG182&gt;=24,INDEX($GV:$GV,$JF182+24),"")</f>
      </c>
      <c r="HV182">
        <f>IF($JG182&gt;=25,INDEX($GV:$GV,$JF182+25),"")</f>
      </c>
      <c r="HW182">
        <f>IF($JG182&gt;=26,INDEX($GV:$GV,$JF182+26),"")</f>
      </c>
      <c r="HX182">
        <f>IF($JG182&gt;=27,INDEX($GV:$GV,$JF182+27),"")</f>
      </c>
      <c r="HY182">
        <f>IF($JG182&gt;=28,INDEX($GV:$GV,$JF182+28),"")</f>
      </c>
      <c r="HZ182">
        <f>IF($JG182&gt;=29,INDEX($GV:$GV,$JF182+29),"")</f>
      </c>
      <c r="IA182">
        <f>IF($JG182&gt;=30,INDEX($GV:$GV,$JF182+30),"")</f>
      </c>
      <c r="IB182">
        <f>IF($JG182&gt;=31,INDEX($GV:$GV,$JF182+31),"")</f>
      </c>
      <c r="IC182">
        <f>IF($JG182&gt;=32,INDEX($GV:$GV,$JF182+32),"")</f>
      </c>
      <c r="ID182">
        <f>IF($JG182&gt;=33,INDEX($GV:$GV,$JF182+33),"")</f>
      </c>
      <c r="IE182">
        <f>IF($JG182&gt;=34,INDEX($GV:$GV,$JF182+34),"")</f>
      </c>
      <c r="IF182">
        <f>IF($JG182&gt;=35,INDEX($GV:$GV,$JF182+35),"")</f>
      </c>
      <c r="IG182">
        <f>IF($JG182&gt;=36,INDEX($GV:$GV,$JF182+36),"")</f>
      </c>
      <c r="IH182">
        <f>IF($JG182&gt;=37,INDEX($GV:$GV,$JF182+37),"")</f>
      </c>
      <c r="II182">
        <f>IF($JG182&gt;=38,INDEX($GV:$GV,$JF182+38),"")</f>
      </c>
      <c r="IJ182">
        <f>IF($JG182&gt;=39,INDEX($GV:$GV,$JF182+39),"")</f>
      </c>
      <c r="IK182">
        <f>IF($JG182&gt;=40,INDEX($GV:$GV,$JF182+40),"")</f>
      </c>
      <c r="IL182">
        <f>IF($JG182&gt;=41,INDEX($GV:$GV,$JF182+41),"")</f>
      </c>
      <c r="IM182">
        <f>IF($JG182&gt;=42,INDEX($GV:$GV,$JF182+42),"")</f>
      </c>
      <c r="IN182">
        <f>IF($JG182&gt;=43,INDEX($GV:$GV,$JF182+43),"")</f>
      </c>
      <c r="IO182">
        <f>IF($JG182&gt;=44,INDEX($GV:$GV,$JF182+44),"")</f>
      </c>
      <c r="IP182">
        <f>IF($JG182&gt;=45,INDEX($GV:$GV,$JF182+45),"")</f>
      </c>
      <c r="IQ182">
        <f>IF($JG182&gt;=46,INDEX($GV:$GV,$JF182+46),"")</f>
      </c>
      <c r="IR182">
        <f>IF($JG182&gt;=47,INDEX($GV:$GV,$JF182+47),"")</f>
      </c>
      <c r="IS182">
        <f>IF($JG182&gt;=48,INDEX($GV:$GV,$JF182+48),"")</f>
      </c>
      <c r="IT182">
        <f>IF($JG182&gt;=49,INDEX($GV:$GV,$JF182+49),"")</f>
      </c>
      <c r="IU182">
        <f>IF($JG182&gt;=50,INDEX($GV:$GV,$JF182+50),"")</f>
      </c>
      <c r="IV182">
        <f>IF($JG182&gt;=51,INDEX($GV:$GV,$JF182+51),"")</f>
      </c>
      <c r="IW182">
        <f>IF($JG182&gt;=52,INDEX($GV:$GV,$JF182+52),"")</f>
      </c>
      <c r="IX182">
        <f>IF($JG182&gt;=53,INDEX($GV:$GV,$JF182+53),"")</f>
      </c>
      <c r="IY182">
        <f>IF($JG182&gt;=54,INDEX($GV:$GV,$JF182+54),"")</f>
      </c>
      <c r="IZ182">
        <f>IF($JG182&gt;=55,INDEX($GV:$GV,$JF182+55),"")</f>
      </c>
      <c r="JA182">
        <f>IF($JG182&gt;=56,INDEX($GV:$GV,$JF182+56),"")</f>
      </c>
      <c r="JB182">
        <f>IF($JG182&gt;=57,INDEX($GV:$GV,$JF182+57),"")</f>
      </c>
      <c r="JC182">
        <f>IF($JG182&gt;=58,INDEX($GV:$GV,$JF182+58),"")</f>
      </c>
      <c r="JD182">
        <f>IF($JG182&gt;=59,INDEX($GV:$GV,$JF182+59),"")</f>
      </c>
      <c r="JE182">
        <f>IF($JG182&gt;=60,INDEX($GV:$GV,$JF182+60),"")</f>
      </c>
      <c r="JF182">
        <f>IFERROR(MATCH($GU182,$GV$2:$GV$322,0)+1,0)</f>
      </c>
      <c r="JG182">
        <f>IFERROR(INDEX($GW$2:$GW$322,MATCH($GU182,$GV$2:$GV$322,0)),0)</f>
      </c>
      <c r="JH182" t="s">
        <v>44</v>
      </c>
      <c r="JI182" t="s">
        <v>44</v>
      </c>
    </row>
    <row r="183" spans="1:269" x14ac:dyDescent="0.25">
      <c r="R183">
        <f>IF(OR($U183="",$Q183=""),"",IFERROR($U183/$Q183,0))</f>
      </c>
      <c r="S183">
        <f>IF($U183="","",
SUM($T183,$V183,$AA183,$W183,$Y183)*
(1-IF($AB183="",0,VALUE($AB183)/100)))</f>
      </c>
      <c r="T183">
        <f>IF($U183="","",$U183)</f>
      </c>
      <c r="V183">
        <f>IF($U183="","",
IF($O183="","",
IF(ISNUMBER(SEARCH("exempt",LOWER($O183))),0,
$U183*(VALUE(SUBSTITUTE($O183,"%",""))/100))))</f>
      </c>
      <c r="AC183">
        <f>IFERROR(IF(FIND(" - ",$K183)&gt;0,MID($K183,FIND(" - ",$K183)+3,LEN($K183)),""),"")</f>
      </c>
      <c r="AL183" t="s">
        <v>871</v>
      </c>
      <c r="AQ183" t="s">
        <v>872</v>
      </c>
      <c r="AT183">
        <f>IFERROR(LEFT($K183,FIND(" - ",$K183)-1),$K183)</f>
      </c>
      <c r="AW183">
        <f>IF($CL183&gt;=1,INDEX($AU:$AU,$CK183+1),"")</f>
      </c>
      <c r="AX183">
        <f>IF($CL183&gt;=2,INDEX($AU:$AU,$CK183+2),"")</f>
      </c>
      <c r="AY183">
        <f>IF($CL183&gt;=3,INDEX($AU:$AU,$CK183+3),"")</f>
      </c>
      <c r="AZ183">
        <f>IF($CL183&gt;=4,INDEX($AU:$AU,$CK183+4),"")</f>
      </c>
      <c r="BA183">
        <f>IF($CL183&gt;=5,INDEX($AU:$AU,$CK183+5),"")</f>
      </c>
      <c r="BB183">
        <f>IF($CL183&gt;=6,INDEX($AU:$AU,$CK183+6),"")</f>
      </c>
      <c r="BC183">
        <f>IF($CL183&gt;=7,INDEX($AU:$AU,$CK183+7),"")</f>
      </c>
      <c r="BD183">
        <f>IF($CL183&gt;=8,INDEX($AU:$AU,$CK183+8),"")</f>
      </c>
      <c r="BE183">
        <f>IF($CL183&gt;=9,INDEX($AU:$AU,$CK183+9),"")</f>
      </c>
      <c r="BF183">
        <f>IF($CL183&gt;=10,INDEX($AU:$AU,$CK183+10),"")</f>
      </c>
      <c r="BG183">
        <f>IF($CL183&gt;=11,INDEX($AU:$AU,$CK183+11),"")</f>
      </c>
      <c r="BH183">
        <f>IF($CL183&gt;=12,INDEX($AU:$AU,$CK183+12),"")</f>
      </c>
      <c r="BI183">
        <f>IF($CL183&gt;=13,INDEX($AU:$AU,$CK183+13),"")</f>
      </c>
      <c r="BJ183">
        <f>IF($CL183&gt;=14,INDEX($AU:$AU,$CK183+14),"")</f>
      </c>
      <c r="BK183">
        <f>IF($CL183&gt;=15,INDEX($AU:$AU,$CK183+15),"")</f>
      </c>
      <c r="BL183">
        <f>IF($CL183&gt;=16,INDEX($AU:$AU,$CK183+16),"")</f>
      </c>
      <c r="BM183">
        <f>IF($CL183&gt;=17,INDEX($AU:$AU,$CK183+17),"")</f>
      </c>
      <c r="BN183">
        <f>IF($CL183&gt;=18,INDEX($AU:$AU,$CK183+18),"")</f>
      </c>
      <c r="BO183">
        <f>IF($CL183&gt;=19,INDEX($AU:$AU,$CK183+19),"")</f>
      </c>
      <c r="BP183">
        <f>IF($CL183&gt;=20,INDEX($AU:$AU,$CK183+20),"")</f>
      </c>
      <c r="BQ183">
        <f>IF($CL183&gt;=21,INDEX($AU:$AU,$CK183+21),"")</f>
      </c>
      <c r="BR183">
        <f>IF($CL183&gt;=22,INDEX($AU:$AU,$CK183+22),"")</f>
      </c>
      <c r="BS183">
        <f>IF($CL183&gt;=23,INDEX($AU:$AU,$CK183+23),"")</f>
      </c>
      <c r="BT183">
        <f>IF($CL183&gt;=24,INDEX($AU:$AU,$CK183+24),"")</f>
      </c>
      <c r="BU183">
        <f>IF($CL183&gt;=25,INDEX($AU:$AU,$CK183+25),"")</f>
      </c>
      <c r="BV183">
        <f>IF($CL183&gt;=26,INDEX($AU:$AU,$CK183+26),"")</f>
      </c>
      <c r="BW183">
        <f>IF($CL183&gt;=27,INDEX($AU:$AU,$CK183+27),"")</f>
      </c>
      <c r="BX183">
        <f>IF($CL183&gt;=28,INDEX($AU:$AU,$CK183+28),"")</f>
      </c>
      <c r="BY183">
        <f>IF($CL183&gt;=29,INDEX($AU:$AU,$CK183+29),"")</f>
      </c>
      <c r="BZ183">
        <f>IF($CL183&gt;=30,INDEX($AU:$AU,$CK183+30),"")</f>
      </c>
      <c r="CA183">
        <f>IF($CL183&gt;=31,INDEX($AU:$AU,$CK183+31),"")</f>
      </c>
      <c r="CB183">
        <f>IF($CL183&gt;=32,INDEX($AU:$AU,$CK183+32),"")</f>
      </c>
      <c r="CC183">
        <f>IF($CL183&gt;=33,INDEX($AU:$AU,$CK183+33),"")</f>
      </c>
      <c r="CD183">
        <f>IF($CL183&gt;=34,INDEX($AU:$AU,$CK183+34),"")</f>
      </c>
      <c r="CE183">
        <f>IF($CL183&gt;=35,INDEX($AU:$AU,$CK183+35),"")</f>
      </c>
      <c r="CF183">
        <f>IF($CL183&gt;=36,INDEX($AU:$AU,$CK183+36),"")</f>
      </c>
      <c r="CG183">
        <f>IF($CL183&gt;=37,INDEX($AU:$AU,$CK183+37),"")</f>
      </c>
      <c r="CH183">
        <f>IF($CL183&gt;=38,INDEX($AU:$AU,$CK183+38),"")</f>
      </c>
      <c r="CI183">
        <f>IF($CL183&gt;=39,INDEX($AU:$AU,$CK183+39),"")</f>
      </c>
      <c r="CJ183">
        <f>IF($CL183&gt;=40,INDEX($AU:$AU,$CK183+40),"")</f>
      </c>
      <c r="CK183">
        <f>IFERROR(MATCH($AT183,$AU$2:$AU$133,0)+1,0)</f>
      </c>
      <c r="CL183">
        <f>IFERROR(INDEX($AV$2:$AV$133,MATCH($AT183,$AU$2:$AU$133,0)),0)</f>
      </c>
      <c r="CM183">
        <f>IFERROR(LEFT($L183,FIND(" - ",$L183)-1),$L183)</f>
      </c>
      <c r="CN183" t="s">
        <v>873</v>
      </c>
      <c r="CO183">
        <v>1</v>
      </c>
      <c r="CP183">
        <f>IF($DK183&gt;=1,INDEX($CN:$CN,$DJ183+1),"")</f>
      </c>
      <c r="CQ183">
        <f>IF($DK183&gt;=2,INDEX($CN:$CN,$DJ183+2),"")</f>
      </c>
      <c r="CR183">
        <f>IF($DK183&gt;=3,INDEX($CN:$CN,$DJ183+3),"")</f>
      </c>
      <c r="CS183">
        <f>IF($DK183&gt;=4,INDEX($CN:$CN,$DJ183+4),"")</f>
      </c>
      <c r="CT183">
        <f>IF($DK183&gt;=5,INDEX($CN:$CN,$DJ183+5),"")</f>
      </c>
      <c r="CU183">
        <f>IF($DK183&gt;=6,INDEX($CN:$CN,$DJ183+6),"")</f>
      </c>
      <c r="CV183">
        <f>IF($DK183&gt;=7,INDEX($CN:$CN,$DJ183+7),"")</f>
      </c>
      <c r="CW183">
        <f>IF($DK183&gt;=8,INDEX($CN:$CN,$DJ183+8),"")</f>
      </c>
      <c r="CX183">
        <f>IF($DK183&gt;=9,INDEX($CN:$CN,$DJ183+9),"")</f>
      </c>
      <c r="CY183">
        <f>IF($DK183&gt;=10,INDEX($CN:$CN,$DJ183+10),"")</f>
      </c>
      <c r="CZ183">
        <f>IF($DK183&gt;=11,INDEX($CN:$CN,$DJ183+11),"")</f>
      </c>
      <c r="DA183">
        <f>IF($DK183&gt;=12,INDEX($CN:$CN,$DJ183+12),"")</f>
      </c>
      <c r="DB183">
        <f>IF($DK183&gt;=13,INDEX($CN:$CN,$DJ183+13),"")</f>
      </c>
      <c r="DC183">
        <f>IF($DK183&gt;=14,INDEX($CN:$CN,$DJ183+14),"")</f>
      </c>
      <c r="DD183">
        <f>IF($DK183&gt;=15,INDEX($CN:$CN,$DJ183+15),"")</f>
      </c>
      <c r="DE183">
        <f>IF($DK183&gt;=16,INDEX($CN:$CN,$DJ183+16),"")</f>
      </c>
      <c r="DF183">
        <f>IF($DK183&gt;=17,INDEX($CN:$CN,$DJ183+17),"")</f>
      </c>
      <c r="DG183">
        <f>IF($DK183&gt;=18,INDEX($CN:$CN,$DJ183+18),"")</f>
      </c>
      <c r="DH183">
        <f>IF($DK183&gt;=19,INDEX($CN:$CN,$DJ183+19),"")</f>
      </c>
      <c r="DI183">
        <f>IF($DK183&gt;=20,INDEX($CN:$CN,$DJ183+20),"")</f>
      </c>
      <c r="DJ183">
        <f>IFERROR(MATCH($CM183,$CN$2:$CN$1089,0)+1,0)</f>
      </c>
      <c r="DK183">
        <f>IFERROR(INDEX($CO$2:$CO$1089,MATCH($CM183,$CN$2:$CN$1089,0)),0)</f>
      </c>
      <c r="DL183">
        <f>IFERROR(INDEX($AS:$AS,MATCH($O183,$AR:$AR,0))&amp;"","")</f>
      </c>
      <c r="DP183">
        <f>IF($GS183&gt;=1,INDEX($DM:$DM,$GR183+1),"")</f>
      </c>
      <c r="DQ183">
        <f>IF($GS183&gt;=2,INDEX($DM:$DM,$GR183+2),"")</f>
      </c>
      <c r="DR183">
        <f>IF($GS183&gt;=3,INDEX($DM:$DM,$GR183+3),"")</f>
      </c>
      <c r="DS183">
        <f>IF($GS183&gt;=4,INDEX($DM:$DM,$GR183+4),"")</f>
      </c>
      <c r="DT183">
        <f>IF($GS183&gt;=5,INDEX($DM:$DM,$GR183+5),"")</f>
      </c>
      <c r="DU183">
        <f>IF($GS183&gt;=6,INDEX($DM:$DM,$GR183+6),"")</f>
      </c>
      <c r="DV183">
        <f>IF($GS183&gt;=7,INDEX($DM:$DM,$GR183+7),"")</f>
      </c>
      <c r="DW183">
        <f>IF($GS183&gt;=8,INDEX($DM:$DM,$GR183+8),"")</f>
      </c>
      <c r="DX183">
        <f>IF($GS183&gt;=9,INDEX($DM:$DM,$GR183+9),"")</f>
      </c>
      <c r="DY183">
        <f>IF($GS183&gt;=10,INDEX($DM:$DM,$GR183+10),"")</f>
      </c>
      <c r="DZ183">
        <f>IF($GS183&gt;=11,INDEX($DM:$DM,$GR183+11),"")</f>
      </c>
      <c r="EA183">
        <f>IF($GS183&gt;=12,INDEX($DM:$DM,$GR183+12),"")</f>
      </c>
      <c r="EB183">
        <f>IF($GS183&gt;=13,INDEX($DM:$DM,$GR183+13),"")</f>
      </c>
      <c r="EC183">
        <f>IF($GS183&gt;=14,INDEX($DM:$DM,$GR183+14),"")</f>
      </c>
      <c r="ED183">
        <f>IF($GS183&gt;=15,INDEX($DM:$DM,$GR183+15),"")</f>
      </c>
      <c r="EE183">
        <f>IF($GS183&gt;=16,INDEX($DM:$DM,$GR183+16),"")</f>
      </c>
      <c r="EF183">
        <f>IF($GS183&gt;=17,INDEX($DM:$DM,$GR183+17),"")</f>
      </c>
      <c r="EG183">
        <f>IF($GS183&gt;=18,INDEX($DM:$DM,$GR183+18),"")</f>
      </c>
      <c r="EH183">
        <f>IF($GS183&gt;=19,INDEX($DM:$DM,$GR183+19),"")</f>
      </c>
      <c r="EI183">
        <f>IF($GS183&gt;=20,INDEX($DM:$DM,$GR183+20),"")</f>
      </c>
      <c r="EJ183">
        <f>IF($GS183&gt;=21,INDEX($DM:$DM,$GR183+21),"")</f>
      </c>
      <c r="EK183">
        <f>IF($GS183&gt;=22,INDEX($DM:$DM,$GR183+22),"")</f>
      </c>
      <c r="EL183">
        <f>IF($GS183&gt;=23,INDEX($DM:$DM,$GR183+23),"")</f>
      </c>
      <c r="EM183">
        <f>IF($GS183&gt;=24,INDEX($DM:$DM,$GR183+24),"")</f>
      </c>
      <c r="EN183">
        <f>IF($GS183&gt;=25,INDEX($DM:$DM,$GR183+25),"")</f>
      </c>
      <c r="EO183">
        <f>IF($GS183&gt;=26,INDEX($DM:$DM,$GR183+26),"")</f>
      </c>
      <c r="EP183">
        <f>IF($GS183&gt;=27,INDEX($DM:$DM,$GR183+27),"")</f>
      </c>
      <c r="EQ183">
        <f>IF($GS183&gt;=28,INDEX($DM:$DM,$GR183+28),"")</f>
      </c>
      <c r="ER183">
        <f>IF($GS183&gt;=29,INDEX($DM:$DM,$GR183+29),"")</f>
      </c>
      <c r="ES183">
        <f>IF($GS183&gt;=30,INDEX($DM:$DM,$GR183+30),"")</f>
      </c>
      <c r="ET183">
        <f>IF($GS183&gt;=31,INDEX($DM:$DM,$GR183+31),"")</f>
      </c>
      <c r="EU183">
        <f>IF($GS183&gt;=32,INDEX($DM:$DM,$GR183+32),"")</f>
      </c>
      <c r="EV183">
        <f>IF($GS183&gt;=33,INDEX($DM:$DM,$GR183+33),"")</f>
      </c>
      <c r="EW183">
        <f>IF($GS183&gt;=34,INDEX($DM:$DM,$GR183+34),"")</f>
      </c>
      <c r="EX183">
        <f>IF($GS183&gt;=35,INDEX($DM:$DM,$GR183+35),"")</f>
      </c>
      <c r="EY183">
        <f>IF($GS183&gt;=36,INDEX($DM:$DM,$GR183+36),"")</f>
      </c>
      <c r="EZ183">
        <f>IF($GS183&gt;=37,INDEX($DM:$DM,$GR183+37),"")</f>
      </c>
      <c r="FA183">
        <f>IF($GS183&gt;=38,INDEX($DM:$DM,$GR183+38),"")</f>
      </c>
      <c r="FB183">
        <f>IF($GS183&gt;=39,INDEX($DM:$DM,$GR183+39),"")</f>
      </c>
      <c r="FC183">
        <f>IF($GS183&gt;=40,INDEX($DM:$DM,$GR183+40),"")</f>
      </c>
      <c r="FD183">
        <f>IF($GS183&gt;=1,INDEX($DN:$DN,$GR183+1),"")</f>
      </c>
      <c r="FE183">
        <f>IF($GS183&gt;=2,INDEX($DN:$DN,$GR183+2),"")</f>
      </c>
      <c r="FF183">
        <f>IF($GS183&gt;=3,INDEX($DN:$DN,$GR183+3),"")</f>
      </c>
      <c r="FG183">
        <f>IF($GS183&gt;=4,INDEX($DN:$DN,$GR183+4),"")</f>
      </c>
      <c r="FH183">
        <f>IF($GS183&gt;=5,INDEX($DN:$DN,$GR183+5),"")</f>
      </c>
      <c r="FI183">
        <f>IF($GS183&gt;=6,INDEX($DN:$DN,$GR183+6),"")</f>
      </c>
      <c r="FJ183">
        <f>IF($GS183&gt;=7,INDEX($DN:$DN,$GR183+7),"")</f>
      </c>
      <c r="FK183">
        <f>IF($GS183&gt;=8,INDEX($DN:$DN,$GR183+8),"")</f>
      </c>
      <c r="FL183">
        <f>IF($GS183&gt;=9,INDEX($DN:$DN,$GR183+9),"")</f>
      </c>
      <c r="FM183">
        <f>IF($GS183&gt;=10,INDEX($DN:$DN,$GR183+10),"")</f>
      </c>
      <c r="FN183">
        <f>IF($GS183&gt;=11,INDEX($DN:$DN,$GR183+11),"")</f>
      </c>
      <c r="FO183">
        <f>IF($GS183&gt;=12,INDEX($DN:$DN,$GR183+12),"")</f>
      </c>
      <c r="FP183">
        <f>IF($GS183&gt;=13,INDEX($DN:$DN,$GR183+13),"")</f>
      </c>
      <c r="FQ183">
        <f>IF($GS183&gt;=14,INDEX($DN:$DN,$GR183+14),"")</f>
      </c>
      <c r="FR183">
        <f>IF($GS183&gt;=15,INDEX($DN:$DN,$GR183+15),"")</f>
      </c>
      <c r="FS183">
        <f>IF($GS183&gt;=16,INDEX($DN:$DN,$GR183+16),"")</f>
      </c>
      <c r="FT183">
        <f>IF($GS183&gt;=17,INDEX($DN:$DN,$GR183+17),"")</f>
      </c>
      <c r="FU183">
        <f>IF($GS183&gt;=18,INDEX($DN:$DN,$GR183+18),"")</f>
      </c>
      <c r="FV183">
        <f>IF($GS183&gt;=19,INDEX($DN:$DN,$GR183+19),"")</f>
      </c>
      <c r="FW183">
        <f>IF($GS183&gt;=20,INDEX($DN:$DN,$GR183+20),"")</f>
      </c>
      <c r="FX183">
        <f>IF($GS183&gt;=21,INDEX($DN:$DN,$GR183+21),"")</f>
      </c>
      <c r="FY183">
        <f>IF($GS183&gt;=22,INDEX($DN:$DN,$GR183+22),"")</f>
      </c>
      <c r="FZ183">
        <f>IF($GS183&gt;=23,INDEX($DN:$DN,$GR183+23),"")</f>
      </c>
      <c r="GA183">
        <f>IF($GS183&gt;=24,INDEX($DN:$DN,$GR183+24),"")</f>
      </c>
      <c r="GB183">
        <f>IF($GS183&gt;=25,INDEX($DN:$DN,$GR183+25),"")</f>
      </c>
      <c r="GC183">
        <f>IF($GS183&gt;=26,INDEX($DN:$DN,$GR183+26),"")</f>
      </c>
      <c r="GD183">
        <f>IF($GS183&gt;=27,INDEX($DN:$DN,$GR183+27),"")</f>
      </c>
      <c r="GE183">
        <f>IF($GS183&gt;=28,INDEX($DN:$DN,$GR183+28),"")</f>
      </c>
      <c r="GF183">
        <f>IF($GS183&gt;=29,INDEX($DN:$DN,$GR183+29),"")</f>
      </c>
      <c r="GG183">
        <f>IF($GS183&gt;=30,INDEX($DN:$DN,$GR183+30),"")</f>
      </c>
      <c r="GH183">
        <f>IF($GS183&gt;=31,INDEX($DN:$DN,$GR183+31),"")</f>
      </c>
      <c r="GI183">
        <f>IF($GS183&gt;=32,INDEX($DN:$DN,$GR183+32),"")</f>
      </c>
      <c r="GJ183">
        <f>IF($GS183&gt;=33,INDEX($DN:$DN,$GR183+33),"")</f>
      </c>
      <c r="GK183">
        <f>IF($GS183&gt;=34,INDEX($DN:$DN,$GR183+34),"")</f>
      </c>
      <c r="GL183">
        <f>IF($GS183&gt;=35,INDEX($DN:$DN,$GR183+35),"")</f>
      </c>
      <c r="GM183">
        <f>IF($GS183&gt;=36,INDEX($DN:$DN,$GR183+36),"")</f>
      </c>
      <c r="GN183">
        <f>IF($GS183&gt;=37,INDEX($DN:$DN,$GR183+37),"")</f>
      </c>
      <c r="GO183">
        <f>IF($GS183&gt;=38,INDEX($DN:$DN,$GR183+38),"")</f>
      </c>
      <c r="GP183">
        <f>IF($GS183&gt;=39,INDEX($DN:$DN,$GR183+39),"")</f>
      </c>
      <c r="GQ183">
        <f>IF($GS183&gt;=40,INDEX($DN:$DN,$GR183+40),"")</f>
      </c>
      <c r="GR183">
        <f>IFERROR(MATCH($DL183,$DM$2:$DM$148,0)+1,0)</f>
      </c>
      <c r="GS183">
        <f>IFERROR(INDEX($DO$2:$DO$148,MATCH($DL183,$DM$2:$DM$148,0)),0)</f>
      </c>
      <c r="GT183">
        <f>IFERROR(MATCH($Z183,$DP$183:$FC$183,0),0)</f>
      </c>
      <c r="GU183">
        <f>IF($GT183&gt;0,INDEX($FD$183:$GQ$183,$GT183),"")</f>
      </c>
      <c r="GV183" t="s">
        <v>97</v>
      </c>
      <c r="GX183">
        <f>IF($JG183&gt;=1,INDEX($GV:$GV,$JF183+1),"")</f>
      </c>
      <c r="GY183">
        <f>IF($JG183&gt;=2,INDEX($GV:$GV,$JF183+2),"")</f>
      </c>
      <c r="GZ183">
        <f>IF($JG183&gt;=3,INDEX($GV:$GV,$JF183+3),"")</f>
      </c>
      <c r="HA183">
        <f>IF($JG183&gt;=4,INDEX($GV:$GV,$JF183+4),"")</f>
      </c>
      <c r="HB183">
        <f>IF($JG183&gt;=5,INDEX($GV:$GV,$JF183+5),"")</f>
      </c>
      <c r="HC183">
        <f>IF($JG183&gt;=6,INDEX($GV:$GV,$JF183+6),"")</f>
      </c>
      <c r="HD183">
        <f>IF($JG183&gt;=7,INDEX($GV:$GV,$JF183+7),"")</f>
      </c>
      <c r="HE183">
        <f>IF($JG183&gt;=8,INDEX($GV:$GV,$JF183+8),"")</f>
      </c>
      <c r="HF183">
        <f>IF($JG183&gt;=9,INDEX($GV:$GV,$JF183+9),"")</f>
      </c>
      <c r="HG183">
        <f>IF($JG183&gt;=10,INDEX($GV:$GV,$JF183+10),"")</f>
      </c>
      <c r="HH183">
        <f>IF($JG183&gt;=11,INDEX($GV:$GV,$JF183+11),"")</f>
      </c>
      <c r="HI183">
        <f>IF($JG183&gt;=12,INDEX($GV:$GV,$JF183+12),"")</f>
      </c>
      <c r="HJ183">
        <f>IF($JG183&gt;=13,INDEX($GV:$GV,$JF183+13),"")</f>
      </c>
      <c r="HK183">
        <f>IF($JG183&gt;=14,INDEX($GV:$GV,$JF183+14),"")</f>
      </c>
      <c r="HL183">
        <f>IF($JG183&gt;=15,INDEX($GV:$GV,$JF183+15),"")</f>
      </c>
      <c r="HM183">
        <f>IF($JG183&gt;=16,INDEX($GV:$GV,$JF183+16),"")</f>
      </c>
      <c r="HN183">
        <f>IF($JG183&gt;=17,INDEX($GV:$GV,$JF183+17),"")</f>
      </c>
      <c r="HO183">
        <f>IF($JG183&gt;=18,INDEX($GV:$GV,$JF183+18),"")</f>
      </c>
      <c r="HP183">
        <f>IF($JG183&gt;=19,INDEX($GV:$GV,$JF183+19),"")</f>
      </c>
      <c r="HQ183">
        <f>IF($JG183&gt;=20,INDEX($GV:$GV,$JF183+20),"")</f>
      </c>
      <c r="HR183">
        <f>IF($JG183&gt;=21,INDEX($GV:$GV,$JF183+21),"")</f>
      </c>
      <c r="HS183">
        <f>IF($JG183&gt;=22,INDEX($GV:$GV,$JF183+22),"")</f>
      </c>
      <c r="HT183">
        <f>IF($JG183&gt;=23,INDEX($GV:$GV,$JF183+23),"")</f>
      </c>
      <c r="HU183">
        <f>IF($JG183&gt;=24,INDEX($GV:$GV,$JF183+24),"")</f>
      </c>
      <c r="HV183">
        <f>IF($JG183&gt;=25,INDEX($GV:$GV,$JF183+25),"")</f>
      </c>
      <c r="HW183">
        <f>IF($JG183&gt;=26,INDEX($GV:$GV,$JF183+26),"")</f>
      </c>
      <c r="HX183">
        <f>IF($JG183&gt;=27,INDEX($GV:$GV,$JF183+27),"")</f>
      </c>
      <c r="HY183">
        <f>IF($JG183&gt;=28,INDEX($GV:$GV,$JF183+28),"")</f>
      </c>
      <c r="HZ183">
        <f>IF($JG183&gt;=29,INDEX($GV:$GV,$JF183+29),"")</f>
      </c>
      <c r="IA183">
        <f>IF($JG183&gt;=30,INDEX($GV:$GV,$JF183+30),"")</f>
      </c>
      <c r="IB183">
        <f>IF($JG183&gt;=31,INDEX($GV:$GV,$JF183+31),"")</f>
      </c>
      <c r="IC183">
        <f>IF($JG183&gt;=32,INDEX($GV:$GV,$JF183+32),"")</f>
      </c>
      <c r="ID183">
        <f>IF($JG183&gt;=33,INDEX($GV:$GV,$JF183+33),"")</f>
      </c>
      <c r="IE183">
        <f>IF($JG183&gt;=34,INDEX($GV:$GV,$JF183+34),"")</f>
      </c>
      <c r="IF183">
        <f>IF($JG183&gt;=35,INDEX($GV:$GV,$JF183+35),"")</f>
      </c>
      <c r="IG183">
        <f>IF($JG183&gt;=36,INDEX($GV:$GV,$JF183+36),"")</f>
      </c>
      <c r="IH183">
        <f>IF($JG183&gt;=37,INDEX($GV:$GV,$JF183+37),"")</f>
      </c>
      <c r="II183">
        <f>IF($JG183&gt;=38,INDEX($GV:$GV,$JF183+38),"")</f>
      </c>
      <c r="IJ183">
        <f>IF($JG183&gt;=39,INDEX($GV:$GV,$JF183+39),"")</f>
      </c>
      <c r="IK183">
        <f>IF($JG183&gt;=40,INDEX($GV:$GV,$JF183+40),"")</f>
      </c>
      <c r="IL183">
        <f>IF($JG183&gt;=41,INDEX($GV:$GV,$JF183+41),"")</f>
      </c>
      <c r="IM183">
        <f>IF($JG183&gt;=42,INDEX($GV:$GV,$JF183+42),"")</f>
      </c>
      <c r="IN183">
        <f>IF($JG183&gt;=43,INDEX($GV:$GV,$JF183+43),"")</f>
      </c>
      <c r="IO183">
        <f>IF($JG183&gt;=44,INDEX($GV:$GV,$JF183+44),"")</f>
      </c>
      <c r="IP183">
        <f>IF($JG183&gt;=45,INDEX($GV:$GV,$JF183+45),"")</f>
      </c>
      <c r="IQ183">
        <f>IF($JG183&gt;=46,INDEX($GV:$GV,$JF183+46),"")</f>
      </c>
      <c r="IR183">
        <f>IF($JG183&gt;=47,INDEX($GV:$GV,$JF183+47),"")</f>
      </c>
      <c r="IS183">
        <f>IF($JG183&gt;=48,INDEX($GV:$GV,$JF183+48),"")</f>
      </c>
      <c r="IT183">
        <f>IF($JG183&gt;=49,INDEX($GV:$GV,$JF183+49),"")</f>
      </c>
      <c r="IU183">
        <f>IF($JG183&gt;=50,INDEX($GV:$GV,$JF183+50),"")</f>
      </c>
      <c r="IV183">
        <f>IF($JG183&gt;=51,INDEX($GV:$GV,$JF183+51),"")</f>
      </c>
      <c r="IW183">
        <f>IF($JG183&gt;=52,INDEX($GV:$GV,$JF183+52),"")</f>
      </c>
      <c r="IX183">
        <f>IF($JG183&gt;=53,INDEX($GV:$GV,$JF183+53),"")</f>
      </c>
      <c r="IY183">
        <f>IF($JG183&gt;=54,INDEX($GV:$GV,$JF183+54),"")</f>
      </c>
      <c r="IZ183">
        <f>IF($JG183&gt;=55,INDEX($GV:$GV,$JF183+55),"")</f>
      </c>
      <c r="JA183">
        <f>IF($JG183&gt;=56,INDEX($GV:$GV,$JF183+56),"")</f>
      </c>
      <c r="JB183">
        <f>IF($JG183&gt;=57,INDEX($GV:$GV,$JF183+57),"")</f>
      </c>
      <c r="JC183">
        <f>IF($JG183&gt;=58,INDEX($GV:$GV,$JF183+58),"")</f>
      </c>
      <c r="JD183">
        <f>IF($JG183&gt;=59,INDEX($GV:$GV,$JF183+59),"")</f>
      </c>
      <c r="JE183">
        <f>IF($JG183&gt;=60,INDEX($GV:$GV,$JF183+60),"")</f>
      </c>
      <c r="JF183">
        <f>IFERROR(MATCH($GU183,$GV$2:$GV$322,0)+1,0)</f>
      </c>
      <c r="JG183">
        <f>IFERROR(INDEX($GW$2:$GW$322,MATCH($GU183,$GV$2:$GV$322,0)),0)</f>
      </c>
      <c r="JH183" t="s">
        <v>44</v>
      </c>
      <c r="JI183" t="s">
        <v>44</v>
      </c>
    </row>
    <row r="184" spans="1:269" x14ac:dyDescent="0.25">
      <c r="R184">
        <f>IF(OR($U184="",$Q184=""),"",IFERROR($U184/$Q184,0))</f>
      </c>
      <c r="S184">
        <f>IF($U184="","",
SUM($T184,$V184,$AA184,$W184,$Y184)*
(1-IF($AB184="",0,VALUE($AB184)/100)))</f>
      </c>
      <c r="T184">
        <f>IF($U184="","",$U184)</f>
      </c>
      <c r="V184">
        <f>IF($U184="","",
IF($O184="","",
IF(ISNUMBER(SEARCH("exempt",LOWER($O184))),0,
$U184*(VALUE(SUBSTITUTE($O184,"%",""))/100))))</f>
      </c>
      <c r="AC184">
        <f>IFERROR(IF(FIND(" - ",$K184)&gt;0,MID($K184,FIND(" - ",$K184)+3,LEN($K184)),""),"")</f>
      </c>
      <c r="AL184" t="s">
        <v>874</v>
      </c>
      <c r="AQ184" t="s">
        <v>875</v>
      </c>
      <c r="AT184">
        <f>IFERROR(LEFT($K184,FIND(" - ",$K184)-1),$K184)</f>
      </c>
      <c r="AW184">
        <f>IF($CL184&gt;=1,INDEX($AU:$AU,$CK184+1),"")</f>
      </c>
      <c r="AX184">
        <f>IF($CL184&gt;=2,INDEX($AU:$AU,$CK184+2),"")</f>
      </c>
      <c r="AY184">
        <f>IF($CL184&gt;=3,INDEX($AU:$AU,$CK184+3),"")</f>
      </c>
      <c r="AZ184">
        <f>IF($CL184&gt;=4,INDEX($AU:$AU,$CK184+4),"")</f>
      </c>
      <c r="BA184">
        <f>IF($CL184&gt;=5,INDEX($AU:$AU,$CK184+5),"")</f>
      </c>
      <c r="BB184">
        <f>IF($CL184&gt;=6,INDEX($AU:$AU,$CK184+6),"")</f>
      </c>
      <c r="BC184">
        <f>IF($CL184&gt;=7,INDEX($AU:$AU,$CK184+7),"")</f>
      </c>
      <c r="BD184">
        <f>IF($CL184&gt;=8,INDEX($AU:$AU,$CK184+8),"")</f>
      </c>
      <c r="BE184">
        <f>IF($CL184&gt;=9,INDEX($AU:$AU,$CK184+9),"")</f>
      </c>
      <c r="BF184">
        <f>IF($CL184&gt;=10,INDEX($AU:$AU,$CK184+10),"")</f>
      </c>
      <c r="BG184">
        <f>IF($CL184&gt;=11,INDEX($AU:$AU,$CK184+11),"")</f>
      </c>
      <c r="BH184">
        <f>IF($CL184&gt;=12,INDEX($AU:$AU,$CK184+12),"")</f>
      </c>
      <c r="BI184">
        <f>IF($CL184&gt;=13,INDEX($AU:$AU,$CK184+13),"")</f>
      </c>
      <c r="BJ184">
        <f>IF($CL184&gt;=14,INDEX($AU:$AU,$CK184+14),"")</f>
      </c>
      <c r="BK184">
        <f>IF($CL184&gt;=15,INDEX($AU:$AU,$CK184+15),"")</f>
      </c>
      <c r="BL184">
        <f>IF($CL184&gt;=16,INDEX($AU:$AU,$CK184+16),"")</f>
      </c>
      <c r="BM184">
        <f>IF($CL184&gt;=17,INDEX($AU:$AU,$CK184+17),"")</f>
      </c>
      <c r="BN184">
        <f>IF($CL184&gt;=18,INDEX($AU:$AU,$CK184+18),"")</f>
      </c>
      <c r="BO184">
        <f>IF($CL184&gt;=19,INDEX($AU:$AU,$CK184+19),"")</f>
      </c>
      <c r="BP184">
        <f>IF($CL184&gt;=20,INDEX($AU:$AU,$CK184+20),"")</f>
      </c>
      <c r="BQ184">
        <f>IF($CL184&gt;=21,INDEX($AU:$AU,$CK184+21),"")</f>
      </c>
      <c r="BR184">
        <f>IF($CL184&gt;=22,INDEX($AU:$AU,$CK184+22),"")</f>
      </c>
      <c r="BS184">
        <f>IF($CL184&gt;=23,INDEX($AU:$AU,$CK184+23),"")</f>
      </c>
      <c r="BT184">
        <f>IF($CL184&gt;=24,INDEX($AU:$AU,$CK184+24),"")</f>
      </c>
      <c r="BU184">
        <f>IF($CL184&gt;=25,INDEX($AU:$AU,$CK184+25),"")</f>
      </c>
      <c r="BV184">
        <f>IF($CL184&gt;=26,INDEX($AU:$AU,$CK184+26),"")</f>
      </c>
      <c r="BW184">
        <f>IF($CL184&gt;=27,INDEX($AU:$AU,$CK184+27),"")</f>
      </c>
      <c r="BX184">
        <f>IF($CL184&gt;=28,INDEX($AU:$AU,$CK184+28),"")</f>
      </c>
      <c r="BY184">
        <f>IF($CL184&gt;=29,INDEX($AU:$AU,$CK184+29),"")</f>
      </c>
      <c r="BZ184">
        <f>IF($CL184&gt;=30,INDEX($AU:$AU,$CK184+30),"")</f>
      </c>
      <c r="CA184">
        <f>IF($CL184&gt;=31,INDEX($AU:$AU,$CK184+31),"")</f>
      </c>
      <c r="CB184">
        <f>IF($CL184&gt;=32,INDEX($AU:$AU,$CK184+32),"")</f>
      </c>
      <c r="CC184">
        <f>IF($CL184&gt;=33,INDEX($AU:$AU,$CK184+33),"")</f>
      </c>
      <c r="CD184">
        <f>IF($CL184&gt;=34,INDEX($AU:$AU,$CK184+34),"")</f>
      </c>
      <c r="CE184">
        <f>IF($CL184&gt;=35,INDEX($AU:$AU,$CK184+35),"")</f>
      </c>
      <c r="CF184">
        <f>IF($CL184&gt;=36,INDEX($AU:$AU,$CK184+36),"")</f>
      </c>
      <c r="CG184">
        <f>IF($CL184&gt;=37,INDEX($AU:$AU,$CK184+37),"")</f>
      </c>
      <c r="CH184">
        <f>IF($CL184&gt;=38,INDEX($AU:$AU,$CK184+38),"")</f>
      </c>
      <c r="CI184">
        <f>IF($CL184&gt;=39,INDEX($AU:$AU,$CK184+39),"")</f>
      </c>
      <c r="CJ184">
        <f>IF($CL184&gt;=40,INDEX($AU:$AU,$CK184+40),"")</f>
      </c>
      <c r="CK184">
        <f>IFERROR(MATCH($AT184,$AU$2:$AU$133,0)+1,0)</f>
      </c>
      <c r="CL184">
        <f>IFERROR(INDEX($AV$2:$AV$133,MATCH($AT184,$AU$2:$AU$133,0)),0)</f>
      </c>
      <c r="CM184">
        <f>IFERROR(LEFT($L184,FIND(" - ",$L184)-1),$L184)</f>
      </c>
      <c r="CN184" t="s">
        <v>149</v>
      </c>
      <c r="CP184">
        <f>IF($DK184&gt;=1,INDEX($CN:$CN,$DJ184+1),"")</f>
      </c>
      <c r="CQ184">
        <f>IF($DK184&gt;=2,INDEX($CN:$CN,$DJ184+2),"")</f>
      </c>
      <c r="CR184">
        <f>IF($DK184&gt;=3,INDEX($CN:$CN,$DJ184+3),"")</f>
      </c>
      <c r="CS184">
        <f>IF($DK184&gt;=4,INDEX($CN:$CN,$DJ184+4),"")</f>
      </c>
      <c r="CT184">
        <f>IF($DK184&gt;=5,INDEX($CN:$CN,$DJ184+5),"")</f>
      </c>
      <c r="CU184">
        <f>IF($DK184&gt;=6,INDEX($CN:$CN,$DJ184+6),"")</f>
      </c>
      <c r="CV184">
        <f>IF($DK184&gt;=7,INDEX($CN:$CN,$DJ184+7),"")</f>
      </c>
      <c r="CW184">
        <f>IF($DK184&gt;=8,INDEX($CN:$CN,$DJ184+8),"")</f>
      </c>
      <c r="CX184">
        <f>IF($DK184&gt;=9,INDEX($CN:$CN,$DJ184+9),"")</f>
      </c>
      <c r="CY184">
        <f>IF($DK184&gt;=10,INDEX($CN:$CN,$DJ184+10),"")</f>
      </c>
      <c r="CZ184">
        <f>IF($DK184&gt;=11,INDEX($CN:$CN,$DJ184+11),"")</f>
      </c>
      <c r="DA184">
        <f>IF($DK184&gt;=12,INDEX($CN:$CN,$DJ184+12),"")</f>
      </c>
      <c r="DB184">
        <f>IF($DK184&gt;=13,INDEX($CN:$CN,$DJ184+13),"")</f>
      </c>
      <c r="DC184">
        <f>IF($DK184&gt;=14,INDEX($CN:$CN,$DJ184+14),"")</f>
      </c>
      <c r="DD184">
        <f>IF($DK184&gt;=15,INDEX($CN:$CN,$DJ184+15),"")</f>
      </c>
      <c r="DE184">
        <f>IF($DK184&gt;=16,INDEX($CN:$CN,$DJ184+16),"")</f>
      </c>
      <c r="DF184">
        <f>IF($DK184&gt;=17,INDEX($CN:$CN,$DJ184+17),"")</f>
      </c>
      <c r="DG184">
        <f>IF($DK184&gt;=18,INDEX($CN:$CN,$DJ184+18),"")</f>
      </c>
      <c r="DH184">
        <f>IF($DK184&gt;=19,INDEX($CN:$CN,$DJ184+19),"")</f>
      </c>
      <c r="DI184">
        <f>IF($DK184&gt;=20,INDEX($CN:$CN,$DJ184+20),"")</f>
      </c>
      <c r="DJ184">
        <f>IFERROR(MATCH($CM184,$CN$2:$CN$1089,0)+1,0)</f>
      </c>
      <c r="DK184">
        <f>IFERROR(INDEX($CO$2:$CO$1089,MATCH($CM184,$CN$2:$CN$1089,0)),0)</f>
      </c>
      <c r="DL184">
        <f>IFERROR(INDEX($AS:$AS,MATCH($O184,$AR:$AR,0))&amp;"","")</f>
      </c>
      <c r="DP184">
        <f>IF($GS184&gt;=1,INDEX($DM:$DM,$GR184+1),"")</f>
      </c>
      <c r="DQ184">
        <f>IF($GS184&gt;=2,INDEX($DM:$DM,$GR184+2),"")</f>
      </c>
      <c r="DR184">
        <f>IF($GS184&gt;=3,INDEX($DM:$DM,$GR184+3),"")</f>
      </c>
      <c r="DS184">
        <f>IF($GS184&gt;=4,INDEX($DM:$DM,$GR184+4),"")</f>
      </c>
      <c r="DT184">
        <f>IF($GS184&gt;=5,INDEX($DM:$DM,$GR184+5),"")</f>
      </c>
      <c r="DU184">
        <f>IF($GS184&gt;=6,INDEX($DM:$DM,$GR184+6),"")</f>
      </c>
      <c r="DV184">
        <f>IF($GS184&gt;=7,INDEX($DM:$DM,$GR184+7),"")</f>
      </c>
      <c r="DW184">
        <f>IF($GS184&gt;=8,INDEX($DM:$DM,$GR184+8),"")</f>
      </c>
      <c r="DX184">
        <f>IF($GS184&gt;=9,INDEX($DM:$DM,$GR184+9),"")</f>
      </c>
      <c r="DY184">
        <f>IF($GS184&gt;=10,INDEX($DM:$DM,$GR184+10),"")</f>
      </c>
      <c r="DZ184">
        <f>IF($GS184&gt;=11,INDEX($DM:$DM,$GR184+11),"")</f>
      </c>
      <c r="EA184">
        <f>IF($GS184&gt;=12,INDEX($DM:$DM,$GR184+12),"")</f>
      </c>
      <c r="EB184">
        <f>IF($GS184&gt;=13,INDEX($DM:$DM,$GR184+13),"")</f>
      </c>
      <c r="EC184">
        <f>IF($GS184&gt;=14,INDEX($DM:$DM,$GR184+14),"")</f>
      </c>
      <c r="ED184">
        <f>IF($GS184&gt;=15,INDEX($DM:$DM,$GR184+15),"")</f>
      </c>
      <c r="EE184">
        <f>IF($GS184&gt;=16,INDEX($DM:$DM,$GR184+16),"")</f>
      </c>
      <c r="EF184">
        <f>IF($GS184&gt;=17,INDEX($DM:$DM,$GR184+17),"")</f>
      </c>
      <c r="EG184">
        <f>IF($GS184&gt;=18,INDEX($DM:$DM,$GR184+18),"")</f>
      </c>
      <c r="EH184">
        <f>IF($GS184&gt;=19,INDEX($DM:$DM,$GR184+19),"")</f>
      </c>
      <c r="EI184">
        <f>IF($GS184&gt;=20,INDEX($DM:$DM,$GR184+20),"")</f>
      </c>
      <c r="EJ184">
        <f>IF($GS184&gt;=21,INDEX($DM:$DM,$GR184+21),"")</f>
      </c>
      <c r="EK184">
        <f>IF($GS184&gt;=22,INDEX($DM:$DM,$GR184+22),"")</f>
      </c>
      <c r="EL184">
        <f>IF($GS184&gt;=23,INDEX($DM:$DM,$GR184+23),"")</f>
      </c>
      <c r="EM184">
        <f>IF($GS184&gt;=24,INDEX($DM:$DM,$GR184+24),"")</f>
      </c>
      <c r="EN184">
        <f>IF($GS184&gt;=25,INDEX($DM:$DM,$GR184+25),"")</f>
      </c>
      <c r="EO184">
        <f>IF($GS184&gt;=26,INDEX($DM:$DM,$GR184+26),"")</f>
      </c>
      <c r="EP184">
        <f>IF($GS184&gt;=27,INDEX($DM:$DM,$GR184+27),"")</f>
      </c>
      <c r="EQ184">
        <f>IF($GS184&gt;=28,INDEX($DM:$DM,$GR184+28),"")</f>
      </c>
      <c r="ER184">
        <f>IF($GS184&gt;=29,INDEX($DM:$DM,$GR184+29),"")</f>
      </c>
      <c r="ES184">
        <f>IF($GS184&gt;=30,INDEX($DM:$DM,$GR184+30),"")</f>
      </c>
      <c r="ET184">
        <f>IF($GS184&gt;=31,INDEX($DM:$DM,$GR184+31),"")</f>
      </c>
      <c r="EU184">
        <f>IF($GS184&gt;=32,INDEX($DM:$DM,$GR184+32),"")</f>
      </c>
      <c r="EV184">
        <f>IF($GS184&gt;=33,INDEX($DM:$DM,$GR184+33),"")</f>
      </c>
      <c r="EW184">
        <f>IF($GS184&gt;=34,INDEX($DM:$DM,$GR184+34),"")</f>
      </c>
      <c r="EX184">
        <f>IF($GS184&gt;=35,INDEX($DM:$DM,$GR184+35),"")</f>
      </c>
      <c r="EY184">
        <f>IF($GS184&gt;=36,INDEX($DM:$DM,$GR184+36),"")</f>
      </c>
      <c r="EZ184">
        <f>IF($GS184&gt;=37,INDEX($DM:$DM,$GR184+37),"")</f>
      </c>
      <c r="FA184">
        <f>IF($GS184&gt;=38,INDEX($DM:$DM,$GR184+38),"")</f>
      </c>
      <c r="FB184">
        <f>IF($GS184&gt;=39,INDEX($DM:$DM,$GR184+39),"")</f>
      </c>
      <c r="FC184">
        <f>IF($GS184&gt;=40,INDEX($DM:$DM,$GR184+40),"")</f>
      </c>
      <c r="FD184">
        <f>IF($GS184&gt;=1,INDEX($DN:$DN,$GR184+1),"")</f>
      </c>
      <c r="FE184">
        <f>IF($GS184&gt;=2,INDEX($DN:$DN,$GR184+2),"")</f>
      </c>
      <c r="FF184">
        <f>IF($GS184&gt;=3,INDEX($DN:$DN,$GR184+3),"")</f>
      </c>
      <c r="FG184">
        <f>IF($GS184&gt;=4,INDEX($DN:$DN,$GR184+4),"")</f>
      </c>
      <c r="FH184">
        <f>IF($GS184&gt;=5,INDEX($DN:$DN,$GR184+5),"")</f>
      </c>
      <c r="FI184">
        <f>IF($GS184&gt;=6,INDEX($DN:$DN,$GR184+6),"")</f>
      </c>
      <c r="FJ184">
        <f>IF($GS184&gt;=7,INDEX($DN:$DN,$GR184+7),"")</f>
      </c>
      <c r="FK184">
        <f>IF($GS184&gt;=8,INDEX($DN:$DN,$GR184+8),"")</f>
      </c>
      <c r="FL184">
        <f>IF($GS184&gt;=9,INDEX($DN:$DN,$GR184+9),"")</f>
      </c>
      <c r="FM184">
        <f>IF($GS184&gt;=10,INDEX($DN:$DN,$GR184+10),"")</f>
      </c>
      <c r="FN184">
        <f>IF($GS184&gt;=11,INDEX($DN:$DN,$GR184+11),"")</f>
      </c>
      <c r="FO184">
        <f>IF($GS184&gt;=12,INDEX($DN:$DN,$GR184+12),"")</f>
      </c>
      <c r="FP184">
        <f>IF($GS184&gt;=13,INDEX($DN:$DN,$GR184+13),"")</f>
      </c>
      <c r="FQ184">
        <f>IF($GS184&gt;=14,INDEX($DN:$DN,$GR184+14),"")</f>
      </c>
      <c r="FR184">
        <f>IF($GS184&gt;=15,INDEX($DN:$DN,$GR184+15),"")</f>
      </c>
      <c r="FS184">
        <f>IF($GS184&gt;=16,INDEX($DN:$DN,$GR184+16),"")</f>
      </c>
      <c r="FT184">
        <f>IF($GS184&gt;=17,INDEX($DN:$DN,$GR184+17),"")</f>
      </c>
      <c r="FU184">
        <f>IF($GS184&gt;=18,INDEX($DN:$DN,$GR184+18),"")</f>
      </c>
      <c r="FV184">
        <f>IF($GS184&gt;=19,INDEX($DN:$DN,$GR184+19),"")</f>
      </c>
      <c r="FW184">
        <f>IF($GS184&gt;=20,INDEX($DN:$DN,$GR184+20),"")</f>
      </c>
      <c r="FX184">
        <f>IF($GS184&gt;=21,INDEX($DN:$DN,$GR184+21),"")</f>
      </c>
      <c r="FY184">
        <f>IF($GS184&gt;=22,INDEX($DN:$DN,$GR184+22),"")</f>
      </c>
      <c r="FZ184">
        <f>IF($GS184&gt;=23,INDEX($DN:$DN,$GR184+23),"")</f>
      </c>
      <c r="GA184">
        <f>IF($GS184&gt;=24,INDEX($DN:$DN,$GR184+24),"")</f>
      </c>
      <c r="GB184">
        <f>IF($GS184&gt;=25,INDEX($DN:$DN,$GR184+25),"")</f>
      </c>
      <c r="GC184">
        <f>IF($GS184&gt;=26,INDEX($DN:$DN,$GR184+26),"")</f>
      </c>
      <c r="GD184">
        <f>IF($GS184&gt;=27,INDEX($DN:$DN,$GR184+27),"")</f>
      </c>
      <c r="GE184">
        <f>IF($GS184&gt;=28,INDEX($DN:$DN,$GR184+28),"")</f>
      </c>
      <c r="GF184">
        <f>IF($GS184&gt;=29,INDEX($DN:$DN,$GR184+29),"")</f>
      </c>
      <c r="GG184">
        <f>IF($GS184&gt;=30,INDEX($DN:$DN,$GR184+30),"")</f>
      </c>
      <c r="GH184">
        <f>IF($GS184&gt;=31,INDEX($DN:$DN,$GR184+31),"")</f>
      </c>
      <c r="GI184">
        <f>IF($GS184&gt;=32,INDEX($DN:$DN,$GR184+32),"")</f>
      </c>
      <c r="GJ184">
        <f>IF($GS184&gt;=33,INDEX($DN:$DN,$GR184+33),"")</f>
      </c>
      <c r="GK184">
        <f>IF($GS184&gt;=34,INDEX($DN:$DN,$GR184+34),"")</f>
      </c>
      <c r="GL184">
        <f>IF($GS184&gt;=35,INDEX($DN:$DN,$GR184+35),"")</f>
      </c>
      <c r="GM184">
        <f>IF($GS184&gt;=36,INDEX($DN:$DN,$GR184+36),"")</f>
      </c>
      <c r="GN184">
        <f>IF($GS184&gt;=37,INDEX($DN:$DN,$GR184+37),"")</f>
      </c>
      <c r="GO184">
        <f>IF($GS184&gt;=38,INDEX($DN:$DN,$GR184+38),"")</f>
      </c>
      <c r="GP184">
        <f>IF($GS184&gt;=39,INDEX($DN:$DN,$GR184+39),"")</f>
      </c>
      <c r="GQ184">
        <f>IF($GS184&gt;=40,INDEX($DN:$DN,$GR184+40),"")</f>
      </c>
      <c r="GR184">
        <f>IFERROR(MATCH($DL184,$DM$2:$DM$148,0)+1,0)</f>
      </c>
      <c r="GS184">
        <f>IFERROR(INDEX($DO$2:$DO$148,MATCH($DL184,$DM$2:$DM$148,0)),0)</f>
      </c>
      <c r="GT184">
        <f>IFERROR(MATCH($Z184,$DP$184:$FC$184,0),0)</f>
      </c>
      <c r="GU184">
        <f>IF($GT184&gt;0,INDEX($FD$184:$GQ$184,$GT184),"")</f>
      </c>
      <c r="GV184" t="s">
        <v>66</v>
      </c>
      <c r="GX184">
        <f>IF($JG184&gt;=1,INDEX($GV:$GV,$JF184+1),"")</f>
      </c>
      <c r="GY184">
        <f>IF($JG184&gt;=2,INDEX($GV:$GV,$JF184+2),"")</f>
      </c>
      <c r="GZ184">
        <f>IF($JG184&gt;=3,INDEX($GV:$GV,$JF184+3),"")</f>
      </c>
      <c r="HA184">
        <f>IF($JG184&gt;=4,INDEX($GV:$GV,$JF184+4),"")</f>
      </c>
      <c r="HB184">
        <f>IF($JG184&gt;=5,INDEX($GV:$GV,$JF184+5),"")</f>
      </c>
      <c r="HC184">
        <f>IF($JG184&gt;=6,INDEX($GV:$GV,$JF184+6),"")</f>
      </c>
      <c r="HD184">
        <f>IF($JG184&gt;=7,INDEX($GV:$GV,$JF184+7),"")</f>
      </c>
      <c r="HE184">
        <f>IF($JG184&gt;=8,INDEX($GV:$GV,$JF184+8),"")</f>
      </c>
      <c r="HF184">
        <f>IF($JG184&gt;=9,INDEX($GV:$GV,$JF184+9),"")</f>
      </c>
      <c r="HG184">
        <f>IF($JG184&gt;=10,INDEX($GV:$GV,$JF184+10),"")</f>
      </c>
      <c r="HH184">
        <f>IF($JG184&gt;=11,INDEX($GV:$GV,$JF184+11),"")</f>
      </c>
      <c r="HI184">
        <f>IF($JG184&gt;=12,INDEX($GV:$GV,$JF184+12),"")</f>
      </c>
      <c r="HJ184">
        <f>IF($JG184&gt;=13,INDEX($GV:$GV,$JF184+13),"")</f>
      </c>
      <c r="HK184">
        <f>IF($JG184&gt;=14,INDEX($GV:$GV,$JF184+14),"")</f>
      </c>
      <c r="HL184">
        <f>IF($JG184&gt;=15,INDEX($GV:$GV,$JF184+15),"")</f>
      </c>
      <c r="HM184">
        <f>IF($JG184&gt;=16,INDEX($GV:$GV,$JF184+16),"")</f>
      </c>
      <c r="HN184">
        <f>IF($JG184&gt;=17,INDEX($GV:$GV,$JF184+17),"")</f>
      </c>
      <c r="HO184">
        <f>IF($JG184&gt;=18,INDEX($GV:$GV,$JF184+18),"")</f>
      </c>
      <c r="HP184">
        <f>IF($JG184&gt;=19,INDEX($GV:$GV,$JF184+19),"")</f>
      </c>
      <c r="HQ184">
        <f>IF($JG184&gt;=20,INDEX($GV:$GV,$JF184+20),"")</f>
      </c>
      <c r="HR184">
        <f>IF($JG184&gt;=21,INDEX($GV:$GV,$JF184+21),"")</f>
      </c>
      <c r="HS184">
        <f>IF($JG184&gt;=22,INDEX($GV:$GV,$JF184+22),"")</f>
      </c>
      <c r="HT184">
        <f>IF($JG184&gt;=23,INDEX($GV:$GV,$JF184+23),"")</f>
      </c>
      <c r="HU184">
        <f>IF($JG184&gt;=24,INDEX($GV:$GV,$JF184+24),"")</f>
      </c>
      <c r="HV184">
        <f>IF($JG184&gt;=25,INDEX($GV:$GV,$JF184+25),"")</f>
      </c>
      <c r="HW184">
        <f>IF($JG184&gt;=26,INDEX($GV:$GV,$JF184+26),"")</f>
      </c>
      <c r="HX184">
        <f>IF($JG184&gt;=27,INDEX($GV:$GV,$JF184+27),"")</f>
      </c>
      <c r="HY184">
        <f>IF($JG184&gt;=28,INDEX($GV:$GV,$JF184+28),"")</f>
      </c>
      <c r="HZ184">
        <f>IF($JG184&gt;=29,INDEX($GV:$GV,$JF184+29),"")</f>
      </c>
      <c r="IA184">
        <f>IF($JG184&gt;=30,INDEX($GV:$GV,$JF184+30),"")</f>
      </c>
      <c r="IB184">
        <f>IF($JG184&gt;=31,INDEX($GV:$GV,$JF184+31),"")</f>
      </c>
      <c r="IC184">
        <f>IF($JG184&gt;=32,INDEX($GV:$GV,$JF184+32),"")</f>
      </c>
      <c r="ID184">
        <f>IF($JG184&gt;=33,INDEX($GV:$GV,$JF184+33),"")</f>
      </c>
      <c r="IE184">
        <f>IF($JG184&gt;=34,INDEX($GV:$GV,$JF184+34),"")</f>
      </c>
      <c r="IF184">
        <f>IF($JG184&gt;=35,INDEX($GV:$GV,$JF184+35),"")</f>
      </c>
      <c r="IG184">
        <f>IF($JG184&gt;=36,INDEX($GV:$GV,$JF184+36),"")</f>
      </c>
      <c r="IH184">
        <f>IF($JG184&gt;=37,INDEX($GV:$GV,$JF184+37),"")</f>
      </c>
      <c r="II184">
        <f>IF($JG184&gt;=38,INDEX($GV:$GV,$JF184+38),"")</f>
      </c>
      <c r="IJ184">
        <f>IF($JG184&gt;=39,INDEX($GV:$GV,$JF184+39),"")</f>
      </c>
      <c r="IK184">
        <f>IF($JG184&gt;=40,INDEX($GV:$GV,$JF184+40),"")</f>
      </c>
      <c r="IL184">
        <f>IF($JG184&gt;=41,INDEX($GV:$GV,$JF184+41),"")</f>
      </c>
      <c r="IM184">
        <f>IF($JG184&gt;=42,INDEX($GV:$GV,$JF184+42),"")</f>
      </c>
      <c r="IN184">
        <f>IF($JG184&gt;=43,INDEX($GV:$GV,$JF184+43),"")</f>
      </c>
      <c r="IO184">
        <f>IF($JG184&gt;=44,INDEX($GV:$GV,$JF184+44),"")</f>
      </c>
      <c r="IP184">
        <f>IF($JG184&gt;=45,INDEX($GV:$GV,$JF184+45),"")</f>
      </c>
      <c r="IQ184">
        <f>IF($JG184&gt;=46,INDEX($GV:$GV,$JF184+46),"")</f>
      </c>
      <c r="IR184">
        <f>IF($JG184&gt;=47,INDEX($GV:$GV,$JF184+47),"")</f>
      </c>
      <c r="IS184">
        <f>IF($JG184&gt;=48,INDEX($GV:$GV,$JF184+48),"")</f>
      </c>
      <c r="IT184">
        <f>IF($JG184&gt;=49,INDEX($GV:$GV,$JF184+49),"")</f>
      </c>
      <c r="IU184">
        <f>IF($JG184&gt;=50,INDEX($GV:$GV,$JF184+50),"")</f>
      </c>
      <c r="IV184">
        <f>IF($JG184&gt;=51,INDEX($GV:$GV,$JF184+51),"")</f>
      </c>
      <c r="IW184">
        <f>IF($JG184&gt;=52,INDEX($GV:$GV,$JF184+52),"")</f>
      </c>
      <c r="IX184">
        <f>IF($JG184&gt;=53,INDEX($GV:$GV,$JF184+53),"")</f>
      </c>
      <c r="IY184">
        <f>IF($JG184&gt;=54,INDEX($GV:$GV,$JF184+54),"")</f>
      </c>
      <c r="IZ184">
        <f>IF($JG184&gt;=55,INDEX($GV:$GV,$JF184+55),"")</f>
      </c>
      <c r="JA184">
        <f>IF($JG184&gt;=56,INDEX($GV:$GV,$JF184+56),"")</f>
      </c>
      <c r="JB184">
        <f>IF($JG184&gt;=57,INDEX($GV:$GV,$JF184+57),"")</f>
      </c>
      <c r="JC184">
        <f>IF($JG184&gt;=58,INDEX($GV:$GV,$JF184+58),"")</f>
      </c>
      <c r="JD184">
        <f>IF($JG184&gt;=59,INDEX($GV:$GV,$JF184+59),"")</f>
      </c>
      <c r="JE184">
        <f>IF($JG184&gt;=60,INDEX($GV:$GV,$JF184+60),"")</f>
      </c>
      <c r="JF184">
        <f>IFERROR(MATCH($GU184,$GV$2:$GV$322,0)+1,0)</f>
      </c>
      <c r="JG184">
        <f>IFERROR(INDEX($GW$2:$GW$322,MATCH($GU184,$GV$2:$GV$322,0)),0)</f>
      </c>
      <c r="JH184" t="s">
        <v>44</v>
      </c>
      <c r="JI184" t="s">
        <v>44</v>
      </c>
    </row>
    <row r="185" spans="1:269" x14ac:dyDescent="0.25">
      <c r="R185">
        <f>IF(OR($U185="",$Q185=""),"",IFERROR($U185/$Q185,0))</f>
      </c>
      <c r="S185">
        <f>IF($U185="","",
SUM($T185,$V185,$AA185,$W185,$Y185)*
(1-IF($AB185="",0,VALUE($AB185)/100)))</f>
      </c>
      <c r="T185">
        <f>IF($U185="","",$U185)</f>
      </c>
      <c r="V185">
        <f>IF($U185="","",
IF($O185="","",
IF(ISNUMBER(SEARCH("exempt",LOWER($O185))),0,
$U185*(VALUE(SUBSTITUTE($O185,"%",""))/100))))</f>
      </c>
      <c r="AC185">
        <f>IFERROR(IF(FIND(" - ",$K185)&gt;0,MID($K185,FIND(" - ",$K185)+3,LEN($K185)),""),"")</f>
      </c>
      <c r="AL185" t="s">
        <v>876</v>
      </c>
      <c r="AQ185" t="s">
        <v>877</v>
      </c>
      <c r="AT185">
        <f>IFERROR(LEFT($K185,FIND(" - ",$K185)-1),$K185)</f>
      </c>
      <c r="AW185">
        <f>IF($CL185&gt;=1,INDEX($AU:$AU,$CK185+1),"")</f>
      </c>
      <c r="AX185">
        <f>IF($CL185&gt;=2,INDEX($AU:$AU,$CK185+2),"")</f>
      </c>
      <c r="AY185">
        <f>IF($CL185&gt;=3,INDEX($AU:$AU,$CK185+3),"")</f>
      </c>
      <c r="AZ185">
        <f>IF($CL185&gt;=4,INDEX($AU:$AU,$CK185+4),"")</f>
      </c>
      <c r="BA185">
        <f>IF($CL185&gt;=5,INDEX($AU:$AU,$CK185+5),"")</f>
      </c>
      <c r="BB185">
        <f>IF($CL185&gt;=6,INDEX($AU:$AU,$CK185+6),"")</f>
      </c>
      <c r="BC185">
        <f>IF($CL185&gt;=7,INDEX($AU:$AU,$CK185+7),"")</f>
      </c>
      <c r="BD185">
        <f>IF($CL185&gt;=8,INDEX($AU:$AU,$CK185+8),"")</f>
      </c>
      <c r="BE185">
        <f>IF($CL185&gt;=9,INDEX($AU:$AU,$CK185+9),"")</f>
      </c>
      <c r="BF185">
        <f>IF($CL185&gt;=10,INDEX($AU:$AU,$CK185+10),"")</f>
      </c>
      <c r="BG185">
        <f>IF($CL185&gt;=11,INDEX($AU:$AU,$CK185+11),"")</f>
      </c>
      <c r="BH185">
        <f>IF($CL185&gt;=12,INDEX($AU:$AU,$CK185+12),"")</f>
      </c>
      <c r="BI185">
        <f>IF($CL185&gt;=13,INDEX($AU:$AU,$CK185+13),"")</f>
      </c>
      <c r="BJ185">
        <f>IF($CL185&gt;=14,INDEX($AU:$AU,$CK185+14),"")</f>
      </c>
      <c r="BK185">
        <f>IF($CL185&gt;=15,INDEX($AU:$AU,$CK185+15),"")</f>
      </c>
      <c r="BL185">
        <f>IF($CL185&gt;=16,INDEX($AU:$AU,$CK185+16),"")</f>
      </c>
      <c r="BM185">
        <f>IF($CL185&gt;=17,INDEX($AU:$AU,$CK185+17),"")</f>
      </c>
      <c r="BN185">
        <f>IF($CL185&gt;=18,INDEX($AU:$AU,$CK185+18),"")</f>
      </c>
      <c r="BO185">
        <f>IF($CL185&gt;=19,INDEX($AU:$AU,$CK185+19),"")</f>
      </c>
      <c r="BP185">
        <f>IF($CL185&gt;=20,INDEX($AU:$AU,$CK185+20),"")</f>
      </c>
      <c r="BQ185">
        <f>IF($CL185&gt;=21,INDEX($AU:$AU,$CK185+21),"")</f>
      </c>
      <c r="BR185">
        <f>IF($CL185&gt;=22,INDEX($AU:$AU,$CK185+22),"")</f>
      </c>
      <c r="BS185">
        <f>IF($CL185&gt;=23,INDEX($AU:$AU,$CK185+23),"")</f>
      </c>
      <c r="BT185">
        <f>IF($CL185&gt;=24,INDEX($AU:$AU,$CK185+24),"")</f>
      </c>
      <c r="BU185">
        <f>IF($CL185&gt;=25,INDEX($AU:$AU,$CK185+25),"")</f>
      </c>
      <c r="BV185">
        <f>IF($CL185&gt;=26,INDEX($AU:$AU,$CK185+26),"")</f>
      </c>
      <c r="BW185">
        <f>IF($CL185&gt;=27,INDEX($AU:$AU,$CK185+27),"")</f>
      </c>
      <c r="BX185">
        <f>IF($CL185&gt;=28,INDEX($AU:$AU,$CK185+28),"")</f>
      </c>
      <c r="BY185">
        <f>IF($CL185&gt;=29,INDEX($AU:$AU,$CK185+29),"")</f>
      </c>
      <c r="BZ185">
        <f>IF($CL185&gt;=30,INDEX($AU:$AU,$CK185+30),"")</f>
      </c>
      <c r="CA185">
        <f>IF($CL185&gt;=31,INDEX($AU:$AU,$CK185+31),"")</f>
      </c>
      <c r="CB185">
        <f>IF($CL185&gt;=32,INDEX($AU:$AU,$CK185+32),"")</f>
      </c>
      <c r="CC185">
        <f>IF($CL185&gt;=33,INDEX($AU:$AU,$CK185+33),"")</f>
      </c>
      <c r="CD185">
        <f>IF($CL185&gt;=34,INDEX($AU:$AU,$CK185+34),"")</f>
      </c>
      <c r="CE185">
        <f>IF($CL185&gt;=35,INDEX($AU:$AU,$CK185+35),"")</f>
      </c>
      <c r="CF185">
        <f>IF($CL185&gt;=36,INDEX($AU:$AU,$CK185+36),"")</f>
      </c>
      <c r="CG185">
        <f>IF($CL185&gt;=37,INDEX($AU:$AU,$CK185+37),"")</f>
      </c>
      <c r="CH185">
        <f>IF($CL185&gt;=38,INDEX($AU:$AU,$CK185+38),"")</f>
      </c>
      <c r="CI185">
        <f>IF($CL185&gt;=39,INDEX($AU:$AU,$CK185+39),"")</f>
      </c>
      <c r="CJ185">
        <f>IF($CL185&gt;=40,INDEX($AU:$AU,$CK185+40),"")</f>
      </c>
      <c r="CK185">
        <f>IFERROR(MATCH($AT185,$AU$2:$AU$133,0)+1,0)</f>
      </c>
      <c r="CL185">
        <f>IFERROR(INDEX($AV$2:$AV$133,MATCH($AT185,$AU$2:$AU$133,0)),0)</f>
      </c>
      <c r="CM185">
        <f>IFERROR(LEFT($L185,FIND(" - ",$L185)-1),$L185)</f>
      </c>
      <c r="CN185" t="s">
        <v>878</v>
      </c>
      <c r="CO185">
        <v>1</v>
      </c>
      <c r="CP185">
        <f>IF($DK185&gt;=1,INDEX($CN:$CN,$DJ185+1),"")</f>
      </c>
      <c r="CQ185">
        <f>IF($DK185&gt;=2,INDEX($CN:$CN,$DJ185+2),"")</f>
      </c>
      <c r="CR185">
        <f>IF($DK185&gt;=3,INDEX($CN:$CN,$DJ185+3),"")</f>
      </c>
      <c r="CS185">
        <f>IF($DK185&gt;=4,INDEX($CN:$CN,$DJ185+4),"")</f>
      </c>
      <c r="CT185">
        <f>IF($DK185&gt;=5,INDEX($CN:$CN,$DJ185+5),"")</f>
      </c>
      <c r="CU185">
        <f>IF($DK185&gt;=6,INDEX($CN:$CN,$DJ185+6),"")</f>
      </c>
      <c r="CV185">
        <f>IF($DK185&gt;=7,INDEX($CN:$CN,$DJ185+7),"")</f>
      </c>
      <c r="CW185">
        <f>IF($DK185&gt;=8,INDEX($CN:$CN,$DJ185+8),"")</f>
      </c>
      <c r="CX185">
        <f>IF($DK185&gt;=9,INDEX($CN:$CN,$DJ185+9),"")</f>
      </c>
      <c r="CY185">
        <f>IF($DK185&gt;=10,INDEX($CN:$CN,$DJ185+10),"")</f>
      </c>
      <c r="CZ185">
        <f>IF($DK185&gt;=11,INDEX($CN:$CN,$DJ185+11),"")</f>
      </c>
      <c r="DA185">
        <f>IF($DK185&gt;=12,INDEX($CN:$CN,$DJ185+12),"")</f>
      </c>
      <c r="DB185">
        <f>IF($DK185&gt;=13,INDEX($CN:$CN,$DJ185+13),"")</f>
      </c>
      <c r="DC185">
        <f>IF($DK185&gt;=14,INDEX($CN:$CN,$DJ185+14),"")</f>
      </c>
      <c r="DD185">
        <f>IF($DK185&gt;=15,INDEX($CN:$CN,$DJ185+15),"")</f>
      </c>
      <c r="DE185">
        <f>IF($DK185&gt;=16,INDEX($CN:$CN,$DJ185+16),"")</f>
      </c>
      <c r="DF185">
        <f>IF($DK185&gt;=17,INDEX($CN:$CN,$DJ185+17),"")</f>
      </c>
      <c r="DG185">
        <f>IF($DK185&gt;=18,INDEX($CN:$CN,$DJ185+18),"")</f>
      </c>
      <c r="DH185">
        <f>IF($DK185&gt;=19,INDEX($CN:$CN,$DJ185+19),"")</f>
      </c>
      <c r="DI185">
        <f>IF($DK185&gt;=20,INDEX($CN:$CN,$DJ185+20),"")</f>
      </c>
      <c r="DJ185">
        <f>IFERROR(MATCH($CM185,$CN$2:$CN$1089,0)+1,0)</f>
      </c>
      <c r="DK185">
        <f>IFERROR(INDEX($CO$2:$CO$1089,MATCH($CM185,$CN$2:$CN$1089,0)),0)</f>
      </c>
      <c r="DL185">
        <f>IFERROR(INDEX($AS:$AS,MATCH($O185,$AR:$AR,0))&amp;"","")</f>
      </c>
      <c r="DP185">
        <f>IF($GS185&gt;=1,INDEX($DM:$DM,$GR185+1),"")</f>
      </c>
      <c r="DQ185">
        <f>IF($GS185&gt;=2,INDEX($DM:$DM,$GR185+2),"")</f>
      </c>
      <c r="DR185">
        <f>IF($GS185&gt;=3,INDEX($DM:$DM,$GR185+3),"")</f>
      </c>
      <c r="DS185">
        <f>IF($GS185&gt;=4,INDEX($DM:$DM,$GR185+4),"")</f>
      </c>
      <c r="DT185">
        <f>IF($GS185&gt;=5,INDEX($DM:$DM,$GR185+5),"")</f>
      </c>
      <c r="DU185">
        <f>IF($GS185&gt;=6,INDEX($DM:$DM,$GR185+6),"")</f>
      </c>
      <c r="DV185">
        <f>IF($GS185&gt;=7,INDEX($DM:$DM,$GR185+7),"")</f>
      </c>
      <c r="DW185">
        <f>IF($GS185&gt;=8,INDEX($DM:$DM,$GR185+8),"")</f>
      </c>
      <c r="DX185">
        <f>IF($GS185&gt;=9,INDEX($DM:$DM,$GR185+9),"")</f>
      </c>
      <c r="DY185">
        <f>IF($GS185&gt;=10,INDEX($DM:$DM,$GR185+10),"")</f>
      </c>
      <c r="DZ185">
        <f>IF($GS185&gt;=11,INDEX($DM:$DM,$GR185+11),"")</f>
      </c>
      <c r="EA185">
        <f>IF($GS185&gt;=12,INDEX($DM:$DM,$GR185+12),"")</f>
      </c>
      <c r="EB185">
        <f>IF($GS185&gt;=13,INDEX($DM:$DM,$GR185+13),"")</f>
      </c>
      <c r="EC185">
        <f>IF($GS185&gt;=14,INDEX($DM:$DM,$GR185+14),"")</f>
      </c>
      <c r="ED185">
        <f>IF($GS185&gt;=15,INDEX($DM:$DM,$GR185+15),"")</f>
      </c>
      <c r="EE185">
        <f>IF($GS185&gt;=16,INDEX($DM:$DM,$GR185+16),"")</f>
      </c>
      <c r="EF185">
        <f>IF($GS185&gt;=17,INDEX($DM:$DM,$GR185+17),"")</f>
      </c>
      <c r="EG185">
        <f>IF($GS185&gt;=18,INDEX($DM:$DM,$GR185+18),"")</f>
      </c>
      <c r="EH185">
        <f>IF($GS185&gt;=19,INDEX($DM:$DM,$GR185+19),"")</f>
      </c>
      <c r="EI185">
        <f>IF($GS185&gt;=20,INDEX($DM:$DM,$GR185+20),"")</f>
      </c>
      <c r="EJ185">
        <f>IF($GS185&gt;=21,INDEX($DM:$DM,$GR185+21),"")</f>
      </c>
      <c r="EK185">
        <f>IF($GS185&gt;=22,INDEX($DM:$DM,$GR185+22),"")</f>
      </c>
      <c r="EL185">
        <f>IF($GS185&gt;=23,INDEX($DM:$DM,$GR185+23),"")</f>
      </c>
      <c r="EM185">
        <f>IF($GS185&gt;=24,INDEX($DM:$DM,$GR185+24),"")</f>
      </c>
      <c r="EN185">
        <f>IF($GS185&gt;=25,INDEX($DM:$DM,$GR185+25),"")</f>
      </c>
      <c r="EO185">
        <f>IF($GS185&gt;=26,INDEX($DM:$DM,$GR185+26),"")</f>
      </c>
      <c r="EP185">
        <f>IF($GS185&gt;=27,INDEX($DM:$DM,$GR185+27),"")</f>
      </c>
      <c r="EQ185">
        <f>IF($GS185&gt;=28,INDEX($DM:$DM,$GR185+28),"")</f>
      </c>
      <c r="ER185">
        <f>IF($GS185&gt;=29,INDEX($DM:$DM,$GR185+29),"")</f>
      </c>
      <c r="ES185">
        <f>IF($GS185&gt;=30,INDEX($DM:$DM,$GR185+30),"")</f>
      </c>
      <c r="ET185">
        <f>IF($GS185&gt;=31,INDEX($DM:$DM,$GR185+31),"")</f>
      </c>
      <c r="EU185">
        <f>IF($GS185&gt;=32,INDEX($DM:$DM,$GR185+32),"")</f>
      </c>
      <c r="EV185">
        <f>IF($GS185&gt;=33,INDEX($DM:$DM,$GR185+33),"")</f>
      </c>
      <c r="EW185">
        <f>IF($GS185&gt;=34,INDEX($DM:$DM,$GR185+34),"")</f>
      </c>
      <c r="EX185">
        <f>IF($GS185&gt;=35,INDEX($DM:$DM,$GR185+35),"")</f>
      </c>
      <c r="EY185">
        <f>IF($GS185&gt;=36,INDEX($DM:$DM,$GR185+36),"")</f>
      </c>
      <c r="EZ185">
        <f>IF($GS185&gt;=37,INDEX($DM:$DM,$GR185+37),"")</f>
      </c>
      <c r="FA185">
        <f>IF($GS185&gt;=38,INDEX($DM:$DM,$GR185+38),"")</f>
      </c>
      <c r="FB185">
        <f>IF($GS185&gt;=39,INDEX($DM:$DM,$GR185+39),"")</f>
      </c>
      <c r="FC185">
        <f>IF($GS185&gt;=40,INDEX($DM:$DM,$GR185+40),"")</f>
      </c>
      <c r="FD185">
        <f>IF($GS185&gt;=1,INDEX($DN:$DN,$GR185+1),"")</f>
      </c>
      <c r="FE185">
        <f>IF($GS185&gt;=2,INDEX($DN:$DN,$GR185+2),"")</f>
      </c>
      <c r="FF185">
        <f>IF($GS185&gt;=3,INDEX($DN:$DN,$GR185+3),"")</f>
      </c>
      <c r="FG185">
        <f>IF($GS185&gt;=4,INDEX($DN:$DN,$GR185+4),"")</f>
      </c>
      <c r="FH185">
        <f>IF($GS185&gt;=5,INDEX($DN:$DN,$GR185+5),"")</f>
      </c>
      <c r="FI185">
        <f>IF($GS185&gt;=6,INDEX($DN:$DN,$GR185+6),"")</f>
      </c>
      <c r="FJ185">
        <f>IF($GS185&gt;=7,INDEX($DN:$DN,$GR185+7),"")</f>
      </c>
      <c r="FK185">
        <f>IF($GS185&gt;=8,INDEX($DN:$DN,$GR185+8),"")</f>
      </c>
      <c r="FL185">
        <f>IF($GS185&gt;=9,INDEX($DN:$DN,$GR185+9),"")</f>
      </c>
      <c r="FM185">
        <f>IF($GS185&gt;=10,INDEX($DN:$DN,$GR185+10),"")</f>
      </c>
      <c r="FN185">
        <f>IF($GS185&gt;=11,INDEX($DN:$DN,$GR185+11),"")</f>
      </c>
      <c r="FO185">
        <f>IF($GS185&gt;=12,INDEX($DN:$DN,$GR185+12),"")</f>
      </c>
      <c r="FP185">
        <f>IF($GS185&gt;=13,INDEX($DN:$DN,$GR185+13),"")</f>
      </c>
      <c r="FQ185">
        <f>IF($GS185&gt;=14,INDEX($DN:$DN,$GR185+14),"")</f>
      </c>
      <c r="FR185">
        <f>IF($GS185&gt;=15,INDEX($DN:$DN,$GR185+15),"")</f>
      </c>
      <c r="FS185">
        <f>IF($GS185&gt;=16,INDEX($DN:$DN,$GR185+16),"")</f>
      </c>
      <c r="FT185">
        <f>IF($GS185&gt;=17,INDEX($DN:$DN,$GR185+17),"")</f>
      </c>
      <c r="FU185">
        <f>IF($GS185&gt;=18,INDEX($DN:$DN,$GR185+18),"")</f>
      </c>
      <c r="FV185">
        <f>IF($GS185&gt;=19,INDEX($DN:$DN,$GR185+19),"")</f>
      </c>
      <c r="FW185">
        <f>IF($GS185&gt;=20,INDEX($DN:$DN,$GR185+20),"")</f>
      </c>
      <c r="FX185">
        <f>IF($GS185&gt;=21,INDEX($DN:$DN,$GR185+21),"")</f>
      </c>
      <c r="FY185">
        <f>IF($GS185&gt;=22,INDEX($DN:$DN,$GR185+22),"")</f>
      </c>
      <c r="FZ185">
        <f>IF($GS185&gt;=23,INDEX($DN:$DN,$GR185+23),"")</f>
      </c>
      <c r="GA185">
        <f>IF($GS185&gt;=24,INDEX($DN:$DN,$GR185+24),"")</f>
      </c>
      <c r="GB185">
        <f>IF($GS185&gt;=25,INDEX($DN:$DN,$GR185+25),"")</f>
      </c>
      <c r="GC185">
        <f>IF($GS185&gt;=26,INDEX($DN:$DN,$GR185+26),"")</f>
      </c>
      <c r="GD185">
        <f>IF($GS185&gt;=27,INDEX($DN:$DN,$GR185+27),"")</f>
      </c>
      <c r="GE185">
        <f>IF($GS185&gt;=28,INDEX($DN:$DN,$GR185+28),"")</f>
      </c>
      <c r="GF185">
        <f>IF($GS185&gt;=29,INDEX($DN:$DN,$GR185+29),"")</f>
      </c>
      <c r="GG185">
        <f>IF($GS185&gt;=30,INDEX($DN:$DN,$GR185+30),"")</f>
      </c>
      <c r="GH185">
        <f>IF($GS185&gt;=31,INDEX($DN:$DN,$GR185+31),"")</f>
      </c>
      <c r="GI185">
        <f>IF($GS185&gt;=32,INDEX($DN:$DN,$GR185+32),"")</f>
      </c>
      <c r="GJ185">
        <f>IF($GS185&gt;=33,INDEX($DN:$DN,$GR185+33),"")</f>
      </c>
      <c r="GK185">
        <f>IF($GS185&gt;=34,INDEX($DN:$DN,$GR185+34),"")</f>
      </c>
      <c r="GL185">
        <f>IF($GS185&gt;=35,INDEX($DN:$DN,$GR185+35),"")</f>
      </c>
      <c r="GM185">
        <f>IF($GS185&gt;=36,INDEX($DN:$DN,$GR185+36),"")</f>
      </c>
      <c r="GN185">
        <f>IF($GS185&gt;=37,INDEX($DN:$DN,$GR185+37),"")</f>
      </c>
      <c r="GO185">
        <f>IF($GS185&gt;=38,INDEX($DN:$DN,$GR185+38),"")</f>
      </c>
      <c r="GP185">
        <f>IF($GS185&gt;=39,INDEX($DN:$DN,$GR185+39),"")</f>
      </c>
      <c r="GQ185">
        <f>IF($GS185&gt;=40,INDEX($DN:$DN,$GR185+40),"")</f>
      </c>
      <c r="GR185">
        <f>IFERROR(MATCH($DL185,$DM$2:$DM$148,0)+1,0)</f>
      </c>
      <c r="GS185">
        <f>IFERROR(INDEX($DO$2:$DO$148,MATCH($DL185,$DM$2:$DM$148,0)),0)</f>
      </c>
      <c r="GT185">
        <f>IFERROR(MATCH($Z185,$DP$185:$FC$185,0),0)</f>
      </c>
      <c r="GU185">
        <f>IF($GT185&gt;0,INDEX($FD$185:$GQ$185,$GT185),"")</f>
      </c>
      <c r="GV185" t="s">
        <v>279</v>
      </c>
      <c r="GX185">
        <f>IF($JG185&gt;=1,INDEX($GV:$GV,$JF185+1),"")</f>
      </c>
      <c r="GY185">
        <f>IF($JG185&gt;=2,INDEX($GV:$GV,$JF185+2),"")</f>
      </c>
      <c r="GZ185">
        <f>IF($JG185&gt;=3,INDEX($GV:$GV,$JF185+3),"")</f>
      </c>
      <c r="HA185">
        <f>IF($JG185&gt;=4,INDEX($GV:$GV,$JF185+4),"")</f>
      </c>
      <c r="HB185">
        <f>IF($JG185&gt;=5,INDEX($GV:$GV,$JF185+5),"")</f>
      </c>
      <c r="HC185">
        <f>IF($JG185&gt;=6,INDEX($GV:$GV,$JF185+6),"")</f>
      </c>
      <c r="HD185">
        <f>IF($JG185&gt;=7,INDEX($GV:$GV,$JF185+7),"")</f>
      </c>
      <c r="HE185">
        <f>IF($JG185&gt;=8,INDEX($GV:$GV,$JF185+8),"")</f>
      </c>
      <c r="HF185">
        <f>IF($JG185&gt;=9,INDEX($GV:$GV,$JF185+9),"")</f>
      </c>
      <c r="HG185">
        <f>IF($JG185&gt;=10,INDEX($GV:$GV,$JF185+10),"")</f>
      </c>
      <c r="HH185">
        <f>IF($JG185&gt;=11,INDEX($GV:$GV,$JF185+11),"")</f>
      </c>
      <c r="HI185">
        <f>IF($JG185&gt;=12,INDEX($GV:$GV,$JF185+12),"")</f>
      </c>
      <c r="HJ185">
        <f>IF($JG185&gt;=13,INDEX($GV:$GV,$JF185+13),"")</f>
      </c>
      <c r="HK185">
        <f>IF($JG185&gt;=14,INDEX($GV:$GV,$JF185+14),"")</f>
      </c>
      <c r="HL185">
        <f>IF($JG185&gt;=15,INDEX($GV:$GV,$JF185+15),"")</f>
      </c>
      <c r="HM185">
        <f>IF($JG185&gt;=16,INDEX($GV:$GV,$JF185+16),"")</f>
      </c>
      <c r="HN185">
        <f>IF($JG185&gt;=17,INDEX($GV:$GV,$JF185+17),"")</f>
      </c>
      <c r="HO185">
        <f>IF($JG185&gt;=18,INDEX($GV:$GV,$JF185+18),"")</f>
      </c>
      <c r="HP185">
        <f>IF($JG185&gt;=19,INDEX($GV:$GV,$JF185+19),"")</f>
      </c>
      <c r="HQ185">
        <f>IF($JG185&gt;=20,INDEX($GV:$GV,$JF185+20),"")</f>
      </c>
      <c r="HR185">
        <f>IF($JG185&gt;=21,INDEX($GV:$GV,$JF185+21),"")</f>
      </c>
      <c r="HS185">
        <f>IF($JG185&gt;=22,INDEX($GV:$GV,$JF185+22),"")</f>
      </c>
      <c r="HT185">
        <f>IF($JG185&gt;=23,INDEX($GV:$GV,$JF185+23),"")</f>
      </c>
      <c r="HU185">
        <f>IF($JG185&gt;=24,INDEX($GV:$GV,$JF185+24),"")</f>
      </c>
      <c r="HV185">
        <f>IF($JG185&gt;=25,INDEX($GV:$GV,$JF185+25),"")</f>
      </c>
      <c r="HW185">
        <f>IF($JG185&gt;=26,INDEX($GV:$GV,$JF185+26),"")</f>
      </c>
      <c r="HX185">
        <f>IF($JG185&gt;=27,INDEX($GV:$GV,$JF185+27),"")</f>
      </c>
      <c r="HY185">
        <f>IF($JG185&gt;=28,INDEX($GV:$GV,$JF185+28),"")</f>
      </c>
      <c r="HZ185">
        <f>IF($JG185&gt;=29,INDEX($GV:$GV,$JF185+29),"")</f>
      </c>
      <c r="IA185">
        <f>IF($JG185&gt;=30,INDEX($GV:$GV,$JF185+30),"")</f>
      </c>
      <c r="IB185">
        <f>IF($JG185&gt;=31,INDEX($GV:$GV,$JF185+31),"")</f>
      </c>
      <c r="IC185">
        <f>IF($JG185&gt;=32,INDEX($GV:$GV,$JF185+32),"")</f>
      </c>
      <c r="ID185">
        <f>IF($JG185&gt;=33,INDEX($GV:$GV,$JF185+33),"")</f>
      </c>
      <c r="IE185">
        <f>IF($JG185&gt;=34,INDEX($GV:$GV,$JF185+34),"")</f>
      </c>
      <c r="IF185">
        <f>IF($JG185&gt;=35,INDEX($GV:$GV,$JF185+35),"")</f>
      </c>
      <c r="IG185">
        <f>IF($JG185&gt;=36,INDEX($GV:$GV,$JF185+36),"")</f>
      </c>
      <c r="IH185">
        <f>IF($JG185&gt;=37,INDEX($GV:$GV,$JF185+37),"")</f>
      </c>
      <c r="II185">
        <f>IF($JG185&gt;=38,INDEX($GV:$GV,$JF185+38),"")</f>
      </c>
      <c r="IJ185">
        <f>IF($JG185&gt;=39,INDEX($GV:$GV,$JF185+39),"")</f>
      </c>
      <c r="IK185">
        <f>IF($JG185&gt;=40,INDEX($GV:$GV,$JF185+40),"")</f>
      </c>
      <c r="IL185">
        <f>IF($JG185&gt;=41,INDEX($GV:$GV,$JF185+41),"")</f>
      </c>
      <c r="IM185">
        <f>IF($JG185&gt;=42,INDEX($GV:$GV,$JF185+42),"")</f>
      </c>
      <c r="IN185">
        <f>IF($JG185&gt;=43,INDEX($GV:$GV,$JF185+43),"")</f>
      </c>
      <c r="IO185">
        <f>IF($JG185&gt;=44,INDEX($GV:$GV,$JF185+44),"")</f>
      </c>
      <c r="IP185">
        <f>IF($JG185&gt;=45,INDEX($GV:$GV,$JF185+45),"")</f>
      </c>
      <c r="IQ185">
        <f>IF($JG185&gt;=46,INDEX($GV:$GV,$JF185+46),"")</f>
      </c>
      <c r="IR185">
        <f>IF($JG185&gt;=47,INDEX($GV:$GV,$JF185+47),"")</f>
      </c>
      <c r="IS185">
        <f>IF($JG185&gt;=48,INDEX($GV:$GV,$JF185+48),"")</f>
      </c>
      <c r="IT185">
        <f>IF($JG185&gt;=49,INDEX($GV:$GV,$JF185+49),"")</f>
      </c>
      <c r="IU185">
        <f>IF($JG185&gt;=50,INDEX($GV:$GV,$JF185+50),"")</f>
      </c>
      <c r="IV185">
        <f>IF($JG185&gt;=51,INDEX($GV:$GV,$JF185+51),"")</f>
      </c>
      <c r="IW185">
        <f>IF($JG185&gt;=52,INDEX($GV:$GV,$JF185+52),"")</f>
      </c>
      <c r="IX185">
        <f>IF($JG185&gt;=53,INDEX($GV:$GV,$JF185+53),"")</f>
      </c>
      <c r="IY185">
        <f>IF($JG185&gt;=54,INDEX($GV:$GV,$JF185+54),"")</f>
      </c>
      <c r="IZ185">
        <f>IF($JG185&gt;=55,INDEX($GV:$GV,$JF185+55),"")</f>
      </c>
      <c r="JA185">
        <f>IF($JG185&gt;=56,INDEX($GV:$GV,$JF185+56),"")</f>
      </c>
      <c r="JB185">
        <f>IF($JG185&gt;=57,INDEX($GV:$GV,$JF185+57),"")</f>
      </c>
      <c r="JC185">
        <f>IF($JG185&gt;=58,INDEX($GV:$GV,$JF185+58),"")</f>
      </c>
      <c r="JD185">
        <f>IF($JG185&gt;=59,INDEX($GV:$GV,$JF185+59),"")</f>
      </c>
      <c r="JE185">
        <f>IF($JG185&gt;=60,INDEX($GV:$GV,$JF185+60),"")</f>
      </c>
      <c r="JF185">
        <f>IFERROR(MATCH($GU185,$GV$2:$GV$322,0)+1,0)</f>
      </c>
      <c r="JG185">
        <f>IFERROR(INDEX($GW$2:$GW$322,MATCH($GU185,$GV$2:$GV$322,0)),0)</f>
      </c>
      <c r="JH185" t="s">
        <v>44</v>
      </c>
      <c r="JI185" t="s">
        <v>44</v>
      </c>
    </row>
    <row r="186" spans="1:269" x14ac:dyDescent="0.25">
      <c r="R186">
        <f>IF(OR($U186="",$Q186=""),"",IFERROR($U186/$Q186,0))</f>
      </c>
      <c r="S186">
        <f>IF($U186="","",
SUM($T186,$V186,$AA186,$W186,$Y186)*
(1-IF($AB186="",0,VALUE($AB186)/100)))</f>
      </c>
      <c r="T186">
        <f>IF($U186="","",$U186)</f>
      </c>
      <c r="V186">
        <f>IF($U186="","",
IF($O186="","",
IF(ISNUMBER(SEARCH("exempt",LOWER($O186))),0,
$U186*(VALUE(SUBSTITUTE($O186,"%",""))/100))))</f>
      </c>
      <c r="AC186">
        <f>IFERROR(IF(FIND(" - ",$K186)&gt;0,MID($K186,FIND(" - ",$K186)+3,LEN($K186)),""),"")</f>
      </c>
      <c r="AL186" t="s">
        <v>879</v>
      </c>
      <c r="AQ186" t="s">
        <v>880</v>
      </c>
      <c r="AT186">
        <f>IFERROR(LEFT($K186,FIND(" - ",$K186)-1),$K186)</f>
      </c>
      <c r="AW186">
        <f>IF($CL186&gt;=1,INDEX($AU:$AU,$CK186+1),"")</f>
      </c>
      <c r="AX186">
        <f>IF($CL186&gt;=2,INDEX($AU:$AU,$CK186+2),"")</f>
      </c>
      <c r="AY186">
        <f>IF($CL186&gt;=3,INDEX($AU:$AU,$CK186+3),"")</f>
      </c>
      <c r="AZ186">
        <f>IF($CL186&gt;=4,INDEX($AU:$AU,$CK186+4),"")</f>
      </c>
      <c r="BA186">
        <f>IF($CL186&gt;=5,INDEX($AU:$AU,$CK186+5),"")</f>
      </c>
      <c r="BB186">
        <f>IF($CL186&gt;=6,INDEX($AU:$AU,$CK186+6),"")</f>
      </c>
      <c r="BC186">
        <f>IF($CL186&gt;=7,INDEX($AU:$AU,$CK186+7),"")</f>
      </c>
      <c r="BD186">
        <f>IF($CL186&gt;=8,INDEX($AU:$AU,$CK186+8),"")</f>
      </c>
      <c r="BE186">
        <f>IF($CL186&gt;=9,INDEX($AU:$AU,$CK186+9),"")</f>
      </c>
      <c r="BF186">
        <f>IF($CL186&gt;=10,INDEX($AU:$AU,$CK186+10),"")</f>
      </c>
      <c r="BG186">
        <f>IF($CL186&gt;=11,INDEX($AU:$AU,$CK186+11),"")</f>
      </c>
      <c r="BH186">
        <f>IF($CL186&gt;=12,INDEX($AU:$AU,$CK186+12),"")</f>
      </c>
      <c r="BI186">
        <f>IF($CL186&gt;=13,INDEX($AU:$AU,$CK186+13),"")</f>
      </c>
      <c r="BJ186">
        <f>IF($CL186&gt;=14,INDEX($AU:$AU,$CK186+14),"")</f>
      </c>
      <c r="BK186">
        <f>IF($CL186&gt;=15,INDEX($AU:$AU,$CK186+15),"")</f>
      </c>
      <c r="BL186">
        <f>IF($CL186&gt;=16,INDEX($AU:$AU,$CK186+16),"")</f>
      </c>
      <c r="BM186">
        <f>IF($CL186&gt;=17,INDEX($AU:$AU,$CK186+17),"")</f>
      </c>
      <c r="BN186">
        <f>IF($CL186&gt;=18,INDEX($AU:$AU,$CK186+18),"")</f>
      </c>
      <c r="BO186">
        <f>IF($CL186&gt;=19,INDEX($AU:$AU,$CK186+19),"")</f>
      </c>
      <c r="BP186">
        <f>IF($CL186&gt;=20,INDEX($AU:$AU,$CK186+20),"")</f>
      </c>
      <c r="BQ186">
        <f>IF($CL186&gt;=21,INDEX($AU:$AU,$CK186+21),"")</f>
      </c>
      <c r="BR186">
        <f>IF($CL186&gt;=22,INDEX($AU:$AU,$CK186+22),"")</f>
      </c>
      <c r="BS186">
        <f>IF($CL186&gt;=23,INDEX($AU:$AU,$CK186+23),"")</f>
      </c>
      <c r="BT186">
        <f>IF($CL186&gt;=24,INDEX($AU:$AU,$CK186+24),"")</f>
      </c>
      <c r="BU186">
        <f>IF($CL186&gt;=25,INDEX($AU:$AU,$CK186+25),"")</f>
      </c>
      <c r="BV186">
        <f>IF($CL186&gt;=26,INDEX($AU:$AU,$CK186+26),"")</f>
      </c>
      <c r="BW186">
        <f>IF($CL186&gt;=27,INDEX($AU:$AU,$CK186+27),"")</f>
      </c>
      <c r="BX186">
        <f>IF($CL186&gt;=28,INDEX($AU:$AU,$CK186+28),"")</f>
      </c>
      <c r="BY186">
        <f>IF($CL186&gt;=29,INDEX($AU:$AU,$CK186+29),"")</f>
      </c>
      <c r="BZ186">
        <f>IF($CL186&gt;=30,INDEX($AU:$AU,$CK186+30),"")</f>
      </c>
      <c r="CA186">
        <f>IF($CL186&gt;=31,INDEX($AU:$AU,$CK186+31),"")</f>
      </c>
      <c r="CB186">
        <f>IF($CL186&gt;=32,INDEX($AU:$AU,$CK186+32),"")</f>
      </c>
      <c r="CC186">
        <f>IF($CL186&gt;=33,INDEX($AU:$AU,$CK186+33),"")</f>
      </c>
      <c r="CD186">
        <f>IF($CL186&gt;=34,INDEX($AU:$AU,$CK186+34),"")</f>
      </c>
      <c r="CE186">
        <f>IF($CL186&gt;=35,INDEX($AU:$AU,$CK186+35),"")</f>
      </c>
      <c r="CF186">
        <f>IF($CL186&gt;=36,INDEX($AU:$AU,$CK186+36),"")</f>
      </c>
      <c r="CG186">
        <f>IF($CL186&gt;=37,INDEX($AU:$AU,$CK186+37),"")</f>
      </c>
      <c r="CH186">
        <f>IF($CL186&gt;=38,INDEX($AU:$AU,$CK186+38),"")</f>
      </c>
      <c r="CI186">
        <f>IF($CL186&gt;=39,INDEX($AU:$AU,$CK186+39),"")</f>
      </c>
      <c r="CJ186">
        <f>IF($CL186&gt;=40,INDEX($AU:$AU,$CK186+40),"")</f>
      </c>
      <c r="CK186">
        <f>IFERROR(MATCH($AT186,$AU$2:$AU$133,0)+1,0)</f>
      </c>
      <c r="CL186">
        <f>IFERROR(INDEX($AV$2:$AV$133,MATCH($AT186,$AU$2:$AU$133,0)),0)</f>
      </c>
      <c r="CM186">
        <f>IFERROR(LEFT($L186,FIND(" - ",$L186)-1),$L186)</f>
      </c>
      <c r="CN186" t="s">
        <v>149</v>
      </c>
      <c r="CP186">
        <f>IF($DK186&gt;=1,INDEX($CN:$CN,$DJ186+1),"")</f>
      </c>
      <c r="CQ186">
        <f>IF($DK186&gt;=2,INDEX($CN:$CN,$DJ186+2),"")</f>
      </c>
      <c r="CR186">
        <f>IF($DK186&gt;=3,INDEX($CN:$CN,$DJ186+3),"")</f>
      </c>
      <c r="CS186">
        <f>IF($DK186&gt;=4,INDEX($CN:$CN,$DJ186+4),"")</f>
      </c>
      <c r="CT186">
        <f>IF($DK186&gt;=5,INDEX($CN:$CN,$DJ186+5),"")</f>
      </c>
      <c r="CU186">
        <f>IF($DK186&gt;=6,INDEX($CN:$CN,$DJ186+6),"")</f>
      </c>
      <c r="CV186">
        <f>IF($DK186&gt;=7,INDEX($CN:$CN,$DJ186+7),"")</f>
      </c>
      <c r="CW186">
        <f>IF($DK186&gt;=8,INDEX($CN:$CN,$DJ186+8),"")</f>
      </c>
      <c r="CX186">
        <f>IF($DK186&gt;=9,INDEX($CN:$CN,$DJ186+9),"")</f>
      </c>
      <c r="CY186">
        <f>IF($DK186&gt;=10,INDEX($CN:$CN,$DJ186+10),"")</f>
      </c>
      <c r="CZ186">
        <f>IF($DK186&gt;=11,INDEX($CN:$CN,$DJ186+11),"")</f>
      </c>
      <c r="DA186">
        <f>IF($DK186&gt;=12,INDEX($CN:$CN,$DJ186+12),"")</f>
      </c>
      <c r="DB186">
        <f>IF($DK186&gt;=13,INDEX($CN:$CN,$DJ186+13),"")</f>
      </c>
      <c r="DC186">
        <f>IF($DK186&gt;=14,INDEX($CN:$CN,$DJ186+14),"")</f>
      </c>
      <c r="DD186">
        <f>IF($DK186&gt;=15,INDEX($CN:$CN,$DJ186+15),"")</f>
      </c>
      <c r="DE186">
        <f>IF($DK186&gt;=16,INDEX($CN:$CN,$DJ186+16),"")</f>
      </c>
      <c r="DF186">
        <f>IF($DK186&gt;=17,INDEX($CN:$CN,$DJ186+17),"")</f>
      </c>
      <c r="DG186">
        <f>IF($DK186&gt;=18,INDEX($CN:$CN,$DJ186+18),"")</f>
      </c>
      <c r="DH186">
        <f>IF($DK186&gt;=19,INDEX($CN:$CN,$DJ186+19),"")</f>
      </c>
      <c r="DI186">
        <f>IF($DK186&gt;=20,INDEX($CN:$CN,$DJ186+20),"")</f>
      </c>
      <c r="DJ186">
        <f>IFERROR(MATCH($CM186,$CN$2:$CN$1089,0)+1,0)</f>
      </c>
      <c r="DK186">
        <f>IFERROR(INDEX($CO$2:$CO$1089,MATCH($CM186,$CN$2:$CN$1089,0)),0)</f>
      </c>
      <c r="DL186">
        <f>IFERROR(INDEX($AS:$AS,MATCH($O186,$AR:$AR,0))&amp;"","")</f>
      </c>
      <c r="DP186">
        <f>IF($GS186&gt;=1,INDEX($DM:$DM,$GR186+1),"")</f>
      </c>
      <c r="DQ186">
        <f>IF($GS186&gt;=2,INDEX($DM:$DM,$GR186+2),"")</f>
      </c>
      <c r="DR186">
        <f>IF($GS186&gt;=3,INDEX($DM:$DM,$GR186+3),"")</f>
      </c>
      <c r="DS186">
        <f>IF($GS186&gt;=4,INDEX($DM:$DM,$GR186+4),"")</f>
      </c>
      <c r="DT186">
        <f>IF($GS186&gt;=5,INDEX($DM:$DM,$GR186+5),"")</f>
      </c>
      <c r="DU186">
        <f>IF($GS186&gt;=6,INDEX($DM:$DM,$GR186+6),"")</f>
      </c>
      <c r="DV186">
        <f>IF($GS186&gt;=7,INDEX($DM:$DM,$GR186+7),"")</f>
      </c>
      <c r="DW186">
        <f>IF($GS186&gt;=8,INDEX($DM:$DM,$GR186+8),"")</f>
      </c>
      <c r="DX186">
        <f>IF($GS186&gt;=9,INDEX($DM:$DM,$GR186+9),"")</f>
      </c>
      <c r="DY186">
        <f>IF($GS186&gt;=10,INDEX($DM:$DM,$GR186+10),"")</f>
      </c>
      <c r="DZ186">
        <f>IF($GS186&gt;=11,INDEX($DM:$DM,$GR186+11),"")</f>
      </c>
      <c r="EA186">
        <f>IF($GS186&gt;=12,INDEX($DM:$DM,$GR186+12),"")</f>
      </c>
      <c r="EB186">
        <f>IF($GS186&gt;=13,INDEX($DM:$DM,$GR186+13),"")</f>
      </c>
      <c r="EC186">
        <f>IF($GS186&gt;=14,INDEX($DM:$DM,$GR186+14),"")</f>
      </c>
      <c r="ED186">
        <f>IF($GS186&gt;=15,INDEX($DM:$DM,$GR186+15),"")</f>
      </c>
      <c r="EE186">
        <f>IF($GS186&gt;=16,INDEX($DM:$DM,$GR186+16),"")</f>
      </c>
      <c r="EF186">
        <f>IF($GS186&gt;=17,INDEX($DM:$DM,$GR186+17),"")</f>
      </c>
      <c r="EG186">
        <f>IF($GS186&gt;=18,INDEX($DM:$DM,$GR186+18),"")</f>
      </c>
      <c r="EH186">
        <f>IF($GS186&gt;=19,INDEX($DM:$DM,$GR186+19),"")</f>
      </c>
      <c r="EI186">
        <f>IF($GS186&gt;=20,INDEX($DM:$DM,$GR186+20),"")</f>
      </c>
      <c r="EJ186">
        <f>IF($GS186&gt;=21,INDEX($DM:$DM,$GR186+21),"")</f>
      </c>
      <c r="EK186">
        <f>IF($GS186&gt;=22,INDEX($DM:$DM,$GR186+22),"")</f>
      </c>
      <c r="EL186">
        <f>IF($GS186&gt;=23,INDEX($DM:$DM,$GR186+23),"")</f>
      </c>
      <c r="EM186">
        <f>IF($GS186&gt;=24,INDEX($DM:$DM,$GR186+24),"")</f>
      </c>
      <c r="EN186">
        <f>IF($GS186&gt;=25,INDEX($DM:$DM,$GR186+25),"")</f>
      </c>
      <c r="EO186">
        <f>IF($GS186&gt;=26,INDEX($DM:$DM,$GR186+26),"")</f>
      </c>
      <c r="EP186">
        <f>IF($GS186&gt;=27,INDEX($DM:$DM,$GR186+27),"")</f>
      </c>
      <c r="EQ186">
        <f>IF($GS186&gt;=28,INDEX($DM:$DM,$GR186+28),"")</f>
      </c>
      <c r="ER186">
        <f>IF($GS186&gt;=29,INDEX($DM:$DM,$GR186+29),"")</f>
      </c>
      <c r="ES186">
        <f>IF($GS186&gt;=30,INDEX($DM:$DM,$GR186+30),"")</f>
      </c>
      <c r="ET186">
        <f>IF($GS186&gt;=31,INDEX($DM:$DM,$GR186+31),"")</f>
      </c>
      <c r="EU186">
        <f>IF($GS186&gt;=32,INDEX($DM:$DM,$GR186+32),"")</f>
      </c>
      <c r="EV186">
        <f>IF($GS186&gt;=33,INDEX($DM:$DM,$GR186+33),"")</f>
      </c>
      <c r="EW186">
        <f>IF($GS186&gt;=34,INDEX($DM:$DM,$GR186+34),"")</f>
      </c>
      <c r="EX186">
        <f>IF($GS186&gt;=35,INDEX($DM:$DM,$GR186+35),"")</f>
      </c>
      <c r="EY186">
        <f>IF($GS186&gt;=36,INDEX($DM:$DM,$GR186+36),"")</f>
      </c>
      <c r="EZ186">
        <f>IF($GS186&gt;=37,INDEX($DM:$DM,$GR186+37),"")</f>
      </c>
      <c r="FA186">
        <f>IF($GS186&gt;=38,INDEX($DM:$DM,$GR186+38),"")</f>
      </c>
      <c r="FB186">
        <f>IF($GS186&gt;=39,INDEX($DM:$DM,$GR186+39),"")</f>
      </c>
      <c r="FC186">
        <f>IF($GS186&gt;=40,INDEX($DM:$DM,$GR186+40),"")</f>
      </c>
      <c r="FD186">
        <f>IF($GS186&gt;=1,INDEX($DN:$DN,$GR186+1),"")</f>
      </c>
      <c r="FE186">
        <f>IF($GS186&gt;=2,INDEX($DN:$DN,$GR186+2),"")</f>
      </c>
      <c r="FF186">
        <f>IF($GS186&gt;=3,INDEX($DN:$DN,$GR186+3),"")</f>
      </c>
      <c r="FG186">
        <f>IF($GS186&gt;=4,INDEX($DN:$DN,$GR186+4),"")</f>
      </c>
      <c r="FH186">
        <f>IF($GS186&gt;=5,INDEX($DN:$DN,$GR186+5),"")</f>
      </c>
      <c r="FI186">
        <f>IF($GS186&gt;=6,INDEX($DN:$DN,$GR186+6),"")</f>
      </c>
      <c r="FJ186">
        <f>IF($GS186&gt;=7,INDEX($DN:$DN,$GR186+7),"")</f>
      </c>
      <c r="FK186">
        <f>IF($GS186&gt;=8,INDEX($DN:$DN,$GR186+8),"")</f>
      </c>
      <c r="FL186">
        <f>IF($GS186&gt;=9,INDEX($DN:$DN,$GR186+9),"")</f>
      </c>
      <c r="FM186">
        <f>IF($GS186&gt;=10,INDEX($DN:$DN,$GR186+10),"")</f>
      </c>
      <c r="FN186">
        <f>IF($GS186&gt;=11,INDEX($DN:$DN,$GR186+11),"")</f>
      </c>
      <c r="FO186">
        <f>IF($GS186&gt;=12,INDEX($DN:$DN,$GR186+12),"")</f>
      </c>
      <c r="FP186">
        <f>IF($GS186&gt;=13,INDEX($DN:$DN,$GR186+13),"")</f>
      </c>
      <c r="FQ186">
        <f>IF($GS186&gt;=14,INDEX($DN:$DN,$GR186+14),"")</f>
      </c>
      <c r="FR186">
        <f>IF($GS186&gt;=15,INDEX($DN:$DN,$GR186+15),"")</f>
      </c>
      <c r="FS186">
        <f>IF($GS186&gt;=16,INDEX($DN:$DN,$GR186+16),"")</f>
      </c>
      <c r="FT186">
        <f>IF($GS186&gt;=17,INDEX($DN:$DN,$GR186+17),"")</f>
      </c>
      <c r="FU186">
        <f>IF($GS186&gt;=18,INDEX($DN:$DN,$GR186+18),"")</f>
      </c>
      <c r="FV186">
        <f>IF($GS186&gt;=19,INDEX($DN:$DN,$GR186+19),"")</f>
      </c>
      <c r="FW186">
        <f>IF($GS186&gt;=20,INDEX($DN:$DN,$GR186+20),"")</f>
      </c>
      <c r="FX186">
        <f>IF($GS186&gt;=21,INDEX($DN:$DN,$GR186+21),"")</f>
      </c>
      <c r="FY186">
        <f>IF($GS186&gt;=22,INDEX($DN:$DN,$GR186+22),"")</f>
      </c>
      <c r="FZ186">
        <f>IF($GS186&gt;=23,INDEX($DN:$DN,$GR186+23),"")</f>
      </c>
      <c r="GA186">
        <f>IF($GS186&gt;=24,INDEX($DN:$DN,$GR186+24),"")</f>
      </c>
      <c r="GB186">
        <f>IF($GS186&gt;=25,INDEX($DN:$DN,$GR186+25),"")</f>
      </c>
      <c r="GC186">
        <f>IF($GS186&gt;=26,INDEX($DN:$DN,$GR186+26),"")</f>
      </c>
      <c r="GD186">
        <f>IF($GS186&gt;=27,INDEX($DN:$DN,$GR186+27),"")</f>
      </c>
      <c r="GE186">
        <f>IF($GS186&gt;=28,INDEX($DN:$DN,$GR186+28),"")</f>
      </c>
      <c r="GF186">
        <f>IF($GS186&gt;=29,INDEX($DN:$DN,$GR186+29),"")</f>
      </c>
      <c r="GG186">
        <f>IF($GS186&gt;=30,INDEX($DN:$DN,$GR186+30),"")</f>
      </c>
      <c r="GH186">
        <f>IF($GS186&gt;=31,INDEX($DN:$DN,$GR186+31),"")</f>
      </c>
      <c r="GI186">
        <f>IF($GS186&gt;=32,INDEX($DN:$DN,$GR186+32),"")</f>
      </c>
      <c r="GJ186">
        <f>IF($GS186&gt;=33,INDEX($DN:$DN,$GR186+33),"")</f>
      </c>
      <c r="GK186">
        <f>IF($GS186&gt;=34,INDEX($DN:$DN,$GR186+34),"")</f>
      </c>
      <c r="GL186">
        <f>IF($GS186&gt;=35,INDEX($DN:$DN,$GR186+35),"")</f>
      </c>
      <c r="GM186">
        <f>IF($GS186&gt;=36,INDEX($DN:$DN,$GR186+36),"")</f>
      </c>
      <c r="GN186">
        <f>IF($GS186&gt;=37,INDEX($DN:$DN,$GR186+37),"")</f>
      </c>
      <c r="GO186">
        <f>IF($GS186&gt;=38,INDEX($DN:$DN,$GR186+38),"")</f>
      </c>
      <c r="GP186">
        <f>IF($GS186&gt;=39,INDEX($DN:$DN,$GR186+39),"")</f>
      </c>
      <c r="GQ186">
        <f>IF($GS186&gt;=40,INDEX($DN:$DN,$GR186+40),"")</f>
      </c>
      <c r="GR186">
        <f>IFERROR(MATCH($DL186,$DM$2:$DM$148,0)+1,0)</f>
      </c>
      <c r="GS186">
        <f>IFERROR(INDEX($DO$2:$DO$148,MATCH($DL186,$DM$2:$DM$148,0)),0)</f>
      </c>
      <c r="GT186">
        <f>IFERROR(MATCH($Z186,$DP$186:$FC$186,0),0)</f>
      </c>
      <c r="GU186">
        <f>IF($GT186&gt;0,INDEX($FD$186:$GQ$186,$GT186),"")</f>
      </c>
      <c r="GV186" t="s">
        <v>287</v>
      </c>
      <c r="GX186">
        <f>IF($JG186&gt;=1,INDEX($GV:$GV,$JF186+1),"")</f>
      </c>
      <c r="GY186">
        <f>IF($JG186&gt;=2,INDEX($GV:$GV,$JF186+2),"")</f>
      </c>
      <c r="GZ186">
        <f>IF($JG186&gt;=3,INDEX($GV:$GV,$JF186+3),"")</f>
      </c>
      <c r="HA186">
        <f>IF($JG186&gt;=4,INDEX($GV:$GV,$JF186+4),"")</f>
      </c>
      <c r="HB186">
        <f>IF($JG186&gt;=5,INDEX($GV:$GV,$JF186+5),"")</f>
      </c>
      <c r="HC186">
        <f>IF($JG186&gt;=6,INDEX($GV:$GV,$JF186+6),"")</f>
      </c>
      <c r="HD186">
        <f>IF($JG186&gt;=7,INDEX($GV:$GV,$JF186+7),"")</f>
      </c>
      <c r="HE186">
        <f>IF($JG186&gt;=8,INDEX($GV:$GV,$JF186+8),"")</f>
      </c>
      <c r="HF186">
        <f>IF($JG186&gt;=9,INDEX($GV:$GV,$JF186+9),"")</f>
      </c>
      <c r="HG186">
        <f>IF($JG186&gt;=10,INDEX($GV:$GV,$JF186+10),"")</f>
      </c>
      <c r="HH186">
        <f>IF($JG186&gt;=11,INDEX($GV:$GV,$JF186+11),"")</f>
      </c>
      <c r="HI186">
        <f>IF($JG186&gt;=12,INDEX($GV:$GV,$JF186+12),"")</f>
      </c>
      <c r="HJ186">
        <f>IF($JG186&gt;=13,INDEX($GV:$GV,$JF186+13),"")</f>
      </c>
      <c r="HK186">
        <f>IF($JG186&gt;=14,INDEX($GV:$GV,$JF186+14),"")</f>
      </c>
      <c r="HL186">
        <f>IF($JG186&gt;=15,INDEX($GV:$GV,$JF186+15),"")</f>
      </c>
      <c r="HM186">
        <f>IF($JG186&gt;=16,INDEX($GV:$GV,$JF186+16),"")</f>
      </c>
      <c r="HN186">
        <f>IF($JG186&gt;=17,INDEX($GV:$GV,$JF186+17),"")</f>
      </c>
      <c r="HO186">
        <f>IF($JG186&gt;=18,INDEX($GV:$GV,$JF186+18),"")</f>
      </c>
      <c r="HP186">
        <f>IF($JG186&gt;=19,INDEX($GV:$GV,$JF186+19),"")</f>
      </c>
      <c r="HQ186">
        <f>IF($JG186&gt;=20,INDEX($GV:$GV,$JF186+20),"")</f>
      </c>
      <c r="HR186">
        <f>IF($JG186&gt;=21,INDEX($GV:$GV,$JF186+21),"")</f>
      </c>
      <c r="HS186">
        <f>IF($JG186&gt;=22,INDEX($GV:$GV,$JF186+22),"")</f>
      </c>
      <c r="HT186">
        <f>IF($JG186&gt;=23,INDEX($GV:$GV,$JF186+23),"")</f>
      </c>
      <c r="HU186">
        <f>IF($JG186&gt;=24,INDEX($GV:$GV,$JF186+24),"")</f>
      </c>
      <c r="HV186">
        <f>IF($JG186&gt;=25,INDEX($GV:$GV,$JF186+25),"")</f>
      </c>
      <c r="HW186">
        <f>IF($JG186&gt;=26,INDEX($GV:$GV,$JF186+26),"")</f>
      </c>
      <c r="HX186">
        <f>IF($JG186&gt;=27,INDEX($GV:$GV,$JF186+27),"")</f>
      </c>
      <c r="HY186">
        <f>IF($JG186&gt;=28,INDEX($GV:$GV,$JF186+28),"")</f>
      </c>
      <c r="HZ186">
        <f>IF($JG186&gt;=29,INDEX($GV:$GV,$JF186+29),"")</f>
      </c>
      <c r="IA186">
        <f>IF($JG186&gt;=30,INDEX($GV:$GV,$JF186+30),"")</f>
      </c>
      <c r="IB186">
        <f>IF($JG186&gt;=31,INDEX($GV:$GV,$JF186+31),"")</f>
      </c>
      <c r="IC186">
        <f>IF($JG186&gt;=32,INDEX($GV:$GV,$JF186+32),"")</f>
      </c>
      <c r="ID186">
        <f>IF($JG186&gt;=33,INDEX($GV:$GV,$JF186+33),"")</f>
      </c>
      <c r="IE186">
        <f>IF($JG186&gt;=34,INDEX($GV:$GV,$JF186+34),"")</f>
      </c>
      <c r="IF186">
        <f>IF($JG186&gt;=35,INDEX($GV:$GV,$JF186+35),"")</f>
      </c>
      <c r="IG186">
        <f>IF($JG186&gt;=36,INDEX($GV:$GV,$JF186+36),"")</f>
      </c>
      <c r="IH186">
        <f>IF($JG186&gt;=37,INDEX($GV:$GV,$JF186+37),"")</f>
      </c>
      <c r="II186">
        <f>IF($JG186&gt;=38,INDEX($GV:$GV,$JF186+38),"")</f>
      </c>
      <c r="IJ186">
        <f>IF($JG186&gt;=39,INDEX($GV:$GV,$JF186+39),"")</f>
      </c>
      <c r="IK186">
        <f>IF($JG186&gt;=40,INDEX($GV:$GV,$JF186+40),"")</f>
      </c>
      <c r="IL186">
        <f>IF($JG186&gt;=41,INDEX($GV:$GV,$JF186+41),"")</f>
      </c>
      <c r="IM186">
        <f>IF($JG186&gt;=42,INDEX($GV:$GV,$JF186+42),"")</f>
      </c>
      <c r="IN186">
        <f>IF($JG186&gt;=43,INDEX($GV:$GV,$JF186+43),"")</f>
      </c>
      <c r="IO186">
        <f>IF($JG186&gt;=44,INDEX($GV:$GV,$JF186+44),"")</f>
      </c>
      <c r="IP186">
        <f>IF($JG186&gt;=45,INDEX($GV:$GV,$JF186+45),"")</f>
      </c>
      <c r="IQ186">
        <f>IF($JG186&gt;=46,INDEX($GV:$GV,$JF186+46),"")</f>
      </c>
      <c r="IR186">
        <f>IF($JG186&gt;=47,INDEX($GV:$GV,$JF186+47),"")</f>
      </c>
      <c r="IS186">
        <f>IF($JG186&gt;=48,INDEX($GV:$GV,$JF186+48),"")</f>
      </c>
      <c r="IT186">
        <f>IF($JG186&gt;=49,INDEX($GV:$GV,$JF186+49),"")</f>
      </c>
      <c r="IU186">
        <f>IF($JG186&gt;=50,INDEX($GV:$GV,$JF186+50),"")</f>
      </c>
      <c r="IV186">
        <f>IF($JG186&gt;=51,INDEX($GV:$GV,$JF186+51),"")</f>
      </c>
      <c r="IW186">
        <f>IF($JG186&gt;=52,INDEX($GV:$GV,$JF186+52),"")</f>
      </c>
      <c r="IX186">
        <f>IF($JG186&gt;=53,INDEX($GV:$GV,$JF186+53),"")</f>
      </c>
      <c r="IY186">
        <f>IF($JG186&gt;=54,INDEX($GV:$GV,$JF186+54),"")</f>
      </c>
      <c r="IZ186">
        <f>IF($JG186&gt;=55,INDEX($GV:$GV,$JF186+55),"")</f>
      </c>
      <c r="JA186">
        <f>IF($JG186&gt;=56,INDEX($GV:$GV,$JF186+56),"")</f>
      </c>
      <c r="JB186">
        <f>IF($JG186&gt;=57,INDEX($GV:$GV,$JF186+57),"")</f>
      </c>
      <c r="JC186">
        <f>IF($JG186&gt;=58,INDEX($GV:$GV,$JF186+58),"")</f>
      </c>
      <c r="JD186">
        <f>IF($JG186&gt;=59,INDEX($GV:$GV,$JF186+59),"")</f>
      </c>
      <c r="JE186">
        <f>IF($JG186&gt;=60,INDEX($GV:$GV,$JF186+60),"")</f>
      </c>
      <c r="JF186">
        <f>IFERROR(MATCH($GU186,$GV$2:$GV$322,0)+1,0)</f>
      </c>
      <c r="JG186">
        <f>IFERROR(INDEX($GW$2:$GW$322,MATCH($GU186,$GV$2:$GV$322,0)),0)</f>
      </c>
      <c r="JH186" t="s">
        <v>44</v>
      </c>
      <c r="JI186" t="s">
        <v>44</v>
      </c>
    </row>
    <row r="187" spans="1:269" x14ac:dyDescent="0.25">
      <c r="R187">
        <f>IF(OR($U187="",$Q187=""),"",IFERROR($U187/$Q187,0))</f>
      </c>
      <c r="S187">
        <f>IF($U187="","",
SUM($T187,$V187,$AA187,$W187,$Y187)*
(1-IF($AB187="",0,VALUE($AB187)/100)))</f>
      </c>
      <c r="T187">
        <f>IF($U187="","",$U187)</f>
      </c>
      <c r="V187">
        <f>IF($U187="","",
IF($O187="","",
IF(ISNUMBER(SEARCH("exempt",LOWER($O187))),0,
$U187*(VALUE(SUBSTITUTE($O187,"%",""))/100))))</f>
      </c>
      <c r="AC187">
        <f>IFERROR(IF(FIND(" - ",$K187)&gt;0,MID($K187,FIND(" - ",$K187)+3,LEN($K187)),""),"")</f>
      </c>
      <c r="AL187" t="s">
        <v>881</v>
      </c>
      <c r="AQ187" t="s">
        <v>882</v>
      </c>
      <c r="AT187">
        <f>IFERROR(LEFT($K187,FIND(" - ",$K187)-1),$K187)</f>
      </c>
      <c r="AW187">
        <f>IF($CL187&gt;=1,INDEX($AU:$AU,$CK187+1),"")</f>
      </c>
      <c r="AX187">
        <f>IF($CL187&gt;=2,INDEX($AU:$AU,$CK187+2),"")</f>
      </c>
      <c r="AY187">
        <f>IF($CL187&gt;=3,INDEX($AU:$AU,$CK187+3),"")</f>
      </c>
      <c r="AZ187">
        <f>IF($CL187&gt;=4,INDEX($AU:$AU,$CK187+4),"")</f>
      </c>
      <c r="BA187">
        <f>IF($CL187&gt;=5,INDEX($AU:$AU,$CK187+5),"")</f>
      </c>
      <c r="BB187">
        <f>IF($CL187&gt;=6,INDEX($AU:$AU,$CK187+6),"")</f>
      </c>
      <c r="BC187">
        <f>IF($CL187&gt;=7,INDEX($AU:$AU,$CK187+7),"")</f>
      </c>
      <c r="BD187">
        <f>IF($CL187&gt;=8,INDEX($AU:$AU,$CK187+8),"")</f>
      </c>
      <c r="BE187">
        <f>IF($CL187&gt;=9,INDEX($AU:$AU,$CK187+9),"")</f>
      </c>
      <c r="BF187">
        <f>IF($CL187&gt;=10,INDEX($AU:$AU,$CK187+10),"")</f>
      </c>
      <c r="BG187">
        <f>IF($CL187&gt;=11,INDEX($AU:$AU,$CK187+11),"")</f>
      </c>
      <c r="BH187">
        <f>IF($CL187&gt;=12,INDEX($AU:$AU,$CK187+12),"")</f>
      </c>
      <c r="BI187">
        <f>IF($CL187&gt;=13,INDEX($AU:$AU,$CK187+13),"")</f>
      </c>
      <c r="BJ187">
        <f>IF($CL187&gt;=14,INDEX($AU:$AU,$CK187+14),"")</f>
      </c>
      <c r="BK187">
        <f>IF($CL187&gt;=15,INDEX($AU:$AU,$CK187+15),"")</f>
      </c>
      <c r="BL187">
        <f>IF($CL187&gt;=16,INDEX($AU:$AU,$CK187+16),"")</f>
      </c>
      <c r="BM187">
        <f>IF($CL187&gt;=17,INDEX($AU:$AU,$CK187+17),"")</f>
      </c>
      <c r="BN187">
        <f>IF($CL187&gt;=18,INDEX($AU:$AU,$CK187+18),"")</f>
      </c>
      <c r="BO187">
        <f>IF($CL187&gt;=19,INDEX($AU:$AU,$CK187+19),"")</f>
      </c>
      <c r="BP187">
        <f>IF($CL187&gt;=20,INDEX($AU:$AU,$CK187+20),"")</f>
      </c>
      <c r="BQ187">
        <f>IF($CL187&gt;=21,INDEX($AU:$AU,$CK187+21),"")</f>
      </c>
      <c r="BR187">
        <f>IF($CL187&gt;=22,INDEX($AU:$AU,$CK187+22),"")</f>
      </c>
      <c r="BS187">
        <f>IF($CL187&gt;=23,INDEX($AU:$AU,$CK187+23),"")</f>
      </c>
      <c r="BT187">
        <f>IF($CL187&gt;=24,INDEX($AU:$AU,$CK187+24),"")</f>
      </c>
      <c r="BU187">
        <f>IF($CL187&gt;=25,INDEX($AU:$AU,$CK187+25),"")</f>
      </c>
      <c r="BV187">
        <f>IF($CL187&gt;=26,INDEX($AU:$AU,$CK187+26),"")</f>
      </c>
      <c r="BW187">
        <f>IF($CL187&gt;=27,INDEX($AU:$AU,$CK187+27),"")</f>
      </c>
      <c r="BX187">
        <f>IF($CL187&gt;=28,INDEX($AU:$AU,$CK187+28),"")</f>
      </c>
      <c r="BY187">
        <f>IF($CL187&gt;=29,INDEX($AU:$AU,$CK187+29),"")</f>
      </c>
      <c r="BZ187">
        <f>IF($CL187&gt;=30,INDEX($AU:$AU,$CK187+30),"")</f>
      </c>
      <c r="CA187">
        <f>IF($CL187&gt;=31,INDEX($AU:$AU,$CK187+31),"")</f>
      </c>
      <c r="CB187">
        <f>IF($CL187&gt;=32,INDEX($AU:$AU,$CK187+32),"")</f>
      </c>
      <c r="CC187">
        <f>IF($CL187&gt;=33,INDEX($AU:$AU,$CK187+33),"")</f>
      </c>
      <c r="CD187">
        <f>IF($CL187&gt;=34,INDEX($AU:$AU,$CK187+34),"")</f>
      </c>
      <c r="CE187">
        <f>IF($CL187&gt;=35,INDEX($AU:$AU,$CK187+35),"")</f>
      </c>
      <c r="CF187">
        <f>IF($CL187&gt;=36,INDEX($AU:$AU,$CK187+36),"")</f>
      </c>
      <c r="CG187">
        <f>IF($CL187&gt;=37,INDEX($AU:$AU,$CK187+37),"")</f>
      </c>
      <c r="CH187">
        <f>IF($CL187&gt;=38,INDEX($AU:$AU,$CK187+38),"")</f>
      </c>
      <c r="CI187">
        <f>IF($CL187&gt;=39,INDEX($AU:$AU,$CK187+39),"")</f>
      </c>
      <c r="CJ187">
        <f>IF($CL187&gt;=40,INDEX($AU:$AU,$CK187+40),"")</f>
      </c>
      <c r="CK187">
        <f>IFERROR(MATCH($AT187,$AU$2:$AU$133,0)+1,0)</f>
      </c>
      <c r="CL187">
        <f>IFERROR(INDEX($AV$2:$AV$133,MATCH($AT187,$AU$2:$AU$133,0)),0)</f>
      </c>
      <c r="CM187">
        <f>IFERROR(LEFT($L187,FIND(" - ",$L187)-1),$L187)</f>
      </c>
      <c r="CN187" t="s">
        <v>883</v>
      </c>
      <c r="CO187">
        <v>1</v>
      </c>
      <c r="CP187">
        <f>IF($DK187&gt;=1,INDEX($CN:$CN,$DJ187+1),"")</f>
      </c>
      <c r="CQ187">
        <f>IF($DK187&gt;=2,INDEX($CN:$CN,$DJ187+2),"")</f>
      </c>
      <c r="CR187">
        <f>IF($DK187&gt;=3,INDEX($CN:$CN,$DJ187+3),"")</f>
      </c>
      <c r="CS187">
        <f>IF($DK187&gt;=4,INDEX($CN:$CN,$DJ187+4),"")</f>
      </c>
      <c r="CT187">
        <f>IF($DK187&gt;=5,INDEX($CN:$CN,$DJ187+5),"")</f>
      </c>
      <c r="CU187">
        <f>IF($DK187&gt;=6,INDEX($CN:$CN,$DJ187+6),"")</f>
      </c>
      <c r="CV187">
        <f>IF($DK187&gt;=7,INDEX($CN:$CN,$DJ187+7),"")</f>
      </c>
      <c r="CW187">
        <f>IF($DK187&gt;=8,INDEX($CN:$CN,$DJ187+8),"")</f>
      </c>
      <c r="CX187">
        <f>IF($DK187&gt;=9,INDEX($CN:$CN,$DJ187+9),"")</f>
      </c>
      <c r="CY187">
        <f>IF($DK187&gt;=10,INDEX($CN:$CN,$DJ187+10),"")</f>
      </c>
      <c r="CZ187">
        <f>IF($DK187&gt;=11,INDEX($CN:$CN,$DJ187+11),"")</f>
      </c>
      <c r="DA187">
        <f>IF($DK187&gt;=12,INDEX($CN:$CN,$DJ187+12),"")</f>
      </c>
      <c r="DB187">
        <f>IF($DK187&gt;=13,INDEX($CN:$CN,$DJ187+13),"")</f>
      </c>
      <c r="DC187">
        <f>IF($DK187&gt;=14,INDEX($CN:$CN,$DJ187+14),"")</f>
      </c>
      <c r="DD187">
        <f>IF($DK187&gt;=15,INDEX($CN:$CN,$DJ187+15),"")</f>
      </c>
      <c r="DE187">
        <f>IF($DK187&gt;=16,INDEX($CN:$CN,$DJ187+16),"")</f>
      </c>
      <c r="DF187">
        <f>IF($DK187&gt;=17,INDEX($CN:$CN,$DJ187+17),"")</f>
      </c>
      <c r="DG187">
        <f>IF($DK187&gt;=18,INDEX($CN:$CN,$DJ187+18),"")</f>
      </c>
      <c r="DH187">
        <f>IF($DK187&gt;=19,INDEX($CN:$CN,$DJ187+19),"")</f>
      </c>
      <c r="DI187">
        <f>IF($DK187&gt;=20,INDEX($CN:$CN,$DJ187+20),"")</f>
      </c>
      <c r="DJ187">
        <f>IFERROR(MATCH($CM187,$CN$2:$CN$1089,0)+1,0)</f>
      </c>
      <c r="DK187">
        <f>IFERROR(INDEX($CO$2:$CO$1089,MATCH($CM187,$CN$2:$CN$1089,0)),0)</f>
      </c>
      <c r="DL187">
        <f>IFERROR(INDEX($AS:$AS,MATCH($O187,$AR:$AR,0))&amp;"","")</f>
      </c>
      <c r="DP187">
        <f>IF($GS187&gt;=1,INDEX($DM:$DM,$GR187+1),"")</f>
      </c>
      <c r="DQ187">
        <f>IF($GS187&gt;=2,INDEX($DM:$DM,$GR187+2),"")</f>
      </c>
      <c r="DR187">
        <f>IF($GS187&gt;=3,INDEX($DM:$DM,$GR187+3),"")</f>
      </c>
      <c r="DS187">
        <f>IF($GS187&gt;=4,INDEX($DM:$DM,$GR187+4),"")</f>
      </c>
      <c r="DT187">
        <f>IF($GS187&gt;=5,INDEX($DM:$DM,$GR187+5),"")</f>
      </c>
      <c r="DU187">
        <f>IF($GS187&gt;=6,INDEX($DM:$DM,$GR187+6),"")</f>
      </c>
      <c r="DV187">
        <f>IF($GS187&gt;=7,INDEX($DM:$DM,$GR187+7),"")</f>
      </c>
      <c r="DW187">
        <f>IF($GS187&gt;=8,INDEX($DM:$DM,$GR187+8),"")</f>
      </c>
      <c r="DX187">
        <f>IF($GS187&gt;=9,INDEX($DM:$DM,$GR187+9),"")</f>
      </c>
      <c r="DY187">
        <f>IF($GS187&gt;=10,INDEX($DM:$DM,$GR187+10),"")</f>
      </c>
      <c r="DZ187">
        <f>IF($GS187&gt;=11,INDEX($DM:$DM,$GR187+11),"")</f>
      </c>
      <c r="EA187">
        <f>IF($GS187&gt;=12,INDEX($DM:$DM,$GR187+12),"")</f>
      </c>
      <c r="EB187">
        <f>IF($GS187&gt;=13,INDEX($DM:$DM,$GR187+13),"")</f>
      </c>
      <c r="EC187">
        <f>IF($GS187&gt;=14,INDEX($DM:$DM,$GR187+14),"")</f>
      </c>
      <c r="ED187">
        <f>IF($GS187&gt;=15,INDEX($DM:$DM,$GR187+15),"")</f>
      </c>
      <c r="EE187">
        <f>IF($GS187&gt;=16,INDEX($DM:$DM,$GR187+16),"")</f>
      </c>
      <c r="EF187">
        <f>IF($GS187&gt;=17,INDEX($DM:$DM,$GR187+17),"")</f>
      </c>
      <c r="EG187">
        <f>IF($GS187&gt;=18,INDEX($DM:$DM,$GR187+18),"")</f>
      </c>
      <c r="EH187">
        <f>IF($GS187&gt;=19,INDEX($DM:$DM,$GR187+19),"")</f>
      </c>
      <c r="EI187">
        <f>IF($GS187&gt;=20,INDEX($DM:$DM,$GR187+20),"")</f>
      </c>
      <c r="EJ187">
        <f>IF($GS187&gt;=21,INDEX($DM:$DM,$GR187+21),"")</f>
      </c>
      <c r="EK187">
        <f>IF($GS187&gt;=22,INDEX($DM:$DM,$GR187+22),"")</f>
      </c>
      <c r="EL187">
        <f>IF($GS187&gt;=23,INDEX($DM:$DM,$GR187+23),"")</f>
      </c>
      <c r="EM187">
        <f>IF($GS187&gt;=24,INDEX($DM:$DM,$GR187+24),"")</f>
      </c>
      <c r="EN187">
        <f>IF($GS187&gt;=25,INDEX($DM:$DM,$GR187+25),"")</f>
      </c>
      <c r="EO187">
        <f>IF($GS187&gt;=26,INDEX($DM:$DM,$GR187+26),"")</f>
      </c>
      <c r="EP187">
        <f>IF($GS187&gt;=27,INDEX($DM:$DM,$GR187+27),"")</f>
      </c>
      <c r="EQ187">
        <f>IF($GS187&gt;=28,INDEX($DM:$DM,$GR187+28),"")</f>
      </c>
      <c r="ER187">
        <f>IF($GS187&gt;=29,INDEX($DM:$DM,$GR187+29),"")</f>
      </c>
      <c r="ES187">
        <f>IF($GS187&gt;=30,INDEX($DM:$DM,$GR187+30),"")</f>
      </c>
      <c r="ET187">
        <f>IF($GS187&gt;=31,INDEX($DM:$DM,$GR187+31),"")</f>
      </c>
      <c r="EU187">
        <f>IF($GS187&gt;=32,INDEX($DM:$DM,$GR187+32),"")</f>
      </c>
      <c r="EV187">
        <f>IF($GS187&gt;=33,INDEX($DM:$DM,$GR187+33),"")</f>
      </c>
      <c r="EW187">
        <f>IF($GS187&gt;=34,INDEX($DM:$DM,$GR187+34),"")</f>
      </c>
      <c r="EX187">
        <f>IF($GS187&gt;=35,INDEX($DM:$DM,$GR187+35),"")</f>
      </c>
      <c r="EY187">
        <f>IF($GS187&gt;=36,INDEX($DM:$DM,$GR187+36),"")</f>
      </c>
      <c r="EZ187">
        <f>IF($GS187&gt;=37,INDEX($DM:$DM,$GR187+37),"")</f>
      </c>
      <c r="FA187">
        <f>IF($GS187&gt;=38,INDEX($DM:$DM,$GR187+38),"")</f>
      </c>
      <c r="FB187">
        <f>IF($GS187&gt;=39,INDEX($DM:$DM,$GR187+39),"")</f>
      </c>
      <c r="FC187">
        <f>IF($GS187&gt;=40,INDEX($DM:$DM,$GR187+40),"")</f>
      </c>
      <c r="FD187">
        <f>IF($GS187&gt;=1,INDEX($DN:$DN,$GR187+1),"")</f>
      </c>
      <c r="FE187">
        <f>IF($GS187&gt;=2,INDEX($DN:$DN,$GR187+2),"")</f>
      </c>
      <c r="FF187">
        <f>IF($GS187&gt;=3,INDEX($DN:$DN,$GR187+3),"")</f>
      </c>
      <c r="FG187">
        <f>IF($GS187&gt;=4,INDEX($DN:$DN,$GR187+4),"")</f>
      </c>
      <c r="FH187">
        <f>IF($GS187&gt;=5,INDEX($DN:$DN,$GR187+5),"")</f>
      </c>
      <c r="FI187">
        <f>IF($GS187&gt;=6,INDEX($DN:$DN,$GR187+6),"")</f>
      </c>
      <c r="FJ187">
        <f>IF($GS187&gt;=7,INDEX($DN:$DN,$GR187+7),"")</f>
      </c>
      <c r="FK187">
        <f>IF($GS187&gt;=8,INDEX($DN:$DN,$GR187+8),"")</f>
      </c>
      <c r="FL187">
        <f>IF($GS187&gt;=9,INDEX($DN:$DN,$GR187+9),"")</f>
      </c>
      <c r="FM187">
        <f>IF($GS187&gt;=10,INDEX($DN:$DN,$GR187+10),"")</f>
      </c>
      <c r="FN187">
        <f>IF($GS187&gt;=11,INDEX($DN:$DN,$GR187+11),"")</f>
      </c>
      <c r="FO187">
        <f>IF($GS187&gt;=12,INDEX($DN:$DN,$GR187+12),"")</f>
      </c>
      <c r="FP187">
        <f>IF($GS187&gt;=13,INDEX($DN:$DN,$GR187+13),"")</f>
      </c>
      <c r="FQ187">
        <f>IF($GS187&gt;=14,INDEX($DN:$DN,$GR187+14),"")</f>
      </c>
      <c r="FR187">
        <f>IF($GS187&gt;=15,INDEX($DN:$DN,$GR187+15),"")</f>
      </c>
      <c r="FS187">
        <f>IF($GS187&gt;=16,INDEX($DN:$DN,$GR187+16),"")</f>
      </c>
      <c r="FT187">
        <f>IF($GS187&gt;=17,INDEX($DN:$DN,$GR187+17),"")</f>
      </c>
      <c r="FU187">
        <f>IF($GS187&gt;=18,INDEX($DN:$DN,$GR187+18),"")</f>
      </c>
      <c r="FV187">
        <f>IF($GS187&gt;=19,INDEX($DN:$DN,$GR187+19),"")</f>
      </c>
      <c r="FW187">
        <f>IF($GS187&gt;=20,INDEX($DN:$DN,$GR187+20),"")</f>
      </c>
      <c r="FX187">
        <f>IF($GS187&gt;=21,INDEX($DN:$DN,$GR187+21),"")</f>
      </c>
      <c r="FY187">
        <f>IF($GS187&gt;=22,INDEX($DN:$DN,$GR187+22),"")</f>
      </c>
      <c r="FZ187">
        <f>IF($GS187&gt;=23,INDEX($DN:$DN,$GR187+23),"")</f>
      </c>
      <c r="GA187">
        <f>IF($GS187&gt;=24,INDEX($DN:$DN,$GR187+24),"")</f>
      </c>
      <c r="GB187">
        <f>IF($GS187&gt;=25,INDEX($DN:$DN,$GR187+25),"")</f>
      </c>
      <c r="GC187">
        <f>IF($GS187&gt;=26,INDEX($DN:$DN,$GR187+26),"")</f>
      </c>
      <c r="GD187">
        <f>IF($GS187&gt;=27,INDEX($DN:$DN,$GR187+27),"")</f>
      </c>
      <c r="GE187">
        <f>IF($GS187&gt;=28,INDEX($DN:$DN,$GR187+28),"")</f>
      </c>
      <c r="GF187">
        <f>IF($GS187&gt;=29,INDEX($DN:$DN,$GR187+29),"")</f>
      </c>
      <c r="GG187">
        <f>IF($GS187&gt;=30,INDEX($DN:$DN,$GR187+30),"")</f>
      </c>
      <c r="GH187">
        <f>IF($GS187&gt;=31,INDEX($DN:$DN,$GR187+31),"")</f>
      </c>
      <c r="GI187">
        <f>IF($GS187&gt;=32,INDEX($DN:$DN,$GR187+32),"")</f>
      </c>
      <c r="GJ187">
        <f>IF($GS187&gt;=33,INDEX($DN:$DN,$GR187+33),"")</f>
      </c>
      <c r="GK187">
        <f>IF($GS187&gt;=34,INDEX($DN:$DN,$GR187+34),"")</f>
      </c>
      <c r="GL187">
        <f>IF($GS187&gt;=35,INDEX($DN:$DN,$GR187+35),"")</f>
      </c>
      <c r="GM187">
        <f>IF($GS187&gt;=36,INDEX($DN:$DN,$GR187+36),"")</f>
      </c>
      <c r="GN187">
        <f>IF($GS187&gt;=37,INDEX($DN:$DN,$GR187+37),"")</f>
      </c>
      <c r="GO187">
        <f>IF($GS187&gt;=38,INDEX($DN:$DN,$GR187+38),"")</f>
      </c>
      <c r="GP187">
        <f>IF($GS187&gt;=39,INDEX($DN:$DN,$GR187+39),"")</f>
      </c>
      <c r="GQ187">
        <f>IF($GS187&gt;=40,INDEX($DN:$DN,$GR187+40),"")</f>
      </c>
      <c r="GR187">
        <f>IFERROR(MATCH($DL187,$DM$2:$DM$148,0)+1,0)</f>
      </c>
      <c r="GS187">
        <f>IFERROR(INDEX($DO$2:$DO$148,MATCH($DL187,$DM$2:$DM$148,0)),0)</f>
      </c>
      <c r="GT187">
        <f>IFERROR(MATCH($Z187,$DP$187:$FC$187,0),0)</f>
      </c>
      <c r="GU187">
        <f>IF($GT187&gt;0,INDEX($FD$187:$GQ$187,$GT187),"")</f>
      </c>
      <c r="GV187" t="s">
        <v>293</v>
      </c>
      <c r="GX187">
        <f>IF($JG187&gt;=1,INDEX($GV:$GV,$JF187+1),"")</f>
      </c>
      <c r="GY187">
        <f>IF($JG187&gt;=2,INDEX($GV:$GV,$JF187+2),"")</f>
      </c>
      <c r="GZ187">
        <f>IF($JG187&gt;=3,INDEX($GV:$GV,$JF187+3),"")</f>
      </c>
      <c r="HA187">
        <f>IF($JG187&gt;=4,INDEX($GV:$GV,$JF187+4),"")</f>
      </c>
      <c r="HB187">
        <f>IF($JG187&gt;=5,INDEX($GV:$GV,$JF187+5),"")</f>
      </c>
      <c r="HC187">
        <f>IF($JG187&gt;=6,INDEX($GV:$GV,$JF187+6),"")</f>
      </c>
      <c r="HD187">
        <f>IF($JG187&gt;=7,INDEX($GV:$GV,$JF187+7),"")</f>
      </c>
      <c r="HE187">
        <f>IF($JG187&gt;=8,INDEX($GV:$GV,$JF187+8),"")</f>
      </c>
      <c r="HF187">
        <f>IF($JG187&gt;=9,INDEX($GV:$GV,$JF187+9),"")</f>
      </c>
      <c r="HG187">
        <f>IF($JG187&gt;=10,INDEX($GV:$GV,$JF187+10),"")</f>
      </c>
      <c r="HH187">
        <f>IF($JG187&gt;=11,INDEX($GV:$GV,$JF187+11),"")</f>
      </c>
      <c r="HI187">
        <f>IF($JG187&gt;=12,INDEX($GV:$GV,$JF187+12),"")</f>
      </c>
      <c r="HJ187">
        <f>IF($JG187&gt;=13,INDEX($GV:$GV,$JF187+13),"")</f>
      </c>
      <c r="HK187">
        <f>IF($JG187&gt;=14,INDEX($GV:$GV,$JF187+14),"")</f>
      </c>
      <c r="HL187">
        <f>IF($JG187&gt;=15,INDEX($GV:$GV,$JF187+15),"")</f>
      </c>
      <c r="HM187">
        <f>IF($JG187&gt;=16,INDEX($GV:$GV,$JF187+16),"")</f>
      </c>
      <c r="HN187">
        <f>IF($JG187&gt;=17,INDEX($GV:$GV,$JF187+17),"")</f>
      </c>
      <c r="HO187">
        <f>IF($JG187&gt;=18,INDEX($GV:$GV,$JF187+18),"")</f>
      </c>
      <c r="HP187">
        <f>IF($JG187&gt;=19,INDEX($GV:$GV,$JF187+19),"")</f>
      </c>
      <c r="HQ187">
        <f>IF($JG187&gt;=20,INDEX($GV:$GV,$JF187+20),"")</f>
      </c>
      <c r="HR187">
        <f>IF($JG187&gt;=21,INDEX($GV:$GV,$JF187+21),"")</f>
      </c>
      <c r="HS187">
        <f>IF($JG187&gt;=22,INDEX($GV:$GV,$JF187+22),"")</f>
      </c>
      <c r="HT187">
        <f>IF($JG187&gt;=23,INDEX($GV:$GV,$JF187+23),"")</f>
      </c>
      <c r="HU187">
        <f>IF($JG187&gt;=24,INDEX($GV:$GV,$JF187+24),"")</f>
      </c>
      <c r="HV187">
        <f>IF($JG187&gt;=25,INDEX($GV:$GV,$JF187+25),"")</f>
      </c>
      <c r="HW187">
        <f>IF($JG187&gt;=26,INDEX($GV:$GV,$JF187+26),"")</f>
      </c>
      <c r="HX187">
        <f>IF($JG187&gt;=27,INDEX($GV:$GV,$JF187+27),"")</f>
      </c>
      <c r="HY187">
        <f>IF($JG187&gt;=28,INDEX($GV:$GV,$JF187+28),"")</f>
      </c>
      <c r="HZ187">
        <f>IF($JG187&gt;=29,INDEX($GV:$GV,$JF187+29),"")</f>
      </c>
      <c r="IA187">
        <f>IF($JG187&gt;=30,INDEX($GV:$GV,$JF187+30),"")</f>
      </c>
      <c r="IB187">
        <f>IF($JG187&gt;=31,INDEX($GV:$GV,$JF187+31),"")</f>
      </c>
      <c r="IC187">
        <f>IF($JG187&gt;=32,INDEX($GV:$GV,$JF187+32),"")</f>
      </c>
      <c r="ID187">
        <f>IF($JG187&gt;=33,INDEX($GV:$GV,$JF187+33),"")</f>
      </c>
      <c r="IE187">
        <f>IF($JG187&gt;=34,INDEX($GV:$GV,$JF187+34),"")</f>
      </c>
      <c r="IF187">
        <f>IF($JG187&gt;=35,INDEX($GV:$GV,$JF187+35),"")</f>
      </c>
      <c r="IG187">
        <f>IF($JG187&gt;=36,INDEX($GV:$GV,$JF187+36),"")</f>
      </c>
      <c r="IH187">
        <f>IF($JG187&gt;=37,INDEX($GV:$GV,$JF187+37),"")</f>
      </c>
      <c r="II187">
        <f>IF($JG187&gt;=38,INDEX($GV:$GV,$JF187+38),"")</f>
      </c>
      <c r="IJ187">
        <f>IF($JG187&gt;=39,INDEX($GV:$GV,$JF187+39),"")</f>
      </c>
      <c r="IK187">
        <f>IF($JG187&gt;=40,INDEX($GV:$GV,$JF187+40),"")</f>
      </c>
      <c r="IL187">
        <f>IF($JG187&gt;=41,INDEX($GV:$GV,$JF187+41),"")</f>
      </c>
      <c r="IM187">
        <f>IF($JG187&gt;=42,INDEX($GV:$GV,$JF187+42),"")</f>
      </c>
      <c r="IN187">
        <f>IF($JG187&gt;=43,INDEX($GV:$GV,$JF187+43),"")</f>
      </c>
      <c r="IO187">
        <f>IF($JG187&gt;=44,INDEX($GV:$GV,$JF187+44),"")</f>
      </c>
      <c r="IP187">
        <f>IF($JG187&gt;=45,INDEX($GV:$GV,$JF187+45),"")</f>
      </c>
      <c r="IQ187">
        <f>IF($JG187&gt;=46,INDEX($GV:$GV,$JF187+46),"")</f>
      </c>
      <c r="IR187">
        <f>IF($JG187&gt;=47,INDEX($GV:$GV,$JF187+47),"")</f>
      </c>
      <c r="IS187">
        <f>IF($JG187&gt;=48,INDEX($GV:$GV,$JF187+48),"")</f>
      </c>
      <c r="IT187">
        <f>IF($JG187&gt;=49,INDEX($GV:$GV,$JF187+49),"")</f>
      </c>
      <c r="IU187">
        <f>IF($JG187&gt;=50,INDEX($GV:$GV,$JF187+50),"")</f>
      </c>
      <c r="IV187">
        <f>IF($JG187&gt;=51,INDEX($GV:$GV,$JF187+51),"")</f>
      </c>
      <c r="IW187">
        <f>IF($JG187&gt;=52,INDEX($GV:$GV,$JF187+52),"")</f>
      </c>
      <c r="IX187">
        <f>IF($JG187&gt;=53,INDEX($GV:$GV,$JF187+53),"")</f>
      </c>
      <c r="IY187">
        <f>IF($JG187&gt;=54,INDEX($GV:$GV,$JF187+54),"")</f>
      </c>
      <c r="IZ187">
        <f>IF($JG187&gt;=55,INDEX($GV:$GV,$JF187+55),"")</f>
      </c>
      <c r="JA187">
        <f>IF($JG187&gt;=56,INDEX($GV:$GV,$JF187+56),"")</f>
      </c>
      <c r="JB187">
        <f>IF($JG187&gt;=57,INDEX($GV:$GV,$JF187+57),"")</f>
      </c>
      <c r="JC187">
        <f>IF($JG187&gt;=58,INDEX($GV:$GV,$JF187+58),"")</f>
      </c>
      <c r="JD187">
        <f>IF($JG187&gt;=59,INDEX($GV:$GV,$JF187+59),"")</f>
      </c>
      <c r="JE187">
        <f>IF($JG187&gt;=60,INDEX($GV:$GV,$JF187+60),"")</f>
      </c>
      <c r="JF187">
        <f>IFERROR(MATCH($GU187,$GV$2:$GV$322,0)+1,0)</f>
      </c>
      <c r="JG187">
        <f>IFERROR(INDEX($GW$2:$GW$322,MATCH($GU187,$GV$2:$GV$322,0)),0)</f>
      </c>
      <c r="JH187" t="s">
        <v>44</v>
      </c>
      <c r="JI187" t="s">
        <v>44</v>
      </c>
    </row>
    <row r="188" spans="1:269" x14ac:dyDescent="0.25">
      <c r="R188">
        <f>IF(OR($U188="",$Q188=""),"",IFERROR($U188/$Q188,0))</f>
      </c>
      <c r="S188">
        <f>IF($U188="","",
SUM($T188,$V188,$AA188,$W188,$Y188)*
(1-IF($AB188="",0,VALUE($AB188)/100)))</f>
      </c>
      <c r="T188">
        <f>IF($U188="","",$U188)</f>
      </c>
      <c r="V188">
        <f>IF($U188="","",
IF($O188="","",
IF(ISNUMBER(SEARCH("exempt",LOWER($O188))),0,
$U188*(VALUE(SUBSTITUTE($O188,"%",""))/100))))</f>
      </c>
      <c r="AC188">
        <f>IFERROR(IF(FIND(" - ",$K188)&gt;0,MID($K188,FIND(" - ",$K188)+3,LEN($K188)),""),"")</f>
      </c>
      <c r="AL188" t="s">
        <v>884</v>
      </c>
      <c r="AQ188" t="s">
        <v>885</v>
      </c>
      <c r="AT188">
        <f>IFERROR(LEFT($K188,FIND(" - ",$K188)-1),$K188)</f>
      </c>
      <c r="AW188">
        <f>IF($CL188&gt;=1,INDEX($AU:$AU,$CK188+1),"")</f>
      </c>
      <c r="AX188">
        <f>IF($CL188&gt;=2,INDEX($AU:$AU,$CK188+2),"")</f>
      </c>
      <c r="AY188">
        <f>IF($CL188&gt;=3,INDEX($AU:$AU,$CK188+3),"")</f>
      </c>
      <c r="AZ188">
        <f>IF($CL188&gt;=4,INDEX($AU:$AU,$CK188+4),"")</f>
      </c>
      <c r="BA188">
        <f>IF($CL188&gt;=5,INDEX($AU:$AU,$CK188+5),"")</f>
      </c>
      <c r="BB188">
        <f>IF($CL188&gt;=6,INDEX($AU:$AU,$CK188+6),"")</f>
      </c>
      <c r="BC188">
        <f>IF($CL188&gt;=7,INDEX($AU:$AU,$CK188+7),"")</f>
      </c>
      <c r="BD188">
        <f>IF($CL188&gt;=8,INDEX($AU:$AU,$CK188+8),"")</f>
      </c>
      <c r="BE188">
        <f>IF($CL188&gt;=9,INDEX($AU:$AU,$CK188+9),"")</f>
      </c>
      <c r="BF188">
        <f>IF($CL188&gt;=10,INDEX($AU:$AU,$CK188+10),"")</f>
      </c>
      <c r="BG188">
        <f>IF($CL188&gt;=11,INDEX($AU:$AU,$CK188+11),"")</f>
      </c>
      <c r="BH188">
        <f>IF($CL188&gt;=12,INDEX($AU:$AU,$CK188+12),"")</f>
      </c>
      <c r="BI188">
        <f>IF($CL188&gt;=13,INDEX($AU:$AU,$CK188+13),"")</f>
      </c>
      <c r="BJ188">
        <f>IF($CL188&gt;=14,INDEX($AU:$AU,$CK188+14),"")</f>
      </c>
      <c r="BK188">
        <f>IF($CL188&gt;=15,INDEX($AU:$AU,$CK188+15),"")</f>
      </c>
      <c r="BL188">
        <f>IF($CL188&gt;=16,INDEX($AU:$AU,$CK188+16),"")</f>
      </c>
      <c r="BM188">
        <f>IF($CL188&gt;=17,INDEX($AU:$AU,$CK188+17),"")</f>
      </c>
      <c r="BN188">
        <f>IF($CL188&gt;=18,INDEX($AU:$AU,$CK188+18),"")</f>
      </c>
      <c r="BO188">
        <f>IF($CL188&gt;=19,INDEX($AU:$AU,$CK188+19),"")</f>
      </c>
      <c r="BP188">
        <f>IF($CL188&gt;=20,INDEX($AU:$AU,$CK188+20),"")</f>
      </c>
      <c r="BQ188">
        <f>IF($CL188&gt;=21,INDEX($AU:$AU,$CK188+21),"")</f>
      </c>
      <c r="BR188">
        <f>IF($CL188&gt;=22,INDEX($AU:$AU,$CK188+22),"")</f>
      </c>
      <c r="BS188">
        <f>IF($CL188&gt;=23,INDEX($AU:$AU,$CK188+23),"")</f>
      </c>
      <c r="BT188">
        <f>IF($CL188&gt;=24,INDEX($AU:$AU,$CK188+24),"")</f>
      </c>
      <c r="BU188">
        <f>IF($CL188&gt;=25,INDEX($AU:$AU,$CK188+25),"")</f>
      </c>
      <c r="BV188">
        <f>IF($CL188&gt;=26,INDEX($AU:$AU,$CK188+26),"")</f>
      </c>
      <c r="BW188">
        <f>IF($CL188&gt;=27,INDEX($AU:$AU,$CK188+27),"")</f>
      </c>
      <c r="BX188">
        <f>IF($CL188&gt;=28,INDEX($AU:$AU,$CK188+28),"")</f>
      </c>
      <c r="BY188">
        <f>IF($CL188&gt;=29,INDEX($AU:$AU,$CK188+29),"")</f>
      </c>
      <c r="BZ188">
        <f>IF($CL188&gt;=30,INDEX($AU:$AU,$CK188+30),"")</f>
      </c>
      <c r="CA188">
        <f>IF($CL188&gt;=31,INDEX($AU:$AU,$CK188+31),"")</f>
      </c>
      <c r="CB188">
        <f>IF($CL188&gt;=32,INDEX($AU:$AU,$CK188+32),"")</f>
      </c>
      <c r="CC188">
        <f>IF($CL188&gt;=33,INDEX($AU:$AU,$CK188+33),"")</f>
      </c>
      <c r="CD188">
        <f>IF($CL188&gt;=34,INDEX($AU:$AU,$CK188+34),"")</f>
      </c>
      <c r="CE188">
        <f>IF($CL188&gt;=35,INDEX($AU:$AU,$CK188+35),"")</f>
      </c>
      <c r="CF188">
        <f>IF($CL188&gt;=36,INDEX($AU:$AU,$CK188+36),"")</f>
      </c>
      <c r="CG188">
        <f>IF($CL188&gt;=37,INDEX($AU:$AU,$CK188+37),"")</f>
      </c>
      <c r="CH188">
        <f>IF($CL188&gt;=38,INDEX($AU:$AU,$CK188+38),"")</f>
      </c>
      <c r="CI188">
        <f>IF($CL188&gt;=39,INDEX($AU:$AU,$CK188+39),"")</f>
      </c>
      <c r="CJ188">
        <f>IF($CL188&gt;=40,INDEX($AU:$AU,$CK188+40),"")</f>
      </c>
      <c r="CK188">
        <f>IFERROR(MATCH($AT188,$AU$2:$AU$133,0)+1,0)</f>
      </c>
      <c r="CL188">
        <f>IFERROR(INDEX($AV$2:$AV$133,MATCH($AT188,$AU$2:$AU$133,0)),0)</f>
      </c>
      <c r="CM188">
        <f>IFERROR(LEFT($L188,FIND(" - ",$L188)-1),$L188)</f>
      </c>
      <c r="CN188" t="s">
        <v>149</v>
      </c>
      <c r="CP188">
        <f>IF($DK188&gt;=1,INDEX($CN:$CN,$DJ188+1),"")</f>
      </c>
      <c r="CQ188">
        <f>IF($DK188&gt;=2,INDEX($CN:$CN,$DJ188+2),"")</f>
      </c>
      <c r="CR188">
        <f>IF($DK188&gt;=3,INDEX($CN:$CN,$DJ188+3),"")</f>
      </c>
      <c r="CS188">
        <f>IF($DK188&gt;=4,INDEX($CN:$CN,$DJ188+4),"")</f>
      </c>
      <c r="CT188">
        <f>IF($DK188&gt;=5,INDEX($CN:$CN,$DJ188+5),"")</f>
      </c>
      <c r="CU188">
        <f>IF($DK188&gt;=6,INDEX($CN:$CN,$DJ188+6),"")</f>
      </c>
      <c r="CV188">
        <f>IF($DK188&gt;=7,INDEX($CN:$CN,$DJ188+7),"")</f>
      </c>
      <c r="CW188">
        <f>IF($DK188&gt;=8,INDEX($CN:$CN,$DJ188+8),"")</f>
      </c>
      <c r="CX188">
        <f>IF($DK188&gt;=9,INDEX($CN:$CN,$DJ188+9),"")</f>
      </c>
      <c r="CY188">
        <f>IF($DK188&gt;=10,INDEX($CN:$CN,$DJ188+10),"")</f>
      </c>
      <c r="CZ188">
        <f>IF($DK188&gt;=11,INDEX($CN:$CN,$DJ188+11),"")</f>
      </c>
      <c r="DA188">
        <f>IF($DK188&gt;=12,INDEX($CN:$CN,$DJ188+12),"")</f>
      </c>
      <c r="DB188">
        <f>IF($DK188&gt;=13,INDEX($CN:$CN,$DJ188+13),"")</f>
      </c>
      <c r="DC188">
        <f>IF($DK188&gt;=14,INDEX($CN:$CN,$DJ188+14),"")</f>
      </c>
      <c r="DD188">
        <f>IF($DK188&gt;=15,INDEX($CN:$CN,$DJ188+15),"")</f>
      </c>
      <c r="DE188">
        <f>IF($DK188&gt;=16,INDEX($CN:$CN,$DJ188+16),"")</f>
      </c>
      <c r="DF188">
        <f>IF($DK188&gt;=17,INDEX($CN:$CN,$DJ188+17),"")</f>
      </c>
      <c r="DG188">
        <f>IF($DK188&gt;=18,INDEX($CN:$CN,$DJ188+18),"")</f>
      </c>
      <c r="DH188">
        <f>IF($DK188&gt;=19,INDEX($CN:$CN,$DJ188+19),"")</f>
      </c>
      <c r="DI188">
        <f>IF($DK188&gt;=20,INDEX($CN:$CN,$DJ188+20),"")</f>
      </c>
      <c r="DJ188">
        <f>IFERROR(MATCH($CM188,$CN$2:$CN$1089,0)+1,0)</f>
      </c>
      <c r="DK188">
        <f>IFERROR(INDEX($CO$2:$CO$1089,MATCH($CM188,$CN$2:$CN$1089,0)),0)</f>
      </c>
      <c r="DL188">
        <f>IFERROR(INDEX($AS:$AS,MATCH($O188,$AR:$AR,0))&amp;"","")</f>
      </c>
      <c r="DP188">
        <f>IF($GS188&gt;=1,INDEX($DM:$DM,$GR188+1),"")</f>
      </c>
      <c r="DQ188">
        <f>IF($GS188&gt;=2,INDEX($DM:$DM,$GR188+2),"")</f>
      </c>
      <c r="DR188">
        <f>IF($GS188&gt;=3,INDEX($DM:$DM,$GR188+3),"")</f>
      </c>
      <c r="DS188">
        <f>IF($GS188&gt;=4,INDEX($DM:$DM,$GR188+4),"")</f>
      </c>
      <c r="DT188">
        <f>IF($GS188&gt;=5,INDEX($DM:$DM,$GR188+5),"")</f>
      </c>
      <c r="DU188">
        <f>IF($GS188&gt;=6,INDEX($DM:$DM,$GR188+6),"")</f>
      </c>
      <c r="DV188">
        <f>IF($GS188&gt;=7,INDEX($DM:$DM,$GR188+7),"")</f>
      </c>
      <c r="DW188">
        <f>IF($GS188&gt;=8,INDEX($DM:$DM,$GR188+8),"")</f>
      </c>
      <c r="DX188">
        <f>IF($GS188&gt;=9,INDEX($DM:$DM,$GR188+9),"")</f>
      </c>
      <c r="DY188">
        <f>IF($GS188&gt;=10,INDEX($DM:$DM,$GR188+10),"")</f>
      </c>
      <c r="DZ188">
        <f>IF($GS188&gt;=11,INDEX($DM:$DM,$GR188+11),"")</f>
      </c>
      <c r="EA188">
        <f>IF($GS188&gt;=12,INDEX($DM:$DM,$GR188+12),"")</f>
      </c>
      <c r="EB188">
        <f>IF($GS188&gt;=13,INDEX($DM:$DM,$GR188+13),"")</f>
      </c>
      <c r="EC188">
        <f>IF($GS188&gt;=14,INDEX($DM:$DM,$GR188+14),"")</f>
      </c>
      <c r="ED188">
        <f>IF($GS188&gt;=15,INDEX($DM:$DM,$GR188+15),"")</f>
      </c>
      <c r="EE188">
        <f>IF($GS188&gt;=16,INDEX($DM:$DM,$GR188+16),"")</f>
      </c>
      <c r="EF188">
        <f>IF($GS188&gt;=17,INDEX($DM:$DM,$GR188+17),"")</f>
      </c>
      <c r="EG188">
        <f>IF($GS188&gt;=18,INDEX($DM:$DM,$GR188+18),"")</f>
      </c>
      <c r="EH188">
        <f>IF($GS188&gt;=19,INDEX($DM:$DM,$GR188+19),"")</f>
      </c>
      <c r="EI188">
        <f>IF($GS188&gt;=20,INDEX($DM:$DM,$GR188+20),"")</f>
      </c>
      <c r="EJ188">
        <f>IF($GS188&gt;=21,INDEX($DM:$DM,$GR188+21),"")</f>
      </c>
      <c r="EK188">
        <f>IF($GS188&gt;=22,INDEX($DM:$DM,$GR188+22),"")</f>
      </c>
      <c r="EL188">
        <f>IF($GS188&gt;=23,INDEX($DM:$DM,$GR188+23),"")</f>
      </c>
      <c r="EM188">
        <f>IF($GS188&gt;=24,INDEX($DM:$DM,$GR188+24),"")</f>
      </c>
      <c r="EN188">
        <f>IF($GS188&gt;=25,INDEX($DM:$DM,$GR188+25),"")</f>
      </c>
      <c r="EO188">
        <f>IF($GS188&gt;=26,INDEX($DM:$DM,$GR188+26),"")</f>
      </c>
      <c r="EP188">
        <f>IF($GS188&gt;=27,INDEX($DM:$DM,$GR188+27),"")</f>
      </c>
      <c r="EQ188">
        <f>IF($GS188&gt;=28,INDEX($DM:$DM,$GR188+28),"")</f>
      </c>
      <c r="ER188">
        <f>IF($GS188&gt;=29,INDEX($DM:$DM,$GR188+29),"")</f>
      </c>
      <c r="ES188">
        <f>IF($GS188&gt;=30,INDEX($DM:$DM,$GR188+30),"")</f>
      </c>
      <c r="ET188">
        <f>IF($GS188&gt;=31,INDEX($DM:$DM,$GR188+31),"")</f>
      </c>
      <c r="EU188">
        <f>IF($GS188&gt;=32,INDEX($DM:$DM,$GR188+32),"")</f>
      </c>
      <c r="EV188">
        <f>IF($GS188&gt;=33,INDEX($DM:$DM,$GR188+33),"")</f>
      </c>
      <c r="EW188">
        <f>IF($GS188&gt;=34,INDEX($DM:$DM,$GR188+34),"")</f>
      </c>
      <c r="EX188">
        <f>IF($GS188&gt;=35,INDEX($DM:$DM,$GR188+35),"")</f>
      </c>
      <c r="EY188">
        <f>IF($GS188&gt;=36,INDEX($DM:$DM,$GR188+36),"")</f>
      </c>
      <c r="EZ188">
        <f>IF($GS188&gt;=37,INDEX($DM:$DM,$GR188+37),"")</f>
      </c>
      <c r="FA188">
        <f>IF($GS188&gt;=38,INDEX($DM:$DM,$GR188+38),"")</f>
      </c>
      <c r="FB188">
        <f>IF($GS188&gt;=39,INDEX($DM:$DM,$GR188+39),"")</f>
      </c>
      <c r="FC188">
        <f>IF($GS188&gt;=40,INDEX($DM:$DM,$GR188+40),"")</f>
      </c>
      <c r="FD188">
        <f>IF($GS188&gt;=1,INDEX($DN:$DN,$GR188+1),"")</f>
      </c>
      <c r="FE188">
        <f>IF($GS188&gt;=2,INDEX($DN:$DN,$GR188+2),"")</f>
      </c>
      <c r="FF188">
        <f>IF($GS188&gt;=3,INDEX($DN:$DN,$GR188+3),"")</f>
      </c>
      <c r="FG188">
        <f>IF($GS188&gt;=4,INDEX($DN:$DN,$GR188+4),"")</f>
      </c>
      <c r="FH188">
        <f>IF($GS188&gt;=5,INDEX($DN:$DN,$GR188+5),"")</f>
      </c>
      <c r="FI188">
        <f>IF($GS188&gt;=6,INDEX($DN:$DN,$GR188+6),"")</f>
      </c>
      <c r="FJ188">
        <f>IF($GS188&gt;=7,INDEX($DN:$DN,$GR188+7),"")</f>
      </c>
      <c r="FK188">
        <f>IF($GS188&gt;=8,INDEX($DN:$DN,$GR188+8),"")</f>
      </c>
      <c r="FL188">
        <f>IF($GS188&gt;=9,INDEX($DN:$DN,$GR188+9),"")</f>
      </c>
      <c r="FM188">
        <f>IF($GS188&gt;=10,INDEX($DN:$DN,$GR188+10),"")</f>
      </c>
      <c r="FN188">
        <f>IF($GS188&gt;=11,INDEX($DN:$DN,$GR188+11),"")</f>
      </c>
      <c r="FO188">
        <f>IF($GS188&gt;=12,INDEX($DN:$DN,$GR188+12),"")</f>
      </c>
      <c r="FP188">
        <f>IF($GS188&gt;=13,INDEX($DN:$DN,$GR188+13),"")</f>
      </c>
      <c r="FQ188">
        <f>IF($GS188&gt;=14,INDEX($DN:$DN,$GR188+14),"")</f>
      </c>
      <c r="FR188">
        <f>IF($GS188&gt;=15,INDEX($DN:$DN,$GR188+15),"")</f>
      </c>
      <c r="FS188">
        <f>IF($GS188&gt;=16,INDEX($DN:$DN,$GR188+16),"")</f>
      </c>
      <c r="FT188">
        <f>IF($GS188&gt;=17,INDEX($DN:$DN,$GR188+17),"")</f>
      </c>
      <c r="FU188">
        <f>IF($GS188&gt;=18,INDEX($DN:$DN,$GR188+18),"")</f>
      </c>
      <c r="FV188">
        <f>IF($GS188&gt;=19,INDEX($DN:$DN,$GR188+19),"")</f>
      </c>
      <c r="FW188">
        <f>IF($GS188&gt;=20,INDEX($DN:$DN,$GR188+20),"")</f>
      </c>
      <c r="FX188">
        <f>IF($GS188&gt;=21,INDEX($DN:$DN,$GR188+21),"")</f>
      </c>
      <c r="FY188">
        <f>IF($GS188&gt;=22,INDEX($DN:$DN,$GR188+22),"")</f>
      </c>
      <c r="FZ188">
        <f>IF($GS188&gt;=23,INDEX($DN:$DN,$GR188+23),"")</f>
      </c>
      <c r="GA188">
        <f>IF($GS188&gt;=24,INDEX($DN:$DN,$GR188+24),"")</f>
      </c>
      <c r="GB188">
        <f>IF($GS188&gt;=25,INDEX($DN:$DN,$GR188+25),"")</f>
      </c>
      <c r="GC188">
        <f>IF($GS188&gt;=26,INDEX($DN:$DN,$GR188+26),"")</f>
      </c>
      <c r="GD188">
        <f>IF($GS188&gt;=27,INDEX($DN:$DN,$GR188+27),"")</f>
      </c>
      <c r="GE188">
        <f>IF($GS188&gt;=28,INDEX($DN:$DN,$GR188+28),"")</f>
      </c>
      <c r="GF188">
        <f>IF($GS188&gt;=29,INDEX($DN:$DN,$GR188+29),"")</f>
      </c>
      <c r="GG188">
        <f>IF($GS188&gt;=30,INDEX($DN:$DN,$GR188+30),"")</f>
      </c>
      <c r="GH188">
        <f>IF($GS188&gt;=31,INDEX($DN:$DN,$GR188+31),"")</f>
      </c>
      <c r="GI188">
        <f>IF($GS188&gt;=32,INDEX($DN:$DN,$GR188+32),"")</f>
      </c>
      <c r="GJ188">
        <f>IF($GS188&gt;=33,INDEX($DN:$DN,$GR188+33),"")</f>
      </c>
      <c r="GK188">
        <f>IF($GS188&gt;=34,INDEX($DN:$DN,$GR188+34),"")</f>
      </c>
      <c r="GL188">
        <f>IF($GS188&gt;=35,INDEX($DN:$DN,$GR188+35),"")</f>
      </c>
      <c r="GM188">
        <f>IF($GS188&gt;=36,INDEX($DN:$DN,$GR188+36),"")</f>
      </c>
      <c r="GN188">
        <f>IF($GS188&gt;=37,INDEX($DN:$DN,$GR188+37),"")</f>
      </c>
      <c r="GO188">
        <f>IF($GS188&gt;=38,INDEX($DN:$DN,$GR188+38),"")</f>
      </c>
      <c r="GP188">
        <f>IF($GS188&gt;=39,INDEX($DN:$DN,$GR188+39),"")</f>
      </c>
      <c r="GQ188">
        <f>IF($GS188&gt;=40,INDEX($DN:$DN,$GR188+40),"")</f>
      </c>
      <c r="GR188">
        <f>IFERROR(MATCH($DL188,$DM$2:$DM$148,0)+1,0)</f>
      </c>
      <c r="GS188">
        <f>IFERROR(INDEX($DO$2:$DO$148,MATCH($DL188,$DM$2:$DM$148,0)),0)</f>
      </c>
      <c r="GT188">
        <f>IFERROR(MATCH($Z188,$DP$188:$FC$188,0),0)</f>
      </c>
      <c r="GU188">
        <f>IF($GT188&gt;0,INDEX($FD$188:$GQ$188,$GT188),"")</f>
      </c>
      <c r="GV188" t="s">
        <v>299</v>
      </c>
      <c r="GX188">
        <f>IF($JG188&gt;=1,INDEX($GV:$GV,$JF188+1),"")</f>
      </c>
      <c r="GY188">
        <f>IF($JG188&gt;=2,INDEX($GV:$GV,$JF188+2),"")</f>
      </c>
      <c r="GZ188">
        <f>IF($JG188&gt;=3,INDEX($GV:$GV,$JF188+3),"")</f>
      </c>
      <c r="HA188">
        <f>IF($JG188&gt;=4,INDEX($GV:$GV,$JF188+4),"")</f>
      </c>
      <c r="HB188">
        <f>IF($JG188&gt;=5,INDEX($GV:$GV,$JF188+5),"")</f>
      </c>
      <c r="HC188">
        <f>IF($JG188&gt;=6,INDEX($GV:$GV,$JF188+6),"")</f>
      </c>
      <c r="HD188">
        <f>IF($JG188&gt;=7,INDEX($GV:$GV,$JF188+7),"")</f>
      </c>
      <c r="HE188">
        <f>IF($JG188&gt;=8,INDEX($GV:$GV,$JF188+8),"")</f>
      </c>
      <c r="HF188">
        <f>IF($JG188&gt;=9,INDEX($GV:$GV,$JF188+9),"")</f>
      </c>
      <c r="HG188">
        <f>IF($JG188&gt;=10,INDEX($GV:$GV,$JF188+10),"")</f>
      </c>
      <c r="HH188">
        <f>IF($JG188&gt;=11,INDEX($GV:$GV,$JF188+11),"")</f>
      </c>
      <c r="HI188">
        <f>IF($JG188&gt;=12,INDEX($GV:$GV,$JF188+12),"")</f>
      </c>
      <c r="HJ188">
        <f>IF($JG188&gt;=13,INDEX($GV:$GV,$JF188+13),"")</f>
      </c>
      <c r="HK188">
        <f>IF($JG188&gt;=14,INDEX($GV:$GV,$JF188+14),"")</f>
      </c>
      <c r="HL188">
        <f>IF($JG188&gt;=15,INDEX($GV:$GV,$JF188+15),"")</f>
      </c>
      <c r="HM188">
        <f>IF($JG188&gt;=16,INDEX($GV:$GV,$JF188+16),"")</f>
      </c>
      <c r="HN188">
        <f>IF($JG188&gt;=17,INDEX($GV:$GV,$JF188+17),"")</f>
      </c>
      <c r="HO188">
        <f>IF($JG188&gt;=18,INDEX($GV:$GV,$JF188+18),"")</f>
      </c>
      <c r="HP188">
        <f>IF($JG188&gt;=19,INDEX($GV:$GV,$JF188+19),"")</f>
      </c>
      <c r="HQ188">
        <f>IF($JG188&gt;=20,INDEX($GV:$GV,$JF188+20),"")</f>
      </c>
      <c r="HR188">
        <f>IF($JG188&gt;=21,INDEX($GV:$GV,$JF188+21),"")</f>
      </c>
      <c r="HS188">
        <f>IF($JG188&gt;=22,INDEX($GV:$GV,$JF188+22),"")</f>
      </c>
      <c r="HT188">
        <f>IF($JG188&gt;=23,INDEX($GV:$GV,$JF188+23),"")</f>
      </c>
      <c r="HU188">
        <f>IF($JG188&gt;=24,INDEX($GV:$GV,$JF188+24),"")</f>
      </c>
      <c r="HV188">
        <f>IF($JG188&gt;=25,INDEX($GV:$GV,$JF188+25),"")</f>
      </c>
      <c r="HW188">
        <f>IF($JG188&gt;=26,INDEX($GV:$GV,$JF188+26),"")</f>
      </c>
      <c r="HX188">
        <f>IF($JG188&gt;=27,INDEX($GV:$GV,$JF188+27),"")</f>
      </c>
      <c r="HY188">
        <f>IF($JG188&gt;=28,INDEX($GV:$GV,$JF188+28),"")</f>
      </c>
      <c r="HZ188">
        <f>IF($JG188&gt;=29,INDEX($GV:$GV,$JF188+29),"")</f>
      </c>
      <c r="IA188">
        <f>IF($JG188&gt;=30,INDEX($GV:$GV,$JF188+30),"")</f>
      </c>
      <c r="IB188">
        <f>IF($JG188&gt;=31,INDEX($GV:$GV,$JF188+31),"")</f>
      </c>
      <c r="IC188">
        <f>IF($JG188&gt;=32,INDEX($GV:$GV,$JF188+32),"")</f>
      </c>
      <c r="ID188">
        <f>IF($JG188&gt;=33,INDEX($GV:$GV,$JF188+33),"")</f>
      </c>
      <c r="IE188">
        <f>IF($JG188&gt;=34,INDEX($GV:$GV,$JF188+34),"")</f>
      </c>
      <c r="IF188">
        <f>IF($JG188&gt;=35,INDEX($GV:$GV,$JF188+35),"")</f>
      </c>
      <c r="IG188">
        <f>IF($JG188&gt;=36,INDEX($GV:$GV,$JF188+36),"")</f>
      </c>
      <c r="IH188">
        <f>IF($JG188&gt;=37,INDEX($GV:$GV,$JF188+37),"")</f>
      </c>
      <c r="II188">
        <f>IF($JG188&gt;=38,INDEX($GV:$GV,$JF188+38),"")</f>
      </c>
      <c r="IJ188">
        <f>IF($JG188&gt;=39,INDEX($GV:$GV,$JF188+39),"")</f>
      </c>
      <c r="IK188">
        <f>IF($JG188&gt;=40,INDEX($GV:$GV,$JF188+40),"")</f>
      </c>
      <c r="IL188">
        <f>IF($JG188&gt;=41,INDEX($GV:$GV,$JF188+41),"")</f>
      </c>
      <c r="IM188">
        <f>IF($JG188&gt;=42,INDEX($GV:$GV,$JF188+42),"")</f>
      </c>
      <c r="IN188">
        <f>IF($JG188&gt;=43,INDEX($GV:$GV,$JF188+43),"")</f>
      </c>
      <c r="IO188">
        <f>IF($JG188&gt;=44,INDEX($GV:$GV,$JF188+44),"")</f>
      </c>
      <c r="IP188">
        <f>IF($JG188&gt;=45,INDEX($GV:$GV,$JF188+45),"")</f>
      </c>
      <c r="IQ188">
        <f>IF($JG188&gt;=46,INDEX($GV:$GV,$JF188+46),"")</f>
      </c>
      <c r="IR188">
        <f>IF($JG188&gt;=47,INDEX($GV:$GV,$JF188+47),"")</f>
      </c>
      <c r="IS188">
        <f>IF($JG188&gt;=48,INDEX($GV:$GV,$JF188+48),"")</f>
      </c>
      <c r="IT188">
        <f>IF($JG188&gt;=49,INDEX($GV:$GV,$JF188+49),"")</f>
      </c>
      <c r="IU188">
        <f>IF($JG188&gt;=50,INDEX($GV:$GV,$JF188+50),"")</f>
      </c>
      <c r="IV188">
        <f>IF($JG188&gt;=51,INDEX($GV:$GV,$JF188+51),"")</f>
      </c>
      <c r="IW188">
        <f>IF($JG188&gt;=52,INDEX($GV:$GV,$JF188+52),"")</f>
      </c>
      <c r="IX188">
        <f>IF($JG188&gt;=53,INDEX($GV:$GV,$JF188+53),"")</f>
      </c>
      <c r="IY188">
        <f>IF($JG188&gt;=54,INDEX($GV:$GV,$JF188+54),"")</f>
      </c>
      <c r="IZ188">
        <f>IF($JG188&gt;=55,INDEX($GV:$GV,$JF188+55),"")</f>
      </c>
      <c r="JA188">
        <f>IF($JG188&gt;=56,INDEX($GV:$GV,$JF188+56),"")</f>
      </c>
      <c r="JB188">
        <f>IF($JG188&gt;=57,INDEX($GV:$GV,$JF188+57),"")</f>
      </c>
      <c r="JC188">
        <f>IF($JG188&gt;=58,INDEX($GV:$GV,$JF188+58),"")</f>
      </c>
      <c r="JD188">
        <f>IF($JG188&gt;=59,INDEX($GV:$GV,$JF188+59),"")</f>
      </c>
      <c r="JE188">
        <f>IF($JG188&gt;=60,INDEX($GV:$GV,$JF188+60),"")</f>
      </c>
      <c r="JF188">
        <f>IFERROR(MATCH($GU188,$GV$2:$GV$322,0)+1,0)</f>
      </c>
      <c r="JG188">
        <f>IFERROR(INDEX($GW$2:$GW$322,MATCH($GU188,$GV$2:$GV$322,0)),0)</f>
      </c>
      <c r="JH188" t="s">
        <v>44</v>
      </c>
      <c r="JI188" t="s">
        <v>44</v>
      </c>
    </row>
    <row r="189" spans="1:269" x14ac:dyDescent="0.25">
      <c r="R189">
        <f>IF(OR($U189="",$Q189=""),"",IFERROR($U189/$Q189,0))</f>
      </c>
      <c r="S189">
        <f>IF($U189="","",
SUM($T189,$V189,$AA189,$W189,$Y189)*
(1-IF($AB189="",0,VALUE($AB189)/100)))</f>
      </c>
      <c r="T189">
        <f>IF($U189="","",$U189)</f>
      </c>
      <c r="V189">
        <f>IF($U189="","",
IF($O189="","",
IF(ISNUMBER(SEARCH("exempt",LOWER($O189))),0,
$U189*(VALUE(SUBSTITUTE($O189,"%",""))/100))))</f>
      </c>
      <c r="AC189">
        <f>IFERROR(IF(FIND(" - ",$K189)&gt;0,MID($K189,FIND(" - ",$K189)+3,LEN($K189)),""),"")</f>
      </c>
      <c r="AL189" t="s">
        <v>886</v>
      </c>
      <c r="AQ189" t="s">
        <v>887</v>
      </c>
      <c r="AT189">
        <f>IFERROR(LEFT($K189,FIND(" - ",$K189)-1),$K189)</f>
      </c>
      <c r="AW189">
        <f>IF($CL189&gt;=1,INDEX($AU:$AU,$CK189+1),"")</f>
      </c>
      <c r="AX189">
        <f>IF($CL189&gt;=2,INDEX($AU:$AU,$CK189+2),"")</f>
      </c>
      <c r="AY189">
        <f>IF($CL189&gt;=3,INDEX($AU:$AU,$CK189+3),"")</f>
      </c>
      <c r="AZ189">
        <f>IF($CL189&gt;=4,INDEX($AU:$AU,$CK189+4),"")</f>
      </c>
      <c r="BA189">
        <f>IF($CL189&gt;=5,INDEX($AU:$AU,$CK189+5),"")</f>
      </c>
      <c r="BB189">
        <f>IF($CL189&gt;=6,INDEX($AU:$AU,$CK189+6),"")</f>
      </c>
      <c r="BC189">
        <f>IF($CL189&gt;=7,INDEX($AU:$AU,$CK189+7),"")</f>
      </c>
      <c r="BD189">
        <f>IF($CL189&gt;=8,INDEX($AU:$AU,$CK189+8),"")</f>
      </c>
      <c r="BE189">
        <f>IF($CL189&gt;=9,INDEX($AU:$AU,$CK189+9),"")</f>
      </c>
      <c r="BF189">
        <f>IF($CL189&gt;=10,INDEX($AU:$AU,$CK189+10),"")</f>
      </c>
      <c r="BG189">
        <f>IF($CL189&gt;=11,INDEX($AU:$AU,$CK189+11),"")</f>
      </c>
      <c r="BH189">
        <f>IF($CL189&gt;=12,INDEX($AU:$AU,$CK189+12),"")</f>
      </c>
      <c r="BI189">
        <f>IF($CL189&gt;=13,INDEX($AU:$AU,$CK189+13),"")</f>
      </c>
      <c r="BJ189">
        <f>IF($CL189&gt;=14,INDEX($AU:$AU,$CK189+14),"")</f>
      </c>
      <c r="BK189">
        <f>IF($CL189&gt;=15,INDEX($AU:$AU,$CK189+15),"")</f>
      </c>
      <c r="BL189">
        <f>IF($CL189&gt;=16,INDEX($AU:$AU,$CK189+16),"")</f>
      </c>
      <c r="BM189">
        <f>IF($CL189&gt;=17,INDEX($AU:$AU,$CK189+17),"")</f>
      </c>
      <c r="BN189">
        <f>IF($CL189&gt;=18,INDEX($AU:$AU,$CK189+18),"")</f>
      </c>
      <c r="BO189">
        <f>IF($CL189&gt;=19,INDEX($AU:$AU,$CK189+19),"")</f>
      </c>
      <c r="BP189">
        <f>IF($CL189&gt;=20,INDEX($AU:$AU,$CK189+20),"")</f>
      </c>
      <c r="BQ189">
        <f>IF($CL189&gt;=21,INDEX($AU:$AU,$CK189+21),"")</f>
      </c>
      <c r="BR189">
        <f>IF($CL189&gt;=22,INDEX($AU:$AU,$CK189+22),"")</f>
      </c>
      <c r="BS189">
        <f>IF($CL189&gt;=23,INDEX($AU:$AU,$CK189+23),"")</f>
      </c>
      <c r="BT189">
        <f>IF($CL189&gt;=24,INDEX($AU:$AU,$CK189+24),"")</f>
      </c>
      <c r="BU189">
        <f>IF($CL189&gt;=25,INDEX($AU:$AU,$CK189+25),"")</f>
      </c>
      <c r="BV189">
        <f>IF($CL189&gt;=26,INDEX($AU:$AU,$CK189+26),"")</f>
      </c>
      <c r="BW189">
        <f>IF($CL189&gt;=27,INDEX($AU:$AU,$CK189+27),"")</f>
      </c>
      <c r="BX189">
        <f>IF($CL189&gt;=28,INDEX($AU:$AU,$CK189+28),"")</f>
      </c>
      <c r="BY189">
        <f>IF($CL189&gt;=29,INDEX($AU:$AU,$CK189+29),"")</f>
      </c>
      <c r="BZ189">
        <f>IF($CL189&gt;=30,INDEX($AU:$AU,$CK189+30),"")</f>
      </c>
      <c r="CA189">
        <f>IF($CL189&gt;=31,INDEX($AU:$AU,$CK189+31),"")</f>
      </c>
      <c r="CB189">
        <f>IF($CL189&gt;=32,INDEX($AU:$AU,$CK189+32),"")</f>
      </c>
      <c r="CC189">
        <f>IF($CL189&gt;=33,INDEX($AU:$AU,$CK189+33),"")</f>
      </c>
      <c r="CD189">
        <f>IF($CL189&gt;=34,INDEX($AU:$AU,$CK189+34),"")</f>
      </c>
      <c r="CE189">
        <f>IF($CL189&gt;=35,INDEX($AU:$AU,$CK189+35),"")</f>
      </c>
      <c r="CF189">
        <f>IF($CL189&gt;=36,INDEX($AU:$AU,$CK189+36),"")</f>
      </c>
      <c r="CG189">
        <f>IF($CL189&gt;=37,INDEX($AU:$AU,$CK189+37),"")</f>
      </c>
      <c r="CH189">
        <f>IF($CL189&gt;=38,INDEX($AU:$AU,$CK189+38),"")</f>
      </c>
      <c r="CI189">
        <f>IF($CL189&gt;=39,INDEX($AU:$AU,$CK189+39),"")</f>
      </c>
      <c r="CJ189">
        <f>IF($CL189&gt;=40,INDEX($AU:$AU,$CK189+40),"")</f>
      </c>
      <c r="CK189">
        <f>IFERROR(MATCH($AT189,$AU$2:$AU$133,0)+1,0)</f>
      </c>
      <c r="CL189">
        <f>IFERROR(INDEX($AV$2:$AV$133,MATCH($AT189,$AU$2:$AU$133,0)),0)</f>
      </c>
      <c r="CM189">
        <f>IFERROR(LEFT($L189,FIND(" - ",$L189)-1),$L189)</f>
      </c>
      <c r="CN189" t="s">
        <v>888</v>
      </c>
      <c r="CO189">
        <v>1</v>
      </c>
      <c r="CP189">
        <f>IF($DK189&gt;=1,INDEX($CN:$CN,$DJ189+1),"")</f>
      </c>
      <c r="CQ189">
        <f>IF($DK189&gt;=2,INDEX($CN:$CN,$DJ189+2),"")</f>
      </c>
      <c r="CR189">
        <f>IF($DK189&gt;=3,INDEX($CN:$CN,$DJ189+3),"")</f>
      </c>
      <c r="CS189">
        <f>IF($DK189&gt;=4,INDEX($CN:$CN,$DJ189+4),"")</f>
      </c>
      <c r="CT189">
        <f>IF($DK189&gt;=5,INDEX($CN:$CN,$DJ189+5),"")</f>
      </c>
      <c r="CU189">
        <f>IF($DK189&gt;=6,INDEX($CN:$CN,$DJ189+6),"")</f>
      </c>
      <c r="CV189">
        <f>IF($DK189&gt;=7,INDEX($CN:$CN,$DJ189+7),"")</f>
      </c>
      <c r="CW189">
        <f>IF($DK189&gt;=8,INDEX($CN:$CN,$DJ189+8),"")</f>
      </c>
      <c r="CX189">
        <f>IF($DK189&gt;=9,INDEX($CN:$CN,$DJ189+9),"")</f>
      </c>
      <c r="CY189">
        <f>IF($DK189&gt;=10,INDEX($CN:$CN,$DJ189+10),"")</f>
      </c>
      <c r="CZ189">
        <f>IF($DK189&gt;=11,INDEX($CN:$CN,$DJ189+11),"")</f>
      </c>
      <c r="DA189">
        <f>IF($DK189&gt;=12,INDEX($CN:$CN,$DJ189+12),"")</f>
      </c>
      <c r="DB189">
        <f>IF($DK189&gt;=13,INDEX($CN:$CN,$DJ189+13),"")</f>
      </c>
      <c r="DC189">
        <f>IF($DK189&gt;=14,INDEX($CN:$CN,$DJ189+14),"")</f>
      </c>
      <c r="DD189">
        <f>IF($DK189&gt;=15,INDEX($CN:$CN,$DJ189+15),"")</f>
      </c>
      <c r="DE189">
        <f>IF($DK189&gt;=16,INDEX($CN:$CN,$DJ189+16),"")</f>
      </c>
      <c r="DF189">
        <f>IF($DK189&gt;=17,INDEX($CN:$CN,$DJ189+17),"")</f>
      </c>
      <c r="DG189">
        <f>IF($DK189&gt;=18,INDEX($CN:$CN,$DJ189+18),"")</f>
      </c>
      <c r="DH189">
        <f>IF($DK189&gt;=19,INDEX($CN:$CN,$DJ189+19),"")</f>
      </c>
      <c r="DI189">
        <f>IF($DK189&gt;=20,INDEX($CN:$CN,$DJ189+20),"")</f>
      </c>
      <c r="DJ189">
        <f>IFERROR(MATCH($CM189,$CN$2:$CN$1089,0)+1,0)</f>
      </c>
      <c r="DK189">
        <f>IFERROR(INDEX($CO$2:$CO$1089,MATCH($CM189,$CN$2:$CN$1089,0)),0)</f>
      </c>
      <c r="DL189">
        <f>IFERROR(INDEX($AS:$AS,MATCH($O189,$AR:$AR,0))&amp;"","")</f>
      </c>
      <c r="DP189">
        <f>IF($GS189&gt;=1,INDEX($DM:$DM,$GR189+1),"")</f>
      </c>
      <c r="DQ189">
        <f>IF($GS189&gt;=2,INDEX($DM:$DM,$GR189+2),"")</f>
      </c>
      <c r="DR189">
        <f>IF($GS189&gt;=3,INDEX($DM:$DM,$GR189+3),"")</f>
      </c>
      <c r="DS189">
        <f>IF($GS189&gt;=4,INDEX($DM:$DM,$GR189+4),"")</f>
      </c>
      <c r="DT189">
        <f>IF($GS189&gt;=5,INDEX($DM:$DM,$GR189+5),"")</f>
      </c>
      <c r="DU189">
        <f>IF($GS189&gt;=6,INDEX($DM:$DM,$GR189+6),"")</f>
      </c>
      <c r="DV189">
        <f>IF($GS189&gt;=7,INDEX($DM:$DM,$GR189+7),"")</f>
      </c>
      <c r="DW189">
        <f>IF($GS189&gt;=8,INDEX($DM:$DM,$GR189+8),"")</f>
      </c>
      <c r="DX189">
        <f>IF($GS189&gt;=9,INDEX($DM:$DM,$GR189+9),"")</f>
      </c>
      <c r="DY189">
        <f>IF($GS189&gt;=10,INDEX($DM:$DM,$GR189+10),"")</f>
      </c>
      <c r="DZ189">
        <f>IF($GS189&gt;=11,INDEX($DM:$DM,$GR189+11),"")</f>
      </c>
      <c r="EA189">
        <f>IF($GS189&gt;=12,INDEX($DM:$DM,$GR189+12),"")</f>
      </c>
      <c r="EB189">
        <f>IF($GS189&gt;=13,INDEX($DM:$DM,$GR189+13),"")</f>
      </c>
      <c r="EC189">
        <f>IF($GS189&gt;=14,INDEX($DM:$DM,$GR189+14),"")</f>
      </c>
      <c r="ED189">
        <f>IF($GS189&gt;=15,INDEX($DM:$DM,$GR189+15),"")</f>
      </c>
      <c r="EE189">
        <f>IF($GS189&gt;=16,INDEX($DM:$DM,$GR189+16),"")</f>
      </c>
      <c r="EF189">
        <f>IF($GS189&gt;=17,INDEX($DM:$DM,$GR189+17),"")</f>
      </c>
      <c r="EG189">
        <f>IF($GS189&gt;=18,INDEX($DM:$DM,$GR189+18),"")</f>
      </c>
      <c r="EH189">
        <f>IF($GS189&gt;=19,INDEX($DM:$DM,$GR189+19),"")</f>
      </c>
      <c r="EI189">
        <f>IF($GS189&gt;=20,INDEX($DM:$DM,$GR189+20),"")</f>
      </c>
      <c r="EJ189">
        <f>IF($GS189&gt;=21,INDEX($DM:$DM,$GR189+21),"")</f>
      </c>
      <c r="EK189">
        <f>IF($GS189&gt;=22,INDEX($DM:$DM,$GR189+22),"")</f>
      </c>
      <c r="EL189">
        <f>IF($GS189&gt;=23,INDEX($DM:$DM,$GR189+23),"")</f>
      </c>
      <c r="EM189">
        <f>IF($GS189&gt;=24,INDEX($DM:$DM,$GR189+24),"")</f>
      </c>
      <c r="EN189">
        <f>IF($GS189&gt;=25,INDEX($DM:$DM,$GR189+25),"")</f>
      </c>
      <c r="EO189">
        <f>IF($GS189&gt;=26,INDEX($DM:$DM,$GR189+26),"")</f>
      </c>
      <c r="EP189">
        <f>IF($GS189&gt;=27,INDEX($DM:$DM,$GR189+27),"")</f>
      </c>
      <c r="EQ189">
        <f>IF($GS189&gt;=28,INDEX($DM:$DM,$GR189+28),"")</f>
      </c>
      <c r="ER189">
        <f>IF($GS189&gt;=29,INDEX($DM:$DM,$GR189+29),"")</f>
      </c>
      <c r="ES189">
        <f>IF($GS189&gt;=30,INDEX($DM:$DM,$GR189+30),"")</f>
      </c>
      <c r="ET189">
        <f>IF($GS189&gt;=31,INDEX($DM:$DM,$GR189+31),"")</f>
      </c>
      <c r="EU189">
        <f>IF($GS189&gt;=32,INDEX($DM:$DM,$GR189+32),"")</f>
      </c>
      <c r="EV189">
        <f>IF($GS189&gt;=33,INDEX($DM:$DM,$GR189+33),"")</f>
      </c>
      <c r="EW189">
        <f>IF($GS189&gt;=34,INDEX($DM:$DM,$GR189+34),"")</f>
      </c>
      <c r="EX189">
        <f>IF($GS189&gt;=35,INDEX($DM:$DM,$GR189+35),"")</f>
      </c>
      <c r="EY189">
        <f>IF($GS189&gt;=36,INDEX($DM:$DM,$GR189+36),"")</f>
      </c>
      <c r="EZ189">
        <f>IF($GS189&gt;=37,INDEX($DM:$DM,$GR189+37),"")</f>
      </c>
      <c r="FA189">
        <f>IF($GS189&gt;=38,INDEX($DM:$DM,$GR189+38),"")</f>
      </c>
      <c r="FB189">
        <f>IF($GS189&gt;=39,INDEX($DM:$DM,$GR189+39),"")</f>
      </c>
      <c r="FC189">
        <f>IF($GS189&gt;=40,INDEX($DM:$DM,$GR189+40),"")</f>
      </c>
      <c r="FD189">
        <f>IF($GS189&gt;=1,INDEX($DN:$DN,$GR189+1),"")</f>
      </c>
      <c r="FE189">
        <f>IF($GS189&gt;=2,INDEX($DN:$DN,$GR189+2),"")</f>
      </c>
      <c r="FF189">
        <f>IF($GS189&gt;=3,INDEX($DN:$DN,$GR189+3),"")</f>
      </c>
      <c r="FG189">
        <f>IF($GS189&gt;=4,INDEX($DN:$DN,$GR189+4),"")</f>
      </c>
      <c r="FH189">
        <f>IF($GS189&gt;=5,INDEX($DN:$DN,$GR189+5),"")</f>
      </c>
      <c r="FI189">
        <f>IF($GS189&gt;=6,INDEX($DN:$DN,$GR189+6),"")</f>
      </c>
      <c r="FJ189">
        <f>IF($GS189&gt;=7,INDEX($DN:$DN,$GR189+7),"")</f>
      </c>
      <c r="FK189">
        <f>IF($GS189&gt;=8,INDEX($DN:$DN,$GR189+8),"")</f>
      </c>
      <c r="FL189">
        <f>IF($GS189&gt;=9,INDEX($DN:$DN,$GR189+9),"")</f>
      </c>
      <c r="FM189">
        <f>IF($GS189&gt;=10,INDEX($DN:$DN,$GR189+10),"")</f>
      </c>
      <c r="FN189">
        <f>IF($GS189&gt;=11,INDEX($DN:$DN,$GR189+11),"")</f>
      </c>
      <c r="FO189">
        <f>IF($GS189&gt;=12,INDEX($DN:$DN,$GR189+12),"")</f>
      </c>
      <c r="FP189">
        <f>IF($GS189&gt;=13,INDEX($DN:$DN,$GR189+13),"")</f>
      </c>
      <c r="FQ189">
        <f>IF($GS189&gt;=14,INDEX($DN:$DN,$GR189+14),"")</f>
      </c>
      <c r="FR189">
        <f>IF($GS189&gt;=15,INDEX($DN:$DN,$GR189+15),"")</f>
      </c>
      <c r="FS189">
        <f>IF($GS189&gt;=16,INDEX($DN:$DN,$GR189+16),"")</f>
      </c>
      <c r="FT189">
        <f>IF($GS189&gt;=17,INDEX($DN:$DN,$GR189+17),"")</f>
      </c>
      <c r="FU189">
        <f>IF($GS189&gt;=18,INDEX($DN:$DN,$GR189+18),"")</f>
      </c>
      <c r="FV189">
        <f>IF($GS189&gt;=19,INDEX($DN:$DN,$GR189+19),"")</f>
      </c>
      <c r="FW189">
        <f>IF($GS189&gt;=20,INDEX($DN:$DN,$GR189+20),"")</f>
      </c>
      <c r="FX189">
        <f>IF($GS189&gt;=21,INDEX($DN:$DN,$GR189+21),"")</f>
      </c>
      <c r="FY189">
        <f>IF($GS189&gt;=22,INDEX($DN:$DN,$GR189+22),"")</f>
      </c>
      <c r="FZ189">
        <f>IF($GS189&gt;=23,INDEX($DN:$DN,$GR189+23),"")</f>
      </c>
      <c r="GA189">
        <f>IF($GS189&gt;=24,INDEX($DN:$DN,$GR189+24),"")</f>
      </c>
      <c r="GB189">
        <f>IF($GS189&gt;=25,INDEX($DN:$DN,$GR189+25),"")</f>
      </c>
      <c r="GC189">
        <f>IF($GS189&gt;=26,INDEX($DN:$DN,$GR189+26),"")</f>
      </c>
      <c r="GD189">
        <f>IF($GS189&gt;=27,INDEX($DN:$DN,$GR189+27),"")</f>
      </c>
      <c r="GE189">
        <f>IF($GS189&gt;=28,INDEX($DN:$DN,$GR189+28),"")</f>
      </c>
      <c r="GF189">
        <f>IF($GS189&gt;=29,INDEX($DN:$DN,$GR189+29),"")</f>
      </c>
      <c r="GG189">
        <f>IF($GS189&gt;=30,INDEX($DN:$DN,$GR189+30),"")</f>
      </c>
      <c r="GH189">
        <f>IF($GS189&gt;=31,INDEX($DN:$DN,$GR189+31),"")</f>
      </c>
      <c r="GI189">
        <f>IF($GS189&gt;=32,INDEX($DN:$DN,$GR189+32),"")</f>
      </c>
      <c r="GJ189">
        <f>IF($GS189&gt;=33,INDEX($DN:$DN,$GR189+33),"")</f>
      </c>
      <c r="GK189">
        <f>IF($GS189&gt;=34,INDEX($DN:$DN,$GR189+34),"")</f>
      </c>
      <c r="GL189">
        <f>IF($GS189&gt;=35,INDEX($DN:$DN,$GR189+35),"")</f>
      </c>
      <c r="GM189">
        <f>IF($GS189&gt;=36,INDEX($DN:$DN,$GR189+36),"")</f>
      </c>
      <c r="GN189">
        <f>IF($GS189&gt;=37,INDEX($DN:$DN,$GR189+37),"")</f>
      </c>
      <c r="GO189">
        <f>IF($GS189&gt;=38,INDEX($DN:$DN,$GR189+38),"")</f>
      </c>
      <c r="GP189">
        <f>IF($GS189&gt;=39,INDEX($DN:$DN,$GR189+39),"")</f>
      </c>
      <c r="GQ189">
        <f>IF($GS189&gt;=40,INDEX($DN:$DN,$GR189+40),"")</f>
      </c>
      <c r="GR189">
        <f>IFERROR(MATCH($DL189,$DM$2:$DM$148,0)+1,0)</f>
      </c>
      <c r="GS189">
        <f>IFERROR(INDEX($DO$2:$DO$148,MATCH($DL189,$DM$2:$DM$148,0)),0)</f>
      </c>
      <c r="GT189">
        <f>IFERROR(MATCH($Z189,$DP$189:$FC$189,0),0)</f>
      </c>
      <c r="GU189">
        <f>IF($GT189&gt;0,INDEX($FD$189:$GQ$189,$GT189),"")</f>
      </c>
      <c r="GV189" t="s">
        <v>305</v>
      </c>
      <c r="GX189">
        <f>IF($JG189&gt;=1,INDEX($GV:$GV,$JF189+1),"")</f>
      </c>
      <c r="GY189">
        <f>IF($JG189&gt;=2,INDEX($GV:$GV,$JF189+2),"")</f>
      </c>
      <c r="GZ189">
        <f>IF($JG189&gt;=3,INDEX($GV:$GV,$JF189+3),"")</f>
      </c>
      <c r="HA189">
        <f>IF($JG189&gt;=4,INDEX($GV:$GV,$JF189+4),"")</f>
      </c>
      <c r="HB189">
        <f>IF($JG189&gt;=5,INDEX($GV:$GV,$JF189+5),"")</f>
      </c>
      <c r="HC189">
        <f>IF($JG189&gt;=6,INDEX($GV:$GV,$JF189+6),"")</f>
      </c>
      <c r="HD189">
        <f>IF($JG189&gt;=7,INDEX($GV:$GV,$JF189+7),"")</f>
      </c>
      <c r="HE189">
        <f>IF($JG189&gt;=8,INDEX($GV:$GV,$JF189+8),"")</f>
      </c>
      <c r="HF189">
        <f>IF($JG189&gt;=9,INDEX($GV:$GV,$JF189+9),"")</f>
      </c>
      <c r="HG189">
        <f>IF($JG189&gt;=10,INDEX($GV:$GV,$JF189+10),"")</f>
      </c>
      <c r="HH189">
        <f>IF($JG189&gt;=11,INDEX($GV:$GV,$JF189+11),"")</f>
      </c>
      <c r="HI189">
        <f>IF($JG189&gt;=12,INDEX($GV:$GV,$JF189+12),"")</f>
      </c>
      <c r="HJ189">
        <f>IF($JG189&gt;=13,INDEX($GV:$GV,$JF189+13),"")</f>
      </c>
      <c r="HK189">
        <f>IF($JG189&gt;=14,INDEX($GV:$GV,$JF189+14),"")</f>
      </c>
      <c r="HL189">
        <f>IF($JG189&gt;=15,INDEX($GV:$GV,$JF189+15),"")</f>
      </c>
      <c r="HM189">
        <f>IF($JG189&gt;=16,INDEX($GV:$GV,$JF189+16),"")</f>
      </c>
      <c r="HN189">
        <f>IF($JG189&gt;=17,INDEX($GV:$GV,$JF189+17),"")</f>
      </c>
      <c r="HO189">
        <f>IF($JG189&gt;=18,INDEX($GV:$GV,$JF189+18),"")</f>
      </c>
      <c r="HP189">
        <f>IF($JG189&gt;=19,INDEX($GV:$GV,$JF189+19),"")</f>
      </c>
      <c r="HQ189">
        <f>IF($JG189&gt;=20,INDEX($GV:$GV,$JF189+20),"")</f>
      </c>
      <c r="HR189">
        <f>IF($JG189&gt;=21,INDEX($GV:$GV,$JF189+21),"")</f>
      </c>
      <c r="HS189">
        <f>IF($JG189&gt;=22,INDEX($GV:$GV,$JF189+22),"")</f>
      </c>
      <c r="HT189">
        <f>IF($JG189&gt;=23,INDEX($GV:$GV,$JF189+23),"")</f>
      </c>
      <c r="HU189">
        <f>IF($JG189&gt;=24,INDEX($GV:$GV,$JF189+24),"")</f>
      </c>
      <c r="HV189">
        <f>IF($JG189&gt;=25,INDEX($GV:$GV,$JF189+25),"")</f>
      </c>
      <c r="HW189">
        <f>IF($JG189&gt;=26,INDEX($GV:$GV,$JF189+26),"")</f>
      </c>
      <c r="HX189">
        <f>IF($JG189&gt;=27,INDEX($GV:$GV,$JF189+27),"")</f>
      </c>
      <c r="HY189">
        <f>IF($JG189&gt;=28,INDEX($GV:$GV,$JF189+28),"")</f>
      </c>
      <c r="HZ189">
        <f>IF($JG189&gt;=29,INDEX($GV:$GV,$JF189+29),"")</f>
      </c>
      <c r="IA189">
        <f>IF($JG189&gt;=30,INDEX($GV:$GV,$JF189+30),"")</f>
      </c>
      <c r="IB189">
        <f>IF($JG189&gt;=31,INDEX($GV:$GV,$JF189+31),"")</f>
      </c>
      <c r="IC189">
        <f>IF($JG189&gt;=32,INDEX($GV:$GV,$JF189+32),"")</f>
      </c>
      <c r="ID189">
        <f>IF($JG189&gt;=33,INDEX($GV:$GV,$JF189+33),"")</f>
      </c>
      <c r="IE189">
        <f>IF($JG189&gt;=34,INDEX($GV:$GV,$JF189+34),"")</f>
      </c>
      <c r="IF189">
        <f>IF($JG189&gt;=35,INDEX($GV:$GV,$JF189+35),"")</f>
      </c>
      <c r="IG189">
        <f>IF($JG189&gt;=36,INDEX($GV:$GV,$JF189+36),"")</f>
      </c>
      <c r="IH189">
        <f>IF($JG189&gt;=37,INDEX($GV:$GV,$JF189+37),"")</f>
      </c>
      <c r="II189">
        <f>IF($JG189&gt;=38,INDEX($GV:$GV,$JF189+38),"")</f>
      </c>
      <c r="IJ189">
        <f>IF($JG189&gt;=39,INDEX($GV:$GV,$JF189+39),"")</f>
      </c>
      <c r="IK189">
        <f>IF($JG189&gt;=40,INDEX($GV:$GV,$JF189+40),"")</f>
      </c>
      <c r="IL189">
        <f>IF($JG189&gt;=41,INDEX($GV:$GV,$JF189+41),"")</f>
      </c>
      <c r="IM189">
        <f>IF($JG189&gt;=42,INDEX($GV:$GV,$JF189+42),"")</f>
      </c>
      <c r="IN189">
        <f>IF($JG189&gt;=43,INDEX($GV:$GV,$JF189+43),"")</f>
      </c>
      <c r="IO189">
        <f>IF($JG189&gt;=44,INDEX($GV:$GV,$JF189+44),"")</f>
      </c>
      <c r="IP189">
        <f>IF($JG189&gt;=45,INDEX($GV:$GV,$JF189+45),"")</f>
      </c>
      <c r="IQ189">
        <f>IF($JG189&gt;=46,INDEX($GV:$GV,$JF189+46),"")</f>
      </c>
      <c r="IR189">
        <f>IF($JG189&gt;=47,INDEX($GV:$GV,$JF189+47),"")</f>
      </c>
      <c r="IS189">
        <f>IF($JG189&gt;=48,INDEX($GV:$GV,$JF189+48),"")</f>
      </c>
      <c r="IT189">
        <f>IF($JG189&gt;=49,INDEX($GV:$GV,$JF189+49),"")</f>
      </c>
      <c r="IU189">
        <f>IF($JG189&gt;=50,INDEX($GV:$GV,$JF189+50),"")</f>
      </c>
      <c r="IV189">
        <f>IF($JG189&gt;=51,INDEX($GV:$GV,$JF189+51),"")</f>
      </c>
      <c r="IW189">
        <f>IF($JG189&gt;=52,INDEX($GV:$GV,$JF189+52),"")</f>
      </c>
      <c r="IX189">
        <f>IF($JG189&gt;=53,INDEX($GV:$GV,$JF189+53),"")</f>
      </c>
      <c r="IY189">
        <f>IF($JG189&gt;=54,INDEX($GV:$GV,$JF189+54),"")</f>
      </c>
      <c r="IZ189">
        <f>IF($JG189&gt;=55,INDEX($GV:$GV,$JF189+55),"")</f>
      </c>
      <c r="JA189">
        <f>IF($JG189&gt;=56,INDEX($GV:$GV,$JF189+56),"")</f>
      </c>
      <c r="JB189">
        <f>IF($JG189&gt;=57,INDEX($GV:$GV,$JF189+57),"")</f>
      </c>
      <c r="JC189">
        <f>IF($JG189&gt;=58,INDEX($GV:$GV,$JF189+58),"")</f>
      </c>
      <c r="JD189">
        <f>IF($JG189&gt;=59,INDEX($GV:$GV,$JF189+59),"")</f>
      </c>
      <c r="JE189">
        <f>IF($JG189&gt;=60,INDEX($GV:$GV,$JF189+60),"")</f>
      </c>
      <c r="JF189">
        <f>IFERROR(MATCH($GU189,$GV$2:$GV$322,0)+1,0)</f>
      </c>
      <c r="JG189">
        <f>IFERROR(INDEX($GW$2:$GW$322,MATCH($GU189,$GV$2:$GV$322,0)),0)</f>
      </c>
      <c r="JH189" t="s">
        <v>44</v>
      </c>
      <c r="JI189" t="s">
        <v>44</v>
      </c>
    </row>
    <row r="190" spans="1:269" x14ac:dyDescent="0.25">
      <c r="R190">
        <f>IF(OR($U190="",$Q190=""),"",IFERROR($U190/$Q190,0))</f>
      </c>
      <c r="S190">
        <f>IF($U190="","",
SUM($T190,$V190,$AA190,$W190,$Y190)*
(1-IF($AB190="",0,VALUE($AB190)/100)))</f>
      </c>
      <c r="T190">
        <f>IF($U190="","",$U190)</f>
      </c>
      <c r="V190">
        <f>IF($U190="","",
IF($O190="","",
IF(ISNUMBER(SEARCH("exempt",LOWER($O190))),0,
$U190*(VALUE(SUBSTITUTE($O190,"%",""))/100))))</f>
      </c>
      <c r="AC190">
        <f>IFERROR(IF(FIND(" - ",$K190)&gt;0,MID($K190,FIND(" - ",$K190)+3,LEN($K190)),""),"")</f>
      </c>
      <c r="AL190" t="s">
        <v>889</v>
      </c>
      <c r="AQ190" t="s">
        <v>890</v>
      </c>
      <c r="AT190">
        <f>IFERROR(LEFT($K190,FIND(" - ",$K190)-1),$K190)</f>
      </c>
      <c r="AW190">
        <f>IF($CL190&gt;=1,INDEX($AU:$AU,$CK190+1),"")</f>
      </c>
      <c r="AX190">
        <f>IF($CL190&gt;=2,INDEX($AU:$AU,$CK190+2),"")</f>
      </c>
      <c r="AY190">
        <f>IF($CL190&gt;=3,INDEX($AU:$AU,$CK190+3),"")</f>
      </c>
      <c r="AZ190">
        <f>IF($CL190&gt;=4,INDEX($AU:$AU,$CK190+4),"")</f>
      </c>
      <c r="BA190">
        <f>IF($CL190&gt;=5,INDEX($AU:$AU,$CK190+5),"")</f>
      </c>
      <c r="BB190">
        <f>IF($CL190&gt;=6,INDEX($AU:$AU,$CK190+6),"")</f>
      </c>
      <c r="BC190">
        <f>IF($CL190&gt;=7,INDEX($AU:$AU,$CK190+7),"")</f>
      </c>
      <c r="BD190">
        <f>IF($CL190&gt;=8,INDEX($AU:$AU,$CK190+8),"")</f>
      </c>
      <c r="BE190">
        <f>IF($CL190&gt;=9,INDEX($AU:$AU,$CK190+9),"")</f>
      </c>
      <c r="BF190">
        <f>IF($CL190&gt;=10,INDEX($AU:$AU,$CK190+10),"")</f>
      </c>
      <c r="BG190">
        <f>IF($CL190&gt;=11,INDEX($AU:$AU,$CK190+11),"")</f>
      </c>
      <c r="BH190">
        <f>IF($CL190&gt;=12,INDEX($AU:$AU,$CK190+12),"")</f>
      </c>
      <c r="BI190">
        <f>IF($CL190&gt;=13,INDEX($AU:$AU,$CK190+13),"")</f>
      </c>
      <c r="BJ190">
        <f>IF($CL190&gt;=14,INDEX($AU:$AU,$CK190+14),"")</f>
      </c>
      <c r="BK190">
        <f>IF($CL190&gt;=15,INDEX($AU:$AU,$CK190+15),"")</f>
      </c>
      <c r="BL190">
        <f>IF($CL190&gt;=16,INDEX($AU:$AU,$CK190+16),"")</f>
      </c>
      <c r="BM190">
        <f>IF($CL190&gt;=17,INDEX($AU:$AU,$CK190+17),"")</f>
      </c>
      <c r="BN190">
        <f>IF($CL190&gt;=18,INDEX($AU:$AU,$CK190+18),"")</f>
      </c>
      <c r="BO190">
        <f>IF($CL190&gt;=19,INDEX($AU:$AU,$CK190+19),"")</f>
      </c>
      <c r="BP190">
        <f>IF($CL190&gt;=20,INDEX($AU:$AU,$CK190+20),"")</f>
      </c>
      <c r="BQ190">
        <f>IF($CL190&gt;=21,INDEX($AU:$AU,$CK190+21),"")</f>
      </c>
      <c r="BR190">
        <f>IF($CL190&gt;=22,INDEX($AU:$AU,$CK190+22),"")</f>
      </c>
      <c r="BS190">
        <f>IF($CL190&gt;=23,INDEX($AU:$AU,$CK190+23),"")</f>
      </c>
      <c r="BT190">
        <f>IF($CL190&gt;=24,INDEX($AU:$AU,$CK190+24),"")</f>
      </c>
      <c r="BU190">
        <f>IF($CL190&gt;=25,INDEX($AU:$AU,$CK190+25),"")</f>
      </c>
      <c r="BV190">
        <f>IF($CL190&gt;=26,INDEX($AU:$AU,$CK190+26),"")</f>
      </c>
      <c r="BW190">
        <f>IF($CL190&gt;=27,INDEX($AU:$AU,$CK190+27),"")</f>
      </c>
      <c r="BX190">
        <f>IF($CL190&gt;=28,INDEX($AU:$AU,$CK190+28),"")</f>
      </c>
      <c r="BY190">
        <f>IF($CL190&gt;=29,INDEX($AU:$AU,$CK190+29),"")</f>
      </c>
      <c r="BZ190">
        <f>IF($CL190&gt;=30,INDEX($AU:$AU,$CK190+30),"")</f>
      </c>
      <c r="CA190">
        <f>IF($CL190&gt;=31,INDEX($AU:$AU,$CK190+31),"")</f>
      </c>
      <c r="CB190">
        <f>IF($CL190&gt;=32,INDEX($AU:$AU,$CK190+32),"")</f>
      </c>
      <c r="CC190">
        <f>IF($CL190&gt;=33,INDEX($AU:$AU,$CK190+33),"")</f>
      </c>
      <c r="CD190">
        <f>IF($CL190&gt;=34,INDEX($AU:$AU,$CK190+34),"")</f>
      </c>
      <c r="CE190">
        <f>IF($CL190&gt;=35,INDEX($AU:$AU,$CK190+35),"")</f>
      </c>
      <c r="CF190">
        <f>IF($CL190&gt;=36,INDEX($AU:$AU,$CK190+36),"")</f>
      </c>
      <c r="CG190">
        <f>IF($CL190&gt;=37,INDEX($AU:$AU,$CK190+37),"")</f>
      </c>
      <c r="CH190">
        <f>IF($CL190&gt;=38,INDEX($AU:$AU,$CK190+38),"")</f>
      </c>
      <c r="CI190">
        <f>IF($CL190&gt;=39,INDEX($AU:$AU,$CK190+39),"")</f>
      </c>
      <c r="CJ190">
        <f>IF($CL190&gt;=40,INDEX($AU:$AU,$CK190+40),"")</f>
      </c>
      <c r="CK190">
        <f>IFERROR(MATCH($AT190,$AU$2:$AU$133,0)+1,0)</f>
      </c>
      <c r="CL190">
        <f>IFERROR(INDEX($AV$2:$AV$133,MATCH($AT190,$AU$2:$AU$133,0)),0)</f>
      </c>
      <c r="CM190">
        <f>IFERROR(LEFT($L190,FIND(" - ",$L190)-1),$L190)</f>
      </c>
      <c r="CN190" t="s">
        <v>149</v>
      </c>
      <c r="CP190">
        <f>IF($DK190&gt;=1,INDEX($CN:$CN,$DJ190+1),"")</f>
      </c>
      <c r="CQ190">
        <f>IF($DK190&gt;=2,INDEX($CN:$CN,$DJ190+2),"")</f>
      </c>
      <c r="CR190">
        <f>IF($DK190&gt;=3,INDEX($CN:$CN,$DJ190+3),"")</f>
      </c>
      <c r="CS190">
        <f>IF($DK190&gt;=4,INDEX($CN:$CN,$DJ190+4),"")</f>
      </c>
      <c r="CT190">
        <f>IF($DK190&gt;=5,INDEX($CN:$CN,$DJ190+5),"")</f>
      </c>
      <c r="CU190">
        <f>IF($DK190&gt;=6,INDEX($CN:$CN,$DJ190+6),"")</f>
      </c>
      <c r="CV190">
        <f>IF($DK190&gt;=7,INDEX($CN:$CN,$DJ190+7),"")</f>
      </c>
      <c r="CW190">
        <f>IF($DK190&gt;=8,INDEX($CN:$CN,$DJ190+8),"")</f>
      </c>
      <c r="CX190">
        <f>IF($DK190&gt;=9,INDEX($CN:$CN,$DJ190+9),"")</f>
      </c>
      <c r="CY190">
        <f>IF($DK190&gt;=10,INDEX($CN:$CN,$DJ190+10),"")</f>
      </c>
      <c r="CZ190">
        <f>IF($DK190&gt;=11,INDEX($CN:$CN,$DJ190+11),"")</f>
      </c>
      <c r="DA190">
        <f>IF($DK190&gt;=12,INDEX($CN:$CN,$DJ190+12),"")</f>
      </c>
      <c r="DB190">
        <f>IF($DK190&gt;=13,INDEX($CN:$CN,$DJ190+13),"")</f>
      </c>
      <c r="DC190">
        <f>IF($DK190&gt;=14,INDEX($CN:$CN,$DJ190+14),"")</f>
      </c>
      <c r="DD190">
        <f>IF($DK190&gt;=15,INDEX($CN:$CN,$DJ190+15),"")</f>
      </c>
      <c r="DE190">
        <f>IF($DK190&gt;=16,INDEX($CN:$CN,$DJ190+16),"")</f>
      </c>
      <c r="DF190">
        <f>IF($DK190&gt;=17,INDEX($CN:$CN,$DJ190+17),"")</f>
      </c>
      <c r="DG190">
        <f>IF($DK190&gt;=18,INDEX($CN:$CN,$DJ190+18),"")</f>
      </c>
      <c r="DH190">
        <f>IF($DK190&gt;=19,INDEX($CN:$CN,$DJ190+19),"")</f>
      </c>
      <c r="DI190">
        <f>IF($DK190&gt;=20,INDEX($CN:$CN,$DJ190+20),"")</f>
      </c>
      <c r="DJ190">
        <f>IFERROR(MATCH($CM190,$CN$2:$CN$1089,0)+1,0)</f>
      </c>
      <c r="DK190">
        <f>IFERROR(INDEX($CO$2:$CO$1089,MATCH($CM190,$CN$2:$CN$1089,0)),0)</f>
      </c>
      <c r="DL190">
        <f>IFERROR(INDEX($AS:$AS,MATCH($O190,$AR:$AR,0))&amp;"","")</f>
      </c>
      <c r="DP190">
        <f>IF($GS190&gt;=1,INDEX($DM:$DM,$GR190+1),"")</f>
      </c>
      <c r="DQ190">
        <f>IF($GS190&gt;=2,INDEX($DM:$DM,$GR190+2),"")</f>
      </c>
      <c r="DR190">
        <f>IF($GS190&gt;=3,INDEX($DM:$DM,$GR190+3),"")</f>
      </c>
      <c r="DS190">
        <f>IF($GS190&gt;=4,INDEX($DM:$DM,$GR190+4),"")</f>
      </c>
      <c r="DT190">
        <f>IF($GS190&gt;=5,INDEX($DM:$DM,$GR190+5),"")</f>
      </c>
      <c r="DU190">
        <f>IF($GS190&gt;=6,INDEX($DM:$DM,$GR190+6),"")</f>
      </c>
      <c r="DV190">
        <f>IF($GS190&gt;=7,INDEX($DM:$DM,$GR190+7),"")</f>
      </c>
      <c r="DW190">
        <f>IF($GS190&gt;=8,INDEX($DM:$DM,$GR190+8),"")</f>
      </c>
      <c r="DX190">
        <f>IF($GS190&gt;=9,INDEX($DM:$DM,$GR190+9),"")</f>
      </c>
      <c r="DY190">
        <f>IF($GS190&gt;=10,INDEX($DM:$DM,$GR190+10),"")</f>
      </c>
      <c r="DZ190">
        <f>IF($GS190&gt;=11,INDEX($DM:$DM,$GR190+11),"")</f>
      </c>
      <c r="EA190">
        <f>IF($GS190&gt;=12,INDEX($DM:$DM,$GR190+12),"")</f>
      </c>
      <c r="EB190">
        <f>IF($GS190&gt;=13,INDEX($DM:$DM,$GR190+13),"")</f>
      </c>
      <c r="EC190">
        <f>IF($GS190&gt;=14,INDEX($DM:$DM,$GR190+14),"")</f>
      </c>
      <c r="ED190">
        <f>IF($GS190&gt;=15,INDEX($DM:$DM,$GR190+15),"")</f>
      </c>
      <c r="EE190">
        <f>IF($GS190&gt;=16,INDEX($DM:$DM,$GR190+16),"")</f>
      </c>
      <c r="EF190">
        <f>IF($GS190&gt;=17,INDEX($DM:$DM,$GR190+17),"")</f>
      </c>
      <c r="EG190">
        <f>IF($GS190&gt;=18,INDEX($DM:$DM,$GR190+18),"")</f>
      </c>
      <c r="EH190">
        <f>IF($GS190&gt;=19,INDEX($DM:$DM,$GR190+19),"")</f>
      </c>
      <c r="EI190">
        <f>IF($GS190&gt;=20,INDEX($DM:$DM,$GR190+20),"")</f>
      </c>
      <c r="EJ190">
        <f>IF($GS190&gt;=21,INDEX($DM:$DM,$GR190+21),"")</f>
      </c>
      <c r="EK190">
        <f>IF($GS190&gt;=22,INDEX($DM:$DM,$GR190+22),"")</f>
      </c>
      <c r="EL190">
        <f>IF($GS190&gt;=23,INDEX($DM:$DM,$GR190+23),"")</f>
      </c>
      <c r="EM190">
        <f>IF($GS190&gt;=24,INDEX($DM:$DM,$GR190+24),"")</f>
      </c>
      <c r="EN190">
        <f>IF($GS190&gt;=25,INDEX($DM:$DM,$GR190+25),"")</f>
      </c>
      <c r="EO190">
        <f>IF($GS190&gt;=26,INDEX($DM:$DM,$GR190+26),"")</f>
      </c>
      <c r="EP190">
        <f>IF($GS190&gt;=27,INDEX($DM:$DM,$GR190+27),"")</f>
      </c>
      <c r="EQ190">
        <f>IF($GS190&gt;=28,INDEX($DM:$DM,$GR190+28),"")</f>
      </c>
      <c r="ER190">
        <f>IF($GS190&gt;=29,INDEX($DM:$DM,$GR190+29),"")</f>
      </c>
      <c r="ES190">
        <f>IF($GS190&gt;=30,INDEX($DM:$DM,$GR190+30),"")</f>
      </c>
      <c r="ET190">
        <f>IF($GS190&gt;=31,INDEX($DM:$DM,$GR190+31),"")</f>
      </c>
      <c r="EU190">
        <f>IF($GS190&gt;=32,INDEX($DM:$DM,$GR190+32),"")</f>
      </c>
      <c r="EV190">
        <f>IF($GS190&gt;=33,INDEX($DM:$DM,$GR190+33),"")</f>
      </c>
      <c r="EW190">
        <f>IF($GS190&gt;=34,INDEX($DM:$DM,$GR190+34),"")</f>
      </c>
      <c r="EX190">
        <f>IF($GS190&gt;=35,INDEX($DM:$DM,$GR190+35),"")</f>
      </c>
      <c r="EY190">
        <f>IF($GS190&gt;=36,INDEX($DM:$DM,$GR190+36),"")</f>
      </c>
      <c r="EZ190">
        <f>IF($GS190&gt;=37,INDEX($DM:$DM,$GR190+37),"")</f>
      </c>
      <c r="FA190">
        <f>IF($GS190&gt;=38,INDEX($DM:$DM,$GR190+38),"")</f>
      </c>
      <c r="FB190">
        <f>IF($GS190&gt;=39,INDEX($DM:$DM,$GR190+39),"")</f>
      </c>
      <c r="FC190">
        <f>IF($GS190&gt;=40,INDEX($DM:$DM,$GR190+40),"")</f>
      </c>
      <c r="FD190">
        <f>IF($GS190&gt;=1,INDEX($DN:$DN,$GR190+1),"")</f>
      </c>
      <c r="FE190">
        <f>IF($GS190&gt;=2,INDEX($DN:$DN,$GR190+2),"")</f>
      </c>
      <c r="FF190">
        <f>IF($GS190&gt;=3,INDEX($DN:$DN,$GR190+3),"")</f>
      </c>
      <c r="FG190">
        <f>IF($GS190&gt;=4,INDEX($DN:$DN,$GR190+4),"")</f>
      </c>
      <c r="FH190">
        <f>IF($GS190&gt;=5,INDEX($DN:$DN,$GR190+5),"")</f>
      </c>
      <c r="FI190">
        <f>IF($GS190&gt;=6,INDEX($DN:$DN,$GR190+6),"")</f>
      </c>
      <c r="FJ190">
        <f>IF($GS190&gt;=7,INDEX($DN:$DN,$GR190+7),"")</f>
      </c>
      <c r="FK190">
        <f>IF($GS190&gt;=8,INDEX($DN:$DN,$GR190+8),"")</f>
      </c>
      <c r="FL190">
        <f>IF($GS190&gt;=9,INDEX($DN:$DN,$GR190+9),"")</f>
      </c>
      <c r="FM190">
        <f>IF($GS190&gt;=10,INDEX($DN:$DN,$GR190+10),"")</f>
      </c>
      <c r="FN190">
        <f>IF($GS190&gt;=11,INDEX($DN:$DN,$GR190+11),"")</f>
      </c>
      <c r="FO190">
        <f>IF($GS190&gt;=12,INDEX($DN:$DN,$GR190+12),"")</f>
      </c>
      <c r="FP190">
        <f>IF($GS190&gt;=13,INDEX($DN:$DN,$GR190+13),"")</f>
      </c>
      <c r="FQ190">
        <f>IF($GS190&gt;=14,INDEX($DN:$DN,$GR190+14),"")</f>
      </c>
      <c r="FR190">
        <f>IF($GS190&gt;=15,INDEX($DN:$DN,$GR190+15),"")</f>
      </c>
      <c r="FS190">
        <f>IF($GS190&gt;=16,INDEX($DN:$DN,$GR190+16),"")</f>
      </c>
      <c r="FT190">
        <f>IF($GS190&gt;=17,INDEX($DN:$DN,$GR190+17),"")</f>
      </c>
      <c r="FU190">
        <f>IF($GS190&gt;=18,INDEX($DN:$DN,$GR190+18),"")</f>
      </c>
      <c r="FV190">
        <f>IF($GS190&gt;=19,INDEX($DN:$DN,$GR190+19),"")</f>
      </c>
      <c r="FW190">
        <f>IF($GS190&gt;=20,INDEX($DN:$DN,$GR190+20),"")</f>
      </c>
      <c r="FX190">
        <f>IF($GS190&gt;=21,INDEX($DN:$DN,$GR190+21),"")</f>
      </c>
      <c r="FY190">
        <f>IF($GS190&gt;=22,INDEX($DN:$DN,$GR190+22),"")</f>
      </c>
      <c r="FZ190">
        <f>IF($GS190&gt;=23,INDEX($DN:$DN,$GR190+23),"")</f>
      </c>
      <c r="GA190">
        <f>IF($GS190&gt;=24,INDEX($DN:$DN,$GR190+24),"")</f>
      </c>
      <c r="GB190">
        <f>IF($GS190&gt;=25,INDEX($DN:$DN,$GR190+25),"")</f>
      </c>
      <c r="GC190">
        <f>IF($GS190&gt;=26,INDEX($DN:$DN,$GR190+26),"")</f>
      </c>
      <c r="GD190">
        <f>IF($GS190&gt;=27,INDEX($DN:$DN,$GR190+27),"")</f>
      </c>
      <c r="GE190">
        <f>IF($GS190&gt;=28,INDEX($DN:$DN,$GR190+28),"")</f>
      </c>
      <c r="GF190">
        <f>IF($GS190&gt;=29,INDEX($DN:$DN,$GR190+29),"")</f>
      </c>
      <c r="GG190">
        <f>IF($GS190&gt;=30,INDEX($DN:$DN,$GR190+30),"")</f>
      </c>
      <c r="GH190">
        <f>IF($GS190&gt;=31,INDEX($DN:$DN,$GR190+31),"")</f>
      </c>
      <c r="GI190">
        <f>IF($GS190&gt;=32,INDEX($DN:$DN,$GR190+32),"")</f>
      </c>
      <c r="GJ190">
        <f>IF($GS190&gt;=33,INDEX($DN:$DN,$GR190+33),"")</f>
      </c>
      <c r="GK190">
        <f>IF($GS190&gt;=34,INDEX($DN:$DN,$GR190+34),"")</f>
      </c>
      <c r="GL190">
        <f>IF($GS190&gt;=35,INDEX($DN:$DN,$GR190+35),"")</f>
      </c>
      <c r="GM190">
        <f>IF($GS190&gt;=36,INDEX($DN:$DN,$GR190+36),"")</f>
      </c>
      <c r="GN190">
        <f>IF($GS190&gt;=37,INDEX($DN:$DN,$GR190+37),"")</f>
      </c>
      <c r="GO190">
        <f>IF($GS190&gt;=38,INDEX($DN:$DN,$GR190+38),"")</f>
      </c>
      <c r="GP190">
        <f>IF($GS190&gt;=39,INDEX($DN:$DN,$GR190+39),"")</f>
      </c>
      <c r="GQ190">
        <f>IF($GS190&gt;=40,INDEX($DN:$DN,$GR190+40),"")</f>
      </c>
      <c r="GR190">
        <f>IFERROR(MATCH($DL190,$DM$2:$DM$148,0)+1,0)</f>
      </c>
      <c r="GS190">
        <f>IFERROR(INDEX($DO$2:$DO$148,MATCH($DL190,$DM$2:$DM$148,0)),0)</f>
      </c>
      <c r="GT190">
        <f>IFERROR(MATCH($Z190,$DP$190:$FC$190,0),0)</f>
      </c>
      <c r="GU190">
        <f>IF($GT190&gt;0,INDEX($FD$190:$GQ$190,$GT190),"")</f>
      </c>
      <c r="GV190" t="s">
        <v>310</v>
      </c>
      <c r="GX190">
        <f>IF($JG190&gt;=1,INDEX($GV:$GV,$JF190+1),"")</f>
      </c>
      <c r="GY190">
        <f>IF($JG190&gt;=2,INDEX($GV:$GV,$JF190+2),"")</f>
      </c>
      <c r="GZ190">
        <f>IF($JG190&gt;=3,INDEX($GV:$GV,$JF190+3),"")</f>
      </c>
      <c r="HA190">
        <f>IF($JG190&gt;=4,INDEX($GV:$GV,$JF190+4),"")</f>
      </c>
      <c r="HB190">
        <f>IF($JG190&gt;=5,INDEX($GV:$GV,$JF190+5),"")</f>
      </c>
      <c r="HC190">
        <f>IF($JG190&gt;=6,INDEX($GV:$GV,$JF190+6),"")</f>
      </c>
      <c r="HD190">
        <f>IF($JG190&gt;=7,INDEX($GV:$GV,$JF190+7),"")</f>
      </c>
      <c r="HE190">
        <f>IF($JG190&gt;=8,INDEX($GV:$GV,$JF190+8),"")</f>
      </c>
      <c r="HF190">
        <f>IF($JG190&gt;=9,INDEX($GV:$GV,$JF190+9),"")</f>
      </c>
      <c r="HG190">
        <f>IF($JG190&gt;=10,INDEX($GV:$GV,$JF190+10),"")</f>
      </c>
      <c r="HH190">
        <f>IF($JG190&gt;=11,INDEX($GV:$GV,$JF190+11),"")</f>
      </c>
      <c r="HI190">
        <f>IF($JG190&gt;=12,INDEX($GV:$GV,$JF190+12),"")</f>
      </c>
      <c r="HJ190">
        <f>IF($JG190&gt;=13,INDEX($GV:$GV,$JF190+13),"")</f>
      </c>
      <c r="HK190">
        <f>IF($JG190&gt;=14,INDEX($GV:$GV,$JF190+14),"")</f>
      </c>
      <c r="HL190">
        <f>IF($JG190&gt;=15,INDEX($GV:$GV,$JF190+15),"")</f>
      </c>
      <c r="HM190">
        <f>IF($JG190&gt;=16,INDEX($GV:$GV,$JF190+16),"")</f>
      </c>
      <c r="HN190">
        <f>IF($JG190&gt;=17,INDEX($GV:$GV,$JF190+17),"")</f>
      </c>
      <c r="HO190">
        <f>IF($JG190&gt;=18,INDEX($GV:$GV,$JF190+18),"")</f>
      </c>
      <c r="HP190">
        <f>IF($JG190&gt;=19,INDEX($GV:$GV,$JF190+19),"")</f>
      </c>
      <c r="HQ190">
        <f>IF($JG190&gt;=20,INDEX($GV:$GV,$JF190+20),"")</f>
      </c>
      <c r="HR190">
        <f>IF($JG190&gt;=21,INDEX($GV:$GV,$JF190+21),"")</f>
      </c>
      <c r="HS190">
        <f>IF($JG190&gt;=22,INDEX($GV:$GV,$JF190+22),"")</f>
      </c>
      <c r="HT190">
        <f>IF($JG190&gt;=23,INDEX($GV:$GV,$JF190+23),"")</f>
      </c>
      <c r="HU190">
        <f>IF($JG190&gt;=24,INDEX($GV:$GV,$JF190+24),"")</f>
      </c>
      <c r="HV190">
        <f>IF($JG190&gt;=25,INDEX($GV:$GV,$JF190+25),"")</f>
      </c>
      <c r="HW190">
        <f>IF($JG190&gt;=26,INDEX($GV:$GV,$JF190+26),"")</f>
      </c>
      <c r="HX190">
        <f>IF($JG190&gt;=27,INDEX($GV:$GV,$JF190+27),"")</f>
      </c>
      <c r="HY190">
        <f>IF($JG190&gt;=28,INDEX($GV:$GV,$JF190+28),"")</f>
      </c>
      <c r="HZ190">
        <f>IF($JG190&gt;=29,INDEX($GV:$GV,$JF190+29),"")</f>
      </c>
      <c r="IA190">
        <f>IF($JG190&gt;=30,INDEX($GV:$GV,$JF190+30),"")</f>
      </c>
      <c r="IB190">
        <f>IF($JG190&gt;=31,INDEX($GV:$GV,$JF190+31),"")</f>
      </c>
      <c r="IC190">
        <f>IF($JG190&gt;=32,INDEX($GV:$GV,$JF190+32),"")</f>
      </c>
      <c r="ID190">
        <f>IF($JG190&gt;=33,INDEX($GV:$GV,$JF190+33),"")</f>
      </c>
      <c r="IE190">
        <f>IF($JG190&gt;=34,INDEX($GV:$GV,$JF190+34),"")</f>
      </c>
      <c r="IF190">
        <f>IF($JG190&gt;=35,INDEX($GV:$GV,$JF190+35),"")</f>
      </c>
      <c r="IG190">
        <f>IF($JG190&gt;=36,INDEX($GV:$GV,$JF190+36),"")</f>
      </c>
      <c r="IH190">
        <f>IF($JG190&gt;=37,INDEX($GV:$GV,$JF190+37),"")</f>
      </c>
      <c r="II190">
        <f>IF($JG190&gt;=38,INDEX($GV:$GV,$JF190+38),"")</f>
      </c>
      <c r="IJ190">
        <f>IF($JG190&gt;=39,INDEX($GV:$GV,$JF190+39),"")</f>
      </c>
      <c r="IK190">
        <f>IF($JG190&gt;=40,INDEX($GV:$GV,$JF190+40),"")</f>
      </c>
      <c r="IL190">
        <f>IF($JG190&gt;=41,INDEX($GV:$GV,$JF190+41),"")</f>
      </c>
      <c r="IM190">
        <f>IF($JG190&gt;=42,INDEX($GV:$GV,$JF190+42),"")</f>
      </c>
      <c r="IN190">
        <f>IF($JG190&gt;=43,INDEX($GV:$GV,$JF190+43),"")</f>
      </c>
      <c r="IO190">
        <f>IF($JG190&gt;=44,INDEX($GV:$GV,$JF190+44),"")</f>
      </c>
      <c r="IP190">
        <f>IF($JG190&gt;=45,INDEX($GV:$GV,$JF190+45),"")</f>
      </c>
      <c r="IQ190">
        <f>IF($JG190&gt;=46,INDEX($GV:$GV,$JF190+46),"")</f>
      </c>
      <c r="IR190">
        <f>IF($JG190&gt;=47,INDEX($GV:$GV,$JF190+47),"")</f>
      </c>
      <c r="IS190">
        <f>IF($JG190&gt;=48,INDEX($GV:$GV,$JF190+48),"")</f>
      </c>
      <c r="IT190">
        <f>IF($JG190&gt;=49,INDEX($GV:$GV,$JF190+49),"")</f>
      </c>
      <c r="IU190">
        <f>IF($JG190&gt;=50,INDEX($GV:$GV,$JF190+50),"")</f>
      </c>
      <c r="IV190">
        <f>IF($JG190&gt;=51,INDEX($GV:$GV,$JF190+51),"")</f>
      </c>
      <c r="IW190">
        <f>IF($JG190&gt;=52,INDEX($GV:$GV,$JF190+52),"")</f>
      </c>
      <c r="IX190">
        <f>IF($JG190&gt;=53,INDEX($GV:$GV,$JF190+53),"")</f>
      </c>
      <c r="IY190">
        <f>IF($JG190&gt;=54,INDEX($GV:$GV,$JF190+54),"")</f>
      </c>
      <c r="IZ190">
        <f>IF($JG190&gt;=55,INDEX($GV:$GV,$JF190+55),"")</f>
      </c>
      <c r="JA190">
        <f>IF($JG190&gt;=56,INDEX($GV:$GV,$JF190+56),"")</f>
      </c>
      <c r="JB190">
        <f>IF($JG190&gt;=57,INDEX($GV:$GV,$JF190+57),"")</f>
      </c>
      <c r="JC190">
        <f>IF($JG190&gt;=58,INDEX($GV:$GV,$JF190+58),"")</f>
      </c>
      <c r="JD190">
        <f>IF($JG190&gt;=59,INDEX($GV:$GV,$JF190+59),"")</f>
      </c>
      <c r="JE190">
        <f>IF($JG190&gt;=60,INDEX($GV:$GV,$JF190+60),"")</f>
      </c>
      <c r="JF190">
        <f>IFERROR(MATCH($GU190,$GV$2:$GV$322,0)+1,0)</f>
      </c>
      <c r="JG190">
        <f>IFERROR(INDEX($GW$2:$GW$322,MATCH($GU190,$GV$2:$GV$322,0)),0)</f>
      </c>
      <c r="JH190" t="s">
        <v>44</v>
      </c>
      <c r="JI190" t="s">
        <v>44</v>
      </c>
    </row>
    <row r="191" spans="1:269" x14ac:dyDescent="0.25">
      <c r="R191">
        <f>IF(OR($U191="",$Q191=""),"",IFERROR($U191/$Q191,0))</f>
      </c>
      <c r="S191">
        <f>IF($U191="","",
SUM($T191,$V191,$AA191,$W191,$Y191)*
(1-IF($AB191="",0,VALUE($AB191)/100)))</f>
      </c>
      <c r="T191">
        <f>IF($U191="","",$U191)</f>
      </c>
      <c r="V191">
        <f>IF($U191="","",
IF($O191="","",
IF(ISNUMBER(SEARCH("exempt",LOWER($O191))),0,
$U191*(VALUE(SUBSTITUTE($O191,"%",""))/100))))</f>
      </c>
      <c r="AC191">
        <f>IFERROR(IF(FIND(" - ",$K191)&gt;0,MID($K191,FIND(" - ",$K191)+3,LEN($K191)),""),"")</f>
      </c>
      <c r="AL191" t="s">
        <v>891</v>
      </c>
      <c r="AQ191" t="s">
        <v>892</v>
      </c>
      <c r="AT191">
        <f>IFERROR(LEFT($K191,FIND(" - ",$K191)-1),$K191)</f>
      </c>
      <c r="AW191">
        <f>IF($CL191&gt;=1,INDEX($AU:$AU,$CK191+1),"")</f>
      </c>
      <c r="AX191">
        <f>IF($CL191&gt;=2,INDEX($AU:$AU,$CK191+2),"")</f>
      </c>
      <c r="AY191">
        <f>IF($CL191&gt;=3,INDEX($AU:$AU,$CK191+3),"")</f>
      </c>
      <c r="AZ191">
        <f>IF($CL191&gt;=4,INDEX($AU:$AU,$CK191+4),"")</f>
      </c>
      <c r="BA191">
        <f>IF($CL191&gt;=5,INDEX($AU:$AU,$CK191+5),"")</f>
      </c>
      <c r="BB191">
        <f>IF($CL191&gt;=6,INDEX($AU:$AU,$CK191+6),"")</f>
      </c>
      <c r="BC191">
        <f>IF($CL191&gt;=7,INDEX($AU:$AU,$CK191+7),"")</f>
      </c>
      <c r="BD191">
        <f>IF($CL191&gt;=8,INDEX($AU:$AU,$CK191+8),"")</f>
      </c>
      <c r="BE191">
        <f>IF($CL191&gt;=9,INDEX($AU:$AU,$CK191+9),"")</f>
      </c>
      <c r="BF191">
        <f>IF($CL191&gt;=10,INDEX($AU:$AU,$CK191+10),"")</f>
      </c>
      <c r="BG191">
        <f>IF($CL191&gt;=11,INDEX($AU:$AU,$CK191+11),"")</f>
      </c>
      <c r="BH191">
        <f>IF($CL191&gt;=12,INDEX($AU:$AU,$CK191+12),"")</f>
      </c>
      <c r="BI191">
        <f>IF($CL191&gt;=13,INDEX($AU:$AU,$CK191+13),"")</f>
      </c>
      <c r="BJ191">
        <f>IF($CL191&gt;=14,INDEX($AU:$AU,$CK191+14),"")</f>
      </c>
      <c r="BK191">
        <f>IF($CL191&gt;=15,INDEX($AU:$AU,$CK191+15),"")</f>
      </c>
      <c r="BL191">
        <f>IF($CL191&gt;=16,INDEX($AU:$AU,$CK191+16),"")</f>
      </c>
      <c r="BM191">
        <f>IF($CL191&gt;=17,INDEX($AU:$AU,$CK191+17),"")</f>
      </c>
      <c r="BN191">
        <f>IF($CL191&gt;=18,INDEX($AU:$AU,$CK191+18),"")</f>
      </c>
      <c r="BO191">
        <f>IF($CL191&gt;=19,INDEX($AU:$AU,$CK191+19),"")</f>
      </c>
      <c r="BP191">
        <f>IF($CL191&gt;=20,INDEX($AU:$AU,$CK191+20),"")</f>
      </c>
      <c r="BQ191">
        <f>IF($CL191&gt;=21,INDEX($AU:$AU,$CK191+21),"")</f>
      </c>
      <c r="BR191">
        <f>IF($CL191&gt;=22,INDEX($AU:$AU,$CK191+22),"")</f>
      </c>
      <c r="BS191">
        <f>IF($CL191&gt;=23,INDEX($AU:$AU,$CK191+23),"")</f>
      </c>
      <c r="BT191">
        <f>IF($CL191&gt;=24,INDEX($AU:$AU,$CK191+24),"")</f>
      </c>
      <c r="BU191">
        <f>IF($CL191&gt;=25,INDEX($AU:$AU,$CK191+25),"")</f>
      </c>
      <c r="BV191">
        <f>IF($CL191&gt;=26,INDEX($AU:$AU,$CK191+26),"")</f>
      </c>
      <c r="BW191">
        <f>IF($CL191&gt;=27,INDEX($AU:$AU,$CK191+27),"")</f>
      </c>
      <c r="BX191">
        <f>IF($CL191&gt;=28,INDEX($AU:$AU,$CK191+28),"")</f>
      </c>
      <c r="BY191">
        <f>IF($CL191&gt;=29,INDEX($AU:$AU,$CK191+29),"")</f>
      </c>
      <c r="BZ191">
        <f>IF($CL191&gt;=30,INDEX($AU:$AU,$CK191+30),"")</f>
      </c>
      <c r="CA191">
        <f>IF($CL191&gt;=31,INDEX($AU:$AU,$CK191+31),"")</f>
      </c>
      <c r="CB191">
        <f>IF($CL191&gt;=32,INDEX($AU:$AU,$CK191+32),"")</f>
      </c>
      <c r="CC191">
        <f>IF($CL191&gt;=33,INDEX($AU:$AU,$CK191+33),"")</f>
      </c>
      <c r="CD191">
        <f>IF($CL191&gt;=34,INDEX($AU:$AU,$CK191+34),"")</f>
      </c>
      <c r="CE191">
        <f>IF($CL191&gt;=35,INDEX($AU:$AU,$CK191+35),"")</f>
      </c>
      <c r="CF191">
        <f>IF($CL191&gt;=36,INDEX($AU:$AU,$CK191+36),"")</f>
      </c>
      <c r="CG191">
        <f>IF($CL191&gt;=37,INDEX($AU:$AU,$CK191+37),"")</f>
      </c>
      <c r="CH191">
        <f>IF($CL191&gt;=38,INDEX($AU:$AU,$CK191+38),"")</f>
      </c>
      <c r="CI191">
        <f>IF($CL191&gt;=39,INDEX($AU:$AU,$CK191+39),"")</f>
      </c>
      <c r="CJ191">
        <f>IF($CL191&gt;=40,INDEX($AU:$AU,$CK191+40),"")</f>
      </c>
      <c r="CK191">
        <f>IFERROR(MATCH($AT191,$AU$2:$AU$133,0)+1,0)</f>
      </c>
      <c r="CL191">
        <f>IFERROR(INDEX($AV$2:$AV$133,MATCH($AT191,$AU$2:$AU$133,0)),0)</f>
      </c>
      <c r="CM191">
        <f>IFERROR(LEFT($L191,FIND(" - ",$L191)-1),$L191)</f>
      </c>
      <c r="CN191" t="s">
        <v>893</v>
      </c>
      <c r="CO191">
        <v>1</v>
      </c>
      <c r="CP191">
        <f>IF($DK191&gt;=1,INDEX($CN:$CN,$DJ191+1),"")</f>
      </c>
      <c r="CQ191">
        <f>IF($DK191&gt;=2,INDEX($CN:$CN,$DJ191+2),"")</f>
      </c>
      <c r="CR191">
        <f>IF($DK191&gt;=3,INDEX($CN:$CN,$DJ191+3),"")</f>
      </c>
      <c r="CS191">
        <f>IF($DK191&gt;=4,INDEX($CN:$CN,$DJ191+4),"")</f>
      </c>
      <c r="CT191">
        <f>IF($DK191&gt;=5,INDEX($CN:$CN,$DJ191+5),"")</f>
      </c>
      <c r="CU191">
        <f>IF($DK191&gt;=6,INDEX($CN:$CN,$DJ191+6),"")</f>
      </c>
      <c r="CV191">
        <f>IF($DK191&gt;=7,INDEX($CN:$CN,$DJ191+7),"")</f>
      </c>
      <c r="CW191">
        <f>IF($DK191&gt;=8,INDEX($CN:$CN,$DJ191+8),"")</f>
      </c>
      <c r="CX191">
        <f>IF($DK191&gt;=9,INDEX($CN:$CN,$DJ191+9),"")</f>
      </c>
      <c r="CY191">
        <f>IF($DK191&gt;=10,INDEX($CN:$CN,$DJ191+10),"")</f>
      </c>
      <c r="CZ191">
        <f>IF($DK191&gt;=11,INDEX($CN:$CN,$DJ191+11),"")</f>
      </c>
      <c r="DA191">
        <f>IF($DK191&gt;=12,INDEX($CN:$CN,$DJ191+12),"")</f>
      </c>
      <c r="DB191">
        <f>IF($DK191&gt;=13,INDEX($CN:$CN,$DJ191+13),"")</f>
      </c>
      <c r="DC191">
        <f>IF($DK191&gt;=14,INDEX($CN:$CN,$DJ191+14),"")</f>
      </c>
      <c r="DD191">
        <f>IF($DK191&gt;=15,INDEX($CN:$CN,$DJ191+15),"")</f>
      </c>
      <c r="DE191">
        <f>IF($DK191&gt;=16,INDEX($CN:$CN,$DJ191+16),"")</f>
      </c>
      <c r="DF191">
        <f>IF($DK191&gt;=17,INDEX($CN:$CN,$DJ191+17),"")</f>
      </c>
      <c r="DG191">
        <f>IF($DK191&gt;=18,INDEX($CN:$CN,$DJ191+18),"")</f>
      </c>
      <c r="DH191">
        <f>IF($DK191&gt;=19,INDEX($CN:$CN,$DJ191+19),"")</f>
      </c>
      <c r="DI191">
        <f>IF($DK191&gt;=20,INDEX($CN:$CN,$DJ191+20),"")</f>
      </c>
      <c r="DJ191">
        <f>IFERROR(MATCH($CM191,$CN$2:$CN$1089,0)+1,0)</f>
      </c>
      <c r="DK191">
        <f>IFERROR(INDEX($CO$2:$CO$1089,MATCH($CM191,$CN$2:$CN$1089,0)),0)</f>
      </c>
      <c r="DL191">
        <f>IFERROR(INDEX($AS:$AS,MATCH($O191,$AR:$AR,0))&amp;"","")</f>
      </c>
      <c r="DP191">
        <f>IF($GS191&gt;=1,INDEX($DM:$DM,$GR191+1),"")</f>
      </c>
      <c r="DQ191">
        <f>IF($GS191&gt;=2,INDEX($DM:$DM,$GR191+2),"")</f>
      </c>
      <c r="DR191">
        <f>IF($GS191&gt;=3,INDEX($DM:$DM,$GR191+3),"")</f>
      </c>
      <c r="DS191">
        <f>IF($GS191&gt;=4,INDEX($DM:$DM,$GR191+4),"")</f>
      </c>
      <c r="DT191">
        <f>IF($GS191&gt;=5,INDEX($DM:$DM,$GR191+5),"")</f>
      </c>
      <c r="DU191">
        <f>IF($GS191&gt;=6,INDEX($DM:$DM,$GR191+6),"")</f>
      </c>
      <c r="DV191">
        <f>IF($GS191&gt;=7,INDEX($DM:$DM,$GR191+7),"")</f>
      </c>
      <c r="DW191">
        <f>IF($GS191&gt;=8,INDEX($DM:$DM,$GR191+8),"")</f>
      </c>
      <c r="DX191">
        <f>IF($GS191&gt;=9,INDEX($DM:$DM,$GR191+9),"")</f>
      </c>
      <c r="DY191">
        <f>IF($GS191&gt;=10,INDEX($DM:$DM,$GR191+10),"")</f>
      </c>
      <c r="DZ191">
        <f>IF($GS191&gt;=11,INDEX($DM:$DM,$GR191+11),"")</f>
      </c>
      <c r="EA191">
        <f>IF($GS191&gt;=12,INDEX($DM:$DM,$GR191+12),"")</f>
      </c>
      <c r="EB191">
        <f>IF($GS191&gt;=13,INDEX($DM:$DM,$GR191+13),"")</f>
      </c>
      <c r="EC191">
        <f>IF($GS191&gt;=14,INDEX($DM:$DM,$GR191+14),"")</f>
      </c>
      <c r="ED191">
        <f>IF($GS191&gt;=15,INDEX($DM:$DM,$GR191+15),"")</f>
      </c>
      <c r="EE191">
        <f>IF($GS191&gt;=16,INDEX($DM:$DM,$GR191+16),"")</f>
      </c>
      <c r="EF191">
        <f>IF($GS191&gt;=17,INDEX($DM:$DM,$GR191+17),"")</f>
      </c>
      <c r="EG191">
        <f>IF($GS191&gt;=18,INDEX($DM:$DM,$GR191+18),"")</f>
      </c>
      <c r="EH191">
        <f>IF($GS191&gt;=19,INDEX($DM:$DM,$GR191+19),"")</f>
      </c>
      <c r="EI191">
        <f>IF($GS191&gt;=20,INDEX($DM:$DM,$GR191+20),"")</f>
      </c>
      <c r="EJ191">
        <f>IF($GS191&gt;=21,INDEX($DM:$DM,$GR191+21),"")</f>
      </c>
      <c r="EK191">
        <f>IF($GS191&gt;=22,INDEX($DM:$DM,$GR191+22),"")</f>
      </c>
      <c r="EL191">
        <f>IF($GS191&gt;=23,INDEX($DM:$DM,$GR191+23),"")</f>
      </c>
      <c r="EM191">
        <f>IF($GS191&gt;=24,INDEX($DM:$DM,$GR191+24),"")</f>
      </c>
      <c r="EN191">
        <f>IF($GS191&gt;=25,INDEX($DM:$DM,$GR191+25),"")</f>
      </c>
      <c r="EO191">
        <f>IF($GS191&gt;=26,INDEX($DM:$DM,$GR191+26),"")</f>
      </c>
      <c r="EP191">
        <f>IF($GS191&gt;=27,INDEX($DM:$DM,$GR191+27),"")</f>
      </c>
      <c r="EQ191">
        <f>IF($GS191&gt;=28,INDEX($DM:$DM,$GR191+28),"")</f>
      </c>
      <c r="ER191">
        <f>IF($GS191&gt;=29,INDEX($DM:$DM,$GR191+29),"")</f>
      </c>
      <c r="ES191">
        <f>IF($GS191&gt;=30,INDEX($DM:$DM,$GR191+30),"")</f>
      </c>
      <c r="ET191">
        <f>IF($GS191&gt;=31,INDEX($DM:$DM,$GR191+31),"")</f>
      </c>
      <c r="EU191">
        <f>IF($GS191&gt;=32,INDEX($DM:$DM,$GR191+32),"")</f>
      </c>
      <c r="EV191">
        <f>IF($GS191&gt;=33,INDEX($DM:$DM,$GR191+33),"")</f>
      </c>
      <c r="EW191">
        <f>IF($GS191&gt;=34,INDEX($DM:$DM,$GR191+34),"")</f>
      </c>
      <c r="EX191">
        <f>IF($GS191&gt;=35,INDEX($DM:$DM,$GR191+35),"")</f>
      </c>
      <c r="EY191">
        <f>IF($GS191&gt;=36,INDEX($DM:$DM,$GR191+36),"")</f>
      </c>
      <c r="EZ191">
        <f>IF($GS191&gt;=37,INDEX($DM:$DM,$GR191+37),"")</f>
      </c>
      <c r="FA191">
        <f>IF($GS191&gt;=38,INDEX($DM:$DM,$GR191+38),"")</f>
      </c>
      <c r="FB191">
        <f>IF($GS191&gt;=39,INDEX($DM:$DM,$GR191+39),"")</f>
      </c>
      <c r="FC191">
        <f>IF($GS191&gt;=40,INDEX($DM:$DM,$GR191+40),"")</f>
      </c>
      <c r="FD191">
        <f>IF($GS191&gt;=1,INDEX($DN:$DN,$GR191+1),"")</f>
      </c>
      <c r="FE191">
        <f>IF($GS191&gt;=2,INDEX($DN:$DN,$GR191+2),"")</f>
      </c>
      <c r="FF191">
        <f>IF($GS191&gt;=3,INDEX($DN:$DN,$GR191+3),"")</f>
      </c>
      <c r="FG191">
        <f>IF($GS191&gt;=4,INDEX($DN:$DN,$GR191+4),"")</f>
      </c>
      <c r="FH191">
        <f>IF($GS191&gt;=5,INDEX($DN:$DN,$GR191+5),"")</f>
      </c>
      <c r="FI191">
        <f>IF($GS191&gt;=6,INDEX($DN:$DN,$GR191+6),"")</f>
      </c>
      <c r="FJ191">
        <f>IF($GS191&gt;=7,INDEX($DN:$DN,$GR191+7),"")</f>
      </c>
      <c r="FK191">
        <f>IF($GS191&gt;=8,INDEX($DN:$DN,$GR191+8),"")</f>
      </c>
      <c r="FL191">
        <f>IF($GS191&gt;=9,INDEX($DN:$DN,$GR191+9),"")</f>
      </c>
      <c r="FM191">
        <f>IF($GS191&gt;=10,INDEX($DN:$DN,$GR191+10),"")</f>
      </c>
      <c r="FN191">
        <f>IF($GS191&gt;=11,INDEX($DN:$DN,$GR191+11),"")</f>
      </c>
      <c r="FO191">
        <f>IF($GS191&gt;=12,INDEX($DN:$DN,$GR191+12),"")</f>
      </c>
      <c r="FP191">
        <f>IF($GS191&gt;=13,INDEX($DN:$DN,$GR191+13),"")</f>
      </c>
      <c r="FQ191">
        <f>IF($GS191&gt;=14,INDEX($DN:$DN,$GR191+14),"")</f>
      </c>
      <c r="FR191">
        <f>IF($GS191&gt;=15,INDEX($DN:$DN,$GR191+15),"")</f>
      </c>
      <c r="FS191">
        <f>IF($GS191&gt;=16,INDEX($DN:$DN,$GR191+16),"")</f>
      </c>
      <c r="FT191">
        <f>IF($GS191&gt;=17,INDEX($DN:$DN,$GR191+17),"")</f>
      </c>
      <c r="FU191">
        <f>IF($GS191&gt;=18,INDEX($DN:$DN,$GR191+18),"")</f>
      </c>
      <c r="FV191">
        <f>IF($GS191&gt;=19,INDEX($DN:$DN,$GR191+19),"")</f>
      </c>
      <c r="FW191">
        <f>IF($GS191&gt;=20,INDEX($DN:$DN,$GR191+20),"")</f>
      </c>
      <c r="FX191">
        <f>IF($GS191&gt;=21,INDEX($DN:$DN,$GR191+21),"")</f>
      </c>
      <c r="FY191">
        <f>IF($GS191&gt;=22,INDEX($DN:$DN,$GR191+22),"")</f>
      </c>
      <c r="FZ191">
        <f>IF($GS191&gt;=23,INDEX($DN:$DN,$GR191+23),"")</f>
      </c>
      <c r="GA191">
        <f>IF($GS191&gt;=24,INDEX($DN:$DN,$GR191+24),"")</f>
      </c>
      <c r="GB191">
        <f>IF($GS191&gt;=25,INDEX($DN:$DN,$GR191+25),"")</f>
      </c>
      <c r="GC191">
        <f>IF($GS191&gt;=26,INDEX($DN:$DN,$GR191+26),"")</f>
      </c>
      <c r="GD191">
        <f>IF($GS191&gt;=27,INDEX($DN:$DN,$GR191+27),"")</f>
      </c>
      <c r="GE191">
        <f>IF($GS191&gt;=28,INDEX($DN:$DN,$GR191+28),"")</f>
      </c>
      <c r="GF191">
        <f>IF($GS191&gt;=29,INDEX($DN:$DN,$GR191+29),"")</f>
      </c>
      <c r="GG191">
        <f>IF($GS191&gt;=30,INDEX($DN:$DN,$GR191+30),"")</f>
      </c>
      <c r="GH191">
        <f>IF($GS191&gt;=31,INDEX($DN:$DN,$GR191+31),"")</f>
      </c>
      <c r="GI191">
        <f>IF($GS191&gt;=32,INDEX($DN:$DN,$GR191+32),"")</f>
      </c>
      <c r="GJ191">
        <f>IF($GS191&gt;=33,INDEX($DN:$DN,$GR191+33),"")</f>
      </c>
      <c r="GK191">
        <f>IF($GS191&gt;=34,INDEX($DN:$DN,$GR191+34),"")</f>
      </c>
      <c r="GL191">
        <f>IF($GS191&gt;=35,INDEX($DN:$DN,$GR191+35),"")</f>
      </c>
      <c r="GM191">
        <f>IF($GS191&gt;=36,INDEX($DN:$DN,$GR191+36),"")</f>
      </c>
      <c r="GN191">
        <f>IF($GS191&gt;=37,INDEX($DN:$DN,$GR191+37),"")</f>
      </c>
      <c r="GO191">
        <f>IF($GS191&gt;=38,INDEX($DN:$DN,$GR191+38),"")</f>
      </c>
      <c r="GP191">
        <f>IF($GS191&gt;=39,INDEX($DN:$DN,$GR191+39),"")</f>
      </c>
      <c r="GQ191">
        <f>IF($GS191&gt;=40,INDEX($DN:$DN,$GR191+40),"")</f>
      </c>
      <c r="GR191">
        <f>IFERROR(MATCH($DL191,$DM$2:$DM$148,0)+1,0)</f>
      </c>
      <c r="GS191">
        <f>IFERROR(INDEX($DO$2:$DO$148,MATCH($DL191,$DM$2:$DM$148,0)),0)</f>
      </c>
      <c r="GT191">
        <f>IFERROR(MATCH($Z191,$DP$191:$FC$191,0),0)</f>
      </c>
      <c r="GU191">
        <f>IF($GT191&gt;0,INDEX($FD$191:$GQ$191,$GT191),"")</f>
      </c>
      <c r="GV191" t="s">
        <v>316</v>
      </c>
      <c r="GX191">
        <f>IF($JG191&gt;=1,INDEX($GV:$GV,$JF191+1),"")</f>
      </c>
      <c r="GY191">
        <f>IF($JG191&gt;=2,INDEX($GV:$GV,$JF191+2),"")</f>
      </c>
      <c r="GZ191">
        <f>IF($JG191&gt;=3,INDEX($GV:$GV,$JF191+3),"")</f>
      </c>
      <c r="HA191">
        <f>IF($JG191&gt;=4,INDEX($GV:$GV,$JF191+4),"")</f>
      </c>
      <c r="HB191">
        <f>IF($JG191&gt;=5,INDEX($GV:$GV,$JF191+5),"")</f>
      </c>
      <c r="HC191">
        <f>IF($JG191&gt;=6,INDEX($GV:$GV,$JF191+6),"")</f>
      </c>
      <c r="HD191">
        <f>IF($JG191&gt;=7,INDEX($GV:$GV,$JF191+7),"")</f>
      </c>
      <c r="HE191">
        <f>IF($JG191&gt;=8,INDEX($GV:$GV,$JF191+8),"")</f>
      </c>
      <c r="HF191">
        <f>IF($JG191&gt;=9,INDEX($GV:$GV,$JF191+9),"")</f>
      </c>
      <c r="HG191">
        <f>IF($JG191&gt;=10,INDEX($GV:$GV,$JF191+10),"")</f>
      </c>
      <c r="HH191">
        <f>IF($JG191&gt;=11,INDEX($GV:$GV,$JF191+11),"")</f>
      </c>
      <c r="HI191">
        <f>IF($JG191&gt;=12,INDEX($GV:$GV,$JF191+12),"")</f>
      </c>
      <c r="HJ191">
        <f>IF($JG191&gt;=13,INDEX($GV:$GV,$JF191+13),"")</f>
      </c>
      <c r="HK191">
        <f>IF($JG191&gt;=14,INDEX($GV:$GV,$JF191+14),"")</f>
      </c>
      <c r="HL191">
        <f>IF($JG191&gt;=15,INDEX($GV:$GV,$JF191+15),"")</f>
      </c>
      <c r="HM191">
        <f>IF($JG191&gt;=16,INDEX($GV:$GV,$JF191+16),"")</f>
      </c>
      <c r="HN191">
        <f>IF($JG191&gt;=17,INDEX($GV:$GV,$JF191+17),"")</f>
      </c>
      <c r="HO191">
        <f>IF($JG191&gt;=18,INDEX($GV:$GV,$JF191+18),"")</f>
      </c>
      <c r="HP191">
        <f>IF($JG191&gt;=19,INDEX($GV:$GV,$JF191+19),"")</f>
      </c>
      <c r="HQ191">
        <f>IF($JG191&gt;=20,INDEX($GV:$GV,$JF191+20),"")</f>
      </c>
      <c r="HR191">
        <f>IF($JG191&gt;=21,INDEX($GV:$GV,$JF191+21),"")</f>
      </c>
      <c r="HS191">
        <f>IF($JG191&gt;=22,INDEX($GV:$GV,$JF191+22),"")</f>
      </c>
      <c r="HT191">
        <f>IF($JG191&gt;=23,INDEX($GV:$GV,$JF191+23),"")</f>
      </c>
      <c r="HU191">
        <f>IF($JG191&gt;=24,INDEX($GV:$GV,$JF191+24),"")</f>
      </c>
      <c r="HV191">
        <f>IF($JG191&gt;=25,INDEX($GV:$GV,$JF191+25),"")</f>
      </c>
      <c r="HW191">
        <f>IF($JG191&gt;=26,INDEX($GV:$GV,$JF191+26),"")</f>
      </c>
      <c r="HX191">
        <f>IF($JG191&gt;=27,INDEX($GV:$GV,$JF191+27),"")</f>
      </c>
      <c r="HY191">
        <f>IF($JG191&gt;=28,INDEX($GV:$GV,$JF191+28),"")</f>
      </c>
      <c r="HZ191">
        <f>IF($JG191&gt;=29,INDEX($GV:$GV,$JF191+29),"")</f>
      </c>
      <c r="IA191">
        <f>IF($JG191&gt;=30,INDEX($GV:$GV,$JF191+30),"")</f>
      </c>
      <c r="IB191">
        <f>IF($JG191&gt;=31,INDEX($GV:$GV,$JF191+31),"")</f>
      </c>
      <c r="IC191">
        <f>IF($JG191&gt;=32,INDEX($GV:$GV,$JF191+32),"")</f>
      </c>
      <c r="ID191">
        <f>IF($JG191&gt;=33,INDEX($GV:$GV,$JF191+33),"")</f>
      </c>
      <c r="IE191">
        <f>IF($JG191&gt;=34,INDEX($GV:$GV,$JF191+34),"")</f>
      </c>
      <c r="IF191">
        <f>IF($JG191&gt;=35,INDEX($GV:$GV,$JF191+35),"")</f>
      </c>
      <c r="IG191">
        <f>IF($JG191&gt;=36,INDEX($GV:$GV,$JF191+36),"")</f>
      </c>
      <c r="IH191">
        <f>IF($JG191&gt;=37,INDEX($GV:$GV,$JF191+37),"")</f>
      </c>
      <c r="II191">
        <f>IF($JG191&gt;=38,INDEX($GV:$GV,$JF191+38),"")</f>
      </c>
      <c r="IJ191">
        <f>IF($JG191&gt;=39,INDEX($GV:$GV,$JF191+39),"")</f>
      </c>
      <c r="IK191">
        <f>IF($JG191&gt;=40,INDEX($GV:$GV,$JF191+40),"")</f>
      </c>
      <c r="IL191">
        <f>IF($JG191&gt;=41,INDEX($GV:$GV,$JF191+41),"")</f>
      </c>
      <c r="IM191">
        <f>IF($JG191&gt;=42,INDEX($GV:$GV,$JF191+42),"")</f>
      </c>
      <c r="IN191">
        <f>IF($JG191&gt;=43,INDEX($GV:$GV,$JF191+43),"")</f>
      </c>
      <c r="IO191">
        <f>IF($JG191&gt;=44,INDEX($GV:$GV,$JF191+44),"")</f>
      </c>
      <c r="IP191">
        <f>IF($JG191&gt;=45,INDEX($GV:$GV,$JF191+45),"")</f>
      </c>
      <c r="IQ191">
        <f>IF($JG191&gt;=46,INDEX($GV:$GV,$JF191+46),"")</f>
      </c>
      <c r="IR191">
        <f>IF($JG191&gt;=47,INDEX($GV:$GV,$JF191+47),"")</f>
      </c>
      <c r="IS191">
        <f>IF($JG191&gt;=48,INDEX($GV:$GV,$JF191+48),"")</f>
      </c>
      <c r="IT191">
        <f>IF($JG191&gt;=49,INDEX($GV:$GV,$JF191+49),"")</f>
      </c>
      <c r="IU191">
        <f>IF($JG191&gt;=50,INDEX($GV:$GV,$JF191+50),"")</f>
      </c>
      <c r="IV191">
        <f>IF($JG191&gt;=51,INDEX($GV:$GV,$JF191+51),"")</f>
      </c>
      <c r="IW191">
        <f>IF($JG191&gt;=52,INDEX($GV:$GV,$JF191+52),"")</f>
      </c>
      <c r="IX191">
        <f>IF($JG191&gt;=53,INDEX($GV:$GV,$JF191+53),"")</f>
      </c>
      <c r="IY191">
        <f>IF($JG191&gt;=54,INDEX($GV:$GV,$JF191+54),"")</f>
      </c>
      <c r="IZ191">
        <f>IF($JG191&gt;=55,INDEX($GV:$GV,$JF191+55),"")</f>
      </c>
      <c r="JA191">
        <f>IF($JG191&gt;=56,INDEX($GV:$GV,$JF191+56),"")</f>
      </c>
      <c r="JB191">
        <f>IF($JG191&gt;=57,INDEX($GV:$GV,$JF191+57),"")</f>
      </c>
      <c r="JC191">
        <f>IF($JG191&gt;=58,INDEX($GV:$GV,$JF191+58),"")</f>
      </c>
      <c r="JD191">
        <f>IF($JG191&gt;=59,INDEX($GV:$GV,$JF191+59),"")</f>
      </c>
      <c r="JE191">
        <f>IF($JG191&gt;=60,INDEX($GV:$GV,$JF191+60),"")</f>
      </c>
      <c r="JF191">
        <f>IFERROR(MATCH($GU191,$GV$2:$GV$322,0)+1,0)</f>
      </c>
      <c r="JG191">
        <f>IFERROR(INDEX($GW$2:$GW$322,MATCH($GU191,$GV$2:$GV$322,0)),0)</f>
      </c>
      <c r="JH191" t="s">
        <v>44</v>
      </c>
      <c r="JI191" t="s">
        <v>44</v>
      </c>
    </row>
    <row r="192" spans="1:269" x14ac:dyDescent="0.25">
      <c r="R192">
        <f>IF(OR($U192="",$Q192=""),"",IFERROR($U192/$Q192,0))</f>
      </c>
      <c r="S192">
        <f>IF($U192="","",
SUM($T192,$V192,$AA192,$W192,$Y192)*
(1-IF($AB192="",0,VALUE($AB192)/100)))</f>
      </c>
      <c r="T192">
        <f>IF($U192="","",$U192)</f>
      </c>
      <c r="V192">
        <f>IF($U192="","",
IF($O192="","",
IF(ISNUMBER(SEARCH("exempt",LOWER($O192))),0,
$U192*(VALUE(SUBSTITUTE($O192,"%",""))/100))))</f>
      </c>
      <c r="AC192">
        <f>IFERROR(IF(FIND(" - ",$K192)&gt;0,MID($K192,FIND(" - ",$K192)+3,LEN($K192)),""),"")</f>
      </c>
      <c r="AL192" t="s">
        <v>894</v>
      </c>
      <c r="AQ192" t="s">
        <v>895</v>
      </c>
      <c r="AT192">
        <f>IFERROR(LEFT($K192,FIND(" - ",$K192)-1),$K192)</f>
      </c>
      <c r="AW192">
        <f>IF($CL192&gt;=1,INDEX($AU:$AU,$CK192+1),"")</f>
      </c>
      <c r="AX192">
        <f>IF($CL192&gt;=2,INDEX($AU:$AU,$CK192+2),"")</f>
      </c>
      <c r="AY192">
        <f>IF($CL192&gt;=3,INDEX($AU:$AU,$CK192+3),"")</f>
      </c>
      <c r="AZ192">
        <f>IF($CL192&gt;=4,INDEX($AU:$AU,$CK192+4),"")</f>
      </c>
      <c r="BA192">
        <f>IF($CL192&gt;=5,INDEX($AU:$AU,$CK192+5),"")</f>
      </c>
      <c r="BB192">
        <f>IF($CL192&gt;=6,INDEX($AU:$AU,$CK192+6),"")</f>
      </c>
      <c r="BC192">
        <f>IF($CL192&gt;=7,INDEX($AU:$AU,$CK192+7),"")</f>
      </c>
      <c r="BD192">
        <f>IF($CL192&gt;=8,INDEX($AU:$AU,$CK192+8),"")</f>
      </c>
      <c r="BE192">
        <f>IF($CL192&gt;=9,INDEX($AU:$AU,$CK192+9),"")</f>
      </c>
      <c r="BF192">
        <f>IF($CL192&gt;=10,INDEX($AU:$AU,$CK192+10),"")</f>
      </c>
      <c r="BG192">
        <f>IF($CL192&gt;=11,INDEX($AU:$AU,$CK192+11),"")</f>
      </c>
      <c r="BH192">
        <f>IF($CL192&gt;=12,INDEX($AU:$AU,$CK192+12),"")</f>
      </c>
      <c r="BI192">
        <f>IF($CL192&gt;=13,INDEX($AU:$AU,$CK192+13),"")</f>
      </c>
      <c r="BJ192">
        <f>IF($CL192&gt;=14,INDEX($AU:$AU,$CK192+14),"")</f>
      </c>
      <c r="BK192">
        <f>IF($CL192&gt;=15,INDEX($AU:$AU,$CK192+15),"")</f>
      </c>
      <c r="BL192">
        <f>IF($CL192&gt;=16,INDEX($AU:$AU,$CK192+16),"")</f>
      </c>
      <c r="BM192">
        <f>IF($CL192&gt;=17,INDEX($AU:$AU,$CK192+17),"")</f>
      </c>
      <c r="BN192">
        <f>IF($CL192&gt;=18,INDEX($AU:$AU,$CK192+18),"")</f>
      </c>
      <c r="BO192">
        <f>IF($CL192&gt;=19,INDEX($AU:$AU,$CK192+19),"")</f>
      </c>
      <c r="BP192">
        <f>IF($CL192&gt;=20,INDEX($AU:$AU,$CK192+20),"")</f>
      </c>
      <c r="BQ192">
        <f>IF($CL192&gt;=21,INDEX($AU:$AU,$CK192+21),"")</f>
      </c>
      <c r="BR192">
        <f>IF($CL192&gt;=22,INDEX($AU:$AU,$CK192+22),"")</f>
      </c>
      <c r="BS192">
        <f>IF($CL192&gt;=23,INDEX($AU:$AU,$CK192+23),"")</f>
      </c>
      <c r="BT192">
        <f>IF($CL192&gt;=24,INDEX($AU:$AU,$CK192+24),"")</f>
      </c>
      <c r="BU192">
        <f>IF($CL192&gt;=25,INDEX($AU:$AU,$CK192+25),"")</f>
      </c>
      <c r="BV192">
        <f>IF($CL192&gt;=26,INDEX($AU:$AU,$CK192+26),"")</f>
      </c>
      <c r="BW192">
        <f>IF($CL192&gt;=27,INDEX($AU:$AU,$CK192+27),"")</f>
      </c>
      <c r="BX192">
        <f>IF($CL192&gt;=28,INDEX($AU:$AU,$CK192+28),"")</f>
      </c>
      <c r="BY192">
        <f>IF($CL192&gt;=29,INDEX($AU:$AU,$CK192+29),"")</f>
      </c>
      <c r="BZ192">
        <f>IF($CL192&gt;=30,INDEX($AU:$AU,$CK192+30),"")</f>
      </c>
      <c r="CA192">
        <f>IF($CL192&gt;=31,INDEX($AU:$AU,$CK192+31),"")</f>
      </c>
      <c r="CB192">
        <f>IF($CL192&gt;=32,INDEX($AU:$AU,$CK192+32),"")</f>
      </c>
      <c r="CC192">
        <f>IF($CL192&gt;=33,INDEX($AU:$AU,$CK192+33),"")</f>
      </c>
      <c r="CD192">
        <f>IF($CL192&gt;=34,INDEX($AU:$AU,$CK192+34),"")</f>
      </c>
      <c r="CE192">
        <f>IF($CL192&gt;=35,INDEX($AU:$AU,$CK192+35),"")</f>
      </c>
      <c r="CF192">
        <f>IF($CL192&gt;=36,INDEX($AU:$AU,$CK192+36),"")</f>
      </c>
      <c r="CG192">
        <f>IF($CL192&gt;=37,INDEX($AU:$AU,$CK192+37),"")</f>
      </c>
      <c r="CH192">
        <f>IF($CL192&gt;=38,INDEX($AU:$AU,$CK192+38),"")</f>
      </c>
      <c r="CI192">
        <f>IF($CL192&gt;=39,INDEX($AU:$AU,$CK192+39),"")</f>
      </c>
      <c r="CJ192">
        <f>IF($CL192&gt;=40,INDEX($AU:$AU,$CK192+40),"")</f>
      </c>
      <c r="CK192">
        <f>IFERROR(MATCH($AT192,$AU$2:$AU$133,0)+1,0)</f>
      </c>
      <c r="CL192">
        <f>IFERROR(INDEX($AV$2:$AV$133,MATCH($AT192,$AU$2:$AU$133,0)),0)</f>
      </c>
      <c r="CM192">
        <f>IFERROR(LEFT($L192,FIND(" - ",$L192)-1),$L192)</f>
      </c>
      <c r="CN192" t="s">
        <v>149</v>
      </c>
      <c r="CP192">
        <f>IF($DK192&gt;=1,INDEX($CN:$CN,$DJ192+1),"")</f>
      </c>
      <c r="CQ192">
        <f>IF($DK192&gt;=2,INDEX($CN:$CN,$DJ192+2),"")</f>
      </c>
      <c r="CR192">
        <f>IF($DK192&gt;=3,INDEX($CN:$CN,$DJ192+3),"")</f>
      </c>
      <c r="CS192">
        <f>IF($DK192&gt;=4,INDEX($CN:$CN,$DJ192+4),"")</f>
      </c>
      <c r="CT192">
        <f>IF($DK192&gt;=5,INDEX($CN:$CN,$DJ192+5),"")</f>
      </c>
      <c r="CU192">
        <f>IF($DK192&gt;=6,INDEX($CN:$CN,$DJ192+6),"")</f>
      </c>
      <c r="CV192">
        <f>IF($DK192&gt;=7,INDEX($CN:$CN,$DJ192+7),"")</f>
      </c>
      <c r="CW192">
        <f>IF($DK192&gt;=8,INDEX($CN:$CN,$DJ192+8),"")</f>
      </c>
      <c r="CX192">
        <f>IF($DK192&gt;=9,INDEX($CN:$CN,$DJ192+9),"")</f>
      </c>
      <c r="CY192">
        <f>IF($DK192&gt;=10,INDEX($CN:$CN,$DJ192+10),"")</f>
      </c>
      <c r="CZ192">
        <f>IF($DK192&gt;=11,INDEX($CN:$CN,$DJ192+11),"")</f>
      </c>
      <c r="DA192">
        <f>IF($DK192&gt;=12,INDEX($CN:$CN,$DJ192+12),"")</f>
      </c>
      <c r="DB192">
        <f>IF($DK192&gt;=13,INDEX($CN:$CN,$DJ192+13),"")</f>
      </c>
      <c r="DC192">
        <f>IF($DK192&gt;=14,INDEX($CN:$CN,$DJ192+14),"")</f>
      </c>
      <c r="DD192">
        <f>IF($DK192&gt;=15,INDEX($CN:$CN,$DJ192+15),"")</f>
      </c>
      <c r="DE192">
        <f>IF($DK192&gt;=16,INDEX($CN:$CN,$DJ192+16),"")</f>
      </c>
      <c r="DF192">
        <f>IF($DK192&gt;=17,INDEX($CN:$CN,$DJ192+17),"")</f>
      </c>
      <c r="DG192">
        <f>IF($DK192&gt;=18,INDEX($CN:$CN,$DJ192+18),"")</f>
      </c>
      <c r="DH192">
        <f>IF($DK192&gt;=19,INDEX($CN:$CN,$DJ192+19),"")</f>
      </c>
      <c r="DI192">
        <f>IF($DK192&gt;=20,INDEX($CN:$CN,$DJ192+20),"")</f>
      </c>
      <c r="DJ192">
        <f>IFERROR(MATCH($CM192,$CN$2:$CN$1089,0)+1,0)</f>
      </c>
      <c r="DK192">
        <f>IFERROR(INDEX($CO$2:$CO$1089,MATCH($CM192,$CN$2:$CN$1089,0)),0)</f>
      </c>
      <c r="DL192">
        <f>IFERROR(INDEX($AS:$AS,MATCH($O192,$AR:$AR,0))&amp;"","")</f>
      </c>
      <c r="DP192">
        <f>IF($GS192&gt;=1,INDEX($DM:$DM,$GR192+1),"")</f>
      </c>
      <c r="DQ192">
        <f>IF($GS192&gt;=2,INDEX($DM:$DM,$GR192+2),"")</f>
      </c>
      <c r="DR192">
        <f>IF($GS192&gt;=3,INDEX($DM:$DM,$GR192+3),"")</f>
      </c>
      <c r="DS192">
        <f>IF($GS192&gt;=4,INDEX($DM:$DM,$GR192+4),"")</f>
      </c>
      <c r="DT192">
        <f>IF($GS192&gt;=5,INDEX($DM:$DM,$GR192+5),"")</f>
      </c>
      <c r="DU192">
        <f>IF($GS192&gt;=6,INDEX($DM:$DM,$GR192+6),"")</f>
      </c>
      <c r="DV192">
        <f>IF($GS192&gt;=7,INDEX($DM:$DM,$GR192+7),"")</f>
      </c>
      <c r="DW192">
        <f>IF($GS192&gt;=8,INDEX($DM:$DM,$GR192+8),"")</f>
      </c>
      <c r="DX192">
        <f>IF($GS192&gt;=9,INDEX($DM:$DM,$GR192+9),"")</f>
      </c>
      <c r="DY192">
        <f>IF($GS192&gt;=10,INDEX($DM:$DM,$GR192+10),"")</f>
      </c>
      <c r="DZ192">
        <f>IF($GS192&gt;=11,INDEX($DM:$DM,$GR192+11),"")</f>
      </c>
      <c r="EA192">
        <f>IF($GS192&gt;=12,INDEX($DM:$DM,$GR192+12),"")</f>
      </c>
      <c r="EB192">
        <f>IF($GS192&gt;=13,INDEX($DM:$DM,$GR192+13),"")</f>
      </c>
      <c r="EC192">
        <f>IF($GS192&gt;=14,INDEX($DM:$DM,$GR192+14),"")</f>
      </c>
      <c r="ED192">
        <f>IF($GS192&gt;=15,INDEX($DM:$DM,$GR192+15),"")</f>
      </c>
      <c r="EE192">
        <f>IF($GS192&gt;=16,INDEX($DM:$DM,$GR192+16),"")</f>
      </c>
      <c r="EF192">
        <f>IF($GS192&gt;=17,INDEX($DM:$DM,$GR192+17),"")</f>
      </c>
      <c r="EG192">
        <f>IF($GS192&gt;=18,INDEX($DM:$DM,$GR192+18),"")</f>
      </c>
      <c r="EH192">
        <f>IF($GS192&gt;=19,INDEX($DM:$DM,$GR192+19),"")</f>
      </c>
      <c r="EI192">
        <f>IF($GS192&gt;=20,INDEX($DM:$DM,$GR192+20),"")</f>
      </c>
      <c r="EJ192">
        <f>IF($GS192&gt;=21,INDEX($DM:$DM,$GR192+21),"")</f>
      </c>
      <c r="EK192">
        <f>IF($GS192&gt;=22,INDEX($DM:$DM,$GR192+22),"")</f>
      </c>
      <c r="EL192">
        <f>IF($GS192&gt;=23,INDEX($DM:$DM,$GR192+23),"")</f>
      </c>
      <c r="EM192">
        <f>IF($GS192&gt;=24,INDEX($DM:$DM,$GR192+24),"")</f>
      </c>
      <c r="EN192">
        <f>IF($GS192&gt;=25,INDEX($DM:$DM,$GR192+25),"")</f>
      </c>
      <c r="EO192">
        <f>IF($GS192&gt;=26,INDEX($DM:$DM,$GR192+26),"")</f>
      </c>
      <c r="EP192">
        <f>IF($GS192&gt;=27,INDEX($DM:$DM,$GR192+27),"")</f>
      </c>
      <c r="EQ192">
        <f>IF($GS192&gt;=28,INDEX($DM:$DM,$GR192+28),"")</f>
      </c>
      <c r="ER192">
        <f>IF($GS192&gt;=29,INDEX($DM:$DM,$GR192+29),"")</f>
      </c>
      <c r="ES192">
        <f>IF($GS192&gt;=30,INDEX($DM:$DM,$GR192+30),"")</f>
      </c>
      <c r="ET192">
        <f>IF($GS192&gt;=31,INDEX($DM:$DM,$GR192+31),"")</f>
      </c>
      <c r="EU192">
        <f>IF($GS192&gt;=32,INDEX($DM:$DM,$GR192+32),"")</f>
      </c>
      <c r="EV192">
        <f>IF($GS192&gt;=33,INDEX($DM:$DM,$GR192+33),"")</f>
      </c>
      <c r="EW192">
        <f>IF($GS192&gt;=34,INDEX($DM:$DM,$GR192+34),"")</f>
      </c>
      <c r="EX192">
        <f>IF($GS192&gt;=35,INDEX($DM:$DM,$GR192+35),"")</f>
      </c>
      <c r="EY192">
        <f>IF($GS192&gt;=36,INDEX($DM:$DM,$GR192+36),"")</f>
      </c>
      <c r="EZ192">
        <f>IF($GS192&gt;=37,INDEX($DM:$DM,$GR192+37),"")</f>
      </c>
      <c r="FA192">
        <f>IF($GS192&gt;=38,INDEX($DM:$DM,$GR192+38),"")</f>
      </c>
      <c r="FB192">
        <f>IF($GS192&gt;=39,INDEX($DM:$DM,$GR192+39),"")</f>
      </c>
      <c r="FC192">
        <f>IF($GS192&gt;=40,INDEX($DM:$DM,$GR192+40),"")</f>
      </c>
      <c r="FD192">
        <f>IF($GS192&gt;=1,INDEX($DN:$DN,$GR192+1),"")</f>
      </c>
      <c r="FE192">
        <f>IF($GS192&gt;=2,INDEX($DN:$DN,$GR192+2),"")</f>
      </c>
      <c r="FF192">
        <f>IF($GS192&gt;=3,INDEX($DN:$DN,$GR192+3),"")</f>
      </c>
      <c r="FG192">
        <f>IF($GS192&gt;=4,INDEX($DN:$DN,$GR192+4),"")</f>
      </c>
      <c r="FH192">
        <f>IF($GS192&gt;=5,INDEX($DN:$DN,$GR192+5),"")</f>
      </c>
      <c r="FI192">
        <f>IF($GS192&gt;=6,INDEX($DN:$DN,$GR192+6),"")</f>
      </c>
      <c r="FJ192">
        <f>IF($GS192&gt;=7,INDEX($DN:$DN,$GR192+7),"")</f>
      </c>
      <c r="FK192">
        <f>IF($GS192&gt;=8,INDEX($DN:$DN,$GR192+8),"")</f>
      </c>
      <c r="FL192">
        <f>IF($GS192&gt;=9,INDEX($DN:$DN,$GR192+9),"")</f>
      </c>
      <c r="FM192">
        <f>IF($GS192&gt;=10,INDEX($DN:$DN,$GR192+10),"")</f>
      </c>
      <c r="FN192">
        <f>IF($GS192&gt;=11,INDEX($DN:$DN,$GR192+11),"")</f>
      </c>
      <c r="FO192">
        <f>IF($GS192&gt;=12,INDEX($DN:$DN,$GR192+12),"")</f>
      </c>
      <c r="FP192">
        <f>IF($GS192&gt;=13,INDEX($DN:$DN,$GR192+13),"")</f>
      </c>
      <c r="FQ192">
        <f>IF($GS192&gt;=14,INDEX($DN:$DN,$GR192+14),"")</f>
      </c>
      <c r="FR192">
        <f>IF($GS192&gt;=15,INDEX($DN:$DN,$GR192+15),"")</f>
      </c>
      <c r="FS192">
        <f>IF($GS192&gt;=16,INDEX($DN:$DN,$GR192+16),"")</f>
      </c>
      <c r="FT192">
        <f>IF($GS192&gt;=17,INDEX($DN:$DN,$GR192+17),"")</f>
      </c>
      <c r="FU192">
        <f>IF($GS192&gt;=18,INDEX($DN:$DN,$GR192+18),"")</f>
      </c>
      <c r="FV192">
        <f>IF($GS192&gt;=19,INDEX($DN:$DN,$GR192+19),"")</f>
      </c>
      <c r="FW192">
        <f>IF($GS192&gt;=20,INDEX($DN:$DN,$GR192+20),"")</f>
      </c>
      <c r="FX192">
        <f>IF($GS192&gt;=21,INDEX($DN:$DN,$GR192+21),"")</f>
      </c>
      <c r="FY192">
        <f>IF($GS192&gt;=22,INDEX($DN:$DN,$GR192+22),"")</f>
      </c>
      <c r="FZ192">
        <f>IF($GS192&gt;=23,INDEX($DN:$DN,$GR192+23),"")</f>
      </c>
      <c r="GA192">
        <f>IF($GS192&gt;=24,INDEX($DN:$DN,$GR192+24),"")</f>
      </c>
      <c r="GB192">
        <f>IF($GS192&gt;=25,INDEX($DN:$DN,$GR192+25),"")</f>
      </c>
      <c r="GC192">
        <f>IF($GS192&gt;=26,INDEX($DN:$DN,$GR192+26),"")</f>
      </c>
      <c r="GD192">
        <f>IF($GS192&gt;=27,INDEX($DN:$DN,$GR192+27),"")</f>
      </c>
      <c r="GE192">
        <f>IF($GS192&gt;=28,INDEX($DN:$DN,$GR192+28),"")</f>
      </c>
      <c r="GF192">
        <f>IF($GS192&gt;=29,INDEX($DN:$DN,$GR192+29),"")</f>
      </c>
      <c r="GG192">
        <f>IF($GS192&gt;=30,INDEX($DN:$DN,$GR192+30),"")</f>
      </c>
      <c r="GH192">
        <f>IF($GS192&gt;=31,INDEX($DN:$DN,$GR192+31),"")</f>
      </c>
      <c r="GI192">
        <f>IF($GS192&gt;=32,INDEX($DN:$DN,$GR192+32),"")</f>
      </c>
      <c r="GJ192">
        <f>IF($GS192&gt;=33,INDEX($DN:$DN,$GR192+33),"")</f>
      </c>
      <c r="GK192">
        <f>IF($GS192&gt;=34,INDEX($DN:$DN,$GR192+34),"")</f>
      </c>
      <c r="GL192">
        <f>IF($GS192&gt;=35,INDEX($DN:$DN,$GR192+35),"")</f>
      </c>
      <c r="GM192">
        <f>IF($GS192&gt;=36,INDEX($DN:$DN,$GR192+36),"")</f>
      </c>
      <c r="GN192">
        <f>IF($GS192&gt;=37,INDEX($DN:$DN,$GR192+37),"")</f>
      </c>
      <c r="GO192">
        <f>IF($GS192&gt;=38,INDEX($DN:$DN,$GR192+38),"")</f>
      </c>
      <c r="GP192">
        <f>IF($GS192&gt;=39,INDEX($DN:$DN,$GR192+39),"")</f>
      </c>
      <c r="GQ192">
        <f>IF($GS192&gt;=40,INDEX($DN:$DN,$GR192+40),"")</f>
      </c>
      <c r="GR192">
        <f>IFERROR(MATCH($DL192,$DM$2:$DM$148,0)+1,0)</f>
      </c>
      <c r="GS192">
        <f>IFERROR(INDEX($DO$2:$DO$148,MATCH($DL192,$DM$2:$DM$148,0)),0)</f>
      </c>
      <c r="GT192">
        <f>IFERROR(MATCH($Z192,$DP$192:$FC$192,0),0)</f>
      </c>
      <c r="GU192">
        <f>IF($GT192&gt;0,INDEX($FD$192:$GQ$192,$GT192),"")</f>
      </c>
      <c r="GV192" t="s">
        <v>322</v>
      </c>
      <c r="GX192">
        <f>IF($JG192&gt;=1,INDEX($GV:$GV,$JF192+1),"")</f>
      </c>
      <c r="GY192">
        <f>IF($JG192&gt;=2,INDEX($GV:$GV,$JF192+2),"")</f>
      </c>
      <c r="GZ192">
        <f>IF($JG192&gt;=3,INDEX($GV:$GV,$JF192+3),"")</f>
      </c>
      <c r="HA192">
        <f>IF($JG192&gt;=4,INDEX($GV:$GV,$JF192+4),"")</f>
      </c>
      <c r="HB192">
        <f>IF($JG192&gt;=5,INDEX($GV:$GV,$JF192+5),"")</f>
      </c>
      <c r="HC192">
        <f>IF($JG192&gt;=6,INDEX($GV:$GV,$JF192+6),"")</f>
      </c>
      <c r="HD192">
        <f>IF($JG192&gt;=7,INDEX($GV:$GV,$JF192+7),"")</f>
      </c>
      <c r="HE192">
        <f>IF($JG192&gt;=8,INDEX($GV:$GV,$JF192+8),"")</f>
      </c>
      <c r="HF192">
        <f>IF($JG192&gt;=9,INDEX($GV:$GV,$JF192+9),"")</f>
      </c>
      <c r="HG192">
        <f>IF($JG192&gt;=10,INDEX($GV:$GV,$JF192+10),"")</f>
      </c>
      <c r="HH192">
        <f>IF($JG192&gt;=11,INDEX($GV:$GV,$JF192+11),"")</f>
      </c>
      <c r="HI192">
        <f>IF($JG192&gt;=12,INDEX($GV:$GV,$JF192+12),"")</f>
      </c>
      <c r="HJ192">
        <f>IF($JG192&gt;=13,INDEX($GV:$GV,$JF192+13),"")</f>
      </c>
      <c r="HK192">
        <f>IF($JG192&gt;=14,INDEX($GV:$GV,$JF192+14),"")</f>
      </c>
      <c r="HL192">
        <f>IF($JG192&gt;=15,INDEX($GV:$GV,$JF192+15),"")</f>
      </c>
      <c r="HM192">
        <f>IF($JG192&gt;=16,INDEX($GV:$GV,$JF192+16),"")</f>
      </c>
      <c r="HN192">
        <f>IF($JG192&gt;=17,INDEX($GV:$GV,$JF192+17),"")</f>
      </c>
      <c r="HO192">
        <f>IF($JG192&gt;=18,INDEX($GV:$GV,$JF192+18),"")</f>
      </c>
      <c r="HP192">
        <f>IF($JG192&gt;=19,INDEX($GV:$GV,$JF192+19),"")</f>
      </c>
      <c r="HQ192">
        <f>IF($JG192&gt;=20,INDEX($GV:$GV,$JF192+20),"")</f>
      </c>
      <c r="HR192">
        <f>IF($JG192&gt;=21,INDEX($GV:$GV,$JF192+21),"")</f>
      </c>
      <c r="HS192">
        <f>IF($JG192&gt;=22,INDEX($GV:$GV,$JF192+22),"")</f>
      </c>
      <c r="HT192">
        <f>IF($JG192&gt;=23,INDEX($GV:$GV,$JF192+23),"")</f>
      </c>
      <c r="HU192">
        <f>IF($JG192&gt;=24,INDEX($GV:$GV,$JF192+24),"")</f>
      </c>
      <c r="HV192">
        <f>IF($JG192&gt;=25,INDEX($GV:$GV,$JF192+25),"")</f>
      </c>
      <c r="HW192">
        <f>IF($JG192&gt;=26,INDEX($GV:$GV,$JF192+26),"")</f>
      </c>
      <c r="HX192">
        <f>IF($JG192&gt;=27,INDEX($GV:$GV,$JF192+27),"")</f>
      </c>
      <c r="HY192">
        <f>IF($JG192&gt;=28,INDEX($GV:$GV,$JF192+28),"")</f>
      </c>
      <c r="HZ192">
        <f>IF($JG192&gt;=29,INDEX($GV:$GV,$JF192+29),"")</f>
      </c>
      <c r="IA192">
        <f>IF($JG192&gt;=30,INDEX($GV:$GV,$JF192+30),"")</f>
      </c>
      <c r="IB192">
        <f>IF($JG192&gt;=31,INDEX($GV:$GV,$JF192+31),"")</f>
      </c>
      <c r="IC192">
        <f>IF($JG192&gt;=32,INDEX($GV:$GV,$JF192+32),"")</f>
      </c>
      <c r="ID192">
        <f>IF($JG192&gt;=33,INDEX($GV:$GV,$JF192+33),"")</f>
      </c>
      <c r="IE192">
        <f>IF($JG192&gt;=34,INDEX($GV:$GV,$JF192+34),"")</f>
      </c>
      <c r="IF192">
        <f>IF($JG192&gt;=35,INDEX($GV:$GV,$JF192+35),"")</f>
      </c>
      <c r="IG192">
        <f>IF($JG192&gt;=36,INDEX($GV:$GV,$JF192+36),"")</f>
      </c>
      <c r="IH192">
        <f>IF($JG192&gt;=37,INDEX($GV:$GV,$JF192+37),"")</f>
      </c>
      <c r="II192">
        <f>IF($JG192&gt;=38,INDEX($GV:$GV,$JF192+38),"")</f>
      </c>
      <c r="IJ192">
        <f>IF($JG192&gt;=39,INDEX($GV:$GV,$JF192+39),"")</f>
      </c>
      <c r="IK192">
        <f>IF($JG192&gt;=40,INDEX($GV:$GV,$JF192+40),"")</f>
      </c>
      <c r="IL192">
        <f>IF($JG192&gt;=41,INDEX($GV:$GV,$JF192+41),"")</f>
      </c>
      <c r="IM192">
        <f>IF($JG192&gt;=42,INDEX($GV:$GV,$JF192+42),"")</f>
      </c>
      <c r="IN192">
        <f>IF($JG192&gt;=43,INDEX($GV:$GV,$JF192+43),"")</f>
      </c>
      <c r="IO192">
        <f>IF($JG192&gt;=44,INDEX($GV:$GV,$JF192+44),"")</f>
      </c>
      <c r="IP192">
        <f>IF($JG192&gt;=45,INDEX($GV:$GV,$JF192+45),"")</f>
      </c>
      <c r="IQ192">
        <f>IF($JG192&gt;=46,INDEX($GV:$GV,$JF192+46),"")</f>
      </c>
      <c r="IR192">
        <f>IF($JG192&gt;=47,INDEX($GV:$GV,$JF192+47),"")</f>
      </c>
      <c r="IS192">
        <f>IF($JG192&gt;=48,INDEX($GV:$GV,$JF192+48),"")</f>
      </c>
      <c r="IT192">
        <f>IF($JG192&gt;=49,INDEX($GV:$GV,$JF192+49),"")</f>
      </c>
      <c r="IU192">
        <f>IF($JG192&gt;=50,INDEX($GV:$GV,$JF192+50),"")</f>
      </c>
      <c r="IV192">
        <f>IF($JG192&gt;=51,INDEX($GV:$GV,$JF192+51),"")</f>
      </c>
      <c r="IW192">
        <f>IF($JG192&gt;=52,INDEX($GV:$GV,$JF192+52),"")</f>
      </c>
      <c r="IX192">
        <f>IF($JG192&gt;=53,INDEX($GV:$GV,$JF192+53),"")</f>
      </c>
      <c r="IY192">
        <f>IF($JG192&gt;=54,INDEX($GV:$GV,$JF192+54),"")</f>
      </c>
      <c r="IZ192">
        <f>IF($JG192&gt;=55,INDEX($GV:$GV,$JF192+55),"")</f>
      </c>
      <c r="JA192">
        <f>IF($JG192&gt;=56,INDEX($GV:$GV,$JF192+56),"")</f>
      </c>
      <c r="JB192">
        <f>IF($JG192&gt;=57,INDEX($GV:$GV,$JF192+57),"")</f>
      </c>
      <c r="JC192">
        <f>IF($JG192&gt;=58,INDEX($GV:$GV,$JF192+58),"")</f>
      </c>
      <c r="JD192">
        <f>IF($JG192&gt;=59,INDEX($GV:$GV,$JF192+59),"")</f>
      </c>
      <c r="JE192">
        <f>IF($JG192&gt;=60,INDEX($GV:$GV,$JF192+60),"")</f>
      </c>
      <c r="JF192">
        <f>IFERROR(MATCH($GU192,$GV$2:$GV$322,0)+1,0)</f>
      </c>
      <c r="JG192">
        <f>IFERROR(INDEX($GW$2:$GW$322,MATCH($GU192,$GV$2:$GV$322,0)),0)</f>
      </c>
      <c r="JH192" t="s">
        <v>44</v>
      </c>
      <c r="JI192" t="s">
        <v>44</v>
      </c>
    </row>
    <row r="193" spans="1:269" x14ac:dyDescent="0.25">
      <c r="R193">
        <f>IF(OR($U193="",$Q193=""),"",IFERROR($U193/$Q193,0))</f>
      </c>
      <c r="S193">
        <f>IF($U193="","",
SUM($T193,$V193,$AA193,$W193,$Y193)*
(1-IF($AB193="",0,VALUE($AB193)/100)))</f>
      </c>
      <c r="T193">
        <f>IF($U193="","",$U193)</f>
      </c>
      <c r="V193">
        <f>IF($U193="","",
IF($O193="","",
IF(ISNUMBER(SEARCH("exempt",LOWER($O193))),0,
$U193*(VALUE(SUBSTITUTE($O193,"%",""))/100))))</f>
      </c>
      <c r="AC193">
        <f>IFERROR(IF(FIND(" - ",$K193)&gt;0,MID($K193,FIND(" - ",$K193)+3,LEN($K193)),""),"")</f>
      </c>
      <c r="AL193" t="s">
        <v>896</v>
      </c>
      <c r="AQ193" t="s">
        <v>897</v>
      </c>
      <c r="AT193">
        <f>IFERROR(LEFT($K193,FIND(" - ",$K193)-1),$K193)</f>
      </c>
      <c r="AW193">
        <f>IF($CL193&gt;=1,INDEX($AU:$AU,$CK193+1),"")</f>
      </c>
      <c r="AX193">
        <f>IF($CL193&gt;=2,INDEX($AU:$AU,$CK193+2),"")</f>
      </c>
      <c r="AY193">
        <f>IF($CL193&gt;=3,INDEX($AU:$AU,$CK193+3),"")</f>
      </c>
      <c r="AZ193">
        <f>IF($CL193&gt;=4,INDEX($AU:$AU,$CK193+4),"")</f>
      </c>
      <c r="BA193">
        <f>IF($CL193&gt;=5,INDEX($AU:$AU,$CK193+5),"")</f>
      </c>
      <c r="BB193">
        <f>IF($CL193&gt;=6,INDEX($AU:$AU,$CK193+6),"")</f>
      </c>
      <c r="BC193">
        <f>IF($CL193&gt;=7,INDEX($AU:$AU,$CK193+7),"")</f>
      </c>
      <c r="BD193">
        <f>IF($CL193&gt;=8,INDEX($AU:$AU,$CK193+8),"")</f>
      </c>
      <c r="BE193">
        <f>IF($CL193&gt;=9,INDEX($AU:$AU,$CK193+9),"")</f>
      </c>
      <c r="BF193">
        <f>IF($CL193&gt;=10,INDEX($AU:$AU,$CK193+10),"")</f>
      </c>
      <c r="BG193">
        <f>IF($CL193&gt;=11,INDEX($AU:$AU,$CK193+11),"")</f>
      </c>
      <c r="BH193">
        <f>IF($CL193&gt;=12,INDEX($AU:$AU,$CK193+12),"")</f>
      </c>
      <c r="BI193">
        <f>IF($CL193&gt;=13,INDEX($AU:$AU,$CK193+13),"")</f>
      </c>
      <c r="BJ193">
        <f>IF($CL193&gt;=14,INDEX($AU:$AU,$CK193+14),"")</f>
      </c>
      <c r="BK193">
        <f>IF($CL193&gt;=15,INDEX($AU:$AU,$CK193+15),"")</f>
      </c>
      <c r="BL193">
        <f>IF($CL193&gt;=16,INDEX($AU:$AU,$CK193+16),"")</f>
      </c>
      <c r="BM193">
        <f>IF($CL193&gt;=17,INDEX($AU:$AU,$CK193+17),"")</f>
      </c>
      <c r="BN193">
        <f>IF($CL193&gt;=18,INDEX($AU:$AU,$CK193+18),"")</f>
      </c>
      <c r="BO193">
        <f>IF($CL193&gt;=19,INDEX($AU:$AU,$CK193+19),"")</f>
      </c>
      <c r="BP193">
        <f>IF($CL193&gt;=20,INDEX($AU:$AU,$CK193+20),"")</f>
      </c>
      <c r="BQ193">
        <f>IF($CL193&gt;=21,INDEX($AU:$AU,$CK193+21),"")</f>
      </c>
      <c r="BR193">
        <f>IF($CL193&gt;=22,INDEX($AU:$AU,$CK193+22),"")</f>
      </c>
      <c r="BS193">
        <f>IF($CL193&gt;=23,INDEX($AU:$AU,$CK193+23),"")</f>
      </c>
      <c r="BT193">
        <f>IF($CL193&gt;=24,INDEX($AU:$AU,$CK193+24),"")</f>
      </c>
      <c r="BU193">
        <f>IF($CL193&gt;=25,INDEX($AU:$AU,$CK193+25),"")</f>
      </c>
      <c r="BV193">
        <f>IF($CL193&gt;=26,INDEX($AU:$AU,$CK193+26),"")</f>
      </c>
      <c r="BW193">
        <f>IF($CL193&gt;=27,INDEX($AU:$AU,$CK193+27),"")</f>
      </c>
      <c r="BX193">
        <f>IF($CL193&gt;=28,INDEX($AU:$AU,$CK193+28),"")</f>
      </c>
      <c r="BY193">
        <f>IF($CL193&gt;=29,INDEX($AU:$AU,$CK193+29),"")</f>
      </c>
      <c r="BZ193">
        <f>IF($CL193&gt;=30,INDEX($AU:$AU,$CK193+30),"")</f>
      </c>
      <c r="CA193">
        <f>IF($CL193&gt;=31,INDEX($AU:$AU,$CK193+31),"")</f>
      </c>
      <c r="CB193">
        <f>IF($CL193&gt;=32,INDEX($AU:$AU,$CK193+32),"")</f>
      </c>
      <c r="CC193">
        <f>IF($CL193&gt;=33,INDEX($AU:$AU,$CK193+33),"")</f>
      </c>
      <c r="CD193">
        <f>IF($CL193&gt;=34,INDEX($AU:$AU,$CK193+34),"")</f>
      </c>
      <c r="CE193">
        <f>IF($CL193&gt;=35,INDEX($AU:$AU,$CK193+35),"")</f>
      </c>
      <c r="CF193">
        <f>IF($CL193&gt;=36,INDEX($AU:$AU,$CK193+36),"")</f>
      </c>
      <c r="CG193">
        <f>IF($CL193&gt;=37,INDEX($AU:$AU,$CK193+37),"")</f>
      </c>
      <c r="CH193">
        <f>IF($CL193&gt;=38,INDEX($AU:$AU,$CK193+38),"")</f>
      </c>
      <c r="CI193">
        <f>IF($CL193&gt;=39,INDEX($AU:$AU,$CK193+39),"")</f>
      </c>
      <c r="CJ193">
        <f>IF($CL193&gt;=40,INDEX($AU:$AU,$CK193+40),"")</f>
      </c>
      <c r="CK193">
        <f>IFERROR(MATCH($AT193,$AU$2:$AU$133,0)+1,0)</f>
      </c>
      <c r="CL193">
        <f>IFERROR(INDEX($AV$2:$AV$133,MATCH($AT193,$AU$2:$AU$133,0)),0)</f>
      </c>
      <c r="CM193">
        <f>IFERROR(LEFT($L193,FIND(" - ",$L193)-1),$L193)</f>
      </c>
      <c r="CN193" t="s">
        <v>898</v>
      </c>
      <c r="CO193">
        <v>1</v>
      </c>
      <c r="CP193">
        <f>IF($DK193&gt;=1,INDEX($CN:$CN,$DJ193+1),"")</f>
      </c>
      <c r="CQ193">
        <f>IF($DK193&gt;=2,INDEX($CN:$CN,$DJ193+2),"")</f>
      </c>
      <c r="CR193">
        <f>IF($DK193&gt;=3,INDEX($CN:$CN,$DJ193+3),"")</f>
      </c>
      <c r="CS193">
        <f>IF($DK193&gt;=4,INDEX($CN:$CN,$DJ193+4),"")</f>
      </c>
      <c r="CT193">
        <f>IF($DK193&gt;=5,INDEX($CN:$CN,$DJ193+5),"")</f>
      </c>
      <c r="CU193">
        <f>IF($DK193&gt;=6,INDEX($CN:$CN,$DJ193+6),"")</f>
      </c>
      <c r="CV193">
        <f>IF($DK193&gt;=7,INDEX($CN:$CN,$DJ193+7),"")</f>
      </c>
      <c r="CW193">
        <f>IF($DK193&gt;=8,INDEX($CN:$CN,$DJ193+8),"")</f>
      </c>
      <c r="CX193">
        <f>IF($DK193&gt;=9,INDEX($CN:$CN,$DJ193+9),"")</f>
      </c>
      <c r="CY193">
        <f>IF($DK193&gt;=10,INDEX($CN:$CN,$DJ193+10),"")</f>
      </c>
      <c r="CZ193">
        <f>IF($DK193&gt;=11,INDEX($CN:$CN,$DJ193+11),"")</f>
      </c>
      <c r="DA193">
        <f>IF($DK193&gt;=12,INDEX($CN:$CN,$DJ193+12),"")</f>
      </c>
      <c r="DB193">
        <f>IF($DK193&gt;=13,INDEX($CN:$CN,$DJ193+13),"")</f>
      </c>
      <c r="DC193">
        <f>IF($DK193&gt;=14,INDEX($CN:$CN,$DJ193+14),"")</f>
      </c>
      <c r="DD193">
        <f>IF($DK193&gt;=15,INDEX($CN:$CN,$DJ193+15),"")</f>
      </c>
      <c r="DE193">
        <f>IF($DK193&gt;=16,INDEX($CN:$CN,$DJ193+16),"")</f>
      </c>
      <c r="DF193">
        <f>IF($DK193&gt;=17,INDEX($CN:$CN,$DJ193+17),"")</f>
      </c>
      <c r="DG193">
        <f>IF($DK193&gt;=18,INDEX($CN:$CN,$DJ193+18),"")</f>
      </c>
      <c r="DH193">
        <f>IF($DK193&gt;=19,INDEX($CN:$CN,$DJ193+19),"")</f>
      </c>
      <c r="DI193">
        <f>IF($DK193&gt;=20,INDEX($CN:$CN,$DJ193+20),"")</f>
      </c>
      <c r="DJ193">
        <f>IFERROR(MATCH($CM193,$CN$2:$CN$1089,0)+1,0)</f>
      </c>
      <c r="DK193">
        <f>IFERROR(INDEX($CO$2:$CO$1089,MATCH($CM193,$CN$2:$CN$1089,0)),0)</f>
      </c>
      <c r="DL193">
        <f>IFERROR(INDEX($AS:$AS,MATCH($O193,$AR:$AR,0))&amp;"","")</f>
      </c>
      <c r="DP193">
        <f>IF($GS193&gt;=1,INDEX($DM:$DM,$GR193+1),"")</f>
      </c>
      <c r="DQ193">
        <f>IF($GS193&gt;=2,INDEX($DM:$DM,$GR193+2),"")</f>
      </c>
      <c r="DR193">
        <f>IF($GS193&gt;=3,INDEX($DM:$DM,$GR193+3),"")</f>
      </c>
      <c r="DS193">
        <f>IF($GS193&gt;=4,INDEX($DM:$DM,$GR193+4),"")</f>
      </c>
      <c r="DT193">
        <f>IF($GS193&gt;=5,INDEX($DM:$DM,$GR193+5),"")</f>
      </c>
      <c r="DU193">
        <f>IF($GS193&gt;=6,INDEX($DM:$DM,$GR193+6),"")</f>
      </c>
      <c r="DV193">
        <f>IF($GS193&gt;=7,INDEX($DM:$DM,$GR193+7),"")</f>
      </c>
      <c r="DW193">
        <f>IF($GS193&gt;=8,INDEX($DM:$DM,$GR193+8),"")</f>
      </c>
      <c r="DX193">
        <f>IF($GS193&gt;=9,INDEX($DM:$DM,$GR193+9),"")</f>
      </c>
      <c r="DY193">
        <f>IF($GS193&gt;=10,INDEX($DM:$DM,$GR193+10),"")</f>
      </c>
      <c r="DZ193">
        <f>IF($GS193&gt;=11,INDEX($DM:$DM,$GR193+11),"")</f>
      </c>
      <c r="EA193">
        <f>IF($GS193&gt;=12,INDEX($DM:$DM,$GR193+12),"")</f>
      </c>
      <c r="EB193">
        <f>IF($GS193&gt;=13,INDEX($DM:$DM,$GR193+13),"")</f>
      </c>
      <c r="EC193">
        <f>IF($GS193&gt;=14,INDEX($DM:$DM,$GR193+14),"")</f>
      </c>
      <c r="ED193">
        <f>IF($GS193&gt;=15,INDEX($DM:$DM,$GR193+15),"")</f>
      </c>
      <c r="EE193">
        <f>IF($GS193&gt;=16,INDEX($DM:$DM,$GR193+16),"")</f>
      </c>
      <c r="EF193">
        <f>IF($GS193&gt;=17,INDEX($DM:$DM,$GR193+17),"")</f>
      </c>
      <c r="EG193">
        <f>IF($GS193&gt;=18,INDEX($DM:$DM,$GR193+18),"")</f>
      </c>
      <c r="EH193">
        <f>IF($GS193&gt;=19,INDEX($DM:$DM,$GR193+19),"")</f>
      </c>
      <c r="EI193">
        <f>IF($GS193&gt;=20,INDEX($DM:$DM,$GR193+20),"")</f>
      </c>
      <c r="EJ193">
        <f>IF($GS193&gt;=21,INDEX($DM:$DM,$GR193+21),"")</f>
      </c>
      <c r="EK193">
        <f>IF($GS193&gt;=22,INDEX($DM:$DM,$GR193+22),"")</f>
      </c>
      <c r="EL193">
        <f>IF($GS193&gt;=23,INDEX($DM:$DM,$GR193+23),"")</f>
      </c>
      <c r="EM193">
        <f>IF($GS193&gt;=24,INDEX($DM:$DM,$GR193+24),"")</f>
      </c>
      <c r="EN193">
        <f>IF($GS193&gt;=25,INDEX($DM:$DM,$GR193+25),"")</f>
      </c>
      <c r="EO193">
        <f>IF($GS193&gt;=26,INDEX($DM:$DM,$GR193+26),"")</f>
      </c>
      <c r="EP193">
        <f>IF($GS193&gt;=27,INDEX($DM:$DM,$GR193+27),"")</f>
      </c>
      <c r="EQ193">
        <f>IF($GS193&gt;=28,INDEX($DM:$DM,$GR193+28),"")</f>
      </c>
      <c r="ER193">
        <f>IF($GS193&gt;=29,INDEX($DM:$DM,$GR193+29),"")</f>
      </c>
      <c r="ES193">
        <f>IF($GS193&gt;=30,INDEX($DM:$DM,$GR193+30),"")</f>
      </c>
      <c r="ET193">
        <f>IF($GS193&gt;=31,INDEX($DM:$DM,$GR193+31),"")</f>
      </c>
      <c r="EU193">
        <f>IF($GS193&gt;=32,INDEX($DM:$DM,$GR193+32),"")</f>
      </c>
      <c r="EV193">
        <f>IF($GS193&gt;=33,INDEX($DM:$DM,$GR193+33),"")</f>
      </c>
      <c r="EW193">
        <f>IF($GS193&gt;=34,INDEX($DM:$DM,$GR193+34),"")</f>
      </c>
      <c r="EX193">
        <f>IF($GS193&gt;=35,INDEX($DM:$DM,$GR193+35),"")</f>
      </c>
      <c r="EY193">
        <f>IF($GS193&gt;=36,INDEX($DM:$DM,$GR193+36),"")</f>
      </c>
      <c r="EZ193">
        <f>IF($GS193&gt;=37,INDEX($DM:$DM,$GR193+37),"")</f>
      </c>
      <c r="FA193">
        <f>IF($GS193&gt;=38,INDEX($DM:$DM,$GR193+38),"")</f>
      </c>
      <c r="FB193">
        <f>IF($GS193&gt;=39,INDEX($DM:$DM,$GR193+39),"")</f>
      </c>
      <c r="FC193">
        <f>IF($GS193&gt;=40,INDEX($DM:$DM,$GR193+40),"")</f>
      </c>
      <c r="FD193">
        <f>IF($GS193&gt;=1,INDEX($DN:$DN,$GR193+1),"")</f>
      </c>
      <c r="FE193">
        <f>IF($GS193&gt;=2,INDEX($DN:$DN,$GR193+2),"")</f>
      </c>
      <c r="FF193">
        <f>IF($GS193&gt;=3,INDEX($DN:$DN,$GR193+3),"")</f>
      </c>
      <c r="FG193">
        <f>IF($GS193&gt;=4,INDEX($DN:$DN,$GR193+4),"")</f>
      </c>
      <c r="FH193">
        <f>IF($GS193&gt;=5,INDEX($DN:$DN,$GR193+5),"")</f>
      </c>
      <c r="FI193">
        <f>IF($GS193&gt;=6,INDEX($DN:$DN,$GR193+6),"")</f>
      </c>
      <c r="FJ193">
        <f>IF($GS193&gt;=7,INDEX($DN:$DN,$GR193+7),"")</f>
      </c>
      <c r="FK193">
        <f>IF($GS193&gt;=8,INDEX($DN:$DN,$GR193+8),"")</f>
      </c>
      <c r="FL193">
        <f>IF($GS193&gt;=9,INDEX($DN:$DN,$GR193+9),"")</f>
      </c>
      <c r="FM193">
        <f>IF($GS193&gt;=10,INDEX($DN:$DN,$GR193+10),"")</f>
      </c>
      <c r="FN193">
        <f>IF($GS193&gt;=11,INDEX($DN:$DN,$GR193+11),"")</f>
      </c>
      <c r="FO193">
        <f>IF($GS193&gt;=12,INDEX($DN:$DN,$GR193+12),"")</f>
      </c>
      <c r="FP193">
        <f>IF($GS193&gt;=13,INDEX($DN:$DN,$GR193+13),"")</f>
      </c>
      <c r="FQ193">
        <f>IF($GS193&gt;=14,INDEX($DN:$DN,$GR193+14),"")</f>
      </c>
      <c r="FR193">
        <f>IF($GS193&gt;=15,INDEX($DN:$DN,$GR193+15),"")</f>
      </c>
      <c r="FS193">
        <f>IF($GS193&gt;=16,INDEX($DN:$DN,$GR193+16),"")</f>
      </c>
      <c r="FT193">
        <f>IF($GS193&gt;=17,INDEX($DN:$DN,$GR193+17),"")</f>
      </c>
      <c r="FU193">
        <f>IF($GS193&gt;=18,INDEX($DN:$DN,$GR193+18),"")</f>
      </c>
      <c r="FV193">
        <f>IF($GS193&gt;=19,INDEX($DN:$DN,$GR193+19),"")</f>
      </c>
      <c r="FW193">
        <f>IF($GS193&gt;=20,INDEX($DN:$DN,$GR193+20),"")</f>
      </c>
      <c r="FX193">
        <f>IF($GS193&gt;=21,INDEX($DN:$DN,$GR193+21),"")</f>
      </c>
      <c r="FY193">
        <f>IF($GS193&gt;=22,INDEX($DN:$DN,$GR193+22),"")</f>
      </c>
      <c r="FZ193">
        <f>IF($GS193&gt;=23,INDEX($DN:$DN,$GR193+23),"")</f>
      </c>
      <c r="GA193">
        <f>IF($GS193&gt;=24,INDEX($DN:$DN,$GR193+24),"")</f>
      </c>
      <c r="GB193">
        <f>IF($GS193&gt;=25,INDEX($DN:$DN,$GR193+25),"")</f>
      </c>
      <c r="GC193">
        <f>IF($GS193&gt;=26,INDEX($DN:$DN,$GR193+26),"")</f>
      </c>
      <c r="GD193">
        <f>IF($GS193&gt;=27,INDEX($DN:$DN,$GR193+27),"")</f>
      </c>
      <c r="GE193">
        <f>IF($GS193&gt;=28,INDEX($DN:$DN,$GR193+28),"")</f>
      </c>
      <c r="GF193">
        <f>IF($GS193&gt;=29,INDEX($DN:$DN,$GR193+29),"")</f>
      </c>
      <c r="GG193">
        <f>IF($GS193&gt;=30,INDEX($DN:$DN,$GR193+30),"")</f>
      </c>
      <c r="GH193">
        <f>IF($GS193&gt;=31,INDEX($DN:$DN,$GR193+31),"")</f>
      </c>
      <c r="GI193">
        <f>IF($GS193&gt;=32,INDEX($DN:$DN,$GR193+32),"")</f>
      </c>
      <c r="GJ193">
        <f>IF($GS193&gt;=33,INDEX($DN:$DN,$GR193+33),"")</f>
      </c>
      <c r="GK193">
        <f>IF($GS193&gt;=34,INDEX($DN:$DN,$GR193+34),"")</f>
      </c>
      <c r="GL193">
        <f>IF($GS193&gt;=35,INDEX($DN:$DN,$GR193+35),"")</f>
      </c>
      <c r="GM193">
        <f>IF($GS193&gt;=36,INDEX($DN:$DN,$GR193+36),"")</f>
      </c>
      <c r="GN193">
        <f>IF($GS193&gt;=37,INDEX($DN:$DN,$GR193+37),"")</f>
      </c>
      <c r="GO193">
        <f>IF($GS193&gt;=38,INDEX($DN:$DN,$GR193+38),"")</f>
      </c>
      <c r="GP193">
        <f>IF($GS193&gt;=39,INDEX($DN:$DN,$GR193+39),"")</f>
      </c>
      <c r="GQ193">
        <f>IF($GS193&gt;=40,INDEX($DN:$DN,$GR193+40),"")</f>
      </c>
      <c r="GR193">
        <f>IFERROR(MATCH($DL193,$DM$2:$DM$148,0)+1,0)</f>
      </c>
      <c r="GS193">
        <f>IFERROR(INDEX($DO$2:$DO$148,MATCH($DL193,$DM$2:$DM$148,0)),0)</f>
      </c>
      <c r="GT193">
        <f>IFERROR(MATCH($Z193,$DP$193:$FC$193,0),0)</f>
      </c>
      <c r="GU193">
        <f>IF($GT193&gt;0,INDEX($FD$193:$GQ$193,$GT193),"")</f>
      </c>
      <c r="GV193" t="s">
        <v>327</v>
      </c>
      <c r="GX193">
        <f>IF($JG193&gt;=1,INDEX($GV:$GV,$JF193+1),"")</f>
      </c>
      <c r="GY193">
        <f>IF($JG193&gt;=2,INDEX($GV:$GV,$JF193+2),"")</f>
      </c>
      <c r="GZ193">
        <f>IF($JG193&gt;=3,INDEX($GV:$GV,$JF193+3),"")</f>
      </c>
      <c r="HA193">
        <f>IF($JG193&gt;=4,INDEX($GV:$GV,$JF193+4),"")</f>
      </c>
      <c r="HB193">
        <f>IF($JG193&gt;=5,INDEX($GV:$GV,$JF193+5),"")</f>
      </c>
      <c r="HC193">
        <f>IF($JG193&gt;=6,INDEX($GV:$GV,$JF193+6),"")</f>
      </c>
      <c r="HD193">
        <f>IF($JG193&gt;=7,INDEX($GV:$GV,$JF193+7),"")</f>
      </c>
      <c r="HE193">
        <f>IF($JG193&gt;=8,INDEX($GV:$GV,$JF193+8),"")</f>
      </c>
      <c r="HF193">
        <f>IF($JG193&gt;=9,INDEX($GV:$GV,$JF193+9),"")</f>
      </c>
      <c r="HG193">
        <f>IF($JG193&gt;=10,INDEX($GV:$GV,$JF193+10),"")</f>
      </c>
      <c r="HH193">
        <f>IF($JG193&gt;=11,INDEX($GV:$GV,$JF193+11),"")</f>
      </c>
      <c r="HI193">
        <f>IF($JG193&gt;=12,INDEX($GV:$GV,$JF193+12),"")</f>
      </c>
      <c r="HJ193">
        <f>IF($JG193&gt;=13,INDEX($GV:$GV,$JF193+13),"")</f>
      </c>
      <c r="HK193">
        <f>IF($JG193&gt;=14,INDEX($GV:$GV,$JF193+14),"")</f>
      </c>
      <c r="HL193">
        <f>IF($JG193&gt;=15,INDEX($GV:$GV,$JF193+15),"")</f>
      </c>
      <c r="HM193">
        <f>IF($JG193&gt;=16,INDEX($GV:$GV,$JF193+16),"")</f>
      </c>
      <c r="HN193">
        <f>IF($JG193&gt;=17,INDEX($GV:$GV,$JF193+17),"")</f>
      </c>
      <c r="HO193">
        <f>IF($JG193&gt;=18,INDEX($GV:$GV,$JF193+18),"")</f>
      </c>
      <c r="HP193">
        <f>IF($JG193&gt;=19,INDEX($GV:$GV,$JF193+19),"")</f>
      </c>
      <c r="HQ193">
        <f>IF($JG193&gt;=20,INDEX($GV:$GV,$JF193+20),"")</f>
      </c>
      <c r="HR193">
        <f>IF($JG193&gt;=21,INDEX($GV:$GV,$JF193+21),"")</f>
      </c>
      <c r="HS193">
        <f>IF($JG193&gt;=22,INDEX($GV:$GV,$JF193+22),"")</f>
      </c>
      <c r="HT193">
        <f>IF($JG193&gt;=23,INDEX($GV:$GV,$JF193+23),"")</f>
      </c>
      <c r="HU193">
        <f>IF($JG193&gt;=24,INDEX($GV:$GV,$JF193+24),"")</f>
      </c>
      <c r="HV193">
        <f>IF($JG193&gt;=25,INDEX($GV:$GV,$JF193+25),"")</f>
      </c>
      <c r="HW193">
        <f>IF($JG193&gt;=26,INDEX($GV:$GV,$JF193+26),"")</f>
      </c>
      <c r="HX193">
        <f>IF($JG193&gt;=27,INDEX($GV:$GV,$JF193+27),"")</f>
      </c>
      <c r="HY193">
        <f>IF($JG193&gt;=28,INDEX($GV:$GV,$JF193+28),"")</f>
      </c>
      <c r="HZ193">
        <f>IF($JG193&gt;=29,INDEX($GV:$GV,$JF193+29),"")</f>
      </c>
      <c r="IA193">
        <f>IF($JG193&gt;=30,INDEX($GV:$GV,$JF193+30),"")</f>
      </c>
      <c r="IB193">
        <f>IF($JG193&gt;=31,INDEX($GV:$GV,$JF193+31),"")</f>
      </c>
      <c r="IC193">
        <f>IF($JG193&gt;=32,INDEX($GV:$GV,$JF193+32),"")</f>
      </c>
      <c r="ID193">
        <f>IF($JG193&gt;=33,INDEX($GV:$GV,$JF193+33),"")</f>
      </c>
      <c r="IE193">
        <f>IF($JG193&gt;=34,INDEX($GV:$GV,$JF193+34),"")</f>
      </c>
      <c r="IF193">
        <f>IF($JG193&gt;=35,INDEX($GV:$GV,$JF193+35),"")</f>
      </c>
      <c r="IG193">
        <f>IF($JG193&gt;=36,INDEX($GV:$GV,$JF193+36),"")</f>
      </c>
      <c r="IH193">
        <f>IF($JG193&gt;=37,INDEX($GV:$GV,$JF193+37),"")</f>
      </c>
      <c r="II193">
        <f>IF($JG193&gt;=38,INDEX($GV:$GV,$JF193+38),"")</f>
      </c>
      <c r="IJ193">
        <f>IF($JG193&gt;=39,INDEX($GV:$GV,$JF193+39),"")</f>
      </c>
      <c r="IK193">
        <f>IF($JG193&gt;=40,INDEX($GV:$GV,$JF193+40),"")</f>
      </c>
      <c r="IL193">
        <f>IF($JG193&gt;=41,INDEX($GV:$GV,$JF193+41),"")</f>
      </c>
      <c r="IM193">
        <f>IF($JG193&gt;=42,INDEX($GV:$GV,$JF193+42),"")</f>
      </c>
      <c r="IN193">
        <f>IF($JG193&gt;=43,INDEX($GV:$GV,$JF193+43),"")</f>
      </c>
      <c r="IO193">
        <f>IF($JG193&gt;=44,INDEX($GV:$GV,$JF193+44),"")</f>
      </c>
      <c r="IP193">
        <f>IF($JG193&gt;=45,INDEX($GV:$GV,$JF193+45),"")</f>
      </c>
      <c r="IQ193">
        <f>IF($JG193&gt;=46,INDEX($GV:$GV,$JF193+46),"")</f>
      </c>
      <c r="IR193">
        <f>IF($JG193&gt;=47,INDEX($GV:$GV,$JF193+47),"")</f>
      </c>
      <c r="IS193">
        <f>IF($JG193&gt;=48,INDEX($GV:$GV,$JF193+48),"")</f>
      </c>
      <c r="IT193">
        <f>IF($JG193&gt;=49,INDEX($GV:$GV,$JF193+49),"")</f>
      </c>
      <c r="IU193">
        <f>IF($JG193&gt;=50,INDEX($GV:$GV,$JF193+50),"")</f>
      </c>
      <c r="IV193">
        <f>IF($JG193&gt;=51,INDEX($GV:$GV,$JF193+51),"")</f>
      </c>
      <c r="IW193">
        <f>IF($JG193&gt;=52,INDEX($GV:$GV,$JF193+52),"")</f>
      </c>
      <c r="IX193">
        <f>IF($JG193&gt;=53,INDEX($GV:$GV,$JF193+53),"")</f>
      </c>
      <c r="IY193">
        <f>IF($JG193&gt;=54,INDEX($GV:$GV,$JF193+54),"")</f>
      </c>
      <c r="IZ193">
        <f>IF($JG193&gt;=55,INDEX($GV:$GV,$JF193+55),"")</f>
      </c>
      <c r="JA193">
        <f>IF($JG193&gt;=56,INDEX($GV:$GV,$JF193+56),"")</f>
      </c>
      <c r="JB193">
        <f>IF($JG193&gt;=57,INDEX($GV:$GV,$JF193+57),"")</f>
      </c>
      <c r="JC193">
        <f>IF($JG193&gt;=58,INDEX($GV:$GV,$JF193+58),"")</f>
      </c>
      <c r="JD193">
        <f>IF($JG193&gt;=59,INDEX($GV:$GV,$JF193+59),"")</f>
      </c>
      <c r="JE193">
        <f>IF($JG193&gt;=60,INDEX($GV:$GV,$JF193+60),"")</f>
      </c>
      <c r="JF193">
        <f>IFERROR(MATCH($GU193,$GV$2:$GV$322,0)+1,0)</f>
      </c>
      <c r="JG193">
        <f>IFERROR(INDEX($GW$2:$GW$322,MATCH($GU193,$GV$2:$GV$322,0)),0)</f>
      </c>
      <c r="JH193" t="s">
        <v>44</v>
      </c>
      <c r="JI193" t="s">
        <v>44</v>
      </c>
    </row>
    <row r="194" spans="1:269" x14ac:dyDescent="0.25">
      <c r="R194">
        <f>IF(OR($U194="",$Q194=""),"",IFERROR($U194/$Q194,0))</f>
      </c>
      <c r="S194">
        <f>IF($U194="","",
SUM($T194,$V194,$AA194,$W194,$Y194)*
(1-IF($AB194="",0,VALUE($AB194)/100)))</f>
      </c>
      <c r="T194">
        <f>IF($U194="","",$U194)</f>
      </c>
      <c r="V194">
        <f>IF($U194="","",
IF($O194="","",
IF(ISNUMBER(SEARCH("exempt",LOWER($O194))),0,
$U194*(VALUE(SUBSTITUTE($O194,"%",""))/100))))</f>
      </c>
      <c r="AC194">
        <f>IFERROR(IF(FIND(" - ",$K194)&gt;0,MID($K194,FIND(" - ",$K194)+3,LEN($K194)),""),"")</f>
      </c>
      <c r="AL194" t="s">
        <v>899</v>
      </c>
      <c r="AQ194" t="s">
        <v>900</v>
      </c>
      <c r="AT194">
        <f>IFERROR(LEFT($K194,FIND(" - ",$K194)-1),$K194)</f>
      </c>
      <c r="AW194">
        <f>IF($CL194&gt;=1,INDEX($AU:$AU,$CK194+1),"")</f>
      </c>
      <c r="AX194">
        <f>IF($CL194&gt;=2,INDEX($AU:$AU,$CK194+2),"")</f>
      </c>
      <c r="AY194">
        <f>IF($CL194&gt;=3,INDEX($AU:$AU,$CK194+3),"")</f>
      </c>
      <c r="AZ194">
        <f>IF($CL194&gt;=4,INDEX($AU:$AU,$CK194+4),"")</f>
      </c>
      <c r="BA194">
        <f>IF($CL194&gt;=5,INDEX($AU:$AU,$CK194+5),"")</f>
      </c>
      <c r="BB194">
        <f>IF($CL194&gt;=6,INDEX($AU:$AU,$CK194+6),"")</f>
      </c>
      <c r="BC194">
        <f>IF($CL194&gt;=7,INDEX($AU:$AU,$CK194+7),"")</f>
      </c>
      <c r="BD194">
        <f>IF($CL194&gt;=8,INDEX($AU:$AU,$CK194+8),"")</f>
      </c>
      <c r="BE194">
        <f>IF($CL194&gt;=9,INDEX($AU:$AU,$CK194+9),"")</f>
      </c>
      <c r="BF194">
        <f>IF($CL194&gt;=10,INDEX($AU:$AU,$CK194+10),"")</f>
      </c>
      <c r="BG194">
        <f>IF($CL194&gt;=11,INDEX($AU:$AU,$CK194+11),"")</f>
      </c>
      <c r="BH194">
        <f>IF($CL194&gt;=12,INDEX($AU:$AU,$CK194+12),"")</f>
      </c>
      <c r="BI194">
        <f>IF($CL194&gt;=13,INDEX($AU:$AU,$CK194+13),"")</f>
      </c>
      <c r="BJ194">
        <f>IF($CL194&gt;=14,INDEX($AU:$AU,$CK194+14),"")</f>
      </c>
      <c r="BK194">
        <f>IF($CL194&gt;=15,INDEX($AU:$AU,$CK194+15),"")</f>
      </c>
      <c r="BL194">
        <f>IF($CL194&gt;=16,INDEX($AU:$AU,$CK194+16),"")</f>
      </c>
      <c r="BM194">
        <f>IF($CL194&gt;=17,INDEX($AU:$AU,$CK194+17),"")</f>
      </c>
      <c r="BN194">
        <f>IF($CL194&gt;=18,INDEX($AU:$AU,$CK194+18),"")</f>
      </c>
      <c r="BO194">
        <f>IF($CL194&gt;=19,INDEX($AU:$AU,$CK194+19),"")</f>
      </c>
      <c r="BP194">
        <f>IF($CL194&gt;=20,INDEX($AU:$AU,$CK194+20),"")</f>
      </c>
      <c r="BQ194">
        <f>IF($CL194&gt;=21,INDEX($AU:$AU,$CK194+21),"")</f>
      </c>
      <c r="BR194">
        <f>IF($CL194&gt;=22,INDEX($AU:$AU,$CK194+22),"")</f>
      </c>
      <c r="BS194">
        <f>IF($CL194&gt;=23,INDEX($AU:$AU,$CK194+23),"")</f>
      </c>
      <c r="BT194">
        <f>IF($CL194&gt;=24,INDEX($AU:$AU,$CK194+24),"")</f>
      </c>
      <c r="BU194">
        <f>IF($CL194&gt;=25,INDEX($AU:$AU,$CK194+25),"")</f>
      </c>
      <c r="BV194">
        <f>IF($CL194&gt;=26,INDEX($AU:$AU,$CK194+26),"")</f>
      </c>
      <c r="BW194">
        <f>IF($CL194&gt;=27,INDEX($AU:$AU,$CK194+27),"")</f>
      </c>
      <c r="BX194">
        <f>IF($CL194&gt;=28,INDEX($AU:$AU,$CK194+28),"")</f>
      </c>
      <c r="BY194">
        <f>IF($CL194&gt;=29,INDEX($AU:$AU,$CK194+29),"")</f>
      </c>
      <c r="BZ194">
        <f>IF($CL194&gt;=30,INDEX($AU:$AU,$CK194+30),"")</f>
      </c>
      <c r="CA194">
        <f>IF($CL194&gt;=31,INDEX($AU:$AU,$CK194+31),"")</f>
      </c>
      <c r="CB194">
        <f>IF($CL194&gt;=32,INDEX($AU:$AU,$CK194+32),"")</f>
      </c>
      <c r="CC194">
        <f>IF($CL194&gt;=33,INDEX($AU:$AU,$CK194+33),"")</f>
      </c>
      <c r="CD194">
        <f>IF($CL194&gt;=34,INDEX($AU:$AU,$CK194+34),"")</f>
      </c>
      <c r="CE194">
        <f>IF($CL194&gt;=35,INDEX($AU:$AU,$CK194+35),"")</f>
      </c>
      <c r="CF194">
        <f>IF($CL194&gt;=36,INDEX($AU:$AU,$CK194+36),"")</f>
      </c>
      <c r="CG194">
        <f>IF($CL194&gt;=37,INDEX($AU:$AU,$CK194+37),"")</f>
      </c>
      <c r="CH194">
        <f>IF($CL194&gt;=38,INDEX($AU:$AU,$CK194+38),"")</f>
      </c>
      <c r="CI194">
        <f>IF($CL194&gt;=39,INDEX($AU:$AU,$CK194+39),"")</f>
      </c>
      <c r="CJ194">
        <f>IF($CL194&gt;=40,INDEX($AU:$AU,$CK194+40),"")</f>
      </c>
      <c r="CK194">
        <f>IFERROR(MATCH($AT194,$AU$2:$AU$133,0)+1,0)</f>
      </c>
      <c r="CL194">
        <f>IFERROR(INDEX($AV$2:$AV$133,MATCH($AT194,$AU$2:$AU$133,0)),0)</f>
      </c>
      <c r="CM194">
        <f>IFERROR(LEFT($L194,FIND(" - ",$L194)-1),$L194)</f>
      </c>
      <c r="CN194" t="s">
        <v>149</v>
      </c>
      <c r="CP194">
        <f>IF($DK194&gt;=1,INDEX($CN:$CN,$DJ194+1),"")</f>
      </c>
      <c r="CQ194">
        <f>IF($DK194&gt;=2,INDEX($CN:$CN,$DJ194+2),"")</f>
      </c>
      <c r="CR194">
        <f>IF($DK194&gt;=3,INDEX($CN:$CN,$DJ194+3),"")</f>
      </c>
      <c r="CS194">
        <f>IF($DK194&gt;=4,INDEX($CN:$CN,$DJ194+4),"")</f>
      </c>
      <c r="CT194">
        <f>IF($DK194&gt;=5,INDEX($CN:$CN,$DJ194+5),"")</f>
      </c>
      <c r="CU194">
        <f>IF($DK194&gt;=6,INDEX($CN:$CN,$DJ194+6),"")</f>
      </c>
      <c r="CV194">
        <f>IF($DK194&gt;=7,INDEX($CN:$CN,$DJ194+7),"")</f>
      </c>
      <c r="CW194">
        <f>IF($DK194&gt;=8,INDEX($CN:$CN,$DJ194+8),"")</f>
      </c>
      <c r="CX194">
        <f>IF($DK194&gt;=9,INDEX($CN:$CN,$DJ194+9),"")</f>
      </c>
      <c r="CY194">
        <f>IF($DK194&gt;=10,INDEX($CN:$CN,$DJ194+10),"")</f>
      </c>
      <c r="CZ194">
        <f>IF($DK194&gt;=11,INDEX($CN:$CN,$DJ194+11),"")</f>
      </c>
      <c r="DA194">
        <f>IF($DK194&gt;=12,INDEX($CN:$CN,$DJ194+12),"")</f>
      </c>
      <c r="DB194">
        <f>IF($DK194&gt;=13,INDEX($CN:$CN,$DJ194+13),"")</f>
      </c>
      <c r="DC194">
        <f>IF($DK194&gt;=14,INDEX($CN:$CN,$DJ194+14),"")</f>
      </c>
      <c r="DD194">
        <f>IF($DK194&gt;=15,INDEX($CN:$CN,$DJ194+15),"")</f>
      </c>
      <c r="DE194">
        <f>IF($DK194&gt;=16,INDEX($CN:$CN,$DJ194+16),"")</f>
      </c>
      <c r="DF194">
        <f>IF($DK194&gt;=17,INDEX($CN:$CN,$DJ194+17),"")</f>
      </c>
      <c r="DG194">
        <f>IF($DK194&gt;=18,INDEX($CN:$CN,$DJ194+18),"")</f>
      </c>
      <c r="DH194">
        <f>IF($DK194&gt;=19,INDEX($CN:$CN,$DJ194+19),"")</f>
      </c>
      <c r="DI194">
        <f>IF($DK194&gt;=20,INDEX($CN:$CN,$DJ194+20),"")</f>
      </c>
      <c r="DJ194">
        <f>IFERROR(MATCH($CM194,$CN$2:$CN$1089,0)+1,0)</f>
      </c>
      <c r="DK194">
        <f>IFERROR(INDEX($CO$2:$CO$1089,MATCH($CM194,$CN$2:$CN$1089,0)),0)</f>
      </c>
      <c r="DL194">
        <f>IFERROR(INDEX($AS:$AS,MATCH($O194,$AR:$AR,0))&amp;"","")</f>
      </c>
      <c r="DP194">
        <f>IF($GS194&gt;=1,INDEX($DM:$DM,$GR194+1),"")</f>
      </c>
      <c r="DQ194">
        <f>IF($GS194&gt;=2,INDEX($DM:$DM,$GR194+2),"")</f>
      </c>
      <c r="DR194">
        <f>IF($GS194&gt;=3,INDEX($DM:$DM,$GR194+3),"")</f>
      </c>
      <c r="DS194">
        <f>IF($GS194&gt;=4,INDEX($DM:$DM,$GR194+4),"")</f>
      </c>
      <c r="DT194">
        <f>IF($GS194&gt;=5,INDEX($DM:$DM,$GR194+5),"")</f>
      </c>
      <c r="DU194">
        <f>IF($GS194&gt;=6,INDEX($DM:$DM,$GR194+6),"")</f>
      </c>
      <c r="DV194">
        <f>IF($GS194&gt;=7,INDEX($DM:$DM,$GR194+7),"")</f>
      </c>
      <c r="DW194">
        <f>IF($GS194&gt;=8,INDEX($DM:$DM,$GR194+8),"")</f>
      </c>
      <c r="DX194">
        <f>IF($GS194&gt;=9,INDEX($DM:$DM,$GR194+9),"")</f>
      </c>
      <c r="DY194">
        <f>IF($GS194&gt;=10,INDEX($DM:$DM,$GR194+10),"")</f>
      </c>
      <c r="DZ194">
        <f>IF($GS194&gt;=11,INDEX($DM:$DM,$GR194+11),"")</f>
      </c>
      <c r="EA194">
        <f>IF($GS194&gt;=12,INDEX($DM:$DM,$GR194+12),"")</f>
      </c>
      <c r="EB194">
        <f>IF($GS194&gt;=13,INDEX($DM:$DM,$GR194+13),"")</f>
      </c>
      <c r="EC194">
        <f>IF($GS194&gt;=14,INDEX($DM:$DM,$GR194+14),"")</f>
      </c>
      <c r="ED194">
        <f>IF($GS194&gt;=15,INDEX($DM:$DM,$GR194+15),"")</f>
      </c>
      <c r="EE194">
        <f>IF($GS194&gt;=16,INDEX($DM:$DM,$GR194+16),"")</f>
      </c>
      <c r="EF194">
        <f>IF($GS194&gt;=17,INDEX($DM:$DM,$GR194+17),"")</f>
      </c>
      <c r="EG194">
        <f>IF($GS194&gt;=18,INDEX($DM:$DM,$GR194+18),"")</f>
      </c>
      <c r="EH194">
        <f>IF($GS194&gt;=19,INDEX($DM:$DM,$GR194+19),"")</f>
      </c>
      <c r="EI194">
        <f>IF($GS194&gt;=20,INDEX($DM:$DM,$GR194+20),"")</f>
      </c>
      <c r="EJ194">
        <f>IF($GS194&gt;=21,INDEX($DM:$DM,$GR194+21),"")</f>
      </c>
      <c r="EK194">
        <f>IF($GS194&gt;=22,INDEX($DM:$DM,$GR194+22),"")</f>
      </c>
      <c r="EL194">
        <f>IF($GS194&gt;=23,INDEX($DM:$DM,$GR194+23),"")</f>
      </c>
      <c r="EM194">
        <f>IF($GS194&gt;=24,INDEX($DM:$DM,$GR194+24),"")</f>
      </c>
      <c r="EN194">
        <f>IF($GS194&gt;=25,INDEX($DM:$DM,$GR194+25),"")</f>
      </c>
      <c r="EO194">
        <f>IF($GS194&gt;=26,INDEX($DM:$DM,$GR194+26),"")</f>
      </c>
      <c r="EP194">
        <f>IF($GS194&gt;=27,INDEX($DM:$DM,$GR194+27),"")</f>
      </c>
      <c r="EQ194">
        <f>IF($GS194&gt;=28,INDEX($DM:$DM,$GR194+28),"")</f>
      </c>
      <c r="ER194">
        <f>IF($GS194&gt;=29,INDEX($DM:$DM,$GR194+29),"")</f>
      </c>
      <c r="ES194">
        <f>IF($GS194&gt;=30,INDEX($DM:$DM,$GR194+30),"")</f>
      </c>
      <c r="ET194">
        <f>IF($GS194&gt;=31,INDEX($DM:$DM,$GR194+31),"")</f>
      </c>
      <c r="EU194">
        <f>IF($GS194&gt;=32,INDEX($DM:$DM,$GR194+32),"")</f>
      </c>
      <c r="EV194">
        <f>IF($GS194&gt;=33,INDEX($DM:$DM,$GR194+33),"")</f>
      </c>
      <c r="EW194">
        <f>IF($GS194&gt;=34,INDEX($DM:$DM,$GR194+34),"")</f>
      </c>
      <c r="EX194">
        <f>IF($GS194&gt;=35,INDEX($DM:$DM,$GR194+35),"")</f>
      </c>
      <c r="EY194">
        <f>IF($GS194&gt;=36,INDEX($DM:$DM,$GR194+36),"")</f>
      </c>
      <c r="EZ194">
        <f>IF($GS194&gt;=37,INDEX($DM:$DM,$GR194+37),"")</f>
      </c>
      <c r="FA194">
        <f>IF($GS194&gt;=38,INDEX($DM:$DM,$GR194+38),"")</f>
      </c>
      <c r="FB194">
        <f>IF($GS194&gt;=39,INDEX($DM:$DM,$GR194+39),"")</f>
      </c>
      <c r="FC194">
        <f>IF($GS194&gt;=40,INDEX($DM:$DM,$GR194+40),"")</f>
      </c>
      <c r="FD194">
        <f>IF($GS194&gt;=1,INDEX($DN:$DN,$GR194+1),"")</f>
      </c>
      <c r="FE194">
        <f>IF($GS194&gt;=2,INDEX($DN:$DN,$GR194+2),"")</f>
      </c>
      <c r="FF194">
        <f>IF($GS194&gt;=3,INDEX($DN:$DN,$GR194+3),"")</f>
      </c>
      <c r="FG194">
        <f>IF($GS194&gt;=4,INDEX($DN:$DN,$GR194+4),"")</f>
      </c>
      <c r="FH194">
        <f>IF($GS194&gt;=5,INDEX($DN:$DN,$GR194+5),"")</f>
      </c>
      <c r="FI194">
        <f>IF($GS194&gt;=6,INDEX($DN:$DN,$GR194+6),"")</f>
      </c>
      <c r="FJ194">
        <f>IF($GS194&gt;=7,INDEX($DN:$DN,$GR194+7),"")</f>
      </c>
      <c r="FK194">
        <f>IF($GS194&gt;=8,INDEX($DN:$DN,$GR194+8),"")</f>
      </c>
      <c r="FL194">
        <f>IF($GS194&gt;=9,INDEX($DN:$DN,$GR194+9),"")</f>
      </c>
      <c r="FM194">
        <f>IF($GS194&gt;=10,INDEX($DN:$DN,$GR194+10),"")</f>
      </c>
      <c r="FN194">
        <f>IF($GS194&gt;=11,INDEX($DN:$DN,$GR194+11),"")</f>
      </c>
      <c r="FO194">
        <f>IF($GS194&gt;=12,INDEX($DN:$DN,$GR194+12),"")</f>
      </c>
      <c r="FP194">
        <f>IF($GS194&gt;=13,INDEX($DN:$DN,$GR194+13),"")</f>
      </c>
      <c r="FQ194">
        <f>IF($GS194&gt;=14,INDEX($DN:$DN,$GR194+14),"")</f>
      </c>
      <c r="FR194">
        <f>IF($GS194&gt;=15,INDEX($DN:$DN,$GR194+15),"")</f>
      </c>
      <c r="FS194">
        <f>IF($GS194&gt;=16,INDEX($DN:$DN,$GR194+16),"")</f>
      </c>
      <c r="FT194">
        <f>IF($GS194&gt;=17,INDEX($DN:$DN,$GR194+17),"")</f>
      </c>
      <c r="FU194">
        <f>IF($GS194&gt;=18,INDEX($DN:$DN,$GR194+18),"")</f>
      </c>
      <c r="FV194">
        <f>IF($GS194&gt;=19,INDEX($DN:$DN,$GR194+19),"")</f>
      </c>
      <c r="FW194">
        <f>IF($GS194&gt;=20,INDEX($DN:$DN,$GR194+20),"")</f>
      </c>
      <c r="FX194">
        <f>IF($GS194&gt;=21,INDEX($DN:$DN,$GR194+21),"")</f>
      </c>
      <c r="FY194">
        <f>IF($GS194&gt;=22,INDEX($DN:$DN,$GR194+22),"")</f>
      </c>
      <c r="FZ194">
        <f>IF($GS194&gt;=23,INDEX($DN:$DN,$GR194+23),"")</f>
      </c>
      <c r="GA194">
        <f>IF($GS194&gt;=24,INDEX($DN:$DN,$GR194+24),"")</f>
      </c>
      <c r="GB194">
        <f>IF($GS194&gt;=25,INDEX($DN:$DN,$GR194+25),"")</f>
      </c>
      <c r="GC194">
        <f>IF($GS194&gt;=26,INDEX($DN:$DN,$GR194+26),"")</f>
      </c>
      <c r="GD194">
        <f>IF($GS194&gt;=27,INDEX($DN:$DN,$GR194+27),"")</f>
      </c>
      <c r="GE194">
        <f>IF($GS194&gt;=28,INDEX($DN:$DN,$GR194+28),"")</f>
      </c>
      <c r="GF194">
        <f>IF($GS194&gt;=29,INDEX($DN:$DN,$GR194+29),"")</f>
      </c>
      <c r="GG194">
        <f>IF($GS194&gt;=30,INDEX($DN:$DN,$GR194+30),"")</f>
      </c>
      <c r="GH194">
        <f>IF($GS194&gt;=31,INDEX($DN:$DN,$GR194+31),"")</f>
      </c>
      <c r="GI194">
        <f>IF($GS194&gt;=32,INDEX($DN:$DN,$GR194+32),"")</f>
      </c>
      <c r="GJ194">
        <f>IF($GS194&gt;=33,INDEX($DN:$DN,$GR194+33),"")</f>
      </c>
      <c r="GK194">
        <f>IF($GS194&gt;=34,INDEX($DN:$DN,$GR194+34),"")</f>
      </c>
      <c r="GL194">
        <f>IF($GS194&gt;=35,INDEX($DN:$DN,$GR194+35),"")</f>
      </c>
      <c r="GM194">
        <f>IF($GS194&gt;=36,INDEX($DN:$DN,$GR194+36),"")</f>
      </c>
      <c r="GN194">
        <f>IF($GS194&gt;=37,INDEX($DN:$DN,$GR194+37),"")</f>
      </c>
      <c r="GO194">
        <f>IF($GS194&gt;=38,INDEX($DN:$DN,$GR194+38),"")</f>
      </c>
      <c r="GP194">
        <f>IF($GS194&gt;=39,INDEX($DN:$DN,$GR194+39),"")</f>
      </c>
      <c r="GQ194">
        <f>IF($GS194&gt;=40,INDEX($DN:$DN,$GR194+40),"")</f>
      </c>
      <c r="GR194">
        <f>IFERROR(MATCH($DL194,$DM$2:$DM$148,0)+1,0)</f>
      </c>
      <c r="GS194">
        <f>IFERROR(INDEX($DO$2:$DO$148,MATCH($DL194,$DM$2:$DM$148,0)),0)</f>
      </c>
      <c r="GT194">
        <f>IFERROR(MATCH($Z194,$DP$194:$FC$194,0),0)</f>
      </c>
      <c r="GU194">
        <f>IF($GT194&gt;0,INDEX($FD$194:$GQ$194,$GT194),"")</f>
      </c>
      <c r="GV194" t="s">
        <v>333</v>
      </c>
      <c r="GX194">
        <f>IF($JG194&gt;=1,INDEX($GV:$GV,$JF194+1),"")</f>
      </c>
      <c r="GY194">
        <f>IF($JG194&gt;=2,INDEX($GV:$GV,$JF194+2),"")</f>
      </c>
      <c r="GZ194">
        <f>IF($JG194&gt;=3,INDEX($GV:$GV,$JF194+3),"")</f>
      </c>
      <c r="HA194">
        <f>IF($JG194&gt;=4,INDEX($GV:$GV,$JF194+4),"")</f>
      </c>
      <c r="HB194">
        <f>IF($JG194&gt;=5,INDEX($GV:$GV,$JF194+5),"")</f>
      </c>
      <c r="HC194">
        <f>IF($JG194&gt;=6,INDEX($GV:$GV,$JF194+6),"")</f>
      </c>
      <c r="HD194">
        <f>IF($JG194&gt;=7,INDEX($GV:$GV,$JF194+7),"")</f>
      </c>
      <c r="HE194">
        <f>IF($JG194&gt;=8,INDEX($GV:$GV,$JF194+8),"")</f>
      </c>
      <c r="HF194">
        <f>IF($JG194&gt;=9,INDEX($GV:$GV,$JF194+9),"")</f>
      </c>
      <c r="HG194">
        <f>IF($JG194&gt;=10,INDEX($GV:$GV,$JF194+10),"")</f>
      </c>
      <c r="HH194">
        <f>IF($JG194&gt;=11,INDEX($GV:$GV,$JF194+11),"")</f>
      </c>
      <c r="HI194">
        <f>IF($JG194&gt;=12,INDEX($GV:$GV,$JF194+12),"")</f>
      </c>
      <c r="HJ194">
        <f>IF($JG194&gt;=13,INDEX($GV:$GV,$JF194+13),"")</f>
      </c>
      <c r="HK194">
        <f>IF($JG194&gt;=14,INDEX($GV:$GV,$JF194+14),"")</f>
      </c>
      <c r="HL194">
        <f>IF($JG194&gt;=15,INDEX($GV:$GV,$JF194+15),"")</f>
      </c>
      <c r="HM194">
        <f>IF($JG194&gt;=16,INDEX($GV:$GV,$JF194+16),"")</f>
      </c>
      <c r="HN194">
        <f>IF($JG194&gt;=17,INDEX($GV:$GV,$JF194+17),"")</f>
      </c>
      <c r="HO194">
        <f>IF($JG194&gt;=18,INDEX($GV:$GV,$JF194+18),"")</f>
      </c>
      <c r="HP194">
        <f>IF($JG194&gt;=19,INDEX($GV:$GV,$JF194+19),"")</f>
      </c>
      <c r="HQ194">
        <f>IF($JG194&gt;=20,INDEX($GV:$GV,$JF194+20),"")</f>
      </c>
      <c r="HR194">
        <f>IF($JG194&gt;=21,INDEX($GV:$GV,$JF194+21),"")</f>
      </c>
      <c r="HS194">
        <f>IF($JG194&gt;=22,INDEX($GV:$GV,$JF194+22),"")</f>
      </c>
      <c r="HT194">
        <f>IF($JG194&gt;=23,INDEX($GV:$GV,$JF194+23),"")</f>
      </c>
      <c r="HU194">
        <f>IF($JG194&gt;=24,INDEX($GV:$GV,$JF194+24),"")</f>
      </c>
      <c r="HV194">
        <f>IF($JG194&gt;=25,INDEX($GV:$GV,$JF194+25),"")</f>
      </c>
      <c r="HW194">
        <f>IF($JG194&gt;=26,INDEX($GV:$GV,$JF194+26),"")</f>
      </c>
      <c r="HX194">
        <f>IF($JG194&gt;=27,INDEX($GV:$GV,$JF194+27),"")</f>
      </c>
      <c r="HY194">
        <f>IF($JG194&gt;=28,INDEX($GV:$GV,$JF194+28),"")</f>
      </c>
      <c r="HZ194">
        <f>IF($JG194&gt;=29,INDEX($GV:$GV,$JF194+29),"")</f>
      </c>
      <c r="IA194">
        <f>IF($JG194&gt;=30,INDEX($GV:$GV,$JF194+30),"")</f>
      </c>
      <c r="IB194">
        <f>IF($JG194&gt;=31,INDEX($GV:$GV,$JF194+31),"")</f>
      </c>
      <c r="IC194">
        <f>IF($JG194&gt;=32,INDEX($GV:$GV,$JF194+32),"")</f>
      </c>
      <c r="ID194">
        <f>IF($JG194&gt;=33,INDEX($GV:$GV,$JF194+33),"")</f>
      </c>
      <c r="IE194">
        <f>IF($JG194&gt;=34,INDEX($GV:$GV,$JF194+34),"")</f>
      </c>
      <c r="IF194">
        <f>IF($JG194&gt;=35,INDEX($GV:$GV,$JF194+35),"")</f>
      </c>
      <c r="IG194">
        <f>IF($JG194&gt;=36,INDEX($GV:$GV,$JF194+36),"")</f>
      </c>
      <c r="IH194">
        <f>IF($JG194&gt;=37,INDEX($GV:$GV,$JF194+37),"")</f>
      </c>
      <c r="II194">
        <f>IF($JG194&gt;=38,INDEX($GV:$GV,$JF194+38),"")</f>
      </c>
      <c r="IJ194">
        <f>IF($JG194&gt;=39,INDEX($GV:$GV,$JF194+39),"")</f>
      </c>
      <c r="IK194">
        <f>IF($JG194&gt;=40,INDEX($GV:$GV,$JF194+40),"")</f>
      </c>
      <c r="IL194">
        <f>IF($JG194&gt;=41,INDEX($GV:$GV,$JF194+41),"")</f>
      </c>
      <c r="IM194">
        <f>IF($JG194&gt;=42,INDEX($GV:$GV,$JF194+42),"")</f>
      </c>
      <c r="IN194">
        <f>IF($JG194&gt;=43,INDEX($GV:$GV,$JF194+43),"")</f>
      </c>
      <c r="IO194">
        <f>IF($JG194&gt;=44,INDEX($GV:$GV,$JF194+44),"")</f>
      </c>
      <c r="IP194">
        <f>IF($JG194&gt;=45,INDEX($GV:$GV,$JF194+45),"")</f>
      </c>
      <c r="IQ194">
        <f>IF($JG194&gt;=46,INDEX($GV:$GV,$JF194+46),"")</f>
      </c>
      <c r="IR194">
        <f>IF($JG194&gt;=47,INDEX($GV:$GV,$JF194+47),"")</f>
      </c>
      <c r="IS194">
        <f>IF($JG194&gt;=48,INDEX($GV:$GV,$JF194+48),"")</f>
      </c>
      <c r="IT194">
        <f>IF($JG194&gt;=49,INDEX($GV:$GV,$JF194+49),"")</f>
      </c>
      <c r="IU194">
        <f>IF($JG194&gt;=50,INDEX($GV:$GV,$JF194+50),"")</f>
      </c>
      <c r="IV194">
        <f>IF($JG194&gt;=51,INDEX($GV:$GV,$JF194+51),"")</f>
      </c>
      <c r="IW194">
        <f>IF($JG194&gt;=52,INDEX($GV:$GV,$JF194+52),"")</f>
      </c>
      <c r="IX194">
        <f>IF($JG194&gt;=53,INDEX($GV:$GV,$JF194+53),"")</f>
      </c>
      <c r="IY194">
        <f>IF($JG194&gt;=54,INDEX($GV:$GV,$JF194+54),"")</f>
      </c>
      <c r="IZ194">
        <f>IF($JG194&gt;=55,INDEX($GV:$GV,$JF194+55),"")</f>
      </c>
      <c r="JA194">
        <f>IF($JG194&gt;=56,INDEX($GV:$GV,$JF194+56),"")</f>
      </c>
      <c r="JB194">
        <f>IF($JG194&gt;=57,INDEX($GV:$GV,$JF194+57),"")</f>
      </c>
      <c r="JC194">
        <f>IF($JG194&gt;=58,INDEX($GV:$GV,$JF194+58),"")</f>
      </c>
      <c r="JD194">
        <f>IF($JG194&gt;=59,INDEX($GV:$GV,$JF194+59),"")</f>
      </c>
      <c r="JE194">
        <f>IF($JG194&gt;=60,INDEX($GV:$GV,$JF194+60),"")</f>
      </c>
      <c r="JF194">
        <f>IFERROR(MATCH($GU194,$GV$2:$GV$322,0)+1,0)</f>
      </c>
      <c r="JG194">
        <f>IFERROR(INDEX($GW$2:$GW$322,MATCH($GU194,$GV$2:$GV$322,0)),0)</f>
      </c>
      <c r="JH194" t="s">
        <v>44</v>
      </c>
      <c r="JI194" t="s">
        <v>44</v>
      </c>
    </row>
    <row r="195" spans="1:269" x14ac:dyDescent="0.25">
      <c r="R195">
        <f>IF(OR($U195="",$Q195=""),"",IFERROR($U195/$Q195,0))</f>
      </c>
      <c r="S195">
        <f>IF($U195="","",
SUM($T195,$V195,$AA195,$W195,$Y195)*
(1-IF($AB195="",0,VALUE($AB195)/100)))</f>
      </c>
      <c r="T195">
        <f>IF($U195="","",$U195)</f>
      </c>
      <c r="V195">
        <f>IF($U195="","",
IF($O195="","",
IF(ISNUMBER(SEARCH("exempt",LOWER($O195))),0,
$U195*(VALUE(SUBSTITUTE($O195,"%",""))/100))))</f>
      </c>
      <c r="AC195">
        <f>IFERROR(IF(FIND(" - ",$K195)&gt;0,MID($K195,FIND(" - ",$K195)+3,LEN($K195)),""),"")</f>
      </c>
      <c r="AL195" t="s">
        <v>901</v>
      </c>
      <c r="AQ195" t="s">
        <v>902</v>
      </c>
      <c r="AT195">
        <f>IFERROR(LEFT($K195,FIND(" - ",$K195)-1),$K195)</f>
      </c>
      <c r="AW195">
        <f>IF($CL195&gt;=1,INDEX($AU:$AU,$CK195+1),"")</f>
      </c>
      <c r="AX195">
        <f>IF($CL195&gt;=2,INDEX($AU:$AU,$CK195+2),"")</f>
      </c>
      <c r="AY195">
        <f>IF($CL195&gt;=3,INDEX($AU:$AU,$CK195+3),"")</f>
      </c>
      <c r="AZ195">
        <f>IF($CL195&gt;=4,INDEX($AU:$AU,$CK195+4),"")</f>
      </c>
      <c r="BA195">
        <f>IF($CL195&gt;=5,INDEX($AU:$AU,$CK195+5),"")</f>
      </c>
      <c r="BB195">
        <f>IF($CL195&gt;=6,INDEX($AU:$AU,$CK195+6),"")</f>
      </c>
      <c r="BC195">
        <f>IF($CL195&gt;=7,INDEX($AU:$AU,$CK195+7),"")</f>
      </c>
      <c r="BD195">
        <f>IF($CL195&gt;=8,INDEX($AU:$AU,$CK195+8),"")</f>
      </c>
      <c r="BE195">
        <f>IF($CL195&gt;=9,INDEX($AU:$AU,$CK195+9),"")</f>
      </c>
      <c r="BF195">
        <f>IF($CL195&gt;=10,INDEX($AU:$AU,$CK195+10),"")</f>
      </c>
      <c r="BG195">
        <f>IF($CL195&gt;=11,INDEX($AU:$AU,$CK195+11),"")</f>
      </c>
      <c r="BH195">
        <f>IF($CL195&gt;=12,INDEX($AU:$AU,$CK195+12),"")</f>
      </c>
      <c r="BI195">
        <f>IF($CL195&gt;=13,INDEX($AU:$AU,$CK195+13),"")</f>
      </c>
      <c r="BJ195">
        <f>IF($CL195&gt;=14,INDEX($AU:$AU,$CK195+14),"")</f>
      </c>
      <c r="BK195">
        <f>IF($CL195&gt;=15,INDEX($AU:$AU,$CK195+15),"")</f>
      </c>
      <c r="BL195">
        <f>IF($CL195&gt;=16,INDEX($AU:$AU,$CK195+16),"")</f>
      </c>
      <c r="BM195">
        <f>IF($CL195&gt;=17,INDEX($AU:$AU,$CK195+17),"")</f>
      </c>
      <c r="BN195">
        <f>IF($CL195&gt;=18,INDEX($AU:$AU,$CK195+18),"")</f>
      </c>
      <c r="BO195">
        <f>IF($CL195&gt;=19,INDEX($AU:$AU,$CK195+19),"")</f>
      </c>
      <c r="BP195">
        <f>IF($CL195&gt;=20,INDEX($AU:$AU,$CK195+20),"")</f>
      </c>
      <c r="BQ195">
        <f>IF($CL195&gt;=21,INDEX($AU:$AU,$CK195+21),"")</f>
      </c>
      <c r="BR195">
        <f>IF($CL195&gt;=22,INDEX($AU:$AU,$CK195+22),"")</f>
      </c>
      <c r="BS195">
        <f>IF($CL195&gt;=23,INDEX($AU:$AU,$CK195+23),"")</f>
      </c>
      <c r="BT195">
        <f>IF($CL195&gt;=24,INDEX($AU:$AU,$CK195+24),"")</f>
      </c>
      <c r="BU195">
        <f>IF($CL195&gt;=25,INDEX($AU:$AU,$CK195+25),"")</f>
      </c>
      <c r="BV195">
        <f>IF($CL195&gt;=26,INDEX($AU:$AU,$CK195+26),"")</f>
      </c>
      <c r="BW195">
        <f>IF($CL195&gt;=27,INDEX($AU:$AU,$CK195+27),"")</f>
      </c>
      <c r="BX195">
        <f>IF($CL195&gt;=28,INDEX($AU:$AU,$CK195+28),"")</f>
      </c>
      <c r="BY195">
        <f>IF($CL195&gt;=29,INDEX($AU:$AU,$CK195+29),"")</f>
      </c>
      <c r="BZ195">
        <f>IF($CL195&gt;=30,INDEX($AU:$AU,$CK195+30),"")</f>
      </c>
      <c r="CA195">
        <f>IF($CL195&gt;=31,INDEX($AU:$AU,$CK195+31),"")</f>
      </c>
      <c r="CB195">
        <f>IF($CL195&gt;=32,INDEX($AU:$AU,$CK195+32),"")</f>
      </c>
      <c r="CC195">
        <f>IF($CL195&gt;=33,INDEX($AU:$AU,$CK195+33),"")</f>
      </c>
      <c r="CD195">
        <f>IF($CL195&gt;=34,INDEX($AU:$AU,$CK195+34),"")</f>
      </c>
      <c r="CE195">
        <f>IF($CL195&gt;=35,INDEX($AU:$AU,$CK195+35),"")</f>
      </c>
      <c r="CF195">
        <f>IF($CL195&gt;=36,INDEX($AU:$AU,$CK195+36),"")</f>
      </c>
      <c r="CG195">
        <f>IF($CL195&gt;=37,INDEX($AU:$AU,$CK195+37),"")</f>
      </c>
      <c r="CH195">
        <f>IF($CL195&gt;=38,INDEX($AU:$AU,$CK195+38),"")</f>
      </c>
      <c r="CI195">
        <f>IF($CL195&gt;=39,INDEX($AU:$AU,$CK195+39),"")</f>
      </c>
      <c r="CJ195">
        <f>IF($CL195&gt;=40,INDEX($AU:$AU,$CK195+40),"")</f>
      </c>
      <c r="CK195">
        <f>IFERROR(MATCH($AT195,$AU$2:$AU$133,0)+1,0)</f>
      </c>
      <c r="CL195">
        <f>IFERROR(INDEX($AV$2:$AV$133,MATCH($AT195,$AU$2:$AU$133,0)),0)</f>
      </c>
      <c r="CM195">
        <f>IFERROR(LEFT($L195,FIND(" - ",$L195)-1),$L195)</f>
      </c>
      <c r="CN195" t="s">
        <v>903</v>
      </c>
      <c r="CO195">
        <v>1</v>
      </c>
      <c r="CP195">
        <f>IF($DK195&gt;=1,INDEX($CN:$CN,$DJ195+1),"")</f>
      </c>
      <c r="CQ195">
        <f>IF($DK195&gt;=2,INDEX($CN:$CN,$DJ195+2),"")</f>
      </c>
      <c r="CR195">
        <f>IF($DK195&gt;=3,INDEX($CN:$CN,$DJ195+3),"")</f>
      </c>
      <c r="CS195">
        <f>IF($DK195&gt;=4,INDEX($CN:$CN,$DJ195+4),"")</f>
      </c>
      <c r="CT195">
        <f>IF($DK195&gt;=5,INDEX($CN:$CN,$DJ195+5),"")</f>
      </c>
      <c r="CU195">
        <f>IF($DK195&gt;=6,INDEX($CN:$CN,$DJ195+6),"")</f>
      </c>
      <c r="CV195">
        <f>IF($DK195&gt;=7,INDEX($CN:$CN,$DJ195+7),"")</f>
      </c>
      <c r="CW195">
        <f>IF($DK195&gt;=8,INDEX($CN:$CN,$DJ195+8),"")</f>
      </c>
      <c r="CX195">
        <f>IF($DK195&gt;=9,INDEX($CN:$CN,$DJ195+9),"")</f>
      </c>
      <c r="CY195">
        <f>IF($DK195&gt;=10,INDEX($CN:$CN,$DJ195+10),"")</f>
      </c>
      <c r="CZ195">
        <f>IF($DK195&gt;=11,INDEX($CN:$CN,$DJ195+11),"")</f>
      </c>
      <c r="DA195">
        <f>IF($DK195&gt;=12,INDEX($CN:$CN,$DJ195+12),"")</f>
      </c>
      <c r="DB195">
        <f>IF($DK195&gt;=13,INDEX($CN:$CN,$DJ195+13),"")</f>
      </c>
      <c r="DC195">
        <f>IF($DK195&gt;=14,INDEX($CN:$CN,$DJ195+14),"")</f>
      </c>
      <c r="DD195">
        <f>IF($DK195&gt;=15,INDEX($CN:$CN,$DJ195+15),"")</f>
      </c>
      <c r="DE195">
        <f>IF($DK195&gt;=16,INDEX($CN:$CN,$DJ195+16),"")</f>
      </c>
      <c r="DF195">
        <f>IF($DK195&gt;=17,INDEX($CN:$CN,$DJ195+17),"")</f>
      </c>
      <c r="DG195">
        <f>IF($DK195&gt;=18,INDEX($CN:$CN,$DJ195+18),"")</f>
      </c>
      <c r="DH195">
        <f>IF($DK195&gt;=19,INDEX($CN:$CN,$DJ195+19),"")</f>
      </c>
      <c r="DI195">
        <f>IF($DK195&gt;=20,INDEX($CN:$CN,$DJ195+20),"")</f>
      </c>
      <c r="DJ195">
        <f>IFERROR(MATCH($CM195,$CN$2:$CN$1089,0)+1,0)</f>
      </c>
      <c r="DK195">
        <f>IFERROR(INDEX($CO$2:$CO$1089,MATCH($CM195,$CN$2:$CN$1089,0)),0)</f>
      </c>
      <c r="DL195">
        <f>IFERROR(INDEX($AS:$AS,MATCH($O195,$AR:$AR,0))&amp;"","")</f>
      </c>
      <c r="DP195">
        <f>IF($GS195&gt;=1,INDEX($DM:$DM,$GR195+1),"")</f>
      </c>
      <c r="DQ195">
        <f>IF($GS195&gt;=2,INDEX($DM:$DM,$GR195+2),"")</f>
      </c>
      <c r="DR195">
        <f>IF($GS195&gt;=3,INDEX($DM:$DM,$GR195+3),"")</f>
      </c>
      <c r="DS195">
        <f>IF($GS195&gt;=4,INDEX($DM:$DM,$GR195+4),"")</f>
      </c>
      <c r="DT195">
        <f>IF($GS195&gt;=5,INDEX($DM:$DM,$GR195+5),"")</f>
      </c>
      <c r="DU195">
        <f>IF($GS195&gt;=6,INDEX($DM:$DM,$GR195+6),"")</f>
      </c>
      <c r="DV195">
        <f>IF($GS195&gt;=7,INDEX($DM:$DM,$GR195+7),"")</f>
      </c>
      <c r="DW195">
        <f>IF($GS195&gt;=8,INDEX($DM:$DM,$GR195+8),"")</f>
      </c>
      <c r="DX195">
        <f>IF($GS195&gt;=9,INDEX($DM:$DM,$GR195+9),"")</f>
      </c>
      <c r="DY195">
        <f>IF($GS195&gt;=10,INDEX($DM:$DM,$GR195+10),"")</f>
      </c>
      <c r="DZ195">
        <f>IF($GS195&gt;=11,INDEX($DM:$DM,$GR195+11),"")</f>
      </c>
      <c r="EA195">
        <f>IF($GS195&gt;=12,INDEX($DM:$DM,$GR195+12),"")</f>
      </c>
      <c r="EB195">
        <f>IF($GS195&gt;=13,INDEX($DM:$DM,$GR195+13),"")</f>
      </c>
      <c r="EC195">
        <f>IF($GS195&gt;=14,INDEX($DM:$DM,$GR195+14),"")</f>
      </c>
      <c r="ED195">
        <f>IF($GS195&gt;=15,INDEX($DM:$DM,$GR195+15),"")</f>
      </c>
      <c r="EE195">
        <f>IF($GS195&gt;=16,INDEX($DM:$DM,$GR195+16),"")</f>
      </c>
      <c r="EF195">
        <f>IF($GS195&gt;=17,INDEX($DM:$DM,$GR195+17),"")</f>
      </c>
      <c r="EG195">
        <f>IF($GS195&gt;=18,INDEX($DM:$DM,$GR195+18),"")</f>
      </c>
      <c r="EH195">
        <f>IF($GS195&gt;=19,INDEX($DM:$DM,$GR195+19),"")</f>
      </c>
      <c r="EI195">
        <f>IF($GS195&gt;=20,INDEX($DM:$DM,$GR195+20),"")</f>
      </c>
      <c r="EJ195">
        <f>IF($GS195&gt;=21,INDEX($DM:$DM,$GR195+21),"")</f>
      </c>
      <c r="EK195">
        <f>IF($GS195&gt;=22,INDEX($DM:$DM,$GR195+22),"")</f>
      </c>
      <c r="EL195">
        <f>IF($GS195&gt;=23,INDEX($DM:$DM,$GR195+23),"")</f>
      </c>
      <c r="EM195">
        <f>IF($GS195&gt;=24,INDEX($DM:$DM,$GR195+24),"")</f>
      </c>
      <c r="EN195">
        <f>IF($GS195&gt;=25,INDEX($DM:$DM,$GR195+25),"")</f>
      </c>
      <c r="EO195">
        <f>IF($GS195&gt;=26,INDEX($DM:$DM,$GR195+26),"")</f>
      </c>
      <c r="EP195">
        <f>IF($GS195&gt;=27,INDEX($DM:$DM,$GR195+27),"")</f>
      </c>
      <c r="EQ195">
        <f>IF($GS195&gt;=28,INDEX($DM:$DM,$GR195+28),"")</f>
      </c>
      <c r="ER195">
        <f>IF($GS195&gt;=29,INDEX($DM:$DM,$GR195+29),"")</f>
      </c>
      <c r="ES195">
        <f>IF($GS195&gt;=30,INDEX($DM:$DM,$GR195+30),"")</f>
      </c>
      <c r="ET195">
        <f>IF($GS195&gt;=31,INDEX($DM:$DM,$GR195+31),"")</f>
      </c>
      <c r="EU195">
        <f>IF($GS195&gt;=32,INDEX($DM:$DM,$GR195+32),"")</f>
      </c>
      <c r="EV195">
        <f>IF($GS195&gt;=33,INDEX($DM:$DM,$GR195+33),"")</f>
      </c>
      <c r="EW195">
        <f>IF($GS195&gt;=34,INDEX($DM:$DM,$GR195+34),"")</f>
      </c>
      <c r="EX195">
        <f>IF($GS195&gt;=35,INDEX($DM:$DM,$GR195+35),"")</f>
      </c>
      <c r="EY195">
        <f>IF($GS195&gt;=36,INDEX($DM:$DM,$GR195+36),"")</f>
      </c>
      <c r="EZ195">
        <f>IF($GS195&gt;=37,INDEX($DM:$DM,$GR195+37),"")</f>
      </c>
      <c r="FA195">
        <f>IF($GS195&gt;=38,INDEX($DM:$DM,$GR195+38),"")</f>
      </c>
      <c r="FB195">
        <f>IF($GS195&gt;=39,INDEX($DM:$DM,$GR195+39),"")</f>
      </c>
      <c r="FC195">
        <f>IF($GS195&gt;=40,INDEX($DM:$DM,$GR195+40),"")</f>
      </c>
      <c r="FD195">
        <f>IF($GS195&gt;=1,INDEX($DN:$DN,$GR195+1),"")</f>
      </c>
      <c r="FE195">
        <f>IF($GS195&gt;=2,INDEX($DN:$DN,$GR195+2),"")</f>
      </c>
      <c r="FF195">
        <f>IF($GS195&gt;=3,INDEX($DN:$DN,$GR195+3),"")</f>
      </c>
      <c r="FG195">
        <f>IF($GS195&gt;=4,INDEX($DN:$DN,$GR195+4),"")</f>
      </c>
      <c r="FH195">
        <f>IF($GS195&gt;=5,INDEX($DN:$DN,$GR195+5),"")</f>
      </c>
      <c r="FI195">
        <f>IF($GS195&gt;=6,INDEX($DN:$DN,$GR195+6),"")</f>
      </c>
      <c r="FJ195">
        <f>IF($GS195&gt;=7,INDEX($DN:$DN,$GR195+7),"")</f>
      </c>
      <c r="FK195">
        <f>IF($GS195&gt;=8,INDEX($DN:$DN,$GR195+8),"")</f>
      </c>
      <c r="FL195">
        <f>IF($GS195&gt;=9,INDEX($DN:$DN,$GR195+9),"")</f>
      </c>
      <c r="FM195">
        <f>IF($GS195&gt;=10,INDEX($DN:$DN,$GR195+10),"")</f>
      </c>
      <c r="FN195">
        <f>IF($GS195&gt;=11,INDEX($DN:$DN,$GR195+11),"")</f>
      </c>
      <c r="FO195">
        <f>IF($GS195&gt;=12,INDEX($DN:$DN,$GR195+12),"")</f>
      </c>
      <c r="FP195">
        <f>IF($GS195&gt;=13,INDEX($DN:$DN,$GR195+13),"")</f>
      </c>
      <c r="FQ195">
        <f>IF($GS195&gt;=14,INDEX($DN:$DN,$GR195+14),"")</f>
      </c>
      <c r="FR195">
        <f>IF($GS195&gt;=15,INDEX($DN:$DN,$GR195+15),"")</f>
      </c>
      <c r="FS195">
        <f>IF($GS195&gt;=16,INDEX($DN:$DN,$GR195+16),"")</f>
      </c>
      <c r="FT195">
        <f>IF($GS195&gt;=17,INDEX($DN:$DN,$GR195+17),"")</f>
      </c>
      <c r="FU195">
        <f>IF($GS195&gt;=18,INDEX($DN:$DN,$GR195+18),"")</f>
      </c>
      <c r="FV195">
        <f>IF($GS195&gt;=19,INDEX($DN:$DN,$GR195+19),"")</f>
      </c>
      <c r="FW195">
        <f>IF($GS195&gt;=20,INDEX($DN:$DN,$GR195+20),"")</f>
      </c>
      <c r="FX195">
        <f>IF($GS195&gt;=21,INDEX($DN:$DN,$GR195+21),"")</f>
      </c>
      <c r="FY195">
        <f>IF($GS195&gt;=22,INDEX($DN:$DN,$GR195+22),"")</f>
      </c>
      <c r="FZ195">
        <f>IF($GS195&gt;=23,INDEX($DN:$DN,$GR195+23),"")</f>
      </c>
      <c r="GA195">
        <f>IF($GS195&gt;=24,INDEX($DN:$DN,$GR195+24),"")</f>
      </c>
      <c r="GB195">
        <f>IF($GS195&gt;=25,INDEX($DN:$DN,$GR195+25),"")</f>
      </c>
      <c r="GC195">
        <f>IF($GS195&gt;=26,INDEX($DN:$DN,$GR195+26),"")</f>
      </c>
      <c r="GD195">
        <f>IF($GS195&gt;=27,INDEX($DN:$DN,$GR195+27),"")</f>
      </c>
      <c r="GE195">
        <f>IF($GS195&gt;=28,INDEX($DN:$DN,$GR195+28),"")</f>
      </c>
      <c r="GF195">
        <f>IF($GS195&gt;=29,INDEX($DN:$DN,$GR195+29),"")</f>
      </c>
      <c r="GG195">
        <f>IF($GS195&gt;=30,INDEX($DN:$DN,$GR195+30),"")</f>
      </c>
      <c r="GH195">
        <f>IF($GS195&gt;=31,INDEX($DN:$DN,$GR195+31),"")</f>
      </c>
      <c r="GI195">
        <f>IF($GS195&gt;=32,INDEX($DN:$DN,$GR195+32),"")</f>
      </c>
      <c r="GJ195">
        <f>IF($GS195&gt;=33,INDEX($DN:$DN,$GR195+33),"")</f>
      </c>
      <c r="GK195">
        <f>IF($GS195&gt;=34,INDEX($DN:$DN,$GR195+34),"")</f>
      </c>
      <c r="GL195">
        <f>IF($GS195&gt;=35,INDEX($DN:$DN,$GR195+35),"")</f>
      </c>
      <c r="GM195">
        <f>IF($GS195&gt;=36,INDEX($DN:$DN,$GR195+36),"")</f>
      </c>
      <c r="GN195">
        <f>IF($GS195&gt;=37,INDEX($DN:$DN,$GR195+37),"")</f>
      </c>
      <c r="GO195">
        <f>IF($GS195&gt;=38,INDEX($DN:$DN,$GR195+38),"")</f>
      </c>
      <c r="GP195">
        <f>IF($GS195&gt;=39,INDEX($DN:$DN,$GR195+39),"")</f>
      </c>
      <c r="GQ195">
        <f>IF($GS195&gt;=40,INDEX($DN:$DN,$GR195+40),"")</f>
      </c>
      <c r="GR195">
        <f>IFERROR(MATCH($DL195,$DM$2:$DM$148,0)+1,0)</f>
      </c>
      <c r="GS195">
        <f>IFERROR(INDEX($DO$2:$DO$148,MATCH($DL195,$DM$2:$DM$148,0)),0)</f>
      </c>
      <c r="GT195">
        <f>IFERROR(MATCH($Z195,$DP$195:$FC$195,0),0)</f>
      </c>
      <c r="GU195">
        <f>IF($GT195&gt;0,INDEX($FD$195:$GQ$195,$GT195),"")</f>
      </c>
      <c r="GV195" t="s">
        <v>339</v>
      </c>
      <c r="GX195">
        <f>IF($JG195&gt;=1,INDEX($GV:$GV,$JF195+1),"")</f>
      </c>
      <c r="GY195">
        <f>IF($JG195&gt;=2,INDEX($GV:$GV,$JF195+2),"")</f>
      </c>
      <c r="GZ195">
        <f>IF($JG195&gt;=3,INDEX($GV:$GV,$JF195+3),"")</f>
      </c>
      <c r="HA195">
        <f>IF($JG195&gt;=4,INDEX($GV:$GV,$JF195+4),"")</f>
      </c>
      <c r="HB195">
        <f>IF($JG195&gt;=5,INDEX($GV:$GV,$JF195+5),"")</f>
      </c>
      <c r="HC195">
        <f>IF($JG195&gt;=6,INDEX($GV:$GV,$JF195+6),"")</f>
      </c>
      <c r="HD195">
        <f>IF($JG195&gt;=7,INDEX($GV:$GV,$JF195+7),"")</f>
      </c>
      <c r="HE195">
        <f>IF($JG195&gt;=8,INDEX($GV:$GV,$JF195+8),"")</f>
      </c>
      <c r="HF195">
        <f>IF($JG195&gt;=9,INDEX($GV:$GV,$JF195+9),"")</f>
      </c>
      <c r="HG195">
        <f>IF($JG195&gt;=10,INDEX($GV:$GV,$JF195+10),"")</f>
      </c>
      <c r="HH195">
        <f>IF($JG195&gt;=11,INDEX($GV:$GV,$JF195+11),"")</f>
      </c>
      <c r="HI195">
        <f>IF($JG195&gt;=12,INDEX($GV:$GV,$JF195+12),"")</f>
      </c>
      <c r="HJ195">
        <f>IF($JG195&gt;=13,INDEX($GV:$GV,$JF195+13),"")</f>
      </c>
      <c r="HK195">
        <f>IF($JG195&gt;=14,INDEX($GV:$GV,$JF195+14),"")</f>
      </c>
      <c r="HL195">
        <f>IF($JG195&gt;=15,INDEX($GV:$GV,$JF195+15),"")</f>
      </c>
      <c r="HM195">
        <f>IF($JG195&gt;=16,INDEX($GV:$GV,$JF195+16),"")</f>
      </c>
      <c r="HN195">
        <f>IF($JG195&gt;=17,INDEX($GV:$GV,$JF195+17),"")</f>
      </c>
      <c r="HO195">
        <f>IF($JG195&gt;=18,INDEX($GV:$GV,$JF195+18),"")</f>
      </c>
      <c r="HP195">
        <f>IF($JG195&gt;=19,INDEX($GV:$GV,$JF195+19),"")</f>
      </c>
      <c r="HQ195">
        <f>IF($JG195&gt;=20,INDEX($GV:$GV,$JF195+20),"")</f>
      </c>
      <c r="HR195">
        <f>IF($JG195&gt;=21,INDEX($GV:$GV,$JF195+21),"")</f>
      </c>
      <c r="HS195">
        <f>IF($JG195&gt;=22,INDEX($GV:$GV,$JF195+22),"")</f>
      </c>
      <c r="HT195">
        <f>IF($JG195&gt;=23,INDEX($GV:$GV,$JF195+23),"")</f>
      </c>
      <c r="HU195">
        <f>IF($JG195&gt;=24,INDEX($GV:$GV,$JF195+24),"")</f>
      </c>
      <c r="HV195">
        <f>IF($JG195&gt;=25,INDEX($GV:$GV,$JF195+25),"")</f>
      </c>
      <c r="HW195">
        <f>IF($JG195&gt;=26,INDEX($GV:$GV,$JF195+26),"")</f>
      </c>
      <c r="HX195">
        <f>IF($JG195&gt;=27,INDEX($GV:$GV,$JF195+27),"")</f>
      </c>
      <c r="HY195">
        <f>IF($JG195&gt;=28,INDEX($GV:$GV,$JF195+28),"")</f>
      </c>
      <c r="HZ195">
        <f>IF($JG195&gt;=29,INDEX($GV:$GV,$JF195+29),"")</f>
      </c>
      <c r="IA195">
        <f>IF($JG195&gt;=30,INDEX($GV:$GV,$JF195+30),"")</f>
      </c>
      <c r="IB195">
        <f>IF($JG195&gt;=31,INDEX($GV:$GV,$JF195+31),"")</f>
      </c>
      <c r="IC195">
        <f>IF($JG195&gt;=32,INDEX($GV:$GV,$JF195+32),"")</f>
      </c>
      <c r="ID195">
        <f>IF($JG195&gt;=33,INDEX($GV:$GV,$JF195+33),"")</f>
      </c>
      <c r="IE195">
        <f>IF($JG195&gt;=34,INDEX($GV:$GV,$JF195+34),"")</f>
      </c>
      <c r="IF195">
        <f>IF($JG195&gt;=35,INDEX($GV:$GV,$JF195+35),"")</f>
      </c>
      <c r="IG195">
        <f>IF($JG195&gt;=36,INDEX($GV:$GV,$JF195+36),"")</f>
      </c>
      <c r="IH195">
        <f>IF($JG195&gt;=37,INDEX($GV:$GV,$JF195+37),"")</f>
      </c>
      <c r="II195">
        <f>IF($JG195&gt;=38,INDEX($GV:$GV,$JF195+38),"")</f>
      </c>
      <c r="IJ195">
        <f>IF($JG195&gt;=39,INDEX($GV:$GV,$JF195+39),"")</f>
      </c>
      <c r="IK195">
        <f>IF($JG195&gt;=40,INDEX($GV:$GV,$JF195+40),"")</f>
      </c>
      <c r="IL195">
        <f>IF($JG195&gt;=41,INDEX($GV:$GV,$JF195+41),"")</f>
      </c>
      <c r="IM195">
        <f>IF($JG195&gt;=42,INDEX($GV:$GV,$JF195+42),"")</f>
      </c>
      <c r="IN195">
        <f>IF($JG195&gt;=43,INDEX($GV:$GV,$JF195+43),"")</f>
      </c>
      <c r="IO195">
        <f>IF($JG195&gt;=44,INDEX($GV:$GV,$JF195+44),"")</f>
      </c>
      <c r="IP195">
        <f>IF($JG195&gt;=45,INDEX($GV:$GV,$JF195+45),"")</f>
      </c>
      <c r="IQ195">
        <f>IF($JG195&gt;=46,INDEX($GV:$GV,$JF195+46),"")</f>
      </c>
      <c r="IR195">
        <f>IF($JG195&gt;=47,INDEX($GV:$GV,$JF195+47),"")</f>
      </c>
      <c r="IS195">
        <f>IF($JG195&gt;=48,INDEX($GV:$GV,$JF195+48),"")</f>
      </c>
      <c r="IT195">
        <f>IF($JG195&gt;=49,INDEX($GV:$GV,$JF195+49),"")</f>
      </c>
      <c r="IU195">
        <f>IF($JG195&gt;=50,INDEX($GV:$GV,$JF195+50),"")</f>
      </c>
      <c r="IV195">
        <f>IF($JG195&gt;=51,INDEX($GV:$GV,$JF195+51),"")</f>
      </c>
      <c r="IW195">
        <f>IF($JG195&gt;=52,INDEX($GV:$GV,$JF195+52),"")</f>
      </c>
      <c r="IX195">
        <f>IF($JG195&gt;=53,INDEX($GV:$GV,$JF195+53),"")</f>
      </c>
      <c r="IY195">
        <f>IF($JG195&gt;=54,INDEX($GV:$GV,$JF195+54),"")</f>
      </c>
      <c r="IZ195">
        <f>IF($JG195&gt;=55,INDEX($GV:$GV,$JF195+55),"")</f>
      </c>
      <c r="JA195">
        <f>IF($JG195&gt;=56,INDEX($GV:$GV,$JF195+56),"")</f>
      </c>
      <c r="JB195">
        <f>IF($JG195&gt;=57,INDEX($GV:$GV,$JF195+57),"")</f>
      </c>
      <c r="JC195">
        <f>IF($JG195&gt;=58,INDEX($GV:$GV,$JF195+58),"")</f>
      </c>
      <c r="JD195">
        <f>IF($JG195&gt;=59,INDEX($GV:$GV,$JF195+59),"")</f>
      </c>
      <c r="JE195">
        <f>IF($JG195&gt;=60,INDEX($GV:$GV,$JF195+60),"")</f>
      </c>
      <c r="JF195">
        <f>IFERROR(MATCH($GU195,$GV$2:$GV$322,0)+1,0)</f>
      </c>
      <c r="JG195">
        <f>IFERROR(INDEX($GW$2:$GW$322,MATCH($GU195,$GV$2:$GV$322,0)),0)</f>
      </c>
      <c r="JH195" t="s">
        <v>44</v>
      </c>
      <c r="JI195" t="s">
        <v>44</v>
      </c>
    </row>
    <row r="196" spans="1:269" x14ac:dyDescent="0.25">
      <c r="R196">
        <f>IF(OR($U196="",$Q196=""),"",IFERROR($U196/$Q196,0))</f>
      </c>
      <c r="S196">
        <f>IF($U196="","",
SUM($T196,$V196,$AA196,$W196,$Y196)*
(1-IF($AB196="",0,VALUE($AB196)/100)))</f>
      </c>
      <c r="T196">
        <f>IF($U196="","",$U196)</f>
      </c>
      <c r="V196">
        <f>IF($U196="","",
IF($O196="","",
IF(ISNUMBER(SEARCH("exempt",LOWER($O196))),0,
$U196*(VALUE(SUBSTITUTE($O196,"%",""))/100))))</f>
      </c>
      <c r="AC196">
        <f>IFERROR(IF(FIND(" - ",$K196)&gt;0,MID($K196,FIND(" - ",$K196)+3,LEN($K196)),""),"")</f>
      </c>
      <c r="AL196" t="s">
        <v>904</v>
      </c>
      <c r="AQ196" t="s">
        <v>905</v>
      </c>
      <c r="AT196">
        <f>IFERROR(LEFT($K196,FIND(" - ",$K196)-1),$K196)</f>
      </c>
      <c r="AW196">
        <f>IF($CL196&gt;=1,INDEX($AU:$AU,$CK196+1),"")</f>
      </c>
      <c r="AX196">
        <f>IF($CL196&gt;=2,INDEX($AU:$AU,$CK196+2),"")</f>
      </c>
      <c r="AY196">
        <f>IF($CL196&gt;=3,INDEX($AU:$AU,$CK196+3),"")</f>
      </c>
      <c r="AZ196">
        <f>IF($CL196&gt;=4,INDEX($AU:$AU,$CK196+4),"")</f>
      </c>
      <c r="BA196">
        <f>IF($CL196&gt;=5,INDEX($AU:$AU,$CK196+5),"")</f>
      </c>
      <c r="BB196">
        <f>IF($CL196&gt;=6,INDEX($AU:$AU,$CK196+6),"")</f>
      </c>
      <c r="BC196">
        <f>IF($CL196&gt;=7,INDEX($AU:$AU,$CK196+7),"")</f>
      </c>
      <c r="BD196">
        <f>IF($CL196&gt;=8,INDEX($AU:$AU,$CK196+8),"")</f>
      </c>
      <c r="BE196">
        <f>IF($CL196&gt;=9,INDEX($AU:$AU,$CK196+9),"")</f>
      </c>
      <c r="BF196">
        <f>IF($CL196&gt;=10,INDEX($AU:$AU,$CK196+10),"")</f>
      </c>
      <c r="BG196">
        <f>IF($CL196&gt;=11,INDEX($AU:$AU,$CK196+11),"")</f>
      </c>
      <c r="BH196">
        <f>IF($CL196&gt;=12,INDEX($AU:$AU,$CK196+12),"")</f>
      </c>
      <c r="BI196">
        <f>IF($CL196&gt;=13,INDEX($AU:$AU,$CK196+13),"")</f>
      </c>
      <c r="BJ196">
        <f>IF($CL196&gt;=14,INDEX($AU:$AU,$CK196+14),"")</f>
      </c>
      <c r="BK196">
        <f>IF($CL196&gt;=15,INDEX($AU:$AU,$CK196+15),"")</f>
      </c>
      <c r="BL196">
        <f>IF($CL196&gt;=16,INDEX($AU:$AU,$CK196+16),"")</f>
      </c>
      <c r="BM196">
        <f>IF($CL196&gt;=17,INDEX($AU:$AU,$CK196+17),"")</f>
      </c>
      <c r="BN196">
        <f>IF($CL196&gt;=18,INDEX($AU:$AU,$CK196+18),"")</f>
      </c>
      <c r="BO196">
        <f>IF($CL196&gt;=19,INDEX($AU:$AU,$CK196+19),"")</f>
      </c>
      <c r="BP196">
        <f>IF($CL196&gt;=20,INDEX($AU:$AU,$CK196+20),"")</f>
      </c>
      <c r="BQ196">
        <f>IF($CL196&gt;=21,INDEX($AU:$AU,$CK196+21),"")</f>
      </c>
      <c r="BR196">
        <f>IF($CL196&gt;=22,INDEX($AU:$AU,$CK196+22),"")</f>
      </c>
      <c r="BS196">
        <f>IF($CL196&gt;=23,INDEX($AU:$AU,$CK196+23),"")</f>
      </c>
      <c r="BT196">
        <f>IF($CL196&gt;=24,INDEX($AU:$AU,$CK196+24),"")</f>
      </c>
      <c r="BU196">
        <f>IF($CL196&gt;=25,INDEX($AU:$AU,$CK196+25),"")</f>
      </c>
      <c r="BV196">
        <f>IF($CL196&gt;=26,INDEX($AU:$AU,$CK196+26),"")</f>
      </c>
      <c r="BW196">
        <f>IF($CL196&gt;=27,INDEX($AU:$AU,$CK196+27),"")</f>
      </c>
      <c r="BX196">
        <f>IF($CL196&gt;=28,INDEX($AU:$AU,$CK196+28),"")</f>
      </c>
      <c r="BY196">
        <f>IF($CL196&gt;=29,INDEX($AU:$AU,$CK196+29),"")</f>
      </c>
      <c r="BZ196">
        <f>IF($CL196&gt;=30,INDEX($AU:$AU,$CK196+30),"")</f>
      </c>
      <c r="CA196">
        <f>IF($CL196&gt;=31,INDEX($AU:$AU,$CK196+31),"")</f>
      </c>
      <c r="CB196">
        <f>IF($CL196&gt;=32,INDEX($AU:$AU,$CK196+32),"")</f>
      </c>
      <c r="CC196">
        <f>IF($CL196&gt;=33,INDEX($AU:$AU,$CK196+33),"")</f>
      </c>
      <c r="CD196">
        <f>IF($CL196&gt;=34,INDEX($AU:$AU,$CK196+34),"")</f>
      </c>
      <c r="CE196">
        <f>IF($CL196&gt;=35,INDEX($AU:$AU,$CK196+35),"")</f>
      </c>
      <c r="CF196">
        <f>IF($CL196&gt;=36,INDEX($AU:$AU,$CK196+36),"")</f>
      </c>
      <c r="CG196">
        <f>IF($CL196&gt;=37,INDEX($AU:$AU,$CK196+37),"")</f>
      </c>
      <c r="CH196">
        <f>IF($CL196&gt;=38,INDEX($AU:$AU,$CK196+38),"")</f>
      </c>
      <c r="CI196">
        <f>IF($CL196&gt;=39,INDEX($AU:$AU,$CK196+39),"")</f>
      </c>
      <c r="CJ196">
        <f>IF($CL196&gt;=40,INDEX($AU:$AU,$CK196+40),"")</f>
      </c>
      <c r="CK196">
        <f>IFERROR(MATCH($AT196,$AU$2:$AU$133,0)+1,0)</f>
      </c>
      <c r="CL196">
        <f>IFERROR(INDEX($AV$2:$AV$133,MATCH($AT196,$AU$2:$AU$133,0)),0)</f>
      </c>
      <c r="CM196">
        <f>IFERROR(LEFT($L196,FIND(" - ",$L196)-1),$L196)</f>
      </c>
      <c r="CN196" t="s">
        <v>149</v>
      </c>
      <c r="CP196">
        <f>IF($DK196&gt;=1,INDEX($CN:$CN,$DJ196+1),"")</f>
      </c>
      <c r="CQ196">
        <f>IF($DK196&gt;=2,INDEX($CN:$CN,$DJ196+2),"")</f>
      </c>
      <c r="CR196">
        <f>IF($DK196&gt;=3,INDEX($CN:$CN,$DJ196+3),"")</f>
      </c>
      <c r="CS196">
        <f>IF($DK196&gt;=4,INDEX($CN:$CN,$DJ196+4),"")</f>
      </c>
      <c r="CT196">
        <f>IF($DK196&gt;=5,INDEX($CN:$CN,$DJ196+5),"")</f>
      </c>
      <c r="CU196">
        <f>IF($DK196&gt;=6,INDEX($CN:$CN,$DJ196+6),"")</f>
      </c>
      <c r="CV196">
        <f>IF($DK196&gt;=7,INDEX($CN:$CN,$DJ196+7),"")</f>
      </c>
      <c r="CW196">
        <f>IF($DK196&gt;=8,INDEX($CN:$CN,$DJ196+8),"")</f>
      </c>
      <c r="CX196">
        <f>IF($DK196&gt;=9,INDEX($CN:$CN,$DJ196+9),"")</f>
      </c>
      <c r="CY196">
        <f>IF($DK196&gt;=10,INDEX($CN:$CN,$DJ196+10),"")</f>
      </c>
      <c r="CZ196">
        <f>IF($DK196&gt;=11,INDEX($CN:$CN,$DJ196+11),"")</f>
      </c>
      <c r="DA196">
        <f>IF($DK196&gt;=12,INDEX($CN:$CN,$DJ196+12),"")</f>
      </c>
      <c r="DB196">
        <f>IF($DK196&gt;=13,INDEX($CN:$CN,$DJ196+13),"")</f>
      </c>
      <c r="DC196">
        <f>IF($DK196&gt;=14,INDEX($CN:$CN,$DJ196+14),"")</f>
      </c>
      <c r="DD196">
        <f>IF($DK196&gt;=15,INDEX($CN:$CN,$DJ196+15),"")</f>
      </c>
      <c r="DE196">
        <f>IF($DK196&gt;=16,INDEX($CN:$CN,$DJ196+16),"")</f>
      </c>
      <c r="DF196">
        <f>IF($DK196&gt;=17,INDEX($CN:$CN,$DJ196+17),"")</f>
      </c>
      <c r="DG196">
        <f>IF($DK196&gt;=18,INDEX($CN:$CN,$DJ196+18),"")</f>
      </c>
      <c r="DH196">
        <f>IF($DK196&gt;=19,INDEX($CN:$CN,$DJ196+19),"")</f>
      </c>
      <c r="DI196">
        <f>IF($DK196&gt;=20,INDEX($CN:$CN,$DJ196+20),"")</f>
      </c>
      <c r="DJ196">
        <f>IFERROR(MATCH($CM196,$CN$2:$CN$1089,0)+1,0)</f>
      </c>
      <c r="DK196">
        <f>IFERROR(INDEX($CO$2:$CO$1089,MATCH($CM196,$CN$2:$CN$1089,0)),0)</f>
      </c>
      <c r="DL196">
        <f>IFERROR(INDEX($AS:$AS,MATCH($O196,$AR:$AR,0))&amp;"","")</f>
      </c>
      <c r="DP196">
        <f>IF($GS196&gt;=1,INDEX($DM:$DM,$GR196+1),"")</f>
      </c>
      <c r="DQ196">
        <f>IF($GS196&gt;=2,INDEX($DM:$DM,$GR196+2),"")</f>
      </c>
      <c r="DR196">
        <f>IF($GS196&gt;=3,INDEX($DM:$DM,$GR196+3),"")</f>
      </c>
      <c r="DS196">
        <f>IF($GS196&gt;=4,INDEX($DM:$DM,$GR196+4),"")</f>
      </c>
      <c r="DT196">
        <f>IF($GS196&gt;=5,INDEX($DM:$DM,$GR196+5),"")</f>
      </c>
      <c r="DU196">
        <f>IF($GS196&gt;=6,INDEX($DM:$DM,$GR196+6),"")</f>
      </c>
      <c r="DV196">
        <f>IF($GS196&gt;=7,INDEX($DM:$DM,$GR196+7),"")</f>
      </c>
      <c r="DW196">
        <f>IF($GS196&gt;=8,INDEX($DM:$DM,$GR196+8),"")</f>
      </c>
      <c r="DX196">
        <f>IF($GS196&gt;=9,INDEX($DM:$DM,$GR196+9),"")</f>
      </c>
      <c r="DY196">
        <f>IF($GS196&gt;=10,INDEX($DM:$DM,$GR196+10),"")</f>
      </c>
      <c r="DZ196">
        <f>IF($GS196&gt;=11,INDEX($DM:$DM,$GR196+11),"")</f>
      </c>
      <c r="EA196">
        <f>IF($GS196&gt;=12,INDEX($DM:$DM,$GR196+12),"")</f>
      </c>
      <c r="EB196">
        <f>IF($GS196&gt;=13,INDEX($DM:$DM,$GR196+13),"")</f>
      </c>
      <c r="EC196">
        <f>IF($GS196&gt;=14,INDEX($DM:$DM,$GR196+14),"")</f>
      </c>
      <c r="ED196">
        <f>IF($GS196&gt;=15,INDEX($DM:$DM,$GR196+15),"")</f>
      </c>
      <c r="EE196">
        <f>IF($GS196&gt;=16,INDEX($DM:$DM,$GR196+16),"")</f>
      </c>
      <c r="EF196">
        <f>IF($GS196&gt;=17,INDEX($DM:$DM,$GR196+17),"")</f>
      </c>
      <c r="EG196">
        <f>IF($GS196&gt;=18,INDEX($DM:$DM,$GR196+18),"")</f>
      </c>
      <c r="EH196">
        <f>IF($GS196&gt;=19,INDEX($DM:$DM,$GR196+19),"")</f>
      </c>
      <c r="EI196">
        <f>IF($GS196&gt;=20,INDEX($DM:$DM,$GR196+20),"")</f>
      </c>
      <c r="EJ196">
        <f>IF($GS196&gt;=21,INDEX($DM:$DM,$GR196+21),"")</f>
      </c>
      <c r="EK196">
        <f>IF($GS196&gt;=22,INDEX($DM:$DM,$GR196+22),"")</f>
      </c>
      <c r="EL196">
        <f>IF($GS196&gt;=23,INDEX($DM:$DM,$GR196+23),"")</f>
      </c>
      <c r="EM196">
        <f>IF($GS196&gt;=24,INDEX($DM:$DM,$GR196+24),"")</f>
      </c>
      <c r="EN196">
        <f>IF($GS196&gt;=25,INDEX($DM:$DM,$GR196+25),"")</f>
      </c>
      <c r="EO196">
        <f>IF($GS196&gt;=26,INDEX($DM:$DM,$GR196+26),"")</f>
      </c>
      <c r="EP196">
        <f>IF($GS196&gt;=27,INDEX($DM:$DM,$GR196+27),"")</f>
      </c>
      <c r="EQ196">
        <f>IF($GS196&gt;=28,INDEX($DM:$DM,$GR196+28),"")</f>
      </c>
      <c r="ER196">
        <f>IF($GS196&gt;=29,INDEX($DM:$DM,$GR196+29),"")</f>
      </c>
      <c r="ES196">
        <f>IF($GS196&gt;=30,INDEX($DM:$DM,$GR196+30),"")</f>
      </c>
      <c r="ET196">
        <f>IF($GS196&gt;=31,INDEX($DM:$DM,$GR196+31),"")</f>
      </c>
      <c r="EU196">
        <f>IF($GS196&gt;=32,INDEX($DM:$DM,$GR196+32),"")</f>
      </c>
      <c r="EV196">
        <f>IF($GS196&gt;=33,INDEX($DM:$DM,$GR196+33),"")</f>
      </c>
      <c r="EW196">
        <f>IF($GS196&gt;=34,INDEX($DM:$DM,$GR196+34),"")</f>
      </c>
      <c r="EX196">
        <f>IF($GS196&gt;=35,INDEX($DM:$DM,$GR196+35),"")</f>
      </c>
      <c r="EY196">
        <f>IF($GS196&gt;=36,INDEX($DM:$DM,$GR196+36),"")</f>
      </c>
      <c r="EZ196">
        <f>IF($GS196&gt;=37,INDEX($DM:$DM,$GR196+37),"")</f>
      </c>
      <c r="FA196">
        <f>IF($GS196&gt;=38,INDEX($DM:$DM,$GR196+38),"")</f>
      </c>
      <c r="FB196">
        <f>IF($GS196&gt;=39,INDEX($DM:$DM,$GR196+39),"")</f>
      </c>
      <c r="FC196">
        <f>IF($GS196&gt;=40,INDEX($DM:$DM,$GR196+40),"")</f>
      </c>
      <c r="FD196">
        <f>IF($GS196&gt;=1,INDEX($DN:$DN,$GR196+1),"")</f>
      </c>
      <c r="FE196">
        <f>IF($GS196&gt;=2,INDEX($DN:$DN,$GR196+2),"")</f>
      </c>
      <c r="FF196">
        <f>IF($GS196&gt;=3,INDEX($DN:$DN,$GR196+3),"")</f>
      </c>
      <c r="FG196">
        <f>IF($GS196&gt;=4,INDEX($DN:$DN,$GR196+4),"")</f>
      </c>
      <c r="FH196">
        <f>IF($GS196&gt;=5,INDEX($DN:$DN,$GR196+5),"")</f>
      </c>
      <c r="FI196">
        <f>IF($GS196&gt;=6,INDEX($DN:$DN,$GR196+6),"")</f>
      </c>
      <c r="FJ196">
        <f>IF($GS196&gt;=7,INDEX($DN:$DN,$GR196+7),"")</f>
      </c>
      <c r="FK196">
        <f>IF($GS196&gt;=8,INDEX($DN:$DN,$GR196+8),"")</f>
      </c>
      <c r="FL196">
        <f>IF($GS196&gt;=9,INDEX($DN:$DN,$GR196+9),"")</f>
      </c>
      <c r="FM196">
        <f>IF($GS196&gt;=10,INDEX($DN:$DN,$GR196+10),"")</f>
      </c>
      <c r="FN196">
        <f>IF($GS196&gt;=11,INDEX($DN:$DN,$GR196+11),"")</f>
      </c>
      <c r="FO196">
        <f>IF($GS196&gt;=12,INDEX($DN:$DN,$GR196+12),"")</f>
      </c>
      <c r="FP196">
        <f>IF($GS196&gt;=13,INDEX($DN:$DN,$GR196+13),"")</f>
      </c>
      <c r="FQ196">
        <f>IF($GS196&gt;=14,INDEX($DN:$DN,$GR196+14),"")</f>
      </c>
      <c r="FR196">
        <f>IF($GS196&gt;=15,INDEX($DN:$DN,$GR196+15),"")</f>
      </c>
      <c r="FS196">
        <f>IF($GS196&gt;=16,INDEX($DN:$DN,$GR196+16),"")</f>
      </c>
      <c r="FT196">
        <f>IF($GS196&gt;=17,INDEX($DN:$DN,$GR196+17),"")</f>
      </c>
      <c r="FU196">
        <f>IF($GS196&gt;=18,INDEX($DN:$DN,$GR196+18),"")</f>
      </c>
      <c r="FV196">
        <f>IF($GS196&gt;=19,INDEX($DN:$DN,$GR196+19),"")</f>
      </c>
      <c r="FW196">
        <f>IF($GS196&gt;=20,INDEX($DN:$DN,$GR196+20),"")</f>
      </c>
      <c r="FX196">
        <f>IF($GS196&gt;=21,INDEX($DN:$DN,$GR196+21),"")</f>
      </c>
      <c r="FY196">
        <f>IF($GS196&gt;=22,INDEX($DN:$DN,$GR196+22),"")</f>
      </c>
      <c r="FZ196">
        <f>IF($GS196&gt;=23,INDEX($DN:$DN,$GR196+23),"")</f>
      </c>
      <c r="GA196">
        <f>IF($GS196&gt;=24,INDEX($DN:$DN,$GR196+24),"")</f>
      </c>
      <c r="GB196">
        <f>IF($GS196&gt;=25,INDEX($DN:$DN,$GR196+25),"")</f>
      </c>
      <c r="GC196">
        <f>IF($GS196&gt;=26,INDEX($DN:$DN,$GR196+26),"")</f>
      </c>
      <c r="GD196">
        <f>IF($GS196&gt;=27,INDEX($DN:$DN,$GR196+27),"")</f>
      </c>
      <c r="GE196">
        <f>IF($GS196&gt;=28,INDEX($DN:$DN,$GR196+28),"")</f>
      </c>
      <c r="GF196">
        <f>IF($GS196&gt;=29,INDEX($DN:$DN,$GR196+29),"")</f>
      </c>
      <c r="GG196">
        <f>IF($GS196&gt;=30,INDEX($DN:$DN,$GR196+30),"")</f>
      </c>
      <c r="GH196">
        <f>IF($GS196&gt;=31,INDEX($DN:$DN,$GR196+31),"")</f>
      </c>
      <c r="GI196">
        <f>IF($GS196&gt;=32,INDEX($DN:$DN,$GR196+32),"")</f>
      </c>
      <c r="GJ196">
        <f>IF($GS196&gt;=33,INDEX($DN:$DN,$GR196+33),"")</f>
      </c>
      <c r="GK196">
        <f>IF($GS196&gt;=34,INDEX($DN:$DN,$GR196+34),"")</f>
      </c>
      <c r="GL196">
        <f>IF($GS196&gt;=35,INDEX($DN:$DN,$GR196+35),"")</f>
      </c>
      <c r="GM196">
        <f>IF($GS196&gt;=36,INDEX($DN:$DN,$GR196+36),"")</f>
      </c>
      <c r="GN196">
        <f>IF($GS196&gt;=37,INDEX($DN:$DN,$GR196+37),"")</f>
      </c>
      <c r="GO196">
        <f>IF($GS196&gt;=38,INDEX($DN:$DN,$GR196+38),"")</f>
      </c>
      <c r="GP196">
        <f>IF($GS196&gt;=39,INDEX($DN:$DN,$GR196+39),"")</f>
      </c>
      <c r="GQ196">
        <f>IF($GS196&gt;=40,INDEX($DN:$DN,$GR196+40),"")</f>
      </c>
      <c r="GR196">
        <f>IFERROR(MATCH($DL196,$DM$2:$DM$148,0)+1,0)</f>
      </c>
      <c r="GS196">
        <f>IFERROR(INDEX($DO$2:$DO$148,MATCH($DL196,$DM$2:$DM$148,0)),0)</f>
      </c>
      <c r="GT196">
        <f>IFERROR(MATCH($Z196,$DP$196:$FC$196,0),0)</f>
      </c>
      <c r="GU196">
        <f>IF($GT196&gt;0,INDEX($FD$196:$GQ$196,$GT196),"")</f>
      </c>
      <c r="GV196" t="s">
        <v>345</v>
      </c>
      <c r="GX196">
        <f>IF($JG196&gt;=1,INDEX($GV:$GV,$JF196+1),"")</f>
      </c>
      <c r="GY196">
        <f>IF($JG196&gt;=2,INDEX($GV:$GV,$JF196+2),"")</f>
      </c>
      <c r="GZ196">
        <f>IF($JG196&gt;=3,INDEX($GV:$GV,$JF196+3),"")</f>
      </c>
      <c r="HA196">
        <f>IF($JG196&gt;=4,INDEX($GV:$GV,$JF196+4),"")</f>
      </c>
      <c r="HB196">
        <f>IF($JG196&gt;=5,INDEX($GV:$GV,$JF196+5),"")</f>
      </c>
      <c r="HC196">
        <f>IF($JG196&gt;=6,INDEX($GV:$GV,$JF196+6),"")</f>
      </c>
      <c r="HD196">
        <f>IF($JG196&gt;=7,INDEX($GV:$GV,$JF196+7),"")</f>
      </c>
      <c r="HE196">
        <f>IF($JG196&gt;=8,INDEX($GV:$GV,$JF196+8),"")</f>
      </c>
      <c r="HF196">
        <f>IF($JG196&gt;=9,INDEX($GV:$GV,$JF196+9),"")</f>
      </c>
      <c r="HG196">
        <f>IF($JG196&gt;=10,INDEX($GV:$GV,$JF196+10),"")</f>
      </c>
      <c r="HH196">
        <f>IF($JG196&gt;=11,INDEX($GV:$GV,$JF196+11),"")</f>
      </c>
      <c r="HI196">
        <f>IF($JG196&gt;=12,INDEX($GV:$GV,$JF196+12),"")</f>
      </c>
      <c r="HJ196">
        <f>IF($JG196&gt;=13,INDEX($GV:$GV,$JF196+13),"")</f>
      </c>
      <c r="HK196">
        <f>IF($JG196&gt;=14,INDEX($GV:$GV,$JF196+14),"")</f>
      </c>
      <c r="HL196">
        <f>IF($JG196&gt;=15,INDEX($GV:$GV,$JF196+15),"")</f>
      </c>
      <c r="HM196">
        <f>IF($JG196&gt;=16,INDEX($GV:$GV,$JF196+16),"")</f>
      </c>
      <c r="HN196">
        <f>IF($JG196&gt;=17,INDEX($GV:$GV,$JF196+17),"")</f>
      </c>
      <c r="HO196">
        <f>IF($JG196&gt;=18,INDEX($GV:$GV,$JF196+18),"")</f>
      </c>
      <c r="HP196">
        <f>IF($JG196&gt;=19,INDEX($GV:$GV,$JF196+19),"")</f>
      </c>
      <c r="HQ196">
        <f>IF($JG196&gt;=20,INDEX($GV:$GV,$JF196+20),"")</f>
      </c>
      <c r="HR196">
        <f>IF($JG196&gt;=21,INDEX($GV:$GV,$JF196+21),"")</f>
      </c>
      <c r="HS196">
        <f>IF($JG196&gt;=22,INDEX($GV:$GV,$JF196+22),"")</f>
      </c>
      <c r="HT196">
        <f>IF($JG196&gt;=23,INDEX($GV:$GV,$JF196+23),"")</f>
      </c>
      <c r="HU196">
        <f>IF($JG196&gt;=24,INDEX($GV:$GV,$JF196+24),"")</f>
      </c>
      <c r="HV196">
        <f>IF($JG196&gt;=25,INDEX($GV:$GV,$JF196+25),"")</f>
      </c>
      <c r="HW196">
        <f>IF($JG196&gt;=26,INDEX($GV:$GV,$JF196+26),"")</f>
      </c>
      <c r="HX196">
        <f>IF($JG196&gt;=27,INDEX($GV:$GV,$JF196+27),"")</f>
      </c>
      <c r="HY196">
        <f>IF($JG196&gt;=28,INDEX($GV:$GV,$JF196+28),"")</f>
      </c>
      <c r="HZ196">
        <f>IF($JG196&gt;=29,INDEX($GV:$GV,$JF196+29),"")</f>
      </c>
      <c r="IA196">
        <f>IF($JG196&gt;=30,INDEX($GV:$GV,$JF196+30),"")</f>
      </c>
      <c r="IB196">
        <f>IF($JG196&gt;=31,INDEX($GV:$GV,$JF196+31),"")</f>
      </c>
      <c r="IC196">
        <f>IF($JG196&gt;=32,INDEX($GV:$GV,$JF196+32),"")</f>
      </c>
      <c r="ID196">
        <f>IF($JG196&gt;=33,INDEX($GV:$GV,$JF196+33),"")</f>
      </c>
      <c r="IE196">
        <f>IF($JG196&gt;=34,INDEX($GV:$GV,$JF196+34),"")</f>
      </c>
      <c r="IF196">
        <f>IF($JG196&gt;=35,INDEX($GV:$GV,$JF196+35),"")</f>
      </c>
      <c r="IG196">
        <f>IF($JG196&gt;=36,INDEX($GV:$GV,$JF196+36),"")</f>
      </c>
      <c r="IH196">
        <f>IF($JG196&gt;=37,INDEX($GV:$GV,$JF196+37),"")</f>
      </c>
      <c r="II196">
        <f>IF($JG196&gt;=38,INDEX($GV:$GV,$JF196+38),"")</f>
      </c>
      <c r="IJ196">
        <f>IF($JG196&gt;=39,INDEX($GV:$GV,$JF196+39),"")</f>
      </c>
      <c r="IK196">
        <f>IF($JG196&gt;=40,INDEX($GV:$GV,$JF196+40),"")</f>
      </c>
      <c r="IL196">
        <f>IF($JG196&gt;=41,INDEX($GV:$GV,$JF196+41),"")</f>
      </c>
      <c r="IM196">
        <f>IF($JG196&gt;=42,INDEX($GV:$GV,$JF196+42),"")</f>
      </c>
      <c r="IN196">
        <f>IF($JG196&gt;=43,INDEX($GV:$GV,$JF196+43),"")</f>
      </c>
      <c r="IO196">
        <f>IF($JG196&gt;=44,INDEX($GV:$GV,$JF196+44),"")</f>
      </c>
      <c r="IP196">
        <f>IF($JG196&gt;=45,INDEX($GV:$GV,$JF196+45),"")</f>
      </c>
      <c r="IQ196">
        <f>IF($JG196&gt;=46,INDEX($GV:$GV,$JF196+46),"")</f>
      </c>
      <c r="IR196">
        <f>IF($JG196&gt;=47,INDEX($GV:$GV,$JF196+47),"")</f>
      </c>
      <c r="IS196">
        <f>IF($JG196&gt;=48,INDEX($GV:$GV,$JF196+48),"")</f>
      </c>
      <c r="IT196">
        <f>IF($JG196&gt;=49,INDEX($GV:$GV,$JF196+49),"")</f>
      </c>
      <c r="IU196">
        <f>IF($JG196&gt;=50,INDEX($GV:$GV,$JF196+50),"")</f>
      </c>
      <c r="IV196">
        <f>IF($JG196&gt;=51,INDEX($GV:$GV,$JF196+51),"")</f>
      </c>
      <c r="IW196">
        <f>IF($JG196&gt;=52,INDEX($GV:$GV,$JF196+52),"")</f>
      </c>
      <c r="IX196">
        <f>IF($JG196&gt;=53,INDEX($GV:$GV,$JF196+53),"")</f>
      </c>
      <c r="IY196">
        <f>IF($JG196&gt;=54,INDEX($GV:$GV,$JF196+54),"")</f>
      </c>
      <c r="IZ196">
        <f>IF($JG196&gt;=55,INDEX($GV:$GV,$JF196+55),"")</f>
      </c>
      <c r="JA196">
        <f>IF($JG196&gt;=56,INDEX($GV:$GV,$JF196+56),"")</f>
      </c>
      <c r="JB196">
        <f>IF($JG196&gt;=57,INDEX($GV:$GV,$JF196+57),"")</f>
      </c>
      <c r="JC196">
        <f>IF($JG196&gt;=58,INDEX($GV:$GV,$JF196+58),"")</f>
      </c>
      <c r="JD196">
        <f>IF($JG196&gt;=59,INDEX($GV:$GV,$JF196+59),"")</f>
      </c>
      <c r="JE196">
        <f>IF($JG196&gt;=60,INDEX($GV:$GV,$JF196+60),"")</f>
      </c>
      <c r="JF196">
        <f>IFERROR(MATCH($GU196,$GV$2:$GV$322,0)+1,0)</f>
      </c>
      <c r="JG196">
        <f>IFERROR(INDEX($GW$2:$GW$322,MATCH($GU196,$GV$2:$GV$322,0)),0)</f>
      </c>
      <c r="JH196" t="s">
        <v>44</v>
      </c>
      <c r="JI196" t="s">
        <v>44</v>
      </c>
    </row>
    <row r="197" spans="1:269" x14ac:dyDescent="0.25">
      <c r="R197">
        <f>IF(OR($U197="",$Q197=""),"",IFERROR($U197/$Q197,0))</f>
      </c>
      <c r="S197">
        <f>IF($U197="","",
SUM($T197,$V197,$AA197,$W197,$Y197)*
(1-IF($AB197="",0,VALUE($AB197)/100)))</f>
      </c>
      <c r="T197">
        <f>IF($U197="","",$U197)</f>
      </c>
      <c r="V197">
        <f>IF($U197="","",
IF($O197="","",
IF(ISNUMBER(SEARCH("exempt",LOWER($O197))),0,
$U197*(VALUE(SUBSTITUTE($O197,"%",""))/100))))</f>
      </c>
      <c r="AC197">
        <f>IFERROR(IF(FIND(" - ",$K197)&gt;0,MID($K197,FIND(" - ",$K197)+3,LEN($K197)),""),"")</f>
      </c>
      <c r="AL197" t="s">
        <v>906</v>
      </c>
      <c r="AQ197" t="s">
        <v>907</v>
      </c>
      <c r="AT197">
        <f>IFERROR(LEFT($K197,FIND(" - ",$K197)-1),$K197)</f>
      </c>
      <c r="AW197">
        <f>IF($CL197&gt;=1,INDEX($AU:$AU,$CK197+1),"")</f>
      </c>
      <c r="AX197">
        <f>IF($CL197&gt;=2,INDEX($AU:$AU,$CK197+2),"")</f>
      </c>
      <c r="AY197">
        <f>IF($CL197&gt;=3,INDEX($AU:$AU,$CK197+3),"")</f>
      </c>
      <c r="AZ197">
        <f>IF($CL197&gt;=4,INDEX($AU:$AU,$CK197+4),"")</f>
      </c>
      <c r="BA197">
        <f>IF($CL197&gt;=5,INDEX($AU:$AU,$CK197+5),"")</f>
      </c>
      <c r="BB197">
        <f>IF($CL197&gt;=6,INDEX($AU:$AU,$CK197+6),"")</f>
      </c>
      <c r="BC197">
        <f>IF($CL197&gt;=7,INDEX($AU:$AU,$CK197+7),"")</f>
      </c>
      <c r="BD197">
        <f>IF($CL197&gt;=8,INDEX($AU:$AU,$CK197+8),"")</f>
      </c>
      <c r="BE197">
        <f>IF($CL197&gt;=9,INDEX($AU:$AU,$CK197+9),"")</f>
      </c>
      <c r="BF197">
        <f>IF($CL197&gt;=10,INDEX($AU:$AU,$CK197+10),"")</f>
      </c>
      <c r="BG197">
        <f>IF($CL197&gt;=11,INDEX($AU:$AU,$CK197+11),"")</f>
      </c>
      <c r="BH197">
        <f>IF($CL197&gt;=12,INDEX($AU:$AU,$CK197+12),"")</f>
      </c>
      <c r="BI197">
        <f>IF($CL197&gt;=13,INDEX($AU:$AU,$CK197+13),"")</f>
      </c>
      <c r="BJ197">
        <f>IF($CL197&gt;=14,INDEX($AU:$AU,$CK197+14),"")</f>
      </c>
      <c r="BK197">
        <f>IF($CL197&gt;=15,INDEX($AU:$AU,$CK197+15),"")</f>
      </c>
      <c r="BL197">
        <f>IF($CL197&gt;=16,INDEX($AU:$AU,$CK197+16),"")</f>
      </c>
      <c r="BM197">
        <f>IF($CL197&gt;=17,INDEX($AU:$AU,$CK197+17),"")</f>
      </c>
      <c r="BN197">
        <f>IF($CL197&gt;=18,INDEX($AU:$AU,$CK197+18),"")</f>
      </c>
      <c r="BO197">
        <f>IF($CL197&gt;=19,INDEX($AU:$AU,$CK197+19),"")</f>
      </c>
      <c r="BP197">
        <f>IF($CL197&gt;=20,INDEX($AU:$AU,$CK197+20),"")</f>
      </c>
      <c r="BQ197">
        <f>IF($CL197&gt;=21,INDEX($AU:$AU,$CK197+21),"")</f>
      </c>
      <c r="BR197">
        <f>IF($CL197&gt;=22,INDEX($AU:$AU,$CK197+22),"")</f>
      </c>
      <c r="BS197">
        <f>IF($CL197&gt;=23,INDEX($AU:$AU,$CK197+23),"")</f>
      </c>
      <c r="BT197">
        <f>IF($CL197&gt;=24,INDEX($AU:$AU,$CK197+24),"")</f>
      </c>
      <c r="BU197">
        <f>IF($CL197&gt;=25,INDEX($AU:$AU,$CK197+25),"")</f>
      </c>
      <c r="BV197">
        <f>IF($CL197&gt;=26,INDEX($AU:$AU,$CK197+26),"")</f>
      </c>
      <c r="BW197">
        <f>IF($CL197&gt;=27,INDEX($AU:$AU,$CK197+27),"")</f>
      </c>
      <c r="BX197">
        <f>IF($CL197&gt;=28,INDEX($AU:$AU,$CK197+28),"")</f>
      </c>
      <c r="BY197">
        <f>IF($CL197&gt;=29,INDEX($AU:$AU,$CK197+29),"")</f>
      </c>
      <c r="BZ197">
        <f>IF($CL197&gt;=30,INDEX($AU:$AU,$CK197+30),"")</f>
      </c>
      <c r="CA197">
        <f>IF($CL197&gt;=31,INDEX($AU:$AU,$CK197+31),"")</f>
      </c>
      <c r="CB197">
        <f>IF($CL197&gt;=32,INDEX($AU:$AU,$CK197+32),"")</f>
      </c>
      <c r="CC197">
        <f>IF($CL197&gt;=33,INDEX($AU:$AU,$CK197+33),"")</f>
      </c>
      <c r="CD197">
        <f>IF($CL197&gt;=34,INDEX($AU:$AU,$CK197+34),"")</f>
      </c>
      <c r="CE197">
        <f>IF($CL197&gt;=35,INDEX($AU:$AU,$CK197+35),"")</f>
      </c>
      <c r="CF197">
        <f>IF($CL197&gt;=36,INDEX($AU:$AU,$CK197+36),"")</f>
      </c>
      <c r="CG197">
        <f>IF($CL197&gt;=37,INDEX($AU:$AU,$CK197+37),"")</f>
      </c>
      <c r="CH197">
        <f>IF($CL197&gt;=38,INDEX($AU:$AU,$CK197+38),"")</f>
      </c>
      <c r="CI197">
        <f>IF($CL197&gt;=39,INDEX($AU:$AU,$CK197+39),"")</f>
      </c>
      <c r="CJ197">
        <f>IF($CL197&gt;=40,INDEX($AU:$AU,$CK197+40),"")</f>
      </c>
      <c r="CK197">
        <f>IFERROR(MATCH($AT197,$AU$2:$AU$133,0)+1,0)</f>
      </c>
      <c r="CL197">
        <f>IFERROR(INDEX($AV$2:$AV$133,MATCH($AT197,$AU$2:$AU$133,0)),0)</f>
      </c>
      <c r="CM197">
        <f>IFERROR(LEFT($L197,FIND(" - ",$L197)-1),$L197)</f>
      </c>
      <c r="CN197" t="s">
        <v>908</v>
      </c>
      <c r="CO197">
        <v>1</v>
      </c>
      <c r="CP197">
        <f>IF($DK197&gt;=1,INDEX($CN:$CN,$DJ197+1),"")</f>
      </c>
      <c r="CQ197">
        <f>IF($DK197&gt;=2,INDEX($CN:$CN,$DJ197+2),"")</f>
      </c>
      <c r="CR197">
        <f>IF($DK197&gt;=3,INDEX($CN:$CN,$DJ197+3),"")</f>
      </c>
      <c r="CS197">
        <f>IF($DK197&gt;=4,INDEX($CN:$CN,$DJ197+4),"")</f>
      </c>
      <c r="CT197">
        <f>IF($DK197&gt;=5,INDEX($CN:$CN,$DJ197+5),"")</f>
      </c>
      <c r="CU197">
        <f>IF($DK197&gt;=6,INDEX($CN:$CN,$DJ197+6),"")</f>
      </c>
      <c r="CV197">
        <f>IF($DK197&gt;=7,INDEX($CN:$CN,$DJ197+7),"")</f>
      </c>
      <c r="CW197">
        <f>IF($DK197&gt;=8,INDEX($CN:$CN,$DJ197+8),"")</f>
      </c>
      <c r="CX197">
        <f>IF($DK197&gt;=9,INDEX($CN:$CN,$DJ197+9),"")</f>
      </c>
      <c r="CY197">
        <f>IF($DK197&gt;=10,INDEX($CN:$CN,$DJ197+10),"")</f>
      </c>
      <c r="CZ197">
        <f>IF($DK197&gt;=11,INDEX($CN:$CN,$DJ197+11),"")</f>
      </c>
      <c r="DA197">
        <f>IF($DK197&gt;=12,INDEX($CN:$CN,$DJ197+12),"")</f>
      </c>
      <c r="DB197">
        <f>IF($DK197&gt;=13,INDEX($CN:$CN,$DJ197+13),"")</f>
      </c>
      <c r="DC197">
        <f>IF($DK197&gt;=14,INDEX($CN:$CN,$DJ197+14),"")</f>
      </c>
      <c r="DD197">
        <f>IF($DK197&gt;=15,INDEX($CN:$CN,$DJ197+15),"")</f>
      </c>
      <c r="DE197">
        <f>IF($DK197&gt;=16,INDEX($CN:$CN,$DJ197+16),"")</f>
      </c>
      <c r="DF197">
        <f>IF($DK197&gt;=17,INDEX($CN:$CN,$DJ197+17),"")</f>
      </c>
      <c r="DG197">
        <f>IF($DK197&gt;=18,INDEX($CN:$CN,$DJ197+18),"")</f>
      </c>
      <c r="DH197">
        <f>IF($DK197&gt;=19,INDEX($CN:$CN,$DJ197+19),"")</f>
      </c>
      <c r="DI197">
        <f>IF($DK197&gt;=20,INDEX($CN:$CN,$DJ197+20),"")</f>
      </c>
      <c r="DJ197">
        <f>IFERROR(MATCH($CM197,$CN$2:$CN$1089,0)+1,0)</f>
      </c>
      <c r="DK197">
        <f>IFERROR(INDEX($CO$2:$CO$1089,MATCH($CM197,$CN$2:$CN$1089,0)),0)</f>
      </c>
      <c r="DL197">
        <f>IFERROR(INDEX($AS:$AS,MATCH($O197,$AR:$AR,0))&amp;"","")</f>
      </c>
      <c r="DP197">
        <f>IF($GS197&gt;=1,INDEX($DM:$DM,$GR197+1),"")</f>
      </c>
      <c r="DQ197">
        <f>IF($GS197&gt;=2,INDEX($DM:$DM,$GR197+2),"")</f>
      </c>
      <c r="DR197">
        <f>IF($GS197&gt;=3,INDEX($DM:$DM,$GR197+3),"")</f>
      </c>
      <c r="DS197">
        <f>IF($GS197&gt;=4,INDEX($DM:$DM,$GR197+4),"")</f>
      </c>
      <c r="DT197">
        <f>IF($GS197&gt;=5,INDEX($DM:$DM,$GR197+5),"")</f>
      </c>
      <c r="DU197">
        <f>IF($GS197&gt;=6,INDEX($DM:$DM,$GR197+6),"")</f>
      </c>
      <c r="DV197">
        <f>IF($GS197&gt;=7,INDEX($DM:$DM,$GR197+7),"")</f>
      </c>
      <c r="DW197">
        <f>IF($GS197&gt;=8,INDEX($DM:$DM,$GR197+8),"")</f>
      </c>
      <c r="DX197">
        <f>IF($GS197&gt;=9,INDEX($DM:$DM,$GR197+9),"")</f>
      </c>
      <c r="DY197">
        <f>IF($GS197&gt;=10,INDEX($DM:$DM,$GR197+10),"")</f>
      </c>
      <c r="DZ197">
        <f>IF($GS197&gt;=11,INDEX($DM:$DM,$GR197+11),"")</f>
      </c>
      <c r="EA197">
        <f>IF($GS197&gt;=12,INDEX($DM:$DM,$GR197+12),"")</f>
      </c>
      <c r="EB197">
        <f>IF($GS197&gt;=13,INDEX($DM:$DM,$GR197+13),"")</f>
      </c>
      <c r="EC197">
        <f>IF($GS197&gt;=14,INDEX($DM:$DM,$GR197+14),"")</f>
      </c>
      <c r="ED197">
        <f>IF($GS197&gt;=15,INDEX($DM:$DM,$GR197+15),"")</f>
      </c>
      <c r="EE197">
        <f>IF($GS197&gt;=16,INDEX($DM:$DM,$GR197+16),"")</f>
      </c>
      <c r="EF197">
        <f>IF($GS197&gt;=17,INDEX($DM:$DM,$GR197+17),"")</f>
      </c>
      <c r="EG197">
        <f>IF($GS197&gt;=18,INDEX($DM:$DM,$GR197+18),"")</f>
      </c>
      <c r="EH197">
        <f>IF($GS197&gt;=19,INDEX($DM:$DM,$GR197+19),"")</f>
      </c>
      <c r="EI197">
        <f>IF($GS197&gt;=20,INDEX($DM:$DM,$GR197+20),"")</f>
      </c>
      <c r="EJ197">
        <f>IF($GS197&gt;=21,INDEX($DM:$DM,$GR197+21),"")</f>
      </c>
      <c r="EK197">
        <f>IF($GS197&gt;=22,INDEX($DM:$DM,$GR197+22),"")</f>
      </c>
      <c r="EL197">
        <f>IF($GS197&gt;=23,INDEX($DM:$DM,$GR197+23),"")</f>
      </c>
      <c r="EM197">
        <f>IF($GS197&gt;=24,INDEX($DM:$DM,$GR197+24),"")</f>
      </c>
      <c r="EN197">
        <f>IF($GS197&gt;=25,INDEX($DM:$DM,$GR197+25),"")</f>
      </c>
      <c r="EO197">
        <f>IF($GS197&gt;=26,INDEX($DM:$DM,$GR197+26),"")</f>
      </c>
      <c r="EP197">
        <f>IF($GS197&gt;=27,INDEX($DM:$DM,$GR197+27),"")</f>
      </c>
      <c r="EQ197">
        <f>IF($GS197&gt;=28,INDEX($DM:$DM,$GR197+28),"")</f>
      </c>
      <c r="ER197">
        <f>IF($GS197&gt;=29,INDEX($DM:$DM,$GR197+29),"")</f>
      </c>
      <c r="ES197">
        <f>IF($GS197&gt;=30,INDEX($DM:$DM,$GR197+30),"")</f>
      </c>
      <c r="ET197">
        <f>IF($GS197&gt;=31,INDEX($DM:$DM,$GR197+31),"")</f>
      </c>
      <c r="EU197">
        <f>IF($GS197&gt;=32,INDEX($DM:$DM,$GR197+32),"")</f>
      </c>
      <c r="EV197">
        <f>IF($GS197&gt;=33,INDEX($DM:$DM,$GR197+33),"")</f>
      </c>
      <c r="EW197">
        <f>IF($GS197&gt;=34,INDEX($DM:$DM,$GR197+34),"")</f>
      </c>
      <c r="EX197">
        <f>IF($GS197&gt;=35,INDEX($DM:$DM,$GR197+35),"")</f>
      </c>
      <c r="EY197">
        <f>IF($GS197&gt;=36,INDEX($DM:$DM,$GR197+36),"")</f>
      </c>
      <c r="EZ197">
        <f>IF($GS197&gt;=37,INDEX($DM:$DM,$GR197+37),"")</f>
      </c>
      <c r="FA197">
        <f>IF($GS197&gt;=38,INDEX($DM:$DM,$GR197+38),"")</f>
      </c>
      <c r="FB197">
        <f>IF($GS197&gt;=39,INDEX($DM:$DM,$GR197+39),"")</f>
      </c>
      <c r="FC197">
        <f>IF($GS197&gt;=40,INDEX($DM:$DM,$GR197+40),"")</f>
      </c>
      <c r="FD197">
        <f>IF($GS197&gt;=1,INDEX($DN:$DN,$GR197+1),"")</f>
      </c>
      <c r="FE197">
        <f>IF($GS197&gt;=2,INDEX($DN:$DN,$GR197+2),"")</f>
      </c>
      <c r="FF197">
        <f>IF($GS197&gt;=3,INDEX($DN:$DN,$GR197+3),"")</f>
      </c>
      <c r="FG197">
        <f>IF($GS197&gt;=4,INDEX($DN:$DN,$GR197+4),"")</f>
      </c>
      <c r="FH197">
        <f>IF($GS197&gt;=5,INDEX($DN:$DN,$GR197+5),"")</f>
      </c>
      <c r="FI197">
        <f>IF($GS197&gt;=6,INDEX($DN:$DN,$GR197+6),"")</f>
      </c>
      <c r="FJ197">
        <f>IF($GS197&gt;=7,INDEX($DN:$DN,$GR197+7),"")</f>
      </c>
      <c r="FK197">
        <f>IF($GS197&gt;=8,INDEX($DN:$DN,$GR197+8),"")</f>
      </c>
      <c r="FL197">
        <f>IF($GS197&gt;=9,INDEX($DN:$DN,$GR197+9),"")</f>
      </c>
      <c r="FM197">
        <f>IF($GS197&gt;=10,INDEX($DN:$DN,$GR197+10),"")</f>
      </c>
      <c r="FN197">
        <f>IF($GS197&gt;=11,INDEX($DN:$DN,$GR197+11),"")</f>
      </c>
      <c r="FO197">
        <f>IF($GS197&gt;=12,INDEX($DN:$DN,$GR197+12),"")</f>
      </c>
      <c r="FP197">
        <f>IF($GS197&gt;=13,INDEX($DN:$DN,$GR197+13),"")</f>
      </c>
      <c r="FQ197">
        <f>IF($GS197&gt;=14,INDEX($DN:$DN,$GR197+14),"")</f>
      </c>
      <c r="FR197">
        <f>IF($GS197&gt;=15,INDEX($DN:$DN,$GR197+15),"")</f>
      </c>
      <c r="FS197">
        <f>IF($GS197&gt;=16,INDEX($DN:$DN,$GR197+16),"")</f>
      </c>
      <c r="FT197">
        <f>IF($GS197&gt;=17,INDEX($DN:$DN,$GR197+17),"")</f>
      </c>
      <c r="FU197">
        <f>IF($GS197&gt;=18,INDEX($DN:$DN,$GR197+18),"")</f>
      </c>
      <c r="FV197">
        <f>IF($GS197&gt;=19,INDEX($DN:$DN,$GR197+19),"")</f>
      </c>
      <c r="FW197">
        <f>IF($GS197&gt;=20,INDEX($DN:$DN,$GR197+20),"")</f>
      </c>
      <c r="FX197">
        <f>IF($GS197&gt;=21,INDEX($DN:$DN,$GR197+21),"")</f>
      </c>
      <c r="FY197">
        <f>IF($GS197&gt;=22,INDEX($DN:$DN,$GR197+22),"")</f>
      </c>
      <c r="FZ197">
        <f>IF($GS197&gt;=23,INDEX($DN:$DN,$GR197+23),"")</f>
      </c>
      <c r="GA197">
        <f>IF($GS197&gt;=24,INDEX($DN:$DN,$GR197+24),"")</f>
      </c>
      <c r="GB197">
        <f>IF($GS197&gt;=25,INDEX($DN:$DN,$GR197+25),"")</f>
      </c>
      <c r="GC197">
        <f>IF($GS197&gt;=26,INDEX($DN:$DN,$GR197+26),"")</f>
      </c>
      <c r="GD197">
        <f>IF($GS197&gt;=27,INDEX($DN:$DN,$GR197+27),"")</f>
      </c>
      <c r="GE197">
        <f>IF($GS197&gt;=28,INDEX($DN:$DN,$GR197+28),"")</f>
      </c>
      <c r="GF197">
        <f>IF($GS197&gt;=29,INDEX($DN:$DN,$GR197+29),"")</f>
      </c>
      <c r="GG197">
        <f>IF($GS197&gt;=30,INDEX($DN:$DN,$GR197+30),"")</f>
      </c>
      <c r="GH197">
        <f>IF($GS197&gt;=31,INDEX($DN:$DN,$GR197+31),"")</f>
      </c>
      <c r="GI197">
        <f>IF($GS197&gt;=32,INDEX($DN:$DN,$GR197+32),"")</f>
      </c>
      <c r="GJ197">
        <f>IF($GS197&gt;=33,INDEX($DN:$DN,$GR197+33),"")</f>
      </c>
      <c r="GK197">
        <f>IF($GS197&gt;=34,INDEX($DN:$DN,$GR197+34),"")</f>
      </c>
      <c r="GL197">
        <f>IF($GS197&gt;=35,INDEX($DN:$DN,$GR197+35),"")</f>
      </c>
      <c r="GM197">
        <f>IF($GS197&gt;=36,INDEX($DN:$DN,$GR197+36),"")</f>
      </c>
      <c r="GN197">
        <f>IF($GS197&gt;=37,INDEX($DN:$DN,$GR197+37),"")</f>
      </c>
      <c r="GO197">
        <f>IF($GS197&gt;=38,INDEX($DN:$DN,$GR197+38),"")</f>
      </c>
      <c r="GP197">
        <f>IF($GS197&gt;=39,INDEX($DN:$DN,$GR197+39),"")</f>
      </c>
      <c r="GQ197">
        <f>IF($GS197&gt;=40,INDEX($DN:$DN,$GR197+40),"")</f>
      </c>
      <c r="GR197">
        <f>IFERROR(MATCH($DL197,$DM$2:$DM$148,0)+1,0)</f>
      </c>
      <c r="GS197">
        <f>IFERROR(INDEX($DO$2:$DO$148,MATCH($DL197,$DM$2:$DM$148,0)),0)</f>
      </c>
      <c r="GT197">
        <f>IFERROR(MATCH($Z197,$DP$197:$FC$197,0),0)</f>
      </c>
      <c r="GU197">
        <f>IF($GT197&gt;0,INDEX($FD$197:$GQ$197,$GT197),"")</f>
      </c>
      <c r="GV197" t="s">
        <v>351</v>
      </c>
      <c r="GX197">
        <f>IF($JG197&gt;=1,INDEX($GV:$GV,$JF197+1),"")</f>
      </c>
      <c r="GY197">
        <f>IF($JG197&gt;=2,INDEX($GV:$GV,$JF197+2),"")</f>
      </c>
      <c r="GZ197">
        <f>IF($JG197&gt;=3,INDEX($GV:$GV,$JF197+3),"")</f>
      </c>
      <c r="HA197">
        <f>IF($JG197&gt;=4,INDEX($GV:$GV,$JF197+4),"")</f>
      </c>
      <c r="HB197">
        <f>IF($JG197&gt;=5,INDEX($GV:$GV,$JF197+5),"")</f>
      </c>
      <c r="HC197">
        <f>IF($JG197&gt;=6,INDEX($GV:$GV,$JF197+6),"")</f>
      </c>
      <c r="HD197">
        <f>IF($JG197&gt;=7,INDEX($GV:$GV,$JF197+7),"")</f>
      </c>
      <c r="HE197">
        <f>IF($JG197&gt;=8,INDEX($GV:$GV,$JF197+8),"")</f>
      </c>
      <c r="HF197">
        <f>IF($JG197&gt;=9,INDEX($GV:$GV,$JF197+9),"")</f>
      </c>
      <c r="HG197">
        <f>IF($JG197&gt;=10,INDEX($GV:$GV,$JF197+10),"")</f>
      </c>
      <c r="HH197">
        <f>IF($JG197&gt;=11,INDEX($GV:$GV,$JF197+11),"")</f>
      </c>
      <c r="HI197">
        <f>IF($JG197&gt;=12,INDEX($GV:$GV,$JF197+12),"")</f>
      </c>
      <c r="HJ197">
        <f>IF($JG197&gt;=13,INDEX($GV:$GV,$JF197+13),"")</f>
      </c>
      <c r="HK197">
        <f>IF($JG197&gt;=14,INDEX($GV:$GV,$JF197+14),"")</f>
      </c>
      <c r="HL197">
        <f>IF($JG197&gt;=15,INDEX($GV:$GV,$JF197+15),"")</f>
      </c>
      <c r="HM197">
        <f>IF($JG197&gt;=16,INDEX($GV:$GV,$JF197+16),"")</f>
      </c>
      <c r="HN197">
        <f>IF($JG197&gt;=17,INDEX($GV:$GV,$JF197+17),"")</f>
      </c>
      <c r="HO197">
        <f>IF($JG197&gt;=18,INDEX($GV:$GV,$JF197+18),"")</f>
      </c>
      <c r="HP197">
        <f>IF($JG197&gt;=19,INDEX($GV:$GV,$JF197+19),"")</f>
      </c>
      <c r="HQ197">
        <f>IF($JG197&gt;=20,INDEX($GV:$GV,$JF197+20),"")</f>
      </c>
      <c r="HR197">
        <f>IF($JG197&gt;=21,INDEX($GV:$GV,$JF197+21),"")</f>
      </c>
      <c r="HS197">
        <f>IF($JG197&gt;=22,INDEX($GV:$GV,$JF197+22),"")</f>
      </c>
      <c r="HT197">
        <f>IF($JG197&gt;=23,INDEX($GV:$GV,$JF197+23),"")</f>
      </c>
      <c r="HU197">
        <f>IF($JG197&gt;=24,INDEX($GV:$GV,$JF197+24),"")</f>
      </c>
      <c r="HV197">
        <f>IF($JG197&gt;=25,INDEX($GV:$GV,$JF197+25),"")</f>
      </c>
      <c r="HW197">
        <f>IF($JG197&gt;=26,INDEX($GV:$GV,$JF197+26),"")</f>
      </c>
      <c r="HX197">
        <f>IF($JG197&gt;=27,INDEX($GV:$GV,$JF197+27),"")</f>
      </c>
      <c r="HY197">
        <f>IF($JG197&gt;=28,INDEX($GV:$GV,$JF197+28),"")</f>
      </c>
      <c r="HZ197">
        <f>IF($JG197&gt;=29,INDEX($GV:$GV,$JF197+29),"")</f>
      </c>
      <c r="IA197">
        <f>IF($JG197&gt;=30,INDEX($GV:$GV,$JF197+30),"")</f>
      </c>
      <c r="IB197">
        <f>IF($JG197&gt;=31,INDEX($GV:$GV,$JF197+31),"")</f>
      </c>
      <c r="IC197">
        <f>IF($JG197&gt;=32,INDEX($GV:$GV,$JF197+32),"")</f>
      </c>
      <c r="ID197">
        <f>IF($JG197&gt;=33,INDEX($GV:$GV,$JF197+33),"")</f>
      </c>
      <c r="IE197">
        <f>IF($JG197&gt;=34,INDEX($GV:$GV,$JF197+34),"")</f>
      </c>
      <c r="IF197">
        <f>IF($JG197&gt;=35,INDEX($GV:$GV,$JF197+35),"")</f>
      </c>
      <c r="IG197">
        <f>IF($JG197&gt;=36,INDEX($GV:$GV,$JF197+36),"")</f>
      </c>
      <c r="IH197">
        <f>IF($JG197&gt;=37,INDEX($GV:$GV,$JF197+37),"")</f>
      </c>
      <c r="II197">
        <f>IF($JG197&gt;=38,INDEX($GV:$GV,$JF197+38),"")</f>
      </c>
      <c r="IJ197">
        <f>IF($JG197&gt;=39,INDEX($GV:$GV,$JF197+39),"")</f>
      </c>
      <c r="IK197">
        <f>IF($JG197&gt;=40,INDEX($GV:$GV,$JF197+40),"")</f>
      </c>
      <c r="IL197">
        <f>IF($JG197&gt;=41,INDEX($GV:$GV,$JF197+41),"")</f>
      </c>
      <c r="IM197">
        <f>IF($JG197&gt;=42,INDEX($GV:$GV,$JF197+42),"")</f>
      </c>
      <c r="IN197">
        <f>IF($JG197&gt;=43,INDEX($GV:$GV,$JF197+43),"")</f>
      </c>
      <c r="IO197">
        <f>IF($JG197&gt;=44,INDEX($GV:$GV,$JF197+44),"")</f>
      </c>
      <c r="IP197">
        <f>IF($JG197&gt;=45,INDEX($GV:$GV,$JF197+45),"")</f>
      </c>
      <c r="IQ197">
        <f>IF($JG197&gt;=46,INDEX($GV:$GV,$JF197+46),"")</f>
      </c>
      <c r="IR197">
        <f>IF($JG197&gt;=47,INDEX($GV:$GV,$JF197+47),"")</f>
      </c>
      <c r="IS197">
        <f>IF($JG197&gt;=48,INDEX($GV:$GV,$JF197+48),"")</f>
      </c>
      <c r="IT197">
        <f>IF($JG197&gt;=49,INDEX($GV:$GV,$JF197+49),"")</f>
      </c>
      <c r="IU197">
        <f>IF($JG197&gt;=50,INDEX($GV:$GV,$JF197+50),"")</f>
      </c>
      <c r="IV197">
        <f>IF($JG197&gt;=51,INDEX($GV:$GV,$JF197+51),"")</f>
      </c>
      <c r="IW197">
        <f>IF($JG197&gt;=52,INDEX($GV:$GV,$JF197+52),"")</f>
      </c>
      <c r="IX197">
        <f>IF($JG197&gt;=53,INDEX($GV:$GV,$JF197+53),"")</f>
      </c>
      <c r="IY197">
        <f>IF($JG197&gt;=54,INDEX($GV:$GV,$JF197+54),"")</f>
      </c>
      <c r="IZ197">
        <f>IF($JG197&gt;=55,INDEX($GV:$GV,$JF197+55),"")</f>
      </c>
      <c r="JA197">
        <f>IF($JG197&gt;=56,INDEX($GV:$GV,$JF197+56),"")</f>
      </c>
      <c r="JB197">
        <f>IF($JG197&gt;=57,INDEX($GV:$GV,$JF197+57),"")</f>
      </c>
      <c r="JC197">
        <f>IF($JG197&gt;=58,INDEX($GV:$GV,$JF197+58),"")</f>
      </c>
      <c r="JD197">
        <f>IF($JG197&gt;=59,INDEX($GV:$GV,$JF197+59),"")</f>
      </c>
      <c r="JE197">
        <f>IF($JG197&gt;=60,INDEX($GV:$GV,$JF197+60),"")</f>
      </c>
      <c r="JF197">
        <f>IFERROR(MATCH($GU197,$GV$2:$GV$322,0)+1,0)</f>
      </c>
      <c r="JG197">
        <f>IFERROR(INDEX($GW$2:$GW$322,MATCH($GU197,$GV$2:$GV$322,0)),0)</f>
      </c>
      <c r="JH197" t="s">
        <v>44</v>
      </c>
      <c r="JI197" t="s">
        <v>44</v>
      </c>
    </row>
    <row r="198" spans="1:269" x14ac:dyDescent="0.25">
      <c r="R198">
        <f>IF(OR($U198="",$Q198=""),"",IFERROR($U198/$Q198,0))</f>
      </c>
      <c r="S198">
        <f>IF($U198="","",
SUM($T198,$V198,$AA198,$W198,$Y198)*
(1-IF($AB198="",0,VALUE($AB198)/100)))</f>
      </c>
      <c r="T198">
        <f>IF($U198="","",$U198)</f>
      </c>
      <c r="V198">
        <f>IF($U198="","",
IF($O198="","",
IF(ISNUMBER(SEARCH("exempt",LOWER($O198))),0,
$U198*(VALUE(SUBSTITUTE($O198,"%",""))/100))))</f>
      </c>
      <c r="AC198">
        <f>IFERROR(IF(FIND(" - ",$K198)&gt;0,MID($K198,FIND(" - ",$K198)+3,LEN($K198)),""),"")</f>
      </c>
      <c r="AL198" t="s">
        <v>909</v>
      </c>
      <c r="AQ198" t="s">
        <v>910</v>
      </c>
      <c r="AT198">
        <f>IFERROR(LEFT($K198,FIND(" - ",$K198)-1),$K198)</f>
      </c>
      <c r="AW198">
        <f>IF($CL198&gt;=1,INDEX($AU:$AU,$CK198+1),"")</f>
      </c>
      <c r="AX198">
        <f>IF($CL198&gt;=2,INDEX($AU:$AU,$CK198+2),"")</f>
      </c>
      <c r="AY198">
        <f>IF($CL198&gt;=3,INDEX($AU:$AU,$CK198+3),"")</f>
      </c>
      <c r="AZ198">
        <f>IF($CL198&gt;=4,INDEX($AU:$AU,$CK198+4),"")</f>
      </c>
      <c r="BA198">
        <f>IF($CL198&gt;=5,INDEX($AU:$AU,$CK198+5),"")</f>
      </c>
      <c r="BB198">
        <f>IF($CL198&gt;=6,INDEX($AU:$AU,$CK198+6),"")</f>
      </c>
      <c r="BC198">
        <f>IF($CL198&gt;=7,INDEX($AU:$AU,$CK198+7),"")</f>
      </c>
      <c r="BD198">
        <f>IF($CL198&gt;=8,INDEX($AU:$AU,$CK198+8),"")</f>
      </c>
      <c r="BE198">
        <f>IF($CL198&gt;=9,INDEX($AU:$AU,$CK198+9),"")</f>
      </c>
      <c r="BF198">
        <f>IF($CL198&gt;=10,INDEX($AU:$AU,$CK198+10),"")</f>
      </c>
      <c r="BG198">
        <f>IF($CL198&gt;=11,INDEX($AU:$AU,$CK198+11),"")</f>
      </c>
      <c r="BH198">
        <f>IF($CL198&gt;=12,INDEX($AU:$AU,$CK198+12),"")</f>
      </c>
      <c r="BI198">
        <f>IF($CL198&gt;=13,INDEX($AU:$AU,$CK198+13),"")</f>
      </c>
      <c r="BJ198">
        <f>IF($CL198&gt;=14,INDEX($AU:$AU,$CK198+14),"")</f>
      </c>
      <c r="BK198">
        <f>IF($CL198&gt;=15,INDEX($AU:$AU,$CK198+15),"")</f>
      </c>
      <c r="BL198">
        <f>IF($CL198&gt;=16,INDEX($AU:$AU,$CK198+16),"")</f>
      </c>
      <c r="BM198">
        <f>IF($CL198&gt;=17,INDEX($AU:$AU,$CK198+17),"")</f>
      </c>
      <c r="BN198">
        <f>IF($CL198&gt;=18,INDEX($AU:$AU,$CK198+18),"")</f>
      </c>
      <c r="BO198">
        <f>IF($CL198&gt;=19,INDEX($AU:$AU,$CK198+19),"")</f>
      </c>
      <c r="BP198">
        <f>IF($CL198&gt;=20,INDEX($AU:$AU,$CK198+20),"")</f>
      </c>
      <c r="BQ198">
        <f>IF($CL198&gt;=21,INDEX($AU:$AU,$CK198+21),"")</f>
      </c>
      <c r="BR198">
        <f>IF($CL198&gt;=22,INDEX($AU:$AU,$CK198+22),"")</f>
      </c>
      <c r="BS198">
        <f>IF($CL198&gt;=23,INDEX($AU:$AU,$CK198+23),"")</f>
      </c>
      <c r="BT198">
        <f>IF($CL198&gt;=24,INDEX($AU:$AU,$CK198+24),"")</f>
      </c>
      <c r="BU198">
        <f>IF($CL198&gt;=25,INDEX($AU:$AU,$CK198+25),"")</f>
      </c>
      <c r="BV198">
        <f>IF($CL198&gt;=26,INDEX($AU:$AU,$CK198+26),"")</f>
      </c>
      <c r="BW198">
        <f>IF($CL198&gt;=27,INDEX($AU:$AU,$CK198+27),"")</f>
      </c>
      <c r="BX198">
        <f>IF($CL198&gt;=28,INDEX($AU:$AU,$CK198+28),"")</f>
      </c>
      <c r="BY198">
        <f>IF($CL198&gt;=29,INDEX($AU:$AU,$CK198+29),"")</f>
      </c>
      <c r="BZ198">
        <f>IF($CL198&gt;=30,INDEX($AU:$AU,$CK198+30),"")</f>
      </c>
      <c r="CA198">
        <f>IF($CL198&gt;=31,INDEX($AU:$AU,$CK198+31),"")</f>
      </c>
      <c r="CB198">
        <f>IF($CL198&gt;=32,INDEX($AU:$AU,$CK198+32),"")</f>
      </c>
      <c r="CC198">
        <f>IF($CL198&gt;=33,INDEX($AU:$AU,$CK198+33),"")</f>
      </c>
      <c r="CD198">
        <f>IF($CL198&gt;=34,INDEX($AU:$AU,$CK198+34),"")</f>
      </c>
      <c r="CE198">
        <f>IF($CL198&gt;=35,INDEX($AU:$AU,$CK198+35),"")</f>
      </c>
      <c r="CF198">
        <f>IF($CL198&gt;=36,INDEX($AU:$AU,$CK198+36),"")</f>
      </c>
      <c r="CG198">
        <f>IF($CL198&gt;=37,INDEX($AU:$AU,$CK198+37),"")</f>
      </c>
      <c r="CH198">
        <f>IF($CL198&gt;=38,INDEX($AU:$AU,$CK198+38),"")</f>
      </c>
      <c r="CI198">
        <f>IF($CL198&gt;=39,INDEX($AU:$AU,$CK198+39),"")</f>
      </c>
      <c r="CJ198">
        <f>IF($CL198&gt;=40,INDEX($AU:$AU,$CK198+40),"")</f>
      </c>
      <c r="CK198">
        <f>IFERROR(MATCH($AT198,$AU$2:$AU$133,0)+1,0)</f>
      </c>
      <c r="CL198">
        <f>IFERROR(INDEX($AV$2:$AV$133,MATCH($AT198,$AU$2:$AU$133,0)),0)</f>
      </c>
      <c r="CM198">
        <f>IFERROR(LEFT($L198,FIND(" - ",$L198)-1),$L198)</f>
      </c>
      <c r="CN198" t="s">
        <v>284</v>
      </c>
      <c r="CP198">
        <f>IF($DK198&gt;=1,INDEX($CN:$CN,$DJ198+1),"")</f>
      </c>
      <c r="CQ198">
        <f>IF($DK198&gt;=2,INDEX($CN:$CN,$DJ198+2),"")</f>
      </c>
      <c r="CR198">
        <f>IF($DK198&gt;=3,INDEX($CN:$CN,$DJ198+3),"")</f>
      </c>
      <c r="CS198">
        <f>IF($DK198&gt;=4,INDEX($CN:$CN,$DJ198+4),"")</f>
      </c>
      <c r="CT198">
        <f>IF($DK198&gt;=5,INDEX($CN:$CN,$DJ198+5),"")</f>
      </c>
      <c r="CU198">
        <f>IF($DK198&gt;=6,INDEX($CN:$CN,$DJ198+6),"")</f>
      </c>
      <c r="CV198">
        <f>IF($DK198&gt;=7,INDEX($CN:$CN,$DJ198+7),"")</f>
      </c>
      <c r="CW198">
        <f>IF($DK198&gt;=8,INDEX($CN:$CN,$DJ198+8),"")</f>
      </c>
      <c r="CX198">
        <f>IF($DK198&gt;=9,INDEX($CN:$CN,$DJ198+9),"")</f>
      </c>
      <c r="CY198">
        <f>IF($DK198&gt;=10,INDEX($CN:$CN,$DJ198+10),"")</f>
      </c>
      <c r="CZ198">
        <f>IF($DK198&gt;=11,INDEX($CN:$CN,$DJ198+11),"")</f>
      </c>
      <c r="DA198">
        <f>IF($DK198&gt;=12,INDEX($CN:$CN,$DJ198+12),"")</f>
      </c>
      <c r="DB198">
        <f>IF($DK198&gt;=13,INDEX($CN:$CN,$DJ198+13),"")</f>
      </c>
      <c r="DC198">
        <f>IF($DK198&gt;=14,INDEX($CN:$CN,$DJ198+14),"")</f>
      </c>
      <c r="DD198">
        <f>IF($DK198&gt;=15,INDEX($CN:$CN,$DJ198+15),"")</f>
      </c>
      <c r="DE198">
        <f>IF($DK198&gt;=16,INDEX($CN:$CN,$DJ198+16),"")</f>
      </c>
      <c r="DF198">
        <f>IF($DK198&gt;=17,INDEX($CN:$CN,$DJ198+17),"")</f>
      </c>
      <c r="DG198">
        <f>IF($DK198&gt;=18,INDEX($CN:$CN,$DJ198+18),"")</f>
      </c>
      <c r="DH198">
        <f>IF($DK198&gt;=19,INDEX($CN:$CN,$DJ198+19),"")</f>
      </c>
      <c r="DI198">
        <f>IF($DK198&gt;=20,INDEX($CN:$CN,$DJ198+20),"")</f>
      </c>
      <c r="DJ198">
        <f>IFERROR(MATCH($CM198,$CN$2:$CN$1089,0)+1,0)</f>
      </c>
      <c r="DK198">
        <f>IFERROR(INDEX($CO$2:$CO$1089,MATCH($CM198,$CN$2:$CN$1089,0)),0)</f>
      </c>
      <c r="DL198">
        <f>IFERROR(INDEX($AS:$AS,MATCH($O198,$AR:$AR,0))&amp;"","")</f>
      </c>
      <c r="DP198">
        <f>IF($GS198&gt;=1,INDEX($DM:$DM,$GR198+1),"")</f>
      </c>
      <c r="DQ198">
        <f>IF($GS198&gt;=2,INDEX($DM:$DM,$GR198+2),"")</f>
      </c>
      <c r="DR198">
        <f>IF($GS198&gt;=3,INDEX($DM:$DM,$GR198+3),"")</f>
      </c>
      <c r="DS198">
        <f>IF($GS198&gt;=4,INDEX($DM:$DM,$GR198+4),"")</f>
      </c>
      <c r="DT198">
        <f>IF($GS198&gt;=5,INDEX($DM:$DM,$GR198+5),"")</f>
      </c>
      <c r="DU198">
        <f>IF($GS198&gt;=6,INDEX($DM:$DM,$GR198+6),"")</f>
      </c>
      <c r="DV198">
        <f>IF($GS198&gt;=7,INDEX($DM:$DM,$GR198+7),"")</f>
      </c>
      <c r="DW198">
        <f>IF($GS198&gt;=8,INDEX($DM:$DM,$GR198+8),"")</f>
      </c>
      <c r="DX198">
        <f>IF($GS198&gt;=9,INDEX($DM:$DM,$GR198+9),"")</f>
      </c>
      <c r="DY198">
        <f>IF($GS198&gt;=10,INDEX($DM:$DM,$GR198+10),"")</f>
      </c>
      <c r="DZ198">
        <f>IF($GS198&gt;=11,INDEX($DM:$DM,$GR198+11),"")</f>
      </c>
      <c r="EA198">
        <f>IF($GS198&gt;=12,INDEX($DM:$DM,$GR198+12),"")</f>
      </c>
      <c r="EB198">
        <f>IF($GS198&gt;=13,INDEX($DM:$DM,$GR198+13),"")</f>
      </c>
      <c r="EC198">
        <f>IF($GS198&gt;=14,INDEX($DM:$DM,$GR198+14),"")</f>
      </c>
      <c r="ED198">
        <f>IF($GS198&gt;=15,INDEX($DM:$DM,$GR198+15),"")</f>
      </c>
      <c r="EE198">
        <f>IF($GS198&gt;=16,INDEX($DM:$DM,$GR198+16),"")</f>
      </c>
      <c r="EF198">
        <f>IF($GS198&gt;=17,INDEX($DM:$DM,$GR198+17),"")</f>
      </c>
      <c r="EG198">
        <f>IF($GS198&gt;=18,INDEX($DM:$DM,$GR198+18),"")</f>
      </c>
      <c r="EH198">
        <f>IF($GS198&gt;=19,INDEX($DM:$DM,$GR198+19),"")</f>
      </c>
      <c r="EI198">
        <f>IF($GS198&gt;=20,INDEX($DM:$DM,$GR198+20),"")</f>
      </c>
      <c r="EJ198">
        <f>IF($GS198&gt;=21,INDEX($DM:$DM,$GR198+21),"")</f>
      </c>
      <c r="EK198">
        <f>IF($GS198&gt;=22,INDEX($DM:$DM,$GR198+22),"")</f>
      </c>
      <c r="EL198">
        <f>IF($GS198&gt;=23,INDEX($DM:$DM,$GR198+23),"")</f>
      </c>
      <c r="EM198">
        <f>IF($GS198&gt;=24,INDEX($DM:$DM,$GR198+24),"")</f>
      </c>
      <c r="EN198">
        <f>IF($GS198&gt;=25,INDEX($DM:$DM,$GR198+25),"")</f>
      </c>
      <c r="EO198">
        <f>IF($GS198&gt;=26,INDEX($DM:$DM,$GR198+26),"")</f>
      </c>
      <c r="EP198">
        <f>IF($GS198&gt;=27,INDEX($DM:$DM,$GR198+27),"")</f>
      </c>
      <c r="EQ198">
        <f>IF($GS198&gt;=28,INDEX($DM:$DM,$GR198+28),"")</f>
      </c>
      <c r="ER198">
        <f>IF($GS198&gt;=29,INDEX($DM:$DM,$GR198+29),"")</f>
      </c>
      <c r="ES198">
        <f>IF($GS198&gt;=30,INDEX($DM:$DM,$GR198+30),"")</f>
      </c>
      <c r="ET198">
        <f>IF($GS198&gt;=31,INDEX($DM:$DM,$GR198+31),"")</f>
      </c>
      <c r="EU198">
        <f>IF($GS198&gt;=32,INDEX($DM:$DM,$GR198+32),"")</f>
      </c>
      <c r="EV198">
        <f>IF($GS198&gt;=33,INDEX($DM:$DM,$GR198+33),"")</f>
      </c>
      <c r="EW198">
        <f>IF($GS198&gt;=34,INDEX($DM:$DM,$GR198+34),"")</f>
      </c>
      <c r="EX198">
        <f>IF($GS198&gt;=35,INDEX($DM:$DM,$GR198+35),"")</f>
      </c>
      <c r="EY198">
        <f>IF($GS198&gt;=36,INDEX($DM:$DM,$GR198+36),"")</f>
      </c>
      <c r="EZ198">
        <f>IF($GS198&gt;=37,INDEX($DM:$DM,$GR198+37),"")</f>
      </c>
      <c r="FA198">
        <f>IF($GS198&gt;=38,INDEX($DM:$DM,$GR198+38),"")</f>
      </c>
      <c r="FB198">
        <f>IF($GS198&gt;=39,INDEX($DM:$DM,$GR198+39),"")</f>
      </c>
      <c r="FC198">
        <f>IF($GS198&gt;=40,INDEX($DM:$DM,$GR198+40),"")</f>
      </c>
      <c r="FD198">
        <f>IF($GS198&gt;=1,INDEX($DN:$DN,$GR198+1),"")</f>
      </c>
      <c r="FE198">
        <f>IF($GS198&gt;=2,INDEX($DN:$DN,$GR198+2),"")</f>
      </c>
      <c r="FF198">
        <f>IF($GS198&gt;=3,INDEX($DN:$DN,$GR198+3),"")</f>
      </c>
      <c r="FG198">
        <f>IF($GS198&gt;=4,INDEX($DN:$DN,$GR198+4),"")</f>
      </c>
      <c r="FH198">
        <f>IF($GS198&gt;=5,INDEX($DN:$DN,$GR198+5),"")</f>
      </c>
      <c r="FI198">
        <f>IF($GS198&gt;=6,INDEX($DN:$DN,$GR198+6),"")</f>
      </c>
      <c r="FJ198">
        <f>IF($GS198&gt;=7,INDEX($DN:$DN,$GR198+7),"")</f>
      </c>
      <c r="FK198">
        <f>IF($GS198&gt;=8,INDEX($DN:$DN,$GR198+8),"")</f>
      </c>
      <c r="FL198">
        <f>IF($GS198&gt;=9,INDEX($DN:$DN,$GR198+9),"")</f>
      </c>
      <c r="FM198">
        <f>IF($GS198&gt;=10,INDEX($DN:$DN,$GR198+10),"")</f>
      </c>
      <c r="FN198">
        <f>IF($GS198&gt;=11,INDEX($DN:$DN,$GR198+11),"")</f>
      </c>
      <c r="FO198">
        <f>IF($GS198&gt;=12,INDEX($DN:$DN,$GR198+12),"")</f>
      </c>
      <c r="FP198">
        <f>IF($GS198&gt;=13,INDEX($DN:$DN,$GR198+13),"")</f>
      </c>
      <c r="FQ198">
        <f>IF($GS198&gt;=14,INDEX($DN:$DN,$GR198+14),"")</f>
      </c>
      <c r="FR198">
        <f>IF($GS198&gt;=15,INDEX($DN:$DN,$GR198+15),"")</f>
      </c>
      <c r="FS198">
        <f>IF($GS198&gt;=16,INDEX($DN:$DN,$GR198+16),"")</f>
      </c>
      <c r="FT198">
        <f>IF($GS198&gt;=17,INDEX($DN:$DN,$GR198+17),"")</f>
      </c>
      <c r="FU198">
        <f>IF($GS198&gt;=18,INDEX($DN:$DN,$GR198+18),"")</f>
      </c>
      <c r="FV198">
        <f>IF($GS198&gt;=19,INDEX($DN:$DN,$GR198+19),"")</f>
      </c>
      <c r="FW198">
        <f>IF($GS198&gt;=20,INDEX($DN:$DN,$GR198+20),"")</f>
      </c>
      <c r="FX198">
        <f>IF($GS198&gt;=21,INDEX($DN:$DN,$GR198+21),"")</f>
      </c>
      <c r="FY198">
        <f>IF($GS198&gt;=22,INDEX($DN:$DN,$GR198+22),"")</f>
      </c>
      <c r="FZ198">
        <f>IF($GS198&gt;=23,INDEX($DN:$DN,$GR198+23),"")</f>
      </c>
      <c r="GA198">
        <f>IF($GS198&gt;=24,INDEX($DN:$DN,$GR198+24),"")</f>
      </c>
      <c r="GB198">
        <f>IF($GS198&gt;=25,INDEX($DN:$DN,$GR198+25),"")</f>
      </c>
      <c r="GC198">
        <f>IF($GS198&gt;=26,INDEX($DN:$DN,$GR198+26),"")</f>
      </c>
      <c r="GD198">
        <f>IF($GS198&gt;=27,INDEX($DN:$DN,$GR198+27),"")</f>
      </c>
      <c r="GE198">
        <f>IF($GS198&gt;=28,INDEX($DN:$DN,$GR198+28),"")</f>
      </c>
      <c r="GF198">
        <f>IF($GS198&gt;=29,INDEX($DN:$DN,$GR198+29),"")</f>
      </c>
      <c r="GG198">
        <f>IF($GS198&gt;=30,INDEX($DN:$DN,$GR198+30),"")</f>
      </c>
      <c r="GH198">
        <f>IF($GS198&gt;=31,INDEX($DN:$DN,$GR198+31),"")</f>
      </c>
      <c r="GI198">
        <f>IF($GS198&gt;=32,INDEX($DN:$DN,$GR198+32),"")</f>
      </c>
      <c r="GJ198">
        <f>IF($GS198&gt;=33,INDEX($DN:$DN,$GR198+33),"")</f>
      </c>
      <c r="GK198">
        <f>IF($GS198&gt;=34,INDEX($DN:$DN,$GR198+34),"")</f>
      </c>
      <c r="GL198">
        <f>IF($GS198&gt;=35,INDEX($DN:$DN,$GR198+35),"")</f>
      </c>
      <c r="GM198">
        <f>IF($GS198&gt;=36,INDEX($DN:$DN,$GR198+36),"")</f>
      </c>
      <c r="GN198">
        <f>IF($GS198&gt;=37,INDEX($DN:$DN,$GR198+37),"")</f>
      </c>
      <c r="GO198">
        <f>IF($GS198&gt;=38,INDEX($DN:$DN,$GR198+38),"")</f>
      </c>
      <c r="GP198">
        <f>IF($GS198&gt;=39,INDEX($DN:$DN,$GR198+39),"")</f>
      </c>
      <c r="GQ198">
        <f>IF($GS198&gt;=40,INDEX($DN:$DN,$GR198+40),"")</f>
      </c>
      <c r="GR198">
        <f>IFERROR(MATCH($DL198,$DM$2:$DM$148,0)+1,0)</f>
      </c>
      <c r="GS198">
        <f>IFERROR(INDEX($DO$2:$DO$148,MATCH($DL198,$DM$2:$DM$148,0)),0)</f>
      </c>
      <c r="GT198">
        <f>IFERROR(MATCH($Z198,$DP$198:$FC$198,0),0)</f>
      </c>
      <c r="GU198">
        <f>IF($GT198&gt;0,INDEX($FD$198:$GQ$198,$GT198),"")</f>
      </c>
      <c r="GV198" t="s">
        <v>357</v>
      </c>
      <c r="GX198">
        <f>IF($JG198&gt;=1,INDEX($GV:$GV,$JF198+1),"")</f>
      </c>
      <c r="GY198">
        <f>IF($JG198&gt;=2,INDEX($GV:$GV,$JF198+2),"")</f>
      </c>
      <c r="GZ198">
        <f>IF($JG198&gt;=3,INDEX($GV:$GV,$JF198+3),"")</f>
      </c>
      <c r="HA198">
        <f>IF($JG198&gt;=4,INDEX($GV:$GV,$JF198+4),"")</f>
      </c>
      <c r="HB198">
        <f>IF($JG198&gt;=5,INDEX($GV:$GV,$JF198+5),"")</f>
      </c>
      <c r="HC198">
        <f>IF($JG198&gt;=6,INDEX($GV:$GV,$JF198+6),"")</f>
      </c>
      <c r="HD198">
        <f>IF($JG198&gt;=7,INDEX($GV:$GV,$JF198+7),"")</f>
      </c>
      <c r="HE198">
        <f>IF($JG198&gt;=8,INDEX($GV:$GV,$JF198+8),"")</f>
      </c>
      <c r="HF198">
        <f>IF($JG198&gt;=9,INDEX($GV:$GV,$JF198+9),"")</f>
      </c>
      <c r="HG198">
        <f>IF($JG198&gt;=10,INDEX($GV:$GV,$JF198+10),"")</f>
      </c>
      <c r="HH198">
        <f>IF($JG198&gt;=11,INDEX($GV:$GV,$JF198+11),"")</f>
      </c>
      <c r="HI198">
        <f>IF($JG198&gt;=12,INDEX($GV:$GV,$JF198+12),"")</f>
      </c>
      <c r="HJ198">
        <f>IF($JG198&gt;=13,INDEX($GV:$GV,$JF198+13),"")</f>
      </c>
      <c r="HK198">
        <f>IF($JG198&gt;=14,INDEX($GV:$GV,$JF198+14),"")</f>
      </c>
      <c r="HL198">
        <f>IF($JG198&gt;=15,INDEX($GV:$GV,$JF198+15),"")</f>
      </c>
      <c r="HM198">
        <f>IF($JG198&gt;=16,INDEX($GV:$GV,$JF198+16),"")</f>
      </c>
      <c r="HN198">
        <f>IF($JG198&gt;=17,INDEX($GV:$GV,$JF198+17),"")</f>
      </c>
      <c r="HO198">
        <f>IF($JG198&gt;=18,INDEX($GV:$GV,$JF198+18),"")</f>
      </c>
      <c r="HP198">
        <f>IF($JG198&gt;=19,INDEX($GV:$GV,$JF198+19),"")</f>
      </c>
      <c r="HQ198">
        <f>IF($JG198&gt;=20,INDEX($GV:$GV,$JF198+20),"")</f>
      </c>
      <c r="HR198">
        <f>IF($JG198&gt;=21,INDEX($GV:$GV,$JF198+21),"")</f>
      </c>
      <c r="HS198">
        <f>IF($JG198&gt;=22,INDEX($GV:$GV,$JF198+22),"")</f>
      </c>
      <c r="HT198">
        <f>IF($JG198&gt;=23,INDEX($GV:$GV,$JF198+23),"")</f>
      </c>
      <c r="HU198">
        <f>IF($JG198&gt;=24,INDEX($GV:$GV,$JF198+24),"")</f>
      </c>
      <c r="HV198">
        <f>IF($JG198&gt;=25,INDEX($GV:$GV,$JF198+25),"")</f>
      </c>
      <c r="HW198">
        <f>IF($JG198&gt;=26,INDEX($GV:$GV,$JF198+26),"")</f>
      </c>
      <c r="HX198">
        <f>IF($JG198&gt;=27,INDEX($GV:$GV,$JF198+27),"")</f>
      </c>
      <c r="HY198">
        <f>IF($JG198&gt;=28,INDEX($GV:$GV,$JF198+28),"")</f>
      </c>
      <c r="HZ198">
        <f>IF($JG198&gt;=29,INDEX($GV:$GV,$JF198+29),"")</f>
      </c>
      <c r="IA198">
        <f>IF($JG198&gt;=30,INDEX($GV:$GV,$JF198+30),"")</f>
      </c>
      <c r="IB198">
        <f>IF($JG198&gt;=31,INDEX($GV:$GV,$JF198+31),"")</f>
      </c>
      <c r="IC198">
        <f>IF($JG198&gt;=32,INDEX($GV:$GV,$JF198+32),"")</f>
      </c>
      <c r="ID198">
        <f>IF($JG198&gt;=33,INDEX($GV:$GV,$JF198+33),"")</f>
      </c>
      <c r="IE198">
        <f>IF($JG198&gt;=34,INDEX($GV:$GV,$JF198+34),"")</f>
      </c>
      <c r="IF198">
        <f>IF($JG198&gt;=35,INDEX($GV:$GV,$JF198+35),"")</f>
      </c>
      <c r="IG198">
        <f>IF($JG198&gt;=36,INDEX($GV:$GV,$JF198+36),"")</f>
      </c>
      <c r="IH198">
        <f>IF($JG198&gt;=37,INDEX($GV:$GV,$JF198+37),"")</f>
      </c>
      <c r="II198">
        <f>IF($JG198&gt;=38,INDEX($GV:$GV,$JF198+38),"")</f>
      </c>
      <c r="IJ198">
        <f>IF($JG198&gt;=39,INDEX($GV:$GV,$JF198+39),"")</f>
      </c>
      <c r="IK198">
        <f>IF($JG198&gt;=40,INDEX($GV:$GV,$JF198+40),"")</f>
      </c>
      <c r="IL198">
        <f>IF($JG198&gt;=41,INDEX($GV:$GV,$JF198+41),"")</f>
      </c>
      <c r="IM198">
        <f>IF($JG198&gt;=42,INDEX($GV:$GV,$JF198+42),"")</f>
      </c>
      <c r="IN198">
        <f>IF($JG198&gt;=43,INDEX($GV:$GV,$JF198+43),"")</f>
      </c>
      <c r="IO198">
        <f>IF($JG198&gt;=44,INDEX($GV:$GV,$JF198+44),"")</f>
      </c>
      <c r="IP198">
        <f>IF($JG198&gt;=45,INDEX($GV:$GV,$JF198+45),"")</f>
      </c>
      <c r="IQ198">
        <f>IF($JG198&gt;=46,INDEX($GV:$GV,$JF198+46),"")</f>
      </c>
      <c r="IR198">
        <f>IF($JG198&gt;=47,INDEX($GV:$GV,$JF198+47),"")</f>
      </c>
      <c r="IS198">
        <f>IF($JG198&gt;=48,INDEX($GV:$GV,$JF198+48),"")</f>
      </c>
      <c r="IT198">
        <f>IF($JG198&gt;=49,INDEX($GV:$GV,$JF198+49),"")</f>
      </c>
      <c r="IU198">
        <f>IF($JG198&gt;=50,INDEX($GV:$GV,$JF198+50),"")</f>
      </c>
      <c r="IV198">
        <f>IF($JG198&gt;=51,INDEX($GV:$GV,$JF198+51),"")</f>
      </c>
      <c r="IW198">
        <f>IF($JG198&gt;=52,INDEX($GV:$GV,$JF198+52),"")</f>
      </c>
      <c r="IX198">
        <f>IF($JG198&gt;=53,INDEX($GV:$GV,$JF198+53),"")</f>
      </c>
      <c r="IY198">
        <f>IF($JG198&gt;=54,INDEX($GV:$GV,$JF198+54),"")</f>
      </c>
      <c r="IZ198">
        <f>IF($JG198&gt;=55,INDEX($GV:$GV,$JF198+55),"")</f>
      </c>
      <c r="JA198">
        <f>IF($JG198&gt;=56,INDEX($GV:$GV,$JF198+56),"")</f>
      </c>
      <c r="JB198">
        <f>IF($JG198&gt;=57,INDEX($GV:$GV,$JF198+57),"")</f>
      </c>
      <c r="JC198">
        <f>IF($JG198&gt;=58,INDEX($GV:$GV,$JF198+58),"")</f>
      </c>
      <c r="JD198">
        <f>IF($JG198&gt;=59,INDEX($GV:$GV,$JF198+59),"")</f>
      </c>
      <c r="JE198">
        <f>IF($JG198&gt;=60,INDEX($GV:$GV,$JF198+60),"")</f>
      </c>
      <c r="JF198">
        <f>IFERROR(MATCH($GU198,$GV$2:$GV$322,0)+1,0)</f>
      </c>
      <c r="JG198">
        <f>IFERROR(INDEX($GW$2:$GW$322,MATCH($GU198,$GV$2:$GV$322,0)),0)</f>
      </c>
      <c r="JH198" t="s">
        <v>44</v>
      </c>
      <c r="JI198" t="s">
        <v>44</v>
      </c>
    </row>
    <row r="199" spans="1:269" x14ac:dyDescent="0.25">
      <c r="R199">
        <f>IF(OR($U199="",$Q199=""),"",IFERROR($U199/$Q199,0))</f>
      </c>
      <c r="S199">
        <f>IF($U199="","",
SUM($T199,$V199,$AA199,$W199,$Y199)*
(1-IF($AB199="",0,VALUE($AB199)/100)))</f>
      </c>
      <c r="T199">
        <f>IF($U199="","",$U199)</f>
      </c>
      <c r="V199">
        <f>IF($U199="","",
IF($O199="","",
IF(ISNUMBER(SEARCH("exempt",LOWER($O199))),0,
$U199*(VALUE(SUBSTITUTE($O199,"%",""))/100))))</f>
      </c>
      <c r="AC199">
        <f>IFERROR(IF(FIND(" - ",$K199)&gt;0,MID($K199,FIND(" - ",$K199)+3,LEN($K199)),""),"")</f>
      </c>
      <c r="AL199" t="s">
        <v>911</v>
      </c>
      <c r="AQ199" t="s">
        <v>912</v>
      </c>
      <c r="AT199">
        <f>IFERROR(LEFT($K199,FIND(" - ",$K199)-1),$K199)</f>
      </c>
      <c r="AW199">
        <f>IF($CL199&gt;=1,INDEX($AU:$AU,$CK199+1),"")</f>
      </c>
      <c r="AX199">
        <f>IF($CL199&gt;=2,INDEX($AU:$AU,$CK199+2),"")</f>
      </c>
      <c r="AY199">
        <f>IF($CL199&gt;=3,INDEX($AU:$AU,$CK199+3),"")</f>
      </c>
      <c r="AZ199">
        <f>IF($CL199&gt;=4,INDEX($AU:$AU,$CK199+4),"")</f>
      </c>
      <c r="BA199">
        <f>IF($CL199&gt;=5,INDEX($AU:$AU,$CK199+5),"")</f>
      </c>
      <c r="BB199">
        <f>IF($CL199&gt;=6,INDEX($AU:$AU,$CK199+6),"")</f>
      </c>
      <c r="BC199">
        <f>IF($CL199&gt;=7,INDEX($AU:$AU,$CK199+7),"")</f>
      </c>
      <c r="BD199">
        <f>IF($CL199&gt;=8,INDEX($AU:$AU,$CK199+8),"")</f>
      </c>
      <c r="BE199">
        <f>IF($CL199&gt;=9,INDEX($AU:$AU,$CK199+9),"")</f>
      </c>
      <c r="BF199">
        <f>IF($CL199&gt;=10,INDEX($AU:$AU,$CK199+10),"")</f>
      </c>
      <c r="BG199">
        <f>IF($CL199&gt;=11,INDEX($AU:$AU,$CK199+11),"")</f>
      </c>
      <c r="BH199">
        <f>IF($CL199&gt;=12,INDEX($AU:$AU,$CK199+12),"")</f>
      </c>
      <c r="BI199">
        <f>IF($CL199&gt;=13,INDEX($AU:$AU,$CK199+13),"")</f>
      </c>
      <c r="BJ199">
        <f>IF($CL199&gt;=14,INDEX($AU:$AU,$CK199+14),"")</f>
      </c>
      <c r="BK199">
        <f>IF($CL199&gt;=15,INDEX($AU:$AU,$CK199+15),"")</f>
      </c>
      <c r="BL199">
        <f>IF($CL199&gt;=16,INDEX($AU:$AU,$CK199+16),"")</f>
      </c>
      <c r="BM199">
        <f>IF($CL199&gt;=17,INDEX($AU:$AU,$CK199+17),"")</f>
      </c>
      <c r="BN199">
        <f>IF($CL199&gt;=18,INDEX($AU:$AU,$CK199+18),"")</f>
      </c>
      <c r="BO199">
        <f>IF($CL199&gt;=19,INDEX($AU:$AU,$CK199+19),"")</f>
      </c>
      <c r="BP199">
        <f>IF($CL199&gt;=20,INDEX($AU:$AU,$CK199+20),"")</f>
      </c>
      <c r="BQ199">
        <f>IF($CL199&gt;=21,INDEX($AU:$AU,$CK199+21),"")</f>
      </c>
      <c r="BR199">
        <f>IF($CL199&gt;=22,INDEX($AU:$AU,$CK199+22),"")</f>
      </c>
      <c r="BS199">
        <f>IF($CL199&gt;=23,INDEX($AU:$AU,$CK199+23),"")</f>
      </c>
      <c r="BT199">
        <f>IF($CL199&gt;=24,INDEX($AU:$AU,$CK199+24),"")</f>
      </c>
      <c r="BU199">
        <f>IF($CL199&gt;=25,INDEX($AU:$AU,$CK199+25),"")</f>
      </c>
      <c r="BV199">
        <f>IF($CL199&gt;=26,INDEX($AU:$AU,$CK199+26),"")</f>
      </c>
      <c r="BW199">
        <f>IF($CL199&gt;=27,INDEX($AU:$AU,$CK199+27),"")</f>
      </c>
      <c r="BX199">
        <f>IF($CL199&gt;=28,INDEX($AU:$AU,$CK199+28),"")</f>
      </c>
      <c r="BY199">
        <f>IF($CL199&gt;=29,INDEX($AU:$AU,$CK199+29),"")</f>
      </c>
      <c r="BZ199">
        <f>IF($CL199&gt;=30,INDEX($AU:$AU,$CK199+30),"")</f>
      </c>
      <c r="CA199">
        <f>IF($CL199&gt;=31,INDEX($AU:$AU,$CK199+31),"")</f>
      </c>
      <c r="CB199">
        <f>IF($CL199&gt;=32,INDEX($AU:$AU,$CK199+32),"")</f>
      </c>
      <c r="CC199">
        <f>IF($CL199&gt;=33,INDEX($AU:$AU,$CK199+33),"")</f>
      </c>
      <c r="CD199">
        <f>IF($CL199&gt;=34,INDEX($AU:$AU,$CK199+34),"")</f>
      </c>
      <c r="CE199">
        <f>IF($CL199&gt;=35,INDEX($AU:$AU,$CK199+35),"")</f>
      </c>
      <c r="CF199">
        <f>IF($CL199&gt;=36,INDEX($AU:$AU,$CK199+36),"")</f>
      </c>
      <c r="CG199">
        <f>IF($CL199&gt;=37,INDEX($AU:$AU,$CK199+37),"")</f>
      </c>
      <c r="CH199">
        <f>IF($CL199&gt;=38,INDEX($AU:$AU,$CK199+38),"")</f>
      </c>
      <c r="CI199">
        <f>IF($CL199&gt;=39,INDEX($AU:$AU,$CK199+39),"")</f>
      </c>
      <c r="CJ199">
        <f>IF($CL199&gt;=40,INDEX($AU:$AU,$CK199+40),"")</f>
      </c>
      <c r="CK199">
        <f>IFERROR(MATCH($AT199,$AU$2:$AU$133,0)+1,0)</f>
      </c>
      <c r="CL199">
        <f>IFERROR(INDEX($AV$2:$AV$133,MATCH($AT199,$AU$2:$AU$133,0)),0)</f>
      </c>
      <c r="CM199">
        <f>IFERROR(LEFT($L199,FIND(" - ",$L199)-1),$L199)</f>
      </c>
      <c r="CN199" t="s">
        <v>913</v>
      </c>
      <c r="CO199">
        <v>1</v>
      </c>
      <c r="CP199">
        <f>IF($DK199&gt;=1,INDEX($CN:$CN,$DJ199+1),"")</f>
      </c>
      <c r="CQ199">
        <f>IF($DK199&gt;=2,INDEX($CN:$CN,$DJ199+2),"")</f>
      </c>
      <c r="CR199">
        <f>IF($DK199&gt;=3,INDEX($CN:$CN,$DJ199+3),"")</f>
      </c>
      <c r="CS199">
        <f>IF($DK199&gt;=4,INDEX($CN:$CN,$DJ199+4),"")</f>
      </c>
      <c r="CT199">
        <f>IF($DK199&gt;=5,INDEX($CN:$CN,$DJ199+5),"")</f>
      </c>
      <c r="CU199">
        <f>IF($DK199&gt;=6,INDEX($CN:$CN,$DJ199+6),"")</f>
      </c>
      <c r="CV199">
        <f>IF($DK199&gt;=7,INDEX($CN:$CN,$DJ199+7),"")</f>
      </c>
      <c r="CW199">
        <f>IF($DK199&gt;=8,INDEX($CN:$CN,$DJ199+8),"")</f>
      </c>
      <c r="CX199">
        <f>IF($DK199&gt;=9,INDEX($CN:$CN,$DJ199+9),"")</f>
      </c>
      <c r="CY199">
        <f>IF($DK199&gt;=10,INDEX($CN:$CN,$DJ199+10),"")</f>
      </c>
      <c r="CZ199">
        <f>IF($DK199&gt;=11,INDEX($CN:$CN,$DJ199+11),"")</f>
      </c>
      <c r="DA199">
        <f>IF($DK199&gt;=12,INDEX($CN:$CN,$DJ199+12),"")</f>
      </c>
      <c r="DB199">
        <f>IF($DK199&gt;=13,INDEX($CN:$CN,$DJ199+13),"")</f>
      </c>
      <c r="DC199">
        <f>IF($DK199&gt;=14,INDEX($CN:$CN,$DJ199+14),"")</f>
      </c>
      <c r="DD199">
        <f>IF($DK199&gt;=15,INDEX($CN:$CN,$DJ199+15),"")</f>
      </c>
      <c r="DE199">
        <f>IF($DK199&gt;=16,INDEX($CN:$CN,$DJ199+16),"")</f>
      </c>
      <c r="DF199">
        <f>IF($DK199&gt;=17,INDEX($CN:$CN,$DJ199+17),"")</f>
      </c>
      <c r="DG199">
        <f>IF($DK199&gt;=18,INDEX($CN:$CN,$DJ199+18),"")</f>
      </c>
      <c r="DH199">
        <f>IF($DK199&gt;=19,INDEX($CN:$CN,$DJ199+19),"")</f>
      </c>
      <c r="DI199">
        <f>IF($DK199&gt;=20,INDEX($CN:$CN,$DJ199+20),"")</f>
      </c>
      <c r="DJ199">
        <f>IFERROR(MATCH($CM199,$CN$2:$CN$1089,0)+1,0)</f>
      </c>
      <c r="DK199">
        <f>IFERROR(INDEX($CO$2:$CO$1089,MATCH($CM199,$CN$2:$CN$1089,0)),0)</f>
      </c>
      <c r="DL199">
        <f>IFERROR(INDEX($AS:$AS,MATCH($O199,$AR:$AR,0))&amp;"","")</f>
      </c>
      <c r="DP199">
        <f>IF($GS199&gt;=1,INDEX($DM:$DM,$GR199+1),"")</f>
      </c>
      <c r="DQ199">
        <f>IF($GS199&gt;=2,INDEX($DM:$DM,$GR199+2),"")</f>
      </c>
      <c r="DR199">
        <f>IF($GS199&gt;=3,INDEX($DM:$DM,$GR199+3),"")</f>
      </c>
      <c r="DS199">
        <f>IF($GS199&gt;=4,INDEX($DM:$DM,$GR199+4),"")</f>
      </c>
      <c r="DT199">
        <f>IF($GS199&gt;=5,INDEX($DM:$DM,$GR199+5),"")</f>
      </c>
      <c r="DU199">
        <f>IF($GS199&gt;=6,INDEX($DM:$DM,$GR199+6),"")</f>
      </c>
      <c r="DV199">
        <f>IF($GS199&gt;=7,INDEX($DM:$DM,$GR199+7),"")</f>
      </c>
      <c r="DW199">
        <f>IF($GS199&gt;=8,INDEX($DM:$DM,$GR199+8),"")</f>
      </c>
      <c r="DX199">
        <f>IF($GS199&gt;=9,INDEX($DM:$DM,$GR199+9),"")</f>
      </c>
      <c r="DY199">
        <f>IF($GS199&gt;=10,INDEX($DM:$DM,$GR199+10),"")</f>
      </c>
      <c r="DZ199">
        <f>IF($GS199&gt;=11,INDEX($DM:$DM,$GR199+11),"")</f>
      </c>
      <c r="EA199">
        <f>IF($GS199&gt;=12,INDEX($DM:$DM,$GR199+12),"")</f>
      </c>
      <c r="EB199">
        <f>IF($GS199&gt;=13,INDEX($DM:$DM,$GR199+13),"")</f>
      </c>
      <c r="EC199">
        <f>IF($GS199&gt;=14,INDEX($DM:$DM,$GR199+14),"")</f>
      </c>
      <c r="ED199">
        <f>IF($GS199&gt;=15,INDEX($DM:$DM,$GR199+15),"")</f>
      </c>
      <c r="EE199">
        <f>IF($GS199&gt;=16,INDEX($DM:$DM,$GR199+16),"")</f>
      </c>
      <c r="EF199">
        <f>IF($GS199&gt;=17,INDEX($DM:$DM,$GR199+17),"")</f>
      </c>
      <c r="EG199">
        <f>IF($GS199&gt;=18,INDEX($DM:$DM,$GR199+18),"")</f>
      </c>
      <c r="EH199">
        <f>IF($GS199&gt;=19,INDEX($DM:$DM,$GR199+19),"")</f>
      </c>
      <c r="EI199">
        <f>IF($GS199&gt;=20,INDEX($DM:$DM,$GR199+20),"")</f>
      </c>
      <c r="EJ199">
        <f>IF($GS199&gt;=21,INDEX($DM:$DM,$GR199+21),"")</f>
      </c>
      <c r="EK199">
        <f>IF($GS199&gt;=22,INDEX($DM:$DM,$GR199+22),"")</f>
      </c>
      <c r="EL199">
        <f>IF($GS199&gt;=23,INDEX($DM:$DM,$GR199+23),"")</f>
      </c>
      <c r="EM199">
        <f>IF($GS199&gt;=24,INDEX($DM:$DM,$GR199+24),"")</f>
      </c>
      <c r="EN199">
        <f>IF($GS199&gt;=25,INDEX($DM:$DM,$GR199+25),"")</f>
      </c>
      <c r="EO199">
        <f>IF($GS199&gt;=26,INDEX($DM:$DM,$GR199+26),"")</f>
      </c>
      <c r="EP199">
        <f>IF($GS199&gt;=27,INDEX($DM:$DM,$GR199+27),"")</f>
      </c>
      <c r="EQ199">
        <f>IF($GS199&gt;=28,INDEX($DM:$DM,$GR199+28),"")</f>
      </c>
      <c r="ER199">
        <f>IF($GS199&gt;=29,INDEX($DM:$DM,$GR199+29),"")</f>
      </c>
      <c r="ES199">
        <f>IF($GS199&gt;=30,INDEX($DM:$DM,$GR199+30),"")</f>
      </c>
      <c r="ET199">
        <f>IF($GS199&gt;=31,INDEX($DM:$DM,$GR199+31),"")</f>
      </c>
      <c r="EU199">
        <f>IF($GS199&gt;=32,INDEX($DM:$DM,$GR199+32),"")</f>
      </c>
      <c r="EV199">
        <f>IF($GS199&gt;=33,INDEX($DM:$DM,$GR199+33),"")</f>
      </c>
      <c r="EW199">
        <f>IF($GS199&gt;=34,INDEX($DM:$DM,$GR199+34),"")</f>
      </c>
      <c r="EX199">
        <f>IF($GS199&gt;=35,INDEX($DM:$DM,$GR199+35),"")</f>
      </c>
      <c r="EY199">
        <f>IF($GS199&gt;=36,INDEX($DM:$DM,$GR199+36),"")</f>
      </c>
      <c r="EZ199">
        <f>IF($GS199&gt;=37,INDEX($DM:$DM,$GR199+37),"")</f>
      </c>
      <c r="FA199">
        <f>IF($GS199&gt;=38,INDEX($DM:$DM,$GR199+38),"")</f>
      </c>
      <c r="FB199">
        <f>IF($GS199&gt;=39,INDEX($DM:$DM,$GR199+39),"")</f>
      </c>
      <c r="FC199">
        <f>IF($GS199&gt;=40,INDEX($DM:$DM,$GR199+40),"")</f>
      </c>
      <c r="FD199">
        <f>IF($GS199&gt;=1,INDEX($DN:$DN,$GR199+1),"")</f>
      </c>
      <c r="FE199">
        <f>IF($GS199&gt;=2,INDEX($DN:$DN,$GR199+2),"")</f>
      </c>
      <c r="FF199">
        <f>IF($GS199&gt;=3,INDEX($DN:$DN,$GR199+3),"")</f>
      </c>
      <c r="FG199">
        <f>IF($GS199&gt;=4,INDEX($DN:$DN,$GR199+4),"")</f>
      </c>
      <c r="FH199">
        <f>IF($GS199&gt;=5,INDEX($DN:$DN,$GR199+5),"")</f>
      </c>
      <c r="FI199">
        <f>IF($GS199&gt;=6,INDEX($DN:$DN,$GR199+6),"")</f>
      </c>
      <c r="FJ199">
        <f>IF($GS199&gt;=7,INDEX($DN:$DN,$GR199+7),"")</f>
      </c>
      <c r="FK199">
        <f>IF($GS199&gt;=8,INDEX($DN:$DN,$GR199+8),"")</f>
      </c>
      <c r="FL199">
        <f>IF($GS199&gt;=9,INDEX($DN:$DN,$GR199+9),"")</f>
      </c>
      <c r="FM199">
        <f>IF($GS199&gt;=10,INDEX($DN:$DN,$GR199+10),"")</f>
      </c>
      <c r="FN199">
        <f>IF($GS199&gt;=11,INDEX($DN:$DN,$GR199+11),"")</f>
      </c>
      <c r="FO199">
        <f>IF($GS199&gt;=12,INDEX($DN:$DN,$GR199+12),"")</f>
      </c>
      <c r="FP199">
        <f>IF($GS199&gt;=13,INDEX($DN:$DN,$GR199+13),"")</f>
      </c>
      <c r="FQ199">
        <f>IF($GS199&gt;=14,INDEX($DN:$DN,$GR199+14),"")</f>
      </c>
      <c r="FR199">
        <f>IF($GS199&gt;=15,INDEX($DN:$DN,$GR199+15),"")</f>
      </c>
      <c r="FS199">
        <f>IF($GS199&gt;=16,INDEX($DN:$DN,$GR199+16),"")</f>
      </c>
      <c r="FT199">
        <f>IF($GS199&gt;=17,INDEX($DN:$DN,$GR199+17),"")</f>
      </c>
      <c r="FU199">
        <f>IF($GS199&gt;=18,INDEX($DN:$DN,$GR199+18),"")</f>
      </c>
      <c r="FV199">
        <f>IF($GS199&gt;=19,INDEX($DN:$DN,$GR199+19),"")</f>
      </c>
      <c r="FW199">
        <f>IF($GS199&gt;=20,INDEX($DN:$DN,$GR199+20),"")</f>
      </c>
      <c r="FX199">
        <f>IF($GS199&gt;=21,INDEX($DN:$DN,$GR199+21),"")</f>
      </c>
      <c r="FY199">
        <f>IF($GS199&gt;=22,INDEX($DN:$DN,$GR199+22),"")</f>
      </c>
      <c r="FZ199">
        <f>IF($GS199&gt;=23,INDEX($DN:$DN,$GR199+23),"")</f>
      </c>
      <c r="GA199">
        <f>IF($GS199&gt;=24,INDEX($DN:$DN,$GR199+24),"")</f>
      </c>
      <c r="GB199">
        <f>IF($GS199&gt;=25,INDEX($DN:$DN,$GR199+25),"")</f>
      </c>
      <c r="GC199">
        <f>IF($GS199&gt;=26,INDEX($DN:$DN,$GR199+26),"")</f>
      </c>
      <c r="GD199">
        <f>IF($GS199&gt;=27,INDEX($DN:$DN,$GR199+27),"")</f>
      </c>
      <c r="GE199">
        <f>IF($GS199&gt;=28,INDEX($DN:$DN,$GR199+28),"")</f>
      </c>
      <c r="GF199">
        <f>IF($GS199&gt;=29,INDEX($DN:$DN,$GR199+29),"")</f>
      </c>
      <c r="GG199">
        <f>IF($GS199&gt;=30,INDEX($DN:$DN,$GR199+30),"")</f>
      </c>
      <c r="GH199">
        <f>IF($GS199&gt;=31,INDEX($DN:$DN,$GR199+31),"")</f>
      </c>
      <c r="GI199">
        <f>IF($GS199&gt;=32,INDEX($DN:$DN,$GR199+32),"")</f>
      </c>
      <c r="GJ199">
        <f>IF($GS199&gt;=33,INDEX($DN:$DN,$GR199+33),"")</f>
      </c>
      <c r="GK199">
        <f>IF($GS199&gt;=34,INDEX($DN:$DN,$GR199+34),"")</f>
      </c>
      <c r="GL199">
        <f>IF($GS199&gt;=35,INDEX($DN:$DN,$GR199+35),"")</f>
      </c>
      <c r="GM199">
        <f>IF($GS199&gt;=36,INDEX($DN:$DN,$GR199+36),"")</f>
      </c>
      <c r="GN199">
        <f>IF($GS199&gt;=37,INDEX($DN:$DN,$GR199+37),"")</f>
      </c>
      <c r="GO199">
        <f>IF($GS199&gt;=38,INDEX($DN:$DN,$GR199+38),"")</f>
      </c>
      <c r="GP199">
        <f>IF($GS199&gt;=39,INDEX($DN:$DN,$GR199+39),"")</f>
      </c>
      <c r="GQ199">
        <f>IF($GS199&gt;=40,INDEX($DN:$DN,$GR199+40),"")</f>
      </c>
      <c r="GR199">
        <f>IFERROR(MATCH($DL199,$DM$2:$DM$148,0)+1,0)</f>
      </c>
      <c r="GS199">
        <f>IFERROR(INDEX($DO$2:$DO$148,MATCH($DL199,$DM$2:$DM$148,0)),0)</f>
      </c>
      <c r="GT199">
        <f>IFERROR(MATCH($Z199,$DP$199:$FC$199,0),0)</f>
      </c>
      <c r="GU199">
        <f>IF($GT199&gt;0,INDEX($FD$199:$GQ$199,$GT199),"")</f>
      </c>
      <c r="GV199" t="s">
        <v>363</v>
      </c>
      <c r="GX199">
        <f>IF($JG199&gt;=1,INDEX($GV:$GV,$JF199+1),"")</f>
      </c>
      <c r="GY199">
        <f>IF($JG199&gt;=2,INDEX($GV:$GV,$JF199+2),"")</f>
      </c>
      <c r="GZ199">
        <f>IF($JG199&gt;=3,INDEX($GV:$GV,$JF199+3),"")</f>
      </c>
      <c r="HA199">
        <f>IF($JG199&gt;=4,INDEX($GV:$GV,$JF199+4),"")</f>
      </c>
      <c r="HB199">
        <f>IF($JG199&gt;=5,INDEX($GV:$GV,$JF199+5),"")</f>
      </c>
      <c r="HC199">
        <f>IF($JG199&gt;=6,INDEX($GV:$GV,$JF199+6),"")</f>
      </c>
      <c r="HD199">
        <f>IF($JG199&gt;=7,INDEX($GV:$GV,$JF199+7),"")</f>
      </c>
      <c r="HE199">
        <f>IF($JG199&gt;=8,INDEX($GV:$GV,$JF199+8),"")</f>
      </c>
      <c r="HF199">
        <f>IF($JG199&gt;=9,INDEX($GV:$GV,$JF199+9),"")</f>
      </c>
      <c r="HG199">
        <f>IF($JG199&gt;=10,INDEX($GV:$GV,$JF199+10),"")</f>
      </c>
      <c r="HH199">
        <f>IF($JG199&gt;=11,INDEX($GV:$GV,$JF199+11),"")</f>
      </c>
      <c r="HI199">
        <f>IF($JG199&gt;=12,INDEX($GV:$GV,$JF199+12),"")</f>
      </c>
      <c r="HJ199">
        <f>IF($JG199&gt;=13,INDEX($GV:$GV,$JF199+13),"")</f>
      </c>
      <c r="HK199">
        <f>IF($JG199&gt;=14,INDEX($GV:$GV,$JF199+14),"")</f>
      </c>
      <c r="HL199">
        <f>IF($JG199&gt;=15,INDEX($GV:$GV,$JF199+15),"")</f>
      </c>
      <c r="HM199">
        <f>IF($JG199&gt;=16,INDEX($GV:$GV,$JF199+16),"")</f>
      </c>
      <c r="HN199">
        <f>IF($JG199&gt;=17,INDEX($GV:$GV,$JF199+17),"")</f>
      </c>
      <c r="HO199">
        <f>IF($JG199&gt;=18,INDEX($GV:$GV,$JF199+18),"")</f>
      </c>
      <c r="HP199">
        <f>IF($JG199&gt;=19,INDEX($GV:$GV,$JF199+19),"")</f>
      </c>
      <c r="HQ199">
        <f>IF($JG199&gt;=20,INDEX($GV:$GV,$JF199+20),"")</f>
      </c>
      <c r="HR199">
        <f>IF($JG199&gt;=21,INDEX($GV:$GV,$JF199+21),"")</f>
      </c>
      <c r="HS199">
        <f>IF($JG199&gt;=22,INDEX($GV:$GV,$JF199+22),"")</f>
      </c>
      <c r="HT199">
        <f>IF($JG199&gt;=23,INDEX($GV:$GV,$JF199+23),"")</f>
      </c>
      <c r="HU199">
        <f>IF($JG199&gt;=24,INDEX($GV:$GV,$JF199+24),"")</f>
      </c>
      <c r="HV199">
        <f>IF($JG199&gt;=25,INDEX($GV:$GV,$JF199+25),"")</f>
      </c>
      <c r="HW199">
        <f>IF($JG199&gt;=26,INDEX($GV:$GV,$JF199+26),"")</f>
      </c>
      <c r="HX199">
        <f>IF($JG199&gt;=27,INDEX($GV:$GV,$JF199+27),"")</f>
      </c>
      <c r="HY199">
        <f>IF($JG199&gt;=28,INDEX($GV:$GV,$JF199+28),"")</f>
      </c>
      <c r="HZ199">
        <f>IF($JG199&gt;=29,INDEX($GV:$GV,$JF199+29),"")</f>
      </c>
      <c r="IA199">
        <f>IF($JG199&gt;=30,INDEX($GV:$GV,$JF199+30),"")</f>
      </c>
      <c r="IB199">
        <f>IF($JG199&gt;=31,INDEX($GV:$GV,$JF199+31),"")</f>
      </c>
      <c r="IC199">
        <f>IF($JG199&gt;=32,INDEX($GV:$GV,$JF199+32),"")</f>
      </c>
      <c r="ID199">
        <f>IF($JG199&gt;=33,INDEX($GV:$GV,$JF199+33),"")</f>
      </c>
      <c r="IE199">
        <f>IF($JG199&gt;=34,INDEX($GV:$GV,$JF199+34),"")</f>
      </c>
      <c r="IF199">
        <f>IF($JG199&gt;=35,INDEX($GV:$GV,$JF199+35),"")</f>
      </c>
      <c r="IG199">
        <f>IF($JG199&gt;=36,INDEX($GV:$GV,$JF199+36),"")</f>
      </c>
      <c r="IH199">
        <f>IF($JG199&gt;=37,INDEX($GV:$GV,$JF199+37),"")</f>
      </c>
      <c r="II199">
        <f>IF($JG199&gt;=38,INDEX($GV:$GV,$JF199+38),"")</f>
      </c>
      <c r="IJ199">
        <f>IF($JG199&gt;=39,INDEX($GV:$GV,$JF199+39),"")</f>
      </c>
      <c r="IK199">
        <f>IF($JG199&gt;=40,INDEX($GV:$GV,$JF199+40),"")</f>
      </c>
      <c r="IL199">
        <f>IF($JG199&gt;=41,INDEX($GV:$GV,$JF199+41),"")</f>
      </c>
      <c r="IM199">
        <f>IF($JG199&gt;=42,INDEX($GV:$GV,$JF199+42),"")</f>
      </c>
      <c r="IN199">
        <f>IF($JG199&gt;=43,INDEX($GV:$GV,$JF199+43),"")</f>
      </c>
      <c r="IO199">
        <f>IF($JG199&gt;=44,INDEX($GV:$GV,$JF199+44),"")</f>
      </c>
      <c r="IP199">
        <f>IF($JG199&gt;=45,INDEX($GV:$GV,$JF199+45),"")</f>
      </c>
      <c r="IQ199">
        <f>IF($JG199&gt;=46,INDEX($GV:$GV,$JF199+46),"")</f>
      </c>
      <c r="IR199">
        <f>IF($JG199&gt;=47,INDEX($GV:$GV,$JF199+47),"")</f>
      </c>
      <c r="IS199">
        <f>IF($JG199&gt;=48,INDEX($GV:$GV,$JF199+48),"")</f>
      </c>
      <c r="IT199">
        <f>IF($JG199&gt;=49,INDEX($GV:$GV,$JF199+49),"")</f>
      </c>
      <c r="IU199">
        <f>IF($JG199&gt;=50,INDEX($GV:$GV,$JF199+50),"")</f>
      </c>
      <c r="IV199">
        <f>IF($JG199&gt;=51,INDEX($GV:$GV,$JF199+51),"")</f>
      </c>
      <c r="IW199">
        <f>IF($JG199&gt;=52,INDEX($GV:$GV,$JF199+52),"")</f>
      </c>
      <c r="IX199">
        <f>IF($JG199&gt;=53,INDEX($GV:$GV,$JF199+53),"")</f>
      </c>
      <c r="IY199">
        <f>IF($JG199&gt;=54,INDEX($GV:$GV,$JF199+54),"")</f>
      </c>
      <c r="IZ199">
        <f>IF($JG199&gt;=55,INDEX($GV:$GV,$JF199+55),"")</f>
      </c>
      <c r="JA199">
        <f>IF($JG199&gt;=56,INDEX($GV:$GV,$JF199+56),"")</f>
      </c>
      <c r="JB199">
        <f>IF($JG199&gt;=57,INDEX($GV:$GV,$JF199+57),"")</f>
      </c>
      <c r="JC199">
        <f>IF($JG199&gt;=58,INDEX($GV:$GV,$JF199+58),"")</f>
      </c>
      <c r="JD199">
        <f>IF($JG199&gt;=59,INDEX($GV:$GV,$JF199+59),"")</f>
      </c>
      <c r="JE199">
        <f>IF($JG199&gt;=60,INDEX($GV:$GV,$JF199+60),"")</f>
      </c>
      <c r="JF199">
        <f>IFERROR(MATCH($GU199,$GV$2:$GV$322,0)+1,0)</f>
      </c>
      <c r="JG199">
        <f>IFERROR(INDEX($GW$2:$GW$322,MATCH($GU199,$GV$2:$GV$322,0)),0)</f>
      </c>
      <c r="JH199" t="s">
        <v>44</v>
      </c>
      <c r="JI199" t="s">
        <v>44</v>
      </c>
    </row>
    <row r="200" spans="1:269" x14ac:dyDescent="0.25">
      <c r="R200">
        <f>IF(OR($U200="",$Q200=""),"",IFERROR($U200/$Q200,0))</f>
      </c>
      <c r="S200">
        <f>IF($U200="","",
SUM($T200,$V200,$AA200,$W200,$Y200)*
(1-IF($AB200="",0,VALUE($AB200)/100)))</f>
      </c>
      <c r="T200">
        <f>IF($U200="","",$U200)</f>
      </c>
      <c r="V200">
        <f>IF($U200="","",
IF($O200="","",
IF(ISNUMBER(SEARCH("exempt",LOWER($O200))),0,
$U200*(VALUE(SUBSTITUTE($O200,"%",""))/100))))</f>
      </c>
      <c r="AC200">
        <f>IFERROR(IF(FIND(" - ",$K200)&gt;0,MID($K200,FIND(" - ",$K200)+3,LEN($K200)),""),"")</f>
      </c>
      <c r="AL200" t="s">
        <v>914</v>
      </c>
      <c r="AQ200" t="s">
        <v>915</v>
      </c>
      <c r="AT200">
        <f>IFERROR(LEFT($K200,FIND(" - ",$K200)-1),$K200)</f>
      </c>
      <c r="AW200">
        <f>IF($CL200&gt;=1,INDEX($AU:$AU,$CK200+1),"")</f>
      </c>
      <c r="AX200">
        <f>IF($CL200&gt;=2,INDEX($AU:$AU,$CK200+2),"")</f>
      </c>
      <c r="AY200">
        <f>IF($CL200&gt;=3,INDEX($AU:$AU,$CK200+3),"")</f>
      </c>
      <c r="AZ200">
        <f>IF($CL200&gt;=4,INDEX($AU:$AU,$CK200+4),"")</f>
      </c>
      <c r="BA200">
        <f>IF($CL200&gt;=5,INDEX($AU:$AU,$CK200+5),"")</f>
      </c>
      <c r="BB200">
        <f>IF($CL200&gt;=6,INDEX($AU:$AU,$CK200+6),"")</f>
      </c>
      <c r="BC200">
        <f>IF($CL200&gt;=7,INDEX($AU:$AU,$CK200+7),"")</f>
      </c>
      <c r="BD200">
        <f>IF($CL200&gt;=8,INDEX($AU:$AU,$CK200+8),"")</f>
      </c>
      <c r="BE200">
        <f>IF($CL200&gt;=9,INDEX($AU:$AU,$CK200+9),"")</f>
      </c>
      <c r="BF200">
        <f>IF($CL200&gt;=10,INDEX($AU:$AU,$CK200+10),"")</f>
      </c>
      <c r="BG200">
        <f>IF($CL200&gt;=11,INDEX($AU:$AU,$CK200+11),"")</f>
      </c>
      <c r="BH200">
        <f>IF($CL200&gt;=12,INDEX($AU:$AU,$CK200+12),"")</f>
      </c>
      <c r="BI200">
        <f>IF($CL200&gt;=13,INDEX($AU:$AU,$CK200+13),"")</f>
      </c>
      <c r="BJ200">
        <f>IF($CL200&gt;=14,INDEX($AU:$AU,$CK200+14),"")</f>
      </c>
      <c r="BK200">
        <f>IF($CL200&gt;=15,INDEX($AU:$AU,$CK200+15),"")</f>
      </c>
      <c r="BL200">
        <f>IF($CL200&gt;=16,INDEX($AU:$AU,$CK200+16),"")</f>
      </c>
      <c r="BM200">
        <f>IF($CL200&gt;=17,INDEX($AU:$AU,$CK200+17),"")</f>
      </c>
      <c r="BN200">
        <f>IF($CL200&gt;=18,INDEX($AU:$AU,$CK200+18),"")</f>
      </c>
      <c r="BO200">
        <f>IF($CL200&gt;=19,INDEX($AU:$AU,$CK200+19),"")</f>
      </c>
      <c r="BP200">
        <f>IF($CL200&gt;=20,INDEX($AU:$AU,$CK200+20),"")</f>
      </c>
      <c r="BQ200">
        <f>IF($CL200&gt;=21,INDEX($AU:$AU,$CK200+21),"")</f>
      </c>
      <c r="BR200">
        <f>IF($CL200&gt;=22,INDEX($AU:$AU,$CK200+22),"")</f>
      </c>
      <c r="BS200">
        <f>IF($CL200&gt;=23,INDEX($AU:$AU,$CK200+23),"")</f>
      </c>
      <c r="BT200">
        <f>IF($CL200&gt;=24,INDEX($AU:$AU,$CK200+24),"")</f>
      </c>
      <c r="BU200">
        <f>IF($CL200&gt;=25,INDEX($AU:$AU,$CK200+25),"")</f>
      </c>
      <c r="BV200">
        <f>IF($CL200&gt;=26,INDEX($AU:$AU,$CK200+26),"")</f>
      </c>
      <c r="BW200">
        <f>IF($CL200&gt;=27,INDEX($AU:$AU,$CK200+27),"")</f>
      </c>
      <c r="BX200">
        <f>IF($CL200&gt;=28,INDEX($AU:$AU,$CK200+28),"")</f>
      </c>
      <c r="BY200">
        <f>IF($CL200&gt;=29,INDEX($AU:$AU,$CK200+29),"")</f>
      </c>
      <c r="BZ200">
        <f>IF($CL200&gt;=30,INDEX($AU:$AU,$CK200+30),"")</f>
      </c>
      <c r="CA200">
        <f>IF($CL200&gt;=31,INDEX($AU:$AU,$CK200+31),"")</f>
      </c>
      <c r="CB200">
        <f>IF($CL200&gt;=32,INDEX($AU:$AU,$CK200+32),"")</f>
      </c>
      <c r="CC200">
        <f>IF($CL200&gt;=33,INDEX($AU:$AU,$CK200+33),"")</f>
      </c>
      <c r="CD200">
        <f>IF($CL200&gt;=34,INDEX($AU:$AU,$CK200+34),"")</f>
      </c>
      <c r="CE200">
        <f>IF($CL200&gt;=35,INDEX($AU:$AU,$CK200+35),"")</f>
      </c>
      <c r="CF200">
        <f>IF($CL200&gt;=36,INDEX($AU:$AU,$CK200+36),"")</f>
      </c>
      <c r="CG200">
        <f>IF($CL200&gt;=37,INDEX($AU:$AU,$CK200+37),"")</f>
      </c>
      <c r="CH200">
        <f>IF($CL200&gt;=38,INDEX($AU:$AU,$CK200+38),"")</f>
      </c>
      <c r="CI200">
        <f>IF($CL200&gt;=39,INDEX($AU:$AU,$CK200+39),"")</f>
      </c>
      <c r="CJ200">
        <f>IF($CL200&gt;=40,INDEX($AU:$AU,$CK200+40),"")</f>
      </c>
      <c r="CK200">
        <f>IFERROR(MATCH($AT200,$AU$2:$AU$133,0)+1,0)</f>
      </c>
      <c r="CL200">
        <f>IFERROR(INDEX($AV$2:$AV$133,MATCH($AT200,$AU$2:$AU$133,0)),0)</f>
      </c>
      <c r="CM200">
        <f>IFERROR(LEFT($L200,FIND(" - ",$L200)-1),$L200)</f>
      </c>
      <c r="CN200" t="s">
        <v>221</v>
      </c>
      <c r="CP200">
        <f>IF($DK200&gt;=1,INDEX($CN:$CN,$DJ200+1),"")</f>
      </c>
      <c r="CQ200">
        <f>IF($DK200&gt;=2,INDEX($CN:$CN,$DJ200+2),"")</f>
      </c>
      <c r="CR200">
        <f>IF($DK200&gt;=3,INDEX($CN:$CN,$DJ200+3),"")</f>
      </c>
      <c r="CS200">
        <f>IF($DK200&gt;=4,INDEX($CN:$CN,$DJ200+4),"")</f>
      </c>
      <c r="CT200">
        <f>IF($DK200&gt;=5,INDEX($CN:$CN,$DJ200+5),"")</f>
      </c>
      <c r="CU200">
        <f>IF($DK200&gt;=6,INDEX($CN:$CN,$DJ200+6),"")</f>
      </c>
      <c r="CV200">
        <f>IF($DK200&gt;=7,INDEX($CN:$CN,$DJ200+7),"")</f>
      </c>
      <c r="CW200">
        <f>IF($DK200&gt;=8,INDEX($CN:$CN,$DJ200+8),"")</f>
      </c>
      <c r="CX200">
        <f>IF($DK200&gt;=9,INDEX($CN:$CN,$DJ200+9),"")</f>
      </c>
      <c r="CY200">
        <f>IF($DK200&gt;=10,INDEX($CN:$CN,$DJ200+10),"")</f>
      </c>
      <c r="CZ200">
        <f>IF($DK200&gt;=11,INDEX($CN:$CN,$DJ200+11),"")</f>
      </c>
      <c r="DA200">
        <f>IF($DK200&gt;=12,INDEX($CN:$CN,$DJ200+12),"")</f>
      </c>
      <c r="DB200">
        <f>IF($DK200&gt;=13,INDEX($CN:$CN,$DJ200+13),"")</f>
      </c>
      <c r="DC200">
        <f>IF($DK200&gt;=14,INDEX($CN:$CN,$DJ200+14),"")</f>
      </c>
      <c r="DD200">
        <f>IF($DK200&gt;=15,INDEX($CN:$CN,$DJ200+15),"")</f>
      </c>
      <c r="DE200">
        <f>IF($DK200&gt;=16,INDEX($CN:$CN,$DJ200+16),"")</f>
      </c>
      <c r="DF200">
        <f>IF($DK200&gt;=17,INDEX($CN:$CN,$DJ200+17),"")</f>
      </c>
      <c r="DG200">
        <f>IF($DK200&gt;=18,INDEX($CN:$CN,$DJ200+18),"")</f>
      </c>
      <c r="DH200">
        <f>IF($DK200&gt;=19,INDEX($CN:$CN,$DJ200+19),"")</f>
      </c>
      <c r="DI200">
        <f>IF($DK200&gt;=20,INDEX($CN:$CN,$DJ200+20),"")</f>
      </c>
      <c r="DJ200">
        <f>IFERROR(MATCH($CM200,$CN$2:$CN$1089,0)+1,0)</f>
      </c>
      <c r="DK200">
        <f>IFERROR(INDEX($CO$2:$CO$1089,MATCH($CM200,$CN$2:$CN$1089,0)),0)</f>
      </c>
      <c r="DL200">
        <f>IFERROR(INDEX($AS:$AS,MATCH($O200,$AR:$AR,0))&amp;"","")</f>
      </c>
      <c r="DP200">
        <f>IF($GS200&gt;=1,INDEX($DM:$DM,$GR200+1),"")</f>
      </c>
      <c r="DQ200">
        <f>IF($GS200&gt;=2,INDEX($DM:$DM,$GR200+2),"")</f>
      </c>
      <c r="DR200">
        <f>IF($GS200&gt;=3,INDEX($DM:$DM,$GR200+3),"")</f>
      </c>
      <c r="DS200">
        <f>IF($GS200&gt;=4,INDEX($DM:$DM,$GR200+4),"")</f>
      </c>
      <c r="DT200">
        <f>IF($GS200&gt;=5,INDEX($DM:$DM,$GR200+5),"")</f>
      </c>
      <c r="DU200">
        <f>IF($GS200&gt;=6,INDEX($DM:$DM,$GR200+6),"")</f>
      </c>
      <c r="DV200">
        <f>IF($GS200&gt;=7,INDEX($DM:$DM,$GR200+7),"")</f>
      </c>
      <c r="DW200">
        <f>IF($GS200&gt;=8,INDEX($DM:$DM,$GR200+8),"")</f>
      </c>
      <c r="DX200">
        <f>IF($GS200&gt;=9,INDEX($DM:$DM,$GR200+9),"")</f>
      </c>
      <c r="DY200">
        <f>IF($GS200&gt;=10,INDEX($DM:$DM,$GR200+10),"")</f>
      </c>
      <c r="DZ200">
        <f>IF($GS200&gt;=11,INDEX($DM:$DM,$GR200+11),"")</f>
      </c>
      <c r="EA200">
        <f>IF($GS200&gt;=12,INDEX($DM:$DM,$GR200+12),"")</f>
      </c>
      <c r="EB200">
        <f>IF($GS200&gt;=13,INDEX($DM:$DM,$GR200+13),"")</f>
      </c>
      <c r="EC200">
        <f>IF($GS200&gt;=14,INDEX($DM:$DM,$GR200+14),"")</f>
      </c>
      <c r="ED200">
        <f>IF($GS200&gt;=15,INDEX($DM:$DM,$GR200+15),"")</f>
      </c>
      <c r="EE200">
        <f>IF($GS200&gt;=16,INDEX($DM:$DM,$GR200+16),"")</f>
      </c>
      <c r="EF200">
        <f>IF($GS200&gt;=17,INDEX($DM:$DM,$GR200+17),"")</f>
      </c>
      <c r="EG200">
        <f>IF($GS200&gt;=18,INDEX($DM:$DM,$GR200+18),"")</f>
      </c>
      <c r="EH200">
        <f>IF($GS200&gt;=19,INDEX($DM:$DM,$GR200+19),"")</f>
      </c>
      <c r="EI200">
        <f>IF($GS200&gt;=20,INDEX($DM:$DM,$GR200+20),"")</f>
      </c>
      <c r="EJ200">
        <f>IF($GS200&gt;=21,INDEX($DM:$DM,$GR200+21),"")</f>
      </c>
      <c r="EK200">
        <f>IF($GS200&gt;=22,INDEX($DM:$DM,$GR200+22),"")</f>
      </c>
      <c r="EL200">
        <f>IF($GS200&gt;=23,INDEX($DM:$DM,$GR200+23),"")</f>
      </c>
      <c r="EM200">
        <f>IF($GS200&gt;=24,INDEX($DM:$DM,$GR200+24),"")</f>
      </c>
      <c r="EN200">
        <f>IF($GS200&gt;=25,INDEX($DM:$DM,$GR200+25),"")</f>
      </c>
      <c r="EO200">
        <f>IF($GS200&gt;=26,INDEX($DM:$DM,$GR200+26),"")</f>
      </c>
      <c r="EP200">
        <f>IF($GS200&gt;=27,INDEX($DM:$DM,$GR200+27),"")</f>
      </c>
      <c r="EQ200">
        <f>IF($GS200&gt;=28,INDEX($DM:$DM,$GR200+28),"")</f>
      </c>
      <c r="ER200">
        <f>IF($GS200&gt;=29,INDEX($DM:$DM,$GR200+29),"")</f>
      </c>
      <c r="ES200">
        <f>IF($GS200&gt;=30,INDEX($DM:$DM,$GR200+30),"")</f>
      </c>
      <c r="ET200">
        <f>IF($GS200&gt;=31,INDEX($DM:$DM,$GR200+31),"")</f>
      </c>
      <c r="EU200">
        <f>IF($GS200&gt;=32,INDEX($DM:$DM,$GR200+32),"")</f>
      </c>
      <c r="EV200">
        <f>IF($GS200&gt;=33,INDEX($DM:$DM,$GR200+33),"")</f>
      </c>
      <c r="EW200">
        <f>IF($GS200&gt;=34,INDEX($DM:$DM,$GR200+34),"")</f>
      </c>
      <c r="EX200">
        <f>IF($GS200&gt;=35,INDEX($DM:$DM,$GR200+35),"")</f>
      </c>
      <c r="EY200">
        <f>IF($GS200&gt;=36,INDEX($DM:$DM,$GR200+36),"")</f>
      </c>
      <c r="EZ200">
        <f>IF($GS200&gt;=37,INDEX($DM:$DM,$GR200+37),"")</f>
      </c>
      <c r="FA200">
        <f>IF($GS200&gt;=38,INDEX($DM:$DM,$GR200+38),"")</f>
      </c>
      <c r="FB200">
        <f>IF($GS200&gt;=39,INDEX($DM:$DM,$GR200+39),"")</f>
      </c>
      <c r="FC200">
        <f>IF($GS200&gt;=40,INDEX($DM:$DM,$GR200+40),"")</f>
      </c>
      <c r="FD200">
        <f>IF($GS200&gt;=1,INDEX($DN:$DN,$GR200+1),"")</f>
      </c>
      <c r="FE200">
        <f>IF($GS200&gt;=2,INDEX($DN:$DN,$GR200+2),"")</f>
      </c>
      <c r="FF200">
        <f>IF($GS200&gt;=3,INDEX($DN:$DN,$GR200+3),"")</f>
      </c>
      <c r="FG200">
        <f>IF($GS200&gt;=4,INDEX($DN:$DN,$GR200+4),"")</f>
      </c>
      <c r="FH200">
        <f>IF($GS200&gt;=5,INDEX($DN:$DN,$GR200+5),"")</f>
      </c>
      <c r="FI200">
        <f>IF($GS200&gt;=6,INDEX($DN:$DN,$GR200+6),"")</f>
      </c>
      <c r="FJ200">
        <f>IF($GS200&gt;=7,INDEX($DN:$DN,$GR200+7),"")</f>
      </c>
      <c r="FK200">
        <f>IF($GS200&gt;=8,INDEX($DN:$DN,$GR200+8),"")</f>
      </c>
      <c r="FL200">
        <f>IF($GS200&gt;=9,INDEX($DN:$DN,$GR200+9),"")</f>
      </c>
      <c r="FM200">
        <f>IF($GS200&gt;=10,INDEX($DN:$DN,$GR200+10),"")</f>
      </c>
      <c r="FN200">
        <f>IF($GS200&gt;=11,INDEX($DN:$DN,$GR200+11),"")</f>
      </c>
      <c r="FO200">
        <f>IF($GS200&gt;=12,INDEX($DN:$DN,$GR200+12),"")</f>
      </c>
      <c r="FP200">
        <f>IF($GS200&gt;=13,INDEX($DN:$DN,$GR200+13),"")</f>
      </c>
      <c r="FQ200">
        <f>IF($GS200&gt;=14,INDEX($DN:$DN,$GR200+14),"")</f>
      </c>
      <c r="FR200">
        <f>IF($GS200&gt;=15,INDEX($DN:$DN,$GR200+15),"")</f>
      </c>
      <c r="FS200">
        <f>IF($GS200&gt;=16,INDEX($DN:$DN,$GR200+16),"")</f>
      </c>
      <c r="FT200">
        <f>IF($GS200&gt;=17,INDEX($DN:$DN,$GR200+17),"")</f>
      </c>
      <c r="FU200">
        <f>IF($GS200&gt;=18,INDEX($DN:$DN,$GR200+18),"")</f>
      </c>
      <c r="FV200">
        <f>IF($GS200&gt;=19,INDEX($DN:$DN,$GR200+19),"")</f>
      </c>
      <c r="FW200">
        <f>IF($GS200&gt;=20,INDEX($DN:$DN,$GR200+20),"")</f>
      </c>
      <c r="FX200">
        <f>IF($GS200&gt;=21,INDEX($DN:$DN,$GR200+21),"")</f>
      </c>
      <c r="FY200">
        <f>IF($GS200&gt;=22,INDEX($DN:$DN,$GR200+22),"")</f>
      </c>
      <c r="FZ200">
        <f>IF($GS200&gt;=23,INDEX($DN:$DN,$GR200+23),"")</f>
      </c>
      <c r="GA200">
        <f>IF($GS200&gt;=24,INDEX($DN:$DN,$GR200+24),"")</f>
      </c>
      <c r="GB200">
        <f>IF($GS200&gt;=25,INDEX($DN:$DN,$GR200+25),"")</f>
      </c>
      <c r="GC200">
        <f>IF($GS200&gt;=26,INDEX($DN:$DN,$GR200+26),"")</f>
      </c>
      <c r="GD200">
        <f>IF($GS200&gt;=27,INDEX($DN:$DN,$GR200+27),"")</f>
      </c>
      <c r="GE200">
        <f>IF($GS200&gt;=28,INDEX($DN:$DN,$GR200+28),"")</f>
      </c>
      <c r="GF200">
        <f>IF($GS200&gt;=29,INDEX($DN:$DN,$GR200+29),"")</f>
      </c>
      <c r="GG200">
        <f>IF($GS200&gt;=30,INDEX($DN:$DN,$GR200+30),"")</f>
      </c>
      <c r="GH200">
        <f>IF($GS200&gt;=31,INDEX($DN:$DN,$GR200+31),"")</f>
      </c>
      <c r="GI200">
        <f>IF($GS200&gt;=32,INDEX($DN:$DN,$GR200+32),"")</f>
      </c>
      <c r="GJ200">
        <f>IF($GS200&gt;=33,INDEX($DN:$DN,$GR200+33),"")</f>
      </c>
      <c r="GK200">
        <f>IF($GS200&gt;=34,INDEX($DN:$DN,$GR200+34),"")</f>
      </c>
      <c r="GL200">
        <f>IF($GS200&gt;=35,INDEX($DN:$DN,$GR200+35),"")</f>
      </c>
      <c r="GM200">
        <f>IF($GS200&gt;=36,INDEX($DN:$DN,$GR200+36),"")</f>
      </c>
      <c r="GN200">
        <f>IF($GS200&gt;=37,INDEX($DN:$DN,$GR200+37),"")</f>
      </c>
      <c r="GO200">
        <f>IF($GS200&gt;=38,INDEX($DN:$DN,$GR200+38),"")</f>
      </c>
      <c r="GP200">
        <f>IF($GS200&gt;=39,INDEX($DN:$DN,$GR200+39),"")</f>
      </c>
      <c r="GQ200">
        <f>IF($GS200&gt;=40,INDEX($DN:$DN,$GR200+40),"")</f>
      </c>
      <c r="GR200">
        <f>IFERROR(MATCH($DL200,$DM$2:$DM$148,0)+1,0)</f>
      </c>
      <c r="GS200">
        <f>IFERROR(INDEX($DO$2:$DO$148,MATCH($DL200,$DM$2:$DM$148,0)),0)</f>
      </c>
      <c r="GT200">
        <f>IFERROR(MATCH($Z200,$DP$200:$FC$200,0),0)</f>
      </c>
      <c r="GU200">
        <f>IF($GT200&gt;0,INDEX($FD$200:$GQ$200,$GT200),"")</f>
      </c>
      <c r="GV200" t="s">
        <v>369</v>
      </c>
      <c r="GX200">
        <f>IF($JG200&gt;=1,INDEX($GV:$GV,$JF200+1),"")</f>
      </c>
      <c r="GY200">
        <f>IF($JG200&gt;=2,INDEX($GV:$GV,$JF200+2),"")</f>
      </c>
      <c r="GZ200">
        <f>IF($JG200&gt;=3,INDEX($GV:$GV,$JF200+3),"")</f>
      </c>
      <c r="HA200">
        <f>IF($JG200&gt;=4,INDEX($GV:$GV,$JF200+4),"")</f>
      </c>
      <c r="HB200">
        <f>IF($JG200&gt;=5,INDEX($GV:$GV,$JF200+5),"")</f>
      </c>
      <c r="HC200">
        <f>IF($JG200&gt;=6,INDEX($GV:$GV,$JF200+6),"")</f>
      </c>
      <c r="HD200">
        <f>IF($JG200&gt;=7,INDEX($GV:$GV,$JF200+7),"")</f>
      </c>
      <c r="HE200">
        <f>IF($JG200&gt;=8,INDEX($GV:$GV,$JF200+8),"")</f>
      </c>
      <c r="HF200">
        <f>IF($JG200&gt;=9,INDEX($GV:$GV,$JF200+9),"")</f>
      </c>
      <c r="HG200">
        <f>IF($JG200&gt;=10,INDEX($GV:$GV,$JF200+10),"")</f>
      </c>
      <c r="HH200">
        <f>IF($JG200&gt;=11,INDEX($GV:$GV,$JF200+11),"")</f>
      </c>
      <c r="HI200">
        <f>IF($JG200&gt;=12,INDEX($GV:$GV,$JF200+12),"")</f>
      </c>
      <c r="HJ200">
        <f>IF($JG200&gt;=13,INDEX($GV:$GV,$JF200+13),"")</f>
      </c>
      <c r="HK200">
        <f>IF($JG200&gt;=14,INDEX($GV:$GV,$JF200+14),"")</f>
      </c>
      <c r="HL200">
        <f>IF($JG200&gt;=15,INDEX($GV:$GV,$JF200+15),"")</f>
      </c>
      <c r="HM200">
        <f>IF($JG200&gt;=16,INDEX($GV:$GV,$JF200+16),"")</f>
      </c>
      <c r="HN200">
        <f>IF($JG200&gt;=17,INDEX($GV:$GV,$JF200+17),"")</f>
      </c>
      <c r="HO200">
        <f>IF($JG200&gt;=18,INDEX($GV:$GV,$JF200+18),"")</f>
      </c>
      <c r="HP200">
        <f>IF($JG200&gt;=19,INDEX($GV:$GV,$JF200+19),"")</f>
      </c>
      <c r="HQ200">
        <f>IF($JG200&gt;=20,INDEX($GV:$GV,$JF200+20),"")</f>
      </c>
      <c r="HR200">
        <f>IF($JG200&gt;=21,INDEX($GV:$GV,$JF200+21),"")</f>
      </c>
      <c r="HS200">
        <f>IF($JG200&gt;=22,INDEX($GV:$GV,$JF200+22),"")</f>
      </c>
      <c r="HT200">
        <f>IF($JG200&gt;=23,INDEX($GV:$GV,$JF200+23),"")</f>
      </c>
      <c r="HU200">
        <f>IF($JG200&gt;=24,INDEX($GV:$GV,$JF200+24),"")</f>
      </c>
      <c r="HV200">
        <f>IF($JG200&gt;=25,INDEX($GV:$GV,$JF200+25),"")</f>
      </c>
      <c r="HW200">
        <f>IF($JG200&gt;=26,INDEX($GV:$GV,$JF200+26),"")</f>
      </c>
      <c r="HX200">
        <f>IF($JG200&gt;=27,INDEX($GV:$GV,$JF200+27),"")</f>
      </c>
      <c r="HY200">
        <f>IF($JG200&gt;=28,INDEX($GV:$GV,$JF200+28),"")</f>
      </c>
      <c r="HZ200">
        <f>IF($JG200&gt;=29,INDEX($GV:$GV,$JF200+29),"")</f>
      </c>
      <c r="IA200">
        <f>IF($JG200&gt;=30,INDEX($GV:$GV,$JF200+30),"")</f>
      </c>
      <c r="IB200">
        <f>IF($JG200&gt;=31,INDEX($GV:$GV,$JF200+31),"")</f>
      </c>
      <c r="IC200">
        <f>IF($JG200&gt;=32,INDEX($GV:$GV,$JF200+32),"")</f>
      </c>
      <c r="ID200">
        <f>IF($JG200&gt;=33,INDEX($GV:$GV,$JF200+33),"")</f>
      </c>
      <c r="IE200">
        <f>IF($JG200&gt;=34,INDEX($GV:$GV,$JF200+34),"")</f>
      </c>
      <c r="IF200">
        <f>IF($JG200&gt;=35,INDEX($GV:$GV,$JF200+35),"")</f>
      </c>
      <c r="IG200">
        <f>IF($JG200&gt;=36,INDEX($GV:$GV,$JF200+36),"")</f>
      </c>
      <c r="IH200">
        <f>IF($JG200&gt;=37,INDEX($GV:$GV,$JF200+37),"")</f>
      </c>
      <c r="II200">
        <f>IF($JG200&gt;=38,INDEX($GV:$GV,$JF200+38),"")</f>
      </c>
      <c r="IJ200">
        <f>IF($JG200&gt;=39,INDEX($GV:$GV,$JF200+39),"")</f>
      </c>
      <c r="IK200">
        <f>IF($JG200&gt;=40,INDEX($GV:$GV,$JF200+40),"")</f>
      </c>
      <c r="IL200">
        <f>IF($JG200&gt;=41,INDEX($GV:$GV,$JF200+41),"")</f>
      </c>
      <c r="IM200">
        <f>IF($JG200&gt;=42,INDEX($GV:$GV,$JF200+42),"")</f>
      </c>
      <c r="IN200">
        <f>IF($JG200&gt;=43,INDEX($GV:$GV,$JF200+43),"")</f>
      </c>
      <c r="IO200">
        <f>IF($JG200&gt;=44,INDEX($GV:$GV,$JF200+44),"")</f>
      </c>
      <c r="IP200">
        <f>IF($JG200&gt;=45,INDEX($GV:$GV,$JF200+45),"")</f>
      </c>
      <c r="IQ200">
        <f>IF($JG200&gt;=46,INDEX($GV:$GV,$JF200+46),"")</f>
      </c>
      <c r="IR200">
        <f>IF($JG200&gt;=47,INDEX($GV:$GV,$JF200+47),"")</f>
      </c>
      <c r="IS200">
        <f>IF($JG200&gt;=48,INDEX($GV:$GV,$JF200+48),"")</f>
      </c>
      <c r="IT200">
        <f>IF($JG200&gt;=49,INDEX($GV:$GV,$JF200+49),"")</f>
      </c>
      <c r="IU200">
        <f>IF($JG200&gt;=50,INDEX($GV:$GV,$JF200+50),"")</f>
      </c>
      <c r="IV200">
        <f>IF($JG200&gt;=51,INDEX($GV:$GV,$JF200+51),"")</f>
      </c>
      <c r="IW200">
        <f>IF($JG200&gt;=52,INDEX($GV:$GV,$JF200+52),"")</f>
      </c>
      <c r="IX200">
        <f>IF($JG200&gt;=53,INDEX($GV:$GV,$JF200+53),"")</f>
      </c>
      <c r="IY200">
        <f>IF($JG200&gt;=54,INDEX($GV:$GV,$JF200+54),"")</f>
      </c>
      <c r="IZ200">
        <f>IF($JG200&gt;=55,INDEX($GV:$GV,$JF200+55),"")</f>
      </c>
      <c r="JA200">
        <f>IF($JG200&gt;=56,INDEX($GV:$GV,$JF200+56),"")</f>
      </c>
      <c r="JB200">
        <f>IF($JG200&gt;=57,INDEX($GV:$GV,$JF200+57),"")</f>
      </c>
      <c r="JC200">
        <f>IF($JG200&gt;=58,INDEX($GV:$GV,$JF200+58),"")</f>
      </c>
      <c r="JD200">
        <f>IF($JG200&gt;=59,INDEX($GV:$GV,$JF200+59),"")</f>
      </c>
      <c r="JE200">
        <f>IF($JG200&gt;=60,INDEX($GV:$GV,$JF200+60),"")</f>
      </c>
      <c r="JF200">
        <f>IFERROR(MATCH($GU200,$GV$2:$GV$322,0)+1,0)</f>
      </c>
      <c r="JG200">
        <f>IFERROR(INDEX($GW$2:$GW$322,MATCH($GU200,$GV$2:$GV$322,0)),0)</f>
      </c>
      <c r="JH200" t="s">
        <v>44</v>
      </c>
      <c r="JI200" t="s">
        <v>44</v>
      </c>
    </row>
    <row r="201" spans="1:269" x14ac:dyDescent="0.25">
      <c r="R201">
        <f>IF(OR($U201="",$Q201=""),"",IFERROR($U201/$Q201,0))</f>
      </c>
      <c r="S201">
        <f>IF($U201="","",
SUM($T201,$V201,$AA201,$W201,$Y201)*
(1-IF($AB201="",0,VALUE($AB201)/100)))</f>
      </c>
      <c r="T201">
        <f>IF($U201="","",$U201)</f>
      </c>
      <c r="V201">
        <f>IF($U201="","",
IF($O201="","",
IF(ISNUMBER(SEARCH("exempt",LOWER($O201))),0,
$U201*(VALUE(SUBSTITUTE($O201,"%",""))/100))))</f>
      </c>
      <c r="AC201">
        <f>IFERROR(IF(FIND(" - ",$K201)&gt;0,MID($K201,FIND(" - ",$K201)+3,LEN($K201)),""),"")</f>
      </c>
      <c r="AL201" t="s">
        <v>916</v>
      </c>
      <c r="AQ201" t="s">
        <v>917</v>
      </c>
      <c r="AT201">
        <f>IFERROR(LEFT($K201,FIND(" - ",$K201)-1),$K201)</f>
      </c>
      <c r="AW201">
        <f>IF($CL201&gt;=1,INDEX($AU:$AU,$CK201+1),"")</f>
      </c>
      <c r="AX201">
        <f>IF($CL201&gt;=2,INDEX($AU:$AU,$CK201+2),"")</f>
      </c>
      <c r="AY201">
        <f>IF($CL201&gt;=3,INDEX($AU:$AU,$CK201+3),"")</f>
      </c>
      <c r="AZ201">
        <f>IF($CL201&gt;=4,INDEX($AU:$AU,$CK201+4),"")</f>
      </c>
      <c r="BA201">
        <f>IF($CL201&gt;=5,INDEX($AU:$AU,$CK201+5),"")</f>
      </c>
      <c r="BB201">
        <f>IF($CL201&gt;=6,INDEX($AU:$AU,$CK201+6),"")</f>
      </c>
      <c r="BC201">
        <f>IF($CL201&gt;=7,INDEX($AU:$AU,$CK201+7),"")</f>
      </c>
      <c r="BD201">
        <f>IF($CL201&gt;=8,INDEX($AU:$AU,$CK201+8),"")</f>
      </c>
      <c r="BE201">
        <f>IF($CL201&gt;=9,INDEX($AU:$AU,$CK201+9),"")</f>
      </c>
      <c r="BF201">
        <f>IF($CL201&gt;=10,INDEX($AU:$AU,$CK201+10),"")</f>
      </c>
      <c r="BG201">
        <f>IF($CL201&gt;=11,INDEX($AU:$AU,$CK201+11),"")</f>
      </c>
      <c r="BH201">
        <f>IF($CL201&gt;=12,INDEX($AU:$AU,$CK201+12),"")</f>
      </c>
      <c r="BI201">
        <f>IF($CL201&gt;=13,INDEX($AU:$AU,$CK201+13),"")</f>
      </c>
      <c r="BJ201">
        <f>IF($CL201&gt;=14,INDEX($AU:$AU,$CK201+14),"")</f>
      </c>
      <c r="BK201">
        <f>IF($CL201&gt;=15,INDEX($AU:$AU,$CK201+15),"")</f>
      </c>
      <c r="BL201">
        <f>IF($CL201&gt;=16,INDEX($AU:$AU,$CK201+16),"")</f>
      </c>
      <c r="BM201">
        <f>IF($CL201&gt;=17,INDEX($AU:$AU,$CK201+17),"")</f>
      </c>
      <c r="BN201">
        <f>IF($CL201&gt;=18,INDEX($AU:$AU,$CK201+18),"")</f>
      </c>
      <c r="BO201">
        <f>IF($CL201&gt;=19,INDEX($AU:$AU,$CK201+19),"")</f>
      </c>
      <c r="BP201">
        <f>IF($CL201&gt;=20,INDEX($AU:$AU,$CK201+20),"")</f>
      </c>
      <c r="BQ201">
        <f>IF($CL201&gt;=21,INDEX($AU:$AU,$CK201+21),"")</f>
      </c>
      <c r="BR201">
        <f>IF($CL201&gt;=22,INDEX($AU:$AU,$CK201+22),"")</f>
      </c>
      <c r="BS201">
        <f>IF($CL201&gt;=23,INDEX($AU:$AU,$CK201+23),"")</f>
      </c>
      <c r="BT201">
        <f>IF($CL201&gt;=24,INDEX($AU:$AU,$CK201+24),"")</f>
      </c>
      <c r="BU201">
        <f>IF($CL201&gt;=25,INDEX($AU:$AU,$CK201+25),"")</f>
      </c>
      <c r="BV201">
        <f>IF($CL201&gt;=26,INDEX($AU:$AU,$CK201+26),"")</f>
      </c>
      <c r="BW201">
        <f>IF($CL201&gt;=27,INDEX($AU:$AU,$CK201+27),"")</f>
      </c>
      <c r="BX201">
        <f>IF($CL201&gt;=28,INDEX($AU:$AU,$CK201+28),"")</f>
      </c>
      <c r="BY201">
        <f>IF($CL201&gt;=29,INDEX($AU:$AU,$CK201+29),"")</f>
      </c>
      <c r="BZ201">
        <f>IF($CL201&gt;=30,INDEX($AU:$AU,$CK201+30),"")</f>
      </c>
      <c r="CA201">
        <f>IF($CL201&gt;=31,INDEX($AU:$AU,$CK201+31),"")</f>
      </c>
      <c r="CB201">
        <f>IF($CL201&gt;=32,INDEX($AU:$AU,$CK201+32),"")</f>
      </c>
      <c r="CC201">
        <f>IF($CL201&gt;=33,INDEX($AU:$AU,$CK201+33),"")</f>
      </c>
      <c r="CD201">
        <f>IF($CL201&gt;=34,INDEX($AU:$AU,$CK201+34),"")</f>
      </c>
      <c r="CE201">
        <f>IF($CL201&gt;=35,INDEX($AU:$AU,$CK201+35),"")</f>
      </c>
      <c r="CF201">
        <f>IF($CL201&gt;=36,INDEX($AU:$AU,$CK201+36),"")</f>
      </c>
      <c r="CG201">
        <f>IF($CL201&gt;=37,INDEX($AU:$AU,$CK201+37),"")</f>
      </c>
      <c r="CH201">
        <f>IF($CL201&gt;=38,INDEX($AU:$AU,$CK201+38),"")</f>
      </c>
      <c r="CI201">
        <f>IF($CL201&gt;=39,INDEX($AU:$AU,$CK201+39),"")</f>
      </c>
      <c r="CJ201">
        <f>IF($CL201&gt;=40,INDEX($AU:$AU,$CK201+40),"")</f>
      </c>
      <c r="CK201">
        <f>IFERROR(MATCH($AT201,$AU$2:$AU$133,0)+1,0)</f>
      </c>
      <c r="CL201">
        <f>IFERROR(INDEX($AV$2:$AV$133,MATCH($AT201,$AU$2:$AU$133,0)),0)</f>
      </c>
      <c r="CM201">
        <f>IFERROR(LEFT($L201,FIND(" - ",$L201)-1),$L201)</f>
      </c>
      <c r="CN201" t="s">
        <v>918</v>
      </c>
      <c r="CO201">
        <v>1</v>
      </c>
      <c r="CP201">
        <f>IF($DK201&gt;=1,INDEX($CN:$CN,$DJ201+1),"")</f>
      </c>
      <c r="CQ201">
        <f>IF($DK201&gt;=2,INDEX($CN:$CN,$DJ201+2),"")</f>
      </c>
      <c r="CR201">
        <f>IF($DK201&gt;=3,INDEX($CN:$CN,$DJ201+3),"")</f>
      </c>
      <c r="CS201">
        <f>IF($DK201&gt;=4,INDEX($CN:$CN,$DJ201+4),"")</f>
      </c>
      <c r="CT201">
        <f>IF($DK201&gt;=5,INDEX($CN:$CN,$DJ201+5),"")</f>
      </c>
      <c r="CU201">
        <f>IF($DK201&gt;=6,INDEX($CN:$CN,$DJ201+6),"")</f>
      </c>
      <c r="CV201">
        <f>IF($DK201&gt;=7,INDEX($CN:$CN,$DJ201+7),"")</f>
      </c>
      <c r="CW201">
        <f>IF($DK201&gt;=8,INDEX($CN:$CN,$DJ201+8),"")</f>
      </c>
      <c r="CX201">
        <f>IF($DK201&gt;=9,INDEX($CN:$CN,$DJ201+9),"")</f>
      </c>
      <c r="CY201">
        <f>IF($DK201&gt;=10,INDEX($CN:$CN,$DJ201+10),"")</f>
      </c>
      <c r="CZ201">
        <f>IF($DK201&gt;=11,INDEX($CN:$CN,$DJ201+11),"")</f>
      </c>
      <c r="DA201">
        <f>IF($DK201&gt;=12,INDEX($CN:$CN,$DJ201+12),"")</f>
      </c>
      <c r="DB201">
        <f>IF($DK201&gt;=13,INDEX($CN:$CN,$DJ201+13),"")</f>
      </c>
      <c r="DC201">
        <f>IF($DK201&gt;=14,INDEX($CN:$CN,$DJ201+14),"")</f>
      </c>
      <c r="DD201">
        <f>IF($DK201&gt;=15,INDEX($CN:$CN,$DJ201+15),"")</f>
      </c>
      <c r="DE201">
        <f>IF($DK201&gt;=16,INDEX($CN:$CN,$DJ201+16),"")</f>
      </c>
      <c r="DF201">
        <f>IF($DK201&gt;=17,INDEX($CN:$CN,$DJ201+17),"")</f>
      </c>
      <c r="DG201">
        <f>IF($DK201&gt;=18,INDEX($CN:$CN,$DJ201+18),"")</f>
      </c>
      <c r="DH201">
        <f>IF($DK201&gt;=19,INDEX($CN:$CN,$DJ201+19),"")</f>
      </c>
      <c r="DI201">
        <f>IF($DK201&gt;=20,INDEX($CN:$CN,$DJ201+20),"")</f>
      </c>
      <c r="DJ201">
        <f>IFERROR(MATCH($CM201,$CN$2:$CN$1089,0)+1,0)</f>
      </c>
      <c r="DK201">
        <f>IFERROR(INDEX($CO$2:$CO$1089,MATCH($CM201,$CN$2:$CN$1089,0)),0)</f>
      </c>
      <c r="DL201">
        <f>IFERROR(INDEX($AS:$AS,MATCH($O201,$AR:$AR,0))&amp;"","")</f>
      </c>
      <c r="DP201">
        <f>IF($GS201&gt;=1,INDEX($DM:$DM,$GR201+1),"")</f>
      </c>
      <c r="DQ201">
        <f>IF($GS201&gt;=2,INDEX($DM:$DM,$GR201+2),"")</f>
      </c>
      <c r="DR201">
        <f>IF($GS201&gt;=3,INDEX($DM:$DM,$GR201+3),"")</f>
      </c>
      <c r="DS201">
        <f>IF($GS201&gt;=4,INDEX($DM:$DM,$GR201+4),"")</f>
      </c>
      <c r="DT201">
        <f>IF($GS201&gt;=5,INDEX($DM:$DM,$GR201+5),"")</f>
      </c>
      <c r="DU201">
        <f>IF($GS201&gt;=6,INDEX($DM:$DM,$GR201+6),"")</f>
      </c>
      <c r="DV201">
        <f>IF($GS201&gt;=7,INDEX($DM:$DM,$GR201+7),"")</f>
      </c>
      <c r="DW201">
        <f>IF($GS201&gt;=8,INDEX($DM:$DM,$GR201+8),"")</f>
      </c>
      <c r="DX201">
        <f>IF($GS201&gt;=9,INDEX($DM:$DM,$GR201+9),"")</f>
      </c>
      <c r="DY201">
        <f>IF($GS201&gt;=10,INDEX($DM:$DM,$GR201+10),"")</f>
      </c>
      <c r="DZ201">
        <f>IF($GS201&gt;=11,INDEX($DM:$DM,$GR201+11),"")</f>
      </c>
      <c r="EA201">
        <f>IF($GS201&gt;=12,INDEX($DM:$DM,$GR201+12),"")</f>
      </c>
      <c r="EB201">
        <f>IF($GS201&gt;=13,INDEX($DM:$DM,$GR201+13),"")</f>
      </c>
      <c r="EC201">
        <f>IF($GS201&gt;=14,INDEX($DM:$DM,$GR201+14),"")</f>
      </c>
      <c r="ED201">
        <f>IF($GS201&gt;=15,INDEX($DM:$DM,$GR201+15),"")</f>
      </c>
      <c r="EE201">
        <f>IF($GS201&gt;=16,INDEX($DM:$DM,$GR201+16),"")</f>
      </c>
      <c r="EF201">
        <f>IF($GS201&gt;=17,INDEX($DM:$DM,$GR201+17),"")</f>
      </c>
      <c r="EG201">
        <f>IF($GS201&gt;=18,INDEX($DM:$DM,$GR201+18),"")</f>
      </c>
      <c r="EH201">
        <f>IF($GS201&gt;=19,INDEX($DM:$DM,$GR201+19),"")</f>
      </c>
      <c r="EI201">
        <f>IF($GS201&gt;=20,INDEX($DM:$DM,$GR201+20),"")</f>
      </c>
      <c r="EJ201">
        <f>IF($GS201&gt;=21,INDEX($DM:$DM,$GR201+21),"")</f>
      </c>
      <c r="EK201">
        <f>IF($GS201&gt;=22,INDEX($DM:$DM,$GR201+22),"")</f>
      </c>
      <c r="EL201">
        <f>IF($GS201&gt;=23,INDEX($DM:$DM,$GR201+23),"")</f>
      </c>
      <c r="EM201">
        <f>IF($GS201&gt;=24,INDEX($DM:$DM,$GR201+24),"")</f>
      </c>
      <c r="EN201">
        <f>IF($GS201&gt;=25,INDEX($DM:$DM,$GR201+25),"")</f>
      </c>
      <c r="EO201">
        <f>IF($GS201&gt;=26,INDEX($DM:$DM,$GR201+26),"")</f>
      </c>
      <c r="EP201">
        <f>IF($GS201&gt;=27,INDEX($DM:$DM,$GR201+27),"")</f>
      </c>
      <c r="EQ201">
        <f>IF($GS201&gt;=28,INDEX($DM:$DM,$GR201+28),"")</f>
      </c>
      <c r="ER201">
        <f>IF($GS201&gt;=29,INDEX($DM:$DM,$GR201+29),"")</f>
      </c>
      <c r="ES201">
        <f>IF($GS201&gt;=30,INDEX($DM:$DM,$GR201+30),"")</f>
      </c>
      <c r="ET201">
        <f>IF($GS201&gt;=31,INDEX($DM:$DM,$GR201+31),"")</f>
      </c>
      <c r="EU201">
        <f>IF($GS201&gt;=32,INDEX($DM:$DM,$GR201+32),"")</f>
      </c>
      <c r="EV201">
        <f>IF($GS201&gt;=33,INDEX($DM:$DM,$GR201+33),"")</f>
      </c>
      <c r="EW201">
        <f>IF($GS201&gt;=34,INDEX($DM:$DM,$GR201+34),"")</f>
      </c>
      <c r="EX201">
        <f>IF($GS201&gt;=35,INDEX($DM:$DM,$GR201+35),"")</f>
      </c>
      <c r="EY201">
        <f>IF($GS201&gt;=36,INDEX($DM:$DM,$GR201+36),"")</f>
      </c>
      <c r="EZ201">
        <f>IF($GS201&gt;=37,INDEX($DM:$DM,$GR201+37),"")</f>
      </c>
      <c r="FA201">
        <f>IF($GS201&gt;=38,INDEX($DM:$DM,$GR201+38),"")</f>
      </c>
      <c r="FB201">
        <f>IF($GS201&gt;=39,INDEX($DM:$DM,$GR201+39),"")</f>
      </c>
      <c r="FC201">
        <f>IF($GS201&gt;=40,INDEX($DM:$DM,$GR201+40),"")</f>
      </c>
      <c r="FD201">
        <f>IF($GS201&gt;=1,INDEX($DN:$DN,$GR201+1),"")</f>
      </c>
      <c r="FE201">
        <f>IF($GS201&gt;=2,INDEX($DN:$DN,$GR201+2),"")</f>
      </c>
      <c r="FF201">
        <f>IF($GS201&gt;=3,INDEX($DN:$DN,$GR201+3),"")</f>
      </c>
      <c r="FG201">
        <f>IF($GS201&gt;=4,INDEX($DN:$DN,$GR201+4),"")</f>
      </c>
      <c r="FH201">
        <f>IF($GS201&gt;=5,INDEX($DN:$DN,$GR201+5),"")</f>
      </c>
      <c r="FI201">
        <f>IF($GS201&gt;=6,INDEX($DN:$DN,$GR201+6),"")</f>
      </c>
      <c r="FJ201">
        <f>IF($GS201&gt;=7,INDEX($DN:$DN,$GR201+7),"")</f>
      </c>
      <c r="FK201">
        <f>IF($GS201&gt;=8,INDEX($DN:$DN,$GR201+8),"")</f>
      </c>
      <c r="FL201">
        <f>IF($GS201&gt;=9,INDEX($DN:$DN,$GR201+9),"")</f>
      </c>
      <c r="FM201">
        <f>IF($GS201&gt;=10,INDEX($DN:$DN,$GR201+10),"")</f>
      </c>
      <c r="FN201">
        <f>IF($GS201&gt;=11,INDEX($DN:$DN,$GR201+11),"")</f>
      </c>
      <c r="FO201">
        <f>IF($GS201&gt;=12,INDEX($DN:$DN,$GR201+12),"")</f>
      </c>
      <c r="FP201">
        <f>IF($GS201&gt;=13,INDEX($DN:$DN,$GR201+13),"")</f>
      </c>
      <c r="FQ201">
        <f>IF($GS201&gt;=14,INDEX($DN:$DN,$GR201+14),"")</f>
      </c>
      <c r="FR201">
        <f>IF($GS201&gt;=15,INDEX($DN:$DN,$GR201+15),"")</f>
      </c>
      <c r="FS201">
        <f>IF($GS201&gt;=16,INDEX($DN:$DN,$GR201+16),"")</f>
      </c>
      <c r="FT201">
        <f>IF($GS201&gt;=17,INDEX($DN:$DN,$GR201+17),"")</f>
      </c>
      <c r="FU201">
        <f>IF($GS201&gt;=18,INDEX($DN:$DN,$GR201+18),"")</f>
      </c>
      <c r="FV201">
        <f>IF($GS201&gt;=19,INDEX($DN:$DN,$GR201+19),"")</f>
      </c>
      <c r="FW201">
        <f>IF($GS201&gt;=20,INDEX($DN:$DN,$GR201+20),"")</f>
      </c>
      <c r="FX201">
        <f>IF($GS201&gt;=21,INDEX($DN:$DN,$GR201+21),"")</f>
      </c>
      <c r="FY201">
        <f>IF($GS201&gt;=22,INDEX($DN:$DN,$GR201+22),"")</f>
      </c>
      <c r="FZ201">
        <f>IF($GS201&gt;=23,INDEX($DN:$DN,$GR201+23),"")</f>
      </c>
      <c r="GA201">
        <f>IF($GS201&gt;=24,INDEX($DN:$DN,$GR201+24),"")</f>
      </c>
      <c r="GB201">
        <f>IF($GS201&gt;=25,INDEX($DN:$DN,$GR201+25),"")</f>
      </c>
      <c r="GC201">
        <f>IF($GS201&gt;=26,INDEX($DN:$DN,$GR201+26),"")</f>
      </c>
      <c r="GD201">
        <f>IF($GS201&gt;=27,INDEX($DN:$DN,$GR201+27),"")</f>
      </c>
      <c r="GE201">
        <f>IF($GS201&gt;=28,INDEX($DN:$DN,$GR201+28),"")</f>
      </c>
      <c r="GF201">
        <f>IF($GS201&gt;=29,INDEX($DN:$DN,$GR201+29),"")</f>
      </c>
      <c r="GG201">
        <f>IF($GS201&gt;=30,INDEX($DN:$DN,$GR201+30),"")</f>
      </c>
      <c r="GH201">
        <f>IF($GS201&gt;=31,INDEX($DN:$DN,$GR201+31),"")</f>
      </c>
      <c r="GI201">
        <f>IF($GS201&gt;=32,INDEX($DN:$DN,$GR201+32),"")</f>
      </c>
      <c r="GJ201">
        <f>IF($GS201&gt;=33,INDEX($DN:$DN,$GR201+33),"")</f>
      </c>
      <c r="GK201">
        <f>IF($GS201&gt;=34,INDEX($DN:$DN,$GR201+34),"")</f>
      </c>
      <c r="GL201">
        <f>IF($GS201&gt;=35,INDEX($DN:$DN,$GR201+35),"")</f>
      </c>
      <c r="GM201">
        <f>IF($GS201&gt;=36,INDEX($DN:$DN,$GR201+36),"")</f>
      </c>
      <c r="GN201">
        <f>IF($GS201&gt;=37,INDEX($DN:$DN,$GR201+37),"")</f>
      </c>
      <c r="GO201">
        <f>IF($GS201&gt;=38,INDEX($DN:$DN,$GR201+38),"")</f>
      </c>
      <c r="GP201">
        <f>IF($GS201&gt;=39,INDEX($DN:$DN,$GR201+39),"")</f>
      </c>
      <c r="GQ201">
        <f>IF($GS201&gt;=40,INDEX($DN:$DN,$GR201+40),"")</f>
      </c>
      <c r="GR201">
        <f>IFERROR(MATCH($DL201,$DM$2:$DM$148,0)+1,0)</f>
      </c>
      <c r="GS201">
        <f>IFERROR(INDEX($DO$2:$DO$148,MATCH($DL201,$DM$2:$DM$148,0)),0)</f>
      </c>
      <c r="GT201">
        <f>IFERROR(MATCH($Z201,$DP$201:$FC$201,0),0)</f>
      </c>
      <c r="GU201">
        <f>IF($GT201&gt;0,INDEX($FD$201:$GQ$201,$GT201),"")</f>
      </c>
      <c r="GV201" t="s">
        <v>375</v>
      </c>
      <c r="GX201">
        <f>IF($JG201&gt;=1,INDEX($GV:$GV,$JF201+1),"")</f>
      </c>
      <c r="GY201">
        <f>IF($JG201&gt;=2,INDEX($GV:$GV,$JF201+2),"")</f>
      </c>
      <c r="GZ201">
        <f>IF($JG201&gt;=3,INDEX($GV:$GV,$JF201+3),"")</f>
      </c>
      <c r="HA201">
        <f>IF($JG201&gt;=4,INDEX($GV:$GV,$JF201+4),"")</f>
      </c>
      <c r="HB201">
        <f>IF($JG201&gt;=5,INDEX($GV:$GV,$JF201+5),"")</f>
      </c>
      <c r="HC201">
        <f>IF($JG201&gt;=6,INDEX($GV:$GV,$JF201+6),"")</f>
      </c>
      <c r="HD201">
        <f>IF($JG201&gt;=7,INDEX($GV:$GV,$JF201+7),"")</f>
      </c>
      <c r="HE201">
        <f>IF($JG201&gt;=8,INDEX($GV:$GV,$JF201+8),"")</f>
      </c>
      <c r="HF201">
        <f>IF($JG201&gt;=9,INDEX($GV:$GV,$JF201+9),"")</f>
      </c>
      <c r="HG201">
        <f>IF($JG201&gt;=10,INDEX($GV:$GV,$JF201+10),"")</f>
      </c>
      <c r="HH201">
        <f>IF($JG201&gt;=11,INDEX($GV:$GV,$JF201+11),"")</f>
      </c>
      <c r="HI201">
        <f>IF($JG201&gt;=12,INDEX($GV:$GV,$JF201+12),"")</f>
      </c>
      <c r="HJ201">
        <f>IF($JG201&gt;=13,INDEX($GV:$GV,$JF201+13),"")</f>
      </c>
      <c r="HK201">
        <f>IF($JG201&gt;=14,INDEX($GV:$GV,$JF201+14),"")</f>
      </c>
      <c r="HL201">
        <f>IF($JG201&gt;=15,INDEX($GV:$GV,$JF201+15),"")</f>
      </c>
      <c r="HM201">
        <f>IF($JG201&gt;=16,INDEX($GV:$GV,$JF201+16),"")</f>
      </c>
      <c r="HN201">
        <f>IF($JG201&gt;=17,INDEX($GV:$GV,$JF201+17),"")</f>
      </c>
      <c r="HO201">
        <f>IF($JG201&gt;=18,INDEX($GV:$GV,$JF201+18),"")</f>
      </c>
      <c r="HP201">
        <f>IF($JG201&gt;=19,INDEX($GV:$GV,$JF201+19),"")</f>
      </c>
      <c r="HQ201">
        <f>IF($JG201&gt;=20,INDEX($GV:$GV,$JF201+20),"")</f>
      </c>
      <c r="HR201">
        <f>IF($JG201&gt;=21,INDEX($GV:$GV,$JF201+21),"")</f>
      </c>
      <c r="HS201">
        <f>IF($JG201&gt;=22,INDEX($GV:$GV,$JF201+22),"")</f>
      </c>
      <c r="HT201">
        <f>IF($JG201&gt;=23,INDEX($GV:$GV,$JF201+23),"")</f>
      </c>
      <c r="HU201">
        <f>IF($JG201&gt;=24,INDEX($GV:$GV,$JF201+24),"")</f>
      </c>
      <c r="HV201">
        <f>IF($JG201&gt;=25,INDEX($GV:$GV,$JF201+25),"")</f>
      </c>
      <c r="HW201">
        <f>IF($JG201&gt;=26,INDEX($GV:$GV,$JF201+26),"")</f>
      </c>
      <c r="HX201">
        <f>IF($JG201&gt;=27,INDEX($GV:$GV,$JF201+27),"")</f>
      </c>
      <c r="HY201">
        <f>IF($JG201&gt;=28,INDEX($GV:$GV,$JF201+28),"")</f>
      </c>
      <c r="HZ201">
        <f>IF($JG201&gt;=29,INDEX($GV:$GV,$JF201+29),"")</f>
      </c>
      <c r="IA201">
        <f>IF($JG201&gt;=30,INDEX($GV:$GV,$JF201+30),"")</f>
      </c>
      <c r="IB201">
        <f>IF($JG201&gt;=31,INDEX($GV:$GV,$JF201+31),"")</f>
      </c>
      <c r="IC201">
        <f>IF($JG201&gt;=32,INDEX($GV:$GV,$JF201+32),"")</f>
      </c>
      <c r="ID201">
        <f>IF($JG201&gt;=33,INDEX($GV:$GV,$JF201+33),"")</f>
      </c>
      <c r="IE201">
        <f>IF($JG201&gt;=34,INDEX($GV:$GV,$JF201+34),"")</f>
      </c>
      <c r="IF201">
        <f>IF($JG201&gt;=35,INDEX($GV:$GV,$JF201+35),"")</f>
      </c>
      <c r="IG201">
        <f>IF($JG201&gt;=36,INDEX($GV:$GV,$JF201+36),"")</f>
      </c>
      <c r="IH201">
        <f>IF($JG201&gt;=37,INDEX($GV:$GV,$JF201+37),"")</f>
      </c>
      <c r="II201">
        <f>IF($JG201&gt;=38,INDEX($GV:$GV,$JF201+38),"")</f>
      </c>
      <c r="IJ201">
        <f>IF($JG201&gt;=39,INDEX($GV:$GV,$JF201+39),"")</f>
      </c>
      <c r="IK201">
        <f>IF($JG201&gt;=40,INDEX($GV:$GV,$JF201+40),"")</f>
      </c>
      <c r="IL201">
        <f>IF($JG201&gt;=41,INDEX($GV:$GV,$JF201+41),"")</f>
      </c>
      <c r="IM201">
        <f>IF($JG201&gt;=42,INDEX($GV:$GV,$JF201+42),"")</f>
      </c>
      <c r="IN201">
        <f>IF($JG201&gt;=43,INDEX($GV:$GV,$JF201+43),"")</f>
      </c>
      <c r="IO201">
        <f>IF($JG201&gt;=44,INDEX($GV:$GV,$JF201+44),"")</f>
      </c>
      <c r="IP201">
        <f>IF($JG201&gt;=45,INDEX($GV:$GV,$JF201+45),"")</f>
      </c>
      <c r="IQ201">
        <f>IF($JG201&gt;=46,INDEX($GV:$GV,$JF201+46),"")</f>
      </c>
      <c r="IR201">
        <f>IF($JG201&gt;=47,INDEX($GV:$GV,$JF201+47),"")</f>
      </c>
      <c r="IS201">
        <f>IF($JG201&gt;=48,INDEX($GV:$GV,$JF201+48),"")</f>
      </c>
      <c r="IT201">
        <f>IF($JG201&gt;=49,INDEX($GV:$GV,$JF201+49),"")</f>
      </c>
      <c r="IU201">
        <f>IF($JG201&gt;=50,INDEX($GV:$GV,$JF201+50),"")</f>
      </c>
      <c r="IV201">
        <f>IF($JG201&gt;=51,INDEX($GV:$GV,$JF201+51),"")</f>
      </c>
      <c r="IW201">
        <f>IF($JG201&gt;=52,INDEX($GV:$GV,$JF201+52),"")</f>
      </c>
      <c r="IX201">
        <f>IF($JG201&gt;=53,INDEX($GV:$GV,$JF201+53),"")</f>
      </c>
      <c r="IY201">
        <f>IF($JG201&gt;=54,INDEX($GV:$GV,$JF201+54),"")</f>
      </c>
      <c r="IZ201">
        <f>IF($JG201&gt;=55,INDEX($GV:$GV,$JF201+55),"")</f>
      </c>
      <c r="JA201">
        <f>IF($JG201&gt;=56,INDEX($GV:$GV,$JF201+56),"")</f>
      </c>
      <c r="JB201">
        <f>IF($JG201&gt;=57,INDEX($GV:$GV,$JF201+57),"")</f>
      </c>
      <c r="JC201">
        <f>IF($JG201&gt;=58,INDEX($GV:$GV,$JF201+58),"")</f>
      </c>
      <c r="JD201">
        <f>IF($JG201&gt;=59,INDEX($GV:$GV,$JF201+59),"")</f>
      </c>
      <c r="JE201">
        <f>IF($JG201&gt;=60,INDEX($GV:$GV,$JF201+60),"")</f>
      </c>
      <c r="JF201">
        <f>IFERROR(MATCH($GU201,$GV$2:$GV$322,0)+1,0)</f>
      </c>
      <c r="JG201">
        <f>IFERROR(INDEX($GW$2:$GW$322,MATCH($GU201,$GV$2:$GV$322,0)),0)</f>
      </c>
      <c r="JH201" t="s">
        <v>44</v>
      </c>
      <c r="JI201" t="s">
        <v>44</v>
      </c>
    </row>
    <row r="202" spans="1:269" x14ac:dyDescent="0.25">
      <c r="R202">
        <f>IF(OR($U202="",$Q202=""),"",IFERROR($U202/$Q202,0))</f>
      </c>
      <c r="S202">
        <f>IF($U202="","",
SUM($T202,$V202,$AA202,$W202,$Y202)*
(1-IF($AB202="",0,VALUE($AB202)/100)))</f>
      </c>
      <c r="T202">
        <f>IF($U202="","",$U202)</f>
      </c>
      <c r="V202">
        <f>IF($U202="","",
IF($O202="","",
IF(ISNUMBER(SEARCH("exempt",LOWER($O202))),0,
$U202*(VALUE(SUBSTITUTE($O202,"%",""))/100))))</f>
      </c>
      <c r="AC202">
        <f>IFERROR(IF(FIND(" - ",$K202)&gt;0,MID($K202,FIND(" - ",$K202)+3,LEN($K202)),""),"")</f>
      </c>
      <c r="AL202" t="s">
        <v>919</v>
      </c>
      <c r="AQ202" t="s">
        <v>920</v>
      </c>
      <c r="AT202">
        <f>IFERROR(LEFT($K202,FIND(" - ",$K202)-1),$K202)</f>
      </c>
      <c r="AW202">
        <f>IF($CL202&gt;=1,INDEX($AU:$AU,$CK202+1),"")</f>
      </c>
      <c r="AX202">
        <f>IF($CL202&gt;=2,INDEX($AU:$AU,$CK202+2),"")</f>
      </c>
      <c r="AY202">
        <f>IF($CL202&gt;=3,INDEX($AU:$AU,$CK202+3),"")</f>
      </c>
      <c r="AZ202">
        <f>IF($CL202&gt;=4,INDEX($AU:$AU,$CK202+4),"")</f>
      </c>
      <c r="BA202">
        <f>IF($CL202&gt;=5,INDEX($AU:$AU,$CK202+5),"")</f>
      </c>
      <c r="BB202">
        <f>IF($CL202&gt;=6,INDEX($AU:$AU,$CK202+6),"")</f>
      </c>
      <c r="BC202">
        <f>IF($CL202&gt;=7,INDEX($AU:$AU,$CK202+7),"")</f>
      </c>
      <c r="BD202">
        <f>IF($CL202&gt;=8,INDEX($AU:$AU,$CK202+8),"")</f>
      </c>
      <c r="BE202">
        <f>IF($CL202&gt;=9,INDEX($AU:$AU,$CK202+9),"")</f>
      </c>
      <c r="BF202">
        <f>IF($CL202&gt;=10,INDEX($AU:$AU,$CK202+10),"")</f>
      </c>
      <c r="BG202">
        <f>IF($CL202&gt;=11,INDEX($AU:$AU,$CK202+11),"")</f>
      </c>
      <c r="BH202">
        <f>IF($CL202&gt;=12,INDEX($AU:$AU,$CK202+12),"")</f>
      </c>
      <c r="BI202">
        <f>IF($CL202&gt;=13,INDEX($AU:$AU,$CK202+13),"")</f>
      </c>
      <c r="BJ202">
        <f>IF($CL202&gt;=14,INDEX($AU:$AU,$CK202+14),"")</f>
      </c>
      <c r="BK202">
        <f>IF($CL202&gt;=15,INDEX($AU:$AU,$CK202+15),"")</f>
      </c>
      <c r="BL202">
        <f>IF($CL202&gt;=16,INDEX($AU:$AU,$CK202+16),"")</f>
      </c>
      <c r="BM202">
        <f>IF($CL202&gt;=17,INDEX($AU:$AU,$CK202+17),"")</f>
      </c>
      <c r="BN202">
        <f>IF($CL202&gt;=18,INDEX($AU:$AU,$CK202+18),"")</f>
      </c>
      <c r="BO202">
        <f>IF($CL202&gt;=19,INDEX($AU:$AU,$CK202+19),"")</f>
      </c>
      <c r="BP202">
        <f>IF($CL202&gt;=20,INDEX($AU:$AU,$CK202+20),"")</f>
      </c>
      <c r="BQ202">
        <f>IF($CL202&gt;=21,INDEX($AU:$AU,$CK202+21),"")</f>
      </c>
      <c r="BR202">
        <f>IF($CL202&gt;=22,INDEX($AU:$AU,$CK202+22),"")</f>
      </c>
      <c r="BS202">
        <f>IF($CL202&gt;=23,INDEX($AU:$AU,$CK202+23),"")</f>
      </c>
      <c r="BT202">
        <f>IF($CL202&gt;=24,INDEX($AU:$AU,$CK202+24),"")</f>
      </c>
      <c r="BU202">
        <f>IF($CL202&gt;=25,INDEX($AU:$AU,$CK202+25),"")</f>
      </c>
      <c r="BV202">
        <f>IF($CL202&gt;=26,INDEX($AU:$AU,$CK202+26),"")</f>
      </c>
      <c r="BW202">
        <f>IF($CL202&gt;=27,INDEX($AU:$AU,$CK202+27),"")</f>
      </c>
      <c r="BX202">
        <f>IF($CL202&gt;=28,INDEX($AU:$AU,$CK202+28),"")</f>
      </c>
      <c r="BY202">
        <f>IF($CL202&gt;=29,INDEX($AU:$AU,$CK202+29),"")</f>
      </c>
      <c r="BZ202">
        <f>IF($CL202&gt;=30,INDEX($AU:$AU,$CK202+30),"")</f>
      </c>
      <c r="CA202">
        <f>IF($CL202&gt;=31,INDEX($AU:$AU,$CK202+31),"")</f>
      </c>
      <c r="CB202">
        <f>IF($CL202&gt;=32,INDEX($AU:$AU,$CK202+32),"")</f>
      </c>
      <c r="CC202">
        <f>IF($CL202&gt;=33,INDEX($AU:$AU,$CK202+33),"")</f>
      </c>
      <c r="CD202">
        <f>IF($CL202&gt;=34,INDEX($AU:$AU,$CK202+34),"")</f>
      </c>
      <c r="CE202">
        <f>IF($CL202&gt;=35,INDEX($AU:$AU,$CK202+35),"")</f>
      </c>
      <c r="CF202">
        <f>IF($CL202&gt;=36,INDEX($AU:$AU,$CK202+36),"")</f>
      </c>
      <c r="CG202">
        <f>IF($CL202&gt;=37,INDEX($AU:$AU,$CK202+37),"")</f>
      </c>
      <c r="CH202">
        <f>IF($CL202&gt;=38,INDEX($AU:$AU,$CK202+38),"")</f>
      </c>
      <c r="CI202">
        <f>IF($CL202&gt;=39,INDEX($AU:$AU,$CK202+39),"")</f>
      </c>
      <c r="CJ202">
        <f>IF($CL202&gt;=40,INDEX($AU:$AU,$CK202+40),"")</f>
      </c>
      <c r="CK202">
        <f>IFERROR(MATCH($AT202,$AU$2:$AU$133,0)+1,0)</f>
      </c>
      <c r="CL202">
        <f>IFERROR(INDEX($AV$2:$AV$133,MATCH($AT202,$AU$2:$AU$133,0)),0)</f>
      </c>
      <c r="CM202">
        <f>IFERROR(LEFT($L202,FIND(" - ",$L202)-1),$L202)</f>
      </c>
      <c r="CN202" t="s">
        <v>149</v>
      </c>
      <c r="CP202">
        <f>IF($DK202&gt;=1,INDEX($CN:$CN,$DJ202+1),"")</f>
      </c>
      <c r="CQ202">
        <f>IF($DK202&gt;=2,INDEX($CN:$CN,$DJ202+2),"")</f>
      </c>
      <c r="CR202">
        <f>IF($DK202&gt;=3,INDEX($CN:$CN,$DJ202+3),"")</f>
      </c>
      <c r="CS202">
        <f>IF($DK202&gt;=4,INDEX($CN:$CN,$DJ202+4),"")</f>
      </c>
      <c r="CT202">
        <f>IF($DK202&gt;=5,INDEX($CN:$CN,$DJ202+5),"")</f>
      </c>
      <c r="CU202">
        <f>IF($DK202&gt;=6,INDEX($CN:$CN,$DJ202+6),"")</f>
      </c>
      <c r="CV202">
        <f>IF($DK202&gt;=7,INDEX($CN:$CN,$DJ202+7),"")</f>
      </c>
      <c r="CW202">
        <f>IF($DK202&gt;=8,INDEX($CN:$CN,$DJ202+8),"")</f>
      </c>
      <c r="CX202">
        <f>IF($DK202&gt;=9,INDEX($CN:$CN,$DJ202+9),"")</f>
      </c>
      <c r="CY202">
        <f>IF($DK202&gt;=10,INDEX($CN:$CN,$DJ202+10),"")</f>
      </c>
      <c r="CZ202">
        <f>IF($DK202&gt;=11,INDEX($CN:$CN,$DJ202+11),"")</f>
      </c>
      <c r="DA202">
        <f>IF($DK202&gt;=12,INDEX($CN:$CN,$DJ202+12),"")</f>
      </c>
      <c r="DB202">
        <f>IF($DK202&gt;=13,INDEX($CN:$CN,$DJ202+13),"")</f>
      </c>
      <c r="DC202">
        <f>IF($DK202&gt;=14,INDEX($CN:$CN,$DJ202+14),"")</f>
      </c>
      <c r="DD202">
        <f>IF($DK202&gt;=15,INDEX($CN:$CN,$DJ202+15),"")</f>
      </c>
      <c r="DE202">
        <f>IF($DK202&gt;=16,INDEX($CN:$CN,$DJ202+16),"")</f>
      </c>
      <c r="DF202">
        <f>IF($DK202&gt;=17,INDEX($CN:$CN,$DJ202+17),"")</f>
      </c>
      <c r="DG202">
        <f>IF($DK202&gt;=18,INDEX($CN:$CN,$DJ202+18),"")</f>
      </c>
      <c r="DH202">
        <f>IF($DK202&gt;=19,INDEX($CN:$CN,$DJ202+19),"")</f>
      </c>
      <c r="DI202">
        <f>IF($DK202&gt;=20,INDEX($CN:$CN,$DJ202+20),"")</f>
      </c>
      <c r="DJ202">
        <f>IFERROR(MATCH($CM202,$CN$2:$CN$1089,0)+1,0)</f>
      </c>
      <c r="DK202">
        <f>IFERROR(INDEX($CO$2:$CO$1089,MATCH($CM202,$CN$2:$CN$1089,0)),0)</f>
      </c>
      <c r="DL202">
        <f>IFERROR(INDEX($AS:$AS,MATCH($O202,$AR:$AR,0))&amp;"","")</f>
      </c>
      <c r="DP202">
        <f>IF($GS202&gt;=1,INDEX($DM:$DM,$GR202+1),"")</f>
      </c>
      <c r="DQ202">
        <f>IF($GS202&gt;=2,INDEX($DM:$DM,$GR202+2),"")</f>
      </c>
      <c r="DR202">
        <f>IF($GS202&gt;=3,INDEX($DM:$DM,$GR202+3),"")</f>
      </c>
      <c r="DS202">
        <f>IF($GS202&gt;=4,INDEX($DM:$DM,$GR202+4),"")</f>
      </c>
      <c r="DT202">
        <f>IF($GS202&gt;=5,INDEX($DM:$DM,$GR202+5),"")</f>
      </c>
      <c r="DU202">
        <f>IF($GS202&gt;=6,INDEX($DM:$DM,$GR202+6),"")</f>
      </c>
      <c r="DV202">
        <f>IF($GS202&gt;=7,INDEX($DM:$DM,$GR202+7),"")</f>
      </c>
      <c r="DW202">
        <f>IF($GS202&gt;=8,INDEX($DM:$DM,$GR202+8),"")</f>
      </c>
      <c r="DX202">
        <f>IF($GS202&gt;=9,INDEX($DM:$DM,$GR202+9),"")</f>
      </c>
      <c r="DY202">
        <f>IF($GS202&gt;=10,INDEX($DM:$DM,$GR202+10),"")</f>
      </c>
      <c r="DZ202">
        <f>IF($GS202&gt;=11,INDEX($DM:$DM,$GR202+11),"")</f>
      </c>
      <c r="EA202">
        <f>IF($GS202&gt;=12,INDEX($DM:$DM,$GR202+12),"")</f>
      </c>
      <c r="EB202">
        <f>IF($GS202&gt;=13,INDEX($DM:$DM,$GR202+13),"")</f>
      </c>
      <c r="EC202">
        <f>IF($GS202&gt;=14,INDEX($DM:$DM,$GR202+14),"")</f>
      </c>
      <c r="ED202">
        <f>IF($GS202&gt;=15,INDEX($DM:$DM,$GR202+15),"")</f>
      </c>
      <c r="EE202">
        <f>IF($GS202&gt;=16,INDEX($DM:$DM,$GR202+16),"")</f>
      </c>
      <c r="EF202">
        <f>IF($GS202&gt;=17,INDEX($DM:$DM,$GR202+17),"")</f>
      </c>
      <c r="EG202">
        <f>IF($GS202&gt;=18,INDEX($DM:$DM,$GR202+18),"")</f>
      </c>
      <c r="EH202">
        <f>IF($GS202&gt;=19,INDEX($DM:$DM,$GR202+19),"")</f>
      </c>
      <c r="EI202">
        <f>IF($GS202&gt;=20,INDEX($DM:$DM,$GR202+20),"")</f>
      </c>
      <c r="EJ202">
        <f>IF($GS202&gt;=21,INDEX($DM:$DM,$GR202+21),"")</f>
      </c>
      <c r="EK202">
        <f>IF($GS202&gt;=22,INDEX($DM:$DM,$GR202+22),"")</f>
      </c>
      <c r="EL202">
        <f>IF($GS202&gt;=23,INDEX($DM:$DM,$GR202+23),"")</f>
      </c>
      <c r="EM202">
        <f>IF($GS202&gt;=24,INDEX($DM:$DM,$GR202+24),"")</f>
      </c>
      <c r="EN202">
        <f>IF($GS202&gt;=25,INDEX($DM:$DM,$GR202+25),"")</f>
      </c>
      <c r="EO202">
        <f>IF($GS202&gt;=26,INDEX($DM:$DM,$GR202+26),"")</f>
      </c>
      <c r="EP202">
        <f>IF($GS202&gt;=27,INDEX($DM:$DM,$GR202+27),"")</f>
      </c>
      <c r="EQ202">
        <f>IF($GS202&gt;=28,INDEX($DM:$DM,$GR202+28),"")</f>
      </c>
      <c r="ER202">
        <f>IF($GS202&gt;=29,INDEX($DM:$DM,$GR202+29),"")</f>
      </c>
      <c r="ES202">
        <f>IF($GS202&gt;=30,INDEX($DM:$DM,$GR202+30),"")</f>
      </c>
      <c r="ET202">
        <f>IF($GS202&gt;=31,INDEX($DM:$DM,$GR202+31),"")</f>
      </c>
      <c r="EU202">
        <f>IF($GS202&gt;=32,INDEX($DM:$DM,$GR202+32),"")</f>
      </c>
      <c r="EV202">
        <f>IF($GS202&gt;=33,INDEX($DM:$DM,$GR202+33),"")</f>
      </c>
      <c r="EW202">
        <f>IF($GS202&gt;=34,INDEX($DM:$DM,$GR202+34),"")</f>
      </c>
      <c r="EX202">
        <f>IF($GS202&gt;=35,INDEX($DM:$DM,$GR202+35),"")</f>
      </c>
      <c r="EY202">
        <f>IF($GS202&gt;=36,INDEX($DM:$DM,$GR202+36),"")</f>
      </c>
      <c r="EZ202">
        <f>IF($GS202&gt;=37,INDEX($DM:$DM,$GR202+37),"")</f>
      </c>
      <c r="FA202">
        <f>IF($GS202&gt;=38,INDEX($DM:$DM,$GR202+38),"")</f>
      </c>
      <c r="FB202">
        <f>IF($GS202&gt;=39,INDEX($DM:$DM,$GR202+39),"")</f>
      </c>
      <c r="FC202">
        <f>IF($GS202&gt;=40,INDEX($DM:$DM,$GR202+40),"")</f>
      </c>
      <c r="FD202">
        <f>IF($GS202&gt;=1,INDEX($DN:$DN,$GR202+1),"")</f>
      </c>
      <c r="FE202">
        <f>IF($GS202&gt;=2,INDEX($DN:$DN,$GR202+2),"")</f>
      </c>
      <c r="FF202">
        <f>IF($GS202&gt;=3,INDEX($DN:$DN,$GR202+3),"")</f>
      </c>
      <c r="FG202">
        <f>IF($GS202&gt;=4,INDEX($DN:$DN,$GR202+4),"")</f>
      </c>
      <c r="FH202">
        <f>IF($GS202&gt;=5,INDEX($DN:$DN,$GR202+5),"")</f>
      </c>
      <c r="FI202">
        <f>IF($GS202&gt;=6,INDEX($DN:$DN,$GR202+6),"")</f>
      </c>
      <c r="FJ202">
        <f>IF($GS202&gt;=7,INDEX($DN:$DN,$GR202+7),"")</f>
      </c>
      <c r="FK202">
        <f>IF($GS202&gt;=8,INDEX($DN:$DN,$GR202+8),"")</f>
      </c>
      <c r="FL202">
        <f>IF($GS202&gt;=9,INDEX($DN:$DN,$GR202+9),"")</f>
      </c>
      <c r="FM202">
        <f>IF($GS202&gt;=10,INDEX($DN:$DN,$GR202+10),"")</f>
      </c>
      <c r="FN202">
        <f>IF($GS202&gt;=11,INDEX($DN:$DN,$GR202+11),"")</f>
      </c>
      <c r="FO202">
        <f>IF($GS202&gt;=12,INDEX($DN:$DN,$GR202+12),"")</f>
      </c>
      <c r="FP202">
        <f>IF($GS202&gt;=13,INDEX($DN:$DN,$GR202+13),"")</f>
      </c>
      <c r="FQ202">
        <f>IF($GS202&gt;=14,INDEX($DN:$DN,$GR202+14),"")</f>
      </c>
      <c r="FR202">
        <f>IF($GS202&gt;=15,INDEX($DN:$DN,$GR202+15),"")</f>
      </c>
      <c r="FS202">
        <f>IF($GS202&gt;=16,INDEX($DN:$DN,$GR202+16),"")</f>
      </c>
      <c r="FT202">
        <f>IF($GS202&gt;=17,INDEX($DN:$DN,$GR202+17),"")</f>
      </c>
      <c r="FU202">
        <f>IF($GS202&gt;=18,INDEX($DN:$DN,$GR202+18),"")</f>
      </c>
      <c r="FV202">
        <f>IF($GS202&gt;=19,INDEX($DN:$DN,$GR202+19),"")</f>
      </c>
      <c r="FW202">
        <f>IF($GS202&gt;=20,INDEX($DN:$DN,$GR202+20),"")</f>
      </c>
      <c r="FX202">
        <f>IF($GS202&gt;=21,INDEX($DN:$DN,$GR202+21),"")</f>
      </c>
      <c r="FY202">
        <f>IF($GS202&gt;=22,INDEX($DN:$DN,$GR202+22),"")</f>
      </c>
      <c r="FZ202">
        <f>IF($GS202&gt;=23,INDEX($DN:$DN,$GR202+23),"")</f>
      </c>
      <c r="GA202">
        <f>IF($GS202&gt;=24,INDEX($DN:$DN,$GR202+24),"")</f>
      </c>
      <c r="GB202">
        <f>IF($GS202&gt;=25,INDEX($DN:$DN,$GR202+25),"")</f>
      </c>
      <c r="GC202">
        <f>IF($GS202&gt;=26,INDEX($DN:$DN,$GR202+26),"")</f>
      </c>
      <c r="GD202">
        <f>IF($GS202&gt;=27,INDEX($DN:$DN,$GR202+27),"")</f>
      </c>
      <c r="GE202">
        <f>IF($GS202&gt;=28,INDEX($DN:$DN,$GR202+28),"")</f>
      </c>
      <c r="GF202">
        <f>IF($GS202&gt;=29,INDEX($DN:$DN,$GR202+29),"")</f>
      </c>
      <c r="GG202">
        <f>IF($GS202&gt;=30,INDEX($DN:$DN,$GR202+30),"")</f>
      </c>
      <c r="GH202">
        <f>IF($GS202&gt;=31,INDEX($DN:$DN,$GR202+31),"")</f>
      </c>
      <c r="GI202">
        <f>IF($GS202&gt;=32,INDEX($DN:$DN,$GR202+32),"")</f>
      </c>
      <c r="GJ202">
        <f>IF($GS202&gt;=33,INDEX($DN:$DN,$GR202+33),"")</f>
      </c>
      <c r="GK202">
        <f>IF($GS202&gt;=34,INDEX($DN:$DN,$GR202+34),"")</f>
      </c>
      <c r="GL202">
        <f>IF($GS202&gt;=35,INDEX($DN:$DN,$GR202+35),"")</f>
      </c>
      <c r="GM202">
        <f>IF($GS202&gt;=36,INDEX($DN:$DN,$GR202+36),"")</f>
      </c>
      <c r="GN202">
        <f>IF($GS202&gt;=37,INDEX($DN:$DN,$GR202+37),"")</f>
      </c>
      <c r="GO202">
        <f>IF($GS202&gt;=38,INDEX($DN:$DN,$GR202+38),"")</f>
      </c>
      <c r="GP202">
        <f>IF($GS202&gt;=39,INDEX($DN:$DN,$GR202+39),"")</f>
      </c>
      <c r="GQ202">
        <f>IF($GS202&gt;=40,INDEX($DN:$DN,$GR202+40),"")</f>
      </c>
      <c r="GR202">
        <f>IFERROR(MATCH($DL202,$DM$2:$DM$148,0)+1,0)</f>
      </c>
      <c r="GS202">
        <f>IFERROR(INDEX($DO$2:$DO$148,MATCH($DL202,$DM$2:$DM$148,0)),0)</f>
      </c>
      <c r="GT202">
        <f>IFERROR(MATCH($Z202,$DP$202:$FC$202,0),0)</f>
      </c>
      <c r="GU202">
        <f>IF($GT202&gt;0,INDEX($FD$202:$GQ$202,$GT202),"")</f>
      </c>
      <c r="GV202" t="s">
        <v>381</v>
      </c>
      <c r="GX202">
        <f>IF($JG202&gt;=1,INDEX($GV:$GV,$JF202+1),"")</f>
      </c>
      <c r="GY202">
        <f>IF($JG202&gt;=2,INDEX($GV:$GV,$JF202+2),"")</f>
      </c>
      <c r="GZ202">
        <f>IF($JG202&gt;=3,INDEX($GV:$GV,$JF202+3),"")</f>
      </c>
      <c r="HA202">
        <f>IF($JG202&gt;=4,INDEX($GV:$GV,$JF202+4),"")</f>
      </c>
      <c r="HB202">
        <f>IF($JG202&gt;=5,INDEX($GV:$GV,$JF202+5),"")</f>
      </c>
      <c r="HC202">
        <f>IF($JG202&gt;=6,INDEX($GV:$GV,$JF202+6),"")</f>
      </c>
      <c r="HD202">
        <f>IF($JG202&gt;=7,INDEX($GV:$GV,$JF202+7),"")</f>
      </c>
      <c r="HE202">
        <f>IF($JG202&gt;=8,INDEX($GV:$GV,$JF202+8),"")</f>
      </c>
      <c r="HF202">
        <f>IF($JG202&gt;=9,INDEX($GV:$GV,$JF202+9),"")</f>
      </c>
      <c r="HG202">
        <f>IF($JG202&gt;=10,INDEX($GV:$GV,$JF202+10),"")</f>
      </c>
      <c r="HH202">
        <f>IF($JG202&gt;=11,INDEX($GV:$GV,$JF202+11),"")</f>
      </c>
      <c r="HI202">
        <f>IF($JG202&gt;=12,INDEX($GV:$GV,$JF202+12),"")</f>
      </c>
      <c r="HJ202">
        <f>IF($JG202&gt;=13,INDEX($GV:$GV,$JF202+13),"")</f>
      </c>
      <c r="HK202">
        <f>IF($JG202&gt;=14,INDEX($GV:$GV,$JF202+14),"")</f>
      </c>
      <c r="HL202">
        <f>IF($JG202&gt;=15,INDEX($GV:$GV,$JF202+15),"")</f>
      </c>
      <c r="HM202">
        <f>IF($JG202&gt;=16,INDEX($GV:$GV,$JF202+16),"")</f>
      </c>
      <c r="HN202">
        <f>IF($JG202&gt;=17,INDEX($GV:$GV,$JF202+17),"")</f>
      </c>
      <c r="HO202">
        <f>IF($JG202&gt;=18,INDEX($GV:$GV,$JF202+18),"")</f>
      </c>
      <c r="HP202">
        <f>IF($JG202&gt;=19,INDEX($GV:$GV,$JF202+19),"")</f>
      </c>
      <c r="HQ202">
        <f>IF($JG202&gt;=20,INDEX($GV:$GV,$JF202+20),"")</f>
      </c>
      <c r="HR202">
        <f>IF($JG202&gt;=21,INDEX($GV:$GV,$JF202+21),"")</f>
      </c>
      <c r="HS202">
        <f>IF($JG202&gt;=22,INDEX($GV:$GV,$JF202+22),"")</f>
      </c>
      <c r="HT202">
        <f>IF($JG202&gt;=23,INDEX($GV:$GV,$JF202+23),"")</f>
      </c>
      <c r="HU202">
        <f>IF($JG202&gt;=24,INDEX($GV:$GV,$JF202+24),"")</f>
      </c>
      <c r="HV202">
        <f>IF($JG202&gt;=25,INDEX($GV:$GV,$JF202+25),"")</f>
      </c>
      <c r="HW202">
        <f>IF($JG202&gt;=26,INDEX($GV:$GV,$JF202+26),"")</f>
      </c>
      <c r="HX202">
        <f>IF($JG202&gt;=27,INDEX($GV:$GV,$JF202+27),"")</f>
      </c>
      <c r="HY202">
        <f>IF($JG202&gt;=28,INDEX($GV:$GV,$JF202+28),"")</f>
      </c>
      <c r="HZ202">
        <f>IF($JG202&gt;=29,INDEX($GV:$GV,$JF202+29),"")</f>
      </c>
      <c r="IA202">
        <f>IF($JG202&gt;=30,INDEX($GV:$GV,$JF202+30),"")</f>
      </c>
      <c r="IB202">
        <f>IF($JG202&gt;=31,INDEX($GV:$GV,$JF202+31),"")</f>
      </c>
      <c r="IC202">
        <f>IF($JG202&gt;=32,INDEX($GV:$GV,$JF202+32),"")</f>
      </c>
      <c r="ID202">
        <f>IF($JG202&gt;=33,INDEX($GV:$GV,$JF202+33),"")</f>
      </c>
      <c r="IE202">
        <f>IF($JG202&gt;=34,INDEX($GV:$GV,$JF202+34),"")</f>
      </c>
      <c r="IF202">
        <f>IF($JG202&gt;=35,INDEX($GV:$GV,$JF202+35),"")</f>
      </c>
      <c r="IG202">
        <f>IF($JG202&gt;=36,INDEX($GV:$GV,$JF202+36),"")</f>
      </c>
      <c r="IH202">
        <f>IF($JG202&gt;=37,INDEX($GV:$GV,$JF202+37),"")</f>
      </c>
      <c r="II202">
        <f>IF($JG202&gt;=38,INDEX($GV:$GV,$JF202+38),"")</f>
      </c>
      <c r="IJ202">
        <f>IF($JG202&gt;=39,INDEX($GV:$GV,$JF202+39),"")</f>
      </c>
      <c r="IK202">
        <f>IF($JG202&gt;=40,INDEX($GV:$GV,$JF202+40),"")</f>
      </c>
      <c r="IL202">
        <f>IF($JG202&gt;=41,INDEX($GV:$GV,$JF202+41),"")</f>
      </c>
      <c r="IM202">
        <f>IF($JG202&gt;=42,INDEX($GV:$GV,$JF202+42),"")</f>
      </c>
      <c r="IN202">
        <f>IF($JG202&gt;=43,INDEX($GV:$GV,$JF202+43),"")</f>
      </c>
      <c r="IO202">
        <f>IF($JG202&gt;=44,INDEX($GV:$GV,$JF202+44),"")</f>
      </c>
      <c r="IP202">
        <f>IF($JG202&gt;=45,INDEX($GV:$GV,$JF202+45),"")</f>
      </c>
      <c r="IQ202">
        <f>IF($JG202&gt;=46,INDEX($GV:$GV,$JF202+46),"")</f>
      </c>
      <c r="IR202">
        <f>IF($JG202&gt;=47,INDEX($GV:$GV,$JF202+47),"")</f>
      </c>
      <c r="IS202">
        <f>IF($JG202&gt;=48,INDEX($GV:$GV,$JF202+48),"")</f>
      </c>
      <c r="IT202">
        <f>IF($JG202&gt;=49,INDEX($GV:$GV,$JF202+49),"")</f>
      </c>
      <c r="IU202">
        <f>IF($JG202&gt;=50,INDEX($GV:$GV,$JF202+50),"")</f>
      </c>
      <c r="IV202">
        <f>IF($JG202&gt;=51,INDEX($GV:$GV,$JF202+51),"")</f>
      </c>
      <c r="IW202">
        <f>IF($JG202&gt;=52,INDEX($GV:$GV,$JF202+52),"")</f>
      </c>
      <c r="IX202">
        <f>IF($JG202&gt;=53,INDEX($GV:$GV,$JF202+53),"")</f>
      </c>
      <c r="IY202">
        <f>IF($JG202&gt;=54,INDEX($GV:$GV,$JF202+54),"")</f>
      </c>
      <c r="IZ202">
        <f>IF($JG202&gt;=55,INDEX($GV:$GV,$JF202+55),"")</f>
      </c>
      <c r="JA202">
        <f>IF($JG202&gt;=56,INDEX($GV:$GV,$JF202+56),"")</f>
      </c>
      <c r="JB202">
        <f>IF($JG202&gt;=57,INDEX($GV:$GV,$JF202+57),"")</f>
      </c>
      <c r="JC202">
        <f>IF($JG202&gt;=58,INDEX($GV:$GV,$JF202+58),"")</f>
      </c>
      <c r="JD202">
        <f>IF($JG202&gt;=59,INDEX($GV:$GV,$JF202+59),"")</f>
      </c>
      <c r="JE202">
        <f>IF($JG202&gt;=60,INDEX($GV:$GV,$JF202+60),"")</f>
      </c>
      <c r="JF202">
        <f>IFERROR(MATCH($GU202,$GV$2:$GV$322,0)+1,0)</f>
      </c>
      <c r="JG202">
        <f>IFERROR(INDEX($GW$2:$GW$322,MATCH($GU202,$GV$2:$GV$322,0)),0)</f>
      </c>
      <c r="JH202" t="s">
        <v>44</v>
      </c>
      <c r="JI202" t="s">
        <v>44</v>
      </c>
    </row>
    <row r="203" spans="1:269" x14ac:dyDescent="0.25">
      <c r="R203">
        <f>IF(OR($U203="",$Q203=""),"",IFERROR($U203/$Q203,0))</f>
      </c>
      <c r="S203">
        <f>IF($U203="","",
SUM($T203,$V203,$AA203,$W203,$Y203)*
(1-IF($AB203="",0,VALUE($AB203)/100)))</f>
      </c>
      <c r="T203">
        <f>IF($U203="","",$U203)</f>
      </c>
      <c r="V203">
        <f>IF($U203="","",
IF($O203="","",
IF(ISNUMBER(SEARCH("exempt",LOWER($O203))),0,
$U203*(VALUE(SUBSTITUTE($O203,"%",""))/100))))</f>
      </c>
      <c r="AC203">
        <f>IFERROR(IF(FIND(" - ",$K203)&gt;0,MID($K203,FIND(" - ",$K203)+3,LEN($K203)),""),"")</f>
      </c>
      <c r="AL203" t="s">
        <v>921</v>
      </c>
      <c r="AQ203" t="s">
        <v>922</v>
      </c>
      <c r="AT203">
        <f>IFERROR(LEFT($K203,FIND(" - ",$K203)-1),$K203)</f>
      </c>
      <c r="AW203">
        <f>IF($CL203&gt;=1,INDEX($AU:$AU,$CK203+1),"")</f>
      </c>
      <c r="AX203">
        <f>IF($CL203&gt;=2,INDEX($AU:$AU,$CK203+2),"")</f>
      </c>
      <c r="AY203">
        <f>IF($CL203&gt;=3,INDEX($AU:$AU,$CK203+3),"")</f>
      </c>
      <c r="AZ203">
        <f>IF($CL203&gt;=4,INDEX($AU:$AU,$CK203+4),"")</f>
      </c>
      <c r="BA203">
        <f>IF($CL203&gt;=5,INDEX($AU:$AU,$CK203+5),"")</f>
      </c>
      <c r="BB203">
        <f>IF($CL203&gt;=6,INDEX($AU:$AU,$CK203+6),"")</f>
      </c>
      <c r="BC203">
        <f>IF($CL203&gt;=7,INDEX($AU:$AU,$CK203+7),"")</f>
      </c>
      <c r="BD203">
        <f>IF($CL203&gt;=8,INDEX($AU:$AU,$CK203+8),"")</f>
      </c>
      <c r="BE203">
        <f>IF($CL203&gt;=9,INDEX($AU:$AU,$CK203+9),"")</f>
      </c>
      <c r="BF203">
        <f>IF($CL203&gt;=10,INDEX($AU:$AU,$CK203+10),"")</f>
      </c>
      <c r="BG203">
        <f>IF($CL203&gt;=11,INDEX($AU:$AU,$CK203+11),"")</f>
      </c>
      <c r="BH203">
        <f>IF($CL203&gt;=12,INDEX($AU:$AU,$CK203+12),"")</f>
      </c>
      <c r="BI203">
        <f>IF($CL203&gt;=13,INDEX($AU:$AU,$CK203+13),"")</f>
      </c>
      <c r="BJ203">
        <f>IF($CL203&gt;=14,INDEX($AU:$AU,$CK203+14),"")</f>
      </c>
      <c r="BK203">
        <f>IF($CL203&gt;=15,INDEX($AU:$AU,$CK203+15),"")</f>
      </c>
      <c r="BL203">
        <f>IF($CL203&gt;=16,INDEX($AU:$AU,$CK203+16),"")</f>
      </c>
      <c r="BM203">
        <f>IF($CL203&gt;=17,INDEX($AU:$AU,$CK203+17),"")</f>
      </c>
      <c r="BN203">
        <f>IF($CL203&gt;=18,INDEX($AU:$AU,$CK203+18),"")</f>
      </c>
      <c r="BO203">
        <f>IF($CL203&gt;=19,INDEX($AU:$AU,$CK203+19),"")</f>
      </c>
      <c r="BP203">
        <f>IF($CL203&gt;=20,INDEX($AU:$AU,$CK203+20),"")</f>
      </c>
      <c r="BQ203">
        <f>IF($CL203&gt;=21,INDEX($AU:$AU,$CK203+21),"")</f>
      </c>
      <c r="BR203">
        <f>IF($CL203&gt;=22,INDEX($AU:$AU,$CK203+22),"")</f>
      </c>
      <c r="BS203">
        <f>IF($CL203&gt;=23,INDEX($AU:$AU,$CK203+23),"")</f>
      </c>
      <c r="BT203">
        <f>IF($CL203&gt;=24,INDEX($AU:$AU,$CK203+24),"")</f>
      </c>
      <c r="BU203">
        <f>IF($CL203&gt;=25,INDEX($AU:$AU,$CK203+25),"")</f>
      </c>
      <c r="BV203">
        <f>IF($CL203&gt;=26,INDEX($AU:$AU,$CK203+26),"")</f>
      </c>
      <c r="BW203">
        <f>IF($CL203&gt;=27,INDEX($AU:$AU,$CK203+27),"")</f>
      </c>
      <c r="BX203">
        <f>IF($CL203&gt;=28,INDEX($AU:$AU,$CK203+28),"")</f>
      </c>
      <c r="BY203">
        <f>IF($CL203&gt;=29,INDEX($AU:$AU,$CK203+29),"")</f>
      </c>
      <c r="BZ203">
        <f>IF($CL203&gt;=30,INDEX($AU:$AU,$CK203+30),"")</f>
      </c>
      <c r="CA203">
        <f>IF($CL203&gt;=31,INDEX($AU:$AU,$CK203+31),"")</f>
      </c>
      <c r="CB203">
        <f>IF($CL203&gt;=32,INDEX($AU:$AU,$CK203+32),"")</f>
      </c>
      <c r="CC203">
        <f>IF($CL203&gt;=33,INDEX($AU:$AU,$CK203+33),"")</f>
      </c>
      <c r="CD203">
        <f>IF($CL203&gt;=34,INDEX($AU:$AU,$CK203+34),"")</f>
      </c>
      <c r="CE203">
        <f>IF($CL203&gt;=35,INDEX($AU:$AU,$CK203+35),"")</f>
      </c>
      <c r="CF203">
        <f>IF($CL203&gt;=36,INDEX($AU:$AU,$CK203+36),"")</f>
      </c>
      <c r="CG203">
        <f>IF($CL203&gt;=37,INDEX($AU:$AU,$CK203+37),"")</f>
      </c>
      <c r="CH203">
        <f>IF($CL203&gt;=38,INDEX($AU:$AU,$CK203+38),"")</f>
      </c>
      <c r="CI203">
        <f>IF($CL203&gt;=39,INDEX($AU:$AU,$CK203+39),"")</f>
      </c>
      <c r="CJ203">
        <f>IF($CL203&gt;=40,INDEX($AU:$AU,$CK203+40),"")</f>
      </c>
      <c r="CK203">
        <f>IFERROR(MATCH($AT203,$AU$2:$AU$133,0)+1,0)</f>
      </c>
      <c r="CL203">
        <f>IFERROR(INDEX($AV$2:$AV$133,MATCH($AT203,$AU$2:$AU$133,0)),0)</f>
      </c>
      <c r="CM203">
        <f>IFERROR(LEFT($L203,FIND(" - ",$L203)-1),$L203)</f>
      </c>
      <c r="CN203" t="s">
        <v>923</v>
      </c>
      <c r="CO203">
        <v>2</v>
      </c>
      <c r="CP203">
        <f>IF($DK203&gt;=1,INDEX($CN:$CN,$DJ203+1),"")</f>
      </c>
      <c r="CQ203">
        <f>IF($DK203&gt;=2,INDEX($CN:$CN,$DJ203+2),"")</f>
      </c>
      <c r="CR203">
        <f>IF($DK203&gt;=3,INDEX($CN:$CN,$DJ203+3),"")</f>
      </c>
      <c r="CS203">
        <f>IF($DK203&gt;=4,INDEX($CN:$CN,$DJ203+4),"")</f>
      </c>
      <c r="CT203">
        <f>IF($DK203&gt;=5,INDEX($CN:$CN,$DJ203+5),"")</f>
      </c>
      <c r="CU203">
        <f>IF($DK203&gt;=6,INDEX($CN:$CN,$DJ203+6),"")</f>
      </c>
      <c r="CV203">
        <f>IF($DK203&gt;=7,INDEX($CN:$CN,$DJ203+7),"")</f>
      </c>
      <c r="CW203">
        <f>IF($DK203&gt;=8,INDEX($CN:$CN,$DJ203+8),"")</f>
      </c>
      <c r="CX203">
        <f>IF($DK203&gt;=9,INDEX($CN:$CN,$DJ203+9),"")</f>
      </c>
      <c r="CY203">
        <f>IF($DK203&gt;=10,INDEX($CN:$CN,$DJ203+10),"")</f>
      </c>
      <c r="CZ203">
        <f>IF($DK203&gt;=11,INDEX($CN:$CN,$DJ203+11),"")</f>
      </c>
      <c r="DA203">
        <f>IF($DK203&gt;=12,INDEX($CN:$CN,$DJ203+12),"")</f>
      </c>
      <c r="DB203">
        <f>IF($DK203&gt;=13,INDEX($CN:$CN,$DJ203+13),"")</f>
      </c>
      <c r="DC203">
        <f>IF($DK203&gt;=14,INDEX($CN:$CN,$DJ203+14),"")</f>
      </c>
      <c r="DD203">
        <f>IF($DK203&gt;=15,INDEX($CN:$CN,$DJ203+15),"")</f>
      </c>
      <c r="DE203">
        <f>IF($DK203&gt;=16,INDEX($CN:$CN,$DJ203+16),"")</f>
      </c>
      <c r="DF203">
        <f>IF($DK203&gt;=17,INDEX($CN:$CN,$DJ203+17),"")</f>
      </c>
      <c r="DG203">
        <f>IF($DK203&gt;=18,INDEX($CN:$CN,$DJ203+18),"")</f>
      </c>
      <c r="DH203">
        <f>IF($DK203&gt;=19,INDEX($CN:$CN,$DJ203+19),"")</f>
      </c>
      <c r="DI203">
        <f>IF($DK203&gt;=20,INDEX($CN:$CN,$DJ203+20),"")</f>
      </c>
      <c r="DJ203">
        <f>IFERROR(MATCH($CM203,$CN$2:$CN$1089,0)+1,0)</f>
      </c>
      <c r="DK203">
        <f>IFERROR(INDEX($CO$2:$CO$1089,MATCH($CM203,$CN$2:$CN$1089,0)),0)</f>
      </c>
      <c r="DL203">
        <f>IFERROR(INDEX($AS:$AS,MATCH($O203,$AR:$AR,0))&amp;"","")</f>
      </c>
      <c r="DP203">
        <f>IF($GS203&gt;=1,INDEX($DM:$DM,$GR203+1),"")</f>
      </c>
      <c r="DQ203">
        <f>IF($GS203&gt;=2,INDEX($DM:$DM,$GR203+2),"")</f>
      </c>
      <c r="DR203">
        <f>IF($GS203&gt;=3,INDEX($DM:$DM,$GR203+3),"")</f>
      </c>
      <c r="DS203">
        <f>IF($GS203&gt;=4,INDEX($DM:$DM,$GR203+4),"")</f>
      </c>
      <c r="DT203">
        <f>IF($GS203&gt;=5,INDEX($DM:$DM,$GR203+5),"")</f>
      </c>
      <c r="DU203">
        <f>IF($GS203&gt;=6,INDEX($DM:$DM,$GR203+6),"")</f>
      </c>
      <c r="DV203">
        <f>IF($GS203&gt;=7,INDEX($DM:$DM,$GR203+7),"")</f>
      </c>
      <c r="DW203">
        <f>IF($GS203&gt;=8,INDEX($DM:$DM,$GR203+8),"")</f>
      </c>
      <c r="DX203">
        <f>IF($GS203&gt;=9,INDEX($DM:$DM,$GR203+9),"")</f>
      </c>
      <c r="DY203">
        <f>IF($GS203&gt;=10,INDEX($DM:$DM,$GR203+10),"")</f>
      </c>
      <c r="DZ203">
        <f>IF($GS203&gt;=11,INDEX($DM:$DM,$GR203+11),"")</f>
      </c>
      <c r="EA203">
        <f>IF($GS203&gt;=12,INDEX($DM:$DM,$GR203+12),"")</f>
      </c>
      <c r="EB203">
        <f>IF($GS203&gt;=13,INDEX($DM:$DM,$GR203+13),"")</f>
      </c>
      <c r="EC203">
        <f>IF($GS203&gt;=14,INDEX($DM:$DM,$GR203+14),"")</f>
      </c>
      <c r="ED203">
        <f>IF($GS203&gt;=15,INDEX($DM:$DM,$GR203+15),"")</f>
      </c>
      <c r="EE203">
        <f>IF($GS203&gt;=16,INDEX($DM:$DM,$GR203+16),"")</f>
      </c>
      <c r="EF203">
        <f>IF($GS203&gt;=17,INDEX($DM:$DM,$GR203+17),"")</f>
      </c>
      <c r="EG203">
        <f>IF($GS203&gt;=18,INDEX($DM:$DM,$GR203+18),"")</f>
      </c>
      <c r="EH203">
        <f>IF($GS203&gt;=19,INDEX($DM:$DM,$GR203+19),"")</f>
      </c>
      <c r="EI203">
        <f>IF($GS203&gt;=20,INDEX($DM:$DM,$GR203+20),"")</f>
      </c>
      <c r="EJ203">
        <f>IF($GS203&gt;=21,INDEX($DM:$DM,$GR203+21),"")</f>
      </c>
      <c r="EK203">
        <f>IF($GS203&gt;=22,INDEX($DM:$DM,$GR203+22),"")</f>
      </c>
      <c r="EL203">
        <f>IF($GS203&gt;=23,INDEX($DM:$DM,$GR203+23),"")</f>
      </c>
      <c r="EM203">
        <f>IF($GS203&gt;=24,INDEX($DM:$DM,$GR203+24),"")</f>
      </c>
      <c r="EN203">
        <f>IF($GS203&gt;=25,INDEX($DM:$DM,$GR203+25),"")</f>
      </c>
      <c r="EO203">
        <f>IF($GS203&gt;=26,INDEX($DM:$DM,$GR203+26),"")</f>
      </c>
      <c r="EP203">
        <f>IF($GS203&gt;=27,INDEX($DM:$DM,$GR203+27),"")</f>
      </c>
      <c r="EQ203">
        <f>IF($GS203&gt;=28,INDEX($DM:$DM,$GR203+28),"")</f>
      </c>
      <c r="ER203">
        <f>IF($GS203&gt;=29,INDEX($DM:$DM,$GR203+29),"")</f>
      </c>
      <c r="ES203">
        <f>IF($GS203&gt;=30,INDEX($DM:$DM,$GR203+30),"")</f>
      </c>
      <c r="ET203">
        <f>IF($GS203&gt;=31,INDEX($DM:$DM,$GR203+31),"")</f>
      </c>
      <c r="EU203">
        <f>IF($GS203&gt;=32,INDEX($DM:$DM,$GR203+32),"")</f>
      </c>
      <c r="EV203">
        <f>IF($GS203&gt;=33,INDEX($DM:$DM,$GR203+33),"")</f>
      </c>
      <c r="EW203">
        <f>IF($GS203&gt;=34,INDEX($DM:$DM,$GR203+34),"")</f>
      </c>
      <c r="EX203">
        <f>IF($GS203&gt;=35,INDEX($DM:$DM,$GR203+35),"")</f>
      </c>
      <c r="EY203">
        <f>IF($GS203&gt;=36,INDEX($DM:$DM,$GR203+36),"")</f>
      </c>
      <c r="EZ203">
        <f>IF($GS203&gt;=37,INDEX($DM:$DM,$GR203+37),"")</f>
      </c>
      <c r="FA203">
        <f>IF($GS203&gt;=38,INDEX($DM:$DM,$GR203+38),"")</f>
      </c>
      <c r="FB203">
        <f>IF($GS203&gt;=39,INDEX($DM:$DM,$GR203+39),"")</f>
      </c>
      <c r="FC203">
        <f>IF($GS203&gt;=40,INDEX($DM:$DM,$GR203+40),"")</f>
      </c>
      <c r="FD203">
        <f>IF($GS203&gt;=1,INDEX($DN:$DN,$GR203+1),"")</f>
      </c>
      <c r="FE203">
        <f>IF($GS203&gt;=2,INDEX($DN:$DN,$GR203+2),"")</f>
      </c>
      <c r="FF203">
        <f>IF($GS203&gt;=3,INDEX($DN:$DN,$GR203+3),"")</f>
      </c>
      <c r="FG203">
        <f>IF($GS203&gt;=4,INDEX($DN:$DN,$GR203+4),"")</f>
      </c>
      <c r="FH203">
        <f>IF($GS203&gt;=5,INDEX($DN:$DN,$GR203+5),"")</f>
      </c>
      <c r="FI203">
        <f>IF($GS203&gt;=6,INDEX($DN:$DN,$GR203+6),"")</f>
      </c>
      <c r="FJ203">
        <f>IF($GS203&gt;=7,INDEX($DN:$DN,$GR203+7),"")</f>
      </c>
      <c r="FK203">
        <f>IF($GS203&gt;=8,INDEX($DN:$DN,$GR203+8),"")</f>
      </c>
      <c r="FL203">
        <f>IF($GS203&gt;=9,INDEX($DN:$DN,$GR203+9),"")</f>
      </c>
      <c r="FM203">
        <f>IF($GS203&gt;=10,INDEX($DN:$DN,$GR203+10),"")</f>
      </c>
      <c r="FN203">
        <f>IF($GS203&gt;=11,INDEX($DN:$DN,$GR203+11),"")</f>
      </c>
      <c r="FO203">
        <f>IF($GS203&gt;=12,INDEX($DN:$DN,$GR203+12),"")</f>
      </c>
      <c r="FP203">
        <f>IF($GS203&gt;=13,INDEX($DN:$DN,$GR203+13),"")</f>
      </c>
      <c r="FQ203">
        <f>IF($GS203&gt;=14,INDEX($DN:$DN,$GR203+14),"")</f>
      </c>
      <c r="FR203">
        <f>IF($GS203&gt;=15,INDEX($DN:$DN,$GR203+15),"")</f>
      </c>
      <c r="FS203">
        <f>IF($GS203&gt;=16,INDEX($DN:$DN,$GR203+16),"")</f>
      </c>
      <c r="FT203">
        <f>IF($GS203&gt;=17,INDEX($DN:$DN,$GR203+17),"")</f>
      </c>
      <c r="FU203">
        <f>IF($GS203&gt;=18,INDEX($DN:$DN,$GR203+18),"")</f>
      </c>
      <c r="FV203">
        <f>IF($GS203&gt;=19,INDEX($DN:$DN,$GR203+19),"")</f>
      </c>
      <c r="FW203">
        <f>IF($GS203&gt;=20,INDEX($DN:$DN,$GR203+20),"")</f>
      </c>
      <c r="FX203">
        <f>IF($GS203&gt;=21,INDEX($DN:$DN,$GR203+21),"")</f>
      </c>
      <c r="FY203">
        <f>IF($GS203&gt;=22,INDEX($DN:$DN,$GR203+22),"")</f>
      </c>
      <c r="FZ203">
        <f>IF($GS203&gt;=23,INDEX($DN:$DN,$GR203+23),"")</f>
      </c>
      <c r="GA203">
        <f>IF($GS203&gt;=24,INDEX($DN:$DN,$GR203+24),"")</f>
      </c>
      <c r="GB203">
        <f>IF($GS203&gt;=25,INDEX($DN:$DN,$GR203+25),"")</f>
      </c>
      <c r="GC203">
        <f>IF($GS203&gt;=26,INDEX($DN:$DN,$GR203+26),"")</f>
      </c>
      <c r="GD203">
        <f>IF($GS203&gt;=27,INDEX($DN:$DN,$GR203+27),"")</f>
      </c>
      <c r="GE203">
        <f>IF($GS203&gt;=28,INDEX($DN:$DN,$GR203+28),"")</f>
      </c>
      <c r="GF203">
        <f>IF($GS203&gt;=29,INDEX($DN:$DN,$GR203+29),"")</f>
      </c>
      <c r="GG203">
        <f>IF($GS203&gt;=30,INDEX($DN:$DN,$GR203+30),"")</f>
      </c>
      <c r="GH203">
        <f>IF($GS203&gt;=31,INDEX($DN:$DN,$GR203+31),"")</f>
      </c>
      <c r="GI203">
        <f>IF($GS203&gt;=32,INDEX($DN:$DN,$GR203+32),"")</f>
      </c>
      <c r="GJ203">
        <f>IF($GS203&gt;=33,INDEX($DN:$DN,$GR203+33),"")</f>
      </c>
      <c r="GK203">
        <f>IF($GS203&gt;=34,INDEX($DN:$DN,$GR203+34),"")</f>
      </c>
      <c r="GL203">
        <f>IF($GS203&gt;=35,INDEX($DN:$DN,$GR203+35),"")</f>
      </c>
      <c r="GM203">
        <f>IF($GS203&gt;=36,INDEX($DN:$DN,$GR203+36),"")</f>
      </c>
      <c r="GN203">
        <f>IF($GS203&gt;=37,INDEX($DN:$DN,$GR203+37),"")</f>
      </c>
      <c r="GO203">
        <f>IF($GS203&gt;=38,INDEX($DN:$DN,$GR203+38),"")</f>
      </c>
      <c r="GP203">
        <f>IF($GS203&gt;=39,INDEX($DN:$DN,$GR203+39),"")</f>
      </c>
      <c r="GQ203">
        <f>IF($GS203&gt;=40,INDEX($DN:$DN,$GR203+40),"")</f>
      </c>
      <c r="GR203">
        <f>IFERROR(MATCH($DL203,$DM$2:$DM$148,0)+1,0)</f>
      </c>
      <c r="GS203">
        <f>IFERROR(INDEX($DO$2:$DO$148,MATCH($DL203,$DM$2:$DM$148,0)),0)</f>
      </c>
      <c r="GT203">
        <f>IFERROR(MATCH($Z203,$DP$203:$FC$203,0),0)</f>
      </c>
      <c r="GU203">
        <f>IF($GT203&gt;0,INDEX($FD$203:$GQ$203,$GT203),"")</f>
      </c>
      <c r="GV203" t="s">
        <v>387</v>
      </c>
      <c r="GX203">
        <f>IF($JG203&gt;=1,INDEX($GV:$GV,$JF203+1),"")</f>
      </c>
      <c r="GY203">
        <f>IF($JG203&gt;=2,INDEX($GV:$GV,$JF203+2),"")</f>
      </c>
      <c r="GZ203">
        <f>IF($JG203&gt;=3,INDEX($GV:$GV,$JF203+3),"")</f>
      </c>
      <c r="HA203">
        <f>IF($JG203&gt;=4,INDEX($GV:$GV,$JF203+4),"")</f>
      </c>
      <c r="HB203">
        <f>IF($JG203&gt;=5,INDEX($GV:$GV,$JF203+5),"")</f>
      </c>
      <c r="HC203">
        <f>IF($JG203&gt;=6,INDEX($GV:$GV,$JF203+6),"")</f>
      </c>
      <c r="HD203">
        <f>IF($JG203&gt;=7,INDEX($GV:$GV,$JF203+7),"")</f>
      </c>
      <c r="HE203">
        <f>IF($JG203&gt;=8,INDEX($GV:$GV,$JF203+8),"")</f>
      </c>
      <c r="HF203">
        <f>IF($JG203&gt;=9,INDEX($GV:$GV,$JF203+9),"")</f>
      </c>
      <c r="HG203">
        <f>IF($JG203&gt;=10,INDEX($GV:$GV,$JF203+10),"")</f>
      </c>
      <c r="HH203">
        <f>IF($JG203&gt;=11,INDEX($GV:$GV,$JF203+11),"")</f>
      </c>
      <c r="HI203">
        <f>IF($JG203&gt;=12,INDEX($GV:$GV,$JF203+12),"")</f>
      </c>
      <c r="HJ203">
        <f>IF($JG203&gt;=13,INDEX($GV:$GV,$JF203+13),"")</f>
      </c>
      <c r="HK203">
        <f>IF($JG203&gt;=14,INDEX($GV:$GV,$JF203+14),"")</f>
      </c>
      <c r="HL203">
        <f>IF($JG203&gt;=15,INDEX($GV:$GV,$JF203+15),"")</f>
      </c>
      <c r="HM203">
        <f>IF($JG203&gt;=16,INDEX($GV:$GV,$JF203+16),"")</f>
      </c>
      <c r="HN203">
        <f>IF($JG203&gt;=17,INDEX($GV:$GV,$JF203+17),"")</f>
      </c>
      <c r="HO203">
        <f>IF($JG203&gt;=18,INDEX($GV:$GV,$JF203+18),"")</f>
      </c>
      <c r="HP203">
        <f>IF($JG203&gt;=19,INDEX($GV:$GV,$JF203+19),"")</f>
      </c>
      <c r="HQ203">
        <f>IF($JG203&gt;=20,INDEX($GV:$GV,$JF203+20),"")</f>
      </c>
      <c r="HR203">
        <f>IF($JG203&gt;=21,INDEX($GV:$GV,$JF203+21),"")</f>
      </c>
      <c r="HS203">
        <f>IF($JG203&gt;=22,INDEX($GV:$GV,$JF203+22),"")</f>
      </c>
      <c r="HT203">
        <f>IF($JG203&gt;=23,INDEX($GV:$GV,$JF203+23),"")</f>
      </c>
      <c r="HU203">
        <f>IF($JG203&gt;=24,INDEX($GV:$GV,$JF203+24),"")</f>
      </c>
      <c r="HV203">
        <f>IF($JG203&gt;=25,INDEX($GV:$GV,$JF203+25),"")</f>
      </c>
      <c r="HW203">
        <f>IF($JG203&gt;=26,INDEX($GV:$GV,$JF203+26),"")</f>
      </c>
      <c r="HX203">
        <f>IF($JG203&gt;=27,INDEX($GV:$GV,$JF203+27),"")</f>
      </c>
      <c r="HY203">
        <f>IF($JG203&gt;=28,INDEX($GV:$GV,$JF203+28),"")</f>
      </c>
      <c r="HZ203">
        <f>IF($JG203&gt;=29,INDEX($GV:$GV,$JF203+29),"")</f>
      </c>
      <c r="IA203">
        <f>IF($JG203&gt;=30,INDEX($GV:$GV,$JF203+30),"")</f>
      </c>
      <c r="IB203">
        <f>IF($JG203&gt;=31,INDEX($GV:$GV,$JF203+31),"")</f>
      </c>
      <c r="IC203">
        <f>IF($JG203&gt;=32,INDEX($GV:$GV,$JF203+32),"")</f>
      </c>
      <c r="ID203">
        <f>IF($JG203&gt;=33,INDEX($GV:$GV,$JF203+33),"")</f>
      </c>
      <c r="IE203">
        <f>IF($JG203&gt;=34,INDEX($GV:$GV,$JF203+34),"")</f>
      </c>
      <c r="IF203">
        <f>IF($JG203&gt;=35,INDEX($GV:$GV,$JF203+35),"")</f>
      </c>
      <c r="IG203">
        <f>IF($JG203&gt;=36,INDEX($GV:$GV,$JF203+36),"")</f>
      </c>
      <c r="IH203">
        <f>IF($JG203&gt;=37,INDEX($GV:$GV,$JF203+37),"")</f>
      </c>
      <c r="II203">
        <f>IF($JG203&gt;=38,INDEX($GV:$GV,$JF203+38),"")</f>
      </c>
      <c r="IJ203">
        <f>IF($JG203&gt;=39,INDEX($GV:$GV,$JF203+39),"")</f>
      </c>
      <c r="IK203">
        <f>IF($JG203&gt;=40,INDEX($GV:$GV,$JF203+40),"")</f>
      </c>
      <c r="IL203">
        <f>IF($JG203&gt;=41,INDEX($GV:$GV,$JF203+41),"")</f>
      </c>
      <c r="IM203">
        <f>IF($JG203&gt;=42,INDEX($GV:$GV,$JF203+42),"")</f>
      </c>
      <c r="IN203">
        <f>IF($JG203&gt;=43,INDEX($GV:$GV,$JF203+43),"")</f>
      </c>
      <c r="IO203">
        <f>IF($JG203&gt;=44,INDEX($GV:$GV,$JF203+44),"")</f>
      </c>
      <c r="IP203">
        <f>IF($JG203&gt;=45,INDEX($GV:$GV,$JF203+45),"")</f>
      </c>
      <c r="IQ203">
        <f>IF($JG203&gt;=46,INDEX($GV:$GV,$JF203+46),"")</f>
      </c>
      <c r="IR203">
        <f>IF($JG203&gt;=47,INDEX($GV:$GV,$JF203+47),"")</f>
      </c>
      <c r="IS203">
        <f>IF($JG203&gt;=48,INDEX($GV:$GV,$JF203+48),"")</f>
      </c>
      <c r="IT203">
        <f>IF($JG203&gt;=49,INDEX($GV:$GV,$JF203+49),"")</f>
      </c>
      <c r="IU203">
        <f>IF($JG203&gt;=50,INDEX($GV:$GV,$JF203+50),"")</f>
      </c>
      <c r="IV203">
        <f>IF($JG203&gt;=51,INDEX($GV:$GV,$JF203+51),"")</f>
      </c>
      <c r="IW203">
        <f>IF($JG203&gt;=52,INDEX($GV:$GV,$JF203+52),"")</f>
      </c>
      <c r="IX203">
        <f>IF($JG203&gt;=53,INDEX($GV:$GV,$JF203+53),"")</f>
      </c>
      <c r="IY203">
        <f>IF($JG203&gt;=54,INDEX($GV:$GV,$JF203+54),"")</f>
      </c>
      <c r="IZ203">
        <f>IF($JG203&gt;=55,INDEX($GV:$GV,$JF203+55),"")</f>
      </c>
      <c r="JA203">
        <f>IF($JG203&gt;=56,INDEX($GV:$GV,$JF203+56),"")</f>
      </c>
      <c r="JB203">
        <f>IF($JG203&gt;=57,INDEX($GV:$GV,$JF203+57),"")</f>
      </c>
      <c r="JC203">
        <f>IF($JG203&gt;=58,INDEX($GV:$GV,$JF203+58),"")</f>
      </c>
      <c r="JD203">
        <f>IF($JG203&gt;=59,INDEX($GV:$GV,$JF203+59),"")</f>
      </c>
      <c r="JE203">
        <f>IF($JG203&gt;=60,INDEX($GV:$GV,$JF203+60),"")</f>
      </c>
      <c r="JF203">
        <f>IFERROR(MATCH($GU203,$GV$2:$GV$322,0)+1,0)</f>
      </c>
      <c r="JG203">
        <f>IFERROR(INDEX($GW$2:$GW$322,MATCH($GU203,$GV$2:$GV$322,0)),0)</f>
      </c>
      <c r="JH203" t="s">
        <v>44</v>
      </c>
      <c r="JI203" t="s">
        <v>44</v>
      </c>
    </row>
    <row r="204" spans="1:269" x14ac:dyDescent="0.25">
      <c r="R204">
        <f>IF(OR($U204="",$Q204=""),"",IFERROR($U204/$Q204,0))</f>
      </c>
      <c r="S204">
        <f>IF($U204="","",
SUM($T204,$V204,$AA204,$W204,$Y204)*
(1-IF($AB204="",0,VALUE($AB204)/100)))</f>
      </c>
      <c r="T204">
        <f>IF($U204="","",$U204)</f>
      </c>
      <c r="V204">
        <f>IF($U204="","",
IF($O204="","",
IF(ISNUMBER(SEARCH("exempt",LOWER($O204))),0,
$U204*(VALUE(SUBSTITUTE($O204,"%",""))/100))))</f>
      </c>
      <c r="AC204">
        <f>IFERROR(IF(FIND(" - ",$K204)&gt;0,MID($K204,FIND(" - ",$K204)+3,LEN($K204)),""),"")</f>
      </c>
      <c r="AL204" t="s">
        <v>924</v>
      </c>
      <c r="AQ204" t="s">
        <v>925</v>
      </c>
      <c r="AT204">
        <f>IFERROR(LEFT($K204,FIND(" - ",$K204)-1),$K204)</f>
      </c>
      <c r="AW204">
        <f>IF($CL204&gt;=1,INDEX($AU:$AU,$CK204+1),"")</f>
      </c>
      <c r="AX204">
        <f>IF($CL204&gt;=2,INDEX($AU:$AU,$CK204+2),"")</f>
      </c>
      <c r="AY204">
        <f>IF($CL204&gt;=3,INDEX($AU:$AU,$CK204+3),"")</f>
      </c>
      <c r="AZ204">
        <f>IF($CL204&gt;=4,INDEX($AU:$AU,$CK204+4),"")</f>
      </c>
      <c r="BA204">
        <f>IF($CL204&gt;=5,INDEX($AU:$AU,$CK204+5),"")</f>
      </c>
      <c r="BB204">
        <f>IF($CL204&gt;=6,INDEX($AU:$AU,$CK204+6),"")</f>
      </c>
      <c r="BC204">
        <f>IF($CL204&gt;=7,INDEX($AU:$AU,$CK204+7),"")</f>
      </c>
      <c r="BD204">
        <f>IF($CL204&gt;=8,INDEX($AU:$AU,$CK204+8),"")</f>
      </c>
      <c r="BE204">
        <f>IF($CL204&gt;=9,INDEX($AU:$AU,$CK204+9),"")</f>
      </c>
      <c r="BF204">
        <f>IF($CL204&gt;=10,INDEX($AU:$AU,$CK204+10),"")</f>
      </c>
      <c r="BG204">
        <f>IF($CL204&gt;=11,INDEX($AU:$AU,$CK204+11),"")</f>
      </c>
      <c r="BH204">
        <f>IF($CL204&gt;=12,INDEX($AU:$AU,$CK204+12),"")</f>
      </c>
      <c r="BI204">
        <f>IF($CL204&gt;=13,INDEX($AU:$AU,$CK204+13),"")</f>
      </c>
      <c r="BJ204">
        <f>IF($CL204&gt;=14,INDEX($AU:$AU,$CK204+14),"")</f>
      </c>
      <c r="BK204">
        <f>IF($CL204&gt;=15,INDEX($AU:$AU,$CK204+15),"")</f>
      </c>
      <c r="BL204">
        <f>IF($CL204&gt;=16,INDEX($AU:$AU,$CK204+16),"")</f>
      </c>
      <c r="BM204">
        <f>IF($CL204&gt;=17,INDEX($AU:$AU,$CK204+17),"")</f>
      </c>
      <c r="BN204">
        <f>IF($CL204&gt;=18,INDEX($AU:$AU,$CK204+18),"")</f>
      </c>
      <c r="BO204">
        <f>IF($CL204&gt;=19,INDEX($AU:$AU,$CK204+19),"")</f>
      </c>
      <c r="BP204">
        <f>IF($CL204&gt;=20,INDEX($AU:$AU,$CK204+20),"")</f>
      </c>
      <c r="BQ204">
        <f>IF($CL204&gt;=21,INDEX($AU:$AU,$CK204+21),"")</f>
      </c>
      <c r="BR204">
        <f>IF($CL204&gt;=22,INDEX($AU:$AU,$CK204+22),"")</f>
      </c>
      <c r="BS204">
        <f>IF($CL204&gt;=23,INDEX($AU:$AU,$CK204+23),"")</f>
      </c>
      <c r="BT204">
        <f>IF($CL204&gt;=24,INDEX($AU:$AU,$CK204+24),"")</f>
      </c>
      <c r="BU204">
        <f>IF($CL204&gt;=25,INDEX($AU:$AU,$CK204+25),"")</f>
      </c>
      <c r="BV204">
        <f>IF($CL204&gt;=26,INDEX($AU:$AU,$CK204+26),"")</f>
      </c>
      <c r="BW204">
        <f>IF($CL204&gt;=27,INDEX($AU:$AU,$CK204+27),"")</f>
      </c>
      <c r="BX204">
        <f>IF($CL204&gt;=28,INDEX($AU:$AU,$CK204+28),"")</f>
      </c>
      <c r="BY204">
        <f>IF($CL204&gt;=29,INDEX($AU:$AU,$CK204+29),"")</f>
      </c>
      <c r="BZ204">
        <f>IF($CL204&gt;=30,INDEX($AU:$AU,$CK204+30),"")</f>
      </c>
      <c r="CA204">
        <f>IF($CL204&gt;=31,INDEX($AU:$AU,$CK204+31),"")</f>
      </c>
      <c r="CB204">
        <f>IF($CL204&gt;=32,INDEX($AU:$AU,$CK204+32),"")</f>
      </c>
      <c r="CC204">
        <f>IF($CL204&gt;=33,INDEX($AU:$AU,$CK204+33),"")</f>
      </c>
      <c r="CD204">
        <f>IF($CL204&gt;=34,INDEX($AU:$AU,$CK204+34),"")</f>
      </c>
      <c r="CE204">
        <f>IF($CL204&gt;=35,INDEX($AU:$AU,$CK204+35),"")</f>
      </c>
      <c r="CF204">
        <f>IF($CL204&gt;=36,INDEX($AU:$AU,$CK204+36),"")</f>
      </c>
      <c r="CG204">
        <f>IF($CL204&gt;=37,INDEX($AU:$AU,$CK204+37),"")</f>
      </c>
      <c r="CH204">
        <f>IF($CL204&gt;=38,INDEX($AU:$AU,$CK204+38),"")</f>
      </c>
      <c r="CI204">
        <f>IF($CL204&gt;=39,INDEX($AU:$AU,$CK204+39),"")</f>
      </c>
      <c r="CJ204">
        <f>IF($CL204&gt;=40,INDEX($AU:$AU,$CK204+40),"")</f>
      </c>
      <c r="CK204">
        <f>IFERROR(MATCH($AT204,$AU$2:$AU$133,0)+1,0)</f>
      </c>
      <c r="CL204">
        <f>IFERROR(INDEX($AV$2:$AV$133,MATCH($AT204,$AU$2:$AU$133,0)),0)</f>
      </c>
      <c r="CM204">
        <f>IFERROR(LEFT($L204,FIND(" - ",$L204)-1),$L204)</f>
      </c>
      <c r="CN204" t="s">
        <v>149</v>
      </c>
      <c r="CP204">
        <f>IF($DK204&gt;=1,INDEX($CN:$CN,$DJ204+1),"")</f>
      </c>
      <c r="CQ204">
        <f>IF($DK204&gt;=2,INDEX($CN:$CN,$DJ204+2),"")</f>
      </c>
      <c r="CR204">
        <f>IF($DK204&gt;=3,INDEX($CN:$CN,$DJ204+3),"")</f>
      </c>
      <c r="CS204">
        <f>IF($DK204&gt;=4,INDEX($CN:$CN,$DJ204+4),"")</f>
      </c>
      <c r="CT204">
        <f>IF($DK204&gt;=5,INDEX($CN:$CN,$DJ204+5),"")</f>
      </c>
      <c r="CU204">
        <f>IF($DK204&gt;=6,INDEX($CN:$CN,$DJ204+6),"")</f>
      </c>
      <c r="CV204">
        <f>IF($DK204&gt;=7,INDEX($CN:$CN,$DJ204+7),"")</f>
      </c>
      <c r="CW204">
        <f>IF($DK204&gt;=8,INDEX($CN:$CN,$DJ204+8),"")</f>
      </c>
      <c r="CX204">
        <f>IF($DK204&gt;=9,INDEX($CN:$CN,$DJ204+9),"")</f>
      </c>
      <c r="CY204">
        <f>IF($DK204&gt;=10,INDEX($CN:$CN,$DJ204+10),"")</f>
      </c>
      <c r="CZ204">
        <f>IF($DK204&gt;=11,INDEX($CN:$CN,$DJ204+11),"")</f>
      </c>
      <c r="DA204">
        <f>IF($DK204&gt;=12,INDEX($CN:$CN,$DJ204+12),"")</f>
      </c>
      <c r="DB204">
        <f>IF($DK204&gt;=13,INDEX($CN:$CN,$DJ204+13),"")</f>
      </c>
      <c r="DC204">
        <f>IF($DK204&gt;=14,INDEX($CN:$CN,$DJ204+14),"")</f>
      </c>
      <c r="DD204">
        <f>IF($DK204&gt;=15,INDEX($CN:$CN,$DJ204+15),"")</f>
      </c>
      <c r="DE204">
        <f>IF($DK204&gt;=16,INDEX($CN:$CN,$DJ204+16),"")</f>
      </c>
      <c r="DF204">
        <f>IF($DK204&gt;=17,INDEX($CN:$CN,$DJ204+17),"")</f>
      </c>
      <c r="DG204">
        <f>IF($DK204&gt;=18,INDEX($CN:$CN,$DJ204+18),"")</f>
      </c>
      <c r="DH204">
        <f>IF($DK204&gt;=19,INDEX($CN:$CN,$DJ204+19),"")</f>
      </c>
      <c r="DI204">
        <f>IF($DK204&gt;=20,INDEX($CN:$CN,$DJ204+20),"")</f>
      </c>
      <c r="DJ204">
        <f>IFERROR(MATCH($CM204,$CN$2:$CN$1089,0)+1,0)</f>
      </c>
      <c r="DK204">
        <f>IFERROR(INDEX($CO$2:$CO$1089,MATCH($CM204,$CN$2:$CN$1089,0)),0)</f>
      </c>
      <c r="DL204">
        <f>IFERROR(INDEX($AS:$AS,MATCH($O204,$AR:$AR,0))&amp;"","")</f>
      </c>
      <c r="DP204">
        <f>IF($GS204&gt;=1,INDEX($DM:$DM,$GR204+1),"")</f>
      </c>
      <c r="DQ204">
        <f>IF($GS204&gt;=2,INDEX($DM:$DM,$GR204+2),"")</f>
      </c>
      <c r="DR204">
        <f>IF($GS204&gt;=3,INDEX($DM:$DM,$GR204+3),"")</f>
      </c>
      <c r="DS204">
        <f>IF($GS204&gt;=4,INDEX($DM:$DM,$GR204+4),"")</f>
      </c>
      <c r="DT204">
        <f>IF($GS204&gt;=5,INDEX($DM:$DM,$GR204+5),"")</f>
      </c>
      <c r="DU204">
        <f>IF($GS204&gt;=6,INDEX($DM:$DM,$GR204+6),"")</f>
      </c>
      <c r="DV204">
        <f>IF($GS204&gt;=7,INDEX($DM:$DM,$GR204+7),"")</f>
      </c>
      <c r="DW204">
        <f>IF($GS204&gt;=8,INDEX($DM:$DM,$GR204+8),"")</f>
      </c>
      <c r="DX204">
        <f>IF($GS204&gt;=9,INDEX($DM:$DM,$GR204+9),"")</f>
      </c>
      <c r="DY204">
        <f>IF($GS204&gt;=10,INDEX($DM:$DM,$GR204+10),"")</f>
      </c>
      <c r="DZ204">
        <f>IF($GS204&gt;=11,INDEX($DM:$DM,$GR204+11),"")</f>
      </c>
      <c r="EA204">
        <f>IF($GS204&gt;=12,INDEX($DM:$DM,$GR204+12),"")</f>
      </c>
      <c r="EB204">
        <f>IF($GS204&gt;=13,INDEX($DM:$DM,$GR204+13),"")</f>
      </c>
      <c r="EC204">
        <f>IF($GS204&gt;=14,INDEX($DM:$DM,$GR204+14),"")</f>
      </c>
      <c r="ED204">
        <f>IF($GS204&gt;=15,INDEX($DM:$DM,$GR204+15),"")</f>
      </c>
      <c r="EE204">
        <f>IF($GS204&gt;=16,INDEX($DM:$DM,$GR204+16),"")</f>
      </c>
      <c r="EF204">
        <f>IF($GS204&gt;=17,INDEX($DM:$DM,$GR204+17),"")</f>
      </c>
      <c r="EG204">
        <f>IF($GS204&gt;=18,INDEX($DM:$DM,$GR204+18),"")</f>
      </c>
      <c r="EH204">
        <f>IF($GS204&gt;=19,INDEX($DM:$DM,$GR204+19),"")</f>
      </c>
      <c r="EI204">
        <f>IF($GS204&gt;=20,INDEX($DM:$DM,$GR204+20),"")</f>
      </c>
      <c r="EJ204">
        <f>IF($GS204&gt;=21,INDEX($DM:$DM,$GR204+21),"")</f>
      </c>
      <c r="EK204">
        <f>IF($GS204&gt;=22,INDEX($DM:$DM,$GR204+22),"")</f>
      </c>
      <c r="EL204">
        <f>IF($GS204&gt;=23,INDEX($DM:$DM,$GR204+23),"")</f>
      </c>
      <c r="EM204">
        <f>IF($GS204&gt;=24,INDEX($DM:$DM,$GR204+24),"")</f>
      </c>
      <c r="EN204">
        <f>IF($GS204&gt;=25,INDEX($DM:$DM,$GR204+25),"")</f>
      </c>
      <c r="EO204">
        <f>IF($GS204&gt;=26,INDEX($DM:$DM,$GR204+26),"")</f>
      </c>
      <c r="EP204">
        <f>IF($GS204&gt;=27,INDEX($DM:$DM,$GR204+27),"")</f>
      </c>
      <c r="EQ204">
        <f>IF($GS204&gt;=28,INDEX($DM:$DM,$GR204+28),"")</f>
      </c>
      <c r="ER204">
        <f>IF($GS204&gt;=29,INDEX($DM:$DM,$GR204+29),"")</f>
      </c>
      <c r="ES204">
        <f>IF($GS204&gt;=30,INDEX($DM:$DM,$GR204+30),"")</f>
      </c>
      <c r="ET204">
        <f>IF($GS204&gt;=31,INDEX($DM:$DM,$GR204+31),"")</f>
      </c>
      <c r="EU204">
        <f>IF($GS204&gt;=32,INDEX($DM:$DM,$GR204+32),"")</f>
      </c>
      <c r="EV204">
        <f>IF($GS204&gt;=33,INDEX($DM:$DM,$GR204+33),"")</f>
      </c>
      <c r="EW204">
        <f>IF($GS204&gt;=34,INDEX($DM:$DM,$GR204+34),"")</f>
      </c>
      <c r="EX204">
        <f>IF($GS204&gt;=35,INDEX($DM:$DM,$GR204+35),"")</f>
      </c>
      <c r="EY204">
        <f>IF($GS204&gt;=36,INDEX($DM:$DM,$GR204+36),"")</f>
      </c>
      <c r="EZ204">
        <f>IF($GS204&gt;=37,INDEX($DM:$DM,$GR204+37),"")</f>
      </c>
      <c r="FA204">
        <f>IF($GS204&gt;=38,INDEX($DM:$DM,$GR204+38),"")</f>
      </c>
      <c r="FB204">
        <f>IF($GS204&gt;=39,INDEX($DM:$DM,$GR204+39),"")</f>
      </c>
      <c r="FC204">
        <f>IF($GS204&gt;=40,INDEX($DM:$DM,$GR204+40),"")</f>
      </c>
      <c r="FD204">
        <f>IF($GS204&gt;=1,INDEX($DN:$DN,$GR204+1),"")</f>
      </c>
      <c r="FE204">
        <f>IF($GS204&gt;=2,INDEX($DN:$DN,$GR204+2),"")</f>
      </c>
      <c r="FF204">
        <f>IF($GS204&gt;=3,INDEX($DN:$DN,$GR204+3),"")</f>
      </c>
      <c r="FG204">
        <f>IF($GS204&gt;=4,INDEX($DN:$DN,$GR204+4),"")</f>
      </c>
      <c r="FH204">
        <f>IF($GS204&gt;=5,INDEX($DN:$DN,$GR204+5),"")</f>
      </c>
      <c r="FI204">
        <f>IF($GS204&gt;=6,INDEX($DN:$DN,$GR204+6),"")</f>
      </c>
      <c r="FJ204">
        <f>IF($GS204&gt;=7,INDEX($DN:$DN,$GR204+7),"")</f>
      </c>
      <c r="FK204">
        <f>IF($GS204&gt;=8,INDEX($DN:$DN,$GR204+8),"")</f>
      </c>
      <c r="FL204">
        <f>IF($GS204&gt;=9,INDEX($DN:$DN,$GR204+9),"")</f>
      </c>
      <c r="FM204">
        <f>IF($GS204&gt;=10,INDEX($DN:$DN,$GR204+10),"")</f>
      </c>
      <c r="FN204">
        <f>IF($GS204&gt;=11,INDEX($DN:$DN,$GR204+11),"")</f>
      </c>
      <c r="FO204">
        <f>IF($GS204&gt;=12,INDEX($DN:$DN,$GR204+12),"")</f>
      </c>
      <c r="FP204">
        <f>IF($GS204&gt;=13,INDEX($DN:$DN,$GR204+13),"")</f>
      </c>
      <c r="FQ204">
        <f>IF($GS204&gt;=14,INDEX($DN:$DN,$GR204+14),"")</f>
      </c>
      <c r="FR204">
        <f>IF($GS204&gt;=15,INDEX($DN:$DN,$GR204+15),"")</f>
      </c>
      <c r="FS204">
        <f>IF($GS204&gt;=16,INDEX($DN:$DN,$GR204+16),"")</f>
      </c>
      <c r="FT204">
        <f>IF($GS204&gt;=17,INDEX($DN:$DN,$GR204+17),"")</f>
      </c>
      <c r="FU204">
        <f>IF($GS204&gt;=18,INDEX($DN:$DN,$GR204+18),"")</f>
      </c>
      <c r="FV204">
        <f>IF($GS204&gt;=19,INDEX($DN:$DN,$GR204+19),"")</f>
      </c>
      <c r="FW204">
        <f>IF($GS204&gt;=20,INDEX($DN:$DN,$GR204+20),"")</f>
      </c>
      <c r="FX204">
        <f>IF($GS204&gt;=21,INDEX($DN:$DN,$GR204+21),"")</f>
      </c>
      <c r="FY204">
        <f>IF($GS204&gt;=22,INDEX($DN:$DN,$GR204+22),"")</f>
      </c>
      <c r="FZ204">
        <f>IF($GS204&gt;=23,INDEX($DN:$DN,$GR204+23),"")</f>
      </c>
      <c r="GA204">
        <f>IF($GS204&gt;=24,INDEX($DN:$DN,$GR204+24),"")</f>
      </c>
      <c r="GB204">
        <f>IF($GS204&gt;=25,INDEX($DN:$DN,$GR204+25),"")</f>
      </c>
      <c r="GC204">
        <f>IF($GS204&gt;=26,INDEX($DN:$DN,$GR204+26),"")</f>
      </c>
      <c r="GD204">
        <f>IF($GS204&gt;=27,INDEX($DN:$DN,$GR204+27),"")</f>
      </c>
      <c r="GE204">
        <f>IF($GS204&gt;=28,INDEX($DN:$DN,$GR204+28),"")</f>
      </c>
      <c r="GF204">
        <f>IF($GS204&gt;=29,INDEX($DN:$DN,$GR204+29),"")</f>
      </c>
      <c r="GG204">
        <f>IF($GS204&gt;=30,INDEX($DN:$DN,$GR204+30),"")</f>
      </c>
      <c r="GH204">
        <f>IF($GS204&gt;=31,INDEX($DN:$DN,$GR204+31),"")</f>
      </c>
      <c r="GI204">
        <f>IF($GS204&gt;=32,INDEX($DN:$DN,$GR204+32),"")</f>
      </c>
      <c r="GJ204">
        <f>IF($GS204&gt;=33,INDEX($DN:$DN,$GR204+33),"")</f>
      </c>
      <c r="GK204">
        <f>IF($GS204&gt;=34,INDEX($DN:$DN,$GR204+34),"")</f>
      </c>
      <c r="GL204">
        <f>IF($GS204&gt;=35,INDEX($DN:$DN,$GR204+35),"")</f>
      </c>
      <c r="GM204">
        <f>IF($GS204&gt;=36,INDEX($DN:$DN,$GR204+36),"")</f>
      </c>
      <c r="GN204">
        <f>IF($GS204&gt;=37,INDEX($DN:$DN,$GR204+37),"")</f>
      </c>
      <c r="GO204">
        <f>IF($GS204&gt;=38,INDEX($DN:$DN,$GR204+38),"")</f>
      </c>
      <c r="GP204">
        <f>IF($GS204&gt;=39,INDEX($DN:$DN,$GR204+39),"")</f>
      </c>
      <c r="GQ204">
        <f>IF($GS204&gt;=40,INDEX($DN:$DN,$GR204+40),"")</f>
      </c>
      <c r="GR204">
        <f>IFERROR(MATCH($DL204,$DM$2:$DM$148,0)+1,0)</f>
      </c>
      <c r="GS204">
        <f>IFERROR(INDEX($DO$2:$DO$148,MATCH($DL204,$DM$2:$DM$148,0)),0)</f>
      </c>
      <c r="GT204">
        <f>IFERROR(MATCH($Z204,$DP$204:$FC$204,0),0)</f>
      </c>
      <c r="GU204">
        <f>IF($GT204&gt;0,INDEX($FD$204:$GQ$204,$GT204),"")</f>
      </c>
      <c r="GV204" t="s">
        <v>392</v>
      </c>
      <c r="GX204">
        <f>IF($JG204&gt;=1,INDEX($GV:$GV,$JF204+1),"")</f>
      </c>
      <c r="GY204">
        <f>IF($JG204&gt;=2,INDEX($GV:$GV,$JF204+2),"")</f>
      </c>
      <c r="GZ204">
        <f>IF($JG204&gt;=3,INDEX($GV:$GV,$JF204+3),"")</f>
      </c>
      <c r="HA204">
        <f>IF($JG204&gt;=4,INDEX($GV:$GV,$JF204+4),"")</f>
      </c>
      <c r="HB204">
        <f>IF($JG204&gt;=5,INDEX($GV:$GV,$JF204+5),"")</f>
      </c>
      <c r="HC204">
        <f>IF($JG204&gt;=6,INDEX($GV:$GV,$JF204+6),"")</f>
      </c>
      <c r="HD204">
        <f>IF($JG204&gt;=7,INDEX($GV:$GV,$JF204+7),"")</f>
      </c>
      <c r="HE204">
        <f>IF($JG204&gt;=8,INDEX($GV:$GV,$JF204+8),"")</f>
      </c>
      <c r="HF204">
        <f>IF($JG204&gt;=9,INDEX($GV:$GV,$JF204+9),"")</f>
      </c>
      <c r="HG204">
        <f>IF($JG204&gt;=10,INDEX($GV:$GV,$JF204+10),"")</f>
      </c>
      <c r="HH204">
        <f>IF($JG204&gt;=11,INDEX($GV:$GV,$JF204+11),"")</f>
      </c>
      <c r="HI204">
        <f>IF($JG204&gt;=12,INDEX($GV:$GV,$JF204+12),"")</f>
      </c>
      <c r="HJ204">
        <f>IF($JG204&gt;=13,INDEX($GV:$GV,$JF204+13),"")</f>
      </c>
      <c r="HK204">
        <f>IF($JG204&gt;=14,INDEX($GV:$GV,$JF204+14),"")</f>
      </c>
      <c r="HL204">
        <f>IF($JG204&gt;=15,INDEX($GV:$GV,$JF204+15),"")</f>
      </c>
      <c r="HM204">
        <f>IF($JG204&gt;=16,INDEX($GV:$GV,$JF204+16),"")</f>
      </c>
      <c r="HN204">
        <f>IF($JG204&gt;=17,INDEX($GV:$GV,$JF204+17),"")</f>
      </c>
      <c r="HO204">
        <f>IF($JG204&gt;=18,INDEX($GV:$GV,$JF204+18),"")</f>
      </c>
      <c r="HP204">
        <f>IF($JG204&gt;=19,INDEX($GV:$GV,$JF204+19),"")</f>
      </c>
      <c r="HQ204">
        <f>IF($JG204&gt;=20,INDEX($GV:$GV,$JF204+20),"")</f>
      </c>
      <c r="HR204">
        <f>IF($JG204&gt;=21,INDEX($GV:$GV,$JF204+21),"")</f>
      </c>
      <c r="HS204">
        <f>IF($JG204&gt;=22,INDEX($GV:$GV,$JF204+22),"")</f>
      </c>
      <c r="HT204">
        <f>IF($JG204&gt;=23,INDEX($GV:$GV,$JF204+23),"")</f>
      </c>
      <c r="HU204">
        <f>IF($JG204&gt;=24,INDEX($GV:$GV,$JF204+24),"")</f>
      </c>
      <c r="HV204">
        <f>IF($JG204&gt;=25,INDEX($GV:$GV,$JF204+25),"")</f>
      </c>
      <c r="HW204">
        <f>IF($JG204&gt;=26,INDEX($GV:$GV,$JF204+26),"")</f>
      </c>
      <c r="HX204">
        <f>IF($JG204&gt;=27,INDEX($GV:$GV,$JF204+27),"")</f>
      </c>
      <c r="HY204">
        <f>IF($JG204&gt;=28,INDEX($GV:$GV,$JF204+28),"")</f>
      </c>
      <c r="HZ204">
        <f>IF($JG204&gt;=29,INDEX($GV:$GV,$JF204+29),"")</f>
      </c>
      <c r="IA204">
        <f>IF($JG204&gt;=30,INDEX($GV:$GV,$JF204+30),"")</f>
      </c>
      <c r="IB204">
        <f>IF($JG204&gt;=31,INDEX($GV:$GV,$JF204+31),"")</f>
      </c>
      <c r="IC204">
        <f>IF($JG204&gt;=32,INDEX($GV:$GV,$JF204+32),"")</f>
      </c>
      <c r="ID204">
        <f>IF($JG204&gt;=33,INDEX($GV:$GV,$JF204+33),"")</f>
      </c>
      <c r="IE204">
        <f>IF($JG204&gt;=34,INDEX($GV:$GV,$JF204+34),"")</f>
      </c>
      <c r="IF204">
        <f>IF($JG204&gt;=35,INDEX($GV:$GV,$JF204+35),"")</f>
      </c>
      <c r="IG204">
        <f>IF($JG204&gt;=36,INDEX($GV:$GV,$JF204+36),"")</f>
      </c>
      <c r="IH204">
        <f>IF($JG204&gt;=37,INDEX($GV:$GV,$JF204+37),"")</f>
      </c>
      <c r="II204">
        <f>IF($JG204&gt;=38,INDEX($GV:$GV,$JF204+38),"")</f>
      </c>
      <c r="IJ204">
        <f>IF($JG204&gt;=39,INDEX($GV:$GV,$JF204+39),"")</f>
      </c>
      <c r="IK204">
        <f>IF($JG204&gt;=40,INDEX($GV:$GV,$JF204+40),"")</f>
      </c>
      <c r="IL204">
        <f>IF($JG204&gt;=41,INDEX($GV:$GV,$JF204+41),"")</f>
      </c>
      <c r="IM204">
        <f>IF($JG204&gt;=42,INDEX($GV:$GV,$JF204+42),"")</f>
      </c>
      <c r="IN204">
        <f>IF($JG204&gt;=43,INDEX($GV:$GV,$JF204+43),"")</f>
      </c>
      <c r="IO204">
        <f>IF($JG204&gt;=44,INDEX($GV:$GV,$JF204+44),"")</f>
      </c>
      <c r="IP204">
        <f>IF($JG204&gt;=45,INDEX($GV:$GV,$JF204+45),"")</f>
      </c>
      <c r="IQ204">
        <f>IF($JG204&gt;=46,INDEX($GV:$GV,$JF204+46),"")</f>
      </c>
      <c r="IR204">
        <f>IF($JG204&gt;=47,INDEX($GV:$GV,$JF204+47),"")</f>
      </c>
      <c r="IS204">
        <f>IF($JG204&gt;=48,INDEX($GV:$GV,$JF204+48),"")</f>
      </c>
      <c r="IT204">
        <f>IF($JG204&gt;=49,INDEX($GV:$GV,$JF204+49),"")</f>
      </c>
      <c r="IU204">
        <f>IF($JG204&gt;=50,INDEX($GV:$GV,$JF204+50),"")</f>
      </c>
      <c r="IV204">
        <f>IF($JG204&gt;=51,INDEX($GV:$GV,$JF204+51),"")</f>
      </c>
      <c r="IW204">
        <f>IF($JG204&gt;=52,INDEX($GV:$GV,$JF204+52),"")</f>
      </c>
      <c r="IX204">
        <f>IF($JG204&gt;=53,INDEX($GV:$GV,$JF204+53),"")</f>
      </c>
      <c r="IY204">
        <f>IF($JG204&gt;=54,INDEX($GV:$GV,$JF204+54),"")</f>
      </c>
      <c r="IZ204">
        <f>IF($JG204&gt;=55,INDEX($GV:$GV,$JF204+55),"")</f>
      </c>
      <c r="JA204">
        <f>IF($JG204&gt;=56,INDEX($GV:$GV,$JF204+56),"")</f>
      </c>
      <c r="JB204">
        <f>IF($JG204&gt;=57,INDEX($GV:$GV,$JF204+57),"")</f>
      </c>
      <c r="JC204">
        <f>IF($JG204&gt;=58,INDEX($GV:$GV,$JF204+58),"")</f>
      </c>
      <c r="JD204">
        <f>IF($JG204&gt;=59,INDEX($GV:$GV,$JF204+59),"")</f>
      </c>
      <c r="JE204">
        <f>IF($JG204&gt;=60,INDEX($GV:$GV,$JF204+60),"")</f>
      </c>
      <c r="JF204">
        <f>IFERROR(MATCH($GU204,$GV$2:$GV$322,0)+1,0)</f>
      </c>
      <c r="JG204">
        <f>IFERROR(INDEX($GW$2:$GW$322,MATCH($GU204,$GV$2:$GV$322,0)),0)</f>
      </c>
      <c r="JH204" t="s">
        <v>44</v>
      </c>
      <c r="JI204" t="s">
        <v>44</v>
      </c>
    </row>
    <row r="205" spans="1:269" x14ac:dyDescent="0.25">
      <c r="R205">
        <f>IF(OR($U205="",$Q205=""),"",IFERROR($U205/$Q205,0))</f>
      </c>
      <c r="S205">
        <f>IF($U205="","",
SUM($T205,$V205,$AA205,$W205,$Y205)*
(1-IF($AB205="",0,VALUE($AB205)/100)))</f>
      </c>
      <c r="T205">
        <f>IF($U205="","",$U205)</f>
      </c>
      <c r="V205">
        <f>IF($U205="","",
IF($O205="","",
IF(ISNUMBER(SEARCH("exempt",LOWER($O205))),0,
$U205*(VALUE(SUBSTITUTE($O205,"%",""))/100))))</f>
      </c>
      <c r="AC205">
        <f>IFERROR(IF(FIND(" - ",$K205)&gt;0,MID($K205,FIND(" - ",$K205)+3,LEN($K205)),""),"")</f>
      </c>
      <c r="AL205" t="s">
        <v>926</v>
      </c>
      <c r="AQ205" t="s">
        <v>927</v>
      </c>
      <c r="AT205">
        <f>IFERROR(LEFT($K205,FIND(" - ",$K205)-1),$K205)</f>
      </c>
      <c r="AW205">
        <f>IF($CL205&gt;=1,INDEX($AU:$AU,$CK205+1),"")</f>
      </c>
      <c r="AX205">
        <f>IF($CL205&gt;=2,INDEX($AU:$AU,$CK205+2),"")</f>
      </c>
      <c r="AY205">
        <f>IF($CL205&gt;=3,INDEX($AU:$AU,$CK205+3),"")</f>
      </c>
      <c r="AZ205">
        <f>IF($CL205&gt;=4,INDEX($AU:$AU,$CK205+4),"")</f>
      </c>
      <c r="BA205">
        <f>IF($CL205&gt;=5,INDEX($AU:$AU,$CK205+5),"")</f>
      </c>
      <c r="BB205">
        <f>IF($CL205&gt;=6,INDEX($AU:$AU,$CK205+6),"")</f>
      </c>
      <c r="BC205">
        <f>IF($CL205&gt;=7,INDEX($AU:$AU,$CK205+7),"")</f>
      </c>
      <c r="BD205">
        <f>IF($CL205&gt;=8,INDEX($AU:$AU,$CK205+8),"")</f>
      </c>
      <c r="BE205">
        <f>IF($CL205&gt;=9,INDEX($AU:$AU,$CK205+9),"")</f>
      </c>
      <c r="BF205">
        <f>IF($CL205&gt;=10,INDEX($AU:$AU,$CK205+10),"")</f>
      </c>
      <c r="BG205">
        <f>IF($CL205&gt;=11,INDEX($AU:$AU,$CK205+11),"")</f>
      </c>
      <c r="BH205">
        <f>IF($CL205&gt;=12,INDEX($AU:$AU,$CK205+12),"")</f>
      </c>
      <c r="BI205">
        <f>IF($CL205&gt;=13,INDEX($AU:$AU,$CK205+13),"")</f>
      </c>
      <c r="BJ205">
        <f>IF($CL205&gt;=14,INDEX($AU:$AU,$CK205+14),"")</f>
      </c>
      <c r="BK205">
        <f>IF($CL205&gt;=15,INDEX($AU:$AU,$CK205+15),"")</f>
      </c>
      <c r="BL205">
        <f>IF($CL205&gt;=16,INDEX($AU:$AU,$CK205+16),"")</f>
      </c>
      <c r="BM205">
        <f>IF($CL205&gt;=17,INDEX($AU:$AU,$CK205+17),"")</f>
      </c>
      <c r="BN205">
        <f>IF($CL205&gt;=18,INDEX($AU:$AU,$CK205+18),"")</f>
      </c>
      <c r="BO205">
        <f>IF($CL205&gt;=19,INDEX($AU:$AU,$CK205+19),"")</f>
      </c>
      <c r="BP205">
        <f>IF($CL205&gt;=20,INDEX($AU:$AU,$CK205+20),"")</f>
      </c>
      <c r="BQ205">
        <f>IF($CL205&gt;=21,INDEX($AU:$AU,$CK205+21),"")</f>
      </c>
      <c r="BR205">
        <f>IF($CL205&gt;=22,INDEX($AU:$AU,$CK205+22),"")</f>
      </c>
      <c r="BS205">
        <f>IF($CL205&gt;=23,INDEX($AU:$AU,$CK205+23),"")</f>
      </c>
      <c r="BT205">
        <f>IF($CL205&gt;=24,INDEX($AU:$AU,$CK205+24),"")</f>
      </c>
      <c r="BU205">
        <f>IF($CL205&gt;=25,INDEX($AU:$AU,$CK205+25),"")</f>
      </c>
      <c r="BV205">
        <f>IF($CL205&gt;=26,INDEX($AU:$AU,$CK205+26),"")</f>
      </c>
      <c r="BW205">
        <f>IF($CL205&gt;=27,INDEX($AU:$AU,$CK205+27),"")</f>
      </c>
      <c r="BX205">
        <f>IF($CL205&gt;=28,INDEX($AU:$AU,$CK205+28),"")</f>
      </c>
      <c r="BY205">
        <f>IF($CL205&gt;=29,INDEX($AU:$AU,$CK205+29),"")</f>
      </c>
      <c r="BZ205">
        <f>IF($CL205&gt;=30,INDEX($AU:$AU,$CK205+30),"")</f>
      </c>
      <c r="CA205">
        <f>IF($CL205&gt;=31,INDEX($AU:$AU,$CK205+31),"")</f>
      </c>
      <c r="CB205">
        <f>IF($CL205&gt;=32,INDEX($AU:$AU,$CK205+32),"")</f>
      </c>
      <c r="CC205">
        <f>IF($CL205&gt;=33,INDEX($AU:$AU,$CK205+33),"")</f>
      </c>
      <c r="CD205">
        <f>IF($CL205&gt;=34,INDEX($AU:$AU,$CK205+34),"")</f>
      </c>
      <c r="CE205">
        <f>IF($CL205&gt;=35,INDEX($AU:$AU,$CK205+35),"")</f>
      </c>
      <c r="CF205">
        <f>IF($CL205&gt;=36,INDEX($AU:$AU,$CK205+36),"")</f>
      </c>
      <c r="CG205">
        <f>IF($CL205&gt;=37,INDEX($AU:$AU,$CK205+37),"")</f>
      </c>
      <c r="CH205">
        <f>IF($CL205&gt;=38,INDEX($AU:$AU,$CK205+38),"")</f>
      </c>
      <c r="CI205">
        <f>IF($CL205&gt;=39,INDEX($AU:$AU,$CK205+39),"")</f>
      </c>
      <c r="CJ205">
        <f>IF($CL205&gt;=40,INDEX($AU:$AU,$CK205+40),"")</f>
      </c>
      <c r="CK205">
        <f>IFERROR(MATCH($AT205,$AU$2:$AU$133,0)+1,0)</f>
      </c>
      <c r="CL205">
        <f>IFERROR(INDEX($AV$2:$AV$133,MATCH($AT205,$AU$2:$AU$133,0)),0)</f>
      </c>
      <c r="CM205">
        <f>IFERROR(LEFT($L205,FIND(" - ",$L205)-1),$L205)</f>
      </c>
      <c r="CN205" t="s">
        <v>71</v>
      </c>
      <c r="CP205">
        <f>IF($DK205&gt;=1,INDEX($CN:$CN,$DJ205+1),"")</f>
      </c>
      <c r="CQ205">
        <f>IF($DK205&gt;=2,INDEX($CN:$CN,$DJ205+2),"")</f>
      </c>
      <c r="CR205">
        <f>IF($DK205&gt;=3,INDEX($CN:$CN,$DJ205+3),"")</f>
      </c>
      <c r="CS205">
        <f>IF($DK205&gt;=4,INDEX($CN:$CN,$DJ205+4),"")</f>
      </c>
      <c r="CT205">
        <f>IF($DK205&gt;=5,INDEX($CN:$CN,$DJ205+5),"")</f>
      </c>
      <c r="CU205">
        <f>IF($DK205&gt;=6,INDEX($CN:$CN,$DJ205+6),"")</f>
      </c>
      <c r="CV205">
        <f>IF($DK205&gt;=7,INDEX($CN:$CN,$DJ205+7),"")</f>
      </c>
      <c r="CW205">
        <f>IF($DK205&gt;=8,INDEX($CN:$CN,$DJ205+8),"")</f>
      </c>
      <c r="CX205">
        <f>IF($DK205&gt;=9,INDEX($CN:$CN,$DJ205+9),"")</f>
      </c>
      <c r="CY205">
        <f>IF($DK205&gt;=10,INDEX($CN:$CN,$DJ205+10),"")</f>
      </c>
      <c r="CZ205">
        <f>IF($DK205&gt;=11,INDEX($CN:$CN,$DJ205+11),"")</f>
      </c>
      <c r="DA205">
        <f>IF($DK205&gt;=12,INDEX($CN:$CN,$DJ205+12),"")</f>
      </c>
      <c r="DB205">
        <f>IF($DK205&gt;=13,INDEX($CN:$CN,$DJ205+13),"")</f>
      </c>
      <c r="DC205">
        <f>IF($DK205&gt;=14,INDEX($CN:$CN,$DJ205+14),"")</f>
      </c>
      <c r="DD205">
        <f>IF($DK205&gt;=15,INDEX($CN:$CN,$DJ205+15),"")</f>
      </c>
      <c r="DE205">
        <f>IF($DK205&gt;=16,INDEX($CN:$CN,$DJ205+16),"")</f>
      </c>
      <c r="DF205">
        <f>IF($DK205&gt;=17,INDEX($CN:$CN,$DJ205+17),"")</f>
      </c>
      <c r="DG205">
        <f>IF($DK205&gt;=18,INDEX($CN:$CN,$DJ205+18),"")</f>
      </c>
      <c r="DH205">
        <f>IF($DK205&gt;=19,INDEX($CN:$CN,$DJ205+19),"")</f>
      </c>
      <c r="DI205">
        <f>IF($DK205&gt;=20,INDEX($CN:$CN,$DJ205+20),"")</f>
      </c>
      <c r="DJ205">
        <f>IFERROR(MATCH($CM205,$CN$2:$CN$1089,0)+1,0)</f>
      </c>
      <c r="DK205">
        <f>IFERROR(INDEX($CO$2:$CO$1089,MATCH($CM205,$CN$2:$CN$1089,0)),0)</f>
      </c>
      <c r="DL205">
        <f>IFERROR(INDEX($AS:$AS,MATCH($O205,$AR:$AR,0))&amp;"","")</f>
      </c>
      <c r="DP205">
        <f>IF($GS205&gt;=1,INDEX($DM:$DM,$GR205+1),"")</f>
      </c>
      <c r="DQ205">
        <f>IF($GS205&gt;=2,INDEX($DM:$DM,$GR205+2),"")</f>
      </c>
      <c r="DR205">
        <f>IF($GS205&gt;=3,INDEX($DM:$DM,$GR205+3),"")</f>
      </c>
      <c r="DS205">
        <f>IF($GS205&gt;=4,INDEX($DM:$DM,$GR205+4),"")</f>
      </c>
      <c r="DT205">
        <f>IF($GS205&gt;=5,INDEX($DM:$DM,$GR205+5),"")</f>
      </c>
      <c r="DU205">
        <f>IF($GS205&gt;=6,INDEX($DM:$DM,$GR205+6),"")</f>
      </c>
      <c r="DV205">
        <f>IF($GS205&gt;=7,INDEX($DM:$DM,$GR205+7),"")</f>
      </c>
      <c r="DW205">
        <f>IF($GS205&gt;=8,INDEX($DM:$DM,$GR205+8),"")</f>
      </c>
      <c r="DX205">
        <f>IF($GS205&gt;=9,INDEX($DM:$DM,$GR205+9),"")</f>
      </c>
      <c r="DY205">
        <f>IF($GS205&gt;=10,INDEX($DM:$DM,$GR205+10),"")</f>
      </c>
      <c r="DZ205">
        <f>IF($GS205&gt;=11,INDEX($DM:$DM,$GR205+11),"")</f>
      </c>
      <c r="EA205">
        <f>IF($GS205&gt;=12,INDEX($DM:$DM,$GR205+12),"")</f>
      </c>
      <c r="EB205">
        <f>IF($GS205&gt;=13,INDEX($DM:$DM,$GR205+13),"")</f>
      </c>
      <c r="EC205">
        <f>IF($GS205&gt;=14,INDEX($DM:$DM,$GR205+14),"")</f>
      </c>
      <c r="ED205">
        <f>IF($GS205&gt;=15,INDEX($DM:$DM,$GR205+15),"")</f>
      </c>
      <c r="EE205">
        <f>IF($GS205&gt;=16,INDEX($DM:$DM,$GR205+16),"")</f>
      </c>
      <c r="EF205">
        <f>IF($GS205&gt;=17,INDEX($DM:$DM,$GR205+17),"")</f>
      </c>
      <c r="EG205">
        <f>IF($GS205&gt;=18,INDEX($DM:$DM,$GR205+18),"")</f>
      </c>
      <c r="EH205">
        <f>IF($GS205&gt;=19,INDEX($DM:$DM,$GR205+19),"")</f>
      </c>
      <c r="EI205">
        <f>IF($GS205&gt;=20,INDEX($DM:$DM,$GR205+20),"")</f>
      </c>
      <c r="EJ205">
        <f>IF($GS205&gt;=21,INDEX($DM:$DM,$GR205+21),"")</f>
      </c>
      <c r="EK205">
        <f>IF($GS205&gt;=22,INDEX($DM:$DM,$GR205+22),"")</f>
      </c>
      <c r="EL205">
        <f>IF($GS205&gt;=23,INDEX($DM:$DM,$GR205+23),"")</f>
      </c>
      <c r="EM205">
        <f>IF($GS205&gt;=24,INDEX($DM:$DM,$GR205+24),"")</f>
      </c>
      <c r="EN205">
        <f>IF($GS205&gt;=25,INDEX($DM:$DM,$GR205+25),"")</f>
      </c>
      <c r="EO205">
        <f>IF($GS205&gt;=26,INDEX($DM:$DM,$GR205+26),"")</f>
      </c>
      <c r="EP205">
        <f>IF($GS205&gt;=27,INDEX($DM:$DM,$GR205+27),"")</f>
      </c>
      <c r="EQ205">
        <f>IF($GS205&gt;=28,INDEX($DM:$DM,$GR205+28),"")</f>
      </c>
      <c r="ER205">
        <f>IF($GS205&gt;=29,INDEX($DM:$DM,$GR205+29),"")</f>
      </c>
      <c r="ES205">
        <f>IF($GS205&gt;=30,INDEX($DM:$DM,$GR205+30),"")</f>
      </c>
      <c r="ET205">
        <f>IF($GS205&gt;=31,INDEX($DM:$DM,$GR205+31),"")</f>
      </c>
      <c r="EU205">
        <f>IF($GS205&gt;=32,INDEX($DM:$DM,$GR205+32),"")</f>
      </c>
      <c r="EV205">
        <f>IF($GS205&gt;=33,INDEX($DM:$DM,$GR205+33),"")</f>
      </c>
      <c r="EW205">
        <f>IF($GS205&gt;=34,INDEX($DM:$DM,$GR205+34),"")</f>
      </c>
      <c r="EX205">
        <f>IF($GS205&gt;=35,INDEX($DM:$DM,$GR205+35),"")</f>
      </c>
      <c r="EY205">
        <f>IF($GS205&gt;=36,INDEX($DM:$DM,$GR205+36),"")</f>
      </c>
      <c r="EZ205">
        <f>IF($GS205&gt;=37,INDEX($DM:$DM,$GR205+37),"")</f>
      </c>
      <c r="FA205">
        <f>IF($GS205&gt;=38,INDEX($DM:$DM,$GR205+38),"")</f>
      </c>
      <c r="FB205">
        <f>IF($GS205&gt;=39,INDEX($DM:$DM,$GR205+39),"")</f>
      </c>
      <c r="FC205">
        <f>IF($GS205&gt;=40,INDEX($DM:$DM,$GR205+40),"")</f>
      </c>
      <c r="FD205">
        <f>IF($GS205&gt;=1,INDEX($DN:$DN,$GR205+1),"")</f>
      </c>
      <c r="FE205">
        <f>IF($GS205&gt;=2,INDEX($DN:$DN,$GR205+2),"")</f>
      </c>
      <c r="FF205">
        <f>IF($GS205&gt;=3,INDEX($DN:$DN,$GR205+3),"")</f>
      </c>
      <c r="FG205">
        <f>IF($GS205&gt;=4,INDEX($DN:$DN,$GR205+4),"")</f>
      </c>
      <c r="FH205">
        <f>IF($GS205&gt;=5,INDEX($DN:$DN,$GR205+5),"")</f>
      </c>
      <c r="FI205">
        <f>IF($GS205&gt;=6,INDEX($DN:$DN,$GR205+6),"")</f>
      </c>
      <c r="FJ205">
        <f>IF($GS205&gt;=7,INDEX($DN:$DN,$GR205+7),"")</f>
      </c>
      <c r="FK205">
        <f>IF($GS205&gt;=8,INDEX($DN:$DN,$GR205+8),"")</f>
      </c>
      <c r="FL205">
        <f>IF($GS205&gt;=9,INDEX($DN:$DN,$GR205+9),"")</f>
      </c>
      <c r="FM205">
        <f>IF($GS205&gt;=10,INDEX($DN:$DN,$GR205+10),"")</f>
      </c>
      <c r="FN205">
        <f>IF($GS205&gt;=11,INDEX($DN:$DN,$GR205+11),"")</f>
      </c>
      <c r="FO205">
        <f>IF($GS205&gt;=12,INDEX($DN:$DN,$GR205+12),"")</f>
      </c>
      <c r="FP205">
        <f>IF($GS205&gt;=13,INDEX($DN:$DN,$GR205+13),"")</f>
      </c>
      <c r="FQ205">
        <f>IF($GS205&gt;=14,INDEX($DN:$DN,$GR205+14),"")</f>
      </c>
      <c r="FR205">
        <f>IF($GS205&gt;=15,INDEX($DN:$DN,$GR205+15),"")</f>
      </c>
      <c r="FS205">
        <f>IF($GS205&gt;=16,INDEX($DN:$DN,$GR205+16),"")</f>
      </c>
      <c r="FT205">
        <f>IF($GS205&gt;=17,INDEX($DN:$DN,$GR205+17),"")</f>
      </c>
      <c r="FU205">
        <f>IF($GS205&gt;=18,INDEX($DN:$DN,$GR205+18),"")</f>
      </c>
      <c r="FV205">
        <f>IF($GS205&gt;=19,INDEX($DN:$DN,$GR205+19),"")</f>
      </c>
      <c r="FW205">
        <f>IF($GS205&gt;=20,INDEX($DN:$DN,$GR205+20),"")</f>
      </c>
      <c r="FX205">
        <f>IF($GS205&gt;=21,INDEX($DN:$DN,$GR205+21),"")</f>
      </c>
      <c r="FY205">
        <f>IF($GS205&gt;=22,INDEX($DN:$DN,$GR205+22),"")</f>
      </c>
      <c r="FZ205">
        <f>IF($GS205&gt;=23,INDEX($DN:$DN,$GR205+23),"")</f>
      </c>
      <c r="GA205">
        <f>IF($GS205&gt;=24,INDEX($DN:$DN,$GR205+24),"")</f>
      </c>
      <c r="GB205">
        <f>IF($GS205&gt;=25,INDEX($DN:$DN,$GR205+25),"")</f>
      </c>
      <c r="GC205">
        <f>IF($GS205&gt;=26,INDEX($DN:$DN,$GR205+26),"")</f>
      </c>
      <c r="GD205">
        <f>IF($GS205&gt;=27,INDEX($DN:$DN,$GR205+27),"")</f>
      </c>
      <c r="GE205">
        <f>IF($GS205&gt;=28,INDEX($DN:$DN,$GR205+28),"")</f>
      </c>
      <c r="GF205">
        <f>IF($GS205&gt;=29,INDEX($DN:$DN,$GR205+29),"")</f>
      </c>
      <c r="GG205">
        <f>IF($GS205&gt;=30,INDEX($DN:$DN,$GR205+30),"")</f>
      </c>
      <c r="GH205">
        <f>IF($GS205&gt;=31,INDEX($DN:$DN,$GR205+31),"")</f>
      </c>
      <c r="GI205">
        <f>IF($GS205&gt;=32,INDEX($DN:$DN,$GR205+32),"")</f>
      </c>
      <c r="GJ205">
        <f>IF($GS205&gt;=33,INDEX($DN:$DN,$GR205+33),"")</f>
      </c>
      <c r="GK205">
        <f>IF($GS205&gt;=34,INDEX($DN:$DN,$GR205+34),"")</f>
      </c>
      <c r="GL205">
        <f>IF($GS205&gt;=35,INDEX($DN:$DN,$GR205+35),"")</f>
      </c>
      <c r="GM205">
        <f>IF($GS205&gt;=36,INDEX($DN:$DN,$GR205+36),"")</f>
      </c>
      <c r="GN205">
        <f>IF($GS205&gt;=37,INDEX($DN:$DN,$GR205+37),"")</f>
      </c>
      <c r="GO205">
        <f>IF($GS205&gt;=38,INDEX($DN:$DN,$GR205+38),"")</f>
      </c>
      <c r="GP205">
        <f>IF($GS205&gt;=39,INDEX($DN:$DN,$GR205+39),"")</f>
      </c>
      <c r="GQ205">
        <f>IF($GS205&gt;=40,INDEX($DN:$DN,$GR205+40),"")</f>
      </c>
      <c r="GR205">
        <f>IFERROR(MATCH($DL205,$DM$2:$DM$148,0)+1,0)</f>
      </c>
      <c r="GS205">
        <f>IFERROR(INDEX($DO$2:$DO$148,MATCH($DL205,$DM$2:$DM$148,0)),0)</f>
      </c>
      <c r="GT205">
        <f>IFERROR(MATCH($Z205,$DP$205:$FC$205,0),0)</f>
      </c>
      <c r="GU205">
        <f>IF($GT205&gt;0,INDEX($FD$205:$GQ$205,$GT205),"")</f>
      </c>
      <c r="GV205" t="s">
        <v>398</v>
      </c>
      <c r="GX205">
        <f>IF($JG205&gt;=1,INDEX($GV:$GV,$JF205+1),"")</f>
      </c>
      <c r="GY205">
        <f>IF($JG205&gt;=2,INDEX($GV:$GV,$JF205+2),"")</f>
      </c>
      <c r="GZ205">
        <f>IF($JG205&gt;=3,INDEX($GV:$GV,$JF205+3),"")</f>
      </c>
      <c r="HA205">
        <f>IF($JG205&gt;=4,INDEX($GV:$GV,$JF205+4),"")</f>
      </c>
      <c r="HB205">
        <f>IF($JG205&gt;=5,INDEX($GV:$GV,$JF205+5),"")</f>
      </c>
      <c r="HC205">
        <f>IF($JG205&gt;=6,INDEX($GV:$GV,$JF205+6),"")</f>
      </c>
      <c r="HD205">
        <f>IF($JG205&gt;=7,INDEX($GV:$GV,$JF205+7),"")</f>
      </c>
      <c r="HE205">
        <f>IF($JG205&gt;=8,INDEX($GV:$GV,$JF205+8),"")</f>
      </c>
      <c r="HF205">
        <f>IF($JG205&gt;=9,INDEX($GV:$GV,$JF205+9),"")</f>
      </c>
      <c r="HG205">
        <f>IF($JG205&gt;=10,INDEX($GV:$GV,$JF205+10),"")</f>
      </c>
      <c r="HH205">
        <f>IF($JG205&gt;=11,INDEX($GV:$GV,$JF205+11),"")</f>
      </c>
      <c r="HI205">
        <f>IF($JG205&gt;=12,INDEX($GV:$GV,$JF205+12),"")</f>
      </c>
      <c r="HJ205">
        <f>IF($JG205&gt;=13,INDEX($GV:$GV,$JF205+13),"")</f>
      </c>
      <c r="HK205">
        <f>IF($JG205&gt;=14,INDEX($GV:$GV,$JF205+14),"")</f>
      </c>
      <c r="HL205">
        <f>IF($JG205&gt;=15,INDEX($GV:$GV,$JF205+15),"")</f>
      </c>
      <c r="HM205">
        <f>IF($JG205&gt;=16,INDEX($GV:$GV,$JF205+16),"")</f>
      </c>
      <c r="HN205">
        <f>IF($JG205&gt;=17,INDEX($GV:$GV,$JF205+17),"")</f>
      </c>
      <c r="HO205">
        <f>IF($JG205&gt;=18,INDEX($GV:$GV,$JF205+18),"")</f>
      </c>
      <c r="HP205">
        <f>IF($JG205&gt;=19,INDEX($GV:$GV,$JF205+19),"")</f>
      </c>
      <c r="HQ205">
        <f>IF($JG205&gt;=20,INDEX($GV:$GV,$JF205+20),"")</f>
      </c>
      <c r="HR205">
        <f>IF($JG205&gt;=21,INDEX($GV:$GV,$JF205+21),"")</f>
      </c>
      <c r="HS205">
        <f>IF($JG205&gt;=22,INDEX($GV:$GV,$JF205+22),"")</f>
      </c>
      <c r="HT205">
        <f>IF($JG205&gt;=23,INDEX($GV:$GV,$JF205+23),"")</f>
      </c>
      <c r="HU205">
        <f>IF($JG205&gt;=24,INDEX($GV:$GV,$JF205+24),"")</f>
      </c>
      <c r="HV205">
        <f>IF($JG205&gt;=25,INDEX($GV:$GV,$JF205+25),"")</f>
      </c>
      <c r="HW205">
        <f>IF($JG205&gt;=26,INDEX($GV:$GV,$JF205+26),"")</f>
      </c>
      <c r="HX205">
        <f>IF($JG205&gt;=27,INDEX($GV:$GV,$JF205+27),"")</f>
      </c>
      <c r="HY205">
        <f>IF($JG205&gt;=28,INDEX($GV:$GV,$JF205+28),"")</f>
      </c>
      <c r="HZ205">
        <f>IF($JG205&gt;=29,INDEX($GV:$GV,$JF205+29),"")</f>
      </c>
      <c r="IA205">
        <f>IF($JG205&gt;=30,INDEX($GV:$GV,$JF205+30),"")</f>
      </c>
      <c r="IB205">
        <f>IF($JG205&gt;=31,INDEX($GV:$GV,$JF205+31),"")</f>
      </c>
      <c r="IC205">
        <f>IF($JG205&gt;=32,INDEX($GV:$GV,$JF205+32),"")</f>
      </c>
      <c r="ID205">
        <f>IF($JG205&gt;=33,INDEX($GV:$GV,$JF205+33),"")</f>
      </c>
      <c r="IE205">
        <f>IF($JG205&gt;=34,INDEX($GV:$GV,$JF205+34),"")</f>
      </c>
      <c r="IF205">
        <f>IF($JG205&gt;=35,INDEX($GV:$GV,$JF205+35),"")</f>
      </c>
      <c r="IG205">
        <f>IF($JG205&gt;=36,INDEX($GV:$GV,$JF205+36),"")</f>
      </c>
      <c r="IH205">
        <f>IF($JG205&gt;=37,INDEX($GV:$GV,$JF205+37),"")</f>
      </c>
      <c r="II205">
        <f>IF($JG205&gt;=38,INDEX($GV:$GV,$JF205+38),"")</f>
      </c>
      <c r="IJ205">
        <f>IF($JG205&gt;=39,INDEX($GV:$GV,$JF205+39),"")</f>
      </c>
      <c r="IK205">
        <f>IF($JG205&gt;=40,INDEX($GV:$GV,$JF205+40),"")</f>
      </c>
      <c r="IL205">
        <f>IF($JG205&gt;=41,INDEX($GV:$GV,$JF205+41),"")</f>
      </c>
      <c r="IM205">
        <f>IF($JG205&gt;=42,INDEX($GV:$GV,$JF205+42),"")</f>
      </c>
      <c r="IN205">
        <f>IF($JG205&gt;=43,INDEX($GV:$GV,$JF205+43),"")</f>
      </c>
      <c r="IO205">
        <f>IF($JG205&gt;=44,INDEX($GV:$GV,$JF205+44),"")</f>
      </c>
      <c r="IP205">
        <f>IF($JG205&gt;=45,INDEX($GV:$GV,$JF205+45),"")</f>
      </c>
      <c r="IQ205">
        <f>IF($JG205&gt;=46,INDEX($GV:$GV,$JF205+46),"")</f>
      </c>
      <c r="IR205">
        <f>IF($JG205&gt;=47,INDEX($GV:$GV,$JF205+47),"")</f>
      </c>
      <c r="IS205">
        <f>IF($JG205&gt;=48,INDEX($GV:$GV,$JF205+48),"")</f>
      </c>
      <c r="IT205">
        <f>IF($JG205&gt;=49,INDEX($GV:$GV,$JF205+49),"")</f>
      </c>
      <c r="IU205">
        <f>IF($JG205&gt;=50,INDEX($GV:$GV,$JF205+50),"")</f>
      </c>
      <c r="IV205">
        <f>IF($JG205&gt;=51,INDEX($GV:$GV,$JF205+51),"")</f>
      </c>
      <c r="IW205">
        <f>IF($JG205&gt;=52,INDEX($GV:$GV,$JF205+52),"")</f>
      </c>
      <c r="IX205">
        <f>IF($JG205&gt;=53,INDEX($GV:$GV,$JF205+53),"")</f>
      </c>
      <c r="IY205">
        <f>IF($JG205&gt;=54,INDEX($GV:$GV,$JF205+54),"")</f>
      </c>
      <c r="IZ205">
        <f>IF($JG205&gt;=55,INDEX($GV:$GV,$JF205+55),"")</f>
      </c>
      <c r="JA205">
        <f>IF($JG205&gt;=56,INDEX($GV:$GV,$JF205+56),"")</f>
      </c>
      <c r="JB205">
        <f>IF($JG205&gt;=57,INDEX($GV:$GV,$JF205+57),"")</f>
      </c>
      <c r="JC205">
        <f>IF($JG205&gt;=58,INDEX($GV:$GV,$JF205+58),"")</f>
      </c>
      <c r="JD205">
        <f>IF($JG205&gt;=59,INDEX($GV:$GV,$JF205+59),"")</f>
      </c>
      <c r="JE205">
        <f>IF($JG205&gt;=60,INDEX($GV:$GV,$JF205+60),"")</f>
      </c>
      <c r="JF205">
        <f>IFERROR(MATCH($GU205,$GV$2:$GV$322,0)+1,0)</f>
      </c>
      <c r="JG205">
        <f>IFERROR(INDEX($GW$2:$GW$322,MATCH($GU205,$GV$2:$GV$322,0)),0)</f>
      </c>
      <c r="JH205" t="s">
        <v>44</v>
      </c>
      <c r="JI205" t="s">
        <v>44</v>
      </c>
    </row>
    <row r="206" spans="1:269" x14ac:dyDescent="0.25">
      <c r="R206">
        <f>IF(OR($U206="",$Q206=""),"",IFERROR($U206/$Q206,0))</f>
      </c>
      <c r="S206">
        <f>IF($U206="","",
SUM($T206,$V206,$AA206,$W206,$Y206)*
(1-IF($AB206="",0,VALUE($AB206)/100)))</f>
      </c>
      <c r="T206">
        <f>IF($U206="","",$U206)</f>
      </c>
      <c r="V206">
        <f>IF($U206="","",
IF($O206="","",
IF(ISNUMBER(SEARCH("exempt",LOWER($O206))),0,
$U206*(VALUE(SUBSTITUTE($O206,"%",""))/100))))</f>
      </c>
      <c r="AC206">
        <f>IFERROR(IF(FIND(" - ",$K206)&gt;0,MID($K206,FIND(" - ",$K206)+3,LEN($K206)),""),"")</f>
      </c>
      <c r="AL206" t="s">
        <v>928</v>
      </c>
      <c r="AQ206" t="s">
        <v>929</v>
      </c>
      <c r="AT206">
        <f>IFERROR(LEFT($K206,FIND(" - ",$K206)-1),$K206)</f>
      </c>
      <c r="AW206">
        <f>IF($CL206&gt;=1,INDEX($AU:$AU,$CK206+1),"")</f>
      </c>
      <c r="AX206">
        <f>IF($CL206&gt;=2,INDEX($AU:$AU,$CK206+2),"")</f>
      </c>
      <c r="AY206">
        <f>IF($CL206&gt;=3,INDEX($AU:$AU,$CK206+3),"")</f>
      </c>
      <c r="AZ206">
        <f>IF($CL206&gt;=4,INDEX($AU:$AU,$CK206+4),"")</f>
      </c>
      <c r="BA206">
        <f>IF($CL206&gt;=5,INDEX($AU:$AU,$CK206+5),"")</f>
      </c>
      <c r="BB206">
        <f>IF($CL206&gt;=6,INDEX($AU:$AU,$CK206+6),"")</f>
      </c>
      <c r="BC206">
        <f>IF($CL206&gt;=7,INDEX($AU:$AU,$CK206+7),"")</f>
      </c>
      <c r="BD206">
        <f>IF($CL206&gt;=8,INDEX($AU:$AU,$CK206+8),"")</f>
      </c>
      <c r="BE206">
        <f>IF($CL206&gt;=9,INDEX($AU:$AU,$CK206+9),"")</f>
      </c>
      <c r="BF206">
        <f>IF($CL206&gt;=10,INDEX($AU:$AU,$CK206+10),"")</f>
      </c>
      <c r="BG206">
        <f>IF($CL206&gt;=11,INDEX($AU:$AU,$CK206+11),"")</f>
      </c>
      <c r="BH206">
        <f>IF($CL206&gt;=12,INDEX($AU:$AU,$CK206+12),"")</f>
      </c>
      <c r="BI206">
        <f>IF($CL206&gt;=13,INDEX($AU:$AU,$CK206+13),"")</f>
      </c>
      <c r="BJ206">
        <f>IF($CL206&gt;=14,INDEX($AU:$AU,$CK206+14),"")</f>
      </c>
      <c r="BK206">
        <f>IF($CL206&gt;=15,INDEX($AU:$AU,$CK206+15),"")</f>
      </c>
      <c r="BL206">
        <f>IF($CL206&gt;=16,INDEX($AU:$AU,$CK206+16),"")</f>
      </c>
      <c r="BM206">
        <f>IF($CL206&gt;=17,INDEX($AU:$AU,$CK206+17),"")</f>
      </c>
      <c r="BN206">
        <f>IF($CL206&gt;=18,INDEX($AU:$AU,$CK206+18),"")</f>
      </c>
      <c r="BO206">
        <f>IF($CL206&gt;=19,INDEX($AU:$AU,$CK206+19),"")</f>
      </c>
      <c r="BP206">
        <f>IF($CL206&gt;=20,INDEX($AU:$AU,$CK206+20),"")</f>
      </c>
      <c r="BQ206">
        <f>IF($CL206&gt;=21,INDEX($AU:$AU,$CK206+21),"")</f>
      </c>
      <c r="BR206">
        <f>IF($CL206&gt;=22,INDEX($AU:$AU,$CK206+22),"")</f>
      </c>
      <c r="BS206">
        <f>IF($CL206&gt;=23,INDEX($AU:$AU,$CK206+23),"")</f>
      </c>
      <c r="BT206">
        <f>IF($CL206&gt;=24,INDEX($AU:$AU,$CK206+24),"")</f>
      </c>
      <c r="BU206">
        <f>IF($CL206&gt;=25,INDEX($AU:$AU,$CK206+25),"")</f>
      </c>
      <c r="BV206">
        <f>IF($CL206&gt;=26,INDEX($AU:$AU,$CK206+26),"")</f>
      </c>
      <c r="BW206">
        <f>IF($CL206&gt;=27,INDEX($AU:$AU,$CK206+27),"")</f>
      </c>
      <c r="BX206">
        <f>IF($CL206&gt;=28,INDEX($AU:$AU,$CK206+28),"")</f>
      </c>
      <c r="BY206">
        <f>IF($CL206&gt;=29,INDEX($AU:$AU,$CK206+29),"")</f>
      </c>
      <c r="BZ206">
        <f>IF($CL206&gt;=30,INDEX($AU:$AU,$CK206+30),"")</f>
      </c>
      <c r="CA206">
        <f>IF($CL206&gt;=31,INDEX($AU:$AU,$CK206+31),"")</f>
      </c>
      <c r="CB206">
        <f>IF($CL206&gt;=32,INDEX($AU:$AU,$CK206+32),"")</f>
      </c>
      <c r="CC206">
        <f>IF($CL206&gt;=33,INDEX($AU:$AU,$CK206+33),"")</f>
      </c>
      <c r="CD206">
        <f>IF($CL206&gt;=34,INDEX($AU:$AU,$CK206+34),"")</f>
      </c>
      <c r="CE206">
        <f>IF($CL206&gt;=35,INDEX($AU:$AU,$CK206+35),"")</f>
      </c>
      <c r="CF206">
        <f>IF($CL206&gt;=36,INDEX($AU:$AU,$CK206+36),"")</f>
      </c>
      <c r="CG206">
        <f>IF($CL206&gt;=37,INDEX($AU:$AU,$CK206+37),"")</f>
      </c>
      <c r="CH206">
        <f>IF($CL206&gt;=38,INDEX($AU:$AU,$CK206+38),"")</f>
      </c>
      <c r="CI206">
        <f>IF($CL206&gt;=39,INDEX($AU:$AU,$CK206+39),"")</f>
      </c>
      <c r="CJ206">
        <f>IF($CL206&gt;=40,INDEX($AU:$AU,$CK206+40),"")</f>
      </c>
      <c r="CK206">
        <f>IFERROR(MATCH($AT206,$AU$2:$AU$133,0)+1,0)</f>
      </c>
      <c r="CL206">
        <f>IFERROR(INDEX($AV$2:$AV$133,MATCH($AT206,$AU$2:$AU$133,0)),0)</f>
      </c>
      <c r="CM206">
        <f>IFERROR(LEFT($L206,FIND(" - ",$L206)-1),$L206)</f>
      </c>
      <c r="CN206" t="s">
        <v>930</v>
      </c>
      <c r="CO206">
        <v>2</v>
      </c>
      <c r="CP206">
        <f>IF($DK206&gt;=1,INDEX($CN:$CN,$DJ206+1),"")</f>
      </c>
      <c r="CQ206">
        <f>IF($DK206&gt;=2,INDEX($CN:$CN,$DJ206+2),"")</f>
      </c>
      <c r="CR206">
        <f>IF($DK206&gt;=3,INDEX($CN:$CN,$DJ206+3),"")</f>
      </c>
      <c r="CS206">
        <f>IF($DK206&gt;=4,INDEX($CN:$CN,$DJ206+4),"")</f>
      </c>
      <c r="CT206">
        <f>IF($DK206&gt;=5,INDEX($CN:$CN,$DJ206+5),"")</f>
      </c>
      <c r="CU206">
        <f>IF($DK206&gt;=6,INDEX($CN:$CN,$DJ206+6),"")</f>
      </c>
      <c r="CV206">
        <f>IF($DK206&gt;=7,INDEX($CN:$CN,$DJ206+7),"")</f>
      </c>
      <c r="CW206">
        <f>IF($DK206&gt;=8,INDEX($CN:$CN,$DJ206+8),"")</f>
      </c>
      <c r="CX206">
        <f>IF($DK206&gt;=9,INDEX($CN:$CN,$DJ206+9),"")</f>
      </c>
      <c r="CY206">
        <f>IF($DK206&gt;=10,INDEX($CN:$CN,$DJ206+10),"")</f>
      </c>
      <c r="CZ206">
        <f>IF($DK206&gt;=11,INDEX($CN:$CN,$DJ206+11),"")</f>
      </c>
      <c r="DA206">
        <f>IF($DK206&gt;=12,INDEX($CN:$CN,$DJ206+12),"")</f>
      </c>
      <c r="DB206">
        <f>IF($DK206&gt;=13,INDEX($CN:$CN,$DJ206+13),"")</f>
      </c>
      <c r="DC206">
        <f>IF($DK206&gt;=14,INDEX($CN:$CN,$DJ206+14),"")</f>
      </c>
      <c r="DD206">
        <f>IF($DK206&gt;=15,INDEX($CN:$CN,$DJ206+15),"")</f>
      </c>
      <c r="DE206">
        <f>IF($DK206&gt;=16,INDEX($CN:$CN,$DJ206+16),"")</f>
      </c>
      <c r="DF206">
        <f>IF($DK206&gt;=17,INDEX($CN:$CN,$DJ206+17),"")</f>
      </c>
      <c r="DG206">
        <f>IF($DK206&gt;=18,INDEX($CN:$CN,$DJ206+18),"")</f>
      </c>
      <c r="DH206">
        <f>IF($DK206&gt;=19,INDEX($CN:$CN,$DJ206+19),"")</f>
      </c>
      <c r="DI206">
        <f>IF($DK206&gt;=20,INDEX($CN:$CN,$DJ206+20),"")</f>
      </c>
      <c r="DJ206">
        <f>IFERROR(MATCH($CM206,$CN$2:$CN$1089,0)+1,0)</f>
      </c>
      <c r="DK206">
        <f>IFERROR(INDEX($CO$2:$CO$1089,MATCH($CM206,$CN$2:$CN$1089,0)),0)</f>
      </c>
      <c r="DL206">
        <f>IFERROR(INDEX($AS:$AS,MATCH($O206,$AR:$AR,0))&amp;"","")</f>
      </c>
      <c r="DP206">
        <f>IF($GS206&gt;=1,INDEX($DM:$DM,$GR206+1),"")</f>
      </c>
      <c r="DQ206">
        <f>IF($GS206&gt;=2,INDEX($DM:$DM,$GR206+2),"")</f>
      </c>
      <c r="DR206">
        <f>IF($GS206&gt;=3,INDEX($DM:$DM,$GR206+3),"")</f>
      </c>
      <c r="DS206">
        <f>IF($GS206&gt;=4,INDEX($DM:$DM,$GR206+4),"")</f>
      </c>
      <c r="DT206">
        <f>IF($GS206&gt;=5,INDEX($DM:$DM,$GR206+5),"")</f>
      </c>
      <c r="DU206">
        <f>IF($GS206&gt;=6,INDEX($DM:$DM,$GR206+6),"")</f>
      </c>
      <c r="DV206">
        <f>IF($GS206&gt;=7,INDEX($DM:$DM,$GR206+7),"")</f>
      </c>
      <c r="DW206">
        <f>IF($GS206&gt;=8,INDEX($DM:$DM,$GR206+8),"")</f>
      </c>
      <c r="DX206">
        <f>IF($GS206&gt;=9,INDEX($DM:$DM,$GR206+9),"")</f>
      </c>
      <c r="DY206">
        <f>IF($GS206&gt;=10,INDEX($DM:$DM,$GR206+10),"")</f>
      </c>
      <c r="DZ206">
        <f>IF($GS206&gt;=11,INDEX($DM:$DM,$GR206+11),"")</f>
      </c>
      <c r="EA206">
        <f>IF($GS206&gt;=12,INDEX($DM:$DM,$GR206+12),"")</f>
      </c>
      <c r="EB206">
        <f>IF($GS206&gt;=13,INDEX($DM:$DM,$GR206+13),"")</f>
      </c>
      <c r="EC206">
        <f>IF($GS206&gt;=14,INDEX($DM:$DM,$GR206+14),"")</f>
      </c>
      <c r="ED206">
        <f>IF($GS206&gt;=15,INDEX($DM:$DM,$GR206+15),"")</f>
      </c>
      <c r="EE206">
        <f>IF($GS206&gt;=16,INDEX($DM:$DM,$GR206+16),"")</f>
      </c>
      <c r="EF206">
        <f>IF($GS206&gt;=17,INDEX($DM:$DM,$GR206+17),"")</f>
      </c>
      <c r="EG206">
        <f>IF($GS206&gt;=18,INDEX($DM:$DM,$GR206+18),"")</f>
      </c>
      <c r="EH206">
        <f>IF($GS206&gt;=19,INDEX($DM:$DM,$GR206+19),"")</f>
      </c>
      <c r="EI206">
        <f>IF($GS206&gt;=20,INDEX($DM:$DM,$GR206+20),"")</f>
      </c>
      <c r="EJ206">
        <f>IF($GS206&gt;=21,INDEX($DM:$DM,$GR206+21),"")</f>
      </c>
      <c r="EK206">
        <f>IF($GS206&gt;=22,INDEX($DM:$DM,$GR206+22),"")</f>
      </c>
      <c r="EL206">
        <f>IF($GS206&gt;=23,INDEX($DM:$DM,$GR206+23),"")</f>
      </c>
      <c r="EM206">
        <f>IF($GS206&gt;=24,INDEX($DM:$DM,$GR206+24),"")</f>
      </c>
      <c r="EN206">
        <f>IF($GS206&gt;=25,INDEX($DM:$DM,$GR206+25),"")</f>
      </c>
      <c r="EO206">
        <f>IF($GS206&gt;=26,INDEX($DM:$DM,$GR206+26),"")</f>
      </c>
      <c r="EP206">
        <f>IF($GS206&gt;=27,INDEX($DM:$DM,$GR206+27),"")</f>
      </c>
      <c r="EQ206">
        <f>IF($GS206&gt;=28,INDEX($DM:$DM,$GR206+28),"")</f>
      </c>
      <c r="ER206">
        <f>IF($GS206&gt;=29,INDEX($DM:$DM,$GR206+29),"")</f>
      </c>
      <c r="ES206">
        <f>IF($GS206&gt;=30,INDEX($DM:$DM,$GR206+30),"")</f>
      </c>
      <c r="ET206">
        <f>IF($GS206&gt;=31,INDEX($DM:$DM,$GR206+31),"")</f>
      </c>
      <c r="EU206">
        <f>IF($GS206&gt;=32,INDEX($DM:$DM,$GR206+32),"")</f>
      </c>
      <c r="EV206">
        <f>IF($GS206&gt;=33,INDEX($DM:$DM,$GR206+33),"")</f>
      </c>
      <c r="EW206">
        <f>IF($GS206&gt;=34,INDEX($DM:$DM,$GR206+34),"")</f>
      </c>
      <c r="EX206">
        <f>IF($GS206&gt;=35,INDEX($DM:$DM,$GR206+35),"")</f>
      </c>
      <c r="EY206">
        <f>IF($GS206&gt;=36,INDEX($DM:$DM,$GR206+36),"")</f>
      </c>
      <c r="EZ206">
        <f>IF($GS206&gt;=37,INDEX($DM:$DM,$GR206+37),"")</f>
      </c>
      <c r="FA206">
        <f>IF($GS206&gt;=38,INDEX($DM:$DM,$GR206+38),"")</f>
      </c>
      <c r="FB206">
        <f>IF($GS206&gt;=39,INDEX($DM:$DM,$GR206+39),"")</f>
      </c>
      <c r="FC206">
        <f>IF($GS206&gt;=40,INDEX($DM:$DM,$GR206+40),"")</f>
      </c>
      <c r="FD206">
        <f>IF($GS206&gt;=1,INDEX($DN:$DN,$GR206+1),"")</f>
      </c>
      <c r="FE206">
        <f>IF($GS206&gt;=2,INDEX($DN:$DN,$GR206+2),"")</f>
      </c>
      <c r="FF206">
        <f>IF($GS206&gt;=3,INDEX($DN:$DN,$GR206+3),"")</f>
      </c>
      <c r="FG206">
        <f>IF($GS206&gt;=4,INDEX($DN:$DN,$GR206+4),"")</f>
      </c>
      <c r="FH206">
        <f>IF($GS206&gt;=5,INDEX($DN:$DN,$GR206+5),"")</f>
      </c>
      <c r="FI206">
        <f>IF($GS206&gt;=6,INDEX($DN:$DN,$GR206+6),"")</f>
      </c>
      <c r="FJ206">
        <f>IF($GS206&gt;=7,INDEX($DN:$DN,$GR206+7),"")</f>
      </c>
      <c r="FK206">
        <f>IF($GS206&gt;=8,INDEX($DN:$DN,$GR206+8),"")</f>
      </c>
      <c r="FL206">
        <f>IF($GS206&gt;=9,INDEX($DN:$DN,$GR206+9),"")</f>
      </c>
      <c r="FM206">
        <f>IF($GS206&gt;=10,INDEX($DN:$DN,$GR206+10),"")</f>
      </c>
      <c r="FN206">
        <f>IF($GS206&gt;=11,INDEX($DN:$DN,$GR206+11),"")</f>
      </c>
      <c r="FO206">
        <f>IF($GS206&gt;=12,INDEX($DN:$DN,$GR206+12),"")</f>
      </c>
      <c r="FP206">
        <f>IF($GS206&gt;=13,INDEX($DN:$DN,$GR206+13),"")</f>
      </c>
      <c r="FQ206">
        <f>IF($GS206&gt;=14,INDEX($DN:$DN,$GR206+14),"")</f>
      </c>
      <c r="FR206">
        <f>IF($GS206&gt;=15,INDEX($DN:$DN,$GR206+15),"")</f>
      </c>
      <c r="FS206">
        <f>IF($GS206&gt;=16,INDEX($DN:$DN,$GR206+16),"")</f>
      </c>
      <c r="FT206">
        <f>IF($GS206&gt;=17,INDEX($DN:$DN,$GR206+17),"")</f>
      </c>
      <c r="FU206">
        <f>IF($GS206&gt;=18,INDEX($DN:$DN,$GR206+18),"")</f>
      </c>
      <c r="FV206">
        <f>IF($GS206&gt;=19,INDEX($DN:$DN,$GR206+19),"")</f>
      </c>
      <c r="FW206">
        <f>IF($GS206&gt;=20,INDEX($DN:$DN,$GR206+20),"")</f>
      </c>
      <c r="FX206">
        <f>IF($GS206&gt;=21,INDEX($DN:$DN,$GR206+21),"")</f>
      </c>
      <c r="FY206">
        <f>IF($GS206&gt;=22,INDEX($DN:$DN,$GR206+22),"")</f>
      </c>
      <c r="FZ206">
        <f>IF($GS206&gt;=23,INDEX($DN:$DN,$GR206+23),"")</f>
      </c>
      <c r="GA206">
        <f>IF($GS206&gt;=24,INDEX($DN:$DN,$GR206+24),"")</f>
      </c>
      <c r="GB206">
        <f>IF($GS206&gt;=25,INDEX($DN:$DN,$GR206+25),"")</f>
      </c>
      <c r="GC206">
        <f>IF($GS206&gt;=26,INDEX($DN:$DN,$GR206+26),"")</f>
      </c>
      <c r="GD206">
        <f>IF($GS206&gt;=27,INDEX($DN:$DN,$GR206+27),"")</f>
      </c>
      <c r="GE206">
        <f>IF($GS206&gt;=28,INDEX($DN:$DN,$GR206+28),"")</f>
      </c>
      <c r="GF206">
        <f>IF($GS206&gt;=29,INDEX($DN:$DN,$GR206+29),"")</f>
      </c>
      <c r="GG206">
        <f>IF($GS206&gt;=30,INDEX($DN:$DN,$GR206+30),"")</f>
      </c>
      <c r="GH206">
        <f>IF($GS206&gt;=31,INDEX($DN:$DN,$GR206+31),"")</f>
      </c>
      <c r="GI206">
        <f>IF($GS206&gt;=32,INDEX($DN:$DN,$GR206+32),"")</f>
      </c>
      <c r="GJ206">
        <f>IF($GS206&gt;=33,INDEX($DN:$DN,$GR206+33),"")</f>
      </c>
      <c r="GK206">
        <f>IF($GS206&gt;=34,INDEX($DN:$DN,$GR206+34),"")</f>
      </c>
      <c r="GL206">
        <f>IF($GS206&gt;=35,INDEX($DN:$DN,$GR206+35),"")</f>
      </c>
      <c r="GM206">
        <f>IF($GS206&gt;=36,INDEX($DN:$DN,$GR206+36),"")</f>
      </c>
      <c r="GN206">
        <f>IF($GS206&gt;=37,INDEX($DN:$DN,$GR206+37),"")</f>
      </c>
      <c r="GO206">
        <f>IF($GS206&gt;=38,INDEX($DN:$DN,$GR206+38),"")</f>
      </c>
      <c r="GP206">
        <f>IF($GS206&gt;=39,INDEX($DN:$DN,$GR206+39),"")</f>
      </c>
      <c r="GQ206">
        <f>IF($GS206&gt;=40,INDEX($DN:$DN,$GR206+40),"")</f>
      </c>
      <c r="GR206">
        <f>IFERROR(MATCH($DL206,$DM$2:$DM$148,0)+1,0)</f>
      </c>
      <c r="GS206">
        <f>IFERROR(INDEX($DO$2:$DO$148,MATCH($DL206,$DM$2:$DM$148,0)),0)</f>
      </c>
      <c r="GT206">
        <f>IFERROR(MATCH($Z206,$DP$206:$FC$206,0),0)</f>
      </c>
      <c r="GU206">
        <f>IF($GT206&gt;0,INDEX($FD$206:$GQ$206,$GT206),"")</f>
      </c>
      <c r="GV206" t="s">
        <v>402</v>
      </c>
      <c r="GX206">
        <f>IF($JG206&gt;=1,INDEX($GV:$GV,$JF206+1),"")</f>
      </c>
      <c r="GY206">
        <f>IF($JG206&gt;=2,INDEX($GV:$GV,$JF206+2),"")</f>
      </c>
      <c r="GZ206">
        <f>IF($JG206&gt;=3,INDEX($GV:$GV,$JF206+3),"")</f>
      </c>
      <c r="HA206">
        <f>IF($JG206&gt;=4,INDEX($GV:$GV,$JF206+4),"")</f>
      </c>
      <c r="HB206">
        <f>IF($JG206&gt;=5,INDEX($GV:$GV,$JF206+5),"")</f>
      </c>
      <c r="HC206">
        <f>IF($JG206&gt;=6,INDEX($GV:$GV,$JF206+6),"")</f>
      </c>
      <c r="HD206">
        <f>IF($JG206&gt;=7,INDEX($GV:$GV,$JF206+7),"")</f>
      </c>
      <c r="HE206">
        <f>IF($JG206&gt;=8,INDEX($GV:$GV,$JF206+8),"")</f>
      </c>
      <c r="HF206">
        <f>IF($JG206&gt;=9,INDEX($GV:$GV,$JF206+9),"")</f>
      </c>
      <c r="HG206">
        <f>IF($JG206&gt;=10,INDEX($GV:$GV,$JF206+10),"")</f>
      </c>
      <c r="HH206">
        <f>IF($JG206&gt;=11,INDEX($GV:$GV,$JF206+11),"")</f>
      </c>
      <c r="HI206">
        <f>IF($JG206&gt;=12,INDEX($GV:$GV,$JF206+12),"")</f>
      </c>
      <c r="HJ206">
        <f>IF($JG206&gt;=13,INDEX($GV:$GV,$JF206+13),"")</f>
      </c>
      <c r="HK206">
        <f>IF($JG206&gt;=14,INDEX($GV:$GV,$JF206+14),"")</f>
      </c>
      <c r="HL206">
        <f>IF($JG206&gt;=15,INDEX($GV:$GV,$JF206+15),"")</f>
      </c>
      <c r="HM206">
        <f>IF($JG206&gt;=16,INDEX($GV:$GV,$JF206+16),"")</f>
      </c>
      <c r="HN206">
        <f>IF($JG206&gt;=17,INDEX($GV:$GV,$JF206+17),"")</f>
      </c>
      <c r="HO206">
        <f>IF($JG206&gt;=18,INDEX($GV:$GV,$JF206+18),"")</f>
      </c>
      <c r="HP206">
        <f>IF($JG206&gt;=19,INDEX($GV:$GV,$JF206+19),"")</f>
      </c>
      <c r="HQ206">
        <f>IF($JG206&gt;=20,INDEX($GV:$GV,$JF206+20),"")</f>
      </c>
      <c r="HR206">
        <f>IF($JG206&gt;=21,INDEX($GV:$GV,$JF206+21),"")</f>
      </c>
      <c r="HS206">
        <f>IF($JG206&gt;=22,INDEX($GV:$GV,$JF206+22),"")</f>
      </c>
      <c r="HT206">
        <f>IF($JG206&gt;=23,INDEX($GV:$GV,$JF206+23),"")</f>
      </c>
      <c r="HU206">
        <f>IF($JG206&gt;=24,INDEX($GV:$GV,$JF206+24),"")</f>
      </c>
      <c r="HV206">
        <f>IF($JG206&gt;=25,INDEX($GV:$GV,$JF206+25),"")</f>
      </c>
      <c r="HW206">
        <f>IF($JG206&gt;=26,INDEX($GV:$GV,$JF206+26),"")</f>
      </c>
      <c r="HX206">
        <f>IF($JG206&gt;=27,INDEX($GV:$GV,$JF206+27),"")</f>
      </c>
      <c r="HY206">
        <f>IF($JG206&gt;=28,INDEX($GV:$GV,$JF206+28),"")</f>
      </c>
      <c r="HZ206">
        <f>IF($JG206&gt;=29,INDEX($GV:$GV,$JF206+29),"")</f>
      </c>
      <c r="IA206">
        <f>IF($JG206&gt;=30,INDEX($GV:$GV,$JF206+30),"")</f>
      </c>
      <c r="IB206">
        <f>IF($JG206&gt;=31,INDEX($GV:$GV,$JF206+31),"")</f>
      </c>
      <c r="IC206">
        <f>IF($JG206&gt;=32,INDEX($GV:$GV,$JF206+32),"")</f>
      </c>
      <c r="ID206">
        <f>IF($JG206&gt;=33,INDEX($GV:$GV,$JF206+33),"")</f>
      </c>
      <c r="IE206">
        <f>IF($JG206&gt;=34,INDEX($GV:$GV,$JF206+34),"")</f>
      </c>
      <c r="IF206">
        <f>IF($JG206&gt;=35,INDEX($GV:$GV,$JF206+35),"")</f>
      </c>
      <c r="IG206">
        <f>IF($JG206&gt;=36,INDEX($GV:$GV,$JF206+36),"")</f>
      </c>
      <c r="IH206">
        <f>IF($JG206&gt;=37,INDEX($GV:$GV,$JF206+37),"")</f>
      </c>
      <c r="II206">
        <f>IF($JG206&gt;=38,INDEX($GV:$GV,$JF206+38),"")</f>
      </c>
      <c r="IJ206">
        <f>IF($JG206&gt;=39,INDEX($GV:$GV,$JF206+39),"")</f>
      </c>
      <c r="IK206">
        <f>IF($JG206&gt;=40,INDEX($GV:$GV,$JF206+40),"")</f>
      </c>
      <c r="IL206">
        <f>IF($JG206&gt;=41,INDEX($GV:$GV,$JF206+41),"")</f>
      </c>
      <c r="IM206">
        <f>IF($JG206&gt;=42,INDEX($GV:$GV,$JF206+42),"")</f>
      </c>
      <c r="IN206">
        <f>IF($JG206&gt;=43,INDEX($GV:$GV,$JF206+43),"")</f>
      </c>
      <c r="IO206">
        <f>IF($JG206&gt;=44,INDEX($GV:$GV,$JF206+44),"")</f>
      </c>
      <c r="IP206">
        <f>IF($JG206&gt;=45,INDEX($GV:$GV,$JF206+45),"")</f>
      </c>
      <c r="IQ206">
        <f>IF($JG206&gt;=46,INDEX($GV:$GV,$JF206+46),"")</f>
      </c>
      <c r="IR206">
        <f>IF($JG206&gt;=47,INDEX($GV:$GV,$JF206+47),"")</f>
      </c>
      <c r="IS206">
        <f>IF($JG206&gt;=48,INDEX($GV:$GV,$JF206+48),"")</f>
      </c>
      <c r="IT206">
        <f>IF($JG206&gt;=49,INDEX($GV:$GV,$JF206+49),"")</f>
      </c>
      <c r="IU206">
        <f>IF($JG206&gt;=50,INDEX($GV:$GV,$JF206+50),"")</f>
      </c>
      <c r="IV206">
        <f>IF($JG206&gt;=51,INDEX($GV:$GV,$JF206+51),"")</f>
      </c>
      <c r="IW206">
        <f>IF($JG206&gt;=52,INDEX($GV:$GV,$JF206+52),"")</f>
      </c>
      <c r="IX206">
        <f>IF($JG206&gt;=53,INDEX($GV:$GV,$JF206+53),"")</f>
      </c>
      <c r="IY206">
        <f>IF($JG206&gt;=54,INDEX($GV:$GV,$JF206+54),"")</f>
      </c>
      <c r="IZ206">
        <f>IF($JG206&gt;=55,INDEX($GV:$GV,$JF206+55),"")</f>
      </c>
      <c r="JA206">
        <f>IF($JG206&gt;=56,INDEX($GV:$GV,$JF206+56),"")</f>
      </c>
      <c r="JB206">
        <f>IF($JG206&gt;=57,INDEX($GV:$GV,$JF206+57),"")</f>
      </c>
      <c r="JC206">
        <f>IF($JG206&gt;=58,INDEX($GV:$GV,$JF206+58),"")</f>
      </c>
      <c r="JD206">
        <f>IF($JG206&gt;=59,INDEX($GV:$GV,$JF206+59),"")</f>
      </c>
      <c r="JE206">
        <f>IF($JG206&gt;=60,INDEX($GV:$GV,$JF206+60),"")</f>
      </c>
      <c r="JF206">
        <f>IFERROR(MATCH($GU206,$GV$2:$GV$322,0)+1,0)</f>
      </c>
      <c r="JG206">
        <f>IFERROR(INDEX($GW$2:$GW$322,MATCH($GU206,$GV$2:$GV$322,0)),0)</f>
      </c>
      <c r="JH206" t="s">
        <v>44</v>
      </c>
      <c r="JI206" t="s">
        <v>44</v>
      </c>
    </row>
    <row r="207" spans="1:269" x14ac:dyDescent="0.25">
      <c r="R207">
        <f>IF(OR($U207="",$Q207=""),"",IFERROR($U207/$Q207,0))</f>
      </c>
      <c r="S207">
        <f>IF($U207="","",
SUM($T207,$V207,$AA207,$W207,$Y207)*
(1-IF($AB207="",0,VALUE($AB207)/100)))</f>
      </c>
      <c r="T207">
        <f>IF($U207="","",$U207)</f>
      </c>
      <c r="V207">
        <f>IF($U207="","",
IF($O207="","",
IF(ISNUMBER(SEARCH("exempt",LOWER($O207))),0,
$U207*(VALUE(SUBSTITUTE($O207,"%",""))/100))))</f>
      </c>
      <c r="AC207">
        <f>IFERROR(IF(FIND(" - ",$K207)&gt;0,MID($K207,FIND(" - ",$K207)+3,LEN($K207)),""),"")</f>
      </c>
      <c r="AL207" t="s">
        <v>931</v>
      </c>
      <c r="AQ207" t="s">
        <v>932</v>
      </c>
      <c r="AT207">
        <f>IFERROR(LEFT($K207,FIND(" - ",$K207)-1),$K207)</f>
      </c>
      <c r="AW207">
        <f>IF($CL207&gt;=1,INDEX($AU:$AU,$CK207+1),"")</f>
      </c>
      <c r="AX207">
        <f>IF($CL207&gt;=2,INDEX($AU:$AU,$CK207+2),"")</f>
      </c>
      <c r="AY207">
        <f>IF($CL207&gt;=3,INDEX($AU:$AU,$CK207+3),"")</f>
      </c>
      <c r="AZ207">
        <f>IF($CL207&gt;=4,INDEX($AU:$AU,$CK207+4),"")</f>
      </c>
      <c r="BA207">
        <f>IF($CL207&gt;=5,INDEX($AU:$AU,$CK207+5),"")</f>
      </c>
      <c r="BB207">
        <f>IF($CL207&gt;=6,INDEX($AU:$AU,$CK207+6),"")</f>
      </c>
      <c r="BC207">
        <f>IF($CL207&gt;=7,INDEX($AU:$AU,$CK207+7),"")</f>
      </c>
      <c r="BD207">
        <f>IF($CL207&gt;=8,INDEX($AU:$AU,$CK207+8),"")</f>
      </c>
      <c r="BE207">
        <f>IF($CL207&gt;=9,INDEX($AU:$AU,$CK207+9),"")</f>
      </c>
      <c r="BF207">
        <f>IF($CL207&gt;=10,INDEX($AU:$AU,$CK207+10),"")</f>
      </c>
      <c r="BG207">
        <f>IF($CL207&gt;=11,INDEX($AU:$AU,$CK207+11),"")</f>
      </c>
      <c r="BH207">
        <f>IF($CL207&gt;=12,INDEX($AU:$AU,$CK207+12),"")</f>
      </c>
      <c r="BI207">
        <f>IF($CL207&gt;=13,INDEX($AU:$AU,$CK207+13),"")</f>
      </c>
      <c r="BJ207">
        <f>IF($CL207&gt;=14,INDEX($AU:$AU,$CK207+14),"")</f>
      </c>
      <c r="BK207">
        <f>IF($CL207&gt;=15,INDEX($AU:$AU,$CK207+15),"")</f>
      </c>
      <c r="BL207">
        <f>IF($CL207&gt;=16,INDEX($AU:$AU,$CK207+16),"")</f>
      </c>
      <c r="BM207">
        <f>IF($CL207&gt;=17,INDEX($AU:$AU,$CK207+17),"")</f>
      </c>
      <c r="BN207">
        <f>IF($CL207&gt;=18,INDEX($AU:$AU,$CK207+18),"")</f>
      </c>
      <c r="BO207">
        <f>IF($CL207&gt;=19,INDEX($AU:$AU,$CK207+19),"")</f>
      </c>
      <c r="BP207">
        <f>IF($CL207&gt;=20,INDEX($AU:$AU,$CK207+20),"")</f>
      </c>
      <c r="BQ207">
        <f>IF($CL207&gt;=21,INDEX($AU:$AU,$CK207+21),"")</f>
      </c>
      <c r="BR207">
        <f>IF($CL207&gt;=22,INDEX($AU:$AU,$CK207+22),"")</f>
      </c>
      <c r="BS207">
        <f>IF($CL207&gt;=23,INDEX($AU:$AU,$CK207+23),"")</f>
      </c>
      <c r="BT207">
        <f>IF($CL207&gt;=24,INDEX($AU:$AU,$CK207+24),"")</f>
      </c>
      <c r="BU207">
        <f>IF($CL207&gt;=25,INDEX($AU:$AU,$CK207+25),"")</f>
      </c>
      <c r="BV207">
        <f>IF($CL207&gt;=26,INDEX($AU:$AU,$CK207+26),"")</f>
      </c>
      <c r="BW207">
        <f>IF($CL207&gt;=27,INDEX($AU:$AU,$CK207+27),"")</f>
      </c>
      <c r="BX207">
        <f>IF($CL207&gt;=28,INDEX($AU:$AU,$CK207+28),"")</f>
      </c>
      <c r="BY207">
        <f>IF($CL207&gt;=29,INDEX($AU:$AU,$CK207+29),"")</f>
      </c>
      <c r="BZ207">
        <f>IF($CL207&gt;=30,INDEX($AU:$AU,$CK207+30),"")</f>
      </c>
      <c r="CA207">
        <f>IF($CL207&gt;=31,INDEX($AU:$AU,$CK207+31),"")</f>
      </c>
      <c r="CB207">
        <f>IF($CL207&gt;=32,INDEX($AU:$AU,$CK207+32),"")</f>
      </c>
      <c r="CC207">
        <f>IF($CL207&gt;=33,INDEX($AU:$AU,$CK207+33),"")</f>
      </c>
      <c r="CD207">
        <f>IF($CL207&gt;=34,INDEX($AU:$AU,$CK207+34),"")</f>
      </c>
      <c r="CE207">
        <f>IF($CL207&gt;=35,INDEX($AU:$AU,$CK207+35),"")</f>
      </c>
      <c r="CF207">
        <f>IF($CL207&gt;=36,INDEX($AU:$AU,$CK207+36),"")</f>
      </c>
      <c r="CG207">
        <f>IF($CL207&gt;=37,INDEX($AU:$AU,$CK207+37),"")</f>
      </c>
      <c r="CH207">
        <f>IF($CL207&gt;=38,INDEX($AU:$AU,$CK207+38),"")</f>
      </c>
      <c r="CI207">
        <f>IF($CL207&gt;=39,INDEX($AU:$AU,$CK207+39),"")</f>
      </c>
      <c r="CJ207">
        <f>IF($CL207&gt;=40,INDEX($AU:$AU,$CK207+40),"")</f>
      </c>
      <c r="CK207">
        <f>IFERROR(MATCH($AT207,$AU$2:$AU$133,0)+1,0)</f>
      </c>
      <c r="CL207">
        <f>IFERROR(INDEX($AV$2:$AV$133,MATCH($AT207,$AU$2:$AU$133,0)),0)</f>
      </c>
      <c r="CM207">
        <f>IFERROR(LEFT($L207,FIND(" - ",$L207)-1),$L207)</f>
      </c>
      <c r="CN207" t="s">
        <v>149</v>
      </c>
      <c r="CP207">
        <f>IF($DK207&gt;=1,INDEX($CN:$CN,$DJ207+1),"")</f>
      </c>
      <c r="CQ207">
        <f>IF($DK207&gt;=2,INDEX($CN:$CN,$DJ207+2),"")</f>
      </c>
      <c r="CR207">
        <f>IF($DK207&gt;=3,INDEX($CN:$CN,$DJ207+3),"")</f>
      </c>
      <c r="CS207">
        <f>IF($DK207&gt;=4,INDEX($CN:$CN,$DJ207+4),"")</f>
      </c>
      <c r="CT207">
        <f>IF($DK207&gt;=5,INDEX($CN:$CN,$DJ207+5),"")</f>
      </c>
      <c r="CU207">
        <f>IF($DK207&gt;=6,INDEX($CN:$CN,$DJ207+6),"")</f>
      </c>
      <c r="CV207">
        <f>IF($DK207&gt;=7,INDEX($CN:$CN,$DJ207+7),"")</f>
      </c>
      <c r="CW207">
        <f>IF($DK207&gt;=8,INDEX($CN:$CN,$DJ207+8),"")</f>
      </c>
      <c r="CX207">
        <f>IF($DK207&gt;=9,INDEX($CN:$CN,$DJ207+9),"")</f>
      </c>
      <c r="CY207">
        <f>IF($DK207&gt;=10,INDEX($CN:$CN,$DJ207+10),"")</f>
      </c>
      <c r="CZ207">
        <f>IF($DK207&gt;=11,INDEX($CN:$CN,$DJ207+11),"")</f>
      </c>
      <c r="DA207">
        <f>IF($DK207&gt;=12,INDEX($CN:$CN,$DJ207+12),"")</f>
      </c>
      <c r="DB207">
        <f>IF($DK207&gt;=13,INDEX($CN:$CN,$DJ207+13),"")</f>
      </c>
      <c r="DC207">
        <f>IF($DK207&gt;=14,INDEX($CN:$CN,$DJ207+14),"")</f>
      </c>
      <c r="DD207">
        <f>IF($DK207&gt;=15,INDEX($CN:$CN,$DJ207+15),"")</f>
      </c>
      <c r="DE207">
        <f>IF($DK207&gt;=16,INDEX($CN:$CN,$DJ207+16),"")</f>
      </c>
      <c r="DF207">
        <f>IF($DK207&gt;=17,INDEX($CN:$CN,$DJ207+17),"")</f>
      </c>
      <c r="DG207">
        <f>IF($DK207&gt;=18,INDEX($CN:$CN,$DJ207+18),"")</f>
      </c>
      <c r="DH207">
        <f>IF($DK207&gt;=19,INDEX($CN:$CN,$DJ207+19),"")</f>
      </c>
      <c r="DI207">
        <f>IF($DK207&gt;=20,INDEX($CN:$CN,$DJ207+20),"")</f>
      </c>
      <c r="DJ207">
        <f>IFERROR(MATCH($CM207,$CN$2:$CN$1089,0)+1,0)</f>
      </c>
      <c r="DK207">
        <f>IFERROR(INDEX($CO$2:$CO$1089,MATCH($CM207,$CN$2:$CN$1089,0)),0)</f>
      </c>
      <c r="DL207">
        <f>IFERROR(INDEX($AS:$AS,MATCH($O207,$AR:$AR,0))&amp;"","")</f>
      </c>
      <c r="DP207">
        <f>IF($GS207&gt;=1,INDEX($DM:$DM,$GR207+1),"")</f>
      </c>
      <c r="DQ207">
        <f>IF($GS207&gt;=2,INDEX($DM:$DM,$GR207+2),"")</f>
      </c>
      <c r="DR207">
        <f>IF($GS207&gt;=3,INDEX($DM:$DM,$GR207+3),"")</f>
      </c>
      <c r="DS207">
        <f>IF($GS207&gt;=4,INDEX($DM:$DM,$GR207+4),"")</f>
      </c>
      <c r="DT207">
        <f>IF($GS207&gt;=5,INDEX($DM:$DM,$GR207+5),"")</f>
      </c>
      <c r="DU207">
        <f>IF($GS207&gt;=6,INDEX($DM:$DM,$GR207+6),"")</f>
      </c>
      <c r="DV207">
        <f>IF($GS207&gt;=7,INDEX($DM:$DM,$GR207+7),"")</f>
      </c>
      <c r="DW207">
        <f>IF($GS207&gt;=8,INDEX($DM:$DM,$GR207+8),"")</f>
      </c>
      <c r="DX207">
        <f>IF($GS207&gt;=9,INDEX($DM:$DM,$GR207+9),"")</f>
      </c>
      <c r="DY207">
        <f>IF($GS207&gt;=10,INDEX($DM:$DM,$GR207+10),"")</f>
      </c>
      <c r="DZ207">
        <f>IF($GS207&gt;=11,INDEX($DM:$DM,$GR207+11),"")</f>
      </c>
      <c r="EA207">
        <f>IF($GS207&gt;=12,INDEX($DM:$DM,$GR207+12),"")</f>
      </c>
      <c r="EB207">
        <f>IF($GS207&gt;=13,INDEX($DM:$DM,$GR207+13),"")</f>
      </c>
      <c r="EC207">
        <f>IF($GS207&gt;=14,INDEX($DM:$DM,$GR207+14),"")</f>
      </c>
      <c r="ED207">
        <f>IF($GS207&gt;=15,INDEX($DM:$DM,$GR207+15),"")</f>
      </c>
      <c r="EE207">
        <f>IF($GS207&gt;=16,INDEX($DM:$DM,$GR207+16),"")</f>
      </c>
      <c r="EF207">
        <f>IF($GS207&gt;=17,INDEX($DM:$DM,$GR207+17),"")</f>
      </c>
      <c r="EG207">
        <f>IF($GS207&gt;=18,INDEX($DM:$DM,$GR207+18),"")</f>
      </c>
      <c r="EH207">
        <f>IF($GS207&gt;=19,INDEX($DM:$DM,$GR207+19),"")</f>
      </c>
      <c r="EI207">
        <f>IF($GS207&gt;=20,INDEX($DM:$DM,$GR207+20),"")</f>
      </c>
      <c r="EJ207">
        <f>IF($GS207&gt;=21,INDEX($DM:$DM,$GR207+21),"")</f>
      </c>
      <c r="EK207">
        <f>IF($GS207&gt;=22,INDEX($DM:$DM,$GR207+22),"")</f>
      </c>
      <c r="EL207">
        <f>IF($GS207&gt;=23,INDEX($DM:$DM,$GR207+23),"")</f>
      </c>
      <c r="EM207">
        <f>IF($GS207&gt;=24,INDEX($DM:$DM,$GR207+24),"")</f>
      </c>
      <c r="EN207">
        <f>IF($GS207&gt;=25,INDEX($DM:$DM,$GR207+25),"")</f>
      </c>
      <c r="EO207">
        <f>IF($GS207&gt;=26,INDEX($DM:$DM,$GR207+26),"")</f>
      </c>
      <c r="EP207">
        <f>IF($GS207&gt;=27,INDEX($DM:$DM,$GR207+27),"")</f>
      </c>
      <c r="EQ207">
        <f>IF($GS207&gt;=28,INDEX($DM:$DM,$GR207+28),"")</f>
      </c>
      <c r="ER207">
        <f>IF($GS207&gt;=29,INDEX($DM:$DM,$GR207+29),"")</f>
      </c>
      <c r="ES207">
        <f>IF($GS207&gt;=30,INDEX($DM:$DM,$GR207+30),"")</f>
      </c>
      <c r="ET207">
        <f>IF($GS207&gt;=31,INDEX($DM:$DM,$GR207+31),"")</f>
      </c>
      <c r="EU207">
        <f>IF($GS207&gt;=32,INDEX($DM:$DM,$GR207+32),"")</f>
      </c>
      <c r="EV207">
        <f>IF($GS207&gt;=33,INDEX($DM:$DM,$GR207+33),"")</f>
      </c>
      <c r="EW207">
        <f>IF($GS207&gt;=34,INDEX($DM:$DM,$GR207+34),"")</f>
      </c>
      <c r="EX207">
        <f>IF($GS207&gt;=35,INDEX($DM:$DM,$GR207+35),"")</f>
      </c>
      <c r="EY207">
        <f>IF($GS207&gt;=36,INDEX($DM:$DM,$GR207+36),"")</f>
      </c>
      <c r="EZ207">
        <f>IF($GS207&gt;=37,INDEX($DM:$DM,$GR207+37),"")</f>
      </c>
      <c r="FA207">
        <f>IF($GS207&gt;=38,INDEX($DM:$DM,$GR207+38),"")</f>
      </c>
      <c r="FB207">
        <f>IF($GS207&gt;=39,INDEX($DM:$DM,$GR207+39),"")</f>
      </c>
      <c r="FC207">
        <f>IF($GS207&gt;=40,INDEX($DM:$DM,$GR207+40),"")</f>
      </c>
      <c r="FD207">
        <f>IF($GS207&gt;=1,INDEX($DN:$DN,$GR207+1),"")</f>
      </c>
      <c r="FE207">
        <f>IF($GS207&gt;=2,INDEX($DN:$DN,$GR207+2),"")</f>
      </c>
      <c r="FF207">
        <f>IF($GS207&gt;=3,INDEX($DN:$DN,$GR207+3),"")</f>
      </c>
      <c r="FG207">
        <f>IF($GS207&gt;=4,INDEX($DN:$DN,$GR207+4),"")</f>
      </c>
      <c r="FH207">
        <f>IF($GS207&gt;=5,INDEX($DN:$DN,$GR207+5),"")</f>
      </c>
      <c r="FI207">
        <f>IF($GS207&gt;=6,INDEX($DN:$DN,$GR207+6),"")</f>
      </c>
      <c r="FJ207">
        <f>IF($GS207&gt;=7,INDEX($DN:$DN,$GR207+7),"")</f>
      </c>
      <c r="FK207">
        <f>IF($GS207&gt;=8,INDEX($DN:$DN,$GR207+8),"")</f>
      </c>
      <c r="FL207">
        <f>IF($GS207&gt;=9,INDEX($DN:$DN,$GR207+9),"")</f>
      </c>
      <c r="FM207">
        <f>IF($GS207&gt;=10,INDEX($DN:$DN,$GR207+10),"")</f>
      </c>
      <c r="FN207">
        <f>IF($GS207&gt;=11,INDEX($DN:$DN,$GR207+11),"")</f>
      </c>
      <c r="FO207">
        <f>IF($GS207&gt;=12,INDEX($DN:$DN,$GR207+12),"")</f>
      </c>
      <c r="FP207">
        <f>IF($GS207&gt;=13,INDEX($DN:$DN,$GR207+13),"")</f>
      </c>
      <c r="FQ207">
        <f>IF($GS207&gt;=14,INDEX($DN:$DN,$GR207+14),"")</f>
      </c>
      <c r="FR207">
        <f>IF($GS207&gt;=15,INDEX($DN:$DN,$GR207+15),"")</f>
      </c>
      <c r="FS207">
        <f>IF($GS207&gt;=16,INDEX($DN:$DN,$GR207+16),"")</f>
      </c>
      <c r="FT207">
        <f>IF($GS207&gt;=17,INDEX($DN:$DN,$GR207+17),"")</f>
      </c>
      <c r="FU207">
        <f>IF($GS207&gt;=18,INDEX($DN:$DN,$GR207+18),"")</f>
      </c>
      <c r="FV207">
        <f>IF($GS207&gt;=19,INDEX($DN:$DN,$GR207+19),"")</f>
      </c>
      <c r="FW207">
        <f>IF($GS207&gt;=20,INDEX($DN:$DN,$GR207+20),"")</f>
      </c>
      <c r="FX207">
        <f>IF($GS207&gt;=21,INDEX($DN:$DN,$GR207+21),"")</f>
      </c>
      <c r="FY207">
        <f>IF($GS207&gt;=22,INDEX($DN:$DN,$GR207+22),"")</f>
      </c>
      <c r="FZ207">
        <f>IF($GS207&gt;=23,INDEX($DN:$DN,$GR207+23),"")</f>
      </c>
      <c r="GA207">
        <f>IF($GS207&gt;=24,INDEX($DN:$DN,$GR207+24),"")</f>
      </c>
      <c r="GB207">
        <f>IF($GS207&gt;=25,INDEX($DN:$DN,$GR207+25),"")</f>
      </c>
      <c r="GC207">
        <f>IF($GS207&gt;=26,INDEX($DN:$DN,$GR207+26),"")</f>
      </c>
      <c r="GD207">
        <f>IF($GS207&gt;=27,INDEX($DN:$DN,$GR207+27),"")</f>
      </c>
      <c r="GE207">
        <f>IF($GS207&gt;=28,INDEX($DN:$DN,$GR207+28),"")</f>
      </c>
      <c r="GF207">
        <f>IF($GS207&gt;=29,INDEX($DN:$DN,$GR207+29),"")</f>
      </c>
      <c r="GG207">
        <f>IF($GS207&gt;=30,INDEX($DN:$DN,$GR207+30),"")</f>
      </c>
      <c r="GH207">
        <f>IF($GS207&gt;=31,INDEX($DN:$DN,$GR207+31),"")</f>
      </c>
      <c r="GI207">
        <f>IF($GS207&gt;=32,INDEX($DN:$DN,$GR207+32),"")</f>
      </c>
      <c r="GJ207">
        <f>IF($GS207&gt;=33,INDEX($DN:$DN,$GR207+33),"")</f>
      </c>
      <c r="GK207">
        <f>IF($GS207&gt;=34,INDEX($DN:$DN,$GR207+34),"")</f>
      </c>
      <c r="GL207">
        <f>IF($GS207&gt;=35,INDEX($DN:$DN,$GR207+35),"")</f>
      </c>
      <c r="GM207">
        <f>IF($GS207&gt;=36,INDEX($DN:$DN,$GR207+36),"")</f>
      </c>
      <c r="GN207">
        <f>IF($GS207&gt;=37,INDEX($DN:$DN,$GR207+37),"")</f>
      </c>
      <c r="GO207">
        <f>IF($GS207&gt;=38,INDEX($DN:$DN,$GR207+38),"")</f>
      </c>
      <c r="GP207">
        <f>IF($GS207&gt;=39,INDEX($DN:$DN,$GR207+39),"")</f>
      </c>
      <c r="GQ207">
        <f>IF($GS207&gt;=40,INDEX($DN:$DN,$GR207+40),"")</f>
      </c>
      <c r="GR207">
        <f>IFERROR(MATCH($DL207,$DM$2:$DM$148,0)+1,0)</f>
      </c>
      <c r="GS207">
        <f>IFERROR(INDEX($DO$2:$DO$148,MATCH($DL207,$DM$2:$DM$148,0)),0)</f>
      </c>
      <c r="GT207">
        <f>IFERROR(MATCH($Z207,$DP$207:$FC$207,0),0)</f>
      </c>
      <c r="GU207">
        <f>IF($GT207&gt;0,INDEX($FD$207:$GQ$207,$GT207),"")</f>
      </c>
      <c r="GV207" t="s">
        <v>408</v>
      </c>
      <c r="GX207">
        <f>IF($JG207&gt;=1,INDEX($GV:$GV,$JF207+1),"")</f>
      </c>
      <c r="GY207">
        <f>IF($JG207&gt;=2,INDEX($GV:$GV,$JF207+2),"")</f>
      </c>
      <c r="GZ207">
        <f>IF($JG207&gt;=3,INDEX($GV:$GV,$JF207+3),"")</f>
      </c>
      <c r="HA207">
        <f>IF($JG207&gt;=4,INDEX($GV:$GV,$JF207+4),"")</f>
      </c>
      <c r="HB207">
        <f>IF($JG207&gt;=5,INDEX($GV:$GV,$JF207+5),"")</f>
      </c>
      <c r="HC207">
        <f>IF($JG207&gt;=6,INDEX($GV:$GV,$JF207+6),"")</f>
      </c>
      <c r="HD207">
        <f>IF($JG207&gt;=7,INDEX($GV:$GV,$JF207+7),"")</f>
      </c>
      <c r="HE207">
        <f>IF($JG207&gt;=8,INDEX($GV:$GV,$JF207+8),"")</f>
      </c>
      <c r="HF207">
        <f>IF($JG207&gt;=9,INDEX($GV:$GV,$JF207+9),"")</f>
      </c>
      <c r="HG207">
        <f>IF($JG207&gt;=10,INDEX($GV:$GV,$JF207+10),"")</f>
      </c>
      <c r="HH207">
        <f>IF($JG207&gt;=11,INDEX($GV:$GV,$JF207+11),"")</f>
      </c>
      <c r="HI207">
        <f>IF($JG207&gt;=12,INDEX($GV:$GV,$JF207+12),"")</f>
      </c>
      <c r="HJ207">
        <f>IF($JG207&gt;=13,INDEX($GV:$GV,$JF207+13),"")</f>
      </c>
      <c r="HK207">
        <f>IF($JG207&gt;=14,INDEX($GV:$GV,$JF207+14),"")</f>
      </c>
      <c r="HL207">
        <f>IF($JG207&gt;=15,INDEX($GV:$GV,$JF207+15),"")</f>
      </c>
      <c r="HM207">
        <f>IF($JG207&gt;=16,INDEX($GV:$GV,$JF207+16),"")</f>
      </c>
      <c r="HN207">
        <f>IF($JG207&gt;=17,INDEX($GV:$GV,$JF207+17),"")</f>
      </c>
      <c r="HO207">
        <f>IF($JG207&gt;=18,INDEX($GV:$GV,$JF207+18),"")</f>
      </c>
      <c r="HP207">
        <f>IF($JG207&gt;=19,INDEX($GV:$GV,$JF207+19),"")</f>
      </c>
      <c r="HQ207">
        <f>IF($JG207&gt;=20,INDEX($GV:$GV,$JF207+20),"")</f>
      </c>
      <c r="HR207">
        <f>IF($JG207&gt;=21,INDEX($GV:$GV,$JF207+21),"")</f>
      </c>
      <c r="HS207">
        <f>IF($JG207&gt;=22,INDEX($GV:$GV,$JF207+22),"")</f>
      </c>
      <c r="HT207">
        <f>IF($JG207&gt;=23,INDEX($GV:$GV,$JF207+23),"")</f>
      </c>
      <c r="HU207">
        <f>IF($JG207&gt;=24,INDEX($GV:$GV,$JF207+24),"")</f>
      </c>
      <c r="HV207">
        <f>IF($JG207&gt;=25,INDEX($GV:$GV,$JF207+25),"")</f>
      </c>
      <c r="HW207">
        <f>IF($JG207&gt;=26,INDEX($GV:$GV,$JF207+26),"")</f>
      </c>
      <c r="HX207">
        <f>IF($JG207&gt;=27,INDEX($GV:$GV,$JF207+27),"")</f>
      </c>
      <c r="HY207">
        <f>IF($JG207&gt;=28,INDEX($GV:$GV,$JF207+28),"")</f>
      </c>
      <c r="HZ207">
        <f>IF($JG207&gt;=29,INDEX($GV:$GV,$JF207+29),"")</f>
      </c>
      <c r="IA207">
        <f>IF($JG207&gt;=30,INDEX($GV:$GV,$JF207+30),"")</f>
      </c>
      <c r="IB207">
        <f>IF($JG207&gt;=31,INDEX($GV:$GV,$JF207+31),"")</f>
      </c>
      <c r="IC207">
        <f>IF($JG207&gt;=32,INDEX($GV:$GV,$JF207+32),"")</f>
      </c>
      <c r="ID207">
        <f>IF($JG207&gt;=33,INDEX($GV:$GV,$JF207+33),"")</f>
      </c>
      <c r="IE207">
        <f>IF($JG207&gt;=34,INDEX($GV:$GV,$JF207+34),"")</f>
      </c>
      <c r="IF207">
        <f>IF($JG207&gt;=35,INDEX($GV:$GV,$JF207+35),"")</f>
      </c>
      <c r="IG207">
        <f>IF($JG207&gt;=36,INDEX($GV:$GV,$JF207+36),"")</f>
      </c>
      <c r="IH207">
        <f>IF($JG207&gt;=37,INDEX($GV:$GV,$JF207+37),"")</f>
      </c>
      <c r="II207">
        <f>IF($JG207&gt;=38,INDEX($GV:$GV,$JF207+38),"")</f>
      </c>
      <c r="IJ207">
        <f>IF($JG207&gt;=39,INDEX($GV:$GV,$JF207+39),"")</f>
      </c>
      <c r="IK207">
        <f>IF($JG207&gt;=40,INDEX($GV:$GV,$JF207+40),"")</f>
      </c>
      <c r="IL207">
        <f>IF($JG207&gt;=41,INDEX($GV:$GV,$JF207+41),"")</f>
      </c>
      <c r="IM207">
        <f>IF($JG207&gt;=42,INDEX($GV:$GV,$JF207+42),"")</f>
      </c>
      <c r="IN207">
        <f>IF($JG207&gt;=43,INDEX($GV:$GV,$JF207+43),"")</f>
      </c>
      <c r="IO207">
        <f>IF($JG207&gt;=44,INDEX($GV:$GV,$JF207+44),"")</f>
      </c>
      <c r="IP207">
        <f>IF($JG207&gt;=45,INDEX($GV:$GV,$JF207+45),"")</f>
      </c>
      <c r="IQ207">
        <f>IF($JG207&gt;=46,INDEX($GV:$GV,$JF207+46),"")</f>
      </c>
      <c r="IR207">
        <f>IF($JG207&gt;=47,INDEX($GV:$GV,$JF207+47),"")</f>
      </c>
      <c r="IS207">
        <f>IF($JG207&gt;=48,INDEX($GV:$GV,$JF207+48),"")</f>
      </c>
      <c r="IT207">
        <f>IF($JG207&gt;=49,INDEX($GV:$GV,$JF207+49),"")</f>
      </c>
      <c r="IU207">
        <f>IF($JG207&gt;=50,INDEX($GV:$GV,$JF207+50),"")</f>
      </c>
      <c r="IV207">
        <f>IF($JG207&gt;=51,INDEX($GV:$GV,$JF207+51),"")</f>
      </c>
      <c r="IW207">
        <f>IF($JG207&gt;=52,INDEX($GV:$GV,$JF207+52),"")</f>
      </c>
      <c r="IX207">
        <f>IF($JG207&gt;=53,INDEX($GV:$GV,$JF207+53),"")</f>
      </c>
      <c r="IY207">
        <f>IF($JG207&gt;=54,INDEX($GV:$GV,$JF207+54),"")</f>
      </c>
      <c r="IZ207">
        <f>IF($JG207&gt;=55,INDEX($GV:$GV,$JF207+55),"")</f>
      </c>
      <c r="JA207">
        <f>IF($JG207&gt;=56,INDEX($GV:$GV,$JF207+56),"")</f>
      </c>
      <c r="JB207">
        <f>IF($JG207&gt;=57,INDEX($GV:$GV,$JF207+57),"")</f>
      </c>
      <c r="JC207">
        <f>IF($JG207&gt;=58,INDEX($GV:$GV,$JF207+58),"")</f>
      </c>
      <c r="JD207">
        <f>IF($JG207&gt;=59,INDEX($GV:$GV,$JF207+59),"")</f>
      </c>
      <c r="JE207">
        <f>IF($JG207&gt;=60,INDEX($GV:$GV,$JF207+60),"")</f>
      </c>
      <c r="JF207">
        <f>IFERROR(MATCH($GU207,$GV$2:$GV$322,0)+1,0)</f>
      </c>
      <c r="JG207">
        <f>IFERROR(INDEX($GW$2:$GW$322,MATCH($GU207,$GV$2:$GV$322,0)),0)</f>
      </c>
      <c r="JH207" t="s">
        <v>44</v>
      </c>
      <c r="JI207" t="s">
        <v>44</v>
      </c>
    </row>
    <row r="208" spans="1:269" x14ac:dyDescent="0.25">
      <c r="R208">
        <f>IF(OR($U208="",$Q208=""),"",IFERROR($U208/$Q208,0))</f>
      </c>
      <c r="S208">
        <f>IF($U208="","",
SUM($T208,$V208,$AA208,$W208,$Y208)*
(1-IF($AB208="",0,VALUE($AB208)/100)))</f>
      </c>
      <c r="T208">
        <f>IF($U208="","",$U208)</f>
      </c>
      <c r="V208">
        <f>IF($U208="","",
IF($O208="","",
IF(ISNUMBER(SEARCH("exempt",LOWER($O208))),0,
$U208*(VALUE(SUBSTITUTE($O208,"%",""))/100))))</f>
      </c>
      <c r="AC208">
        <f>IFERROR(IF(FIND(" - ",$K208)&gt;0,MID($K208,FIND(" - ",$K208)+3,LEN($K208)),""),"")</f>
      </c>
      <c r="AL208" t="s">
        <v>933</v>
      </c>
      <c r="AQ208" t="s">
        <v>934</v>
      </c>
      <c r="AT208">
        <f>IFERROR(LEFT($K208,FIND(" - ",$K208)-1),$K208)</f>
      </c>
      <c r="AW208">
        <f>IF($CL208&gt;=1,INDEX($AU:$AU,$CK208+1),"")</f>
      </c>
      <c r="AX208">
        <f>IF($CL208&gt;=2,INDEX($AU:$AU,$CK208+2),"")</f>
      </c>
      <c r="AY208">
        <f>IF($CL208&gt;=3,INDEX($AU:$AU,$CK208+3),"")</f>
      </c>
      <c r="AZ208">
        <f>IF($CL208&gt;=4,INDEX($AU:$AU,$CK208+4),"")</f>
      </c>
      <c r="BA208">
        <f>IF($CL208&gt;=5,INDEX($AU:$AU,$CK208+5),"")</f>
      </c>
      <c r="BB208">
        <f>IF($CL208&gt;=6,INDEX($AU:$AU,$CK208+6),"")</f>
      </c>
      <c r="BC208">
        <f>IF($CL208&gt;=7,INDEX($AU:$AU,$CK208+7),"")</f>
      </c>
      <c r="BD208">
        <f>IF($CL208&gt;=8,INDEX($AU:$AU,$CK208+8),"")</f>
      </c>
      <c r="BE208">
        <f>IF($CL208&gt;=9,INDEX($AU:$AU,$CK208+9),"")</f>
      </c>
      <c r="BF208">
        <f>IF($CL208&gt;=10,INDEX($AU:$AU,$CK208+10),"")</f>
      </c>
      <c r="BG208">
        <f>IF($CL208&gt;=11,INDEX($AU:$AU,$CK208+11),"")</f>
      </c>
      <c r="BH208">
        <f>IF($CL208&gt;=12,INDEX($AU:$AU,$CK208+12),"")</f>
      </c>
      <c r="BI208">
        <f>IF($CL208&gt;=13,INDEX($AU:$AU,$CK208+13),"")</f>
      </c>
      <c r="BJ208">
        <f>IF($CL208&gt;=14,INDEX($AU:$AU,$CK208+14),"")</f>
      </c>
      <c r="BK208">
        <f>IF($CL208&gt;=15,INDEX($AU:$AU,$CK208+15),"")</f>
      </c>
      <c r="BL208">
        <f>IF($CL208&gt;=16,INDEX($AU:$AU,$CK208+16),"")</f>
      </c>
      <c r="BM208">
        <f>IF($CL208&gt;=17,INDEX($AU:$AU,$CK208+17),"")</f>
      </c>
      <c r="BN208">
        <f>IF($CL208&gt;=18,INDEX($AU:$AU,$CK208+18),"")</f>
      </c>
      <c r="BO208">
        <f>IF($CL208&gt;=19,INDEX($AU:$AU,$CK208+19),"")</f>
      </c>
      <c r="BP208">
        <f>IF($CL208&gt;=20,INDEX($AU:$AU,$CK208+20),"")</f>
      </c>
      <c r="BQ208">
        <f>IF($CL208&gt;=21,INDEX($AU:$AU,$CK208+21),"")</f>
      </c>
      <c r="BR208">
        <f>IF($CL208&gt;=22,INDEX($AU:$AU,$CK208+22),"")</f>
      </c>
      <c r="BS208">
        <f>IF($CL208&gt;=23,INDEX($AU:$AU,$CK208+23),"")</f>
      </c>
      <c r="BT208">
        <f>IF($CL208&gt;=24,INDEX($AU:$AU,$CK208+24),"")</f>
      </c>
      <c r="BU208">
        <f>IF($CL208&gt;=25,INDEX($AU:$AU,$CK208+25),"")</f>
      </c>
      <c r="BV208">
        <f>IF($CL208&gt;=26,INDEX($AU:$AU,$CK208+26),"")</f>
      </c>
      <c r="BW208">
        <f>IF($CL208&gt;=27,INDEX($AU:$AU,$CK208+27),"")</f>
      </c>
      <c r="BX208">
        <f>IF($CL208&gt;=28,INDEX($AU:$AU,$CK208+28),"")</f>
      </c>
      <c r="BY208">
        <f>IF($CL208&gt;=29,INDEX($AU:$AU,$CK208+29),"")</f>
      </c>
      <c r="BZ208">
        <f>IF($CL208&gt;=30,INDEX($AU:$AU,$CK208+30),"")</f>
      </c>
      <c r="CA208">
        <f>IF($CL208&gt;=31,INDEX($AU:$AU,$CK208+31),"")</f>
      </c>
      <c r="CB208">
        <f>IF($CL208&gt;=32,INDEX($AU:$AU,$CK208+32),"")</f>
      </c>
      <c r="CC208">
        <f>IF($CL208&gt;=33,INDEX($AU:$AU,$CK208+33),"")</f>
      </c>
      <c r="CD208">
        <f>IF($CL208&gt;=34,INDEX($AU:$AU,$CK208+34),"")</f>
      </c>
      <c r="CE208">
        <f>IF($CL208&gt;=35,INDEX($AU:$AU,$CK208+35),"")</f>
      </c>
      <c r="CF208">
        <f>IF($CL208&gt;=36,INDEX($AU:$AU,$CK208+36),"")</f>
      </c>
      <c r="CG208">
        <f>IF($CL208&gt;=37,INDEX($AU:$AU,$CK208+37),"")</f>
      </c>
      <c r="CH208">
        <f>IF($CL208&gt;=38,INDEX($AU:$AU,$CK208+38),"")</f>
      </c>
      <c r="CI208">
        <f>IF($CL208&gt;=39,INDEX($AU:$AU,$CK208+39),"")</f>
      </c>
      <c r="CJ208">
        <f>IF($CL208&gt;=40,INDEX($AU:$AU,$CK208+40),"")</f>
      </c>
      <c r="CK208">
        <f>IFERROR(MATCH($AT208,$AU$2:$AU$133,0)+1,0)</f>
      </c>
      <c r="CL208">
        <f>IFERROR(INDEX($AV$2:$AV$133,MATCH($AT208,$AU$2:$AU$133,0)),0)</f>
      </c>
      <c r="CM208">
        <f>IFERROR(LEFT($L208,FIND(" - ",$L208)-1),$L208)</f>
      </c>
      <c r="CN208" t="s">
        <v>71</v>
      </c>
      <c r="CP208">
        <f>IF($DK208&gt;=1,INDEX($CN:$CN,$DJ208+1),"")</f>
      </c>
      <c r="CQ208">
        <f>IF($DK208&gt;=2,INDEX($CN:$CN,$DJ208+2),"")</f>
      </c>
      <c r="CR208">
        <f>IF($DK208&gt;=3,INDEX($CN:$CN,$DJ208+3),"")</f>
      </c>
      <c r="CS208">
        <f>IF($DK208&gt;=4,INDEX($CN:$CN,$DJ208+4),"")</f>
      </c>
      <c r="CT208">
        <f>IF($DK208&gt;=5,INDEX($CN:$CN,$DJ208+5),"")</f>
      </c>
      <c r="CU208">
        <f>IF($DK208&gt;=6,INDEX($CN:$CN,$DJ208+6),"")</f>
      </c>
      <c r="CV208">
        <f>IF($DK208&gt;=7,INDEX($CN:$CN,$DJ208+7),"")</f>
      </c>
      <c r="CW208">
        <f>IF($DK208&gt;=8,INDEX($CN:$CN,$DJ208+8),"")</f>
      </c>
      <c r="CX208">
        <f>IF($DK208&gt;=9,INDEX($CN:$CN,$DJ208+9),"")</f>
      </c>
      <c r="CY208">
        <f>IF($DK208&gt;=10,INDEX($CN:$CN,$DJ208+10),"")</f>
      </c>
      <c r="CZ208">
        <f>IF($DK208&gt;=11,INDEX($CN:$CN,$DJ208+11),"")</f>
      </c>
      <c r="DA208">
        <f>IF($DK208&gt;=12,INDEX($CN:$CN,$DJ208+12),"")</f>
      </c>
      <c r="DB208">
        <f>IF($DK208&gt;=13,INDEX($CN:$CN,$DJ208+13),"")</f>
      </c>
      <c r="DC208">
        <f>IF($DK208&gt;=14,INDEX($CN:$CN,$DJ208+14),"")</f>
      </c>
      <c r="DD208">
        <f>IF($DK208&gt;=15,INDEX($CN:$CN,$DJ208+15),"")</f>
      </c>
      <c r="DE208">
        <f>IF($DK208&gt;=16,INDEX($CN:$CN,$DJ208+16),"")</f>
      </c>
      <c r="DF208">
        <f>IF($DK208&gt;=17,INDEX($CN:$CN,$DJ208+17),"")</f>
      </c>
      <c r="DG208">
        <f>IF($DK208&gt;=18,INDEX($CN:$CN,$DJ208+18),"")</f>
      </c>
      <c r="DH208">
        <f>IF($DK208&gt;=19,INDEX($CN:$CN,$DJ208+19),"")</f>
      </c>
      <c r="DI208">
        <f>IF($DK208&gt;=20,INDEX($CN:$CN,$DJ208+20),"")</f>
      </c>
      <c r="DJ208">
        <f>IFERROR(MATCH($CM208,$CN$2:$CN$1089,0)+1,0)</f>
      </c>
      <c r="DK208">
        <f>IFERROR(INDEX($CO$2:$CO$1089,MATCH($CM208,$CN$2:$CN$1089,0)),0)</f>
      </c>
      <c r="DL208">
        <f>IFERROR(INDEX($AS:$AS,MATCH($O208,$AR:$AR,0))&amp;"","")</f>
      </c>
      <c r="DP208">
        <f>IF($GS208&gt;=1,INDEX($DM:$DM,$GR208+1),"")</f>
      </c>
      <c r="DQ208">
        <f>IF($GS208&gt;=2,INDEX($DM:$DM,$GR208+2),"")</f>
      </c>
      <c r="DR208">
        <f>IF($GS208&gt;=3,INDEX($DM:$DM,$GR208+3),"")</f>
      </c>
      <c r="DS208">
        <f>IF($GS208&gt;=4,INDEX($DM:$DM,$GR208+4),"")</f>
      </c>
      <c r="DT208">
        <f>IF($GS208&gt;=5,INDEX($DM:$DM,$GR208+5),"")</f>
      </c>
      <c r="DU208">
        <f>IF($GS208&gt;=6,INDEX($DM:$DM,$GR208+6),"")</f>
      </c>
      <c r="DV208">
        <f>IF($GS208&gt;=7,INDEX($DM:$DM,$GR208+7),"")</f>
      </c>
      <c r="DW208">
        <f>IF($GS208&gt;=8,INDEX($DM:$DM,$GR208+8),"")</f>
      </c>
      <c r="DX208">
        <f>IF($GS208&gt;=9,INDEX($DM:$DM,$GR208+9),"")</f>
      </c>
      <c r="DY208">
        <f>IF($GS208&gt;=10,INDEX($DM:$DM,$GR208+10),"")</f>
      </c>
      <c r="DZ208">
        <f>IF($GS208&gt;=11,INDEX($DM:$DM,$GR208+11),"")</f>
      </c>
      <c r="EA208">
        <f>IF($GS208&gt;=12,INDEX($DM:$DM,$GR208+12),"")</f>
      </c>
      <c r="EB208">
        <f>IF($GS208&gt;=13,INDEX($DM:$DM,$GR208+13),"")</f>
      </c>
      <c r="EC208">
        <f>IF($GS208&gt;=14,INDEX($DM:$DM,$GR208+14),"")</f>
      </c>
      <c r="ED208">
        <f>IF($GS208&gt;=15,INDEX($DM:$DM,$GR208+15),"")</f>
      </c>
      <c r="EE208">
        <f>IF($GS208&gt;=16,INDEX($DM:$DM,$GR208+16),"")</f>
      </c>
      <c r="EF208">
        <f>IF($GS208&gt;=17,INDEX($DM:$DM,$GR208+17),"")</f>
      </c>
      <c r="EG208">
        <f>IF($GS208&gt;=18,INDEX($DM:$DM,$GR208+18),"")</f>
      </c>
      <c r="EH208">
        <f>IF($GS208&gt;=19,INDEX($DM:$DM,$GR208+19),"")</f>
      </c>
      <c r="EI208">
        <f>IF($GS208&gt;=20,INDEX($DM:$DM,$GR208+20),"")</f>
      </c>
      <c r="EJ208">
        <f>IF($GS208&gt;=21,INDEX($DM:$DM,$GR208+21),"")</f>
      </c>
      <c r="EK208">
        <f>IF($GS208&gt;=22,INDEX($DM:$DM,$GR208+22),"")</f>
      </c>
      <c r="EL208">
        <f>IF($GS208&gt;=23,INDEX($DM:$DM,$GR208+23),"")</f>
      </c>
      <c r="EM208">
        <f>IF($GS208&gt;=24,INDEX($DM:$DM,$GR208+24),"")</f>
      </c>
      <c r="EN208">
        <f>IF($GS208&gt;=25,INDEX($DM:$DM,$GR208+25),"")</f>
      </c>
      <c r="EO208">
        <f>IF($GS208&gt;=26,INDEX($DM:$DM,$GR208+26),"")</f>
      </c>
      <c r="EP208">
        <f>IF($GS208&gt;=27,INDEX($DM:$DM,$GR208+27),"")</f>
      </c>
      <c r="EQ208">
        <f>IF($GS208&gt;=28,INDEX($DM:$DM,$GR208+28),"")</f>
      </c>
      <c r="ER208">
        <f>IF($GS208&gt;=29,INDEX($DM:$DM,$GR208+29),"")</f>
      </c>
      <c r="ES208">
        <f>IF($GS208&gt;=30,INDEX($DM:$DM,$GR208+30),"")</f>
      </c>
      <c r="ET208">
        <f>IF($GS208&gt;=31,INDEX($DM:$DM,$GR208+31),"")</f>
      </c>
      <c r="EU208">
        <f>IF($GS208&gt;=32,INDEX($DM:$DM,$GR208+32),"")</f>
      </c>
      <c r="EV208">
        <f>IF($GS208&gt;=33,INDEX($DM:$DM,$GR208+33),"")</f>
      </c>
      <c r="EW208">
        <f>IF($GS208&gt;=34,INDEX($DM:$DM,$GR208+34),"")</f>
      </c>
      <c r="EX208">
        <f>IF($GS208&gt;=35,INDEX($DM:$DM,$GR208+35),"")</f>
      </c>
      <c r="EY208">
        <f>IF($GS208&gt;=36,INDEX($DM:$DM,$GR208+36),"")</f>
      </c>
      <c r="EZ208">
        <f>IF($GS208&gt;=37,INDEX($DM:$DM,$GR208+37),"")</f>
      </c>
      <c r="FA208">
        <f>IF($GS208&gt;=38,INDEX($DM:$DM,$GR208+38),"")</f>
      </c>
      <c r="FB208">
        <f>IF($GS208&gt;=39,INDEX($DM:$DM,$GR208+39),"")</f>
      </c>
      <c r="FC208">
        <f>IF($GS208&gt;=40,INDEX($DM:$DM,$GR208+40),"")</f>
      </c>
      <c r="FD208">
        <f>IF($GS208&gt;=1,INDEX($DN:$DN,$GR208+1),"")</f>
      </c>
      <c r="FE208">
        <f>IF($GS208&gt;=2,INDEX($DN:$DN,$GR208+2),"")</f>
      </c>
      <c r="FF208">
        <f>IF($GS208&gt;=3,INDEX($DN:$DN,$GR208+3),"")</f>
      </c>
      <c r="FG208">
        <f>IF($GS208&gt;=4,INDEX($DN:$DN,$GR208+4),"")</f>
      </c>
      <c r="FH208">
        <f>IF($GS208&gt;=5,INDEX($DN:$DN,$GR208+5),"")</f>
      </c>
      <c r="FI208">
        <f>IF($GS208&gt;=6,INDEX($DN:$DN,$GR208+6),"")</f>
      </c>
      <c r="FJ208">
        <f>IF($GS208&gt;=7,INDEX($DN:$DN,$GR208+7),"")</f>
      </c>
      <c r="FK208">
        <f>IF($GS208&gt;=8,INDEX($DN:$DN,$GR208+8),"")</f>
      </c>
      <c r="FL208">
        <f>IF($GS208&gt;=9,INDEX($DN:$DN,$GR208+9),"")</f>
      </c>
      <c r="FM208">
        <f>IF($GS208&gt;=10,INDEX($DN:$DN,$GR208+10),"")</f>
      </c>
      <c r="FN208">
        <f>IF($GS208&gt;=11,INDEX($DN:$DN,$GR208+11),"")</f>
      </c>
      <c r="FO208">
        <f>IF($GS208&gt;=12,INDEX($DN:$DN,$GR208+12),"")</f>
      </c>
      <c r="FP208">
        <f>IF($GS208&gt;=13,INDEX($DN:$DN,$GR208+13),"")</f>
      </c>
      <c r="FQ208">
        <f>IF($GS208&gt;=14,INDEX($DN:$DN,$GR208+14),"")</f>
      </c>
      <c r="FR208">
        <f>IF($GS208&gt;=15,INDEX($DN:$DN,$GR208+15),"")</f>
      </c>
      <c r="FS208">
        <f>IF($GS208&gt;=16,INDEX($DN:$DN,$GR208+16),"")</f>
      </c>
      <c r="FT208">
        <f>IF($GS208&gt;=17,INDEX($DN:$DN,$GR208+17),"")</f>
      </c>
      <c r="FU208">
        <f>IF($GS208&gt;=18,INDEX($DN:$DN,$GR208+18),"")</f>
      </c>
      <c r="FV208">
        <f>IF($GS208&gt;=19,INDEX($DN:$DN,$GR208+19),"")</f>
      </c>
      <c r="FW208">
        <f>IF($GS208&gt;=20,INDEX($DN:$DN,$GR208+20),"")</f>
      </c>
      <c r="FX208">
        <f>IF($GS208&gt;=21,INDEX($DN:$DN,$GR208+21),"")</f>
      </c>
      <c r="FY208">
        <f>IF($GS208&gt;=22,INDEX($DN:$DN,$GR208+22),"")</f>
      </c>
      <c r="FZ208">
        <f>IF($GS208&gt;=23,INDEX($DN:$DN,$GR208+23),"")</f>
      </c>
      <c r="GA208">
        <f>IF($GS208&gt;=24,INDEX($DN:$DN,$GR208+24),"")</f>
      </c>
      <c r="GB208">
        <f>IF($GS208&gt;=25,INDEX($DN:$DN,$GR208+25),"")</f>
      </c>
      <c r="GC208">
        <f>IF($GS208&gt;=26,INDEX($DN:$DN,$GR208+26),"")</f>
      </c>
      <c r="GD208">
        <f>IF($GS208&gt;=27,INDEX($DN:$DN,$GR208+27),"")</f>
      </c>
      <c r="GE208">
        <f>IF($GS208&gt;=28,INDEX($DN:$DN,$GR208+28),"")</f>
      </c>
      <c r="GF208">
        <f>IF($GS208&gt;=29,INDEX($DN:$DN,$GR208+29),"")</f>
      </c>
      <c r="GG208">
        <f>IF($GS208&gt;=30,INDEX($DN:$DN,$GR208+30),"")</f>
      </c>
      <c r="GH208">
        <f>IF($GS208&gt;=31,INDEX($DN:$DN,$GR208+31),"")</f>
      </c>
      <c r="GI208">
        <f>IF($GS208&gt;=32,INDEX($DN:$DN,$GR208+32),"")</f>
      </c>
      <c r="GJ208">
        <f>IF($GS208&gt;=33,INDEX($DN:$DN,$GR208+33),"")</f>
      </c>
      <c r="GK208">
        <f>IF($GS208&gt;=34,INDEX($DN:$DN,$GR208+34),"")</f>
      </c>
      <c r="GL208">
        <f>IF($GS208&gt;=35,INDEX($DN:$DN,$GR208+35),"")</f>
      </c>
      <c r="GM208">
        <f>IF($GS208&gt;=36,INDEX($DN:$DN,$GR208+36),"")</f>
      </c>
      <c r="GN208">
        <f>IF($GS208&gt;=37,INDEX($DN:$DN,$GR208+37),"")</f>
      </c>
      <c r="GO208">
        <f>IF($GS208&gt;=38,INDEX($DN:$DN,$GR208+38),"")</f>
      </c>
      <c r="GP208">
        <f>IF($GS208&gt;=39,INDEX($DN:$DN,$GR208+39),"")</f>
      </c>
      <c r="GQ208">
        <f>IF($GS208&gt;=40,INDEX($DN:$DN,$GR208+40),"")</f>
      </c>
      <c r="GR208">
        <f>IFERROR(MATCH($DL208,$DM$2:$DM$148,0)+1,0)</f>
      </c>
      <c r="GS208">
        <f>IFERROR(INDEX($DO$2:$DO$148,MATCH($DL208,$DM$2:$DM$148,0)),0)</f>
      </c>
      <c r="GT208">
        <f>IFERROR(MATCH($Z208,$DP$208:$FC$208,0),0)</f>
      </c>
      <c r="GU208">
        <f>IF($GT208&gt;0,INDEX($FD$208:$GQ$208,$GT208),"")</f>
      </c>
      <c r="GV208" t="s">
        <v>413</v>
      </c>
      <c r="GX208">
        <f>IF($JG208&gt;=1,INDEX($GV:$GV,$JF208+1),"")</f>
      </c>
      <c r="GY208">
        <f>IF($JG208&gt;=2,INDEX($GV:$GV,$JF208+2),"")</f>
      </c>
      <c r="GZ208">
        <f>IF($JG208&gt;=3,INDEX($GV:$GV,$JF208+3),"")</f>
      </c>
      <c r="HA208">
        <f>IF($JG208&gt;=4,INDEX($GV:$GV,$JF208+4),"")</f>
      </c>
      <c r="HB208">
        <f>IF($JG208&gt;=5,INDEX($GV:$GV,$JF208+5),"")</f>
      </c>
      <c r="HC208">
        <f>IF($JG208&gt;=6,INDEX($GV:$GV,$JF208+6),"")</f>
      </c>
      <c r="HD208">
        <f>IF($JG208&gt;=7,INDEX($GV:$GV,$JF208+7),"")</f>
      </c>
      <c r="HE208">
        <f>IF($JG208&gt;=8,INDEX($GV:$GV,$JF208+8),"")</f>
      </c>
      <c r="HF208">
        <f>IF($JG208&gt;=9,INDEX($GV:$GV,$JF208+9),"")</f>
      </c>
      <c r="HG208">
        <f>IF($JG208&gt;=10,INDEX($GV:$GV,$JF208+10),"")</f>
      </c>
      <c r="HH208">
        <f>IF($JG208&gt;=11,INDEX($GV:$GV,$JF208+11),"")</f>
      </c>
      <c r="HI208">
        <f>IF($JG208&gt;=12,INDEX($GV:$GV,$JF208+12),"")</f>
      </c>
      <c r="HJ208">
        <f>IF($JG208&gt;=13,INDEX($GV:$GV,$JF208+13),"")</f>
      </c>
      <c r="HK208">
        <f>IF($JG208&gt;=14,INDEX($GV:$GV,$JF208+14),"")</f>
      </c>
      <c r="HL208">
        <f>IF($JG208&gt;=15,INDEX($GV:$GV,$JF208+15),"")</f>
      </c>
      <c r="HM208">
        <f>IF($JG208&gt;=16,INDEX($GV:$GV,$JF208+16),"")</f>
      </c>
      <c r="HN208">
        <f>IF($JG208&gt;=17,INDEX($GV:$GV,$JF208+17),"")</f>
      </c>
      <c r="HO208">
        <f>IF($JG208&gt;=18,INDEX($GV:$GV,$JF208+18),"")</f>
      </c>
      <c r="HP208">
        <f>IF($JG208&gt;=19,INDEX($GV:$GV,$JF208+19),"")</f>
      </c>
      <c r="HQ208">
        <f>IF($JG208&gt;=20,INDEX($GV:$GV,$JF208+20),"")</f>
      </c>
      <c r="HR208">
        <f>IF($JG208&gt;=21,INDEX($GV:$GV,$JF208+21),"")</f>
      </c>
      <c r="HS208">
        <f>IF($JG208&gt;=22,INDEX($GV:$GV,$JF208+22),"")</f>
      </c>
      <c r="HT208">
        <f>IF($JG208&gt;=23,INDEX($GV:$GV,$JF208+23),"")</f>
      </c>
      <c r="HU208">
        <f>IF($JG208&gt;=24,INDEX($GV:$GV,$JF208+24),"")</f>
      </c>
      <c r="HV208">
        <f>IF($JG208&gt;=25,INDEX($GV:$GV,$JF208+25),"")</f>
      </c>
      <c r="HW208">
        <f>IF($JG208&gt;=26,INDEX($GV:$GV,$JF208+26),"")</f>
      </c>
      <c r="HX208">
        <f>IF($JG208&gt;=27,INDEX($GV:$GV,$JF208+27),"")</f>
      </c>
      <c r="HY208">
        <f>IF($JG208&gt;=28,INDEX($GV:$GV,$JF208+28),"")</f>
      </c>
      <c r="HZ208">
        <f>IF($JG208&gt;=29,INDEX($GV:$GV,$JF208+29),"")</f>
      </c>
      <c r="IA208">
        <f>IF($JG208&gt;=30,INDEX($GV:$GV,$JF208+30),"")</f>
      </c>
      <c r="IB208">
        <f>IF($JG208&gt;=31,INDEX($GV:$GV,$JF208+31),"")</f>
      </c>
      <c r="IC208">
        <f>IF($JG208&gt;=32,INDEX($GV:$GV,$JF208+32),"")</f>
      </c>
      <c r="ID208">
        <f>IF($JG208&gt;=33,INDEX($GV:$GV,$JF208+33),"")</f>
      </c>
      <c r="IE208">
        <f>IF($JG208&gt;=34,INDEX($GV:$GV,$JF208+34),"")</f>
      </c>
      <c r="IF208">
        <f>IF($JG208&gt;=35,INDEX($GV:$GV,$JF208+35),"")</f>
      </c>
      <c r="IG208">
        <f>IF($JG208&gt;=36,INDEX($GV:$GV,$JF208+36),"")</f>
      </c>
      <c r="IH208">
        <f>IF($JG208&gt;=37,INDEX($GV:$GV,$JF208+37),"")</f>
      </c>
      <c r="II208">
        <f>IF($JG208&gt;=38,INDEX($GV:$GV,$JF208+38),"")</f>
      </c>
      <c r="IJ208">
        <f>IF($JG208&gt;=39,INDEX($GV:$GV,$JF208+39),"")</f>
      </c>
      <c r="IK208">
        <f>IF($JG208&gt;=40,INDEX($GV:$GV,$JF208+40),"")</f>
      </c>
      <c r="IL208">
        <f>IF($JG208&gt;=41,INDEX($GV:$GV,$JF208+41),"")</f>
      </c>
      <c r="IM208">
        <f>IF($JG208&gt;=42,INDEX($GV:$GV,$JF208+42),"")</f>
      </c>
      <c r="IN208">
        <f>IF($JG208&gt;=43,INDEX($GV:$GV,$JF208+43),"")</f>
      </c>
      <c r="IO208">
        <f>IF($JG208&gt;=44,INDEX($GV:$GV,$JF208+44),"")</f>
      </c>
      <c r="IP208">
        <f>IF($JG208&gt;=45,INDEX($GV:$GV,$JF208+45),"")</f>
      </c>
      <c r="IQ208">
        <f>IF($JG208&gt;=46,INDEX($GV:$GV,$JF208+46),"")</f>
      </c>
      <c r="IR208">
        <f>IF($JG208&gt;=47,INDEX($GV:$GV,$JF208+47),"")</f>
      </c>
      <c r="IS208">
        <f>IF($JG208&gt;=48,INDEX($GV:$GV,$JF208+48),"")</f>
      </c>
      <c r="IT208">
        <f>IF($JG208&gt;=49,INDEX($GV:$GV,$JF208+49),"")</f>
      </c>
      <c r="IU208">
        <f>IF($JG208&gt;=50,INDEX($GV:$GV,$JF208+50),"")</f>
      </c>
      <c r="IV208">
        <f>IF($JG208&gt;=51,INDEX($GV:$GV,$JF208+51),"")</f>
      </c>
      <c r="IW208">
        <f>IF($JG208&gt;=52,INDEX($GV:$GV,$JF208+52),"")</f>
      </c>
      <c r="IX208">
        <f>IF($JG208&gt;=53,INDEX($GV:$GV,$JF208+53),"")</f>
      </c>
      <c r="IY208">
        <f>IF($JG208&gt;=54,INDEX($GV:$GV,$JF208+54),"")</f>
      </c>
      <c r="IZ208">
        <f>IF($JG208&gt;=55,INDEX($GV:$GV,$JF208+55),"")</f>
      </c>
      <c r="JA208">
        <f>IF($JG208&gt;=56,INDEX($GV:$GV,$JF208+56),"")</f>
      </c>
      <c r="JB208">
        <f>IF($JG208&gt;=57,INDEX($GV:$GV,$JF208+57),"")</f>
      </c>
      <c r="JC208">
        <f>IF($JG208&gt;=58,INDEX($GV:$GV,$JF208+58),"")</f>
      </c>
      <c r="JD208">
        <f>IF($JG208&gt;=59,INDEX($GV:$GV,$JF208+59),"")</f>
      </c>
      <c r="JE208">
        <f>IF($JG208&gt;=60,INDEX($GV:$GV,$JF208+60),"")</f>
      </c>
      <c r="JF208">
        <f>IFERROR(MATCH($GU208,$GV$2:$GV$322,0)+1,0)</f>
      </c>
      <c r="JG208">
        <f>IFERROR(INDEX($GW$2:$GW$322,MATCH($GU208,$GV$2:$GV$322,0)),0)</f>
      </c>
      <c r="JH208" t="s">
        <v>44</v>
      </c>
      <c r="JI208" t="s">
        <v>44</v>
      </c>
    </row>
    <row r="209" spans="1:269" x14ac:dyDescent="0.25">
      <c r="R209">
        <f>IF(OR($U209="",$Q209=""),"",IFERROR($U209/$Q209,0))</f>
      </c>
      <c r="S209">
        <f>IF($U209="","",
SUM($T209,$V209,$AA209,$W209,$Y209)*
(1-IF($AB209="",0,VALUE($AB209)/100)))</f>
      </c>
      <c r="T209">
        <f>IF($U209="","",$U209)</f>
      </c>
      <c r="V209">
        <f>IF($U209="","",
IF($O209="","",
IF(ISNUMBER(SEARCH("exempt",LOWER($O209))),0,
$U209*(VALUE(SUBSTITUTE($O209,"%",""))/100))))</f>
      </c>
      <c r="AC209">
        <f>IFERROR(IF(FIND(" - ",$K209)&gt;0,MID($K209,FIND(" - ",$K209)+3,LEN($K209)),""),"")</f>
      </c>
      <c r="AL209" t="s">
        <v>935</v>
      </c>
      <c r="AQ209" t="s">
        <v>936</v>
      </c>
      <c r="AT209">
        <f>IFERROR(LEFT($K209,FIND(" - ",$K209)-1),$K209)</f>
      </c>
      <c r="AW209">
        <f>IF($CL209&gt;=1,INDEX($AU:$AU,$CK209+1),"")</f>
      </c>
      <c r="AX209">
        <f>IF($CL209&gt;=2,INDEX($AU:$AU,$CK209+2),"")</f>
      </c>
      <c r="AY209">
        <f>IF($CL209&gt;=3,INDEX($AU:$AU,$CK209+3),"")</f>
      </c>
      <c r="AZ209">
        <f>IF($CL209&gt;=4,INDEX($AU:$AU,$CK209+4),"")</f>
      </c>
      <c r="BA209">
        <f>IF($CL209&gt;=5,INDEX($AU:$AU,$CK209+5),"")</f>
      </c>
      <c r="BB209">
        <f>IF($CL209&gt;=6,INDEX($AU:$AU,$CK209+6),"")</f>
      </c>
      <c r="BC209">
        <f>IF($CL209&gt;=7,INDEX($AU:$AU,$CK209+7),"")</f>
      </c>
      <c r="BD209">
        <f>IF($CL209&gt;=8,INDEX($AU:$AU,$CK209+8),"")</f>
      </c>
      <c r="BE209">
        <f>IF($CL209&gt;=9,INDEX($AU:$AU,$CK209+9),"")</f>
      </c>
      <c r="BF209">
        <f>IF($CL209&gt;=10,INDEX($AU:$AU,$CK209+10),"")</f>
      </c>
      <c r="BG209">
        <f>IF($CL209&gt;=11,INDEX($AU:$AU,$CK209+11),"")</f>
      </c>
      <c r="BH209">
        <f>IF($CL209&gt;=12,INDEX($AU:$AU,$CK209+12),"")</f>
      </c>
      <c r="BI209">
        <f>IF($CL209&gt;=13,INDEX($AU:$AU,$CK209+13),"")</f>
      </c>
      <c r="BJ209">
        <f>IF($CL209&gt;=14,INDEX($AU:$AU,$CK209+14),"")</f>
      </c>
      <c r="BK209">
        <f>IF($CL209&gt;=15,INDEX($AU:$AU,$CK209+15),"")</f>
      </c>
      <c r="BL209">
        <f>IF($CL209&gt;=16,INDEX($AU:$AU,$CK209+16),"")</f>
      </c>
      <c r="BM209">
        <f>IF($CL209&gt;=17,INDEX($AU:$AU,$CK209+17),"")</f>
      </c>
      <c r="BN209">
        <f>IF($CL209&gt;=18,INDEX($AU:$AU,$CK209+18),"")</f>
      </c>
      <c r="BO209">
        <f>IF($CL209&gt;=19,INDEX($AU:$AU,$CK209+19),"")</f>
      </c>
      <c r="BP209">
        <f>IF($CL209&gt;=20,INDEX($AU:$AU,$CK209+20),"")</f>
      </c>
      <c r="BQ209">
        <f>IF($CL209&gt;=21,INDEX($AU:$AU,$CK209+21),"")</f>
      </c>
      <c r="BR209">
        <f>IF($CL209&gt;=22,INDEX($AU:$AU,$CK209+22),"")</f>
      </c>
      <c r="BS209">
        <f>IF($CL209&gt;=23,INDEX($AU:$AU,$CK209+23),"")</f>
      </c>
      <c r="BT209">
        <f>IF($CL209&gt;=24,INDEX($AU:$AU,$CK209+24),"")</f>
      </c>
      <c r="BU209">
        <f>IF($CL209&gt;=25,INDEX($AU:$AU,$CK209+25),"")</f>
      </c>
      <c r="BV209">
        <f>IF($CL209&gt;=26,INDEX($AU:$AU,$CK209+26),"")</f>
      </c>
      <c r="BW209">
        <f>IF($CL209&gt;=27,INDEX($AU:$AU,$CK209+27),"")</f>
      </c>
      <c r="BX209">
        <f>IF($CL209&gt;=28,INDEX($AU:$AU,$CK209+28),"")</f>
      </c>
      <c r="BY209">
        <f>IF($CL209&gt;=29,INDEX($AU:$AU,$CK209+29),"")</f>
      </c>
      <c r="BZ209">
        <f>IF($CL209&gt;=30,INDEX($AU:$AU,$CK209+30),"")</f>
      </c>
      <c r="CA209">
        <f>IF($CL209&gt;=31,INDEX($AU:$AU,$CK209+31),"")</f>
      </c>
      <c r="CB209">
        <f>IF($CL209&gt;=32,INDEX($AU:$AU,$CK209+32),"")</f>
      </c>
      <c r="CC209">
        <f>IF($CL209&gt;=33,INDEX($AU:$AU,$CK209+33),"")</f>
      </c>
      <c r="CD209">
        <f>IF($CL209&gt;=34,INDEX($AU:$AU,$CK209+34),"")</f>
      </c>
      <c r="CE209">
        <f>IF($CL209&gt;=35,INDEX($AU:$AU,$CK209+35),"")</f>
      </c>
      <c r="CF209">
        <f>IF($CL209&gt;=36,INDEX($AU:$AU,$CK209+36),"")</f>
      </c>
      <c r="CG209">
        <f>IF($CL209&gt;=37,INDEX($AU:$AU,$CK209+37),"")</f>
      </c>
      <c r="CH209">
        <f>IF($CL209&gt;=38,INDEX($AU:$AU,$CK209+38),"")</f>
      </c>
      <c r="CI209">
        <f>IF($CL209&gt;=39,INDEX($AU:$AU,$CK209+39),"")</f>
      </c>
      <c r="CJ209">
        <f>IF($CL209&gt;=40,INDEX($AU:$AU,$CK209+40),"")</f>
      </c>
      <c r="CK209">
        <f>IFERROR(MATCH($AT209,$AU$2:$AU$133,0)+1,0)</f>
      </c>
      <c r="CL209">
        <f>IFERROR(INDEX($AV$2:$AV$133,MATCH($AT209,$AU$2:$AU$133,0)),0)</f>
      </c>
      <c r="CM209">
        <f>IFERROR(LEFT($L209,FIND(" - ",$L209)-1),$L209)</f>
      </c>
      <c r="CN209" t="s">
        <v>937</v>
      </c>
      <c r="CO209">
        <v>1</v>
      </c>
      <c r="CP209">
        <f>IF($DK209&gt;=1,INDEX($CN:$CN,$DJ209+1),"")</f>
      </c>
      <c r="CQ209">
        <f>IF($DK209&gt;=2,INDEX($CN:$CN,$DJ209+2),"")</f>
      </c>
      <c r="CR209">
        <f>IF($DK209&gt;=3,INDEX($CN:$CN,$DJ209+3),"")</f>
      </c>
      <c r="CS209">
        <f>IF($DK209&gt;=4,INDEX($CN:$CN,$DJ209+4),"")</f>
      </c>
      <c r="CT209">
        <f>IF($DK209&gt;=5,INDEX($CN:$CN,$DJ209+5),"")</f>
      </c>
      <c r="CU209">
        <f>IF($DK209&gt;=6,INDEX($CN:$CN,$DJ209+6),"")</f>
      </c>
      <c r="CV209">
        <f>IF($DK209&gt;=7,INDEX($CN:$CN,$DJ209+7),"")</f>
      </c>
      <c r="CW209">
        <f>IF($DK209&gt;=8,INDEX($CN:$CN,$DJ209+8),"")</f>
      </c>
      <c r="CX209">
        <f>IF($DK209&gt;=9,INDEX($CN:$CN,$DJ209+9),"")</f>
      </c>
      <c r="CY209">
        <f>IF($DK209&gt;=10,INDEX($CN:$CN,$DJ209+10),"")</f>
      </c>
      <c r="CZ209">
        <f>IF($DK209&gt;=11,INDEX($CN:$CN,$DJ209+11),"")</f>
      </c>
      <c r="DA209">
        <f>IF($DK209&gt;=12,INDEX($CN:$CN,$DJ209+12),"")</f>
      </c>
      <c r="DB209">
        <f>IF($DK209&gt;=13,INDEX($CN:$CN,$DJ209+13),"")</f>
      </c>
      <c r="DC209">
        <f>IF($DK209&gt;=14,INDEX($CN:$CN,$DJ209+14),"")</f>
      </c>
      <c r="DD209">
        <f>IF($DK209&gt;=15,INDEX($CN:$CN,$DJ209+15),"")</f>
      </c>
      <c r="DE209">
        <f>IF($DK209&gt;=16,INDEX($CN:$CN,$DJ209+16),"")</f>
      </c>
      <c r="DF209">
        <f>IF($DK209&gt;=17,INDEX($CN:$CN,$DJ209+17),"")</f>
      </c>
      <c r="DG209">
        <f>IF($DK209&gt;=18,INDEX($CN:$CN,$DJ209+18),"")</f>
      </c>
      <c r="DH209">
        <f>IF($DK209&gt;=19,INDEX($CN:$CN,$DJ209+19),"")</f>
      </c>
      <c r="DI209">
        <f>IF($DK209&gt;=20,INDEX($CN:$CN,$DJ209+20),"")</f>
      </c>
      <c r="DJ209">
        <f>IFERROR(MATCH($CM209,$CN$2:$CN$1089,0)+1,0)</f>
      </c>
      <c r="DK209">
        <f>IFERROR(INDEX($CO$2:$CO$1089,MATCH($CM209,$CN$2:$CN$1089,0)),0)</f>
      </c>
      <c r="DL209">
        <f>IFERROR(INDEX($AS:$AS,MATCH($O209,$AR:$AR,0))&amp;"","")</f>
      </c>
      <c r="DP209">
        <f>IF($GS209&gt;=1,INDEX($DM:$DM,$GR209+1),"")</f>
      </c>
      <c r="DQ209">
        <f>IF($GS209&gt;=2,INDEX($DM:$DM,$GR209+2),"")</f>
      </c>
      <c r="DR209">
        <f>IF($GS209&gt;=3,INDEX($DM:$DM,$GR209+3),"")</f>
      </c>
      <c r="DS209">
        <f>IF($GS209&gt;=4,INDEX($DM:$DM,$GR209+4),"")</f>
      </c>
      <c r="DT209">
        <f>IF($GS209&gt;=5,INDEX($DM:$DM,$GR209+5),"")</f>
      </c>
      <c r="DU209">
        <f>IF($GS209&gt;=6,INDEX($DM:$DM,$GR209+6),"")</f>
      </c>
      <c r="DV209">
        <f>IF($GS209&gt;=7,INDEX($DM:$DM,$GR209+7),"")</f>
      </c>
      <c r="DW209">
        <f>IF($GS209&gt;=8,INDEX($DM:$DM,$GR209+8),"")</f>
      </c>
      <c r="DX209">
        <f>IF($GS209&gt;=9,INDEX($DM:$DM,$GR209+9),"")</f>
      </c>
      <c r="DY209">
        <f>IF($GS209&gt;=10,INDEX($DM:$DM,$GR209+10),"")</f>
      </c>
      <c r="DZ209">
        <f>IF($GS209&gt;=11,INDEX($DM:$DM,$GR209+11),"")</f>
      </c>
      <c r="EA209">
        <f>IF($GS209&gt;=12,INDEX($DM:$DM,$GR209+12),"")</f>
      </c>
      <c r="EB209">
        <f>IF($GS209&gt;=13,INDEX($DM:$DM,$GR209+13),"")</f>
      </c>
      <c r="EC209">
        <f>IF($GS209&gt;=14,INDEX($DM:$DM,$GR209+14),"")</f>
      </c>
      <c r="ED209">
        <f>IF($GS209&gt;=15,INDEX($DM:$DM,$GR209+15),"")</f>
      </c>
      <c r="EE209">
        <f>IF($GS209&gt;=16,INDEX($DM:$DM,$GR209+16),"")</f>
      </c>
      <c r="EF209">
        <f>IF($GS209&gt;=17,INDEX($DM:$DM,$GR209+17),"")</f>
      </c>
      <c r="EG209">
        <f>IF($GS209&gt;=18,INDEX($DM:$DM,$GR209+18),"")</f>
      </c>
      <c r="EH209">
        <f>IF($GS209&gt;=19,INDEX($DM:$DM,$GR209+19),"")</f>
      </c>
      <c r="EI209">
        <f>IF($GS209&gt;=20,INDEX($DM:$DM,$GR209+20),"")</f>
      </c>
      <c r="EJ209">
        <f>IF($GS209&gt;=21,INDEX($DM:$DM,$GR209+21),"")</f>
      </c>
      <c r="EK209">
        <f>IF($GS209&gt;=22,INDEX($DM:$DM,$GR209+22),"")</f>
      </c>
      <c r="EL209">
        <f>IF($GS209&gt;=23,INDEX($DM:$DM,$GR209+23),"")</f>
      </c>
      <c r="EM209">
        <f>IF($GS209&gt;=24,INDEX($DM:$DM,$GR209+24),"")</f>
      </c>
      <c r="EN209">
        <f>IF($GS209&gt;=25,INDEX($DM:$DM,$GR209+25),"")</f>
      </c>
      <c r="EO209">
        <f>IF($GS209&gt;=26,INDEX($DM:$DM,$GR209+26),"")</f>
      </c>
      <c r="EP209">
        <f>IF($GS209&gt;=27,INDEX($DM:$DM,$GR209+27),"")</f>
      </c>
      <c r="EQ209">
        <f>IF($GS209&gt;=28,INDEX($DM:$DM,$GR209+28),"")</f>
      </c>
      <c r="ER209">
        <f>IF($GS209&gt;=29,INDEX($DM:$DM,$GR209+29),"")</f>
      </c>
      <c r="ES209">
        <f>IF($GS209&gt;=30,INDEX($DM:$DM,$GR209+30),"")</f>
      </c>
      <c r="ET209">
        <f>IF($GS209&gt;=31,INDEX($DM:$DM,$GR209+31),"")</f>
      </c>
      <c r="EU209">
        <f>IF($GS209&gt;=32,INDEX($DM:$DM,$GR209+32),"")</f>
      </c>
      <c r="EV209">
        <f>IF($GS209&gt;=33,INDEX($DM:$DM,$GR209+33),"")</f>
      </c>
      <c r="EW209">
        <f>IF($GS209&gt;=34,INDEX($DM:$DM,$GR209+34),"")</f>
      </c>
      <c r="EX209">
        <f>IF($GS209&gt;=35,INDEX($DM:$DM,$GR209+35),"")</f>
      </c>
      <c r="EY209">
        <f>IF($GS209&gt;=36,INDEX($DM:$DM,$GR209+36),"")</f>
      </c>
      <c r="EZ209">
        <f>IF($GS209&gt;=37,INDEX($DM:$DM,$GR209+37),"")</f>
      </c>
      <c r="FA209">
        <f>IF($GS209&gt;=38,INDEX($DM:$DM,$GR209+38),"")</f>
      </c>
      <c r="FB209">
        <f>IF($GS209&gt;=39,INDEX($DM:$DM,$GR209+39),"")</f>
      </c>
      <c r="FC209">
        <f>IF($GS209&gt;=40,INDEX($DM:$DM,$GR209+40),"")</f>
      </c>
      <c r="FD209">
        <f>IF($GS209&gt;=1,INDEX($DN:$DN,$GR209+1),"")</f>
      </c>
      <c r="FE209">
        <f>IF($GS209&gt;=2,INDEX($DN:$DN,$GR209+2),"")</f>
      </c>
      <c r="FF209">
        <f>IF($GS209&gt;=3,INDEX($DN:$DN,$GR209+3),"")</f>
      </c>
      <c r="FG209">
        <f>IF($GS209&gt;=4,INDEX($DN:$DN,$GR209+4),"")</f>
      </c>
      <c r="FH209">
        <f>IF($GS209&gt;=5,INDEX($DN:$DN,$GR209+5),"")</f>
      </c>
      <c r="FI209">
        <f>IF($GS209&gt;=6,INDEX($DN:$DN,$GR209+6),"")</f>
      </c>
      <c r="FJ209">
        <f>IF($GS209&gt;=7,INDEX($DN:$DN,$GR209+7),"")</f>
      </c>
      <c r="FK209">
        <f>IF($GS209&gt;=8,INDEX($DN:$DN,$GR209+8),"")</f>
      </c>
      <c r="FL209">
        <f>IF($GS209&gt;=9,INDEX($DN:$DN,$GR209+9),"")</f>
      </c>
      <c r="FM209">
        <f>IF($GS209&gt;=10,INDEX($DN:$DN,$GR209+10),"")</f>
      </c>
      <c r="FN209">
        <f>IF($GS209&gt;=11,INDEX($DN:$DN,$GR209+11),"")</f>
      </c>
      <c r="FO209">
        <f>IF($GS209&gt;=12,INDEX($DN:$DN,$GR209+12),"")</f>
      </c>
      <c r="FP209">
        <f>IF($GS209&gt;=13,INDEX($DN:$DN,$GR209+13),"")</f>
      </c>
      <c r="FQ209">
        <f>IF($GS209&gt;=14,INDEX($DN:$DN,$GR209+14),"")</f>
      </c>
      <c r="FR209">
        <f>IF($GS209&gt;=15,INDEX($DN:$DN,$GR209+15),"")</f>
      </c>
      <c r="FS209">
        <f>IF($GS209&gt;=16,INDEX($DN:$DN,$GR209+16),"")</f>
      </c>
      <c r="FT209">
        <f>IF($GS209&gt;=17,INDEX($DN:$DN,$GR209+17),"")</f>
      </c>
      <c r="FU209">
        <f>IF($GS209&gt;=18,INDEX($DN:$DN,$GR209+18),"")</f>
      </c>
      <c r="FV209">
        <f>IF($GS209&gt;=19,INDEX($DN:$DN,$GR209+19),"")</f>
      </c>
      <c r="FW209">
        <f>IF($GS209&gt;=20,INDEX($DN:$DN,$GR209+20),"")</f>
      </c>
      <c r="FX209">
        <f>IF($GS209&gt;=21,INDEX($DN:$DN,$GR209+21),"")</f>
      </c>
      <c r="FY209">
        <f>IF($GS209&gt;=22,INDEX($DN:$DN,$GR209+22),"")</f>
      </c>
      <c r="FZ209">
        <f>IF($GS209&gt;=23,INDEX($DN:$DN,$GR209+23),"")</f>
      </c>
      <c r="GA209">
        <f>IF($GS209&gt;=24,INDEX($DN:$DN,$GR209+24),"")</f>
      </c>
      <c r="GB209">
        <f>IF($GS209&gt;=25,INDEX($DN:$DN,$GR209+25),"")</f>
      </c>
      <c r="GC209">
        <f>IF($GS209&gt;=26,INDEX($DN:$DN,$GR209+26),"")</f>
      </c>
      <c r="GD209">
        <f>IF($GS209&gt;=27,INDEX($DN:$DN,$GR209+27),"")</f>
      </c>
      <c r="GE209">
        <f>IF($GS209&gt;=28,INDEX($DN:$DN,$GR209+28),"")</f>
      </c>
      <c r="GF209">
        <f>IF($GS209&gt;=29,INDEX($DN:$DN,$GR209+29),"")</f>
      </c>
      <c r="GG209">
        <f>IF($GS209&gt;=30,INDEX($DN:$DN,$GR209+30),"")</f>
      </c>
      <c r="GH209">
        <f>IF($GS209&gt;=31,INDEX($DN:$DN,$GR209+31),"")</f>
      </c>
      <c r="GI209">
        <f>IF($GS209&gt;=32,INDEX($DN:$DN,$GR209+32),"")</f>
      </c>
      <c r="GJ209">
        <f>IF($GS209&gt;=33,INDEX($DN:$DN,$GR209+33),"")</f>
      </c>
      <c r="GK209">
        <f>IF($GS209&gt;=34,INDEX($DN:$DN,$GR209+34),"")</f>
      </c>
      <c r="GL209">
        <f>IF($GS209&gt;=35,INDEX($DN:$DN,$GR209+35),"")</f>
      </c>
      <c r="GM209">
        <f>IF($GS209&gt;=36,INDEX($DN:$DN,$GR209+36),"")</f>
      </c>
      <c r="GN209">
        <f>IF($GS209&gt;=37,INDEX($DN:$DN,$GR209+37),"")</f>
      </c>
      <c r="GO209">
        <f>IF($GS209&gt;=38,INDEX($DN:$DN,$GR209+38),"")</f>
      </c>
      <c r="GP209">
        <f>IF($GS209&gt;=39,INDEX($DN:$DN,$GR209+39),"")</f>
      </c>
      <c r="GQ209">
        <f>IF($GS209&gt;=40,INDEX($DN:$DN,$GR209+40),"")</f>
      </c>
      <c r="GR209">
        <f>IFERROR(MATCH($DL209,$DM$2:$DM$148,0)+1,0)</f>
      </c>
      <c r="GS209">
        <f>IFERROR(INDEX($DO$2:$DO$148,MATCH($DL209,$DM$2:$DM$148,0)),0)</f>
      </c>
      <c r="GT209">
        <f>IFERROR(MATCH($Z209,$DP$209:$FC$209,0),0)</f>
      </c>
      <c r="GU209">
        <f>IF($GT209&gt;0,INDEX($FD$209:$GQ$209,$GT209),"")</f>
      </c>
      <c r="GV209" t="s">
        <v>419</v>
      </c>
      <c r="GX209">
        <f>IF($JG209&gt;=1,INDEX($GV:$GV,$JF209+1),"")</f>
      </c>
      <c r="GY209">
        <f>IF($JG209&gt;=2,INDEX($GV:$GV,$JF209+2),"")</f>
      </c>
      <c r="GZ209">
        <f>IF($JG209&gt;=3,INDEX($GV:$GV,$JF209+3),"")</f>
      </c>
      <c r="HA209">
        <f>IF($JG209&gt;=4,INDEX($GV:$GV,$JF209+4),"")</f>
      </c>
      <c r="HB209">
        <f>IF($JG209&gt;=5,INDEX($GV:$GV,$JF209+5),"")</f>
      </c>
      <c r="HC209">
        <f>IF($JG209&gt;=6,INDEX($GV:$GV,$JF209+6),"")</f>
      </c>
      <c r="HD209">
        <f>IF($JG209&gt;=7,INDEX($GV:$GV,$JF209+7),"")</f>
      </c>
      <c r="HE209">
        <f>IF($JG209&gt;=8,INDEX($GV:$GV,$JF209+8),"")</f>
      </c>
      <c r="HF209">
        <f>IF($JG209&gt;=9,INDEX($GV:$GV,$JF209+9),"")</f>
      </c>
      <c r="HG209">
        <f>IF($JG209&gt;=10,INDEX($GV:$GV,$JF209+10),"")</f>
      </c>
      <c r="HH209">
        <f>IF($JG209&gt;=11,INDEX($GV:$GV,$JF209+11),"")</f>
      </c>
      <c r="HI209">
        <f>IF($JG209&gt;=12,INDEX($GV:$GV,$JF209+12),"")</f>
      </c>
      <c r="HJ209">
        <f>IF($JG209&gt;=13,INDEX($GV:$GV,$JF209+13),"")</f>
      </c>
      <c r="HK209">
        <f>IF($JG209&gt;=14,INDEX($GV:$GV,$JF209+14),"")</f>
      </c>
      <c r="HL209">
        <f>IF($JG209&gt;=15,INDEX($GV:$GV,$JF209+15),"")</f>
      </c>
      <c r="HM209">
        <f>IF($JG209&gt;=16,INDEX($GV:$GV,$JF209+16),"")</f>
      </c>
      <c r="HN209">
        <f>IF($JG209&gt;=17,INDEX($GV:$GV,$JF209+17),"")</f>
      </c>
      <c r="HO209">
        <f>IF($JG209&gt;=18,INDEX($GV:$GV,$JF209+18),"")</f>
      </c>
      <c r="HP209">
        <f>IF($JG209&gt;=19,INDEX($GV:$GV,$JF209+19),"")</f>
      </c>
      <c r="HQ209">
        <f>IF($JG209&gt;=20,INDEX($GV:$GV,$JF209+20),"")</f>
      </c>
      <c r="HR209">
        <f>IF($JG209&gt;=21,INDEX($GV:$GV,$JF209+21),"")</f>
      </c>
      <c r="HS209">
        <f>IF($JG209&gt;=22,INDEX($GV:$GV,$JF209+22),"")</f>
      </c>
      <c r="HT209">
        <f>IF($JG209&gt;=23,INDEX($GV:$GV,$JF209+23),"")</f>
      </c>
      <c r="HU209">
        <f>IF($JG209&gt;=24,INDEX($GV:$GV,$JF209+24),"")</f>
      </c>
      <c r="HV209">
        <f>IF($JG209&gt;=25,INDEX($GV:$GV,$JF209+25),"")</f>
      </c>
      <c r="HW209">
        <f>IF($JG209&gt;=26,INDEX($GV:$GV,$JF209+26),"")</f>
      </c>
      <c r="HX209">
        <f>IF($JG209&gt;=27,INDEX($GV:$GV,$JF209+27),"")</f>
      </c>
      <c r="HY209">
        <f>IF($JG209&gt;=28,INDEX($GV:$GV,$JF209+28),"")</f>
      </c>
      <c r="HZ209">
        <f>IF($JG209&gt;=29,INDEX($GV:$GV,$JF209+29),"")</f>
      </c>
      <c r="IA209">
        <f>IF($JG209&gt;=30,INDEX($GV:$GV,$JF209+30),"")</f>
      </c>
      <c r="IB209">
        <f>IF($JG209&gt;=31,INDEX($GV:$GV,$JF209+31),"")</f>
      </c>
      <c r="IC209">
        <f>IF($JG209&gt;=32,INDEX($GV:$GV,$JF209+32),"")</f>
      </c>
      <c r="ID209">
        <f>IF($JG209&gt;=33,INDEX($GV:$GV,$JF209+33),"")</f>
      </c>
      <c r="IE209">
        <f>IF($JG209&gt;=34,INDEX($GV:$GV,$JF209+34),"")</f>
      </c>
      <c r="IF209">
        <f>IF($JG209&gt;=35,INDEX($GV:$GV,$JF209+35),"")</f>
      </c>
      <c r="IG209">
        <f>IF($JG209&gt;=36,INDEX($GV:$GV,$JF209+36),"")</f>
      </c>
      <c r="IH209">
        <f>IF($JG209&gt;=37,INDEX($GV:$GV,$JF209+37),"")</f>
      </c>
      <c r="II209">
        <f>IF($JG209&gt;=38,INDEX($GV:$GV,$JF209+38),"")</f>
      </c>
      <c r="IJ209">
        <f>IF($JG209&gt;=39,INDEX($GV:$GV,$JF209+39),"")</f>
      </c>
      <c r="IK209">
        <f>IF($JG209&gt;=40,INDEX($GV:$GV,$JF209+40),"")</f>
      </c>
      <c r="IL209">
        <f>IF($JG209&gt;=41,INDEX($GV:$GV,$JF209+41),"")</f>
      </c>
      <c r="IM209">
        <f>IF($JG209&gt;=42,INDEX($GV:$GV,$JF209+42),"")</f>
      </c>
      <c r="IN209">
        <f>IF($JG209&gt;=43,INDEX($GV:$GV,$JF209+43),"")</f>
      </c>
      <c r="IO209">
        <f>IF($JG209&gt;=44,INDEX($GV:$GV,$JF209+44),"")</f>
      </c>
      <c r="IP209">
        <f>IF($JG209&gt;=45,INDEX($GV:$GV,$JF209+45),"")</f>
      </c>
      <c r="IQ209">
        <f>IF($JG209&gt;=46,INDEX($GV:$GV,$JF209+46),"")</f>
      </c>
      <c r="IR209">
        <f>IF($JG209&gt;=47,INDEX($GV:$GV,$JF209+47),"")</f>
      </c>
      <c r="IS209">
        <f>IF($JG209&gt;=48,INDEX($GV:$GV,$JF209+48),"")</f>
      </c>
      <c r="IT209">
        <f>IF($JG209&gt;=49,INDEX($GV:$GV,$JF209+49),"")</f>
      </c>
      <c r="IU209">
        <f>IF($JG209&gt;=50,INDEX($GV:$GV,$JF209+50),"")</f>
      </c>
      <c r="IV209">
        <f>IF($JG209&gt;=51,INDEX($GV:$GV,$JF209+51),"")</f>
      </c>
      <c r="IW209">
        <f>IF($JG209&gt;=52,INDEX($GV:$GV,$JF209+52),"")</f>
      </c>
      <c r="IX209">
        <f>IF($JG209&gt;=53,INDEX($GV:$GV,$JF209+53),"")</f>
      </c>
      <c r="IY209">
        <f>IF($JG209&gt;=54,INDEX($GV:$GV,$JF209+54),"")</f>
      </c>
      <c r="IZ209">
        <f>IF($JG209&gt;=55,INDEX($GV:$GV,$JF209+55),"")</f>
      </c>
      <c r="JA209">
        <f>IF($JG209&gt;=56,INDEX($GV:$GV,$JF209+56),"")</f>
      </c>
      <c r="JB209">
        <f>IF($JG209&gt;=57,INDEX($GV:$GV,$JF209+57),"")</f>
      </c>
      <c r="JC209">
        <f>IF($JG209&gt;=58,INDEX($GV:$GV,$JF209+58),"")</f>
      </c>
      <c r="JD209">
        <f>IF($JG209&gt;=59,INDEX($GV:$GV,$JF209+59),"")</f>
      </c>
      <c r="JE209">
        <f>IF($JG209&gt;=60,INDEX($GV:$GV,$JF209+60),"")</f>
      </c>
      <c r="JF209">
        <f>IFERROR(MATCH($GU209,$GV$2:$GV$322,0)+1,0)</f>
      </c>
      <c r="JG209">
        <f>IFERROR(INDEX($GW$2:$GW$322,MATCH($GU209,$GV$2:$GV$322,0)),0)</f>
      </c>
      <c r="JH209" t="s">
        <v>44</v>
      </c>
      <c r="JI209" t="s">
        <v>44</v>
      </c>
    </row>
    <row r="210" spans="1:269" x14ac:dyDescent="0.25">
      <c r="R210">
        <f>IF(OR($U210="",$Q210=""),"",IFERROR($U210/$Q210,0))</f>
      </c>
      <c r="S210">
        <f>IF($U210="","",
SUM($T210,$V210,$AA210,$W210,$Y210)*
(1-IF($AB210="",0,VALUE($AB210)/100)))</f>
      </c>
      <c r="T210">
        <f>IF($U210="","",$U210)</f>
      </c>
      <c r="V210">
        <f>IF($U210="","",
IF($O210="","",
IF(ISNUMBER(SEARCH("exempt",LOWER($O210))),0,
$U210*(VALUE(SUBSTITUTE($O210,"%",""))/100))))</f>
      </c>
      <c r="AC210">
        <f>IFERROR(IF(FIND(" - ",$K210)&gt;0,MID($K210,FIND(" - ",$K210)+3,LEN($K210)),""),"")</f>
      </c>
      <c r="AL210" t="s">
        <v>938</v>
      </c>
      <c r="AQ210" t="s">
        <v>939</v>
      </c>
      <c r="AT210">
        <f>IFERROR(LEFT($K210,FIND(" - ",$K210)-1),$K210)</f>
      </c>
      <c r="AW210">
        <f>IF($CL210&gt;=1,INDEX($AU:$AU,$CK210+1),"")</f>
      </c>
      <c r="AX210">
        <f>IF($CL210&gt;=2,INDEX($AU:$AU,$CK210+2),"")</f>
      </c>
      <c r="AY210">
        <f>IF($CL210&gt;=3,INDEX($AU:$AU,$CK210+3),"")</f>
      </c>
      <c r="AZ210">
        <f>IF($CL210&gt;=4,INDEX($AU:$AU,$CK210+4),"")</f>
      </c>
      <c r="BA210">
        <f>IF($CL210&gt;=5,INDEX($AU:$AU,$CK210+5),"")</f>
      </c>
      <c r="BB210">
        <f>IF($CL210&gt;=6,INDEX($AU:$AU,$CK210+6),"")</f>
      </c>
      <c r="BC210">
        <f>IF($CL210&gt;=7,INDEX($AU:$AU,$CK210+7),"")</f>
      </c>
      <c r="BD210">
        <f>IF($CL210&gt;=8,INDEX($AU:$AU,$CK210+8),"")</f>
      </c>
      <c r="BE210">
        <f>IF($CL210&gt;=9,INDEX($AU:$AU,$CK210+9),"")</f>
      </c>
      <c r="BF210">
        <f>IF($CL210&gt;=10,INDEX($AU:$AU,$CK210+10),"")</f>
      </c>
      <c r="BG210">
        <f>IF($CL210&gt;=11,INDEX($AU:$AU,$CK210+11),"")</f>
      </c>
      <c r="BH210">
        <f>IF($CL210&gt;=12,INDEX($AU:$AU,$CK210+12),"")</f>
      </c>
      <c r="BI210">
        <f>IF($CL210&gt;=13,INDEX($AU:$AU,$CK210+13),"")</f>
      </c>
      <c r="BJ210">
        <f>IF($CL210&gt;=14,INDEX($AU:$AU,$CK210+14),"")</f>
      </c>
      <c r="BK210">
        <f>IF($CL210&gt;=15,INDEX($AU:$AU,$CK210+15),"")</f>
      </c>
      <c r="BL210">
        <f>IF($CL210&gt;=16,INDEX($AU:$AU,$CK210+16),"")</f>
      </c>
      <c r="BM210">
        <f>IF($CL210&gt;=17,INDEX($AU:$AU,$CK210+17),"")</f>
      </c>
      <c r="BN210">
        <f>IF($CL210&gt;=18,INDEX($AU:$AU,$CK210+18),"")</f>
      </c>
      <c r="BO210">
        <f>IF($CL210&gt;=19,INDEX($AU:$AU,$CK210+19),"")</f>
      </c>
      <c r="BP210">
        <f>IF($CL210&gt;=20,INDEX($AU:$AU,$CK210+20),"")</f>
      </c>
      <c r="BQ210">
        <f>IF($CL210&gt;=21,INDEX($AU:$AU,$CK210+21),"")</f>
      </c>
      <c r="BR210">
        <f>IF($CL210&gt;=22,INDEX($AU:$AU,$CK210+22),"")</f>
      </c>
      <c r="BS210">
        <f>IF($CL210&gt;=23,INDEX($AU:$AU,$CK210+23),"")</f>
      </c>
      <c r="BT210">
        <f>IF($CL210&gt;=24,INDEX($AU:$AU,$CK210+24),"")</f>
      </c>
      <c r="BU210">
        <f>IF($CL210&gt;=25,INDEX($AU:$AU,$CK210+25),"")</f>
      </c>
      <c r="BV210">
        <f>IF($CL210&gt;=26,INDEX($AU:$AU,$CK210+26),"")</f>
      </c>
      <c r="BW210">
        <f>IF($CL210&gt;=27,INDEX($AU:$AU,$CK210+27),"")</f>
      </c>
      <c r="BX210">
        <f>IF($CL210&gt;=28,INDEX($AU:$AU,$CK210+28),"")</f>
      </c>
      <c r="BY210">
        <f>IF($CL210&gt;=29,INDEX($AU:$AU,$CK210+29),"")</f>
      </c>
      <c r="BZ210">
        <f>IF($CL210&gt;=30,INDEX($AU:$AU,$CK210+30),"")</f>
      </c>
      <c r="CA210">
        <f>IF($CL210&gt;=31,INDEX($AU:$AU,$CK210+31),"")</f>
      </c>
      <c r="CB210">
        <f>IF($CL210&gt;=32,INDEX($AU:$AU,$CK210+32),"")</f>
      </c>
      <c r="CC210">
        <f>IF($CL210&gt;=33,INDEX($AU:$AU,$CK210+33),"")</f>
      </c>
      <c r="CD210">
        <f>IF($CL210&gt;=34,INDEX($AU:$AU,$CK210+34),"")</f>
      </c>
      <c r="CE210">
        <f>IF($CL210&gt;=35,INDEX($AU:$AU,$CK210+35),"")</f>
      </c>
      <c r="CF210">
        <f>IF($CL210&gt;=36,INDEX($AU:$AU,$CK210+36),"")</f>
      </c>
      <c r="CG210">
        <f>IF($CL210&gt;=37,INDEX($AU:$AU,$CK210+37),"")</f>
      </c>
      <c r="CH210">
        <f>IF($CL210&gt;=38,INDEX($AU:$AU,$CK210+38),"")</f>
      </c>
      <c r="CI210">
        <f>IF($CL210&gt;=39,INDEX($AU:$AU,$CK210+39),"")</f>
      </c>
      <c r="CJ210">
        <f>IF($CL210&gt;=40,INDEX($AU:$AU,$CK210+40),"")</f>
      </c>
      <c r="CK210">
        <f>IFERROR(MATCH($AT210,$AU$2:$AU$133,0)+1,0)</f>
      </c>
      <c r="CL210">
        <f>IFERROR(INDEX($AV$2:$AV$133,MATCH($AT210,$AU$2:$AU$133,0)),0)</f>
      </c>
      <c r="CM210">
        <f>IFERROR(LEFT($L210,FIND(" - ",$L210)-1),$L210)</f>
      </c>
      <c r="CN210" t="s">
        <v>284</v>
      </c>
      <c r="CP210">
        <f>IF($DK210&gt;=1,INDEX($CN:$CN,$DJ210+1),"")</f>
      </c>
      <c r="CQ210">
        <f>IF($DK210&gt;=2,INDEX($CN:$CN,$DJ210+2),"")</f>
      </c>
      <c r="CR210">
        <f>IF($DK210&gt;=3,INDEX($CN:$CN,$DJ210+3),"")</f>
      </c>
      <c r="CS210">
        <f>IF($DK210&gt;=4,INDEX($CN:$CN,$DJ210+4),"")</f>
      </c>
      <c r="CT210">
        <f>IF($DK210&gt;=5,INDEX($CN:$CN,$DJ210+5),"")</f>
      </c>
      <c r="CU210">
        <f>IF($DK210&gt;=6,INDEX($CN:$CN,$DJ210+6),"")</f>
      </c>
      <c r="CV210">
        <f>IF($DK210&gt;=7,INDEX($CN:$CN,$DJ210+7),"")</f>
      </c>
      <c r="CW210">
        <f>IF($DK210&gt;=8,INDEX($CN:$CN,$DJ210+8),"")</f>
      </c>
      <c r="CX210">
        <f>IF($DK210&gt;=9,INDEX($CN:$CN,$DJ210+9),"")</f>
      </c>
      <c r="CY210">
        <f>IF($DK210&gt;=10,INDEX($CN:$CN,$DJ210+10),"")</f>
      </c>
      <c r="CZ210">
        <f>IF($DK210&gt;=11,INDEX($CN:$CN,$DJ210+11),"")</f>
      </c>
      <c r="DA210">
        <f>IF($DK210&gt;=12,INDEX($CN:$CN,$DJ210+12),"")</f>
      </c>
      <c r="DB210">
        <f>IF($DK210&gt;=13,INDEX($CN:$CN,$DJ210+13),"")</f>
      </c>
      <c r="DC210">
        <f>IF($DK210&gt;=14,INDEX($CN:$CN,$DJ210+14),"")</f>
      </c>
      <c r="DD210">
        <f>IF($DK210&gt;=15,INDEX($CN:$CN,$DJ210+15),"")</f>
      </c>
      <c r="DE210">
        <f>IF($DK210&gt;=16,INDEX($CN:$CN,$DJ210+16),"")</f>
      </c>
      <c r="DF210">
        <f>IF($DK210&gt;=17,INDEX($CN:$CN,$DJ210+17),"")</f>
      </c>
      <c r="DG210">
        <f>IF($DK210&gt;=18,INDEX($CN:$CN,$DJ210+18),"")</f>
      </c>
      <c r="DH210">
        <f>IF($DK210&gt;=19,INDEX($CN:$CN,$DJ210+19),"")</f>
      </c>
      <c r="DI210">
        <f>IF($DK210&gt;=20,INDEX($CN:$CN,$DJ210+20),"")</f>
      </c>
      <c r="DJ210">
        <f>IFERROR(MATCH($CM210,$CN$2:$CN$1089,0)+1,0)</f>
      </c>
      <c r="DK210">
        <f>IFERROR(INDEX($CO$2:$CO$1089,MATCH($CM210,$CN$2:$CN$1089,0)),0)</f>
      </c>
      <c r="DL210">
        <f>IFERROR(INDEX($AS:$AS,MATCH($O210,$AR:$AR,0))&amp;"","")</f>
      </c>
      <c r="DP210">
        <f>IF($GS210&gt;=1,INDEX($DM:$DM,$GR210+1),"")</f>
      </c>
      <c r="DQ210">
        <f>IF($GS210&gt;=2,INDEX($DM:$DM,$GR210+2),"")</f>
      </c>
      <c r="DR210">
        <f>IF($GS210&gt;=3,INDEX($DM:$DM,$GR210+3),"")</f>
      </c>
      <c r="DS210">
        <f>IF($GS210&gt;=4,INDEX($DM:$DM,$GR210+4),"")</f>
      </c>
      <c r="DT210">
        <f>IF($GS210&gt;=5,INDEX($DM:$DM,$GR210+5),"")</f>
      </c>
      <c r="DU210">
        <f>IF($GS210&gt;=6,INDEX($DM:$DM,$GR210+6),"")</f>
      </c>
      <c r="DV210">
        <f>IF($GS210&gt;=7,INDEX($DM:$DM,$GR210+7),"")</f>
      </c>
      <c r="DW210">
        <f>IF($GS210&gt;=8,INDEX($DM:$DM,$GR210+8),"")</f>
      </c>
      <c r="DX210">
        <f>IF($GS210&gt;=9,INDEX($DM:$DM,$GR210+9),"")</f>
      </c>
      <c r="DY210">
        <f>IF($GS210&gt;=10,INDEX($DM:$DM,$GR210+10),"")</f>
      </c>
      <c r="DZ210">
        <f>IF($GS210&gt;=11,INDEX($DM:$DM,$GR210+11),"")</f>
      </c>
      <c r="EA210">
        <f>IF($GS210&gt;=12,INDEX($DM:$DM,$GR210+12),"")</f>
      </c>
      <c r="EB210">
        <f>IF($GS210&gt;=13,INDEX($DM:$DM,$GR210+13),"")</f>
      </c>
      <c r="EC210">
        <f>IF($GS210&gt;=14,INDEX($DM:$DM,$GR210+14),"")</f>
      </c>
      <c r="ED210">
        <f>IF($GS210&gt;=15,INDEX($DM:$DM,$GR210+15),"")</f>
      </c>
      <c r="EE210">
        <f>IF($GS210&gt;=16,INDEX($DM:$DM,$GR210+16),"")</f>
      </c>
      <c r="EF210">
        <f>IF($GS210&gt;=17,INDEX($DM:$DM,$GR210+17),"")</f>
      </c>
      <c r="EG210">
        <f>IF($GS210&gt;=18,INDEX($DM:$DM,$GR210+18),"")</f>
      </c>
      <c r="EH210">
        <f>IF($GS210&gt;=19,INDEX($DM:$DM,$GR210+19),"")</f>
      </c>
      <c r="EI210">
        <f>IF($GS210&gt;=20,INDEX($DM:$DM,$GR210+20),"")</f>
      </c>
      <c r="EJ210">
        <f>IF($GS210&gt;=21,INDEX($DM:$DM,$GR210+21),"")</f>
      </c>
      <c r="EK210">
        <f>IF($GS210&gt;=22,INDEX($DM:$DM,$GR210+22),"")</f>
      </c>
      <c r="EL210">
        <f>IF($GS210&gt;=23,INDEX($DM:$DM,$GR210+23),"")</f>
      </c>
      <c r="EM210">
        <f>IF($GS210&gt;=24,INDEX($DM:$DM,$GR210+24),"")</f>
      </c>
      <c r="EN210">
        <f>IF($GS210&gt;=25,INDEX($DM:$DM,$GR210+25),"")</f>
      </c>
      <c r="EO210">
        <f>IF($GS210&gt;=26,INDEX($DM:$DM,$GR210+26),"")</f>
      </c>
      <c r="EP210">
        <f>IF($GS210&gt;=27,INDEX($DM:$DM,$GR210+27),"")</f>
      </c>
      <c r="EQ210">
        <f>IF($GS210&gt;=28,INDEX($DM:$DM,$GR210+28),"")</f>
      </c>
      <c r="ER210">
        <f>IF($GS210&gt;=29,INDEX($DM:$DM,$GR210+29),"")</f>
      </c>
      <c r="ES210">
        <f>IF($GS210&gt;=30,INDEX($DM:$DM,$GR210+30),"")</f>
      </c>
      <c r="ET210">
        <f>IF($GS210&gt;=31,INDEX($DM:$DM,$GR210+31),"")</f>
      </c>
      <c r="EU210">
        <f>IF($GS210&gt;=32,INDEX($DM:$DM,$GR210+32),"")</f>
      </c>
      <c r="EV210">
        <f>IF($GS210&gt;=33,INDEX($DM:$DM,$GR210+33),"")</f>
      </c>
      <c r="EW210">
        <f>IF($GS210&gt;=34,INDEX($DM:$DM,$GR210+34),"")</f>
      </c>
      <c r="EX210">
        <f>IF($GS210&gt;=35,INDEX($DM:$DM,$GR210+35),"")</f>
      </c>
      <c r="EY210">
        <f>IF($GS210&gt;=36,INDEX($DM:$DM,$GR210+36),"")</f>
      </c>
      <c r="EZ210">
        <f>IF($GS210&gt;=37,INDEX($DM:$DM,$GR210+37),"")</f>
      </c>
      <c r="FA210">
        <f>IF($GS210&gt;=38,INDEX($DM:$DM,$GR210+38),"")</f>
      </c>
      <c r="FB210">
        <f>IF($GS210&gt;=39,INDEX($DM:$DM,$GR210+39),"")</f>
      </c>
      <c r="FC210">
        <f>IF($GS210&gt;=40,INDEX($DM:$DM,$GR210+40),"")</f>
      </c>
      <c r="FD210">
        <f>IF($GS210&gt;=1,INDEX($DN:$DN,$GR210+1),"")</f>
      </c>
      <c r="FE210">
        <f>IF($GS210&gt;=2,INDEX($DN:$DN,$GR210+2),"")</f>
      </c>
      <c r="FF210">
        <f>IF($GS210&gt;=3,INDEX($DN:$DN,$GR210+3),"")</f>
      </c>
      <c r="FG210">
        <f>IF($GS210&gt;=4,INDEX($DN:$DN,$GR210+4),"")</f>
      </c>
      <c r="FH210">
        <f>IF($GS210&gt;=5,INDEX($DN:$DN,$GR210+5),"")</f>
      </c>
      <c r="FI210">
        <f>IF($GS210&gt;=6,INDEX($DN:$DN,$GR210+6),"")</f>
      </c>
      <c r="FJ210">
        <f>IF($GS210&gt;=7,INDEX($DN:$DN,$GR210+7),"")</f>
      </c>
      <c r="FK210">
        <f>IF($GS210&gt;=8,INDEX($DN:$DN,$GR210+8),"")</f>
      </c>
      <c r="FL210">
        <f>IF($GS210&gt;=9,INDEX($DN:$DN,$GR210+9),"")</f>
      </c>
      <c r="FM210">
        <f>IF($GS210&gt;=10,INDEX($DN:$DN,$GR210+10),"")</f>
      </c>
      <c r="FN210">
        <f>IF($GS210&gt;=11,INDEX($DN:$DN,$GR210+11),"")</f>
      </c>
      <c r="FO210">
        <f>IF($GS210&gt;=12,INDEX($DN:$DN,$GR210+12),"")</f>
      </c>
      <c r="FP210">
        <f>IF($GS210&gt;=13,INDEX($DN:$DN,$GR210+13),"")</f>
      </c>
      <c r="FQ210">
        <f>IF($GS210&gt;=14,INDEX($DN:$DN,$GR210+14),"")</f>
      </c>
      <c r="FR210">
        <f>IF($GS210&gt;=15,INDEX($DN:$DN,$GR210+15),"")</f>
      </c>
      <c r="FS210">
        <f>IF($GS210&gt;=16,INDEX($DN:$DN,$GR210+16),"")</f>
      </c>
      <c r="FT210">
        <f>IF($GS210&gt;=17,INDEX($DN:$DN,$GR210+17),"")</f>
      </c>
      <c r="FU210">
        <f>IF($GS210&gt;=18,INDEX($DN:$DN,$GR210+18),"")</f>
      </c>
      <c r="FV210">
        <f>IF($GS210&gt;=19,INDEX($DN:$DN,$GR210+19),"")</f>
      </c>
      <c r="FW210">
        <f>IF($GS210&gt;=20,INDEX($DN:$DN,$GR210+20),"")</f>
      </c>
      <c r="FX210">
        <f>IF($GS210&gt;=21,INDEX($DN:$DN,$GR210+21),"")</f>
      </c>
      <c r="FY210">
        <f>IF($GS210&gt;=22,INDEX($DN:$DN,$GR210+22),"")</f>
      </c>
      <c r="FZ210">
        <f>IF($GS210&gt;=23,INDEX($DN:$DN,$GR210+23),"")</f>
      </c>
      <c r="GA210">
        <f>IF($GS210&gt;=24,INDEX($DN:$DN,$GR210+24),"")</f>
      </c>
      <c r="GB210">
        <f>IF($GS210&gt;=25,INDEX($DN:$DN,$GR210+25),"")</f>
      </c>
      <c r="GC210">
        <f>IF($GS210&gt;=26,INDEX($DN:$DN,$GR210+26),"")</f>
      </c>
      <c r="GD210">
        <f>IF($GS210&gt;=27,INDEX($DN:$DN,$GR210+27),"")</f>
      </c>
      <c r="GE210">
        <f>IF($GS210&gt;=28,INDEX($DN:$DN,$GR210+28),"")</f>
      </c>
      <c r="GF210">
        <f>IF($GS210&gt;=29,INDEX($DN:$DN,$GR210+29),"")</f>
      </c>
      <c r="GG210">
        <f>IF($GS210&gt;=30,INDEX($DN:$DN,$GR210+30),"")</f>
      </c>
      <c r="GH210">
        <f>IF($GS210&gt;=31,INDEX($DN:$DN,$GR210+31),"")</f>
      </c>
      <c r="GI210">
        <f>IF($GS210&gt;=32,INDEX($DN:$DN,$GR210+32),"")</f>
      </c>
      <c r="GJ210">
        <f>IF($GS210&gt;=33,INDEX($DN:$DN,$GR210+33),"")</f>
      </c>
      <c r="GK210">
        <f>IF($GS210&gt;=34,INDEX($DN:$DN,$GR210+34),"")</f>
      </c>
      <c r="GL210">
        <f>IF($GS210&gt;=35,INDEX($DN:$DN,$GR210+35),"")</f>
      </c>
      <c r="GM210">
        <f>IF($GS210&gt;=36,INDEX($DN:$DN,$GR210+36),"")</f>
      </c>
      <c r="GN210">
        <f>IF($GS210&gt;=37,INDEX($DN:$DN,$GR210+37),"")</f>
      </c>
      <c r="GO210">
        <f>IF($GS210&gt;=38,INDEX($DN:$DN,$GR210+38),"")</f>
      </c>
      <c r="GP210">
        <f>IF($GS210&gt;=39,INDEX($DN:$DN,$GR210+39),"")</f>
      </c>
      <c r="GQ210">
        <f>IF($GS210&gt;=40,INDEX($DN:$DN,$GR210+40),"")</f>
      </c>
      <c r="GR210">
        <f>IFERROR(MATCH($DL210,$DM$2:$DM$148,0)+1,0)</f>
      </c>
      <c r="GS210">
        <f>IFERROR(INDEX($DO$2:$DO$148,MATCH($DL210,$DM$2:$DM$148,0)),0)</f>
      </c>
      <c r="GT210">
        <f>IFERROR(MATCH($Z210,$DP$210:$FC$210,0),0)</f>
      </c>
      <c r="GU210">
        <f>IF($GT210&gt;0,INDEX($FD$210:$GQ$210,$GT210),"")</f>
      </c>
      <c r="GV210" t="s">
        <v>424</v>
      </c>
      <c r="GX210">
        <f>IF($JG210&gt;=1,INDEX($GV:$GV,$JF210+1),"")</f>
      </c>
      <c r="GY210">
        <f>IF($JG210&gt;=2,INDEX($GV:$GV,$JF210+2),"")</f>
      </c>
      <c r="GZ210">
        <f>IF($JG210&gt;=3,INDEX($GV:$GV,$JF210+3),"")</f>
      </c>
      <c r="HA210">
        <f>IF($JG210&gt;=4,INDEX($GV:$GV,$JF210+4),"")</f>
      </c>
      <c r="HB210">
        <f>IF($JG210&gt;=5,INDEX($GV:$GV,$JF210+5),"")</f>
      </c>
      <c r="HC210">
        <f>IF($JG210&gt;=6,INDEX($GV:$GV,$JF210+6),"")</f>
      </c>
      <c r="HD210">
        <f>IF($JG210&gt;=7,INDEX($GV:$GV,$JF210+7),"")</f>
      </c>
      <c r="HE210">
        <f>IF($JG210&gt;=8,INDEX($GV:$GV,$JF210+8),"")</f>
      </c>
      <c r="HF210">
        <f>IF($JG210&gt;=9,INDEX($GV:$GV,$JF210+9),"")</f>
      </c>
      <c r="HG210">
        <f>IF($JG210&gt;=10,INDEX($GV:$GV,$JF210+10),"")</f>
      </c>
      <c r="HH210">
        <f>IF($JG210&gt;=11,INDEX($GV:$GV,$JF210+11),"")</f>
      </c>
      <c r="HI210">
        <f>IF($JG210&gt;=12,INDEX($GV:$GV,$JF210+12),"")</f>
      </c>
      <c r="HJ210">
        <f>IF($JG210&gt;=13,INDEX($GV:$GV,$JF210+13),"")</f>
      </c>
      <c r="HK210">
        <f>IF($JG210&gt;=14,INDEX($GV:$GV,$JF210+14),"")</f>
      </c>
      <c r="HL210">
        <f>IF($JG210&gt;=15,INDEX($GV:$GV,$JF210+15),"")</f>
      </c>
      <c r="HM210">
        <f>IF($JG210&gt;=16,INDEX($GV:$GV,$JF210+16),"")</f>
      </c>
      <c r="HN210">
        <f>IF($JG210&gt;=17,INDEX($GV:$GV,$JF210+17),"")</f>
      </c>
      <c r="HO210">
        <f>IF($JG210&gt;=18,INDEX($GV:$GV,$JF210+18),"")</f>
      </c>
      <c r="HP210">
        <f>IF($JG210&gt;=19,INDEX($GV:$GV,$JF210+19),"")</f>
      </c>
      <c r="HQ210">
        <f>IF($JG210&gt;=20,INDEX($GV:$GV,$JF210+20),"")</f>
      </c>
      <c r="HR210">
        <f>IF($JG210&gt;=21,INDEX($GV:$GV,$JF210+21),"")</f>
      </c>
      <c r="HS210">
        <f>IF($JG210&gt;=22,INDEX($GV:$GV,$JF210+22),"")</f>
      </c>
      <c r="HT210">
        <f>IF($JG210&gt;=23,INDEX($GV:$GV,$JF210+23),"")</f>
      </c>
      <c r="HU210">
        <f>IF($JG210&gt;=24,INDEX($GV:$GV,$JF210+24),"")</f>
      </c>
      <c r="HV210">
        <f>IF($JG210&gt;=25,INDEX($GV:$GV,$JF210+25),"")</f>
      </c>
      <c r="HW210">
        <f>IF($JG210&gt;=26,INDEX($GV:$GV,$JF210+26),"")</f>
      </c>
      <c r="HX210">
        <f>IF($JG210&gt;=27,INDEX($GV:$GV,$JF210+27),"")</f>
      </c>
      <c r="HY210">
        <f>IF($JG210&gt;=28,INDEX($GV:$GV,$JF210+28),"")</f>
      </c>
      <c r="HZ210">
        <f>IF($JG210&gt;=29,INDEX($GV:$GV,$JF210+29),"")</f>
      </c>
      <c r="IA210">
        <f>IF($JG210&gt;=30,INDEX($GV:$GV,$JF210+30),"")</f>
      </c>
      <c r="IB210">
        <f>IF($JG210&gt;=31,INDEX($GV:$GV,$JF210+31),"")</f>
      </c>
      <c r="IC210">
        <f>IF($JG210&gt;=32,INDEX($GV:$GV,$JF210+32),"")</f>
      </c>
      <c r="ID210">
        <f>IF($JG210&gt;=33,INDEX($GV:$GV,$JF210+33),"")</f>
      </c>
      <c r="IE210">
        <f>IF($JG210&gt;=34,INDEX($GV:$GV,$JF210+34),"")</f>
      </c>
      <c r="IF210">
        <f>IF($JG210&gt;=35,INDEX($GV:$GV,$JF210+35),"")</f>
      </c>
      <c r="IG210">
        <f>IF($JG210&gt;=36,INDEX($GV:$GV,$JF210+36),"")</f>
      </c>
      <c r="IH210">
        <f>IF($JG210&gt;=37,INDEX($GV:$GV,$JF210+37),"")</f>
      </c>
      <c r="II210">
        <f>IF($JG210&gt;=38,INDEX($GV:$GV,$JF210+38),"")</f>
      </c>
      <c r="IJ210">
        <f>IF($JG210&gt;=39,INDEX($GV:$GV,$JF210+39),"")</f>
      </c>
      <c r="IK210">
        <f>IF($JG210&gt;=40,INDEX($GV:$GV,$JF210+40),"")</f>
      </c>
      <c r="IL210">
        <f>IF($JG210&gt;=41,INDEX($GV:$GV,$JF210+41),"")</f>
      </c>
      <c r="IM210">
        <f>IF($JG210&gt;=42,INDEX($GV:$GV,$JF210+42),"")</f>
      </c>
      <c r="IN210">
        <f>IF($JG210&gt;=43,INDEX($GV:$GV,$JF210+43),"")</f>
      </c>
      <c r="IO210">
        <f>IF($JG210&gt;=44,INDEX($GV:$GV,$JF210+44),"")</f>
      </c>
      <c r="IP210">
        <f>IF($JG210&gt;=45,INDEX($GV:$GV,$JF210+45),"")</f>
      </c>
      <c r="IQ210">
        <f>IF($JG210&gt;=46,INDEX($GV:$GV,$JF210+46),"")</f>
      </c>
      <c r="IR210">
        <f>IF($JG210&gt;=47,INDEX($GV:$GV,$JF210+47),"")</f>
      </c>
      <c r="IS210">
        <f>IF($JG210&gt;=48,INDEX($GV:$GV,$JF210+48),"")</f>
      </c>
      <c r="IT210">
        <f>IF($JG210&gt;=49,INDEX($GV:$GV,$JF210+49),"")</f>
      </c>
      <c r="IU210">
        <f>IF($JG210&gt;=50,INDEX($GV:$GV,$JF210+50),"")</f>
      </c>
      <c r="IV210">
        <f>IF($JG210&gt;=51,INDEX($GV:$GV,$JF210+51),"")</f>
      </c>
      <c r="IW210">
        <f>IF($JG210&gt;=52,INDEX($GV:$GV,$JF210+52),"")</f>
      </c>
      <c r="IX210">
        <f>IF($JG210&gt;=53,INDEX($GV:$GV,$JF210+53),"")</f>
      </c>
      <c r="IY210">
        <f>IF($JG210&gt;=54,INDEX($GV:$GV,$JF210+54),"")</f>
      </c>
      <c r="IZ210">
        <f>IF($JG210&gt;=55,INDEX($GV:$GV,$JF210+55),"")</f>
      </c>
      <c r="JA210">
        <f>IF($JG210&gt;=56,INDEX($GV:$GV,$JF210+56),"")</f>
      </c>
      <c r="JB210">
        <f>IF($JG210&gt;=57,INDEX($GV:$GV,$JF210+57),"")</f>
      </c>
      <c r="JC210">
        <f>IF($JG210&gt;=58,INDEX($GV:$GV,$JF210+58),"")</f>
      </c>
      <c r="JD210">
        <f>IF($JG210&gt;=59,INDEX($GV:$GV,$JF210+59),"")</f>
      </c>
      <c r="JE210">
        <f>IF($JG210&gt;=60,INDEX($GV:$GV,$JF210+60),"")</f>
      </c>
      <c r="JF210">
        <f>IFERROR(MATCH($GU210,$GV$2:$GV$322,0)+1,0)</f>
      </c>
      <c r="JG210">
        <f>IFERROR(INDEX($GW$2:$GW$322,MATCH($GU210,$GV$2:$GV$322,0)),0)</f>
      </c>
      <c r="JH210" t="s">
        <v>44</v>
      </c>
      <c r="JI210" t="s">
        <v>44</v>
      </c>
    </row>
    <row r="211" spans="1:269" x14ac:dyDescent="0.25">
      <c r="R211">
        <f>IF(OR($U211="",$Q211=""),"",IFERROR($U211/$Q211,0))</f>
      </c>
      <c r="S211">
        <f>IF($U211="","",
SUM($T211,$V211,$AA211,$W211,$Y211)*
(1-IF($AB211="",0,VALUE($AB211)/100)))</f>
      </c>
      <c r="T211">
        <f>IF($U211="","",$U211)</f>
      </c>
      <c r="V211">
        <f>IF($U211="","",
IF($O211="","",
IF(ISNUMBER(SEARCH("exempt",LOWER($O211))),0,
$U211*(VALUE(SUBSTITUTE($O211,"%",""))/100))))</f>
      </c>
      <c r="AC211">
        <f>IFERROR(IF(FIND(" - ",$K211)&gt;0,MID($K211,FIND(" - ",$K211)+3,LEN($K211)),""),"")</f>
      </c>
      <c r="AL211" t="s">
        <v>940</v>
      </c>
      <c r="AQ211" t="s">
        <v>941</v>
      </c>
      <c r="AT211">
        <f>IFERROR(LEFT($K211,FIND(" - ",$K211)-1),$K211)</f>
      </c>
      <c r="AW211">
        <f>IF($CL211&gt;=1,INDEX($AU:$AU,$CK211+1),"")</f>
      </c>
      <c r="AX211">
        <f>IF($CL211&gt;=2,INDEX($AU:$AU,$CK211+2),"")</f>
      </c>
      <c r="AY211">
        <f>IF($CL211&gt;=3,INDEX($AU:$AU,$CK211+3),"")</f>
      </c>
      <c r="AZ211">
        <f>IF($CL211&gt;=4,INDEX($AU:$AU,$CK211+4),"")</f>
      </c>
      <c r="BA211">
        <f>IF($CL211&gt;=5,INDEX($AU:$AU,$CK211+5),"")</f>
      </c>
      <c r="BB211">
        <f>IF($CL211&gt;=6,INDEX($AU:$AU,$CK211+6),"")</f>
      </c>
      <c r="BC211">
        <f>IF($CL211&gt;=7,INDEX($AU:$AU,$CK211+7),"")</f>
      </c>
      <c r="BD211">
        <f>IF($CL211&gt;=8,INDEX($AU:$AU,$CK211+8),"")</f>
      </c>
      <c r="BE211">
        <f>IF($CL211&gt;=9,INDEX($AU:$AU,$CK211+9),"")</f>
      </c>
      <c r="BF211">
        <f>IF($CL211&gt;=10,INDEX($AU:$AU,$CK211+10),"")</f>
      </c>
      <c r="BG211">
        <f>IF($CL211&gt;=11,INDEX($AU:$AU,$CK211+11),"")</f>
      </c>
      <c r="BH211">
        <f>IF($CL211&gt;=12,INDEX($AU:$AU,$CK211+12),"")</f>
      </c>
      <c r="BI211">
        <f>IF($CL211&gt;=13,INDEX($AU:$AU,$CK211+13),"")</f>
      </c>
      <c r="BJ211">
        <f>IF($CL211&gt;=14,INDEX($AU:$AU,$CK211+14),"")</f>
      </c>
      <c r="BK211">
        <f>IF($CL211&gt;=15,INDEX($AU:$AU,$CK211+15),"")</f>
      </c>
      <c r="BL211">
        <f>IF($CL211&gt;=16,INDEX($AU:$AU,$CK211+16),"")</f>
      </c>
      <c r="BM211">
        <f>IF($CL211&gt;=17,INDEX($AU:$AU,$CK211+17),"")</f>
      </c>
      <c r="BN211">
        <f>IF($CL211&gt;=18,INDEX($AU:$AU,$CK211+18),"")</f>
      </c>
      <c r="BO211">
        <f>IF($CL211&gt;=19,INDEX($AU:$AU,$CK211+19),"")</f>
      </c>
      <c r="BP211">
        <f>IF($CL211&gt;=20,INDEX($AU:$AU,$CK211+20),"")</f>
      </c>
      <c r="BQ211">
        <f>IF($CL211&gt;=21,INDEX($AU:$AU,$CK211+21),"")</f>
      </c>
      <c r="BR211">
        <f>IF($CL211&gt;=22,INDEX($AU:$AU,$CK211+22),"")</f>
      </c>
      <c r="BS211">
        <f>IF($CL211&gt;=23,INDEX($AU:$AU,$CK211+23),"")</f>
      </c>
      <c r="BT211">
        <f>IF($CL211&gt;=24,INDEX($AU:$AU,$CK211+24),"")</f>
      </c>
      <c r="BU211">
        <f>IF($CL211&gt;=25,INDEX($AU:$AU,$CK211+25),"")</f>
      </c>
      <c r="BV211">
        <f>IF($CL211&gt;=26,INDEX($AU:$AU,$CK211+26),"")</f>
      </c>
      <c r="BW211">
        <f>IF($CL211&gt;=27,INDEX($AU:$AU,$CK211+27),"")</f>
      </c>
      <c r="BX211">
        <f>IF($CL211&gt;=28,INDEX($AU:$AU,$CK211+28),"")</f>
      </c>
      <c r="BY211">
        <f>IF($CL211&gt;=29,INDEX($AU:$AU,$CK211+29),"")</f>
      </c>
      <c r="BZ211">
        <f>IF($CL211&gt;=30,INDEX($AU:$AU,$CK211+30),"")</f>
      </c>
      <c r="CA211">
        <f>IF($CL211&gt;=31,INDEX($AU:$AU,$CK211+31),"")</f>
      </c>
      <c r="CB211">
        <f>IF($CL211&gt;=32,INDEX($AU:$AU,$CK211+32),"")</f>
      </c>
      <c r="CC211">
        <f>IF($CL211&gt;=33,INDEX($AU:$AU,$CK211+33),"")</f>
      </c>
      <c r="CD211">
        <f>IF($CL211&gt;=34,INDEX($AU:$AU,$CK211+34),"")</f>
      </c>
      <c r="CE211">
        <f>IF($CL211&gt;=35,INDEX($AU:$AU,$CK211+35),"")</f>
      </c>
      <c r="CF211">
        <f>IF($CL211&gt;=36,INDEX($AU:$AU,$CK211+36),"")</f>
      </c>
      <c r="CG211">
        <f>IF($CL211&gt;=37,INDEX($AU:$AU,$CK211+37),"")</f>
      </c>
      <c r="CH211">
        <f>IF($CL211&gt;=38,INDEX($AU:$AU,$CK211+38),"")</f>
      </c>
      <c r="CI211">
        <f>IF($CL211&gt;=39,INDEX($AU:$AU,$CK211+39),"")</f>
      </c>
      <c r="CJ211">
        <f>IF($CL211&gt;=40,INDEX($AU:$AU,$CK211+40),"")</f>
      </c>
      <c r="CK211">
        <f>IFERROR(MATCH($AT211,$AU$2:$AU$133,0)+1,0)</f>
      </c>
      <c r="CL211">
        <f>IFERROR(INDEX($AV$2:$AV$133,MATCH($AT211,$AU$2:$AU$133,0)),0)</f>
      </c>
      <c r="CM211">
        <f>IFERROR(LEFT($L211,FIND(" - ",$L211)-1),$L211)</f>
      </c>
      <c r="CN211" t="s">
        <v>942</v>
      </c>
      <c r="CO211">
        <v>1</v>
      </c>
      <c r="CP211">
        <f>IF($DK211&gt;=1,INDEX($CN:$CN,$DJ211+1),"")</f>
      </c>
      <c r="CQ211">
        <f>IF($DK211&gt;=2,INDEX($CN:$CN,$DJ211+2),"")</f>
      </c>
      <c r="CR211">
        <f>IF($DK211&gt;=3,INDEX($CN:$CN,$DJ211+3),"")</f>
      </c>
      <c r="CS211">
        <f>IF($DK211&gt;=4,INDEX($CN:$CN,$DJ211+4),"")</f>
      </c>
      <c r="CT211">
        <f>IF($DK211&gt;=5,INDEX($CN:$CN,$DJ211+5),"")</f>
      </c>
      <c r="CU211">
        <f>IF($DK211&gt;=6,INDEX($CN:$CN,$DJ211+6),"")</f>
      </c>
      <c r="CV211">
        <f>IF($DK211&gt;=7,INDEX($CN:$CN,$DJ211+7),"")</f>
      </c>
      <c r="CW211">
        <f>IF($DK211&gt;=8,INDEX($CN:$CN,$DJ211+8),"")</f>
      </c>
      <c r="CX211">
        <f>IF($DK211&gt;=9,INDEX($CN:$CN,$DJ211+9),"")</f>
      </c>
      <c r="CY211">
        <f>IF($DK211&gt;=10,INDEX($CN:$CN,$DJ211+10),"")</f>
      </c>
      <c r="CZ211">
        <f>IF($DK211&gt;=11,INDEX($CN:$CN,$DJ211+11),"")</f>
      </c>
      <c r="DA211">
        <f>IF($DK211&gt;=12,INDEX($CN:$CN,$DJ211+12),"")</f>
      </c>
      <c r="DB211">
        <f>IF($DK211&gt;=13,INDEX($CN:$CN,$DJ211+13),"")</f>
      </c>
      <c r="DC211">
        <f>IF($DK211&gt;=14,INDEX($CN:$CN,$DJ211+14),"")</f>
      </c>
      <c r="DD211">
        <f>IF($DK211&gt;=15,INDEX($CN:$CN,$DJ211+15),"")</f>
      </c>
      <c r="DE211">
        <f>IF($DK211&gt;=16,INDEX($CN:$CN,$DJ211+16),"")</f>
      </c>
      <c r="DF211">
        <f>IF($DK211&gt;=17,INDEX($CN:$CN,$DJ211+17),"")</f>
      </c>
      <c r="DG211">
        <f>IF($DK211&gt;=18,INDEX($CN:$CN,$DJ211+18),"")</f>
      </c>
      <c r="DH211">
        <f>IF($DK211&gt;=19,INDEX($CN:$CN,$DJ211+19),"")</f>
      </c>
      <c r="DI211">
        <f>IF($DK211&gt;=20,INDEX($CN:$CN,$DJ211+20),"")</f>
      </c>
      <c r="DJ211">
        <f>IFERROR(MATCH($CM211,$CN$2:$CN$1089,0)+1,0)</f>
      </c>
      <c r="DK211">
        <f>IFERROR(INDEX($CO$2:$CO$1089,MATCH($CM211,$CN$2:$CN$1089,0)),0)</f>
      </c>
      <c r="DL211">
        <f>IFERROR(INDEX($AS:$AS,MATCH($O211,$AR:$AR,0))&amp;"","")</f>
      </c>
      <c r="DP211">
        <f>IF($GS211&gt;=1,INDEX($DM:$DM,$GR211+1),"")</f>
      </c>
      <c r="DQ211">
        <f>IF($GS211&gt;=2,INDEX($DM:$DM,$GR211+2),"")</f>
      </c>
      <c r="DR211">
        <f>IF($GS211&gt;=3,INDEX($DM:$DM,$GR211+3),"")</f>
      </c>
      <c r="DS211">
        <f>IF($GS211&gt;=4,INDEX($DM:$DM,$GR211+4),"")</f>
      </c>
      <c r="DT211">
        <f>IF($GS211&gt;=5,INDEX($DM:$DM,$GR211+5),"")</f>
      </c>
      <c r="DU211">
        <f>IF($GS211&gt;=6,INDEX($DM:$DM,$GR211+6),"")</f>
      </c>
      <c r="DV211">
        <f>IF($GS211&gt;=7,INDEX($DM:$DM,$GR211+7),"")</f>
      </c>
      <c r="DW211">
        <f>IF($GS211&gt;=8,INDEX($DM:$DM,$GR211+8),"")</f>
      </c>
      <c r="DX211">
        <f>IF($GS211&gt;=9,INDEX($DM:$DM,$GR211+9),"")</f>
      </c>
      <c r="DY211">
        <f>IF($GS211&gt;=10,INDEX($DM:$DM,$GR211+10),"")</f>
      </c>
      <c r="DZ211">
        <f>IF($GS211&gt;=11,INDEX($DM:$DM,$GR211+11),"")</f>
      </c>
      <c r="EA211">
        <f>IF($GS211&gt;=12,INDEX($DM:$DM,$GR211+12),"")</f>
      </c>
      <c r="EB211">
        <f>IF($GS211&gt;=13,INDEX($DM:$DM,$GR211+13),"")</f>
      </c>
      <c r="EC211">
        <f>IF($GS211&gt;=14,INDEX($DM:$DM,$GR211+14),"")</f>
      </c>
      <c r="ED211">
        <f>IF($GS211&gt;=15,INDEX($DM:$DM,$GR211+15),"")</f>
      </c>
      <c r="EE211">
        <f>IF($GS211&gt;=16,INDEX($DM:$DM,$GR211+16),"")</f>
      </c>
      <c r="EF211">
        <f>IF($GS211&gt;=17,INDEX($DM:$DM,$GR211+17),"")</f>
      </c>
      <c r="EG211">
        <f>IF($GS211&gt;=18,INDEX($DM:$DM,$GR211+18),"")</f>
      </c>
      <c r="EH211">
        <f>IF($GS211&gt;=19,INDEX($DM:$DM,$GR211+19),"")</f>
      </c>
      <c r="EI211">
        <f>IF($GS211&gt;=20,INDEX($DM:$DM,$GR211+20),"")</f>
      </c>
      <c r="EJ211">
        <f>IF($GS211&gt;=21,INDEX($DM:$DM,$GR211+21),"")</f>
      </c>
      <c r="EK211">
        <f>IF($GS211&gt;=22,INDEX($DM:$DM,$GR211+22),"")</f>
      </c>
      <c r="EL211">
        <f>IF($GS211&gt;=23,INDEX($DM:$DM,$GR211+23),"")</f>
      </c>
      <c r="EM211">
        <f>IF($GS211&gt;=24,INDEX($DM:$DM,$GR211+24),"")</f>
      </c>
      <c r="EN211">
        <f>IF($GS211&gt;=25,INDEX($DM:$DM,$GR211+25),"")</f>
      </c>
      <c r="EO211">
        <f>IF($GS211&gt;=26,INDEX($DM:$DM,$GR211+26),"")</f>
      </c>
      <c r="EP211">
        <f>IF($GS211&gt;=27,INDEX($DM:$DM,$GR211+27),"")</f>
      </c>
      <c r="EQ211">
        <f>IF($GS211&gt;=28,INDEX($DM:$DM,$GR211+28),"")</f>
      </c>
      <c r="ER211">
        <f>IF($GS211&gt;=29,INDEX($DM:$DM,$GR211+29),"")</f>
      </c>
      <c r="ES211">
        <f>IF($GS211&gt;=30,INDEX($DM:$DM,$GR211+30),"")</f>
      </c>
      <c r="ET211">
        <f>IF($GS211&gt;=31,INDEX($DM:$DM,$GR211+31),"")</f>
      </c>
      <c r="EU211">
        <f>IF($GS211&gt;=32,INDEX($DM:$DM,$GR211+32),"")</f>
      </c>
      <c r="EV211">
        <f>IF($GS211&gt;=33,INDEX($DM:$DM,$GR211+33),"")</f>
      </c>
      <c r="EW211">
        <f>IF($GS211&gt;=34,INDEX($DM:$DM,$GR211+34),"")</f>
      </c>
      <c r="EX211">
        <f>IF($GS211&gt;=35,INDEX($DM:$DM,$GR211+35),"")</f>
      </c>
      <c r="EY211">
        <f>IF($GS211&gt;=36,INDEX($DM:$DM,$GR211+36),"")</f>
      </c>
      <c r="EZ211">
        <f>IF($GS211&gt;=37,INDEX($DM:$DM,$GR211+37),"")</f>
      </c>
      <c r="FA211">
        <f>IF($GS211&gt;=38,INDEX($DM:$DM,$GR211+38),"")</f>
      </c>
      <c r="FB211">
        <f>IF($GS211&gt;=39,INDEX($DM:$DM,$GR211+39),"")</f>
      </c>
      <c r="FC211">
        <f>IF($GS211&gt;=40,INDEX($DM:$DM,$GR211+40),"")</f>
      </c>
      <c r="FD211">
        <f>IF($GS211&gt;=1,INDEX($DN:$DN,$GR211+1),"")</f>
      </c>
      <c r="FE211">
        <f>IF($GS211&gt;=2,INDEX($DN:$DN,$GR211+2),"")</f>
      </c>
      <c r="FF211">
        <f>IF($GS211&gt;=3,INDEX($DN:$DN,$GR211+3),"")</f>
      </c>
      <c r="FG211">
        <f>IF($GS211&gt;=4,INDEX($DN:$DN,$GR211+4),"")</f>
      </c>
      <c r="FH211">
        <f>IF($GS211&gt;=5,INDEX($DN:$DN,$GR211+5),"")</f>
      </c>
      <c r="FI211">
        <f>IF($GS211&gt;=6,INDEX($DN:$DN,$GR211+6),"")</f>
      </c>
      <c r="FJ211">
        <f>IF($GS211&gt;=7,INDEX($DN:$DN,$GR211+7),"")</f>
      </c>
      <c r="FK211">
        <f>IF($GS211&gt;=8,INDEX($DN:$DN,$GR211+8),"")</f>
      </c>
      <c r="FL211">
        <f>IF($GS211&gt;=9,INDEX($DN:$DN,$GR211+9),"")</f>
      </c>
      <c r="FM211">
        <f>IF($GS211&gt;=10,INDEX($DN:$DN,$GR211+10),"")</f>
      </c>
      <c r="FN211">
        <f>IF($GS211&gt;=11,INDEX($DN:$DN,$GR211+11),"")</f>
      </c>
      <c r="FO211">
        <f>IF($GS211&gt;=12,INDEX($DN:$DN,$GR211+12),"")</f>
      </c>
      <c r="FP211">
        <f>IF($GS211&gt;=13,INDEX($DN:$DN,$GR211+13),"")</f>
      </c>
      <c r="FQ211">
        <f>IF($GS211&gt;=14,INDEX($DN:$DN,$GR211+14),"")</f>
      </c>
      <c r="FR211">
        <f>IF($GS211&gt;=15,INDEX($DN:$DN,$GR211+15),"")</f>
      </c>
      <c r="FS211">
        <f>IF($GS211&gt;=16,INDEX($DN:$DN,$GR211+16),"")</f>
      </c>
      <c r="FT211">
        <f>IF($GS211&gt;=17,INDEX($DN:$DN,$GR211+17),"")</f>
      </c>
      <c r="FU211">
        <f>IF($GS211&gt;=18,INDEX($DN:$DN,$GR211+18),"")</f>
      </c>
      <c r="FV211">
        <f>IF($GS211&gt;=19,INDEX($DN:$DN,$GR211+19),"")</f>
      </c>
      <c r="FW211">
        <f>IF($GS211&gt;=20,INDEX($DN:$DN,$GR211+20),"")</f>
      </c>
      <c r="FX211">
        <f>IF($GS211&gt;=21,INDEX($DN:$DN,$GR211+21),"")</f>
      </c>
      <c r="FY211">
        <f>IF($GS211&gt;=22,INDEX($DN:$DN,$GR211+22),"")</f>
      </c>
      <c r="FZ211">
        <f>IF($GS211&gt;=23,INDEX($DN:$DN,$GR211+23),"")</f>
      </c>
      <c r="GA211">
        <f>IF($GS211&gt;=24,INDEX($DN:$DN,$GR211+24),"")</f>
      </c>
      <c r="GB211">
        <f>IF($GS211&gt;=25,INDEX($DN:$DN,$GR211+25),"")</f>
      </c>
      <c r="GC211">
        <f>IF($GS211&gt;=26,INDEX($DN:$DN,$GR211+26),"")</f>
      </c>
      <c r="GD211">
        <f>IF($GS211&gt;=27,INDEX($DN:$DN,$GR211+27),"")</f>
      </c>
      <c r="GE211">
        <f>IF($GS211&gt;=28,INDEX($DN:$DN,$GR211+28),"")</f>
      </c>
      <c r="GF211">
        <f>IF($GS211&gt;=29,INDEX($DN:$DN,$GR211+29),"")</f>
      </c>
      <c r="GG211">
        <f>IF($GS211&gt;=30,INDEX($DN:$DN,$GR211+30),"")</f>
      </c>
      <c r="GH211">
        <f>IF($GS211&gt;=31,INDEX($DN:$DN,$GR211+31),"")</f>
      </c>
      <c r="GI211">
        <f>IF($GS211&gt;=32,INDEX($DN:$DN,$GR211+32),"")</f>
      </c>
      <c r="GJ211">
        <f>IF($GS211&gt;=33,INDEX($DN:$DN,$GR211+33),"")</f>
      </c>
      <c r="GK211">
        <f>IF($GS211&gt;=34,INDEX($DN:$DN,$GR211+34),"")</f>
      </c>
      <c r="GL211">
        <f>IF($GS211&gt;=35,INDEX($DN:$DN,$GR211+35),"")</f>
      </c>
      <c r="GM211">
        <f>IF($GS211&gt;=36,INDEX($DN:$DN,$GR211+36),"")</f>
      </c>
      <c r="GN211">
        <f>IF($GS211&gt;=37,INDEX($DN:$DN,$GR211+37),"")</f>
      </c>
      <c r="GO211">
        <f>IF($GS211&gt;=38,INDEX($DN:$DN,$GR211+38),"")</f>
      </c>
      <c r="GP211">
        <f>IF($GS211&gt;=39,INDEX($DN:$DN,$GR211+39),"")</f>
      </c>
      <c r="GQ211">
        <f>IF($GS211&gt;=40,INDEX($DN:$DN,$GR211+40),"")</f>
      </c>
      <c r="GR211">
        <f>IFERROR(MATCH($DL211,$DM$2:$DM$148,0)+1,0)</f>
      </c>
      <c r="GS211">
        <f>IFERROR(INDEX($DO$2:$DO$148,MATCH($DL211,$DM$2:$DM$148,0)),0)</f>
      </c>
      <c r="GT211">
        <f>IFERROR(MATCH($Z211,$DP$211:$FC$211,0),0)</f>
      </c>
      <c r="GU211">
        <f>IF($GT211&gt;0,INDEX($FD$211:$GQ$211,$GT211),"")</f>
      </c>
      <c r="GV211" t="s">
        <v>429</v>
      </c>
      <c r="GX211">
        <f>IF($JG211&gt;=1,INDEX($GV:$GV,$JF211+1),"")</f>
      </c>
      <c r="GY211">
        <f>IF($JG211&gt;=2,INDEX($GV:$GV,$JF211+2),"")</f>
      </c>
      <c r="GZ211">
        <f>IF($JG211&gt;=3,INDEX($GV:$GV,$JF211+3),"")</f>
      </c>
      <c r="HA211">
        <f>IF($JG211&gt;=4,INDEX($GV:$GV,$JF211+4),"")</f>
      </c>
      <c r="HB211">
        <f>IF($JG211&gt;=5,INDEX($GV:$GV,$JF211+5),"")</f>
      </c>
      <c r="HC211">
        <f>IF($JG211&gt;=6,INDEX($GV:$GV,$JF211+6),"")</f>
      </c>
      <c r="HD211">
        <f>IF($JG211&gt;=7,INDEX($GV:$GV,$JF211+7),"")</f>
      </c>
      <c r="HE211">
        <f>IF($JG211&gt;=8,INDEX($GV:$GV,$JF211+8),"")</f>
      </c>
      <c r="HF211">
        <f>IF($JG211&gt;=9,INDEX($GV:$GV,$JF211+9),"")</f>
      </c>
      <c r="HG211">
        <f>IF($JG211&gt;=10,INDEX($GV:$GV,$JF211+10),"")</f>
      </c>
      <c r="HH211">
        <f>IF($JG211&gt;=11,INDEX($GV:$GV,$JF211+11),"")</f>
      </c>
      <c r="HI211">
        <f>IF($JG211&gt;=12,INDEX($GV:$GV,$JF211+12),"")</f>
      </c>
      <c r="HJ211">
        <f>IF($JG211&gt;=13,INDEX($GV:$GV,$JF211+13),"")</f>
      </c>
      <c r="HK211">
        <f>IF($JG211&gt;=14,INDEX($GV:$GV,$JF211+14),"")</f>
      </c>
      <c r="HL211">
        <f>IF($JG211&gt;=15,INDEX($GV:$GV,$JF211+15),"")</f>
      </c>
      <c r="HM211">
        <f>IF($JG211&gt;=16,INDEX($GV:$GV,$JF211+16),"")</f>
      </c>
      <c r="HN211">
        <f>IF($JG211&gt;=17,INDEX($GV:$GV,$JF211+17),"")</f>
      </c>
      <c r="HO211">
        <f>IF($JG211&gt;=18,INDEX($GV:$GV,$JF211+18),"")</f>
      </c>
      <c r="HP211">
        <f>IF($JG211&gt;=19,INDEX($GV:$GV,$JF211+19),"")</f>
      </c>
      <c r="HQ211">
        <f>IF($JG211&gt;=20,INDEX($GV:$GV,$JF211+20),"")</f>
      </c>
      <c r="HR211">
        <f>IF($JG211&gt;=21,INDEX($GV:$GV,$JF211+21),"")</f>
      </c>
      <c r="HS211">
        <f>IF($JG211&gt;=22,INDEX($GV:$GV,$JF211+22),"")</f>
      </c>
      <c r="HT211">
        <f>IF($JG211&gt;=23,INDEX($GV:$GV,$JF211+23),"")</f>
      </c>
      <c r="HU211">
        <f>IF($JG211&gt;=24,INDEX($GV:$GV,$JF211+24),"")</f>
      </c>
      <c r="HV211">
        <f>IF($JG211&gt;=25,INDEX($GV:$GV,$JF211+25),"")</f>
      </c>
      <c r="HW211">
        <f>IF($JG211&gt;=26,INDEX($GV:$GV,$JF211+26),"")</f>
      </c>
      <c r="HX211">
        <f>IF($JG211&gt;=27,INDEX($GV:$GV,$JF211+27),"")</f>
      </c>
      <c r="HY211">
        <f>IF($JG211&gt;=28,INDEX($GV:$GV,$JF211+28),"")</f>
      </c>
      <c r="HZ211">
        <f>IF($JG211&gt;=29,INDEX($GV:$GV,$JF211+29),"")</f>
      </c>
      <c r="IA211">
        <f>IF($JG211&gt;=30,INDEX($GV:$GV,$JF211+30),"")</f>
      </c>
      <c r="IB211">
        <f>IF($JG211&gt;=31,INDEX($GV:$GV,$JF211+31),"")</f>
      </c>
      <c r="IC211">
        <f>IF($JG211&gt;=32,INDEX($GV:$GV,$JF211+32),"")</f>
      </c>
      <c r="ID211">
        <f>IF($JG211&gt;=33,INDEX($GV:$GV,$JF211+33),"")</f>
      </c>
      <c r="IE211">
        <f>IF($JG211&gt;=34,INDEX($GV:$GV,$JF211+34),"")</f>
      </c>
      <c r="IF211">
        <f>IF($JG211&gt;=35,INDEX($GV:$GV,$JF211+35),"")</f>
      </c>
      <c r="IG211">
        <f>IF($JG211&gt;=36,INDEX($GV:$GV,$JF211+36),"")</f>
      </c>
      <c r="IH211">
        <f>IF($JG211&gt;=37,INDEX($GV:$GV,$JF211+37),"")</f>
      </c>
      <c r="II211">
        <f>IF($JG211&gt;=38,INDEX($GV:$GV,$JF211+38),"")</f>
      </c>
      <c r="IJ211">
        <f>IF($JG211&gt;=39,INDEX($GV:$GV,$JF211+39),"")</f>
      </c>
      <c r="IK211">
        <f>IF($JG211&gt;=40,INDEX($GV:$GV,$JF211+40),"")</f>
      </c>
      <c r="IL211">
        <f>IF($JG211&gt;=41,INDEX($GV:$GV,$JF211+41),"")</f>
      </c>
      <c r="IM211">
        <f>IF($JG211&gt;=42,INDEX($GV:$GV,$JF211+42),"")</f>
      </c>
      <c r="IN211">
        <f>IF($JG211&gt;=43,INDEX($GV:$GV,$JF211+43),"")</f>
      </c>
      <c r="IO211">
        <f>IF($JG211&gt;=44,INDEX($GV:$GV,$JF211+44),"")</f>
      </c>
      <c r="IP211">
        <f>IF($JG211&gt;=45,INDEX($GV:$GV,$JF211+45),"")</f>
      </c>
      <c r="IQ211">
        <f>IF($JG211&gt;=46,INDEX($GV:$GV,$JF211+46),"")</f>
      </c>
      <c r="IR211">
        <f>IF($JG211&gt;=47,INDEX($GV:$GV,$JF211+47),"")</f>
      </c>
      <c r="IS211">
        <f>IF($JG211&gt;=48,INDEX($GV:$GV,$JF211+48),"")</f>
      </c>
      <c r="IT211">
        <f>IF($JG211&gt;=49,INDEX($GV:$GV,$JF211+49),"")</f>
      </c>
      <c r="IU211">
        <f>IF($JG211&gt;=50,INDEX($GV:$GV,$JF211+50),"")</f>
      </c>
      <c r="IV211">
        <f>IF($JG211&gt;=51,INDEX($GV:$GV,$JF211+51),"")</f>
      </c>
      <c r="IW211">
        <f>IF($JG211&gt;=52,INDEX($GV:$GV,$JF211+52),"")</f>
      </c>
      <c r="IX211">
        <f>IF($JG211&gt;=53,INDEX($GV:$GV,$JF211+53),"")</f>
      </c>
      <c r="IY211">
        <f>IF($JG211&gt;=54,INDEX($GV:$GV,$JF211+54),"")</f>
      </c>
      <c r="IZ211">
        <f>IF($JG211&gt;=55,INDEX($GV:$GV,$JF211+55),"")</f>
      </c>
      <c r="JA211">
        <f>IF($JG211&gt;=56,INDEX($GV:$GV,$JF211+56),"")</f>
      </c>
      <c r="JB211">
        <f>IF($JG211&gt;=57,INDEX($GV:$GV,$JF211+57),"")</f>
      </c>
      <c r="JC211">
        <f>IF($JG211&gt;=58,INDEX($GV:$GV,$JF211+58),"")</f>
      </c>
      <c r="JD211">
        <f>IF($JG211&gt;=59,INDEX($GV:$GV,$JF211+59),"")</f>
      </c>
      <c r="JE211">
        <f>IF($JG211&gt;=60,INDEX($GV:$GV,$JF211+60),"")</f>
      </c>
      <c r="JF211">
        <f>IFERROR(MATCH($GU211,$GV$2:$GV$322,0)+1,0)</f>
      </c>
      <c r="JG211">
        <f>IFERROR(INDEX($GW$2:$GW$322,MATCH($GU211,$GV$2:$GV$322,0)),0)</f>
      </c>
      <c r="JH211" t="s">
        <v>44</v>
      </c>
      <c r="JI211" t="s">
        <v>44</v>
      </c>
    </row>
    <row r="212" spans="1:269" x14ac:dyDescent="0.25">
      <c r="R212">
        <f>IF(OR($U212="",$Q212=""),"",IFERROR($U212/$Q212,0))</f>
      </c>
      <c r="S212">
        <f>IF($U212="","",
SUM($T212,$V212,$AA212,$W212,$Y212)*
(1-IF($AB212="",0,VALUE($AB212)/100)))</f>
      </c>
      <c r="T212">
        <f>IF($U212="","",$U212)</f>
      </c>
      <c r="V212">
        <f>IF($U212="","",
IF($O212="","",
IF(ISNUMBER(SEARCH("exempt",LOWER($O212))),0,
$U212*(VALUE(SUBSTITUTE($O212,"%",""))/100))))</f>
      </c>
      <c r="AC212">
        <f>IFERROR(IF(FIND(" - ",$K212)&gt;0,MID($K212,FIND(" - ",$K212)+3,LEN($K212)),""),"")</f>
      </c>
      <c r="AL212" t="s">
        <v>943</v>
      </c>
      <c r="AQ212" t="s">
        <v>944</v>
      </c>
      <c r="AT212">
        <f>IFERROR(LEFT($K212,FIND(" - ",$K212)-1),$K212)</f>
      </c>
      <c r="AW212">
        <f>IF($CL212&gt;=1,INDEX($AU:$AU,$CK212+1),"")</f>
      </c>
      <c r="AX212">
        <f>IF($CL212&gt;=2,INDEX($AU:$AU,$CK212+2),"")</f>
      </c>
      <c r="AY212">
        <f>IF($CL212&gt;=3,INDEX($AU:$AU,$CK212+3),"")</f>
      </c>
      <c r="AZ212">
        <f>IF($CL212&gt;=4,INDEX($AU:$AU,$CK212+4),"")</f>
      </c>
      <c r="BA212">
        <f>IF($CL212&gt;=5,INDEX($AU:$AU,$CK212+5),"")</f>
      </c>
      <c r="BB212">
        <f>IF($CL212&gt;=6,INDEX($AU:$AU,$CK212+6),"")</f>
      </c>
      <c r="BC212">
        <f>IF($CL212&gt;=7,INDEX($AU:$AU,$CK212+7),"")</f>
      </c>
      <c r="BD212">
        <f>IF($CL212&gt;=8,INDEX($AU:$AU,$CK212+8),"")</f>
      </c>
      <c r="BE212">
        <f>IF($CL212&gt;=9,INDEX($AU:$AU,$CK212+9),"")</f>
      </c>
      <c r="BF212">
        <f>IF($CL212&gt;=10,INDEX($AU:$AU,$CK212+10),"")</f>
      </c>
      <c r="BG212">
        <f>IF($CL212&gt;=11,INDEX($AU:$AU,$CK212+11),"")</f>
      </c>
      <c r="BH212">
        <f>IF($CL212&gt;=12,INDEX($AU:$AU,$CK212+12),"")</f>
      </c>
      <c r="BI212">
        <f>IF($CL212&gt;=13,INDEX($AU:$AU,$CK212+13),"")</f>
      </c>
      <c r="BJ212">
        <f>IF($CL212&gt;=14,INDEX($AU:$AU,$CK212+14),"")</f>
      </c>
      <c r="BK212">
        <f>IF($CL212&gt;=15,INDEX($AU:$AU,$CK212+15),"")</f>
      </c>
      <c r="BL212">
        <f>IF($CL212&gt;=16,INDEX($AU:$AU,$CK212+16),"")</f>
      </c>
      <c r="BM212">
        <f>IF($CL212&gt;=17,INDEX($AU:$AU,$CK212+17),"")</f>
      </c>
      <c r="BN212">
        <f>IF($CL212&gt;=18,INDEX($AU:$AU,$CK212+18),"")</f>
      </c>
      <c r="BO212">
        <f>IF($CL212&gt;=19,INDEX($AU:$AU,$CK212+19),"")</f>
      </c>
      <c r="BP212">
        <f>IF($CL212&gt;=20,INDEX($AU:$AU,$CK212+20),"")</f>
      </c>
      <c r="BQ212">
        <f>IF($CL212&gt;=21,INDEX($AU:$AU,$CK212+21),"")</f>
      </c>
      <c r="BR212">
        <f>IF($CL212&gt;=22,INDEX($AU:$AU,$CK212+22),"")</f>
      </c>
      <c r="BS212">
        <f>IF($CL212&gt;=23,INDEX($AU:$AU,$CK212+23),"")</f>
      </c>
      <c r="BT212">
        <f>IF($CL212&gt;=24,INDEX($AU:$AU,$CK212+24),"")</f>
      </c>
      <c r="BU212">
        <f>IF($CL212&gt;=25,INDEX($AU:$AU,$CK212+25),"")</f>
      </c>
      <c r="BV212">
        <f>IF($CL212&gt;=26,INDEX($AU:$AU,$CK212+26),"")</f>
      </c>
      <c r="BW212">
        <f>IF($CL212&gt;=27,INDEX($AU:$AU,$CK212+27),"")</f>
      </c>
      <c r="BX212">
        <f>IF($CL212&gt;=28,INDEX($AU:$AU,$CK212+28),"")</f>
      </c>
      <c r="BY212">
        <f>IF($CL212&gt;=29,INDEX($AU:$AU,$CK212+29),"")</f>
      </c>
      <c r="BZ212">
        <f>IF($CL212&gt;=30,INDEX($AU:$AU,$CK212+30),"")</f>
      </c>
      <c r="CA212">
        <f>IF($CL212&gt;=31,INDEX($AU:$AU,$CK212+31),"")</f>
      </c>
      <c r="CB212">
        <f>IF($CL212&gt;=32,INDEX($AU:$AU,$CK212+32),"")</f>
      </c>
      <c r="CC212">
        <f>IF($CL212&gt;=33,INDEX($AU:$AU,$CK212+33),"")</f>
      </c>
      <c r="CD212">
        <f>IF($CL212&gt;=34,INDEX($AU:$AU,$CK212+34),"")</f>
      </c>
      <c r="CE212">
        <f>IF($CL212&gt;=35,INDEX($AU:$AU,$CK212+35),"")</f>
      </c>
      <c r="CF212">
        <f>IF($CL212&gt;=36,INDEX($AU:$AU,$CK212+36),"")</f>
      </c>
      <c r="CG212">
        <f>IF($CL212&gt;=37,INDEX($AU:$AU,$CK212+37),"")</f>
      </c>
      <c r="CH212">
        <f>IF($CL212&gt;=38,INDEX($AU:$AU,$CK212+38),"")</f>
      </c>
      <c r="CI212">
        <f>IF($CL212&gt;=39,INDEX($AU:$AU,$CK212+39),"")</f>
      </c>
      <c r="CJ212">
        <f>IF($CL212&gt;=40,INDEX($AU:$AU,$CK212+40),"")</f>
      </c>
      <c r="CK212">
        <f>IFERROR(MATCH($AT212,$AU$2:$AU$133,0)+1,0)</f>
      </c>
      <c r="CL212">
        <f>IFERROR(INDEX($AV$2:$AV$133,MATCH($AT212,$AU$2:$AU$133,0)),0)</f>
      </c>
      <c r="CM212">
        <f>IFERROR(LEFT($L212,FIND(" - ",$L212)-1),$L212)</f>
      </c>
      <c r="CN212" t="s">
        <v>221</v>
      </c>
      <c r="CP212">
        <f>IF($DK212&gt;=1,INDEX($CN:$CN,$DJ212+1),"")</f>
      </c>
      <c r="CQ212">
        <f>IF($DK212&gt;=2,INDEX($CN:$CN,$DJ212+2),"")</f>
      </c>
      <c r="CR212">
        <f>IF($DK212&gt;=3,INDEX($CN:$CN,$DJ212+3),"")</f>
      </c>
      <c r="CS212">
        <f>IF($DK212&gt;=4,INDEX($CN:$CN,$DJ212+4),"")</f>
      </c>
      <c r="CT212">
        <f>IF($DK212&gt;=5,INDEX($CN:$CN,$DJ212+5),"")</f>
      </c>
      <c r="CU212">
        <f>IF($DK212&gt;=6,INDEX($CN:$CN,$DJ212+6),"")</f>
      </c>
      <c r="CV212">
        <f>IF($DK212&gt;=7,INDEX($CN:$CN,$DJ212+7),"")</f>
      </c>
      <c r="CW212">
        <f>IF($DK212&gt;=8,INDEX($CN:$CN,$DJ212+8),"")</f>
      </c>
      <c r="CX212">
        <f>IF($DK212&gt;=9,INDEX($CN:$CN,$DJ212+9),"")</f>
      </c>
      <c r="CY212">
        <f>IF($DK212&gt;=10,INDEX($CN:$CN,$DJ212+10),"")</f>
      </c>
      <c r="CZ212">
        <f>IF($DK212&gt;=11,INDEX($CN:$CN,$DJ212+11),"")</f>
      </c>
      <c r="DA212">
        <f>IF($DK212&gt;=12,INDEX($CN:$CN,$DJ212+12),"")</f>
      </c>
      <c r="DB212">
        <f>IF($DK212&gt;=13,INDEX($CN:$CN,$DJ212+13),"")</f>
      </c>
      <c r="DC212">
        <f>IF($DK212&gt;=14,INDEX($CN:$CN,$DJ212+14),"")</f>
      </c>
      <c r="DD212">
        <f>IF($DK212&gt;=15,INDEX($CN:$CN,$DJ212+15),"")</f>
      </c>
      <c r="DE212">
        <f>IF($DK212&gt;=16,INDEX($CN:$CN,$DJ212+16),"")</f>
      </c>
      <c r="DF212">
        <f>IF($DK212&gt;=17,INDEX($CN:$CN,$DJ212+17),"")</f>
      </c>
      <c r="DG212">
        <f>IF($DK212&gt;=18,INDEX($CN:$CN,$DJ212+18),"")</f>
      </c>
      <c r="DH212">
        <f>IF($DK212&gt;=19,INDEX($CN:$CN,$DJ212+19),"")</f>
      </c>
      <c r="DI212">
        <f>IF($DK212&gt;=20,INDEX($CN:$CN,$DJ212+20),"")</f>
      </c>
      <c r="DJ212">
        <f>IFERROR(MATCH($CM212,$CN$2:$CN$1089,0)+1,0)</f>
      </c>
      <c r="DK212">
        <f>IFERROR(INDEX($CO$2:$CO$1089,MATCH($CM212,$CN$2:$CN$1089,0)),0)</f>
      </c>
      <c r="DL212">
        <f>IFERROR(INDEX($AS:$AS,MATCH($O212,$AR:$AR,0))&amp;"","")</f>
      </c>
      <c r="DP212">
        <f>IF($GS212&gt;=1,INDEX($DM:$DM,$GR212+1),"")</f>
      </c>
      <c r="DQ212">
        <f>IF($GS212&gt;=2,INDEX($DM:$DM,$GR212+2),"")</f>
      </c>
      <c r="DR212">
        <f>IF($GS212&gt;=3,INDEX($DM:$DM,$GR212+3),"")</f>
      </c>
      <c r="DS212">
        <f>IF($GS212&gt;=4,INDEX($DM:$DM,$GR212+4),"")</f>
      </c>
      <c r="DT212">
        <f>IF($GS212&gt;=5,INDEX($DM:$DM,$GR212+5),"")</f>
      </c>
      <c r="DU212">
        <f>IF($GS212&gt;=6,INDEX($DM:$DM,$GR212+6),"")</f>
      </c>
      <c r="DV212">
        <f>IF($GS212&gt;=7,INDEX($DM:$DM,$GR212+7),"")</f>
      </c>
      <c r="DW212">
        <f>IF($GS212&gt;=8,INDEX($DM:$DM,$GR212+8),"")</f>
      </c>
      <c r="DX212">
        <f>IF($GS212&gt;=9,INDEX($DM:$DM,$GR212+9),"")</f>
      </c>
      <c r="DY212">
        <f>IF($GS212&gt;=10,INDEX($DM:$DM,$GR212+10),"")</f>
      </c>
      <c r="DZ212">
        <f>IF($GS212&gt;=11,INDEX($DM:$DM,$GR212+11),"")</f>
      </c>
      <c r="EA212">
        <f>IF($GS212&gt;=12,INDEX($DM:$DM,$GR212+12),"")</f>
      </c>
      <c r="EB212">
        <f>IF($GS212&gt;=13,INDEX($DM:$DM,$GR212+13),"")</f>
      </c>
      <c r="EC212">
        <f>IF($GS212&gt;=14,INDEX($DM:$DM,$GR212+14),"")</f>
      </c>
      <c r="ED212">
        <f>IF($GS212&gt;=15,INDEX($DM:$DM,$GR212+15),"")</f>
      </c>
      <c r="EE212">
        <f>IF($GS212&gt;=16,INDEX($DM:$DM,$GR212+16),"")</f>
      </c>
      <c r="EF212">
        <f>IF($GS212&gt;=17,INDEX($DM:$DM,$GR212+17),"")</f>
      </c>
      <c r="EG212">
        <f>IF($GS212&gt;=18,INDEX($DM:$DM,$GR212+18),"")</f>
      </c>
      <c r="EH212">
        <f>IF($GS212&gt;=19,INDEX($DM:$DM,$GR212+19),"")</f>
      </c>
      <c r="EI212">
        <f>IF($GS212&gt;=20,INDEX($DM:$DM,$GR212+20),"")</f>
      </c>
      <c r="EJ212">
        <f>IF($GS212&gt;=21,INDEX($DM:$DM,$GR212+21),"")</f>
      </c>
      <c r="EK212">
        <f>IF($GS212&gt;=22,INDEX($DM:$DM,$GR212+22),"")</f>
      </c>
      <c r="EL212">
        <f>IF($GS212&gt;=23,INDEX($DM:$DM,$GR212+23),"")</f>
      </c>
      <c r="EM212">
        <f>IF($GS212&gt;=24,INDEX($DM:$DM,$GR212+24),"")</f>
      </c>
      <c r="EN212">
        <f>IF($GS212&gt;=25,INDEX($DM:$DM,$GR212+25),"")</f>
      </c>
      <c r="EO212">
        <f>IF($GS212&gt;=26,INDEX($DM:$DM,$GR212+26),"")</f>
      </c>
      <c r="EP212">
        <f>IF($GS212&gt;=27,INDEX($DM:$DM,$GR212+27),"")</f>
      </c>
      <c r="EQ212">
        <f>IF($GS212&gt;=28,INDEX($DM:$DM,$GR212+28),"")</f>
      </c>
      <c r="ER212">
        <f>IF($GS212&gt;=29,INDEX($DM:$DM,$GR212+29),"")</f>
      </c>
      <c r="ES212">
        <f>IF($GS212&gt;=30,INDEX($DM:$DM,$GR212+30),"")</f>
      </c>
      <c r="ET212">
        <f>IF($GS212&gt;=31,INDEX($DM:$DM,$GR212+31),"")</f>
      </c>
      <c r="EU212">
        <f>IF($GS212&gt;=32,INDEX($DM:$DM,$GR212+32),"")</f>
      </c>
      <c r="EV212">
        <f>IF($GS212&gt;=33,INDEX($DM:$DM,$GR212+33),"")</f>
      </c>
      <c r="EW212">
        <f>IF($GS212&gt;=34,INDEX($DM:$DM,$GR212+34),"")</f>
      </c>
      <c r="EX212">
        <f>IF($GS212&gt;=35,INDEX($DM:$DM,$GR212+35),"")</f>
      </c>
      <c r="EY212">
        <f>IF($GS212&gt;=36,INDEX($DM:$DM,$GR212+36),"")</f>
      </c>
      <c r="EZ212">
        <f>IF($GS212&gt;=37,INDEX($DM:$DM,$GR212+37),"")</f>
      </c>
      <c r="FA212">
        <f>IF($GS212&gt;=38,INDEX($DM:$DM,$GR212+38),"")</f>
      </c>
      <c r="FB212">
        <f>IF($GS212&gt;=39,INDEX($DM:$DM,$GR212+39),"")</f>
      </c>
      <c r="FC212">
        <f>IF($GS212&gt;=40,INDEX($DM:$DM,$GR212+40),"")</f>
      </c>
      <c r="FD212">
        <f>IF($GS212&gt;=1,INDEX($DN:$DN,$GR212+1),"")</f>
      </c>
      <c r="FE212">
        <f>IF($GS212&gt;=2,INDEX($DN:$DN,$GR212+2),"")</f>
      </c>
      <c r="FF212">
        <f>IF($GS212&gt;=3,INDEX($DN:$DN,$GR212+3),"")</f>
      </c>
      <c r="FG212">
        <f>IF($GS212&gt;=4,INDEX($DN:$DN,$GR212+4),"")</f>
      </c>
      <c r="FH212">
        <f>IF($GS212&gt;=5,INDEX($DN:$DN,$GR212+5),"")</f>
      </c>
      <c r="FI212">
        <f>IF($GS212&gt;=6,INDEX($DN:$DN,$GR212+6),"")</f>
      </c>
      <c r="FJ212">
        <f>IF($GS212&gt;=7,INDEX($DN:$DN,$GR212+7),"")</f>
      </c>
      <c r="FK212">
        <f>IF($GS212&gt;=8,INDEX($DN:$DN,$GR212+8),"")</f>
      </c>
      <c r="FL212">
        <f>IF($GS212&gt;=9,INDEX($DN:$DN,$GR212+9),"")</f>
      </c>
      <c r="FM212">
        <f>IF($GS212&gt;=10,INDEX($DN:$DN,$GR212+10),"")</f>
      </c>
      <c r="FN212">
        <f>IF($GS212&gt;=11,INDEX($DN:$DN,$GR212+11),"")</f>
      </c>
      <c r="FO212">
        <f>IF($GS212&gt;=12,INDEX($DN:$DN,$GR212+12),"")</f>
      </c>
      <c r="FP212">
        <f>IF($GS212&gt;=13,INDEX($DN:$DN,$GR212+13),"")</f>
      </c>
      <c r="FQ212">
        <f>IF($GS212&gt;=14,INDEX($DN:$DN,$GR212+14),"")</f>
      </c>
      <c r="FR212">
        <f>IF($GS212&gt;=15,INDEX($DN:$DN,$GR212+15),"")</f>
      </c>
      <c r="FS212">
        <f>IF($GS212&gt;=16,INDEX($DN:$DN,$GR212+16),"")</f>
      </c>
      <c r="FT212">
        <f>IF($GS212&gt;=17,INDEX($DN:$DN,$GR212+17),"")</f>
      </c>
      <c r="FU212">
        <f>IF($GS212&gt;=18,INDEX($DN:$DN,$GR212+18),"")</f>
      </c>
      <c r="FV212">
        <f>IF($GS212&gt;=19,INDEX($DN:$DN,$GR212+19),"")</f>
      </c>
      <c r="FW212">
        <f>IF($GS212&gt;=20,INDEX($DN:$DN,$GR212+20),"")</f>
      </c>
      <c r="FX212">
        <f>IF($GS212&gt;=21,INDEX($DN:$DN,$GR212+21),"")</f>
      </c>
      <c r="FY212">
        <f>IF($GS212&gt;=22,INDEX($DN:$DN,$GR212+22),"")</f>
      </c>
      <c r="FZ212">
        <f>IF($GS212&gt;=23,INDEX($DN:$DN,$GR212+23),"")</f>
      </c>
      <c r="GA212">
        <f>IF($GS212&gt;=24,INDEX($DN:$DN,$GR212+24),"")</f>
      </c>
      <c r="GB212">
        <f>IF($GS212&gt;=25,INDEX($DN:$DN,$GR212+25),"")</f>
      </c>
      <c r="GC212">
        <f>IF($GS212&gt;=26,INDEX($DN:$DN,$GR212+26),"")</f>
      </c>
      <c r="GD212">
        <f>IF($GS212&gt;=27,INDEX($DN:$DN,$GR212+27),"")</f>
      </c>
      <c r="GE212">
        <f>IF($GS212&gt;=28,INDEX($DN:$DN,$GR212+28),"")</f>
      </c>
      <c r="GF212">
        <f>IF($GS212&gt;=29,INDEX($DN:$DN,$GR212+29),"")</f>
      </c>
      <c r="GG212">
        <f>IF($GS212&gt;=30,INDEX($DN:$DN,$GR212+30),"")</f>
      </c>
      <c r="GH212">
        <f>IF($GS212&gt;=31,INDEX($DN:$DN,$GR212+31),"")</f>
      </c>
      <c r="GI212">
        <f>IF($GS212&gt;=32,INDEX($DN:$DN,$GR212+32),"")</f>
      </c>
      <c r="GJ212">
        <f>IF($GS212&gt;=33,INDEX($DN:$DN,$GR212+33),"")</f>
      </c>
      <c r="GK212">
        <f>IF($GS212&gt;=34,INDEX($DN:$DN,$GR212+34),"")</f>
      </c>
      <c r="GL212">
        <f>IF($GS212&gt;=35,INDEX($DN:$DN,$GR212+35),"")</f>
      </c>
      <c r="GM212">
        <f>IF($GS212&gt;=36,INDEX($DN:$DN,$GR212+36),"")</f>
      </c>
      <c r="GN212">
        <f>IF($GS212&gt;=37,INDEX($DN:$DN,$GR212+37),"")</f>
      </c>
      <c r="GO212">
        <f>IF($GS212&gt;=38,INDEX($DN:$DN,$GR212+38),"")</f>
      </c>
      <c r="GP212">
        <f>IF($GS212&gt;=39,INDEX($DN:$DN,$GR212+39),"")</f>
      </c>
      <c r="GQ212">
        <f>IF($GS212&gt;=40,INDEX($DN:$DN,$GR212+40),"")</f>
      </c>
      <c r="GR212">
        <f>IFERROR(MATCH($DL212,$DM$2:$DM$148,0)+1,0)</f>
      </c>
      <c r="GS212">
        <f>IFERROR(INDEX($DO$2:$DO$148,MATCH($DL212,$DM$2:$DM$148,0)),0)</f>
      </c>
      <c r="GT212">
        <f>IFERROR(MATCH($Z212,$DP$212:$FC$212,0),0)</f>
      </c>
      <c r="GU212">
        <f>IF($GT212&gt;0,INDEX($FD$212:$GQ$212,$GT212),"")</f>
      </c>
      <c r="GV212" t="s">
        <v>434</v>
      </c>
      <c r="GX212">
        <f>IF($JG212&gt;=1,INDEX($GV:$GV,$JF212+1),"")</f>
      </c>
      <c r="GY212">
        <f>IF($JG212&gt;=2,INDEX($GV:$GV,$JF212+2),"")</f>
      </c>
      <c r="GZ212">
        <f>IF($JG212&gt;=3,INDEX($GV:$GV,$JF212+3),"")</f>
      </c>
      <c r="HA212">
        <f>IF($JG212&gt;=4,INDEX($GV:$GV,$JF212+4),"")</f>
      </c>
      <c r="HB212">
        <f>IF($JG212&gt;=5,INDEX($GV:$GV,$JF212+5),"")</f>
      </c>
      <c r="HC212">
        <f>IF($JG212&gt;=6,INDEX($GV:$GV,$JF212+6),"")</f>
      </c>
      <c r="HD212">
        <f>IF($JG212&gt;=7,INDEX($GV:$GV,$JF212+7),"")</f>
      </c>
      <c r="HE212">
        <f>IF($JG212&gt;=8,INDEX($GV:$GV,$JF212+8),"")</f>
      </c>
      <c r="HF212">
        <f>IF($JG212&gt;=9,INDEX($GV:$GV,$JF212+9),"")</f>
      </c>
      <c r="HG212">
        <f>IF($JG212&gt;=10,INDEX($GV:$GV,$JF212+10),"")</f>
      </c>
      <c r="HH212">
        <f>IF($JG212&gt;=11,INDEX($GV:$GV,$JF212+11),"")</f>
      </c>
      <c r="HI212">
        <f>IF($JG212&gt;=12,INDEX($GV:$GV,$JF212+12),"")</f>
      </c>
      <c r="HJ212">
        <f>IF($JG212&gt;=13,INDEX($GV:$GV,$JF212+13),"")</f>
      </c>
      <c r="HK212">
        <f>IF($JG212&gt;=14,INDEX($GV:$GV,$JF212+14),"")</f>
      </c>
      <c r="HL212">
        <f>IF($JG212&gt;=15,INDEX($GV:$GV,$JF212+15),"")</f>
      </c>
      <c r="HM212">
        <f>IF($JG212&gt;=16,INDEX($GV:$GV,$JF212+16),"")</f>
      </c>
      <c r="HN212">
        <f>IF($JG212&gt;=17,INDEX($GV:$GV,$JF212+17),"")</f>
      </c>
      <c r="HO212">
        <f>IF($JG212&gt;=18,INDEX($GV:$GV,$JF212+18),"")</f>
      </c>
      <c r="HP212">
        <f>IF($JG212&gt;=19,INDEX($GV:$GV,$JF212+19),"")</f>
      </c>
      <c r="HQ212">
        <f>IF($JG212&gt;=20,INDEX($GV:$GV,$JF212+20),"")</f>
      </c>
      <c r="HR212">
        <f>IF($JG212&gt;=21,INDEX($GV:$GV,$JF212+21),"")</f>
      </c>
      <c r="HS212">
        <f>IF($JG212&gt;=22,INDEX($GV:$GV,$JF212+22),"")</f>
      </c>
      <c r="HT212">
        <f>IF($JG212&gt;=23,INDEX($GV:$GV,$JF212+23),"")</f>
      </c>
      <c r="HU212">
        <f>IF($JG212&gt;=24,INDEX($GV:$GV,$JF212+24),"")</f>
      </c>
      <c r="HV212">
        <f>IF($JG212&gt;=25,INDEX($GV:$GV,$JF212+25),"")</f>
      </c>
      <c r="HW212">
        <f>IF($JG212&gt;=26,INDEX($GV:$GV,$JF212+26),"")</f>
      </c>
      <c r="HX212">
        <f>IF($JG212&gt;=27,INDEX($GV:$GV,$JF212+27),"")</f>
      </c>
      <c r="HY212">
        <f>IF($JG212&gt;=28,INDEX($GV:$GV,$JF212+28),"")</f>
      </c>
      <c r="HZ212">
        <f>IF($JG212&gt;=29,INDEX($GV:$GV,$JF212+29),"")</f>
      </c>
      <c r="IA212">
        <f>IF($JG212&gt;=30,INDEX($GV:$GV,$JF212+30),"")</f>
      </c>
      <c r="IB212">
        <f>IF($JG212&gt;=31,INDEX($GV:$GV,$JF212+31),"")</f>
      </c>
      <c r="IC212">
        <f>IF($JG212&gt;=32,INDEX($GV:$GV,$JF212+32),"")</f>
      </c>
      <c r="ID212">
        <f>IF($JG212&gt;=33,INDEX($GV:$GV,$JF212+33),"")</f>
      </c>
      <c r="IE212">
        <f>IF($JG212&gt;=34,INDEX($GV:$GV,$JF212+34),"")</f>
      </c>
      <c r="IF212">
        <f>IF($JG212&gt;=35,INDEX($GV:$GV,$JF212+35),"")</f>
      </c>
      <c r="IG212">
        <f>IF($JG212&gt;=36,INDEX($GV:$GV,$JF212+36),"")</f>
      </c>
      <c r="IH212">
        <f>IF($JG212&gt;=37,INDEX($GV:$GV,$JF212+37),"")</f>
      </c>
      <c r="II212">
        <f>IF($JG212&gt;=38,INDEX($GV:$GV,$JF212+38),"")</f>
      </c>
      <c r="IJ212">
        <f>IF($JG212&gt;=39,INDEX($GV:$GV,$JF212+39),"")</f>
      </c>
      <c r="IK212">
        <f>IF($JG212&gt;=40,INDEX($GV:$GV,$JF212+40),"")</f>
      </c>
      <c r="IL212">
        <f>IF($JG212&gt;=41,INDEX($GV:$GV,$JF212+41),"")</f>
      </c>
      <c r="IM212">
        <f>IF($JG212&gt;=42,INDEX($GV:$GV,$JF212+42),"")</f>
      </c>
      <c r="IN212">
        <f>IF($JG212&gt;=43,INDEX($GV:$GV,$JF212+43),"")</f>
      </c>
      <c r="IO212">
        <f>IF($JG212&gt;=44,INDEX($GV:$GV,$JF212+44),"")</f>
      </c>
      <c r="IP212">
        <f>IF($JG212&gt;=45,INDEX($GV:$GV,$JF212+45),"")</f>
      </c>
      <c r="IQ212">
        <f>IF($JG212&gt;=46,INDEX($GV:$GV,$JF212+46),"")</f>
      </c>
      <c r="IR212">
        <f>IF($JG212&gt;=47,INDEX($GV:$GV,$JF212+47),"")</f>
      </c>
      <c r="IS212">
        <f>IF($JG212&gt;=48,INDEX($GV:$GV,$JF212+48),"")</f>
      </c>
      <c r="IT212">
        <f>IF($JG212&gt;=49,INDEX($GV:$GV,$JF212+49),"")</f>
      </c>
      <c r="IU212">
        <f>IF($JG212&gt;=50,INDEX($GV:$GV,$JF212+50),"")</f>
      </c>
      <c r="IV212">
        <f>IF($JG212&gt;=51,INDEX($GV:$GV,$JF212+51),"")</f>
      </c>
      <c r="IW212">
        <f>IF($JG212&gt;=52,INDEX($GV:$GV,$JF212+52),"")</f>
      </c>
      <c r="IX212">
        <f>IF($JG212&gt;=53,INDEX($GV:$GV,$JF212+53),"")</f>
      </c>
      <c r="IY212">
        <f>IF($JG212&gt;=54,INDEX($GV:$GV,$JF212+54),"")</f>
      </c>
      <c r="IZ212">
        <f>IF($JG212&gt;=55,INDEX($GV:$GV,$JF212+55),"")</f>
      </c>
      <c r="JA212">
        <f>IF($JG212&gt;=56,INDEX($GV:$GV,$JF212+56),"")</f>
      </c>
      <c r="JB212">
        <f>IF($JG212&gt;=57,INDEX($GV:$GV,$JF212+57),"")</f>
      </c>
      <c r="JC212">
        <f>IF($JG212&gt;=58,INDEX($GV:$GV,$JF212+58),"")</f>
      </c>
      <c r="JD212">
        <f>IF($JG212&gt;=59,INDEX($GV:$GV,$JF212+59),"")</f>
      </c>
      <c r="JE212">
        <f>IF($JG212&gt;=60,INDEX($GV:$GV,$JF212+60),"")</f>
      </c>
      <c r="JF212">
        <f>IFERROR(MATCH($GU212,$GV$2:$GV$322,0)+1,0)</f>
      </c>
      <c r="JG212">
        <f>IFERROR(INDEX($GW$2:$GW$322,MATCH($GU212,$GV$2:$GV$322,0)),0)</f>
      </c>
      <c r="JH212" t="s">
        <v>44</v>
      </c>
      <c r="JI212" t="s">
        <v>44</v>
      </c>
    </row>
    <row r="213" spans="1:269" x14ac:dyDescent="0.25">
      <c r="R213">
        <f>IF(OR($U213="",$Q213=""),"",IFERROR($U213/$Q213,0))</f>
      </c>
      <c r="S213">
        <f>IF($U213="","",
SUM($T213,$V213,$AA213,$W213,$Y213)*
(1-IF($AB213="",0,VALUE($AB213)/100)))</f>
      </c>
      <c r="T213">
        <f>IF($U213="","",$U213)</f>
      </c>
      <c r="V213">
        <f>IF($U213="","",
IF($O213="","",
IF(ISNUMBER(SEARCH("exempt",LOWER($O213))),0,
$U213*(VALUE(SUBSTITUTE($O213,"%",""))/100))))</f>
      </c>
      <c r="AC213">
        <f>IFERROR(IF(FIND(" - ",$K213)&gt;0,MID($K213,FIND(" - ",$K213)+3,LEN($K213)),""),"")</f>
      </c>
      <c r="AL213" t="s">
        <v>945</v>
      </c>
      <c r="AQ213" t="s">
        <v>946</v>
      </c>
      <c r="AT213">
        <f>IFERROR(LEFT($K213,FIND(" - ",$K213)-1),$K213)</f>
      </c>
      <c r="AW213">
        <f>IF($CL213&gt;=1,INDEX($AU:$AU,$CK213+1),"")</f>
      </c>
      <c r="AX213">
        <f>IF($CL213&gt;=2,INDEX($AU:$AU,$CK213+2),"")</f>
      </c>
      <c r="AY213">
        <f>IF($CL213&gt;=3,INDEX($AU:$AU,$CK213+3),"")</f>
      </c>
      <c r="AZ213">
        <f>IF($CL213&gt;=4,INDEX($AU:$AU,$CK213+4),"")</f>
      </c>
      <c r="BA213">
        <f>IF($CL213&gt;=5,INDEX($AU:$AU,$CK213+5),"")</f>
      </c>
      <c r="BB213">
        <f>IF($CL213&gt;=6,INDEX($AU:$AU,$CK213+6),"")</f>
      </c>
      <c r="BC213">
        <f>IF($CL213&gt;=7,INDEX($AU:$AU,$CK213+7),"")</f>
      </c>
      <c r="BD213">
        <f>IF($CL213&gt;=8,INDEX($AU:$AU,$CK213+8),"")</f>
      </c>
      <c r="BE213">
        <f>IF($CL213&gt;=9,INDEX($AU:$AU,$CK213+9),"")</f>
      </c>
      <c r="BF213">
        <f>IF($CL213&gt;=10,INDEX($AU:$AU,$CK213+10),"")</f>
      </c>
      <c r="BG213">
        <f>IF($CL213&gt;=11,INDEX($AU:$AU,$CK213+11),"")</f>
      </c>
      <c r="BH213">
        <f>IF($CL213&gt;=12,INDEX($AU:$AU,$CK213+12),"")</f>
      </c>
      <c r="BI213">
        <f>IF($CL213&gt;=13,INDEX($AU:$AU,$CK213+13),"")</f>
      </c>
      <c r="BJ213">
        <f>IF($CL213&gt;=14,INDEX($AU:$AU,$CK213+14),"")</f>
      </c>
      <c r="BK213">
        <f>IF($CL213&gt;=15,INDEX($AU:$AU,$CK213+15),"")</f>
      </c>
      <c r="BL213">
        <f>IF($CL213&gt;=16,INDEX($AU:$AU,$CK213+16),"")</f>
      </c>
      <c r="BM213">
        <f>IF($CL213&gt;=17,INDEX($AU:$AU,$CK213+17),"")</f>
      </c>
      <c r="BN213">
        <f>IF($CL213&gt;=18,INDEX($AU:$AU,$CK213+18),"")</f>
      </c>
      <c r="BO213">
        <f>IF($CL213&gt;=19,INDEX($AU:$AU,$CK213+19),"")</f>
      </c>
      <c r="BP213">
        <f>IF($CL213&gt;=20,INDEX($AU:$AU,$CK213+20),"")</f>
      </c>
      <c r="BQ213">
        <f>IF($CL213&gt;=21,INDEX($AU:$AU,$CK213+21),"")</f>
      </c>
      <c r="BR213">
        <f>IF($CL213&gt;=22,INDEX($AU:$AU,$CK213+22),"")</f>
      </c>
      <c r="BS213">
        <f>IF($CL213&gt;=23,INDEX($AU:$AU,$CK213+23),"")</f>
      </c>
      <c r="BT213">
        <f>IF($CL213&gt;=24,INDEX($AU:$AU,$CK213+24),"")</f>
      </c>
      <c r="BU213">
        <f>IF($CL213&gt;=25,INDEX($AU:$AU,$CK213+25),"")</f>
      </c>
      <c r="BV213">
        <f>IF($CL213&gt;=26,INDEX($AU:$AU,$CK213+26),"")</f>
      </c>
      <c r="BW213">
        <f>IF($CL213&gt;=27,INDEX($AU:$AU,$CK213+27),"")</f>
      </c>
      <c r="BX213">
        <f>IF($CL213&gt;=28,INDEX($AU:$AU,$CK213+28),"")</f>
      </c>
      <c r="BY213">
        <f>IF($CL213&gt;=29,INDEX($AU:$AU,$CK213+29),"")</f>
      </c>
      <c r="BZ213">
        <f>IF($CL213&gt;=30,INDEX($AU:$AU,$CK213+30),"")</f>
      </c>
      <c r="CA213">
        <f>IF($CL213&gt;=31,INDEX($AU:$AU,$CK213+31),"")</f>
      </c>
      <c r="CB213">
        <f>IF($CL213&gt;=32,INDEX($AU:$AU,$CK213+32),"")</f>
      </c>
      <c r="CC213">
        <f>IF($CL213&gt;=33,INDEX($AU:$AU,$CK213+33),"")</f>
      </c>
      <c r="CD213">
        <f>IF($CL213&gt;=34,INDEX($AU:$AU,$CK213+34),"")</f>
      </c>
      <c r="CE213">
        <f>IF($CL213&gt;=35,INDEX($AU:$AU,$CK213+35),"")</f>
      </c>
      <c r="CF213">
        <f>IF($CL213&gt;=36,INDEX($AU:$AU,$CK213+36),"")</f>
      </c>
      <c r="CG213">
        <f>IF($CL213&gt;=37,INDEX($AU:$AU,$CK213+37),"")</f>
      </c>
      <c r="CH213">
        <f>IF($CL213&gt;=38,INDEX($AU:$AU,$CK213+38),"")</f>
      </c>
      <c r="CI213">
        <f>IF($CL213&gt;=39,INDEX($AU:$AU,$CK213+39),"")</f>
      </c>
      <c r="CJ213">
        <f>IF($CL213&gt;=40,INDEX($AU:$AU,$CK213+40),"")</f>
      </c>
      <c r="CK213">
        <f>IFERROR(MATCH($AT213,$AU$2:$AU$133,0)+1,0)</f>
      </c>
      <c r="CL213">
        <f>IFERROR(INDEX($AV$2:$AV$133,MATCH($AT213,$AU$2:$AU$133,0)),0)</f>
      </c>
      <c r="CM213">
        <f>IFERROR(LEFT($L213,FIND(" - ",$L213)-1),$L213)</f>
      </c>
      <c r="CN213" t="s">
        <v>947</v>
      </c>
      <c r="CO213">
        <v>1</v>
      </c>
      <c r="CP213">
        <f>IF($DK213&gt;=1,INDEX($CN:$CN,$DJ213+1),"")</f>
      </c>
      <c r="CQ213">
        <f>IF($DK213&gt;=2,INDEX($CN:$CN,$DJ213+2),"")</f>
      </c>
      <c r="CR213">
        <f>IF($DK213&gt;=3,INDEX($CN:$CN,$DJ213+3),"")</f>
      </c>
      <c r="CS213">
        <f>IF($DK213&gt;=4,INDEX($CN:$CN,$DJ213+4),"")</f>
      </c>
      <c r="CT213">
        <f>IF($DK213&gt;=5,INDEX($CN:$CN,$DJ213+5),"")</f>
      </c>
      <c r="CU213">
        <f>IF($DK213&gt;=6,INDEX($CN:$CN,$DJ213+6),"")</f>
      </c>
      <c r="CV213">
        <f>IF($DK213&gt;=7,INDEX($CN:$CN,$DJ213+7),"")</f>
      </c>
      <c r="CW213">
        <f>IF($DK213&gt;=8,INDEX($CN:$CN,$DJ213+8),"")</f>
      </c>
      <c r="CX213">
        <f>IF($DK213&gt;=9,INDEX($CN:$CN,$DJ213+9),"")</f>
      </c>
      <c r="CY213">
        <f>IF($DK213&gt;=10,INDEX($CN:$CN,$DJ213+10),"")</f>
      </c>
      <c r="CZ213">
        <f>IF($DK213&gt;=11,INDEX($CN:$CN,$DJ213+11),"")</f>
      </c>
      <c r="DA213">
        <f>IF($DK213&gt;=12,INDEX($CN:$CN,$DJ213+12),"")</f>
      </c>
      <c r="DB213">
        <f>IF($DK213&gt;=13,INDEX($CN:$CN,$DJ213+13),"")</f>
      </c>
      <c r="DC213">
        <f>IF($DK213&gt;=14,INDEX($CN:$CN,$DJ213+14),"")</f>
      </c>
      <c r="DD213">
        <f>IF($DK213&gt;=15,INDEX($CN:$CN,$DJ213+15),"")</f>
      </c>
      <c r="DE213">
        <f>IF($DK213&gt;=16,INDEX($CN:$CN,$DJ213+16),"")</f>
      </c>
      <c r="DF213">
        <f>IF($DK213&gt;=17,INDEX($CN:$CN,$DJ213+17),"")</f>
      </c>
      <c r="DG213">
        <f>IF($DK213&gt;=18,INDEX($CN:$CN,$DJ213+18),"")</f>
      </c>
      <c r="DH213">
        <f>IF($DK213&gt;=19,INDEX($CN:$CN,$DJ213+19),"")</f>
      </c>
      <c r="DI213">
        <f>IF($DK213&gt;=20,INDEX($CN:$CN,$DJ213+20),"")</f>
      </c>
      <c r="DJ213">
        <f>IFERROR(MATCH($CM213,$CN$2:$CN$1089,0)+1,0)</f>
      </c>
      <c r="DK213">
        <f>IFERROR(INDEX($CO$2:$CO$1089,MATCH($CM213,$CN$2:$CN$1089,0)),0)</f>
      </c>
      <c r="DL213">
        <f>IFERROR(INDEX($AS:$AS,MATCH($O213,$AR:$AR,0))&amp;"","")</f>
      </c>
      <c r="DP213">
        <f>IF($GS213&gt;=1,INDEX($DM:$DM,$GR213+1),"")</f>
      </c>
      <c r="DQ213">
        <f>IF($GS213&gt;=2,INDEX($DM:$DM,$GR213+2),"")</f>
      </c>
      <c r="DR213">
        <f>IF($GS213&gt;=3,INDEX($DM:$DM,$GR213+3),"")</f>
      </c>
      <c r="DS213">
        <f>IF($GS213&gt;=4,INDEX($DM:$DM,$GR213+4),"")</f>
      </c>
      <c r="DT213">
        <f>IF($GS213&gt;=5,INDEX($DM:$DM,$GR213+5),"")</f>
      </c>
      <c r="DU213">
        <f>IF($GS213&gt;=6,INDEX($DM:$DM,$GR213+6),"")</f>
      </c>
      <c r="DV213">
        <f>IF($GS213&gt;=7,INDEX($DM:$DM,$GR213+7),"")</f>
      </c>
      <c r="DW213">
        <f>IF($GS213&gt;=8,INDEX($DM:$DM,$GR213+8),"")</f>
      </c>
      <c r="DX213">
        <f>IF($GS213&gt;=9,INDEX($DM:$DM,$GR213+9),"")</f>
      </c>
      <c r="DY213">
        <f>IF($GS213&gt;=10,INDEX($DM:$DM,$GR213+10),"")</f>
      </c>
      <c r="DZ213">
        <f>IF($GS213&gt;=11,INDEX($DM:$DM,$GR213+11),"")</f>
      </c>
      <c r="EA213">
        <f>IF($GS213&gt;=12,INDEX($DM:$DM,$GR213+12),"")</f>
      </c>
      <c r="EB213">
        <f>IF($GS213&gt;=13,INDEX($DM:$DM,$GR213+13),"")</f>
      </c>
      <c r="EC213">
        <f>IF($GS213&gt;=14,INDEX($DM:$DM,$GR213+14),"")</f>
      </c>
      <c r="ED213">
        <f>IF($GS213&gt;=15,INDEX($DM:$DM,$GR213+15),"")</f>
      </c>
      <c r="EE213">
        <f>IF($GS213&gt;=16,INDEX($DM:$DM,$GR213+16),"")</f>
      </c>
      <c r="EF213">
        <f>IF($GS213&gt;=17,INDEX($DM:$DM,$GR213+17),"")</f>
      </c>
      <c r="EG213">
        <f>IF($GS213&gt;=18,INDEX($DM:$DM,$GR213+18),"")</f>
      </c>
      <c r="EH213">
        <f>IF($GS213&gt;=19,INDEX($DM:$DM,$GR213+19),"")</f>
      </c>
      <c r="EI213">
        <f>IF($GS213&gt;=20,INDEX($DM:$DM,$GR213+20),"")</f>
      </c>
      <c r="EJ213">
        <f>IF($GS213&gt;=21,INDEX($DM:$DM,$GR213+21),"")</f>
      </c>
      <c r="EK213">
        <f>IF($GS213&gt;=22,INDEX($DM:$DM,$GR213+22),"")</f>
      </c>
      <c r="EL213">
        <f>IF($GS213&gt;=23,INDEX($DM:$DM,$GR213+23),"")</f>
      </c>
      <c r="EM213">
        <f>IF($GS213&gt;=24,INDEX($DM:$DM,$GR213+24),"")</f>
      </c>
      <c r="EN213">
        <f>IF($GS213&gt;=25,INDEX($DM:$DM,$GR213+25),"")</f>
      </c>
      <c r="EO213">
        <f>IF($GS213&gt;=26,INDEX($DM:$DM,$GR213+26),"")</f>
      </c>
      <c r="EP213">
        <f>IF($GS213&gt;=27,INDEX($DM:$DM,$GR213+27),"")</f>
      </c>
      <c r="EQ213">
        <f>IF($GS213&gt;=28,INDEX($DM:$DM,$GR213+28),"")</f>
      </c>
      <c r="ER213">
        <f>IF($GS213&gt;=29,INDEX($DM:$DM,$GR213+29),"")</f>
      </c>
      <c r="ES213">
        <f>IF($GS213&gt;=30,INDEX($DM:$DM,$GR213+30),"")</f>
      </c>
      <c r="ET213">
        <f>IF($GS213&gt;=31,INDEX($DM:$DM,$GR213+31),"")</f>
      </c>
      <c r="EU213">
        <f>IF($GS213&gt;=32,INDEX($DM:$DM,$GR213+32),"")</f>
      </c>
      <c r="EV213">
        <f>IF($GS213&gt;=33,INDEX($DM:$DM,$GR213+33),"")</f>
      </c>
      <c r="EW213">
        <f>IF($GS213&gt;=34,INDEX($DM:$DM,$GR213+34),"")</f>
      </c>
      <c r="EX213">
        <f>IF($GS213&gt;=35,INDEX($DM:$DM,$GR213+35),"")</f>
      </c>
      <c r="EY213">
        <f>IF($GS213&gt;=36,INDEX($DM:$DM,$GR213+36),"")</f>
      </c>
      <c r="EZ213">
        <f>IF($GS213&gt;=37,INDEX($DM:$DM,$GR213+37),"")</f>
      </c>
      <c r="FA213">
        <f>IF($GS213&gt;=38,INDEX($DM:$DM,$GR213+38),"")</f>
      </c>
      <c r="FB213">
        <f>IF($GS213&gt;=39,INDEX($DM:$DM,$GR213+39),"")</f>
      </c>
      <c r="FC213">
        <f>IF($GS213&gt;=40,INDEX($DM:$DM,$GR213+40),"")</f>
      </c>
      <c r="FD213">
        <f>IF($GS213&gt;=1,INDEX($DN:$DN,$GR213+1),"")</f>
      </c>
      <c r="FE213">
        <f>IF($GS213&gt;=2,INDEX($DN:$DN,$GR213+2),"")</f>
      </c>
      <c r="FF213">
        <f>IF($GS213&gt;=3,INDEX($DN:$DN,$GR213+3),"")</f>
      </c>
      <c r="FG213">
        <f>IF($GS213&gt;=4,INDEX($DN:$DN,$GR213+4),"")</f>
      </c>
      <c r="FH213">
        <f>IF($GS213&gt;=5,INDEX($DN:$DN,$GR213+5),"")</f>
      </c>
      <c r="FI213">
        <f>IF($GS213&gt;=6,INDEX($DN:$DN,$GR213+6),"")</f>
      </c>
      <c r="FJ213">
        <f>IF($GS213&gt;=7,INDEX($DN:$DN,$GR213+7),"")</f>
      </c>
      <c r="FK213">
        <f>IF($GS213&gt;=8,INDEX($DN:$DN,$GR213+8),"")</f>
      </c>
      <c r="FL213">
        <f>IF($GS213&gt;=9,INDEX($DN:$DN,$GR213+9),"")</f>
      </c>
      <c r="FM213">
        <f>IF($GS213&gt;=10,INDEX($DN:$DN,$GR213+10),"")</f>
      </c>
      <c r="FN213">
        <f>IF($GS213&gt;=11,INDEX($DN:$DN,$GR213+11),"")</f>
      </c>
      <c r="FO213">
        <f>IF($GS213&gt;=12,INDEX($DN:$DN,$GR213+12),"")</f>
      </c>
      <c r="FP213">
        <f>IF($GS213&gt;=13,INDEX($DN:$DN,$GR213+13),"")</f>
      </c>
      <c r="FQ213">
        <f>IF($GS213&gt;=14,INDEX($DN:$DN,$GR213+14),"")</f>
      </c>
      <c r="FR213">
        <f>IF($GS213&gt;=15,INDEX($DN:$DN,$GR213+15),"")</f>
      </c>
      <c r="FS213">
        <f>IF($GS213&gt;=16,INDEX($DN:$DN,$GR213+16),"")</f>
      </c>
      <c r="FT213">
        <f>IF($GS213&gt;=17,INDEX($DN:$DN,$GR213+17),"")</f>
      </c>
      <c r="FU213">
        <f>IF($GS213&gt;=18,INDEX($DN:$DN,$GR213+18),"")</f>
      </c>
      <c r="FV213">
        <f>IF($GS213&gt;=19,INDEX($DN:$DN,$GR213+19),"")</f>
      </c>
      <c r="FW213">
        <f>IF($GS213&gt;=20,INDEX($DN:$DN,$GR213+20),"")</f>
      </c>
      <c r="FX213">
        <f>IF($GS213&gt;=21,INDEX($DN:$DN,$GR213+21),"")</f>
      </c>
      <c r="FY213">
        <f>IF($GS213&gt;=22,INDEX($DN:$DN,$GR213+22),"")</f>
      </c>
      <c r="FZ213">
        <f>IF($GS213&gt;=23,INDEX($DN:$DN,$GR213+23),"")</f>
      </c>
      <c r="GA213">
        <f>IF($GS213&gt;=24,INDEX($DN:$DN,$GR213+24),"")</f>
      </c>
      <c r="GB213">
        <f>IF($GS213&gt;=25,INDEX($DN:$DN,$GR213+25),"")</f>
      </c>
      <c r="GC213">
        <f>IF($GS213&gt;=26,INDEX($DN:$DN,$GR213+26),"")</f>
      </c>
      <c r="GD213">
        <f>IF($GS213&gt;=27,INDEX($DN:$DN,$GR213+27),"")</f>
      </c>
      <c r="GE213">
        <f>IF($GS213&gt;=28,INDEX($DN:$DN,$GR213+28),"")</f>
      </c>
      <c r="GF213">
        <f>IF($GS213&gt;=29,INDEX($DN:$DN,$GR213+29),"")</f>
      </c>
      <c r="GG213">
        <f>IF($GS213&gt;=30,INDEX($DN:$DN,$GR213+30),"")</f>
      </c>
      <c r="GH213">
        <f>IF($GS213&gt;=31,INDEX($DN:$DN,$GR213+31),"")</f>
      </c>
      <c r="GI213">
        <f>IF($GS213&gt;=32,INDEX($DN:$DN,$GR213+32),"")</f>
      </c>
      <c r="GJ213">
        <f>IF($GS213&gt;=33,INDEX($DN:$DN,$GR213+33),"")</f>
      </c>
      <c r="GK213">
        <f>IF($GS213&gt;=34,INDEX($DN:$DN,$GR213+34),"")</f>
      </c>
      <c r="GL213">
        <f>IF($GS213&gt;=35,INDEX($DN:$DN,$GR213+35),"")</f>
      </c>
      <c r="GM213">
        <f>IF($GS213&gt;=36,INDEX($DN:$DN,$GR213+36),"")</f>
      </c>
      <c r="GN213">
        <f>IF($GS213&gt;=37,INDEX($DN:$DN,$GR213+37),"")</f>
      </c>
      <c r="GO213">
        <f>IF($GS213&gt;=38,INDEX($DN:$DN,$GR213+38),"")</f>
      </c>
      <c r="GP213">
        <f>IF($GS213&gt;=39,INDEX($DN:$DN,$GR213+39),"")</f>
      </c>
      <c r="GQ213">
        <f>IF($GS213&gt;=40,INDEX($DN:$DN,$GR213+40),"")</f>
      </c>
      <c r="GR213">
        <f>IFERROR(MATCH($DL213,$DM$2:$DM$148,0)+1,0)</f>
      </c>
      <c r="GS213">
        <f>IFERROR(INDEX($DO$2:$DO$148,MATCH($DL213,$DM$2:$DM$148,0)),0)</f>
      </c>
      <c r="GT213">
        <f>IFERROR(MATCH($Z213,$DP$213:$FC$213,0),0)</f>
      </c>
      <c r="GU213">
        <f>IF($GT213&gt;0,INDEX($FD$213:$GQ$213,$GT213),"")</f>
      </c>
      <c r="GV213" t="s">
        <v>438</v>
      </c>
      <c r="GX213">
        <f>IF($JG213&gt;=1,INDEX($GV:$GV,$JF213+1),"")</f>
      </c>
      <c r="GY213">
        <f>IF($JG213&gt;=2,INDEX($GV:$GV,$JF213+2),"")</f>
      </c>
      <c r="GZ213">
        <f>IF($JG213&gt;=3,INDEX($GV:$GV,$JF213+3),"")</f>
      </c>
      <c r="HA213">
        <f>IF($JG213&gt;=4,INDEX($GV:$GV,$JF213+4),"")</f>
      </c>
      <c r="HB213">
        <f>IF($JG213&gt;=5,INDEX($GV:$GV,$JF213+5),"")</f>
      </c>
      <c r="HC213">
        <f>IF($JG213&gt;=6,INDEX($GV:$GV,$JF213+6),"")</f>
      </c>
      <c r="HD213">
        <f>IF($JG213&gt;=7,INDEX($GV:$GV,$JF213+7),"")</f>
      </c>
      <c r="HE213">
        <f>IF($JG213&gt;=8,INDEX($GV:$GV,$JF213+8),"")</f>
      </c>
      <c r="HF213">
        <f>IF($JG213&gt;=9,INDEX($GV:$GV,$JF213+9),"")</f>
      </c>
      <c r="HG213">
        <f>IF($JG213&gt;=10,INDEX($GV:$GV,$JF213+10),"")</f>
      </c>
      <c r="HH213">
        <f>IF($JG213&gt;=11,INDEX($GV:$GV,$JF213+11),"")</f>
      </c>
      <c r="HI213">
        <f>IF($JG213&gt;=12,INDEX($GV:$GV,$JF213+12),"")</f>
      </c>
      <c r="HJ213">
        <f>IF($JG213&gt;=13,INDEX($GV:$GV,$JF213+13),"")</f>
      </c>
      <c r="HK213">
        <f>IF($JG213&gt;=14,INDEX($GV:$GV,$JF213+14),"")</f>
      </c>
      <c r="HL213">
        <f>IF($JG213&gt;=15,INDEX($GV:$GV,$JF213+15),"")</f>
      </c>
      <c r="HM213">
        <f>IF($JG213&gt;=16,INDEX($GV:$GV,$JF213+16),"")</f>
      </c>
      <c r="HN213">
        <f>IF($JG213&gt;=17,INDEX($GV:$GV,$JF213+17),"")</f>
      </c>
      <c r="HO213">
        <f>IF($JG213&gt;=18,INDEX($GV:$GV,$JF213+18),"")</f>
      </c>
      <c r="HP213">
        <f>IF($JG213&gt;=19,INDEX($GV:$GV,$JF213+19),"")</f>
      </c>
      <c r="HQ213">
        <f>IF($JG213&gt;=20,INDEX($GV:$GV,$JF213+20),"")</f>
      </c>
      <c r="HR213">
        <f>IF($JG213&gt;=21,INDEX($GV:$GV,$JF213+21),"")</f>
      </c>
      <c r="HS213">
        <f>IF($JG213&gt;=22,INDEX($GV:$GV,$JF213+22),"")</f>
      </c>
      <c r="HT213">
        <f>IF($JG213&gt;=23,INDEX($GV:$GV,$JF213+23),"")</f>
      </c>
      <c r="HU213">
        <f>IF($JG213&gt;=24,INDEX($GV:$GV,$JF213+24),"")</f>
      </c>
      <c r="HV213">
        <f>IF($JG213&gt;=25,INDEX($GV:$GV,$JF213+25),"")</f>
      </c>
      <c r="HW213">
        <f>IF($JG213&gt;=26,INDEX($GV:$GV,$JF213+26),"")</f>
      </c>
      <c r="HX213">
        <f>IF($JG213&gt;=27,INDEX($GV:$GV,$JF213+27),"")</f>
      </c>
      <c r="HY213">
        <f>IF($JG213&gt;=28,INDEX($GV:$GV,$JF213+28),"")</f>
      </c>
      <c r="HZ213">
        <f>IF($JG213&gt;=29,INDEX($GV:$GV,$JF213+29),"")</f>
      </c>
      <c r="IA213">
        <f>IF($JG213&gt;=30,INDEX($GV:$GV,$JF213+30),"")</f>
      </c>
      <c r="IB213">
        <f>IF($JG213&gt;=31,INDEX($GV:$GV,$JF213+31),"")</f>
      </c>
      <c r="IC213">
        <f>IF($JG213&gt;=32,INDEX($GV:$GV,$JF213+32),"")</f>
      </c>
      <c r="ID213">
        <f>IF($JG213&gt;=33,INDEX($GV:$GV,$JF213+33),"")</f>
      </c>
      <c r="IE213">
        <f>IF($JG213&gt;=34,INDEX($GV:$GV,$JF213+34),"")</f>
      </c>
      <c r="IF213">
        <f>IF($JG213&gt;=35,INDEX($GV:$GV,$JF213+35),"")</f>
      </c>
      <c r="IG213">
        <f>IF($JG213&gt;=36,INDEX($GV:$GV,$JF213+36),"")</f>
      </c>
      <c r="IH213">
        <f>IF($JG213&gt;=37,INDEX($GV:$GV,$JF213+37),"")</f>
      </c>
      <c r="II213">
        <f>IF($JG213&gt;=38,INDEX($GV:$GV,$JF213+38),"")</f>
      </c>
      <c r="IJ213">
        <f>IF($JG213&gt;=39,INDEX($GV:$GV,$JF213+39),"")</f>
      </c>
      <c r="IK213">
        <f>IF($JG213&gt;=40,INDEX($GV:$GV,$JF213+40),"")</f>
      </c>
      <c r="IL213">
        <f>IF($JG213&gt;=41,INDEX($GV:$GV,$JF213+41),"")</f>
      </c>
      <c r="IM213">
        <f>IF($JG213&gt;=42,INDEX($GV:$GV,$JF213+42),"")</f>
      </c>
      <c r="IN213">
        <f>IF($JG213&gt;=43,INDEX($GV:$GV,$JF213+43),"")</f>
      </c>
      <c r="IO213">
        <f>IF($JG213&gt;=44,INDEX($GV:$GV,$JF213+44),"")</f>
      </c>
      <c r="IP213">
        <f>IF($JG213&gt;=45,INDEX($GV:$GV,$JF213+45),"")</f>
      </c>
      <c r="IQ213">
        <f>IF($JG213&gt;=46,INDEX($GV:$GV,$JF213+46),"")</f>
      </c>
      <c r="IR213">
        <f>IF($JG213&gt;=47,INDEX($GV:$GV,$JF213+47),"")</f>
      </c>
      <c r="IS213">
        <f>IF($JG213&gt;=48,INDEX($GV:$GV,$JF213+48),"")</f>
      </c>
      <c r="IT213">
        <f>IF($JG213&gt;=49,INDEX($GV:$GV,$JF213+49),"")</f>
      </c>
      <c r="IU213">
        <f>IF($JG213&gt;=50,INDEX($GV:$GV,$JF213+50),"")</f>
      </c>
      <c r="IV213">
        <f>IF($JG213&gt;=51,INDEX($GV:$GV,$JF213+51),"")</f>
      </c>
      <c r="IW213">
        <f>IF($JG213&gt;=52,INDEX($GV:$GV,$JF213+52),"")</f>
      </c>
      <c r="IX213">
        <f>IF($JG213&gt;=53,INDEX($GV:$GV,$JF213+53),"")</f>
      </c>
      <c r="IY213">
        <f>IF($JG213&gt;=54,INDEX($GV:$GV,$JF213+54),"")</f>
      </c>
      <c r="IZ213">
        <f>IF($JG213&gt;=55,INDEX($GV:$GV,$JF213+55),"")</f>
      </c>
      <c r="JA213">
        <f>IF($JG213&gt;=56,INDEX($GV:$GV,$JF213+56),"")</f>
      </c>
      <c r="JB213">
        <f>IF($JG213&gt;=57,INDEX($GV:$GV,$JF213+57),"")</f>
      </c>
      <c r="JC213">
        <f>IF($JG213&gt;=58,INDEX($GV:$GV,$JF213+58),"")</f>
      </c>
      <c r="JD213">
        <f>IF($JG213&gt;=59,INDEX($GV:$GV,$JF213+59),"")</f>
      </c>
      <c r="JE213">
        <f>IF($JG213&gt;=60,INDEX($GV:$GV,$JF213+60),"")</f>
      </c>
      <c r="JF213">
        <f>IFERROR(MATCH($GU213,$GV$2:$GV$322,0)+1,0)</f>
      </c>
      <c r="JG213">
        <f>IFERROR(INDEX($GW$2:$GW$322,MATCH($GU213,$GV$2:$GV$322,0)),0)</f>
      </c>
      <c r="JH213" t="s">
        <v>44</v>
      </c>
      <c r="JI213" t="s">
        <v>44</v>
      </c>
    </row>
    <row r="214" spans="1:269" x14ac:dyDescent="0.25">
      <c r="R214">
        <f>IF(OR($U214="",$Q214=""),"",IFERROR($U214/$Q214,0))</f>
      </c>
      <c r="S214">
        <f>IF($U214="","",
SUM($T214,$V214,$AA214,$W214,$Y214)*
(1-IF($AB214="",0,VALUE($AB214)/100)))</f>
      </c>
      <c r="T214">
        <f>IF($U214="","",$U214)</f>
      </c>
      <c r="V214">
        <f>IF($U214="","",
IF($O214="","",
IF(ISNUMBER(SEARCH("exempt",LOWER($O214))),0,
$U214*(VALUE(SUBSTITUTE($O214,"%",""))/100))))</f>
      </c>
      <c r="AC214">
        <f>IFERROR(IF(FIND(" - ",$K214)&gt;0,MID($K214,FIND(" - ",$K214)+3,LEN($K214)),""),"")</f>
      </c>
      <c r="AL214" t="s">
        <v>948</v>
      </c>
      <c r="AQ214" t="s">
        <v>949</v>
      </c>
      <c r="AT214">
        <f>IFERROR(LEFT($K214,FIND(" - ",$K214)-1),$K214)</f>
      </c>
      <c r="AW214">
        <f>IF($CL214&gt;=1,INDEX($AU:$AU,$CK214+1),"")</f>
      </c>
      <c r="AX214">
        <f>IF($CL214&gt;=2,INDEX($AU:$AU,$CK214+2),"")</f>
      </c>
      <c r="AY214">
        <f>IF($CL214&gt;=3,INDEX($AU:$AU,$CK214+3),"")</f>
      </c>
      <c r="AZ214">
        <f>IF($CL214&gt;=4,INDEX($AU:$AU,$CK214+4),"")</f>
      </c>
      <c r="BA214">
        <f>IF($CL214&gt;=5,INDEX($AU:$AU,$CK214+5),"")</f>
      </c>
      <c r="BB214">
        <f>IF($CL214&gt;=6,INDEX($AU:$AU,$CK214+6),"")</f>
      </c>
      <c r="BC214">
        <f>IF($CL214&gt;=7,INDEX($AU:$AU,$CK214+7),"")</f>
      </c>
      <c r="BD214">
        <f>IF($CL214&gt;=8,INDEX($AU:$AU,$CK214+8),"")</f>
      </c>
      <c r="BE214">
        <f>IF($CL214&gt;=9,INDEX($AU:$AU,$CK214+9),"")</f>
      </c>
      <c r="BF214">
        <f>IF($CL214&gt;=10,INDEX($AU:$AU,$CK214+10),"")</f>
      </c>
      <c r="BG214">
        <f>IF($CL214&gt;=11,INDEX($AU:$AU,$CK214+11),"")</f>
      </c>
      <c r="BH214">
        <f>IF($CL214&gt;=12,INDEX($AU:$AU,$CK214+12),"")</f>
      </c>
      <c r="BI214">
        <f>IF($CL214&gt;=13,INDEX($AU:$AU,$CK214+13),"")</f>
      </c>
      <c r="BJ214">
        <f>IF($CL214&gt;=14,INDEX($AU:$AU,$CK214+14),"")</f>
      </c>
      <c r="BK214">
        <f>IF($CL214&gt;=15,INDEX($AU:$AU,$CK214+15),"")</f>
      </c>
      <c r="BL214">
        <f>IF($CL214&gt;=16,INDEX($AU:$AU,$CK214+16),"")</f>
      </c>
      <c r="BM214">
        <f>IF($CL214&gt;=17,INDEX($AU:$AU,$CK214+17),"")</f>
      </c>
      <c r="BN214">
        <f>IF($CL214&gt;=18,INDEX($AU:$AU,$CK214+18),"")</f>
      </c>
      <c r="BO214">
        <f>IF($CL214&gt;=19,INDEX($AU:$AU,$CK214+19),"")</f>
      </c>
      <c r="BP214">
        <f>IF($CL214&gt;=20,INDEX($AU:$AU,$CK214+20),"")</f>
      </c>
      <c r="BQ214">
        <f>IF($CL214&gt;=21,INDEX($AU:$AU,$CK214+21),"")</f>
      </c>
      <c r="BR214">
        <f>IF($CL214&gt;=22,INDEX($AU:$AU,$CK214+22),"")</f>
      </c>
      <c r="BS214">
        <f>IF($CL214&gt;=23,INDEX($AU:$AU,$CK214+23),"")</f>
      </c>
      <c r="BT214">
        <f>IF($CL214&gt;=24,INDEX($AU:$AU,$CK214+24),"")</f>
      </c>
      <c r="BU214">
        <f>IF($CL214&gt;=25,INDEX($AU:$AU,$CK214+25),"")</f>
      </c>
      <c r="BV214">
        <f>IF($CL214&gt;=26,INDEX($AU:$AU,$CK214+26),"")</f>
      </c>
      <c r="BW214">
        <f>IF($CL214&gt;=27,INDEX($AU:$AU,$CK214+27),"")</f>
      </c>
      <c r="BX214">
        <f>IF($CL214&gt;=28,INDEX($AU:$AU,$CK214+28),"")</f>
      </c>
      <c r="BY214">
        <f>IF($CL214&gt;=29,INDEX($AU:$AU,$CK214+29),"")</f>
      </c>
      <c r="BZ214">
        <f>IF($CL214&gt;=30,INDEX($AU:$AU,$CK214+30),"")</f>
      </c>
      <c r="CA214">
        <f>IF($CL214&gt;=31,INDEX($AU:$AU,$CK214+31),"")</f>
      </c>
      <c r="CB214">
        <f>IF($CL214&gt;=32,INDEX($AU:$AU,$CK214+32),"")</f>
      </c>
      <c r="CC214">
        <f>IF($CL214&gt;=33,INDEX($AU:$AU,$CK214+33),"")</f>
      </c>
      <c r="CD214">
        <f>IF($CL214&gt;=34,INDEX($AU:$AU,$CK214+34),"")</f>
      </c>
      <c r="CE214">
        <f>IF($CL214&gt;=35,INDEX($AU:$AU,$CK214+35),"")</f>
      </c>
      <c r="CF214">
        <f>IF($CL214&gt;=36,INDEX($AU:$AU,$CK214+36),"")</f>
      </c>
      <c r="CG214">
        <f>IF($CL214&gt;=37,INDEX($AU:$AU,$CK214+37),"")</f>
      </c>
      <c r="CH214">
        <f>IF($CL214&gt;=38,INDEX($AU:$AU,$CK214+38),"")</f>
      </c>
      <c r="CI214">
        <f>IF($CL214&gt;=39,INDEX($AU:$AU,$CK214+39),"")</f>
      </c>
      <c r="CJ214">
        <f>IF($CL214&gt;=40,INDEX($AU:$AU,$CK214+40),"")</f>
      </c>
      <c r="CK214">
        <f>IFERROR(MATCH($AT214,$AU$2:$AU$133,0)+1,0)</f>
      </c>
      <c r="CL214">
        <f>IFERROR(INDEX($AV$2:$AV$133,MATCH($AT214,$AU$2:$AU$133,0)),0)</f>
      </c>
      <c r="CM214">
        <f>IFERROR(LEFT($L214,FIND(" - ",$L214)-1),$L214)</f>
      </c>
      <c r="CN214" t="s">
        <v>221</v>
      </c>
      <c r="CP214">
        <f>IF($DK214&gt;=1,INDEX($CN:$CN,$DJ214+1),"")</f>
      </c>
      <c r="CQ214">
        <f>IF($DK214&gt;=2,INDEX($CN:$CN,$DJ214+2),"")</f>
      </c>
      <c r="CR214">
        <f>IF($DK214&gt;=3,INDEX($CN:$CN,$DJ214+3),"")</f>
      </c>
      <c r="CS214">
        <f>IF($DK214&gt;=4,INDEX($CN:$CN,$DJ214+4),"")</f>
      </c>
      <c r="CT214">
        <f>IF($DK214&gt;=5,INDEX($CN:$CN,$DJ214+5),"")</f>
      </c>
      <c r="CU214">
        <f>IF($DK214&gt;=6,INDEX($CN:$CN,$DJ214+6),"")</f>
      </c>
      <c r="CV214">
        <f>IF($DK214&gt;=7,INDEX($CN:$CN,$DJ214+7),"")</f>
      </c>
      <c r="CW214">
        <f>IF($DK214&gt;=8,INDEX($CN:$CN,$DJ214+8),"")</f>
      </c>
      <c r="CX214">
        <f>IF($DK214&gt;=9,INDEX($CN:$CN,$DJ214+9),"")</f>
      </c>
      <c r="CY214">
        <f>IF($DK214&gt;=10,INDEX($CN:$CN,$DJ214+10),"")</f>
      </c>
      <c r="CZ214">
        <f>IF($DK214&gt;=11,INDEX($CN:$CN,$DJ214+11),"")</f>
      </c>
      <c r="DA214">
        <f>IF($DK214&gt;=12,INDEX($CN:$CN,$DJ214+12),"")</f>
      </c>
      <c r="DB214">
        <f>IF($DK214&gt;=13,INDEX($CN:$CN,$DJ214+13),"")</f>
      </c>
      <c r="DC214">
        <f>IF($DK214&gt;=14,INDEX($CN:$CN,$DJ214+14),"")</f>
      </c>
      <c r="DD214">
        <f>IF($DK214&gt;=15,INDEX($CN:$CN,$DJ214+15),"")</f>
      </c>
      <c r="DE214">
        <f>IF($DK214&gt;=16,INDEX($CN:$CN,$DJ214+16),"")</f>
      </c>
      <c r="DF214">
        <f>IF($DK214&gt;=17,INDEX($CN:$CN,$DJ214+17),"")</f>
      </c>
      <c r="DG214">
        <f>IF($DK214&gt;=18,INDEX($CN:$CN,$DJ214+18),"")</f>
      </c>
      <c r="DH214">
        <f>IF($DK214&gt;=19,INDEX($CN:$CN,$DJ214+19),"")</f>
      </c>
      <c r="DI214">
        <f>IF($DK214&gt;=20,INDEX($CN:$CN,$DJ214+20),"")</f>
      </c>
      <c r="DJ214">
        <f>IFERROR(MATCH($CM214,$CN$2:$CN$1089,0)+1,0)</f>
      </c>
      <c r="DK214">
        <f>IFERROR(INDEX($CO$2:$CO$1089,MATCH($CM214,$CN$2:$CN$1089,0)),0)</f>
      </c>
      <c r="DL214">
        <f>IFERROR(INDEX($AS:$AS,MATCH($O214,$AR:$AR,0))&amp;"","")</f>
      </c>
      <c r="DP214">
        <f>IF($GS214&gt;=1,INDEX($DM:$DM,$GR214+1),"")</f>
      </c>
      <c r="DQ214">
        <f>IF($GS214&gt;=2,INDEX($DM:$DM,$GR214+2),"")</f>
      </c>
      <c r="DR214">
        <f>IF($GS214&gt;=3,INDEX($DM:$DM,$GR214+3),"")</f>
      </c>
      <c r="DS214">
        <f>IF($GS214&gt;=4,INDEX($DM:$DM,$GR214+4),"")</f>
      </c>
      <c r="DT214">
        <f>IF($GS214&gt;=5,INDEX($DM:$DM,$GR214+5),"")</f>
      </c>
      <c r="DU214">
        <f>IF($GS214&gt;=6,INDEX($DM:$DM,$GR214+6),"")</f>
      </c>
      <c r="DV214">
        <f>IF($GS214&gt;=7,INDEX($DM:$DM,$GR214+7),"")</f>
      </c>
      <c r="DW214">
        <f>IF($GS214&gt;=8,INDEX($DM:$DM,$GR214+8),"")</f>
      </c>
      <c r="DX214">
        <f>IF($GS214&gt;=9,INDEX($DM:$DM,$GR214+9),"")</f>
      </c>
      <c r="DY214">
        <f>IF($GS214&gt;=10,INDEX($DM:$DM,$GR214+10),"")</f>
      </c>
      <c r="DZ214">
        <f>IF($GS214&gt;=11,INDEX($DM:$DM,$GR214+11),"")</f>
      </c>
      <c r="EA214">
        <f>IF($GS214&gt;=12,INDEX($DM:$DM,$GR214+12),"")</f>
      </c>
      <c r="EB214">
        <f>IF($GS214&gt;=13,INDEX($DM:$DM,$GR214+13),"")</f>
      </c>
      <c r="EC214">
        <f>IF($GS214&gt;=14,INDEX($DM:$DM,$GR214+14),"")</f>
      </c>
      <c r="ED214">
        <f>IF($GS214&gt;=15,INDEX($DM:$DM,$GR214+15),"")</f>
      </c>
      <c r="EE214">
        <f>IF($GS214&gt;=16,INDEX($DM:$DM,$GR214+16),"")</f>
      </c>
      <c r="EF214">
        <f>IF($GS214&gt;=17,INDEX($DM:$DM,$GR214+17),"")</f>
      </c>
      <c r="EG214">
        <f>IF($GS214&gt;=18,INDEX($DM:$DM,$GR214+18),"")</f>
      </c>
      <c r="EH214">
        <f>IF($GS214&gt;=19,INDEX($DM:$DM,$GR214+19),"")</f>
      </c>
      <c r="EI214">
        <f>IF($GS214&gt;=20,INDEX($DM:$DM,$GR214+20),"")</f>
      </c>
      <c r="EJ214">
        <f>IF($GS214&gt;=21,INDEX($DM:$DM,$GR214+21),"")</f>
      </c>
      <c r="EK214">
        <f>IF($GS214&gt;=22,INDEX($DM:$DM,$GR214+22),"")</f>
      </c>
      <c r="EL214">
        <f>IF($GS214&gt;=23,INDEX($DM:$DM,$GR214+23),"")</f>
      </c>
      <c r="EM214">
        <f>IF($GS214&gt;=24,INDEX($DM:$DM,$GR214+24),"")</f>
      </c>
      <c r="EN214">
        <f>IF($GS214&gt;=25,INDEX($DM:$DM,$GR214+25),"")</f>
      </c>
      <c r="EO214">
        <f>IF($GS214&gt;=26,INDEX($DM:$DM,$GR214+26),"")</f>
      </c>
      <c r="EP214">
        <f>IF($GS214&gt;=27,INDEX($DM:$DM,$GR214+27),"")</f>
      </c>
      <c r="EQ214">
        <f>IF($GS214&gt;=28,INDEX($DM:$DM,$GR214+28),"")</f>
      </c>
      <c r="ER214">
        <f>IF($GS214&gt;=29,INDEX($DM:$DM,$GR214+29),"")</f>
      </c>
      <c r="ES214">
        <f>IF($GS214&gt;=30,INDEX($DM:$DM,$GR214+30),"")</f>
      </c>
      <c r="ET214">
        <f>IF($GS214&gt;=31,INDEX($DM:$DM,$GR214+31),"")</f>
      </c>
      <c r="EU214">
        <f>IF($GS214&gt;=32,INDEX($DM:$DM,$GR214+32),"")</f>
      </c>
      <c r="EV214">
        <f>IF($GS214&gt;=33,INDEX($DM:$DM,$GR214+33),"")</f>
      </c>
      <c r="EW214">
        <f>IF($GS214&gt;=34,INDEX($DM:$DM,$GR214+34),"")</f>
      </c>
      <c r="EX214">
        <f>IF($GS214&gt;=35,INDEX($DM:$DM,$GR214+35),"")</f>
      </c>
      <c r="EY214">
        <f>IF($GS214&gt;=36,INDEX($DM:$DM,$GR214+36),"")</f>
      </c>
      <c r="EZ214">
        <f>IF($GS214&gt;=37,INDEX($DM:$DM,$GR214+37),"")</f>
      </c>
      <c r="FA214">
        <f>IF($GS214&gt;=38,INDEX($DM:$DM,$GR214+38),"")</f>
      </c>
      <c r="FB214">
        <f>IF($GS214&gt;=39,INDEX($DM:$DM,$GR214+39),"")</f>
      </c>
      <c r="FC214">
        <f>IF($GS214&gt;=40,INDEX($DM:$DM,$GR214+40),"")</f>
      </c>
      <c r="FD214">
        <f>IF($GS214&gt;=1,INDEX($DN:$DN,$GR214+1),"")</f>
      </c>
      <c r="FE214">
        <f>IF($GS214&gt;=2,INDEX($DN:$DN,$GR214+2),"")</f>
      </c>
      <c r="FF214">
        <f>IF($GS214&gt;=3,INDEX($DN:$DN,$GR214+3),"")</f>
      </c>
      <c r="FG214">
        <f>IF($GS214&gt;=4,INDEX($DN:$DN,$GR214+4),"")</f>
      </c>
      <c r="FH214">
        <f>IF($GS214&gt;=5,INDEX($DN:$DN,$GR214+5),"")</f>
      </c>
      <c r="FI214">
        <f>IF($GS214&gt;=6,INDEX($DN:$DN,$GR214+6),"")</f>
      </c>
      <c r="FJ214">
        <f>IF($GS214&gt;=7,INDEX($DN:$DN,$GR214+7),"")</f>
      </c>
      <c r="FK214">
        <f>IF($GS214&gt;=8,INDEX($DN:$DN,$GR214+8),"")</f>
      </c>
      <c r="FL214">
        <f>IF($GS214&gt;=9,INDEX($DN:$DN,$GR214+9),"")</f>
      </c>
      <c r="FM214">
        <f>IF($GS214&gt;=10,INDEX($DN:$DN,$GR214+10),"")</f>
      </c>
      <c r="FN214">
        <f>IF($GS214&gt;=11,INDEX($DN:$DN,$GR214+11),"")</f>
      </c>
      <c r="FO214">
        <f>IF($GS214&gt;=12,INDEX($DN:$DN,$GR214+12),"")</f>
      </c>
      <c r="FP214">
        <f>IF($GS214&gt;=13,INDEX($DN:$DN,$GR214+13),"")</f>
      </c>
      <c r="FQ214">
        <f>IF($GS214&gt;=14,INDEX($DN:$DN,$GR214+14),"")</f>
      </c>
      <c r="FR214">
        <f>IF($GS214&gt;=15,INDEX($DN:$DN,$GR214+15),"")</f>
      </c>
      <c r="FS214">
        <f>IF($GS214&gt;=16,INDEX($DN:$DN,$GR214+16),"")</f>
      </c>
      <c r="FT214">
        <f>IF($GS214&gt;=17,INDEX($DN:$DN,$GR214+17),"")</f>
      </c>
      <c r="FU214">
        <f>IF($GS214&gt;=18,INDEX($DN:$DN,$GR214+18),"")</f>
      </c>
      <c r="FV214">
        <f>IF($GS214&gt;=19,INDEX($DN:$DN,$GR214+19),"")</f>
      </c>
      <c r="FW214">
        <f>IF($GS214&gt;=20,INDEX($DN:$DN,$GR214+20),"")</f>
      </c>
      <c r="FX214">
        <f>IF($GS214&gt;=21,INDEX($DN:$DN,$GR214+21),"")</f>
      </c>
      <c r="FY214">
        <f>IF($GS214&gt;=22,INDEX($DN:$DN,$GR214+22),"")</f>
      </c>
      <c r="FZ214">
        <f>IF($GS214&gt;=23,INDEX($DN:$DN,$GR214+23),"")</f>
      </c>
      <c r="GA214">
        <f>IF($GS214&gt;=24,INDEX($DN:$DN,$GR214+24),"")</f>
      </c>
      <c r="GB214">
        <f>IF($GS214&gt;=25,INDEX($DN:$DN,$GR214+25),"")</f>
      </c>
      <c r="GC214">
        <f>IF($GS214&gt;=26,INDEX($DN:$DN,$GR214+26),"")</f>
      </c>
      <c r="GD214">
        <f>IF($GS214&gt;=27,INDEX($DN:$DN,$GR214+27),"")</f>
      </c>
      <c r="GE214">
        <f>IF($GS214&gt;=28,INDEX($DN:$DN,$GR214+28),"")</f>
      </c>
      <c r="GF214">
        <f>IF($GS214&gt;=29,INDEX($DN:$DN,$GR214+29),"")</f>
      </c>
      <c r="GG214">
        <f>IF($GS214&gt;=30,INDEX($DN:$DN,$GR214+30),"")</f>
      </c>
      <c r="GH214">
        <f>IF($GS214&gt;=31,INDEX($DN:$DN,$GR214+31),"")</f>
      </c>
      <c r="GI214">
        <f>IF($GS214&gt;=32,INDEX($DN:$DN,$GR214+32),"")</f>
      </c>
      <c r="GJ214">
        <f>IF($GS214&gt;=33,INDEX($DN:$DN,$GR214+33),"")</f>
      </c>
      <c r="GK214">
        <f>IF($GS214&gt;=34,INDEX($DN:$DN,$GR214+34),"")</f>
      </c>
      <c r="GL214">
        <f>IF($GS214&gt;=35,INDEX($DN:$DN,$GR214+35),"")</f>
      </c>
      <c r="GM214">
        <f>IF($GS214&gt;=36,INDEX($DN:$DN,$GR214+36),"")</f>
      </c>
      <c r="GN214">
        <f>IF($GS214&gt;=37,INDEX($DN:$DN,$GR214+37),"")</f>
      </c>
      <c r="GO214">
        <f>IF($GS214&gt;=38,INDEX($DN:$DN,$GR214+38),"")</f>
      </c>
      <c r="GP214">
        <f>IF($GS214&gt;=39,INDEX($DN:$DN,$GR214+39),"")</f>
      </c>
      <c r="GQ214">
        <f>IF($GS214&gt;=40,INDEX($DN:$DN,$GR214+40),"")</f>
      </c>
      <c r="GR214">
        <f>IFERROR(MATCH($DL214,$DM$2:$DM$148,0)+1,0)</f>
      </c>
      <c r="GS214">
        <f>IFERROR(INDEX($DO$2:$DO$148,MATCH($DL214,$DM$2:$DM$148,0)),0)</f>
      </c>
      <c r="GT214">
        <f>IFERROR(MATCH($Z214,$DP$214:$FC$214,0),0)</f>
      </c>
      <c r="GU214">
        <f>IF($GT214&gt;0,INDEX($FD$214:$GQ$214,$GT214),"")</f>
      </c>
      <c r="GV214" t="s">
        <v>443</v>
      </c>
      <c r="GX214">
        <f>IF($JG214&gt;=1,INDEX($GV:$GV,$JF214+1),"")</f>
      </c>
      <c r="GY214">
        <f>IF($JG214&gt;=2,INDEX($GV:$GV,$JF214+2),"")</f>
      </c>
      <c r="GZ214">
        <f>IF($JG214&gt;=3,INDEX($GV:$GV,$JF214+3),"")</f>
      </c>
      <c r="HA214">
        <f>IF($JG214&gt;=4,INDEX($GV:$GV,$JF214+4),"")</f>
      </c>
      <c r="HB214">
        <f>IF($JG214&gt;=5,INDEX($GV:$GV,$JF214+5),"")</f>
      </c>
      <c r="HC214">
        <f>IF($JG214&gt;=6,INDEX($GV:$GV,$JF214+6),"")</f>
      </c>
      <c r="HD214">
        <f>IF($JG214&gt;=7,INDEX($GV:$GV,$JF214+7),"")</f>
      </c>
      <c r="HE214">
        <f>IF($JG214&gt;=8,INDEX($GV:$GV,$JF214+8),"")</f>
      </c>
      <c r="HF214">
        <f>IF($JG214&gt;=9,INDEX($GV:$GV,$JF214+9),"")</f>
      </c>
      <c r="HG214">
        <f>IF($JG214&gt;=10,INDEX($GV:$GV,$JF214+10),"")</f>
      </c>
      <c r="HH214">
        <f>IF($JG214&gt;=11,INDEX($GV:$GV,$JF214+11),"")</f>
      </c>
      <c r="HI214">
        <f>IF($JG214&gt;=12,INDEX($GV:$GV,$JF214+12),"")</f>
      </c>
      <c r="HJ214">
        <f>IF($JG214&gt;=13,INDEX($GV:$GV,$JF214+13),"")</f>
      </c>
      <c r="HK214">
        <f>IF($JG214&gt;=14,INDEX($GV:$GV,$JF214+14),"")</f>
      </c>
      <c r="HL214">
        <f>IF($JG214&gt;=15,INDEX($GV:$GV,$JF214+15),"")</f>
      </c>
      <c r="HM214">
        <f>IF($JG214&gt;=16,INDEX($GV:$GV,$JF214+16),"")</f>
      </c>
      <c r="HN214">
        <f>IF($JG214&gt;=17,INDEX($GV:$GV,$JF214+17),"")</f>
      </c>
      <c r="HO214">
        <f>IF($JG214&gt;=18,INDEX($GV:$GV,$JF214+18),"")</f>
      </c>
      <c r="HP214">
        <f>IF($JG214&gt;=19,INDEX($GV:$GV,$JF214+19),"")</f>
      </c>
      <c r="HQ214">
        <f>IF($JG214&gt;=20,INDEX($GV:$GV,$JF214+20),"")</f>
      </c>
      <c r="HR214">
        <f>IF($JG214&gt;=21,INDEX($GV:$GV,$JF214+21),"")</f>
      </c>
      <c r="HS214">
        <f>IF($JG214&gt;=22,INDEX($GV:$GV,$JF214+22),"")</f>
      </c>
      <c r="HT214">
        <f>IF($JG214&gt;=23,INDEX($GV:$GV,$JF214+23),"")</f>
      </c>
      <c r="HU214">
        <f>IF($JG214&gt;=24,INDEX($GV:$GV,$JF214+24),"")</f>
      </c>
      <c r="HV214">
        <f>IF($JG214&gt;=25,INDEX($GV:$GV,$JF214+25),"")</f>
      </c>
      <c r="HW214">
        <f>IF($JG214&gt;=26,INDEX($GV:$GV,$JF214+26),"")</f>
      </c>
      <c r="HX214">
        <f>IF($JG214&gt;=27,INDEX($GV:$GV,$JF214+27),"")</f>
      </c>
      <c r="HY214">
        <f>IF($JG214&gt;=28,INDEX($GV:$GV,$JF214+28),"")</f>
      </c>
      <c r="HZ214">
        <f>IF($JG214&gt;=29,INDEX($GV:$GV,$JF214+29),"")</f>
      </c>
      <c r="IA214">
        <f>IF($JG214&gt;=30,INDEX($GV:$GV,$JF214+30),"")</f>
      </c>
      <c r="IB214">
        <f>IF($JG214&gt;=31,INDEX($GV:$GV,$JF214+31),"")</f>
      </c>
      <c r="IC214">
        <f>IF($JG214&gt;=32,INDEX($GV:$GV,$JF214+32),"")</f>
      </c>
      <c r="ID214">
        <f>IF($JG214&gt;=33,INDEX($GV:$GV,$JF214+33),"")</f>
      </c>
      <c r="IE214">
        <f>IF($JG214&gt;=34,INDEX($GV:$GV,$JF214+34),"")</f>
      </c>
      <c r="IF214">
        <f>IF($JG214&gt;=35,INDEX($GV:$GV,$JF214+35),"")</f>
      </c>
      <c r="IG214">
        <f>IF($JG214&gt;=36,INDEX($GV:$GV,$JF214+36),"")</f>
      </c>
      <c r="IH214">
        <f>IF($JG214&gt;=37,INDEX($GV:$GV,$JF214+37),"")</f>
      </c>
      <c r="II214">
        <f>IF($JG214&gt;=38,INDEX($GV:$GV,$JF214+38),"")</f>
      </c>
      <c r="IJ214">
        <f>IF($JG214&gt;=39,INDEX($GV:$GV,$JF214+39),"")</f>
      </c>
      <c r="IK214">
        <f>IF($JG214&gt;=40,INDEX($GV:$GV,$JF214+40),"")</f>
      </c>
      <c r="IL214">
        <f>IF($JG214&gt;=41,INDEX($GV:$GV,$JF214+41),"")</f>
      </c>
      <c r="IM214">
        <f>IF($JG214&gt;=42,INDEX($GV:$GV,$JF214+42),"")</f>
      </c>
      <c r="IN214">
        <f>IF($JG214&gt;=43,INDEX($GV:$GV,$JF214+43),"")</f>
      </c>
      <c r="IO214">
        <f>IF($JG214&gt;=44,INDEX($GV:$GV,$JF214+44),"")</f>
      </c>
      <c r="IP214">
        <f>IF($JG214&gt;=45,INDEX($GV:$GV,$JF214+45),"")</f>
      </c>
      <c r="IQ214">
        <f>IF($JG214&gt;=46,INDEX($GV:$GV,$JF214+46),"")</f>
      </c>
      <c r="IR214">
        <f>IF($JG214&gt;=47,INDEX($GV:$GV,$JF214+47),"")</f>
      </c>
      <c r="IS214">
        <f>IF($JG214&gt;=48,INDEX($GV:$GV,$JF214+48),"")</f>
      </c>
      <c r="IT214">
        <f>IF($JG214&gt;=49,INDEX($GV:$GV,$JF214+49),"")</f>
      </c>
      <c r="IU214">
        <f>IF($JG214&gt;=50,INDEX($GV:$GV,$JF214+50),"")</f>
      </c>
      <c r="IV214">
        <f>IF($JG214&gt;=51,INDEX($GV:$GV,$JF214+51),"")</f>
      </c>
      <c r="IW214">
        <f>IF($JG214&gt;=52,INDEX($GV:$GV,$JF214+52),"")</f>
      </c>
      <c r="IX214">
        <f>IF($JG214&gt;=53,INDEX($GV:$GV,$JF214+53),"")</f>
      </c>
      <c r="IY214">
        <f>IF($JG214&gt;=54,INDEX($GV:$GV,$JF214+54),"")</f>
      </c>
      <c r="IZ214">
        <f>IF($JG214&gt;=55,INDEX($GV:$GV,$JF214+55),"")</f>
      </c>
      <c r="JA214">
        <f>IF($JG214&gt;=56,INDEX($GV:$GV,$JF214+56),"")</f>
      </c>
      <c r="JB214">
        <f>IF($JG214&gt;=57,INDEX($GV:$GV,$JF214+57),"")</f>
      </c>
      <c r="JC214">
        <f>IF($JG214&gt;=58,INDEX($GV:$GV,$JF214+58),"")</f>
      </c>
      <c r="JD214">
        <f>IF($JG214&gt;=59,INDEX($GV:$GV,$JF214+59),"")</f>
      </c>
      <c r="JE214">
        <f>IF($JG214&gt;=60,INDEX($GV:$GV,$JF214+60),"")</f>
      </c>
      <c r="JF214">
        <f>IFERROR(MATCH($GU214,$GV$2:$GV$322,0)+1,0)</f>
      </c>
      <c r="JG214">
        <f>IFERROR(INDEX($GW$2:$GW$322,MATCH($GU214,$GV$2:$GV$322,0)),0)</f>
      </c>
      <c r="JH214" t="s">
        <v>44</v>
      </c>
      <c r="JI214" t="s">
        <v>44</v>
      </c>
    </row>
    <row r="215" spans="1:269" x14ac:dyDescent="0.25">
      <c r="R215">
        <f>IF(OR($U215="",$Q215=""),"",IFERROR($U215/$Q215,0))</f>
      </c>
      <c r="S215">
        <f>IF($U215="","",
SUM($T215,$V215,$AA215,$W215,$Y215)*
(1-IF($AB215="",0,VALUE($AB215)/100)))</f>
      </c>
      <c r="T215">
        <f>IF($U215="","",$U215)</f>
      </c>
      <c r="V215">
        <f>IF($U215="","",
IF($O215="","",
IF(ISNUMBER(SEARCH("exempt",LOWER($O215))),0,
$U215*(VALUE(SUBSTITUTE($O215,"%",""))/100))))</f>
      </c>
      <c r="AC215">
        <f>IFERROR(IF(FIND(" - ",$K215)&gt;0,MID($K215,FIND(" - ",$K215)+3,LEN($K215)),""),"")</f>
      </c>
      <c r="AL215" t="s">
        <v>950</v>
      </c>
      <c r="AQ215" t="s">
        <v>951</v>
      </c>
      <c r="AT215">
        <f>IFERROR(LEFT($K215,FIND(" - ",$K215)-1),$K215)</f>
      </c>
      <c r="AW215">
        <f>IF($CL215&gt;=1,INDEX($AU:$AU,$CK215+1),"")</f>
      </c>
      <c r="AX215">
        <f>IF($CL215&gt;=2,INDEX($AU:$AU,$CK215+2),"")</f>
      </c>
      <c r="AY215">
        <f>IF($CL215&gt;=3,INDEX($AU:$AU,$CK215+3),"")</f>
      </c>
      <c r="AZ215">
        <f>IF($CL215&gt;=4,INDEX($AU:$AU,$CK215+4),"")</f>
      </c>
      <c r="BA215">
        <f>IF($CL215&gt;=5,INDEX($AU:$AU,$CK215+5),"")</f>
      </c>
      <c r="BB215">
        <f>IF($CL215&gt;=6,INDEX($AU:$AU,$CK215+6),"")</f>
      </c>
      <c r="BC215">
        <f>IF($CL215&gt;=7,INDEX($AU:$AU,$CK215+7),"")</f>
      </c>
      <c r="BD215">
        <f>IF($CL215&gt;=8,INDEX($AU:$AU,$CK215+8),"")</f>
      </c>
      <c r="BE215">
        <f>IF($CL215&gt;=9,INDEX($AU:$AU,$CK215+9),"")</f>
      </c>
      <c r="BF215">
        <f>IF($CL215&gt;=10,INDEX($AU:$AU,$CK215+10),"")</f>
      </c>
      <c r="BG215">
        <f>IF($CL215&gt;=11,INDEX($AU:$AU,$CK215+11),"")</f>
      </c>
      <c r="BH215">
        <f>IF($CL215&gt;=12,INDEX($AU:$AU,$CK215+12),"")</f>
      </c>
      <c r="BI215">
        <f>IF($CL215&gt;=13,INDEX($AU:$AU,$CK215+13),"")</f>
      </c>
      <c r="BJ215">
        <f>IF($CL215&gt;=14,INDEX($AU:$AU,$CK215+14),"")</f>
      </c>
      <c r="BK215">
        <f>IF($CL215&gt;=15,INDEX($AU:$AU,$CK215+15),"")</f>
      </c>
      <c r="BL215">
        <f>IF($CL215&gt;=16,INDEX($AU:$AU,$CK215+16),"")</f>
      </c>
      <c r="BM215">
        <f>IF($CL215&gt;=17,INDEX($AU:$AU,$CK215+17),"")</f>
      </c>
      <c r="BN215">
        <f>IF($CL215&gt;=18,INDEX($AU:$AU,$CK215+18),"")</f>
      </c>
      <c r="BO215">
        <f>IF($CL215&gt;=19,INDEX($AU:$AU,$CK215+19),"")</f>
      </c>
      <c r="BP215">
        <f>IF($CL215&gt;=20,INDEX($AU:$AU,$CK215+20),"")</f>
      </c>
      <c r="BQ215">
        <f>IF($CL215&gt;=21,INDEX($AU:$AU,$CK215+21),"")</f>
      </c>
      <c r="BR215">
        <f>IF($CL215&gt;=22,INDEX($AU:$AU,$CK215+22),"")</f>
      </c>
      <c r="BS215">
        <f>IF($CL215&gt;=23,INDEX($AU:$AU,$CK215+23),"")</f>
      </c>
      <c r="BT215">
        <f>IF($CL215&gt;=24,INDEX($AU:$AU,$CK215+24),"")</f>
      </c>
      <c r="BU215">
        <f>IF($CL215&gt;=25,INDEX($AU:$AU,$CK215+25),"")</f>
      </c>
      <c r="BV215">
        <f>IF($CL215&gt;=26,INDEX($AU:$AU,$CK215+26),"")</f>
      </c>
      <c r="BW215">
        <f>IF($CL215&gt;=27,INDEX($AU:$AU,$CK215+27),"")</f>
      </c>
      <c r="BX215">
        <f>IF($CL215&gt;=28,INDEX($AU:$AU,$CK215+28),"")</f>
      </c>
      <c r="BY215">
        <f>IF($CL215&gt;=29,INDEX($AU:$AU,$CK215+29),"")</f>
      </c>
      <c r="BZ215">
        <f>IF($CL215&gt;=30,INDEX($AU:$AU,$CK215+30),"")</f>
      </c>
      <c r="CA215">
        <f>IF($CL215&gt;=31,INDEX($AU:$AU,$CK215+31),"")</f>
      </c>
      <c r="CB215">
        <f>IF($CL215&gt;=32,INDEX($AU:$AU,$CK215+32),"")</f>
      </c>
      <c r="CC215">
        <f>IF($CL215&gt;=33,INDEX($AU:$AU,$CK215+33),"")</f>
      </c>
      <c r="CD215">
        <f>IF($CL215&gt;=34,INDEX($AU:$AU,$CK215+34),"")</f>
      </c>
      <c r="CE215">
        <f>IF($CL215&gt;=35,INDEX($AU:$AU,$CK215+35),"")</f>
      </c>
      <c r="CF215">
        <f>IF($CL215&gt;=36,INDEX($AU:$AU,$CK215+36),"")</f>
      </c>
      <c r="CG215">
        <f>IF($CL215&gt;=37,INDEX($AU:$AU,$CK215+37),"")</f>
      </c>
      <c r="CH215">
        <f>IF($CL215&gt;=38,INDEX($AU:$AU,$CK215+38),"")</f>
      </c>
      <c r="CI215">
        <f>IF($CL215&gt;=39,INDEX($AU:$AU,$CK215+39),"")</f>
      </c>
      <c r="CJ215">
        <f>IF($CL215&gt;=40,INDEX($AU:$AU,$CK215+40),"")</f>
      </c>
      <c r="CK215">
        <f>IFERROR(MATCH($AT215,$AU$2:$AU$133,0)+1,0)</f>
      </c>
      <c r="CL215">
        <f>IFERROR(INDEX($AV$2:$AV$133,MATCH($AT215,$AU$2:$AU$133,0)),0)</f>
      </c>
      <c r="CM215">
        <f>IFERROR(LEFT($L215,FIND(" - ",$L215)-1),$L215)</f>
      </c>
      <c r="CN215" t="s">
        <v>952</v>
      </c>
      <c r="CO215">
        <v>1</v>
      </c>
      <c r="CP215">
        <f>IF($DK215&gt;=1,INDEX($CN:$CN,$DJ215+1),"")</f>
      </c>
      <c r="CQ215">
        <f>IF($DK215&gt;=2,INDEX($CN:$CN,$DJ215+2),"")</f>
      </c>
      <c r="CR215">
        <f>IF($DK215&gt;=3,INDEX($CN:$CN,$DJ215+3),"")</f>
      </c>
      <c r="CS215">
        <f>IF($DK215&gt;=4,INDEX($CN:$CN,$DJ215+4),"")</f>
      </c>
      <c r="CT215">
        <f>IF($DK215&gt;=5,INDEX($CN:$CN,$DJ215+5),"")</f>
      </c>
      <c r="CU215">
        <f>IF($DK215&gt;=6,INDEX($CN:$CN,$DJ215+6),"")</f>
      </c>
      <c r="CV215">
        <f>IF($DK215&gt;=7,INDEX($CN:$CN,$DJ215+7),"")</f>
      </c>
      <c r="CW215">
        <f>IF($DK215&gt;=8,INDEX($CN:$CN,$DJ215+8),"")</f>
      </c>
      <c r="CX215">
        <f>IF($DK215&gt;=9,INDEX($CN:$CN,$DJ215+9),"")</f>
      </c>
      <c r="CY215">
        <f>IF($DK215&gt;=10,INDEX($CN:$CN,$DJ215+10),"")</f>
      </c>
      <c r="CZ215">
        <f>IF($DK215&gt;=11,INDEX($CN:$CN,$DJ215+11),"")</f>
      </c>
      <c r="DA215">
        <f>IF($DK215&gt;=12,INDEX($CN:$CN,$DJ215+12),"")</f>
      </c>
      <c r="DB215">
        <f>IF($DK215&gt;=13,INDEX($CN:$CN,$DJ215+13),"")</f>
      </c>
      <c r="DC215">
        <f>IF($DK215&gt;=14,INDEX($CN:$CN,$DJ215+14),"")</f>
      </c>
      <c r="DD215">
        <f>IF($DK215&gt;=15,INDEX($CN:$CN,$DJ215+15),"")</f>
      </c>
      <c r="DE215">
        <f>IF($DK215&gt;=16,INDEX($CN:$CN,$DJ215+16),"")</f>
      </c>
      <c r="DF215">
        <f>IF($DK215&gt;=17,INDEX($CN:$CN,$DJ215+17),"")</f>
      </c>
      <c r="DG215">
        <f>IF($DK215&gt;=18,INDEX($CN:$CN,$DJ215+18),"")</f>
      </c>
      <c r="DH215">
        <f>IF($DK215&gt;=19,INDEX($CN:$CN,$DJ215+19),"")</f>
      </c>
      <c r="DI215">
        <f>IF($DK215&gt;=20,INDEX($CN:$CN,$DJ215+20),"")</f>
      </c>
      <c r="DJ215">
        <f>IFERROR(MATCH($CM215,$CN$2:$CN$1089,0)+1,0)</f>
      </c>
      <c r="DK215">
        <f>IFERROR(INDEX($CO$2:$CO$1089,MATCH($CM215,$CN$2:$CN$1089,0)),0)</f>
      </c>
      <c r="DL215">
        <f>IFERROR(INDEX($AS:$AS,MATCH($O215,$AR:$AR,0))&amp;"","")</f>
      </c>
      <c r="DP215">
        <f>IF($GS215&gt;=1,INDEX($DM:$DM,$GR215+1),"")</f>
      </c>
      <c r="DQ215">
        <f>IF($GS215&gt;=2,INDEX($DM:$DM,$GR215+2),"")</f>
      </c>
      <c r="DR215">
        <f>IF($GS215&gt;=3,INDEX($DM:$DM,$GR215+3),"")</f>
      </c>
      <c r="DS215">
        <f>IF($GS215&gt;=4,INDEX($DM:$DM,$GR215+4),"")</f>
      </c>
      <c r="DT215">
        <f>IF($GS215&gt;=5,INDEX($DM:$DM,$GR215+5),"")</f>
      </c>
      <c r="DU215">
        <f>IF($GS215&gt;=6,INDEX($DM:$DM,$GR215+6),"")</f>
      </c>
      <c r="DV215">
        <f>IF($GS215&gt;=7,INDEX($DM:$DM,$GR215+7),"")</f>
      </c>
      <c r="DW215">
        <f>IF($GS215&gt;=8,INDEX($DM:$DM,$GR215+8),"")</f>
      </c>
      <c r="DX215">
        <f>IF($GS215&gt;=9,INDEX($DM:$DM,$GR215+9),"")</f>
      </c>
      <c r="DY215">
        <f>IF($GS215&gt;=10,INDEX($DM:$DM,$GR215+10),"")</f>
      </c>
      <c r="DZ215">
        <f>IF($GS215&gt;=11,INDEX($DM:$DM,$GR215+11),"")</f>
      </c>
      <c r="EA215">
        <f>IF($GS215&gt;=12,INDEX($DM:$DM,$GR215+12),"")</f>
      </c>
      <c r="EB215">
        <f>IF($GS215&gt;=13,INDEX($DM:$DM,$GR215+13),"")</f>
      </c>
      <c r="EC215">
        <f>IF($GS215&gt;=14,INDEX($DM:$DM,$GR215+14),"")</f>
      </c>
      <c r="ED215">
        <f>IF($GS215&gt;=15,INDEX($DM:$DM,$GR215+15),"")</f>
      </c>
      <c r="EE215">
        <f>IF($GS215&gt;=16,INDEX($DM:$DM,$GR215+16),"")</f>
      </c>
      <c r="EF215">
        <f>IF($GS215&gt;=17,INDEX($DM:$DM,$GR215+17),"")</f>
      </c>
      <c r="EG215">
        <f>IF($GS215&gt;=18,INDEX($DM:$DM,$GR215+18),"")</f>
      </c>
      <c r="EH215">
        <f>IF($GS215&gt;=19,INDEX($DM:$DM,$GR215+19),"")</f>
      </c>
      <c r="EI215">
        <f>IF($GS215&gt;=20,INDEX($DM:$DM,$GR215+20),"")</f>
      </c>
      <c r="EJ215">
        <f>IF($GS215&gt;=21,INDEX($DM:$DM,$GR215+21),"")</f>
      </c>
      <c r="EK215">
        <f>IF($GS215&gt;=22,INDEX($DM:$DM,$GR215+22),"")</f>
      </c>
      <c r="EL215">
        <f>IF($GS215&gt;=23,INDEX($DM:$DM,$GR215+23),"")</f>
      </c>
      <c r="EM215">
        <f>IF($GS215&gt;=24,INDEX($DM:$DM,$GR215+24),"")</f>
      </c>
      <c r="EN215">
        <f>IF($GS215&gt;=25,INDEX($DM:$DM,$GR215+25),"")</f>
      </c>
      <c r="EO215">
        <f>IF($GS215&gt;=26,INDEX($DM:$DM,$GR215+26),"")</f>
      </c>
      <c r="EP215">
        <f>IF($GS215&gt;=27,INDEX($DM:$DM,$GR215+27),"")</f>
      </c>
      <c r="EQ215">
        <f>IF($GS215&gt;=28,INDEX($DM:$DM,$GR215+28),"")</f>
      </c>
      <c r="ER215">
        <f>IF($GS215&gt;=29,INDEX($DM:$DM,$GR215+29),"")</f>
      </c>
      <c r="ES215">
        <f>IF($GS215&gt;=30,INDEX($DM:$DM,$GR215+30),"")</f>
      </c>
      <c r="ET215">
        <f>IF($GS215&gt;=31,INDEX($DM:$DM,$GR215+31),"")</f>
      </c>
      <c r="EU215">
        <f>IF($GS215&gt;=32,INDEX($DM:$DM,$GR215+32),"")</f>
      </c>
      <c r="EV215">
        <f>IF($GS215&gt;=33,INDEX($DM:$DM,$GR215+33),"")</f>
      </c>
      <c r="EW215">
        <f>IF($GS215&gt;=34,INDEX($DM:$DM,$GR215+34),"")</f>
      </c>
      <c r="EX215">
        <f>IF($GS215&gt;=35,INDEX($DM:$DM,$GR215+35),"")</f>
      </c>
      <c r="EY215">
        <f>IF($GS215&gt;=36,INDEX($DM:$DM,$GR215+36),"")</f>
      </c>
      <c r="EZ215">
        <f>IF($GS215&gt;=37,INDEX($DM:$DM,$GR215+37),"")</f>
      </c>
      <c r="FA215">
        <f>IF($GS215&gt;=38,INDEX($DM:$DM,$GR215+38),"")</f>
      </c>
      <c r="FB215">
        <f>IF($GS215&gt;=39,INDEX($DM:$DM,$GR215+39),"")</f>
      </c>
      <c r="FC215">
        <f>IF($GS215&gt;=40,INDEX($DM:$DM,$GR215+40),"")</f>
      </c>
      <c r="FD215">
        <f>IF($GS215&gt;=1,INDEX($DN:$DN,$GR215+1),"")</f>
      </c>
      <c r="FE215">
        <f>IF($GS215&gt;=2,INDEX($DN:$DN,$GR215+2),"")</f>
      </c>
      <c r="FF215">
        <f>IF($GS215&gt;=3,INDEX($DN:$DN,$GR215+3),"")</f>
      </c>
      <c r="FG215">
        <f>IF($GS215&gt;=4,INDEX($DN:$DN,$GR215+4),"")</f>
      </c>
      <c r="FH215">
        <f>IF($GS215&gt;=5,INDEX($DN:$DN,$GR215+5),"")</f>
      </c>
      <c r="FI215">
        <f>IF($GS215&gt;=6,INDEX($DN:$DN,$GR215+6),"")</f>
      </c>
      <c r="FJ215">
        <f>IF($GS215&gt;=7,INDEX($DN:$DN,$GR215+7),"")</f>
      </c>
      <c r="FK215">
        <f>IF($GS215&gt;=8,INDEX($DN:$DN,$GR215+8),"")</f>
      </c>
      <c r="FL215">
        <f>IF($GS215&gt;=9,INDEX($DN:$DN,$GR215+9),"")</f>
      </c>
      <c r="FM215">
        <f>IF($GS215&gt;=10,INDEX($DN:$DN,$GR215+10),"")</f>
      </c>
      <c r="FN215">
        <f>IF($GS215&gt;=11,INDEX($DN:$DN,$GR215+11),"")</f>
      </c>
      <c r="FO215">
        <f>IF($GS215&gt;=12,INDEX($DN:$DN,$GR215+12),"")</f>
      </c>
      <c r="FP215">
        <f>IF($GS215&gt;=13,INDEX($DN:$DN,$GR215+13),"")</f>
      </c>
      <c r="FQ215">
        <f>IF($GS215&gt;=14,INDEX($DN:$DN,$GR215+14),"")</f>
      </c>
      <c r="FR215">
        <f>IF($GS215&gt;=15,INDEX($DN:$DN,$GR215+15),"")</f>
      </c>
      <c r="FS215">
        <f>IF($GS215&gt;=16,INDEX($DN:$DN,$GR215+16),"")</f>
      </c>
      <c r="FT215">
        <f>IF($GS215&gt;=17,INDEX($DN:$DN,$GR215+17),"")</f>
      </c>
      <c r="FU215">
        <f>IF($GS215&gt;=18,INDEX($DN:$DN,$GR215+18),"")</f>
      </c>
      <c r="FV215">
        <f>IF($GS215&gt;=19,INDEX($DN:$DN,$GR215+19),"")</f>
      </c>
      <c r="FW215">
        <f>IF($GS215&gt;=20,INDEX($DN:$DN,$GR215+20),"")</f>
      </c>
      <c r="FX215">
        <f>IF($GS215&gt;=21,INDEX($DN:$DN,$GR215+21),"")</f>
      </c>
      <c r="FY215">
        <f>IF($GS215&gt;=22,INDEX($DN:$DN,$GR215+22),"")</f>
      </c>
      <c r="FZ215">
        <f>IF($GS215&gt;=23,INDEX($DN:$DN,$GR215+23),"")</f>
      </c>
      <c r="GA215">
        <f>IF($GS215&gt;=24,INDEX($DN:$DN,$GR215+24),"")</f>
      </c>
      <c r="GB215">
        <f>IF($GS215&gt;=25,INDEX($DN:$DN,$GR215+25),"")</f>
      </c>
      <c r="GC215">
        <f>IF($GS215&gt;=26,INDEX($DN:$DN,$GR215+26),"")</f>
      </c>
      <c r="GD215">
        <f>IF($GS215&gt;=27,INDEX($DN:$DN,$GR215+27),"")</f>
      </c>
      <c r="GE215">
        <f>IF($GS215&gt;=28,INDEX($DN:$DN,$GR215+28),"")</f>
      </c>
      <c r="GF215">
        <f>IF($GS215&gt;=29,INDEX($DN:$DN,$GR215+29),"")</f>
      </c>
      <c r="GG215">
        <f>IF($GS215&gt;=30,INDEX($DN:$DN,$GR215+30),"")</f>
      </c>
      <c r="GH215">
        <f>IF($GS215&gt;=31,INDEX($DN:$DN,$GR215+31),"")</f>
      </c>
      <c r="GI215">
        <f>IF($GS215&gt;=32,INDEX($DN:$DN,$GR215+32),"")</f>
      </c>
      <c r="GJ215">
        <f>IF($GS215&gt;=33,INDEX($DN:$DN,$GR215+33),"")</f>
      </c>
      <c r="GK215">
        <f>IF($GS215&gt;=34,INDEX($DN:$DN,$GR215+34),"")</f>
      </c>
      <c r="GL215">
        <f>IF($GS215&gt;=35,INDEX($DN:$DN,$GR215+35),"")</f>
      </c>
      <c r="GM215">
        <f>IF($GS215&gt;=36,INDEX($DN:$DN,$GR215+36),"")</f>
      </c>
      <c r="GN215">
        <f>IF($GS215&gt;=37,INDEX($DN:$DN,$GR215+37),"")</f>
      </c>
      <c r="GO215">
        <f>IF($GS215&gt;=38,INDEX($DN:$DN,$GR215+38),"")</f>
      </c>
      <c r="GP215">
        <f>IF($GS215&gt;=39,INDEX($DN:$DN,$GR215+39),"")</f>
      </c>
      <c r="GQ215">
        <f>IF($GS215&gt;=40,INDEX($DN:$DN,$GR215+40),"")</f>
      </c>
      <c r="GR215">
        <f>IFERROR(MATCH($DL215,$DM$2:$DM$148,0)+1,0)</f>
      </c>
      <c r="GS215">
        <f>IFERROR(INDEX($DO$2:$DO$148,MATCH($DL215,$DM$2:$DM$148,0)),0)</f>
      </c>
      <c r="GT215">
        <f>IFERROR(MATCH($Z215,$DP$215:$FC$215,0),0)</f>
      </c>
      <c r="GU215">
        <f>IF($GT215&gt;0,INDEX($FD$215:$GQ$215,$GT215),"")</f>
      </c>
      <c r="GV215" t="s">
        <v>447</v>
      </c>
      <c r="GX215">
        <f>IF($JG215&gt;=1,INDEX($GV:$GV,$JF215+1),"")</f>
      </c>
      <c r="GY215">
        <f>IF($JG215&gt;=2,INDEX($GV:$GV,$JF215+2),"")</f>
      </c>
      <c r="GZ215">
        <f>IF($JG215&gt;=3,INDEX($GV:$GV,$JF215+3),"")</f>
      </c>
      <c r="HA215">
        <f>IF($JG215&gt;=4,INDEX($GV:$GV,$JF215+4),"")</f>
      </c>
      <c r="HB215">
        <f>IF($JG215&gt;=5,INDEX($GV:$GV,$JF215+5),"")</f>
      </c>
      <c r="HC215">
        <f>IF($JG215&gt;=6,INDEX($GV:$GV,$JF215+6),"")</f>
      </c>
      <c r="HD215">
        <f>IF($JG215&gt;=7,INDEX($GV:$GV,$JF215+7),"")</f>
      </c>
      <c r="HE215">
        <f>IF($JG215&gt;=8,INDEX($GV:$GV,$JF215+8),"")</f>
      </c>
      <c r="HF215">
        <f>IF($JG215&gt;=9,INDEX($GV:$GV,$JF215+9),"")</f>
      </c>
      <c r="HG215">
        <f>IF($JG215&gt;=10,INDEX($GV:$GV,$JF215+10),"")</f>
      </c>
      <c r="HH215">
        <f>IF($JG215&gt;=11,INDEX($GV:$GV,$JF215+11),"")</f>
      </c>
      <c r="HI215">
        <f>IF($JG215&gt;=12,INDEX($GV:$GV,$JF215+12),"")</f>
      </c>
      <c r="HJ215">
        <f>IF($JG215&gt;=13,INDEX($GV:$GV,$JF215+13),"")</f>
      </c>
      <c r="HK215">
        <f>IF($JG215&gt;=14,INDEX($GV:$GV,$JF215+14),"")</f>
      </c>
      <c r="HL215">
        <f>IF($JG215&gt;=15,INDEX($GV:$GV,$JF215+15),"")</f>
      </c>
      <c r="HM215">
        <f>IF($JG215&gt;=16,INDEX($GV:$GV,$JF215+16),"")</f>
      </c>
      <c r="HN215">
        <f>IF($JG215&gt;=17,INDEX($GV:$GV,$JF215+17),"")</f>
      </c>
      <c r="HO215">
        <f>IF($JG215&gt;=18,INDEX($GV:$GV,$JF215+18),"")</f>
      </c>
      <c r="HP215">
        <f>IF($JG215&gt;=19,INDEX($GV:$GV,$JF215+19),"")</f>
      </c>
      <c r="HQ215">
        <f>IF($JG215&gt;=20,INDEX($GV:$GV,$JF215+20),"")</f>
      </c>
      <c r="HR215">
        <f>IF($JG215&gt;=21,INDEX($GV:$GV,$JF215+21),"")</f>
      </c>
      <c r="HS215">
        <f>IF($JG215&gt;=22,INDEX($GV:$GV,$JF215+22),"")</f>
      </c>
      <c r="HT215">
        <f>IF($JG215&gt;=23,INDEX($GV:$GV,$JF215+23),"")</f>
      </c>
      <c r="HU215">
        <f>IF($JG215&gt;=24,INDEX($GV:$GV,$JF215+24),"")</f>
      </c>
      <c r="HV215">
        <f>IF($JG215&gt;=25,INDEX($GV:$GV,$JF215+25),"")</f>
      </c>
      <c r="HW215">
        <f>IF($JG215&gt;=26,INDEX($GV:$GV,$JF215+26),"")</f>
      </c>
      <c r="HX215">
        <f>IF($JG215&gt;=27,INDEX($GV:$GV,$JF215+27),"")</f>
      </c>
      <c r="HY215">
        <f>IF($JG215&gt;=28,INDEX($GV:$GV,$JF215+28),"")</f>
      </c>
      <c r="HZ215">
        <f>IF($JG215&gt;=29,INDEX($GV:$GV,$JF215+29),"")</f>
      </c>
      <c r="IA215">
        <f>IF($JG215&gt;=30,INDEX($GV:$GV,$JF215+30),"")</f>
      </c>
      <c r="IB215">
        <f>IF($JG215&gt;=31,INDEX($GV:$GV,$JF215+31),"")</f>
      </c>
      <c r="IC215">
        <f>IF($JG215&gt;=32,INDEX($GV:$GV,$JF215+32),"")</f>
      </c>
      <c r="ID215">
        <f>IF($JG215&gt;=33,INDEX($GV:$GV,$JF215+33),"")</f>
      </c>
      <c r="IE215">
        <f>IF($JG215&gt;=34,INDEX($GV:$GV,$JF215+34),"")</f>
      </c>
      <c r="IF215">
        <f>IF($JG215&gt;=35,INDEX($GV:$GV,$JF215+35),"")</f>
      </c>
      <c r="IG215">
        <f>IF($JG215&gt;=36,INDEX($GV:$GV,$JF215+36),"")</f>
      </c>
      <c r="IH215">
        <f>IF($JG215&gt;=37,INDEX($GV:$GV,$JF215+37),"")</f>
      </c>
      <c r="II215">
        <f>IF($JG215&gt;=38,INDEX($GV:$GV,$JF215+38),"")</f>
      </c>
      <c r="IJ215">
        <f>IF($JG215&gt;=39,INDEX($GV:$GV,$JF215+39),"")</f>
      </c>
      <c r="IK215">
        <f>IF($JG215&gt;=40,INDEX($GV:$GV,$JF215+40),"")</f>
      </c>
      <c r="IL215">
        <f>IF($JG215&gt;=41,INDEX($GV:$GV,$JF215+41),"")</f>
      </c>
      <c r="IM215">
        <f>IF($JG215&gt;=42,INDEX($GV:$GV,$JF215+42),"")</f>
      </c>
      <c r="IN215">
        <f>IF($JG215&gt;=43,INDEX($GV:$GV,$JF215+43),"")</f>
      </c>
      <c r="IO215">
        <f>IF($JG215&gt;=44,INDEX($GV:$GV,$JF215+44),"")</f>
      </c>
      <c r="IP215">
        <f>IF($JG215&gt;=45,INDEX($GV:$GV,$JF215+45),"")</f>
      </c>
      <c r="IQ215">
        <f>IF($JG215&gt;=46,INDEX($GV:$GV,$JF215+46),"")</f>
      </c>
      <c r="IR215">
        <f>IF($JG215&gt;=47,INDEX($GV:$GV,$JF215+47),"")</f>
      </c>
      <c r="IS215">
        <f>IF($JG215&gt;=48,INDEX($GV:$GV,$JF215+48),"")</f>
      </c>
      <c r="IT215">
        <f>IF($JG215&gt;=49,INDEX($GV:$GV,$JF215+49),"")</f>
      </c>
      <c r="IU215">
        <f>IF($JG215&gt;=50,INDEX($GV:$GV,$JF215+50),"")</f>
      </c>
      <c r="IV215">
        <f>IF($JG215&gt;=51,INDEX($GV:$GV,$JF215+51),"")</f>
      </c>
      <c r="IW215">
        <f>IF($JG215&gt;=52,INDEX($GV:$GV,$JF215+52),"")</f>
      </c>
      <c r="IX215">
        <f>IF($JG215&gt;=53,INDEX($GV:$GV,$JF215+53),"")</f>
      </c>
      <c r="IY215">
        <f>IF($JG215&gt;=54,INDEX($GV:$GV,$JF215+54),"")</f>
      </c>
      <c r="IZ215">
        <f>IF($JG215&gt;=55,INDEX($GV:$GV,$JF215+55),"")</f>
      </c>
      <c r="JA215">
        <f>IF($JG215&gt;=56,INDEX($GV:$GV,$JF215+56),"")</f>
      </c>
      <c r="JB215">
        <f>IF($JG215&gt;=57,INDEX($GV:$GV,$JF215+57),"")</f>
      </c>
      <c r="JC215">
        <f>IF($JG215&gt;=58,INDEX($GV:$GV,$JF215+58),"")</f>
      </c>
      <c r="JD215">
        <f>IF($JG215&gt;=59,INDEX($GV:$GV,$JF215+59),"")</f>
      </c>
      <c r="JE215">
        <f>IF($JG215&gt;=60,INDEX($GV:$GV,$JF215+60),"")</f>
      </c>
      <c r="JF215">
        <f>IFERROR(MATCH($GU215,$GV$2:$GV$322,0)+1,0)</f>
      </c>
      <c r="JG215">
        <f>IFERROR(INDEX($GW$2:$GW$322,MATCH($GU215,$GV$2:$GV$322,0)),0)</f>
      </c>
      <c r="JH215" t="s">
        <v>44</v>
      </c>
      <c r="JI215" t="s">
        <v>44</v>
      </c>
    </row>
    <row r="216" spans="1:269" x14ac:dyDescent="0.25">
      <c r="R216">
        <f>IF(OR($U216="",$Q216=""),"",IFERROR($U216/$Q216,0))</f>
      </c>
      <c r="S216">
        <f>IF($U216="","",
SUM($T216,$V216,$AA216,$W216,$Y216)*
(1-IF($AB216="",0,VALUE($AB216)/100)))</f>
      </c>
      <c r="T216">
        <f>IF($U216="","",$U216)</f>
      </c>
      <c r="V216">
        <f>IF($U216="","",
IF($O216="","",
IF(ISNUMBER(SEARCH("exempt",LOWER($O216))),0,
$U216*(VALUE(SUBSTITUTE($O216,"%",""))/100))))</f>
      </c>
      <c r="AC216">
        <f>IFERROR(IF(FIND(" - ",$K216)&gt;0,MID($K216,FIND(" - ",$K216)+3,LEN($K216)),""),"")</f>
      </c>
      <c r="AL216" t="s">
        <v>953</v>
      </c>
      <c r="AQ216" t="s">
        <v>954</v>
      </c>
      <c r="AT216">
        <f>IFERROR(LEFT($K216,FIND(" - ",$K216)-1),$K216)</f>
      </c>
      <c r="AW216">
        <f>IF($CL216&gt;=1,INDEX($AU:$AU,$CK216+1),"")</f>
      </c>
      <c r="AX216">
        <f>IF($CL216&gt;=2,INDEX($AU:$AU,$CK216+2),"")</f>
      </c>
      <c r="AY216">
        <f>IF($CL216&gt;=3,INDEX($AU:$AU,$CK216+3),"")</f>
      </c>
      <c r="AZ216">
        <f>IF($CL216&gt;=4,INDEX($AU:$AU,$CK216+4),"")</f>
      </c>
      <c r="BA216">
        <f>IF($CL216&gt;=5,INDEX($AU:$AU,$CK216+5),"")</f>
      </c>
      <c r="BB216">
        <f>IF($CL216&gt;=6,INDEX($AU:$AU,$CK216+6),"")</f>
      </c>
      <c r="BC216">
        <f>IF($CL216&gt;=7,INDEX($AU:$AU,$CK216+7),"")</f>
      </c>
      <c r="BD216">
        <f>IF($CL216&gt;=8,INDEX($AU:$AU,$CK216+8),"")</f>
      </c>
      <c r="BE216">
        <f>IF($CL216&gt;=9,INDEX($AU:$AU,$CK216+9),"")</f>
      </c>
      <c r="BF216">
        <f>IF($CL216&gt;=10,INDEX($AU:$AU,$CK216+10),"")</f>
      </c>
      <c r="BG216">
        <f>IF($CL216&gt;=11,INDEX($AU:$AU,$CK216+11),"")</f>
      </c>
      <c r="BH216">
        <f>IF($CL216&gt;=12,INDEX($AU:$AU,$CK216+12),"")</f>
      </c>
      <c r="BI216">
        <f>IF($CL216&gt;=13,INDEX($AU:$AU,$CK216+13),"")</f>
      </c>
      <c r="BJ216">
        <f>IF($CL216&gt;=14,INDEX($AU:$AU,$CK216+14),"")</f>
      </c>
      <c r="BK216">
        <f>IF($CL216&gt;=15,INDEX($AU:$AU,$CK216+15),"")</f>
      </c>
      <c r="BL216">
        <f>IF($CL216&gt;=16,INDEX($AU:$AU,$CK216+16),"")</f>
      </c>
      <c r="BM216">
        <f>IF($CL216&gt;=17,INDEX($AU:$AU,$CK216+17),"")</f>
      </c>
      <c r="BN216">
        <f>IF($CL216&gt;=18,INDEX($AU:$AU,$CK216+18),"")</f>
      </c>
      <c r="BO216">
        <f>IF($CL216&gt;=19,INDEX($AU:$AU,$CK216+19),"")</f>
      </c>
      <c r="BP216">
        <f>IF($CL216&gt;=20,INDEX($AU:$AU,$CK216+20),"")</f>
      </c>
      <c r="BQ216">
        <f>IF($CL216&gt;=21,INDEX($AU:$AU,$CK216+21),"")</f>
      </c>
      <c r="BR216">
        <f>IF($CL216&gt;=22,INDEX($AU:$AU,$CK216+22),"")</f>
      </c>
      <c r="BS216">
        <f>IF($CL216&gt;=23,INDEX($AU:$AU,$CK216+23),"")</f>
      </c>
      <c r="BT216">
        <f>IF($CL216&gt;=24,INDEX($AU:$AU,$CK216+24),"")</f>
      </c>
      <c r="BU216">
        <f>IF($CL216&gt;=25,INDEX($AU:$AU,$CK216+25),"")</f>
      </c>
      <c r="BV216">
        <f>IF($CL216&gt;=26,INDEX($AU:$AU,$CK216+26),"")</f>
      </c>
      <c r="BW216">
        <f>IF($CL216&gt;=27,INDEX($AU:$AU,$CK216+27),"")</f>
      </c>
      <c r="BX216">
        <f>IF($CL216&gt;=28,INDEX($AU:$AU,$CK216+28),"")</f>
      </c>
      <c r="BY216">
        <f>IF($CL216&gt;=29,INDEX($AU:$AU,$CK216+29),"")</f>
      </c>
      <c r="BZ216">
        <f>IF($CL216&gt;=30,INDEX($AU:$AU,$CK216+30),"")</f>
      </c>
      <c r="CA216">
        <f>IF($CL216&gt;=31,INDEX($AU:$AU,$CK216+31),"")</f>
      </c>
      <c r="CB216">
        <f>IF($CL216&gt;=32,INDEX($AU:$AU,$CK216+32),"")</f>
      </c>
      <c r="CC216">
        <f>IF($CL216&gt;=33,INDEX($AU:$AU,$CK216+33),"")</f>
      </c>
      <c r="CD216">
        <f>IF($CL216&gt;=34,INDEX($AU:$AU,$CK216+34),"")</f>
      </c>
      <c r="CE216">
        <f>IF($CL216&gt;=35,INDEX($AU:$AU,$CK216+35),"")</f>
      </c>
      <c r="CF216">
        <f>IF($CL216&gt;=36,INDEX($AU:$AU,$CK216+36),"")</f>
      </c>
      <c r="CG216">
        <f>IF($CL216&gt;=37,INDEX($AU:$AU,$CK216+37),"")</f>
      </c>
      <c r="CH216">
        <f>IF($CL216&gt;=38,INDEX($AU:$AU,$CK216+38),"")</f>
      </c>
      <c r="CI216">
        <f>IF($CL216&gt;=39,INDEX($AU:$AU,$CK216+39),"")</f>
      </c>
      <c r="CJ216">
        <f>IF($CL216&gt;=40,INDEX($AU:$AU,$CK216+40),"")</f>
      </c>
      <c r="CK216">
        <f>IFERROR(MATCH($AT216,$AU$2:$AU$133,0)+1,0)</f>
      </c>
      <c r="CL216">
        <f>IFERROR(INDEX($AV$2:$AV$133,MATCH($AT216,$AU$2:$AU$133,0)),0)</f>
      </c>
      <c r="CM216">
        <f>IFERROR(LEFT($L216,FIND(" - ",$L216)-1),$L216)</f>
      </c>
      <c r="CN216" t="s">
        <v>221</v>
      </c>
      <c r="CP216">
        <f>IF($DK216&gt;=1,INDEX($CN:$CN,$DJ216+1),"")</f>
      </c>
      <c r="CQ216">
        <f>IF($DK216&gt;=2,INDEX($CN:$CN,$DJ216+2),"")</f>
      </c>
      <c r="CR216">
        <f>IF($DK216&gt;=3,INDEX($CN:$CN,$DJ216+3),"")</f>
      </c>
      <c r="CS216">
        <f>IF($DK216&gt;=4,INDEX($CN:$CN,$DJ216+4),"")</f>
      </c>
      <c r="CT216">
        <f>IF($DK216&gt;=5,INDEX($CN:$CN,$DJ216+5),"")</f>
      </c>
      <c r="CU216">
        <f>IF($DK216&gt;=6,INDEX($CN:$CN,$DJ216+6),"")</f>
      </c>
      <c r="CV216">
        <f>IF($DK216&gt;=7,INDEX($CN:$CN,$DJ216+7),"")</f>
      </c>
      <c r="CW216">
        <f>IF($DK216&gt;=8,INDEX($CN:$CN,$DJ216+8),"")</f>
      </c>
      <c r="CX216">
        <f>IF($DK216&gt;=9,INDEX($CN:$CN,$DJ216+9),"")</f>
      </c>
      <c r="CY216">
        <f>IF($DK216&gt;=10,INDEX($CN:$CN,$DJ216+10),"")</f>
      </c>
      <c r="CZ216">
        <f>IF($DK216&gt;=11,INDEX($CN:$CN,$DJ216+11),"")</f>
      </c>
      <c r="DA216">
        <f>IF($DK216&gt;=12,INDEX($CN:$CN,$DJ216+12),"")</f>
      </c>
      <c r="DB216">
        <f>IF($DK216&gt;=13,INDEX($CN:$CN,$DJ216+13),"")</f>
      </c>
      <c r="DC216">
        <f>IF($DK216&gt;=14,INDEX($CN:$CN,$DJ216+14),"")</f>
      </c>
      <c r="DD216">
        <f>IF($DK216&gt;=15,INDEX($CN:$CN,$DJ216+15),"")</f>
      </c>
      <c r="DE216">
        <f>IF($DK216&gt;=16,INDEX($CN:$CN,$DJ216+16),"")</f>
      </c>
      <c r="DF216">
        <f>IF($DK216&gt;=17,INDEX($CN:$CN,$DJ216+17),"")</f>
      </c>
      <c r="DG216">
        <f>IF($DK216&gt;=18,INDEX($CN:$CN,$DJ216+18),"")</f>
      </c>
      <c r="DH216">
        <f>IF($DK216&gt;=19,INDEX($CN:$CN,$DJ216+19),"")</f>
      </c>
      <c r="DI216">
        <f>IF($DK216&gt;=20,INDEX($CN:$CN,$DJ216+20),"")</f>
      </c>
      <c r="DJ216">
        <f>IFERROR(MATCH($CM216,$CN$2:$CN$1089,0)+1,0)</f>
      </c>
      <c r="DK216">
        <f>IFERROR(INDEX($CO$2:$CO$1089,MATCH($CM216,$CN$2:$CN$1089,0)),0)</f>
      </c>
      <c r="DL216">
        <f>IFERROR(INDEX($AS:$AS,MATCH($O216,$AR:$AR,0))&amp;"","")</f>
      </c>
      <c r="DP216">
        <f>IF($GS216&gt;=1,INDEX($DM:$DM,$GR216+1),"")</f>
      </c>
      <c r="DQ216">
        <f>IF($GS216&gt;=2,INDEX($DM:$DM,$GR216+2),"")</f>
      </c>
      <c r="DR216">
        <f>IF($GS216&gt;=3,INDEX($DM:$DM,$GR216+3),"")</f>
      </c>
      <c r="DS216">
        <f>IF($GS216&gt;=4,INDEX($DM:$DM,$GR216+4),"")</f>
      </c>
      <c r="DT216">
        <f>IF($GS216&gt;=5,INDEX($DM:$DM,$GR216+5),"")</f>
      </c>
      <c r="DU216">
        <f>IF($GS216&gt;=6,INDEX($DM:$DM,$GR216+6),"")</f>
      </c>
      <c r="DV216">
        <f>IF($GS216&gt;=7,INDEX($DM:$DM,$GR216+7),"")</f>
      </c>
      <c r="DW216">
        <f>IF($GS216&gt;=8,INDEX($DM:$DM,$GR216+8),"")</f>
      </c>
      <c r="DX216">
        <f>IF($GS216&gt;=9,INDEX($DM:$DM,$GR216+9),"")</f>
      </c>
      <c r="DY216">
        <f>IF($GS216&gt;=10,INDEX($DM:$DM,$GR216+10),"")</f>
      </c>
      <c r="DZ216">
        <f>IF($GS216&gt;=11,INDEX($DM:$DM,$GR216+11),"")</f>
      </c>
      <c r="EA216">
        <f>IF($GS216&gt;=12,INDEX($DM:$DM,$GR216+12),"")</f>
      </c>
      <c r="EB216">
        <f>IF($GS216&gt;=13,INDEX($DM:$DM,$GR216+13),"")</f>
      </c>
      <c r="EC216">
        <f>IF($GS216&gt;=14,INDEX($DM:$DM,$GR216+14),"")</f>
      </c>
      <c r="ED216">
        <f>IF($GS216&gt;=15,INDEX($DM:$DM,$GR216+15),"")</f>
      </c>
      <c r="EE216">
        <f>IF($GS216&gt;=16,INDEX($DM:$DM,$GR216+16),"")</f>
      </c>
      <c r="EF216">
        <f>IF($GS216&gt;=17,INDEX($DM:$DM,$GR216+17),"")</f>
      </c>
      <c r="EG216">
        <f>IF($GS216&gt;=18,INDEX($DM:$DM,$GR216+18),"")</f>
      </c>
      <c r="EH216">
        <f>IF($GS216&gt;=19,INDEX($DM:$DM,$GR216+19),"")</f>
      </c>
      <c r="EI216">
        <f>IF($GS216&gt;=20,INDEX($DM:$DM,$GR216+20),"")</f>
      </c>
      <c r="EJ216">
        <f>IF($GS216&gt;=21,INDEX($DM:$DM,$GR216+21),"")</f>
      </c>
      <c r="EK216">
        <f>IF($GS216&gt;=22,INDEX($DM:$DM,$GR216+22),"")</f>
      </c>
      <c r="EL216">
        <f>IF($GS216&gt;=23,INDEX($DM:$DM,$GR216+23),"")</f>
      </c>
      <c r="EM216">
        <f>IF($GS216&gt;=24,INDEX($DM:$DM,$GR216+24),"")</f>
      </c>
      <c r="EN216">
        <f>IF($GS216&gt;=25,INDEX($DM:$DM,$GR216+25),"")</f>
      </c>
      <c r="EO216">
        <f>IF($GS216&gt;=26,INDEX($DM:$DM,$GR216+26),"")</f>
      </c>
      <c r="EP216">
        <f>IF($GS216&gt;=27,INDEX($DM:$DM,$GR216+27),"")</f>
      </c>
      <c r="EQ216">
        <f>IF($GS216&gt;=28,INDEX($DM:$DM,$GR216+28),"")</f>
      </c>
      <c r="ER216">
        <f>IF($GS216&gt;=29,INDEX($DM:$DM,$GR216+29),"")</f>
      </c>
      <c r="ES216">
        <f>IF($GS216&gt;=30,INDEX($DM:$DM,$GR216+30),"")</f>
      </c>
      <c r="ET216">
        <f>IF($GS216&gt;=31,INDEX($DM:$DM,$GR216+31),"")</f>
      </c>
      <c r="EU216">
        <f>IF($GS216&gt;=32,INDEX($DM:$DM,$GR216+32),"")</f>
      </c>
      <c r="EV216">
        <f>IF($GS216&gt;=33,INDEX($DM:$DM,$GR216+33),"")</f>
      </c>
      <c r="EW216">
        <f>IF($GS216&gt;=34,INDEX($DM:$DM,$GR216+34),"")</f>
      </c>
      <c r="EX216">
        <f>IF($GS216&gt;=35,INDEX($DM:$DM,$GR216+35),"")</f>
      </c>
      <c r="EY216">
        <f>IF($GS216&gt;=36,INDEX($DM:$DM,$GR216+36),"")</f>
      </c>
      <c r="EZ216">
        <f>IF($GS216&gt;=37,INDEX($DM:$DM,$GR216+37),"")</f>
      </c>
      <c r="FA216">
        <f>IF($GS216&gt;=38,INDEX($DM:$DM,$GR216+38),"")</f>
      </c>
      <c r="FB216">
        <f>IF($GS216&gt;=39,INDEX($DM:$DM,$GR216+39),"")</f>
      </c>
      <c r="FC216">
        <f>IF($GS216&gt;=40,INDEX($DM:$DM,$GR216+40),"")</f>
      </c>
      <c r="FD216">
        <f>IF($GS216&gt;=1,INDEX($DN:$DN,$GR216+1),"")</f>
      </c>
      <c r="FE216">
        <f>IF($GS216&gt;=2,INDEX($DN:$DN,$GR216+2),"")</f>
      </c>
      <c r="FF216">
        <f>IF($GS216&gt;=3,INDEX($DN:$DN,$GR216+3),"")</f>
      </c>
      <c r="FG216">
        <f>IF($GS216&gt;=4,INDEX($DN:$DN,$GR216+4),"")</f>
      </c>
      <c r="FH216">
        <f>IF($GS216&gt;=5,INDEX($DN:$DN,$GR216+5),"")</f>
      </c>
      <c r="FI216">
        <f>IF($GS216&gt;=6,INDEX($DN:$DN,$GR216+6),"")</f>
      </c>
      <c r="FJ216">
        <f>IF($GS216&gt;=7,INDEX($DN:$DN,$GR216+7),"")</f>
      </c>
      <c r="FK216">
        <f>IF($GS216&gt;=8,INDEX($DN:$DN,$GR216+8),"")</f>
      </c>
      <c r="FL216">
        <f>IF($GS216&gt;=9,INDEX($DN:$DN,$GR216+9),"")</f>
      </c>
      <c r="FM216">
        <f>IF($GS216&gt;=10,INDEX($DN:$DN,$GR216+10),"")</f>
      </c>
      <c r="FN216">
        <f>IF($GS216&gt;=11,INDEX($DN:$DN,$GR216+11),"")</f>
      </c>
      <c r="FO216">
        <f>IF($GS216&gt;=12,INDEX($DN:$DN,$GR216+12),"")</f>
      </c>
      <c r="FP216">
        <f>IF($GS216&gt;=13,INDEX($DN:$DN,$GR216+13),"")</f>
      </c>
      <c r="FQ216">
        <f>IF($GS216&gt;=14,INDEX($DN:$DN,$GR216+14),"")</f>
      </c>
      <c r="FR216">
        <f>IF($GS216&gt;=15,INDEX($DN:$DN,$GR216+15),"")</f>
      </c>
      <c r="FS216">
        <f>IF($GS216&gt;=16,INDEX($DN:$DN,$GR216+16),"")</f>
      </c>
      <c r="FT216">
        <f>IF($GS216&gt;=17,INDEX($DN:$DN,$GR216+17),"")</f>
      </c>
      <c r="FU216">
        <f>IF($GS216&gt;=18,INDEX($DN:$DN,$GR216+18),"")</f>
      </c>
      <c r="FV216">
        <f>IF($GS216&gt;=19,INDEX($DN:$DN,$GR216+19),"")</f>
      </c>
      <c r="FW216">
        <f>IF($GS216&gt;=20,INDEX($DN:$DN,$GR216+20),"")</f>
      </c>
      <c r="FX216">
        <f>IF($GS216&gt;=21,INDEX($DN:$DN,$GR216+21),"")</f>
      </c>
      <c r="FY216">
        <f>IF($GS216&gt;=22,INDEX($DN:$DN,$GR216+22),"")</f>
      </c>
      <c r="FZ216">
        <f>IF($GS216&gt;=23,INDEX($DN:$DN,$GR216+23),"")</f>
      </c>
      <c r="GA216">
        <f>IF($GS216&gt;=24,INDEX($DN:$DN,$GR216+24),"")</f>
      </c>
      <c r="GB216">
        <f>IF($GS216&gt;=25,INDEX($DN:$DN,$GR216+25),"")</f>
      </c>
      <c r="GC216">
        <f>IF($GS216&gt;=26,INDEX($DN:$DN,$GR216+26),"")</f>
      </c>
      <c r="GD216">
        <f>IF($GS216&gt;=27,INDEX($DN:$DN,$GR216+27),"")</f>
      </c>
      <c r="GE216">
        <f>IF($GS216&gt;=28,INDEX($DN:$DN,$GR216+28),"")</f>
      </c>
      <c r="GF216">
        <f>IF($GS216&gt;=29,INDEX($DN:$DN,$GR216+29),"")</f>
      </c>
      <c r="GG216">
        <f>IF($GS216&gt;=30,INDEX($DN:$DN,$GR216+30),"")</f>
      </c>
      <c r="GH216">
        <f>IF($GS216&gt;=31,INDEX($DN:$DN,$GR216+31),"")</f>
      </c>
      <c r="GI216">
        <f>IF($GS216&gt;=32,INDEX($DN:$DN,$GR216+32),"")</f>
      </c>
      <c r="GJ216">
        <f>IF($GS216&gt;=33,INDEX($DN:$DN,$GR216+33),"")</f>
      </c>
      <c r="GK216">
        <f>IF($GS216&gt;=34,INDEX($DN:$DN,$GR216+34),"")</f>
      </c>
      <c r="GL216">
        <f>IF($GS216&gt;=35,INDEX($DN:$DN,$GR216+35),"")</f>
      </c>
      <c r="GM216">
        <f>IF($GS216&gt;=36,INDEX($DN:$DN,$GR216+36),"")</f>
      </c>
      <c r="GN216">
        <f>IF($GS216&gt;=37,INDEX($DN:$DN,$GR216+37),"")</f>
      </c>
      <c r="GO216">
        <f>IF($GS216&gt;=38,INDEX($DN:$DN,$GR216+38),"")</f>
      </c>
      <c r="GP216">
        <f>IF($GS216&gt;=39,INDEX($DN:$DN,$GR216+39),"")</f>
      </c>
      <c r="GQ216">
        <f>IF($GS216&gt;=40,INDEX($DN:$DN,$GR216+40),"")</f>
      </c>
      <c r="GR216">
        <f>IFERROR(MATCH($DL216,$DM$2:$DM$148,0)+1,0)</f>
      </c>
      <c r="GS216">
        <f>IFERROR(INDEX($DO$2:$DO$148,MATCH($DL216,$DM$2:$DM$148,0)),0)</f>
      </c>
      <c r="GT216">
        <f>IFERROR(MATCH($Z216,$DP$216:$FC$216,0),0)</f>
      </c>
      <c r="GU216">
        <f>IF($GT216&gt;0,INDEX($FD$216:$GQ$216,$GT216),"")</f>
      </c>
      <c r="GV216" t="s">
        <v>451</v>
      </c>
      <c r="GX216">
        <f>IF($JG216&gt;=1,INDEX($GV:$GV,$JF216+1),"")</f>
      </c>
      <c r="GY216">
        <f>IF($JG216&gt;=2,INDEX($GV:$GV,$JF216+2),"")</f>
      </c>
      <c r="GZ216">
        <f>IF($JG216&gt;=3,INDEX($GV:$GV,$JF216+3),"")</f>
      </c>
      <c r="HA216">
        <f>IF($JG216&gt;=4,INDEX($GV:$GV,$JF216+4),"")</f>
      </c>
      <c r="HB216">
        <f>IF($JG216&gt;=5,INDEX($GV:$GV,$JF216+5),"")</f>
      </c>
      <c r="HC216">
        <f>IF($JG216&gt;=6,INDEX($GV:$GV,$JF216+6),"")</f>
      </c>
      <c r="HD216">
        <f>IF($JG216&gt;=7,INDEX($GV:$GV,$JF216+7),"")</f>
      </c>
      <c r="HE216">
        <f>IF($JG216&gt;=8,INDEX($GV:$GV,$JF216+8),"")</f>
      </c>
      <c r="HF216">
        <f>IF($JG216&gt;=9,INDEX($GV:$GV,$JF216+9),"")</f>
      </c>
      <c r="HG216">
        <f>IF($JG216&gt;=10,INDEX($GV:$GV,$JF216+10),"")</f>
      </c>
      <c r="HH216">
        <f>IF($JG216&gt;=11,INDEX($GV:$GV,$JF216+11),"")</f>
      </c>
      <c r="HI216">
        <f>IF($JG216&gt;=12,INDEX($GV:$GV,$JF216+12),"")</f>
      </c>
      <c r="HJ216">
        <f>IF($JG216&gt;=13,INDEX($GV:$GV,$JF216+13),"")</f>
      </c>
      <c r="HK216">
        <f>IF($JG216&gt;=14,INDEX($GV:$GV,$JF216+14),"")</f>
      </c>
      <c r="HL216">
        <f>IF($JG216&gt;=15,INDEX($GV:$GV,$JF216+15),"")</f>
      </c>
      <c r="HM216">
        <f>IF($JG216&gt;=16,INDEX($GV:$GV,$JF216+16),"")</f>
      </c>
      <c r="HN216">
        <f>IF($JG216&gt;=17,INDEX($GV:$GV,$JF216+17),"")</f>
      </c>
      <c r="HO216">
        <f>IF($JG216&gt;=18,INDEX($GV:$GV,$JF216+18),"")</f>
      </c>
      <c r="HP216">
        <f>IF($JG216&gt;=19,INDEX($GV:$GV,$JF216+19),"")</f>
      </c>
      <c r="HQ216">
        <f>IF($JG216&gt;=20,INDEX($GV:$GV,$JF216+20),"")</f>
      </c>
      <c r="HR216">
        <f>IF($JG216&gt;=21,INDEX($GV:$GV,$JF216+21),"")</f>
      </c>
      <c r="HS216">
        <f>IF($JG216&gt;=22,INDEX($GV:$GV,$JF216+22),"")</f>
      </c>
      <c r="HT216">
        <f>IF($JG216&gt;=23,INDEX($GV:$GV,$JF216+23),"")</f>
      </c>
      <c r="HU216">
        <f>IF($JG216&gt;=24,INDEX($GV:$GV,$JF216+24),"")</f>
      </c>
      <c r="HV216">
        <f>IF($JG216&gt;=25,INDEX($GV:$GV,$JF216+25),"")</f>
      </c>
      <c r="HW216">
        <f>IF($JG216&gt;=26,INDEX($GV:$GV,$JF216+26),"")</f>
      </c>
      <c r="HX216">
        <f>IF($JG216&gt;=27,INDEX($GV:$GV,$JF216+27),"")</f>
      </c>
      <c r="HY216">
        <f>IF($JG216&gt;=28,INDEX($GV:$GV,$JF216+28),"")</f>
      </c>
      <c r="HZ216">
        <f>IF($JG216&gt;=29,INDEX($GV:$GV,$JF216+29),"")</f>
      </c>
      <c r="IA216">
        <f>IF($JG216&gt;=30,INDEX($GV:$GV,$JF216+30),"")</f>
      </c>
      <c r="IB216">
        <f>IF($JG216&gt;=31,INDEX($GV:$GV,$JF216+31),"")</f>
      </c>
      <c r="IC216">
        <f>IF($JG216&gt;=32,INDEX($GV:$GV,$JF216+32),"")</f>
      </c>
      <c r="ID216">
        <f>IF($JG216&gt;=33,INDEX($GV:$GV,$JF216+33),"")</f>
      </c>
      <c r="IE216">
        <f>IF($JG216&gt;=34,INDEX($GV:$GV,$JF216+34),"")</f>
      </c>
      <c r="IF216">
        <f>IF($JG216&gt;=35,INDEX($GV:$GV,$JF216+35),"")</f>
      </c>
      <c r="IG216">
        <f>IF($JG216&gt;=36,INDEX($GV:$GV,$JF216+36),"")</f>
      </c>
      <c r="IH216">
        <f>IF($JG216&gt;=37,INDEX($GV:$GV,$JF216+37),"")</f>
      </c>
      <c r="II216">
        <f>IF($JG216&gt;=38,INDEX($GV:$GV,$JF216+38),"")</f>
      </c>
      <c r="IJ216">
        <f>IF($JG216&gt;=39,INDEX($GV:$GV,$JF216+39),"")</f>
      </c>
      <c r="IK216">
        <f>IF($JG216&gt;=40,INDEX($GV:$GV,$JF216+40),"")</f>
      </c>
      <c r="IL216">
        <f>IF($JG216&gt;=41,INDEX($GV:$GV,$JF216+41),"")</f>
      </c>
      <c r="IM216">
        <f>IF($JG216&gt;=42,INDEX($GV:$GV,$JF216+42),"")</f>
      </c>
      <c r="IN216">
        <f>IF($JG216&gt;=43,INDEX($GV:$GV,$JF216+43),"")</f>
      </c>
      <c r="IO216">
        <f>IF($JG216&gt;=44,INDEX($GV:$GV,$JF216+44),"")</f>
      </c>
      <c r="IP216">
        <f>IF($JG216&gt;=45,INDEX($GV:$GV,$JF216+45),"")</f>
      </c>
      <c r="IQ216">
        <f>IF($JG216&gt;=46,INDEX($GV:$GV,$JF216+46),"")</f>
      </c>
      <c r="IR216">
        <f>IF($JG216&gt;=47,INDEX($GV:$GV,$JF216+47),"")</f>
      </c>
      <c r="IS216">
        <f>IF($JG216&gt;=48,INDEX($GV:$GV,$JF216+48),"")</f>
      </c>
      <c r="IT216">
        <f>IF($JG216&gt;=49,INDEX($GV:$GV,$JF216+49),"")</f>
      </c>
      <c r="IU216">
        <f>IF($JG216&gt;=50,INDEX($GV:$GV,$JF216+50),"")</f>
      </c>
      <c r="IV216">
        <f>IF($JG216&gt;=51,INDEX($GV:$GV,$JF216+51),"")</f>
      </c>
      <c r="IW216">
        <f>IF($JG216&gt;=52,INDEX($GV:$GV,$JF216+52),"")</f>
      </c>
      <c r="IX216">
        <f>IF($JG216&gt;=53,INDEX($GV:$GV,$JF216+53),"")</f>
      </c>
      <c r="IY216">
        <f>IF($JG216&gt;=54,INDEX($GV:$GV,$JF216+54),"")</f>
      </c>
      <c r="IZ216">
        <f>IF($JG216&gt;=55,INDEX($GV:$GV,$JF216+55),"")</f>
      </c>
      <c r="JA216">
        <f>IF($JG216&gt;=56,INDEX($GV:$GV,$JF216+56),"")</f>
      </c>
      <c r="JB216">
        <f>IF($JG216&gt;=57,INDEX($GV:$GV,$JF216+57),"")</f>
      </c>
      <c r="JC216">
        <f>IF($JG216&gt;=58,INDEX($GV:$GV,$JF216+58),"")</f>
      </c>
      <c r="JD216">
        <f>IF($JG216&gt;=59,INDEX($GV:$GV,$JF216+59),"")</f>
      </c>
      <c r="JE216">
        <f>IF($JG216&gt;=60,INDEX($GV:$GV,$JF216+60),"")</f>
      </c>
      <c r="JF216">
        <f>IFERROR(MATCH($GU216,$GV$2:$GV$322,0)+1,0)</f>
      </c>
      <c r="JG216">
        <f>IFERROR(INDEX($GW$2:$GW$322,MATCH($GU216,$GV$2:$GV$322,0)),0)</f>
      </c>
      <c r="JH216" t="s">
        <v>44</v>
      </c>
      <c r="JI216" t="s">
        <v>44</v>
      </c>
    </row>
    <row r="217" spans="1:269" x14ac:dyDescent="0.25">
      <c r="R217">
        <f>IF(OR($U217="",$Q217=""),"",IFERROR($U217/$Q217,0))</f>
      </c>
      <c r="S217">
        <f>IF($U217="","",
SUM($T217,$V217,$AA217,$W217,$Y217)*
(1-IF($AB217="",0,VALUE($AB217)/100)))</f>
      </c>
      <c r="T217">
        <f>IF($U217="","",$U217)</f>
      </c>
      <c r="V217">
        <f>IF($U217="","",
IF($O217="","",
IF(ISNUMBER(SEARCH("exempt",LOWER($O217))),0,
$U217*(VALUE(SUBSTITUTE($O217,"%",""))/100))))</f>
      </c>
      <c r="AC217">
        <f>IFERROR(IF(FIND(" - ",$K217)&gt;0,MID($K217,FIND(" - ",$K217)+3,LEN($K217)),""),"")</f>
      </c>
      <c r="AL217" t="s">
        <v>955</v>
      </c>
      <c r="AQ217" t="s">
        <v>956</v>
      </c>
      <c r="AT217">
        <f>IFERROR(LEFT($K217,FIND(" - ",$K217)-1),$K217)</f>
      </c>
      <c r="AW217">
        <f>IF($CL217&gt;=1,INDEX($AU:$AU,$CK217+1),"")</f>
      </c>
      <c r="AX217">
        <f>IF($CL217&gt;=2,INDEX($AU:$AU,$CK217+2),"")</f>
      </c>
      <c r="AY217">
        <f>IF($CL217&gt;=3,INDEX($AU:$AU,$CK217+3),"")</f>
      </c>
      <c r="AZ217">
        <f>IF($CL217&gt;=4,INDEX($AU:$AU,$CK217+4),"")</f>
      </c>
      <c r="BA217">
        <f>IF($CL217&gt;=5,INDEX($AU:$AU,$CK217+5),"")</f>
      </c>
      <c r="BB217">
        <f>IF($CL217&gt;=6,INDEX($AU:$AU,$CK217+6),"")</f>
      </c>
      <c r="BC217">
        <f>IF($CL217&gt;=7,INDEX($AU:$AU,$CK217+7),"")</f>
      </c>
      <c r="BD217">
        <f>IF($CL217&gt;=8,INDEX($AU:$AU,$CK217+8),"")</f>
      </c>
      <c r="BE217">
        <f>IF($CL217&gt;=9,INDEX($AU:$AU,$CK217+9),"")</f>
      </c>
      <c r="BF217">
        <f>IF($CL217&gt;=10,INDEX($AU:$AU,$CK217+10),"")</f>
      </c>
      <c r="BG217">
        <f>IF($CL217&gt;=11,INDEX($AU:$AU,$CK217+11),"")</f>
      </c>
      <c r="BH217">
        <f>IF($CL217&gt;=12,INDEX($AU:$AU,$CK217+12),"")</f>
      </c>
      <c r="BI217">
        <f>IF($CL217&gt;=13,INDEX($AU:$AU,$CK217+13),"")</f>
      </c>
      <c r="BJ217">
        <f>IF($CL217&gt;=14,INDEX($AU:$AU,$CK217+14),"")</f>
      </c>
      <c r="BK217">
        <f>IF($CL217&gt;=15,INDEX($AU:$AU,$CK217+15),"")</f>
      </c>
      <c r="BL217">
        <f>IF($CL217&gt;=16,INDEX($AU:$AU,$CK217+16),"")</f>
      </c>
      <c r="BM217">
        <f>IF($CL217&gt;=17,INDEX($AU:$AU,$CK217+17),"")</f>
      </c>
      <c r="BN217">
        <f>IF($CL217&gt;=18,INDEX($AU:$AU,$CK217+18),"")</f>
      </c>
      <c r="BO217">
        <f>IF($CL217&gt;=19,INDEX($AU:$AU,$CK217+19),"")</f>
      </c>
      <c r="BP217">
        <f>IF($CL217&gt;=20,INDEX($AU:$AU,$CK217+20),"")</f>
      </c>
      <c r="BQ217">
        <f>IF($CL217&gt;=21,INDEX($AU:$AU,$CK217+21),"")</f>
      </c>
      <c r="BR217">
        <f>IF($CL217&gt;=22,INDEX($AU:$AU,$CK217+22),"")</f>
      </c>
      <c r="BS217">
        <f>IF($CL217&gt;=23,INDEX($AU:$AU,$CK217+23),"")</f>
      </c>
      <c r="BT217">
        <f>IF($CL217&gt;=24,INDEX($AU:$AU,$CK217+24),"")</f>
      </c>
      <c r="BU217">
        <f>IF($CL217&gt;=25,INDEX($AU:$AU,$CK217+25),"")</f>
      </c>
      <c r="BV217">
        <f>IF($CL217&gt;=26,INDEX($AU:$AU,$CK217+26),"")</f>
      </c>
      <c r="BW217">
        <f>IF($CL217&gt;=27,INDEX($AU:$AU,$CK217+27),"")</f>
      </c>
      <c r="BX217">
        <f>IF($CL217&gt;=28,INDEX($AU:$AU,$CK217+28),"")</f>
      </c>
      <c r="BY217">
        <f>IF($CL217&gt;=29,INDEX($AU:$AU,$CK217+29),"")</f>
      </c>
      <c r="BZ217">
        <f>IF($CL217&gt;=30,INDEX($AU:$AU,$CK217+30),"")</f>
      </c>
      <c r="CA217">
        <f>IF($CL217&gt;=31,INDEX($AU:$AU,$CK217+31),"")</f>
      </c>
      <c r="CB217">
        <f>IF($CL217&gt;=32,INDEX($AU:$AU,$CK217+32),"")</f>
      </c>
      <c r="CC217">
        <f>IF($CL217&gt;=33,INDEX($AU:$AU,$CK217+33),"")</f>
      </c>
      <c r="CD217">
        <f>IF($CL217&gt;=34,INDEX($AU:$AU,$CK217+34),"")</f>
      </c>
      <c r="CE217">
        <f>IF($CL217&gt;=35,INDEX($AU:$AU,$CK217+35),"")</f>
      </c>
      <c r="CF217">
        <f>IF($CL217&gt;=36,INDEX($AU:$AU,$CK217+36),"")</f>
      </c>
      <c r="CG217">
        <f>IF($CL217&gt;=37,INDEX($AU:$AU,$CK217+37),"")</f>
      </c>
      <c r="CH217">
        <f>IF($CL217&gt;=38,INDEX($AU:$AU,$CK217+38),"")</f>
      </c>
      <c r="CI217">
        <f>IF($CL217&gt;=39,INDEX($AU:$AU,$CK217+39),"")</f>
      </c>
      <c r="CJ217">
        <f>IF($CL217&gt;=40,INDEX($AU:$AU,$CK217+40),"")</f>
      </c>
      <c r="CK217">
        <f>IFERROR(MATCH($AT217,$AU$2:$AU$133,0)+1,0)</f>
      </c>
      <c r="CL217">
        <f>IFERROR(INDEX($AV$2:$AV$133,MATCH($AT217,$AU$2:$AU$133,0)),0)</f>
      </c>
      <c r="CM217">
        <f>IFERROR(LEFT($L217,FIND(" - ",$L217)-1),$L217)</f>
      </c>
      <c r="CN217" t="s">
        <v>957</v>
      </c>
      <c r="CO217">
        <v>1</v>
      </c>
      <c r="CP217">
        <f>IF($DK217&gt;=1,INDEX($CN:$CN,$DJ217+1),"")</f>
      </c>
      <c r="CQ217">
        <f>IF($DK217&gt;=2,INDEX($CN:$CN,$DJ217+2),"")</f>
      </c>
      <c r="CR217">
        <f>IF($DK217&gt;=3,INDEX($CN:$CN,$DJ217+3),"")</f>
      </c>
      <c r="CS217">
        <f>IF($DK217&gt;=4,INDEX($CN:$CN,$DJ217+4),"")</f>
      </c>
      <c r="CT217">
        <f>IF($DK217&gt;=5,INDEX($CN:$CN,$DJ217+5),"")</f>
      </c>
      <c r="CU217">
        <f>IF($DK217&gt;=6,INDEX($CN:$CN,$DJ217+6),"")</f>
      </c>
      <c r="CV217">
        <f>IF($DK217&gt;=7,INDEX($CN:$CN,$DJ217+7),"")</f>
      </c>
      <c r="CW217">
        <f>IF($DK217&gt;=8,INDEX($CN:$CN,$DJ217+8),"")</f>
      </c>
      <c r="CX217">
        <f>IF($DK217&gt;=9,INDEX($CN:$CN,$DJ217+9),"")</f>
      </c>
      <c r="CY217">
        <f>IF($DK217&gt;=10,INDEX($CN:$CN,$DJ217+10),"")</f>
      </c>
      <c r="CZ217">
        <f>IF($DK217&gt;=11,INDEX($CN:$CN,$DJ217+11),"")</f>
      </c>
      <c r="DA217">
        <f>IF($DK217&gt;=12,INDEX($CN:$CN,$DJ217+12),"")</f>
      </c>
      <c r="DB217">
        <f>IF($DK217&gt;=13,INDEX($CN:$CN,$DJ217+13),"")</f>
      </c>
      <c r="DC217">
        <f>IF($DK217&gt;=14,INDEX($CN:$CN,$DJ217+14),"")</f>
      </c>
      <c r="DD217">
        <f>IF($DK217&gt;=15,INDEX($CN:$CN,$DJ217+15),"")</f>
      </c>
      <c r="DE217">
        <f>IF($DK217&gt;=16,INDEX($CN:$CN,$DJ217+16),"")</f>
      </c>
      <c r="DF217">
        <f>IF($DK217&gt;=17,INDEX($CN:$CN,$DJ217+17),"")</f>
      </c>
      <c r="DG217">
        <f>IF($DK217&gt;=18,INDEX($CN:$CN,$DJ217+18),"")</f>
      </c>
      <c r="DH217">
        <f>IF($DK217&gt;=19,INDEX($CN:$CN,$DJ217+19),"")</f>
      </c>
      <c r="DI217">
        <f>IF($DK217&gt;=20,INDEX($CN:$CN,$DJ217+20),"")</f>
      </c>
      <c r="DJ217">
        <f>IFERROR(MATCH($CM217,$CN$2:$CN$1089,0)+1,0)</f>
      </c>
      <c r="DK217">
        <f>IFERROR(INDEX($CO$2:$CO$1089,MATCH($CM217,$CN$2:$CN$1089,0)),0)</f>
      </c>
      <c r="DL217">
        <f>IFERROR(INDEX($AS:$AS,MATCH($O217,$AR:$AR,0))&amp;"","")</f>
      </c>
      <c r="DP217">
        <f>IF($GS217&gt;=1,INDEX($DM:$DM,$GR217+1),"")</f>
      </c>
      <c r="DQ217">
        <f>IF($GS217&gt;=2,INDEX($DM:$DM,$GR217+2),"")</f>
      </c>
      <c r="DR217">
        <f>IF($GS217&gt;=3,INDEX($DM:$DM,$GR217+3),"")</f>
      </c>
      <c r="DS217">
        <f>IF($GS217&gt;=4,INDEX($DM:$DM,$GR217+4),"")</f>
      </c>
      <c r="DT217">
        <f>IF($GS217&gt;=5,INDEX($DM:$DM,$GR217+5),"")</f>
      </c>
      <c r="DU217">
        <f>IF($GS217&gt;=6,INDEX($DM:$DM,$GR217+6),"")</f>
      </c>
      <c r="DV217">
        <f>IF($GS217&gt;=7,INDEX($DM:$DM,$GR217+7),"")</f>
      </c>
      <c r="DW217">
        <f>IF($GS217&gt;=8,INDEX($DM:$DM,$GR217+8),"")</f>
      </c>
      <c r="DX217">
        <f>IF($GS217&gt;=9,INDEX($DM:$DM,$GR217+9),"")</f>
      </c>
      <c r="DY217">
        <f>IF($GS217&gt;=10,INDEX($DM:$DM,$GR217+10),"")</f>
      </c>
      <c r="DZ217">
        <f>IF($GS217&gt;=11,INDEX($DM:$DM,$GR217+11),"")</f>
      </c>
      <c r="EA217">
        <f>IF($GS217&gt;=12,INDEX($DM:$DM,$GR217+12),"")</f>
      </c>
      <c r="EB217">
        <f>IF($GS217&gt;=13,INDEX($DM:$DM,$GR217+13),"")</f>
      </c>
      <c r="EC217">
        <f>IF($GS217&gt;=14,INDEX($DM:$DM,$GR217+14),"")</f>
      </c>
      <c r="ED217">
        <f>IF($GS217&gt;=15,INDEX($DM:$DM,$GR217+15),"")</f>
      </c>
      <c r="EE217">
        <f>IF($GS217&gt;=16,INDEX($DM:$DM,$GR217+16),"")</f>
      </c>
      <c r="EF217">
        <f>IF($GS217&gt;=17,INDEX($DM:$DM,$GR217+17),"")</f>
      </c>
      <c r="EG217">
        <f>IF($GS217&gt;=18,INDEX($DM:$DM,$GR217+18),"")</f>
      </c>
      <c r="EH217">
        <f>IF($GS217&gt;=19,INDEX($DM:$DM,$GR217+19),"")</f>
      </c>
      <c r="EI217">
        <f>IF($GS217&gt;=20,INDEX($DM:$DM,$GR217+20),"")</f>
      </c>
      <c r="EJ217">
        <f>IF($GS217&gt;=21,INDEX($DM:$DM,$GR217+21),"")</f>
      </c>
      <c r="EK217">
        <f>IF($GS217&gt;=22,INDEX($DM:$DM,$GR217+22),"")</f>
      </c>
      <c r="EL217">
        <f>IF($GS217&gt;=23,INDEX($DM:$DM,$GR217+23),"")</f>
      </c>
      <c r="EM217">
        <f>IF($GS217&gt;=24,INDEX($DM:$DM,$GR217+24),"")</f>
      </c>
      <c r="EN217">
        <f>IF($GS217&gt;=25,INDEX($DM:$DM,$GR217+25),"")</f>
      </c>
      <c r="EO217">
        <f>IF($GS217&gt;=26,INDEX($DM:$DM,$GR217+26),"")</f>
      </c>
      <c r="EP217">
        <f>IF($GS217&gt;=27,INDEX($DM:$DM,$GR217+27),"")</f>
      </c>
      <c r="EQ217">
        <f>IF($GS217&gt;=28,INDEX($DM:$DM,$GR217+28),"")</f>
      </c>
      <c r="ER217">
        <f>IF($GS217&gt;=29,INDEX($DM:$DM,$GR217+29),"")</f>
      </c>
      <c r="ES217">
        <f>IF($GS217&gt;=30,INDEX($DM:$DM,$GR217+30),"")</f>
      </c>
      <c r="ET217">
        <f>IF($GS217&gt;=31,INDEX($DM:$DM,$GR217+31),"")</f>
      </c>
      <c r="EU217">
        <f>IF($GS217&gt;=32,INDEX($DM:$DM,$GR217+32),"")</f>
      </c>
      <c r="EV217">
        <f>IF($GS217&gt;=33,INDEX($DM:$DM,$GR217+33),"")</f>
      </c>
      <c r="EW217">
        <f>IF($GS217&gt;=34,INDEX($DM:$DM,$GR217+34),"")</f>
      </c>
      <c r="EX217">
        <f>IF($GS217&gt;=35,INDEX($DM:$DM,$GR217+35),"")</f>
      </c>
      <c r="EY217">
        <f>IF($GS217&gt;=36,INDEX($DM:$DM,$GR217+36),"")</f>
      </c>
      <c r="EZ217">
        <f>IF($GS217&gt;=37,INDEX($DM:$DM,$GR217+37),"")</f>
      </c>
      <c r="FA217">
        <f>IF($GS217&gt;=38,INDEX($DM:$DM,$GR217+38),"")</f>
      </c>
      <c r="FB217">
        <f>IF($GS217&gt;=39,INDEX($DM:$DM,$GR217+39),"")</f>
      </c>
      <c r="FC217">
        <f>IF($GS217&gt;=40,INDEX($DM:$DM,$GR217+40),"")</f>
      </c>
      <c r="FD217">
        <f>IF($GS217&gt;=1,INDEX($DN:$DN,$GR217+1),"")</f>
      </c>
      <c r="FE217">
        <f>IF($GS217&gt;=2,INDEX($DN:$DN,$GR217+2),"")</f>
      </c>
      <c r="FF217">
        <f>IF($GS217&gt;=3,INDEX($DN:$DN,$GR217+3),"")</f>
      </c>
      <c r="FG217">
        <f>IF($GS217&gt;=4,INDEX($DN:$DN,$GR217+4),"")</f>
      </c>
      <c r="FH217">
        <f>IF($GS217&gt;=5,INDEX($DN:$DN,$GR217+5),"")</f>
      </c>
      <c r="FI217">
        <f>IF($GS217&gt;=6,INDEX($DN:$DN,$GR217+6),"")</f>
      </c>
      <c r="FJ217">
        <f>IF($GS217&gt;=7,INDEX($DN:$DN,$GR217+7),"")</f>
      </c>
      <c r="FK217">
        <f>IF($GS217&gt;=8,INDEX($DN:$DN,$GR217+8),"")</f>
      </c>
      <c r="FL217">
        <f>IF($GS217&gt;=9,INDEX($DN:$DN,$GR217+9),"")</f>
      </c>
      <c r="FM217">
        <f>IF($GS217&gt;=10,INDEX($DN:$DN,$GR217+10),"")</f>
      </c>
      <c r="FN217">
        <f>IF($GS217&gt;=11,INDEX($DN:$DN,$GR217+11),"")</f>
      </c>
      <c r="FO217">
        <f>IF($GS217&gt;=12,INDEX($DN:$DN,$GR217+12),"")</f>
      </c>
      <c r="FP217">
        <f>IF($GS217&gt;=13,INDEX($DN:$DN,$GR217+13),"")</f>
      </c>
      <c r="FQ217">
        <f>IF($GS217&gt;=14,INDEX($DN:$DN,$GR217+14),"")</f>
      </c>
      <c r="FR217">
        <f>IF($GS217&gt;=15,INDEX($DN:$DN,$GR217+15),"")</f>
      </c>
      <c r="FS217">
        <f>IF($GS217&gt;=16,INDEX($DN:$DN,$GR217+16),"")</f>
      </c>
      <c r="FT217">
        <f>IF($GS217&gt;=17,INDEX($DN:$DN,$GR217+17),"")</f>
      </c>
      <c r="FU217">
        <f>IF($GS217&gt;=18,INDEX($DN:$DN,$GR217+18),"")</f>
      </c>
      <c r="FV217">
        <f>IF($GS217&gt;=19,INDEX($DN:$DN,$GR217+19),"")</f>
      </c>
      <c r="FW217">
        <f>IF($GS217&gt;=20,INDEX($DN:$DN,$GR217+20),"")</f>
      </c>
      <c r="FX217">
        <f>IF($GS217&gt;=21,INDEX($DN:$DN,$GR217+21),"")</f>
      </c>
      <c r="FY217">
        <f>IF($GS217&gt;=22,INDEX($DN:$DN,$GR217+22),"")</f>
      </c>
      <c r="FZ217">
        <f>IF($GS217&gt;=23,INDEX($DN:$DN,$GR217+23),"")</f>
      </c>
      <c r="GA217">
        <f>IF($GS217&gt;=24,INDEX($DN:$DN,$GR217+24),"")</f>
      </c>
      <c r="GB217">
        <f>IF($GS217&gt;=25,INDEX($DN:$DN,$GR217+25),"")</f>
      </c>
      <c r="GC217">
        <f>IF($GS217&gt;=26,INDEX($DN:$DN,$GR217+26),"")</f>
      </c>
      <c r="GD217">
        <f>IF($GS217&gt;=27,INDEX($DN:$DN,$GR217+27),"")</f>
      </c>
      <c r="GE217">
        <f>IF($GS217&gt;=28,INDEX($DN:$DN,$GR217+28),"")</f>
      </c>
      <c r="GF217">
        <f>IF($GS217&gt;=29,INDEX($DN:$DN,$GR217+29),"")</f>
      </c>
      <c r="GG217">
        <f>IF($GS217&gt;=30,INDEX($DN:$DN,$GR217+30),"")</f>
      </c>
      <c r="GH217">
        <f>IF($GS217&gt;=31,INDEX($DN:$DN,$GR217+31),"")</f>
      </c>
      <c r="GI217">
        <f>IF($GS217&gt;=32,INDEX($DN:$DN,$GR217+32),"")</f>
      </c>
      <c r="GJ217">
        <f>IF($GS217&gt;=33,INDEX($DN:$DN,$GR217+33),"")</f>
      </c>
      <c r="GK217">
        <f>IF($GS217&gt;=34,INDEX($DN:$DN,$GR217+34),"")</f>
      </c>
      <c r="GL217">
        <f>IF($GS217&gt;=35,INDEX($DN:$DN,$GR217+35),"")</f>
      </c>
      <c r="GM217">
        <f>IF($GS217&gt;=36,INDEX($DN:$DN,$GR217+36),"")</f>
      </c>
      <c r="GN217">
        <f>IF($GS217&gt;=37,INDEX($DN:$DN,$GR217+37),"")</f>
      </c>
      <c r="GO217">
        <f>IF($GS217&gt;=38,INDEX($DN:$DN,$GR217+38),"")</f>
      </c>
      <c r="GP217">
        <f>IF($GS217&gt;=39,INDEX($DN:$DN,$GR217+39),"")</f>
      </c>
      <c r="GQ217">
        <f>IF($GS217&gt;=40,INDEX($DN:$DN,$GR217+40),"")</f>
      </c>
      <c r="GR217">
        <f>IFERROR(MATCH($DL217,$DM$2:$DM$148,0)+1,0)</f>
      </c>
      <c r="GS217">
        <f>IFERROR(INDEX($DO$2:$DO$148,MATCH($DL217,$DM$2:$DM$148,0)),0)</f>
      </c>
      <c r="GT217">
        <f>IFERROR(MATCH($Z217,$DP$217:$FC$217,0),0)</f>
      </c>
      <c r="GU217">
        <f>IF($GT217&gt;0,INDEX($FD$217:$GQ$217,$GT217),"")</f>
      </c>
      <c r="GV217" t="s">
        <v>456</v>
      </c>
      <c r="GX217">
        <f>IF($JG217&gt;=1,INDEX($GV:$GV,$JF217+1),"")</f>
      </c>
      <c r="GY217">
        <f>IF($JG217&gt;=2,INDEX($GV:$GV,$JF217+2),"")</f>
      </c>
      <c r="GZ217">
        <f>IF($JG217&gt;=3,INDEX($GV:$GV,$JF217+3),"")</f>
      </c>
      <c r="HA217">
        <f>IF($JG217&gt;=4,INDEX($GV:$GV,$JF217+4),"")</f>
      </c>
      <c r="HB217">
        <f>IF($JG217&gt;=5,INDEX($GV:$GV,$JF217+5),"")</f>
      </c>
      <c r="HC217">
        <f>IF($JG217&gt;=6,INDEX($GV:$GV,$JF217+6),"")</f>
      </c>
      <c r="HD217">
        <f>IF($JG217&gt;=7,INDEX($GV:$GV,$JF217+7),"")</f>
      </c>
      <c r="HE217">
        <f>IF($JG217&gt;=8,INDEX($GV:$GV,$JF217+8),"")</f>
      </c>
      <c r="HF217">
        <f>IF($JG217&gt;=9,INDEX($GV:$GV,$JF217+9),"")</f>
      </c>
      <c r="HG217">
        <f>IF($JG217&gt;=10,INDEX($GV:$GV,$JF217+10),"")</f>
      </c>
      <c r="HH217">
        <f>IF($JG217&gt;=11,INDEX($GV:$GV,$JF217+11),"")</f>
      </c>
      <c r="HI217">
        <f>IF($JG217&gt;=12,INDEX($GV:$GV,$JF217+12),"")</f>
      </c>
      <c r="HJ217">
        <f>IF($JG217&gt;=13,INDEX($GV:$GV,$JF217+13),"")</f>
      </c>
      <c r="HK217">
        <f>IF($JG217&gt;=14,INDEX($GV:$GV,$JF217+14),"")</f>
      </c>
      <c r="HL217">
        <f>IF($JG217&gt;=15,INDEX($GV:$GV,$JF217+15),"")</f>
      </c>
      <c r="HM217">
        <f>IF($JG217&gt;=16,INDEX($GV:$GV,$JF217+16),"")</f>
      </c>
      <c r="HN217">
        <f>IF($JG217&gt;=17,INDEX($GV:$GV,$JF217+17),"")</f>
      </c>
      <c r="HO217">
        <f>IF($JG217&gt;=18,INDEX($GV:$GV,$JF217+18),"")</f>
      </c>
      <c r="HP217">
        <f>IF($JG217&gt;=19,INDEX($GV:$GV,$JF217+19),"")</f>
      </c>
      <c r="HQ217">
        <f>IF($JG217&gt;=20,INDEX($GV:$GV,$JF217+20),"")</f>
      </c>
      <c r="HR217">
        <f>IF($JG217&gt;=21,INDEX($GV:$GV,$JF217+21),"")</f>
      </c>
      <c r="HS217">
        <f>IF($JG217&gt;=22,INDEX($GV:$GV,$JF217+22),"")</f>
      </c>
      <c r="HT217">
        <f>IF($JG217&gt;=23,INDEX($GV:$GV,$JF217+23),"")</f>
      </c>
      <c r="HU217">
        <f>IF($JG217&gt;=24,INDEX($GV:$GV,$JF217+24),"")</f>
      </c>
      <c r="HV217">
        <f>IF($JG217&gt;=25,INDEX($GV:$GV,$JF217+25),"")</f>
      </c>
      <c r="HW217">
        <f>IF($JG217&gt;=26,INDEX($GV:$GV,$JF217+26),"")</f>
      </c>
      <c r="HX217">
        <f>IF($JG217&gt;=27,INDEX($GV:$GV,$JF217+27),"")</f>
      </c>
      <c r="HY217">
        <f>IF($JG217&gt;=28,INDEX($GV:$GV,$JF217+28),"")</f>
      </c>
      <c r="HZ217">
        <f>IF($JG217&gt;=29,INDEX($GV:$GV,$JF217+29),"")</f>
      </c>
      <c r="IA217">
        <f>IF($JG217&gt;=30,INDEX($GV:$GV,$JF217+30),"")</f>
      </c>
      <c r="IB217">
        <f>IF($JG217&gt;=31,INDEX($GV:$GV,$JF217+31),"")</f>
      </c>
      <c r="IC217">
        <f>IF($JG217&gt;=32,INDEX($GV:$GV,$JF217+32),"")</f>
      </c>
      <c r="ID217">
        <f>IF($JG217&gt;=33,INDEX($GV:$GV,$JF217+33),"")</f>
      </c>
      <c r="IE217">
        <f>IF($JG217&gt;=34,INDEX($GV:$GV,$JF217+34),"")</f>
      </c>
      <c r="IF217">
        <f>IF($JG217&gt;=35,INDEX($GV:$GV,$JF217+35),"")</f>
      </c>
      <c r="IG217">
        <f>IF($JG217&gt;=36,INDEX($GV:$GV,$JF217+36),"")</f>
      </c>
      <c r="IH217">
        <f>IF($JG217&gt;=37,INDEX($GV:$GV,$JF217+37),"")</f>
      </c>
      <c r="II217">
        <f>IF($JG217&gt;=38,INDEX($GV:$GV,$JF217+38),"")</f>
      </c>
      <c r="IJ217">
        <f>IF($JG217&gt;=39,INDEX($GV:$GV,$JF217+39),"")</f>
      </c>
      <c r="IK217">
        <f>IF($JG217&gt;=40,INDEX($GV:$GV,$JF217+40),"")</f>
      </c>
      <c r="IL217">
        <f>IF($JG217&gt;=41,INDEX($GV:$GV,$JF217+41),"")</f>
      </c>
      <c r="IM217">
        <f>IF($JG217&gt;=42,INDEX($GV:$GV,$JF217+42),"")</f>
      </c>
      <c r="IN217">
        <f>IF($JG217&gt;=43,INDEX($GV:$GV,$JF217+43),"")</f>
      </c>
      <c r="IO217">
        <f>IF($JG217&gt;=44,INDEX($GV:$GV,$JF217+44),"")</f>
      </c>
      <c r="IP217">
        <f>IF($JG217&gt;=45,INDEX($GV:$GV,$JF217+45),"")</f>
      </c>
      <c r="IQ217">
        <f>IF($JG217&gt;=46,INDEX($GV:$GV,$JF217+46),"")</f>
      </c>
      <c r="IR217">
        <f>IF($JG217&gt;=47,INDEX($GV:$GV,$JF217+47),"")</f>
      </c>
      <c r="IS217">
        <f>IF($JG217&gt;=48,INDEX($GV:$GV,$JF217+48),"")</f>
      </c>
      <c r="IT217">
        <f>IF($JG217&gt;=49,INDEX($GV:$GV,$JF217+49),"")</f>
      </c>
      <c r="IU217">
        <f>IF($JG217&gt;=50,INDEX($GV:$GV,$JF217+50),"")</f>
      </c>
      <c r="IV217">
        <f>IF($JG217&gt;=51,INDEX($GV:$GV,$JF217+51),"")</f>
      </c>
      <c r="IW217">
        <f>IF($JG217&gt;=52,INDEX($GV:$GV,$JF217+52),"")</f>
      </c>
      <c r="IX217">
        <f>IF($JG217&gt;=53,INDEX($GV:$GV,$JF217+53),"")</f>
      </c>
      <c r="IY217">
        <f>IF($JG217&gt;=54,INDEX($GV:$GV,$JF217+54),"")</f>
      </c>
      <c r="IZ217">
        <f>IF($JG217&gt;=55,INDEX($GV:$GV,$JF217+55),"")</f>
      </c>
      <c r="JA217">
        <f>IF($JG217&gt;=56,INDEX($GV:$GV,$JF217+56),"")</f>
      </c>
      <c r="JB217">
        <f>IF($JG217&gt;=57,INDEX($GV:$GV,$JF217+57),"")</f>
      </c>
      <c r="JC217">
        <f>IF($JG217&gt;=58,INDEX($GV:$GV,$JF217+58),"")</f>
      </c>
      <c r="JD217">
        <f>IF($JG217&gt;=59,INDEX($GV:$GV,$JF217+59),"")</f>
      </c>
      <c r="JE217">
        <f>IF($JG217&gt;=60,INDEX($GV:$GV,$JF217+60),"")</f>
      </c>
      <c r="JF217">
        <f>IFERROR(MATCH($GU217,$GV$2:$GV$322,0)+1,0)</f>
      </c>
      <c r="JG217">
        <f>IFERROR(INDEX($GW$2:$GW$322,MATCH($GU217,$GV$2:$GV$322,0)),0)</f>
      </c>
      <c r="JH217" t="s">
        <v>44</v>
      </c>
      <c r="JI217" t="s">
        <v>44</v>
      </c>
    </row>
    <row r="218" spans="1:269" x14ac:dyDescent="0.25">
      <c r="R218">
        <f>IF(OR($U218="",$Q218=""),"",IFERROR($U218/$Q218,0))</f>
      </c>
      <c r="S218">
        <f>IF($U218="","",
SUM($T218,$V218,$AA218,$W218,$Y218)*
(1-IF($AB218="",0,VALUE($AB218)/100)))</f>
      </c>
      <c r="T218">
        <f>IF($U218="","",$U218)</f>
      </c>
      <c r="V218">
        <f>IF($U218="","",
IF($O218="","",
IF(ISNUMBER(SEARCH("exempt",LOWER($O218))),0,
$U218*(VALUE(SUBSTITUTE($O218,"%",""))/100))))</f>
      </c>
      <c r="AC218">
        <f>IFERROR(IF(FIND(" - ",$K218)&gt;0,MID($K218,FIND(" - ",$K218)+3,LEN($K218)),""),"")</f>
      </c>
      <c r="AL218" t="s">
        <v>958</v>
      </c>
      <c r="AQ218" t="s">
        <v>959</v>
      </c>
      <c r="AT218">
        <f>IFERROR(LEFT($K218,FIND(" - ",$K218)-1),$K218)</f>
      </c>
      <c r="AW218">
        <f>IF($CL218&gt;=1,INDEX($AU:$AU,$CK218+1),"")</f>
      </c>
      <c r="AX218">
        <f>IF($CL218&gt;=2,INDEX($AU:$AU,$CK218+2),"")</f>
      </c>
      <c r="AY218">
        <f>IF($CL218&gt;=3,INDEX($AU:$AU,$CK218+3),"")</f>
      </c>
      <c r="AZ218">
        <f>IF($CL218&gt;=4,INDEX($AU:$AU,$CK218+4),"")</f>
      </c>
      <c r="BA218">
        <f>IF($CL218&gt;=5,INDEX($AU:$AU,$CK218+5),"")</f>
      </c>
      <c r="BB218">
        <f>IF($CL218&gt;=6,INDEX($AU:$AU,$CK218+6),"")</f>
      </c>
      <c r="BC218">
        <f>IF($CL218&gt;=7,INDEX($AU:$AU,$CK218+7),"")</f>
      </c>
      <c r="BD218">
        <f>IF($CL218&gt;=8,INDEX($AU:$AU,$CK218+8),"")</f>
      </c>
      <c r="BE218">
        <f>IF($CL218&gt;=9,INDEX($AU:$AU,$CK218+9),"")</f>
      </c>
      <c r="BF218">
        <f>IF($CL218&gt;=10,INDEX($AU:$AU,$CK218+10),"")</f>
      </c>
      <c r="BG218">
        <f>IF($CL218&gt;=11,INDEX($AU:$AU,$CK218+11),"")</f>
      </c>
      <c r="BH218">
        <f>IF($CL218&gt;=12,INDEX($AU:$AU,$CK218+12),"")</f>
      </c>
      <c r="BI218">
        <f>IF($CL218&gt;=13,INDEX($AU:$AU,$CK218+13),"")</f>
      </c>
      <c r="BJ218">
        <f>IF($CL218&gt;=14,INDEX($AU:$AU,$CK218+14),"")</f>
      </c>
      <c r="BK218">
        <f>IF($CL218&gt;=15,INDEX($AU:$AU,$CK218+15),"")</f>
      </c>
      <c r="BL218">
        <f>IF($CL218&gt;=16,INDEX($AU:$AU,$CK218+16),"")</f>
      </c>
      <c r="BM218">
        <f>IF($CL218&gt;=17,INDEX($AU:$AU,$CK218+17),"")</f>
      </c>
      <c r="BN218">
        <f>IF($CL218&gt;=18,INDEX($AU:$AU,$CK218+18),"")</f>
      </c>
      <c r="BO218">
        <f>IF($CL218&gt;=19,INDEX($AU:$AU,$CK218+19),"")</f>
      </c>
      <c r="BP218">
        <f>IF($CL218&gt;=20,INDEX($AU:$AU,$CK218+20),"")</f>
      </c>
      <c r="BQ218">
        <f>IF($CL218&gt;=21,INDEX($AU:$AU,$CK218+21),"")</f>
      </c>
      <c r="BR218">
        <f>IF($CL218&gt;=22,INDEX($AU:$AU,$CK218+22),"")</f>
      </c>
      <c r="BS218">
        <f>IF($CL218&gt;=23,INDEX($AU:$AU,$CK218+23),"")</f>
      </c>
      <c r="BT218">
        <f>IF($CL218&gt;=24,INDEX($AU:$AU,$CK218+24),"")</f>
      </c>
      <c r="BU218">
        <f>IF($CL218&gt;=25,INDEX($AU:$AU,$CK218+25),"")</f>
      </c>
      <c r="BV218">
        <f>IF($CL218&gt;=26,INDEX($AU:$AU,$CK218+26),"")</f>
      </c>
      <c r="BW218">
        <f>IF($CL218&gt;=27,INDEX($AU:$AU,$CK218+27),"")</f>
      </c>
      <c r="BX218">
        <f>IF($CL218&gt;=28,INDEX($AU:$AU,$CK218+28),"")</f>
      </c>
      <c r="BY218">
        <f>IF($CL218&gt;=29,INDEX($AU:$AU,$CK218+29),"")</f>
      </c>
      <c r="BZ218">
        <f>IF($CL218&gt;=30,INDEX($AU:$AU,$CK218+30),"")</f>
      </c>
      <c r="CA218">
        <f>IF($CL218&gt;=31,INDEX($AU:$AU,$CK218+31),"")</f>
      </c>
      <c r="CB218">
        <f>IF($CL218&gt;=32,INDEX($AU:$AU,$CK218+32),"")</f>
      </c>
      <c r="CC218">
        <f>IF($CL218&gt;=33,INDEX($AU:$AU,$CK218+33),"")</f>
      </c>
      <c r="CD218">
        <f>IF($CL218&gt;=34,INDEX($AU:$AU,$CK218+34),"")</f>
      </c>
      <c r="CE218">
        <f>IF($CL218&gt;=35,INDEX($AU:$AU,$CK218+35),"")</f>
      </c>
      <c r="CF218">
        <f>IF($CL218&gt;=36,INDEX($AU:$AU,$CK218+36),"")</f>
      </c>
      <c r="CG218">
        <f>IF($CL218&gt;=37,INDEX($AU:$AU,$CK218+37),"")</f>
      </c>
      <c r="CH218">
        <f>IF($CL218&gt;=38,INDEX($AU:$AU,$CK218+38),"")</f>
      </c>
      <c r="CI218">
        <f>IF($CL218&gt;=39,INDEX($AU:$AU,$CK218+39),"")</f>
      </c>
      <c r="CJ218">
        <f>IF($CL218&gt;=40,INDEX($AU:$AU,$CK218+40),"")</f>
      </c>
      <c r="CK218">
        <f>IFERROR(MATCH($AT218,$AU$2:$AU$133,0)+1,0)</f>
      </c>
      <c r="CL218">
        <f>IFERROR(INDEX($AV$2:$AV$133,MATCH($AT218,$AU$2:$AU$133,0)),0)</f>
      </c>
      <c r="CM218">
        <f>IFERROR(LEFT($L218,FIND(" - ",$L218)-1),$L218)</f>
      </c>
      <c r="CN218" t="s">
        <v>149</v>
      </c>
      <c r="CP218">
        <f>IF($DK218&gt;=1,INDEX($CN:$CN,$DJ218+1),"")</f>
      </c>
      <c r="CQ218">
        <f>IF($DK218&gt;=2,INDEX($CN:$CN,$DJ218+2),"")</f>
      </c>
      <c r="CR218">
        <f>IF($DK218&gt;=3,INDEX($CN:$CN,$DJ218+3),"")</f>
      </c>
      <c r="CS218">
        <f>IF($DK218&gt;=4,INDEX($CN:$CN,$DJ218+4),"")</f>
      </c>
      <c r="CT218">
        <f>IF($DK218&gt;=5,INDEX($CN:$CN,$DJ218+5),"")</f>
      </c>
      <c r="CU218">
        <f>IF($DK218&gt;=6,INDEX($CN:$CN,$DJ218+6),"")</f>
      </c>
      <c r="CV218">
        <f>IF($DK218&gt;=7,INDEX($CN:$CN,$DJ218+7),"")</f>
      </c>
      <c r="CW218">
        <f>IF($DK218&gt;=8,INDEX($CN:$CN,$DJ218+8),"")</f>
      </c>
      <c r="CX218">
        <f>IF($DK218&gt;=9,INDEX($CN:$CN,$DJ218+9),"")</f>
      </c>
      <c r="CY218">
        <f>IF($DK218&gt;=10,INDEX($CN:$CN,$DJ218+10),"")</f>
      </c>
      <c r="CZ218">
        <f>IF($DK218&gt;=11,INDEX($CN:$CN,$DJ218+11),"")</f>
      </c>
      <c r="DA218">
        <f>IF($DK218&gt;=12,INDEX($CN:$CN,$DJ218+12),"")</f>
      </c>
      <c r="DB218">
        <f>IF($DK218&gt;=13,INDEX($CN:$CN,$DJ218+13),"")</f>
      </c>
      <c r="DC218">
        <f>IF($DK218&gt;=14,INDEX($CN:$CN,$DJ218+14),"")</f>
      </c>
      <c r="DD218">
        <f>IF($DK218&gt;=15,INDEX($CN:$CN,$DJ218+15),"")</f>
      </c>
      <c r="DE218">
        <f>IF($DK218&gt;=16,INDEX($CN:$CN,$DJ218+16),"")</f>
      </c>
      <c r="DF218">
        <f>IF($DK218&gt;=17,INDEX($CN:$CN,$DJ218+17),"")</f>
      </c>
      <c r="DG218">
        <f>IF($DK218&gt;=18,INDEX($CN:$CN,$DJ218+18),"")</f>
      </c>
      <c r="DH218">
        <f>IF($DK218&gt;=19,INDEX($CN:$CN,$DJ218+19),"")</f>
      </c>
      <c r="DI218">
        <f>IF($DK218&gt;=20,INDEX($CN:$CN,$DJ218+20),"")</f>
      </c>
      <c r="DJ218">
        <f>IFERROR(MATCH($CM218,$CN$2:$CN$1089,0)+1,0)</f>
      </c>
      <c r="DK218">
        <f>IFERROR(INDEX($CO$2:$CO$1089,MATCH($CM218,$CN$2:$CN$1089,0)),0)</f>
      </c>
      <c r="DL218">
        <f>IFERROR(INDEX($AS:$AS,MATCH($O218,$AR:$AR,0))&amp;"","")</f>
      </c>
      <c r="DP218">
        <f>IF($GS218&gt;=1,INDEX($DM:$DM,$GR218+1),"")</f>
      </c>
      <c r="DQ218">
        <f>IF($GS218&gt;=2,INDEX($DM:$DM,$GR218+2),"")</f>
      </c>
      <c r="DR218">
        <f>IF($GS218&gt;=3,INDEX($DM:$DM,$GR218+3),"")</f>
      </c>
      <c r="DS218">
        <f>IF($GS218&gt;=4,INDEX($DM:$DM,$GR218+4),"")</f>
      </c>
      <c r="DT218">
        <f>IF($GS218&gt;=5,INDEX($DM:$DM,$GR218+5),"")</f>
      </c>
      <c r="DU218">
        <f>IF($GS218&gt;=6,INDEX($DM:$DM,$GR218+6),"")</f>
      </c>
      <c r="DV218">
        <f>IF($GS218&gt;=7,INDEX($DM:$DM,$GR218+7),"")</f>
      </c>
      <c r="DW218">
        <f>IF($GS218&gt;=8,INDEX($DM:$DM,$GR218+8),"")</f>
      </c>
      <c r="DX218">
        <f>IF($GS218&gt;=9,INDEX($DM:$DM,$GR218+9),"")</f>
      </c>
      <c r="DY218">
        <f>IF($GS218&gt;=10,INDEX($DM:$DM,$GR218+10),"")</f>
      </c>
      <c r="DZ218">
        <f>IF($GS218&gt;=11,INDEX($DM:$DM,$GR218+11),"")</f>
      </c>
      <c r="EA218">
        <f>IF($GS218&gt;=12,INDEX($DM:$DM,$GR218+12),"")</f>
      </c>
      <c r="EB218">
        <f>IF($GS218&gt;=13,INDEX($DM:$DM,$GR218+13),"")</f>
      </c>
      <c r="EC218">
        <f>IF($GS218&gt;=14,INDEX($DM:$DM,$GR218+14),"")</f>
      </c>
      <c r="ED218">
        <f>IF($GS218&gt;=15,INDEX($DM:$DM,$GR218+15),"")</f>
      </c>
      <c r="EE218">
        <f>IF($GS218&gt;=16,INDEX($DM:$DM,$GR218+16),"")</f>
      </c>
      <c r="EF218">
        <f>IF($GS218&gt;=17,INDEX($DM:$DM,$GR218+17),"")</f>
      </c>
      <c r="EG218">
        <f>IF($GS218&gt;=18,INDEX($DM:$DM,$GR218+18),"")</f>
      </c>
      <c r="EH218">
        <f>IF($GS218&gt;=19,INDEX($DM:$DM,$GR218+19),"")</f>
      </c>
      <c r="EI218">
        <f>IF($GS218&gt;=20,INDEX($DM:$DM,$GR218+20),"")</f>
      </c>
      <c r="EJ218">
        <f>IF($GS218&gt;=21,INDEX($DM:$DM,$GR218+21),"")</f>
      </c>
      <c r="EK218">
        <f>IF($GS218&gt;=22,INDEX($DM:$DM,$GR218+22),"")</f>
      </c>
      <c r="EL218">
        <f>IF($GS218&gt;=23,INDEX($DM:$DM,$GR218+23),"")</f>
      </c>
      <c r="EM218">
        <f>IF($GS218&gt;=24,INDEX($DM:$DM,$GR218+24),"")</f>
      </c>
      <c r="EN218">
        <f>IF($GS218&gt;=25,INDEX($DM:$DM,$GR218+25),"")</f>
      </c>
      <c r="EO218">
        <f>IF($GS218&gt;=26,INDEX($DM:$DM,$GR218+26),"")</f>
      </c>
      <c r="EP218">
        <f>IF($GS218&gt;=27,INDEX($DM:$DM,$GR218+27),"")</f>
      </c>
      <c r="EQ218">
        <f>IF($GS218&gt;=28,INDEX($DM:$DM,$GR218+28),"")</f>
      </c>
      <c r="ER218">
        <f>IF($GS218&gt;=29,INDEX($DM:$DM,$GR218+29),"")</f>
      </c>
      <c r="ES218">
        <f>IF($GS218&gt;=30,INDEX($DM:$DM,$GR218+30),"")</f>
      </c>
      <c r="ET218">
        <f>IF($GS218&gt;=31,INDEX($DM:$DM,$GR218+31),"")</f>
      </c>
      <c r="EU218">
        <f>IF($GS218&gt;=32,INDEX($DM:$DM,$GR218+32),"")</f>
      </c>
      <c r="EV218">
        <f>IF($GS218&gt;=33,INDEX($DM:$DM,$GR218+33),"")</f>
      </c>
      <c r="EW218">
        <f>IF($GS218&gt;=34,INDEX($DM:$DM,$GR218+34),"")</f>
      </c>
      <c r="EX218">
        <f>IF($GS218&gt;=35,INDEX($DM:$DM,$GR218+35),"")</f>
      </c>
      <c r="EY218">
        <f>IF($GS218&gt;=36,INDEX($DM:$DM,$GR218+36),"")</f>
      </c>
      <c r="EZ218">
        <f>IF($GS218&gt;=37,INDEX($DM:$DM,$GR218+37),"")</f>
      </c>
      <c r="FA218">
        <f>IF($GS218&gt;=38,INDEX($DM:$DM,$GR218+38),"")</f>
      </c>
      <c r="FB218">
        <f>IF($GS218&gt;=39,INDEX($DM:$DM,$GR218+39),"")</f>
      </c>
      <c r="FC218">
        <f>IF($GS218&gt;=40,INDEX($DM:$DM,$GR218+40),"")</f>
      </c>
      <c r="FD218">
        <f>IF($GS218&gt;=1,INDEX($DN:$DN,$GR218+1),"")</f>
      </c>
      <c r="FE218">
        <f>IF($GS218&gt;=2,INDEX($DN:$DN,$GR218+2),"")</f>
      </c>
      <c r="FF218">
        <f>IF($GS218&gt;=3,INDEX($DN:$DN,$GR218+3),"")</f>
      </c>
      <c r="FG218">
        <f>IF($GS218&gt;=4,INDEX($DN:$DN,$GR218+4),"")</f>
      </c>
      <c r="FH218">
        <f>IF($GS218&gt;=5,INDEX($DN:$DN,$GR218+5),"")</f>
      </c>
      <c r="FI218">
        <f>IF($GS218&gt;=6,INDEX($DN:$DN,$GR218+6),"")</f>
      </c>
      <c r="FJ218">
        <f>IF($GS218&gt;=7,INDEX($DN:$DN,$GR218+7),"")</f>
      </c>
      <c r="FK218">
        <f>IF($GS218&gt;=8,INDEX($DN:$DN,$GR218+8),"")</f>
      </c>
      <c r="FL218">
        <f>IF($GS218&gt;=9,INDEX($DN:$DN,$GR218+9),"")</f>
      </c>
      <c r="FM218">
        <f>IF($GS218&gt;=10,INDEX($DN:$DN,$GR218+10),"")</f>
      </c>
      <c r="FN218">
        <f>IF($GS218&gt;=11,INDEX($DN:$DN,$GR218+11),"")</f>
      </c>
      <c r="FO218">
        <f>IF($GS218&gt;=12,INDEX($DN:$DN,$GR218+12),"")</f>
      </c>
      <c r="FP218">
        <f>IF($GS218&gt;=13,INDEX($DN:$DN,$GR218+13),"")</f>
      </c>
      <c r="FQ218">
        <f>IF($GS218&gt;=14,INDEX($DN:$DN,$GR218+14),"")</f>
      </c>
      <c r="FR218">
        <f>IF($GS218&gt;=15,INDEX($DN:$DN,$GR218+15),"")</f>
      </c>
      <c r="FS218">
        <f>IF($GS218&gt;=16,INDEX($DN:$DN,$GR218+16),"")</f>
      </c>
      <c r="FT218">
        <f>IF($GS218&gt;=17,INDEX($DN:$DN,$GR218+17),"")</f>
      </c>
      <c r="FU218">
        <f>IF($GS218&gt;=18,INDEX($DN:$DN,$GR218+18),"")</f>
      </c>
      <c r="FV218">
        <f>IF($GS218&gt;=19,INDEX($DN:$DN,$GR218+19),"")</f>
      </c>
      <c r="FW218">
        <f>IF($GS218&gt;=20,INDEX($DN:$DN,$GR218+20),"")</f>
      </c>
      <c r="FX218">
        <f>IF($GS218&gt;=21,INDEX($DN:$DN,$GR218+21),"")</f>
      </c>
      <c r="FY218">
        <f>IF($GS218&gt;=22,INDEX($DN:$DN,$GR218+22),"")</f>
      </c>
      <c r="FZ218">
        <f>IF($GS218&gt;=23,INDEX($DN:$DN,$GR218+23),"")</f>
      </c>
      <c r="GA218">
        <f>IF($GS218&gt;=24,INDEX($DN:$DN,$GR218+24),"")</f>
      </c>
      <c r="GB218">
        <f>IF($GS218&gt;=25,INDEX($DN:$DN,$GR218+25),"")</f>
      </c>
      <c r="GC218">
        <f>IF($GS218&gt;=26,INDEX($DN:$DN,$GR218+26),"")</f>
      </c>
      <c r="GD218">
        <f>IF($GS218&gt;=27,INDEX($DN:$DN,$GR218+27),"")</f>
      </c>
      <c r="GE218">
        <f>IF($GS218&gt;=28,INDEX($DN:$DN,$GR218+28),"")</f>
      </c>
      <c r="GF218">
        <f>IF($GS218&gt;=29,INDEX($DN:$DN,$GR218+29),"")</f>
      </c>
      <c r="GG218">
        <f>IF($GS218&gt;=30,INDEX($DN:$DN,$GR218+30),"")</f>
      </c>
      <c r="GH218">
        <f>IF($GS218&gt;=31,INDEX($DN:$DN,$GR218+31),"")</f>
      </c>
      <c r="GI218">
        <f>IF($GS218&gt;=32,INDEX($DN:$DN,$GR218+32),"")</f>
      </c>
      <c r="GJ218">
        <f>IF($GS218&gt;=33,INDEX($DN:$DN,$GR218+33),"")</f>
      </c>
      <c r="GK218">
        <f>IF($GS218&gt;=34,INDEX($DN:$DN,$GR218+34),"")</f>
      </c>
      <c r="GL218">
        <f>IF($GS218&gt;=35,INDEX($DN:$DN,$GR218+35),"")</f>
      </c>
      <c r="GM218">
        <f>IF($GS218&gt;=36,INDEX($DN:$DN,$GR218+36),"")</f>
      </c>
      <c r="GN218">
        <f>IF($GS218&gt;=37,INDEX($DN:$DN,$GR218+37),"")</f>
      </c>
      <c r="GO218">
        <f>IF($GS218&gt;=38,INDEX($DN:$DN,$GR218+38),"")</f>
      </c>
      <c r="GP218">
        <f>IF($GS218&gt;=39,INDEX($DN:$DN,$GR218+39),"")</f>
      </c>
      <c r="GQ218">
        <f>IF($GS218&gt;=40,INDEX($DN:$DN,$GR218+40),"")</f>
      </c>
      <c r="GR218">
        <f>IFERROR(MATCH($DL218,$DM$2:$DM$148,0)+1,0)</f>
      </c>
      <c r="GS218">
        <f>IFERROR(INDEX($DO$2:$DO$148,MATCH($DL218,$DM$2:$DM$148,0)),0)</f>
      </c>
      <c r="GT218">
        <f>IFERROR(MATCH($Z218,$DP$218:$FC$218,0),0)</f>
      </c>
      <c r="GU218">
        <f>IF($GT218&gt;0,INDEX($FD$218:$GQ$218,$GT218),"")</f>
      </c>
      <c r="GV218" t="s">
        <v>461</v>
      </c>
      <c r="GX218">
        <f>IF($JG218&gt;=1,INDEX($GV:$GV,$JF218+1),"")</f>
      </c>
      <c r="GY218">
        <f>IF($JG218&gt;=2,INDEX($GV:$GV,$JF218+2),"")</f>
      </c>
      <c r="GZ218">
        <f>IF($JG218&gt;=3,INDEX($GV:$GV,$JF218+3),"")</f>
      </c>
      <c r="HA218">
        <f>IF($JG218&gt;=4,INDEX($GV:$GV,$JF218+4),"")</f>
      </c>
      <c r="HB218">
        <f>IF($JG218&gt;=5,INDEX($GV:$GV,$JF218+5),"")</f>
      </c>
      <c r="HC218">
        <f>IF($JG218&gt;=6,INDEX($GV:$GV,$JF218+6),"")</f>
      </c>
      <c r="HD218">
        <f>IF($JG218&gt;=7,INDEX($GV:$GV,$JF218+7),"")</f>
      </c>
      <c r="HE218">
        <f>IF($JG218&gt;=8,INDEX($GV:$GV,$JF218+8),"")</f>
      </c>
      <c r="HF218">
        <f>IF($JG218&gt;=9,INDEX($GV:$GV,$JF218+9),"")</f>
      </c>
      <c r="HG218">
        <f>IF($JG218&gt;=10,INDEX($GV:$GV,$JF218+10),"")</f>
      </c>
      <c r="HH218">
        <f>IF($JG218&gt;=11,INDEX($GV:$GV,$JF218+11),"")</f>
      </c>
      <c r="HI218">
        <f>IF($JG218&gt;=12,INDEX($GV:$GV,$JF218+12),"")</f>
      </c>
      <c r="HJ218">
        <f>IF($JG218&gt;=13,INDEX($GV:$GV,$JF218+13),"")</f>
      </c>
      <c r="HK218">
        <f>IF($JG218&gt;=14,INDEX($GV:$GV,$JF218+14),"")</f>
      </c>
      <c r="HL218">
        <f>IF($JG218&gt;=15,INDEX($GV:$GV,$JF218+15),"")</f>
      </c>
      <c r="HM218">
        <f>IF($JG218&gt;=16,INDEX($GV:$GV,$JF218+16),"")</f>
      </c>
      <c r="HN218">
        <f>IF($JG218&gt;=17,INDEX($GV:$GV,$JF218+17),"")</f>
      </c>
      <c r="HO218">
        <f>IF($JG218&gt;=18,INDEX($GV:$GV,$JF218+18),"")</f>
      </c>
      <c r="HP218">
        <f>IF($JG218&gt;=19,INDEX($GV:$GV,$JF218+19),"")</f>
      </c>
      <c r="HQ218">
        <f>IF($JG218&gt;=20,INDEX($GV:$GV,$JF218+20),"")</f>
      </c>
      <c r="HR218">
        <f>IF($JG218&gt;=21,INDEX($GV:$GV,$JF218+21),"")</f>
      </c>
      <c r="HS218">
        <f>IF($JG218&gt;=22,INDEX($GV:$GV,$JF218+22),"")</f>
      </c>
      <c r="HT218">
        <f>IF($JG218&gt;=23,INDEX($GV:$GV,$JF218+23),"")</f>
      </c>
      <c r="HU218">
        <f>IF($JG218&gt;=24,INDEX($GV:$GV,$JF218+24),"")</f>
      </c>
      <c r="HV218">
        <f>IF($JG218&gt;=25,INDEX($GV:$GV,$JF218+25),"")</f>
      </c>
      <c r="HW218">
        <f>IF($JG218&gt;=26,INDEX($GV:$GV,$JF218+26),"")</f>
      </c>
      <c r="HX218">
        <f>IF($JG218&gt;=27,INDEX($GV:$GV,$JF218+27),"")</f>
      </c>
      <c r="HY218">
        <f>IF($JG218&gt;=28,INDEX($GV:$GV,$JF218+28),"")</f>
      </c>
      <c r="HZ218">
        <f>IF($JG218&gt;=29,INDEX($GV:$GV,$JF218+29),"")</f>
      </c>
      <c r="IA218">
        <f>IF($JG218&gt;=30,INDEX($GV:$GV,$JF218+30),"")</f>
      </c>
      <c r="IB218">
        <f>IF($JG218&gt;=31,INDEX($GV:$GV,$JF218+31),"")</f>
      </c>
      <c r="IC218">
        <f>IF($JG218&gt;=32,INDEX($GV:$GV,$JF218+32),"")</f>
      </c>
      <c r="ID218">
        <f>IF($JG218&gt;=33,INDEX($GV:$GV,$JF218+33),"")</f>
      </c>
      <c r="IE218">
        <f>IF($JG218&gt;=34,INDEX($GV:$GV,$JF218+34),"")</f>
      </c>
      <c r="IF218">
        <f>IF($JG218&gt;=35,INDEX($GV:$GV,$JF218+35),"")</f>
      </c>
      <c r="IG218">
        <f>IF($JG218&gt;=36,INDEX($GV:$GV,$JF218+36),"")</f>
      </c>
      <c r="IH218">
        <f>IF($JG218&gt;=37,INDEX($GV:$GV,$JF218+37),"")</f>
      </c>
      <c r="II218">
        <f>IF($JG218&gt;=38,INDEX($GV:$GV,$JF218+38),"")</f>
      </c>
      <c r="IJ218">
        <f>IF($JG218&gt;=39,INDEX($GV:$GV,$JF218+39),"")</f>
      </c>
      <c r="IK218">
        <f>IF($JG218&gt;=40,INDEX($GV:$GV,$JF218+40),"")</f>
      </c>
      <c r="IL218">
        <f>IF($JG218&gt;=41,INDEX($GV:$GV,$JF218+41),"")</f>
      </c>
      <c r="IM218">
        <f>IF($JG218&gt;=42,INDEX($GV:$GV,$JF218+42),"")</f>
      </c>
      <c r="IN218">
        <f>IF($JG218&gt;=43,INDEX($GV:$GV,$JF218+43),"")</f>
      </c>
      <c r="IO218">
        <f>IF($JG218&gt;=44,INDEX($GV:$GV,$JF218+44),"")</f>
      </c>
      <c r="IP218">
        <f>IF($JG218&gt;=45,INDEX($GV:$GV,$JF218+45),"")</f>
      </c>
      <c r="IQ218">
        <f>IF($JG218&gt;=46,INDEX($GV:$GV,$JF218+46),"")</f>
      </c>
      <c r="IR218">
        <f>IF($JG218&gt;=47,INDEX($GV:$GV,$JF218+47),"")</f>
      </c>
      <c r="IS218">
        <f>IF($JG218&gt;=48,INDEX($GV:$GV,$JF218+48),"")</f>
      </c>
      <c r="IT218">
        <f>IF($JG218&gt;=49,INDEX($GV:$GV,$JF218+49),"")</f>
      </c>
      <c r="IU218">
        <f>IF($JG218&gt;=50,INDEX($GV:$GV,$JF218+50),"")</f>
      </c>
      <c r="IV218">
        <f>IF($JG218&gt;=51,INDEX($GV:$GV,$JF218+51),"")</f>
      </c>
      <c r="IW218">
        <f>IF($JG218&gt;=52,INDEX($GV:$GV,$JF218+52),"")</f>
      </c>
      <c r="IX218">
        <f>IF($JG218&gt;=53,INDEX($GV:$GV,$JF218+53),"")</f>
      </c>
      <c r="IY218">
        <f>IF($JG218&gt;=54,INDEX($GV:$GV,$JF218+54),"")</f>
      </c>
      <c r="IZ218">
        <f>IF($JG218&gt;=55,INDEX($GV:$GV,$JF218+55),"")</f>
      </c>
      <c r="JA218">
        <f>IF($JG218&gt;=56,INDEX($GV:$GV,$JF218+56),"")</f>
      </c>
      <c r="JB218">
        <f>IF($JG218&gt;=57,INDEX($GV:$GV,$JF218+57),"")</f>
      </c>
      <c r="JC218">
        <f>IF($JG218&gt;=58,INDEX($GV:$GV,$JF218+58),"")</f>
      </c>
      <c r="JD218">
        <f>IF($JG218&gt;=59,INDEX($GV:$GV,$JF218+59),"")</f>
      </c>
      <c r="JE218">
        <f>IF($JG218&gt;=60,INDEX($GV:$GV,$JF218+60),"")</f>
      </c>
      <c r="JF218">
        <f>IFERROR(MATCH($GU218,$GV$2:$GV$322,0)+1,0)</f>
      </c>
      <c r="JG218">
        <f>IFERROR(INDEX($GW$2:$GW$322,MATCH($GU218,$GV$2:$GV$322,0)),0)</f>
      </c>
      <c r="JH218" t="s">
        <v>44</v>
      </c>
      <c r="JI218" t="s">
        <v>44</v>
      </c>
    </row>
    <row r="219" spans="1:269" x14ac:dyDescent="0.25">
      <c r="R219">
        <f>IF(OR($U219="",$Q219=""),"",IFERROR($U219/$Q219,0))</f>
      </c>
      <c r="S219">
        <f>IF($U219="","",
SUM($T219,$V219,$AA219,$W219,$Y219)*
(1-IF($AB219="",0,VALUE($AB219)/100)))</f>
      </c>
      <c r="T219">
        <f>IF($U219="","",$U219)</f>
      </c>
      <c r="V219">
        <f>IF($U219="","",
IF($O219="","",
IF(ISNUMBER(SEARCH("exempt",LOWER($O219))),0,
$U219*(VALUE(SUBSTITUTE($O219,"%",""))/100))))</f>
      </c>
      <c r="AC219">
        <f>IFERROR(IF(FIND(" - ",$K219)&gt;0,MID($K219,FIND(" - ",$K219)+3,LEN($K219)),""),"")</f>
      </c>
      <c r="AL219" t="s">
        <v>960</v>
      </c>
      <c r="AT219">
        <f>IFERROR(LEFT($K219,FIND(" - ",$K219)-1),$K219)</f>
      </c>
      <c r="AW219">
        <f>IF($CL219&gt;=1,INDEX($AU:$AU,$CK219+1),"")</f>
      </c>
      <c r="AX219">
        <f>IF($CL219&gt;=2,INDEX($AU:$AU,$CK219+2),"")</f>
      </c>
      <c r="AY219">
        <f>IF($CL219&gt;=3,INDEX($AU:$AU,$CK219+3),"")</f>
      </c>
      <c r="AZ219">
        <f>IF($CL219&gt;=4,INDEX($AU:$AU,$CK219+4),"")</f>
      </c>
      <c r="BA219">
        <f>IF($CL219&gt;=5,INDEX($AU:$AU,$CK219+5),"")</f>
      </c>
      <c r="BB219">
        <f>IF($CL219&gt;=6,INDEX($AU:$AU,$CK219+6),"")</f>
      </c>
      <c r="BC219">
        <f>IF($CL219&gt;=7,INDEX($AU:$AU,$CK219+7),"")</f>
      </c>
      <c r="BD219">
        <f>IF($CL219&gt;=8,INDEX($AU:$AU,$CK219+8),"")</f>
      </c>
      <c r="BE219">
        <f>IF($CL219&gt;=9,INDEX($AU:$AU,$CK219+9),"")</f>
      </c>
      <c r="BF219">
        <f>IF($CL219&gt;=10,INDEX($AU:$AU,$CK219+10),"")</f>
      </c>
      <c r="BG219">
        <f>IF($CL219&gt;=11,INDEX($AU:$AU,$CK219+11),"")</f>
      </c>
      <c r="BH219">
        <f>IF($CL219&gt;=12,INDEX($AU:$AU,$CK219+12),"")</f>
      </c>
      <c r="BI219">
        <f>IF($CL219&gt;=13,INDEX($AU:$AU,$CK219+13),"")</f>
      </c>
      <c r="BJ219">
        <f>IF($CL219&gt;=14,INDEX($AU:$AU,$CK219+14),"")</f>
      </c>
      <c r="BK219">
        <f>IF($CL219&gt;=15,INDEX($AU:$AU,$CK219+15),"")</f>
      </c>
      <c r="BL219">
        <f>IF($CL219&gt;=16,INDEX($AU:$AU,$CK219+16),"")</f>
      </c>
      <c r="BM219">
        <f>IF($CL219&gt;=17,INDEX($AU:$AU,$CK219+17),"")</f>
      </c>
      <c r="BN219">
        <f>IF($CL219&gt;=18,INDEX($AU:$AU,$CK219+18),"")</f>
      </c>
      <c r="BO219">
        <f>IF($CL219&gt;=19,INDEX($AU:$AU,$CK219+19),"")</f>
      </c>
      <c r="BP219">
        <f>IF($CL219&gt;=20,INDEX($AU:$AU,$CK219+20),"")</f>
      </c>
      <c r="BQ219">
        <f>IF($CL219&gt;=21,INDEX($AU:$AU,$CK219+21),"")</f>
      </c>
      <c r="BR219">
        <f>IF($CL219&gt;=22,INDEX($AU:$AU,$CK219+22),"")</f>
      </c>
      <c r="BS219">
        <f>IF($CL219&gt;=23,INDEX($AU:$AU,$CK219+23),"")</f>
      </c>
      <c r="BT219">
        <f>IF($CL219&gt;=24,INDEX($AU:$AU,$CK219+24),"")</f>
      </c>
      <c r="BU219">
        <f>IF($CL219&gt;=25,INDEX($AU:$AU,$CK219+25),"")</f>
      </c>
      <c r="BV219">
        <f>IF($CL219&gt;=26,INDEX($AU:$AU,$CK219+26),"")</f>
      </c>
      <c r="BW219">
        <f>IF($CL219&gt;=27,INDEX($AU:$AU,$CK219+27),"")</f>
      </c>
      <c r="BX219">
        <f>IF($CL219&gt;=28,INDEX($AU:$AU,$CK219+28),"")</f>
      </c>
      <c r="BY219">
        <f>IF($CL219&gt;=29,INDEX($AU:$AU,$CK219+29),"")</f>
      </c>
      <c r="BZ219">
        <f>IF($CL219&gt;=30,INDEX($AU:$AU,$CK219+30),"")</f>
      </c>
      <c r="CA219">
        <f>IF($CL219&gt;=31,INDEX($AU:$AU,$CK219+31),"")</f>
      </c>
      <c r="CB219">
        <f>IF($CL219&gt;=32,INDEX($AU:$AU,$CK219+32),"")</f>
      </c>
      <c r="CC219">
        <f>IF($CL219&gt;=33,INDEX($AU:$AU,$CK219+33),"")</f>
      </c>
      <c r="CD219">
        <f>IF($CL219&gt;=34,INDEX($AU:$AU,$CK219+34),"")</f>
      </c>
      <c r="CE219">
        <f>IF($CL219&gt;=35,INDEX($AU:$AU,$CK219+35),"")</f>
      </c>
      <c r="CF219">
        <f>IF($CL219&gt;=36,INDEX($AU:$AU,$CK219+36),"")</f>
      </c>
      <c r="CG219">
        <f>IF($CL219&gt;=37,INDEX($AU:$AU,$CK219+37),"")</f>
      </c>
      <c r="CH219">
        <f>IF($CL219&gt;=38,INDEX($AU:$AU,$CK219+38),"")</f>
      </c>
      <c r="CI219">
        <f>IF($CL219&gt;=39,INDEX($AU:$AU,$CK219+39),"")</f>
      </c>
      <c r="CJ219">
        <f>IF($CL219&gt;=40,INDEX($AU:$AU,$CK219+40),"")</f>
      </c>
      <c r="CK219">
        <f>IFERROR(MATCH($AT219,$AU$2:$AU$133,0)+1,0)</f>
      </c>
      <c r="CL219">
        <f>IFERROR(INDEX($AV$2:$AV$133,MATCH($AT219,$AU$2:$AU$133,0)),0)</f>
      </c>
      <c r="CM219">
        <f>IFERROR(LEFT($L219,FIND(" - ",$L219)-1),$L219)</f>
      </c>
      <c r="CN219" t="s">
        <v>961</v>
      </c>
      <c r="CO219">
        <v>1</v>
      </c>
      <c r="CP219">
        <f>IF($DK219&gt;=1,INDEX($CN:$CN,$DJ219+1),"")</f>
      </c>
      <c r="CQ219">
        <f>IF($DK219&gt;=2,INDEX($CN:$CN,$DJ219+2),"")</f>
      </c>
      <c r="CR219">
        <f>IF($DK219&gt;=3,INDEX($CN:$CN,$DJ219+3),"")</f>
      </c>
      <c r="CS219">
        <f>IF($DK219&gt;=4,INDEX($CN:$CN,$DJ219+4),"")</f>
      </c>
      <c r="CT219">
        <f>IF($DK219&gt;=5,INDEX($CN:$CN,$DJ219+5),"")</f>
      </c>
      <c r="CU219">
        <f>IF($DK219&gt;=6,INDEX($CN:$CN,$DJ219+6),"")</f>
      </c>
      <c r="CV219">
        <f>IF($DK219&gt;=7,INDEX($CN:$CN,$DJ219+7),"")</f>
      </c>
      <c r="CW219">
        <f>IF($DK219&gt;=8,INDEX($CN:$CN,$DJ219+8),"")</f>
      </c>
      <c r="CX219">
        <f>IF($DK219&gt;=9,INDEX($CN:$CN,$DJ219+9),"")</f>
      </c>
      <c r="CY219">
        <f>IF($DK219&gt;=10,INDEX($CN:$CN,$DJ219+10),"")</f>
      </c>
      <c r="CZ219">
        <f>IF($DK219&gt;=11,INDEX($CN:$CN,$DJ219+11),"")</f>
      </c>
      <c r="DA219">
        <f>IF($DK219&gt;=12,INDEX($CN:$CN,$DJ219+12),"")</f>
      </c>
      <c r="DB219">
        <f>IF($DK219&gt;=13,INDEX($CN:$CN,$DJ219+13),"")</f>
      </c>
      <c r="DC219">
        <f>IF($DK219&gt;=14,INDEX($CN:$CN,$DJ219+14),"")</f>
      </c>
      <c r="DD219">
        <f>IF($DK219&gt;=15,INDEX($CN:$CN,$DJ219+15),"")</f>
      </c>
      <c r="DE219">
        <f>IF($DK219&gt;=16,INDEX($CN:$CN,$DJ219+16),"")</f>
      </c>
      <c r="DF219">
        <f>IF($DK219&gt;=17,INDEX($CN:$CN,$DJ219+17),"")</f>
      </c>
      <c r="DG219">
        <f>IF($DK219&gt;=18,INDEX($CN:$CN,$DJ219+18),"")</f>
      </c>
      <c r="DH219">
        <f>IF($DK219&gt;=19,INDEX($CN:$CN,$DJ219+19),"")</f>
      </c>
      <c r="DI219">
        <f>IF($DK219&gt;=20,INDEX($CN:$CN,$DJ219+20),"")</f>
      </c>
      <c r="DJ219">
        <f>IFERROR(MATCH($CM219,$CN$2:$CN$1089,0)+1,0)</f>
      </c>
      <c r="DK219">
        <f>IFERROR(INDEX($CO$2:$CO$1089,MATCH($CM219,$CN$2:$CN$1089,0)),0)</f>
      </c>
      <c r="DL219">
        <f>IFERROR(INDEX($AS:$AS,MATCH($O219,$AR:$AR,0))&amp;"","")</f>
      </c>
      <c r="DP219">
        <f>IF($GS219&gt;=1,INDEX($DM:$DM,$GR219+1),"")</f>
      </c>
      <c r="DQ219">
        <f>IF($GS219&gt;=2,INDEX($DM:$DM,$GR219+2),"")</f>
      </c>
      <c r="DR219">
        <f>IF($GS219&gt;=3,INDEX($DM:$DM,$GR219+3),"")</f>
      </c>
      <c r="DS219">
        <f>IF($GS219&gt;=4,INDEX($DM:$DM,$GR219+4),"")</f>
      </c>
      <c r="DT219">
        <f>IF($GS219&gt;=5,INDEX($DM:$DM,$GR219+5),"")</f>
      </c>
      <c r="DU219">
        <f>IF($GS219&gt;=6,INDEX($DM:$DM,$GR219+6),"")</f>
      </c>
      <c r="DV219">
        <f>IF($GS219&gt;=7,INDEX($DM:$DM,$GR219+7),"")</f>
      </c>
      <c r="DW219">
        <f>IF($GS219&gt;=8,INDEX($DM:$DM,$GR219+8),"")</f>
      </c>
      <c r="DX219">
        <f>IF($GS219&gt;=9,INDEX($DM:$DM,$GR219+9),"")</f>
      </c>
      <c r="DY219">
        <f>IF($GS219&gt;=10,INDEX($DM:$DM,$GR219+10),"")</f>
      </c>
      <c r="DZ219">
        <f>IF($GS219&gt;=11,INDEX($DM:$DM,$GR219+11),"")</f>
      </c>
      <c r="EA219">
        <f>IF($GS219&gt;=12,INDEX($DM:$DM,$GR219+12),"")</f>
      </c>
      <c r="EB219">
        <f>IF($GS219&gt;=13,INDEX($DM:$DM,$GR219+13),"")</f>
      </c>
      <c r="EC219">
        <f>IF($GS219&gt;=14,INDEX($DM:$DM,$GR219+14),"")</f>
      </c>
      <c r="ED219">
        <f>IF($GS219&gt;=15,INDEX($DM:$DM,$GR219+15),"")</f>
      </c>
      <c r="EE219">
        <f>IF($GS219&gt;=16,INDEX($DM:$DM,$GR219+16),"")</f>
      </c>
      <c r="EF219">
        <f>IF($GS219&gt;=17,INDEX($DM:$DM,$GR219+17),"")</f>
      </c>
      <c r="EG219">
        <f>IF($GS219&gt;=18,INDEX($DM:$DM,$GR219+18),"")</f>
      </c>
      <c r="EH219">
        <f>IF($GS219&gt;=19,INDEX($DM:$DM,$GR219+19),"")</f>
      </c>
      <c r="EI219">
        <f>IF($GS219&gt;=20,INDEX($DM:$DM,$GR219+20),"")</f>
      </c>
      <c r="EJ219">
        <f>IF($GS219&gt;=21,INDEX($DM:$DM,$GR219+21),"")</f>
      </c>
      <c r="EK219">
        <f>IF($GS219&gt;=22,INDEX($DM:$DM,$GR219+22),"")</f>
      </c>
      <c r="EL219">
        <f>IF($GS219&gt;=23,INDEX($DM:$DM,$GR219+23),"")</f>
      </c>
      <c r="EM219">
        <f>IF($GS219&gt;=24,INDEX($DM:$DM,$GR219+24),"")</f>
      </c>
      <c r="EN219">
        <f>IF($GS219&gt;=25,INDEX($DM:$DM,$GR219+25),"")</f>
      </c>
      <c r="EO219">
        <f>IF($GS219&gt;=26,INDEX($DM:$DM,$GR219+26),"")</f>
      </c>
      <c r="EP219">
        <f>IF($GS219&gt;=27,INDEX($DM:$DM,$GR219+27),"")</f>
      </c>
      <c r="EQ219">
        <f>IF($GS219&gt;=28,INDEX($DM:$DM,$GR219+28),"")</f>
      </c>
      <c r="ER219">
        <f>IF($GS219&gt;=29,INDEX($DM:$DM,$GR219+29),"")</f>
      </c>
      <c r="ES219">
        <f>IF($GS219&gt;=30,INDEX($DM:$DM,$GR219+30),"")</f>
      </c>
      <c r="ET219">
        <f>IF($GS219&gt;=31,INDEX($DM:$DM,$GR219+31),"")</f>
      </c>
      <c r="EU219">
        <f>IF($GS219&gt;=32,INDEX($DM:$DM,$GR219+32),"")</f>
      </c>
      <c r="EV219">
        <f>IF($GS219&gt;=33,INDEX($DM:$DM,$GR219+33),"")</f>
      </c>
      <c r="EW219">
        <f>IF($GS219&gt;=34,INDEX($DM:$DM,$GR219+34),"")</f>
      </c>
      <c r="EX219">
        <f>IF($GS219&gt;=35,INDEX($DM:$DM,$GR219+35),"")</f>
      </c>
      <c r="EY219">
        <f>IF($GS219&gt;=36,INDEX($DM:$DM,$GR219+36),"")</f>
      </c>
      <c r="EZ219">
        <f>IF($GS219&gt;=37,INDEX($DM:$DM,$GR219+37),"")</f>
      </c>
      <c r="FA219">
        <f>IF($GS219&gt;=38,INDEX($DM:$DM,$GR219+38),"")</f>
      </c>
      <c r="FB219">
        <f>IF($GS219&gt;=39,INDEX($DM:$DM,$GR219+39),"")</f>
      </c>
      <c r="FC219">
        <f>IF($GS219&gt;=40,INDEX($DM:$DM,$GR219+40),"")</f>
      </c>
      <c r="FD219">
        <f>IF($GS219&gt;=1,INDEX($DN:$DN,$GR219+1),"")</f>
      </c>
      <c r="FE219">
        <f>IF($GS219&gt;=2,INDEX($DN:$DN,$GR219+2),"")</f>
      </c>
      <c r="FF219">
        <f>IF($GS219&gt;=3,INDEX($DN:$DN,$GR219+3),"")</f>
      </c>
      <c r="FG219">
        <f>IF($GS219&gt;=4,INDEX($DN:$DN,$GR219+4),"")</f>
      </c>
      <c r="FH219">
        <f>IF($GS219&gt;=5,INDEX($DN:$DN,$GR219+5),"")</f>
      </c>
      <c r="FI219">
        <f>IF($GS219&gt;=6,INDEX($DN:$DN,$GR219+6),"")</f>
      </c>
      <c r="FJ219">
        <f>IF($GS219&gt;=7,INDEX($DN:$DN,$GR219+7),"")</f>
      </c>
      <c r="FK219">
        <f>IF($GS219&gt;=8,INDEX($DN:$DN,$GR219+8),"")</f>
      </c>
      <c r="FL219">
        <f>IF($GS219&gt;=9,INDEX($DN:$DN,$GR219+9),"")</f>
      </c>
      <c r="FM219">
        <f>IF($GS219&gt;=10,INDEX($DN:$DN,$GR219+10),"")</f>
      </c>
      <c r="FN219">
        <f>IF($GS219&gt;=11,INDEX($DN:$DN,$GR219+11),"")</f>
      </c>
      <c r="FO219">
        <f>IF($GS219&gt;=12,INDEX($DN:$DN,$GR219+12),"")</f>
      </c>
      <c r="FP219">
        <f>IF($GS219&gt;=13,INDEX($DN:$DN,$GR219+13),"")</f>
      </c>
      <c r="FQ219">
        <f>IF($GS219&gt;=14,INDEX($DN:$DN,$GR219+14),"")</f>
      </c>
      <c r="FR219">
        <f>IF($GS219&gt;=15,INDEX($DN:$DN,$GR219+15),"")</f>
      </c>
      <c r="FS219">
        <f>IF($GS219&gt;=16,INDEX($DN:$DN,$GR219+16),"")</f>
      </c>
      <c r="FT219">
        <f>IF($GS219&gt;=17,INDEX($DN:$DN,$GR219+17),"")</f>
      </c>
      <c r="FU219">
        <f>IF($GS219&gt;=18,INDEX($DN:$DN,$GR219+18),"")</f>
      </c>
      <c r="FV219">
        <f>IF($GS219&gt;=19,INDEX($DN:$DN,$GR219+19),"")</f>
      </c>
      <c r="FW219">
        <f>IF($GS219&gt;=20,INDEX($DN:$DN,$GR219+20),"")</f>
      </c>
      <c r="FX219">
        <f>IF($GS219&gt;=21,INDEX($DN:$DN,$GR219+21),"")</f>
      </c>
      <c r="FY219">
        <f>IF($GS219&gt;=22,INDEX($DN:$DN,$GR219+22),"")</f>
      </c>
      <c r="FZ219">
        <f>IF($GS219&gt;=23,INDEX($DN:$DN,$GR219+23),"")</f>
      </c>
      <c r="GA219">
        <f>IF($GS219&gt;=24,INDEX($DN:$DN,$GR219+24),"")</f>
      </c>
      <c r="GB219">
        <f>IF($GS219&gt;=25,INDEX($DN:$DN,$GR219+25),"")</f>
      </c>
      <c r="GC219">
        <f>IF($GS219&gt;=26,INDEX($DN:$DN,$GR219+26),"")</f>
      </c>
      <c r="GD219">
        <f>IF($GS219&gt;=27,INDEX($DN:$DN,$GR219+27),"")</f>
      </c>
      <c r="GE219">
        <f>IF($GS219&gt;=28,INDEX($DN:$DN,$GR219+28),"")</f>
      </c>
      <c r="GF219">
        <f>IF($GS219&gt;=29,INDEX($DN:$DN,$GR219+29),"")</f>
      </c>
      <c r="GG219">
        <f>IF($GS219&gt;=30,INDEX($DN:$DN,$GR219+30),"")</f>
      </c>
      <c r="GH219">
        <f>IF($GS219&gt;=31,INDEX($DN:$DN,$GR219+31),"")</f>
      </c>
      <c r="GI219">
        <f>IF($GS219&gt;=32,INDEX($DN:$DN,$GR219+32),"")</f>
      </c>
      <c r="GJ219">
        <f>IF($GS219&gt;=33,INDEX($DN:$DN,$GR219+33),"")</f>
      </c>
      <c r="GK219">
        <f>IF($GS219&gt;=34,INDEX($DN:$DN,$GR219+34),"")</f>
      </c>
      <c r="GL219">
        <f>IF($GS219&gt;=35,INDEX($DN:$DN,$GR219+35),"")</f>
      </c>
      <c r="GM219">
        <f>IF($GS219&gt;=36,INDEX($DN:$DN,$GR219+36),"")</f>
      </c>
      <c r="GN219">
        <f>IF($GS219&gt;=37,INDEX($DN:$DN,$GR219+37),"")</f>
      </c>
      <c r="GO219">
        <f>IF($GS219&gt;=38,INDEX($DN:$DN,$GR219+38),"")</f>
      </c>
      <c r="GP219">
        <f>IF($GS219&gt;=39,INDEX($DN:$DN,$GR219+39),"")</f>
      </c>
      <c r="GQ219">
        <f>IF($GS219&gt;=40,INDEX($DN:$DN,$GR219+40),"")</f>
      </c>
      <c r="GR219">
        <f>IFERROR(MATCH($DL219,$DM$2:$DM$148,0)+1,0)</f>
      </c>
      <c r="GS219">
        <f>IFERROR(INDEX($DO$2:$DO$148,MATCH($DL219,$DM$2:$DM$148,0)),0)</f>
      </c>
      <c r="GT219">
        <f>IFERROR(MATCH($Z219,$DP$219:$FC$219,0),0)</f>
      </c>
      <c r="GU219">
        <f>IF($GT219&gt;0,INDEX($FD$219:$GQ$219,$GT219),"")</f>
      </c>
      <c r="GV219" t="s">
        <v>466</v>
      </c>
      <c r="GX219">
        <f>IF($JG219&gt;=1,INDEX($GV:$GV,$JF219+1),"")</f>
      </c>
      <c r="GY219">
        <f>IF($JG219&gt;=2,INDEX($GV:$GV,$JF219+2),"")</f>
      </c>
      <c r="GZ219">
        <f>IF($JG219&gt;=3,INDEX($GV:$GV,$JF219+3),"")</f>
      </c>
      <c r="HA219">
        <f>IF($JG219&gt;=4,INDEX($GV:$GV,$JF219+4),"")</f>
      </c>
      <c r="HB219">
        <f>IF($JG219&gt;=5,INDEX($GV:$GV,$JF219+5),"")</f>
      </c>
      <c r="HC219">
        <f>IF($JG219&gt;=6,INDEX($GV:$GV,$JF219+6),"")</f>
      </c>
      <c r="HD219">
        <f>IF($JG219&gt;=7,INDEX($GV:$GV,$JF219+7),"")</f>
      </c>
      <c r="HE219">
        <f>IF($JG219&gt;=8,INDEX($GV:$GV,$JF219+8),"")</f>
      </c>
      <c r="HF219">
        <f>IF($JG219&gt;=9,INDEX($GV:$GV,$JF219+9),"")</f>
      </c>
      <c r="HG219">
        <f>IF($JG219&gt;=10,INDEX($GV:$GV,$JF219+10),"")</f>
      </c>
      <c r="HH219">
        <f>IF($JG219&gt;=11,INDEX($GV:$GV,$JF219+11),"")</f>
      </c>
      <c r="HI219">
        <f>IF($JG219&gt;=12,INDEX($GV:$GV,$JF219+12),"")</f>
      </c>
      <c r="HJ219">
        <f>IF($JG219&gt;=13,INDEX($GV:$GV,$JF219+13),"")</f>
      </c>
      <c r="HK219">
        <f>IF($JG219&gt;=14,INDEX($GV:$GV,$JF219+14),"")</f>
      </c>
      <c r="HL219">
        <f>IF($JG219&gt;=15,INDEX($GV:$GV,$JF219+15),"")</f>
      </c>
      <c r="HM219">
        <f>IF($JG219&gt;=16,INDEX($GV:$GV,$JF219+16),"")</f>
      </c>
      <c r="HN219">
        <f>IF($JG219&gt;=17,INDEX($GV:$GV,$JF219+17),"")</f>
      </c>
      <c r="HO219">
        <f>IF($JG219&gt;=18,INDEX($GV:$GV,$JF219+18),"")</f>
      </c>
      <c r="HP219">
        <f>IF($JG219&gt;=19,INDEX($GV:$GV,$JF219+19),"")</f>
      </c>
      <c r="HQ219">
        <f>IF($JG219&gt;=20,INDEX($GV:$GV,$JF219+20),"")</f>
      </c>
      <c r="HR219">
        <f>IF($JG219&gt;=21,INDEX($GV:$GV,$JF219+21),"")</f>
      </c>
      <c r="HS219">
        <f>IF($JG219&gt;=22,INDEX($GV:$GV,$JF219+22),"")</f>
      </c>
      <c r="HT219">
        <f>IF($JG219&gt;=23,INDEX($GV:$GV,$JF219+23),"")</f>
      </c>
      <c r="HU219">
        <f>IF($JG219&gt;=24,INDEX($GV:$GV,$JF219+24),"")</f>
      </c>
      <c r="HV219">
        <f>IF($JG219&gt;=25,INDEX($GV:$GV,$JF219+25),"")</f>
      </c>
      <c r="HW219">
        <f>IF($JG219&gt;=26,INDEX($GV:$GV,$JF219+26),"")</f>
      </c>
      <c r="HX219">
        <f>IF($JG219&gt;=27,INDEX($GV:$GV,$JF219+27),"")</f>
      </c>
      <c r="HY219">
        <f>IF($JG219&gt;=28,INDEX($GV:$GV,$JF219+28),"")</f>
      </c>
      <c r="HZ219">
        <f>IF($JG219&gt;=29,INDEX($GV:$GV,$JF219+29),"")</f>
      </c>
      <c r="IA219">
        <f>IF($JG219&gt;=30,INDEX($GV:$GV,$JF219+30),"")</f>
      </c>
      <c r="IB219">
        <f>IF($JG219&gt;=31,INDEX($GV:$GV,$JF219+31),"")</f>
      </c>
      <c r="IC219">
        <f>IF($JG219&gt;=32,INDEX($GV:$GV,$JF219+32),"")</f>
      </c>
      <c r="ID219">
        <f>IF($JG219&gt;=33,INDEX($GV:$GV,$JF219+33),"")</f>
      </c>
      <c r="IE219">
        <f>IF($JG219&gt;=34,INDEX($GV:$GV,$JF219+34),"")</f>
      </c>
      <c r="IF219">
        <f>IF($JG219&gt;=35,INDEX($GV:$GV,$JF219+35),"")</f>
      </c>
      <c r="IG219">
        <f>IF($JG219&gt;=36,INDEX($GV:$GV,$JF219+36),"")</f>
      </c>
      <c r="IH219">
        <f>IF($JG219&gt;=37,INDEX($GV:$GV,$JF219+37),"")</f>
      </c>
      <c r="II219">
        <f>IF($JG219&gt;=38,INDEX($GV:$GV,$JF219+38),"")</f>
      </c>
      <c r="IJ219">
        <f>IF($JG219&gt;=39,INDEX($GV:$GV,$JF219+39),"")</f>
      </c>
      <c r="IK219">
        <f>IF($JG219&gt;=40,INDEX($GV:$GV,$JF219+40),"")</f>
      </c>
      <c r="IL219">
        <f>IF($JG219&gt;=41,INDEX($GV:$GV,$JF219+41),"")</f>
      </c>
      <c r="IM219">
        <f>IF($JG219&gt;=42,INDEX($GV:$GV,$JF219+42),"")</f>
      </c>
      <c r="IN219">
        <f>IF($JG219&gt;=43,INDEX($GV:$GV,$JF219+43),"")</f>
      </c>
      <c r="IO219">
        <f>IF($JG219&gt;=44,INDEX($GV:$GV,$JF219+44),"")</f>
      </c>
      <c r="IP219">
        <f>IF($JG219&gt;=45,INDEX($GV:$GV,$JF219+45),"")</f>
      </c>
      <c r="IQ219">
        <f>IF($JG219&gt;=46,INDEX($GV:$GV,$JF219+46),"")</f>
      </c>
      <c r="IR219">
        <f>IF($JG219&gt;=47,INDEX($GV:$GV,$JF219+47),"")</f>
      </c>
      <c r="IS219">
        <f>IF($JG219&gt;=48,INDEX($GV:$GV,$JF219+48),"")</f>
      </c>
      <c r="IT219">
        <f>IF($JG219&gt;=49,INDEX($GV:$GV,$JF219+49),"")</f>
      </c>
      <c r="IU219">
        <f>IF($JG219&gt;=50,INDEX($GV:$GV,$JF219+50),"")</f>
      </c>
      <c r="IV219">
        <f>IF($JG219&gt;=51,INDEX($GV:$GV,$JF219+51),"")</f>
      </c>
      <c r="IW219">
        <f>IF($JG219&gt;=52,INDEX($GV:$GV,$JF219+52),"")</f>
      </c>
      <c r="IX219">
        <f>IF($JG219&gt;=53,INDEX($GV:$GV,$JF219+53),"")</f>
      </c>
      <c r="IY219">
        <f>IF($JG219&gt;=54,INDEX($GV:$GV,$JF219+54),"")</f>
      </c>
      <c r="IZ219">
        <f>IF($JG219&gt;=55,INDEX($GV:$GV,$JF219+55),"")</f>
      </c>
      <c r="JA219">
        <f>IF($JG219&gt;=56,INDEX($GV:$GV,$JF219+56),"")</f>
      </c>
      <c r="JB219">
        <f>IF($JG219&gt;=57,INDEX($GV:$GV,$JF219+57),"")</f>
      </c>
      <c r="JC219">
        <f>IF($JG219&gt;=58,INDEX($GV:$GV,$JF219+58),"")</f>
      </c>
      <c r="JD219">
        <f>IF($JG219&gt;=59,INDEX($GV:$GV,$JF219+59),"")</f>
      </c>
      <c r="JE219">
        <f>IF($JG219&gt;=60,INDEX($GV:$GV,$JF219+60),"")</f>
      </c>
      <c r="JF219">
        <f>IFERROR(MATCH($GU219,$GV$2:$GV$322,0)+1,0)</f>
      </c>
      <c r="JG219">
        <f>IFERROR(INDEX($GW$2:$GW$322,MATCH($GU219,$GV$2:$GV$322,0)),0)</f>
      </c>
      <c r="JH219" t="s">
        <v>44</v>
      </c>
      <c r="JI219" t="s">
        <v>44</v>
      </c>
    </row>
    <row r="220" spans="1:269" x14ac:dyDescent="0.25">
      <c r="R220">
        <f>IF(OR($U220="",$Q220=""),"",IFERROR($U220/$Q220,0))</f>
      </c>
      <c r="S220">
        <f>IF($U220="","",
SUM($T220,$V220,$AA220,$W220,$Y220)*
(1-IF($AB220="",0,VALUE($AB220)/100)))</f>
      </c>
      <c r="T220">
        <f>IF($U220="","",$U220)</f>
      </c>
      <c r="V220">
        <f>IF($U220="","",
IF($O220="","",
IF(ISNUMBER(SEARCH("exempt",LOWER($O220))),0,
$U220*(VALUE(SUBSTITUTE($O220,"%",""))/100))))</f>
      </c>
      <c r="AC220">
        <f>IFERROR(IF(FIND(" - ",$K220)&gt;0,MID($K220,FIND(" - ",$K220)+3,LEN($K220)),""),"")</f>
      </c>
      <c r="AL220" t="s">
        <v>962</v>
      </c>
      <c r="AT220">
        <f>IFERROR(LEFT($K220,FIND(" - ",$K220)-1),$K220)</f>
      </c>
      <c r="AW220">
        <f>IF($CL220&gt;=1,INDEX($AU:$AU,$CK220+1),"")</f>
      </c>
      <c r="AX220">
        <f>IF($CL220&gt;=2,INDEX($AU:$AU,$CK220+2),"")</f>
      </c>
      <c r="AY220">
        <f>IF($CL220&gt;=3,INDEX($AU:$AU,$CK220+3),"")</f>
      </c>
      <c r="AZ220">
        <f>IF($CL220&gt;=4,INDEX($AU:$AU,$CK220+4),"")</f>
      </c>
      <c r="BA220">
        <f>IF($CL220&gt;=5,INDEX($AU:$AU,$CK220+5),"")</f>
      </c>
      <c r="BB220">
        <f>IF($CL220&gt;=6,INDEX($AU:$AU,$CK220+6),"")</f>
      </c>
      <c r="BC220">
        <f>IF($CL220&gt;=7,INDEX($AU:$AU,$CK220+7),"")</f>
      </c>
      <c r="BD220">
        <f>IF($CL220&gt;=8,INDEX($AU:$AU,$CK220+8),"")</f>
      </c>
      <c r="BE220">
        <f>IF($CL220&gt;=9,INDEX($AU:$AU,$CK220+9),"")</f>
      </c>
      <c r="BF220">
        <f>IF($CL220&gt;=10,INDEX($AU:$AU,$CK220+10),"")</f>
      </c>
      <c r="BG220">
        <f>IF($CL220&gt;=11,INDEX($AU:$AU,$CK220+11),"")</f>
      </c>
      <c r="BH220">
        <f>IF($CL220&gt;=12,INDEX($AU:$AU,$CK220+12),"")</f>
      </c>
      <c r="BI220">
        <f>IF($CL220&gt;=13,INDEX($AU:$AU,$CK220+13),"")</f>
      </c>
      <c r="BJ220">
        <f>IF($CL220&gt;=14,INDEX($AU:$AU,$CK220+14),"")</f>
      </c>
      <c r="BK220">
        <f>IF($CL220&gt;=15,INDEX($AU:$AU,$CK220+15),"")</f>
      </c>
      <c r="BL220">
        <f>IF($CL220&gt;=16,INDEX($AU:$AU,$CK220+16),"")</f>
      </c>
      <c r="BM220">
        <f>IF($CL220&gt;=17,INDEX($AU:$AU,$CK220+17),"")</f>
      </c>
      <c r="BN220">
        <f>IF($CL220&gt;=18,INDEX($AU:$AU,$CK220+18),"")</f>
      </c>
      <c r="BO220">
        <f>IF($CL220&gt;=19,INDEX($AU:$AU,$CK220+19),"")</f>
      </c>
      <c r="BP220">
        <f>IF($CL220&gt;=20,INDEX($AU:$AU,$CK220+20),"")</f>
      </c>
      <c r="BQ220">
        <f>IF($CL220&gt;=21,INDEX($AU:$AU,$CK220+21),"")</f>
      </c>
      <c r="BR220">
        <f>IF($CL220&gt;=22,INDEX($AU:$AU,$CK220+22),"")</f>
      </c>
      <c r="BS220">
        <f>IF($CL220&gt;=23,INDEX($AU:$AU,$CK220+23),"")</f>
      </c>
      <c r="BT220">
        <f>IF($CL220&gt;=24,INDEX($AU:$AU,$CK220+24),"")</f>
      </c>
      <c r="BU220">
        <f>IF($CL220&gt;=25,INDEX($AU:$AU,$CK220+25),"")</f>
      </c>
      <c r="BV220">
        <f>IF($CL220&gt;=26,INDEX($AU:$AU,$CK220+26),"")</f>
      </c>
      <c r="BW220">
        <f>IF($CL220&gt;=27,INDEX($AU:$AU,$CK220+27),"")</f>
      </c>
      <c r="BX220">
        <f>IF($CL220&gt;=28,INDEX($AU:$AU,$CK220+28),"")</f>
      </c>
      <c r="BY220">
        <f>IF($CL220&gt;=29,INDEX($AU:$AU,$CK220+29),"")</f>
      </c>
      <c r="BZ220">
        <f>IF($CL220&gt;=30,INDEX($AU:$AU,$CK220+30),"")</f>
      </c>
      <c r="CA220">
        <f>IF($CL220&gt;=31,INDEX($AU:$AU,$CK220+31),"")</f>
      </c>
      <c r="CB220">
        <f>IF($CL220&gt;=32,INDEX($AU:$AU,$CK220+32),"")</f>
      </c>
      <c r="CC220">
        <f>IF($CL220&gt;=33,INDEX($AU:$AU,$CK220+33),"")</f>
      </c>
      <c r="CD220">
        <f>IF($CL220&gt;=34,INDEX($AU:$AU,$CK220+34),"")</f>
      </c>
      <c r="CE220">
        <f>IF($CL220&gt;=35,INDEX($AU:$AU,$CK220+35),"")</f>
      </c>
      <c r="CF220">
        <f>IF($CL220&gt;=36,INDEX($AU:$AU,$CK220+36),"")</f>
      </c>
      <c r="CG220">
        <f>IF($CL220&gt;=37,INDEX($AU:$AU,$CK220+37),"")</f>
      </c>
      <c r="CH220">
        <f>IF($CL220&gt;=38,INDEX($AU:$AU,$CK220+38),"")</f>
      </c>
      <c r="CI220">
        <f>IF($CL220&gt;=39,INDEX($AU:$AU,$CK220+39),"")</f>
      </c>
      <c r="CJ220">
        <f>IF($CL220&gt;=40,INDEX($AU:$AU,$CK220+40),"")</f>
      </c>
      <c r="CK220">
        <f>IFERROR(MATCH($AT220,$AU$2:$AU$133,0)+1,0)</f>
      </c>
      <c r="CL220">
        <f>IFERROR(INDEX($AV$2:$AV$133,MATCH($AT220,$AU$2:$AU$133,0)),0)</f>
      </c>
      <c r="CM220">
        <f>IFERROR(LEFT($L220,FIND(" - ",$L220)-1),$L220)</f>
      </c>
      <c r="CN220" t="s">
        <v>173</v>
      </c>
      <c r="CP220">
        <f>IF($DK220&gt;=1,INDEX($CN:$CN,$DJ220+1),"")</f>
      </c>
      <c r="CQ220">
        <f>IF($DK220&gt;=2,INDEX($CN:$CN,$DJ220+2),"")</f>
      </c>
      <c r="CR220">
        <f>IF($DK220&gt;=3,INDEX($CN:$CN,$DJ220+3),"")</f>
      </c>
      <c r="CS220">
        <f>IF($DK220&gt;=4,INDEX($CN:$CN,$DJ220+4),"")</f>
      </c>
      <c r="CT220">
        <f>IF($DK220&gt;=5,INDEX($CN:$CN,$DJ220+5),"")</f>
      </c>
      <c r="CU220">
        <f>IF($DK220&gt;=6,INDEX($CN:$CN,$DJ220+6),"")</f>
      </c>
      <c r="CV220">
        <f>IF($DK220&gt;=7,INDEX($CN:$CN,$DJ220+7),"")</f>
      </c>
      <c r="CW220">
        <f>IF($DK220&gt;=8,INDEX($CN:$CN,$DJ220+8),"")</f>
      </c>
      <c r="CX220">
        <f>IF($DK220&gt;=9,INDEX($CN:$CN,$DJ220+9),"")</f>
      </c>
      <c r="CY220">
        <f>IF($DK220&gt;=10,INDEX($CN:$CN,$DJ220+10),"")</f>
      </c>
      <c r="CZ220">
        <f>IF($DK220&gt;=11,INDEX($CN:$CN,$DJ220+11),"")</f>
      </c>
      <c r="DA220">
        <f>IF($DK220&gt;=12,INDEX($CN:$CN,$DJ220+12),"")</f>
      </c>
      <c r="DB220">
        <f>IF($DK220&gt;=13,INDEX($CN:$CN,$DJ220+13),"")</f>
      </c>
      <c r="DC220">
        <f>IF($DK220&gt;=14,INDEX($CN:$CN,$DJ220+14),"")</f>
      </c>
      <c r="DD220">
        <f>IF($DK220&gt;=15,INDEX($CN:$CN,$DJ220+15),"")</f>
      </c>
      <c r="DE220">
        <f>IF($DK220&gt;=16,INDEX($CN:$CN,$DJ220+16),"")</f>
      </c>
      <c r="DF220">
        <f>IF($DK220&gt;=17,INDEX($CN:$CN,$DJ220+17),"")</f>
      </c>
      <c r="DG220">
        <f>IF($DK220&gt;=18,INDEX($CN:$CN,$DJ220+18),"")</f>
      </c>
      <c r="DH220">
        <f>IF($DK220&gt;=19,INDEX($CN:$CN,$DJ220+19),"")</f>
      </c>
      <c r="DI220">
        <f>IF($DK220&gt;=20,INDEX($CN:$CN,$DJ220+20),"")</f>
      </c>
      <c r="DJ220">
        <f>IFERROR(MATCH($CM220,$CN$2:$CN$1089,0)+1,0)</f>
      </c>
      <c r="DK220">
        <f>IFERROR(INDEX($CO$2:$CO$1089,MATCH($CM220,$CN$2:$CN$1089,0)),0)</f>
      </c>
      <c r="DL220">
        <f>IFERROR(INDEX($AS:$AS,MATCH($O220,$AR:$AR,0))&amp;"","")</f>
      </c>
      <c r="DP220">
        <f>IF($GS220&gt;=1,INDEX($DM:$DM,$GR220+1),"")</f>
      </c>
      <c r="DQ220">
        <f>IF($GS220&gt;=2,INDEX($DM:$DM,$GR220+2),"")</f>
      </c>
      <c r="DR220">
        <f>IF($GS220&gt;=3,INDEX($DM:$DM,$GR220+3),"")</f>
      </c>
      <c r="DS220">
        <f>IF($GS220&gt;=4,INDEX($DM:$DM,$GR220+4),"")</f>
      </c>
      <c r="DT220">
        <f>IF($GS220&gt;=5,INDEX($DM:$DM,$GR220+5),"")</f>
      </c>
      <c r="DU220">
        <f>IF($GS220&gt;=6,INDEX($DM:$DM,$GR220+6),"")</f>
      </c>
      <c r="DV220">
        <f>IF($GS220&gt;=7,INDEX($DM:$DM,$GR220+7),"")</f>
      </c>
      <c r="DW220">
        <f>IF($GS220&gt;=8,INDEX($DM:$DM,$GR220+8),"")</f>
      </c>
      <c r="DX220">
        <f>IF($GS220&gt;=9,INDEX($DM:$DM,$GR220+9),"")</f>
      </c>
      <c r="DY220">
        <f>IF($GS220&gt;=10,INDEX($DM:$DM,$GR220+10),"")</f>
      </c>
      <c r="DZ220">
        <f>IF($GS220&gt;=11,INDEX($DM:$DM,$GR220+11),"")</f>
      </c>
      <c r="EA220">
        <f>IF($GS220&gt;=12,INDEX($DM:$DM,$GR220+12),"")</f>
      </c>
      <c r="EB220">
        <f>IF($GS220&gt;=13,INDEX($DM:$DM,$GR220+13),"")</f>
      </c>
      <c r="EC220">
        <f>IF($GS220&gt;=14,INDEX($DM:$DM,$GR220+14),"")</f>
      </c>
      <c r="ED220">
        <f>IF($GS220&gt;=15,INDEX($DM:$DM,$GR220+15),"")</f>
      </c>
      <c r="EE220">
        <f>IF($GS220&gt;=16,INDEX($DM:$DM,$GR220+16),"")</f>
      </c>
      <c r="EF220">
        <f>IF($GS220&gt;=17,INDEX($DM:$DM,$GR220+17),"")</f>
      </c>
      <c r="EG220">
        <f>IF($GS220&gt;=18,INDEX($DM:$DM,$GR220+18),"")</f>
      </c>
      <c r="EH220">
        <f>IF($GS220&gt;=19,INDEX($DM:$DM,$GR220+19),"")</f>
      </c>
      <c r="EI220">
        <f>IF($GS220&gt;=20,INDEX($DM:$DM,$GR220+20),"")</f>
      </c>
      <c r="EJ220">
        <f>IF($GS220&gt;=21,INDEX($DM:$DM,$GR220+21),"")</f>
      </c>
      <c r="EK220">
        <f>IF($GS220&gt;=22,INDEX($DM:$DM,$GR220+22),"")</f>
      </c>
      <c r="EL220">
        <f>IF($GS220&gt;=23,INDEX($DM:$DM,$GR220+23),"")</f>
      </c>
      <c r="EM220">
        <f>IF($GS220&gt;=24,INDEX($DM:$DM,$GR220+24),"")</f>
      </c>
      <c r="EN220">
        <f>IF($GS220&gt;=25,INDEX($DM:$DM,$GR220+25),"")</f>
      </c>
      <c r="EO220">
        <f>IF($GS220&gt;=26,INDEX($DM:$DM,$GR220+26),"")</f>
      </c>
      <c r="EP220">
        <f>IF($GS220&gt;=27,INDEX($DM:$DM,$GR220+27),"")</f>
      </c>
      <c r="EQ220">
        <f>IF($GS220&gt;=28,INDEX($DM:$DM,$GR220+28),"")</f>
      </c>
      <c r="ER220">
        <f>IF($GS220&gt;=29,INDEX($DM:$DM,$GR220+29),"")</f>
      </c>
      <c r="ES220">
        <f>IF($GS220&gt;=30,INDEX($DM:$DM,$GR220+30),"")</f>
      </c>
      <c r="ET220">
        <f>IF($GS220&gt;=31,INDEX($DM:$DM,$GR220+31),"")</f>
      </c>
      <c r="EU220">
        <f>IF($GS220&gt;=32,INDEX($DM:$DM,$GR220+32),"")</f>
      </c>
      <c r="EV220">
        <f>IF($GS220&gt;=33,INDEX($DM:$DM,$GR220+33),"")</f>
      </c>
      <c r="EW220">
        <f>IF($GS220&gt;=34,INDEX($DM:$DM,$GR220+34),"")</f>
      </c>
      <c r="EX220">
        <f>IF($GS220&gt;=35,INDEX($DM:$DM,$GR220+35),"")</f>
      </c>
      <c r="EY220">
        <f>IF($GS220&gt;=36,INDEX($DM:$DM,$GR220+36),"")</f>
      </c>
      <c r="EZ220">
        <f>IF($GS220&gt;=37,INDEX($DM:$DM,$GR220+37),"")</f>
      </c>
      <c r="FA220">
        <f>IF($GS220&gt;=38,INDEX($DM:$DM,$GR220+38),"")</f>
      </c>
      <c r="FB220">
        <f>IF($GS220&gt;=39,INDEX($DM:$DM,$GR220+39),"")</f>
      </c>
      <c r="FC220">
        <f>IF($GS220&gt;=40,INDEX($DM:$DM,$GR220+40),"")</f>
      </c>
      <c r="FD220">
        <f>IF($GS220&gt;=1,INDEX($DN:$DN,$GR220+1),"")</f>
      </c>
      <c r="FE220">
        <f>IF($GS220&gt;=2,INDEX($DN:$DN,$GR220+2),"")</f>
      </c>
      <c r="FF220">
        <f>IF($GS220&gt;=3,INDEX($DN:$DN,$GR220+3),"")</f>
      </c>
      <c r="FG220">
        <f>IF($GS220&gt;=4,INDEX($DN:$DN,$GR220+4),"")</f>
      </c>
      <c r="FH220">
        <f>IF($GS220&gt;=5,INDEX($DN:$DN,$GR220+5),"")</f>
      </c>
      <c r="FI220">
        <f>IF($GS220&gt;=6,INDEX($DN:$DN,$GR220+6),"")</f>
      </c>
      <c r="FJ220">
        <f>IF($GS220&gt;=7,INDEX($DN:$DN,$GR220+7),"")</f>
      </c>
      <c r="FK220">
        <f>IF($GS220&gt;=8,INDEX($DN:$DN,$GR220+8),"")</f>
      </c>
      <c r="FL220">
        <f>IF($GS220&gt;=9,INDEX($DN:$DN,$GR220+9),"")</f>
      </c>
      <c r="FM220">
        <f>IF($GS220&gt;=10,INDEX($DN:$DN,$GR220+10),"")</f>
      </c>
      <c r="FN220">
        <f>IF($GS220&gt;=11,INDEX($DN:$DN,$GR220+11),"")</f>
      </c>
      <c r="FO220">
        <f>IF($GS220&gt;=12,INDEX($DN:$DN,$GR220+12),"")</f>
      </c>
      <c r="FP220">
        <f>IF($GS220&gt;=13,INDEX($DN:$DN,$GR220+13),"")</f>
      </c>
      <c r="FQ220">
        <f>IF($GS220&gt;=14,INDEX($DN:$DN,$GR220+14),"")</f>
      </c>
      <c r="FR220">
        <f>IF($GS220&gt;=15,INDEX($DN:$DN,$GR220+15),"")</f>
      </c>
      <c r="FS220">
        <f>IF($GS220&gt;=16,INDEX($DN:$DN,$GR220+16),"")</f>
      </c>
      <c r="FT220">
        <f>IF($GS220&gt;=17,INDEX($DN:$DN,$GR220+17),"")</f>
      </c>
      <c r="FU220">
        <f>IF($GS220&gt;=18,INDEX($DN:$DN,$GR220+18),"")</f>
      </c>
      <c r="FV220">
        <f>IF($GS220&gt;=19,INDEX($DN:$DN,$GR220+19),"")</f>
      </c>
      <c r="FW220">
        <f>IF($GS220&gt;=20,INDEX($DN:$DN,$GR220+20),"")</f>
      </c>
      <c r="FX220">
        <f>IF($GS220&gt;=21,INDEX($DN:$DN,$GR220+21),"")</f>
      </c>
      <c r="FY220">
        <f>IF($GS220&gt;=22,INDEX($DN:$DN,$GR220+22),"")</f>
      </c>
      <c r="FZ220">
        <f>IF($GS220&gt;=23,INDEX($DN:$DN,$GR220+23),"")</f>
      </c>
      <c r="GA220">
        <f>IF($GS220&gt;=24,INDEX($DN:$DN,$GR220+24),"")</f>
      </c>
      <c r="GB220">
        <f>IF($GS220&gt;=25,INDEX($DN:$DN,$GR220+25),"")</f>
      </c>
      <c r="GC220">
        <f>IF($GS220&gt;=26,INDEX($DN:$DN,$GR220+26),"")</f>
      </c>
      <c r="GD220">
        <f>IF($GS220&gt;=27,INDEX($DN:$DN,$GR220+27),"")</f>
      </c>
      <c r="GE220">
        <f>IF($GS220&gt;=28,INDEX($DN:$DN,$GR220+28),"")</f>
      </c>
      <c r="GF220">
        <f>IF($GS220&gt;=29,INDEX($DN:$DN,$GR220+29),"")</f>
      </c>
      <c r="GG220">
        <f>IF($GS220&gt;=30,INDEX($DN:$DN,$GR220+30),"")</f>
      </c>
      <c r="GH220">
        <f>IF($GS220&gt;=31,INDEX($DN:$DN,$GR220+31),"")</f>
      </c>
      <c r="GI220">
        <f>IF($GS220&gt;=32,INDEX($DN:$DN,$GR220+32),"")</f>
      </c>
      <c r="GJ220">
        <f>IF($GS220&gt;=33,INDEX($DN:$DN,$GR220+33),"")</f>
      </c>
      <c r="GK220">
        <f>IF($GS220&gt;=34,INDEX($DN:$DN,$GR220+34),"")</f>
      </c>
      <c r="GL220">
        <f>IF($GS220&gt;=35,INDEX($DN:$DN,$GR220+35),"")</f>
      </c>
      <c r="GM220">
        <f>IF($GS220&gt;=36,INDEX($DN:$DN,$GR220+36),"")</f>
      </c>
      <c r="GN220">
        <f>IF($GS220&gt;=37,INDEX($DN:$DN,$GR220+37),"")</f>
      </c>
      <c r="GO220">
        <f>IF($GS220&gt;=38,INDEX($DN:$DN,$GR220+38),"")</f>
      </c>
      <c r="GP220">
        <f>IF($GS220&gt;=39,INDEX($DN:$DN,$GR220+39),"")</f>
      </c>
      <c r="GQ220">
        <f>IF($GS220&gt;=40,INDEX($DN:$DN,$GR220+40),"")</f>
      </c>
      <c r="GR220">
        <f>IFERROR(MATCH($DL220,$DM$2:$DM$148,0)+1,0)</f>
      </c>
      <c r="GS220">
        <f>IFERROR(INDEX($DO$2:$DO$148,MATCH($DL220,$DM$2:$DM$148,0)),0)</f>
      </c>
      <c r="GT220">
        <f>IFERROR(MATCH($Z220,$DP$220:$FC$220,0),0)</f>
      </c>
      <c r="GU220">
        <f>IF($GT220&gt;0,INDEX($FD$220:$GQ$220,$GT220),"")</f>
      </c>
      <c r="GV220" t="s">
        <v>471</v>
      </c>
      <c r="GX220">
        <f>IF($JG220&gt;=1,INDEX($GV:$GV,$JF220+1),"")</f>
      </c>
      <c r="GY220">
        <f>IF($JG220&gt;=2,INDEX($GV:$GV,$JF220+2),"")</f>
      </c>
      <c r="GZ220">
        <f>IF($JG220&gt;=3,INDEX($GV:$GV,$JF220+3),"")</f>
      </c>
      <c r="HA220">
        <f>IF($JG220&gt;=4,INDEX($GV:$GV,$JF220+4),"")</f>
      </c>
      <c r="HB220">
        <f>IF($JG220&gt;=5,INDEX($GV:$GV,$JF220+5),"")</f>
      </c>
      <c r="HC220">
        <f>IF($JG220&gt;=6,INDEX($GV:$GV,$JF220+6),"")</f>
      </c>
      <c r="HD220">
        <f>IF($JG220&gt;=7,INDEX($GV:$GV,$JF220+7),"")</f>
      </c>
      <c r="HE220">
        <f>IF($JG220&gt;=8,INDEX($GV:$GV,$JF220+8),"")</f>
      </c>
      <c r="HF220">
        <f>IF($JG220&gt;=9,INDEX($GV:$GV,$JF220+9),"")</f>
      </c>
      <c r="HG220">
        <f>IF($JG220&gt;=10,INDEX($GV:$GV,$JF220+10),"")</f>
      </c>
      <c r="HH220">
        <f>IF($JG220&gt;=11,INDEX($GV:$GV,$JF220+11),"")</f>
      </c>
      <c r="HI220">
        <f>IF($JG220&gt;=12,INDEX($GV:$GV,$JF220+12),"")</f>
      </c>
      <c r="HJ220">
        <f>IF($JG220&gt;=13,INDEX($GV:$GV,$JF220+13),"")</f>
      </c>
      <c r="HK220">
        <f>IF($JG220&gt;=14,INDEX($GV:$GV,$JF220+14),"")</f>
      </c>
      <c r="HL220">
        <f>IF($JG220&gt;=15,INDEX($GV:$GV,$JF220+15),"")</f>
      </c>
      <c r="HM220">
        <f>IF($JG220&gt;=16,INDEX($GV:$GV,$JF220+16),"")</f>
      </c>
      <c r="HN220">
        <f>IF($JG220&gt;=17,INDEX($GV:$GV,$JF220+17),"")</f>
      </c>
      <c r="HO220">
        <f>IF($JG220&gt;=18,INDEX($GV:$GV,$JF220+18),"")</f>
      </c>
      <c r="HP220">
        <f>IF($JG220&gt;=19,INDEX($GV:$GV,$JF220+19),"")</f>
      </c>
      <c r="HQ220">
        <f>IF($JG220&gt;=20,INDEX($GV:$GV,$JF220+20),"")</f>
      </c>
      <c r="HR220">
        <f>IF($JG220&gt;=21,INDEX($GV:$GV,$JF220+21),"")</f>
      </c>
      <c r="HS220">
        <f>IF($JG220&gt;=22,INDEX($GV:$GV,$JF220+22),"")</f>
      </c>
      <c r="HT220">
        <f>IF($JG220&gt;=23,INDEX($GV:$GV,$JF220+23),"")</f>
      </c>
      <c r="HU220">
        <f>IF($JG220&gt;=24,INDEX($GV:$GV,$JF220+24),"")</f>
      </c>
      <c r="HV220">
        <f>IF($JG220&gt;=25,INDEX($GV:$GV,$JF220+25),"")</f>
      </c>
      <c r="HW220">
        <f>IF($JG220&gt;=26,INDEX($GV:$GV,$JF220+26),"")</f>
      </c>
      <c r="HX220">
        <f>IF($JG220&gt;=27,INDEX($GV:$GV,$JF220+27),"")</f>
      </c>
      <c r="HY220">
        <f>IF($JG220&gt;=28,INDEX($GV:$GV,$JF220+28),"")</f>
      </c>
      <c r="HZ220">
        <f>IF($JG220&gt;=29,INDEX($GV:$GV,$JF220+29),"")</f>
      </c>
      <c r="IA220">
        <f>IF($JG220&gt;=30,INDEX($GV:$GV,$JF220+30),"")</f>
      </c>
      <c r="IB220">
        <f>IF($JG220&gt;=31,INDEX($GV:$GV,$JF220+31),"")</f>
      </c>
      <c r="IC220">
        <f>IF($JG220&gt;=32,INDEX($GV:$GV,$JF220+32),"")</f>
      </c>
      <c r="ID220">
        <f>IF($JG220&gt;=33,INDEX($GV:$GV,$JF220+33),"")</f>
      </c>
      <c r="IE220">
        <f>IF($JG220&gt;=34,INDEX($GV:$GV,$JF220+34),"")</f>
      </c>
      <c r="IF220">
        <f>IF($JG220&gt;=35,INDEX($GV:$GV,$JF220+35),"")</f>
      </c>
      <c r="IG220">
        <f>IF($JG220&gt;=36,INDEX($GV:$GV,$JF220+36),"")</f>
      </c>
      <c r="IH220">
        <f>IF($JG220&gt;=37,INDEX($GV:$GV,$JF220+37),"")</f>
      </c>
      <c r="II220">
        <f>IF($JG220&gt;=38,INDEX($GV:$GV,$JF220+38),"")</f>
      </c>
      <c r="IJ220">
        <f>IF($JG220&gt;=39,INDEX($GV:$GV,$JF220+39),"")</f>
      </c>
      <c r="IK220">
        <f>IF($JG220&gt;=40,INDEX($GV:$GV,$JF220+40),"")</f>
      </c>
      <c r="IL220">
        <f>IF($JG220&gt;=41,INDEX($GV:$GV,$JF220+41),"")</f>
      </c>
      <c r="IM220">
        <f>IF($JG220&gt;=42,INDEX($GV:$GV,$JF220+42),"")</f>
      </c>
      <c r="IN220">
        <f>IF($JG220&gt;=43,INDEX($GV:$GV,$JF220+43),"")</f>
      </c>
      <c r="IO220">
        <f>IF($JG220&gt;=44,INDEX($GV:$GV,$JF220+44),"")</f>
      </c>
      <c r="IP220">
        <f>IF($JG220&gt;=45,INDEX($GV:$GV,$JF220+45),"")</f>
      </c>
      <c r="IQ220">
        <f>IF($JG220&gt;=46,INDEX($GV:$GV,$JF220+46),"")</f>
      </c>
      <c r="IR220">
        <f>IF($JG220&gt;=47,INDEX($GV:$GV,$JF220+47),"")</f>
      </c>
      <c r="IS220">
        <f>IF($JG220&gt;=48,INDEX($GV:$GV,$JF220+48),"")</f>
      </c>
      <c r="IT220">
        <f>IF($JG220&gt;=49,INDEX($GV:$GV,$JF220+49),"")</f>
      </c>
      <c r="IU220">
        <f>IF($JG220&gt;=50,INDEX($GV:$GV,$JF220+50),"")</f>
      </c>
      <c r="IV220">
        <f>IF($JG220&gt;=51,INDEX($GV:$GV,$JF220+51),"")</f>
      </c>
      <c r="IW220">
        <f>IF($JG220&gt;=52,INDEX($GV:$GV,$JF220+52),"")</f>
      </c>
      <c r="IX220">
        <f>IF($JG220&gt;=53,INDEX($GV:$GV,$JF220+53),"")</f>
      </c>
      <c r="IY220">
        <f>IF($JG220&gt;=54,INDEX($GV:$GV,$JF220+54),"")</f>
      </c>
      <c r="IZ220">
        <f>IF($JG220&gt;=55,INDEX($GV:$GV,$JF220+55),"")</f>
      </c>
      <c r="JA220">
        <f>IF($JG220&gt;=56,INDEX($GV:$GV,$JF220+56),"")</f>
      </c>
      <c r="JB220">
        <f>IF($JG220&gt;=57,INDEX($GV:$GV,$JF220+57),"")</f>
      </c>
      <c r="JC220">
        <f>IF($JG220&gt;=58,INDEX($GV:$GV,$JF220+58),"")</f>
      </c>
      <c r="JD220">
        <f>IF($JG220&gt;=59,INDEX($GV:$GV,$JF220+59),"")</f>
      </c>
      <c r="JE220">
        <f>IF($JG220&gt;=60,INDEX($GV:$GV,$JF220+60),"")</f>
      </c>
      <c r="JF220">
        <f>IFERROR(MATCH($GU220,$GV$2:$GV$322,0)+1,0)</f>
      </c>
      <c r="JG220">
        <f>IFERROR(INDEX($GW$2:$GW$322,MATCH($GU220,$GV$2:$GV$322,0)),0)</f>
      </c>
      <c r="JH220" t="s">
        <v>44</v>
      </c>
      <c r="JI220" t="s">
        <v>44</v>
      </c>
    </row>
    <row r="221" spans="1:269" x14ac:dyDescent="0.25">
      <c r="R221">
        <f>IF(OR($U221="",$Q221=""),"",IFERROR($U221/$Q221,0))</f>
      </c>
      <c r="S221">
        <f>IF($U221="","",
SUM($T221,$V221,$AA221,$W221,$Y221)*
(1-IF($AB221="",0,VALUE($AB221)/100)))</f>
      </c>
      <c r="T221">
        <f>IF($U221="","",$U221)</f>
      </c>
      <c r="V221">
        <f>IF($U221="","",
IF($O221="","",
IF(ISNUMBER(SEARCH("exempt",LOWER($O221))),0,
$U221*(VALUE(SUBSTITUTE($O221,"%",""))/100))))</f>
      </c>
      <c r="AC221">
        <f>IFERROR(IF(FIND(" - ",$K221)&gt;0,MID($K221,FIND(" - ",$K221)+3,LEN($K221)),""),"")</f>
      </c>
      <c r="AL221" t="s">
        <v>963</v>
      </c>
      <c r="AT221">
        <f>IFERROR(LEFT($K221,FIND(" - ",$K221)-1),$K221)</f>
      </c>
      <c r="AW221">
        <f>IF($CL221&gt;=1,INDEX($AU:$AU,$CK221+1),"")</f>
      </c>
      <c r="AX221">
        <f>IF($CL221&gt;=2,INDEX($AU:$AU,$CK221+2),"")</f>
      </c>
      <c r="AY221">
        <f>IF($CL221&gt;=3,INDEX($AU:$AU,$CK221+3),"")</f>
      </c>
      <c r="AZ221">
        <f>IF($CL221&gt;=4,INDEX($AU:$AU,$CK221+4),"")</f>
      </c>
      <c r="BA221">
        <f>IF($CL221&gt;=5,INDEX($AU:$AU,$CK221+5),"")</f>
      </c>
      <c r="BB221">
        <f>IF($CL221&gt;=6,INDEX($AU:$AU,$CK221+6),"")</f>
      </c>
      <c r="BC221">
        <f>IF($CL221&gt;=7,INDEX($AU:$AU,$CK221+7),"")</f>
      </c>
      <c r="BD221">
        <f>IF($CL221&gt;=8,INDEX($AU:$AU,$CK221+8),"")</f>
      </c>
      <c r="BE221">
        <f>IF($CL221&gt;=9,INDEX($AU:$AU,$CK221+9),"")</f>
      </c>
      <c r="BF221">
        <f>IF($CL221&gt;=10,INDEX($AU:$AU,$CK221+10),"")</f>
      </c>
      <c r="BG221">
        <f>IF($CL221&gt;=11,INDEX($AU:$AU,$CK221+11),"")</f>
      </c>
      <c r="BH221">
        <f>IF($CL221&gt;=12,INDEX($AU:$AU,$CK221+12),"")</f>
      </c>
      <c r="BI221">
        <f>IF($CL221&gt;=13,INDEX($AU:$AU,$CK221+13),"")</f>
      </c>
      <c r="BJ221">
        <f>IF($CL221&gt;=14,INDEX($AU:$AU,$CK221+14),"")</f>
      </c>
      <c r="BK221">
        <f>IF($CL221&gt;=15,INDEX($AU:$AU,$CK221+15),"")</f>
      </c>
      <c r="BL221">
        <f>IF($CL221&gt;=16,INDEX($AU:$AU,$CK221+16),"")</f>
      </c>
      <c r="BM221">
        <f>IF($CL221&gt;=17,INDEX($AU:$AU,$CK221+17),"")</f>
      </c>
      <c r="BN221">
        <f>IF($CL221&gt;=18,INDEX($AU:$AU,$CK221+18),"")</f>
      </c>
      <c r="BO221">
        <f>IF($CL221&gt;=19,INDEX($AU:$AU,$CK221+19),"")</f>
      </c>
      <c r="BP221">
        <f>IF($CL221&gt;=20,INDEX($AU:$AU,$CK221+20),"")</f>
      </c>
      <c r="BQ221">
        <f>IF($CL221&gt;=21,INDEX($AU:$AU,$CK221+21),"")</f>
      </c>
      <c r="BR221">
        <f>IF($CL221&gt;=22,INDEX($AU:$AU,$CK221+22),"")</f>
      </c>
      <c r="BS221">
        <f>IF($CL221&gt;=23,INDEX($AU:$AU,$CK221+23),"")</f>
      </c>
      <c r="BT221">
        <f>IF($CL221&gt;=24,INDEX($AU:$AU,$CK221+24),"")</f>
      </c>
      <c r="BU221">
        <f>IF($CL221&gt;=25,INDEX($AU:$AU,$CK221+25),"")</f>
      </c>
      <c r="BV221">
        <f>IF($CL221&gt;=26,INDEX($AU:$AU,$CK221+26),"")</f>
      </c>
      <c r="BW221">
        <f>IF($CL221&gt;=27,INDEX($AU:$AU,$CK221+27),"")</f>
      </c>
      <c r="BX221">
        <f>IF($CL221&gt;=28,INDEX($AU:$AU,$CK221+28),"")</f>
      </c>
      <c r="BY221">
        <f>IF($CL221&gt;=29,INDEX($AU:$AU,$CK221+29),"")</f>
      </c>
      <c r="BZ221">
        <f>IF($CL221&gt;=30,INDEX($AU:$AU,$CK221+30),"")</f>
      </c>
      <c r="CA221">
        <f>IF($CL221&gt;=31,INDEX($AU:$AU,$CK221+31),"")</f>
      </c>
      <c r="CB221">
        <f>IF($CL221&gt;=32,INDEX($AU:$AU,$CK221+32),"")</f>
      </c>
      <c r="CC221">
        <f>IF($CL221&gt;=33,INDEX($AU:$AU,$CK221+33),"")</f>
      </c>
      <c r="CD221">
        <f>IF($CL221&gt;=34,INDEX($AU:$AU,$CK221+34),"")</f>
      </c>
      <c r="CE221">
        <f>IF($CL221&gt;=35,INDEX($AU:$AU,$CK221+35),"")</f>
      </c>
      <c r="CF221">
        <f>IF($CL221&gt;=36,INDEX($AU:$AU,$CK221+36),"")</f>
      </c>
      <c r="CG221">
        <f>IF($CL221&gt;=37,INDEX($AU:$AU,$CK221+37),"")</f>
      </c>
      <c r="CH221">
        <f>IF($CL221&gt;=38,INDEX($AU:$AU,$CK221+38),"")</f>
      </c>
      <c r="CI221">
        <f>IF($CL221&gt;=39,INDEX($AU:$AU,$CK221+39),"")</f>
      </c>
      <c r="CJ221">
        <f>IF($CL221&gt;=40,INDEX($AU:$AU,$CK221+40),"")</f>
      </c>
      <c r="CK221">
        <f>IFERROR(MATCH($AT221,$AU$2:$AU$133,0)+1,0)</f>
      </c>
      <c r="CL221">
        <f>IFERROR(INDEX($AV$2:$AV$133,MATCH($AT221,$AU$2:$AU$133,0)),0)</f>
      </c>
      <c r="CM221">
        <f>IFERROR(LEFT($L221,FIND(" - ",$L221)-1),$L221)</f>
      </c>
      <c r="CN221" t="s">
        <v>964</v>
      </c>
      <c r="CO221">
        <v>1</v>
      </c>
      <c r="CP221">
        <f>IF($DK221&gt;=1,INDEX($CN:$CN,$DJ221+1),"")</f>
      </c>
      <c r="CQ221">
        <f>IF($DK221&gt;=2,INDEX($CN:$CN,$DJ221+2),"")</f>
      </c>
      <c r="CR221">
        <f>IF($DK221&gt;=3,INDEX($CN:$CN,$DJ221+3),"")</f>
      </c>
      <c r="CS221">
        <f>IF($DK221&gt;=4,INDEX($CN:$CN,$DJ221+4),"")</f>
      </c>
      <c r="CT221">
        <f>IF($DK221&gt;=5,INDEX($CN:$CN,$DJ221+5),"")</f>
      </c>
      <c r="CU221">
        <f>IF($DK221&gt;=6,INDEX($CN:$CN,$DJ221+6),"")</f>
      </c>
      <c r="CV221">
        <f>IF($DK221&gt;=7,INDEX($CN:$CN,$DJ221+7),"")</f>
      </c>
      <c r="CW221">
        <f>IF($DK221&gt;=8,INDEX($CN:$CN,$DJ221+8),"")</f>
      </c>
      <c r="CX221">
        <f>IF($DK221&gt;=9,INDEX($CN:$CN,$DJ221+9),"")</f>
      </c>
      <c r="CY221">
        <f>IF($DK221&gt;=10,INDEX($CN:$CN,$DJ221+10),"")</f>
      </c>
      <c r="CZ221">
        <f>IF($DK221&gt;=11,INDEX($CN:$CN,$DJ221+11),"")</f>
      </c>
      <c r="DA221">
        <f>IF($DK221&gt;=12,INDEX($CN:$CN,$DJ221+12),"")</f>
      </c>
      <c r="DB221">
        <f>IF($DK221&gt;=13,INDEX($CN:$CN,$DJ221+13),"")</f>
      </c>
      <c r="DC221">
        <f>IF($DK221&gt;=14,INDEX($CN:$CN,$DJ221+14),"")</f>
      </c>
      <c r="DD221">
        <f>IF($DK221&gt;=15,INDEX($CN:$CN,$DJ221+15),"")</f>
      </c>
      <c r="DE221">
        <f>IF($DK221&gt;=16,INDEX($CN:$CN,$DJ221+16),"")</f>
      </c>
      <c r="DF221">
        <f>IF($DK221&gt;=17,INDEX($CN:$CN,$DJ221+17),"")</f>
      </c>
      <c r="DG221">
        <f>IF($DK221&gt;=18,INDEX($CN:$CN,$DJ221+18),"")</f>
      </c>
      <c r="DH221">
        <f>IF($DK221&gt;=19,INDEX($CN:$CN,$DJ221+19),"")</f>
      </c>
      <c r="DI221">
        <f>IF($DK221&gt;=20,INDEX($CN:$CN,$DJ221+20),"")</f>
      </c>
      <c r="DJ221">
        <f>IFERROR(MATCH($CM221,$CN$2:$CN$1089,0)+1,0)</f>
      </c>
      <c r="DK221">
        <f>IFERROR(INDEX($CO$2:$CO$1089,MATCH($CM221,$CN$2:$CN$1089,0)),0)</f>
      </c>
      <c r="DL221">
        <f>IFERROR(INDEX($AS:$AS,MATCH($O221,$AR:$AR,0))&amp;"","")</f>
      </c>
      <c r="DP221">
        <f>IF($GS221&gt;=1,INDEX($DM:$DM,$GR221+1),"")</f>
      </c>
      <c r="DQ221">
        <f>IF($GS221&gt;=2,INDEX($DM:$DM,$GR221+2),"")</f>
      </c>
      <c r="DR221">
        <f>IF($GS221&gt;=3,INDEX($DM:$DM,$GR221+3),"")</f>
      </c>
      <c r="DS221">
        <f>IF($GS221&gt;=4,INDEX($DM:$DM,$GR221+4),"")</f>
      </c>
      <c r="DT221">
        <f>IF($GS221&gt;=5,INDEX($DM:$DM,$GR221+5),"")</f>
      </c>
      <c r="DU221">
        <f>IF($GS221&gt;=6,INDEX($DM:$DM,$GR221+6),"")</f>
      </c>
      <c r="DV221">
        <f>IF($GS221&gt;=7,INDEX($DM:$DM,$GR221+7),"")</f>
      </c>
      <c r="DW221">
        <f>IF($GS221&gt;=8,INDEX($DM:$DM,$GR221+8),"")</f>
      </c>
      <c r="DX221">
        <f>IF($GS221&gt;=9,INDEX($DM:$DM,$GR221+9),"")</f>
      </c>
      <c r="DY221">
        <f>IF($GS221&gt;=10,INDEX($DM:$DM,$GR221+10),"")</f>
      </c>
      <c r="DZ221">
        <f>IF($GS221&gt;=11,INDEX($DM:$DM,$GR221+11),"")</f>
      </c>
      <c r="EA221">
        <f>IF($GS221&gt;=12,INDEX($DM:$DM,$GR221+12),"")</f>
      </c>
      <c r="EB221">
        <f>IF($GS221&gt;=13,INDEX($DM:$DM,$GR221+13),"")</f>
      </c>
      <c r="EC221">
        <f>IF($GS221&gt;=14,INDEX($DM:$DM,$GR221+14),"")</f>
      </c>
      <c r="ED221">
        <f>IF($GS221&gt;=15,INDEX($DM:$DM,$GR221+15),"")</f>
      </c>
      <c r="EE221">
        <f>IF($GS221&gt;=16,INDEX($DM:$DM,$GR221+16),"")</f>
      </c>
      <c r="EF221">
        <f>IF($GS221&gt;=17,INDEX($DM:$DM,$GR221+17),"")</f>
      </c>
      <c r="EG221">
        <f>IF($GS221&gt;=18,INDEX($DM:$DM,$GR221+18),"")</f>
      </c>
      <c r="EH221">
        <f>IF($GS221&gt;=19,INDEX($DM:$DM,$GR221+19),"")</f>
      </c>
      <c r="EI221">
        <f>IF($GS221&gt;=20,INDEX($DM:$DM,$GR221+20),"")</f>
      </c>
      <c r="EJ221">
        <f>IF($GS221&gt;=21,INDEX($DM:$DM,$GR221+21),"")</f>
      </c>
      <c r="EK221">
        <f>IF($GS221&gt;=22,INDEX($DM:$DM,$GR221+22),"")</f>
      </c>
      <c r="EL221">
        <f>IF($GS221&gt;=23,INDEX($DM:$DM,$GR221+23),"")</f>
      </c>
      <c r="EM221">
        <f>IF($GS221&gt;=24,INDEX($DM:$DM,$GR221+24),"")</f>
      </c>
      <c r="EN221">
        <f>IF($GS221&gt;=25,INDEX($DM:$DM,$GR221+25),"")</f>
      </c>
      <c r="EO221">
        <f>IF($GS221&gt;=26,INDEX($DM:$DM,$GR221+26),"")</f>
      </c>
      <c r="EP221">
        <f>IF($GS221&gt;=27,INDEX($DM:$DM,$GR221+27),"")</f>
      </c>
      <c r="EQ221">
        <f>IF($GS221&gt;=28,INDEX($DM:$DM,$GR221+28),"")</f>
      </c>
      <c r="ER221">
        <f>IF($GS221&gt;=29,INDEX($DM:$DM,$GR221+29),"")</f>
      </c>
      <c r="ES221">
        <f>IF($GS221&gt;=30,INDEX($DM:$DM,$GR221+30),"")</f>
      </c>
      <c r="ET221">
        <f>IF($GS221&gt;=31,INDEX($DM:$DM,$GR221+31),"")</f>
      </c>
      <c r="EU221">
        <f>IF($GS221&gt;=32,INDEX($DM:$DM,$GR221+32),"")</f>
      </c>
      <c r="EV221">
        <f>IF($GS221&gt;=33,INDEX($DM:$DM,$GR221+33),"")</f>
      </c>
      <c r="EW221">
        <f>IF($GS221&gt;=34,INDEX($DM:$DM,$GR221+34),"")</f>
      </c>
      <c r="EX221">
        <f>IF($GS221&gt;=35,INDEX($DM:$DM,$GR221+35),"")</f>
      </c>
      <c r="EY221">
        <f>IF($GS221&gt;=36,INDEX($DM:$DM,$GR221+36),"")</f>
      </c>
      <c r="EZ221">
        <f>IF($GS221&gt;=37,INDEX($DM:$DM,$GR221+37),"")</f>
      </c>
      <c r="FA221">
        <f>IF($GS221&gt;=38,INDEX($DM:$DM,$GR221+38),"")</f>
      </c>
      <c r="FB221">
        <f>IF($GS221&gt;=39,INDEX($DM:$DM,$GR221+39),"")</f>
      </c>
      <c r="FC221">
        <f>IF($GS221&gt;=40,INDEX($DM:$DM,$GR221+40),"")</f>
      </c>
      <c r="FD221">
        <f>IF($GS221&gt;=1,INDEX($DN:$DN,$GR221+1),"")</f>
      </c>
      <c r="FE221">
        <f>IF($GS221&gt;=2,INDEX($DN:$DN,$GR221+2),"")</f>
      </c>
      <c r="FF221">
        <f>IF($GS221&gt;=3,INDEX($DN:$DN,$GR221+3),"")</f>
      </c>
      <c r="FG221">
        <f>IF($GS221&gt;=4,INDEX($DN:$DN,$GR221+4),"")</f>
      </c>
      <c r="FH221">
        <f>IF($GS221&gt;=5,INDEX($DN:$DN,$GR221+5),"")</f>
      </c>
      <c r="FI221">
        <f>IF($GS221&gt;=6,INDEX($DN:$DN,$GR221+6),"")</f>
      </c>
      <c r="FJ221">
        <f>IF($GS221&gt;=7,INDEX($DN:$DN,$GR221+7),"")</f>
      </c>
      <c r="FK221">
        <f>IF($GS221&gt;=8,INDEX($DN:$DN,$GR221+8),"")</f>
      </c>
      <c r="FL221">
        <f>IF($GS221&gt;=9,INDEX($DN:$DN,$GR221+9),"")</f>
      </c>
      <c r="FM221">
        <f>IF($GS221&gt;=10,INDEX($DN:$DN,$GR221+10),"")</f>
      </c>
      <c r="FN221">
        <f>IF($GS221&gt;=11,INDEX($DN:$DN,$GR221+11),"")</f>
      </c>
      <c r="FO221">
        <f>IF($GS221&gt;=12,INDEX($DN:$DN,$GR221+12),"")</f>
      </c>
      <c r="FP221">
        <f>IF($GS221&gt;=13,INDEX($DN:$DN,$GR221+13),"")</f>
      </c>
      <c r="FQ221">
        <f>IF($GS221&gt;=14,INDEX($DN:$DN,$GR221+14),"")</f>
      </c>
      <c r="FR221">
        <f>IF($GS221&gt;=15,INDEX($DN:$DN,$GR221+15),"")</f>
      </c>
      <c r="FS221">
        <f>IF($GS221&gt;=16,INDEX($DN:$DN,$GR221+16),"")</f>
      </c>
      <c r="FT221">
        <f>IF($GS221&gt;=17,INDEX($DN:$DN,$GR221+17),"")</f>
      </c>
      <c r="FU221">
        <f>IF($GS221&gt;=18,INDEX($DN:$DN,$GR221+18),"")</f>
      </c>
      <c r="FV221">
        <f>IF($GS221&gt;=19,INDEX($DN:$DN,$GR221+19),"")</f>
      </c>
      <c r="FW221">
        <f>IF($GS221&gt;=20,INDEX($DN:$DN,$GR221+20),"")</f>
      </c>
      <c r="FX221">
        <f>IF($GS221&gt;=21,INDEX($DN:$DN,$GR221+21),"")</f>
      </c>
      <c r="FY221">
        <f>IF($GS221&gt;=22,INDEX($DN:$DN,$GR221+22),"")</f>
      </c>
      <c r="FZ221">
        <f>IF($GS221&gt;=23,INDEX($DN:$DN,$GR221+23),"")</f>
      </c>
      <c r="GA221">
        <f>IF($GS221&gt;=24,INDEX($DN:$DN,$GR221+24),"")</f>
      </c>
      <c r="GB221">
        <f>IF($GS221&gt;=25,INDEX($DN:$DN,$GR221+25),"")</f>
      </c>
      <c r="GC221">
        <f>IF($GS221&gt;=26,INDEX($DN:$DN,$GR221+26),"")</f>
      </c>
      <c r="GD221">
        <f>IF($GS221&gt;=27,INDEX($DN:$DN,$GR221+27),"")</f>
      </c>
      <c r="GE221">
        <f>IF($GS221&gt;=28,INDEX($DN:$DN,$GR221+28),"")</f>
      </c>
      <c r="GF221">
        <f>IF($GS221&gt;=29,INDEX($DN:$DN,$GR221+29),"")</f>
      </c>
      <c r="GG221">
        <f>IF($GS221&gt;=30,INDEX($DN:$DN,$GR221+30),"")</f>
      </c>
      <c r="GH221">
        <f>IF($GS221&gt;=31,INDEX($DN:$DN,$GR221+31),"")</f>
      </c>
      <c r="GI221">
        <f>IF($GS221&gt;=32,INDEX($DN:$DN,$GR221+32),"")</f>
      </c>
      <c r="GJ221">
        <f>IF($GS221&gt;=33,INDEX($DN:$DN,$GR221+33),"")</f>
      </c>
      <c r="GK221">
        <f>IF($GS221&gt;=34,INDEX($DN:$DN,$GR221+34),"")</f>
      </c>
      <c r="GL221">
        <f>IF($GS221&gt;=35,INDEX($DN:$DN,$GR221+35),"")</f>
      </c>
      <c r="GM221">
        <f>IF($GS221&gt;=36,INDEX($DN:$DN,$GR221+36),"")</f>
      </c>
      <c r="GN221">
        <f>IF($GS221&gt;=37,INDEX($DN:$DN,$GR221+37),"")</f>
      </c>
      <c r="GO221">
        <f>IF($GS221&gt;=38,INDEX($DN:$DN,$GR221+38),"")</f>
      </c>
      <c r="GP221">
        <f>IF($GS221&gt;=39,INDEX($DN:$DN,$GR221+39),"")</f>
      </c>
      <c r="GQ221">
        <f>IF($GS221&gt;=40,INDEX($DN:$DN,$GR221+40),"")</f>
      </c>
      <c r="GR221">
        <f>IFERROR(MATCH($DL221,$DM$2:$DM$148,0)+1,0)</f>
      </c>
      <c r="GS221">
        <f>IFERROR(INDEX($DO$2:$DO$148,MATCH($DL221,$DM$2:$DM$148,0)),0)</f>
      </c>
      <c r="GT221">
        <f>IFERROR(MATCH($Z221,$DP$221:$FC$221,0),0)</f>
      </c>
      <c r="GU221">
        <f>IF($GT221&gt;0,INDEX($FD$221:$GQ$221,$GT221),"")</f>
      </c>
      <c r="GV221" t="s">
        <v>476</v>
      </c>
      <c r="GX221">
        <f>IF($JG221&gt;=1,INDEX($GV:$GV,$JF221+1),"")</f>
      </c>
      <c r="GY221">
        <f>IF($JG221&gt;=2,INDEX($GV:$GV,$JF221+2),"")</f>
      </c>
      <c r="GZ221">
        <f>IF($JG221&gt;=3,INDEX($GV:$GV,$JF221+3),"")</f>
      </c>
      <c r="HA221">
        <f>IF($JG221&gt;=4,INDEX($GV:$GV,$JF221+4),"")</f>
      </c>
      <c r="HB221">
        <f>IF($JG221&gt;=5,INDEX($GV:$GV,$JF221+5),"")</f>
      </c>
      <c r="HC221">
        <f>IF($JG221&gt;=6,INDEX($GV:$GV,$JF221+6),"")</f>
      </c>
      <c r="HD221">
        <f>IF($JG221&gt;=7,INDEX($GV:$GV,$JF221+7),"")</f>
      </c>
      <c r="HE221">
        <f>IF($JG221&gt;=8,INDEX($GV:$GV,$JF221+8),"")</f>
      </c>
      <c r="HF221">
        <f>IF($JG221&gt;=9,INDEX($GV:$GV,$JF221+9),"")</f>
      </c>
      <c r="HG221">
        <f>IF($JG221&gt;=10,INDEX($GV:$GV,$JF221+10),"")</f>
      </c>
      <c r="HH221">
        <f>IF($JG221&gt;=11,INDEX($GV:$GV,$JF221+11),"")</f>
      </c>
      <c r="HI221">
        <f>IF($JG221&gt;=12,INDEX($GV:$GV,$JF221+12),"")</f>
      </c>
      <c r="HJ221">
        <f>IF($JG221&gt;=13,INDEX($GV:$GV,$JF221+13),"")</f>
      </c>
      <c r="HK221">
        <f>IF($JG221&gt;=14,INDEX($GV:$GV,$JF221+14),"")</f>
      </c>
      <c r="HL221">
        <f>IF($JG221&gt;=15,INDEX($GV:$GV,$JF221+15),"")</f>
      </c>
      <c r="HM221">
        <f>IF($JG221&gt;=16,INDEX($GV:$GV,$JF221+16),"")</f>
      </c>
      <c r="HN221">
        <f>IF($JG221&gt;=17,INDEX($GV:$GV,$JF221+17),"")</f>
      </c>
      <c r="HO221">
        <f>IF($JG221&gt;=18,INDEX($GV:$GV,$JF221+18),"")</f>
      </c>
      <c r="HP221">
        <f>IF($JG221&gt;=19,INDEX($GV:$GV,$JF221+19),"")</f>
      </c>
      <c r="HQ221">
        <f>IF($JG221&gt;=20,INDEX($GV:$GV,$JF221+20),"")</f>
      </c>
      <c r="HR221">
        <f>IF($JG221&gt;=21,INDEX($GV:$GV,$JF221+21),"")</f>
      </c>
      <c r="HS221">
        <f>IF($JG221&gt;=22,INDEX($GV:$GV,$JF221+22),"")</f>
      </c>
      <c r="HT221">
        <f>IF($JG221&gt;=23,INDEX($GV:$GV,$JF221+23),"")</f>
      </c>
      <c r="HU221">
        <f>IF($JG221&gt;=24,INDEX($GV:$GV,$JF221+24),"")</f>
      </c>
      <c r="HV221">
        <f>IF($JG221&gt;=25,INDEX($GV:$GV,$JF221+25),"")</f>
      </c>
      <c r="HW221">
        <f>IF($JG221&gt;=26,INDEX($GV:$GV,$JF221+26),"")</f>
      </c>
      <c r="HX221">
        <f>IF($JG221&gt;=27,INDEX($GV:$GV,$JF221+27),"")</f>
      </c>
      <c r="HY221">
        <f>IF($JG221&gt;=28,INDEX($GV:$GV,$JF221+28),"")</f>
      </c>
      <c r="HZ221">
        <f>IF($JG221&gt;=29,INDEX($GV:$GV,$JF221+29),"")</f>
      </c>
      <c r="IA221">
        <f>IF($JG221&gt;=30,INDEX($GV:$GV,$JF221+30),"")</f>
      </c>
      <c r="IB221">
        <f>IF($JG221&gt;=31,INDEX($GV:$GV,$JF221+31),"")</f>
      </c>
      <c r="IC221">
        <f>IF($JG221&gt;=32,INDEX($GV:$GV,$JF221+32),"")</f>
      </c>
      <c r="ID221">
        <f>IF($JG221&gt;=33,INDEX($GV:$GV,$JF221+33),"")</f>
      </c>
      <c r="IE221">
        <f>IF($JG221&gt;=34,INDEX($GV:$GV,$JF221+34),"")</f>
      </c>
      <c r="IF221">
        <f>IF($JG221&gt;=35,INDEX($GV:$GV,$JF221+35),"")</f>
      </c>
      <c r="IG221">
        <f>IF($JG221&gt;=36,INDEX($GV:$GV,$JF221+36),"")</f>
      </c>
      <c r="IH221">
        <f>IF($JG221&gt;=37,INDEX($GV:$GV,$JF221+37),"")</f>
      </c>
      <c r="II221">
        <f>IF($JG221&gt;=38,INDEX($GV:$GV,$JF221+38),"")</f>
      </c>
      <c r="IJ221">
        <f>IF($JG221&gt;=39,INDEX($GV:$GV,$JF221+39),"")</f>
      </c>
      <c r="IK221">
        <f>IF($JG221&gt;=40,INDEX($GV:$GV,$JF221+40),"")</f>
      </c>
      <c r="IL221">
        <f>IF($JG221&gt;=41,INDEX($GV:$GV,$JF221+41),"")</f>
      </c>
      <c r="IM221">
        <f>IF($JG221&gt;=42,INDEX($GV:$GV,$JF221+42),"")</f>
      </c>
      <c r="IN221">
        <f>IF($JG221&gt;=43,INDEX($GV:$GV,$JF221+43),"")</f>
      </c>
      <c r="IO221">
        <f>IF($JG221&gt;=44,INDEX($GV:$GV,$JF221+44),"")</f>
      </c>
      <c r="IP221">
        <f>IF($JG221&gt;=45,INDEX($GV:$GV,$JF221+45),"")</f>
      </c>
      <c r="IQ221">
        <f>IF($JG221&gt;=46,INDEX($GV:$GV,$JF221+46),"")</f>
      </c>
      <c r="IR221">
        <f>IF($JG221&gt;=47,INDEX($GV:$GV,$JF221+47),"")</f>
      </c>
      <c r="IS221">
        <f>IF($JG221&gt;=48,INDEX($GV:$GV,$JF221+48),"")</f>
      </c>
      <c r="IT221">
        <f>IF($JG221&gt;=49,INDEX($GV:$GV,$JF221+49),"")</f>
      </c>
      <c r="IU221">
        <f>IF($JG221&gt;=50,INDEX($GV:$GV,$JF221+50),"")</f>
      </c>
      <c r="IV221">
        <f>IF($JG221&gt;=51,INDEX($GV:$GV,$JF221+51),"")</f>
      </c>
      <c r="IW221">
        <f>IF($JG221&gt;=52,INDEX($GV:$GV,$JF221+52),"")</f>
      </c>
      <c r="IX221">
        <f>IF($JG221&gt;=53,INDEX($GV:$GV,$JF221+53),"")</f>
      </c>
      <c r="IY221">
        <f>IF($JG221&gt;=54,INDEX($GV:$GV,$JF221+54),"")</f>
      </c>
      <c r="IZ221">
        <f>IF($JG221&gt;=55,INDEX($GV:$GV,$JF221+55),"")</f>
      </c>
      <c r="JA221">
        <f>IF($JG221&gt;=56,INDEX($GV:$GV,$JF221+56),"")</f>
      </c>
      <c r="JB221">
        <f>IF($JG221&gt;=57,INDEX($GV:$GV,$JF221+57),"")</f>
      </c>
      <c r="JC221">
        <f>IF($JG221&gt;=58,INDEX($GV:$GV,$JF221+58),"")</f>
      </c>
      <c r="JD221">
        <f>IF($JG221&gt;=59,INDEX($GV:$GV,$JF221+59),"")</f>
      </c>
      <c r="JE221">
        <f>IF($JG221&gt;=60,INDEX($GV:$GV,$JF221+60),"")</f>
      </c>
      <c r="JF221">
        <f>IFERROR(MATCH($GU221,$GV$2:$GV$322,0)+1,0)</f>
      </c>
      <c r="JG221">
        <f>IFERROR(INDEX($GW$2:$GW$322,MATCH($GU221,$GV$2:$GV$322,0)),0)</f>
      </c>
      <c r="JH221" t="s">
        <v>44</v>
      </c>
      <c r="JI221" t="s">
        <v>44</v>
      </c>
    </row>
    <row r="222" spans="1:269" x14ac:dyDescent="0.25">
      <c r="R222">
        <f>IF(OR($U222="",$Q222=""),"",IFERROR($U222/$Q222,0))</f>
      </c>
      <c r="S222">
        <f>IF($U222="","",
SUM($T222,$V222,$AA222,$W222,$Y222)*
(1-IF($AB222="",0,VALUE($AB222)/100)))</f>
      </c>
      <c r="T222">
        <f>IF($U222="","",$U222)</f>
      </c>
      <c r="V222">
        <f>IF($U222="","",
IF($O222="","",
IF(ISNUMBER(SEARCH("exempt",LOWER($O222))),0,
$U222*(VALUE(SUBSTITUTE($O222,"%",""))/100))))</f>
      </c>
      <c r="AC222">
        <f>IFERROR(IF(FIND(" - ",$K222)&gt;0,MID($K222,FIND(" - ",$K222)+3,LEN($K222)),""),"")</f>
      </c>
      <c r="AL222" t="s">
        <v>965</v>
      </c>
      <c r="AT222">
        <f>IFERROR(LEFT($K222,FIND(" - ",$K222)-1),$K222)</f>
      </c>
      <c r="AW222">
        <f>IF($CL222&gt;=1,INDEX($AU:$AU,$CK222+1),"")</f>
      </c>
      <c r="AX222">
        <f>IF($CL222&gt;=2,INDEX($AU:$AU,$CK222+2),"")</f>
      </c>
      <c r="AY222">
        <f>IF($CL222&gt;=3,INDEX($AU:$AU,$CK222+3),"")</f>
      </c>
      <c r="AZ222">
        <f>IF($CL222&gt;=4,INDEX($AU:$AU,$CK222+4),"")</f>
      </c>
      <c r="BA222">
        <f>IF($CL222&gt;=5,INDEX($AU:$AU,$CK222+5),"")</f>
      </c>
      <c r="BB222">
        <f>IF($CL222&gt;=6,INDEX($AU:$AU,$CK222+6),"")</f>
      </c>
      <c r="BC222">
        <f>IF($CL222&gt;=7,INDEX($AU:$AU,$CK222+7),"")</f>
      </c>
      <c r="BD222">
        <f>IF($CL222&gt;=8,INDEX($AU:$AU,$CK222+8),"")</f>
      </c>
      <c r="BE222">
        <f>IF($CL222&gt;=9,INDEX($AU:$AU,$CK222+9),"")</f>
      </c>
      <c r="BF222">
        <f>IF($CL222&gt;=10,INDEX($AU:$AU,$CK222+10),"")</f>
      </c>
      <c r="BG222">
        <f>IF($CL222&gt;=11,INDEX($AU:$AU,$CK222+11),"")</f>
      </c>
      <c r="BH222">
        <f>IF($CL222&gt;=12,INDEX($AU:$AU,$CK222+12),"")</f>
      </c>
      <c r="BI222">
        <f>IF($CL222&gt;=13,INDEX($AU:$AU,$CK222+13),"")</f>
      </c>
      <c r="BJ222">
        <f>IF($CL222&gt;=14,INDEX($AU:$AU,$CK222+14),"")</f>
      </c>
      <c r="BK222">
        <f>IF($CL222&gt;=15,INDEX($AU:$AU,$CK222+15),"")</f>
      </c>
      <c r="BL222">
        <f>IF($CL222&gt;=16,INDEX($AU:$AU,$CK222+16),"")</f>
      </c>
      <c r="BM222">
        <f>IF($CL222&gt;=17,INDEX($AU:$AU,$CK222+17),"")</f>
      </c>
      <c r="BN222">
        <f>IF($CL222&gt;=18,INDEX($AU:$AU,$CK222+18),"")</f>
      </c>
      <c r="BO222">
        <f>IF($CL222&gt;=19,INDEX($AU:$AU,$CK222+19),"")</f>
      </c>
      <c r="BP222">
        <f>IF($CL222&gt;=20,INDEX($AU:$AU,$CK222+20),"")</f>
      </c>
      <c r="BQ222">
        <f>IF($CL222&gt;=21,INDEX($AU:$AU,$CK222+21),"")</f>
      </c>
      <c r="BR222">
        <f>IF($CL222&gt;=22,INDEX($AU:$AU,$CK222+22),"")</f>
      </c>
      <c r="BS222">
        <f>IF($CL222&gt;=23,INDEX($AU:$AU,$CK222+23),"")</f>
      </c>
      <c r="BT222">
        <f>IF($CL222&gt;=24,INDEX($AU:$AU,$CK222+24),"")</f>
      </c>
      <c r="BU222">
        <f>IF($CL222&gt;=25,INDEX($AU:$AU,$CK222+25),"")</f>
      </c>
      <c r="BV222">
        <f>IF($CL222&gt;=26,INDEX($AU:$AU,$CK222+26),"")</f>
      </c>
      <c r="BW222">
        <f>IF($CL222&gt;=27,INDEX($AU:$AU,$CK222+27),"")</f>
      </c>
      <c r="BX222">
        <f>IF($CL222&gt;=28,INDEX($AU:$AU,$CK222+28),"")</f>
      </c>
      <c r="BY222">
        <f>IF($CL222&gt;=29,INDEX($AU:$AU,$CK222+29),"")</f>
      </c>
      <c r="BZ222">
        <f>IF($CL222&gt;=30,INDEX($AU:$AU,$CK222+30),"")</f>
      </c>
      <c r="CA222">
        <f>IF($CL222&gt;=31,INDEX($AU:$AU,$CK222+31),"")</f>
      </c>
      <c r="CB222">
        <f>IF($CL222&gt;=32,INDEX($AU:$AU,$CK222+32),"")</f>
      </c>
      <c r="CC222">
        <f>IF($CL222&gt;=33,INDEX($AU:$AU,$CK222+33),"")</f>
      </c>
      <c r="CD222">
        <f>IF($CL222&gt;=34,INDEX($AU:$AU,$CK222+34),"")</f>
      </c>
      <c r="CE222">
        <f>IF($CL222&gt;=35,INDEX($AU:$AU,$CK222+35),"")</f>
      </c>
      <c r="CF222">
        <f>IF($CL222&gt;=36,INDEX($AU:$AU,$CK222+36),"")</f>
      </c>
      <c r="CG222">
        <f>IF($CL222&gt;=37,INDEX($AU:$AU,$CK222+37),"")</f>
      </c>
      <c r="CH222">
        <f>IF($CL222&gt;=38,INDEX($AU:$AU,$CK222+38),"")</f>
      </c>
      <c r="CI222">
        <f>IF($CL222&gt;=39,INDEX($AU:$AU,$CK222+39),"")</f>
      </c>
      <c r="CJ222">
        <f>IF($CL222&gt;=40,INDEX($AU:$AU,$CK222+40),"")</f>
      </c>
      <c r="CK222">
        <f>IFERROR(MATCH($AT222,$AU$2:$AU$133,0)+1,0)</f>
      </c>
      <c r="CL222">
        <f>IFERROR(INDEX($AV$2:$AV$133,MATCH($AT222,$AU$2:$AU$133,0)),0)</f>
      </c>
      <c r="CM222">
        <f>IFERROR(LEFT($L222,FIND(" - ",$L222)-1),$L222)</f>
      </c>
      <c r="CN222" t="s">
        <v>149</v>
      </c>
      <c r="CP222">
        <f>IF($DK222&gt;=1,INDEX($CN:$CN,$DJ222+1),"")</f>
      </c>
      <c r="CQ222">
        <f>IF($DK222&gt;=2,INDEX($CN:$CN,$DJ222+2),"")</f>
      </c>
      <c r="CR222">
        <f>IF($DK222&gt;=3,INDEX($CN:$CN,$DJ222+3),"")</f>
      </c>
      <c r="CS222">
        <f>IF($DK222&gt;=4,INDEX($CN:$CN,$DJ222+4),"")</f>
      </c>
      <c r="CT222">
        <f>IF($DK222&gt;=5,INDEX($CN:$CN,$DJ222+5),"")</f>
      </c>
      <c r="CU222">
        <f>IF($DK222&gt;=6,INDEX($CN:$CN,$DJ222+6),"")</f>
      </c>
      <c r="CV222">
        <f>IF($DK222&gt;=7,INDEX($CN:$CN,$DJ222+7),"")</f>
      </c>
      <c r="CW222">
        <f>IF($DK222&gt;=8,INDEX($CN:$CN,$DJ222+8),"")</f>
      </c>
      <c r="CX222">
        <f>IF($DK222&gt;=9,INDEX($CN:$CN,$DJ222+9),"")</f>
      </c>
      <c r="CY222">
        <f>IF($DK222&gt;=10,INDEX($CN:$CN,$DJ222+10),"")</f>
      </c>
      <c r="CZ222">
        <f>IF($DK222&gt;=11,INDEX($CN:$CN,$DJ222+11),"")</f>
      </c>
      <c r="DA222">
        <f>IF($DK222&gt;=12,INDEX($CN:$CN,$DJ222+12),"")</f>
      </c>
      <c r="DB222">
        <f>IF($DK222&gt;=13,INDEX($CN:$CN,$DJ222+13),"")</f>
      </c>
      <c r="DC222">
        <f>IF($DK222&gt;=14,INDEX($CN:$CN,$DJ222+14),"")</f>
      </c>
      <c r="DD222">
        <f>IF($DK222&gt;=15,INDEX($CN:$CN,$DJ222+15),"")</f>
      </c>
      <c r="DE222">
        <f>IF($DK222&gt;=16,INDEX($CN:$CN,$DJ222+16),"")</f>
      </c>
      <c r="DF222">
        <f>IF($DK222&gt;=17,INDEX($CN:$CN,$DJ222+17),"")</f>
      </c>
      <c r="DG222">
        <f>IF($DK222&gt;=18,INDEX($CN:$CN,$DJ222+18),"")</f>
      </c>
      <c r="DH222">
        <f>IF($DK222&gt;=19,INDEX($CN:$CN,$DJ222+19),"")</f>
      </c>
      <c r="DI222">
        <f>IF($DK222&gt;=20,INDEX($CN:$CN,$DJ222+20),"")</f>
      </c>
      <c r="DJ222">
        <f>IFERROR(MATCH($CM222,$CN$2:$CN$1089,0)+1,0)</f>
      </c>
      <c r="DK222">
        <f>IFERROR(INDEX($CO$2:$CO$1089,MATCH($CM222,$CN$2:$CN$1089,0)),0)</f>
      </c>
      <c r="DL222">
        <f>IFERROR(INDEX($AS:$AS,MATCH($O222,$AR:$AR,0))&amp;"","")</f>
      </c>
      <c r="DP222">
        <f>IF($GS222&gt;=1,INDEX($DM:$DM,$GR222+1),"")</f>
      </c>
      <c r="DQ222">
        <f>IF($GS222&gt;=2,INDEX($DM:$DM,$GR222+2),"")</f>
      </c>
      <c r="DR222">
        <f>IF($GS222&gt;=3,INDEX($DM:$DM,$GR222+3),"")</f>
      </c>
      <c r="DS222">
        <f>IF($GS222&gt;=4,INDEX($DM:$DM,$GR222+4),"")</f>
      </c>
      <c r="DT222">
        <f>IF($GS222&gt;=5,INDEX($DM:$DM,$GR222+5),"")</f>
      </c>
      <c r="DU222">
        <f>IF($GS222&gt;=6,INDEX($DM:$DM,$GR222+6),"")</f>
      </c>
      <c r="DV222">
        <f>IF($GS222&gt;=7,INDEX($DM:$DM,$GR222+7),"")</f>
      </c>
      <c r="DW222">
        <f>IF($GS222&gt;=8,INDEX($DM:$DM,$GR222+8),"")</f>
      </c>
      <c r="DX222">
        <f>IF($GS222&gt;=9,INDEX($DM:$DM,$GR222+9),"")</f>
      </c>
      <c r="DY222">
        <f>IF($GS222&gt;=10,INDEX($DM:$DM,$GR222+10),"")</f>
      </c>
      <c r="DZ222">
        <f>IF($GS222&gt;=11,INDEX($DM:$DM,$GR222+11),"")</f>
      </c>
      <c r="EA222">
        <f>IF($GS222&gt;=12,INDEX($DM:$DM,$GR222+12),"")</f>
      </c>
      <c r="EB222">
        <f>IF($GS222&gt;=13,INDEX($DM:$DM,$GR222+13),"")</f>
      </c>
      <c r="EC222">
        <f>IF($GS222&gt;=14,INDEX($DM:$DM,$GR222+14),"")</f>
      </c>
      <c r="ED222">
        <f>IF($GS222&gt;=15,INDEX($DM:$DM,$GR222+15),"")</f>
      </c>
      <c r="EE222">
        <f>IF($GS222&gt;=16,INDEX($DM:$DM,$GR222+16),"")</f>
      </c>
      <c r="EF222">
        <f>IF($GS222&gt;=17,INDEX($DM:$DM,$GR222+17),"")</f>
      </c>
      <c r="EG222">
        <f>IF($GS222&gt;=18,INDEX($DM:$DM,$GR222+18),"")</f>
      </c>
      <c r="EH222">
        <f>IF($GS222&gt;=19,INDEX($DM:$DM,$GR222+19),"")</f>
      </c>
      <c r="EI222">
        <f>IF($GS222&gt;=20,INDEX($DM:$DM,$GR222+20),"")</f>
      </c>
      <c r="EJ222">
        <f>IF($GS222&gt;=21,INDEX($DM:$DM,$GR222+21),"")</f>
      </c>
      <c r="EK222">
        <f>IF($GS222&gt;=22,INDEX($DM:$DM,$GR222+22),"")</f>
      </c>
      <c r="EL222">
        <f>IF($GS222&gt;=23,INDEX($DM:$DM,$GR222+23),"")</f>
      </c>
      <c r="EM222">
        <f>IF($GS222&gt;=24,INDEX($DM:$DM,$GR222+24),"")</f>
      </c>
      <c r="EN222">
        <f>IF($GS222&gt;=25,INDEX($DM:$DM,$GR222+25),"")</f>
      </c>
      <c r="EO222">
        <f>IF($GS222&gt;=26,INDEX($DM:$DM,$GR222+26),"")</f>
      </c>
      <c r="EP222">
        <f>IF($GS222&gt;=27,INDEX($DM:$DM,$GR222+27),"")</f>
      </c>
      <c r="EQ222">
        <f>IF($GS222&gt;=28,INDEX($DM:$DM,$GR222+28),"")</f>
      </c>
      <c r="ER222">
        <f>IF($GS222&gt;=29,INDEX($DM:$DM,$GR222+29),"")</f>
      </c>
      <c r="ES222">
        <f>IF($GS222&gt;=30,INDEX($DM:$DM,$GR222+30),"")</f>
      </c>
      <c r="ET222">
        <f>IF($GS222&gt;=31,INDEX($DM:$DM,$GR222+31),"")</f>
      </c>
      <c r="EU222">
        <f>IF($GS222&gt;=32,INDEX($DM:$DM,$GR222+32),"")</f>
      </c>
      <c r="EV222">
        <f>IF($GS222&gt;=33,INDEX($DM:$DM,$GR222+33),"")</f>
      </c>
      <c r="EW222">
        <f>IF($GS222&gt;=34,INDEX($DM:$DM,$GR222+34),"")</f>
      </c>
      <c r="EX222">
        <f>IF($GS222&gt;=35,INDEX($DM:$DM,$GR222+35),"")</f>
      </c>
      <c r="EY222">
        <f>IF($GS222&gt;=36,INDEX($DM:$DM,$GR222+36),"")</f>
      </c>
      <c r="EZ222">
        <f>IF($GS222&gt;=37,INDEX($DM:$DM,$GR222+37),"")</f>
      </c>
      <c r="FA222">
        <f>IF($GS222&gt;=38,INDEX($DM:$DM,$GR222+38),"")</f>
      </c>
      <c r="FB222">
        <f>IF($GS222&gt;=39,INDEX($DM:$DM,$GR222+39),"")</f>
      </c>
      <c r="FC222">
        <f>IF($GS222&gt;=40,INDEX($DM:$DM,$GR222+40),"")</f>
      </c>
      <c r="FD222">
        <f>IF($GS222&gt;=1,INDEX($DN:$DN,$GR222+1),"")</f>
      </c>
      <c r="FE222">
        <f>IF($GS222&gt;=2,INDEX($DN:$DN,$GR222+2),"")</f>
      </c>
      <c r="FF222">
        <f>IF($GS222&gt;=3,INDEX($DN:$DN,$GR222+3),"")</f>
      </c>
      <c r="FG222">
        <f>IF($GS222&gt;=4,INDEX($DN:$DN,$GR222+4),"")</f>
      </c>
      <c r="FH222">
        <f>IF($GS222&gt;=5,INDEX($DN:$DN,$GR222+5),"")</f>
      </c>
      <c r="FI222">
        <f>IF($GS222&gt;=6,INDEX($DN:$DN,$GR222+6),"")</f>
      </c>
      <c r="FJ222">
        <f>IF($GS222&gt;=7,INDEX($DN:$DN,$GR222+7),"")</f>
      </c>
      <c r="FK222">
        <f>IF($GS222&gt;=8,INDEX($DN:$DN,$GR222+8),"")</f>
      </c>
      <c r="FL222">
        <f>IF($GS222&gt;=9,INDEX($DN:$DN,$GR222+9),"")</f>
      </c>
      <c r="FM222">
        <f>IF($GS222&gt;=10,INDEX($DN:$DN,$GR222+10),"")</f>
      </c>
      <c r="FN222">
        <f>IF($GS222&gt;=11,INDEX($DN:$DN,$GR222+11),"")</f>
      </c>
      <c r="FO222">
        <f>IF($GS222&gt;=12,INDEX($DN:$DN,$GR222+12),"")</f>
      </c>
      <c r="FP222">
        <f>IF($GS222&gt;=13,INDEX($DN:$DN,$GR222+13),"")</f>
      </c>
      <c r="FQ222">
        <f>IF($GS222&gt;=14,INDEX($DN:$DN,$GR222+14),"")</f>
      </c>
      <c r="FR222">
        <f>IF($GS222&gt;=15,INDEX($DN:$DN,$GR222+15),"")</f>
      </c>
      <c r="FS222">
        <f>IF($GS222&gt;=16,INDEX($DN:$DN,$GR222+16),"")</f>
      </c>
      <c r="FT222">
        <f>IF($GS222&gt;=17,INDEX($DN:$DN,$GR222+17),"")</f>
      </c>
      <c r="FU222">
        <f>IF($GS222&gt;=18,INDEX($DN:$DN,$GR222+18),"")</f>
      </c>
      <c r="FV222">
        <f>IF($GS222&gt;=19,INDEX($DN:$DN,$GR222+19),"")</f>
      </c>
      <c r="FW222">
        <f>IF($GS222&gt;=20,INDEX($DN:$DN,$GR222+20),"")</f>
      </c>
      <c r="FX222">
        <f>IF($GS222&gt;=21,INDEX($DN:$DN,$GR222+21),"")</f>
      </c>
      <c r="FY222">
        <f>IF($GS222&gt;=22,INDEX($DN:$DN,$GR222+22),"")</f>
      </c>
      <c r="FZ222">
        <f>IF($GS222&gt;=23,INDEX($DN:$DN,$GR222+23),"")</f>
      </c>
      <c r="GA222">
        <f>IF($GS222&gt;=24,INDEX($DN:$DN,$GR222+24),"")</f>
      </c>
      <c r="GB222">
        <f>IF($GS222&gt;=25,INDEX($DN:$DN,$GR222+25),"")</f>
      </c>
      <c r="GC222">
        <f>IF($GS222&gt;=26,INDEX($DN:$DN,$GR222+26),"")</f>
      </c>
      <c r="GD222">
        <f>IF($GS222&gt;=27,INDEX($DN:$DN,$GR222+27),"")</f>
      </c>
      <c r="GE222">
        <f>IF($GS222&gt;=28,INDEX($DN:$DN,$GR222+28),"")</f>
      </c>
      <c r="GF222">
        <f>IF($GS222&gt;=29,INDEX($DN:$DN,$GR222+29),"")</f>
      </c>
      <c r="GG222">
        <f>IF($GS222&gt;=30,INDEX($DN:$DN,$GR222+30),"")</f>
      </c>
      <c r="GH222">
        <f>IF($GS222&gt;=31,INDEX($DN:$DN,$GR222+31),"")</f>
      </c>
      <c r="GI222">
        <f>IF($GS222&gt;=32,INDEX($DN:$DN,$GR222+32),"")</f>
      </c>
      <c r="GJ222">
        <f>IF($GS222&gt;=33,INDEX($DN:$DN,$GR222+33),"")</f>
      </c>
      <c r="GK222">
        <f>IF($GS222&gt;=34,INDEX($DN:$DN,$GR222+34),"")</f>
      </c>
      <c r="GL222">
        <f>IF($GS222&gt;=35,INDEX($DN:$DN,$GR222+35),"")</f>
      </c>
      <c r="GM222">
        <f>IF($GS222&gt;=36,INDEX($DN:$DN,$GR222+36),"")</f>
      </c>
      <c r="GN222">
        <f>IF($GS222&gt;=37,INDEX($DN:$DN,$GR222+37),"")</f>
      </c>
      <c r="GO222">
        <f>IF($GS222&gt;=38,INDEX($DN:$DN,$GR222+38),"")</f>
      </c>
      <c r="GP222">
        <f>IF($GS222&gt;=39,INDEX($DN:$DN,$GR222+39),"")</f>
      </c>
      <c r="GQ222">
        <f>IF($GS222&gt;=40,INDEX($DN:$DN,$GR222+40),"")</f>
      </c>
      <c r="GR222">
        <f>IFERROR(MATCH($DL222,$DM$2:$DM$148,0)+1,0)</f>
      </c>
      <c r="GS222">
        <f>IFERROR(INDEX($DO$2:$DO$148,MATCH($DL222,$DM$2:$DM$148,0)),0)</f>
      </c>
      <c r="GT222">
        <f>IFERROR(MATCH($Z222,$DP$222:$FC$222,0),0)</f>
      </c>
      <c r="GU222">
        <f>IF($GT222&gt;0,INDEX($FD$222:$GQ$222,$GT222),"")</f>
      </c>
      <c r="GV222" t="s">
        <v>482</v>
      </c>
      <c r="GX222">
        <f>IF($JG222&gt;=1,INDEX($GV:$GV,$JF222+1),"")</f>
      </c>
      <c r="GY222">
        <f>IF($JG222&gt;=2,INDEX($GV:$GV,$JF222+2),"")</f>
      </c>
      <c r="GZ222">
        <f>IF($JG222&gt;=3,INDEX($GV:$GV,$JF222+3),"")</f>
      </c>
      <c r="HA222">
        <f>IF($JG222&gt;=4,INDEX($GV:$GV,$JF222+4),"")</f>
      </c>
      <c r="HB222">
        <f>IF($JG222&gt;=5,INDEX($GV:$GV,$JF222+5),"")</f>
      </c>
      <c r="HC222">
        <f>IF($JG222&gt;=6,INDEX($GV:$GV,$JF222+6),"")</f>
      </c>
      <c r="HD222">
        <f>IF($JG222&gt;=7,INDEX($GV:$GV,$JF222+7),"")</f>
      </c>
      <c r="HE222">
        <f>IF($JG222&gt;=8,INDEX($GV:$GV,$JF222+8),"")</f>
      </c>
      <c r="HF222">
        <f>IF($JG222&gt;=9,INDEX($GV:$GV,$JF222+9),"")</f>
      </c>
      <c r="HG222">
        <f>IF($JG222&gt;=10,INDEX($GV:$GV,$JF222+10),"")</f>
      </c>
      <c r="HH222">
        <f>IF($JG222&gt;=11,INDEX($GV:$GV,$JF222+11),"")</f>
      </c>
      <c r="HI222">
        <f>IF($JG222&gt;=12,INDEX($GV:$GV,$JF222+12),"")</f>
      </c>
      <c r="HJ222">
        <f>IF($JG222&gt;=13,INDEX($GV:$GV,$JF222+13),"")</f>
      </c>
      <c r="HK222">
        <f>IF($JG222&gt;=14,INDEX($GV:$GV,$JF222+14),"")</f>
      </c>
      <c r="HL222">
        <f>IF($JG222&gt;=15,INDEX($GV:$GV,$JF222+15),"")</f>
      </c>
      <c r="HM222">
        <f>IF($JG222&gt;=16,INDEX($GV:$GV,$JF222+16),"")</f>
      </c>
      <c r="HN222">
        <f>IF($JG222&gt;=17,INDEX($GV:$GV,$JF222+17),"")</f>
      </c>
      <c r="HO222">
        <f>IF($JG222&gt;=18,INDEX($GV:$GV,$JF222+18),"")</f>
      </c>
      <c r="HP222">
        <f>IF($JG222&gt;=19,INDEX($GV:$GV,$JF222+19),"")</f>
      </c>
      <c r="HQ222">
        <f>IF($JG222&gt;=20,INDEX($GV:$GV,$JF222+20),"")</f>
      </c>
      <c r="HR222">
        <f>IF($JG222&gt;=21,INDEX($GV:$GV,$JF222+21),"")</f>
      </c>
      <c r="HS222">
        <f>IF($JG222&gt;=22,INDEX($GV:$GV,$JF222+22),"")</f>
      </c>
      <c r="HT222">
        <f>IF($JG222&gt;=23,INDEX($GV:$GV,$JF222+23),"")</f>
      </c>
      <c r="HU222">
        <f>IF($JG222&gt;=24,INDEX($GV:$GV,$JF222+24),"")</f>
      </c>
      <c r="HV222">
        <f>IF($JG222&gt;=25,INDEX($GV:$GV,$JF222+25),"")</f>
      </c>
      <c r="HW222">
        <f>IF($JG222&gt;=26,INDEX($GV:$GV,$JF222+26),"")</f>
      </c>
      <c r="HX222">
        <f>IF($JG222&gt;=27,INDEX($GV:$GV,$JF222+27),"")</f>
      </c>
      <c r="HY222">
        <f>IF($JG222&gt;=28,INDEX($GV:$GV,$JF222+28),"")</f>
      </c>
      <c r="HZ222">
        <f>IF($JG222&gt;=29,INDEX($GV:$GV,$JF222+29),"")</f>
      </c>
      <c r="IA222">
        <f>IF($JG222&gt;=30,INDEX($GV:$GV,$JF222+30),"")</f>
      </c>
      <c r="IB222">
        <f>IF($JG222&gt;=31,INDEX($GV:$GV,$JF222+31),"")</f>
      </c>
      <c r="IC222">
        <f>IF($JG222&gt;=32,INDEX($GV:$GV,$JF222+32),"")</f>
      </c>
      <c r="ID222">
        <f>IF($JG222&gt;=33,INDEX($GV:$GV,$JF222+33),"")</f>
      </c>
      <c r="IE222">
        <f>IF($JG222&gt;=34,INDEX($GV:$GV,$JF222+34),"")</f>
      </c>
      <c r="IF222">
        <f>IF($JG222&gt;=35,INDEX($GV:$GV,$JF222+35),"")</f>
      </c>
      <c r="IG222">
        <f>IF($JG222&gt;=36,INDEX($GV:$GV,$JF222+36),"")</f>
      </c>
      <c r="IH222">
        <f>IF($JG222&gt;=37,INDEX($GV:$GV,$JF222+37),"")</f>
      </c>
      <c r="II222">
        <f>IF($JG222&gt;=38,INDEX($GV:$GV,$JF222+38),"")</f>
      </c>
      <c r="IJ222">
        <f>IF($JG222&gt;=39,INDEX($GV:$GV,$JF222+39),"")</f>
      </c>
      <c r="IK222">
        <f>IF($JG222&gt;=40,INDEX($GV:$GV,$JF222+40),"")</f>
      </c>
      <c r="IL222">
        <f>IF($JG222&gt;=41,INDEX($GV:$GV,$JF222+41),"")</f>
      </c>
      <c r="IM222">
        <f>IF($JG222&gt;=42,INDEX($GV:$GV,$JF222+42),"")</f>
      </c>
      <c r="IN222">
        <f>IF($JG222&gt;=43,INDEX($GV:$GV,$JF222+43),"")</f>
      </c>
      <c r="IO222">
        <f>IF($JG222&gt;=44,INDEX($GV:$GV,$JF222+44),"")</f>
      </c>
      <c r="IP222">
        <f>IF($JG222&gt;=45,INDEX($GV:$GV,$JF222+45),"")</f>
      </c>
      <c r="IQ222">
        <f>IF($JG222&gt;=46,INDEX($GV:$GV,$JF222+46),"")</f>
      </c>
      <c r="IR222">
        <f>IF($JG222&gt;=47,INDEX($GV:$GV,$JF222+47),"")</f>
      </c>
      <c r="IS222">
        <f>IF($JG222&gt;=48,INDEX($GV:$GV,$JF222+48),"")</f>
      </c>
      <c r="IT222">
        <f>IF($JG222&gt;=49,INDEX($GV:$GV,$JF222+49),"")</f>
      </c>
      <c r="IU222">
        <f>IF($JG222&gt;=50,INDEX($GV:$GV,$JF222+50),"")</f>
      </c>
      <c r="IV222">
        <f>IF($JG222&gt;=51,INDEX($GV:$GV,$JF222+51),"")</f>
      </c>
      <c r="IW222">
        <f>IF($JG222&gt;=52,INDEX($GV:$GV,$JF222+52),"")</f>
      </c>
      <c r="IX222">
        <f>IF($JG222&gt;=53,INDEX($GV:$GV,$JF222+53),"")</f>
      </c>
      <c r="IY222">
        <f>IF($JG222&gt;=54,INDEX($GV:$GV,$JF222+54),"")</f>
      </c>
      <c r="IZ222">
        <f>IF($JG222&gt;=55,INDEX($GV:$GV,$JF222+55),"")</f>
      </c>
      <c r="JA222">
        <f>IF($JG222&gt;=56,INDEX($GV:$GV,$JF222+56),"")</f>
      </c>
      <c r="JB222">
        <f>IF($JG222&gt;=57,INDEX($GV:$GV,$JF222+57),"")</f>
      </c>
      <c r="JC222">
        <f>IF($JG222&gt;=58,INDEX($GV:$GV,$JF222+58),"")</f>
      </c>
      <c r="JD222">
        <f>IF($JG222&gt;=59,INDEX($GV:$GV,$JF222+59),"")</f>
      </c>
      <c r="JE222">
        <f>IF($JG222&gt;=60,INDEX($GV:$GV,$JF222+60),"")</f>
      </c>
      <c r="JF222">
        <f>IFERROR(MATCH($GU222,$GV$2:$GV$322,0)+1,0)</f>
      </c>
      <c r="JG222">
        <f>IFERROR(INDEX($GW$2:$GW$322,MATCH($GU222,$GV$2:$GV$322,0)),0)</f>
      </c>
      <c r="JH222" t="s">
        <v>44</v>
      </c>
      <c r="JI222" t="s">
        <v>44</v>
      </c>
    </row>
    <row r="223" spans="1:269" x14ac:dyDescent="0.25">
      <c r="R223">
        <f>IF(OR($U223="",$Q223=""),"",IFERROR($U223/$Q223,0))</f>
      </c>
      <c r="S223">
        <f>IF($U223="","",
SUM($T223,$V223,$AA223,$W223,$Y223)*
(1-IF($AB223="",0,VALUE($AB223)/100)))</f>
      </c>
      <c r="T223">
        <f>IF($U223="","",$U223)</f>
      </c>
      <c r="V223">
        <f>IF($U223="","",
IF($O223="","",
IF(ISNUMBER(SEARCH("exempt",LOWER($O223))),0,
$U223*(VALUE(SUBSTITUTE($O223,"%",""))/100))))</f>
      </c>
      <c r="AC223">
        <f>IFERROR(IF(FIND(" - ",$K223)&gt;0,MID($K223,FIND(" - ",$K223)+3,LEN($K223)),""),"")</f>
      </c>
      <c r="AL223" t="s">
        <v>966</v>
      </c>
      <c r="AT223">
        <f>IFERROR(LEFT($K223,FIND(" - ",$K223)-1),$K223)</f>
      </c>
      <c r="AW223">
        <f>IF($CL223&gt;=1,INDEX($AU:$AU,$CK223+1),"")</f>
      </c>
      <c r="AX223">
        <f>IF($CL223&gt;=2,INDEX($AU:$AU,$CK223+2),"")</f>
      </c>
      <c r="AY223">
        <f>IF($CL223&gt;=3,INDEX($AU:$AU,$CK223+3),"")</f>
      </c>
      <c r="AZ223">
        <f>IF($CL223&gt;=4,INDEX($AU:$AU,$CK223+4),"")</f>
      </c>
      <c r="BA223">
        <f>IF($CL223&gt;=5,INDEX($AU:$AU,$CK223+5),"")</f>
      </c>
      <c r="BB223">
        <f>IF($CL223&gt;=6,INDEX($AU:$AU,$CK223+6),"")</f>
      </c>
      <c r="BC223">
        <f>IF($CL223&gt;=7,INDEX($AU:$AU,$CK223+7),"")</f>
      </c>
      <c r="BD223">
        <f>IF($CL223&gt;=8,INDEX($AU:$AU,$CK223+8),"")</f>
      </c>
      <c r="BE223">
        <f>IF($CL223&gt;=9,INDEX($AU:$AU,$CK223+9),"")</f>
      </c>
      <c r="BF223">
        <f>IF($CL223&gt;=10,INDEX($AU:$AU,$CK223+10),"")</f>
      </c>
      <c r="BG223">
        <f>IF($CL223&gt;=11,INDEX($AU:$AU,$CK223+11),"")</f>
      </c>
      <c r="BH223">
        <f>IF($CL223&gt;=12,INDEX($AU:$AU,$CK223+12),"")</f>
      </c>
      <c r="BI223">
        <f>IF($CL223&gt;=13,INDEX($AU:$AU,$CK223+13),"")</f>
      </c>
      <c r="BJ223">
        <f>IF($CL223&gt;=14,INDEX($AU:$AU,$CK223+14),"")</f>
      </c>
      <c r="BK223">
        <f>IF($CL223&gt;=15,INDEX($AU:$AU,$CK223+15),"")</f>
      </c>
      <c r="BL223">
        <f>IF($CL223&gt;=16,INDEX($AU:$AU,$CK223+16),"")</f>
      </c>
      <c r="BM223">
        <f>IF($CL223&gt;=17,INDEX($AU:$AU,$CK223+17),"")</f>
      </c>
      <c r="BN223">
        <f>IF($CL223&gt;=18,INDEX($AU:$AU,$CK223+18),"")</f>
      </c>
      <c r="BO223">
        <f>IF($CL223&gt;=19,INDEX($AU:$AU,$CK223+19),"")</f>
      </c>
      <c r="BP223">
        <f>IF($CL223&gt;=20,INDEX($AU:$AU,$CK223+20),"")</f>
      </c>
      <c r="BQ223">
        <f>IF($CL223&gt;=21,INDEX($AU:$AU,$CK223+21),"")</f>
      </c>
      <c r="BR223">
        <f>IF($CL223&gt;=22,INDEX($AU:$AU,$CK223+22),"")</f>
      </c>
      <c r="BS223">
        <f>IF($CL223&gt;=23,INDEX($AU:$AU,$CK223+23),"")</f>
      </c>
      <c r="BT223">
        <f>IF($CL223&gt;=24,INDEX($AU:$AU,$CK223+24),"")</f>
      </c>
      <c r="BU223">
        <f>IF($CL223&gt;=25,INDEX($AU:$AU,$CK223+25),"")</f>
      </c>
      <c r="BV223">
        <f>IF($CL223&gt;=26,INDEX($AU:$AU,$CK223+26),"")</f>
      </c>
      <c r="BW223">
        <f>IF($CL223&gt;=27,INDEX($AU:$AU,$CK223+27),"")</f>
      </c>
      <c r="BX223">
        <f>IF($CL223&gt;=28,INDEX($AU:$AU,$CK223+28),"")</f>
      </c>
      <c r="BY223">
        <f>IF($CL223&gt;=29,INDEX($AU:$AU,$CK223+29),"")</f>
      </c>
      <c r="BZ223">
        <f>IF($CL223&gt;=30,INDEX($AU:$AU,$CK223+30),"")</f>
      </c>
      <c r="CA223">
        <f>IF($CL223&gt;=31,INDEX($AU:$AU,$CK223+31),"")</f>
      </c>
      <c r="CB223">
        <f>IF($CL223&gt;=32,INDEX($AU:$AU,$CK223+32),"")</f>
      </c>
      <c r="CC223">
        <f>IF($CL223&gt;=33,INDEX($AU:$AU,$CK223+33),"")</f>
      </c>
      <c r="CD223">
        <f>IF($CL223&gt;=34,INDEX($AU:$AU,$CK223+34),"")</f>
      </c>
      <c r="CE223">
        <f>IF($CL223&gt;=35,INDEX($AU:$AU,$CK223+35),"")</f>
      </c>
      <c r="CF223">
        <f>IF($CL223&gt;=36,INDEX($AU:$AU,$CK223+36),"")</f>
      </c>
      <c r="CG223">
        <f>IF($CL223&gt;=37,INDEX($AU:$AU,$CK223+37),"")</f>
      </c>
      <c r="CH223">
        <f>IF($CL223&gt;=38,INDEX($AU:$AU,$CK223+38),"")</f>
      </c>
      <c r="CI223">
        <f>IF($CL223&gt;=39,INDEX($AU:$AU,$CK223+39),"")</f>
      </c>
      <c r="CJ223">
        <f>IF($CL223&gt;=40,INDEX($AU:$AU,$CK223+40),"")</f>
      </c>
      <c r="CK223">
        <f>IFERROR(MATCH($AT223,$AU$2:$AU$133,0)+1,0)</f>
      </c>
      <c r="CL223">
        <f>IFERROR(INDEX($AV$2:$AV$133,MATCH($AT223,$AU$2:$AU$133,0)),0)</f>
      </c>
      <c r="CM223">
        <f>IFERROR(LEFT($L223,FIND(" - ",$L223)-1),$L223)</f>
      </c>
      <c r="CN223" t="s">
        <v>967</v>
      </c>
      <c r="CO223">
        <v>2</v>
      </c>
      <c r="CP223">
        <f>IF($DK223&gt;=1,INDEX($CN:$CN,$DJ223+1),"")</f>
      </c>
      <c r="CQ223">
        <f>IF($DK223&gt;=2,INDEX($CN:$CN,$DJ223+2),"")</f>
      </c>
      <c r="CR223">
        <f>IF($DK223&gt;=3,INDEX($CN:$CN,$DJ223+3),"")</f>
      </c>
      <c r="CS223">
        <f>IF($DK223&gt;=4,INDEX($CN:$CN,$DJ223+4),"")</f>
      </c>
      <c r="CT223">
        <f>IF($DK223&gt;=5,INDEX($CN:$CN,$DJ223+5),"")</f>
      </c>
      <c r="CU223">
        <f>IF($DK223&gt;=6,INDEX($CN:$CN,$DJ223+6),"")</f>
      </c>
      <c r="CV223">
        <f>IF($DK223&gt;=7,INDEX($CN:$CN,$DJ223+7),"")</f>
      </c>
      <c r="CW223">
        <f>IF($DK223&gt;=8,INDEX($CN:$CN,$DJ223+8),"")</f>
      </c>
      <c r="CX223">
        <f>IF($DK223&gt;=9,INDEX($CN:$CN,$DJ223+9),"")</f>
      </c>
      <c r="CY223">
        <f>IF($DK223&gt;=10,INDEX($CN:$CN,$DJ223+10),"")</f>
      </c>
      <c r="CZ223">
        <f>IF($DK223&gt;=11,INDEX($CN:$CN,$DJ223+11),"")</f>
      </c>
      <c r="DA223">
        <f>IF($DK223&gt;=12,INDEX($CN:$CN,$DJ223+12),"")</f>
      </c>
      <c r="DB223">
        <f>IF($DK223&gt;=13,INDEX($CN:$CN,$DJ223+13),"")</f>
      </c>
      <c r="DC223">
        <f>IF($DK223&gt;=14,INDEX($CN:$CN,$DJ223+14),"")</f>
      </c>
      <c r="DD223">
        <f>IF($DK223&gt;=15,INDEX($CN:$CN,$DJ223+15),"")</f>
      </c>
      <c r="DE223">
        <f>IF($DK223&gt;=16,INDEX($CN:$CN,$DJ223+16),"")</f>
      </c>
      <c r="DF223">
        <f>IF($DK223&gt;=17,INDEX($CN:$CN,$DJ223+17),"")</f>
      </c>
      <c r="DG223">
        <f>IF($DK223&gt;=18,INDEX($CN:$CN,$DJ223+18),"")</f>
      </c>
      <c r="DH223">
        <f>IF($DK223&gt;=19,INDEX($CN:$CN,$DJ223+19),"")</f>
      </c>
      <c r="DI223">
        <f>IF($DK223&gt;=20,INDEX($CN:$CN,$DJ223+20),"")</f>
      </c>
      <c r="DJ223">
        <f>IFERROR(MATCH($CM223,$CN$2:$CN$1089,0)+1,0)</f>
      </c>
      <c r="DK223">
        <f>IFERROR(INDEX($CO$2:$CO$1089,MATCH($CM223,$CN$2:$CN$1089,0)),0)</f>
      </c>
      <c r="DL223">
        <f>IFERROR(INDEX($AS:$AS,MATCH($O223,$AR:$AR,0))&amp;"","")</f>
      </c>
      <c r="DP223">
        <f>IF($GS223&gt;=1,INDEX($DM:$DM,$GR223+1),"")</f>
      </c>
      <c r="DQ223">
        <f>IF($GS223&gt;=2,INDEX($DM:$DM,$GR223+2),"")</f>
      </c>
      <c r="DR223">
        <f>IF($GS223&gt;=3,INDEX($DM:$DM,$GR223+3),"")</f>
      </c>
      <c r="DS223">
        <f>IF($GS223&gt;=4,INDEX($DM:$DM,$GR223+4),"")</f>
      </c>
      <c r="DT223">
        <f>IF($GS223&gt;=5,INDEX($DM:$DM,$GR223+5),"")</f>
      </c>
      <c r="DU223">
        <f>IF($GS223&gt;=6,INDEX($DM:$DM,$GR223+6),"")</f>
      </c>
      <c r="DV223">
        <f>IF($GS223&gt;=7,INDEX($DM:$DM,$GR223+7),"")</f>
      </c>
      <c r="DW223">
        <f>IF($GS223&gt;=8,INDEX($DM:$DM,$GR223+8),"")</f>
      </c>
      <c r="DX223">
        <f>IF($GS223&gt;=9,INDEX($DM:$DM,$GR223+9),"")</f>
      </c>
      <c r="DY223">
        <f>IF($GS223&gt;=10,INDEX($DM:$DM,$GR223+10),"")</f>
      </c>
      <c r="DZ223">
        <f>IF($GS223&gt;=11,INDEX($DM:$DM,$GR223+11),"")</f>
      </c>
      <c r="EA223">
        <f>IF($GS223&gt;=12,INDEX($DM:$DM,$GR223+12),"")</f>
      </c>
      <c r="EB223">
        <f>IF($GS223&gt;=13,INDEX($DM:$DM,$GR223+13),"")</f>
      </c>
      <c r="EC223">
        <f>IF($GS223&gt;=14,INDEX($DM:$DM,$GR223+14),"")</f>
      </c>
      <c r="ED223">
        <f>IF($GS223&gt;=15,INDEX($DM:$DM,$GR223+15),"")</f>
      </c>
      <c r="EE223">
        <f>IF($GS223&gt;=16,INDEX($DM:$DM,$GR223+16),"")</f>
      </c>
      <c r="EF223">
        <f>IF($GS223&gt;=17,INDEX($DM:$DM,$GR223+17),"")</f>
      </c>
      <c r="EG223">
        <f>IF($GS223&gt;=18,INDEX($DM:$DM,$GR223+18),"")</f>
      </c>
      <c r="EH223">
        <f>IF($GS223&gt;=19,INDEX($DM:$DM,$GR223+19),"")</f>
      </c>
      <c r="EI223">
        <f>IF($GS223&gt;=20,INDEX($DM:$DM,$GR223+20),"")</f>
      </c>
      <c r="EJ223">
        <f>IF($GS223&gt;=21,INDEX($DM:$DM,$GR223+21),"")</f>
      </c>
      <c r="EK223">
        <f>IF($GS223&gt;=22,INDEX($DM:$DM,$GR223+22),"")</f>
      </c>
      <c r="EL223">
        <f>IF($GS223&gt;=23,INDEX($DM:$DM,$GR223+23),"")</f>
      </c>
      <c r="EM223">
        <f>IF($GS223&gt;=24,INDEX($DM:$DM,$GR223+24),"")</f>
      </c>
      <c r="EN223">
        <f>IF($GS223&gt;=25,INDEX($DM:$DM,$GR223+25),"")</f>
      </c>
      <c r="EO223">
        <f>IF($GS223&gt;=26,INDEX($DM:$DM,$GR223+26),"")</f>
      </c>
      <c r="EP223">
        <f>IF($GS223&gt;=27,INDEX($DM:$DM,$GR223+27),"")</f>
      </c>
      <c r="EQ223">
        <f>IF($GS223&gt;=28,INDEX($DM:$DM,$GR223+28),"")</f>
      </c>
      <c r="ER223">
        <f>IF($GS223&gt;=29,INDEX($DM:$DM,$GR223+29),"")</f>
      </c>
      <c r="ES223">
        <f>IF($GS223&gt;=30,INDEX($DM:$DM,$GR223+30),"")</f>
      </c>
      <c r="ET223">
        <f>IF($GS223&gt;=31,INDEX($DM:$DM,$GR223+31),"")</f>
      </c>
      <c r="EU223">
        <f>IF($GS223&gt;=32,INDEX($DM:$DM,$GR223+32),"")</f>
      </c>
      <c r="EV223">
        <f>IF($GS223&gt;=33,INDEX($DM:$DM,$GR223+33),"")</f>
      </c>
      <c r="EW223">
        <f>IF($GS223&gt;=34,INDEX($DM:$DM,$GR223+34),"")</f>
      </c>
      <c r="EX223">
        <f>IF($GS223&gt;=35,INDEX($DM:$DM,$GR223+35),"")</f>
      </c>
      <c r="EY223">
        <f>IF($GS223&gt;=36,INDEX($DM:$DM,$GR223+36),"")</f>
      </c>
      <c r="EZ223">
        <f>IF($GS223&gt;=37,INDEX($DM:$DM,$GR223+37),"")</f>
      </c>
      <c r="FA223">
        <f>IF($GS223&gt;=38,INDEX($DM:$DM,$GR223+38),"")</f>
      </c>
      <c r="FB223">
        <f>IF($GS223&gt;=39,INDEX($DM:$DM,$GR223+39),"")</f>
      </c>
      <c r="FC223">
        <f>IF($GS223&gt;=40,INDEX($DM:$DM,$GR223+40),"")</f>
      </c>
      <c r="FD223">
        <f>IF($GS223&gt;=1,INDEX($DN:$DN,$GR223+1),"")</f>
      </c>
      <c r="FE223">
        <f>IF($GS223&gt;=2,INDEX($DN:$DN,$GR223+2),"")</f>
      </c>
      <c r="FF223">
        <f>IF($GS223&gt;=3,INDEX($DN:$DN,$GR223+3),"")</f>
      </c>
      <c r="FG223">
        <f>IF($GS223&gt;=4,INDEX($DN:$DN,$GR223+4),"")</f>
      </c>
      <c r="FH223">
        <f>IF($GS223&gt;=5,INDEX($DN:$DN,$GR223+5),"")</f>
      </c>
      <c r="FI223">
        <f>IF($GS223&gt;=6,INDEX($DN:$DN,$GR223+6),"")</f>
      </c>
      <c r="FJ223">
        <f>IF($GS223&gt;=7,INDEX($DN:$DN,$GR223+7),"")</f>
      </c>
      <c r="FK223">
        <f>IF($GS223&gt;=8,INDEX($DN:$DN,$GR223+8),"")</f>
      </c>
      <c r="FL223">
        <f>IF($GS223&gt;=9,INDEX($DN:$DN,$GR223+9),"")</f>
      </c>
      <c r="FM223">
        <f>IF($GS223&gt;=10,INDEX($DN:$DN,$GR223+10),"")</f>
      </c>
      <c r="FN223">
        <f>IF($GS223&gt;=11,INDEX($DN:$DN,$GR223+11),"")</f>
      </c>
      <c r="FO223">
        <f>IF($GS223&gt;=12,INDEX($DN:$DN,$GR223+12),"")</f>
      </c>
      <c r="FP223">
        <f>IF($GS223&gt;=13,INDEX($DN:$DN,$GR223+13),"")</f>
      </c>
      <c r="FQ223">
        <f>IF($GS223&gt;=14,INDEX($DN:$DN,$GR223+14),"")</f>
      </c>
      <c r="FR223">
        <f>IF($GS223&gt;=15,INDEX($DN:$DN,$GR223+15),"")</f>
      </c>
      <c r="FS223">
        <f>IF($GS223&gt;=16,INDEX($DN:$DN,$GR223+16),"")</f>
      </c>
      <c r="FT223">
        <f>IF($GS223&gt;=17,INDEX($DN:$DN,$GR223+17),"")</f>
      </c>
      <c r="FU223">
        <f>IF($GS223&gt;=18,INDEX($DN:$DN,$GR223+18),"")</f>
      </c>
      <c r="FV223">
        <f>IF($GS223&gt;=19,INDEX($DN:$DN,$GR223+19),"")</f>
      </c>
      <c r="FW223">
        <f>IF($GS223&gt;=20,INDEX($DN:$DN,$GR223+20),"")</f>
      </c>
      <c r="FX223">
        <f>IF($GS223&gt;=21,INDEX($DN:$DN,$GR223+21),"")</f>
      </c>
      <c r="FY223">
        <f>IF($GS223&gt;=22,INDEX($DN:$DN,$GR223+22),"")</f>
      </c>
      <c r="FZ223">
        <f>IF($GS223&gt;=23,INDEX($DN:$DN,$GR223+23),"")</f>
      </c>
      <c r="GA223">
        <f>IF($GS223&gt;=24,INDEX($DN:$DN,$GR223+24),"")</f>
      </c>
      <c r="GB223">
        <f>IF($GS223&gt;=25,INDEX($DN:$DN,$GR223+25),"")</f>
      </c>
      <c r="GC223">
        <f>IF($GS223&gt;=26,INDEX($DN:$DN,$GR223+26),"")</f>
      </c>
      <c r="GD223">
        <f>IF($GS223&gt;=27,INDEX($DN:$DN,$GR223+27),"")</f>
      </c>
      <c r="GE223">
        <f>IF($GS223&gt;=28,INDEX($DN:$DN,$GR223+28),"")</f>
      </c>
      <c r="GF223">
        <f>IF($GS223&gt;=29,INDEX($DN:$DN,$GR223+29),"")</f>
      </c>
      <c r="GG223">
        <f>IF($GS223&gt;=30,INDEX($DN:$DN,$GR223+30),"")</f>
      </c>
      <c r="GH223">
        <f>IF($GS223&gt;=31,INDEX($DN:$DN,$GR223+31),"")</f>
      </c>
      <c r="GI223">
        <f>IF($GS223&gt;=32,INDEX($DN:$DN,$GR223+32),"")</f>
      </c>
      <c r="GJ223">
        <f>IF($GS223&gt;=33,INDEX($DN:$DN,$GR223+33),"")</f>
      </c>
      <c r="GK223">
        <f>IF($GS223&gt;=34,INDEX($DN:$DN,$GR223+34),"")</f>
      </c>
      <c r="GL223">
        <f>IF($GS223&gt;=35,INDEX($DN:$DN,$GR223+35),"")</f>
      </c>
      <c r="GM223">
        <f>IF($GS223&gt;=36,INDEX($DN:$DN,$GR223+36),"")</f>
      </c>
      <c r="GN223">
        <f>IF($GS223&gt;=37,INDEX($DN:$DN,$GR223+37),"")</f>
      </c>
      <c r="GO223">
        <f>IF($GS223&gt;=38,INDEX($DN:$DN,$GR223+38),"")</f>
      </c>
      <c r="GP223">
        <f>IF($GS223&gt;=39,INDEX($DN:$DN,$GR223+39),"")</f>
      </c>
      <c r="GQ223">
        <f>IF($GS223&gt;=40,INDEX($DN:$DN,$GR223+40),"")</f>
      </c>
      <c r="GR223">
        <f>IFERROR(MATCH($DL223,$DM$2:$DM$148,0)+1,0)</f>
      </c>
      <c r="GS223">
        <f>IFERROR(INDEX($DO$2:$DO$148,MATCH($DL223,$DM$2:$DM$148,0)),0)</f>
      </c>
      <c r="GT223">
        <f>IFERROR(MATCH($Z223,$DP$223:$FC$223,0),0)</f>
      </c>
      <c r="GU223">
        <f>IF($GT223&gt;0,INDEX($FD$223:$GQ$223,$GT223),"")</f>
      </c>
      <c r="GV223" t="s">
        <v>486</v>
      </c>
      <c r="GX223">
        <f>IF($JG223&gt;=1,INDEX($GV:$GV,$JF223+1),"")</f>
      </c>
      <c r="GY223">
        <f>IF($JG223&gt;=2,INDEX($GV:$GV,$JF223+2),"")</f>
      </c>
      <c r="GZ223">
        <f>IF($JG223&gt;=3,INDEX($GV:$GV,$JF223+3),"")</f>
      </c>
      <c r="HA223">
        <f>IF($JG223&gt;=4,INDEX($GV:$GV,$JF223+4),"")</f>
      </c>
      <c r="HB223">
        <f>IF($JG223&gt;=5,INDEX($GV:$GV,$JF223+5),"")</f>
      </c>
      <c r="HC223">
        <f>IF($JG223&gt;=6,INDEX($GV:$GV,$JF223+6),"")</f>
      </c>
      <c r="HD223">
        <f>IF($JG223&gt;=7,INDEX($GV:$GV,$JF223+7),"")</f>
      </c>
      <c r="HE223">
        <f>IF($JG223&gt;=8,INDEX($GV:$GV,$JF223+8),"")</f>
      </c>
      <c r="HF223">
        <f>IF($JG223&gt;=9,INDEX($GV:$GV,$JF223+9),"")</f>
      </c>
      <c r="HG223">
        <f>IF($JG223&gt;=10,INDEX($GV:$GV,$JF223+10),"")</f>
      </c>
      <c r="HH223">
        <f>IF($JG223&gt;=11,INDEX($GV:$GV,$JF223+11),"")</f>
      </c>
      <c r="HI223">
        <f>IF($JG223&gt;=12,INDEX($GV:$GV,$JF223+12),"")</f>
      </c>
      <c r="HJ223">
        <f>IF($JG223&gt;=13,INDEX($GV:$GV,$JF223+13),"")</f>
      </c>
      <c r="HK223">
        <f>IF($JG223&gt;=14,INDEX($GV:$GV,$JF223+14),"")</f>
      </c>
      <c r="HL223">
        <f>IF($JG223&gt;=15,INDEX($GV:$GV,$JF223+15),"")</f>
      </c>
      <c r="HM223">
        <f>IF($JG223&gt;=16,INDEX($GV:$GV,$JF223+16),"")</f>
      </c>
      <c r="HN223">
        <f>IF($JG223&gt;=17,INDEX($GV:$GV,$JF223+17),"")</f>
      </c>
      <c r="HO223">
        <f>IF($JG223&gt;=18,INDEX($GV:$GV,$JF223+18),"")</f>
      </c>
      <c r="HP223">
        <f>IF($JG223&gt;=19,INDEX($GV:$GV,$JF223+19),"")</f>
      </c>
      <c r="HQ223">
        <f>IF($JG223&gt;=20,INDEX($GV:$GV,$JF223+20),"")</f>
      </c>
      <c r="HR223">
        <f>IF($JG223&gt;=21,INDEX($GV:$GV,$JF223+21),"")</f>
      </c>
      <c r="HS223">
        <f>IF($JG223&gt;=22,INDEX($GV:$GV,$JF223+22),"")</f>
      </c>
      <c r="HT223">
        <f>IF($JG223&gt;=23,INDEX($GV:$GV,$JF223+23),"")</f>
      </c>
      <c r="HU223">
        <f>IF($JG223&gt;=24,INDEX($GV:$GV,$JF223+24),"")</f>
      </c>
      <c r="HV223">
        <f>IF($JG223&gt;=25,INDEX($GV:$GV,$JF223+25),"")</f>
      </c>
      <c r="HW223">
        <f>IF($JG223&gt;=26,INDEX($GV:$GV,$JF223+26),"")</f>
      </c>
      <c r="HX223">
        <f>IF($JG223&gt;=27,INDEX($GV:$GV,$JF223+27),"")</f>
      </c>
      <c r="HY223">
        <f>IF($JG223&gt;=28,INDEX($GV:$GV,$JF223+28),"")</f>
      </c>
      <c r="HZ223">
        <f>IF($JG223&gt;=29,INDEX($GV:$GV,$JF223+29),"")</f>
      </c>
      <c r="IA223">
        <f>IF($JG223&gt;=30,INDEX($GV:$GV,$JF223+30),"")</f>
      </c>
      <c r="IB223">
        <f>IF($JG223&gt;=31,INDEX($GV:$GV,$JF223+31),"")</f>
      </c>
      <c r="IC223">
        <f>IF($JG223&gt;=32,INDEX($GV:$GV,$JF223+32),"")</f>
      </c>
      <c r="ID223">
        <f>IF($JG223&gt;=33,INDEX($GV:$GV,$JF223+33),"")</f>
      </c>
      <c r="IE223">
        <f>IF($JG223&gt;=34,INDEX($GV:$GV,$JF223+34),"")</f>
      </c>
      <c r="IF223">
        <f>IF($JG223&gt;=35,INDEX($GV:$GV,$JF223+35),"")</f>
      </c>
      <c r="IG223">
        <f>IF($JG223&gt;=36,INDEX($GV:$GV,$JF223+36),"")</f>
      </c>
      <c r="IH223">
        <f>IF($JG223&gt;=37,INDEX($GV:$GV,$JF223+37),"")</f>
      </c>
      <c r="II223">
        <f>IF($JG223&gt;=38,INDEX($GV:$GV,$JF223+38),"")</f>
      </c>
      <c r="IJ223">
        <f>IF($JG223&gt;=39,INDEX($GV:$GV,$JF223+39),"")</f>
      </c>
      <c r="IK223">
        <f>IF($JG223&gt;=40,INDEX($GV:$GV,$JF223+40),"")</f>
      </c>
      <c r="IL223">
        <f>IF($JG223&gt;=41,INDEX($GV:$GV,$JF223+41),"")</f>
      </c>
      <c r="IM223">
        <f>IF($JG223&gt;=42,INDEX($GV:$GV,$JF223+42),"")</f>
      </c>
      <c r="IN223">
        <f>IF($JG223&gt;=43,INDEX($GV:$GV,$JF223+43),"")</f>
      </c>
      <c r="IO223">
        <f>IF($JG223&gt;=44,INDEX($GV:$GV,$JF223+44),"")</f>
      </c>
      <c r="IP223">
        <f>IF($JG223&gt;=45,INDEX($GV:$GV,$JF223+45),"")</f>
      </c>
      <c r="IQ223">
        <f>IF($JG223&gt;=46,INDEX($GV:$GV,$JF223+46),"")</f>
      </c>
      <c r="IR223">
        <f>IF($JG223&gt;=47,INDEX($GV:$GV,$JF223+47),"")</f>
      </c>
      <c r="IS223">
        <f>IF($JG223&gt;=48,INDEX($GV:$GV,$JF223+48),"")</f>
      </c>
      <c r="IT223">
        <f>IF($JG223&gt;=49,INDEX($GV:$GV,$JF223+49),"")</f>
      </c>
      <c r="IU223">
        <f>IF($JG223&gt;=50,INDEX($GV:$GV,$JF223+50),"")</f>
      </c>
      <c r="IV223">
        <f>IF($JG223&gt;=51,INDEX($GV:$GV,$JF223+51),"")</f>
      </c>
      <c r="IW223">
        <f>IF($JG223&gt;=52,INDEX($GV:$GV,$JF223+52),"")</f>
      </c>
      <c r="IX223">
        <f>IF($JG223&gt;=53,INDEX($GV:$GV,$JF223+53),"")</f>
      </c>
      <c r="IY223">
        <f>IF($JG223&gt;=54,INDEX($GV:$GV,$JF223+54),"")</f>
      </c>
      <c r="IZ223">
        <f>IF($JG223&gt;=55,INDEX($GV:$GV,$JF223+55),"")</f>
      </c>
      <c r="JA223">
        <f>IF($JG223&gt;=56,INDEX($GV:$GV,$JF223+56),"")</f>
      </c>
      <c r="JB223">
        <f>IF($JG223&gt;=57,INDEX($GV:$GV,$JF223+57),"")</f>
      </c>
      <c r="JC223">
        <f>IF($JG223&gt;=58,INDEX($GV:$GV,$JF223+58),"")</f>
      </c>
      <c r="JD223">
        <f>IF($JG223&gt;=59,INDEX($GV:$GV,$JF223+59),"")</f>
      </c>
      <c r="JE223">
        <f>IF($JG223&gt;=60,INDEX($GV:$GV,$JF223+60),"")</f>
      </c>
      <c r="JF223">
        <f>IFERROR(MATCH($GU223,$GV$2:$GV$322,0)+1,0)</f>
      </c>
      <c r="JG223">
        <f>IFERROR(INDEX($GW$2:$GW$322,MATCH($GU223,$GV$2:$GV$322,0)),0)</f>
      </c>
      <c r="JH223" t="s">
        <v>44</v>
      </c>
      <c r="JI223" t="s">
        <v>44</v>
      </c>
    </row>
    <row r="224" spans="1:269" x14ac:dyDescent="0.25">
      <c r="R224">
        <f>IF(OR($U224="",$Q224=""),"",IFERROR($U224/$Q224,0))</f>
      </c>
      <c r="S224">
        <f>IF($U224="","",
SUM($T224,$V224,$AA224,$W224,$Y224)*
(1-IF($AB224="",0,VALUE($AB224)/100)))</f>
      </c>
      <c r="T224">
        <f>IF($U224="","",$U224)</f>
      </c>
      <c r="V224">
        <f>IF($U224="","",
IF($O224="","",
IF(ISNUMBER(SEARCH("exempt",LOWER($O224))),0,
$U224*(VALUE(SUBSTITUTE($O224,"%",""))/100))))</f>
      </c>
      <c r="AC224">
        <f>IFERROR(IF(FIND(" - ",$K224)&gt;0,MID($K224,FIND(" - ",$K224)+3,LEN($K224)),""),"")</f>
      </c>
      <c r="AL224" t="s">
        <v>968</v>
      </c>
      <c r="AT224">
        <f>IFERROR(LEFT($K224,FIND(" - ",$K224)-1),$K224)</f>
      </c>
      <c r="AW224">
        <f>IF($CL224&gt;=1,INDEX($AU:$AU,$CK224+1),"")</f>
      </c>
      <c r="AX224">
        <f>IF($CL224&gt;=2,INDEX($AU:$AU,$CK224+2),"")</f>
      </c>
      <c r="AY224">
        <f>IF($CL224&gt;=3,INDEX($AU:$AU,$CK224+3),"")</f>
      </c>
      <c r="AZ224">
        <f>IF($CL224&gt;=4,INDEX($AU:$AU,$CK224+4),"")</f>
      </c>
      <c r="BA224">
        <f>IF($CL224&gt;=5,INDEX($AU:$AU,$CK224+5),"")</f>
      </c>
      <c r="BB224">
        <f>IF($CL224&gt;=6,INDEX($AU:$AU,$CK224+6),"")</f>
      </c>
      <c r="BC224">
        <f>IF($CL224&gt;=7,INDEX($AU:$AU,$CK224+7),"")</f>
      </c>
      <c r="BD224">
        <f>IF($CL224&gt;=8,INDEX($AU:$AU,$CK224+8),"")</f>
      </c>
      <c r="BE224">
        <f>IF($CL224&gt;=9,INDEX($AU:$AU,$CK224+9),"")</f>
      </c>
      <c r="BF224">
        <f>IF($CL224&gt;=10,INDEX($AU:$AU,$CK224+10),"")</f>
      </c>
      <c r="BG224">
        <f>IF($CL224&gt;=11,INDEX($AU:$AU,$CK224+11),"")</f>
      </c>
      <c r="BH224">
        <f>IF($CL224&gt;=12,INDEX($AU:$AU,$CK224+12),"")</f>
      </c>
      <c r="BI224">
        <f>IF($CL224&gt;=13,INDEX($AU:$AU,$CK224+13),"")</f>
      </c>
      <c r="BJ224">
        <f>IF($CL224&gt;=14,INDEX($AU:$AU,$CK224+14),"")</f>
      </c>
      <c r="BK224">
        <f>IF($CL224&gt;=15,INDEX($AU:$AU,$CK224+15),"")</f>
      </c>
      <c r="BL224">
        <f>IF($CL224&gt;=16,INDEX($AU:$AU,$CK224+16),"")</f>
      </c>
      <c r="BM224">
        <f>IF($CL224&gt;=17,INDEX($AU:$AU,$CK224+17),"")</f>
      </c>
      <c r="BN224">
        <f>IF($CL224&gt;=18,INDEX($AU:$AU,$CK224+18),"")</f>
      </c>
      <c r="BO224">
        <f>IF($CL224&gt;=19,INDEX($AU:$AU,$CK224+19),"")</f>
      </c>
      <c r="BP224">
        <f>IF($CL224&gt;=20,INDEX($AU:$AU,$CK224+20),"")</f>
      </c>
      <c r="BQ224">
        <f>IF($CL224&gt;=21,INDEX($AU:$AU,$CK224+21),"")</f>
      </c>
      <c r="BR224">
        <f>IF($CL224&gt;=22,INDEX($AU:$AU,$CK224+22),"")</f>
      </c>
      <c r="BS224">
        <f>IF($CL224&gt;=23,INDEX($AU:$AU,$CK224+23),"")</f>
      </c>
      <c r="BT224">
        <f>IF($CL224&gt;=24,INDEX($AU:$AU,$CK224+24),"")</f>
      </c>
      <c r="BU224">
        <f>IF($CL224&gt;=25,INDEX($AU:$AU,$CK224+25),"")</f>
      </c>
      <c r="BV224">
        <f>IF($CL224&gt;=26,INDEX($AU:$AU,$CK224+26),"")</f>
      </c>
      <c r="BW224">
        <f>IF($CL224&gt;=27,INDEX($AU:$AU,$CK224+27),"")</f>
      </c>
      <c r="BX224">
        <f>IF($CL224&gt;=28,INDEX($AU:$AU,$CK224+28),"")</f>
      </c>
      <c r="BY224">
        <f>IF($CL224&gt;=29,INDEX($AU:$AU,$CK224+29),"")</f>
      </c>
      <c r="BZ224">
        <f>IF($CL224&gt;=30,INDEX($AU:$AU,$CK224+30),"")</f>
      </c>
      <c r="CA224">
        <f>IF($CL224&gt;=31,INDEX($AU:$AU,$CK224+31),"")</f>
      </c>
      <c r="CB224">
        <f>IF($CL224&gt;=32,INDEX($AU:$AU,$CK224+32),"")</f>
      </c>
      <c r="CC224">
        <f>IF($CL224&gt;=33,INDEX($AU:$AU,$CK224+33),"")</f>
      </c>
      <c r="CD224">
        <f>IF($CL224&gt;=34,INDEX($AU:$AU,$CK224+34),"")</f>
      </c>
      <c r="CE224">
        <f>IF($CL224&gt;=35,INDEX($AU:$AU,$CK224+35),"")</f>
      </c>
      <c r="CF224">
        <f>IF($CL224&gt;=36,INDEX($AU:$AU,$CK224+36),"")</f>
      </c>
      <c r="CG224">
        <f>IF($CL224&gt;=37,INDEX($AU:$AU,$CK224+37),"")</f>
      </c>
      <c r="CH224">
        <f>IF($CL224&gt;=38,INDEX($AU:$AU,$CK224+38),"")</f>
      </c>
      <c r="CI224">
        <f>IF($CL224&gt;=39,INDEX($AU:$AU,$CK224+39),"")</f>
      </c>
      <c r="CJ224">
        <f>IF($CL224&gt;=40,INDEX($AU:$AU,$CK224+40),"")</f>
      </c>
      <c r="CK224">
        <f>IFERROR(MATCH($AT224,$AU$2:$AU$133,0)+1,0)</f>
      </c>
      <c r="CL224">
        <f>IFERROR(INDEX($AV$2:$AV$133,MATCH($AT224,$AU$2:$AU$133,0)),0)</f>
      </c>
      <c r="CM224">
        <f>IFERROR(LEFT($L224,FIND(" - ",$L224)-1),$L224)</f>
      </c>
      <c r="CN224" t="s">
        <v>149</v>
      </c>
      <c r="CP224">
        <f>IF($DK224&gt;=1,INDEX($CN:$CN,$DJ224+1),"")</f>
      </c>
      <c r="CQ224">
        <f>IF($DK224&gt;=2,INDEX($CN:$CN,$DJ224+2),"")</f>
      </c>
      <c r="CR224">
        <f>IF($DK224&gt;=3,INDEX($CN:$CN,$DJ224+3),"")</f>
      </c>
      <c r="CS224">
        <f>IF($DK224&gt;=4,INDEX($CN:$CN,$DJ224+4),"")</f>
      </c>
      <c r="CT224">
        <f>IF($DK224&gt;=5,INDEX($CN:$CN,$DJ224+5),"")</f>
      </c>
      <c r="CU224">
        <f>IF($DK224&gt;=6,INDEX($CN:$CN,$DJ224+6),"")</f>
      </c>
      <c r="CV224">
        <f>IF($DK224&gt;=7,INDEX($CN:$CN,$DJ224+7),"")</f>
      </c>
      <c r="CW224">
        <f>IF($DK224&gt;=8,INDEX($CN:$CN,$DJ224+8),"")</f>
      </c>
      <c r="CX224">
        <f>IF($DK224&gt;=9,INDEX($CN:$CN,$DJ224+9),"")</f>
      </c>
      <c r="CY224">
        <f>IF($DK224&gt;=10,INDEX($CN:$CN,$DJ224+10),"")</f>
      </c>
      <c r="CZ224">
        <f>IF($DK224&gt;=11,INDEX($CN:$CN,$DJ224+11),"")</f>
      </c>
      <c r="DA224">
        <f>IF($DK224&gt;=12,INDEX($CN:$CN,$DJ224+12),"")</f>
      </c>
      <c r="DB224">
        <f>IF($DK224&gt;=13,INDEX($CN:$CN,$DJ224+13),"")</f>
      </c>
      <c r="DC224">
        <f>IF($DK224&gt;=14,INDEX($CN:$CN,$DJ224+14),"")</f>
      </c>
      <c r="DD224">
        <f>IF($DK224&gt;=15,INDEX($CN:$CN,$DJ224+15),"")</f>
      </c>
      <c r="DE224">
        <f>IF($DK224&gt;=16,INDEX($CN:$CN,$DJ224+16),"")</f>
      </c>
      <c r="DF224">
        <f>IF($DK224&gt;=17,INDEX($CN:$CN,$DJ224+17),"")</f>
      </c>
      <c r="DG224">
        <f>IF($DK224&gt;=18,INDEX($CN:$CN,$DJ224+18),"")</f>
      </c>
      <c r="DH224">
        <f>IF($DK224&gt;=19,INDEX($CN:$CN,$DJ224+19),"")</f>
      </c>
      <c r="DI224">
        <f>IF($DK224&gt;=20,INDEX($CN:$CN,$DJ224+20),"")</f>
      </c>
      <c r="DJ224">
        <f>IFERROR(MATCH($CM224,$CN$2:$CN$1089,0)+1,0)</f>
      </c>
      <c r="DK224">
        <f>IFERROR(INDEX($CO$2:$CO$1089,MATCH($CM224,$CN$2:$CN$1089,0)),0)</f>
      </c>
      <c r="DL224">
        <f>IFERROR(INDEX($AS:$AS,MATCH($O224,$AR:$AR,0))&amp;"","")</f>
      </c>
      <c r="DP224">
        <f>IF($GS224&gt;=1,INDEX($DM:$DM,$GR224+1),"")</f>
      </c>
      <c r="DQ224">
        <f>IF($GS224&gt;=2,INDEX($DM:$DM,$GR224+2),"")</f>
      </c>
      <c r="DR224">
        <f>IF($GS224&gt;=3,INDEX($DM:$DM,$GR224+3),"")</f>
      </c>
      <c r="DS224">
        <f>IF($GS224&gt;=4,INDEX($DM:$DM,$GR224+4),"")</f>
      </c>
      <c r="DT224">
        <f>IF($GS224&gt;=5,INDEX($DM:$DM,$GR224+5),"")</f>
      </c>
      <c r="DU224">
        <f>IF($GS224&gt;=6,INDEX($DM:$DM,$GR224+6),"")</f>
      </c>
      <c r="DV224">
        <f>IF($GS224&gt;=7,INDEX($DM:$DM,$GR224+7),"")</f>
      </c>
      <c r="DW224">
        <f>IF($GS224&gt;=8,INDEX($DM:$DM,$GR224+8),"")</f>
      </c>
      <c r="DX224">
        <f>IF($GS224&gt;=9,INDEX($DM:$DM,$GR224+9),"")</f>
      </c>
      <c r="DY224">
        <f>IF($GS224&gt;=10,INDEX($DM:$DM,$GR224+10),"")</f>
      </c>
      <c r="DZ224">
        <f>IF($GS224&gt;=11,INDEX($DM:$DM,$GR224+11),"")</f>
      </c>
      <c r="EA224">
        <f>IF($GS224&gt;=12,INDEX($DM:$DM,$GR224+12),"")</f>
      </c>
      <c r="EB224">
        <f>IF($GS224&gt;=13,INDEX($DM:$DM,$GR224+13),"")</f>
      </c>
      <c r="EC224">
        <f>IF($GS224&gt;=14,INDEX($DM:$DM,$GR224+14),"")</f>
      </c>
      <c r="ED224">
        <f>IF($GS224&gt;=15,INDEX($DM:$DM,$GR224+15),"")</f>
      </c>
      <c r="EE224">
        <f>IF($GS224&gt;=16,INDEX($DM:$DM,$GR224+16),"")</f>
      </c>
      <c r="EF224">
        <f>IF($GS224&gt;=17,INDEX($DM:$DM,$GR224+17),"")</f>
      </c>
      <c r="EG224">
        <f>IF($GS224&gt;=18,INDEX($DM:$DM,$GR224+18),"")</f>
      </c>
      <c r="EH224">
        <f>IF($GS224&gt;=19,INDEX($DM:$DM,$GR224+19),"")</f>
      </c>
      <c r="EI224">
        <f>IF($GS224&gt;=20,INDEX($DM:$DM,$GR224+20),"")</f>
      </c>
      <c r="EJ224">
        <f>IF($GS224&gt;=21,INDEX($DM:$DM,$GR224+21),"")</f>
      </c>
      <c r="EK224">
        <f>IF($GS224&gt;=22,INDEX($DM:$DM,$GR224+22),"")</f>
      </c>
      <c r="EL224">
        <f>IF($GS224&gt;=23,INDEX($DM:$DM,$GR224+23),"")</f>
      </c>
      <c r="EM224">
        <f>IF($GS224&gt;=24,INDEX($DM:$DM,$GR224+24),"")</f>
      </c>
      <c r="EN224">
        <f>IF($GS224&gt;=25,INDEX($DM:$DM,$GR224+25),"")</f>
      </c>
      <c r="EO224">
        <f>IF($GS224&gt;=26,INDEX($DM:$DM,$GR224+26),"")</f>
      </c>
      <c r="EP224">
        <f>IF($GS224&gt;=27,INDEX($DM:$DM,$GR224+27),"")</f>
      </c>
      <c r="EQ224">
        <f>IF($GS224&gt;=28,INDEX($DM:$DM,$GR224+28),"")</f>
      </c>
      <c r="ER224">
        <f>IF($GS224&gt;=29,INDEX($DM:$DM,$GR224+29),"")</f>
      </c>
      <c r="ES224">
        <f>IF($GS224&gt;=30,INDEX($DM:$DM,$GR224+30),"")</f>
      </c>
      <c r="ET224">
        <f>IF($GS224&gt;=31,INDEX($DM:$DM,$GR224+31),"")</f>
      </c>
      <c r="EU224">
        <f>IF($GS224&gt;=32,INDEX($DM:$DM,$GR224+32),"")</f>
      </c>
      <c r="EV224">
        <f>IF($GS224&gt;=33,INDEX($DM:$DM,$GR224+33),"")</f>
      </c>
      <c r="EW224">
        <f>IF($GS224&gt;=34,INDEX($DM:$DM,$GR224+34),"")</f>
      </c>
      <c r="EX224">
        <f>IF($GS224&gt;=35,INDEX($DM:$DM,$GR224+35),"")</f>
      </c>
      <c r="EY224">
        <f>IF($GS224&gt;=36,INDEX($DM:$DM,$GR224+36),"")</f>
      </c>
      <c r="EZ224">
        <f>IF($GS224&gt;=37,INDEX($DM:$DM,$GR224+37),"")</f>
      </c>
      <c r="FA224">
        <f>IF($GS224&gt;=38,INDEX($DM:$DM,$GR224+38),"")</f>
      </c>
      <c r="FB224">
        <f>IF($GS224&gt;=39,INDEX($DM:$DM,$GR224+39),"")</f>
      </c>
      <c r="FC224">
        <f>IF($GS224&gt;=40,INDEX($DM:$DM,$GR224+40),"")</f>
      </c>
      <c r="FD224">
        <f>IF($GS224&gt;=1,INDEX($DN:$DN,$GR224+1),"")</f>
      </c>
      <c r="FE224">
        <f>IF($GS224&gt;=2,INDEX($DN:$DN,$GR224+2),"")</f>
      </c>
      <c r="FF224">
        <f>IF($GS224&gt;=3,INDEX($DN:$DN,$GR224+3),"")</f>
      </c>
      <c r="FG224">
        <f>IF($GS224&gt;=4,INDEX($DN:$DN,$GR224+4),"")</f>
      </c>
      <c r="FH224">
        <f>IF($GS224&gt;=5,INDEX($DN:$DN,$GR224+5),"")</f>
      </c>
      <c r="FI224">
        <f>IF($GS224&gt;=6,INDEX($DN:$DN,$GR224+6),"")</f>
      </c>
      <c r="FJ224">
        <f>IF($GS224&gt;=7,INDEX($DN:$DN,$GR224+7),"")</f>
      </c>
      <c r="FK224">
        <f>IF($GS224&gt;=8,INDEX($DN:$DN,$GR224+8),"")</f>
      </c>
      <c r="FL224">
        <f>IF($GS224&gt;=9,INDEX($DN:$DN,$GR224+9),"")</f>
      </c>
      <c r="FM224">
        <f>IF($GS224&gt;=10,INDEX($DN:$DN,$GR224+10),"")</f>
      </c>
      <c r="FN224">
        <f>IF($GS224&gt;=11,INDEX($DN:$DN,$GR224+11),"")</f>
      </c>
      <c r="FO224">
        <f>IF($GS224&gt;=12,INDEX($DN:$DN,$GR224+12),"")</f>
      </c>
      <c r="FP224">
        <f>IF($GS224&gt;=13,INDEX($DN:$DN,$GR224+13),"")</f>
      </c>
      <c r="FQ224">
        <f>IF($GS224&gt;=14,INDEX($DN:$DN,$GR224+14),"")</f>
      </c>
      <c r="FR224">
        <f>IF($GS224&gt;=15,INDEX($DN:$DN,$GR224+15),"")</f>
      </c>
      <c r="FS224">
        <f>IF($GS224&gt;=16,INDEX($DN:$DN,$GR224+16),"")</f>
      </c>
      <c r="FT224">
        <f>IF($GS224&gt;=17,INDEX($DN:$DN,$GR224+17),"")</f>
      </c>
      <c r="FU224">
        <f>IF($GS224&gt;=18,INDEX($DN:$DN,$GR224+18),"")</f>
      </c>
      <c r="FV224">
        <f>IF($GS224&gt;=19,INDEX($DN:$DN,$GR224+19),"")</f>
      </c>
      <c r="FW224">
        <f>IF($GS224&gt;=20,INDEX($DN:$DN,$GR224+20),"")</f>
      </c>
      <c r="FX224">
        <f>IF($GS224&gt;=21,INDEX($DN:$DN,$GR224+21),"")</f>
      </c>
      <c r="FY224">
        <f>IF($GS224&gt;=22,INDEX($DN:$DN,$GR224+22),"")</f>
      </c>
      <c r="FZ224">
        <f>IF($GS224&gt;=23,INDEX($DN:$DN,$GR224+23),"")</f>
      </c>
      <c r="GA224">
        <f>IF($GS224&gt;=24,INDEX($DN:$DN,$GR224+24),"")</f>
      </c>
      <c r="GB224">
        <f>IF($GS224&gt;=25,INDEX($DN:$DN,$GR224+25),"")</f>
      </c>
      <c r="GC224">
        <f>IF($GS224&gt;=26,INDEX($DN:$DN,$GR224+26),"")</f>
      </c>
      <c r="GD224">
        <f>IF($GS224&gt;=27,INDEX($DN:$DN,$GR224+27),"")</f>
      </c>
      <c r="GE224">
        <f>IF($GS224&gt;=28,INDEX($DN:$DN,$GR224+28),"")</f>
      </c>
      <c r="GF224">
        <f>IF($GS224&gt;=29,INDEX($DN:$DN,$GR224+29),"")</f>
      </c>
      <c r="GG224">
        <f>IF($GS224&gt;=30,INDEX($DN:$DN,$GR224+30),"")</f>
      </c>
      <c r="GH224">
        <f>IF($GS224&gt;=31,INDEX($DN:$DN,$GR224+31),"")</f>
      </c>
      <c r="GI224">
        <f>IF($GS224&gt;=32,INDEX($DN:$DN,$GR224+32),"")</f>
      </c>
      <c r="GJ224">
        <f>IF($GS224&gt;=33,INDEX($DN:$DN,$GR224+33),"")</f>
      </c>
      <c r="GK224">
        <f>IF($GS224&gt;=34,INDEX($DN:$DN,$GR224+34),"")</f>
      </c>
      <c r="GL224">
        <f>IF($GS224&gt;=35,INDEX($DN:$DN,$GR224+35),"")</f>
      </c>
      <c r="GM224">
        <f>IF($GS224&gt;=36,INDEX($DN:$DN,$GR224+36),"")</f>
      </c>
      <c r="GN224">
        <f>IF($GS224&gt;=37,INDEX($DN:$DN,$GR224+37),"")</f>
      </c>
      <c r="GO224">
        <f>IF($GS224&gt;=38,INDEX($DN:$DN,$GR224+38),"")</f>
      </c>
      <c r="GP224">
        <f>IF($GS224&gt;=39,INDEX($DN:$DN,$GR224+39),"")</f>
      </c>
      <c r="GQ224">
        <f>IF($GS224&gt;=40,INDEX($DN:$DN,$GR224+40),"")</f>
      </c>
      <c r="GR224">
        <f>IFERROR(MATCH($DL224,$DM$2:$DM$148,0)+1,0)</f>
      </c>
      <c r="GS224">
        <f>IFERROR(INDEX($DO$2:$DO$148,MATCH($DL224,$DM$2:$DM$148,0)),0)</f>
      </c>
      <c r="GT224">
        <f>IFERROR(MATCH($Z224,$DP$224:$FC$224,0),0)</f>
      </c>
      <c r="GU224">
        <f>IF($GT224&gt;0,INDEX($FD$224:$GQ$224,$GT224),"")</f>
      </c>
      <c r="GV224" t="s">
        <v>492</v>
      </c>
      <c r="GX224">
        <f>IF($JG224&gt;=1,INDEX($GV:$GV,$JF224+1),"")</f>
      </c>
      <c r="GY224">
        <f>IF($JG224&gt;=2,INDEX($GV:$GV,$JF224+2),"")</f>
      </c>
      <c r="GZ224">
        <f>IF($JG224&gt;=3,INDEX($GV:$GV,$JF224+3),"")</f>
      </c>
      <c r="HA224">
        <f>IF($JG224&gt;=4,INDEX($GV:$GV,$JF224+4),"")</f>
      </c>
      <c r="HB224">
        <f>IF($JG224&gt;=5,INDEX($GV:$GV,$JF224+5),"")</f>
      </c>
      <c r="HC224">
        <f>IF($JG224&gt;=6,INDEX($GV:$GV,$JF224+6),"")</f>
      </c>
      <c r="HD224">
        <f>IF($JG224&gt;=7,INDEX($GV:$GV,$JF224+7),"")</f>
      </c>
      <c r="HE224">
        <f>IF($JG224&gt;=8,INDEX($GV:$GV,$JF224+8),"")</f>
      </c>
      <c r="HF224">
        <f>IF($JG224&gt;=9,INDEX($GV:$GV,$JF224+9),"")</f>
      </c>
      <c r="HG224">
        <f>IF($JG224&gt;=10,INDEX($GV:$GV,$JF224+10),"")</f>
      </c>
      <c r="HH224">
        <f>IF($JG224&gt;=11,INDEX($GV:$GV,$JF224+11),"")</f>
      </c>
      <c r="HI224">
        <f>IF($JG224&gt;=12,INDEX($GV:$GV,$JF224+12),"")</f>
      </c>
      <c r="HJ224">
        <f>IF($JG224&gt;=13,INDEX($GV:$GV,$JF224+13),"")</f>
      </c>
      <c r="HK224">
        <f>IF($JG224&gt;=14,INDEX($GV:$GV,$JF224+14),"")</f>
      </c>
      <c r="HL224">
        <f>IF($JG224&gt;=15,INDEX($GV:$GV,$JF224+15),"")</f>
      </c>
      <c r="HM224">
        <f>IF($JG224&gt;=16,INDEX($GV:$GV,$JF224+16),"")</f>
      </c>
      <c r="HN224">
        <f>IF($JG224&gt;=17,INDEX($GV:$GV,$JF224+17),"")</f>
      </c>
      <c r="HO224">
        <f>IF($JG224&gt;=18,INDEX($GV:$GV,$JF224+18),"")</f>
      </c>
      <c r="HP224">
        <f>IF($JG224&gt;=19,INDEX($GV:$GV,$JF224+19),"")</f>
      </c>
      <c r="HQ224">
        <f>IF($JG224&gt;=20,INDEX($GV:$GV,$JF224+20),"")</f>
      </c>
      <c r="HR224">
        <f>IF($JG224&gt;=21,INDEX($GV:$GV,$JF224+21),"")</f>
      </c>
      <c r="HS224">
        <f>IF($JG224&gt;=22,INDEX($GV:$GV,$JF224+22),"")</f>
      </c>
      <c r="HT224">
        <f>IF($JG224&gt;=23,INDEX($GV:$GV,$JF224+23),"")</f>
      </c>
      <c r="HU224">
        <f>IF($JG224&gt;=24,INDEX($GV:$GV,$JF224+24),"")</f>
      </c>
      <c r="HV224">
        <f>IF($JG224&gt;=25,INDEX($GV:$GV,$JF224+25),"")</f>
      </c>
      <c r="HW224">
        <f>IF($JG224&gt;=26,INDEX($GV:$GV,$JF224+26),"")</f>
      </c>
      <c r="HX224">
        <f>IF($JG224&gt;=27,INDEX($GV:$GV,$JF224+27),"")</f>
      </c>
      <c r="HY224">
        <f>IF($JG224&gt;=28,INDEX($GV:$GV,$JF224+28),"")</f>
      </c>
      <c r="HZ224">
        <f>IF($JG224&gt;=29,INDEX($GV:$GV,$JF224+29),"")</f>
      </c>
      <c r="IA224">
        <f>IF($JG224&gt;=30,INDEX($GV:$GV,$JF224+30),"")</f>
      </c>
      <c r="IB224">
        <f>IF($JG224&gt;=31,INDEX($GV:$GV,$JF224+31),"")</f>
      </c>
      <c r="IC224">
        <f>IF($JG224&gt;=32,INDEX($GV:$GV,$JF224+32),"")</f>
      </c>
      <c r="ID224">
        <f>IF($JG224&gt;=33,INDEX($GV:$GV,$JF224+33),"")</f>
      </c>
      <c r="IE224">
        <f>IF($JG224&gt;=34,INDEX($GV:$GV,$JF224+34),"")</f>
      </c>
      <c r="IF224">
        <f>IF($JG224&gt;=35,INDEX($GV:$GV,$JF224+35),"")</f>
      </c>
      <c r="IG224">
        <f>IF($JG224&gt;=36,INDEX($GV:$GV,$JF224+36),"")</f>
      </c>
      <c r="IH224">
        <f>IF($JG224&gt;=37,INDEX($GV:$GV,$JF224+37),"")</f>
      </c>
      <c r="II224">
        <f>IF($JG224&gt;=38,INDEX($GV:$GV,$JF224+38),"")</f>
      </c>
      <c r="IJ224">
        <f>IF($JG224&gt;=39,INDEX($GV:$GV,$JF224+39),"")</f>
      </c>
      <c r="IK224">
        <f>IF($JG224&gt;=40,INDEX($GV:$GV,$JF224+40),"")</f>
      </c>
      <c r="IL224">
        <f>IF($JG224&gt;=41,INDEX($GV:$GV,$JF224+41),"")</f>
      </c>
      <c r="IM224">
        <f>IF($JG224&gt;=42,INDEX($GV:$GV,$JF224+42),"")</f>
      </c>
      <c r="IN224">
        <f>IF($JG224&gt;=43,INDEX($GV:$GV,$JF224+43),"")</f>
      </c>
      <c r="IO224">
        <f>IF($JG224&gt;=44,INDEX($GV:$GV,$JF224+44),"")</f>
      </c>
      <c r="IP224">
        <f>IF($JG224&gt;=45,INDEX($GV:$GV,$JF224+45),"")</f>
      </c>
      <c r="IQ224">
        <f>IF($JG224&gt;=46,INDEX($GV:$GV,$JF224+46),"")</f>
      </c>
      <c r="IR224">
        <f>IF($JG224&gt;=47,INDEX($GV:$GV,$JF224+47),"")</f>
      </c>
      <c r="IS224">
        <f>IF($JG224&gt;=48,INDEX($GV:$GV,$JF224+48),"")</f>
      </c>
      <c r="IT224">
        <f>IF($JG224&gt;=49,INDEX($GV:$GV,$JF224+49),"")</f>
      </c>
      <c r="IU224">
        <f>IF($JG224&gt;=50,INDEX($GV:$GV,$JF224+50),"")</f>
      </c>
      <c r="IV224">
        <f>IF($JG224&gt;=51,INDEX($GV:$GV,$JF224+51),"")</f>
      </c>
      <c r="IW224">
        <f>IF($JG224&gt;=52,INDEX($GV:$GV,$JF224+52),"")</f>
      </c>
      <c r="IX224">
        <f>IF($JG224&gt;=53,INDEX($GV:$GV,$JF224+53),"")</f>
      </c>
      <c r="IY224">
        <f>IF($JG224&gt;=54,INDEX($GV:$GV,$JF224+54),"")</f>
      </c>
      <c r="IZ224">
        <f>IF($JG224&gt;=55,INDEX($GV:$GV,$JF224+55),"")</f>
      </c>
      <c r="JA224">
        <f>IF($JG224&gt;=56,INDEX($GV:$GV,$JF224+56),"")</f>
      </c>
      <c r="JB224">
        <f>IF($JG224&gt;=57,INDEX($GV:$GV,$JF224+57),"")</f>
      </c>
      <c r="JC224">
        <f>IF($JG224&gt;=58,INDEX($GV:$GV,$JF224+58),"")</f>
      </c>
      <c r="JD224">
        <f>IF($JG224&gt;=59,INDEX($GV:$GV,$JF224+59),"")</f>
      </c>
      <c r="JE224">
        <f>IF($JG224&gt;=60,INDEX($GV:$GV,$JF224+60),"")</f>
      </c>
      <c r="JF224">
        <f>IFERROR(MATCH($GU224,$GV$2:$GV$322,0)+1,0)</f>
      </c>
      <c r="JG224">
        <f>IFERROR(INDEX($GW$2:$GW$322,MATCH($GU224,$GV$2:$GV$322,0)),0)</f>
      </c>
      <c r="JH224" t="s">
        <v>44</v>
      </c>
      <c r="JI224" t="s">
        <v>44</v>
      </c>
    </row>
    <row r="225" spans="1:269" x14ac:dyDescent="0.25">
      <c r="R225">
        <f>IF(OR($U225="",$Q225=""),"",IFERROR($U225/$Q225,0))</f>
      </c>
      <c r="S225">
        <f>IF($U225="","",
SUM($T225,$V225,$AA225,$W225,$Y225)*
(1-IF($AB225="",0,VALUE($AB225)/100)))</f>
      </c>
      <c r="T225">
        <f>IF($U225="","",$U225)</f>
      </c>
      <c r="V225">
        <f>IF($U225="","",
IF($O225="","",
IF(ISNUMBER(SEARCH("exempt",LOWER($O225))),0,
$U225*(VALUE(SUBSTITUTE($O225,"%",""))/100))))</f>
      </c>
      <c r="AC225">
        <f>IFERROR(IF(FIND(" - ",$K225)&gt;0,MID($K225,FIND(" - ",$K225)+3,LEN($K225)),""),"")</f>
      </c>
      <c r="AL225" t="s">
        <v>969</v>
      </c>
      <c r="AT225">
        <f>IFERROR(LEFT($K225,FIND(" - ",$K225)-1),$K225)</f>
      </c>
      <c r="AW225">
        <f>IF($CL225&gt;=1,INDEX($AU:$AU,$CK225+1),"")</f>
      </c>
      <c r="AX225">
        <f>IF($CL225&gt;=2,INDEX($AU:$AU,$CK225+2),"")</f>
      </c>
      <c r="AY225">
        <f>IF($CL225&gt;=3,INDEX($AU:$AU,$CK225+3),"")</f>
      </c>
      <c r="AZ225">
        <f>IF($CL225&gt;=4,INDEX($AU:$AU,$CK225+4),"")</f>
      </c>
      <c r="BA225">
        <f>IF($CL225&gt;=5,INDEX($AU:$AU,$CK225+5),"")</f>
      </c>
      <c r="BB225">
        <f>IF($CL225&gt;=6,INDEX($AU:$AU,$CK225+6),"")</f>
      </c>
      <c r="BC225">
        <f>IF($CL225&gt;=7,INDEX($AU:$AU,$CK225+7),"")</f>
      </c>
      <c r="BD225">
        <f>IF($CL225&gt;=8,INDEX($AU:$AU,$CK225+8),"")</f>
      </c>
      <c r="BE225">
        <f>IF($CL225&gt;=9,INDEX($AU:$AU,$CK225+9),"")</f>
      </c>
      <c r="BF225">
        <f>IF($CL225&gt;=10,INDEX($AU:$AU,$CK225+10),"")</f>
      </c>
      <c r="BG225">
        <f>IF($CL225&gt;=11,INDEX($AU:$AU,$CK225+11),"")</f>
      </c>
      <c r="BH225">
        <f>IF($CL225&gt;=12,INDEX($AU:$AU,$CK225+12),"")</f>
      </c>
      <c r="BI225">
        <f>IF($CL225&gt;=13,INDEX($AU:$AU,$CK225+13),"")</f>
      </c>
      <c r="BJ225">
        <f>IF($CL225&gt;=14,INDEX($AU:$AU,$CK225+14),"")</f>
      </c>
      <c r="BK225">
        <f>IF($CL225&gt;=15,INDEX($AU:$AU,$CK225+15),"")</f>
      </c>
      <c r="BL225">
        <f>IF($CL225&gt;=16,INDEX($AU:$AU,$CK225+16),"")</f>
      </c>
      <c r="BM225">
        <f>IF($CL225&gt;=17,INDEX($AU:$AU,$CK225+17),"")</f>
      </c>
      <c r="BN225">
        <f>IF($CL225&gt;=18,INDEX($AU:$AU,$CK225+18),"")</f>
      </c>
      <c r="BO225">
        <f>IF($CL225&gt;=19,INDEX($AU:$AU,$CK225+19),"")</f>
      </c>
      <c r="BP225">
        <f>IF($CL225&gt;=20,INDEX($AU:$AU,$CK225+20),"")</f>
      </c>
      <c r="BQ225">
        <f>IF($CL225&gt;=21,INDEX($AU:$AU,$CK225+21),"")</f>
      </c>
      <c r="BR225">
        <f>IF($CL225&gt;=22,INDEX($AU:$AU,$CK225+22),"")</f>
      </c>
      <c r="BS225">
        <f>IF($CL225&gt;=23,INDEX($AU:$AU,$CK225+23),"")</f>
      </c>
      <c r="BT225">
        <f>IF($CL225&gt;=24,INDEX($AU:$AU,$CK225+24),"")</f>
      </c>
      <c r="BU225">
        <f>IF($CL225&gt;=25,INDEX($AU:$AU,$CK225+25),"")</f>
      </c>
      <c r="BV225">
        <f>IF($CL225&gt;=26,INDEX($AU:$AU,$CK225+26),"")</f>
      </c>
      <c r="BW225">
        <f>IF($CL225&gt;=27,INDEX($AU:$AU,$CK225+27),"")</f>
      </c>
      <c r="BX225">
        <f>IF($CL225&gt;=28,INDEX($AU:$AU,$CK225+28),"")</f>
      </c>
      <c r="BY225">
        <f>IF($CL225&gt;=29,INDEX($AU:$AU,$CK225+29),"")</f>
      </c>
      <c r="BZ225">
        <f>IF($CL225&gt;=30,INDEX($AU:$AU,$CK225+30),"")</f>
      </c>
      <c r="CA225">
        <f>IF($CL225&gt;=31,INDEX($AU:$AU,$CK225+31),"")</f>
      </c>
      <c r="CB225">
        <f>IF($CL225&gt;=32,INDEX($AU:$AU,$CK225+32),"")</f>
      </c>
      <c r="CC225">
        <f>IF($CL225&gt;=33,INDEX($AU:$AU,$CK225+33),"")</f>
      </c>
      <c r="CD225">
        <f>IF($CL225&gt;=34,INDEX($AU:$AU,$CK225+34),"")</f>
      </c>
      <c r="CE225">
        <f>IF($CL225&gt;=35,INDEX($AU:$AU,$CK225+35),"")</f>
      </c>
      <c r="CF225">
        <f>IF($CL225&gt;=36,INDEX($AU:$AU,$CK225+36),"")</f>
      </c>
      <c r="CG225">
        <f>IF($CL225&gt;=37,INDEX($AU:$AU,$CK225+37),"")</f>
      </c>
      <c r="CH225">
        <f>IF($CL225&gt;=38,INDEX($AU:$AU,$CK225+38),"")</f>
      </c>
      <c r="CI225">
        <f>IF($CL225&gt;=39,INDEX($AU:$AU,$CK225+39),"")</f>
      </c>
      <c r="CJ225">
        <f>IF($CL225&gt;=40,INDEX($AU:$AU,$CK225+40),"")</f>
      </c>
      <c r="CK225">
        <f>IFERROR(MATCH($AT225,$AU$2:$AU$133,0)+1,0)</f>
      </c>
      <c r="CL225">
        <f>IFERROR(INDEX($AV$2:$AV$133,MATCH($AT225,$AU$2:$AU$133,0)),0)</f>
      </c>
      <c r="CM225">
        <f>IFERROR(LEFT($L225,FIND(" - ",$L225)-1),$L225)</f>
      </c>
      <c r="CN225" t="s">
        <v>71</v>
      </c>
      <c r="CP225">
        <f>IF($DK225&gt;=1,INDEX($CN:$CN,$DJ225+1),"")</f>
      </c>
      <c r="CQ225">
        <f>IF($DK225&gt;=2,INDEX($CN:$CN,$DJ225+2),"")</f>
      </c>
      <c r="CR225">
        <f>IF($DK225&gt;=3,INDEX($CN:$CN,$DJ225+3),"")</f>
      </c>
      <c r="CS225">
        <f>IF($DK225&gt;=4,INDEX($CN:$CN,$DJ225+4),"")</f>
      </c>
      <c r="CT225">
        <f>IF($DK225&gt;=5,INDEX($CN:$CN,$DJ225+5),"")</f>
      </c>
      <c r="CU225">
        <f>IF($DK225&gt;=6,INDEX($CN:$CN,$DJ225+6),"")</f>
      </c>
      <c r="CV225">
        <f>IF($DK225&gt;=7,INDEX($CN:$CN,$DJ225+7),"")</f>
      </c>
      <c r="CW225">
        <f>IF($DK225&gt;=8,INDEX($CN:$CN,$DJ225+8),"")</f>
      </c>
      <c r="CX225">
        <f>IF($DK225&gt;=9,INDEX($CN:$CN,$DJ225+9),"")</f>
      </c>
      <c r="CY225">
        <f>IF($DK225&gt;=10,INDEX($CN:$CN,$DJ225+10),"")</f>
      </c>
      <c r="CZ225">
        <f>IF($DK225&gt;=11,INDEX($CN:$CN,$DJ225+11),"")</f>
      </c>
      <c r="DA225">
        <f>IF($DK225&gt;=12,INDEX($CN:$CN,$DJ225+12),"")</f>
      </c>
      <c r="DB225">
        <f>IF($DK225&gt;=13,INDEX($CN:$CN,$DJ225+13),"")</f>
      </c>
      <c r="DC225">
        <f>IF($DK225&gt;=14,INDEX($CN:$CN,$DJ225+14),"")</f>
      </c>
      <c r="DD225">
        <f>IF($DK225&gt;=15,INDEX($CN:$CN,$DJ225+15),"")</f>
      </c>
      <c r="DE225">
        <f>IF($DK225&gt;=16,INDEX($CN:$CN,$DJ225+16),"")</f>
      </c>
      <c r="DF225">
        <f>IF($DK225&gt;=17,INDEX($CN:$CN,$DJ225+17),"")</f>
      </c>
      <c r="DG225">
        <f>IF($DK225&gt;=18,INDEX($CN:$CN,$DJ225+18),"")</f>
      </c>
      <c r="DH225">
        <f>IF($DK225&gt;=19,INDEX($CN:$CN,$DJ225+19),"")</f>
      </c>
      <c r="DI225">
        <f>IF($DK225&gt;=20,INDEX($CN:$CN,$DJ225+20),"")</f>
      </c>
      <c r="DJ225">
        <f>IFERROR(MATCH($CM225,$CN$2:$CN$1089,0)+1,0)</f>
      </c>
      <c r="DK225">
        <f>IFERROR(INDEX($CO$2:$CO$1089,MATCH($CM225,$CN$2:$CN$1089,0)),0)</f>
      </c>
      <c r="DL225">
        <f>IFERROR(INDEX($AS:$AS,MATCH($O225,$AR:$AR,0))&amp;"","")</f>
      </c>
      <c r="DP225">
        <f>IF($GS225&gt;=1,INDEX($DM:$DM,$GR225+1),"")</f>
      </c>
      <c r="DQ225">
        <f>IF($GS225&gt;=2,INDEX($DM:$DM,$GR225+2),"")</f>
      </c>
      <c r="DR225">
        <f>IF($GS225&gt;=3,INDEX($DM:$DM,$GR225+3),"")</f>
      </c>
      <c r="DS225">
        <f>IF($GS225&gt;=4,INDEX($DM:$DM,$GR225+4),"")</f>
      </c>
      <c r="DT225">
        <f>IF($GS225&gt;=5,INDEX($DM:$DM,$GR225+5),"")</f>
      </c>
      <c r="DU225">
        <f>IF($GS225&gt;=6,INDEX($DM:$DM,$GR225+6),"")</f>
      </c>
      <c r="DV225">
        <f>IF($GS225&gt;=7,INDEX($DM:$DM,$GR225+7),"")</f>
      </c>
      <c r="DW225">
        <f>IF($GS225&gt;=8,INDEX($DM:$DM,$GR225+8),"")</f>
      </c>
      <c r="DX225">
        <f>IF($GS225&gt;=9,INDEX($DM:$DM,$GR225+9),"")</f>
      </c>
      <c r="DY225">
        <f>IF($GS225&gt;=10,INDEX($DM:$DM,$GR225+10),"")</f>
      </c>
      <c r="DZ225">
        <f>IF($GS225&gt;=11,INDEX($DM:$DM,$GR225+11),"")</f>
      </c>
      <c r="EA225">
        <f>IF($GS225&gt;=12,INDEX($DM:$DM,$GR225+12),"")</f>
      </c>
      <c r="EB225">
        <f>IF($GS225&gt;=13,INDEX($DM:$DM,$GR225+13),"")</f>
      </c>
      <c r="EC225">
        <f>IF($GS225&gt;=14,INDEX($DM:$DM,$GR225+14),"")</f>
      </c>
      <c r="ED225">
        <f>IF($GS225&gt;=15,INDEX($DM:$DM,$GR225+15),"")</f>
      </c>
      <c r="EE225">
        <f>IF($GS225&gt;=16,INDEX($DM:$DM,$GR225+16),"")</f>
      </c>
      <c r="EF225">
        <f>IF($GS225&gt;=17,INDEX($DM:$DM,$GR225+17),"")</f>
      </c>
      <c r="EG225">
        <f>IF($GS225&gt;=18,INDEX($DM:$DM,$GR225+18),"")</f>
      </c>
      <c r="EH225">
        <f>IF($GS225&gt;=19,INDEX($DM:$DM,$GR225+19),"")</f>
      </c>
      <c r="EI225">
        <f>IF($GS225&gt;=20,INDEX($DM:$DM,$GR225+20),"")</f>
      </c>
      <c r="EJ225">
        <f>IF($GS225&gt;=21,INDEX($DM:$DM,$GR225+21),"")</f>
      </c>
      <c r="EK225">
        <f>IF($GS225&gt;=22,INDEX($DM:$DM,$GR225+22),"")</f>
      </c>
      <c r="EL225">
        <f>IF($GS225&gt;=23,INDEX($DM:$DM,$GR225+23),"")</f>
      </c>
      <c r="EM225">
        <f>IF($GS225&gt;=24,INDEX($DM:$DM,$GR225+24),"")</f>
      </c>
      <c r="EN225">
        <f>IF($GS225&gt;=25,INDEX($DM:$DM,$GR225+25),"")</f>
      </c>
      <c r="EO225">
        <f>IF($GS225&gt;=26,INDEX($DM:$DM,$GR225+26),"")</f>
      </c>
      <c r="EP225">
        <f>IF($GS225&gt;=27,INDEX($DM:$DM,$GR225+27),"")</f>
      </c>
      <c r="EQ225">
        <f>IF($GS225&gt;=28,INDEX($DM:$DM,$GR225+28),"")</f>
      </c>
      <c r="ER225">
        <f>IF($GS225&gt;=29,INDEX($DM:$DM,$GR225+29),"")</f>
      </c>
      <c r="ES225">
        <f>IF($GS225&gt;=30,INDEX($DM:$DM,$GR225+30),"")</f>
      </c>
      <c r="ET225">
        <f>IF($GS225&gt;=31,INDEX($DM:$DM,$GR225+31),"")</f>
      </c>
      <c r="EU225">
        <f>IF($GS225&gt;=32,INDEX($DM:$DM,$GR225+32),"")</f>
      </c>
      <c r="EV225">
        <f>IF($GS225&gt;=33,INDEX($DM:$DM,$GR225+33),"")</f>
      </c>
      <c r="EW225">
        <f>IF($GS225&gt;=34,INDEX($DM:$DM,$GR225+34),"")</f>
      </c>
      <c r="EX225">
        <f>IF($GS225&gt;=35,INDEX($DM:$DM,$GR225+35),"")</f>
      </c>
      <c r="EY225">
        <f>IF($GS225&gt;=36,INDEX($DM:$DM,$GR225+36),"")</f>
      </c>
      <c r="EZ225">
        <f>IF($GS225&gt;=37,INDEX($DM:$DM,$GR225+37),"")</f>
      </c>
      <c r="FA225">
        <f>IF($GS225&gt;=38,INDEX($DM:$DM,$GR225+38),"")</f>
      </c>
      <c r="FB225">
        <f>IF($GS225&gt;=39,INDEX($DM:$DM,$GR225+39),"")</f>
      </c>
      <c r="FC225">
        <f>IF($GS225&gt;=40,INDEX($DM:$DM,$GR225+40),"")</f>
      </c>
      <c r="FD225">
        <f>IF($GS225&gt;=1,INDEX($DN:$DN,$GR225+1),"")</f>
      </c>
      <c r="FE225">
        <f>IF($GS225&gt;=2,INDEX($DN:$DN,$GR225+2),"")</f>
      </c>
      <c r="FF225">
        <f>IF($GS225&gt;=3,INDEX($DN:$DN,$GR225+3),"")</f>
      </c>
      <c r="FG225">
        <f>IF($GS225&gt;=4,INDEX($DN:$DN,$GR225+4),"")</f>
      </c>
      <c r="FH225">
        <f>IF($GS225&gt;=5,INDEX($DN:$DN,$GR225+5),"")</f>
      </c>
      <c r="FI225">
        <f>IF($GS225&gt;=6,INDEX($DN:$DN,$GR225+6),"")</f>
      </c>
      <c r="FJ225">
        <f>IF($GS225&gt;=7,INDEX($DN:$DN,$GR225+7),"")</f>
      </c>
      <c r="FK225">
        <f>IF($GS225&gt;=8,INDEX($DN:$DN,$GR225+8),"")</f>
      </c>
      <c r="FL225">
        <f>IF($GS225&gt;=9,INDEX($DN:$DN,$GR225+9),"")</f>
      </c>
      <c r="FM225">
        <f>IF($GS225&gt;=10,INDEX($DN:$DN,$GR225+10),"")</f>
      </c>
      <c r="FN225">
        <f>IF($GS225&gt;=11,INDEX($DN:$DN,$GR225+11),"")</f>
      </c>
      <c r="FO225">
        <f>IF($GS225&gt;=12,INDEX($DN:$DN,$GR225+12),"")</f>
      </c>
      <c r="FP225">
        <f>IF($GS225&gt;=13,INDEX($DN:$DN,$GR225+13),"")</f>
      </c>
      <c r="FQ225">
        <f>IF($GS225&gt;=14,INDEX($DN:$DN,$GR225+14),"")</f>
      </c>
      <c r="FR225">
        <f>IF($GS225&gt;=15,INDEX($DN:$DN,$GR225+15),"")</f>
      </c>
      <c r="FS225">
        <f>IF($GS225&gt;=16,INDEX($DN:$DN,$GR225+16),"")</f>
      </c>
      <c r="FT225">
        <f>IF($GS225&gt;=17,INDEX($DN:$DN,$GR225+17),"")</f>
      </c>
      <c r="FU225">
        <f>IF($GS225&gt;=18,INDEX($DN:$DN,$GR225+18),"")</f>
      </c>
      <c r="FV225">
        <f>IF($GS225&gt;=19,INDEX($DN:$DN,$GR225+19),"")</f>
      </c>
      <c r="FW225">
        <f>IF($GS225&gt;=20,INDEX($DN:$DN,$GR225+20),"")</f>
      </c>
      <c r="FX225">
        <f>IF($GS225&gt;=21,INDEX($DN:$DN,$GR225+21),"")</f>
      </c>
      <c r="FY225">
        <f>IF($GS225&gt;=22,INDEX($DN:$DN,$GR225+22),"")</f>
      </c>
      <c r="FZ225">
        <f>IF($GS225&gt;=23,INDEX($DN:$DN,$GR225+23),"")</f>
      </c>
      <c r="GA225">
        <f>IF($GS225&gt;=24,INDEX($DN:$DN,$GR225+24),"")</f>
      </c>
      <c r="GB225">
        <f>IF($GS225&gt;=25,INDEX($DN:$DN,$GR225+25),"")</f>
      </c>
      <c r="GC225">
        <f>IF($GS225&gt;=26,INDEX($DN:$DN,$GR225+26),"")</f>
      </c>
      <c r="GD225">
        <f>IF($GS225&gt;=27,INDEX($DN:$DN,$GR225+27),"")</f>
      </c>
      <c r="GE225">
        <f>IF($GS225&gt;=28,INDEX($DN:$DN,$GR225+28),"")</f>
      </c>
      <c r="GF225">
        <f>IF($GS225&gt;=29,INDEX($DN:$DN,$GR225+29),"")</f>
      </c>
      <c r="GG225">
        <f>IF($GS225&gt;=30,INDEX($DN:$DN,$GR225+30),"")</f>
      </c>
      <c r="GH225">
        <f>IF($GS225&gt;=31,INDEX($DN:$DN,$GR225+31),"")</f>
      </c>
      <c r="GI225">
        <f>IF($GS225&gt;=32,INDEX($DN:$DN,$GR225+32),"")</f>
      </c>
      <c r="GJ225">
        <f>IF($GS225&gt;=33,INDEX($DN:$DN,$GR225+33),"")</f>
      </c>
      <c r="GK225">
        <f>IF($GS225&gt;=34,INDEX($DN:$DN,$GR225+34),"")</f>
      </c>
      <c r="GL225">
        <f>IF($GS225&gt;=35,INDEX($DN:$DN,$GR225+35),"")</f>
      </c>
      <c r="GM225">
        <f>IF($GS225&gt;=36,INDEX($DN:$DN,$GR225+36),"")</f>
      </c>
      <c r="GN225">
        <f>IF($GS225&gt;=37,INDEX($DN:$DN,$GR225+37),"")</f>
      </c>
      <c r="GO225">
        <f>IF($GS225&gt;=38,INDEX($DN:$DN,$GR225+38),"")</f>
      </c>
      <c r="GP225">
        <f>IF($GS225&gt;=39,INDEX($DN:$DN,$GR225+39),"")</f>
      </c>
      <c r="GQ225">
        <f>IF($GS225&gt;=40,INDEX($DN:$DN,$GR225+40),"")</f>
      </c>
      <c r="GR225">
        <f>IFERROR(MATCH($DL225,$DM$2:$DM$148,0)+1,0)</f>
      </c>
      <c r="GS225">
        <f>IFERROR(INDEX($DO$2:$DO$148,MATCH($DL225,$DM$2:$DM$148,0)),0)</f>
      </c>
      <c r="GT225">
        <f>IFERROR(MATCH($Z225,$DP$225:$FC$225,0),0)</f>
      </c>
      <c r="GU225">
        <f>IF($GT225&gt;0,INDEX($FD$225:$GQ$225,$GT225),"")</f>
      </c>
      <c r="GV225" t="s">
        <v>497</v>
      </c>
      <c r="GX225">
        <f>IF($JG225&gt;=1,INDEX($GV:$GV,$JF225+1),"")</f>
      </c>
      <c r="GY225">
        <f>IF($JG225&gt;=2,INDEX($GV:$GV,$JF225+2),"")</f>
      </c>
      <c r="GZ225">
        <f>IF($JG225&gt;=3,INDEX($GV:$GV,$JF225+3),"")</f>
      </c>
      <c r="HA225">
        <f>IF($JG225&gt;=4,INDEX($GV:$GV,$JF225+4),"")</f>
      </c>
      <c r="HB225">
        <f>IF($JG225&gt;=5,INDEX($GV:$GV,$JF225+5),"")</f>
      </c>
      <c r="HC225">
        <f>IF($JG225&gt;=6,INDEX($GV:$GV,$JF225+6),"")</f>
      </c>
      <c r="HD225">
        <f>IF($JG225&gt;=7,INDEX($GV:$GV,$JF225+7),"")</f>
      </c>
      <c r="HE225">
        <f>IF($JG225&gt;=8,INDEX($GV:$GV,$JF225+8),"")</f>
      </c>
      <c r="HF225">
        <f>IF($JG225&gt;=9,INDEX($GV:$GV,$JF225+9),"")</f>
      </c>
      <c r="HG225">
        <f>IF($JG225&gt;=10,INDEX($GV:$GV,$JF225+10),"")</f>
      </c>
      <c r="HH225">
        <f>IF($JG225&gt;=11,INDEX($GV:$GV,$JF225+11),"")</f>
      </c>
      <c r="HI225">
        <f>IF($JG225&gt;=12,INDEX($GV:$GV,$JF225+12),"")</f>
      </c>
      <c r="HJ225">
        <f>IF($JG225&gt;=13,INDEX($GV:$GV,$JF225+13),"")</f>
      </c>
      <c r="HK225">
        <f>IF($JG225&gt;=14,INDEX($GV:$GV,$JF225+14),"")</f>
      </c>
      <c r="HL225">
        <f>IF($JG225&gt;=15,INDEX($GV:$GV,$JF225+15),"")</f>
      </c>
      <c r="HM225">
        <f>IF($JG225&gt;=16,INDEX($GV:$GV,$JF225+16),"")</f>
      </c>
      <c r="HN225">
        <f>IF($JG225&gt;=17,INDEX($GV:$GV,$JF225+17),"")</f>
      </c>
      <c r="HO225">
        <f>IF($JG225&gt;=18,INDEX($GV:$GV,$JF225+18),"")</f>
      </c>
      <c r="HP225">
        <f>IF($JG225&gt;=19,INDEX($GV:$GV,$JF225+19),"")</f>
      </c>
      <c r="HQ225">
        <f>IF($JG225&gt;=20,INDEX($GV:$GV,$JF225+20),"")</f>
      </c>
      <c r="HR225">
        <f>IF($JG225&gt;=21,INDEX($GV:$GV,$JF225+21),"")</f>
      </c>
      <c r="HS225">
        <f>IF($JG225&gt;=22,INDEX($GV:$GV,$JF225+22),"")</f>
      </c>
      <c r="HT225">
        <f>IF($JG225&gt;=23,INDEX($GV:$GV,$JF225+23),"")</f>
      </c>
      <c r="HU225">
        <f>IF($JG225&gt;=24,INDEX($GV:$GV,$JF225+24),"")</f>
      </c>
      <c r="HV225">
        <f>IF($JG225&gt;=25,INDEX($GV:$GV,$JF225+25),"")</f>
      </c>
      <c r="HW225">
        <f>IF($JG225&gt;=26,INDEX($GV:$GV,$JF225+26),"")</f>
      </c>
      <c r="HX225">
        <f>IF($JG225&gt;=27,INDEX($GV:$GV,$JF225+27),"")</f>
      </c>
      <c r="HY225">
        <f>IF($JG225&gt;=28,INDEX($GV:$GV,$JF225+28),"")</f>
      </c>
      <c r="HZ225">
        <f>IF($JG225&gt;=29,INDEX($GV:$GV,$JF225+29),"")</f>
      </c>
      <c r="IA225">
        <f>IF($JG225&gt;=30,INDEX($GV:$GV,$JF225+30),"")</f>
      </c>
      <c r="IB225">
        <f>IF($JG225&gt;=31,INDEX($GV:$GV,$JF225+31),"")</f>
      </c>
      <c r="IC225">
        <f>IF($JG225&gt;=32,INDEX($GV:$GV,$JF225+32),"")</f>
      </c>
      <c r="ID225">
        <f>IF($JG225&gt;=33,INDEX($GV:$GV,$JF225+33),"")</f>
      </c>
      <c r="IE225">
        <f>IF($JG225&gt;=34,INDEX($GV:$GV,$JF225+34),"")</f>
      </c>
      <c r="IF225">
        <f>IF($JG225&gt;=35,INDEX($GV:$GV,$JF225+35),"")</f>
      </c>
      <c r="IG225">
        <f>IF($JG225&gt;=36,INDEX($GV:$GV,$JF225+36),"")</f>
      </c>
      <c r="IH225">
        <f>IF($JG225&gt;=37,INDEX($GV:$GV,$JF225+37),"")</f>
      </c>
      <c r="II225">
        <f>IF($JG225&gt;=38,INDEX($GV:$GV,$JF225+38),"")</f>
      </c>
      <c r="IJ225">
        <f>IF($JG225&gt;=39,INDEX($GV:$GV,$JF225+39),"")</f>
      </c>
      <c r="IK225">
        <f>IF($JG225&gt;=40,INDEX($GV:$GV,$JF225+40),"")</f>
      </c>
      <c r="IL225">
        <f>IF($JG225&gt;=41,INDEX($GV:$GV,$JF225+41),"")</f>
      </c>
      <c r="IM225">
        <f>IF($JG225&gt;=42,INDEX($GV:$GV,$JF225+42),"")</f>
      </c>
      <c r="IN225">
        <f>IF($JG225&gt;=43,INDEX($GV:$GV,$JF225+43),"")</f>
      </c>
      <c r="IO225">
        <f>IF($JG225&gt;=44,INDEX($GV:$GV,$JF225+44),"")</f>
      </c>
      <c r="IP225">
        <f>IF($JG225&gt;=45,INDEX($GV:$GV,$JF225+45),"")</f>
      </c>
      <c r="IQ225">
        <f>IF($JG225&gt;=46,INDEX($GV:$GV,$JF225+46),"")</f>
      </c>
      <c r="IR225">
        <f>IF($JG225&gt;=47,INDEX($GV:$GV,$JF225+47),"")</f>
      </c>
      <c r="IS225">
        <f>IF($JG225&gt;=48,INDEX($GV:$GV,$JF225+48),"")</f>
      </c>
      <c r="IT225">
        <f>IF($JG225&gt;=49,INDEX($GV:$GV,$JF225+49),"")</f>
      </c>
      <c r="IU225">
        <f>IF($JG225&gt;=50,INDEX($GV:$GV,$JF225+50),"")</f>
      </c>
      <c r="IV225">
        <f>IF($JG225&gt;=51,INDEX($GV:$GV,$JF225+51),"")</f>
      </c>
      <c r="IW225">
        <f>IF($JG225&gt;=52,INDEX($GV:$GV,$JF225+52),"")</f>
      </c>
      <c r="IX225">
        <f>IF($JG225&gt;=53,INDEX($GV:$GV,$JF225+53),"")</f>
      </c>
      <c r="IY225">
        <f>IF($JG225&gt;=54,INDEX($GV:$GV,$JF225+54),"")</f>
      </c>
      <c r="IZ225">
        <f>IF($JG225&gt;=55,INDEX($GV:$GV,$JF225+55),"")</f>
      </c>
      <c r="JA225">
        <f>IF($JG225&gt;=56,INDEX($GV:$GV,$JF225+56),"")</f>
      </c>
      <c r="JB225">
        <f>IF($JG225&gt;=57,INDEX($GV:$GV,$JF225+57),"")</f>
      </c>
      <c r="JC225">
        <f>IF($JG225&gt;=58,INDEX($GV:$GV,$JF225+58),"")</f>
      </c>
      <c r="JD225">
        <f>IF($JG225&gt;=59,INDEX($GV:$GV,$JF225+59),"")</f>
      </c>
      <c r="JE225">
        <f>IF($JG225&gt;=60,INDEX($GV:$GV,$JF225+60),"")</f>
      </c>
      <c r="JF225">
        <f>IFERROR(MATCH($GU225,$GV$2:$GV$322,0)+1,0)</f>
      </c>
      <c r="JG225">
        <f>IFERROR(INDEX($GW$2:$GW$322,MATCH($GU225,$GV$2:$GV$322,0)),0)</f>
      </c>
      <c r="JH225" t="s">
        <v>44</v>
      </c>
      <c r="JI225" t="s">
        <v>44</v>
      </c>
    </row>
    <row r="226" spans="1:269" x14ac:dyDescent="0.25">
      <c r="R226">
        <f>IF(OR($U226="",$Q226=""),"",IFERROR($U226/$Q226,0))</f>
      </c>
      <c r="S226">
        <f>IF($U226="","",
SUM($T226,$V226,$AA226,$W226,$Y226)*
(1-IF($AB226="",0,VALUE($AB226)/100)))</f>
      </c>
      <c r="T226">
        <f>IF($U226="","",$U226)</f>
      </c>
      <c r="V226">
        <f>IF($U226="","",
IF($O226="","",
IF(ISNUMBER(SEARCH("exempt",LOWER($O226))),0,
$U226*(VALUE(SUBSTITUTE($O226,"%",""))/100))))</f>
      </c>
      <c r="AC226">
        <f>IFERROR(IF(FIND(" - ",$K226)&gt;0,MID($K226,FIND(" - ",$K226)+3,LEN($K226)),""),"")</f>
      </c>
      <c r="AL226" t="s">
        <v>970</v>
      </c>
      <c r="AT226">
        <f>IFERROR(LEFT($K226,FIND(" - ",$K226)-1),$K226)</f>
      </c>
      <c r="AW226">
        <f>IF($CL226&gt;=1,INDEX($AU:$AU,$CK226+1),"")</f>
      </c>
      <c r="AX226">
        <f>IF($CL226&gt;=2,INDEX($AU:$AU,$CK226+2),"")</f>
      </c>
      <c r="AY226">
        <f>IF($CL226&gt;=3,INDEX($AU:$AU,$CK226+3),"")</f>
      </c>
      <c r="AZ226">
        <f>IF($CL226&gt;=4,INDEX($AU:$AU,$CK226+4),"")</f>
      </c>
      <c r="BA226">
        <f>IF($CL226&gt;=5,INDEX($AU:$AU,$CK226+5),"")</f>
      </c>
      <c r="BB226">
        <f>IF($CL226&gt;=6,INDEX($AU:$AU,$CK226+6),"")</f>
      </c>
      <c r="BC226">
        <f>IF($CL226&gt;=7,INDEX($AU:$AU,$CK226+7),"")</f>
      </c>
      <c r="BD226">
        <f>IF($CL226&gt;=8,INDEX($AU:$AU,$CK226+8),"")</f>
      </c>
      <c r="BE226">
        <f>IF($CL226&gt;=9,INDEX($AU:$AU,$CK226+9),"")</f>
      </c>
      <c r="BF226">
        <f>IF($CL226&gt;=10,INDEX($AU:$AU,$CK226+10),"")</f>
      </c>
      <c r="BG226">
        <f>IF($CL226&gt;=11,INDEX($AU:$AU,$CK226+11),"")</f>
      </c>
      <c r="BH226">
        <f>IF($CL226&gt;=12,INDEX($AU:$AU,$CK226+12),"")</f>
      </c>
      <c r="BI226">
        <f>IF($CL226&gt;=13,INDEX($AU:$AU,$CK226+13),"")</f>
      </c>
      <c r="BJ226">
        <f>IF($CL226&gt;=14,INDEX($AU:$AU,$CK226+14),"")</f>
      </c>
      <c r="BK226">
        <f>IF($CL226&gt;=15,INDEX($AU:$AU,$CK226+15),"")</f>
      </c>
      <c r="BL226">
        <f>IF($CL226&gt;=16,INDEX($AU:$AU,$CK226+16),"")</f>
      </c>
      <c r="BM226">
        <f>IF($CL226&gt;=17,INDEX($AU:$AU,$CK226+17),"")</f>
      </c>
      <c r="BN226">
        <f>IF($CL226&gt;=18,INDEX($AU:$AU,$CK226+18),"")</f>
      </c>
      <c r="BO226">
        <f>IF($CL226&gt;=19,INDEX($AU:$AU,$CK226+19),"")</f>
      </c>
      <c r="BP226">
        <f>IF($CL226&gt;=20,INDEX($AU:$AU,$CK226+20),"")</f>
      </c>
      <c r="BQ226">
        <f>IF($CL226&gt;=21,INDEX($AU:$AU,$CK226+21),"")</f>
      </c>
      <c r="BR226">
        <f>IF($CL226&gt;=22,INDEX($AU:$AU,$CK226+22),"")</f>
      </c>
      <c r="BS226">
        <f>IF($CL226&gt;=23,INDEX($AU:$AU,$CK226+23),"")</f>
      </c>
      <c r="BT226">
        <f>IF($CL226&gt;=24,INDEX($AU:$AU,$CK226+24),"")</f>
      </c>
      <c r="BU226">
        <f>IF($CL226&gt;=25,INDEX($AU:$AU,$CK226+25),"")</f>
      </c>
      <c r="BV226">
        <f>IF($CL226&gt;=26,INDEX($AU:$AU,$CK226+26),"")</f>
      </c>
      <c r="BW226">
        <f>IF($CL226&gt;=27,INDEX($AU:$AU,$CK226+27),"")</f>
      </c>
      <c r="BX226">
        <f>IF($CL226&gt;=28,INDEX($AU:$AU,$CK226+28),"")</f>
      </c>
      <c r="BY226">
        <f>IF($CL226&gt;=29,INDEX($AU:$AU,$CK226+29),"")</f>
      </c>
      <c r="BZ226">
        <f>IF($CL226&gt;=30,INDEX($AU:$AU,$CK226+30),"")</f>
      </c>
      <c r="CA226">
        <f>IF($CL226&gt;=31,INDEX($AU:$AU,$CK226+31),"")</f>
      </c>
      <c r="CB226">
        <f>IF($CL226&gt;=32,INDEX($AU:$AU,$CK226+32),"")</f>
      </c>
      <c r="CC226">
        <f>IF($CL226&gt;=33,INDEX($AU:$AU,$CK226+33),"")</f>
      </c>
      <c r="CD226">
        <f>IF($CL226&gt;=34,INDEX($AU:$AU,$CK226+34),"")</f>
      </c>
      <c r="CE226">
        <f>IF($CL226&gt;=35,INDEX($AU:$AU,$CK226+35),"")</f>
      </c>
      <c r="CF226">
        <f>IF($CL226&gt;=36,INDEX($AU:$AU,$CK226+36),"")</f>
      </c>
      <c r="CG226">
        <f>IF($CL226&gt;=37,INDEX($AU:$AU,$CK226+37),"")</f>
      </c>
      <c r="CH226">
        <f>IF($CL226&gt;=38,INDEX($AU:$AU,$CK226+38),"")</f>
      </c>
      <c r="CI226">
        <f>IF($CL226&gt;=39,INDEX($AU:$AU,$CK226+39),"")</f>
      </c>
      <c r="CJ226">
        <f>IF($CL226&gt;=40,INDEX($AU:$AU,$CK226+40),"")</f>
      </c>
      <c r="CK226">
        <f>IFERROR(MATCH($AT226,$AU$2:$AU$133,0)+1,0)</f>
      </c>
      <c r="CL226">
        <f>IFERROR(INDEX($AV$2:$AV$133,MATCH($AT226,$AU$2:$AU$133,0)),0)</f>
      </c>
      <c r="CM226">
        <f>IFERROR(LEFT($L226,FIND(" - ",$L226)-1),$L226)</f>
      </c>
      <c r="CN226" t="s">
        <v>971</v>
      </c>
      <c r="CO226">
        <v>1</v>
      </c>
      <c r="CP226">
        <f>IF($DK226&gt;=1,INDEX($CN:$CN,$DJ226+1),"")</f>
      </c>
      <c r="CQ226">
        <f>IF($DK226&gt;=2,INDEX($CN:$CN,$DJ226+2),"")</f>
      </c>
      <c r="CR226">
        <f>IF($DK226&gt;=3,INDEX($CN:$CN,$DJ226+3),"")</f>
      </c>
      <c r="CS226">
        <f>IF($DK226&gt;=4,INDEX($CN:$CN,$DJ226+4),"")</f>
      </c>
      <c r="CT226">
        <f>IF($DK226&gt;=5,INDEX($CN:$CN,$DJ226+5),"")</f>
      </c>
      <c r="CU226">
        <f>IF($DK226&gt;=6,INDEX($CN:$CN,$DJ226+6),"")</f>
      </c>
      <c r="CV226">
        <f>IF($DK226&gt;=7,INDEX($CN:$CN,$DJ226+7),"")</f>
      </c>
      <c r="CW226">
        <f>IF($DK226&gt;=8,INDEX($CN:$CN,$DJ226+8),"")</f>
      </c>
      <c r="CX226">
        <f>IF($DK226&gt;=9,INDEX($CN:$CN,$DJ226+9),"")</f>
      </c>
      <c r="CY226">
        <f>IF($DK226&gt;=10,INDEX($CN:$CN,$DJ226+10),"")</f>
      </c>
      <c r="CZ226">
        <f>IF($DK226&gt;=11,INDEX($CN:$CN,$DJ226+11),"")</f>
      </c>
      <c r="DA226">
        <f>IF($DK226&gt;=12,INDEX($CN:$CN,$DJ226+12),"")</f>
      </c>
      <c r="DB226">
        <f>IF($DK226&gt;=13,INDEX($CN:$CN,$DJ226+13),"")</f>
      </c>
      <c r="DC226">
        <f>IF($DK226&gt;=14,INDEX($CN:$CN,$DJ226+14),"")</f>
      </c>
      <c r="DD226">
        <f>IF($DK226&gt;=15,INDEX($CN:$CN,$DJ226+15),"")</f>
      </c>
      <c r="DE226">
        <f>IF($DK226&gt;=16,INDEX($CN:$CN,$DJ226+16),"")</f>
      </c>
      <c r="DF226">
        <f>IF($DK226&gt;=17,INDEX($CN:$CN,$DJ226+17),"")</f>
      </c>
      <c r="DG226">
        <f>IF($DK226&gt;=18,INDEX($CN:$CN,$DJ226+18),"")</f>
      </c>
      <c r="DH226">
        <f>IF($DK226&gt;=19,INDEX($CN:$CN,$DJ226+19),"")</f>
      </c>
      <c r="DI226">
        <f>IF($DK226&gt;=20,INDEX($CN:$CN,$DJ226+20),"")</f>
      </c>
      <c r="DJ226">
        <f>IFERROR(MATCH($CM226,$CN$2:$CN$1089,0)+1,0)</f>
      </c>
      <c r="DK226">
        <f>IFERROR(INDEX($CO$2:$CO$1089,MATCH($CM226,$CN$2:$CN$1089,0)),0)</f>
      </c>
      <c r="DL226">
        <f>IFERROR(INDEX($AS:$AS,MATCH($O226,$AR:$AR,0))&amp;"","")</f>
      </c>
      <c r="DP226">
        <f>IF($GS226&gt;=1,INDEX($DM:$DM,$GR226+1),"")</f>
      </c>
      <c r="DQ226">
        <f>IF($GS226&gt;=2,INDEX($DM:$DM,$GR226+2),"")</f>
      </c>
      <c r="DR226">
        <f>IF($GS226&gt;=3,INDEX($DM:$DM,$GR226+3),"")</f>
      </c>
      <c r="DS226">
        <f>IF($GS226&gt;=4,INDEX($DM:$DM,$GR226+4),"")</f>
      </c>
      <c r="DT226">
        <f>IF($GS226&gt;=5,INDEX($DM:$DM,$GR226+5),"")</f>
      </c>
      <c r="DU226">
        <f>IF($GS226&gt;=6,INDEX($DM:$DM,$GR226+6),"")</f>
      </c>
      <c r="DV226">
        <f>IF($GS226&gt;=7,INDEX($DM:$DM,$GR226+7),"")</f>
      </c>
      <c r="DW226">
        <f>IF($GS226&gt;=8,INDEX($DM:$DM,$GR226+8),"")</f>
      </c>
      <c r="DX226">
        <f>IF($GS226&gt;=9,INDEX($DM:$DM,$GR226+9),"")</f>
      </c>
      <c r="DY226">
        <f>IF($GS226&gt;=10,INDEX($DM:$DM,$GR226+10),"")</f>
      </c>
      <c r="DZ226">
        <f>IF($GS226&gt;=11,INDEX($DM:$DM,$GR226+11),"")</f>
      </c>
      <c r="EA226">
        <f>IF($GS226&gt;=12,INDEX($DM:$DM,$GR226+12),"")</f>
      </c>
      <c r="EB226">
        <f>IF($GS226&gt;=13,INDEX($DM:$DM,$GR226+13),"")</f>
      </c>
      <c r="EC226">
        <f>IF($GS226&gt;=14,INDEX($DM:$DM,$GR226+14),"")</f>
      </c>
      <c r="ED226">
        <f>IF($GS226&gt;=15,INDEX($DM:$DM,$GR226+15),"")</f>
      </c>
      <c r="EE226">
        <f>IF($GS226&gt;=16,INDEX($DM:$DM,$GR226+16),"")</f>
      </c>
      <c r="EF226">
        <f>IF($GS226&gt;=17,INDEX($DM:$DM,$GR226+17),"")</f>
      </c>
      <c r="EG226">
        <f>IF($GS226&gt;=18,INDEX($DM:$DM,$GR226+18),"")</f>
      </c>
      <c r="EH226">
        <f>IF($GS226&gt;=19,INDEX($DM:$DM,$GR226+19),"")</f>
      </c>
      <c r="EI226">
        <f>IF($GS226&gt;=20,INDEX($DM:$DM,$GR226+20),"")</f>
      </c>
      <c r="EJ226">
        <f>IF($GS226&gt;=21,INDEX($DM:$DM,$GR226+21),"")</f>
      </c>
      <c r="EK226">
        <f>IF($GS226&gt;=22,INDEX($DM:$DM,$GR226+22),"")</f>
      </c>
      <c r="EL226">
        <f>IF($GS226&gt;=23,INDEX($DM:$DM,$GR226+23),"")</f>
      </c>
      <c r="EM226">
        <f>IF($GS226&gt;=24,INDEX($DM:$DM,$GR226+24),"")</f>
      </c>
      <c r="EN226">
        <f>IF($GS226&gt;=25,INDEX($DM:$DM,$GR226+25),"")</f>
      </c>
      <c r="EO226">
        <f>IF($GS226&gt;=26,INDEX($DM:$DM,$GR226+26),"")</f>
      </c>
      <c r="EP226">
        <f>IF($GS226&gt;=27,INDEX($DM:$DM,$GR226+27),"")</f>
      </c>
      <c r="EQ226">
        <f>IF($GS226&gt;=28,INDEX($DM:$DM,$GR226+28),"")</f>
      </c>
      <c r="ER226">
        <f>IF($GS226&gt;=29,INDEX($DM:$DM,$GR226+29),"")</f>
      </c>
      <c r="ES226">
        <f>IF($GS226&gt;=30,INDEX($DM:$DM,$GR226+30),"")</f>
      </c>
      <c r="ET226">
        <f>IF($GS226&gt;=31,INDEX($DM:$DM,$GR226+31),"")</f>
      </c>
      <c r="EU226">
        <f>IF($GS226&gt;=32,INDEX($DM:$DM,$GR226+32),"")</f>
      </c>
      <c r="EV226">
        <f>IF($GS226&gt;=33,INDEX($DM:$DM,$GR226+33),"")</f>
      </c>
      <c r="EW226">
        <f>IF($GS226&gt;=34,INDEX($DM:$DM,$GR226+34),"")</f>
      </c>
      <c r="EX226">
        <f>IF($GS226&gt;=35,INDEX($DM:$DM,$GR226+35),"")</f>
      </c>
      <c r="EY226">
        <f>IF($GS226&gt;=36,INDEX($DM:$DM,$GR226+36),"")</f>
      </c>
      <c r="EZ226">
        <f>IF($GS226&gt;=37,INDEX($DM:$DM,$GR226+37),"")</f>
      </c>
      <c r="FA226">
        <f>IF($GS226&gt;=38,INDEX($DM:$DM,$GR226+38),"")</f>
      </c>
      <c r="FB226">
        <f>IF($GS226&gt;=39,INDEX($DM:$DM,$GR226+39),"")</f>
      </c>
      <c r="FC226">
        <f>IF($GS226&gt;=40,INDEX($DM:$DM,$GR226+40),"")</f>
      </c>
      <c r="FD226">
        <f>IF($GS226&gt;=1,INDEX($DN:$DN,$GR226+1),"")</f>
      </c>
      <c r="FE226">
        <f>IF($GS226&gt;=2,INDEX($DN:$DN,$GR226+2),"")</f>
      </c>
      <c r="FF226">
        <f>IF($GS226&gt;=3,INDEX($DN:$DN,$GR226+3),"")</f>
      </c>
      <c r="FG226">
        <f>IF($GS226&gt;=4,INDEX($DN:$DN,$GR226+4),"")</f>
      </c>
      <c r="FH226">
        <f>IF($GS226&gt;=5,INDEX($DN:$DN,$GR226+5),"")</f>
      </c>
      <c r="FI226">
        <f>IF($GS226&gt;=6,INDEX($DN:$DN,$GR226+6),"")</f>
      </c>
      <c r="FJ226">
        <f>IF($GS226&gt;=7,INDEX($DN:$DN,$GR226+7),"")</f>
      </c>
      <c r="FK226">
        <f>IF($GS226&gt;=8,INDEX($DN:$DN,$GR226+8),"")</f>
      </c>
      <c r="FL226">
        <f>IF($GS226&gt;=9,INDEX($DN:$DN,$GR226+9),"")</f>
      </c>
      <c r="FM226">
        <f>IF($GS226&gt;=10,INDEX($DN:$DN,$GR226+10),"")</f>
      </c>
      <c r="FN226">
        <f>IF($GS226&gt;=11,INDEX($DN:$DN,$GR226+11),"")</f>
      </c>
      <c r="FO226">
        <f>IF($GS226&gt;=12,INDEX($DN:$DN,$GR226+12),"")</f>
      </c>
      <c r="FP226">
        <f>IF($GS226&gt;=13,INDEX($DN:$DN,$GR226+13),"")</f>
      </c>
      <c r="FQ226">
        <f>IF($GS226&gt;=14,INDEX($DN:$DN,$GR226+14),"")</f>
      </c>
      <c r="FR226">
        <f>IF($GS226&gt;=15,INDEX($DN:$DN,$GR226+15),"")</f>
      </c>
      <c r="FS226">
        <f>IF($GS226&gt;=16,INDEX($DN:$DN,$GR226+16),"")</f>
      </c>
      <c r="FT226">
        <f>IF($GS226&gt;=17,INDEX($DN:$DN,$GR226+17),"")</f>
      </c>
      <c r="FU226">
        <f>IF($GS226&gt;=18,INDEX($DN:$DN,$GR226+18),"")</f>
      </c>
      <c r="FV226">
        <f>IF($GS226&gt;=19,INDEX($DN:$DN,$GR226+19),"")</f>
      </c>
      <c r="FW226">
        <f>IF($GS226&gt;=20,INDEX($DN:$DN,$GR226+20),"")</f>
      </c>
      <c r="FX226">
        <f>IF($GS226&gt;=21,INDEX($DN:$DN,$GR226+21),"")</f>
      </c>
      <c r="FY226">
        <f>IF($GS226&gt;=22,INDEX($DN:$DN,$GR226+22),"")</f>
      </c>
      <c r="FZ226">
        <f>IF($GS226&gt;=23,INDEX($DN:$DN,$GR226+23),"")</f>
      </c>
      <c r="GA226">
        <f>IF($GS226&gt;=24,INDEX($DN:$DN,$GR226+24),"")</f>
      </c>
      <c r="GB226">
        <f>IF($GS226&gt;=25,INDEX($DN:$DN,$GR226+25),"")</f>
      </c>
      <c r="GC226">
        <f>IF($GS226&gt;=26,INDEX($DN:$DN,$GR226+26),"")</f>
      </c>
      <c r="GD226">
        <f>IF($GS226&gt;=27,INDEX($DN:$DN,$GR226+27),"")</f>
      </c>
      <c r="GE226">
        <f>IF($GS226&gt;=28,INDEX($DN:$DN,$GR226+28),"")</f>
      </c>
      <c r="GF226">
        <f>IF($GS226&gt;=29,INDEX($DN:$DN,$GR226+29),"")</f>
      </c>
      <c r="GG226">
        <f>IF($GS226&gt;=30,INDEX($DN:$DN,$GR226+30),"")</f>
      </c>
      <c r="GH226">
        <f>IF($GS226&gt;=31,INDEX($DN:$DN,$GR226+31),"")</f>
      </c>
      <c r="GI226">
        <f>IF($GS226&gt;=32,INDEX($DN:$DN,$GR226+32),"")</f>
      </c>
      <c r="GJ226">
        <f>IF($GS226&gt;=33,INDEX($DN:$DN,$GR226+33),"")</f>
      </c>
      <c r="GK226">
        <f>IF($GS226&gt;=34,INDEX($DN:$DN,$GR226+34),"")</f>
      </c>
      <c r="GL226">
        <f>IF($GS226&gt;=35,INDEX($DN:$DN,$GR226+35),"")</f>
      </c>
      <c r="GM226">
        <f>IF($GS226&gt;=36,INDEX($DN:$DN,$GR226+36),"")</f>
      </c>
      <c r="GN226">
        <f>IF($GS226&gt;=37,INDEX($DN:$DN,$GR226+37),"")</f>
      </c>
      <c r="GO226">
        <f>IF($GS226&gt;=38,INDEX($DN:$DN,$GR226+38),"")</f>
      </c>
      <c r="GP226">
        <f>IF($GS226&gt;=39,INDEX($DN:$DN,$GR226+39),"")</f>
      </c>
      <c r="GQ226">
        <f>IF($GS226&gt;=40,INDEX($DN:$DN,$GR226+40),"")</f>
      </c>
      <c r="GR226">
        <f>IFERROR(MATCH($DL226,$DM$2:$DM$148,0)+1,0)</f>
      </c>
      <c r="GS226">
        <f>IFERROR(INDEX($DO$2:$DO$148,MATCH($DL226,$DM$2:$DM$148,0)),0)</f>
      </c>
      <c r="GT226">
        <f>IFERROR(MATCH($Z226,$DP$226:$FC$226,0),0)</f>
      </c>
      <c r="GU226">
        <f>IF($GT226&gt;0,INDEX($FD$226:$GQ$226,$GT226),"")</f>
      </c>
      <c r="GV226" t="s">
        <v>504</v>
      </c>
      <c r="GX226">
        <f>IF($JG226&gt;=1,INDEX($GV:$GV,$JF226+1),"")</f>
      </c>
      <c r="GY226">
        <f>IF($JG226&gt;=2,INDEX($GV:$GV,$JF226+2),"")</f>
      </c>
      <c r="GZ226">
        <f>IF($JG226&gt;=3,INDEX($GV:$GV,$JF226+3),"")</f>
      </c>
      <c r="HA226">
        <f>IF($JG226&gt;=4,INDEX($GV:$GV,$JF226+4),"")</f>
      </c>
      <c r="HB226">
        <f>IF($JG226&gt;=5,INDEX($GV:$GV,$JF226+5),"")</f>
      </c>
      <c r="HC226">
        <f>IF($JG226&gt;=6,INDEX($GV:$GV,$JF226+6),"")</f>
      </c>
      <c r="HD226">
        <f>IF($JG226&gt;=7,INDEX($GV:$GV,$JF226+7),"")</f>
      </c>
      <c r="HE226">
        <f>IF($JG226&gt;=8,INDEX($GV:$GV,$JF226+8),"")</f>
      </c>
      <c r="HF226">
        <f>IF($JG226&gt;=9,INDEX($GV:$GV,$JF226+9),"")</f>
      </c>
      <c r="HG226">
        <f>IF($JG226&gt;=10,INDEX($GV:$GV,$JF226+10),"")</f>
      </c>
      <c r="HH226">
        <f>IF($JG226&gt;=11,INDEX($GV:$GV,$JF226+11),"")</f>
      </c>
      <c r="HI226">
        <f>IF($JG226&gt;=12,INDEX($GV:$GV,$JF226+12),"")</f>
      </c>
      <c r="HJ226">
        <f>IF($JG226&gt;=13,INDEX($GV:$GV,$JF226+13),"")</f>
      </c>
      <c r="HK226">
        <f>IF($JG226&gt;=14,INDEX($GV:$GV,$JF226+14),"")</f>
      </c>
      <c r="HL226">
        <f>IF($JG226&gt;=15,INDEX($GV:$GV,$JF226+15),"")</f>
      </c>
      <c r="HM226">
        <f>IF($JG226&gt;=16,INDEX($GV:$GV,$JF226+16),"")</f>
      </c>
      <c r="HN226">
        <f>IF($JG226&gt;=17,INDEX($GV:$GV,$JF226+17),"")</f>
      </c>
      <c r="HO226">
        <f>IF($JG226&gt;=18,INDEX($GV:$GV,$JF226+18),"")</f>
      </c>
      <c r="HP226">
        <f>IF($JG226&gt;=19,INDEX($GV:$GV,$JF226+19),"")</f>
      </c>
      <c r="HQ226">
        <f>IF($JG226&gt;=20,INDEX($GV:$GV,$JF226+20),"")</f>
      </c>
      <c r="HR226">
        <f>IF($JG226&gt;=21,INDEX($GV:$GV,$JF226+21),"")</f>
      </c>
      <c r="HS226">
        <f>IF($JG226&gt;=22,INDEX($GV:$GV,$JF226+22),"")</f>
      </c>
      <c r="HT226">
        <f>IF($JG226&gt;=23,INDEX($GV:$GV,$JF226+23),"")</f>
      </c>
      <c r="HU226">
        <f>IF($JG226&gt;=24,INDEX($GV:$GV,$JF226+24),"")</f>
      </c>
      <c r="HV226">
        <f>IF($JG226&gt;=25,INDEX($GV:$GV,$JF226+25),"")</f>
      </c>
      <c r="HW226">
        <f>IF($JG226&gt;=26,INDEX($GV:$GV,$JF226+26),"")</f>
      </c>
      <c r="HX226">
        <f>IF($JG226&gt;=27,INDEX($GV:$GV,$JF226+27),"")</f>
      </c>
      <c r="HY226">
        <f>IF($JG226&gt;=28,INDEX($GV:$GV,$JF226+28),"")</f>
      </c>
      <c r="HZ226">
        <f>IF($JG226&gt;=29,INDEX($GV:$GV,$JF226+29),"")</f>
      </c>
      <c r="IA226">
        <f>IF($JG226&gt;=30,INDEX($GV:$GV,$JF226+30),"")</f>
      </c>
      <c r="IB226">
        <f>IF($JG226&gt;=31,INDEX($GV:$GV,$JF226+31),"")</f>
      </c>
      <c r="IC226">
        <f>IF($JG226&gt;=32,INDEX($GV:$GV,$JF226+32),"")</f>
      </c>
      <c r="ID226">
        <f>IF($JG226&gt;=33,INDEX($GV:$GV,$JF226+33),"")</f>
      </c>
      <c r="IE226">
        <f>IF($JG226&gt;=34,INDEX($GV:$GV,$JF226+34),"")</f>
      </c>
      <c r="IF226">
        <f>IF($JG226&gt;=35,INDEX($GV:$GV,$JF226+35),"")</f>
      </c>
      <c r="IG226">
        <f>IF($JG226&gt;=36,INDEX($GV:$GV,$JF226+36),"")</f>
      </c>
      <c r="IH226">
        <f>IF($JG226&gt;=37,INDEX($GV:$GV,$JF226+37),"")</f>
      </c>
      <c r="II226">
        <f>IF($JG226&gt;=38,INDEX($GV:$GV,$JF226+38),"")</f>
      </c>
      <c r="IJ226">
        <f>IF($JG226&gt;=39,INDEX($GV:$GV,$JF226+39),"")</f>
      </c>
      <c r="IK226">
        <f>IF($JG226&gt;=40,INDEX($GV:$GV,$JF226+40),"")</f>
      </c>
      <c r="IL226">
        <f>IF($JG226&gt;=41,INDEX($GV:$GV,$JF226+41),"")</f>
      </c>
      <c r="IM226">
        <f>IF($JG226&gt;=42,INDEX($GV:$GV,$JF226+42),"")</f>
      </c>
      <c r="IN226">
        <f>IF($JG226&gt;=43,INDEX($GV:$GV,$JF226+43),"")</f>
      </c>
      <c r="IO226">
        <f>IF($JG226&gt;=44,INDEX($GV:$GV,$JF226+44),"")</f>
      </c>
      <c r="IP226">
        <f>IF($JG226&gt;=45,INDEX($GV:$GV,$JF226+45),"")</f>
      </c>
      <c r="IQ226">
        <f>IF($JG226&gt;=46,INDEX($GV:$GV,$JF226+46),"")</f>
      </c>
      <c r="IR226">
        <f>IF($JG226&gt;=47,INDEX($GV:$GV,$JF226+47),"")</f>
      </c>
      <c r="IS226">
        <f>IF($JG226&gt;=48,INDEX($GV:$GV,$JF226+48),"")</f>
      </c>
      <c r="IT226">
        <f>IF($JG226&gt;=49,INDEX($GV:$GV,$JF226+49),"")</f>
      </c>
      <c r="IU226">
        <f>IF($JG226&gt;=50,INDEX($GV:$GV,$JF226+50),"")</f>
      </c>
      <c r="IV226">
        <f>IF($JG226&gt;=51,INDEX($GV:$GV,$JF226+51),"")</f>
      </c>
      <c r="IW226">
        <f>IF($JG226&gt;=52,INDEX($GV:$GV,$JF226+52),"")</f>
      </c>
      <c r="IX226">
        <f>IF($JG226&gt;=53,INDEX($GV:$GV,$JF226+53),"")</f>
      </c>
      <c r="IY226">
        <f>IF($JG226&gt;=54,INDEX($GV:$GV,$JF226+54),"")</f>
      </c>
      <c r="IZ226">
        <f>IF($JG226&gt;=55,INDEX($GV:$GV,$JF226+55),"")</f>
      </c>
      <c r="JA226">
        <f>IF($JG226&gt;=56,INDEX($GV:$GV,$JF226+56),"")</f>
      </c>
      <c r="JB226">
        <f>IF($JG226&gt;=57,INDEX($GV:$GV,$JF226+57),"")</f>
      </c>
      <c r="JC226">
        <f>IF($JG226&gt;=58,INDEX($GV:$GV,$JF226+58),"")</f>
      </c>
      <c r="JD226">
        <f>IF($JG226&gt;=59,INDEX($GV:$GV,$JF226+59),"")</f>
      </c>
      <c r="JE226">
        <f>IF($JG226&gt;=60,INDEX($GV:$GV,$JF226+60),"")</f>
      </c>
      <c r="JF226">
        <f>IFERROR(MATCH($GU226,$GV$2:$GV$322,0)+1,0)</f>
      </c>
      <c r="JG226">
        <f>IFERROR(INDEX($GW$2:$GW$322,MATCH($GU226,$GV$2:$GV$322,0)),0)</f>
      </c>
      <c r="JH226" t="s">
        <v>44</v>
      </c>
      <c r="JI226" t="s">
        <v>44</v>
      </c>
    </row>
    <row r="227" spans="1:269" x14ac:dyDescent="0.25">
      <c r="R227">
        <f>IF(OR($U227="",$Q227=""),"",IFERROR($U227/$Q227,0))</f>
      </c>
      <c r="S227">
        <f>IF($U227="","",
SUM($T227,$V227,$AA227,$W227,$Y227)*
(1-IF($AB227="",0,VALUE($AB227)/100)))</f>
      </c>
      <c r="T227">
        <f>IF($U227="","",$U227)</f>
      </c>
      <c r="V227">
        <f>IF($U227="","",
IF($O227="","",
IF(ISNUMBER(SEARCH("exempt",LOWER($O227))),0,
$U227*(VALUE(SUBSTITUTE($O227,"%",""))/100))))</f>
      </c>
      <c r="AC227">
        <f>IFERROR(IF(FIND(" - ",$K227)&gt;0,MID($K227,FIND(" - ",$K227)+3,LEN($K227)),""),"")</f>
      </c>
      <c r="AL227" t="s">
        <v>972</v>
      </c>
      <c r="AT227">
        <f>IFERROR(LEFT($K227,FIND(" - ",$K227)-1),$K227)</f>
      </c>
      <c r="AW227">
        <f>IF($CL227&gt;=1,INDEX($AU:$AU,$CK227+1),"")</f>
      </c>
      <c r="AX227">
        <f>IF($CL227&gt;=2,INDEX($AU:$AU,$CK227+2),"")</f>
      </c>
      <c r="AY227">
        <f>IF($CL227&gt;=3,INDEX($AU:$AU,$CK227+3),"")</f>
      </c>
      <c r="AZ227">
        <f>IF($CL227&gt;=4,INDEX($AU:$AU,$CK227+4),"")</f>
      </c>
      <c r="BA227">
        <f>IF($CL227&gt;=5,INDEX($AU:$AU,$CK227+5),"")</f>
      </c>
      <c r="BB227">
        <f>IF($CL227&gt;=6,INDEX($AU:$AU,$CK227+6),"")</f>
      </c>
      <c r="BC227">
        <f>IF($CL227&gt;=7,INDEX($AU:$AU,$CK227+7),"")</f>
      </c>
      <c r="BD227">
        <f>IF($CL227&gt;=8,INDEX($AU:$AU,$CK227+8),"")</f>
      </c>
      <c r="BE227">
        <f>IF($CL227&gt;=9,INDEX($AU:$AU,$CK227+9),"")</f>
      </c>
      <c r="BF227">
        <f>IF($CL227&gt;=10,INDEX($AU:$AU,$CK227+10),"")</f>
      </c>
      <c r="BG227">
        <f>IF($CL227&gt;=11,INDEX($AU:$AU,$CK227+11),"")</f>
      </c>
      <c r="BH227">
        <f>IF($CL227&gt;=12,INDEX($AU:$AU,$CK227+12),"")</f>
      </c>
      <c r="BI227">
        <f>IF($CL227&gt;=13,INDEX($AU:$AU,$CK227+13),"")</f>
      </c>
      <c r="BJ227">
        <f>IF($CL227&gt;=14,INDEX($AU:$AU,$CK227+14),"")</f>
      </c>
      <c r="BK227">
        <f>IF($CL227&gt;=15,INDEX($AU:$AU,$CK227+15),"")</f>
      </c>
      <c r="BL227">
        <f>IF($CL227&gt;=16,INDEX($AU:$AU,$CK227+16),"")</f>
      </c>
      <c r="BM227">
        <f>IF($CL227&gt;=17,INDEX($AU:$AU,$CK227+17),"")</f>
      </c>
      <c r="BN227">
        <f>IF($CL227&gt;=18,INDEX($AU:$AU,$CK227+18),"")</f>
      </c>
      <c r="BO227">
        <f>IF($CL227&gt;=19,INDEX($AU:$AU,$CK227+19),"")</f>
      </c>
      <c r="BP227">
        <f>IF($CL227&gt;=20,INDEX($AU:$AU,$CK227+20),"")</f>
      </c>
      <c r="BQ227">
        <f>IF($CL227&gt;=21,INDEX($AU:$AU,$CK227+21),"")</f>
      </c>
      <c r="BR227">
        <f>IF($CL227&gt;=22,INDEX($AU:$AU,$CK227+22),"")</f>
      </c>
      <c r="BS227">
        <f>IF($CL227&gt;=23,INDEX($AU:$AU,$CK227+23),"")</f>
      </c>
      <c r="BT227">
        <f>IF($CL227&gt;=24,INDEX($AU:$AU,$CK227+24),"")</f>
      </c>
      <c r="BU227">
        <f>IF($CL227&gt;=25,INDEX($AU:$AU,$CK227+25),"")</f>
      </c>
      <c r="BV227">
        <f>IF($CL227&gt;=26,INDEX($AU:$AU,$CK227+26),"")</f>
      </c>
      <c r="BW227">
        <f>IF($CL227&gt;=27,INDEX($AU:$AU,$CK227+27),"")</f>
      </c>
      <c r="BX227">
        <f>IF($CL227&gt;=28,INDEX($AU:$AU,$CK227+28),"")</f>
      </c>
      <c r="BY227">
        <f>IF($CL227&gt;=29,INDEX($AU:$AU,$CK227+29),"")</f>
      </c>
      <c r="BZ227">
        <f>IF($CL227&gt;=30,INDEX($AU:$AU,$CK227+30),"")</f>
      </c>
      <c r="CA227">
        <f>IF($CL227&gt;=31,INDEX($AU:$AU,$CK227+31),"")</f>
      </c>
      <c r="CB227">
        <f>IF($CL227&gt;=32,INDEX($AU:$AU,$CK227+32),"")</f>
      </c>
      <c r="CC227">
        <f>IF($CL227&gt;=33,INDEX($AU:$AU,$CK227+33),"")</f>
      </c>
      <c r="CD227">
        <f>IF($CL227&gt;=34,INDEX($AU:$AU,$CK227+34),"")</f>
      </c>
      <c r="CE227">
        <f>IF($CL227&gt;=35,INDEX($AU:$AU,$CK227+35),"")</f>
      </c>
      <c r="CF227">
        <f>IF($CL227&gt;=36,INDEX($AU:$AU,$CK227+36),"")</f>
      </c>
      <c r="CG227">
        <f>IF($CL227&gt;=37,INDEX($AU:$AU,$CK227+37),"")</f>
      </c>
      <c r="CH227">
        <f>IF($CL227&gt;=38,INDEX($AU:$AU,$CK227+38),"")</f>
      </c>
      <c r="CI227">
        <f>IF($CL227&gt;=39,INDEX($AU:$AU,$CK227+39),"")</f>
      </c>
      <c r="CJ227">
        <f>IF($CL227&gt;=40,INDEX($AU:$AU,$CK227+40),"")</f>
      </c>
      <c r="CK227">
        <f>IFERROR(MATCH($AT227,$AU$2:$AU$133,0)+1,0)</f>
      </c>
      <c r="CL227">
        <f>IFERROR(INDEX($AV$2:$AV$133,MATCH($AT227,$AU$2:$AU$133,0)),0)</f>
      </c>
      <c r="CM227">
        <f>IFERROR(LEFT($L227,FIND(" - ",$L227)-1),$L227)</f>
      </c>
      <c r="CN227" t="s">
        <v>149</v>
      </c>
      <c r="CP227">
        <f>IF($DK227&gt;=1,INDEX($CN:$CN,$DJ227+1),"")</f>
      </c>
      <c r="CQ227">
        <f>IF($DK227&gt;=2,INDEX($CN:$CN,$DJ227+2),"")</f>
      </c>
      <c r="CR227">
        <f>IF($DK227&gt;=3,INDEX($CN:$CN,$DJ227+3),"")</f>
      </c>
      <c r="CS227">
        <f>IF($DK227&gt;=4,INDEX($CN:$CN,$DJ227+4),"")</f>
      </c>
      <c r="CT227">
        <f>IF($DK227&gt;=5,INDEX($CN:$CN,$DJ227+5),"")</f>
      </c>
      <c r="CU227">
        <f>IF($DK227&gt;=6,INDEX($CN:$CN,$DJ227+6),"")</f>
      </c>
      <c r="CV227">
        <f>IF($DK227&gt;=7,INDEX($CN:$CN,$DJ227+7),"")</f>
      </c>
      <c r="CW227">
        <f>IF($DK227&gt;=8,INDEX($CN:$CN,$DJ227+8),"")</f>
      </c>
      <c r="CX227">
        <f>IF($DK227&gt;=9,INDEX($CN:$CN,$DJ227+9),"")</f>
      </c>
      <c r="CY227">
        <f>IF($DK227&gt;=10,INDEX($CN:$CN,$DJ227+10),"")</f>
      </c>
      <c r="CZ227">
        <f>IF($DK227&gt;=11,INDEX($CN:$CN,$DJ227+11),"")</f>
      </c>
      <c r="DA227">
        <f>IF($DK227&gt;=12,INDEX($CN:$CN,$DJ227+12),"")</f>
      </c>
      <c r="DB227">
        <f>IF($DK227&gt;=13,INDEX($CN:$CN,$DJ227+13),"")</f>
      </c>
      <c r="DC227">
        <f>IF($DK227&gt;=14,INDEX($CN:$CN,$DJ227+14),"")</f>
      </c>
      <c r="DD227">
        <f>IF($DK227&gt;=15,INDEX($CN:$CN,$DJ227+15),"")</f>
      </c>
      <c r="DE227">
        <f>IF($DK227&gt;=16,INDEX($CN:$CN,$DJ227+16),"")</f>
      </c>
      <c r="DF227">
        <f>IF($DK227&gt;=17,INDEX($CN:$CN,$DJ227+17),"")</f>
      </c>
      <c r="DG227">
        <f>IF($DK227&gt;=18,INDEX($CN:$CN,$DJ227+18),"")</f>
      </c>
      <c r="DH227">
        <f>IF($DK227&gt;=19,INDEX($CN:$CN,$DJ227+19),"")</f>
      </c>
      <c r="DI227">
        <f>IF($DK227&gt;=20,INDEX($CN:$CN,$DJ227+20),"")</f>
      </c>
      <c r="DJ227">
        <f>IFERROR(MATCH($CM227,$CN$2:$CN$1089,0)+1,0)</f>
      </c>
      <c r="DK227">
        <f>IFERROR(INDEX($CO$2:$CO$1089,MATCH($CM227,$CN$2:$CN$1089,0)),0)</f>
      </c>
      <c r="DL227">
        <f>IFERROR(INDEX($AS:$AS,MATCH($O227,$AR:$AR,0))&amp;"","")</f>
      </c>
      <c r="DP227">
        <f>IF($GS227&gt;=1,INDEX($DM:$DM,$GR227+1),"")</f>
      </c>
      <c r="DQ227">
        <f>IF($GS227&gt;=2,INDEX($DM:$DM,$GR227+2),"")</f>
      </c>
      <c r="DR227">
        <f>IF($GS227&gt;=3,INDEX($DM:$DM,$GR227+3),"")</f>
      </c>
      <c r="DS227">
        <f>IF($GS227&gt;=4,INDEX($DM:$DM,$GR227+4),"")</f>
      </c>
      <c r="DT227">
        <f>IF($GS227&gt;=5,INDEX($DM:$DM,$GR227+5),"")</f>
      </c>
      <c r="DU227">
        <f>IF($GS227&gt;=6,INDEX($DM:$DM,$GR227+6),"")</f>
      </c>
      <c r="DV227">
        <f>IF($GS227&gt;=7,INDEX($DM:$DM,$GR227+7),"")</f>
      </c>
      <c r="DW227">
        <f>IF($GS227&gt;=8,INDEX($DM:$DM,$GR227+8),"")</f>
      </c>
      <c r="DX227">
        <f>IF($GS227&gt;=9,INDEX($DM:$DM,$GR227+9),"")</f>
      </c>
      <c r="DY227">
        <f>IF($GS227&gt;=10,INDEX($DM:$DM,$GR227+10),"")</f>
      </c>
      <c r="DZ227">
        <f>IF($GS227&gt;=11,INDEX($DM:$DM,$GR227+11),"")</f>
      </c>
      <c r="EA227">
        <f>IF($GS227&gt;=12,INDEX($DM:$DM,$GR227+12),"")</f>
      </c>
      <c r="EB227">
        <f>IF($GS227&gt;=13,INDEX($DM:$DM,$GR227+13),"")</f>
      </c>
      <c r="EC227">
        <f>IF($GS227&gt;=14,INDEX($DM:$DM,$GR227+14),"")</f>
      </c>
      <c r="ED227">
        <f>IF($GS227&gt;=15,INDEX($DM:$DM,$GR227+15),"")</f>
      </c>
      <c r="EE227">
        <f>IF($GS227&gt;=16,INDEX($DM:$DM,$GR227+16),"")</f>
      </c>
      <c r="EF227">
        <f>IF($GS227&gt;=17,INDEX($DM:$DM,$GR227+17),"")</f>
      </c>
      <c r="EG227">
        <f>IF($GS227&gt;=18,INDEX($DM:$DM,$GR227+18),"")</f>
      </c>
      <c r="EH227">
        <f>IF($GS227&gt;=19,INDEX($DM:$DM,$GR227+19),"")</f>
      </c>
      <c r="EI227">
        <f>IF($GS227&gt;=20,INDEX($DM:$DM,$GR227+20),"")</f>
      </c>
      <c r="EJ227">
        <f>IF($GS227&gt;=21,INDEX($DM:$DM,$GR227+21),"")</f>
      </c>
      <c r="EK227">
        <f>IF($GS227&gt;=22,INDEX($DM:$DM,$GR227+22),"")</f>
      </c>
      <c r="EL227">
        <f>IF($GS227&gt;=23,INDEX($DM:$DM,$GR227+23),"")</f>
      </c>
      <c r="EM227">
        <f>IF($GS227&gt;=24,INDEX($DM:$DM,$GR227+24),"")</f>
      </c>
      <c r="EN227">
        <f>IF($GS227&gt;=25,INDEX($DM:$DM,$GR227+25),"")</f>
      </c>
      <c r="EO227">
        <f>IF($GS227&gt;=26,INDEX($DM:$DM,$GR227+26),"")</f>
      </c>
      <c r="EP227">
        <f>IF($GS227&gt;=27,INDEX($DM:$DM,$GR227+27),"")</f>
      </c>
      <c r="EQ227">
        <f>IF($GS227&gt;=28,INDEX($DM:$DM,$GR227+28),"")</f>
      </c>
      <c r="ER227">
        <f>IF($GS227&gt;=29,INDEX($DM:$DM,$GR227+29),"")</f>
      </c>
      <c r="ES227">
        <f>IF($GS227&gt;=30,INDEX($DM:$DM,$GR227+30),"")</f>
      </c>
      <c r="ET227">
        <f>IF($GS227&gt;=31,INDEX($DM:$DM,$GR227+31),"")</f>
      </c>
      <c r="EU227">
        <f>IF($GS227&gt;=32,INDEX($DM:$DM,$GR227+32),"")</f>
      </c>
      <c r="EV227">
        <f>IF($GS227&gt;=33,INDEX($DM:$DM,$GR227+33),"")</f>
      </c>
      <c r="EW227">
        <f>IF($GS227&gt;=34,INDEX($DM:$DM,$GR227+34),"")</f>
      </c>
      <c r="EX227">
        <f>IF($GS227&gt;=35,INDEX($DM:$DM,$GR227+35),"")</f>
      </c>
      <c r="EY227">
        <f>IF($GS227&gt;=36,INDEX($DM:$DM,$GR227+36),"")</f>
      </c>
      <c r="EZ227">
        <f>IF($GS227&gt;=37,INDEX($DM:$DM,$GR227+37),"")</f>
      </c>
      <c r="FA227">
        <f>IF($GS227&gt;=38,INDEX($DM:$DM,$GR227+38),"")</f>
      </c>
      <c r="FB227">
        <f>IF($GS227&gt;=39,INDEX($DM:$DM,$GR227+39),"")</f>
      </c>
      <c r="FC227">
        <f>IF($GS227&gt;=40,INDEX($DM:$DM,$GR227+40),"")</f>
      </c>
      <c r="FD227">
        <f>IF($GS227&gt;=1,INDEX($DN:$DN,$GR227+1),"")</f>
      </c>
      <c r="FE227">
        <f>IF($GS227&gt;=2,INDEX($DN:$DN,$GR227+2),"")</f>
      </c>
      <c r="FF227">
        <f>IF($GS227&gt;=3,INDEX($DN:$DN,$GR227+3),"")</f>
      </c>
      <c r="FG227">
        <f>IF($GS227&gt;=4,INDEX($DN:$DN,$GR227+4),"")</f>
      </c>
      <c r="FH227">
        <f>IF($GS227&gt;=5,INDEX($DN:$DN,$GR227+5),"")</f>
      </c>
      <c r="FI227">
        <f>IF($GS227&gt;=6,INDEX($DN:$DN,$GR227+6),"")</f>
      </c>
      <c r="FJ227">
        <f>IF($GS227&gt;=7,INDEX($DN:$DN,$GR227+7),"")</f>
      </c>
      <c r="FK227">
        <f>IF($GS227&gt;=8,INDEX($DN:$DN,$GR227+8),"")</f>
      </c>
      <c r="FL227">
        <f>IF($GS227&gt;=9,INDEX($DN:$DN,$GR227+9),"")</f>
      </c>
      <c r="FM227">
        <f>IF($GS227&gt;=10,INDEX($DN:$DN,$GR227+10),"")</f>
      </c>
      <c r="FN227">
        <f>IF($GS227&gt;=11,INDEX($DN:$DN,$GR227+11),"")</f>
      </c>
      <c r="FO227">
        <f>IF($GS227&gt;=12,INDEX($DN:$DN,$GR227+12),"")</f>
      </c>
      <c r="FP227">
        <f>IF($GS227&gt;=13,INDEX($DN:$DN,$GR227+13),"")</f>
      </c>
      <c r="FQ227">
        <f>IF($GS227&gt;=14,INDEX($DN:$DN,$GR227+14),"")</f>
      </c>
      <c r="FR227">
        <f>IF($GS227&gt;=15,INDEX($DN:$DN,$GR227+15),"")</f>
      </c>
      <c r="FS227">
        <f>IF($GS227&gt;=16,INDEX($DN:$DN,$GR227+16),"")</f>
      </c>
      <c r="FT227">
        <f>IF($GS227&gt;=17,INDEX($DN:$DN,$GR227+17),"")</f>
      </c>
      <c r="FU227">
        <f>IF($GS227&gt;=18,INDEX($DN:$DN,$GR227+18),"")</f>
      </c>
      <c r="FV227">
        <f>IF($GS227&gt;=19,INDEX($DN:$DN,$GR227+19),"")</f>
      </c>
      <c r="FW227">
        <f>IF($GS227&gt;=20,INDEX($DN:$DN,$GR227+20),"")</f>
      </c>
      <c r="FX227">
        <f>IF($GS227&gt;=21,INDEX($DN:$DN,$GR227+21),"")</f>
      </c>
      <c r="FY227">
        <f>IF($GS227&gt;=22,INDEX($DN:$DN,$GR227+22),"")</f>
      </c>
      <c r="FZ227">
        <f>IF($GS227&gt;=23,INDEX($DN:$DN,$GR227+23),"")</f>
      </c>
      <c r="GA227">
        <f>IF($GS227&gt;=24,INDEX($DN:$DN,$GR227+24),"")</f>
      </c>
      <c r="GB227">
        <f>IF($GS227&gt;=25,INDEX($DN:$DN,$GR227+25),"")</f>
      </c>
      <c r="GC227">
        <f>IF($GS227&gt;=26,INDEX($DN:$DN,$GR227+26),"")</f>
      </c>
      <c r="GD227">
        <f>IF($GS227&gt;=27,INDEX($DN:$DN,$GR227+27),"")</f>
      </c>
      <c r="GE227">
        <f>IF($GS227&gt;=28,INDEX($DN:$DN,$GR227+28),"")</f>
      </c>
      <c r="GF227">
        <f>IF($GS227&gt;=29,INDEX($DN:$DN,$GR227+29),"")</f>
      </c>
      <c r="GG227">
        <f>IF($GS227&gt;=30,INDEX($DN:$DN,$GR227+30),"")</f>
      </c>
      <c r="GH227">
        <f>IF($GS227&gt;=31,INDEX($DN:$DN,$GR227+31),"")</f>
      </c>
      <c r="GI227">
        <f>IF($GS227&gt;=32,INDEX($DN:$DN,$GR227+32),"")</f>
      </c>
      <c r="GJ227">
        <f>IF($GS227&gt;=33,INDEX($DN:$DN,$GR227+33),"")</f>
      </c>
      <c r="GK227">
        <f>IF($GS227&gt;=34,INDEX($DN:$DN,$GR227+34),"")</f>
      </c>
      <c r="GL227">
        <f>IF($GS227&gt;=35,INDEX($DN:$DN,$GR227+35),"")</f>
      </c>
      <c r="GM227">
        <f>IF($GS227&gt;=36,INDEX($DN:$DN,$GR227+36),"")</f>
      </c>
      <c r="GN227">
        <f>IF($GS227&gt;=37,INDEX($DN:$DN,$GR227+37),"")</f>
      </c>
      <c r="GO227">
        <f>IF($GS227&gt;=38,INDEX($DN:$DN,$GR227+38),"")</f>
      </c>
      <c r="GP227">
        <f>IF($GS227&gt;=39,INDEX($DN:$DN,$GR227+39),"")</f>
      </c>
      <c r="GQ227">
        <f>IF($GS227&gt;=40,INDEX($DN:$DN,$GR227+40),"")</f>
      </c>
      <c r="GR227">
        <f>IFERROR(MATCH($DL227,$DM$2:$DM$148,0)+1,0)</f>
      </c>
      <c r="GS227">
        <f>IFERROR(INDEX($DO$2:$DO$148,MATCH($DL227,$DM$2:$DM$148,0)),0)</f>
      </c>
      <c r="GT227">
        <f>IFERROR(MATCH($Z227,$DP$227:$FC$227,0),0)</f>
      </c>
      <c r="GU227">
        <f>IF($GT227&gt;0,INDEX($FD$227:$GQ$227,$GT227),"")</f>
      </c>
      <c r="GV227" t="s">
        <v>508</v>
      </c>
      <c r="GX227">
        <f>IF($JG227&gt;=1,INDEX($GV:$GV,$JF227+1),"")</f>
      </c>
      <c r="GY227">
        <f>IF($JG227&gt;=2,INDEX($GV:$GV,$JF227+2),"")</f>
      </c>
      <c r="GZ227">
        <f>IF($JG227&gt;=3,INDEX($GV:$GV,$JF227+3),"")</f>
      </c>
      <c r="HA227">
        <f>IF($JG227&gt;=4,INDEX($GV:$GV,$JF227+4),"")</f>
      </c>
      <c r="HB227">
        <f>IF($JG227&gt;=5,INDEX($GV:$GV,$JF227+5),"")</f>
      </c>
      <c r="HC227">
        <f>IF($JG227&gt;=6,INDEX($GV:$GV,$JF227+6),"")</f>
      </c>
      <c r="HD227">
        <f>IF($JG227&gt;=7,INDEX($GV:$GV,$JF227+7),"")</f>
      </c>
      <c r="HE227">
        <f>IF($JG227&gt;=8,INDEX($GV:$GV,$JF227+8),"")</f>
      </c>
      <c r="HF227">
        <f>IF($JG227&gt;=9,INDEX($GV:$GV,$JF227+9),"")</f>
      </c>
      <c r="HG227">
        <f>IF($JG227&gt;=10,INDEX($GV:$GV,$JF227+10),"")</f>
      </c>
      <c r="HH227">
        <f>IF($JG227&gt;=11,INDEX($GV:$GV,$JF227+11),"")</f>
      </c>
      <c r="HI227">
        <f>IF($JG227&gt;=12,INDEX($GV:$GV,$JF227+12),"")</f>
      </c>
      <c r="HJ227">
        <f>IF($JG227&gt;=13,INDEX($GV:$GV,$JF227+13),"")</f>
      </c>
      <c r="HK227">
        <f>IF($JG227&gt;=14,INDEX($GV:$GV,$JF227+14),"")</f>
      </c>
      <c r="HL227">
        <f>IF($JG227&gt;=15,INDEX($GV:$GV,$JF227+15),"")</f>
      </c>
      <c r="HM227">
        <f>IF($JG227&gt;=16,INDEX($GV:$GV,$JF227+16),"")</f>
      </c>
      <c r="HN227">
        <f>IF($JG227&gt;=17,INDEX($GV:$GV,$JF227+17),"")</f>
      </c>
      <c r="HO227">
        <f>IF($JG227&gt;=18,INDEX($GV:$GV,$JF227+18),"")</f>
      </c>
      <c r="HP227">
        <f>IF($JG227&gt;=19,INDEX($GV:$GV,$JF227+19),"")</f>
      </c>
      <c r="HQ227">
        <f>IF($JG227&gt;=20,INDEX($GV:$GV,$JF227+20),"")</f>
      </c>
      <c r="HR227">
        <f>IF($JG227&gt;=21,INDEX($GV:$GV,$JF227+21),"")</f>
      </c>
      <c r="HS227">
        <f>IF($JG227&gt;=22,INDEX($GV:$GV,$JF227+22),"")</f>
      </c>
      <c r="HT227">
        <f>IF($JG227&gt;=23,INDEX($GV:$GV,$JF227+23),"")</f>
      </c>
      <c r="HU227">
        <f>IF($JG227&gt;=24,INDEX($GV:$GV,$JF227+24),"")</f>
      </c>
      <c r="HV227">
        <f>IF($JG227&gt;=25,INDEX($GV:$GV,$JF227+25),"")</f>
      </c>
      <c r="HW227">
        <f>IF($JG227&gt;=26,INDEX($GV:$GV,$JF227+26),"")</f>
      </c>
      <c r="HX227">
        <f>IF($JG227&gt;=27,INDEX($GV:$GV,$JF227+27),"")</f>
      </c>
      <c r="HY227">
        <f>IF($JG227&gt;=28,INDEX($GV:$GV,$JF227+28),"")</f>
      </c>
      <c r="HZ227">
        <f>IF($JG227&gt;=29,INDEX($GV:$GV,$JF227+29),"")</f>
      </c>
      <c r="IA227">
        <f>IF($JG227&gt;=30,INDEX($GV:$GV,$JF227+30),"")</f>
      </c>
      <c r="IB227">
        <f>IF($JG227&gt;=31,INDEX($GV:$GV,$JF227+31),"")</f>
      </c>
      <c r="IC227">
        <f>IF($JG227&gt;=32,INDEX($GV:$GV,$JF227+32),"")</f>
      </c>
      <c r="ID227">
        <f>IF($JG227&gt;=33,INDEX($GV:$GV,$JF227+33),"")</f>
      </c>
      <c r="IE227">
        <f>IF($JG227&gt;=34,INDEX($GV:$GV,$JF227+34),"")</f>
      </c>
      <c r="IF227">
        <f>IF($JG227&gt;=35,INDEX($GV:$GV,$JF227+35),"")</f>
      </c>
      <c r="IG227">
        <f>IF($JG227&gt;=36,INDEX($GV:$GV,$JF227+36),"")</f>
      </c>
      <c r="IH227">
        <f>IF($JG227&gt;=37,INDEX($GV:$GV,$JF227+37),"")</f>
      </c>
      <c r="II227">
        <f>IF($JG227&gt;=38,INDEX($GV:$GV,$JF227+38),"")</f>
      </c>
      <c r="IJ227">
        <f>IF($JG227&gt;=39,INDEX($GV:$GV,$JF227+39),"")</f>
      </c>
      <c r="IK227">
        <f>IF($JG227&gt;=40,INDEX($GV:$GV,$JF227+40),"")</f>
      </c>
      <c r="IL227">
        <f>IF($JG227&gt;=41,INDEX($GV:$GV,$JF227+41),"")</f>
      </c>
      <c r="IM227">
        <f>IF($JG227&gt;=42,INDEX($GV:$GV,$JF227+42),"")</f>
      </c>
      <c r="IN227">
        <f>IF($JG227&gt;=43,INDEX($GV:$GV,$JF227+43),"")</f>
      </c>
      <c r="IO227">
        <f>IF($JG227&gt;=44,INDEX($GV:$GV,$JF227+44),"")</f>
      </c>
      <c r="IP227">
        <f>IF($JG227&gt;=45,INDEX($GV:$GV,$JF227+45),"")</f>
      </c>
      <c r="IQ227">
        <f>IF($JG227&gt;=46,INDEX($GV:$GV,$JF227+46),"")</f>
      </c>
      <c r="IR227">
        <f>IF($JG227&gt;=47,INDEX($GV:$GV,$JF227+47),"")</f>
      </c>
      <c r="IS227">
        <f>IF($JG227&gt;=48,INDEX($GV:$GV,$JF227+48),"")</f>
      </c>
      <c r="IT227">
        <f>IF($JG227&gt;=49,INDEX($GV:$GV,$JF227+49),"")</f>
      </c>
      <c r="IU227">
        <f>IF($JG227&gt;=50,INDEX($GV:$GV,$JF227+50),"")</f>
      </c>
      <c r="IV227">
        <f>IF($JG227&gt;=51,INDEX($GV:$GV,$JF227+51),"")</f>
      </c>
      <c r="IW227">
        <f>IF($JG227&gt;=52,INDEX($GV:$GV,$JF227+52),"")</f>
      </c>
      <c r="IX227">
        <f>IF($JG227&gt;=53,INDEX($GV:$GV,$JF227+53),"")</f>
      </c>
      <c r="IY227">
        <f>IF($JG227&gt;=54,INDEX($GV:$GV,$JF227+54),"")</f>
      </c>
      <c r="IZ227">
        <f>IF($JG227&gt;=55,INDEX($GV:$GV,$JF227+55),"")</f>
      </c>
      <c r="JA227">
        <f>IF($JG227&gt;=56,INDEX($GV:$GV,$JF227+56),"")</f>
      </c>
      <c r="JB227">
        <f>IF($JG227&gt;=57,INDEX($GV:$GV,$JF227+57),"")</f>
      </c>
      <c r="JC227">
        <f>IF($JG227&gt;=58,INDEX($GV:$GV,$JF227+58),"")</f>
      </c>
      <c r="JD227">
        <f>IF($JG227&gt;=59,INDEX($GV:$GV,$JF227+59),"")</f>
      </c>
      <c r="JE227">
        <f>IF($JG227&gt;=60,INDEX($GV:$GV,$JF227+60),"")</f>
      </c>
      <c r="JF227">
        <f>IFERROR(MATCH($GU227,$GV$2:$GV$322,0)+1,0)</f>
      </c>
      <c r="JG227">
        <f>IFERROR(INDEX($GW$2:$GW$322,MATCH($GU227,$GV$2:$GV$322,0)),0)</f>
      </c>
      <c r="JH227" t="s">
        <v>44</v>
      </c>
      <c r="JI227" t="s">
        <v>44</v>
      </c>
    </row>
    <row r="228" spans="1:269" x14ac:dyDescent="0.25">
      <c r="R228">
        <f>IF(OR($U228="",$Q228=""),"",IFERROR($U228/$Q228,0))</f>
      </c>
      <c r="S228">
        <f>IF($U228="","",
SUM($T228,$V228,$AA228,$W228,$Y228)*
(1-IF($AB228="",0,VALUE($AB228)/100)))</f>
      </c>
      <c r="T228">
        <f>IF($U228="","",$U228)</f>
      </c>
      <c r="V228">
        <f>IF($U228="","",
IF($O228="","",
IF(ISNUMBER(SEARCH("exempt",LOWER($O228))),0,
$U228*(VALUE(SUBSTITUTE($O228,"%",""))/100))))</f>
      </c>
      <c r="AC228">
        <f>IFERROR(IF(FIND(" - ",$K228)&gt;0,MID($K228,FIND(" - ",$K228)+3,LEN($K228)),""),"")</f>
      </c>
      <c r="AL228" t="s">
        <v>973</v>
      </c>
      <c r="AT228">
        <f>IFERROR(LEFT($K228,FIND(" - ",$K228)-1),$K228)</f>
      </c>
      <c r="AW228">
        <f>IF($CL228&gt;=1,INDEX($AU:$AU,$CK228+1),"")</f>
      </c>
      <c r="AX228">
        <f>IF($CL228&gt;=2,INDEX($AU:$AU,$CK228+2),"")</f>
      </c>
      <c r="AY228">
        <f>IF($CL228&gt;=3,INDEX($AU:$AU,$CK228+3),"")</f>
      </c>
      <c r="AZ228">
        <f>IF($CL228&gt;=4,INDEX($AU:$AU,$CK228+4),"")</f>
      </c>
      <c r="BA228">
        <f>IF($CL228&gt;=5,INDEX($AU:$AU,$CK228+5),"")</f>
      </c>
      <c r="BB228">
        <f>IF($CL228&gt;=6,INDEX($AU:$AU,$CK228+6),"")</f>
      </c>
      <c r="BC228">
        <f>IF($CL228&gt;=7,INDEX($AU:$AU,$CK228+7),"")</f>
      </c>
      <c r="BD228">
        <f>IF($CL228&gt;=8,INDEX($AU:$AU,$CK228+8),"")</f>
      </c>
      <c r="BE228">
        <f>IF($CL228&gt;=9,INDEX($AU:$AU,$CK228+9),"")</f>
      </c>
      <c r="BF228">
        <f>IF($CL228&gt;=10,INDEX($AU:$AU,$CK228+10),"")</f>
      </c>
      <c r="BG228">
        <f>IF($CL228&gt;=11,INDEX($AU:$AU,$CK228+11),"")</f>
      </c>
      <c r="BH228">
        <f>IF($CL228&gt;=12,INDEX($AU:$AU,$CK228+12),"")</f>
      </c>
      <c r="BI228">
        <f>IF($CL228&gt;=13,INDEX($AU:$AU,$CK228+13),"")</f>
      </c>
      <c r="BJ228">
        <f>IF($CL228&gt;=14,INDEX($AU:$AU,$CK228+14),"")</f>
      </c>
      <c r="BK228">
        <f>IF($CL228&gt;=15,INDEX($AU:$AU,$CK228+15),"")</f>
      </c>
      <c r="BL228">
        <f>IF($CL228&gt;=16,INDEX($AU:$AU,$CK228+16),"")</f>
      </c>
      <c r="BM228">
        <f>IF($CL228&gt;=17,INDEX($AU:$AU,$CK228+17),"")</f>
      </c>
      <c r="BN228">
        <f>IF($CL228&gt;=18,INDEX($AU:$AU,$CK228+18),"")</f>
      </c>
      <c r="BO228">
        <f>IF($CL228&gt;=19,INDEX($AU:$AU,$CK228+19),"")</f>
      </c>
      <c r="BP228">
        <f>IF($CL228&gt;=20,INDEX($AU:$AU,$CK228+20),"")</f>
      </c>
      <c r="BQ228">
        <f>IF($CL228&gt;=21,INDEX($AU:$AU,$CK228+21),"")</f>
      </c>
      <c r="BR228">
        <f>IF($CL228&gt;=22,INDEX($AU:$AU,$CK228+22),"")</f>
      </c>
      <c r="BS228">
        <f>IF($CL228&gt;=23,INDEX($AU:$AU,$CK228+23),"")</f>
      </c>
      <c r="BT228">
        <f>IF($CL228&gt;=24,INDEX($AU:$AU,$CK228+24),"")</f>
      </c>
      <c r="BU228">
        <f>IF($CL228&gt;=25,INDEX($AU:$AU,$CK228+25),"")</f>
      </c>
      <c r="BV228">
        <f>IF($CL228&gt;=26,INDEX($AU:$AU,$CK228+26),"")</f>
      </c>
      <c r="BW228">
        <f>IF($CL228&gt;=27,INDEX($AU:$AU,$CK228+27),"")</f>
      </c>
      <c r="BX228">
        <f>IF($CL228&gt;=28,INDEX($AU:$AU,$CK228+28),"")</f>
      </c>
      <c r="BY228">
        <f>IF($CL228&gt;=29,INDEX($AU:$AU,$CK228+29),"")</f>
      </c>
      <c r="BZ228">
        <f>IF($CL228&gt;=30,INDEX($AU:$AU,$CK228+30),"")</f>
      </c>
      <c r="CA228">
        <f>IF($CL228&gt;=31,INDEX($AU:$AU,$CK228+31),"")</f>
      </c>
      <c r="CB228">
        <f>IF($CL228&gt;=32,INDEX($AU:$AU,$CK228+32),"")</f>
      </c>
      <c r="CC228">
        <f>IF($CL228&gt;=33,INDEX($AU:$AU,$CK228+33),"")</f>
      </c>
      <c r="CD228">
        <f>IF($CL228&gt;=34,INDEX($AU:$AU,$CK228+34),"")</f>
      </c>
      <c r="CE228">
        <f>IF($CL228&gt;=35,INDEX($AU:$AU,$CK228+35),"")</f>
      </c>
      <c r="CF228">
        <f>IF($CL228&gt;=36,INDEX($AU:$AU,$CK228+36),"")</f>
      </c>
      <c r="CG228">
        <f>IF($CL228&gt;=37,INDEX($AU:$AU,$CK228+37),"")</f>
      </c>
      <c r="CH228">
        <f>IF($CL228&gt;=38,INDEX($AU:$AU,$CK228+38),"")</f>
      </c>
      <c r="CI228">
        <f>IF($CL228&gt;=39,INDEX($AU:$AU,$CK228+39),"")</f>
      </c>
      <c r="CJ228">
        <f>IF($CL228&gt;=40,INDEX($AU:$AU,$CK228+40),"")</f>
      </c>
      <c r="CK228">
        <f>IFERROR(MATCH($AT228,$AU$2:$AU$133,0)+1,0)</f>
      </c>
      <c r="CL228">
        <f>IFERROR(INDEX($AV$2:$AV$133,MATCH($AT228,$AU$2:$AU$133,0)),0)</f>
      </c>
      <c r="CM228">
        <f>IFERROR(LEFT($L228,FIND(" - ",$L228)-1),$L228)</f>
      </c>
      <c r="CN228" t="s">
        <v>974</v>
      </c>
      <c r="CO228">
        <v>1</v>
      </c>
      <c r="CP228">
        <f>IF($DK228&gt;=1,INDEX($CN:$CN,$DJ228+1),"")</f>
      </c>
      <c r="CQ228">
        <f>IF($DK228&gt;=2,INDEX($CN:$CN,$DJ228+2),"")</f>
      </c>
      <c r="CR228">
        <f>IF($DK228&gt;=3,INDEX($CN:$CN,$DJ228+3),"")</f>
      </c>
      <c r="CS228">
        <f>IF($DK228&gt;=4,INDEX($CN:$CN,$DJ228+4),"")</f>
      </c>
      <c r="CT228">
        <f>IF($DK228&gt;=5,INDEX($CN:$CN,$DJ228+5),"")</f>
      </c>
      <c r="CU228">
        <f>IF($DK228&gt;=6,INDEX($CN:$CN,$DJ228+6),"")</f>
      </c>
      <c r="CV228">
        <f>IF($DK228&gt;=7,INDEX($CN:$CN,$DJ228+7),"")</f>
      </c>
      <c r="CW228">
        <f>IF($DK228&gt;=8,INDEX($CN:$CN,$DJ228+8),"")</f>
      </c>
      <c r="CX228">
        <f>IF($DK228&gt;=9,INDEX($CN:$CN,$DJ228+9),"")</f>
      </c>
      <c r="CY228">
        <f>IF($DK228&gt;=10,INDEX($CN:$CN,$DJ228+10),"")</f>
      </c>
      <c r="CZ228">
        <f>IF($DK228&gt;=11,INDEX($CN:$CN,$DJ228+11),"")</f>
      </c>
      <c r="DA228">
        <f>IF($DK228&gt;=12,INDEX($CN:$CN,$DJ228+12),"")</f>
      </c>
      <c r="DB228">
        <f>IF($DK228&gt;=13,INDEX($CN:$CN,$DJ228+13),"")</f>
      </c>
      <c r="DC228">
        <f>IF($DK228&gt;=14,INDEX($CN:$CN,$DJ228+14),"")</f>
      </c>
      <c r="DD228">
        <f>IF($DK228&gt;=15,INDEX($CN:$CN,$DJ228+15),"")</f>
      </c>
      <c r="DE228">
        <f>IF($DK228&gt;=16,INDEX($CN:$CN,$DJ228+16),"")</f>
      </c>
      <c r="DF228">
        <f>IF($DK228&gt;=17,INDEX($CN:$CN,$DJ228+17),"")</f>
      </c>
      <c r="DG228">
        <f>IF($DK228&gt;=18,INDEX($CN:$CN,$DJ228+18),"")</f>
      </c>
      <c r="DH228">
        <f>IF($DK228&gt;=19,INDEX($CN:$CN,$DJ228+19),"")</f>
      </c>
      <c r="DI228">
        <f>IF($DK228&gt;=20,INDEX($CN:$CN,$DJ228+20),"")</f>
      </c>
      <c r="DJ228">
        <f>IFERROR(MATCH($CM228,$CN$2:$CN$1089,0)+1,0)</f>
      </c>
      <c r="DK228">
        <f>IFERROR(INDEX($CO$2:$CO$1089,MATCH($CM228,$CN$2:$CN$1089,0)),0)</f>
      </c>
      <c r="DL228">
        <f>IFERROR(INDEX($AS:$AS,MATCH($O228,$AR:$AR,0))&amp;"","")</f>
      </c>
      <c r="DP228">
        <f>IF($GS228&gt;=1,INDEX($DM:$DM,$GR228+1),"")</f>
      </c>
      <c r="DQ228">
        <f>IF($GS228&gt;=2,INDEX($DM:$DM,$GR228+2),"")</f>
      </c>
      <c r="DR228">
        <f>IF($GS228&gt;=3,INDEX($DM:$DM,$GR228+3),"")</f>
      </c>
      <c r="DS228">
        <f>IF($GS228&gt;=4,INDEX($DM:$DM,$GR228+4),"")</f>
      </c>
      <c r="DT228">
        <f>IF($GS228&gt;=5,INDEX($DM:$DM,$GR228+5),"")</f>
      </c>
      <c r="DU228">
        <f>IF($GS228&gt;=6,INDEX($DM:$DM,$GR228+6),"")</f>
      </c>
      <c r="DV228">
        <f>IF($GS228&gt;=7,INDEX($DM:$DM,$GR228+7),"")</f>
      </c>
      <c r="DW228">
        <f>IF($GS228&gt;=8,INDEX($DM:$DM,$GR228+8),"")</f>
      </c>
      <c r="DX228">
        <f>IF($GS228&gt;=9,INDEX($DM:$DM,$GR228+9),"")</f>
      </c>
      <c r="DY228">
        <f>IF($GS228&gt;=10,INDEX($DM:$DM,$GR228+10),"")</f>
      </c>
      <c r="DZ228">
        <f>IF($GS228&gt;=11,INDEX($DM:$DM,$GR228+11),"")</f>
      </c>
      <c r="EA228">
        <f>IF($GS228&gt;=12,INDEX($DM:$DM,$GR228+12),"")</f>
      </c>
      <c r="EB228">
        <f>IF($GS228&gt;=13,INDEX($DM:$DM,$GR228+13),"")</f>
      </c>
      <c r="EC228">
        <f>IF($GS228&gt;=14,INDEX($DM:$DM,$GR228+14),"")</f>
      </c>
      <c r="ED228">
        <f>IF($GS228&gt;=15,INDEX($DM:$DM,$GR228+15),"")</f>
      </c>
      <c r="EE228">
        <f>IF($GS228&gt;=16,INDEX($DM:$DM,$GR228+16),"")</f>
      </c>
      <c r="EF228">
        <f>IF($GS228&gt;=17,INDEX($DM:$DM,$GR228+17),"")</f>
      </c>
      <c r="EG228">
        <f>IF($GS228&gt;=18,INDEX($DM:$DM,$GR228+18),"")</f>
      </c>
      <c r="EH228">
        <f>IF($GS228&gt;=19,INDEX($DM:$DM,$GR228+19),"")</f>
      </c>
      <c r="EI228">
        <f>IF($GS228&gt;=20,INDEX($DM:$DM,$GR228+20),"")</f>
      </c>
      <c r="EJ228">
        <f>IF($GS228&gt;=21,INDEX($DM:$DM,$GR228+21),"")</f>
      </c>
      <c r="EK228">
        <f>IF($GS228&gt;=22,INDEX($DM:$DM,$GR228+22),"")</f>
      </c>
      <c r="EL228">
        <f>IF($GS228&gt;=23,INDEX($DM:$DM,$GR228+23),"")</f>
      </c>
      <c r="EM228">
        <f>IF($GS228&gt;=24,INDEX($DM:$DM,$GR228+24),"")</f>
      </c>
      <c r="EN228">
        <f>IF($GS228&gt;=25,INDEX($DM:$DM,$GR228+25),"")</f>
      </c>
      <c r="EO228">
        <f>IF($GS228&gt;=26,INDEX($DM:$DM,$GR228+26),"")</f>
      </c>
      <c r="EP228">
        <f>IF($GS228&gt;=27,INDEX($DM:$DM,$GR228+27),"")</f>
      </c>
      <c r="EQ228">
        <f>IF($GS228&gt;=28,INDEX($DM:$DM,$GR228+28),"")</f>
      </c>
      <c r="ER228">
        <f>IF($GS228&gt;=29,INDEX($DM:$DM,$GR228+29),"")</f>
      </c>
      <c r="ES228">
        <f>IF($GS228&gt;=30,INDEX($DM:$DM,$GR228+30),"")</f>
      </c>
      <c r="ET228">
        <f>IF($GS228&gt;=31,INDEX($DM:$DM,$GR228+31),"")</f>
      </c>
      <c r="EU228">
        <f>IF($GS228&gt;=32,INDEX($DM:$DM,$GR228+32),"")</f>
      </c>
      <c r="EV228">
        <f>IF($GS228&gt;=33,INDEX($DM:$DM,$GR228+33),"")</f>
      </c>
      <c r="EW228">
        <f>IF($GS228&gt;=34,INDEX($DM:$DM,$GR228+34),"")</f>
      </c>
      <c r="EX228">
        <f>IF($GS228&gt;=35,INDEX($DM:$DM,$GR228+35),"")</f>
      </c>
      <c r="EY228">
        <f>IF($GS228&gt;=36,INDEX($DM:$DM,$GR228+36),"")</f>
      </c>
      <c r="EZ228">
        <f>IF($GS228&gt;=37,INDEX($DM:$DM,$GR228+37),"")</f>
      </c>
      <c r="FA228">
        <f>IF($GS228&gt;=38,INDEX($DM:$DM,$GR228+38),"")</f>
      </c>
      <c r="FB228">
        <f>IF($GS228&gt;=39,INDEX($DM:$DM,$GR228+39),"")</f>
      </c>
      <c r="FC228">
        <f>IF($GS228&gt;=40,INDEX($DM:$DM,$GR228+40),"")</f>
      </c>
      <c r="FD228">
        <f>IF($GS228&gt;=1,INDEX($DN:$DN,$GR228+1),"")</f>
      </c>
      <c r="FE228">
        <f>IF($GS228&gt;=2,INDEX($DN:$DN,$GR228+2),"")</f>
      </c>
      <c r="FF228">
        <f>IF($GS228&gt;=3,INDEX($DN:$DN,$GR228+3),"")</f>
      </c>
      <c r="FG228">
        <f>IF($GS228&gt;=4,INDEX($DN:$DN,$GR228+4),"")</f>
      </c>
      <c r="FH228">
        <f>IF($GS228&gt;=5,INDEX($DN:$DN,$GR228+5),"")</f>
      </c>
      <c r="FI228">
        <f>IF($GS228&gt;=6,INDEX($DN:$DN,$GR228+6),"")</f>
      </c>
      <c r="FJ228">
        <f>IF($GS228&gt;=7,INDEX($DN:$DN,$GR228+7),"")</f>
      </c>
      <c r="FK228">
        <f>IF($GS228&gt;=8,INDEX($DN:$DN,$GR228+8),"")</f>
      </c>
      <c r="FL228">
        <f>IF($GS228&gt;=9,INDEX($DN:$DN,$GR228+9),"")</f>
      </c>
      <c r="FM228">
        <f>IF($GS228&gt;=10,INDEX($DN:$DN,$GR228+10),"")</f>
      </c>
      <c r="FN228">
        <f>IF($GS228&gt;=11,INDEX($DN:$DN,$GR228+11),"")</f>
      </c>
      <c r="FO228">
        <f>IF($GS228&gt;=12,INDEX($DN:$DN,$GR228+12),"")</f>
      </c>
      <c r="FP228">
        <f>IF($GS228&gt;=13,INDEX($DN:$DN,$GR228+13),"")</f>
      </c>
      <c r="FQ228">
        <f>IF($GS228&gt;=14,INDEX($DN:$DN,$GR228+14),"")</f>
      </c>
      <c r="FR228">
        <f>IF($GS228&gt;=15,INDEX($DN:$DN,$GR228+15),"")</f>
      </c>
      <c r="FS228">
        <f>IF($GS228&gt;=16,INDEX($DN:$DN,$GR228+16),"")</f>
      </c>
      <c r="FT228">
        <f>IF($GS228&gt;=17,INDEX($DN:$DN,$GR228+17),"")</f>
      </c>
      <c r="FU228">
        <f>IF($GS228&gt;=18,INDEX($DN:$DN,$GR228+18),"")</f>
      </c>
      <c r="FV228">
        <f>IF($GS228&gt;=19,INDEX($DN:$DN,$GR228+19),"")</f>
      </c>
      <c r="FW228">
        <f>IF($GS228&gt;=20,INDEX($DN:$DN,$GR228+20),"")</f>
      </c>
      <c r="FX228">
        <f>IF($GS228&gt;=21,INDEX($DN:$DN,$GR228+21),"")</f>
      </c>
      <c r="FY228">
        <f>IF($GS228&gt;=22,INDEX($DN:$DN,$GR228+22),"")</f>
      </c>
      <c r="FZ228">
        <f>IF($GS228&gt;=23,INDEX($DN:$DN,$GR228+23),"")</f>
      </c>
      <c r="GA228">
        <f>IF($GS228&gt;=24,INDEX($DN:$DN,$GR228+24),"")</f>
      </c>
      <c r="GB228">
        <f>IF($GS228&gt;=25,INDEX($DN:$DN,$GR228+25),"")</f>
      </c>
      <c r="GC228">
        <f>IF($GS228&gt;=26,INDEX($DN:$DN,$GR228+26),"")</f>
      </c>
      <c r="GD228">
        <f>IF($GS228&gt;=27,INDEX($DN:$DN,$GR228+27),"")</f>
      </c>
      <c r="GE228">
        <f>IF($GS228&gt;=28,INDEX($DN:$DN,$GR228+28),"")</f>
      </c>
      <c r="GF228">
        <f>IF($GS228&gt;=29,INDEX($DN:$DN,$GR228+29),"")</f>
      </c>
      <c r="GG228">
        <f>IF($GS228&gt;=30,INDEX($DN:$DN,$GR228+30),"")</f>
      </c>
      <c r="GH228">
        <f>IF($GS228&gt;=31,INDEX($DN:$DN,$GR228+31),"")</f>
      </c>
      <c r="GI228">
        <f>IF($GS228&gt;=32,INDEX($DN:$DN,$GR228+32),"")</f>
      </c>
      <c r="GJ228">
        <f>IF($GS228&gt;=33,INDEX($DN:$DN,$GR228+33),"")</f>
      </c>
      <c r="GK228">
        <f>IF($GS228&gt;=34,INDEX($DN:$DN,$GR228+34),"")</f>
      </c>
      <c r="GL228">
        <f>IF($GS228&gt;=35,INDEX($DN:$DN,$GR228+35),"")</f>
      </c>
      <c r="GM228">
        <f>IF($GS228&gt;=36,INDEX($DN:$DN,$GR228+36),"")</f>
      </c>
      <c r="GN228">
        <f>IF($GS228&gt;=37,INDEX($DN:$DN,$GR228+37),"")</f>
      </c>
      <c r="GO228">
        <f>IF($GS228&gt;=38,INDEX($DN:$DN,$GR228+38),"")</f>
      </c>
      <c r="GP228">
        <f>IF($GS228&gt;=39,INDEX($DN:$DN,$GR228+39),"")</f>
      </c>
      <c r="GQ228">
        <f>IF($GS228&gt;=40,INDEX($DN:$DN,$GR228+40),"")</f>
      </c>
      <c r="GR228">
        <f>IFERROR(MATCH($DL228,$DM$2:$DM$148,0)+1,0)</f>
      </c>
      <c r="GS228">
        <f>IFERROR(INDEX($DO$2:$DO$148,MATCH($DL228,$DM$2:$DM$148,0)),0)</f>
      </c>
      <c r="GT228">
        <f>IFERROR(MATCH($Z228,$DP$228:$FC$228,0),0)</f>
      </c>
      <c r="GU228">
        <f>IF($GT228&gt;0,INDEX($FD$228:$GQ$228,$GT228),"")</f>
      </c>
      <c r="GV228" t="s">
        <v>512</v>
      </c>
      <c r="GX228">
        <f>IF($JG228&gt;=1,INDEX($GV:$GV,$JF228+1),"")</f>
      </c>
      <c r="GY228">
        <f>IF($JG228&gt;=2,INDEX($GV:$GV,$JF228+2),"")</f>
      </c>
      <c r="GZ228">
        <f>IF($JG228&gt;=3,INDEX($GV:$GV,$JF228+3),"")</f>
      </c>
      <c r="HA228">
        <f>IF($JG228&gt;=4,INDEX($GV:$GV,$JF228+4),"")</f>
      </c>
      <c r="HB228">
        <f>IF($JG228&gt;=5,INDEX($GV:$GV,$JF228+5),"")</f>
      </c>
      <c r="HC228">
        <f>IF($JG228&gt;=6,INDEX($GV:$GV,$JF228+6),"")</f>
      </c>
      <c r="HD228">
        <f>IF($JG228&gt;=7,INDEX($GV:$GV,$JF228+7),"")</f>
      </c>
      <c r="HE228">
        <f>IF($JG228&gt;=8,INDEX($GV:$GV,$JF228+8),"")</f>
      </c>
      <c r="HF228">
        <f>IF($JG228&gt;=9,INDEX($GV:$GV,$JF228+9),"")</f>
      </c>
      <c r="HG228">
        <f>IF($JG228&gt;=10,INDEX($GV:$GV,$JF228+10),"")</f>
      </c>
      <c r="HH228">
        <f>IF($JG228&gt;=11,INDEX($GV:$GV,$JF228+11),"")</f>
      </c>
      <c r="HI228">
        <f>IF($JG228&gt;=12,INDEX($GV:$GV,$JF228+12),"")</f>
      </c>
      <c r="HJ228">
        <f>IF($JG228&gt;=13,INDEX($GV:$GV,$JF228+13),"")</f>
      </c>
      <c r="HK228">
        <f>IF($JG228&gt;=14,INDEX($GV:$GV,$JF228+14),"")</f>
      </c>
      <c r="HL228">
        <f>IF($JG228&gt;=15,INDEX($GV:$GV,$JF228+15),"")</f>
      </c>
      <c r="HM228">
        <f>IF($JG228&gt;=16,INDEX($GV:$GV,$JF228+16),"")</f>
      </c>
      <c r="HN228">
        <f>IF($JG228&gt;=17,INDEX($GV:$GV,$JF228+17),"")</f>
      </c>
      <c r="HO228">
        <f>IF($JG228&gt;=18,INDEX($GV:$GV,$JF228+18),"")</f>
      </c>
      <c r="HP228">
        <f>IF($JG228&gt;=19,INDEX($GV:$GV,$JF228+19),"")</f>
      </c>
      <c r="HQ228">
        <f>IF($JG228&gt;=20,INDEX($GV:$GV,$JF228+20),"")</f>
      </c>
      <c r="HR228">
        <f>IF($JG228&gt;=21,INDEX($GV:$GV,$JF228+21),"")</f>
      </c>
      <c r="HS228">
        <f>IF($JG228&gt;=22,INDEX($GV:$GV,$JF228+22),"")</f>
      </c>
      <c r="HT228">
        <f>IF($JG228&gt;=23,INDEX($GV:$GV,$JF228+23),"")</f>
      </c>
      <c r="HU228">
        <f>IF($JG228&gt;=24,INDEX($GV:$GV,$JF228+24),"")</f>
      </c>
      <c r="HV228">
        <f>IF($JG228&gt;=25,INDEX($GV:$GV,$JF228+25),"")</f>
      </c>
      <c r="HW228">
        <f>IF($JG228&gt;=26,INDEX($GV:$GV,$JF228+26),"")</f>
      </c>
      <c r="HX228">
        <f>IF($JG228&gt;=27,INDEX($GV:$GV,$JF228+27),"")</f>
      </c>
      <c r="HY228">
        <f>IF($JG228&gt;=28,INDEX($GV:$GV,$JF228+28),"")</f>
      </c>
      <c r="HZ228">
        <f>IF($JG228&gt;=29,INDEX($GV:$GV,$JF228+29),"")</f>
      </c>
      <c r="IA228">
        <f>IF($JG228&gt;=30,INDEX($GV:$GV,$JF228+30),"")</f>
      </c>
      <c r="IB228">
        <f>IF($JG228&gt;=31,INDEX($GV:$GV,$JF228+31),"")</f>
      </c>
      <c r="IC228">
        <f>IF($JG228&gt;=32,INDEX($GV:$GV,$JF228+32),"")</f>
      </c>
      <c r="ID228">
        <f>IF($JG228&gt;=33,INDEX($GV:$GV,$JF228+33),"")</f>
      </c>
      <c r="IE228">
        <f>IF($JG228&gt;=34,INDEX($GV:$GV,$JF228+34),"")</f>
      </c>
      <c r="IF228">
        <f>IF($JG228&gt;=35,INDEX($GV:$GV,$JF228+35),"")</f>
      </c>
      <c r="IG228">
        <f>IF($JG228&gt;=36,INDEX($GV:$GV,$JF228+36),"")</f>
      </c>
      <c r="IH228">
        <f>IF($JG228&gt;=37,INDEX($GV:$GV,$JF228+37),"")</f>
      </c>
      <c r="II228">
        <f>IF($JG228&gt;=38,INDEX($GV:$GV,$JF228+38),"")</f>
      </c>
      <c r="IJ228">
        <f>IF($JG228&gt;=39,INDEX($GV:$GV,$JF228+39),"")</f>
      </c>
      <c r="IK228">
        <f>IF($JG228&gt;=40,INDEX($GV:$GV,$JF228+40),"")</f>
      </c>
      <c r="IL228">
        <f>IF($JG228&gt;=41,INDEX($GV:$GV,$JF228+41),"")</f>
      </c>
      <c r="IM228">
        <f>IF($JG228&gt;=42,INDEX($GV:$GV,$JF228+42),"")</f>
      </c>
      <c r="IN228">
        <f>IF($JG228&gt;=43,INDEX($GV:$GV,$JF228+43),"")</f>
      </c>
      <c r="IO228">
        <f>IF($JG228&gt;=44,INDEX($GV:$GV,$JF228+44),"")</f>
      </c>
      <c r="IP228">
        <f>IF($JG228&gt;=45,INDEX($GV:$GV,$JF228+45),"")</f>
      </c>
      <c r="IQ228">
        <f>IF($JG228&gt;=46,INDEX($GV:$GV,$JF228+46),"")</f>
      </c>
      <c r="IR228">
        <f>IF($JG228&gt;=47,INDEX($GV:$GV,$JF228+47),"")</f>
      </c>
      <c r="IS228">
        <f>IF($JG228&gt;=48,INDEX($GV:$GV,$JF228+48),"")</f>
      </c>
      <c r="IT228">
        <f>IF($JG228&gt;=49,INDEX($GV:$GV,$JF228+49),"")</f>
      </c>
      <c r="IU228">
        <f>IF($JG228&gt;=50,INDEX($GV:$GV,$JF228+50),"")</f>
      </c>
      <c r="IV228">
        <f>IF($JG228&gt;=51,INDEX($GV:$GV,$JF228+51),"")</f>
      </c>
      <c r="IW228">
        <f>IF($JG228&gt;=52,INDEX($GV:$GV,$JF228+52),"")</f>
      </c>
      <c r="IX228">
        <f>IF($JG228&gt;=53,INDEX($GV:$GV,$JF228+53),"")</f>
      </c>
      <c r="IY228">
        <f>IF($JG228&gt;=54,INDEX($GV:$GV,$JF228+54),"")</f>
      </c>
      <c r="IZ228">
        <f>IF($JG228&gt;=55,INDEX($GV:$GV,$JF228+55),"")</f>
      </c>
      <c r="JA228">
        <f>IF($JG228&gt;=56,INDEX($GV:$GV,$JF228+56),"")</f>
      </c>
      <c r="JB228">
        <f>IF($JG228&gt;=57,INDEX($GV:$GV,$JF228+57),"")</f>
      </c>
      <c r="JC228">
        <f>IF($JG228&gt;=58,INDEX($GV:$GV,$JF228+58),"")</f>
      </c>
      <c r="JD228">
        <f>IF($JG228&gt;=59,INDEX($GV:$GV,$JF228+59),"")</f>
      </c>
      <c r="JE228">
        <f>IF($JG228&gt;=60,INDEX($GV:$GV,$JF228+60),"")</f>
      </c>
      <c r="JF228">
        <f>IFERROR(MATCH($GU228,$GV$2:$GV$322,0)+1,0)</f>
      </c>
      <c r="JG228">
        <f>IFERROR(INDEX($GW$2:$GW$322,MATCH($GU228,$GV$2:$GV$322,0)),0)</f>
      </c>
      <c r="JH228" t="s">
        <v>44</v>
      </c>
      <c r="JI228" t="s">
        <v>44</v>
      </c>
    </row>
    <row r="229" spans="1:269" x14ac:dyDescent="0.25">
      <c r="R229">
        <f>IF(OR($U229="",$Q229=""),"",IFERROR($U229/$Q229,0))</f>
      </c>
      <c r="S229">
        <f>IF($U229="","",
SUM($T229,$V229,$AA229,$W229,$Y229)*
(1-IF($AB229="",0,VALUE($AB229)/100)))</f>
      </c>
      <c r="T229">
        <f>IF($U229="","",$U229)</f>
      </c>
      <c r="V229">
        <f>IF($U229="","",
IF($O229="","",
IF(ISNUMBER(SEARCH("exempt",LOWER($O229))),0,
$U229*(VALUE(SUBSTITUTE($O229,"%",""))/100))))</f>
      </c>
      <c r="AC229">
        <f>IFERROR(IF(FIND(" - ",$K229)&gt;0,MID($K229,FIND(" - ",$K229)+3,LEN($K229)),""),"")</f>
      </c>
      <c r="AL229" t="s">
        <v>975</v>
      </c>
      <c r="AT229">
        <f>IFERROR(LEFT($K229,FIND(" - ",$K229)-1),$K229)</f>
      </c>
      <c r="AW229">
        <f>IF($CL229&gt;=1,INDEX($AU:$AU,$CK229+1),"")</f>
      </c>
      <c r="AX229">
        <f>IF($CL229&gt;=2,INDEX($AU:$AU,$CK229+2),"")</f>
      </c>
      <c r="AY229">
        <f>IF($CL229&gt;=3,INDEX($AU:$AU,$CK229+3),"")</f>
      </c>
      <c r="AZ229">
        <f>IF($CL229&gt;=4,INDEX($AU:$AU,$CK229+4),"")</f>
      </c>
      <c r="BA229">
        <f>IF($CL229&gt;=5,INDEX($AU:$AU,$CK229+5),"")</f>
      </c>
      <c r="BB229">
        <f>IF($CL229&gt;=6,INDEX($AU:$AU,$CK229+6),"")</f>
      </c>
      <c r="BC229">
        <f>IF($CL229&gt;=7,INDEX($AU:$AU,$CK229+7),"")</f>
      </c>
      <c r="BD229">
        <f>IF($CL229&gt;=8,INDEX($AU:$AU,$CK229+8),"")</f>
      </c>
      <c r="BE229">
        <f>IF($CL229&gt;=9,INDEX($AU:$AU,$CK229+9),"")</f>
      </c>
      <c r="BF229">
        <f>IF($CL229&gt;=10,INDEX($AU:$AU,$CK229+10),"")</f>
      </c>
      <c r="BG229">
        <f>IF($CL229&gt;=11,INDEX($AU:$AU,$CK229+11),"")</f>
      </c>
      <c r="BH229">
        <f>IF($CL229&gt;=12,INDEX($AU:$AU,$CK229+12),"")</f>
      </c>
      <c r="BI229">
        <f>IF($CL229&gt;=13,INDEX($AU:$AU,$CK229+13),"")</f>
      </c>
      <c r="BJ229">
        <f>IF($CL229&gt;=14,INDEX($AU:$AU,$CK229+14),"")</f>
      </c>
      <c r="BK229">
        <f>IF($CL229&gt;=15,INDEX($AU:$AU,$CK229+15),"")</f>
      </c>
      <c r="BL229">
        <f>IF($CL229&gt;=16,INDEX($AU:$AU,$CK229+16),"")</f>
      </c>
      <c r="BM229">
        <f>IF($CL229&gt;=17,INDEX($AU:$AU,$CK229+17),"")</f>
      </c>
      <c r="BN229">
        <f>IF($CL229&gt;=18,INDEX($AU:$AU,$CK229+18),"")</f>
      </c>
      <c r="BO229">
        <f>IF($CL229&gt;=19,INDEX($AU:$AU,$CK229+19),"")</f>
      </c>
      <c r="BP229">
        <f>IF($CL229&gt;=20,INDEX($AU:$AU,$CK229+20),"")</f>
      </c>
      <c r="BQ229">
        <f>IF($CL229&gt;=21,INDEX($AU:$AU,$CK229+21),"")</f>
      </c>
      <c r="BR229">
        <f>IF($CL229&gt;=22,INDEX($AU:$AU,$CK229+22),"")</f>
      </c>
      <c r="BS229">
        <f>IF($CL229&gt;=23,INDEX($AU:$AU,$CK229+23),"")</f>
      </c>
      <c r="BT229">
        <f>IF($CL229&gt;=24,INDEX($AU:$AU,$CK229+24),"")</f>
      </c>
      <c r="BU229">
        <f>IF($CL229&gt;=25,INDEX($AU:$AU,$CK229+25),"")</f>
      </c>
      <c r="BV229">
        <f>IF($CL229&gt;=26,INDEX($AU:$AU,$CK229+26),"")</f>
      </c>
      <c r="BW229">
        <f>IF($CL229&gt;=27,INDEX($AU:$AU,$CK229+27),"")</f>
      </c>
      <c r="BX229">
        <f>IF($CL229&gt;=28,INDEX($AU:$AU,$CK229+28),"")</f>
      </c>
      <c r="BY229">
        <f>IF($CL229&gt;=29,INDEX($AU:$AU,$CK229+29),"")</f>
      </c>
      <c r="BZ229">
        <f>IF($CL229&gt;=30,INDEX($AU:$AU,$CK229+30),"")</f>
      </c>
      <c r="CA229">
        <f>IF($CL229&gt;=31,INDEX($AU:$AU,$CK229+31),"")</f>
      </c>
      <c r="CB229">
        <f>IF($CL229&gt;=32,INDEX($AU:$AU,$CK229+32),"")</f>
      </c>
      <c r="CC229">
        <f>IF($CL229&gt;=33,INDEX($AU:$AU,$CK229+33),"")</f>
      </c>
      <c r="CD229">
        <f>IF($CL229&gt;=34,INDEX($AU:$AU,$CK229+34),"")</f>
      </c>
      <c r="CE229">
        <f>IF($CL229&gt;=35,INDEX($AU:$AU,$CK229+35),"")</f>
      </c>
      <c r="CF229">
        <f>IF($CL229&gt;=36,INDEX($AU:$AU,$CK229+36),"")</f>
      </c>
      <c r="CG229">
        <f>IF($CL229&gt;=37,INDEX($AU:$AU,$CK229+37),"")</f>
      </c>
      <c r="CH229">
        <f>IF($CL229&gt;=38,INDEX($AU:$AU,$CK229+38),"")</f>
      </c>
      <c r="CI229">
        <f>IF($CL229&gt;=39,INDEX($AU:$AU,$CK229+39),"")</f>
      </c>
      <c r="CJ229">
        <f>IF($CL229&gt;=40,INDEX($AU:$AU,$CK229+40),"")</f>
      </c>
      <c r="CK229">
        <f>IFERROR(MATCH($AT229,$AU$2:$AU$133,0)+1,0)</f>
      </c>
      <c r="CL229">
        <f>IFERROR(INDEX($AV$2:$AV$133,MATCH($AT229,$AU$2:$AU$133,0)),0)</f>
      </c>
      <c r="CM229">
        <f>IFERROR(LEFT($L229,FIND(" - ",$L229)-1),$L229)</f>
      </c>
      <c r="CN229" t="s">
        <v>149</v>
      </c>
      <c r="CP229">
        <f>IF($DK229&gt;=1,INDEX($CN:$CN,$DJ229+1),"")</f>
      </c>
      <c r="CQ229">
        <f>IF($DK229&gt;=2,INDEX($CN:$CN,$DJ229+2),"")</f>
      </c>
      <c r="CR229">
        <f>IF($DK229&gt;=3,INDEX($CN:$CN,$DJ229+3),"")</f>
      </c>
      <c r="CS229">
        <f>IF($DK229&gt;=4,INDEX($CN:$CN,$DJ229+4),"")</f>
      </c>
      <c r="CT229">
        <f>IF($DK229&gt;=5,INDEX($CN:$CN,$DJ229+5),"")</f>
      </c>
      <c r="CU229">
        <f>IF($DK229&gt;=6,INDEX($CN:$CN,$DJ229+6),"")</f>
      </c>
      <c r="CV229">
        <f>IF($DK229&gt;=7,INDEX($CN:$CN,$DJ229+7),"")</f>
      </c>
      <c r="CW229">
        <f>IF($DK229&gt;=8,INDEX($CN:$CN,$DJ229+8),"")</f>
      </c>
      <c r="CX229">
        <f>IF($DK229&gt;=9,INDEX($CN:$CN,$DJ229+9),"")</f>
      </c>
      <c r="CY229">
        <f>IF($DK229&gt;=10,INDEX($CN:$CN,$DJ229+10),"")</f>
      </c>
      <c r="CZ229">
        <f>IF($DK229&gt;=11,INDEX($CN:$CN,$DJ229+11),"")</f>
      </c>
      <c r="DA229">
        <f>IF($DK229&gt;=12,INDEX($CN:$CN,$DJ229+12),"")</f>
      </c>
      <c r="DB229">
        <f>IF($DK229&gt;=13,INDEX($CN:$CN,$DJ229+13),"")</f>
      </c>
      <c r="DC229">
        <f>IF($DK229&gt;=14,INDEX($CN:$CN,$DJ229+14),"")</f>
      </c>
      <c r="DD229">
        <f>IF($DK229&gt;=15,INDEX($CN:$CN,$DJ229+15),"")</f>
      </c>
      <c r="DE229">
        <f>IF($DK229&gt;=16,INDEX($CN:$CN,$DJ229+16),"")</f>
      </c>
      <c r="DF229">
        <f>IF($DK229&gt;=17,INDEX($CN:$CN,$DJ229+17),"")</f>
      </c>
      <c r="DG229">
        <f>IF($DK229&gt;=18,INDEX($CN:$CN,$DJ229+18),"")</f>
      </c>
      <c r="DH229">
        <f>IF($DK229&gt;=19,INDEX($CN:$CN,$DJ229+19),"")</f>
      </c>
      <c r="DI229">
        <f>IF($DK229&gt;=20,INDEX($CN:$CN,$DJ229+20),"")</f>
      </c>
      <c r="DJ229">
        <f>IFERROR(MATCH($CM229,$CN$2:$CN$1089,0)+1,0)</f>
      </c>
      <c r="DK229">
        <f>IFERROR(INDEX($CO$2:$CO$1089,MATCH($CM229,$CN$2:$CN$1089,0)),0)</f>
      </c>
      <c r="DL229">
        <f>IFERROR(INDEX($AS:$AS,MATCH($O229,$AR:$AR,0))&amp;"","")</f>
      </c>
      <c r="DP229">
        <f>IF($GS229&gt;=1,INDEX($DM:$DM,$GR229+1),"")</f>
      </c>
      <c r="DQ229">
        <f>IF($GS229&gt;=2,INDEX($DM:$DM,$GR229+2),"")</f>
      </c>
      <c r="DR229">
        <f>IF($GS229&gt;=3,INDEX($DM:$DM,$GR229+3),"")</f>
      </c>
      <c r="DS229">
        <f>IF($GS229&gt;=4,INDEX($DM:$DM,$GR229+4),"")</f>
      </c>
      <c r="DT229">
        <f>IF($GS229&gt;=5,INDEX($DM:$DM,$GR229+5),"")</f>
      </c>
      <c r="DU229">
        <f>IF($GS229&gt;=6,INDEX($DM:$DM,$GR229+6),"")</f>
      </c>
      <c r="DV229">
        <f>IF($GS229&gt;=7,INDEX($DM:$DM,$GR229+7),"")</f>
      </c>
      <c r="DW229">
        <f>IF($GS229&gt;=8,INDEX($DM:$DM,$GR229+8),"")</f>
      </c>
      <c r="DX229">
        <f>IF($GS229&gt;=9,INDEX($DM:$DM,$GR229+9),"")</f>
      </c>
      <c r="DY229">
        <f>IF($GS229&gt;=10,INDEX($DM:$DM,$GR229+10),"")</f>
      </c>
      <c r="DZ229">
        <f>IF($GS229&gt;=11,INDEX($DM:$DM,$GR229+11),"")</f>
      </c>
      <c r="EA229">
        <f>IF($GS229&gt;=12,INDEX($DM:$DM,$GR229+12),"")</f>
      </c>
      <c r="EB229">
        <f>IF($GS229&gt;=13,INDEX($DM:$DM,$GR229+13),"")</f>
      </c>
      <c r="EC229">
        <f>IF($GS229&gt;=14,INDEX($DM:$DM,$GR229+14),"")</f>
      </c>
      <c r="ED229">
        <f>IF($GS229&gt;=15,INDEX($DM:$DM,$GR229+15),"")</f>
      </c>
      <c r="EE229">
        <f>IF($GS229&gt;=16,INDEX($DM:$DM,$GR229+16),"")</f>
      </c>
      <c r="EF229">
        <f>IF($GS229&gt;=17,INDEX($DM:$DM,$GR229+17),"")</f>
      </c>
      <c r="EG229">
        <f>IF($GS229&gt;=18,INDEX($DM:$DM,$GR229+18),"")</f>
      </c>
      <c r="EH229">
        <f>IF($GS229&gt;=19,INDEX($DM:$DM,$GR229+19),"")</f>
      </c>
      <c r="EI229">
        <f>IF($GS229&gt;=20,INDEX($DM:$DM,$GR229+20),"")</f>
      </c>
      <c r="EJ229">
        <f>IF($GS229&gt;=21,INDEX($DM:$DM,$GR229+21),"")</f>
      </c>
      <c r="EK229">
        <f>IF($GS229&gt;=22,INDEX($DM:$DM,$GR229+22),"")</f>
      </c>
      <c r="EL229">
        <f>IF($GS229&gt;=23,INDEX($DM:$DM,$GR229+23),"")</f>
      </c>
      <c r="EM229">
        <f>IF($GS229&gt;=24,INDEX($DM:$DM,$GR229+24),"")</f>
      </c>
      <c r="EN229">
        <f>IF($GS229&gt;=25,INDEX($DM:$DM,$GR229+25),"")</f>
      </c>
      <c r="EO229">
        <f>IF($GS229&gt;=26,INDEX($DM:$DM,$GR229+26),"")</f>
      </c>
      <c r="EP229">
        <f>IF($GS229&gt;=27,INDEX($DM:$DM,$GR229+27),"")</f>
      </c>
      <c r="EQ229">
        <f>IF($GS229&gt;=28,INDEX($DM:$DM,$GR229+28),"")</f>
      </c>
      <c r="ER229">
        <f>IF($GS229&gt;=29,INDEX($DM:$DM,$GR229+29),"")</f>
      </c>
      <c r="ES229">
        <f>IF($GS229&gt;=30,INDEX($DM:$DM,$GR229+30),"")</f>
      </c>
      <c r="ET229">
        <f>IF($GS229&gt;=31,INDEX($DM:$DM,$GR229+31),"")</f>
      </c>
      <c r="EU229">
        <f>IF($GS229&gt;=32,INDEX($DM:$DM,$GR229+32),"")</f>
      </c>
      <c r="EV229">
        <f>IF($GS229&gt;=33,INDEX($DM:$DM,$GR229+33),"")</f>
      </c>
      <c r="EW229">
        <f>IF($GS229&gt;=34,INDEX($DM:$DM,$GR229+34),"")</f>
      </c>
      <c r="EX229">
        <f>IF($GS229&gt;=35,INDEX($DM:$DM,$GR229+35),"")</f>
      </c>
      <c r="EY229">
        <f>IF($GS229&gt;=36,INDEX($DM:$DM,$GR229+36),"")</f>
      </c>
      <c r="EZ229">
        <f>IF($GS229&gt;=37,INDEX($DM:$DM,$GR229+37),"")</f>
      </c>
      <c r="FA229">
        <f>IF($GS229&gt;=38,INDEX($DM:$DM,$GR229+38),"")</f>
      </c>
      <c r="FB229">
        <f>IF($GS229&gt;=39,INDEX($DM:$DM,$GR229+39),"")</f>
      </c>
      <c r="FC229">
        <f>IF($GS229&gt;=40,INDEX($DM:$DM,$GR229+40),"")</f>
      </c>
      <c r="FD229">
        <f>IF($GS229&gt;=1,INDEX($DN:$DN,$GR229+1),"")</f>
      </c>
      <c r="FE229">
        <f>IF($GS229&gt;=2,INDEX($DN:$DN,$GR229+2),"")</f>
      </c>
      <c r="FF229">
        <f>IF($GS229&gt;=3,INDEX($DN:$DN,$GR229+3),"")</f>
      </c>
      <c r="FG229">
        <f>IF($GS229&gt;=4,INDEX($DN:$DN,$GR229+4),"")</f>
      </c>
      <c r="FH229">
        <f>IF($GS229&gt;=5,INDEX($DN:$DN,$GR229+5),"")</f>
      </c>
      <c r="FI229">
        <f>IF($GS229&gt;=6,INDEX($DN:$DN,$GR229+6),"")</f>
      </c>
      <c r="FJ229">
        <f>IF($GS229&gt;=7,INDEX($DN:$DN,$GR229+7),"")</f>
      </c>
      <c r="FK229">
        <f>IF($GS229&gt;=8,INDEX($DN:$DN,$GR229+8),"")</f>
      </c>
      <c r="FL229">
        <f>IF($GS229&gt;=9,INDEX($DN:$DN,$GR229+9),"")</f>
      </c>
      <c r="FM229">
        <f>IF($GS229&gt;=10,INDEX($DN:$DN,$GR229+10),"")</f>
      </c>
      <c r="FN229">
        <f>IF($GS229&gt;=11,INDEX($DN:$DN,$GR229+11),"")</f>
      </c>
      <c r="FO229">
        <f>IF($GS229&gt;=12,INDEX($DN:$DN,$GR229+12),"")</f>
      </c>
      <c r="FP229">
        <f>IF($GS229&gt;=13,INDEX($DN:$DN,$GR229+13),"")</f>
      </c>
      <c r="FQ229">
        <f>IF($GS229&gt;=14,INDEX($DN:$DN,$GR229+14),"")</f>
      </c>
      <c r="FR229">
        <f>IF($GS229&gt;=15,INDEX($DN:$DN,$GR229+15),"")</f>
      </c>
      <c r="FS229">
        <f>IF($GS229&gt;=16,INDEX($DN:$DN,$GR229+16),"")</f>
      </c>
      <c r="FT229">
        <f>IF($GS229&gt;=17,INDEX($DN:$DN,$GR229+17),"")</f>
      </c>
      <c r="FU229">
        <f>IF($GS229&gt;=18,INDEX($DN:$DN,$GR229+18),"")</f>
      </c>
      <c r="FV229">
        <f>IF($GS229&gt;=19,INDEX($DN:$DN,$GR229+19),"")</f>
      </c>
      <c r="FW229">
        <f>IF($GS229&gt;=20,INDEX($DN:$DN,$GR229+20),"")</f>
      </c>
      <c r="FX229">
        <f>IF($GS229&gt;=21,INDEX($DN:$DN,$GR229+21),"")</f>
      </c>
      <c r="FY229">
        <f>IF($GS229&gt;=22,INDEX($DN:$DN,$GR229+22),"")</f>
      </c>
      <c r="FZ229">
        <f>IF($GS229&gt;=23,INDEX($DN:$DN,$GR229+23),"")</f>
      </c>
      <c r="GA229">
        <f>IF($GS229&gt;=24,INDEX($DN:$DN,$GR229+24),"")</f>
      </c>
      <c r="GB229">
        <f>IF($GS229&gt;=25,INDEX($DN:$DN,$GR229+25),"")</f>
      </c>
      <c r="GC229">
        <f>IF($GS229&gt;=26,INDEX($DN:$DN,$GR229+26),"")</f>
      </c>
      <c r="GD229">
        <f>IF($GS229&gt;=27,INDEX($DN:$DN,$GR229+27),"")</f>
      </c>
      <c r="GE229">
        <f>IF($GS229&gt;=28,INDEX($DN:$DN,$GR229+28),"")</f>
      </c>
      <c r="GF229">
        <f>IF($GS229&gt;=29,INDEX($DN:$DN,$GR229+29),"")</f>
      </c>
      <c r="GG229">
        <f>IF($GS229&gt;=30,INDEX($DN:$DN,$GR229+30),"")</f>
      </c>
      <c r="GH229">
        <f>IF($GS229&gt;=31,INDEX($DN:$DN,$GR229+31),"")</f>
      </c>
      <c r="GI229">
        <f>IF($GS229&gt;=32,INDEX($DN:$DN,$GR229+32),"")</f>
      </c>
      <c r="GJ229">
        <f>IF($GS229&gt;=33,INDEX($DN:$DN,$GR229+33),"")</f>
      </c>
      <c r="GK229">
        <f>IF($GS229&gt;=34,INDEX($DN:$DN,$GR229+34),"")</f>
      </c>
      <c r="GL229">
        <f>IF($GS229&gt;=35,INDEX($DN:$DN,$GR229+35),"")</f>
      </c>
      <c r="GM229">
        <f>IF($GS229&gt;=36,INDEX($DN:$DN,$GR229+36),"")</f>
      </c>
      <c r="GN229">
        <f>IF($GS229&gt;=37,INDEX($DN:$DN,$GR229+37),"")</f>
      </c>
      <c r="GO229">
        <f>IF($GS229&gt;=38,INDEX($DN:$DN,$GR229+38),"")</f>
      </c>
      <c r="GP229">
        <f>IF($GS229&gt;=39,INDEX($DN:$DN,$GR229+39),"")</f>
      </c>
      <c r="GQ229">
        <f>IF($GS229&gt;=40,INDEX($DN:$DN,$GR229+40),"")</f>
      </c>
      <c r="GR229">
        <f>IFERROR(MATCH($DL229,$DM$2:$DM$148,0)+1,0)</f>
      </c>
      <c r="GS229">
        <f>IFERROR(INDEX($DO$2:$DO$148,MATCH($DL229,$DM$2:$DM$148,0)),0)</f>
      </c>
      <c r="GT229">
        <f>IFERROR(MATCH($Z229,$DP$229:$FC$229,0),0)</f>
      </c>
      <c r="GU229">
        <f>IF($GT229&gt;0,INDEX($FD$229:$GQ$229,$GT229),"")</f>
      </c>
      <c r="GV229" t="s">
        <v>515</v>
      </c>
      <c r="GX229">
        <f>IF($JG229&gt;=1,INDEX($GV:$GV,$JF229+1),"")</f>
      </c>
      <c r="GY229">
        <f>IF($JG229&gt;=2,INDEX($GV:$GV,$JF229+2),"")</f>
      </c>
      <c r="GZ229">
        <f>IF($JG229&gt;=3,INDEX($GV:$GV,$JF229+3),"")</f>
      </c>
      <c r="HA229">
        <f>IF($JG229&gt;=4,INDEX($GV:$GV,$JF229+4),"")</f>
      </c>
      <c r="HB229">
        <f>IF($JG229&gt;=5,INDEX($GV:$GV,$JF229+5),"")</f>
      </c>
      <c r="HC229">
        <f>IF($JG229&gt;=6,INDEX($GV:$GV,$JF229+6),"")</f>
      </c>
      <c r="HD229">
        <f>IF($JG229&gt;=7,INDEX($GV:$GV,$JF229+7),"")</f>
      </c>
      <c r="HE229">
        <f>IF($JG229&gt;=8,INDEX($GV:$GV,$JF229+8),"")</f>
      </c>
      <c r="HF229">
        <f>IF($JG229&gt;=9,INDEX($GV:$GV,$JF229+9),"")</f>
      </c>
      <c r="HG229">
        <f>IF($JG229&gt;=10,INDEX($GV:$GV,$JF229+10),"")</f>
      </c>
      <c r="HH229">
        <f>IF($JG229&gt;=11,INDEX($GV:$GV,$JF229+11),"")</f>
      </c>
      <c r="HI229">
        <f>IF($JG229&gt;=12,INDEX($GV:$GV,$JF229+12),"")</f>
      </c>
      <c r="HJ229">
        <f>IF($JG229&gt;=13,INDEX($GV:$GV,$JF229+13),"")</f>
      </c>
      <c r="HK229">
        <f>IF($JG229&gt;=14,INDEX($GV:$GV,$JF229+14),"")</f>
      </c>
      <c r="HL229">
        <f>IF($JG229&gt;=15,INDEX($GV:$GV,$JF229+15),"")</f>
      </c>
      <c r="HM229">
        <f>IF($JG229&gt;=16,INDEX($GV:$GV,$JF229+16),"")</f>
      </c>
      <c r="HN229">
        <f>IF($JG229&gt;=17,INDEX($GV:$GV,$JF229+17),"")</f>
      </c>
      <c r="HO229">
        <f>IF($JG229&gt;=18,INDEX($GV:$GV,$JF229+18),"")</f>
      </c>
      <c r="HP229">
        <f>IF($JG229&gt;=19,INDEX($GV:$GV,$JF229+19),"")</f>
      </c>
      <c r="HQ229">
        <f>IF($JG229&gt;=20,INDEX($GV:$GV,$JF229+20),"")</f>
      </c>
      <c r="HR229">
        <f>IF($JG229&gt;=21,INDEX($GV:$GV,$JF229+21),"")</f>
      </c>
      <c r="HS229">
        <f>IF($JG229&gt;=22,INDEX($GV:$GV,$JF229+22),"")</f>
      </c>
      <c r="HT229">
        <f>IF($JG229&gt;=23,INDEX($GV:$GV,$JF229+23),"")</f>
      </c>
      <c r="HU229">
        <f>IF($JG229&gt;=24,INDEX($GV:$GV,$JF229+24),"")</f>
      </c>
      <c r="HV229">
        <f>IF($JG229&gt;=25,INDEX($GV:$GV,$JF229+25),"")</f>
      </c>
      <c r="HW229">
        <f>IF($JG229&gt;=26,INDEX($GV:$GV,$JF229+26),"")</f>
      </c>
      <c r="HX229">
        <f>IF($JG229&gt;=27,INDEX($GV:$GV,$JF229+27),"")</f>
      </c>
      <c r="HY229">
        <f>IF($JG229&gt;=28,INDEX($GV:$GV,$JF229+28),"")</f>
      </c>
      <c r="HZ229">
        <f>IF($JG229&gt;=29,INDEX($GV:$GV,$JF229+29),"")</f>
      </c>
      <c r="IA229">
        <f>IF($JG229&gt;=30,INDEX($GV:$GV,$JF229+30),"")</f>
      </c>
      <c r="IB229">
        <f>IF($JG229&gt;=31,INDEX($GV:$GV,$JF229+31),"")</f>
      </c>
      <c r="IC229">
        <f>IF($JG229&gt;=32,INDEX($GV:$GV,$JF229+32),"")</f>
      </c>
      <c r="ID229">
        <f>IF($JG229&gt;=33,INDEX($GV:$GV,$JF229+33),"")</f>
      </c>
      <c r="IE229">
        <f>IF($JG229&gt;=34,INDEX($GV:$GV,$JF229+34),"")</f>
      </c>
      <c r="IF229">
        <f>IF($JG229&gt;=35,INDEX($GV:$GV,$JF229+35),"")</f>
      </c>
      <c r="IG229">
        <f>IF($JG229&gt;=36,INDEX($GV:$GV,$JF229+36),"")</f>
      </c>
      <c r="IH229">
        <f>IF($JG229&gt;=37,INDEX($GV:$GV,$JF229+37),"")</f>
      </c>
      <c r="II229">
        <f>IF($JG229&gt;=38,INDEX($GV:$GV,$JF229+38),"")</f>
      </c>
      <c r="IJ229">
        <f>IF($JG229&gt;=39,INDEX($GV:$GV,$JF229+39),"")</f>
      </c>
      <c r="IK229">
        <f>IF($JG229&gt;=40,INDEX($GV:$GV,$JF229+40),"")</f>
      </c>
      <c r="IL229">
        <f>IF($JG229&gt;=41,INDEX($GV:$GV,$JF229+41),"")</f>
      </c>
      <c r="IM229">
        <f>IF($JG229&gt;=42,INDEX($GV:$GV,$JF229+42),"")</f>
      </c>
      <c r="IN229">
        <f>IF($JG229&gt;=43,INDEX($GV:$GV,$JF229+43),"")</f>
      </c>
      <c r="IO229">
        <f>IF($JG229&gt;=44,INDEX($GV:$GV,$JF229+44),"")</f>
      </c>
      <c r="IP229">
        <f>IF($JG229&gt;=45,INDEX($GV:$GV,$JF229+45),"")</f>
      </c>
      <c r="IQ229">
        <f>IF($JG229&gt;=46,INDEX($GV:$GV,$JF229+46),"")</f>
      </c>
      <c r="IR229">
        <f>IF($JG229&gt;=47,INDEX($GV:$GV,$JF229+47),"")</f>
      </c>
      <c r="IS229">
        <f>IF($JG229&gt;=48,INDEX($GV:$GV,$JF229+48),"")</f>
      </c>
      <c r="IT229">
        <f>IF($JG229&gt;=49,INDEX($GV:$GV,$JF229+49),"")</f>
      </c>
      <c r="IU229">
        <f>IF($JG229&gt;=50,INDEX($GV:$GV,$JF229+50),"")</f>
      </c>
      <c r="IV229">
        <f>IF($JG229&gt;=51,INDEX($GV:$GV,$JF229+51),"")</f>
      </c>
      <c r="IW229">
        <f>IF($JG229&gt;=52,INDEX($GV:$GV,$JF229+52),"")</f>
      </c>
      <c r="IX229">
        <f>IF($JG229&gt;=53,INDEX($GV:$GV,$JF229+53),"")</f>
      </c>
      <c r="IY229">
        <f>IF($JG229&gt;=54,INDEX($GV:$GV,$JF229+54),"")</f>
      </c>
      <c r="IZ229">
        <f>IF($JG229&gt;=55,INDEX($GV:$GV,$JF229+55),"")</f>
      </c>
      <c r="JA229">
        <f>IF($JG229&gt;=56,INDEX($GV:$GV,$JF229+56),"")</f>
      </c>
      <c r="JB229">
        <f>IF($JG229&gt;=57,INDEX($GV:$GV,$JF229+57),"")</f>
      </c>
      <c r="JC229">
        <f>IF($JG229&gt;=58,INDEX($GV:$GV,$JF229+58),"")</f>
      </c>
      <c r="JD229">
        <f>IF($JG229&gt;=59,INDEX($GV:$GV,$JF229+59),"")</f>
      </c>
      <c r="JE229">
        <f>IF($JG229&gt;=60,INDEX($GV:$GV,$JF229+60),"")</f>
      </c>
      <c r="JF229">
        <f>IFERROR(MATCH($GU229,$GV$2:$GV$322,0)+1,0)</f>
      </c>
      <c r="JG229">
        <f>IFERROR(INDEX($GW$2:$GW$322,MATCH($GU229,$GV$2:$GV$322,0)),0)</f>
      </c>
      <c r="JH229" t="s">
        <v>44</v>
      </c>
      <c r="JI229" t="s">
        <v>44</v>
      </c>
    </row>
    <row r="230" spans="1:269" x14ac:dyDescent="0.25">
      <c r="R230">
        <f>IF(OR($U230="",$Q230=""),"",IFERROR($U230/$Q230,0))</f>
      </c>
      <c r="S230">
        <f>IF($U230="","",
SUM($T230,$V230,$AA230,$W230,$Y230)*
(1-IF($AB230="",0,VALUE($AB230)/100)))</f>
      </c>
      <c r="T230">
        <f>IF($U230="","",$U230)</f>
      </c>
      <c r="V230">
        <f>IF($U230="","",
IF($O230="","",
IF(ISNUMBER(SEARCH("exempt",LOWER($O230))),0,
$U230*(VALUE(SUBSTITUTE($O230,"%",""))/100))))</f>
      </c>
      <c r="AC230">
        <f>IFERROR(IF(FIND(" - ",$K230)&gt;0,MID($K230,FIND(" - ",$K230)+3,LEN($K230)),""),"")</f>
      </c>
      <c r="AL230" t="s">
        <v>976</v>
      </c>
      <c r="AT230">
        <f>IFERROR(LEFT($K230,FIND(" - ",$K230)-1),$K230)</f>
      </c>
      <c r="AW230">
        <f>IF($CL230&gt;=1,INDEX($AU:$AU,$CK230+1),"")</f>
      </c>
      <c r="AX230">
        <f>IF($CL230&gt;=2,INDEX($AU:$AU,$CK230+2),"")</f>
      </c>
      <c r="AY230">
        <f>IF($CL230&gt;=3,INDEX($AU:$AU,$CK230+3),"")</f>
      </c>
      <c r="AZ230">
        <f>IF($CL230&gt;=4,INDEX($AU:$AU,$CK230+4),"")</f>
      </c>
      <c r="BA230">
        <f>IF($CL230&gt;=5,INDEX($AU:$AU,$CK230+5),"")</f>
      </c>
      <c r="BB230">
        <f>IF($CL230&gt;=6,INDEX($AU:$AU,$CK230+6),"")</f>
      </c>
      <c r="BC230">
        <f>IF($CL230&gt;=7,INDEX($AU:$AU,$CK230+7),"")</f>
      </c>
      <c r="BD230">
        <f>IF($CL230&gt;=8,INDEX($AU:$AU,$CK230+8),"")</f>
      </c>
      <c r="BE230">
        <f>IF($CL230&gt;=9,INDEX($AU:$AU,$CK230+9),"")</f>
      </c>
      <c r="BF230">
        <f>IF($CL230&gt;=10,INDEX($AU:$AU,$CK230+10),"")</f>
      </c>
      <c r="BG230">
        <f>IF($CL230&gt;=11,INDEX($AU:$AU,$CK230+11),"")</f>
      </c>
      <c r="BH230">
        <f>IF($CL230&gt;=12,INDEX($AU:$AU,$CK230+12),"")</f>
      </c>
      <c r="BI230">
        <f>IF($CL230&gt;=13,INDEX($AU:$AU,$CK230+13),"")</f>
      </c>
      <c r="BJ230">
        <f>IF($CL230&gt;=14,INDEX($AU:$AU,$CK230+14),"")</f>
      </c>
      <c r="BK230">
        <f>IF($CL230&gt;=15,INDEX($AU:$AU,$CK230+15),"")</f>
      </c>
      <c r="BL230">
        <f>IF($CL230&gt;=16,INDEX($AU:$AU,$CK230+16),"")</f>
      </c>
      <c r="BM230">
        <f>IF($CL230&gt;=17,INDEX($AU:$AU,$CK230+17),"")</f>
      </c>
      <c r="BN230">
        <f>IF($CL230&gt;=18,INDEX($AU:$AU,$CK230+18),"")</f>
      </c>
      <c r="BO230">
        <f>IF($CL230&gt;=19,INDEX($AU:$AU,$CK230+19),"")</f>
      </c>
      <c r="BP230">
        <f>IF($CL230&gt;=20,INDEX($AU:$AU,$CK230+20),"")</f>
      </c>
      <c r="BQ230">
        <f>IF($CL230&gt;=21,INDEX($AU:$AU,$CK230+21),"")</f>
      </c>
      <c r="BR230">
        <f>IF($CL230&gt;=22,INDEX($AU:$AU,$CK230+22),"")</f>
      </c>
      <c r="BS230">
        <f>IF($CL230&gt;=23,INDEX($AU:$AU,$CK230+23),"")</f>
      </c>
      <c r="BT230">
        <f>IF($CL230&gt;=24,INDEX($AU:$AU,$CK230+24),"")</f>
      </c>
      <c r="BU230">
        <f>IF($CL230&gt;=25,INDEX($AU:$AU,$CK230+25),"")</f>
      </c>
      <c r="BV230">
        <f>IF($CL230&gt;=26,INDEX($AU:$AU,$CK230+26),"")</f>
      </c>
      <c r="BW230">
        <f>IF($CL230&gt;=27,INDEX($AU:$AU,$CK230+27),"")</f>
      </c>
      <c r="BX230">
        <f>IF($CL230&gt;=28,INDEX($AU:$AU,$CK230+28),"")</f>
      </c>
      <c r="BY230">
        <f>IF($CL230&gt;=29,INDEX($AU:$AU,$CK230+29),"")</f>
      </c>
      <c r="BZ230">
        <f>IF($CL230&gt;=30,INDEX($AU:$AU,$CK230+30),"")</f>
      </c>
      <c r="CA230">
        <f>IF($CL230&gt;=31,INDEX($AU:$AU,$CK230+31),"")</f>
      </c>
      <c r="CB230">
        <f>IF($CL230&gt;=32,INDEX($AU:$AU,$CK230+32),"")</f>
      </c>
      <c r="CC230">
        <f>IF($CL230&gt;=33,INDEX($AU:$AU,$CK230+33),"")</f>
      </c>
      <c r="CD230">
        <f>IF($CL230&gt;=34,INDEX($AU:$AU,$CK230+34),"")</f>
      </c>
      <c r="CE230">
        <f>IF($CL230&gt;=35,INDEX($AU:$AU,$CK230+35),"")</f>
      </c>
      <c r="CF230">
        <f>IF($CL230&gt;=36,INDEX($AU:$AU,$CK230+36),"")</f>
      </c>
      <c r="CG230">
        <f>IF($CL230&gt;=37,INDEX($AU:$AU,$CK230+37),"")</f>
      </c>
      <c r="CH230">
        <f>IF($CL230&gt;=38,INDEX($AU:$AU,$CK230+38),"")</f>
      </c>
      <c r="CI230">
        <f>IF($CL230&gt;=39,INDEX($AU:$AU,$CK230+39),"")</f>
      </c>
      <c r="CJ230">
        <f>IF($CL230&gt;=40,INDEX($AU:$AU,$CK230+40),"")</f>
      </c>
      <c r="CK230">
        <f>IFERROR(MATCH($AT230,$AU$2:$AU$133,0)+1,0)</f>
      </c>
      <c r="CL230">
        <f>IFERROR(INDEX($AV$2:$AV$133,MATCH($AT230,$AU$2:$AU$133,0)),0)</f>
      </c>
      <c r="CM230">
        <f>IFERROR(LEFT($L230,FIND(" - ",$L230)-1),$L230)</f>
      </c>
      <c r="CN230" t="s">
        <v>977</v>
      </c>
      <c r="CO230">
        <v>1</v>
      </c>
      <c r="CP230">
        <f>IF($DK230&gt;=1,INDEX($CN:$CN,$DJ230+1),"")</f>
      </c>
      <c r="CQ230">
        <f>IF($DK230&gt;=2,INDEX($CN:$CN,$DJ230+2),"")</f>
      </c>
      <c r="CR230">
        <f>IF($DK230&gt;=3,INDEX($CN:$CN,$DJ230+3),"")</f>
      </c>
      <c r="CS230">
        <f>IF($DK230&gt;=4,INDEX($CN:$CN,$DJ230+4),"")</f>
      </c>
      <c r="CT230">
        <f>IF($DK230&gt;=5,INDEX($CN:$CN,$DJ230+5),"")</f>
      </c>
      <c r="CU230">
        <f>IF($DK230&gt;=6,INDEX($CN:$CN,$DJ230+6),"")</f>
      </c>
      <c r="CV230">
        <f>IF($DK230&gt;=7,INDEX($CN:$CN,$DJ230+7),"")</f>
      </c>
      <c r="CW230">
        <f>IF($DK230&gt;=8,INDEX($CN:$CN,$DJ230+8),"")</f>
      </c>
      <c r="CX230">
        <f>IF($DK230&gt;=9,INDEX($CN:$CN,$DJ230+9),"")</f>
      </c>
      <c r="CY230">
        <f>IF($DK230&gt;=10,INDEX($CN:$CN,$DJ230+10),"")</f>
      </c>
      <c r="CZ230">
        <f>IF($DK230&gt;=11,INDEX($CN:$CN,$DJ230+11),"")</f>
      </c>
      <c r="DA230">
        <f>IF($DK230&gt;=12,INDEX($CN:$CN,$DJ230+12),"")</f>
      </c>
      <c r="DB230">
        <f>IF($DK230&gt;=13,INDEX($CN:$CN,$DJ230+13),"")</f>
      </c>
      <c r="DC230">
        <f>IF($DK230&gt;=14,INDEX($CN:$CN,$DJ230+14),"")</f>
      </c>
      <c r="DD230">
        <f>IF($DK230&gt;=15,INDEX($CN:$CN,$DJ230+15),"")</f>
      </c>
      <c r="DE230">
        <f>IF($DK230&gt;=16,INDEX($CN:$CN,$DJ230+16),"")</f>
      </c>
      <c r="DF230">
        <f>IF($DK230&gt;=17,INDEX($CN:$CN,$DJ230+17),"")</f>
      </c>
      <c r="DG230">
        <f>IF($DK230&gt;=18,INDEX($CN:$CN,$DJ230+18),"")</f>
      </c>
      <c r="DH230">
        <f>IF($DK230&gt;=19,INDEX($CN:$CN,$DJ230+19),"")</f>
      </c>
      <c r="DI230">
        <f>IF($DK230&gt;=20,INDEX($CN:$CN,$DJ230+20),"")</f>
      </c>
      <c r="DJ230">
        <f>IFERROR(MATCH($CM230,$CN$2:$CN$1089,0)+1,0)</f>
      </c>
      <c r="DK230">
        <f>IFERROR(INDEX($CO$2:$CO$1089,MATCH($CM230,$CN$2:$CN$1089,0)),0)</f>
      </c>
      <c r="DL230">
        <f>IFERROR(INDEX($AS:$AS,MATCH($O230,$AR:$AR,0))&amp;"","")</f>
      </c>
      <c r="DP230">
        <f>IF($GS230&gt;=1,INDEX($DM:$DM,$GR230+1),"")</f>
      </c>
      <c r="DQ230">
        <f>IF($GS230&gt;=2,INDEX($DM:$DM,$GR230+2),"")</f>
      </c>
      <c r="DR230">
        <f>IF($GS230&gt;=3,INDEX($DM:$DM,$GR230+3),"")</f>
      </c>
      <c r="DS230">
        <f>IF($GS230&gt;=4,INDEX($DM:$DM,$GR230+4),"")</f>
      </c>
      <c r="DT230">
        <f>IF($GS230&gt;=5,INDEX($DM:$DM,$GR230+5),"")</f>
      </c>
      <c r="DU230">
        <f>IF($GS230&gt;=6,INDEX($DM:$DM,$GR230+6),"")</f>
      </c>
      <c r="DV230">
        <f>IF($GS230&gt;=7,INDEX($DM:$DM,$GR230+7),"")</f>
      </c>
      <c r="DW230">
        <f>IF($GS230&gt;=8,INDEX($DM:$DM,$GR230+8),"")</f>
      </c>
      <c r="DX230">
        <f>IF($GS230&gt;=9,INDEX($DM:$DM,$GR230+9),"")</f>
      </c>
      <c r="DY230">
        <f>IF($GS230&gt;=10,INDEX($DM:$DM,$GR230+10),"")</f>
      </c>
      <c r="DZ230">
        <f>IF($GS230&gt;=11,INDEX($DM:$DM,$GR230+11),"")</f>
      </c>
      <c r="EA230">
        <f>IF($GS230&gt;=12,INDEX($DM:$DM,$GR230+12),"")</f>
      </c>
      <c r="EB230">
        <f>IF($GS230&gt;=13,INDEX($DM:$DM,$GR230+13),"")</f>
      </c>
      <c r="EC230">
        <f>IF($GS230&gt;=14,INDEX($DM:$DM,$GR230+14),"")</f>
      </c>
      <c r="ED230">
        <f>IF($GS230&gt;=15,INDEX($DM:$DM,$GR230+15),"")</f>
      </c>
      <c r="EE230">
        <f>IF($GS230&gt;=16,INDEX($DM:$DM,$GR230+16),"")</f>
      </c>
      <c r="EF230">
        <f>IF($GS230&gt;=17,INDEX($DM:$DM,$GR230+17),"")</f>
      </c>
      <c r="EG230">
        <f>IF($GS230&gt;=18,INDEX($DM:$DM,$GR230+18),"")</f>
      </c>
      <c r="EH230">
        <f>IF($GS230&gt;=19,INDEX($DM:$DM,$GR230+19),"")</f>
      </c>
      <c r="EI230">
        <f>IF($GS230&gt;=20,INDEX($DM:$DM,$GR230+20),"")</f>
      </c>
      <c r="EJ230">
        <f>IF($GS230&gt;=21,INDEX($DM:$DM,$GR230+21),"")</f>
      </c>
      <c r="EK230">
        <f>IF($GS230&gt;=22,INDEX($DM:$DM,$GR230+22),"")</f>
      </c>
      <c r="EL230">
        <f>IF($GS230&gt;=23,INDEX($DM:$DM,$GR230+23),"")</f>
      </c>
      <c r="EM230">
        <f>IF($GS230&gt;=24,INDEX($DM:$DM,$GR230+24),"")</f>
      </c>
      <c r="EN230">
        <f>IF($GS230&gt;=25,INDEX($DM:$DM,$GR230+25),"")</f>
      </c>
      <c r="EO230">
        <f>IF($GS230&gt;=26,INDEX($DM:$DM,$GR230+26),"")</f>
      </c>
      <c r="EP230">
        <f>IF($GS230&gt;=27,INDEX($DM:$DM,$GR230+27),"")</f>
      </c>
      <c r="EQ230">
        <f>IF($GS230&gt;=28,INDEX($DM:$DM,$GR230+28),"")</f>
      </c>
      <c r="ER230">
        <f>IF($GS230&gt;=29,INDEX($DM:$DM,$GR230+29),"")</f>
      </c>
      <c r="ES230">
        <f>IF($GS230&gt;=30,INDEX($DM:$DM,$GR230+30),"")</f>
      </c>
      <c r="ET230">
        <f>IF($GS230&gt;=31,INDEX($DM:$DM,$GR230+31),"")</f>
      </c>
      <c r="EU230">
        <f>IF($GS230&gt;=32,INDEX($DM:$DM,$GR230+32),"")</f>
      </c>
      <c r="EV230">
        <f>IF($GS230&gt;=33,INDEX($DM:$DM,$GR230+33),"")</f>
      </c>
      <c r="EW230">
        <f>IF($GS230&gt;=34,INDEX($DM:$DM,$GR230+34),"")</f>
      </c>
      <c r="EX230">
        <f>IF($GS230&gt;=35,INDEX($DM:$DM,$GR230+35),"")</f>
      </c>
      <c r="EY230">
        <f>IF($GS230&gt;=36,INDEX($DM:$DM,$GR230+36),"")</f>
      </c>
      <c r="EZ230">
        <f>IF($GS230&gt;=37,INDEX($DM:$DM,$GR230+37),"")</f>
      </c>
      <c r="FA230">
        <f>IF($GS230&gt;=38,INDEX($DM:$DM,$GR230+38),"")</f>
      </c>
      <c r="FB230">
        <f>IF($GS230&gt;=39,INDEX($DM:$DM,$GR230+39),"")</f>
      </c>
      <c r="FC230">
        <f>IF($GS230&gt;=40,INDEX($DM:$DM,$GR230+40),"")</f>
      </c>
      <c r="FD230">
        <f>IF($GS230&gt;=1,INDEX($DN:$DN,$GR230+1),"")</f>
      </c>
      <c r="FE230">
        <f>IF($GS230&gt;=2,INDEX($DN:$DN,$GR230+2),"")</f>
      </c>
      <c r="FF230">
        <f>IF($GS230&gt;=3,INDEX($DN:$DN,$GR230+3),"")</f>
      </c>
      <c r="FG230">
        <f>IF($GS230&gt;=4,INDEX($DN:$DN,$GR230+4),"")</f>
      </c>
      <c r="FH230">
        <f>IF($GS230&gt;=5,INDEX($DN:$DN,$GR230+5),"")</f>
      </c>
      <c r="FI230">
        <f>IF($GS230&gt;=6,INDEX($DN:$DN,$GR230+6),"")</f>
      </c>
      <c r="FJ230">
        <f>IF($GS230&gt;=7,INDEX($DN:$DN,$GR230+7),"")</f>
      </c>
      <c r="FK230">
        <f>IF($GS230&gt;=8,INDEX($DN:$DN,$GR230+8),"")</f>
      </c>
      <c r="FL230">
        <f>IF($GS230&gt;=9,INDEX($DN:$DN,$GR230+9),"")</f>
      </c>
      <c r="FM230">
        <f>IF($GS230&gt;=10,INDEX($DN:$DN,$GR230+10),"")</f>
      </c>
      <c r="FN230">
        <f>IF($GS230&gt;=11,INDEX($DN:$DN,$GR230+11),"")</f>
      </c>
      <c r="FO230">
        <f>IF($GS230&gt;=12,INDEX($DN:$DN,$GR230+12),"")</f>
      </c>
      <c r="FP230">
        <f>IF($GS230&gt;=13,INDEX($DN:$DN,$GR230+13),"")</f>
      </c>
      <c r="FQ230">
        <f>IF($GS230&gt;=14,INDEX($DN:$DN,$GR230+14),"")</f>
      </c>
      <c r="FR230">
        <f>IF($GS230&gt;=15,INDEX($DN:$DN,$GR230+15),"")</f>
      </c>
      <c r="FS230">
        <f>IF($GS230&gt;=16,INDEX($DN:$DN,$GR230+16),"")</f>
      </c>
      <c r="FT230">
        <f>IF($GS230&gt;=17,INDEX($DN:$DN,$GR230+17),"")</f>
      </c>
      <c r="FU230">
        <f>IF($GS230&gt;=18,INDEX($DN:$DN,$GR230+18),"")</f>
      </c>
      <c r="FV230">
        <f>IF($GS230&gt;=19,INDEX($DN:$DN,$GR230+19),"")</f>
      </c>
      <c r="FW230">
        <f>IF($GS230&gt;=20,INDEX($DN:$DN,$GR230+20),"")</f>
      </c>
      <c r="FX230">
        <f>IF($GS230&gt;=21,INDEX($DN:$DN,$GR230+21),"")</f>
      </c>
      <c r="FY230">
        <f>IF($GS230&gt;=22,INDEX($DN:$DN,$GR230+22),"")</f>
      </c>
      <c r="FZ230">
        <f>IF($GS230&gt;=23,INDEX($DN:$DN,$GR230+23),"")</f>
      </c>
      <c r="GA230">
        <f>IF($GS230&gt;=24,INDEX($DN:$DN,$GR230+24),"")</f>
      </c>
      <c r="GB230">
        <f>IF($GS230&gt;=25,INDEX($DN:$DN,$GR230+25),"")</f>
      </c>
      <c r="GC230">
        <f>IF($GS230&gt;=26,INDEX($DN:$DN,$GR230+26),"")</f>
      </c>
      <c r="GD230">
        <f>IF($GS230&gt;=27,INDEX($DN:$DN,$GR230+27),"")</f>
      </c>
      <c r="GE230">
        <f>IF($GS230&gt;=28,INDEX($DN:$DN,$GR230+28),"")</f>
      </c>
      <c r="GF230">
        <f>IF($GS230&gt;=29,INDEX($DN:$DN,$GR230+29),"")</f>
      </c>
      <c r="GG230">
        <f>IF($GS230&gt;=30,INDEX($DN:$DN,$GR230+30),"")</f>
      </c>
      <c r="GH230">
        <f>IF($GS230&gt;=31,INDEX($DN:$DN,$GR230+31),"")</f>
      </c>
      <c r="GI230">
        <f>IF($GS230&gt;=32,INDEX($DN:$DN,$GR230+32),"")</f>
      </c>
      <c r="GJ230">
        <f>IF($GS230&gt;=33,INDEX($DN:$DN,$GR230+33),"")</f>
      </c>
      <c r="GK230">
        <f>IF($GS230&gt;=34,INDEX($DN:$DN,$GR230+34),"")</f>
      </c>
      <c r="GL230">
        <f>IF($GS230&gt;=35,INDEX($DN:$DN,$GR230+35),"")</f>
      </c>
      <c r="GM230">
        <f>IF($GS230&gt;=36,INDEX($DN:$DN,$GR230+36),"")</f>
      </c>
      <c r="GN230">
        <f>IF($GS230&gt;=37,INDEX($DN:$DN,$GR230+37),"")</f>
      </c>
      <c r="GO230">
        <f>IF($GS230&gt;=38,INDEX($DN:$DN,$GR230+38),"")</f>
      </c>
      <c r="GP230">
        <f>IF($GS230&gt;=39,INDEX($DN:$DN,$GR230+39),"")</f>
      </c>
      <c r="GQ230">
        <f>IF($GS230&gt;=40,INDEX($DN:$DN,$GR230+40),"")</f>
      </c>
      <c r="GR230">
        <f>IFERROR(MATCH($DL230,$DM$2:$DM$148,0)+1,0)</f>
      </c>
      <c r="GS230">
        <f>IFERROR(INDEX($DO$2:$DO$148,MATCH($DL230,$DM$2:$DM$148,0)),0)</f>
      </c>
      <c r="GT230">
        <f>IFERROR(MATCH($Z230,$DP$230:$FC$230,0),0)</f>
      </c>
      <c r="GU230">
        <f>IF($GT230&gt;0,INDEX($FD$230:$GQ$230,$GT230),"")</f>
      </c>
      <c r="GV230" t="s">
        <v>519</v>
      </c>
      <c r="GX230">
        <f>IF($JG230&gt;=1,INDEX($GV:$GV,$JF230+1),"")</f>
      </c>
      <c r="GY230">
        <f>IF($JG230&gt;=2,INDEX($GV:$GV,$JF230+2),"")</f>
      </c>
      <c r="GZ230">
        <f>IF($JG230&gt;=3,INDEX($GV:$GV,$JF230+3),"")</f>
      </c>
      <c r="HA230">
        <f>IF($JG230&gt;=4,INDEX($GV:$GV,$JF230+4),"")</f>
      </c>
      <c r="HB230">
        <f>IF($JG230&gt;=5,INDEX($GV:$GV,$JF230+5),"")</f>
      </c>
      <c r="HC230">
        <f>IF($JG230&gt;=6,INDEX($GV:$GV,$JF230+6),"")</f>
      </c>
      <c r="HD230">
        <f>IF($JG230&gt;=7,INDEX($GV:$GV,$JF230+7),"")</f>
      </c>
      <c r="HE230">
        <f>IF($JG230&gt;=8,INDEX($GV:$GV,$JF230+8),"")</f>
      </c>
      <c r="HF230">
        <f>IF($JG230&gt;=9,INDEX($GV:$GV,$JF230+9),"")</f>
      </c>
      <c r="HG230">
        <f>IF($JG230&gt;=10,INDEX($GV:$GV,$JF230+10),"")</f>
      </c>
      <c r="HH230">
        <f>IF($JG230&gt;=11,INDEX($GV:$GV,$JF230+11),"")</f>
      </c>
      <c r="HI230">
        <f>IF($JG230&gt;=12,INDEX($GV:$GV,$JF230+12),"")</f>
      </c>
      <c r="HJ230">
        <f>IF($JG230&gt;=13,INDEX($GV:$GV,$JF230+13),"")</f>
      </c>
      <c r="HK230">
        <f>IF($JG230&gt;=14,INDEX($GV:$GV,$JF230+14),"")</f>
      </c>
      <c r="HL230">
        <f>IF($JG230&gt;=15,INDEX($GV:$GV,$JF230+15),"")</f>
      </c>
      <c r="HM230">
        <f>IF($JG230&gt;=16,INDEX($GV:$GV,$JF230+16),"")</f>
      </c>
      <c r="HN230">
        <f>IF($JG230&gt;=17,INDEX($GV:$GV,$JF230+17),"")</f>
      </c>
      <c r="HO230">
        <f>IF($JG230&gt;=18,INDEX($GV:$GV,$JF230+18),"")</f>
      </c>
      <c r="HP230">
        <f>IF($JG230&gt;=19,INDEX($GV:$GV,$JF230+19),"")</f>
      </c>
      <c r="HQ230">
        <f>IF($JG230&gt;=20,INDEX($GV:$GV,$JF230+20),"")</f>
      </c>
      <c r="HR230">
        <f>IF($JG230&gt;=21,INDEX($GV:$GV,$JF230+21),"")</f>
      </c>
      <c r="HS230">
        <f>IF($JG230&gt;=22,INDEX($GV:$GV,$JF230+22),"")</f>
      </c>
      <c r="HT230">
        <f>IF($JG230&gt;=23,INDEX($GV:$GV,$JF230+23),"")</f>
      </c>
      <c r="HU230">
        <f>IF($JG230&gt;=24,INDEX($GV:$GV,$JF230+24),"")</f>
      </c>
      <c r="HV230">
        <f>IF($JG230&gt;=25,INDEX($GV:$GV,$JF230+25),"")</f>
      </c>
      <c r="HW230">
        <f>IF($JG230&gt;=26,INDEX($GV:$GV,$JF230+26),"")</f>
      </c>
      <c r="HX230">
        <f>IF($JG230&gt;=27,INDEX($GV:$GV,$JF230+27),"")</f>
      </c>
      <c r="HY230">
        <f>IF($JG230&gt;=28,INDEX($GV:$GV,$JF230+28),"")</f>
      </c>
      <c r="HZ230">
        <f>IF($JG230&gt;=29,INDEX($GV:$GV,$JF230+29),"")</f>
      </c>
      <c r="IA230">
        <f>IF($JG230&gt;=30,INDEX($GV:$GV,$JF230+30),"")</f>
      </c>
      <c r="IB230">
        <f>IF($JG230&gt;=31,INDEX($GV:$GV,$JF230+31),"")</f>
      </c>
      <c r="IC230">
        <f>IF($JG230&gt;=32,INDEX($GV:$GV,$JF230+32),"")</f>
      </c>
      <c r="ID230">
        <f>IF($JG230&gt;=33,INDEX($GV:$GV,$JF230+33),"")</f>
      </c>
      <c r="IE230">
        <f>IF($JG230&gt;=34,INDEX($GV:$GV,$JF230+34),"")</f>
      </c>
      <c r="IF230">
        <f>IF($JG230&gt;=35,INDEX($GV:$GV,$JF230+35),"")</f>
      </c>
      <c r="IG230">
        <f>IF($JG230&gt;=36,INDEX($GV:$GV,$JF230+36),"")</f>
      </c>
      <c r="IH230">
        <f>IF($JG230&gt;=37,INDEX($GV:$GV,$JF230+37),"")</f>
      </c>
      <c r="II230">
        <f>IF($JG230&gt;=38,INDEX($GV:$GV,$JF230+38),"")</f>
      </c>
      <c r="IJ230">
        <f>IF($JG230&gt;=39,INDEX($GV:$GV,$JF230+39),"")</f>
      </c>
      <c r="IK230">
        <f>IF($JG230&gt;=40,INDEX($GV:$GV,$JF230+40),"")</f>
      </c>
      <c r="IL230">
        <f>IF($JG230&gt;=41,INDEX($GV:$GV,$JF230+41),"")</f>
      </c>
      <c r="IM230">
        <f>IF($JG230&gt;=42,INDEX($GV:$GV,$JF230+42),"")</f>
      </c>
      <c r="IN230">
        <f>IF($JG230&gt;=43,INDEX($GV:$GV,$JF230+43),"")</f>
      </c>
      <c r="IO230">
        <f>IF($JG230&gt;=44,INDEX($GV:$GV,$JF230+44),"")</f>
      </c>
      <c r="IP230">
        <f>IF($JG230&gt;=45,INDEX($GV:$GV,$JF230+45),"")</f>
      </c>
      <c r="IQ230">
        <f>IF($JG230&gt;=46,INDEX($GV:$GV,$JF230+46),"")</f>
      </c>
      <c r="IR230">
        <f>IF($JG230&gt;=47,INDEX($GV:$GV,$JF230+47),"")</f>
      </c>
      <c r="IS230">
        <f>IF($JG230&gt;=48,INDEX($GV:$GV,$JF230+48),"")</f>
      </c>
      <c r="IT230">
        <f>IF($JG230&gt;=49,INDEX($GV:$GV,$JF230+49),"")</f>
      </c>
      <c r="IU230">
        <f>IF($JG230&gt;=50,INDEX($GV:$GV,$JF230+50),"")</f>
      </c>
      <c r="IV230">
        <f>IF($JG230&gt;=51,INDEX($GV:$GV,$JF230+51),"")</f>
      </c>
      <c r="IW230">
        <f>IF($JG230&gt;=52,INDEX($GV:$GV,$JF230+52),"")</f>
      </c>
      <c r="IX230">
        <f>IF($JG230&gt;=53,INDEX($GV:$GV,$JF230+53),"")</f>
      </c>
      <c r="IY230">
        <f>IF($JG230&gt;=54,INDEX($GV:$GV,$JF230+54),"")</f>
      </c>
      <c r="IZ230">
        <f>IF($JG230&gt;=55,INDEX($GV:$GV,$JF230+55),"")</f>
      </c>
      <c r="JA230">
        <f>IF($JG230&gt;=56,INDEX($GV:$GV,$JF230+56),"")</f>
      </c>
      <c r="JB230">
        <f>IF($JG230&gt;=57,INDEX($GV:$GV,$JF230+57),"")</f>
      </c>
      <c r="JC230">
        <f>IF($JG230&gt;=58,INDEX($GV:$GV,$JF230+58),"")</f>
      </c>
      <c r="JD230">
        <f>IF($JG230&gt;=59,INDEX($GV:$GV,$JF230+59),"")</f>
      </c>
      <c r="JE230">
        <f>IF($JG230&gt;=60,INDEX($GV:$GV,$JF230+60),"")</f>
      </c>
      <c r="JF230">
        <f>IFERROR(MATCH($GU230,$GV$2:$GV$322,0)+1,0)</f>
      </c>
      <c r="JG230">
        <f>IFERROR(INDEX($GW$2:$GW$322,MATCH($GU230,$GV$2:$GV$322,0)),0)</f>
      </c>
      <c r="JH230" t="s">
        <v>44</v>
      </c>
      <c r="JI230" t="s">
        <v>44</v>
      </c>
    </row>
    <row r="231" spans="1:269" x14ac:dyDescent="0.25">
      <c r="R231">
        <f>IF(OR($U231="",$Q231=""),"",IFERROR($U231/$Q231,0))</f>
      </c>
      <c r="S231">
        <f>IF($U231="","",
SUM($T231,$V231,$AA231,$W231,$Y231)*
(1-IF($AB231="",0,VALUE($AB231)/100)))</f>
      </c>
      <c r="T231">
        <f>IF($U231="","",$U231)</f>
      </c>
      <c r="V231">
        <f>IF($U231="","",
IF($O231="","",
IF(ISNUMBER(SEARCH("exempt",LOWER($O231))),0,
$U231*(VALUE(SUBSTITUTE($O231,"%",""))/100))))</f>
      </c>
      <c r="AC231">
        <f>IFERROR(IF(FIND(" - ",$K231)&gt;0,MID($K231,FIND(" - ",$K231)+3,LEN($K231)),""),"")</f>
      </c>
      <c r="AL231" t="s">
        <v>978</v>
      </c>
      <c r="AT231">
        <f>IFERROR(LEFT($K231,FIND(" - ",$K231)-1),$K231)</f>
      </c>
      <c r="AW231">
        <f>IF($CL231&gt;=1,INDEX($AU:$AU,$CK231+1),"")</f>
      </c>
      <c r="AX231">
        <f>IF($CL231&gt;=2,INDEX($AU:$AU,$CK231+2),"")</f>
      </c>
      <c r="AY231">
        <f>IF($CL231&gt;=3,INDEX($AU:$AU,$CK231+3),"")</f>
      </c>
      <c r="AZ231">
        <f>IF($CL231&gt;=4,INDEX($AU:$AU,$CK231+4),"")</f>
      </c>
      <c r="BA231">
        <f>IF($CL231&gt;=5,INDEX($AU:$AU,$CK231+5),"")</f>
      </c>
      <c r="BB231">
        <f>IF($CL231&gt;=6,INDEX($AU:$AU,$CK231+6),"")</f>
      </c>
      <c r="BC231">
        <f>IF($CL231&gt;=7,INDEX($AU:$AU,$CK231+7),"")</f>
      </c>
      <c r="BD231">
        <f>IF($CL231&gt;=8,INDEX($AU:$AU,$CK231+8),"")</f>
      </c>
      <c r="BE231">
        <f>IF($CL231&gt;=9,INDEX($AU:$AU,$CK231+9),"")</f>
      </c>
      <c r="BF231">
        <f>IF($CL231&gt;=10,INDEX($AU:$AU,$CK231+10),"")</f>
      </c>
      <c r="BG231">
        <f>IF($CL231&gt;=11,INDEX($AU:$AU,$CK231+11),"")</f>
      </c>
      <c r="BH231">
        <f>IF($CL231&gt;=12,INDEX($AU:$AU,$CK231+12),"")</f>
      </c>
      <c r="BI231">
        <f>IF($CL231&gt;=13,INDEX($AU:$AU,$CK231+13),"")</f>
      </c>
      <c r="BJ231">
        <f>IF($CL231&gt;=14,INDEX($AU:$AU,$CK231+14),"")</f>
      </c>
      <c r="BK231">
        <f>IF($CL231&gt;=15,INDEX($AU:$AU,$CK231+15),"")</f>
      </c>
      <c r="BL231">
        <f>IF($CL231&gt;=16,INDEX($AU:$AU,$CK231+16),"")</f>
      </c>
      <c r="BM231">
        <f>IF($CL231&gt;=17,INDEX($AU:$AU,$CK231+17),"")</f>
      </c>
      <c r="BN231">
        <f>IF($CL231&gt;=18,INDEX($AU:$AU,$CK231+18),"")</f>
      </c>
      <c r="BO231">
        <f>IF($CL231&gt;=19,INDEX($AU:$AU,$CK231+19),"")</f>
      </c>
      <c r="BP231">
        <f>IF($CL231&gt;=20,INDEX($AU:$AU,$CK231+20),"")</f>
      </c>
      <c r="BQ231">
        <f>IF($CL231&gt;=21,INDEX($AU:$AU,$CK231+21),"")</f>
      </c>
      <c r="BR231">
        <f>IF($CL231&gt;=22,INDEX($AU:$AU,$CK231+22),"")</f>
      </c>
      <c r="BS231">
        <f>IF($CL231&gt;=23,INDEX($AU:$AU,$CK231+23),"")</f>
      </c>
      <c r="BT231">
        <f>IF($CL231&gt;=24,INDEX($AU:$AU,$CK231+24),"")</f>
      </c>
      <c r="BU231">
        <f>IF($CL231&gt;=25,INDEX($AU:$AU,$CK231+25),"")</f>
      </c>
      <c r="BV231">
        <f>IF($CL231&gt;=26,INDEX($AU:$AU,$CK231+26),"")</f>
      </c>
      <c r="BW231">
        <f>IF($CL231&gt;=27,INDEX($AU:$AU,$CK231+27),"")</f>
      </c>
      <c r="BX231">
        <f>IF($CL231&gt;=28,INDEX($AU:$AU,$CK231+28),"")</f>
      </c>
      <c r="BY231">
        <f>IF($CL231&gt;=29,INDEX($AU:$AU,$CK231+29),"")</f>
      </c>
      <c r="BZ231">
        <f>IF($CL231&gt;=30,INDEX($AU:$AU,$CK231+30),"")</f>
      </c>
      <c r="CA231">
        <f>IF($CL231&gt;=31,INDEX($AU:$AU,$CK231+31),"")</f>
      </c>
      <c r="CB231">
        <f>IF($CL231&gt;=32,INDEX($AU:$AU,$CK231+32),"")</f>
      </c>
      <c r="CC231">
        <f>IF($CL231&gt;=33,INDEX($AU:$AU,$CK231+33),"")</f>
      </c>
      <c r="CD231">
        <f>IF($CL231&gt;=34,INDEX($AU:$AU,$CK231+34),"")</f>
      </c>
      <c r="CE231">
        <f>IF($CL231&gt;=35,INDEX($AU:$AU,$CK231+35),"")</f>
      </c>
      <c r="CF231">
        <f>IF($CL231&gt;=36,INDEX($AU:$AU,$CK231+36),"")</f>
      </c>
      <c r="CG231">
        <f>IF($CL231&gt;=37,INDEX($AU:$AU,$CK231+37),"")</f>
      </c>
      <c r="CH231">
        <f>IF($CL231&gt;=38,INDEX($AU:$AU,$CK231+38),"")</f>
      </c>
      <c r="CI231">
        <f>IF($CL231&gt;=39,INDEX($AU:$AU,$CK231+39),"")</f>
      </c>
      <c r="CJ231">
        <f>IF($CL231&gt;=40,INDEX($AU:$AU,$CK231+40),"")</f>
      </c>
      <c r="CK231">
        <f>IFERROR(MATCH($AT231,$AU$2:$AU$133,0)+1,0)</f>
      </c>
      <c r="CL231">
        <f>IFERROR(INDEX($AV$2:$AV$133,MATCH($AT231,$AU$2:$AU$133,0)),0)</f>
      </c>
      <c r="CM231">
        <f>IFERROR(LEFT($L231,FIND(" - ",$L231)-1),$L231)</f>
      </c>
      <c r="CN231" t="s">
        <v>149</v>
      </c>
      <c r="CP231">
        <f>IF($DK231&gt;=1,INDEX($CN:$CN,$DJ231+1),"")</f>
      </c>
      <c r="CQ231">
        <f>IF($DK231&gt;=2,INDEX($CN:$CN,$DJ231+2),"")</f>
      </c>
      <c r="CR231">
        <f>IF($DK231&gt;=3,INDEX($CN:$CN,$DJ231+3),"")</f>
      </c>
      <c r="CS231">
        <f>IF($DK231&gt;=4,INDEX($CN:$CN,$DJ231+4),"")</f>
      </c>
      <c r="CT231">
        <f>IF($DK231&gt;=5,INDEX($CN:$CN,$DJ231+5),"")</f>
      </c>
      <c r="CU231">
        <f>IF($DK231&gt;=6,INDEX($CN:$CN,$DJ231+6),"")</f>
      </c>
      <c r="CV231">
        <f>IF($DK231&gt;=7,INDEX($CN:$CN,$DJ231+7),"")</f>
      </c>
      <c r="CW231">
        <f>IF($DK231&gt;=8,INDEX($CN:$CN,$DJ231+8),"")</f>
      </c>
      <c r="CX231">
        <f>IF($DK231&gt;=9,INDEX($CN:$CN,$DJ231+9),"")</f>
      </c>
      <c r="CY231">
        <f>IF($DK231&gt;=10,INDEX($CN:$CN,$DJ231+10),"")</f>
      </c>
      <c r="CZ231">
        <f>IF($DK231&gt;=11,INDEX($CN:$CN,$DJ231+11),"")</f>
      </c>
      <c r="DA231">
        <f>IF($DK231&gt;=12,INDEX($CN:$CN,$DJ231+12),"")</f>
      </c>
      <c r="DB231">
        <f>IF($DK231&gt;=13,INDEX($CN:$CN,$DJ231+13),"")</f>
      </c>
      <c r="DC231">
        <f>IF($DK231&gt;=14,INDEX($CN:$CN,$DJ231+14),"")</f>
      </c>
      <c r="DD231">
        <f>IF($DK231&gt;=15,INDEX($CN:$CN,$DJ231+15),"")</f>
      </c>
      <c r="DE231">
        <f>IF($DK231&gt;=16,INDEX($CN:$CN,$DJ231+16),"")</f>
      </c>
      <c r="DF231">
        <f>IF($DK231&gt;=17,INDEX($CN:$CN,$DJ231+17),"")</f>
      </c>
      <c r="DG231">
        <f>IF($DK231&gt;=18,INDEX($CN:$CN,$DJ231+18),"")</f>
      </c>
      <c r="DH231">
        <f>IF($DK231&gt;=19,INDEX($CN:$CN,$DJ231+19),"")</f>
      </c>
      <c r="DI231">
        <f>IF($DK231&gt;=20,INDEX($CN:$CN,$DJ231+20),"")</f>
      </c>
      <c r="DJ231">
        <f>IFERROR(MATCH($CM231,$CN$2:$CN$1089,0)+1,0)</f>
      </c>
      <c r="DK231">
        <f>IFERROR(INDEX($CO$2:$CO$1089,MATCH($CM231,$CN$2:$CN$1089,0)),0)</f>
      </c>
      <c r="DL231">
        <f>IFERROR(INDEX($AS:$AS,MATCH($O231,$AR:$AR,0))&amp;"","")</f>
      </c>
      <c r="DP231">
        <f>IF($GS231&gt;=1,INDEX($DM:$DM,$GR231+1),"")</f>
      </c>
      <c r="DQ231">
        <f>IF($GS231&gt;=2,INDEX($DM:$DM,$GR231+2),"")</f>
      </c>
      <c r="DR231">
        <f>IF($GS231&gt;=3,INDEX($DM:$DM,$GR231+3),"")</f>
      </c>
      <c r="DS231">
        <f>IF($GS231&gt;=4,INDEX($DM:$DM,$GR231+4),"")</f>
      </c>
      <c r="DT231">
        <f>IF($GS231&gt;=5,INDEX($DM:$DM,$GR231+5),"")</f>
      </c>
      <c r="DU231">
        <f>IF($GS231&gt;=6,INDEX($DM:$DM,$GR231+6),"")</f>
      </c>
      <c r="DV231">
        <f>IF($GS231&gt;=7,INDEX($DM:$DM,$GR231+7),"")</f>
      </c>
      <c r="DW231">
        <f>IF($GS231&gt;=8,INDEX($DM:$DM,$GR231+8),"")</f>
      </c>
      <c r="DX231">
        <f>IF($GS231&gt;=9,INDEX($DM:$DM,$GR231+9),"")</f>
      </c>
      <c r="DY231">
        <f>IF($GS231&gt;=10,INDEX($DM:$DM,$GR231+10),"")</f>
      </c>
      <c r="DZ231">
        <f>IF($GS231&gt;=11,INDEX($DM:$DM,$GR231+11),"")</f>
      </c>
      <c r="EA231">
        <f>IF($GS231&gt;=12,INDEX($DM:$DM,$GR231+12),"")</f>
      </c>
      <c r="EB231">
        <f>IF($GS231&gt;=13,INDEX($DM:$DM,$GR231+13),"")</f>
      </c>
      <c r="EC231">
        <f>IF($GS231&gt;=14,INDEX($DM:$DM,$GR231+14),"")</f>
      </c>
      <c r="ED231">
        <f>IF($GS231&gt;=15,INDEX($DM:$DM,$GR231+15),"")</f>
      </c>
      <c r="EE231">
        <f>IF($GS231&gt;=16,INDEX($DM:$DM,$GR231+16),"")</f>
      </c>
      <c r="EF231">
        <f>IF($GS231&gt;=17,INDEX($DM:$DM,$GR231+17),"")</f>
      </c>
      <c r="EG231">
        <f>IF($GS231&gt;=18,INDEX($DM:$DM,$GR231+18),"")</f>
      </c>
      <c r="EH231">
        <f>IF($GS231&gt;=19,INDEX($DM:$DM,$GR231+19),"")</f>
      </c>
      <c r="EI231">
        <f>IF($GS231&gt;=20,INDEX($DM:$DM,$GR231+20),"")</f>
      </c>
      <c r="EJ231">
        <f>IF($GS231&gt;=21,INDEX($DM:$DM,$GR231+21),"")</f>
      </c>
      <c r="EK231">
        <f>IF($GS231&gt;=22,INDEX($DM:$DM,$GR231+22),"")</f>
      </c>
      <c r="EL231">
        <f>IF($GS231&gt;=23,INDEX($DM:$DM,$GR231+23),"")</f>
      </c>
      <c r="EM231">
        <f>IF($GS231&gt;=24,INDEX($DM:$DM,$GR231+24),"")</f>
      </c>
      <c r="EN231">
        <f>IF($GS231&gt;=25,INDEX($DM:$DM,$GR231+25),"")</f>
      </c>
      <c r="EO231">
        <f>IF($GS231&gt;=26,INDEX($DM:$DM,$GR231+26),"")</f>
      </c>
      <c r="EP231">
        <f>IF($GS231&gt;=27,INDEX($DM:$DM,$GR231+27),"")</f>
      </c>
      <c r="EQ231">
        <f>IF($GS231&gt;=28,INDEX($DM:$DM,$GR231+28),"")</f>
      </c>
      <c r="ER231">
        <f>IF($GS231&gt;=29,INDEX($DM:$DM,$GR231+29),"")</f>
      </c>
      <c r="ES231">
        <f>IF($GS231&gt;=30,INDEX($DM:$DM,$GR231+30),"")</f>
      </c>
      <c r="ET231">
        <f>IF($GS231&gt;=31,INDEX($DM:$DM,$GR231+31),"")</f>
      </c>
      <c r="EU231">
        <f>IF($GS231&gt;=32,INDEX($DM:$DM,$GR231+32),"")</f>
      </c>
      <c r="EV231">
        <f>IF($GS231&gt;=33,INDEX($DM:$DM,$GR231+33),"")</f>
      </c>
      <c r="EW231">
        <f>IF($GS231&gt;=34,INDEX($DM:$DM,$GR231+34),"")</f>
      </c>
      <c r="EX231">
        <f>IF($GS231&gt;=35,INDEX($DM:$DM,$GR231+35),"")</f>
      </c>
      <c r="EY231">
        <f>IF($GS231&gt;=36,INDEX($DM:$DM,$GR231+36),"")</f>
      </c>
      <c r="EZ231">
        <f>IF($GS231&gt;=37,INDEX($DM:$DM,$GR231+37),"")</f>
      </c>
      <c r="FA231">
        <f>IF($GS231&gt;=38,INDEX($DM:$DM,$GR231+38),"")</f>
      </c>
      <c r="FB231">
        <f>IF($GS231&gt;=39,INDEX($DM:$DM,$GR231+39),"")</f>
      </c>
      <c r="FC231">
        <f>IF($GS231&gt;=40,INDEX($DM:$DM,$GR231+40),"")</f>
      </c>
      <c r="FD231">
        <f>IF($GS231&gt;=1,INDEX($DN:$DN,$GR231+1),"")</f>
      </c>
      <c r="FE231">
        <f>IF($GS231&gt;=2,INDEX($DN:$DN,$GR231+2),"")</f>
      </c>
      <c r="FF231">
        <f>IF($GS231&gt;=3,INDEX($DN:$DN,$GR231+3),"")</f>
      </c>
      <c r="FG231">
        <f>IF($GS231&gt;=4,INDEX($DN:$DN,$GR231+4),"")</f>
      </c>
      <c r="FH231">
        <f>IF($GS231&gt;=5,INDEX($DN:$DN,$GR231+5),"")</f>
      </c>
      <c r="FI231">
        <f>IF($GS231&gt;=6,INDEX($DN:$DN,$GR231+6),"")</f>
      </c>
      <c r="FJ231">
        <f>IF($GS231&gt;=7,INDEX($DN:$DN,$GR231+7),"")</f>
      </c>
      <c r="FK231">
        <f>IF($GS231&gt;=8,INDEX($DN:$DN,$GR231+8),"")</f>
      </c>
      <c r="FL231">
        <f>IF($GS231&gt;=9,INDEX($DN:$DN,$GR231+9),"")</f>
      </c>
      <c r="FM231">
        <f>IF($GS231&gt;=10,INDEX($DN:$DN,$GR231+10),"")</f>
      </c>
      <c r="FN231">
        <f>IF($GS231&gt;=11,INDEX($DN:$DN,$GR231+11),"")</f>
      </c>
      <c r="FO231">
        <f>IF($GS231&gt;=12,INDEX($DN:$DN,$GR231+12),"")</f>
      </c>
      <c r="FP231">
        <f>IF($GS231&gt;=13,INDEX($DN:$DN,$GR231+13),"")</f>
      </c>
      <c r="FQ231">
        <f>IF($GS231&gt;=14,INDEX($DN:$DN,$GR231+14),"")</f>
      </c>
      <c r="FR231">
        <f>IF($GS231&gt;=15,INDEX($DN:$DN,$GR231+15),"")</f>
      </c>
      <c r="FS231">
        <f>IF($GS231&gt;=16,INDEX($DN:$DN,$GR231+16),"")</f>
      </c>
      <c r="FT231">
        <f>IF($GS231&gt;=17,INDEX($DN:$DN,$GR231+17),"")</f>
      </c>
      <c r="FU231">
        <f>IF($GS231&gt;=18,INDEX($DN:$DN,$GR231+18),"")</f>
      </c>
      <c r="FV231">
        <f>IF($GS231&gt;=19,INDEX($DN:$DN,$GR231+19),"")</f>
      </c>
      <c r="FW231">
        <f>IF($GS231&gt;=20,INDEX($DN:$DN,$GR231+20),"")</f>
      </c>
      <c r="FX231">
        <f>IF($GS231&gt;=21,INDEX($DN:$DN,$GR231+21),"")</f>
      </c>
      <c r="FY231">
        <f>IF($GS231&gt;=22,INDEX($DN:$DN,$GR231+22),"")</f>
      </c>
      <c r="FZ231">
        <f>IF($GS231&gt;=23,INDEX($DN:$DN,$GR231+23),"")</f>
      </c>
      <c r="GA231">
        <f>IF($GS231&gt;=24,INDEX($DN:$DN,$GR231+24),"")</f>
      </c>
      <c r="GB231">
        <f>IF($GS231&gt;=25,INDEX($DN:$DN,$GR231+25),"")</f>
      </c>
      <c r="GC231">
        <f>IF($GS231&gt;=26,INDEX($DN:$DN,$GR231+26),"")</f>
      </c>
      <c r="GD231">
        <f>IF($GS231&gt;=27,INDEX($DN:$DN,$GR231+27),"")</f>
      </c>
      <c r="GE231">
        <f>IF($GS231&gt;=28,INDEX($DN:$DN,$GR231+28),"")</f>
      </c>
      <c r="GF231">
        <f>IF($GS231&gt;=29,INDEX($DN:$DN,$GR231+29),"")</f>
      </c>
      <c r="GG231">
        <f>IF($GS231&gt;=30,INDEX($DN:$DN,$GR231+30),"")</f>
      </c>
      <c r="GH231">
        <f>IF($GS231&gt;=31,INDEX($DN:$DN,$GR231+31),"")</f>
      </c>
      <c r="GI231">
        <f>IF($GS231&gt;=32,INDEX($DN:$DN,$GR231+32),"")</f>
      </c>
      <c r="GJ231">
        <f>IF($GS231&gt;=33,INDEX($DN:$DN,$GR231+33),"")</f>
      </c>
      <c r="GK231">
        <f>IF($GS231&gt;=34,INDEX($DN:$DN,$GR231+34),"")</f>
      </c>
      <c r="GL231">
        <f>IF($GS231&gt;=35,INDEX($DN:$DN,$GR231+35),"")</f>
      </c>
      <c r="GM231">
        <f>IF($GS231&gt;=36,INDEX($DN:$DN,$GR231+36),"")</f>
      </c>
      <c r="GN231">
        <f>IF($GS231&gt;=37,INDEX($DN:$DN,$GR231+37),"")</f>
      </c>
      <c r="GO231">
        <f>IF($GS231&gt;=38,INDEX($DN:$DN,$GR231+38),"")</f>
      </c>
      <c r="GP231">
        <f>IF($GS231&gt;=39,INDEX($DN:$DN,$GR231+39),"")</f>
      </c>
      <c r="GQ231">
        <f>IF($GS231&gt;=40,INDEX($DN:$DN,$GR231+40),"")</f>
      </c>
      <c r="GR231">
        <f>IFERROR(MATCH($DL231,$DM$2:$DM$148,0)+1,0)</f>
      </c>
      <c r="GS231">
        <f>IFERROR(INDEX($DO$2:$DO$148,MATCH($DL231,$DM$2:$DM$148,0)),0)</f>
      </c>
      <c r="GT231">
        <f>IFERROR(MATCH($Z231,$DP$231:$FC$231,0),0)</f>
      </c>
      <c r="GU231">
        <f>IF($GT231&gt;0,INDEX($FD$231:$GQ$231,$GT231),"")</f>
      </c>
      <c r="GV231" t="s">
        <v>523</v>
      </c>
      <c r="GX231">
        <f>IF($JG231&gt;=1,INDEX($GV:$GV,$JF231+1),"")</f>
      </c>
      <c r="GY231">
        <f>IF($JG231&gt;=2,INDEX($GV:$GV,$JF231+2),"")</f>
      </c>
      <c r="GZ231">
        <f>IF($JG231&gt;=3,INDEX($GV:$GV,$JF231+3),"")</f>
      </c>
      <c r="HA231">
        <f>IF($JG231&gt;=4,INDEX($GV:$GV,$JF231+4),"")</f>
      </c>
      <c r="HB231">
        <f>IF($JG231&gt;=5,INDEX($GV:$GV,$JF231+5),"")</f>
      </c>
      <c r="HC231">
        <f>IF($JG231&gt;=6,INDEX($GV:$GV,$JF231+6),"")</f>
      </c>
      <c r="HD231">
        <f>IF($JG231&gt;=7,INDEX($GV:$GV,$JF231+7),"")</f>
      </c>
      <c r="HE231">
        <f>IF($JG231&gt;=8,INDEX($GV:$GV,$JF231+8),"")</f>
      </c>
      <c r="HF231">
        <f>IF($JG231&gt;=9,INDEX($GV:$GV,$JF231+9),"")</f>
      </c>
      <c r="HG231">
        <f>IF($JG231&gt;=10,INDEX($GV:$GV,$JF231+10),"")</f>
      </c>
      <c r="HH231">
        <f>IF($JG231&gt;=11,INDEX($GV:$GV,$JF231+11),"")</f>
      </c>
      <c r="HI231">
        <f>IF($JG231&gt;=12,INDEX($GV:$GV,$JF231+12),"")</f>
      </c>
      <c r="HJ231">
        <f>IF($JG231&gt;=13,INDEX($GV:$GV,$JF231+13),"")</f>
      </c>
      <c r="HK231">
        <f>IF($JG231&gt;=14,INDEX($GV:$GV,$JF231+14),"")</f>
      </c>
      <c r="HL231">
        <f>IF($JG231&gt;=15,INDEX($GV:$GV,$JF231+15),"")</f>
      </c>
      <c r="HM231">
        <f>IF($JG231&gt;=16,INDEX($GV:$GV,$JF231+16),"")</f>
      </c>
      <c r="HN231">
        <f>IF($JG231&gt;=17,INDEX($GV:$GV,$JF231+17),"")</f>
      </c>
      <c r="HO231">
        <f>IF($JG231&gt;=18,INDEX($GV:$GV,$JF231+18),"")</f>
      </c>
      <c r="HP231">
        <f>IF($JG231&gt;=19,INDEX($GV:$GV,$JF231+19),"")</f>
      </c>
      <c r="HQ231">
        <f>IF($JG231&gt;=20,INDEX($GV:$GV,$JF231+20),"")</f>
      </c>
      <c r="HR231">
        <f>IF($JG231&gt;=21,INDEX($GV:$GV,$JF231+21),"")</f>
      </c>
      <c r="HS231">
        <f>IF($JG231&gt;=22,INDEX($GV:$GV,$JF231+22),"")</f>
      </c>
      <c r="HT231">
        <f>IF($JG231&gt;=23,INDEX($GV:$GV,$JF231+23),"")</f>
      </c>
      <c r="HU231">
        <f>IF($JG231&gt;=24,INDEX($GV:$GV,$JF231+24),"")</f>
      </c>
      <c r="HV231">
        <f>IF($JG231&gt;=25,INDEX($GV:$GV,$JF231+25),"")</f>
      </c>
      <c r="HW231">
        <f>IF($JG231&gt;=26,INDEX($GV:$GV,$JF231+26),"")</f>
      </c>
      <c r="HX231">
        <f>IF($JG231&gt;=27,INDEX($GV:$GV,$JF231+27),"")</f>
      </c>
      <c r="HY231">
        <f>IF($JG231&gt;=28,INDEX($GV:$GV,$JF231+28),"")</f>
      </c>
      <c r="HZ231">
        <f>IF($JG231&gt;=29,INDEX($GV:$GV,$JF231+29),"")</f>
      </c>
      <c r="IA231">
        <f>IF($JG231&gt;=30,INDEX($GV:$GV,$JF231+30),"")</f>
      </c>
      <c r="IB231">
        <f>IF($JG231&gt;=31,INDEX($GV:$GV,$JF231+31),"")</f>
      </c>
      <c r="IC231">
        <f>IF($JG231&gt;=32,INDEX($GV:$GV,$JF231+32),"")</f>
      </c>
      <c r="ID231">
        <f>IF($JG231&gt;=33,INDEX($GV:$GV,$JF231+33),"")</f>
      </c>
      <c r="IE231">
        <f>IF($JG231&gt;=34,INDEX($GV:$GV,$JF231+34),"")</f>
      </c>
      <c r="IF231">
        <f>IF($JG231&gt;=35,INDEX($GV:$GV,$JF231+35),"")</f>
      </c>
      <c r="IG231">
        <f>IF($JG231&gt;=36,INDEX($GV:$GV,$JF231+36),"")</f>
      </c>
      <c r="IH231">
        <f>IF($JG231&gt;=37,INDEX($GV:$GV,$JF231+37),"")</f>
      </c>
      <c r="II231">
        <f>IF($JG231&gt;=38,INDEX($GV:$GV,$JF231+38),"")</f>
      </c>
      <c r="IJ231">
        <f>IF($JG231&gt;=39,INDEX($GV:$GV,$JF231+39),"")</f>
      </c>
      <c r="IK231">
        <f>IF($JG231&gt;=40,INDEX($GV:$GV,$JF231+40),"")</f>
      </c>
      <c r="IL231">
        <f>IF($JG231&gt;=41,INDEX($GV:$GV,$JF231+41),"")</f>
      </c>
      <c r="IM231">
        <f>IF($JG231&gt;=42,INDEX($GV:$GV,$JF231+42),"")</f>
      </c>
      <c r="IN231">
        <f>IF($JG231&gt;=43,INDEX($GV:$GV,$JF231+43),"")</f>
      </c>
      <c r="IO231">
        <f>IF($JG231&gt;=44,INDEX($GV:$GV,$JF231+44),"")</f>
      </c>
      <c r="IP231">
        <f>IF($JG231&gt;=45,INDEX($GV:$GV,$JF231+45),"")</f>
      </c>
      <c r="IQ231">
        <f>IF($JG231&gt;=46,INDEX($GV:$GV,$JF231+46),"")</f>
      </c>
      <c r="IR231">
        <f>IF($JG231&gt;=47,INDEX($GV:$GV,$JF231+47),"")</f>
      </c>
      <c r="IS231">
        <f>IF($JG231&gt;=48,INDEX($GV:$GV,$JF231+48),"")</f>
      </c>
      <c r="IT231">
        <f>IF($JG231&gt;=49,INDEX($GV:$GV,$JF231+49),"")</f>
      </c>
      <c r="IU231">
        <f>IF($JG231&gt;=50,INDEX($GV:$GV,$JF231+50),"")</f>
      </c>
      <c r="IV231">
        <f>IF($JG231&gt;=51,INDEX($GV:$GV,$JF231+51),"")</f>
      </c>
      <c r="IW231">
        <f>IF($JG231&gt;=52,INDEX($GV:$GV,$JF231+52),"")</f>
      </c>
      <c r="IX231">
        <f>IF($JG231&gt;=53,INDEX($GV:$GV,$JF231+53),"")</f>
      </c>
      <c r="IY231">
        <f>IF($JG231&gt;=54,INDEX($GV:$GV,$JF231+54),"")</f>
      </c>
      <c r="IZ231">
        <f>IF($JG231&gt;=55,INDEX($GV:$GV,$JF231+55),"")</f>
      </c>
      <c r="JA231">
        <f>IF($JG231&gt;=56,INDEX($GV:$GV,$JF231+56),"")</f>
      </c>
      <c r="JB231">
        <f>IF($JG231&gt;=57,INDEX($GV:$GV,$JF231+57),"")</f>
      </c>
      <c r="JC231">
        <f>IF($JG231&gt;=58,INDEX($GV:$GV,$JF231+58),"")</f>
      </c>
      <c r="JD231">
        <f>IF($JG231&gt;=59,INDEX($GV:$GV,$JF231+59),"")</f>
      </c>
      <c r="JE231">
        <f>IF($JG231&gt;=60,INDEX($GV:$GV,$JF231+60),"")</f>
      </c>
      <c r="JF231">
        <f>IFERROR(MATCH($GU231,$GV$2:$GV$322,0)+1,0)</f>
      </c>
      <c r="JG231">
        <f>IFERROR(INDEX($GW$2:$GW$322,MATCH($GU231,$GV$2:$GV$322,0)),0)</f>
      </c>
      <c r="JH231" t="s">
        <v>44</v>
      </c>
      <c r="JI231" t="s">
        <v>44</v>
      </c>
    </row>
    <row r="232" spans="1:269" x14ac:dyDescent="0.25">
      <c r="R232">
        <f>IF(OR($U232="",$Q232=""),"",IFERROR($U232/$Q232,0))</f>
      </c>
      <c r="S232">
        <f>IF($U232="","",
SUM($T232,$V232,$AA232,$W232,$Y232)*
(1-IF($AB232="",0,VALUE($AB232)/100)))</f>
      </c>
      <c r="T232">
        <f>IF($U232="","",$U232)</f>
      </c>
      <c r="V232">
        <f>IF($U232="","",
IF($O232="","",
IF(ISNUMBER(SEARCH("exempt",LOWER($O232))),0,
$U232*(VALUE(SUBSTITUTE($O232,"%",""))/100))))</f>
      </c>
      <c r="AC232">
        <f>IFERROR(IF(FIND(" - ",$K232)&gt;0,MID($K232,FIND(" - ",$K232)+3,LEN($K232)),""),"")</f>
      </c>
      <c r="AL232" t="s">
        <v>979</v>
      </c>
      <c r="AT232">
        <f>IFERROR(LEFT($K232,FIND(" - ",$K232)-1),$K232)</f>
      </c>
      <c r="AW232">
        <f>IF($CL232&gt;=1,INDEX($AU:$AU,$CK232+1),"")</f>
      </c>
      <c r="AX232">
        <f>IF($CL232&gt;=2,INDEX($AU:$AU,$CK232+2),"")</f>
      </c>
      <c r="AY232">
        <f>IF($CL232&gt;=3,INDEX($AU:$AU,$CK232+3),"")</f>
      </c>
      <c r="AZ232">
        <f>IF($CL232&gt;=4,INDEX($AU:$AU,$CK232+4),"")</f>
      </c>
      <c r="BA232">
        <f>IF($CL232&gt;=5,INDEX($AU:$AU,$CK232+5),"")</f>
      </c>
      <c r="BB232">
        <f>IF($CL232&gt;=6,INDEX($AU:$AU,$CK232+6),"")</f>
      </c>
      <c r="BC232">
        <f>IF($CL232&gt;=7,INDEX($AU:$AU,$CK232+7),"")</f>
      </c>
      <c r="BD232">
        <f>IF($CL232&gt;=8,INDEX($AU:$AU,$CK232+8),"")</f>
      </c>
      <c r="BE232">
        <f>IF($CL232&gt;=9,INDEX($AU:$AU,$CK232+9),"")</f>
      </c>
      <c r="BF232">
        <f>IF($CL232&gt;=10,INDEX($AU:$AU,$CK232+10),"")</f>
      </c>
      <c r="BG232">
        <f>IF($CL232&gt;=11,INDEX($AU:$AU,$CK232+11),"")</f>
      </c>
      <c r="BH232">
        <f>IF($CL232&gt;=12,INDEX($AU:$AU,$CK232+12),"")</f>
      </c>
      <c r="BI232">
        <f>IF($CL232&gt;=13,INDEX($AU:$AU,$CK232+13),"")</f>
      </c>
      <c r="BJ232">
        <f>IF($CL232&gt;=14,INDEX($AU:$AU,$CK232+14),"")</f>
      </c>
      <c r="BK232">
        <f>IF($CL232&gt;=15,INDEX($AU:$AU,$CK232+15),"")</f>
      </c>
      <c r="BL232">
        <f>IF($CL232&gt;=16,INDEX($AU:$AU,$CK232+16),"")</f>
      </c>
      <c r="BM232">
        <f>IF($CL232&gt;=17,INDEX($AU:$AU,$CK232+17),"")</f>
      </c>
      <c r="BN232">
        <f>IF($CL232&gt;=18,INDEX($AU:$AU,$CK232+18),"")</f>
      </c>
      <c r="BO232">
        <f>IF($CL232&gt;=19,INDEX($AU:$AU,$CK232+19),"")</f>
      </c>
      <c r="BP232">
        <f>IF($CL232&gt;=20,INDEX($AU:$AU,$CK232+20),"")</f>
      </c>
      <c r="BQ232">
        <f>IF($CL232&gt;=21,INDEX($AU:$AU,$CK232+21),"")</f>
      </c>
      <c r="BR232">
        <f>IF($CL232&gt;=22,INDEX($AU:$AU,$CK232+22),"")</f>
      </c>
      <c r="BS232">
        <f>IF($CL232&gt;=23,INDEX($AU:$AU,$CK232+23),"")</f>
      </c>
      <c r="BT232">
        <f>IF($CL232&gt;=24,INDEX($AU:$AU,$CK232+24),"")</f>
      </c>
      <c r="BU232">
        <f>IF($CL232&gt;=25,INDEX($AU:$AU,$CK232+25),"")</f>
      </c>
      <c r="BV232">
        <f>IF($CL232&gt;=26,INDEX($AU:$AU,$CK232+26),"")</f>
      </c>
      <c r="BW232">
        <f>IF($CL232&gt;=27,INDEX($AU:$AU,$CK232+27),"")</f>
      </c>
      <c r="BX232">
        <f>IF($CL232&gt;=28,INDEX($AU:$AU,$CK232+28),"")</f>
      </c>
      <c r="BY232">
        <f>IF($CL232&gt;=29,INDEX($AU:$AU,$CK232+29),"")</f>
      </c>
      <c r="BZ232">
        <f>IF($CL232&gt;=30,INDEX($AU:$AU,$CK232+30),"")</f>
      </c>
      <c r="CA232">
        <f>IF($CL232&gt;=31,INDEX($AU:$AU,$CK232+31),"")</f>
      </c>
      <c r="CB232">
        <f>IF($CL232&gt;=32,INDEX($AU:$AU,$CK232+32),"")</f>
      </c>
      <c r="CC232">
        <f>IF($CL232&gt;=33,INDEX($AU:$AU,$CK232+33),"")</f>
      </c>
      <c r="CD232">
        <f>IF($CL232&gt;=34,INDEX($AU:$AU,$CK232+34),"")</f>
      </c>
      <c r="CE232">
        <f>IF($CL232&gt;=35,INDEX($AU:$AU,$CK232+35),"")</f>
      </c>
      <c r="CF232">
        <f>IF($CL232&gt;=36,INDEX($AU:$AU,$CK232+36),"")</f>
      </c>
      <c r="CG232">
        <f>IF($CL232&gt;=37,INDEX($AU:$AU,$CK232+37),"")</f>
      </c>
      <c r="CH232">
        <f>IF($CL232&gt;=38,INDEX($AU:$AU,$CK232+38),"")</f>
      </c>
      <c r="CI232">
        <f>IF($CL232&gt;=39,INDEX($AU:$AU,$CK232+39),"")</f>
      </c>
      <c r="CJ232">
        <f>IF($CL232&gt;=40,INDEX($AU:$AU,$CK232+40),"")</f>
      </c>
      <c r="CK232">
        <f>IFERROR(MATCH($AT232,$AU$2:$AU$133,0)+1,0)</f>
      </c>
      <c r="CL232">
        <f>IFERROR(INDEX($AV$2:$AV$133,MATCH($AT232,$AU$2:$AU$133,0)),0)</f>
      </c>
      <c r="CM232">
        <f>IFERROR(LEFT($L232,FIND(" - ",$L232)-1),$L232)</f>
      </c>
      <c r="CN232" t="s">
        <v>980</v>
      </c>
      <c r="CO232">
        <v>1</v>
      </c>
      <c r="CP232">
        <f>IF($DK232&gt;=1,INDEX($CN:$CN,$DJ232+1),"")</f>
      </c>
      <c r="CQ232">
        <f>IF($DK232&gt;=2,INDEX($CN:$CN,$DJ232+2),"")</f>
      </c>
      <c r="CR232">
        <f>IF($DK232&gt;=3,INDEX($CN:$CN,$DJ232+3),"")</f>
      </c>
      <c r="CS232">
        <f>IF($DK232&gt;=4,INDEX($CN:$CN,$DJ232+4),"")</f>
      </c>
      <c r="CT232">
        <f>IF($DK232&gt;=5,INDEX($CN:$CN,$DJ232+5),"")</f>
      </c>
      <c r="CU232">
        <f>IF($DK232&gt;=6,INDEX($CN:$CN,$DJ232+6),"")</f>
      </c>
      <c r="CV232">
        <f>IF($DK232&gt;=7,INDEX($CN:$CN,$DJ232+7),"")</f>
      </c>
      <c r="CW232">
        <f>IF($DK232&gt;=8,INDEX($CN:$CN,$DJ232+8),"")</f>
      </c>
      <c r="CX232">
        <f>IF($DK232&gt;=9,INDEX($CN:$CN,$DJ232+9),"")</f>
      </c>
      <c r="CY232">
        <f>IF($DK232&gt;=10,INDEX($CN:$CN,$DJ232+10),"")</f>
      </c>
      <c r="CZ232">
        <f>IF($DK232&gt;=11,INDEX($CN:$CN,$DJ232+11),"")</f>
      </c>
      <c r="DA232">
        <f>IF($DK232&gt;=12,INDEX($CN:$CN,$DJ232+12),"")</f>
      </c>
      <c r="DB232">
        <f>IF($DK232&gt;=13,INDEX($CN:$CN,$DJ232+13),"")</f>
      </c>
      <c r="DC232">
        <f>IF($DK232&gt;=14,INDEX($CN:$CN,$DJ232+14),"")</f>
      </c>
      <c r="DD232">
        <f>IF($DK232&gt;=15,INDEX($CN:$CN,$DJ232+15),"")</f>
      </c>
      <c r="DE232">
        <f>IF($DK232&gt;=16,INDEX($CN:$CN,$DJ232+16),"")</f>
      </c>
      <c r="DF232">
        <f>IF($DK232&gt;=17,INDEX($CN:$CN,$DJ232+17),"")</f>
      </c>
      <c r="DG232">
        <f>IF($DK232&gt;=18,INDEX($CN:$CN,$DJ232+18),"")</f>
      </c>
      <c r="DH232">
        <f>IF($DK232&gt;=19,INDEX($CN:$CN,$DJ232+19),"")</f>
      </c>
      <c r="DI232">
        <f>IF($DK232&gt;=20,INDEX($CN:$CN,$DJ232+20),"")</f>
      </c>
      <c r="DJ232">
        <f>IFERROR(MATCH($CM232,$CN$2:$CN$1089,0)+1,0)</f>
      </c>
      <c r="DK232">
        <f>IFERROR(INDEX($CO$2:$CO$1089,MATCH($CM232,$CN$2:$CN$1089,0)),0)</f>
      </c>
      <c r="DL232">
        <f>IFERROR(INDEX($AS:$AS,MATCH($O232,$AR:$AR,0))&amp;"","")</f>
      </c>
      <c r="DP232">
        <f>IF($GS232&gt;=1,INDEX($DM:$DM,$GR232+1),"")</f>
      </c>
      <c r="DQ232">
        <f>IF($GS232&gt;=2,INDEX($DM:$DM,$GR232+2),"")</f>
      </c>
      <c r="DR232">
        <f>IF($GS232&gt;=3,INDEX($DM:$DM,$GR232+3),"")</f>
      </c>
      <c r="DS232">
        <f>IF($GS232&gt;=4,INDEX($DM:$DM,$GR232+4),"")</f>
      </c>
      <c r="DT232">
        <f>IF($GS232&gt;=5,INDEX($DM:$DM,$GR232+5),"")</f>
      </c>
      <c r="DU232">
        <f>IF($GS232&gt;=6,INDEX($DM:$DM,$GR232+6),"")</f>
      </c>
      <c r="DV232">
        <f>IF($GS232&gt;=7,INDEX($DM:$DM,$GR232+7),"")</f>
      </c>
      <c r="DW232">
        <f>IF($GS232&gt;=8,INDEX($DM:$DM,$GR232+8),"")</f>
      </c>
      <c r="DX232">
        <f>IF($GS232&gt;=9,INDEX($DM:$DM,$GR232+9),"")</f>
      </c>
      <c r="DY232">
        <f>IF($GS232&gt;=10,INDEX($DM:$DM,$GR232+10),"")</f>
      </c>
      <c r="DZ232">
        <f>IF($GS232&gt;=11,INDEX($DM:$DM,$GR232+11),"")</f>
      </c>
      <c r="EA232">
        <f>IF($GS232&gt;=12,INDEX($DM:$DM,$GR232+12),"")</f>
      </c>
      <c r="EB232">
        <f>IF($GS232&gt;=13,INDEX($DM:$DM,$GR232+13),"")</f>
      </c>
      <c r="EC232">
        <f>IF($GS232&gt;=14,INDEX($DM:$DM,$GR232+14),"")</f>
      </c>
      <c r="ED232">
        <f>IF($GS232&gt;=15,INDEX($DM:$DM,$GR232+15),"")</f>
      </c>
      <c r="EE232">
        <f>IF($GS232&gt;=16,INDEX($DM:$DM,$GR232+16),"")</f>
      </c>
      <c r="EF232">
        <f>IF($GS232&gt;=17,INDEX($DM:$DM,$GR232+17),"")</f>
      </c>
      <c r="EG232">
        <f>IF($GS232&gt;=18,INDEX($DM:$DM,$GR232+18),"")</f>
      </c>
      <c r="EH232">
        <f>IF($GS232&gt;=19,INDEX($DM:$DM,$GR232+19),"")</f>
      </c>
      <c r="EI232">
        <f>IF($GS232&gt;=20,INDEX($DM:$DM,$GR232+20),"")</f>
      </c>
      <c r="EJ232">
        <f>IF($GS232&gt;=21,INDEX($DM:$DM,$GR232+21),"")</f>
      </c>
      <c r="EK232">
        <f>IF($GS232&gt;=22,INDEX($DM:$DM,$GR232+22),"")</f>
      </c>
      <c r="EL232">
        <f>IF($GS232&gt;=23,INDEX($DM:$DM,$GR232+23),"")</f>
      </c>
      <c r="EM232">
        <f>IF($GS232&gt;=24,INDEX($DM:$DM,$GR232+24),"")</f>
      </c>
      <c r="EN232">
        <f>IF($GS232&gt;=25,INDEX($DM:$DM,$GR232+25),"")</f>
      </c>
      <c r="EO232">
        <f>IF($GS232&gt;=26,INDEX($DM:$DM,$GR232+26),"")</f>
      </c>
      <c r="EP232">
        <f>IF($GS232&gt;=27,INDEX($DM:$DM,$GR232+27),"")</f>
      </c>
      <c r="EQ232">
        <f>IF($GS232&gt;=28,INDEX($DM:$DM,$GR232+28),"")</f>
      </c>
      <c r="ER232">
        <f>IF($GS232&gt;=29,INDEX($DM:$DM,$GR232+29),"")</f>
      </c>
      <c r="ES232">
        <f>IF($GS232&gt;=30,INDEX($DM:$DM,$GR232+30),"")</f>
      </c>
      <c r="ET232">
        <f>IF($GS232&gt;=31,INDEX($DM:$DM,$GR232+31),"")</f>
      </c>
      <c r="EU232">
        <f>IF($GS232&gt;=32,INDEX($DM:$DM,$GR232+32),"")</f>
      </c>
      <c r="EV232">
        <f>IF($GS232&gt;=33,INDEX($DM:$DM,$GR232+33),"")</f>
      </c>
      <c r="EW232">
        <f>IF($GS232&gt;=34,INDEX($DM:$DM,$GR232+34),"")</f>
      </c>
      <c r="EX232">
        <f>IF($GS232&gt;=35,INDEX($DM:$DM,$GR232+35),"")</f>
      </c>
      <c r="EY232">
        <f>IF($GS232&gt;=36,INDEX($DM:$DM,$GR232+36),"")</f>
      </c>
      <c r="EZ232">
        <f>IF($GS232&gt;=37,INDEX($DM:$DM,$GR232+37),"")</f>
      </c>
      <c r="FA232">
        <f>IF($GS232&gt;=38,INDEX($DM:$DM,$GR232+38),"")</f>
      </c>
      <c r="FB232">
        <f>IF($GS232&gt;=39,INDEX($DM:$DM,$GR232+39),"")</f>
      </c>
      <c r="FC232">
        <f>IF($GS232&gt;=40,INDEX($DM:$DM,$GR232+40),"")</f>
      </c>
      <c r="FD232">
        <f>IF($GS232&gt;=1,INDEX($DN:$DN,$GR232+1),"")</f>
      </c>
      <c r="FE232">
        <f>IF($GS232&gt;=2,INDEX($DN:$DN,$GR232+2),"")</f>
      </c>
      <c r="FF232">
        <f>IF($GS232&gt;=3,INDEX($DN:$DN,$GR232+3),"")</f>
      </c>
      <c r="FG232">
        <f>IF($GS232&gt;=4,INDEX($DN:$DN,$GR232+4),"")</f>
      </c>
      <c r="FH232">
        <f>IF($GS232&gt;=5,INDEX($DN:$DN,$GR232+5),"")</f>
      </c>
      <c r="FI232">
        <f>IF($GS232&gt;=6,INDEX($DN:$DN,$GR232+6),"")</f>
      </c>
      <c r="FJ232">
        <f>IF($GS232&gt;=7,INDEX($DN:$DN,$GR232+7),"")</f>
      </c>
      <c r="FK232">
        <f>IF($GS232&gt;=8,INDEX($DN:$DN,$GR232+8),"")</f>
      </c>
      <c r="FL232">
        <f>IF($GS232&gt;=9,INDEX($DN:$DN,$GR232+9),"")</f>
      </c>
      <c r="FM232">
        <f>IF($GS232&gt;=10,INDEX($DN:$DN,$GR232+10),"")</f>
      </c>
      <c r="FN232">
        <f>IF($GS232&gt;=11,INDEX($DN:$DN,$GR232+11),"")</f>
      </c>
      <c r="FO232">
        <f>IF($GS232&gt;=12,INDEX($DN:$DN,$GR232+12),"")</f>
      </c>
      <c r="FP232">
        <f>IF($GS232&gt;=13,INDEX($DN:$DN,$GR232+13),"")</f>
      </c>
      <c r="FQ232">
        <f>IF($GS232&gt;=14,INDEX($DN:$DN,$GR232+14),"")</f>
      </c>
      <c r="FR232">
        <f>IF($GS232&gt;=15,INDEX($DN:$DN,$GR232+15),"")</f>
      </c>
      <c r="FS232">
        <f>IF($GS232&gt;=16,INDEX($DN:$DN,$GR232+16),"")</f>
      </c>
      <c r="FT232">
        <f>IF($GS232&gt;=17,INDEX($DN:$DN,$GR232+17),"")</f>
      </c>
      <c r="FU232">
        <f>IF($GS232&gt;=18,INDEX($DN:$DN,$GR232+18),"")</f>
      </c>
      <c r="FV232">
        <f>IF($GS232&gt;=19,INDEX($DN:$DN,$GR232+19),"")</f>
      </c>
      <c r="FW232">
        <f>IF($GS232&gt;=20,INDEX($DN:$DN,$GR232+20),"")</f>
      </c>
      <c r="FX232">
        <f>IF($GS232&gt;=21,INDEX($DN:$DN,$GR232+21),"")</f>
      </c>
      <c r="FY232">
        <f>IF($GS232&gt;=22,INDEX($DN:$DN,$GR232+22),"")</f>
      </c>
      <c r="FZ232">
        <f>IF($GS232&gt;=23,INDEX($DN:$DN,$GR232+23),"")</f>
      </c>
      <c r="GA232">
        <f>IF($GS232&gt;=24,INDEX($DN:$DN,$GR232+24),"")</f>
      </c>
      <c r="GB232">
        <f>IF($GS232&gt;=25,INDEX($DN:$DN,$GR232+25),"")</f>
      </c>
      <c r="GC232">
        <f>IF($GS232&gt;=26,INDEX($DN:$DN,$GR232+26),"")</f>
      </c>
      <c r="GD232">
        <f>IF($GS232&gt;=27,INDEX($DN:$DN,$GR232+27),"")</f>
      </c>
      <c r="GE232">
        <f>IF($GS232&gt;=28,INDEX($DN:$DN,$GR232+28),"")</f>
      </c>
      <c r="GF232">
        <f>IF($GS232&gt;=29,INDEX($DN:$DN,$GR232+29),"")</f>
      </c>
      <c r="GG232">
        <f>IF($GS232&gt;=30,INDEX($DN:$DN,$GR232+30),"")</f>
      </c>
      <c r="GH232">
        <f>IF($GS232&gt;=31,INDEX($DN:$DN,$GR232+31),"")</f>
      </c>
      <c r="GI232">
        <f>IF($GS232&gt;=32,INDEX($DN:$DN,$GR232+32),"")</f>
      </c>
      <c r="GJ232">
        <f>IF($GS232&gt;=33,INDEX($DN:$DN,$GR232+33),"")</f>
      </c>
      <c r="GK232">
        <f>IF($GS232&gt;=34,INDEX($DN:$DN,$GR232+34),"")</f>
      </c>
      <c r="GL232">
        <f>IF($GS232&gt;=35,INDEX($DN:$DN,$GR232+35),"")</f>
      </c>
      <c r="GM232">
        <f>IF($GS232&gt;=36,INDEX($DN:$DN,$GR232+36),"")</f>
      </c>
      <c r="GN232">
        <f>IF($GS232&gt;=37,INDEX($DN:$DN,$GR232+37),"")</f>
      </c>
      <c r="GO232">
        <f>IF($GS232&gt;=38,INDEX($DN:$DN,$GR232+38),"")</f>
      </c>
      <c r="GP232">
        <f>IF($GS232&gt;=39,INDEX($DN:$DN,$GR232+39),"")</f>
      </c>
      <c r="GQ232">
        <f>IF($GS232&gt;=40,INDEX($DN:$DN,$GR232+40),"")</f>
      </c>
      <c r="GR232">
        <f>IFERROR(MATCH($DL232,$DM$2:$DM$148,0)+1,0)</f>
      </c>
      <c r="GS232">
        <f>IFERROR(INDEX($DO$2:$DO$148,MATCH($DL232,$DM$2:$DM$148,0)),0)</f>
      </c>
      <c r="GT232">
        <f>IFERROR(MATCH($Z232,$DP$232:$FC$232,0),0)</f>
      </c>
      <c r="GU232">
        <f>IF($GT232&gt;0,INDEX($FD$232:$GQ$232,$GT232),"")</f>
      </c>
      <c r="GV232" t="s">
        <v>527</v>
      </c>
      <c r="GX232">
        <f>IF($JG232&gt;=1,INDEX($GV:$GV,$JF232+1),"")</f>
      </c>
      <c r="GY232">
        <f>IF($JG232&gt;=2,INDEX($GV:$GV,$JF232+2),"")</f>
      </c>
      <c r="GZ232">
        <f>IF($JG232&gt;=3,INDEX($GV:$GV,$JF232+3),"")</f>
      </c>
      <c r="HA232">
        <f>IF($JG232&gt;=4,INDEX($GV:$GV,$JF232+4),"")</f>
      </c>
      <c r="HB232">
        <f>IF($JG232&gt;=5,INDEX($GV:$GV,$JF232+5),"")</f>
      </c>
      <c r="HC232">
        <f>IF($JG232&gt;=6,INDEX($GV:$GV,$JF232+6),"")</f>
      </c>
      <c r="HD232">
        <f>IF($JG232&gt;=7,INDEX($GV:$GV,$JF232+7),"")</f>
      </c>
      <c r="HE232">
        <f>IF($JG232&gt;=8,INDEX($GV:$GV,$JF232+8),"")</f>
      </c>
      <c r="HF232">
        <f>IF($JG232&gt;=9,INDEX($GV:$GV,$JF232+9),"")</f>
      </c>
      <c r="HG232">
        <f>IF($JG232&gt;=10,INDEX($GV:$GV,$JF232+10),"")</f>
      </c>
      <c r="HH232">
        <f>IF($JG232&gt;=11,INDEX($GV:$GV,$JF232+11),"")</f>
      </c>
      <c r="HI232">
        <f>IF($JG232&gt;=12,INDEX($GV:$GV,$JF232+12),"")</f>
      </c>
      <c r="HJ232">
        <f>IF($JG232&gt;=13,INDEX($GV:$GV,$JF232+13),"")</f>
      </c>
      <c r="HK232">
        <f>IF($JG232&gt;=14,INDEX($GV:$GV,$JF232+14),"")</f>
      </c>
      <c r="HL232">
        <f>IF($JG232&gt;=15,INDEX($GV:$GV,$JF232+15),"")</f>
      </c>
      <c r="HM232">
        <f>IF($JG232&gt;=16,INDEX($GV:$GV,$JF232+16),"")</f>
      </c>
      <c r="HN232">
        <f>IF($JG232&gt;=17,INDEX($GV:$GV,$JF232+17),"")</f>
      </c>
      <c r="HO232">
        <f>IF($JG232&gt;=18,INDEX($GV:$GV,$JF232+18),"")</f>
      </c>
      <c r="HP232">
        <f>IF($JG232&gt;=19,INDEX($GV:$GV,$JF232+19),"")</f>
      </c>
      <c r="HQ232">
        <f>IF($JG232&gt;=20,INDEX($GV:$GV,$JF232+20),"")</f>
      </c>
      <c r="HR232">
        <f>IF($JG232&gt;=21,INDEX($GV:$GV,$JF232+21),"")</f>
      </c>
      <c r="HS232">
        <f>IF($JG232&gt;=22,INDEX($GV:$GV,$JF232+22),"")</f>
      </c>
      <c r="HT232">
        <f>IF($JG232&gt;=23,INDEX($GV:$GV,$JF232+23),"")</f>
      </c>
      <c r="HU232">
        <f>IF($JG232&gt;=24,INDEX($GV:$GV,$JF232+24),"")</f>
      </c>
      <c r="HV232">
        <f>IF($JG232&gt;=25,INDEX($GV:$GV,$JF232+25),"")</f>
      </c>
      <c r="HW232">
        <f>IF($JG232&gt;=26,INDEX($GV:$GV,$JF232+26),"")</f>
      </c>
      <c r="HX232">
        <f>IF($JG232&gt;=27,INDEX($GV:$GV,$JF232+27),"")</f>
      </c>
      <c r="HY232">
        <f>IF($JG232&gt;=28,INDEX($GV:$GV,$JF232+28),"")</f>
      </c>
      <c r="HZ232">
        <f>IF($JG232&gt;=29,INDEX($GV:$GV,$JF232+29),"")</f>
      </c>
      <c r="IA232">
        <f>IF($JG232&gt;=30,INDEX($GV:$GV,$JF232+30),"")</f>
      </c>
      <c r="IB232">
        <f>IF($JG232&gt;=31,INDEX($GV:$GV,$JF232+31),"")</f>
      </c>
      <c r="IC232">
        <f>IF($JG232&gt;=32,INDEX($GV:$GV,$JF232+32),"")</f>
      </c>
      <c r="ID232">
        <f>IF($JG232&gt;=33,INDEX($GV:$GV,$JF232+33),"")</f>
      </c>
      <c r="IE232">
        <f>IF($JG232&gt;=34,INDEX($GV:$GV,$JF232+34),"")</f>
      </c>
      <c r="IF232">
        <f>IF($JG232&gt;=35,INDEX($GV:$GV,$JF232+35),"")</f>
      </c>
      <c r="IG232">
        <f>IF($JG232&gt;=36,INDEX($GV:$GV,$JF232+36),"")</f>
      </c>
      <c r="IH232">
        <f>IF($JG232&gt;=37,INDEX($GV:$GV,$JF232+37),"")</f>
      </c>
      <c r="II232">
        <f>IF($JG232&gt;=38,INDEX($GV:$GV,$JF232+38),"")</f>
      </c>
      <c r="IJ232">
        <f>IF($JG232&gt;=39,INDEX($GV:$GV,$JF232+39),"")</f>
      </c>
      <c r="IK232">
        <f>IF($JG232&gt;=40,INDEX($GV:$GV,$JF232+40),"")</f>
      </c>
      <c r="IL232">
        <f>IF($JG232&gt;=41,INDEX($GV:$GV,$JF232+41),"")</f>
      </c>
      <c r="IM232">
        <f>IF($JG232&gt;=42,INDEX($GV:$GV,$JF232+42),"")</f>
      </c>
      <c r="IN232">
        <f>IF($JG232&gt;=43,INDEX($GV:$GV,$JF232+43),"")</f>
      </c>
      <c r="IO232">
        <f>IF($JG232&gt;=44,INDEX($GV:$GV,$JF232+44),"")</f>
      </c>
      <c r="IP232">
        <f>IF($JG232&gt;=45,INDEX($GV:$GV,$JF232+45),"")</f>
      </c>
      <c r="IQ232">
        <f>IF($JG232&gt;=46,INDEX($GV:$GV,$JF232+46),"")</f>
      </c>
      <c r="IR232">
        <f>IF($JG232&gt;=47,INDEX($GV:$GV,$JF232+47),"")</f>
      </c>
      <c r="IS232">
        <f>IF($JG232&gt;=48,INDEX($GV:$GV,$JF232+48),"")</f>
      </c>
      <c r="IT232">
        <f>IF($JG232&gt;=49,INDEX($GV:$GV,$JF232+49),"")</f>
      </c>
      <c r="IU232">
        <f>IF($JG232&gt;=50,INDEX($GV:$GV,$JF232+50),"")</f>
      </c>
      <c r="IV232">
        <f>IF($JG232&gt;=51,INDEX($GV:$GV,$JF232+51),"")</f>
      </c>
      <c r="IW232">
        <f>IF($JG232&gt;=52,INDEX($GV:$GV,$JF232+52),"")</f>
      </c>
      <c r="IX232">
        <f>IF($JG232&gt;=53,INDEX($GV:$GV,$JF232+53),"")</f>
      </c>
      <c r="IY232">
        <f>IF($JG232&gt;=54,INDEX($GV:$GV,$JF232+54),"")</f>
      </c>
      <c r="IZ232">
        <f>IF($JG232&gt;=55,INDEX($GV:$GV,$JF232+55),"")</f>
      </c>
      <c r="JA232">
        <f>IF($JG232&gt;=56,INDEX($GV:$GV,$JF232+56),"")</f>
      </c>
      <c r="JB232">
        <f>IF($JG232&gt;=57,INDEX($GV:$GV,$JF232+57),"")</f>
      </c>
      <c r="JC232">
        <f>IF($JG232&gt;=58,INDEX($GV:$GV,$JF232+58),"")</f>
      </c>
      <c r="JD232">
        <f>IF($JG232&gt;=59,INDEX($GV:$GV,$JF232+59),"")</f>
      </c>
      <c r="JE232">
        <f>IF($JG232&gt;=60,INDEX($GV:$GV,$JF232+60),"")</f>
      </c>
      <c r="JF232">
        <f>IFERROR(MATCH($GU232,$GV$2:$GV$322,0)+1,0)</f>
      </c>
      <c r="JG232">
        <f>IFERROR(INDEX($GW$2:$GW$322,MATCH($GU232,$GV$2:$GV$322,0)),0)</f>
      </c>
      <c r="JH232" t="s">
        <v>44</v>
      </c>
      <c r="JI232" t="s">
        <v>44</v>
      </c>
    </row>
    <row r="233" spans="1:269" x14ac:dyDescent="0.25">
      <c r="R233">
        <f>IF(OR($U233="",$Q233=""),"",IFERROR($U233/$Q233,0))</f>
      </c>
      <c r="S233">
        <f>IF($U233="","",
SUM($T233,$V233,$AA233,$W233,$Y233)*
(1-IF($AB233="",0,VALUE($AB233)/100)))</f>
      </c>
      <c r="T233">
        <f>IF($U233="","",$U233)</f>
      </c>
      <c r="V233">
        <f>IF($U233="","",
IF($O233="","",
IF(ISNUMBER(SEARCH("exempt",LOWER($O233))),0,
$U233*(VALUE(SUBSTITUTE($O233,"%",""))/100))))</f>
      </c>
      <c r="AC233">
        <f>IFERROR(IF(FIND(" - ",$K233)&gt;0,MID($K233,FIND(" - ",$K233)+3,LEN($K233)),""),"")</f>
      </c>
      <c r="AL233" t="s">
        <v>981</v>
      </c>
      <c r="AT233">
        <f>IFERROR(LEFT($K233,FIND(" - ",$K233)-1),$K233)</f>
      </c>
      <c r="AW233">
        <f>IF($CL233&gt;=1,INDEX($AU:$AU,$CK233+1),"")</f>
      </c>
      <c r="AX233">
        <f>IF($CL233&gt;=2,INDEX($AU:$AU,$CK233+2),"")</f>
      </c>
      <c r="AY233">
        <f>IF($CL233&gt;=3,INDEX($AU:$AU,$CK233+3),"")</f>
      </c>
      <c r="AZ233">
        <f>IF($CL233&gt;=4,INDEX($AU:$AU,$CK233+4),"")</f>
      </c>
      <c r="BA233">
        <f>IF($CL233&gt;=5,INDEX($AU:$AU,$CK233+5),"")</f>
      </c>
      <c r="BB233">
        <f>IF($CL233&gt;=6,INDEX($AU:$AU,$CK233+6),"")</f>
      </c>
      <c r="BC233">
        <f>IF($CL233&gt;=7,INDEX($AU:$AU,$CK233+7),"")</f>
      </c>
      <c r="BD233">
        <f>IF($CL233&gt;=8,INDEX($AU:$AU,$CK233+8),"")</f>
      </c>
      <c r="BE233">
        <f>IF($CL233&gt;=9,INDEX($AU:$AU,$CK233+9),"")</f>
      </c>
      <c r="BF233">
        <f>IF($CL233&gt;=10,INDEX($AU:$AU,$CK233+10),"")</f>
      </c>
      <c r="BG233">
        <f>IF($CL233&gt;=11,INDEX($AU:$AU,$CK233+11),"")</f>
      </c>
      <c r="BH233">
        <f>IF($CL233&gt;=12,INDEX($AU:$AU,$CK233+12),"")</f>
      </c>
      <c r="BI233">
        <f>IF($CL233&gt;=13,INDEX($AU:$AU,$CK233+13),"")</f>
      </c>
      <c r="BJ233">
        <f>IF($CL233&gt;=14,INDEX($AU:$AU,$CK233+14),"")</f>
      </c>
      <c r="BK233">
        <f>IF($CL233&gt;=15,INDEX($AU:$AU,$CK233+15),"")</f>
      </c>
      <c r="BL233">
        <f>IF($CL233&gt;=16,INDEX($AU:$AU,$CK233+16),"")</f>
      </c>
      <c r="BM233">
        <f>IF($CL233&gt;=17,INDEX($AU:$AU,$CK233+17),"")</f>
      </c>
      <c r="BN233">
        <f>IF($CL233&gt;=18,INDEX($AU:$AU,$CK233+18),"")</f>
      </c>
      <c r="BO233">
        <f>IF($CL233&gt;=19,INDEX($AU:$AU,$CK233+19),"")</f>
      </c>
      <c r="BP233">
        <f>IF($CL233&gt;=20,INDEX($AU:$AU,$CK233+20),"")</f>
      </c>
      <c r="BQ233">
        <f>IF($CL233&gt;=21,INDEX($AU:$AU,$CK233+21),"")</f>
      </c>
      <c r="BR233">
        <f>IF($CL233&gt;=22,INDEX($AU:$AU,$CK233+22),"")</f>
      </c>
      <c r="BS233">
        <f>IF($CL233&gt;=23,INDEX($AU:$AU,$CK233+23),"")</f>
      </c>
      <c r="BT233">
        <f>IF($CL233&gt;=24,INDEX($AU:$AU,$CK233+24),"")</f>
      </c>
      <c r="BU233">
        <f>IF($CL233&gt;=25,INDEX($AU:$AU,$CK233+25),"")</f>
      </c>
      <c r="BV233">
        <f>IF($CL233&gt;=26,INDEX($AU:$AU,$CK233+26),"")</f>
      </c>
      <c r="BW233">
        <f>IF($CL233&gt;=27,INDEX($AU:$AU,$CK233+27),"")</f>
      </c>
      <c r="BX233">
        <f>IF($CL233&gt;=28,INDEX($AU:$AU,$CK233+28),"")</f>
      </c>
      <c r="BY233">
        <f>IF($CL233&gt;=29,INDEX($AU:$AU,$CK233+29),"")</f>
      </c>
      <c r="BZ233">
        <f>IF($CL233&gt;=30,INDEX($AU:$AU,$CK233+30),"")</f>
      </c>
      <c r="CA233">
        <f>IF($CL233&gt;=31,INDEX($AU:$AU,$CK233+31),"")</f>
      </c>
      <c r="CB233">
        <f>IF($CL233&gt;=32,INDEX($AU:$AU,$CK233+32),"")</f>
      </c>
      <c r="CC233">
        <f>IF($CL233&gt;=33,INDEX($AU:$AU,$CK233+33),"")</f>
      </c>
      <c r="CD233">
        <f>IF($CL233&gt;=34,INDEX($AU:$AU,$CK233+34),"")</f>
      </c>
      <c r="CE233">
        <f>IF($CL233&gt;=35,INDEX($AU:$AU,$CK233+35),"")</f>
      </c>
      <c r="CF233">
        <f>IF($CL233&gt;=36,INDEX($AU:$AU,$CK233+36),"")</f>
      </c>
      <c r="CG233">
        <f>IF($CL233&gt;=37,INDEX($AU:$AU,$CK233+37),"")</f>
      </c>
      <c r="CH233">
        <f>IF($CL233&gt;=38,INDEX($AU:$AU,$CK233+38),"")</f>
      </c>
      <c r="CI233">
        <f>IF($CL233&gt;=39,INDEX($AU:$AU,$CK233+39),"")</f>
      </c>
      <c r="CJ233">
        <f>IF($CL233&gt;=40,INDEX($AU:$AU,$CK233+40),"")</f>
      </c>
      <c r="CK233">
        <f>IFERROR(MATCH($AT233,$AU$2:$AU$133,0)+1,0)</f>
      </c>
      <c r="CL233">
        <f>IFERROR(INDEX($AV$2:$AV$133,MATCH($AT233,$AU$2:$AU$133,0)),0)</f>
      </c>
      <c r="CM233">
        <f>IFERROR(LEFT($L233,FIND(" - ",$L233)-1),$L233)</f>
      </c>
      <c r="CN233" t="s">
        <v>149</v>
      </c>
      <c r="CP233">
        <f>IF($DK233&gt;=1,INDEX($CN:$CN,$DJ233+1),"")</f>
      </c>
      <c r="CQ233">
        <f>IF($DK233&gt;=2,INDEX($CN:$CN,$DJ233+2),"")</f>
      </c>
      <c r="CR233">
        <f>IF($DK233&gt;=3,INDEX($CN:$CN,$DJ233+3),"")</f>
      </c>
      <c r="CS233">
        <f>IF($DK233&gt;=4,INDEX($CN:$CN,$DJ233+4),"")</f>
      </c>
      <c r="CT233">
        <f>IF($DK233&gt;=5,INDEX($CN:$CN,$DJ233+5),"")</f>
      </c>
      <c r="CU233">
        <f>IF($DK233&gt;=6,INDEX($CN:$CN,$DJ233+6),"")</f>
      </c>
      <c r="CV233">
        <f>IF($DK233&gt;=7,INDEX($CN:$CN,$DJ233+7),"")</f>
      </c>
      <c r="CW233">
        <f>IF($DK233&gt;=8,INDEX($CN:$CN,$DJ233+8),"")</f>
      </c>
      <c r="CX233">
        <f>IF($DK233&gt;=9,INDEX($CN:$CN,$DJ233+9),"")</f>
      </c>
      <c r="CY233">
        <f>IF($DK233&gt;=10,INDEX($CN:$CN,$DJ233+10),"")</f>
      </c>
      <c r="CZ233">
        <f>IF($DK233&gt;=11,INDEX($CN:$CN,$DJ233+11),"")</f>
      </c>
      <c r="DA233">
        <f>IF($DK233&gt;=12,INDEX($CN:$CN,$DJ233+12),"")</f>
      </c>
      <c r="DB233">
        <f>IF($DK233&gt;=13,INDEX($CN:$CN,$DJ233+13),"")</f>
      </c>
      <c r="DC233">
        <f>IF($DK233&gt;=14,INDEX($CN:$CN,$DJ233+14),"")</f>
      </c>
      <c r="DD233">
        <f>IF($DK233&gt;=15,INDEX($CN:$CN,$DJ233+15),"")</f>
      </c>
      <c r="DE233">
        <f>IF($DK233&gt;=16,INDEX($CN:$CN,$DJ233+16),"")</f>
      </c>
      <c r="DF233">
        <f>IF($DK233&gt;=17,INDEX($CN:$CN,$DJ233+17),"")</f>
      </c>
      <c r="DG233">
        <f>IF($DK233&gt;=18,INDEX($CN:$CN,$DJ233+18),"")</f>
      </c>
      <c r="DH233">
        <f>IF($DK233&gt;=19,INDEX($CN:$CN,$DJ233+19),"")</f>
      </c>
      <c r="DI233">
        <f>IF($DK233&gt;=20,INDEX($CN:$CN,$DJ233+20),"")</f>
      </c>
      <c r="DJ233">
        <f>IFERROR(MATCH($CM233,$CN$2:$CN$1089,0)+1,0)</f>
      </c>
      <c r="DK233">
        <f>IFERROR(INDEX($CO$2:$CO$1089,MATCH($CM233,$CN$2:$CN$1089,0)),0)</f>
      </c>
      <c r="DL233">
        <f>IFERROR(INDEX($AS:$AS,MATCH($O233,$AR:$AR,0))&amp;"","")</f>
      </c>
      <c r="DP233">
        <f>IF($GS233&gt;=1,INDEX($DM:$DM,$GR233+1),"")</f>
      </c>
      <c r="DQ233">
        <f>IF($GS233&gt;=2,INDEX($DM:$DM,$GR233+2),"")</f>
      </c>
      <c r="DR233">
        <f>IF($GS233&gt;=3,INDEX($DM:$DM,$GR233+3),"")</f>
      </c>
      <c r="DS233">
        <f>IF($GS233&gt;=4,INDEX($DM:$DM,$GR233+4),"")</f>
      </c>
      <c r="DT233">
        <f>IF($GS233&gt;=5,INDEX($DM:$DM,$GR233+5),"")</f>
      </c>
      <c r="DU233">
        <f>IF($GS233&gt;=6,INDEX($DM:$DM,$GR233+6),"")</f>
      </c>
      <c r="DV233">
        <f>IF($GS233&gt;=7,INDEX($DM:$DM,$GR233+7),"")</f>
      </c>
      <c r="DW233">
        <f>IF($GS233&gt;=8,INDEX($DM:$DM,$GR233+8),"")</f>
      </c>
      <c r="DX233">
        <f>IF($GS233&gt;=9,INDEX($DM:$DM,$GR233+9),"")</f>
      </c>
      <c r="DY233">
        <f>IF($GS233&gt;=10,INDEX($DM:$DM,$GR233+10),"")</f>
      </c>
      <c r="DZ233">
        <f>IF($GS233&gt;=11,INDEX($DM:$DM,$GR233+11),"")</f>
      </c>
      <c r="EA233">
        <f>IF($GS233&gt;=12,INDEX($DM:$DM,$GR233+12),"")</f>
      </c>
      <c r="EB233">
        <f>IF($GS233&gt;=13,INDEX($DM:$DM,$GR233+13),"")</f>
      </c>
      <c r="EC233">
        <f>IF($GS233&gt;=14,INDEX($DM:$DM,$GR233+14),"")</f>
      </c>
      <c r="ED233">
        <f>IF($GS233&gt;=15,INDEX($DM:$DM,$GR233+15),"")</f>
      </c>
      <c r="EE233">
        <f>IF($GS233&gt;=16,INDEX($DM:$DM,$GR233+16),"")</f>
      </c>
      <c r="EF233">
        <f>IF($GS233&gt;=17,INDEX($DM:$DM,$GR233+17),"")</f>
      </c>
      <c r="EG233">
        <f>IF($GS233&gt;=18,INDEX($DM:$DM,$GR233+18),"")</f>
      </c>
      <c r="EH233">
        <f>IF($GS233&gt;=19,INDEX($DM:$DM,$GR233+19),"")</f>
      </c>
      <c r="EI233">
        <f>IF($GS233&gt;=20,INDEX($DM:$DM,$GR233+20),"")</f>
      </c>
      <c r="EJ233">
        <f>IF($GS233&gt;=21,INDEX($DM:$DM,$GR233+21),"")</f>
      </c>
      <c r="EK233">
        <f>IF($GS233&gt;=22,INDEX($DM:$DM,$GR233+22),"")</f>
      </c>
      <c r="EL233">
        <f>IF($GS233&gt;=23,INDEX($DM:$DM,$GR233+23),"")</f>
      </c>
      <c r="EM233">
        <f>IF($GS233&gt;=24,INDEX($DM:$DM,$GR233+24),"")</f>
      </c>
      <c r="EN233">
        <f>IF($GS233&gt;=25,INDEX($DM:$DM,$GR233+25),"")</f>
      </c>
      <c r="EO233">
        <f>IF($GS233&gt;=26,INDEX($DM:$DM,$GR233+26),"")</f>
      </c>
      <c r="EP233">
        <f>IF($GS233&gt;=27,INDEX($DM:$DM,$GR233+27),"")</f>
      </c>
      <c r="EQ233">
        <f>IF($GS233&gt;=28,INDEX($DM:$DM,$GR233+28),"")</f>
      </c>
      <c r="ER233">
        <f>IF($GS233&gt;=29,INDEX($DM:$DM,$GR233+29),"")</f>
      </c>
      <c r="ES233">
        <f>IF($GS233&gt;=30,INDEX($DM:$DM,$GR233+30),"")</f>
      </c>
      <c r="ET233">
        <f>IF($GS233&gt;=31,INDEX($DM:$DM,$GR233+31),"")</f>
      </c>
      <c r="EU233">
        <f>IF($GS233&gt;=32,INDEX($DM:$DM,$GR233+32),"")</f>
      </c>
      <c r="EV233">
        <f>IF($GS233&gt;=33,INDEX($DM:$DM,$GR233+33),"")</f>
      </c>
      <c r="EW233">
        <f>IF($GS233&gt;=34,INDEX($DM:$DM,$GR233+34),"")</f>
      </c>
      <c r="EX233">
        <f>IF($GS233&gt;=35,INDEX($DM:$DM,$GR233+35),"")</f>
      </c>
      <c r="EY233">
        <f>IF($GS233&gt;=36,INDEX($DM:$DM,$GR233+36),"")</f>
      </c>
      <c r="EZ233">
        <f>IF($GS233&gt;=37,INDEX($DM:$DM,$GR233+37),"")</f>
      </c>
      <c r="FA233">
        <f>IF($GS233&gt;=38,INDEX($DM:$DM,$GR233+38),"")</f>
      </c>
      <c r="FB233">
        <f>IF($GS233&gt;=39,INDEX($DM:$DM,$GR233+39),"")</f>
      </c>
      <c r="FC233">
        <f>IF($GS233&gt;=40,INDEX($DM:$DM,$GR233+40),"")</f>
      </c>
      <c r="FD233">
        <f>IF($GS233&gt;=1,INDEX($DN:$DN,$GR233+1),"")</f>
      </c>
      <c r="FE233">
        <f>IF($GS233&gt;=2,INDEX($DN:$DN,$GR233+2),"")</f>
      </c>
      <c r="FF233">
        <f>IF($GS233&gt;=3,INDEX($DN:$DN,$GR233+3),"")</f>
      </c>
      <c r="FG233">
        <f>IF($GS233&gt;=4,INDEX($DN:$DN,$GR233+4),"")</f>
      </c>
      <c r="FH233">
        <f>IF($GS233&gt;=5,INDEX($DN:$DN,$GR233+5),"")</f>
      </c>
      <c r="FI233">
        <f>IF($GS233&gt;=6,INDEX($DN:$DN,$GR233+6),"")</f>
      </c>
      <c r="FJ233">
        <f>IF($GS233&gt;=7,INDEX($DN:$DN,$GR233+7),"")</f>
      </c>
      <c r="FK233">
        <f>IF($GS233&gt;=8,INDEX($DN:$DN,$GR233+8),"")</f>
      </c>
      <c r="FL233">
        <f>IF($GS233&gt;=9,INDEX($DN:$DN,$GR233+9),"")</f>
      </c>
      <c r="FM233">
        <f>IF($GS233&gt;=10,INDEX($DN:$DN,$GR233+10),"")</f>
      </c>
      <c r="FN233">
        <f>IF($GS233&gt;=11,INDEX($DN:$DN,$GR233+11),"")</f>
      </c>
      <c r="FO233">
        <f>IF($GS233&gt;=12,INDEX($DN:$DN,$GR233+12),"")</f>
      </c>
      <c r="FP233">
        <f>IF($GS233&gt;=13,INDEX($DN:$DN,$GR233+13),"")</f>
      </c>
      <c r="FQ233">
        <f>IF($GS233&gt;=14,INDEX($DN:$DN,$GR233+14),"")</f>
      </c>
      <c r="FR233">
        <f>IF($GS233&gt;=15,INDEX($DN:$DN,$GR233+15),"")</f>
      </c>
      <c r="FS233">
        <f>IF($GS233&gt;=16,INDEX($DN:$DN,$GR233+16),"")</f>
      </c>
      <c r="FT233">
        <f>IF($GS233&gt;=17,INDEX($DN:$DN,$GR233+17),"")</f>
      </c>
      <c r="FU233">
        <f>IF($GS233&gt;=18,INDEX($DN:$DN,$GR233+18),"")</f>
      </c>
      <c r="FV233">
        <f>IF($GS233&gt;=19,INDEX($DN:$DN,$GR233+19),"")</f>
      </c>
      <c r="FW233">
        <f>IF($GS233&gt;=20,INDEX($DN:$DN,$GR233+20),"")</f>
      </c>
      <c r="FX233">
        <f>IF($GS233&gt;=21,INDEX($DN:$DN,$GR233+21),"")</f>
      </c>
      <c r="FY233">
        <f>IF($GS233&gt;=22,INDEX($DN:$DN,$GR233+22),"")</f>
      </c>
      <c r="FZ233">
        <f>IF($GS233&gt;=23,INDEX($DN:$DN,$GR233+23),"")</f>
      </c>
      <c r="GA233">
        <f>IF($GS233&gt;=24,INDEX($DN:$DN,$GR233+24),"")</f>
      </c>
      <c r="GB233">
        <f>IF($GS233&gt;=25,INDEX($DN:$DN,$GR233+25),"")</f>
      </c>
      <c r="GC233">
        <f>IF($GS233&gt;=26,INDEX($DN:$DN,$GR233+26),"")</f>
      </c>
      <c r="GD233">
        <f>IF($GS233&gt;=27,INDEX($DN:$DN,$GR233+27),"")</f>
      </c>
      <c r="GE233">
        <f>IF($GS233&gt;=28,INDEX($DN:$DN,$GR233+28),"")</f>
      </c>
      <c r="GF233">
        <f>IF($GS233&gt;=29,INDEX($DN:$DN,$GR233+29),"")</f>
      </c>
      <c r="GG233">
        <f>IF($GS233&gt;=30,INDEX($DN:$DN,$GR233+30),"")</f>
      </c>
      <c r="GH233">
        <f>IF($GS233&gt;=31,INDEX($DN:$DN,$GR233+31),"")</f>
      </c>
      <c r="GI233">
        <f>IF($GS233&gt;=32,INDEX($DN:$DN,$GR233+32),"")</f>
      </c>
      <c r="GJ233">
        <f>IF($GS233&gt;=33,INDEX($DN:$DN,$GR233+33),"")</f>
      </c>
      <c r="GK233">
        <f>IF($GS233&gt;=34,INDEX($DN:$DN,$GR233+34),"")</f>
      </c>
      <c r="GL233">
        <f>IF($GS233&gt;=35,INDEX($DN:$DN,$GR233+35),"")</f>
      </c>
      <c r="GM233">
        <f>IF($GS233&gt;=36,INDEX($DN:$DN,$GR233+36),"")</f>
      </c>
      <c r="GN233">
        <f>IF($GS233&gt;=37,INDEX($DN:$DN,$GR233+37),"")</f>
      </c>
      <c r="GO233">
        <f>IF($GS233&gt;=38,INDEX($DN:$DN,$GR233+38),"")</f>
      </c>
      <c r="GP233">
        <f>IF($GS233&gt;=39,INDEX($DN:$DN,$GR233+39),"")</f>
      </c>
      <c r="GQ233">
        <f>IF($GS233&gt;=40,INDEX($DN:$DN,$GR233+40),"")</f>
      </c>
      <c r="GR233">
        <f>IFERROR(MATCH($DL233,$DM$2:$DM$148,0)+1,0)</f>
      </c>
      <c r="GS233">
        <f>IFERROR(INDEX($DO$2:$DO$148,MATCH($DL233,$DM$2:$DM$148,0)),0)</f>
      </c>
      <c r="GT233">
        <f>IFERROR(MATCH($Z233,$DP$233:$FC$233,0),0)</f>
      </c>
      <c r="GU233">
        <f>IF($GT233&gt;0,INDEX($FD$233:$GQ$233,$GT233),"")</f>
      </c>
      <c r="GV233" t="s">
        <v>530</v>
      </c>
      <c r="GX233">
        <f>IF($JG233&gt;=1,INDEX($GV:$GV,$JF233+1),"")</f>
      </c>
      <c r="GY233">
        <f>IF($JG233&gt;=2,INDEX($GV:$GV,$JF233+2),"")</f>
      </c>
      <c r="GZ233">
        <f>IF($JG233&gt;=3,INDEX($GV:$GV,$JF233+3),"")</f>
      </c>
      <c r="HA233">
        <f>IF($JG233&gt;=4,INDEX($GV:$GV,$JF233+4),"")</f>
      </c>
      <c r="HB233">
        <f>IF($JG233&gt;=5,INDEX($GV:$GV,$JF233+5),"")</f>
      </c>
      <c r="HC233">
        <f>IF($JG233&gt;=6,INDEX($GV:$GV,$JF233+6),"")</f>
      </c>
      <c r="HD233">
        <f>IF($JG233&gt;=7,INDEX($GV:$GV,$JF233+7),"")</f>
      </c>
      <c r="HE233">
        <f>IF($JG233&gt;=8,INDEX($GV:$GV,$JF233+8),"")</f>
      </c>
      <c r="HF233">
        <f>IF($JG233&gt;=9,INDEX($GV:$GV,$JF233+9),"")</f>
      </c>
      <c r="HG233">
        <f>IF($JG233&gt;=10,INDEX($GV:$GV,$JF233+10),"")</f>
      </c>
      <c r="HH233">
        <f>IF($JG233&gt;=11,INDEX($GV:$GV,$JF233+11),"")</f>
      </c>
      <c r="HI233">
        <f>IF($JG233&gt;=12,INDEX($GV:$GV,$JF233+12),"")</f>
      </c>
      <c r="HJ233">
        <f>IF($JG233&gt;=13,INDEX($GV:$GV,$JF233+13),"")</f>
      </c>
      <c r="HK233">
        <f>IF($JG233&gt;=14,INDEX($GV:$GV,$JF233+14),"")</f>
      </c>
      <c r="HL233">
        <f>IF($JG233&gt;=15,INDEX($GV:$GV,$JF233+15),"")</f>
      </c>
      <c r="HM233">
        <f>IF($JG233&gt;=16,INDEX($GV:$GV,$JF233+16),"")</f>
      </c>
      <c r="HN233">
        <f>IF($JG233&gt;=17,INDEX($GV:$GV,$JF233+17),"")</f>
      </c>
      <c r="HO233">
        <f>IF($JG233&gt;=18,INDEX($GV:$GV,$JF233+18),"")</f>
      </c>
      <c r="HP233">
        <f>IF($JG233&gt;=19,INDEX($GV:$GV,$JF233+19),"")</f>
      </c>
      <c r="HQ233">
        <f>IF($JG233&gt;=20,INDEX($GV:$GV,$JF233+20),"")</f>
      </c>
      <c r="HR233">
        <f>IF($JG233&gt;=21,INDEX($GV:$GV,$JF233+21),"")</f>
      </c>
      <c r="HS233">
        <f>IF($JG233&gt;=22,INDEX($GV:$GV,$JF233+22),"")</f>
      </c>
      <c r="HT233">
        <f>IF($JG233&gt;=23,INDEX($GV:$GV,$JF233+23),"")</f>
      </c>
      <c r="HU233">
        <f>IF($JG233&gt;=24,INDEX($GV:$GV,$JF233+24),"")</f>
      </c>
      <c r="HV233">
        <f>IF($JG233&gt;=25,INDEX($GV:$GV,$JF233+25),"")</f>
      </c>
      <c r="HW233">
        <f>IF($JG233&gt;=26,INDEX($GV:$GV,$JF233+26),"")</f>
      </c>
      <c r="HX233">
        <f>IF($JG233&gt;=27,INDEX($GV:$GV,$JF233+27),"")</f>
      </c>
      <c r="HY233">
        <f>IF($JG233&gt;=28,INDEX($GV:$GV,$JF233+28),"")</f>
      </c>
      <c r="HZ233">
        <f>IF($JG233&gt;=29,INDEX($GV:$GV,$JF233+29),"")</f>
      </c>
      <c r="IA233">
        <f>IF($JG233&gt;=30,INDEX($GV:$GV,$JF233+30),"")</f>
      </c>
      <c r="IB233">
        <f>IF($JG233&gt;=31,INDEX($GV:$GV,$JF233+31),"")</f>
      </c>
      <c r="IC233">
        <f>IF($JG233&gt;=32,INDEX($GV:$GV,$JF233+32),"")</f>
      </c>
      <c r="ID233">
        <f>IF($JG233&gt;=33,INDEX($GV:$GV,$JF233+33),"")</f>
      </c>
      <c r="IE233">
        <f>IF($JG233&gt;=34,INDEX($GV:$GV,$JF233+34),"")</f>
      </c>
      <c r="IF233">
        <f>IF($JG233&gt;=35,INDEX($GV:$GV,$JF233+35),"")</f>
      </c>
      <c r="IG233">
        <f>IF($JG233&gt;=36,INDEX($GV:$GV,$JF233+36),"")</f>
      </c>
      <c r="IH233">
        <f>IF($JG233&gt;=37,INDEX($GV:$GV,$JF233+37),"")</f>
      </c>
      <c r="II233">
        <f>IF($JG233&gt;=38,INDEX($GV:$GV,$JF233+38),"")</f>
      </c>
      <c r="IJ233">
        <f>IF($JG233&gt;=39,INDEX($GV:$GV,$JF233+39),"")</f>
      </c>
      <c r="IK233">
        <f>IF($JG233&gt;=40,INDEX($GV:$GV,$JF233+40),"")</f>
      </c>
      <c r="IL233">
        <f>IF($JG233&gt;=41,INDEX($GV:$GV,$JF233+41),"")</f>
      </c>
      <c r="IM233">
        <f>IF($JG233&gt;=42,INDEX($GV:$GV,$JF233+42),"")</f>
      </c>
      <c r="IN233">
        <f>IF($JG233&gt;=43,INDEX($GV:$GV,$JF233+43),"")</f>
      </c>
      <c r="IO233">
        <f>IF($JG233&gt;=44,INDEX($GV:$GV,$JF233+44),"")</f>
      </c>
      <c r="IP233">
        <f>IF($JG233&gt;=45,INDEX($GV:$GV,$JF233+45),"")</f>
      </c>
      <c r="IQ233">
        <f>IF($JG233&gt;=46,INDEX($GV:$GV,$JF233+46),"")</f>
      </c>
      <c r="IR233">
        <f>IF($JG233&gt;=47,INDEX($GV:$GV,$JF233+47),"")</f>
      </c>
      <c r="IS233">
        <f>IF($JG233&gt;=48,INDEX($GV:$GV,$JF233+48),"")</f>
      </c>
      <c r="IT233">
        <f>IF($JG233&gt;=49,INDEX($GV:$GV,$JF233+49),"")</f>
      </c>
      <c r="IU233">
        <f>IF($JG233&gt;=50,INDEX($GV:$GV,$JF233+50),"")</f>
      </c>
      <c r="IV233">
        <f>IF($JG233&gt;=51,INDEX($GV:$GV,$JF233+51),"")</f>
      </c>
      <c r="IW233">
        <f>IF($JG233&gt;=52,INDEX($GV:$GV,$JF233+52),"")</f>
      </c>
      <c r="IX233">
        <f>IF($JG233&gt;=53,INDEX($GV:$GV,$JF233+53),"")</f>
      </c>
      <c r="IY233">
        <f>IF($JG233&gt;=54,INDEX($GV:$GV,$JF233+54),"")</f>
      </c>
      <c r="IZ233">
        <f>IF($JG233&gt;=55,INDEX($GV:$GV,$JF233+55),"")</f>
      </c>
      <c r="JA233">
        <f>IF($JG233&gt;=56,INDEX($GV:$GV,$JF233+56),"")</f>
      </c>
      <c r="JB233">
        <f>IF($JG233&gt;=57,INDEX($GV:$GV,$JF233+57),"")</f>
      </c>
      <c r="JC233">
        <f>IF($JG233&gt;=58,INDEX($GV:$GV,$JF233+58),"")</f>
      </c>
      <c r="JD233">
        <f>IF($JG233&gt;=59,INDEX($GV:$GV,$JF233+59),"")</f>
      </c>
      <c r="JE233">
        <f>IF($JG233&gt;=60,INDEX($GV:$GV,$JF233+60),"")</f>
      </c>
      <c r="JF233">
        <f>IFERROR(MATCH($GU233,$GV$2:$GV$322,0)+1,0)</f>
      </c>
      <c r="JG233">
        <f>IFERROR(INDEX($GW$2:$GW$322,MATCH($GU233,$GV$2:$GV$322,0)),0)</f>
      </c>
      <c r="JH233" t="s">
        <v>44</v>
      </c>
      <c r="JI233" t="s">
        <v>44</v>
      </c>
    </row>
    <row r="234" spans="1:269" x14ac:dyDescent="0.25">
      <c r="R234">
        <f>IF(OR($U234="",$Q234=""),"",IFERROR($U234/$Q234,0))</f>
      </c>
      <c r="S234">
        <f>IF($U234="","",
SUM($T234,$V234,$AA234,$W234,$Y234)*
(1-IF($AB234="",0,VALUE($AB234)/100)))</f>
      </c>
      <c r="T234">
        <f>IF($U234="","",$U234)</f>
      </c>
      <c r="V234">
        <f>IF($U234="","",
IF($O234="","",
IF(ISNUMBER(SEARCH("exempt",LOWER($O234))),0,
$U234*(VALUE(SUBSTITUTE($O234,"%",""))/100))))</f>
      </c>
      <c r="AC234">
        <f>IFERROR(IF(FIND(" - ",$K234)&gt;0,MID($K234,FIND(" - ",$K234)+3,LEN($K234)),""),"")</f>
      </c>
      <c r="AL234" t="s">
        <v>982</v>
      </c>
      <c r="AT234">
        <f>IFERROR(LEFT($K234,FIND(" - ",$K234)-1),$K234)</f>
      </c>
      <c r="AW234">
        <f>IF($CL234&gt;=1,INDEX($AU:$AU,$CK234+1),"")</f>
      </c>
      <c r="AX234">
        <f>IF($CL234&gt;=2,INDEX($AU:$AU,$CK234+2),"")</f>
      </c>
      <c r="AY234">
        <f>IF($CL234&gt;=3,INDEX($AU:$AU,$CK234+3),"")</f>
      </c>
      <c r="AZ234">
        <f>IF($CL234&gt;=4,INDEX($AU:$AU,$CK234+4),"")</f>
      </c>
      <c r="BA234">
        <f>IF($CL234&gt;=5,INDEX($AU:$AU,$CK234+5),"")</f>
      </c>
      <c r="BB234">
        <f>IF($CL234&gt;=6,INDEX($AU:$AU,$CK234+6),"")</f>
      </c>
      <c r="BC234">
        <f>IF($CL234&gt;=7,INDEX($AU:$AU,$CK234+7),"")</f>
      </c>
      <c r="BD234">
        <f>IF($CL234&gt;=8,INDEX($AU:$AU,$CK234+8),"")</f>
      </c>
      <c r="BE234">
        <f>IF($CL234&gt;=9,INDEX($AU:$AU,$CK234+9),"")</f>
      </c>
      <c r="BF234">
        <f>IF($CL234&gt;=10,INDEX($AU:$AU,$CK234+10),"")</f>
      </c>
      <c r="BG234">
        <f>IF($CL234&gt;=11,INDEX($AU:$AU,$CK234+11),"")</f>
      </c>
      <c r="BH234">
        <f>IF($CL234&gt;=12,INDEX($AU:$AU,$CK234+12),"")</f>
      </c>
      <c r="BI234">
        <f>IF($CL234&gt;=13,INDEX($AU:$AU,$CK234+13),"")</f>
      </c>
      <c r="BJ234">
        <f>IF($CL234&gt;=14,INDEX($AU:$AU,$CK234+14),"")</f>
      </c>
      <c r="BK234">
        <f>IF($CL234&gt;=15,INDEX($AU:$AU,$CK234+15),"")</f>
      </c>
      <c r="BL234">
        <f>IF($CL234&gt;=16,INDEX($AU:$AU,$CK234+16),"")</f>
      </c>
      <c r="BM234">
        <f>IF($CL234&gt;=17,INDEX($AU:$AU,$CK234+17),"")</f>
      </c>
      <c r="BN234">
        <f>IF($CL234&gt;=18,INDEX($AU:$AU,$CK234+18),"")</f>
      </c>
      <c r="BO234">
        <f>IF($CL234&gt;=19,INDEX($AU:$AU,$CK234+19),"")</f>
      </c>
      <c r="BP234">
        <f>IF($CL234&gt;=20,INDEX($AU:$AU,$CK234+20),"")</f>
      </c>
      <c r="BQ234">
        <f>IF($CL234&gt;=21,INDEX($AU:$AU,$CK234+21),"")</f>
      </c>
      <c r="BR234">
        <f>IF($CL234&gt;=22,INDEX($AU:$AU,$CK234+22),"")</f>
      </c>
      <c r="BS234">
        <f>IF($CL234&gt;=23,INDEX($AU:$AU,$CK234+23),"")</f>
      </c>
      <c r="BT234">
        <f>IF($CL234&gt;=24,INDEX($AU:$AU,$CK234+24),"")</f>
      </c>
      <c r="BU234">
        <f>IF($CL234&gt;=25,INDEX($AU:$AU,$CK234+25),"")</f>
      </c>
      <c r="BV234">
        <f>IF($CL234&gt;=26,INDEX($AU:$AU,$CK234+26),"")</f>
      </c>
      <c r="BW234">
        <f>IF($CL234&gt;=27,INDEX($AU:$AU,$CK234+27),"")</f>
      </c>
      <c r="BX234">
        <f>IF($CL234&gt;=28,INDEX($AU:$AU,$CK234+28),"")</f>
      </c>
      <c r="BY234">
        <f>IF($CL234&gt;=29,INDEX($AU:$AU,$CK234+29),"")</f>
      </c>
      <c r="BZ234">
        <f>IF($CL234&gt;=30,INDEX($AU:$AU,$CK234+30),"")</f>
      </c>
      <c r="CA234">
        <f>IF($CL234&gt;=31,INDEX($AU:$AU,$CK234+31),"")</f>
      </c>
      <c r="CB234">
        <f>IF($CL234&gt;=32,INDEX($AU:$AU,$CK234+32),"")</f>
      </c>
      <c r="CC234">
        <f>IF($CL234&gt;=33,INDEX($AU:$AU,$CK234+33),"")</f>
      </c>
      <c r="CD234">
        <f>IF($CL234&gt;=34,INDEX($AU:$AU,$CK234+34),"")</f>
      </c>
      <c r="CE234">
        <f>IF($CL234&gt;=35,INDEX($AU:$AU,$CK234+35),"")</f>
      </c>
      <c r="CF234">
        <f>IF($CL234&gt;=36,INDEX($AU:$AU,$CK234+36),"")</f>
      </c>
      <c r="CG234">
        <f>IF($CL234&gt;=37,INDEX($AU:$AU,$CK234+37),"")</f>
      </c>
      <c r="CH234">
        <f>IF($CL234&gt;=38,INDEX($AU:$AU,$CK234+38),"")</f>
      </c>
      <c r="CI234">
        <f>IF($CL234&gt;=39,INDEX($AU:$AU,$CK234+39),"")</f>
      </c>
      <c r="CJ234">
        <f>IF($CL234&gt;=40,INDEX($AU:$AU,$CK234+40),"")</f>
      </c>
      <c r="CK234">
        <f>IFERROR(MATCH($AT234,$AU$2:$AU$133,0)+1,0)</f>
      </c>
      <c r="CL234">
        <f>IFERROR(INDEX($AV$2:$AV$133,MATCH($AT234,$AU$2:$AU$133,0)),0)</f>
      </c>
      <c r="CM234">
        <f>IFERROR(LEFT($L234,FIND(" - ",$L234)-1),$L234)</f>
      </c>
      <c r="CN234" t="s">
        <v>983</v>
      </c>
      <c r="CO234">
        <v>1</v>
      </c>
      <c r="CP234">
        <f>IF($DK234&gt;=1,INDEX($CN:$CN,$DJ234+1),"")</f>
      </c>
      <c r="CQ234">
        <f>IF($DK234&gt;=2,INDEX($CN:$CN,$DJ234+2),"")</f>
      </c>
      <c r="CR234">
        <f>IF($DK234&gt;=3,INDEX($CN:$CN,$DJ234+3),"")</f>
      </c>
      <c r="CS234">
        <f>IF($DK234&gt;=4,INDEX($CN:$CN,$DJ234+4),"")</f>
      </c>
      <c r="CT234">
        <f>IF($DK234&gt;=5,INDEX($CN:$CN,$DJ234+5),"")</f>
      </c>
      <c r="CU234">
        <f>IF($DK234&gt;=6,INDEX($CN:$CN,$DJ234+6),"")</f>
      </c>
      <c r="CV234">
        <f>IF($DK234&gt;=7,INDEX($CN:$CN,$DJ234+7),"")</f>
      </c>
      <c r="CW234">
        <f>IF($DK234&gt;=8,INDEX($CN:$CN,$DJ234+8),"")</f>
      </c>
      <c r="CX234">
        <f>IF($DK234&gt;=9,INDEX($CN:$CN,$DJ234+9),"")</f>
      </c>
      <c r="CY234">
        <f>IF($DK234&gt;=10,INDEX($CN:$CN,$DJ234+10),"")</f>
      </c>
      <c r="CZ234">
        <f>IF($DK234&gt;=11,INDEX($CN:$CN,$DJ234+11),"")</f>
      </c>
      <c r="DA234">
        <f>IF($DK234&gt;=12,INDEX($CN:$CN,$DJ234+12),"")</f>
      </c>
      <c r="DB234">
        <f>IF($DK234&gt;=13,INDEX($CN:$CN,$DJ234+13),"")</f>
      </c>
      <c r="DC234">
        <f>IF($DK234&gt;=14,INDEX($CN:$CN,$DJ234+14),"")</f>
      </c>
      <c r="DD234">
        <f>IF($DK234&gt;=15,INDEX($CN:$CN,$DJ234+15),"")</f>
      </c>
      <c r="DE234">
        <f>IF($DK234&gt;=16,INDEX($CN:$CN,$DJ234+16),"")</f>
      </c>
      <c r="DF234">
        <f>IF($DK234&gt;=17,INDEX($CN:$CN,$DJ234+17),"")</f>
      </c>
      <c r="DG234">
        <f>IF($DK234&gt;=18,INDEX($CN:$CN,$DJ234+18),"")</f>
      </c>
      <c r="DH234">
        <f>IF($DK234&gt;=19,INDEX($CN:$CN,$DJ234+19),"")</f>
      </c>
      <c r="DI234">
        <f>IF($DK234&gt;=20,INDEX($CN:$CN,$DJ234+20),"")</f>
      </c>
      <c r="DJ234">
        <f>IFERROR(MATCH($CM234,$CN$2:$CN$1089,0)+1,0)</f>
      </c>
      <c r="DK234">
        <f>IFERROR(INDEX($CO$2:$CO$1089,MATCH($CM234,$CN$2:$CN$1089,0)),0)</f>
      </c>
      <c r="DL234">
        <f>IFERROR(INDEX($AS:$AS,MATCH($O234,$AR:$AR,0))&amp;"","")</f>
      </c>
      <c r="DP234">
        <f>IF($GS234&gt;=1,INDEX($DM:$DM,$GR234+1),"")</f>
      </c>
      <c r="DQ234">
        <f>IF($GS234&gt;=2,INDEX($DM:$DM,$GR234+2),"")</f>
      </c>
      <c r="DR234">
        <f>IF($GS234&gt;=3,INDEX($DM:$DM,$GR234+3),"")</f>
      </c>
      <c r="DS234">
        <f>IF($GS234&gt;=4,INDEX($DM:$DM,$GR234+4),"")</f>
      </c>
      <c r="DT234">
        <f>IF($GS234&gt;=5,INDEX($DM:$DM,$GR234+5),"")</f>
      </c>
      <c r="DU234">
        <f>IF($GS234&gt;=6,INDEX($DM:$DM,$GR234+6),"")</f>
      </c>
      <c r="DV234">
        <f>IF($GS234&gt;=7,INDEX($DM:$DM,$GR234+7),"")</f>
      </c>
      <c r="DW234">
        <f>IF($GS234&gt;=8,INDEX($DM:$DM,$GR234+8),"")</f>
      </c>
      <c r="DX234">
        <f>IF($GS234&gt;=9,INDEX($DM:$DM,$GR234+9),"")</f>
      </c>
      <c r="DY234">
        <f>IF($GS234&gt;=10,INDEX($DM:$DM,$GR234+10),"")</f>
      </c>
      <c r="DZ234">
        <f>IF($GS234&gt;=11,INDEX($DM:$DM,$GR234+11),"")</f>
      </c>
      <c r="EA234">
        <f>IF($GS234&gt;=12,INDEX($DM:$DM,$GR234+12),"")</f>
      </c>
      <c r="EB234">
        <f>IF($GS234&gt;=13,INDEX($DM:$DM,$GR234+13),"")</f>
      </c>
      <c r="EC234">
        <f>IF($GS234&gt;=14,INDEX($DM:$DM,$GR234+14),"")</f>
      </c>
      <c r="ED234">
        <f>IF($GS234&gt;=15,INDEX($DM:$DM,$GR234+15),"")</f>
      </c>
      <c r="EE234">
        <f>IF($GS234&gt;=16,INDEX($DM:$DM,$GR234+16),"")</f>
      </c>
      <c r="EF234">
        <f>IF($GS234&gt;=17,INDEX($DM:$DM,$GR234+17),"")</f>
      </c>
      <c r="EG234">
        <f>IF($GS234&gt;=18,INDEX($DM:$DM,$GR234+18),"")</f>
      </c>
      <c r="EH234">
        <f>IF($GS234&gt;=19,INDEX($DM:$DM,$GR234+19),"")</f>
      </c>
      <c r="EI234">
        <f>IF($GS234&gt;=20,INDEX($DM:$DM,$GR234+20),"")</f>
      </c>
      <c r="EJ234">
        <f>IF($GS234&gt;=21,INDEX($DM:$DM,$GR234+21),"")</f>
      </c>
      <c r="EK234">
        <f>IF($GS234&gt;=22,INDEX($DM:$DM,$GR234+22),"")</f>
      </c>
      <c r="EL234">
        <f>IF($GS234&gt;=23,INDEX($DM:$DM,$GR234+23),"")</f>
      </c>
      <c r="EM234">
        <f>IF($GS234&gt;=24,INDEX($DM:$DM,$GR234+24),"")</f>
      </c>
      <c r="EN234">
        <f>IF($GS234&gt;=25,INDEX($DM:$DM,$GR234+25),"")</f>
      </c>
      <c r="EO234">
        <f>IF($GS234&gt;=26,INDEX($DM:$DM,$GR234+26),"")</f>
      </c>
      <c r="EP234">
        <f>IF($GS234&gt;=27,INDEX($DM:$DM,$GR234+27),"")</f>
      </c>
      <c r="EQ234">
        <f>IF($GS234&gt;=28,INDEX($DM:$DM,$GR234+28),"")</f>
      </c>
      <c r="ER234">
        <f>IF($GS234&gt;=29,INDEX($DM:$DM,$GR234+29),"")</f>
      </c>
      <c r="ES234">
        <f>IF($GS234&gt;=30,INDEX($DM:$DM,$GR234+30),"")</f>
      </c>
      <c r="ET234">
        <f>IF($GS234&gt;=31,INDEX($DM:$DM,$GR234+31),"")</f>
      </c>
      <c r="EU234">
        <f>IF($GS234&gt;=32,INDEX($DM:$DM,$GR234+32),"")</f>
      </c>
      <c r="EV234">
        <f>IF($GS234&gt;=33,INDEX($DM:$DM,$GR234+33),"")</f>
      </c>
      <c r="EW234">
        <f>IF($GS234&gt;=34,INDEX($DM:$DM,$GR234+34),"")</f>
      </c>
      <c r="EX234">
        <f>IF($GS234&gt;=35,INDEX($DM:$DM,$GR234+35),"")</f>
      </c>
      <c r="EY234">
        <f>IF($GS234&gt;=36,INDEX($DM:$DM,$GR234+36),"")</f>
      </c>
      <c r="EZ234">
        <f>IF($GS234&gt;=37,INDEX($DM:$DM,$GR234+37),"")</f>
      </c>
      <c r="FA234">
        <f>IF($GS234&gt;=38,INDEX($DM:$DM,$GR234+38),"")</f>
      </c>
      <c r="FB234">
        <f>IF($GS234&gt;=39,INDEX($DM:$DM,$GR234+39),"")</f>
      </c>
      <c r="FC234">
        <f>IF($GS234&gt;=40,INDEX($DM:$DM,$GR234+40),"")</f>
      </c>
      <c r="FD234">
        <f>IF($GS234&gt;=1,INDEX($DN:$DN,$GR234+1),"")</f>
      </c>
      <c r="FE234">
        <f>IF($GS234&gt;=2,INDEX($DN:$DN,$GR234+2),"")</f>
      </c>
      <c r="FF234">
        <f>IF($GS234&gt;=3,INDEX($DN:$DN,$GR234+3),"")</f>
      </c>
      <c r="FG234">
        <f>IF($GS234&gt;=4,INDEX($DN:$DN,$GR234+4),"")</f>
      </c>
      <c r="FH234">
        <f>IF($GS234&gt;=5,INDEX($DN:$DN,$GR234+5),"")</f>
      </c>
      <c r="FI234">
        <f>IF($GS234&gt;=6,INDEX($DN:$DN,$GR234+6),"")</f>
      </c>
      <c r="FJ234">
        <f>IF($GS234&gt;=7,INDEX($DN:$DN,$GR234+7),"")</f>
      </c>
      <c r="FK234">
        <f>IF($GS234&gt;=8,INDEX($DN:$DN,$GR234+8),"")</f>
      </c>
      <c r="FL234">
        <f>IF($GS234&gt;=9,INDEX($DN:$DN,$GR234+9),"")</f>
      </c>
      <c r="FM234">
        <f>IF($GS234&gt;=10,INDEX($DN:$DN,$GR234+10),"")</f>
      </c>
      <c r="FN234">
        <f>IF($GS234&gt;=11,INDEX($DN:$DN,$GR234+11),"")</f>
      </c>
      <c r="FO234">
        <f>IF($GS234&gt;=12,INDEX($DN:$DN,$GR234+12),"")</f>
      </c>
      <c r="FP234">
        <f>IF($GS234&gt;=13,INDEX($DN:$DN,$GR234+13),"")</f>
      </c>
      <c r="FQ234">
        <f>IF($GS234&gt;=14,INDEX($DN:$DN,$GR234+14),"")</f>
      </c>
      <c r="FR234">
        <f>IF($GS234&gt;=15,INDEX($DN:$DN,$GR234+15),"")</f>
      </c>
      <c r="FS234">
        <f>IF($GS234&gt;=16,INDEX($DN:$DN,$GR234+16),"")</f>
      </c>
      <c r="FT234">
        <f>IF($GS234&gt;=17,INDEX($DN:$DN,$GR234+17),"")</f>
      </c>
      <c r="FU234">
        <f>IF($GS234&gt;=18,INDEX($DN:$DN,$GR234+18),"")</f>
      </c>
      <c r="FV234">
        <f>IF($GS234&gt;=19,INDEX($DN:$DN,$GR234+19),"")</f>
      </c>
      <c r="FW234">
        <f>IF($GS234&gt;=20,INDEX($DN:$DN,$GR234+20),"")</f>
      </c>
      <c r="FX234">
        <f>IF($GS234&gt;=21,INDEX($DN:$DN,$GR234+21),"")</f>
      </c>
      <c r="FY234">
        <f>IF($GS234&gt;=22,INDEX($DN:$DN,$GR234+22),"")</f>
      </c>
      <c r="FZ234">
        <f>IF($GS234&gt;=23,INDEX($DN:$DN,$GR234+23),"")</f>
      </c>
      <c r="GA234">
        <f>IF($GS234&gt;=24,INDEX($DN:$DN,$GR234+24),"")</f>
      </c>
      <c r="GB234">
        <f>IF($GS234&gt;=25,INDEX($DN:$DN,$GR234+25),"")</f>
      </c>
      <c r="GC234">
        <f>IF($GS234&gt;=26,INDEX($DN:$DN,$GR234+26),"")</f>
      </c>
      <c r="GD234">
        <f>IF($GS234&gt;=27,INDEX($DN:$DN,$GR234+27),"")</f>
      </c>
      <c r="GE234">
        <f>IF($GS234&gt;=28,INDEX($DN:$DN,$GR234+28),"")</f>
      </c>
      <c r="GF234">
        <f>IF($GS234&gt;=29,INDEX($DN:$DN,$GR234+29),"")</f>
      </c>
      <c r="GG234">
        <f>IF($GS234&gt;=30,INDEX($DN:$DN,$GR234+30),"")</f>
      </c>
      <c r="GH234">
        <f>IF($GS234&gt;=31,INDEX($DN:$DN,$GR234+31),"")</f>
      </c>
      <c r="GI234">
        <f>IF($GS234&gt;=32,INDEX($DN:$DN,$GR234+32),"")</f>
      </c>
      <c r="GJ234">
        <f>IF($GS234&gt;=33,INDEX($DN:$DN,$GR234+33),"")</f>
      </c>
      <c r="GK234">
        <f>IF($GS234&gt;=34,INDEX($DN:$DN,$GR234+34),"")</f>
      </c>
      <c r="GL234">
        <f>IF($GS234&gt;=35,INDEX($DN:$DN,$GR234+35),"")</f>
      </c>
      <c r="GM234">
        <f>IF($GS234&gt;=36,INDEX($DN:$DN,$GR234+36),"")</f>
      </c>
      <c r="GN234">
        <f>IF($GS234&gt;=37,INDEX($DN:$DN,$GR234+37),"")</f>
      </c>
      <c r="GO234">
        <f>IF($GS234&gt;=38,INDEX($DN:$DN,$GR234+38),"")</f>
      </c>
      <c r="GP234">
        <f>IF($GS234&gt;=39,INDEX($DN:$DN,$GR234+39),"")</f>
      </c>
      <c r="GQ234">
        <f>IF($GS234&gt;=40,INDEX($DN:$DN,$GR234+40),"")</f>
      </c>
      <c r="GR234">
        <f>IFERROR(MATCH($DL234,$DM$2:$DM$148,0)+1,0)</f>
      </c>
      <c r="GS234">
        <f>IFERROR(INDEX($DO$2:$DO$148,MATCH($DL234,$DM$2:$DM$148,0)),0)</f>
      </c>
      <c r="GT234">
        <f>IFERROR(MATCH($Z234,$DP$234:$FC$234,0),0)</f>
      </c>
      <c r="GU234">
        <f>IF($GT234&gt;0,INDEX($FD$234:$GQ$234,$GT234),"")</f>
      </c>
      <c r="GV234" t="s">
        <v>534</v>
      </c>
      <c r="GX234">
        <f>IF($JG234&gt;=1,INDEX($GV:$GV,$JF234+1),"")</f>
      </c>
      <c r="GY234">
        <f>IF($JG234&gt;=2,INDEX($GV:$GV,$JF234+2),"")</f>
      </c>
      <c r="GZ234">
        <f>IF($JG234&gt;=3,INDEX($GV:$GV,$JF234+3),"")</f>
      </c>
      <c r="HA234">
        <f>IF($JG234&gt;=4,INDEX($GV:$GV,$JF234+4),"")</f>
      </c>
      <c r="HB234">
        <f>IF($JG234&gt;=5,INDEX($GV:$GV,$JF234+5),"")</f>
      </c>
      <c r="HC234">
        <f>IF($JG234&gt;=6,INDEX($GV:$GV,$JF234+6),"")</f>
      </c>
      <c r="HD234">
        <f>IF($JG234&gt;=7,INDEX($GV:$GV,$JF234+7),"")</f>
      </c>
      <c r="HE234">
        <f>IF($JG234&gt;=8,INDEX($GV:$GV,$JF234+8),"")</f>
      </c>
      <c r="HF234">
        <f>IF($JG234&gt;=9,INDEX($GV:$GV,$JF234+9),"")</f>
      </c>
      <c r="HG234">
        <f>IF($JG234&gt;=10,INDEX($GV:$GV,$JF234+10),"")</f>
      </c>
      <c r="HH234">
        <f>IF($JG234&gt;=11,INDEX($GV:$GV,$JF234+11),"")</f>
      </c>
      <c r="HI234">
        <f>IF($JG234&gt;=12,INDEX($GV:$GV,$JF234+12),"")</f>
      </c>
      <c r="HJ234">
        <f>IF($JG234&gt;=13,INDEX($GV:$GV,$JF234+13),"")</f>
      </c>
      <c r="HK234">
        <f>IF($JG234&gt;=14,INDEX($GV:$GV,$JF234+14),"")</f>
      </c>
      <c r="HL234">
        <f>IF($JG234&gt;=15,INDEX($GV:$GV,$JF234+15),"")</f>
      </c>
      <c r="HM234">
        <f>IF($JG234&gt;=16,INDEX($GV:$GV,$JF234+16),"")</f>
      </c>
      <c r="HN234">
        <f>IF($JG234&gt;=17,INDEX($GV:$GV,$JF234+17),"")</f>
      </c>
      <c r="HO234">
        <f>IF($JG234&gt;=18,INDEX($GV:$GV,$JF234+18),"")</f>
      </c>
      <c r="HP234">
        <f>IF($JG234&gt;=19,INDEX($GV:$GV,$JF234+19),"")</f>
      </c>
      <c r="HQ234">
        <f>IF($JG234&gt;=20,INDEX($GV:$GV,$JF234+20),"")</f>
      </c>
      <c r="HR234">
        <f>IF($JG234&gt;=21,INDEX($GV:$GV,$JF234+21),"")</f>
      </c>
      <c r="HS234">
        <f>IF($JG234&gt;=22,INDEX($GV:$GV,$JF234+22),"")</f>
      </c>
      <c r="HT234">
        <f>IF($JG234&gt;=23,INDEX($GV:$GV,$JF234+23),"")</f>
      </c>
      <c r="HU234">
        <f>IF($JG234&gt;=24,INDEX($GV:$GV,$JF234+24),"")</f>
      </c>
      <c r="HV234">
        <f>IF($JG234&gt;=25,INDEX($GV:$GV,$JF234+25),"")</f>
      </c>
      <c r="HW234">
        <f>IF($JG234&gt;=26,INDEX($GV:$GV,$JF234+26),"")</f>
      </c>
      <c r="HX234">
        <f>IF($JG234&gt;=27,INDEX($GV:$GV,$JF234+27),"")</f>
      </c>
      <c r="HY234">
        <f>IF($JG234&gt;=28,INDEX($GV:$GV,$JF234+28),"")</f>
      </c>
      <c r="HZ234">
        <f>IF($JG234&gt;=29,INDEX($GV:$GV,$JF234+29),"")</f>
      </c>
      <c r="IA234">
        <f>IF($JG234&gt;=30,INDEX($GV:$GV,$JF234+30),"")</f>
      </c>
      <c r="IB234">
        <f>IF($JG234&gt;=31,INDEX($GV:$GV,$JF234+31),"")</f>
      </c>
      <c r="IC234">
        <f>IF($JG234&gt;=32,INDEX($GV:$GV,$JF234+32),"")</f>
      </c>
      <c r="ID234">
        <f>IF($JG234&gt;=33,INDEX($GV:$GV,$JF234+33),"")</f>
      </c>
      <c r="IE234">
        <f>IF($JG234&gt;=34,INDEX($GV:$GV,$JF234+34),"")</f>
      </c>
      <c r="IF234">
        <f>IF($JG234&gt;=35,INDEX($GV:$GV,$JF234+35),"")</f>
      </c>
      <c r="IG234">
        <f>IF($JG234&gt;=36,INDEX($GV:$GV,$JF234+36),"")</f>
      </c>
      <c r="IH234">
        <f>IF($JG234&gt;=37,INDEX($GV:$GV,$JF234+37),"")</f>
      </c>
      <c r="II234">
        <f>IF($JG234&gt;=38,INDEX($GV:$GV,$JF234+38),"")</f>
      </c>
      <c r="IJ234">
        <f>IF($JG234&gt;=39,INDEX($GV:$GV,$JF234+39),"")</f>
      </c>
      <c r="IK234">
        <f>IF($JG234&gt;=40,INDEX($GV:$GV,$JF234+40),"")</f>
      </c>
      <c r="IL234">
        <f>IF($JG234&gt;=41,INDEX($GV:$GV,$JF234+41),"")</f>
      </c>
      <c r="IM234">
        <f>IF($JG234&gt;=42,INDEX($GV:$GV,$JF234+42),"")</f>
      </c>
      <c r="IN234">
        <f>IF($JG234&gt;=43,INDEX($GV:$GV,$JF234+43),"")</f>
      </c>
      <c r="IO234">
        <f>IF($JG234&gt;=44,INDEX($GV:$GV,$JF234+44),"")</f>
      </c>
      <c r="IP234">
        <f>IF($JG234&gt;=45,INDEX($GV:$GV,$JF234+45),"")</f>
      </c>
      <c r="IQ234">
        <f>IF($JG234&gt;=46,INDEX($GV:$GV,$JF234+46),"")</f>
      </c>
      <c r="IR234">
        <f>IF($JG234&gt;=47,INDEX($GV:$GV,$JF234+47),"")</f>
      </c>
      <c r="IS234">
        <f>IF($JG234&gt;=48,INDEX($GV:$GV,$JF234+48),"")</f>
      </c>
      <c r="IT234">
        <f>IF($JG234&gt;=49,INDEX($GV:$GV,$JF234+49),"")</f>
      </c>
      <c r="IU234">
        <f>IF($JG234&gt;=50,INDEX($GV:$GV,$JF234+50),"")</f>
      </c>
      <c r="IV234">
        <f>IF($JG234&gt;=51,INDEX($GV:$GV,$JF234+51),"")</f>
      </c>
      <c r="IW234">
        <f>IF($JG234&gt;=52,INDEX($GV:$GV,$JF234+52),"")</f>
      </c>
      <c r="IX234">
        <f>IF($JG234&gt;=53,INDEX($GV:$GV,$JF234+53),"")</f>
      </c>
      <c r="IY234">
        <f>IF($JG234&gt;=54,INDEX($GV:$GV,$JF234+54),"")</f>
      </c>
      <c r="IZ234">
        <f>IF($JG234&gt;=55,INDEX($GV:$GV,$JF234+55),"")</f>
      </c>
      <c r="JA234">
        <f>IF($JG234&gt;=56,INDEX($GV:$GV,$JF234+56),"")</f>
      </c>
      <c r="JB234">
        <f>IF($JG234&gt;=57,INDEX($GV:$GV,$JF234+57),"")</f>
      </c>
      <c r="JC234">
        <f>IF($JG234&gt;=58,INDEX($GV:$GV,$JF234+58),"")</f>
      </c>
      <c r="JD234">
        <f>IF($JG234&gt;=59,INDEX($GV:$GV,$JF234+59),"")</f>
      </c>
      <c r="JE234">
        <f>IF($JG234&gt;=60,INDEX($GV:$GV,$JF234+60),"")</f>
      </c>
      <c r="JF234">
        <f>IFERROR(MATCH($GU234,$GV$2:$GV$322,0)+1,0)</f>
      </c>
      <c r="JG234">
        <f>IFERROR(INDEX($GW$2:$GW$322,MATCH($GU234,$GV$2:$GV$322,0)),0)</f>
      </c>
      <c r="JH234" t="s">
        <v>44</v>
      </c>
      <c r="JI234" t="s">
        <v>44</v>
      </c>
    </row>
    <row r="235" spans="1:269" x14ac:dyDescent="0.25">
      <c r="R235">
        <f>IF(OR($U235="",$Q235=""),"",IFERROR($U235/$Q235,0))</f>
      </c>
      <c r="S235">
        <f>IF($U235="","",
SUM($T235,$V235,$AA235,$W235,$Y235)*
(1-IF($AB235="",0,VALUE($AB235)/100)))</f>
      </c>
      <c r="T235">
        <f>IF($U235="","",$U235)</f>
      </c>
      <c r="V235">
        <f>IF($U235="","",
IF($O235="","",
IF(ISNUMBER(SEARCH("exempt",LOWER($O235))),0,
$U235*(VALUE(SUBSTITUTE($O235,"%",""))/100))))</f>
      </c>
      <c r="AC235">
        <f>IFERROR(IF(FIND(" - ",$K235)&gt;0,MID($K235,FIND(" - ",$K235)+3,LEN($K235)),""),"")</f>
      </c>
      <c r="AL235" t="s">
        <v>984</v>
      </c>
      <c r="AT235">
        <f>IFERROR(LEFT($K235,FIND(" - ",$K235)-1),$K235)</f>
      </c>
      <c r="AW235">
        <f>IF($CL235&gt;=1,INDEX($AU:$AU,$CK235+1),"")</f>
      </c>
      <c r="AX235">
        <f>IF($CL235&gt;=2,INDEX($AU:$AU,$CK235+2),"")</f>
      </c>
      <c r="AY235">
        <f>IF($CL235&gt;=3,INDEX($AU:$AU,$CK235+3),"")</f>
      </c>
      <c r="AZ235">
        <f>IF($CL235&gt;=4,INDEX($AU:$AU,$CK235+4),"")</f>
      </c>
      <c r="BA235">
        <f>IF($CL235&gt;=5,INDEX($AU:$AU,$CK235+5),"")</f>
      </c>
      <c r="BB235">
        <f>IF($CL235&gt;=6,INDEX($AU:$AU,$CK235+6),"")</f>
      </c>
      <c r="BC235">
        <f>IF($CL235&gt;=7,INDEX($AU:$AU,$CK235+7),"")</f>
      </c>
      <c r="BD235">
        <f>IF($CL235&gt;=8,INDEX($AU:$AU,$CK235+8),"")</f>
      </c>
      <c r="BE235">
        <f>IF($CL235&gt;=9,INDEX($AU:$AU,$CK235+9),"")</f>
      </c>
      <c r="BF235">
        <f>IF($CL235&gt;=10,INDEX($AU:$AU,$CK235+10),"")</f>
      </c>
      <c r="BG235">
        <f>IF($CL235&gt;=11,INDEX($AU:$AU,$CK235+11),"")</f>
      </c>
      <c r="BH235">
        <f>IF($CL235&gt;=12,INDEX($AU:$AU,$CK235+12),"")</f>
      </c>
      <c r="BI235">
        <f>IF($CL235&gt;=13,INDEX($AU:$AU,$CK235+13),"")</f>
      </c>
      <c r="BJ235">
        <f>IF($CL235&gt;=14,INDEX($AU:$AU,$CK235+14),"")</f>
      </c>
      <c r="BK235">
        <f>IF($CL235&gt;=15,INDEX($AU:$AU,$CK235+15),"")</f>
      </c>
      <c r="BL235">
        <f>IF($CL235&gt;=16,INDEX($AU:$AU,$CK235+16),"")</f>
      </c>
      <c r="BM235">
        <f>IF($CL235&gt;=17,INDEX($AU:$AU,$CK235+17),"")</f>
      </c>
      <c r="BN235">
        <f>IF($CL235&gt;=18,INDEX($AU:$AU,$CK235+18),"")</f>
      </c>
      <c r="BO235">
        <f>IF($CL235&gt;=19,INDEX($AU:$AU,$CK235+19),"")</f>
      </c>
      <c r="BP235">
        <f>IF($CL235&gt;=20,INDEX($AU:$AU,$CK235+20),"")</f>
      </c>
      <c r="BQ235">
        <f>IF($CL235&gt;=21,INDEX($AU:$AU,$CK235+21),"")</f>
      </c>
      <c r="BR235">
        <f>IF($CL235&gt;=22,INDEX($AU:$AU,$CK235+22),"")</f>
      </c>
      <c r="BS235">
        <f>IF($CL235&gt;=23,INDEX($AU:$AU,$CK235+23),"")</f>
      </c>
      <c r="BT235">
        <f>IF($CL235&gt;=24,INDEX($AU:$AU,$CK235+24),"")</f>
      </c>
      <c r="BU235">
        <f>IF($CL235&gt;=25,INDEX($AU:$AU,$CK235+25),"")</f>
      </c>
      <c r="BV235">
        <f>IF($CL235&gt;=26,INDEX($AU:$AU,$CK235+26),"")</f>
      </c>
      <c r="BW235">
        <f>IF($CL235&gt;=27,INDEX($AU:$AU,$CK235+27),"")</f>
      </c>
      <c r="BX235">
        <f>IF($CL235&gt;=28,INDEX($AU:$AU,$CK235+28),"")</f>
      </c>
      <c r="BY235">
        <f>IF($CL235&gt;=29,INDEX($AU:$AU,$CK235+29),"")</f>
      </c>
      <c r="BZ235">
        <f>IF($CL235&gt;=30,INDEX($AU:$AU,$CK235+30),"")</f>
      </c>
      <c r="CA235">
        <f>IF($CL235&gt;=31,INDEX($AU:$AU,$CK235+31),"")</f>
      </c>
      <c r="CB235">
        <f>IF($CL235&gt;=32,INDEX($AU:$AU,$CK235+32),"")</f>
      </c>
      <c r="CC235">
        <f>IF($CL235&gt;=33,INDEX($AU:$AU,$CK235+33),"")</f>
      </c>
      <c r="CD235">
        <f>IF($CL235&gt;=34,INDEX($AU:$AU,$CK235+34),"")</f>
      </c>
      <c r="CE235">
        <f>IF($CL235&gt;=35,INDEX($AU:$AU,$CK235+35),"")</f>
      </c>
      <c r="CF235">
        <f>IF($CL235&gt;=36,INDEX($AU:$AU,$CK235+36),"")</f>
      </c>
      <c r="CG235">
        <f>IF($CL235&gt;=37,INDEX($AU:$AU,$CK235+37),"")</f>
      </c>
      <c r="CH235">
        <f>IF($CL235&gt;=38,INDEX($AU:$AU,$CK235+38),"")</f>
      </c>
      <c r="CI235">
        <f>IF($CL235&gt;=39,INDEX($AU:$AU,$CK235+39),"")</f>
      </c>
      <c r="CJ235">
        <f>IF($CL235&gt;=40,INDEX($AU:$AU,$CK235+40),"")</f>
      </c>
      <c r="CK235">
        <f>IFERROR(MATCH($AT235,$AU$2:$AU$133,0)+1,0)</f>
      </c>
      <c r="CL235">
        <f>IFERROR(INDEX($AV$2:$AV$133,MATCH($AT235,$AU$2:$AU$133,0)),0)</f>
      </c>
      <c r="CM235">
        <f>IFERROR(LEFT($L235,FIND(" - ",$L235)-1),$L235)</f>
      </c>
      <c r="CN235" t="s">
        <v>149</v>
      </c>
      <c r="CP235">
        <f>IF($DK235&gt;=1,INDEX($CN:$CN,$DJ235+1),"")</f>
      </c>
      <c r="CQ235">
        <f>IF($DK235&gt;=2,INDEX($CN:$CN,$DJ235+2),"")</f>
      </c>
      <c r="CR235">
        <f>IF($DK235&gt;=3,INDEX($CN:$CN,$DJ235+3),"")</f>
      </c>
      <c r="CS235">
        <f>IF($DK235&gt;=4,INDEX($CN:$CN,$DJ235+4),"")</f>
      </c>
      <c r="CT235">
        <f>IF($DK235&gt;=5,INDEX($CN:$CN,$DJ235+5),"")</f>
      </c>
      <c r="CU235">
        <f>IF($DK235&gt;=6,INDEX($CN:$CN,$DJ235+6),"")</f>
      </c>
      <c r="CV235">
        <f>IF($DK235&gt;=7,INDEX($CN:$CN,$DJ235+7),"")</f>
      </c>
      <c r="CW235">
        <f>IF($DK235&gt;=8,INDEX($CN:$CN,$DJ235+8),"")</f>
      </c>
      <c r="CX235">
        <f>IF($DK235&gt;=9,INDEX($CN:$CN,$DJ235+9),"")</f>
      </c>
      <c r="CY235">
        <f>IF($DK235&gt;=10,INDEX($CN:$CN,$DJ235+10),"")</f>
      </c>
      <c r="CZ235">
        <f>IF($DK235&gt;=11,INDEX($CN:$CN,$DJ235+11),"")</f>
      </c>
      <c r="DA235">
        <f>IF($DK235&gt;=12,INDEX($CN:$CN,$DJ235+12),"")</f>
      </c>
      <c r="DB235">
        <f>IF($DK235&gt;=13,INDEX($CN:$CN,$DJ235+13),"")</f>
      </c>
      <c r="DC235">
        <f>IF($DK235&gt;=14,INDEX($CN:$CN,$DJ235+14),"")</f>
      </c>
      <c r="DD235">
        <f>IF($DK235&gt;=15,INDEX($CN:$CN,$DJ235+15),"")</f>
      </c>
      <c r="DE235">
        <f>IF($DK235&gt;=16,INDEX($CN:$CN,$DJ235+16),"")</f>
      </c>
      <c r="DF235">
        <f>IF($DK235&gt;=17,INDEX($CN:$CN,$DJ235+17),"")</f>
      </c>
      <c r="DG235">
        <f>IF($DK235&gt;=18,INDEX($CN:$CN,$DJ235+18),"")</f>
      </c>
      <c r="DH235">
        <f>IF($DK235&gt;=19,INDEX($CN:$CN,$DJ235+19),"")</f>
      </c>
      <c r="DI235">
        <f>IF($DK235&gt;=20,INDEX($CN:$CN,$DJ235+20),"")</f>
      </c>
      <c r="DJ235">
        <f>IFERROR(MATCH($CM235,$CN$2:$CN$1089,0)+1,0)</f>
      </c>
      <c r="DK235">
        <f>IFERROR(INDEX($CO$2:$CO$1089,MATCH($CM235,$CN$2:$CN$1089,0)),0)</f>
      </c>
      <c r="DL235">
        <f>IFERROR(INDEX($AS:$AS,MATCH($O235,$AR:$AR,0))&amp;"","")</f>
      </c>
      <c r="DP235">
        <f>IF($GS235&gt;=1,INDEX($DM:$DM,$GR235+1),"")</f>
      </c>
      <c r="DQ235">
        <f>IF($GS235&gt;=2,INDEX($DM:$DM,$GR235+2),"")</f>
      </c>
      <c r="DR235">
        <f>IF($GS235&gt;=3,INDEX($DM:$DM,$GR235+3),"")</f>
      </c>
      <c r="DS235">
        <f>IF($GS235&gt;=4,INDEX($DM:$DM,$GR235+4),"")</f>
      </c>
      <c r="DT235">
        <f>IF($GS235&gt;=5,INDEX($DM:$DM,$GR235+5),"")</f>
      </c>
      <c r="DU235">
        <f>IF($GS235&gt;=6,INDEX($DM:$DM,$GR235+6),"")</f>
      </c>
      <c r="DV235">
        <f>IF($GS235&gt;=7,INDEX($DM:$DM,$GR235+7),"")</f>
      </c>
      <c r="DW235">
        <f>IF($GS235&gt;=8,INDEX($DM:$DM,$GR235+8),"")</f>
      </c>
      <c r="DX235">
        <f>IF($GS235&gt;=9,INDEX($DM:$DM,$GR235+9),"")</f>
      </c>
      <c r="DY235">
        <f>IF($GS235&gt;=10,INDEX($DM:$DM,$GR235+10),"")</f>
      </c>
      <c r="DZ235">
        <f>IF($GS235&gt;=11,INDEX($DM:$DM,$GR235+11),"")</f>
      </c>
      <c r="EA235">
        <f>IF($GS235&gt;=12,INDEX($DM:$DM,$GR235+12),"")</f>
      </c>
      <c r="EB235">
        <f>IF($GS235&gt;=13,INDEX($DM:$DM,$GR235+13),"")</f>
      </c>
      <c r="EC235">
        <f>IF($GS235&gt;=14,INDEX($DM:$DM,$GR235+14),"")</f>
      </c>
      <c r="ED235">
        <f>IF($GS235&gt;=15,INDEX($DM:$DM,$GR235+15),"")</f>
      </c>
      <c r="EE235">
        <f>IF($GS235&gt;=16,INDEX($DM:$DM,$GR235+16),"")</f>
      </c>
      <c r="EF235">
        <f>IF($GS235&gt;=17,INDEX($DM:$DM,$GR235+17),"")</f>
      </c>
      <c r="EG235">
        <f>IF($GS235&gt;=18,INDEX($DM:$DM,$GR235+18),"")</f>
      </c>
      <c r="EH235">
        <f>IF($GS235&gt;=19,INDEX($DM:$DM,$GR235+19),"")</f>
      </c>
      <c r="EI235">
        <f>IF($GS235&gt;=20,INDEX($DM:$DM,$GR235+20),"")</f>
      </c>
      <c r="EJ235">
        <f>IF($GS235&gt;=21,INDEX($DM:$DM,$GR235+21),"")</f>
      </c>
      <c r="EK235">
        <f>IF($GS235&gt;=22,INDEX($DM:$DM,$GR235+22),"")</f>
      </c>
      <c r="EL235">
        <f>IF($GS235&gt;=23,INDEX($DM:$DM,$GR235+23),"")</f>
      </c>
      <c r="EM235">
        <f>IF($GS235&gt;=24,INDEX($DM:$DM,$GR235+24),"")</f>
      </c>
      <c r="EN235">
        <f>IF($GS235&gt;=25,INDEX($DM:$DM,$GR235+25),"")</f>
      </c>
      <c r="EO235">
        <f>IF($GS235&gt;=26,INDEX($DM:$DM,$GR235+26),"")</f>
      </c>
      <c r="EP235">
        <f>IF($GS235&gt;=27,INDEX($DM:$DM,$GR235+27),"")</f>
      </c>
      <c r="EQ235">
        <f>IF($GS235&gt;=28,INDEX($DM:$DM,$GR235+28),"")</f>
      </c>
      <c r="ER235">
        <f>IF($GS235&gt;=29,INDEX($DM:$DM,$GR235+29),"")</f>
      </c>
      <c r="ES235">
        <f>IF($GS235&gt;=30,INDEX($DM:$DM,$GR235+30),"")</f>
      </c>
      <c r="ET235">
        <f>IF($GS235&gt;=31,INDEX($DM:$DM,$GR235+31),"")</f>
      </c>
      <c r="EU235">
        <f>IF($GS235&gt;=32,INDEX($DM:$DM,$GR235+32),"")</f>
      </c>
      <c r="EV235">
        <f>IF($GS235&gt;=33,INDEX($DM:$DM,$GR235+33),"")</f>
      </c>
      <c r="EW235">
        <f>IF($GS235&gt;=34,INDEX($DM:$DM,$GR235+34),"")</f>
      </c>
      <c r="EX235">
        <f>IF($GS235&gt;=35,INDEX($DM:$DM,$GR235+35),"")</f>
      </c>
      <c r="EY235">
        <f>IF($GS235&gt;=36,INDEX($DM:$DM,$GR235+36),"")</f>
      </c>
      <c r="EZ235">
        <f>IF($GS235&gt;=37,INDEX($DM:$DM,$GR235+37),"")</f>
      </c>
      <c r="FA235">
        <f>IF($GS235&gt;=38,INDEX($DM:$DM,$GR235+38),"")</f>
      </c>
      <c r="FB235">
        <f>IF($GS235&gt;=39,INDEX($DM:$DM,$GR235+39),"")</f>
      </c>
      <c r="FC235">
        <f>IF($GS235&gt;=40,INDEX($DM:$DM,$GR235+40),"")</f>
      </c>
      <c r="FD235">
        <f>IF($GS235&gt;=1,INDEX($DN:$DN,$GR235+1),"")</f>
      </c>
      <c r="FE235">
        <f>IF($GS235&gt;=2,INDEX($DN:$DN,$GR235+2),"")</f>
      </c>
      <c r="FF235">
        <f>IF($GS235&gt;=3,INDEX($DN:$DN,$GR235+3),"")</f>
      </c>
      <c r="FG235">
        <f>IF($GS235&gt;=4,INDEX($DN:$DN,$GR235+4),"")</f>
      </c>
      <c r="FH235">
        <f>IF($GS235&gt;=5,INDEX($DN:$DN,$GR235+5),"")</f>
      </c>
      <c r="FI235">
        <f>IF($GS235&gt;=6,INDEX($DN:$DN,$GR235+6),"")</f>
      </c>
      <c r="FJ235">
        <f>IF($GS235&gt;=7,INDEX($DN:$DN,$GR235+7),"")</f>
      </c>
      <c r="FK235">
        <f>IF($GS235&gt;=8,INDEX($DN:$DN,$GR235+8),"")</f>
      </c>
      <c r="FL235">
        <f>IF($GS235&gt;=9,INDEX($DN:$DN,$GR235+9),"")</f>
      </c>
      <c r="FM235">
        <f>IF($GS235&gt;=10,INDEX($DN:$DN,$GR235+10),"")</f>
      </c>
      <c r="FN235">
        <f>IF($GS235&gt;=11,INDEX($DN:$DN,$GR235+11),"")</f>
      </c>
      <c r="FO235">
        <f>IF($GS235&gt;=12,INDEX($DN:$DN,$GR235+12),"")</f>
      </c>
      <c r="FP235">
        <f>IF($GS235&gt;=13,INDEX($DN:$DN,$GR235+13),"")</f>
      </c>
      <c r="FQ235">
        <f>IF($GS235&gt;=14,INDEX($DN:$DN,$GR235+14),"")</f>
      </c>
      <c r="FR235">
        <f>IF($GS235&gt;=15,INDEX($DN:$DN,$GR235+15),"")</f>
      </c>
      <c r="FS235">
        <f>IF($GS235&gt;=16,INDEX($DN:$DN,$GR235+16),"")</f>
      </c>
      <c r="FT235">
        <f>IF($GS235&gt;=17,INDEX($DN:$DN,$GR235+17),"")</f>
      </c>
      <c r="FU235">
        <f>IF($GS235&gt;=18,INDEX($DN:$DN,$GR235+18),"")</f>
      </c>
      <c r="FV235">
        <f>IF($GS235&gt;=19,INDEX($DN:$DN,$GR235+19),"")</f>
      </c>
      <c r="FW235">
        <f>IF($GS235&gt;=20,INDEX($DN:$DN,$GR235+20),"")</f>
      </c>
      <c r="FX235">
        <f>IF($GS235&gt;=21,INDEX($DN:$DN,$GR235+21),"")</f>
      </c>
      <c r="FY235">
        <f>IF($GS235&gt;=22,INDEX($DN:$DN,$GR235+22),"")</f>
      </c>
      <c r="FZ235">
        <f>IF($GS235&gt;=23,INDEX($DN:$DN,$GR235+23),"")</f>
      </c>
      <c r="GA235">
        <f>IF($GS235&gt;=24,INDEX($DN:$DN,$GR235+24),"")</f>
      </c>
      <c r="GB235">
        <f>IF($GS235&gt;=25,INDEX($DN:$DN,$GR235+25),"")</f>
      </c>
      <c r="GC235">
        <f>IF($GS235&gt;=26,INDEX($DN:$DN,$GR235+26),"")</f>
      </c>
      <c r="GD235">
        <f>IF($GS235&gt;=27,INDEX($DN:$DN,$GR235+27),"")</f>
      </c>
      <c r="GE235">
        <f>IF($GS235&gt;=28,INDEX($DN:$DN,$GR235+28),"")</f>
      </c>
      <c r="GF235">
        <f>IF($GS235&gt;=29,INDEX($DN:$DN,$GR235+29),"")</f>
      </c>
      <c r="GG235">
        <f>IF($GS235&gt;=30,INDEX($DN:$DN,$GR235+30),"")</f>
      </c>
      <c r="GH235">
        <f>IF($GS235&gt;=31,INDEX($DN:$DN,$GR235+31),"")</f>
      </c>
      <c r="GI235">
        <f>IF($GS235&gt;=32,INDEX($DN:$DN,$GR235+32),"")</f>
      </c>
      <c r="GJ235">
        <f>IF($GS235&gt;=33,INDEX($DN:$DN,$GR235+33),"")</f>
      </c>
      <c r="GK235">
        <f>IF($GS235&gt;=34,INDEX($DN:$DN,$GR235+34),"")</f>
      </c>
      <c r="GL235">
        <f>IF($GS235&gt;=35,INDEX($DN:$DN,$GR235+35),"")</f>
      </c>
      <c r="GM235">
        <f>IF($GS235&gt;=36,INDEX($DN:$DN,$GR235+36),"")</f>
      </c>
      <c r="GN235">
        <f>IF($GS235&gt;=37,INDEX($DN:$DN,$GR235+37),"")</f>
      </c>
      <c r="GO235">
        <f>IF($GS235&gt;=38,INDEX($DN:$DN,$GR235+38),"")</f>
      </c>
      <c r="GP235">
        <f>IF($GS235&gt;=39,INDEX($DN:$DN,$GR235+39),"")</f>
      </c>
      <c r="GQ235">
        <f>IF($GS235&gt;=40,INDEX($DN:$DN,$GR235+40),"")</f>
      </c>
      <c r="GR235">
        <f>IFERROR(MATCH($DL235,$DM$2:$DM$148,0)+1,0)</f>
      </c>
      <c r="GS235">
        <f>IFERROR(INDEX($DO$2:$DO$148,MATCH($DL235,$DM$2:$DM$148,0)),0)</f>
      </c>
      <c r="GT235">
        <f>IFERROR(MATCH($Z235,$DP$235:$FC$235,0),0)</f>
      </c>
      <c r="GU235">
        <f>IF($GT235&gt;0,INDEX($FD$235:$GQ$235,$GT235),"")</f>
      </c>
      <c r="GV235" t="s">
        <v>552</v>
      </c>
      <c r="GX235">
        <f>IF($JG235&gt;=1,INDEX($GV:$GV,$JF235+1),"")</f>
      </c>
      <c r="GY235">
        <f>IF($JG235&gt;=2,INDEX($GV:$GV,$JF235+2),"")</f>
      </c>
      <c r="GZ235">
        <f>IF($JG235&gt;=3,INDEX($GV:$GV,$JF235+3),"")</f>
      </c>
      <c r="HA235">
        <f>IF($JG235&gt;=4,INDEX($GV:$GV,$JF235+4),"")</f>
      </c>
      <c r="HB235">
        <f>IF($JG235&gt;=5,INDEX($GV:$GV,$JF235+5),"")</f>
      </c>
      <c r="HC235">
        <f>IF($JG235&gt;=6,INDEX($GV:$GV,$JF235+6),"")</f>
      </c>
      <c r="HD235">
        <f>IF($JG235&gt;=7,INDEX($GV:$GV,$JF235+7),"")</f>
      </c>
      <c r="HE235">
        <f>IF($JG235&gt;=8,INDEX($GV:$GV,$JF235+8),"")</f>
      </c>
      <c r="HF235">
        <f>IF($JG235&gt;=9,INDEX($GV:$GV,$JF235+9),"")</f>
      </c>
      <c r="HG235">
        <f>IF($JG235&gt;=10,INDEX($GV:$GV,$JF235+10),"")</f>
      </c>
      <c r="HH235">
        <f>IF($JG235&gt;=11,INDEX($GV:$GV,$JF235+11),"")</f>
      </c>
      <c r="HI235">
        <f>IF($JG235&gt;=12,INDEX($GV:$GV,$JF235+12),"")</f>
      </c>
      <c r="HJ235">
        <f>IF($JG235&gt;=13,INDEX($GV:$GV,$JF235+13),"")</f>
      </c>
      <c r="HK235">
        <f>IF($JG235&gt;=14,INDEX($GV:$GV,$JF235+14),"")</f>
      </c>
      <c r="HL235">
        <f>IF($JG235&gt;=15,INDEX($GV:$GV,$JF235+15),"")</f>
      </c>
      <c r="HM235">
        <f>IF($JG235&gt;=16,INDEX($GV:$GV,$JF235+16),"")</f>
      </c>
      <c r="HN235">
        <f>IF($JG235&gt;=17,INDEX($GV:$GV,$JF235+17),"")</f>
      </c>
      <c r="HO235">
        <f>IF($JG235&gt;=18,INDEX($GV:$GV,$JF235+18),"")</f>
      </c>
      <c r="HP235">
        <f>IF($JG235&gt;=19,INDEX($GV:$GV,$JF235+19),"")</f>
      </c>
      <c r="HQ235">
        <f>IF($JG235&gt;=20,INDEX($GV:$GV,$JF235+20),"")</f>
      </c>
      <c r="HR235">
        <f>IF($JG235&gt;=21,INDEX($GV:$GV,$JF235+21),"")</f>
      </c>
      <c r="HS235">
        <f>IF($JG235&gt;=22,INDEX($GV:$GV,$JF235+22),"")</f>
      </c>
      <c r="HT235">
        <f>IF($JG235&gt;=23,INDEX($GV:$GV,$JF235+23),"")</f>
      </c>
      <c r="HU235">
        <f>IF($JG235&gt;=24,INDEX($GV:$GV,$JF235+24),"")</f>
      </c>
      <c r="HV235">
        <f>IF($JG235&gt;=25,INDEX($GV:$GV,$JF235+25),"")</f>
      </c>
      <c r="HW235">
        <f>IF($JG235&gt;=26,INDEX($GV:$GV,$JF235+26),"")</f>
      </c>
      <c r="HX235">
        <f>IF($JG235&gt;=27,INDEX($GV:$GV,$JF235+27),"")</f>
      </c>
      <c r="HY235">
        <f>IF($JG235&gt;=28,INDEX($GV:$GV,$JF235+28),"")</f>
      </c>
      <c r="HZ235">
        <f>IF($JG235&gt;=29,INDEX($GV:$GV,$JF235+29),"")</f>
      </c>
      <c r="IA235">
        <f>IF($JG235&gt;=30,INDEX($GV:$GV,$JF235+30),"")</f>
      </c>
      <c r="IB235">
        <f>IF($JG235&gt;=31,INDEX($GV:$GV,$JF235+31),"")</f>
      </c>
      <c r="IC235">
        <f>IF($JG235&gt;=32,INDEX($GV:$GV,$JF235+32),"")</f>
      </c>
      <c r="ID235">
        <f>IF($JG235&gt;=33,INDEX($GV:$GV,$JF235+33),"")</f>
      </c>
      <c r="IE235">
        <f>IF($JG235&gt;=34,INDEX($GV:$GV,$JF235+34),"")</f>
      </c>
      <c r="IF235">
        <f>IF($JG235&gt;=35,INDEX($GV:$GV,$JF235+35),"")</f>
      </c>
      <c r="IG235">
        <f>IF($JG235&gt;=36,INDEX($GV:$GV,$JF235+36),"")</f>
      </c>
      <c r="IH235">
        <f>IF($JG235&gt;=37,INDEX($GV:$GV,$JF235+37),"")</f>
      </c>
      <c r="II235">
        <f>IF($JG235&gt;=38,INDEX($GV:$GV,$JF235+38),"")</f>
      </c>
      <c r="IJ235">
        <f>IF($JG235&gt;=39,INDEX($GV:$GV,$JF235+39),"")</f>
      </c>
      <c r="IK235">
        <f>IF($JG235&gt;=40,INDEX($GV:$GV,$JF235+40),"")</f>
      </c>
      <c r="IL235">
        <f>IF($JG235&gt;=41,INDEX($GV:$GV,$JF235+41),"")</f>
      </c>
      <c r="IM235">
        <f>IF($JG235&gt;=42,INDEX($GV:$GV,$JF235+42),"")</f>
      </c>
      <c r="IN235">
        <f>IF($JG235&gt;=43,INDEX($GV:$GV,$JF235+43),"")</f>
      </c>
      <c r="IO235">
        <f>IF($JG235&gt;=44,INDEX($GV:$GV,$JF235+44),"")</f>
      </c>
      <c r="IP235">
        <f>IF($JG235&gt;=45,INDEX($GV:$GV,$JF235+45),"")</f>
      </c>
      <c r="IQ235">
        <f>IF($JG235&gt;=46,INDEX($GV:$GV,$JF235+46),"")</f>
      </c>
      <c r="IR235">
        <f>IF($JG235&gt;=47,INDEX($GV:$GV,$JF235+47),"")</f>
      </c>
      <c r="IS235">
        <f>IF($JG235&gt;=48,INDEX($GV:$GV,$JF235+48),"")</f>
      </c>
      <c r="IT235">
        <f>IF($JG235&gt;=49,INDEX($GV:$GV,$JF235+49),"")</f>
      </c>
      <c r="IU235">
        <f>IF($JG235&gt;=50,INDEX($GV:$GV,$JF235+50),"")</f>
      </c>
      <c r="IV235">
        <f>IF($JG235&gt;=51,INDEX($GV:$GV,$JF235+51),"")</f>
      </c>
      <c r="IW235">
        <f>IF($JG235&gt;=52,INDEX($GV:$GV,$JF235+52),"")</f>
      </c>
      <c r="IX235">
        <f>IF($JG235&gt;=53,INDEX($GV:$GV,$JF235+53),"")</f>
      </c>
      <c r="IY235">
        <f>IF($JG235&gt;=54,INDEX($GV:$GV,$JF235+54),"")</f>
      </c>
      <c r="IZ235">
        <f>IF($JG235&gt;=55,INDEX($GV:$GV,$JF235+55),"")</f>
      </c>
      <c r="JA235">
        <f>IF($JG235&gt;=56,INDEX($GV:$GV,$JF235+56),"")</f>
      </c>
      <c r="JB235">
        <f>IF($JG235&gt;=57,INDEX($GV:$GV,$JF235+57),"")</f>
      </c>
      <c r="JC235">
        <f>IF($JG235&gt;=58,INDEX($GV:$GV,$JF235+58),"")</f>
      </c>
      <c r="JD235">
        <f>IF($JG235&gt;=59,INDEX($GV:$GV,$JF235+59),"")</f>
      </c>
      <c r="JE235">
        <f>IF($JG235&gt;=60,INDEX($GV:$GV,$JF235+60),"")</f>
      </c>
      <c r="JF235">
        <f>IFERROR(MATCH($GU235,$GV$2:$GV$322,0)+1,0)</f>
      </c>
      <c r="JG235">
        <f>IFERROR(INDEX($GW$2:$GW$322,MATCH($GU235,$GV$2:$GV$322,0)),0)</f>
      </c>
      <c r="JH235" t="s">
        <v>44</v>
      </c>
      <c r="JI235" t="s">
        <v>44</v>
      </c>
    </row>
    <row r="236" spans="1:269" x14ac:dyDescent="0.25">
      <c r="R236">
        <f>IF(OR($U236="",$Q236=""),"",IFERROR($U236/$Q236,0))</f>
      </c>
      <c r="S236">
        <f>IF($U236="","",
SUM($T236,$V236,$AA236,$W236,$Y236)*
(1-IF($AB236="",0,VALUE($AB236)/100)))</f>
      </c>
      <c r="T236">
        <f>IF($U236="","",$U236)</f>
      </c>
      <c r="V236">
        <f>IF($U236="","",
IF($O236="","",
IF(ISNUMBER(SEARCH("exempt",LOWER($O236))),0,
$U236*(VALUE(SUBSTITUTE($O236,"%",""))/100))))</f>
      </c>
      <c r="AC236">
        <f>IFERROR(IF(FIND(" - ",$K236)&gt;0,MID($K236,FIND(" - ",$K236)+3,LEN($K236)),""),"")</f>
      </c>
      <c r="AL236" t="s">
        <v>985</v>
      </c>
      <c r="AT236">
        <f>IFERROR(LEFT($K236,FIND(" - ",$K236)-1),$K236)</f>
      </c>
      <c r="AW236">
        <f>IF($CL236&gt;=1,INDEX($AU:$AU,$CK236+1),"")</f>
      </c>
      <c r="AX236">
        <f>IF($CL236&gt;=2,INDEX($AU:$AU,$CK236+2),"")</f>
      </c>
      <c r="AY236">
        <f>IF($CL236&gt;=3,INDEX($AU:$AU,$CK236+3),"")</f>
      </c>
      <c r="AZ236">
        <f>IF($CL236&gt;=4,INDEX($AU:$AU,$CK236+4),"")</f>
      </c>
      <c r="BA236">
        <f>IF($CL236&gt;=5,INDEX($AU:$AU,$CK236+5),"")</f>
      </c>
      <c r="BB236">
        <f>IF($CL236&gt;=6,INDEX($AU:$AU,$CK236+6),"")</f>
      </c>
      <c r="BC236">
        <f>IF($CL236&gt;=7,INDEX($AU:$AU,$CK236+7),"")</f>
      </c>
      <c r="BD236">
        <f>IF($CL236&gt;=8,INDEX($AU:$AU,$CK236+8),"")</f>
      </c>
      <c r="BE236">
        <f>IF($CL236&gt;=9,INDEX($AU:$AU,$CK236+9),"")</f>
      </c>
      <c r="BF236">
        <f>IF($CL236&gt;=10,INDEX($AU:$AU,$CK236+10),"")</f>
      </c>
      <c r="BG236">
        <f>IF($CL236&gt;=11,INDEX($AU:$AU,$CK236+11),"")</f>
      </c>
      <c r="BH236">
        <f>IF($CL236&gt;=12,INDEX($AU:$AU,$CK236+12),"")</f>
      </c>
      <c r="BI236">
        <f>IF($CL236&gt;=13,INDEX($AU:$AU,$CK236+13),"")</f>
      </c>
      <c r="BJ236">
        <f>IF($CL236&gt;=14,INDEX($AU:$AU,$CK236+14),"")</f>
      </c>
      <c r="BK236">
        <f>IF($CL236&gt;=15,INDEX($AU:$AU,$CK236+15),"")</f>
      </c>
      <c r="BL236">
        <f>IF($CL236&gt;=16,INDEX($AU:$AU,$CK236+16),"")</f>
      </c>
      <c r="BM236">
        <f>IF($CL236&gt;=17,INDEX($AU:$AU,$CK236+17),"")</f>
      </c>
      <c r="BN236">
        <f>IF($CL236&gt;=18,INDEX($AU:$AU,$CK236+18),"")</f>
      </c>
      <c r="BO236">
        <f>IF($CL236&gt;=19,INDEX($AU:$AU,$CK236+19),"")</f>
      </c>
      <c r="BP236">
        <f>IF($CL236&gt;=20,INDEX($AU:$AU,$CK236+20),"")</f>
      </c>
      <c r="BQ236">
        <f>IF($CL236&gt;=21,INDEX($AU:$AU,$CK236+21),"")</f>
      </c>
      <c r="BR236">
        <f>IF($CL236&gt;=22,INDEX($AU:$AU,$CK236+22),"")</f>
      </c>
      <c r="BS236">
        <f>IF($CL236&gt;=23,INDEX($AU:$AU,$CK236+23),"")</f>
      </c>
      <c r="BT236">
        <f>IF($CL236&gt;=24,INDEX($AU:$AU,$CK236+24),"")</f>
      </c>
      <c r="BU236">
        <f>IF($CL236&gt;=25,INDEX($AU:$AU,$CK236+25),"")</f>
      </c>
      <c r="BV236">
        <f>IF($CL236&gt;=26,INDEX($AU:$AU,$CK236+26),"")</f>
      </c>
      <c r="BW236">
        <f>IF($CL236&gt;=27,INDEX($AU:$AU,$CK236+27),"")</f>
      </c>
      <c r="BX236">
        <f>IF($CL236&gt;=28,INDEX($AU:$AU,$CK236+28),"")</f>
      </c>
      <c r="BY236">
        <f>IF($CL236&gt;=29,INDEX($AU:$AU,$CK236+29),"")</f>
      </c>
      <c r="BZ236">
        <f>IF($CL236&gt;=30,INDEX($AU:$AU,$CK236+30),"")</f>
      </c>
      <c r="CA236">
        <f>IF($CL236&gt;=31,INDEX($AU:$AU,$CK236+31),"")</f>
      </c>
      <c r="CB236">
        <f>IF($CL236&gt;=32,INDEX($AU:$AU,$CK236+32),"")</f>
      </c>
      <c r="CC236">
        <f>IF($CL236&gt;=33,INDEX($AU:$AU,$CK236+33),"")</f>
      </c>
      <c r="CD236">
        <f>IF($CL236&gt;=34,INDEX($AU:$AU,$CK236+34),"")</f>
      </c>
      <c r="CE236">
        <f>IF($CL236&gt;=35,INDEX($AU:$AU,$CK236+35),"")</f>
      </c>
      <c r="CF236">
        <f>IF($CL236&gt;=36,INDEX($AU:$AU,$CK236+36),"")</f>
      </c>
      <c r="CG236">
        <f>IF($CL236&gt;=37,INDEX($AU:$AU,$CK236+37),"")</f>
      </c>
      <c r="CH236">
        <f>IF($CL236&gt;=38,INDEX($AU:$AU,$CK236+38),"")</f>
      </c>
      <c r="CI236">
        <f>IF($CL236&gt;=39,INDEX($AU:$AU,$CK236+39),"")</f>
      </c>
      <c r="CJ236">
        <f>IF($CL236&gt;=40,INDEX($AU:$AU,$CK236+40),"")</f>
      </c>
      <c r="CK236">
        <f>IFERROR(MATCH($AT236,$AU$2:$AU$133,0)+1,0)</f>
      </c>
      <c r="CL236">
        <f>IFERROR(INDEX($AV$2:$AV$133,MATCH($AT236,$AU$2:$AU$133,0)),0)</f>
      </c>
      <c r="CM236">
        <f>IFERROR(LEFT($L236,FIND(" - ",$L236)-1),$L236)</f>
      </c>
      <c r="CN236" t="s">
        <v>986</v>
      </c>
      <c r="CO236">
        <v>1</v>
      </c>
      <c r="CP236">
        <f>IF($DK236&gt;=1,INDEX($CN:$CN,$DJ236+1),"")</f>
      </c>
      <c r="CQ236">
        <f>IF($DK236&gt;=2,INDEX($CN:$CN,$DJ236+2),"")</f>
      </c>
      <c r="CR236">
        <f>IF($DK236&gt;=3,INDEX($CN:$CN,$DJ236+3),"")</f>
      </c>
      <c r="CS236">
        <f>IF($DK236&gt;=4,INDEX($CN:$CN,$DJ236+4),"")</f>
      </c>
      <c r="CT236">
        <f>IF($DK236&gt;=5,INDEX($CN:$CN,$DJ236+5),"")</f>
      </c>
      <c r="CU236">
        <f>IF($DK236&gt;=6,INDEX($CN:$CN,$DJ236+6),"")</f>
      </c>
      <c r="CV236">
        <f>IF($DK236&gt;=7,INDEX($CN:$CN,$DJ236+7),"")</f>
      </c>
      <c r="CW236">
        <f>IF($DK236&gt;=8,INDEX($CN:$CN,$DJ236+8),"")</f>
      </c>
      <c r="CX236">
        <f>IF($DK236&gt;=9,INDEX($CN:$CN,$DJ236+9),"")</f>
      </c>
      <c r="CY236">
        <f>IF($DK236&gt;=10,INDEX($CN:$CN,$DJ236+10),"")</f>
      </c>
      <c r="CZ236">
        <f>IF($DK236&gt;=11,INDEX($CN:$CN,$DJ236+11),"")</f>
      </c>
      <c r="DA236">
        <f>IF($DK236&gt;=12,INDEX($CN:$CN,$DJ236+12),"")</f>
      </c>
      <c r="DB236">
        <f>IF($DK236&gt;=13,INDEX($CN:$CN,$DJ236+13),"")</f>
      </c>
      <c r="DC236">
        <f>IF($DK236&gt;=14,INDEX($CN:$CN,$DJ236+14),"")</f>
      </c>
      <c r="DD236">
        <f>IF($DK236&gt;=15,INDEX($CN:$CN,$DJ236+15),"")</f>
      </c>
      <c r="DE236">
        <f>IF($DK236&gt;=16,INDEX($CN:$CN,$DJ236+16),"")</f>
      </c>
      <c r="DF236">
        <f>IF($DK236&gt;=17,INDEX($CN:$CN,$DJ236+17),"")</f>
      </c>
      <c r="DG236">
        <f>IF($DK236&gt;=18,INDEX($CN:$CN,$DJ236+18),"")</f>
      </c>
      <c r="DH236">
        <f>IF($DK236&gt;=19,INDEX($CN:$CN,$DJ236+19),"")</f>
      </c>
      <c r="DI236">
        <f>IF($DK236&gt;=20,INDEX($CN:$CN,$DJ236+20),"")</f>
      </c>
      <c r="DJ236">
        <f>IFERROR(MATCH($CM236,$CN$2:$CN$1089,0)+1,0)</f>
      </c>
      <c r="DK236">
        <f>IFERROR(INDEX($CO$2:$CO$1089,MATCH($CM236,$CN$2:$CN$1089,0)),0)</f>
      </c>
      <c r="DL236">
        <f>IFERROR(INDEX($AS:$AS,MATCH($O236,$AR:$AR,0))&amp;"","")</f>
      </c>
      <c r="DP236">
        <f>IF($GS236&gt;=1,INDEX($DM:$DM,$GR236+1),"")</f>
      </c>
      <c r="DQ236">
        <f>IF($GS236&gt;=2,INDEX($DM:$DM,$GR236+2),"")</f>
      </c>
      <c r="DR236">
        <f>IF($GS236&gt;=3,INDEX($DM:$DM,$GR236+3),"")</f>
      </c>
      <c r="DS236">
        <f>IF($GS236&gt;=4,INDEX($DM:$DM,$GR236+4),"")</f>
      </c>
      <c r="DT236">
        <f>IF($GS236&gt;=5,INDEX($DM:$DM,$GR236+5),"")</f>
      </c>
      <c r="DU236">
        <f>IF($GS236&gt;=6,INDEX($DM:$DM,$GR236+6),"")</f>
      </c>
      <c r="DV236">
        <f>IF($GS236&gt;=7,INDEX($DM:$DM,$GR236+7),"")</f>
      </c>
      <c r="DW236">
        <f>IF($GS236&gt;=8,INDEX($DM:$DM,$GR236+8),"")</f>
      </c>
      <c r="DX236">
        <f>IF($GS236&gt;=9,INDEX($DM:$DM,$GR236+9),"")</f>
      </c>
      <c r="DY236">
        <f>IF($GS236&gt;=10,INDEX($DM:$DM,$GR236+10),"")</f>
      </c>
      <c r="DZ236">
        <f>IF($GS236&gt;=11,INDEX($DM:$DM,$GR236+11),"")</f>
      </c>
      <c r="EA236">
        <f>IF($GS236&gt;=12,INDEX($DM:$DM,$GR236+12),"")</f>
      </c>
      <c r="EB236">
        <f>IF($GS236&gt;=13,INDEX($DM:$DM,$GR236+13),"")</f>
      </c>
      <c r="EC236">
        <f>IF($GS236&gt;=14,INDEX($DM:$DM,$GR236+14),"")</f>
      </c>
      <c r="ED236">
        <f>IF($GS236&gt;=15,INDEX($DM:$DM,$GR236+15),"")</f>
      </c>
      <c r="EE236">
        <f>IF($GS236&gt;=16,INDEX($DM:$DM,$GR236+16),"")</f>
      </c>
      <c r="EF236">
        <f>IF($GS236&gt;=17,INDEX($DM:$DM,$GR236+17),"")</f>
      </c>
      <c r="EG236">
        <f>IF($GS236&gt;=18,INDEX($DM:$DM,$GR236+18),"")</f>
      </c>
      <c r="EH236">
        <f>IF($GS236&gt;=19,INDEX($DM:$DM,$GR236+19),"")</f>
      </c>
      <c r="EI236">
        <f>IF($GS236&gt;=20,INDEX($DM:$DM,$GR236+20),"")</f>
      </c>
      <c r="EJ236">
        <f>IF($GS236&gt;=21,INDEX($DM:$DM,$GR236+21),"")</f>
      </c>
      <c r="EK236">
        <f>IF($GS236&gt;=22,INDEX($DM:$DM,$GR236+22),"")</f>
      </c>
      <c r="EL236">
        <f>IF($GS236&gt;=23,INDEX($DM:$DM,$GR236+23),"")</f>
      </c>
      <c r="EM236">
        <f>IF($GS236&gt;=24,INDEX($DM:$DM,$GR236+24),"")</f>
      </c>
      <c r="EN236">
        <f>IF($GS236&gt;=25,INDEX($DM:$DM,$GR236+25),"")</f>
      </c>
      <c r="EO236">
        <f>IF($GS236&gt;=26,INDEX($DM:$DM,$GR236+26),"")</f>
      </c>
      <c r="EP236">
        <f>IF($GS236&gt;=27,INDEX($DM:$DM,$GR236+27),"")</f>
      </c>
      <c r="EQ236">
        <f>IF($GS236&gt;=28,INDEX($DM:$DM,$GR236+28),"")</f>
      </c>
      <c r="ER236">
        <f>IF($GS236&gt;=29,INDEX($DM:$DM,$GR236+29),"")</f>
      </c>
      <c r="ES236">
        <f>IF($GS236&gt;=30,INDEX($DM:$DM,$GR236+30),"")</f>
      </c>
      <c r="ET236">
        <f>IF($GS236&gt;=31,INDEX($DM:$DM,$GR236+31),"")</f>
      </c>
      <c r="EU236">
        <f>IF($GS236&gt;=32,INDEX($DM:$DM,$GR236+32),"")</f>
      </c>
      <c r="EV236">
        <f>IF($GS236&gt;=33,INDEX($DM:$DM,$GR236+33),"")</f>
      </c>
      <c r="EW236">
        <f>IF($GS236&gt;=34,INDEX($DM:$DM,$GR236+34),"")</f>
      </c>
      <c r="EX236">
        <f>IF($GS236&gt;=35,INDEX($DM:$DM,$GR236+35),"")</f>
      </c>
      <c r="EY236">
        <f>IF($GS236&gt;=36,INDEX($DM:$DM,$GR236+36),"")</f>
      </c>
      <c r="EZ236">
        <f>IF($GS236&gt;=37,INDEX($DM:$DM,$GR236+37),"")</f>
      </c>
      <c r="FA236">
        <f>IF($GS236&gt;=38,INDEX($DM:$DM,$GR236+38),"")</f>
      </c>
      <c r="FB236">
        <f>IF($GS236&gt;=39,INDEX($DM:$DM,$GR236+39),"")</f>
      </c>
      <c r="FC236">
        <f>IF($GS236&gt;=40,INDEX($DM:$DM,$GR236+40),"")</f>
      </c>
      <c r="FD236">
        <f>IF($GS236&gt;=1,INDEX($DN:$DN,$GR236+1),"")</f>
      </c>
      <c r="FE236">
        <f>IF($GS236&gt;=2,INDEX($DN:$DN,$GR236+2),"")</f>
      </c>
      <c r="FF236">
        <f>IF($GS236&gt;=3,INDEX($DN:$DN,$GR236+3),"")</f>
      </c>
      <c r="FG236">
        <f>IF($GS236&gt;=4,INDEX($DN:$DN,$GR236+4),"")</f>
      </c>
      <c r="FH236">
        <f>IF($GS236&gt;=5,INDEX($DN:$DN,$GR236+5),"")</f>
      </c>
      <c r="FI236">
        <f>IF($GS236&gt;=6,INDEX($DN:$DN,$GR236+6),"")</f>
      </c>
      <c r="FJ236">
        <f>IF($GS236&gt;=7,INDEX($DN:$DN,$GR236+7),"")</f>
      </c>
      <c r="FK236">
        <f>IF($GS236&gt;=8,INDEX($DN:$DN,$GR236+8),"")</f>
      </c>
      <c r="FL236">
        <f>IF($GS236&gt;=9,INDEX($DN:$DN,$GR236+9),"")</f>
      </c>
      <c r="FM236">
        <f>IF($GS236&gt;=10,INDEX($DN:$DN,$GR236+10),"")</f>
      </c>
      <c r="FN236">
        <f>IF($GS236&gt;=11,INDEX($DN:$DN,$GR236+11),"")</f>
      </c>
      <c r="FO236">
        <f>IF($GS236&gt;=12,INDEX($DN:$DN,$GR236+12),"")</f>
      </c>
      <c r="FP236">
        <f>IF($GS236&gt;=13,INDEX($DN:$DN,$GR236+13),"")</f>
      </c>
      <c r="FQ236">
        <f>IF($GS236&gt;=14,INDEX($DN:$DN,$GR236+14),"")</f>
      </c>
      <c r="FR236">
        <f>IF($GS236&gt;=15,INDEX($DN:$DN,$GR236+15),"")</f>
      </c>
      <c r="FS236">
        <f>IF($GS236&gt;=16,INDEX($DN:$DN,$GR236+16),"")</f>
      </c>
      <c r="FT236">
        <f>IF($GS236&gt;=17,INDEX($DN:$DN,$GR236+17),"")</f>
      </c>
      <c r="FU236">
        <f>IF($GS236&gt;=18,INDEX($DN:$DN,$GR236+18),"")</f>
      </c>
      <c r="FV236">
        <f>IF($GS236&gt;=19,INDEX($DN:$DN,$GR236+19),"")</f>
      </c>
      <c r="FW236">
        <f>IF($GS236&gt;=20,INDEX($DN:$DN,$GR236+20),"")</f>
      </c>
      <c r="FX236">
        <f>IF($GS236&gt;=21,INDEX($DN:$DN,$GR236+21),"")</f>
      </c>
      <c r="FY236">
        <f>IF($GS236&gt;=22,INDEX($DN:$DN,$GR236+22),"")</f>
      </c>
      <c r="FZ236">
        <f>IF($GS236&gt;=23,INDEX($DN:$DN,$GR236+23),"")</f>
      </c>
      <c r="GA236">
        <f>IF($GS236&gt;=24,INDEX($DN:$DN,$GR236+24),"")</f>
      </c>
      <c r="GB236">
        <f>IF($GS236&gt;=25,INDEX($DN:$DN,$GR236+25),"")</f>
      </c>
      <c r="GC236">
        <f>IF($GS236&gt;=26,INDEX($DN:$DN,$GR236+26),"")</f>
      </c>
      <c r="GD236">
        <f>IF($GS236&gt;=27,INDEX($DN:$DN,$GR236+27),"")</f>
      </c>
      <c r="GE236">
        <f>IF($GS236&gt;=28,INDEX($DN:$DN,$GR236+28),"")</f>
      </c>
      <c r="GF236">
        <f>IF($GS236&gt;=29,INDEX($DN:$DN,$GR236+29),"")</f>
      </c>
      <c r="GG236">
        <f>IF($GS236&gt;=30,INDEX($DN:$DN,$GR236+30),"")</f>
      </c>
      <c r="GH236">
        <f>IF($GS236&gt;=31,INDEX($DN:$DN,$GR236+31),"")</f>
      </c>
      <c r="GI236">
        <f>IF($GS236&gt;=32,INDEX($DN:$DN,$GR236+32),"")</f>
      </c>
      <c r="GJ236">
        <f>IF($GS236&gt;=33,INDEX($DN:$DN,$GR236+33),"")</f>
      </c>
      <c r="GK236">
        <f>IF($GS236&gt;=34,INDEX($DN:$DN,$GR236+34),"")</f>
      </c>
      <c r="GL236">
        <f>IF($GS236&gt;=35,INDEX($DN:$DN,$GR236+35),"")</f>
      </c>
      <c r="GM236">
        <f>IF($GS236&gt;=36,INDEX($DN:$DN,$GR236+36),"")</f>
      </c>
      <c r="GN236">
        <f>IF($GS236&gt;=37,INDEX($DN:$DN,$GR236+37),"")</f>
      </c>
      <c r="GO236">
        <f>IF($GS236&gt;=38,INDEX($DN:$DN,$GR236+38),"")</f>
      </c>
      <c r="GP236">
        <f>IF($GS236&gt;=39,INDEX($DN:$DN,$GR236+39),"")</f>
      </c>
      <c r="GQ236">
        <f>IF($GS236&gt;=40,INDEX($DN:$DN,$GR236+40),"")</f>
      </c>
      <c r="GR236">
        <f>IFERROR(MATCH($DL236,$DM$2:$DM$148,0)+1,0)</f>
      </c>
      <c r="GS236">
        <f>IFERROR(INDEX($DO$2:$DO$148,MATCH($DL236,$DM$2:$DM$148,0)),0)</f>
      </c>
      <c r="GT236">
        <f>IFERROR(MATCH($Z236,$DP$236:$FC$236,0),0)</f>
      </c>
      <c r="GU236">
        <f>IF($GT236&gt;0,INDEX($FD$236:$GQ$236,$GT236),"")</f>
      </c>
      <c r="GV236" t="s">
        <v>555</v>
      </c>
      <c r="GX236">
        <f>IF($JG236&gt;=1,INDEX($GV:$GV,$JF236+1),"")</f>
      </c>
      <c r="GY236">
        <f>IF($JG236&gt;=2,INDEX($GV:$GV,$JF236+2),"")</f>
      </c>
      <c r="GZ236">
        <f>IF($JG236&gt;=3,INDEX($GV:$GV,$JF236+3),"")</f>
      </c>
      <c r="HA236">
        <f>IF($JG236&gt;=4,INDEX($GV:$GV,$JF236+4),"")</f>
      </c>
      <c r="HB236">
        <f>IF($JG236&gt;=5,INDEX($GV:$GV,$JF236+5),"")</f>
      </c>
      <c r="HC236">
        <f>IF($JG236&gt;=6,INDEX($GV:$GV,$JF236+6),"")</f>
      </c>
      <c r="HD236">
        <f>IF($JG236&gt;=7,INDEX($GV:$GV,$JF236+7),"")</f>
      </c>
      <c r="HE236">
        <f>IF($JG236&gt;=8,INDEX($GV:$GV,$JF236+8),"")</f>
      </c>
      <c r="HF236">
        <f>IF($JG236&gt;=9,INDEX($GV:$GV,$JF236+9),"")</f>
      </c>
      <c r="HG236">
        <f>IF($JG236&gt;=10,INDEX($GV:$GV,$JF236+10),"")</f>
      </c>
      <c r="HH236">
        <f>IF($JG236&gt;=11,INDEX($GV:$GV,$JF236+11),"")</f>
      </c>
      <c r="HI236">
        <f>IF($JG236&gt;=12,INDEX($GV:$GV,$JF236+12),"")</f>
      </c>
      <c r="HJ236">
        <f>IF($JG236&gt;=13,INDEX($GV:$GV,$JF236+13),"")</f>
      </c>
      <c r="HK236">
        <f>IF($JG236&gt;=14,INDEX($GV:$GV,$JF236+14),"")</f>
      </c>
      <c r="HL236">
        <f>IF($JG236&gt;=15,INDEX($GV:$GV,$JF236+15),"")</f>
      </c>
      <c r="HM236">
        <f>IF($JG236&gt;=16,INDEX($GV:$GV,$JF236+16),"")</f>
      </c>
      <c r="HN236">
        <f>IF($JG236&gt;=17,INDEX($GV:$GV,$JF236+17),"")</f>
      </c>
      <c r="HO236">
        <f>IF($JG236&gt;=18,INDEX($GV:$GV,$JF236+18),"")</f>
      </c>
      <c r="HP236">
        <f>IF($JG236&gt;=19,INDEX($GV:$GV,$JF236+19),"")</f>
      </c>
      <c r="HQ236">
        <f>IF($JG236&gt;=20,INDEX($GV:$GV,$JF236+20),"")</f>
      </c>
      <c r="HR236">
        <f>IF($JG236&gt;=21,INDEX($GV:$GV,$JF236+21),"")</f>
      </c>
      <c r="HS236">
        <f>IF($JG236&gt;=22,INDEX($GV:$GV,$JF236+22),"")</f>
      </c>
      <c r="HT236">
        <f>IF($JG236&gt;=23,INDEX($GV:$GV,$JF236+23),"")</f>
      </c>
      <c r="HU236">
        <f>IF($JG236&gt;=24,INDEX($GV:$GV,$JF236+24),"")</f>
      </c>
      <c r="HV236">
        <f>IF($JG236&gt;=25,INDEX($GV:$GV,$JF236+25),"")</f>
      </c>
      <c r="HW236">
        <f>IF($JG236&gt;=26,INDEX($GV:$GV,$JF236+26),"")</f>
      </c>
      <c r="HX236">
        <f>IF($JG236&gt;=27,INDEX($GV:$GV,$JF236+27),"")</f>
      </c>
      <c r="HY236">
        <f>IF($JG236&gt;=28,INDEX($GV:$GV,$JF236+28),"")</f>
      </c>
      <c r="HZ236">
        <f>IF($JG236&gt;=29,INDEX($GV:$GV,$JF236+29),"")</f>
      </c>
      <c r="IA236">
        <f>IF($JG236&gt;=30,INDEX($GV:$GV,$JF236+30),"")</f>
      </c>
      <c r="IB236">
        <f>IF($JG236&gt;=31,INDEX($GV:$GV,$JF236+31),"")</f>
      </c>
      <c r="IC236">
        <f>IF($JG236&gt;=32,INDEX($GV:$GV,$JF236+32),"")</f>
      </c>
      <c r="ID236">
        <f>IF($JG236&gt;=33,INDEX($GV:$GV,$JF236+33),"")</f>
      </c>
      <c r="IE236">
        <f>IF($JG236&gt;=34,INDEX($GV:$GV,$JF236+34),"")</f>
      </c>
      <c r="IF236">
        <f>IF($JG236&gt;=35,INDEX($GV:$GV,$JF236+35),"")</f>
      </c>
      <c r="IG236">
        <f>IF($JG236&gt;=36,INDEX($GV:$GV,$JF236+36),"")</f>
      </c>
      <c r="IH236">
        <f>IF($JG236&gt;=37,INDEX($GV:$GV,$JF236+37),"")</f>
      </c>
      <c r="II236">
        <f>IF($JG236&gt;=38,INDEX($GV:$GV,$JF236+38),"")</f>
      </c>
      <c r="IJ236">
        <f>IF($JG236&gt;=39,INDEX($GV:$GV,$JF236+39),"")</f>
      </c>
      <c r="IK236">
        <f>IF($JG236&gt;=40,INDEX($GV:$GV,$JF236+40),"")</f>
      </c>
      <c r="IL236">
        <f>IF($JG236&gt;=41,INDEX($GV:$GV,$JF236+41),"")</f>
      </c>
      <c r="IM236">
        <f>IF($JG236&gt;=42,INDEX($GV:$GV,$JF236+42),"")</f>
      </c>
      <c r="IN236">
        <f>IF($JG236&gt;=43,INDEX($GV:$GV,$JF236+43),"")</f>
      </c>
      <c r="IO236">
        <f>IF($JG236&gt;=44,INDEX($GV:$GV,$JF236+44),"")</f>
      </c>
      <c r="IP236">
        <f>IF($JG236&gt;=45,INDEX($GV:$GV,$JF236+45),"")</f>
      </c>
      <c r="IQ236">
        <f>IF($JG236&gt;=46,INDEX($GV:$GV,$JF236+46),"")</f>
      </c>
      <c r="IR236">
        <f>IF($JG236&gt;=47,INDEX($GV:$GV,$JF236+47),"")</f>
      </c>
      <c r="IS236">
        <f>IF($JG236&gt;=48,INDEX($GV:$GV,$JF236+48),"")</f>
      </c>
      <c r="IT236">
        <f>IF($JG236&gt;=49,INDEX($GV:$GV,$JF236+49),"")</f>
      </c>
      <c r="IU236">
        <f>IF($JG236&gt;=50,INDEX($GV:$GV,$JF236+50),"")</f>
      </c>
      <c r="IV236">
        <f>IF($JG236&gt;=51,INDEX($GV:$GV,$JF236+51),"")</f>
      </c>
      <c r="IW236">
        <f>IF($JG236&gt;=52,INDEX($GV:$GV,$JF236+52),"")</f>
      </c>
      <c r="IX236">
        <f>IF($JG236&gt;=53,INDEX($GV:$GV,$JF236+53),"")</f>
      </c>
      <c r="IY236">
        <f>IF($JG236&gt;=54,INDEX($GV:$GV,$JF236+54),"")</f>
      </c>
      <c r="IZ236">
        <f>IF($JG236&gt;=55,INDEX($GV:$GV,$JF236+55),"")</f>
      </c>
      <c r="JA236">
        <f>IF($JG236&gt;=56,INDEX($GV:$GV,$JF236+56),"")</f>
      </c>
      <c r="JB236">
        <f>IF($JG236&gt;=57,INDEX($GV:$GV,$JF236+57),"")</f>
      </c>
      <c r="JC236">
        <f>IF($JG236&gt;=58,INDEX($GV:$GV,$JF236+58),"")</f>
      </c>
      <c r="JD236">
        <f>IF($JG236&gt;=59,INDEX($GV:$GV,$JF236+59),"")</f>
      </c>
      <c r="JE236">
        <f>IF($JG236&gt;=60,INDEX($GV:$GV,$JF236+60),"")</f>
      </c>
      <c r="JF236">
        <f>IFERROR(MATCH($GU236,$GV$2:$GV$322,0)+1,0)</f>
      </c>
      <c r="JG236">
        <f>IFERROR(INDEX($GW$2:$GW$322,MATCH($GU236,$GV$2:$GV$322,0)),0)</f>
      </c>
      <c r="JH236" t="s">
        <v>44</v>
      </c>
      <c r="JI236" t="s">
        <v>44</v>
      </c>
    </row>
    <row r="237" spans="1:269" x14ac:dyDescent="0.25">
      <c r="R237">
        <f>IF(OR($U237="",$Q237=""),"",IFERROR($U237/$Q237,0))</f>
      </c>
      <c r="S237">
        <f>IF($U237="","",
SUM($T237,$V237,$AA237,$W237,$Y237)*
(1-IF($AB237="",0,VALUE($AB237)/100)))</f>
      </c>
      <c r="T237">
        <f>IF($U237="","",$U237)</f>
      </c>
      <c r="V237">
        <f>IF($U237="","",
IF($O237="","",
IF(ISNUMBER(SEARCH("exempt",LOWER($O237))),0,
$U237*(VALUE(SUBSTITUTE($O237,"%",""))/100))))</f>
      </c>
      <c r="AC237">
        <f>IFERROR(IF(FIND(" - ",$K237)&gt;0,MID($K237,FIND(" - ",$K237)+3,LEN($K237)),""),"")</f>
      </c>
      <c r="AL237" t="s">
        <v>987</v>
      </c>
      <c r="AT237">
        <f>IFERROR(LEFT($K237,FIND(" - ",$K237)-1),$K237)</f>
      </c>
      <c r="AW237">
        <f>IF($CL237&gt;=1,INDEX($AU:$AU,$CK237+1),"")</f>
      </c>
      <c r="AX237">
        <f>IF($CL237&gt;=2,INDEX($AU:$AU,$CK237+2),"")</f>
      </c>
      <c r="AY237">
        <f>IF($CL237&gt;=3,INDEX($AU:$AU,$CK237+3),"")</f>
      </c>
      <c r="AZ237">
        <f>IF($CL237&gt;=4,INDEX($AU:$AU,$CK237+4),"")</f>
      </c>
      <c r="BA237">
        <f>IF($CL237&gt;=5,INDEX($AU:$AU,$CK237+5),"")</f>
      </c>
      <c r="BB237">
        <f>IF($CL237&gt;=6,INDEX($AU:$AU,$CK237+6),"")</f>
      </c>
      <c r="BC237">
        <f>IF($CL237&gt;=7,INDEX($AU:$AU,$CK237+7),"")</f>
      </c>
      <c r="BD237">
        <f>IF($CL237&gt;=8,INDEX($AU:$AU,$CK237+8),"")</f>
      </c>
      <c r="BE237">
        <f>IF($CL237&gt;=9,INDEX($AU:$AU,$CK237+9),"")</f>
      </c>
      <c r="BF237">
        <f>IF($CL237&gt;=10,INDEX($AU:$AU,$CK237+10),"")</f>
      </c>
      <c r="BG237">
        <f>IF($CL237&gt;=11,INDEX($AU:$AU,$CK237+11),"")</f>
      </c>
      <c r="BH237">
        <f>IF($CL237&gt;=12,INDEX($AU:$AU,$CK237+12),"")</f>
      </c>
      <c r="BI237">
        <f>IF($CL237&gt;=13,INDEX($AU:$AU,$CK237+13),"")</f>
      </c>
      <c r="BJ237">
        <f>IF($CL237&gt;=14,INDEX($AU:$AU,$CK237+14),"")</f>
      </c>
      <c r="BK237">
        <f>IF($CL237&gt;=15,INDEX($AU:$AU,$CK237+15),"")</f>
      </c>
      <c r="BL237">
        <f>IF($CL237&gt;=16,INDEX($AU:$AU,$CK237+16),"")</f>
      </c>
      <c r="BM237">
        <f>IF($CL237&gt;=17,INDEX($AU:$AU,$CK237+17),"")</f>
      </c>
      <c r="BN237">
        <f>IF($CL237&gt;=18,INDEX($AU:$AU,$CK237+18),"")</f>
      </c>
      <c r="BO237">
        <f>IF($CL237&gt;=19,INDEX($AU:$AU,$CK237+19),"")</f>
      </c>
      <c r="BP237">
        <f>IF($CL237&gt;=20,INDEX($AU:$AU,$CK237+20),"")</f>
      </c>
      <c r="BQ237">
        <f>IF($CL237&gt;=21,INDEX($AU:$AU,$CK237+21),"")</f>
      </c>
      <c r="BR237">
        <f>IF($CL237&gt;=22,INDEX($AU:$AU,$CK237+22),"")</f>
      </c>
      <c r="BS237">
        <f>IF($CL237&gt;=23,INDEX($AU:$AU,$CK237+23),"")</f>
      </c>
      <c r="BT237">
        <f>IF($CL237&gt;=24,INDEX($AU:$AU,$CK237+24),"")</f>
      </c>
      <c r="BU237">
        <f>IF($CL237&gt;=25,INDEX($AU:$AU,$CK237+25),"")</f>
      </c>
      <c r="BV237">
        <f>IF($CL237&gt;=26,INDEX($AU:$AU,$CK237+26),"")</f>
      </c>
      <c r="BW237">
        <f>IF($CL237&gt;=27,INDEX($AU:$AU,$CK237+27),"")</f>
      </c>
      <c r="BX237">
        <f>IF($CL237&gt;=28,INDEX($AU:$AU,$CK237+28),"")</f>
      </c>
      <c r="BY237">
        <f>IF($CL237&gt;=29,INDEX($AU:$AU,$CK237+29),"")</f>
      </c>
      <c r="BZ237">
        <f>IF($CL237&gt;=30,INDEX($AU:$AU,$CK237+30),"")</f>
      </c>
      <c r="CA237">
        <f>IF($CL237&gt;=31,INDEX($AU:$AU,$CK237+31),"")</f>
      </c>
      <c r="CB237">
        <f>IF($CL237&gt;=32,INDEX($AU:$AU,$CK237+32),"")</f>
      </c>
      <c r="CC237">
        <f>IF($CL237&gt;=33,INDEX($AU:$AU,$CK237+33),"")</f>
      </c>
      <c r="CD237">
        <f>IF($CL237&gt;=34,INDEX($AU:$AU,$CK237+34),"")</f>
      </c>
      <c r="CE237">
        <f>IF($CL237&gt;=35,INDEX($AU:$AU,$CK237+35),"")</f>
      </c>
      <c r="CF237">
        <f>IF($CL237&gt;=36,INDEX($AU:$AU,$CK237+36),"")</f>
      </c>
      <c r="CG237">
        <f>IF($CL237&gt;=37,INDEX($AU:$AU,$CK237+37),"")</f>
      </c>
      <c r="CH237">
        <f>IF($CL237&gt;=38,INDEX($AU:$AU,$CK237+38),"")</f>
      </c>
      <c r="CI237">
        <f>IF($CL237&gt;=39,INDEX($AU:$AU,$CK237+39),"")</f>
      </c>
      <c r="CJ237">
        <f>IF($CL237&gt;=40,INDEX($AU:$AU,$CK237+40),"")</f>
      </c>
      <c r="CK237">
        <f>IFERROR(MATCH($AT237,$AU$2:$AU$133,0)+1,0)</f>
      </c>
      <c r="CL237">
        <f>IFERROR(INDEX($AV$2:$AV$133,MATCH($AT237,$AU$2:$AU$133,0)),0)</f>
      </c>
      <c r="CM237">
        <f>IFERROR(LEFT($L237,FIND(" - ",$L237)-1),$L237)</f>
      </c>
      <c r="CN237" t="s">
        <v>149</v>
      </c>
      <c r="CP237">
        <f>IF($DK237&gt;=1,INDEX($CN:$CN,$DJ237+1),"")</f>
      </c>
      <c r="CQ237">
        <f>IF($DK237&gt;=2,INDEX($CN:$CN,$DJ237+2),"")</f>
      </c>
      <c r="CR237">
        <f>IF($DK237&gt;=3,INDEX($CN:$CN,$DJ237+3),"")</f>
      </c>
      <c r="CS237">
        <f>IF($DK237&gt;=4,INDEX($CN:$CN,$DJ237+4),"")</f>
      </c>
      <c r="CT237">
        <f>IF($DK237&gt;=5,INDEX($CN:$CN,$DJ237+5),"")</f>
      </c>
      <c r="CU237">
        <f>IF($DK237&gt;=6,INDEX($CN:$CN,$DJ237+6),"")</f>
      </c>
      <c r="CV237">
        <f>IF($DK237&gt;=7,INDEX($CN:$CN,$DJ237+7),"")</f>
      </c>
      <c r="CW237">
        <f>IF($DK237&gt;=8,INDEX($CN:$CN,$DJ237+8),"")</f>
      </c>
      <c r="CX237">
        <f>IF($DK237&gt;=9,INDEX($CN:$CN,$DJ237+9),"")</f>
      </c>
      <c r="CY237">
        <f>IF($DK237&gt;=10,INDEX($CN:$CN,$DJ237+10),"")</f>
      </c>
      <c r="CZ237">
        <f>IF($DK237&gt;=11,INDEX($CN:$CN,$DJ237+11),"")</f>
      </c>
      <c r="DA237">
        <f>IF($DK237&gt;=12,INDEX($CN:$CN,$DJ237+12),"")</f>
      </c>
      <c r="DB237">
        <f>IF($DK237&gt;=13,INDEX($CN:$CN,$DJ237+13),"")</f>
      </c>
      <c r="DC237">
        <f>IF($DK237&gt;=14,INDEX($CN:$CN,$DJ237+14),"")</f>
      </c>
      <c r="DD237">
        <f>IF($DK237&gt;=15,INDEX($CN:$CN,$DJ237+15),"")</f>
      </c>
      <c r="DE237">
        <f>IF($DK237&gt;=16,INDEX($CN:$CN,$DJ237+16),"")</f>
      </c>
      <c r="DF237">
        <f>IF($DK237&gt;=17,INDEX($CN:$CN,$DJ237+17),"")</f>
      </c>
      <c r="DG237">
        <f>IF($DK237&gt;=18,INDEX($CN:$CN,$DJ237+18),"")</f>
      </c>
      <c r="DH237">
        <f>IF($DK237&gt;=19,INDEX($CN:$CN,$DJ237+19),"")</f>
      </c>
      <c r="DI237">
        <f>IF($DK237&gt;=20,INDEX($CN:$CN,$DJ237+20),"")</f>
      </c>
      <c r="DJ237">
        <f>IFERROR(MATCH($CM237,$CN$2:$CN$1089,0)+1,0)</f>
      </c>
      <c r="DK237">
        <f>IFERROR(INDEX($CO$2:$CO$1089,MATCH($CM237,$CN$2:$CN$1089,0)),0)</f>
      </c>
      <c r="DL237">
        <f>IFERROR(INDEX($AS:$AS,MATCH($O237,$AR:$AR,0))&amp;"","")</f>
      </c>
      <c r="DP237">
        <f>IF($GS237&gt;=1,INDEX($DM:$DM,$GR237+1),"")</f>
      </c>
      <c r="DQ237">
        <f>IF($GS237&gt;=2,INDEX($DM:$DM,$GR237+2),"")</f>
      </c>
      <c r="DR237">
        <f>IF($GS237&gt;=3,INDEX($DM:$DM,$GR237+3),"")</f>
      </c>
      <c r="DS237">
        <f>IF($GS237&gt;=4,INDEX($DM:$DM,$GR237+4),"")</f>
      </c>
      <c r="DT237">
        <f>IF($GS237&gt;=5,INDEX($DM:$DM,$GR237+5),"")</f>
      </c>
      <c r="DU237">
        <f>IF($GS237&gt;=6,INDEX($DM:$DM,$GR237+6),"")</f>
      </c>
      <c r="DV237">
        <f>IF($GS237&gt;=7,INDEX($DM:$DM,$GR237+7),"")</f>
      </c>
      <c r="DW237">
        <f>IF($GS237&gt;=8,INDEX($DM:$DM,$GR237+8),"")</f>
      </c>
      <c r="DX237">
        <f>IF($GS237&gt;=9,INDEX($DM:$DM,$GR237+9),"")</f>
      </c>
      <c r="DY237">
        <f>IF($GS237&gt;=10,INDEX($DM:$DM,$GR237+10),"")</f>
      </c>
      <c r="DZ237">
        <f>IF($GS237&gt;=11,INDEX($DM:$DM,$GR237+11),"")</f>
      </c>
      <c r="EA237">
        <f>IF($GS237&gt;=12,INDEX($DM:$DM,$GR237+12),"")</f>
      </c>
      <c r="EB237">
        <f>IF($GS237&gt;=13,INDEX($DM:$DM,$GR237+13),"")</f>
      </c>
      <c r="EC237">
        <f>IF($GS237&gt;=14,INDEX($DM:$DM,$GR237+14),"")</f>
      </c>
      <c r="ED237">
        <f>IF($GS237&gt;=15,INDEX($DM:$DM,$GR237+15),"")</f>
      </c>
      <c r="EE237">
        <f>IF($GS237&gt;=16,INDEX($DM:$DM,$GR237+16),"")</f>
      </c>
      <c r="EF237">
        <f>IF($GS237&gt;=17,INDEX($DM:$DM,$GR237+17),"")</f>
      </c>
      <c r="EG237">
        <f>IF($GS237&gt;=18,INDEX($DM:$DM,$GR237+18),"")</f>
      </c>
      <c r="EH237">
        <f>IF($GS237&gt;=19,INDEX($DM:$DM,$GR237+19),"")</f>
      </c>
      <c r="EI237">
        <f>IF($GS237&gt;=20,INDEX($DM:$DM,$GR237+20),"")</f>
      </c>
      <c r="EJ237">
        <f>IF($GS237&gt;=21,INDEX($DM:$DM,$GR237+21),"")</f>
      </c>
      <c r="EK237">
        <f>IF($GS237&gt;=22,INDEX($DM:$DM,$GR237+22),"")</f>
      </c>
      <c r="EL237">
        <f>IF($GS237&gt;=23,INDEX($DM:$DM,$GR237+23),"")</f>
      </c>
      <c r="EM237">
        <f>IF($GS237&gt;=24,INDEX($DM:$DM,$GR237+24),"")</f>
      </c>
      <c r="EN237">
        <f>IF($GS237&gt;=25,INDEX($DM:$DM,$GR237+25),"")</f>
      </c>
      <c r="EO237">
        <f>IF($GS237&gt;=26,INDEX($DM:$DM,$GR237+26),"")</f>
      </c>
      <c r="EP237">
        <f>IF($GS237&gt;=27,INDEX($DM:$DM,$GR237+27),"")</f>
      </c>
      <c r="EQ237">
        <f>IF($GS237&gt;=28,INDEX($DM:$DM,$GR237+28),"")</f>
      </c>
      <c r="ER237">
        <f>IF($GS237&gt;=29,INDEX($DM:$DM,$GR237+29),"")</f>
      </c>
      <c r="ES237">
        <f>IF($GS237&gt;=30,INDEX($DM:$DM,$GR237+30),"")</f>
      </c>
      <c r="ET237">
        <f>IF($GS237&gt;=31,INDEX($DM:$DM,$GR237+31),"")</f>
      </c>
      <c r="EU237">
        <f>IF($GS237&gt;=32,INDEX($DM:$DM,$GR237+32),"")</f>
      </c>
      <c r="EV237">
        <f>IF($GS237&gt;=33,INDEX($DM:$DM,$GR237+33),"")</f>
      </c>
      <c r="EW237">
        <f>IF($GS237&gt;=34,INDEX($DM:$DM,$GR237+34),"")</f>
      </c>
      <c r="EX237">
        <f>IF($GS237&gt;=35,INDEX($DM:$DM,$GR237+35),"")</f>
      </c>
      <c r="EY237">
        <f>IF($GS237&gt;=36,INDEX($DM:$DM,$GR237+36),"")</f>
      </c>
      <c r="EZ237">
        <f>IF($GS237&gt;=37,INDEX($DM:$DM,$GR237+37),"")</f>
      </c>
      <c r="FA237">
        <f>IF($GS237&gt;=38,INDEX($DM:$DM,$GR237+38),"")</f>
      </c>
      <c r="FB237">
        <f>IF($GS237&gt;=39,INDEX($DM:$DM,$GR237+39),"")</f>
      </c>
      <c r="FC237">
        <f>IF($GS237&gt;=40,INDEX($DM:$DM,$GR237+40),"")</f>
      </c>
      <c r="FD237">
        <f>IF($GS237&gt;=1,INDEX($DN:$DN,$GR237+1),"")</f>
      </c>
      <c r="FE237">
        <f>IF($GS237&gt;=2,INDEX($DN:$DN,$GR237+2),"")</f>
      </c>
      <c r="FF237">
        <f>IF($GS237&gt;=3,INDEX($DN:$DN,$GR237+3),"")</f>
      </c>
      <c r="FG237">
        <f>IF($GS237&gt;=4,INDEX($DN:$DN,$GR237+4),"")</f>
      </c>
      <c r="FH237">
        <f>IF($GS237&gt;=5,INDEX($DN:$DN,$GR237+5),"")</f>
      </c>
      <c r="FI237">
        <f>IF($GS237&gt;=6,INDEX($DN:$DN,$GR237+6),"")</f>
      </c>
      <c r="FJ237">
        <f>IF($GS237&gt;=7,INDEX($DN:$DN,$GR237+7),"")</f>
      </c>
      <c r="FK237">
        <f>IF($GS237&gt;=8,INDEX($DN:$DN,$GR237+8),"")</f>
      </c>
      <c r="FL237">
        <f>IF($GS237&gt;=9,INDEX($DN:$DN,$GR237+9),"")</f>
      </c>
      <c r="FM237">
        <f>IF($GS237&gt;=10,INDEX($DN:$DN,$GR237+10),"")</f>
      </c>
      <c r="FN237">
        <f>IF($GS237&gt;=11,INDEX($DN:$DN,$GR237+11),"")</f>
      </c>
      <c r="FO237">
        <f>IF($GS237&gt;=12,INDEX($DN:$DN,$GR237+12),"")</f>
      </c>
      <c r="FP237">
        <f>IF($GS237&gt;=13,INDEX($DN:$DN,$GR237+13),"")</f>
      </c>
      <c r="FQ237">
        <f>IF($GS237&gt;=14,INDEX($DN:$DN,$GR237+14),"")</f>
      </c>
      <c r="FR237">
        <f>IF($GS237&gt;=15,INDEX($DN:$DN,$GR237+15),"")</f>
      </c>
      <c r="FS237">
        <f>IF($GS237&gt;=16,INDEX($DN:$DN,$GR237+16),"")</f>
      </c>
      <c r="FT237">
        <f>IF($GS237&gt;=17,INDEX($DN:$DN,$GR237+17),"")</f>
      </c>
      <c r="FU237">
        <f>IF($GS237&gt;=18,INDEX($DN:$DN,$GR237+18),"")</f>
      </c>
      <c r="FV237">
        <f>IF($GS237&gt;=19,INDEX($DN:$DN,$GR237+19),"")</f>
      </c>
      <c r="FW237">
        <f>IF($GS237&gt;=20,INDEX($DN:$DN,$GR237+20),"")</f>
      </c>
      <c r="FX237">
        <f>IF($GS237&gt;=21,INDEX($DN:$DN,$GR237+21),"")</f>
      </c>
      <c r="FY237">
        <f>IF($GS237&gt;=22,INDEX($DN:$DN,$GR237+22),"")</f>
      </c>
      <c r="FZ237">
        <f>IF($GS237&gt;=23,INDEX($DN:$DN,$GR237+23),"")</f>
      </c>
      <c r="GA237">
        <f>IF($GS237&gt;=24,INDEX($DN:$DN,$GR237+24),"")</f>
      </c>
      <c r="GB237">
        <f>IF($GS237&gt;=25,INDEX($DN:$DN,$GR237+25),"")</f>
      </c>
      <c r="GC237">
        <f>IF($GS237&gt;=26,INDEX($DN:$DN,$GR237+26),"")</f>
      </c>
      <c r="GD237">
        <f>IF($GS237&gt;=27,INDEX($DN:$DN,$GR237+27),"")</f>
      </c>
      <c r="GE237">
        <f>IF($GS237&gt;=28,INDEX($DN:$DN,$GR237+28),"")</f>
      </c>
      <c r="GF237">
        <f>IF($GS237&gt;=29,INDEX($DN:$DN,$GR237+29),"")</f>
      </c>
      <c r="GG237">
        <f>IF($GS237&gt;=30,INDEX($DN:$DN,$GR237+30),"")</f>
      </c>
      <c r="GH237">
        <f>IF($GS237&gt;=31,INDEX($DN:$DN,$GR237+31),"")</f>
      </c>
      <c r="GI237">
        <f>IF($GS237&gt;=32,INDEX($DN:$DN,$GR237+32),"")</f>
      </c>
      <c r="GJ237">
        <f>IF($GS237&gt;=33,INDEX($DN:$DN,$GR237+33),"")</f>
      </c>
      <c r="GK237">
        <f>IF($GS237&gt;=34,INDEX($DN:$DN,$GR237+34),"")</f>
      </c>
      <c r="GL237">
        <f>IF($GS237&gt;=35,INDEX($DN:$DN,$GR237+35),"")</f>
      </c>
      <c r="GM237">
        <f>IF($GS237&gt;=36,INDEX($DN:$DN,$GR237+36),"")</f>
      </c>
      <c r="GN237">
        <f>IF($GS237&gt;=37,INDEX($DN:$DN,$GR237+37),"")</f>
      </c>
      <c r="GO237">
        <f>IF($GS237&gt;=38,INDEX($DN:$DN,$GR237+38),"")</f>
      </c>
      <c r="GP237">
        <f>IF($GS237&gt;=39,INDEX($DN:$DN,$GR237+39),"")</f>
      </c>
      <c r="GQ237">
        <f>IF($GS237&gt;=40,INDEX($DN:$DN,$GR237+40),"")</f>
      </c>
      <c r="GR237">
        <f>IFERROR(MATCH($DL237,$DM$2:$DM$148,0)+1,0)</f>
      </c>
      <c r="GS237">
        <f>IFERROR(INDEX($DO$2:$DO$148,MATCH($DL237,$DM$2:$DM$148,0)),0)</f>
      </c>
      <c r="GT237">
        <f>IFERROR(MATCH($Z237,$DP$237:$FC$237,0),0)</f>
      </c>
      <c r="GU237">
        <f>IF($GT237&gt;0,INDEX($FD$237:$GQ$237,$GT237),"")</f>
      </c>
      <c r="GV237" t="s">
        <v>559</v>
      </c>
      <c r="GX237">
        <f>IF($JG237&gt;=1,INDEX($GV:$GV,$JF237+1),"")</f>
      </c>
      <c r="GY237">
        <f>IF($JG237&gt;=2,INDEX($GV:$GV,$JF237+2),"")</f>
      </c>
      <c r="GZ237">
        <f>IF($JG237&gt;=3,INDEX($GV:$GV,$JF237+3),"")</f>
      </c>
      <c r="HA237">
        <f>IF($JG237&gt;=4,INDEX($GV:$GV,$JF237+4),"")</f>
      </c>
      <c r="HB237">
        <f>IF($JG237&gt;=5,INDEX($GV:$GV,$JF237+5),"")</f>
      </c>
      <c r="HC237">
        <f>IF($JG237&gt;=6,INDEX($GV:$GV,$JF237+6),"")</f>
      </c>
      <c r="HD237">
        <f>IF($JG237&gt;=7,INDEX($GV:$GV,$JF237+7),"")</f>
      </c>
      <c r="HE237">
        <f>IF($JG237&gt;=8,INDEX($GV:$GV,$JF237+8),"")</f>
      </c>
      <c r="HF237">
        <f>IF($JG237&gt;=9,INDEX($GV:$GV,$JF237+9),"")</f>
      </c>
      <c r="HG237">
        <f>IF($JG237&gt;=10,INDEX($GV:$GV,$JF237+10),"")</f>
      </c>
      <c r="HH237">
        <f>IF($JG237&gt;=11,INDEX($GV:$GV,$JF237+11),"")</f>
      </c>
      <c r="HI237">
        <f>IF($JG237&gt;=12,INDEX($GV:$GV,$JF237+12),"")</f>
      </c>
      <c r="HJ237">
        <f>IF($JG237&gt;=13,INDEX($GV:$GV,$JF237+13),"")</f>
      </c>
      <c r="HK237">
        <f>IF($JG237&gt;=14,INDEX($GV:$GV,$JF237+14),"")</f>
      </c>
      <c r="HL237">
        <f>IF($JG237&gt;=15,INDEX($GV:$GV,$JF237+15),"")</f>
      </c>
      <c r="HM237">
        <f>IF($JG237&gt;=16,INDEX($GV:$GV,$JF237+16),"")</f>
      </c>
      <c r="HN237">
        <f>IF($JG237&gt;=17,INDEX($GV:$GV,$JF237+17),"")</f>
      </c>
      <c r="HO237">
        <f>IF($JG237&gt;=18,INDEX($GV:$GV,$JF237+18),"")</f>
      </c>
      <c r="HP237">
        <f>IF($JG237&gt;=19,INDEX($GV:$GV,$JF237+19),"")</f>
      </c>
      <c r="HQ237">
        <f>IF($JG237&gt;=20,INDEX($GV:$GV,$JF237+20),"")</f>
      </c>
      <c r="HR237">
        <f>IF($JG237&gt;=21,INDEX($GV:$GV,$JF237+21),"")</f>
      </c>
      <c r="HS237">
        <f>IF($JG237&gt;=22,INDEX($GV:$GV,$JF237+22),"")</f>
      </c>
      <c r="HT237">
        <f>IF($JG237&gt;=23,INDEX($GV:$GV,$JF237+23),"")</f>
      </c>
      <c r="HU237">
        <f>IF($JG237&gt;=24,INDEX($GV:$GV,$JF237+24),"")</f>
      </c>
      <c r="HV237">
        <f>IF($JG237&gt;=25,INDEX($GV:$GV,$JF237+25),"")</f>
      </c>
      <c r="HW237">
        <f>IF($JG237&gt;=26,INDEX($GV:$GV,$JF237+26),"")</f>
      </c>
      <c r="HX237">
        <f>IF($JG237&gt;=27,INDEX($GV:$GV,$JF237+27),"")</f>
      </c>
      <c r="HY237">
        <f>IF($JG237&gt;=28,INDEX($GV:$GV,$JF237+28),"")</f>
      </c>
      <c r="HZ237">
        <f>IF($JG237&gt;=29,INDEX($GV:$GV,$JF237+29),"")</f>
      </c>
      <c r="IA237">
        <f>IF($JG237&gt;=30,INDEX($GV:$GV,$JF237+30),"")</f>
      </c>
      <c r="IB237">
        <f>IF($JG237&gt;=31,INDEX($GV:$GV,$JF237+31),"")</f>
      </c>
      <c r="IC237">
        <f>IF($JG237&gt;=32,INDEX($GV:$GV,$JF237+32),"")</f>
      </c>
      <c r="ID237">
        <f>IF($JG237&gt;=33,INDEX($GV:$GV,$JF237+33),"")</f>
      </c>
      <c r="IE237">
        <f>IF($JG237&gt;=34,INDEX($GV:$GV,$JF237+34),"")</f>
      </c>
      <c r="IF237">
        <f>IF($JG237&gt;=35,INDEX($GV:$GV,$JF237+35),"")</f>
      </c>
      <c r="IG237">
        <f>IF($JG237&gt;=36,INDEX($GV:$GV,$JF237+36),"")</f>
      </c>
      <c r="IH237">
        <f>IF($JG237&gt;=37,INDEX($GV:$GV,$JF237+37),"")</f>
      </c>
      <c r="II237">
        <f>IF($JG237&gt;=38,INDEX($GV:$GV,$JF237+38),"")</f>
      </c>
      <c r="IJ237">
        <f>IF($JG237&gt;=39,INDEX($GV:$GV,$JF237+39),"")</f>
      </c>
      <c r="IK237">
        <f>IF($JG237&gt;=40,INDEX($GV:$GV,$JF237+40),"")</f>
      </c>
      <c r="IL237">
        <f>IF($JG237&gt;=41,INDEX($GV:$GV,$JF237+41),"")</f>
      </c>
      <c r="IM237">
        <f>IF($JG237&gt;=42,INDEX($GV:$GV,$JF237+42),"")</f>
      </c>
      <c r="IN237">
        <f>IF($JG237&gt;=43,INDEX($GV:$GV,$JF237+43),"")</f>
      </c>
      <c r="IO237">
        <f>IF($JG237&gt;=44,INDEX($GV:$GV,$JF237+44),"")</f>
      </c>
      <c r="IP237">
        <f>IF($JG237&gt;=45,INDEX($GV:$GV,$JF237+45),"")</f>
      </c>
      <c r="IQ237">
        <f>IF($JG237&gt;=46,INDEX($GV:$GV,$JF237+46),"")</f>
      </c>
      <c r="IR237">
        <f>IF($JG237&gt;=47,INDEX($GV:$GV,$JF237+47),"")</f>
      </c>
      <c r="IS237">
        <f>IF($JG237&gt;=48,INDEX($GV:$GV,$JF237+48),"")</f>
      </c>
      <c r="IT237">
        <f>IF($JG237&gt;=49,INDEX($GV:$GV,$JF237+49),"")</f>
      </c>
      <c r="IU237">
        <f>IF($JG237&gt;=50,INDEX($GV:$GV,$JF237+50),"")</f>
      </c>
      <c r="IV237">
        <f>IF($JG237&gt;=51,INDEX($GV:$GV,$JF237+51),"")</f>
      </c>
      <c r="IW237">
        <f>IF($JG237&gt;=52,INDEX($GV:$GV,$JF237+52),"")</f>
      </c>
      <c r="IX237">
        <f>IF($JG237&gt;=53,INDEX($GV:$GV,$JF237+53),"")</f>
      </c>
      <c r="IY237">
        <f>IF($JG237&gt;=54,INDEX($GV:$GV,$JF237+54),"")</f>
      </c>
      <c r="IZ237">
        <f>IF($JG237&gt;=55,INDEX($GV:$GV,$JF237+55),"")</f>
      </c>
      <c r="JA237">
        <f>IF($JG237&gt;=56,INDEX($GV:$GV,$JF237+56),"")</f>
      </c>
      <c r="JB237">
        <f>IF($JG237&gt;=57,INDEX($GV:$GV,$JF237+57),"")</f>
      </c>
      <c r="JC237">
        <f>IF($JG237&gt;=58,INDEX($GV:$GV,$JF237+58),"")</f>
      </c>
      <c r="JD237">
        <f>IF($JG237&gt;=59,INDEX($GV:$GV,$JF237+59),"")</f>
      </c>
      <c r="JE237">
        <f>IF($JG237&gt;=60,INDEX($GV:$GV,$JF237+60),"")</f>
      </c>
      <c r="JF237">
        <f>IFERROR(MATCH($GU237,$GV$2:$GV$322,0)+1,0)</f>
      </c>
      <c r="JG237">
        <f>IFERROR(INDEX($GW$2:$GW$322,MATCH($GU237,$GV$2:$GV$322,0)),0)</f>
      </c>
      <c r="JH237" t="s">
        <v>44</v>
      </c>
      <c r="JI237" t="s">
        <v>44</v>
      </c>
    </row>
    <row r="238" spans="1:269" x14ac:dyDescent="0.25">
      <c r="R238">
        <f>IF(OR($U238="",$Q238=""),"",IFERROR($U238/$Q238,0))</f>
      </c>
      <c r="S238">
        <f>IF($U238="","",
SUM($T238,$V238,$AA238,$W238,$Y238)*
(1-IF($AB238="",0,VALUE($AB238)/100)))</f>
      </c>
      <c r="T238">
        <f>IF($U238="","",$U238)</f>
      </c>
      <c r="V238">
        <f>IF($U238="","",
IF($O238="","",
IF(ISNUMBER(SEARCH("exempt",LOWER($O238))),0,
$U238*(VALUE(SUBSTITUTE($O238,"%",""))/100))))</f>
      </c>
      <c r="AC238">
        <f>IFERROR(IF(FIND(" - ",$K238)&gt;0,MID($K238,FIND(" - ",$K238)+3,LEN($K238)),""),"")</f>
      </c>
      <c r="AL238" t="s">
        <v>988</v>
      </c>
      <c r="AT238">
        <f>IFERROR(LEFT($K238,FIND(" - ",$K238)-1),$K238)</f>
      </c>
      <c r="AW238">
        <f>IF($CL238&gt;=1,INDEX($AU:$AU,$CK238+1),"")</f>
      </c>
      <c r="AX238">
        <f>IF($CL238&gt;=2,INDEX($AU:$AU,$CK238+2),"")</f>
      </c>
      <c r="AY238">
        <f>IF($CL238&gt;=3,INDEX($AU:$AU,$CK238+3),"")</f>
      </c>
      <c r="AZ238">
        <f>IF($CL238&gt;=4,INDEX($AU:$AU,$CK238+4),"")</f>
      </c>
      <c r="BA238">
        <f>IF($CL238&gt;=5,INDEX($AU:$AU,$CK238+5),"")</f>
      </c>
      <c r="BB238">
        <f>IF($CL238&gt;=6,INDEX($AU:$AU,$CK238+6),"")</f>
      </c>
      <c r="BC238">
        <f>IF($CL238&gt;=7,INDEX($AU:$AU,$CK238+7),"")</f>
      </c>
      <c r="BD238">
        <f>IF($CL238&gt;=8,INDEX($AU:$AU,$CK238+8),"")</f>
      </c>
      <c r="BE238">
        <f>IF($CL238&gt;=9,INDEX($AU:$AU,$CK238+9),"")</f>
      </c>
      <c r="BF238">
        <f>IF($CL238&gt;=10,INDEX($AU:$AU,$CK238+10),"")</f>
      </c>
      <c r="BG238">
        <f>IF($CL238&gt;=11,INDEX($AU:$AU,$CK238+11),"")</f>
      </c>
      <c r="BH238">
        <f>IF($CL238&gt;=12,INDEX($AU:$AU,$CK238+12),"")</f>
      </c>
      <c r="BI238">
        <f>IF($CL238&gt;=13,INDEX($AU:$AU,$CK238+13),"")</f>
      </c>
      <c r="BJ238">
        <f>IF($CL238&gt;=14,INDEX($AU:$AU,$CK238+14),"")</f>
      </c>
      <c r="BK238">
        <f>IF($CL238&gt;=15,INDEX($AU:$AU,$CK238+15),"")</f>
      </c>
      <c r="BL238">
        <f>IF($CL238&gt;=16,INDEX($AU:$AU,$CK238+16),"")</f>
      </c>
      <c r="BM238">
        <f>IF($CL238&gt;=17,INDEX($AU:$AU,$CK238+17),"")</f>
      </c>
      <c r="BN238">
        <f>IF($CL238&gt;=18,INDEX($AU:$AU,$CK238+18),"")</f>
      </c>
      <c r="BO238">
        <f>IF($CL238&gt;=19,INDEX($AU:$AU,$CK238+19),"")</f>
      </c>
      <c r="BP238">
        <f>IF($CL238&gt;=20,INDEX($AU:$AU,$CK238+20),"")</f>
      </c>
      <c r="BQ238">
        <f>IF($CL238&gt;=21,INDEX($AU:$AU,$CK238+21),"")</f>
      </c>
      <c r="BR238">
        <f>IF($CL238&gt;=22,INDEX($AU:$AU,$CK238+22),"")</f>
      </c>
      <c r="BS238">
        <f>IF($CL238&gt;=23,INDEX($AU:$AU,$CK238+23),"")</f>
      </c>
      <c r="BT238">
        <f>IF($CL238&gt;=24,INDEX($AU:$AU,$CK238+24),"")</f>
      </c>
      <c r="BU238">
        <f>IF($CL238&gt;=25,INDEX($AU:$AU,$CK238+25),"")</f>
      </c>
      <c r="BV238">
        <f>IF($CL238&gt;=26,INDEX($AU:$AU,$CK238+26),"")</f>
      </c>
      <c r="BW238">
        <f>IF($CL238&gt;=27,INDEX($AU:$AU,$CK238+27),"")</f>
      </c>
      <c r="BX238">
        <f>IF($CL238&gt;=28,INDEX($AU:$AU,$CK238+28),"")</f>
      </c>
      <c r="BY238">
        <f>IF($CL238&gt;=29,INDEX($AU:$AU,$CK238+29),"")</f>
      </c>
      <c r="BZ238">
        <f>IF($CL238&gt;=30,INDEX($AU:$AU,$CK238+30),"")</f>
      </c>
      <c r="CA238">
        <f>IF($CL238&gt;=31,INDEX($AU:$AU,$CK238+31),"")</f>
      </c>
      <c r="CB238">
        <f>IF($CL238&gt;=32,INDEX($AU:$AU,$CK238+32),"")</f>
      </c>
      <c r="CC238">
        <f>IF($CL238&gt;=33,INDEX($AU:$AU,$CK238+33),"")</f>
      </c>
      <c r="CD238">
        <f>IF($CL238&gt;=34,INDEX($AU:$AU,$CK238+34),"")</f>
      </c>
      <c r="CE238">
        <f>IF($CL238&gt;=35,INDEX($AU:$AU,$CK238+35),"")</f>
      </c>
      <c r="CF238">
        <f>IF($CL238&gt;=36,INDEX($AU:$AU,$CK238+36),"")</f>
      </c>
      <c r="CG238">
        <f>IF($CL238&gt;=37,INDEX($AU:$AU,$CK238+37),"")</f>
      </c>
      <c r="CH238">
        <f>IF($CL238&gt;=38,INDEX($AU:$AU,$CK238+38),"")</f>
      </c>
      <c r="CI238">
        <f>IF($CL238&gt;=39,INDEX($AU:$AU,$CK238+39),"")</f>
      </c>
      <c r="CJ238">
        <f>IF($CL238&gt;=40,INDEX($AU:$AU,$CK238+40),"")</f>
      </c>
      <c r="CK238">
        <f>IFERROR(MATCH($AT238,$AU$2:$AU$133,0)+1,0)</f>
      </c>
      <c r="CL238">
        <f>IFERROR(INDEX($AV$2:$AV$133,MATCH($AT238,$AU$2:$AU$133,0)),0)</f>
      </c>
      <c r="CM238">
        <f>IFERROR(LEFT($L238,FIND(" - ",$L238)-1),$L238)</f>
      </c>
      <c r="CN238" t="s">
        <v>989</v>
      </c>
      <c r="CO238">
        <v>1</v>
      </c>
      <c r="CP238">
        <f>IF($DK238&gt;=1,INDEX($CN:$CN,$DJ238+1),"")</f>
      </c>
      <c r="CQ238">
        <f>IF($DK238&gt;=2,INDEX($CN:$CN,$DJ238+2),"")</f>
      </c>
      <c r="CR238">
        <f>IF($DK238&gt;=3,INDEX($CN:$CN,$DJ238+3),"")</f>
      </c>
      <c r="CS238">
        <f>IF($DK238&gt;=4,INDEX($CN:$CN,$DJ238+4),"")</f>
      </c>
      <c r="CT238">
        <f>IF($DK238&gt;=5,INDEX($CN:$CN,$DJ238+5),"")</f>
      </c>
      <c r="CU238">
        <f>IF($DK238&gt;=6,INDEX($CN:$CN,$DJ238+6),"")</f>
      </c>
      <c r="CV238">
        <f>IF($DK238&gt;=7,INDEX($CN:$CN,$DJ238+7),"")</f>
      </c>
      <c r="CW238">
        <f>IF($DK238&gt;=8,INDEX($CN:$CN,$DJ238+8),"")</f>
      </c>
      <c r="CX238">
        <f>IF($DK238&gt;=9,INDEX($CN:$CN,$DJ238+9),"")</f>
      </c>
      <c r="CY238">
        <f>IF($DK238&gt;=10,INDEX($CN:$CN,$DJ238+10),"")</f>
      </c>
      <c r="CZ238">
        <f>IF($DK238&gt;=11,INDEX($CN:$CN,$DJ238+11),"")</f>
      </c>
      <c r="DA238">
        <f>IF($DK238&gt;=12,INDEX($CN:$CN,$DJ238+12),"")</f>
      </c>
      <c r="DB238">
        <f>IF($DK238&gt;=13,INDEX($CN:$CN,$DJ238+13),"")</f>
      </c>
      <c r="DC238">
        <f>IF($DK238&gt;=14,INDEX($CN:$CN,$DJ238+14),"")</f>
      </c>
      <c r="DD238">
        <f>IF($DK238&gt;=15,INDEX($CN:$CN,$DJ238+15),"")</f>
      </c>
      <c r="DE238">
        <f>IF($DK238&gt;=16,INDEX($CN:$CN,$DJ238+16),"")</f>
      </c>
      <c r="DF238">
        <f>IF($DK238&gt;=17,INDEX($CN:$CN,$DJ238+17),"")</f>
      </c>
      <c r="DG238">
        <f>IF($DK238&gt;=18,INDEX($CN:$CN,$DJ238+18),"")</f>
      </c>
      <c r="DH238">
        <f>IF($DK238&gt;=19,INDEX($CN:$CN,$DJ238+19),"")</f>
      </c>
      <c r="DI238">
        <f>IF($DK238&gt;=20,INDEX($CN:$CN,$DJ238+20),"")</f>
      </c>
      <c r="DJ238">
        <f>IFERROR(MATCH($CM238,$CN$2:$CN$1089,0)+1,0)</f>
      </c>
      <c r="DK238">
        <f>IFERROR(INDEX($CO$2:$CO$1089,MATCH($CM238,$CN$2:$CN$1089,0)),0)</f>
      </c>
      <c r="DL238">
        <f>IFERROR(INDEX($AS:$AS,MATCH($O238,$AR:$AR,0))&amp;"","")</f>
      </c>
      <c r="DP238">
        <f>IF($GS238&gt;=1,INDEX($DM:$DM,$GR238+1),"")</f>
      </c>
      <c r="DQ238">
        <f>IF($GS238&gt;=2,INDEX($DM:$DM,$GR238+2),"")</f>
      </c>
      <c r="DR238">
        <f>IF($GS238&gt;=3,INDEX($DM:$DM,$GR238+3),"")</f>
      </c>
      <c r="DS238">
        <f>IF($GS238&gt;=4,INDEX($DM:$DM,$GR238+4),"")</f>
      </c>
      <c r="DT238">
        <f>IF($GS238&gt;=5,INDEX($DM:$DM,$GR238+5),"")</f>
      </c>
      <c r="DU238">
        <f>IF($GS238&gt;=6,INDEX($DM:$DM,$GR238+6),"")</f>
      </c>
      <c r="DV238">
        <f>IF($GS238&gt;=7,INDEX($DM:$DM,$GR238+7),"")</f>
      </c>
      <c r="DW238">
        <f>IF($GS238&gt;=8,INDEX($DM:$DM,$GR238+8),"")</f>
      </c>
      <c r="DX238">
        <f>IF($GS238&gt;=9,INDEX($DM:$DM,$GR238+9),"")</f>
      </c>
      <c r="DY238">
        <f>IF($GS238&gt;=10,INDEX($DM:$DM,$GR238+10),"")</f>
      </c>
      <c r="DZ238">
        <f>IF($GS238&gt;=11,INDEX($DM:$DM,$GR238+11),"")</f>
      </c>
      <c r="EA238">
        <f>IF($GS238&gt;=12,INDEX($DM:$DM,$GR238+12),"")</f>
      </c>
      <c r="EB238">
        <f>IF($GS238&gt;=13,INDEX($DM:$DM,$GR238+13),"")</f>
      </c>
      <c r="EC238">
        <f>IF($GS238&gt;=14,INDEX($DM:$DM,$GR238+14),"")</f>
      </c>
      <c r="ED238">
        <f>IF($GS238&gt;=15,INDEX($DM:$DM,$GR238+15),"")</f>
      </c>
      <c r="EE238">
        <f>IF($GS238&gt;=16,INDEX($DM:$DM,$GR238+16),"")</f>
      </c>
      <c r="EF238">
        <f>IF($GS238&gt;=17,INDEX($DM:$DM,$GR238+17),"")</f>
      </c>
      <c r="EG238">
        <f>IF($GS238&gt;=18,INDEX($DM:$DM,$GR238+18),"")</f>
      </c>
      <c r="EH238">
        <f>IF($GS238&gt;=19,INDEX($DM:$DM,$GR238+19),"")</f>
      </c>
      <c r="EI238">
        <f>IF($GS238&gt;=20,INDEX($DM:$DM,$GR238+20),"")</f>
      </c>
      <c r="EJ238">
        <f>IF($GS238&gt;=21,INDEX($DM:$DM,$GR238+21),"")</f>
      </c>
      <c r="EK238">
        <f>IF($GS238&gt;=22,INDEX($DM:$DM,$GR238+22),"")</f>
      </c>
      <c r="EL238">
        <f>IF($GS238&gt;=23,INDEX($DM:$DM,$GR238+23),"")</f>
      </c>
      <c r="EM238">
        <f>IF($GS238&gt;=24,INDEX($DM:$DM,$GR238+24),"")</f>
      </c>
      <c r="EN238">
        <f>IF($GS238&gt;=25,INDEX($DM:$DM,$GR238+25),"")</f>
      </c>
      <c r="EO238">
        <f>IF($GS238&gt;=26,INDEX($DM:$DM,$GR238+26),"")</f>
      </c>
      <c r="EP238">
        <f>IF($GS238&gt;=27,INDEX($DM:$DM,$GR238+27),"")</f>
      </c>
      <c r="EQ238">
        <f>IF($GS238&gt;=28,INDEX($DM:$DM,$GR238+28),"")</f>
      </c>
      <c r="ER238">
        <f>IF($GS238&gt;=29,INDEX($DM:$DM,$GR238+29),"")</f>
      </c>
      <c r="ES238">
        <f>IF($GS238&gt;=30,INDEX($DM:$DM,$GR238+30),"")</f>
      </c>
      <c r="ET238">
        <f>IF($GS238&gt;=31,INDEX($DM:$DM,$GR238+31),"")</f>
      </c>
      <c r="EU238">
        <f>IF($GS238&gt;=32,INDEX($DM:$DM,$GR238+32),"")</f>
      </c>
      <c r="EV238">
        <f>IF($GS238&gt;=33,INDEX($DM:$DM,$GR238+33),"")</f>
      </c>
      <c r="EW238">
        <f>IF($GS238&gt;=34,INDEX($DM:$DM,$GR238+34),"")</f>
      </c>
      <c r="EX238">
        <f>IF($GS238&gt;=35,INDEX($DM:$DM,$GR238+35),"")</f>
      </c>
      <c r="EY238">
        <f>IF($GS238&gt;=36,INDEX($DM:$DM,$GR238+36),"")</f>
      </c>
      <c r="EZ238">
        <f>IF($GS238&gt;=37,INDEX($DM:$DM,$GR238+37),"")</f>
      </c>
      <c r="FA238">
        <f>IF($GS238&gt;=38,INDEX($DM:$DM,$GR238+38),"")</f>
      </c>
      <c r="FB238">
        <f>IF($GS238&gt;=39,INDEX($DM:$DM,$GR238+39),"")</f>
      </c>
      <c r="FC238">
        <f>IF($GS238&gt;=40,INDEX($DM:$DM,$GR238+40),"")</f>
      </c>
      <c r="FD238">
        <f>IF($GS238&gt;=1,INDEX($DN:$DN,$GR238+1),"")</f>
      </c>
      <c r="FE238">
        <f>IF($GS238&gt;=2,INDEX($DN:$DN,$GR238+2),"")</f>
      </c>
      <c r="FF238">
        <f>IF($GS238&gt;=3,INDEX($DN:$DN,$GR238+3),"")</f>
      </c>
      <c r="FG238">
        <f>IF($GS238&gt;=4,INDEX($DN:$DN,$GR238+4),"")</f>
      </c>
      <c r="FH238">
        <f>IF($GS238&gt;=5,INDEX($DN:$DN,$GR238+5),"")</f>
      </c>
      <c r="FI238">
        <f>IF($GS238&gt;=6,INDEX($DN:$DN,$GR238+6),"")</f>
      </c>
      <c r="FJ238">
        <f>IF($GS238&gt;=7,INDEX($DN:$DN,$GR238+7),"")</f>
      </c>
      <c r="FK238">
        <f>IF($GS238&gt;=8,INDEX($DN:$DN,$GR238+8),"")</f>
      </c>
      <c r="FL238">
        <f>IF($GS238&gt;=9,INDEX($DN:$DN,$GR238+9),"")</f>
      </c>
      <c r="FM238">
        <f>IF($GS238&gt;=10,INDEX($DN:$DN,$GR238+10),"")</f>
      </c>
      <c r="FN238">
        <f>IF($GS238&gt;=11,INDEX($DN:$DN,$GR238+11),"")</f>
      </c>
      <c r="FO238">
        <f>IF($GS238&gt;=12,INDEX($DN:$DN,$GR238+12),"")</f>
      </c>
      <c r="FP238">
        <f>IF($GS238&gt;=13,INDEX($DN:$DN,$GR238+13),"")</f>
      </c>
      <c r="FQ238">
        <f>IF($GS238&gt;=14,INDEX($DN:$DN,$GR238+14),"")</f>
      </c>
      <c r="FR238">
        <f>IF($GS238&gt;=15,INDEX($DN:$DN,$GR238+15),"")</f>
      </c>
      <c r="FS238">
        <f>IF($GS238&gt;=16,INDEX($DN:$DN,$GR238+16),"")</f>
      </c>
      <c r="FT238">
        <f>IF($GS238&gt;=17,INDEX($DN:$DN,$GR238+17),"")</f>
      </c>
      <c r="FU238">
        <f>IF($GS238&gt;=18,INDEX($DN:$DN,$GR238+18),"")</f>
      </c>
      <c r="FV238">
        <f>IF($GS238&gt;=19,INDEX($DN:$DN,$GR238+19),"")</f>
      </c>
      <c r="FW238">
        <f>IF($GS238&gt;=20,INDEX($DN:$DN,$GR238+20),"")</f>
      </c>
      <c r="FX238">
        <f>IF($GS238&gt;=21,INDEX($DN:$DN,$GR238+21),"")</f>
      </c>
      <c r="FY238">
        <f>IF($GS238&gt;=22,INDEX($DN:$DN,$GR238+22),"")</f>
      </c>
      <c r="FZ238">
        <f>IF($GS238&gt;=23,INDEX($DN:$DN,$GR238+23),"")</f>
      </c>
      <c r="GA238">
        <f>IF($GS238&gt;=24,INDEX($DN:$DN,$GR238+24),"")</f>
      </c>
      <c r="GB238">
        <f>IF($GS238&gt;=25,INDEX($DN:$DN,$GR238+25),"")</f>
      </c>
      <c r="GC238">
        <f>IF($GS238&gt;=26,INDEX($DN:$DN,$GR238+26),"")</f>
      </c>
      <c r="GD238">
        <f>IF($GS238&gt;=27,INDEX($DN:$DN,$GR238+27),"")</f>
      </c>
      <c r="GE238">
        <f>IF($GS238&gt;=28,INDEX($DN:$DN,$GR238+28),"")</f>
      </c>
      <c r="GF238">
        <f>IF($GS238&gt;=29,INDEX($DN:$DN,$GR238+29),"")</f>
      </c>
      <c r="GG238">
        <f>IF($GS238&gt;=30,INDEX($DN:$DN,$GR238+30),"")</f>
      </c>
      <c r="GH238">
        <f>IF($GS238&gt;=31,INDEX($DN:$DN,$GR238+31),"")</f>
      </c>
      <c r="GI238">
        <f>IF($GS238&gt;=32,INDEX($DN:$DN,$GR238+32),"")</f>
      </c>
      <c r="GJ238">
        <f>IF($GS238&gt;=33,INDEX($DN:$DN,$GR238+33),"")</f>
      </c>
      <c r="GK238">
        <f>IF($GS238&gt;=34,INDEX($DN:$DN,$GR238+34),"")</f>
      </c>
      <c r="GL238">
        <f>IF($GS238&gt;=35,INDEX($DN:$DN,$GR238+35),"")</f>
      </c>
      <c r="GM238">
        <f>IF($GS238&gt;=36,INDEX($DN:$DN,$GR238+36),"")</f>
      </c>
      <c r="GN238">
        <f>IF($GS238&gt;=37,INDEX($DN:$DN,$GR238+37),"")</f>
      </c>
      <c r="GO238">
        <f>IF($GS238&gt;=38,INDEX($DN:$DN,$GR238+38),"")</f>
      </c>
      <c r="GP238">
        <f>IF($GS238&gt;=39,INDEX($DN:$DN,$GR238+39),"")</f>
      </c>
      <c r="GQ238">
        <f>IF($GS238&gt;=40,INDEX($DN:$DN,$GR238+40),"")</f>
      </c>
      <c r="GR238">
        <f>IFERROR(MATCH($DL238,$DM$2:$DM$148,0)+1,0)</f>
      </c>
      <c r="GS238">
        <f>IFERROR(INDEX($DO$2:$DO$148,MATCH($DL238,$DM$2:$DM$148,0)),0)</f>
      </c>
      <c r="GT238">
        <f>IFERROR(MATCH($Z238,$DP$238:$FC$238,0),0)</f>
      </c>
      <c r="GU238">
        <f>IF($GT238&gt;0,INDEX($FD$238:$GQ$238,$GT238),"")</f>
      </c>
      <c r="GV238" t="s">
        <v>562</v>
      </c>
      <c r="GX238">
        <f>IF($JG238&gt;=1,INDEX($GV:$GV,$JF238+1),"")</f>
      </c>
      <c r="GY238">
        <f>IF($JG238&gt;=2,INDEX($GV:$GV,$JF238+2),"")</f>
      </c>
      <c r="GZ238">
        <f>IF($JG238&gt;=3,INDEX($GV:$GV,$JF238+3),"")</f>
      </c>
      <c r="HA238">
        <f>IF($JG238&gt;=4,INDEX($GV:$GV,$JF238+4),"")</f>
      </c>
      <c r="HB238">
        <f>IF($JG238&gt;=5,INDEX($GV:$GV,$JF238+5),"")</f>
      </c>
      <c r="HC238">
        <f>IF($JG238&gt;=6,INDEX($GV:$GV,$JF238+6),"")</f>
      </c>
      <c r="HD238">
        <f>IF($JG238&gt;=7,INDEX($GV:$GV,$JF238+7),"")</f>
      </c>
      <c r="HE238">
        <f>IF($JG238&gt;=8,INDEX($GV:$GV,$JF238+8),"")</f>
      </c>
      <c r="HF238">
        <f>IF($JG238&gt;=9,INDEX($GV:$GV,$JF238+9),"")</f>
      </c>
      <c r="HG238">
        <f>IF($JG238&gt;=10,INDEX($GV:$GV,$JF238+10),"")</f>
      </c>
      <c r="HH238">
        <f>IF($JG238&gt;=11,INDEX($GV:$GV,$JF238+11),"")</f>
      </c>
      <c r="HI238">
        <f>IF($JG238&gt;=12,INDEX($GV:$GV,$JF238+12),"")</f>
      </c>
      <c r="HJ238">
        <f>IF($JG238&gt;=13,INDEX($GV:$GV,$JF238+13),"")</f>
      </c>
      <c r="HK238">
        <f>IF($JG238&gt;=14,INDEX($GV:$GV,$JF238+14),"")</f>
      </c>
      <c r="HL238">
        <f>IF($JG238&gt;=15,INDEX($GV:$GV,$JF238+15),"")</f>
      </c>
      <c r="HM238">
        <f>IF($JG238&gt;=16,INDEX($GV:$GV,$JF238+16),"")</f>
      </c>
      <c r="HN238">
        <f>IF($JG238&gt;=17,INDEX($GV:$GV,$JF238+17),"")</f>
      </c>
      <c r="HO238">
        <f>IF($JG238&gt;=18,INDEX($GV:$GV,$JF238+18),"")</f>
      </c>
      <c r="HP238">
        <f>IF($JG238&gt;=19,INDEX($GV:$GV,$JF238+19),"")</f>
      </c>
      <c r="HQ238">
        <f>IF($JG238&gt;=20,INDEX($GV:$GV,$JF238+20),"")</f>
      </c>
      <c r="HR238">
        <f>IF($JG238&gt;=21,INDEX($GV:$GV,$JF238+21),"")</f>
      </c>
      <c r="HS238">
        <f>IF($JG238&gt;=22,INDEX($GV:$GV,$JF238+22),"")</f>
      </c>
      <c r="HT238">
        <f>IF($JG238&gt;=23,INDEX($GV:$GV,$JF238+23),"")</f>
      </c>
      <c r="HU238">
        <f>IF($JG238&gt;=24,INDEX($GV:$GV,$JF238+24),"")</f>
      </c>
      <c r="HV238">
        <f>IF($JG238&gt;=25,INDEX($GV:$GV,$JF238+25),"")</f>
      </c>
      <c r="HW238">
        <f>IF($JG238&gt;=26,INDEX($GV:$GV,$JF238+26),"")</f>
      </c>
      <c r="HX238">
        <f>IF($JG238&gt;=27,INDEX($GV:$GV,$JF238+27),"")</f>
      </c>
      <c r="HY238">
        <f>IF($JG238&gt;=28,INDEX($GV:$GV,$JF238+28),"")</f>
      </c>
      <c r="HZ238">
        <f>IF($JG238&gt;=29,INDEX($GV:$GV,$JF238+29),"")</f>
      </c>
      <c r="IA238">
        <f>IF($JG238&gt;=30,INDEX($GV:$GV,$JF238+30),"")</f>
      </c>
      <c r="IB238">
        <f>IF($JG238&gt;=31,INDEX($GV:$GV,$JF238+31),"")</f>
      </c>
      <c r="IC238">
        <f>IF($JG238&gt;=32,INDEX($GV:$GV,$JF238+32),"")</f>
      </c>
      <c r="ID238">
        <f>IF($JG238&gt;=33,INDEX($GV:$GV,$JF238+33),"")</f>
      </c>
      <c r="IE238">
        <f>IF($JG238&gt;=34,INDEX($GV:$GV,$JF238+34),"")</f>
      </c>
      <c r="IF238">
        <f>IF($JG238&gt;=35,INDEX($GV:$GV,$JF238+35),"")</f>
      </c>
      <c r="IG238">
        <f>IF($JG238&gt;=36,INDEX($GV:$GV,$JF238+36),"")</f>
      </c>
      <c r="IH238">
        <f>IF($JG238&gt;=37,INDEX($GV:$GV,$JF238+37),"")</f>
      </c>
      <c r="II238">
        <f>IF($JG238&gt;=38,INDEX($GV:$GV,$JF238+38),"")</f>
      </c>
      <c r="IJ238">
        <f>IF($JG238&gt;=39,INDEX($GV:$GV,$JF238+39),"")</f>
      </c>
      <c r="IK238">
        <f>IF($JG238&gt;=40,INDEX($GV:$GV,$JF238+40),"")</f>
      </c>
      <c r="IL238">
        <f>IF($JG238&gt;=41,INDEX($GV:$GV,$JF238+41),"")</f>
      </c>
      <c r="IM238">
        <f>IF($JG238&gt;=42,INDEX($GV:$GV,$JF238+42),"")</f>
      </c>
      <c r="IN238">
        <f>IF($JG238&gt;=43,INDEX($GV:$GV,$JF238+43),"")</f>
      </c>
      <c r="IO238">
        <f>IF($JG238&gt;=44,INDEX($GV:$GV,$JF238+44),"")</f>
      </c>
      <c r="IP238">
        <f>IF($JG238&gt;=45,INDEX($GV:$GV,$JF238+45),"")</f>
      </c>
      <c r="IQ238">
        <f>IF($JG238&gt;=46,INDEX($GV:$GV,$JF238+46),"")</f>
      </c>
      <c r="IR238">
        <f>IF($JG238&gt;=47,INDEX($GV:$GV,$JF238+47),"")</f>
      </c>
      <c r="IS238">
        <f>IF($JG238&gt;=48,INDEX($GV:$GV,$JF238+48),"")</f>
      </c>
      <c r="IT238">
        <f>IF($JG238&gt;=49,INDEX($GV:$GV,$JF238+49),"")</f>
      </c>
      <c r="IU238">
        <f>IF($JG238&gt;=50,INDEX($GV:$GV,$JF238+50),"")</f>
      </c>
      <c r="IV238">
        <f>IF($JG238&gt;=51,INDEX($GV:$GV,$JF238+51),"")</f>
      </c>
      <c r="IW238">
        <f>IF($JG238&gt;=52,INDEX($GV:$GV,$JF238+52),"")</f>
      </c>
      <c r="IX238">
        <f>IF($JG238&gt;=53,INDEX($GV:$GV,$JF238+53),"")</f>
      </c>
      <c r="IY238">
        <f>IF($JG238&gt;=54,INDEX($GV:$GV,$JF238+54),"")</f>
      </c>
      <c r="IZ238">
        <f>IF($JG238&gt;=55,INDEX($GV:$GV,$JF238+55),"")</f>
      </c>
      <c r="JA238">
        <f>IF($JG238&gt;=56,INDEX($GV:$GV,$JF238+56),"")</f>
      </c>
      <c r="JB238">
        <f>IF($JG238&gt;=57,INDEX($GV:$GV,$JF238+57),"")</f>
      </c>
      <c r="JC238">
        <f>IF($JG238&gt;=58,INDEX($GV:$GV,$JF238+58),"")</f>
      </c>
      <c r="JD238">
        <f>IF($JG238&gt;=59,INDEX($GV:$GV,$JF238+59),"")</f>
      </c>
      <c r="JE238">
        <f>IF($JG238&gt;=60,INDEX($GV:$GV,$JF238+60),"")</f>
      </c>
      <c r="JF238">
        <f>IFERROR(MATCH($GU238,$GV$2:$GV$322,0)+1,0)</f>
      </c>
      <c r="JG238">
        <f>IFERROR(INDEX($GW$2:$GW$322,MATCH($GU238,$GV$2:$GV$322,0)),0)</f>
      </c>
      <c r="JH238" t="s">
        <v>44</v>
      </c>
      <c r="JI238" t="s">
        <v>44</v>
      </c>
    </row>
    <row r="239" spans="1:269" x14ac:dyDescent="0.25">
      <c r="R239">
        <f>IF(OR($U239="",$Q239=""),"",IFERROR($U239/$Q239,0))</f>
      </c>
      <c r="S239">
        <f>IF($U239="","",
SUM($T239,$V239,$AA239,$W239,$Y239)*
(1-IF($AB239="",0,VALUE($AB239)/100)))</f>
      </c>
      <c r="T239">
        <f>IF($U239="","",$U239)</f>
      </c>
      <c r="V239">
        <f>IF($U239="","",
IF($O239="","",
IF(ISNUMBER(SEARCH("exempt",LOWER($O239))),0,
$U239*(VALUE(SUBSTITUTE($O239,"%",""))/100))))</f>
      </c>
      <c r="AC239">
        <f>IFERROR(IF(FIND(" - ",$K239)&gt;0,MID($K239,FIND(" - ",$K239)+3,LEN($K239)),""),"")</f>
      </c>
      <c r="AL239" t="s">
        <v>990</v>
      </c>
      <c r="AT239">
        <f>IFERROR(LEFT($K239,FIND(" - ",$K239)-1),$K239)</f>
      </c>
      <c r="AW239">
        <f>IF($CL239&gt;=1,INDEX($AU:$AU,$CK239+1),"")</f>
      </c>
      <c r="AX239">
        <f>IF($CL239&gt;=2,INDEX($AU:$AU,$CK239+2),"")</f>
      </c>
      <c r="AY239">
        <f>IF($CL239&gt;=3,INDEX($AU:$AU,$CK239+3),"")</f>
      </c>
      <c r="AZ239">
        <f>IF($CL239&gt;=4,INDEX($AU:$AU,$CK239+4),"")</f>
      </c>
      <c r="BA239">
        <f>IF($CL239&gt;=5,INDEX($AU:$AU,$CK239+5),"")</f>
      </c>
      <c r="BB239">
        <f>IF($CL239&gt;=6,INDEX($AU:$AU,$CK239+6),"")</f>
      </c>
      <c r="BC239">
        <f>IF($CL239&gt;=7,INDEX($AU:$AU,$CK239+7),"")</f>
      </c>
      <c r="BD239">
        <f>IF($CL239&gt;=8,INDEX($AU:$AU,$CK239+8),"")</f>
      </c>
      <c r="BE239">
        <f>IF($CL239&gt;=9,INDEX($AU:$AU,$CK239+9),"")</f>
      </c>
      <c r="BF239">
        <f>IF($CL239&gt;=10,INDEX($AU:$AU,$CK239+10),"")</f>
      </c>
      <c r="BG239">
        <f>IF($CL239&gt;=11,INDEX($AU:$AU,$CK239+11),"")</f>
      </c>
      <c r="BH239">
        <f>IF($CL239&gt;=12,INDEX($AU:$AU,$CK239+12),"")</f>
      </c>
      <c r="BI239">
        <f>IF($CL239&gt;=13,INDEX($AU:$AU,$CK239+13),"")</f>
      </c>
      <c r="BJ239">
        <f>IF($CL239&gt;=14,INDEX($AU:$AU,$CK239+14),"")</f>
      </c>
      <c r="BK239">
        <f>IF($CL239&gt;=15,INDEX($AU:$AU,$CK239+15),"")</f>
      </c>
      <c r="BL239">
        <f>IF($CL239&gt;=16,INDEX($AU:$AU,$CK239+16),"")</f>
      </c>
      <c r="BM239">
        <f>IF($CL239&gt;=17,INDEX($AU:$AU,$CK239+17),"")</f>
      </c>
      <c r="BN239">
        <f>IF($CL239&gt;=18,INDEX($AU:$AU,$CK239+18),"")</f>
      </c>
      <c r="BO239">
        <f>IF($CL239&gt;=19,INDEX($AU:$AU,$CK239+19),"")</f>
      </c>
      <c r="BP239">
        <f>IF($CL239&gt;=20,INDEX($AU:$AU,$CK239+20),"")</f>
      </c>
      <c r="BQ239">
        <f>IF($CL239&gt;=21,INDEX($AU:$AU,$CK239+21),"")</f>
      </c>
      <c r="BR239">
        <f>IF($CL239&gt;=22,INDEX($AU:$AU,$CK239+22),"")</f>
      </c>
      <c r="BS239">
        <f>IF($CL239&gt;=23,INDEX($AU:$AU,$CK239+23),"")</f>
      </c>
      <c r="BT239">
        <f>IF($CL239&gt;=24,INDEX($AU:$AU,$CK239+24),"")</f>
      </c>
      <c r="BU239">
        <f>IF($CL239&gt;=25,INDEX($AU:$AU,$CK239+25),"")</f>
      </c>
      <c r="BV239">
        <f>IF($CL239&gt;=26,INDEX($AU:$AU,$CK239+26),"")</f>
      </c>
      <c r="BW239">
        <f>IF($CL239&gt;=27,INDEX($AU:$AU,$CK239+27),"")</f>
      </c>
      <c r="BX239">
        <f>IF($CL239&gt;=28,INDEX($AU:$AU,$CK239+28),"")</f>
      </c>
      <c r="BY239">
        <f>IF($CL239&gt;=29,INDEX($AU:$AU,$CK239+29),"")</f>
      </c>
      <c r="BZ239">
        <f>IF($CL239&gt;=30,INDEX($AU:$AU,$CK239+30),"")</f>
      </c>
      <c r="CA239">
        <f>IF($CL239&gt;=31,INDEX($AU:$AU,$CK239+31),"")</f>
      </c>
      <c r="CB239">
        <f>IF($CL239&gt;=32,INDEX($AU:$AU,$CK239+32),"")</f>
      </c>
      <c r="CC239">
        <f>IF($CL239&gt;=33,INDEX($AU:$AU,$CK239+33),"")</f>
      </c>
      <c r="CD239">
        <f>IF($CL239&gt;=34,INDEX($AU:$AU,$CK239+34),"")</f>
      </c>
      <c r="CE239">
        <f>IF($CL239&gt;=35,INDEX($AU:$AU,$CK239+35),"")</f>
      </c>
      <c r="CF239">
        <f>IF($CL239&gt;=36,INDEX($AU:$AU,$CK239+36),"")</f>
      </c>
      <c r="CG239">
        <f>IF($CL239&gt;=37,INDEX($AU:$AU,$CK239+37),"")</f>
      </c>
      <c r="CH239">
        <f>IF($CL239&gt;=38,INDEX($AU:$AU,$CK239+38),"")</f>
      </c>
      <c r="CI239">
        <f>IF($CL239&gt;=39,INDEX($AU:$AU,$CK239+39),"")</f>
      </c>
      <c r="CJ239">
        <f>IF($CL239&gt;=40,INDEX($AU:$AU,$CK239+40),"")</f>
      </c>
      <c r="CK239">
        <f>IFERROR(MATCH($AT239,$AU$2:$AU$133,0)+1,0)</f>
      </c>
      <c r="CL239">
        <f>IFERROR(INDEX($AV$2:$AV$133,MATCH($AT239,$AU$2:$AU$133,0)),0)</f>
      </c>
      <c r="CM239">
        <f>IFERROR(LEFT($L239,FIND(" - ",$L239)-1),$L239)</f>
      </c>
      <c r="CN239" t="s">
        <v>149</v>
      </c>
      <c r="CP239">
        <f>IF($DK239&gt;=1,INDEX($CN:$CN,$DJ239+1),"")</f>
      </c>
      <c r="CQ239">
        <f>IF($DK239&gt;=2,INDEX($CN:$CN,$DJ239+2),"")</f>
      </c>
      <c r="CR239">
        <f>IF($DK239&gt;=3,INDEX($CN:$CN,$DJ239+3),"")</f>
      </c>
      <c r="CS239">
        <f>IF($DK239&gt;=4,INDEX($CN:$CN,$DJ239+4),"")</f>
      </c>
      <c r="CT239">
        <f>IF($DK239&gt;=5,INDEX($CN:$CN,$DJ239+5),"")</f>
      </c>
      <c r="CU239">
        <f>IF($DK239&gt;=6,INDEX($CN:$CN,$DJ239+6),"")</f>
      </c>
      <c r="CV239">
        <f>IF($DK239&gt;=7,INDEX($CN:$CN,$DJ239+7),"")</f>
      </c>
      <c r="CW239">
        <f>IF($DK239&gt;=8,INDEX($CN:$CN,$DJ239+8),"")</f>
      </c>
      <c r="CX239">
        <f>IF($DK239&gt;=9,INDEX($CN:$CN,$DJ239+9),"")</f>
      </c>
      <c r="CY239">
        <f>IF($DK239&gt;=10,INDEX($CN:$CN,$DJ239+10),"")</f>
      </c>
      <c r="CZ239">
        <f>IF($DK239&gt;=11,INDEX($CN:$CN,$DJ239+11),"")</f>
      </c>
      <c r="DA239">
        <f>IF($DK239&gt;=12,INDEX($CN:$CN,$DJ239+12),"")</f>
      </c>
      <c r="DB239">
        <f>IF($DK239&gt;=13,INDEX($CN:$CN,$DJ239+13),"")</f>
      </c>
      <c r="DC239">
        <f>IF($DK239&gt;=14,INDEX($CN:$CN,$DJ239+14),"")</f>
      </c>
      <c r="DD239">
        <f>IF($DK239&gt;=15,INDEX($CN:$CN,$DJ239+15),"")</f>
      </c>
      <c r="DE239">
        <f>IF($DK239&gt;=16,INDEX($CN:$CN,$DJ239+16),"")</f>
      </c>
      <c r="DF239">
        <f>IF($DK239&gt;=17,INDEX($CN:$CN,$DJ239+17),"")</f>
      </c>
      <c r="DG239">
        <f>IF($DK239&gt;=18,INDEX($CN:$CN,$DJ239+18),"")</f>
      </c>
      <c r="DH239">
        <f>IF($DK239&gt;=19,INDEX($CN:$CN,$DJ239+19),"")</f>
      </c>
      <c r="DI239">
        <f>IF($DK239&gt;=20,INDEX($CN:$CN,$DJ239+20),"")</f>
      </c>
      <c r="DJ239">
        <f>IFERROR(MATCH($CM239,$CN$2:$CN$1089,0)+1,0)</f>
      </c>
      <c r="DK239">
        <f>IFERROR(INDEX($CO$2:$CO$1089,MATCH($CM239,$CN$2:$CN$1089,0)),0)</f>
      </c>
      <c r="DL239">
        <f>IFERROR(INDEX($AS:$AS,MATCH($O239,$AR:$AR,0))&amp;"","")</f>
      </c>
      <c r="DP239">
        <f>IF($GS239&gt;=1,INDEX($DM:$DM,$GR239+1),"")</f>
      </c>
      <c r="DQ239">
        <f>IF($GS239&gt;=2,INDEX($DM:$DM,$GR239+2),"")</f>
      </c>
      <c r="DR239">
        <f>IF($GS239&gt;=3,INDEX($DM:$DM,$GR239+3),"")</f>
      </c>
      <c r="DS239">
        <f>IF($GS239&gt;=4,INDEX($DM:$DM,$GR239+4),"")</f>
      </c>
      <c r="DT239">
        <f>IF($GS239&gt;=5,INDEX($DM:$DM,$GR239+5),"")</f>
      </c>
      <c r="DU239">
        <f>IF($GS239&gt;=6,INDEX($DM:$DM,$GR239+6),"")</f>
      </c>
      <c r="DV239">
        <f>IF($GS239&gt;=7,INDEX($DM:$DM,$GR239+7),"")</f>
      </c>
      <c r="DW239">
        <f>IF($GS239&gt;=8,INDEX($DM:$DM,$GR239+8),"")</f>
      </c>
      <c r="DX239">
        <f>IF($GS239&gt;=9,INDEX($DM:$DM,$GR239+9),"")</f>
      </c>
      <c r="DY239">
        <f>IF($GS239&gt;=10,INDEX($DM:$DM,$GR239+10),"")</f>
      </c>
      <c r="DZ239">
        <f>IF($GS239&gt;=11,INDEX($DM:$DM,$GR239+11),"")</f>
      </c>
      <c r="EA239">
        <f>IF($GS239&gt;=12,INDEX($DM:$DM,$GR239+12),"")</f>
      </c>
      <c r="EB239">
        <f>IF($GS239&gt;=13,INDEX($DM:$DM,$GR239+13),"")</f>
      </c>
      <c r="EC239">
        <f>IF($GS239&gt;=14,INDEX($DM:$DM,$GR239+14),"")</f>
      </c>
      <c r="ED239">
        <f>IF($GS239&gt;=15,INDEX($DM:$DM,$GR239+15),"")</f>
      </c>
      <c r="EE239">
        <f>IF($GS239&gt;=16,INDEX($DM:$DM,$GR239+16),"")</f>
      </c>
      <c r="EF239">
        <f>IF($GS239&gt;=17,INDEX($DM:$DM,$GR239+17),"")</f>
      </c>
      <c r="EG239">
        <f>IF($GS239&gt;=18,INDEX($DM:$DM,$GR239+18),"")</f>
      </c>
      <c r="EH239">
        <f>IF($GS239&gt;=19,INDEX($DM:$DM,$GR239+19),"")</f>
      </c>
      <c r="EI239">
        <f>IF($GS239&gt;=20,INDEX($DM:$DM,$GR239+20),"")</f>
      </c>
      <c r="EJ239">
        <f>IF($GS239&gt;=21,INDEX($DM:$DM,$GR239+21),"")</f>
      </c>
      <c r="EK239">
        <f>IF($GS239&gt;=22,INDEX($DM:$DM,$GR239+22),"")</f>
      </c>
      <c r="EL239">
        <f>IF($GS239&gt;=23,INDEX($DM:$DM,$GR239+23),"")</f>
      </c>
      <c r="EM239">
        <f>IF($GS239&gt;=24,INDEX($DM:$DM,$GR239+24),"")</f>
      </c>
      <c r="EN239">
        <f>IF($GS239&gt;=25,INDEX($DM:$DM,$GR239+25),"")</f>
      </c>
      <c r="EO239">
        <f>IF($GS239&gt;=26,INDEX($DM:$DM,$GR239+26),"")</f>
      </c>
      <c r="EP239">
        <f>IF($GS239&gt;=27,INDEX($DM:$DM,$GR239+27),"")</f>
      </c>
      <c r="EQ239">
        <f>IF($GS239&gt;=28,INDEX($DM:$DM,$GR239+28),"")</f>
      </c>
      <c r="ER239">
        <f>IF($GS239&gt;=29,INDEX($DM:$DM,$GR239+29),"")</f>
      </c>
      <c r="ES239">
        <f>IF($GS239&gt;=30,INDEX($DM:$DM,$GR239+30),"")</f>
      </c>
      <c r="ET239">
        <f>IF($GS239&gt;=31,INDEX($DM:$DM,$GR239+31),"")</f>
      </c>
      <c r="EU239">
        <f>IF($GS239&gt;=32,INDEX($DM:$DM,$GR239+32),"")</f>
      </c>
      <c r="EV239">
        <f>IF($GS239&gt;=33,INDEX($DM:$DM,$GR239+33),"")</f>
      </c>
      <c r="EW239">
        <f>IF($GS239&gt;=34,INDEX($DM:$DM,$GR239+34),"")</f>
      </c>
      <c r="EX239">
        <f>IF($GS239&gt;=35,INDEX($DM:$DM,$GR239+35),"")</f>
      </c>
      <c r="EY239">
        <f>IF($GS239&gt;=36,INDEX($DM:$DM,$GR239+36),"")</f>
      </c>
      <c r="EZ239">
        <f>IF($GS239&gt;=37,INDEX($DM:$DM,$GR239+37),"")</f>
      </c>
      <c r="FA239">
        <f>IF($GS239&gt;=38,INDEX($DM:$DM,$GR239+38),"")</f>
      </c>
      <c r="FB239">
        <f>IF($GS239&gt;=39,INDEX($DM:$DM,$GR239+39),"")</f>
      </c>
      <c r="FC239">
        <f>IF($GS239&gt;=40,INDEX($DM:$DM,$GR239+40),"")</f>
      </c>
      <c r="FD239">
        <f>IF($GS239&gt;=1,INDEX($DN:$DN,$GR239+1),"")</f>
      </c>
      <c r="FE239">
        <f>IF($GS239&gt;=2,INDEX($DN:$DN,$GR239+2),"")</f>
      </c>
      <c r="FF239">
        <f>IF($GS239&gt;=3,INDEX($DN:$DN,$GR239+3),"")</f>
      </c>
      <c r="FG239">
        <f>IF($GS239&gt;=4,INDEX($DN:$DN,$GR239+4),"")</f>
      </c>
      <c r="FH239">
        <f>IF($GS239&gt;=5,INDEX($DN:$DN,$GR239+5),"")</f>
      </c>
      <c r="FI239">
        <f>IF($GS239&gt;=6,INDEX($DN:$DN,$GR239+6),"")</f>
      </c>
      <c r="FJ239">
        <f>IF($GS239&gt;=7,INDEX($DN:$DN,$GR239+7),"")</f>
      </c>
      <c r="FK239">
        <f>IF($GS239&gt;=8,INDEX($DN:$DN,$GR239+8),"")</f>
      </c>
      <c r="FL239">
        <f>IF($GS239&gt;=9,INDEX($DN:$DN,$GR239+9),"")</f>
      </c>
      <c r="FM239">
        <f>IF($GS239&gt;=10,INDEX($DN:$DN,$GR239+10),"")</f>
      </c>
      <c r="FN239">
        <f>IF($GS239&gt;=11,INDEX($DN:$DN,$GR239+11),"")</f>
      </c>
      <c r="FO239">
        <f>IF($GS239&gt;=12,INDEX($DN:$DN,$GR239+12),"")</f>
      </c>
      <c r="FP239">
        <f>IF($GS239&gt;=13,INDEX($DN:$DN,$GR239+13),"")</f>
      </c>
      <c r="FQ239">
        <f>IF($GS239&gt;=14,INDEX($DN:$DN,$GR239+14),"")</f>
      </c>
      <c r="FR239">
        <f>IF($GS239&gt;=15,INDEX($DN:$DN,$GR239+15),"")</f>
      </c>
      <c r="FS239">
        <f>IF($GS239&gt;=16,INDEX($DN:$DN,$GR239+16),"")</f>
      </c>
      <c r="FT239">
        <f>IF($GS239&gt;=17,INDEX($DN:$DN,$GR239+17),"")</f>
      </c>
      <c r="FU239">
        <f>IF($GS239&gt;=18,INDEX($DN:$DN,$GR239+18),"")</f>
      </c>
      <c r="FV239">
        <f>IF($GS239&gt;=19,INDEX($DN:$DN,$GR239+19),"")</f>
      </c>
      <c r="FW239">
        <f>IF($GS239&gt;=20,INDEX($DN:$DN,$GR239+20),"")</f>
      </c>
      <c r="FX239">
        <f>IF($GS239&gt;=21,INDEX($DN:$DN,$GR239+21),"")</f>
      </c>
      <c r="FY239">
        <f>IF($GS239&gt;=22,INDEX($DN:$DN,$GR239+22),"")</f>
      </c>
      <c r="FZ239">
        <f>IF($GS239&gt;=23,INDEX($DN:$DN,$GR239+23),"")</f>
      </c>
      <c r="GA239">
        <f>IF($GS239&gt;=24,INDEX($DN:$DN,$GR239+24),"")</f>
      </c>
      <c r="GB239">
        <f>IF($GS239&gt;=25,INDEX($DN:$DN,$GR239+25),"")</f>
      </c>
      <c r="GC239">
        <f>IF($GS239&gt;=26,INDEX($DN:$DN,$GR239+26),"")</f>
      </c>
      <c r="GD239">
        <f>IF($GS239&gt;=27,INDEX($DN:$DN,$GR239+27),"")</f>
      </c>
      <c r="GE239">
        <f>IF($GS239&gt;=28,INDEX($DN:$DN,$GR239+28),"")</f>
      </c>
      <c r="GF239">
        <f>IF($GS239&gt;=29,INDEX($DN:$DN,$GR239+29),"")</f>
      </c>
      <c r="GG239">
        <f>IF($GS239&gt;=30,INDEX($DN:$DN,$GR239+30),"")</f>
      </c>
      <c r="GH239">
        <f>IF($GS239&gt;=31,INDEX($DN:$DN,$GR239+31),"")</f>
      </c>
      <c r="GI239">
        <f>IF($GS239&gt;=32,INDEX($DN:$DN,$GR239+32),"")</f>
      </c>
      <c r="GJ239">
        <f>IF($GS239&gt;=33,INDEX($DN:$DN,$GR239+33),"")</f>
      </c>
      <c r="GK239">
        <f>IF($GS239&gt;=34,INDEX($DN:$DN,$GR239+34),"")</f>
      </c>
      <c r="GL239">
        <f>IF($GS239&gt;=35,INDEX($DN:$DN,$GR239+35),"")</f>
      </c>
      <c r="GM239">
        <f>IF($GS239&gt;=36,INDEX($DN:$DN,$GR239+36),"")</f>
      </c>
      <c r="GN239">
        <f>IF($GS239&gt;=37,INDEX($DN:$DN,$GR239+37),"")</f>
      </c>
      <c r="GO239">
        <f>IF($GS239&gt;=38,INDEX($DN:$DN,$GR239+38),"")</f>
      </c>
      <c r="GP239">
        <f>IF($GS239&gt;=39,INDEX($DN:$DN,$GR239+39),"")</f>
      </c>
      <c r="GQ239">
        <f>IF($GS239&gt;=40,INDEX($DN:$DN,$GR239+40),"")</f>
      </c>
      <c r="GR239">
        <f>IFERROR(MATCH($DL239,$DM$2:$DM$148,0)+1,0)</f>
      </c>
      <c r="GS239">
        <f>IFERROR(INDEX($DO$2:$DO$148,MATCH($DL239,$DM$2:$DM$148,0)),0)</f>
      </c>
      <c r="GT239">
        <f>IFERROR(MATCH($Z239,$DP$239:$FC$239,0),0)</f>
      </c>
      <c r="GU239">
        <f>IF($GT239&gt;0,INDEX($FD$239:$GQ$239,$GT239),"")</f>
      </c>
      <c r="GV239" t="s">
        <v>566</v>
      </c>
      <c r="GX239">
        <f>IF($JG239&gt;=1,INDEX($GV:$GV,$JF239+1),"")</f>
      </c>
      <c r="GY239">
        <f>IF($JG239&gt;=2,INDEX($GV:$GV,$JF239+2),"")</f>
      </c>
      <c r="GZ239">
        <f>IF($JG239&gt;=3,INDEX($GV:$GV,$JF239+3),"")</f>
      </c>
      <c r="HA239">
        <f>IF($JG239&gt;=4,INDEX($GV:$GV,$JF239+4),"")</f>
      </c>
      <c r="HB239">
        <f>IF($JG239&gt;=5,INDEX($GV:$GV,$JF239+5),"")</f>
      </c>
      <c r="HC239">
        <f>IF($JG239&gt;=6,INDEX($GV:$GV,$JF239+6),"")</f>
      </c>
      <c r="HD239">
        <f>IF($JG239&gt;=7,INDEX($GV:$GV,$JF239+7),"")</f>
      </c>
      <c r="HE239">
        <f>IF($JG239&gt;=8,INDEX($GV:$GV,$JF239+8),"")</f>
      </c>
      <c r="HF239">
        <f>IF($JG239&gt;=9,INDEX($GV:$GV,$JF239+9),"")</f>
      </c>
      <c r="HG239">
        <f>IF($JG239&gt;=10,INDEX($GV:$GV,$JF239+10),"")</f>
      </c>
      <c r="HH239">
        <f>IF($JG239&gt;=11,INDEX($GV:$GV,$JF239+11),"")</f>
      </c>
      <c r="HI239">
        <f>IF($JG239&gt;=12,INDEX($GV:$GV,$JF239+12),"")</f>
      </c>
      <c r="HJ239">
        <f>IF($JG239&gt;=13,INDEX($GV:$GV,$JF239+13),"")</f>
      </c>
      <c r="HK239">
        <f>IF($JG239&gt;=14,INDEX($GV:$GV,$JF239+14),"")</f>
      </c>
      <c r="HL239">
        <f>IF($JG239&gt;=15,INDEX($GV:$GV,$JF239+15),"")</f>
      </c>
      <c r="HM239">
        <f>IF($JG239&gt;=16,INDEX($GV:$GV,$JF239+16),"")</f>
      </c>
      <c r="HN239">
        <f>IF($JG239&gt;=17,INDEX($GV:$GV,$JF239+17),"")</f>
      </c>
      <c r="HO239">
        <f>IF($JG239&gt;=18,INDEX($GV:$GV,$JF239+18),"")</f>
      </c>
      <c r="HP239">
        <f>IF($JG239&gt;=19,INDEX($GV:$GV,$JF239+19),"")</f>
      </c>
      <c r="HQ239">
        <f>IF($JG239&gt;=20,INDEX($GV:$GV,$JF239+20),"")</f>
      </c>
      <c r="HR239">
        <f>IF($JG239&gt;=21,INDEX($GV:$GV,$JF239+21),"")</f>
      </c>
      <c r="HS239">
        <f>IF($JG239&gt;=22,INDEX($GV:$GV,$JF239+22),"")</f>
      </c>
      <c r="HT239">
        <f>IF($JG239&gt;=23,INDEX($GV:$GV,$JF239+23),"")</f>
      </c>
      <c r="HU239">
        <f>IF($JG239&gt;=24,INDEX($GV:$GV,$JF239+24),"")</f>
      </c>
      <c r="HV239">
        <f>IF($JG239&gt;=25,INDEX($GV:$GV,$JF239+25),"")</f>
      </c>
      <c r="HW239">
        <f>IF($JG239&gt;=26,INDEX($GV:$GV,$JF239+26),"")</f>
      </c>
      <c r="HX239">
        <f>IF($JG239&gt;=27,INDEX($GV:$GV,$JF239+27),"")</f>
      </c>
      <c r="HY239">
        <f>IF($JG239&gt;=28,INDEX($GV:$GV,$JF239+28),"")</f>
      </c>
      <c r="HZ239">
        <f>IF($JG239&gt;=29,INDEX($GV:$GV,$JF239+29),"")</f>
      </c>
      <c r="IA239">
        <f>IF($JG239&gt;=30,INDEX($GV:$GV,$JF239+30),"")</f>
      </c>
      <c r="IB239">
        <f>IF($JG239&gt;=31,INDEX($GV:$GV,$JF239+31),"")</f>
      </c>
      <c r="IC239">
        <f>IF($JG239&gt;=32,INDEX($GV:$GV,$JF239+32),"")</f>
      </c>
      <c r="ID239">
        <f>IF($JG239&gt;=33,INDEX($GV:$GV,$JF239+33),"")</f>
      </c>
      <c r="IE239">
        <f>IF($JG239&gt;=34,INDEX($GV:$GV,$JF239+34),"")</f>
      </c>
      <c r="IF239">
        <f>IF($JG239&gt;=35,INDEX($GV:$GV,$JF239+35),"")</f>
      </c>
      <c r="IG239">
        <f>IF($JG239&gt;=36,INDEX($GV:$GV,$JF239+36),"")</f>
      </c>
      <c r="IH239">
        <f>IF($JG239&gt;=37,INDEX($GV:$GV,$JF239+37),"")</f>
      </c>
      <c r="II239">
        <f>IF($JG239&gt;=38,INDEX($GV:$GV,$JF239+38),"")</f>
      </c>
      <c r="IJ239">
        <f>IF($JG239&gt;=39,INDEX($GV:$GV,$JF239+39),"")</f>
      </c>
      <c r="IK239">
        <f>IF($JG239&gt;=40,INDEX($GV:$GV,$JF239+40),"")</f>
      </c>
      <c r="IL239">
        <f>IF($JG239&gt;=41,INDEX($GV:$GV,$JF239+41),"")</f>
      </c>
      <c r="IM239">
        <f>IF($JG239&gt;=42,INDEX($GV:$GV,$JF239+42),"")</f>
      </c>
      <c r="IN239">
        <f>IF($JG239&gt;=43,INDEX($GV:$GV,$JF239+43),"")</f>
      </c>
      <c r="IO239">
        <f>IF($JG239&gt;=44,INDEX($GV:$GV,$JF239+44),"")</f>
      </c>
      <c r="IP239">
        <f>IF($JG239&gt;=45,INDEX($GV:$GV,$JF239+45),"")</f>
      </c>
      <c r="IQ239">
        <f>IF($JG239&gt;=46,INDEX($GV:$GV,$JF239+46),"")</f>
      </c>
      <c r="IR239">
        <f>IF($JG239&gt;=47,INDEX($GV:$GV,$JF239+47),"")</f>
      </c>
      <c r="IS239">
        <f>IF($JG239&gt;=48,INDEX($GV:$GV,$JF239+48),"")</f>
      </c>
      <c r="IT239">
        <f>IF($JG239&gt;=49,INDEX($GV:$GV,$JF239+49),"")</f>
      </c>
      <c r="IU239">
        <f>IF($JG239&gt;=50,INDEX($GV:$GV,$JF239+50),"")</f>
      </c>
      <c r="IV239">
        <f>IF($JG239&gt;=51,INDEX($GV:$GV,$JF239+51),"")</f>
      </c>
      <c r="IW239">
        <f>IF($JG239&gt;=52,INDEX($GV:$GV,$JF239+52),"")</f>
      </c>
      <c r="IX239">
        <f>IF($JG239&gt;=53,INDEX($GV:$GV,$JF239+53),"")</f>
      </c>
      <c r="IY239">
        <f>IF($JG239&gt;=54,INDEX($GV:$GV,$JF239+54),"")</f>
      </c>
      <c r="IZ239">
        <f>IF($JG239&gt;=55,INDEX($GV:$GV,$JF239+55),"")</f>
      </c>
      <c r="JA239">
        <f>IF($JG239&gt;=56,INDEX($GV:$GV,$JF239+56),"")</f>
      </c>
      <c r="JB239">
        <f>IF($JG239&gt;=57,INDEX($GV:$GV,$JF239+57),"")</f>
      </c>
      <c r="JC239">
        <f>IF($JG239&gt;=58,INDEX($GV:$GV,$JF239+58),"")</f>
      </c>
      <c r="JD239">
        <f>IF($JG239&gt;=59,INDEX($GV:$GV,$JF239+59),"")</f>
      </c>
      <c r="JE239">
        <f>IF($JG239&gt;=60,INDEX($GV:$GV,$JF239+60),"")</f>
      </c>
      <c r="JF239">
        <f>IFERROR(MATCH($GU239,$GV$2:$GV$322,0)+1,0)</f>
      </c>
      <c r="JG239">
        <f>IFERROR(INDEX($GW$2:$GW$322,MATCH($GU239,$GV$2:$GV$322,0)),0)</f>
      </c>
      <c r="JH239" t="s">
        <v>44</v>
      </c>
      <c r="JI239" t="s">
        <v>44</v>
      </c>
    </row>
    <row r="240" spans="1:269" x14ac:dyDescent="0.25">
      <c r="R240">
        <f>IF(OR($U240="",$Q240=""),"",IFERROR($U240/$Q240,0))</f>
      </c>
      <c r="S240">
        <f>IF($U240="","",
SUM($T240,$V240,$AA240,$W240,$Y240)*
(1-IF($AB240="",0,VALUE($AB240)/100)))</f>
      </c>
      <c r="T240">
        <f>IF($U240="","",$U240)</f>
      </c>
      <c r="V240">
        <f>IF($U240="","",
IF($O240="","",
IF(ISNUMBER(SEARCH("exempt",LOWER($O240))),0,
$U240*(VALUE(SUBSTITUTE($O240,"%",""))/100))))</f>
      </c>
      <c r="AC240">
        <f>IFERROR(IF(FIND(" - ",$K240)&gt;0,MID($K240,FIND(" - ",$K240)+3,LEN($K240)),""),"")</f>
      </c>
      <c r="AL240" t="s">
        <v>991</v>
      </c>
      <c r="AT240">
        <f>IFERROR(LEFT($K240,FIND(" - ",$K240)-1),$K240)</f>
      </c>
      <c r="AW240">
        <f>IF($CL240&gt;=1,INDEX($AU:$AU,$CK240+1),"")</f>
      </c>
      <c r="AX240">
        <f>IF($CL240&gt;=2,INDEX($AU:$AU,$CK240+2),"")</f>
      </c>
      <c r="AY240">
        <f>IF($CL240&gt;=3,INDEX($AU:$AU,$CK240+3),"")</f>
      </c>
      <c r="AZ240">
        <f>IF($CL240&gt;=4,INDEX($AU:$AU,$CK240+4),"")</f>
      </c>
      <c r="BA240">
        <f>IF($CL240&gt;=5,INDEX($AU:$AU,$CK240+5),"")</f>
      </c>
      <c r="BB240">
        <f>IF($CL240&gt;=6,INDEX($AU:$AU,$CK240+6),"")</f>
      </c>
      <c r="BC240">
        <f>IF($CL240&gt;=7,INDEX($AU:$AU,$CK240+7),"")</f>
      </c>
      <c r="BD240">
        <f>IF($CL240&gt;=8,INDEX($AU:$AU,$CK240+8),"")</f>
      </c>
      <c r="BE240">
        <f>IF($CL240&gt;=9,INDEX($AU:$AU,$CK240+9),"")</f>
      </c>
      <c r="BF240">
        <f>IF($CL240&gt;=10,INDEX($AU:$AU,$CK240+10),"")</f>
      </c>
      <c r="BG240">
        <f>IF($CL240&gt;=11,INDEX($AU:$AU,$CK240+11),"")</f>
      </c>
      <c r="BH240">
        <f>IF($CL240&gt;=12,INDEX($AU:$AU,$CK240+12),"")</f>
      </c>
      <c r="BI240">
        <f>IF($CL240&gt;=13,INDEX($AU:$AU,$CK240+13),"")</f>
      </c>
      <c r="BJ240">
        <f>IF($CL240&gt;=14,INDEX($AU:$AU,$CK240+14),"")</f>
      </c>
      <c r="BK240">
        <f>IF($CL240&gt;=15,INDEX($AU:$AU,$CK240+15),"")</f>
      </c>
      <c r="BL240">
        <f>IF($CL240&gt;=16,INDEX($AU:$AU,$CK240+16),"")</f>
      </c>
      <c r="BM240">
        <f>IF($CL240&gt;=17,INDEX($AU:$AU,$CK240+17),"")</f>
      </c>
      <c r="BN240">
        <f>IF($CL240&gt;=18,INDEX($AU:$AU,$CK240+18),"")</f>
      </c>
      <c r="BO240">
        <f>IF($CL240&gt;=19,INDEX($AU:$AU,$CK240+19),"")</f>
      </c>
      <c r="BP240">
        <f>IF($CL240&gt;=20,INDEX($AU:$AU,$CK240+20),"")</f>
      </c>
      <c r="BQ240">
        <f>IF($CL240&gt;=21,INDEX($AU:$AU,$CK240+21),"")</f>
      </c>
      <c r="BR240">
        <f>IF($CL240&gt;=22,INDEX($AU:$AU,$CK240+22),"")</f>
      </c>
      <c r="BS240">
        <f>IF($CL240&gt;=23,INDEX($AU:$AU,$CK240+23),"")</f>
      </c>
      <c r="BT240">
        <f>IF($CL240&gt;=24,INDEX($AU:$AU,$CK240+24),"")</f>
      </c>
      <c r="BU240">
        <f>IF($CL240&gt;=25,INDEX($AU:$AU,$CK240+25),"")</f>
      </c>
      <c r="BV240">
        <f>IF($CL240&gt;=26,INDEX($AU:$AU,$CK240+26),"")</f>
      </c>
      <c r="BW240">
        <f>IF($CL240&gt;=27,INDEX($AU:$AU,$CK240+27),"")</f>
      </c>
      <c r="BX240">
        <f>IF($CL240&gt;=28,INDEX($AU:$AU,$CK240+28),"")</f>
      </c>
      <c r="BY240">
        <f>IF($CL240&gt;=29,INDEX($AU:$AU,$CK240+29),"")</f>
      </c>
      <c r="BZ240">
        <f>IF($CL240&gt;=30,INDEX($AU:$AU,$CK240+30),"")</f>
      </c>
      <c r="CA240">
        <f>IF($CL240&gt;=31,INDEX($AU:$AU,$CK240+31),"")</f>
      </c>
      <c r="CB240">
        <f>IF($CL240&gt;=32,INDEX($AU:$AU,$CK240+32),"")</f>
      </c>
      <c r="CC240">
        <f>IF($CL240&gt;=33,INDEX($AU:$AU,$CK240+33),"")</f>
      </c>
      <c r="CD240">
        <f>IF($CL240&gt;=34,INDEX($AU:$AU,$CK240+34),"")</f>
      </c>
      <c r="CE240">
        <f>IF($CL240&gt;=35,INDEX($AU:$AU,$CK240+35),"")</f>
      </c>
      <c r="CF240">
        <f>IF($CL240&gt;=36,INDEX($AU:$AU,$CK240+36),"")</f>
      </c>
      <c r="CG240">
        <f>IF($CL240&gt;=37,INDEX($AU:$AU,$CK240+37),"")</f>
      </c>
      <c r="CH240">
        <f>IF($CL240&gt;=38,INDEX($AU:$AU,$CK240+38),"")</f>
      </c>
      <c r="CI240">
        <f>IF($CL240&gt;=39,INDEX($AU:$AU,$CK240+39),"")</f>
      </c>
      <c r="CJ240">
        <f>IF($CL240&gt;=40,INDEX($AU:$AU,$CK240+40),"")</f>
      </c>
      <c r="CK240">
        <f>IFERROR(MATCH($AT240,$AU$2:$AU$133,0)+1,0)</f>
      </c>
      <c r="CL240">
        <f>IFERROR(INDEX($AV$2:$AV$133,MATCH($AT240,$AU$2:$AU$133,0)),0)</f>
      </c>
      <c r="CM240">
        <f>IFERROR(LEFT($L240,FIND(" - ",$L240)-1),$L240)</f>
      </c>
      <c r="CN240" t="s">
        <v>992</v>
      </c>
      <c r="CO240">
        <v>1</v>
      </c>
      <c r="CP240">
        <f>IF($DK240&gt;=1,INDEX($CN:$CN,$DJ240+1),"")</f>
      </c>
      <c r="CQ240">
        <f>IF($DK240&gt;=2,INDEX($CN:$CN,$DJ240+2),"")</f>
      </c>
      <c r="CR240">
        <f>IF($DK240&gt;=3,INDEX($CN:$CN,$DJ240+3),"")</f>
      </c>
      <c r="CS240">
        <f>IF($DK240&gt;=4,INDEX($CN:$CN,$DJ240+4),"")</f>
      </c>
      <c r="CT240">
        <f>IF($DK240&gt;=5,INDEX($CN:$CN,$DJ240+5),"")</f>
      </c>
      <c r="CU240">
        <f>IF($DK240&gt;=6,INDEX($CN:$CN,$DJ240+6),"")</f>
      </c>
      <c r="CV240">
        <f>IF($DK240&gt;=7,INDEX($CN:$CN,$DJ240+7),"")</f>
      </c>
      <c r="CW240">
        <f>IF($DK240&gt;=8,INDEX($CN:$CN,$DJ240+8),"")</f>
      </c>
      <c r="CX240">
        <f>IF($DK240&gt;=9,INDEX($CN:$CN,$DJ240+9),"")</f>
      </c>
      <c r="CY240">
        <f>IF($DK240&gt;=10,INDEX($CN:$CN,$DJ240+10),"")</f>
      </c>
      <c r="CZ240">
        <f>IF($DK240&gt;=11,INDEX($CN:$CN,$DJ240+11),"")</f>
      </c>
      <c r="DA240">
        <f>IF($DK240&gt;=12,INDEX($CN:$CN,$DJ240+12),"")</f>
      </c>
      <c r="DB240">
        <f>IF($DK240&gt;=13,INDEX($CN:$CN,$DJ240+13),"")</f>
      </c>
      <c r="DC240">
        <f>IF($DK240&gt;=14,INDEX($CN:$CN,$DJ240+14),"")</f>
      </c>
      <c r="DD240">
        <f>IF($DK240&gt;=15,INDEX($CN:$CN,$DJ240+15),"")</f>
      </c>
      <c r="DE240">
        <f>IF($DK240&gt;=16,INDEX($CN:$CN,$DJ240+16),"")</f>
      </c>
      <c r="DF240">
        <f>IF($DK240&gt;=17,INDEX($CN:$CN,$DJ240+17),"")</f>
      </c>
      <c r="DG240">
        <f>IF($DK240&gt;=18,INDEX($CN:$CN,$DJ240+18),"")</f>
      </c>
      <c r="DH240">
        <f>IF($DK240&gt;=19,INDEX($CN:$CN,$DJ240+19),"")</f>
      </c>
      <c r="DI240">
        <f>IF($DK240&gt;=20,INDEX($CN:$CN,$DJ240+20),"")</f>
      </c>
      <c r="DJ240">
        <f>IFERROR(MATCH($CM240,$CN$2:$CN$1089,0)+1,0)</f>
      </c>
      <c r="DK240">
        <f>IFERROR(INDEX($CO$2:$CO$1089,MATCH($CM240,$CN$2:$CN$1089,0)),0)</f>
      </c>
      <c r="DL240">
        <f>IFERROR(INDEX($AS:$AS,MATCH($O240,$AR:$AR,0))&amp;"","")</f>
      </c>
      <c r="DP240">
        <f>IF($GS240&gt;=1,INDEX($DM:$DM,$GR240+1),"")</f>
      </c>
      <c r="DQ240">
        <f>IF($GS240&gt;=2,INDEX($DM:$DM,$GR240+2),"")</f>
      </c>
      <c r="DR240">
        <f>IF($GS240&gt;=3,INDEX($DM:$DM,$GR240+3),"")</f>
      </c>
      <c r="DS240">
        <f>IF($GS240&gt;=4,INDEX($DM:$DM,$GR240+4),"")</f>
      </c>
      <c r="DT240">
        <f>IF($GS240&gt;=5,INDEX($DM:$DM,$GR240+5),"")</f>
      </c>
      <c r="DU240">
        <f>IF($GS240&gt;=6,INDEX($DM:$DM,$GR240+6),"")</f>
      </c>
      <c r="DV240">
        <f>IF($GS240&gt;=7,INDEX($DM:$DM,$GR240+7),"")</f>
      </c>
      <c r="DW240">
        <f>IF($GS240&gt;=8,INDEX($DM:$DM,$GR240+8),"")</f>
      </c>
      <c r="DX240">
        <f>IF($GS240&gt;=9,INDEX($DM:$DM,$GR240+9),"")</f>
      </c>
      <c r="DY240">
        <f>IF($GS240&gt;=10,INDEX($DM:$DM,$GR240+10),"")</f>
      </c>
      <c r="DZ240">
        <f>IF($GS240&gt;=11,INDEX($DM:$DM,$GR240+11),"")</f>
      </c>
      <c r="EA240">
        <f>IF($GS240&gt;=12,INDEX($DM:$DM,$GR240+12),"")</f>
      </c>
      <c r="EB240">
        <f>IF($GS240&gt;=13,INDEX($DM:$DM,$GR240+13),"")</f>
      </c>
      <c r="EC240">
        <f>IF($GS240&gt;=14,INDEX($DM:$DM,$GR240+14),"")</f>
      </c>
      <c r="ED240">
        <f>IF($GS240&gt;=15,INDEX($DM:$DM,$GR240+15),"")</f>
      </c>
      <c r="EE240">
        <f>IF($GS240&gt;=16,INDEX($DM:$DM,$GR240+16),"")</f>
      </c>
      <c r="EF240">
        <f>IF($GS240&gt;=17,INDEX($DM:$DM,$GR240+17),"")</f>
      </c>
      <c r="EG240">
        <f>IF($GS240&gt;=18,INDEX($DM:$DM,$GR240+18),"")</f>
      </c>
      <c r="EH240">
        <f>IF($GS240&gt;=19,INDEX($DM:$DM,$GR240+19),"")</f>
      </c>
      <c r="EI240">
        <f>IF($GS240&gt;=20,INDEX($DM:$DM,$GR240+20),"")</f>
      </c>
      <c r="EJ240">
        <f>IF($GS240&gt;=21,INDEX($DM:$DM,$GR240+21),"")</f>
      </c>
      <c r="EK240">
        <f>IF($GS240&gt;=22,INDEX($DM:$DM,$GR240+22),"")</f>
      </c>
      <c r="EL240">
        <f>IF($GS240&gt;=23,INDEX($DM:$DM,$GR240+23),"")</f>
      </c>
      <c r="EM240">
        <f>IF($GS240&gt;=24,INDEX($DM:$DM,$GR240+24),"")</f>
      </c>
      <c r="EN240">
        <f>IF($GS240&gt;=25,INDEX($DM:$DM,$GR240+25),"")</f>
      </c>
      <c r="EO240">
        <f>IF($GS240&gt;=26,INDEX($DM:$DM,$GR240+26),"")</f>
      </c>
      <c r="EP240">
        <f>IF($GS240&gt;=27,INDEX($DM:$DM,$GR240+27),"")</f>
      </c>
      <c r="EQ240">
        <f>IF($GS240&gt;=28,INDEX($DM:$DM,$GR240+28),"")</f>
      </c>
      <c r="ER240">
        <f>IF($GS240&gt;=29,INDEX($DM:$DM,$GR240+29),"")</f>
      </c>
      <c r="ES240">
        <f>IF($GS240&gt;=30,INDEX($DM:$DM,$GR240+30),"")</f>
      </c>
      <c r="ET240">
        <f>IF($GS240&gt;=31,INDEX($DM:$DM,$GR240+31),"")</f>
      </c>
      <c r="EU240">
        <f>IF($GS240&gt;=32,INDEX($DM:$DM,$GR240+32),"")</f>
      </c>
      <c r="EV240">
        <f>IF($GS240&gt;=33,INDEX($DM:$DM,$GR240+33),"")</f>
      </c>
      <c r="EW240">
        <f>IF($GS240&gt;=34,INDEX($DM:$DM,$GR240+34),"")</f>
      </c>
      <c r="EX240">
        <f>IF($GS240&gt;=35,INDEX($DM:$DM,$GR240+35),"")</f>
      </c>
      <c r="EY240">
        <f>IF($GS240&gt;=36,INDEX($DM:$DM,$GR240+36),"")</f>
      </c>
      <c r="EZ240">
        <f>IF($GS240&gt;=37,INDEX($DM:$DM,$GR240+37),"")</f>
      </c>
      <c r="FA240">
        <f>IF($GS240&gt;=38,INDEX($DM:$DM,$GR240+38),"")</f>
      </c>
      <c r="FB240">
        <f>IF($GS240&gt;=39,INDEX($DM:$DM,$GR240+39),"")</f>
      </c>
      <c r="FC240">
        <f>IF($GS240&gt;=40,INDEX($DM:$DM,$GR240+40),"")</f>
      </c>
      <c r="FD240">
        <f>IF($GS240&gt;=1,INDEX($DN:$DN,$GR240+1),"")</f>
      </c>
      <c r="FE240">
        <f>IF($GS240&gt;=2,INDEX($DN:$DN,$GR240+2),"")</f>
      </c>
      <c r="FF240">
        <f>IF($GS240&gt;=3,INDEX($DN:$DN,$GR240+3),"")</f>
      </c>
      <c r="FG240">
        <f>IF($GS240&gt;=4,INDEX($DN:$DN,$GR240+4),"")</f>
      </c>
      <c r="FH240">
        <f>IF($GS240&gt;=5,INDEX($DN:$DN,$GR240+5),"")</f>
      </c>
      <c r="FI240">
        <f>IF($GS240&gt;=6,INDEX($DN:$DN,$GR240+6),"")</f>
      </c>
      <c r="FJ240">
        <f>IF($GS240&gt;=7,INDEX($DN:$DN,$GR240+7),"")</f>
      </c>
      <c r="FK240">
        <f>IF($GS240&gt;=8,INDEX($DN:$DN,$GR240+8),"")</f>
      </c>
      <c r="FL240">
        <f>IF($GS240&gt;=9,INDEX($DN:$DN,$GR240+9),"")</f>
      </c>
      <c r="FM240">
        <f>IF($GS240&gt;=10,INDEX($DN:$DN,$GR240+10),"")</f>
      </c>
      <c r="FN240">
        <f>IF($GS240&gt;=11,INDEX($DN:$DN,$GR240+11),"")</f>
      </c>
      <c r="FO240">
        <f>IF($GS240&gt;=12,INDEX($DN:$DN,$GR240+12),"")</f>
      </c>
      <c r="FP240">
        <f>IF($GS240&gt;=13,INDEX($DN:$DN,$GR240+13),"")</f>
      </c>
      <c r="FQ240">
        <f>IF($GS240&gt;=14,INDEX($DN:$DN,$GR240+14),"")</f>
      </c>
      <c r="FR240">
        <f>IF($GS240&gt;=15,INDEX($DN:$DN,$GR240+15),"")</f>
      </c>
      <c r="FS240">
        <f>IF($GS240&gt;=16,INDEX($DN:$DN,$GR240+16),"")</f>
      </c>
      <c r="FT240">
        <f>IF($GS240&gt;=17,INDEX($DN:$DN,$GR240+17),"")</f>
      </c>
      <c r="FU240">
        <f>IF($GS240&gt;=18,INDEX($DN:$DN,$GR240+18),"")</f>
      </c>
      <c r="FV240">
        <f>IF($GS240&gt;=19,INDEX($DN:$DN,$GR240+19),"")</f>
      </c>
      <c r="FW240">
        <f>IF($GS240&gt;=20,INDEX($DN:$DN,$GR240+20),"")</f>
      </c>
      <c r="FX240">
        <f>IF($GS240&gt;=21,INDEX($DN:$DN,$GR240+21),"")</f>
      </c>
      <c r="FY240">
        <f>IF($GS240&gt;=22,INDEX($DN:$DN,$GR240+22),"")</f>
      </c>
      <c r="FZ240">
        <f>IF($GS240&gt;=23,INDEX($DN:$DN,$GR240+23),"")</f>
      </c>
      <c r="GA240">
        <f>IF($GS240&gt;=24,INDEX($DN:$DN,$GR240+24),"")</f>
      </c>
      <c r="GB240">
        <f>IF($GS240&gt;=25,INDEX($DN:$DN,$GR240+25),"")</f>
      </c>
      <c r="GC240">
        <f>IF($GS240&gt;=26,INDEX($DN:$DN,$GR240+26),"")</f>
      </c>
      <c r="GD240">
        <f>IF($GS240&gt;=27,INDEX($DN:$DN,$GR240+27),"")</f>
      </c>
      <c r="GE240">
        <f>IF($GS240&gt;=28,INDEX($DN:$DN,$GR240+28),"")</f>
      </c>
      <c r="GF240">
        <f>IF($GS240&gt;=29,INDEX($DN:$DN,$GR240+29),"")</f>
      </c>
      <c r="GG240">
        <f>IF($GS240&gt;=30,INDEX($DN:$DN,$GR240+30),"")</f>
      </c>
      <c r="GH240">
        <f>IF($GS240&gt;=31,INDEX($DN:$DN,$GR240+31),"")</f>
      </c>
      <c r="GI240">
        <f>IF($GS240&gt;=32,INDEX($DN:$DN,$GR240+32),"")</f>
      </c>
      <c r="GJ240">
        <f>IF($GS240&gt;=33,INDEX($DN:$DN,$GR240+33),"")</f>
      </c>
      <c r="GK240">
        <f>IF($GS240&gt;=34,INDEX($DN:$DN,$GR240+34),"")</f>
      </c>
      <c r="GL240">
        <f>IF($GS240&gt;=35,INDEX($DN:$DN,$GR240+35),"")</f>
      </c>
      <c r="GM240">
        <f>IF($GS240&gt;=36,INDEX($DN:$DN,$GR240+36),"")</f>
      </c>
      <c r="GN240">
        <f>IF($GS240&gt;=37,INDEX($DN:$DN,$GR240+37),"")</f>
      </c>
      <c r="GO240">
        <f>IF($GS240&gt;=38,INDEX($DN:$DN,$GR240+38),"")</f>
      </c>
      <c r="GP240">
        <f>IF($GS240&gt;=39,INDEX($DN:$DN,$GR240+39),"")</f>
      </c>
      <c r="GQ240">
        <f>IF($GS240&gt;=40,INDEX($DN:$DN,$GR240+40),"")</f>
      </c>
      <c r="GR240">
        <f>IFERROR(MATCH($DL240,$DM$2:$DM$148,0)+1,0)</f>
      </c>
      <c r="GS240">
        <f>IFERROR(INDEX($DO$2:$DO$148,MATCH($DL240,$DM$2:$DM$148,0)),0)</f>
      </c>
      <c r="GT240">
        <f>IFERROR(MATCH($Z240,$DP$240:$FC$240,0),0)</f>
      </c>
      <c r="GU240">
        <f>IF($GT240&gt;0,INDEX($FD$240:$GQ$240,$GT240),"")</f>
      </c>
      <c r="GV240" t="s">
        <v>569</v>
      </c>
      <c r="GX240">
        <f>IF($JG240&gt;=1,INDEX($GV:$GV,$JF240+1),"")</f>
      </c>
      <c r="GY240">
        <f>IF($JG240&gt;=2,INDEX($GV:$GV,$JF240+2),"")</f>
      </c>
      <c r="GZ240">
        <f>IF($JG240&gt;=3,INDEX($GV:$GV,$JF240+3),"")</f>
      </c>
      <c r="HA240">
        <f>IF($JG240&gt;=4,INDEX($GV:$GV,$JF240+4),"")</f>
      </c>
      <c r="HB240">
        <f>IF($JG240&gt;=5,INDEX($GV:$GV,$JF240+5),"")</f>
      </c>
      <c r="HC240">
        <f>IF($JG240&gt;=6,INDEX($GV:$GV,$JF240+6),"")</f>
      </c>
      <c r="HD240">
        <f>IF($JG240&gt;=7,INDEX($GV:$GV,$JF240+7),"")</f>
      </c>
      <c r="HE240">
        <f>IF($JG240&gt;=8,INDEX($GV:$GV,$JF240+8),"")</f>
      </c>
      <c r="HF240">
        <f>IF($JG240&gt;=9,INDEX($GV:$GV,$JF240+9),"")</f>
      </c>
      <c r="HG240">
        <f>IF($JG240&gt;=10,INDEX($GV:$GV,$JF240+10),"")</f>
      </c>
      <c r="HH240">
        <f>IF($JG240&gt;=11,INDEX($GV:$GV,$JF240+11),"")</f>
      </c>
      <c r="HI240">
        <f>IF($JG240&gt;=12,INDEX($GV:$GV,$JF240+12),"")</f>
      </c>
      <c r="HJ240">
        <f>IF($JG240&gt;=13,INDEX($GV:$GV,$JF240+13),"")</f>
      </c>
      <c r="HK240">
        <f>IF($JG240&gt;=14,INDEX($GV:$GV,$JF240+14),"")</f>
      </c>
      <c r="HL240">
        <f>IF($JG240&gt;=15,INDEX($GV:$GV,$JF240+15),"")</f>
      </c>
      <c r="HM240">
        <f>IF($JG240&gt;=16,INDEX($GV:$GV,$JF240+16),"")</f>
      </c>
      <c r="HN240">
        <f>IF($JG240&gt;=17,INDEX($GV:$GV,$JF240+17),"")</f>
      </c>
      <c r="HO240">
        <f>IF($JG240&gt;=18,INDEX($GV:$GV,$JF240+18),"")</f>
      </c>
      <c r="HP240">
        <f>IF($JG240&gt;=19,INDEX($GV:$GV,$JF240+19),"")</f>
      </c>
      <c r="HQ240">
        <f>IF($JG240&gt;=20,INDEX($GV:$GV,$JF240+20),"")</f>
      </c>
      <c r="HR240">
        <f>IF($JG240&gt;=21,INDEX($GV:$GV,$JF240+21),"")</f>
      </c>
      <c r="HS240">
        <f>IF($JG240&gt;=22,INDEX($GV:$GV,$JF240+22),"")</f>
      </c>
      <c r="HT240">
        <f>IF($JG240&gt;=23,INDEX($GV:$GV,$JF240+23),"")</f>
      </c>
      <c r="HU240">
        <f>IF($JG240&gt;=24,INDEX($GV:$GV,$JF240+24),"")</f>
      </c>
      <c r="HV240">
        <f>IF($JG240&gt;=25,INDEX($GV:$GV,$JF240+25),"")</f>
      </c>
      <c r="HW240">
        <f>IF($JG240&gt;=26,INDEX($GV:$GV,$JF240+26),"")</f>
      </c>
      <c r="HX240">
        <f>IF($JG240&gt;=27,INDEX($GV:$GV,$JF240+27),"")</f>
      </c>
      <c r="HY240">
        <f>IF($JG240&gt;=28,INDEX($GV:$GV,$JF240+28),"")</f>
      </c>
      <c r="HZ240">
        <f>IF($JG240&gt;=29,INDEX($GV:$GV,$JF240+29),"")</f>
      </c>
      <c r="IA240">
        <f>IF($JG240&gt;=30,INDEX($GV:$GV,$JF240+30),"")</f>
      </c>
      <c r="IB240">
        <f>IF($JG240&gt;=31,INDEX($GV:$GV,$JF240+31),"")</f>
      </c>
      <c r="IC240">
        <f>IF($JG240&gt;=32,INDEX($GV:$GV,$JF240+32),"")</f>
      </c>
      <c r="ID240">
        <f>IF($JG240&gt;=33,INDEX($GV:$GV,$JF240+33),"")</f>
      </c>
      <c r="IE240">
        <f>IF($JG240&gt;=34,INDEX($GV:$GV,$JF240+34),"")</f>
      </c>
      <c r="IF240">
        <f>IF($JG240&gt;=35,INDEX($GV:$GV,$JF240+35),"")</f>
      </c>
      <c r="IG240">
        <f>IF($JG240&gt;=36,INDEX($GV:$GV,$JF240+36),"")</f>
      </c>
      <c r="IH240">
        <f>IF($JG240&gt;=37,INDEX($GV:$GV,$JF240+37),"")</f>
      </c>
      <c r="II240">
        <f>IF($JG240&gt;=38,INDEX($GV:$GV,$JF240+38),"")</f>
      </c>
      <c r="IJ240">
        <f>IF($JG240&gt;=39,INDEX($GV:$GV,$JF240+39),"")</f>
      </c>
      <c r="IK240">
        <f>IF($JG240&gt;=40,INDEX($GV:$GV,$JF240+40),"")</f>
      </c>
      <c r="IL240">
        <f>IF($JG240&gt;=41,INDEX($GV:$GV,$JF240+41),"")</f>
      </c>
      <c r="IM240">
        <f>IF($JG240&gt;=42,INDEX($GV:$GV,$JF240+42),"")</f>
      </c>
      <c r="IN240">
        <f>IF($JG240&gt;=43,INDEX($GV:$GV,$JF240+43),"")</f>
      </c>
      <c r="IO240">
        <f>IF($JG240&gt;=44,INDEX($GV:$GV,$JF240+44),"")</f>
      </c>
      <c r="IP240">
        <f>IF($JG240&gt;=45,INDEX($GV:$GV,$JF240+45),"")</f>
      </c>
      <c r="IQ240">
        <f>IF($JG240&gt;=46,INDEX($GV:$GV,$JF240+46),"")</f>
      </c>
      <c r="IR240">
        <f>IF($JG240&gt;=47,INDEX($GV:$GV,$JF240+47),"")</f>
      </c>
      <c r="IS240">
        <f>IF($JG240&gt;=48,INDEX($GV:$GV,$JF240+48),"")</f>
      </c>
      <c r="IT240">
        <f>IF($JG240&gt;=49,INDEX($GV:$GV,$JF240+49),"")</f>
      </c>
      <c r="IU240">
        <f>IF($JG240&gt;=50,INDEX($GV:$GV,$JF240+50),"")</f>
      </c>
      <c r="IV240">
        <f>IF($JG240&gt;=51,INDEX($GV:$GV,$JF240+51),"")</f>
      </c>
      <c r="IW240">
        <f>IF($JG240&gt;=52,INDEX($GV:$GV,$JF240+52),"")</f>
      </c>
      <c r="IX240">
        <f>IF($JG240&gt;=53,INDEX($GV:$GV,$JF240+53),"")</f>
      </c>
      <c r="IY240">
        <f>IF($JG240&gt;=54,INDEX($GV:$GV,$JF240+54),"")</f>
      </c>
      <c r="IZ240">
        <f>IF($JG240&gt;=55,INDEX($GV:$GV,$JF240+55),"")</f>
      </c>
      <c r="JA240">
        <f>IF($JG240&gt;=56,INDEX($GV:$GV,$JF240+56),"")</f>
      </c>
      <c r="JB240">
        <f>IF($JG240&gt;=57,INDEX($GV:$GV,$JF240+57),"")</f>
      </c>
      <c r="JC240">
        <f>IF($JG240&gt;=58,INDEX($GV:$GV,$JF240+58),"")</f>
      </c>
      <c r="JD240">
        <f>IF($JG240&gt;=59,INDEX($GV:$GV,$JF240+59),"")</f>
      </c>
      <c r="JE240">
        <f>IF($JG240&gt;=60,INDEX($GV:$GV,$JF240+60),"")</f>
      </c>
      <c r="JF240">
        <f>IFERROR(MATCH($GU240,$GV$2:$GV$322,0)+1,0)</f>
      </c>
      <c r="JG240">
        <f>IFERROR(INDEX($GW$2:$GW$322,MATCH($GU240,$GV$2:$GV$322,0)),0)</f>
      </c>
      <c r="JH240" t="s">
        <v>44</v>
      </c>
      <c r="JI240" t="s">
        <v>44</v>
      </c>
    </row>
    <row r="241" spans="1:269" x14ac:dyDescent="0.25">
      <c r="R241">
        <f>IF(OR($U241="",$Q241=""),"",IFERROR($U241/$Q241,0))</f>
      </c>
      <c r="S241">
        <f>IF($U241="","",
SUM($T241,$V241,$AA241,$W241,$Y241)*
(1-IF($AB241="",0,VALUE($AB241)/100)))</f>
      </c>
      <c r="T241">
        <f>IF($U241="","",$U241)</f>
      </c>
      <c r="V241">
        <f>IF($U241="","",
IF($O241="","",
IF(ISNUMBER(SEARCH("exempt",LOWER($O241))),0,
$U241*(VALUE(SUBSTITUTE($O241,"%",""))/100))))</f>
      </c>
      <c r="AC241">
        <f>IFERROR(IF(FIND(" - ",$K241)&gt;0,MID($K241,FIND(" - ",$K241)+3,LEN($K241)),""),"")</f>
      </c>
      <c r="AL241" t="s">
        <v>993</v>
      </c>
      <c r="AT241">
        <f>IFERROR(LEFT($K241,FIND(" - ",$K241)-1),$K241)</f>
      </c>
      <c r="AW241">
        <f>IF($CL241&gt;=1,INDEX($AU:$AU,$CK241+1),"")</f>
      </c>
      <c r="AX241">
        <f>IF($CL241&gt;=2,INDEX($AU:$AU,$CK241+2),"")</f>
      </c>
      <c r="AY241">
        <f>IF($CL241&gt;=3,INDEX($AU:$AU,$CK241+3),"")</f>
      </c>
      <c r="AZ241">
        <f>IF($CL241&gt;=4,INDEX($AU:$AU,$CK241+4),"")</f>
      </c>
      <c r="BA241">
        <f>IF($CL241&gt;=5,INDEX($AU:$AU,$CK241+5),"")</f>
      </c>
      <c r="BB241">
        <f>IF($CL241&gt;=6,INDEX($AU:$AU,$CK241+6),"")</f>
      </c>
      <c r="BC241">
        <f>IF($CL241&gt;=7,INDEX($AU:$AU,$CK241+7),"")</f>
      </c>
      <c r="BD241">
        <f>IF($CL241&gt;=8,INDEX($AU:$AU,$CK241+8),"")</f>
      </c>
      <c r="BE241">
        <f>IF($CL241&gt;=9,INDEX($AU:$AU,$CK241+9),"")</f>
      </c>
      <c r="BF241">
        <f>IF($CL241&gt;=10,INDEX($AU:$AU,$CK241+10),"")</f>
      </c>
      <c r="BG241">
        <f>IF($CL241&gt;=11,INDEX($AU:$AU,$CK241+11),"")</f>
      </c>
      <c r="BH241">
        <f>IF($CL241&gt;=12,INDEX($AU:$AU,$CK241+12),"")</f>
      </c>
      <c r="BI241">
        <f>IF($CL241&gt;=13,INDEX($AU:$AU,$CK241+13),"")</f>
      </c>
      <c r="BJ241">
        <f>IF($CL241&gt;=14,INDEX($AU:$AU,$CK241+14),"")</f>
      </c>
      <c r="BK241">
        <f>IF($CL241&gt;=15,INDEX($AU:$AU,$CK241+15),"")</f>
      </c>
      <c r="BL241">
        <f>IF($CL241&gt;=16,INDEX($AU:$AU,$CK241+16),"")</f>
      </c>
      <c r="BM241">
        <f>IF($CL241&gt;=17,INDEX($AU:$AU,$CK241+17),"")</f>
      </c>
      <c r="BN241">
        <f>IF($CL241&gt;=18,INDEX($AU:$AU,$CK241+18),"")</f>
      </c>
      <c r="BO241">
        <f>IF($CL241&gt;=19,INDEX($AU:$AU,$CK241+19),"")</f>
      </c>
      <c r="BP241">
        <f>IF($CL241&gt;=20,INDEX($AU:$AU,$CK241+20),"")</f>
      </c>
      <c r="BQ241">
        <f>IF($CL241&gt;=21,INDEX($AU:$AU,$CK241+21),"")</f>
      </c>
      <c r="BR241">
        <f>IF($CL241&gt;=22,INDEX($AU:$AU,$CK241+22),"")</f>
      </c>
      <c r="BS241">
        <f>IF($CL241&gt;=23,INDEX($AU:$AU,$CK241+23),"")</f>
      </c>
      <c r="BT241">
        <f>IF($CL241&gt;=24,INDEX($AU:$AU,$CK241+24),"")</f>
      </c>
      <c r="BU241">
        <f>IF($CL241&gt;=25,INDEX($AU:$AU,$CK241+25),"")</f>
      </c>
      <c r="BV241">
        <f>IF($CL241&gt;=26,INDEX($AU:$AU,$CK241+26),"")</f>
      </c>
      <c r="BW241">
        <f>IF($CL241&gt;=27,INDEX($AU:$AU,$CK241+27),"")</f>
      </c>
      <c r="BX241">
        <f>IF($CL241&gt;=28,INDEX($AU:$AU,$CK241+28),"")</f>
      </c>
      <c r="BY241">
        <f>IF($CL241&gt;=29,INDEX($AU:$AU,$CK241+29),"")</f>
      </c>
      <c r="BZ241">
        <f>IF($CL241&gt;=30,INDEX($AU:$AU,$CK241+30),"")</f>
      </c>
      <c r="CA241">
        <f>IF($CL241&gt;=31,INDEX($AU:$AU,$CK241+31),"")</f>
      </c>
      <c r="CB241">
        <f>IF($CL241&gt;=32,INDEX($AU:$AU,$CK241+32),"")</f>
      </c>
      <c r="CC241">
        <f>IF($CL241&gt;=33,INDEX($AU:$AU,$CK241+33),"")</f>
      </c>
      <c r="CD241">
        <f>IF($CL241&gt;=34,INDEX($AU:$AU,$CK241+34),"")</f>
      </c>
      <c r="CE241">
        <f>IF($CL241&gt;=35,INDEX($AU:$AU,$CK241+35),"")</f>
      </c>
      <c r="CF241">
        <f>IF($CL241&gt;=36,INDEX($AU:$AU,$CK241+36),"")</f>
      </c>
      <c r="CG241">
        <f>IF($CL241&gt;=37,INDEX($AU:$AU,$CK241+37),"")</f>
      </c>
      <c r="CH241">
        <f>IF($CL241&gt;=38,INDEX($AU:$AU,$CK241+38),"")</f>
      </c>
      <c r="CI241">
        <f>IF($CL241&gt;=39,INDEX($AU:$AU,$CK241+39),"")</f>
      </c>
      <c r="CJ241">
        <f>IF($CL241&gt;=40,INDEX($AU:$AU,$CK241+40),"")</f>
      </c>
      <c r="CK241">
        <f>IFERROR(MATCH($AT241,$AU$2:$AU$133,0)+1,0)</f>
      </c>
      <c r="CL241">
        <f>IFERROR(INDEX($AV$2:$AV$133,MATCH($AT241,$AU$2:$AU$133,0)),0)</f>
      </c>
      <c r="CM241">
        <f>IFERROR(LEFT($L241,FIND(" - ",$L241)-1),$L241)</f>
      </c>
      <c r="CN241" t="s">
        <v>149</v>
      </c>
      <c r="CP241">
        <f>IF($DK241&gt;=1,INDEX($CN:$CN,$DJ241+1),"")</f>
      </c>
      <c r="CQ241">
        <f>IF($DK241&gt;=2,INDEX($CN:$CN,$DJ241+2),"")</f>
      </c>
      <c r="CR241">
        <f>IF($DK241&gt;=3,INDEX($CN:$CN,$DJ241+3),"")</f>
      </c>
      <c r="CS241">
        <f>IF($DK241&gt;=4,INDEX($CN:$CN,$DJ241+4),"")</f>
      </c>
      <c r="CT241">
        <f>IF($DK241&gt;=5,INDEX($CN:$CN,$DJ241+5),"")</f>
      </c>
      <c r="CU241">
        <f>IF($DK241&gt;=6,INDEX($CN:$CN,$DJ241+6),"")</f>
      </c>
      <c r="CV241">
        <f>IF($DK241&gt;=7,INDEX($CN:$CN,$DJ241+7),"")</f>
      </c>
      <c r="CW241">
        <f>IF($DK241&gt;=8,INDEX($CN:$CN,$DJ241+8),"")</f>
      </c>
      <c r="CX241">
        <f>IF($DK241&gt;=9,INDEX($CN:$CN,$DJ241+9),"")</f>
      </c>
      <c r="CY241">
        <f>IF($DK241&gt;=10,INDEX($CN:$CN,$DJ241+10),"")</f>
      </c>
      <c r="CZ241">
        <f>IF($DK241&gt;=11,INDEX($CN:$CN,$DJ241+11),"")</f>
      </c>
      <c r="DA241">
        <f>IF($DK241&gt;=12,INDEX($CN:$CN,$DJ241+12),"")</f>
      </c>
      <c r="DB241">
        <f>IF($DK241&gt;=13,INDEX($CN:$CN,$DJ241+13),"")</f>
      </c>
      <c r="DC241">
        <f>IF($DK241&gt;=14,INDEX($CN:$CN,$DJ241+14),"")</f>
      </c>
      <c r="DD241">
        <f>IF($DK241&gt;=15,INDEX($CN:$CN,$DJ241+15),"")</f>
      </c>
      <c r="DE241">
        <f>IF($DK241&gt;=16,INDEX($CN:$CN,$DJ241+16),"")</f>
      </c>
      <c r="DF241">
        <f>IF($DK241&gt;=17,INDEX($CN:$CN,$DJ241+17),"")</f>
      </c>
      <c r="DG241">
        <f>IF($DK241&gt;=18,INDEX($CN:$CN,$DJ241+18),"")</f>
      </c>
      <c r="DH241">
        <f>IF($DK241&gt;=19,INDEX($CN:$CN,$DJ241+19),"")</f>
      </c>
      <c r="DI241">
        <f>IF($DK241&gt;=20,INDEX($CN:$CN,$DJ241+20),"")</f>
      </c>
      <c r="DJ241">
        <f>IFERROR(MATCH($CM241,$CN$2:$CN$1089,0)+1,0)</f>
      </c>
      <c r="DK241">
        <f>IFERROR(INDEX($CO$2:$CO$1089,MATCH($CM241,$CN$2:$CN$1089,0)),0)</f>
      </c>
      <c r="DL241">
        <f>IFERROR(INDEX($AS:$AS,MATCH($O241,$AR:$AR,0))&amp;"","")</f>
      </c>
      <c r="DP241">
        <f>IF($GS241&gt;=1,INDEX($DM:$DM,$GR241+1),"")</f>
      </c>
      <c r="DQ241">
        <f>IF($GS241&gt;=2,INDEX($DM:$DM,$GR241+2),"")</f>
      </c>
      <c r="DR241">
        <f>IF($GS241&gt;=3,INDEX($DM:$DM,$GR241+3),"")</f>
      </c>
      <c r="DS241">
        <f>IF($GS241&gt;=4,INDEX($DM:$DM,$GR241+4),"")</f>
      </c>
      <c r="DT241">
        <f>IF($GS241&gt;=5,INDEX($DM:$DM,$GR241+5),"")</f>
      </c>
      <c r="DU241">
        <f>IF($GS241&gt;=6,INDEX($DM:$DM,$GR241+6),"")</f>
      </c>
      <c r="DV241">
        <f>IF($GS241&gt;=7,INDEX($DM:$DM,$GR241+7),"")</f>
      </c>
      <c r="DW241">
        <f>IF($GS241&gt;=8,INDEX($DM:$DM,$GR241+8),"")</f>
      </c>
      <c r="DX241">
        <f>IF($GS241&gt;=9,INDEX($DM:$DM,$GR241+9),"")</f>
      </c>
      <c r="DY241">
        <f>IF($GS241&gt;=10,INDEX($DM:$DM,$GR241+10),"")</f>
      </c>
      <c r="DZ241">
        <f>IF($GS241&gt;=11,INDEX($DM:$DM,$GR241+11),"")</f>
      </c>
      <c r="EA241">
        <f>IF($GS241&gt;=12,INDEX($DM:$DM,$GR241+12),"")</f>
      </c>
      <c r="EB241">
        <f>IF($GS241&gt;=13,INDEX($DM:$DM,$GR241+13),"")</f>
      </c>
      <c r="EC241">
        <f>IF($GS241&gt;=14,INDEX($DM:$DM,$GR241+14),"")</f>
      </c>
      <c r="ED241">
        <f>IF($GS241&gt;=15,INDEX($DM:$DM,$GR241+15),"")</f>
      </c>
      <c r="EE241">
        <f>IF($GS241&gt;=16,INDEX($DM:$DM,$GR241+16),"")</f>
      </c>
      <c r="EF241">
        <f>IF($GS241&gt;=17,INDEX($DM:$DM,$GR241+17),"")</f>
      </c>
      <c r="EG241">
        <f>IF($GS241&gt;=18,INDEX($DM:$DM,$GR241+18),"")</f>
      </c>
      <c r="EH241">
        <f>IF($GS241&gt;=19,INDEX($DM:$DM,$GR241+19),"")</f>
      </c>
      <c r="EI241">
        <f>IF($GS241&gt;=20,INDEX($DM:$DM,$GR241+20),"")</f>
      </c>
      <c r="EJ241">
        <f>IF($GS241&gt;=21,INDEX($DM:$DM,$GR241+21),"")</f>
      </c>
      <c r="EK241">
        <f>IF($GS241&gt;=22,INDEX($DM:$DM,$GR241+22),"")</f>
      </c>
      <c r="EL241">
        <f>IF($GS241&gt;=23,INDEX($DM:$DM,$GR241+23),"")</f>
      </c>
      <c r="EM241">
        <f>IF($GS241&gt;=24,INDEX($DM:$DM,$GR241+24),"")</f>
      </c>
      <c r="EN241">
        <f>IF($GS241&gt;=25,INDEX($DM:$DM,$GR241+25),"")</f>
      </c>
      <c r="EO241">
        <f>IF($GS241&gt;=26,INDEX($DM:$DM,$GR241+26),"")</f>
      </c>
      <c r="EP241">
        <f>IF($GS241&gt;=27,INDEX($DM:$DM,$GR241+27),"")</f>
      </c>
      <c r="EQ241">
        <f>IF($GS241&gt;=28,INDEX($DM:$DM,$GR241+28),"")</f>
      </c>
      <c r="ER241">
        <f>IF($GS241&gt;=29,INDEX($DM:$DM,$GR241+29),"")</f>
      </c>
      <c r="ES241">
        <f>IF($GS241&gt;=30,INDEX($DM:$DM,$GR241+30),"")</f>
      </c>
      <c r="ET241">
        <f>IF($GS241&gt;=31,INDEX($DM:$DM,$GR241+31),"")</f>
      </c>
      <c r="EU241">
        <f>IF($GS241&gt;=32,INDEX($DM:$DM,$GR241+32),"")</f>
      </c>
      <c r="EV241">
        <f>IF($GS241&gt;=33,INDEX($DM:$DM,$GR241+33),"")</f>
      </c>
      <c r="EW241">
        <f>IF($GS241&gt;=34,INDEX($DM:$DM,$GR241+34),"")</f>
      </c>
      <c r="EX241">
        <f>IF($GS241&gt;=35,INDEX($DM:$DM,$GR241+35),"")</f>
      </c>
      <c r="EY241">
        <f>IF($GS241&gt;=36,INDEX($DM:$DM,$GR241+36),"")</f>
      </c>
      <c r="EZ241">
        <f>IF($GS241&gt;=37,INDEX($DM:$DM,$GR241+37),"")</f>
      </c>
      <c r="FA241">
        <f>IF($GS241&gt;=38,INDEX($DM:$DM,$GR241+38),"")</f>
      </c>
      <c r="FB241">
        <f>IF($GS241&gt;=39,INDEX($DM:$DM,$GR241+39),"")</f>
      </c>
      <c r="FC241">
        <f>IF($GS241&gt;=40,INDEX($DM:$DM,$GR241+40),"")</f>
      </c>
      <c r="FD241">
        <f>IF($GS241&gt;=1,INDEX($DN:$DN,$GR241+1),"")</f>
      </c>
      <c r="FE241">
        <f>IF($GS241&gt;=2,INDEX($DN:$DN,$GR241+2),"")</f>
      </c>
      <c r="FF241">
        <f>IF($GS241&gt;=3,INDEX($DN:$DN,$GR241+3),"")</f>
      </c>
      <c r="FG241">
        <f>IF($GS241&gt;=4,INDEX($DN:$DN,$GR241+4),"")</f>
      </c>
      <c r="FH241">
        <f>IF($GS241&gt;=5,INDEX($DN:$DN,$GR241+5),"")</f>
      </c>
      <c r="FI241">
        <f>IF($GS241&gt;=6,INDEX($DN:$DN,$GR241+6),"")</f>
      </c>
      <c r="FJ241">
        <f>IF($GS241&gt;=7,INDEX($DN:$DN,$GR241+7),"")</f>
      </c>
      <c r="FK241">
        <f>IF($GS241&gt;=8,INDEX($DN:$DN,$GR241+8),"")</f>
      </c>
      <c r="FL241">
        <f>IF($GS241&gt;=9,INDEX($DN:$DN,$GR241+9),"")</f>
      </c>
      <c r="FM241">
        <f>IF($GS241&gt;=10,INDEX($DN:$DN,$GR241+10),"")</f>
      </c>
      <c r="FN241">
        <f>IF($GS241&gt;=11,INDEX($DN:$DN,$GR241+11),"")</f>
      </c>
      <c r="FO241">
        <f>IF($GS241&gt;=12,INDEX($DN:$DN,$GR241+12),"")</f>
      </c>
      <c r="FP241">
        <f>IF($GS241&gt;=13,INDEX($DN:$DN,$GR241+13),"")</f>
      </c>
      <c r="FQ241">
        <f>IF($GS241&gt;=14,INDEX($DN:$DN,$GR241+14),"")</f>
      </c>
      <c r="FR241">
        <f>IF($GS241&gt;=15,INDEX($DN:$DN,$GR241+15),"")</f>
      </c>
      <c r="FS241">
        <f>IF($GS241&gt;=16,INDEX($DN:$DN,$GR241+16),"")</f>
      </c>
      <c r="FT241">
        <f>IF($GS241&gt;=17,INDEX($DN:$DN,$GR241+17),"")</f>
      </c>
      <c r="FU241">
        <f>IF($GS241&gt;=18,INDEX($DN:$DN,$GR241+18),"")</f>
      </c>
      <c r="FV241">
        <f>IF($GS241&gt;=19,INDEX($DN:$DN,$GR241+19),"")</f>
      </c>
      <c r="FW241">
        <f>IF($GS241&gt;=20,INDEX($DN:$DN,$GR241+20),"")</f>
      </c>
      <c r="FX241">
        <f>IF($GS241&gt;=21,INDEX($DN:$DN,$GR241+21),"")</f>
      </c>
      <c r="FY241">
        <f>IF($GS241&gt;=22,INDEX($DN:$DN,$GR241+22),"")</f>
      </c>
      <c r="FZ241">
        <f>IF($GS241&gt;=23,INDEX($DN:$DN,$GR241+23),"")</f>
      </c>
      <c r="GA241">
        <f>IF($GS241&gt;=24,INDEX($DN:$DN,$GR241+24),"")</f>
      </c>
      <c r="GB241">
        <f>IF($GS241&gt;=25,INDEX($DN:$DN,$GR241+25),"")</f>
      </c>
      <c r="GC241">
        <f>IF($GS241&gt;=26,INDEX($DN:$DN,$GR241+26),"")</f>
      </c>
      <c r="GD241">
        <f>IF($GS241&gt;=27,INDEX($DN:$DN,$GR241+27),"")</f>
      </c>
      <c r="GE241">
        <f>IF($GS241&gt;=28,INDEX($DN:$DN,$GR241+28),"")</f>
      </c>
      <c r="GF241">
        <f>IF($GS241&gt;=29,INDEX($DN:$DN,$GR241+29),"")</f>
      </c>
      <c r="GG241">
        <f>IF($GS241&gt;=30,INDEX($DN:$DN,$GR241+30),"")</f>
      </c>
      <c r="GH241">
        <f>IF($GS241&gt;=31,INDEX($DN:$DN,$GR241+31),"")</f>
      </c>
      <c r="GI241">
        <f>IF($GS241&gt;=32,INDEX($DN:$DN,$GR241+32),"")</f>
      </c>
      <c r="GJ241">
        <f>IF($GS241&gt;=33,INDEX($DN:$DN,$GR241+33),"")</f>
      </c>
      <c r="GK241">
        <f>IF($GS241&gt;=34,INDEX($DN:$DN,$GR241+34),"")</f>
      </c>
      <c r="GL241">
        <f>IF($GS241&gt;=35,INDEX($DN:$DN,$GR241+35),"")</f>
      </c>
      <c r="GM241">
        <f>IF($GS241&gt;=36,INDEX($DN:$DN,$GR241+36),"")</f>
      </c>
      <c r="GN241">
        <f>IF($GS241&gt;=37,INDEX($DN:$DN,$GR241+37),"")</f>
      </c>
      <c r="GO241">
        <f>IF($GS241&gt;=38,INDEX($DN:$DN,$GR241+38),"")</f>
      </c>
      <c r="GP241">
        <f>IF($GS241&gt;=39,INDEX($DN:$DN,$GR241+39),"")</f>
      </c>
      <c r="GQ241">
        <f>IF($GS241&gt;=40,INDEX($DN:$DN,$GR241+40),"")</f>
      </c>
      <c r="GR241">
        <f>IFERROR(MATCH($DL241,$DM$2:$DM$148,0)+1,0)</f>
      </c>
      <c r="GS241">
        <f>IFERROR(INDEX($DO$2:$DO$148,MATCH($DL241,$DM$2:$DM$148,0)),0)</f>
      </c>
      <c r="GT241">
        <f>IFERROR(MATCH($Z241,$DP$241:$FC$241,0),0)</f>
      </c>
      <c r="GU241">
        <f>IF($GT241&gt;0,INDEX($FD$241:$GQ$241,$GT241),"")</f>
      </c>
      <c r="GV241" t="s">
        <v>169</v>
      </c>
      <c r="GX241">
        <f>IF($JG241&gt;=1,INDEX($GV:$GV,$JF241+1),"")</f>
      </c>
      <c r="GY241">
        <f>IF($JG241&gt;=2,INDEX($GV:$GV,$JF241+2),"")</f>
      </c>
      <c r="GZ241">
        <f>IF($JG241&gt;=3,INDEX($GV:$GV,$JF241+3),"")</f>
      </c>
      <c r="HA241">
        <f>IF($JG241&gt;=4,INDEX($GV:$GV,$JF241+4),"")</f>
      </c>
      <c r="HB241">
        <f>IF($JG241&gt;=5,INDEX($GV:$GV,$JF241+5),"")</f>
      </c>
      <c r="HC241">
        <f>IF($JG241&gt;=6,INDEX($GV:$GV,$JF241+6),"")</f>
      </c>
      <c r="HD241">
        <f>IF($JG241&gt;=7,INDEX($GV:$GV,$JF241+7),"")</f>
      </c>
      <c r="HE241">
        <f>IF($JG241&gt;=8,INDEX($GV:$GV,$JF241+8),"")</f>
      </c>
      <c r="HF241">
        <f>IF($JG241&gt;=9,INDEX($GV:$GV,$JF241+9),"")</f>
      </c>
      <c r="HG241">
        <f>IF($JG241&gt;=10,INDEX($GV:$GV,$JF241+10),"")</f>
      </c>
      <c r="HH241">
        <f>IF($JG241&gt;=11,INDEX($GV:$GV,$JF241+11),"")</f>
      </c>
      <c r="HI241">
        <f>IF($JG241&gt;=12,INDEX($GV:$GV,$JF241+12),"")</f>
      </c>
      <c r="HJ241">
        <f>IF($JG241&gt;=13,INDEX($GV:$GV,$JF241+13),"")</f>
      </c>
      <c r="HK241">
        <f>IF($JG241&gt;=14,INDEX($GV:$GV,$JF241+14),"")</f>
      </c>
      <c r="HL241">
        <f>IF($JG241&gt;=15,INDEX($GV:$GV,$JF241+15),"")</f>
      </c>
      <c r="HM241">
        <f>IF($JG241&gt;=16,INDEX($GV:$GV,$JF241+16),"")</f>
      </c>
      <c r="HN241">
        <f>IF($JG241&gt;=17,INDEX($GV:$GV,$JF241+17),"")</f>
      </c>
      <c r="HO241">
        <f>IF($JG241&gt;=18,INDEX($GV:$GV,$JF241+18),"")</f>
      </c>
      <c r="HP241">
        <f>IF($JG241&gt;=19,INDEX($GV:$GV,$JF241+19),"")</f>
      </c>
      <c r="HQ241">
        <f>IF($JG241&gt;=20,INDEX($GV:$GV,$JF241+20),"")</f>
      </c>
      <c r="HR241">
        <f>IF($JG241&gt;=21,INDEX($GV:$GV,$JF241+21),"")</f>
      </c>
      <c r="HS241">
        <f>IF($JG241&gt;=22,INDEX($GV:$GV,$JF241+22),"")</f>
      </c>
      <c r="HT241">
        <f>IF($JG241&gt;=23,INDEX($GV:$GV,$JF241+23),"")</f>
      </c>
      <c r="HU241">
        <f>IF($JG241&gt;=24,INDEX($GV:$GV,$JF241+24),"")</f>
      </c>
      <c r="HV241">
        <f>IF($JG241&gt;=25,INDEX($GV:$GV,$JF241+25),"")</f>
      </c>
      <c r="HW241">
        <f>IF($JG241&gt;=26,INDEX($GV:$GV,$JF241+26),"")</f>
      </c>
      <c r="HX241">
        <f>IF($JG241&gt;=27,INDEX($GV:$GV,$JF241+27),"")</f>
      </c>
      <c r="HY241">
        <f>IF($JG241&gt;=28,INDEX($GV:$GV,$JF241+28),"")</f>
      </c>
      <c r="HZ241">
        <f>IF($JG241&gt;=29,INDEX($GV:$GV,$JF241+29),"")</f>
      </c>
      <c r="IA241">
        <f>IF($JG241&gt;=30,INDEX($GV:$GV,$JF241+30),"")</f>
      </c>
      <c r="IB241">
        <f>IF($JG241&gt;=31,INDEX($GV:$GV,$JF241+31),"")</f>
      </c>
      <c r="IC241">
        <f>IF($JG241&gt;=32,INDEX($GV:$GV,$JF241+32),"")</f>
      </c>
      <c r="ID241">
        <f>IF($JG241&gt;=33,INDEX($GV:$GV,$JF241+33),"")</f>
      </c>
      <c r="IE241">
        <f>IF($JG241&gt;=34,INDEX($GV:$GV,$JF241+34),"")</f>
      </c>
      <c r="IF241">
        <f>IF($JG241&gt;=35,INDEX($GV:$GV,$JF241+35),"")</f>
      </c>
      <c r="IG241">
        <f>IF($JG241&gt;=36,INDEX($GV:$GV,$JF241+36),"")</f>
      </c>
      <c r="IH241">
        <f>IF($JG241&gt;=37,INDEX($GV:$GV,$JF241+37),"")</f>
      </c>
      <c r="II241">
        <f>IF($JG241&gt;=38,INDEX($GV:$GV,$JF241+38),"")</f>
      </c>
      <c r="IJ241">
        <f>IF($JG241&gt;=39,INDEX($GV:$GV,$JF241+39),"")</f>
      </c>
      <c r="IK241">
        <f>IF($JG241&gt;=40,INDEX($GV:$GV,$JF241+40),"")</f>
      </c>
      <c r="IL241">
        <f>IF($JG241&gt;=41,INDEX($GV:$GV,$JF241+41),"")</f>
      </c>
      <c r="IM241">
        <f>IF($JG241&gt;=42,INDEX($GV:$GV,$JF241+42),"")</f>
      </c>
      <c r="IN241">
        <f>IF($JG241&gt;=43,INDEX($GV:$GV,$JF241+43),"")</f>
      </c>
      <c r="IO241">
        <f>IF($JG241&gt;=44,INDEX($GV:$GV,$JF241+44),"")</f>
      </c>
      <c r="IP241">
        <f>IF($JG241&gt;=45,INDEX($GV:$GV,$JF241+45),"")</f>
      </c>
      <c r="IQ241">
        <f>IF($JG241&gt;=46,INDEX($GV:$GV,$JF241+46),"")</f>
      </c>
      <c r="IR241">
        <f>IF($JG241&gt;=47,INDEX($GV:$GV,$JF241+47),"")</f>
      </c>
      <c r="IS241">
        <f>IF($JG241&gt;=48,INDEX($GV:$GV,$JF241+48),"")</f>
      </c>
      <c r="IT241">
        <f>IF($JG241&gt;=49,INDEX($GV:$GV,$JF241+49),"")</f>
      </c>
      <c r="IU241">
        <f>IF($JG241&gt;=50,INDEX($GV:$GV,$JF241+50),"")</f>
      </c>
      <c r="IV241">
        <f>IF($JG241&gt;=51,INDEX($GV:$GV,$JF241+51),"")</f>
      </c>
      <c r="IW241">
        <f>IF($JG241&gt;=52,INDEX($GV:$GV,$JF241+52),"")</f>
      </c>
      <c r="IX241">
        <f>IF($JG241&gt;=53,INDEX($GV:$GV,$JF241+53),"")</f>
      </c>
      <c r="IY241">
        <f>IF($JG241&gt;=54,INDEX($GV:$GV,$JF241+54),"")</f>
      </c>
      <c r="IZ241">
        <f>IF($JG241&gt;=55,INDEX($GV:$GV,$JF241+55),"")</f>
      </c>
      <c r="JA241">
        <f>IF($JG241&gt;=56,INDEX($GV:$GV,$JF241+56),"")</f>
      </c>
      <c r="JB241">
        <f>IF($JG241&gt;=57,INDEX($GV:$GV,$JF241+57),"")</f>
      </c>
      <c r="JC241">
        <f>IF($JG241&gt;=58,INDEX($GV:$GV,$JF241+58),"")</f>
      </c>
      <c r="JD241">
        <f>IF($JG241&gt;=59,INDEX($GV:$GV,$JF241+59),"")</f>
      </c>
      <c r="JE241">
        <f>IF($JG241&gt;=60,INDEX($GV:$GV,$JF241+60),"")</f>
      </c>
      <c r="JF241">
        <f>IFERROR(MATCH($GU241,$GV$2:$GV$322,0)+1,0)</f>
      </c>
      <c r="JG241">
        <f>IFERROR(INDEX($GW$2:$GW$322,MATCH($GU241,$GV$2:$GV$322,0)),0)</f>
      </c>
      <c r="JH241" t="s">
        <v>44</v>
      </c>
      <c r="JI241" t="s">
        <v>44</v>
      </c>
    </row>
    <row r="242" spans="1:269" x14ac:dyDescent="0.25">
      <c r="R242">
        <f>IF(OR($U242="",$Q242=""),"",IFERROR($U242/$Q242,0))</f>
      </c>
      <c r="S242">
        <f>IF($U242="","",
SUM($T242,$V242,$AA242,$W242,$Y242)*
(1-IF($AB242="",0,VALUE($AB242)/100)))</f>
      </c>
      <c r="T242">
        <f>IF($U242="","",$U242)</f>
      </c>
      <c r="V242">
        <f>IF($U242="","",
IF($O242="","",
IF(ISNUMBER(SEARCH("exempt",LOWER($O242))),0,
$U242*(VALUE(SUBSTITUTE($O242,"%",""))/100))))</f>
      </c>
      <c r="AC242">
        <f>IFERROR(IF(FIND(" - ",$K242)&gt;0,MID($K242,FIND(" - ",$K242)+3,LEN($K242)),""),"")</f>
      </c>
      <c r="AL242" t="s">
        <v>994</v>
      </c>
      <c r="AT242">
        <f>IFERROR(LEFT($K242,FIND(" - ",$K242)-1),$K242)</f>
      </c>
      <c r="AW242">
        <f>IF($CL242&gt;=1,INDEX($AU:$AU,$CK242+1),"")</f>
      </c>
      <c r="AX242">
        <f>IF($CL242&gt;=2,INDEX($AU:$AU,$CK242+2),"")</f>
      </c>
      <c r="AY242">
        <f>IF($CL242&gt;=3,INDEX($AU:$AU,$CK242+3),"")</f>
      </c>
      <c r="AZ242">
        <f>IF($CL242&gt;=4,INDEX($AU:$AU,$CK242+4),"")</f>
      </c>
      <c r="BA242">
        <f>IF($CL242&gt;=5,INDEX($AU:$AU,$CK242+5),"")</f>
      </c>
      <c r="BB242">
        <f>IF($CL242&gt;=6,INDEX($AU:$AU,$CK242+6),"")</f>
      </c>
      <c r="BC242">
        <f>IF($CL242&gt;=7,INDEX($AU:$AU,$CK242+7),"")</f>
      </c>
      <c r="BD242">
        <f>IF($CL242&gt;=8,INDEX($AU:$AU,$CK242+8),"")</f>
      </c>
      <c r="BE242">
        <f>IF($CL242&gt;=9,INDEX($AU:$AU,$CK242+9),"")</f>
      </c>
      <c r="BF242">
        <f>IF($CL242&gt;=10,INDEX($AU:$AU,$CK242+10),"")</f>
      </c>
      <c r="BG242">
        <f>IF($CL242&gt;=11,INDEX($AU:$AU,$CK242+11),"")</f>
      </c>
      <c r="BH242">
        <f>IF($CL242&gt;=12,INDEX($AU:$AU,$CK242+12),"")</f>
      </c>
      <c r="BI242">
        <f>IF($CL242&gt;=13,INDEX($AU:$AU,$CK242+13),"")</f>
      </c>
      <c r="BJ242">
        <f>IF($CL242&gt;=14,INDEX($AU:$AU,$CK242+14),"")</f>
      </c>
      <c r="BK242">
        <f>IF($CL242&gt;=15,INDEX($AU:$AU,$CK242+15),"")</f>
      </c>
      <c r="BL242">
        <f>IF($CL242&gt;=16,INDEX($AU:$AU,$CK242+16),"")</f>
      </c>
      <c r="BM242">
        <f>IF($CL242&gt;=17,INDEX($AU:$AU,$CK242+17),"")</f>
      </c>
      <c r="BN242">
        <f>IF($CL242&gt;=18,INDEX($AU:$AU,$CK242+18),"")</f>
      </c>
      <c r="BO242">
        <f>IF($CL242&gt;=19,INDEX($AU:$AU,$CK242+19),"")</f>
      </c>
      <c r="BP242">
        <f>IF($CL242&gt;=20,INDEX($AU:$AU,$CK242+20),"")</f>
      </c>
      <c r="BQ242">
        <f>IF($CL242&gt;=21,INDEX($AU:$AU,$CK242+21),"")</f>
      </c>
      <c r="BR242">
        <f>IF($CL242&gt;=22,INDEX($AU:$AU,$CK242+22),"")</f>
      </c>
      <c r="BS242">
        <f>IF($CL242&gt;=23,INDEX($AU:$AU,$CK242+23),"")</f>
      </c>
      <c r="BT242">
        <f>IF($CL242&gt;=24,INDEX($AU:$AU,$CK242+24),"")</f>
      </c>
      <c r="BU242">
        <f>IF($CL242&gt;=25,INDEX($AU:$AU,$CK242+25),"")</f>
      </c>
      <c r="BV242">
        <f>IF($CL242&gt;=26,INDEX($AU:$AU,$CK242+26),"")</f>
      </c>
      <c r="BW242">
        <f>IF($CL242&gt;=27,INDEX($AU:$AU,$CK242+27),"")</f>
      </c>
      <c r="BX242">
        <f>IF($CL242&gt;=28,INDEX($AU:$AU,$CK242+28),"")</f>
      </c>
      <c r="BY242">
        <f>IF($CL242&gt;=29,INDEX($AU:$AU,$CK242+29),"")</f>
      </c>
      <c r="BZ242">
        <f>IF($CL242&gt;=30,INDEX($AU:$AU,$CK242+30),"")</f>
      </c>
      <c r="CA242">
        <f>IF($CL242&gt;=31,INDEX($AU:$AU,$CK242+31),"")</f>
      </c>
      <c r="CB242">
        <f>IF($CL242&gt;=32,INDEX($AU:$AU,$CK242+32),"")</f>
      </c>
      <c r="CC242">
        <f>IF($CL242&gt;=33,INDEX($AU:$AU,$CK242+33),"")</f>
      </c>
      <c r="CD242">
        <f>IF($CL242&gt;=34,INDEX($AU:$AU,$CK242+34),"")</f>
      </c>
      <c r="CE242">
        <f>IF($CL242&gt;=35,INDEX($AU:$AU,$CK242+35),"")</f>
      </c>
      <c r="CF242">
        <f>IF($CL242&gt;=36,INDEX($AU:$AU,$CK242+36),"")</f>
      </c>
      <c r="CG242">
        <f>IF($CL242&gt;=37,INDEX($AU:$AU,$CK242+37),"")</f>
      </c>
      <c r="CH242">
        <f>IF($CL242&gt;=38,INDEX($AU:$AU,$CK242+38),"")</f>
      </c>
      <c r="CI242">
        <f>IF($CL242&gt;=39,INDEX($AU:$AU,$CK242+39),"")</f>
      </c>
      <c r="CJ242">
        <f>IF($CL242&gt;=40,INDEX($AU:$AU,$CK242+40),"")</f>
      </c>
      <c r="CK242">
        <f>IFERROR(MATCH($AT242,$AU$2:$AU$133,0)+1,0)</f>
      </c>
      <c r="CL242">
        <f>IFERROR(INDEX($AV$2:$AV$133,MATCH($AT242,$AU$2:$AU$133,0)),0)</f>
      </c>
      <c r="CM242">
        <f>IFERROR(LEFT($L242,FIND(" - ",$L242)-1),$L242)</f>
      </c>
      <c r="CN242" t="s">
        <v>995</v>
      </c>
      <c r="CO242">
        <v>1</v>
      </c>
      <c r="CP242">
        <f>IF($DK242&gt;=1,INDEX($CN:$CN,$DJ242+1),"")</f>
      </c>
      <c r="CQ242">
        <f>IF($DK242&gt;=2,INDEX($CN:$CN,$DJ242+2),"")</f>
      </c>
      <c r="CR242">
        <f>IF($DK242&gt;=3,INDEX($CN:$CN,$DJ242+3),"")</f>
      </c>
      <c r="CS242">
        <f>IF($DK242&gt;=4,INDEX($CN:$CN,$DJ242+4),"")</f>
      </c>
      <c r="CT242">
        <f>IF($DK242&gt;=5,INDEX($CN:$CN,$DJ242+5),"")</f>
      </c>
      <c r="CU242">
        <f>IF($DK242&gt;=6,INDEX($CN:$CN,$DJ242+6),"")</f>
      </c>
      <c r="CV242">
        <f>IF($DK242&gt;=7,INDEX($CN:$CN,$DJ242+7),"")</f>
      </c>
      <c r="CW242">
        <f>IF($DK242&gt;=8,INDEX($CN:$CN,$DJ242+8),"")</f>
      </c>
      <c r="CX242">
        <f>IF($DK242&gt;=9,INDEX($CN:$CN,$DJ242+9),"")</f>
      </c>
      <c r="CY242">
        <f>IF($DK242&gt;=10,INDEX($CN:$CN,$DJ242+10),"")</f>
      </c>
      <c r="CZ242">
        <f>IF($DK242&gt;=11,INDEX($CN:$CN,$DJ242+11),"")</f>
      </c>
      <c r="DA242">
        <f>IF($DK242&gt;=12,INDEX($CN:$CN,$DJ242+12),"")</f>
      </c>
      <c r="DB242">
        <f>IF($DK242&gt;=13,INDEX($CN:$CN,$DJ242+13),"")</f>
      </c>
      <c r="DC242">
        <f>IF($DK242&gt;=14,INDEX($CN:$CN,$DJ242+14),"")</f>
      </c>
      <c r="DD242">
        <f>IF($DK242&gt;=15,INDEX($CN:$CN,$DJ242+15),"")</f>
      </c>
      <c r="DE242">
        <f>IF($DK242&gt;=16,INDEX($CN:$CN,$DJ242+16),"")</f>
      </c>
      <c r="DF242">
        <f>IF($DK242&gt;=17,INDEX($CN:$CN,$DJ242+17),"")</f>
      </c>
      <c r="DG242">
        <f>IF($DK242&gt;=18,INDEX($CN:$CN,$DJ242+18),"")</f>
      </c>
      <c r="DH242">
        <f>IF($DK242&gt;=19,INDEX($CN:$CN,$DJ242+19),"")</f>
      </c>
      <c r="DI242">
        <f>IF($DK242&gt;=20,INDEX($CN:$CN,$DJ242+20),"")</f>
      </c>
      <c r="DJ242">
        <f>IFERROR(MATCH($CM242,$CN$2:$CN$1089,0)+1,0)</f>
      </c>
      <c r="DK242">
        <f>IFERROR(INDEX($CO$2:$CO$1089,MATCH($CM242,$CN$2:$CN$1089,0)),0)</f>
      </c>
      <c r="DL242">
        <f>IFERROR(INDEX($AS:$AS,MATCH($O242,$AR:$AR,0))&amp;"","")</f>
      </c>
      <c r="DP242">
        <f>IF($GS242&gt;=1,INDEX($DM:$DM,$GR242+1),"")</f>
      </c>
      <c r="DQ242">
        <f>IF($GS242&gt;=2,INDEX($DM:$DM,$GR242+2),"")</f>
      </c>
      <c r="DR242">
        <f>IF($GS242&gt;=3,INDEX($DM:$DM,$GR242+3),"")</f>
      </c>
      <c r="DS242">
        <f>IF($GS242&gt;=4,INDEX($DM:$DM,$GR242+4),"")</f>
      </c>
      <c r="DT242">
        <f>IF($GS242&gt;=5,INDEX($DM:$DM,$GR242+5),"")</f>
      </c>
      <c r="DU242">
        <f>IF($GS242&gt;=6,INDEX($DM:$DM,$GR242+6),"")</f>
      </c>
      <c r="DV242">
        <f>IF($GS242&gt;=7,INDEX($DM:$DM,$GR242+7),"")</f>
      </c>
      <c r="DW242">
        <f>IF($GS242&gt;=8,INDEX($DM:$DM,$GR242+8),"")</f>
      </c>
      <c r="DX242">
        <f>IF($GS242&gt;=9,INDEX($DM:$DM,$GR242+9),"")</f>
      </c>
      <c r="DY242">
        <f>IF($GS242&gt;=10,INDEX($DM:$DM,$GR242+10),"")</f>
      </c>
      <c r="DZ242">
        <f>IF($GS242&gt;=11,INDEX($DM:$DM,$GR242+11),"")</f>
      </c>
      <c r="EA242">
        <f>IF($GS242&gt;=12,INDEX($DM:$DM,$GR242+12),"")</f>
      </c>
      <c r="EB242">
        <f>IF($GS242&gt;=13,INDEX($DM:$DM,$GR242+13),"")</f>
      </c>
      <c r="EC242">
        <f>IF($GS242&gt;=14,INDEX($DM:$DM,$GR242+14),"")</f>
      </c>
      <c r="ED242">
        <f>IF($GS242&gt;=15,INDEX($DM:$DM,$GR242+15),"")</f>
      </c>
      <c r="EE242">
        <f>IF($GS242&gt;=16,INDEX($DM:$DM,$GR242+16),"")</f>
      </c>
      <c r="EF242">
        <f>IF($GS242&gt;=17,INDEX($DM:$DM,$GR242+17),"")</f>
      </c>
      <c r="EG242">
        <f>IF($GS242&gt;=18,INDEX($DM:$DM,$GR242+18),"")</f>
      </c>
      <c r="EH242">
        <f>IF($GS242&gt;=19,INDEX($DM:$DM,$GR242+19),"")</f>
      </c>
      <c r="EI242">
        <f>IF($GS242&gt;=20,INDEX($DM:$DM,$GR242+20),"")</f>
      </c>
      <c r="EJ242">
        <f>IF($GS242&gt;=21,INDEX($DM:$DM,$GR242+21),"")</f>
      </c>
      <c r="EK242">
        <f>IF($GS242&gt;=22,INDEX($DM:$DM,$GR242+22),"")</f>
      </c>
      <c r="EL242">
        <f>IF($GS242&gt;=23,INDEX($DM:$DM,$GR242+23),"")</f>
      </c>
      <c r="EM242">
        <f>IF($GS242&gt;=24,INDEX($DM:$DM,$GR242+24),"")</f>
      </c>
      <c r="EN242">
        <f>IF($GS242&gt;=25,INDEX($DM:$DM,$GR242+25),"")</f>
      </c>
      <c r="EO242">
        <f>IF($GS242&gt;=26,INDEX($DM:$DM,$GR242+26),"")</f>
      </c>
      <c r="EP242">
        <f>IF($GS242&gt;=27,INDEX($DM:$DM,$GR242+27),"")</f>
      </c>
      <c r="EQ242">
        <f>IF($GS242&gt;=28,INDEX($DM:$DM,$GR242+28),"")</f>
      </c>
      <c r="ER242">
        <f>IF($GS242&gt;=29,INDEX($DM:$DM,$GR242+29),"")</f>
      </c>
      <c r="ES242">
        <f>IF($GS242&gt;=30,INDEX($DM:$DM,$GR242+30),"")</f>
      </c>
      <c r="ET242">
        <f>IF($GS242&gt;=31,INDEX($DM:$DM,$GR242+31),"")</f>
      </c>
      <c r="EU242">
        <f>IF($GS242&gt;=32,INDEX($DM:$DM,$GR242+32),"")</f>
      </c>
      <c r="EV242">
        <f>IF($GS242&gt;=33,INDEX($DM:$DM,$GR242+33),"")</f>
      </c>
      <c r="EW242">
        <f>IF($GS242&gt;=34,INDEX($DM:$DM,$GR242+34),"")</f>
      </c>
      <c r="EX242">
        <f>IF($GS242&gt;=35,INDEX($DM:$DM,$GR242+35),"")</f>
      </c>
      <c r="EY242">
        <f>IF($GS242&gt;=36,INDEX($DM:$DM,$GR242+36),"")</f>
      </c>
      <c r="EZ242">
        <f>IF($GS242&gt;=37,INDEX($DM:$DM,$GR242+37),"")</f>
      </c>
      <c r="FA242">
        <f>IF($GS242&gt;=38,INDEX($DM:$DM,$GR242+38),"")</f>
      </c>
      <c r="FB242">
        <f>IF($GS242&gt;=39,INDEX($DM:$DM,$GR242+39),"")</f>
      </c>
      <c r="FC242">
        <f>IF($GS242&gt;=40,INDEX($DM:$DM,$GR242+40),"")</f>
      </c>
      <c r="FD242">
        <f>IF($GS242&gt;=1,INDEX($DN:$DN,$GR242+1),"")</f>
      </c>
      <c r="FE242">
        <f>IF($GS242&gt;=2,INDEX($DN:$DN,$GR242+2),"")</f>
      </c>
      <c r="FF242">
        <f>IF($GS242&gt;=3,INDEX($DN:$DN,$GR242+3),"")</f>
      </c>
      <c r="FG242">
        <f>IF($GS242&gt;=4,INDEX($DN:$DN,$GR242+4),"")</f>
      </c>
      <c r="FH242">
        <f>IF($GS242&gt;=5,INDEX($DN:$DN,$GR242+5),"")</f>
      </c>
      <c r="FI242">
        <f>IF($GS242&gt;=6,INDEX($DN:$DN,$GR242+6),"")</f>
      </c>
      <c r="FJ242">
        <f>IF($GS242&gt;=7,INDEX($DN:$DN,$GR242+7),"")</f>
      </c>
      <c r="FK242">
        <f>IF($GS242&gt;=8,INDEX($DN:$DN,$GR242+8),"")</f>
      </c>
      <c r="FL242">
        <f>IF($GS242&gt;=9,INDEX($DN:$DN,$GR242+9),"")</f>
      </c>
      <c r="FM242">
        <f>IF($GS242&gt;=10,INDEX($DN:$DN,$GR242+10),"")</f>
      </c>
      <c r="FN242">
        <f>IF($GS242&gt;=11,INDEX($DN:$DN,$GR242+11),"")</f>
      </c>
      <c r="FO242">
        <f>IF($GS242&gt;=12,INDEX($DN:$DN,$GR242+12),"")</f>
      </c>
      <c r="FP242">
        <f>IF($GS242&gt;=13,INDEX($DN:$DN,$GR242+13),"")</f>
      </c>
      <c r="FQ242">
        <f>IF($GS242&gt;=14,INDEX($DN:$DN,$GR242+14),"")</f>
      </c>
      <c r="FR242">
        <f>IF($GS242&gt;=15,INDEX($DN:$DN,$GR242+15),"")</f>
      </c>
      <c r="FS242">
        <f>IF($GS242&gt;=16,INDEX($DN:$DN,$GR242+16),"")</f>
      </c>
      <c r="FT242">
        <f>IF($GS242&gt;=17,INDEX($DN:$DN,$GR242+17),"")</f>
      </c>
      <c r="FU242">
        <f>IF($GS242&gt;=18,INDEX($DN:$DN,$GR242+18),"")</f>
      </c>
      <c r="FV242">
        <f>IF($GS242&gt;=19,INDEX($DN:$DN,$GR242+19),"")</f>
      </c>
      <c r="FW242">
        <f>IF($GS242&gt;=20,INDEX($DN:$DN,$GR242+20),"")</f>
      </c>
      <c r="FX242">
        <f>IF($GS242&gt;=21,INDEX($DN:$DN,$GR242+21),"")</f>
      </c>
      <c r="FY242">
        <f>IF($GS242&gt;=22,INDEX($DN:$DN,$GR242+22),"")</f>
      </c>
      <c r="FZ242">
        <f>IF($GS242&gt;=23,INDEX($DN:$DN,$GR242+23),"")</f>
      </c>
      <c r="GA242">
        <f>IF($GS242&gt;=24,INDEX($DN:$DN,$GR242+24),"")</f>
      </c>
      <c r="GB242">
        <f>IF($GS242&gt;=25,INDEX($DN:$DN,$GR242+25),"")</f>
      </c>
      <c r="GC242">
        <f>IF($GS242&gt;=26,INDEX($DN:$DN,$GR242+26),"")</f>
      </c>
      <c r="GD242">
        <f>IF($GS242&gt;=27,INDEX($DN:$DN,$GR242+27),"")</f>
      </c>
      <c r="GE242">
        <f>IF($GS242&gt;=28,INDEX($DN:$DN,$GR242+28),"")</f>
      </c>
      <c r="GF242">
        <f>IF($GS242&gt;=29,INDEX($DN:$DN,$GR242+29),"")</f>
      </c>
      <c r="GG242">
        <f>IF($GS242&gt;=30,INDEX($DN:$DN,$GR242+30),"")</f>
      </c>
      <c r="GH242">
        <f>IF($GS242&gt;=31,INDEX($DN:$DN,$GR242+31),"")</f>
      </c>
      <c r="GI242">
        <f>IF($GS242&gt;=32,INDEX($DN:$DN,$GR242+32),"")</f>
      </c>
      <c r="GJ242">
        <f>IF($GS242&gt;=33,INDEX($DN:$DN,$GR242+33),"")</f>
      </c>
      <c r="GK242">
        <f>IF($GS242&gt;=34,INDEX($DN:$DN,$GR242+34),"")</f>
      </c>
      <c r="GL242">
        <f>IF($GS242&gt;=35,INDEX($DN:$DN,$GR242+35),"")</f>
      </c>
      <c r="GM242">
        <f>IF($GS242&gt;=36,INDEX($DN:$DN,$GR242+36),"")</f>
      </c>
      <c r="GN242">
        <f>IF($GS242&gt;=37,INDEX($DN:$DN,$GR242+37),"")</f>
      </c>
      <c r="GO242">
        <f>IF($GS242&gt;=38,INDEX($DN:$DN,$GR242+38),"")</f>
      </c>
      <c r="GP242">
        <f>IF($GS242&gt;=39,INDEX($DN:$DN,$GR242+39),"")</f>
      </c>
      <c r="GQ242">
        <f>IF($GS242&gt;=40,INDEX($DN:$DN,$GR242+40),"")</f>
      </c>
      <c r="GR242">
        <f>IFERROR(MATCH($DL242,$DM$2:$DM$148,0)+1,0)</f>
      </c>
      <c r="GS242">
        <f>IFERROR(INDEX($DO$2:$DO$148,MATCH($DL242,$DM$2:$DM$148,0)),0)</f>
      </c>
      <c r="GT242">
        <f>IFERROR(MATCH($Z242,$DP$242:$FC$242,0),0)</f>
      </c>
      <c r="GU242">
        <f>IF($GT242&gt;0,INDEX($FD$242:$GQ$242,$GT242),"")</f>
      </c>
      <c r="GV242" t="s">
        <v>575</v>
      </c>
      <c r="GX242">
        <f>IF($JG242&gt;=1,INDEX($GV:$GV,$JF242+1),"")</f>
      </c>
      <c r="GY242">
        <f>IF($JG242&gt;=2,INDEX($GV:$GV,$JF242+2),"")</f>
      </c>
      <c r="GZ242">
        <f>IF($JG242&gt;=3,INDEX($GV:$GV,$JF242+3),"")</f>
      </c>
      <c r="HA242">
        <f>IF($JG242&gt;=4,INDEX($GV:$GV,$JF242+4),"")</f>
      </c>
      <c r="HB242">
        <f>IF($JG242&gt;=5,INDEX($GV:$GV,$JF242+5),"")</f>
      </c>
      <c r="HC242">
        <f>IF($JG242&gt;=6,INDEX($GV:$GV,$JF242+6),"")</f>
      </c>
      <c r="HD242">
        <f>IF($JG242&gt;=7,INDEX($GV:$GV,$JF242+7),"")</f>
      </c>
      <c r="HE242">
        <f>IF($JG242&gt;=8,INDEX($GV:$GV,$JF242+8),"")</f>
      </c>
      <c r="HF242">
        <f>IF($JG242&gt;=9,INDEX($GV:$GV,$JF242+9),"")</f>
      </c>
      <c r="HG242">
        <f>IF($JG242&gt;=10,INDEX($GV:$GV,$JF242+10),"")</f>
      </c>
      <c r="HH242">
        <f>IF($JG242&gt;=11,INDEX($GV:$GV,$JF242+11),"")</f>
      </c>
      <c r="HI242">
        <f>IF($JG242&gt;=12,INDEX($GV:$GV,$JF242+12),"")</f>
      </c>
      <c r="HJ242">
        <f>IF($JG242&gt;=13,INDEX($GV:$GV,$JF242+13),"")</f>
      </c>
      <c r="HK242">
        <f>IF($JG242&gt;=14,INDEX($GV:$GV,$JF242+14),"")</f>
      </c>
      <c r="HL242">
        <f>IF($JG242&gt;=15,INDEX($GV:$GV,$JF242+15),"")</f>
      </c>
      <c r="HM242">
        <f>IF($JG242&gt;=16,INDEX($GV:$GV,$JF242+16),"")</f>
      </c>
      <c r="HN242">
        <f>IF($JG242&gt;=17,INDEX($GV:$GV,$JF242+17),"")</f>
      </c>
      <c r="HO242">
        <f>IF($JG242&gt;=18,INDEX($GV:$GV,$JF242+18),"")</f>
      </c>
      <c r="HP242">
        <f>IF($JG242&gt;=19,INDEX($GV:$GV,$JF242+19),"")</f>
      </c>
      <c r="HQ242">
        <f>IF($JG242&gt;=20,INDEX($GV:$GV,$JF242+20),"")</f>
      </c>
      <c r="HR242">
        <f>IF($JG242&gt;=21,INDEX($GV:$GV,$JF242+21),"")</f>
      </c>
      <c r="HS242">
        <f>IF($JG242&gt;=22,INDEX($GV:$GV,$JF242+22),"")</f>
      </c>
      <c r="HT242">
        <f>IF($JG242&gt;=23,INDEX($GV:$GV,$JF242+23),"")</f>
      </c>
      <c r="HU242">
        <f>IF($JG242&gt;=24,INDEX($GV:$GV,$JF242+24),"")</f>
      </c>
      <c r="HV242">
        <f>IF($JG242&gt;=25,INDEX($GV:$GV,$JF242+25),"")</f>
      </c>
      <c r="HW242">
        <f>IF($JG242&gt;=26,INDEX($GV:$GV,$JF242+26),"")</f>
      </c>
      <c r="HX242">
        <f>IF($JG242&gt;=27,INDEX($GV:$GV,$JF242+27),"")</f>
      </c>
      <c r="HY242">
        <f>IF($JG242&gt;=28,INDEX($GV:$GV,$JF242+28),"")</f>
      </c>
      <c r="HZ242">
        <f>IF($JG242&gt;=29,INDEX($GV:$GV,$JF242+29),"")</f>
      </c>
      <c r="IA242">
        <f>IF($JG242&gt;=30,INDEX($GV:$GV,$JF242+30),"")</f>
      </c>
      <c r="IB242">
        <f>IF($JG242&gt;=31,INDEX($GV:$GV,$JF242+31),"")</f>
      </c>
      <c r="IC242">
        <f>IF($JG242&gt;=32,INDEX($GV:$GV,$JF242+32),"")</f>
      </c>
      <c r="ID242">
        <f>IF($JG242&gt;=33,INDEX($GV:$GV,$JF242+33),"")</f>
      </c>
      <c r="IE242">
        <f>IF($JG242&gt;=34,INDEX($GV:$GV,$JF242+34),"")</f>
      </c>
      <c r="IF242">
        <f>IF($JG242&gt;=35,INDEX($GV:$GV,$JF242+35),"")</f>
      </c>
      <c r="IG242">
        <f>IF($JG242&gt;=36,INDEX($GV:$GV,$JF242+36),"")</f>
      </c>
      <c r="IH242">
        <f>IF($JG242&gt;=37,INDEX($GV:$GV,$JF242+37),"")</f>
      </c>
      <c r="II242">
        <f>IF($JG242&gt;=38,INDEX($GV:$GV,$JF242+38),"")</f>
      </c>
      <c r="IJ242">
        <f>IF($JG242&gt;=39,INDEX($GV:$GV,$JF242+39),"")</f>
      </c>
      <c r="IK242">
        <f>IF($JG242&gt;=40,INDEX($GV:$GV,$JF242+40),"")</f>
      </c>
      <c r="IL242">
        <f>IF($JG242&gt;=41,INDEX($GV:$GV,$JF242+41),"")</f>
      </c>
      <c r="IM242">
        <f>IF($JG242&gt;=42,INDEX($GV:$GV,$JF242+42),"")</f>
      </c>
      <c r="IN242">
        <f>IF($JG242&gt;=43,INDEX($GV:$GV,$JF242+43),"")</f>
      </c>
      <c r="IO242">
        <f>IF($JG242&gt;=44,INDEX($GV:$GV,$JF242+44),"")</f>
      </c>
      <c r="IP242">
        <f>IF($JG242&gt;=45,INDEX($GV:$GV,$JF242+45),"")</f>
      </c>
      <c r="IQ242">
        <f>IF($JG242&gt;=46,INDEX($GV:$GV,$JF242+46),"")</f>
      </c>
      <c r="IR242">
        <f>IF($JG242&gt;=47,INDEX($GV:$GV,$JF242+47),"")</f>
      </c>
      <c r="IS242">
        <f>IF($JG242&gt;=48,INDEX($GV:$GV,$JF242+48),"")</f>
      </c>
      <c r="IT242">
        <f>IF($JG242&gt;=49,INDEX($GV:$GV,$JF242+49),"")</f>
      </c>
      <c r="IU242">
        <f>IF($JG242&gt;=50,INDEX($GV:$GV,$JF242+50),"")</f>
      </c>
      <c r="IV242">
        <f>IF($JG242&gt;=51,INDEX($GV:$GV,$JF242+51),"")</f>
      </c>
      <c r="IW242">
        <f>IF($JG242&gt;=52,INDEX($GV:$GV,$JF242+52),"")</f>
      </c>
      <c r="IX242">
        <f>IF($JG242&gt;=53,INDEX($GV:$GV,$JF242+53),"")</f>
      </c>
      <c r="IY242">
        <f>IF($JG242&gt;=54,INDEX($GV:$GV,$JF242+54),"")</f>
      </c>
      <c r="IZ242">
        <f>IF($JG242&gt;=55,INDEX($GV:$GV,$JF242+55),"")</f>
      </c>
      <c r="JA242">
        <f>IF($JG242&gt;=56,INDEX($GV:$GV,$JF242+56),"")</f>
      </c>
      <c r="JB242">
        <f>IF($JG242&gt;=57,INDEX($GV:$GV,$JF242+57),"")</f>
      </c>
      <c r="JC242">
        <f>IF($JG242&gt;=58,INDEX($GV:$GV,$JF242+58),"")</f>
      </c>
      <c r="JD242">
        <f>IF($JG242&gt;=59,INDEX($GV:$GV,$JF242+59),"")</f>
      </c>
      <c r="JE242">
        <f>IF($JG242&gt;=60,INDEX($GV:$GV,$JF242+60),"")</f>
      </c>
      <c r="JF242">
        <f>IFERROR(MATCH($GU242,$GV$2:$GV$322,0)+1,0)</f>
      </c>
      <c r="JG242">
        <f>IFERROR(INDEX($GW$2:$GW$322,MATCH($GU242,$GV$2:$GV$322,0)),0)</f>
      </c>
      <c r="JH242" t="s">
        <v>44</v>
      </c>
      <c r="JI242" t="s">
        <v>44</v>
      </c>
    </row>
    <row r="243" spans="1:269" x14ac:dyDescent="0.25">
      <c r="R243">
        <f>IF(OR($U243="",$Q243=""),"",IFERROR($U243/$Q243,0))</f>
      </c>
      <c r="S243">
        <f>IF($U243="","",
SUM($T243,$V243,$AA243,$W243,$Y243)*
(1-IF($AB243="",0,VALUE($AB243)/100)))</f>
      </c>
      <c r="T243">
        <f>IF($U243="","",$U243)</f>
      </c>
      <c r="V243">
        <f>IF($U243="","",
IF($O243="","",
IF(ISNUMBER(SEARCH("exempt",LOWER($O243))),0,
$U243*(VALUE(SUBSTITUTE($O243,"%",""))/100))))</f>
      </c>
      <c r="AC243">
        <f>IFERROR(IF(FIND(" - ",$K243)&gt;0,MID($K243,FIND(" - ",$K243)+3,LEN($K243)),""),"")</f>
      </c>
      <c r="AL243" t="s">
        <v>996</v>
      </c>
      <c r="AT243">
        <f>IFERROR(LEFT($K243,FIND(" - ",$K243)-1),$K243)</f>
      </c>
      <c r="AW243">
        <f>IF($CL243&gt;=1,INDEX($AU:$AU,$CK243+1),"")</f>
      </c>
      <c r="AX243">
        <f>IF($CL243&gt;=2,INDEX($AU:$AU,$CK243+2),"")</f>
      </c>
      <c r="AY243">
        <f>IF($CL243&gt;=3,INDEX($AU:$AU,$CK243+3),"")</f>
      </c>
      <c r="AZ243">
        <f>IF($CL243&gt;=4,INDEX($AU:$AU,$CK243+4),"")</f>
      </c>
      <c r="BA243">
        <f>IF($CL243&gt;=5,INDEX($AU:$AU,$CK243+5),"")</f>
      </c>
      <c r="BB243">
        <f>IF($CL243&gt;=6,INDEX($AU:$AU,$CK243+6),"")</f>
      </c>
      <c r="BC243">
        <f>IF($CL243&gt;=7,INDEX($AU:$AU,$CK243+7),"")</f>
      </c>
      <c r="BD243">
        <f>IF($CL243&gt;=8,INDEX($AU:$AU,$CK243+8),"")</f>
      </c>
      <c r="BE243">
        <f>IF($CL243&gt;=9,INDEX($AU:$AU,$CK243+9),"")</f>
      </c>
      <c r="BF243">
        <f>IF($CL243&gt;=10,INDEX($AU:$AU,$CK243+10),"")</f>
      </c>
      <c r="BG243">
        <f>IF($CL243&gt;=11,INDEX($AU:$AU,$CK243+11),"")</f>
      </c>
      <c r="BH243">
        <f>IF($CL243&gt;=12,INDEX($AU:$AU,$CK243+12),"")</f>
      </c>
      <c r="BI243">
        <f>IF($CL243&gt;=13,INDEX($AU:$AU,$CK243+13),"")</f>
      </c>
      <c r="BJ243">
        <f>IF($CL243&gt;=14,INDEX($AU:$AU,$CK243+14),"")</f>
      </c>
      <c r="BK243">
        <f>IF($CL243&gt;=15,INDEX($AU:$AU,$CK243+15),"")</f>
      </c>
      <c r="BL243">
        <f>IF($CL243&gt;=16,INDEX($AU:$AU,$CK243+16),"")</f>
      </c>
      <c r="BM243">
        <f>IF($CL243&gt;=17,INDEX($AU:$AU,$CK243+17),"")</f>
      </c>
      <c r="BN243">
        <f>IF($CL243&gt;=18,INDEX($AU:$AU,$CK243+18),"")</f>
      </c>
      <c r="BO243">
        <f>IF($CL243&gt;=19,INDEX($AU:$AU,$CK243+19),"")</f>
      </c>
      <c r="BP243">
        <f>IF($CL243&gt;=20,INDEX($AU:$AU,$CK243+20),"")</f>
      </c>
      <c r="BQ243">
        <f>IF($CL243&gt;=21,INDEX($AU:$AU,$CK243+21),"")</f>
      </c>
      <c r="BR243">
        <f>IF($CL243&gt;=22,INDEX($AU:$AU,$CK243+22),"")</f>
      </c>
      <c r="BS243">
        <f>IF($CL243&gt;=23,INDEX($AU:$AU,$CK243+23),"")</f>
      </c>
      <c r="BT243">
        <f>IF($CL243&gt;=24,INDEX($AU:$AU,$CK243+24),"")</f>
      </c>
      <c r="BU243">
        <f>IF($CL243&gt;=25,INDEX($AU:$AU,$CK243+25),"")</f>
      </c>
      <c r="BV243">
        <f>IF($CL243&gt;=26,INDEX($AU:$AU,$CK243+26),"")</f>
      </c>
      <c r="BW243">
        <f>IF($CL243&gt;=27,INDEX($AU:$AU,$CK243+27),"")</f>
      </c>
      <c r="BX243">
        <f>IF($CL243&gt;=28,INDEX($AU:$AU,$CK243+28),"")</f>
      </c>
      <c r="BY243">
        <f>IF($CL243&gt;=29,INDEX($AU:$AU,$CK243+29),"")</f>
      </c>
      <c r="BZ243">
        <f>IF($CL243&gt;=30,INDEX($AU:$AU,$CK243+30),"")</f>
      </c>
      <c r="CA243">
        <f>IF($CL243&gt;=31,INDEX($AU:$AU,$CK243+31),"")</f>
      </c>
      <c r="CB243">
        <f>IF($CL243&gt;=32,INDEX($AU:$AU,$CK243+32),"")</f>
      </c>
      <c r="CC243">
        <f>IF($CL243&gt;=33,INDEX($AU:$AU,$CK243+33),"")</f>
      </c>
      <c r="CD243">
        <f>IF($CL243&gt;=34,INDEX($AU:$AU,$CK243+34),"")</f>
      </c>
      <c r="CE243">
        <f>IF($CL243&gt;=35,INDEX($AU:$AU,$CK243+35),"")</f>
      </c>
      <c r="CF243">
        <f>IF($CL243&gt;=36,INDEX($AU:$AU,$CK243+36),"")</f>
      </c>
      <c r="CG243">
        <f>IF($CL243&gt;=37,INDEX($AU:$AU,$CK243+37),"")</f>
      </c>
      <c r="CH243">
        <f>IF($CL243&gt;=38,INDEX($AU:$AU,$CK243+38),"")</f>
      </c>
      <c r="CI243">
        <f>IF($CL243&gt;=39,INDEX($AU:$AU,$CK243+39),"")</f>
      </c>
      <c r="CJ243">
        <f>IF($CL243&gt;=40,INDEX($AU:$AU,$CK243+40),"")</f>
      </c>
      <c r="CK243">
        <f>IFERROR(MATCH($AT243,$AU$2:$AU$133,0)+1,0)</f>
      </c>
      <c r="CL243">
        <f>IFERROR(INDEX($AV$2:$AV$133,MATCH($AT243,$AU$2:$AU$133,0)),0)</f>
      </c>
      <c r="CM243">
        <f>IFERROR(LEFT($L243,FIND(" - ",$L243)-1),$L243)</f>
      </c>
      <c r="CN243" t="s">
        <v>149</v>
      </c>
      <c r="CP243">
        <f>IF($DK243&gt;=1,INDEX($CN:$CN,$DJ243+1),"")</f>
      </c>
      <c r="CQ243">
        <f>IF($DK243&gt;=2,INDEX($CN:$CN,$DJ243+2),"")</f>
      </c>
      <c r="CR243">
        <f>IF($DK243&gt;=3,INDEX($CN:$CN,$DJ243+3),"")</f>
      </c>
      <c r="CS243">
        <f>IF($DK243&gt;=4,INDEX($CN:$CN,$DJ243+4),"")</f>
      </c>
      <c r="CT243">
        <f>IF($DK243&gt;=5,INDEX($CN:$CN,$DJ243+5),"")</f>
      </c>
      <c r="CU243">
        <f>IF($DK243&gt;=6,INDEX($CN:$CN,$DJ243+6),"")</f>
      </c>
      <c r="CV243">
        <f>IF($DK243&gt;=7,INDEX($CN:$CN,$DJ243+7),"")</f>
      </c>
      <c r="CW243">
        <f>IF($DK243&gt;=8,INDEX($CN:$CN,$DJ243+8),"")</f>
      </c>
      <c r="CX243">
        <f>IF($DK243&gt;=9,INDEX($CN:$CN,$DJ243+9),"")</f>
      </c>
      <c r="CY243">
        <f>IF($DK243&gt;=10,INDEX($CN:$CN,$DJ243+10),"")</f>
      </c>
      <c r="CZ243">
        <f>IF($DK243&gt;=11,INDEX($CN:$CN,$DJ243+11),"")</f>
      </c>
      <c r="DA243">
        <f>IF($DK243&gt;=12,INDEX($CN:$CN,$DJ243+12),"")</f>
      </c>
      <c r="DB243">
        <f>IF($DK243&gt;=13,INDEX($CN:$CN,$DJ243+13),"")</f>
      </c>
      <c r="DC243">
        <f>IF($DK243&gt;=14,INDEX($CN:$CN,$DJ243+14),"")</f>
      </c>
      <c r="DD243">
        <f>IF($DK243&gt;=15,INDEX($CN:$CN,$DJ243+15),"")</f>
      </c>
      <c r="DE243">
        <f>IF($DK243&gt;=16,INDEX($CN:$CN,$DJ243+16),"")</f>
      </c>
      <c r="DF243">
        <f>IF($DK243&gt;=17,INDEX($CN:$CN,$DJ243+17),"")</f>
      </c>
      <c r="DG243">
        <f>IF($DK243&gt;=18,INDEX($CN:$CN,$DJ243+18),"")</f>
      </c>
      <c r="DH243">
        <f>IF($DK243&gt;=19,INDEX($CN:$CN,$DJ243+19),"")</f>
      </c>
      <c r="DI243">
        <f>IF($DK243&gt;=20,INDEX($CN:$CN,$DJ243+20),"")</f>
      </c>
      <c r="DJ243">
        <f>IFERROR(MATCH($CM243,$CN$2:$CN$1089,0)+1,0)</f>
      </c>
      <c r="DK243">
        <f>IFERROR(INDEX($CO$2:$CO$1089,MATCH($CM243,$CN$2:$CN$1089,0)),0)</f>
      </c>
      <c r="DL243">
        <f>IFERROR(INDEX($AS:$AS,MATCH($O243,$AR:$AR,0))&amp;"","")</f>
      </c>
      <c r="DP243">
        <f>IF($GS243&gt;=1,INDEX($DM:$DM,$GR243+1),"")</f>
      </c>
      <c r="DQ243">
        <f>IF($GS243&gt;=2,INDEX($DM:$DM,$GR243+2),"")</f>
      </c>
      <c r="DR243">
        <f>IF($GS243&gt;=3,INDEX($DM:$DM,$GR243+3),"")</f>
      </c>
      <c r="DS243">
        <f>IF($GS243&gt;=4,INDEX($DM:$DM,$GR243+4),"")</f>
      </c>
      <c r="DT243">
        <f>IF($GS243&gt;=5,INDEX($DM:$DM,$GR243+5),"")</f>
      </c>
      <c r="DU243">
        <f>IF($GS243&gt;=6,INDEX($DM:$DM,$GR243+6),"")</f>
      </c>
      <c r="DV243">
        <f>IF($GS243&gt;=7,INDEX($DM:$DM,$GR243+7),"")</f>
      </c>
      <c r="DW243">
        <f>IF($GS243&gt;=8,INDEX($DM:$DM,$GR243+8),"")</f>
      </c>
      <c r="DX243">
        <f>IF($GS243&gt;=9,INDEX($DM:$DM,$GR243+9),"")</f>
      </c>
      <c r="DY243">
        <f>IF($GS243&gt;=10,INDEX($DM:$DM,$GR243+10),"")</f>
      </c>
      <c r="DZ243">
        <f>IF($GS243&gt;=11,INDEX($DM:$DM,$GR243+11),"")</f>
      </c>
      <c r="EA243">
        <f>IF($GS243&gt;=12,INDEX($DM:$DM,$GR243+12),"")</f>
      </c>
      <c r="EB243">
        <f>IF($GS243&gt;=13,INDEX($DM:$DM,$GR243+13),"")</f>
      </c>
      <c r="EC243">
        <f>IF($GS243&gt;=14,INDEX($DM:$DM,$GR243+14),"")</f>
      </c>
      <c r="ED243">
        <f>IF($GS243&gt;=15,INDEX($DM:$DM,$GR243+15),"")</f>
      </c>
      <c r="EE243">
        <f>IF($GS243&gt;=16,INDEX($DM:$DM,$GR243+16),"")</f>
      </c>
      <c r="EF243">
        <f>IF($GS243&gt;=17,INDEX($DM:$DM,$GR243+17),"")</f>
      </c>
      <c r="EG243">
        <f>IF($GS243&gt;=18,INDEX($DM:$DM,$GR243+18),"")</f>
      </c>
      <c r="EH243">
        <f>IF($GS243&gt;=19,INDEX($DM:$DM,$GR243+19),"")</f>
      </c>
      <c r="EI243">
        <f>IF($GS243&gt;=20,INDEX($DM:$DM,$GR243+20),"")</f>
      </c>
      <c r="EJ243">
        <f>IF($GS243&gt;=21,INDEX($DM:$DM,$GR243+21),"")</f>
      </c>
      <c r="EK243">
        <f>IF($GS243&gt;=22,INDEX($DM:$DM,$GR243+22),"")</f>
      </c>
      <c r="EL243">
        <f>IF($GS243&gt;=23,INDEX($DM:$DM,$GR243+23),"")</f>
      </c>
      <c r="EM243">
        <f>IF($GS243&gt;=24,INDEX($DM:$DM,$GR243+24),"")</f>
      </c>
      <c r="EN243">
        <f>IF($GS243&gt;=25,INDEX($DM:$DM,$GR243+25),"")</f>
      </c>
      <c r="EO243">
        <f>IF($GS243&gt;=26,INDEX($DM:$DM,$GR243+26),"")</f>
      </c>
      <c r="EP243">
        <f>IF($GS243&gt;=27,INDEX($DM:$DM,$GR243+27),"")</f>
      </c>
      <c r="EQ243">
        <f>IF($GS243&gt;=28,INDEX($DM:$DM,$GR243+28),"")</f>
      </c>
      <c r="ER243">
        <f>IF($GS243&gt;=29,INDEX($DM:$DM,$GR243+29),"")</f>
      </c>
      <c r="ES243">
        <f>IF($GS243&gt;=30,INDEX($DM:$DM,$GR243+30),"")</f>
      </c>
      <c r="ET243">
        <f>IF($GS243&gt;=31,INDEX($DM:$DM,$GR243+31),"")</f>
      </c>
      <c r="EU243">
        <f>IF($GS243&gt;=32,INDEX($DM:$DM,$GR243+32),"")</f>
      </c>
      <c r="EV243">
        <f>IF($GS243&gt;=33,INDEX($DM:$DM,$GR243+33),"")</f>
      </c>
      <c r="EW243">
        <f>IF($GS243&gt;=34,INDEX($DM:$DM,$GR243+34),"")</f>
      </c>
      <c r="EX243">
        <f>IF($GS243&gt;=35,INDEX($DM:$DM,$GR243+35),"")</f>
      </c>
      <c r="EY243">
        <f>IF($GS243&gt;=36,INDEX($DM:$DM,$GR243+36),"")</f>
      </c>
      <c r="EZ243">
        <f>IF($GS243&gt;=37,INDEX($DM:$DM,$GR243+37),"")</f>
      </c>
      <c r="FA243">
        <f>IF($GS243&gt;=38,INDEX($DM:$DM,$GR243+38),"")</f>
      </c>
      <c r="FB243">
        <f>IF($GS243&gt;=39,INDEX($DM:$DM,$GR243+39),"")</f>
      </c>
      <c r="FC243">
        <f>IF($GS243&gt;=40,INDEX($DM:$DM,$GR243+40),"")</f>
      </c>
      <c r="FD243">
        <f>IF($GS243&gt;=1,INDEX($DN:$DN,$GR243+1),"")</f>
      </c>
      <c r="FE243">
        <f>IF($GS243&gt;=2,INDEX($DN:$DN,$GR243+2),"")</f>
      </c>
      <c r="FF243">
        <f>IF($GS243&gt;=3,INDEX($DN:$DN,$GR243+3),"")</f>
      </c>
      <c r="FG243">
        <f>IF($GS243&gt;=4,INDEX($DN:$DN,$GR243+4),"")</f>
      </c>
      <c r="FH243">
        <f>IF($GS243&gt;=5,INDEX($DN:$DN,$GR243+5),"")</f>
      </c>
      <c r="FI243">
        <f>IF($GS243&gt;=6,INDEX($DN:$DN,$GR243+6),"")</f>
      </c>
      <c r="FJ243">
        <f>IF($GS243&gt;=7,INDEX($DN:$DN,$GR243+7),"")</f>
      </c>
      <c r="FK243">
        <f>IF($GS243&gt;=8,INDEX($DN:$DN,$GR243+8),"")</f>
      </c>
      <c r="FL243">
        <f>IF($GS243&gt;=9,INDEX($DN:$DN,$GR243+9),"")</f>
      </c>
      <c r="FM243">
        <f>IF($GS243&gt;=10,INDEX($DN:$DN,$GR243+10),"")</f>
      </c>
      <c r="FN243">
        <f>IF($GS243&gt;=11,INDEX($DN:$DN,$GR243+11),"")</f>
      </c>
      <c r="FO243">
        <f>IF($GS243&gt;=12,INDEX($DN:$DN,$GR243+12),"")</f>
      </c>
      <c r="FP243">
        <f>IF($GS243&gt;=13,INDEX($DN:$DN,$GR243+13),"")</f>
      </c>
      <c r="FQ243">
        <f>IF($GS243&gt;=14,INDEX($DN:$DN,$GR243+14),"")</f>
      </c>
      <c r="FR243">
        <f>IF($GS243&gt;=15,INDEX($DN:$DN,$GR243+15),"")</f>
      </c>
      <c r="FS243">
        <f>IF($GS243&gt;=16,INDEX($DN:$DN,$GR243+16),"")</f>
      </c>
      <c r="FT243">
        <f>IF($GS243&gt;=17,INDEX($DN:$DN,$GR243+17),"")</f>
      </c>
      <c r="FU243">
        <f>IF($GS243&gt;=18,INDEX($DN:$DN,$GR243+18),"")</f>
      </c>
      <c r="FV243">
        <f>IF($GS243&gt;=19,INDEX($DN:$DN,$GR243+19),"")</f>
      </c>
      <c r="FW243">
        <f>IF($GS243&gt;=20,INDEX($DN:$DN,$GR243+20),"")</f>
      </c>
      <c r="FX243">
        <f>IF($GS243&gt;=21,INDEX($DN:$DN,$GR243+21),"")</f>
      </c>
      <c r="FY243">
        <f>IF($GS243&gt;=22,INDEX($DN:$DN,$GR243+22),"")</f>
      </c>
      <c r="FZ243">
        <f>IF($GS243&gt;=23,INDEX($DN:$DN,$GR243+23),"")</f>
      </c>
      <c r="GA243">
        <f>IF($GS243&gt;=24,INDEX($DN:$DN,$GR243+24),"")</f>
      </c>
      <c r="GB243">
        <f>IF($GS243&gt;=25,INDEX($DN:$DN,$GR243+25),"")</f>
      </c>
      <c r="GC243">
        <f>IF($GS243&gt;=26,INDEX($DN:$DN,$GR243+26),"")</f>
      </c>
      <c r="GD243">
        <f>IF($GS243&gt;=27,INDEX($DN:$DN,$GR243+27),"")</f>
      </c>
      <c r="GE243">
        <f>IF($GS243&gt;=28,INDEX($DN:$DN,$GR243+28),"")</f>
      </c>
      <c r="GF243">
        <f>IF($GS243&gt;=29,INDEX($DN:$DN,$GR243+29),"")</f>
      </c>
      <c r="GG243">
        <f>IF($GS243&gt;=30,INDEX($DN:$DN,$GR243+30),"")</f>
      </c>
      <c r="GH243">
        <f>IF($GS243&gt;=31,INDEX($DN:$DN,$GR243+31),"")</f>
      </c>
      <c r="GI243">
        <f>IF($GS243&gt;=32,INDEX($DN:$DN,$GR243+32),"")</f>
      </c>
      <c r="GJ243">
        <f>IF($GS243&gt;=33,INDEX($DN:$DN,$GR243+33),"")</f>
      </c>
      <c r="GK243">
        <f>IF($GS243&gt;=34,INDEX($DN:$DN,$GR243+34),"")</f>
      </c>
      <c r="GL243">
        <f>IF($GS243&gt;=35,INDEX($DN:$DN,$GR243+35),"")</f>
      </c>
      <c r="GM243">
        <f>IF($GS243&gt;=36,INDEX($DN:$DN,$GR243+36),"")</f>
      </c>
      <c r="GN243">
        <f>IF($GS243&gt;=37,INDEX($DN:$DN,$GR243+37),"")</f>
      </c>
      <c r="GO243">
        <f>IF($GS243&gt;=38,INDEX($DN:$DN,$GR243+38),"")</f>
      </c>
      <c r="GP243">
        <f>IF($GS243&gt;=39,INDEX($DN:$DN,$GR243+39),"")</f>
      </c>
      <c r="GQ243">
        <f>IF($GS243&gt;=40,INDEX($DN:$DN,$GR243+40),"")</f>
      </c>
      <c r="GR243">
        <f>IFERROR(MATCH($DL243,$DM$2:$DM$148,0)+1,0)</f>
      </c>
      <c r="GS243">
        <f>IFERROR(INDEX($DO$2:$DO$148,MATCH($DL243,$DM$2:$DM$148,0)),0)</f>
      </c>
      <c r="GT243">
        <f>IFERROR(MATCH($Z243,$DP$243:$FC$243,0),0)</f>
      </c>
      <c r="GU243">
        <f>IF($GT243&gt;0,INDEX($FD$243:$GQ$243,$GT243),"")</f>
      </c>
      <c r="GV243" t="s">
        <v>581</v>
      </c>
      <c r="GX243">
        <f>IF($JG243&gt;=1,INDEX($GV:$GV,$JF243+1),"")</f>
      </c>
      <c r="GY243">
        <f>IF($JG243&gt;=2,INDEX($GV:$GV,$JF243+2),"")</f>
      </c>
      <c r="GZ243">
        <f>IF($JG243&gt;=3,INDEX($GV:$GV,$JF243+3),"")</f>
      </c>
      <c r="HA243">
        <f>IF($JG243&gt;=4,INDEX($GV:$GV,$JF243+4),"")</f>
      </c>
      <c r="HB243">
        <f>IF($JG243&gt;=5,INDEX($GV:$GV,$JF243+5),"")</f>
      </c>
      <c r="HC243">
        <f>IF($JG243&gt;=6,INDEX($GV:$GV,$JF243+6),"")</f>
      </c>
      <c r="HD243">
        <f>IF($JG243&gt;=7,INDEX($GV:$GV,$JF243+7),"")</f>
      </c>
      <c r="HE243">
        <f>IF($JG243&gt;=8,INDEX($GV:$GV,$JF243+8),"")</f>
      </c>
      <c r="HF243">
        <f>IF($JG243&gt;=9,INDEX($GV:$GV,$JF243+9),"")</f>
      </c>
      <c r="HG243">
        <f>IF($JG243&gt;=10,INDEX($GV:$GV,$JF243+10),"")</f>
      </c>
      <c r="HH243">
        <f>IF($JG243&gt;=11,INDEX($GV:$GV,$JF243+11),"")</f>
      </c>
      <c r="HI243">
        <f>IF($JG243&gt;=12,INDEX($GV:$GV,$JF243+12),"")</f>
      </c>
      <c r="HJ243">
        <f>IF($JG243&gt;=13,INDEX($GV:$GV,$JF243+13),"")</f>
      </c>
      <c r="HK243">
        <f>IF($JG243&gt;=14,INDEX($GV:$GV,$JF243+14),"")</f>
      </c>
      <c r="HL243">
        <f>IF($JG243&gt;=15,INDEX($GV:$GV,$JF243+15),"")</f>
      </c>
      <c r="HM243">
        <f>IF($JG243&gt;=16,INDEX($GV:$GV,$JF243+16),"")</f>
      </c>
      <c r="HN243">
        <f>IF($JG243&gt;=17,INDEX($GV:$GV,$JF243+17),"")</f>
      </c>
      <c r="HO243">
        <f>IF($JG243&gt;=18,INDEX($GV:$GV,$JF243+18),"")</f>
      </c>
      <c r="HP243">
        <f>IF($JG243&gt;=19,INDEX($GV:$GV,$JF243+19),"")</f>
      </c>
      <c r="HQ243">
        <f>IF($JG243&gt;=20,INDEX($GV:$GV,$JF243+20),"")</f>
      </c>
      <c r="HR243">
        <f>IF($JG243&gt;=21,INDEX($GV:$GV,$JF243+21),"")</f>
      </c>
      <c r="HS243">
        <f>IF($JG243&gt;=22,INDEX($GV:$GV,$JF243+22),"")</f>
      </c>
      <c r="HT243">
        <f>IF($JG243&gt;=23,INDEX($GV:$GV,$JF243+23),"")</f>
      </c>
      <c r="HU243">
        <f>IF($JG243&gt;=24,INDEX($GV:$GV,$JF243+24),"")</f>
      </c>
      <c r="HV243">
        <f>IF($JG243&gt;=25,INDEX($GV:$GV,$JF243+25),"")</f>
      </c>
      <c r="HW243">
        <f>IF($JG243&gt;=26,INDEX($GV:$GV,$JF243+26),"")</f>
      </c>
      <c r="HX243">
        <f>IF($JG243&gt;=27,INDEX($GV:$GV,$JF243+27),"")</f>
      </c>
      <c r="HY243">
        <f>IF($JG243&gt;=28,INDEX($GV:$GV,$JF243+28),"")</f>
      </c>
      <c r="HZ243">
        <f>IF($JG243&gt;=29,INDEX($GV:$GV,$JF243+29),"")</f>
      </c>
      <c r="IA243">
        <f>IF($JG243&gt;=30,INDEX($GV:$GV,$JF243+30),"")</f>
      </c>
      <c r="IB243">
        <f>IF($JG243&gt;=31,INDEX($GV:$GV,$JF243+31),"")</f>
      </c>
      <c r="IC243">
        <f>IF($JG243&gt;=32,INDEX($GV:$GV,$JF243+32),"")</f>
      </c>
      <c r="ID243">
        <f>IF($JG243&gt;=33,INDEX($GV:$GV,$JF243+33),"")</f>
      </c>
      <c r="IE243">
        <f>IF($JG243&gt;=34,INDEX($GV:$GV,$JF243+34),"")</f>
      </c>
      <c r="IF243">
        <f>IF($JG243&gt;=35,INDEX($GV:$GV,$JF243+35),"")</f>
      </c>
      <c r="IG243">
        <f>IF($JG243&gt;=36,INDEX($GV:$GV,$JF243+36),"")</f>
      </c>
      <c r="IH243">
        <f>IF($JG243&gt;=37,INDEX($GV:$GV,$JF243+37),"")</f>
      </c>
      <c r="II243">
        <f>IF($JG243&gt;=38,INDEX($GV:$GV,$JF243+38),"")</f>
      </c>
      <c r="IJ243">
        <f>IF($JG243&gt;=39,INDEX($GV:$GV,$JF243+39),"")</f>
      </c>
      <c r="IK243">
        <f>IF($JG243&gt;=40,INDEX($GV:$GV,$JF243+40),"")</f>
      </c>
      <c r="IL243">
        <f>IF($JG243&gt;=41,INDEX($GV:$GV,$JF243+41),"")</f>
      </c>
      <c r="IM243">
        <f>IF($JG243&gt;=42,INDEX($GV:$GV,$JF243+42),"")</f>
      </c>
      <c r="IN243">
        <f>IF($JG243&gt;=43,INDEX($GV:$GV,$JF243+43),"")</f>
      </c>
      <c r="IO243">
        <f>IF($JG243&gt;=44,INDEX($GV:$GV,$JF243+44),"")</f>
      </c>
      <c r="IP243">
        <f>IF($JG243&gt;=45,INDEX($GV:$GV,$JF243+45),"")</f>
      </c>
      <c r="IQ243">
        <f>IF($JG243&gt;=46,INDEX($GV:$GV,$JF243+46),"")</f>
      </c>
      <c r="IR243">
        <f>IF($JG243&gt;=47,INDEX($GV:$GV,$JF243+47),"")</f>
      </c>
      <c r="IS243">
        <f>IF($JG243&gt;=48,INDEX($GV:$GV,$JF243+48),"")</f>
      </c>
      <c r="IT243">
        <f>IF($JG243&gt;=49,INDEX($GV:$GV,$JF243+49),"")</f>
      </c>
      <c r="IU243">
        <f>IF($JG243&gt;=50,INDEX($GV:$GV,$JF243+50),"")</f>
      </c>
      <c r="IV243">
        <f>IF($JG243&gt;=51,INDEX($GV:$GV,$JF243+51),"")</f>
      </c>
      <c r="IW243">
        <f>IF($JG243&gt;=52,INDEX($GV:$GV,$JF243+52),"")</f>
      </c>
      <c r="IX243">
        <f>IF($JG243&gt;=53,INDEX($GV:$GV,$JF243+53),"")</f>
      </c>
      <c r="IY243">
        <f>IF($JG243&gt;=54,INDEX($GV:$GV,$JF243+54),"")</f>
      </c>
      <c r="IZ243">
        <f>IF($JG243&gt;=55,INDEX($GV:$GV,$JF243+55),"")</f>
      </c>
      <c r="JA243">
        <f>IF($JG243&gt;=56,INDEX($GV:$GV,$JF243+56),"")</f>
      </c>
      <c r="JB243">
        <f>IF($JG243&gt;=57,INDEX($GV:$GV,$JF243+57),"")</f>
      </c>
      <c r="JC243">
        <f>IF($JG243&gt;=58,INDEX($GV:$GV,$JF243+58),"")</f>
      </c>
      <c r="JD243">
        <f>IF($JG243&gt;=59,INDEX($GV:$GV,$JF243+59),"")</f>
      </c>
      <c r="JE243">
        <f>IF($JG243&gt;=60,INDEX($GV:$GV,$JF243+60),"")</f>
      </c>
      <c r="JF243">
        <f>IFERROR(MATCH($GU243,$GV$2:$GV$322,0)+1,0)</f>
      </c>
      <c r="JG243">
        <f>IFERROR(INDEX($GW$2:$GW$322,MATCH($GU243,$GV$2:$GV$322,0)),0)</f>
      </c>
      <c r="JH243" t="s">
        <v>44</v>
      </c>
      <c r="JI243" t="s">
        <v>44</v>
      </c>
    </row>
    <row r="244" spans="1:269" x14ac:dyDescent="0.25">
      <c r="R244">
        <f>IF(OR($U244="",$Q244=""),"",IFERROR($U244/$Q244,0))</f>
      </c>
      <c r="S244">
        <f>IF($U244="","",
SUM($T244,$V244,$AA244,$W244,$Y244)*
(1-IF($AB244="",0,VALUE($AB244)/100)))</f>
      </c>
      <c r="T244">
        <f>IF($U244="","",$U244)</f>
      </c>
      <c r="V244">
        <f>IF($U244="","",
IF($O244="","",
IF(ISNUMBER(SEARCH("exempt",LOWER($O244))),0,
$U244*(VALUE(SUBSTITUTE($O244,"%",""))/100))))</f>
      </c>
      <c r="AC244">
        <f>IFERROR(IF(FIND(" - ",$K244)&gt;0,MID($K244,FIND(" - ",$K244)+3,LEN($K244)),""),"")</f>
      </c>
      <c r="AL244" t="s">
        <v>997</v>
      </c>
      <c r="AT244">
        <f>IFERROR(LEFT($K244,FIND(" - ",$K244)-1),$K244)</f>
      </c>
      <c r="AW244">
        <f>IF($CL244&gt;=1,INDEX($AU:$AU,$CK244+1),"")</f>
      </c>
      <c r="AX244">
        <f>IF($CL244&gt;=2,INDEX($AU:$AU,$CK244+2),"")</f>
      </c>
      <c r="AY244">
        <f>IF($CL244&gt;=3,INDEX($AU:$AU,$CK244+3),"")</f>
      </c>
      <c r="AZ244">
        <f>IF($CL244&gt;=4,INDEX($AU:$AU,$CK244+4),"")</f>
      </c>
      <c r="BA244">
        <f>IF($CL244&gt;=5,INDEX($AU:$AU,$CK244+5),"")</f>
      </c>
      <c r="BB244">
        <f>IF($CL244&gt;=6,INDEX($AU:$AU,$CK244+6),"")</f>
      </c>
      <c r="BC244">
        <f>IF($CL244&gt;=7,INDEX($AU:$AU,$CK244+7),"")</f>
      </c>
      <c r="BD244">
        <f>IF($CL244&gt;=8,INDEX($AU:$AU,$CK244+8),"")</f>
      </c>
      <c r="BE244">
        <f>IF($CL244&gt;=9,INDEX($AU:$AU,$CK244+9),"")</f>
      </c>
      <c r="BF244">
        <f>IF($CL244&gt;=10,INDEX($AU:$AU,$CK244+10),"")</f>
      </c>
      <c r="BG244">
        <f>IF($CL244&gt;=11,INDEX($AU:$AU,$CK244+11),"")</f>
      </c>
      <c r="BH244">
        <f>IF($CL244&gt;=12,INDEX($AU:$AU,$CK244+12),"")</f>
      </c>
      <c r="BI244">
        <f>IF($CL244&gt;=13,INDEX($AU:$AU,$CK244+13),"")</f>
      </c>
      <c r="BJ244">
        <f>IF($CL244&gt;=14,INDEX($AU:$AU,$CK244+14),"")</f>
      </c>
      <c r="BK244">
        <f>IF($CL244&gt;=15,INDEX($AU:$AU,$CK244+15),"")</f>
      </c>
      <c r="BL244">
        <f>IF($CL244&gt;=16,INDEX($AU:$AU,$CK244+16),"")</f>
      </c>
      <c r="BM244">
        <f>IF($CL244&gt;=17,INDEX($AU:$AU,$CK244+17),"")</f>
      </c>
      <c r="BN244">
        <f>IF($CL244&gt;=18,INDEX($AU:$AU,$CK244+18),"")</f>
      </c>
      <c r="BO244">
        <f>IF($CL244&gt;=19,INDEX($AU:$AU,$CK244+19),"")</f>
      </c>
      <c r="BP244">
        <f>IF($CL244&gt;=20,INDEX($AU:$AU,$CK244+20),"")</f>
      </c>
      <c r="BQ244">
        <f>IF($CL244&gt;=21,INDEX($AU:$AU,$CK244+21),"")</f>
      </c>
      <c r="BR244">
        <f>IF($CL244&gt;=22,INDEX($AU:$AU,$CK244+22),"")</f>
      </c>
      <c r="BS244">
        <f>IF($CL244&gt;=23,INDEX($AU:$AU,$CK244+23),"")</f>
      </c>
      <c r="BT244">
        <f>IF($CL244&gt;=24,INDEX($AU:$AU,$CK244+24),"")</f>
      </c>
      <c r="BU244">
        <f>IF($CL244&gt;=25,INDEX($AU:$AU,$CK244+25),"")</f>
      </c>
      <c r="BV244">
        <f>IF($CL244&gt;=26,INDEX($AU:$AU,$CK244+26),"")</f>
      </c>
      <c r="BW244">
        <f>IF($CL244&gt;=27,INDEX($AU:$AU,$CK244+27),"")</f>
      </c>
      <c r="BX244">
        <f>IF($CL244&gt;=28,INDEX($AU:$AU,$CK244+28),"")</f>
      </c>
      <c r="BY244">
        <f>IF($CL244&gt;=29,INDEX($AU:$AU,$CK244+29),"")</f>
      </c>
      <c r="BZ244">
        <f>IF($CL244&gt;=30,INDEX($AU:$AU,$CK244+30),"")</f>
      </c>
      <c r="CA244">
        <f>IF($CL244&gt;=31,INDEX($AU:$AU,$CK244+31),"")</f>
      </c>
      <c r="CB244">
        <f>IF($CL244&gt;=32,INDEX($AU:$AU,$CK244+32),"")</f>
      </c>
      <c r="CC244">
        <f>IF($CL244&gt;=33,INDEX($AU:$AU,$CK244+33),"")</f>
      </c>
      <c r="CD244">
        <f>IF($CL244&gt;=34,INDEX($AU:$AU,$CK244+34),"")</f>
      </c>
      <c r="CE244">
        <f>IF($CL244&gt;=35,INDEX($AU:$AU,$CK244+35),"")</f>
      </c>
      <c r="CF244">
        <f>IF($CL244&gt;=36,INDEX($AU:$AU,$CK244+36),"")</f>
      </c>
      <c r="CG244">
        <f>IF($CL244&gt;=37,INDEX($AU:$AU,$CK244+37),"")</f>
      </c>
      <c r="CH244">
        <f>IF($CL244&gt;=38,INDEX($AU:$AU,$CK244+38),"")</f>
      </c>
      <c r="CI244">
        <f>IF($CL244&gt;=39,INDEX($AU:$AU,$CK244+39),"")</f>
      </c>
      <c r="CJ244">
        <f>IF($CL244&gt;=40,INDEX($AU:$AU,$CK244+40),"")</f>
      </c>
      <c r="CK244">
        <f>IFERROR(MATCH($AT244,$AU$2:$AU$133,0)+1,0)</f>
      </c>
      <c r="CL244">
        <f>IFERROR(INDEX($AV$2:$AV$133,MATCH($AT244,$AU$2:$AU$133,0)),0)</f>
      </c>
      <c r="CM244">
        <f>IFERROR(LEFT($L244,FIND(" - ",$L244)-1),$L244)</f>
      </c>
      <c r="CN244" t="s">
        <v>998</v>
      </c>
      <c r="CO244">
        <v>1</v>
      </c>
      <c r="CP244">
        <f>IF($DK244&gt;=1,INDEX($CN:$CN,$DJ244+1),"")</f>
      </c>
      <c r="CQ244">
        <f>IF($DK244&gt;=2,INDEX($CN:$CN,$DJ244+2),"")</f>
      </c>
      <c r="CR244">
        <f>IF($DK244&gt;=3,INDEX($CN:$CN,$DJ244+3),"")</f>
      </c>
      <c r="CS244">
        <f>IF($DK244&gt;=4,INDEX($CN:$CN,$DJ244+4),"")</f>
      </c>
      <c r="CT244">
        <f>IF($DK244&gt;=5,INDEX($CN:$CN,$DJ244+5),"")</f>
      </c>
      <c r="CU244">
        <f>IF($DK244&gt;=6,INDEX($CN:$CN,$DJ244+6),"")</f>
      </c>
      <c r="CV244">
        <f>IF($DK244&gt;=7,INDEX($CN:$CN,$DJ244+7),"")</f>
      </c>
      <c r="CW244">
        <f>IF($DK244&gt;=8,INDEX($CN:$CN,$DJ244+8),"")</f>
      </c>
      <c r="CX244">
        <f>IF($DK244&gt;=9,INDEX($CN:$CN,$DJ244+9),"")</f>
      </c>
      <c r="CY244">
        <f>IF($DK244&gt;=10,INDEX($CN:$CN,$DJ244+10),"")</f>
      </c>
      <c r="CZ244">
        <f>IF($DK244&gt;=11,INDEX($CN:$CN,$DJ244+11),"")</f>
      </c>
      <c r="DA244">
        <f>IF($DK244&gt;=12,INDEX($CN:$CN,$DJ244+12),"")</f>
      </c>
      <c r="DB244">
        <f>IF($DK244&gt;=13,INDEX($CN:$CN,$DJ244+13),"")</f>
      </c>
      <c r="DC244">
        <f>IF($DK244&gt;=14,INDEX($CN:$CN,$DJ244+14),"")</f>
      </c>
      <c r="DD244">
        <f>IF($DK244&gt;=15,INDEX($CN:$CN,$DJ244+15),"")</f>
      </c>
      <c r="DE244">
        <f>IF($DK244&gt;=16,INDEX($CN:$CN,$DJ244+16),"")</f>
      </c>
      <c r="DF244">
        <f>IF($DK244&gt;=17,INDEX($CN:$CN,$DJ244+17),"")</f>
      </c>
      <c r="DG244">
        <f>IF($DK244&gt;=18,INDEX($CN:$CN,$DJ244+18),"")</f>
      </c>
      <c r="DH244">
        <f>IF($DK244&gt;=19,INDEX($CN:$CN,$DJ244+19),"")</f>
      </c>
      <c r="DI244">
        <f>IF($DK244&gt;=20,INDEX($CN:$CN,$DJ244+20),"")</f>
      </c>
      <c r="DJ244">
        <f>IFERROR(MATCH($CM244,$CN$2:$CN$1089,0)+1,0)</f>
      </c>
      <c r="DK244">
        <f>IFERROR(INDEX($CO$2:$CO$1089,MATCH($CM244,$CN$2:$CN$1089,0)),0)</f>
      </c>
      <c r="DL244">
        <f>IFERROR(INDEX($AS:$AS,MATCH($O244,$AR:$AR,0))&amp;"","")</f>
      </c>
      <c r="DP244">
        <f>IF($GS244&gt;=1,INDEX($DM:$DM,$GR244+1),"")</f>
      </c>
      <c r="DQ244">
        <f>IF($GS244&gt;=2,INDEX($DM:$DM,$GR244+2),"")</f>
      </c>
      <c r="DR244">
        <f>IF($GS244&gt;=3,INDEX($DM:$DM,$GR244+3),"")</f>
      </c>
      <c r="DS244">
        <f>IF($GS244&gt;=4,INDEX($DM:$DM,$GR244+4),"")</f>
      </c>
      <c r="DT244">
        <f>IF($GS244&gt;=5,INDEX($DM:$DM,$GR244+5),"")</f>
      </c>
      <c r="DU244">
        <f>IF($GS244&gt;=6,INDEX($DM:$DM,$GR244+6),"")</f>
      </c>
      <c r="DV244">
        <f>IF($GS244&gt;=7,INDEX($DM:$DM,$GR244+7),"")</f>
      </c>
      <c r="DW244">
        <f>IF($GS244&gt;=8,INDEX($DM:$DM,$GR244+8),"")</f>
      </c>
      <c r="DX244">
        <f>IF($GS244&gt;=9,INDEX($DM:$DM,$GR244+9),"")</f>
      </c>
      <c r="DY244">
        <f>IF($GS244&gt;=10,INDEX($DM:$DM,$GR244+10),"")</f>
      </c>
      <c r="DZ244">
        <f>IF($GS244&gt;=11,INDEX($DM:$DM,$GR244+11),"")</f>
      </c>
      <c r="EA244">
        <f>IF($GS244&gt;=12,INDEX($DM:$DM,$GR244+12),"")</f>
      </c>
      <c r="EB244">
        <f>IF($GS244&gt;=13,INDEX($DM:$DM,$GR244+13),"")</f>
      </c>
      <c r="EC244">
        <f>IF($GS244&gt;=14,INDEX($DM:$DM,$GR244+14),"")</f>
      </c>
      <c r="ED244">
        <f>IF($GS244&gt;=15,INDEX($DM:$DM,$GR244+15),"")</f>
      </c>
      <c r="EE244">
        <f>IF($GS244&gt;=16,INDEX($DM:$DM,$GR244+16),"")</f>
      </c>
      <c r="EF244">
        <f>IF($GS244&gt;=17,INDEX($DM:$DM,$GR244+17),"")</f>
      </c>
      <c r="EG244">
        <f>IF($GS244&gt;=18,INDEX($DM:$DM,$GR244+18),"")</f>
      </c>
      <c r="EH244">
        <f>IF($GS244&gt;=19,INDEX($DM:$DM,$GR244+19),"")</f>
      </c>
      <c r="EI244">
        <f>IF($GS244&gt;=20,INDEX($DM:$DM,$GR244+20),"")</f>
      </c>
      <c r="EJ244">
        <f>IF($GS244&gt;=21,INDEX($DM:$DM,$GR244+21),"")</f>
      </c>
      <c r="EK244">
        <f>IF($GS244&gt;=22,INDEX($DM:$DM,$GR244+22),"")</f>
      </c>
      <c r="EL244">
        <f>IF($GS244&gt;=23,INDEX($DM:$DM,$GR244+23),"")</f>
      </c>
      <c r="EM244">
        <f>IF($GS244&gt;=24,INDEX($DM:$DM,$GR244+24),"")</f>
      </c>
      <c r="EN244">
        <f>IF($GS244&gt;=25,INDEX($DM:$DM,$GR244+25),"")</f>
      </c>
      <c r="EO244">
        <f>IF($GS244&gt;=26,INDEX($DM:$DM,$GR244+26),"")</f>
      </c>
      <c r="EP244">
        <f>IF($GS244&gt;=27,INDEX($DM:$DM,$GR244+27),"")</f>
      </c>
      <c r="EQ244">
        <f>IF($GS244&gt;=28,INDEX($DM:$DM,$GR244+28),"")</f>
      </c>
      <c r="ER244">
        <f>IF($GS244&gt;=29,INDEX($DM:$DM,$GR244+29),"")</f>
      </c>
      <c r="ES244">
        <f>IF($GS244&gt;=30,INDEX($DM:$DM,$GR244+30),"")</f>
      </c>
      <c r="ET244">
        <f>IF($GS244&gt;=31,INDEX($DM:$DM,$GR244+31),"")</f>
      </c>
      <c r="EU244">
        <f>IF($GS244&gt;=32,INDEX($DM:$DM,$GR244+32),"")</f>
      </c>
      <c r="EV244">
        <f>IF($GS244&gt;=33,INDEX($DM:$DM,$GR244+33),"")</f>
      </c>
      <c r="EW244">
        <f>IF($GS244&gt;=34,INDEX($DM:$DM,$GR244+34),"")</f>
      </c>
      <c r="EX244">
        <f>IF($GS244&gt;=35,INDEX($DM:$DM,$GR244+35),"")</f>
      </c>
      <c r="EY244">
        <f>IF($GS244&gt;=36,INDEX($DM:$DM,$GR244+36),"")</f>
      </c>
      <c r="EZ244">
        <f>IF($GS244&gt;=37,INDEX($DM:$DM,$GR244+37),"")</f>
      </c>
      <c r="FA244">
        <f>IF($GS244&gt;=38,INDEX($DM:$DM,$GR244+38),"")</f>
      </c>
      <c r="FB244">
        <f>IF($GS244&gt;=39,INDEX($DM:$DM,$GR244+39),"")</f>
      </c>
      <c r="FC244">
        <f>IF($GS244&gt;=40,INDEX($DM:$DM,$GR244+40),"")</f>
      </c>
      <c r="FD244">
        <f>IF($GS244&gt;=1,INDEX($DN:$DN,$GR244+1),"")</f>
      </c>
      <c r="FE244">
        <f>IF($GS244&gt;=2,INDEX($DN:$DN,$GR244+2),"")</f>
      </c>
      <c r="FF244">
        <f>IF($GS244&gt;=3,INDEX($DN:$DN,$GR244+3),"")</f>
      </c>
      <c r="FG244">
        <f>IF($GS244&gt;=4,INDEX($DN:$DN,$GR244+4),"")</f>
      </c>
      <c r="FH244">
        <f>IF($GS244&gt;=5,INDEX($DN:$DN,$GR244+5),"")</f>
      </c>
      <c r="FI244">
        <f>IF($GS244&gt;=6,INDEX($DN:$DN,$GR244+6),"")</f>
      </c>
      <c r="FJ244">
        <f>IF($GS244&gt;=7,INDEX($DN:$DN,$GR244+7),"")</f>
      </c>
      <c r="FK244">
        <f>IF($GS244&gt;=8,INDEX($DN:$DN,$GR244+8),"")</f>
      </c>
      <c r="FL244">
        <f>IF($GS244&gt;=9,INDEX($DN:$DN,$GR244+9),"")</f>
      </c>
      <c r="FM244">
        <f>IF($GS244&gt;=10,INDEX($DN:$DN,$GR244+10),"")</f>
      </c>
      <c r="FN244">
        <f>IF($GS244&gt;=11,INDEX($DN:$DN,$GR244+11),"")</f>
      </c>
      <c r="FO244">
        <f>IF($GS244&gt;=12,INDEX($DN:$DN,$GR244+12),"")</f>
      </c>
      <c r="FP244">
        <f>IF($GS244&gt;=13,INDEX($DN:$DN,$GR244+13),"")</f>
      </c>
      <c r="FQ244">
        <f>IF($GS244&gt;=14,INDEX($DN:$DN,$GR244+14),"")</f>
      </c>
      <c r="FR244">
        <f>IF($GS244&gt;=15,INDEX($DN:$DN,$GR244+15),"")</f>
      </c>
      <c r="FS244">
        <f>IF($GS244&gt;=16,INDEX($DN:$DN,$GR244+16),"")</f>
      </c>
      <c r="FT244">
        <f>IF($GS244&gt;=17,INDEX($DN:$DN,$GR244+17),"")</f>
      </c>
      <c r="FU244">
        <f>IF($GS244&gt;=18,INDEX($DN:$DN,$GR244+18),"")</f>
      </c>
      <c r="FV244">
        <f>IF($GS244&gt;=19,INDEX($DN:$DN,$GR244+19),"")</f>
      </c>
      <c r="FW244">
        <f>IF($GS244&gt;=20,INDEX($DN:$DN,$GR244+20),"")</f>
      </c>
      <c r="FX244">
        <f>IF($GS244&gt;=21,INDEX($DN:$DN,$GR244+21),"")</f>
      </c>
      <c r="FY244">
        <f>IF($GS244&gt;=22,INDEX($DN:$DN,$GR244+22),"")</f>
      </c>
      <c r="FZ244">
        <f>IF($GS244&gt;=23,INDEX($DN:$DN,$GR244+23),"")</f>
      </c>
      <c r="GA244">
        <f>IF($GS244&gt;=24,INDEX($DN:$DN,$GR244+24),"")</f>
      </c>
      <c r="GB244">
        <f>IF($GS244&gt;=25,INDEX($DN:$DN,$GR244+25),"")</f>
      </c>
      <c r="GC244">
        <f>IF($GS244&gt;=26,INDEX($DN:$DN,$GR244+26),"")</f>
      </c>
      <c r="GD244">
        <f>IF($GS244&gt;=27,INDEX($DN:$DN,$GR244+27),"")</f>
      </c>
      <c r="GE244">
        <f>IF($GS244&gt;=28,INDEX($DN:$DN,$GR244+28),"")</f>
      </c>
      <c r="GF244">
        <f>IF($GS244&gt;=29,INDEX($DN:$DN,$GR244+29),"")</f>
      </c>
      <c r="GG244">
        <f>IF($GS244&gt;=30,INDEX($DN:$DN,$GR244+30),"")</f>
      </c>
      <c r="GH244">
        <f>IF($GS244&gt;=31,INDEX($DN:$DN,$GR244+31),"")</f>
      </c>
      <c r="GI244">
        <f>IF($GS244&gt;=32,INDEX($DN:$DN,$GR244+32),"")</f>
      </c>
      <c r="GJ244">
        <f>IF($GS244&gt;=33,INDEX($DN:$DN,$GR244+33),"")</f>
      </c>
      <c r="GK244">
        <f>IF($GS244&gt;=34,INDEX($DN:$DN,$GR244+34),"")</f>
      </c>
      <c r="GL244">
        <f>IF($GS244&gt;=35,INDEX($DN:$DN,$GR244+35),"")</f>
      </c>
      <c r="GM244">
        <f>IF($GS244&gt;=36,INDEX($DN:$DN,$GR244+36),"")</f>
      </c>
      <c r="GN244">
        <f>IF($GS244&gt;=37,INDEX($DN:$DN,$GR244+37),"")</f>
      </c>
      <c r="GO244">
        <f>IF($GS244&gt;=38,INDEX($DN:$DN,$GR244+38),"")</f>
      </c>
      <c r="GP244">
        <f>IF($GS244&gt;=39,INDEX($DN:$DN,$GR244+39),"")</f>
      </c>
      <c r="GQ244">
        <f>IF($GS244&gt;=40,INDEX($DN:$DN,$GR244+40),"")</f>
      </c>
      <c r="GR244">
        <f>IFERROR(MATCH($DL244,$DM$2:$DM$148,0)+1,0)</f>
      </c>
      <c r="GS244">
        <f>IFERROR(INDEX($DO$2:$DO$148,MATCH($DL244,$DM$2:$DM$148,0)),0)</f>
      </c>
      <c r="GT244">
        <f>IFERROR(MATCH($Z244,$DP$244:$FC$244,0),0)</f>
      </c>
      <c r="GU244">
        <f>IF($GT244&gt;0,INDEX($FD$244:$GQ$244,$GT244),"")</f>
      </c>
      <c r="GV244" t="s">
        <v>632</v>
      </c>
      <c r="GX244">
        <f>IF($JG244&gt;=1,INDEX($GV:$GV,$JF244+1),"")</f>
      </c>
      <c r="GY244">
        <f>IF($JG244&gt;=2,INDEX($GV:$GV,$JF244+2),"")</f>
      </c>
      <c r="GZ244">
        <f>IF($JG244&gt;=3,INDEX($GV:$GV,$JF244+3),"")</f>
      </c>
      <c r="HA244">
        <f>IF($JG244&gt;=4,INDEX($GV:$GV,$JF244+4),"")</f>
      </c>
      <c r="HB244">
        <f>IF($JG244&gt;=5,INDEX($GV:$GV,$JF244+5),"")</f>
      </c>
      <c r="HC244">
        <f>IF($JG244&gt;=6,INDEX($GV:$GV,$JF244+6),"")</f>
      </c>
      <c r="HD244">
        <f>IF($JG244&gt;=7,INDEX($GV:$GV,$JF244+7),"")</f>
      </c>
      <c r="HE244">
        <f>IF($JG244&gt;=8,INDEX($GV:$GV,$JF244+8),"")</f>
      </c>
      <c r="HF244">
        <f>IF($JG244&gt;=9,INDEX($GV:$GV,$JF244+9),"")</f>
      </c>
      <c r="HG244">
        <f>IF($JG244&gt;=10,INDEX($GV:$GV,$JF244+10),"")</f>
      </c>
      <c r="HH244">
        <f>IF($JG244&gt;=11,INDEX($GV:$GV,$JF244+11),"")</f>
      </c>
      <c r="HI244">
        <f>IF($JG244&gt;=12,INDEX($GV:$GV,$JF244+12),"")</f>
      </c>
      <c r="HJ244">
        <f>IF($JG244&gt;=13,INDEX($GV:$GV,$JF244+13),"")</f>
      </c>
      <c r="HK244">
        <f>IF($JG244&gt;=14,INDEX($GV:$GV,$JF244+14),"")</f>
      </c>
      <c r="HL244">
        <f>IF($JG244&gt;=15,INDEX($GV:$GV,$JF244+15),"")</f>
      </c>
      <c r="HM244">
        <f>IF($JG244&gt;=16,INDEX($GV:$GV,$JF244+16),"")</f>
      </c>
      <c r="HN244">
        <f>IF($JG244&gt;=17,INDEX($GV:$GV,$JF244+17),"")</f>
      </c>
      <c r="HO244">
        <f>IF($JG244&gt;=18,INDEX($GV:$GV,$JF244+18),"")</f>
      </c>
      <c r="HP244">
        <f>IF($JG244&gt;=19,INDEX($GV:$GV,$JF244+19),"")</f>
      </c>
      <c r="HQ244">
        <f>IF($JG244&gt;=20,INDEX($GV:$GV,$JF244+20),"")</f>
      </c>
      <c r="HR244">
        <f>IF($JG244&gt;=21,INDEX($GV:$GV,$JF244+21),"")</f>
      </c>
      <c r="HS244">
        <f>IF($JG244&gt;=22,INDEX($GV:$GV,$JF244+22),"")</f>
      </c>
      <c r="HT244">
        <f>IF($JG244&gt;=23,INDEX($GV:$GV,$JF244+23),"")</f>
      </c>
      <c r="HU244">
        <f>IF($JG244&gt;=24,INDEX($GV:$GV,$JF244+24),"")</f>
      </c>
      <c r="HV244">
        <f>IF($JG244&gt;=25,INDEX($GV:$GV,$JF244+25),"")</f>
      </c>
      <c r="HW244">
        <f>IF($JG244&gt;=26,INDEX($GV:$GV,$JF244+26),"")</f>
      </c>
      <c r="HX244">
        <f>IF($JG244&gt;=27,INDEX($GV:$GV,$JF244+27),"")</f>
      </c>
      <c r="HY244">
        <f>IF($JG244&gt;=28,INDEX($GV:$GV,$JF244+28),"")</f>
      </c>
      <c r="HZ244">
        <f>IF($JG244&gt;=29,INDEX($GV:$GV,$JF244+29),"")</f>
      </c>
      <c r="IA244">
        <f>IF($JG244&gt;=30,INDEX($GV:$GV,$JF244+30),"")</f>
      </c>
      <c r="IB244">
        <f>IF($JG244&gt;=31,INDEX($GV:$GV,$JF244+31),"")</f>
      </c>
      <c r="IC244">
        <f>IF($JG244&gt;=32,INDEX($GV:$GV,$JF244+32),"")</f>
      </c>
      <c r="ID244">
        <f>IF($JG244&gt;=33,INDEX($GV:$GV,$JF244+33),"")</f>
      </c>
      <c r="IE244">
        <f>IF($JG244&gt;=34,INDEX($GV:$GV,$JF244+34),"")</f>
      </c>
      <c r="IF244">
        <f>IF($JG244&gt;=35,INDEX($GV:$GV,$JF244+35),"")</f>
      </c>
      <c r="IG244">
        <f>IF($JG244&gt;=36,INDEX($GV:$GV,$JF244+36),"")</f>
      </c>
      <c r="IH244">
        <f>IF($JG244&gt;=37,INDEX($GV:$GV,$JF244+37),"")</f>
      </c>
      <c r="II244">
        <f>IF($JG244&gt;=38,INDEX($GV:$GV,$JF244+38),"")</f>
      </c>
      <c r="IJ244">
        <f>IF($JG244&gt;=39,INDEX($GV:$GV,$JF244+39),"")</f>
      </c>
      <c r="IK244">
        <f>IF($JG244&gt;=40,INDEX($GV:$GV,$JF244+40),"")</f>
      </c>
      <c r="IL244">
        <f>IF($JG244&gt;=41,INDEX($GV:$GV,$JF244+41),"")</f>
      </c>
      <c r="IM244">
        <f>IF($JG244&gt;=42,INDEX($GV:$GV,$JF244+42),"")</f>
      </c>
      <c r="IN244">
        <f>IF($JG244&gt;=43,INDEX($GV:$GV,$JF244+43),"")</f>
      </c>
      <c r="IO244">
        <f>IF($JG244&gt;=44,INDEX($GV:$GV,$JF244+44),"")</f>
      </c>
      <c r="IP244">
        <f>IF($JG244&gt;=45,INDEX($GV:$GV,$JF244+45),"")</f>
      </c>
      <c r="IQ244">
        <f>IF($JG244&gt;=46,INDEX($GV:$GV,$JF244+46),"")</f>
      </c>
      <c r="IR244">
        <f>IF($JG244&gt;=47,INDEX($GV:$GV,$JF244+47),"")</f>
      </c>
      <c r="IS244">
        <f>IF($JG244&gt;=48,INDEX($GV:$GV,$JF244+48),"")</f>
      </c>
      <c r="IT244">
        <f>IF($JG244&gt;=49,INDEX($GV:$GV,$JF244+49),"")</f>
      </c>
      <c r="IU244">
        <f>IF($JG244&gt;=50,INDEX($GV:$GV,$JF244+50),"")</f>
      </c>
      <c r="IV244">
        <f>IF($JG244&gt;=51,INDEX($GV:$GV,$JF244+51),"")</f>
      </c>
      <c r="IW244">
        <f>IF($JG244&gt;=52,INDEX($GV:$GV,$JF244+52),"")</f>
      </c>
      <c r="IX244">
        <f>IF($JG244&gt;=53,INDEX($GV:$GV,$JF244+53),"")</f>
      </c>
      <c r="IY244">
        <f>IF($JG244&gt;=54,INDEX($GV:$GV,$JF244+54),"")</f>
      </c>
      <c r="IZ244">
        <f>IF($JG244&gt;=55,INDEX($GV:$GV,$JF244+55),"")</f>
      </c>
      <c r="JA244">
        <f>IF($JG244&gt;=56,INDEX($GV:$GV,$JF244+56),"")</f>
      </c>
      <c r="JB244">
        <f>IF($JG244&gt;=57,INDEX($GV:$GV,$JF244+57),"")</f>
      </c>
      <c r="JC244">
        <f>IF($JG244&gt;=58,INDEX($GV:$GV,$JF244+58),"")</f>
      </c>
      <c r="JD244">
        <f>IF($JG244&gt;=59,INDEX($GV:$GV,$JF244+59),"")</f>
      </c>
      <c r="JE244">
        <f>IF($JG244&gt;=60,INDEX($GV:$GV,$JF244+60),"")</f>
      </c>
      <c r="JF244">
        <f>IFERROR(MATCH($GU244,$GV$2:$GV$322,0)+1,0)</f>
      </c>
      <c r="JG244">
        <f>IFERROR(INDEX($GW$2:$GW$322,MATCH($GU244,$GV$2:$GV$322,0)),0)</f>
      </c>
      <c r="JH244" t="s">
        <v>44</v>
      </c>
      <c r="JI244" t="s">
        <v>44</v>
      </c>
    </row>
    <row r="245" spans="1:269" x14ac:dyDescent="0.25">
      <c r="R245">
        <f>IF(OR($U245="",$Q245=""),"",IFERROR($U245/$Q245,0))</f>
      </c>
      <c r="S245">
        <f>IF($U245="","",
SUM($T245,$V245,$AA245,$W245,$Y245)*
(1-IF($AB245="",0,VALUE($AB245)/100)))</f>
      </c>
      <c r="T245">
        <f>IF($U245="","",$U245)</f>
      </c>
      <c r="V245">
        <f>IF($U245="","",
IF($O245="","",
IF(ISNUMBER(SEARCH("exempt",LOWER($O245))),0,
$U245*(VALUE(SUBSTITUTE($O245,"%",""))/100))))</f>
      </c>
      <c r="AC245">
        <f>IFERROR(IF(FIND(" - ",$K245)&gt;0,MID($K245,FIND(" - ",$K245)+3,LEN($K245)),""),"")</f>
      </c>
      <c r="AL245" t="s">
        <v>999</v>
      </c>
      <c r="AT245">
        <f>IFERROR(LEFT($K245,FIND(" - ",$K245)-1),$K245)</f>
      </c>
      <c r="AW245">
        <f>IF($CL245&gt;=1,INDEX($AU:$AU,$CK245+1),"")</f>
      </c>
      <c r="AX245">
        <f>IF($CL245&gt;=2,INDEX($AU:$AU,$CK245+2),"")</f>
      </c>
      <c r="AY245">
        <f>IF($CL245&gt;=3,INDEX($AU:$AU,$CK245+3),"")</f>
      </c>
      <c r="AZ245">
        <f>IF($CL245&gt;=4,INDEX($AU:$AU,$CK245+4),"")</f>
      </c>
      <c r="BA245">
        <f>IF($CL245&gt;=5,INDEX($AU:$AU,$CK245+5),"")</f>
      </c>
      <c r="BB245">
        <f>IF($CL245&gt;=6,INDEX($AU:$AU,$CK245+6),"")</f>
      </c>
      <c r="BC245">
        <f>IF($CL245&gt;=7,INDEX($AU:$AU,$CK245+7),"")</f>
      </c>
      <c r="BD245">
        <f>IF($CL245&gt;=8,INDEX($AU:$AU,$CK245+8),"")</f>
      </c>
      <c r="BE245">
        <f>IF($CL245&gt;=9,INDEX($AU:$AU,$CK245+9),"")</f>
      </c>
      <c r="BF245">
        <f>IF($CL245&gt;=10,INDEX($AU:$AU,$CK245+10),"")</f>
      </c>
      <c r="BG245">
        <f>IF($CL245&gt;=11,INDEX($AU:$AU,$CK245+11),"")</f>
      </c>
      <c r="BH245">
        <f>IF($CL245&gt;=12,INDEX($AU:$AU,$CK245+12),"")</f>
      </c>
      <c r="BI245">
        <f>IF($CL245&gt;=13,INDEX($AU:$AU,$CK245+13),"")</f>
      </c>
      <c r="BJ245">
        <f>IF($CL245&gt;=14,INDEX($AU:$AU,$CK245+14),"")</f>
      </c>
      <c r="BK245">
        <f>IF($CL245&gt;=15,INDEX($AU:$AU,$CK245+15),"")</f>
      </c>
      <c r="BL245">
        <f>IF($CL245&gt;=16,INDEX($AU:$AU,$CK245+16),"")</f>
      </c>
      <c r="BM245">
        <f>IF($CL245&gt;=17,INDEX($AU:$AU,$CK245+17),"")</f>
      </c>
      <c r="BN245">
        <f>IF($CL245&gt;=18,INDEX($AU:$AU,$CK245+18),"")</f>
      </c>
      <c r="BO245">
        <f>IF($CL245&gt;=19,INDEX($AU:$AU,$CK245+19),"")</f>
      </c>
      <c r="BP245">
        <f>IF($CL245&gt;=20,INDEX($AU:$AU,$CK245+20),"")</f>
      </c>
      <c r="BQ245">
        <f>IF($CL245&gt;=21,INDEX($AU:$AU,$CK245+21),"")</f>
      </c>
      <c r="BR245">
        <f>IF($CL245&gt;=22,INDEX($AU:$AU,$CK245+22),"")</f>
      </c>
      <c r="BS245">
        <f>IF($CL245&gt;=23,INDEX($AU:$AU,$CK245+23),"")</f>
      </c>
      <c r="BT245">
        <f>IF($CL245&gt;=24,INDEX($AU:$AU,$CK245+24),"")</f>
      </c>
      <c r="BU245">
        <f>IF($CL245&gt;=25,INDEX($AU:$AU,$CK245+25),"")</f>
      </c>
      <c r="BV245">
        <f>IF($CL245&gt;=26,INDEX($AU:$AU,$CK245+26),"")</f>
      </c>
      <c r="BW245">
        <f>IF($CL245&gt;=27,INDEX($AU:$AU,$CK245+27),"")</f>
      </c>
      <c r="BX245">
        <f>IF($CL245&gt;=28,INDEX($AU:$AU,$CK245+28),"")</f>
      </c>
      <c r="BY245">
        <f>IF($CL245&gt;=29,INDEX($AU:$AU,$CK245+29),"")</f>
      </c>
      <c r="BZ245">
        <f>IF($CL245&gt;=30,INDEX($AU:$AU,$CK245+30),"")</f>
      </c>
      <c r="CA245">
        <f>IF($CL245&gt;=31,INDEX($AU:$AU,$CK245+31),"")</f>
      </c>
      <c r="CB245">
        <f>IF($CL245&gt;=32,INDEX($AU:$AU,$CK245+32),"")</f>
      </c>
      <c r="CC245">
        <f>IF($CL245&gt;=33,INDEX($AU:$AU,$CK245+33),"")</f>
      </c>
      <c r="CD245">
        <f>IF($CL245&gt;=34,INDEX($AU:$AU,$CK245+34),"")</f>
      </c>
      <c r="CE245">
        <f>IF($CL245&gt;=35,INDEX($AU:$AU,$CK245+35),"")</f>
      </c>
      <c r="CF245">
        <f>IF($CL245&gt;=36,INDEX($AU:$AU,$CK245+36),"")</f>
      </c>
      <c r="CG245">
        <f>IF($CL245&gt;=37,INDEX($AU:$AU,$CK245+37),"")</f>
      </c>
      <c r="CH245">
        <f>IF($CL245&gt;=38,INDEX($AU:$AU,$CK245+38),"")</f>
      </c>
      <c r="CI245">
        <f>IF($CL245&gt;=39,INDEX($AU:$AU,$CK245+39),"")</f>
      </c>
      <c r="CJ245">
        <f>IF($CL245&gt;=40,INDEX($AU:$AU,$CK245+40),"")</f>
      </c>
      <c r="CK245">
        <f>IFERROR(MATCH($AT245,$AU$2:$AU$133,0)+1,0)</f>
      </c>
      <c r="CL245">
        <f>IFERROR(INDEX($AV$2:$AV$133,MATCH($AT245,$AU$2:$AU$133,0)),0)</f>
      </c>
      <c r="CM245">
        <f>IFERROR(LEFT($L245,FIND(" - ",$L245)-1),$L245)</f>
      </c>
      <c r="CN245" t="s">
        <v>149</v>
      </c>
      <c r="CP245">
        <f>IF($DK245&gt;=1,INDEX($CN:$CN,$DJ245+1),"")</f>
      </c>
      <c r="CQ245">
        <f>IF($DK245&gt;=2,INDEX($CN:$CN,$DJ245+2),"")</f>
      </c>
      <c r="CR245">
        <f>IF($DK245&gt;=3,INDEX($CN:$CN,$DJ245+3),"")</f>
      </c>
      <c r="CS245">
        <f>IF($DK245&gt;=4,INDEX($CN:$CN,$DJ245+4),"")</f>
      </c>
      <c r="CT245">
        <f>IF($DK245&gt;=5,INDEX($CN:$CN,$DJ245+5),"")</f>
      </c>
      <c r="CU245">
        <f>IF($DK245&gt;=6,INDEX($CN:$CN,$DJ245+6),"")</f>
      </c>
      <c r="CV245">
        <f>IF($DK245&gt;=7,INDEX($CN:$CN,$DJ245+7),"")</f>
      </c>
      <c r="CW245">
        <f>IF($DK245&gt;=8,INDEX($CN:$CN,$DJ245+8),"")</f>
      </c>
      <c r="CX245">
        <f>IF($DK245&gt;=9,INDEX($CN:$CN,$DJ245+9),"")</f>
      </c>
      <c r="CY245">
        <f>IF($DK245&gt;=10,INDEX($CN:$CN,$DJ245+10),"")</f>
      </c>
      <c r="CZ245">
        <f>IF($DK245&gt;=11,INDEX($CN:$CN,$DJ245+11),"")</f>
      </c>
      <c r="DA245">
        <f>IF($DK245&gt;=12,INDEX($CN:$CN,$DJ245+12),"")</f>
      </c>
      <c r="DB245">
        <f>IF($DK245&gt;=13,INDEX($CN:$CN,$DJ245+13),"")</f>
      </c>
      <c r="DC245">
        <f>IF($DK245&gt;=14,INDEX($CN:$CN,$DJ245+14),"")</f>
      </c>
      <c r="DD245">
        <f>IF($DK245&gt;=15,INDEX($CN:$CN,$DJ245+15),"")</f>
      </c>
      <c r="DE245">
        <f>IF($DK245&gt;=16,INDEX($CN:$CN,$DJ245+16),"")</f>
      </c>
      <c r="DF245">
        <f>IF($DK245&gt;=17,INDEX($CN:$CN,$DJ245+17),"")</f>
      </c>
      <c r="DG245">
        <f>IF($DK245&gt;=18,INDEX($CN:$CN,$DJ245+18),"")</f>
      </c>
      <c r="DH245">
        <f>IF($DK245&gt;=19,INDEX($CN:$CN,$DJ245+19),"")</f>
      </c>
      <c r="DI245">
        <f>IF($DK245&gt;=20,INDEX($CN:$CN,$DJ245+20),"")</f>
      </c>
      <c r="DJ245">
        <f>IFERROR(MATCH($CM245,$CN$2:$CN$1089,0)+1,0)</f>
      </c>
      <c r="DK245">
        <f>IFERROR(INDEX($CO$2:$CO$1089,MATCH($CM245,$CN$2:$CN$1089,0)),0)</f>
      </c>
      <c r="DL245">
        <f>IFERROR(INDEX($AS:$AS,MATCH($O245,$AR:$AR,0))&amp;"","")</f>
      </c>
      <c r="DP245">
        <f>IF($GS245&gt;=1,INDEX($DM:$DM,$GR245+1),"")</f>
      </c>
      <c r="DQ245">
        <f>IF($GS245&gt;=2,INDEX($DM:$DM,$GR245+2),"")</f>
      </c>
      <c r="DR245">
        <f>IF($GS245&gt;=3,INDEX($DM:$DM,$GR245+3),"")</f>
      </c>
      <c r="DS245">
        <f>IF($GS245&gt;=4,INDEX($DM:$DM,$GR245+4),"")</f>
      </c>
      <c r="DT245">
        <f>IF($GS245&gt;=5,INDEX($DM:$DM,$GR245+5),"")</f>
      </c>
      <c r="DU245">
        <f>IF($GS245&gt;=6,INDEX($DM:$DM,$GR245+6),"")</f>
      </c>
      <c r="DV245">
        <f>IF($GS245&gt;=7,INDEX($DM:$DM,$GR245+7),"")</f>
      </c>
      <c r="DW245">
        <f>IF($GS245&gt;=8,INDEX($DM:$DM,$GR245+8),"")</f>
      </c>
      <c r="DX245">
        <f>IF($GS245&gt;=9,INDEX($DM:$DM,$GR245+9),"")</f>
      </c>
      <c r="DY245">
        <f>IF($GS245&gt;=10,INDEX($DM:$DM,$GR245+10),"")</f>
      </c>
      <c r="DZ245">
        <f>IF($GS245&gt;=11,INDEX($DM:$DM,$GR245+11),"")</f>
      </c>
      <c r="EA245">
        <f>IF($GS245&gt;=12,INDEX($DM:$DM,$GR245+12),"")</f>
      </c>
      <c r="EB245">
        <f>IF($GS245&gt;=13,INDEX($DM:$DM,$GR245+13),"")</f>
      </c>
      <c r="EC245">
        <f>IF($GS245&gt;=14,INDEX($DM:$DM,$GR245+14),"")</f>
      </c>
      <c r="ED245">
        <f>IF($GS245&gt;=15,INDEX($DM:$DM,$GR245+15),"")</f>
      </c>
      <c r="EE245">
        <f>IF($GS245&gt;=16,INDEX($DM:$DM,$GR245+16),"")</f>
      </c>
      <c r="EF245">
        <f>IF($GS245&gt;=17,INDEX($DM:$DM,$GR245+17),"")</f>
      </c>
      <c r="EG245">
        <f>IF($GS245&gt;=18,INDEX($DM:$DM,$GR245+18),"")</f>
      </c>
      <c r="EH245">
        <f>IF($GS245&gt;=19,INDEX($DM:$DM,$GR245+19),"")</f>
      </c>
      <c r="EI245">
        <f>IF($GS245&gt;=20,INDEX($DM:$DM,$GR245+20),"")</f>
      </c>
      <c r="EJ245">
        <f>IF($GS245&gt;=21,INDEX($DM:$DM,$GR245+21),"")</f>
      </c>
      <c r="EK245">
        <f>IF($GS245&gt;=22,INDEX($DM:$DM,$GR245+22),"")</f>
      </c>
      <c r="EL245">
        <f>IF($GS245&gt;=23,INDEX($DM:$DM,$GR245+23),"")</f>
      </c>
      <c r="EM245">
        <f>IF($GS245&gt;=24,INDEX($DM:$DM,$GR245+24),"")</f>
      </c>
      <c r="EN245">
        <f>IF($GS245&gt;=25,INDEX($DM:$DM,$GR245+25),"")</f>
      </c>
      <c r="EO245">
        <f>IF($GS245&gt;=26,INDEX($DM:$DM,$GR245+26),"")</f>
      </c>
      <c r="EP245">
        <f>IF($GS245&gt;=27,INDEX($DM:$DM,$GR245+27),"")</f>
      </c>
      <c r="EQ245">
        <f>IF($GS245&gt;=28,INDEX($DM:$DM,$GR245+28),"")</f>
      </c>
      <c r="ER245">
        <f>IF($GS245&gt;=29,INDEX($DM:$DM,$GR245+29),"")</f>
      </c>
      <c r="ES245">
        <f>IF($GS245&gt;=30,INDEX($DM:$DM,$GR245+30),"")</f>
      </c>
      <c r="ET245">
        <f>IF($GS245&gt;=31,INDEX($DM:$DM,$GR245+31),"")</f>
      </c>
      <c r="EU245">
        <f>IF($GS245&gt;=32,INDEX($DM:$DM,$GR245+32),"")</f>
      </c>
      <c r="EV245">
        <f>IF($GS245&gt;=33,INDEX($DM:$DM,$GR245+33),"")</f>
      </c>
      <c r="EW245">
        <f>IF($GS245&gt;=34,INDEX($DM:$DM,$GR245+34),"")</f>
      </c>
      <c r="EX245">
        <f>IF($GS245&gt;=35,INDEX($DM:$DM,$GR245+35),"")</f>
      </c>
      <c r="EY245">
        <f>IF($GS245&gt;=36,INDEX($DM:$DM,$GR245+36),"")</f>
      </c>
      <c r="EZ245">
        <f>IF($GS245&gt;=37,INDEX($DM:$DM,$GR245+37),"")</f>
      </c>
      <c r="FA245">
        <f>IF($GS245&gt;=38,INDEX($DM:$DM,$GR245+38),"")</f>
      </c>
      <c r="FB245">
        <f>IF($GS245&gt;=39,INDEX($DM:$DM,$GR245+39),"")</f>
      </c>
      <c r="FC245">
        <f>IF($GS245&gt;=40,INDEX($DM:$DM,$GR245+40),"")</f>
      </c>
      <c r="FD245">
        <f>IF($GS245&gt;=1,INDEX($DN:$DN,$GR245+1),"")</f>
      </c>
      <c r="FE245">
        <f>IF($GS245&gt;=2,INDEX($DN:$DN,$GR245+2),"")</f>
      </c>
      <c r="FF245">
        <f>IF($GS245&gt;=3,INDEX($DN:$DN,$GR245+3),"")</f>
      </c>
      <c r="FG245">
        <f>IF($GS245&gt;=4,INDEX($DN:$DN,$GR245+4),"")</f>
      </c>
      <c r="FH245">
        <f>IF($GS245&gt;=5,INDEX($DN:$DN,$GR245+5),"")</f>
      </c>
      <c r="FI245">
        <f>IF($GS245&gt;=6,INDEX($DN:$DN,$GR245+6),"")</f>
      </c>
      <c r="FJ245">
        <f>IF($GS245&gt;=7,INDEX($DN:$DN,$GR245+7),"")</f>
      </c>
      <c r="FK245">
        <f>IF($GS245&gt;=8,INDEX($DN:$DN,$GR245+8),"")</f>
      </c>
      <c r="FL245">
        <f>IF($GS245&gt;=9,INDEX($DN:$DN,$GR245+9),"")</f>
      </c>
      <c r="FM245">
        <f>IF($GS245&gt;=10,INDEX($DN:$DN,$GR245+10),"")</f>
      </c>
      <c r="FN245">
        <f>IF($GS245&gt;=11,INDEX($DN:$DN,$GR245+11),"")</f>
      </c>
      <c r="FO245">
        <f>IF($GS245&gt;=12,INDEX($DN:$DN,$GR245+12),"")</f>
      </c>
      <c r="FP245">
        <f>IF($GS245&gt;=13,INDEX($DN:$DN,$GR245+13),"")</f>
      </c>
      <c r="FQ245">
        <f>IF($GS245&gt;=14,INDEX($DN:$DN,$GR245+14),"")</f>
      </c>
      <c r="FR245">
        <f>IF($GS245&gt;=15,INDEX($DN:$DN,$GR245+15),"")</f>
      </c>
      <c r="FS245">
        <f>IF($GS245&gt;=16,INDEX($DN:$DN,$GR245+16),"")</f>
      </c>
      <c r="FT245">
        <f>IF($GS245&gt;=17,INDEX($DN:$DN,$GR245+17),"")</f>
      </c>
      <c r="FU245">
        <f>IF($GS245&gt;=18,INDEX($DN:$DN,$GR245+18),"")</f>
      </c>
      <c r="FV245">
        <f>IF($GS245&gt;=19,INDEX($DN:$DN,$GR245+19),"")</f>
      </c>
      <c r="FW245">
        <f>IF($GS245&gt;=20,INDEX($DN:$DN,$GR245+20),"")</f>
      </c>
      <c r="FX245">
        <f>IF($GS245&gt;=21,INDEX($DN:$DN,$GR245+21),"")</f>
      </c>
      <c r="FY245">
        <f>IF($GS245&gt;=22,INDEX($DN:$DN,$GR245+22),"")</f>
      </c>
      <c r="FZ245">
        <f>IF($GS245&gt;=23,INDEX($DN:$DN,$GR245+23),"")</f>
      </c>
      <c r="GA245">
        <f>IF($GS245&gt;=24,INDEX($DN:$DN,$GR245+24),"")</f>
      </c>
      <c r="GB245">
        <f>IF($GS245&gt;=25,INDEX($DN:$DN,$GR245+25),"")</f>
      </c>
      <c r="GC245">
        <f>IF($GS245&gt;=26,INDEX($DN:$DN,$GR245+26),"")</f>
      </c>
      <c r="GD245">
        <f>IF($GS245&gt;=27,INDEX($DN:$DN,$GR245+27),"")</f>
      </c>
      <c r="GE245">
        <f>IF($GS245&gt;=28,INDEX($DN:$DN,$GR245+28),"")</f>
      </c>
      <c r="GF245">
        <f>IF($GS245&gt;=29,INDEX($DN:$DN,$GR245+29),"")</f>
      </c>
      <c r="GG245">
        <f>IF($GS245&gt;=30,INDEX($DN:$DN,$GR245+30),"")</f>
      </c>
      <c r="GH245">
        <f>IF($GS245&gt;=31,INDEX($DN:$DN,$GR245+31),"")</f>
      </c>
      <c r="GI245">
        <f>IF($GS245&gt;=32,INDEX($DN:$DN,$GR245+32),"")</f>
      </c>
      <c r="GJ245">
        <f>IF($GS245&gt;=33,INDEX($DN:$DN,$GR245+33),"")</f>
      </c>
      <c r="GK245">
        <f>IF($GS245&gt;=34,INDEX($DN:$DN,$GR245+34),"")</f>
      </c>
      <c r="GL245">
        <f>IF($GS245&gt;=35,INDEX($DN:$DN,$GR245+35),"")</f>
      </c>
      <c r="GM245">
        <f>IF($GS245&gt;=36,INDEX($DN:$DN,$GR245+36),"")</f>
      </c>
      <c r="GN245">
        <f>IF($GS245&gt;=37,INDEX($DN:$DN,$GR245+37),"")</f>
      </c>
      <c r="GO245">
        <f>IF($GS245&gt;=38,INDEX($DN:$DN,$GR245+38),"")</f>
      </c>
      <c r="GP245">
        <f>IF($GS245&gt;=39,INDEX($DN:$DN,$GR245+39),"")</f>
      </c>
      <c r="GQ245">
        <f>IF($GS245&gt;=40,INDEX($DN:$DN,$GR245+40),"")</f>
      </c>
      <c r="GR245">
        <f>IFERROR(MATCH($DL245,$DM$2:$DM$148,0)+1,0)</f>
      </c>
      <c r="GS245">
        <f>IFERROR(INDEX($DO$2:$DO$148,MATCH($DL245,$DM$2:$DM$148,0)),0)</f>
      </c>
      <c r="GT245">
        <f>IFERROR(MATCH($Z245,$DP$245:$FC$245,0),0)</f>
      </c>
      <c r="GU245">
        <f>IF($GT245&gt;0,INDEX($FD$245:$GQ$245,$GT245),"")</f>
      </c>
      <c r="GV245" t="s">
        <v>637</v>
      </c>
      <c r="GX245">
        <f>IF($JG245&gt;=1,INDEX($GV:$GV,$JF245+1),"")</f>
      </c>
      <c r="GY245">
        <f>IF($JG245&gt;=2,INDEX($GV:$GV,$JF245+2),"")</f>
      </c>
      <c r="GZ245">
        <f>IF($JG245&gt;=3,INDEX($GV:$GV,$JF245+3),"")</f>
      </c>
      <c r="HA245">
        <f>IF($JG245&gt;=4,INDEX($GV:$GV,$JF245+4),"")</f>
      </c>
      <c r="HB245">
        <f>IF($JG245&gt;=5,INDEX($GV:$GV,$JF245+5),"")</f>
      </c>
      <c r="HC245">
        <f>IF($JG245&gt;=6,INDEX($GV:$GV,$JF245+6),"")</f>
      </c>
      <c r="HD245">
        <f>IF($JG245&gt;=7,INDEX($GV:$GV,$JF245+7),"")</f>
      </c>
      <c r="HE245">
        <f>IF($JG245&gt;=8,INDEX($GV:$GV,$JF245+8),"")</f>
      </c>
      <c r="HF245">
        <f>IF($JG245&gt;=9,INDEX($GV:$GV,$JF245+9),"")</f>
      </c>
      <c r="HG245">
        <f>IF($JG245&gt;=10,INDEX($GV:$GV,$JF245+10),"")</f>
      </c>
      <c r="HH245">
        <f>IF($JG245&gt;=11,INDEX($GV:$GV,$JF245+11),"")</f>
      </c>
      <c r="HI245">
        <f>IF($JG245&gt;=12,INDEX($GV:$GV,$JF245+12),"")</f>
      </c>
      <c r="HJ245">
        <f>IF($JG245&gt;=13,INDEX($GV:$GV,$JF245+13),"")</f>
      </c>
      <c r="HK245">
        <f>IF($JG245&gt;=14,INDEX($GV:$GV,$JF245+14),"")</f>
      </c>
      <c r="HL245">
        <f>IF($JG245&gt;=15,INDEX($GV:$GV,$JF245+15),"")</f>
      </c>
      <c r="HM245">
        <f>IF($JG245&gt;=16,INDEX($GV:$GV,$JF245+16),"")</f>
      </c>
      <c r="HN245">
        <f>IF($JG245&gt;=17,INDEX($GV:$GV,$JF245+17),"")</f>
      </c>
      <c r="HO245">
        <f>IF($JG245&gt;=18,INDEX($GV:$GV,$JF245+18),"")</f>
      </c>
      <c r="HP245">
        <f>IF($JG245&gt;=19,INDEX($GV:$GV,$JF245+19),"")</f>
      </c>
      <c r="HQ245">
        <f>IF($JG245&gt;=20,INDEX($GV:$GV,$JF245+20),"")</f>
      </c>
      <c r="HR245">
        <f>IF($JG245&gt;=21,INDEX($GV:$GV,$JF245+21),"")</f>
      </c>
      <c r="HS245">
        <f>IF($JG245&gt;=22,INDEX($GV:$GV,$JF245+22),"")</f>
      </c>
      <c r="HT245">
        <f>IF($JG245&gt;=23,INDEX($GV:$GV,$JF245+23),"")</f>
      </c>
      <c r="HU245">
        <f>IF($JG245&gt;=24,INDEX($GV:$GV,$JF245+24),"")</f>
      </c>
      <c r="HV245">
        <f>IF($JG245&gt;=25,INDEX($GV:$GV,$JF245+25),"")</f>
      </c>
      <c r="HW245">
        <f>IF($JG245&gt;=26,INDEX($GV:$GV,$JF245+26),"")</f>
      </c>
      <c r="HX245">
        <f>IF($JG245&gt;=27,INDEX($GV:$GV,$JF245+27),"")</f>
      </c>
      <c r="HY245">
        <f>IF($JG245&gt;=28,INDEX($GV:$GV,$JF245+28),"")</f>
      </c>
      <c r="HZ245">
        <f>IF($JG245&gt;=29,INDEX($GV:$GV,$JF245+29),"")</f>
      </c>
      <c r="IA245">
        <f>IF($JG245&gt;=30,INDEX($GV:$GV,$JF245+30),"")</f>
      </c>
      <c r="IB245">
        <f>IF($JG245&gt;=31,INDEX($GV:$GV,$JF245+31),"")</f>
      </c>
      <c r="IC245">
        <f>IF($JG245&gt;=32,INDEX($GV:$GV,$JF245+32),"")</f>
      </c>
      <c r="ID245">
        <f>IF($JG245&gt;=33,INDEX($GV:$GV,$JF245+33),"")</f>
      </c>
      <c r="IE245">
        <f>IF($JG245&gt;=34,INDEX($GV:$GV,$JF245+34),"")</f>
      </c>
      <c r="IF245">
        <f>IF($JG245&gt;=35,INDEX($GV:$GV,$JF245+35),"")</f>
      </c>
      <c r="IG245">
        <f>IF($JG245&gt;=36,INDEX($GV:$GV,$JF245+36),"")</f>
      </c>
      <c r="IH245">
        <f>IF($JG245&gt;=37,INDEX($GV:$GV,$JF245+37),"")</f>
      </c>
      <c r="II245">
        <f>IF($JG245&gt;=38,INDEX($GV:$GV,$JF245+38),"")</f>
      </c>
      <c r="IJ245">
        <f>IF($JG245&gt;=39,INDEX($GV:$GV,$JF245+39),"")</f>
      </c>
      <c r="IK245">
        <f>IF($JG245&gt;=40,INDEX($GV:$GV,$JF245+40),"")</f>
      </c>
      <c r="IL245">
        <f>IF($JG245&gt;=41,INDEX($GV:$GV,$JF245+41),"")</f>
      </c>
      <c r="IM245">
        <f>IF($JG245&gt;=42,INDEX($GV:$GV,$JF245+42),"")</f>
      </c>
      <c r="IN245">
        <f>IF($JG245&gt;=43,INDEX($GV:$GV,$JF245+43),"")</f>
      </c>
      <c r="IO245">
        <f>IF($JG245&gt;=44,INDEX($GV:$GV,$JF245+44),"")</f>
      </c>
      <c r="IP245">
        <f>IF($JG245&gt;=45,INDEX($GV:$GV,$JF245+45),"")</f>
      </c>
      <c r="IQ245">
        <f>IF($JG245&gt;=46,INDEX($GV:$GV,$JF245+46),"")</f>
      </c>
      <c r="IR245">
        <f>IF($JG245&gt;=47,INDEX($GV:$GV,$JF245+47),"")</f>
      </c>
      <c r="IS245">
        <f>IF($JG245&gt;=48,INDEX($GV:$GV,$JF245+48),"")</f>
      </c>
      <c r="IT245">
        <f>IF($JG245&gt;=49,INDEX($GV:$GV,$JF245+49),"")</f>
      </c>
      <c r="IU245">
        <f>IF($JG245&gt;=50,INDEX($GV:$GV,$JF245+50),"")</f>
      </c>
      <c r="IV245">
        <f>IF($JG245&gt;=51,INDEX($GV:$GV,$JF245+51),"")</f>
      </c>
      <c r="IW245">
        <f>IF($JG245&gt;=52,INDEX($GV:$GV,$JF245+52),"")</f>
      </c>
      <c r="IX245">
        <f>IF($JG245&gt;=53,INDEX($GV:$GV,$JF245+53),"")</f>
      </c>
      <c r="IY245">
        <f>IF($JG245&gt;=54,INDEX($GV:$GV,$JF245+54),"")</f>
      </c>
      <c r="IZ245">
        <f>IF($JG245&gt;=55,INDEX($GV:$GV,$JF245+55),"")</f>
      </c>
      <c r="JA245">
        <f>IF($JG245&gt;=56,INDEX($GV:$GV,$JF245+56),"")</f>
      </c>
      <c r="JB245">
        <f>IF($JG245&gt;=57,INDEX($GV:$GV,$JF245+57),"")</f>
      </c>
      <c r="JC245">
        <f>IF($JG245&gt;=58,INDEX($GV:$GV,$JF245+58),"")</f>
      </c>
      <c r="JD245">
        <f>IF($JG245&gt;=59,INDEX($GV:$GV,$JF245+59),"")</f>
      </c>
      <c r="JE245">
        <f>IF($JG245&gt;=60,INDEX($GV:$GV,$JF245+60),"")</f>
      </c>
      <c r="JF245">
        <f>IFERROR(MATCH($GU245,$GV$2:$GV$322,0)+1,0)</f>
      </c>
      <c r="JG245">
        <f>IFERROR(INDEX($GW$2:$GW$322,MATCH($GU245,$GV$2:$GV$322,0)),0)</f>
      </c>
      <c r="JH245" t="s">
        <v>44</v>
      </c>
      <c r="JI245" t="s">
        <v>44</v>
      </c>
    </row>
    <row r="246" spans="1:269" x14ac:dyDescent="0.25">
      <c r="R246">
        <f>IF(OR($U246="",$Q246=""),"",IFERROR($U246/$Q246,0))</f>
      </c>
      <c r="S246">
        <f>IF($U246="","",
SUM($T246,$V246,$AA246,$W246,$Y246)*
(1-IF($AB246="",0,VALUE($AB246)/100)))</f>
      </c>
      <c r="T246">
        <f>IF($U246="","",$U246)</f>
      </c>
      <c r="V246">
        <f>IF($U246="","",
IF($O246="","",
IF(ISNUMBER(SEARCH("exempt",LOWER($O246))),0,
$U246*(VALUE(SUBSTITUTE($O246,"%",""))/100))))</f>
      </c>
      <c r="AC246">
        <f>IFERROR(IF(FIND(" - ",$K246)&gt;0,MID($K246,FIND(" - ",$K246)+3,LEN($K246)),""),"")</f>
      </c>
      <c r="AL246" t="s">
        <v>1000</v>
      </c>
      <c r="AT246">
        <f>IFERROR(LEFT($K246,FIND(" - ",$K246)-1),$K246)</f>
      </c>
      <c r="AW246">
        <f>IF($CL246&gt;=1,INDEX($AU:$AU,$CK246+1),"")</f>
      </c>
      <c r="AX246">
        <f>IF($CL246&gt;=2,INDEX($AU:$AU,$CK246+2),"")</f>
      </c>
      <c r="AY246">
        <f>IF($CL246&gt;=3,INDEX($AU:$AU,$CK246+3),"")</f>
      </c>
      <c r="AZ246">
        <f>IF($CL246&gt;=4,INDEX($AU:$AU,$CK246+4),"")</f>
      </c>
      <c r="BA246">
        <f>IF($CL246&gt;=5,INDEX($AU:$AU,$CK246+5),"")</f>
      </c>
      <c r="BB246">
        <f>IF($CL246&gt;=6,INDEX($AU:$AU,$CK246+6),"")</f>
      </c>
      <c r="BC246">
        <f>IF($CL246&gt;=7,INDEX($AU:$AU,$CK246+7),"")</f>
      </c>
      <c r="BD246">
        <f>IF($CL246&gt;=8,INDEX($AU:$AU,$CK246+8),"")</f>
      </c>
      <c r="BE246">
        <f>IF($CL246&gt;=9,INDEX($AU:$AU,$CK246+9),"")</f>
      </c>
      <c r="BF246">
        <f>IF($CL246&gt;=10,INDEX($AU:$AU,$CK246+10),"")</f>
      </c>
      <c r="BG246">
        <f>IF($CL246&gt;=11,INDEX($AU:$AU,$CK246+11),"")</f>
      </c>
      <c r="BH246">
        <f>IF($CL246&gt;=12,INDEX($AU:$AU,$CK246+12),"")</f>
      </c>
      <c r="BI246">
        <f>IF($CL246&gt;=13,INDEX($AU:$AU,$CK246+13),"")</f>
      </c>
      <c r="BJ246">
        <f>IF($CL246&gt;=14,INDEX($AU:$AU,$CK246+14),"")</f>
      </c>
      <c r="BK246">
        <f>IF($CL246&gt;=15,INDEX($AU:$AU,$CK246+15),"")</f>
      </c>
      <c r="BL246">
        <f>IF($CL246&gt;=16,INDEX($AU:$AU,$CK246+16),"")</f>
      </c>
      <c r="BM246">
        <f>IF($CL246&gt;=17,INDEX($AU:$AU,$CK246+17),"")</f>
      </c>
      <c r="BN246">
        <f>IF($CL246&gt;=18,INDEX($AU:$AU,$CK246+18),"")</f>
      </c>
      <c r="BO246">
        <f>IF($CL246&gt;=19,INDEX($AU:$AU,$CK246+19),"")</f>
      </c>
      <c r="BP246">
        <f>IF($CL246&gt;=20,INDEX($AU:$AU,$CK246+20),"")</f>
      </c>
      <c r="BQ246">
        <f>IF($CL246&gt;=21,INDEX($AU:$AU,$CK246+21),"")</f>
      </c>
      <c r="BR246">
        <f>IF($CL246&gt;=22,INDEX($AU:$AU,$CK246+22),"")</f>
      </c>
      <c r="BS246">
        <f>IF($CL246&gt;=23,INDEX($AU:$AU,$CK246+23),"")</f>
      </c>
      <c r="BT246">
        <f>IF($CL246&gt;=24,INDEX($AU:$AU,$CK246+24),"")</f>
      </c>
      <c r="BU246">
        <f>IF($CL246&gt;=25,INDEX($AU:$AU,$CK246+25),"")</f>
      </c>
      <c r="BV246">
        <f>IF($CL246&gt;=26,INDEX($AU:$AU,$CK246+26),"")</f>
      </c>
      <c r="BW246">
        <f>IF($CL246&gt;=27,INDEX($AU:$AU,$CK246+27),"")</f>
      </c>
      <c r="BX246">
        <f>IF($CL246&gt;=28,INDEX($AU:$AU,$CK246+28),"")</f>
      </c>
      <c r="BY246">
        <f>IF($CL246&gt;=29,INDEX($AU:$AU,$CK246+29),"")</f>
      </c>
      <c r="BZ246">
        <f>IF($CL246&gt;=30,INDEX($AU:$AU,$CK246+30),"")</f>
      </c>
      <c r="CA246">
        <f>IF($CL246&gt;=31,INDEX($AU:$AU,$CK246+31),"")</f>
      </c>
      <c r="CB246">
        <f>IF($CL246&gt;=32,INDEX($AU:$AU,$CK246+32),"")</f>
      </c>
      <c r="CC246">
        <f>IF($CL246&gt;=33,INDEX($AU:$AU,$CK246+33),"")</f>
      </c>
      <c r="CD246">
        <f>IF($CL246&gt;=34,INDEX($AU:$AU,$CK246+34),"")</f>
      </c>
      <c r="CE246">
        <f>IF($CL246&gt;=35,INDEX($AU:$AU,$CK246+35),"")</f>
      </c>
      <c r="CF246">
        <f>IF($CL246&gt;=36,INDEX($AU:$AU,$CK246+36),"")</f>
      </c>
      <c r="CG246">
        <f>IF($CL246&gt;=37,INDEX($AU:$AU,$CK246+37),"")</f>
      </c>
      <c r="CH246">
        <f>IF($CL246&gt;=38,INDEX($AU:$AU,$CK246+38),"")</f>
      </c>
      <c r="CI246">
        <f>IF($CL246&gt;=39,INDEX($AU:$AU,$CK246+39),"")</f>
      </c>
      <c r="CJ246">
        <f>IF($CL246&gt;=40,INDEX($AU:$AU,$CK246+40),"")</f>
      </c>
      <c r="CK246">
        <f>IFERROR(MATCH($AT246,$AU$2:$AU$133,0)+1,0)</f>
      </c>
      <c r="CL246">
        <f>IFERROR(INDEX($AV$2:$AV$133,MATCH($AT246,$AU$2:$AU$133,0)),0)</f>
      </c>
      <c r="CM246">
        <f>IFERROR(LEFT($L246,FIND(" - ",$L246)-1),$L246)</f>
      </c>
      <c r="CN246" t="s">
        <v>1001</v>
      </c>
      <c r="CO246">
        <v>1</v>
      </c>
      <c r="CP246">
        <f>IF($DK246&gt;=1,INDEX($CN:$CN,$DJ246+1),"")</f>
      </c>
      <c r="CQ246">
        <f>IF($DK246&gt;=2,INDEX($CN:$CN,$DJ246+2),"")</f>
      </c>
      <c r="CR246">
        <f>IF($DK246&gt;=3,INDEX($CN:$CN,$DJ246+3),"")</f>
      </c>
      <c r="CS246">
        <f>IF($DK246&gt;=4,INDEX($CN:$CN,$DJ246+4),"")</f>
      </c>
      <c r="CT246">
        <f>IF($DK246&gt;=5,INDEX($CN:$CN,$DJ246+5),"")</f>
      </c>
      <c r="CU246">
        <f>IF($DK246&gt;=6,INDEX($CN:$CN,$DJ246+6),"")</f>
      </c>
      <c r="CV246">
        <f>IF($DK246&gt;=7,INDEX($CN:$CN,$DJ246+7),"")</f>
      </c>
      <c r="CW246">
        <f>IF($DK246&gt;=8,INDEX($CN:$CN,$DJ246+8),"")</f>
      </c>
      <c r="CX246">
        <f>IF($DK246&gt;=9,INDEX($CN:$CN,$DJ246+9),"")</f>
      </c>
      <c r="CY246">
        <f>IF($DK246&gt;=10,INDEX($CN:$CN,$DJ246+10),"")</f>
      </c>
      <c r="CZ246">
        <f>IF($DK246&gt;=11,INDEX($CN:$CN,$DJ246+11),"")</f>
      </c>
      <c r="DA246">
        <f>IF($DK246&gt;=12,INDEX($CN:$CN,$DJ246+12),"")</f>
      </c>
      <c r="DB246">
        <f>IF($DK246&gt;=13,INDEX($CN:$CN,$DJ246+13),"")</f>
      </c>
      <c r="DC246">
        <f>IF($DK246&gt;=14,INDEX($CN:$CN,$DJ246+14),"")</f>
      </c>
      <c r="DD246">
        <f>IF($DK246&gt;=15,INDEX($CN:$CN,$DJ246+15),"")</f>
      </c>
      <c r="DE246">
        <f>IF($DK246&gt;=16,INDEX($CN:$CN,$DJ246+16),"")</f>
      </c>
      <c r="DF246">
        <f>IF($DK246&gt;=17,INDEX($CN:$CN,$DJ246+17),"")</f>
      </c>
      <c r="DG246">
        <f>IF($DK246&gt;=18,INDEX($CN:$CN,$DJ246+18),"")</f>
      </c>
      <c r="DH246">
        <f>IF($DK246&gt;=19,INDEX($CN:$CN,$DJ246+19),"")</f>
      </c>
      <c r="DI246">
        <f>IF($DK246&gt;=20,INDEX($CN:$CN,$DJ246+20),"")</f>
      </c>
      <c r="DJ246">
        <f>IFERROR(MATCH($CM246,$CN$2:$CN$1089,0)+1,0)</f>
      </c>
      <c r="DK246">
        <f>IFERROR(INDEX($CO$2:$CO$1089,MATCH($CM246,$CN$2:$CN$1089,0)),0)</f>
      </c>
      <c r="DL246">
        <f>IFERROR(INDEX($AS:$AS,MATCH($O246,$AR:$AR,0))&amp;"","")</f>
      </c>
      <c r="DP246">
        <f>IF($GS246&gt;=1,INDEX($DM:$DM,$GR246+1),"")</f>
      </c>
      <c r="DQ246">
        <f>IF($GS246&gt;=2,INDEX($DM:$DM,$GR246+2),"")</f>
      </c>
      <c r="DR246">
        <f>IF($GS246&gt;=3,INDEX($DM:$DM,$GR246+3),"")</f>
      </c>
      <c r="DS246">
        <f>IF($GS246&gt;=4,INDEX($DM:$DM,$GR246+4),"")</f>
      </c>
      <c r="DT246">
        <f>IF($GS246&gt;=5,INDEX($DM:$DM,$GR246+5),"")</f>
      </c>
      <c r="DU246">
        <f>IF($GS246&gt;=6,INDEX($DM:$DM,$GR246+6),"")</f>
      </c>
      <c r="DV246">
        <f>IF($GS246&gt;=7,INDEX($DM:$DM,$GR246+7),"")</f>
      </c>
      <c r="DW246">
        <f>IF($GS246&gt;=8,INDEX($DM:$DM,$GR246+8),"")</f>
      </c>
      <c r="DX246">
        <f>IF($GS246&gt;=9,INDEX($DM:$DM,$GR246+9),"")</f>
      </c>
      <c r="DY246">
        <f>IF($GS246&gt;=10,INDEX($DM:$DM,$GR246+10),"")</f>
      </c>
      <c r="DZ246">
        <f>IF($GS246&gt;=11,INDEX($DM:$DM,$GR246+11),"")</f>
      </c>
      <c r="EA246">
        <f>IF($GS246&gt;=12,INDEX($DM:$DM,$GR246+12),"")</f>
      </c>
      <c r="EB246">
        <f>IF($GS246&gt;=13,INDEX($DM:$DM,$GR246+13),"")</f>
      </c>
      <c r="EC246">
        <f>IF($GS246&gt;=14,INDEX($DM:$DM,$GR246+14),"")</f>
      </c>
      <c r="ED246">
        <f>IF($GS246&gt;=15,INDEX($DM:$DM,$GR246+15),"")</f>
      </c>
      <c r="EE246">
        <f>IF($GS246&gt;=16,INDEX($DM:$DM,$GR246+16),"")</f>
      </c>
      <c r="EF246">
        <f>IF($GS246&gt;=17,INDEX($DM:$DM,$GR246+17),"")</f>
      </c>
      <c r="EG246">
        <f>IF($GS246&gt;=18,INDEX($DM:$DM,$GR246+18),"")</f>
      </c>
      <c r="EH246">
        <f>IF($GS246&gt;=19,INDEX($DM:$DM,$GR246+19),"")</f>
      </c>
      <c r="EI246">
        <f>IF($GS246&gt;=20,INDEX($DM:$DM,$GR246+20),"")</f>
      </c>
      <c r="EJ246">
        <f>IF($GS246&gt;=21,INDEX($DM:$DM,$GR246+21),"")</f>
      </c>
      <c r="EK246">
        <f>IF($GS246&gt;=22,INDEX($DM:$DM,$GR246+22),"")</f>
      </c>
      <c r="EL246">
        <f>IF($GS246&gt;=23,INDEX($DM:$DM,$GR246+23),"")</f>
      </c>
      <c r="EM246">
        <f>IF($GS246&gt;=24,INDEX($DM:$DM,$GR246+24),"")</f>
      </c>
      <c r="EN246">
        <f>IF($GS246&gt;=25,INDEX($DM:$DM,$GR246+25),"")</f>
      </c>
      <c r="EO246">
        <f>IF($GS246&gt;=26,INDEX($DM:$DM,$GR246+26),"")</f>
      </c>
      <c r="EP246">
        <f>IF($GS246&gt;=27,INDEX($DM:$DM,$GR246+27),"")</f>
      </c>
      <c r="EQ246">
        <f>IF($GS246&gt;=28,INDEX($DM:$DM,$GR246+28),"")</f>
      </c>
      <c r="ER246">
        <f>IF($GS246&gt;=29,INDEX($DM:$DM,$GR246+29),"")</f>
      </c>
      <c r="ES246">
        <f>IF($GS246&gt;=30,INDEX($DM:$DM,$GR246+30),"")</f>
      </c>
      <c r="ET246">
        <f>IF($GS246&gt;=31,INDEX($DM:$DM,$GR246+31),"")</f>
      </c>
      <c r="EU246">
        <f>IF($GS246&gt;=32,INDEX($DM:$DM,$GR246+32),"")</f>
      </c>
      <c r="EV246">
        <f>IF($GS246&gt;=33,INDEX($DM:$DM,$GR246+33),"")</f>
      </c>
      <c r="EW246">
        <f>IF($GS246&gt;=34,INDEX($DM:$DM,$GR246+34),"")</f>
      </c>
      <c r="EX246">
        <f>IF($GS246&gt;=35,INDEX($DM:$DM,$GR246+35),"")</f>
      </c>
      <c r="EY246">
        <f>IF($GS246&gt;=36,INDEX($DM:$DM,$GR246+36),"")</f>
      </c>
      <c r="EZ246">
        <f>IF($GS246&gt;=37,INDEX($DM:$DM,$GR246+37),"")</f>
      </c>
      <c r="FA246">
        <f>IF($GS246&gt;=38,INDEX($DM:$DM,$GR246+38),"")</f>
      </c>
      <c r="FB246">
        <f>IF($GS246&gt;=39,INDEX($DM:$DM,$GR246+39),"")</f>
      </c>
      <c r="FC246">
        <f>IF($GS246&gt;=40,INDEX($DM:$DM,$GR246+40),"")</f>
      </c>
      <c r="FD246">
        <f>IF($GS246&gt;=1,INDEX($DN:$DN,$GR246+1),"")</f>
      </c>
      <c r="FE246">
        <f>IF($GS246&gt;=2,INDEX($DN:$DN,$GR246+2),"")</f>
      </c>
      <c r="FF246">
        <f>IF($GS246&gt;=3,INDEX($DN:$DN,$GR246+3),"")</f>
      </c>
      <c r="FG246">
        <f>IF($GS246&gt;=4,INDEX($DN:$DN,$GR246+4),"")</f>
      </c>
      <c r="FH246">
        <f>IF($GS246&gt;=5,INDEX($DN:$DN,$GR246+5),"")</f>
      </c>
      <c r="FI246">
        <f>IF($GS246&gt;=6,INDEX($DN:$DN,$GR246+6),"")</f>
      </c>
      <c r="FJ246">
        <f>IF($GS246&gt;=7,INDEX($DN:$DN,$GR246+7),"")</f>
      </c>
      <c r="FK246">
        <f>IF($GS246&gt;=8,INDEX($DN:$DN,$GR246+8),"")</f>
      </c>
      <c r="FL246">
        <f>IF($GS246&gt;=9,INDEX($DN:$DN,$GR246+9),"")</f>
      </c>
      <c r="FM246">
        <f>IF($GS246&gt;=10,INDEX($DN:$DN,$GR246+10),"")</f>
      </c>
      <c r="FN246">
        <f>IF($GS246&gt;=11,INDEX($DN:$DN,$GR246+11),"")</f>
      </c>
      <c r="FO246">
        <f>IF($GS246&gt;=12,INDEX($DN:$DN,$GR246+12),"")</f>
      </c>
      <c r="FP246">
        <f>IF($GS246&gt;=13,INDEX($DN:$DN,$GR246+13),"")</f>
      </c>
      <c r="FQ246">
        <f>IF($GS246&gt;=14,INDEX($DN:$DN,$GR246+14),"")</f>
      </c>
      <c r="FR246">
        <f>IF($GS246&gt;=15,INDEX($DN:$DN,$GR246+15),"")</f>
      </c>
      <c r="FS246">
        <f>IF($GS246&gt;=16,INDEX($DN:$DN,$GR246+16),"")</f>
      </c>
      <c r="FT246">
        <f>IF($GS246&gt;=17,INDEX($DN:$DN,$GR246+17),"")</f>
      </c>
      <c r="FU246">
        <f>IF($GS246&gt;=18,INDEX($DN:$DN,$GR246+18),"")</f>
      </c>
      <c r="FV246">
        <f>IF($GS246&gt;=19,INDEX($DN:$DN,$GR246+19),"")</f>
      </c>
      <c r="FW246">
        <f>IF($GS246&gt;=20,INDEX($DN:$DN,$GR246+20),"")</f>
      </c>
      <c r="FX246">
        <f>IF($GS246&gt;=21,INDEX($DN:$DN,$GR246+21),"")</f>
      </c>
      <c r="FY246">
        <f>IF($GS246&gt;=22,INDEX($DN:$DN,$GR246+22),"")</f>
      </c>
      <c r="FZ246">
        <f>IF($GS246&gt;=23,INDEX($DN:$DN,$GR246+23),"")</f>
      </c>
      <c r="GA246">
        <f>IF($GS246&gt;=24,INDEX($DN:$DN,$GR246+24),"")</f>
      </c>
      <c r="GB246">
        <f>IF($GS246&gt;=25,INDEX($DN:$DN,$GR246+25),"")</f>
      </c>
      <c r="GC246">
        <f>IF($GS246&gt;=26,INDEX($DN:$DN,$GR246+26),"")</f>
      </c>
      <c r="GD246">
        <f>IF($GS246&gt;=27,INDEX($DN:$DN,$GR246+27),"")</f>
      </c>
      <c r="GE246">
        <f>IF($GS246&gt;=28,INDEX($DN:$DN,$GR246+28),"")</f>
      </c>
      <c r="GF246">
        <f>IF($GS246&gt;=29,INDEX($DN:$DN,$GR246+29),"")</f>
      </c>
      <c r="GG246">
        <f>IF($GS246&gt;=30,INDEX($DN:$DN,$GR246+30),"")</f>
      </c>
      <c r="GH246">
        <f>IF($GS246&gt;=31,INDEX($DN:$DN,$GR246+31),"")</f>
      </c>
      <c r="GI246">
        <f>IF($GS246&gt;=32,INDEX($DN:$DN,$GR246+32),"")</f>
      </c>
      <c r="GJ246">
        <f>IF($GS246&gt;=33,INDEX($DN:$DN,$GR246+33),"")</f>
      </c>
      <c r="GK246">
        <f>IF($GS246&gt;=34,INDEX($DN:$DN,$GR246+34),"")</f>
      </c>
      <c r="GL246">
        <f>IF($GS246&gt;=35,INDEX($DN:$DN,$GR246+35),"")</f>
      </c>
      <c r="GM246">
        <f>IF($GS246&gt;=36,INDEX($DN:$DN,$GR246+36),"")</f>
      </c>
      <c r="GN246">
        <f>IF($GS246&gt;=37,INDEX($DN:$DN,$GR246+37),"")</f>
      </c>
      <c r="GO246">
        <f>IF($GS246&gt;=38,INDEX($DN:$DN,$GR246+38),"")</f>
      </c>
      <c r="GP246">
        <f>IF($GS246&gt;=39,INDEX($DN:$DN,$GR246+39),"")</f>
      </c>
      <c r="GQ246">
        <f>IF($GS246&gt;=40,INDEX($DN:$DN,$GR246+40),"")</f>
      </c>
      <c r="GR246">
        <f>IFERROR(MATCH($DL246,$DM$2:$DM$148,0)+1,0)</f>
      </c>
      <c r="GS246">
        <f>IFERROR(INDEX($DO$2:$DO$148,MATCH($DL246,$DM$2:$DM$148,0)),0)</f>
      </c>
      <c r="GT246">
        <f>IFERROR(MATCH($Z246,$DP$246:$FC$246,0),0)</f>
      </c>
      <c r="GU246">
        <f>IF($GT246&gt;0,INDEX($FD$246:$GQ$246,$GT246),"")</f>
      </c>
      <c r="GV246" t="s">
        <v>640</v>
      </c>
      <c r="GX246">
        <f>IF($JG246&gt;=1,INDEX($GV:$GV,$JF246+1),"")</f>
      </c>
      <c r="GY246">
        <f>IF($JG246&gt;=2,INDEX($GV:$GV,$JF246+2),"")</f>
      </c>
      <c r="GZ246">
        <f>IF($JG246&gt;=3,INDEX($GV:$GV,$JF246+3),"")</f>
      </c>
      <c r="HA246">
        <f>IF($JG246&gt;=4,INDEX($GV:$GV,$JF246+4),"")</f>
      </c>
      <c r="HB246">
        <f>IF($JG246&gt;=5,INDEX($GV:$GV,$JF246+5),"")</f>
      </c>
      <c r="HC246">
        <f>IF($JG246&gt;=6,INDEX($GV:$GV,$JF246+6),"")</f>
      </c>
      <c r="HD246">
        <f>IF($JG246&gt;=7,INDEX($GV:$GV,$JF246+7),"")</f>
      </c>
      <c r="HE246">
        <f>IF($JG246&gt;=8,INDEX($GV:$GV,$JF246+8),"")</f>
      </c>
      <c r="HF246">
        <f>IF($JG246&gt;=9,INDEX($GV:$GV,$JF246+9),"")</f>
      </c>
      <c r="HG246">
        <f>IF($JG246&gt;=10,INDEX($GV:$GV,$JF246+10),"")</f>
      </c>
      <c r="HH246">
        <f>IF($JG246&gt;=11,INDEX($GV:$GV,$JF246+11),"")</f>
      </c>
      <c r="HI246">
        <f>IF($JG246&gt;=12,INDEX($GV:$GV,$JF246+12),"")</f>
      </c>
      <c r="HJ246">
        <f>IF($JG246&gt;=13,INDEX($GV:$GV,$JF246+13),"")</f>
      </c>
      <c r="HK246">
        <f>IF($JG246&gt;=14,INDEX($GV:$GV,$JF246+14),"")</f>
      </c>
      <c r="HL246">
        <f>IF($JG246&gt;=15,INDEX($GV:$GV,$JF246+15),"")</f>
      </c>
      <c r="HM246">
        <f>IF($JG246&gt;=16,INDEX($GV:$GV,$JF246+16),"")</f>
      </c>
      <c r="HN246">
        <f>IF($JG246&gt;=17,INDEX($GV:$GV,$JF246+17),"")</f>
      </c>
      <c r="HO246">
        <f>IF($JG246&gt;=18,INDEX($GV:$GV,$JF246+18),"")</f>
      </c>
      <c r="HP246">
        <f>IF($JG246&gt;=19,INDEX($GV:$GV,$JF246+19),"")</f>
      </c>
      <c r="HQ246">
        <f>IF($JG246&gt;=20,INDEX($GV:$GV,$JF246+20),"")</f>
      </c>
      <c r="HR246">
        <f>IF($JG246&gt;=21,INDEX($GV:$GV,$JF246+21),"")</f>
      </c>
      <c r="HS246">
        <f>IF($JG246&gt;=22,INDEX($GV:$GV,$JF246+22),"")</f>
      </c>
      <c r="HT246">
        <f>IF($JG246&gt;=23,INDEX($GV:$GV,$JF246+23),"")</f>
      </c>
      <c r="HU246">
        <f>IF($JG246&gt;=24,INDEX($GV:$GV,$JF246+24),"")</f>
      </c>
      <c r="HV246">
        <f>IF($JG246&gt;=25,INDEX($GV:$GV,$JF246+25),"")</f>
      </c>
      <c r="HW246">
        <f>IF($JG246&gt;=26,INDEX($GV:$GV,$JF246+26),"")</f>
      </c>
      <c r="HX246">
        <f>IF($JG246&gt;=27,INDEX($GV:$GV,$JF246+27),"")</f>
      </c>
      <c r="HY246">
        <f>IF($JG246&gt;=28,INDEX($GV:$GV,$JF246+28),"")</f>
      </c>
      <c r="HZ246">
        <f>IF($JG246&gt;=29,INDEX($GV:$GV,$JF246+29),"")</f>
      </c>
      <c r="IA246">
        <f>IF($JG246&gt;=30,INDEX($GV:$GV,$JF246+30),"")</f>
      </c>
      <c r="IB246">
        <f>IF($JG246&gt;=31,INDEX($GV:$GV,$JF246+31),"")</f>
      </c>
      <c r="IC246">
        <f>IF($JG246&gt;=32,INDEX($GV:$GV,$JF246+32),"")</f>
      </c>
      <c r="ID246">
        <f>IF($JG246&gt;=33,INDEX($GV:$GV,$JF246+33),"")</f>
      </c>
      <c r="IE246">
        <f>IF($JG246&gt;=34,INDEX($GV:$GV,$JF246+34),"")</f>
      </c>
      <c r="IF246">
        <f>IF($JG246&gt;=35,INDEX($GV:$GV,$JF246+35),"")</f>
      </c>
      <c r="IG246">
        <f>IF($JG246&gt;=36,INDEX($GV:$GV,$JF246+36),"")</f>
      </c>
      <c r="IH246">
        <f>IF($JG246&gt;=37,INDEX($GV:$GV,$JF246+37),"")</f>
      </c>
      <c r="II246">
        <f>IF($JG246&gt;=38,INDEX($GV:$GV,$JF246+38),"")</f>
      </c>
      <c r="IJ246">
        <f>IF($JG246&gt;=39,INDEX($GV:$GV,$JF246+39),"")</f>
      </c>
      <c r="IK246">
        <f>IF($JG246&gt;=40,INDEX($GV:$GV,$JF246+40),"")</f>
      </c>
      <c r="IL246">
        <f>IF($JG246&gt;=41,INDEX($GV:$GV,$JF246+41),"")</f>
      </c>
      <c r="IM246">
        <f>IF($JG246&gt;=42,INDEX($GV:$GV,$JF246+42),"")</f>
      </c>
      <c r="IN246">
        <f>IF($JG246&gt;=43,INDEX($GV:$GV,$JF246+43),"")</f>
      </c>
      <c r="IO246">
        <f>IF($JG246&gt;=44,INDEX($GV:$GV,$JF246+44),"")</f>
      </c>
      <c r="IP246">
        <f>IF($JG246&gt;=45,INDEX($GV:$GV,$JF246+45),"")</f>
      </c>
      <c r="IQ246">
        <f>IF($JG246&gt;=46,INDEX($GV:$GV,$JF246+46),"")</f>
      </c>
      <c r="IR246">
        <f>IF($JG246&gt;=47,INDEX($GV:$GV,$JF246+47),"")</f>
      </c>
      <c r="IS246">
        <f>IF($JG246&gt;=48,INDEX($GV:$GV,$JF246+48),"")</f>
      </c>
      <c r="IT246">
        <f>IF($JG246&gt;=49,INDEX($GV:$GV,$JF246+49),"")</f>
      </c>
      <c r="IU246">
        <f>IF($JG246&gt;=50,INDEX($GV:$GV,$JF246+50),"")</f>
      </c>
      <c r="IV246">
        <f>IF($JG246&gt;=51,INDEX($GV:$GV,$JF246+51),"")</f>
      </c>
      <c r="IW246">
        <f>IF($JG246&gt;=52,INDEX($GV:$GV,$JF246+52),"")</f>
      </c>
      <c r="IX246">
        <f>IF($JG246&gt;=53,INDEX($GV:$GV,$JF246+53),"")</f>
      </c>
      <c r="IY246">
        <f>IF($JG246&gt;=54,INDEX($GV:$GV,$JF246+54),"")</f>
      </c>
      <c r="IZ246">
        <f>IF($JG246&gt;=55,INDEX($GV:$GV,$JF246+55),"")</f>
      </c>
      <c r="JA246">
        <f>IF($JG246&gt;=56,INDEX($GV:$GV,$JF246+56),"")</f>
      </c>
      <c r="JB246">
        <f>IF($JG246&gt;=57,INDEX($GV:$GV,$JF246+57),"")</f>
      </c>
      <c r="JC246">
        <f>IF($JG246&gt;=58,INDEX($GV:$GV,$JF246+58),"")</f>
      </c>
      <c r="JD246">
        <f>IF($JG246&gt;=59,INDEX($GV:$GV,$JF246+59),"")</f>
      </c>
      <c r="JE246">
        <f>IF($JG246&gt;=60,INDEX($GV:$GV,$JF246+60),"")</f>
      </c>
      <c r="JF246">
        <f>IFERROR(MATCH($GU246,$GV$2:$GV$322,0)+1,0)</f>
      </c>
      <c r="JG246">
        <f>IFERROR(INDEX($GW$2:$GW$322,MATCH($GU246,$GV$2:$GV$322,0)),0)</f>
      </c>
      <c r="JH246" t="s">
        <v>44</v>
      </c>
      <c r="JI246" t="s">
        <v>44</v>
      </c>
    </row>
    <row r="247" spans="1:269" x14ac:dyDescent="0.25">
      <c r="R247">
        <f>IF(OR($U247="",$Q247=""),"",IFERROR($U247/$Q247,0))</f>
      </c>
      <c r="S247">
        <f>IF($U247="","",
SUM($T247,$V247,$AA247,$W247,$Y247)*
(1-IF($AB247="",0,VALUE($AB247)/100)))</f>
      </c>
      <c r="T247">
        <f>IF($U247="","",$U247)</f>
      </c>
      <c r="V247">
        <f>IF($U247="","",
IF($O247="","",
IF(ISNUMBER(SEARCH("exempt",LOWER($O247))),0,
$U247*(VALUE(SUBSTITUTE($O247,"%",""))/100))))</f>
      </c>
      <c r="AC247">
        <f>IFERROR(IF(FIND(" - ",$K247)&gt;0,MID($K247,FIND(" - ",$K247)+3,LEN($K247)),""),"")</f>
      </c>
      <c r="AL247" t="s">
        <v>1002</v>
      </c>
      <c r="AT247">
        <f>IFERROR(LEFT($K247,FIND(" - ",$K247)-1),$K247)</f>
      </c>
      <c r="AW247">
        <f>IF($CL247&gt;=1,INDEX($AU:$AU,$CK247+1),"")</f>
      </c>
      <c r="AX247">
        <f>IF($CL247&gt;=2,INDEX($AU:$AU,$CK247+2),"")</f>
      </c>
      <c r="AY247">
        <f>IF($CL247&gt;=3,INDEX($AU:$AU,$CK247+3),"")</f>
      </c>
      <c r="AZ247">
        <f>IF($CL247&gt;=4,INDEX($AU:$AU,$CK247+4),"")</f>
      </c>
      <c r="BA247">
        <f>IF($CL247&gt;=5,INDEX($AU:$AU,$CK247+5),"")</f>
      </c>
      <c r="BB247">
        <f>IF($CL247&gt;=6,INDEX($AU:$AU,$CK247+6),"")</f>
      </c>
      <c r="BC247">
        <f>IF($CL247&gt;=7,INDEX($AU:$AU,$CK247+7),"")</f>
      </c>
      <c r="BD247">
        <f>IF($CL247&gt;=8,INDEX($AU:$AU,$CK247+8),"")</f>
      </c>
      <c r="BE247">
        <f>IF($CL247&gt;=9,INDEX($AU:$AU,$CK247+9),"")</f>
      </c>
      <c r="BF247">
        <f>IF($CL247&gt;=10,INDEX($AU:$AU,$CK247+10),"")</f>
      </c>
      <c r="BG247">
        <f>IF($CL247&gt;=11,INDEX($AU:$AU,$CK247+11),"")</f>
      </c>
      <c r="BH247">
        <f>IF($CL247&gt;=12,INDEX($AU:$AU,$CK247+12),"")</f>
      </c>
      <c r="BI247">
        <f>IF($CL247&gt;=13,INDEX($AU:$AU,$CK247+13),"")</f>
      </c>
      <c r="BJ247">
        <f>IF($CL247&gt;=14,INDEX($AU:$AU,$CK247+14),"")</f>
      </c>
      <c r="BK247">
        <f>IF($CL247&gt;=15,INDEX($AU:$AU,$CK247+15),"")</f>
      </c>
      <c r="BL247">
        <f>IF($CL247&gt;=16,INDEX($AU:$AU,$CK247+16),"")</f>
      </c>
      <c r="BM247">
        <f>IF($CL247&gt;=17,INDEX($AU:$AU,$CK247+17),"")</f>
      </c>
      <c r="BN247">
        <f>IF($CL247&gt;=18,INDEX($AU:$AU,$CK247+18),"")</f>
      </c>
      <c r="BO247">
        <f>IF($CL247&gt;=19,INDEX($AU:$AU,$CK247+19),"")</f>
      </c>
      <c r="BP247">
        <f>IF($CL247&gt;=20,INDEX($AU:$AU,$CK247+20),"")</f>
      </c>
      <c r="BQ247">
        <f>IF($CL247&gt;=21,INDEX($AU:$AU,$CK247+21),"")</f>
      </c>
      <c r="BR247">
        <f>IF($CL247&gt;=22,INDEX($AU:$AU,$CK247+22),"")</f>
      </c>
      <c r="BS247">
        <f>IF($CL247&gt;=23,INDEX($AU:$AU,$CK247+23),"")</f>
      </c>
      <c r="BT247">
        <f>IF($CL247&gt;=24,INDEX($AU:$AU,$CK247+24),"")</f>
      </c>
      <c r="BU247">
        <f>IF($CL247&gt;=25,INDEX($AU:$AU,$CK247+25),"")</f>
      </c>
      <c r="BV247">
        <f>IF($CL247&gt;=26,INDEX($AU:$AU,$CK247+26),"")</f>
      </c>
      <c r="BW247">
        <f>IF($CL247&gt;=27,INDEX($AU:$AU,$CK247+27),"")</f>
      </c>
      <c r="BX247">
        <f>IF($CL247&gt;=28,INDEX($AU:$AU,$CK247+28),"")</f>
      </c>
      <c r="BY247">
        <f>IF($CL247&gt;=29,INDEX($AU:$AU,$CK247+29),"")</f>
      </c>
      <c r="BZ247">
        <f>IF($CL247&gt;=30,INDEX($AU:$AU,$CK247+30),"")</f>
      </c>
      <c r="CA247">
        <f>IF($CL247&gt;=31,INDEX($AU:$AU,$CK247+31),"")</f>
      </c>
      <c r="CB247">
        <f>IF($CL247&gt;=32,INDEX($AU:$AU,$CK247+32),"")</f>
      </c>
      <c r="CC247">
        <f>IF($CL247&gt;=33,INDEX($AU:$AU,$CK247+33),"")</f>
      </c>
      <c r="CD247">
        <f>IF($CL247&gt;=34,INDEX($AU:$AU,$CK247+34),"")</f>
      </c>
      <c r="CE247">
        <f>IF($CL247&gt;=35,INDEX($AU:$AU,$CK247+35),"")</f>
      </c>
      <c r="CF247">
        <f>IF($CL247&gt;=36,INDEX($AU:$AU,$CK247+36),"")</f>
      </c>
      <c r="CG247">
        <f>IF($CL247&gt;=37,INDEX($AU:$AU,$CK247+37),"")</f>
      </c>
      <c r="CH247">
        <f>IF($CL247&gt;=38,INDEX($AU:$AU,$CK247+38),"")</f>
      </c>
      <c r="CI247">
        <f>IF($CL247&gt;=39,INDEX($AU:$AU,$CK247+39),"")</f>
      </c>
      <c r="CJ247">
        <f>IF($CL247&gt;=40,INDEX($AU:$AU,$CK247+40),"")</f>
      </c>
      <c r="CK247">
        <f>IFERROR(MATCH($AT247,$AU$2:$AU$133,0)+1,0)</f>
      </c>
      <c r="CL247">
        <f>IFERROR(INDEX($AV$2:$AV$133,MATCH($AT247,$AU$2:$AU$133,0)),0)</f>
      </c>
      <c r="CM247">
        <f>IFERROR(LEFT($L247,FIND(" - ",$L247)-1),$L247)</f>
      </c>
      <c r="CN247" t="s">
        <v>189</v>
      </c>
      <c r="CP247">
        <f>IF($DK247&gt;=1,INDEX($CN:$CN,$DJ247+1),"")</f>
      </c>
      <c r="CQ247">
        <f>IF($DK247&gt;=2,INDEX($CN:$CN,$DJ247+2),"")</f>
      </c>
      <c r="CR247">
        <f>IF($DK247&gt;=3,INDEX($CN:$CN,$DJ247+3),"")</f>
      </c>
      <c r="CS247">
        <f>IF($DK247&gt;=4,INDEX($CN:$CN,$DJ247+4),"")</f>
      </c>
      <c r="CT247">
        <f>IF($DK247&gt;=5,INDEX($CN:$CN,$DJ247+5),"")</f>
      </c>
      <c r="CU247">
        <f>IF($DK247&gt;=6,INDEX($CN:$CN,$DJ247+6),"")</f>
      </c>
      <c r="CV247">
        <f>IF($DK247&gt;=7,INDEX($CN:$CN,$DJ247+7),"")</f>
      </c>
      <c r="CW247">
        <f>IF($DK247&gt;=8,INDEX($CN:$CN,$DJ247+8),"")</f>
      </c>
      <c r="CX247">
        <f>IF($DK247&gt;=9,INDEX($CN:$CN,$DJ247+9),"")</f>
      </c>
      <c r="CY247">
        <f>IF($DK247&gt;=10,INDEX($CN:$CN,$DJ247+10),"")</f>
      </c>
      <c r="CZ247">
        <f>IF($DK247&gt;=11,INDEX($CN:$CN,$DJ247+11),"")</f>
      </c>
      <c r="DA247">
        <f>IF($DK247&gt;=12,INDEX($CN:$CN,$DJ247+12),"")</f>
      </c>
      <c r="DB247">
        <f>IF($DK247&gt;=13,INDEX($CN:$CN,$DJ247+13),"")</f>
      </c>
      <c r="DC247">
        <f>IF($DK247&gt;=14,INDEX($CN:$CN,$DJ247+14),"")</f>
      </c>
      <c r="DD247">
        <f>IF($DK247&gt;=15,INDEX($CN:$CN,$DJ247+15),"")</f>
      </c>
      <c r="DE247">
        <f>IF($DK247&gt;=16,INDEX($CN:$CN,$DJ247+16),"")</f>
      </c>
      <c r="DF247">
        <f>IF($DK247&gt;=17,INDEX($CN:$CN,$DJ247+17),"")</f>
      </c>
      <c r="DG247">
        <f>IF($DK247&gt;=18,INDEX($CN:$CN,$DJ247+18),"")</f>
      </c>
      <c r="DH247">
        <f>IF($DK247&gt;=19,INDEX($CN:$CN,$DJ247+19),"")</f>
      </c>
      <c r="DI247">
        <f>IF($DK247&gt;=20,INDEX($CN:$CN,$DJ247+20),"")</f>
      </c>
      <c r="DJ247">
        <f>IFERROR(MATCH($CM247,$CN$2:$CN$1089,0)+1,0)</f>
      </c>
      <c r="DK247">
        <f>IFERROR(INDEX($CO$2:$CO$1089,MATCH($CM247,$CN$2:$CN$1089,0)),0)</f>
      </c>
      <c r="DL247">
        <f>IFERROR(INDEX($AS:$AS,MATCH($O247,$AR:$AR,0))&amp;"","")</f>
      </c>
      <c r="DP247">
        <f>IF($GS247&gt;=1,INDEX($DM:$DM,$GR247+1),"")</f>
      </c>
      <c r="DQ247">
        <f>IF($GS247&gt;=2,INDEX($DM:$DM,$GR247+2),"")</f>
      </c>
      <c r="DR247">
        <f>IF($GS247&gt;=3,INDEX($DM:$DM,$GR247+3),"")</f>
      </c>
      <c r="DS247">
        <f>IF($GS247&gt;=4,INDEX($DM:$DM,$GR247+4),"")</f>
      </c>
      <c r="DT247">
        <f>IF($GS247&gt;=5,INDEX($DM:$DM,$GR247+5),"")</f>
      </c>
      <c r="DU247">
        <f>IF($GS247&gt;=6,INDEX($DM:$DM,$GR247+6),"")</f>
      </c>
      <c r="DV247">
        <f>IF($GS247&gt;=7,INDEX($DM:$DM,$GR247+7),"")</f>
      </c>
      <c r="DW247">
        <f>IF($GS247&gt;=8,INDEX($DM:$DM,$GR247+8),"")</f>
      </c>
      <c r="DX247">
        <f>IF($GS247&gt;=9,INDEX($DM:$DM,$GR247+9),"")</f>
      </c>
      <c r="DY247">
        <f>IF($GS247&gt;=10,INDEX($DM:$DM,$GR247+10),"")</f>
      </c>
      <c r="DZ247">
        <f>IF($GS247&gt;=11,INDEX($DM:$DM,$GR247+11),"")</f>
      </c>
      <c r="EA247">
        <f>IF($GS247&gt;=12,INDEX($DM:$DM,$GR247+12),"")</f>
      </c>
      <c r="EB247">
        <f>IF($GS247&gt;=13,INDEX($DM:$DM,$GR247+13),"")</f>
      </c>
      <c r="EC247">
        <f>IF($GS247&gt;=14,INDEX($DM:$DM,$GR247+14),"")</f>
      </c>
      <c r="ED247">
        <f>IF($GS247&gt;=15,INDEX($DM:$DM,$GR247+15),"")</f>
      </c>
      <c r="EE247">
        <f>IF($GS247&gt;=16,INDEX($DM:$DM,$GR247+16),"")</f>
      </c>
      <c r="EF247">
        <f>IF($GS247&gt;=17,INDEX($DM:$DM,$GR247+17),"")</f>
      </c>
      <c r="EG247">
        <f>IF($GS247&gt;=18,INDEX($DM:$DM,$GR247+18),"")</f>
      </c>
      <c r="EH247">
        <f>IF($GS247&gt;=19,INDEX($DM:$DM,$GR247+19),"")</f>
      </c>
      <c r="EI247">
        <f>IF($GS247&gt;=20,INDEX($DM:$DM,$GR247+20),"")</f>
      </c>
      <c r="EJ247">
        <f>IF($GS247&gt;=21,INDEX($DM:$DM,$GR247+21),"")</f>
      </c>
      <c r="EK247">
        <f>IF($GS247&gt;=22,INDEX($DM:$DM,$GR247+22),"")</f>
      </c>
      <c r="EL247">
        <f>IF($GS247&gt;=23,INDEX($DM:$DM,$GR247+23),"")</f>
      </c>
      <c r="EM247">
        <f>IF($GS247&gt;=24,INDEX($DM:$DM,$GR247+24),"")</f>
      </c>
      <c r="EN247">
        <f>IF($GS247&gt;=25,INDEX($DM:$DM,$GR247+25),"")</f>
      </c>
      <c r="EO247">
        <f>IF($GS247&gt;=26,INDEX($DM:$DM,$GR247+26),"")</f>
      </c>
      <c r="EP247">
        <f>IF($GS247&gt;=27,INDEX($DM:$DM,$GR247+27),"")</f>
      </c>
      <c r="EQ247">
        <f>IF($GS247&gt;=28,INDEX($DM:$DM,$GR247+28),"")</f>
      </c>
      <c r="ER247">
        <f>IF($GS247&gt;=29,INDEX($DM:$DM,$GR247+29),"")</f>
      </c>
      <c r="ES247">
        <f>IF($GS247&gt;=30,INDEX($DM:$DM,$GR247+30),"")</f>
      </c>
      <c r="ET247">
        <f>IF($GS247&gt;=31,INDEX($DM:$DM,$GR247+31),"")</f>
      </c>
      <c r="EU247">
        <f>IF($GS247&gt;=32,INDEX($DM:$DM,$GR247+32),"")</f>
      </c>
      <c r="EV247">
        <f>IF($GS247&gt;=33,INDEX($DM:$DM,$GR247+33),"")</f>
      </c>
      <c r="EW247">
        <f>IF($GS247&gt;=34,INDEX($DM:$DM,$GR247+34),"")</f>
      </c>
      <c r="EX247">
        <f>IF($GS247&gt;=35,INDEX($DM:$DM,$GR247+35),"")</f>
      </c>
      <c r="EY247">
        <f>IF($GS247&gt;=36,INDEX($DM:$DM,$GR247+36),"")</f>
      </c>
      <c r="EZ247">
        <f>IF($GS247&gt;=37,INDEX($DM:$DM,$GR247+37),"")</f>
      </c>
      <c r="FA247">
        <f>IF($GS247&gt;=38,INDEX($DM:$DM,$GR247+38),"")</f>
      </c>
      <c r="FB247">
        <f>IF($GS247&gt;=39,INDEX($DM:$DM,$GR247+39),"")</f>
      </c>
      <c r="FC247">
        <f>IF($GS247&gt;=40,INDEX($DM:$DM,$GR247+40),"")</f>
      </c>
      <c r="FD247">
        <f>IF($GS247&gt;=1,INDEX($DN:$DN,$GR247+1),"")</f>
      </c>
      <c r="FE247">
        <f>IF($GS247&gt;=2,INDEX($DN:$DN,$GR247+2),"")</f>
      </c>
      <c r="FF247">
        <f>IF($GS247&gt;=3,INDEX($DN:$DN,$GR247+3),"")</f>
      </c>
      <c r="FG247">
        <f>IF($GS247&gt;=4,INDEX($DN:$DN,$GR247+4),"")</f>
      </c>
      <c r="FH247">
        <f>IF($GS247&gt;=5,INDEX($DN:$DN,$GR247+5),"")</f>
      </c>
      <c r="FI247">
        <f>IF($GS247&gt;=6,INDEX($DN:$DN,$GR247+6),"")</f>
      </c>
      <c r="FJ247">
        <f>IF($GS247&gt;=7,INDEX($DN:$DN,$GR247+7),"")</f>
      </c>
      <c r="FK247">
        <f>IF($GS247&gt;=8,INDEX($DN:$DN,$GR247+8),"")</f>
      </c>
      <c r="FL247">
        <f>IF($GS247&gt;=9,INDEX($DN:$DN,$GR247+9),"")</f>
      </c>
      <c r="FM247">
        <f>IF($GS247&gt;=10,INDEX($DN:$DN,$GR247+10),"")</f>
      </c>
      <c r="FN247">
        <f>IF($GS247&gt;=11,INDEX($DN:$DN,$GR247+11),"")</f>
      </c>
      <c r="FO247">
        <f>IF($GS247&gt;=12,INDEX($DN:$DN,$GR247+12),"")</f>
      </c>
      <c r="FP247">
        <f>IF($GS247&gt;=13,INDEX($DN:$DN,$GR247+13),"")</f>
      </c>
      <c r="FQ247">
        <f>IF($GS247&gt;=14,INDEX($DN:$DN,$GR247+14),"")</f>
      </c>
      <c r="FR247">
        <f>IF($GS247&gt;=15,INDEX($DN:$DN,$GR247+15),"")</f>
      </c>
      <c r="FS247">
        <f>IF($GS247&gt;=16,INDEX($DN:$DN,$GR247+16),"")</f>
      </c>
      <c r="FT247">
        <f>IF($GS247&gt;=17,INDEX($DN:$DN,$GR247+17),"")</f>
      </c>
      <c r="FU247">
        <f>IF($GS247&gt;=18,INDEX($DN:$DN,$GR247+18),"")</f>
      </c>
      <c r="FV247">
        <f>IF($GS247&gt;=19,INDEX($DN:$DN,$GR247+19),"")</f>
      </c>
      <c r="FW247">
        <f>IF($GS247&gt;=20,INDEX($DN:$DN,$GR247+20),"")</f>
      </c>
      <c r="FX247">
        <f>IF($GS247&gt;=21,INDEX($DN:$DN,$GR247+21),"")</f>
      </c>
      <c r="FY247">
        <f>IF($GS247&gt;=22,INDEX($DN:$DN,$GR247+22),"")</f>
      </c>
      <c r="FZ247">
        <f>IF($GS247&gt;=23,INDEX($DN:$DN,$GR247+23),"")</f>
      </c>
      <c r="GA247">
        <f>IF($GS247&gt;=24,INDEX($DN:$DN,$GR247+24),"")</f>
      </c>
      <c r="GB247">
        <f>IF($GS247&gt;=25,INDEX($DN:$DN,$GR247+25),"")</f>
      </c>
      <c r="GC247">
        <f>IF($GS247&gt;=26,INDEX($DN:$DN,$GR247+26),"")</f>
      </c>
      <c r="GD247">
        <f>IF($GS247&gt;=27,INDEX($DN:$DN,$GR247+27),"")</f>
      </c>
      <c r="GE247">
        <f>IF($GS247&gt;=28,INDEX($DN:$DN,$GR247+28),"")</f>
      </c>
      <c r="GF247">
        <f>IF($GS247&gt;=29,INDEX($DN:$DN,$GR247+29),"")</f>
      </c>
      <c r="GG247">
        <f>IF($GS247&gt;=30,INDEX($DN:$DN,$GR247+30),"")</f>
      </c>
      <c r="GH247">
        <f>IF($GS247&gt;=31,INDEX($DN:$DN,$GR247+31),"")</f>
      </c>
      <c r="GI247">
        <f>IF($GS247&gt;=32,INDEX($DN:$DN,$GR247+32),"")</f>
      </c>
      <c r="GJ247">
        <f>IF($GS247&gt;=33,INDEX($DN:$DN,$GR247+33),"")</f>
      </c>
      <c r="GK247">
        <f>IF($GS247&gt;=34,INDEX($DN:$DN,$GR247+34),"")</f>
      </c>
      <c r="GL247">
        <f>IF($GS247&gt;=35,INDEX($DN:$DN,$GR247+35),"")</f>
      </c>
      <c r="GM247">
        <f>IF($GS247&gt;=36,INDEX($DN:$DN,$GR247+36),"")</f>
      </c>
      <c r="GN247">
        <f>IF($GS247&gt;=37,INDEX($DN:$DN,$GR247+37),"")</f>
      </c>
      <c r="GO247">
        <f>IF($GS247&gt;=38,INDEX($DN:$DN,$GR247+38),"")</f>
      </c>
      <c r="GP247">
        <f>IF($GS247&gt;=39,INDEX($DN:$DN,$GR247+39),"")</f>
      </c>
      <c r="GQ247">
        <f>IF($GS247&gt;=40,INDEX($DN:$DN,$GR247+40),"")</f>
      </c>
      <c r="GR247">
        <f>IFERROR(MATCH($DL247,$DM$2:$DM$148,0)+1,0)</f>
      </c>
      <c r="GS247">
        <f>IFERROR(INDEX($DO$2:$DO$148,MATCH($DL247,$DM$2:$DM$148,0)),0)</f>
      </c>
      <c r="GT247">
        <f>IFERROR(MATCH($Z247,$DP$247:$FC$247,0),0)</f>
      </c>
      <c r="GU247">
        <f>IF($GT247&gt;0,INDEX($FD$247:$GQ$247,$GT247),"")</f>
      </c>
      <c r="GV247" t="s">
        <v>646</v>
      </c>
      <c r="GX247">
        <f>IF($JG247&gt;=1,INDEX($GV:$GV,$JF247+1),"")</f>
      </c>
      <c r="GY247">
        <f>IF($JG247&gt;=2,INDEX($GV:$GV,$JF247+2),"")</f>
      </c>
      <c r="GZ247">
        <f>IF($JG247&gt;=3,INDEX($GV:$GV,$JF247+3),"")</f>
      </c>
      <c r="HA247">
        <f>IF($JG247&gt;=4,INDEX($GV:$GV,$JF247+4),"")</f>
      </c>
      <c r="HB247">
        <f>IF($JG247&gt;=5,INDEX($GV:$GV,$JF247+5),"")</f>
      </c>
      <c r="HC247">
        <f>IF($JG247&gt;=6,INDEX($GV:$GV,$JF247+6),"")</f>
      </c>
      <c r="HD247">
        <f>IF($JG247&gt;=7,INDEX($GV:$GV,$JF247+7),"")</f>
      </c>
      <c r="HE247">
        <f>IF($JG247&gt;=8,INDEX($GV:$GV,$JF247+8),"")</f>
      </c>
      <c r="HF247">
        <f>IF($JG247&gt;=9,INDEX($GV:$GV,$JF247+9),"")</f>
      </c>
      <c r="HG247">
        <f>IF($JG247&gt;=10,INDEX($GV:$GV,$JF247+10),"")</f>
      </c>
      <c r="HH247">
        <f>IF($JG247&gt;=11,INDEX($GV:$GV,$JF247+11),"")</f>
      </c>
      <c r="HI247">
        <f>IF($JG247&gt;=12,INDEX($GV:$GV,$JF247+12),"")</f>
      </c>
      <c r="HJ247">
        <f>IF($JG247&gt;=13,INDEX($GV:$GV,$JF247+13),"")</f>
      </c>
      <c r="HK247">
        <f>IF($JG247&gt;=14,INDEX($GV:$GV,$JF247+14),"")</f>
      </c>
      <c r="HL247">
        <f>IF($JG247&gt;=15,INDEX($GV:$GV,$JF247+15),"")</f>
      </c>
      <c r="HM247">
        <f>IF($JG247&gt;=16,INDEX($GV:$GV,$JF247+16),"")</f>
      </c>
      <c r="HN247">
        <f>IF($JG247&gt;=17,INDEX($GV:$GV,$JF247+17),"")</f>
      </c>
      <c r="HO247">
        <f>IF($JG247&gt;=18,INDEX($GV:$GV,$JF247+18),"")</f>
      </c>
      <c r="HP247">
        <f>IF($JG247&gt;=19,INDEX($GV:$GV,$JF247+19),"")</f>
      </c>
      <c r="HQ247">
        <f>IF($JG247&gt;=20,INDEX($GV:$GV,$JF247+20),"")</f>
      </c>
      <c r="HR247">
        <f>IF($JG247&gt;=21,INDEX($GV:$GV,$JF247+21),"")</f>
      </c>
      <c r="HS247">
        <f>IF($JG247&gt;=22,INDEX($GV:$GV,$JF247+22),"")</f>
      </c>
      <c r="HT247">
        <f>IF($JG247&gt;=23,INDEX($GV:$GV,$JF247+23),"")</f>
      </c>
      <c r="HU247">
        <f>IF($JG247&gt;=24,INDEX($GV:$GV,$JF247+24),"")</f>
      </c>
      <c r="HV247">
        <f>IF($JG247&gt;=25,INDEX($GV:$GV,$JF247+25),"")</f>
      </c>
      <c r="HW247">
        <f>IF($JG247&gt;=26,INDEX($GV:$GV,$JF247+26),"")</f>
      </c>
      <c r="HX247">
        <f>IF($JG247&gt;=27,INDEX($GV:$GV,$JF247+27),"")</f>
      </c>
      <c r="HY247">
        <f>IF($JG247&gt;=28,INDEX($GV:$GV,$JF247+28),"")</f>
      </c>
      <c r="HZ247">
        <f>IF($JG247&gt;=29,INDEX($GV:$GV,$JF247+29),"")</f>
      </c>
      <c r="IA247">
        <f>IF($JG247&gt;=30,INDEX($GV:$GV,$JF247+30),"")</f>
      </c>
      <c r="IB247">
        <f>IF($JG247&gt;=31,INDEX($GV:$GV,$JF247+31),"")</f>
      </c>
      <c r="IC247">
        <f>IF($JG247&gt;=32,INDEX($GV:$GV,$JF247+32),"")</f>
      </c>
      <c r="ID247">
        <f>IF($JG247&gt;=33,INDEX($GV:$GV,$JF247+33),"")</f>
      </c>
      <c r="IE247">
        <f>IF($JG247&gt;=34,INDEX($GV:$GV,$JF247+34),"")</f>
      </c>
      <c r="IF247">
        <f>IF($JG247&gt;=35,INDEX($GV:$GV,$JF247+35),"")</f>
      </c>
      <c r="IG247">
        <f>IF($JG247&gt;=36,INDEX($GV:$GV,$JF247+36),"")</f>
      </c>
      <c r="IH247">
        <f>IF($JG247&gt;=37,INDEX($GV:$GV,$JF247+37),"")</f>
      </c>
      <c r="II247">
        <f>IF($JG247&gt;=38,INDEX($GV:$GV,$JF247+38),"")</f>
      </c>
      <c r="IJ247">
        <f>IF($JG247&gt;=39,INDEX($GV:$GV,$JF247+39),"")</f>
      </c>
      <c r="IK247">
        <f>IF($JG247&gt;=40,INDEX($GV:$GV,$JF247+40),"")</f>
      </c>
      <c r="IL247">
        <f>IF($JG247&gt;=41,INDEX($GV:$GV,$JF247+41),"")</f>
      </c>
      <c r="IM247">
        <f>IF($JG247&gt;=42,INDEX($GV:$GV,$JF247+42),"")</f>
      </c>
      <c r="IN247">
        <f>IF($JG247&gt;=43,INDEX($GV:$GV,$JF247+43),"")</f>
      </c>
      <c r="IO247">
        <f>IF($JG247&gt;=44,INDEX($GV:$GV,$JF247+44),"")</f>
      </c>
      <c r="IP247">
        <f>IF($JG247&gt;=45,INDEX($GV:$GV,$JF247+45),"")</f>
      </c>
      <c r="IQ247">
        <f>IF($JG247&gt;=46,INDEX($GV:$GV,$JF247+46),"")</f>
      </c>
      <c r="IR247">
        <f>IF($JG247&gt;=47,INDEX($GV:$GV,$JF247+47),"")</f>
      </c>
      <c r="IS247">
        <f>IF($JG247&gt;=48,INDEX($GV:$GV,$JF247+48),"")</f>
      </c>
      <c r="IT247">
        <f>IF($JG247&gt;=49,INDEX($GV:$GV,$JF247+49),"")</f>
      </c>
      <c r="IU247">
        <f>IF($JG247&gt;=50,INDEX($GV:$GV,$JF247+50),"")</f>
      </c>
      <c r="IV247">
        <f>IF($JG247&gt;=51,INDEX($GV:$GV,$JF247+51),"")</f>
      </c>
      <c r="IW247">
        <f>IF($JG247&gt;=52,INDEX($GV:$GV,$JF247+52),"")</f>
      </c>
      <c r="IX247">
        <f>IF($JG247&gt;=53,INDEX($GV:$GV,$JF247+53),"")</f>
      </c>
      <c r="IY247">
        <f>IF($JG247&gt;=54,INDEX($GV:$GV,$JF247+54),"")</f>
      </c>
      <c r="IZ247">
        <f>IF($JG247&gt;=55,INDEX($GV:$GV,$JF247+55),"")</f>
      </c>
      <c r="JA247">
        <f>IF($JG247&gt;=56,INDEX($GV:$GV,$JF247+56),"")</f>
      </c>
      <c r="JB247">
        <f>IF($JG247&gt;=57,INDEX($GV:$GV,$JF247+57),"")</f>
      </c>
      <c r="JC247">
        <f>IF($JG247&gt;=58,INDEX($GV:$GV,$JF247+58),"")</f>
      </c>
      <c r="JD247">
        <f>IF($JG247&gt;=59,INDEX($GV:$GV,$JF247+59),"")</f>
      </c>
      <c r="JE247">
        <f>IF($JG247&gt;=60,INDEX($GV:$GV,$JF247+60),"")</f>
      </c>
      <c r="JF247">
        <f>IFERROR(MATCH($GU247,$GV$2:$GV$322,0)+1,0)</f>
      </c>
      <c r="JG247">
        <f>IFERROR(INDEX($GW$2:$GW$322,MATCH($GU247,$GV$2:$GV$322,0)),0)</f>
      </c>
      <c r="JH247" t="s">
        <v>44</v>
      </c>
      <c r="JI247" t="s">
        <v>44</v>
      </c>
    </row>
    <row r="248" spans="1:269" x14ac:dyDescent="0.25">
      <c r="R248">
        <f>IF(OR($U248="",$Q248=""),"",IFERROR($U248/$Q248,0))</f>
      </c>
      <c r="S248">
        <f>IF($U248="","",
SUM($T248,$V248,$AA248,$W248,$Y248)*
(1-IF($AB248="",0,VALUE($AB248)/100)))</f>
      </c>
      <c r="T248">
        <f>IF($U248="","",$U248)</f>
      </c>
      <c r="V248">
        <f>IF($U248="","",
IF($O248="","",
IF(ISNUMBER(SEARCH("exempt",LOWER($O248))),0,
$U248*(VALUE(SUBSTITUTE($O248,"%",""))/100))))</f>
      </c>
      <c r="AC248">
        <f>IFERROR(IF(FIND(" - ",$K248)&gt;0,MID($K248,FIND(" - ",$K248)+3,LEN($K248)),""),"")</f>
      </c>
      <c r="AL248" t="s">
        <v>1003</v>
      </c>
      <c r="AT248">
        <f>IFERROR(LEFT($K248,FIND(" - ",$K248)-1),$K248)</f>
      </c>
      <c r="AW248">
        <f>IF($CL248&gt;=1,INDEX($AU:$AU,$CK248+1),"")</f>
      </c>
      <c r="AX248">
        <f>IF($CL248&gt;=2,INDEX($AU:$AU,$CK248+2),"")</f>
      </c>
      <c r="AY248">
        <f>IF($CL248&gt;=3,INDEX($AU:$AU,$CK248+3),"")</f>
      </c>
      <c r="AZ248">
        <f>IF($CL248&gt;=4,INDEX($AU:$AU,$CK248+4),"")</f>
      </c>
      <c r="BA248">
        <f>IF($CL248&gt;=5,INDEX($AU:$AU,$CK248+5),"")</f>
      </c>
      <c r="BB248">
        <f>IF($CL248&gt;=6,INDEX($AU:$AU,$CK248+6),"")</f>
      </c>
      <c r="BC248">
        <f>IF($CL248&gt;=7,INDEX($AU:$AU,$CK248+7),"")</f>
      </c>
      <c r="BD248">
        <f>IF($CL248&gt;=8,INDEX($AU:$AU,$CK248+8),"")</f>
      </c>
      <c r="BE248">
        <f>IF($CL248&gt;=9,INDEX($AU:$AU,$CK248+9),"")</f>
      </c>
      <c r="BF248">
        <f>IF($CL248&gt;=10,INDEX($AU:$AU,$CK248+10),"")</f>
      </c>
      <c r="BG248">
        <f>IF($CL248&gt;=11,INDEX($AU:$AU,$CK248+11),"")</f>
      </c>
      <c r="BH248">
        <f>IF($CL248&gt;=12,INDEX($AU:$AU,$CK248+12),"")</f>
      </c>
      <c r="BI248">
        <f>IF($CL248&gt;=13,INDEX($AU:$AU,$CK248+13),"")</f>
      </c>
      <c r="BJ248">
        <f>IF($CL248&gt;=14,INDEX($AU:$AU,$CK248+14),"")</f>
      </c>
      <c r="BK248">
        <f>IF($CL248&gt;=15,INDEX($AU:$AU,$CK248+15),"")</f>
      </c>
      <c r="BL248">
        <f>IF($CL248&gt;=16,INDEX($AU:$AU,$CK248+16),"")</f>
      </c>
      <c r="BM248">
        <f>IF($CL248&gt;=17,INDEX($AU:$AU,$CK248+17),"")</f>
      </c>
      <c r="BN248">
        <f>IF($CL248&gt;=18,INDEX($AU:$AU,$CK248+18),"")</f>
      </c>
      <c r="BO248">
        <f>IF($CL248&gt;=19,INDEX($AU:$AU,$CK248+19),"")</f>
      </c>
      <c r="BP248">
        <f>IF($CL248&gt;=20,INDEX($AU:$AU,$CK248+20),"")</f>
      </c>
      <c r="BQ248">
        <f>IF($CL248&gt;=21,INDEX($AU:$AU,$CK248+21),"")</f>
      </c>
      <c r="BR248">
        <f>IF($CL248&gt;=22,INDEX($AU:$AU,$CK248+22),"")</f>
      </c>
      <c r="BS248">
        <f>IF($CL248&gt;=23,INDEX($AU:$AU,$CK248+23),"")</f>
      </c>
      <c r="BT248">
        <f>IF($CL248&gt;=24,INDEX($AU:$AU,$CK248+24),"")</f>
      </c>
      <c r="BU248">
        <f>IF($CL248&gt;=25,INDEX($AU:$AU,$CK248+25),"")</f>
      </c>
      <c r="BV248">
        <f>IF($CL248&gt;=26,INDEX($AU:$AU,$CK248+26),"")</f>
      </c>
      <c r="BW248">
        <f>IF($CL248&gt;=27,INDEX($AU:$AU,$CK248+27),"")</f>
      </c>
      <c r="BX248">
        <f>IF($CL248&gt;=28,INDEX($AU:$AU,$CK248+28),"")</f>
      </c>
      <c r="BY248">
        <f>IF($CL248&gt;=29,INDEX($AU:$AU,$CK248+29),"")</f>
      </c>
      <c r="BZ248">
        <f>IF($CL248&gt;=30,INDEX($AU:$AU,$CK248+30),"")</f>
      </c>
      <c r="CA248">
        <f>IF($CL248&gt;=31,INDEX($AU:$AU,$CK248+31),"")</f>
      </c>
      <c r="CB248">
        <f>IF($CL248&gt;=32,INDEX($AU:$AU,$CK248+32),"")</f>
      </c>
      <c r="CC248">
        <f>IF($CL248&gt;=33,INDEX($AU:$AU,$CK248+33),"")</f>
      </c>
      <c r="CD248">
        <f>IF($CL248&gt;=34,INDEX($AU:$AU,$CK248+34),"")</f>
      </c>
      <c r="CE248">
        <f>IF($CL248&gt;=35,INDEX($AU:$AU,$CK248+35),"")</f>
      </c>
      <c r="CF248">
        <f>IF($CL248&gt;=36,INDEX($AU:$AU,$CK248+36),"")</f>
      </c>
      <c r="CG248">
        <f>IF($CL248&gt;=37,INDEX($AU:$AU,$CK248+37),"")</f>
      </c>
      <c r="CH248">
        <f>IF($CL248&gt;=38,INDEX($AU:$AU,$CK248+38),"")</f>
      </c>
      <c r="CI248">
        <f>IF($CL248&gt;=39,INDEX($AU:$AU,$CK248+39),"")</f>
      </c>
      <c r="CJ248">
        <f>IF($CL248&gt;=40,INDEX($AU:$AU,$CK248+40),"")</f>
      </c>
      <c r="CK248">
        <f>IFERROR(MATCH($AT248,$AU$2:$AU$133,0)+1,0)</f>
      </c>
      <c r="CL248">
        <f>IFERROR(INDEX($AV$2:$AV$133,MATCH($AT248,$AU$2:$AU$133,0)),0)</f>
      </c>
      <c r="CM248">
        <f>IFERROR(LEFT($L248,FIND(" - ",$L248)-1),$L248)</f>
      </c>
      <c r="CN248" t="s">
        <v>1004</v>
      </c>
      <c r="CO248">
        <v>1</v>
      </c>
      <c r="CP248">
        <f>IF($DK248&gt;=1,INDEX($CN:$CN,$DJ248+1),"")</f>
      </c>
      <c r="CQ248">
        <f>IF($DK248&gt;=2,INDEX($CN:$CN,$DJ248+2),"")</f>
      </c>
      <c r="CR248">
        <f>IF($DK248&gt;=3,INDEX($CN:$CN,$DJ248+3),"")</f>
      </c>
      <c r="CS248">
        <f>IF($DK248&gt;=4,INDEX($CN:$CN,$DJ248+4),"")</f>
      </c>
      <c r="CT248">
        <f>IF($DK248&gt;=5,INDEX($CN:$CN,$DJ248+5),"")</f>
      </c>
      <c r="CU248">
        <f>IF($DK248&gt;=6,INDEX($CN:$CN,$DJ248+6),"")</f>
      </c>
      <c r="CV248">
        <f>IF($DK248&gt;=7,INDEX($CN:$CN,$DJ248+7),"")</f>
      </c>
      <c r="CW248">
        <f>IF($DK248&gt;=8,INDEX($CN:$CN,$DJ248+8),"")</f>
      </c>
      <c r="CX248">
        <f>IF($DK248&gt;=9,INDEX($CN:$CN,$DJ248+9),"")</f>
      </c>
      <c r="CY248">
        <f>IF($DK248&gt;=10,INDEX($CN:$CN,$DJ248+10),"")</f>
      </c>
      <c r="CZ248">
        <f>IF($DK248&gt;=11,INDEX($CN:$CN,$DJ248+11),"")</f>
      </c>
      <c r="DA248">
        <f>IF($DK248&gt;=12,INDEX($CN:$CN,$DJ248+12),"")</f>
      </c>
      <c r="DB248">
        <f>IF($DK248&gt;=13,INDEX($CN:$CN,$DJ248+13),"")</f>
      </c>
      <c r="DC248">
        <f>IF($DK248&gt;=14,INDEX($CN:$CN,$DJ248+14),"")</f>
      </c>
      <c r="DD248">
        <f>IF($DK248&gt;=15,INDEX($CN:$CN,$DJ248+15),"")</f>
      </c>
      <c r="DE248">
        <f>IF($DK248&gt;=16,INDEX($CN:$CN,$DJ248+16),"")</f>
      </c>
      <c r="DF248">
        <f>IF($DK248&gt;=17,INDEX($CN:$CN,$DJ248+17),"")</f>
      </c>
      <c r="DG248">
        <f>IF($DK248&gt;=18,INDEX($CN:$CN,$DJ248+18),"")</f>
      </c>
      <c r="DH248">
        <f>IF($DK248&gt;=19,INDEX($CN:$CN,$DJ248+19),"")</f>
      </c>
      <c r="DI248">
        <f>IF($DK248&gt;=20,INDEX($CN:$CN,$DJ248+20),"")</f>
      </c>
      <c r="DJ248">
        <f>IFERROR(MATCH($CM248,$CN$2:$CN$1089,0)+1,0)</f>
      </c>
      <c r="DK248">
        <f>IFERROR(INDEX($CO$2:$CO$1089,MATCH($CM248,$CN$2:$CN$1089,0)),0)</f>
      </c>
      <c r="DL248">
        <f>IFERROR(INDEX($AS:$AS,MATCH($O248,$AR:$AR,0))&amp;"","")</f>
      </c>
      <c r="DP248">
        <f>IF($GS248&gt;=1,INDEX($DM:$DM,$GR248+1),"")</f>
      </c>
      <c r="DQ248">
        <f>IF($GS248&gt;=2,INDEX($DM:$DM,$GR248+2),"")</f>
      </c>
      <c r="DR248">
        <f>IF($GS248&gt;=3,INDEX($DM:$DM,$GR248+3),"")</f>
      </c>
      <c r="DS248">
        <f>IF($GS248&gt;=4,INDEX($DM:$DM,$GR248+4),"")</f>
      </c>
      <c r="DT248">
        <f>IF($GS248&gt;=5,INDEX($DM:$DM,$GR248+5),"")</f>
      </c>
      <c r="DU248">
        <f>IF($GS248&gt;=6,INDEX($DM:$DM,$GR248+6),"")</f>
      </c>
      <c r="DV248">
        <f>IF($GS248&gt;=7,INDEX($DM:$DM,$GR248+7),"")</f>
      </c>
      <c r="DW248">
        <f>IF($GS248&gt;=8,INDEX($DM:$DM,$GR248+8),"")</f>
      </c>
      <c r="DX248">
        <f>IF($GS248&gt;=9,INDEX($DM:$DM,$GR248+9),"")</f>
      </c>
      <c r="DY248">
        <f>IF($GS248&gt;=10,INDEX($DM:$DM,$GR248+10),"")</f>
      </c>
      <c r="DZ248">
        <f>IF($GS248&gt;=11,INDEX($DM:$DM,$GR248+11),"")</f>
      </c>
      <c r="EA248">
        <f>IF($GS248&gt;=12,INDEX($DM:$DM,$GR248+12),"")</f>
      </c>
      <c r="EB248">
        <f>IF($GS248&gt;=13,INDEX($DM:$DM,$GR248+13),"")</f>
      </c>
      <c r="EC248">
        <f>IF($GS248&gt;=14,INDEX($DM:$DM,$GR248+14),"")</f>
      </c>
      <c r="ED248">
        <f>IF($GS248&gt;=15,INDEX($DM:$DM,$GR248+15),"")</f>
      </c>
      <c r="EE248">
        <f>IF($GS248&gt;=16,INDEX($DM:$DM,$GR248+16),"")</f>
      </c>
      <c r="EF248">
        <f>IF($GS248&gt;=17,INDEX($DM:$DM,$GR248+17),"")</f>
      </c>
      <c r="EG248">
        <f>IF($GS248&gt;=18,INDEX($DM:$DM,$GR248+18),"")</f>
      </c>
      <c r="EH248">
        <f>IF($GS248&gt;=19,INDEX($DM:$DM,$GR248+19),"")</f>
      </c>
      <c r="EI248">
        <f>IF($GS248&gt;=20,INDEX($DM:$DM,$GR248+20),"")</f>
      </c>
      <c r="EJ248">
        <f>IF($GS248&gt;=21,INDEX($DM:$DM,$GR248+21),"")</f>
      </c>
      <c r="EK248">
        <f>IF($GS248&gt;=22,INDEX($DM:$DM,$GR248+22),"")</f>
      </c>
      <c r="EL248">
        <f>IF($GS248&gt;=23,INDEX($DM:$DM,$GR248+23),"")</f>
      </c>
      <c r="EM248">
        <f>IF($GS248&gt;=24,INDEX($DM:$DM,$GR248+24),"")</f>
      </c>
      <c r="EN248">
        <f>IF($GS248&gt;=25,INDEX($DM:$DM,$GR248+25),"")</f>
      </c>
      <c r="EO248">
        <f>IF($GS248&gt;=26,INDEX($DM:$DM,$GR248+26),"")</f>
      </c>
      <c r="EP248">
        <f>IF($GS248&gt;=27,INDEX($DM:$DM,$GR248+27),"")</f>
      </c>
      <c r="EQ248">
        <f>IF($GS248&gt;=28,INDEX($DM:$DM,$GR248+28),"")</f>
      </c>
      <c r="ER248">
        <f>IF($GS248&gt;=29,INDEX($DM:$DM,$GR248+29),"")</f>
      </c>
      <c r="ES248">
        <f>IF($GS248&gt;=30,INDEX($DM:$DM,$GR248+30),"")</f>
      </c>
      <c r="ET248">
        <f>IF($GS248&gt;=31,INDEX($DM:$DM,$GR248+31),"")</f>
      </c>
      <c r="EU248">
        <f>IF($GS248&gt;=32,INDEX($DM:$DM,$GR248+32),"")</f>
      </c>
      <c r="EV248">
        <f>IF($GS248&gt;=33,INDEX($DM:$DM,$GR248+33),"")</f>
      </c>
      <c r="EW248">
        <f>IF($GS248&gt;=34,INDEX($DM:$DM,$GR248+34),"")</f>
      </c>
      <c r="EX248">
        <f>IF($GS248&gt;=35,INDEX($DM:$DM,$GR248+35),"")</f>
      </c>
      <c r="EY248">
        <f>IF($GS248&gt;=36,INDEX($DM:$DM,$GR248+36),"")</f>
      </c>
      <c r="EZ248">
        <f>IF($GS248&gt;=37,INDEX($DM:$DM,$GR248+37),"")</f>
      </c>
      <c r="FA248">
        <f>IF($GS248&gt;=38,INDEX($DM:$DM,$GR248+38),"")</f>
      </c>
      <c r="FB248">
        <f>IF($GS248&gt;=39,INDEX($DM:$DM,$GR248+39),"")</f>
      </c>
      <c r="FC248">
        <f>IF($GS248&gt;=40,INDEX($DM:$DM,$GR248+40),"")</f>
      </c>
      <c r="FD248">
        <f>IF($GS248&gt;=1,INDEX($DN:$DN,$GR248+1),"")</f>
      </c>
      <c r="FE248">
        <f>IF($GS248&gt;=2,INDEX($DN:$DN,$GR248+2),"")</f>
      </c>
      <c r="FF248">
        <f>IF($GS248&gt;=3,INDEX($DN:$DN,$GR248+3),"")</f>
      </c>
      <c r="FG248">
        <f>IF($GS248&gt;=4,INDEX($DN:$DN,$GR248+4),"")</f>
      </c>
      <c r="FH248">
        <f>IF($GS248&gt;=5,INDEX($DN:$DN,$GR248+5),"")</f>
      </c>
      <c r="FI248">
        <f>IF($GS248&gt;=6,INDEX($DN:$DN,$GR248+6),"")</f>
      </c>
      <c r="FJ248">
        <f>IF($GS248&gt;=7,INDEX($DN:$DN,$GR248+7),"")</f>
      </c>
      <c r="FK248">
        <f>IF($GS248&gt;=8,INDEX($DN:$DN,$GR248+8),"")</f>
      </c>
      <c r="FL248">
        <f>IF($GS248&gt;=9,INDEX($DN:$DN,$GR248+9),"")</f>
      </c>
      <c r="FM248">
        <f>IF($GS248&gt;=10,INDEX($DN:$DN,$GR248+10),"")</f>
      </c>
      <c r="FN248">
        <f>IF($GS248&gt;=11,INDEX($DN:$DN,$GR248+11),"")</f>
      </c>
      <c r="FO248">
        <f>IF($GS248&gt;=12,INDEX($DN:$DN,$GR248+12),"")</f>
      </c>
      <c r="FP248">
        <f>IF($GS248&gt;=13,INDEX($DN:$DN,$GR248+13),"")</f>
      </c>
      <c r="FQ248">
        <f>IF($GS248&gt;=14,INDEX($DN:$DN,$GR248+14),"")</f>
      </c>
      <c r="FR248">
        <f>IF($GS248&gt;=15,INDEX($DN:$DN,$GR248+15),"")</f>
      </c>
      <c r="FS248">
        <f>IF($GS248&gt;=16,INDEX($DN:$DN,$GR248+16),"")</f>
      </c>
      <c r="FT248">
        <f>IF($GS248&gt;=17,INDEX($DN:$DN,$GR248+17),"")</f>
      </c>
      <c r="FU248">
        <f>IF($GS248&gt;=18,INDEX($DN:$DN,$GR248+18),"")</f>
      </c>
      <c r="FV248">
        <f>IF($GS248&gt;=19,INDEX($DN:$DN,$GR248+19),"")</f>
      </c>
      <c r="FW248">
        <f>IF($GS248&gt;=20,INDEX($DN:$DN,$GR248+20),"")</f>
      </c>
      <c r="FX248">
        <f>IF($GS248&gt;=21,INDEX($DN:$DN,$GR248+21),"")</f>
      </c>
      <c r="FY248">
        <f>IF($GS248&gt;=22,INDEX($DN:$DN,$GR248+22),"")</f>
      </c>
      <c r="FZ248">
        <f>IF($GS248&gt;=23,INDEX($DN:$DN,$GR248+23),"")</f>
      </c>
      <c r="GA248">
        <f>IF($GS248&gt;=24,INDEX($DN:$DN,$GR248+24),"")</f>
      </c>
      <c r="GB248">
        <f>IF($GS248&gt;=25,INDEX($DN:$DN,$GR248+25),"")</f>
      </c>
      <c r="GC248">
        <f>IF($GS248&gt;=26,INDEX($DN:$DN,$GR248+26),"")</f>
      </c>
      <c r="GD248">
        <f>IF($GS248&gt;=27,INDEX($DN:$DN,$GR248+27),"")</f>
      </c>
      <c r="GE248">
        <f>IF($GS248&gt;=28,INDEX($DN:$DN,$GR248+28),"")</f>
      </c>
      <c r="GF248">
        <f>IF($GS248&gt;=29,INDEX($DN:$DN,$GR248+29),"")</f>
      </c>
      <c r="GG248">
        <f>IF($GS248&gt;=30,INDEX($DN:$DN,$GR248+30),"")</f>
      </c>
      <c r="GH248">
        <f>IF($GS248&gt;=31,INDEX($DN:$DN,$GR248+31),"")</f>
      </c>
      <c r="GI248">
        <f>IF($GS248&gt;=32,INDEX($DN:$DN,$GR248+32),"")</f>
      </c>
      <c r="GJ248">
        <f>IF($GS248&gt;=33,INDEX($DN:$DN,$GR248+33),"")</f>
      </c>
      <c r="GK248">
        <f>IF($GS248&gt;=34,INDEX($DN:$DN,$GR248+34),"")</f>
      </c>
      <c r="GL248">
        <f>IF($GS248&gt;=35,INDEX($DN:$DN,$GR248+35),"")</f>
      </c>
      <c r="GM248">
        <f>IF($GS248&gt;=36,INDEX($DN:$DN,$GR248+36),"")</f>
      </c>
      <c r="GN248">
        <f>IF($GS248&gt;=37,INDEX($DN:$DN,$GR248+37),"")</f>
      </c>
      <c r="GO248">
        <f>IF($GS248&gt;=38,INDEX($DN:$DN,$GR248+38),"")</f>
      </c>
      <c r="GP248">
        <f>IF($GS248&gt;=39,INDEX($DN:$DN,$GR248+39),"")</f>
      </c>
      <c r="GQ248">
        <f>IF($GS248&gt;=40,INDEX($DN:$DN,$GR248+40),"")</f>
      </c>
      <c r="GR248">
        <f>IFERROR(MATCH($DL248,$DM$2:$DM$148,0)+1,0)</f>
      </c>
      <c r="GS248">
        <f>IFERROR(INDEX($DO$2:$DO$148,MATCH($DL248,$DM$2:$DM$148,0)),0)</f>
      </c>
      <c r="GT248">
        <f>IFERROR(MATCH($Z248,$DP$248:$FC$248,0),0)</f>
      </c>
      <c r="GU248">
        <f>IF($GT248&gt;0,INDEX($FD$248:$GQ$248,$GT248),"")</f>
      </c>
      <c r="GV248" t="s">
        <v>649</v>
      </c>
      <c r="GX248">
        <f>IF($JG248&gt;=1,INDEX($GV:$GV,$JF248+1),"")</f>
      </c>
      <c r="GY248">
        <f>IF($JG248&gt;=2,INDEX($GV:$GV,$JF248+2),"")</f>
      </c>
      <c r="GZ248">
        <f>IF($JG248&gt;=3,INDEX($GV:$GV,$JF248+3),"")</f>
      </c>
      <c r="HA248">
        <f>IF($JG248&gt;=4,INDEX($GV:$GV,$JF248+4),"")</f>
      </c>
      <c r="HB248">
        <f>IF($JG248&gt;=5,INDEX($GV:$GV,$JF248+5),"")</f>
      </c>
      <c r="HC248">
        <f>IF($JG248&gt;=6,INDEX($GV:$GV,$JF248+6),"")</f>
      </c>
      <c r="HD248">
        <f>IF($JG248&gt;=7,INDEX($GV:$GV,$JF248+7),"")</f>
      </c>
      <c r="HE248">
        <f>IF($JG248&gt;=8,INDEX($GV:$GV,$JF248+8),"")</f>
      </c>
      <c r="HF248">
        <f>IF($JG248&gt;=9,INDEX($GV:$GV,$JF248+9),"")</f>
      </c>
      <c r="HG248">
        <f>IF($JG248&gt;=10,INDEX($GV:$GV,$JF248+10),"")</f>
      </c>
      <c r="HH248">
        <f>IF($JG248&gt;=11,INDEX($GV:$GV,$JF248+11),"")</f>
      </c>
      <c r="HI248">
        <f>IF($JG248&gt;=12,INDEX($GV:$GV,$JF248+12),"")</f>
      </c>
      <c r="HJ248">
        <f>IF($JG248&gt;=13,INDEX($GV:$GV,$JF248+13),"")</f>
      </c>
      <c r="HK248">
        <f>IF($JG248&gt;=14,INDEX($GV:$GV,$JF248+14),"")</f>
      </c>
      <c r="HL248">
        <f>IF($JG248&gt;=15,INDEX($GV:$GV,$JF248+15),"")</f>
      </c>
      <c r="HM248">
        <f>IF($JG248&gt;=16,INDEX($GV:$GV,$JF248+16),"")</f>
      </c>
      <c r="HN248">
        <f>IF($JG248&gt;=17,INDEX($GV:$GV,$JF248+17),"")</f>
      </c>
      <c r="HO248">
        <f>IF($JG248&gt;=18,INDEX($GV:$GV,$JF248+18),"")</f>
      </c>
      <c r="HP248">
        <f>IF($JG248&gt;=19,INDEX($GV:$GV,$JF248+19),"")</f>
      </c>
      <c r="HQ248">
        <f>IF($JG248&gt;=20,INDEX($GV:$GV,$JF248+20),"")</f>
      </c>
      <c r="HR248">
        <f>IF($JG248&gt;=21,INDEX($GV:$GV,$JF248+21),"")</f>
      </c>
      <c r="HS248">
        <f>IF($JG248&gt;=22,INDEX($GV:$GV,$JF248+22),"")</f>
      </c>
      <c r="HT248">
        <f>IF($JG248&gt;=23,INDEX($GV:$GV,$JF248+23),"")</f>
      </c>
      <c r="HU248">
        <f>IF($JG248&gt;=24,INDEX($GV:$GV,$JF248+24),"")</f>
      </c>
      <c r="HV248">
        <f>IF($JG248&gt;=25,INDEX($GV:$GV,$JF248+25),"")</f>
      </c>
      <c r="HW248">
        <f>IF($JG248&gt;=26,INDEX($GV:$GV,$JF248+26),"")</f>
      </c>
      <c r="HX248">
        <f>IF($JG248&gt;=27,INDEX($GV:$GV,$JF248+27),"")</f>
      </c>
      <c r="HY248">
        <f>IF($JG248&gt;=28,INDEX($GV:$GV,$JF248+28),"")</f>
      </c>
      <c r="HZ248">
        <f>IF($JG248&gt;=29,INDEX($GV:$GV,$JF248+29),"")</f>
      </c>
      <c r="IA248">
        <f>IF($JG248&gt;=30,INDEX($GV:$GV,$JF248+30),"")</f>
      </c>
      <c r="IB248">
        <f>IF($JG248&gt;=31,INDEX($GV:$GV,$JF248+31),"")</f>
      </c>
      <c r="IC248">
        <f>IF($JG248&gt;=32,INDEX($GV:$GV,$JF248+32),"")</f>
      </c>
      <c r="ID248">
        <f>IF($JG248&gt;=33,INDEX($GV:$GV,$JF248+33),"")</f>
      </c>
      <c r="IE248">
        <f>IF($JG248&gt;=34,INDEX($GV:$GV,$JF248+34),"")</f>
      </c>
      <c r="IF248">
        <f>IF($JG248&gt;=35,INDEX($GV:$GV,$JF248+35),"")</f>
      </c>
      <c r="IG248">
        <f>IF($JG248&gt;=36,INDEX($GV:$GV,$JF248+36),"")</f>
      </c>
      <c r="IH248">
        <f>IF($JG248&gt;=37,INDEX($GV:$GV,$JF248+37),"")</f>
      </c>
      <c r="II248">
        <f>IF($JG248&gt;=38,INDEX($GV:$GV,$JF248+38),"")</f>
      </c>
      <c r="IJ248">
        <f>IF($JG248&gt;=39,INDEX($GV:$GV,$JF248+39),"")</f>
      </c>
      <c r="IK248">
        <f>IF($JG248&gt;=40,INDEX($GV:$GV,$JF248+40),"")</f>
      </c>
      <c r="IL248">
        <f>IF($JG248&gt;=41,INDEX($GV:$GV,$JF248+41),"")</f>
      </c>
      <c r="IM248">
        <f>IF($JG248&gt;=42,INDEX($GV:$GV,$JF248+42),"")</f>
      </c>
      <c r="IN248">
        <f>IF($JG248&gt;=43,INDEX($GV:$GV,$JF248+43),"")</f>
      </c>
      <c r="IO248">
        <f>IF($JG248&gt;=44,INDEX($GV:$GV,$JF248+44),"")</f>
      </c>
      <c r="IP248">
        <f>IF($JG248&gt;=45,INDEX($GV:$GV,$JF248+45),"")</f>
      </c>
      <c r="IQ248">
        <f>IF($JG248&gt;=46,INDEX($GV:$GV,$JF248+46),"")</f>
      </c>
      <c r="IR248">
        <f>IF($JG248&gt;=47,INDEX($GV:$GV,$JF248+47),"")</f>
      </c>
      <c r="IS248">
        <f>IF($JG248&gt;=48,INDEX($GV:$GV,$JF248+48),"")</f>
      </c>
      <c r="IT248">
        <f>IF($JG248&gt;=49,INDEX($GV:$GV,$JF248+49),"")</f>
      </c>
      <c r="IU248">
        <f>IF($JG248&gt;=50,INDEX($GV:$GV,$JF248+50),"")</f>
      </c>
      <c r="IV248">
        <f>IF($JG248&gt;=51,INDEX($GV:$GV,$JF248+51),"")</f>
      </c>
      <c r="IW248">
        <f>IF($JG248&gt;=52,INDEX($GV:$GV,$JF248+52),"")</f>
      </c>
      <c r="IX248">
        <f>IF($JG248&gt;=53,INDEX($GV:$GV,$JF248+53),"")</f>
      </c>
      <c r="IY248">
        <f>IF($JG248&gt;=54,INDEX($GV:$GV,$JF248+54),"")</f>
      </c>
      <c r="IZ248">
        <f>IF($JG248&gt;=55,INDEX($GV:$GV,$JF248+55),"")</f>
      </c>
      <c r="JA248">
        <f>IF($JG248&gt;=56,INDEX($GV:$GV,$JF248+56),"")</f>
      </c>
      <c r="JB248">
        <f>IF($JG248&gt;=57,INDEX($GV:$GV,$JF248+57),"")</f>
      </c>
      <c r="JC248">
        <f>IF($JG248&gt;=58,INDEX($GV:$GV,$JF248+58),"")</f>
      </c>
      <c r="JD248">
        <f>IF($JG248&gt;=59,INDEX($GV:$GV,$JF248+59),"")</f>
      </c>
      <c r="JE248">
        <f>IF($JG248&gt;=60,INDEX($GV:$GV,$JF248+60),"")</f>
      </c>
      <c r="JF248">
        <f>IFERROR(MATCH($GU248,$GV$2:$GV$322,0)+1,0)</f>
      </c>
      <c r="JG248">
        <f>IFERROR(INDEX($GW$2:$GW$322,MATCH($GU248,$GV$2:$GV$322,0)),0)</f>
      </c>
      <c r="JH248" t="s">
        <v>44</v>
      </c>
      <c r="JI248" t="s">
        <v>44</v>
      </c>
    </row>
    <row r="249" spans="1:269" x14ac:dyDescent="0.25">
      <c r="R249">
        <f>IF(OR($U249="",$Q249=""),"",IFERROR($U249/$Q249,0))</f>
      </c>
      <c r="S249">
        <f>IF($U249="","",
SUM($T249,$V249,$AA249,$W249,$Y249)*
(1-IF($AB249="",0,VALUE($AB249)/100)))</f>
      </c>
      <c r="T249">
        <f>IF($U249="","",$U249)</f>
      </c>
      <c r="V249">
        <f>IF($U249="","",
IF($O249="","",
IF(ISNUMBER(SEARCH("exempt",LOWER($O249))),0,
$U249*(VALUE(SUBSTITUTE($O249,"%",""))/100))))</f>
      </c>
      <c r="AC249">
        <f>IFERROR(IF(FIND(" - ",$K249)&gt;0,MID($K249,FIND(" - ",$K249)+3,LEN($K249)),""),"")</f>
      </c>
      <c r="AL249" t="s">
        <v>1005</v>
      </c>
      <c r="AT249">
        <f>IFERROR(LEFT($K249,FIND(" - ",$K249)-1),$K249)</f>
      </c>
      <c r="AW249">
        <f>IF($CL249&gt;=1,INDEX($AU:$AU,$CK249+1),"")</f>
      </c>
      <c r="AX249">
        <f>IF($CL249&gt;=2,INDEX($AU:$AU,$CK249+2),"")</f>
      </c>
      <c r="AY249">
        <f>IF($CL249&gt;=3,INDEX($AU:$AU,$CK249+3),"")</f>
      </c>
      <c r="AZ249">
        <f>IF($CL249&gt;=4,INDEX($AU:$AU,$CK249+4),"")</f>
      </c>
      <c r="BA249">
        <f>IF($CL249&gt;=5,INDEX($AU:$AU,$CK249+5),"")</f>
      </c>
      <c r="BB249">
        <f>IF($CL249&gt;=6,INDEX($AU:$AU,$CK249+6),"")</f>
      </c>
      <c r="BC249">
        <f>IF($CL249&gt;=7,INDEX($AU:$AU,$CK249+7),"")</f>
      </c>
      <c r="BD249">
        <f>IF($CL249&gt;=8,INDEX($AU:$AU,$CK249+8),"")</f>
      </c>
      <c r="BE249">
        <f>IF($CL249&gt;=9,INDEX($AU:$AU,$CK249+9),"")</f>
      </c>
      <c r="BF249">
        <f>IF($CL249&gt;=10,INDEX($AU:$AU,$CK249+10),"")</f>
      </c>
      <c r="BG249">
        <f>IF($CL249&gt;=11,INDEX($AU:$AU,$CK249+11),"")</f>
      </c>
      <c r="BH249">
        <f>IF($CL249&gt;=12,INDEX($AU:$AU,$CK249+12),"")</f>
      </c>
      <c r="BI249">
        <f>IF($CL249&gt;=13,INDEX($AU:$AU,$CK249+13),"")</f>
      </c>
      <c r="BJ249">
        <f>IF($CL249&gt;=14,INDEX($AU:$AU,$CK249+14),"")</f>
      </c>
      <c r="BK249">
        <f>IF($CL249&gt;=15,INDEX($AU:$AU,$CK249+15),"")</f>
      </c>
      <c r="BL249">
        <f>IF($CL249&gt;=16,INDEX($AU:$AU,$CK249+16),"")</f>
      </c>
      <c r="BM249">
        <f>IF($CL249&gt;=17,INDEX($AU:$AU,$CK249+17),"")</f>
      </c>
      <c r="BN249">
        <f>IF($CL249&gt;=18,INDEX($AU:$AU,$CK249+18),"")</f>
      </c>
      <c r="BO249">
        <f>IF($CL249&gt;=19,INDEX($AU:$AU,$CK249+19),"")</f>
      </c>
      <c r="BP249">
        <f>IF($CL249&gt;=20,INDEX($AU:$AU,$CK249+20),"")</f>
      </c>
      <c r="BQ249">
        <f>IF($CL249&gt;=21,INDEX($AU:$AU,$CK249+21),"")</f>
      </c>
      <c r="BR249">
        <f>IF($CL249&gt;=22,INDEX($AU:$AU,$CK249+22),"")</f>
      </c>
      <c r="BS249">
        <f>IF($CL249&gt;=23,INDEX($AU:$AU,$CK249+23),"")</f>
      </c>
      <c r="BT249">
        <f>IF($CL249&gt;=24,INDEX($AU:$AU,$CK249+24),"")</f>
      </c>
      <c r="BU249">
        <f>IF($CL249&gt;=25,INDEX($AU:$AU,$CK249+25),"")</f>
      </c>
      <c r="BV249">
        <f>IF($CL249&gt;=26,INDEX($AU:$AU,$CK249+26),"")</f>
      </c>
      <c r="BW249">
        <f>IF($CL249&gt;=27,INDEX($AU:$AU,$CK249+27),"")</f>
      </c>
      <c r="BX249">
        <f>IF($CL249&gt;=28,INDEX($AU:$AU,$CK249+28),"")</f>
      </c>
      <c r="BY249">
        <f>IF($CL249&gt;=29,INDEX($AU:$AU,$CK249+29),"")</f>
      </c>
      <c r="BZ249">
        <f>IF($CL249&gt;=30,INDEX($AU:$AU,$CK249+30),"")</f>
      </c>
      <c r="CA249">
        <f>IF($CL249&gt;=31,INDEX($AU:$AU,$CK249+31),"")</f>
      </c>
      <c r="CB249">
        <f>IF($CL249&gt;=32,INDEX($AU:$AU,$CK249+32),"")</f>
      </c>
      <c r="CC249">
        <f>IF($CL249&gt;=33,INDEX($AU:$AU,$CK249+33),"")</f>
      </c>
      <c r="CD249">
        <f>IF($CL249&gt;=34,INDEX($AU:$AU,$CK249+34),"")</f>
      </c>
      <c r="CE249">
        <f>IF($CL249&gt;=35,INDEX($AU:$AU,$CK249+35),"")</f>
      </c>
      <c r="CF249">
        <f>IF($CL249&gt;=36,INDEX($AU:$AU,$CK249+36),"")</f>
      </c>
      <c r="CG249">
        <f>IF($CL249&gt;=37,INDEX($AU:$AU,$CK249+37),"")</f>
      </c>
      <c r="CH249">
        <f>IF($CL249&gt;=38,INDEX($AU:$AU,$CK249+38),"")</f>
      </c>
      <c r="CI249">
        <f>IF($CL249&gt;=39,INDEX($AU:$AU,$CK249+39),"")</f>
      </c>
      <c r="CJ249">
        <f>IF($CL249&gt;=40,INDEX($AU:$AU,$CK249+40),"")</f>
      </c>
      <c r="CK249">
        <f>IFERROR(MATCH($AT249,$AU$2:$AU$133,0)+1,0)</f>
      </c>
      <c r="CL249">
        <f>IFERROR(INDEX($AV$2:$AV$133,MATCH($AT249,$AU$2:$AU$133,0)),0)</f>
      </c>
      <c r="CM249">
        <f>IFERROR(LEFT($L249,FIND(" - ",$L249)-1),$L249)</f>
      </c>
      <c r="CN249" t="s">
        <v>189</v>
      </c>
      <c r="CP249">
        <f>IF($DK249&gt;=1,INDEX($CN:$CN,$DJ249+1),"")</f>
      </c>
      <c r="CQ249">
        <f>IF($DK249&gt;=2,INDEX($CN:$CN,$DJ249+2),"")</f>
      </c>
      <c r="CR249">
        <f>IF($DK249&gt;=3,INDEX($CN:$CN,$DJ249+3),"")</f>
      </c>
      <c r="CS249">
        <f>IF($DK249&gt;=4,INDEX($CN:$CN,$DJ249+4),"")</f>
      </c>
      <c r="CT249">
        <f>IF($DK249&gt;=5,INDEX($CN:$CN,$DJ249+5),"")</f>
      </c>
      <c r="CU249">
        <f>IF($DK249&gt;=6,INDEX($CN:$CN,$DJ249+6),"")</f>
      </c>
      <c r="CV249">
        <f>IF($DK249&gt;=7,INDEX($CN:$CN,$DJ249+7),"")</f>
      </c>
      <c r="CW249">
        <f>IF($DK249&gt;=8,INDEX($CN:$CN,$DJ249+8),"")</f>
      </c>
      <c r="CX249">
        <f>IF($DK249&gt;=9,INDEX($CN:$CN,$DJ249+9),"")</f>
      </c>
      <c r="CY249">
        <f>IF($DK249&gt;=10,INDEX($CN:$CN,$DJ249+10),"")</f>
      </c>
      <c r="CZ249">
        <f>IF($DK249&gt;=11,INDEX($CN:$CN,$DJ249+11),"")</f>
      </c>
      <c r="DA249">
        <f>IF($DK249&gt;=12,INDEX($CN:$CN,$DJ249+12),"")</f>
      </c>
      <c r="DB249">
        <f>IF($DK249&gt;=13,INDEX($CN:$CN,$DJ249+13),"")</f>
      </c>
      <c r="DC249">
        <f>IF($DK249&gt;=14,INDEX($CN:$CN,$DJ249+14),"")</f>
      </c>
      <c r="DD249">
        <f>IF($DK249&gt;=15,INDEX($CN:$CN,$DJ249+15),"")</f>
      </c>
      <c r="DE249">
        <f>IF($DK249&gt;=16,INDEX($CN:$CN,$DJ249+16),"")</f>
      </c>
      <c r="DF249">
        <f>IF($DK249&gt;=17,INDEX($CN:$CN,$DJ249+17),"")</f>
      </c>
      <c r="DG249">
        <f>IF($DK249&gt;=18,INDEX($CN:$CN,$DJ249+18),"")</f>
      </c>
      <c r="DH249">
        <f>IF($DK249&gt;=19,INDEX($CN:$CN,$DJ249+19),"")</f>
      </c>
      <c r="DI249">
        <f>IF($DK249&gt;=20,INDEX($CN:$CN,$DJ249+20),"")</f>
      </c>
      <c r="DJ249">
        <f>IFERROR(MATCH($CM249,$CN$2:$CN$1089,0)+1,0)</f>
      </c>
      <c r="DK249">
        <f>IFERROR(INDEX($CO$2:$CO$1089,MATCH($CM249,$CN$2:$CN$1089,0)),0)</f>
      </c>
      <c r="DL249">
        <f>IFERROR(INDEX($AS:$AS,MATCH($O249,$AR:$AR,0))&amp;"","")</f>
      </c>
      <c r="DP249">
        <f>IF($GS249&gt;=1,INDEX($DM:$DM,$GR249+1),"")</f>
      </c>
      <c r="DQ249">
        <f>IF($GS249&gt;=2,INDEX($DM:$DM,$GR249+2),"")</f>
      </c>
      <c r="DR249">
        <f>IF($GS249&gt;=3,INDEX($DM:$DM,$GR249+3),"")</f>
      </c>
      <c r="DS249">
        <f>IF($GS249&gt;=4,INDEX($DM:$DM,$GR249+4),"")</f>
      </c>
      <c r="DT249">
        <f>IF($GS249&gt;=5,INDEX($DM:$DM,$GR249+5),"")</f>
      </c>
      <c r="DU249">
        <f>IF($GS249&gt;=6,INDEX($DM:$DM,$GR249+6),"")</f>
      </c>
      <c r="DV249">
        <f>IF($GS249&gt;=7,INDEX($DM:$DM,$GR249+7),"")</f>
      </c>
      <c r="DW249">
        <f>IF($GS249&gt;=8,INDEX($DM:$DM,$GR249+8),"")</f>
      </c>
      <c r="DX249">
        <f>IF($GS249&gt;=9,INDEX($DM:$DM,$GR249+9),"")</f>
      </c>
      <c r="DY249">
        <f>IF($GS249&gt;=10,INDEX($DM:$DM,$GR249+10),"")</f>
      </c>
      <c r="DZ249">
        <f>IF($GS249&gt;=11,INDEX($DM:$DM,$GR249+11),"")</f>
      </c>
      <c r="EA249">
        <f>IF($GS249&gt;=12,INDEX($DM:$DM,$GR249+12),"")</f>
      </c>
      <c r="EB249">
        <f>IF($GS249&gt;=13,INDEX($DM:$DM,$GR249+13),"")</f>
      </c>
      <c r="EC249">
        <f>IF($GS249&gt;=14,INDEX($DM:$DM,$GR249+14),"")</f>
      </c>
      <c r="ED249">
        <f>IF($GS249&gt;=15,INDEX($DM:$DM,$GR249+15),"")</f>
      </c>
      <c r="EE249">
        <f>IF($GS249&gt;=16,INDEX($DM:$DM,$GR249+16),"")</f>
      </c>
      <c r="EF249">
        <f>IF($GS249&gt;=17,INDEX($DM:$DM,$GR249+17),"")</f>
      </c>
      <c r="EG249">
        <f>IF($GS249&gt;=18,INDEX($DM:$DM,$GR249+18),"")</f>
      </c>
      <c r="EH249">
        <f>IF($GS249&gt;=19,INDEX($DM:$DM,$GR249+19),"")</f>
      </c>
      <c r="EI249">
        <f>IF($GS249&gt;=20,INDEX($DM:$DM,$GR249+20),"")</f>
      </c>
      <c r="EJ249">
        <f>IF($GS249&gt;=21,INDEX($DM:$DM,$GR249+21),"")</f>
      </c>
      <c r="EK249">
        <f>IF($GS249&gt;=22,INDEX($DM:$DM,$GR249+22),"")</f>
      </c>
      <c r="EL249">
        <f>IF($GS249&gt;=23,INDEX($DM:$DM,$GR249+23),"")</f>
      </c>
      <c r="EM249">
        <f>IF($GS249&gt;=24,INDEX($DM:$DM,$GR249+24),"")</f>
      </c>
      <c r="EN249">
        <f>IF($GS249&gt;=25,INDEX($DM:$DM,$GR249+25),"")</f>
      </c>
      <c r="EO249">
        <f>IF($GS249&gt;=26,INDEX($DM:$DM,$GR249+26),"")</f>
      </c>
      <c r="EP249">
        <f>IF($GS249&gt;=27,INDEX($DM:$DM,$GR249+27),"")</f>
      </c>
      <c r="EQ249">
        <f>IF($GS249&gt;=28,INDEX($DM:$DM,$GR249+28),"")</f>
      </c>
      <c r="ER249">
        <f>IF($GS249&gt;=29,INDEX($DM:$DM,$GR249+29),"")</f>
      </c>
      <c r="ES249">
        <f>IF($GS249&gt;=30,INDEX($DM:$DM,$GR249+30),"")</f>
      </c>
      <c r="ET249">
        <f>IF($GS249&gt;=31,INDEX($DM:$DM,$GR249+31),"")</f>
      </c>
      <c r="EU249">
        <f>IF($GS249&gt;=32,INDEX($DM:$DM,$GR249+32),"")</f>
      </c>
      <c r="EV249">
        <f>IF($GS249&gt;=33,INDEX($DM:$DM,$GR249+33),"")</f>
      </c>
      <c r="EW249">
        <f>IF($GS249&gt;=34,INDEX($DM:$DM,$GR249+34),"")</f>
      </c>
      <c r="EX249">
        <f>IF($GS249&gt;=35,INDEX($DM:$DM,$GR249+35),"")</f>
      </c>
      <c r="EY249">
        <f>IF($GS249&gt;=36,INDEX($DM:$DM,$GR249+36),"")</f>
      </c>
      <c r="EZ249">
        <f>IF($GS249&gt;=37,INDEX($DM:$DM,$GR249+37),"")</f>
      </c>
      <c r="FA249">
        <f>IF($GS249&gt;=38,INDEX($DM:$DM,$GR249+38),"")</f>
      </c>
      <c r="FB249">
        <f>IF($GS249&gt;=39,INDEX($DM:$DM,$GR249+39),"")</f>
      </c>
      <c r="FC249">
        <f>IF($GS249&gt;=40,INDEX($DM:$DM,$GR249+40),"")</f>
      </c>
      <c r="FD249">
        <f>IF($GS249&gt;=1,INDEX($DN:$DN,$GR249+1),"")</f>
      </c>
      <c r="FE249">
        <f>IF($GS249&gt;=2,INDEX($DN:$DN,$GR249+2),"")</f>
      </c>
      <c r="FF249">
        <f>IF($GS249&gt;=3,INDEX($DN:$DN,$GR249+3),"")</f>
      </c>
      <c r="FG249">
        <f>IF($GS249&gt;=4,INDEX($DN:$DN,$GR249+4),"")</f>
      </c>
      <c r="FH249">
        <f>IF($GS249&gt;=5,INDEX($DN:$DN,$GR249+5),"")</f>
      </c>
      <c r="FI249">
        <f>IF($GS249&gt;=6,INDEX($DN:$DN,$GR249+6),"")</f>
      </c>
      <c r="FJ249">
        <f>IF($GS249&gt;=7,INDEX($DN:$DN,$GR249+7),"")</f>
      </c>
      <c r="FK249">
        <f>IF($GS249&gt;=8,INDEX($DN:$DN,$GR249+8),"")</f>
      </c>
      <c r="FL249">
        <f>IF($GS249&gt;=9,INDEX($DN:$DN,$GR249+9),"")</f>
      </c>
      <c r="FM249">
        <f>IF($GS249&gt;=10,INDEX($DN:$DN,$GR249+10),"")</f>
      </c>
      <c r="FN249">
        <f>IF($GS249&gt;=11,INDEX($DN:$DN,$GR249+11),"")</f>
      </c>
      <c r="FO249">
        <f>IF($GS249&gt;=12,INDEX($DN:$DN,$GR249+12),"")</f>
      </c>
      <c r="FP249">
        <f>IF($GS249&gt;=13,INDEX($DN:$DN,$GR249+13),"")</f>
      </c>
      <c r="FQ249">
        <f>IF($GS249&gt;=14,INDEX($DN:$DN,$GR249+14),"")</f>
      </c>
      <c r="FR249">
        <f>IF($GS249&gt;=15,INDEX($DN:$DN,$GR249+15),"")</f>
      </c>
      <c r="FS249">
        <f>IF($GS249&gt;=16,INDEX($DN:$DN,$GR249+16),"")</f>
      </c>
      <c r="FT249">
        <f>IF($GS249&gt;=17,INDEX($DN:$DN,$GR249+17),"")</f>
      </c>
      <c r="FU249">
        <f>IF($GS249&gt;=18,INDEX($DN:$DN,$GR249+18),"")</f>
      </c>
      <c r="FV249">
        <f>IF($GS249&gt;=19,INDEX($DN:$DN,$GR249+19),"")</f>
      </c>
      <c r="FW249">
        <f>IF($GS249&gt;=20,INDEX($DN:$DN,$GR249+20),"")</f>
      </c>
      <c r="FX249">
        <f>IF($GS249&gt;=21,INDEX($DN:$DN,$GR249+21),"")</f>
      </c>
      <c r="FY249">
        <f>IF($GS249&gt;=22,INDEX($DN:$DN,$GR249+22),"")</f>
      </c>
      <c r="FZ249">
        <f>IF($GS249&gt;=23,INDEX($DN:$DN,$GR249+23),"")</f>
      </c>
      <c r="GA249">
        <f>IF($GS249&gt;=24,INDEX($DN:$DN,$GR249+24),"")</f>
      </c>
      <c r="GB249">
        <f>IF($GS249&gt;=25,INDEX($DN:$DN,$GR249+25),"")</f>
      </c>
      <c r="GC249">
        <f>IF($GS249&gt;=26,INDEX($DN:$DN,$GR249+26),"")</f>
      </c>
      <c r="GD249">
        <f>IF($GS249&gt;=27,INDEX($DN:$DN,$GR249+27),"")</f>
      </c>
      <c r="GE249">
        <f>IF($GS249&gt;=28,INDEX($DN:$DN,$GR249+28),"")</f>
      </c>
      <c r="GF249">
        <f>IF($GS249&gt;=29,INDEX($DN:$DN,$GR249+29),"")</f>
      </c>
      <c r="GG249">
        <f>IF($GS249&gt;=30,INDEX($DN:$DN,$GR249+30),"")</f>
      </c>
      <c r="GH249">
        <f>IF($GS249&gt;=31,INDEX($DN:$DN,$GR249+31),"")</f>
      </c>
      <c r="GI249">
        <f>IF($GS249&gt;=32,INDEX($DN:$DN,$GR249+32),"")</f>
      </c>
      <c r="GJ249">
        <f>IF($GS249&gt;=33,INDEX($DN:$DN,$GR249+33),"")</f>
      </c>
      <c r="GK249">
        <f>IF($GS249&gt;=34,INDEX($DN:$DN,$GR249+34),"")</f>
      </c>
      <c r="GL249">
        <f>IF($GS249&gt;=35,INDEX($DN:$DN,$GR249+35),"")</f>
      </c>
      <c r="GM249">
        <f>IF($GS249&gt;=36,INDEX($DN:$DN,$GR249+36),"")</f>
      </c>
      <c r="GN249">
        <f>IF($GS249&gt;=37,INDEX($DN:$DN,$GR249+37),"")</f>
      </c>
      <c r="GO249">
        <f>IF($GS249&gt;=38,INDEX($DN:$DN,$GR249+38),"")</f>
      </c>
      <c r="GP249">
        <f>IF($GS249&gt;=39,INDEX($DN:$DN,$GR249+39),"")</f>
      </c>
      <c r="GQ249">
        <f>IF($GS249&gt;=40,INDEX($DN:$DN,$GR249+40),"")</f>
      </c>
      <c r="GR249">
        <f>IFERROR(MATCH($DL249,$DM$2:$DM$148,0)+1,0)</f>
      </c>
      <c r="GS249">
        <f>IFERROR(INDEX($DO$2:$DO$148,MATCH($DL249,$DM$2:$DM$148,0)),0)</f>
      </c>
      <c r="GT249">
        <f>IFERROR(MATCH($Z249,$DP$249:$FC$249,0),0)</f>
      </c>
      <c r="GU249">
        <f>IF($GT249&gt;0,INDEX($FD$249:$GQ$249,$GT249),"")</f>
      </c>
      <c r="GV249" t="s">
        <v>655</v>
      </c>
      <c r="GX249">
        <f>IF($JG249&gt;=1,INDEX($GV:$GV,$JF249+1),"")</f>
      </c>
      <c r="GY249">
        <f>IF($JG249&gt;=2,INDEX($GV:$GV,$JF249+2),"")</f>
      </c>
      <c r="GZ249">
        <f>IF($JG249&gt;=3,INDEX($GV:$GV,$JF249+3),"")</f>
      </c>
      <c r="HA249">
        <f>IF($JG249&gt;=4,INDEX($GV:$GV,$JF249+4),"")</f>
      </c>
      <c r="HB249">
        <f>IF($JG249&gt;=5,INDEX($GV:$GV,$JF249+5),"")</f>
      </c>
      <c r="HC249">
        <f>IF($JG249&gt;=6,INDEX($GV:$GV,$JF249+6),"")</f>
      </c>
      <c r="HD249">
        <f>IF($JG249&gt;=7,INDEX($GV:$GV,$JF249+7),"")</f>
      </c>
      <c r="HE249">
        <f>IF($JG249&gt;=8,INDEX($GV:$GV,$JF249+8),"")</f>
      </c>
      <c r="HF249">
        <f>IF($JG249&gt;=9,INDEX($GV:$GV,$JF249+9),"")</f>
      </c>
      <c r="HG249">
        <f>IF($JG249&gt;=10,INDEX($GV:$GV,$JF249+10),"")</f>
      </c>
      <c r="HH249">
        <f>IF($JG249&gt;=11,INDEX($GV:$GV,$JF249+11),"")</f>
      </c>
      <c r="HI249">
        <f>IF($JG249&gt;=12,INDEX($GV:$GV,$JF249+12),"")</f>
      </c>
      <c r="HJ249">
        <f>IF($JG249&gt;=13,INDEX($GV:$GV,$JF249+13),"")</f>
      </c>
      <c r="HK249">
        <f>IF($JG249&gt;=14,INDEX($GV:$GV,$JF249+14),"")</f>
      </c>
      <c r="HL249">
        <f>IF($JG249&gt;=15,INDEX($GV:$GV,$JF249+15),"")</f>
      </c>
      <c r="HM249">
        <f>IF($JG249&gt;=16,INDEX($GV:$GV,$JF249+16),"")</f>
      </c>
      <c r="HN249">
        <f>IF($JG249&gt;=17,INDEX($GV:$GV,$JF249+17),"")</f>
      </c>
      <c r="HO249">
        <f>IF($JG249&gt;=18,INDEX($GV:$GV,$JF249+18),"")</f>
      </c>
      <c r="HP249">
        <f>IF($JG249&gt;=19,INDEX($GV:$GV,$JF249+19),"")</f>
      </c>
      <c r="HQ249">
        <f>IF($JG249&gt;=20,INDEX($GV:$GV,$JF249+20),"")</f>
      </c>
      <c r="HR249">
        <f>IF($JG249&gt;=21,INDEX($GV:$GV,$JF249+21),"")</f>
      </c>
      <c r="HS249">
        <f>IF($JG249&gt;=22,INDEX($GV:$GV,$JF249+22),"")</f>
      </c>
      <c r="HT249">
        <f>IF($JG249&gt;=23,INDEX($GV:$GV,$JF249+23),"")</f>
      </c>
      <c r="HU249">
        <f>IF($JG249&gt;=24,INDEX($GV:$GV,$JF249+24),"")</f>
      </c>
      <c r="HV249">
        <f>IF($JG249&gt;=25,INDEX($GV:$GV,$JF249+25),"")</f>
      </c>
      <c r="HW249">
        <f>IF($JG249&gt;=26,INDEX($GV:$GV,$JF249+26),"")</f>
      </c>
      <c r="HX249">
        <f>IF($JG249&gt;=27,INDEX($GV:$GV,$JF249+27),"")</f>
      </c>
      <c r="HY249">
        <f>IF($JG249&gt;=28,INDEX($GV:$GV,$JF249+28),"")</f>
      </c>
      <c r="HZ249">
        <f>IF($JG249&gt;=29,INDEX($GV:$GV,$JF249+29),"")</f>
      </c>
      <c r="IA249">
        <f>IF($JG249&gt;=30,INDEX($GV:$GV,$JF249+30),"")</f>
      </c>
      <c r="IB249">
        <f>IF($JG249&gt;=31,INDEX($GV:$GV,$JF249+31),"")</f>
      </c>
      <c r="IC249">
        <f>IF($JG249&gt;=32,INDEX($GV:$GV,$JF249+32),"")</f>
      </c>
      <c r="ID249">
        <f>IF($JG249&gt;=33,INDEX($GV:$GV,$JF249+33),"")</f>
      </c>
      <c r="IE249">
        <f>IF($JG249&gt;=34,INDEX($GV:$GV,$JF249+34),"")</f>
      </c>
      <c r="IF249">
        <f>IF($JG249&gt;=35,INDEX($GV:$GV,$JF249+35),"")</f>
      </c>
      <c r="IG249">
        <f>IF($JG249&gt;=36,INDEX($GV:$GV,$JF249+36),"")</f>
      </c>
      <c r="IH249">
        <f>IF($JG249&gt;=37,INDEX($GV:$GV,$JF249+37),"")</f>
      </c>
      <c r="II249">
        <f>IF($JG249&gt;=38,INDEX($GV:$GV,$JF249+38),"")</f>
      </c>
      <c r="IJ249">
        <f>IF($JG249&gt;=39,INDEX($GV:$GV,$JF249+39),"")</f>
      </c>
      <c r="IK249">
        <f>IF($JG249&gt;=40,INDEX($GV:$GV,$JF249+40),"")</f>
      </c>
      <c r="IL249">
        <f>IF($JG249&gt;=41,INDEX($GV:$GV,$JF249+41),"")</f>
      </c>
      <c r="IM249">
        <f>IF($JG249&gt;=42,INDEX($GV:$GV,$JF249+42),"")</f>
      </c>
      <c r="IN249">
        <f>IF($JG249&gt;=43,INDEX($GV:$GV,$JF249+43),"")</f>
      </c>
      <c r="IO249">
        <f>IF($JG249&gt;=44,INDEX($GV:$GV,$JF249+44),"")</f>
      </c>
      <c r="IP249">
        <f>IF($JG249&gt;=45,INDEX($GV:$GV,$JF249+45),"")</f>
      </c>
      <c r="IQ249">
        <f>IF($JG249&gt;=46,INDEX($GV:$GV,$JF249+46),"")</f>
      </c>
      <c r="IR249">
        <f>IF($JG249&gt;=47,INDEX($GV:$GV,$JF249+47),"")</f>
      </c>
      <c r="IS249">
        <f>IF($JG249&gt;=48,INDEX($GV:$GV,$JF249+48),"")</f>
      </c>
      <c r="IT249">
        <f>IF($JG249&gt;=49,INDEX($GV:$GV,$JF249+49),"")</f>
      </c>
      <c r="IU249">
        <f>IF($JG249&gt;=50,INDEX($GV:$GV,$JF249+50),"")</f>
      </c>
      <c r="IV249">
        <f>IF($JG249&gt;=51,INDEX($GV:$GV,$JF249+51),"")</f>
      </c>
      <c r="IW249">
        <f>IF($JG249&gt;=52,INDEX($GV:$GV,$JF249+52),"")</f>
      </c>
      <c r="IX249">
        <f>IF($JG249&gt;=53,INDEX($GV:$GV,$JF249+53),"")</f>
      </c>
      <c r="IY249">
        <f>IF($JG249&gt;=54,INDEX($GV:$GV,$JF249+54),"")</f>
      </c>
      <c r="IZ249">
        <f>IF($JG249&gt;=55,INDEX($GV:$GV,$JF249+55),"")</f>
      </c>
      <c r="JA249">
        <f>IF($JG249&gt;=56,INDEX($GV:$GV,$JF249+56),"")</f>
      </c>
      <c r="JB249">
        <f>IF($JG249&gt;=57,INDEX($GV:$GV,$JF249+57),"")</f>
      </c>
      <c r="JC249">
        <f>IF($JG249&gt;=58,INDEX($GV:$GV,$JF249+58),"")</f>
      </c>
      <c r="JD249">
        <f>IF($JG249&gt;=59,INDEX($GV:$GV,$JF249+59),"")</f>
      </c>
      <c r="JE249">
        <f>IF($JG249&gt;=60,INDEX($GV:$GV,$JF249+60),"")</f>
      </c>
      <c r="JF249">
        <f>IFERROR(MATCH($GU249,$GV$2:$GV$322,0)+1,0)</f>
      </c>
      <c r="JG249">
        <f>IFERROR(INDEX($GW$2:$GW$322,MATCH($GU249,$GV$2:$GV$322,0)),0)</f>
      </c>
      <c r="JH249" t="s">
        <v>44</v>
      </c>
      <c r="JI249" t="s">
        <v>44</v>
      </c>
    </row>
    <row r="250" spans="1:269" x14ac:dyDescent="0.25">
      <c r="R250">
        <f>IF(OR($U250="",$Q250=""),"",IFERROR($U250/$Q250,0))</f>
      </c>
      <c r="S250">
        <f>IF($U250="","",
SUM($T250,$V250,$AA250,$W250,$Y250)*
(1-IF($AB250="",0,VALUE($AB250)/100)))</f>
      </c>
      <c r="T250">
        <f>IF($U250="","",$U250)</f>
      </c>
      <c r="V250">
        <f>IF($U250="","",
IF($O250="","",
IF(ISNUMBER(SEARCH("exempt",LOWER($O250))),0,
$U250*(VALUE(SUBSTITUTE($O250,"%",""))/100))))</f>
      </c>
      <c r="AC250">
        <f>IFERROR(IF(FIND(" - ",$K250)&gt;0,MID($K250,FIND(" - ",$K250)+3,LEN($K250)),""),"")</f>
      </c>
      <c r="AL250" t="s">
        <v>1006</v>
      </c>
      <c r="AT250">
        <f>IFERROR(LEFT($K250,FIND(" - ",$K250)-1),$K250)</f>
      </c>
      <c r="AW250">
        <f>IF($CL250&gt;=1,INDEX($AU:$AU,$CK250+1),"")</f>
      </c>
      <c r="AX250">
        <f>IF($CL250&gt;=2,INDEX($AU:$AU,$CK250+2),"")</f>
      </c>
      <c r="AY250">
        <f>IF($CL250&gt;=3,INDEX($AU:$AU,$CK250+3),"")</f>
      </c>
      <c r="AZ250">
        <f>IF($CL250&gt;=4,INDEX($AU:$AU,$CK250+4),"")</f>
      </c>
      <c r="BA250">
        <f>IF($CL250&gt;=5,INDEX($AU:$AU,$CK250+5),"")</f>
      </c>
      <c r="BB250">
        <f>IF($CL250&gt;=6,INDEX($AU:$AU,$CK250+6),"")</f>
      </c>
      <c r="BC250">
        <f>IF($CL250&gt;=7,INDEX($AU:$AU,$CK250+7),"")</f>
      </c>
      <c r="BD250">
        <f>IF($CL250&gt;=8,INDEX($AU:$AU,$CK250+8),"")</f>
      </c>
      <c r="BE250">
        <f>IF($CL250&gt;=9,INDEX($AU:$AU,$CK250+9),"")</f>
      </c>
      <c r="BF250">
        <f>IF($CL250&gt;=10,INDEX($AU:$AU,$CK250+10),"")</f>
      </c>
      <c r="BG250">
        <f>IF($CL250&gt;=11,INDEX($AU:$AU,$CK250+11),"")</f>
      </c>
      <c r="BH250">
        <f>IF($CL250&gt;=12,INDEX($AU:$AU,$CK250+12),"")</f>
      </c>
      <c r="BI250">
        <f>IF($CL250&gt;=13,INDEX($AU:$AU,$CK250+13),"")</f>
      </c>
      <c r="BJ250">
        <f>IF($CL250&gt;=14,INDEX($AU:$AU,$CK250+14),"")</f>
      </c>
      <c r="BK250">
        <f>IF($CL250&gt;=15,INDEX($AU:$AU,$CK250+15),"")</f>
      </c>
      <c r="BL250">
        <f>IF($CL250&gt;=16,INDEX($AU:$AU,$CK250+16),"")</f>
      </c>
      <c r="BM250">
        <f>IF($CL250&gt;=17,INDEX($AU:$AU,$CK250+17),"")</f>
      </c>
      <c r="BN250">
        <f>IF($CL250&gt;=18,INDEX($AU:$AU,$CK250+18),"")</f>
      </c>
      <c r="BO250">
        <f>IF($CL250&gt;=19,INDEX($AU:$AU,$CK250+19),"")</f>
      </c>
      <c r="BP250">
        <f>IF($CL250&gt;=20,INDEX($AU:$AU,$CK250+20),"")</f>
      </c>
      <c r="BQ250">
        <f>IF($CL250&gt;=21,INDEX($AU:$AU,$CK250+21),"")</f>
      </c>
      <c r="BR250">
        <f>IF($CL250&gt;=22,INDEX($AU:$AU,$CK250+22),"")</f>
      </c>
      <c r="BS250">
        <f>IF($CL250&gt;=23,INDEX($AU:$AU,$CK250+23),"")</f>
      </c>
      <c r="BT250">
        <f>IF($CL250&gt;=24,INDEX($AU:$AU,$CK250+24),"")</f>
      </c>
      <c r="BU250">
        <f>IF($CL250&gt;=25,INDEX($AU:$AU,$CK250+25),"")</f>
      </c>
      <c r="BV250">
        <f>IF($CL250&gt;=26,INDEX($AU:$AU,$CK250+26),"")</f>
      </c>
      <c r="BW250">
        <f>IF($CL250&gt;=27,INDEX($AU:$AU,$CK250+27),"")</f>
      </c>
      <c r="BX250">
        <f>IF($CL250&gt;=28,INDEX($AU:$AU,$CK250+28),"")</f>
      </c>
      <c r="BY250">
        <f>IF($CL250&gt;=29,INDEX($AU:$AU,$CK250+29),"")</f>
      </c>
      <c r="BZ250">
        <f>IF($CL250&gt;=30,INDEX($AU:$AU,$CK250+30),"")</f>
      </c>
      <c r="CA250">
        <f>IF($CL250&gt;=31,INDEX($AU:$AU,$CK250+31),"")</f>
      </c>
      <c r="CB250">
        <f>IF($CL250&gt;=32,INDEX($AU:$AU,$CK250+32),"")</f>
      </c>
      <c r="CC250">
        <f>IF($CL250&gt;=33,INDEX($AU:$AU,$CK250+33),"")</f>
      </c>
      <c r="CD250">
        <f>IF($CL250&gt;=34,INDEX($AU:$AU,$CK250+34),"")</f>
      </c>
      <c r="CE250">
        <f>IF($CL250&gt;=35,INDEX($AU:$AU,$CK250+35),"")</f>
      </c>
      <c r="CF250">
        <f>IF($CL250&gt;=36,INDEX($AU:$AU,$CK250+36),"")</f>
      </c>
      <c r="CG250">
        <f>IF($CL250&gt;=37,INDEX($AU:$AU,$CK250+37),"")</f>
      </c>
      <c r="CH250">
        <f>IF($CL250&gt;=38,INDEX($AU:$AU,$CK250+38),"")</f>
      </c>
      <c r="CI250">
        <f>IF($CL250&gt;=39,INDEX($AU:$AU,$CK250+39),"")</f>
      </c>
      <c r="CJ250">
        <f>IF($CL250&gt;=40,INDEX($AU:$AU,$CK250+40),"")</f>
      </c>
      <c r="CK250">
        <f>IFERROR(MATCH($AT250,$AU$2:$AU$133,0)+1,0)</f>
      </c>
      <c r="CL250">
        <f>IFERROR(INDEX($AV$2:$AV$133,MATCH($AT250,$AU$2:$AU$133,0)),0)</f>
      </c>
      <c r="CM250">
        <f>IFERROR(LEFT($L250,FIND(" - ",$L250)-1),$L250)</f>
      </c>
      <c r="CN250" t="s">
        <v>1007</v>
      </c>
      <c r="CO250">
        <v>1</v>
      </c>
      <c r="CP250">
        <f>IF($DK250&gt;=1,INDEX($CN:$CN,$DJ250+1),"")</f>
      </c>
      <c r="CQ250">
        <f>IF($DK250&gt;=2,INDEX($CN:$CN,$DJ250+2),"")</f>
      </c>
      <c r="CR250">
        <f>IF($DK250&gt;=3,INDEX($CN:$CN,$DJ250+3),"")</f>
      </c>
      <c r="CS250">
        <f>IF($DK250&gt;=4,INDEX($CN:$CN,$DJ250+4),"")</f>
      </c>
      <c r="CT250">
        <f>IF($DK250&gt;=5,INDEX($CN:$CN,$DJ250+5),"")</f>
      </c>
      <c r="CU250">
        <f>IF($DK250&gt;=6,INDEX($CN:$CN,$DJ250+6),"")</f>
      </c>
      <c r="CV250">
        <f>IF($DK250&gt;=7,INDEX($CN:$CN,$DJ250+7),"")</f>
      </c>
      <c r="CW250">
        <f>IF($DK250&gt;=8,INDEX($CN:$CN,$DJ250+8),"")</f>
      </c>
      <c r="CX250">
        <f>IF($DK250&gt;=9,INDEX($CN:$CN,$DJ250+9),"")</f>
      </c>
      <c r="CY250">
        <f>IF($DK250&gt;=10,INDEX($CN:$CN,$DJ250+10),"")</f>
      </c>
      <c r="CZ250">
        <f>IF($DK250&gt;=11,INDEX($CN:$CN,$DJ250+11),"")</f>
      </c>
      <c r="DA250">
        <f>IF($DK250&gt;=12,INDEX($CN:$CN,$DJ250+12),"")</f>
      </c>
      <c r="DB250">
        <f>IF($DK250&gt;=13,INDEX($CN:$CN,$DJ250+13),"")</f>
      </c>
      <c r="DC250">
        <f>IF($DK250&gt;=14,INDEX($CN:$CN,$DJ250+14),"")</f>
      </c>
      <c r="DD250">
        <f>IF($DK250&gt;=15,INDEX($CN:$CN,$DJ250+15),"")</f>
      </c>
      <c r="DE250">
        <f>IF($DK250&gt;=16,INDEX($CN:$CN,$DJ250+16),"")</f>
      </c>
      <c r="DF250">
        <f>IF($DK250&gt;=17,INDEX($CN:$CN,$DJ250+17),"")</f>
      </c>
      <c r="DG250">
        <f>IF($DK250&gt;=18,INDEX($CN:$CN,$DJ250+18),"")</f>
      </c>
      <c r="DH250">
        <f>IF($DK250&gt;=19,INDEX($CN:$CN,$DJ250+19),"")</f>
      </c>
      <c r="DI250">
        <f>IF($DK250&gt;=20,INDEX($CN:$CN,$DJ250+20),"")</f>
      </c>
      <c r="DJ250">
        <f>IFERROR(MATCH($CM250,$CN$2:$CN$1089,0)+1,0)</f>
      </c>
      <c r="DK250">
        <f>IFERROR(INDEX($CO$2:$CO$1089,MATCH($CM250,$CN$2:$CN$1089,0)),0)</f>
      </c>
      <c r="DL250">
        <f>IFERROR(INDEX($AS:$AS,MATCH($O250,$AR:$AR,0))&amp;"","")</f>
      </c>
      <c r="DP250">
        <f>IF($GS250&gt;=1,INDEX($DM:$DM,$GR250+1),"")</f>
      </c>
      <c r="DQ250">
        <f>IF($GS250&gt;=2,INDEX($DM:$DM,$GR250+2),"")</f>
      </c>
      <c r="DR250">
        <f>IF($GS250&gt;=3,INDEX($DM:$DM,$GR250+3),"")</f>
      </c>
      <c r="DS250">
        <f>IF($GS250&gt;=4,INDEX($DM:$DM,$GR250+4),"")</f>
      </c>
      <c r="DT250">
        <f>IF($GS250&gt;=5,INDEX($DM:$DM,$GR250+5),"")</f>
      </c>
      <c r="DU250">
        <f>IF($GS250&gt;=6,INDEX($DM:$DM,$GR250+6),"")</f>
      </c>
      <c r="DV250">
        <f>IF($GS250&gt;=7,INDEX($DM:$DM,$GR250+7),"")</f>
      </c>
      <c r="DW250">
        <f>IF($GS250&gt;=8,INDEX($DM:$DM,$GR250+8),"")</f>
      </c>
      <c r="DX250">
        <f>IF($GS250&gt;=9,INDEX($DM:$DM,$GR250+9),"")</f>
      </c>
      <c r="DY250">
        <f>IF($GS250&gt;=10,INDEX($DM:$DM,$GR250+10),"")</f>
      </c>
      <c r="DZ250">
        <f>IF($GS250&gt;=11,INDEX($DM:$DM,$GR250+11),"")</f>
      </c>
      <c r="EA250">
        <f>IF($GS250&gt;=12,INDEX($DM:$DM,$GR250+12),"")</f>
      </c>
      <c r="EB250">
        <f>IF($GS250&gt;=13,INDEX($DM:$DM,$GR250+13),"")</f>
      </c>
      <c r="EC250">
        <f>IF($GS250&gt;=14,INDEX($DM:$DM,$GR250+14),"")</f>
      </c>
      <c r="ED250">
        <f>IF($GS250&gt;=15,INDEX($DM:$DM,$GR250+15),"")</f>
      </c>
      <c r="EE250">
        <f>IF($GS250&gt;=16,INDEX($DM:$DM,$GR250+16),"")</f>
      </c>
      <c r="EF250">
        <f>IF($GS250&gt;=17,INDEX($DM:$DM,$GR250+17),"")</f>
      </c>
      <c r="EG250">
        <f>IF($GS250&gt;=18,INDEX($DM:$DM,$GR250+18),"")</f>
      </c>
      <c r="EH250">
        <f>IF($GS250&gt;=19,INDEX($DM:$DM,$GR250+19),"")</f>
      </c>
      <c r="EI250">
        <f>IF($GS250&gt;=20,INDEX($DM:$DM,$GR250+20),"")</f>
      </c>
      <c r="EJ250">
        <f>IF($GS250&gt;=21,INDEX($DM:$DM,$GR250+21),"")</f>
      </c>
      <c r="EK250">
        <f>IF($GS250&gt;=22,INDEX($DM:$DM,$GR250+22),"")</f>
      </c>
      <c r="EL250">
        <f>IF($GS250&gt;=23,INDEX($DM:$DM,$GR250+23),"")</f>
      </c>
      <c r="EM250">
        <f>IF($GS250&gt;=24,INDEX($DM:$DM,$GR250+24),"")</f>
      </c>
      <c r="EN250">
        <f>IF($GS250&gt;=25,INDEX($DM:$DM,$GR250+25),"")</f>
      </c>
      <c r="EO250">
        <f>IF($GS250&gt;=26,INDEX($DM:$DM,$GR250+26),"")</f>
      </c>
      <c r="EP250">
        <f>IF($GS250&gt;=27,INDEX($DM:$DM,$GR250+27),"")</f>
      </c>
      <c r="EQ250">
        <f>IF($GS250&gt;=28,INDEX($DM:$DM,$GR250+28),"")</f>
      </c>
      <c r="ER250">
        <f>IF($GS250&gt;=29,INDEX($DM:$DM,$GR250+29),"")</f>
      </c>
      <c r="ES250">
        <f>IF($GS250&gt;=30,INDEX($DM:$DM,$GR250+30),"")</f>
      </c>
      <c r="ET250">
        <f>IF($GS250&gt;=31,INDEX($DM:$DM,$GR250+31),"")</f>
      </c>
      <c r="EU250">
        <f>IF($GS250&gt;=32,INDEX($DM:$DM,$GR250+32),"")</f>
      </c>
      <c r="EV250">
        <f>IF($GS250&gt;=33,INDEX($DM:$DM,$GR250+33),"")</f>
      </c>
      <c r="EW250">
        <f>IF($GS250&gt;=34,INDEX($DM:$DM,$GR250+34),"")</f>
      </c>
      <c r="EX250">
        <f>IF($GS250&gt;=35,INDEX($DM:$DM,$GR250+35),"")</f>
      </c>
      <c r="EY250">
        <f>IF($GS250&gt;=36,INDEX($DM:$DM,$GR250+36),"")</f>
      </c>
      <c r="EZ250">
        <f>IF($GS250&gt;=37,INDEX($DM:$DM,$GR250+37),"")</f>
      </c>
      <c r="FA250">
        <f>IF($GS250&gt;=38,INDEX($DM:$DM,$GR250+38),"")</f>
      </c>
      <c r="FB250">
        <f>IF($GS250&gt;=39,INDEX($DM:$DM,$GR250+39),"")</f>
      </c>
      <c r="FC250">
        <f>IF($GS250&gt;=40,INDEX($DM:$DM,$GR250+40),"")</f>
      </c>
      <c r="FD250">
        <f>IF($GS250&gt;=1,INDEX($DN:$DN,$GR250+1),"")</f>
      </c>
      <c r="FE250">
        <f>IF($GS250&gt;=2,INDEX($DN:$DN,$GR250+2),"")</f>
      </c>
      <c r="FF250">
        <f>IF($GS250&gt;=3,INDEX($DN:$DN,$GR250+3),"")</f>
      </c>
      <c r="FG250">
        <f>IF($GS250&gt;=4,INDEX($DN:$DN,$GR250+4),"")</f>
      </c>
      <c r="FH250">
        <f>IF($GS250&gt;=5,INDEX($DN:$DN,$GR250+5),"")</f>
      </c>
      <c r="FI250">
        <f>IF($GS250&gt;=6,INDEX($DN:$DN,$GR250+6),"")</f>
      </c>
      <c r="FJ250">
        <f>IF($GS250&gt;=7,INDEX($DN:$DN,$GR250+7),"")</f>
      </c>
      <c r="FK250">
        <f>IF($GS250&gt;=8,INDEX($DN:$DN,$GR250+8),"")</f>
      </c>
      <c r="FL250">
        <f>IF($GS250&gt;=9,INDEX($DN:$DN,$GR250+9),"")</f>
      </c>
      <c r="FM250">
        <f>IF($GS250&gt;=10,INDEX($DN:$DN,$GR250+10),"")</f>
      </c>
      <c r="FN250">
        <f>IF($GS250&gt;=11,INDEX($DN:$DN,$GR250+11),"")</f>
      </c>
      <c r="FO250">
        <f>IF($GS250&gt;=12,INDEX($DN:$DN,$GR250+12),"")</f>
      </c>
      <c r="FP250">
        <f>IF($GS250&gt;=13,INDEX($DN:$DN,$GR250+13),"")</f>
      </c>
      <c r="FQ250">
        <f>IF($GS250&gt;=14,INDEX($DN:$DN,$GR250+14),"")</f>
      </c>
      <c r="FR250">
        <f>IF($GS250&gt;=15,INDEX($DN:$DN,$GR250+15),"")</f>
      </c>
      <c r="FS250">
        <f>IF($GS250&gt;=16,INDEX($DN:$DN,$GR250+16),"")</f>
      </c>
      <c r="FT250">
        <f>IF($GS250&gt;=17,INDEX($DN:$DN,$GR250+17),"")</f>
      </c>
      <c r="FU250">
        <f>IF($GS250&gt;=18,INDEX($DN:$DN,$GR250+18),"")</f>
      </c>
      <c r="FV250">
        <f>IF($GS250&gt;=19,INDEX($DN:$DN,$GR250+19),"")</f>
      </c>
      <c r="FW250">
        <f>IF($GS250&gt;=20,INDEX($DN:$DN,$GR250+20),"")</f>
      </c>
      <c r="FX250">
        <f>IF($GS250&gt;=21,INDEX($DN:$DN,$GR250+21),"")</f>
      </c>
      <c r="FY250">
        <f>IF($GS250&gt;=22,INDEX($DN:$DN,$GR250+22),"")</f>
      </c>
      <c r="FZ250">
        <f>IF($GS250&gt;=23,INDEX($DN:$DN,$GR250+23),"")</f>
      </c>
      <c r="GA250">
        <f>IF($GS250&gt;=24,INDEX($DN:$DN,$GR250+24),"")</f>
      </c>
      <c r="GB250">
        <f>IF($GS250&gt;=25,INDEX($DN:$DN,$GR250+25),"")</f>
      </c>
      <c r="GC250">
        <f>IF($GS250&gt;=26,INDEX($DN:$DN,$GR250+26),"")</f>
      </c>
      <c r="GD250">
        <f>IF($GS250&gt;=27,INDEX($DN:$DN,$GR250+27),"")</f>
      </c>
      <c r="GE250">
        <f>IF($GS250&gt;=28,INDEX($DN:$DN,$GR250+28),"")</f>
      </c>
      <c r="GF250">
        <f>IF($GS250&gt;=29,INDEX($DN:$DN,$GR250+29),"")</f>
      </c>
      <c r="GG250">
        <f>IF($GS250&gt;=30,INDEX($DN:$DN,$GR250+30),"")</f>
      </c>
      <c r="GH250">
        <f>IF($GS250&gt;=31,INDEX($DN:$DN,$GR250+31),"")</f>
      </c>
      <c r="GI250">
        <f>IF($GS250&gt;=32,INDEX($DN:$DN,$GR250+32),"")</f>
      </c>
      <c r="GJ250">
        <f>IF($GS250&gt;=33,INDEX($DN:$DN,$GR250+33),"")</f>
      </c>
      <c r="GK250">
        <f>IF($GS250&gt;=34,INDEX($DN:$DN,$GR250+34),"")</f>
      </c>
      <c r="GL250">
        <f>IF($GS250&gt;=35,INDEX($DN:$DN,$GR250+35),"")</f>
      </c>
      <c r="GM250">
        <f>IF($GS250&gt;=36,INDEX($DN:$DN,$GR250+36),"")</f>
      </c>
      <c r="GN250">
        <f>IF($GS250&gt;=37,INDEX($DN:$DN,$GR250+37),"")</f>
      </c>
      <c r="GO250">
        <f>IF($GS250&gt;=38,INDEX($DN:$DN,$GR250+38),"")</f>
      </c>
      <c r="GP250">
        <f>IF($GS250&gt;=39,INDEX($DN:$DN,$GR250+39),"")</f>
      </c>
      <c r="GQ250">
        <f>IF($GS250&gt;=40,INDEX($DN:$DN,$GR250+40),"")</f>
      </c>
      <c r="GR250">
        <f>IFERROR(MATCH($DL250,$DM$2:$DM$148,0)+1,0)</f>
      </c>
      <c r="GS250">
        <f>IFERROR(INDEX($DO$2:$DO$148,MATCH($DL250,$DM$2:$DM$148,0)),0)</f>
      </c>
      <c r="GT250">
        <f>IFERROR(MATCH($Z250,$DP$250:$FC$250,0),0)</f>
      </c>
      <c r="GU250">
        <f>IF($GT250&gt;0,INDEX($FD$250:$GQ$250,$GT250),"")</f>
      </c>
      <c r="GV250" t="s">
        <v>658</v>
      </c>
      <c r="GX250">
        <f>IF($JG250&gt;=1,INDEX($GV:$GV,$JF250+1),"")</f>
      </c>
      <c r="GY250">
        <f>IF($JG250&gt;=2,INDEX($GV:$GV,$JF250+2),"")</f>
      </c>
      <c r="GZ250">
        <f>IF($JG250&gt;=3,INDEX($GV:$GV,$JF250+3),"")</f>
      </c>
      <c r="HA250">
        <f>IF($JG250&gt;=4,INDEX($GV:$GV,$JF250+4),"")</f>
      </c>
      <c r="HB250">
        <f>IF($JG250&gt;=5,INDEX($GV:$GV,$JF250+5),"")</f>
      </c>
      <c r="HC250">
        <f>IF($JG250&gt;=6,INDEX($GV:$GV,$JF250+6),"")</f>
      </c>
      <c r="HD250">
        <f>IF($JG250&gt;=7,INDEX($GV:$GV,$JF250+7),"")</f>
      </c>
      <c r="HE250">
        <f>IF($JG250&gt;=8,INDEX($GV:$GV,$JF250+8),"")</f>
      </c>
      <c r="HF250">
        <f>IF($JG250&gt;=9,INDEX($GV:$GV,$JF250+9),"")</f>
      </c>
      <c r="HG250">
        <f>IF($JG250&gt;=10,INDEX($GV:$GV,$JF250+10),"")</f>
      </c>
      <c r="HH250">
        <f>IF($JG250&gt;=11,INDEX($GV:$GV,$JF250+11),"")</f>
      </c>
      <c r="HI250">
        <f>IF($JG250&gt;=12,INDEX($GV:$GV,$JF250+12),"")</f>
      </c>
      <c r="HJ250">
        <f>IF($JG250&gt;=13,INDEX($GV:$GV,$JF250+13),"")</f>
      </c>
      <c r="HK250">
        <f>IF($JG250&gt;=14,INDEX($GV:$GV,$JF250+14),"")</f>
      </c>
      <c r="HL250">
        <f>IF($JG250&gt;=15,INDEX($GV:$GV,$JF250+15),"")</f>
      </c>
      <c r="HM250">
        <f>IF($JG250&gt;=16,INDEX($GV:$GV,$JF250+16),"")</f>
      </c>
      <c r="HN250">
        <f>IF($JG250&gt;=17,INDEX($GV:$GV,$JF250+17),"")</f>
      </c>
      <c r="HO250">
        <f>IF($JG250&gt;=18,INDEX($GV:$GV,$JF250+18),"")</f>
      </c>
      <c r="HP250">
        <f>IF($JG250&gt;=19,INDEX($GV:$GV,$JF250+19),"")</f>
      </c>
      <c r="HQ250">
        <f>IF($JG250&gt;=20,INDEX($GV:$GV,$JF250+20),"")</f>
      </c>
      <c r="HR250">
        <f>IF($JG250&gt;=21,INDEX($GV:$GV,$JF250+21),"")</f>
      </c>
      <c r="HS250">
        <f>IF($JG250&gt;=22,INDEX($GV:$GV,$JF250+22),"")</f>
      </c>
      <c r="HT250">
        <f>IF($JG250&gt;=23,INDEX($GV:$GV,$JF250+23),"")</f>
      </c>
      <c r="HU250">
        <f>IF($JG250&gt;=24,INDEX($GV:$GV,$JF250+24),"")</f>
      </c>
      <c r="HV250">
        <f>IF($JG250&gt;=25,INDEX($GV:$GV,$JF250+25),"")</f>
      </c>
      <c r="HW250">
        <f>IF($JG250&gt;=26,INDEX($GV:$GV,$JF250+26),"")</f>
      </c>
      <c r="HX250">
        <f>IF($JG250&gt;=27,INDEX($GV:$GV,$JF250+27),"")</f>
      </c>
      <c r="HY250">
        <f>IF($JG250&gt;=28,INDEX($GV:$GV,$JF250+28),"")</f>
      </c>
      <c r="HZ250">
        <f>IF($JG250&gt;=29,INDEX($GV:$GV,$JF250+29),"")</f>
      </c>
      <c r="IA250">
        <f>IF($JG250&gt;=30,INDEX($GV:$GV,$JF250+30),"")</f>
      </c>
      <c r="IB250">
        <f>IF($JG250&gt;=31,INDEX($GV:$GV,$JF250+31),"")</f>
      </c>
      <c r="IC250">
        <f>IF($JG250&gt;=32,INDEX($GV:$GV,$JF250+32),"")</f>
      </c>
      <c r="ID250">
        <f>IF($JG250&gt;=33,INDEX($GV:$GV,$JF250+33),"")</f>
      </c>
      <c r="IE250">
        <f>IF($JG250&gt;=34,INDEX($GV:$GV,$JF250+34),"")</f>
      </c>
      <c r="IF250">
        <f>IF($JG250&gt;=35,INDEX($GV:$GV,$JF250+35),"")</f>
      </c>
      <c r="IG250">
        <f>IF($JG250&gt;=36,INDEX($GV:$GV,$JF250+36),"")</f>
      </c>
      <c r="IH250">
        <f>IF($JG250&gt;=37,INDEX($GV:$GV,$JF250+37),"")</f>
      </c>
      <c r="II250">
        <f>IF($JG250&gt;=38,INDEX($GV:$GV,$JF250+38),"")</f>
      </c>
      <c r="IJ250">
        <f>IF($JG250&gt;=39,INDEX($GV:$GV,$JF250+39),"")</f>
      </c>
      <c r="IK250">
        <f>IF($JG250&gt;=40,INDEX($GV:$GV,$JF250+40),"")</f>
      </c>
      <c r="IL250">
        <f>IF($JG250&gt;=41,INDEX($GV:$GV,$JF250+41),"")</f>
      </c>
      <c r="IM250">
        <f>IF($JG250&gt;=42,INDEX($GV:$GV,$JF250+42),"")</f>
      </c>
      <c r="IN250">
        <f>IF($JG250&gt;=43,INDEX($GV:$GV,$JF250+43),"")</f>
      </c>
      <c r="IO250">
        <f>IF($JG250&gt;=44,INDEX($GV:$GV,$JF250+44),"")</f>
      </c>
      <c r="IP250">
        <f>IF($JG250&gt;=45,INDEX($GV:$GV,$JF250+45),"")</f>
      </c>
      <c r="IQ250">
        <f>IF($JG250&gt;=46,INDEX($GV:$GV,$JF250+46),"")</f>
      </c>
      <c r="IR250">
        <f>IF($JG250&gt;=47,INDEX($GV:$GV,$JF250+47),"")</f>
      </c>
      <c r="IS250">
        <f>IF($JG250&gt;=48,INDEX($GV:$GV,$JF250+48),"")</f>
      </c>
      <c r="IT250">
        <f>IF($JG250&gt;=49,INDEX($GV:$GV,$JF250+49),"")</f>
      </c>
      <c r="IU250">
        <f>IF($JG250&gt;=50,INDEX($GV:$GV,$JF250+50),"")</f>
      </c>
      <c r="IV250">
        <f>IF($JG250&gt;=51,INDEX($GV:$GV,$JF250+51),"")</f>
      </c>
      <c r="IW250">
        <f>IF($JG250&gt;=52,INDEX($GV:$GV,$JF250+52),"")</f>
      </c>
      <c r="IX250">
        <f>IF($JG250&gt;=53,INDEX($GV:$GV,$JF250+53),"")</f>
      </c>
      <c r="IY250">
        <f>IF($JG250&gt;=54,INDEX($GV:$GV,$JF250+54),"")</f>
      </c>
      <c r="IZ250">
        <f>IF($JG250&gt;=55,INDEX($GV:$GV,$JF250+55),"")</f>
      </c>
      <c r="JA250">
        <f>IF($JG250&gt;=56,INDEX($GV:$GV,$JF250+56),"")</f>
      </c>
      <c r="JB250">
        <f>IF($JG250&gt;=57,INDEX($GV:$GV,$JF250+57),"")</f>
      </c>
      <c r="JC250">
        <f>IF($JG250&gt;=58,INDEX($GV:$GV,$JF250+58),"")</f>
      </c>
      <c r="JD250">
        <f>IF($JG250&gt;=59,INDEX($GV:$GV,$JF250+59),"")</f>
      </c>
      <c r="JE250">
        <f>IF($JG250&gt;=60,INDEX($GV:$GV,$JF250+60),"")</f>
      </c>
      <c r="JF250">
        <f>IFERROR(MATCH($GU250,$GV$2:$GV$322,0)+1,0)</f>
      </c>
      <c r="JG250">
        <f>IFERROR(INDEX($GW$2:$GW$322,MATCH($GU250,$GV$2:$GV$322,0)),0)</f>
      </c>
      <c r="JH250" t="s">
        <v>44</v>
      </c>
      <c r="JI250" t="s">
        <v>44</v>
      </c>
    </row>
    <row r="251" spans="1:269" x14ac:dyDescent="0.25">
      <c r="R251">
        <f>IF(OR($U251="",$Q251=""),"",IFERROR($U251/$Q251,0))</f>
      </c>
      <c r="S251">
        <f>IF($U251="","",
SUM($T251,$V251,$AA251,$W251,$Y251)*
(1-IF($AB251="",0,VALUE($AB251)/100)))</f>
      </c>
      <c r="T251">
        <f>IF($U251="","",$U251)</f>
      </c>
      <c r="V251">
        <f>IF($U251="","",
IF($O251="","",
IF(ISNUMBER(SEARCH("exempt",LOWER($O251))),0,
$U251*(VALUE(SUBSTITUTE($O251,"%",""))/100))))</f>
      </c>
      <c r="AC251">
        <f>IFERROR(IF(FIND(" - ",$K251)&gt;0,MID($K251,FIND(" - ",$K251)+3,LEN($K251)),""),"")</f>
      </c>
      <c r="AL251" t="s">
        <v>1008</v>
      </c>
      <c r="AT251">
        <f>IFERROR(LEFT($K251,FIND(" - ",$K251)-1),$K251)</f>
      </c>
      <c r="AW251">
        <f>IF($CL251&gt;=1,INDEX($AU:$AU,$CK251+1),"")</f>
      </c>
      <c r="AX251">
        <f>IF($CL251&gt;=2,INDEX($AU:$AU,$CK251+2),"")</f>
      </c>
      <c r="AY251">
        <f>IF($CL251&gt;=3,INDEX($AU:$AU,$CK251+3),"")</f>
      </c>
      <c r="AZ251">
        <f>IF($CL251&gt;=4,INDEX($AU:$AU,$CK251+4),"")</f>
      </c>
      <c r="BA251">
        <f>IF($CL251&gt;=5,INDEX($AU:$AU,$CK251+5),"")</f>
      </c>
      <c r="BB251">
        <f>IF($CL251&gt;=6,INDEX($AU:$AU,$CK251+6),"")</f>
      </c>
      <c r="BC251">
        <f>IF($CL251&gt;=7,INDEX($AU:$AU,$CK251+7),"")</f>
      </c>
      <c r="BD251">
        <f>IF($CL251&gt;=8,INDEX($AU:$AU,$CK251+8),"")</f>
      </c>
      <c r="BE251">
        <f>IF($CL251&gt;=9,INDEX($AU:$AU,$CK251+9),"")</f>
      </c>
      <c r="BF251">
        <f>IF($CL251&gt;=10,INDEX($AU:$AU,$CK251+10),"")</f>
      </c>
      <c r="BG251">
        <f>IF($CL251&gt;=11,INDEX($AU:$AU,$CK251+11),"")</f>
      </c>
      <c r="BH251">
        <f>IF($CL251&gt;=12,INDEX($AU:$AU,$CK251+12),"")</f>
      </c>
      <c r="BI251">
        <f>IF($CL251&gt;=13,INDEX($AU:$AU,$CK251+13),"")</f>
      </c>
      <c r="BJ251">
        <f>IF($CL251&gt;=14,INDEX($AU:$AU,$CK251+14),"")</f>
      </c>
      <c r="BK251">
        <f>IF($CL251&gt;=15,INDEX($AU:$AU,$CK251+15),"")</f>
      </c>
      <c r="BL251">
        <f>IF($CL251&gt;=16,INDEX($AU:$AU,$CK251+16),"")</f>
      </c>
      <c r="BM251">
        <f>IF($CL251&gt;=17,INDEX($AU:$AU,$CK251+17),"")</f>
      </c>
      <c r="BN251">
        <f>IF($CL251&gt;=18,INDEX($AU:$AU,$CK251+18),"")</f>
      </c>
      <c r="BO251">
        <f>IF($CL251&gt;=19,INDEX($AU:$AU,$CK251+19),"")</f>
      </c>
      <c r="BP251">
        <f>IF($CL251&gt;=20,INDEX($AU:$AU,$CK251+20),"")</f>
      </c>
      <c r="BQ251">
        <f>IF($CL251&gt;=21,INDEX($AU:$AU,$CK251+21),"")</f>
      </c>
      <c r="BR251">
        <f>IF($CL251&gt;=22,INDEX($AU:$AU,$CK251+22),"")</f>
      </c>
      <c r="BS251">
        <f>IF($CL251&gt;=23,INDEX($AU:$AU,$CK251+23),"")</f>
      </c>
      <c r="BT251">
        <f>IF($CL251&gt;=24,INDEX($AU:$AU,$CK251+24),"")</f>
      </c>
      <c r="BU251">
        <f>IF($CL251&gt;=25,INDEX($AU:$AU,$CK251+25),"")</f>
      </c>
      <c r="BV251">
        <f>IF($CL251&gt;=26,INDEX($AU:$AU,$CK251+26),"")</f>
      </c>
      <c r="BW251">
        <f>IF($CL251&gt;=27,INDEX($AU:$AU,$CK251+27),"")</f>
      </c>
      <c r="BX251">
        <f>IF($CL251&gt;=28,INDEX($AU:$AU,$CK251+28),"")</f>
      </c>
      <c r="BY251">
        <f>IF($CL251&gt;=29,INDEX($AU:$AU,$CK251+29),"")</f>
      </c>
      <c r="BZ251">
        <f>IF($CL251&gt;=30,INDEX($AU:$AU,$CK251+30),"")</f>
      </c>
      <c r="CA251">
        <f>IF($CL251&gt;=31,INDEX($AU:$AU,$CK251+31),"")</f>
      </c>
      <c r="CB251">
        <f>IF($CL251&gt;=32,INDEX($AU:$AU,$CK251+32),"")</f>
      </c>
      <c r="CC251">
        <f>IF($CL251&gt;=33,INDEX($AU:$AU,$CK251+33),"")</f>
      </c>
      <c r="CD251">
        <f>IF($CL251&gt;=34,INDEX($AU:$AU,$CK251+34),"")</f>
      </c>
      <c r="CE251">
        <f>IF($CL251&gt;=35,INDEX($AU:$AU,$CK251+35),"")</f>
      </c>
      <c r="CF251">
        <f>IF($CL251&gt;=36,INDEX($AU:$AU,$CK251+36),"")</f>
      </c>
      <c r="CG251">
        <f>IF($CL251&gt;=37,INDEX($AU:$AU,$CK251+37),"")</f>
      </c>
      <c r="CH251">
        <f>IF($CL251&gt;=38,INDEX($AU:$AU,$CK251+38),"")</f>
      </c>
      <c r="CI251">
        <f>IF($CL251&gt;=39,INDEX($AU:$AU,$CK251+39),"")</f>
      </c>
      <c r="CJ251">
        <f>IF($CL251&gt;=40,INDEX($AU:$AU,$CK251+40),"")</f>
      </c>
      <c r="CK251">
        <f>IFERROR(MATCH($AT251,$AU$2:$AU$133,0)+1,0)</f>
      </c>
      <c r="CL251">
        <f>IFERROR(INDEX($AV$2:$AV$133,MATCH($AT251,$AU$2:$AU$133,0)),0)</f>
      </c>
      <c r="CM251">
        <f>IFERROR(LEFT($L251,FIND(" - ",$L251)-1),$L251)</f>
      </c>
      <c r="CN251" t="s">
        <v>149</v>
      </c>
      <c r="CP251">
        <f>IF($DK251&gt;=1,INDEX($CN:$CN,$DJ251+1),"")</f>
      </c>
      <c r="CQ251">
        <f>IF($DK251&gt;=2,INDEX($CN:$CN,$DJ251+2),"")</f>
      </c>
      <c r="CR251">
        <f>IF($DK251&gt;=3,INDEX($CN:$CN,$DJ251+3),"")</f>
      </c>
      <c r="CS251">
        <f>IF($DK251&gt;=4,INDEX($CN:$CN,$DJ251+4),"")</f>
      </c>
      <c r="CT251">
        <f>IF($DK251&gt;=5,INDEX($CN:$CN,$DJ251+5),"")</f>
      </c>
      <c r="CU251">
        <f>IF($DK251&gt;=6,INDEX($CN:$CN,$DJ251+6),"")</f>
      </c>
      <c r="CV251">
        <f>IF($DK251&gt;=7,INDEX($CN:$CN,$DJ251+7),"")</f>
      </c>
      <c r="CW251">
        <f>IF($DK251&gt;=8,INDEX($CN:$CN,$DJ251+8),"")</f>
      </c>
      <c r="CX251">
        <f>IF($DK251&gt;=9,INDEX($CN:$CN,$DJ251+9),"")</f>
      </c>
      <c r="CY251">
        <f>IF($DK251&gt;=10,INDEX($CN:$CN,$DJ251+10),"")</f>
      </c>
      <c r="CZ251">
        <f>IF($DK251&gt;=11,INDEX($CN:$CN,$DJ251+11),"")</f>
      </c>
      <c r="DA251">
        <f>IF($DK251&gt;=12,INDEX($CN:$CN,$DJ251+12),"")</f>
      </c>
      <c r="DB251">
        <f>IF($DK251&gt;=13,INDEX($CN:$CN,$DJ251+13),"")</f>
      </c>
      <c r="DC251">
        <f>IF($DK251&gt;=14,INDEX($CN:$CN,$DJ251+14),"")</f>
      </c>
      <c r="DD251">
        <f>IF($DK251&gt;=15,INDEX($CN:$CN,$DJ251+15),"")</f>
      </c>
      <c r="DE251">
        <f>IF($DK251&gt;=16,INDEX($CN:$CN,$DJ251+16),"")</f>
      </c>
      <c r="DF251">
        <f>IF($DK251&gt;=17,INDEX($CN:$CN,$DJ251+17),"")</f>
      </c>
      <c r="DG251">
        <f>IF($DK251&gt;=18,INDEX($CN:$CN,$DJ251+18),"")</f>
      </c>
      <c r="DH251">
        <f>IF($DK251&gt;=19,INDEX($CN:$CN,$DJ251+19),"")</f>
      </c>
      <c r="DI251">
        <f>IF($DK251&gt;=20,INDEX($CN:$CN,$DJ251+20),"")</f>
      </c>
      <c r="DJ251">
        <f>IFERROR(MATCH($CM251,$CN$2:$CN$1089,0)+1,0)</f>
      </c>
      <c r="DK251">
        <f>IFERROR(INDEX($CO$2:$CO$1089,MATCH($CM251,$CN$2:$CN$1089,0)),0)</f>
      </c>
      <c r="DL251">
        <f>IFERROR(INDEX($AS:$AS,MATCH($O251,$AR:$AR,0))&amp;"","")</f>
      </c>
      <c r="DP251">
        <f>IF($GS251&gt;=1,INDEX($DM:$DM,$GR251+1),"")</f>
      </c>
      <c r="DQ251">
        <f>IF($GS251&gt;=2,INDEX($DM:$DM,$GR251+2),"")</f>
      </c>
      <c r="DR251">
        <f>IF($GS251&gt;=3,INDEX($DM:$DM,$GR251+3),"")</f>
      </c>
      <c r="DS251">
        <f>IF($GS251&gt;=4,INDEX($DM:$DM,$GR251+4),"")</f>
      </c>
      <c r="DT251">
        <f>IF($GS251&gt;=5,INDEX($DM:$DM,$GR251+5),"")</f>
      </c>
      <c r="DU251">
        <f>IF($GS251&gt;=6,INDEX($DM:$DM,$GR251+6),"")</f>
      </c>
      <c r="DV251">
        <f>IF($GS251&gt;=7,INDEX($DM:$DM,$GR251+7),"")</f>
      </c>
      <c r="DW251">
        <f>IF($GS251&gt;=8,INDEX($DM:$DM,$GR251+8),"")</f>
      </c>
      <c r="DX251">
        <f>IF($GS251&gt;=9,INDEX($DM:$DM,$GR251+9),"")</f>
      </c>
      <c r="DY251">
        <f>IF($GS251&gt;=10,INDEX($DM:$DM,$GR251+10),"")</f>
      </c>
      <c r="DZ251">
        <f>IF($GS251&gt;=11,INDEX($DM:$DM,$GR251+11),"")</f>
      </c>
      <c r="EA251">
        <f>IF($GS251&gt;=12,INDEX($DM:$DM,$GR251+12),"")</f>
      </c>
      <c r="EB251">
        <f>IF($GS251&gt;=13,INDEX($DM:$DM,$GR251+13),"")</f>
      </c>
      <c r="EC251">
        <f>IF($GS251&gt;=14,INDEX($DM:$DM,$GR251+14),"")</f>
      </c>
      <c r="ED251">
        <f>IF($GS251&gt;=15,INDEX($DM:$DM,$GR251+15),"")</f>
      </c>
      <c r="EE251">
        <f>IF($GS251&gt;=16,INDEX($DM:$DM,$GR251+16),"")</f>
      </c>
      <c r="EF251">
        <f>IF($GS251&gt;=17,INDEX($DM:$DM,$GR251+17),"")</f>
      </c>
      <c r="EG251">
        <f>IF($GS251&gt;=18,INDEX($DM:$DM,$GR251+18),"")</f>
      </c>
      <c r="EH251">
        <f>IF($GS251&gt;=19,INDEX($DM:$DM,$GR251+19),"")</f>
      </c>
      <c r="EI251">
        <f>IF($GS251&gt;=20,INDEX($DM:$DM,$GR251+20),"")</f>
      </c>
      <c r="EJ251">
        <f>IF($GS251&gt;=21,INDEX($DM:$DM,$GR251+21),"")</f>
      </c>
      <c r="EK251">
        <f>IF($GS251&gt;=22,INDEX($DM:$DM,$GR251+22),"")</f>
      </c>
      <c r="EL251">
        <f>IF($GS251&gt;=23,INDEX($DM:$DM,$GR251+23),"")</f>
      </c>
      <c r="EM251">
        <f>IF($GS251&gt;=24,INDEX($DM:$DM,$GR251+24),"")</f>
      </c>
      <c r="EN251">
        <f>IF($GS251&gt;=25,INDEX($DM:$DM,$GR251+25),"")</f>
      </c>
      <c r="EO251">
        <f>IF($GS251&gt;=26,INDEX($DM:$DM,$GR251+26),"")</f>
      </c>
      <c r="EP251">
        <f>IF($GS251&gt;=27,INDEX($DM:$DM,$GR251+27),"")</f>
      </c>
      <c r="EQ251">
        <f>IF($GS251&gt;=28,INDEX($DM:$DM,$GR251+28),"")</f>
      </c>
      <c r="ER251">
        <f>IF($GS251&gt;=29,INDEX($DM:$DM,$GR251+29),"")</f>
      </c>
      <c r="ES251">
        <f>IF($GS251&gt;=30,INDEX($DM:$DM,$GR251+30),"")</f>
      </c>
      <c r="ET251">
        <f>IF($GS251&gt;=31,INDEX($DM:$DM,$GR251+31),"")</f>
      </c>
      <c r="EU251">
        <f>IF($GS251&gt;=32,INDEX($DM:$DM,$GR251+32),"")</f>
      </c>
      <c r="EV251">
        <f>IF($GS251&gt;=33,INDEX($DM:$DM,$GR251+33),"")</f>
      </c>
      <c r="EW251">
        <f>IF($GS251&gt;=34,INDEX($DM:$DM,$GR251+34),"")</f>
      </c>
      <c r="EX251">
        <f>IF($GS251&gt;=35,INDEX($DM:$DM,$GR251+35),"")</f>
      </c>
      <c r="EY251">
        <f>IF($GS251&gt;=36,INDEX($DM:$DM,$GR251+36),"")</f>
      </c>
      <c r="EZ251">
        <f>IF($GS251&gt;=37,INDEX($DM:$DM,$GR251+37),"")</f>
      </c>
      <c r="FA251">
        <f>IF($GS251&gt;=38,INDEX($DM:$DM,$GR251+38),"")</f>
      </c>
      <c r="FB251">
        <f>IF($GS251&gt;=39,INDEX($DM:$DM,$GR251+39),"")</f>
      </c>
      <c r="FC251">
        <f>IF($GS251&gt;=40,INDEX($DM:$DM,$GR251+40),"")</f>
      </c>
      <c r="FD251">
        <f>IF($GS251&gt;=1,INDEX($DN:$DN,$GR251+1),"")</f>
      </c>
      <c r="FE251">
        <f>IF($GS251&gt;=2,INDEX($DN:$DN,$GR251+2),"")</f>
      </c>
      <c r="FF251">
        <f>IF($GS251&gt;=3,INDEX($DN:$DN,$GR251+3),"")</f>
      </c>
      <c r="FG251">
        <f>IF($GS251&gt;=4,INDEX($DN:$DN,$GR251+4),"")</f>
      </c>
      <c r="FH251">
        <f>IF($GS251&gt;=5,INDEX($DN:$DN,$GR251+5),"")</f>
      </c>
      <c r="FI251">
        <f>IF($GS251&gt;=6,INDEX($DN:$DN,$GR251+6),"")</f>
      </c>
      <c r="FJ251">
        <f>IF($GS251&gt;=7,INDEX($DN:$DN,$GR251+7),"")</f>
      </c>
      <c r="FK251">
        <f>IF($GS251&gt;=8,INDEX($DN:$DN,$GR251+8),"")</f>
      </c>
      <c r="FL251">
        <f>IF($GS251&gt;=9,INDEX($DN:$DN,$GR251+9),"")</f>
      </c>
      <c r="FM251">
        <f>IF($GS251&gt;=10,INDEX($DN:$DN,$GR251+10),"")</f>
      </c>
      <c r="FN251">
        <f>IF($GS251&gt;=11,INDEX($DN:$DN,$GR251+11),"")</f>
      </c>
      <c r="FO251">
        <f>IF($GS251&gt;=12,INDEX($DN:$DN,$GR251+12),"")</f>
      </c>
      <c r="FP251">
        <f>IF($GS251&gt;=13,INDEX($DN:$DN,$GR251+13),"")</f>
      </c>
      <c r="FQ251">
        <f>IF($GS251&gt;=14,INDEX($DN:$DN,$GR251+14),"")</f>
      </c>
      <c r="FR251">
        <f>IF($GS251&gt;=15,INDEX($DN:$DN,$GR251+15),"")</f>
      </c>
      <c r="FS251">
        <f>IF($GS251&gt;=16,INDEX($DN:$DN,$GR251+16),"")</f>
      </c>
      <c r="FT251">
        <f>IF($GS251&gt;=17,INDEX($DN:$DN,$GR251+17),"")</f>
      </c>
      <c r="FU251">
        <f>IF($GS251&gt;=18,INDEX($DN:$DN,$GR251+18),"")</f>
      </c>
      <c r="FV251">
        <f>IF($GS251&gt;=19,INDEX($DN:$DN,$GR251+19),"")</f>
      </c>
      <c r="FW251">
        <f>IF($GS251&gt;=20,INDEX($DN:$DN,$GR251+20),"")</f>
      </c>
      <c r="FX251">
        <f>IF($GS251&gt;=21,INDEX($DN:$DN,$GR251+21),"")</f>
      </c>
      <c r="FY251">
        <f>IF($GS251&gt;=22,INDEX($DN:$DN,$GR251+22),"")</f>
      </c>
      <c r="FZ251">
        <f>IF($GS251&gt;=23,INDEX($DN:$DN,$GR251+23),"")</f>
      </c>
      <c r="GA251">
        <f>IF($GS251&gt;=24,INDEX($DN:$DN,$GR251+24),"")</f>
      </c>
      <c r="GB251">
        <f>IF($GS251&gt;=25,INDEX($DN:$DN,$GR251+25),"")</f>
      </c>
      <c r="GC251">
        <f>IF($GS251&gt;=26,INDEX($DN:$DN,$GR251+26),"")</f>
      </c>
      <c r="GD251">
        <f>IF($GS251&gt;=27,INDEX($DN:$DN,$GR251+27),"")</f>
      </c>
      <c r="GE251">
        <f>IF($GS251&gt;=28,INDEX($DN:$DN,$GR251+28),"")</f>
      </c>
      <c r="GF251">
        <f>IF($GS251&gt;=29,INDEX($DN:$DN,$GR251+29),"")</f>
      </c>
      <c r="GG251">
        <f>IF($GS251&gt;=30,INDEX($DN:$DN,$GR251+30),"")</f>
      </c>
      <c r="GH251">
        <f>IF($GS251&gt;=31,INDEX($DN:$DN,$GR251+31),"")</f>
      </c>
      <c r="GI251">
        <f>IF($GS251&gt;=32,INDEX($DN:$DN,$GR251+32),"")</f>
      </c>
      <c r="GJ251">
        <f>IF($GS251&gt;=33,INDEX($DN:$DN,$GR251+33),"")</f>
      </c>
      <c r="GK251">
        <f>IF($GS251&gt;=34,INDEX($DN:$DN,$GR251+34),"")</f>
      </c>
      <c r="GL251">
        <f>IF($GS251&gt;=35,INDEX($DN:$DN,$GR251+35),"")</f>
      </c>
      <c r="GM251">
        <f>IF($GS251&gt;=36,INDEX($DN:$DN,$GR251+36),"")</f>
      </c>
      <c r="GN251">
        <f>IF($GS251&gt;=37,INDEX($DN:$DN,$GR251+37),"")</f>
      </c>
      <c r="GO251">
        <f>IF($GS251&gt;=38,INDEX($DN:$DN,$GR251+38),"")</f>
      </c>
      <c r="GP251">
        <f>IF($GS251&gt;=39,INDEX($DN:$DN,$GR251+39),"")</f>
      </c>
      <c r="GQ251">
        <f>IF($GS251&gt;=40,INDEX($DN:$DN,$GR251+40),"")</f>
      </c>
      <c r="GR251">
        <f>IFERROR(MATCH($DL251,$DM$2:$DM$148,0)+1,0)</f>
      </c>
      <c r="GS251">
        <f>IFERROR(INDEX($DO$2:$DO$148,MATCH($DL251,$DM$2:$DM$148,0)),0)</f>
      </c>
      <c r="GT251">
        <f>IFERROR(MATCH($Z251,$DP$251:$FC$251,0),0)</f>
      </c>
      <c r="GU251">
        <f>IF($GT251&gt;0,INDEX($FD$251:$GQ$251,$GT251),"")</f>
      </c>
      <c r="GV251" t="s">
        <v>664</v>
      </c>
      <c r="GX251">
        <f>IF($JG251&gt;=1,INDEX($GV:$GV,$JF251+1),"")</f>
      </c>
      <c r="GY251">
        <f>IF($JG251&gt;=2,INDEX($GV:$GV,$JF251+2),"")</f>
      </c>
      <c r="GZ251">
        <f>IF($JG251&gt;=3,INDEX($GV:$GV,$JF251+3),"")</f>
      </c>
      <c r="HA251">
        <f>IF($JG251&gt;=4,INDEX($GV:$GV,$JF251+4),"")</f>
      </c>
      <c r="HB251">
        <f>IF($JG251&gt;=5,INDEX($GV:$GV,$JF251+5),"")</f>
      </c>
      <c r="HC251">
        <f>IF($JG251&gt;=6,INDEX($GV:$GV,$JF251+6),"")</f>
      </c>
      <c r="HD251">
        <f>IF($JG251&gt;=7,INDEX($GV:$GV,$JF251+7),"")</f>
      </c>
      <c r="HE251">
        <f>IF($JG251&gt;=8,INDEX($GV:$GV,$JF251+8),"")</f>
      </c>
      <c r="HF251">
        <f>IF($JG251&gt;=9,INDEX($GV:$GV,$JF251+9),"")</f>
      </c>
      <c r="HG251">
        <f>IF($JG251&gt;=10,INDEX($GV:$GV,$JF251+10),"")</f>
      </c>
      <c r="HH251">
        <f>IF($JG251&gt;=11,INDEX($GV:$GV,$JF251+11),"")</f>
      </c>
      <c r="HI251">
        <f>IF($JG251&gt;=12,INDEX($GV:$GV,$JF251+12),"")</f>
      </c>
      <c r="HJ251">
        <f>IF($JG251&gt;=13,INDEX($GV:$GV,$JF251+13),"")</f>
      </c>
      <c r="HK251">
        <f>IF($JG251&gt;=14,INDEX($GV:$GV,$JF251+14),"")</f>
      </c>
      <c r="HL251">
        <f>IF($JG251&gt;=15,INDEX($GV:$GV,$JF251+15),"")</f>
      </c>
      <c r="HM251">
        <f>IF($JG251&gt;=16,INDEX($GV:$GV,$JF251+16),"")</f>
      </c>
      <c r="HN251">
        <f>IF($JG251&gt;=17,INDEX($GV:$GV,$JF251+17),"")</f>
      </c>
      <c r="HO251">
        <f>IF($JG251&gt;=18,INDEX($GV:$GV,$JF251+18),"")</f>
      </c>
      <c r="HP251">
        <f>IF($JG251&gt;=19,INDEX($GV:$GV,$JF251+19),"")</f>
      </c>
      <c r="HQ251">
        <f>IF($JG251&gt;=20,INDEX($GV:$GV,$JF251+20),"")</f>
      </c>
      <c r="HR251">
        <f>IF($JG251&gt;=21,INDEX($GV:$GV,$JF251+21),"")</f>
      </c>
      <c r="HS251">
        <f>IF($JG251&gt;=22,INDEX($GV:$GV,$JF251+22),"")</f>
      </c>
      <c r="HT251">
        <f>IF($JG251&gt;=23,INDEX($GV:$GV,$JF251+23),"")</f>
      </c>
      <c r="HU251">
        <f>IF($JG251&gt;=24,INDEX($GV:$GV,$JF251+24),"")</f>
      </c>
      <c r="HV251">
        <f>IF($JG251&gt;=25,INDEX($GV:$GV,$JF251+25),"")</f>
      </c>
      <c r="HW251">
        <f>IF($JG251&gt;=26,INDEX($GV:$GV,$JF251+26),"")</f>
      </c>
      <c r="HX251">
        <f>IF($JG251&gt;=27,INDEX($GV:$GV,$JF251+27),"")</f>
      </c>
      <c r="HY251">
        <f>IF($JG251&gt;=28,INDEX($GV:$GV,$JF251+28),"")</f>
      </c>
      <c r="HZ251">
        <f>IF($JG251&gt;=29,INDEX($GV:$GV,$JF251+29),"")</f>
      </c>
      <c r="IA251">
        <f>IF($JG251&gt;=30,INDEX($GV:$GV,$JF251+30),"")</f>
      </c>
      <c r="IB251">
        <f>IF($JG251&gt;=31,INDEX($GV:$GV,$JF251+31),"")</f>
      </c>
      <c r="IC251">
        <f>IF($JG251&gt;=32,INDEX($GV:$GV,$JF251+32),"")</f>
      </c>
      <c r="ID251">
        <f>IF($JG251&gt;=33,INDEX($GV:$GV,$JF251+33),"")</f>
      </c>
      <c r="IE251">
        <f>IF($JG251&gt;=34,INDEX($GV:$GV,$JF251+34),"")</f>
      </c>
      <c r="IF251">
        <f>IF($JG251&gt;=35,INDEX($GV:$GV,$JF251+35),"")</f>
      </c>
      <c r="IG251">
        <f>IF($JG251&gt;=36,INDEX($GV:$GV,$JF251+36),"")</f>
      </c>
      <c r="IH251">
        <f>IF($JG251&gt;=37,INDEX($GV:$GV,$JF251+37),"")</f>
      </c>
      <c r="II251">
        <f>IF($JG251&gt;=38,INDEX($GV:$GV,$JF251+38),"")</f>
      </c>
      <c r="IJ251">
        <f>IF($JG251&gt;=39,INDEX($GV:$GV,$JF251+39),"")</f>
      </c>
      <c r="IK251">
        <f>IF($JG251&gt;=40,INDEX($GV:$GV,$JF251+40),"")</f>
      </c>
      <c r="IL251">
        <f>IF($JG251&gt;=41,INDEX($GV:$GV,$JF251+41),"")</f>
      </c>
      <c r="IM251">
        <f>IF($JG251&gt;=42,INDEX($GV:$GV,$JF251+42),"")</f>
      </c>
      <c r="IN251">
        <f>IF($JG251&gt;=43,INDEX($GV:$GV,$JF251+43),"")</f>
      </c>
      <c r="IO251">
        <f>IF($JG251&gt;=44,INDEX($GV:$GV,$JF251+44),"")</f>
      </c>
      <c r="IP251">
        <f>IF($JG251&gt;=45,INDEX($GV:$GV,$JF251+45),"")</f>
      </c>
      <c r="IQ251">
        <f>IF($JG251&gt;=46,INDEX($GV:$GV,$JF251+46),"")</f>
      </c>
      <c r="IR251">
        <f>IF($JG251&gt;=47,INDEX($GV:$GV,$JF251+47),"")</f>
      </c>
      <c r="IS251">
        <f>IF($JG251&gt;=48,INDEX($GV:$GV,$JF251+48),"")</f>
      </c>
      <c r="IT251">
        <f>IF($JG251&gt;=49,INDEX($GV:$GV,$JF251+49),"")</f>
      </c>
      <c r="IU251">
        <f>IF($JG251&gt;=50,INDEX($GV:$GV,$JF251+50),"")</f>
      </c>
      <c r="IV251">
        <f>IF($JG251&gt;=51,INDEX($GV:$GV,$JF251+51),"")</f>
      </c>
      <c r="IW251">
        <f>IF($JG251&gt;=52,INDEX($GV:$GV,$JF251+52),"")</f>
      </c>
      <c r="IX251">
        <f>IF($JG251&gt;=53,INDEX($GV:$GV,$JF251+53),"")</f>
      </c>
      <c r="IY251">
        <f>IF($JG251&gt;=54,INDEX($GV:$GV,$JF251+54),"")</f>
      </c>
      <c r="IZ251">
        <f>IF($JG251&gt;=55,INDEX($GV:$GV,$JF251+55),"")</f>
      </c>
      <c r="JA251">
        <f>IF($JG251&gt;=56,INDEX($GV:$GV,$JF251+56),"")</f>
      </c>
      <c r="JB251">
        <f>IF($JG251&gt;=57,INDEX($GV:$GV,$JF251+57),"")</f>
      </c>
      <c r="JC251">
        <f>IF($JG251&gt;=58,INDEX($GV:$GV,$JF251+58),"")</f>
      </c>
      <c r="JD251">
        <f>IF($JG251&gt;=59,INDEX($GV:$GV,$JF251+59),"")</f>
      </c>
      <c r="JE251">
        <f>IF($JG251&gt;=60,INDEX($GV:$GV,$JF251+60),"")</f>
      </c>
      <c r="JF251">
        <f>IFERROR(MATCH($GU251,$GV$2:$GV$322,0)+1,0)</f>
      </c>
      <c r="JG251">
        <f>IFERROR(INDEX($GW$2:$GW$322,MATCH($GU251,$GV$2:$GV$322,0)),0)</f>
      </c>
      <c r="JH251" t="s">
        <v>44</v>
      </c>
      <c r="JI251" t="s">
        <v>44</v>
      </c>
    </row>
    <row r="252" spans="1:269" x14ac:dyDescent="0.25">
      <c r="R252">
        <f>IF(OR($U252="",$Q252=""),"",IFERROR($U252/$Q252,0))</f>
      </c>
      <c r="S252">
        <f>IF($U252="","",
SUM($T252,$V252,$AA252,$W252,$Y252)*
(1-IF($AB252="",0,VALUE($AB252)/100)))</f>
      </c>
      <c r="T252">
        <f>IF($U252="","",$U252)</f>
      </c>
      <c r="V252">
        <f>IF($U252="","",
IF($O252="","",
IF(ISNUMBER(SEARCH("exempt",LOWER($O252))),0,
$U252*(VALUE(SUBSTITUTE($O252,"%",""))/100))))</f>
      </c>
      <c r="AC252">
        <f>IFERROR(IF(FIND(" - ",$K252)&gt;0,MID($K252,FIND(" - ",$K252)+3,LEN($K252)),""),"")</f>
      </c>
      <c r="AL252" t="s">
        <v>1009</v>
      </c>
      <c r="AT252">
        <f>IFERROR(LEFT($K252,FIND(" - ",$K252)-1),$K252)</f>
      </c>
      <c r="AW252">
        <f>IF($CL252&gt;=1,INDEX($AU:$AU,$CK252+1),"")</f>
      </c>
      <c r="AX252">
        <f>IF($CL252&gt;=2,INDEX($AU:$AU,$CK252+2),"")</f>
      </c>
      <c r="AY252">
        <f>IF($CL252&gt;=3,INDEX($AU:$AU,$CK252+3),"")</f>
      </c>
      <c r="AZ252">
        <f>IF($CL252&gt;=4,INDEX($AU:$AU,$CK252+4),"")</f>
      </c>
      <c r="BA252">
        <f>IF($CL252&gt;=5,INDEX($AU:$AU,$CK252+5),"")</f>
      </c>
      <c r="BB252">
        <f>IF($CL252&gt;=6,INDEX($AU:$AU,$CK252+6),"")</f>
      </c>
      <c r="BC252">
        <f>IF($CL252&gt;=7,INDEX($AU:$AU,$CK252+7),"")</f>
      </c>
      <c r="BD252">
        <f>IF($CL252&gt;=8,INDEX($AU:$AU,$CK252+8),"")</f>
      </c>
      <c r="BE252">
        <f>IF($CL252&gt;=9,INDEX($AU:$AU,$CK252+9),"")</f>
      </c>
      <c r="BF252">
        <f>IF($CL252&gt;=10,INDEX($AU:$AU,$CK252+10),"")</f>
      </c>
      <c r="BG252">
        <f>IF($CL252&gt;=11,INDEX($AU:$AU,$CK252+11),"")</f>
      </c>
      <c r="BH252">
        <f>IF($CL252&gt;=12,INDEX($AU:$AU,$CK252+12),"")</f>
      </c>
      <c r="BI252">
        <f>IF($CL252&gt;=13,INDEX($AU:$AU,$CK252+13),"")</f>
      </c>
      <c r="BJ252">
        <f>IF($CL252&gt;=14,INDEX($AU:$AU,$CK252+14),"")</f>
      </c>
      <c r="BK252">
        <f>IF($CL252&gt;=15,INDEX($AU:$AU,$CK252+15),"")</f>
      </c>
      <c r="BL252">
        <f>IF($CL252&gt;=16,INDEX($AU:$AU,$CK252+16),"")</f>
      </c>
      <c r="BM252">
        <f>IF($CL252&gt;=17,INDEX($AU:$AU,$CK252+17),"")</f>
      </c>
      <c r="BN252">
        <f>IF($CL252&gt;=18,INDEX($AU:$AU,$CK252+18),"")</f>
      </c>
      <c r="BO252">
        <f>IF($CL252&gt;=19,INDEX($AU:$AU,$CK252+19),"")</f>
      </c>
      <c r="BP252">
        <f>IF($CL252&gt;=20,INDEX($AU:$AU,$CK252+20),"")</f>
      </c>
      <c r="BQ252">
        <f>IF($CL252&gt;=21,INDEX($AU:$AU,$CK252+21),"")</f>
      </c>
      <c r="BR252">
        <f>IF($CL252&gt;=22,INDEX($AU:$AU,$CK252+22),"")</f>
      </c>
      <c r="BS252">
        <f>IF($CL252&gt;=23,INDEX($AU:$AU,$CK252+23),"")</f>
      </c>
      <c r="BT252">
        <f>IF($CL252&gt;=24,INDEX($AU:$AU,$CK252+24),"")</f>
      </c>
      <c r="BU252">
        <f>IF($CL252&gt;=25,INDEX($AU:$AU,$CK252+25),"")</f>
      </c>
      <c r="BV252">
        <f>IF($CL252&gt;=26,INDEX($AU:$AU,$CK252+26),"")</f>
      </c>
      <c r="BW252">
        <f>IF($CL252&gt;=27,INDEX($AU:$AU,$CK252+27),"")</f>
      </c>
      <c r="BX252">
        <f>IF($CL252&gt;=28,INDEX($AU:$AU,$CK252+28),"")</f>
      </c>
      <c r="BY252">
        <f>IF($CL252&gt;=29,INDEX($AU:$AU,$CK252+29),"")</f>
      </c>
      <c r="BZ252">
        <f>IF($CL252&gt;=30,INDEX($AU:$AU,$CK252+30),"")</f>
      </c>
      <c r="CA252">
        <f>IF($CL252&gt;=31,INDEX($AU:$AU,$CK252+31),"")</f>
      </c>
      <c r="CB252">
        <f>IF($CL252&gt;=32,INDEX($AU:$AU,$CK252+32),"")</f>
      </c>
      <c r="CC252">
        <f>IF($CL252&gt;=33,INDEX($AU:$AU,$CK252+33),"")</f>
      </c>
      <c r="CD252">
        <f>IF($CL252&gt;=34,INDEX($AU:$AU,$CK252+34),"")</f>
      </c>
      <c r="CE252">
        <f>IF($CL252&gt;=35,INDEX($AU:$AU,$CK252+35),"")</f>
      </c>
      <c r="CF252">
        <f>IF($CL252&gt;=36,INDEX($AU:$AU,$CK252+36),"")</f>
      </c>
      <c r="CG252">
        <f>IF($CL252&gt;=37,INDEX($AU:$AU,$CK252+37),"")</f>
      </c>
      <c r="CH252">
        <f>IF($CL252&gt;=38,INDEX($AU:$AU,$CK252+38),"")</f>
      </c>
      <c r="CI252">
        <f>IF($CL252&gt;=39,INDEX($AU:$AU,$CK252+39),"")</f>
      </c>
      <c r="CJ252">
        <f>IF($CL252&gt;=40,INDEX($AU:$AU,$CK252+40),"")</f>
      </c>
      <c r="CK252">
        <f>IFERROR(MATCH($AT252,$AU$2:$AU$133,0)+1,0)</f>
      </c>
      <c r="CL252">
        <f>IFERROR(INDEX($AV$2:$AV$133,MATCH($AT252,$AU$2:$AU$133,0)),0)</f>
      </c>
      <c r="CM252">
        <f>IFERROR(LEFT($L252,FIND(" - ",$L252)-1),$L252)</f>
      </c>
      <c r="CN252" t="s">
        <v>1010</v>
      </c>
      <c r="CO252">
        <v>1</v>
      </c>
      <c r="CP252">
        <f>IF($DK252&gt;=1,INDEX($CN:$CN,$DJ252+1),"")</f>
      </c>
      <c r="CQ252">
        <f>IF($DK252&gt;=2,INDEX($CN:$CN,$DJ252+2),"")</f>
      </c>
      <c r="CR252">
        <f>IF($DK252&gt;=3,INDEX($CN:$CN,$DJ252+3),"")</f>
      </c>
      <c r="CS252">
        <f>IF($DK252&gt;=4,INDEX($CN:$CN,$DJ252+4),"")</f>
      </c>
      <c r="CT252">
        <f>IF($DK252&gt;=5,INDEX($CN:$CN,$DJ252+5),"")</f>
      </c>
      <c r="CU252">
        <f>IF($DK252&gt;=6,INDEX($CN:$CN,$DJ252+6),"")</f>
      </c>
      <c r="CV252">
        <f>IF($DK252&gt;=7,INDEX($CN:$CN,$DJ252+7),"")</f>
      </c>
      <c r="CW252">
        <f>IF($DK252&gt;=8,INDEX($CN:$CN,$DJ252+8),"")</f>
      </c>
      <c r="CX252">
        <f>IF($DK252&gt;=9,INDEX($CN:$CN,$DJ252+9),"")</f>
      </c>
      <c r="CY252">
        <f>IF($DK252&gt;=10,INDEX($CN:$CN,$DJ252+10),"")</f>
      </c>
      <c r="CZ252">
        <f>IF($DK252&gt;=11,INDEX($CN:$CN,$DJ252+11),"")</f>
      </c>
      <c r="DA252">
        <f>IF($DK252&gt;=12,INDEX($CN:$CN,$DJ252+12),"")</f>
      </c>
      <c r="DB252">
        <f>IF($DK252&gt;=13,INDEX($CN:$CN,$DJ252+13),"")</f>
      </c>
      <c r="DC252">
        <f>IF($DK252&gt;=14,INDEX($CN:$CN,$DJ252+14),"")</f>
      </c>
      <c r="DD252">
        <f>IF($DK252&gt;=15,INDEX($CN:$CN,$DJ252+15),"")</f>
      </c>
      <c r="DE252">
        <f>IF($DK252&gt;=16,INDEX($CN:$CN,$DJ252+16),"")</f>
      </c>
      <c r="DF252">
        <f>IF($DK252&gt;=17,INDEX($CN:$CN,$DJ252+17),"")</f>
      </c>
      <c r="DG252">
        <f>IF($DK252&gt;=18,INDEX($CN:$CN,$DJ252+18),"")</f>
      </c>
      <c r="DH252">
        <f>IF($DK252&gt;=19,INDEX($CN:$CN,$DJ252+19),"")</f>
      </c>
      <c r="DI252">
        <f>IF($DK252&gt;=20,INDEX($CN:$CN,$DJ252+20),"")</f>
      </c>
      <c r="DJ252">
        <f>IFERROR(MATCH($CM252,$CN$2:$CN$1089,0)+1,0)</f>
      </c>
      <c r="DK252">
        <f>IFERROR(INDEX($CO$2:$CO$1089,MATCH($CM252,$CN$2:$CN$1089,0)),0)</f>
      </c>
      <c r="DL252">
        <f>IFERROR(INDEX($AS:$AS,MATCH($O252,$AR:$AR,0))&amp;"","")</f>
      </c>
      <c r="DP252">
        <f>IF($GS252&gt;=1,INDEX($DM:$DM,$GR252+1),"")</f>
      </c>
      <c r="DQ252">
        <f>IF($GS252&gt;=2,INDEX($DM:$DM,$GR252+2),"")</f>
      </c>
      <c r="DR252">
        <f>IF($GS252&gt;=3,INDEX($DM:$DM,$GR252+3),"")</f>
      </c>
      <c r="DS252">
        <f>IF($GS252&gt;=4,INDEX($DM:$DM,$GR252+4),"")</f>
      </c>
      <c r="DT252">
        <f>IF($GS252&gt;=5,INDEX($DM:$DM,$GR252+5),"")</f>
      </c>
      <c r="DU252">
        <f>IF($GS252&gt;=6,INDEX($DM:$DM,$GR252+6),"")</f>
      </c>
      <c r="DV252">
        <f>IF($GS252&gt;=7,INDEX($DM:$DM,$GR252+7),"")</f>
      </c>
      <c r="DW252">
        <f>IF($GS252&gt;=8,INDEX($DM:$DM,$GR252+8),"")</f>
      </c>
      <c r="DX252">
        <f>IF($GS252&gt;=9,INDEX($DM:$DM,$GR252+9),"")</f>
      </c>
      <c r="DY252">
        <f>IF($GS252&gt;=10,INDEX($DM:$DM,$GR252+10),"")</f>
      </c>
      <c r="DZ252">
        <f>IF($GS252&gt;=11,INDEX($DM:$DM,$GR252+11),"")</f>
      </c>
      <c r="EA252">
        <f>IF($GS252&gt;=12,INDEX($DM:$DM,$GR252+12),"")</f>
      </c>
      <c r="EB252">
        <f>IF($GS252&gt;=13,INDEX($DM:$DM,$GR252+13),"")</f>
      </c>
      <c r="EC252">
        <f>IF($GS252&gt;=14,INDEX($DM:$DM,$GR252+14),"")</f>
      </c>
      <c r="ED252">
        <f>IF($GS252&gt;=15,INDEX($DM:$DM,$GR252+15),"")</f>
      </c>
      <c r="EE252">
        <f>IF($GS252&gt;=16,INDEX($DM:$DM,$GR252+16),"")</f>
      </c>
      <c r="EF252">
        <f>IF($GS252&gt;=17,INDEX($DM:$DM,$GR252+17),"")</f>
      </c>
      <c r="EG252">
        <f>IF($GS252&gt;=18,INDEX($DM:$DM,$GR252+18),"")</f>
      </c>
      <c r="EH252">
        <f>IF($GS252&gt;=19,INDEX($DM:$DM,$GR252+19),"")</f>
      </c>
      <c r="EI252">
        <f>IF($GS252&gt;=20,INDEX($DM:$DM,$GR252+20),"")</f>
      </c>
      <c r="EJ252">
        <f>IF($GS252&gt;=21,INDEX($DM:$DM,$GR252+21),"")</f>
      </c>
      <c r="EK252">
        <f>IF($GS252&gt;=22,INDEX($DM:$DM,$GR252+22),"")</f>
      </c>
      <c r="EL252">
        <f>IF($GS252&gt;=23,INDEX($DM:$DM,$GR252+23),"")</f>
      </c>
      <c r="EM252">
        <f>IF($GS252&gt;=24,INDEX($DM:$DM,$GR252+24),"")</f>
      </c>
      <c r="EN252">
        <f>IF($GS252&gt;=25,INDEX($DM:$DM,$GR252+25),"")</f>
      </c>
      <c r="EO252">
        <f>IF($GS252&gt;=26,INDEX($DM:$DM,$GR252+26),"")</f>
      </c>
      <c r="EP252">
        <f>IF($GS252&gt;=27,INDEX($DM:$DM,$GR252+27),"")</f>
      </c>
      <c r="EQ252">
        <f>IF($GS252&gt;=28,INDEX($DM:$DM,$GR252+28),"")</f>
      </c>
      <c r="ER252">
        <f>IF($GS252&gt;=29,INDEX($DM:$DM,$GR252+29),"")</f>
      </c>
      <c r="ES252">
        <f>IF($GS252&gt;=30,INDEX($DM:$DM,$GR252+30),"")</f>
      </c>
      <c r="ET252">
        <f>IF($GS252&gt;=31,INDEX($DM:$DM,$GR252+31),"")</f>
      </c>
      <c r="EU252">
        <f>IF($GS252&gt;=32,INDEX($DM:$DM,$GR252+32),"")</f>
      </c>
      <c r="EV252">
        <f>IF($GS252&gt;=33,INDEX($DM:$DM,$GR252+33),"")</f>
      </c>
      <c r="EW252">
        <f>IF($GS252&gt;=34,INDEX($DM:$DM,$GR252+34),"")</f>
      </c>
      <c r="EX252">
        <f>IF($GS252&gt;=35,INDEX($DM:$DM,$GR252+35),"")</f>
      </c>
      <c r="EY252">
        <f>IF($GS252&gt;=36,INDEX($DM:$DM,$GR252+36),"")</f>
      </c>
      <c r="EZ252">
        <f>IF($GS252&gt;=37,INDEX($DM:$DM,$GR252+37),"")</f>
      </c>
      <c r="FA252">
        <f>IF($GS252&gt;=38,INDEX($DM:$DM,$GR252+38),"")</f>
      </c>
      <c r="FB252">
        <f>IF($GS252&gt;=39,INDEX($DM:$DM,$GR252+39),"")</f>
      </c>
      <c r="FC252">
        <f>IF($GS252&gt;=40,INDEX($DM:$DM,$GR252+40),"")</f>
      </c>
      <c r="FD252">
        <f>IF($GS252&gt;=1,INDEX($DN:$DN,$GR252+1),"")</f>
      </c>
      <c r="FE252">
        <f>IF($GS252&gt;=2,INDEX($DN:$DN,$GR252+2),"")</f>
      </c>
      <c r="FF252">
        <f>IF($GS252&gt;=3,INDEX($DN:$DN,$GR252+3),"")</f>
      </c>
      <c r="FG252">
        <f>IF($GS252&gt;=4,INDEX($DN:$DN,$GR252+4),"")</f>
      </c>
      <c r="FH252">
        <f>IF($GS252&gt;=5,INDEX($DN:$DN,$GR252+5),"")</f>
      </c>
      <c r="FI252">
        <f>IF($GS252&gt;=6,INDEX($DN:$DN,$GR252+6),"")</f>
      </c>
      <c r="FJ252">
        <f>IF($GS252&gt;=7,INDEX($DN:$DN,$GR252+7),"")</f>
      </c>
      <c r="FK252">
        <f>IF($GS252&gt;=8,INDEX($DN:$DN,$GR252+8),"")</f>
      </c>
      <c r="FL252">
        <f>IF($GS252&gt;=9,INDEX($DN:$DN,$GR252+9),"")</f>
      </c>
      <c r="FM252">
        <f>IF($GS252&gt;=10,INDEX($DN:$DN,$GR252+10),"")</f>
      </c>
      <c r="FN252">
        <f>IF($GS252&gt;=11,INDEX($DN:$DN,$GR252+11),"")</f>
      </c>
      <c r="FO252">
        <f>IF($GS252&gt;=12,INDEX($DN:$DN,$GR252+12),"")</f>
      </c>
      <c r="FP252">
        <f>IF($GS252&gt;=13,INDEX($DN:$DN,$GR252+13),"")</f>
      </c>
      <c r="FQ252">
        <f>IF($GS252&gt;=14,INDEX($DN:$DN,$GR252+14),"")</f>
      </c>
      <c r="FR252">
        <f>IF($GS252&gt;=15,INDEX($DN:$DN,$GR252+15),"")</f>
      </c>
      <c r="FS252">
        <f>IF($GS252&gt;=16,INDEX($DN:$DN,$GR252+16),"")</f>
      </c>
      <c r="FT252">
        <f>IF($GS252&gt;=17,INDEX($DN:$DN,$GR252+17),"")</f>
      </c>
      <c r="FU252">
        <f>IF($GS252&gt;=18,INDEX($DN:$DN,$GR252+18),"")</f>
      </c>
      <c r="FV252">
        <f>IF($GS252&gt;=19,INDEX($DN:$DN,$GR252+19),"")</f>
      </c>
      <c r="FW252">
        <f>IF($GS252&gt;=20,INDEX($DN:$DN,$GR252+20),"")</f>
      </c>
      <c r="FX252">
        <f>IF($GS252&gt;=21,INDEX($DN:$DN,$GR252+21),"")</f>
      </c>
      <c r="FY252">
        <f>IF($GS252&gt;=22,INDEX($DN:$DN,$GR252+22),"")</f>
      </c>
      <c r="FZ252">
        <f>IF($GS252&gt;=23,INDEX($DN:$DN,$GR252+23),"")</f>
      </c>
      <c r="GA252">
        <f>IF($GS252&gt;=24,INDEX($DN:$DN,$GR252+24),"")</f>
      </c>
      <c r="GB252">
        <f>IF($GS252&gt;=25,INDEX($DN:$DN,$GR252+25),"")</f>
      </c>
      <c r="GC252">
        <f>IF($GS252&gt;=26,INDEX($DN:$DN,$GR252+26),"")</f>
      </c>
      <c r="GD252">
        <f>IF($GS252&gt;=27,INDEX($DN:$DN,$GR252+27),"")</f>
      </c>
      <c r="GE252">
        <f>IF($GS252&gt;=28,INDEX($DN:$DN,$GR252+28),"")</f>
      </c>
      <c r="GF252">
        <f>IF($GS252&gt;=29,INDEX($DN:$DN,$GR252+29),"")</f>
      </c>
      <c r="GG252">
        <f>IF($GS252&gt;=30,INDEX($DN:$DN,$GR252+30),"")</f>
      </c>
      <c r="GH252">
        <f>IF($GS252&gt;=31,INDEX($DN:$DN,$GR252+31),"")</f>
      </c>
      <c r="GI252">
        <f>IF($GS252&gt;=32,INDEX($DN:$DN,$GR252+32),"")</f>
      </c>
      <c r="GJ252">
        <f>IF($GS252&gt;=33,INDEX($DN:$DN,$GR252+33),"")</f>
      </c>
      <c r="GK252">
        <f>IF($GS252&gt;=34,INDEX($DN:$DN,$GR252+34),"")</f>
      </c>
      <c r="GL252">
        <f>IF($GS252&gt;=35,INDEX($DN:$DN,$GR252+35),"")</f>
      </c>
      <c r="GM252">
        <f>IF($GS252&gt;=36,INDEX($DN:$DN,$GR252+36),"")</f>
      </c>
      <c r="GN252">
        <f>IF($GS252&gt;=37,INDEX($DN:$DN,$GR252+37),"")</f>
      </c>
      <c r="GO252">
        <f>IF($GS252&gt;=38,INDEX($DN:$DN,$GR252+38),"")</f>
      </c>
      <c r="GP252">
        <f>IF($GS252&gt;=39,INDEX($DN:$DN,$GR252+39),"")</f>
      </c>
      <c r="GQ252">
        <f>IF($GS252&gt;=40,INDEX($DN:$DN,$GR252+40),"")</f>
      </c>
      <c r="GR252">
        <f>IFERROR(MATCH($DL252,$DM$2:$DM$148,0)+1,0)</f>
      </c>
      <c r="GS252">
        <f>IFERROR(INDEX($DO$2:$DO$148,MATCH($DL252,$DM$2:$DM$148,0)),0)</f>
      </c>
      <c r="GT252">
        <f>IFERROR(MATCH($Z252,$DP$252:$FC$252,0),0)</f>
      </c>
      <c r="GU252">
        <f>IF($GT252&gt;0,INDEX($FD$252:$GQ$252,$GT252),"")</f>
      </c>
      <c r="GV252" t="s">
        <v>667</v>
      </c>
      <c r="GX252">
        <f>IF($JG252&gt;=1,INDEX($GV:$GV,$JF252+1),"")</f>
      </c>
      <c r="GY252">
        <f>IF($JG252&gt;=2,INDEX($GV:$GV,$JF252+2),"")</f>
      </c>
      <c r="GZ252">
        <f>IF($JG252&gt;=3,INDEX($GV:$GV,$JF252+3),"")</f>
      </c>
      <c r="HA252">
        <f>IF($JG252&gt;=4,INDEX($GV:$GV,$JF252+4),"")</f>
      </c>
      <c r="HB252">
        <f>IF($JG252&gt;=5,INDEX($GV:$GV,$JF252+5),"")</f>
      </c>
      <c r="HC252">
        <f>IF($JG252&gt;=6,INDEX($GV:$GV,$JF252+6),"")</f>
      </c>
      <c r="HD252">
        <f>IF($JG252&gt;=7,INDEX($GV:$GV,$JF252+7),"")</f>
      </c>
      <c r="HE252">
        <f>IF($JG252&gt;=8,INDEX($GV:$GV,$JF252+8),"")</f>
      </c>
      <c r="HF252">
        <f>IF($JG252&gt;=9,INDEX($GV:$GV,$JF252+9),"")</f>
      </c>
      <c r="HG252">
        <f>IF($JG252&gt;=10,INDEX($GV:$GV,$JF252+10),"")</f>
      </c>
      <c r="HH252">
        <f>IF($JG252&gt;=11,INDEX($GV:$GV,$JF252+11),"")</f>
      </c>
      <c r="HI252">
        <f>IF($JG252&gt;=12,INDEX($GV:$GV,$JF252+12),"")</f>
      </c>
      <c r="HJ252">
        <f>IF($JG252&gt;=13,INDEX($GV:$GV,$JF252+13),"")</f>
      </c>
      <c r="HK252">
        <f>IF($JG252&gt;=14,INDEX($GV:$GV,$JF252+14),"")</f>
      </c>
      <c r="HL252">
        <f>IF($JG252&gt;=15,INDEX($GV:$GV,$JF252+15),"")</f>
      </c>
      <c r="HM252">
        <f>IF($JG252&gt;=16,INDEX($GV:$GV,$JF252+16),"")</f>
      </c>
      <c r="HN252">
        <f>IF($JG252&gt;=17,INDEX($GV:$GV,$JF252+17),"")</f>
      </c>
      <c r="HO252">
        <f>IF($JG252&gt;=18,INDEX($GV:$GV,$JF252+18),"")</f>
      </c>
      <c r="HP252">
        <f>IF($JG252&gt;=19,INDEX($GV:$GV,$JF252+19),"")</f>
      </c>
      <c r="HQ252">
        <f>IF($JG252&gt;=20,INDEX($GV:$GV,$JF252+20),"")</f>
      </c>
      <c r="HR252">
        <f>IF($JG252&gt;=21,INDEX($GV:$GV,$JF252+21),"")</f>
      </c>
      <c r="HS252">
        <f>IF($JG252&gt;=22,INDEX($GV:$GV,$JF252+22),"")</f>
      </c>
      <c r="HT252">
        <f>IF($JG252&gt;=23,INDEX($GV:$GV,$JF252+23),"")</f>
      </c>
      <c r="HU252">
        <f>IF($JG252&gt;=24,INDEX($GV:$GV,$JF252+24),"")</f>
      </c>
      <c r="HV252">
        <f>IF($JG252&gt;=25,INDEX($GV:$GV,$JF252+25),"")</f>
      </c>
      <c r="HW252">
        <f>IF($JG252&gt;=26,INDEX($GV:$GV,$JF252+26),"")</f>
      </c>
      <c r="HX252">
        <f>IF($JG252&gt;=27,INDEX($GV:$GV,$JF252+27),"")</f>
      </c>
      <c r="HY252">
        <f>IF($JG252&gt;=28,INDEX($GV:$GV,$JF252+28),"")</f>
      </c>
      <c r="HZ252">
        <f>IF($JG252&gt;=29,INDEX($GV:$GV,$JF252+29),"")</f>
      </c>
      <c r="IA252">
        <f>IF($JG252&gt;=30,INDEX($GV:$GV,$JF252+30),"")</f>
      </c>
      <c r="IB252">
        <f>IF($JG252&gt;=31,INDEX($GV:$GV,$JF252+31),"")</f>
      </c>
      <c r="IC252">
        <f>IF($JG252&gt;=32,INDEX($GV:$GV,$JF252+32),"")</f>
      </c>
      <c r="ID252">
        <f>IF($JG252&gt;=33,INDEX($GV:$GV,$JF252+33),"")</f>
      </c>
      <c r="IE252">
        <f>IF($JG252&gt;=34,INDEX($GV:$GV,$JF252+34),"")</f>
      </c>
      <c r="IF252">
        <f>IF($JG252&gt;=35,INDEX($GV:$GV,$JF252+35),"")</f>
      </c>
      <c r="IG252">
        <f>IF($JG252&gt;=36,INDEX($GV:$GV,$JF252+36),"")</f>
      </c>
      <c r="IH252">
        <f>IF($JG252&gt;=37,INDEX($GV:$GV,$JF252+37),"")</f>
      </c>
      <c r="II252">
        <f>IF($JG252&gt;=38,INDEX($GV:$GV,$JF252+38),"")</f>
      </c>
      <c r="IJ252">
        <f>IF($JG252&gt;=39,INDEX($GV:$GV,$JF252+39),"")</f>
      </c>
      <c r="IK252">
        <f>IF($JG252&gt;=40,INDEX($GV:$GV,$JF252+40),"")</f>
      </c>
      <c r="IL252">
        <f>IF($JG252&gt;=41,INDEX($GV:$GV,$JF252+41),"")</f>
      </c>
      <c r="IM252">
        <f>IF($JG252&gt;=42,INDEX($GV:$GV,$JF252+42),"")</f>
      </c>
      <c r="IN252">
        <f>IF($JG252&gt;=43,INDEX($GV:$GV,$JF252+43),"")</f>
      </c>
      <c r="IO252">
        <f>IF($JG252&gt;=44,INDEX($GV:$GV,$JF252+44),"")</f>
      </c>
      <c r="IP252">
        <f>IF($JG252&gt;=45,INDEX($GV:$GV,$JF252+45),"")</f>
      </c>
      <c r="IQ252">
        <f>IF($JG252&gt;=46,INDEX($GV:$GV,$JF252+46),"")</f>
      </c>
      <c r="IR252">
        <f>IF($JG252&gt;=47,INDEX($GV:$GV,$JF252+47),"")</f>
      </c>
      <c r="IS252">
        <f>IF($JG252&gt;=48,INDEX($GV:$GV,$JF252+48),"")</f>
      </c>
      <c r="IT252">
        <f>IF($JG252&gt;=49,INDEX($GV:$GV,$JF252+49),"")</f>
      </c>
      <c r="IU252">
        <f>IF($JG252&gt;=50,INDEX($GV:$GV,$JF252+50),"")</f>
      </c>
      <c r="IV252">
        <f>IF($JG252&gt;=51,INDEX($GV:$GV,$JF252+51),"")</f>
      </c>
      <c r="IW252">
        <f>IF($JG252&gt;=52,INDEX($GV:$GV,$JF252+52),"")</f>
      </c>
      <c r="IX252">
        <f>IF($JG252&gt;=53,INDEX($GV:$GV,$JF252+53),"")</f>
      </c>
      <c r="IY252">
        <f>IF($JG252&gt;=54,INDEX($GV:$GV,$JF252+54),"")</f>
      </c>
      <c r="IZ252">
        <f>IF($JG252&gt;=55,INDEX($GV:$GV,$JF252+55),"")</f>
      </c>
      <c r="JA252">
        <f>IF($JG252&gt;=56,INDEX($GV:$GV,$JF252+56),"")</f>
      </c>
      <c r="JB252">
        <f>IF($JG252&gt;=57,INDEX($GV:$GV,$JF252+57),"")</f>
      </c>
      <c r="JC252">
        <f>IF($JG252&gt;=58,INDEX($GV:$GV,$JF252+58),"")</f>
      </c>
      <c r="JD252">
        <f>IF($JG252&gt;=59,INDEX($GV:$GV,$JF252+59),"")</f>
      </c>
      <c r="JE252">
        <f>IF($JG252&gt;=60,INDEX($GV:$GV,$JF252+60),"")</f>
      </c>
      <c r="JF252">
        <f>IFERROR(MATCH($GU252,$GV$2:$GV$322,0)+1,0)</f>
      </c>
      <c r="JG252">
        <f>IFERROR(INDEX($GW$2:$GW$322,MATCH($GU252,$GV$2:$GV$322,0)),0)</f>
      </c>
      <c r="JH252" t="s">
        <v>44</v>
      </c>
      <c r="JI252" t="s">
        <v>44</v>
      </c>
    </row>
    <row r="253" spans="1:269" x14ac:dyDescent="0.25">
      <c r="R253">
        <f>IF(OR($U253="",$Q253=""),"",IFERROR($U253/$Q253,0))</f>
      </c>
      <c r="S253">
        <f>IF($U253="","",
SUM($T253,$V253,$AA253,$W253,$Y253)*
(1-IF($AB253="",0,VALUE($AB253)/100)))</f>
      </c>
      <c r="T253">
        <f>IF($U253="","",$U253)</f>
      </c>
      <c r="V253">
        <f>IF($U253="","",
IF($O253="","",
IF(ISNUMBER(SEARCH("exempt",LOWER($O253))),0,
$U253*(VALUE(SUBSTITUTE($O253,"%",""))/100))))</f>
      </c>
      <c r="AC253">
        <f>IFERROR(IF(FIND(" - ",$K253)&gt;0,MID($K253,FIND(" - ",$K253)+3,LEN($K253)),""),"")</f>
      </c>
      <c r="AL253" t="s">
        <v>1011</v>
      </c>
      <c r="AT253">
        <f>IFERROR(LEFT($K253,FIND(" - ",$K253)-1),$K253)</f>
      </c>
      <c r="AW253">
        <f>IF($CL253&gt;=1,INDEX($AU:$AU,$CK253+1),"")</f>
      </c>
      <c r="AX253">
        <f>IF($CL253&gt;=2,INDEX($AU:$AU,$CK253+2),"")</f>
      </c>
      <c r="AY253">
        <f>IF($CL253&gt;=3,INDEX($AU:$AU,$CK253+3),"")</f>
      </c>
      <c r="AZ253">
        <f>IF($CL253&gt;=4,INDEX($AU:$AU,$CK253+4),"")</f>
      </c>
      <c r="BA253">
        <f>IF($CL253&gt;=5,INDEX($AU:$AU,$CK253+5),"")</f>
      </c>
      <c r="BB253">
        <f>IF($CL253&gt;=6,INDEX($AU:$AU,$CK253+6),"")</f>
      </c>
      <c r="BC253">
        <f>IF($CL253&gt;=7,INDEX($AU:$AU,$CK253+7),"")</f>
      </c>
      <c r="BD253">
        <f>IF($CL253&gt;=8,INDEX($AU:$AU,$CK253+8),"")</f>
      </c>
      <c r="BE253">
        <f>IF($CL253&gt;=9,INDEX($AU:$AU,$CK253+9),"")</f>
      </c>
      <c r="BF253">
        <f>IF($CL253&gt;=10,INDEX($AU:$AU,$CK253+10),"")</f>
      </c>
      <c r="BG253">
        <f>IF($CL253&gt;=11,INDEX($AU:$AU,$CK253+11),"")</f>
      </c>
      <c r="BH253">
        <f>IF($CL253&gt;=12,INDEX($AU:$AU,$CK253+12),"")</f>
      </c>
      <c r="BI253">
        <f>IF($CL253&gt;=13,INDEX($AU:$AU,$CK253+13),"")</f>
      </c>
      <c r="BJ253">
        <f>IF($CL253&gt;=14,INDEX($AU:$AU,$CK253+14),"")</f>
      </c>
      <c r="BK253">
        <f>IF($CL253&gt;=15,INDEX($AU:$AU,$CK253+15),"")</f>
      </c>
      <c r="BL253">
        <f>IF($CL253&gt;=16,INDEX($AU:$AU,$CK253+16),"")</f>
      </c>
      <c r="BM253">
        <f>IF($CL253&gt;=17,INDEX($AU:$AU,$CK253+17),"")</f>
      </c>
      <c r="BN253">
        <f>IF($CL253&gt;=18,INDEX($AU:$AU,$CK253+18),"")</f>
      </c>
      <c r="BO253">
        <f>IF($CL253&gt;=19,INDEX($AU:$AU,$CK253+19),"")</f>
      </c>
      <c r="BP253">
        <f>IF($CL253&gt;=20,INDEX($AU:$AU,$CK253+20),"")</f>
      </c>
      <c r="BQ253">
        <f>IF($CL253&gt;=21,INDEX($AU:$AU,$CK253+21),"")</f>
      </c>
      <c r="BR253">
        <f>IF($CL253&gt;=22,INDEX($AU:$AU,$CK253+22),"")</f>
      </c>
      <c r="BS253">
        <f>IF($CL253&gt;=23,INDEX($AU:$AU,$CK253+23),"")</f>
      </c>
      <c r="BT253">
        <f>IF($CL253&gt;=24,INDEX($AU:$AU,$CK253+24),"")</f>
      </c>
      <c r="BU253">
        <f>IF($CL253&gt;=25,INDEX($AU:$AU,$CK253+25),"")</f>
      </c>
      <c r="BV253">
        <f>IF($CL253&gt;=26,INDEX($AU:$AU,$CK253+26),"")</f>
      </c>
      <c r="BW253">
        <f>IF($CL253&gt;=27,INDEX($AU:$AU,$CK253+27),"")</f>
      </c>
      <c r="BX253">
        <f>IF($CL253&gt;=28,INDEX($AU:$AU,$CK253+28),"")</f>
      </c>
      <c r="BY253">
        <f>IF($CL253&gt;=29,INDEX($AU:$AU,$CK253+29),"")</f>
      </c>
      <c r="BZ253">
        <f>IF($CL253&gt;=30,INDEX($AU:$AU,$CK253+30),"")</f>
      </c>
      <c r="CA253">
        <f>IF($CL253&gt;=31,INDEX($AU:$AU,$CK253+31),"")</f>
      </c>
      <c r="CB253">
        <f>IF($CL253&gt;=32,INDEX($AU:$AU,$CK253+32),"")</f>
      </c>
      <c r="CC253">
        <f>IF($CL253&gt;=33,INDEX($AU:$AU,$CK253+33),"")</f>
      </c>
      <c r="CD253">
        <f>IF($CL253&gt;=34,INDEX($AU:$AU,$CK253+34),"")</f>
      </c>
      <c r="CE253">
        <f>IF($CL253&gt;=35,INDEX($AU:$AU,$CK253+35),"")</f>
      </c>
      <c r="CF253">
        <f>IF($CL253&gt;=36,INDEX($AU:$AU,$CK253+36),"")</f>
      </c>
      <c r="CG253">
        <f>IF($CL253&gt;=37,INDEX($AU:$AU,$CK253+37),"")</f>
      </c>
      <c r="CH253">
        <f>IF($CL253&gt;=38,INDEX($AU:$AU,$CK253+38),"")</f>
      </c>
      <c r="CI253">
        <f>IF($CL253&gt;=39,INDEX($AU:$AU,$CK253+39),"")</f>
      </c>
      <c r="CJ253">
        <f>IF($CL253&gt;=40,INDEX($AU:$AU,$CK253+40),"")</f>
      </c>
      <c r="CK253">
        <f>IFERROR(MATCH($AT253,$AU$2:$AU$133,0)+1,0)</f>
      </c>
      <c r="CL253">
        <f>IFERROR(INDEX($AV$2:$AV$133,MATCH($AT253,$AU$2:$AU$133,0)),0)</f>
      </c>
      <c r="CM253">
        <f>IFERROR(LEFT($L253,FIND(" - ",$L253)-1),$L253)</f>
      </c>
      <c r="CN253" t="s">
        <v>221</v>
      </c>
      <c r="CP253">
        <f>IF($DK253&gt;=1,INDEX($CN:$CN,$DJ253+1),"")</f>
      </c>
      <c r="CQ253">
        <f>IF($DK253&gt;=2,INDEX($CN:$CN,$DJ253+2),"")</f>
      </c>
      <c r="CR253">
        <f>IF($DK253&gt;=3,INDEX($CN:$CN,$DJ253+3),"")</f>
      </c>
      <c r="CS253">
        <f>IF($DK253&gt;=4,INDEX($CN:$CN,$DJ253+4),"")</f>
      </c>
      <c r="CT253">
        <f>IF($DK253&gt;=5,INDEX($CN:$CN,$DJ253+5),"")</f>
      </c>
      <c r="CU253">
        <f>IF($DK253&gt;=6,INDEX($CN:$CN,$DJ253+6),"")</f>
      </c>
      <c r="CV253">
        <f>IF($DK253&gt;=7,INDEX($CN:$CN,$DJ253+7),"")</f>
      </c>
      <c r="CW253">
        <f>IF($DK253&gt;=8,INDEX($CN:$CN,$DJ253+8),"")</f>
      </c>
      <c r="CX253">
        <f>IF($DK253&gt;=9,INDEX($CN:$CN,$DJ253+9),"")</f>
      </c>
      <c r="CY253">
        <f>IF($DK253&gt;=10,INDEX($CN:$CN,$DJ253+10),"")</f>
      </c>
      <c r="CZ253">
        <f>IF($DK253&gt;=11,INDEX($CN:$CN,$DJ253+11),"")</f>
      </c>
      <c r="DA253">
        <f>IF($DK253&gt;=12,INDEX($CN:$CN,$DJ253+12),"")</f>
      </c>
      <c r="DB253">
        <f>IF($DK253&gt;=13,INDEX($CN:$CN,$DJ253+13),"")</f>
      </c>
      <c r="DC253">
        <f>IF($DK253&gt;=14,INDEX($CN:$CN,$DJ253+14),"")</f>
      </c>
      <c r="DD253">
        <f>IF($DK253&gt;=15,INDEX($CN:$CN,$DJ253+15),"")</f>
      </c>
      <c r="DE253">
        <f>IF($DK253&gt;=16,INDEX($CN:$CN,$DJ253+16),"")</f>
      </c>
      <c r="DF253">
        <f>IF($DK253&gt;=17,INDEX($CN:$CN,$DJ253+17),"")</f>
      </c>
      <c r="DG253">
        <f>IF($DK253&gt;=18,INDEX($CN:$CN,$DJ253+18),"")</f>
      </c>
      <c r="DH253">
        <f>IF($DK253&gt;=19,INDEX($CN:$CN,$DJ253+19),"")</f>
      </c>
      <c r="DI253">
        <f>IF($DK253&gt;=20,INDEX($CN:$CN,$DJ253+20),"")</f>
      </c>
      <c r="DJ253">
        <f>IFERROR(MATCH($CM253,$CN$2:$CN$1089,0)+1,0)</f>
      </c>
      <c r="DK253">
        <f>IFERROR(INDEX($CO$2:$CO$1089,MATCH($CM253,$CN$2:$CN$1089,0)),0)</f>
      </c>
      <c r="DL253">
        <f>IFERROR(INDEX($AS:$AS,MATCH($O253,$AR:$AR,0))&amp;"","")</f>
      </c>
      <c r="DP253">
        <f>IF($GS253&gt;=1,INDEX($DM:$DM,$GR253+1),"")</f>
      </c>
      <c r="DQ253">
        <f>IF($GS253&gt;=2,INDEX($DM:$DM,$GR253+2),"")</f>
      </c>
      <c r="DR253">
        <f>IF($GS253&gt;=3,INDEX($DM:$DM,$GR253+3),"")</f>
      </c>
      <c r="DS253">
        <f>IF($GS253&gt;=4,INDEX($DM:$DM,$GR253+4),"")</f>
      </c>
      <c r="DT253">
        <f>IF($GS253&gt;=5,INDEX($DM:$DM,$GR253+5),"")</f>
      </c>
      <c r="DU253">
        <f>IF($GS253&gt;=6,INDEX($DM:$DM,$GR253+6),"")</f>
      </c>
      <c r="DV253">
        <f>IF($GS253&gt;=7,INDEX($DM:$DM,$GR253+7),"")</f>
      </c>
      <c r="DW253">
        <f>IF($GS253&gt;=8,INDEX($DM:$DM,$GR253+8),"")</f>
      </c>
      <c r="DX253">
        <f>IF($GS253&gt;=9,INDEX($DM:$DM,$GR253+9),"")</f>
      </c>
      <c r="DY253">
        <f>IF($GS253&gt;=10,INDEX($DM:$DM,$GR253+10),"")</f>
      </c>
      <c r="DZ253">
        <f>IF($GS253&gt;=11,INDEX($DM:$DM,$GR253+11),"")</f>
      </c>
      <c r="EA253">
        <f>IF($GS253&gt;=12,INDEX($DM:$DM,$GR253+12),"")</f>
      </c>
      <c r="EB253">
        <f>IF($GS253&gt;=13,INDEX($DM:$DM,$GR253+13),"")</f>
      </c>
      <c r="EC253">
        <f>IF($GS253&gt;=14,INDEX($DM:$DM,$GR253+14),"")</f>
      </c>
      <c r="ED253">
        <f>IF($GS253&gt;=15,INDEX($DM:$DM,$GR253+15),"")</f>
      </c>
      <c r="EE253">
        <f>IF($GS253&gt;=16,INDEX($DM:$DM,$GR253+16),"")</f>
      </c>
      <c r="EF253">
        <f>IF($GS253&gt;=17,INDEX($DM:$DM,$GR253+17),"")</f>
      </c>
      <c r="EG253">
        <f>IF($GS253&gt;=18,INDEX($DM:$DM,$GR253+18),"")</f>
      </c>
      <c r="EH253">
        <f>IF($GS253&gt;=19,INDEX($DM:$DM,$GR253+19),"")</f>
      </c>
      <c r="EI253">
        <f>IF($GS253&gt;=20,INDEX($DM:$DM,$GR253+20),"")</f>
      </c>
      <c r="EJ253">
        <f>IF($GS253&gt;=21,INDEX($DM:$DM,$GR253+21),"")</f>
      </c>
      <c r="EK253">
        <f>IF($GS253&gt;=22,INDEX($DM:$DM,$GR253+22),"")</f>
      </c>
      <c r="EL253">
        <f>IF($GS253&gt;=23,INDEX($DM:$DM,$GR253+23),"")</f>
      </c>
      <c r="EM253">
        <f>IF($GS253&gt;=24,INDEX($DM:$DM,$GR253+24),"")</f>
      </c>
      <c r="EN253">
        <f>IF($GS253&gt;=25,INDEX($DM:$DM,$GR253+25),"")</f>
      </c>
      <c r="EO253">
        <f>IF($GS253&gt;=26,INDEX($DM:$DM,$GR253+26),"")</f>
      </c>
      <c r="EP253">
        <f>IF($GS253&gt;=27,INDEX($DM:$DM,$GR253+27),"")</f>
      </c>
      <c r="EQ253">
        <f>IF($GS253&gt;=28,INDEX($DM:$DM,$GR253+28),"")</f>
      </c>
      <c r="ER253">
        <f>IF($GS253&gt;=29,INDEX($DM:$DM,$GR253+29),"")</f>
      </c>
      <c r="ES253">
        <f>IF($GS253&gt;=30,INDEX($DM:$DM,$GR253+30),"")</f>
      </c>
      <c r="ET253">
        <f>IF($GS253&gt;=31,INDEX($DM:$DM,$GR253+31),"")</f>
      </c>
      <c r="EU253">
        <f>IF($GS253&gt;=32,INDEX($DM:$DM,$GR253+32),"")</f>
      </c>
      <c r="EV253">
        <f>IF($GS253&gt;=33,INDEX($DM:$DM,$GR253+33),"")</f>
      </c>
      <c r="EW253">
        <f>IF($GS253&gt;=34,INDEX($DM:$DM,$GR253+34),"")</f>
      </c>
      <c r="EX253">
        <f>IF($GS253&gt;=35,INDEX($DM:$DM,$GR253+35),"")</f>
      </c>
      <c r="EY253">
        <f>IF($GS253&gt;=36,INDEX($DM:$DM,$GR253+36),"")</f>
      </c>
      <c r="EZ253">
        <f>IF($GS253&gt;=37,INDEX($DM:$DM,$GR253+37),"")</f>
      </c>
      <c r="FA253">
        <f>IF($GS253&gt;=38,INDEX($DM:$DM,$GR253+38),"")</f>
      </c>
      <c r="FB253">
        <f>IF($GS253&gt;=39,INDEX($DM:$DM,$GR253+39),"")</f>
      </c>
      <c r="FC253">
        <f>IF($GS253&gt;=40,INDEX($DM:$DM,$GR253+40),"")</f>
      </c>
      <c r="FD253">
        <f>IF($GS253&gt;=1,INDEX($DN:$DN,$GR253+1),"")</f>
      </c>
      <c r="FE253">
        <f>IF($GS253&gt;=2,INDEX($DN:$DN,$GR253+2),"")</f>
      </c>
      <c r="FF253">
        <f>IF($GS253&gt;=3,INDEX($DN:$DN,$GR253+3),"")</f>
      </c>
      <c r="FG253">
        <f>IF($GS253&gt;=4,INDEX($DN:$DN,$GR253+4),"")</f>
      </c>
      <c r="FH253">
        <f>IF($GS253&gt;=5,INDEX($DN:$DN,$GR253+5),"")</f>
      </c>
      <c r="FI253">
        <f>IF($GS253&gt;=6,INDEX($DN:$DN,$GR253+6),"")</f>
      </c>
      <c r="FJ253">
        <f>IF($GS253&gt;=7,INDEX($DN:$DN,$GR253+7),"")</f>
      </c>
      <c r="FK253">
        <f>IF($GS253&gt;=8,INDEX($DN:$DN,$GR253+8),"")</f>
      </c>
      <c r="FL253">
        <f>IF($GS253&gt;=9,INDEX($DN:$DN,$GR253+9),"")</f>
      </c>
      <c r="FM253">
        <f>IF($GS253&gt;=10,INDEX($DN:$DN,$GR253+10),"")</f>
      </c>
      <c r="FN253">
        <f>IF($GS253&gt;=11,INDEX($DN:$DN,$GR253+11),"")</f>
      </c>
      <c r="FO253">
        <f>IF($GS253&gt;=12,INDEX($DN:$DN,$GR253+12),"")</f>
      </c>
      <c r="FP253">
        <f>IF($GS253&gt;=13,INDEX($DN:$DN,$GR253+13),"")</f>
      </c>
      <c r="FQ253">
        <f>IF($GS253&gt;=14,INDEX($DN:$DN,$GR253+14),"")</f>
      </c>
      <c r="FR253">
        <f>IF($GS253&gt;=15,INDEX($DN:$DN,$GR253+15),"")</f>
      </c>
      <c r="FS253">
        <f>IF($GS253&gt;=16,INDEX($DN:$DN,$GR253+16),"")</f>
      </c>
      <c r="FT253">
        <f>IF($GS253&gt;=17,INDEX($DN:$DN,$GR253+17),"")</f>
      </c>
      <c r="FU253">
        <f>IF($GS253&gt;=18,INDEX($DN:$DN,$GR253+18),"")</f>
      </c>
      <c r="FV253">
        <f>IF($GS253&gt;=19,INDEX($DN:$DN,$GR253+19),"")</f>
      </c>
      <c r="FW253">
        <f>IF($GS253&gt;=20,INDEX($DN:$DN,$GR253+20),"")</f>
      </c>
      <c r="FX253">
        <f>IF($GS253&gt;=21,INDEX($DN:$DN,$GR253+21),"")</f>
      </c>
      <c r="FY253">
        <f>IF($GS253&gt;=22,INDEX($DN:$DN,$GR253+22),"")</f>
      </c>
      <c r="FZ253">
        <f>IF($GS253&gt;=23,INDEX($DN:$DN,$GR253+23),"")</f>
      </c>
      <c r="GA253">
        <f>IF($GS253&gt;=24,INDEX($DN:$DN,$GR253+24),"")</f>
      </c>
      <c r="GB253">
        <f>IF($GS253&gt;=25,INDEX($DN:$DN,$GR253+25),"")</f>
      </c>
      <c r="GC253">
        <f>IF($GS253&gt;=26,INDEX($DN:$DN,$GR253+26),"")</f>
      </c>
      <c r="GD253">
        <f>IF($GS253&gt;=27,INDEX($DN:$DN,$GR253+27),"")</f>
      </c>
      <c r="GE253">
        <f>IF($GS253&gt;=28,INDEX($DN:$DN,$GR253+28),"")</f>
      </c>
      <c r="GF253">
        <f>IF($GS253&gt;=29,INDEX($DN:$DN,$GR253+29),"")</f>
      </c>
      <c r="GG253">
        <f>IF($GS253&gt;=30,INDEX($DN:$DN,$GR253+30),"")</f>
      </c>
      <c r="GH253">
        <f>IF($GS253&gt;=31,INDEX($DN:$DN,$GR253+31),"")</f>
      </c>
      <c r="GI253">
        <f>IF($GS253&gt;=32,INDEX($DN:$DN,$GR253+32),"")</f>
      </c>
      <c r="GJ253">
        <f>IF($GS253&gt;=33,INDEX($DN:$DN,$GR253+33),"")</f>
      </c>
      <c r="GK253">
        <f>IF($GS253&gt;=34,INDEX($DN:$DN,$GR253+34),"")</f>
      </c>
      <c r="GL253">
        <f>IF($GS253&gt;=35,INDEX($DN:$DN,$GR253+35),"")</f>
      </c>
      <c r="GM253">
        <f>IF($GS253&gt;=36,INDEX($DN:$DN,$GR253+36),"")</f>
      </c>
      <c r="GN253">
        <f>IF($GS253&gt;=37,INDEX($DN:$DN,$GR253+37),"")</f>
      </c>
      <c r="GO253">
        <f>IF($GS253&gt;=38,INDEX($DN:$DN,$GR253+38),"")</f>
      </c>
      <c r="GP253">
        <f>IF($GS253&gt;=39,INDEX($DN:$DN,$GR253+39),"")</f>
      </c>
      <c r="GQ253">
        <f>IF($GS253&gt;=40,INDEX($DN:$DN,$GR253+40),"")</f>
      </c>
      <c r="GR253">
        <f>IFERROR(MATCH($DL253,$DM$2:$DM$148,0)+1,0)</f>
      </c>
      <c r="GS253">
        <f>IFERROR(INDEX($DO$2:$DO$148,MATCH($DL253,$DM$2:$DM$148,0)),0)</f>
      </c>
      <c r="GT253">
        <f>IFERROR(MATCH($Z253,$DP$253:$FC$253,0),0)</f>
      </c>
      <c r="GU253">
        <f>IF($GT253&gt;0,INDEX($FD$253:$GQ$253,$GT253),"")</f>
      </c>
      <c r="GV253" t="s">
        <v>671</v>
      </c>
      <c r="GX253">
        <f>IF($JG253&gt;=1,INDEX($GV:$GV,$JF253+1),"")</f>
      </c>
      <c r="GY253">
        <f>IF($JG253&gt;=2,INDEX($GV:$GV,$JF253+2),"")</f>
      </c>
      <c r="GZ253">
        <f>IF($JG253&gt;=3,INDEX($GV:$GV,$JF253+3),"")</f>
      </c>
      <c r="HA253">
        <f>IF($JG253&gt;=4,INDEX($GV:$GV,$JF253+4),"")</f>
      </c>
      <c r="HB253">
        <f>IF($JG253&gt;=5,INDEX($GV:$GV,$JF253+5),"")</f>
      </c>
      <c r="HC253">
        <f>IF($JG253&gt;=6,INDEX($GV:$GV,$JF253+6),"")</f>
      </c>
      <c r="HD253">
        <f>IF($JG253&gt;=7,INDEX($GV:$GV,$JF253+7),"")</f>
      </c>
      <c r="HE253">
        <f>IF($JG253&gt;=8,INDEX($GV:$GV,$JF253+8),"")</f>
      </c>
      <c r="HF253">
        <f>IF($JG253&gt;=9,INDEX($GV:$GV,$JF253+9),"")</f>
      </c>
      <c r="HG253">
        <f>IF($JG253&gt;=10,INDEX($GV:$GV,$JF253+10),"")</f>
      </c>
      <c r="HH253">
        <f>IF($JG253&gt;=11,INDEX($GV:$GV,$JF253+11),"")</f>
      </c>
      <c r="HI253">
        <f>IF($JG253&gt;=12,INDEX($GV:$GV,$JF253+12),"")</f>
      </c>
      <c r="HJ253">
        <f>IF($JG253&gt;=13,INDEX($GV:$GV,$JF253+13),"")</f>
      </c>
      <c r="HK253">
        <f>IF($JG253&gt;=14,INDEX($GV:$GV,$JF253+14),"")</f>
      </c>
      <c r="HL253">
        <f>IF($JG253&gt;=15,INDEX($GV:$GV,$JF253+15),"")</f>
      </c>
      <c r="HM253">
        <f>IF($JG253&gt;=16,INDEX($GV:$GV,$JF253+16),"")</f>
      </c>
      <c r="HN253">
        <f>IF($JG253&gt;=17,INDEX($GV:$GV,$JF253+17),"")</f>
      </c>
      <c r="HO253">
        <f>IF($JG253&gt;=18,INDEX($GV:$GV,$JF253+18),"")</f>
      </c>
      <c r="HP253">
        <f>IF($JG253&gt;=19,INDEX($GV:$GV,$JF253+19),"")</f>
      </c>
      <c r="HQ253">
        <f>IF($JG253&gt;=20,INDEX($GV:$GV,$JF253+20),"")</f>
      </c>
      <c r="HR253">
        <f>IF($JG253&gt;=21,INDEX($GV:$GV,$JF253+21),"")</f>
      </c>
      <c r="HS253">
        <f>IF($JG253&gt;=22,INDEX($GV:$GV,$JF253+22),"")</f>
      </c>
      <c r="HT253">
        <f>IF($JG253&gt;=23,INDEX($GV:$GV,$JF253+23),"")</f>
      </c>
      <c r="HU253">
        <f>IF($JG253&gt;=24,INDEX($GV:$GV,$JF253+24),"")</f>
      </c>
      <c r="HV253">
        <f>IF($JG253&gt;=25,INDEX($GV:$GV,$JF253+25),"")</f>
      </c>
      <c r="HW253">
        <f>IF($JG253&gt;=26,INDEX($GV:$GV,$JF253+26),"")</f>
      </c>
      <c r="HX253">
        <f>IF($JG253&gt;=27,INDEX($GV:$GV,$JF253+27),"")</f>
      </c>
      <c r="HY253">
        <f>IF($JG253&gt;=28,INDEX($GV:$GV,$JF253+28),"")</f>
      </c>
      <c r="HZ253">
        <f>IF($JG253&gt;=29,INDEX($GV:$GV,$JF253+29),"")</f>
      </c>
      <c r="IA253">
        <f>IF($JG253&gt;=30,INDEX($GV:$GV,$JF253+30),"")</f>
      </c>
      <c r="IB253">
        <f>IF($JG253&gt;=31,INDEX($GV:$GV,$JF253+31),"")</f>
      </c>
      <c r="IC253">
        <f>IF($JG253&gt;=32,INDEX($GV:$GV,$JF253+32),"")</f>
      </c>
      <c r="ID253">
        <f>IF($JG253&gt;=33,INDEX($GV:$GV,$JF253+33),"")</f>
      </c>
      <c r="IE253">
        <f>IF($JG253&gt;=34,INDEX($GV:$GV,$JF253+34),"")</f>
      </c>
      <c r="IF253">
        <f>IF($JG253&gt;=35,INDEX($GV:$GV,$JF253+35),"")</f>
      </c>
      <c r="IG253">
        <f>IF($JG253&gt;=36,INDEX($GV:$GV,$JF253+36),"")</f>
      </c>
      <c r="IH253">
        <f>IF($JG253&gt;=37,INDEX($GV:$GV,$JF253+37),"")</f>
      </c>
      <c r="II253">
        <f>IF($JG253&gt;=38,INDEX($GV:$GV,$JF253+38),"")</f>
      </c>
      <c r="IJ253">
        <f>IF($JG253&gt;=39,INDEX($GV:$GV,$JF253+39),"")</f>
      </c>
      <c r="IK253">
        <f>IF($JG253&gt;=40,INDEX($GV:$GV,$JF253+40),"")</f>
      </c>
      <c r="IL253">
        <f>IF($JG253&gt;=41,INDEX($GV:$GV,$JF253+41),"")</f>
      </c>
      <c r="IM253">
        <f>IF($JG253&gt;=42,INDEX($GV:$GV,$JF253+42),"")</f>
      </c>
      <c r="IN253">
        <f>IF($JG253&gt;=43,INDEX($GV:$GV,$JF253+43),"")</f>
      </c>
      <c r="IO253">
        <f>IF($JG253&gt;=44,INDEX($GV:$GV,$JF253+44),"")</f>
      </c>
      <c r="IP253">
        <f>IF($JG253&gt;=45,INDEX($GV:$GV,$JF253+45),"")</f>
      </c>
      <c r="IQ253">
        <f>IF($JG253&gt;=46,INDEX($GV:$GV,$JF253+46),"")</f>
      </c>
      <c r="IR253">
        <f>IF($JG253&gt;=47,INDEX($GV:$GV,$JF253+47),"")</f>
      </c>
      <c r="IS253">
        <f>IF($JG253&gt;=48,INDEX($GV:$GV,$JF253+48),"")</f>
      </c>
      <c r="IT253">
        <f>IF($JG253&gt;=49,INDEX($GV:$GV,$JF253+49),"")</f>
      </c>
      <c r="IU253">
        <f>IF($JG253&gt;=50,INDEX($GV:$GV,$JF253+50),"")</f>
      </c>
      <c r="IV253">
        <f>IF($JG253&gt;=51,INDEX($GV:$GV,$JF253+51),"")</f>
      </c>
      <c r="IW253">
        <f>IF($JG253&gt;=52,INDEX($GV:$GV,$JF253+52),"")</f>
      </c>
      <c r="IX253">
        <f>IF($JG253&gt;=53,INDEX($GV:$GV,$JF253+53),"")</f>
      </c>
      <c r="IY253">
        <f>IF($JG253&gt;=54,INDEX($GV:$GV,$JF253+54),"")</f>
      </c>
      <c r="IZ253">
        <f>IF($JG253&gt;=55,INDEX($GV:$GV,$JF253+55),"")</f>
      </c>
      <c r="JA253">
        <f>IF($JG253&gt;=56,INDEX($GV:$GV,$JF253+56),"")</f>
      </c>
      <c r="JB253">
        <f>IF($JG253&gt;=57,INDEX($GV:$GV,$JF253+57),"")</f>
      </c>
      <c r="JC253">
        <f>IF($JG253&gt;=58,INDEX($GV:$GV,$JF253+58),"")</f>
      </c>
      <c r="JD253">
        <f>IF($JG253&gt;=59,INDEX($GV:$GV,$JF253+59),"")</f>
      </c>
      <c r="JE253">
        <f>IF($JG253&gt;=60,INDEX($GV:$GV,$JF253+60),"")</f>
      </c>
      <c r="JF253">
        <f>IFERROR(MATCH($GU253,$GV$2:$GV$322,0)+1,0)</f>
      </c>
      <c r="JG253">
        <f>IFERROR(INDEX($GW$2:$GW$322,MATCH($GU253,$GV$2:$GV$322,0)),0)</f>
      </c>
      <c r="JH253" t="s">
        <v>44</v>
      </c>
      <c r="JI253" t="s">
        <v>44</v>
      </c>
    </row>
    <row r="254" spans="1:269" x14ac:dyDescent="0.25">
      <c r="R254">
        <f>IF(OR($U254="",$Q254=""),"",IFERROR($U254/$Q254,0))</f>
      </c>
      <c r="S254">
        <f>IF($U254="","",
SUM($T254,$V254,$AA254,$W254,$Y254)*
(1-IF($AB254="",0,VALUE($AB254)/100)))</f>
      </c>
      <c r="T254">
        <f>IF($U254="","",$U254)</f>
      </c>
      <c r="V254">
        <f>IF($U254="","",
IF($O254="","",
IF(ISNUMBER(SEARCH("exempt",LOWER($O254))),0,
$U254*(VALUE(SUBSTITUTE($O254,"%",""))/100))))</f>
      </c>
      <c r="AC254">
        <f>IFERROR(IF(FIND(" - ",$K254)&gt;0,MID($K254,FIND(" - ",$K254)+3,LEN($K254)),""),"")</f>
      </c>
      <c r="AL254" t="s">
        <v>1012</v>
      </c>
      <c r="AT254">
        <f>IFERROR(LEFT($K254,FIND(" - ",$K254)-1),$K254)</f>
      </c>
      <c r="AW254">
        <f>IF($CL254&gt;=1,INDEX($AU:$AU,$CK254+1),"")</f>
      </c>
      <c r="AX254">
        <f>IF($CL254&gt;=2,INDEX($AU:$AU,$CK254+2),"")</f>
      </c>
      <c r="AY254">
        <f>IF($CL254&gt;=3,INDEX($AU:$AU,$CK254+3),"")</f>
      </c>
      <c r="AZ254">
        <f>IF($CL254&gt;=4,INDEX($AU:$AU,$CK254+4),"")</f>
      </c>
      <c r="BA254">
        <f>IF($CL254&gt;=5,INDEX($AU:$AU,$CK254+5),"")</f>
      </c>
      <c r="BB254">
        <f>IF($CL254&gt;=6,INDEX($AU:$AU,$CK254+6),"")</f>
      </c>
      <c r="BC254">
        <f>IF($CL254&gt;=7,INDEX($AU:$AU,$CK254+7),"")</f>
      </c>
      <c r="BD254">
        <f>IF($CL254&gt;=8,INDEX($AU:$AU,$CK254+8),"")</f>
      </c>
      <c r="BE254">
        <f>IF($CL254&gt;=9,INDEX($AU:$AU,$CK254+9),"")</f>
      </c>
      <c r="BF254">
        <f>IF($CL254&gt;=10,INDEX($AU:$AU,$CK254+10),"")</f>
      </c>
      <c r="BG254">
        <f>IF($CL254&gt;=11,INDEX($AU:$AU,$CK254+11),"")</f>
      </c>
      <c r="BH254">
        <f>IF($CL254&gt;=12,INDEX($AU:$AU,$CK254+12),"")</f>
      </c>
      <c r="BI254">
        <f>IF($CL254&gt;=13,INDEX($AU:$AU,$CK254+13),"")</f>
      </c>
      <c r="BJ254">
        <f>IF($CL254&gt;=14,INDEX($AU:$AU,$CK254+14),"")</f>
      </c>
      <c r="BK254">
        <f>IF($CL254&gt;=15,INDEX($AU:$AU,$CK254+15),"")</f>
      </c>
      <c r="BL254">
        <f>IF($CL254&gt;=16,INDEX($AU:$AU,$CK254+16),"")</f>
      </c>
      <c r="BM254">
        <f>IF($CL254&gt;=17,INDEX($AU:$AU,$CK254+17),"")</f>
      </c>
      <c r="BN254">
        <f>IF($CL254&gt;=18,INDEX($AU:$AU,$CK254+18),"")</f>
      </c>
      <c r="BO254">
        <f>IF($CL254&gt;=19,INDEX($AU:$AU,$CK254+19),"")</f>
      </c>
      <c r="BP254">
        <f>IF($CL254&gt;=20,INDEX($AU:$AU,$CK254+20),"")</f>
      </c>
      <c r="BQ254">
        <f>IF($CL254&gt;=21,INDEX($AU:$AU,$CK254+21),"")</f>
      </c>
      <c r="BR254">
        <f>IF($CL254&gt;=22,INDEX($AU:$AU,$CK254+22),"")</f>
      </c>
      <c r="BS254">
        <f>IF($CL254&gt;=23,INDEX($AU:$AU,$CK254+23),"")</f>
      </c>
      <c r="BT254">
        <f>IF($CL254&gt;=24,INDEX($AU:$AU,$CK254+24),"")</f>
      </c>
      <c r="BU254">
        <f>IF($CL254&gt;=25,INDEX($AU:$AU,$CK254+25),"")</f>
      </c>
      <c r="BV254">
        <f>IF($CL254&gt;=26,INDEX($AU:$AU,$CK254+26),"")</f>
      </c>
      <c r="BW254">
        <f>IF($CL254&gt;=27,INDEX($AU:$AU,$CK254+27),"")</f>
      </c>
      <c r="BX254">
        <f>IF($CL254&gt;=28,INDEX($AU:$AU,$CK254+28),"")</f>
      </c>
      <c r="BY254">
        <f>IF($CL254&gt;=29,INDEX($AU:$AU,$CK254+29),"")</f>
      </c>
      <c r="BZ254">
        <f>IF($CL254&gt;=30,INDEX($AU:$AU,$CK254+30),"")</f>
      </c>
      <c r="CA254">
        <f>IF($CL254&gt;=31,INDEX($AU:$AU,$CK254+31),"")</f>
      </c>
      <c r="CB254">
        <f>IF($CL254&gt;=32,INDEX($AU:$AU,$CK254+32),"")</f>
      </c>
      <c r="CC254">
        <f>IF($CL254&gt;=33,INDEX($AU:$AU,$CK254+33),"")</f>
      </c>
      <c r="CD254">
        <f>IF($CL254&gt;=34,INDEX($AU:$AU,$CK254+34),"")</f>
      </c>
      <c r="CE254">
        <f>IF($CL254&gt;=35,INDEX($AU:$AU,$CK254+35),"")</f>
      </c>
      <c r="CF254">
        <f>IF($CL254&gt;=36,INDEX($AU:$AU,$CK254+36),"")</f>
      </c>
      <c r="CG254">
        <f>IF($CL254&gt;=37,INDEX($AU:$AU,$CK254+37),"")</f>
      </c>
      <c r="CH254">
        <f>IF($CL254&gt;=38,INDEX($AU:$AU,$CK254+38),"")</f>
      </c>
      <c r="CI254">
        <f>IF($CL254&gt;=39,INDEX($AU:$AU,$CK254+39),"")</f>
      </c>
      <c r="CJ254">
        <f>IF($CL254&gt;=40,INDEX($AU:$AU,$CK254+40),"")</f>
      </c>
      <c r="CK254">
        <f>IFERROR(MATCH($AT254,$AU$2:$AU$133,0)+1,0)</f>
      </c>
      <c r="CL254">
        <f>IFERROR(INDEX($AV$2:$AV$133,MATCH($AT254,$AU$2:$AU$133,0)),0)</f>
      </c>
      <c r="CM254">
        <f>IFERROR(LEFT($L254,FIND(" - ",$L254)-1),$L254)</f>
      </c>
      <c r="CN254" t="s">
        <v>1013</v>
      </c>
      <c r="CO254">
        <v>1</v>
      </c>
      <c r="CP254">
        <f>IF($DK254&gt;=1,INDEX($CN:$CN,$DJ254+1),"")</f>
      </c>
      <c r="CQ254">
        <f>IF($DK254&gt;=2,INDEX($CN:$CN,$DJ254+2),"")</f>
      </c>
      <c r="CR254">
        <f>IF($DK254&gt;=3,INDEX($CN:$CN,$DJ254+3),"")</f>
      </c>
      <c r="CS254">
        <f>IF($DK254&gt;=4,INDEX($CN:$CN,$DJ254+4),"")</f>
      </c>
      <c r="CT254">
        <f>IF($DK254&gt;=5,INDEX($CN:$CN,$DJ254+5),"")</f>
      </c>
      <c r="CU254">
        <f>IF($DK254&gt;=6,INDEX($CN:$CN,$DJ254+6),"")</f>
      </c>
      <c r="CV254">
        <f>IF($DK254&gt;=7,INDEX($CN:$CN,$DJ254+7),"")</f>
      </c>
      <c r="CW254">
        <f>IF($DK254&gt;=8,INDEX($CN:$CN,$DJ254+8),"")</f>
      </c>
      <c r="CX254">
        <f>IF($DK254&gt;=9,INDEX($CN:$CN,$DJ254+9),"")</f>
      </c>
      <c r="CY254">
        <f>IF($DK254&gt;=10,INDEX($CN:$CN,$DJ254+10),"")</f>
      </c>
      <c r="CZ254">
        <f>IF($DK254&gt;=11,INDEX($CN:$CN,$DJ254+11),"")</f>
      </c>
      <c r="DA254">
        <f>IF($DK254&gt;=12,INDEX($CN:$CN,$DJ254+12),"")</f>
      </c>
      <c r="DB254">
        <f>IF($DK254&gt;=13,INDEX($CN:$CN,$DJ254+13),"")</f>
      </c>
      <c r="DC254">
        <f>IF($DK254&gt;=14,INDEX($CN:$CN,$DJ254+14),"")</f>
      </c>
      <c r="DD254">
        <f>IF($DK254&gt;=15,INDEX($CN:$CN,$DJ254+15),"")</f>
      </c>
      <c r="DE254">
        <f>IF($DK254&gt;=16,INDEX($CN:$CN,$DJ254+16),"")</f>
      </c>
      <c r="DF254">
        <f>IF($DK254&gt;=17,INDEX($CN:$CN,$DJ254+17),"")</f>
      </c>
      <c r="DG254">
        <f>IF($DK254&gt;=18,INDEX($CN:$CN,$DJ254+18),"")</f>
      </c>
      <c r="DH254">
        <f>IF($DK254&gt;=19,INDEX($CN:$CN,$DJ254+19),"")</f>
      </c>
      <c r="DI254">
        <f>IF($DK254&gt;=20,INDEX($CN:$CN,$DJ254+20),"")</f>
      </c>
      <c r="DJ254">
        <f>IFERROR(MATCH($CM254,$CN$2:$CN$1089,0)+1,0)</f>
      </c>
      <c r="DK254">
        <f>IFERROR(INDEX($CO$2:$CO$1089,MATCH($CM254,$CN$2:$CN$1089,0)),0)</f>
      </c>
      <c r="DL254">
        <f>IFERROR(INDEX($AS:$AS,MATCH($O254,$AR:$AR,0))&amp;"","")</f>
      </c>
      <c r="DP254">
        <f>IF($GS254&gt;=1,INDEX($DM:$DM,$GR254+1),"")</f>
      </c>
      <c r="DQ254">
        <f>IF($GS254&gt;=2,INDEX($DM:$DM,$GR254+2),"")</f>
      </c>
      <c r="DR254">
        <f>IF($GS254&gt;=3,INDEX($DM:$DM,$GR254+3),"")</f>
      </c>
      <c r="DS254">
        <f>IF($GS254&gt;=4,INDEX($DM:$DM,$GR254+4),"")</f>
      </c>
      <c r="DT254">
        <f>IF($GS254&gt;=5,INDEX($DM:$DM,$GR254+5),"")</f>
      </c>
      <c r="DU254">
        <f>IF($GS254&gt;=6,INDEX($DM:$DM,$GR254+6),"")</f>
      </c>
      <c r="DV254">
        <f>IF($GS254&gt;=7,INDEX($DM:$DM,$GR254+7),"")</f>
      </c>
      <c r="DW254">
        <f>IF($GS254&gt;=8,INDEX($DM:$DM,$GR254+8),"")</f>
      </c>
      <c r="DX254">
        <f>IF($GS254&gt;=9,INDEX($DM:$DM,$GR254+9),"")</f>
      </c>
      <c r="DY254">
        <f>IF($GS254&gt;=10,INDEX($DM:$DM,$GR254+10),"")</f>
      </c>
      <c r="DZ254">
        <f>IF($GS254&gt;=11,INDEX($DM:$DM,$GR254+11),"")</f>
      </c>
      <c r="EA254">
        <f>IF($GS254&gt;=12,INDEX($DM:$DM,$GR254+12),"")</f>
      </c>
      <c r="EB254">
        <f>IF($GS254&gt;=13,INDEX($DM:$DM,$GR254+13),"")</f>
      </c>
      <c r="EC254">
        <f>IF($GS254&gt;=14,INDEX($DM:$DM,$GR254+14),"")</f>
      </c>
      <c r="ED254">
        <f>IF($GS254&gt;=15,INDEX($DM:$DM,$GR254+15),"")</f>
      </c>
      <c r="EE254">
        <f>IF($GS254&gt;=16,INDEX($DM:$DM,$GR254+16),"")</f>
      </c>
      <c r="EF254">
        <f>IF($GS254&gt;=17,INDEX($DM:$DM,$GR254+17),"")</f>
      </c>
      <c r="EG254">
        <f>IF($GS254&gt;=18,INDEX($DM:$DM,$GR254+18),"")</f>
      </c>
      <c r="EH254">
        <f>IF($GS254&gt;=19,INDEX($DM:$DM,$GR254+19),"")</f>
      </c>
      <c r="EI254">
        <f>IF($GS254&gt;=20,INDEX($DM:$DM,$GR254+20),"")</f>
      </c>
      <c r="EJ254">
        <f>IF($GS254&gt;=21,INDEX($DM:$DM,$GR254+21),"")</f>
      </c>
      <c r="EK254">
        <f>IF($GS254&gt;=22,INDEX($DM:$DM,$GR254+22),"")</f>
      </c>
      <c r="EL254">
        <f>IF($GS254&gt;=23,INDEX($DM:$DM,$GR254+23),"")</f>
      </c>
      <c r="EM254">
        <f>IF($GS254&gt;=24,INDEX($DM:$DM,$GR254+24),"")</f>
      </c>
      <c r="EN254">
        <f>IF($GS254&gt;=25,INDEX($DM:$DM,$GR254+25),"")</f>
      </c>
      <c r="EO254">
        <f>IF($GS254&gt;=26,INDEX($DM:$DM,$GR254+26),"")</f>
      </c>
      <c r="EP254">
        <f>IF($GS254&gt;=27,INDEX($DM:$DM,$GR254+27),"")</f>
      </c>
      <c r="EQ254">
        <f>IF($GS254&gt;=28,INDEX($DM:$DM,$GR254+28),"")</f>
      </c>
      <c r="ER254">
        <f>IF($GS254&gt;=29,INDEX($DM:$DM,$GR254+29),"")</f>
      </c>
      <c r="ES254">
        <f>IF($GS254&gt;=30,INDEX($DM:$DM,$GR254+30),"")</f>
      </c>
      <c r="ET254">
        <f>IF($GS254&gt;=31,INDEX($DM:$DM,$GR254+31),"")</f>
      </c>
      <c r="EU254">
        <f>IF($GS254&gt;=32,INDEX($DM:$DM,$GR254+32),"")</f>
      </c>
      <c r="EV254">
        <f>IF($GS254&gt;=33,INDEX($DM:$DM,$GR254+33),"")</f>
      </c>
      <c r="EW254">
        <f>IF($GS254&gt;=34,INDEX($DM:$DM,$GR254+34),"")</f>
      </c>
      <c r="EX254">
        <f>IF($GS254&gt;=35,INDEX($DM:$DM,$GR254+35),"")</f>
      </c>
      <c r="EY254">
        <f>IF($GS254&gt;=36,INDEX($DM:$DM,$GR254+36),"")</f>
      </c>
      <c r="EZ254">
        <f>IF($GS254&gt;=37,INDEX($DM:$DM,$GR254+37),"")</f>
      </c>
      <c r="FA254">
        <f>IF($GS254&gt;=38,INDEX($DM:$DM,$GR254+38),"")</f>
      </c>
      <c r="FB254">
        <f>IF($GS254&gt;=39,INDEX($DM:$DM,$GR254+39),"")</f>
      </c>
      <c r="FC254">
        <f>IF($GS254&gt;=40,INDEX($DM:$DM,$GR254+40),"")</f>
      </c>
      <c r="FD254">
        <f>IF($GS254&gt;=1,INDEX($DN:$DN,$GR254+1),"")</f>
      </c>
      <c r="FE254">
        <f>IF($GS254&gt;=2,INDEX($DN:$DN,$GR254+2),"")</f>
      </c>
      <c r="FF254">
        <f>IF($GS254&gt;=3,INDEX($DN:$DN,$GR254+3),"")</f>
      </c>
      <c r="FG254">
        <f>IF($GS254&gt;=4,INDEX($DN:$DN,$GR254+4),"")</f>
      </c>
      <c r="FH254">
        <f>IF($GS254&gt;=5,INDEX($DN:$DN,$GR254+5),"")</f>
      </c>
      <c r="FI254">
        <f>IF($GS254&gt;=6,INDEX($DN:$DN,$GR254+6),"")</f>
      </c>
      <c r="FJ254">
        <f>IF($GS254&gt;=7,INDEX($DN:$DN,$GR254+7),"")</f>
      </c>
      <c r="FK254">
        <f>IF($GS254&gt;=8,INDEX($DN:$DN,$GR254+8),"")</f>
      </c>
      <c r="FL254">
        <f>IF($GS254&gt;=9,INDEX($DN:$DN,$GR254+9),"")</f>
      </c>
      <c r="FM254">
        <f>IF($GS254&gt;=10,INDEX($DN:$DN,$GR254+10),"")</f>
      </c>
      <c r="FN254">
        <f>IF($GS254&gt;=11,INDEX($DN:$DN,$GR254+11),"")</f>
      </c>
      <c r="FO254">
        <f>IF($GS254&gt;=12,INDEX($DN:$DN,$GR254+12),"")</f>
      </c>
      <c r="FP254">
        <f>IF($GS254&gt;=13,INDEX($DN:$DN,$GR254+13),"")</f>
      </c>
      <c r="FQ254">
        <f>IF($GS254&gt;=14,INDEX($DN:$DN,$GR254+14),"")</f>
      </c>
      <c r="FR254">
        <f>IF($GS254&gt;=15,INDEX($DN:$DN,$GR254+15),"")</f>
      </c>
      <c r="FS254">
        <f>IF($GS254&gt;=16,INDEX($DN:$DN,$GR254+16),"")</f>
      </c>
      <c r="FT254">
        <f>IF($GS254&gt;=17,INDEX($DN:$DN,$GR254+17),"")</f>
      </c>
      <c r="FU254">
        <f>IF($GS254&gt;=18,INDEX($DN:$DN,$GR254+18),"")</f>
      </c>
      <c r="FV254">
        <f>IF($GS254&gt;=19,INDEX($DN:$DN,$GR254+19),"")</f>
      </c>
      <c r="FW254">
        <f>IF($GS254&gt;=20,INDEX($DN:$DN,$GR254+20),"")</f>
      </c>
      <c r="FX254">
        <f>IF($GS254&gt;=21,INDEX($DN:$DN,$GR254+21),"")</f>
      </c>
      <c r="FY254">
        <f>IF($GS254&gt;=22,INDEX($DN:$DN,$GR254+22),"")</f>
      </c>
      <c r="FZ254">
        <f>IF($GS254&gt;=23,INDEX($DN:$DN,$GR254+23),"")</f>
      </c>
      <c r="GA254">
        <f>IF($GS254&gt;=24,INDEX($DN:$DN,$GR254+24),"")</f>
      </c>
      <c r="GB254">
        <f>IF($GS254&gt;=25,INDEX($DN:$DN,$GR254+25),"")</f>
      </c>
      <c r="GC254">
        <f>IF($GS254&gt;=26,INDEX($DN:$DN,$GR254+26),"")</f>
      </c>
      <c r="GD254">
        <f>IF($GS254&gt;=27,INDEX($DN:$DN,$GR254+27),"")</f>
      </c>
      <c r="GE254">
        <f>IF($GS254&gt;=28,INDEX($DN:$DN,$GR254+28),"")</f>
      </c>
      <c r="GF254">
        <f>IF($GS254&gt;=29,INDEX($DN:$DN,$GR254+29),"")</f>
      </c>
      <c r="GG254">
        <f>IF($GS254&gt;=30,INDEX($DN:$DN,$GR254+30),"")</f>
      </c>
      <c r="GH254">
        <f>IF($GS254&gt;=31,INDEX($DN:$DN,$GR254+31),"")</f>
      </c>
      <c r="GI254">
        <f>IF($GS254&gt;=32,INDEX($DN:$DN,$GR254+32),"")</f>
      </c>
      <c r="GJ254">
        <f>IF($GS254&gt;=33,INDEX($DN:$DN,$GR254+33),"")</f>
      </c>
      <c r="GK254">
        <f>IF($GS254&gt;=34,INDEX($DN:$DN,$GR254+34),"")</f>
      </c>
      <c r="GL254">
        <f>IF($GS254&gt;=35,INDEX($DN:$DN,$GR254+35),"")</f>
      </c>
      <c r="GM254">
        <f>IF($GS254&gt;=36,INDEX($DN:$DN,$GR254+36),"")</f>
      </c>
      <c r="GN254">
        <f>IF($GS254&gt;=37,INDEX($DN:$DN,$GR254+37),"")</f>
      </c>
      <c r="GO254">
        <f>IF($GS254&gt;=38,INDEX($DN:$DN,$GR254+38),"")</f>
      </c>
      <c r="GP254">
        <f>IF($GS254&gt;=39,INDEX($DN:$DN,$GR254+39),"")</f>
      </c>
      <c r="GQ254">
        <f>IF($GS254&gt;=40,INDEX($DN:$DN,$GR254+40),"")</f>
      </c>
      <c r="GR254">
        <f>IFERROR(MATCH($DL254,$DM$2:$DM$148,0)+1,0)</f>
      </c>
      <c r="GS254">
        <f>IFERROR(INDEX($DO$2:$DO$148,MATCH($DL254,$DM$2:$DM$148,0)),0)</f>
      </c>
      <c r="GT254">
        <f>IFERROR(MATCH($Z254,$DP$254:$FC$254,0),0)</f>
      </c>
      <c r="GU254">
        <f>IF($GT254&gt;0,INDEX($FD$254:$GQ$254,$GT254),"")</f>
      </c>
      <c r="GV254" t="s">
        <v>674</v>
      </c>
      <c r="GX254">
        <f>IF($JG254&gt;=1,INDEX($GV:$GV,$JF254+1),"")</f>
      </c>
      <c r="GY254">
        <f>IF($JG254&gt;=2,INDEX($GV:$GV,$JF254+2),"")</f>
      </c>
      <c r="GZ254">
        <f>IF($JG254&gt;=3,INDEX($GV:$GV,$JF254+3),"")</f>
      </c>
      <c r="HA254">
        <f>IF($JG254&gt;=4,INDEX($GV:$GV,$JF254+4),"")</f>
      </c>
      <c r="HB254">
        <f>IF($JG254&gt;=5,INDEX($GV:$GV,$JF254+5),"")</f>
      </c>
      <c r="HC254">
        <f>IF($JG254&gt;=6,INDEX($GV:$GV,$JF254+6),"")</f>
      </c>
      <c r="HD254">
        <f>IF($JG254&gt;=7,INDEX($GV:$GV,$JF254+7),"")</f>
      </c>
      <c r="HE254">
        <f>IF($JG254&gt;=8,INDEX($GV:$GV,$JF254+8),"")</f>
      </c>
      <c r="HF254">
        <f>IF($JG254&gt;=9,INDEX($GV:$GV,$JF254+9),"")</f>
      </c>
      <c r="HG254">
        <f>IF($JG254&gt;=10,INDEX($GV:$GV,$JF254+10),"")</f>
      </c>
      <c r="HH254">
        <f>IF($JG254&gt;=11,INDEX($GV:$GV,$JF254+11),"")</f>
      </c>
      <c r="HI254">
        <f>IF($JG254&gt;=12,INDEX($GV:$GV,$JF254+12),"")</f>
      </c>
      <c r="HJ254">
        <f>IF($JG254&gt;=13,INDEX($GV:$GV,$JF254+13),"")</f>
      </c>
      <c r="HK254">
        <f>IF($JG254&gt;=14,INDEX($GV:$GV,$JF254+14),"")</f>
      </c>
      <c r="HL254">
        <f>IF($JG254&gt;=15,INDEX($GV:$GV,$JF254+15),"")</f>
      </c>
      <c r="HM254">
        <f>IF($JG254&gt;=16,INDEX($GV:$GV,$JF254+16),"")</f>
      </c>
      <c r="HN254">
        <f>IF($JG254&gt;=17,INDEX($GV:$GV,$JF254+17),"")</f>
      </c>
      <c r="HO254">
        <f>IF($JG254&gt;=18,INDEX($GV:$GV,$JF254+18),"")</f>
      </c>
      <c r="HP254">
        <f>IF($JG254&gt;=19,INDEX($GV:$GV,$JF254+19),"")</f>
      </c>
      <c r="HQ254">
        <f>IF($JG254&gt;=20,INDEX($GV:$GV,$JF254+20),"")</f>
      </c>
      <c r="HR254">
        <f>IF($JG254&gt;=21,INDEX($GV:$GV,$JF254+21),"")</f>
      </c>
      <c r="HS254">
        <f>IF($JG254&gt;=22,INDEX($GV:$GV,$JF254+22),"")</f>
      </c>
      <c r="HT254">
        <f>IF($JG254&gt;=23,INDEX($GV:$GV,$JF254+23),"")</f>
      </c>
      <c r="HU254">
        <f>IF($JG254&gt;=24,INDEX($GV:$GV,$JF254+24),"")</f>
      </c>
      <c r="HV254">
        <f>IF($JG254&gt;=25,INDEX($GV:$GV,$JF254+25),"")</f>
      </c>
      <c r="HW254">
        <f>IF($JG254&gt;=26,INDEX($GV:$GV,$JF254+26),"")</f>
      </c>
      <c r="HX254">
        <f>IF($JG254&gt;=27,INDEX($GV:$GV,$JF254+27),"")</f>
      </c>
      <c r="HY254">
        <f>IF($JG254&gt;=28,INDEX($GV:$GV,$JF254+28),"")</f>
      </c>
      <c r="HZ254">
        <f>IF($JG254&gt;=29,INDEX($GV:$GV,$JF254+29),"")</f>
      </c>
      <c r="IA254">
        <f>IF($JG254&gt;=30,INDEX($GV:$GV,$JF254+30),"")</f>
      </c>
      <c r="IB254">
        <f>IF($JG254&gt;=31,INDEX($GV:$GV,$JF254+31),"")</f>
      </c>
      <c r="IC254">
        <f>IF($JG254&gt;=32,INDEX($GV:$GV,$JF254+32),"")</f>
      </c>
      <c r="ID254">
        <f>IF($JG254&gt;=33,INDEX($GV:$GV,$JF254+33),"")</f>
      </c>
      <c r="IE254">
        <f>IF($JG254&gt;=34,INDEX($GV:$GV,$JF254+34),"")</f>
      </c>
      <c r="IF254">
        <f>IF($JG254&gt;=35,INDEX($GV:$GV,$JF254+35),"")</f>
      </c>
      <c r="IG254">
        <f>IF($JG254&gt;=36,INDEX($GV:$GV,$JF254+36),"")</f>
      </c>
      <c r="IH254">
        <f>IF($JG254&gt;=37,INDEX($GV:$GV,$JF254+37),"")</f>
      </c>
      <c r="II254">
        <f>IF($JG254&gt;=38,INDEX($GV:$GV,$JF254+38),"")</f>
      </c>
      <c r="IJ254">
        <f>IF($JG254&gt;=39,INDEX($GV:$GV,$JF254+39),"")</f>
      </c>
      <c r="IK254">
        <f>IF($JG254&gt;=40,INDEX($GV:$GV,$JF254+40),"")</f>
      </c>
      <c r="IL254">
        <f>IF($JG254&gt;=41,INDEX($GV:$GV,$JF254+41),"")</f>
      </c>
      <c r="IM254">
        <f>IF($JG254&gt;=42,INDEX($GV:$GV,$JF254+42),"")</f>
      </c>
      <c r="IN254">
        <f>IF($JG254&gt;=43,INDEX($GV:$GV,$JF254+43),"")</f>
      </c>
      <c r="IO254">
        <f>IF($JG254&gt;=44,INDEX($GV:$GV,$JF254+44),"")</f>
      </c>
      <c r="IP254">
        <f>IF($JG254&gt;=45,INDEX($GV:$GV,$JF254+45),"")</f>
      </c>
      <c r="IQ254">
        <f>IF($JG254&gt;=46,INDEX($GV:$GV,$JF254+46),"")</f>
      </c>
      <c r="IR254">
        <f>IF($JG254&gt;=47,INDEX($GV:$GV,$JF254+47),"")</f>
      </c>
      <c r="IS254">
        <f>IF($JG254&gt;=48,INDEX($GV:$GV,$JF254+48),"")</f>
      </c>
      <c r="IT254">
        <f>IF($JG254&gt;=49,INDEX($GV:$GV,$JF254+49),"")</f>
      </c>
      <c r="IU254">
        <f>IF($JG254&gt;=50,INDEX($GV:$GV,$JF254+50),"")</f>
      </c>
      <c r="IV254">
        <f>IF($JG254&gt;=51,INDEX($GV:$GV,$JF254+51),"")</f>
      </c>
      <c r="IW254">
        <f>IF($JG254&gt;=52,INDEX($GV:$GV,$JF254+52),"")</f>
      </c>
      <c r="IX254">
        <f>IF($JG254&gt;=53,INDEX($GV:$GV,$JF254+53),"")</f>
      </c>
      <c r="IY254">
        <f>IF($JG254&gt;=54,INDEX($GV:$GV,$JF254+54),"")</f>
      </c>
      <c r="IZ254">
        <f>IF($JG254&gt;=55,INDEX($GV:$GV,$JF254+55),"")</f>
      </c>
      <c r="JA254">
        <f>IF($JG254&gt;=56,INDEX($GV:$GV,$JF254+56),"")</f>
      </c>
      <c r="JB254">
        <f>IF($JG254&gt;=57,INDEX($GV:$GV,$JF254+57),"")</f>
      </c>
      <c r="JC254">
        <f>IF($JG254&gt;=58,INDEX($GV:$GV,$JF254+58),"")</f>
      </c>
      <c r="JD254">
        <f>IF($JG254&gt;=59,INDEX($GV:$GV,$JF254+59),"")</f>
      </c>
      <c r="JE254">
        <f>IF($JG254&gt;=60,INDEX($GV:$GV,$JF254+60),"")</f>
      </c>
      <c r="JF254">
        <f>IFERROR(MATCH($GU254,$GV$2:$GV$322,0)+1,0)</f>
      </c>
      <c r="JG254">
        <f>IFERROR(INDEX($GW$2:$GW$322,MATCH($GU254,$GV$2:$GV$322,0)),0)</f>
      </c>
      <c r="JH254" t="s">
        <v>44</v>
      </c>
      <c r="JI254" t="s">
        <v>44</v>
      </c>
    </row>
    <row r="255" spans="1:269" x14ac:dyDescent="0.25">
      <c r="R255">
        <f>IF(OR($U255="",$Q255=""),"",IFERROR($U255/$Q255,0))</f>
      </c>
      <c r="S255">
        <f>IF($U255="","",
SUM($T255,$V255,$AA255,$W255,$Y255)*
(1-IF($AB255="",0,VALUE($AB255)/100)))</f>
      </c>
      <c r="T255">
        <f>IF($U255="","",$U255)</f>
      </c>
      <c r="V255">
        <f>IF($U255="","",
IF($O255="","",
IF(ISNUMBER(SEARCH("exempt",LOWER($O255))),0,
$U255*(VALUE(SUBSTITUTE($O255,"%",""))/100))))</f>
      </c>
      <c r="AC255">
        <f>IFERROR(IF(FIND(" - ",$K255)&gt;0,MID($K255,FIND(" - ",$K255)+3,LEN($K255)),""),"")</f>
      </c>
      <c r="AL255" t="s">
        <v>1014</v>
      </c>
      <c r="AT255">
        <f>IFERROR(LEFT($K255,FIND(" - ",$K255)-1),$K255)</f>
      </c>
      <c r="AW255">
        <f>IF($CL255&gt;=1,INDEX($AU:$AU,$CK255+1),"")</f>
      </c>
      <c r="AX255">
        <f>IF($CL255&gt;=2,INDEX($AU:$AU,$CK255+2),"")</f>
      </c>
      <c r="AY255">
        <f>IF($CL255&gt;=3,INDEX($AU:$AU,$CK255+3),"")</f>
      </c>
      <c r="AZ255">
        <f>IF($CL255&gt;=4,INDEX($AU:$AU,$CK255+4),"")</f>
      </c>
      <c r="BA255">
        <f>IF($CL255&gt;=5,INDEX($AU:$AU,$CK255+5),"")</f>
      </c>
      <c r="BB255">
        <f>IF($CL255&gt;=6,INDEX($AU:$AU,$CK255+6),"")</f>
      </c>
      <c r="BC255">
        <f>IF($CL255&gt;=7,INDEX($AU:$AU,$CK255+7),"")</f>
      </c>
      <c r="BD255">
        <f>IF($CL255&gt;=8,INDEX($AU:$AU,$CK255+8),"")</f>
      </c>
      <c r="BE255">
        <f>IF($CL255&gt;=9,INDEX($AU:$AU,$CK255+9),"")</f>
      </c>
      <c r="BF255">
        <f>IF($CL255&gt;=10,INDEX($AU:$AU,$CK255+10),"")</f>
      </c>
      <c r="BG255">
        <f>IF($CL255&gt;=11,INDEX($AU:$AU,$CK255+11),"")</f>
      </c>
      <c r="BH255">
        <f>IF($CL255&gt;=12,INDEX($AU:$AU,$CK255+12),"")</f>
      </c>
      <c r="BI255">
        <f>IF($CL255&gt;=13,INDEX($AU:$AU,$CK255+13),"")</f>
      </c>
      <c r="BJ255">
        <f>IF($CL255&gt;=14,INDEX($AU:$AU,$CK255+14),"")</f>
      </c>
      <c r="BK255">
        <f>IF($CL255&gt;=15,INDEX($AU:$AU,$CK255+15),"")</f>
      </c>
      <c r="BL255">
        <f>IF($CL255&gt;=16,INDEX($AU:$AU,$CK255+16),"")</f>
      </c>
      <c r="BM255">
        <f>IF($CL255&gt;=17,INDEX($AU:$AU,$CK255+17),"")</f>
      </c>
      <c r="BN255">
        <f>IF($CL255&gt;=18,INDEX($AU:$AU,$CK255+18),"")</f>
      </c>
      <c r="BO255">
        <f>IF($CL255&gt;=19,INDEX($AU:$AU,$CK255+19),"")</f>
      </c>
      <c r="BP255">
        <f>IF($CL255&gt;=20,INDEX($AU:$AU,$CK255+20),"")</f>
      </c>
      <c r="BQ255">
        <f>IF($CL255&gt;=21,INDEX($AU:$AU,$CK255+21),"")</f>
      </c>
      <c r="BR255">
        <f>IF($CL255&gt;=22,INDEX($AU:$AU,$CK255+22),"")</f>
      </c>
      <c r="BS255">
        <f>IF($CL255&gt;=23,INDEX($AU:$AU,$CK255+23),"")</f>
      </c>
      <c r="BT255">
        <f>IF($CL255&gt;=24,INDEX($AU:$AU,$CK255+24),"")</f>
      </c>
      <c r="BU255">
        <f>IF($CL255&gt;=25,INDEX($AU:$AU,$CK255+25),"")</f>
      </c>
      <c r="BV255">
        <f>IF($CL255&gt;=26,INDEX($AU:$AU,$CK255+26),"")</f>
      </c>
      <c r="BW255">
        <f>IF($CL255&gt;=27,INDEX($AU:$AU,$CK255+27),"")</f>
      </c>
      <c r="BX255">
        <f>IF($CL255&gt;=28,INDEX($AU:$AU,$CK255+28),"")</f>
      </c>
      <c r="BY255">
        <f>IF($CL255&gt;=29,INDEX($AU:$AU,$CK255+29),"")</f>
      </c>
      <c r="BZ255">
        <f>IF($CL255&gt;=30,INDEX($AU:$AU,$CK255+30),"")</f>
      </c>
      <c r="CA255">
        <f>IF($CL255&gt;=31,INDEX($AU:$AU,$CK255+31),"")</f>
      </c>
      <c r="CB255">
        <f>IF($CL255&gt;=32,INDEX($AU:$AU,$CK255+32),"")</f>
      </c>
      <c r="CC255">
        <f>IF($CL255&gt;=33,INDEX($AU:$AU,$CK255+33),"")</f>
      </c>
      <c r="CD255">
        <f>IF($CL255&gt;=34,INDEX($AU:$AU,$CK255+34),"")</f>
      </c>
      <c r="CE255">
        <f>IF($CL255&gt;=35,INDEX($AU:$AU,$CK255+35),"")</f>
      </c>
      <c r="CF255">
        <f>IF($CL255&gt;=36,INDEX($AU:$AU,$CK255+36),"")</f>
      </c>
      <c r="CG255">
        <f>IF($CL255&gt;=37,INDEX($AU:$AU,$CK255+37),"")</f>
      </c>
      <c r="CH255">
        <f>IF($CL255&gt;=38,INDEX($AU:$AU,$CK255+38),"")</f>
      </c>
      <c r="CI255">
        <f>IF($CL255&gt;=39,INDEX($AU:$AU,$CK255+39),"")</f>
      </c>
      <c r="CJ255">
        <f>IF($CL255&gt;=40,INDEX($AU:$AU,$CK255+40),"")</f>
      </c>
      <c r="CK255">
        <f>IFERROR(MATCH($AT255,$AU$2:$AU$133,0)+1,0)</f>
      </c>
      <c r="CL255">
        <f>IFERROR(INDEX($AV$2:$AV$133,MATCH($AT255,$AU$2:$AU$133,0)),0)</f>
      </c>
      <c r="CM255">
        <f>IFERROR(LEFT($L255,FIND(" - ",$L255)-1),$L255)</f>
      </c>
      <c r="CN255" t="s">
        <v>149</v>
      </c>
      <c r="CP255">
        <f>IF($DK255&gt;=1,INDEX($CN:$CN,$DJ255+1),"")</f>
      </c>
      <c r="CQ255">
        <f>IF($DK255&gt;=2,INDEX($CN:$CN,$DJ255+2),"")</f>
      </c>
      <c r="CR255">
        <f>IF($DK255&gt;=3,INDEX($CN:$CN,$DJ255+3),"")</f>
      </c>
      <c r="CS255">
        <f>IF($DK255&gt;=4,INDEX($CN:$CN,$DJ255+4),"")</f>
      </c>
      <c r="CT255">
        <f>IF($DK255&gt;=5,INDEX($CN:$CN,$DJ255+5),"")</f>
      </c>
      <c r="CU255">
        <f>IF($DK255&gt;=6,INDEX($CN:$CN,$DJ255+6),"")</f>
      </c>
      <c r="CV255">
        <f>IF($DK255&gt;=7,INDEX($CN:$CN,$DJ255+7),"")</f>
      </c>
      <c r="CW255">
        <f>IF($DK255&gt;=8,INDEX($CN:$CN,$DJ255+8),"")</f>
      </c>
      <c r="CX255">
        <f>IF($DK255&gt;=9,INDEX($CN:$CN,$DJ255+9),"")</f>
      </c>
      <c r="CY255">
        <f>IF($DK255&gt;=10,INDEX($CN:$CN,$DJ255+10),"")</f>
      </c>
      <c r="CZ255">
        <f>IF($DK255&gt;=11,INDEX($CN:$CN,$DJ255+11),"")</f>
      </c>
      <c r="DA255">
        <f>IF($DK255&gt;=12,INDEX($CN:$CN,$DJ255+12),"")</f>
      </c>
      <c r="DB255">
        <f>IF($DK255&gt;=13,INDEX($CN:$CN,$DJ255+13),"")</f>
      </c>
      <c r="DC255">
        <f>IF($DK255&gt;=14,INDEX($CN:$CN,$DJ255+14),"")</f>
      </c>
      <c r="DD255">
        <f>IF($DK255&gt;=15,INDEX($CN:$CN,$DJ255+15),"")</f>
      </c>
      <c r="DE255">
        <f>IF($DK255&gt;=16,INDEX($CN:$CN,$DJ255+16),"")</f>
      </c>
      <c r="DF255">
        <f>IF($DK255&gt;=17,INDEX($CN:$CN,$DJ255+17),"")</f>
      </c>
      <c r="DG255">
        <f>IF($DK255&gt;=18,INDEX($CN:$CN,$DJ255+18),"")</f>
      </c>
      <c r="DH255">
        <f>IF($DK255&gt;=19,INDEX($CN:$CN,$DJ255+19),"")</f>
      </c>
      <c r="DI255">
        <f>IF($DK255&gt;=20,INDEX($CN:$CN,$DJ255+20),"")</f>
      </c>
      <c r="DJ255">
        <f>IFERROR(MATCH($CM255,$CN$2:$CN$1089,0)+1,0)</f>
      </c>
      <c r="DK255">
        <f>IFERROR(INDEX($CO$2:$CO$1089,MATCH($CM255,$CN$2:$CN$1089,0)),0)</f>
      </c>
      <c r="DL255">
        <f>IFERROR(INDEX($AS:$AS,MATCH($O255,$AR:$AR,0))&amp;"","")</f>
      </c>
      <c r="DP255">
        <f>IF($GS255&gt;=1,INDEX($DM:$DM,$GR255+1),"")</f>
      </c>
      <c r="DQ255">
        <f>IF($GS255&gt;=2,INDEX($DM:$DM,$GR255+2),"")</f>
      </c>
      <c r="DR255">
        <f>IF($GS255&gt;=3,INDEX($DM:$DM,$GR255+3),"")</f>
      </c>
      <c r="DS255">
        <f>IF($GS255&gt;=4,INDEX($DM:$DM,$GR255+4),"")</f>
      </c>
      <c r="DT255">
        <f>IF($GS255&gt;=5,INDEX($DM:$DM,$GR255+5),"")</f>
      </c>
      <c r="DU255">
        <f>IF($GS255&gt;=6,INDEX($DM:$DM,$GR255+6),"")</f>
      </c>
      <c r="DV255">
        <f>IF($GS255&gt;=7,INDEX($DM:$DM,$GR255+7),"")</f>
      </c>
      <c r="DW255">
        <f>IF($GS255&gt;=8,INDEX($DM:$DM,$GR255+8),"")</f>
      </c>
      <c r="DX255">
        <f>IF($GS255&gt;=9,INDEX($DM:$DM,$GR255+9),"")</f>
      </c>
      <c r="DY255">
        <f>IF($GS255&gt;=10,INDEX($DM:$DM,$GR255+10),"")</f>
      </c>
      <c r="DZ255">
        <f>IF($GS255&gt;=11,INDEX($DM:$DM,$GR255+11),"")</f>
      </c>
      <c r="EA255">
        <f>IF($GS255&gt;=12,INDEX($DM:$DM,$GR255+12),"")</f>
      </c>
      <c r="EB255">
        <f>IF($GS255&gt;=13,INDEX($DM:$DM,$GR255+13),"")</f>
      </c>
      <c r="EC255">
        <f>IF($GS255&gt;=14,INDEX($DM:$DM,$GR255+14),"")</f>
      </c>
      <c r="ED255">
        <f>IF($GS255&gt;=15,INDEX($DM:$DM,$GR255+15),"")</f>
      </c>
      <c r="EE255">
        <f>IF($GS255&gt;=16,INDEX($DM:$DM,$GR255+16),"")</f>
      </c>
      <c r="EF255">
        <f>IF($GS255&gt;=17,INDEX($DM:$DM,$GR255+17),"")</f>
      </c>
      <c r="EG255">
        <f>IF($GS255&gt;=18,INDEX($DM:$DM,$GR255+18),"")</f>
      </c>
      <c r="EH255">
        <f>IF($GS255&gt;=19,INDEX($DM:$DM,$GR255+19),"")</f>
      </c>
      <c r="EI255">
        <f>IF($GS255&gt;=20,INDEX($DM:$DM,$GR255+20),"")</f>
      </c>
      <c r="EJ255">
        <f>IF($GS255&gt;=21,INDEX($DM:$DM,$GR255+21),"")</f>
      </c>
      <c r="EK255">
        <f>IF($GS255&gt;=22,INDEX($DM:$DM,$GR255+22),"")</f>
      </c>
      <c r="EL255">
        <f>IF($GS255&gt;=23,INDEX($DM:$DM,$GR255+23),"")</f>
      </c>
      <c r="EM255">
        <f>IF($GS255&gt;=24,INDEX($DM:$DM,$GR255+24),"")</f>
      </c>
      <c r="EN255">
        <f>IF($GS255&gt;=25,INDEX($DM:$DM,$GR255+25),"")</f>
      </c>
      <c r="EO255">
        <f>IF($GS255&gt;=26,INDEX($DM:$DM,$GR255+26),"")</f>
      </c>
      <c r="EP255">
        <f>IF($GS255&gt;=27,INDEX($DM:$DM,$GR255+27),"")</f>
      </c>
      <c r="EQ255">
        <f>IF($GS255&gt;=28,INDEX($DM:$DM,$GR255+28),"")</f>
      </c>
      <c r="ER255">
        <f>IF($GS255&gt;=29,INDEX($DM:$DM,$GR255+29),"")</f>
      </c>
      <c r="ES255">
        <f>IF($GS255&gt;=30,INDEX($DM:$DM,$GR255+30),"")</f>
      </c>
      <c r="ET255">
        <f>IF($GS255&gt;=31,INDEX($DM:$DM,$GR255+31),"")</f>
      </c>
      <c r="EU255">
        <f>IF($GS255&gt;=32,INDEX($DM:$DM,$GR255+32),"")</f>
      </c>
      <c r="EV255">
        <f>IF($GS255&gt;=33,INDEX($DM:$DM,$GR255+33),"")</f>
      </c>
      <c r="EW255">
        <f>IF($GS255&gt;=34,INDEX($DM:$DM,$GR255+34),"")</f>
      </c>
      <c r="EX255">
        <f>IF($GS255&gt;=35,INDEX($DM:$DM,$GR255+35),"")</f>
      </c>
      <c r="EY255">
        <f>IF($GS255&gt;=36,INDEX($DM:$DM,$GR255+36),"")</f>
      </c>
      <c r="EZ255">
        <f>IF($GS255&gt;=37,INDEX($DM:$DM,$GR255+37),"")</f>
      </c>
      <c r="FA255">
        <f>IF($GS255&gt;=38,INDEX($DM:$DM,$GR255+38),"")</f>
      </c>
      <c r="FB255">
        <f>IF($GS255&gt;=39,INDEX($DM:$DM,$GR255+39),"")</f>
      </c>
      <c r="FC255">
        <f>IF($GS255&gt;=40,INDEX($DM:$DM,$GR255+40),"")</f>
      </c>
      <c r="FD255">
        <f>IF($GS255&gt;=1,INDEX($DN:$DN,$GR255+1),"")</f>
      </c>
      <c r="FE255">
        <f>IF($GS255&gt;=2,INDEX($DN:$DN,$GR255+2),"")</f>
      </c>
      <c r="FF255">
        <f>IF($GS255&gt;=3,INDEX($DN:$DN,$GR255+3),"")</f>
      </c>
      <c r="FG255">
        <f>IF($GS255&gt;=4,INDEX($DN:$DN,$GR255+4),"")</f>
      </c>
      <c r="FH255">
        <f>IF($GS255&gt;=5,INDEX($DN:$DN,$GR255+5),"")</f>
      </c>
      <c r="FI255">
        <f>IF($GS255&gt;=6,INDEX($DN:$DN,$GR255+6),"")</f>
      </c>
      <c r="FJ255">
        <f>IF($GS255&gt;=7,INDEX($DN:$DN,$GR255+7),"")</f>
      </c>
      <c r="FK255">
        <f>IF($GS255&gt;=8,INDEX($DN:$DN,$GR255+8),"")</f>
      </c>
      <c r="FL255">
        <f>IF($GS255&gt;=9,INDEX($DN:$DN,$GR255+9),"")</f>
      </c>
      <c r="FM255">
        <f>IF($GS255&gt;=10,INDEX($DN:$DN,$GR255+10),"")</f>
      </c>
      <c r="FN255">
        <f>IF($GS255&gt;=11,INDEX($DN:$DN,$GR255+11),"")</f>
      </c>
      <c r="FO255">
        <f>IF($GS255&gt;=12,INDEX($DN:$DN,$GR255+12),"")</f>
      </c>
      <c r="FP255">
        <f>IF($GS255&gt;=13,INDEX($DN:$DN,$GR255+13),"")</f>
      </c>
      <c r="FQ255">
        <f>IF($GS255&gt;=14,INDEX($DN:$DN,$GR255+14),"")</f>
      </c>
      <c r="FR255">
        <f>IF($GS255&gt;=15,INDEX($DN:$DN,$GR255+15),"")</f>
      </c>
      <c r="FS255">
        <f>IF($GS255&gt;=16,INDEX($DN:$DN,$GR255+16),"")</f>
      </c>
      <c r="FT255">
        <f>IF($GS255&gt;=17,INDEX($DN:$DN,$GR255+17),"")</f>
      </c>
      <c r="FU255">
        <f>IF($GS255&gt;=18,INDEX($DN:$DN,$GR255+18),"")</f>
      </c>
      <c r="FV255">
        <f>IF($GS255&gt;=19,INDEX($DN:$DN,$GR255+19),"")</f>
      </c>
      <c r="FW255">
        <f>IF($GS255&gt;=20,INDEX($DN:$DN,$GR255+20),"")</f>
      </c>
      <c r="FX255">
        <f>IF($GS255&gt;=21,INDEX($DN:$DN,$GR255+21),"")</f>
      </c>
      <c r="FY255">
        <f>IF($GS255&gt;=22,INDEX($DN:$DN,$GR255+22),"")</f>
      </c>
      <c r="FZ255">
        <f>IF($GS255&gt;=23,INDEX($DN:$DN,$GR255+23),"")</f>
      </c>
      <c r="GA255">
        <f>IF($GS255&gt;=24,INDEX($DN:$DN,$GR255+24),"")</f>
      </c>
      <c r="GB255">
        <f>IF($GS255&gt;=25,INDEX($DN:$DN,$GR255+25),"")</f>
      </c>
      <c r="GC255">
        <f>IF($GS255&gt;=26,INDEX($DN:$DN,$GR255+26),"")</f>
      </c>
      <c r="GD255">
        <f>IF($GS255&gt;=27,INDEX($DN:$DN,$GR255+27),"")</f>
      </c>
      <c r="GE255">
        <f>IF($GS255&gt;=28,INDEX($DN:$DN,$GR255+28),"")</f>
      </c>
      <c r="GF255">
        <f>IF($GS255&gt;=29,INDEX($DN:$DN,$GR255+29),"")</f>
      </c>
      <c r="GG255">
        <f>IF($GS255&gt;=30,INDEX($DN:$DN,$GR255+30),"")</f>
      </c>
      <c r="GH255">
        <f>IF($GS255&gt;=31,INDEX($DN:$DN,$GR255+31),"")</f>
      </c>
      <c r="GI255">
        <f>IF($GS255&gt;=32,INDEX($DN:$DN,$GR255+32),"")</f>
      </c>
      <c r="GJ255">
        <f>IF($GS255&gt;=33,INDEX($DN:$DN,$GR255+33),"")</f>
      </c>
      <c r="GK255">
        <f>IF($GS255&gt;=34,INDEX($DN:$DN,$GR255+34),"")</f>
      </c>
      <c r="GL255">
        <f>IF($GS255&gt;=35,INDEX($DN:$DN,$GR255+35),"")</f>
      </c>
      <c r="GM255">
        <f>IF($GS255&gt;=36,INDEX($DN:$DN,$GR255+36),"")</f>
      </c>
      <c r="GN255">
        <f>IF($GS255&gt;=37,INDEX($DN:$DN,$GR255+37),"")</f>
      </c>
      <c r="GO255">
        <f>IF($GS255&gt;=38,INDEX($DN:$DN,$GR255+38),"")</f>
      </c>
      <c r="GP255">
        <f>IF($GS255&gt;=39,INDEX($DN:$DN,$GR255+39),"")</f>
      </c>
      <c r="GQ255">
        <f>IF($GS255&gt;=40,INDEX($DN:$DN,$GR255+40),"")</f>
      </c>
      <c r="GR255">
        <f>IFERROR(MATCH($DL255,$DM$2:$DM$148,0)+1,0)</f>
      </c>
      <c r="GS255">
        <f>IFERROR(INDEX($DO$2:$DO$148,MATCH($DL255,$DM$2:$DM$148,0)),0)</f>
      </c>
      <c r="GT255">
        <f>IFERROR(MATCH($Z255,$DP$255:$FC$255,0),0)</f>
      </c>
      <c r="GU255">
        <f>IF($GT255&gt;0,INDEX($FD$255:$GQ$255,$GT255),"")</f>
      </c>
      <c r="GV255" t="s">
        <v>680</v>
      </c>
      <c r="GX255">
        <f>IF($JG255&gt;=1,INDEX($GV:$GV,$JF255+1),"")</f>
      </c>
      <c r="GY255">
        <f>IF($JG255&gt;=2,INDEX($GV:$GV,$JF255+2),"")</f>
      </c>
      <c r="GZ255">
        <f>IF($JG255&gt;=3,INDEX($GV:$GV,$JF255+3),"")</f>
      </c>
      <c r="HA255">
        <f>IF($JG255&gt;=4,INDEX($GV:$GV,$JF255+4),"")</f>
      </c>
      <c r="HB255">
        <f>IF($JG255&gt;=5,INDEX($GV:$GV,$JF255+5),"")</f>
      </c>
      <c r="HC255">
        <f>IF($JG255&gt;=6,INDEX($GV:$GV,$JF255+6),"")</f>
      </c>
      <c r="HD255">
        <f>IF($JG255&gt;=7,INDEX($GV:$GV,$JF255+7),"")</f>
      </c>
      <c r="HE255">
        <f>IF($JG255&gt;=8,INDEX($GV:$GV,$JF255+8),"")</f>
      </c>
      <c r="HF255">
        <f>IF($JG255&gt;=9,INDEX($GV:$GV,$JF255+9),"")</f>
      </c>
      <c r="HG255">
        <f>IF($JG255&gt;=10,INDEX($GV:$GV,$JF255+10),"")</f>
      </c>
      <c r="HH255">
        <f>IF($JG255&gt;=11,INDEX($GV:$GV,$JF255+11),"")</f>
      </c>
      <c r="HI255">
        <f>IF($JG255&gt;=12,INDEX($GV:$GV,$JF255+12),"")</f>
      </c>
      <c r="HJ255">
        <f>IF($JG255&gt;=13,INDEX($GV:$GV,$JF255+13),"")</f>
      </c>
      <c r="HK255">
        <f>IF($JG255&gt;=14,INDEX($GV:$GV,$JF255+14),"")</f>
      </c>
      <c r="HL255">
        <f>IF($JG255&gt;=15,INDEX($GV:$GV,$JF255+15),"")</f>
      </c>
      <c r="HM255">
        <f>IF($JG255&gt;=16,INDEX($GV:$GV,$JF255+16),"")</f>
      </c>
      <c r="HN255">
        <f>IF($JG255&gt;=17,INDEX($GV:$GV,$JF255+17),"")</f>
      </c>
      <c r="HO255">
        <f>IF($JG255&gt;=18,INDEX($GV:$GV,$JF255+18),"")</f>
      </c>
      <c r="HP255">
        <f>IF($JG255&gt;=19,INDEX($GV:$GV,$JF255+19),"")</f>
      </c>
      <c r="HQ255">
        <f>IF($JG255&gt;=20,INDEX($GV:$GV,$JF255+20),"")</f>
      </c>
      <c r="HR255">
        <f>IF($JG255&gt;=21,INDEX($GV:$GV,$JF255+21),"")</f>
      </c>
      <c r="HS255">
        <f>IF($JG255&gt;=22,INDEX($GV:$GV,$JF255+22),"")</f>
      </c>
      <c r="HT255">
        <f>IF($JG255&gt;=23,INDEX($GV:$GV,$JF255+23),"")</f>
      </c>
      <c r="HU255">
        <f>IF($JG255&gt;=24,INDEX($GV:$GV,$JF255+24),"")</f>
      </c>
      <c r="HV255">
        <f>IF($JG255&gt;=25,INDEX($GV:$GV,$JF255+25),"")</f>
      </c>
      <c r="HW255">
        <f>IF($JG255&gt;=26,INDEX($GV:$GV,$JF255+26),"")</f>
      </c>
      <c r="HX255">
        <f>IF($JG255&gt;=27,INDEX($GV:$GV,$JF255+27),"")</f>
      </c>
      <c r="HY255">
        <f>IF($JG255&gt;=28,INDEX($GV:$GV,$JF255+28),"")</f>
      </c>
      <c r="HZ255">
        <f>IF($JG255&gt;=29,INDEX($GV:$GV,$JF255+29),"")</f>
      </c>
      <c r="IA255">
        <f>IF($JG255&gt;=30,INDEX($GV:$GV,$JF255+30),"")</f>
      </c>
      <c r="IB255">
        <f>IF($JG255&gt;=31,INDEX($GV:$GV,$JF255+31),"")</f>
      </c>
      <c r="IC255">
        <f>IF($JG255&gt;=32,INDEX($GV:$GV,$JF255+32),"")</f>
      </c>
      <c r="ID255">
        <f>IF($JG255&gt;=33,INDEX($GV:$GV,$JF255+33),"")</f>
      </c>
      <c r="IE255">
        <f>IF($JG255&gt;=34,INDEX($GV:$GV,$JF255+34),"")</f>
      </c>
      <c r="IF255">
        <f>IF($JG255&gt;=35,INDEX($GV:$GV,$JF255+35),"")</f>
      </c>
      <c r="IG255">
        <f>IF($JG255&gt;=36,INDEX($GV:$GV,$JF255+36),"")</f>
      </c>
      <c r="IH255">
        <f>IF($JG255&gt;=37,INDEX($GV:$GV,$JF255+37),"")</f>
      </c>
      <c r="II255">
        <f>IF($JG255&gt;=38,INDEX($GV:$GV,$JF255+38),"")</f>
      </c>
      <c r="IJ255">
        <f>IF($JG255&gt;=39,INDEX($GV:$GV,$JF255+39),"")</f>
      </c>
      <c r="IK255">
        <f>IF($JG255&gt;=40,INDEX($GV:$GV,$JF255+40),"")</f>
      </c>
      <c r="IL255">
        <f>IF($JG255&gt;=41,INDEX($GV:$GV,$JF255+41),"")</f>
      </c>
      <c r="IM255">
        <f>IF($JG255&gt;=42,INDEX($GV:$GV,$JF255+42),"")</f>
      </c>
      <c r="IN255">
        <f>IF($JG255&gt;=43,INDEX($GV:$GV,$JF255+43),"")</f>
      </c>
      <c r="IO255">
        <f>IF($JG255&gt;=44,INDEX($GV:$GV,$JF255+44),"")</f>
      </c>
      <c r="IP255">
        <f>IF($JG255&gt;=45,INDEX($GV:$GV,$JF255+45),"")</f>
      </c>
      <c r="IQ255">
        <f>IF($JG255&gt;=46,INDEX($GV:$GV,$JF255+46),"")</f>
      </c>
      <c r="IR255">
        <f>IF($JG255&gt;=47,INDEX($GV:$GV,$JF255+47),"")</f>
      </c>
      <c r="IS255">
        <f>IF($JG255&gt;=48,INDEX($GV:$GV,$JF255+48),"")</f>
      </c>
      <c r="IT255">
        <f>IF($JG255&gt;=49,INDEX($GV:$GV,$JF255+49),"")</f>
      </c>
      <c r="IU255">
        <f>IF($JG255&gt;=50,INDEX($GV:$GV,$JF255+50),"")</f>
      </c>
      <c r="IV255">
        <f>IF($JG255&gt;=51,INDEX($GV:$GV,$JF255+51),"")</f>
      </c>
      <c r="IW255">
        <f>IF($JG255&gt;=52,INDEX($GV:$GV,$JF255+52),"")</f>
      </c>
      <c r="IX255">
        <f>IF($JG255&gt;=53,INDEX($GV:$GV,$JF255+53),"")</f>
      </c>
      <c r="IY255">
        <f>IF($JG255&gt;=54,INDEX($GV:$GV,$JF255+54),"")</f>
      </c>
      <c r="IZ255">
        <f>IF($JG255&gt;=55,INDEX($GV:$GV,$JF255+55),"")</f>
      </c>
      <c r="JA255">
        <f>IF($JG255&gt;=56,INDEX($GV:$GV,$JF255+56),"")</f>
      </c>
      <c r="JB255">
        <f>IF($JG255&gt;=57,INDEX($GV:$GV,$JF255+57),"")</f>
      </c>
      <c r="JC255">
        <f>IF($JG255&gt;=58,INDEX($GV:$GV,$JF255+58),"")</f>
      </c>
      <c r="JD255">
        <f>IF($JG255&gt;=59,INDEX($GV:$GV,$JF255+59),"")</f>
      </c>
      <c r="JE255">
        <f>IF($JG255&gt;=60,INDEX($GV:$GV,$JF255+60),"")</f>
      </c>
      <c r="JF255">
        <f>IFERROR(MATCH($GU255,$GV$2:$GV$322,0)+1,0)</f>
      </c>
      <c r="JG255">
        <f>IFERROR(INDEX($GW$2:$GW$322,MATCH($GU255,$GV$2:$GV$322,0)),0)</f>
      </c>
      <c r="JH255" t="s">
        <v>44</v>
      </c>
      <c r="JI255" t="s">
        <v>44</v>
      </c>
    </row>
    <row r="256" spans="1:269" x14ac:dyDescent="0.25">
      <c r="R256">
        <f>IF(OR($U256="",$Q256=""),"",IFERROR($U256/$Q256,0))</f>
      </c>
      <c r="S256">
        <f>IF($U256="","",
SUM($T256,$V256,$AA256,$W256,$Y256)*
(1-IF($AB256="",0,VALUE($AB256)/100)))</f>
      </c>
      <c r="T256">
        <f>IF($U256="","",$U256)</f>
      </c>
      <c r="V256">
        <f>IF($U256="","",
IF($O256="","",
IF(ISNUMBER(SEARCH("exempt",LOWER($O256))),0,
$U256*(VALUE(SUBSTITUTE($O256,"%",""))/100))))</f>
      </c>
      <c r="AC256">
        <f>IFERROR(IF(FIND(" - ",$K256)&gt;0,MID($K256,FIND(" - ",$K256)+3,LEN($K256)),""),"")</f>
      </c>
      <c r="AL256" t="s">
        <v>1015</v>
      </c>
      <c r="AT256">
        <f>IFERROR(LEFT($K256,FIND(" - ",$K256)-1),$K256)</f>
      </c>
      <c r="AW256">
        <f>IF($CL256&gt;=1,INDEX($AU:$AU,$CK256+1),"")</f>
      </c>
      <c r="AX256">
        <f>IF($CL256&gt;=2,INDEX($AU:$AU,$CK256+2),"")</f>
      </c>
      <c r="AY256">
        <f>IF($CL256&gt;=3,INDEX($AU:$AU,$CK256+3),"")</f>
      </c>
      <c r="AZ256">
        <f>IF($CL256&gt;=4,INDEX($AU:$AU,$CK256+4),"")</f>
      </c>
      <c r="BA256">
        <f>IF($CL256&gt;=5,INDEX($AU:$AU,$CK256+5),"")</f>
      </c>
      <c r="BB256">
        <f>IF($CL256&gt;=6,INDEX($AU:$AU,$CK256+6),"")</f>
      </c>
      <c r="BC256">
        <f>IF($CL256&gt;=7,INDEX($AU:$AU,$CK256+7),"")</f>
      </c>
      <c r="BD256">
        <f>IF($CL256&gt;=8,INDEX($AU:$AU,$CK256+8),"")</f>
      </c>
      <c r="BE256">
        <f>IF($CL256&gt;=9,INDEX($AU:$AU,$CK256+9),"")</f>
      </c>
      <c r="BF256">
        <f>IF($CL256&gt;=10,INDEX($AU:$AU,$CK256+10),"")</f>
      </c>
      <c r="BG256">
        <f>IF($CL256&gt;=11,INDEX($AU:$AU,$CK256+11),"")</f>
      </c>
      <c r="BH256">
        <f>IF($CL256&gt;=12,INDEX($AU:$AU,$CK256+12),"")</f>
      </c>
      <c r="BI256">
        <f>IF($CL256&gt;=13,INDEX($AU:$AU,$CK256+13),"")</f>
      </c>
      <c r="BJ256">
        <f>IF($CL256&gt;=14,INDEX($AU:$AU,$CK256+14),"")</f>
      </c>
      <c r="BK256">
        <f>IF($CL256&gt;=15,INDEX($AU:$AU,$CK256+15),"")</f>
      </c>
      <c r="BL256">
        <f>IF($CL256&gt;=16,INDEX($AU:$AU,$CK256+16),"")</f>
      </c>
      <c r="BM256">
        <f>IF($CL256&gt;=17,INDEX($AU:$AU,$CK256+17),"")</f>
      </c>
      <c r="BN256">
        <f>IF($CL256&gt;=18,INDEX($AU:$AU,$CK256+18),"")</f>
      </c>
      <c r="BO256">
        <f>IF($CL256&gt;=19,INDEX($AU:$AU,$CK256+19),"")</f>
      </c>
      <c r="BP256">
        <f>IF($CL256&gt;=20,INDEX($AU:$AU,$CK256+20),"")</f>
      </c>
      <c r="BQ256">
        <f>IF($CL256&gt;=21,INDEX($AU:$AU,$CK256+21),"")</f>
      </c>
      <c r="BR256">
        <f>IF($CL256&gt;=22,INDEX($AU:$AU,$CK256+22),"")</f>
      </c>
      <c r="BS256">
        <f>IF($CL256&gt;=23,INDEX($AU:$AU,$CK256+23),"")</f>
      </c>
      <c r="BT256">
        <f>IF($CL256&gt;=24,INDEX($AU:$AU,$CK256+24),"")</f>
      </c>
      <c r="BU256">
        <f>IF($CL256&gt;=25,INDEX($AU:$AU,$CK256+25),"")</f>
      </c>
      <c r="BV256">
        <f>IF($CL256&gt;=26,INDEX($AU:$AU,$CK256+26),"")</f>
      </c>
      <c r="BW256">
        <f>IF($CL256&gt;=27,INDEX($AU:$AU,$CK256+27),"")</f>
      </c>
      <c r="BX256">
        <f>IF($CL256&gt;=28,INDEX($AU:$AU,$CK256+28),"")</f>
      </c>
      <c r="BY256">
        <f>IF($CL256&gt;=29,INDEX($AU:$AU,$CK256+29),"")</f>
      </c>
      <c r="BZ256">
        <f>IF($CL256&gt;=30,INDEX($AU:$AU,$CK256+30),"")</f>
      </c>
      <c r="CA256">
        <f>IF($CL256&gt;=31,INDEX($AU:$AU,$CK256+31),"")</f>
      </c>
      <c r="CB256">
        <f>IF($CL256&gt;=32,INDEX($AU:$AU,$CK256+32),"")</f>
      </c>
      <c r="CC256">
        <f>IF($CL256&gt;=33,INDEX($AU:$AU,$CK256+33),"")</f>
      </c>
      <c r="CD256">
        <f>IF($CL256&gt;=34,INDEX($AU:$AU,$CK256+34),"")</f>
      </c>
      <c r="CE256">
        <f>IF($CL256&gt;=35,INDEX($AU:$AU,$CK256+35),"")</f>
      </c>
      <c r="CF256">
        <f>IF($CL256&gt;=36,INDEX($AU:$AU,$CK256+36),"")</f>
      </c>
      <c r="CG256">
        <f>IF($CL256&gt;=37,INDEX($AU:$AU,$CK256+37),"")</f>
      </c>
      <c r="CH256">
        <f>IF($CL256&gt;=38,INDEX($AU:$AU,$CK256+38),"")</f>
      </c>
      <c r="CI256">
        <f>IF($CL256&gt;=39,INDEX($AU:$AU,$CK256+39),"")</f>
      </c>
      <c r="CJ256">
        <f>IF($CL256&gt;=40,INDEX($AU:$AU,$CK256+40),"")</f>
      </c>
      <c r="CK256">
        <f>IFERROR(MATCH($AT256,$AU$2:$AU$133,0)+1,0)</f>
      </c>
      <c r="CL256">
        <f>IFERROR(INDEX($AV$2:$AV$133,MATCH($AT256,$AU$2:$AU$133,0)),0)</f>
      </c>
      <c r="CM256">
        <f>IFERROR(LEFT($L256,FIND(" - ",$L256)-1),$L256)</f>
      </c>
      <c r="CN256" t="s">
        <v>1016</v>
      </c>
      <c r="CO256">
        <v>1</v>
      </c>
      <c r="CP256">
        <f>IF($DK256&gt;=1,INDEX($CN:$CN,$DJ256+1),"")</f>
      </c>
      <c r="CQ256">
        <f>IF($DK256&gt;=2,INDEX($CN:$CN,$DJ256+2),"")</f>
      </c>
      <c r="CR256">
        <f>IF($DK256&gt;=3,INDEX($CN:$CN,$DJ256+3),"")</f>
      </c>
      <c r="CS256">
        <f>IF($DK256&gt;=4,INDEX($CN:$CN,$DJ256+4),"")</f>
      </c>
      <c r="CT256">
        <f>IF($DK256&gt;=5,INDEX($CN:$CN,$DJ256+5),"")</f>
      </c>
      <c r="CU256">
        <f>IF($DK256&gt;=6,INDEX($CN:$CN,$DJ256+6),"")</f>
      </c>
      <c r="CV256">
        <f>IF($DK256&gt;=7,INDEX($CN:$CN,$DJ256+7),"")</f>
      </c>
      <c r="CW256">
        <f>IF($DK256&gt;=8,INDEX($CN:$CN,$DJ256+8),"")</f>
      </c>
      <c r="CX256">
        <f>IF($DK256&gt;=9,INDEX($CN:$CN,$DJ256+9),"")</f>
      </c>
      <c r="CY256">
        <f>IF($DK256&gt;=10,INDEX($CN:$CN,$DJ256+10),"")</f>
      </c>
      <c r="CZ256">
        <f>IF($DK256&gt;=11,INDEX($CN:$CN,$DJ256+11),"")</f>
      </c>
      <c r="DA256">
        <f>IF($DK256&gt;=12,INDEX($CN:$CN,$DJ256+12),"")</f>
      </c>
      <c r="DB256">
        <f>IF($DK256&gt;=13,INDEX($CN:$CN,$DJ256+13),"")</f>
      </c>
      <c r="DC256">
        <f>IF($DK256&gt;=14,INDEX($CN:$CN,$DJ256+14),"")</f>
      </c>
      <c r="DD256">
        <f>IF($DK256&gt;=15,INDEX($CN:$CN,$DJ256+15),"")</f>
      </c>
      <c r="DE256">
        <f>IF($DK256&gt;=16,INDEX($CN:$CN,$DJ256+16),"")</f>
      </c>
      <c r="DF256">
        <f>IF($DK256&gt;=17,INDEX($CN:$CN,$DJ256+17),"")</f>
      </c>
      <c r="DG256">
        <f>IF($DK256&gt;=18,INDEX($CN:$CN,$DJ256+18),"")</f>
      </c>
      <c r="DH256">
        <f>IF($DK256&gt;=19,INDEX($CN:$CN,$DJ256+19),"")</f>
      </c>
      <c r="DI256">
        <f>IF($DK256&gt;=20,INDEX($CN:$CN,$DJ256+20),"")</f>
      </c>
      <c r="DJ256">
        <f>IFERROR(MATCH($CM256,$CN$2:$CN$1089,0)+1,0)</f>
      </c>
      <c r="DK256">
        <f>IFERROR(INDEX($CO$2:$CO$1089,MATCH($CM256,$CN$2:$CN$1089,0)),0)</f>
      </c>
      <c r="DL256">
        <f>IFERROR(INDEX($AS:$AS,MATCH($O256,$AR:$AR,0))&amp;"","")</f>
      </c>
      <c r="DP256">
        <f>IF($GS256&gt;=1,INDEX($DM:$DM,$GR256+1),"")</f>
      </c>
      <c r="DQ256">
        <f>IF($GS256&gt;=2,INDEX($DM:$DM,$GR256+2),"")</f>
      </c>
      <c r="DR256">
        <f>IF($GS256&gt;=3,INDEX($DM:$DM,$GR256+3),"")</f>
      </c>
      <c r="DS256">
        <f>IF($GS256&gt;=4,INDEX($DM:$DM,$GR256+4),"")</f>
      </c>
      <c r="DT256">
        <f>IF($GS256&gt;=5,INDEX($DM:$DM,$GR256+5),"")</f>
      </c>
      <c r="DU256">
        <f>IF($GS256&gt;=6,INDEX($DM:$DM,$GR256+6),"")</f>
      </c>
      <c r="DV256">
        <f>IF($GS256&gt;=7,INDEX($DM:$DM,$GR256+7),"")</f>
      </c>
      <c r="DW256">
        <f>IF($GS256&gt;=8,INDEX($DM:$DM,$GR256+8),"")</f>
      </c>
      <c r="DX256">
        <f>IF($GS256&gt;=9,INDEX($DM:$DM,$GR256+9),"")</f>
      </c>
      <c r="DY256">
        <f>IF($GS256&gt;=10,INDEX($DM:$DM,$GR256+10),"")</f>
      </c>
      <c r="DZ256">
        <f>IF($GS256&gt;=11,INDEX($DM:$DM,$GR256+11),"")</f>
      </c>
      <c r="EA256">
        <f>IF($GS256&gt;=12,INDEX($DM:$DM,$GR256+12),"")</f>
      </c>
      <c r="EB256">
        <f>IF($GS256&gt;=13,INDEX($DM:$DM,$GR256+13),"")</f>
      </c>
      <c r="EC256">
        <f>IF($GS256&gt;=14,INDEX($DM:$DM,$GR256+14),"")</f>
      </c>
      <c r="ED256">
        <f>IF($GS256&gt;=15,INDEX($DM:$DM,$GR256+15),"")</f>
      </c>
      <c r="EE256">
        <f>IF($GS256&gt;=16,INDEX($DM:$DM,$GR256+16),"")</f>
      </c>
      <c r="EF256">
        <f>IF($GS256&gt;=17,INDEX($DM:$DM,$GR256+17),"")</f>
      </c>
      <c r="EG256">
        <f>IF($GS256&gt;=18,INDEX($DM:$DM,$GR256+18),"")</f>
      </c>
      <c r="EH256">
        <f>IF($GS256&gt;=19,INDEX($DM:$DM,$GR256+19),"")</f>
      </c>
      <c r="EI256">
        <f>IF($GS256&gt;=20,INDEX($DM:$DM,$GR256+20),"")</f>
      </c>
      <c r="EJ256">
        <f>IF($GS256&gt;=21,INDEX($DM:$DM,$GR256+21),"")</f>
      </c>
      <c r="EK256">
        <f>IF($GS256&gt;=22,INDEX($DM:$DM,$GR256+22),"")</f>
      </c>
      <c r="EL256">
        <f>IF($GS256&gt;=23,INDEX($DM:$DM,$GR256+23),"")</f>
      </c>
      <c r="EM256">
        <f>IF($GS256&gt;=24,INDEX($DM:$DM,$GR256+24),"")</f>
      </c>
      <c r="EN256">
        <f>IF($GS256&gt;=25,INDEX($DM:$DM,$GR256+25),"")</f>
      </c>
      <c r="EO256">
        <f>IF($GS256&gt;=26,INDEX($DM:$DM,$GR256+26),"")</f>
      </c>
      <c r="EP256">
        <f>IF($GS256&gt;=27,INDEX($DM:$DM,$GR256+27),"")</f>
      </c>
      <c r="EQ256">
        <f>IF($GS256&gt;=28,INDEX($DM:$DM,$GR256+28),"")</f>
      </c>
      <c r="ER256">
        <f>IF($GS256&gt;=29,INDEX($DM:$DM,$GR256+29),"")</f>
      </c>
      <c r="ES256">
        <f>IF($GS256&gt;=30,INDEX($DM:$DM,$GR256+30),"")</f>
      </c>
      <c r="ET256">
        <f>IF($GS256&gt;=31,INDEX($DM:$DM,$GR256+31),"")</f>
      </c>
      <c r="EU256">
        <f>IF($GS256&gt;=32,INDEX($DM:$DM,$GR256+32),"")</f>
      </c>
      <c r="EV256">
        <f>IF($GS256&gt;=33,INDEX($DM:$DM,$GR256+33),"")</f>
      </c>
      <c r="EW256">
        <f>IF($GS256&gt;=34,INDEX($DM:$DM,$GR256+34),"")</f>
      </c>
      <c r="EX256">
        <f>IF($GS256&gt;=35,INDEX($DM:$DM,$GR256+35),"")</f>
      </c>
      <c r="EY256">
        <f>IF($GS256&gt;=36,INDEX($DM:$DM,$GR256+36),"")</f>
      </c>
      <c r="EZ256">
        <f>IF($GS256&gt;=37,INDEX($DM:$DM,$GR256+37),"")</f>
      </c>
      <c r="FA256">
        <f>IF($GS256&gt;=38,INDEX($DM:$DM,$GR256+38),"")</f>
      </c>
      <c r="FB256">
        <f>IF($GS256&gt;=39,INDEX($DM:$DM,$GR256+39),"")</f>
      </c>
      <c r="FC256">
        <f>IF($GS256&gt;=40,INDEX($DM:$DM,$GR256+40),"")</f>
      </c>
      <c r="FD256">
        <f>IF($GS256&gt;=1,INDEX($DN:$DN,$GR256+1),"")</f>
      </c>
      <c r="FE256">
        <f>IF($GS256&gt;=2,INDEX($DN:$DN,$GR256+2),"")</f>
      </c>
      <c r="FF256">
        <f>IF($GS256&gt;=3,INDEX($DN:$DN,$GR256+3),"")</f>
      </c>
      <c r="FG256">
        <f>IF($GS256&gt;=4,INDEX($DN:$DN,$GR256+4),"")</f>
      </c>
      <c r="FH256">
        <f>IF($GS256&gt;=5,INDEX($DN:$DN,$GR256+5),"")</f>
      </c>
      <c r="FI256">
        <f>IF($GS256&gt;=6,INDEX($DN:$DN,$GR256+6),"")</f>
      </c>
      <c r="FJ256">
        <f>IF($GS256&gt;=7,INDEX($DN:$DN,$GR256+7),"")</f>
      </c>
      <c r="FK256">
        <f>IF($GS256&gt;=8,INDEX($DN:$DN,$GR256+8),"")</f>
      </c>
      <c r="FL256">
        <f>IF($GS256&gt;=9,INDEX($DN:$DN,$GR256+9),"")</f>
      </c>
      <c r="FM256">
        <f>IF($GS256&gt;=10,INDEX($DN:$DN,$GR256+10),"")</f>
      </c>
      <c r="FN256">
        <f>IF($GS256&gt;=11,INDEX($DN:$DN,$GR256+11),"")</f>
      </c>
      <c r="FO256">
        <f>IF($GS256&gt;=12,INDEX($DN:$DN,$GR256+12),"")</f>
      </c>
      <c r="FP256">
        <f>IF($GS256&gt;=13,INDEX($DN:$DN,$GR256+13),"")</f>
      </c>
      <c r="FQ256">
        <f>IF($GS256&gt;=14,INDEX($DN:$DN,$GR256+14),"")</f>
      </c>
      <c r="FR256">
        <f>IF($GS256&gt;=15,INDEX($DN:$DN,$GR256+15),"")</f>
      </c>
      <c r="FS256">
        <f>IF($GS256&gt;=16,INDEX($DN:$DN,$GR256+16),"")</f>
      </c>
      <c r="FT256">
        <f>IF($GS256&gt;=17,INDEX($DN:$DN,$GR256+17),"")</f>
      </c>
      <c r="FU256">
        <f>IF($GS256&gt;=18,INDEX($DN:$DN,$GR256+18),"")</f>
      </c>
      <c r="FV256">
        <f>IF($GS256&gt;=19,INDEX($DN:$DN,$GR256+19),"")</f>
      </c>
      <c r="FW256">
        <f>IF($GS256&gt;=20,INDEX($DN:$DN,$GR256+20),"")</f>
      </c>
      <c r="FX256">
        <f>IF($GS256&gt;=21,INDEX($DN:$DN,$GR256+21),"")</f>
      </c>
      <c r="FY256">
        <f>IF($GS256&gt;=22,INDEX($DN:$DN,$GR256+22),"")</f>
      </c>
      <c r="FZ256">
        <f>IF($GS256&gt;=23,INDEX($DN:$DN,$GR256+23),"")</f>
      </c>
      <c r="GA256">
        <f>IF($GS256&gt;=24,INDEX($DN:$DN,$GR256+24),"")</f>
      </c>
      <c r="GB256">
        <f>IF($GS256&gt;=25,INDEX($DN:$DN,$GR256+25),"")</f>
      </c>
      <c r="GC256">
        <f>IF($GS256&gt;=26,INDEX($DN:$DN,$GR256+26),"")</f>
      </c>
      <c r="GD256">
        <f>IF($GS256&gt;=27,INDEX($DN:$DN,$GR256+27),"")</f>
      </c>
      <c r="GE256">
        <f>IF($GS256&gt;=28,INDEX($DN:$DN,$GR256+28),"")</f>
      </c>
      <c r="GF256">
        <f>IF($GS256&gt;=29,INDEX($DN:$DN,$GR256+29),"")</f>
      </c>
      <c r="GG256">
        <f>IF($GS256&gt;=30,INDEX($DN:$DN,$GR256+30),"")</f>
      </c>
      <c r="GH256">
        <f>IF($GS256&gt;=31,INDEX($DN:$DN,$GR256+31),"")</f>
      </c>
      <c r="GI256">
        <f>IF($GS256&gt;=32,INDEX($DN:$DN,$GR256+32),"")</f>
      </c>
      <c r="GJ256">
        <f>IF($GS256&gt;=33,INDEX($DN:$DN,$GR256+33),"")</f>
      </c>
      <c r="GK256">
        <f>IF($GS256&gt;=34,INDEX($DN:$DN,$GR256+34),"")</f>
      </c>
      <c r="GL256">
        <f>IF($GS256&gt;=35,INDEX($DN:$DN,$GR256+35),"")</f>
      </c>
      <c r="GM256">
        <f>IF($GS256&gt;=36,INDEX($DN:$DN,$GR256+36),"")</f>
      </c>
      <c r="GN256">
        <f>IF($GS256&gt;=37,INDEX($DN:$DN,$GR256+37),"")</f>
      </c>
      <c r="GO256">
        <f>IF($GS256&gt;=38,INDEX($DN:$DN,$GR256+38),"")</f>
      </c>
      <c r="GP256">
        <f>IF($GS256&gt;=39,INDEX($DN:$DN,$GR256+39),"")</f>
      </c>
      <c r="GQ256">
        <f>IF($GS256&gt;=40,INDEX($DN:$DN,$GR256+40),"")</f>
      </c>
      <c r="GR256">
        <f>IFERROR(MATCH($DL256,$DM$2:$DM$148,0)+1,0)</f>
      </c>
      <c r="GS256">
        <f>IFERROR(INDEX($DO$2:$DO$148,MATCH($DL256,$DM$2:$DM$148,0)),0)</f>
      </c>
      <c r="GT256">
        <f>IFERROR(MATCH($Z256,$DP$256:$FC$256,0),0)</f>
      </c>
      <c r="GU256">
        <f>IF($GT256&gt;0,INDEX($FD$256:$GQ$256,$GT256),"")</f>
      </c>
      <c r="GV256" t="s">
        <v>684</v>
      </c>
      <c r="GX256">
        <f>IF($JG256&gt;=1,INDEX($GV:$GV,$JF256+1),"")</f>
      </c>
      <c r="GY256">
        <f>IF($JG256&gt;=2,INDEX($GV:$GV,$JF256+2),"")</f>
      </c>
      <c r="GZ256">
        <f>IF($JG256&gt;=3,INDEX($GV:$GV,$JF256+3),"")</f>
      </c>
      <c r="HA256">
        <f>IF($JG256&gt;=4,INDEX($GV:$GV,$JF256+4),"")</f>
      </c>
      <c r="HB256">
        <f>IF($JG256&gt;=5,INDEX($GV:$GV,$JF256+5),"")</f>
      </c>
      <c r="HC256">
        <f>IF($JG256&gt;=6,INDEX($GV:$GV,$JF256+6),"")</f>
      </c>
      <c r="HD256">
        <f>IF($JG256&gt;=7,INDEX($GV:$GV,$JF256+7),"")</f>
      </c>
      <c r="HE256">
        <f>IF($JG256&gt;=8,INDEX($GV:$GV,$JF256+8),"")</f>
      </c>
      <c r="HF256">
        <f>IF($JG256&gt;=9,INDEX($GV:$GV,$JF256+9),"")</f>
      </c>
      <c r="HG256">
        <f>IF($JG256&gt;=10,INDEX($GV:$GV,$JF256+10),"")</f>
      </c>
      <c r="HH256">
        <f>IF($JG256&gt;=11,INDEX($GV:$GV,$JF256+11),"")</f>
      </c>
      <c r="HI256">
        <f>IF($JG256&gt;=12,INDEX($GV:$GV,$JF256+12),"")</f>
      </c>
      <c r="HJ256">
        <f>IF($JG256&gt;=13,INDEX($GV:$GV,$JF256+13),"")</f>
      </c>
      <c r="HK256">
        <f>IF($JG256&gt;=14,INDEX($GV:$GV,$JF256+14),"")</f>
      </c>
      <c r="HL256">
        <f>IF($JG256&gt;=15,INDEX($GV:$GV,$JF256+15),"")</f>
      </c>
      <c r="HM256">
        <f>IF($JG256&gt;=16,INDEX($GV:$GV,$JF256+16),"")</f>
      </c>
      <c r="HN256">
        <f>IF($JG256&gt;=17,INDEX($GV:$GV,$JF256+17),"")</f>
      </c>
      <c r="HO256">
        <f>IF($JG256&gt;=18,INDEX($GV:$GV,$JF256+18),"")</f>
      </c>
      <c r="HP256">
        <f>IF($JG256&gt;=19,INDEX($GV:$GV,$JF256+19),"")</f>
      </c>
      <c r="HQ256">
        <f>IF($JG256&gt;=20,INDEX($GV:$GV,$JF256+20),"")</f>
      </c>
      <c r="HR256">
        <f>IF($JG256&gt;=21,INDEX($GV:$GV,$JF256+21),"")</f>
      </c>
      <c r="HS256">
        <f>IF($JG256&gt;=22,INDEX($GV:$GV,$JF256+22),"")</f>
      </c>
      <c r="HT256">
        <f>IF($JG256&gt;=23,INDEX($GV:$GV,$JF256+23),"")</f>
      </c>
      <c r="HU256">
        <f>IF($JG256&gt;=24,INDEX($GV:$GV,$JF256+24),"")</f>
      </c>
      <c r="HV256">
        <f>IF($JG256&gt;=25,INDEX($GV:$GV,$JF256+25),"")</f>
      </c>
      <c r="HW256">
        <f>IF($JG256&gt;=26,INDEX($GV:$GV,$JF256+26),"")</f>
      </c>
      <c r="HX256">
        <f>IF($JG256&gt;=27,INDEX($GV:$GV,$JF256+27),"")</f>
      </c>
      <c r="HY256">
        <f>IF($JG256&gt;=28,INDEX($GV:$GV,$JF256+28),"")</f>
      </c>
      <c r="HZ256">
        <f>IF($JG256&gt;=29,INDEX($GV:$GV,$JF256+29),"")</f>
      </c>
      <c r="IA256">
        <f>IF($JG256&gt;=30,INDEX($GV:$GV,$JF256+30),"")</f>
      </c>
      <c r="IB256">
        <f>IF($JG256&gt;=31,INDEX($GV:$GV,$JF256+31),"")</f>
      </c>
      <c r="IC256">
        <f>IF($JG256&gt;=32,INDEX($GV:$GV,$JF256+32),"")</f>
      </c>
      <c r="ID256">
        <f>IF($JG256&gt;=33,INDEX($GV:$GV,$JF256+33),"")</f>
      </c>
      <c r="IE256">
        <f>IF($JG256&gt;=34,INDEX($GV:$GV,$JF256+34),"")</f>
      </c>
      <c r="IF256">
        <f>IF($JG256&gt;=35,INDEX($GV:$GV,$JF256+35),"")</f>
      </c>
      <c r="IG256">
        <f>IF($JG256&gt;=36,INDEX($GV:$GV,$JF256+36),"")</f>
      </c>
      <c r="IH256">
        <f>IF($JG256&gt;=37,INDEX($GV:$GV,$JF256+37),"")</f>
      </c>
      <c r="II256">
        <f>IF($JG256&gt;=38,INDEX($GV:$GV,$JF256+38),"")</f>
      </c>
      <c r="IJ256">
        <f>IF($JG256&gt;=39,INDEX($GV:$GV,$JF256+39),"")</f>
      </c>
      <c r="IK256">
        <f>IF($JG256&gt;=40,INDEX($GV:$GV,$JF256+40),"")</f>
      </c>
      <c r="IL256">
        <f>IF($JG256&gt;=41,INDEX($GV:$GV,$JF256+41),"")</f>
      </c>
      <c r="IM256">
        <f>IF($JG256&gt;=42,INDEX($GV:$GV,$JF256+42),"")</f>
      </c>
      <c r="IN256">
        <f>IF($JG256&gt;=43,INDEX($GV:$GV,$JF256+43),"")</f>
      </c>
      <c r="IO256">
        <f>IF($JG256&gt;=44,INDEX($GV:$GV,$JF256+44),"")</f>
      </c>
      <c r="IP256">
        <f>IF($JG256&gt;=45,INDEX($GV:$GV,$JF256+45),"")</f>
      </c>
      <c r="IQ256">
        <f>IF($JG256&gt;=46,INDEX($GV:$GV,$JF256+46),"")</f>
      </c>
      <c r="IR256">
        <f>IF($JG256&gt;=47,INDEX($GV:$GV,$JF256+47),"")</f>
      </c>
      <c r="IS256">
        <f>IF($JG256&gt;=48,INDEX($GV:$GV,$JF256+48),"")</f>
      </c>
      <c r="IT256">
        <f>IF($JG256&gt;=49,INDEX($GV:$GV,$JF256+49),"")</f>
      </c>
      <c r="IU256">
        <f>IF($JG256&gt;=50,INDEX($GV:$GV,$JF256+50),"")</f>
      </c>
      <c r="IV256">
        <f>IF($JG256&gt;=51,INDEX($GV:$GV,$JF256+51),"")</f>
      </c>
      <c r="IW256">
        <f>IF($JG256&gt;=52,INDEX($GV:$GV,$JF256+52),"")</f>
      </c>
      <c r="IX256">
        <f>IF($JG256&gt;=53,INDEX($GV:$GV,$JF256+53),"")</f>
      </c>
      <c r="IY256">
        <f>IF($JG256&gt;=54,INDEX($GV:$GV,$JF256+54),"")</f>
      </c>
      <c r="IZ256">
        <f>IF($JG256&gt;=55,INDEX($GV:$GV,$JF256+55),"")</f>
      </c>
      <c r="JA256">
        <f>IF($JG256&gt;=56,INDEX($GV:$GV,$JF256+56),"")</f>
      </c>
      <c r="JB256">
        <f>IF($JG256&gt;=57,INDEX($GV:$GV,$JF256+57),"")</f>
      </c>
      <c r="JC256">
        <f>IF($JG256&gt;=58,INDEX($GV:$GV,$JF256+58),"")</f>
      </c>
      <c r="JD256">
        <f>IF($JG256&gt;=59,INDEX($GV:$GV,$JF256+59),"")</f>
      </c>
      <c r="JE256">
        <f>IF($JG256&gt;=60,INDEX($GV:$GV,$JF256+60),"")</f>
      </c>
      <c r="JF256">
        <f>IFERROR(MATCH($GU256,$GV$2:$GV$322,0)+1,0)</f>
      </c>
      <c r="JG256">
        <f>IFERROR(INDEX($GW$2:$GW$322,MATCH($GU256,$GV$2:$GV$322,0)),0)</f>
      </c>
      <c r="JH256" t="s">
        <v>44</v>
      </c>
      <c r="JI256" t="s">
        <v>44</v>
      </c>
    </row>
    <row r="257" spans="1:269" x14ac:dyDescent="0.25">
      <c r="R257">
        <f>IF(OR($U257="",$Q257=""),"",IFERROR($U257/$Q257,0))</f>
      </c>
      <c r="S257">
        <f>IF($U257="","",
SUM($T257,$V257,$AA257,$W257,$Y257)*
(1-IF($AB257="",0,VALUE($AB257)/100)))</f>
      </c>
      <c r="T257">
        <f>IF($U257="","",$U257)</f>
      </c>
      <c r="V257">
        <f>IF($U257="","",
IF($O257="","",
IF(ISNUMBER(SEARCH("exempt",LOWER($O257))),0,
$U257*(VALUE(SUBSTITUTE($O257,"%",""))/100))))</f>
      </c>
      <c r="AC257">
        <f>IFERROR(IF(FIND(" - ",$K257)&gt;0,MID($K257,FIND(" - ",$K257)+3,LEN($K257)),""),"")</f>
      </c>
      <c r="AL257" t="s">
        <v>1017</v>
      </c>
      <c r="AT257">
        <f>IFERROR(LEFT($K257,FIND(" - ",$K257)-1),$K257)</f>
      </c>
      <c r="AW257">
        <f>IF($CL257&gt;=1,INDEX($AU:$AU,$CK257+1),"")</f>
      </c>
      <c r="AX257">
        <f>IF($CL257&gt;=2,INDEX($AU:$AU,$CK257+2),"")</f>
      </c>
      <c r="AY257">
        <f>IF($CL257&gt;=3,INDEX($AU:$AU,$CK257+3),"")</f>
      </c>
      <c r="AZ257">
        <f>IF($CL257&gt;=4,INDEX($AU:$AU,$CK257+4),"")</f>
      </c>
      <c r="BA257">
        <f>IF($CL257&gt;=5,INDEX($AU:$AU,$CK257+5),"")</f>
      </c>
      <c r="BB257">
        <f>IF($CL257&gt;=6,INDEX($AU:$AU,$CK257+6),"")</f>
      </c>
      <c r="BC257">
        <f>IF($CL257&gt;=7,INDEX($AU:$AU,$CK257+7),"")</f>
      </c>
      <c r="BD257">
        <f>IF($CL257&gt;=8,INDEX($AU:$AU,$CK257+8),"")</f>
      </c>
      <c r="BE257">
        <f>IF($CL257&gt;=9,INDEX($AU:$AU,$CK257+9),"")</f>
      </c>
      <c r="BF257">
        <f>IF($CL257&gt;=10,INDEX($AU:$AU,$CK257+10),"")</f>
      </c>
      <c r="BG257">
        <f>IF($CL257&gt;=11,INDEX($AU:$AU,$CK257+11),"")</f>
      </c>
      <c r="BH257">
        <f>IF($CL257&gt;=12,INDEX($AU:$AU,$CK257+12),"")</f>
      </c>
      <c r="BI257">
        <f>IF($CL257&gt;=13,INDEX($AU:$AU,$CK257+13),"")</f>
      </c>
      <c r="BJ257">
        <f>IF($CL257&gt;=14,INDEX($AU:$AU,$CK257+14),"")</f>
      </c>
      <c r="BK257">
        <f>IF($CL257&gt;=15,INDEX($AU:$AU,$CK257+15),"")</f>
      </c>
      <c r="BL257">
        <f>IF($CL257&gt;=16,INDEX($AU:$AU,$CK257+16),"")</f>
      </c>
      <c r="BM257">
        <f>IF($CL257&gt;=17,INDEX($AU:$AU,$CK257+17),"")</f>
      </c>
      <c r="BN257">
        <f>IF($CL257&gt;=18,INDEX($AU:$AU,$CK257+18),"")</f>
      </c>
      <c r="BO257">
        <f>IF($CL257&gt;=19,INDEX($AU:$AU,$CK257+19),"")</f>
      </c>
      <c r="BP257">
        <f>IF($CL257&gt;=20,INDEX($AU:$AU,$CK257+20),"")</f>
      </c>
      <c r="BQ257">
        <f>IF($CL257&gt;=21,INDEX($AU:$AU,$CK257+21),"")</f>
      </c>
      <c r="BR257">
        <f>IF($CL257&gt;=22,INDEX($AU:$AU,$CK257+22),"")</f>
      </c>
      <c r="BS257">
        <f>IF($CL257&gt;=23,INDEX($AU:$AU,$CK257+23),"")</f>
      </c>
      <c r="BT257">
        <f>IF($CL257&gt;=24,INDEX($AU:$AU,$CK257+24),"")</f>
      </c>
      <c r="BU257">
        <f>IF($CL257&gt;=25,INDEX($AU:$AU,$CK257+25),"")</f>
      </c>
      <c r="BV257">
        <f>IF($CL257&gt;=26,INDEX($AU:$AU,$CK257+26),"")</f>
      </c>
      <c r="BW257">
        <f>IF($CL257&gt;=27,INDEX($AU:$AU,$CK257+27),"")</f>
      </c>
      <c r="BX257">
        <f>IF($CL257&gt;=28,INDEX($AU:$AU,$CK257+28),"")</f>
      </c>
      <c r="BY257">
        <f>IF($CL257&gt;=29,INDEX($AU:$AU,$CK257+29),"")</f>
      </c>
      <c r="BZ257">
        <f>IF($CL257&gt;=30,INDEX($AU:$AU,$CK257+30),"")</f>
      </c>
      <c r="CA257">
        <f>IF($CL257&gt;=31,INDEX($AU:$AU,$CK257+31),"")</f>
      </c>
      <c r="CB257">
        <f>IF($CL257&gt;=32,INDEX($AU:$AU,$CK257+32),"")</f>
      </c>
      <c r="CC257">
        <f>IF($CL257&gt;=33,INDEX($AU:$AU,$CK257+33),"")</f>
      </c>
      <c r="CD257">
        <f>IF($CL257&gt;=34,INDEX($AU:$AU,$CK257+34),"")</f>
      </c>
      <c r="CE257">
        <f>IF($CL257&gt;=35,INDEX($AU:$AU,$CK257+35),"")</f>
      </c>
      <c r="CF257">
        <f>IF($CL257&gt;=36,INDEX($AU:$AU,$CK257+36),"")</f>
      </c>
      <c r="CG257">
        <f>IF($CL257&gt;=37,INDEX($AU:$AU,$CK257+37),"")</f>
      </c>
      <c r="CH257">
        <f>IF($CL257&gt;=38,INDEX($AU:$AU,$CK257+38),"")</f>
      </c>
      <c r="CI257">
        <f>IF($CL257&gt;=39,INDEX($AU:$AU,$CK257+39),"")</f>
      </c>
      <c r="CJ257">
        <f>IF($CL257&gt;=40,INDEX($AU:$AU,$CK257+40),"")</f>
      </c>
      <c r="CK257">
        <f>IFERROR(MATCH($AT257,$AU$2:$AU$133,0)+1,0)</f>
      </c>
      <c r="CL257">
        <f>IFERROR(INDEX($AV$2:$AV$133,MATCH($AT257,$AU$2:$AU$133,0)),0)</f>
      </c>
      <c r="CM257">
        <f>IFERROR(LEFT($L257,FIND(" - ",$L257)-1),$L257)</f>
      </c>
      <c r="CN257" t="s">
        <v>221</v>
      </c>
      <c r="CP257">
        <f>IF($DK257&gt;=1,INDEX($CN:$CN,$DJ257+1),"")</f>
      </c>
      <c r="CQ257">
        <f>IF($DK257&gt;=2,INDEX($CN:$CN,$DJ257+2),"")</f>
      </c>
      <c r="CR257">
        <f>IF($DK257&gt;=3,INDEX($CN:$CN,$DJ257+3),"")</f>
      </c>
      <c r="CS257">
        <f>IF($DK257&gt;=4,INDEX($CN:$CN,$DJ257+4),"")</f>
      </c>
      <c r="CT257">
        <f>IF($DK257&gt;=5,INDEX($CN:$CN,$DJ257+5),"")</f>
      </c>
      <c r="CU257">
        <f>IF($DK257&gt;=6,INDEX($CN:$CN,$DJ257+6),"")</f>
      </c>
      <c r="CV257">
        <f>IF($DK257&gt;=7,INDEX($CN:$CN,$DJ257+7),"")</f>
      </c>
      <c r="CW257">
        <f>IF($DK257&gt;=8,INDEX($CN:$CN,$DJ257+8),"")</f>
      </c>
      <c r="CX257">
        <f>IF($DK257&gt;=9,INDEX($CN:$CN,$DJ257+9),"")</f>
      </c>
      <c r="CY257">
        <f>IF($DK257&gt;=10,INDEX($CN:$CN,$DJ257+10),"")</f>
      </c>
      <c r="CZ257">
        <f>IF($DK257&gt;=11,INDEX($CN:$CN,$DJ257+11),"")</f>
      </c>
      <c r="DA257">
        <f>IF($DK257&gt;=12,INDEX($CN:$CN,$DJ257+12),"")</f>
      </c>
      <c r="DB257">
        <f>IF($DK257&gt;=13,INDEX($CN:$CN,$DJ257+13),"")</f>
      </c>
      <c r="DC257">
        <f>IF($DK257&gt;=14,INDEX($CN:$CN,$DJ257+14),"")</f>
      </c>
      <c r="DD257">
        <f>IF($DK257&gt;=15,INDEX($CN:$CN,$DJ257+15),"")</f>
      </c>
      <c r="DE257">
        <f>IF($DK257&gt;=16,INDEX($CN:$CN,$DJ257+16),"")</f>
      </c>
      <c r="DF257">
        <f>IF($DK257&gt;=17,INDEX($CN:$CN,$DJ257+17),"")</f>
      </c>
      <c r="DG257">
        <f>IF($DK257&gt;=18,INDEX($CN:$CN,$DJ257+18),"")</f>
      </c>
      <c r="DH257">
        <f>IF($DK257&gt;=19,INDEX($CN:$CN,$DJ257+19),"")</f>
      </c>
      <c r="DI257">
        <f>IF($DK257&gt;=20,INDEX($CN:$CN,$DJ257+20),"")</f>
      </c>
      <c r="DJ257">
        <f>IFERROR(MATCH($CM257,$CN$2:$CN$1089,0)+1,0)</f>
      </c>
      <c r="DK257">
        <f>IFERROR(INDEX($CO$2:$CO$1089,MATCH($CM257,$CN$2:$CN$1089,0)),0)</f>
      </c>
      <c r="DL257">
        <f>IFERROR(INDEX($AS:$AS,MATCH($O257,$AR:$AR,0))&amp;"","")</f>
      </c>
      <c r="DP257">
        <f>IF($GS257&gt;=1,INDEX($DM:$DM,$GR257+1),"")</f>
      </c>
      <c r="DQ257">
        <f>IF($GS257&gt;=2,INDEX($DM:$DM,$GR257+2),"")</f>
      </c>
      <c r="DR257">
        <f>IF($GS257&gt;=3,INDEX($DM:$DM,$GR257+3),"")</f>
      </c>
      <c r="DS257">
        <f>IF($GS257&gt;=4,INDEX($DM:$DM,$GR257+4),"")</f>
      </c>
      <c r="DT257">
        <f>IF($GS257&gt;=5,INDEX($DM:$DM,$GR257+5),"")</f>
      </c>
      <c r="DU257">
        <f>IF($GS257&gt;=6,INDEX($DM:$DM,$GR257+6),"")</f>
      </c>
      <c r="DV257">
        <f>IF($GS257&gt;=7,INDEX($DM:$DM,$GR257+7),"")</f>
      </c>
      <c r="DW257">
        <f>IF($GS257&gt;=8,INDEX($DM:$DM,$GR257+8),"")</f>
      </c>
      <c r="DX257">
        <f>IF($GS257&gt;=9,INDEX($DM:$DM,$GR257+9),"")</f>
      </c>
      <c r="DY257">
        <f>IF($GS257&gt;=10,INDEX($DM:$DM,$GR257+10),"")</f>
      </c>
      <c r="DZ257">
        <f>IF($GS257&gt;=11,INDEX($DM:$DM,$GR257+11),"")</f>
      </c>
      <c r="EA257">
        <f>IF($GS257&gt;=12,INDEX($DM:$DM,$GR257+12),"")</f>
      </c>
      <c r="EB257">
        <f>IF($GS257&gt;=13,INDEX($DM:$DM,$GR257+13),"")</f>
      </c>
      <c r="EC257">
        <f>IF($GS257&gt;=14,INDEX($DM:$DM,$GR257+14),"")</f>
      </c>
      <c r="ED257">
        <f>IF($GS257&gt;=15,INDEX($DM:$DM,$GR257+15),"")</f>
      </c>
      <c r="EE257">
        <f>IF($GS257&gt;=16,INDEX($DM:$DM,$GR257+16),"")</f>
      </c>
      <c r="EF257">
        <f>IF($GS257&gt;=17,INDEX($DM:$DM,$GR257+17),"")</f>
      </c>
      <c r="EG257">
        <f>IF($GS257&gt;=18,INDEX($DM:$DM,$GR257+18),"")</f>
      </c>
      <c r="EH257">
        <f>IF($GS257&gt;=19,INDEX($DM:$DM,$GR257+19),"")</f>
      </c>
      <c r="EI257">
        <f>IF($GS257&gt;=20,INDEX($DM:$DM,$GR257+20),"")</f>
      </c>
      <c r="EJ257">
        <f>IF($GS257&gt;=21,INDEX($DM:$DM,$GR257+21),"")</f>
      </c>
      <c r="EK257">
        <f>IF($GS257&gt;=22,INDEX($DM:$DM,$GR257+22),"")</f>
      </c>
      <c r="EL257">
        <f>IF($GS257&gt;=23,INDEX($DM:$DM,$GR257+23),"")</f>
      </c>
      <c r="EM257">
        <f>IF($GS257&gt;=24,INDEX($DM:$DM,$GR257+24),"")</f>
      </c>
      <c r="EN257">
        <f>IF($GS257&gt;=25,INDEX($DM:$DM,$GR257+25),"")</f>
      </c>
      <c r="EO257">
        <f>IF($GS257&gt;=26,INDEX($DM:$DM,$GR257+26),"")</f>
      </c>
      <c r="EP257">
        <f>IF($GS257&gt;=27,INDEX($DM:$DM,$GR257+27),"")</f>
      </c>
      <c r="EQ257">
        <f>IF($GS257&gt;=28,INDEX($DM:$DM,$GR257+28),"")</f>
      </c>
      <c r="ER257">
        <f>IF($GS257&gt;=29,INDEX($DM:$DM,$GR257+29),"")</f>
      </c>
      <c r="ES257">
        <f>IF($GS257&gt;=30,INDEX($DM:$DM,$GR257+30),"")</f>
      </c>
      <c r="ET257">
        <f>IF($GS257&gt;=31,INDEX($DM:$DM,$GR257+31),"")</f>
      </c>
      <c r="EU257">
        <f>IF($GS257&gt;=32,INDEX($DM:$DM,$GR257+32),"")</f>
      </c>
      <c r="EV257">
        <f>IF($GS257&gt;=33,INDEX($DM:$DM,$GR257+33),"")</f>
      </c>
      <c r="EW257">
        <f>IF($GS257&gt;=34,INDEX($DM:$DM,$GR257+34),"")</f>
      </c>
      <c r="EX257">
        <f>IF($GS257&gt;=35,INDEX($DM:$DM,$GR257+35),"")</f>
      </c>
      <c r="EY257">
        <f>IF($GS257&gt;=36,INDEX($DM:$DM,$GR257+36),"")</f>
      </c>
      <c r="EZ257">
        <f>IF($GS257&gt;=37,INDEX($DM:$DM,$GR257+37),"")</f>
      </c>
      <c r="FA257">
        <f>IF($GS257&gt;=38,INDEX($DM:$DM,$GR257+38),"")</f>
      </c>
      <c r="FB257">
        <f>IF($GS257&gt;=39,INDEX($DM:$DM,$GR257+39),"")</f>
      </c>
      <c r="FC257">
        <f>IF($GS257&gt;=40,INDEX($DM:$DM,$GR257+40),"")</f>
      </c>
      <c r="FD257">
        <f>IF($GS257&gt;=1,INDEX($DN:$DN,$GR257+1),"")</f>
      </c>
      <c r="FE257">
        <f>IF($GS257&gt;=2,INDEX($DN:$DN,$GR257+2),"")</f>
      </c>
      <c r="FF257">
        <f>IF($GS257&gt;=3,INDEX($DN:$DN,$GR257+3),"")</f>
      </c>
      <c r="FG257">
        <f>IF($GS257&gt;=4,INDEX($DN:$DN,$GR257+4),"")</f>
      </c>
      <c r="FH257">
        <f>IF($GS257&gt;=5,INDEX($DN:$DN,$GR257+5),"")</f>
      </c>
      <c r="FI257">
        <f>IF($GS257&gt;=6,INDEX($DN:$DN,$GR257+6),"")</f>
      </c>
      <c r="FJ257">
        <f>IF($GS257&gt;=7,INDEX($DN:$DN,$GR257+7),"")</f>
      </c>
      <c r="FK257">
        <f>IF($GS257&gt;=8,INDEX($DN:$DN,$GR257+8),"")</f>
      </c>
      <c r="FL257">
        <f>IF($GS257&gt;=9,INDEX($DN:$DN,$GR257+9),"")</f>
      </c>
      <c r="FM257">
        <f>IF($GS257&gt;=10,INDEX($DN:$DN,$GR257+10),"")</f>
      </c>
      <c r="FN257">
        <f>IF($GS257&gt;=11,INDEX($DN:$DN,$GR257+11),"")</f>
      </c>
      <c r="FO257">
        <f>IF($GS257&gt;=12,INDEX($DN:$DN,$GR257+12),"")</f>
      </c>
      <c r="FP257">
        <f>IF($GS257&gt;=13,INDEX($DN:$DN,$GR257+13),"")</f>
      </c>
      <c r="FQ257">
        <f>IF($GS257&gt;=14,INDEX($DN:$DN,$GR257+14),"")</f>
      </c>
      <c r="FR257">
        <f>IF($GS257&gt;=15,INDEX($DN:$DN,$GR257+15),"")</f>
      </c>
      <c r="FS257">
        <f>IF($GS257&gt;=16,INDEX($DN:$DN,$GR257+16),"")</f>
      </c>
      <c r="FT257">
        <f>IF($GS257&gt;=17,INDEX($DN:$DN,$GR257+17),"")</f>
      </c>
      <c r="FU257">
        <f>IF($GS257&gt;=18,INDEX($DN:$DN,$GR257+18),"")</f>
      </c>
      <c r="FV257">
        <f>IF($GS257&gt;=19,INDEX($DN:$DN,$GR257+19),"")</f>
      </c>
      <c r="FW257">
        <f>IF($GS257&gt;=20,INDEX($DN:$DN,$GR257+20),"")</f>
      </c>
      <c r="FX257">
        <f>IF($GS257&gt;=21,INDEX($DN:$DN,$GR257+21),"")</f>
      </c>
      <c r="FY257">
        <f>IF($GS257&gt;=22,INDEX($DN:$DN,$GR257+22),"")</f>
      </c>
      <c r="FZ257">
        <f>IF($GS257&gt;=23,INDEX($DN:$DN,$GR257+23),"")</f>
      </c>
      <c r="GA257">
        <f>IF($GS257&gt;=24,INDEX($DN:$DN,$GR257+24),"")</f>
      </c>
      <c r="GB257">
        <f>IF($GS257&gt;=25,INDEX($DN:$DN,$GR257+25),"")</f>
      </c>
      <c r="GC257">
        <f>IF($GS257&gt;=26,INDEX($DN:$DN,$GR257+26),"")</f>
      </c>
      <c r="GD257">
        <f>IF($GS257&gt;=27,INDEX($DN:$DN,$GR257+27),"")</f>
      </c>
      <c r="GE257">
        <f>IF($GS257&gt;=28,INDEX($DN:$DN,$GR257+28),"")</f>
      </c>
      <c r="GF257">
        <f>IF($GS257&gt;=29,INDEX($DN:$DN,$GR257+29),"")</f>
      </c>
      <c r="GG257">
        <f>IF($GS257&gt;=30,INDEX($DN:$DN,$GR257+30),"")</f>
      </c>
      <c r="GH257">
        <f>IF($GS257&gt;=31,INDEX($DN:$DN,$GR257+31),"")</f>
      </c>
      <c r="GI257">
        <f>IF($GS257&gt;=32,INDEX($DN:$DN,$GR257+32),"")</f>
      </c>
      <c r="GJ257">
        <f>IF($GS257&gt;=33,INDEX($DN:$DN,$GR257+33),"")</f>
      </c>
      <c r="GK257">
        <f>IF($GS257&gt;=34,INDEX($DN:$DN,$GR257+34),"")</f>
      </c>
      <c r="GL257">
        <f>IF($GS257&gt;=35,INDEX($DN:$DN,$GR257+35),"")</f>
      </c>
      <c r="GM257">
        <f>IF($GS257&gt;=36,INDEX($DN:$DN,$GR257+36),"")</f>
      </c>
      <c r="GN257">
        <f>IF($GS257&gt;=37,INDEX($DN:$DN,$GR257+37),"")</f>
      </c>
      <c r="GO257">
        <f>IF($GS257&gt;=38,INDEX($DN:$DN,$GR257+38),"")</f>
      </c>
      <c r="GP257">
        <f>IF($GS257&gt;=39,INDEX($DN:$DN,$GR257+39),"")</f>
      </c>
      <c r="GQ257">
        <f>IF($GS257&gt;=40,INDEX($DN:$DN,$GR257+40),"")</f>
      </c>
      <c r="GR257">
        <f>IFERROR(MATCH($DL257,$DM$2:$DM$148,0)+1,0)</f>
      </c>
      <c r="GS257">
        <f>IFERROR(INDEX($DO$2:$DO$148,MATCH($DL257,$DM$2:$DM$148,0)),0)</f>
      </c>
      <c r="GT257">
        <f>IFERROR(MATCH($Z257,$DP$257:$FC$257,0),0)</f>
      </c>
      <c r="GU257">
        <f>IF($GT257&gt;0,INDEX($FD$257:$GQ$257,$GT257),"")</f>
      </c>
      <c r="GV257" t="s">
        <v>688</v>
      </c>
      <c r="GX257">
        <f>IF($JG257&gt;=1,INDEX($GV:$GV,$JF257+1),"")</f>
      </c>
      <c r="GY257">
        <f>IF($JG257&gt;=2,INDEX($GV:$GV,$JF257+2),"")</f>
      </c>
      <c r="GZ257">
        <f>IF($JG257&gt;=3,INDEX($GV:$GV,$JF257+3),"")</f>
      </c>
      <c r="HA257">
        <f>IF($JG257&gt;=4,INDEX($GV:$GV,$JF257+4),"")</f>
      </c>
      <c r="HB257">
        <f>IF($JG257&gt;=5,INDEX($GV:$GV,$JF257+5),"")</f>
      </c>
      <c r="HC257">
        <f>IF($JG257&gt;=6,INDEX($GV:$GV,$JF257+6),"")</f>
      </c>
      <c r="HD257">
        <f>IF($JG257&gt;=7,INDEX($GV:$GV,$JF257+7),"")</f>
      </c>
      <c r="HE257">
        <f>IF($JG257&gt;=8,INDEX($GV:$GV,$JF257+8),"")</f>
      </c>
      <c r="HF257">
        <f>IF($JG257&gt;=9,INDEX($GV:$GV,$JF257+9),"")</f>
      </c>
      <c r="HG257">
        <f>IF($JG257&gt;=10,INDEX($GV:$GV,$JF257+10),"")</f>
      </c>
      <c r="HH257">
        <f>IF($JG257&gt;=11,INDEX($GV:$GV,$JF257+11),"")</f>
      </c>
      <c r="HI257">
        <f>IF($JG257&gt;=12,INDEX($GV:$GV,$JF257+12),"")</f>
      </c>
      <c r="HJ257">
        <f>IF($JG257&gt;=13,INDEX($GV:$GV,$JF257+13),"")</f>
      </c>
      <c r="HK257">
        <f>IF($JG257&gt;=14,INDEX($GV:$GV,$JF257+14),"")</f>
      </c>
      <c r="HL257">
        <f>IF($JG257&gt;=15,INDEX($GV:$GV,$JF257+15),"")</f>
      </c>
      <c r="HM257">
        <f>IF($JG257&gt;=16,INDEX($GV:$GV,$JF257+16),"")</f>
      </c>
      <c r="HN257">
        <f>IF($JG257&gt;=17,INDEX($GV:$GV,$JF257+17),"")</f>
      </c>
      <c r="HO257">
        <f>IF($JG257&gt;=18,INDEX($GV:$GV,$JF257+18),"")</f>
      </c>
      <c r="HP257">
        <f>IF($JG257&gt;=19,INDEX($GV:$GV,$JF257+19),"")</f>
      </c>
      <c r="HQ257">
        <f>IF($JG257&gt;=20,INDEX($GV:$GV,$JF257+20),"")</f>
      </c>
      <c r="HR257">
        <f>IF($JG257&gt;=21,INDEX($GV:$GV,$JF257+21),"")</f>
      </c>
      <c r="HS257">
        <f>IF($JG257&gt;=22,INDEX($GV:$GV,$JF257+22),"")</f>
      </c>
      <c r="HT257">
        <f>IF($JG257&gt;=23,INDEX($GV:$GV,$JF257+23),"")</f>
      </c>
      <c r="HU257">
        <f>IF($JG257&gt;=24,INDEX($GV:$GV,$JF257+24),"")</f>
      </c>
      <c r="HV257">
        <f>IF($JG257&gt;=25,INDEX($GV:$GV,$JF257+25),"")</f>
      </c>
      <c r="HW257">
        <f>IF($JG257&gt;=26,INDEX($GV:$GV,$JF257+26),"")</f>
      </c>
      <c r="HX257">
        <f>IF($JG257&gt;=27,INDEX($GV:$GV,$JF257+27),"")</f>
      </c>
      <c r="HY257">
        <f>IF($JG257&gt;=28,INDEX($GV:$GV,$JF257+28),"")</f>
      </c>
      <c r="HZ257">
        <f>IF($JG257&gt;=29,INDEX($GV:$GV,$JF257+29),"")</f>
      </c>
      <c r="IA257">
        <f>IF($JG257&gt;=30,INDEX($GV:$GV,$JF257+30),"")</f>
      </c>
      <c r="IB257">
        <f>IF($JG257&gt;=31,INDEX($GV:$GV,$JF257+31),"")</f>
      </c>
      <c r="IC257">
        <f>IF($JG257&gt;=32,INDEX($GV:$GV,$JF257+32),"")</f>
      </c>
      <c r="ID257">
        <f>IF($JG257&gt;=33,INDEX($GV:$GV,$JF257+33),"")</f>
      </c>
      <c r="IE257">
        <f>IF($JG257&gt;=34,INDEX($GV:$GV,$JF257+34),"")</f>
      </c>
      <c r="IF257">
        <f>IF($JG257&gt;=35,INDEX($GV:$GV,$JF257+35),"")</f>
      </c>
      <c r="IG257">
        <f>IF($JG257&gt;=36,INDEX($GV:$GV,$JF257+36),"")</f>
      </c>
      <c r="IH257">
        <f>IF($JG257&gt;=37,INDEX($GV:$GV,$JF257+37),"")</f>
      </c>
      <c r="II257">
        <f>IF($JG257&gt;=38,INDEX($GV:$GV,$JF257+38),"")</f>
      </c>
      <c r="IJ257">
        <f>IF($JG257&gt;=39,INDEX($GV:$GV,$JF257+39),"")</f>
      </c>
      <c r="IK257">
        <f>IF($JG257&gt;=40,INDEX($GV:$GV,$JF257+40),"")</f>
      </c>
      <c r="IL257">
        <f>IF($JG257&gt;=41,INDEX($GV:$GV,$JF257+41),"")</f>
      </c>
      <c r="IM257">
        <f>IF($JG257&gt;=42,INDEX($GV:$GV,$JF257+42),"")</f>
      </c>
      <c r="IN257">
        <f>IF($JG257&gt;=43,INDEX($GV:$GV,$JF257+43),"")</f>
      </c>
      <c r="IO257">
        <f>IF($JG257&gt;=44,INDEX($GV:$GV,$JF257+44),"")</f>
      </c>
      <c r="IP257">
        <f>IF($JG257&gt;=45,INDEX($GV:$GV,$JF257+45),"")</f>
      </c>
      <c r="IQ257">
        <f>IF($JG257&gt;=46,INDEX($GV:$GV,$JF257+46),"")</f>
      </c>
      <c r="IR257">
        <f>IF($JG257&gt;=47,INDEX($GV:$GV,$JF257+47),"")</f>
      </c>
      <c r="IS257">
        <f>IF($JG257&gt;=48,INDEX($GV:$GV,$JF257+48),"")</f>
      </c>
      <c r="IT257">
        <f>IF($JG257&gt;=49,INDEX($GV:$GV,$JF257+49),"")</f>
      </c>
      <c r="IU257">
        <f>IF($JG257&gt;=50,INDEX($GV:$GV,$JF257+50),"")</f>
      </c>
      <c r="IV257">
        <f>IF($JG257&gt;=51,INDEX($GV:$GV,$JF257+51),"")</f>
      </c>
      <c r="IW257">
        <f>IF($JG257&gt;=52,INDEX($GV:$GV,$JF257+52),"")</f>
      </c>
      <c r="IX257">
        <f>IF($JG257&gt;=53,INDEX($GV:$GV,$JF257+53),"")</f>
      </c>
      <c r="IY257">
        <f>IF($JG257&gt;=54,INDEX($GV:$GV,$JF257+54),"")</f>
      </c>
      <c r="IZ257">
        <f>IF($JG257&gt;=55,INDEX($GV:$GV,$JF257+55),"")</f>
      </c>
      <c r="JA257">
        <f>IF($JG257&gt;=56,INDEX($GV:$GV,$JF257+56),"")</f>
      </c>
      <c r="JB257">
        <f>IF($JG257&gt;=57,INDEX($GV:$GV,$JF257+57),"")</f>
      </c>
      <c r="JC257">
        <f>IF($JG257&gt;=58,INDEX($GV:$GV,$JF257+58),"")</f>
      </c>
      <c r="JD257">
        <f>IF($JG257&gt;=59,INDEX($GV:$GV,$JF257+59),"")</f>
      </c>
      <c r="JE257">
        <f>IF($JG257&gt;=60,INDEX($GV:$GV,$JF257+60),"")</f>
      </c>
      <c r="JF257">
        <f>IFERROR(MATCH($GU257,$GV$2:$GV$322,0)+1,0)</f>
      </c>
      <c r="JG257">
        <f>IFERROR(INDEX($GW$2:$GW$322,MATCH($GU257,$GV$2:$GV$322,0)),0)</f>
      </c>
      <c r="JH257" t="s">
        <v>44</v>
      </c>
      <c r="JI257" t="s">
        <v>44</v>
      </c>
    </row>
    <row r="258" spans="1:269" x14ac:dyDescent="0.25">
      <c r="R258">
        <f>IF(OR($U258="",$Q258=""),"",IFERROR($U258/$Q258,0))</f>
      </c>
      <c r="S258">
        <f>IF($U258="","",
SUM($T258,$V258,$AA258,$W258,$Y258)*
(1-IF($AB258="",0,VALUE($AB258)/100)))</f>
      </c>
      <c r="T258">
        <f>IF($U258="","",$U258)</f>
      </c>
      <c r="V258">
        <f>IF($U258="","",
IF($O258="","",
IF(ISNUMBER(SEARCH("exempt",LOWER($O258))),0,
$U258*(VALUE(SUBSTITUTE($O258,"%",""))/100))))</f>
      </c>
      <c r="AC258">
        <f>IFERROR(IF(FIND(" - ",$K258)&gt;0,MID($K258,FIND(" - ",$K258)+3,LEN($K258)),""),"")</f>
      </c>
      <c r="AL258" t="s">
        <v>1018</v>
      </c>
      <c r="AT258">
        <f>IFERROR(LEFT($K258,FIND(" - ",$K258)-1),$K258)</f>
      </c>
      <c r="AW258">
        <f>IF($CL258&gt;=1,INDEX($AU:$AU,$CK258+1),"")</f>
      </c>
      <c r="AX258">
        <f>IF($CL258&gt;=2,INDEX($AU:$AU,$CK258+2),"")</f>
      </c>
      <c r="AY258">
        <f>IF($CL258&gt;=3,INDEX($AU:$AU,$CK258+3),"")</f>
      </c>
      <c r="AZ258">
        <f>IF($CL258&gt;=4,INDEX($AU:$AU,$CK258+4),"")</f>
      </c>
      <c r="BA258">
        <f>IF($CL258&gt;=5,INDEX($AU:$AU,$CK258+5),"")</f>
      </c>
      <c r="BB258">
        <f>IF($CL258&gt;=6,INDEX($AU:$AU,$CK258+6),"")</f>
      </c>
      <c r="BC258">
        <f>IF($CL258&gt;=7,INDEX($AU:$AU,$CK258+7),"")</f>
      </c>
      <c r="BD258">
        <f>IF($CL258&gt;=8,INDEX($AU:$AU,$CK258+8),"")</f>
      </c>
      <c r="BE258">
        <f>IF($CL258&gt;=9,INDEX($AU:$AU,$CK258+9),"")</f>
      </c>
      <c r="BF258">
        <f>IF($CL258&gt;=10,INDEX($AU:$AU,$CK258+10),"")</f>
      </c>
      <c r="BG258">
        <f>IF($CL258&gt;=11,INDEX($AU:$AU,$CK258+11),"")</f>
      </c>
      <c r="BH258">
        <f>IF($CL258&gt;=12,INDEX($AU:$AU,$CK258+12),"")</f>
      </c>
      <c r="BI258">
        <f>IF($CL258&gt;=13,INDEX($AU:$AU,$CK258+13),"")</f>
      </c>
      <c r="BJ258">
        <f>IF($CL258&gt;=14,INDEX($AU:$AU,$CK258+14),"")</f>
      </c>
      <c r="BK258">
        <f>IF($CL258&gt;=15,INDEX($AU:$AU,$CK258+15),"")</f>
      </c>
      <c r="BL258">
        <f>IF($CL258&gt;=16,INDEX($AU:$AU,$CK258+16),"")</f>
      </c>
      <c r="BM258">
        <f>IF($CL258&gt;=17,INDEX($AU:$AU,$CK258+17),"")</f>
      </c>
      <c r="BN258">
        <f>IF($CL258&gt;=18,INDEX($AU:$AU,$CK258+18),"")</f>
      </c>
      <c r="BO258">
        <f>IF($CL258&gt;=19,INDEX($AU:$AU,$CK258+19),"")</f>
      </c>
      <c r="BP258">
        <f>IF($CL258&gt;=20,INDEX($AU:$AU,$CK258+20),"")</f>
      </c>
      <c r="BQ258">
        <f>IF($CL258&gt;=21,INDEX($AU:$AU,$CK258+21),"")</f>
      </c>
      <c r="BR258">
        <f>IF($CL258&gt;=22,INDEX($AU:$AU,$CK258+22),"")</f>
      </c>
      <c r="BS258">
        <f>IF($CL258&gt;=23,INDEX($AU:$AU,$CK258+23),"")</f>
      </c>
      <c r="BT258">
        <f>IF($CL258&gt;=24,INDEX($AU:$AU,$CK258+24),"")</f>
      </c>
      <c r="BU258">
        <f>IF($CL258&gt;=25,INDEX($AU:$AU,$CK258+25),"")</f>
      </c>
      <c r="BV258">
        <f>IF($CL258&gt;=26,INDEX($AU:$AU,$CK258+26),"")</f>
      </c>
      <c r="BW258">
        <f>IF($CL258&gt;=27,INDEX($AU:$AU,$CK258+27),"")</f>
      </c>
      <c r="BX258">
        <f>IF($CL258&gt;=28,INDEX($AU:$AU,$CK258+28),"")</f>
      </c>
      <c r="BY258">
        <f>IF($CL258&gt;=29,INDEX($AU:$AU,$CK258+29),"")</f>
      </c>
      <c r="BZ258">
        <f>IF($CL258&gt;=30,INDEX($AU:$AU,$CK258+30),"")</f>
      </c>
      <c r="CA258">
        <f>IF($CL258&gt;=31,INDEX($AU:$AU,$CK258+31),"")</f>
      </c>
      <c r="CB258">
        <f>IF($CL258&gt;=32,INDEX($AU:$AU,$CK258+32),"")</f>
      </c>
      <c r="CC258">
        <f>IF($CL258&gt;=33,INDEX($AU:$AU,$CK258+33),"")</f>
      </c>
      <c r="CD258">
        <f>IF($CL258&gt;=34,INDEX($AU:$AU,$CK258+34),"")</f>
      </c>
      <c r="CE258">
        <f>IF($CL258&gt;=35,INDEX($AU:$AU,$CK258+35),"")</f>
      </c>
      <c r="CF258">
        <f>IF($CL258&gt;=36,INDEX($AU:$AU,$CK258+36),"")</f>
      </c>
      <c r="CG258">
        <f>IF($CL258&gt;=37,INDEX($AU:$AU,$CK258+37),"")</f>
      </c>
      <c r="CH258">
        <f>IF($CL258&gt;=38,INDEX($AU:$AU,$CK258+38),"")</f>
      </c>
      <c r="CI258">
        <f>IF($CL258&gt;=39,INDEX($AU:$AU,$CK258+39),"")</f>
      </c>
      <c r="CJ258">
        <f>IF($CL258&gt;=40,INDEX($AU:$AU,$CK258+40),"")</f>
      </c>
      <c r="CK258">
        <f>IFERROR(MATCH($AT258,$AU$2:$AU$133,0)+1,0)</f>
      </c>
      <c r="CL258">
        <f>IFERROR(INDEX($AV$2:$AV$133,MATCH($AT258,$AU$2:$AU$133,0)),0)</f>
      </c>
      <c r="CM258">
        <f>IFERROR(LEFT($L258,FIND(" - ",$L258)-1),$L258)</f>
      </c>
      <c r="CN258" t="s">
        <v>1019</v>
      </c>
      <c r="CO258">
        <v>1</v>
      </c>
      <c r="CP258">
        <f>IF($DK258&gt;=1,INDEX($CN:$CN,$DJ258+1),"")</f>
      </c>
      <c r="CQ258">
        <f>IF($DK258&gt;=2,INDEX($CN:$CN,$DJ258+2),"")</f>
      </c>
      <c r="CR258">
        <f>IF($DK258&gt;=3,INDEX($CN:$CN,$DJ258+3),"")</f>
      </c>
      <c r="CS258">
        <f>IF($DK258&gt;=4,INDEX($CN:$CN,$DJ258+4),"")</f>
      </c>
      <c r="CT258">
        <f>IF($DK258&gt;=5,INDEX($CN:$CN,$DJ258+5),"")</f>
      </c>
      <c r="CU258">
        <f>IF($DK258&gt;=6,INDEX($CN:$CN,$DJ258+6),"")</f>
      </c>
      <c r="CV258">
        <f>IF($DK258&gt;=7,INDEX($CN:$CN,$DJ258+7),"")</f>
      </c>
      <c r="CW258">
        <f>IF($DK258&gt;=8,INDEX($CN:$CN,$DJ258+8),"")</f>
      </c>
      <c r="CX258">
        <f>IF($DK258&gt;=9,INDEX($CN:$CN,$DJ258+9),"")</f>
      </c>
      <c r="CY258">
        <f>IF($DK258&gt;=10,INDEX($CN:$CN,$DJ258+10),"")</f>
      </c>
      <c r="CZ258">
        <f>IF($DK258&gt;=11,INDEX($CN:$CN,$DJ258+11),"")</f>
      </c>
      <c r="DA258">
        <f>IF($DK258&gt;=12,INDEX($CN:$CN,$DJ258+12),"")</f>
      </c>
      <c r="DB258">
        <f>IF($DK258&gt;=13,INDEX($CN:$CN,$DJ258+13),"")</f>
      </c>
      <c r="DC258">
        <f>IF($DK258&gt;=14,INDEX($CN:$CN,$DJ258+14),"")</f>
      </c>
      <c r="DD258">
        <f>IF($DK258&gt;=15,INDEX($CN:$CN,$DJ258+15),"")</f>
      </c>
      <c r="DE258">
        <f>IF($DK258&gt;=16,INDEX($CN:$CN,$DJ258+16),"")</f>
      </c>
      <c r="DF258">
        <f>IF($DK258&gt;=17,INDEX($CN:$CN,$DJ258+17),"")</f>
      </c>
      <c r="DG258">
        <f>IF($DK258&gt;=18,INDEX($CN:$CN,$DJ258+18),"")</f>
      </c>
      <c r="DH258">
        <f>IF($DK258&gt;=19,INDEX($CN:$CN,$DJ258+19),"")</f>
      </c>
      <c r="DI258">
        <f>IF($DK258&gt;=20,INDEX($CN:$CN,$DJ258+20),"")</f>
      </c>
      <c r="DJ258">
        <f>IFERROR(MATCH($CM258,$CN$2:$CN$1089,0)+1,0)</f>
      </c>
      <c r="DK258">
        <f>IFERROR(INDEX($CO$2:$CO$1089,MATCH($CM258,$CN$2:$CN$1089,0)),0)</f>
      </c>
      <c r="DL258">
        <f>IFERROR(INDEX($AS:$AS,MATCH($O258,$AR:$AR,0))&amp;"","")</f>
      </c>
      <c r="DP258">
        <f>IF($GS258&gt;=1,INDEX($DM:$DM,$GR258+1),"")</f>
      </c>
      <c r="DQ258">
        <f>IF($GS258&gt;=2,INDEX($DM:$DM,$GR258+2),"")</f>
      </c>
      <c r="DR258">
        <f>IF($GS258&gt;=3,INDEX($DM:$DM,$GR258+3),"")</f>
      </c>
      <c r="DS258">
        <f>IF($GS258&gt;=4,INDEX($DM:$DM,$GR258+4),"")</f>
      </c>
      <c r="DT258">
        <f>IF($GS258&gt;=5,INDEX($DM:$DM,$GR258+5),"")</f>
      </c>
      <c r="DU258">
        <f>IF($GS258&gt;=6,INDEX($DM:$DM,$GR258+6),"")</f>
      </c>
      <c r="DV258">
        <f>IF($GS258&gt;=7,INDEX($DM:$DM,$GR258+7),"")</f>
      </c>
      <c r="DW258">
        <f>IF($GS258&gt;=8,INDEX($DM:$DM,$GR258+8),"")</f>
      </c>
      <c r="DX258">
        <f>IF($GS258&gt;=9,INDEX($DM:$DM,$GR258+9),"")</f>
      </c>
      <c r="DY258">
        <f>IF($GS258&gt;=10,INDEX($DM:$DM,$GR258+10),"")</f>
      </c>
      <c r="DZ258">
        <f>IF($GS258&gt;=11,INDEX($DM:$DM,$GR258+11),"")</f>
      </c>
      <c r="EA258">
        <f>IF($GS258&gt;=12,INDEX($DM:$DM,$GR258+12),"")</f>
      </c>
      <c r="EB258">
        <f>IF($GS258&gt;=13,INDEX($DM:$DM,$GR258+13),"")</f>
      </c>
      <c r="EC258">
        <f>IF($GS258&gt;=14,INDEX($DM:$DM,$GR258+14),"")</f>
      </c>
      <c r="ED258">
        <f>IF($GS258&gt;=15,INDEX($DM:$DM,$GR258+15),"")</f>
      </c>
      <c r="EE258">
        <f>IF($GS258&gt;=16,INDEX($DM:$DM,$GR258+16),"")</f>
      </c>
      <c r="EF258">
        <f>IF($GS258&gt;=17,INDEX($DM:$DM,$GR258+17),"")</f>
      </c>
      <c r="EG258">
        <f>IF($GS258&gt;=18,INDEX($DM:$DM,$GR258+18),"")</f>
      </c>
      <c r="EH258">
        <f>IF($GS258&gt;=19,INDEX($DM:$DM,$GR258+19),"")</f>
      </c>
      <c r="EI258">
        <f>IF($GS258&gt;=20,INDEX($DM:$DM,$GR258+20),"")</f>
      </c>
      <c r="EJ258">
        <f>IF($GS258&gt;=21,INDEX($DM:$DM,$GR258+21),"")</f>
      </c>
      <c r="EK258">
        <f>IF($GS258&gt;=22,INDEX($DM:$DM,$GR258+22),"")</f>
      </c>
      <c r="EL258">
        <f>IF($GS258&gt;=23,INDEX($DM:$DM,$GR258+23),"")</f>
      </c>
      <c r="EM258">
        <f>IF($GS258&gt;=24,INDEX($DM:$DM,$GR258+24),"")</f>
      </c>
      <c r="EN258">
        <f>IF($GS258&gt;=25,INDEX($DM:$DM,$GR258+25),"")</f>
      </c>
      <c r="EO258">
        <f>IF($GS258&gt;=26,INDEX($DM:$DM,$GR258+26),"")</f>
      </c>
      <c r="EP258">
        <f>IF($GS258&gt;=27,INDEX($DM:$DM,$GR258+27),"")</f>
      </c>
      <c r="EQ258">
        <f>IF($GS258&gt;=28,INDEX($DM:$DM,$GR258+28),"")</f>
      </c>
      <c r="ER258">
        <f>IF($GS258&gt;=29,INDEX($DM:$DM,$GR258+29),"")</f>
      </c>
      <c r="ES258">
        <f>IF($GS258&gt;=30,INDEX($DM:$DM,$GR258+30),"")</f>
      </c>
      <c r="ET258">
        <f>IF($GS258&gt;=31,INDEX($DM:$DM,$GR258+31),"")</f>
      </c>
      <c r="EU258">
        <f>IF($GS258&gt;=32,INDEX($DM:$DM,$GR258+32),"")</f>
      </c>
      <c r="EV258">
        <f>IF($GS258&gt;=33,INDEX($DM:$DM,$GR258+33),"")</f>
      </c>
      <c r="EW258">
        <f>IF($GS258&gt;=34,INDEX($DM:$DM,$GR258+34),"")</f>
      </c>
      <c r="EX258">
        <f>IF($GS258&gt;=35,INDEX($DM:$DM,$GR258+35),"")</f>
      </c>
      <c r="EY258">
        <f>IF($GS258&gt;=36,INDEX($DM:$DM,$GR258+36),"")</f>
      </c>
      <c r="EZ258">
        <f>IF($GS258&gt;=37,INDEX($DM:$DM,$GR258+37),"")</f>
      </c>
      <c r="FA258">
        <f>IF($GS258&gt;=38,INDEX($DM:$DM,$GR258+38),"")</f>
      </c>
      <c r="FB258">
        <f>IF($GS258&gt;=39,INDEX($DM:$DM,$GR258+39),"")</f>
      </c>
      <c r="FC258">
        <f>IF($GS258&gt;=40,INDEX($DM:$DM,$GR258+40),"")</f>
      </c>
      <c r="FD258">
        <f>IF($GS258&gt;=1,INDEX($DN:$DN,$GR258+1),"")</f>
      </c>
      <c r="FE258">
        <f>IF($GS258&gt;=2,INDEX($DN:$DN,$GR258+2),"")</f>
      </c>
      <c r="FF258">
        <f>IF($GS258&gt;=3,INDEX($DN:$DN,$GR258+3),"")</f>
      </c>
      <c r="FG258">
        <f>IF($GS258&gt;=4,INDEX($DN:$DN,$GR258+4),"")</f>
      </c>
      <c r="FH258">
        <f>IF($GS258&gt;=5,INDEX($DN:$DN,$GR258+5),"")</f>
      </c>
      <c r="FI258">
        <f>IF($GS258&gt;=6,INDEX($DN:$DN,$GR258+6),"")</f>
      </c>
      <c r="FJ258">
        <f>IF($GS258&gt;=7,INDEX($DN:$DN,$GR258+7),"")</f>
      </c>
      <c r="FK258">
        <f>IF($GS258&gt;=8,INDEX($DN:$DN,$GR258+8),"")</f>
      </c>
      <c r="FL258">
        <f>IF($GS258&gt;=9,INDEX($DN:$DN,$GR258+9),"")</f>
      </c>
      <c r="FM258">
        <f>IF($GS258&gt;=10,INDEX($DN:$DN,$GR258+10),"")</f>
      </c>
      <c r="FN258">
        <f>IF($GS258&gt;=11,INDEX($DN:$DN,$GR258+11),"")</f>
      </c>
      <c r="FO258">
        <f>IF($GS258&gt;=12,INDEX($DN:$DN,$GR258+12),"")</f>
      </c>
      <c r="FP258">
        <f>IF($GS258&gt;=13,INDEX($DN:$DN,$GR258+13),"")</f>
      </c>
      <c r="FQ258">
        <f>IF($GS258&gt;=14,INDEX($DN:$DN,$GR258+14),"")</f>
      </c>
      <c r="FR258">
        <f>IF($GS258&gt;=15,INDEX($DN:$DN,$GR258+15),"")</f>
      </c>
      <c r="FS258">
        <f>IF($GS258&gt;=16,INDEX($DN:$DN,$GR258+16),"")</f>
      </c>
      <c r="FT258">
        <f>IF($GS258&gt;=17,INDEX($DN:$DN,$GR258+17),"")</f>
      </c>
      <c r="FU258">
        <f>IF($GS258&gt;=18,INDEX($DN:$DN,$GR258+18),"")</f>
      </c>
      <c r="FV258">
        <f>IF($GS258&gt;=19,INDEX($DN:$DN,$GR258+19),"")</f>
      </c>
      <c r="FW258">
        <f>IF($GS258&gt;=20,INDEX($DN:$DN,$GR258+20),"")</f>
      </c>
      <c r="FX258">
        <f>IF($GS258&gt;=21,INDEX($DN:$DN,$GR258+21),"")</f>
      </c>
      <c r="FY258">
        <f>IF($GS258&gt;=22,INDEX($DN:$DN,$GR258+22),"")</f>
      </c>
      <c r="FZ258">
        <f>IF($GS258&gt;=23,INDEX($DN:$DN,$GR258+23),"")</f>
      </c>
      <c r="GA258">
        <f>IF($GS258&gt;=24,INDEX($DN:$DN,$GR258+24),"")</f>
      </c>
      <c r="GB258">
        <f>IF($GS258&gt;=25,INDEX($DN:$DN,$GR258+25),"")</f>
      </c>
      <c r="GC258">
        <f>IF($GS258&gt;=26,INDEX($DN:$DN,$GR258+26),"")</f>
      </c>
      <c r="GD258">
        <f>IF($GS258&gt;=27,INDEX($DN:$DN,$GR258+27),"")</f>
      </c>
      <c r="GE258">
        <f>IF($GS258&gt;=28,INDEX($DN:$DN,$GR258+28),"")</f>
      </c>
      <c r="GF258">
        <f>IF($GS258&gt;=29,INDEX($DN:$DN,$GR258+29),"")</f>
      </c>
      <c r="GG258">
        <f>IF($GS258&gt;=30,INDEX($DN:$DN,$GR258+30),"")</f>
      </c>
      <c r="GH258">
        <f>IF($GS258&gt;=31,INDEX($DN:$DN,$GR258+31),"")</f>
      </c>
      <c r="GI258">
        <f>IF($GS258&gt;=32,INDEX($DN:$DN,$GR258+32),"")</f>
      </c>
      <c r="GJ258">
        <f>IF($GS258&gt;=33,INDEX($DN:$DN,$GR258+33),"")</f>
      </c>
      <c r="GK258">
        <f>IF($GS258&gt;=34,INDEX($DN:$DN,$GR258+34),"")</f>
      </c>
      <c r="GL258">
        <f>IF($GS258&gt;=35,INDEX($DN:$DN,$GR258+35),"")</f>
      </c>
      <c r="GM258">
        <f>IF($GS258&gt;=36,INDEX($DN:$DN,$GR258+36),"")</f>
      </c>
      <c r="GN258">
        <f>IF($GS258&gt;=37,INDEX($DN:$DN,$GR258+37),"")</f>
      </c>
      <c r="GO258">
        <f>IF($GS258&gt;=38,INDEX($DN:$DN,$GR258+38),"")</f>
      </c>
      <c r="GP258">
        <f>IF($GS258&gt;=39,INDEX($DN:$DN,$GR258+39),"")</f>
      </c>
      <c r="GQ258">
        <f>IF($GS258&gt;=40,INDEX($DN:$DN,$GR258+40),"")</f>
      </c>
      <c r="GR258">
        <f>IFERROR(MATCH($DL258,$DM$2:$DM$148,0)+1,0)</f>
      </c>
      <c r="GS258">
        <f>IFERROR(INDEX($DO$2:$DO$148,MATCH($DL258,$DM$2:$DM$148,0)),0)</f>
      </c>
      <c r="GT258">
        <f>IFERROR(MATCH($Z258,$DP$258:$FC$258,0),0)</f>
      </c>
      <c r="GU258">
        <f>IF($GT258&gt;0,INDEX($FD$258:$GQ$258,$GT258),"")</f>
      </c>
      <c r="GV258" t="s">
        <v>691</v>
      </c>
      <c r="GX258">
        <f>IF($JG258&gt;=1,INDEX($GV:$GV,$JF258+1),"")</f>
      </c>
      <c r="GY258">
        <f>IF($JG258&gt;=2,INDEX($GV:$GV,$JF258+2),"")</f>
      </c>
      <c r="GZ258">
        <f>IF($JG258&gt;=3,INDEX($GV:$GV,$JF258+3),"")</f>
      </c>
      <c r="HA258">
        <f>IF($JG258&gt;=4,INDEX($GV:$GV,$JF258+4),"")</f>
      </c>
      <c r="HB258">
        <f>IF($JG258&gt;=5,INDEX($GV:$GV,$JF258+5),"")</f>
      </c>
      <c r="HC258">
        <f>IF($JG258&gt;=6,INDEX($GV:$GV,$JF258+6),"")</f>
      </c>
      <c r="HD258">
        <f>IF($JG258&gt;=7,INDEX($GV:$GV,$JF258+7),"")</f>
      </c>
      <c r="HE258">
        <f>IF($JG258&gt;=8,INDEX($GV:$GV,$JF258+8),"")</f>
      </c>
      <c r="HF258">
        <f>IF($JG258&gt;=9,INDEX($GV:$GV,$JF258+9),"")</f>
      </c>
      <c r="HG258">
        <f>IF($JG258&gt;=10,INDEX($GV:$GV,$JF258+10),"")</f>
      </c>
      <c r="HH258">
        <f>IF($JG258&gt;=11,INDEX($GV:$GV,$JF258+11),"")</f>
      </c>
      <c r="HI258">
        <f>IF($JG258&gt;=12,INDEX($GV:$GV,$JF258+12),"")</f>
      </c>
      <c r="HJ258">
        <f>IF($JG258&gt;=13,INDEX($GV:$GV,$JF258+13),"")</f>
      </c>
      <c r="HK258">
        <f>IF($JG258&gt;=14,INDEX($GV:$GV,$JF258+14),"")</f>
      </c>
      <c r="HL258">
        <f>IF($JG258&gt;=15,INDEX($GV:$GV,$JF258+15),"")</f>
      </c>
      <c r="HM258">
        <f>IF($JG258&gt;=16,INDEX($GV:$GV,$JF258+16),"")</f>
      </c>
      <c r="HN258">
        <f>IF($JG258&gt;=17,INDEX($GV:$GV,$JF258+17),"")</f>
      </c>
      <c r="HO258">
        <f>IF($JG258&gt;=18,INDEX($GV:$GV,$JF258+18),"")</f>
      </c>
      <c r="HP258">
        <f>IF($JG258&gt;=19,INDEX($GV:$GV,$JF258+19),"")</f>
      </c>
      <c r="HQ258">
        <f>IF($JG258&gt;=20,INDEX($GV:$GV,$JF258+20),"")</f>
      </c>
      <c r="HR258">
        <f>IF($JG258&gt;=21,INDEX($GV:$GV,$JF258+21),"")</f>
      </c>
      <c r="HS258">
        <f>IF($JG258&gt;=22,INDEX($GV:$GV,$JF258+22),"")</f>
      </c>
      <c r="HT258">
        <f>IF($JG258&gt;=23,INDEX($GV:$GV,$JF258+23),"")</f>
      </c>
      <c r="HU258">
        <f>IF($JG258&gt;=24,INDEX($GV:$GV,$JF258+24),"")</f>
      </c>
      <c r="HV258">
        <f>IF($JG258&gt;=25,INDEX($GV:$GV,$JF258+25),"")</f>
      </c>
      <c r="HW258">
        <f>IF($JG258&gt;=26,INDEX($GV:$GV,$JF258+26),"")</f>
      </c>
      <c r="HX258">
        <f>IF($JG258&gt;=27,INDEX($GV:$GV,$JF258+27),"")</f>
      </c>
      <c r="HY258">
        <f>IF($JG258&gt;=28,INDEX($GV:$GV,$JF258+28),"")</f>
      </c>
      <c r="HZ258">
        <f>IF($JG258&gt;=29,INDEX($GV:$GV,$JF258+29),"")</f>
      </c>
      <c r="IA258">
        <f>IF($JG258&gt;=30,INDEX($GV:$GV,$JF258+30),"")</f>
      </c>
      <c r="IB258">
        <f>IF($JG258&gt;=31,INDEX($GV:$GV,$JF258+31),"")</f>
      </c>
      <c r="IC258">
        <f>IF($JG258&gt;=32,INDEX($GV:$GV,$JF258+32),"")</f>
      </c>
      <c r="ID258">
        <f>IF($JG258&gt;=33,INDEX($GV:$GV,$JF258+33),"")</f>
      </c>
      <c r="IE258">
        <f>IF($JG258&gt;=34,INDEX($GV:$GV,$JF258+34),"")</f>
      </c>
      <c r="IF258">
        <f>IF($JG258&gt;=35,INDEX($GV:$GV,$JF258+35),"")</f>
      </c>
      <c r="IG258">
        <f>IF($JG258&gt;=36,INDEX($GV:$GV,$JF258+36),"")</f>
      </c>
      <c r="IH258">
        <f>IF($JG258&gt;=37,INDEX($GV:$GV,$JF258+37),"")</f>
      </c>
      <c r="II258">
        <f>IF($JG258&gt;=38,INDEX($GV:$GV,$JF258+38),"")</f>
      </c>
      <c r="IJ258">
        <f>IF($JG258&gt;=39,INDEX($GV:$GV,$JF258+39),"")</f>
      </c>
      <c r="IK258">
        <f>IF($JG258&gt;=40,INDEX($GV:$GV,$JF258+40),"")</f>
      </c>
      <c r="IL258">
        <f>IF($JG258&gt;=41,INDEX($GV:$GV,$JF258+41),"")</f>
      </c>
      <c r="IM258">
        <f>IF($JG258&gt;=42,INDEX($GV:$GV,$JF258+42),"")</f>
      </c>
      <c r="IN258">
        <f>IF($JG258&gt;=43,INDEX($GV:$GV,$JF258+43),"")</f>
      </c>
      <c r="IO258">
        <f>IF($JG258&gt;=44,INDEX($GV:$GV,$JF258+44),"")</f>
      </c>
      <c r="IP258">
        <f>IF($JG258&gt;=45,INDEX($GV:$GV,$JF258+45),"")</f>
      </c>
      <c r="IQ258">
        <f>IF($JG258&gt;=46,INDEX($GV:$GV,$JF258+46),"")</f>
      </c>
      <c r="IR258">
        <f>IF($JG258&gt;=47,INDEX($GV:$GV,$JF258+47),"")</f>
      </c>
      <c r="IS258">
        <f>IF($JG258&gt;=48,INDEX($GV:$GV,$JF258+48),"")</f>
      </c>
      <c r="IT258">
        <f>IF($JG258&gt;=49,INDEX($GV:$GV,$JF258+49),"")</f>
      </c>
      <c r="IU258">
        <f>IF($JG258&gt;=50,INDEX($GV:$GV,$JF258+50),"")</f>
      </c>
      <c r="IV258">
        <f>IF($JG258&gt;=51,INDEX($GV:$GV,$JF258+51),"")</f>
      </c>
      <c r="IW258">
        <f>IF($JG258&gt;=52,INDEX($GV:$GV,$JF258+52),"")</f>
      </c>
      <c r="IX258">
        <f>IF($JG258&gt;=53,INDEX($GV:$GV,$JF258+53),"")</f>
      </c>
      <c r="IY258">
        <f>IF($JG258&gt;=54,INDEX($GV:$GV,$JF258+54),"")</f>
      </c>
      <c r="IZ258">
        <f>IF($JG258&gt;=55,INDEX($GV:$GV,$JF258+55),"")</f>
      </c>
      <c r="JA258">
        <f>IF($JG258&gt;=56,INDEX($GV:$GV,$JF258+56),"")</f>
      </c>
      <c r="JB258">
        <f>IF($JG258&gt;=57,INDEX($GV:$GV,$JF258+57),"")</f>
      </c>
      <c r="JC258">
        <f>IF($JG258&gt;=58,INDEX($GV:$GV,$JF258+58),"")</f>
      </c>
      <c r="JD258">
        <f>IF($JG258&gt;=59,INDEX($GV:$GV,$JF258+59),"")</f>
      </c>
      <c r="JE258">
        <f>IF($JG258&gt;=60,INDEX($GV:$GV,$JF258+60),"")</f>
      </c>
      <c r="JF258">
        <f>IFERROR(MATCH($GU258,$GV$2:$GV$322,0)+1,0)</f>
      </c>
      <c r="JG258">
        <f>IFERROR(INDEX($GW$2:$GW$322,MATCH($GU258,$GV$2:$GV$322,0)),0)</f>
      </c>
      <c r="JH258" t="s">
        <v>44</v>
      </c>
      <c r="JI258" t="s">
        <v>44</v>
      </c>
    </row>
    <row r="259" spans="1:269" x14ac:dyDescent="0.25">
      <c r="R259">
        <f>IF(OR($U259="",$Q259=""),"",IFERROR($U259/$Q259,0))</f>
      </c>
      <c r="S259">
        <f>IF($U259="","",
SUM($T259,$V259,$AA259,$W259,$Y259)*
(1-IF($AB259="",0,VALUE($AB259)/100)))</f>
      </c>
      <c r="T259">
        <f>IF($U259="","",$U259)</f>
      </c>
      <c r="V259">
        <f>IF($U259="","",
IF($O259="","",
IF(ISNUMBER(SEARCH("exempt",LOWER($O259))),0,
$U259*(VALUE(SUBSTITUTE($O259,"%",""))/100))))</f>
      </c>
      <c r="AC259">
        <f>IFERROR(IF(FIND(" - ",$K259)&gt;0,MID($K259,FIND(" - ",$K259)+3,LEN($K259)),""),"")</f>
      </c>
      <c r="AL259" t="s">
        <v>1020</v>
      </c>
      <c r="AT259">
        <f>IFERROR(LEFT($K259,FIND(" - ",$K259)-1),$K259)</f>
      </c>
      <c r="AW259">
        <f>IF($CL259&gt;=1,INDEX($AU:$AU,$CK259+1),"")</f>
      </c>
      <c r="AX259">
        <f>IF($CL259&gt;=2,INDEX($AU:$AU,$CK259+2),"")</f>
      </c>
      <c r="AY259">
        <f>IF($CL259&gt;=3,INDEX($AU:$AU,$CK259+3),"")</f>
      </c>
      <c r="AZ259">
        <f>IF($CL259&gt;=4,INDEX($AU:$AU,$CK259+4),"")</f>
      </c>
      <c r="BA259">
        <f>IF($CL259&gt;=5,INDEX($AU:$AU,$CK259+5),"")</f>
      </c>
      <c r="BB259">
        <f>IF($CL259&gt;=6,INDEX($AU:$AU,$CK259+6),"")</f>
      </c>
      <c r="BC259">
        <f>IF($CL259&gt;=7,INDEX($AU:$AU,$CK259+7),"")</f>
      </c>
      <c r="BD259">
        <f>IF($CL259&gt;=8,INDEX($AU:$AU,$CK259+8),"")</f>
      </c>
      <c r="BE259">
        <f>IF($CL259&gt;=9,INDEX($AU:$AU,$CK259+9),"")</f>
      </c>
      <c r="BF259">
        <f>IF($CL259&gt;=10,INDEX($AU:$AU,$CK259+10),"")</f>
      </c>
      <c r="BG259">
        <f>IF($CL259&gt;=11,INDEX($AU:$AU,$CK259+11),"")</f>
      </c>
      <c r="BH259">
        <f>IF($CL259&gt;=12,INDEX($AU:$AU,$CK259+12),"")</f>
      </c>
      <c r="BI259">
        <f>IF($CL259&gt;=13,INDEX($AU:$AU,$CK259+13),"")</f>
      </c>
      <c r="BJ259">
        <f>IF($CL259&gt;=14,INDEX($AU:$AU,$CK259+14),"")</f>
      </c>
      <c r="BK259">
        <f>IF($CL259&gt;=15,INDEX($AU:$AU,$CK259+15),"")</f>
      </c>
      <c r="BL259">
        <f>IF($CL259&gt;=16,INDEX($AU:$AU,$CK259+16),"")</f>
      </c>
      <c r="BM259">
        <f>IF($CL259&gt;=17,INDEX($AU:$AU,$CK259+17),"")</f>
      </c>
      <c r="BN259">
        <f>IF($CL259&gt;=18,INDEX($AU:$AU,$CK259+18),"")</f>
      </c>
      <c r="BO259">
        <f>IF($CL259&gt;=19,INDEX($AU:$AU,$CK259+19),"")</f>
      </c>
      <c r="BP259">
        <f>IF($CL259&gt;=20,INDEX($AU:$AU,$CK259+20),"")</f>
      </c>
      <c r="BQ259">
        <f>IF($CL259&gt;=21,INDEX($AU:$AU,$CK259+21),"")</f>
      </c>
      <c r="BR259">
        <f>IF($CL259&gt;=22,INDEX($AU:$AU,$CK259+22),"")</f>
      </c>
      <c r="BS259">
        <f>IF($CL259&gt;=23,INDEX($AU:$AU,$CK259+23),"")</f>
      </c>
      <c r="BT259">
        <f>IF($CL259&gt;=24,INDEX($AU:$AU,$CK259+24),"")</f>
      </c>
      <c r="BU259">
        <f>IF($CL259&gt;=25,INDEX($AU:$AU,$CK259+25),"")</f>
      </c>
      <c r="BV259">
        <f>IF($CL259&gt;=26,INDEX($AU:$AU,$CK259+26),"")</f>
      </c>
      <c r="BW259">
        <f>IF($CL259&gt;=27,INDEX($AU:$AU,$CK259+27),"")</f>
      </c>
      <c r="BX259">
        <f>IF($CL259&gt;=28,INDEX($AU:$AU,$CK259+28),"")</f>
      </c>
      <c r="BY259">
        <f>IF($CL259&gt;=29,INDEX($AU:$AU,$CK259+29),"")</f>
      </c>
      <c r="BZ259">
        <f>IF($CL259&gt;=30,INDEX($AU:$AU,$CK259+30),"")</f>
      </c>
      <c r="CA259">
        <f>IF($CL259&gt;=31,INDEX($AU:$AU,$CK259+31),"")</f>
      </c>
      <c r="CB259">
        <f>IF($CL259&gt;=32,INDEX($AU:$AU,$CK259+32),"")</f>
      </c>
      <c r="CC259">
        <f>IF($CL259&gt;=33,INDEX($AU:$AU,$CK259+33),"")</f>
      </c>
      <c r="CD259">
        <f>IF($CL259&gt;=34,INDEX($AU:$AU,$CK259+34),"")</f>
      </c>
      <c r="CE259">
        <f>IF($CL259&gt;=35,INDEX($AU:$AU,$CK259+35),"")</f>
      </c>
      <c r="CF259">
        <f>IF($CL259&gt;=36,INDEX($AU:$AU,$CK259+36),"")</f>
      </c>
      <c r="CG259">
        <f>IF($CL259&gt;=37,INDEX($AU:$AU,$CK259+37),"")</f>
      </c>
      <c r="CH259">
        <f>IF($CL259&gt;=38,INDEX($AU:$AU,$CK259+38),"")</f>
      </c>
      <c r="CI259">
        <f>IF($CL259&gt;=39,INDEX($AU:$AU,$CK259+39),"")</f>
      </c>
      <c r="CJ259">
        <f>IF($CL259&gt;=40,INDEX($AU:$AU,$CK259+40),"")</f>
      </c>
      <c r="CK259">
        <f>IFERROR(MATCH($AT259,$AU$2:$AU$133,0)+1,0)</f>
      </c>
      <c r="CL259">
        <f>IFERROR(INDEX($AV$2:$AV$133,MATCH($AT259,$AU$2:$AU$133,0)),0)</f>
      </c>
      <c r="CM259">
        <f>IFERROR(LEFT($L259,FIND(" - ",$L259)-1),$L259)</f>
      </c>
      <c r="CN259" t="s">
        <v>149</v>
      </c>
      <c r="CP259">
        <f>IF($DK259&gt;=1,INDEX($CN:$CN,$DJ259+1),"")</f>
      </c>
      <c r="CQ259">
        <f>IF($DK259&gt;=2,INDEX($CN:$CN,$DJ259+2),"")</f>
      </c>
      <c r="CR259">
        <f>IF($DK259&gt;=3,INDEX($CN:$CN,$DJ259+3),"")</f>
      </c>
      <c r="CS259">
        <f>IF($DK259&gt;=4,INDEX($CN:$CN,$DJ259+4),"")</f>
      </c>
      <c r="CT259">
        <f>IF($DK259&gt;=5,INDEX($CN:$CN,$DJ259+5),"")</f>
      </c>
      <c r="CU259">
        <f>IF($DK259&gt;=6,INDEX($CN:$CN,$DJ259+6),"")</f>
      </c>
      <c r="CV259">
        <f>IF($DK259&gt;=7,INDEX($CN:$CN,$DJ259+7),"")</f>
      </c>
      <c r="CW259">
        <f>IF($DK259&gt;=8,INDEX($CN:$CN,$DJ259+8),"")</f>
      </c>
      <c r="CX259">
        <f>IF($DK259&gt;=9,INDEX($CN:$CN,$DJ259+9),"")</f>
      </c>
      <c r="CY259">
        <f>IF($DK259&gt;=10,INDEX($CN:$CN,$DJ259+10),"")</f>
      </c>
      <c r="CZ259">
        <f>IF($DK259&gt;=11,INDEX($CN:$CN,$DJ259+11),"")</f>
      </c>
      <c r="DA259">
        <f>IF($DK259&gt;=12,INDEX($CN:$CN,$DJ259+12),"")</f>
      </c>
      <c r="DB259">
        <f>IF($DK259&gt;=13,INDEX($CN:$CN,$DJ259+13),"")</f>
      </c>
      <c r="DC259">
        <f>IF($DK259&gt;=14,INDEX($CN:$CN,$DJ259+14),"")</f>
      </c>
      <c r="DD259">
        <f>IF($DK259&gt;=15,INDEX($CN:$CN,$DJ259+15),"")</f>
      </c>
      <c r="DE259">
        <f>IF($DK259&gt;=16,INDEX($CN:$CN,$DJ259+16),"")</f>
      </c>
      <c r="DF259">
        <f>IF($DK259&gt;=17,INDEX($CN:$CN,$DJ259+17),"")</f>
      </c>
      <c r="DG259">
        <f>IF($DK259&gt;=18,INDEX($CN:$CN,$DJ259+18),"")</f>
      </c>
      <c r="DH259">
        <f>IF($DK259&gt;=19,INDEX($CN:$CN,$DJ259+19),"")</f>
      </c>
      <c r="DI259">
        <f>IF($DK259&gt;=20,INDEX($CN:$CN,$DJ259+20),"")</f>
      </c>
      <c r="DJ259">
        <f>IFERROR(MATCH($CM259,$CN$2:$CN$1089,0)+1,0)</f>
      </c>
      <c r="DK259">
        <f>IFERROR(INDEX($CO$2:$CO$1089,MATCH($CM259,$CN$2:$CN$1089,0)),0)</f>
      </c>
      <c r="DL259">
        <f>IFERROR(INDEX($AS:$AS,MATCH($O259,$AR:$AR,0))&amp;"","")</f>
      </c>
      <c r="DP259">
        <f>IF($GS259&gt;=1,INDEX($DM:$DM,$GR259+1),"")</f>
      </c>
      <c r="DQ259">
        <f>IF($GS259&gt;=2,INDEX($DM:$DM,$GR259+2),"")</f>
      </c>
      <c r="DR259">
        <f>IF($GS259&gt;=3,INDEX($DM:$DM,$GR259+3),"")</f>
      </c>
      <c r="DS259">
        <f>IF($GS259&gt;=4,INDEX($DM:$DM,$GR259+4),"")</f>
      </c>
      <c r="DT259">
        <f>IF($GS259&gt;=5,INDEX($DM:$DM,$GR259+5),"")</f>
      </c>
      <c r="DU259">
        <f>IF($GS259&gt;=6,INDEX($DM:$DM,$GR259+6),"")</f>
      </c>
      <c r="DV259">
        <f>IF($GS259&gt;=7,INDEX($DM:$DM,$GR259+7),"")</f>
      </c>
      <c r="DW259">
        <f>IF($GS259&gt;=8,INDEX($DM:$DM,$GR259+8),"")</f>
      </c>
      <c r="DX259">
        <f>IF($GS259&gt;=9,INDEX($DM:$DM,$GR259+9),"")</f>
      </c>
      <c r="DY259">
        <f>IF($GS259&gt;=10,INDEX($DM:$DM,$GR259+10),"")</f>
      </c>
      <c r="DZ259">
        <f>IF($GS259&gt;=11,INDEX($DM:$DM,$GR259+11),"")</f>
      </c>
      <c r="EA259">
        <f>IF($GS259&gt;=12,INDEX($DM:$DM,$GR259+12),"")</f>
      </c>
      <c r="EB259">
        <f>IF($GS259&gt;=13,INDEX($DM:$DM,$GR259+13),"")</f>
      </c>
      <c r="EC259">
        <f>IF($GS259&gt;=14,INDEX($DM:$DM,$GR259+14),"")</f>
      </c>
      <c r="ED259">
        <f>IF($GS259&gt;=15,INDEX($DM:$DM,$GR259+15),"")</f>
      </c>
      <c r="EE259">
        <f>IF($GS259&gt;=16,INDEX($DM:$DM,$GR259+16),"")</f>
      </c>
      <c r="EF259">
        <f>IF($GS259&gt;=17,INDEX($DM:$DM,$GR259+17),"")</f>
      </c>
      <c r="EG259">
        <f>IF($GS259&gt;=18,INDEX($DM:$DM,$GR259+18),"")</f>
      </c>
      <c r="EH259">
        <f>IF($GS259&gt;=19,INDEX($DM:$DM,$GR259+19),"")</f>
      </c>
      <c r="EI259">
        <f>IF($GS259&gt;=20,INDEX($DM:$DM,$GR259+20),"")</f>
      </c>
      <c r="EJ259">
        <f>IF($GS259&gt;=21,INDEX($DM:$DM,$GR259+21),"")</f>
      </c>
      <c r="EK259">
        <f>IF($GS259&gt;=22,INDEX($DM:$DM,$GR259+22),"")</f>
      </c>
      <c r="EL259">
        <f>IF($GS259&gt;=23,INDEX($DM:$DM,$GR259+23),"")</f>
      </c>
      <c r="EM259">
        <f>IF($GS259&gt;=24,INDEX($DM:$DM,$GR259+24),"")</f>
      </c>
      <c r="EN259">
        <f>IF($GS259&gt;=25,INDEX($DM:$DM,$GR259+25),"")</f>
      </c>
      <c r="EO259">
        <f>IF($GS259&gt;=26,INDEX($DM:$DM,$GR259+26),"")</f>
      </c>
      <c r="EP259">
        <f>IF($GS259&gt;=27,INDEX($DM:$DM,$GR259+27),"")</f>
      </c>
      <c r="EQ259">
        <f>IF($GS259&gt;=28,INDEX($DM:$DM,$GR259+28),"")</f>
      </c>
      <c r="ER259">
        <f>IF($GS259&gt;=29,INDEX($DM:$DM,$GR259+29),"")</f>
      </c>
      <c r="ES259">
        <f>IF($GS259&gt;=30,INDEX($DM:$DM,$GR259+30),"")</f>
      </c>
      <c r="ET259">
        <f>IF($GS259&gt;=31,INDEX($DM:$DM,$GR259+31),"")</f>
      </c>
      <c r="EU259">
        <f>IF($GS259&gt;=32,INDEX($DM:$DM,$GR259+32),"")</f>
      </c>
      <c r="EV259">
        <f>IF($GS259&gt;=33,INDEX($DM:$DM,$GR259+33),"")</f>
      </c>
      <c r="EW259">
        <f>IF($GS259&gt;=34,INDEX($DM:$DM,$GR259+34),"")</f>
      </c>
      <c r="EX259">
        <f>IF($GS259&gt;=35,INDEX($DM:$DM,$GR259+35),"")</f>
      </c>
      <c r="EY259">
        <f>IF($GS259&gt;=36,INDEX($DM:$DM,$GR259+36),"")</f>
      </c>
      <c r="EZ259">
        <f>IF($GS259&gt;=37,INDEX($DM:$DM,$GR259+37),"")</f>
      </c>
      <c r="FA259">
        <f>IF($GS259&gt;=38,INDEX($DM:$DM,$GR259+38),"")</f>
      </c>
      <c r="FB259">
        <f>IF($GS259&gt;=39,INDEX($DM:$DM,$GR259+39),"")</f>
      </c>
      <c r="FC259">
        <f>IF($GS259&gt;=40,INDEX($DM:$DM,$GR259+40),"")</f>
      </c>
      <c r="FD259">
        <f>IF($GS259&gt;=1,INDEX($DN:$DN,$GR259+1),"")</f>
      </c>
      <c r="FE259">
        <f>IF($GS259&gt;=2,INDEX($DN:$DN,$GR259+2),"")</f>
      </c>
      <c r="FF259">
        <f>IF($GS259&gt;=3,INDEX($DN:$DN,$GR259+3),"")</f>
      </c>
      <c r="FG259">
        <f>IF($GS259&gt;=4,INDEX($DN:$DN,$GR259+4),"")</f>
      </c>
      <c r="FH259">
        <f>IF($GS259&gt;=5,INDEX($DN:$DN,$GR259+5),"")</f>
      </c>
      <c r="FI259">
        <f>IF($GS259&gt;=6,INDEX($DN:$DN,$GR259+6),"")</f>
      </c>
      <c r="FJ259">
        <f>IF($GS259&gt;=7,INDEX($DN:$DN,$GR259+7),"")</f>
      </c>
      <c r="FK259">
        <f>IF($GS259&gt;=8,INDEX($DN:$DN,$GR259+8),"")</f>
      </c>
      <c r="FL259">
        <f>IF($GS259&gt;=9,INDEX($DN:$DN,$GR259+9),"")</f>
      </c>
      <c r="FM259">
        <f>IF($GS259&gt;=10,INDEX($DN:$DN,$GR259+10),"")</f>
      </c>
      <c r="FN259">
        <f>IF($GS259&gt;=11,INDEX($DN:$DN,$GR259+11),"")</f>
      </c>
      <c r="FO259">
        <f>IF($GS259&gt;=12,INDEX($DN:$DN,$GR259+12),"")</f>
      </c>
      <c r="FP259">
        <f>IF($GS259&gt;=13,INDEX($DN:$DN,$GR259+13),"")</f>
      </c>
      <c r="FQ259">
        <f>IF($GS259&gt;=14,INDEX($DN:$DN,$GR259+14),"")</f>
      </c>
      <c r="FR259">
        <f>IF($GS259&gt;=15,INDEX($DN:$DN,$GR259+15),"")</f>
      </c>
      <c r="FS259">
        <f>IF($GS259&gt;=16,INDEX($DN:$DN,$GR259+16),"")</f>
      </c>
      <c r="FT259">
        <f>IF($GS259&gt;=17,INDEX($DN:$DN,$GR259+17),"")</f>
      </c>
      <c r="FU259">
        <f>IF($GS259&gt;=18,INDEX($DN:$DN,$GR259+18),"")</f>
      </c>
      <c r="FV259">
        <f>IF($GS259&gt;=19,INDEX($DN:$DN,$GR259+19),"")</f>
      </c>
      <c r="FW259">
        <f>IF($GS259&gt;=20,INDEX($DN:$DN,$GR259+20),"")</f>
      </c>
      <c r="FX259">
        <f>IF($GS259&gt;=21,INDEX($DN:$DN,$GR259+21),"")</f>
      </c>
      <c r="FY259">
        <f>IF($GS259&gt;=22,INDEX($DN:$DN,$GR259+22),"")</f>
      </c>
      <c r="FZ259">
        <f>IF($GS259&gt;=23,INDEX($DN:$DN,$GR259+23),"")</f>
      </c>
      <c r="GA259">
        <f>IF($GS259&gt;=24,INDEX($DN:$DN,$GR259+24),"")</f>
      </c>
      <c r="GB259">
        <f>IF($GS259&gt;=25,INDEX($DN:$DN,$GR259+25),"")</f>
      </c>
      <c r="GC259">
        <f>IF($GS259&gt;=26,INDEX($DN:$DN,$GR259+26),"")</f>
      </c>
      <c r="GD259">
        <f>IF($GS259&gt;=27,INDEX($DN:$DN,$GR259+27),"")</f>
      </c>
      <c r="GE259">
        <f>IF($GS259&gt;=28,INDEX($DN:$DN,$GR259+28),"")</f>
      </c>
      <c r="GF259">
        <f>IF($GS259&gt;=29,INDEX($DN:$DN,$GR259+29),"")</f>
      </c>
      <c r="GG259">
        <f>IF($GS259&gt;=30,INDEX($DN:$DN,$GR259+30),"")</f>
      </c>
      <c r="GH259">
        <f>IF($GS259&gt;=31,INDEX($DN:$DN,$GR259+31),"")</f>
      </c>
      <c r="GI259">
        <f>IF($GS259&gt;=32,INDEX($DN:$DN,$GR259+32),"")</f>
      </c>
      <c r="GJ259">
        <f>IF($GS259&gt;=33,INDEX($DN:$DN,$GR259+33),"")</f>
      </c>
      <c r="GK259">
        <f>IF($GS259&gt;=34,INDEX($DN:$DN,$GR259+34),"")</f>
      </c>
      <c r="GL259">
        <f>IF($GS259&gt;=35,INDEX($DN:$DN,$GR259+35),"")</f>
      </c>
      <c r="GM259">
        <f>IF($GS259&gt;=36,INDEX($DN:$DN,$GR259+36),"")</f>
      </c>
      <c r="GN259">
        <f>IF($GS259&gt;=37,INDEX($DN:$DN,$GR259+37),"")</f>
      </c>
      <c r="GO259">
        <f>IF($GS259&gt;=38,INDEX($DN:$DN,$GR259+38),"")</f>
      </c>
      <c r="GP259">
        <f>IF($GS259&gt;=39,INDEX($DN:$DN,$GR259+39),"")</f>
      </c>
      <c r="GQ259">
        <f>IF($GS259&gt;=40,INDEX($DN:$DN,$GR259+40),"")</f>
      </c>
      <c r="GR259">
        <f>IFERROR(MATCH($DL259,$DM$2:$DM$148,0)+1,0)</f>
      </c>
      <c r="GS259">
        <f>IFERROR(INDEX($DO$2:$DO$148,MATCH($DL259,$DM$2:$DM$148,0)),0)</f>
      </c>
      <c r="GT259">
        <f>IFERROR(MATCH($Z259,$DP$259:$FC$259,0),0)</f>
      </c>
      <c r="GU259">
        <f>IF($GT259&gt;0,INDEX($FD$259:$GQ$259,$GT259),"")</f>
      </c>
      <c r="GV259" t="s">
        <v>696</v>
      </c>
      <c r="GX259">
        <f>IF($JG259&gt;=1,INDEX($GV:$GV,$JF259+1),"")</f>
      </c>
      <c r="GY259">
        <f>IF($JG259&gt;=2,INDEX($GV:$GV,$JF259+2),"")</f>
      </c>
      <c r="GZ259">
        <f>IF($JG259&gt;=3,INDEX($GV:$GV,$JF259+3),"")</f>
      </c>
      <c r="HA259">
        <f>IF($JG259&gt;=4,INDEX($GV:$GV,$JF259+4),"")</f>
      </c>
      <c r="HB259">
        <f>IF($JG259&gt;=5,INDEX($GV:$GV,$JF259+5),"")</f>
      </c>
      <c r="HC259">
        <f>IF($JG259&gt;=6,INDEX($GV:$GV,$JF259+6),"")</f>
      </c>
      <c r="HD259">
        <f>IF($JG259&gt;=7,INDEX($GV:$GV,$JF259+7),"")</f>
      </c>
      <c r="HE259">
        <f>IF($JG259&gt;=8,INDEX($GV:$GV,$JF259+8),"")</f>
      </c>
      <c r="HF259">
        <f>IF($JG259&gt;=9,INDEX($GV:$GV,$JF259+9),"")</f>
      </c>
      <c r="HG259">
        <f>IF($JG259&gt;=10,INDEX($GV:$GV,$JF259+10),"")</f>
      </c>
      <c r="HH259">
        <f>IF($JG259&gt;=11,INDEX($GV:$GV,$JF259+11),"")</f>
      </c>
      <c r="HI259">
        <f>IF($JG259&gt;=12,INDEX($GV:$GV,$JF259+12),"")</f>
      </c>
      <c r="HJ259">
        <f>IF($JG259&gt;=13,INDEX($GV:$GV,$JF259+13),"")</f>
      </c>
      <c r="HK259">
        <f>IF($JG259&gt;=14,INDEX($GV:$GV,$JF259+14),"")</f>
      </c>
      <c r="HL259">
        <f>IF($JG259&gt;=15,INDEX($GV:$GV,$JF259+15),"")</f>
      </c>
      <c r="HM259">
        <f>IF($JG259&gt;=16,INDEX($GV:$GV,$JF259+16),"")</f>
      </c>
      <c r="HN259">
        <f>IF($JG259&gt;=17,INDEX($GV:$GV,$JF259+17),"")</f>
      </c>
      <c r="HO259">
        <f>IF($JG259&gt;=18,INDEX($GV:$GV,$JF259+18),"")</f>
      </c>
      <c r="HP259">
        <f>IF($JG259&gt;=19,INDEX($GV:$GV,$JF259+19),"")</f>
      </c>
      <c r="HQ259">
        <f>IF($JG259&gt;=20,INDEX($GV:$GV,$JF259+20),"")</f>
      </c>
      <c r="HR259">
        <f>IF($JG259&gt;=21,INDEX($GV:$GV,$JF259+21),"")</f>
      </c>
      <c r="HS259">
        <f>IF($JG259&gt;=22,INDEX($GV:$GV,$JF259+22),"")</f>
      </c>
      <c r="HT259">
        <f>IF($JG259&gt;=23,INDEX($GV:$GV,$JF259+23),"")</f>
      </c>
      <c r="HU259">
        <f>IF($JG259&gt;=24,INDEX($GV:$GV,$JF259+24),"")</f>
      </c>
      <c r="HV259">
        <f>IF($JG259&gt;=25,INDEX($GV:$GV,$JF259+25),"")</f>
      </c>
      <c r="HW259">
        <f>IF($JG259&gt;=26,INDEX($GV:$GV,$JF259+26),"")</f>
      </c>
      <c r="HX259">
        <f>IF($JG259&gt;=27,INDEX($GV:$GV,$JF259+27),"")</f>
      </c>
      <c r="HY259">
        <f>IF($JG259&gt;=28,INDEX($GV:$GV,$JF259+28),"")</f>
      </c>
      <c r="HZ259">
        <f>IF($JG259&gt;=29,INDEX($GV:$GV,$JF259+29),"")</f>
      </c>
      <c r="IA259">
        <f>IF($JG259&gt;=30,INDEX($GV:$GV,$JF259+30),"")</f>
      </c>
      <c r="IB259">
        <f>IF($JG259&gt;=31,INDEX($GV:$GV,$JF259+31),"")</f>
      </c>
      <c r="IC259">
        <f>IF($JG259&gt;=32,INDEX($GV:$GV,$JF259+32),"")</f>
      </c>
      <c r="ID259">
        <f>IF($JG259&gt;=33,INDEX($GV:$GV,$JF259+33),"")</f>
      </c>
      <c r="IE259">
        <f>IF($JG259&gt;=34,INDEX($GV:$GV,$JF259+34),"")</f>
      </c>
      <c r="IF259">
        <f>IF($JG259&gt;=35,INDEX($GV:$GV,$JF259+35),"")</f>
      </c>
      <c r="IG259">
        <f>IF($JG259&gt;=36,INDEX($GV:$GV,$JF259+36),"")</f>
      </c>
      <c r="IH259">
        <f>IF($JG259&gt;=37,INDEX($GV:$GV,$JF259+37),"")</f>
      </c>
      <c r="II259">
        <f>IF($JG259&gt;=38,INDEX($GV:$GV,$JF259+38),"")</f>
      </c>
      <c r="IJ259">
        <f>IF($JG259&gt;=39,INDEX($GV:$GV,$JF259+39),"")</f>
      </c>
      <c r="IK259">
        <f>IF($JG259&gt;=40,INDEX($GV:$GV,$JF259+40),"")</f>
      </c>
      <c r="IL259">
        <f>IF($JG259&gt;=41,INDEX($GV:$GV,$JF259+41),"")</f>
      </c>
      <c r="IM259">
        <f>IF($JG259&gt;=42,INDEX($GV:$GV,$JF259+42),"")</f>
      </c>
      <c r="IN259">
        <f>IF($JG259&gt;=43,INDEX($GV:$GV,$JF259+43),"")</f>
      </c>
      <c r="IO259">
        <f>IF($JG259&gt;=44,INDEX($GV:$GV,$JF259+44),"")</f>
      </c>
      <c r="IP259">
        <f>IF($JG259&gt;=45,INDEX($GV:$GV,$JF259+45),"")</f>
      </c>
      <c r="IQ259">
        <f>IF($JG259&gt;=46,INDEX($GV:$GV,$JF259+46),"")</f>
      </c>
      <c r="IR259">
        <f>IF($JG259&gt;=47,INDEX($GV:$GV,$JF259+47),"")</f>
      </c>
      <c r="IS259">
        <f>IF($JG259&gt;=48,INDEX($GV:$GV,$JF259+48),"")</f>
      </c>
      <c r="IT259">
        <f>IF($JG259&gt;=49,INDEX($GV:$GV,$JF259+49),"")</f>
      </c>
      <c r="IU259">
        <f>IF($JG259&gt;=50,INDEX($GV:$GV,$JF259+50),"")</f>
      </c>
      <c r="IV259">
        <f>IF($JG259&gt;=51,INDEX($GV:$GV,$JF259+51),"")</f>
      </c>
      <c r="IW259">
        <f>IF($JG259&gt;=52,INDEX($GV:$GV,$JF259+52),"")</f>
      </c>
      <c r="IX259">
        <f>IF($JG259&gt;=53,INDEX($GV:$GV,$JF259+53),"")</f>
      </c>
      <c r="IY259">
        <f>IF($JG259&gt;=54,INDEX($GV:$GV,$JF259+54),"")</f>
      </c>
      <c r="IZ259">
        <f>IF($JG259&gt;=55,INDEX($GV:$GV,$JF259+55),"")</f>
      </c>
      <c r="JA259">
        <f>IF($JG259&gt;=56,INDEX($GV:$GV,$JF259+56),"")</f>
      </c>
      <c r="JB259">
        <f>IF($JG259&gt;=57,INDEX($GV:$GV,$JF259+57),"")</f>
      </c>
      <c r="JC259">
        <f>IF($JG259&gt;=58,INDEX($GV:$GV,$JF259+58),"")</f>
      </c>
      <c r="JD259">
        <f>IF($JG259&gt;=59,INDEX($GV:$GV,$JF259+59),"")</f>
      </c>
      <c r="JE259">
        <f>IF($JG259&gt;=60,INDEX($GV:$GV,$JF259+60),"")</f>
      </c>
      <c r="JF259">
        <f>IFERROR(MATCH($GU259,$GV$2:$GV$322,0)+1,0)</f>
      </c>
      <c r="JG259">
        <f>IFERROR(INDEX($GW$2:$GW$322,MATCH($GU259,$GV$2:$GV$322,0)),0)</f>
      </c>
      <c r="JH259" t="s">
        <v>44</v>
      </c>
      <c r="JI259" t="s">
        <v>44</v>
      </c>
    </row>
    <row r="260" spans="1:269" x14ac:dyDescent="0.25">
      <c r="R260">
        <f>IF(OR($U260="",$Q260=""),"",IFERROR($U260/$Q260,0))</f>
      </c>
      <c r="S260">
        <f>IF($U260="","",
SUM($T260,$V260,$AA260,$W260,$Y260)*
(1-IF($AB260="",0,VALUE($AB260)/100)))</f>
      </c>
      <c r="T260">
        <f>IF($U260="","",$U260)</f>
      </c>
      <c r="V260">
        <f>IF($U260="","",
IF($O260="","",
IF(ISNUMBER(SEARCH("exempt",LOWER($O260))),0,
$U260*(VALUE(SUBSTITUTE($O260,"%",""))/100))))</f>
      </c>
      <c r="AC260">
        <f>IFERROR(IF(FIND(" - ",$K260)&gt;0,MID($K260,FIND(" - ",$K260)+3,LEN($K260)),""),"")</f>
      </c>
      <c r="AL260" t="s">
        <v>1021</v>
      </c>
      <c r="AT260">
        <f>IFERROR(LEFT($K260,FIND(" - ",$K260)-1),$K260)</f>
      </c>
      <c r="AW260">
        <f>IF($CL260&gt;=1,INDEX($AU:$AU,$CK260+1),"")</f>
      </c>
      <c r="AX260">
        <f>IF($CL260&gt;=2,INDEX($AU:$AU,$CK260+2),"")</f>
      </c>
      <c r="AY260">
        <f>IF($CL260&gt;=3,INDEX($AU:$AU,$CK260+3),"")</f>
      </c>
      <c r="AZ260">
        <f>IF($CL260&gt;=4,INDEX($AU:$AU,$CK260+4),"")</f>
      </c>
      <c r="BA260">
        <f>IF($CL260&gt;=5,INDEX($AU:$AU,$CK260+5),"")</f>
      </c>
      <c r="BB260">
        <f>IF($CL260&gt;=6,INDEX($AU:$AU,$CK260+6),"")</f>
      </c>
      <c r="BC260">
        <f>IF($CL260&gt;=7,INDEX($AU:$AU,$CK260+7),"")</f>
      </c>
      <c r="BD260">
        <f>IF($CL260&gt;=8,INDEX($AU:$AU,$CK260+8),"")</f>
      </c>
      <c r="BE260">
        <f>IF($CL260&gt;=9,INDEX($AU:$AU,$CK260+9),"")</f>
      </c>
      <c r="BF260">
        <f>IF($CL260&gt;=10,INDEX($AU:$AU,$CK260+10),"")</f>
      </c>
      <c r="BG260">
        <f>IF($CL260&gt;=11,INDEX($AU:$AU,$CK260+11),"")</f>
      </c>
      <c r="BH260">
        <f>IF($CL260&gt;=12,INDEX($AU:$AU,$CK260+12),"")</f>
      </c>
      <c r="BI260">
        <f>IF($CL260&gt;=13,INDEX($AU:$AU,$CK260+13),"")</f>
      </c>
      <c r="BJ260">
        <f>IF($CL260&gt;=14,INDEX($AU:$AU,$CK260+14),"")</f>
      </c>
      <c r="BK260">
        <f>IF($CL260&gt;=15,INDEX($AU:$AU,$CK260+15),"")</f>
      </c>
      <c r="BL260">
        <f>IF($CL260&gt;=16,INDEX($AU:$AU,$CK260+16),"")</f>
      </c>
      <c r="BM260">
        <f>IF($CL260&gt;=17,INDEX($AU:$AU,$CK260+17),"")</f>
      </c>
      <c r="BN260">
        <f>IF($CL260&gt;=18,INDEX($AU:$AU,$CK260+18),"")</f>
      </c>
      <c r="BO260">
        <f>IF($CL260&gt;=19,INDEX($AU:$AU,$CK260+19),"")</f>
      </c>
      <c r="BP260">
        <f>IF($CL260&gt;=20,INDEX($AU:$AU,$CK260+20),"")</f>
      </c>
      <c r="BQ260">
        <f>IF($CL260&gt;=21,INDEX($AU:$AU,$CK260+21),"")</f>
      </c>
      <c r="BR260">
        <f>IF($CL260&gt;=22,INDEX($AU:$AU,$CK260+22),"")</f>
      </c>
      <c r="BS260">
        <f>IF($CL260&gt;=23,INDEX($AU:$AU,$CK260+23),"")</f>
      </c>
      <c r="BT260">
        <f>IF($CL260&gt;=24,INDEX($AU:$AU,$CK260+24),"")</f>
      </c>
      <c r="BU260">
        <f>IF($CL260&gt;=25,INDEX($AU:$AU,$CK260+25),"")</f>
      </c>
      <c r="BV260">
        <f>IF($CL260&gt;=26,INDEX($AU:$AU,$CK260+26),"")</f>
      </c>
      <c r="BW260">
        <f>IF($CL260&gt;=27,INDEX($AU:$AU,$CK260+27),"")</f>
      </c>
      <c r="BX260">
        <f>IF($CL260&gt;=28,INDEX($AU:$AU,$CK260+28),"")</f>
      </c>
      <c r="BY260">
        <f>IF($CL260&gt;=29,INDEX($AU:$AU,$CK260+29),"")</f>
      </c>
      <c r="BZ260">
        <f>IF($CL260&gt;=30,INDEX($AU:$AU,$CK260+30),"")</f>
      </c>
      <c r="CA260">
        <f>IF($CL260&gt;=31,INDEX($AU:$AU,$CK260+31),"")</f>
      </c>
      <c r="CB260">
        <f>IF($CL260&gt;=32,INDEX($AU:$AU,$CK260+32),"")</f>
      </c>
      <c r="CC260">
        <f>IF($CL260&gt;=33,INDEX($AU:$AU,$CK260+33),"")</f>
      </c>
      <c r="CD260">
        <f>IF($CL260&gt;=34,INDEX($AU:$AU,$CK260+34),"")</f>
      </c>
      <c r="CE260">
        <f>IF($CL260&gt;=35,INDEX($AU:$AU,$CK260+35),"")</f>
      </c>
      <c r="CF260">
        <f>IF($CL260&gt;=36,INDEX($AU:$AU,$CK260+36),"")</f>
      </c>
      <c r="CG260">
        <f>IF($CL260&gt;=37,INDEX($AU:$AU,$CK260+37),"")</f>
      </c>
      <c r="CH260">
        <f>IF($CL260&gt;=38,INDEX($AU:$AU,$CK260+38),"")</f>
      </c>
      <c r="CI260">
        <f>IF($CL260&gt;=39,INDEX($AU:$AU,$CK260+39),"")</f>
      </c>
      <c r="CJ260">
        <f>IF($CL260&gt;=40,INDEX($AU:$AU,$CK260+40),"")</f>
      </c>
      <c r="CK260">
        <f>IFERROR(MATCH($AT260,$AU$2:$AU$133,0)+1,0)</f>
      </c>
      <c r="CL260">
        <f>IFERROR(INDEX($AV$2:$AV$133,MATCH($AT260,$AU$2:$AU$133,0)),0)</f>
      </c>
      <c r="CM260">
        <f>IFERROR(LEFT($L260,FIND(" - ",$L260)-1),$L260)</f>
      </c>
      <c r="CN260" t="s">
        <v>1022</v>
      </c>
      <c r="CO260">
        <v>1</v>
      </c>
      <c r="CP260">
        <f>IF($DK260&gt;=1,INDEX($CN:$CN,$DJ260+1),"")</f>
      </c>
      <c r="CQ260">
        <f>IF($DK260&gt;=2,INDEX($CN:$CN,$DJ260+2),"")</f>
      </c>
      <c r="CR260">
        <f>IF($DK260&gt;=3,INDEX($CN:$CN,$DJ260+3),"")</f>
      </c>
      <c r="CS260">
        <f>IF($DK260&gt;=4,INDEX($CN:$CN,$DJ260+4),"")</f>
      </c>
      <c r="CT260">
        <f>IF($DK260&gt;=5,INDEX($CN:$CN,$DJ260+5),"")</f>
      </c>
      <c r="CU260">
        <f>IF($DK260&gt;=6,INDEX($CN:$CN,$DJ260+6),"")</f>
      </c>
      <c r="CV260">
        <f>IF($DK260&gt;=7,INDEX($CN:$CN,$DJ260+7),"")</f>
      </c>
      <c r="CW260">
        <f>IF($DK260&gt;=8,INDEX($CN:$CN,$DJ260+8),"")</f>
      </c>
      <c r="CX260">
        <f>IF($DK260&gt;=9,INDEX($CN:$CN,$DJ260+9),"")</f>
      </c>
      <c r="CY260">
        <f>IF($DK260&gt;=10,INDEX($CN:$CN,$DJ260+10),"")</f>
      </c>
      <c r="CZ260">
        <f>IF($DK260&gt;=11,INDEX($CN:$CN,$DJ260+11),"")</f>
      </c>
      <c r="DA260">
        <f>IF($DK260&gt;=12,INDEX($CN:$CN,$DJ260+12),"")</f>
      </c>
      <c r="DB260">
        <f>IF($DK260&gt;=13,INDEX($CN:$CN,$DJ260+13),"")</f>
      </c>
      <c r="DC260">
        <f>IF($DK260&gt;=14,INDEX($CN:$CN,$DJ260+14),"")</f>
      </c>
      <c r="DD260">
        <f>IF($DK260&gt;=15,INDEX($CN:$CN,$DJ260+15),"")</f>
      </c>
      <c r="DE260">
        <f>IF($DK260&gt;=16,INDEX($CN:$CN,$DJ260+16),"")</f>
      </c>
      <c r="DF260">
        <f>IF($DK260&gt;=17,INDEX($CN:$CN,$DJ260+17),"")</f>
      </c>
      <c r="DG260">
        <f>IF($DK260&gt;=18,INDEX($CN:$CN,$DJ260+18),"")</f>
      </c>
      <c r="DH260">
        <f>IF($DK260&gt;=19,INDEX($CN:$CN,$DJ260+19),"")</f>
      </c>
      <c r="DI260">
        <f>IF($DK260&gt;=20,INDEX($CN:$CN,$DJ260+20),"")</f>
      </c>
      <c r="DJ260">
        <f>IFERROR(MATCH($CM260,$CN$2:$CN$1089,0)+1,0)</f>
      </c>
      <c r="DK260">
        <f>IFERROR(INDEX($CO$2:$CO$1089,MATCH($CM260,$CN$2:$CN$1089,0)),0)</f>
      </c>
      <c r="DL260">
        <f>IFERROR(INDEX($AS:$AS,MATCH($O260,$AR:$AR,0))&amp;"","")</f>
      </c>
      <c r="DP260">
        <f>IF($GS260&gt;=1,INDEX($DM:$DM,$GR260+1),"")</f>
      </c>
      <c r="DQ260">
        <f>IF($GS260&gt;=2,INDEX($DM:$DM,$GR260+2),"")</f>
      </c>
      <c r="DR260">
        <f>IF($GS260&gt;=3,INDEX($DM:$DM,$GR260+3),"")</f>
      </c>
      <c r="DS260">
        <f>IF($GS260&gt;=4,INDEX($DM:$DM,$GR260+4),"")</f>
      </c>
      <c r="DT260">
        <f>IF($GS260&gt;=5,INDEX($DM:$DM,$GR260+5),"")</f>
      </c>
      <c r="DU260">
        <f>IF($GS260&gt;=6,INDEX($DM:$DM,$GR260+6),"")</f>
      </c>
      <c r="DV260">
        <f>IF($GS260&gt;=7,INDEX($DM:$DM,$GR260+7),"")</f>
      </c>
      <c r="DW260">
        <f>IF($GS260&gt;=8,INDEX($DM:$DM,$GR260+8),"")</f>
      </c>
      <c r="DX260">
        <f>IF($GS260&gt;=9,INDEX($DM:$DM,$GR260+9),"")</f>
      </c>
      <c r="DY260">
        <f>IF($GS260&gt;=10,INDEX($DM:$DM,$GR260+10),"")</f>
      </c>
      <c r="DZ260">
        <f>IF($GS260&gt;=11,INDEX($DM:$DM,$GR260+11),"")</f>
      </c>
      <c r="EA260">
        <f>IF($GS260&gt;=12,INDEX($DM:$DM,$GR260+12),"")</f>
      </c>
      <c r="EB260">
        <f>IF($GS260&gt;=13,INDEX($DM:$DM,$GR260+13),"")</f>
      </c>
      <c r="EC260">
        <f>IF($GS260&gt;=14,INDEX($DM:$DM,$GR260+14),"")</f>
      </c>
      <c r="ED260">
        <f>IF($GS260&gt;=15,INDEX($DM:$DM,$GR260+15),"")</f>
      </c>
      <c r="EE260">
        <f>IF($GS260&gt;=16,INDEX($DM:$DM,$GR260+16),"")</f>
      </c>
      <c r="EF260">
        <f>IF($GS260&gt;=17,INDEX($DM:$DM,$GR260+17),"")</f>
      </c>
      <c r="EG260">
        <f>IF($GS260&gt;=18,INDEX($DM:$DM,$GR260+18),"")</f>
      </c>
      <c r="EH260">
        <f>IF($GS260&gt;=19,INDEX($DM:$DM,$GR260+19),"")</f>
      </c>
      <c r="EI260">
        <f>IF($GS260&gt;=20,INDEX($DM:$DM,$GR260+20),"")</f>
      </c>
      <c r="EJ260">
        <f>IF($GS260&gt;=21,INDEX($DM:$DM,$GR260+21),"")</f>
      </c>
      <c r="EK260">
        <f>IF($GS260&gt;=22,INDEX($DM:$DM,$GR260+22),"")</f>
      </c>
      <c r="EL260">
        <f>IF($GS260&gt;=23,INDEX($DM:$DM,$GR260+23),"")</f>
      </c>
      <c r="EM260">
        <f>IF($GS260&gt;=24,INDEX($DM:$DM,$GR260+24),"")</f>
      </c>
      <c r="EN260">
        <f>IF($GS260&gt;=25,INDEX($DM:$DM,$GR260+25),"")</f>
      </c>
      <c r="EO260">
        <f>IF($GS260&gt;=26,INDEX($DM:$DM,$GR260+26),"")</f>
      </c>
      <c r="EP260">
        <f>IF($GS260&gt;=27,INDEX($DM:$DM,$GR260+27),"")</f>
      </c>
      <c r="EQ260">
        <f>IF($GS260&gt;=28,INDEX($DM:$DM,$GR260+28),"")</f>
      </c>
      <c r="ER260">
        <f>IF($GS260&gt;=29,INDEX($DM:$DM,$GR260+29),"")</f>
      </c>
      <c r="ES260">
        <f>IF($GS260&gt;=30,INDEX($DM:$DM,$GR260+30),"")</f>
      </c>
      <c r="ET260">
        <f>IF($GS260&gt;=31,INDEX($DM:$DM,$GR260+31),"")</f>
      </c>
      <c r="EU260">
        <f>IF($GS260&gt;=32,INDEX($DM:$DM,$GR260+32),"")</f>
      </c>
      <c r="EV260">
        <f>IF($GS260&gt;=33,INDEX($DM:$DM,$GR260+33),"")</f>
      </c>
      <c r="EW260">
        <f>IF($GS260&gt;=34,INDEX($DM:$DM,$GR260+34),"")</f>
      </c>
      <c r="EX260">
        <f>IF($GS260&gt;=35,INDEX($DM:$DM,$GR260+35),"")</f>
      </c>
      <c r="EY260">
        <f>IF($GS260&gt;=36,INDEX($DM:$DM,$GR260+36),"")</f>
      </c>
      <c r="EZ260">
        <f>IF($GS260&gt;=37,INDEX($DM:$DM,$GR260+37),"")</f>
      </c>
      <c r="FA260">
        <f>IF($GS260&gt;=38,INDEX($DM:$DM,$GR260+38),"")</f>
      </c>
      <c r="FB260">
        <f>IF($GS260&gt;=39,INDEX($DM:$DM,$GR260+39),"")</f>
      </c>
      <c r="FC260">
        <f>IF($GS260&gt;=40,INDEX($DM:$DM,$GR260+40),"")</f>
      </c>
      <c r="FD260">
        <f>IF($GS260&gt;=1,INDEX($DN:$DN,$GR260+1),"")</f>
      </c>
      <c r="FE260">
        <f>IF($GS260&gt;=2,INDEX($DN:$DN,$GR260+2),"")</f>
      </c>
      <c r="FF260">
        <f>IF($GS260&gt;=3,INDEX($DN:$DN,$GR260+3),"")</f>
      </c>
      <c r="FG260">
        <f>IF($GS260&gt;=4,INDEX($DN:$DN,$GR260+4),"")</f>
      </c>
      <c r="FH260">
        <f>IF($GS260&gt;=5,INDEX($DN:$DN,$GR260+5),"")</f>
      </c>
      <c r="FI260">
        <f>IF($GS260&gt;=6,INDEX($DN:$DN,$GR260+6),"")</f>
      </c>
      <c r="FJ260">
        <f>IF($GS260&gt;=7,INDEX($DN:$DN,$GR260+7),"")</f>
      </c>
      <c r="FK260">
        <f>IF($GS260&gt;=8,INDEX($DN:$DN,$GR260+8),"")</f>
      </c>
      <c r="FL260">
        <f>IF($GS260&gt;=9,INDEX($DN:$DN,$GR260+9),"")</f>
      </c>
      <c r="FM260">
        <f>IF($GS260&gt;=10,INDEX($DN:$DN,$GR260+10),"")</f>
      </c>
      <c r="FN260">
        <f>IF($GS260&gt;=11,INDEX($DN:$DN,$GR260+11),"")</f>
      </c>
      <c r="FO260">
        <f>IF($GS260&gt;=12,INDEX($DN:$DN,$GR260+12),"")</f>
      </c>
      <c r="FP260">
        <f>IF($GS260&gt;=13,INDEX($DN:$DN,$GR260+13),"")</f>
      </c>
      <c r="FQ260">
        <f>IF($GS260&gt;=14,INDEX($DN:$DN,$GR260+14),"")</f>
      </c>
      <c r="FR260">
        <f>IF($GS260&gt;=15,INDEX($DN:$DN,$GR260+15),"")</f>
      </c>
      <c r="FS260">
        <f>IF($GS260&gt;=16,INDEX($DN:$DN,$GR260+16),"")</f>
      </c>
      <c r="FT260">
        <f>IF($GS260&gt;=17,INDEX($DN:$DN,$GR260+17),"")</f>
      </c>
      <c r="FU260">
        <f>IF($GS260&gt;=18,INDEX($DN:$DN,$GR260+18),"")</f>
      </c>
      <c r="FV260">
        <f>IF($GS260&gt;=19,INDEX($DN:$DN,$GR260+19),"")</f>
      </c>
      <c r="FW260">
        <f>IF($GS260&gt;=20,INDEX($DN:$DN,$GR260+20),"")</f>
      </c>
      <c r="FX260">
        <f>IF($GS260&gt;=21,INDEX($DN:$DN,$GR260+21),"")</f>
      </c>
      <c r="FY260">
        <f>IF($GS260&gt;=22,INDEX($DN:$DN,$GR260+22),"")</f>
      </c>
      <c r="FZ260">
        <f>IF($GS260&gt;=23,INDEX($DN:$DN,$GR260+23),"")</f>
      </c>
      <c r="GA260">
        <f>IF($GS260&gt;=24,INDEX($DN:$DN,$GR260+24),"")</f>
      </c>
      <c r="GB260">
        <f>IF($GS260&gt;=25,INDEX($DN:$DN,$GR260+25),"")</f>
      </c>
      <c r="GC260">
        <f>IF($GS260&gt;=26,INDEX($DN:$DN,$GR260+26),"")</f>
      </c>
      <c r="GD260">
        <f>IF($GS260&gt;=27,INDEX($DN:$DN,$GR260+27),"")</f>
      </c>
      <c r="GE260">
        <f>IF($GS260&gt;=28,INDEX($DN:$DN,$GR260+28),"")</f>
      </c>
      <c r="GF260">
        <f>IF($GS260&gt;=29,INDEX($DN:$DN,$GR260+29),"")</f>
      </c>
      <c r="GG260">
        <f>IF($GS260&gt;=30,INDEX($DN:$DN,$GR260+30),"")</f>
      </c>
      <c r="GH260">
        <f>IF($GS260&gt;=31,INDEX($DN:$DN,$GR260+31),"")</f>
      </c>
      <c r="GI260">
        <f>IF($GS260&gt;=32,INDEX($DN:$DN,$GR260+32),"")</f>
      </c>
      <c r="GJ260">
        <f>IF($GS260&gt;=33,INDEX($DN:$DN,$GR260+33),"")</f>
      </c>
      <c r="GK260">
        <f>IF($GS260&gt;=34,INDEX($DN:$DN,$GR260+34),"")</f>
      </c>
      <c r="GL260">
        <f>IF($GS260&gt;=35,INDEX($DN:$DN,$GR260+35),"")</f>
      </c>
      <c r="GM260">
        <f>IF($GS260&gt;=36,INDEX($DN:$DN,$GR260+36),"")</f>
      </c>
      <c r="GN260">
        <f>IF($GS260&gt;=37,INDEX($DN:$DN,$GR260+37),"")</f>
      </c>
      <c r="GO260">
        <f>IF($GS260&gt;=38,INDEX($DN:$DN,$GR260+38),"")</f>
      </c>
      <c r="GP260">
        <f>IF($GS260&gt;=39,INDEX($DN:$DN,$GR260+39),"")</f>
      </c>
      <c r="GQ260">
        <f>IF($GS260&gt;=40,INDEX($DN:$DN,$GR260+40),"")</f>
      </c>
      <c r="GR260">
        <f>IFERROR(MATCH($DL260,$DM$2:$DM$148,0)+1,0)</f>
      </c>
      <c r="GS260">
        <f>IFERROR(INDEX($DO$2:$DO$148,MATCH($DL260,$DM$2:$DM$148,0)),0)</f>
      </c>
      <c r="GT260">
        <f>IFERROR(MATCH($Z260,$DP$260:$FC$260,0),0)</f>
      </c>
      <c r="GU260">
        <f>IF($GT260&gt;0,INDEX($FD$260:$GQ$260,$GT260),"")</f>
      </c>
      <c r="GV260" t="s">
        <v>702</v>
      </c>
      <c r="GX260">
        <f>IF($JG260&gt;=1,INDEX($GV:$GV,$JF260+1),"")</f>
      </c>
      <c r="GY260">
        <f>IF($JG260&gt;=2,INDEX($GV:$GV,$JF260+2),"")</f>
      </c>
      <c r="GZ260">
        <f>IF($JG260&gt;=3,INDEX($GV:$GV,$JF260+3),"")</f>
      </c>
      <c r="HA260">
        <f>IF($JG260&gt;=4,INDEX($GV:$GV,$JF260+4),"")</f>
      </c>
      <c r="HB260">
        <f>IF($JG260&gt;=5,INDEX($GV:$GV,$JF260+5),"")</f>
      </c>
      <c r="HC260">
        <f>IF($JG260&gt;=6,INDEX($GV:$GV,$JF260+6),"")</f>
      </c>
      <c r="HD260">
        <f>IF($JG260&gt;=7,INDEX($GV:$GV,$JF260+7),"")</f>
      </c>
      <c r="HE260">
        <f>IF($JG260&gt;=8,INDEX($GV:$GV,$JF260+8),"")</f>
      </c>
      <c r="HF260">
        <f>IF($JG260&gt;=9,INDEX($GV:$GV,$JF260+9),"")</f>
      </c>
      <c r="HG260">
        <f>IF($JG260&gt;=10,INDEX($GV:$GV,$JF260+10),"")</f>
      </c>
      <c r="HH260">
        <f>IF($JG260&gt;=11,INDEX($GV:$GV,$JF260+11),"")</f>
      </c>
      <c r="HI260">
        <f>IF($JG260&gt;=12,INDEX($GV:$GV,$JF260+12),"")</f>
      </c>
      <c r="HJ260">
        <f>IF($JG260&gt;=13,INDEX($GV:$GV,$JF260+13),"")</f>
      </c>
      <c r="HK260">
        <f>IF($JG260&gt;=14,INDEX($GV:$GV,$JF260+14),"")</f>
      </c>
      <c r="HL260">
        <f>IF($JG260&gt;=15,INDEX($GV:$GV,$JF260+15),"")</f>
      </c>
      <c r="HM260">
        <f>IF($JG260&gt;=16,INDEX($GV:$GV,$JF260+16),"")</f>
      </c>
      <c r="HN260">
        <f>IF($JG260&gt;=17,INDEX($GV:$GV,$JF260+17),"")</f>
      </c>
      <c r="HO260">
        <f>IF($JG260&gt;=18,INDEX($GV:$GV,$JF260+18),"")</f>
      </c>
      <c r="HP260">
        <f>IF($JG260&gt;=19,INDEX($GV:$GV,$JF260+19),"")</f>
      </c>
      <c r="HQ260">
        <f>IF($JG260&gt;=20,INDEX($GV:$GV,$JF260+20),"")</f>
      </c>
      <c r="HR260">
        <f>IF($JG260&gt;=21,INDEX($GV:$GV,$JF260+21),"")</f>
      </c>
      <c r="HS260">
        <f>IF($JG260&gt;=22,INDEX($GV:$GV,$JF260+22),"")</f>
      </c>
      <c r="HT260">
        <f>IF($JG260&gt;=23,INDEX($GV:$GV,$JF260+23),"")</f>
      </c>
      <c r="HU260">
        <f>IF($JG260&gt;=24,INDEX($GV:$GV,$JF260+24),"")</f>
      </c>
      <c r="HV260">
        <f>IF($JG260&gt;=25,INDEX($GV:$GV,$JF260+25),"")</f>
      </c>
      <c r="HW260">
        <f>IF($JG260&gt;=26,INDEX($GV:$GV,$JF260+26),"")</f>
      </c>
      <c r="HX260">
        <f>IF($JG260&gt;=27,INDEX($GV:$GV,$JF260+27),"")</f>
      </c>
      <c r="HY260">
        <f>IF($JG260&gt;=28,INDEX($GV:$GV,$JF260+28),"")</f>
      </c>
      <c r="HZ260">
        <f>IF($JG260&gt;=29,INDEX($GV:$GV,$JF260+29),"")</f>
      </c>
      <c r="IA260">
        <f>IF($JG260&gt;=30,INDEX($GV:$GV,$JF260+30),"")</f>
      </c>
      <c r="IB260">
        <f>IF($JG260&gt;=31,INDEX($GV:$GV,$JF260+31),"")</f>
      </c>
      <c r="IC260">
        <f>IF($JG260&gt;=32,INDEX($GV:$GV,$JF260+32),"")</f>
      </c>
      <c r="ID260">
        <f>IF($JG260&gt;=33,INDEX($GV:$GV,$JF260+33),"")</f>
      </c>
      <c r="IE260">
        <f>IF($JG260&gt;=34,INDEX($GV:$GV,$JF260+34),"")</f>
      </c>
      <c r="IF260">
        <f>IF($JG260&gt;=35,INDEX($GV:$GV,$JF260+35),"")</f>
      </c>
      <c r="IG260">
        <f>IF($JG260&gt;=36,INDEX($GV:$GV,$JF260+36),"")</f>
      </c>
      <c r="IH260">
        <f>IF($JG260&gt;=37,INDEX($GV:$GV,$JF260+37),"")</f>
      </c>
      <c r="II260">
        <f>IF($JG260&gt;=38,INDEX($GV:$GV,$JF260+38),"")</f>
      </c>
      <c r="IJ260">
        <f>IF($JG260&gt;=39,INDEX($GV:$GV,$JF260+39),"")</f>
      </c>
      <c r="IK260">
        <f>IF($JG260&gt;=40,INDEX($GV:$GV,$JF260+40),"")</f>
      </c>
      <c r="IL260">
        <f>IF($JG260&gt;=41,INDEX($GV:$GV,$JF260+41),"")</f>
      </c>
      <c r="IM260">
        <f>IF($JG260&gt;=42,INDEX($GV:$GV,$JF260+42),"")</f>
      </c>
      <c r="IN260">
        <f>IF($JG260&gt;=43,INDEX($GV:$GV,$JF260+43),"")</f>
      </c>
      <c r="IO260">
        <f>IF($JG260&gt;=44,INDEX($GV:$GV,$JF260+44),"")</f>
      </c>
      <c r="IP260">
        <f>IF($JG260&gt;=45,INDEX($GV:$GV,$JF260+45),"")</f>
      </c>
      <c r="IQ260">
        <f>IF($JG260&gt;=46,INDEX($GV:$GV,$JF260+46),"")</f>
      </c>
      <c r="IR260">
        <f>IF($JG260&gt;=47,INDEX($GV:$GV,$JF260+47),"")</f>
      </c>
      <c r="IS260">
        <f>IF($JG260&gt;=48,INDEX($GV:$GV,$JF260+48),"")</f>
      </c>
      <c r="IT260">
        <f>IF($JG260&gt;=49,INDEX($GV:$GV,$JF260+49),"")</f>
      </c>
      <c r="IU260">
        <f>IF($JG260&gt;=50,INDEX($GV:$GV,$JF260+50),"")</f>
      </c>
      <c r="IV260">
        <f>IF($JG260&gt;=51,INDEX($GV:$GV,$JF260+51),"")</f>
      </c>
      <c r="IW260">
        <f>IF($JG260&gt;=52,INDEX($GV:$GV,$JF260+52),"")</f>
      </c>
      <c r="IX260">
        <f>IF($JG260&gt;=53,INDEX($GV:$GV,$JF260+53),"")</f>
      </c>
      <c r="IY260">
        <f>IF($JG260&gt;=54,INDEX($GV:$GV,$JF260+54),"")</f>
      </c>
      <c r="IZ260">
        <f>IF($JG260&gt;=55,INDEX($GV:$GV,$JF260+55),"")</f>
      </c>
      <c r="JA260">
        <f>IF($JG260&gt;=56,INDEX($GV:$GV,$JF260+56),"")</f>
      </c>
      <c r="JB260">
        <f>IF($JG260&gt;=57,INDEX($GV:$GV,$JF260+57),"")</f>
      </c>
      <c r="JC260">
        <f>IF($JG260&gt;=58,INDEX($GV:$GV,$JF260+58),"")</f>
      </c>
      <c r="JD260">
        <f>IF($JG260&gt;=59,INDEX($GV:$GV,$JF260+59),"")</f>
      </c>
      <c r="JE260">
        <f>IF($JG260&gt;=60,INDEX($GV:$GV,$JF260+60),"")</f>
      </c>
      <c r="JF260">
        <f>IFERROR(MATCH($GU260,$GV$2:$GV$322,0)+1,0)</f>
      </c>
      <c r="JG260">
        <f>IFERROR(INDEX($GW$2:$GW$322,MATCH($GU260,$GV$2:$GV$322,0)),0)</f>
      </c>
      <c r="JH260" t="s">
        <v>44</v>
      </c>
      <c r="JI260" t="s">
        <v>44</v>
      </c>
    </row>
    <row r="261" spans="1:269" x14ac:dyDescent="0.25">
      <c r="R261">
        <f>IF(OR($U261="",$Q261=""),"",IFERROR($U261/$Q261,0))</f>
      </c>
      <c r="S261">
        <f>IF($U261="","",
SUM($T261,$V261,$AA261,$W261,$Y261)*
(1-IF($AB261="",0,VALUE($AB261)/100)))</f>
      </c>
      <c r="T261">
        <f>IF($U261="","",$U261)</f>
      </c>
      <c r="V261">
        <f>IF($U261="","",
IF($O261="","",
IF(ISNUMBER(SEARCH("exempt",LOWER($O261))),0,
$U261*(VALUE(SUBSTITUTE($O261,"%",""))/100))))</f>
      </c>
      <c r="AC261">
        <f>IFERROR(IF(FIND(" - ",$K261)&gt;0,MID($K261,FIND(" - ",$K261)+3,LEN($K261)),""),"")</f>
      </c>
      <c r="AL261" t="s">
        <v>1023</v>
      </c>
      <c r="AT261">
        <f>IFERROR(LEFT($K261,FIND(" - ",$K261)-1),$K261)</f>
      </c>
      <c r="AW261">
        <f>IF($CL261&gt;=1,INDEX($AU:$AU,$CK261+1),"")</f>
      </c>
      <c r="AX261">
        <f>IF($CL261&gt;=2,INDEX($AU:$AU,$CK261+2),"")</f>
      </c>
      <c r="AY261">
        <f>IF($CL261&gt;=3,INDEX($AU:$AU,$CK261+3),"")</f>
      </c>
      <c r="AZ261">
        <f>IF($CL261&gt;=4,INDEX($AU:$AU,$CK261+4),"")</f>
      </c>
      <c r="BA261">
        <f>IF($CL261&gt;=5,INDEX($AU:$AU,$CK261+5),"")</f>
      </c>
      <c r="BB261">
        <f>IF($CL261&gt;=6,INDEX($AU:$AU,$CK261+6),"")</f>
      </c>
      <c r="BC261">
        <f>IF($CL261&gt;=7,INDEX($AU:$AU,$CK261+7),"")</f>
      </c>
      <c r="BD261">
        <f>IF($CL261&gt;=8,INDEX($AU:$AU,$CK261+8),"")</f>
      </c>
      <c r="BE261">
        <f>IF($CL261&gt;=9,INDEX($AU:$AU,$CK261+9),"")</f>
      </c>
      <c r="BF261">
        <f>IF($CL261&gt;=10,INDEX($AU:$AU,$CK261+10),"")</f>
      </c>
      <c r="BG261">
        <f>IF($CL261&gt;=11,INDEX($AU:$AU,$CK261+11),"")</f>
      </c>
      <c r="BH261">
        <f>IF($CL261&gt;=12,INDEX($AU:$AU,$CK261+12),"")</f>
      </c>
      <c r="BI261">
        <f>IF($CL261&gt;=13,INDEX($AU:$AU,$CK261+13),"")</f>
      </c>
      <c r="BJ261">
        <f>IF($CL261&gt;=14,INDEX($AU:$AU,$CK261+14),"")</f>
      </c>
      <c r="BK261">
        <f>IF($CL261&gt;=15,INDEX($AU:$AU,$CK261+15),"")</f>
      </c>
      <c r="BL261">
        <f>IF($CL261&gt;=16,INDEX($AU:$AU,$CK261+16),"")</f>
      </c>
      <c r="BM261">
        <f>IF($CL261&gt;=17,INDEX($AU:$AU,$CK261+17),"")</f>
      </c>
      <c r="BN261">
        <f>IF($CL261&gt;=18,INDEX($AU:$AU,$CK261+18),"")</f>
      </c>
      <c r="BO261">
        <f>IF($CL261&gt;=19,INDEX($AU:$AU,$CK261+19),"")</f>
      </c>
      <c r="BP261">
        <f>IF($CL261&gt;=20,INDEX($AU:$AU,$CK261+20),"")</f>
      </c>
      <c r="BQ261">
        <f>IF($CL261&gt;=21,INDEX($AU:$AU,$CK261+21),"")</f>
      </c>
      <c r="BR261">
        <f>IF($CL261&gt;=22,INDEX($AU:$AU,$CK261+22),"")</f>
      </c>
      <c r="BS261">
        <f>IF($CL261&gt;=23,INDEX($AU:$AU,$CK261+23),"")</f>
      </c>
      <c r="BT261">
        <f>IF($CL261&gt;=24,INDEX($AU:$AU,$CK261+24),"")</f>
      </c>
      <c r="BU261">
        <f>IF($CL261&gt;=25,INDEX($AU:$AU,$CK261+25),"")</f>
      </c>
      <c r="BV261">
        <f>IF($CL261&gt;=26,INDEX($AU:$AU,$CK261+26),"")</f>
      </c>
      <c r="BW261">
        <f>IF($CL261&gt;=27,INDEX($AU:$AU,$CK261+27),"")</f>
      </c>
      <c r="BX261">
        <f>IF($CL261&gt;=28,INDEX($AU:$AU,$CK261+28),"")</f>
      </c>
      <c r="BY261">
        <f>IF($CL261&gt;=29,INDEX($AU:$AU,$CK261+29),"")</f>
      </c>
      <c r="BZ261">
        <f>IF($CL261&gt;=30,INDEX($AU:$AU,$CK261+30),"")</f>
      </c>
      <c r="CA261">
        <f>IF($CL261&gt;=31,INDEX($AU:$AU,$CK261+31),"")</f>
      </c>
      <c r="CB261">
        <f>IF($CL261&gt;=32,INDEX($AU:$AU,$CK261+32),"")</f>
      </c>
      <c r="CC261">
        <f>IF($CL261&gt;=33,INDEX($AU:$AU,$CK261+33),"")</f>
      </c>
      <c r="CD261">
        <f>IF($CL261&gt;=34,INDEX($AU:$AU,$CK261+34),"")</f>
      </c>
      <c r="CE261">
        <f>IF($CL261&gt;=35,INDEX($AU:$AU,$CK261+35),"")</f>
      </c>
      <c r="CF261">
        <f>IF($CL261&gt;=36,INDEX($AU:$AU,$CK261+36),"")</f>
      </c>
      <c r="CG261">
        <f>IF($CL261&gt;=37,INDEX($AU:$AU,$CK261+37),"")</f>
      </c>
      <c r="CH261">
        <f>IF($CL261&gt;=38,INDEX($AU:$AU,$CK261+38),"")</f>
      </c>
      <c r="CI261">
        <f>IF($CL261&gt;=39,INDEX($AU:$AU,$CK261+39),"")</f>
      </c>
      <c r="CJ261">
        <f>IF($CL261&gt;=40,INDEX($AU:$AU,$CK261+40),"")</f>
      </c>
      <c r="CK261">
        <f>IFERROR(MATCH($AT261,$AU$2:$AU$133,0)+1,0)</f>
      </c>
      <c r="CL261">
        <f>IFERROR(INDEX($AV$2:$AV$133,MATCH($AT261,$AU$2:$AU$133,0)),0)</f>
      </c>
      <c r="CM261">
        <f>IFERROR(LEFT($L261,FIND(" - ",$L261)-1),$L261)</f>
      </c>
      <c r="CN261" t="s">
        <v>149</v>
      </c>
      <c r="CP261">
        <f>IF($DK261&gt;=1,INDEX($CN:$CN,$DJ261+1),"")</f>
      </c>
      <c r="CQ261">
        <f>IF($DK261&gt;=2,INDEX($CN:$CN,$DJ261+2),"")</f>
      </c>
      <c r="CR261">
        <f>IF($DK261&gt;=3,INDEX($CN:$CN,$DJ261+3),"")</f>
      </c>
      <c r="CS261">
        <f>IF($DK261&gt;=4,INDEX($CN:$CN,$DJ261+4),"")</f>
      </c>
      <c r="CT261">
        <f>IF($DK261&gt;=5,INDEX($CN:$CN,$DJ261+5),"")</f>
      </c>
      <c r="CU261">
        <f>IF($DK261&gt;=6,INDEX($CN:$CN,$DJ261+6),"")</f>
      </c>
      <c r="CV261">
        <f>IF($DK261&gt;=7,INDEX($CN:$CN,$DJ261+7),"")</f>
      </c>
      <c r="CW261">
        <f>IF($DK261&gt;=8,INDEX($CN:$CN,$DJ261+8),"")</f>
      </c>
      <c r="CX261">
        <f>IF($DK261&gt;=9,INDEX($CN:$CN,$DJ261+9),"")</f>
      </c>
      <c r="CY261">
        <f>IF($DK261&gt;=10,INDEX($CN:$CN,$DJ261+10),"")</f>
      </c>
      <c r="CZ261">
        <f>IF($DK261&gt;=11,INDEX($CN:$CN,$DJ261+11),"")</f>
      </c>
      <c r="DA261">
        <f>IF($DK261&gt;=12,INDEX($CN:$CN,$DJ261+12),"")</f>
      </c>
      <c r="DB261">
        <f>IF($DK261&gt;=13,INDEX($CN:$CN,$DJ261+13),"")</f>
      </c>
      <c r="DC261">
        <f>IF($DK261&gt;=14,INDEX($CN:$CN,$DJ261+14),"")</f>
      </c>
      <c r="DD261">
        <f>IF($DK261&gt;=15,INDEX($CN:$CN,$DJ261+15),"")</f>
      </c>
      <c r="DE261">
        <f>IF($DK261&gt;=16,INDEX($CN:$CN,$DJ261+16),"")</f>
      </c>
      <c r="DF261">
        <f>IF($DK261&gt;=17,INDEX($CN:$CN,$DJ261+17),"")</f>
      </c>
      <c r="DG261">
        <f>IF($DK261&gt;=18,INDEX($CN:$CN,$DJ261+18),"")</f>
      </c>
      <c r="DH261">
        <f>IF($DK261&gt;=19,INDEX($CN:$CN,$DJ261+19),"")</f>
      </c>
      <c r="DI261">
        <f>IF($DK261&gt;=20,INDEX($CN:$CN,$DJ261+20),"")</f>
      </c>
      <c r="DJ261">
        <f>IFERROR(MATCH($CM261,$CN$2:$CN$1089,0)+1,0)</f>
      </c>
      <c r="DK261">
        <f>IFERROR(INDEX($CO$2:$CO$1089,MATCH($CM261,$CN$2:$CN$1089,0)),0)</f>
      </c>
      <c r="DL261">
        <f>IFERROR(INDEX($AS:$AS,MATCH($O261,$AR:$AR,0))&amp;"","")</f>
      </c>
      <c r="DP261">
        <f>IF($GS261&gt;=1,INDEX($DM:$DM,$GR261+1),"")</f>
      </c>
      <c r="DQ261">
        <f>IF($GS261&gt;=2,INDEX($DM:$DM,$GR261+2),"")</f>
      </c>
      <c r="DR261">
        <f>IF($GS261&gt;=3,INDEX($DM:$DM,$GR261+3),"")</f>
      </c>
      <c r="DS261">
        <f>IF($GS261&gt;=4,INDEX($DM:$DM,$GR261+4),"")</f>
      </c>
      <c r="DT261">
        <f>IF($GS261&gt;=5,INDEX($DM:$DM,$GR261+5),"")</f>
      </c>
      <c r="DU261">
        <f>IF($GS261&gt;=6,INDEX($DM:$DM,$GR261+6),"")</f>
      </c>
      <c r="DV261">
        <f>IF($GS261&gt;=7,INDEX($DM:$DM,$GR261+7),"")</f>
      </c>
      <c r="DW261">
        <f>IF($GS261&gt;=8,INDEX($DM:$DM,$GR261+8),"")</f>
      </c>
      <c r="DX261">
        <f>IF($GS261&gt;=9,INDEX($DM:$DM,$GR261+9),"")</f>
      </c>
      <c r="DY261">
        <f>IF($GS261&gt;=10,INDEX($DM:$DM,$GR261+10),"")</f>
      </c>
      <c r="DZ261">
        <f>IF($GS261&gt;=11,INDEX($DM:$DM,$GR261+11),"")</f>
      </c>
      <c r="EA261">
        <f>IF($GS261&gt;=12,INDEX($DM:$DM,$GR261+12),"")</f>
      </c>
      <c r="EB261">
        <f>IF($GS261&gt;=13,INDEX($DM:$DM,$GR261+13),"")</f>
      </c>
      <c r="EC261">
        <f>IF($GS261&gt;=14,INDEX($DM:$DM,$GR261+14),"")</f>
      </c>
      <c r="ED261">
        <f>IF($GS261&gt;=15,INDEX($DM:$DM,$GR261+15),"")</f>
      </c>
      <c r="EE261">
        <f>IF($GS261&gt;=16,INDEX($DM:$DM,$GR261+16),"")</f>
      </c>
      <c r="EF261">
        <f>IF($GS261&gt;=17,INDEX($DM:$DM,$GR261+17),"")</f>
      </c>
      <c r="EG261">
        <f>IF($GS261&gt;=18,INDEX($DM:$DM,$GR261+18),"")</f>
      </c>
      <c r="EH261">
        <f>IF($GS261&gt;=19,INDEX($DM:$DM,$GR261+19),"")</f>
      </c>
      <c r="EI261">
        <f>IF($GS261&gt;=20,INDEX($DM:$DM,$GR261+20),"")</f>
      </c>
      <c r="EJ261">
        <f>IF($GS261&gt;=21,INDEX($DM:$DM,$GR261+21),"")</f>
      </c>
      <c r="EK261">
        <f>IF($GS261&gt;=22,INDEX($DM:$DM,$GR261+22),"")</f>
      </c>
      <c r="EL261">
        <f>IF($GS261&gt;=23,INDEX($DM:$DM,$GR261+23),"")</f>
      </c>
      <c r="EM261">
        <f>IF($GS261&gt;=24,INDEX($DM:$DM,$GR261+24),"")</f>
      </c>
      <c r="EN261">
        <f>IF($GS261&gt;=25,INDEX($DM:$DM,$GR261+25),"")</f>
      </c>
      <c r="EO261">
        <f>IF($GS261&gt;=26,INDEX($DM:$DM,$GR261+26),"")</f>
      </c>
      <c r="EP261">
        <f>IF($GS261&gt;=27,INDEX($DM:$DM,$GR261+27),"")</f>
      </c>
      <c r="EQ261">
        <f>IF($GS261&gt;=28,INDEX($DM:$DM,$GR261+28),"")</f>
      </c>
      <c r="ER261">
        <f>IF($GS261&gt;=29,INDEX($DM:$DM,$GR261+29),"")</f>
      </c>
      <c r="ES261">
        <f>IF($GS261&gt;=30,INDEX($DM:$DM,$GR261+30),"")</f>
      </c>
      <c r="ET261">
        <f>IF($GS261&gt;=31,INDEX($DM:$DM,$GR261+31),"")</f>
      </c>
      <c r="EU261">
        <f>IF($GS261&gt;=32,INDEX($DM:$DM,$GR261+32),"")</f>
      </c>
      <c r="EV261">
        <f>IF($GS261&gt;=33,INDEX($DM:$DM,$GR261+33),"")</f>
      </c>
      <c r="EW261">
        <f>IF($GS261&gt;=34,INDEX($DM:$DM,$GR261+34),"")</f>
      </c>
      <c r="EX261">
        <f>IF($GS261&gt;=35,INDEX($DM:$DM,$GR261+35),"")</f>
      </c>
      <c r="EY261">
        <f>IF($GS261&gt;=36,INDEX($DM:$DM,$GR261+36),"")</f>
      </c>
      <c r="EZ261">
        <f>IF($GS261&gt;=37,INDEX($DM:$DM,$GR261+37),"")</f>
      </c>
      <c r="FA261">
        <f>IF($GS261&gt;=38,INDEX($DM:$DM,$GR261+38),"")</f>
      </c>
      <c r="FB261">
        <f>IF($GS261&gt;=39,INDEX($DM:$DM,$GR261+39),"")</f>
      </c>
      <c r="FC261">
        <f>IF($GS261&gt;=40,INDEX($DM:$DM,$GR261+40),"")</f>
      </c>
      <c r="FD261">
        <f>IF($GS261&gt;=1,INDEX($DN:$DN,$GR261+1),"")</f>
      </c>
      <c r="FE261">
        <f>IF($GS261&gt;=2,INDEX($DN:$DN,$GR261+2),"")</f>
      </c>
      <c r="FF261">
        <f>IF($GS261&gt;=3,INDEX($DN:$DN,$GR261+3),"")</f>
      </c>
      <c r="FG261">
        <f>IF($GS261&gt;=4,INDEX($DN:$DN,$GR261+4),"")</f>
      </c>
      <c r="FH261">
        <f>IF($GS261&gt;=5,INDEX($DN:$DN,$GR261+5),"")</f>
      </c>
      <c r="FI261">
        <f>IF($GS261&gt;=6,INDEX($DN:$DN,$GR261+6),"")</f>
      </c>
      <c r="FJ261">
        <f>IF($GS261&gt;=7,INDEX($DN:$DN,$GR261+7),"")</f>
      </c>
      <c r="FK261">
        <f>IF($GS261&gt;=8,INDEX($DN:$DN,$GR261+8),"")</f>
      </c>
      <c r="FL261">
        <f>IF($GS261&gt;=9,INDEX($DN:$DN,$GR261+9),"")</f>
      </c>
      <c r="FM261">
        <f>IF($GS261&gt;=10,INDEX($DN:$DN,$GR261+10),"")</f>
      </c>
      <c r="FN261">
        <f>IF($GS261&gt;=11,INDEX($DN:$DN,$GR261+11),"")</f>
      </c>
      <c r="FO261">
        <f>IF($GS261&gt;=12,INDEX($DN:$DN,$GR261+12),"")</f>
      </c>
      <c r="FP261">
        <f>IF($GS261&gt;=13,INDEX($DN:$DN,$GR261+13),"")</f>
      </c>
      <c r="FQ261">
        <f>IF($GS261&gt;=14,INDEX($DN:$DN,$GR261+14),"")</f>
      </c>
      <c r="FR261">
        <f>IF($GS261&gt;=15,INDEX($DN:$DN,$GR261+15),"")</f>
      </c>
      <c r="FS261">
        <f>IF($GS261&gt;=16,INDEX($DN:$DN,$GR261+16),"")</f>
      </c>
      <c r="FT261">
        <f>IF($GS261&gt;=17,INDEX($DN:$DN,$GR261+17),"")</f>
      </c>
      <c r="FU261">
        <f>IF($GS261&gt;=18,INDEX($DN:$DN,$GR261+18),"")</f>
      </c>
      <c r="FV261">
        <f>IF($GS261&gt;=19,INDEX($DN:$DN,$GR261+19),"")</f>
      </c>
      <c r="FW261">
        <f>IF($GS261&gt;=20,INDEX($DN:$DN,$GR261+20),"")</f>
      </c>
      <c r="FX261">
        <f>IF($GS261&gt;=21,INDEX($DN:$DN,$GR261+21),"")</f>
      </c>
      <c r="FY261">
        <f>IF($GS261&gt;=22,INDEX($DN:$DN,$GR261+22),"")</f>
      </c>
      <c r="FZ261">
        <f>IF($GS261&gt;=23,INDEX($DN:$DN,$GR261+23),"")</f>
      </c>
      <c r="GA261">
        <f>IF($GS261&gt;=24,INDEX($DN:$DN,$GR261+24),"")</f>
      </c>
      <c r="GB261">
        <f>IF($GS261&gt;=25,INDEX($DN:$DN,$GR261+25),"")</f>
      </c>
      <c r="GC261">
        <f>IF($GS261&gt;=26,INDEX($DN:$DN,$GR261+26),"")</f>
      </c>
      <c r="GD261">
        <f>IF($GS261&gt;=27,INDEX($DN:$DN,$GR261+27),"")</f>
      </c>
      <c r="GE261">
        <f>IF($GS261&gt;=28,INDEX($DN:$DN,$GR261+28),"")</f>
      </c>
      <c r="GF261">
        <f>IF($GS261&gt;=29,INDEX($DN:$DN,$GR261+29),"")</f>
      </c>
      <c r="GG261">
        <f>IF($GS261&gt;=30,INDEX($DN:$DN,$GR261+30),"")</f>
      </c>
      <c r="GH261">
        <f>IF($GS261&gt;=31,INDEX($DN:$DN,$GR261+31),"")</f>
      </c>
      <c r="GI261">
        <f>IF($GS261&gt;=32,INDEX($DN:$DN,$GR261+32),"")</f>
      </c>
      <c r="GJ261">
        <f>IF($GS261&gt;=33,INDEX($DN:$DN,$GR261+33),"")</f>
      </c>
      <c r="GK261">
        <f>IF($GS261&gt;=34,INDEX($DN:$DN,$GR261+34),"")</f>
      </c>
      <c r="GL261">
        <f>IF($GS261&gt;=35,INDEX($DN:$DN,$GR261+35),"")</f>
      </c>
      <c r="GM261">
        <f>IF($GS261&gt;=36,INDEX($DN:$DN,$GR261+36),"")</f>
      </c>
      <c r="GN261">
        <f>IF($GS261&gt;=37,INDEX($DN:$DN,$GR261+37),"")</f>
      </c>
      <c r="GO261">
        <f>IF($GS261&gt;=38,INDEX($DN:$DN,$GR261+38),"")</f>
      </c>
      <c r="GP261">
        <f>IF($GS261&gt;=39,INDEX($DN:$DN,$GR261+39),"")</f>
      </c>
      <c r="GQ261">
        <f>IF($GS261&gt;=40,INDEX($DN:$DN,$GR261+40),"")</f>
      </c>
      <c r="GR261">
        <f>IFERROR(MATCH($DL261,$DM$2:$DM$148,0)+1,0)</f>
      </c>
      <c r="GS261">
        <f>IFERROR(INDEX($DO$2:$DO$148,MATCH($DL261,$DM$2:$DM$148,0)),0)</f>
      </c>
      <c r="GT261">
        <f>IFERROR(MATCH($Z261,$DP$261:$FC$261,0),0)</f>
      </c>
      <c r="GU261">
        <f>IF($GT261&gt;0,INDEX($FD$261:$GQ$261,$GT261),"")</f>
      </c>
      <c r="GV261" t="s">
        <v>707</v>
      </c>
      <c r="GX261">
        <f>IF($JG261&gt;=1,INDEX($GV:$GV,$JF261+1),"")</f>
      </c>
      <c r="GY261">
        <f>IF($JG261&gt;=2,INDEX($GV:$GV,$JF261+2),"")</f>
      </c>
      <c r="GZ261">
        <f>IF($JG261&gt;=3,INDEX($GV:$GV,$JF261+3),"")</f>
      </c>
      <c r="HA261">
        <f>IF($JG261&gt;=4,INDEX($GV:$GV,$JF261+4),"")</f>
      </c>
      <c r="HB261">
        <f>IF($JG261&gt;=5,INDEX($GV:$GV,$JF261+5),"")</f>
      </c>
      <c r="HC261">
        <f>IF($JG261&gt;=6,INDEX($GV:$GV,$JF261+6),"")</f>
      </c>
      <c r="HD261">
        <f>IF($JG261&gt;=7,INDEX($GV:$GV,$JF261+7),"")</f>
      </c>
      <c r="HE261">
        <f>IF($JG261&gt;=8,INDEX($GV:$GV,$JF261+8),"")</f>
      </c>
      <c r="HF261">
        <f>IF($JG261&gt;=9,INDEX($GV:$GV,$JF261+9),"")</f>
      </c>
      <c r="HG261">
        <f>IF($JG261&gt;=10,INDEX($GV:$GV,$JF261+10),"")</f>
      </c>
      <c r="HH261">
        <f>IF($JG261&gt;=11,INDEX($GV:$GV,$JF261+11),"")</f>
      </c>
      <c r="HI261">
        <f>IF($JG261&gt;=12,INDEX($GV:$GV,$JF261+12),"")</f>
      </c>
      <c r="HJ261">
        <f>IF($JG261&gt;=13,INDEX($GV:$GV,$JF261+13),"")</f>
      </c>
      <c r="HK261">
        <f>IF($JG261&gt;=14,INDEX($GV:$GV,$JF261+14),"")</f>
      </c>
      <c r="HL261">
        <f>IF($JG261&gt;=15,INDEX($GV:$GV,$JF261+15),"")</f>
      </c>
      <c r="HM261">
        <f>IF($JG261&gt;=16,INDEX($GV:$GV,$JF261+16),"")</f>
      </c>
      <c r="HN261">
        <f>IF($JG261&gt;=17,INDEX($GV:$GV,$JF261+17),"")</f>
      </c>
      <c r="HO261">
        <f>IF($JG261&gt;=18,INDEX($GV:$GV,$JF261+18),"")</f>
      </c>
      <c r="HP261">
        <f>IF($JG261&gt;=19,INDEX($GV:$GV,$JF261+19),"")</f>
      </c>
      <c r="HQ261">
        <f>IF($JG261&gt;=20,INDEX($GV:$GV,$JF261+20),"")</f>
      </c>
      <c r="HR261">
        <f>IF($JG261&gt;=21,INDEX($GV:$GV,$JF261+21),"")</f>
      </c>
      <c r="HS261">
        <f>IF($JG261&gt;=22,INDEX($GV:$GV,$JF261+22),"")</f>
      </c>
      <c r="HT261">
        <f>IF($JG261&gt;=23,INDEX($GV:$GV,$JF261+23),"")</f>
      </c>
      <c r="HU261">
        <f>IF($JG261&gt;=24,INDEX($GV:$GV,$JF261+24),"")</f>
      </c>
      <c r="HV261">
        <f>IF($JG261&gt;=25,INDEX($GV:$GV,$JF261+25),"")</f>
      </c>
      <c r="HW261">
        <f>IF($JG261&gt;=26,INDEX($GV:$GV,$JF261+26),"")</f>
      </c>
      <c r="HX261">
        <f>IF($JG261&gt;=27,INDEX($GV:$GV,$JF261+27),"")</f>
      </c>
      <c r="HY261">
        <f>IF($JG261&gt;=28,INDEX($GV:$GV,$JF261+28),"")</f>
      </c>
      <c r="HZ261">
        <f>IF($JG261&gt;=29,INDEX($GV:$GV,$JF261+29),"")</f>
      </c>
      <c r="IA261">
        <f>IF($JG261&gt;=30,INDEX($GV:$GV,$JF261+30),"")</f>
      </c>
      <c r="IB261">
        <f>IF($JG261&gt;=31,INDEX($GV:$GV,$JF261+31),"")</f>
      </c>
      <c r="IC261">
        <f>IF($JG261&gt;=32,INDEX($GV:$GV,$JF261+32),"")</f>
      </c>
      <c r="ID261">
        <f>IF($JG261&gt;=33,INDEX($GV:$GV,$JF261+33),"")</f>
      </c>
      <c r="IE261">
        <f>IF($JG261&gt;=34,INDEX($GV:$GV,$JF261+34),"")</f>
      </c>
      <c r="IF261">
        <f>IF($JG261&gt;=35,INDEX($GV:$GV,$JF261+35),"")</f>
      </c>
      <c r="IG261">
        <f>IF($JG261&gt;=36,INDEX($GV:$GV,$JF261+36),"")</f>
      </c>
      <c r="IH261">
        <f>IF($JG261&gt;=37,INDEX($GV:$GV,$JF261+37),"")</f>
      </c>
      <c r="II261">
        <f>IF($JG261&gt;=38,INDEX($GV:$GV,$JF261+38),"")</f>
      </c>
      <c r="IJ261">
        <f>IF($JG261&gt;=39,INDEX($GV:$GV,$JF261+39),"")</f>
      </c>
      <c r="IK261">
        <f>IF($JG261&gt;=40,INDEX($GV:$GV,$JF261+40),"")</f>
      </c>
      <c r="IL261">
        <f>IF($JG261&gt;=41,INDEX($GV:$GV,$JF261+41),"")</f>
      </c>
      <c r="IM261">
        <f>IF($JG261&gt;=42,INDEX($GV:$GV,$JF261+42),"")</f>
      </c>
      <c r="IN261">
        <f>IF($JG261&gt;=43,INDEX($GV:$GV,$JF261+43),"")</f>
      </c>
      <c r="IO261">
        <f>IF($JG261&gt;=44,INDEX($GV:$GV,$JF261+44),"")</f>
      </c>
      <c r="IP261">
        <f>IF($JG261&gt;=45,INDEX($GV:$GV,$JF261+45),"")</f>
      </c>
      <c r="IQ261">
        <f>IF($JG261&gt;=46,INDEX($GV:$GV,$JF261+46),"")</f>
      </c>
      <c r="IR261">
        <f>IF($JG261&gt;=47,INDEX($GV:$GV,$JF261+47),"")</f>
      </c>
      <c r="IS261">
        <f>IF($JG261&gt;=48,INDEX($GV:$GV,$JF261+48),"")</f>
      </c>
      <c r="IT261">
        <f>IF($JG261&gt;=49,INDEX($GV:$GV,$JF261+49),"")</f>
      </c>
      <c r="IU261">
        <f>IF($JG261&gt;=50,INDEX($GV:$GV,$JF261+50),"")</f>
      </c>
      <c r="IV261">
        <f>IF($JG261&gt;=51,INDEX($GV:$GV,$JF261+51),"")</f>
      </c>
      <c r="IW261">
        <f>IF($JG261&gt;=52,INDEX($GV:$GV,$JF261+52),"")</f>
      </c>
      <c r="IX261">
        <f>IF($JG261&gt;=53,INDEX($GV:$GV,$JF261+53),"")</f>
      </c>
      <c r="IY261">
        <f>IF($JG261&gt;=54,INDEX($GV:$GV,$JF261+54),"")</f>
      </c>
      <c r="IZ261">
        <f>IF($JG261&gt;=55,INDEX($GV:$GV,$JF261+55),"")</f>
      </c>
      <c r="JA261">
        <f>IF($JG261&gt;=56,INDEX($GV:$GV,$JF261+56),"")</f>
      </c>
      <c r="JB261">
        <f>IF($JG261&gt;=57,INDEX($GV:$GV,$JF261+57),"")</f>
      </c>
      <c r="JC261">
        <f>IF($JG261&gt;=58,INDEX($GV:$GV,$JF261+58),"")</f>
      </c>
      <c r="JD261">
        <f>IF($JG261&gt;=59,INDEX($GV:$GV,$JF261+59),"")</f>
      </c>
      <c r="JE261">
        <f>IF($JG261&gt;=60,INDEX($GV:$GV,$JF261+60),"")</f>
      </c>
      <c r="JF261">
        <f>IFERROR(MATCH($GU261,$GV$2:$GV$322,0)+1,0)</f>
      </c>
      <c r="JG261">
        <f>IFERROR(INDEX($GW$2:$GW$322,MATCH($GU261,$GV$2:$GV$322,0)),0)</f>
      </c>
      <c r="JH261" t="s">
        <v>44</v>
      </c>
      <c r="JI261" t="s">
        <v>44</v>
      </c>
    </row>
    <row r="262" spans="1:269" x14ac:dyDescent="0.25">
      <c r="R262">
        <f>IF(OR($U262="",$Q262=""),"",IFERROR($U262/$Q262,0))</f>
      </c>
      <c r="S262">
        <f>IF($U262="","",
SUM($T262,$V262,$AA262,$W262,$Y262)*
(1-IF($AB262="",0,VALUE($AB262)/100)))</f>
      </c>
      <c r="T262">
        <f>IF($U262="","",$U262)</f>
      </c>
      <c r="V262">
        <f>IF($U262="","",
IF($O262="","",
IF(ISNUMBER(SEARCH("exempt",LOWER($O262))),0,
$U262*(VALUE(SUBSTITUTE($O262,"%",""))/100))))</f>
      </c>
      <c r="AC262">
        <f>IFERROR(IF(FIND(" - ",$K262)&gt;0,MID($K262,FIND(" - ",$K262)+3,LEN($K262)),""),"")</f>
      </c>
      <c r="AL262" t="s">
        <v>1024</v>
      </c>
      <c r="AT262">
        <f>IFERROR(LEFT($K262,FIND(" - ",$K262)-1),$K262)</f>
      </c>
      <c r="AW262">
        <f>IF($CL262&gt;=1,INDEX($AU:$AU,$CK262+1),"")</f>
      </c>
      <c r="AX262">
        <f>IF($CL262&gt;=2,INDEX($AU:$AU,$CK262+2),"")</f>
      </c>
      <c r="AY262">
        <f>IF($CL262&gt;=3,INDEX($AU:$AU,$CK262+3),"")</f>
      </c>
      <c r="AZ262">
        <f>IF($CL262&gt;=4,INDEX($AU:$AU,$CK262+4),"")</f>
      </c>
      <c r="BA262">
        <f>IF($CL262&gt;=5,INDEX($AU:$AU,$CK262+5),"")</f>
      </c>
      <c r="BB262">
        <f>IF($CL262&gt;=6,INDEX($AU:$AU,$CK262+6),"")</f>
      </c>
      <c r="BC262">
        <f>IF($CL262&gt;=7,INDEX($AU:$AU,$CK262+7),"")</f>
      </c>
      <c r="BD262">
        <f>IF($CL262&gt;=8,INDEX($AU:$AU,$CK262+8),"")</f>
      </c>
      <c r="BE262">
        <f>IF($CL262&gt;=9,INDEX($AU:$AU,$CK262+9),"")</f>
      </c>
      <c r="BF262">
        <f>IF($CL262&gt;=10,INDEX($AU:$AU,$CK262+10),"")</f>
      </c>
      <c r="BG262">
        <f>IF($CL262&gt;=11,INDEX($AU:$AU,$CK262+11),"")</f>
      </c>
      <c r="BH262">
        <f>IF($CL262&gt;=12,INDEX($AU:$AU,$CK262+12),"")</f>
      </c>
      <c r="BI262">
        <f>IF($CL262&gt;=13,INDEX($AU:$AU,$CK262+13),"")</f>
      </c>
      <c r="BJ262">
        <f>IF($CL262&gt;=14,INDEX($AU:$AU,$CK262+14),"")</f>
      </c>
      <c r="BK262">
        <f>IF($CL262&gt;=15,INDEX($AU:$AU,$CK262+15),"")</f>
      </c>
      <c r="BL262">
        <f>IF($CL262&gt;=16,INDEX($AU:$AU,$CK262+16),"")</f>
      </c>
      <c r="BM262">
        <f>IF($CL262&gt;=17,INDEX($AU:$AU,$CK262+17),"")</f>
      </c>
      <c r="BN262">
        <f>IF($CL262&gt;=18,INDEX($AU:$AU,$CK262+18),"")</f>
      </c>
      <c r="BO262">
        <f>IF($CL262&gt;=19,INDEX($AU:$AU,$CK262+19),"")</f>
      </c>
      <c r="BP262">
        <f>IF($CL262&gt;=20,INDEX($AU:$AU,$CK262+20),"")</f>
      </c>
      <c r="BQ262">
        <f>IF($CL262&gt;=21,INDEX($AU:$AU,$CK262+21),"")</f>
      </c>
      <c r="BR262">
        <f>IF($CL262&gt;=22,INDEX($AU:$AU,$CK262+22),"")</f>
      </c>
      <c r="BS262">
        <f>IF($CL262&gt;=23,INDEX($AU:$AU,$CK262+23),"")</f>
      </c>
      <c r="BT262">
        <f>IF($CL262&gt;=24,INDEX($AU:$AU,$CK262+24),"")</f>
      </c>
      <c r="BU262">
        <f>IF($CL262&gt;=25,INDEX($AU:$AU,$CK262+25),"")</f>
      </c>
      <c r="BV262">
        <f>IF($CL262&gt;=26,INDEX($AU:$AU,$CK262+26),"")</f>
      </c>
      <c r="BW262">
        <f>IF($CL262&gt;=27,INDEX($AU:$AU,$CK262+27),"")</f>
      </c>
      <c r="BX262">
        <f>IF($CL262&gt;=28,INDEX($AU:$AU,$CK262+28),"")</f>
      </c>
      <c r="BY262">
        <f>IF($CL262&gt;=29,INDEX($AU:$AU,$CK262+29),"")</f>
      </c>
      <c r="BZ262">
        <f>IF($CL262&gt;=30,INDEX($AU:$AU,$CK262+30),"")</f>
      </c>
      <c r="CA262">
        <f>IF($CL262&gt;=31,INDEX($AU:$AU,$CK262+31),"")</f>
      </c>
      <c r="CB262">
        <f>IF($CL262&gt;=32,INDEX($AU:$AU,$CK262+32),"")</f>
      </c>
      <c r="CC262">
        <f>IF($CL262&gt;=33,INDEX($AU:$AU,$CK262+33),"")</f>
      </c>
      <c r="CD262">
        <f>IF($CL262&gt;=34,INDEX($AU:$AU,$CK262+34),"")</f>
      </c>
      <c r="CE262">
        <f>IF($CL262&gt;=35,INDEX($AU:$AU,$CK262+35),"")</f>
      </c>
      <c r="CF262">
        <f>IF($CL262&gt;=36,INDEX($AU:$AU,$CK262+36),"")</f>
      </c>
      <c r="CG262">
        <f>IF($CL262&gt;=37,INDEX($AU:$AU,$CK262+37),"")</f>
      </c>
      <c r="CH262">
        <f>IF($CL262&gt;=38,INDEX($AU:$AU,$CK262+38),"")</f>
      </c>
      <c r="CI262">
        <f>IF($CL262&gt;=39,INDEX($AU:$AU,$CK262+39),"")</f>
      </c>
      <c r="CJ262">
        <f>IF($CL262&gt;=40,INDEX($AU:$AU,$CK262+40),"")</f>
      </c>
      <c r="CK262">
        <f>IFERROR(MATCH($AT262,$AU$2:$AU$133,0)+1,0)</f>
      </c>
      <c r="CL262">
        <f>IFERROR(INDEX($AV$2:$AV$133,MATCH($AT262,$AU$2:$AU$133,0)),0)</f>
      </c>
      <c r="CM262">
        <f>IFERROR(LEFT($L262,FIND(" - ",$L262)-1),$L262)</f>
      </c>
      <c r="CN262" t="s">
        <v>1025</v>
      </c>
      <c r="CO262">
        <v>1</v>
      </c>
      <c r="CP262">
        <f>IF($DK262&gt;=1,INDEX($CN:$CN,$DJ262+1),"")</f>
      </c>
      <c r="CQ262">
        <f>IF($DK262&gt;=2,INDEX($CN:$CN,$DJ262+2),"")</f>
      </c>
      <c r="CR262">
        <f>IF($DK262&gt;=3,INDEX($CN:$CN,$DJ262+3),"")</f>
      </c>
      <c r="CS262">
        <f>IF($DK262&gt;=4,INDEX($CN:$CN,$DJ262+4),"")</f>
      </c>
      <c r="CT262">
        <f>IF($DK262&gt;=5,INDEX($CN:$CN,$DJ262+5),"")</f>
      </c>
      <c r="CU262">
        <f>IF($DK262&gt;=6,INDEX($CN:$CN,$DJ262+6),"")</f>
      </c>
      <c r="CV262">
        <f>IF($DK262&gt;=7,INDEX($CN:$CN,$DJ262+7),"")</f>
      </c>
      <c r="CW262">
        <f>IF($DK262&gt;=8,INDEX($CN:$CN,$DJ262+8),"")</f>
      </c>
      <c r="CX262">
        <f>IF($DK262&gt;=9,INDEX($CN:$CN,$DJ262+9),"")</f>
      </c>
      <c r="CY262">
        <f>IF($DK262&gt;=10,INDEX($CN:$CN,$DJ262+10),"")</f>
      </c>
      <c r="CZ262">
        <f>IF($DK262&gt;=11,INDEX($CN:$CN,$DJ262+11),"")</f>
      </c>
      <c r="DA262">
        <f>IF($DK262&gt;=12,INDEX($CN:$CN,$DJ262+12),"")</f>
      </c>
      <c r="DB262">
        <f>IF($DK262&gt;=13,INDEX($CN:$CN,$DJ262+13),"")</f>
      </c>
      <c r="DC262">
        <f>IF($DK262&gt;=14,INDEX($CN:$CN,$DJ262+14),"")</f>
      </c>
      <c r="DD262">
        <f>IF($DK262&gt;=15,INDEX($CN:$CN,$DJ262+15),"")</f>
      </c>
      <c r="DE262">
        <f>IF($DK262&gt;=16,INDEX($CN:$CN,$DJ262+16),"")</f>
      </c>
      <c r="DF262">
        <f>IF($DK262&gt;=17,INDEX($CN:$CN,$DJ262+17),"")</f>
      </c>
      <c r="DG262">
        <f>IF($DK262&gt;=18,INDEX($CN:$CN,$DJ262+18),"")</f>
      </c>
      <c r="DH262">
        <f>IF($DK262&gt;=19,INDEX($CN:$CN,$DJ262+19),"")</f>
      </c>
      <c r="DI262">
        <f>IF($DK262&gt;=20,INDEX($CN:$CN,$DJ262+20),"")</f>
      </c>
      <c r="DJ262">
        <f>IFERROR(MATCH($CM262,$CN$2:$CN$1089,0)+1,0)</f>
      </c>
      <c r="DK262">
        <f>IFERROR(INDEX($CO$2:$CO$1089,MATCH($CM262,$CN$2:$CN$1089,0)),0)</f>
      </c>
      <c r="DL262">
        <f>IFERROR(INDEX($AS:$AS,MATCH($O262,$AR:$AR,0))&amp;"","")</f>
      </c>
      <c r="DP262">
        <f>IF($GS262&gt;=1,INDEX($DM:$DM,$GR262+1),"")</f>
      </c>
      <c r="DQ262">
        <f>IF($GS262&gt;=2,INDEX($DM:$DM,$GR262+2),"")</f>
      </c>
      <c r="DR262">
        <f>IF($GS262&gt;=3,INDEX($DM:$DM,$GR262+3),"")</f>
      </c>
      <c r="DS262">
        <f>IF($GS262&gt;=4,INDEX($DM:$DM,$GR262+4),"")</f>
      </c>
      <c r="DT262">
        <f>IF($GS262&gt;=5,INDEX($DM:$DM,$GR262+5),"")</f>
      </c>
      <c r="DU262">
        <f>IF($GS262&gt;=6,INDEX($DM:$DM,$GR262+6),"")</f>
      </c>
      <c r="DV262">
        <f>IF($GS262&gt;=7,INDEX($DM:$DM,$GR262+7),"")</f>
      </c>
      <c r="DW262">
        <f>IF($GS262&gt;=8,INDEX($DM:$DM,$GR262+8),"")</f>
      </c>
      <c r="DX262">
        <f>IF($GS262&gt;=9,INDEX($DM:$DM,$GR262+9),"")</f>
      </c>
      <c r="DY262">
        <f>IF($GS262&gt;=10,INDEX($DM:$DM,$GR262+10),"")</f>
      </c>
      <c r="DZ262">
        <f>IF($GS262&gt;=11,INDEX($DM:$DM,$GR262+11),"")</f>
      </c>
      <c r="EA262">
        <f>IF($GS262&gt;=12,INDEX($DM:$DM,$GR262+12),"")</f>
      </c>
      <c r="EB262">
        <f>IF($GS262&gt;=13,INDEX($DM:$DM,$GR262+13),"")</f>
      </c>
      <c r="EC262">
        <f>IF($GS262&gt;=14,INDEX($DM:$DM,$GR262+14),"")</f>
      </c>
      <c r="ED262">
        <f>IF($GS262&gt;=15,INDEX($DM:$DM,$GR262+15),"")</f>
      </c>
      <c r="EE262">
        <f>IF($GS262&gt;=16,INDEX($DM:$DM,$GR262+16),"")</f>
      </c>
      <c r="EF262">
        <f>IF($GS262&gt;=17,INDEX($DM:$DM,$GR262+17),"")</f>
      </c>
      <c r="EG262">
        <f>IF($GS262&gt;=18,INDEX($DM:$DM,$GR262+18),"")</f>
      </c>
      <c r="EH262">
        <f>IF($GS262&gt;=19,INDEX($DM:$DM,$GR262+19),"")</f>
      </c>
      <c r="EI262">
        <f>IF($GS262&gt;=20,INDEX($DM:$DM,$GR262+20),"")</f>
      </c>
      <c r="EJ262">
        <f>IF($GS262&gt;=21,INDEX($DM:$DM,$GR262+21),"")</f>
      </c>
      <c r="EK262">
        <f>IF($GS262&gt;=22,INDEX($DM:$DM,$GR262+22),"")</f>
      </c>
      <c r="EL262">
        <f>IF($GS262&gt;=23,INDEX($DM:$DM,$GR262+23),"")</f>
      </c>
      <c r="EM262">
        <f>IF($GS262&gt;=24,INDEX($DM:$DM,$GR262+24),"")</f>
      </c>
      <c r="EN262">
        <f>IF($GS262&gt;=25,INDEX($DM:$DM,$GR262+25),"")</f>
      </c>
      <c r="EO262">
        <f>IF($GS262&gt;=26,INDEX($DM:$DM,$GR262+26),"")</f>
      </c>
      <c r="EP262">
        <f>IF($GS262&gt;=27,INDEX($DM:$DM,$GR262+27),"")</f>
      </c>
      <c r="EQ262">
        <f>IF($GS262&gt;=28,INDEX($DM:$DM,$GR262+28),"")</f>
      </c>
      <c r="ER262">
        <f>IF($GS262&gt;=29,INDEX($DM:$DM,$GR262+29),"")</f>
      </c>
      <c r="ES262">
        <f>IF($GS262&gt;=30,INDEX($DM:$DM,$GR262+30),"")</f>
      </c>
      <c r="ET262">
        <f>IF($GS262&gt;=31,INDEX($DM:$DM,$GR262+31),"")</f>
      </c>
      <c r="EU262">
        <f>IF($GS262&gt;=32,INDEX($DM:$DM,$GR262+32),"")</f>
      </c>
      <c r="EV262">
        <f>IF($GS262&gt;=33,INDEX($DM:$DM,$GR262+33),"")</f>
      </c>
      <c r="EW262">
        <f>IF($GS262&gt;=34,INDEX($DM:$DM,$GR262+34),"")</f>
      </c>
      <c r="EX262">
        <f>IF($GS262&gt;=35,INDEX($DM:$DM,$GR262+35),"")</f>
      </c>
      <c r="EY262">
        <f>IF($GS262&gt;=36,INDEX($DM:$DM,$GR262+36),"")</f>
      </c>
      <c r="EZ262">
        <f>IF($GS262&gt;=37,INDEX($DM:$DM,$GR262+37),"")</f>
      </c>
      <c r="FA262">
        <f>IF($GS262&gt;=38,INDEX($DM:$DM,$GR262+38),"")</f>
      </c>
      <c r="FB262">
        <f>IF($GS262&gt;=39,INDEX($DM:$DM,$GR262+39),"")</f>
      </c>
      <c r="FC262">
        <f>IF($GS262&gt;=40,INDEX($DM:$DM,$GR262+40),"")</f>
      </c>
      <c r="FD262">
        <f>IF($GS262&gt;=1,INDEX($DN:$DN,$GR262+1),"")</f>
      </c>
      <c r="FE262">
        <f>IF($GS262&gt;=2,INDEX($DN:$DN,$GR262+2),"")</f>
      </c>
      <c r="FF262">
        <f>IF($GS262&gt;=3,INDEX($DN:$DN,$GR262+3),"")</f>
      </c>
      <c r="FG262">
        <f>IF($GS262&gt;=4,INDEX($DN:$DN,$GR262+4),"")</f>
      </c>
      <c r="FH262">
        <f>IF($GS262&gt;=5,INDEX($DN:$DN,$GR262+5),"")</f>
      </c>
      <c r="FI262">
        <f>IF($GS262&gt;=6,INDEX($DN:$DN,$GR262+6),"")</f>
      </c>
      <c r="FJ262">
        <f>IF($GS262&gt;=7,INDEX($DN:$DN,$GR262+7),"")</f>
      </c>
      <c r="FK262">
        <f>IF($GS262&gt;=8,INDEX($DN:$DN,$GR262+8),"")</f>
      </c>
      <c r="FL262">
        <f>IF($GS262&gt;=9,INDEX($DN:$DN,$GR262+9),"")</f>
      </c>
      <c r="FM262">
        <f>IF($GS262&gt;=10,INDEX($DN:$DN,$GR262+10),"")</f>
      </c>
      <c r="FN262">
        <f>IF($GS262&gt;=11,INDEX($DN:$DN,$GR262+11),"")</f>
      </c>
      <c r="FO262">
        <f>IF($GS262&gt;=12,INDEX($DN:$DN,$GR262+12),"")</f>
      </c>
      <c r="FP262">
        <f>IF($GS262&gt;=13,INDEX($DN:$DN,$GR262+13),"")</f>
      </c>
      <c r="FQ262">
        <f>IF($GS262&gt;=14,INDEX($DN:$DN,$GR262+14),"")</f>
      </c>
      <c r="FR262">
        <f>IF($GS262&gt;=15,INDEX($DN:$DN,$GR262+15),"")</f>
      </c>
      <c r="FS262">
        <f>IF($GS262&gt;=16,INDEX($DN:$DN,$GR262+16),"")</f>
      </c>
      <c r="FT262">
        <f>IF($GS262&gt;=17,INDEX($DN:$DN,$GR262+17),"")</f>
      </c>
      <c r="FU262">
        <f>IF($GS262&gt;=18,INDEX($DN:$DN,$GR262+18),"")</f>
      </c>
      <c r="FV262">
        <f>IF($GS262&gt;=19,INDEX($DN:$DN,$GR262+19),"")</f>
      </c>
      <c r="FW262">
        <f>IF($GS262&gt;=20,INDEX($DN:$DN,$GR262+20),"")</f>
      </c>
      <c r="FX262">
        <f>IF($GS262&gt;=21,INDEX($DN:$DN,$GR262+21),"")</f>
      </c>
      <c r="FY262">
        <f>IF($GS262&gt;=22,INDEX($DN:$DN,$GR262+22),"")</f>
      </c>
      <c r="FZ262">
        <f>IF($GS262&gt;=23,INDEX($DN:$DN,$GR262+23),"")</f>
      </c>
      <c r="GA262">
        <f>IF($GS262&gt;=24,INDEX($DN:$DN,$GR262+24),"")</f>
      </c>
      <c r="GB262">
        <f>IF($GS262&gt;=25,INDEX($DN:$DN,$GR262+25),"")</f>
      </c>
      <c r="GC262">
        <f>IF($GS262&gt;=26,INDEX($DN:$DN,$GR262+26),"")</f>
      </c>
      <c r="GD262">
        <f>IF($GS262&gt;=27,INDEX($DN:$DN,$GR262+27),"")</f>
      </c>
      <c r="GE262">
        <f>IF($GS262&gt;=28,INDEX($DN:$DN,$GR262+28),"")</f>
      </c>
      <c r="GF262">
        <f>IF($GS262&gt;=29,INDEX($DN:$DN,$GR262+29),"")</f>
      </c>
      <c r="GG262">
        <f>IF($GS262&gt;=30,INDEX($DN:$DN,$GR262+30),"")</f>
      </c>
      <c r="GH262">
        <f>IF($GS262&gt;=31,INDEX($DN:$DN,$GR262+31),"")</f>
      </c>
      <c r="GI262">
        <f>IF($GS262&gt;=32,INDEX($DN:$DN,$GR262+32),"")</f>
      </c>
      <c r="GJ262">
        <f>IF($GS262&gt;=33,INDEX($DN:$DN,$GR262+33),"")</f>
      </c>
      <c r="GK262">
        <f>IF($GS262&gt;=34,INDEX($DN:$DN,$GR262+34),"")</f>
      </c>
      <c r="GL262">
        <f>IF($GS262&gt;=35,INDEX($DN:$DN,$GR262+35),"")</f>
      </c>
      <c r="GM262">
        <f>IF($GS262&gt;=36,INDEX($DN:$DN,$GR262+36),"")</f>
      </c>
      <c r="GN262">
        <f>IF($GS262&gt;=37,INDEX($DN:$DN,$GR262+37),"")</f>
      </c>
      <c r="GO262">
        <f>IF($GS262&gt;=38,INDEX($DN:$DN,$GR262+38),"")</f>
      </c>
      <c r="GP262">
        <f>IF($GS262&gt;=39,INDEX($DN:$DN,$GR262+39),"")</f>
      </c>
      <c r="GQ262">
        <f>IF($GS262&gt;=40,INDEX($DN:$DN,$GR262+40),"")</f>
      </c>
      <c r="GR262">
        <f>IFERROR(MATCH($DL262,$DM$2:$DM$148,0)+1,0)</f>
      </c>
      <c r="GS262">
        <f>IFERROR(INDEX($DO$2:$DO$148,MATCH($DL262,$DM$2:$DM$148,0)),0)</f>
      </c>
      <c r="GT262">
        <f>IFERROR(MATCH($Z262,$DP$262:$FC$262,0),0)</f>
      </c>
      <c r="GU262">
        <f>IF($GT262&gt;0,INDEX($FD$262:$GQ$262,$GT262),"")</f>
      </c>
      <c r="GV262" t="s">
        <v>713</v>
      </c>
      <c r="GX262">
        <f>IF($JG262&gt;=1,INDEX($GV:$GV,$JF262+1),"")</f>
      </c>
      <c r="GY262">
        <f>IF($JG262&gt;=2,INDEX($GV:$GV,$JF262+2),"")</f>
      </c>
      <c r="GZ262">
        <f>IF($JG262&gt;=3,INDEX($GV:$GV,$JF262+3),"")</f>
      </c>
      <c r="HA262">
        <f>IF($JG262&gt;=4,INDEX($GV:$GV,$JF262+4),"")</f>
      </c>
      <c r="HB262">
        <f>IF($JG262&gt;=5,INDEX($GV:$GV,$JF262+5),"")</f>
      </c>
      <c r="HC262">
        <f>IF($JG262&gt;=6,INDEX($GV:$GV,$JF262+6),"")</f>
      </c>
      <c r="HD262">
        <f>IF($JG262&gt;=7,INDEX($GV:$GV,$JF262+7),"")</f>
      </c>
      <c r="HE262">
        <f>IF($JG262&gt;=8,INDEX($GV:$GV,$JF262+8),"")</f>
      </c>
      <c r="HF262">
        <f>IF($JG262&gt;=9,INDEX($GV:$GV,$JF262+9),"")</f>
      </c>
      <c r="HG262">
        <f>IF($JG262&gt;=10,INDEX($GV:$GV,$JF262+10),"")</f>
      </c>
      <c r="HH262">
        <f>IF($JG262&gt;=11,INDEX($GV:$GV,$JF262+11),"")</f>
      </c>
      <c r="HI262">
        <f>IF($JG262&gt;=12,INDEX($GV:$GV,$JF262+12),"")</f>
      </c>
      <c r="HJ262">
        <f>IF($JG262&gt;=13,INDEX($GV:$GV,$JF262+13),"")</f>
      </c>
      <c r="HK262">
        <f>IF($JG262&gt;=14,INDEX($GV:$GV,$JF262+14),"")</f>
      </c>
      <c r="HL262">
        <f>IF($JG262&gt;=15,INDEX($GV:$GV,$JF262+15),"")</f>
      </c>
      <c r="HM262">
        <f>IF($JG262&gt;=16,INDEX($GV:$GV,$JF262+16),"")</f>
      </c>
      <c r="HN262">
        <f>IF($JG262&gt;=17,INDEX($GV:$GV,$JF262+17),"")</f>
      </c>
      <c r="HO262">
        <f>IF($JG262&gt;=18,INDEX($GV:$GV,$JF262+18),"")</f>
      </c>
      <c r="HP262">
        <f>IF($JG262&gt;=19,INDEX($GV:$GV,$JF262+19),"")</f>
      </c>
      <c r="HQ262">
        <f>IF($JG262&gt;=20,INDEX($GV:$GV,$JF262+20),"")</f>
      </c>
      <c r="HR262">
        <f>IF($JG262&gt;=21,INDEX($GV:$GV,$JF262+21),"")</f>
      </c>
      <c r="HS262">
        <f>IF($JG262&gt;=22,INDEX($GV:$GV,$JF262+22),"")</f>
      </c>
      <c r="HT262">
        <f>IF($JG262&gt;=23,INDEX($GV:$GV,$JF262+23),"")</f>
      </c>
      <c r="HU262">
        <f>IF($JG262&gt;=24,INDEX($GV:$GV,$JF262+24),"")</f>
      </c>
      <c r="HV262">
        <f>IF($JG262&gt;=25,INDEX($GV:$GV,$JF262+25),"")</f>
      </c>
      <c r="HW262">
        <f>IF($JG262&gt;=26,INDEX($GV:$GV,$JF262+26),"")</f>
      </c>
      <c r="HX262">
        <f>IF($JG262&gt;=27,INDEX($GV:$GV,$JF262+27),"")</f>
      </c>
      <c r="HY262">
        <f>IF($JG262&gt;=28,INDEX($GV:$GV,$JF262+28),"")</f>
      </c>
      <c r="HZ262">
        <f>IF($JG262&gt;=29,INDEX($GV:$GV,$JF262+29),"")</f>
      </c>
      <c r="IA262">
        <f>IF($JG262&gt;=30,INDEX($GV:$GV,$JF262+30),"")</f>
      </c>
      <c r="IB262">
        <f>IF($JG262&gt;=31,INDEX($GV:$GV,$JF262+31),"")</f>
      </c>
      <c r="IC262">
        <f>IF($JG262&gt;=32,INDEX($GV:$GV,$JF262+32),"")</f>
      </c>
      <c r="ID262">
        <f>IF($JG262&gt;=33,INDEX($GV:$GV,$JF262+33),"")</f>
      </c>
      <c r="IE262">
        <f>IF($JG262&gt;=34,INDEX($GV:$GV,$JF262+34),"")</f>
      </c>
      <c r="IF262">
        <f>IF($JG262&gt;=35,INDEX($GV:$GV,$JF262+35),"")</f>
      </c>
      <c r="IG262">
        <f>IF($JG262&gt;=36,INDEX($GV:$GV,$JF262+36),"")</f>
      </c>
      <c r="IH262">
        <f>IF($JG262&gt;=37,INDEX($GV:$GV,$JF262+37),"")</f>
      </c>
      <c r="II262">
        <f>IF($JG262&gt;=38,INDEX($GV:$GV,$JF262+38),"")</f>
      </c>
      <c r="IJ262">
        <f>IF($JG262&gt;=39,INDEX($GV:$GV,$JF262+39),"")</f>
      </c>
      <c r="IK262">
        <f>IF($JG262&gt;=40,INDEX($GV:$GV,$JF262+40),"")</f>
      </c>
      <c r="IL262">
        <f>IF($JG262&gt;=41,INDEX($GV:$GV,$JF262+41),"")</f>
      </c>
      <c r="IM262">
        <f>IF($JG262&gt;=42,INDEX($GV:$GV,$JF262+42),"")</f>
      </c>
      <c r="IN262">
        <f>IF($JG262&gt;=43,INDEX($GV:$GV,$JF262+43),"")</f>
      </c>
      <c r="IO262">
        <f>IF($JG262&gt;=44,INDEX($GV:$GV,$JF262+44),"")</f>
      </c>
      <c r="IP262">
        <f>IF($JG262&gt;=45,INDEX($GV:$GV,$JF262+45),"")</f>
      </c>
      <c r="IQ262">
        <f>IF($JG262&gt;=46,INDEX($GV:$GV,$JF262+46),"")</f>
      </c>
      <c r="IR262">
        <f>IF($JG262&gt;=47,INDEX($GV:$GV,$JF262+47),"")</f>
      </c>
      <c r="IS262">
        <f>IF($JG262&gt;=48,INDEX($GV:$GV,$JF262+48),"")</f>
      </c>
      <c r="IT262">
        <f>IF($JG262&gt;=49,INDEX($GV:$GV,$JF262+49),"")</f>
      </c>
      <c r="IU262">
        <f>IF($JG262&gt;=50,INDEX($GV:$GV,$JF262+50),"")</f>
      </c>
      <c r="IV262">
        <f>IF($JG262&gt;=51,INDEX($GV:$GV,$JF262+51),"")</f>
      </c>
      <c r="IW262">
        <f>IF($JG262&gt;=52,INDEX($GV:$GV,$JF262+52),"")</f>
      </c>
      <c r="IX262">
        <f>IF($JG262&gt;=53,INDEX($GV:$GV,$JF262+53),"")</f>
      </c>
      <c r="IY262">
        <f>IF($JG262&gt;=54,INDEX($GV:$GV,$JF262+54),"")</f>
      </c>
      <c r="IZ262">
        <f>IF($JG262&gt;=55,INDEX($GV:$GV,$JF262+55),"")</f>
      </c>
      <c r="JA262">
        <f>IF($JG262&gt;=56,INDEX($GV:$GV,$JF262+56),"")</f>
      </c>
      <c r="JB262">
        <f>IF($JG262&gt;=57,INDEX($GV:$GV,$JF262+57),"")</f>
      </c>
      <c r="JC262">
        <f>IF($JG262&gt;=58,INDEX($GV:$GV,$JF262+58),"")</f>
      </c>
      <c r="JD262">
        <f>IF($JG262&gt;=59,INDEX($GV:$GV,$JF262+59),"")</f>
      </c>
      <c r="JE262">
        <f>IF($JG262&gt;=60,INDEX($GV:$GV,$JF262+60),"")</f>
      </c>
      <c r="JF262">
        <f>IFERROR(MATCH($GU262,$GV$2:$GV$322,0)+1,0)</f>
      </c>
      <c r="JG262">
        <f>IFERROR(INDEX($GW$2:$GW$322,MATCH($GU262,$GV$2:$GV$322,0)),0)</f>
      </c>
      <c r="JH262" t="s">
        <v>44</v>
      </c>
      <c r="JI262" t="s">
        <v>44</v>
      </c>
    </row>
    <row r="263" spans="1:269" x14ac:dyDescent="0.25">
      <c r="R263">
        <f>IF(OR($U263="",$Q263=""),"",IFERROR($U263/$Q263,0))</f>
      </c>
      <c r="S263">
        <f>IF($U263="","",
SUM($T263,$V263,$AA263,$W263,$Y263)*
(1-IF($AB263="",0,VALUE($AB263)/100)))</f>
      </c>
      <c r="T263">
        <f>IF($U263="","",$U263)</f>
      </c>
      <c r="V263">
        <f>IF($U263="","",
IF($O263="","",
IF(ISNUMBER(SEARCH("exempt",LOWER($O263))),0,
$U263*(VALUE(SUBSTITUTE($O263,"%",""))/100))))</f>
      </c>
      <c r="AC263">
        <f>IFERROR(IF(FIND(" - ",$K263)&gt;0,MID($K263,FIND(" - ",$K263)+3,LEN($K263)),""),"")</f>
      </c>
      <c r="AL263" t="s">
        <v>1026</v>
      </c>
      <c r="AT263">
        <f>IFERROR(LEFT($K263,FIND(" - ",$K263)-1),$K263)</f>
      </c>
      <c r="AW263">
        <f>IF($CL263&gt;=1,INDEX($AU:$AU,$CK263+1),"")</f>
      </c>
      <c r="AX263">
        <f>IF($CL263&gt;=2,INDEX($AU:$AU,$CK263+2),"")</f>
      </c>
      <c r="AY263">
        <f>IF($CL263&gt;=3,INDEX($AU:$AU,$CK263+3),"")</f>
      </c>
      <c r="AZ263">
        <f>IF($CL263&gt;=4,INDEX($AU:$AU,$CK263+4),"")</f>
      </c>
      <c r="BA263">
        <f>IF($CL263&gt;=5,INDEX($AU:$AU,$CK263+5),"")</f>
      </c>
      <c r="BB263">
        <f>IF($CL263&gt;=6,INDEX($AU:$AU,$CK263+6),"")</f>
      </c>
      <c r="BC263">
        <f>IF($CL263&gt;=7,INDEX($AU:$AU,$CK263+7),"")</f>
      </c>
      <c r="BD263">
        <f>IF($CL263&gt;=8,INDEX($AU:$AU,$CK263+8),"")</f>
      </c>
      <c r="BE263">
        <f>IF($CL263&gt;=9,INDEX($AU:$AU,$CK263+9),"")</f>
      </c>
      <c r="BF263">
        <f>IF($CL263&gt;=10,INDEX($AU:$AU,$CK263+10),"")</f>
      </c>
      <c r="BG263">
        <f>IF($CL263&gt;=11,INDEX($AU:$AU,$CK263+11),"")</f>
      </c>
      <c r="BH263">
        <f>IF($CL263&gt;=12,INDEX($AU:$AU,$CK263+12),"")</f>
      </c>
      <c r="BI263">
        <f>IF($CL263&gt;=13,INDEX($AU:$AU,$CK263+13),"")</f>
      </c>
      <c r="BJ263">
        <f>IF($CL263&gt;=14,INDEX($AU:$AU,$CK263+14),"")</f>
      </c>
      <c r="BK263">
        <f>IF($CL263&gt;=15,INDEX($AU:$AU,$CK263+15),"")</f>
      </c>
      <c r="BL263">
        <f>IF($CL263&gt;=16,INDEX($AU:$AU,$CK263+16),"")</f>
      </c>
      <c r="BM263">
        <f>IF($CL263&gt;=17,INDEX($AU:$AU,$CK263+17),"")</f>
      </c>
      <c r="BN263">
        <f>IF($CL263&gt;=18,INDEX($AU:$AU,$CK263+18),"")</f>
      </c>
      <c r="BO263">
        <f>IF($CL263&gt;=19,INDEX($AU:$AU,$CK263+19),"")</f>
      </c>
      <c r="BP263">
        <f>IF($CL263&gt;=20,INDEX($AU:$AU,$CK263+20),"")</f>
      </c>
      <c r="BQ263">
        <f>IF($CL263&gt;=21,INDEX($AU:$AU,$CK263+21),"")</f>
      </c>
      <c r="BR263">
        <f>IF($CL263&gt;=22,INDEX($AU:$AU,$CK263+22),"")</f>
      </c>
      <c r="BS263">
        <f>IF($CL263&gt;=23,INDEX($AU:$AU,$CK263+23),"")</f>
      </c>
      <c r="BT263">
        <f>IF($CL263&gt;=24,INDEX($AU:$AU,$CK263+24),"")</f>
      </c>
      <c r="BU263">
        <f>IF($CL263&gt;=25,INDEX($AU:$AU,$CK263+25),"")</f>
      </c>
      <c r="BV263">
        <f>IF($CL263&gt;=26,INDEX($AU:$AU,$CK263+26),"")</f>
      </c>
      <c r="BW263">
        <f>IF($CL263&gt;=27,INDEX($AU:$AU,$CK263+27),"")</f>
      </c>
      <c r="BX263">
        <f>IF($CL263&gt;=28,INDEX($AU:$AU,$CK263+28),"")</f>
      </c>
      <c r="BY263">
        <f>IF($CL263&gt;=29,INDEX($AU:$AU,$CK263+29),"")</f>
      </c>
      <c r="BZ263">
        <f>IF($CL263&gt;=30,INDEX($AU:$AU,$CK263+30),"")</f>
      </c>
      <c r="CA263">
        <f>IF($CL263&gt;=31,INDEX($AU:$AU,$CK263+31),"")</f>
      </c>
      <c r="CB263">
        <f>IF($CL263&gt;=32,INDEX($AU:$AU,$CK263+32),"")</f>
      </c>
      <c r="CC263">
        <f>IF($CL263&gt;=33,INDEX($AU:$AU,$CK263+33),"")</f>
      </c>
      <c r="CD263">
        <f>IF($CL263&gt;=34,INDEX($AU:$AU,$CK263+34),"")</f>
      </c>
      <c r="CE263">
        <f>IF($CL263&gt;=35,INDEX($AU:$AU,$CK263+35),"")</f>
      </c>
      <c r="CF263">
        <f>IF($CL263&gt;=36,INDEX($AU:$AU,$CK263+36),"")</f>
      </c>
      <c r="CG263">
        <f>IF($CL263&gt;=37,INDEX($AU:$AU,$CK263+37),"")</f>
      </c>
      <c r="CH263">
        <f>IF($CL263&gt;=38,INDEX($AU:$AU,$CK263+38),"")</f>
      </c>
      <c r="CI263">
        <f>IF($CL263&gt;=39,INDEX($AU:$AU,$CK263+39),"")</f>
      </c>
      <c r="CJ263">
        <f>IF($CL263&gt;=40,INDEX($AU:$AU,$CK263+40),"")</f>
      </c>
      <c r="CK263">
        <f>IFERROR(MATCH($AT263,$AU$2:$AU$133,0)+1,0)</f>
      </c>
      <c r="CL263">
        <f>IFERROR(INDEX($AV$2:$AV$133,MATCH($AT263,$AU$2:$AU$133,0)),0)</f>
      </c>
      <c r="CM263">
        <f>IFERROR(LEFT($L263,FIND(" - ",$L263)-1),$L263)</f>
      </c>
      <c r="CN263" t="s">
        <v>149</v>
      </c>
      <c r="CP263">
        <f>IF($DK263&gt;=1,INDEX($CN:$CN,$DJ263+1),"")</f>
      </c>
      <c r="CQ263">
        <f>IF($DK263&gt;=2,INDEX($CN:$CN,$DJ263+2),"")</f>
      </c>
      <c r="CR263">
        <f>IF($DK263&gt;=3,INDEX($CN:$CN,$DJ263+3),"")</f>
      </c>
      <c r="CS263">
        <f>IF($DK263&gt;=4,INDEX($CN:$CN,$DJ263+4),"")</f>
      </c>
      <c r="CT263">
        <f>IF($DK263&gt;=5,INDEX($CN:$CN,$DJ263+5),"")</f>
      </c>
      <c r="CU263">
        <f>IF($DK263&gt;=6,INDEX($CN:$CN,$DJ263+6),"")</f>
      </c>
      <c r="CV263">
        <f>IF($DK263&gt;=7,INDEX($CN:$CN,$DJ263+7),"")</f>
      </c>
      <c r="CW263">
        <f>IF($DK263&gt;=8,INDEX($CN:$CN,$DJ263+8),"")</f>
      </c>
      <c r="CX263">
        <f>IF($DK263&gt;=9,INDEX($CN:$CN,$DJ263+9),"")</f>
      </c>
      <c r="CY263">
        <f>IF($DK263&gt;=10,INDEX($CN:$CN,$DJ263+10),"")</f>
      </c>
      <c r="CZ263">
        <f>IF($DK263&gt;=11,INDEX($CN:$CN,$DJ263+11),"")</f>
      </c>
      <c r="DA263">
        <f>IF($DK263&gt;=12,INDEX($CN:$CN,$DJ263+12),"")</f>
      </c>
      <c r="DB263">
        <f>IF($DK263&gt;=13,INDEX($CN:$CN,$DJ263+13),"")</f>
      </c>
      <c r="DC263">
        <f>IF($DK263&gt;=14,INDEX($CN:$CN,$DJ263+14),"")</f>
      </c>
      <c r="DD263">
        <f>IF($DK263&gt;=15,INDEX($CN:$CN,$DJ263+15),"")</f>
      </c>
      <c r="DE263">
        <f>IF($DK263&gt;=16,INDEX($CN:$CN,$DJ263+16),"")</f>
      </c>
      <c r="DF263">
        <f>IF($DK263&gt;=17,INDEX($CN:$CN,$DJ263+17),"")</f>
      </c>
      <c r="DG263">
        <f>IF($DK263&gt;=18,INDEX($CN:$CN,$DJ263+18),"")</f>
      </c>
      <c r="DH263">
        <f>IF($DK263&gt;=19,INDEX($CN:$CN,$DJ263+19),"")</f>
      </c>
      <c r="DI263">
        <f>IF($DK263&gt;=20,INDEX($CN:$CN,$DJ263+20),"")</f>
      </c>
      <c r="DJ263">
        <f>IFERROR(MATCH($CM263,$CN$2:$CN$1089,0)+1,0)</f>
      </c>
      <c r="DK263">
        <f>IFERROR(INDEX($CO$2:$CO$1089,MATCH($CM263,$CN$2:$CN$1089,0)),0)</f>
      </c>
      <c r="DL263">
        <f>IFERROR(INDEX($AS:$AS,MATCH($O263,$AR:$AR,0))&amp;"","")</f>
      </c>
      <c r="DP263">
        <f>IF($GS263&gt;=1,INDEX($DM:$DM,$GR263+1),"")</f>
      </c>
      <c r="DQ263">
        <f>IF($GS263&gt;=2,INDEX($DM:$DM,$GR263+2),"")</f>
      </c>
      <c r="DR263">
        <f>IF($GS263&gt;=3,INDEX($DM:$DM,$GR263+3),"")</f>
      </c>
      <c r="DS263">
        <f>IF($GS263&gt;=4,INDEX($DM:$DM,$GR263+4),"")</f>
      </c>
      <c r="DT263">
        <f>IF($GS263&gt;=5,INDEX($DM:$DM,$GR263+5),"")</f>
      </c>
      <c r="DU263">
        <f>IF($GS263&gt;=6,INDEX($DM:$DM,$GR263+6),"")</f>
      </c>
      <c r="DV263">
        <f>IF($GS263&gt;=7,INDEX($DM:$DM,$GR263+7),"")</f>
      </c>
      <c r="DW263">
        <f>IF($GS263&gt;=8,INDEX($DM:$DM,$GR263+8),"")</f>
      </c>
      <c r="DX263">
        <f>IF($GS263&gt;=9,INDEX($DM:$DM,$GR263+9),"")</f>
      </c>
      <c r="DY263">
        <f>IF($GS263&gt;=10,INDEX($DM:$DM,$GR263+10),"")</f>
      </c>
      <c r="DZ263">
        <f>IF($GS263&gt;=11,INDEX($DM:$DM,$GR263+11),"")</f>
      </c>
      <c r="EA263">
        <f>IF($GS263&gt;=12,INDEX($DM:$DM,$GR263+12),"")</f>
      </c>
      <c r="EB263">
        <f>IF($GS263&gt;=13,INDEX($DM:$DM,$GR263+13),"")</f>
      </c>
      <c r="EC263">
        <f>IF($GS263&gt;=14,INDEX($DM:$DM,$GR263+14),"")</f>
      </c>
      <c r="ED263">
        <f>IF($GS263&gt;=15,INDEX($DM:$DM,$GR263+15),"")</f>
      </c>
      <c r="EE263">
        <f>IF($GS263&gt;=16,INDEX($DM:$DM,$GR263+16),"")</f>
      </c>
      <c r="EF263">
        <f>IF($GS263&gt;=17,INDEX($DM:$DM,$GR263+17),"")</f>
      </c>
      <c r="EG263">
        <f>IF($GS263&gt;=18,INDEX($DM:$DM,$GR263+18),"")</f>
      </c>
      <c r="EH263">
        <f>IF($GS263&gt;=19,INDEX($DM:$DM,$GR263+19),"")</f>
      </c>
      <c r="EI263">
        <f>IF($GS263&gt;=20,INDEX($DM:$DM,$GR263+20),"")</f>
      </c>
      <c r="EJ263">
        <f>IF($GS263&gt;=21,INDEX($DM:$DM,$GR263+21),"")</f>
      </c>
      <c r="EK263">
        <f>IF($GS263&gt;=22,INDEX($DM:$DM,$GR263+22),"")</f>
      </c>
      <c r="EL263">
        <f>IF($GS263&gt;=23,INDEX($DM:$DM,$GR263+23),"")</f>
      </c>
      <c r="EM263">
        <f>IF($GS263&gt;=24,INDEX($DM:$DM,$GR263+24),"")</f>
      </c>
      <c r="EN263">
        <f>IF($GS263&gt;=25,INDEX($DM:$DM,$GR263+25),"")</f>
      </c>
      <c r="EO263">
        <f>IF($GS263&gt;=26,INDEX($DM:$DM,$GR263+26),"")</f>
      </c>
      <c r="EP263">
        <f>IF($GS263&gt;=27,INDEX($DM:$DM,$GR263+27),"")</f>
      </c>
      <c r="EQ263">
        <f>IF($GS263&gt;=28,INDEX($DM:$DM,$GR263+28),"")</f>
      </c>
      <c r="ER263">
        <f>IF($GS263&gt;=29,INDEX($DM:$DM,$GR263+29),"")</f>
      </c>
      <c r="ES263">
        <f>IF($GS263&gt;=30,INDEX($DM:$DM,$GR263+30),"")</f>
      </c>
      <c r="ET263">
        <f>IF($GS263&gt;=31,INDEX($DM:$DM,$GR263+31),"")</f>
      </c>
      <c r="EU263">
        <f>IF($GS263&gt;=32,INDEX($DM:$DM,$GR263+32),"")</f>
      </c>
      <c r="EV263">
        <f>IF($GS263&gt;=33,INDEX($DM:$DM,$GR263+33),"")</f>
      </c>
      <c r="EW263">
        <f>IF($GS263&gt;=34,INDEX($DM:$DM,$GR263+34),"")</f>
      </c>
      <c r="EX263">
        <f>IF($GS263&gt;=35,INDEX($DM:$DM,$GR263+35),"")</f>
      </c>
      <c r="EY263">
        <f>IF($GS263&gt;=36,INDEX($DM:$DM,$GR263+36),"")</f>
      </c>
      <c r="EZ263">
        <f>IF($GS263&gt;=37,INDEX($DM:$DM,$GR263+37),"")</f>
      </c>
      <c r="FA263">
        <f>IF($GS263&gt;=38,INDEX($DM:$DM,$GR263+38),"")</f>
      </c>
      <c r="FB263">
        <f>IF($GS263&gt;=39,INDEX($DM:$DM,$GR263+39),"")</f>
      </c>
      <c r="FC263">
        <f>IF($GS263&gt;=40,INDEX($DM:$DM,$GR263+40),"")</f>
      </c>
      <c r="FD263">
        <f>IF($GS263&gt;=1,INDEX($DN:$DN,$GR263+1),"")</f>
      </c>
      <c r="FE263">
        <f>IF($GS263&gt;=2,INDEX($DN:$DN,$GR263+2),"")</f>
      </c>
      <c r="FF263">
        <f>IF($GS263&gt;=3,INDEX($DN:$DN,$GR263+3),"")</f>
      </c>
      <c r="FG263">
        <f>IF($GS263&gt;=4,INDEX($DN:$DN,$GR263+4),"")</f>
      </c>
      <c r="FH263">
        <f>IF($GS263&gt;=5,INDEX($DN:$DN,$GR263+5),"")</f>
      </c>
      <c r="FI263">
        <f>IF($GS263&gt;=6,INDEX($DN:$DN,$GR263+6),"")</f>
      </c>
      <c r="FJ263">
        <f>IF($GS263&gt;=7,INDEX($DN:$DN,$GR263+7),"")</f>
      </c>
      <c r="FK263">
        <f>IF($GS263&gt;=8,INDEX($DN:$DN,$GR263+8),"")</f>
      </c>
      <c r="FL263">
        <f>IF($GS263&gt;=9,INDEX($DN:$DN,$GR263+9),"")</f>
      </c>
      <c r="FM263">
        <f>IF($GS263&gt;=10,INDEX($DN:$DN,$GR263+10),"")</f>
      </c>
      <c r="FN263">
        <f>IF($GS263&gt;=11,INDEX($DN:$DN,$GR263+11),"")</f>
      </c>
      <c r="FO263">
        <f>IF($GS263&gt;=12,INDEX($DN:$DN,$GR263+12),"")</f>
      </c>
      <c r="FP263">
        <f>IF($GS263&gt;=13,INDEX($DN:$DN,$GR263+13),"")</f>
      </c>
      <c r="FQ263">
        <f>IF($GS263&gt;=14,INDEX($DN:$DN,$GR263+14),"")</f>
      </c>
      <c r="FR263">
        <f>IF($GS263&gt;=15,INDEX($DN:$DN,$GR263+15),"")</f>
      </c>
      <c r="FS263">
        <f>IF($GS263&gt;=16,INDEX($DN:$DN,$GR263+16),"")</f>
      </c>
      <c r="FT263">
        <f>IF($GS263&gt;=17,INDEX($DN:$DN,$GR263+17),"")</f>
      </c>
      <c r="FU263">
        <f>IF($GS263&gt;=18,INDEX($DN:$DN,$GR263+18),"")</f>
      </c>
      <c r="FV263">
        <f>IF($GS263&gt;=19,INDEX($DN:$DN,$GR263+19),"")</f>
      </c>
      <c r="FW263">
        <f>IF($GS263&gt;=20,INDEX($DN:$DN,$GR263+20),"")</f>
      </c>
      <c r="FX263">
        <f>IF($GS263&gt;=21,INDEX($DN:$DN,$GR263+21),"")</f>
      </c>
      <c r="FY263">
        <f>IF($GS263&gt;=22,INDEX($DN:$DN,$GR263+22),"")</f>
      </c>
      <c r="FZ263">
        <f>IF($GS263&gt;=23,INDEX($DN:$DN,$GR263+23),"")</f>
      </c>
      <c r="GA263">
        <f>IF($GS263&gt;=24,INDEX($DN:$DN,$GR263+24),"")</f>
      </c>
      <c r="GB263">
        <f>IF($GS263&gt;=25,INDEX($DN:$DN,$GR263+25),"")</f>
      </c>
      <c r="GC263">
        <f>IF($GS263&gt;=26,INDEX($DN:$DN,$GR263+26),"")</f>
      </c>
      <c r="GD263">
        <f>IF($GS263&gt;=27,INDEX($DN:$DN,$GR263+27),"")</f>
      </c>
      <c r="GE263">
        <f>IF($GS263&gt;=28,INDEX($DN:$DN,$GR263+28),"")</f>
      </c>
      <c r="GF263">
        <f>IF($GS263&gt;=29,INDEX($DN:$DN,$GR263+29),"")</f>
      </c>
      <c r="GG263">
        <f>IF($GS263&gt;=30,INDEX($DN:$DN,$GR263+30),"")</f>
      </c>
      <c r="GH263">
        <f>IF($GS263&gt;=31,INDEX($DN:$DN,$GR263+31),"")</f>
      </c>
      <c r="GI263">
        <f>IF($GS263&gt;=32,INDEX($DN:$DN,$GR263+32),"")</f>
      </c>
      <c r="GJ263">
        <f>IF($GS263&gt;=33,INDEX($DN:$DN,$GR263+33),"")</f>
      </c>
      <c r="GK263">
        <f>IF($GS263&gt;=34,INDEX($DN:$DN,$GR263+34),"")</f>
      </c>
      <c r="GL263">
        <f>IF($GS263&gt;=35,INDEX($DN:$DN,$GR263+35),"")</f>
      </c>
      <c r="GM263">
        <f>IF($GS263&gt;=36,INDEX($DN:$DN,$GR263+36),"")</f>
      </c>
      <c r="GN263">
        <f>IF($GS263&gt;=37,INDEX($DN:$DN,$GR263+37),"")</f>
      </c>
      <c r="GO263">
        <f>IF($GS263&gt;=38,INDEX($DN:$DN,$GR263+38),"")</f>
      </c>
      <c r="GP263">
        <f>IF($GS263&gt;=39,INDEX($DN:$DN,$GR263+39),"")</f>
      </c>
      <c r="GQ263">
        <f>IF($GS263&gt;=40,INDEX($DN:$DN,$GR263+40),"")</f>
      </c>
      <c r="GR263">
        <f>IFERROR(MATCH($DL263,$DM$2:$DM$148,0)+1,0)</f>
      </c>
      <c r="GS263">
        <f>IFERROR(INDEX($DO$2:$DO$148,MATCH($DL263,$DM$2:$DM$148,0)),0)</f>
      </c>
      <c r="GT263">
        <f>IFERROR(MATCH($Z263,$DP$263:$FC$263,0),0)</f>
      </c>
      <c r="GU263">
        <f>IF($GT263&gt;0,INDEX($FD$263:$GQ$263,$GT263),"")</f>
      </c>
      <c r="GV263" t="s">
        <v>586</v>
      </c>
      <c r="GX263">
        <f>IF($JG263&gt;=1,INDEX($GV:$GV,$JF263+1),"")</f>
      </c>
      <c r="GY263">
        <f>IF($JG263&gt;=2,INDEX($GV:$GV,$JF263+2),"")</f>
      </c>
      <c r="GZ263">
        <f>IF($JG263&gt;=3,INDEX($GV:$GV,$JF263+3),"")</f>
      </c>
      <c r="HA263">
        <f>IF($JG263&gt;=4,INDEX($GV:$GV,$JF263+4),"")</f>
      </c>
      <c r="HB263">
        <f>IF($JG263&gt;=5,INDEX($GV:$GV,$JF263+5),"")</f>
      </c>
      <c r="HC263">
        <f>IF($JG263&gt;=6,INDEX($GV:$GV,$JF263+6),"")</f>
      </c>
      <c r="HD263">
        <f>IF($JG263&gt;=7,INDEX($GV:$GV,$JF263+7),"")</f>
      </c>
      <c r="HE263">
        <f>IF($JG263&gt;=8,INDEX($GV:$GV,$JF263+8),"")</f>
      </c>
      <c r="HF263">
        <f>IF($JG263&gt;=9,INDEX($GV:$GV,$JF263+9),"")</f>
      </c>
      <c r="HG263">
        <f>IF($JG263&gt;=10,INDEX($GV:$GV,$JF263+10),"")</f>
      </c>
      <c r="HH263">
        <f>IF($JG263&gt;=11,INDEX($GV:$GV,$JF263+11),"")</f>
      </c>
      <c r="HI263">
        <f>IF($JG263&gt;=12,INDEX($GV:$GV,$JF263+12),"")</f>
      </c>
      <c r="HJ263">
        <f>IF($JG263&gt;=13,INDEX($GV:$GV,$JF263+13),"")</f>
      </c>
      <c r="HK263">
        <f>IF($JG263&gt;=14,INDEX($GV:$GV,$JF263+14),"")</f>
      </c>
      <c r="HL263">
        <f>IF($JG263&gt;=15,INDEX($GV:$GV,$JF263+15),"")</f>
      </c>
      <c r="HM263">
        <f>IF($JG263&gt;=16,INDEX($GV:$GV,$JF263+16),"")</f>
      </c>
      <c r="HN263">
        <f>IF($JG263&gt;=17,INDEX($GV:$GV,$JF263+17),"")</f>
      </c>
      <c r="HO263">
        <f>IF($JG263&gt;=18,INDEX($GV:$GV,$JF263+18),"")</f>
      </c>
      <c r="HP263">
        <f>IF($JG263&gt;=19,INDEX($GV:$GV,$JF263+19),"")</f>
      </c>
      <c r="HQ263">
        <f>IF($JG263&gt;=20,INDEX($GV:$GV,$JF263+20),"")</f>
      </c>
      <c r="HR263">
        <f>IF($JG263&gt;=21,INDEX($GV:$GV,$JF263+21),"")</f>
      </c>
      <c r="HS263">
        <f>IF($JG263&gt;=22,INDEX($GV:$GV,$JF263+22),"")</f>
      </c>
      <c r="HT263">
        <f>IF($JG263&gt;=23,INDEX($GV:$GV,$JF263+23),"")</f>
      </c>
      <c r="HU263">
        <f>IF($JG263&gt;=24,INDEX($GV:$GV,$JF263+24),"")</f>
      </c>
      <c r="HV263">
        <f>IF($JG263&gt;=25,INDEX($GV:$GV,$JF263+25),"")</f>
      </c>
      <c r="HW263">
        <f>IF($JG263&gt;=26,INDEX($GV:$GV,$JF263+26),"")</f>
      </c>
      <c r="HX263">
        <f>IF($JG263&gt;=27,INDEX($GV:$GV,$JF263+27),"")</f>
      </c>
      <c r="HY263">
        <f>IF($JG263&gt;=28,INDEX($GV:$GV,$JF263+28),"")</f>
      </c>
      <c r="HZ263">
        <f>IF($JG263&gt;=29,INDEX($GV:$GV,$JF263+29),"")</f>
      </c>
      <c r="IA263">
        <f>IF($JG263&gt;=30,INDEX($GV:$GV,$JF263+30),"")</f>
      </c>
      <c r="IB263">
        <f>IF($JG263&gt;=31,INDEX($GV:$GV,$JF263+31),"")</f>
      </c>
      <c r="IC263">
        <f>IF($JG263&gt;=32,INDEX($GV:$GV,$JF263+32),"")</f>
      </c>
      <c r="ID263">
        <f>IF($JG263&gt;=33,INDEX($GV:$GV,$JF263+33),"")</f>
      </c>
      <c r="IE263">
        <f>IF($JG263&gt;=34,INDEX($GV:$GV,$JF263+34),"")</f>
      </c>
      <c r="IF263">
        <f>IF($JG263&gt;=35,INDEX($GV:$GV,$JF263+35),"")</f>
      </c>
      <c r="IG263">
        <f>IF($JG263&gt;=36,INDEX($GV:$GV,$JF263+36),"")</f>
      </c>
      <c r="IH263">
        <f>IF($JG263&gt;=37,INDEX($GV:$GV,$JF263+37),"")</f>
      </c>
      <c r="II263">
        <f>IF($JG263&gt;=38,INDEX($GV:$GV,$JF263+38),"")</f>
      </c>
      <c r="IJ263">
        <f>IF($JG263&gt;=39,INDEX($GV:$GV,$JF263+39),"")</f>
      </c>
      <c r="IK263">
        <f>IF($JG263&gt;=40,INDEX($GV:$GV,$JF263+40),"")</f>
      </c>
      <c r="IL263">
        <f>IF($JG263&gt;=41,INDEX($GV:$GV,$JF263+41),"")</f>
      </c>
      <c r="IM263">
        <f>IF($JG263&gt;=42,INDEX($GV:$GV,$JF263+42),"")</f>
      </c>
      <c r="IN263">
        <f>IF($JG263&gt;=43,INDEX($GV:$GV,$JF263+43),"")</f>
      </c>
      <c r="IO263">
        <f>IF($JG263&gt;=44,INDEX($GV:$GV,$JF263+44),"")</f>
      </c>
      <c r="IP263">
        <f>IF($JG263&gt;=45,INDEX($GV:$GV,$JF263+45),"")</f>
      </c>
      <c r="IQ263">
        <f>IF($JG263&gt;=46,INDEX($GV:$GV,$JF263+46),"")</f>
      </c>
      <c r="IR263">
        <f>IF($JG263&gt;=47,INDEX($GV:$GV,$JF263+47),"")</f>
      </c>
      <c r="IS263">
        <f>IF($JG263&gt;=48,INDEX($GV:$GV,$JF263+48),"")</f>
      </c>
      <c r="IT263">
        <f>IF($JG263&gt;=49,INDEX($GV:$GV,$JF263+49),"")</f>
      </c>
      <c r="IU263">
        <f>IF($JG263&gt;=50,INDEX($GV:$GV,$JF263+50),"")</f>
      </c>
      <c r="IV263">
        <f>IF($JG263&gt;=51,INDEX($GV:$GV,$JF263+51),"")</f>
      </c>
      <c r="IW263">
        <f>IF($JG263&gt;=52,INDEX($GV:$GV,$JF263+52),"")</f>
      </c>
      <c r="IX263">
        <f>IF($JG263&gt;=53,INDEX($GV:$GV,$JF263+53),"")</f>
      </c>
      <c r="IY263">
        <f>IF($JG263&gt;=54,INDEX($GV:$GV,$JF263+54),"")</f>
      </c>
      <c r="IZ263">
        <f>IF($JG263&gt;=55,INDEX($GV:$GV,$JF263+55),"")</f>
      </c>
      <c r="JA263">
        <f>IF($JG263&gt;=56,INDEX($GV:$GV,$JF263+56),"")</f>
      </c>
      <c r="JB263">
        <f>IF($JG263&gt;=57,INDEX($GV:$GV,$JF263+57),"")</f>
      </c>
      <c r="JC263">
        <f>IF($JG263&gt;=58,INDEX($GV:$GV,$JF263+58),"")</f>
      </c>
      <c r="JD263">
        <f>IF($JG263&gt;=59,INDEX($GV:$GV,$JF263+59),"")</f>
      </c>
      <c r="JE263">
        <f>IF($JG263&gt;=60,INDEX($GV:$GV,$JF263+60),"")</f>
      </c>
      <c r="JF263">
        <f>IFERROR(MATCH($GU263,$GV$2:$GV$322,0)+1,0)</f>
      </c>
      <c r="JG263">
        <f>IFERROR(INDEX($GW$2:$GW$322,MATCH($GU263,$GV$2:$GV$322,0)),0)</f>
      </c>
      <c r="JH263" t="s">
        <v>44</v>
      </c>
      <c r="JI263" t="s">
        <v>44</v>
      </c>
    </row>
    <row r="264" spans="1:269" x14ac:dyDescent="0.25">
      <c r="R264">
        <f>IF(OR($U264="",$Q264=""),"",IFERROR($U264/$Q264,0))</f>
      </c>
      <c r="S264">
        <f>IF($U264="","",
SUM($T264,$V264,$AA264,$W264,$Y264)*
(1-IF($AB264="",0,VALUE($AB264)/100)))</f>
      </c>
      <c r="T264">
        <f>IF($U264="","",$U264)</f>
      </c>
      <c r="V264">
        <f>IF($U264="","",
IF($O264="","",
IF(ISNUMBER(SEARCH("exempt",LOWER($O264))),0,
$U264*(VALUE(SUBSTITUTE($O264,"%",""))/100))))</f>
      </c>
      <c r="AC264">
        <f>IFERROR(IF(FIND(" - ",$K264)&gt;0,MID($K264,FIND(" - ",$K264)+3,LEN($K264)),""),"")</f>
      </c>
      <c r="AL264" t="s">
        <v>1027</v>
      </c>
      <c r="AT264">
        <f>IFERROR(LEFT($K264,FIND(" - ",$K264)-1),$K264)</f>
      </c>
      <c r="AW264">
        <f>IF($CL264&gt;=1,INDEX($AU:$AU,$CK264+1),"")</f>
      </c>
      <c r="AX264">
        <f>IF($CL264&gt;=2,INDEX($AU:$AU,$CK264+2),"")</f>
      </c>
      <c r="AY264">
        <f>IF($CL264&gt;=3,INDEX($AU:$AU,$CK264+3),"")</f>
      </c>
      <c r="AZ264">
        <f>IF($CL264&gt;=4,INDEX($AU:$AU,$CK264+4),"")</f>
      </c>
      <c r="BA264">
        <f>IF($CL264&gt;=5,INDEX($AU:$AU,$CK264+5),"")</f>
      </c>
      <c r="BB264">
        <f>IF($CL264&gt;=6,INDEX($AU:$AU,$CK264+6),"")</f>
      </c>
      <c r="BC264">
        <f>IF($CL264&gt;=7,INDEX($AU:$AU,$CK264+7),"")</f>
      </c>
      <c r="BD264">
        <f>IF($CL264&gt;=8,INDEX($AU:$AU,$CK264+8),"")</f>
      </c>
      <c r="BE264">
        <f>IF($CL264&gt;=9,INDEX($AU:$AU,$CK264+9),"")</f>
      </c>
      <c r="BF264">
        <f>IF($CL264&gt;=10,INDEX($AU:$AU,$CK264+10),"")</f>
      </c>
      <c r="BG264">
        <f>IF($CL264&gt;=11,INDEX($AU:$AU,$CK264+11),"")</f>
      </c>
      <c r="BH264">
        <f>IF($CL264&gt;=12,INDEX($AU:$AU,$CK264+12),"")</f>
      </c>
      <c r="BI264">
        <f>IF($CL264&gt;=13,INDEX($AU:$AU,$CK264+13),"")</f>
      </c>
      <c r="BJ264">
        <f>IF($CL264&gt;=14,INDEX($AU:$AU,$CK264+14),"")</f>
      </c>
      <c r="BK264">
        <f>IF($CL264&gt;=15,INDEX($AU:$AU,$CK264+15),"")</f>
      </c>
      <c r="BL264">
        <f>IF($CL264&gt;=16,INDEX($AU:$AU,$CK264+16),"")</f>
      </c>
      <c r="BM264">
        <f>IF($CL264&gt;=17,INDEX($AU:$AU,$CK264+17),"")</f>
      </c>
      <c r="BN264">
        <f>IF($CL264&gt;=18,INDEX($AU:$AU,$CK264+18),"")</f>
      </c>
      <c r="BO264">
        <f>IF($CL264&gt;=19,INDEX($AU:$AU,$CK264+19),"")</f>
      </c>
      <c r="BP264">
        <f>IF($CL264&gt;=20,INDEX($AU:$AU,$CK264+20),"")</f>
      </c>
      <c r="BQ264">
        <f>IF($CL264&gt;=21,INDEX($AU:$AU,$CK264+21),"")</f>
      </c>
      <c r="BR264">
        <f>IF($CL264&gt;=22,INDEX($AU:$AU,$CK264+22),"")</f>
      </c>
      <c r="BS264">
        <f>IF($CL264&gt;=23,INDEX($AU:$AU,$CK264+23),"")</f>
      </c>
      <c r="BT264">
        <f>IF($CL264&gt;=24,INDEX($AU:$AU,$CK264+24),"")</f>
      </c>
      <c r="BU264">
        <f>IF($CL264&gt;=25,INDEX($AU:$AU,$CK264+25),"")</f>
      </c>
      <c r="BV264">
        <f>IF($CL264&gt;=26,INDEX($AU:$AU,$CK264+26),"")</f>
      </c>
      <c r="BW264">
        <f>IF($CL264&gt;=27,INDEX($AU:$AU,$CK264+27),"")</f>
      </c>
      <c r="BX264">
        <f>IF($CL264&gt;=28,INDEX($AU:$AU,$CK264+28),"")</f>
      </c>
      <c r="BY264">
        <f>IF($CL264&gt;=29,INDEX($AU:$AU,$CK264+29),"")</f>
      </c>
      <c r="BZ264">
        <f>IF($CL264&gt;=30,INDEX($AU:$AU,$CK264+30),"")</f>
      </c>
      <c r="CA264">
        <f>IF($CL264&gt;=31,INDEX($AU:$AU,$CK264+31),"")</f>
      </c>
      <c r="CB264">
        <f>IF($CL264&gt;=32,INDEX($AU:$AU,$CK264+32),"")</f>
      </c>
      <c r="CC264">
        <f>IF($CL264&gt;=33,INDEX($AU:$AU,$CK264+33),"")</f>
      </c>
      <c r="CD264">
        <f>IF($CL264&gt;=34,INDEX($AU:$AU,$CK264+34),"")</f>
      </c>
      <c r="CE264">
        <f>IF($CL264&gt;=35,INDEX($AU:$AU,$CK264+35),"")</f>
      </c>
      <c r="CF264">
        <f>IF($CL264&gt;=36,INDEX($AU:$AU,$CK264+36),"")</f>
      </c>
      <c r="CG264">
        <f>IF($CL264&gt;=37,INDEX($AU:$AU,$CK264+37),"")</f>
      </c>
      <c r="CH264">
        <f>IF($CL264&gt;=38,INDEX($AU:$AU,$CK264+38),"")</f>
      </c>
      <c r="CI264">
        <f>IF($CL264&gt;=39,INDEX($AU:$AU,$CK264+39),"")</f>
      </c>
      <c r="CJ264">
        <f>IF($CL264&gt;=40,INDEX($AU:$AU,$CK264+40),"")</f>
      </c>
      <c r="CK264">
        <f>IFERROR(MATCH($AT264,$AU$2:$AU$133,0)+1,0)</f>
      </c>
      <c r="CL264">
        <f>IFERROR(INDEX($AV$2:$AV$133,MATCH($AT264,$AU$2:$AU$133,0)),0)</f>
      </c>
      <c r="CM264">
        <f>IFERROR(LEFT($L264,FIND(" - ",$L264)-1),$L264)</f>
      </c>
      <c r="CN264" t="s">
        <v>1028</v>
      </c>
      <c r="CO264">
        <v>1</v>
      </c>
      <c r="CP264">
        <f>IF($DK264&gt;=1,INDEX($CN:$CN,$DJ264+1),"")</f>
      </c>
      <c r="CQ264">
        <f>IF($DK264&gt;=2,INDEX($CN:$CN,$DJ264+2),"")</f>
      </c>
      <c r="CR264">
        <f>IF($DK264&gt;=3,INDEX($CN:$CN,$DJ264+3),"")</f>
      </c>
      <c r="CS264">
        <f>IF($DK264&gt;=4,INDEX($CN:$CN,$DJ264+4),"")</f>
      </c>
      <c r="CT264">
        <f>IF($DK264&gt;=5,INDEX($CN:$CN,$DJ264+5),"")</f>
      </c>
      <c r="CU264">
        <f>IF($DK264&gt;=6,INDEX($CN:$CN,$DJ264+6),"")</f>
      </c>
      <c r="CV264">
        <f>IF($DK264&gt;=7,INDEX($CN:$CN,$DJ264+7),"")</f>
      </c>
      <c r="CW264">
        <f>IF($DK264&gt;=8,INDEX($CN:$CN,$DJ264+8),"")</f>
      </c>
      <c r="CX264">
        <f>IF($DK264&gt;=9,INDEX($CN:$CN,$DJ264+9),"")</f>
      </c>
      <c r="CY264">
        <f>IF($DK264&gt;=10,INDEX($CN:$CN,$DJ264+10),"")</f>
      </c>
      <c r="CZ264">
        <f>IF($DK264&gt;=11,INDEX($CN:$CN,$DJ264+11),"")</f>
      </c>
      <c r="DA264">
        <f>IF($DK264&gt;=12,INDEX($CN:$CN,$DJ264+12),"")</f>
      </c>
      <c r="DB264">
        <f>IF($DK264&gt;=13,INDEX($CN:$CN,$DJ264+13),"")</f>
      </c>
      <c r="DC264">
        <f>IF($DK264&gt;=14,INDEX($CN:$CN,$DJ264+14),"")</f>
      </c>
      <c r="DD264">
        <f>IF($DK264&gt;=15,INDEX($CN:$CN,$DJ264+15),"")</f>
      </c>
      <c r="DE264">
        <f>IF($DK264&gt;=16,INDEX($CN:$CN,$DJ264+16),"")</f>
      </c>
      <c r="DF264">
        <f>IF($DK264&gt;=17,INDEX($CN:$CN,$DJ264+17),"")</f>
      </c>
      <c r="DG264">
        <f>IF($DK264&gt;=18,INDEX($CN:$CN,$DJ264+18),"")</f>
      </c>
      <c r="DH264">
        <f>IF($DK264&gt;=19,INDEX($CN:$CN,$DJ264+19),"")</f>
      </c>
      <c r="DI264">
        <f>IF($DK264&gt;=20,INDEX($CN:$CN,$DJ264+20),"")</f>
      </c>
      <c r="DJ264">
        <f>IFERROR(MATCH($CM264,$CN$2:$CN$1089,0)+1,0)</f>
      </c>
      <c r="DK264">
        <f>IFERROR(INDEX($CO$2:$CO$1089,MATCH($CM264,$CN$2:$CN$1089,0)),0)</f>
      </c>
      <c r="DL264">
        <f>IFERROR(INDEX($AS:$AS,MATCH($O264,$AR:$AR,0))&amp;"","")</f>
      </c>
      <c r="DP264">
        <f>IF($GS264&gt;=1,INDEX($DM:$DM,$GR264+1),"")</f>
      </c>
      <c r="DQ264">
        <f>IF($GS264&gt;=2,INDEX($DM:$DM,$GR264+2),"")</f>
      </c>
      <c r="DR264">
        <f>IF($GS264&gt;=3,INDEX($DM:$DM,$GR264+3),"")</f>
      </c>
      <c r="DS264">
        <f>IF($GS264&gt;=4,INDEX($DM:$DM,$GR264+4),"")</f>
      </c>
      <c r="DT264">
        <f>IF($GS264&gt;=5,INDEX($DM:$DM,$GR264+5),"")</f>
      </c>
      <c r="DU264">
        <f>IF($GS264&gt;=6,INDEX($DM:$DM,$GR264+6),"")</f>
      </c>
      <c r="DV264">
        <f>IF($GS264&gt;=7,INDEX($DM:$DM,$GR264+7),"")</f>
      </c>
      <c r="DW264">
        <f>IF($GS264&gt;=8,INDEX($DM:$DM,$GR264+8),"")</f>
      </c>
      <c r="DX264">
        <f>IF($GS264&gt;=9,INDEX($DM:$DM,$GR264+9),"")</f>
      </c>
      <c r="DY264">
        <f>IF($GS264&gt;=10,INDEX($DM:$DM,$GR264+10),"")</f>
      </c>
      <c r="DZ264">
        <f>IF($GS264&gt;=11,INDEX($DM:$DM,$GR264+11),"")</f>
      </c>
      <c r="EA264">
        <f>IF($GS264&gt;=12,INDEX($DM:$DM,$GR264+12),"")</f>
      </c>
      <c r="EB264">
        <f>IF($GS264&gt;=13,INDEX($DM:$DM,$GR264+13),"")</f>
      </c>
      <c r="EC264">
        <f>IF($GS264&gt;=14,INDEX($DM:$DM,$GR264+14),"")</f>
      </c>
      <c r="ED264">
        <f>IF($GS264&gt;=15,INDEX($DM:$DM,$GR264+15),"")</f>
      </c>
      <c r="EE264">
        <f>IF($GS264&gt;=16,INDEX($DM:$DM,$GR264+16),"")</f>
      </c>
      <c r="EF264">
        <f>IF($GS264&gt;=17,INDEX($DM:$DM,$GR264+17),"")</f>
      </c>
      <c r="EG264">
        <f>IF($GS264&gt;=18,INDEX($DM:$DM,$GR264+18),"")</f>
      </c>
      <c r="EH264">
        <f>IF($GS264&gt;=19,INDEX($DM:$DM,$GR264+19),"")</f>
      </c>
      <c r="EI264">
        <f>IF($GS264&gt;=20,INDEX($DM:$DM,$GR264+20),"")</f>
      </c>
      <c r="EJ264">
        <f>IF($GS264&gt;=21,INDEX($DM:$DM,$GR264+21),"")</f>
      </c>
      <c r="EK264">
        <f>IF($GS264&gt;=22,INDEX($DM:$DM,$GR264+22),"")</f>
      </c>
      <c r="EL264">
        <f>IF($GS264&gt;=23,INDEX($DM:$DM,$GR264+23),"")</f>
      </c>
      <c r="EM264">
        <f>IF($GS264&gt;=24,INDEX($DM:$DM,$GR264+24),"")</f>
      </c>
      <c r="EN264">
        <f>IF($GS264&gt;=25,INDEX($DM:$DM,$GR264+25),"")</f>
      </c>
      <c r="EO264">
        <f>IF($GS264&gt;=26,INDEX($DM:$DM,$GR264+26),"")</f>
      </c>
      <c r="EP264">
        <f>IF($GS264&gt;=27,INDEX($DM:$DM,$GR264+27),"")</f>
      </c>
      <c r="EQ264">
        <f>IF($GS264&gt;=28,INDEX($DM:$DM,$GR264+28),"")</f>
      </c>
      <c r="ER264">
        <f>IF($GS264&gt;=29,INDEX($DM:$DM,$GR264+29),"")</f>
      </c>
      <c r="ES264">
        <f>IF($GS264&gt;=30,INDEX($DM:$DM,$GR264+30),"")</f>
      </c>
      <c r="ET264">
        <f>IF($GS264&gt;=31,INDEX($DM:$DM,$GR264+31),"")</f>
      </c>
      <c r="EU264">
        <f>IF($GS264&gt;=32,INDEX($DM:$DM,$GR264+32),"")</f>
      </c>
      <c r="EV264">
        <f>IF($GS264&gt;=33,INDEX($DM:$DM,$GR264+33),"")</f>
      </c>
      <c r="EW264">
        <f>IF($GS264&gt;=34,INDEX($DM:$DM,$GR264+34),"")</f>
      </c>
      <c r="EX264">
        <f>IF($GS264&gt;=35,INDEX($DM:$DM,$GR264+35),"")</f>
      </c>
      <c r="EY264">
        <f>IF($GS264&gt;=36,INDEX($DM:$DM,$GR264+36),"")</f>
      </c>
      <c r="EZ264">
        <f>IF($GS264&gt;=37,INDEX($DM:$DM,$GR264+37),"")</f>
      </c>
      <c r="FA264">
        <f>IF($GS264&gt;=38,INDEX($DM:$DM,$GR264+38),"")</f>
      </c>
      <c r="FB264">
        <f>IF($GS264&gt;=39,INDEX($DM:$DM,$GR264+39),"")</f>
      </c>
      <c r="FC264">
        <f>IF($GS264&gt;=40,INDEX($DM:$DM,$GR264+40),"")</f>
      </c>
      <c r="FD264">
        <f>IF($GS264&gt;=1,INDEX($DN:$DN,$GR264+1),"")</f>
      </c>
      <c r="FE264">
        <f>IF($GS264&gt;=2,INDEX($DN:$DN,$GR264+2),"")</f>
      </c>
      <c r="FF264">
        <f>IF($GS264&gt;=3,INDEX($DN:$DN,$GR264+3),"")</f>
      </c>
      <c r="FG264">
        <f>IF($GS264&gt;=4,INDEX($DN:$DN,$GR264+4),"")</f>
      </c>
      <c r="FH264">
        <f>IF($GS264&gt;=5,INDEX($DN:$DN,$GR264+5),"")</f>
      </c>
      <c r="FI264">
        <f>IF($GS264&gt;=6,INDEX($DN:$DN,$GR264+6),"")</f>
      </c>
      <c r="FJ264">
        <f>IF($GS264&gt;=7,INDEX($DN:$DN,$GR264+7),"")</f>
      </c>
      <c r="FK264">
        <f>IF($GS264&gt;=8,INDEX($DN:$DN,$GR264+8),"")</f>
      </c>
      <c r="FL264">
        <f>IF($GS264&gt;=9,INDEX($DN:$DN,$GR264+9),"")</f>
      </c>
      <c r="FM264">
        <f>IF($GS264&gt;=10,INDEX($DN:$DN,$GR264+10),"")</f>
      </c>
      <c r="FN264">
        <f>IF($GS264&gt;=11,INDEX($DN:$DN,$GR264+11),"")</f>
      </c>
      <c r="FO264">
        <f>IF($GS264&gt;=12,INDEX($DN:$DN,$GR264+12),"")</f>
      </c>
      <c r="FP264">
        <f>IF($GS264&gt;=13,INDEX($DN:$DN,$GR264+13),"")</f>
      </c>
      <c r="FQ264">
        <f>IF($GS264&gt;=14,INDEX($DN:$DN,$GR264+14),"")</f>
      </c>
      <c r="FR264">
        <f>IF($GS264&gt;=15,INDEX($DN:$DN,$GR264+15),"")</f>
      </c>
      <c r="FS264">
        <f>IF($GS264&gt;=16,INDEX($DN:$DN,$GR264+16),"")</f>
      </c>
      <c r="FT264">
        <f>IF($GS264&gt;=17,INDEX($DN:$DN,$GR264+17),"")</f>
      </c>
      <c r="FU264">
        <f>IF($GS264&gt;=18,INDEX($DN:$DN,$GR264+18),"")</f>
      </c>
      <c r="FV264">
        <f>IF($GS264&gt;=19,INDEX($DN:$DN,$GR264+19),"")</f>
      </c>
      <c r="FW264">
        <f>IF($GS264&gt;=20,INDEX($DN:$DN,$GR264+20),"")</f>
      </c>
      <c r="FX264">
        <f>IF($GS264&gt;=21,INDEX($DN:$DN,$GR264+21),"")</f>
      </c>
      <c r="FY264">
        <f>IF($GS264&gt;=22,INDEX($DN:$DN,$GR264+22),"")</f>
      </c>
      <c r="FZ264">
        <f>IF($GS264&gt;=23,INDEX($DN:$DN,$GR264+23),"")</f>
      </c>
      <c r="GA264">
        <f>IF($GS264&gt;=24,INDEX($DN:$DN,$GR264+24),"")</f>
      </c>
      <c r="GB264">
        <f>IF($GS264&gt;=25,INDEX($DN:$DN,$GR264+25),"")</f>
      </c>
      <c r="GC264">
        <f>IF($GS264&gt;=26,INDEX($DN:$DN,$GR264+26),"")</f>
      </c>
      <c r="GD264">
        <f>IF($GS264&gt;=27,INDEX($DN:$DN,$GR264+27),"")</f>
      </c>
      <c r="GE264">
        <f>IF($GS264&gt;=28,INDEX($DN:$DN,$GR264+28),"")</f>
      </c>
      <c r="GF264">
        <f>IF($GS264&gt;=29,INDEX($DN:$DN,$GR264+29),"")</f>
      </c>
      <c r="GG264">
        <f>IF($GS264&gt;=30,INDEX($DN:$DN,$GR264+30),"")</f>
      </c>
      <c r="GH264">
        <f>IF($GS264&gt;=31,INDEX($DN:$DN,$GR264+31),"")</f>
      </c>
      <c r="GI264">
        <f>IF($GS264&gt;=32,INDEX($DN:$DN,$GR264+32),"")</f>
      </c>
      <c r="GJ264">
        <f>IF($GS264&gt;=33,INDEX($DN:$DN,$GR264+33),"")</f>
      </c>
      <c r="GK264">
        <f>IF($GS264&gt;=34,INDEX($DN:$DN,$GR264+34),"")</f>
      </c>
      <c r="GL264">
        <f>IF($GS264&gt;=35,INDEX($DN:$DN,$GR264+35),"")</f>
      </c>
      <c r="GM264">
        <f>IF($GS264&gt;=36,INDEX($DN:$DN,$GR264+36),"")</f>
      </c>
      <c r="GN264">
        <f>IF($GS264&gt;=37,INDEX($DN:$DN,$GR264+37),"")</f>
      </c>
      <c r="GO264">
        <f>IF($GS264&gt;=38,INDEX($DN:$DN,$GR264+38),"")</f>
      </c>
      <c r="GP264">
        <f>IF($GS264&gt;=39,INDEX($DN:$DN,$GR264+39),"")</f>
      </c>
      <c r="GQ264">
        <f>IF($GS264&gt;=40,INDEX($DN:$DN,$GR264+40),"")</f>
      </c>
      <c r="GR264">
        <f>IFERROR(MATCH($DL264,$DM$2:$DM$148,0)+1,0)</f>
      </c>
      <c r="GS264">
        <f>IFERROR(INDEX($DO$2:$DO$148,MATCH($DL264,$DM$2:$DM$148,0)),0)</f>
      </c>
      <c r="GT264">
        <f>IFERROR(MATCH($Z264,$DP$264:$FC$264,0),0)</f>
      </c>
      <c r="GU264">
        <f>IF($GT264&gt;0,INDEX($FD$264:$GQ$264,$GT264),"")</f>
      </c>
      <c r="GV264" t="s">
        <v>452</v>
      </c>
      <c r="GW264">
        <v>1</v>
      </c>
      <c r="GX264">
        <f>IF($JG264&gt;=1,INDEX($GV:$GV,$JF264+1),"")</f>
      </c>
      <c r="GY264">
        <f>IF($JG264&gt;=2,INDEX($GV:$GV,$JF264+2),"")</f>
      </c>
      <c r="GZ264">
        <f>IF($JG264&gt;=3,INDEX($GV:$GV,$JF264+3),"")</f>
      </c>
      <c r="HA264">
        <f>IF($JG264&gt;=4,INDEX($GV:$GV,$JF264+4),"")</f>
      </c>
      <c r="HB264">
        <f>IF($JG264&gt;=5,INDEX($GV:$GV,$JF264+5),"")</f>
      </c>
      <c r="HC264">
        <f>IF($JG264&gt;=6,INDEX($GV:$GV,$JF264+6),"")</f>
      </c>
      <c r="HD264">
        <f>IF($JG264&gt;=7,INDEX($GV:$GV,$JF264+7),"")</f>
      </c>
      <c r="HE264">
        <f>IF($JG264&gt;=8,INDEX($GV:$GV,$JF264+8),"")</f>
      </c>
      <c r="HF264">
        <f>IF($JG264&gt;=9,INDEX($GV:$GV,$JF264+9),"")</f>
      </c>
      <c r="HG264">
        <f>IF($JG264&gt;=10,INDEX($GV:$GV,$JF264+10),"")</f>
      </c>
      <c r="HH264">
        <f>IF($JG264&gt;=11,INDEX($GV:$GV,$JF264+11),"")</f>
      </c>
      <c r="HI264">
        <f>IF($JG264&gt;=12,INDEX($GV:$GV,$JF264+12),"")</f>
      </c>
      <c r="HJ264">
        <f>IF($JG264&gt;=13,INDEX($GV:$GV,$JF264+13),"")</f>
      </c>
      <c r="HK264">
        <f>IF($JG264&gt;=14,INDEX($GV:$GV,$JF264+14),"")</f>
      </c>
      <c r="HL264">
        <f>IF($JG264&gt;=15,INDEX($GV:$GV,$JF264+15),"")</f>
      </c>
      <c r="HM264">
        <f>IF($JG264&gt;=16,INDEX($GV:$GV,$JF264+16),"")</f>
      </c>
      <c r="HN264">
        <f>IF($JG264&gt;=17,INDEX($GV:$GV,$JF264+17),"")</f>
      </c>
      <c r="HO264">
        <f>IF($JG264&gt;=18,INDEX($GV:$GV,$JF264+18),"")</f>
      </c>
      <c r="HP264">
        <f>IF($JG264&gt;=19,INDEX($GV:$GV,$JF264+19),"")</f>
      </c>
      <c r="HQ264">
        <f>IF($JG264&gt;=20,INDEX($GV:$GV,$JF264+20),"")</f>
      </c>
      <c r="HR264">
        <f>IF($JG264&gt;=21,INDEX($GV:$GV,$JF264+21),"")</f>
      </c>
      <c r="HS264">
        <f>IF($JG264&gt;=22,INDEX($GV:$GV,$JF264+22),"")</f>
      </c>
      <c r="HT264">
        <f>IF($JG264&gt;=23,INDEX($GV:$GV,$JF264+23),"")</f>
      </c>
      <c r="HU264">
        <f>IF($JG264&gt;=24,INDEX($GV:$GV,$JF264+24),"")</f>
      </c>
      <c r="HV264">
        <f>IF($JG264&gt;=25,INDEX($GV:$GV,$JF264+25),"")</f>
      </c>
      <c r="HW264">
        <f>IF($JG264&gt;=26,INDEX($GV:$GV,$JF264+26),"")</f>
      </c>
      <c r="HX264">
        <f>IF($JG264&gt;=27,INDEX($GV:$GV,$JF264+27),"")</f>
      </c>
      <c r="HY264">
        <f>IF($JG264&gt;=28,INDEX($GV:$GV,$JF264+28),"")</f>
      </c>
      <c r="HZ264">
        <f>IF($JG264&gt;=29,INDEX($GV:$GV,$JF264+29),"")</f>
      </c>
      <c r="IA264">
        <f>IF($JG264&gt;=30,INDEX($GV:$GV,$JF264+30),"")</f>
      </c>
      <c r="IB264">
        <f>IF($JG264&gt;=31,INDEX($GV:$GV,$JF264+31),"")</f>
      </c>
      <c r="IC264">
        <f>IF($JG264&gt;=32,INDEX($GV:$GV,$JF264+32),"")</f>
      </c>
      <c r="ID264">
        <f>IF($JG264&gt;=33,INDEX($GV:$GV,$JF264+33),"")</f>
      </c>
      <c r="IE264">
        <f>IF($JG264&gt;=34,INDEX($GV:$GV,$JF264+34),"")</f>
      </c>
      <c r="IF264">
        <f>IF($JG264&gt;=35,INDEX($GV:$GV,$JF264+35),"")</f>
      </c>
      <c r="IG264">
        <f>IF($JG264&gt;=36,INDEX($GV:$GV,$JF264+36),"")</f>
      </c>
      <c r="IH264">
        <f>IF($JG264&gt;=37,INDEX($GV:$GV,$JF264+37),"")</f>
      </c>
      <c r="II264">
        <f>IF($JG264&gt;=38,INDEX($GV:$GV,$JF264+38),"")</f>
      </c>
      <c r="IJ264">
        <f>IF($JG264&gt;=39,INDEX($GV:$GV,$JF264+39),"")</f>
      </c>
      <c r="IK264">
        <f>IF($JG264&gt;=40,INDEX($GV:$GV,$JF264+40),"")</f>
      </c>
      <c r="IL264">
        <f>IF($JG264&gt;=41,INDEX($GV:$GV,$JF264+41),"")</f>
      </c>
      <c r="IM264">
        <f>IF($JG264&gt;=42,INDEX($GV:$GV,$JF264+42),"")</f>
      </c>
      <c r="IN264">
        <f>IF($JG264&gt;=43,INDEX($GV:$GV,$JF264+43),"")</f>
      </c>
      <c r="IO264">
        <f>IF($JG264&gt;=44,INDEX($GV:$GV,$JF264+44),"")</f>
      </c>
      <c r="IP264">
        <f>IF($JG264&gt;=45,INDEX($GV:$GV,$JF264+45),"")</f>
      </c>
      <c r="IQ264">
        <f>IF($JG264&gt;=46,INDEX($GV:$GV,$JF264+46),"")</f>
      </c>
      <c r="IR264">
        <f>IF($JG264&gt;=47,INDEX($GV:$GV,$JF264+47),"")</f>
      </c>
      <c r="IS264">
        <f>IF($JG264&gt;=48,INDEX($GV:$GV,$JF264+48),"")</f>
      </c>
      <c r="IT264">
        <f>IF($JG264&gt;=49,INDEX($GV:$GV,$JF264+49),"")</f>
      </c>
      <c r="IU264">
        <f>IF($JG264&gt;=50,INDEX($GV:$GV,$JF264+50),"")</f>
      </c>
      <c r="IV264">
        <f>IF($JG264&gt;=51,INDEX($GV:$GV,$JF264+51),"")</f>
      </c>
      <c r="IW264">
        <f>IF($JG264&gt;=52,INDEX($GV:$GV,$JF264+52),"")</f>
      </c>
      <c r="IX264">
        <f>IF($JG264&gt;=53,INDEX($GV:$GV,$JF264+53),"")</f>
      </c>
      <c r="IY264">
        <f>IF($JG264&gt;=54,INDEX($GV:$GV,$JF264+54),"")</f>
      </c>
      <c r="IZ264">
        <f>IF($JG264&gt;=55,INDEX($GV:$GV,$JF264+55),"")</f>
      </c>
      <c r="JA264">
        <f>IF($JG264&gt;=56,INDEX($GV:$GV,$JF264+56),"")</f>
      </c>
      <c r="JB264">
        <f>IF($JG264&gt;=57,INDEX($GV:$GV,$JF264+57),"")</f>
      </c>
      <c r="JC264">
        <f>IF($JG264&gt;=58,INDEX($GV:$GV,$JF264+58),"")</f>
      </c>
      <c r="JD264">
        <f>IF($JG264&gt;=59,INDEX($GV:$GV,$JF264+59),"")</f>
      </c>
      <c r="JE264">
        <f>IF($JG264&gt;=60,INDEX($GV:$GV,$JF264+60),"")</f>
      </c>
      <c r="JF264">
        <f>IFERROR(MATCH($GU264,$GV$2:$GV$322,0)+1,0)</f>
      </c>
      <c r="JG264">
        <f>IFERROR(INDEX($GW$2:$GW$322,MATCH($GU264,$GV$2:$GV$322,0)),0)</f>
      </c>
      <c r="JH264" t="s">
        <v>44</v>
      </c>
      <c r="JI264" t="s">
        <v>44</v>
      </c>
    </row>
    <row r="265" spans="1:269" x14ac:dyDescent="0.25">
      <c r="R265">
        <f>IF(OR($U265="",$Q265=""),"",IFERROR($U265/$Q265,0))</f>
      </c>
      <c r="S265">
        <f>IF($U265="","",
SUM($T265,$V265,$AA265,$W265,$Y265)*
(1-IF($AB265="",0,VALUE($AB265)/100)))</f>
      </c>
      <c r="T265">
        <f>IF($U265="","",$U265)</f>
      </c>
      <c r="V265">
        <f>IF($U265="","",
IF($O265="","",
IF(ISNUMBER(SEARCH("exempt",LOWER($O265))),0,
$U265*(VALUE(SUBSTITUTE($O265,"%",""))/100))))</f>
      </c>
      <c r="AC265">
        <f>IFERROR(IF(FIND(" - ",$K265)&gt;0,MID($K265,FIND(" - ",$K265)+3,LEN($K265)),""),"")</f>
      </c>
      <c r="AL265" t="s">
        <v>1029</v>
      </c>
      <c r="AT265">
        <f>IFERROR(LEFT($K265,FIND(" - ",$K265)-1),$K265)</f>
      </c>
      <c r="AW265">
        <f>IF($CL265&gt;=1,INDEX($AU:$AU,$CK265+1),"")</f>
      </c>
      <c r="AX265">
        <f>IF($CL265&gt;=2,INDEX($AU:$AU,$CK265+2),"")</f>
      </c>
      <c r="AY265">
        <f>IF($CL265&gt;=3,INDEX($AU:$AU,$CK265+3),"")</f>
      </c>
      <c r="AZ265">
        <f>IF($CL265&gt;=4,INDEX($AU:$AU,$CK265+4),"")</f>
      </c>
      <c r="BA265">
        <f>IF($CL265&gt;=5,INDEX($AU:$AU,$CK265+5),"")</f>
      </c>
      <c r="BB265">
        <f>IF($CL265&gt;=6,INDEX($AU:$AU,$CK265+6),"")</f>
      </c>
      <c r="BC265">
        <f>IF($CL265&gt;=7,INDEX($AU:$AU,$CK265+7),"")</f>
      </c>
      <c r="BD265">
        <f>IF($CL265&gt;=8,INDEX($AU:$AU,$CK265+8),"")</f>
      </c>
      <c r="BE265">
        <f>IF($CL265&gt;=9,INDEX($AU:$AU,$CK265+9),"")</f>
      </c>
      <c r="BF265">
        <f>IF($CL265&gt;=10,INDEX($AU:$AU,$CK265+10),"")</f>
      </c>
      <c r="BG265">
        <f>IF($CL265&gt;=11,INDEX($AU:$AU,$CK265+11),"")</f>
      </c>
      <c r="BH265">
        <f>IF($CL265&gt;=12,INDEX($AU:$AU,$CK265+12),"")</f>
      </c>
      <c r="BI265">
        <f>IF($CL265&gt;=13,INDEX($AU:$AU,$CK265+13),"")</f>
      </c>
      <c r="BJ265">
        <f>IF($CL265&gt;=14,INDEX($AU:$AU,$CK265+14),"")</f>
      </c>
      <c r="BK265">
        <f>IF($CL265&gt;=15,INDEX($AU:$AU,$CK265+15),"")</f>
      </c>
      <c r="BL265">
        <f>IF($CL265&gt;=16,INDEX($AU:$AU,$CK265+16),"")</f>
      </c>
      <c r="BM265">
        <f>IF($CL265&gt;=17,INDEX($AU:$AU,$CK265+17),"")</f>
      </c>
      <c r="BN265">
        <f>IF($CL265&gt;=18,INDEX($AU:$AU,$CK265+18),"")</f>
      </c>
      <c r="BO265">
        <f>IF($CL265&gt;=19,INDEX($AU:$AU,$CK265+19),"")</f>
      </c>
      <c r="BP265">
        <f>IF($CL265&gt;=20,INDEX($AU:$AU,$CK265+20),"")</f>
      </c>
      <c r="BQ265">
        <f>IF($CL265&gt;=21,INDEX($AU:$AU,$CK265+21),"")</f>
      </c>
      <c r="BR265">
        <f>IF($CL265&gt;=22,INDEX($AU:$AU,$CK265+22),"")</f>
      </c>
      <c r="BS265">
        <f>IF($CL265&gt;=23,INDEX($AU:$AU,$CK265+23),"")</f>
      </c>
      <c r="BT265">
        <f>IF($CL265&gt;=24,INDEX($AU:$AU,$CK265+24),"")</f>
      </c>
      <c r="BU265">
        <f>IF($CL265&gt;=25,INDEX($AU:$AU,$CK265+25),"")</f>
      </c>
      <c r="BV265">
        <f>IF($CL265&gt;=26,INDEX($AU:$AU,$CK265+26),"")</f>
      </c>
      <c r="BW265">
        <f>IF($CL265&gt;=27,INDEX($AU:$AU,$CK265+27),"")</f>
      </c>
      <c r="BX265">
        <f>IF($CL265&gt;=28,INDEX($AU:$AU,$CK265+28),"")</f>
      </c>
      <c r="BY265">
        <f>IF($CL265&gt;=29,INDEX($AU:$AU,$CK265+29),"")</f>
      </c>
      <c r="BZ265">
        <f>IF($CL265&gt;=30,INDEX($AU:$AU,$CK265+30),"")</f>
      </c>
      <c r="CA265">
        <f>IF($CL265&gt;=31,INDEX($AU:$AU,$CK265+31),"")</f>
      </c>
      <c r="CB265">
        <f>IF($CL265&gt;=32,INDEX($AU:$AU,$CK265+32),"")</f>
      </c>
      <c r="CC265">
        <f>IF($CL265&gt;=33,INDEX($AU:$AU,$CK265+33),"")</f>
      </c>
      <c r="CD265">
        <f>IF($CL265&gt;=34,INDEX($AU:$AU,$CK265+34),"")</f>
      </c>
      <c r="CE265">
        <f>IF($CL265&gt;=35,INDEX($AU:$AU,$CK265+35),"")</f>
      </c>
      <c r="CF265">
        <f>IF($CL265&gt;=36,INDEX($AU:$AU,$CK265+36),"")</f>
      </c>
      <c r="CG265">
        <f>IF($CL265&gt;=37,INDEX($AU:$AU,$CK265+37),"")</f>
      </c>
      <c r="CH265">
        <f>IF($CL265&gt;=38,INDEX($AU:$AU,$CK265+38),"")</f>
      </c>
      <c r="CI265">
        <f>IF($CL265&gt;=39,INDEX($AU:$AU,$CK265+39),"")</f>
      </c>
      <c r="CJ265">
        <f>IF($CL265&gt;=40,INDEX($AU:$AU,$CK265+40),"")</f>
      </c>
      <c r="CK265">
        <f>IFERROR(MATCH($AT265,$AU$2:$AU$133,0)+1,0)</f>
      </c>
      <c r="CL265">
        <f>IFERROR(INDEX($AV$2:$AV$133,MATCH($AT265,$AU$2:$AU$133,0)),0)</f>
      </c>
      <c r="CM265">
        <f>IFERROR(LEFT($L265,FIND(" - ",$L265)-1),$L265)</f>
      </c>
      <c r="CN265" t="s">
        <v>149</v>
      </c>
      <c r="CP265">
        <f>IF($DK265&gt;=1,INDEX($CN:$CN,$DJ265+1),"")</f>
      </c>
      <c r="CQ265">
        <f>IF($DK265&gt;=2,INDEX($CN:$CN,$DJ265+2),"")</f>
      </c>
      <c r="CR265">
        <f>IF($DK265&gt;=3,INDEX($CN:$CN,$DJ265+3),"")</f>
      </c>
      <c r="CS265">
        <f>IF($DK265&gt;=4,INDEX($CN:$CN,$DJ265+4),"")</f>
      </c>
      <c r="CT265">
        <f>IF($DK265&gt;=5,INDEX($CN:$CN,$DJ265+5),"")</f>
      </c>
      <c r="CU265">
        <f>IF($DK265&gt;=6,INDEX($CN:$CN,$DJ265+6),"")</f>
      </c>
      <c r="CV265">
        <f>IF($DK265&gt;=7,INDEX($CN:$CN,$DJ265+7),"")</f>
      </c>
      <c r="CW265">
        <f>IF($DK265&gt;=8,INDEX($CN:$CN,$DJ265+8),"")</f>
      </c>
      <c r="CX265">
        <f>IF($DK265&gt;=9,INDEX($CN:$CN,$DJ265+9),"")</f>
      </c>
      <c r="CY265">
        <f>IF($DK265&gt;=10,INDEX($CN:$CN,$DJ265+10),"")</f>
      </c>
      <c r="CZ265">
        <f>IF($DK265&gt;=11,INDEX($CN:$CN,$DJ265+11),"")</f>
      </c>
      <c r="DA265">
        <f>IF($DK265&gt;=12,INDEX($CN:$CN,$DJ265+12),"")</f>
      </c>
      <c r="DB265">
        <f>IF($DK265&gt;=13,INDEX($CN:$CN,$DJ265+13),"")</f>
      </c>
      <c r="DC265">
        <f>IF($DK265&gt;=14,INDEX($CN:$CN,$DJ265+14),"")</f>
      </c>
      <c r="DD265">
        <f>IF($DK265&gt;=15,INDEX($CN:$CN,$DJ265+15),"")</f>
      </c>
      <c r="DE265">
        <f>IF($DK265&gt;=16,INDEX($CN:$CN,$DJ265+16),"")</f>
      </c>
      <c r="DF265">
        <f>IF($DK265&gt;=17,INDEX($CN:$CN,$DJ265+17),"")</f>
      </c>
      <c r="DG265">
        <f>IF($DK265&gt;=18,INDEX($CN:$CN,$DJ265+18),"")</f>
      </c>
      <c r="DH265">
        <f>IF($DK265&gt;=19,INDEX($CN:$CN,$DJ265+19),"")</f>
      </c>
      <c r="DI265">
        <f>IF($DK265&gt;=20,INDEX($CN:$CN,$DJ265+20),"")</f>
      </c>
      <c r="DJ265">
        <f>IFERROR(MATCH($CM265,$CN$2:$CN$1089,0)+1,0)</f>
      </c>
      <c r="DK265">
        <f>IFERROR(INDEX($CO$2:$CO$1089,MATCH($CM265,$CN$2:$CN$1089,0)),0)</f>
      </c>
      <c r="DL265">
        <f>IFERROR(INDEX($AS:$AS,MATCH($O265,$AR:$AR,0))&amp;"","")</f>
      </c>
      <c r="DP265">
        <f>IF($GS265&gt;=1,INDEX($DM:$DM,$GR265+1),"")</f>
      </c>
      <c r="DQ265">
        <f>IF($GS265&gt;=2,INDEX($DM:$DM,$GR265+2),"")</f>
      </c>
      <c r="DR265">
        <f>IF($GS265&gt;=3,INDEX($DM:$DM,$GR265+3),"")</f>
      </c>
      <c r="DS265">
        <f>IF($GS265&gt;=4,INDEX($DM:$DM,$GR265+4),"")</f>
      </c>
      <c r="DT265">
        <f>IF($GS265&gt;=5,INDEX($DM:$DM,$GR265+5),"")</f>
      </c>
      <c r="DU265">
        <f>IF($GS265&gt;=6,INDEX($DM:$DM,$GR265+6),"")</f>
      </c>
      <c r="DV265">
        <f>IF($GS265&gt;=7,INDEX($DM:$DM,$GR265+7),"")</f>
      </c>
      <c r="DW265">
        <f>IF($GS265&gt;=8,INDEX($DM:$DM,$GR265+8),"")</f>
      </c>
      <c r="DX265">
        <f>IF($GS265&gt;=9,INDEX($DM:$DM,$GR265+9),"")</f>
      </c>
      <c r="DY265">
        <f>IF($GS265&gt;=10,INDEX($DM:$DM,$GR265+10),"")</f>
      </c>
      <c r="DZ265">
        <f>IF($GS265&gt;=11,INDEX($DM:$DM,$GR265+11),"")</f>
      </c>
      <c r="EA265">
        <f>IF($GS265&gt;=12,INDEX($DM:$DM,$GR265+12),"")</f>
      </c>
      <c r="EB265">
        <f>IF($GS265&gt;=13,INDEX($DM:$DM,$GR265+13),"")</f>
      </c>
      <c r="EC265">
        <f>IF($GS265&gt;=14,INDEX($DM:$DM,$GR265+14),"")</f>
      </c>
      <c r="ED265">
        <f>IF($GS265&gt;=15,INDEX($DM:$DM,$GR265+15),"")</f>
      </c>
      <c r="EE265">
        <f>IF($GS265&gt;=16,INDEX($DM:$DM,$GR265+16),"")</f>
      </c>
      <c r="EF265">
        <f>IF($GS265&gt;=17,INDEX($DM:$DM,$GR265+17),"")</f>
      </c>
      <c r="EG265">
        <f>IF($GS265&gt;=18,INDEX($DM:$DM,$GR265+18),"")</f>
      </c>
      <c r="EH265">
        <f>IF($GS265&gt;=19,INDEX($DM:$DM,$GR265+19),"")</f>
      </c>
      <c r="EI265">
        <f>IF($GS265&gt;=20,INDEX($DM:$DM,$GR265+20),"")</f>
      </c>
      <c r="EJ265">
        <f>IF($GS265&gt;=21,INDEX($DM:$DM,$GR265+21),"")</f>
      </c>
      <c r="EK265">
        <f>IF($GS265&gt;=22,INDEX($DM:$DM,$GR265+22),"")</f>
      </c>
      <c r="EL265">
        <f>IF($GS265&gt;=23,INDEX($DM:$DM,$GR265+23),"")</f>
      </c>
      <c r="EM265">
        <f>IF($GS265&gt;=24,INDEX($DM:$DM,$GR265+24),"")</f>
      </c>
      <c r="EN265">
        <f>IF($GS265&gt;=25,INDEX($DM:$DM,$GR265+25),"")</f>
      </c>
      <c r="EO265">
        <f>IF($GS265&gt;=26,INDEX($DM:$DM,$GR265+26),"")</f>
      </c>
      <c r="EP265">
        <f>IF($GS265&gt;=27,INDEX($DM:$DM,$GR265+27),"")</f>
      </c>
      <c r="EQ265">
        <f>IF($GS265&gt;=28,INDEX($DM:$DM,$GR265+28),"")</f>
      </c>
      <c r="ER265">
        <f>IF($GS265&gt;=29,INDEX($DM:$DM,$GR265+29),"")</f>
      </c>
      <c r="ES265">
        <f>IF($GS265&gt;=30,INDEX($DM:$DM,$GR265+30),"")</f>
      </c>
      <c r="ET265">
        <f>IF($GS265&gt;=31,INDEX($DM:$DM,$GR265+31),"")</f>
      </c>
      <c r="EU265">
        <f>IF($GS265&gt;=32,INDEX($DM:$DM,$GR265+32),"")</f>
      </c>
      <c r="EV265">
        <f>IF($GS265&gt;=33,INDEX($DM:$DM,$GR265+33),"")</f>
      </c>
      <c r="EW265">
        <f>IF($GS265&gt;=34,INDEX($DM:$DM,$GR265+34),"")</f>
      </c>
      <c r="EX265">
        <f>IF($GS265&gt;=35,INDEX($DM:$DM,$GR265+35),"")</f>
      </c>
      <c r="EY265">
        <f>IF($GS265&gt;=36,INDEX($DM:$DM,$GR265+36),"")</f>
      </c>
      <c r="EZ265">
        <f>IF($GS265&gt;=37,INDEX($DM:$DM,$GR265+37),"")</f>
      </c>
      <c r="FA265">
        <f>IF($GS265&gt;=38,INDEX($DM:$DM,$GR265+38),"")</f>
      </c>
      <c r="FB265">
        <f>IF($GS265&gt;=39,INDEX($DM:$DM,$GR265+39),"")</f>
      </c>
      <c r="FC265">
        <f>IF($GS265&gt;=40,INDEX($DM:$DM,$GR265+40),"")</f>
      </c>
      <c r="FD265">
        <f>IF($GS265&gt;=1,INDEX($DN:$DN,$GR265+1),"")</f>
      </c>
      <c r="FE265">
        <f>IF($GS265&gt;=2,INDEX($DN:$DN,$GR265+2),"")</f>
      </c>
      <c r="FF265">
        <f>IF($GS265&gt;=3,INDEX($DN:$DN,$GR265+3),"")</f>
      </c>
      <c r="FG265">
        <f>IF($GS265&gt;=4,INDEX($DN:$DN,$GR265+4),"")</f>
      </c>
      <c r="FH265">
        <f>IF($GS265&gt;=5,INDEX($DN:$DN,$GR265+5),"")</f>
      </c>
      <c r="FI265">
        <f>IF($GS265&gt;=6,INDEX($DN:$DN,$GR265+6),"")</f>
      </c>
      <c r="FJ265">
        <f>IF($GS265&gt;=7,INDEX($DN:$DN,$GR265+7),"")</f>
      </c>
      <c r="FK265">
        <f>IF($GS265&gt;=8,INDEX($DN:$DN,$GR265+8),"")</f>
      </c>
      <c r="FL265">
        <f>IF($GS265&gt;=9,INDEX($DN:$DN,$GR265+9),"")</f>
      </c>
      <c r="FM265">
        <f>IF($GS265&gt;=10,INDEX($DN:$DN,$GR265+10),"")</f>
      </c>
      <c r="FN265">
        <f>IF($GS265&gt;=11,INDEX($DN:$DN,$GR265+11),"")</f>
      </c>
      <c r="FO265">
        <f>IF($GS265&gt;=12,INDEX($DN:$DN,$GR265+12),"")</f>
      </c>
      <c r="FP265">
        <f>IF($GS265&gt;=13,INDEX($DN:$DN,$GR265+13),"")</f>
      </c>
      <c r="FQ265">
        <f>IF($GS265&gt;=14,INDEX($DN:$DN,$GR265+14),"")</f>
      </c>
      <c r="FR265">
        <f>IF($GS265&gt;=15,INDEX($DN:$DN,$GR265+15),"")</f>
      </c>
      <c r="FS265">
        <f>IF($GS265&gt;=16,INDEX($DN:$DN,$GR265+16),"")</f>
      </c>
      <c r="FT265">
        <f>IF($GS265&gt;=17,INDEX($DN:$DN,$GR265+17),"")</f>
      </c>
      <c r="FU265">
        <f>IF($GS265&gt;=18,INDEX($DN:$DN,$GR265+18),"")</f>
      </c>
      <c r="FV265">
        <f>IF($GS265&gt;=19,INDEX($DN:$DN,$GR265+19),"")</f>
      </c>
      <c r="FW265">
        <f>IF($GS265&gt;=20,INDEX($DN:$DN,$GR265+20),"")</f>
      </c>
      <c r="FX265">
        <f>IF($GS265&gt;=21,INDEX($DN:$DN,$GR265+21),"")</f>
      </c>
      <c r="FY265">
        <f>IF($GS265&gt;=22,INDEX($DN:$DN,$GR265+22),"")</f>
      </c>
      <c r="FZ265">
        <f>IF($GS265&gt;=23,INDEX($DN:$DN,$GR265+23),"")</f>
      </c>
      <c r="GA265">
        <f>IF($GS265&gt;=24,INDEX($DN:$DN,$GR265+24),"")</f>
      </c>
      <c r="GB265">
        <f>IF($GS265&gt;=25,INDEX($DN:$DN,$GR265+25),"")</f>
      </c>
      <c r="GC265">
        <f>IF($GS265&gt;=26,INDEX($DN:$DN,$GR265+26),"")</f>
      </c>
      <c r="GD265">
        <f>IF($GS265&gt;=27,INDEX($DN:$DN,$GR265+27),"")</f>
      </c>
      <c r="GE265">
        <f>IF($GS265&gt;=28,INDEX($DN:$DN,$GR265+28),"")</f>
      </c>
      <c r="GF265">
        <f>IF($GS265&gt;=29,INDEX($DN:$DN,$GR265+29),"")</f>
      </c>
      <c r="GG265">
        <f>IF($GS265&gt;=30,INDEX($DN:$DN,$GR265+30),"")</f>
      </c>
      <c r="GH265">
        <f>IF($GS265&gt;=31,INDEX($DN:$DN,$GR265+31),"")</f>
      </c>
      <c r="GI265">
        <f>IF($GS265&gt;=32,INDEX($DN:$DN,$GR265+32),"")</f>
      </c>
      <c r="GJ265">
        <f>IF($GS265&gt;=33,INDEX($DN:$DN,$GR265+33),"")</f>
      </c>
      <c r="GK265">
        <f>IF($GS265&gt;=34,INDEX($DN:$DN,$GR265+34),"")</f>
      </c>
      <c r="GL265">
        <f>IF($GS265&gt;=35,INDEX($DN:$DN,$GR265+35),"")</f>
      </c>
      <c r="GM265">
        <f>IF($GS265&gt;=36,INDEX($DN:$DN,$GR265+36),"")</f>
      </c>
      <c r="GN265">
        <f>IF($GS265&gt;=37,INDEX($DN:$DN,$GR265+37),"")</f>
      </c>
      <c r="GO265">
        <f>IF($GS265&gt;=38,INDEX($DN:$DN,$GR265+38),"")</f>
      </c>
      <c r="GP265">
        <f>IF($GS265&gt;=39,INDEX($DN:$DN,$GR265+39),"")</f>
      </c>
      <c r="GQ265">
        <f>IF($GS265&gt;=40,INDEX($DN:$DN,$GR265+40),"")</f>
      </c>
      <c r="GR265">
        <f>IFERROR(MATCH($DL265,$DM$2:$DM$148,0)+1,0)</f>
      </c>
      <c r="GS265">
        <f>IFERROR(INDEX($DO$2:$DO$148,MATCH($DL265,$DM$2:$DM$148,0)),0)</f>
      </c>
      <c r="GT265">
        <f>IFERROR(MATCH($Z265,$DP$265:$FC$265,0),0)</f>
      </c>
      <c r="GU265">
        <f>IF($GT265&gt;0,INDEX($FD$265:$GQ$265,$GT265),"")</f>
      </c>
      <c r="GV265" t="s">
        <v>796</v>
      </c>
      <c r="GX265">
        <f>IF($JG265&gt;=1,INDEX($GV:$GV,$JF265+1),"")</f>
      </c>
      <c r="GY265">
        <f>IF($JG265&gt;=2,INDEX($GV:$GV,$JF265+2),"")</f>
      </c>
      <c r="GZ265">
        <f>IF($JG265&gt;=3,INDEX($GV:$GV,$JF265+3),"")</f>
      </c>
      <c r="HA265">
        <f>IF($JG265&gt;=4,INDEX($GV:$GV,$JF265+4),"")</f>
      </c>
      <c r="HB265">
        <f>IF($JG265&gt;=5,INDEX($GV:$GV,$JF265+5),"")</f>
      </c>
      <c r="HC265">
        <f>IF($JG265&gt;=6,INDEX($GV:$GV,$JF265+6),"")</f>
      </c>
      <c r="HD265">
        <f>IF($JG265&gt;=7,INDEX($GV:$GV,$JF265+7),"")</f>
      </c>
      <c r="HE265">
        <f>IF($JG265&gt;=8,INDEX($GV:$GV,$JF265+8),"")</f>
      </c>
      <c r="HF265">
        <f>IF($JG265&gt;=9,INDEX($GV:$GV,$JF265+9),"")</f>
      </c>
      <c r="HG265">
        <f>IF($JG265&gt;=10,INDEX($GV:$GV,$JF265+10),"")</f>
      </c>
      <c r="HH265">
        <f>IF($JG265&gt;=11,INDEX($GV:$GV,$JF265+11),"")</f>
      </c>
      <c r="HI265">
        <f>IF($JG265&gt;=12,INDEX($GV:$GV,$JF265+12),"")</f>
      </c>
      <c r="HJ265">
        <f>IF($JG265&gt;=13,INDEX($GV:$GV,$JF265+13),"")</f>
      </c>
      <c r="HK265">
        <f>IF($JG265&gt;=14,INDEX($GV:$GV,$JF265+14),"")</f>
      </c>
      <c r="HL265">
        <f>IF($JG265&gt;=15,INDEX($GV:$GV,$JF265+15),"")</f>
      </c>
      <c r="HM265">
        <f>IF($JG265&gt;=16,INDEX($GV:$GV,$JF265+16),"")</f>
      </c>
      <c r="HN265">
        <f>IF($JG265&gt;=17,INDEX($GV:$GV,$JF265+17),"")</f>
      </c>
      <c r="HO265">
        <f>IF($JG265&gt;=18,INDEX($GV:$GV,$JF265+18),"")</f>
      </c>
      <c r="HP265">
        <f>IF($JG265&gt;=19,INDEX($GV:$GV,$JF265+19),"")</f>
      </c>
      <c r="HQ265">
        <f>IF($JG265&gt;=20,INDEX($GV:$GV,$JF265+20),"")</f>
      </c>
      <c r="HR265">
        <f>IF($JG265&gt;=21,INDEX($GV:$GV,$JF265+21),"")</f>
      </c>
      <c r="HS265">
        <f>IF($JG265&gt;=22,INDEX($GV:$GV,$JF265+22),"")</f>
      </c>
      <c r="HT265">
        <f>IF($JG265&gt;=23,INDEX($GV:$GV,$JF265+23),"")</f>
      </c>
      <c r="HU265">
        <f>IF($JG265&gt;=24,INDEX($GV:$GV,$JF265+24),"")</f>
      </c>
      <c r="HV265">
        <f>IF($JG265&gt;=25,INDEX($GV:$GV,$JF265+25),"")</f>
      </c>
      <c r="HW265">
        <f>IF($JG265&gt;=26,INDEX($GV:$GV,$JF265+26),"")</f>
      </c>
      <c r="HX265">
        <f>IF($JG265&gt;=27,INDEX($GV:$GV,$JF265+27),"")</f>
      </c>
      <c r="HY265">
        <f>IF($JG265&gt;=28,INDEX($GV:$GV,$JF265+28),"")</f>
      </c>
      <c r="HZ265">
        <f>IF($JG265&gt;=29,INDEX($GV:$GV,$JF265+29),"")</f>
      </c>
      <c r="IA265">
        <f>IF($JG265&gt;=30,INDEX($GV:$GV,$JF265+30),"")</f>
      </c>
      <c r="IB265">
        <f>IF($JG265&gt;=31,INDEX($GV:$GV,$JF265+31),"")</f>
      </c>
      <c r="IC265">
        <f>IF($JG265&gt;=32,INDEX($GV:$GV,$JF265+32),"")</f>
      </c>
      <c r="ID265">
        <f>IF($JG265&gt;=33,INDEX($GV:$GV,$JF265+33),"")</f>
      </c>
      <c r="IE265">
        <f>IF($JG265&gt;=34,INDEX($GV:$GV,$JF265+34),"")</f>
      </c>
      <c r="IF265">
        <f>IF($JG265&gt;=35,INDEX($GV:$GV,$JF265+35),"")</f>
      </c>
      <c r="IG265">
        <f>IF($JG265&gt;=36,INDEX($GV:$GV,$JF265+36),"")</f>
      </c>
      <c r="IH265">
        <f>IF($JG265&gt;=37,INDEX($GV:$GV,$JF265+37),"")</f>
      </c>
      <c r="II265">
        <f>IF($JG265&gt;=38,INDEX($GV:$GV,$JF265+38),"")</f>
      </c>
      <c r="IJ265">
        <f>IF($JG265&gt;=39,INDEX($GV:$GV,$JF265+39),"")</f>
      </c>
      <c r="IK265">
        <f>IF($JG265&gt;=40,INDEX($GV:$GV,$JF265+40),"")</f>
      </c>
      <c r="IL265">
        <f>IF($JG265&gt;=41,INDEX($GV:$GV,$JF265+41),"")</f>
      </c>
      <c r="IM265">
        <f>IF($JG265&gt;=42,INDEX($GV:$GV,$JF265+42),"")</f>
      </c>
      <c r="IN265">
        <f>IF($JG265&gt;=43,INDEX($GV:$GV,$JF265+43),"")</f>
      </c>
      <c r="IO265">
        <f>IF($JG265&gt;=44,INDEX($GV:$GV,$JF265+44),"")</f>
      </c>
      <c r="IP265">
        <f>IF($JG265&gt;=45,INDEX($GV:$GV,$JF265+45),"")</f>
      </c>
      <c r="IQ265">
        <f>IF($JG265&gt;=46,INDEX($GV:$GV,$JF265+46),"")</f>
      </c>
      <c r="IR265">
        <f>IF($JG265&gt;=47,INDEX($GV:$GV,$JF265+47),"")</f>
      </c>
      <c r="IS265">
        <f>IF($JG265&gt;=48,INDEX($GV:$GV,$JF265+48),"")</f>
      </c>
      <c r="IT265">
        <f>IF($JG265&gt;=49,INDEX($GV:$GV,$JF265+49),"")</f>
      </c>
      <c r="IU265">
        <f>IF($JG265&gt;=50,INDEX($GV:$GV,$JF265+50),"")</f>
      </c>
      <c r="IV265">
        <f>IF($JG265&gt;=51,INDEX($GV:$GV,$JF265+51),"")</f>
      </c>
      <c r="IW265">
        <f>IF($JG265&gt;=52,INDEX($GV:$GV,$JF265+52),"")</f>
      </c>
      <c r="IX265">
        <f>IF($JG265&gt;=53,INDEX($GV:$GV,$JF265+53),"")</f>
      </c>
      <c r="IY265">
        <f>IF($JG265&gt;=54,INDEX($GV:$GV,$JF265+54),"")</f>
      </c>
      <c r="IZ265">
        <f>IF($JG265&gt;=55,INDEX($GV:$GV,$JF265+55),"")</f>
      </c>
      <c r="JA265">
        <f>IF($JG265&gt;=56,INDEX($GV:$GV,$JF265+56),"")</f>
      </c>
      <c r="JB265">
        <f>IF($JG265&gt;=57,INDEX($GV:$GV,$JF265+57),"")</f>
      </c>
      <c r="JC265">
        <f>IF($JG265&gt;=58,INDEX($GV:$GV,$JF265+58),"")</f>
      </c>
      <c r="JD265">
        <f>IF($JG265&gt;=59,INDEX($GV:$GV,$JF265+59),"")</f>
      </c>
      <c r="JE265">
        <f>IF($JG265&gt;=60,INDEX($GV:$GV,$JF265+60),"")</f>
      </c>
      <c r="JF265">
        <f>IFERROR(MATCH($GU265,$GV$2:$GV$322,0)+1,0)</f>
      </c>
      <c r="JG265">
        <f>IFERROR(INDEX($GW$2:$GW$322,MATCH($GU265,$GV$2:$GV$322,0)),0)</f>
      </c>
      <c r="JH265" t="s">
        <v>44</v>
      </c>
      <c r="JI265" t="s">
        <v>44</v>
      </c>
    </row>
    <row r="266" spans="1:269" x14ac:dyDescent="0.25">
      <c r="R266">
        <f>IF(OR($U266="",$Q266=""),"",IFERROR($U266/$Q266,0))</f>
      </c>
      <c r="S266">
        <f>IF($U266="","",
SUM($T266,$V266,$AA266,$W266,$Y266)*
(1-IF($AB266="",0,VALUE($AB266)/100)))</f>
      </c>
      <c r="T266">
        <f>IF($U266="","",$U266)</f>
      </c>
      <c r="V266">
        <f>IF($U266="","",
IF($O266="","",
IF(ISNUMBER(SEARCH("exempt",LOWER($O266))),0,
$U266*(VALUE(SUBSTITUTE($O266,"%",""))/100))))</f>
      </c>
      <c r="AC266">
        <f>IFERROR(IF(FIND(" - ",$K266)&gt;0,MID($K266,FIND(" - ",$K266)+3,LEN($K266)),""),"")</f>
      </c>
      <c r="AL266" t="s">
        <v>1030</v>
      </c>
      <c r="AT266">
        <f>IFERROR(LEFT($K266,FIND(" - ",$K266)-1),$K266)</f>
      </c>
      <c r="AW266">
        <f>IF($CL266&gt;=1,INDEX($AU:$AU,$CK266+1),"")</f>
      </c>
      <c r="AX266">
        <f>IF($CL266&gt;=2,INDEX($AU:$AU,$CK266+2),"")</f>
      </c>
      <c r="AY266">
        <f>IF($CL266&gt;=3,INDEX($AU:$AU,$CK266+3),"")</f>
      </c>
      <c r="AZ266">
        <f>IF($CL266&gt;=4,INDEX($AU:$AU,$CK266+4),"")</f>
      </c>
      <c r="BA266">
        <f>IF($CL266&gt;=5,INDEX($AU:$AU,$CK266+5),"")</f>
      </c>
      <c r="BB266">
        <f>IF($CL266&gt;=6,INDEX($AU:$AU,$CK266+6),"")</f>
      </c>
      <c r="BC266">
        <f>IF($CL266&gt;=7,INDEX($AU:$AU,$CK266+7),"")</f>
      </c>
      <c r="BD266">
        <f>IF($CL266&gt;=8,INDEX($AU:$AU,$CK266+8),"")</f>
      </c>
      <c r="BE266">
        <f>IF($CL266&gt;=9,INDEX($AU:$AU,$CK266+9),"")</f>
      </c>
      <c r="BF266">
        <f>IF($CL266&gt;=10,INDEX($AU:$AU,$CK266+10),"")</f>
      </c>
      <c r="BG266">
        <f>IF($CL266&gt;=11,INDEX($AU:$AU,$CK266+11),"")</f>
      </c>
      <c r="BH266">
        <f>IF($CL266&gt;=12,INDEX($AU:$AU,$CK266+12),"")</f>
      </c>
      <c r="BI266">
        <f>IF($CL266&gt;=13,INDEX($AU:$AU,$CK266+13),"")</f>
      </c>
      <c r="BJ266">
        <f>IF($CL266&gt;=14,INDEX($AU:$AU,$CK266+14),"")</f>
      </c>
      <c r="BK266">
        <f>IF($CL266&gt;=15,INDEX($AU:$AU,$CK266+15),"")</f>
      </c>
      <c r="BL266">
        <f>IF($CL266&gt;=16,INDEX($AU:$AU,$CK266+16),"")</f>
      </c>
      <c r="BM266">
        <f>IF($CL266&gt;=17,INDEX($AU:$AU,$CK266+17),"")</f>
      </c>
      <c r="BN266">
        <f>IF($CL266&gt;=18,INDEX($AU:$AU,$CK266+18),"")</f>
      </c>
      <c r="BO266">
        <f>IF($CL266&gt;=19,INDEX($AU:$AU,$CK266+19),"")</f>
      </c>
      <c r="BP266">
        <f>IF($CL266&gt;=20,INDEX($AU:$AU,$CK266+20),"")</f>
      </c>
      <c r="BQ266">
        <f>IF($CL266&gt;=21,INDEX($AU:$AU,$CK266+21),"")</f>
      </c>
      <c r="BR266">
        <f>IF($CL266&gt;=22,INDEX($AU:$AU,$CK266+22),"")</f>
      </c>
      <c r="BS266">
        <f>IF($CL266&gt;=23,INDEX($AU:$AU,$CK266+23),"")</f>
      </c>
      <c r="BT266">
        <f>IF($CL266&gt;=24,INDEX($AU:$AU,$CK266+24),"")</f>
      </c>
      <c r="BU266">
        <f>IF($CL266&gt;=25,INDEX($AU:$AU,$CK266+25),"")</f>
      </c>
      <c r="BV266">
        <f>IF($CL266&gt;=26,INDEX($AU:$AU,$CK266+26),"")</f>
      </c>
      <c r="BW266">
        <f>IF($CL266&gt;=27,INDEX($AU:$AU,$CK266+27),"")</f>
      </c>
      <c r="BX266">
        <f>IF($CL266&gt;=28,INDEX($AU:$AU,$CK266+28),"")</f>
      </c>
      <c r="BY266">
        <f>IF($CL266&gt;=29,INDEX($AU:$AU,$CK266+29),"")</f>
      </c>
      <c r="BZ266">
        <f>IF($CL266&gt;=30,INDEX($AU:$AU,$CK266+30),"")</f>
      </c>
      <c r="CA266">
        <f>IF($CL266&gt;=31,INDEX($AU:$AU,$CK266+31),"")</f>
      </c>
      <c r="CB266">
        <f>IF($CL266&gt;=32,INDEX($AU:$AU,$CK266+32),"")</f>
      </c>
      <c r="CC266">
        <f>IF($CL266&gt;=33,INDEX($AU:$AU,$CK266+33),"")</f>
      </c>
      <c r="CD266">
        <f>IF($CL266&gt;=34,INDEX($AU:$AU,$CK266+34),"")</f>
      </c>
      <c r="CE266">
        <f>IF($CL266&gt;=35,INDEX($AU:$AU,$CK266+35),"")</f>
      </c>
      <c r="CF266">
        <f>IF($CL266&gt;=36,INDEX($AU:$AU,$CK266+36),"")</f>
      </c>
      <c r="CG266">
        <f>IF($CL266&gt;=37,INDEX($AU:$AU,$CK266+37),"")</f>
      </c>
      <c r="CH266">
        <f>IF($CL266&gt;=38,INDEX($AU:$AU,$CK266+38),"")</f>
      </c>
      <c r="CI266">
        <f>IF($CL266&gt;=39,INDEX($AU:$AU,$CK266+39),"")</f>
      </c>
      <c r="CJ266">
        <f>IF($CL266&gt;=40,INDEX($AU:$AU,$CK266+40),"")</f>
      </c>
      <c r="CK266">
        <f>IFERROR(MATCH($AT266,$AU$2:$AU$133,0)+1,0)</f>
      </c>
      <c r="CL266">
        <f>IFERROR(INDEX($AV$2:$AV$133,MATCH($AT266,$AU$2:$AU$133,0)),0)</f>
      </c>
      <c r="CM266">
        <f>IFERROR(LEFT($L266,FIND(" - ",$L266)-1),$L266)</f>
      </c>
      <c r="CN266" t="s">
        <v>1031</v>
      </c>
      <c r="CO266">
        <v>1</v>
      </c>
      <c r="CP266">
        <f>IF($DK266&gt;=1,INDEX($CN:$CN,$DJ266+1),"")</f>
      </c>
      <c r="CQ266">
        <f>IF($DK266&gt;=2,INDEX($CN:$CN,$DJ266+2),"")</f>
      </c>
      <c r="CR266">
        <f>IF($DK266&gt;=3,INDEX($CN:$CN,$DJ266+3),"")</f>
      </c>
      <c r="CS266">
        <f>IF($DK266&gt;=4,INDEX($CN:$CN,$DJ266+4),"")</f>
      </c>
      <c r="CT266">
        <f>IF($DK266&gt;=5,INDEX($CN:$CN,$DJ266+5),"")</f>
      </c>
      <c r="CU266">
        <f>IF($DK266&gt;=6,INDEX($CN:$CN,$DJ266+6),"")</f>
      </c>
      <c r="CV266">
        <f>IF($DK266&gt;=7,INDEX($CN:$CN,$DJ266+7),"")</f>
      </c>
      <c r="CW266">
        <f>IF($DK266&gt;=8,INDEX($CN:$CN,$DJ266+8),"")</f>
      </c>
      <c r="CX266">
        <f>IF($DK266&gt;=9,INDEX($CN:$CN,$DJ266+9),"")</f>
      </c>
      <c r="CY266">
        <f>IF($DK266&gt;=10,INDEX($CN:$CN,$DJ266+10),"")</f>
      </c>
      <c r="CZ266">
        <f>IF($DK266&gt;=11,INDEX($CN:$CN,$DJ266+11),"")</f>
      </c>
      <c r="DA266">
        <f>IF($DK266&gt;=12,INDEX($CN:$CN,$DJ266+12),"")</f>
      </c>
      <c r="DB266">
        <f>IF($DK266&gt;=13,INDEX($CN:$CN,$DJ266+13),"")</f>
      </c>
      <c r="DC266">
        <f>IF($DK266&gt;=14,INDEX($CN:$CN,$DJ266+14),"")</f>
      </c>
      <c r="DD266">
        <f>IF($DK266&gt;=15,INDEX($CN:$CN,$DJ266+15),"")</f>
      </c>
      <c r="DE266">
        <f>IF($DK266&gt;=16,INDEX($CN:$CN,$DJ266+16),"")</f>
      </c>
      <c r="DF266">
        <f>IF($DK266&gt;=17,INDEX($CN:$CN,$DJ266+17),"")</f>
      </c>
      <c r="DG266">
        <f>IF($DK266&gt;=18,INDEX($CN:$CN,$DJ266+18),"")</f>
      </c>
      <c r="DH266">
        <f>IF($DK266&gt;=19,INDEX($CN:$CN,$DJ266+19),"")</f>
      </c>
      <c r="DI266">
        <f>IF($DK266&gt;=20,INDEX($CN:$CN,$DJ266+20),"")</f>
      </c>
      <c r="DJ266">
        <f>IFERROR(MATCH($CM266,$CN$2:$CN$1089,0)+1,0)</f>
      </c>
      <c r="DK266">
        <f>IFERROR(INDEX($CO$2:$CO$1089,MATCH($CM266,$CN$2:$CN$1089,0)),0)</f>
      </c>
      <c r="DL266">
        <f>IFERROR(INDEX($AS:$AS,MATCH($O266,$AR:$AR,0))&amp;"","")</f>
      </c>
      <c r="DP266">
        <f>IF($GS266&gt;=1,INDEX($DM:$DM,$GR266+1),"")</f>
      </c>
      <c r="DQ266">
        <f>IF($GS266&gt;=2,INDEX($DM:$DM,$GR266+2),"")</f>
      </c>
      <c r="DR266">
        <f>IF($GS266&gt;=3,INDEX($DM:$DM,$GR266+3),"")</f>
      </c>
      <c r="DS266">
        <f>IF($GS266&gt;=4,INDEX($DM:$DM,$GR266+4),"")</f>
      </c>
      <c r="DT266">
        <f>IF($GS266&gt;=5,INDEX($DM:$DM,$GR266+5),"")</f>
      </c>
      <c r="DU266">
        <f>IF($GS266&gt;=6,INDEX($DM:$DM,$GR266+6),"")</f>
      </c>
      <c r="DV266">
        <f>IF($GS266&gt;=7,INDEX($DM:$DM,$GR266+7),"")</f>
      </c>
      <c r="DW266">
        <f>IF($GS266&gt;=8,INDEX($DM:$DM,$GR266+8),"")</f>
      </c>
      <c r="DX266">
        <f>IF($GS266&gt;=9,INDEX($DM:$DM,$GR266+9),"")</f>
      </c>
      <c r="DY266">
        <f>IF($GS266&gt;=10,INDEX($DM:$DM,$GR266+10),"")</f>
      </c>
      <c r="DZ266">
        <f>IF($GS266&gt;=11,INDEX($DM:$DM,$GR266+11),"")</f>
      </c>
      <c r="EA266">
        <f>IF($GS266&gt;=12,INDEX($DM:$DM,$GR266+12),"")</f>
      </c>
      <c r="EB266">
        <f>IF($GS266&gt;=13,INDEX($DM:$DM,$GR266+13),"")</f>
      </c>
      <c r="EC266">
        <f>IF($GS266&gt;=14,INDEX($DM:$DM,$GR266+14),"")</f>
      </c>
      <c r="ED266">
        <f>IF($GS266&gt;=15,INDEX($DM:$DM,$GR266+15),"")</f>
      </c>
      <c r="EE266">
        <f>IF($GS266&gt;=16,INDEX($DM:$DM,$GR266+16),"")</f>
      </c>
      <c r="EF266">
        <f>IF($GS266&gt;=17,INDEX($DM:$DM,$GR266+17),"")</f>
      </c>
      <c r="EG266">
        <f>IF($GS266&gt;=18,INDEX($DM:$DM,$GR266+18),"")</f>
      </c>
      <c r="EH266">
        <f>IF($GS266&gt;=19,INDEX($DM:$DM,$GR266+19),"")</f>
      </c>
      <c r="EI266">
        <f>IF($GS266&gt;=20,INDEX($DM:$DM,$GR266+20),"")</f>
      </c>
      <c r="EJ266">
        <f>IF($GS266&gt;=21,INDEX($DM:$DM,$GR266+21),"")</f>
      </c>
      <c r="EK266">
        <f>IF($GS266&gt;=22,INDEX($DM:$DM,$GR266+22),"")</f>
      </c>
      <c r="EL266">
        <f>IF($GS266&gt;=23,INDEX($DM:$DM,$GR266+23),"")</f>
      </c>
      <c r="EM266">
        <f>IF($GS266&gt;=24,INDEX($DM:$DM,$GR266+24),"")</f>
      </c>
      <c r="EN266">
        <f>IF($GS266&gt;=25,INDEX($DM:$DM,$GR266+25),"")</f>
      </c>
      <c r="EO266">
        <f>IF($GS266&gt;=26,INDEX($DM:$DM,$GR266+26),"")</f>
      </c>
      <c r="EP266">
        <f>IF($GS266&gt;=27,INDEX($DM:$DM,$GR266+27),"")</f>
      </c>
      <c r="EQ266">
        <f>IF($GS266&gt;=28,INDEX($DM:$DM,$GR266+28),"")</f>
      </c>
      <c r="ER266">
        <f>IF($GS266&gt;=29,INDEX($DM:$DM,$GR266+29),"")</f>
      </c>
      <c r="ES266">
        <f>IF($GS266&gt;=30,INDEX($DM:$DM,$GR266+30),"")</f>
      </c>
      <c r="ET266">
        <f>IF($GS266&gt;=31,INDEX($DM:$DM,$GR266+31),"")</f>
      </c>
      <c r="EU266">
        <f>IF($GS266&gt;=32,INDEX($DM:$DM,$GR266+32),"")</f>
      </c>
      <c r="EV266">
        <f>IF($GS266&gt;=33,INDEX($DM:$DM,$GR266+33),"")</f>
      </c>
      <c r="EW266">
        <f>IF($GS266&gt;=34,INDEX($DM:$DM,$GR266+34),"")</f>
      </c>
      <c r="EX266">
        <f>IF($GS266&gt;=35,INDEX($DM:$DM,$GR266+35),"")</f>
      </c>
      <c r="EY266">
        <f>IF($GS266&gt;=36,INDEX($DM:$DM,$GR266+36),"")</f>
      </c>
      <c r="EZ266">
        <f>IF($GS266&gt;=37,INDEX($DM:$DM,$GR266+37),"")</f>
      </c>
      <c r="FA266">
        <f>IF($GS266&gt;=38,INDEX($DM:$DM,$GR266+38),"")</f>
      </c>
      <c r="FB266">
        <f>IF($GS266&gt;=39,INDEX($DM:$DM,$GR266+39),"")</f>
      </c>
      <c r="FC266">
        <f>IF($GS266&gt;=40,INDEX($DM:$DM,$GR266+40),"")</f>
      </c>
      <c r="FD266">
        <f>IF($GS266&gt;=1,INDEX($DN:$DN,$GR266+1),"")</f>
      </c>
      <c r="FE266">
        <f>IF($GS266&gt;=2,INDEX($DN:$DN,$GR266+2),"")</f>
      </c>
      <c r="FF266">
        <f>IF($GS266&gt;=3,INDEX($DN:$DN,$GR266+3),"")</f>
      </c>
      <c r="FG266">
        <f>IF($GS266&gt;=4,INDEX($DN:$DN,$GR266+4),"")</f>
      </c>
      <c r="FH266">
        <f>IF($GS266&gt;=5,INDEX($DN:$DN,$GR266+5),"")</f>
      </c>
      <c r="FI266">
        <f>IF($GS266&gt;=6,INDEX($DN:$DN,$GR266+6),"")</f>
      </c>
      <c r="FJ266">
        <f>IF($GS266&gt;=7,INDEX($DN:$DN,$GR266+7),"")</f>
      </c>
      <c r="FK266">
        <f>IF($GS266&gt;=8,INDEX($DN:$DN,$GR266+8),"")</f>
      </c>
      <c r="FL266">
        <f>IF($GS266&gt;=9,INDEX($DN:$DN,$GR266+9),"")</f>
      </c>
      <c r="FM266">
        <f>IF($GS266&gt;=10,INDEX($DN:$DN,$GR266+10),"")</f>
      </c>
      <c r="FN266">
        <f>IF($GS266&gt;=11,INDEX($DN:$DN,$GR266+11),"")</f>
      </c>
      <c r="FO266">
        <f>IF($GS266&gt;=12,INDEX($DN:$DN,$GR266+12),"")</f>
      </c>
      <c r="FP266">
        <f>IF($GS266&gt;=13,INDEX($DN:$DN,$GR266+13),"")</f>
      </c>
      <c r="FQ266">
        <f>IF($GS266&gt;=14,INDEX($DN:$DN,$GR266+14),"")</f>
      </c>
      <c r="FR266">
        <f>IF($GS266&gt;=15,INDEX($DN:$DN,$GR266+15),"")</f>
      </c>
      <c r="FS266">
        <f>IF($GS266&gt;=16,INDEX($DN:$DN,$GR266+16),"")</f>
      </c>
      <c r="FT266">
        <f>IF($GS266&gt;=17,INDEX($DN:$DN,$GR266+17),"")</f>
      </c>
      <c r="FU266">
        <f>IF($GS266&gt;=18,INDEX($DN:$DN,$GR266+18),"")</f>
      </c>
      <c r="FV266">
        <f>IF($GS266&gt;=19,INDEX($DN:$DN,$GR266+19),"")</f>
      </c>
      <c r="FW266">
        <f>IF($GS266&gt;=20,INDEX($DN:$DN,$GR266+20),"")</f>
      </c>
      <c r="FX266">
        <f>IF($GS266&gt;=21,INDEX($DN:$DN,$GR266+21),"")</f>
      </c>
      <c r="FY266">
        <f>IF($GS266&gt;=22,INDEX($DN:$DN,$GR266+22),"")</f>
      </c>
      <c r="FZ266">
        <f>IF($GS266&gt;=23,INDEX($DN:$DN,$GR266+23),"")</f>
      </c>
      <c r="GA266">
        <f>IF($GS266&gt;=24,INDEX($DN:$DN,$GR266+24),"")</f>
      </c>
      <c r="GB266">
        <f>IF($GS266&gt;=25,INDEX($DN:$DN,$GR266+25),"")</f>
      </c>
      <c r="GC266">
        <f>IF($GS266&gt;=26,INDEX($DN:$DN,$GR266+26),"")</f>
      </c>
      <c r="GD266">
        <f>IF($GS266&gt;=27,INDEX($DN:$DN,$GR266+27),"")</f>
      </c>
      <c r="GE266">
        <f>IF($GS266&gt;=28,INDEX($DN:$DN,$GR266+28),"")</f>
      </c>
      <c r="GF266">
        <f>IF($GS266&gt;=29,INDEX($DN:$DN,$GR266+29),"")</f>
      </c>
      <c r="GG266">
        <f>IF($GS266&gt;=30,INDEX($DN:$DN,$GR266+30),"")</f>
      </c>
      <c r="GH266">
        <f>IF($GS266&gt;=31,INDEX($DN:$DN,$GR266+31),"")</f>
      </c>
      <c r="GI266">
        <f>IF($GS266&gt;=32,INDEX($DN:$DN,$GR266+32),"")</f>
      </c>
      <c r="GJ266">
        <f>IF($GS266&gt;=33,INDEX($DN:$DN,$GR266+33),"")</f>
      </c>
      <c r="GK266">
        <f>IF($GS266&gt;=34,INDEX($DN:$DN,$GR266+34),"")</f>
      </c>
      <c r="GL266">
        <f>IF($GS266&gt;=35,INDEX($DN:$DN,$GR266+35),"")</f>
      </c>
      <c r="GM266">
        <f>IF($GS266&gt;=36,INDEX($DN:$DN,$GR266+36),"")</f>
      </c>
      <c r="GN266">
        <f>IF($GS266&gt;=37,INDEX($DN:$DN,$GR266+37),"")</f>
      </c>
      <c r="GO266">
        <f>IF($GS266&gt;=38,INDEX($DN:$DN,$GR266+38),"")</f>
      </c>
      <c r="GP266">
        <f>IF($GS266&gt;=39,INDEX($DN:$DN,$GR266+39),"")</f>
      </c>
      <c r="GQ266">
        <f>IF($GS266&gt;=40,INDEX($DN:$DN,$GR266+40),"")</f>
      </c>
      <c r="GR266">
        <f>IFERROR(MATCH($DL266,$DM$2:$DM$148,0)+1,0)</f>
      </c>
      <c r="GS266">
        <f>IFERROR(INDEX($DO$2:$DO$148,MATCH($DL266,$DM$2:$DM$148,0)),0)</f>
      </c>
      <c r="GT266">
        <f>IFERROR(MATCH($Z266,$DP$266:$FC$266,0),0)</f>
      </c>
      <c r="GU266">
        <f>IF($GT266&gt;0,INDEX($FD$266:$GQ$266,$GT266),"")</f>
      </c>
      <c r="GV266" t="s">
        <v>462</v>
      </c>
      <c r="GW266">
        <v>1</v>
      </c>
      <c r="GX266">
        <f>IF($JG266&gt;=1,INDEX($GV:$GV,$JF266+1),"")</f>
      </c>
      <c r="GY266">
        <f>IF($JG266&gt;=2,INDEX($GV:$GV,$JF266+2),"")</f>
      </c>
      <c r="GZ266">
        <f>IF($JG266&gt;=3,INDEX($GV:$GV,$JF266+3),"")</f>
      </c>
      <c r="HA266">
        <f>IF($JG266&gt;=4,INDEX($GV:$GV,$JF266+4),"")</f>
      </c>
      <c r="HB266">
        <f>IF($JG266&gt;=5,INDEX($GV:$GV,$JF266+5),"")</f>
      </c>
      <c r="HC266">
        <f>IF($JG266&gt;=6,INDEX($GV:$GV,$JF266+6),"")</f>
      </c>
      <c r="HD266">
        <f>IF($JG266&gt;=7,INDEX($GV:$GV,$JF266+7),"")</f>
      </c>
      <c r="HE266">
        <f>IF($JG266&gt;=8,INDEX($GV:$GV,$JF266+8),"")</f>
      </c>
      <c r="HF266">
        <f>IF($JG266&gt;=9,INDEX($GV:$GV,$JF266+9),"")</f>
      </c>
      <c r="HG266">
        <f>IF($JG266&gt;=10,INDEX($GV:$GV,$JF266+10),"")</f>
      </c>
      <c r="HH266">
        <f>IF($JG266&gt;=11,INDEX($GV:$GV,$JF266+11),"")</f>
      </c>
      <c r="HI266">
        <f>IF($JG266&gt;=12,INDEX($GV:$GV,$JF266+12),"")</f>
      </c>
      <c r="HJ266">
        <f>IF($JG266&gt;=13,INDEX($GV:$GV,$JF266+13),"")</f>
      </c>
      <c r="HK266">
        <f>IF($JG266&gt;=14,INDEX($GV:$GV,$JF266+14),"")</f>
      </c>
      <c r="HL266">
        <f>IF($JG266&gt;=15,INDEX($GV:$GV,$JF266+15),"")</f>
      </c>
      <c r="HM266">
        <f>IF($JG266&gt;=16,INDEX($GV:$GV,$JF266+16),"")</f>
      </c>
      <c r="HN266">
        <f>IF($JG266&gt;=17,INDEX($GV:$GV,$JF266+17),"")</f>
      </c>
      <c r="HO266">
        <f>IF($JG266&gt;=18,INDEX($GV:$GV,$JF266+18),"")</f>
      </c>
      <c r="HP266">
        <f>IF($JG266&gt;=19,INDEX($GV:$GV,$JF266+19),"")</f>
      </c>
      <c r="HQ266">
        <f>IF($JG266&gt;=20,INDEX($GV:$GV,$JF266+20),"")</f>
      </c>
      <c r="HR266">
        <f>IF($JG266&gt;=21,INDEX($GV:$GV,$JF266+21),"")</f>
      </c>
      <c r="HS266">
        <f>IF($JG266&gt;=22,INDEX($GV:$GV,$JF266+22),"")</f>
      </c>
      <c r="HT266">
        <f>IF($JG266&gt;=23,INDEX($GV:$GV,$JF266+23),"")</f>
      </c>
      <c r="HU266">
        <f>IF($JG266&gt;=24,INDEX($GV:$GV,$JF266+24),"")</f>
      </c>
      <c r="HV266">
        <f>IF($JG266&gt;=25,INDEX($GV:$GV,$JF266+25),"")</f>
      </c>
      <c r="HW266">
        <f>IF($JG266&gt;=26,INDEX($GV:$GV,$JF266+26),"")</f>
      </c>
      <c r="HX266">
        <f>IF($JG266&gt;=27,INDEX($GV:$GV,$JF266+27),"")</f>
      </c>
      <c r="HY266">
        <f>IF($JG266&gt;=28,INDEX($GV:$GV,$JF266+28),"")</f>
      </c>
      <c r="HZ266">
        <f>IF($JG266&gt;=29,INDEX($GV:$GV,$JF266+29),"")</f>
      </c>
      <c r="IA266">
        <f>IF($JG266&gt;=30,INDEX($GV:$GV,$JF266+30),"")</f>
      </c>
      <c r="IB266">
        <f>IF($JG266&gt;=31,INDEX($GV:$GV,$JF266+31),"")</f>
      </c>
      <c r="IC266">
        <f>IF($JG266&gt;=32,INDEX($GV:$GV,$JF266+32),"")</f>
      </c>
      <c r="ID266">
        <f>IF($JG266&gt;=33,INDEX($GV:$GV,$JF266+33),"")</f>
      </c>
      <c r="IE266">
        <f>IF($JG266&gt;=34,INDEX($GV:$GV,$JF266+34),"")</f>
      </c>
      <c r="IF266">
        <f>IF($JG266&gt;=35,INDEX($GV:$GV,$JF266+35),"")</f>
      </c>
      <c r="IG266">
        <f>IF($JG266&gt;=36,INDEX($GV:$GV,$JF266+36),"")</f>
      </c>
      <c r="IH266">
        <f>IF($JG266&gt;=37,INDEX($GV:$GV,$JF266+37),"")</f>
      </c>
      <c r="II266">
        <f>IF($JG266&gt;=38,INDEX($GV:$GV,$JF266+38),"")</f>
      </c>
      <c r="IJ266">
        <f>IF($JG266&gt;=39,INDEX($GV:$GV,$JF266+39),"")</f>
      </c>
      <c r="IK266">
        <f>IF($JG266&gt;=40,INDEX($GV:$GV,$JF266+40),"")</f>
      </c>
      <c r="IL266">
        <f>IF($JG266&gt;=41,INDEX($GV:$GV,$JF266+41),"")</f>
      </c>
      <c r="IM266">
        <f>IF($JG266&gt;=42,INDEX($GV:$GV,$JF266+42),"")</f>
      </c>
      <c r="IN266">
        <f>IF($JG266&gt;=43,INDEX($GV:$GV,$JF266+43),"")</f>
      </c>
      <c r="IO266">
        <f>IF($JG266&gt;=44,INDEX($GV:$GV,$JF266+44),"")</f>
      </c>
      <c r="IP266">
        <f>IF($JG266&gt;=45,INDEX($GV:$GV,$JF266+45),"")</f>
      </c>
      <c r="IQ266">
        <f>IF($JG266&gt;=46,INDEX($GV:$GV,$JF266+46),"")</f>
      </c>
      <c r="IR266">
        <f>IF($JG266&gt;=47,INDEX($GV:$GV,$JF266+47),"")</f>
      </c>
      <c r="IS266">
        <f>IF($JG266&gt;=48,INDEX($GV:$GV,$JF266+48),"")</f>
      </c>
      <c r="IT266">
        <f>IF($JG266&gt;=49,INDEX($GV:$GV,$JF266+49),"")</f>
      </c>
      <c r="IU266">
        <f>IF($JG266&gt;=50,INDEX($GV:$GV,$JF266+50),"")</f>
      </c>
      <c r="IV266">
        <f>IF($JG266&gt;=51,INDEX($GV:$GV,$JF266+51),"")</f>
      </c>
      <c r="IW266">
        <f>IF($JG266&gt;=52,INDEX($GV:$GV,$JF266+52),"")</f>
      </c>
      <c r="IX266">
        <f>IF($JG266&gt;=53,INDEX($GV:$GV,$JF266+53),"")</f>
      </c>
      <c r="IY266">
        <f>IF($JG266&gt;=54,INDEX($GV:$GV,$JF266+54),"")</f>
      </c>
      <c r="IZ266">
        <f>IF($JG266&gt;=55,INDEX($GV:$GV,$JF266+55),"")</f>
      </c>
      <c r="JA266">
        <f>IF($JG266&gt;=56,INDEX($GV:$GV,$JF266+56),"")</f>
      </c>
      <c r="JB266">
        <f>IF($JG266&gt;=57,INDEX($GV:$GV,$JF266+57),"")</f>
      </c>
      <c r="JC266">
        <f>IF($JG266&gt;=58,INDEX($GV:$GV,$JF266+58),"")</f>
      </c>
      <c r="JD266">
        <f>IF($JG266&gt;=59,INDEX($GV:$GV,$JF266+59),"")</f>
      </c>
      <c r="JE266">
        <f>IF($JG266&gt;=60,INDEX($GV:$GV,$JF266+60),"")</f>
      </c>
      <c r="JF266">
        <f>IFERROR(MATCH($GU266,$GV$2:$GV$322,0)+1,0)</f>
      </c>
      <c r="JG266">
        <f>IFERROR(INDEX($GW$2:$GW$322,MATCH($GU266,$GV$2:$GV$322,0)),0)</f>
      </c>
      <c r="JH266" t="s">
        <v>44</v>
      </c>
      <c r="JI266" t="s">
        <v>44</v>
      </c>
    </row>
    <row r="267" spans="1:269" x14ac:dyDescent="0.25">
      <c r="R267">
        <f>IF(OR($U267="",$Q267=""),"",IFERROR($U267/$Q267,0))</f>
      </c>
      <c r="S267">
        <f>IF($U267="","",
SUM($T267,$V267,$AA267,$W267,$Y267)*
(1-IF($AB267="",0,VALUE($AB267)/100)))</f>
      </c>
      <c r="T267">
        <f>IF($U267="","",$U267)</f>
      </c>
      <c r="V267">
        <f>IF($U267="","",
IF($O267="","",
IF(ISNUMBER(SEARCH("exempt",LOWER($O267))),0,
$U267*(VALUE(SUBSTITUTE($O267,"%",""))/100))))</f>
      </c>
      <c r="AC267">
        <f>IFERROR(IF(FIND(" - ",$K267)&gt;0,MID($K267,FIND(" - ",$K267)+3,LEN($K267)),""),"")</f>
      </c>
      <c r="AL267" t="s">
        <v>1032</v>
      </c>
      <c r="AT267">
        <f>IFERROR(LEFT($K267,FIND(" - ",$K267)-1),$K267)</f>
      </c>
      <c r="AW267">
        <f>IF($CL267&gt;=1,INDEX($AU:$AU,$CK267+1),"")</f>
      </c>
      <c r="AX267">
        <f>IF($CL267&gt;=2,INDEX($AU:$AU,$CK267+2),"")</f>
      </c>
      <c r="AY267">
        <f>IF($CL267&gt;=3,INDEX($AU:$AU,$CK267+3),"")</f>
      </c>
      <c r="AZ267">
        <f>IF($CL267&gt;=4,INDEX($AU:$AU,$CK267+4),"")</f>
      </c>
      <c r="BA267">
        <f>IF($CL267&gt;=5,INDEX($AU:$AU,$CK267+5),"")</f>
      </c>
      <c r="BB267">
        <f>IF($CL267&gt;=6,INDEX($AU:$AU,$CK267+6),"")</f>
      </c>
      <c r="BC267">
        <f>IF($CL267&gt;=7,INDEX($AU:$AU,$CK267+7),"")</f>
      </c>
      <c r="BD267">
        <f>IF($CL267&gt;=8,INDEX($AU:$AU,$CK267+8),"")</f>
      </c>
      <c r="BE267">
        <f>IF($CL267&gt;=9,INDEX($AU:$AU,$CK267+9),"")</f>
      </c>
      <c r="BF267">
        <f>IF($CL267&gt;=10,INDEX($AU:$AU,$CK267+10),"")</f>
      </c>
      <c r="BG267">
        <f>IF($CL267&gt;=11,INDEX($AU:$AU,$CK267+11),"")</f>
      </c>
      <c r="BH267">
        <f>IF($CL267&gt;=12,INDEX($AU:$AU,$CK267+12),"")</f>
      </c>
      <c r="BI267">
        <f>IF($CL267&gt;=13,INDEX($AU:$AU,$CK267+13),"")</f>
      </c>
      <c r="BJ267">
        <f>IF($CL267&gt;=14,INDEX($AU:$AU,$CK267+14),"")</f>
      </c>
      <c r="BK267">
        <f>IF($CL267&gt;=15,INDEX($AU:$AU,$CK267+15),"")</f>
      </c>
      <c r="BL267">
        <f>IF($CL267&gt;=16,INDEX($AU:$AU,$CK267+16),"")</f>
      </c>
      <c r="BM267">
        <f>IF($CL267&gt;=17,INDEX($AU:$AU,$CK267+17),"")</f>
      </c>
      <c r="BN267">
        <f>IF($CL267&gt;=18,INDEX($AU:$AU,$CK267+18),"")</f>
      </c>
      <c r="BO267">
        <f>IF($CL267&gt;=19,INDEX($AU:$AU,$CK267+19),"")</f>
      </c>
      <c r="BP267">
        <f>IF($CL267&gt;=20,INDEX($AU:$AU,$CK267+20),"")</f>
      </c>
      <c r="BQ267">
        <f>IF($CL267&gt;=21,INDEX($AU:$AU,$CK267+21),"")</f>
      </c>
      <c r="BR267">
        <f>IF($CL267&gt;=22,INDEX($AU:$AU,$CK267+22),"")</f>
      </c>
      <c r="BS267">
        <f>IF($CL267&gt;=23,INDEX($AU:$AU,$CK267+23),"")</f>
      </c>
      <c r="BT267">
        <f>IF($CL267&gt;=24,INDEX($AU:$AU,$CK267+24),"")</f>
      </c>
      <c r="BU267">
        <f>IF($CL267&gt;=25,INDEX($AU:$AU,$CK267+25),"")</f>
      </c>
      <c r="BV267">
        <f>IF($CL267&gt;=26,INDEX($AU:$AU,$CK267+26),"")</f>
      </c>
      <c r="BW267">
        <f>IF($CL267&gt;=27,INDEX($AU:$AU,$CK267+27),"")</f>
      </c>
      <c r="BX267">
        <f>IF($CL267&gt;=28,INDEX($AU:$AU,$CK267+28),"")</f>
      </c>
      <c r="BY267">
        <f>IF($CL267&gt;=29,INDEX($AU:$AU,$CK267+29),"")</f>
      </c>
      <c r="BZ267">
        <f>IF($CL267&gt;=30,INDEX($AU:$AU,$CK267+30),"")</f>
      </c>
      <c r="CA267">
        <f>IF($CL267&gt;=31,INDEX($AU:$AU,$CK267+31),"")</f>
      </c>
      <c r="CB267">
        <f>IF($CL267&gt;=32,INDEX($AU:$AU,$CK267+32),"")</f>
      </c>
      <c r="CC267">
        <f>IF($CL267&gt;=33,INDEX($AU:$AU,$CK267+33),"")</f>
      </c>
      <c r="CD267">
        <f>IF($CL267&gt;=34,INDEX($AU:$AU,$CK267+34),"")</f>
      </c>
      <c r="CE267">
        <f>IF($CL267&gt;=35,INDEX($AU:$AU,$CK267+35),"")</f>
      </c>
      <c r="CF267">
        <f>IF($CL267&gt;=36,INDEX($AU:$AU,$CK267+36),"")</f>
      </c>
      <c r="CG267">
        <f>IF($CL267&gt;=37,INDEX($AU:$AU,$CK267+37),"")</f>
      </c>
      <c r="CH267">
        <f>IF($CL267&gt;=38,INDEX($AU:$AU,$CK267+38),"")</f>
      </c>
      <c r="CI267">
        <f>IF($CL267&gt;=39,INDEX($AU:$AU,$CK267+39),"")</f>
      </c>
      <c r="CJ267">
        <f>IF($CL267&gt;=40,INDEX($AU:$AU,$CK267+40),"")</f>
      </c>
      <c r="CK267">
        <f>IFERROR(MATCH($AT267,$AU$2:$AU$133,0)+1,0)</f>
      </c>
      <c r="CL267">
        <f>IFERROR(INDEX($AV$2:$AV$133,MATCH($AT267,$AU$2:$AU$133,0)),0)</f>
      </c>
      <c r="CM267">
        <f>IFERROR(LEFT($L267,FIND(" - ",$L267)-1),$L267)</f>
      </c>
      <c r="CN267" t="s">
        <v>221</v>
      </c>
      <c r="CP267">
        <f>IF($DK267&gt;=1,INDEX($CN:$CN,$DJ267+1),"")</f>
      </c>
      <c r="CQ267">
        <f>IF($DK267&gt;=2,INDEX($CN:$CN,$DJ267+2),"")</f>
      </c>
      <c r="CR267">
        <f>IF($DK267&gt;=3,INDEX($CN:$CN,$DJ267+3),"")</f>
      </c>
      <c r="CS267">
        <f>IF($DK267&gt;=4,INDEX($CN:$CN,$DJ267+4),"")</f>
      </c>
      <c r="CT267">
        <f>IF($DK267&gt;=5,INDEX($CN:$CN,$DJ267+5),"")</f>
      </c>
      <c r="CU267">
        <f>IF($DK267&gt;=6,INDEX($CN:$CN,$DJ267+6),"")</f>
      </c>
      <c r="CV267">
        <f>IF($DK267&gt;=7,INDEX($CN:$CN,$DJ267+7),"")</f>
      </c>
      <c r="CW267">
        <f>IF($DK267&gt;=8,INDEX($CN:$CN,$DJ267+8),"")</f>
      </c>
      <c r="CX267">
        <f>IF($DK267&gt;=9,INDEX($CN:$CN,$DJ267+9),"")</f>
      </c>
      <c r="CY267">
        <f>IF($DK267&gt;=10,INDEX($CN:$CN,$DJ267+10),"")</f>
      </c>
      <c r="CZ267">
        <f>IF($DK267&gt;=11,INDEX($CN:$CN,$DJ267+11),"")</f>
      </c>
      <c r="DA267">
        <f>IF($DK267&gt;=12,INDEX($CN:$CN,$DJ267+12),"")</f>
      </c>
      <c r="DB267">
        <f>IF($DK267&gt;=13,INDEX($CN:$CN,$DJ267+13),"")</f>
      </c>
      <c r="DC267">
        <f>IF($DK267&gt;=14,INDEX($CN:$CN,$DJ267+14),"")</f>
      </c>
      <c r="DD267">
        <f>IF($DK267&gt;=15,INDEX($CN:$CN,$DJ267+15),"")</f>
      </c>
      <c r="DE267">
        <f>IF($DK267&gt;=16,INDEX($CN:$CN,$DJ267+16),"")</f>
      </c>
      <c r="DF267">
        <f>IF($DK267&gt;=17,INDEX($CN:$CN,$DJ267+17),"")</f>
      </c>
      <c r="DG267">
        <f>IF($DK267&gt;=18,INDEX($CN:$CN,$DJ267+18),"")</f>
      </c>
      <c r="DH267">
        <f>IF($DK267&gt;=19,INDEX($CN:$CN,$DJ267+19),"")</f>
      </c>
      <c r="DI267">
        <f>IF($DK267&gt;=20,INDEX($CN:$CN,$DJ267+20),"")</f>
      </c>
      <c r="DJ267">
        <f>IFERROR(MATCH($CM267,$CN$2:$CN$1089,0)+1,0)</f>
      </c>
      <c r="DK267">
        <f>IFERROR(INDEX($CO$2:$CO$1089,MATCH($CM267,$CN$2:$CN$1089,0)),0)</f>
      </c>
      <c r="DL267">
        <f>IFERROR(INDEX($AS:$AS,MATCH($O267,$AR:$AR,0))&amp;"","")</f>
      </c>
      <c r="DP267">
        <f>IF($GS267&gt;=1,INDEX($DM:$DM,$GR267+1),"")</f>
      </c>
      <c r="DQ267">
        <f>IF($GS267&gt;=2,INDEX($DM:$DM,$GR267+2),"")</f>
      </c>
      <c r="DR267">
        <f>IF($GS267&gt;=3,INDEX($DM:$DM,$GR267+3),"")</f>
      </c>
      <c r="DS267">
        <f>IF($GS267&gt;=4,INDEX($DM:$DM,$GR267+4),"")</f>
      </c>
      <c r="DT267">
        <f>IF($GS267&gt;=5,INDEX($DM:$DM,$GR267+5),"")</f>
      </c>
      <c r="DU267">
        <f>IF($GS267&gt;=6,INDEX($DM:$DM,$GR267+6),"")</f>
      </c>
      <c r="DV267">
        <f>IF($GS267&gt;=7,INDEX($DM:$DM,$GR267+7),"")</f>
      </c>
      <c r="DW267">
        <f>IF($GS267&gt;=8,INDEX($DM:$DM,$GR267+8),"")</f>
      </c>
      <c r="DX267">
        <f>IF($GS267&gt;=9,INDEX($DM:$DM,$GR267+9),"")</f>
      </c>
      <c r="DY267">
        <f>IF($GS267&gt;=10,INDEX($DM:$DM,$GR267+10),"")</f>
      </c>
      <c r="DZ267">
        <f>IF($GS267&gt;=11,INDEX($DM:$DM,$GR267+11),"")</f>
      </c>
      <c r="EA267">
        <f>IF($GS267&gt;=12,INDEX($DM:$DM,$GR267+12),"")</f>
      </c>
      <c r="EB267">
        <f>IF($GS267&gt;=13,INDEX($DM:$DM,$GR267+13),"")</f>
      </c>
      <c r="EC267">
        <f>IF($GS267&gt;=14,INDEX($DM:$DM,$GR267+14),"")</f>
      </c>
      <c r="ED267">
        <f>IF($GS267&gt;=15,INDEX($DM:$DM,$GR267+15),"")</f>
      </c>
      <c r="EE267">
        <f>IF($GS267&gt;=16,INDEX($DM:$DM,$GR267+16),"")</f>
      </c>
      <c r="EF267">
        <f>IF($GS267&gt;=17,INDEX($DM:$DM,$GR267+17),"")</f>
      </c>
      <c r="EG267">
        <f>IF($GS267&gt;=18,INDEX($DM:$DM,$GR267+18),"")</f>
      </c>
      <c r="EH267">
        <f>IF($GS267&gt;=19,INDEX($DM:$DM,$GR267+19),"")</f>
      </c>
      <c r="EI267">
        <f>IF($GS267&gt;=20,INDEX($DM:$DM,$GR267+20),"")</f>
      </c>
      <c r="EJ267">
        <f>IF($GS267&gt;=21,INDEX($DM:$DM,$GR267+21),"")</f>
      </c>
      <c r="EK267">
        <f>IF($GS267&gt;=22,INDEX($DM:$DM,$GR267+22),"")</f>
      </c>
      <c r="EL267">
        <f>IF($GS267&gt;=23,INDEX($DM:$DM,$GR267+23),"")</f>
      </c>
      <c r="EM267">
        <f>IF($GS267&gt;=24,INDEX($DM:$DM,$GR267+24),"")</f>
      </c>
      <c r="EN267">
        <f>IF($GS267&gt;=25,INDEX($DM:$DM,$GR267+25),"")</f>
      </c>
      <c r="EO267">
        <f>IF($GS267&gt;=26,INDEX($DM:$DM,$GR267+26),"")</f>
      </c>
      <c r="EP267">
        <f>IF($GS267&gt;=27,INDEX($DM:$DM,$GR267+27),"")</f>
      </c>
      <c r="EQ267">
        <f>IF($GS267&gt;=28,INDEX($DM:$DM,$GR267+28),"")</f>
      </c>
      <c r="ER267">
        <f>IF($GS267&gt;=29,INDEX($DM:$DM,$GR267+29),"")</f>
      </c>
      <c r="ES267">
        <f>IF($GS267&gt;=30,INDEX($DM:$DM,$GR267+30),"")</f>
      </c>
      <c r="ET267">
        <f>IF($GS267&gt;=31,INDEX($DM:$DM,$GR267+31),"")</f>
      </c>
      <c r="EU267">
        <f>IF($GS267&gt;=32,INDEX($DM:$DM,$GR267+32),"")</f>
      </c>
      <c r="EV267">
        <f>IF($GS267&gt;=33,INDEX($DM:$DM,$GR267+33),"")</f>
      </c>
      <c r="EW267">
        <f>IF($GS267&gt;=34,INDEX($DM:$DM,$GR267+34),"")</f>
      </c>
      <c r="EX267">
        <f>IF($GS267&gt;=35,INDEX($DM:$DM,$GR267+35),"")</f>
      </c>
      <c r="EY267">
        <f>IF($GS267&gt;=36,INDEX($DM:$DM,$GR267+36),"")</f>
      </c>
      <c r="EZ267">
        <f>IF($GS267&gt;=37,INDEX($DM:$DM,$GR267+37),"")</f>
      </c>
      <c r="FA267">
        <f>IF($GS267&gt;=38,INDEX($DM:$DM,$GR267+38),"")</f>
      </c>
      <c r="FB267">
        <f>IF($GS267&gt;=39,INDEX($DM:$DM,$GR267+39),"")</f>
      </c>
      <c r="FC267">
        <f>IF($GS267&gt;=40,INDEX($DM:$DM,$GR267+40),"")</f>
      </c>
      <c r="FD267">
        <f>IF($GS267&gt;=1,INDEX($DN:$DN,$GR267+1),"")</f>
      </c>
      <c r="FE267">
        <f>IF($GS267&gt;=2,INDEX($DN:$DN,$GR267+2),"")</f>
      </c>
      <c r="FF267">
        <f>IF($GS267&gt;=3,INDEX($DN:$DN,$GR267+3),"")</f>
      </c>
      <c r="FG267">
        <f>IF($GS267&gt;=4,INDEX($DN:$DN,$GR267+4),"")</f>
      </c>
      <c r="FH267">
        <f>IF($GS267&gt;=5,INDEX($DN:$DN,$GR267+5),"")</f>
      </c>
      <c r="FI267">
        <f>IF($GS267&gt;=6,INDEX($DN:$DN,$GR267+6),"")</f>
      </c>
      <c r="FJ267">
        <f>IF($GS267&gt;=7,INDEX($DN:$DN,$GR267+7),"")</f>
      </c>
      <c r="FK267">
        <f>IF($GS267&gt;=8,INDEX($DN:$DN,$GR267+8),"")</f>
      </c>
      <c r="FL267">
        <f>IF($GS267&gt;=9,INDEX($DN:$DN,$GR267+9),"")</f>
      </c>
      <c r="FM267">
        <f>IF($GS267&gt;=10,INDEX($DN:$DN,$GR267+10),"")</f>
      </c>
      <c r="FN267">
        <f>IF($GS267&gt;=11,INDEX($DN:$DN,$GR267+11),"")</f>
      </c>
      <c r="FO267">
        <f>IF($GS267&gt;=12,INDEX($DN:$DN,$GR267+12),"")</f>
      </c>
      <c r="FP267">
        <f>IF($GS267&gt;=13,INDEX($DN:$DN,$GR267+13),"")</f>
      </c>
      <c r="FQ267">
        <f>IF($GS267&gt;=14,INDEX($DN:$DN,$GR267+14),"")</f>
      </c>
      <c r="FR267">
        <f>IF($GS267&gt;=15,INDEX($DN:$DN,$GR267+15),"")</f>
      </c>
      <c r="FS267">
        <f>IF($GS267&gt;=16,INDEX($DN:$DN,$GR267+16),"")</f>
      </c>
      <c r="FT267">
        <f>IF($GS267&gt;=17,INDEX($DN:$DN,$GR267+17),"")</f>
      </c>
      <c r="FU267">
        <f>IF($GS267&gt;=18,INDEX($DN:$DN,$GR267+18),"")</f>
      </c>
      <c r="FV267">
        <f>IF($GS267&gt;=19,INDEX($DN:$DN,$GR267+19),"")</f>
      </c>
      <c r="FW267">
        <f>IF($GS267&gt;=20,INDEX($DN:$DN,$GR267+20),"")</f>
      </c>
      <c r="FX267">
        <f>IF($GS267&gt;=21,INDEX($DN:$DN,$GR267+21),"")</f>
      </c>
      <c r="FY267">
        <f>IF($GS267&gt;=22,INDEX($DN:$DN,$GR267+22),"")</f>
      </c>
      <c r="FZ267">
        <f>IF($GS267&gt;=23,INDEX($DN:$DN,$GR267+23),"")</f>
      </c>
      <c r="GA267">
        <f>IF($GS267&gt;=24,INDEX($DN:$DN,$GR267+24),"")</f>
      </c>
      <c r="GB267">
        <f>IF($GS267&gt;=25,INDEX($DN:$DN,$GR267+25),"")</f>
      </c>
      <c r="GC267">
        <f>IF($GS267&gt;=26,INDEX($DN:$DN,$GR267+26),"")</f>
      </c>
      <c r="GD267">
        <f>IF($GS267&gt;=27,INDEX($DN:$DN,$GR267+27),"")</f>
      </c>
      <c r="GE267">
        <f>IF($GS267&gt;=28,INDEX($DN:$DN,$GR267+28),"")</f>
      </c>
      <c r="GF267">
        <f>IF($GS267&gt;=29,INDEX($DN:$DN,$GR267+29),"")</f>
      </c>
      <c r="GG267">
        <f>IF($GS267&gt;=30,INDEX($DN:$DN,$GR267+30),"")</f>
      </c>
      <c r="GH267">
        <f>IF($GS267&gt;=31,INDEX($DN:$DN,$GR267+31),"")</f>
      </c>
      <c r="GI267">
        <f>IF($GS267&gt;=32,INDEX($DN:$DN,$GR267+32),"")</f>
      </c>
      <c r="GJ267">
        <f>IF($GS267&gt;=33,INDEX($DN:$DN,$GR267+33),"")</f>
      </c>
      <c r="GK267">
        <f>IF($GS267&gt;=34,INDEX($DN:$DN,$GR267+34),"")</f>
      </c>
      <c r="GL267">
        <f>IF($GS267&gt;=35,INDEX($DN:$DN,$GR267+35),"")</f>
      </c>
      <c r="GM267">
        <f>IF($GS267&gt;=36,INDEX($DN:$DN,$GR267+36),"")</f>
      </c>
      <c r="GN267">
        <f>IF($GS267&gt;=37,INDEX($DN:$DN,$GR267+37),"")</f>
      </c>
      <c r="GO267">
        <f>IF($GS267&gt;=38,INDEX($DN:$DN,$GR267+38),"")</f>
      </c>
      <c r="GP267">
        <f>IF($GS267&gt;=39,INDEX($DN:$DN,$GR267+39),"")</f>
      </c>
      <c r="GQ267">
        <f>IF($GS267&gt;=40,INDEX($DN:$DN,$GR267+40),"")</f>
      </c>
      <c r="GR267">
        <f>IFERROR(MATCH($DL267,$DM$2:$DM$148,0)+1,0)</f>
      </c>
      <c r="GS267">
        <f>IFERROR(INDEX($DO$2:$DO$148,MATCH($DL267,$DM$2:$DM$148,0)),0)</f>
      </c>
      <c r="GT267">
        <f>IFERROR(MATCH($Z267,$DP$267:$FC$267,0),0)</f>
      </c>
      <c r="GU267">
        <f>IF($GT267&gt;0,INDEX($FD$267:$GQ$267,$GT267),"")</f>
      </c>
      <c r="GV267" t="s">
        <v>601</v>
      </c>
      <c r="GX267">
        <f>IF($JG267&gt;=1,INDEX($GV:$GV,$JF267+1),"")</f>
      </c>
      <c r="GY267">
        <f>IF($JG267&gt;=2,INDEX($GV:$GV,$JF267+2),"")</f>
      </c>
      <c r="GZ267">
        <f>IF($JG267&gt;=3,INDEX($GV:$GV,$JF267+3),"")</f>
      </c>
      <c r="HA267">
        <f>IF($JG267&gt;=4,INDEX($GV:$GV,$JF267+4),"")</f>
      </c>
      <c r="HB267">
        <f>IF($JG267&gt;=5,INDEX($GV:$GV,$JF267+5),"")</f>
      </c>
      <c r="HC267">
        <f>IF($JG267&gt;=6,INDEX($GV:$GV,$JF267+6),"")</f>
      </c>
      <c r="HD267">
        <f>IF($JG267&gt;=7,INDEX($GV:$GV,$JF267+7),"")</f>
      </c>
      <c r="HE267">
        <f>IF($JG267&gt;=8,INDEX($GV:$GV,$JF267+8),"")</f>
      </c>
      <c r="HF267">
        <f>IF($JG267&gt;=9,INDEX($GV:$GV,$JF267+9),"")</f>
      </c>
      <c r="HG267">
        <f>IF($JG267&gt;=10,INDEX($GV:$GV,$JF267+10),"")</f>
      </c>
      <c r="HH267">
        <f>IF($JG267&gt;=11,INDEX($GV:$GV,$JF267+11),"")</f>
      </c>
      <c r="HI267">
        <f>IF($JG267&gt;=12,INDEX($GV:$GV,$JF267+12),"")</f>
      </c>
      <c r="HJ267">
        <f>IF($JG267&gt;=13,INDEX($GV:$GV,$JF267+13),"")</f>
      </c>
      <c r="HK267">
        <f>IF($JG267&gt;=14,INDEX($GV:$GV,$JF267+14),"")</f>
      </c>
      <c r="HL267">
        <f>IF($JG267&gt;=15,INDEX($GV:$GV,$JF267+15),"")</f>
      </c>
      <c r="HM267">
        <f>IF($JG267&gt;=16,INDEX($GV:$GV,$JF267+16),"")</f>
      </c>
      <c r="HN267">
        <f>IF($JG267&gt;=17,INDEX($GV:$GV,$JF267+17),"")</f>
      </c>
      <c r="HO267">
        <f>IF($JG267&gt;=18,INDEX($GV:$GV,$JF267+18),"")</f>
      </c>
      <c r="HP267">
        <f>IF($JG267&gt;=19,INDEX($GV:$GV,$JF267+19),"")</f>
      </c>
      <c r="HQ267">
        <f>IF($JG267&gt;=20,INDEX($GV:$GV,$JF267+20),"")</f>
      </c>
      <c r="HR267">
        <f>IF($JG267&gt;=21,INDEX($GV:$GV,$JF267+21),"")</f>
      </c>
      <c r="HS267">
        <f>IF($JG267&gt;=22,INDEX($GV:$GV,$JF267+22),"")</f>
      </c>
      <c r="HT267">
        <f>IF($JG267&gt;=23,INDEX($GV:$GV,$JF267+23),"")</f>
      </c>
      <c r="HU267">
        <f>IF($JG267&gt;=24,INDEX($GV:$GV,$JF267+24),"")</f>
      </c>
      <c r="HV267">
        <f>IF($JG267&gt;=25,INDEX($GV:$GV,$JF267+25),"")</f>
      </c>
      <c r="HW267">
        <f>IF($JG267&gt;=26,INDEX($GV:$GV,$JF267+26),"")</f>
      </c>
      <c r="HX267">
        <f>IF($JG267&gt;=27,INDEX($GV:$GV,$JF267+27),"")</f>
      </c>
      <c r="HY267">
        <f>IF($JG267&gt;=28,INDEX($GV:$GV,$JF267+28),"")</f>
      </c>
      <c r="HZ267">
        <f>IF($JG267&gt;=29,INDEX($GV:$GV,$JF267+29),"")</f>
      </c>
      <c r="IA267">
        <f>IF($JG267&gt;=30,INDEX($GV:$GV,$JF267+30),"")</f>
      </c>
      <c r="IB267">
        <f>IF($JG267&gt;=31,INDEX($GV:$GV,$JF267+31),"")</f>
      </c>
      <c r="IC267">
        <f>IF($JG267&gt;=32,INDEX($GV:$GV,$JF267+32),"")</f>
      </c>
      <c r="ID267">
        <f>IF($JG267&gt;=33,INDEX($GV:$GV,$JF267+33),"")</f>
      </c>
      <c r="IE267">
        <f>IF($JG267&gt;=34,INDEX($GV:$GV,$JF267+34),"")</f>
      </c>
      <c r="IF267">
        <f>IF($JG267&gt;=35,INDEX($GV:$GV,$JF267+35),"")</f>
      </c>
      <c r="IG267">
        <f>IF($JG267&gt;=36,INDEX($GV:$GV,$JF267+36),"")</f>
      </c>
      <c r="IH267">
        <f>IF($JG267&gt;=37,INDEX($GV:$GV,$JF267+37),"")</f>
      </c>
      <c r="II267">
        <f>IF($JG267&gt;=38,INDEX($GV:$GV,$JF267+38),"")</f>
      </c>
      <c r="IJ267">
        <f>IF($JG267&gt;=39,INDEX($GV:$GV,$JF267+39),"")</f>
      </c>
      <c r="IK267">
        <f>IF($JG267&gt;=40,INDEX($GV:$GV,$JF267+40),"")</f>
      </c>
      <c r="IL267">
        <f>IF($JG267&gt;=41,INDEX($GV:$GV,$JF267+41),"")</f>
      </c>
      <c r="IM267">
        <f>IF($JG267&gt;=42,INDEX($GV:$GV,$JF267+42),"")</f>
      </c>
      <c r="IN267">
        <f>IF($JG267&gt;=43,INDEX($GV:$GV,$JF267+43),"")</f>
      </c>
      <c r="IO267">
        <f>IF($JG267&gt;=44,INDEX($GV:$GV,$JF267+44),"")</f>
      </c>
      <c r="IP267">
        <f>IF($JG267&gt;=45,INDEX($GV:$GV,$JF267+45),"")</f>
      </c>
      <c r="IQ267">
        <f>IF($JG267&gt;=46,INDEX($GV:$GV,$JF267+46),"")</f>
      </c>
      <c r="IR267">
        <f>IF($JG267&gt;=47,INDEX($GV:$GV,$JF267+47),"")</f>
      </c>
      <c r="IS267">
        <f>IF($JG267&gt;=48,INDEX($GV:$GV,$JF267+48),"")</f>
      </c>
      <c r="IT267">
        <f>IF($JG267&gt;=49,INDEX($GV:$GV,$JF267+49),"")</f>
      </c>
      <c r="IU267">
        <f>IF($JG267&gt;=50,INDEX($GV:$GV,$JF267+50),"")</f>
      </c>
      <c r="IV267">
        <f>IF($JG267&gt;=51,INDEX($GV:$GV,$JF267+51),"")</f>
      </c>
      <c r="IW267">
        <f>IF($JG267&gt;=52,INDEX($GV:$GV,$JF267+52),"")</f>
      </c>
      <c r="IX267">
        <f>IF($JG267&gt;=53,INDEX($GV:$GV,$JF267+53),"")</f>
      </c>
      <c r="IY267">
        <f>IF($JG267&gt;=54,INDEX($GV:$GV,$JF267+54),"")</f>
      </c>
      <c r="IZ267">
        <f>IF($JG267&gt;=55,INDEX($GV:$GV,$JF267+55),"")</f>
      </c>
      <c r="JA267">
        <f>IF($JG267&gt;=56,INDEX($GV:$GV,$JF267+56),"")</f>
      </c>
      <c r="JB267">
        <f>IF($JG267&gt;=57,INDEX($GV:$GV,$JF267+57),"")</f>
      </c>
      <c r="JC267">
        <f>IF($JG267&gt;=58,INDEX($GV:$GV,$JF267+58),"")</f>
      </c>
      <c r="JD267">
        <f>IF($JG267&gt;=59,INDEX($GV:$GV,$JF267+59),"")</f>
      </c>
      <c r="JE267">
        <f>IF($JG267&gt;=60,INDEX($GV:$GV,$JF267+60),"")</f>
      </c>
      <c r="JF267">
        <f>IFERROR(MATCH($GU267,$GV$2:$GV$322,0)+1,0)</f>
      </c>
      <c r="JG267">
        <f>IFERROR(INDEX($GW$2:$GW$322,MATCH($GU267,$GV$2:$GV$322,0)),0)</f>
      </c>
      <c r="JH267" t="s">
        <v>44</v>
      </c>
      <c r="JI267" t="s">
        <v>44</v>
      </c>
    </row>
    <row r="268" spans="1:269" x14ac:dyDescent="0.25">
      <c r="R268">
        <f>IF(OR($U268="",$Q268=""),"",IFERROR($U268/$Q268,0))</f>
      </c>
      <c r="S268">
        <f>IF($U268="","",
SUM($T268,$V268,$AA268,$W268,$Y268)*
(1-IF($AB268="",0,VALUE($AB268)/100)))</f>
      </c>
      <c r="T268">
        <f>IF($U268="","",$U268)</f>
      </c>
      <c r="V268">
        <f>IF($U268="","",
IF($O268="","",
IF(ISNUMBER(SEARCH("exempt",LOWER($O268))),0,
$U268*(VALUE(SUBSTITUTE($O268,"%",""))/100))))</f>
      </c>
      <c r="AC268">
        <f>IFERROR(IF(FIND(" - ",$K268)&gt;0,MID($K268,FIND(" - ",$K268)+3,LEN($K268)),""),"")</f>
      </c>
      <c r="AL268" t="s">
        <v>1033</v>
      </c>
      <c r="AT268">
        <f>IFERROR(LEFT($K268,FIND(" - ",$K268)-1),$K268)</f>
      </c>
      <c r="AW268">
        <f>IF($CL268&gt;=1,INDEX($AU:$AU,$CK268+1),"")</f>
      </c>
      <c r="AX268">
        <f>IF($CL268&gt;=2,INDEX($AU:$AU,$CK268+2),"")</f>
      </c>
      <c r="AY268">
        <f>IF($CL268&gt;=3,INDEX($AU:$AU,$CK268+3),"")</f>
      </c>
      <c r="AZ268">
        <f>IF($CL268&gt;=4,INDEX($AU:$AU,$CK268+4),"")</f>
      </c>
      <c r="BA268">
        <f>IF($CL268&gt;=5,INDEX($AU:$AU,$CK268+5),"")</f>
      </c>
      <c r="BB268">
        <f>IF($CL268&gt;=6,INDEX($AU:$AU,$CK268+6),"")</f>
      </c>
      <c r="BC268">
        <f>IF($CL268&gt;=7,INDEX($AU:$AU,$CK268+7),"")</f>
      </c>
      <c r="BD268">
        <f>IF($CL268&gt;=8,INDEX($AU:$AU,$CK268+8),"")</f>
      </c>
      <c r="BE268">
        <f>IF($CL268&gt;=9,INDEX($AU:$AU,$CK268+9),"")</f>
      </c>
      <c r="BF268">
        <f>IF($CL268&gt;=10,INDEX($AU:$AU,$CK268+10),"")</f>
      </c>
      <c r="BG268">
        <f>IF($CL268&gt;=11,INDEX($AU:$AU,$CK268+11),"")</f>
      </c>
      <c r="BH268">
        <f>IF($CL268&gt;=12,INDEX($AU:$AU,$CK268+12),"")</f>
      </c>
      <c r="BI268">
        <f>IF($CL268&gt;=13,INDEX($AU:$AU,$CK268+13),"")</f>
      </c>
      <c r="BJ268">
        <f>IF($CL268&gt;=14,INDEX($AU:$AU,$CK268+14),"")</f>
      </c>
      <c r="BK268">
        <f>IF($CL268&gt;=15,INDEX($AU:$AU,$CK268+15),"")</f>
      </c>
      <c r="BL268">
        <f>IF($CL268&gt;=16,INDEX($AU:$AU,$CK268+16),"")</f>
      </c>
      <c r="BM268">
        <f>IF($CL268&gt;=17,INDEX($AU:$AU,$CK268+17),"")</f>
      </c>
      <c r="BN268">
        <f>IF($CL268&gt;=18,INDEX($AU:$AU,$CK268+18),"")</f>
      </c>
      <c r="BO268">
        <f>IF($CL268&gt;=19,INDEX($AU:$AU,$CK268+19),"")</f>
      </c>
      <c r="BP268">
        <f>IF($CL268&gt;=20,INDEX($AU:$AU,$CK268+20),"")</f>
      </c>
      <c r="BQ268">
        <f>IF($CL268&gt;=21,INDEX($AU:$AU,$CK268+21),"")</f>
      </c>
      <c r="BR268">
        <f>IF($CL268&gt;=22,INDEX($AU:$AU,$CK268+22),"")</f>
      </c>
      <c r="BS268">
        <f>IF($CL268&gt;=23,INDEX($AU:$AU,$CK268+23),"")</f>
      </c>
      <c r="BT268">
        <f>IF($CL268&gt;=24,INDEX($AU:$AU,$CK268+24),"")</f>
      </c>
      <c r="BU268">
        <f>IF($CL268&gt;=25,INDEX($AU:$AU,$CK268+25),"")</f>
      </c>
      <c r="BV268">
        <f>IF($CL268&gt;=26,INDEX($AU:$AU,$CK268+26),"")</f>
      </c>
      <c r="BW268">
        <f>IF($CL268&gt;=27,INDEX($AU:$AU,$CK268+27),"")</f>
      </c>
      <c r="BX268">
        <f>IF($CL268&gt;=28,INDEX($AU:$AU,$CK268+28),"")</f>
      </c>
      <c r="BY268">
        <f>IF($CL268&gt;=29,INDEX($AU:$AU,$CK268+29),"")</f>
      </c>
      <c r="BZ268">
        <f>IF($CL268&gt;=30,INDEX($AU:$AU,$CK268+30),"")</f>
      </c>
      <c r="CA268">
        <f>IF($CL268&gt;=31,INDEX($AU:$AU,$CK268+31),"")</f>
      </c>
      <c r="CB268">
        <f>IF($CL268&gt;=32,INDEX($AU:$AU,$CK268+32),"")</f>
      </c>
      <c r="CC268">
        <f>IF($CL268&gt;=33,INDEX($AU:$AU,$CK268+33),"")</f>
      </c>
      <c r="CD268">
        <f>IF($CL268&gt;=34,INDEX($AU:$AU,$CK268+34),"")</f>
      </c>
      <c r="CE268">
        <f>IF($CL268&gt;=35,INDEX($AU:$AU,$CK268+35),"")</f>
      </c>
      <c r="CF268">
        <f>IF($CL268&gt;=36,INDEX($AU:$AU,$CK268+36),"")</f>
      </c>
      <c r="CG268">
        <f>IF($CL268&gt;=37,INDEX($AU:$AU,$CK268+37),"")</f>
      </c>
      <c r="CH268">
        <f>IF($CL268&gt;=38,INDEX($AU:$AU,$CK268+38),"")</f>
      </c>
      <c r="CI268">
        <f>IF($CL268&gt;=39,INDEX($AU:$AU,$CK268+39),"")</f>
      </c>
      <c r="CJ268">
        <f>IF($CL268&gt;=40,INDEX($AU:$AU,$CK268+40),"")</f>
      </c>
      <c r="CK268">
        <f>IFERROR(MATCH($AT268,$AU$2:$AU$133,0)+1,0)</f>
      </c>
      <c r="CL268">
        <f>IFERROR(INDEX($AV$2:$AV$133,MATCH($AT268,$AU$2:$AU$133,0)),0)</f>
      </c>
      <c r="CM268">
        <f>IFERROR(LEFT($L268,FIND(" - ",$L268)-1),$L268)</f>
      </c>
      <c r="CN268" t="s">
        <v>1034</v>
      </c>
      <c r="CO268">
        <v>1</v>
      </c>
      <c r="CP268">
        <f>IF($DK268&gt;=1,INDEX($CN:$CN,$DJ268+1),"")</f>
      </c>
      <c r="CQ268">
        <f>IF($DK268&gt;=2,INDEX($CN:$CN,$DJ268+2),"")</f>
      </c>
      <c r="CR268">
        <f>IF($DK268&gt;=3,INDEX($CN:$CN,$DJ268+3),"")</f>
      </c>
      <c r="CS268">
        <f>IF($DK268&gt;=4,INDEX($CN:$CN,$DJ268+4),"")</f>
      </c>
      <c r="CT268">
        <f>IF($DK268&gt;=5,INDEX($CN:$CN,$DJ268+5),"")</f>
      </c>
      <c r="CU268">
        <f>IF($DK268&gt;=6,INDEX($CN:$CN,$DJ268+6),"")</f>
      </c>
      <c r="CV268">
        <f>IF($DK268&gt;=7,INDEX($CN:$CN,$DJ268+7),"")</f>
      </c>
      <c r="CW268">
        <f>IF($DK268&gt;=8,INDEX($CN:$CN,$DJ268+8),"")</f>
      </c>
      <c r="CX268">
        <f>IF($DK268&gt;=9,INDEX($CN:$CN,$DJ268+9),"")</f>
      </c>
      <c r="CY268">
        <f>IF($DK268&gt;=10,INDEX($CN:$CN,$DJ268+10),"")</f>
      </c>
      <c r="CZ268">
        <f>IF($DK268&gt;=11,INDEX($CN:$CN,$DJ268+11),"")</f>
      </c>
      <c r="DA268">
        <f>IF($DK268&gt;=12,INDEX($CN:$CN,$DJ268+12),"")</f>
      </c>
      <c r="DB268">
        <f>IF($DK268&gt;=13,INDEX($CN:$CN,$DJ268+13),"")</f>
      </c>
      <c r="DC268">
        <f>IF($DK268&gt;=14,INDEX($CN:$CN,$DJ268+14),"")</f>
      </c>
      <c r="DD268">
        <f>IF($DK268&gt;=15,INDEX($CN:$CN,$DJ268+15),"")</f>
      </c>
      <c r="DE268">
        <f>IF($DK268&gt;=16,INDEX($CN:$CN,$DJ268+16),"")</f>
      </c>
      <c r="DF268">
        <f>IF($DK268&gt;=17,INDEX($CN:$CN,$DJ268+17),"")</f>
      </c>
      <c r="DG268">
        <f>IF($DK268&gt;=18,INDEX($CN:$CN,$DJ268+18),"")</f>
      </c>
      <c r="DH268">
        <f>IF($DK268&gt;=19,INDEX($CN:$CN,$DJ268+19),"")</f>
      </c>
      <c r="DI268">
        <f>IF($DK268&gt;=20,INDEX($CN:$CN,$DJ268+20),"")</f>
      </c>
      <c r="DJ268">
        <f>IFERROR(MATCH($CM268,$CN$2:$CN$1089,0)+1,0)</f>
      </c>
      <c r="DK268">
        <f>IFERROR(INDEX($CO$2:$CO$1089,MATCH($CM268,$CN$2:$CN$1089,0)),0)</f>
      </c>
      <c r="DL268">
        <f>IFERROR(INDEX($AS:$AS,MATCH($O268,$AR:$AR,0))&amp;"","")</f>
      </c>
      <c r="DP268">
        <f>IF($GS268&gt;=1,INDEX($DM:$DM,$GR268+1),"")</f>
      </c>
      <c r="DQ268">
        <f>IF($GS268&gt;=2,INDEX($DM:$DM,$GR268+2),"")</f>
      </c>
      <c r="DR268">
        <f>IF($GS268&gt;=3,INDEX($DM:$DM,$GR268+3),"")</f>
      </c>
      <c r="DS268">
        <f>IF($GS268&gt;=4,INDEX($DM:$DM,$GR268+4),"")</f>
      </c>
      <c r="DT268">
        <f>IF($GS268&gt;=5,INDEX($DM:$DM,$GR268+5),"")</f>
      </c>
      <c r="DU268">
        <f>IF($GS268&gt;=6,INDEX($DM:$DM,$GR268+6),"")</f>
      </c>
      <c r="DV268">
        <f>IF($GS268&gt;=7,INDEX($DM:$DM,$GR268+7),"")</f>
      </c>
      <c r="DW268">
        <f>IF($GS268&gt;=8,INDEX($DM:$DM,$GR268+8),"")</f>
      </c>
      <c r="DX268">
        <f>IF($GS268&gt;=9,INDEX($DM:$DM,$GR268+9),"")</f>
      </c>
      <c r="DY268">
        <f>IF($GS268&gt;=10,INDEX($DM:$DM,$GR268+10),"")</f>
      </c>
      <c r="DZ268">
        <f>IF($GS268&gt;=11,INDEX($DM:$DM,$GR268+11),"")</f>
      </c>
      <c r="EA268">
        <f>IF($GS268&gt;=12,INDEX($DM:$DM,$GR268+12),"")</f>
      </c>
      <c r="EB268">
        <f>IF($GS268&gt;=13,INDEX($DM:$DM,$GR268+13),"")</f>
      </c>
      <c r="EC268">
        <f>IF($GS268&gt;=14,INDEX($DM:$DM,$GR268+14),"")</f>
      </c>
      <c r="ED268">
        <f>IF($GS268&gt;=15,INDEX($DM:$DM,$GR268+15),"")</f>
      </c>
      <c r="EE268">
        <f>IF($GS268&gt;=16,INDEX($DM:$DM,$GR268+16),"")</f>
      </c>
      <c r="EF268">
        <f>IF($GS268&gt;=17,INDEX($DM:$DM,$GR268+17),"")</f>
      </c>
      <c r="EG268">
        <f>IF($GS268&gt;=18,INDEX($DM:$DM,$GR268+18),"")</f>
      </c>
      <c r="EH268">
        <f>IF($GS268&gt;=19,INDEX($DM:$DM,$GR268+19),"")</f>
      </c>
      <c r="EI268">
        <f>IF($GS268&gt;=20,INDEX($DM:$DM,$GR268+20),"")</f>
      </c>
      <c r="EJ268">
        <f>IF($GS268&gt;=21,INDEX($DM:$DM,$GR268+21),"")</f>
      </c>
      <c r="EK268">
        <f>IF($GS268&gt;=22,INDEX($DM:$DM,$GR268+22),"")</f>
      </c>
      <c r="EL268">
        <f>IF($GS268&gt;=23,INDEX($DM:$DM,$GR268+23),"")</f>
      </c>
      <c r="EM268">
        <f>IF($GS268&gt;=24,INDEX($DM:$DM,$GR268+24),"")</f>
      </c>
      <c r="EN268">
        <f>IF($GS268&gt;=25,INDEX($DM:$DM,$GR268+25),"")</f>
      </c>
      <c r="EO268">
        <f>IF($GS268&gt;=26,INDEX($DM:$DM,$GR268+26),"")</f>
      </c>
      <c r="EP268">
        <f>IF($GS268&gt;=27,INDEX($DM:$DM,$GR268+27),"")</f>
      </c>
      <c r="EQ268">
        <f>IF($GS268&gt;=28,INDEX($DM:$DM,$GR268+28),"")</f>
      </c>
      <c r="ER268">
        <f>IF($GS268&gt;=29,INDEX($DM:$DM,$GR268+29),"")</f>
      </c>
      <c r="ES268">
        <f>IF($GS268&gt;=30,INDEX($DM:$DM,$GR268+30),"")</f>
      </c>
      <c r="ET268">
        <f>IF($GS268&gt;=31,INDEX($DM:$DM,$GR268+31),"")</f>
      </c>
      <c r="EU268">
        <f>IF($GS268&gt;=32,INDEX($DM:$DM,$GR268+32),"")</f>
      </c>
      <c r="EV268">
        <f>IF($GS268&gt;=33,INDEX($DM:$DM,$GR268+33),"")</f>
      </c>
      <c r="EW268">
        <f>IF($GS268&gt;=34,INDEX($DM:$DM,$GR268+34),"")</f>
      </c>
      <c r="EX268">
        <f>IF($GS268&gt;=35,INDEX($DM:$DM,$GR268+35),"")</f>
      </c>
      <c r="EY268">
        <f>IF($GS268&gt;=36,INDEX($DM:$DM,$GR268+36),"")</f>
      </c>
      <c r="EZ268">
        <f>IF($GS268&gt;=37,INDEX($DM:$DM,$GR268+37),"")</f>
      </c>
      <c r="FA268">
        <f>IF($GS268&gt;=38,INDEX($DM:$DM,$GR268+38),"")</f>
      </c>
      <c r="FB268">
        <f>IF($GS268&gt;=39,INDEX($DM:$DM,$GR268+39),"")</f>
      </c>
      <c r="FC268">
        <f>IF($GS268&gt;=40,INDEX($DM:$DM,$GR268+40),"")</f>
      </c>
      <c r="FD268">
        <f>IF($GS268&gt;=1,INDEX($DN:$DN,$GR268+1),"")</f>
      </c>
      <c r="FE268">
        <f>IF($GS268&gt;=2,INDEX($DN:$DN,$GR268+2),"")</f>
      </c>
      <c r="FF268">
        <f>IF($GS268&gt;=3,INDEX($DN:$DN,$GR268+3),"")</f>
      </c>
      <c r="FG268">
        <f>IF($GS268&gt;=4,INDEX($DN:$DN,$GR268+4),"")</f>
      </c>
      <c r="FH268">
        <f>IF($GS268&gt;=5,INDEX($DN:$DN,$GR268+5),"")</f>
      </c>
      <c r="FI268">
        <f>IF($GS268&gt;=6,INDEX($DN:$DN,$GR268+6),"")</f>
      </c>
      <c r="FJ268">
        <f>IF($GS268&gt;=7,INDEX($DN:$DN,$GR268+7),"")</f>
      </c>
      <c r="FK268">
        <f>IF($GS268&gt;=8,INDEX($DN:$DN,$GR268+8),"")</f>
      </c>
      <c r="FL268">
        <f>IF($GS268&gt;=9,INDEX($DN:$DN,$GR268+9),"")</f>
      </c>
      <c r="FM268">
        <f>IF($GS268&gt;=10,INDEX($DN:$DN,$GR268+10),"")</f>
      </c>
      <c r="FN268">
        <f>IF($GS268&gt;=11,INDEX($DN:$DN,$GR268+11),"")</f>
      </c>
      <c r="FO268">
        <f>IF($GS268&gt;=12,INDEX($DN:$DN,$GR268+12),"")</f>
      </c>
      <c r="FP268">
        <f>IF($GS268&gt;=13,INDEX($DN:$DN,$GR268+13),"")</f>
      </c>
      <c r="FQ268">
        <f>IF($GS268&gt;=14,INDEX($DN:$DN,$GR268+14),"")</f>
      </c>
      <c r="FR268">
        <f>IF($GS268&gt;=15,INDEX($DN:$DN,$GR268+15),"")</f>
      </c>
      <c r="FS268">
        <f>IF($GS268&gt;=16,INDEX($DN:$DN,$GR268+16),"")</f>
      </c>
      <c r="FT268">
        <f>IF($GS268&gt;=17,INDEX($DN:$DN,$GR268+17),"")</f>
      </c>
      <c r="FU268">
        <f>IF($GS268&gt;=18,INDEX($DN:$DN,$GR268+18),"")</f>
      </c>
      <c r="FV268">
        <f>IF($GS268&gt;=19,INDEX($DN:$DN,$GR268+19),"")</f>
      </c>
      <c r="FW268">
        <f>IF($GS268&gt;=20,INDEX($DN:$DN,$GR268+20),"")</f>
      </c>
      <c r="FX268">
        <f>IF($GS268&gt;=21,INDEX($DN:$DN,$GR268+21),"")</f>
      </c>
      <c r="FY268">
        <f>IF($GS268&gt;=22,INDEX($DN:$DN,$GR268+22),"")</f>
      </c>
      <c r="FZ268">
        <f>IF($GS268&gt;=23,INDEX($DN:$DN,$GR268+23),"")</f>
      </c>
      <c r="GA268">
        <f>IF($GS268&gt;=24,INDEX($DN:$DN,$GR268+24),"")</f>
      </c>
      <c r="GB268">
        <f>IF($GS268&gt;=25,INDEX($DN:$DN,$GR268+25),"")</f>
      </c>
      <c r="GC268">
        <f>IF($GS268&gt;=26,INDEX($DN:$DN,$GR268+26),"")</f>
      </c>
      <c r="GD268">
        <f>IF($GS268&gt;=27,INDEX($DN:$DN,$GR268+27),"")</f>
      </c>
      <c r="GE268">
        <f>IF($GS268&gt;=28,INDEX($DN:$DN,$GR268+28),"")</f>
      </c>
      <c r="GF268">
        <f>IF($GS268&gt;=29,INDEX($DN:$DN,$GR268+29),"")</f>
      </c>
      <c r="GG268">
        <f>IF($GS268&gt;=30,INDEX($DN:$DN,$GR268+30),"")</f>
      </c>
      <c r="GH268">
        <f>IF($GS268&gt;=31,INDEX($DN:$DN,$GR268+31),"")</f>
      </c>
      <c r="GI268">
        <f>IF($GS268&gt;=32,INDEX($DN:$DN,$GR268+32),"")</f>
      </c>
      <c r="GJ268">
        <f>IF($GS268&gt;=33,INDEX($DN:$DN,$GR268+33),"")</f>
      </c>
      <c r="GK268">
        <f>IF($GS268&gt;=34,INDEX($DN:$DN,$GR268+34),"")</f>
      </c>
      <c r="GL268">
        <f>IF($GS268&gt;=35,INDEX($DN:$DN,$GR268+35),"")</f>
      </c>
      <c r="GM268">
        <f>IF($GS268&gt;=36,INDEX($DN:$DN,$GR268+36),"")</f>
      </c>
      <c r="GN268">
        <f>IF($GS268&gt;=37,INDEX($DN:$DN,$GR268+37),"")</f>
      </c>
      <c r="GO268">
        <f>IF($GS268&gt;=38,INDEX($DN:$DN,$GR268+38),"")</f>
      </c>
      <c r="GP268">
        <f>IF($GS268&gt;=39,INDEX($DN:$DN,$GR268+39),"")</f>
      </c>
      <c r="GQ268">
        <f>IF($GS268&gt;=40,INDEX($DN:$DN,$GR268+40),"")</f>
      </c>
      <c r="GR268">
        <f>IFERROR(MATCH($DL268,$DM$2:$DM$148,0)+1,0)</f>
      </c>
      <c r="GS268">
        <f>IFERROR(INDEX($DO$2:$DO$148,MATCH($DL268,$DM$2:$DM$148,0)),0)</f>
      </c>
      <c r="GT268">
        <f>IFERROR(MATCH($Z268,$DP$268:$FC$268,0),0)</f>
      </c>
      <c r="GU268">
        <f>IF($GT268&gt;0,INDEX($FD$268:$GQ$268,$GT268),"")</f>
      </c>
      <c r="GV268" t="s">
        <v>216</v>
      </c>
      <c r="GW268">
        <v>1</v>
      </c>
      <c r="GX268">
        <f>IF($JG268&gt;=1,INDEX($GV:$GV,$JF268+1),"")</f>
      </c>
      <c r="GY268">
        <f>IF($JG268&gt;=2,INDEX($GV:$GV,$JF268+2),"")</f>
      </c>
      <c r="GZ268">
        <f>IF($JG268&gt;=3,INDEX($GV:$GV,$JF268+3),"")</f>
      </c>
      <c r="HA268">
        <f>IF($JG268&gt;=4,INDEX($GV:$GV,$JF268+4),"")</f>
      </c>
      <c r="HB268">
        <f>IF($JG268&gt;=5,INDEX($GV:$GV,$JF268+5),"")</f>
      </c>
      <c r="HC268">
        <f>IF($JG268&gt;=6,INDEX($GV:$GV,$JF268+6),"")</f>
      </c>
      <c r="HD268">
        <f>IF($JG268&gt;=7,INDEX($GV:$GV,$JF268+7),"")</f>
      </c>
      <c r="HE268">
        <f>IF($JG268&gt;=8,INDEX($GV:$GV,$JF268+8),"")</f>
      </c>
      <c r="HF268">
        <f>IF($JG268&gt;=9,INDEX($GV:$GV,$JF268+9),"")</f>
      </c>
      <c r="HG268">
        <f>IF($JG268&gt;=10,INDEX($GV:$GV,$JF268+10),"")</f>
      </c>
      <c r="HH268">
        <f>IF($JG268&gt;=11,INDEX($GV:$GV,$JF268+11),"")</f>
      </c>
      <c r="HI268">
        <f>IF($JG268&gt;=12,INDEX($GV:$GV,$JF268+12),"")</f>
      </c>
      <c r="HJ268">
        <f>IF($JG268&gt;=13,INDEX($GV:$GV,$JF268+13),"")</f>
      </c>
      <c r="HK268">
        <f>IF($JG268&gt;=14,INDEX($GV:$GV,$JF268+14),"")</f>
      </c>
      <c r="HL268">
        <f>IF($JG268&gt;=15,INDEX($GV:$GV,$JF268+15),"")</f>
      </c>
      <c r="HM268">
        <f>IF($JG268&gt;=16,INDEX($GV:$GV,$JF268+16),"")</f>
      </c>
      <c r="HN268">
        <f>IF($JG268&gt;=17,INDEX($GV:$GV,$JF268+17),"")</f>
      </c>
      <c r="HO268">
        <f>IF($JG268&gt;=18,INDEX($GV:$GV,$JF268+18),"")</f>
      </c>
      <c r="HP268">
        <f>IF($JG268&gt;=19,INDEX($GV:$GV,$JF268+19),"")</f>
      </c>
      <c r="HQ268">
        <f>IF($JG268&gt;=20,INDEX($GV:$GV,$JF268+20),"")</f>
      </c>
      <c r="HR268">
        <f>IF($JG268&gt;=21,INDEX($GV:$GV,$JF268+21),"")</f>
      </c>
      <c r="HS268">
        <f>IF($JG268&gt;=22,INDEX($GV:$GV,$JF268+22),"")</f>
      </c>
      <c r="HT268">
        <f>IF($JG268&gt;=23,INDEX($GV:$GV,$JF268+23),"")</f>
      </c>
      <c r="HU268">
        <f>IF($JG268&gt;=24,INDEX($GV:$GV,$JF268+24),"")</f>
      </c>
      <c r="HV268">
        <f>IF($JG268&gt;=25,INDEX($GV:$GV,$JF268+25),"")</f>
      </c>
      <c r="HW268">
        <f>IF($JG268&gt;=26,INDEX($GV:$GV,$JF268+26),"")</f>
      </c>
      <c r="HX268">
        <f>IF($JG268&gt;=27,INDEX($GV:$GV,$JF268+27),"")</f>
      </c>
      <c r="HY268">
        <f>IF($JG268&gt;=28,INDEX($GV:$GV,$JF268+28),"")</f>
      </c>
      <c r="HZ268">
        <f>IF($JG268&gt;=29,INDEX($GV:$GV,$JF268+29),"")</f>
      </c>
      <c r="IA268">
        <f>IF($JG268&gt;=30,INDEX($GV:$GV,$JF268+30),"")</f>
      </c>
      <c r="IB268">
        <f>IF($JG268&gt;=31,INDEX($GV:$GV,$JF268+31),"")</f>
      </c>
      <c r="IC268">
        <f>IF($JG268&gt;=32,INDEX($GV:$GV,$JF268+32),"")</f>
      </c>
      <c r="ID268">
        <f>IF($JG268&gt;=33,INDEX($GV:$GV,$JF268+33),"")</f>
      </c>
      <c r="IE268">
        <f>IF($JG268&gt;=34,INDEX($GV:$GV,$JF268+34),"")</f>
      </c>
      <c r="IF268">
        <f>IF($JG268&gt;=35,INDEX($GV:$GV,$JF268+35),"")</f>
      </c>
      <c r="IG268">
        <f>IF($JG268&gt;=36,INDEX($GV:$GV,$JF268+36),"")</f>
      </c>
      <c r="IH268">
        <f>IF($JG268&gt;=37,INDEX($GV:$GV,$JF268+37),"")</f>
      </c>
      <c r="II268">
        <f>IF($JG268&gt;=38,INDEX($GV:$GV,$JF268+38),"")</f>
      </c>
      <c r="IJ268">
        <f>IF($JG268&gt;=39,INDEX($GV:$GV,$JF268+39),"")</f>
      </c>
      <c r="IK268">
        <f>IF($JG268&gt;=40,INDEX($GV:$GV,$JF268+40),"")</f>
      </c>
      <c r="IL268">
        <f>IF($JG268&gt;=41,INDEX($GV:$GV,$JF268+41),"")</f>
      </c>
      <c r="IM268">
        <f>IF($JG268&gt;=42,INDEX($GV:$GV,$JF268+42),"")</f>
      </c>
      <c r="IN268">
        <f>IF($JG268&gt;=43,INDEX($GV:$GV,$JF268+43),"")</f>
      </c>
      <c r="IO268">
        <f>IF($JG268&gt;=44,INDEX($GV:$GV,$JF268+44),"")</f>
      </c>
      <c r="IP268">
        <f>IF($JG268&gt;=45,INDEX($GV:$GV,$JF268+45),"")</f>
      </c>
      <c r="IQ268">
        <f>IF($JG268&gt;=46,INDEX($GV:$GV,$JF268+46),"")</f>
      </c>
      <c r="IR268">
        <f>IF($JG268&gt;=47,INDEX($GV:$GV,$JF268+47),"")</f>
      </c>
      <c r="IS268">
        <f>IF($JG268&gt;=48,INDEX($GV:$GV,$JF268+48),"")</f>
      </c>
      <c r="IT268">
        <f>IF($JG268&gt;=49,INDEX($GV:$GV,$JF268+49),"")</f>
      </c>
      <c r="IU268">
        <f>IF($JG268&gt;=50,INDEX($GV:$GV,$JF268+50),"")</f>
      </c>
      <c r="IV268">
        <f>IF($JG268&gt;=51,INDEX($GV:$GV,$JF268+51),"")</f>
      </c>
      <c r="IW268">
        <f>IF($JG268&gt;=52,INDEX($GV:$GV,$JF268+52),"")</f>
      </c>
      <c r="IX268">
        <f>IF($JG268&gt;=53,INDEX($GV:$GV,$JF268+53),"")</f>
      </c>
      <c r="IY268">
        <f>IF($JG268&gt;=54,INDEX($GV:$GV,$JF268+54),"")</f>
      </c>
      <c r="IZ268">
        <f>IF($JG268&gt;=55,INDEX($GV:$GV,$JF268+55),"")</f>
      </c>
      <c r="JA268">
        <f>IF($JG268&gt;=56,INDEX($GV:$GV,$JF268+56),"")</f>
      </c>
      <c r="JB268">
        <f>IF($JG268&gt;=57,INDEX($GV:$GV,$JF268+57),"")</f>
      </c>
      <c r="JC268">
        <f>IF($JG268&gt;=58,INDEX($GV:$GV,$JF268+58),"")</f>
      </c>
      <c r="JD268">
        <f>IF($JG268&gt;=59,INDEX($GV:$GV,$JF268+59),"")</f>
      </c>
      <c r="JE268">
        <f>IF($JG268&gt;=60,INDEX($GV:$GV,$JF268+60),"")</f>
      </c>
      <c r="JF268">
        <f>IFERROR(MATCH($GU268,$GV$2:$GV$322,0)+1,0)</f>
      </c>
      <c r="JG268">
        <f>IFERROR(INDEX($GW$2:$GW$322,MATCH($GU268,$GV$2:$GV$322,0)),0)</f>
      </c>
      <c r="JH268" t="s">
        <v>44</v>
      </c>
      <c r="JI268" t="s">
        <v>44</v>
      </c>
    </row>
    <row r="269" spans="1:269" x14ac:dyDescent="0.25">
      <c r="R269">
        <f>IF(OR($U269="",$Q269=""),"",IFERROR($U269/$Q269,0))</f>
      </c>
      <c r="S269">
        <f>IF($U269="","",
SUM($T269,$V269,$AA269,$W269,$Y269)*
(1-IF($AB269="",0,VALUE($AB269)/100)))</f>
      </c>
      <c r="T269">
        <f>IF($U269="","",$U269)</f>
      </c>
      <c r="V269">
        <f>IF($U269="","",
IF($O269="","",
IF(ISNUMBER(SEARCH("exempt",LOWER($O269))),0,
$U269*(VALUE(SUBSTITUTE($O269,"%",""))/100))))</f>
      </c>
      <c r="AC269">
        <f>IFERROR(IF(FIND(" - ",$K269)&gt;0,MID($K269,FIND(" - ",$K269)+3,LEN($K269)),""),"")</f>
      </c>
      <c r="AL269" t="s">
        <v>1035</v>
      </c>
      <c r="AT269">
        <f>IFERROR(LEFT($K269,FIND(" - ",$K269)-1),$K269)</f>
      </c>
      <c r="AW269">
        <f>IF($CL269&gt;=1,INDEX($AU:$AU,$CK269+1),"")</f>
      </c>
      <c r="AX269">
        <f>IF($CL269&gt;=2,INDEX($AU:$AU,$CK269+2),"")</f>
      </c>
      <c r="AY269">
        <f>IF($CL269&gt;=3,INDEX($AU:$AU,$CK269+3),"")</f>
      </c>
      <c r="AZ269">
        <f>IF($CL269&gt;=4,INDEX($AU:$AU,$CK269+4),"")</f>
      </c>
      <c r="BA269">
        <f>IF($CL269&gt;=5,INDEX($AU:$AU,$CK269+5),"")</f>
      </c>
      <c r="BB269">
        <f>IF($CL269&gt;=6,INDEX($AU:$AU,$CK269+6),"")</f>
      </c>
      <c r="BC269">
        <f>IF($CL269&gt;=7,INDEX($AU:$AU,$CK269+7),"")</f>
      </c>
      <c r="BD269">
        <f>IF($CL269&gt;=8,INDEX($AU:$AU,$CK269+8),"")</f>
      </c>
      <c r="BE269">
        <f>IF($CL269&gt;=9,INDEX($AU:$AU,$CK269+9),"")</f>
      </c>
      <c r="BF269">
        <f>IF($CL269&gt;=10,INDEX($AU:$AU,$CK269+10),"")</f>
      </c>
      <c r="BG269">
        <f>IF($CL269&gt;=11,INDEX($AU:$AU,$CK269+11),"")</f>
      </c>
      <c r="BH269">
        <f>IF($CL269&gt;=12,INDEX($AU:$AU,$CK269+12),"")</f>
      </c>
      <c r="BI269">
        <f>IF($CL269&gt;=13,INDEX($AU:$AU,$CK269+13),"")</f>
      </c>
      <c r="BJ269">
        <f>IF($CL269&gt;=14,INDEX($AU:$AU,$CK269+14),"")</f>
      </c>
      <c r="BK269">
        <f>IF($CL269&gt;=15,INDEX($AU:$AU,$CK269+15),"")</f>
      </c>
      <c r="BL269">
        <f>IF($CL269&gt;=16,INDEX($AU:$AU,$CK269+16),"")</f>
      </c>
      <c r="BM269">
        <f>IF($CL269&gt;=17,INDEX($AU:$AU,$CK269+17),"")</f>
      </c>
      <c r="BN269">
        <f>IF($CL269&gt;=18,INDEX($AU:$AU,$CK269+18),"")</f>
      </c>
      <c r="BO269">
        <f>IF($CL269&gt;=19,INDEX($AU:$AU,$CK269+19),"")</f>
      </c>
      <c r="BP269">
        <f>IF($CL269&gt;=20,INDEX($AU:$AU,$CK269+20),"")</f>
      </c>
      <c r="BQ269">
        <f>IF($CL269&gt;=21,INDEX($AU:$AU,$CK269+21),"")</f>
      </c>
      <c r="BR269">
        <f>IF($CL269&gt;=22,INDEX($AU:$AU,$CK269+22),"")</f>
      </c>
      <c r="BS269">
        <f>IF($CL269&gt;=23,INDEX($AU:$AU,$CK269+23),"")</f>
      </c>
      <c r="BT269">
        <f>IF($CL269&gt;=24,INDEX($AU:$AU,$CK269+24),"")</f>
      </c>
      <c r="BU269">
        <f>IF($CL269&gt;=25,INDEX($AU:$AU,$CK269+25),"")</f>
      </c>
      <c r="BV269">
        <f>IF($CL269&gt;=26,INDEX($AU:$AU,$CK269+26),"")</f>
      </c>
      <c r="BW269">
        <f>IF($CL269&gt;=27,INDEX($AU:$AU,$CK269+27),"")</f>
      </c>
      <c r="BX269">
        <f>IF($CL269&gt;=28,INDEX($AU:$AU,$CK269+28),"")</f>
      </c>
      <c r="BY269">
        <f>IF($CL269&gt;=29,INDEX($AU:$AU,$CK269+29),"")</f>
      </c>
      <c r="BZ269">
        <f>IF($CL269&gt;=30,INDEX($AU:$AU,$CK269+30),"")</f>
      </c>
      <c r="CA269">
        <f>IF($CL269&gt;=31,INDEX($AU:$AU,$CK269+31),"")</f>
      </c>
      <c r="CB269">
        <f>IF($CL269&gt;=32,INDEX($AU:$AU,$CK269+32),"")</f>
      </c>
      <c r="CC269">
        <f>IF($CL269&gt;=33,INDEX($AU:$AU,$CK269+33),"")</f>
      </c>
      <c r="CD269">
        <f>IF($CL269&gt;=34,INDEX($AU:$AU,$CK269+34),"")</f>
      </c>
      <c r="CE269">
        <f>IF($CL269&gt;=35,INDEX($AU:$AU,$CK269+35),"")</f>
      </c>
      <c r="CF269">
        <f>IF($CL269&gt;=36,INDEX($AU:$AU,$CK269+36),"")</f>
      </c>
      <c r="CG269">
        <f>IF($CL269&gt;=37,INDEX($AU:$AU,$CK269+37),"")</f>
      </c>
      <c r="CH269">
        <f>IF($CL269&gt;=38,INDEX($AU:$AU,$CK269+38),"")</f>
      </c>
      <c r="CI269">
        <f>IF($CL269&gt;=39,INDEX($AU:$AU,$CK269+39),"")</f>
      </c>
      <c r="CJ269">
        <f>IF($CL269&gt;=40,INDEX($AU:$AU,$CK269+40),"")</f>
      </c>
      <c r="CK269">
        <f>IFERROR(MATCH($AT269,$AU$2:$AU$133,0)+1,0)</f>
      </c>
      <c r="CL269">
        <f>IFERROR(INDEX($AV$2:$AV$133,MATCH($AT269,$AU$2:$AU$133,0)),0)</f>
      </c>
      <c r="CM269">
        <f>IFERROR(LEFT($L269,FIND(" - ",$L269)-1),$L269)</f>
      </c>
      <c r="CN269" t="s">
        <v>149</v>
      </c>
      <c r="CP269">
        <f>IF($DK269&gt;=1,INDEX($CN:$CN,$DJ269+1),"")</f>
      </c>
      <c r="CQ269">
        <f>IF($DK269&gt;=2,INDEX($CN:$CN,$DJ269+2),"")</f>
      </c>
      <c r="CR269">
        <f>IF($DK269&gt;=3,INDEX($CN:$CN,$DJ269+3),"")</f>
      </c>
      <c r="CS269">
        <f>IF($DK269&gt;=4,INDEX($CN:$CN,$DJ269+4),"")</f>
      </c>
      <c r="CT269">
        <f>IF($DK269&gt;=5,INDEX($CN:$CN,$DJ269+5),"")</f>
      </c>
      <c r="CU269">
        <f>IF($DK269&gt;=6,INDEX($CN:$CN,$DJ269+6),"")</f>
      </c>
      <c r="CV269">
        <f>IF($DK269&gt;=7,INDEX($CN:$CN,$DJ269+7),"")</f>
      </c>
      <c r="CW269">
        <f>IF($DK269&gt;=8,INDEX($CN:$CN,$DJ269+8),"")</f>
      </c>
      <c r="CX269">
        <f>IF($DK269&gt;=9,INDEX($CN:$CN,$DJ269+9),"")</f>
      </c>
      <c r="CY269">
        <f>IF($DK269&gt;=10,INDEX($CN:$CN,$DJ269+10),"")</f>
      </c>
      <c r="CZ269">
        <f>IF($DK269&gt;=11,INDEX($CN:$CN,$DJ269+11),"")</f>
      </c>
      <c r="DA269">
        <f>IF($DK269&gt;=12,INDEX($CN:$CN,$DJ269+12),"")</f>
      </c>
      <c r="DB269">
        <f>IF($DK269&gt;=13,INDEX($CN:$CN,$DJ269+13),"")</f>
      </c>
      <c r="DC269">
        <f>IF($DK269&gt;=14,INDEX($CN:$CN,$DJ269+14),"")</f>
      </c>
      <c r="DD269">
        <f>IF($DK269&gt;=15,INDEX($CN:$CN,$DJ269+15),"")</f>
      </c>
      <c r="DE269">
        <f>IF($DK269&gt;=16,INDEX($CN:$CN,$DJ269+16),"")</f>
      </c>
      <c r="DF269">
        <f>IF($DK269&gt;=17,INDEX($CN:$CN,$DJ269+17),"")</f>
      </c>
      <c r="DG269">
        <f>IF($DK269&gt;=18,INDEX($CN:$CN,$DJ269+18),"")</f>
      </c>
      <c r="DH269">
        <f>IF($DK269&gt;=19,INDEX($CN:$CN,$DJ269+19),"")</f>
      </c>
      <c r="DI269">
        <f>IF($DK269&gt;=20,INDEX($CN:$CN,$DJ269+20),"")</f>
      </c>
      <c r="DJ269">
        <f>IFERROR(MATCH($CM269,$CN$2:$CN$1089,0)+1,0)</f>
      </c>
      <c r="DK269">
        <f>IFERROR(INDEX($CO$2:$CO$1089,MATCH($CM269,$CN$2:$CN$1089,0)),0)</f>
      </c>
      <c r="DL269">
        <f>IFERROR(INDEX($AS:$AS,MATCH($O269,$AR:$AR,0))&amp;"","")</f>
      </c>
      <c r="DP269">
        <f>IF($GS269&gt;=1,INDEX($DM:$DM,$GR269+1),"")</f>
      </c>
      <c r="DQ269">
        <f>IF($GS269&gt;=2,INDEX($DM:$DM,$GR269+2),"")</f>
      </c>
      <c r="DR269">
        <f>IF($GS269&gt;=3,INDEX($DM:$DM,$GR269+3),"")</f>
      </c>
      <c r="DS269">
        <f>IF($GS269&gt;=4,INDEX($DM:$DM,$GR269+4),"")</f>
      </c>
      <c r="DT269">
        <f>IF($GS269&gt;=5,INDEX($DM:$DM,$GR269+5),"")</f>
      </c>
      <c r="DU269">
        <f>IF($GS269&gt;=6,INDEX($DM:$DM,$GR269+6),"")</f>
      </c>
      <c r="DV269">
        <f>IF($GS269&gt;=7,INDEX($DM:$DM,$GR269+7),"")</f>
      </c>
      <c r="DW269">
        <f>IF($GS269&gt;=8,INDEX($DM:$DM,$GR269+8),"")</f>
      </c>
      <c r="DX269">
        <f>IF($GS269&gt;=9,INDEX($DM:$DM,$GR269+9),"")</f>
      </c>
      <c r="DY269">
        <f>IF($GS269&gt;=10,INDEX($DM:$DM,$GR269+10),"")</f>
      </c>
      <c r="DZ269">
        <f>IF($GS269&gt;=11,INDEX($DM:$DM,$GR269+11),"")</f>
      </c>
      <c r="EA269">
        <f>IF($GS269&gt;=12,INDEX($DM:$DM,$GR269+12),"")</f>
      </c>
      <c r="EB269">
        <f>IF($GS269&gt;=13,INDEX($DM:$DM,$GR269+13),"")</f>
      </c>
      <c r="EC269">
        <f>IF($GS269&gt;=14,INDEX($DM:$DM,$GR269+14),"")</f>
      </c>
      <c r="ED269">
        <f>IF($GS269&gt;=15,INDEX($DM:$DM,$GR269+15),"")</f>
      </c>
      <c r="EE269">
        <f>IF($GS269&gt;=16,INDEX($DM:$DM,$GR269+16),"")</f>
      </c>
      <c r="EF269">
        <f>IF($GS269&gt;=17,INDEX($DM:$DM,$GR269+17),"")</f>
      </c>
      <c r="EG269">
        <f>IF($GS269&gt;=18,INDEX($DM:$DM,$GR269+18),"")</f>
      </c>
      <c r="EH269">
        <f>IF($GS269&gt;=19,INDEX($DM:$DM,$GR269+19),"")</f>
      </c>
      <c r="EI269">
        <f>IF($GS269&gt;=20,INDEX($DM:$DM,$GR269+20),"")</f>
      </c>
      <c r="EJ269">
        <f>IF($GS269&gt;=21,INDEX($DM:$DM,$GR269+21),"")</f>
      </c>
      <c r="EK269">
        <f>IF($GS269&gt;=22,INDEX($DM:$DM,$GR269+22),"")</f>
      </c>
      <c r="EL269">
        <f>IF($GS269&gt;=23,INDEX($DM:$DM,$GR269+23),"")</f>
      </c>
      <c r="EM269">
        <f>IF($GS269&gt;=24,INDEX($DM:$DM,$GR269+24),"")</f>
      </c>
      <c r="EN269">
        <f>IF($GS269&gt;=25,INDEX($DM:$DM,$GR269+25),"")</f>
      </c>
      <c r="EO269">
        <f>IF($GS269&gt;=26,INDEX($DM:$DM,$GR269+26),"")</f>
      </c>
      <c r="EP269">
        <f>IF($GS269&gt;=27,INDEX($DM:$DM,$GR269+27),"")</f>
      </c>
      <c r="EQ269">
        <f>IF($GS269&gt;=28,INDEX($DM:$DM,$GR269+28),"")</f>
      </c>
      <c r="ER269">
        <f>IF($GS269&gt;=29,INDEX($DM:$DM,$GR269+29),"")</f>
      </c>
      <c r="ES269">
        <f>IF($GS269&gt;=30,INDEX($DM:$DM,$GR269+30),"")</f>
      </c>
      <c r="ET269">
        <f>IF($GS269&gt;=31,INDEX($DM:$DM,$GR269+31),"")</f>
      </c>
      <c r="EU269">
        <f>IF($GS269&gt;=32,INDEX($DM:$DM,$GR269+32),"")</f>
      </c>
      <c r="EV269">
        <f>IF($GS269&gt;=33,INDEX($DM:$DM,$GR269+33),"")</f>
      </c>
      <c r="EW269">
        <f>IF($GS269&gt;=34,INDEX($DM:$DM,$GR269+34),"")</f>
      </c>
      <c r="EX269">
        <f>IF($GS269&gt;=35,INDEX($DM:$DM,$GR269+35),"")</f>
      </c>
      <c r="EY269">
        <f>IF($GS269&gt;=36,INDEX($DM:$DM,$GR269+36),"")</f>
      </c>
      <c r="EZ269">
        <f>IF($GS269&gt;=37,INDEX($DM:$DM,$GR269+37),"")</f>
      </c>
      <c r="FA269">
        <f>IF($GS269&gt;=38,INDEX($DM:$DM,$GR269+38),"")</f>
      </c>
      <c r="FB269">
        <f>IF($GS269&gt;=39,INDEX($DM:$DM,$GR269+39),"")</f>
      </c>
      <c r="FC269">
        <f>IF($GS269&gt;=40,INDEX($DM:$DM,$GR269+40),"")</f>
      </c>
      <c r="FD269">
        <f>IF($GS269&gt;=1,INDEX($DN:$DN,$GR269+1),"")</f>
      </c>
      <c r="FE269">
        <f>IF($GS269&gt;=2,INDEX($DN:$DN,$GR269+2),"")</f>
      </c>
      <c r="FF269">
        <f>IF($GS269&gt;=3,INDEX($DN:$DN,$GR269+3),"")</f>
      </c>
      <c r="FG269">
        <f>IF($GS269&gt;=4,INDEX($DN:$DN,$GR269+4),"")</f>
      </c>
      <c r="FH269">
        <f>IF($GS269&gt;=5,INDEX($DN:$DN,$GR269+5),"")</f>
      </c>
      <c r="FI269">
        <f>IF($GS269&gt;=6,INDEX($DN:$DN,$GR269+6),"")</f>
      </c>
      <c r="FJ269">
        <f>IF($GS269&gt;=7,INDEX($DN:$DN,$GR269+7),"")</f>
      </c>
      <c r="FK269">
        <f>IF($GS269&gt;=8,INDEX($DN:$DN,$GR269+8),"")</f>
      </c>
      <c r="FL269">
        <f>IF($GS269&gt;=9,INDEX($DN:$DN,$GR269+9),"")</f>
      </c>
      <c r="FM269">
        <f>IF($GS269&gt;=10,INDEX($DN:$DN,$GR269+10),"")</f>
      </c>
      <c r="FN269">
        <f>IF($GS269&gt;=11,INDEX($DN:$DN,$GR269+11),"")</f>
      </c>
      <c r="FO269">
        <f>IF($GS269&gt;=12,INDEX($DN:$DN,$GR269+12),"")</f>
      </c>
      <c r="FP269">
        <f>IF($GS269&gt;=13,INDEX($DN:$DN,$GR269+13),"")</f>
      </c>
      <c r="FQ269">
        <f>IF($GS269&gt;=14,INDEX($DN:$DN,$GR269+14),"")</f>
      </c>
      <c r="FR269">
        <f>IF($GS269&gt;=15,INDEX($DN:$DN,$GR269+15),"")</f>
      </c>
      <c r="FS269">
        <f>IF($GS269&gt;=16,INDEX($DN:$DN,$GR269+16),"")</f>
      </c>
      <c r="FT269">
        <f>IF($GS269&gt;=17,INDEX($DN:$DN,$GR269+17),"")</f>
      </c>
      <c r="FU269">
        <f>IF($GS269&gt;=18,INDEX($DN:$DN,$GR269+18),"")</f>
      </c>
      <c r="FV269">
        <f>IF($GS269&gt;=19,INDEX($DN:$DN,$GR269+19),"")</f>
      </c>
      <c r="FW269">
        <f>IF($GS269&gt;=20,INDEX($DN:$DN,$GR269+20),"")</f>
      </c>
      <c r="FX269">
        <f>IF($GS269&gt;=21,INDEX($DN:$DN,$GR269+21),"")</f>
      </c>
      <c r="FY269">
        <f>IF($GS269&gt;=22,INDEX($DN:$DN,$GR269+22),"")</f>
      </c>
      <c r="FZ269">
        <f>IF($GS269&gt;=23,INDEX($DN:$DN,$GR269+23),"")</f>
      </c>
      <c r="GA269">
        <f>IF($GS269&gt;=24,INDEX($DN:$DN,$GR269+24),"")</f>
      </c>
      <c r="GB269">
        <f>IF($GS269&gt;=25,INDEX($DN:$DN,$GR269+25),"")</f>
      </c>
      <c r="GC269">
        <f>IF($GS269&gt;=26,INDEX($DN:$DN,$GR269+26),"")</f>
      </c>
      <c r="GD269">
        <f>IF($GS269&gt;=27,INDEX($DN:$DN,$GR269+27),"")</f>
      </c>
      <c r="GE269">
        <f>IF($GS269&gt;=28,INDEX($DN:$DN,$GR269+28),"")</f>
      </c>
      <c r="GF269">
        <f>IF($GS269&gt;=29,INDEX($DN:$DN,$GR269+29),"")</f>
      </c>
      <c r="GG269">
        <f>IF($GS269&gt;=30,INDEX($DN:$DN,$GR269+30),"")</f>
      </c>
      <c r="GH269">
        <f>IF($GS269&gt;=31,INDEX($DN:$DN,$GR269+31),"")</f>
      </c>
      <c r="GI269">
        <f>IF($GS269&gt;=32,INDEX($DN:$DN,$GR269+32),"")</f>
      </c>
      <c r="GJ269">
        <f>IF($GS269&gt;=33,INDEX($DN:$DN,$GR269+33),"")</f>
      </c>
      <c r="GK269">
        <f>IF($GS269&gt;=34,INDEX($DN:$DN,$GR269+34),"")</f>
      </c>
      <c r="GL269">
        <f>IF($GS269&gt;=35,INDEX($DN:$DN,$GR269+35),"")</f>
      </c>
      <c r="GM269">
        <f>IF($GS269&gt;=36,INDEX($DN:$DN,$GR269+36),"")</f>
      </c>
      <c r="GN269">
        <f>IF($GS269&gt;=37,INDEX($DN:$DN,$GR269+37),"")</f>
      </c>
      <c r="GO269">
        <f>IF($GS269&gt;=38,INDEX($DN:$DN,$GR269+38),"")</f>
      </c>
      <c r="GP269">
        <f>IF($GS269&gt;=39,INDEX($DN:$DN,$GR269+39),"")</f>
      </c>
      <c r="GQ269">
        <f>IF($GS269&gt;=40,INDEX($DN:$DN,$GR269+40),"")</f>
      </c>
      <c r="GR269">
        <f>IFERROR(MATCH($DL269,$DM$2:$DM$148,0)+1,0)</f>
      </c>
      <c r="GS269">
        <f>IFERROR(INDEX($DO$2:$DO$148,MATCH($DL269,$DM$2:$DM$148,0)),0)</f>
      </c>
      <c r="GT269">
        <f>IFERROR(MATCH($Z269,$DP$269:$FC$269,0),0)</f>
      </c>
      <c r="GU269">
        <f>IF($GT269&gt;0,INDEX($FD$269:$GQ$269,$GT269),"")</f>
      </c>
      <c r="GV269" t="s">
        <v>53</v>
      </c>
      <c r="GX269">
        <f>IF($JG269&gt;=1,INDEX($GV:$GV,$JF269+1),"")</f>
      </c>
      <c r="GY269">
        <f>IF($JG269&gt;=2,INDEX($GV:$GV,$JF269+2),"")</f>
      </c>
      <c r="GZ269">
        <f>IF($JG269&gt;=3,INDEX($GV:$GV,$JF269+3),"")</f>
      </c>
      <c r="HA269">
        <f>IF($JG269&gt;=4,INDEX($GV:$GV,$JF269+4),"")</f>
      </c>
      <c r="HB269">
        <f>IF($JG269&gt;=5,INDEX($GV:$GV,$JF269+5),"")</f>
      </c>
      <c r="HC269">
        <f>IF($JG269&gt;=6,INDEX($GV:$GV,$JF269+6),"")</f>
      </c>
      <c r="HD269">
        <f>IF($JG269&gt;=7,INDEX($GV:$GV,$JF269+7),"")</f>
      </c>
      <c r="HE269">
        <f>IF($JG269&gt;=8,INDEX($GV:$GV,$JF269+8),"")</f>
      </c>
      <c r="HF269">
        <f>IF($JG269&gt;=9,INDEX($GV:$GV,$JF269+9),"")</f>
      </c>
      <c r="HG269">
        <f>IF($JG269&gt;=10,INDEX($GV:$GV,$JF269+10),"")</f>
      </c>
      <c r="HH269">
        <f>IF($JG269&gt;=11,INDEX($GV:$GV,$JF269+11),"")</f>
      </c>
      <c r="HI269">
        <f>IF($JG269&gt;=12,INDEX($GV:$GV,$JF269+12),"")</f>
      </c>
      <c r="HJ269">
        <f>IF($JG269&gt;=13,INDEX($GV:$GV,$JF269+13),"")</f>
      </c>
      <c r="HK269">
        <f>IF($JG269&gt;=14,INDEX($GV:$GV,$JF269+14),"")</f>
      </c>
      <c r="HL269">
        <f>IF($JG269&gt;=15,INDEX($GV:$GV,$JF269+15),"")</f>
      </c>
      <c r="HM269">
        <f>IF($JG269&gt;=16,INDEX($GV:$GV,$JF269+16),"")</f>
      </c>
      <c r="HN269">
        <f>IF($JG269&gt;=17,INDEX($GV:$GV,$JF269+17),"")</f>
      </c>
      <c r="HO269">
        <f>IF($JG269&gt;=18,INDEX($GV:$GV,$JF269+18),"")</f>
      </c>
      <c r="HP269">
        <f>IF($JG269&gt;=19,INDEX($GV:$GV,$JF269+19),"")</f>
      </c>
      <c r="HQ269">
        <f>IF($JG269&gt;=20,INDEX($GV:$GV,$JF269+20),"")</f>
      </c>
      <c r="HR269">
        <f>IF($JG269&gt;=21,INDEX($GV:$GV,$JF269+21),"")</f>
      </c>
      <c r="HS269">
        <f>IF($JG269&gt;=22,INDEX($GV:$GV,$JF269+22),"")</f>
      </c>
      <c r="HT269">
        <f>IF($JG269&gt;=23,INDEX($GV:$GV,$JF269+23),"")</f>
      </c>
      <c r="HU269">
        <f>IF($JG269&gt;=24,INDEX($GV:$GV,$JF269+24),"")</f>
      </c>
      <c r="HV269">
        <f>IF($JG269&gt;=25,INDEX($GV:$GV,$JF269+25),"")</f>
      </c>
      <c r="HW269">
        <f>IF($JG269&gt;=26,INDEX($GV:$GV,$JF269+26),"")</f>
      </c>
      <c r="HX269">
        <f>IF($JG269&gt;=27,INDEX($GV:$GV,$JF269+27),"")</f>
      </c>
      <c r="HY269">
        <f>IF($JG269&gt;=28,INDEX($GV:$GV,$JF269+28),"")</f>
      </c>
      <c r="HZ269">
        <f>IF($JG269&gt;=29,INDEX($GV:$GV,$JF269+29),"")</f>
      </c>
      <c r="IA269">
        <f>IF($JG269&gt;=30,INDEX($GV:$GV,$JF269+30),"")</f>
      </c>
      <c r="IB269">
        <f>IF($JG269&gt;=31,INDEX($GV:$GV,$JF269+31),"")</f>
      </c>
      <c r="IC269">
        <f>IF($JG269&gt;=32,INDEX($GV:$GV,$JF269+32),"")</f>
      </c>
      <c r="ID269">
        <f>IF($JG269&gt;=33,INDEX($GV:$GV,$JF269+33),"")</f>
      </c>
      <c r="IE269">
        <f>IF($JG269&gt;=34,INDEX($GV:$GV,$JF269+34),"")</f>
      </c>
      <c r="IF269">
        <f>IF($JG269&gt;=35,INDEX($GV:$GV,$JF269+35),"")</f>
      </c>
      <c r="IG269">
        <f>IF($JG269&gt;=36,INDEX($GV:$GV,$JF269+36),"")</f>
      </c>
      <c r="IH269">
        <f>IF($JG269&gt;=37,INDEX($GV:$GV,$JF269+37),"")</f>
      </c>
      <c r="II269">
        <f>IF($JG269&gt;=38,INDEX($GV:$GV,$JF269+38),"")</f>
      </c>
      <c r="IJ269">
        <f>IF($JG269&gt;=39,INDEX($GV:$GV,$JF269+39),"")</f>
      </c>
      <c r="IK269">
        <f>IF($JG269&gt;=40,INDEX($GV:$GV,$JF269+40),"")</f>
      </c>
      <c r="IL269">
        <f>IF($JG269&gt;=41,INDEX($GV:$GV,$JF269+41),"")</f>
      </c>
      <c r="IM269">
        <f>IF($JG269&gt;=42,INDEX($GV:$GV,$JF269+42),"")</f>
      </c>
      <c r="IN269">
        <f>IF($JG269&gt;=43,INDEX($GV:$GV,$JF269+43),"")</f>
      </c>
      <c r="IO269">
        <f>IF($JG269&gt;=44,INDEX($GV:$GV,$JF269+44),"")</f>
      </c>
      <c r="IP269">
        <f>IF($JG269&gt;=45,INDEX($GV:$GV,$JF269+45),"")</f>
      </c>
      <c r="IQ269">
        <f>IF($JG269&gt;=46,INDEX($GV:$GV,$JF269+46),"")</f>
      </c>
      <c r="IR269">
        <f>IF($JG269&gt;=47,INDEX($GV:$GV,$JF269+47),"")</f>
      </c>
      <c r="IS269">
        <f>IF($JG269&gt;=48,INDEX($GV:$GV,$JF269+48),"")</f>
      </c>
      <c r="IT269">
        <f>IF($JG269&gt;=49,INDEX($GV:$GV,$JF269+49),"")</f>
      </c>
      <c r="IU269">
        <f>IF($JG269&gt;=50,INDEX($GV:$GV,$JF269+50),"")</f>
      </c>
      <c r="IV269">
        <f>IF($JG269&gt;=51,INDEX($GV:$GV,$JF269+51),"")</f>
      </c>
      <c r="IW269">
        <f>IF($JG269&gt;=52,INDEX($GV:$GV,$JF269+52),"")</f>
      </c>
      <c r="IX269">
        <f>IF($JG269&gt;=53,INDEX($GV:$GV,$JF269+53),"")</f>
      </c>
      <c r="IY269">
        <f>IF($JG269&gt;=54,INDEX($GV:$GV,$JF269+54),"")</f>
      </c>
      <c r="IZ269">
        <f>IF($JG269&gt;=55,INDEX($GV:$GV,$JF269+55),"")</f>
      </c>
      <c r="JA269">
        <f>IF($JG269&gt;=56,INDEX($GV:$GV,$JF269+56),"")</f>
      </c>
      <c r="JB269">
        <f>IF($JG269&gt;=57,INDEX($GV:$GV,$JF269+57),"")</f>
      </c>
      <c r="JC269">
        <f>IF($JG269&gt;=58,INDEX($GV:$GV,$JF269+58),"")</f>
      </c>
      <c r="JD269">
        <f>IF($JG269&gt;=59,INDEX($GV:$GV,$JF269+59),"")</f>
      </c>
      <c r="JE269">
        <f>IF($JG269&gt;=60,INDEX($GV:$GV,$JF269+60),"")</f>
      </c>
      <c r="JF269">
        <f>IFERROR(MATCH($GU269,$GV$2:$GV$322,0)+1,0)</f>
      </c>
      <c r="JG269">
        <f>IFERROR(INDEX($GW$2:$GW$322,MATCH($GU269,$GV$2:$GV$322,0)),0)</f>
      </c>
      <c r="JH269" t="s">
        <v>44</v>
      </c>
      <c r="JI269" t="s">
        <v>44</v>
      </c>
    </row>
    <row r="270" spans="1:269" x14ac:dyDescent="0.25">
      <c r="R270">
        <f>IF(OR($U270="",$Q270=""),"",IFERROR($U270/$Q270,0))</f>
      </c>
      <c r="S270">
        <f>IF($U270="","",
SUM($T270,$V270,$AA270,$W270,$Y270)*
(1-IF($AB270="",0,VALUE($AB270)/100)))</f>
      </c>
      <c r="T270">
        <f>IF($U270="","",$U270)</f>
      </c>
      <c r="V270">
        <f>IF($U270="","",
IF($O270="","",
IF(ISNUMBER(SEARCH("exempt",LOWER($O270))),0,
$U270*(VALUE(SUBSTITUTE($O270,"%",""))/100))))</f>
      </c>
      <c r="AC270">
        <f>IFERROR(IF(FIND(" - ",$K270)&gt;0,MID($K270,FIND(" - ",$K270)+3,LEN($K270)),""),"")</f>
      </c>
      <c r="AL270" t="s">
        <v>1036</v>
      </c>
      <c r="AT270">
        <f>IFERROR(LEFT($K270,FIND(" - ",$K270)-1),$K270)</f>
      </c>
      <c r="AW270">
        <f>IF($CL270&gt;=1,INDEX($AU:$AU,$CK270+1),"")</f>
      </c>
      <c r="AX270">
        <f>IF($CL270&gt;=2,INDEX($AU:$AU,$CK270+2),"")</f>
      </c>
      <c r="AY270">
        <f>IF($CL270&gt;=3,INDEX($AU:$AU,$CK270+3),"")</f>
      </c>
      <c r="AZ270">
        <f>IF($CL270&gt;=4,INDEX($AU:$AU,$CK270+4),"")</f>
      </c>
      <c r="BA270">
        <f>IF($CL270&gt;=5,INDEX($AU:$AU,$CK270+5),"")</f>
      </c>
      <c r="BB270">
        <f>IF($CL270&gt;=6,INDEX($AU:$AU,$CK270+6),"")</f>
      </c>
      <c r="BC270">
        <f>IF($CL270&gt;=7,INDEX($AU:$AU,$CK270+7),"")</f>
      </c>
      <c r="BD270">
        <f>IF($CL270&gt;=8,INDEX($AU:$AU,$CK270+8),"")</f>
      </c>
      <c r="BE270">
        <f>IF($CL270&gt;=9,INDEX($AU:$AU,$CK270+9),"")</f>
      </c>
      <c r="BF270">
        <f>IF($CL270&gt;=10,INDEX($AU:$AU,$CK270+10),"")</f>
      </c>
      <c r="BG270">
        <f>IF($CL270&gt;=11,INDEX($AU:$AU,$CK270+11),"")</f>
      </c>
      <c r="BH270">
        <f>IF($CL270&gt;=12,INDEX($AU:$AU,$CK270+12),"")</f>
      </c>
      <c r="BI270">
        <f>IF($CL270&gt;=13,INDEX($AU:$AU,$CK270+13),"")</f>
      </c>
      <c r="BJ270">
        <f>IF($CL270&gt;=14,INDEX($AU:$AU,$CK270+14),"")</f>
      </c>
      <c r="BK270">
        <f>IF($CL270&gt;=15,INDEX($AU:$AU,$CK270+15),"")</f>
      </c>
      <c r="BL270">
        <f>IF($CL270&gt;=16,INDEX($AU:$AU,$CK270+16),"")</f>
      </c>
      <c r="BM270">
        <f>IF($CL270&gt;=17,INDEX($AU:$AU,$CK270+17),"")</f>
      </c>
      <c r="BN270">
        <f>IF($CL270&gt;=18,INDEX($AU:$AU,$CK270+18),"")</f>
      </c>
      <c r="BO270">
        <f>IF($CL270&gt;=19,INDEX($AU:$AU,$CK270+19),"")</f>
      </c>
      <c r="BP270">
        <f>IF($CL270&gt;=20,INDEX($AU:$AU,$CK270+20),"")</f>
      </c>
      <c r="BQ270">
        <f>IF($CL270&gt;=21,INDEX($AU:$AU,$CK270+21),"")</f>
      </c>
      <c r="BR270">
        <f>IF($CL270&gt;=22,INDEX($AU:$AU,$CK270+22),"")</f>
      </c>
      <c r="BS270">
        <f>IF($CL270&gt;=23,INDEX($AU:$AU,$CK270+23),"")</f>
      </c>
      <c r="BT270">
        <f>IF($CL270&gt;=24,INDEX($AU:$AU,$CK270+24),"")</f>
      </c>
      <c r="BU270">
        <f>IF($CL270&gt;=25,INDEX($AU:$AU,$CK270+25),"")</f>
      </c>
      <c r="BV270">
        <f>IF($CL270&gt;=26,INDEX($AU:$AU,$CK270+26),"")</f>
      </c>
      <c r="BW270">
        <f>IF($CL270&gt;=27,INDEX($AU:$AU,$CK270+27),"")</f>
      </c>
      <c r="BX270">
        <f>IF($CL270&gt;=28,INDEX($AU:$AU,$CK270+28),"")</f>
      </c>
      <c r="BY270">
        <f>IF($CL270&gt;=29,INDEX($AU:$AU,$CK270+29),"")</f>
      </c>
      <c r="BZ270">
        <f>IF($CL270&gt;=30,INDEX($AU:$AU,$CK270+30),"")</f>
      </c>
      <c r="CA270">
        <f>IF($CL270&gt;=31,INDEX($AU:$AU,$CK270+31),"")</f>
      </c>
      <c r="CB270">
        <f>IF($CL270&gt;=32,INDEX($AU:$AU,$CK270+32),"")</f>
      </c>
      <c r="CC270">
        <f>IF($CL270&gt;=33,INDEX($AU:$AU,$CK270+33),"")</f>
      </c>
      <c r="CD270">
        <f>IF($CL270&gt;=34,INDEX($AU:$AU,$CK270+34),"")</f>
      </c>
      <c r="CE270">
        <f>IF($CL270&gt;=35,INDEX($AU:$AU,$CK270+35),"")</f>
      </c>
      <c r="CF270">
        <f>IF($CL270&gt;=36,INDEX($AU:$AU,$CK270+36),"")</f>
      </c>
      <c r="CG270">
        <f>IF($CL270&gt;=37,INDEX($AU:$AU,$CK270+37),"")</f>
      </c>
      <c r="CH270">
        <f>IF($CL270&gt;=38,INDEX($AU:$AU,$CK270+38),"")</f>
      </c>
      <c r="CI270">
        <f>IF($CL270&gt;=39,INDEX($AU:$AU,$CK270+39),"")</f>
      </c>
      <c r="CJ270">
        <f>IF($CL270&gt;=40,INDEX($AU:$AU,$CK270+40),"")</f>
      </c>
      <c r="CK270">
        <f>IFERROR(MATCH($AT270,$AU$2:$AU$133,0)+1,0)</f>
      </c>
      <c r="CL270">
        <f>IFERROR(INDEX($AV$2:$AV$133,MATCH($AT270,$AU$2:$AU$133,0)),0)</f>
      </c>
      <c r="CM270">
        <f>IFERROR(LEFT($L270,FIND(" - ",$L270)-1),$L270)</f>
      </c>
      <c r="CN270" t="s">
        <v>1037</v>
      </c>
      <c r="CO270">
        <v>1</v>
      </c>
      <c r="CP270">
        <f>IF($DK270&gt;=1,INDEX($CN:$CN,$DJ270+1),"")</f>
      </c>
      <c r="CQ270">
        <f>IF($DK270&gt;=2,INDEX($CN:$CN,$DJ270+2),"")</f>
      </c>
      <c r="CR270">
        <f>IF($DK270&gt;=3,INDEX($CN:$CN,$DJ270+3),"")</f>
      </c>
      <c r="CS270">
        <f>IF($DK270&gt;=4,INDEX($CN:$CN,$DJ270+4),"")</f>
      </c>
      <c r="CT270">
        <f>IF($DK270&gt;=5,INDEX($CN:$CN,$DJ270+5),"")</f>
      </c>
      <c r="CU270">
        <f>IF($DK270&gt;=6,INDEX($CN:$CN,$DJ270+6),"")</f>
      </c>
      <c r="CV270">
        <f>IF($DK270&gt;=7,INDEX($CN:$CN,$DJ270+7),"")</f>
      </c>
      <c r="CW270">
        <f>IF($DK270&gt;=8,INDEX($CN:$CN,$DJ270+8),"")</f>
      </c>
      <c r="CX270">
        <f>IF($DK270&gt;=9,INDEX($CN:$CN,$DJ270+9),"")</f>
      </c>
      <c r="CY270">
        <f>IF($DK270&gt;=10,INDEX($CN:$CN,$DJ270+10),"")</f>
      </c>
      <c r="CZ270">
        <f>IF($DK270&gt;=11,INDEX($CN:$CN,$DJ270+11),"")</f>
      </c>
      <c r="DA270">
        <f>IF($DK270&gt;=12,INDEX($CN:$CN,$DJ270+12),"")</f>
      </c>
      <c r="DB270">
        <f>IF($DK270&gt;=13,INDEX($CN:$CN,$DJ270+13),"")</f>
      </c>
      <c r="DC270">
        <f>IF($DK270&gt;=14,INDEX($CN:$CN,$DJ270+14),"")</f>
      </c>
      <c r="DD270">
        <f>IF($DK270&gt;=15,INDEX($CN:$CN,$DJ270+15),"")</f>
      </c>
      <c r="DE270">
        <f>IF($DK270&gt;=16,INDEX($CN:$CN,$DJ270+16),"")</f>
      </c>
      <c r="DF270">
        <f>IF($DK270&gt;=17,INDEX($CN:$CN,$DJ270+17),"")</f>
      </c>
      <c r="DG270">
        <f>IF($DK270&gt;=18,INDEX($CN:$CN,$DJ270+18),"")</f>
      </c>
      <c r="DH270">
        <f>IF($DK270&gt;=19,INDEX($CN:$CN,$DJ270+19),"")</f>
      </c>
      <c r="DI270">
        <f>IF($DK270&gt;=20,INDEX($CN:$CN,$DJ270+20),"")</f>
      </c>
      <c r="DJ270">
        <f>IFERROR(MATCH($CM270,$CN$2:$CN$1089,0)+1,0)</f>
      </c>
      <c r="DK270">
        <f>IFERROR(INDEX($CO$2:$CO$1089,MATCH($CM270,$CN$2:$CN$1089,0)),0)</f>
      </c>
      <c r="DL270">
        <f>IFERROR(INDEX($AS:$AS,MATCH($O270,$AR:$AR,0))&amp;"","")</f>
      </c>
      <c r="DP270">
        <f>IF($GS270&gt;=1,INDEX($DM:$DM,$GR270+1),"")</f>
      </c>
      <c r="DQ270">
        <f>IF($GS270&gt;=2,INDEX($DM:$DM,$GR270+2),"")</f>
      </c>
      <c r="DR270">
        <f>IF($GS270&gt;=3,INDEX($DM:$DM,$GR270+3),"")</f>
      </c>
      <c r="DS270">
        <f>IF($GS270&gt;=4,INDEX($DM:$DM,$GR270+4),"")</f>
      </c>
      <c r="DT270">
        <f>IF($GS270&gt;=5,INDEX($DM:$DM,$GR270+5),"")</f>
      </c>
      <c r="DU270">
        <f>IF($GS270&gt;=6,INDEX($DM:$DM,$GR270+6),"")</f>
      </c>
      <c r="DV270">
        <f>IF($GS270&gt;=7,INDEX($DM:$DM,$GR270+7),"")</f>
      </c>
      <c r="DW270">
        <f>IF($GS270&gt;=8,INDEX($DM:$DM,$GR270+8),"")</f>
      </c>
      <c r="DX270">
        <f>IF($GS270&gt;=9,INDEX($DM:$DM,$GR270+9),"")</f>
      </c>
      <c r="DY270">
        <f>IF($GS270&gt;=10,INDEX($DM:$DM,$GR270+10),"")</f>
      </c>
      <c r="DZ270">
        <f>IF($GS270&gt;=11,INDEX($DM:$DM,$GR270+11),"")</f>
      </c>
      <c r="EA270">
        <f>IF($GS270&gt;=12,INDEX($DM:$DM,$GR270+12),"")</f>
      </c>
      <c r="EB270">
        <f>IF($GS270&gt;=13,INDEX($DM:$DM,$GR270+13),"")</f>
      </c>
      <c r="EC270">
        <f>IF($GS270&gt;=14,INDEX($DM:$DM,$GR270+14),"")</f>
      </c>
      <c r="ED270">
        <f>IF($GS270&gt;=15,INDEX($DM:$DM,$GR270+15),"")</f>
      </c>
      <c r="EE270">
        <f>IF($GS270&gt;=16,INDEX($DM:$DM,$GR270+16),"")</f>
      </c>
      <c r="EF270">
        <f>IF($GS270&gt;=17,INDEX($DM:$DM,$GR270+17),"")</f>
      </c>
      <c r="EG270">
        <f>IF($GS270&gt;=18,INDEX($DM:$DM,$GR270+18),"")</f>
      </c>
      <c r="EH270">
        <f>IF($GS270&gt;=19,INDEX($DM:$DM,$GR270+19),"")</f>
      </c>
      <c r="EI270">
        <f>IF($GS270&gt;=20,INDEX($DM:$DM,$GR270+20),"")</f>
      </c>
      <c r="EJ270">
        <f>IF($GS270&gt;=21,INDEX($DM:$DM,$GR270+21),"")</f>
      </c>
      <c r="EK270">
        <f>IF($GS270&gt;=22,INDEX($DM:$DM,$GR270+22),"")</f>
      </c>
      <c r="EL270">
        <f>IF($GS270&gt;=23,INDEX($DM:$DM,$GR270+23),"")</f>
      </c>
      <c r="EM270">
        <f>IF($GS270&gt;=24,INDEX($DM:$DM,$GR270+24),"")</f>
      </c>
      <c r="EN270">
        <f>IF($GS270&gt;=25,INDEX($DM:$DM,$GR270+25),"")</f>
      </c>
      <c r="EO270">
        <f>IF($GS270&gt;=26,INDEX($DM:$DM,$GR270+26),"")</f>
      </c>
      <c r="EP270">
        <f>IF($GS270&gt;=27,INDEX($DM:$DM,$GR270+27),"")</f>
      </c>
      <c r="EQ270">
        <f>IF($GS270&gt;=28,INDEX($DM:$DM,$GR270+28),"")</f>
      </c>
      <c r="ER270">
        <f>IF($GS270&gt;=29,INDEX($DM:$DM,$GR270+29),"")</f>
      </c>
      <c r="ES270">
        <f>IF($GS270&gt;=30,INDEX($DM:$DM,$GR270+30),"")</f>
      </c>
      <c r="ET270">
        <f>IF($GS270&gt;=31,INDEX($DM:$DM,$GR270+31),"")</f>
      </c>
      <c r="EU270">
        <f>IF($GS270&gt;=32,INDEX($DM:$DM,$GR270+32),"")</f>
      </c>
      <c r="EV270">
        <f>IF($GS270&gt;=33,INDEX($DM:$DM,$GR270+33),"")</f>
      </c>
      <c r="EW270">
        <f>IF($GS270&gt;=34,INDEX($DM:$DM,$GR270+34),"")</f>
      </c>
      <c r="EX270">
        <f>IF($GS270&gt;=35,INDEX($DM:$DM,$GR270+35),"")</f>
      </c>
      <c r="EY270">
        <f>IF($GS270&gt;=36,INDEX($DM:$DM,$GR270+36),"")</f>
      </c>
      <c r="EZ270">
        <f>IF($GS270&gt;=37,INDEX($DM:$DM,$GR270+37),"")</f>
      </c>
      <c r="FA270">
        <f>IF($GS270&gt;=38,INDEX($DM:$DM,$GR270+38),"")</f>
      </c>
      <c r="FB270">
        <f>IF($GS270&gt;=39,INDEX($DM:$DM,$GR270+39),"")</f>
      </c>
      <c r="FC270">
        <f>IF($GS270&gt;=40,INDEX($DM:$DM,$GR270+40),"")</f>
      </c>
      <c r="FD270">
        <f>IF($GS270&gt;=1,INDEX($DN:$DN,$GR270+1),"")</f>
      </c>
      <c r="FE270">
        <f>IF($GS270&gt;=2,INDEX($DN:$DN,$GR270+2),"")</f>
      </c>
      <c r="FF270">
        <f>IF($GS270&gt;=3,INDEX($DN:$DN,$GR270+3),"")</f>
      </c>
      <c r="FG270">
        <f>IF($GS270&gt;=4,INDEX($DN:$DN,$GR270+4),"")</f>
      </c>
      <c r="FH270">
        <f>IF($GS270&gt;=5,INDEX($DN:$DN,$GR270+5),"")</f>
      </c>
      <c r="FI270">
        <f>IF($GS270&gt;=6,INDEX($DN:$DN,$GR270+6),"")</f>
      </c>
      <c r="FJ270">
        <f>IF($GS270&gt;=7,INDEX($DN:$DN,$GR270+7),"")</f>
      </c>
      <c r="FK270">
        <f>IF($GS270&gt;=8,INDEX($DN:$DN,$GR270+8),"")</f>
      </c>
      <c r="FL270">
        <f>IF($GS270&gt;=9,INDEX($DN:$DN,$GR270+9),"")</f>
      </c>
      <c r="FM270">
        <f>IF($GS270&gt;=10,INDEX($DN:$DN,$GR270+10),"")</f>
      </c>
      <c r="FN270">
        <f>IF($GS270&gt;=11,INDEX($DN:$DN,$GR270+11),"")</f>
      </c>
      <c r="FO270">
        <f>IF($GS270&gt;=12,INDEX($DN:$DN,$GR270+12),"")</f>
      </c>
      <c r="FP270">
        <f>IF($GS270&gt;=13,INDEX($DN:$DN,$GR270+13),"")</f>
      </c>
      <c r="FQ270">
        <f>IF($GS270&gt;=14,INDEX($DN:$DN,$GR270+14),"")</f>
      </c>
      <c r="FR270">
        <f>IF($GS270&gt;=15,INDEX($DN:$DN,$GR270+15),"")</f>
      </c>
      <c r="FS270">
        <f>IF($GS270&gt;=16,INDEX($DN:$DN,$GR270+16),"")</f>
      </c>
      <c r="FT270">
        <f>IF($GS270&gt;=17,INDEX($DN:$DN,$GR270+17),"")</f>
      </c>
      <c r="FU270">
        <f>IF($GS270&gt;=18,INDEX($DN:$DN,$GR270+18),"")</f>
      </c>
      <c r="FV270">
        <f>IF($GS270&gt;=19,INDEX($DN:$DN,$GR270+19),"")</f>
      </c>
      <c r="FW270">
        <f>IF($GS270&gt;=20,INDEX($DN:$DN,$GR270+20),"")</f>
      </c>
      <c r="FX270">
        <f>IF($GS270&gt;=21,INDEX($DN:$DN,$GR270+21),"")</f>
      </c>
      <c r="FY270">
        <f>IF($GS270&gt;=22,INDEX($DN:$DN,$GR270+22),"")</f>
      </c>
      <c r="FZ270">
        <f>IF($GS270&gt;=23,INDEX($DN:$DN,$GR270+23),"")</f>
      </c>
      <c r="GA270">
        <f>IF($GS270&gt;=24,INDEX($DN:$DN,$GR270+24),"")</f>
      </c>
      <c r="GB270">
        <f>IF($GS270&gt;=25,INDEX($DN:$DN,$GR270+25),"")</f>
      </c>
      <c r="GC270">
        <f>IF($GS270&gt;=26,INDEX($DN:$DN,$GR270+26),"")</f>
      </c>
      <c r="GD270">
        <f>IF($GS270&gt;=27,INDEX($DN:$DN,$GR270+27),"")</f>
      </c>
      <c r="GE270">
        <f>IF($GS270&gt;=28,INDEX($DN:$DN,$GR270+28),"")</f>
      </c>
      <c r="GF270">
        <f>IF($GS270&gt;=29,INDEX($DN:$DN,$GR270+29),"")</f>
      </c>
      <c r="GG270">
        <f>IF($GS270&gt;=30,INDEX($DN:$DN,$GR270+30),"")</f>
      </c>
      <c r="GH270">
        <f>IF($GS270&gt;=31,INDEX($DN:$DN,$GR270+31),"")</f>
      </c>
      <c r="GI270">
        <f>IF($GS270&gt;=32,INDEX($DN:$DN,$GR270+32),"")</f>
      </c>
      <c r="GJ270">
        <f>IF($GS270&gt;=33,INDEX($DN:$DN,$GR270+33),"")</f>
      </c>
      <c r="GK270">
        <f>IF($GS270&gt;=34,INDEX($DN:$DN,$GR270+34),"")</f>
      </c>
      <c r="GL270">
        <f>IF($GS270&gt;=35,INDEX($DN:$DN,$GR270+35),"")</f>
      </c>
      <c r="GM270">
        <f>IF($GS270&gt;=36,INDEX($DN:$DN,$GR270+36),"")</f>
      </c>
      <c r="GN270">
        <f>IF($GS270&gt;=37,INDEX($DN:$DN,$GR270+37),"")</f>
      </c>
      <c r="GO270">
        <f>IF($GS270&gt;=38,INDEX($DN:$DN,$GR270+38),"")</f>
      </c>
      <c r="GP270">
        <f>IF($GS270&gt;=39,INDEX($DN:$DN,$GR270+39),"")</f>
      </c>
      <c r="GQ270">
        <f>IF($GS270&gt;=40,INDEX($DN:$DN,$GR270+40),"")</f>
      </c>
      <c r="GR270">
        <f>IFERROR(MATCH($DL270,$DM$2:$DM$148,0)+1,0)</f>
      </c>
      <c r="GS270">
        <f>IFERROR(INDEX($DO$2:$DO$148,MATCH($DL270,$DM$2:$DM$148,0)),0)</f>
      </c>
      <c r="GT270">
        <f>IFERROR(MATCH($Z270,$DP$270:$FC$270,0),0)</f>
      </c>
      <c r="GU270">
        <f>IF($GT270&gt;0,INDEX($FD$270:$GQ$270,$GT270),"")</f>
      </c>
      <c r="GV270" t="s">
        <v>329</v>
      </c>
      <c r="GW270">
        <v>1</v>
      </c>
      <c r="GX270">
        <f>IF($JG270&gt;=1,INDEX($GV:$GV,$JF270+1),"")</f>
      </c>
      <c r="GY270">
        <f>IF($JG270&gt;=2,INDEX($GV:$GV,$JF270+2),"")</f>
      </c>
      <c r="GZ270">
        <f>IF($JG270&gt;=3,INDEX($GV:$GV,$JF270+3),"")</f>
      </c>
      <c r="HA270">
        <f>IF($JG270&gt;=4,INDEX($GV:$GV,$JF270+4),"")</f>
      </c>
      <c r="HB270">
        <f>IF($JG270&gt;=5,INDEX($GV:$GV,$JF270+5),"")</f>
      </c>
      <c r="HC270">
        <f>IF($JG270&gt;=6,INDEX($GV:$GV,$JF270+6),"")</f>
      </c>
      <c r="HD270">
        <f>IF($JG270&gt;=7,INDEX($GV:$GV,$JF270+7),"")</f>
      </c>
      <c r="HE270">
        <f>IF($JG270&gt;=8,INDEX($GV:$GV,$JF270+8),"")</f>
      </c>
      <c r="HF270">
        <f>IF($JG270&gt;=9,INDEX($GV:$GV,$JF270+9),"")</f>
      </c>
      <c r="HG270">
        <f>IF($JG270&gt;=10,INDEX($GV:$GV,$JF270+10),"")</f>
      </c>
      <c r="HH270">
        <f>IF($JG270&gt;=11,INDEX($GV:$GV,$JF270+11),"")</f>
      </c>
      <c r="HI270">
        <f>IF($JG270&gt;=12,INDEX($GV:$GV,$JF270+12),"")</f>
      </c>
      <c r="HJ270">
        <f>IF($JG270&gt;=13,INDEX($GV:$GV,$JF270+13),"")</f>
      </c>
      <c r="HK270">
        <f>IF($JG270&gt;=14,INDEX($GV:$GV,$JF270+14),"")</f>
      </c>
      <c r="HL270">
        <f>IF($JG270&gt;=15,INDEX($GV:$GV,$JF270+15),"")</f>
      </c>
      <c r="HM270">
        <f>IF($JG270&gt;=16,INDEX($GV:$GV,$JF270+16),"")</f>
      </c>
      <c r="HN270">
        <f>IF($JG270&gt;=17,INDEX($GV:$GV,$JF270+17),"")</f>
      </c>
      <c r="HO270">
        <f>IF($JG270&gt;=18,INDEX($GV:$GV,$JF270+18),"")</f>
      </c>
      <c r="HP270">
        <f>IF($JG270&gt;=19,INDEX($GV:$GV,$JF270+19),"")</f>
      </c>
      <c r="HQ270">
        <f>IF($JG270&gt;=20,INDEX($GV:$GV,$JF270+20),"")</f>
      </c>
      <c r="HR270">
        <f>IF($JG270&gt;=21,INDEX($GV:$GV,$JF270+21),"")</f>
      </c>
      <c r="HS270">
        <f>IF($JG270&gt;=22,INDEX($GV:$GV,$JF270+22),"")</f>
      </c>
      <c r="HT270">
        <f>IF($JG270&gt;=23,INDEX($GV:$GV,$JF270+23),"")</f>
      </c>
      <c r="HU270">
        <f>IF($JG270&gt;=24,INDEX($GV:$GV,$JF270+24),"")</f>
      </c>
      <c r="HV270">
        <f>IF($JG270&gt;=25,INDEX($GV:$GV,$JF270+25),"")</f>
      </c>
      <c r="HW270">
        <f>IF($JG270&gt;=26,INDEX($GV:$GV,$JF270+26),"")</f>
      </c>
      <c r="HX270">
        <f>IF($JG270&gt;=27,INDEX($GV:$GV,$JF270+27),"")</f>
      </c>
      <c r="HY270">
        <f>IF($JG270&gt;=28,INDEX($GV:$GV,$JF270+28),"")</f>
      </c>
      <c r="HZ270">
        <f>IF($JG270&gt;=29,INDEX($GV:$GV,$JF270+29),"")</f>
      </c>
      <c r="IA270">
        <f>IF($JG270&gt;=30,INDEX($GV:$GV,$JF270+30),"")</f>
      </c>
      <c r="IB270">
        <f>IF($JG270&gt;=31,INDEX($GV:$GV,$JF270+31),"")</f>
      </c>
      <c r="IC270">
        <f>IF($JG270&gt;=32,INDEX($GV:$GV,$JF270+32),"")</f>
      </c>
      <c r="ID270">
        <f>IF($JG270&gt;=33,INDEX($GV:$GV,$JF270+33),"")</f>
      </c>
      <c r="IE270">
        <f>IF($JG270&gt;=34,INDEX($GV:$GV,$JF270+34),"")</f>
      </c>
      <c r="IF270">
        <f>IF($JG270&gt;=35,INDEX($GV:$GV,$JF270+35),"")</f>
      </c>
      <c r="IG270">
        <f>IF($JG270&gt;=36,INDEX($GV:$GV,$JF270+36),"")</f>
      </c>
      <c r="IH270">
        <f>IF($JG270&gt;=37,INDEX($GV:$GV,$JF270+37),"")</f>
      </c>
      <c r="II270">
        <f>IF($JG270&gt;=38,INDEX($GV:$GV,$JF270+38),"")</f>
      </c>
      <c r="IJ270">
        <f>IF($JG270&gt;=39,INDEX($GV:$GV,$JF270+39),"")</f>
      </c>
      <c r="IK270">
        <f>IF($JG270&gt;=40,INDEX($GV:$GV,$JF270+40),"")</f>
      </c>
      <c r="IL270">
        <f>IF($JG270&gt;=41,INDEX($GV:$GV,$JF270+41),"")</f>
      </c>
      <c r="IM270">
        <f>IF($JG270&gt;=42,INDEX($GV:$GV,$JF270+42),"")</f>
      </c>
      <c r="IN270">
        <f>IF($JG270&gt;=43,INDEX($GV:$GV,$JF270+43),"")</f>
      </c>
      <c r="IO270">
        <f>IF($JG270&gt;=44,INDEX($GV:$GV,$JF270+44),"")</f>
      </c>
      <c r="IP270">
        <f>IF($JG270&gt;=45,INDEX($GV:$GV,$JF270+45),"")</f>
      </c>
      <c r="IQ270">
        <f>IF($JG270&gt;=46,INDEX($GV:$GV,$JF270+46),"")</f>
      </c>
      <c r="IR270">
        <f>IF($JG270&gt;=47,INDEX($GV:$GV,$JF270+47),"")</f>
      </c>
      <c r="IS270">
        <f>IF($JG270&gt;=48,INDEX($GV:$GV,$JF270+48),"")</f>
      </c>
      <c r="IT270">
        <f>IF($JG270&gt;=49,INDEX($GV:$GV,$JF270+49),"")</f>
      </c>
      <c r="IU270">
        <f>IF($JG270&gt;=50,INDEX($GV:$GV,$JF270+50),"")</f>
      </c>
      <c r="IV270">
        <f>IF($JG270&gt;=51,INDEX($GV:$GV,$JF270+51),"")</f>
      </c>
      <c r="IW270">
        <f>IF($JG270&gt;=52,INDEX($GV:$GV,$JF270+52),"")</f>
      </c>
      <c r="IX270">
        <f>IF($JG270&gt;=53,INDEX($GV:$GV,$JF270+53),"")</f>
      </c>
      <c r="IY270">
        <f>IF($JG270&gt;=54,INDEX($GV:$GV,$JF270+54),"")</f>
      </c>
      <c r="IZ270">
        <f>IF($JG270&gt;=55,INDEX($GV:$GV,$JF270+55),"")</f>
      </c>
      <c r="JA270">
        <f>IF($JG270&gt;=56,INDEX($GV:$GV,$JF270+56),"")</f>
      </c>
      <c r="JB270">
        <f>IF($JG270&gt;=57,INDEX($GV:$GV,$JF270+57),"")</f>
      </c>
      <c r="JC270">
        <f>IF($JG270&gt;=58,INDEX($GV:$GV,$JF270+58),"")</f>
      </c>
      <c r="JD270">
        <f>IF($JG270&gt;=59,INDEX($GV:$GV,$JF270+59),"")</f>
      </c>
      <c r="JE270">
        <f>IF($JG270&gt;=60,INDEX($GV:$GV,$JF270+60),"")</f>
      </c>
      <c r="JF270">
        <f>IFERROR(MATCH($GU270,$GV$2:$GV$322,0)+1,0)</f>
      </c>
      <c r="JG270">
        <f>IFERROR(INDEX($GW$2:$GW$322,MATCH($GU270,$GV$2:$GV$322,0)),0)</f>
      </c>
      <c r="JH270" t="s">
        <v>44</v>
      </c>
      <c r="JI270" t="s">
        <v>44</v>
      </c>
    </row>
    <row r="271" spans="1:269" x14ac:dyDescent="0.25">
      <c r="R271">
        <f>IF(OR($U271="",$Q271=""),"",IFERROR($U271/$Q271,0))</f>
      </c>
      <c r="S271">
        <f>IF($U271="","",
SUM($T271,$V271,$AA271,$W271,$Y271)*
(1-IF($AB271="",0,VALUE($AB271)/100)))</f>
      </c>
      <c r="T271">
        <f>IF($U271="","",$U271)</f>
      </c>
      <c r="V271">
        <f>IF($U271="","",
IF($O271="","",
IF(ISNUMBER(SEARCH("exempt",LOWER($O271))),0,
$U271*(VALUE(SUBSTITUTE($O271,"%",""))/100))))</f>
      </c>
      <c r="AC271">
        <f>IFERROR(IF(FIND(" - ",$K271)&gt;0,MID($K271,FIND(" - ",$K271)+3,LEN($K271)),""),"")</f>
      </c>
      <c r="AL271" t="s">
        <v>1038</v>
      </c>
      <c r="AT271">
        <f>IFERROR(LEFT($K271,FIND(" - ",$K271)-1),$K271)</f>
      </c>
      <c r="AW271">
        <f>IF($CL271&gt;=1,INDEX($AU:$AU,$CK271+1),"")</f>
      </c>
      <c r="AX271">
        <f>IF($CL271&gt;=2,INDEX($AU:$AU,$CK271+2),"")</f>
      </c>
      <c r="AY271">
        <f>IF($CL271&gt;=3,INDEX($AU:$AU,$CK271+3),"")</f>
      </c>
      <c r="AZ271">
        <f>IF($CL271&gt;=4,INDEX($AU:$AU,$CK271+4),"")</f>
      </c>
      <c r="BA271">
        <f>IF($CL271&gt;=5,INDEX($AU:$AU,$CK271+5),"")</f>
      </c>
      <c r="BB271">
        <f>IF($CL271&gt;=6,INDEX($AU:$AU,$CK271+6),"")</f>
      </c>
      <c r="BC271">
        <f>IF($CL271&gt;=7,INDEX($AU:$AU,$CK271+7),"")</f>
      </c>
      <c r="BD271">
        <f>IF($CL271&gt;=8,INDEX($AU:$AU,$CK271+8),"")</f>
      </c>
      <c r="BE271">
        <f>IF($CL271&gt;=9,INDEX($AU:$AU,$CK271+9),"")</f>
      </c>
      <c r="BF271">
        <f>IF($CL271&gt;=10,INDEX($AU:$AU,$CK271+10),"")</f>
      </c>
      <c r="BG271">
        <f>IF($CL271&gt;=11,INDEX($AU:$AU,$CK271+11),"")</f>
      </c>
      <c r="BH271">
        <f>IF($CL271&gt;=12,INDEX($AU:$AU,$CK271+12),"")</f>
      </c>
      <c r="BI271">
        <f>IF($CL271&gt;=13,INDEX($AU:$AU,$CK271+13),"")</f>
      </c>
      <c r="BJ271">
        <f>IF($CL271&gt;=14,INDEX($AU:$AU,$CK271+14),"")</f>
      </c>
      <c r="BK271">
        <f>IF($CL271&gt;=15,INDEX($AU:$AU,$CK271+15),"")</f>
      </c>
      <c r="BL271">
        <f>IF($CL271&gt;=16,INDEX($AU:$AU,$CK271+16),"")</f>
      </c>
      <c r="BM271">
        <f>IF($CL271&gt;=17,INDEX($AU:$AU,$CK271+17),"")</f>
      </c>
      <c r="BN271">
        <f>IF($CL271&gt;=18,INDEX($AU:$AU,$CK271+18),"")</f>
      </c>
      <c r="BO271">
        <f>IF($CL271&gt;=19,INDEX($AU:$AU,$CK271+19),"")</f>
      </c>
      <c r="BP271">
        <f>IF($CL271&gt;=20,INDEX($AU:$AU,$CK271+20),"")</f>
      </c>
      <c r="BQ271">
        <f>IF($CL271&gt;=21,INDEX($AU:$AU,$CK271+21),"")</f>
      </c>
      <c r="BR271">
        <f>IF($CL271&gt;=22,INDEX($AU:$AU,$CK271+22),"")</f>
      </c>
      <c r="BS271">
        <f>IF($CL271&gt;=23,INDEX($AU:$AU,$CK271+23),"")</f>
      </c>
      <c r="BT271">
        <f>IF($CL271&gt;=24,INDEX($AU:$AU,$CK271+24),"")</f>
      </c>
      <c r="BU271">
        <f>IF($CL271&gt;=25,INDEX($AU:$AU,$CK271+25),"")</f>
      </c>
      <c r="BV271">
        <f>IF($CL271&gt;=26,INDEX($AU:$AU,$CK271+26),"")</f>
      </c>
      <c r="BW271">
        <f>IF($CL271&gt;=27,INDEX($AU:$AU,$CK271+27),"")</f>
      </c>
      <c r="BX271">
        <f>IF($CL271&gt;=28,INDEX($AU:$AU,$CK271+28),"")</f>
      </c>
      <c r="BY271">
        <f>IF($CL271&gt;=29,INDEX($AU:$AU,$CK271+29),"")</f>
      </c>
      <c r="BZ271">
        <f>IF($CL271&gt;=30,INDEX($AU:$AU,$CK271+30),"")</f>
      </c>
      <c r="CA271">
        <f>IF($CL271&gt;=31,INDEX($AU:$AU,$CK271+31),"")</f>
      </c>
      <c r="CB271">
        <f>IF($CL271&gt;=32,INDEX($AU:$AU,$CK271+32),"")</f>
      </c>
      <c r="CC271">
        <f>IF($CL271&gt;=33,INDEX($AU:$AU,$CK271+33),"")</f>
      </c>
      <c r="CD271">
        <f>IF($CL271&gt;=34,INDEX($AU:$AU,$CK271+34),"")</f>
      </c>
      <c r="CE271">
        <f>IF($CL271&gt;=35,INDEX($AU:$AU,$CK271+35),"")</f>
      </c>
      <c r="CF271">
        <f>IF($CL271&gt;=36,INDEX($AU:$AU,$CK271+36),"")</f>
      </c>
      <c r="CG271">
        <f>IF($CL271&gt;=37,INDEX($AU:$AU,$CK271+37),"")</f>
      </c>
      <c r="CH271">
        <f>IF($CL271&gt;=38,INDEX($AU:$AU,$CK271+38),"")</f>
      </c>
      <c r="CI271">
        <f>IF($CL271&gt;=39,INDEX($AU:$AU,$CK271+39),"")</f>
      </c>
      <c r="CJ271">
        <f>IF($CL271&gt;=40,INDEX($AU:$AU,$CK271+40),"")</f>
      </c>
      <c r="CK271">
        <f>IFERROR(MATCH($AT271,$AU$2:$AU$133,0)+1,0)</f>
      </c>
      <c r="CL271">
        <f>IFERROR(INDEX($AV$2:$AV$133,MATCH($AT271,$AU$2:$AU$133,0)),0)</f>
      </c>
      <c r="CM271">
        <f>IFERROR(LEFT($L271,FIND(" - ",$L271)-1),$L271)</f>
      </c>
      <c r="CN271" t="s">
        <v>149</v>
      </c>
      <c r="CP271">
        <f>IF($DK271&gt;=1,INDEX($CN:$CN,$DJ271+1),"")</f>
      </c>
      <c r="CQ271">
        <f>IF($DK271&gt;=2,INDEX($CN:$CN,$DJ271+2),"")</f>
      </c>
      <c r="CR271">
        <f>IF($DK271&gt;=3,INDEX($CN:$CN,$DJ271+3),"")</f>
      </c>
      <c r="CS271">
        <f>IF($DK271&gt;=4,INDEX($CN:$CN,$DJ271+4),"")</f>
      </c>
      <c r="CT271">
        <f>IF($DK271&gt;=5,INDEX($CN:$CN,$DJ271+5),"")</f>
      </c>
      <c r="CU271">
        <f>IF($DK271&gt;=6,INDEX($CN:$CN,$DJ271+6),"")</f>
      </c>
      <c r="CV271">
        <f>IF($DK271&gt;=7,INDEX($CN:$CN,$DJ271+7),"")</f>
      </c>
      <c r="CW271">
        <f>IF($DK271&gt;=8,INDEX($CN:$CN,$DJ271+8),"")</f>
      </c>
      <c r="CX271">
        <f>IF($DK271&gt;=9,INDEX($CN:$CN,$DJ271+9),"")</f>
      </c>
      <c r="CY271">
        <f>IF($DK271&gt;=10,INDEX($CN:$CN,$DJ271+10),"")</f>
      </c>
      <c r="CZ271">
        <f>IF($DK271&gt;=11,INDEX($CN:$CN,$DJ271+11),"")</f>
      </c>
      <c r="DA271">
        <f>IF($DK271&gt;=12,INDEX($CN:$CN,$DJ271+12),"")</f>
      </c>
      <c r="DB271">
        <f>IF($DK271&gt;=13,INDEX($CN:$CN,$DJ271+13),"")</f>
      </c>
      <c r="DC271">
        <f>IF($DK271&gt;=14,INDEX($CN:$CN,$DJ271+14),"")</f>
      </c>
      <c r="DD271">
        <f>IF($DK271&gt;=15,INDEX($CN:$CN,$DJ271+15),"")</f>
      </c>
      <c r="DE271">
        <f>IF($DK271&gt;=16,INDEX($CN:$CN,$DJ271+16),"")</f>
      </c>
      <c r="DF271">
        <f>IF($DK271&gt;=17,INDEX($CN:$CN,$DJ271+17),"")</f>
      </c>
      <c r="DG271">
        <f>IF($DK271&gt;=18,INDEX($CN:$CN,$DJ271+18),"")</f>
      </c>
      <c r="DH271">
        <f>IF($DK271&gt;=19,INDEX($CN:$CN,$DJ271+19),"")</f>
      </c>
      <c r="DI271">
        <f>IF($DK271&gt;=20,INDEX($CN:$CN,$DJ271+20),"")</f>
      </c>
      <c r="DJ271">
        <f>IFERROR(MATCH($CM271,$CN$2:$CN$1089,0)+1,0)</f>
      </c>
      <c r="DK271">
        <f>IFERROR(INDEX($CO$2:$CO$1089,MATCH($CM271,$CN$2:$CN$1089,0)),0)</f>
      </c>
      <c r="DL271">
        <f>IFERROR(INDEX($AS:$AS,MATCH($O271,$AR:$AR,0))&amp;"","")</f>
      </c>
      <c r="DP271">
        <f>IF($GS271&gt;=1,INDEX($DM:$DM,$GR271+1),"")</f>
      </c>
      <c r="DQ271">
        <f>IF($GS271&gt;=2,INDEX($DM:$DM,$GR271+2),"")</f>
      </c>
      <c r="DR271">
        <f>IF($GS271&gt;=3,INDEX($DM:$DM,$GR271+3),"")</f>
      </c>
      <c r="DS271">
        <f>IF($GS271&gt;=4,INDEX($DM:$DM,$GR271+4),"")</f>
      </c>
      <c r="DT271">
        <f>IF($GS271&gt;=5,INDEX($DM:$DM,$GR271+5),"")</f>
      </c>
      <c r="DU271">
        <f>IF($GS271&gt;=6,INDEX($DM:$DM,$GR271+6),"")</f>
      </c>
      <c r="DV271">
        <f>IF($GS271&gt;=7,INDEX($DM:$DM,$GR271+7),"")</f>
      </c>
      <c r="DW271">
        <f>IF($GS271&gt;=8,INDEX($DM:$DM,$GR271+8),"")</f>
      </c>
      <c r="DX271">
        <f>IF($GS271&gt;=9,INDEX($DM:$DM,$GR271+9),"")</f>
      </c>
      <c r="DY271">
        <f>IF($GS271&gt;=10,INDEX($DM:$DM,$GR271+10),"")</f>
      </c>
      <c r="DZ271">
        <f>IF($GS271&gt;=11,INDEX($DM:$DM,$GR271+11),"")</f>
      </c>
      <c r="EA271">
        <f>IF($GS271&gt;=12,INDEX($DM:$DM,$GR271+12),"")</f>
      </c>
      <c r="EB271">
        <f>IF($GS271&gt;=13,INDEX($DM:$DM,$GR271+13),"")</f>
      </c>
      <c r="EC271">
        <f>IF($GS271&gt;=14,INDEX($DM:$DM,$GR271+14),"")</f>
      </c>
      <c r="ED271">
        <f>IF($GS271&gt;=15,INDEX($DM:$DM,$GR271+15),"")</f>
      </c>
      <c r="EE271">
        <f>IF($GS271&gt;=16,INDEX($DM:$DM,$GR271+16),"")</f>
      </c>
      <c r="EF271">
        <f>IF($GS271&gt;=17,INDEX($DM:$DM,$GR271+17),"")</f>
      </c>
      <c r="EG271">
        <f>IF($GS271&gt;=18,INDEX($DM:$DM,$GR271+18),"")</f>
      </c>
      <c r="EH271">
        <f>IF($GS271&gt;=19,INDEX($DM:$DM,$GR271+19),"")</f>
      </c>
      <c r="EI271">
        <f>IF($GS271&gt;=20,INDEX($DM:$DM,$GR271+20),"")</f>
      </c>
      <c r="EJ271">
        <f>IF($GS271&gt;=21,INDEX($DM:$DM,$GR271+21),"")</f>
      </c>
      <c r="EK271">
        <f>IF($GS271&gt;=22,INDEX($DM:$DM,$GR271+22),"")</f>
      </c>
      <c r="EL271">
        <f>IF($GS271&gt;=23,INDEX($DM:$DM,$GR271+23),"")</f>
      </c>
      <c r="EM271">
        <f>IF($GS271&gt;=24,INDEX($DM:$DM,$GR271+24),"")</f>
      </c>
      <c r="EN271">
        <f>IF($GS271&gt;=25,INDEX($DM:$DM,$GR271+25),"")</f>
      </c>
      <c r="EO271">
        <f>IF($GS271&gt;=26,INDEX($DM:$DM,$GR271+26),"")</f>
      </c>
      <c r="EP271">
        <f>IF($GS271&gt;=27,INDEX($DM:$DM,$GR271+27),"")</f>
      </c>
      <c r="EQ271">
        <f>IF($GS271&gt;=28,INDEX($DM:$DM,$GR271+28),"")</f>
      </c>
      <c r="ER271">
        <f>IF($GS271&gt;=29,INDEX($DM:$DM,$GR271+29),"")</f>
      </c>
      <c r="ES271">
        <f>IF($GS271&gt;=30,INDEX($DM:$DM,$GR271+30),"")</f>
      </c>
      <c r="ET271">
        <f>IF($GS271&gt;=31,INDEX($DM:$DM,$GR271+31),"")</f>
      </c>
      <c r="EU271">
        <f>IF($GS271&gt;=32,INDEX($DM:$DM,$GR271+32),"")</f>
      </c>
      <c r="EV271">
        <f>IF($GS271&gt;=33,INDEX($DM:$DM,$GR271+33),"")</f>
      </c>
      <c r="EW271">
        <f>IF($GS271&gt;=34,INDEX($DM:$DM,$GR271+34),"")</f>
      </c>
      <c r="EX271">
        <f>IF($GS271&gt;=35,INDEX($DM:$DM,$GR271+35),"")</f>
      </c>
      <c r="EY271">
        <f>IF($GS271&gt;=36,INDEX($DM:$DM,$GR271+36),"")</f>
      </c>
      <c r="EZ271">
        <f>IF($GS271&gt;=37,INDEX($DM:$DM,$GR271+37),"")</f>
      </c>
      <c r="FA271">
        <f>IF($GS271&gt;=38,INDEX($DM:$DM,$GR271+38),"")</f>
      </c>
      <c r="FB271">
        <f>IF($GS271&gt;=39,INDEX($DM:$DM,$GR271+39),"")</f>
      </c>
      <c r="FC271">
        <f>IF($GS271&gt;=40,INDEX($DM:$DM,$GR271+40),"")</f>
      </c>
      <c r="FD271">
        <f>IF($GS271&gt;=1,INDEX($DN:$DN,$GR271+1),"")</f>
      </c>
      <c r="FE271">
        <f>IF($GS271&gt;=2,INDEX($DN:$DN,$GR271+2),"")</f>
      </c>
      <c r="FF271">
        <f>IF($GS271&gt;=3,INDEX($DN:$DN,$GR271+3),"")</f>
      </c>
      <c r="FG271">
        <f>IF($GS271&gt;=4,INDEX($DN:$DN,$GR271+4),"")</f>
      </c>
      <c r="FH271">
        <f>IF($GS271&gt;=5,INDEX($DN:$DN,$GR271+5),"")</f>
      </c>
      <c r="FI271">
        <f>IF($GS271&gt;=6,INDEX($DN:$DN,$GR271+6),"")</f>
      </c>
      <c r="FJ271">
        <f>IF($GS271&gt;=7,INDEX($DN:$DN,$GR271+7),"")</f>
      </c>
      <c r="FK271">
        <f>IF($GS271&gt;=8,INDEX($DN:$DN,$GR271+8),"")</f>
      </c>
      <c r="FL271">
        <f>IF($GS271&gt;=9,INDEX($DN:$DN,$GR271+9),"")</f>
      </c>
      <c r="FM271">
        <f>IF($GS271&gt;=10,INDEX($DN:$DN,$GR271+10),"")</f>
      </c>
      <c r="FN271">
        <f>IF($GS271&gt;=11,INDEX($DN:$DN,$GR271+11),"")</f>
      </c>
      <c r="FO271">
        <f>IF($GS271&gt;=12,INDEX($DN:$DN,$GR271+12),"")</f>
      </c>
      <c r="FP271">
        <f>IF($GS271&gt;=13,INDEX($DN:$DN,$GR271+13),"")</f>
      </c>
      <c r="FQ271">
        <f>IF($GS271&gt;=14,INDEX($DN:$DN,$GR271+14),"")</f>
      </c>
      <c r="FR271">
        <f>IF($GS271&gt;=15,INDEX($DN:$DN,$GR271+15),"")</f>
      </c>
      <c r="FS271">
        <f>IF($GS271&gt;=16,INDEX($DN:$DN,$GR271+16),"")</f>
      </c>
      <c r="FT271">
        <f>IF($GS271&gt;=17,INDEX($DN:$DN,$GR271+17),"")</f>
      </c>
      <c r="FU271">
        <f>IF($GS271&gt;=18,INDEX($DN:$DN,$GR271+18),"")</f>
      </c>
      <c r="FV271">
        <f>IF($GS271&gt;=19,INDEX($DN:$DN,$GR271+19),"")</f>
      </c>
      <c r="FW271">
        <f>IF($GS271&gt;=20,INDEX($DN:$DN,$GR271+20),"")</f>
      </c>
      <c r="FX271">
        <f>IF($GS271&gt;=21,INDEX($DN:$DN,$GR271+21),"")</f>
      </c>
      <c r="FY271">
        <f>IF($GS271&gt;=22,INDEX($DN:$DN,$GR271+22),"")</f>
      </c>
      <c r="FZ271">
        <f>IF($GS271&gt;=23,INDEX($DN:$DN,$GR271+23),"")</f>
      </c>
      <c r="GA271">
        <f>IF($GS271&gt;=24,INDEX($DN:$DN,$GR271+24),"")</f>
      </c>
      <c r="GB271">
        <f>IF($GS271&gt;=25,INDEX($DN:$DN,$GR271+25),"")</f>
      </c>
      <c r="GC271">
        <f>IF($GS271&gt;=26,INDEX($DN:$DN,$GR271+26),"")</f>
      </c>
      <c r="GD271">
        <f>IF($GS271&gt;=27,INDEX($DN:$DN,$GR271+27),"")</f>
      </c>
      <c r="GE271">
        <f>IF($GS271&gt;=28,INDEX($DN:$DN,$GR271+28),"")</f>
      </c>
      <c r="GF271">
        <f>IF($GS271&gt;=29,INDEX($DN:$DN,$GR271+29),"")</f>
      </c>
      <c r="GG271">
        <f>IF($GS271&gt;=30,INDEX($DN:$DN,$GR271+30),"")</f>
      </c>
      <c r="GH271">
        <f>IF($GS271&gt;=31,INDEX($DN:$DN,$GR271+31),"")</f>
      </c>
      <c r="GI271">
        <f>IF($GS271&gt;=32,INDEX($DN:$DN,$GR271+32),"")</f>
      </c>
      <c r="GJ271">
        <f>IF($GS271&gt;=33,INDEX($DN:$DN,$GR271+33),"")</f>
      </c>
      <c r="GK271">
        <f>IF($GS271&gt;=34,INDEX($DN:$DN,$GR271+34),"")</f>
      </c>
      <c r="GL271">
        <f>IF($GS271&gt;=35,INDEX($DN:$DN,$GR271+35),"")</f>
      </c>
      <c r="GM271">
        <f>IF($GS271&gt;=36,INDEX($DN:$DN,$GR271+36),"")</f>
      </c>
      <c r="GN271">
        <f>IF($GS271&gt;=37,INDEX($DN:$DN,$GR271+37),"")</f>
      </c>
      <c r="GO271">
        <f>IF($GS271&gt;=38,INDEX($DN:$DN,$GR271+38),"")</f>
      </c>
      <c r="GP271">
        <f>IF($GS271&gt;=39,INDEX($DN:$DN,$GR271+39),"")</f>
      </c>
      <c r="GQ271">
        <f>IF($GS271&gt;=40,INDEX($DN:$DN,$GR271+40),"")</f>
      </c>
      <c r="GR271">
        <f>IFERROR(MATCH($DL271,$DM$2:$DM$148,0)+1,0)</f>
      </c>
      <c r="GS271">
        <f>IFERROR(INDEX($DO$2:$DO$148,MATCH($DL271,$DM$2:$DM$148,0)),0)</f>
      </c>
      <c r="GT271">
        <f>IFERROR(MATCH($Z271,$DP$271:$FC$271,0),0)</f>
      </c>
      <c r="GU271">
        <f>IF($GT271&gt;0,INDEX($FD$271:$GQ$271,$GT271),"")</f>
      </c>
      <c r="GV271" t="s">
        <v>53</v>
      </c>
      <c r="GX271">
        <f>IF($JG271&gt;=1,INDEX($GV:$GV,$JF271+1),"")</f>
      </c>
      <c r="GY271">
        <f>IF($JG271&gt;=2,INDEX($GV:$GV,$JF271+2),"")</f>
      </c>
      <c r="GZ271">
        <f>IF($JG271&gt;=3,INDEX($GV:$GV,$JF271+3),"")</f>
      </c>
      <c r="HA271">
        <f>IF($JG271&gt;=4,INDEX($GV:$GV,$JF271+4),"")</f>
      </c>
      <c r="HB271">
        <f>IF($JG271&gt;=5,INDEX($GV:$GV,$JF271+5),"")</f>
      </c>
      <c r="HC271">
        <f>IF($JG271&gt;=6,INDEX($GV:$GV,$JF271+6),"")</f>
      </c>
      <c r="HD271">
        <f>IF($JG271&gt;=7,INDEX($GV:$GV,$JF271+7),"")</f>
      </c>
      <c r="HE271">
        <f>IF($JG271&gt;=8,INDEX($GV:$GV,$JF271+8),"")</f>
      </c>
      <c r="HF271">
        <f>IF($JG271&gt;=9,INDEX($GV:$GV,$JF271+9),"")</f>
      </c>
      <c r="HG271">
        <f>IF($JG271&gt;=10,INDEX($GV:$GV,$JF271+10),"")</f>
      </c>
      <c r="HH271">
        <f>IF($JG271&gt;=11,INDEX($GV:$GV,$JF271+11),"")</f>
      </c>
      <c r="HI271">
        <f>IF($JG271&gt;=12,INDEX($GV:$GV,$JF271+12),"")</f>
      </c>
      <c r="HJ271">
        <f>IF($JG271&gt;=13,INDEX($GV:$GV,$JF271+13),"")</f>
      </c>
      <c r="HK271">
        <f>IF($JG271&gt;=14,INDEX($GV:$GV,$JF271+14),"")</f>
      </c>
      <c r="HL271">
        <f>IF($JG271&gt;=15,INDEX($GV:$GV,$JF271+15),"")</f>
      </c>
      <c r="HM271">
        <f>IF($JG271&gt;=16,INDEX($GV:$GV,$JF271+16),"")</f>
      </c>
      <c r="HN271">
        <f>IF($JG271&gt;=17,INDEX($GV:$GV,$JF271+17),"")</f>
      </c>
      <c r="HO271">
        <f>IF($JG271&gt;=18,INDEX($GV:$GV,$JF271+18),"")</f>
      </c>
      <c r="HP271">
        <f>IF($JG271&gt;=19,INDEX($GV:$GV,$JF271+19),"")</f>
      </c>
      <c r="HQ271">
        <f>IF($JG271&gt;=20,INDEX($GV:$GV,$JF271+20),"")</f>
      </c>
      <c r="HR271">
        <f>IF($JG271&gt;=21,INDEX($GV:$GV,$JF271+21),"")</f>
      </c>
      <c r="HS271">
        <f>IF($JG271&gt;=22,INDEX($GV:$GV,$JF271+22),"")</f>
      </c>
      <c r="HT271">
        <f>IF($JG271&gt;=23,INDEX($GV:$GV,$JF271+23),"")</f>
      </c>
      <c r="HU271">
        <f>IF($JG271&gt;=24,INDEX($GV:$GV,$JF271+24),"")</f>
      </c>
      <c r="HV271">
        <f>IF($JG271&gt;=25,INDEX($GV:$GV,$JF271+25),"")</f>
      </c>
      <c r="HW271">
        <f>IF($JG271&gt;=26,INDEX($GV:$GV,$JF271+26),"")</f>
      </c>
      <c r="HX271">
        <f>IF($JG271&gt;=27,INDEX($GV:$GV,$JF271+27),"")</f>
      </c>
      <c r="HY271">
        <f>IF($JG271&gt;=28,INDEX($GV:$GV,$JF271+28),"")</f>
      </c>
      <c r="HZ271">
        <f>IF($JG271&gt;=29,INDEX($GV:$GV,$JF271+29),"")</f>
      </c>
      <c r="IA271">
        <f>IF($JG271&gt;=30,INDEX($GV:$GV,$JF271+30),"")</f>
      </c>
      <c r="IB271">
        <f>IF($JG271&gt;=31,INDEX($GV:$GV,$JF271+31),"")</f>
      </c>
      <c r="IC271">
        <f>IF($JG271&gt;=32,INDEX($GV:$GV,$JF271+32),"")</f>
      </c>
      <c r="ID271">
        <f>IF($JG271&gt;=33,INDEX($GV:$GV,$JF271+33),"")</f>
      </c>
      <c r="IE271">
        <f>IF($JG271&gt;=34,INDEX($GV:$GV,$JF271+34),"")</f>
      </c>
      <c r="IF271">
        <f>IF($JG271&gt;=35,INDEX($GV:$GV,$JF271+35),"")</f>
      </c>
      <c r="IG271">
        <f>IF($JG271&gt;=36,INDEX($GV:$GV,$JF271+36),"")</f>
      </c>
      <c r="IH271">
        <f>IF($JG271&gt;=37,INDEX($GV:$GV,$JF271+37),"")</f>
      </c>
      <c r="II271">
        <f>IF($JG271&gt;=38,INDEX($GV:$GV,$JF271+38),"")</f>
      </c>
      <c r="IJ271">
        <f>IF($JG271&gt;=39,INDEX($GV:$GV,$JF271+39),"")</f>
      </c>
      <c r="IK271">
        <f>IF($JG271&gt;=40,INDEX($GV:$GV,$JF271+40),"")</f>
      </c>
      <c r="IL271">
        <f>IF($JG271&gt;=41,INDEX($GV:$GV,$JF271+41),"")</f>
      </c>
      <c r="IM271">
        <f>IF($JG271&gt;=42,INDEX($GV:$GV,$JF271+42),"")</f>
      </c>
      <c r="IN271">
        <f>IF($JG271&gt;=43,INDEX($GV:$GV,$JF271+43),"")</f>
      </c>
      <c r="IO271">
        <f>IF($JG271&gt;=44,INDEX($GV:$GV,$JF271+44),"")</f>
      </c>
      <c r="IP271">
        <f>IF($JG271&gt;=45,INDEX($GV:$GV,$JF271+45),"")</f>
      </c>
      <c r="IQ271">
        <f>IF($JG271&gt;=46,INDEX($GV:$GV,$JF271+46),"")</f>
      </c>
      <c r="IR271">
        <f>IF($JG271&gt;=47,INDEX($GV:$GV,$JF271+47),"")</f>
      </c>
      <c r="IS271">
        <f>IF($JG271&gt;=48,INDEX($GV:$GV,$JF271+48),"")</f>
      </c>
      <c r="IT271">
        <f>IF($JG271&gt;=49,INDEX($GV:$GV,$JF271+49),"")</f>
      </c>
      <c r="IU271">
        <f>IF($JG271&gt;=50,INDEX($GV:$GV,$JF271+50),"")</f>
      </c>
      <c r="IV271">
        <f>IF($JG271&gt;=51,INDEX($GV:$GV,$JF271+51),"")</f>
      </c>
      <c r="IW271">
        <f>IF($JG271&gt;=52,INDEX($GV:$GV,$JF271+52),"")</f>
      </c>
      <c r="IX271">
        <f>IF($JG271&gt;=53,INDEX($GV:$GV,$JF271+53),"")</f>
      </c>
      <c r="IY271">
        <f>IF($JG271&gt;=54,INDEX($GV:$GV,$JF271+54),"")</f>
      </c>
      <c r="IZ271">
        <f>IF($JG271&gt;=55,INDEX($GV:$GV,$JF271+55),"")</f>
      </c>
      <c r="JA271">
        <f>IF($JG271&gt;=56,INDEX($GV:$GV,$JF271+56),"")</f>
      </c>
      <c r="JB271">
        <f>IF($JG271&gt;=57,INDEX($GV:$GV,$JF271+57),"")</f>
      </c>
      <c r="JC271">
        <f>IF($JG271&gt;=58,INDEX($GV:$GV,$JF271+58),"")</f>
      </c>
      <c r="JD271">
        <f>IF($JG271&gt;=59,INDEX($GV:$GV,$JF271+59),"")</f>
      </c>
      <c r="JE271">
        <f>IF($JG271&gt;=60,INDEX($GV:$GV,$JF271+60),"")</f>
      </c>
      <c r="JF271">
        <f>IFERROR(MATCH($GU271,$GV$2:$GV$322,0)+1,0)</f>
      </c>
      <c r="JG271">
        <f>IFERROR(INDEX($GW$2:$GW$322,MATCH($GU271,$GV$2:$GV$322,0)),0)</f>
      </c>
      <c r="JH271" t="s">
        <v>44</v>
      </c>
      <c r="JI271" t="s">
        <v>44</v>
      </c>
    </row>
    <row r="272" spans="1:269" x14ac:dyDescent="0.25">
      <c r="R272">
        <f>IF(OR($U272="",$Q272=""),"",IFERROR($U272/$Q272,0))</f>
      </c>
      <c r="S272">
        <f>IF($U272="","",
SUM($T272,$V272,$AA272,$W272,$Y272)*
(1-IF($AB272="",0,VALUE($AB272)/100)))</f>
      </c>
      <c r="T272">
        <f>IF($U272="","",$U272)</f>
      </c>
      <c r="V272">
        <f>IF($U272="","",
IF($O272="","",
IF(ISNUMBER(SEARCH("exempt",LOWER($O272))),0,
$U272*(VALUE(SUBSTITUTE($O272,"%",""))/100))))</f>
      </c>
      <c r="AC272">
        <f>IFERROR(IF(FIND(" - ",$K272)&gt;0,MID($K272,FIND(" - ",$K272)+3,LEN($K272)),""),"")</f>
      </c>
      <c r="AL272" t="s">
        <v>1039</v>
      </c>
      <c r="AT272">
        <f>IFERROR(LEFT($K272,FIND(" - ",$K272)-1),$K272)</f>
      </c>
      <c r="AW272">
        <f>IF($CL272&gt;=1,INDEX($AU:$AU,$CK272+1),"")</f>
      </c>
      <c r="AX272">
        <f>IF($CL272&gt;=2,INDEX($AU:$AU,$CK272+2),"")</f>
      </c>
      <c r="AY272">
        <f>IF($CL272&gt;=3,INDEX($AU:$AU,$CK272+3),"")</f>
      </c>
      <c r="AZ272">
        <f>IF($CL272&gt;=4,INDEX($AU:$AU,$CK272+4),"")</f>
      </c>
      <c r="BA272">
        <f>IF($CL272&gt;=5,INDEX($AU:$AU,$CK272+5),"")</f>
      </c>
      <c r="BB272">
        <f>IF($CL272&gt;=6,INDEX($AU:$AU,$CK272+6),"")</f>
      </c>
      <c r="BC272">
        <f>IF($CL272&gt;=7,INDEX($AU:$AU,$CK272+7),"")</f>
      </c>
      <c r="BD272">
        <f>IF($CL272&gt;=8,INDEX($AU:$AU,$CK272+8),"")</f>
      </c>
      <c r="BE272">
        <f>IF($CL272&gt;=9,INDEX($AU:$AU,$CK272+9),"")</f>
      </c>
      <c r="BF272">
        <f>IF($CL272&gt;=10,INDEX($AU:$AU,$CK272+10),"")</f>
      </c>
      <c r="BG272">
        <f>IF($CL272&gt;=11,INDEX($AU:$AU,$CK272+11),"")</f>
      </c>
      <c r="BH272">
        <f>IF($CL272&gt;=12,INDEX($AU:$AU,$CK272+12),"")</f>
      </c>
      <c r="BI272">
        <f>IF($CL272&gt;=13,INDEX($AU:$AU,$CK272+13),"")</f>
      </c>
      <c r="BJ272">
        <f>IF($CL272&gt;=14,INDEX($AU:$AU,$CK272+14),"")</f>
      </c>
      <c r="BK272">
        <f>IF($CL272&gt;=15,INDEX($AU:$AU,$CK272+15),"")</f>
      </c>
      <c r="BL272">
        <f>IF($CL272&gt;=16,INDEX($AU:$AU,$CK272+16),"")</f>
      </c>
      <c r="BM272">
        <f>IF($CL272&gt;=17,INDEX($AU:$AU,$CK272+17),"")</f>
      </c>
      <c r="BN272">
        <f>IF($CL272&gt;=18,INDEX($AU:$AU,$CK272+18),"")</f>
      </c>
      <c r="BO272">
        <f>IF($CL272&gt;=19,INDEX($AU:$AU,$CK272+19),"")</f>
      </c>
      <c r="BP272">
        <f>IF($CL272&gt;=20,INDEX($AU:$AU,$CK272+20),"")</f>
      </c>
      <c r="BQ272">
        <f>IF($CL272&gt;=21,INDEX($AU:$AU,$CK272+21),"")</f>
      </c>
      <c r="BR272">
        <f>IF($CL272&gt;=22,INDEX($AU:$AU,$CK272+22),"")</f>
      </c>
      <c r="BS272">
        <f>IF($CL272&gt;=23,INDEX($AU:$AU,$CK272+23),"")</f>
      </c>
      <c r="BT272">
        <f>IF($CL272&gt;=24,INDEX($AU:$AU,$CK272+24),"")</f>
      </c>
      <c r="BU272">
        <f>IF($CL272&gt;=25,INDEX($AU:$AU,$CK272+25),"")</f>
      </c>
      <c r="BV272">
        <f>IF($CL272&gt;=26,INDEX($AU:$AU,$CK272+26),"")</f>
      </c>
      <c r="BW272">
        <f>IF($CL272&gt;=27,INDEX($AU:$AU,$CK272+27),"")</f>
      </c>
      <c r="BX272">
        <f>IF($CL272&gt;=28,INDEX($AU:$AU,$CK272+28),"")</f>
      </c>
      <c r="BY272">
        <f>IF($CL272&gt;=29,INDEX($AU:$AU,$CK272+29),"")</f>
      </c>
      <c r="BZ272">
        <f>IF($CL272&gt;=30,INDEX($AU:$AU,$CK272+30),"")</f>
      </c>
      <c r="CA272">
        <f>IF($CL272&gt;=31,INDEX($AU:$AU,$CK272+31),"")</f>
      </c>
      <c r="CB272">
        <f>IF($CL272&gt;=32,INDEX($AU:$AU,$CK272+32),"")</f>
      </c>
      <c r="CC272">
        <f>IF($CL272&gt;=33,INDEX($AU:$AU,$CK272+33),"")</f>
      </c>
      <c r="CD272">
        <f>IF($CL272&gt;=34,INDEX($AU:$AU,$CK272+34),"")</f>
      </c>
      <c r="CE272">
        <f>IF($CL272&gt;=35,INDEX($AU:$AU,$CK272+35),"")</f>
      </c>
      <c r="CF272">
        <f>IF($CL272&gt;=36,INDEX($AU:$AU,$CK272+36),"")</f>
      </c>
      <c r="CG272">
        <f>IF($CL272&gt;=37,INDEX($AU:$AU,$CK272+37),"")</f>
      </c>
      <c r="CH272">
        <f>IF($CL272&gt;=38,INDEX($AU:$AU,$CK272+38),"")</f>
      </c>
      <c r="CI272">
        <f>IF($CL272&gt;=39,INDEX($AU:$AU,$CK272+39),"")</f>
      </c>
      <c r="CJ272">
        <f>IF($CL272&gt;=40,INDEX($AU:$AU,$CK272+40),"")</f>
      </c>
      <c r="CK272">
        <f>IFERROR(MATCH($AT272,$AU$2:$AU$133,0)+1,0)</f>
      </c>
      <c r="CL272">
        <f>IFERROR(INDEX($AV$2:$AV$133,MATCH($AT272,$AU$2:$AU$133,0)),0)</f>
      </c>
      <c r="CM272">
        <f>IFERROR(LEFT($L272,FIND(" - ",$L272)-1),$L272)</f>
      </c>
      <c r="CN272" t="s">
        <v>1040</v>
      </c>
      <c r="CO272">
        <v>1</v>
      </c>
      <c r="CP272">
        <f>IF($DK272&gt;=1,INDEX($CN:$CN,$DJ272+1),"")</f>
      </c>
      <c r="CQ272">
        <f>IF($DK272&gt;=2,INDEX($CN:$CN,$DJ272+2),"")</f>
      </c>
      <c r="CR272">
        <f>IF($DK272&gt;=3,INDEX($CN:$CN,$DJ272+3),"")</f>
      </c>
      <c r="CS272">
        <f>IF($DK272&gt;=4,INDEX($CN:$CN,$DJ272+4),"")</f>
      </c>
      <c r="CT272">
        <f>IF($DK272&gt;=5,INDEX($CN:$CN,$DJ272+5),"")</f>
      </c>
      <c r="CU272">
        <f>IF($DK272&gt;=6,INDEX($CN:$CN,$DJ272+6),"")</f>
      </c>
      <c r="CV272">
        <f>IF($DK272&gt;=7,INDEX($CN:$CN,$DJ272+7),"")</f>
      </c>
      <c r="CW272">
        <f>IF($DK272&gt;=8,INDEX($CN:$CN,$DJ272+8),"")</f>
      </c>
      <c r="CX272">
        <f>IF($DK272&gt;=9,INDEX($CN:$CN,$DJ272+9),"")</f>
      </c>
      <c r="CY272">
        <f>IF($DK272&gt;=10,INDEX($CN:$CN,$DJ272+10),"")</f>
      </c>
      <c r="CZ272">
        <f>IF($DK272&gt;=11,INDEX($CN:$CN,$DJ272+11),"")</f>
      </c>
      <c r="DA272">
        <f>IF($DK272&gt;=12,INDEX($CN:$CN,$DJ272+12),"")</f>
      </c>
      <c r="DB272">
        <f>IF($DK272&gt;=13,INDEX($CN:$CN,$DJ272+13),"")</f>
      </c>
      <c r="DC272">
        <f>IF($DK272&gt;=14,INDEX($CN:$CN,$DJ272+14),"")</f>
      </c>
      <c r="DD272">
        <f>IF($DK272&gt;=15,INDEX($CN:$CN,$DJ272+15),"")</f>
      </c>
      <c r="DE272">
        <f>IF($DK272&gt;=16,INDEX($CN:$CN,$DJ272+16),"")</f>
      </c>
      <c r="DF272">
        <f>IF($DK272&gt;=17,INDEX($CN:$CN,$DJ272+17),"")</f>
      </c>
      <c r="DG272">
        <f>IF($DK272&gt;=18,INDEX($CN:$CN,$DJ272+18),"")</f>
      </c>
      <c r="DH272">
        <f>IF($DK272&gt;=19,INDEX($CN:$CN,$DJ272+19),"")</f>
      </c>
      <c r="DI272">
        <f>IF($DK272&gt;=20,INDEX($CN:$CN,$DJ272+20),"")</f>
      </c>
      <c r="DJ272">
        <f>IFERROR(MATCH($CM272,$CN$2:$CN$1089,0)+1,0)</f>
      </c>
      <c r="DK272">
        <f>IFERROR(INDEX($CO$2:$CO$1089,MATCH($CM272,$CN$2:$CN$1089,0)),0)</f>
      </c>
      <c r="DL272">
        <f>IFERROR(INDEX($AS:$AS,MATCH($O272,$AR:$AR,0))&amp;"","")</f>
      </c>
      <c r="DP272">
        <f>IF($GS272&gt;=1,INDEX($DM:$DM,$GR272+1),"")</f>
      </c>
      <c r="DQ272">
        <f>IF($GS272&gt;=2,INDEX($DM:$DM,$GR272+2),"")</f>
      </c>
      <c r="DR272">
        <f>IF($GS272&gt;=3,INDEX($DM:$DM,$GR272+3),"")</f>
      </c>
      <c r="DS272">
        <f>IF($GS272&gt;=4,INDEX($DM:$DM,$GR272+4),"")</f>
      </c>
      <c r="DT272">
        <f>IF($GS272&gt;=5,INDEX($DM:$DM,$GR272+5),"")</f>
      </c>
      <c r="DU272">
        <f>IF($GS272&gt;=6,INDEX($DM:$DM,$GR272+6),"")</f>
      </c>
      <c r="DV272">
        <f>IF($GS272&gt;=7,INDEX($DM:$DM,$GR272+7),"")</f>
      </c>
      <c r="DW272">
        <f>IF($GS272&gt;=8,INDEX($DM:$DM,$GR272+8),"")</f>
      </c>
      <c r="DX272">
        <f>IF($GS272&gt;=9,INDEX($DM:$DM,$GR272+9),"")</f>
      </c>
      <c r="DY272">
        <f>IF($GS272&gt;=10,INDEX($DM:$DM,$GR272+10),"")</f>
      </c>
      <c r="DZ272">
        <f>IF($GS272&gt;=11,INDEX($DM:$DM,$GR272+11),"")</f>
      </c>
      <c r="EA272">
        <f>IF($GS272&gt;=12,INDEX($DM:$DM,$GR272+12),"")</f>
      </c>
      <c r="EB272">
        <f>IF($GS272&gt;=13,INDEX($DM:$DM,$GR272+13),"")</f>
      </c>
      <c r="EC272">
        <f>IF($GS272&gt;=14,INDEX($DM:$DM,$GR272+14),"")</f>
      </c>
      <c r="ED272">
        <f>IF($GS272&gt;=15,INDEX($DM:$DM,$GR272+15),"")</f>
      </c>
      <c r="EE272">
        <f>IF($GS272&gt;=16,INDEX($DM:$DM,$GR272+16),"")</f>
      </c>
      <c r="EF272">
        <f>IF($GS272&gt;=17,INDEX($DM:$DM,$GR272+17),"")</f>
      </c>
      <c r="EG272">
        <f>IF($GS272&gt;=18,INDEX($DM:$DM,$GR272+18),"")</f>
      </c>
      <c r="EH272">
        <f>IF($GS272&gt;=19,INDEX($DM:$DM,$GR272+19),"")</f>
      </c>
      <c r="EI272">
        <f>IF($GS272&gt;=20,INDEX($DM:$DM,$GR272+20),"")</f>
      </c>
      <c r="EJ272">
        <f>IF($GS272&gt;=21,INDEX($DM:$DM,$GR272+21),"")</f>
      </c>
      <c r="EK272">
        <f>IF($GS272&gt;=22,INDEX($DM:$DM,$GR272+22),"")</f>
      </c>
      <c r="EL272">
        <f>IF($GS272&gt;=23,INDEX($DM:$DM,$GR272+23),"")</f>
      </c>
      <c r="EM272">
        <f>IF($GS272&gt;=24,INDEX($DM:$DM,$GR272+24),"")</f>
      </c>
      <c r="EN272">
        <f>IF($GS272&gt;=25,INDEX($DM:$DM,$GR272+25),"")</f>
      </c>
      <c r="EO272">
        <f>IF($GS272&gt;=26,INDEX($DM:$DM,$GR272+26),"")</f>
      </c>
      <c r="EP272">
        <f>IF($GS272&gt;=27,INDEX($DM:$DM,$GR272+27),"")</f>
      </c>
      <c r="EQ272">
        <f>IF($GS272&gt;=28,INDEX($DM:$DM,$GR272+28),"")</f>
      </c>
      <c r="ER272">
        <f>IF($GS272&gt;=29,INDEX($DM:$DM,$GR272+29),"")</f>
      </c>
      <c r="ES272">
        <f>IF($GS272&gt;=30,INDEX($DM:$DM,$GR272+30),"")</f>
      </c>
      <c r="ET272">
        <f>IF($GS272&gt;=31,INDEX($DM:$DM,$GR272+31),"")</f>
      </c>
      <c r="EU272">
        <f>IF($GS272&gt;=32,INDEX($DM:$DM,$GR272+32),"")</f>
      </c>
      <c r="EV272">
        <f>IF($GS272&gt;=33,INDEX($DM:$DM,$GR272+33),"")</f>
      </c>
      <c r="EW272">
        <f>IF($GS272&gt;=34,INDEX($DM:$DM,$GR272+34),"")</f>
      </c>
      <c r="EX272">
        <f>IF($GS272&gt;=35,INDEX($DM:$DM,$GR272+35),"")</f>
      </c>
      <c r="EY272">
        <f>IF($GS272&gt;=36,INDEX($DM:$DM,$GR272+36),"")</f>
      </c>
      <c r="EZ272">
        <f>IF($GS272&gt;=37,INDEX($DM:$DM,$GR272+37),"")</f>
      </c>
      <c r="FA272">
        <f>IF($GS272&gt;=38,INDEX($DM:$DM,$GR272+38),"")</f>
      </c>
      <c r="FB272">
        <f>IF($GS272&gt;=39,INDEX($DM:$DM,$GR272+39),"")</f>
      </c>
      <c r="FC272">
        <f>IF($GS272&gt;=40,INDEX($DM:$DM,$GR272+40),"")</f>
      </c>
      <c r="FD272">
        <f>IF($GS272&gt;=1,INDEX($DN:$DN,$GR272+1),"")</f>
      </c>
      <c r="FE272">
        <f>IF($GS272&gt;=2,INDEX($DN:$DN,$GR272+2),"")</f>
      </c>
      <c r="FF272">
        <f>IF($GS272&gt;=3,INDEX($DN:$DN,$GR272+3),"")</f>
      </c>
      <c r="FG272">
        <f>IF($GS272&gt;=4,INDEX($DN:$DN,$GR272+4),"")</f>
      </c>
      <c r="FH272">
        <f>IF($GS272&gt;=5,INDEX($DN:$DN,$GR272+5),"")</f>
      </c>
      <c r="FI272">
        <f>IF($GS272&gt;=6,INDEX($DN:$DN,$GR272+6),"")</f>
      </c>
      <c r="FJ272">
        <f>IF($GS272&gt;=7,INDEX($DN:$DN,$GR272+7),"")</f>
      </c>
      <c r="FK272">
        <f>IF($GS272&gt;=8,INDEX($DN:$DN,$GR272+8),"")</f>
      </c>
      <c r="FL272">
        <f>IF($GS272&gt;=9,INDEX($DN:$DN,$GR272+9),"")</f>
      </c>
      <c r="FM272">
        <f>IF($GS272&gt;=10,INDEX($DN:$DN,$GR272+10),"")</f>
      </c>
      <c r="FN272">
        <f>IF($GS272&gt;=11,INDEX($DN:$DN,$GR272+11),"")</f>
      </c>
      <c r="FO272">
        <f>IF($GS272&gt;=12,INDEX($DN:$DN,$GR272+12),"")</f>
      </c>
      <c r="FP272">
        <f>IF($GS272&gt;=13,INDEX($DN:$DN,$GR272+13),"")</f>
      </c>
      <c r="FQ272">
        <f>IF($GS272&gt;=14,INDEX($DN:$DN,$GR272+14),"")</f>
      </c>
      <c r="FR272">
        <f>IF($GS272&gt;=15,INDEX($DN:$DN,$GR272+15),"")</f>
      </c>
      <c r="FS272">
        <f>IF($GS272&gt;=16,INDEX($DN:$DN,$GR272+16),"")</f>
      </c>
      <c r="FT272">
        <f>IF($GS272&gt;=17,INDEX($DN:$DN,$GR272+17),"")</f>
      </c>
      <c r="FU272">
        <f>IF($GS272&gt;=18,INDEX($DN:$DN,$GR272+18),"")</f>
      </c>
      <c r="FV272">
        <f>IF($GS272&gt;=19,INDEX($DN:$DN,$GR272+19),"")</f>
      </c>
      <c r="FW272">
        <f>IF($GS272&gt;=20,INDEX($DN:$DN,$GR272+20),"")</f>
      </c>
      <c r="FX272">
        <f>IF($GS272&gt;=21,INDEX($DN:$DN,$GR272+21),"")</f>
      </c>
      <c r="FY272">
        <f>IF($GS272&gt;=22,INDEX($DN:$DN,$GR272+22),"")</f>
      </c>
      <c r="FZ272">
        <f>IF($GS272&gt;=23,INDEX($DN:$DN,$GR272+23),"")</f>
      </c>
      <c r="GA272">
        <f>IF($GS272&gt;=24,INDEX($DN:$DN,$GR272+24),"")</f>
      </c>
      <c r="GB272">
        <f>IF($GS272&gt;=25,INDEX($DN:$DN,$GR272+25),"")</f>
      </c>
      <c r="GC272">
        <f>IF($GS272&gt;=26,INDEX($DN:$DN,$GR272+26),"")</f>
      </c>
      <c r="GD272">
        <f>IF($GS272&gt;=27,INDEX($DN:$DN,$GR272+27),"")</f>
      </c>
      <c r="GE272">
        <f>IF($GS272&gt;=28,INDEX($DN:$DN,$GR272+28),"")</f>
      </c>
      <c r="GF272">
        <f>IF($GS272&gt;=29,INDEX($DN:$DN,$GR272+29),"")</f>
      </c>
      <c r="GG272">
        <f>IF($GS272&gt;=30,INDEX($DN:$DN,$GR272+30),"")</f>
      </c>
      <c r="GH272">
        <f>IF($GS272&gt;=31,INDEX($DN:$DN,$GR272+31),"")</f>
      </c>
      <c r="GI272">
        <f>IF($GS272&gt;=32,INDEX($DN:$DN,$GR272+32),"")</f>
      </c>
      <c r="GJ272">
        <f>IF($GS272&gt;=33,INDEX($DN:$DN,$GR272+33),"")</f>
      </c>
      <c r="GK272">
        <f>IF($GS272&gt;=34,INDEX($DN:$DN,$GR272+34),"")</f>
      </c>
      <c r="GL272">
        <f>IF($GS272&gt;=35,INDEX($DN:$DN,$GR272+35),"")</f>
      </c>
      <c r="GM272">
        <f>IF($GS272&gt;=36,INDEX($DN:$DN,$GR272+36),"")</f>
      </c>
      <c r="GN272">
        <f>IF($GS272&gt;=37,INDEX($DN:$DN,$GR272+37),"")</f>
      </c>
      <c r="GO272">
        <f>IF($GS272&gt;=38,INDEX($DN:$DN,$GR272+38),"")</f>
      </c>
      <c r="GP272">
        <f>IF($GS272&gt;=39,INDEX($DN:$DN,$GR272+39),"")</f>
      </c>
      <c r="GQ272">
        <f>IF($GS272&gt;=40,INDEX($DN:$DN,$GR272+40),"")</f>
      </c>
      <c r="GR272">
        <f>IFERROR(MATCH($DL272,$DM$2:$DM$148,0)+1,0)</f>
      </c>
      <c r="GS272">
        <f>IFERROR(INDEX($DO$2:$DO$148,MATCH($DL272,$DM$2:$DM$148,0)),0)</f>
      </c>
      <c r="GT272">
        <f>IFERROR(MATCH($Z272,$DP$272:$FC$272,0),0)</f>
      </c>
      <c r="GU272">
        <f>IF($GT272&gt;0,INDEX($FD$272:$GQ$272,$GT272),"")</f>
      </c>
      <c r="GV272" t="s">
        <v>652</v>
      </c>
      <c r="GW272">
        <v>1</v>
      </c>
      <c r="GX272">
        <f>IF($JG272&gt;=1,INDEX($GV:$GV,$JF272+1),"")</f>
      </c>
      <c r="GY272">
        <f>IF($JG272&gt;=2,INDEX($GV:$GV,$JF272+2),"")</f>
      </c>
      <c r="GZ272">
        <f>IF($JG272&gt;=3,INDEX($GV:$GV,$JF272+3),"")</f>
      </c>
      <c r="HA272">
        <f>IF($JG272&gt;=4,INDEX($GV:$GV,$JF272+4),"")</f>
      </c>
      <c r="HB272">
        <f>IF($JG272&gt;=5,INDEX($GV:$GV,$JF272+5),"")</f>
      </c>
      <c r="HC272">
        <f>IF($JG272&gt;=6,INDEX($GV:$GV,$JF272+6),"")</f>
      </c>
      <c r="HD272">
        <f>IF($JG272&gt;=7,INDEX($GV:$GV,$JF272+7),"")</f>
      </c>
      <c r="HE272">
        <f>IF($JG272&gt;=8,INDEX($GV:$GV,$JF272+8),"")</f>
      </c>
      <c r="HF272">
        <f>IF($JG272&gt;=9,INDEX($GV:$GV,$JF272+9),"")</f>
      </c>
      <c r="HG272">
        <f>IF($JG272&gt;=10,INDEX($GV:$GV,$JF272+10),"")</f>
      </c>
      <c r="HH272">
        <f>IF($JG272&gt;=11,INDEX($GV:$GV,$JF272+11),"")</f>
      </c>
      <c r="HI272">
        <f>IF($JG272&gt;=12,INDEX($GV:$GV,$JF272+12),"")</f>
      </c>
      <c r="HJ272">
        <f>IF($JG272&gt;=13,INDEX($GV:$GV,$JF272+13),"")</f>
      </c>
      <c r="HK272">
        <f>IF($JG272&gt;=14,INDEX($GV:$GV,$JF272+14),"")</f>
      </c>
      <c r="HL272">
        <f>IF($JG272&gt;=15,INDEX($GV:$GV,$JF272+15),"")</f>
      </c>
      <c r="HM272">
        <f>IF($JG272&gt;=16,INDEX($GV:$GV,$JF272+16),"")</f>
      </c>
      <c r="HN272">
        <f>IF($JG272&gt;=17,INDEX($GV:$GV,$JF272+17),"")</f>
      </c>
      <c r="HO272">
        <f>IF($JG272&gt;=18,INDEX($GV:$GV,$JF272+18),"")</f>
      </c>
      <c r="HP272">
        <f>IF($JG272&gt;=19,INDEX($GV:$GV,$JF272+19),"")</f>
      </c>
      <c r="HQ272">
        <f>IF($JG272&gt;=20,INDEX($GV:$GV,$JF272+20),"")</f>
      </c>
      <c r="HR272">
        <f>IF($JG272&gt;=21,INDEX($GV:$GV,$JF272+21),"")</f>
      </c>
      <c r="HS272">
        <f>IF($JG272&gt;=22,INDEX($GV:$GV,$JF272+22),"")</f>
      </c>
      <c r="HT272">
        <f>IF($JG272&gt;=23,INDEX($GV:$GV,$JF272+23),"")</f>
      </c>
      <c r="HU272">
        <f>IF($JG272&gt;=24,INDEX($GV:$GV,$JF272+24),"")</f>
      </c>
      <c r="HV272">
        <f>IF($JG272&gt;=25,INDEX($GV:$GV,$JF272+25),"")</f>
      </c>
      <c r="HW272">
        <f>IF($JG272&gt;=26,INDEX($GV:$GV,$JF272+26),"")</f>
      </c>
      <c r="HX272">
        <f>IF($JG272&gt;=27,INDEX($GV:$GV,$JF272+27),"")</f>
      </c>
      <c r="HY272">
        <f>IF($JG272&gt;=28,INDEX($GV:$GV,$JF272+28),"")</f>
      </c>
      <c r="HZ272">
        <f>IF($JG272&gt;=29,INDEX($GV:$GV,$JF272+29),"")</f>
      </c>
      <c r="IA272">
        <f>IF($JG272&gt;=30,INDEX($GV:$GV,$JF272+30),"")</f>
      </c>
      <c r="IB272">
        <f>IF($JG272&gt;=31,INDEX($GV:$GV,$JF272+31),"")</f>
      </c>
      <c r="IC272">
        <f>IF($JG272&gt;=32,INDEX($GV:$GV,$JF272+32),"")</f>
      </c>
      <c r="ID272">
        <f>IF($JG272&gt;=33,INDEX($GV:$GV,$JF272+33),"")</f>
      </c>
      <c r="IE272">
        <f>IF($JG272&gt;=34,INDEX($GV:$GV,$JF272+34),"")</f>
      </c>
      <c r="IF272">
        <f>IF($JG272&gt;=35,INDEX($GV:$GV,$JF272+35),"")</f>
      </c>
      <c r="IG272">
        <f>IF($JG272&gt;=36,INDEX($GV:$GV,$JF272+36),"")</f>
      </c>
      <c r="IH272">
        <f>IF($JG272&gt;=37,INDEX($GV:$GV,$JF272+37),"")</f>
      </c>
      <c r="II272">
        <f>IF($JG272&gt;=38,INDEX($GV:$GV,$JF272+38),"")</f>
      </c>
      <c r="IJ272">
        <f>IF($JG272&gt;=39,INDEX($GV:$GV,$JF272+39),"")</f>
      </c>
      <c r="IK272">
        <f>IF($JG272&gt;=40,INDEX($GV:$GV,$JF272+40),"")</f>
      </c>
      <c r="IL272">
        <f>IF($JG272&gt;=41,INDEX($GV:$GV,$JF272+41),"")</f>
      </c>
      <c r="IM272">
        <f>IF($JG272&gt;=42,INDEX($GV:$GV,$JF272+42),"")</f>
      </c>
      <c r="IN272">
        <f>IF($JG272&gt;=43,INDEX($GV:$GV,$JF272+43),"")</f>
      </c>
      <c r="IO272">
        <f>IF($JG272&gt;=44,INDEX($GV:$GV,$JF272+44),"")</f>
      </c>
      <c r="IP272">
        <f>IF($JG272&gt;=45,INDEX($GV:$GV,$JF272+45),"")</f>
      </c>
      <c r="IQ272">
        <f>IF($JG272&gt;=46,INDEX($GV:$GV,$JF272+46),"")</f>
      </c>
      <c r="IR272">
        <f>IF($JG272&gt;=47,INDEX($GV:$GV,$JF272+47),"")</f>
      </c>
      <c r="IS272">
        <f>IF($JG272&gt;=48,INDEX($GV:$GV,$JF272+48),"")</f>
      </c>
      <c r="IT272">
        <f>IF($JG272&gt;=49,INDEX($GV:$GV,$JF272+49),"")</f>
      </c>
      <c r="IU272">
        <f>IF($JG272&gt;=50,INDEX($GV:$GV,$JF272+50),"")</f>
      </c>
      <c r="IV272">
        <f>IF($JG272&gt;=51,INDEX($GV:$GV,$JF272+51),"")</f>
      </c>
      <c r="IW272">
        <f>IF($JG272&gt;=52,INDEX($GV:$GV,$JF272+52),"")</f>
      </c>
      <c r="IX272">
        <f>IF($JG272&gt;=53,INDEX($GV:$GV,$JF272+53),"")</f>
      </c>
      <c r="IY272">
        <f>IF($JG272&gt;=54,INDEX($GV:$GV,$JF272+54),"")</f>
      </c>
      <c r="IZ272">
        <f>IF($JG272&gt;=55,INDEX($GV:$GV,$JF272+55),"")</f>
      </c>
      <c r="JA272">
        <f>IF($JG272&gt;=56,INDEX($GV:$GV,$JF272+56),"")</f>
      </c>
      <c r="JB272">
        <f>IF($JG272&gt;=57,INDEX($GV:$GV,$JF272+57),"")</f>
      </c>
      <c r="JC272">
        <f>IF($JG272&gt;=58,INDEX($GV:$GV,$JF272+58),"")</f>
      </c>
      <c r="JD272">
        <f>IF($JG272&gt;=59,INDEX($GV:$GV,$JF272+59),"")</f>
      </c>
      <c r="JE272">
        <f>IF($JG272&gt;=60,INDEX($GV:$GV,$JF272+60),"")</f>
      </c>
      <c r="JF272">
        <f>IFERROR(MATCH($GU272,$GV$2:$GV$322,0)+1,0)</f>
      </c>
      <c r="JG272">
        <f>IFERROR(INDEX($GW$2:$GW$322,MATCH($GU272,$GV$2:$GV$322,0)),0)</f>
      </c>
      <c r="JH272" t="s">
        <v>44</v>
      </c>
      <c r="JI272" t="s">
        <v>44</v>
      </c>
    </row>
    <row r="273" spans="1:269" x14ac:dyDescent="0.25">
      <c r="R273">
        <f>IF(OR($U273="",$Q273=""),"",IFERROR($U273/$Q273,0))</f>
      </c>
      <c r="S273">
        <f>IF($U273="","",
SUM($T273,$V273,$AA273,$W273,$Y273)*
(1-IF($AB273="",0,VALUE($AB273)/100)))</f>
      </c>
      <c r="T273">
        <f>IF($U273="","",$U273)</f>
      </c>
      <c r="V273">
        <f>IF($U273="","",
IF($O273="","",
IF(ISNUMBER(SEARCH("exempt",LOWER($O273))),0,
$U273*(VALUE(SUBSTITUTE($O273,"%",""))/100))))</f>
      </c>
      <c r="AC273">
        <f>IFERROR(IF(FIND(" - ",$K273)&gt;0,MID($K273,FIND(" - ",$K273)+3,LEN($K273)),""),"")</f>
      </c>
      <c r="AL273" t="s">
        <v>1041</v>
      </c>
      <c r="AT273">
        <f>IFERROR(LEFT($K273,FIND(" - ",$K273)-1),$K273)</f>
      </c>
      <c r="AW273">
        <f>IF($CL273&gt;=1,INDEX($AU:$AU,$CK273+1),"")</f>
      </c>
      <c r="AX273">
        <f>IF($CL273&gt;=2,INDEX($AU:$AU,$CK273+2),"")</f>
      </c>
      <c r="AY273">
        <f>IF($CL273&gt;=3,INDEX($AU:$AU,$CK273+3),"")</f>
      </c>
      <c r="AZ273">
        <f>IF($CL273&gt;=4,INDEX($AU:$AU,$CK273+4),"")</f>
      </c>
      <c r="BA273">
        <f>IF($CL273&gt;=5,INDEX($AU:$AU,$CK273+5),"")</f>
      </c>
      <c r="BB273">
        <f>IF($CL273&gt;=6,INDEX($AU:$AU,$CK273+6),"")</f>
      </c>
      <c r="BC273">
        <f>IF($CL273&gt;=7,INDEX($AU:$AU,$CK273+7),"")</f>
      </c>
      <c r="BD273">
        <f>IF($CL273&gt;=8,INDEX($AU:$AU,$CK273+8),"")</f>
      </c>
      <c r="BE273">
        <f>IF($CL273&gt;=9,INDEX($AU:$AU,$CK273+9),"")</f>
      </c>
      <c r="BF273">
        <f>IF($CL273&gt;=10,INDEX($AU:$AU,$CK273+10),"")</f>
      </c>
      <c r="BG273">
        <f>IF($CL273&gt;=11,INDEX($AU:$AU,$CK273+11),"")</f>
      </c>
      <c r="BH273">
        <f>IF($CL273&gt;=12,INDEX($AU:$AU,$CK273+12),"")</f>
      </c>
      <c r="BI273">
        <f>IF($CL273&gt;=13,INDEX($AU:$AU,$CK273+13),"")</f>
      </c>
      <c r="BJ273">
        <f>IF($CL273&gt;=14,INDEX($AU:$AU,$CK273+14),"")</f>
      </c>
      <c r="BK273">
        <f>IF($CL273&gt;=15,INDEX($AU:$AU,$CK273+15),"")</f>
      </c>
      <c r="BL273">
        <f>IF($CL273&gt;=16,INDEX($AU:$AU,$CK273+16),"")</f>
      </c>
      <c r="BM273">
        <f>IF($CL273&gt;=17,INDEX($AU:$AU,$CK273+17),"")</f>
      </c>
      <c r="BN273">
        <f>IF($CL273&gt;=18,INDEX($AU:$AU,$CK273+18),"")</f>
      </c>
      <c r="BO273">
        <f>IF($CL273&gt;=19,INDEX($AU:$AU,$CK273+19),"")</f>
      </c>
      <c r="BP273">
        <f>IF($CL273&gt;=20,INDEX($AU:$AU,$CK273+20),"")</f>
      </c>
      <c r="BQ273">
        <f>IF($CL273&gt;=21,INDEX($AU:$AU,$CK273+21),"")</f>
      </c>
      <c r="BR273">
        <f>IF($CL273&gt;=22,INDEX($AU:$AU,$CK273+22),"")</f>
      </c>
      <c r="BS273">
        <f>IF($CL273&gt;=23,INDEX($AU:$AU,$CK273+23),"")</f>
      </c>
      <c r="BT273">
        <f>IF($CL273&gt;=24,INDEX($AU:$AU,$CK273+24),"")</f>
      </c>
      <c r="BU273">
        <f>IF($CL273&gt;=25,INDEX($AU:$AU,$CK273+25),"")</f>
      </c>
      <c r="BV273">
        <f>IF($CL273&gt;=26,INDEX($AU:$AU,$CK273+26),"")</f>
      </c>
      <c r="BW273">
        <f>IF($CL273&gt;=27,INDEX($AU:$AU,$CK273+27),"")</f>
      </c>
      <c r="BX273">
        <f>IF($CL273&gt;=28,INDEX($AU:$AU,$CK273+28),"")</f>
      </c>
      <c r="BY273">
        <f>IF($CL273&gt;=29,INDEX($AU:$AU,$CK273+29),"")</f>
      </c>
      <c r="BZ273">
        <f>IF($CL273&gt;=30,INDEX($AU:$AU,$CK273+30),"")</f>
      </c>
      <c r="CA273">
        <f>IF($CL273&gt;=31,INDEX($AU:$AU,$CK273+31),"")</f>
      </c>
      <c r="CB273">
        <f>IF($CL273&gt;=32,INDEX($AU:$AU,$CK273+32),"")</f>
      </c>
      <c r="CC273">
        <f>IF($CL273&gt;=33,INDEX($AU:$AU,$CK273+33),"")</f>
      </c>
      <c r="CD273">
        <f>IF($CL273&gt;=34,INDEX($AU:$AU,$CK273+34),"")</f>
      </c>
      <c r="CE273">
        <f>IF($CL273&gt;=35,INDEX($AU:$AU,$CK273+35),"")</f>
      </c>
      <c r="CF273">
        <f>IF($CL273&gt;=36,INDEX($AU:$AU,$CK273+36),"")</f>
      </c>
      <c r="CG273">
        <f>IF($CL273&gt;=37,INDEX($AU:$AU,$CK273+37),"")</f>
      </c>
      <c r="CH273">
        <f>IF($CL273&gt;=38,INDEX($AU:$AU,$CK273+38),"")</f>
      </c>
      <c r="CI273">
        <f>IF($CL273&gt;=39,INDEX($AU:$AU,$CK273+39),"")</f>
      </c>
      <c r="CJ273">
        <f>IF($CL273&gt;=40,INDEX($AU:$AU,$CK273+40),"")</f>
      </c>
      <c r="CK273">
        <f>IFERROR(MATCH($AT273,$AU$2:$AU$133,0)+1,0)</f>
      </c>
      <c r="CL273">
        <f>IFERROR(INDEX($AV$2:$AV$133,MATCH($AT273,$AU$2:$AU$133,0)),0)</f>
      </c>
      <c r="CM273">
        <f>IFERROR(LEFT($L273,FIND(" - ",$L273)-1),$L273)</f>
      </c>
      <c r="CN273" t="s">
        <v>149</v>
      </c>
      <c r="CP273">
        <f>IF($DK273&gt;=1,INDEX($CN:$CN,$DJ273+1),"")</f>
      </c>
      <c r="CQ273">
        <f>IF($DK273&gt;=2,INDEX($CN:$CN,$DJ273+2),"")</f>
      </c>
      <c r="CR273">
        <f>IF($DK273&gt;=3,INDEX($CN:$CN,$DJ273+3),"")</f>
      </c>
      <c r="CS273">
        <f>IF($DK273&gt;=4,INDEX($CN:$CN,$DJ273+4),"")</f>
      </c>
      <c r="CT273">
        <f>IF($DK273&gt;=5,INDEX($CN:$CN,$DJ273+5),"")</f>
      </c>
      <c r="CU273">
        <f>IF($DK273&gt;=6,INDEX($CN:$CN,$DJ273+6),"")</f>
      </c>
      <c r="CV273">
        <f>IF($DK273&gt;=7,INDEX($CN:$CN,$DJ273+7),"")</f>
      </c>
      <c r="CW273">
        <f>IF($DK273&gt;=8,INDEX($CN:$CN,$DJ273+8),"")</f>
      </c>
      <c r="CX273">
        <f>IF($DK273&gt;=9,INDEX($CN:$CN,$DJ273+9),"")</f>
      </c>
      <c r="CY273">
        <f>IF($DK273&gt;=10,INDEX($CN:$CN,$DJ273+10),"")</f>
      </c>
      <c r="CZ273">
        <f>IF($DK273&gt;=11,INDEX($CN:$CN,$DJ273+11),"")</f>
      </c>
      <c r="DA273">
        <f>IF($DK273&gt;=12,INDEX($CN:$CN,$DJ273+12),"")</f>
      </c>
      <c r="DB273">
        <f>IF($DK273&gt;=13,INDEX($CN:$CN,$DJ273+13),"")</f>
      </c>
      <c r="DC273">
        <f>IF($DK273&gt;=14,INDEX($CN:$CN,$DJ273+14),"")</f>
      </c>
      <c r="DD273">
        <f>IF($DK273&gt;=15,INDEX($CN:$CN,$DJ273+15),"")</f>
      </c>
      <c r="DE273">
        <f>IF($DK273&gt;=16,INDEX($CN:$CN,$DJ273+16),"")</f>
      </c>
      <c r="DF273">
        <f>IF($DK273&gt;=17,INDEX($CN:$CN,$DJ273+17),"")</f>
      </c>
      <c r="DG273">
        <f>IF($DK273&gt;=18,INDEX($CN:$CN,$DJ273+18),"")</f>
      </c>
      <c r="DH273">
        <f>IF($DK273&gt;=19,INDEX($CN:$CN,$DJ273+19),"")</f>
      </c>
      <c r="DI273">
        <f>IF($DK273&gt;=20,INDEX($CN:$CN,$DJ273+20),"")</f>
      </c>
      <c r="DJ273">
        <f>IFERROR(MATCH($CM273,$CN$2:$CN$1089,0)+1,0)</f>
      </c>
      <c r="DK273">
        <f>IFERROR(INDEX($CO$2:$CO$1089,MATCH($CM273,$CN$2:$CN$1089,0)),0)</f>
      </c>
      <c r="DL273">
        <f>IFERROR(INDEX($AS:$AS,MATCH($O273,$AR:$AR,0))&amp;"","")</f>
      </c>
      <c r="DP273">
        <f>IF($GS273&gt;=1,INDEX($DM:$DM,$GR273+1),"")</f>
      </c>
      <c r="DQ273">
        <f>IF($GS273&gt;=2,INDEX($DM:$DM,$GR273+2),"")</f>
      </c>
      <c r="DR273">
        <f>IF($GS273&gt;=3,INDEX($DM:$DM,$GR273+3),"")</f>
      </c>
      <c r="DS273">
        <f>IF($GS273&gt;=4,INDEX($DM:$DM,$GR273+4),"")</f>
      </c>
      <c r="DT273">
        <f>IF($GS273&gt;=5,INDEX($DM:$DM,$GR273+5),"")</f>
      </c>
      <c r="DU273">
        <f>IF($GS273&gt;=6,INDEX($DM:$DM,$GR273+6),"")</f>
      </c>
      <c r="DV273">
        <f>IF($GS273&gt;=7,INDEX($DM:$DM,$GR273+7),"")</f>
      </c>
      <c r="DW273">
        <f>IF($GS273&gt;=8,INDEX($DM:$DM,$GR273+8),"")</f>
      </c>
      <c r="DX273">
        <f>IF($GS273&gt;=9,INDEX($DM:$DM,$GR273+9),"")</f>
      </c>
      <c r="DY273">
        <f>IF($GS273&gt;=10,INDEX($DM:$DM,$GR273+10),"")</f>
      </c>
      <c r="DZ273">
        <f>IF($GS273&gt;=11,INDEX($DM:$DM,$GR273+11),"")</f>
      </c>
      <c r="EA273">
        <f>IF($GS273&gt;=12,INDEX($DM:$DM,$GR273+12),"")</f>
      </c>
      <c r="EB273">
        <f>IF($GS273&gt;=13,INDEX($DM:$DM,$GR273+13),"")</f>
      </c>
      <c r="EC273">
        <f>IF($GS273&gt;=14,INDEX($DM:$DM,$GR273+14),"")</f>
      </c>
      <c r="ED273">
        <f>IF($GS273&gt;=15,INDEX($DM:$DM,$GR273+15),"")</f>
      </c>
      <c r="EE273">
        <f>IF($GS273&gt;=16,INDEX($DM:$DM,$GR273+16),"")</f>
      </c>
      <c r="EF273">
        <f>IF($GS273&gt;=17,INDEX($DM:$DM,$GR273+17),"")</f>
      </c>
      <c r="EG273">
        <f>IF($GS273&gt;=18,INDEX($DM:$DM,$GR273+18),"")</f>
      </c>
      <c r="EH273">
        <f>IF($GS273&gt;=19,INDEX($DM:$DM,$GR273+19),"")</f>
      </c>
      <c r="EI273">
        <f>IF($GS273&gt;=20,INDEX($DM:$DM,$GR273+20),"")</f>
      </c>
      <c r="EJ273">
        <f>IF($GS273&gt;=21,INDEX($DM:$DM,$GR273+21),"")</f>
      </c>
      <c r="EK273">
        <f>IF($GS273&gt;=22,INDEX($DM:$DM,$GR273+22),"")</f>
      </c>
      <c r="EL273">
        <f>IF($GS273&gt;=23,INDEX($DM:$DM,$GR273+23),"")</f>
      </c>
      <c r="EM273">
        <f>IF($GS273&gt;=24,INDEX($DM:$DM,$GR273+24),"")</f>
      </c>
      <c r="EN273">
        <f>IF($GS273&gt;=25,INDEX($DM:$DM,$GR273+25),"")</f>
      </c>
      <c r="EO273">
        <f>IF($GS273&gt;=26,INDEX($DM:$DM,$GR273+26),"")</f>
      </c>
      <c r="EP273">
        <f>IF($GS273&gt;=27,INDEX($DM:$DM,$GR273+27),"")</f>
      </c>
      <c r="EQ273">
        <f>IF($GS273&gt;=28,INDEX($DM:$DM,$GR273+28),"")</f>
      </c>
      <c r="ER273">
        <f>IF($GS273&gt;=29,INDEX($DM:$DM,$GR273+29),"")</f>
      </c>
      <c r="ES273">
        <f>IF($GS273&gt;=30,INDEX($DM:$DM,$GR273+30),"")</f>
      </c>
      <c r="ET273">
        <f>IF($GS273&gt;=31,INDEX($DM:$DM,$GR273+31),"")</f>
      </c>
      <c r="EU273">
        <f>IF($GS273&gt;=32,INDEX($DM:$DM,$GR273+32),"")</f>
      </c>
      <c r="EV273">
        <f>IF($GS273&gt;=33,INDEX($DM:$DM,$GR273+33),"")</f>
      </c>
      <c r="EW273">
        <f>IF($GS273&gt;=34,INDEX($DM:$DM,$GR273+34),"")</f>
      </c>
      <c r="EX273">
        <f>IF($GS273&gt;=35,INDEX($DM:$DM,$GR273+35),"")</f>
      </c>
      <c r="EY273">
        <f>IF($GS273&gt;=36,INDEX($DM:$DM,$GR273+36),"")</f>
      </c>
      <c r="EZ273">
        <f>IF($GS273&gt;=37,INDEX($DM:$DM,$GR273+37),"")</f>
      </c>
      <c r="FA273">
        <f>IF($GS273&gt;=38,INDEX($DM:$DM,$GR273+38),"")</f>
      </c>
      <c r="FB273">
        <f>IF($GS273&gt;=39,INDEX($DM:$DM,$GR273+39),"")</f>
      </c>
      <c r="FC273">
        <f>IF($GS273&gt;=40,INDEX($DM:$DM,$GR273+40),"")</f>
      </c>
      <c r="FD273">
        <f>IF($GS273&gt;=1,INDEX($DN:$DN,$GR273+1),"")</f>
      </c>
      <c r="FE273">
        <f>IF($GS273&gt;=2,INDEX($DN:$DN,$GR273+2),"")</f>
      </c>
      <c r="FF273">
        <f>IF($GS273&gt;=3,INDEX($DN:$DN,$GR273+3),"")</f>
      </c>
      <c r="FG273">
        <f>IF($GS273&gt;=4,INDEX($DN:$DN,$GR273+4),"")</f>
      </c>
      <c r="FH273">
        <f>IF($GS273&gt;=5,INDEX($DN:$DN,$GR273+5),"")</f>
      </c>
      <c r="FI273">
        <f>IF($GS273&gt;=6,INDEX($DN:$DN,$GR273+6),"")</f>
      </c>
      <c r="FJ273">
        <f>IF($GS273&gt;=7,INDEX($DN:$DN,$GR273+7),"")</f>
      </c>
      <c r="FK273">
        <f>IF($GS273&gt;=8,INDEX($DN:$DN,$GR273+8),"")</f>
      </c>
      <c r="FL273">
        <f>IF($GS273&gt;=9,INDEX($DN:$DN,$GR273+9),"")</f>
      </c>
      <c r="FM273">
        <f>IF($GS273&gt;=10,INDEX($DN:$DN,$GR273+10),"")</f>
      </c>
      <c r="FN273">
        <f>IF($GS273&gt;=11,INDEX($DN:$DN,$GR273+11),"")</f>
      </c>
      <c r="FO273">
        <f>IF($GS273&gt;=12,INDEX($DN:$DN,$GR273+12),"")</f>
      </c>
      <c r="FP273">
        <f>IF($GS273&gt;=13,INDEX($DN:$DN,$GR273+13),"")</f>
      </c>
      <c r="FQ273">
        <f>IF($GS273&gt;=14,INDEX($DN:$DN,$GR273+14),"")</f>
      </c>
      <c r="FR273">
        <f>IF($GS273&gt;=15,INDEX($DN:$DN,$GR273+15),"")</f>
      </c>
      <c r="FS273">
        <f>IF($GS273&gt;=16,INDEX($DN:$DN,$GR273+16),"")</f>
      </c>
      <c r="FT273">
        <f>IF($GS273&gt;=17,INDEX($DN:$DN,$GR273+17),"")</f>
      </c>
      <c r="FU273">
        <f>IF($GS273&gt;=18,INDEX($DN:$DN,$GR273+18),"")</f>
      </c>
      <c r="FV273">
        <f>IF($GS273&gt;=19,INDEX($DN:$DN,$GR273+19),"")</f>
      </c>
      <c r="FW273">
        <f>IF($GS273&gt;=20,INDEX($DN:$DN,$GR273+20),"")</f>
      </c>
      <c r="FX273">
        <f>IF($GS273&gt;=21,INDEX($DN:$DN,$GR273+21),"")</f>
      </c>
      <c r="FY273">
        <f>IF($GS273&gt;=22,INDEX($DN:$DN,$GR273+22),"")</f>
      </c>
      <c r="FZ273">
        <f>IF($GS273&gt;=23,INDEX($DN:$DN,$GR273+23),"")</f>
      </c>
      <c r="GA273">
        <f>IF($GS273&gt;=24,INDEX($DN:$DN,$GR273+24),"")</f>
      </c>
      <c r="GB273">
        <f>IF($GS273&gt;=25,INDEX($DN:$DN,$GR273+25),"")</f>
      </c>
      <c r="GC273">
        <f>IF($GS273&gt;=26,INDEX($DN:$DN,$GR273+26),"")</f>
      </c>
      <c r="GD273">
        <f>IF($GS273&gt;=27,INDEX($DN:$DN,$GR273+27),"")</f>
      </c>
      <c r="GE273">
        <f>IF($GS273&gt;=28,INDEX($DN:$DN,$GR273+28),"")</f>
      </c>
      <c r="GF273">
        <f>IF($GS273&gt;=29,INDEX($DN:$DN,$GR273+29),"")</f>
      </c>
      <c r="GG273">
        <f>IF($GS273&gt;=30,INDEX($DN:$DN,$GR273+30),"")</f>
      </c>
      <c r="GH273">
        <f>IF($GS273&gt;=31,INDEX($DN:$DN,$GR273+31),"")</f>
      </c>
      <c r="GI273">
        <f>IF($GS273&gt;=32,INDEX($DN:$DN,$GR273+32),"")</f>
      </c>
      <c r="GJ273">
        <f>IF($GS273&gt;=33,INDEX($DN:$DN,$GR273+33),"")</f>
      </c>
      <c r="GK273">
        <f>IF($GS273&gt;=34,INDEX($DN:$DN,$GR273+34),"")</f>
      </c>
      <c r="GL273">
        <f>IF($GS273&gt;=35,INDEX($DN:$DN,$GR273+35),"")</f>
      </c>
      <c r="GM273">
        <f>IF($GS273&gt;=36,INDEX($DN:$DN,$GR273+36),"")</f>
      </c>
      <c r="GN273">
        <f>IF($GS273&gt;=37,INDEX($DN:$DN,$GR273+37),"")</f>
      </c>
      <c r="GO273">
        <f>IF($GS273&gt;=38,INDEX($DN:$DN,$GR273+38),"")</f>
      </c>
      <c r="GP273">
        <f>IF($GS273&gt;=39,INDEX($DN:$DN,$GR273+39),"")</f>
      </c>
      <c r="GQ273">
        <f>IF($GS273&gt;=40,INDEX($DN:$DN,$GR273+40),"")</f>
      </c>
      <c r="GR273">
        <f>IFERROR(MATCH($DL273,$DM$2:$DM$148,0)+1,0)</f>
      </c>
      <c r="GS273">
        <f>IFERROR(INDEX($DO$2:$DO$148,MATCH($DL273,$DM$2:$DM$148,0)),0)</f>
      </c>
      <c r="GT273">
        <f>IFERROR(MATCH($Z273,$DP$273:$FC$273,0),0)</f>
      </c>
      <c r="GU273">
        <f>IF($GT273&gt;0,INDEX($FD$273:$GQ$273,$GT273),"")</f>
      </c>
      <c r="GV273" t="s">
        <v>117</v>
      </c>
      <c r="GX273">
        <f>IF($JG273&gt;=1,INDEX($GV:$GV,$JF273+1),"")</f>
      </c>
      <c r="GY273">
        <f>IF($JG273&gt;=2,INDEX($GV:$GV,$JF273+2),"")</f>
      </c>
      <c r="GZ273">
        <f>IF($JG273&gt;=3,INDEX($GV:$GV,$JF273+3),"")</f>
      </c>
      <c r="HA273">
        <f>IF($JG273&gt;=4,INDEX($GV:$GV,$JF273+4),"")</f>
      </c>
      <c r="HB273">
        <f>IF($JG273&gt;=5,INDEX($GV:$GV,$JF273+5),"")</f>
      </c>
      <c r="HC273">
        <f>IF($JG273&gt;=6,INDEX($GV:$GV,$JF273+6),"")</f>
      </c>
      <c r="HD273">
        <f>IF($JG273&gt;=7,INDEX($GV:$GV,$JF273+7),"")</f>
      </c>
      <c r="HE273">
        <f>IF($JG273&gt;=8,INDEX($GV:$GV,$JF273+8),"")</f>
      </c>
      <c r="HF273">
        <f>IF($JG273&gt;=9,INDEX($GV:$GV,$JF273+9),"")</f>
      </c>
      <c r="HG273">
        <f>IF($JG273&gt;=10,INDEX($GV:$GV,$JF273+10),"")</f>
      </c>
      <c r="HH273">
        <f>IF($JG273&gt;=11,INDEX($GV:$GV,$JF273+11),"")</f>
      </c>
      <c r="HI273">
        <f>IF($JG273&gt;=12,INDEX($GV:$GV,$JF273+12),"")</f>
      </c>
      <c r="HJ273">
        <f>IF($JG273&gt;=13,INDEX($GV:$GV,$JF273+13),"")</f>
      </c>
      <c r="HK273">
        <f>IF($JG273&gt;=14,INDEX($GV:$GV,$JF273+14),"")</f>
      </c>
      <c r="HL273">
        <f>IF($JG273&gt;=15,INDEX($GV:$GV,$JF273+15),"")</f>
      </c>
      <c r="HM273">
        <f>IF($JG273&gt;=16,INDEX($GV:$GV,$JF273+16),"")</f>
      </c>
      <c r="HN273">
        <f>IF($JG273&gt;=17,INDEX($GV:$GV,$JF273+17),"")</f>
      </c>
      <c r="HO273">
        <f>IF($JG273&gt;=18,INDEX($GV:$GV,$JF273+18),"")</f>
      </c>
      <c r="HP273">
        <f>IF($JG273&gt;=19,INDEX($GV:$GV,$JF273+19),"")</f>
      </c>
      <c r="HQ273">
        <f>IF($JG273&gt;=20,INDEX($GV:$GV,$JF273+20),"")</f>
      </c>
      <c r="HR273">
        <f>IF($JG273&gt;=21,INDEX($GV:$GV,$JF273+21),"")</f>
      </c>
      <c r="HS273">
        <f>IF($JG273&gt;=22,INDEX($GV:$GV,$JF273+22),"")</f>
      </c>
      <c r="HT273">
        <f>IF($JG273&gt;=23,INDEX($GV:$GV,$JF273+23),"")</f>
      </c>
      <c r="HU273">
        <f>IF($JG273&gt;=24,INDEX($GV:$GV,$JF273+24),"")</f>
      </c>
      <c r="HV273">
        <f>IF($JG273&gt;=25,INDEX($GV:$GV,$JF273+25),"")</f>
      </c>
      <c r="HW273">
        <f>IF($JG273&gt;=26,INDEX($GV:$GV,$JF273+26),"")</f>
      </c>
      <c r="HX273">
        <f>IF($JG273&gt;=27,INDEX($GV:$GV,$JF273+27),"")</f>
      </c>
      <c r="HY273">
        <f>IF($JG273&gt;=28,INDEX($GV:$GV,$JF273+28),"")</f>
      </c>
      <c r="HZ273">
        <f>IF($JG273&gt;=29,INDEX($GV:$GV,$JF273+29),"")</f>
      </c>
      <c r="IA273">
        <f>IF($JG273&gt;=30,INDEX($GV:$GV,$JF273+30),"")</f>
      </c>
      <c r="IB273">
        <f>IF($JG273&gt;=31,INDEX($GV:$GV,$JF273+31),"")</f>
      </c>
      <c r="IC273">
        <f>IF($JG273&gt;=32,INDEX($GV:$GV,$JF273+32),"")</f>
      </c>
      <c r="ID273">
        <f>IF($JG273&gt;=33,INDEX($GV:$GV,$JF273+33),"")</f>
      </c>
      <c r="IE273">
        <f>IF($JG273&gt;=34,INDEX($GV:$GV,$JF273+34),"")</f>
      </c>
      <c r="IF273">
        <f>IF($JG273&gt;=35,INDEX($GV:$GV,$JF273+35),"")</f>
      </c>
      <c r="IG273">
        <f>IF($JG273&gt;=36,INDEX($GV:$GV,$JF273+36),"")</f>
      </c>
      <c r="IH273">
        <f>IF($JG273&gt;=37,INDEX($GV:$GV,$JF273+37),"")</f>
      </c>
      <c r="II273">
        <f>IF($JG273&gt;=38,INDEX($GV:$GV,$JF273+38),"")</f>
      </c>
      <c r="IJ273">
        <f>IF($JG273&gt;=39,INDEX($GV:$GV,$JF273+39),"")</f>
      </c>
      <c r="IK273">
        <f>IF($JG273&gt;=40,INDEX($GV:$GV,$JF273+40),"")</f>
      </c>
      <c r="IL273">
        <f>IF($JG273&gt;=41,INDEX($GV:$GV,$JF273+41),"")</f>
      </c>
      <c r="IM273">
        <f>IF($JG273&gt;=42,INDEX($GV:$GV,$JF273+42),"")</f>
      </c>
      <c r="IN273">
        <f>IF($JG273&gt;=43,INDEX($GV:$GV,$JF273+43),"")</f>
      </c>
      <c r="IO273">
        <f>IF($JG273&gt;=44,INDEX($GV:$GV,$JF273+44),"")</f>
      </c>
      <c r="IP273">
        <f>IF($JG273&gt;=45,INDEX($GV:$GV,$JF273+45),"")</f>
      </c>
      <c r="IQ273">
        <f>IF($JG273&gt;=46,INDEX($GV:$GV,$JF273+46),"")</f>
      </c>
      <c r="IR273">
        <f>IF($JG273&gt;=47,INDEX($GV:$GV,$JF273+47),"")</f>
      </c>
      <c r="IS273">
        <f>IF($JG273&gt;=48,INDEX($GV:$GV,$JF273+48),"")</f>
      </c>
      <c r="IT273">
        <f>IF($JG273&gt;=49,INDEX($GV:$GV,$JF273+49),"")</f>
      </c>
      <c r="IU273">
        <f>IF($JG273&gt;=50,INDEX($GV:$GV,$JF273+50),"")</f>
      </c>
      <c r="IV273">
        <f>IF($JG273&gt;=51,INDEX($GV:$GV,$JF273+51),"")</f>
      </c>
      <c r="IW273">
        <f>IF($JG273&gt;=52,INDEX($GV:$GV,$JF273+52),"")</f>
      </c>
      <c r="IX273">
        <f>IF($JG273&gt;=53,INDEX($GV:$GV,$JF273+53),"")</f>
      </c>
      <c r="IY273">
        <f>IF($JG273&gt;=54,INDEX($GV:$GV,$JF273+54),"")</f>
      </c>
      <c r="IZ273">
        <f>IF($JG273&gt;=55,INDEX($GV:$GV,$JF273+55),"")</f>
      </c>
      <c r="JA273">
        <f>IF($JG273&gt;=56,INDEX($GV:$GV,$JF273+56),"")</f>
      </c>
      <c r="JB273">
        <f>IF($JG273&gt;=57,INDEX($GV:$GV,$JF273+57),"")</f>
      </c>
      <c r="JC273">
        <f>IF($JG273&gt;=58,INDEX($GV:$GV,$JF273+58),"")</f>
      </c>
      <c r="JD273">
        <f>IF($JG273&gt;=59,INDEX($GV:$GV,$JF273+59),"")</f>
      </c>
      <c r="JE273">
        <f>IF($JG273&gt;=60,INDEX($GV:$GV,$JF273+60),"")</f>
      </c>
      <c r="JF273">
        <f>IFERROR(MATCH($GU273,$GV$2:$GV$322,0)+1,0)</f>
      </c>
      <c r="JG273">
        <f>IFERROR(INDEX($GW$2:$GW$322,MATCH($GU273,$GV$2:$GV$322,0)),0)</f>
      </c>
      <c r="JH273" t="s">
        <v>44</v>
      </c>
      <c r="JI273" t="s">
        <v>44</v>
      </c>
    </row>
    <row r="274" spans="1:269" x14ac:dyDescent="0.25">
      <c r="R274">
        <f>IF(OR($U274="",$Q274=""),"",IFERROR($U274/$Q274,0))</f>
      </c>
      <c r="S274">
        <f>IF($U274="","",
SUM($T274,$V274,$AA274,$W274,$Y274)*
(1-IF($AB274="",0,VALUE($AB274)/100)))</f>
      </c>
      <c r="T274">
        <f>IF($U274="","",$U274)</f>
      </c>
      <c r="V274">
        <f>IF($U274="","",
IF($O274="","",
IF(ISNUMBER(SEARCH("exempt",LOWER($O274))),0,
$U274*(VALUE(SUBSTITUTE($O274,"%",""))/100))))</f>
      </c>
      <c r="AC274">
        <f>IFERROR(IF(FIND(" - ",$K274)&gt;0,MID($K274,FIND(" - ",$K274)+3,LEN($K274)),""),"")</f>
      </c>
      <c r="AL274" t="s">
        <v>1042</v>
      </c>
      <c r="AT274">
        <f>IFERROR(LEFT($K274,FIND(" - ",$K274)-1),$K274)</f>
      </c>
      <c r="AW274">
        <f>IF($CL274&gt;=1,INDEX($AU:$AU,$CK274+1),"")</f>
      </c>
      <c r="AX274">
        <f>IF($CL274&gt;=2,INDEX($AU:$AU,$CK274+2),"")</f>
      </c>
      <c r="AY274">
        <f>IF($CL274&gt;=3,INDEX($AU:$AU,$CK274+3),"")</f>
      </c>
      <c r="AZ274">
        <f>IF($CL274&gt;=4,INDEX($AU:$AU,$CK274+4),"")</f>
      </c>
      <c r="BA274">
        <f>IF($CL274&gt;=5,INDEX($AU:$AU,$CK274+5),"")</f>
      </c>
      <c r="BB274">
        <f>IF($CL274&gt;=6,INDEX($AU:$AU,$CK274+6),"")</f>
      </c>
      <c r="BC274">
        <f>IF($CL274&gt;=7,INDEX($AU:$AU,$CK274+7),"")</f>
      </c>
      <c r="BD274">
        <f>IF($CL274&gt;=8,INDEX($AU:$AU,$CK274+8),"")</f>
      </c>
      <c r="BE274">
        <f>IF($CL274&gt;=9,INDEX($AU:$AU,$CK274+9),"")</f>
      </c>
      <c r="BF274">
        <f>IF($CL274&gt;=10,INDEX($AU:$AU,$CK274+10),"")</f>
      </c>
      <c r="BG274">
        <f>IF($CL274&gt;=11,INDEX($AU:$AU,$CK274+11),"")</f>
      </c>
      <c r="BH274">
        <f>IF($CL274&gt;=12,INDEX($AU:$AU,$CK274+12),"")</f>
      </c>
      <c r="BI274">
        <f>IF($CL274&gt;=13,INDEX($AU:$AU,$CK274+13),"")</f>
      </c>
      <c r="BJ274">
        <f>IF($CL274&gt;=14,INDEX($AU:$AU,$CK274+14),"")</f>
      </c>
      <c r="BK274">
        <f>IF($CL274&gt;=15,INDEX($AU:$AU,$CK274+15),"")</f>
      </c>
      <c r="BL274">
        <f>IF($CL274&gt;=16,INDEX($AU:$AU,$CK274+16),"")</f>
      </c>
      <c r="BM274">
        <f>IF($CL274&gt;=17,INDEX($AU:$AU,$CK274+17),"")</f>
      </c>
      <c r="BN274">
        <f>IF($CL274&gt;=18,INDEX($AU:$AU,$CK274+18),"")</f>
      </c>
      <c r="BO274">
        <f>IF($CL274&gt;=19,INDEX($AU:$AU,$CK274+19),"")</f>
      </c>
      <c r="BP274">
        <f>IF($CL274&gt;=20,INDEX($AU:$AU,$CK274+20),"")</f>
      </c>
      <c r="BQ274">
        <f>IF($CL274&gt;=21,INDEX($AU:$AU,$CK274+21),"")</f>
      </c>
      <c r="BR274">
        <f>IF($CL274&gt;=22,INDEX($AU:$AU,$CK274+22),"")</f>
      </c>
      <c r="BS274">
        <f>IF($CL274&gt;=23,INDEX($AU:$AU,$CK274+23),"")</f>
      </c>
      <c r="BT274">
        <f>IF($CL274&gt;=24,INDEX($AU:$AU,$CK274+24),"")</f>
      </c>
      <c r="BU274">
        <f>IF($CL274&gt;=25,INDEX($AU:$AU,$CK274+25),"")</f>
      </c>
      <c r="BV274">
        <f>IF($CL274&gt;=26,INDEX($AU:$AU,$CK274+26),"")</f>
      </c>
      <c r="BW274">
        <f>IF($CL274&gt;=27,INDEX($AU:$AU,$CK274+27),"")</f>
      </c>
      <c r="BX274">
        <f>IF($CL274&gt;=28,INDEX($AU:$AU,$CK274+28),"")</f>
      </c>
      <c r="BY274">
        <f>IF($CL274&gt;=29,INDEX($AU:$AU,$CK274+29),"")</f>
      </c>
      <c r="BZ274">
        <f>IF($CL274&gt;=30,INDEX($AU:$AU,$CK274+30),"")</f>
      </c>
      <c r="CA274">
        <f>IF($CL274&gt;=31,INDEX($AU:$AU,$CK274+31),"")</f>
      </c>
      <c r="CB274">
        <f>IF($CL274&gt;=32,INDEX($AU:$AU,$CK274+32),"")</f>
      </c>
      <c r="CC274">
        <f>IF($CL274&gt;=33,INDEX($AU:$AU,$CK274+33),"")</f>
      </c>
      <c r="CD274">
        <f>IF($CL274&gt;=34,INDEX($AU:$AU,$CK274+34),"")</f>
      </c>
      <c r="CE274">
        <f>IF($CL274&gt;=35,INDEX($AU:$AU,$CK274+35),"")</f>
      </c>
      <c r="CF274">
        <f>IF($CL274&gt;=36,INDEX($AU:$AU,$CK274+36),"")</f>
      </c>
      <c r="CG274">
        <f>IF($CL274&gt;=37,INDEX($AU:$AU,$CK274+37),"")</f>
      </c>
      <c r="CH274">
        <f>IF($CL274&gt;=38,INDEX($AU:$AU,$CK274+38),"")</f>
      </c>
      <c r="CI274">
        <f>IF($CL274&gt;=39,INDEX($AU:$AU,$CK274+39),"")</f>
      </c>
      <c r="CJ274">
        <f>IF($CL274&gt;=40,INDEX($AU:$AU,$CK274+40),"")</f>
      </c>
      <c r="CK274">
        <f>IFERROR(MATCH($AT274,$AU$2:$AU$133,0)+1,0)</f>
      </c>
      <c r="CL274">
        <f>IFERROR(INDEX($AV$2:$AV$133,MATCH($AT274,$AU$2:$AU$133,0)),0)</f>
      </c>
      <c r="CM274">
        <f>IFERROR(LEFT($L274,FIND(" - ",$L274)-1),$L274)</f>
      </c>
      <c r="CN274" t="s">
        <v>1043</v>
      </c>
      <c r="CO274">
        <v>1</v>
      </c>
      <c r="CP274">
        <f>IF($DK274&gt;=1,INDEX($CN:$CN,$DJ274+1),"")</f>
      </c>
      <c r="CQ274">
        <f>IF($DK274&gt;=2,INDEX($CN:$CN,$DJ274+2),"")</f>
      </c>
      <c r="CR274">
        <f>IF($DK274&gt;=3,INDEX($CN:$CN,$DJ274+3),"")</f>
      </c>
      <c r="CS274">
        <f>IF($DK274&gt;=4,INDEX($CN:$CN,$DJ274+4),"")</f>
      </c>
      <c r="CT274">
        <f>IF($DK274&gt;=5,INDEX($CN:$CN,$DJ274+5),"")</f>
      </c>
      <c r="CU274">
        <f>IF($DK274&gt;=6,INDEX($CN:$CN,$DJ274+6),"")</f>
      </c>
      <c r="CV274">
        <f>IF($DK274&gt;=7,INDEX($CN:$CN,$DJ274+7),"")</f>
      </c>
      <c r="CW274">
        <f>IF($DK274&gt;=8,INDEX($CN:$CN,$DJ274+8),"")</f>
      </c>
      <c r="CX274">
        <f>IF($DK274&gt;=9,INDEX($CN:$CN,$DJ274+9),"")</f>
      </c>
      <c r="CY274">
        <f>IF($DK274&gt;=10,INDEX($CN:$CN,$DJ274+10),"")</f>
      </c>
      <c r="CZ274">
        <f>IF($DK274&gt;=11,INDEX($CN:$CN,$DJ274+11),"")</f>
      </c>
      <c r="DA274">
        <f>IF($DK274&gt;=12,INDEX($CN:$CN,$DJ274+12),"")</f>
      </c>
      <c r="DB274">
        <f>IF($DK274&gt;=13,INDEX($CN:$CN,$DJ274+13),"")</f>
      </c>
      <c r="DC274">
        <f>IF($DK274&gt;=14,INDEX($CN:$CN,$DJ274+14),"")</f>
      </c>
      <c r="DD274">
        <f>IF($DK274&gt;=15,INDEX($CN:$CN,$DJ274+15),"")</f>
      </c>
      <c r="DE274">
        <f>IF($DK274&gt;=16,INDEX($CN:$CN,$DJ274+16),"")</f>
      </c>
      <c r="DF274">
        <f>IF($DK274&gt;=17,INDEX($CN:$CN,$DJ274+17),"")</f>
      </c>
      <c r="DG274">
        <f>IF($DK274&gt;=18,INDEX($CN:$CN,$DJ274+18),"")</f>
      </c>
      <c r="DH274">
        <f>IF($DK274&gt;=19,INDEX($CN:$CN,$DJ274+19),"")</f>
      </c>
      <c r="DI274">
        <f>IF($DK274&gt;=20,INDEX($CN:$CN,$DJ274+20),"")</f>
      </c>
      <c r="DJ274">
        <f>IFERROR(MATCH($CM274,$CN$2:$CN$1089,0)+1,0)</f>
      </c>
      <c r="DK274">
        <f>IFERROR(INDEX($CO$2:$CO$1089,MATCH($CM274,$CN$2:$CN$1089,0)),0)</f>
      </c>
      <c r="DL274">
        <f>IFERROR(INDEX($AS:$AS,MATCH($O274,$AR:$AR,0))&amp;"","")</f>
      </c>
      <c r="DP274">
        <f>IF($GS274&gt;=1,INDEX($DM:$DM,$GR274+1),"")</f>
      </c>
      <c r="DQ274">
        <f>IF($GS274&gt;=2,INDEX($DM:$DM,$GR274+2),"")</f>
      </c>
      <c r="DR274">
        <f>IF($GS274&gt;=3,INDEX($DM:$DM,$GR274+3),"")</f>
      </c>
      <c r="DS274">
        <f>IF($GS274&gt;=4,INDEX($DM:$DM,$GR274+4),"")</f>
      </c>
      <c r="DT274">
        <f>IF($GS274&gt;=5,INDEX($DM:$DM,$GR274+5),"")</f>
      </c>
      <c r="DU274">
        <f>IF($GS274&gt;=6,INDEX($DM:$DM,$GR274+6),"")</f>
      </c>
      <c r="DV274">
        <f>IF($GS274&gt;=7,INDEX($DM:$DM,$GR274+7),"")</f>
      </c>
      <c r="DW274">
        <f>IF($GS274&gt;=8,INDEX($DM:$DM,$GR274+8),"")</f>
      </c>
      <c r="DX274">
        <f>IF($GS274&gt;=9,INDEX($DM:$DM,$GR274+9),"")</f>
      </c>
      <c r="DY274">
        <f>IF($GS274&gt;=10,INDEX($DM:$DM,$GR274+10),"")</f>
      </c>
      <c r="DZ274">
        <f>IF($GS274&gt;=11,INDEX($DM:$DM,$GR274+11),"")</f>
      </c>
      <c r="EA274">
        <f>IF($GS274&gt;=12,INDEX($DM:$DM,$GR274+12),"")</f>
      </c>
      <c r="EB274">
        <f>IF($GS274&gt;=13,INDEX($DM:$DM,$GR274+13),"")</f>
      </c>
      <c r="EC274">
        <f>IF($GS274&gt;=14,INDEX($DM:$DM,$GR274+14),"")</f>
      </c>
      <c r="ED274">
        <f>IF($GS274&gt;=15,INDEX($DM:$DM,$GR274+15),"")</f>
      </c>
      <c r="EE274">
        <f>IF($GS274&gt;=16,INDEX($DM:$DM,$GR274+16),"")</f>
      </c>
      <c r="EF274">
        <f>IF($GS274&gt;=17,INDEX($DM:$DM,$GR274+17),"")</f>
      </c>
      <c r="EG274">
        <f>IF($GS274&gt;=18,INDEX($DM:$DM,$GR274+18),"")</f>
      </c>
      <c r="EH274">
        <f>IF($GS274&gt;=19,INDEX($DM:$DM,$GR274+19),"")</f>
      </c>
      <c r="EI274">
        <f>IF($GS274&gt;=20,INDEX($DM:$DM,$GR274+20),"")</f>
      </c>
      <c r="EJ274">
        <f>IF($GS274&gt;=21,INDEX($DM:$DM,$GR274+21),"")</f>
      </c>
      <c r="EK274">
        <f>IF($GS274&gt;=22,INDEX($DM:$DM,$GR274+22),"")</f>
      </c>
      <c r="EL274">
        <f>IF($GS274&gt;=23,INDEX($DM:$DM,$GR274+23),"")</f>
      </c>
      <c r="EM274">
        <f>IF($GS274&gt;=24,INDEX($DM:$DM,$GR274+24),"")</f>
      </c>
      <c r="EN274">
        <f>IF($GS274&gt;=25,INDEX($DM:$DM,$GR274+25),"")</f>
      </c>
      <c r="EO274">
        <f>IF($GS274&gt;=26,INDEX($DM:$DM,$GR274+26),"")</f>
      </c>
      <c r="EP274">
        <f>IF($GS274&gt;=27,INDEX($DM:$DM,$GR274+27),"")</f>
      </c>
      <c r="EQ274">
        <f>IF($GS274&gt;=28,INDEX($DM:$DM,$GR274+28),"")</f>
      </c>
      <c r="ER274">
        <f>IF($GS274&gt;=29,INDEX($DM:$DM,$GR274+29),"")</f>
      </c>
      <c r="ES274">
        <f>IF($GS274&gt;=30,INDEX($DM:$DM,$GR274+30),"")</f>
      </c>
      <c r="ET274">
        <f>IF($GS274&gt;=31,INDEX($DM:$DM,$GR274+31),"")</f>
      </c>
      <c r="EU274">
        <f>IF($GS274&gt;=32,INDEX($DM:$DM,$GR274+32),"")</f>
      </c>
      <c r="EV274">
        <f>IF($GS274&gt;=33,INDEX($DM:$DM,$GR274+33),"")</f>
      </c>
      <c r="EW274">
        <f>IF($GS274&gt;=34,INDEX($DM:$DM,$GR274+34),"")</f>
      </c>
      <c r="EX274">
        <f>IF($GS274&gt;=35,INDEX($DM:$DM,$GR274+35),"")</f>
      </c>
      <c r="EY274">
        <f>IF($GS274&gt;=36,INDEX($DM:$DM,$GR274+36),"")</f>
      </c>
      <c r="EZ274">
        <f>IF($GS274&gt;=37,INDEX($DM:$DM,$GR274+37),"")</f>
      </c>
      <c r="FA274">
        <f>IF($GS274&gt;=38,INDEX($DM:$DM,$GR274+38),"")</f>
      </c>
      <c r="FB274">
        <f>IF($GS274&gt;=39,INDEX($DM:$DM,$GR274+39),"")</f>
      </c>
      <c r="FC274">
        <f>IF($GS274&gt;=40,INDEX($DM:$DM,$GR274+40),"")</f>
      </c>
      <c r="FD274">
        <f>IF($GS274&gt;=1,INDEX($DN:$DN,$GR274+1),"")</f>
      </c>
      <c r="FE274">
        <f>IF($GS274&gt;=2,INDEX($DN:$DN,$GR274+2),"")</f>
      </c>
      <c r="FF274">
        <f>IF($GS274&gt;=3,INDEX($DN:$DN,$GR274+3),"")</f>
      </c>
      <c r="FG274">
        <f>IF($GS274&gt;=4,INDEX($DN:$DN,$GR274+4),"")</f>
      </c>
      <c r="FH274">
        <f>IF($GS274&gt;=5,INDEX($DN:$DN,$GR274+5),"")</f>
      </c>
      <c r="FI274">
        <f>IF($GS274&gt;=6,INDEX($DN:$DN,$GR274+6),"")</f>
      </c>
      <c r="FJ274">
        <f>IF($GS274&gt;=7,INDEX($DN:$DN,$GR274+7),"")</f>
      </c>
      <c r="FK274">
        <f>IF($GS274&gt;=8,INDEX($DN:$DN,$GR274+8),"")</f>
      </c>
      <c r="FL274">
        <f>IF($GS274&gt;=9,INDEX($DN:$DN,$GR274+9),"")</f>
      </c>
      <c r="FM274">
        <f>IF($GS274&gt;=10,INDEX($DN:$DN,$GR274+10),"")</f>
      </c>
      <c r="FN274">
        <f>IF($GS274&gt;=11,INDEX($DN:$DN,$GR274+11),"")</f>
      </c>
      <c r="FO274">
        <f>IF($GS274&gt;=12,INDEX($DN:$DN,$GR274+12),"")</f>
      </c>
      <c r="FP274">
        <f>IF($GS274&gt;=13,INDEX($DN:$DN,$GR274+13),"")</f>
      </c>
      <c r="FQ274">
        <f>IF($GS274&gt;=14,INDEX($DN:$DN,$GR274+14),"")</f>
      </c>
      <c r="FR274">
        <f>IF($GS274&gt;=15,INDEX($DN:$DN,$GR274+15),"")</f>
      </c>
      <c r="FS274">
        <f>IF($GS274&gt;=16,INDEX($DN:$DN,$GR274+16),"")</f>
      </c>
      <c r="FT274">
        <f>IF($GS274&gt;=17,INDEX($DN:$DN,$GR274+17),"")</f>
      </c>
      <c r="FU274">
        <f>IF($GS274&gt;=18,INDEX($DN:$DN,$GR274+18),"")</f>
      </c>
      <c r="FV274">
        <f>IF($GS274&gt;=19,INDEX($DN:$DN,$GR274+19),"")</f>
      </c>
      <c r="FW274">
        <f>IF($GS274&gt;=20,INDEX($DN:$DN,$GR274+20),"")</f>
      </c>
      <c r="FX274">
        <f>IF($GS274&gt;=21,INDEX($DN:$DN,$GR274+21),"")</f>
      </c>
      <c r="FY274">
        <f>IF($GS274&gt;=22,INDEX($DN:$DN,$GR274+22),"")</f>
      </c>
      <c r="FZ274">
        <f>IF($GS274&gt;=23,INDEX($DN:$DN,$GR274+23),"")</f>
      </c>
      <c r="GA274">
        <f>IF($GS274&gt;=24,INDEX($DN:$DN,$GR274+24),"")</f>
      </c>
      <c r="GB274">
        <f>IF($GS274&gt;=25,INDEX($DN:$DN,$GR274+25),"")</f>
      </c>
      <c r="GC274">
        <f>IF($GS274&gt;=26,INDEX($DN:$DN,$GR274+26),"")</f>
      </c>
      <c r="GD274">
        <f>IF($GS274&gt;=27,INDEX($DN:$DN,$GR274+27),"")</f>
      </c>
      <c r="GE274">
        <f>IF($GS274&gt;=28,INDEX($DN:$DN,$GR274+28),"")</f>
      </c>
      <c r="GF274">
        <f>IF($GS274&gt;=29,INDEX($DN:$DN,$GR274+29),"")</f>
      </c>
      <c r="GG274">
        <f>IF($GS274&gt;=30,INDEX($DN:$DN,$GR274+30),"")</f>
      </c>
      <c r="GH274">
        <f>IF($GS274&gt;=31,INDEX($DN:$DN,$GR274+31),"")</f>
      </c>
      <c r="GI274">
        <f>IF($GS274&gt;=32,INDEX($DN:$DN,$GR274+32),"")</f>
      </c>
      <c r="GJ274">
        <f>IF($GS274&gt;=33,INDEX($DN:$DN,$GR274+33),"")</f>
      </c>
      <c r="GK274">
        <f>IF($GS274&gt;=34,INDEX($DN:$DN,$GR274+34),"")</f>
      </c>
      <c r="GL274">
        <f>IF($GS274&gt;=35,INDEX($DN:$DN,$GR274+35),"")</f>
      </c>
      <c r="GM274">
        <f>IF($GS274&gt;=36,INDEX($DN:$DN,$GR274+36),"")</f>
      </c>
      <c r="GN274">
        <f>IF($GS274&gt;=37,INDEX($DN:$DN,$GR274+37),"")</f>
      </c>
      <c r="GO274">
        <f>IF($GS274&gt;=38,INDEX($DN:$DN,$GR274+38),"")</f>
      </c>
      <c r="GP274">
        <f>IF($GS274&gt;=39,INDEX($DN:$DN,$GR274+39),"")</f>
      </c>
      <c r="GQ274">
        <f>IF($GS274&gt;=40,INDEX($DN:$DN,$GR274+40),"")</f>
      </c>
      <c r="GR274">
        <f>IFERROR(MATCH($DL274,$DM$2:$DM$148,0)+1,0)</f>
      </c>
      <c r="GS274">
        <f>IFERROR(INDEX($DO$2:$DO$148,MATCH($DL274,$DM$2:$DM$148,0)),0)</f>
      </c>
      <c r="GT274">
        <f>IFERROR(MATCH($Z274,$DP$274:$FC$274,0),0)</f>
      </c>
      <c r="GU274">
        <f>IF($GT274&gt;0,INDEX($FD$274:$GQ$274,$GT274),"")</f>
      </c>
      <c r="GV274" t="s">
        <v>643</v>
      </c>
      <c r="GW274">
        <v>1</v>
      </c>
      <c r="GX274">
        <f>IF($JG274&gt;=1,INDEX($GV:$GV,$JF274+1),"")</f>
      </c>
      <c r="GY274">
        <f>IF($JG274&gt;=2,INDEX($GV:$GV,$JF274+2),"")</f>
      </c>
      <c r="GZ274">
        <f>IF($JG274&gt;=3,INDEX($GV:$GV,$JF274+3),"")</f>
      </c>
      <c r="HA274">
        <f>IF($JG274&gt;=4,INDEX($GV:$GV,$JF274+4),"")</f>
      </c>
      <c r="HB274">
        <f>IF($JG274&gt;=5,INDEX($GV:$GV,$JF274+5),"")</f>
      </c>
      <c r="HC274">
        <f>IF($JG274&gt;=6,INDEX($GV:$GV,$JF274+6),"")</f>
      </c>
      <c r="HD274">
        <f>IF($JG274&gt;=7,INDEX($GV:$GV,$JF274+7),"")</f>
      </c>
      <c r="HE274">
        <f>IF($JG274&gt;=8,INDEX($GV:$GV,$JF274+8),"")</f>
      </c>
      <c r="HF274">
        <f>IF($JG274&gt;=9,INDEX($GV:$GV,$JF274+9),"")</f>
      </c>
      <c r="HG274">
        <f>IF($JG274&gt;=10,INDEX($GV:$GV,$JF274+10),"")</f>
      </c>
      <c r="HH274">
        <f>IF($JG274&gt;=11,INDEX($GV:$GV,$JF274+11),"")</f>
      </c>
      <c r="HI274">
        <f>IF($JG274&gt;=12,INDEX($GV:$GV,$JF274+12),"")</f>
      </c>
      <c r="HJ274">
        <f>IF($JG274&gt;=13,INDEX($GV:$GV,$JF274+13),"")</f>
      </c>
      <c r="HK274">
        <f>IF($JG274&gt;=14,INDEX($GV:$GV,$JF274+14),"")</f>
      </c>
      <c r="HL274">
        <f>IF($JG274&gt;=15,INDEX($GV:$GV,$JF274+15),"")</f>
      </c>
      <c r="HM274">
        <f>IF($JG274&gt;=16,INDEX($GV:$GV,$JF274+16),"")</f>
      </c>
      <c r="HN274">
        <f>IF($JG274&gt;=17,INDEX($GV:$GV,$JF274+17),"")</f>
      </c>
      <c r="HO274">
        <f>IF($JG274&gt;=18,INDEX($GV:$GV,$JF274+18),"")</f>
      </c>
      <c r="HP274">
        <f>IF($JG274&gt;=19,INDEX($GV:$GV,$JF274+19),"")</f>
      </c>
      <c r="HQ274">
        <f>IF($JG274&gt;=20,INDEX($GV:$GV,$JF274+20),"")</f>
      </c>
      <c r="HR274">
        <f>IF($JG274&gt;=21,INDEX($GV:$GV,$JF274+21),"")</f>
      </c>
      <c r="HS274">
        <f>IF($JG274&gt;=22,INDEX($GV:$GV,$JF274+22),"")</f>
      </c>
      <c r="HT274">
        <f>IF($JG274&gt;=23,INDEX($GV:$GV,$JF274+23),"")</f>
      </c>
      <c r="HU274">
        <f>IF($JG274&gt;=24,INDEX($GV:$GV,$JF274+24),"")</f>
      </c>
      <c r="HV274">
        <f>IF($JG274&gt;=25,INDEX($GV:$GV,$JF274+25),"")</f>
      </c>
      <c r="HW274">
        <f>IF($JG274&gt;=26,INDEX($GV:$GV,$JF274+26),"")</f>
      </c>
      <c r="HX274">
        <f>IF($JG274&gt;=27,INDEX($GV:$GV,$JF274+27),"")</f>
      </c>
      <c r="HY274">
        <f>IF($JG274&gt;=28,INDEX($GV:$GV,$JF274+28),"")</f>
      </c>
      <c r="HZ274">
        <f>IF($JG274&gt;=29,INDEX($GV:$GV,$JF274+29),"")</f>
      </c>
      <c r="IA274">
        <f>IF($JG274&gt;=30,INDEX($GV:$GV,$JF274+30),"")</f>
      </c>
      <c r="IB274">
        <f>IF($JG274&gt;=31,INDEX($GV:$GV,$JF274+31),"")</f>
      </c>
      <c r="IC274">
        <f>IF($JG274&gt;=32,INDEX($GV:$GV,$JF274+32),"")</f>
      </c>
      <c r="ID274">
        <f>IF($JG274&gt;=33,INDEX($GV:$GV,$JF274+33),"")</f>
      </c>
      <c r="IE274">
        <f>IF($JG274&gt;=34,INDEX($GV:$GV,$JF274+34),"")</f>
      </c>
      <c r="IF274">
        <f>IF($JG274&gt;=35,INDEX($GV:$GV,$JF274+35),"")</f>
      </c>
      <c r="IG274">
        <f>IF($JG274&gt;=36,INDEX($GV:$GV,$JF274+36),"")</f>
      </c>
      <c r="IH274">
        <f>IF($JG274&gt;=37,INDEX($GV:$GV,$JF274+37),"")</f>
      </c>
      <c r="II274">
        <f>IF($JG274&gt;=38,INDEX($GV:$GV,$JF274+38),"")</f>
      </c>
      <c r="IJ274">
        <f>IF($JG274&gt;=39,INDEX($GV:$GV,$JF274+39),"")</f>
      </c>
      <c r="IK274">
        <f>IF($JG274&gt;=40,INDEX($GV:$GV,$JF274+40),"")</f>
      </c>
      <c r="IL274">
        <f>IF($JG274&gt;=41,INDEX($GV:$GV,$JF274+41),"")</f>
      </c>
      <c r="IM274">
        <f>IF($JG274&gt;=42,INDEX($GV:$GV,$JF274+42),"")</f>
      </c>
      <c r="IN274">
        <f>IF($JG274&gt;=43,INDEX($GV:$GV,$JF274+43),"")</f>
      </c>
      <c r="IO274">
        <f>IF($JG274&gt;=44,INDEX($GV:$GV,$JF274+44),"")</f>
      </c>
      <c r="IP274">
        <f>IF($JG274&gt;=45,INDEX($GV:$GV,$JF274+45),"")</f>
      </c>
      <c r="IQ274">
        <f>IF($JG274&gt;=46,INDEX($GV:$GV,$JF274+46),"")</f>
      </c>
      <c r="IR274">
        <f>IF($JG274&gt;=47,INDEX($GV:$GV,$JF274+47),"")</f>
      </c>
      <c r="IS274">
        <f>IF($JG274&gt;=48,INDEX($GV:$GV,$JF274+48),"")</f>
      </c>
      <c r="IT274">
        <f>IF($JG274&gt;=49,INDEX($GV:$GV,$JF274+49),"")</f>
      </c>
      <c r="IU274">
        <f>IF($JG274&gt;=50,INDEX($GV:$GV,$JF274+50),"")</f>
      </c>
      <c r="IV274">
        <f>IF($JG274&gt;=51,INDEX($GV:$GV,$JF274+51),"")</f>
      </c>
      <c r="IW274">
        <f>IF($JG274&gt;=52,INDEX($GV:$GV,$JF274+52),"")</f>
      </c>
      <c r="IX274">
        <f>IF($JG274&gt;=53,INDEX($GV:$GV,$JF274+53),"")</f>
      </c>
      <c r="IY274">
        <f>IF($JG274&gt;=54,INDEX($GV:$GV,$JF274+54),"")</f>
      </c>
      <c r="IZ274">
        <f>IF($JG274&gt;=55,INDEX($GV:$GV,$JF274+55),"")</f>
      </c>
      <c r="JA274">
        <f>IF($JG274&gt;=56,INDEX($GV:$GV,$JF274+56),"")</f>
      </c>
      <c r="JB274">
        <f>IF($JG274&gt;=57,INDEX($GV:$GV,$JF274+57),"")</f>
      </c>
      <c r="JC274">
        <f>IF($JG274&gt;=58,INDEX($GV:$GV,$JF274+58),"")</f>
      </c>
      <c r="JD274">
        <f>IF($JG274&gt;=59,INDEX($GV:$GV,$JF274+59),"")</f>
      </c>
      <c r="JE274">
        <f>IF($JG274&gt;=60,INDEX($GV:$GV,$JF274+60),"")</f>
      </c>
      <c r="JF274">
        <f>IFERROR(MATCH($GU274,$GV$2:$GV$322,0)+1,0)</f>
      </c>
      <c r="JG274">
        <f>IFERROR(INDEX($GW$2:$GW$322,MATCH($GU274,$GV$2:$GV$322,0)),0)</f>
      </c>
      <c r="JH274" t="s">
        <v>44</v>
      </c>
      <c r="JI274" t="s">
        <v>44</v>
      </c>
    </row>
    <row r="275" spans="1:269" x14ac:dyDescent="0.25">
      <c r="R275">
        <f>IF(OR($U275="",$Q275=""),"",IFERROR($U275/$Q275,0))</f>
      </c>
      <c r="S275">
        <f>IF($U275="","",
SUM($T275,$V275,$AA275,$W275,$Y275)*
(1-IF($AB275="",0,VALUE($AB275)/100)))</f>
      </c>
      <c r="T275">
        <f>IF($U275="","",$U275)</f>
      </c>
      <c r="V275">
        <f>IF($U275="","",
IF($O275="","",
IF(ISNUMBER(SEARCH("exempt",LOWER($O275))),0,
$U275*(VALUE(SUBSTITUTE($O275,"%",""))/100))))</f>
      </c>
      <c r="AC275">
        <f>IFERROR(IF(FIND(" - ",$K275)&gt;0,MID($K275,FIND(" - ",$K275)+3,LEN($K275)),""),"")</f>
      </c>
      <c r="AL275" t="s">
        <v>1044</v>
      </c>
      <c r="AT275">
        <f>IFERROR(LEFT($K275,FIND(" - ",$K275)-1),$K275)</f>
      </c>
      <c r="AW275">
        <f>IF($CL275&gt;=1,INDEX($AU:$AU,$CK275+1),"")</f>
      </c>
      <c r="AX275">
        <f>IF($CL275&gt;=2,INDEX($AU:$AU,$CK275+2),"")</f>
      </c>
      <c r="AY275">
        <f>IF($CL275&gt;=3,INDEX($AU:$AU,$CK275+3),"")</f>
      </c>
      <c r="AZ275">
        <f>IF($CL275&gt;=4,INDEX($AU:$AU,$CK275+4),"")</f>
      </c>
      <c r="BA275">
        <f>IF($CL275&gt;=5,INDEX($AU:$AU,$CK275+5),"")</f>
      </c>
      <c r="BB275">
        <f>IF($CL275&gt;=6,INDEX($AU:$AU,$CK275+6),"")</f>
      </c>
      <c r="BC275">
        <f>IF($CL275&gt;=7,INDEX($AU:$AU,$CK275+7),"")</f>
      </c>
      <c r="BD275">
        <f>IF($CL275&gt;=8,INDEX($AU:$AU,$CK275+8),"")</f>
      </c>
      <c r="BE275">
        <f>IF($CL275&gt;=9,INDEX($AU:$AU,$CK275+9),"")</f>
      </c>
      <c r="BF275">
        <f>IF($CL275&gt;=10,INDEX($AU:$AU,$CK275+10),"")</f>
      </c>
      <c r="BG275">
        <f>IF($CL275&gt;=11,INDEX($AU:$AU,$CK275+11),"")</f>
      </c>
      <c r="BH275">
        <f>IF($CL275&gt;=12,INDEX($AU:$AU,$CK275+12),"")</f>
      </c>
      <c r="BI275">
        <f>IF($CL275&gt;=13,INDEX($AU:$AU,$CK275+13),"")</f>
      </c>
      <c r="BJ275">
        <f>IF($CL275&gt;=14,INDEX($AU:$AU,$CK275+14),"")</f>
      </c>
      <c r="BK275">
        <f>IF($CL275&gt;=15,INDEX($AU:$AU,$CK275+15),"")</f>
      </c>
      <c r="BL275">
        <f>IF($CL275&gt;=16,INDEX($AU:$AU,$CK275+16),"")</f>
      </c>
      <c r="BM275">
        <f>IF($CL275&gt;=17,INDEX($AU:$AU,$CK275+17),"")</f>
      </c>
      <c r="BN275">
        <f>IF($CL275&gt;=18,INDEX($AU:$AU,$CK275+18),"")</f>
      </c>
      <c r="BO275">
        <f>IF($CL275&gt;=19,INDEX($AU:$AU,$CK275+19),"")</f>
      </c>
      <c r="BP275">
        <f>IF($CL275&gt;=20,INDEX($AU:$AU,$CK275+20),"")</f>
      </c>
      <c r="BQ275">
        <f>IF($CL275&gt;=21,INDEX($AU:$AU,$CK275+21),"")</f>
      </c>
      <c r="BR275">
        <f>IF($CL275&gt;=22,INDEX($AU:$AU,$CK275+22),"")</f>
      </c>
      <c r="BS275">
        <f>IF($CL275&gt;=23,INDEX($AU:$AU,$CK275+23),"")</f>
      </c>
      <c r="BT275">
        <f>IF($CL275&gt;=24,INDEX($AU:$AU,$CK275+24),"")</f>
      </c>
      <c r="BU275">
        <f>IF($CL275&gt;=25,INDEX($AU:$AU,$CK275+25),"")</f>
      </c>
      <c r="BV275">
        <f>IF($CL275&gt;=26,INDEX($AU:$AU,$CK275+26),"")</f>
      </c>
      <c r="BW275">
        <f>IF($CL275&gt;=27,INDEX($AU:$AU,$CK275+27),"")</f>
      </c>
      <c r="BX275">
        <f>IF($CL275&gt;=28,INDEX($AU:$AU,$CK275+28),"")</f>
      </c>
      <c r="BY275">
        <f>IF($CL275&gt;=29,INDEX($AU:$AU,$CK275+29),"")</f>
      </c>
      <c r="BZ275">
        <f>IF($CL275&gt;=30,INDEX($AU:$AU,$CK275+30),"")</f>
      </c>
      <c r="CA275">
        <f>IF($CL275&gt;=31,INDEX($AU:$AU,$CK275+31),"")</f>
      </c>
      <c r="CB275">
        <f>IF($CL275&gt;=32,INDEX($AU:$AU,$CK275+32),"")</f>
      </c>
      <c r="CC275">
        <f>IF($CL275&gt;=33,INDEX($AU:$AU,$CK275+33),"")</f>
      </c>
      <c r="CD275">
        <f>IF($CL275&gt;=34,INDEX($AU:$AU,$CK275+34),"")</f>
      </c>
      <c r="CE275">
        <f>IF($CL275&gt;=35,INDEX($AU:$AU,$CK275+35),"")</f>
      </c>
      <c r="CF275">
        <f>IF($CL275&gt;=36,INDEX($AU:$AU,$CK275+36),"")</f>
      </c>
      <c r="CG275">
        <f>IF($CL275&gt;=37,INDEX($AU:$AU,$CK275+37),"")</f>
      </c>
      <c r="CH275">
        <f>IF($CL275&gt;=38,INDEX($AU:$AU,$CK275+38),"")</f>
      </c>
      <c r="CI275">
        <f>IF($CL275&gt;=39,INDEX($AU:$AU,$CK275+39),"")</f>
      </c>
      <c r="CJ275">
        <f>IF($CL275&gt;=40,INDEX($AU:$AU,$CK275+40),"")</f>
      </c>
      <c r="CK275">
        <f>IFERROR(MATCH($AT275,$AU$2:$AU$133,0)+1,0)</f>
      </c>
      <c r="CL275">
        <f>IFERROR(INDEX($AV$2:$AV$133,MATCH($AT275,$AU$2:$AU$133,0)),0)</f>
      </c>
      <c r="CM275">
        <f>IFERROR(LEFT($L275,FIND(" - ",$L275)-1),$L275)</f>
      </c>
      <c r="CN275" t="s">
        <v>149</v>
      </c>
      <c r="CP275">
        <f>IF($DK275&gt;=1,INDEX($CN:$CN,$DJ275+1),"")</f>
      </c>
      <c r="CQ275">
        <f>IF($DK275&gt;=2,INDEX($CN:$CN,$DJ275+2),"")</f>
      </c>
      <c r="CR275">
        <f>IF($DK275&gt;=3,INDEX($CN:$CN,$DJ275+3),"")</f>
      </c>
      <c r="CS275">
        <f>IF($DK275&gt;=4,INDEX($CN:$CN,$DJ275+4),"")</f>
      </c>
      <c r="CT275">
        <f>IF($DK275&gt;=5,INDEX($CN:$CN,$DJ275+5),"")</f>
      </c>
      <c r="CU275">
        <f>IF($DK275&gt;=6,INDEX($CN:$CN,$DJ275+6),"")</f>
      </c>
      <c r="CV275">
        <f>IF($DK275&gt;=7,INDEX($CN:$CN,$DJ275+7),"")</f>
      </c>
      <c r="CW275">
        <f>IF($DK275&gt;=8,INDEX($CN:$CN,$DJ275+8),"")</f>
      </c>
      <c r="CX275">
        <f>IF($DK275&gt;=9,INDEX($CN:$CN,$DJ275+9),"")</f>
      </c>
      <c r="CY275">
        <f>IF($DK275&gt;=10,INDEX($CN:$CN,$DJ275+10),"")</f>
      </c>
      <c r="CZ275">
        <f>IF($DK275&gt;=11,INDEX($CN:$CN,$DJ275+11),"")</f>
      </c>
      <c r="DA275">
        <f>IF($DK275&gt;=12,INDEX($CN:$CN,$DJ275+12),"")</f>
      </c>
      <c r="DB275">
        <f>IF($DK275&gt;=13,INDEX($CN:$CN,$DJ275+13),"")</f>
      </c>
      <c r="DC275">
        <f>IF($DK275&gt;=14,INDEX($CN:$CN,$DJ275+14),"")</f>
      </c>
      <c r="DD275">
        <f>IF($DK275&gt;=15,INDEX($CN:$CN,$DJ275+15),"")</f>
      </c>
      <c r="DE275">
        <f>IF($DK275&gt;=16,INDEX($CN:$CN,$DJ275+16),"")</f>
      </c>
      <c r="DF275">
        <f>IF($DK275&gt;=17,INDEX($CN:$CN,$DJ275+17),"")</f>
      </c>
      <c r="DG275">
        <f>IF($DK275&gt;=18,INDEX($CN:$CN,$DJ275+18),"")</f>
      </c>
      <c r="DH275">
        <f>IF($DK275&gt;=19,INDEX($CN:$CN,$DJ275+19),"")</f>
      </c>
      <c r="DI275">
        <f>IF($DK275&gt;=20,INDEX($CN:$CN,$DJ275+20),"")</f>
      </c>
      <c r="DJ275">
        <f>IFERROR(MATCH($CM275,$CN$2:$CN$1089,0)+1,0)</f>
      </c>
      <c r="DK275">
        <f>IFERROR(INDEX($CO$2:$CO$1089,MATCH($CM275,$CN$2:$CN$1089,0)),0)</f>
      </c>
      <c r="DL275">
        <f>IFERROR(INDEX($AS:$AS,MATCH($O275,$AR:$AR,0))&amp;"","")</f>
      </c>
      <c r="DP275">
        <f>IF($GS275&gt;=1,INDEX($DM:$DM,$GR275+1),"")</f>
      </c>
      <c r="DQ275">
        <f>IF($GS275&gt;=2,INDEX($DM:$DM,$GR275+2),"")</f>
      </c>
      <c r="DR275">
        <f>IF($GS275&gt;=3,INDEX($DM:$DM,$GR275+3),"")</f>
      </c>
      <c r="DS275">
        <f>IF($GS275&gt;=4,INDEX($DM:$DM,$GR275+4),"")</f>
      </c>
      <c r="DT275">
        <f>IF($GS275&gt;=5,INDEX($DM:$DM,$GR275+5),"")</f>
      </c>
      <c r="DU275">
        <f>IF($GS275&gt;=6,INDEX($DM:$DM,$GR275+6),"")</f>
      </c>
      <c r="DV275">
        <f>IF($GS275&gt;=7,INDEX($DM:$DM,$GR275+7),"")</f>
      </c>
      <c r="DW275">
        <f>IF($GS275&gt;=8,INDEX($DM:$DM,$GR275+8),"")</f>
      </c>
      <c r="DX275">
        <f>IF($GS275&gt;=9,INDEX($DM:$DM,$GR275+9),"")</f>
      </c>
      <c r="DY275">
        <f>IF($GS275&gt;=10,INDEX($DM:$DM,$GR275+10),"")</f>
      </c>
      <c r="DZ275">
        <f>IF($GS275&gt;=11,INDEX($DM:$DM,$GR275+11),"")</f>
      </c>
      <c r="EA275">
        <f>IF($GS275&gt;=12,INDEX($DM:$DM,$GR275+12),"")</f>
      </c>
      <c r="EB275">
        <f>IF($GS275&gt;=13,INDEX($DM:$DM,$GR275+13),"")</f>
      </c>
      <c r="EC275">
        <f>IF($GS275&gt;=14,INDEX($DM:$DM,$GR275+14),"")</f>
      </c>
      <c r="ED275">
        <f>IF($GS275&gt;=15,INDEX($DM:$DM,$GR275+15),"")</f>
      </c>
      <c r="EE275">
        <f>IF($GS275&gt;=16,INDEX($DM:$DM,$GR275+16),"")</f>
      </c>
      <c r="EF275">
        <f>IF($GS275&gt;=17,INDEX($DM:$DM,$GR275+17),"")</f>
      </c>
      <c r="EG275">
        <f>IF($GS275&gt;=18,INDEX($DM:$DM,$GR275+18),"")</f>
      </c>
      <c r="EH275">
        <f>IF($GS275&gt;=19,INDEX($DM:$DM,$GR275+19),"")</f>
      </c>
      <c r="EI275">
        <f>IF($GS275&gt;=20,INDEX($DM:$DM,$GR275+20),"")</f>
      </c>
      <c r="EJ275">
        <f>IF($GS275&gt;=21,INDEX($DM:$DM,$GR275+21),"")</f>
      </c>
      <c r="EK275">
        <f>IF($GS275&gt;=22,INDEX($DM:$DM,$GR275+22),"")</f>
      </c>
      <c r="EL275">
        <f>IF($GS275&gt;=23,INDEX($DM:$DM,$GR275+23),"")</f>
      </c>
      <c r="EM275">
        <f>IF($GS275&gt;=24,INDEX($DM:$DM,$GR275+24),"")</f>
      </c>
      <c r="EN275">
        <f>IF($GS275&gt;=25,INDEX($DM:$DM,$GR275+25),"")</f>
      </c>
      <c r="EO275">
        <f>IF($GS275&gt;=26,INDEX($DM:$DM,$GR275+26),"")</f>
      </c>
      <c r="EP275">
        <f>IF($GS275&gt;=27,INDEX($DM:$DM,$GR275+27),"")</f>
      </c>
      <c r="EQ275">
        <f>IF($GS275&gt;=28,INDEX($DM:$DM,$GR275+28),"")</f>
      </c>
      <c r="ER275">
        <f>IF($GS275&gt;=29,INDEX($DM:$DM,$GR275+29),"")</f>
      </c>
      <c r="ES275">
        <f>IF($GS275&gt;=30,INDEX($DM:$DM,$GR275+30),"")</f>
      </c>
      <c r="ET275">
        <f>IF($GS275&gt;=31,INDEX($DM:$DM,$GR275+31),"")</f>
      </c>
      <c r="EU275">
        <f>IF($GS275&gt;=32,INDEX($DM:$DM,$GR275+32),"")</f>
      </c>
      <c r="EV275">
        <f>IF($GS275&gt;=33,INDEX($DM:$DM,$GR275+33),"")</f>
      </c>
      <c r="EW275">
        <f>IF($GS275&gt;=34,INDEX($DM:$DM,$GR275+34),"")</f>
      </c>
      <c r="EX275">
        <f>IF($GS275&gt;=35,INDEX($DM:$DM,$GR275+35),"")</f>
      </c>
      <c r="EY275">
        <f>IF($GS275&gt;=36,INDEX($DM:$DM,$GR275+36),"")</f>
      </c>
      <c r="EZ275">
        <f>IF($GS275&gt;=37,INDEX($DM:$DM,$GR275+37),"")</f>
      </c>
      <c r="FA275">
        <f>IF($GS275&gt;=38,INDEX($DM:$DM,$GR275+38),"")</f>
      </c>
      <c r="FB275">
        <f>IF($GS275&gt;=39,INDEX($DM:$DM,$GR275+39),"")</f>
      </c>
      <c r="FC275">
        <f>IF($GS275&gt;=40,INDEX($DM:$DM,$GR275+40),"")</f>
      </c>
      <c r="FD275">
        <f>IF($GS275&gt;=1,INDEX($DN:$DN,$GR275+1),"")</f>
      </c>
      <c r="FE275">
        <f>IF($GS275&gt;=2,INDEX($DN:$DN,$GR275+2),"")</f>
      </c>
      <c r="FF275">
        <f>IF($GS275&gt;=3,INDEX($DN:$DN,$GR275+3),"")</f>
      </c>
      <c r="FG275">
        <f>IF($GS275&gt;=4,INDEX($DN:$DN,$GR275+4),"")</f>
      </c>
      <c r="FH275">
        <f>IF($GS275&gt;=5,INDEX($DN:$DN,$GR275+5),"")</f>
      </c>
      <c r="FI275">
        <f>IF($GS275&gt;=6,INDEX($DN:$DN,$GR275+6),"")</f>
      </c>
      <c r="FJ275">
        <f>IF($GS275&gt;=7,INDEX($DN:$DN,$GR275+7),"")</f>
      </c>
      <c r="FK275">
        <f>IF($GS275&gt;=8,INDEX($DN:$DN,$GR275+8),"")</f>
      </c>
      <c r="FL275">
        <f>IF($GS275&gt;=9,INDEX($DN:$DN,$GR275+9),"")</f>
      </c>
      <c r="FM275">
        <f>IF($GS275&gt;=10,INDEX($DN:$DN,$GR275+10),"")</f>
      </c>
      <c r="FN275">
        <f>IF($GS275&gt;=11,INDEX($DN:$DN,$GR275+11),"")</f>
      </c>
      <c r="FO275">
        <f>IF($GS275&gt;=12,INDEX($DN:$DN,$GR275+12),"")</f>
      </c>
      <c r="FP275">
        <f>IF($GS275&gt;=13,INDEX($DN:$DN,$GR275+13),"")</f>
      </c>
      <c r="FQ275">
        <f>IF($GS275&gt;=14,INDEX($DN:$DN,$GR275+14),"")</f>
      </c>
      <c r="FR275">
        <f>IF($GS275&gt;=15,INDEX($DN:$DN,$GR275+15),"")</f>
      </c>
      <c r="FS275">
        <f>IF($GS275&gt;=16,INDEX($DN:$DN,$GR275+16),"")</f>
      </c>
      <c r="FT275">
        <f>IF($GS275&gt;=17,INDEX($DN:$DN,$GR275+17),"")</f>
      </c>
      <c r="FU275">
        <f>IF($GS275&gt;=18,INDEX($DN:$DN,$GR275+18),"")</f>
      </c>
      <c r="FV275">
        <f>IF($GS275&gt;=19,INDEX($DN:$DN,$GR275+19),"")</f>
      </c>
      <c r="FW275">
        <f>IF($GS275&gt;=20,INDEX($DN:$DN,$GR275+20),"")</f>
      </c>
      <c r="FX275">
        <f>IF($GS275&gt;=21,INDEX($DN:$DN,$GR275+21),"")</f>
      </c>
      <c r="FY275">
        <f>IF($GS275&gt;=22,INDEX($DN:$DN,$GR275+22),"")</f>
      </c>
      <c r="FZ275">
        <f>IF($GS275&gt;=23,INDEX($DN:$DN,$GR275+23),"")</f>
      </c>
      <c r="GA275">
        <f>IF($GS275&gt;=24,INDEX($DN:$DN,$GR275+24),"")</f>
      </c>
      <c r="GB275">
        <f>IF($GS275&gt;=25,INDEX($DN:$DN,$GR275+25),"")</f>
      </c>
      <c r="GC275">
        <f>IF($GS275&gt;=26,INDEX($DN:$DN,$GR275+26),"")</f>
      </c>
      <c r="GD275">
        <f>IF($GS275&gt;=27,INDEX($DN:$DN,$GR275+27),"")</f>
      </c>
      <c r="GE275">
        <f>IF($GS275&gt;=28,INDEX($DN:$DN,$GR275+28),"")</f>
      </c>
      <c r="GF275">
        <f>IF($GS275&gt;=29,INDEX($DN:$DN,$GR275+29),"")</f>
      </c>
      <c r="GG275">
        <f>IF($GS275&gt;=30,INDEX($DN:$DN,$GR275+30),"")</f>
      </c>
      <c r="GH275">
        <f>IF($GS275&gt;=31,INDEX($DN:$DN,$GR275+31),"")</f>
      </c>
      <c r="GI275">
        <f>IF($GS275&gt;=32,INDEX($DN:$DN,$GR275+32),"")</f>
      </c>
      <c r="GJ275">
        <f>IF($GS275&gt;=33,INDEX($DN:$DN,$GR275+33),"")</f>
      </c>
      <c r="GK275">
        <f>IF($GS275&gt;=34,INDEX($DN:$DN,$GR275+34),"")</f>
      </c>
      <c r="GL275">
        <f>IF($GS275&gt;=35,INDEX($DN:$DN,$GR275+35),"")</f>
      </c>
      <c r="GM275">
        <f>IF($GS275&gt;=36,INDEX($DN:$DN,$GR275+36),"")</f>
      </c>
      <c r="GN275">
        <f>IF($GS275&gt;=37,INDEX($DN:$DN,$GR275+37),"")</f>
      </c>
      <c r="GO275">
        <f>IF($GS275&gt;=38,INDEX($DN:$DN,$GR275+38),"")</f>
      </c>
      <c r="GP275">
        <f>IF($GS275&gt;=39,INDEX($DN:$DN,$GR275+39),"")</f>
      </c>
      <c r="GQ275">
        <f>IF($GS275&gt;=40,INDEX($DN:$DN,$GR275+40),"")</f>
      </c>
      <c r="GR275">
        <f>IFERROR(MATCH($DL275,$DM$2:$DM$148,0)+1,0)</f>
      </c>
      <c r="GS275">
        <f>IFERROR(INDEX($DO$2:$DO$148,MATCH($DL275,$DM$2:$DM$148,0)),0)</f>
      </c>
      <c r="GT275">
        <f>IFERROR(MATCH($Z275,$DP$275:$FC$275,0),0)</f>
      </c>
      <c r="GU275">
        <f>IF($GT275&gt;0,INDEX($FD$275:$GQ$275,$GT275),"")</f>
      </c>
      <c r="GV275" t="s">
        <v>109</v>
      </c>
      <c r="GX275">
        <f>IF($JG275&gt;=1,INDEX($GV:$GV,$JF275+1),"")</f>
      </c>
      <c r="GY275">
        <f>IF($JG275&gt;=2,INDEX($GV:$GV,$JF275+2),"")</f>
      </c>
      <c r="GZ275">
        <f>IF($JG275&gt;=3,INDEX($GV:$GV,$JF275+3),"")</f>
      </c>
      <c r="HA275">
        <f>IF($JG275&gt;=4,INDEX($GV:$GV,$JF275+4),"")</f>
      </c>
      <c r="HB275">
        <f>IF($JG275&gt;=5,INDEX($GV:$GV,$JF275+5),"")</f>
      </c>
      <c r="HC275">
        <f>IF($JG275&gt;=6,INDEX($GV:$GV,$JF275+6),"")</f>
      </c>
      <c r="HD275">
        <f>IF($JG275&gt;=7,INDEX($GV:$GV,$JF275+7),"")</f>
      </c>
      <c r="HE275">
        <f>IF($JG275&gt;=8,INDEX($GV:$GV,$JF275+8),"")</f>
      </c>
      <c r="HF275">
        <f>IF($JG275&gt;=9,INDEX($GV:$GV,$JF275+9),"")</f>
      </c>
      <c r="HG275">
        <f>IF($JG275&gt;=10,INDEX($GV:$GV,$JF275+10),"")</f>
      </c>
      <c r="HH275">
        <f>IF($JG275&gt;=11,INDEX($GV:$GV,$JF275+11),"")</f>
      </c>
      <c r="HI275">
        <f>IF($JG275&gt;=12,INDEX($GV:$GV,$JF275+12),"")</f>
      </c>
      <c r="HJ275">
        <f>IF($JG275&gt;=13,INDEX($GV:$GV,$JF275+13),"")</f>
      </c>
      <c r="HK275">
        <f>IF($JG275&gt;=14,INDEX($GV:$GV,$JF275+14),"")</f>
      </c>
      <c r="HL275">
        <f>IF($JG275&gt;=15,INDEX($GV:$GV,$JF275+15),"")</f>
      </c>
      <c r="HM275">
        <f>IF($JG275&gt;=16,INDEX($GV:$GV,$JF275+16),"")</f>
      </c>
      <c r="HN275">
        <f>IF($JG275&gt;=17,INDEX($GV:$GV,$JF275+17),"")</f>
      </c>
      <c r="HO275">
        <f>IF($JG275&gt;=18,INDEX($GV:$GV,$JF275+18),"")</f>
      </c>
      <c r="HP275">
        <f>IF($JG275&gt;=19,INDEX($GV:$GV,$JF275+19),"")</f>
      </c>
      <c r="HQ275">
        <f>IF($JG275&gt;=20,INDEX($GV:$GV,$JF275+20),"")</f>
      </c>
      <c r="HR275">
        <f>IF($JG275&gt;=21,INDEX($GV:$GV,$JF275+21),"")</f>
      </c>
      <c r="HS275">
        <f>IF($JG275&gt;=22,INDEX($GV:$GV,$JF275+22),"")</f>
      </c>
      <c r="HT275">
        <f>IF($JG275&gt;=23,INDEX($GV:$GV,$JF275+23),"")</f>
      </c>
      <c r="HU275">
        <f>IF($JG275&gt;=24,INDEX($GV:$GV,$JF275+24),"")</f>
      </c>
      <c r="HV275">
        <f>IF($JG275&gt;=25,INDEX($GV:$GV,$JF275+25),"")</f>
      </c>
      <c r="HW275">
        <f>IF($JG275&gt;=26,INDEX($GV:$GV,$JF275+26),"")</f>
      </c>
      <c r="HX275">
        <f>IF($JG275&gt;=27,INDEX($GV:$GV,$JF275+27),"")</f>
      </c>
      <c r="HY275">
        <f>IF($JG275&gt;=28,INDEX($GV:$GV,$JF275+28),"")</f>
      </c>
      <c r="HZ275">
        <f>IF($JG275&gt;=29,INDEX($GV:$GV,$JF275+29),"")</f>
      </c>
      <c r="IA275">
        <f>IF($JG275&gt;=30,INDEX($GV:$GV,$JF275+30),"")</f>
      </c>
      <c r="IB275">
        <f>IF($JG275&gt;=31,INDEX($GV:$GV,$JF275+31),"")</f>
      </c>
      <c r="IC275">
        <f>IF($JG275&gt;=32,INDEX($GV:$GV,$JF275+32),"")</f>
      </c>
      <c r="ID275">
        <f>IF($JG275&gt;=33,INDEX($GV:$GV,$JF275+33),"")</f>
      </c>
      <c r="IE275">
        <f>IF($JG275&gt;=34,INDEX($GV:$GV,$JF275+34),"")</f>
      </c>
      <c r="IF275">
        <f>IF($JG275&gt;=35,INDEX($GV:$GV,$JF275+35),"")</f>
      </c>
      <c r="IG275">
        <f>IF($JG275&gt;=36,INDEX($GV:$GV,$JF275+36),"")</f>
      </c>
      <c r="IH275">
        <f>IF($JG275&gt;=37,INDEX($GV:$GV,$JF275+37),"")</f>
      </c>
      <c r="II275">
        <f>IF($JG275&gt;=38,INDEX($GV:$GV,$JF275+38),"")</f>
      </c>
      <c r="IJ275">
        <f>IF($JG275&gt;=39,INDEX($GV:$GV,$JF275+39),"")</f>
      </c>
      <c r="IK275">
        <f>IF($JG275&gt;=40,INDEX($GV:$GV,$JF275+40),"")</f>
      </c>
      <c r="IL275">
        <f>IF($JG275&gt;=41,INDEX($GV:$GV,$JF275+41),"")</f>
      </c>
      <c r="IM275">
        <f>IF($JG275&gt;=42,INDEX($GV:$GV,$JF275+42),"")</f>
      </c>
      <c r="IN275">
        <f>IF($JG275&gt;=43,INDEX($GV:$GV,$JF275+43),"")</f>
      </c>
      <c r="IO275">
        <f>IF($JG275&gt;=44,INDEX($GV:$GV,$JF275+44),"")</f>
      </c>
      <c r="IP275">
        <f>IF($JG275&gt;=45,INDEX($GV:$GV,$JF275+45),"")</f>
      </c>
      <c r="IQ275">
        <f>IF($JG275&gt;=46,INDEX($GV:$GV,$JF275+46),"")</f>
      </c>
      <c r="IR275">
        <f>IF($JG275&gt;=47,INDEX($GV:$GV,$JF275+47),"")</f>
      </c>
      <c r="IS275">
        <f>IF($JG275&gt;=48,INDEX($GV:$GV,$JF275+48),"")</f>
      </c>
      <c r="IT275">
        <f>IF($JG275&gt;=49,INDEX($GV:$GV,$JF275+49),"")</f>
      </c>
      <c r="IU275">
        <f>IF($JG275&gt;=50,INDEX($GV:$GV,$JF275+50),"")</f>
      </c>
      <c r="IV275">
        <f>IF($JG275&gt;=51,INDEX($GV:$GV,$JF275+51),"")</f>
      </c>
      <c r="IW275">
        <f>IF($JG275&gt;=52,INDEX($GV:$GV,$JF275+52),"")</f>
      </c>
      <c r="IX275">
        <f>IF($JG275&gt;=53,INDEX($GV:$GV,$JF275+53),"")</f>
      </c>
      <c r="IY275">
        <f>IF($JG275&gt;=54,INDEX($GV:$GV,$JF275+54),"")</f>
      </c>
      <c r="IZ275">
        <f>IF($JG275&gt;=55,INDEX($GV:$GV,$JF275+55),"")</f>
      </c>
      <c r="JA275">
        <f>IF($JG275&gt;=56,INDEX($GV:$GV,$JF275+56),"")</f>
      </c>
      <c r="JB275">
        <f>IF($JG275&gt;=57,INDEX($GV:$GV,$JF275+57),"")</f>
      </c>
      <c r="JC275">
        <f>IF($JG275&gt;=58,INDEX($GV:$GV,$JF275+58),"")</f>
      </c>
      <c r="JD275">
        <f>IF($JG275&gt;=59,INDEX($GV:$GV,$JF275+59),"")</f>
      </c>
      <c r="JE275">
        <f>IF($JG275&gt;=60,INDEX($GV:$GV,$JF275+60),"")</f>
      </c>
      <c r="JF275">
        <f>IFERROR(MATCH($GU275,$GV$2:$GV$322,0)+1,0)</f>
      </c>
      <c r="JG275">
        <f>IFERROR(INDEX($GW$2:$GW$322,MATCH($GU275,$GV$2:$GV$322,0)),0)</f>
      </c>
      <c r="JH275" t="s">
        <v>44</v>
      </c>
      <c r="JI275" t="s">
        <v>44</v>
      </c>
    </row>
    <row r="276" spans="1:269" x14ac:dyDescent="0.25">
      <c r="R276">
        <f>IF(OR($U276="",$Q276=""),"",IFERROR($U276/$Q276,0))</f>
      </c>
      <c r="S276">
        <f>IF($U276="","",
SUM($T276,$V276,$AA276,$W276,$Y276)*
(1-IF($AB276="",0,VALUE($AB276)/100)))</f>
      </c>
      <c r="T276">
        <f>IF($U276="","",$U276)</f>
      </c>
      <c r="V276">
        <f>IF($U276="","",
IF($O276="","",
IF(ISNUMBER(SEARCH("exempt",LOWER($O276))),0,
$U276*(VALUE(SUBSTITUTE($O276,"%",""))/100))))</f>
      </c>
      <c r="AC276">
        <f>IFERROR(IF(FIND(" - ",$K276)&gt;0,MID($K276,FIND(" - ",$K276)+3,LEN($K276)),""),"")</f>
      </c>
      <c r="AL276" t="s">
        <v>1045</v>
      </c>
      <c r="AT276">
        <f>IFERROR(LEFT($K276,FIND(" - ",$K276)-1),$K276)</f>
      </c>
      <c r="AW276">
        <f>IF($CL276&gt;=1,INDEX($AU:$AU,$CK276+1),"")</f>
      </c>
      <c r="AX276">
        <f>IF($CL276&gt;=2,INDEX($AU:$AU,$CK276+2),"")</f>
      </c>
      <c r="AY276">
        <f>IF($CL276&gt;=3,INDEX($AU:$AU,$CK276+3),"")</f>
      </c>
      <c r="AZ276">
        <f>IF($CL276&gt;=4,INDEX($AU:$AU,$CK276+4),"")</f>
      </c>
      <c r="BA276">
        <f>IF($CL276&gt;=5,INDEX($AU:$AU,$CK276+5),"")</f>
      </c>
      <c r="BB276">
        <f>IF($CL276&gt;=6,INDEX($AU:$AU,$CK276+6),"")</f>
      </c>
      <c r="BC276">
        <f>IF($CL276&gt;=7,INDEX($AU:$AU,$CK276+7),"")</f>
      </c>
      <c r="BD276">
        <f>IF($CL276&gt;=8,INDEX($AU:$AU,$CK276+8),"")</f>
      </c>
      <c r="BE276">
        <f>IF($CL276&gt;=9,INDEX($AU:$AU,$CK276+9),"")</f>
      </c>
      <c r="BF276">
        <f>IF($CL276&gt;=10,INDEX($AU:$AU,$CK276+10),"")</f>
      </c>
      <c r="BG276">
        <f>IF($CL276&gt;=11,INDEX($AU:$AU,$CK276+11),"")</f>
      </c>
      <c r="BH276">
        <f>IF($CL276&gt;=12,INDEX($AU:$AU,$CK276+12),"")</f>
      </c>
      <c r="BI276">
        <f>IF($CL276&gt;=13,INDEX($AU:$AU,$CK276+13),"")</f>
      </c>
      <c r="BJ276">
        <f>IF($CL276&gt;=14,INDEX($AU:$AU,$CK276+14),"")</f>
      </c>
      <c r="BK276">
        <f>IF($CL276&gt;=15,INDEX($AU:$AU,$CK276+15),"")</f>
      </c>
      <c r="BL276">
        <f>IF($CL276&gt;=16,INDEX($AU:$AU,$CK276+16),"")</f>
      </c>
      <c r="BM276">
        <f>IF($CL276&gt;=17,INDEX($AU:$AU,$CK276+17),"")</f>
      </c>
      <c r="BN276">
        <f>IF($CL276&gt;=18,INDEX($AU:$AU,$CK276+18),"")</f>
      </c>
      <c r="BO276">
        <f>IF($CL276&gt;=19,INDEX($AU:$AU,$CK276+19),"")</f>
      </c>
      <c r="BP276">
        <f>IF($CL276&gt;=20,INDEX($AU:$AU,$CK276+20),"")</f>
      </c>
      <c r="BQ276">
        <f>IF($CL276&gt;=21,INDEX($AU:$AU,$CK276+21),"")</f>
      </c>
      <c r="BR276">
        <f>IF($CL276&gt;=22,INDEX($AU:$AU,$CK276+22),"")</f>
      </c>
      <c r="BS276">
        <f>IF($CL276&gt;=23,INDEX($AU:$AU,$CK276+23),"")</f>
      </c>
      <c r="BT276">
        <f>IF($CL276&gt;=24,INDEX($AU:$AU,$CK276+24),"")</f>
      </c>
      <c r="BU276">
        <f>IF($CL276&gt;=25,INDEX($AU:$AU,$CK276+25),"")</f>
      </c>
      <c r="BV276">
        <f>IF($CL276&gt;=26,INDEX($AU:$AU,$CK276+26),"")</f>
      </c>
      <c r="BW276">
        <f>IF($CL276&gt;=27,INDEX($AU:$AU,$CK276+27),"")</f>
      </c>
      <c r="BX276">
        <f>IF($CL276&gt;=28,INDEX($AU:$AU,$CK276+28),"")</f>
      </c>
      <c r="BY276">
        <f>IF($CL276&gt;=29,INDEX($AU:$AU,$CK276+29),"")</f>
      </c>
      <c r="BZ276">
        <f>IF($CL276&gt;=30,INDEX($AU:$AU,$CK276+30),"")</f>
      </c>
      <c r="CA276">
        <f>IF($CL276&gt;=31,INDEX($AU:$AU,$CK276+31),"")</f>
      </c>
      <c r="CB276">
        <f>IF($CL276&gt;=32,INDEX($AU:$AU,$CK276+32),"")</f>
      </c>
      <c r="CC276">
        <f>IF($CL276&gt;=33,INDEX($AU:$AU,$CK276+33),"")</f>
      </c>
      <c r="CD276">
        <f>IF($CL276&gt;=34,INDEX($AU:$AU,$CK276+34),"")</f>
      </c>
      <c r="CE276">
        <f>IF($CL276&gt;=35,INDEX($AU:$AU,$CK276+35),"")</f>
      </c>
      <c r="CF276">
        <f>IF($CL276&gt;=36,INDEX($AU:$AU,$CK276+36),"")</f>
      </c>
      <c r="CG276">
        <f>IF($CL276&gt;=37,INDEX($AU:$AU,$CK276+37),"")</f>
      </c>
      <c r="CH276">
        <f>IF($CL276&gt;=38,INDEX($AU:$AU,$CK276+38),"")</f>
      </c>
      <c r="CI276">
        <f>IF($CL276&gt;=39,INDEX($AU:$AU,$CK276+39),"")</f>
      </c>
      <c r="CJ276">
        <f>IF($CL276&gt;=40,INDEX($AU:$AU,$CK276+40),"")</f>
      </c>
      <c r="CK276">
        <f>IFERROR(MATCH($AT276,$AU$2:$AU$133,0)+1,0)</f>
      </c>
      <c r="CL276">
        <f>IFERROR(INDEX($AV$2:$AV$133,MATCH($AT276,$AU$2:$AU$133,0)),0)</f>
      </c>
      <c r="CM276">
        <f>IFERROR(LEFT($L276,FIND(" - ",$L276)-1),$L276)</f>
      </c>
      <c r="CN276" t="s">
        <v>1046</v>
      </c>
      <c r="CO276">
        <v>1</v>
      </c>
      <c r="CP276">
        <f>IF($DK276&gt;=1,INDEX($CN:$CN,$DJ276+1),"")</f>
      </c>
      <c r="CQ276">
        <f>IF($DK276&gt;=2,INDEX($CN:$CN,$DJ276+2),"")</f>
      </c>
      <c r="CR276">
        <f>IF($DK276&gt;=3,INDEX($CN:$CN,$DJ276+3),"")</f>
      </c>
      <c r="CS276">
        <f>IF($DK276&gt;=4,INDEX($CN:$CN,$DJ276+4),"")</f>
      </c>
      <c r="CT276">
        <f>IF($DK276&gt;=5,INDEX($CN:$CN,$DJ276+5),"")</f>
      </c>
      <c r="CU276">
        <f>IF($DK276&gt;=6,INDEX($CN:$CN,$DJ276+6),"")</f>
      </c>
      <c r="CV276">
        <f>IF($DK276&gt;=7,INDEX($CN:$CN,$DJ276+7),"")</f>
      </c>
      <c r="CW276">
        <f>IF($DK276&gt;=8,INDEX($CN:$CN,$DJ276+8),"")</f>
      </c>
      <c r="CX276">
        <f>IF($DK276&gt;=9,INDEX($CN:$CN,$DJ276+9),"")</f>
      </c>
      <c r="CY276">
        <f>IF($DK276&gt;=10,INDEX($CN:$CN,$DJ276+10),"")</f>
      </c>
      <c r="CZ276">
        <f>IF($DK276&gt;=11,INDEX($CN:$CN,$DJ276+11),"")</f>
      </c>
      <c r="DA276">
        <f>IF($DK276&gt;=12,INDEX($CN:$CN,$DJ276+12),"")</f>
      </c>
      <c r="DB276">
        <f>IF($DK276&gt;=13,INDEX($CN:$CN,$DJ276+13),"")</f>
      </c>
      <c r="DC276">
        <f>IF($DK276&gt;=14,INDEX($CN:$CN,$DJ276+14),"")</f>
      </c>
      <c r="DD276">
        <f>IF($DK276&gt;=15,INDEX($CN:$CN,$DJ276+15),"")</f>
      </c>
      <c r="DE276">
        <f>IF($DK276&gt;=16,INDEX($CN:$CN,$DJ276+16),"")</f>
      </c>
      <c r="DF276">
        <f>IF($DK276&gt;=17,INDEX($CN:$CN,$DJ276+17),"")</f>
      </c>
      <c r="DG276">
        <f>IF($DK276&gt;=18,INDEX($CN:$CN,$DJ276+18),"")</f>
      </c>
      <c r="DH276">
        <f>IF($DK276&gt;=19,INDEX($CN:$CN,$DJ276+19),"")</f>
      </c>
      <c r="DI276">
        <f>IF($DK276&gt;=20,INDEX($CN:$CN,$DJ276+20),"")</f>
      </c>
      <c r="DJ276">
        <f>IFERROR(MATCH($CM276,$CN$2:$CN$1089,0)+1,0)</f>
      </c>
      <c r="DK276">
        <f>IFERROR(INDEX($CO$2:$CO$1089,MATCH($CM276,$CN$2:$CN$1089,0)),0)</f>
      </c>
      <c r="DL276">
        <f>IFERROR(INDEX($AS:$AS,MATCH($O276,$AR:$AR,0))&amp;"","")</f>
      </c>
      <c r="DP276">
        <f>IF($GS276&gt;=1,INDEX($DM:$DM,$GR276+1),"")</f>
      </c>
      <c r="DQ276">
        <f>IF($GS276&gt;=2,INDEX($DM:$DM,$GR276+2),"")</f>
      </c>
      <c r="DR276">
        <f>IF($GS276&gt;=3,INDEX($DM:$DM,$GR276+3),"")</f>
      </c>
      <c r="DS276">
        <f>IF($GS276&gt;=4,INDEX($DM:$DM,$GR276+4),"")</f>
      </c>
      <c r="DT276">
        <f>IF($GS276&gt;=5,INDEX($DM:$DM,$GR276+5),"")</f>
      </c>
      <c r="DU276">
        <f>IF($GS276&gt;=6,INDEX($DM:$DM,$GR276+6),"")</f>
      </c>
      <c r="DV276">
        <f>IF($GS276&gt;=7,INDEX($DM:$DM,$GR276+7),"")</f>
      </c>
      <c r="DW276">
        <f>IF($GS276&gt;=8,INDEX($DM:$DM,$GR276+8),"")</f>
      </c>
      <c r="DX276">
        <f>IF($GS276&gt;=9,INDEX($DM:$DM,$GR276+9),"")</f>
      </c>
      <c r="DY276">
        <f>IF($GS276&gt;=10,INDEX($DM:$DM,$GR276+10),"")</f>
      </c>
      <c r="DZ276">
        <f>IF($GS276&gt;=11,INDEX($DM:$DM,$GR276+11),"")</f>
      </c>
      <c r="EA276">
        <f>IF($GS276&gt;=12,INDEX($DM:$DM,$GR276+12),"")</f>
      </c>
      <c r="EB276">
        <f>IF($GS276&gt;=13,INDEX($DM:$DM,$GR276+13),"")</f>
      </c>
      <c r="EC276">
        <f>IF($GS276&gt;=14,INDEX($DM:$DM,$GR276+14),"")</f>
      </c>
      <c r="ED276">
        <f>IF($GS276&gt;=15,INDEX($DM:$DM,$GR276+15),"")</f>
      </c>
      <c r="EE276">
        <f>IF($GS276&gt;=16,INDEX($DM:$DM,$GR276+16),"")</f>
      </c>
      <c r="EF276">
        <f>IF($GS276&gt;=17,INDEX($DM:$DM,$GR276+17),"")</f>
      </c>
      <c r="EG276">
        <f>IF($GS276&gt;=18,INDEX($DM:$DM,$GR276+18),"")</f>
      </c>
      <c r="EH276">
        <f>IF($GS276&gt;=19,INDEX($DM:$DM,$GR276+19),"")</f>
      </c>
      <c r="EI276">
        <f>IF($GS276&gt;=20,INDEX($DM:$DM,$GR276+20),"")</f>
      </c>
      <c r="EJ276">
        <f>IF($GS276&gt;=21,INDEX($DM:$DM,$GR276+21),"")</f>
      </c>
      <c r="EK276">
        <f>IF($GS276&gt;=22,INDEX($DM:$DM,$GR276+22),"")</f>
      </c>
      <c r="EL276">
        <f>IF($GS276&gt;=23,INDEX($DM:$DM,$GR276+23),"")</f>
      </c>
      <c r="EM276">
        <f>IF($GS276&gt;=24,INDEX($DM:$DM,$GR276+24),"")</f>
      </c>
      <c r="EN276">
        <f>IF($GS276&gt;=25,INDEX($DM:$DM,$GR276+25),"")</f>
      </c>
      <c r="EO276">
        <f>IF($GS276&gt;=26,INDEX($DM:$DM,$GR276+26),"")</f>
      </c>
      <c r="EP276">
        <f>IF($GS276&gt;=27,INDEX($DM:$DM,$GR276+27),"")</f>
      </c>
      <c r="EQ276">
        <f>IF($GS276&gt;=28,INDEX($DM:$DM,$GR276+28),"")</f>
      </c>
      <c r="ER276">
        <f>IF($GS276&gt;=29,INDEX($DM:$DM,$GR276+29),"")</f>
      </c>
      <c r="ES276">
        <f>IF($GS276&gt;=30,INDEX($DM:$DM,$GR276+30),"")</f>
      </c>
      <c r="ET276">
        <f>IF($GS276&gt;=31,INDEX($DM:$DM,$GR276+31),"")</f>
      </c>
      <c r="EU276">
        <f>IF($GS276&gt;=32,INDEX($DM:$DM,$GR276+32),"")</f>
      </c>
      <c r="EV276">
        <f>IF($GS276&gt;=33,INDEX($DM:$DM,$GR276+33),"")</f>
      </c>
      <c r="EW276">
        <f>IF($GS276&gt;=34,INDEX($DM:$DM,$GR276+34),"")</f>
      </c>
      <c r="EX276">
        <f>IF($GS276&gt;=35,INDEX($DM:$DM,$GR276+35),"")</f>
      </c>
      <c r="EY276">
        <f>IF($GS276&gt;=36,INDEX($DM:$DM,$GR276+36),"")</f>
      </c>
      <c r="EZ276">
        <f>IF($GS276&gt;=37,INDEX($DM:$DM,$GR276+37),"")</f>
      </c>
      <c r="FA276">
        <f>IF($GS276&gt;=38,INDEX($DM:$DM,$GR276+38),"")</f>
      </c>
      <c r="FB276">
        <f>IF($GS276&gt;=39,INDEX($DM:$DM,$GR276+39),"")</f>
      </c>
      <c r="FC276">
        <f>IF($GS276&gt;=40,INDEX($DM:$DM,$GR276+40),"")</f>
      </c>
      <c r="FD276">
        <f>IF($GS276&gt;=1,INDEX($DN:$DN,$GR276+1),"")</f>
      </c>
      <c r="FE276">
        <f>IF($GS276&gt;=2,INDEX($DN:$DN,$GR276+2),"")</f>
      </c>
      <c r="FF276">
        <f>IF($GS276&gt;=3,INDEX($DN:$DN,$GR276+3),"")</f>
      </c>
      <c r="FG276">
        <f>IF($GS276&gt;=4,INDEX($DN:$DN,$GR276+4),"")</f>
      </c>
      <c r="FH276">
        <f>IF($GS276&gt;=5,INDEX($DN:$DN,$GR276+5),"")</f>
      </c>
      <c r="FI276">
        <f>IF($GS276&gt;=6,INDEX($DN:$DN,$GR276+6),"")</f>
      </c>
      <c r="FJ276">
        <f>IF($GS276&gt;=7,INDEX($DN:$DN,$GR276+7),"")</f>
      </c>
      <c r="FK276">
        <f>IF($GS276&gt;=8,INDEX($DN:$DN,$GR276+8),"")</f>
      </c>
      <c r="FL276">
        <f>IF($GS276&gt;=9,INDEX($DN:$DN,$GR276+9),"")</f>
      </c>
      <c r="FM276">
        <f>IF($GS276&gt;=10,INDEX($DN:$DN,$GR276+10),"")</f>
      </c>
      <c r="FN276">
        <f>IF($GS276&gt;=11,INDEX($DN:$DN,$GR276+11),"")</f>
      </c>
      <c r="FO276">
        <f>IF($GS276&gt;=12,INDEX($DN:$DN,$GR276+12),"")</f>
      </c>
      <c r="FP276">
        <f>IF($GS276&gt;=13,INDEX($DN:$DN,$GR276+13),"")</f>
      </c>
      <c r="FQ276">
        <f>IF($GS276&gt;=14,INDEX($DN:$DN,$GR276+14),"")</f>
      </c>
      <c r="FR276">
        <f>IF($GS276&gt;=15,INDEX($DN:$DN,$GR276+15),"")</f>
      </c>
      <c r="FS276">
        <f>IF($GS276&gt;=16,INDEX($DN:$DN,$GR276+16),"")</f>
      </c>
      <c r="FT276">
        <f>IF($GS276&gt;=17,INDEX($DN:$DN,$GR276+17),"")</f>
      </c>
      <c r="FU276">
        <f>IF($GS276&gt;=18,INDEX($DN:$DN,$GR276+18),"")</f>
      </c>
      <c r="FV276">
        <f>IF($GS276&gt;=19,INDEX($DN:$DN,$GR276+19),"")</f>
      </c>
      <c r="FW276">
        <f>IF($GS276&gt;=20,INDEX($DN:$DN,$GR276+20),"")</f>
      </c>
      <c r="FX276">
        <f>IF($GS276&gt;=21,INDEX($DN:$DN,$GR276+21),"")</f>
      </c>
      <c r="FY276">
        <f>IF($GS276&gt;=22,INDEX($DN:$DN,$GR276+22),"")</f>
      </c>
      <c r="FZ276">
        <f>IF($GS276&gt;=23,INDEX($DN:$DN,$GR276+23),"")</f>
      </c>
      <c r="GA276">
        <f>IF($GS276&gt;=24,INDEX($DN:$DN,$GR276+24),"")</f>
      </c>
      <c r="GB276">
        <f>IF($GS276&gt;=25,INDEX($DN:$DN,$GR276+25),"")</f>
      </c>
      <c r="GC276">
        <f>IF($GS276&gt;=26,INDEX($DN:$DN,$GR276+26),"")</f>
      </c>
      <c r="GD276">
        <f>IF($GS276&gt;=27,INDEX($DN:$DN,$GR276+27),"")</f>
      </c>
      <c r="GE276">
        <f>IF($GS276&gt;=28,INDEX($DN:$DN,$GR276+28),"")</f>
      </c>
      <c r="GF276">
        <f>IF($GS276&gt;=29,INDEX($DN:$DN,$GR276+29),"")</f>
      </c>
      <c r="GG276">
        <f>IF($GS276&gt;=30,INDEX($DN:$DN,$GR276+30),"")</f>
      </c>
      <c r="GH276">
        <f>IF($GS276&gt;=31,INDEX($DN:$DN,$GR276+31),"")</f>
      </c>
      <c r="GI276">
        <f>IF($GS276&gt;=32,INDEX($DN:$DN,$GR276+32),"")</f>
      </c>
      <c r="GJ276">
        <f>IF($GS276&gt;=33,INDEX($DN:$DN,$GR276+33),"")</f>
      </c>
      <c r="GK276">
        <f>IF($GS276&gt;=34,INDEX($DN:$DN,$GR276+34),"")</f>
      </c>
      <c r="GL276">
        <f>IF($GS276&gt;=35,INDEX($DN:$DN,$GR276+35),"")</f>
      </c>
      <c r="GM276">
        <f>IF($GS276&gt;=36,INDEX($DN:$DN,$GR276+36),"")</f>
      </c>
      <c r="GN276">
        <f>IF($GS276&gt;=37,INDEX($DN:$DN,$GR276+37),"")</f>
      </c>
      <c r="GO276">
        <f>IF($GS276&gt;=38,INDEX($DN:$DN,$GR276+38),"")</f>
      </c>
      <c r="GP276">
        <f>IF($GS276&gt;=39,INDEX($DN:$DN,$GR276+39),"")</f>
      </c>
      <c r="GQ276">
        <f>IF($GS276&gt;=40,INDEX($DN:$DN,$GR276+40),"")</f>
      </c>
      <c r="GR276">
        <f>IFERROR(MATCH($DL276,$DM$2:$DM$148,0)+1,0)</f>
      </c>
      <c r="GS276">
        <f>IFERROR(INDEX($DO$2:$DO$148,MATCH($DL276,$DM$2:$DM$148,0)),0)</f>
      </c>
      <c r="GT276">
        <f>IFERROR(MATCH($Z276,$DP$276:$FC$276,0),0)</f>
      </c>
      <c r="GU276">
        <f>IF($GT276&gt;0,INDEX($FD$276:$GQ$276,$GT276),"")</f>
      </c>
      <c r="GV276" t="s">
        <v>580</v>
      </c>
      <c r="GW276">
        <v>1</v>
      </c>
      <c r="GX276">
        <f>IF($JG276&gt;=1,INDEX($GV:$GV,$JF276+1),"")</f>
      </c>
      <c r="GY276">
        <f>IF($JG276&gt;=2,INDEX($GV:$GV,$JF276+2),"")</f>
      </c>
      <c r="GZ276">
        <f>IF($JG276&gt;=3,INDEX($GV:$GV,$JF276+3),"")</f>
      </c>
      <c r="HA276">
        <f>IF($JG276&gt;=4,INDEX($GV:$GV,$JF276+4),"")</f>
      </c>
      <c r="HB276">
        <f>IF($JG276&gt;=5,INDEX($GV:$GV,$JF276+5),"")</f>
      </c>
      <c r="HC276">
        <f>IF($JG276&gt;=6,INDEX($GV:$GV,$JF276+6),"")</f>
      </c>
      <c r="HD276">
        <f>IF($JG276&gt;=7,INDEX($GV:$GV,$JF276+7),"")</f>
      </c>
      <c r="HE276">
        <f>IF($JG276&gt;=8,INDEX($GV:$GV,$JF276+8),"")</f>
      </c>
      <c r="HF276">
        <f>IF($JG276&gt;=9,INDEX($GV:$GV,$JF276+9),"")</f>
      </c>
      <c r="HG276">
        <f>IF($JG276&gt;=10,INDEX($GV:$GV,$JF276+10),"")</f>
      </c>
      <c r="HH276">
        <f>IF($JG276&gt;=11,INDEX($GV:$GV,$JF276+11),"")</f>
      </c>
      <c r="HI276">
        <f>IF($JG276&gt;=12,INDEX($GV:$GV,$JF276+12),"")</f>
      </c>
      <c r="HJ276">
        <f>IF($JG276&gt;=13,INDEX($GV:$GV,$JF276+13),"")</f>
      </c>
      <c r="HK276">
        <f>IF($JG276&gt;=14,INDEX($GV:$GV,$JF276+14),"")</f>
      </c>
      <c r="HL276">
        <f>IF($JG276&gt;=15,INDEX($GV:$GV,$JF276+15),"")</f>
      </c>
      <c r="HM276">
        <f>IF($JG276&gt;=16,INDEX($GV:$GV,$JF276+16),"")</f>
      </c>
      <c r="HN276">
        <f>IF($JG276&gt;=17,INDEX($GV:$GV,$JF276+17),"")</f>
      </c>
      <c r="HO276">
        <f>IF($JG276&gt;=18,INDEX($GV:$GV,$JF276+18),"")</f>
      </c>
      <c r="HP276">
        <f>IF($JG276&gt;=19,INDEX($GV:$GV,$JF276+19),"")</f>
      </c>
      <c r="HQ276">
        <f>IF($JG276&gt;=20,INDEX($GV:$GV,$JF276+20),"")</f>
      </c>
      <c r="HR276">
        <f>IF($JG276&gt;=21,INDEX($GV:$GV,$JF276+21),"")</f>
      </c>
      <c r="HS276">
        <f>IF($JG276&gt;=22,INDEX($GV:$GV,$JF276+22),"")</f>
      </c>
      <c r="HT276">
        <f>IF($JG276&gt;=23,INDEX($GV:$GV,$JF276+23),"")</f>
      </c>
      <c r="HU276">
        <f>IF($JG276&gt;=24,INDEX($GV:$GV,$JF276+24),"")</f>
      </c>
      <c r="HV276">
        <f>IF($JG276&gt;=25,INDEX($GV:$GV,$JF276+25),"")</f>
      </c>
      <c r="HW276">
        <f>IF($JG276&gt;=26,INDEX($GV:$GV,$JF276+26),"")</f>
      </c>
      <c r="HX276">
        <f>IF($JG276&gt;=27,INDEX($GV:$GV,$JF276+27),"")</f>
      </c>
      <c r="HY276">
        <f>IF($JG276&gt;=28,INDEX($GV:$GV,$JF276+28),"")</f>
      </c>
      <c r="HZ276">
        <f>IF($JG276&gt;=29,INDEX($GV:$GV,$JF276+29),"")</f>
      </c>
      <c r="IA276">
        <f>IF($JG276&gt;=30,INDEX($GV:$GV,$JF276+30),"")</f>
      </c>
      <c r="IB276">
        <f>IF($JG276&gt;=31,INDEX($GV:$GV,$JF276+31),"")</f>
      </c>
      <c r="IC276">
        <f>IF($JG276&gt;=32,INDEX($GV:$GV,$JF276+32),"")</f>
      </c>
      <c r="ID276">
        <f>IF($JG276&gt;=33,INDEX($GV:$GV,$JF276+33),"")</f>
      </c>
      <c r="IE276">
        <f>IF($JG276&gt;=34,INDEX($GV:$GV,$JF276+34),"")</f>
      </c>
      <c r="IF276">
        <f>IF($JG276&gt;=35,INDEX($GV:$GV,$JF276+35),"")</f>
      </c>
      <c r="IG276">
        <f>IF($JG276&gt;=36,INDEX($GV:$GV,$JF276+36),"")</f>
      </c>
      <c r="IH276">
        <f>IF($JG276&gt;=37,INDEX($GV:$GV,$JF276+37),"")</f>
      </c>
      <c r="II276">
        <f>IF($JG276&gt;=38,INDEX($GV:$GV,$JF276+38),"")</f>
      </c>
      <c r="IJ276">
        <f>IF($JG276&gt;=39,INDEX($GV:$GV,$JF276+39),"")</f>
      </c>
      <c r="IK276">
        <f>IF($JG276&gt;=40,INDEX($GV:$GV,$JF276+40),"")</f>
      </c>
      <c r="IL276">
        <f>IF($JG276&gt;=41,INDEX($GV:$GV,$JF276+41),"")</f>
      </c>
      <c r="IM276">
        <f>IF($JG276&gt;=42,INDEX($GV:$GV,$JF276+42),"")</f>
      </c>
      <c r="IN276">
        <f>IF($JG276&gt;=43,INDEX($GV:$GV,$JF276+43),"")</f>
      </c>
      <c r="IO276">
        <f>IF($JG276&gt;=44,INDEX($GV:$GV,$JF276+44),"")</f>
      </c>
      <c r="IP276">
        <f>IF($JG276&gt;=45,INDEX($GV:$GV,$JF276+45),"")</f>
      </c>
      <c r="IQ276">
        <f>IF($JG276&gt;=46,INDEX($GV:$GV,$JF276+46),"")</f>
      </c>
      <c r="IR276">
        <f>IF($JG276&gt;=47,INDEX($GV:$GV,$JF276+47),"")</f>
      </c>
      <c r="IS276">
        <f>IF($JG276&gt;=48,INDEX($GV:$GV,$JF276+48),"")</f>
      </c>
      <c r="IT276">
        <f>IF($JG276&gt;=49,INDEX($GV:$GV,$JF276+49),"")</f>
      </c>
      <c r="IU276">
        <f>IF($JG276&gt;=50,INDEX($GV:$GV,$JF276+50),"")</f>
      </c>
      <c r="IV276">
        <f>IF($JG276&gt;=51,INDEX($GV:$GV,$JF276+51),"")</f>
      </c>
      <c r="IW276">
        <f>IF($JG276&gt;=52,INDEX($GV:$GV,$JF276+52),"")</f>
      </c>
      <c r="IX276">
        <f>IF($JG276&gt;=53,INDEX($GV:$GV,$JF276+53),"")</f>
      </c>
      <c r="IY276">
        <f>IF($JG276&gt;=54,INDEX($GV:$GV,$JF276+54),"")</f>
      </c>
      <c r="IZ276">
        <f>IF($JG276&gt;=55,INDEX($GV:$GV,$JF276+55),"")</f>
      </c>
      <c r="JA276">
        <f>IF($JG276&gt;=56,INDEX($GV:$GV,$JF276+56),"")</f>
      </c>
      <c r="JB276">
        <f>IF($JG276&gt;=57,INDEX($GV:$GV,$JF276+57),"")</f>
      </c>
      <c r="JC276">
        <f>IF($JG276&gt;=58,INDEX($GV:$GV,$JF276+58),"")</f>
      </c>
      <c r="JD276">
        <f>IF($JG276&gt;=59,INDEX($GV:$GV,$JF276+59),"")</f>
      </c>
      <c r="JE276">
        <f>IF($JG276&gt;=60,INDEX($GV:$GV,$JF276+60),"")</f>
      </c>
      <c r="JF276">
        <f>IFERROR(MATCH($GU276,$GV$2:$GV$322,0)+1,0)</f>
      </c>
      <c r="JG276">
        <f>IFERROR(INDEX($GW$2:$GW$322,MATCH($GU276,$GV$2:$GV$322,0)),0)</f>
      </c>
      <c r="JH276" t="s">
        <v>44</v>
      </c>
      <c r="JI276" t="s">
        <v>44</v>
      </c>
    </row>
    <row r="277" spans="1:269" x14ac:dyDescent="0.25">
      <c r="R277">
        <f>IF(OR($U277="",$Q277=""),"",IFERROR($U277/$Q277,0))</f>
      </c>
      <c r="S277">
        <f>IF($U277="","",
SUM($T277,$V277,$AA277,$W277,$Y277)*
(1-IF($AB277="",0,VALUE($AB277)/100)))</f>
      </c>
      <c r="T277">
        <f>IF($U277="","",$U277)</f>
      </c>
      <c r="V277">
        <f>IF($U277="","",
IF($O277="","",
IF(ISNUMBER(SEARCH("exempt",LOWER($O277))),0,
$U277*(VALUE(SUBSTITUTE($O277,"%",""))/100))))</f>
      </c>
      <c r="AC277">
        <f>IFERROR(IF(FIND(" - ",$K277)&gt;0,MID($K277,FIND(" - ",$K277)+3,LEN($K277)),""),"")</f>
      </c>
      <c r="AL277" t="s">
        <v>1047</v>
      </c>
      <c r="AT277">
        <f>IFERROR(LEFT($K277,FIND(" - ",$K277)-1),$K277)</f>
      </c>
      <c r="AW277">
        <f>IF($CL277&gt;=1,INDEX($AU:$AU,$CK277+1),"")</f>
      </c>
      <c r="AX277">
        <f>IF($CL277&gt;=2,INDEX($AU:$AU,$CK277+2),"")</f>
      </c>
      <c r="AY277">
        <f>IF($CL277&gt;=3,INDEX($AU:$AU,$CK277+3),"")</f>
      </c>
      <c r="AZ277">
        <f>IF($CL277&gt;=4,INDEX($AU:$AU,$CK277+4),"")</f>
      </c>
      <c r="BA277">
        <f>IF($CL277&gt;=5,INDEX($AU:$AU,$CK277+5),"")</f>
      </c>
      <c r="BB277">
        <f>IF($CL277&gt;=6,INDEX($AU:$AU,$CK277+6),"")</f>
      </c>
      <c r="BC277">
        <f>IF($CL277&gt;=7,INDEX($AU:$AU,$CK277+7),"")</f>
      </c>
      <c r="BD277">
        <f>IF($CL277&gt;=8,INDEX($AU:$AU,$CK277+8),"")</f>
      </c>
      <c r="BE277">
        <f>IF($CL277&gt;=9,INDEX($AU:$AU,$CK277+9),"")</f>
      </c>
      <c r="BF277">
        <f>IF($CL277&gt;=10,INDEX($AU:$AU,$CK277+10),"")</f>
      </c>
      <c r="BG277">
        <f>IF($CL277&gt;=11,INDEX($AU:$AU,$CK277+11),"")</f>
      </c>
      <c r="BH277">
        <f>IF($CL277&gt;=12,INDEX($AU:$AU,$CK277+12),"")</f>
      </c>
      <c r="BI277">
        <f>IF($CL277&gt;=13,INDEX($AU:$AU,$CK277+13),"")</f>
      </c>
      <c r="BJ277">
        <f>IF($CL277&gt;=14,INDEX($AU:$AU,$CK277+14),"")</f>
      </c>
      <c r="BK277">
        <f>IF($CL277&gt;=15,INDEX($AU:$AU,$CK277+15),"")</f>
      </c>
      <c r="BL277">
        <f>IF($CL277&gt;=16,INDEX($AU:$AU,$CK277+16),"")</f>
      </c>
      <c r="BM277">
        <f>IF($CL277&gt;=17,INDEX($AU:$AU,$CK277+17),"")</f>
      </c>
      <c r="BN277">
        <f>IF($CL277&gt;=18,INDEX($AU:$AU,$CK277+18),"")</f>
      </c>
      <c r="BO277">
        <f>IF($CL277&gt;=19,INDEX($AU:$AU,$CK277+19),"")</f>
      </c>
      <c r="BP277">
        <f>IF($CL277&gt;=20,INDEX($AU:$AU,$CK277+20),"")</f>
      </c>
      <c r="BQ277">
        <f>IF($CL277&gt;=21,INDEX($AU:$AU,$CK277+21),"")</f>
      </c>
      <c r="BR277">
        <f>IF($CL277&gt;=22,INDEX($AU:$AU,$CK277+22),"")</f>
      </c>
      <c r="BS277">
        <f>IF($CL277&gt;=23,INDEX($AU:$AU,$CK277+23),"")</f>
      </c>
      <c r="BT277">
        <f>IF($CL277&gt;=24,INDEX($AU:$AU,$CK277+24),"")</f>
      </c>
      <c r="BU277">
        <f>IF($CL277&gt;=25,INDEX($AU:$AU,$CK277+25),"")</f>
      </c>
      <c r="BV277">
        <f>IF($CL277&gt;=26,INDEX($AU:$AU,$CK277+26),"")</f>
      </c>
      <c r="BW277">
        <f>IF($CL277&gt;=27,INDEX($AU:$AU,$CK277+27),"")</f>
      </c>
      <c r="BX277">
        <f>IF($CL277&gt;=28,INDEX($AU:$AU,$CK277+28),"")</f>
      </c>
      <c r="BY277">
        <f>IF($CL277&gt;=29,INDEX($AU:$AU,$CK277+29),"")</f>
      </c>
      <c r="BZ277">
        <f>IF($CL277&gt;=30,INDEX($AU:$AU,$CK277+30),"")</f>
      </c>
      <c r="CA277">
        <f>IF($CL277&gt;=31,INDEX($AU:$AU,$CK277+31),"")</f>
      </c>
      <c r="CB277">
        <f>IF($CL277&gt;=32,INDEX($AU:$AU,$CK277+32),"")</f>
      </c>
      <c r="CC277">
        <f>IF($CL277&gt;=33,INDEX($AU:$AU,$CK277+33),"")</f>
      </c>
      <c r="CD277">
        <f>IF($CL277&gt;=34,INDEX($AU:$AU,$CK277+34),"")</f>
      </c>
      <c r="CE277">
        <f>IF($CL277&gt;=35,INDEX($AU:$AU,$CK277+35),"")</f>
      </c>
      <c r="CF277">
        <f>IF($CL277&gt;=36,INDEX($AU:$AU,$CK277+36),"")</f>
      </c>
      <c r="CG277">
        <f>IF($CL277&gt;=37,INDEX($AU:$AU,$CK277+37),"")</f>
      </c>
      <c r="CH277">
        <f>IF($CL277&gt;=38,INDEX($AU:$AU,$CK277+38),"")</f>
      </c>
      <c r="CI277">
        <f>IF($CL277&gt;=39,INDEX($AU:$AU,$CK277+39),"")</f>
      </c>
      <c r="CJ277">
        <f>IF($CL277&gt;=40,INDEX($AU:$AU,$CK277+40),"")</f>
      </c>
      <c r="CK277">
        <f>IFERROR(MATCH($AT277,$AU$2:$AU$133,0)+1,0)</f>
      </c>
      <c r="CL277">
        <f>IFERROR(INDEX($AV$2:$AV$133,MATCH($AT277,$AU$2:$AU$133,0)),0)</f>
      </c>
      <c r="CM277">
        <f>IFERROR(LEFT($L277,FIND(" - ",$L277)-1),$L277)</f>
      </c>
      <c r="CN277" t="s">
        <v>149</v>
      </c>
      <c r="CP277">
        <f>IF($DK277&gt;=1,INDEX($CN:$CN,$DJ277+1),"")</f>
      </c>
      <c r="CQ277">
        <f>IF($DK277&gt;=2,INDEX($CN:$CN,$DJ277+2),"")</f>
      </c>
      <c r="CR277">
        <f>IF($DK277&gt;=3,INDEX($CN:$CN,$DJ277+3),"")</f>
      </c>
      <c r="CS277">
        <f>IF($DK277&gt;=4,INDEX($CN:$CN,$DJ277+4),"")</f>
      </c>
      <c r="CT277">
        <f>IF($DK277&gt;=5,INDEX($CN:$CN,$DJ277+5),"")</f>
      </c>
      <c r="CU277">
        <f>IF($DK277&gt;=6,INDEX($CN:$CN,$DJ277+6),"")</f>
      </c>
      <c r="CV277">
        <f>IF($DK277&gt;=7,INDEX($CN:$CN,$DJ277+7),"")</f>
      </c>
      <c r="CW277">
        <f>IF($DK277&gt;=8,INDEX($CN:$CN,$DJ277+8),"")</f>
      </c>
      <c r="CX277">
        <f>IF($DK277&gt;=9,INDEX($CN:$CN,$DJ277+9),"")</f>
      </c>
      <c r="CY277">
        <f>IF($DK277&gt;=10,INDEX($CN:$CN,$DJ277+10),"")</f>
      </c>
      <c r="CZ277">
        <f>IF($DK277&gt;=11,INDEX($CN:$CN,$DJ277+11),"")</f>
      </c>
      <c r="DA277">
        <f>IF($DK277&gt;=12,INDEX($CN:$CN,$DJ277+12),"")</f>
      </c>
      <c r="DB277">
        <f>IF($DK277&gt;=13,INDEX($CN:$CN,$DJ277+13),"")</f>
      </c>
      <c r="DC277">
        <f>IF($DK277&gt;=14,INDEX($CN:$CN,$DJ277+14),"")</f>
      </c>
      <c r="DD277">
        <f>IF($DK277&gt;=15,INDEX($CN:$CN,$DJ277+15),"")</f>
      </c>
      <c r="DE277">
        <f>IF($DK277&gt;=16,INDEX($CN:$CN,$DJ277+16),"")</f>
      </c>
      <c r="DF277">
        <f>IF($DK277&gt;=17,INDEX($CN:$CN,$DJ277+17),"")</f>
      </c>
      <c r="DG277">
        <f>IF($DK277&gt;=18,INDEX($CN:$CN,$DJ277+18),"")</f>
      </c>
      <c r="DH277">
        <f>IF($DK277&gt;=19,INDEX($CN:$CN,$DJ277+19),"")</f>
      </c>
      <c r="DI277">
        <f>IF($DK277&gt;=20,INDEX($CN:$CN,$DJ277+20),"")</f>
      </c>
      <c r="DJ277">
        <f>IFERROR(MATCH($CM277,$CN$2:$CN$1089,0)+1,0)</f>
      </c>
      <c r="DK277">
        <f>IFERROR(INDEX($CO$2:$CO$1089,MATCH($CM277,$CN$2:$CN$1089,0)),0)</f>
      </c>
      <c r="DL277">
        <f>IFERROR(INDEX($AS:$AS,MATCH($O277,$AR:$AR,0))&amp;"","")</f>
      </c>
      <c r="DP277">
        <f>IF($GS277&gt;=1,INDEX($DM:$DM,$GR277+1),"")</f>
      </c>
      <c r="DQ277">
        <f>IF($GS277&gt;=2,INDEX($DM:$DM,$GR277+2),"")</f>
      </c>
      <c r="DR277">
        <f>IF($GS277&gt;=3,INDEX($DM:$DM,$GR277+3),"")</f>
      </c>
      <c r="DS277">
        <f>IF($GS277&gt;=4,INDEX($DM:$DM,$GR277+4),"")</f>
      </c>
      <c r="DT277">
        <f>IF($GS277&gt;=5,INDEX($DM:$DM,$GR277+5),"")</f>
      </c>
      <c r="DU277">
        <f>IF($GS277&gt;=6,INDEX($DM:$DM,$GR277+6),"")</f>
      </c>
      <c r="DV277">
        <f>IF($GS277&gt;=7,INDEX($DM:$DM,$GR277+7),"")</f>
      </c>
      <c r="DW277">
        <f>IF($GS277&gt;=8,INDEX($DM:$DM,$GR277+8),"")</f>
      </c>
      <c r="DX277">
        <f>IF($GS277&gt;=9,INDEX($DM:$DM,$GR277+9),"")</f>
      </c>
      <c r="DY277">
        <f>IF($GS277&gt;=10,INDEX($DM:$DM,$GR277+10),"")</f>
      </c>
      <c r="DZ277">
        <f>IF($GS277&gt;=11,INDEX($DM:$DM,$GR277+11),"")</f>
      </c>
      <c r="EA277">
        <f>IF($GS277&gt;=12,INDEX($DM:$DM,$GR277+12),"")</f>
      </c>
      <c r="EB277">
        <f>IF($GS277&gt;=13,INDEX($DM:$DM,$GR277+13),"")</f>
      </c>
      <c r="EC277">
        <f>IF($GS277&gt;=14,INDEX($DM:$DM,$GR277+14),"")</f>
      </c>
      <c r="ED277">
        <f>IF($GS277&gt;=15,INDEX($DM:$DM,$GR277+15),"")</f>
      </c>
      <c r="EE277">
        <f>IF($GS277&gt;=16,INDEX($DM:$DM,$GR277+16),"")</f>
      </c>
      <c r="EF277">
        <f>IF($GS277&gt;=17,INDEX($DM:$DM,$GR277+17),"")</f>
      </c>
      <c r="EG277">
        <f>IF($GS277&gt;=18,INDEX($DM:$DM,$GR277+18),"")</f>
      </c>
      <c r="EH277">
        <f>IF($GS277&gt;=19,INDEX($DM:$DM,$GR277+19),"")</f>
      </c>
      <c r="EI277">
        <f>IF($GS277&gt;=20,INDEX($DM:$DM,$GR277+20),"")</f>
      </c>
      <c r="EJ277">
        <f>IF($GS277&gt;=21,INDEX($DM:$DM,$GR277+21),"")</f>
      </c>
      <c r="EK277">
        <f>IF($GS277&gt;=22,INDEX($DM:$DM,$GR277+22),"")</f>
      </c>
      <c r="EL277">
        <f>IF($GS277&gt;=23,INDEX($DM:$DM,$GR277+23),"")</f>
      </c>
      <c r="EM277">
        <f>IF($GS277&gt;=24,INDEX($DM:$DM,$GR277+24),"")</f>
      </c>
      <c r="EN277">
        <f>IF($GS277&gt;=25,INDEX($DM:$DM,$GR277+25),"")</f>
      </c>
      <c r="EO277">
        <f>IF($GS277&gt;=26,INDEX($DM:$DM,$GR277+26),"")</f>
      </c>
      <c r="EP277">
        <f>IF($GS277&gt;=27,INDEX($DM:$DM,$GR277+27),"")</f>
      </c>
      <c r="EQ277">
        <f>IF($GS277&gt;=28,INDEX($DM:$DM,$GR277+28),"")</f>
      </c>
      <c r="ER277">
        <f>IF($GS277&gt;=29,INDEX($DM:$DM,$GR277+29),"")</f>
      </c>
      <c r="ES277">
        <f>IF($GS277&gt;=30,INDEX($DM:$DM,$GR277+30),"")</f>
      </c>
      <c r="ET277">
        <f>IF($GS277&gt;=31,INDEX($DM:$DM,$GR277+31),"")</f>
      </c>
      <c r="EU277">
        <f>IF($GS277&gt;=32,INDEX($DM:$DM,$GR277+32),"")</f>
      </c>
      <c r="EV277">
        <f>IF($GS277&gt;=33,INDEX($DM:$DM,$GR277+33),"")</f>
      </c>
      <c r="EW277">
        <f>IF($GS277&gt;=34,INDEX($DM:$DM,$GR277+34),"")</f>
      </c>
      <c r="EX277">
        <f>IF($GS277&gt;=35,INDEX($DM:$DM,$GR277+35),"")</f>
      </c>
      <c r="EY277">
        <f>IF($GS277&gt;=36,INDEX($DM:$DM,$GR277+36),"")</f>
      </c>
      <c r="EZ277">
        <f>IF($GS277&gt;=37,INDEX($DM:$DM,$GR277+37),"")</f>
      </c>
      <c r="FA277">
        <f>IF($GS277&gt;=38,INDEX($DM:$DM,$GR277+38),"")</f>
      </c>
      <c r="FB277">
        <f>IF($GS277&gt;=39,INDEX($DM:$DM,$GR277+39),"")</f>
      </c>
      <c r="FC277">
        <f>IF($GS277&gt;=40,INDEX($DM:$DM,$GR277+40),"")</f>
      </c>
      <c r="FD277">
        <f>IF($GS277&gt;=1,INDEX($DN:$DN,$GR277+1),"")</f>
      </c>
      <c r="FE277">
        <f>IF($GS277&gt;=2,INDEX($DN:$DN,$GR277+2),"")</f>
      </c>
      <c r="FF277">
        <f>IF($GS277&gt;=3,INDEX($DN:$DN,$GR277+3),"")</f>
      </c>
      <c r="FG277">
        <f>IF($GS277&gt;=4,INDEX($DN:$DN,$GR277+4),"")</f>
      </c>
      <c r="FH277">
        <f>IF($GS277&gt;=5,INDEX($DN:$DN,$GR277+5),"")</f>
      </c>
      <c r="FI277">
        <f>IF($GS277&gt;=6,INDEX($DN:$DN,$GR277+6),"")</f>
      </c>
      <c r="FJ277">
        <f>IF($GS277&gt;=7,INDEX($DN:$DN,$GR277+7),"")</f>
      </c>
      <c r="FK277">
        <f>IF($GS277&gt;=8,INDEX($DN:$DN,$GR277+8),"")</f>
      </c>
      <c r="FL277">
        <f>IF($GS277&gt;=9,INDEX($DN:$DN,$GR277+9),"")</f>
      </c>
      <c r="FM277">
        <f>IF($GS277&gt;=10,INDEX($DN:$DN,$GR277+10),"")</f>
      </c>
      <c r="FN277">
        <f>IF($GS277&gt;=11,INDEX($DN:$DN,$GR277+11),"")</f>
      </c>
      <c r="FO277">
        <f>IF($GS277&gt;=12,INDEX($DN:$DN,$GR277+12),"")</f>
      </c>
      <c r="FP277">
        <f>IF($GS277&gt;=13,INDEX($DN:$DN,$GR277+13),"")</f>
      </c>
      <c r="FQ277">
        <f>IF($GS277&gt;=14,INDEX($DN:$DN,$GR277+14),"")</f>
      </c>
      <c r="FR277">
        <f>IF($GS277&gt;=15,INDEX($DN:$DN,$GR277+15),"")</f>
      </c>
      <c r="FS277">
        <f>IF($GS277&gt;=16,INDEX($DN:$DN,$GR277+16),"")</f>
      </c>
      <c r="FT277">
        <f>IF($GS277&gt;=17,INDEX($DN:$DN,$GR277+17),"")</f>
      </c>
      <c r="FU277">
        <f>IF($GS277&gt;=18,INDEX($DN:$DN,$GR277+18),"")</f>
      </c>
      <c r="FV277">
        <f>IF($GS277&gt;=19,INDEX($DN:$DN,$GR277+19),"")</f>
      </c>
      <c r="FW277">
        <f>IF($GS277&gt;=20,INDEX($DN:$DN,$GR277+20),"")</f>
      </c>
      <c r="FX277">
        <f>IF($GS277&gt;=21,INDEX($DN:$DN,$GR277+21),"")</f>
      </c>
      <c r="FY277">
        <f>IF($GS277&gt;=22,INDEX($DN:$DN,$GR277+22),"")</f>
      </c>
      <c r="FZ277">
        <f>IF($GS277&gt;=23,INDEX($DN:$DN,$GR277+23),"")</f>
      </c>
      <c r="GA277">
        <f>IF($GS277&gt;=24,INDEX($DN:$DN,$GR277+24),"")</f>
      </c>
      <c r="GB277">
        <f>IF($GS277&gt;=25,INDEX($DN:$DN,$GR277+25),"")</f>
      </c>
      <c r="GC277">
        <f>IF($GS277&gt;=26,INDEX($DN:$DN,$GR277+26),"")</f>
      </c>
      <c r="GD277">
        <f>IF($GS277&gt;=27,INDEX($DN:$DN,$GR277+27),"")</f>
      </c>
      <c r="GE277">
        <f>IF($GS277&gt;=28,INDEX($DN:$DN,$GR277+28),"")</f>
      </c>
      <c r="GF277">
        <f>IF($GS277&gt;=29,INDEX($DN:$DN,$GR277+29),"")</f>
      </c>
      <c r="GG277">
        <f>IF($GS277&gt;=30,INDEX($DN:$DN,$GR277+30),"")</f>
      </c>
      <c r="GH277">
        <f>IF($GS277&gt;=31,INDEX($DN:$DN,$GR277+31),"")</f>
      </c>
      <c r="GI277">
        <f>IF($GS277&gt;=32,INDEX($DN:$DN,$GR277+32),"")</f>
      </c>
      <c r="GJ277">
        <f>IF($GS277&gt;=33,INDEX($DN:$DN,$GR277+33),"")</f>
      </c>
      <c r="GK277">
        <f>IF($GS277&gt;=34,INDEX($DN:$DN,$GR277+34),"")</f>
      </c>
      <c r="GL277">
        <f>IF($GS277&gt;=35,INDEX($DN:$DN,$GR277+35),"")</f>
      </c>
      <c r="GM277">
        <f>IF($GS277&gt;=36,INDEX($DN:$DN,$GR277+36),"")</f>
      </c>
      <c r="GN277">
        <f>IF($GS277&gt;=37,INDEX($DN:$DN,$GR277+37),"")</f>
      </c>
      <c r="GO277">
        <f>IF($GS277&gt;=38,INDEX($DN:$DN,$GR277+38),"")</f>
      </c>
      <c r="GP277">
        <f>IF($GS277&gt;=39,INDEX($DN:$DN,$GR277+39),"")</f>
      </c>
      <c r="GQ277">
        <f>IF($GS277&gt;=40,INDEX($DN:$DN,$GR277+40),"")</f>
      </c>
      <c r="GR277">
        <f>IFERROR(MATCH($DL277,$DM$2:$DM$148,0)+1,0)</f>
      </c>
      <c r="GS277">
        <f>IFERROR(INDEX($DO$2:$DO$148,MATCH($DL277,$DM$2:$DM$148,0)),0)</f>
      </c>
      <c r="GT277">
        <f>IFERROR(MATCH($Z277,$DP$277:$FC$277,0),0)</f>
      </c>
      <c r="GU277">
        <f>IF($GT277&gt;0,INDEX($FD$277:$GQ$277,$GT277),"")</f>
      </c>
      <c r="GV277" t="s">
        <v>97</v>
      </c>
      <c r="GX277">
        <f>IF($JG277&gt;=1,INDEX($GV:$GV,$JF277+1),"")</f>
      </c>
      <c r="GY277">
        <f>IF($JG277&gt;=2,INDEX($GV:$GV,$JF277+2),"")</f>
      </c>
      <c r="GZ277">
        <f>IF($JG277&gt;=3,INDEX($GV:$GV,$JF277+3),"")</f>
      </c>
      <c r="HA277">
        <f>IF($JG277&gt;=4,INDEX($GV:$GV,$JF277+4),"")</f>
      </c>
      <c r="HB277">
        <f>IF($JG277&gt;=5,INDEX($GV:$GV,$JF277+5),"")</f>
      </c>
      <c r="HC277">
        <f>IF($JG277&gt;=6,INDEX($GV:$GV,$JF277+6),"")</f>
      </c>
      <c r="HD277">
        <f>IF($JG277&gt;=7,INDEX($GV:$GV,$JF277+7),"")</f>
      </c>
      <c r="HE277">
        <f>IF($JG277&gt;=8,INDEX($GV:$GV,$JF277+8),"")</f>
      </c>
      <c r="HF277">
        <f>IF($JG277&gt;=9,INDEX($GV:$GV,$JF277+9),"")</f>
      </c>
      <c r="HG277">
        <f>IF($JG277&gt;=10,INDEX($GV:$GV,$JF277+10),"")</f>
      </c>
      <c r="HH277">
        <f>IF($JG277&gt;=11,INDEX($GV:$GV,$JF277+11),"")</f>
      </c>
      <c r="HI277">
        <f>IF($JG277&gt;=12,INDEX($GV:$GV,$JF277+12),"")</f>
      </c>
      <c r="HJ277">
        <f>IF($JG277&gt;=13,INDEX($GV:$GV,$JF277+13),"")</f>
      </c>
      <c r="HK277">
        <f>IF($JG277&gt;=14,INDEX($GV:$GV,$JF277+14),"")</f>
      </c>
      <c r="HL277">
        <f>IF($JG277&gt;=15,INDEX($GV:$GV,$JF277+15),"")</f>
      </c>
      <c r="HM277">
        <f>IF($JG277&gt;=16,INDEX($GV:$GV,$JF277+16),"")</f>
      </c>
      <c r="HN277">
        <f>IF($JG277&gt;=17,INDEX($GV:$GV,$JF277+17),"")</f>
      </c>
      <c r="HO277">
        <f>IF($JG277&gt;=18,INDEX($GV:$GV,$JF277+18),"")</f>
      </c>
      <c r="HP277">
        <f>IF($JG277&gt;=19,INDEX($GV:$GV,$JF277+19),"")</f>
      </c>
      <c r="HQ277">
        <f>IF($JG277&gt;=20,INDEX($GV:$GV,$JF277+20),"")</f>
      </c>
      <c r="HR277">
        <f>IF($JG277&gt;=21,INDEX($GV:$GV,$JF277+21),"")</f>
      </c>
      <c r="HS277">
        <f>IF($JG277&gt;=22,INDEX($GV:$GV,$JF277+22),"")</f>
      </c>
      <c r="HT277">
        <f>IF($JG277&gt;=23,INDEX($GV:$GV,$JF277+23),"")</f>
      </c>
      <c r="HU277">
        <f>IF($JG277&gt;=24,INDEX($GV:$GV,$JF277+24),"")</f>
      </c>
      <c r="HV277">
        <f>IF($JG277&gt;=25,INDEX($GV:$GV,$JF277+25),"")</f>
      </c>
      <c r="HW277">
        <f>IF($JG277&gt;=26,INDEX($GV:$GV,$JF277+26),"")</f>
      </c>
      <c r="HX277">
        <f>IF($JG277&gt;=27,INDEX($GV:$GV,$JF277+27),"")</f>
      </c>
      <c r="HY277">
        <f>IF($JG277&gt;=28,INDEX($GV:$GV,$JF277+28),"")</f>
      </c>
      <c r="HZ277">
        <f>IF($JG277&gt;=29,INDEX($GV:$GV,$JF277+29),"")</f>
      </c>
      <c r="IA277">
        <f>IF($JG277&gt;=30,INDEX($GV:$GV,$JF277+30),"")</f>
      </c>
      <c r="IB277">
        <f>IF($JG277&gt;=31,INDEX($GV:$GV,$JF277+31),"")</f>
      </c>
      <c r="IC277">
        <f>IF($JG277&gt;=32,INDEX($GV:$GV,$JF277+32),"")</f>
      </c>
      <c r="ID277">
        <f>IF($JG277&gt;=33,INDEX($GV:$GV,$JF277+33),"")</f>
      </c>
      <c r="IE277">
        <f>IF($JG277&gt;=34,INDEX($GV:$GV,$JF277+34),"")</f>
      </c>
      <c r="IF277">
        <f>IF($JG277&gt;=35,INDEX($GV:$GV,$JF277+35),"")</f>
      </c>
      <c r="IG277">
        <f>IF($JG277&gt;=36,INDEX($GV:$GV,$JF277+36),"")</f>
      </c>
      <c r="IH277">
        <f>IF($JG277&gt;=37,INDEX($GV:$GV,$JF277+37),"")</f>
      </c>
      <c r="II277">
        <f>IF($JG277&gt;=38,INDEX($GV:$GV,$JF277+38),"")</f>
      </c>
      <c r="IJ277">
        <f>IF($JG277&gt;=39,INDEX($GV:$GV,$JF277+39),"")</f>
      </c>
      <c r="IK277">
        <f>IF($JG277&gt;=40,INDEX($GV:$GV,$JF277+40),"")</f>
      </c>
      <c r="IL277">
        <f>IF($JG277&gt;=41,INDEX($GV:$GV,$JF277+41),"")</f>
      </c>
      <c r="IM277">
        <f>IF($JG277&gt;=42,INDEX($GV:$GV,$JF277+42),"")</f>
      </c>
      <c r="IN277">
        <f>IF($JG277&gt;=43,INDEX($GV:$GV,$JF277+43),"")</f>
      </c>
      <c r="IO277">
        <f>IF($JG277&gt;=44,INDEX($GV:$GV,$JF277+44),"")</f>
      </c>
      <c r="IP277">
        <f>IF($JG277&gt;=45,INDEX($GV:$GV,$JF277+45),"")</f>
      </c>
      <c r="IQ277">
        <f>IF($JG277&gt;=46,INDEX($GV:$GV,$JF277+46),"")</f>
      </c>
      <c r="IR277">
        <f>IF($JG277&gt;=47,INDEX($GV:$GV,$JF277+47),"")</f>
      </c>
      <c r="IS277">
        <f>IF($JG277&gt;=48,INDEX($GV:$GV,$JF277+48),"")</f>
      </c>
      <c r="IT277">
        <f>IF($JG277&gt;=49,INDEX($GV:$GV,$JF277+49),"")</f>
      </c>
      <c r="IU277">
        <f>IF($JG277&gt;=50,INDEX($GV:$GV,$JF277+50),"")</f>
      </c>
      <c r="IV277">
        <f>IF($JG277&gt;=51,INDEX($GV:$GV,$JF277+51),"")</f>
      </c>
      <c r="IW277">
        <f>IF($JG277&gt;=52,INDEX($GV:$GV,$JF277+52),"")</f>
      </c>
      <c r="IX277">
        <f>IF($JG277&gt;=53,INDEX($GV:$GV,$JF277+53),"")</f>
      </c>
      <c r="IY277">
        <f>IF($JG277&gt;=54,INDEX($GV:$GV,$JF277+54),"")</f>
      </c>
      <c r="IZ277">
        <f>IF($JG277&gt;=55,INDEX($GV:$GV,$JF277+55),"")</f>
      </c>
      <c r="JA277">
        <f>IF($JG277&gt;=56,INDEX($GV:$GV,$JF277+56),"")</f>
      </c>
      <c r="JB277">
        <f>IF($JG277&gt;=57,INDEX($GV:$GV,$JF277+57),"")</f>
      </c>
      <c r="JC277">
        <f>IF($JG277&gt;=58,INDEX($GV:$GV,$JF277+58),"")</f>
      </c>
      <c r="JD277">
        <f>IF($JG277&gt;=59,INDEX($GV:$GV,$JF277+59),"")</f>
      </c>
      <c r="JE277">
        <f>IF($JG277&gt;=60,INDEX($GV:$GV,$JF277+60),"")</f>
      </c>
      <c r="JF277">
        <f>IFERROR(MATCH($GU277,$GV$2:$GV$322,0)+1,0)</f>
      </c>
      <c r="JG277">
        <f>IFERROR(INDEX($GW$2:$GW$322,MATCH($GU277,$GV$2:$GV$322,0)),0)</f>
      </c>
      <c r="JH277" t="s">
        <v>44</v>
      </c>
      <c r="JI277" t="s">
        <v>44</v>
      </c>
    </row>
    <row r="278" spans="1:269" x14ac:dyDescent="0.25">
      <c r="R278">
        <f>IF(OR($U278="",$Q278=""),"",IFERROR($U278/$Q278,0))</f>
      </c>
      <c r="S278">
        <f>IF($U278="","",
SUM($T278,$V278,$AA278,$W278,$Y278)*
(1-IF($AB278="",0,VALUE($AB278)/100)))</f>
      </c>
      <c r="T278">
        <f>IF($U278="","",$U278)</f>
      </c>
      <c r="V278">
        <f>IF($U278="","",
IF($O278="","",
IF(ISNUMBER(SEARCH("exempt",LOWER($O278))),0,
$U278*(VALUE(SUBSTITUTE($O278,"%",""))/100))))</f>
      </c>
      <c r="AC278">
        <f>IFERROR(IF(FIND(" - ",$K278)&gt;0,MID($K278,FIND(" - ",$K278)+3,LEN($K278)),""),"")</f>
      </c>
      <c r="AL278" t="s">
        <v>1048</v>
      </c>
      <c r="AT278">
        <f>IFERROR(LEFT($K278,FIND(" - ",$K278)-1),$K278)</f>
      </c>
      <c r="AW278">
        <f>IF($CL278&gt;=1,INDEX($AU:$AU,$CK278+1),"")</f>
      </c>
      <c r="AX278">
        <f>IF($CL278&gt;=2,INDEX($AU:$AU,$CK278+2),"")</f>
      </c>
      <c r="AY278">
        <f>IF($CL278&gt;=3,INDEX($AU:$AU,$CK278+3),"")</f>
      </c>
      <c r="AZ278">
        <f>IF($CL278&gt;=4,INDEX($AU:$AU,$CK278+4),"")</f>
      </c>
      <c r="BA278">
        <f>IF($CL278&gt;=5,INDEX($AU:$AU,$CK278+5),"")</f>
      </c>
      <c r="BB278">
        <f>IF($CL278&gt;=6,INDEX($AU:$AU,$CK278+6),"")</f>
      </c>
      <c r="BC278">
        <f>IF($CL278&gt;=7,INDEX($AU:$AU,$CK278+7),"")</f>
      </c>
      <c r="BD278">
        <f>IF($CL278&gt;=8,INDEX($AU:$AU,$CK278+8),"")</f>
      </c>
      <c r="BE278">
        <f>IF($CL278&gt;=9,INDEX($AU:$AU,$CK278+9),"")</f>
      </c>
      <c r="BF278">
        <f>IF($CL278&gt;=10,INDEX($AU:$AU,$CK278+10),"")</f>
      </c>
      <c r="BG278">
        <f>IF($CL278&gt;=11,INDEX($AU:$AU,$CK278+11),"")</f>
      </c>
      <c r="BH278">
        <f>IF($CL278&gt;=12,INDEX($AU:$AU,$CK278+12),"")</f>
      </c>
      <c r="BI278">
        <f>IF($CL278&gt;=13,INDEX($AU:$AU,$CK278+13),"")</f>
      </c>
      <c r="BJ278">
        <f>IF($CL278&gt;=14,INDEX($AU:$AU,$CK278+14),"")</f>
      </c>
      <c r="BK278">
        <f>IF($CL278&gt;=15,INDEX($AU:$AU,$CK278+15),"")</f>
      </c>
      <c r="BL278">
        <f>IF($CL278&gt;=16,INDEX($AU:$AU,$CK278+16),"")</f>
      </c>
      <c r="BM278">
        <f>IF($CL278&gt;=17,INDEX($AU:$AU,$CK278+17),"")</f>
      </c>
      <c r="BN278">
        <f>IF($CL278&gt;=18,INDEX($AU:$AU,$CK278+18),"")</f>
      </c>
      <c r="BO278">
        <f>IF($CL278&gt;=19,INDEX($AU:$AU,$CK278+19),"")</f>
      </c>
      <c r="BP278">
        <f>IF($CL278&gt;=20,INDEX($AU:$AU,$CK278+20),"")</f>
      </c>
      <c r="BQ278">
        <f>IF($CL278&gt;=21,INDEX($AU:$AU,$CK278+21),"")</f>
      </c>
      <c r="BR278">
        <f>IF($CL278&gt;=22,INDEX($AU:$AU,$CK278+22),"")</f>
      </c>
      <c r="BS278">
        <f>IF($CL278&gt;=23,INDEX($AU:$AU,$CK278+23),"")</f>
      </c>
      <c r="BT278">
        <f>IF($CL278&gt;=24,INDEX($AU:$AU,$CK278+24),"")</f>
      </c>
      <c r="BU278">
        <f>IF($CL278&gt;=25,INDEX($AU:$AU,$CK278+25),"")</f>
      </c>
      <c r="BV278">
        <f>IF($CL278&gt;=26,INDEX($AU:$AU,$CK278+26),"")</f>
      </c>
      <c r="BW278">
        <f>IF($CL278&gt;=27,INDEX($AU:$AU,$CK278+27),"")</f>
      </c>
      <c r="BX278">
        <f>IF($CL278&gt;=28,INDEX($AU:$AU,$CK278+28),"")</f>
      </c>
      <c r="BY278">
        <f>IF($CL278&gt;=29,INDEX($AU:$AU,$CK278+29),"")</f>
      </c>
      <c r="BZ278">
        <f>IF($CL278&gt;=30,INDEX($AU:$AU,$CK278+30),"")</f>
      </c>
      <c r="CA278">
        <f>IF($CL278&gt;=31,INDEX($AU:$AU,$CK278+31),"")</f>
      </c>
      <c r="CB278">
        <f>IF($CL278&gt;=32,INDEX($AU:$AU,$CK278+32),"")</f>
      </c>
      <c r="CC278">
        <f>IF($CL278&gt;=33,INDEX($AU:$AU,$CK278+33),"")</f>
      </c>
      <c r="CD278">
        <f>IF($CL278&gt;=34,INDEX($AU:$AU,$CK278+34),"")</f>
      </c>
      <c r="CE278">
        <f>IF($CL278&gt;=35,INDEX($AU:$AU,$CK278+35),"")</f>
      </c>
      <c r="CF278">
        <f>IF($CL278&gt;=36,INDEX($AU:$AU,$CK278+36),"")</f>
      </c>
      <c r="CG278">
        <f>IF($CL278&gt;=37,INDEX($AU:$AU,$CK278+37),"")</f>
      </c>
      <c r="CH278">
        <f>IF($CL278&gt;=38,INDEX($AU:$AU,$CK278+38),"")</f>
      </c>
      <c r="CI278">
        <f>IF($CL278&gt;=39,INDEX($AU:$AU,$CK278+39),"")</f>
      </c>
      <c r="CJ278">
        <f>IF($CL278&gt;=40,INDEX($AU:$AU,$CK278+40),"")</f>
      </c>
      <c r="CK278">
        <f>IFERROR(MATCH($AT278,$AU$2:$AU$133,0)+1,0)</f>
      </c>
      <c r="CL278">
        <f>IFERROR(INDEX($AV$2:$AV$133,MATCH($AT278,$AU$2:$AU$133,0)),0)</f>
      </c>
      <c r="CM278">
        <f>IFERROR(LEFT($L278,FIND(" - ",$L278)-1),$L278)</f>
      </c>
      <c r="CN278" t="s">
        <v>1049</v>
      </c>
      <c r="CO278">
        <v>1</v>
      </c>
      <c r="CP278">
        <f>IF($DK278&gt;=1,INDEX($CN:$CN,$DJ278+1),"")</f>
      </c>
      <c r="CQ278">
        <f>IF($DK278&gt;=2,INDEX($CN:$CN,$DJ278+2),"")</f>
      </c>
      <c r="CR278">
        <f>IF($DK278&gt;=3,INDEX($CN:$CN,$DJ278+3),"")</f>
      </c>
      <c r="CS278">
        <f>IF($DK278&gt;=4,INDEX($CN:$CN,$DJ278+4),"")</f>
      </c>
      <c r="CT278">
        <f>IF($DK278&gt;=5,INDEX($CN:$CN,$DJ278+5),"")</f>
      </c>
      <c r="CU278">
        <f>IF($DK278&gt;=6,INDEX($CN:$CN,$DJ278+6),"")</f>
      </c>
      <c r="CV278">
        <f>IF($DK278&gt;=7,INDEX($CN:$CN,$DJ278+7),"")</f>
      </c>
      <c r="CW278">
        <f>IF($DK278&gt;=8,INDEX($CN:$CN,$DJ278+8),"")</f>
      </c>
      <c r="CX278">
        <f>IF($DK278&gt;=9,INDEX($CN:$CN,$DJ278+9),"")</f>
      </c>
      <c r="CY278">
        <f>IF($DK278&gt;=10,INDEX($CN:$CN,$DJ278+10),"")</f>
      </c>
      <c r="CZ278">
        <f>IF($DK278&gt;=11,INDEX($CN:$CN,$DJ278+11),"")</f>
      </c>
      <c r="DA278">
        <f>IF($DK278&gt;=12,INDEX($CN:$CN,$DJ278+12),"")</f>
      </c>
      <c r="DB278">
        <f>IF($DK278&gt;=13,INDEX($CN:$CN,$DJ278+13),"")</f>
      </c>
      <c r="DC278">
        <f>IF($DK278&gt;=14,INDEX($CN:$CN,$DJ278+14),"")</f>
      </c>
      <c r="DD278">
        <f>IF($DK278&gt;=15,INDEX($CN:$CN,$DJ278+15),"")</f>
      </c>
      <c r="DE278">
        <f>IF($DK278&gt;=16,INDEX($CN:$CN,$DJ278+16),"")</f>
      </c>
      <c r="DF278">
        <f>IF($DK278&gt;=17,INDEX($CN:$CN,$DJ278+17),"")</f>
      </c>
      <c r="DG278">
        <f>IF($DK278&gt;=18,INDEX($CN:$CN,$DJ278+18),"")</f>
      </c>
      <c r="DH278">
        <f>IF($DK278&gt;=19,INDEX($CN:$CN,$DJ278+19),"")</f>
      </c>
      <c r="DI278">
        <f>IF($DK278&gt;=20,INDEX($CN:$CN,$DJ278+20),"")</f>
      </c>
      <c r="DJ278">
        <f>IFERROR(MATCH($CM278,$CN$2:$CN$1089,0)+1,0)</f>
      </c>
      <c r="DK278">
        <f>IFERROR(INDEX($CO$2:$CO$1089,MATCH($CM278,$CN$2:$CN$1089,0)),0)</f>
      </c>
      <c r="DL278">
        <f>IFERROR(INDEX($AS:$AS,MATCH($O278,$AR:$AR,0))&amp;"","")</f>
      </c>
      <c r="DP278">
        <f>IF($GS278&gt;=1,INDEX($DM:$DM,$GR278+1),"")</f>
      </c>
      <c r="DQ278">
        <f>IF($GS278&gt;=2,INDEX($DM:$DM,$GR278+2),"")</f>
      </c>
      <c r="DR278">
        <f>IF($GS278&gt;=3,INDEX($DM:$DM,$GR278+3),"")</f>
      </c>
      <c r="DS278">
        <f>IF($GS278&gt;=4,INDEX($DM:$DM,$GR278+4),"")</f>
      </c>
      <c r="DT278">
        <f>IF($GS278&gt;=5,INDEX($DM:$DM,$GR278+5),"")</f>
      </c>
      <c r="DU278">
        <f>IF($GS278&gt;=6,INDEX($DM:$DM,$GR278+6),"")</f>
      </c>
      <c r="DV278">
        <f>IF($GS278&gt;=7,INDEX($DM:$DM,$GR278+7),"")</f>
      </c>
      <c r="DW278">
        <f>IF($GS278&gt;=8,INDEX($DM:$DM,$GR278+8),"")</f>
      </c>
      <c r="DX278">
        <f>IF($GS278&gt;=9,INDEX($DM:$DM,$GR278+9),"")</f>
      </c>
      <c r="DY278">
        <f>IF($GS278&gt;=10,INDEX($DM:$DM,$GR278+10),"")</f>
      </c>
      <c r="DZ278">
        <f>IF($GS278&gt;=11,INDEX($DM:$DM,$GR278+11),"")</f>
      </c>
      <c r="EA278">
        <f>IF($GS278&gt;=12,INDEX($DM:$DM,$GR278+12),"")</f>
      </c>
      <c r="EB278">
        <f>IF($GS278&gt;=13,INDEX($DM:$DM,$GR278+13),"")</f>
      </c>
      <c r="EC278">
        <f>IF($GS278&gt;=14,INDEX($DM:$DM,$GR278+14),"")</f>
      </c>
      <c r="ED278">
        <f>IF($GS278&gt;=15,INDEX($DM:$DM,$GR278+15),"")</f>
      </c>
      <c r="EE278">
        <f>IF($GS278&gt;=16,INDEX($DM:$DM,$GR278+16),"")</f>
      </c>
      <c r="EF278">
        <f>IF($GS278&gt;=17,INDEX($DM:$DM,$GR278+17),"")</f>
      </c>
      <c r="EG278">
        <f>IF($GS278&gt;=18,INDEX($DM:$DM,$GR278+18),"")</f>
      </c>
      <c r="EH278">
        <f>IF($GS278&gt;=19,INDEX($DM:$DM,$GR278+19),"")</f>
      </c>
      <c r="EI278">
        <f>IF($GS278&gt;=20,INDEX($DM:$DM,$GR278+20),"")</f>
      </c>
      <c r="EJ278">
        <f>IF($GS278&gt;=21,INDEX($DM:$DM,$GR278+21),"")</f>
      </c>
      <c r="EK278">
        <f>IF($GS278&gt;=22,INDEX($DM:$DM,$GR278+22),"")</f>
      </c>
      <c r="EL278">
        <f>IF($GS278&gt;=23,INDEX($DM:$DM,$GR278+23),"")</f>
      </c>
      <c r="EM278">
        <f>IF($GS278&gt;=24,INDEX($DM:$DM,$GR278+24),"")</f>
      </c>
      <c r="EN278">
        <f>IF($GS278&gt;=25,INDEX($DM:$DM,$GR278+25),"")</f>
      </c>
      <c r="EO278">
        <f>IF($GS278&gt;=26,INDEX($DM:$DM,$GR278+26),"")</f>
      </c>
      <c r="EP278">
        <f>IF($GS278&gt;=27,INDEX($DM:$DM,$GR278+27),"")</f>
      </c>
      <c r="EQ278">
        <f>IF($GS278&gt;=28,INDEX($DM:$DM,$GR278+28),"")</f>
      </c>
      <c r="ER278">
        <f>IF($GS278&gt;=29,INDEX($DM:$DM,$GR278+29),"")</f>
      </c>
      <c r="ES278">
        <f>IF($GS278&gt;=30,INDEX($DM:$DM,$GR278+30),"")</f>
      </c>
      <c r="ET278">
        <f>IF($GS278&gt;=31,INDEX($DM:$DM,$GR278+31),"")</f>
      </c>
      <c r="EU278">
        <f>IF($GS278&gt;=32,INDEX($DM:$DM,$GR278+32),"")</f>
      </c>
      <c r="EV278">
        <f>IF($GS278&gt;=33,INDEX($DM:$DM,$GR278+33),"")</f>
      </c>
      <c r="EW278">
        <f>IF($GS278&gt;=34,INDEX($DM:$DM,$GR278+34),"")</f>
      </c>
      <c r="EX278">
        <f>IF($GS278&gt;=35,INDEX($DM:$DM,$GR278+35),"")</f>
      </c>
      <c r="EY278">
        <f>IF($GS278&gt;=36,INDEX($DM:$DM,$GR278+36),"")</f>
      </c>
      <c r="EZ278">
        <f>IF($GS278&gt;=37,INDEX($DM:$DM,$GR278+37),"")</f>
      </c>
      <c r="FA278">
        <f>IF($GS278&gt;=38,INDEX($DM:$DM,$GR278+38),"")</f>
      </c>
      <c r="FB278">
        <f>IF($GS278&gt;=39,INDEX($DM:$DM,$GR278+39),"")</f>
      </c>
      <c r="FC278">
        <f>IF($GS278&gt;=40,INDEX($DM:$DM,$GR278+40),"")</f>
      </c>
      <c r="FD278">
        <f>IF($GS278&gt;=1,INDEX($DN:$DN,$GR278+1),"")</f>
      </c>
      <c r="FE278">
        <f>IF($GS278&gt;=2,INDEX($DN:$DN,$GR278+2),"")</f>
      </c>
      <c r="FF278">
        <f>IF($GS278&gt;=3,INDEX($DN:$DN,$GR278+3),"")</f>
      </c>
      <c r="FG278">
        <f>IF($GS278&gt;=4,INDEX($DN:$DN,$GR278+4),"")</f>
      </c>
      <c r="FH278">
        <f>IF($GS278&gt;=5,INDEX($DN:$DN,$GR278+5),"")</f>
      </c>
      <c r="FI278">
        <f>IF($GS278&gt;=6,INDEX($DN:$DN,$GR278+6),"")</f>
      </c>
      <c r="FJ278">
        <f>IF($GS278&gt;=7,INDEX($DN:$DN,$GR278+7),"")</f>
      </c>
      <c r="FK278">
        <f>IF($GS278&gt;=8,INDEX($DN:$DN,$GR278+8),"")</f>
      </c>
      <c r="FL278">
        <f>IF($GS278&gt;=9,INDEX($DN:$DN,$GR278+9),"")</f>
      </c>
      <c r="FM278">
        <f>IF($GS278&gt;=10,INDEX($DN:$DN,$GR278+10),"")</f>
      </c>
      <c r="FN278">
        <f>IF($GS278&gt;=11,INDEX($DN:$DN,$GR278+11),"")</f>
      </c>
      <c r="FO278">
        <f>IF($GS278&gt;=12,INDEX($DN:$DN,$GR278+12),"")</f>
      </c>
      <c r="FP278">
        <f>IF($GS278&gt;=13,INDEX($DN:$DN,$GR278+13),"")</f>
      </c>
      <c r="FQ278">
        <f>IF($GS278&gt;=14,INDEX($DN:$DN,$GR278+14),"")</f>
      </c>
      <c r="FR278">
        <f>IF($GS278&gt;=15,INDEX($DN:$DN,$GR278+15),"")</f>
      </c>
      <c r="FS278">
        <f>IF($GS278&gt;=16,INDEX($DN:$DN,$GR278+16),"")</f>
      </c>
      <c r="FT278">
        <f>IF($GS278&gt;=17,INDEX($DN:$DN,$GR278+17),"")</f>
      </c>
      <c r="FU278">
        <f>IF($GS278&gt;=18,INDEX($DN:$DN,$GR278+18),"")</f>
      </c>
      <c r="FV278">
        <f>IF($GS278&gt;=19,INDEX($DN:$DN,$GR278+19),"")</f>
      </c>
      <c r="FW278">
        <f>IF($GS278&gt;=20,INDEX($DN:$DN,$GR278+20),"")</f>
      </c>
      <c r="FX278">
        <f>IF($GS278&gt;=21,INDEX($DN:$DN,$GR278+21),"")</f>
      </c>
      <c r="FY278">
        <f>IF($GS278&gt;=22,INDEX($DN:$DN,$GR278+22),"")</f>
      </c>
      <c r="FZ278">
        <f>IF($GS278&gt;=23,INDEX($DN:$DN,$GR278+23),"")</f>
      </c>
      <c r="GA278">
        <f>IF($GS278&gt;=24,INDEX($DN:$DN,$GR278+24),"")</f>
      </c>
      <c r="GB278">
        <f>IF($GS278&gt;=25,INDEX($DN:$DN,$GR278+25),"")</f>
      </c>
      <c r="GC278">
        <f>IF($GS278&gt;=26,INDEX($DN:$DN,$GR278+26),"")</f>
      </c>
      <c r="GD278">
        <f>IF($GS278&gt;=27,INDEX($DN:$DN,$GR278+27),"")</f>
      </c>
      <c r="GE278">
        <f>IF($GS278&gt;=28,INDEX($DN:$DN,$GR278+28),"")</f>
      </c>
      <c r="GF278">
        <f>IF($GS278&gt;=29,INDEX($DN:$DN,$GR278+29),"")</f>
      </c>
      <c r="GG278">
        <f>IF($GS278&gt;=30,INDEX($DN:$DN,$GR278+30),"")</f>
      </c>
      <c r="GH278">
        <f>IF($GS278&gt;=31,INDEX($DN:$DN,$GR278+31),"")</f>
      </c>
      <c r="GI278">
        <f>IF($GS278&gt;=32,INDEX($DN:$DN,$GR278+32),"")</f>
      </c>
      <c r="GJ278">
        <f>IF($GS278&gt;=33,INDEX($DN:$DN,$GR278+33),"")</f>
      </c>
      <c r="GK278">
        <f>IF($GS278&gt;=34,INDEX($DN:$DN,$GR278+34),"")</f>
      </c>
      <c r="GL278">
        <f>IF($GS278&gt;=35,INDEX($DN:$DN,$GR278+35),"")</f>
      </c>
      <c r="GM278">
        <f>IF($GS278&gt;=36,INDEX($DN:$DN,$GR278+36),"")</f>
      </c>
      <c r="GN278">
        <f>IF($GS278&gt;=37,INDEX($DN:$DN,$GR278+37),"")</f>
      </c>
      <c r="GO278">
        <f>IF($GS278&gt;=38,INDEX($DN:$DN,$GR278+38),"")</f>
      </c>
      <c r="GP278">
        <f>IF($GS278&gt;=39,INDEX($DN:$DN,$GR278+39),"")</f>
      </c>
      <c r="GQ278">
        <f>IF($GS278&gt;=40,INDEX($DN:$DN,$GR278+40),"")</f>
      </c>
      <c r="GR278">
        <f>IFERROR(MATCH($DL278,$DM$2:$DM$148,0)+1,0)</f>
      </c>
      <c r="GS278">
        <f>IFERROR(INDEX($DO$2:$DO$148,MATCH($DL278,$DM$2:$DM$148,0)),0)</f>
      </c>
      <c r="GT278">
        <f>IFERROR(MATCH($Z278,$DP$278:$FC$278,0),0)</f>
      </c>
      <c r="GU278">
        <f>IF($GT278&gt;0,INDEX($FD$278:$GQ$278,$GT278),"")</f>
      </c>
      <c r="GV278" t="s">
        <v>590</v>
      </c>
      <c r="GW278">
        <v>1</v>
      </c>
      <c r="GX278">
        <f>IF($JG278&gt;=1,INDEX($GV:$GV,$JF278+1),"")</f>
      </c>
      <c r="GY278">
        <f>IF($JG278&gt;=2,INDEX($GV:$GV,$JF278+2),"")</f>
      </c>
      <c r="GZ278">
        <f>IF($JG278&gt;=3,INDEX($GV:$GV,$JF278+3),"")</f>
      </c>
      <c r="HA278">
        <f>IF($JG278&gt;=4,INDEX($GV:$GV,$JF278+4),"")</f>
      </c>
      <c r="HB278">
        <f>IF($JG278&gt;=5,INDEX($GV:$GV,$JF278+5),"")</f>
      </c>
      <c r="HC278">
        <f>IF($JG278&gt;=6,INDEX($GV:$GV,$JF278+6),"")</f>
      </c>
      <c r="HD278">
        <f>IF($JG278&gt;=7,INDEX($GV:$GV,$JF278+7),"")</f>
      </c>
      <c r="HE278">
        <f>IF($JG278&gt;=8,INDEX($GV:$GV,$JF278+8),"")</f>
      </c>
      <c r="HF278">
        <f>IF($JG278&gt;=9,INDEX($GV:$GV,$JF278+9),"")</f>
      </c>
      <c r="HG278">
        <f>IF($JG278&gt;=10,INDEX($GV:$GV,$JF278+10),"")</f>
      </c>
      <c r="HH278">
        <f>IF($JG278&gt;=11,INDEX($GV:$GV,$JF278+11),"")</f>
      </c>
      <c r="HI278">
        <f>IF($JG278&gt;=12,INDEX($GV:$GV,$JF278+12),"")</f>
      </c>
      <c r="HJ278">
        <f>IF($JG278&gt;=13,INDEX($GV:$GV,$JF278+13),"")</f>
      </c>
      <c r="HK278">
        <f>IF($JG278&gt;=14,INDEX($GV:$GV,$JF278+14),"")</f>
      </c>
      <c r="HL278">
        <f>IF($JG278&gt;=15,INDEX($GV:$GV,$JF278+15),"")</f>
      </c>
      <c r="HM278">
        <f>IF($JG278&gt;=16,INDEX($GV:$GV,$JF278+16),"")</f>
      </c>
      <c r="HN278">
        <f>IF($JG278&gt;=17,INDEX($GV:$GV,$JF278+17),"")</f>
      </c>
      <c r="HO278">
        <f>IF($JG278&gt;=18,INDEX($GV:$GV,$JF278+18),"")</f>
      </c>
      <c r="HP278">
        <f>IF($JG278&gt;=19,INDEX($GV:$GV,$JF278+19),"")</f>
      </c>
      <c r="HQ278">
        <f>IF($JG278&gt;=20,INDEX($GV:$GV,$JF278+20),"")</f>
      </c>
      <c r="HR278">
        <f>IF($JG278&gt;=21,INDEX($GV:$GV,$JF278+21),"")</f>
      </c>
      <c r="HS278">
        <f>IF($JG278&gt;=22,INDEX($GV:$GV,$JF278+22),"")</f>
      </c>
      <c r="HT278">
        <f>IF($JG278&gt;=23,INDEX($GV:$GV,$JF278+23),"")</f>
      </c>
      <c r="HU278">
        <f>IF($JG278&gt;=24,INDEX($GV:$GV,$JF278+24),"")</f>
      </c>
      <c r="HV278">
        <f>IF($JG278&gt;=25,INDEX($GV:$GV,$JF278+25),"")</f>
      </c>
      <c r="HW278">
        <f>IF($JG278&gt;=26,INDEX($GV:$GV,$JF278+26),"")</f>
      </c>
      <c r="HX278">
        <f>IF($JG278&gt;=27,INDEX($GV:$GV,$JF278+27),"")</f>
      </c>
      <c r="HY278">
        <f>IF($JG278&gt;=28,INDEX($GV:$GV,$JF278+28),"")</f>
      </c>
      <c r="HZ278">
        <f>IF($JG278&gt;=29,INDEX($GV:$GV,$JF278+29),"")</f>
      </c>
      <c r="IA278">
        <f>IF($JG278&gt;=30,INDEX($GV:$GV,$JF278+30),"")</f>
      </c>
      <c r="IB278">
        <f>IF($JG278&gt;=31,INDEX($GV:$GV,$JF278+31),"")</f>
      </c>
      <c r="IC278">
        <f>IF($JG278&gt;=32,INDEX($GV:$GV,$JF278+32),"")</f>
      </c>
      <c r="ID278">
        <f>IF($JG278&gt;=33,INDEX($GV:$GV,$JF278+33),"")</f>
      </c>
      <c r="IE278">
        <f>IF($JG278&gt;=34,INDEX($GV:$GV,$JF278+34),"")</f>
      </c>
      <c r="IF278">
        <f>IF($JG278&gt;=35,INDEX($GV:$GV,$JF278+35),"")</f>
      </c>
      <c r="IG278">
        <f>IF($JG278&gt;=36,INDEX($GV:$GV,$JF278+36),"")</f>
      </c>
      <c r="IH278">
        <f>IF($JG278&gt;=37,INDEX($GV:$GV,$JF278+37),"")</f>
      </c>
      <c r="II278">
        <f>IF($JG278&gt;=38,INDEX($GV:$GV,$JF278+38),"")</f>
      </c>
      <c r="IJ278">
        <f>IF($JG278&gt;=39,INDEX($GV:$GV,$JF278+39),"")</f>
      </c>
      <c r="IK278">
        <f>IF($JG278&gt;=40,INDEX($GV:$GV,$JF278+40),"")</f>
      </c>
      <c r="IL278">
        <f>IF($JG278&gt;=41,INDEX($GV:$GV,$JF278+41),"")</f>
      </c>
      <c r="IM278">
        <f>IF($JG278&gt;=42,INDEX($GV:$GV,$JF278+42),"")</f>
      </c>
      <c r="IN278">
        <f>IF($JG278&gt;=43,INDEX($GV:$GV,$JF278+43),"")</f>
      </c>
      <c r="IO278">
        <f>IF($JG278&gt;=44,INDEX($GV:$GV,$JF278+44),"")</f>
      </c>
      <c r="IP278">
        <f>IF($JG278&gt;=45,INDEX($GV:$GV,$JF278+45),"")</f>
      </c>
      <c r="IQ278">
        <f>IF($JG278&gt;=46,INDEX($GV:$GV,$JF278+46),"")</f>
      </c>
      <c r="IR278">
        <f>IF($JG278&gt;=47,INDEX($GV:$GV,$JF278+47),"")</f>
      </c>
      <c r="IS278">
        <f>IF($JG278&gt;=48,INDEX($GV:$GV,$JF278+48),"")</f>
      </c>
      <c r="IT278">
        <f>IF($JG278&gt;=49,INDEX($GV:$GV,$JF278+49),"")</f>
      </c>
      <c r="IU278">
        <f>IF($JG278&gt;=50,INDEX($GV:$GV,$JF278+50),"")</f>
      </c>
      <c r="IV278">
        <f>IF($JG278&gt;=51,INDEX($GV:$GV,$JF278+51),"")</f>
      </c>
      <c r="IW278">
        <f>IF($JG278&gt;=52,INDEX($GV:$GV,$JF278+52),"")</f>
      </c>
      <c r="IX278">
        <f>IF($JG278&gt;=53,INDEX($GV:$GV,$JF278+53),"")</f>
      </c>
      <c r="IY278">
        <f>IF($JG278&gt;=54,INDEX($GV:$GV,$JF278+54),"")</f>
      </c>
      <c r="IZ278">
        <f>IF($JG278&gt;=55,INDEX($GV:$GV,$JF278+55),"")</f>
      </c>
      <c r="JA278">
        <f>IF($JG278&gt;=56,INDEX($GV:$GV,$JF278+56),"")</f>
      </c>
      <c r="JB278">
        <f>IF($JG278&gt;=57,INDEX($GV:$GV,$JF278+57),"")</f>
      </c>
      <c r="JC278">
        <f>IF($JG278&gt;=58,INDEX($GV:$GV,$JF278+58),"")</f>
      </c>
      <c r="JD278">
        <f>IF($JG278&gt;=59,INDEX($GV:$GV,$JF278+59),"")</f>
      </c>
      <c r="JE278">
        <f>IF($JG278&gt;=60,INDEX($GV:$GV,$JF278+60),"")</f>
      </c>
      <c r="JF278">
        <f>IFERROR(MATCH($GU278,$GV$2:$GV$322,0)+1,0)</f>
      </c>
      <c r="JG278">
        <f>IFERROR(INDEX($GW$2:$GW$322,MATCH($GU278,$GV$2:$GV$322,0)),0)</f>
      </c>
      <c r="JH278" t="s">
        <v>44</v>
      </c>
      <c r="JI278" t="s">
        <v>44</v>
      </c>
    </row>
    <row r="279" spans="1:269" x14ac:dyDescent="0.25">
      <c r="R279">
        <f>IF(OR($U279="",$Q279=""),"",IFERROR($U279/$Q279,0))</f>
      </c>
      <c r="S279">
        <f>IF($U279="","",
SUM($T279,$V279,$AA279,$W279,$Y279)*
(1-IF($AB279="",0,VALUE($AB279)/100)))</f>
      </c>
      <c r="T279">
        <f>IF($U279="","",$U279)</f>
      </c>
      <c r="V279">
        <f>IF($U279="","",
IF($O279="","",
IF(ISNUMBER(SEARCH("exempt",LOWER($O279))),0,
$U279*(VALUE(SUBSTITUTE($O279,"%",""))/100))))</f>
      </c>
      <c r="AC279">
        <f>IFERROR(IF(FIND(" - ",$K279)&gt;0,MID($K279,FIND(" - ",$K279)+3,LEN($K279)),""),"")</f>
      </c>
      <c r="AL279" t="s">
        <v>1050</v>
      </c>
      <c r="AT279">
        <f>IFERROR(LEFT($K279,FIND(" - ",$K279)-1),$K279)</f>
      </c>
      <c r="AW279">
        <f>IF($CL279&gt;=1,INDEX($AU:$AU,$CK279+1),"")</f>
      </c>
      <c r="AX279">
        <f>IF($CL279&gt;=2,INDEX($AU:$AU,$CK279+2),"")</f>
      </c>
      <c r="AY279">
        <f>IF($CL279&gt;=3,INDEX($AU:$AU,$CK279+3),"")</f>
      </c>
      <c r="AZ279">
        <f>IF($CL279&gt;=4,INDEX($AU:$AU,$CK279+4),"")</f>
      </c>
      <c r="BA279">
        <f>IF($CL279&gt;=5,INDEX($AU:$AU,$CK279+5),"")</f>
      </c>
      <c r="BB279">
        <f>IF($CL279&gt;=6,INDEX($AU:$AU,$CK279+6),"")</f>
      </c>
      <c r="BC279">
        <f>IF($CL279&gt;=7,INDEX($AU:$AU,$CK279+7),"")</f>
      </c>
      <c r="BD279">
        <f>IF($CL279&gt;=8,INDEX($AU:$AU,$CK279+8),"")</f>
      </c>
      <c r="BE279">
        <f>IF($CL279&gt;=9,INDEX($AU:$AU,$CK279+9),"")</f>
      </c>
      <c r="BF279">
        <f>IF($CL279&gt;=10,INDEX($AU:$AU,$CK279+10),"")</f>
      </c>
      <c r="BG279">
        <f>IF($CL279&gt;=11,INDEX($AU:$AU,$CK279+11),"")</f>
      </c>
      <c r="BH279">
        <f>IF($CL279&gt;=12,INDEX($AU:$AU,$CK279+12),"")</f>
      </c>
      <c r="BI279">
        <f>IF($CL279&gt;=13,INDEX($AU:$AU,$CK279+13),"")</f>
      </c>
      <c r="BJ279">
        <f>IF($CL279&gt;=14,INDEX($AU:$AU,$CK279+14),"")</f>
      </c>
      <c r="BK279">
        <f>IF($CL279&gt;=15,INDEX($AU:$AU,$CK279+15),"")</f>
      </c>
      <c r="BL279">
        <f>IF($CL279&gt;=16,INDEX($AU:$AU,$CK279+16),"")</f>
      </c>
      <c r="BM279">
        <f>IF($CL279&gt;=17,INDEX($AU:$AU,$CK279+17),"")</f>
      </c>
      <c r="BN279">
        <f>IF($CL279&gt;=18,INDEX($AU:$AU,$CK279+18),"")</f>
      </c>
      <c r="BO279">
        <f>IF($CL279&gt;=19,INDEX($AU:$AU,$CK279+19),"")</f>
      </c>
      <c r="BP279">
        <f>IF($CL279&gt;=20,INDEX($AU:$AU,$CK279+20),"")</f>
      </c>
      <c r="BQ279">
        <f>IF($CL279&gt;=21,INDEX($AU:$AU,$CK279+21),"")</f>
      </c>
      <c r="BR279">
        <f>IF($CL279&gt;=22,INDEX($AU:$AU,$CK279+22),"")</f>
      </c>
      <c r="BS279">
        <f>IF($CL279&gt;=23,INDEX($AU:$AU,$CK279+23),"")</f>
      </c>
      <c r="BT279">
        <f>IF($CL279&gt;=24,INDEX($AU:$AU,$CK279+24),"")</f>
      </c>
      <c r="BU279">
        <f>IF($CL279&gt;=25,INDEX($AU:$AU,$CK279+25),"")</f>
      </c>
      <c r="BV279">
        <f>IF($CL279&gt;=26,INDEX($AU:$AU,$CK279+26),"")</f>
      </c>
      <c r="BW279">
        <f>IF($CL279&gt;=27,INDEX($AU:$AU,$CK279+27),"")</f>
      </c>
      <c r="BX279">
        <f>IF($CL279&gt;=28,INDEX($AU:$AU,$CK279+28),"")</f>
      </c>
      <c r="BY279">
        <f>IF($CL279&gt;=29,INDEX($AU:$AU,$CK279+29),"")</f>
      </c>
      <c r="BZ279">
        <f>IF($CL279&gt;=30,INDEX($AU:$AU,$CK279+30),"")</f>
      </c>
      <c r="CA279">
        <f>IF($CL279&gt;=31,INDEX($AU:$AU,$CK279+31),"")</f>
      </c>
      <c r="CB279">
        <f>IF($CL279&gt;=32,INDEX($AU:$AU,$CK279+32),"")</f>
      </c>
      <c r="CC279">
        <f>IF($CL279&gt;=33,INDEX($AU:$AU,$CK279+33),"")</f>
      </c>
      <c r="CD279">
        <f>IF($CL279&gt;=34,INDEX($AU:$AU,$CK279+34),"")</f>
      </c>
      <c r="CE279">
        <f>IF($CL279&gt;=35,INDEX($AU:$AU,$CK279+35),"")</f>
      </c>
      <c r="CF279">
        <f>IF($CL279&gt;=36,INDEX($AU:$AU,$CK279+36),"")</f>
      </c>
      <c r="CG279">
        <f>IF($CL279&gt;=37,INDEX($AU:$AU,$CK279+37),"")</f>
      </c>
      <c r="CH279">
        <f>IF($CL279&gt;=38,INDEX($AU:$AU,$CK279+38),"")</f>
      </c>
      <c r="CI279">
        <f>IF($CL279&gt;=39,INDEX($AU:$AU,$CK279+39),"")</f>
      </c>
      <c r="CJ279">
        <f>IF($CL279&gt;=40,INDEX($AU:$AU,$CK279+40),"")</f>
      </c>
      <c r="CK279">
        <f>IFERROR(MATCH($AT279,$AU$2:$AU$133,0)+1,0)</f>
      </c>
      <c r="CL279">
        <f>IFERROR(INDEX($AV$2:$AV$133,MATCH($AT279,$AU$2:$AU$133,0)),0)</f>
      </c>
      <c r="CM279">
        <f>IFERROR(LEFT($L279,FIND(" - ",$L279)-1),$L279)</f>
      </c>
      <c r="CN279" t="s">
        <v>149</v>
      </c>
      <c r="CP279">
        <f>IF($DK279&gt;=1,INDEX($CN:$CN,$DJ279+1),"")</f>
      </c>
      <c r="CQ279">
        <f>IF($DK279&gt;=2,INDEX($CN:$CN,$DJ279+2),"")</f>
      </c>
      <c r="CR279">
        <f>IF($DK279&gt;=3,INDEX($CN:$CN,$DJ279+3),"")</f>
      </c>
      <c r="CS279">
        <f>IF($DK279&gt;=4,INDEX($CN:$CN,$DJ279+4),"")</f>
      </c>
      <c r="CT279">
        <f>IF($DK279&gt;=5,INDEX($CN:$CN,$DJ279+5),"")</f>
      </c>
      <c r="CU279">
        <f>IF($DK279&gt;=6,INDEX($CN:$CN,$DJ279+6),"")</f>
      </c>
      <c r="CV279">
        <f>IF($DK279&gt;=7,INDEX($CN:$CN,$DJ279+7),"")</f>
      </c>
      <c r="CW279">
        <f>IF($DK279&gt;=8,INDEX($CN:$CN,$DJ279+8),"")</f>
      </c>
      <c r="CX279">
        <f>IF($DK279&gt;=9,INDEX($CN:$CN,$DJ279+9),"")</f>
      </c>
      <c r="CY279">
        <f>IF($DK279&gt;=10,INDEX($CN:$CN,$DJ279+10),"")</f>
      </c>
      <c r="CZ279">
        <f>IF($DK279&gt;=11,INDEX($CN:$CN,$DJ279+11),"")</f>
      </c>
      <c r="DA279">
        <f>IF($DK279&gt;=12,INDEX($CN:$CN,$DJ279+12),"")</f>
      </c>
      <c r="DB279">
        <f>IF($DK279&gt;=13,INDEX($CN:$CN,$DJ279+13),"")</f>
      </c>
      <c r="DC279">
        <f>IF($DK279&gt;=14,INDEX($CN:$CN,$DJ279+14),"")</f>
      </c>
      <c r="DD279">
        <f>IF($DK279&gt;=15,INDEX($CN:$CN,$DJ279+15),"")</f>
      </c>
      <c r="DE279">
        <f>IF($DK279&gt;=16,INDEX($CN:$CN,$DJ279+16),"")</f>
      </c>
      <c r="DF279">
        <f>IF($DK279&gt;=17,INDEX($CN:$CN,$DJ279+17),"")</f>
      </c>
      <c r="DG279">
        <f>IF($DK279&gt;=18,INDEX($CN:$CN,$DJ279+18),"")</f>
      </c>
      <c r="DH279">
        <f>IF($DK279&gt;=19,INDEX($CN:$CN,$DJ279+19),"")</f>
      </c>
      <c r="DI279">
        <f>IF($DK279&gt;=20,INDEX($CN:$CN,$DJ279+20),"")</f>
      </c>
      <c r="DJ279">
        <f>IFERROR(MATCH($CM279,$CN$2:$CN$1089,0)+1,0)</f>
      </c>
      <c r="DK279">
        <f>IFERROR(INDEX($CO$2:$CO$1089,MATCH($CM279,$CN$2:$CN$1089,0)),0)</f>
      </c>
      <c r="DL279">
        <f>IFERROR(INDEX($AS:$AS,MATCH($O279,$AR:$AR,0))&amp;"","")</f>
      </c>
      <c r="DP279">
        <f>IF($GS279&gt;=1,INDEX($DM:$DM,$GR279+1),"")</f>
      </c>
      <c r="DQ279">
        <f>IF($GS279&gt;=2,INDEX($DM:$DM,$GR279+2),"")</f>
      </c>
      <c r="DR279">
        <f>IF($GS279&gt;=3,INDEX($DM:$DM,$GR279+3),"")</f>
      </c>
      <c r="DS279">
        <f>IF($GS279&gt;=4,INDEX($DM:$DM,$GR279+4),"")</f>
      </c>
      <c r="DT279">
        <f>IF($GS279&gt;=5,INDEX($DM:$DM,$GR279+5),"")</f>
      </c>
      <c r="DU279">
        <f>IF($GS279&gt;=6,INDEX($DM:$DM,$GR279+6),"")</f>
      </c>
      <c r="DV279">
        <f>IF($GS279&gt;=7,INDEX($DM:$DM,$GR279+7),"")</f>
      </c>
      <c r="DW279">
        <f>IF($GS279&gt;=8,INDEX($DM:$DM,$GR279+8),"")</f>
      </c>
      <c r="DX279">
        <f>IF($GS279&gt;=9,INDEX($DM:$DM,$GR279+9),"")</f>
      </c>
      <c r="DY279">
        <f>IF($GS279&gt;=10,INDEX($DM:$DM,$GR279+10),"")</f>
      </c>
      <c r="DZ279">
        <f>IF($GS279&gt;=11,INDEX($DM:$DM,$GR279+11),"")</f>
      </c>
      <c r="EA279">
        <f>IF($GS279&gt;=12,INDEX($DM:$DM,$GR279+12),"")</f>
      </c>
      <c r="EB279">
        <f>IF($GS279&gt;=13,INDEX($DM:$DM,$GR279+13),"")</f>
      </c>
      <c r="EC279">
        <f>IF($GS279&gt;=14,INDEX($DM:$DM,$GR279+14),"")</f>
      </c>
      <c r="ED279">
        <f>IF($GS279&gt;=15,INDEX($DM:$DM,$GR279+15),"")</f>
      </c>
      <c r="EE279">
        <f>IF($GS279&gt;=16,INDEX($DM:$DM,$GR279+16),"")</f>
      </c>
      <c r="EF279">
        <f>IF($GS279&gt;=17,INDEX($DM:$DM,$GR279+17),"")</f>
      </c>
      <c r="EG279">
        <f>IF($GS279&gt;=18,INDEX($DM:$DM,$GR279+18),"")</f>
      </c>
      <c r="EH279">
        <f>IF($GS279&gt;=19,INDEX($DM:$DM,$GR279+19),"")</f>
      </c>
      <c r="EI279">
        <f>IF($GS279&gt;=20,INDEX($DM:$DM,$GR279+20),"")</f>
      </c>
      <c r="EJ279">
        <f>IF($GS279&gt;=21,INDEX($DM:$DM,$GR279+21),"")</f>
      </c>
      <c r="EK279">
        <f>IF($GS279&gt;=22,INDEX($DM:$DM,$GR279+22),"")</f>
      </c>
      <c r="EL279">
        <f>IF($GS279&gt;=23,INDEX($DM:$DM,$GR279+23),"")</f>
      </c>
      <c r="EM279">
        <f>IF($GS279&gt;=24,INDEX($DM:$DM,$GR279+24),"")</f>
      </c>
      <c r="EN279">
        <f>IF($GS279&gt;=25,INDEX($DM:$DM,$GR279+25),"")</f>
      </c>
      <c r="EO279">
        <f>IF($GS279&gt;=26,INDEX($DM:$DM,$GR279+26),"")</f>
      </c>
      <c r="EP279">
        <f>IF($GS279&gt;=27,INDEX($DM:$DM,$GR279+27),"")</f>
      </c>
      <c r="EQ279">
        <f>IF($GS279&gt;=28,INDEX($DM:$DM,$GR279+28),"")</f>
      </c>
      <c r="ER279">
        <f>IF($GS279&gt;=29,INDEX($DM:$DM,$GR279+29),"")</f>
      </c>
      <c r="ES279">
        <f>IF($GS279&gt;=30,INDEX($DM:$DM,$GR279+30),"")</f>
      </c>
      <c r="ET279">
        <f>IF($GS279&gt;=31,INDEX($DM:$DM,$GR279+31),"")</f>
      </c>
      <c r="EU279">
        <f>IF($GS279&gt;=32,INDEX($DM:$DM,$GR279+32),"")</f>
      </c>
      <c r="EV279">
        <f>IF($GS279&gt;=33,INDEX($DM:$DM,$GR279+33),"")</f>
      </c>
      <c r="EW279">
        <f>IF($GS279&gt;=34,INDEX($DM:$DM,$GR279+34),"")</f>
      </c>
      <c r="EX279">
        <f>IF($GS279&gt;=35,INDEX($DM:$DM,$GR279+35),"")</f>
      </c>
      <c r="EY279">
        <f>IF($GS279&gt;=36,INDEX($DM:$DM,$GR279+36),"")</f>
      </c>
      <c r="EZ279">
        <f>IF($GS279&gt;=37,INDEX($DM:$DM,$GR279+37),"")</f>
      </c>
      <c r="FA279">
        <f>IF($GS279&gt;=38,INDEX($DM:$DM,$GR279+38),"")</f>
      </c>
      <c r="FB279">
        <f>IF($GS279&gt;=39,INDEX($DM:$DM,$GR279+39),"")</f>
      </c>
      <c r="FC279">
        <f>IF($GS279&gt;=40,INDEX($DM:$DM,$GR279+40),"")</f>
      </c>
      <c r="FD279">
        <f>IF($GS279&gt;=1,INDEX($DN:$DN,$GR279+1),"")</f>
      </c>
      <c r="FE279">
        <f>IF($GS279&gt;=2,INDEX($DN:$DN,$GR279+2),"")</f>
      </c>
      <c r="FF279">
        <f>IF($GS279&gt;=3,INDEX($DN:$DN,$GR279+3),"")</f>
      </c>
      <c r="FG279">
        <f>IF($GS279&gt;=4,INDEX($DN:$DN,$GR279+4),"")</f>
      </c>
      <c r="FH279">
        <f>IF($GS279&gt;=5,INDEX($DN:$DN,$GR279+5),"")</f>
      </c>
      <c r="FI279">
        <f>IF($GS279&gt;=6,INDEX($DN:$DN,$GR279+6),"")</f>
      </c>
      <c r="FJ279">
        <f>IF($GS279&gt;=7,INDEX($DN:$DN,$GR279+7),"")</f>
      </c>
      <c r="FK279">
        <f>IF($GS279&gt;=8,INDEX($DN:$DN,$GR279+8),"")</f>
      </c>
      <c r="FL279">
        <f>IF($GS279&gt;=9,INDEX($DN:$DN,$GR279+9),"")</f>
      </c>
      <c r="FM279">
        <f>IF($GS279&gt;=10,INDEX($DN:$DN,$GR279+10),"")</f>
      </c>
      <c r="FN279">
        <f>IF($GS279&gt;=11,INDEX($DN:$DN,$GR279+11),"")</f>
      </c>
      <c r="FO279">
        <f>IF($GS279&gt;=12,INDEX($DN:$DN,$GR279+12),"")</f>
      </c>
      <c r="FP279">
        <f>IF($GS279&gt;=13,INDEX($DN:$DN,$GR279+13),"")</f>
      </c>
      <c r="FQ279">
        <f>IF($GS279&gt;=14,INDEX($DN:$DN,$GR279+14),"")</f>
      </c>
      <c r="FR279">
        <f>IF($GS279&gt;=15,INDEX($DN:$DN,$GR279+15),"")</f>
      </c>
      <c r="FS279">
        <f>IF($GS279&gt;=16,INDEX($DN:$DN,$GR279+16),"")</f>
      </c>
      <c r="FT279">
        <f>IF($GS279&gt;=17,INDEX($DN:$DN,$GR279+17),"")</f>
      </c>
      <c r="FU279">
        <f>IF($GS279&gt;=18,INDEX($DN:$DN,$GR279+18),"")</f>
      </c>
      <c r="FV279">
        <f>IF($GS279&gt;=19,INDEX($DN:$DN,$GR279+19),"")</f>
      </c>
      <c r="FW279">
        <f>IF($GS279&gt;=20,INDEX($DN:$DN,$GR279+20),"")</f>
      </c>
      <c r="FX279">
        <f>IF($GS279&gt;=21,INDEX($DN:$DN,$GR279+21),"")</f>
      </c>
      <c r="FY279">
        <f>IF($GS279&gt;=22,INDEX($DN:$DN,$GR279+22),"")</f>
      </c>
      <c r="FZ279">
        <f>IF($GS279&gt;=23,INDEX($DN:$DN,$GR279+23),"")</f>
      </c>
      <c r="GA279">
        <f>IF($GS279&gt;=24,INDEX($DN:$DN,$GR279+24),"")</f>
      </c>
      <c r="GB279">
        <f>IF($GS279&gt;=25,INDEX($DN:$DN,$GR279+25),"")</f>
      </c>
      <c r="GC279">
        <f>IF($GS279&gt;=26,INDEX($DN:$DN,$GR279+26),"")</f>
      </c>
      <c r="GD279">
        <f>IF($GS279&gt;=27,INDEX($DN:$DN,$GR279+27),"")</f>
      </c>
      <c r="GE279">
        <f>IF($GS279&gt;=28,INDEX($DN:$DN,$GR279+28),"")</f>
      </c>
      <c r="GF279">
        <f>IF($GS279&gt;=29,INDEX($DN:$DN,$GR279+29),"")</f>
      </c>
      <c r="GG279">
        <f>IF($GS279&gt;=30,INDEX($DN:$DN,$GR279+30),"")</f>
      </c>
      <c r="GH279">
        <f>IF($GS279&gt;=31,INDEX($DN:$DN,$GR279+31),"")</f>
      </c>
      <c r="GI279">
        <f>IF($GS279&gt;=32,INDEX($DN:$DN,$GR279+32),"")</f>
      </c>
      <c r="GJ279">
        <f>IF($GS279&gt;=33,INDEX($DN:$DN,$GR279+33),"")</f>
      </c>
      <c r="GK279">
        <f>IF($GS279&gt;=34,INDEX($DN:$DN,$GR279+34),"")</f>
      </c>
      <c r="GL279">
        <f>IF($GS279&gt;=35,INDEX($DN:$DN,$GR279+35),"")</f>
      </c>
      <c r="GM279">
        <f>IF($GS279&gt;=36,INDEX($DN:$DN,$GR279+36),"")</f>
      </c>
      <c r="GN279">
        <f>IF($GS279&gt;=37,INDEX($DN:$DN,$GR279+37),"")</f>
      </c>
      <c r="GO279">
        <f>IF($GS279&gt;=38,INDEX($DN:$DN,$GR279+38),"")</f>
      </c>
      <c r="GP279">
        <f>IF($GS279&gt;=39,INDEX($DN:$DN,$GR279+39),"")</f>
      </c>
      <c r="GQ279">
        <f>IF($GS279&gt;=40,INDEX($DN:$DN,$GR279+40),"")</f>
      </c>
      <c r="GR279">
        <f>IFERROR(MATCH($DL279,$DM$2:$DM$148,0)+1,0)</f>
      </c>
      <c r="GS279">
        <f>IFERROR(INDEX($DO$2:$DO$148,MATCH($DL279,$DM$2:$DM$148,0)),0)</f>
      </c>
      <c r="GT279">
        <f>IFERROR(MATCH($Z279,$DP$279:$FC$279,0),0)</f>
      </c>
      <c r="GU279">
        <f>IF($GT279&gt;0,INDEX($FD$279:$GQ$279,$GT279),"")</f>
      </c>
      <c r="GV279" t="s">
        <v>53</v>
      </c>
      <c r="GX279">
        <f>IF($JG279&gt;=1,INDEX($GV:$GV,$JF279+1),"")</f>
      </c>
      <c r="GY279">
        <f>IF($JG279&gt;=2,INDEX($GV:$GV,$JF279+2),"")</f>
      </c>
      <c r="GZ279">
        <f>IF($JG279&gt;=3,INDEX($GV:$GV,$JF279+3),"")</f>
      </c>
      <c r="HA279">
        <f>IF($JG279&gt;=4,INDEX($GV:$GV,$JF279+4),"")</f>
      </c>
      <c r="HB279">
        <f>IF($JG279&gt;=5,INDEX($GV:$GV,$JF279+5),"")</f>
      </c>
      <c r="HC279">
        <f>IF($JG279&gt;=6,INDEX($GV:$GV,$JF279+6),"")</f>
      </c>
      <c r="HD279">
        <f>IF($JG279&gt;=7,INDEX($GV:$GV,$JF279+7),"")</f>
      </c>
      <c r="HE279">
        <f>IF($JG279&gt;=8,INDEX($GV:$GV,$JF279+8),"")</f>
      </c>
      <c r="HF279">
        <f>IF($JG279&gt;=9,INDEX($GV:$GV,$JF279+9),"")</f>
      </c>
      <c r="HG279">
        <f>IF($JG279&gt;=10,INDEX($GV:$GV,$JF279+10),"")</f>
      </c>
      <c r="HH279">
        <f>IF($JG279&gt;=11,INDEX($GV:$GV,$JF279+11),"")</f>
      </c>
      <c r="HI279">
        <f>IF($JG279&gt;=12,INDEX($GV:$GV,$JF279+12),"")</f>
      </c>
      <c r="HJ279">
        <f>IF($JG279&gt;=13,INDEX($GV:$GV,$JF279+13),"")</f>
      </c>
      <c r="HK279">
        <f>IF($JG279&gt;=14,INDEX($GV:$GV,$JF279+14),"")</f>
      </c>
      <c r="HL279">
        <f>IF($JG279&gt;=15,INDEX($GV:$GV,$JF279+15),"")</f>
      </c>
      <c r="HM279">
        <f>IF($JG279&gt;=16,INDEX($GV:$GV,$JF279+16),"")</f>
      </c>
      <c r="HN279">
        <f>IF($JG279&gt;=17,INDEX($GV:$GV,$JF279+17),"")</f>
      </c>
      <c r="HO279">
        <f>IF($JG279&gt;=18,INDEX($GV:$GV,$JF279+18),"")</f>
      </c>
      <c r="HP279">
        <f>IF($JG279&gt;=19,INDEX($GV:$GV,$JF279+19),"")</f>
      </c>
      <c r="HQ279">
        <f>IF($JG279&gt;=20,INDEX($GV:$GV,$JF279+20),"")</f>
      </c>
      <c r="HR279">
        <f>IF($JG279&gt;=21,INDEX($GV:$GV,$JF279+21),"")</f>
      </c>
      <c r="HS279">
        <f>IF($JG279&gt;=22,INDEX($GV:$GV,$JF279+22),"")</f>
      </c>
      <c r="HT279">
        <f>IF($JG279&gt;=23,INDEX($GV:$GV,$JF279+23),"")</f>
      </c>
      <c r="HU279">
        <f>IF($JG279&gt;=24,INDEX($GV:$GV,$JF279+24),"")</f>
      </c>
      <c r="HV279">
        <f>IF($JG279&gt;=25,INDEX($GV:$GV,$JF279+25),"")</f>
      </c>
      <c r="HW279">
        <f>IF($JG279&gt;=26,INDEX($GV:$GV,$JF279+26),"")</f>
      </c>
      <c r="HX279">
        <f>IF($JG279&gt;=27,INDEX($GV:$GV,$JF279+27),"")</f>
      </c>
      <c r="HY279">
        <f>IF($JG279&gt;=28,INDEX($GV:$GV,$JF279+28),"")</f>
      </c>
      <c r="HZ279">
        <f>IF($JG279&gt;=29,INDEX($GV:$GV,$JF279+29),"")</f>
      </c>
      <c r="IA279">
        <f>IF($JG279&gt;=30,INDEX($GV:$GV,$JF279+30),"")</f>
      </c>
      <c r="IB279">
        <f>IF($JG279&gt;=31,INDEX($GV:$GV,$JF279+31),"")</f>
      </c>
      <c r="IC279">
        <f>IF($JG279&gt;=32,INDEX($GV:$GV,$JF279+32),"")</f>
      </c>
      <c r="ID279">
        <f>IF($JG279&gt;=33,INDEX($GV:$GV,$JF279+33),"")</f>
      </c>
      <c r="IE279">
        <f>IF($JG279&gt;=34,INDEX($GV:$GV,$JF279+34),"")</f>
      </c>
      <c r="IF279">
        <f>IF($JG279&gt;=35,INDEX($GV:$GV,$JF279+35),"")</f>
      </c>
      <c r="IG279">
        <f>IF($JG279&gt;=36,INDEX($GV:$GV,$JF279+36),"")</f>
      </c>
      <c r="IH279">
        <f>IF($JG279&gt;=37,INDEX($GV:$GV,$JF279+37),"")</f>
      </c>
      <c r="II279">
        <f>IF($JG279&gt;=38,INDEX($GV:$GV,$JF279+38),"")</f>
      </c>
      <c r="IJ279">
        <f>IF($JG279&gt;=39,INDEX($GV:$GV,$JF279+39),"")</f>
      </c>
      <c r="IK279">
        <f>IF($JG279&gt;=40,INDEX($GV:$GV,$JF279+40),"")</f>
      </c>
      <c r="IL279">
        <f>IF($JG279&gt;=41,INDEX($GV:$GV,$JF279+41),"")</f>
      </c>
      <c r="IM279">
        <f>IF($JG279&gt;=42,INDEX($GV:$GV,$JF279+42),"")</f>
      </c>
      <c r="IN279">
        <f>IF($JG279&gt;=43,INDEX($GV:$GV,$JF279+43),"")</f>
      </c>
      <c r="IO279">
        <f>IF($JG279&gt;=44,INDEX($GV:$GV,$JF279+44),"")</f>
      </c>
      <c r="IP279">
        <f>IF($JG279&gt;=45,INDEX($GV:$GV,$JF279+45),"")</f>
      </c>
      <c r="IQ279">
        <f>IF($JG279&gt;=46,INDEX($GV:$GV,$JF279+46),"")</f>
      </c>
      <c r="IR279">
        <f>IF($JG279&gt;=47,INDEX($GV:$GV,$JF279+47),"")</f>
      </c>
      <c r="IS279">
        <f>IF($JG279&gt;=48,INDEX($GV:$GV,$JF279+48),"")</f>
      </c>
      <c r="IT279">
        <f>IF($JG279&gt;=49,INDEX($GV:$GV,$JF279+49),"")</f>
      </c>
      <c r="IU279">
        <f>IF($JG279&gt;=50,INDEX($GV:$GV,$JF279+50),"")</f>
      </c>
      <c r="IV279">
        <f>IF($JG279&gt;=51,INDEX($GV:$GV,$JF279+51),"")</f>
      </c>
      <c r="IW279">
        <f>IF($JG279&gt;=52,INDEX($GV:$GV,$JF279+52),"")</f>
      </c>
      <c r="IX279">
        <f>IF($JG279&gt;=53,INDEX($GV:$GV,$JF279+53),"")</f>
      </c>
      <c r="IY279">
        <f>IF($JG279&gt;=54,INDEX($GV:$GV,$JF279+54),"")</f>
      </c>
      <c r="IZ279">
        <f>IF($JG279&gt;=55,INDEX($GV:$GV,$JF279+55),"")</f>
      </c>
      <c r="JA279">
        <f>IF($JG279&gt;=56,INDEX($GV:$GV,$JF279+56),"")</f>
      </c>
      <c r="JB279">
        <f>IF($JG279&gt;=57,INDEX($GV:$GV,$JF279+57),"")</f>
      </c>
      <c r="JC279">
        <f>IF($JG279&gt;=58,INDEX($GV:$GV,$JF279+58),"")</f>
      </c>
      <c r="JD279">
        <f>IF($JG279&gt;=59,INDEX($GV:$GV,$JF279+59),"")</f>
      </c>
      <c r="JE279">
        <f>IF($JG279&gt;=60,INDEX($GV:$GV,$JF279+60),"")</f>
      </c>
      <c r="JF279">
        <f>IFERROR(MATCH($GU279,$GV$2:$GV$322,0)+1,0)</f>
      </c>
      <c r="JG279">
        <f>IFERROR(INDEX($GW$2:$GW$322,MATCH($GU279,$GV$2:$GV$322,0)),0)</f>
      </c>
      <c r="JH279" t="s">
        <v>44</v>
      </c>
      <c r="JI279" t="s">
        <v>44</v>
      </c>
    </row>
    <row r="280" spans="1:269" x14ac:dyDescent="0.25">
      <c r="R280">
        <f>IF(OR($U280="",$Q280=""),"",IFERROR($U280/$Q280,0))</f>
      </c>
      <c r="S280">
        <f>IF($U280="","",
SUM($T280,$V280,$AA280,$W280,$Y280)*
(1-IF($AB280="",0,VALUE($AB280)/100)))</f>
      </c>
      <c r="T280">
        <f>IF($U280="","",$U280)</f>
      </c>
      <c r="V280">
        <f>IF($U280="","",
IF($O280="","",
IF(ISNUMBER(SEARCH("exempt",LOWER($O280))),0,
$U280*(VALUE(SUBSTITUTE($O280,"%",""))/100))))</f>
      </c>
      <c r="AC280">
        <f>IFERROR(IF(FIND(" - ",$K280)&gt;0,MID($K280,FIND(" - ",$K280)+3,LEN($K280)),""),"")</f>
      </c>
      <c r="AL280" t="s">
        <v>1051</v>
      </c>
      <c r="AT280">
        <f>IFERROR(LEFT($K280,FIND(" - ",$K280)-1),$K280)</f>
      </c>
      <c r="AW280">
        <f>IF($CL280&gt;=1,INDEX($AU:$AU,$CK280+1),"")</f>
      </c>
      <c r="AX280">
        <f>IF($CL280&gt;=2,INDEX($AU:$AU,$CK280+2),"")</f>
      </c>
      <c r="AY280">
        <f>IF($CL280&gt;=3,INDEX($AU:$AU,$CK280+3),"")</f>
      </c>
      <c r="AZ280">
        <f>IF($CL280&gt;=4,INDEX($AU:$AU,$CK280+4),"")</f>
      </c>
      <c r="BA280">
        <f>IF($CL280&gt;=5,INDEX($AU:$AU,$CK280+5),"")</f>
      </c>
      <c r="BB280">
        <f>IF($CL280&gt;=6,INDEX($AU:$AU,$CK280+6),"")</f>
      </c>
      <c r="BC280">
        <f>IF($CL280&gt;=7,INDEX($AU:$AU,$CK280+7),"")</f>
      </c>
      <c r="BD280">
        <f>IF($CL280&gt;=8,INDEX($AU:$AU,$CK280+8),"")</f>
      </c>
      <c r="BE280">
        <f>IF($CL280&gt;=9,INDEX($AU:$AU,$CK280+9),"")</f>
      </c>
      <c r="BF280">
        <f>IF($CL280&gt;=10,INDEX($AU:$AU,$CK280+10),"")</f>
      </c>
      <c r="BG280">
        <f>IF($CL280&gt;=11,INDEX($AU:$AU,$CK280+11),"")</f>
      </c>
      <c r="BH280">
        <f>IF($CL280&gt;=12,INDEX($AU:$AU,$CK280+12),"")</f>
      </c>
      <c r="BI280">
        <f>IF($CL280&gt;=13,INDEX($AU:$AU,$CK280+13),"")</f>
      </c>
      <c r="BJ280">
        <f>IF($CL280&gt;=14,INDEX($AU:$AU,$CK280+14),"")</f>
      </c>
      <c r="BK280">
        <f>IF($CL280&gt;=15,INDEX($AU:$AU,$CK280+15),"")</f>
      </c>
      <c r="BL280">
        <f>IF($CL280&gt;=16,INDEX($AU:$AU,$CK280+16),"")</f>
      </c>
      <c r="BM280">
        <f>IF($CL280&gt;=17,INDEX($AU:$AU,$CK280+17),"")</f>
      </c>
      <c r="BN280">
        <f>IF($CL280&gt;=18,INDEX($AU:$AU,$CK280+18),"")</f>
      </c>
      <c r="BO280">
        <f>IF($CL280&gt;=19,INDEX($AU:$AU,$CK280+19),"")</f>
      </c>
      <c r="BP280">
        <f>IF($CL280&gt;=20,INDEX($AU:$AU,$CK280+20),"")</f>
      </c>
      <c r="BQ280">
        <f>IF($CL280&gt;=21,INDEX($AU:$AU,$CK280+21),"")</f>
      </c>
      <c r="BR280">
        <f>IF($CL280&gt;=22,INDEX($AU:$AU,$CK280+22),"")</f>
      </c>
      <c r="BS280">
        <f>IF($CL280&gt;=23,INDEX($AU:$AU,$CK280+23),"")</f>
      </c>
      <c r="BT280">
        <f>IF($CL280&gt;=24,INDEX($AU:$AU,$CK280+24),"")</f>
      </c>
      <c r="BU280">
        <f>IF($CL280&gt;=25,INDEX($AU:$AU,$CK280+25),"")</f>
      </c>
      <c r="BV280">
        <f>IF($CL280&gt;=26,INDEX($AU:$AU,$CK280+26),"")</f>
      </c>
      <c r="BW280">
        <f>IF($CL280&gt;=27,INDEX($AU:$AU,$CK280+27),"")</f>
      </c>
      <c r="BX280">
        <f>IF($CL280&gt;=28,INDEX($AU:$AU,$CK280+28),"")</f>
      </c>
      <c r="BY280">
        <f>IF($CL280&gt;=29,INDEX($AU:$AU,$CK280+29),"")</f>
      </c>
      <c r="BZ280">
        <f>IF($CL280&gt;=30,INDEX($AU:$AU,$CK280+30),"")</f>
      </c>
      <c r="CA280">
        <f>IF($CL280&gt;=31,INDEX($AU:$AU,$CK280+31),"")</f>
      </c>
      <c r="CB280">
        <f>IF($CL280&gt;=32,INDEX($AU:$AU,$CK280+32),"")</f>
      </c>
      <c r="CC280">
        <f>IF($CL280&gt;=33,INDEX($AU:$AU,$CK280+33),"")</f>
      </c>
      <c r="CD280">
        <f>IF($CL280&gt;=34,INDEX($AU:$AU,$CK280+34),"")</f>
      </c>
      <c r="CE280">
        <f>IF($CL280&gt;=35,INDEX($AU:$AU,$CK280+35),"")</f>
      </c>
      <c r="CF280">
        <f>IF($CL280&gt;=36,INDEX($AU:$AU,$CK280+36),"")</f>
      </c>
      <c r="CG280">
        <f>IF($CL280&gt;=37,INDEX($AU:$AU,$CK280+37),"")</f>
      </c>
      <c r="CH280">
        <f>IF($CL280&gt;=38,INDEX($AU:$AU,$CK280+38),"")</f>
      </c>
      <c r="CI280">
        <f>IF($CL280&gt;=39,INDEX($AU:$AU,$CK280+39),"")</f>
      </c>
      <c r="CJ280">
        <f>IF($CL280&gt;=40,INDEX($AU:$AU,$CK280+40),"")</f>
      </c>
      <c r="CK280">
        <f>IFERROR(MATCH($AT280,$AU$2:$AU$133,0)+1,0)</f>
      </c>
      <c r="CL280">
        <f>IFERROR(INDEX($AV$2:$AV$133,MATCH($AT280,$AU$2:$AU$133,0)),0)</f>
      </c>
      <c r="CM280">
        <f>IFERROR(LEFT($L280,FIND(" - ",$L280)-1),$L280)</f>
      </c>
      <c r="CN280" t="s">
        <v>1052</v>
      </c>
      <c r="CO280">
        <v>1</v>
      </c>
      <c r="CP280">
        <f>IF($DK280&gt;=1,INDEX($CN:$CN,$DJ280+1),"")</f>
      </c>
      <c r="CQ280">
        <f>IF($DK280&gt;=2,INDEX($CN:$CN,$DJ280+2),"")</f>
      </c>
      <c r="CR280">
        <f>IF($DK280&gt;=3,INDEX($CN:$CN,$DJ280+3),"")</f>
      </c>
      <c r="CS280">
        <f>IF($DK280&gt;=4,INDEX($CN:$CN,$DJ280+4),"")</f>
      </c>
      <c r="CT280">
        <f>IF($DK280&gt;=5,INDEX($CN:$CN,$DJ280+5),"")</f>
      </c>
      <c r="CU280">
        <f>IF($DK280&gt;=6,INDEX($CN:$CN,$DJ280+6),"")</f>
      </c>
      <c r="CV280">
        <f>IF($DK280&gt;=7,INDEX($CN:$CN,$DJ280+7),"")</f>
      </c>
      <c r="CW280">
        <f>IF($DK280&gt;=8,INDEX($CN:$CN,$DJ280+8),"")</f>
      </c>
      <c r="CX280">
        <f>IF($DK280&gt;=9,INDEX($CN:$CN,$DJ280+9),"")</f>
      </c>
      <c r="CY280">
        <f>IF($DK280&gt;=10,INDEX($CN:$CN,$DJ280+10),"")</f>
      </c>
      <c r="CZ280">
        <f>IF($DK280&gt;=11,INDEX($CN:$CN,$DJ280+11),"")</f>
      </c>
      <c r="DA280">
        <f>IF($DK280&gt;=12,INDEX($CN:$CN,$DJ280+12),"")</f>
      </c>
      <c r="DB280">
        <f>IF($DK280&gt;=13,INDEX($CN:$CN,$DJ280+13),"")</f>
      </c>
      <c r="DC280">
        <f>IF($DK280&gt;=14,INDEX($CN:$CN,$DJ280+14),"")</f>
      </c>
      <c r="DD280">
        <f>IF($DK280&gt;=15,INDEX($CN:$CN,$DJ280+15),"")</f>
      </c>
      <c r="DE280">
        <f>IF($DK280&gt;=16,INDEX($CN:$CN,$DJ280+16),"")</f>
      </c>
      <c r="DF280">
        <f>IF($DK280&gt;=17,INDEX($CN:$CN,$DJ280+17),"")</f>
      </c>
      <c r="DG280">
        <f>IF($DK280&gt;=18,INDEX($CN:$CN,$DJ280+18),"")</f>
      </c>
      <c r="DH280">
        <f>IF($DK280&gt;=19,INDEX($CN:$CN,$DJ280+19),"")</f>
      </c>
      <c r="DI280">
        <f>IF($DK280&gt;=20,INDEX($CN:$CN,$DJ280+20),"")</f>
      </c>
      <c r="DJ280">
        <f>IFERROR(MATCH($CM280,$CN$2:$CN$1089,0)+1,0)</f>
      </c>
      <c r="DK280">
        <f>IFERROR(INDEX($CO$2:$CO$1089,MATCH($CM280,$CN$2:$CN$1089,0)),0)</f>
      </c>
      <c r="DL280">
        <f>IFERROR(INDEX($AS:$AS,MATCH($O280,$AR:$AR,0))&amp;"","")</f>
      </c>
      <c r="DP280">
        <f>IF($GS280&gt;=1,INDEX($DM:$DM,$GR280+1),"")</f>
      </c>
      <c r="DQ280">
        <f>IF($GS280&gt;=2,INDEX($DM:$DM,$GR280+2),"")</f>
      </c>
      <c r="DR280">
        <f>IF($GS280&gt;=3,INDEX($DM:$DM,$GR280+3),"")</f>
      </c>
      <c r="DS280">
        <f>IF($GS280&gt;=4,INDEX($DM:$DM,$GR280+4),"")</f>
      </c>
      <c r="DT280">
        <f>IF($GS280&gt;=5,INDEX($DM:$DM,$GR280+5),"")</f>
      </c>
      <c r="DU280">
        <f>IF($GS280&gt;=6,INDEX($DM:$DM,$GR280+6),"")</f>
      </c>
      <c r="DV280">
        <f>IF($GS280&gt;=7,INDEX($DM:$DM,$GR280+7),"")</f>
      </c>
      <c r="DW280">
        <f>IF($GS280&gt;=8,INDEX($DM:$DM,$GR280+8),"")</f>
      </c>
      <c r="DX280">
        <f>IF($GS280&gt;=9,INDEX($DM:$DM,$GR280+9),"")</f>
      </c>
      <c r="DY280">
        <f>IF($GS280&gt;=10,INDEX($DM:$DM,$GR280+10),"")</f>
      </c>
      <c r="DZ280">
        <f>IF($GS280&gt;=11,INDEX($DM:$DM,$GR280+11),"")</f>
      </c>
      <c r="EA280">
        <f>IF($GS280&gt;=12,INDEX($DM:$DM,$GR280+12),"")</f>
      </c>
      <c r="EB280">
        <f>IF($GS280&gt;=13,INDEX($DM:$DM,$GR280+13),"")</f>
      </c>
      <c r="EC280">
        <f>IF($GS280&gt;=14,INDEX($DM:$DM,$GR280+14),"")</f>
      </c>
      <c r="ED280">
        <f>IF($GS280&gt;=15,INDEX($DM:$DM,$GR280+15),"")</f>
      </c>
      <c r="EE280">
        <f>IF($GS280&gt;=16,INDEX($DM:$DM,$GR280+16),"")</f>
      </c>
      <c r="EF280">
        <f>IF($GS280&gt;=17,INDEX($DM:$DM,$GR280+17),"")</f>
      </c>
      <c r="EG280">
        <f>IF($GS280&gt;=18,INDEX($DM:$DM,$GR280+18),"")</f>
      </c>
      <c r="EH280">
        <f>IF($GS280&gt;=19,INDEX($DM:$DM,$GR280+19),"")</f>
      </c>
      <c r="EI280">
        <f>IF($GS280&gt;=20,INDEX($DM:$DM,$GR280+20),"")</f>
      </c>
      <c r="EJ280">
        <f>IF($GS280&gt;=21,INDEX($DM:$DM,$GR280+21),"")</f>
      </c>
      <c r="EK280">
        <f>IF($GS280&gt;=22,INDEX($DM:$DM,$GR280+22),"")</f>
      </c>
      <c r="EL280">
        <f>IF($GS280&gt;=23,INDEX($DM:$DM,$GR280+23),"")</f>
      </c>
      <c r="EM280">
        <f>IF($GS280&gt;=24,INDEX($DM:$DM,$GR280+24),"")</f>
      </c>
      <c r="EN280">
        <f>IF($GS280&gt;=25,INDEX($DM:$DM,$GR280+25),"")</f>
      </c>
      <c r="EO280">
        <f>IF($GS280&gt;=26,INDEX($DM:$DM,$GR280+26),"")</f>
      </c>
      <c r="EP280">
        <f>IF($GS280&gt;=27,INDEX($DM:$DM,$GR280+27),"")</f>
      </c>
      <c r="EQ280">
        <f>IF($GS280&gt;=28,INDEX($DM:$DM,$GR280+28),"")</f>
      </c>
      <c r="ER280">
        <f>IF($GS280&gt;=29,INDEX($DM:$DM,$GR280+29),"")</f>
      </c>
      <c r="ES280">
        <f>IF($GS280&gt;=30,INDEX($DM:$DM,$GR280+30),"")</f>
      </c>
      <c r="ET280">
        <f>IF($GS280&gt;=31,INDEX($DM:$DM,$GR280+31),"")</f>
      </c>
      <c r="EU280">
        <f>IF($GS280&gt;=32,INDEX($DM:$DM,$GR280+32),"")</f>
      </c>
      <c r="EV280">
        <f>IF($GS280&gt;=33,INDEX($DM:$DM,$GR280+33),"")</f>
      </c>
      <c r="EW280">
        <f>IF($GS280&gt;=34,INDEX($DM:$DM,$GR280+34),"")</f>
      </c>
      <c r="EX280">
        <f>IF($GS280&gt;=35,INDEX($DM:$DM,$GR280+35),"")</f>
      </c>
      <c r="EY280">
        <f>IF($GS280&gt;=36,INDEX($DM:$DM,$GR280+36),"")</f>
      </c>
      <c r="EZ280">
        <f>IF($GS280&gt;=37,INDEX($DM:$DM,$GR280+37),"")</f>
      </c>
      <c r="FA280">
        <f>IF($GS280&gt;=38,INDEX($DM:$DM,$GR280+38),"")</f>
      </c>
      <c r="FB280">
        <f>IF($GS280&gt;=39,INDEX($DM:$DM,$GR280+39),"")</f>
      </c>
      <c r="FC280">
        <f>IF($GS280&gt;=40,INDEX($DM:$DM,$GR280+40),"")</f>
      </c>
      <c r="FD280">
        <f>IF($GS280&gt;=1,INDEX($DN:$DN,$GR280+1),"")</f>
      </c>
      <c r="FE280">
        <f>IF($GS280&gt;=2,INDEX($DN:$DN,$GR280+2),"")</f>
      </c>
      <c r="FF280">
        <f>IF($GS280&gt;=3,INDEX($DN:$DN,$GR280+3),"")</f>
      </c>
      <c r="FG280">
        <f>IF($GS280&gt;=4,INDEX($DN:$DN,$GR280+4),"")</f>
      </c>
      <c r="FH280">
        <f>IF($GS280&gt;=5,INDEX($DN:$DN,$GR280+5),"")</f>
      </c>
      <c r="FI280">
        <f>IF($GS280&gt;=6,INDEX($DN:$DN,$GR280+6),"")</f>
      </c>
      <c r="FJ280">
        <f>IF($GS280&gt;=7,INDEX($DN:$DN,$GR280+7),"")</f>
      </c>
      <c r="FK280">
        <f>IF($GS280&gt;=8,INDEX($DN:$DN,$GR280+8),"")</f>
      </c>
      <c r="FL280">
        <f>IF($GS280&gt;=9,INDEX($DN:$DN,$GR280+9),"")</f>
      </c>
      <c r="FM280">
        <f>IF($GS280&gt;=10,INDEX($DN:$DN,$GR280+10),"")</f>
      </c>
      <c r="FN280">
        <f>IF($GS280&gt;=11,INDEX($DN:$DN,$GR280+11),"")</f>
      </c>
      <c r="FO280">
        <f>IF($GS280&gt;=12,INDEX($DN:$DN,$GR280+12),"")</f>
      </c>
      <c r="FP280">
        <f>IF($GS280&gt;=13,INDEX($DN:$DN,$GR280+13),"")</f>
      </c>
      <c r="FQ280">
        <f>IF($GS280&gt;=14,INDEX($DN:$DN,$GR280+14),"")</f>
      </c>
      <c r="FR280">
        <f>IF($GS280&gt;=15,INDEX($DN:$DN,$GR280+15),"")</f>
      </c>
      <c r="FS280">
        <f>IF($GS280&gt;=16,INDEX($DN:$DN,$GR280+16),"")</f>
      </c>
      <c r="FT280">
        <f>IF($GS280&gt;=17,INDEX($DN:$DN,$GR280+17),"")</f>
      </c>
      <c r="FU280">
        <f>IF($GS280&gt;=18,INDEX($DN:$DN,$GR280+18),"")</f>
      </c>
      <c r="FV280">
        <f>IF($GS280&gt;=19,INDEX($DN:$DN,$GR280+19),"")</f>
      </c>
      <c r="FW280">
        <f>IF($GS280&gt;=20,INDEX($DN:$DN,$GR280+20),"")</f>
      </c>
      <c r="FX280">
        <f>IF($GS280&gt;=21,INDEX($DN:$DN,$GR280+21),"")</f>
      </c>
      <c r="FY280">
        <f>IF($GS280&gt;=22,INDEX($DN:$DN,$GR280+22),"")</f>
      </c>
      <c r="FZ280">
        <f>IF($GS280&gt;=23,INDEX($DN:$DN,$GR280+23),"")</f>
      </c>
      <c r="GA280">
        <f>IF($GS280&gt;=24,INDEX($DN:$DN,$GR280+24),"")</f>
      </c>
      <c r="GB280">
        <f>IF($GS280&gt;=25,INDEX($DN:$DN,$GR280+25),"")</f>
      </c>
      <c r="GC280">
        <f>IF($GS280&gt;=26,INDEX($DN:$DN,$GR280+26),"")</f>
      </c>
      <c r="GD280">
        <f>IF($GS280&gt;=27,INDEX($DN:$DN,$GR280+27),"")</f>
      </c>
      <c r="GE280">
        <f>IF($GS280&gt;=28,INDEX($DN:$DN,$GR280+28),"")</f>
      </c>
      <c r="GF280">
        <f>IF($GS280&gt;=29,INDEX($DN:$DN,$GR280+29),"")</f>
      </c>
      <c r="GG280">
        <f>IF($GS280&gt;=30,INDEX($DN:$DN,$GR280+30),"")</f>
      </c>
      <c r="GH280">
        <f>IF($GS280&gt;=31,INDEX($DN:$DN,$GR280+31),"")</f>
      </c>
      <c r="GI280">
        <f>IF($GS280&gt;=32,INDEX($DN:$DN,$GR280+32),"")</f>
      </c>
      <c r="GJ280">
        <f>IF($GS280&gt;=33,INDEX($DN:$DN,$GR280+33),"")</f>
      </c>
      <c r="GK280">
        <f>IF($GS280&gt;=34,INDEX($DN:$DN,$GR280+34),"")</f>
      </c>
      <c r="GL280">
        <f>IF($GS280&gt;=35,INDEX($DN:$DN,$GR280+35),"")</f>
      </c>
      <c r="GM280">
        <f>IF($GS280&gt;=36,INDEX($DN:$DN,$GR280+36),"")</f>
      </c>
      <c r="GN280">
        <f>IF($GS280&gt;=37,INDEX($DN:$DN,$GR280+37),"")</f>
      </c>
      <c r="GO280">
        <f>IF($GS280&gt;=38,INDEX($DN:$DN,$GR280+38),"")</f>
      </c>
      <c r="GP280">
        <f>IF($GS280&gt;=39,INDEX($DN:$DN,$GR280+39),"")</f>
      </c>
      <c r="GQ280">
        <f>IF($GS280&gt;=40,INDEX($DN:$DN,$GR280+40),"")</f>
      </c>
      <c r="GR280">
        <f>IFERROR(MATCH($DL280,$DM$2:$DM$148,0)+1,0)</f>
      </c>
      <c r="GS280">
        <f>IFERROR(INDEX($DO$2:$DO$148,MATCH($DL280,$DM$2:$DM$148,0)),0)</f>
      </c>
      <c r="GT280">
        <f>IFERROR(MATCH($Z280,$DP$280:$FC$280,0),0)</f>
      </c>
      <c r="GU280">
        <f>IF($GT280&gt;0,INDEX($FD$280:$GQ$280,$GT280),"")</f>
      </c>
      <c r="GV280" t="s">
        <v>660</v>
      </c>
      <c r="GW280">
        <v>1</v>
      </c>
      <c r="GX280">
        <f>IF($JG280&gt;=1,INDEX($GV:$GV,$JF280+1),"")</f>
      </c>
      <c r="GY280">
        <f>IF($JG280&gt;=2,INDEX($GV:$GV,$JF280+2),"")</f>
      </c>
      <c r="GZ280">
        <f>IF($JG280&gt;=3,INDEX($GV:$GV,$JF280+3),"")</f>
      </c>
      <c r="HA280">
        <f>IF($JG280&gt;=4,INDEX($GV:$GV,$JF280+4),"")</f>
      </c>
      <c r="HB280">
        <f>IF($JG280&gt;=5,INDEX($GV:$GV,$JF280+5),"")</f>
      </c>
      <c r="HC280">
        <f>IF($JG280&gt;=6,INDEX($GV:$GV,$JF280+6),"")</f>
      </c>
      <c r="HD280">
        <f>IF($JG280&gt;=7,INDEX($GV:$GV,$JF280+7),"")</f>
      </c>
      <c r="HE280">
        <f>IF($JG280&gt;=8,INDEX($GV:$GV,$JF280+8),"")</f>
      </c>
      <c r="HF280">
        <f>IF($JG280&gt;=9,INDEX($GV:$GV,$JF280+9),"")</f>
      </c>
      <c r="HG280">
        <f>IF($JG280&gt;=10,INDEX($GV:$GV,$JF280+10),"")</f>
      </c>
      <c r="HH280">
        <f>IF($JG280&gt;=11,INDEX($GV:$GV,$JF280+11),"")</f>
      </c>
      <c r="HI280">
        <f>IF($JG280&gt;=12,INDEX($GV:$GV,$JF280+12),"")</f>
      </c>
      <c r="HJ280">
        <f>IF($JG280&gt;=13,INDEX($GV:$GV,$JF280+13),"")</f>
      </c>
      <c r="HK280">
        <f>IF($JG280&gt;=14,INDEX($GV:$GV,$JF280+14),"")</f>
      </c>
      <c r="HL280">
        <f>IF($JG280&gt;=15,INDEX($GV:$GV,$JF280+15),"")</f>
      </c>
      <c r="HM280">
        <f>IF($JG280&gt;=16,INDEX($GV:$GV,$JF280+16),"")</f>
      </c>
      <c r="HN280">
        <f>IF($JG280&gt;=17,INDEX($GV:$GV,$JF280+17),"")</f>
      </c>
      <c r="HO280">
        <f>IF($JG280&gt;=18,INDEX($GV:$GV,$JF280+18),"")</f>
      </c>
      <c r="HP280">
        <f>IF($JG280&gt;=19,INDEX($GV:$GV,$JF280+19),"")</f>
      </c>
      <c r="HQ280">
        <f>IF($JG280&gt;=20,INDEX($GV:$GV,$JF280+20),"")</f>
      </c>
      <c r="HR280">
        <f>IF($JG280&gt;=21,INDEX($GV:$GV,$JF280+21),"")</f>
      </c>
      <c r="HS280">
        <f>IF($JG280&gt;=22,INDEX($GV:$GV,$JF280+22),"")</f>
      </c>
      <c r="HT280">
        <f>IF($JG280&gt;=23,INDEX($GV:$GV,$JF280+23),"")</f>
      </c>
      <c r="HU280">
        <f>IF($JG280&gt;=24,INDEX($GV:$GV,$JF280+24),"")</f>
      </c>
      <c r="HV280">
        <f>IF($JG280&gt;=25,INDEX($GV:$GV,$JF280+25),"")</f>
      </c>
      <c r="HW280">
        <f>IF($JG280&gt;=26,INDEX($GV:$GV,$JF280+26),"")</f>
      </c>
      <c r="HX280">
        <f>IF($JG280&gt;=27,INDEX($GV:$GV,$JF280+27),"")</f>
      </c>
      <c r="HY280">
        <f>IF($JG280&gt;=28,INDEX($GV:$GV,$JF280+28),"")</f>
      </c>
      <c r="HZ280">
        <f>IF($JG280&gt;=29,INDEX($GV:$GV,$JF280+29),"")</f>
      </c>
      <c r="IA280">
        <f>IF($JG280&gt;=30,INDEX($GV:$GV,$JF280+30),"")</f>
      </c>
      <c r="IB280">
        <f>IF($JG280&gt;=31,INDEX($GV:$GV,$JF280+31),"")</f>
      </c>
      <c r="IC280">
        <f>IF($JG280&gt;=32,INDEX($GV:$GV,$JF280+32),"")</f>
      </c>
      <c r="ID280">
        <f>IF($JG280&gt;=33,INDEX($GV:$GV,$JF280+33),"")</f>
      </c>
      <c r="IE280">
        <f>IF($JG280&gt;=34,INDEX($GV:$GV,$JF280+34),"")</f>
      </c>
      <c r="IF280">
        <f>IF($JG280&gt;=35,INDEX($GV:$GV,$JF280+35),"")</f>
      </c>
      <c r="IG280">
        <f>IF($JG280&gt;=36,INDEX($GV:$GV,$JF280+36),"")</f>
      </c>
      <c r="IH280">
        <f>IF($JG280&gt;=37,INDEX($GV:$GV,$JF280+37),"")</f>
      </c>
      <c r="II280">
        <f>IF($JG280&gt;=38,INDEX($GV:$GV,$JF280+38),"")</f>
      </c>
      <c r="IJ280">
        <f>IF($JG280&gt;=39,INDEX($GV:$GV,$JF280+39),"")</f>
      </c>
      <c r="IK280">
        <f>IF($JG280&gt;=40,INDEX($GV:$GV,$JF280+40),"")</f>
      </c>
      <c r="IL280">
        <f>IF($JG280&gt;=41,INDEX($GV:$GV,$JF280+41),"")</f>
      </c>
      <c r="IM280">
        <f>IF($JG280&gt;=42,INDEX($GV:$GV,$JF280+42),"")</f>
      </c>
      <c r="IN280">
        <f>IF($JG280&gt;=43,INDEX($GV:$GV,$JF280+43),"")</f>
      </c>
      <c r="IO280">
        <f>IF($JG280&gt;=44,INDEX($GV:$GV,$JF280+44),"")</f>
      </c>
      <c r="IP280">
        <f>IF($JG280&gt;=45,INDEX($GV:$GV,$JF280+45),"")</f>
      </c>
      <c r="IQ280">
        <f>IF($JG280&gt;=46,INDEX($GV:$GV,$JF280+46),"")</f>
      </c>
      <c r="IR280">
        <f>IF($JG280&gt;=47,INDEX($GV:$GV,$JF280+47),"")</f>
      </c>
      <c r="IS280">
        <f>IF($JG280&gt;=48,INDEX($GV:$GV,$JF280+48),"")</f>
      </c>
      <c r="IT280">
        <f>IF($JG280&gt;=49,INDEX($GV:$GV,$JF280+49),"")</f>
      </c>
      <c r="IU280">
        <f>IF($JG280&gt;=50,INDEX($GV:$GV,$JF280+50),"")</f>
      </c>
      <c r="IV280">
        <f>IF($JG280&gt;=51,INDEX($GV:$GV,$JF280+51),"")</f>
      </c>
      <c r="IW280">
        <f>IF($JG280&gt;=52,INDEX($GV:$GV,$JF280+52),"")</f>
      </c>
      <c r="IX280">
        <f>IF($JG280&gt;=53,INDEX($GV:$GV,$JF280+53),"")</f>
      </c>
      <c r="IY280">
        <f>IF($JG280&gt;=54,INDEX($GV:$GV,$JF280+54),"")</f>
      </c>
      <c r="IZ280">
        <f>IF($JG280&gt;=55,INDEX($GV:$GV,$JF280+55),"")</f>
      </c>
      <c r="JA280">
        <f>IF($JG280&gt;=56,INDEX($GV:$GV,$JF280+56),"")</f>
      </c>
      <c r="JB280">
        <f>IF($JG280&gt;=57,INDEX($GV:$GV,$JF280+57),"")</f>
      </c>
      <c r="JC280">
        <f>IF($JG280&gt;=58,INDEX($GV:$GV,$JF280+58),"")</f>
      </c>
      <c r="JD280">
        <f>IF($JG280&gt;=59,INDEX($GV:$GV,$JF280+59),"")</f>
      </c>
      <c r="JE280">
        <f>IF($JG280&gt;=60,INDEX($GV:$GV,$JF280+60),"")</f>
      </c>
      <c r="JF280">
        <f>IFERROR(MATCH($GU280,$GV$2:$GV$322,0)+1,0)</f>
      </c>
      <c r="JG280">
        <f>IFERROR(INDEX($GW$2:$GW$322,MATCH($GU280,$GV$2:$GV$322,0)),0)</f>
      </c>
      <c r="JH280" t="s">
        <v>44</v>
      </c>
      <c r="JI280" t="s">
        <v>44</v>
      </c>
    </row>
    <row r="281" spans="1:269" x14ac:dyDescent="0.25">
      <c r="R281">
        <f>IF(OR($U281="",$Q281=""),"",IFERROR($U281/$Q281,0))</f>
      </c>
      <c r="S281">
        <f>IF($U281="","",
SUM($T281,$V281,$AA281,$W281,$Y281)*
(1-IF($AB281="",0,VALUE($AB281)/100)))</f>
      </c>
      <c r="T281">
        <f>IF($U281="","",$U281)</f>
      </c>
      <c r="V281">
        <f>IF($U281="","",
IF($O281="","",
IF(ISNUMBER(SEARCH("exempt",LOWER($O281))),0,
$U281*(VALUE(SUBSTITUTE($O281,"%",""))/100))))</f>
      </c>
      <c r="AC281">
        <f>IFERROR(IF(FIND(" - ",$K281)&gt;0,MID($K281,FIND(" - ",$K281)+3,LEN($K281)),""),"")</f>
      </c>
      <c r="AL281" t="s">
        <v>1053</v>
      </c>
      <c r="AT281">
        <f>IFERROR(LEFT($K281,FIND(" - ",$K281)-1),$K281)</f>
      </c>
      <c r="AW281">
        <f>IF($CL281&gt;=1,INDEX($AU:$AU,$CK281+1),"")</f>
      </c>
      <c r="AX281">
        <f>IF($CL281&gt;=2,INDEX($AU:$AU,$CK281+2),"")</f>
      </c>
      <c r="AY281">
        <f>IF($CL281&gt;=3,INDEX($AU:$AU,$CK281+3),"")</f>
      </c>
      <c r="AZ281">
        <f>IF($CL281&gt;=4,INDEX($AU:$AU,$CK281+4),"")</f>
      </c>
      <c r="BA281">
        <f>IF($CL281&gt;=5,INDEX($AU:$AU,$CK281+5),"")</f>
      </c>
      <c r="BB281">
        <f>IF($CL281&gt;=6,INDEX($AU:$AU,$CK281+6),"")</f>
      </c>
      <c r="BC281">
        <f>IF($CL281&gt;=7,INDEX($AU:$AU,$CK281+7),"")</f>
      </c>
      <c r="BD281">
        <f>IF($CL281&gt;=8,INDEX($AU:$AU,$CK281+8),"")</f>
      </c>
      <c r="BE281">
        <f>IF($CL281&gt;=9,INDEX($AU:$AU,$CK281+9),"")</f>
      </c>
      <c r="BF281">
        <f>IF($CL281&gt;=10,INDEX($AU:$AU,$CK281+10),"")</f>
      </c>
      <c r="BG281">
        <f>IF($CL281&gt;=11,INDEX($AU:$AU,$CK281+11),"")</f>
      </c>
      <c r="BH281">
        <f>IF($CL281&gt;=12,INDEX($AU:$AU,$CK281+12),"")</f>
      </c>
      <c r="BI281">
        <f>IF($CL281&gt;=13,INDEX($AU:$AU,$CK281+13),"")</f>
      </c>
      <c r="BJ281">
        <f>IF($CL281&gt;=14,INDEX($AU:$AU,$CK281+14),"")</f>
      </c>
      <c r="BK281">
        <f>IF($CL281&gt;=15,INDEX($AU:$AU,$CK281+15),"")</f>
      </c>
      <c r="BL281">
        <f>IF($CL281&gt;=16,INDEX($AU:$AU,$CK281+16),"")</f>
      </c>
      <c r="BM281">
        <f>IF($CL281&gt;=17,INDEX($AU:$AU,$CK281+17),"")</f>
      </c>
      <c r="BN281">
        <f>IF($CL281&gt;=18,INDEX($AU:$AU,$CK281+18),"")</f>
      </c>
      <c r="BO281">
        <f>IF($CL281&gt;=19,INDEX($AU:$AU,$CK281+19),"")</f>
      </c>
      <c r="BP281">
        <f>IF($CL281&gt;=20,INDEX($AU:$AU,$CK281+20),"")</f>
      </c>
      <c r="BQ281">
        <f>IF($CL281&gt;=21,INDEX($AU:$AU,$CK281+21),"")</f>
      </c>
      <c r="BR281">
        <f>IF($CL281&gt;=22,INDEX($AU:$AU,$CK281+22),"")</f>
      </c>
      <c r="BS281">
        <f>IF($CL281&gt;=23,INDEX($AU:$AU,$CK281+23),"")</f>
      </c>
      <c r="BT281">
        <f>IF($CL281&gt;=24,INDEX($AU:$AU,$CK281+24),"")</f>
      </c>
      <c r="BU281">
        <f>IF($CL281&gt;=25,INDEX($AU:$AU,$CK281+25),"")</f>
      </c>
      <c r="BV281">
        <f>IF($CL281&gt;=26,INDEX($AU:$AU,$CK281+26),"")</f>
      </c>
      <c r="BW281">
        <f>IF($CL281&gt;=27,INDEX($AU:$AU,$CK281+27),"")</f>
      </c>
      <c r="BX281">
        <f>IF($CL281&gt;=28,INDEX($AU:$AU,$CK281+28),"")</f>
      </c>
      <c r="BY281">
        <f>IF($CL281&gt;=29,INDEX($AU:$AU,$CK281+29),"")</f>
      </c>
      <c r="BZ281">
        <f>IF($CL281&gt;=30,INDEX($AU:$AU,$CK281+30),"")</f>
      </c>
      <c r="CA281">
        <f>IF($CL281&gt;=31,INDEX($AU:$AU,$CK281+31),"")</f>
      </c>
      <c r="CB281">
        <f>IF($CL281&gt;=32,INDEX($AU:$AU,$CK281+32),"")</f>
      </c>
      <c r="CC281">
        <f>IF($CL281&gt;=33,INDEX($AU:$AU,$CK281+33),"")</f>
      </c>
      <c r="CD281">
        <f>IF($CL281&gt;=34,INDEX($AU:$AU,$CK281+34),"")</f>
      </c>
      <c r="CE281">
        <f>IF($CL281&gt;=35,INDEX($AU:$AU,$CK281+35),"")</f>
      </c>
      <c r="CF281">
        <f>IF($CL281&gt;=36,INDEX($AU:$AU,$CK281+36),"")</f>
      </c>
      <c r="CG281">
        <f>IF($CL281&gt;=37,INDEX($AU:$AU,$CK281+37),"")</f>
      </c>
      <c r="CH281">
        <f>IF($CL281&gt;=38,INDEX($AU:$AU,$CK281+38),"")</f>
      </c>
      <c r="CI281">
        <f>IF($CL281&gt;=39,INDEX($AU:$AU,$CK281+39),"")</f>
      </c>
      <c r="CJ281">
        <f>IF($CL281&gt;=40,INDEX($AU:$AU,$CK281+40),"")</f>
      </c>
      <c r="CK281">
        <f>IFERROR(MATCH($AT281,$AU$2:$AU$133,0)+1,0)</f>
      </c>
      <c r="CL281">
        <f>IFERROR(INDEX($AV$2:$AV$133,MATCH($AT281,$AU$2:$AU$133,0)),0)</f>
      </c>
      <c r="CM281">
        <f>IFERROR(LEFT($L281,FIND(" - ",$L281)-1),$L281)</f>
      </c>
      <c r="CN281" t="s">
        <v>149</v>
      </c>
      <c r="CP281">
        <f>IF($DK281&gt;=1,INDEX($CN:$CN,$DJ281+1),"")</f>
      </c>
      <c r="CQ281">
        <f>IF($DK281&gt;=2,INDEX($CN:$CN,$DJ281+2),"")</f>
      </c>
      <c r="CR281">
        <f>IF($DK281&gt;=3,INDEX($CN:$CN,$DJ281+3),"")</f>
      </c>
      <c r="CS281">
        <f>IF($DK281&gt;=4,INDEX($CN:$CN,$DJ281+4),"")</f>
      </c>
      <c r="CT281">
        <f>IF($DK281&gt;=5,INDEX($CN:$CN,$DJ281+5),"")</f>
      </c>
      <c r="CU281">
        <f>IF($DK281&gt;=6,INDEX($CN:$CN,$DJ281+6),"")</f>
      </c>
      <c r="CV281">
        <f>IF($DK281&gt;=7,INDEX($CN:$CN,$DJ281+7),"")</f>
      </c>
      <c r="CW281">
        <f>IF($DK281&gt;=8,INDEX($CN:$CN,$DJ281+8),"")</f>
      </c>
      <c r="CX281">
        <f>IF($DK281&gt;=9,INDEX($CN:$CN,$DJ281+9),"")</f>
      </c>
      <c r="CY281">
        <f>IF($DK281&gt;=10,INDEX($CN:$CN,$DJ281+10),"")</f>
      </c>
      <c r="CZ281">
        <f>IF($DK281&gt;=11,INDEX($CN:$CN,$DJ281+11),"")</f>
      </c>
      <c r="DA281">
        <f>IF($DK281&gt;=12,INDEX($CN:$CN,$DJ281+12),"")</f>
      </c>
      <c r="DB281">
        <f>IF($DK281&gt;=13,INDEX($CN:$CN,$DJ281+13),"")</f>
      </c>
      <c r="DC281">
        <f>IF($DK281&gt;=14,INDEX($CN:$CN,$DJ281+14),"")</f>
      </c>
      <c r="DD281">
        <f>IF($DK281&gt;=15,INDEX($CN:$CN,$DJ281+15),"")</f>
      </c>
      <c r="DE281">
        <f>IF($DK281&gt;=16,INDEX($CN:$CN,$DJ281+16),"")</f>
      </c>
      <c r="DF281">
        <f>IF($DK281&gt;=17,INDEX($CN:$CN,$DJ281+17),"")</f>
      </c>
      <c r="DG281">
        <f>IF($DK281&gt;=18,INDEX($CN:$CN,$DJ281+18),"")</f>
      </c>
      <c r="DH281">
        <f>IF($DK281&gt;=19,INDEX($CN:$CN,$DJ281+19),"")</f>
      </c>
      <c r="DI281">
        <f>IF($DK281&gt;=20,INDEX($CN:$CN,$DJ281+20),"")</f>
      </c>
      <c r="DJ281">
        <f>IFERROR(MATCH($CM281,$CN$2:$CN$1089,0)+1,0)</f>
      </c>
      <c r="DK281">
        <f>IFERROR(INDEX($CO$2:$CO$1089,MATCH($CM281,$CN$2:$CN$1089,0)),0)</f>
      </c>
      <c r="DL281">
        <f>IFERROR(INDEX($AS:$AS,MATCH($O281,$AR:$AR,0))&amp;"","")</f>
      </c>
      <c r="DP281">
        <f>IF($GS281&gt;=1,INDEX($DM:$DM,$GR281+1),"")</f>
      </c>
      <c r="DQ281">
        <f>IF($GS281&gt;=2,INDEX($DM:$DM,$GR281+2),"")</f>
      </c>
      <c r="DR281">
        <f>IF($GS281&gt;=3,INDEX($DM:$DM,$GR281+3),"")</f>
      </c>
      <c r="DS281">
        <f>IF($GS281&gt;=4,INDEX($DM:$DM,$GR281+4),"")</f>
      </c>
      <c r="DT281">
        <f>IF($GS281&gt;=5,INDEX($DM:$DM,$GR281+5),"")</f>
      </c>
      <c r="DU281">
        <f>IF($GS281&gt;=6,INDEX($DM:$DM,$GR281+6),"")</f>
      </c>
      <c r="DV281">
        <f>IF($GS281&gt;=7,INDEX($DM:$DM,$GR281+7),"")</f>
      </c>
      <c r="DW281">
        <f>IF($GS281&gt;=8,INDEX($DM:$DM,$GR281+8),"")</f>
      </c>
      <c r="DX281">
        <f>IF($GS281&gt;=9,INDEX($DM:$DM,$GR281+9),"")</f>
      </c>
      <c r="DY281">
        <f>IF($GS281&gt;=10,INDEX($DM:$DM,$GR281+10),"")</f>
      </c>
      <c r="DZ281">
        <f>IF($GS281&gt;=11,INDEX($DM:$DM,$GR281+11),"")</f>
      </c>
      <c r="EA281">
        <f>IF($GS281&gt;=12,INDEX($DM:$DM,$GR281+12),"")</f>
      </c>
      <c r="EB281">
        <f>IF($GS281&gt;=13,INDEX($DM:$DM,$GR281+13),"")</f>
      </c>
      <c r="EC281">
        <f>IF($GS281&gt;=14,INDEX($DM:$DM,$GR281+14),"")</f>
      </c>
      <c r="ED281">
        <f>IF($GS281&gt;=15,INDEX($DM:$DM,$GR281+15),"")</f>
      </c>
      <c r="EE281">
        <f>IF($GS281&gt;=16,INDEX($DM:$DM,$GR281+16),"")</f>
      </c>
      <c r="EF281">
        <f>IF($GS281&gt;=17,INDEX($DM:$DM,$GR281+17),"")</f>
      </c>
      <c r="EG281">
        <f>IF($GS281&gt;=18,INDEX($DM:$DM,$GR281+18),"")</f>
      </c>
      <c r="EH281">
        <f>IF($GS281&gt;=19,INDEX($DM:$DM,$GR281+19),"")</f>
      </c>
      <c r="EI281">
        <f>IF($GS281&gt;=20,INDEX($DM:$DM,$GR281+20),"")</f>
      </c>
      <c r="EJ281">
        <f>IF($GS281&gt;=21,INDEX($DM:$DM,$GR281+21),"")</f>
      </c>
      <c r="EK281">
        <f>IF($GS281&gt;=22,INDEX($DM:$DM,$GR281+22),"")</f>
      </c>
      <c r="EL281">
        <f>IF($GS281&gt;=23,INDEX($DM:$DM,$GR281+23),"")</f>
      </c>
      <c r="EM281">
        <f>IF($GS281&gt;=24,INDEX($DM:$DM,$GR281+24),"")</f>
      </c>
      <c r="EN281">
        <f>IF($GS281&gt;=25,INDEX($DM:$DM,$GR281+25),"")</f>
      </c>
      <c r="EO281">
        <f>IF($GS281&gt;=26,INDEX($DM:$DM,$GR281+26),"")</f>
      </c>
      <c r="EP281">
        <f>IF($GS281&gt;=27,INDEX($DM:$DM,$GR281+27),"")</f>
      </c>
      <c r="EQ281">
        <f>IF($GS281&gt;=28,INDEX($DM:$DM,$GR281+28),"")</f>
      </c>
      <c r="ER281">
        <f>IF($GS281&gt;=29,INDEX($DM:$DM,$GR281+29),"")</f>
      </c>
      <c r="ES281">
        <f>IF($GS281&gt;=30,INDEX($DM:$DM,$GR281+30),"")</f>
      </c>
      <c r="ET281">
        <f>IF($GS281&gt;=31,INDEX($DM:$DM,$GR281+31),"")</f>
      </c>
      <c r="EU281">
        <f>IF($GS281&gt;=32,INDEX($DM:$DM,$GR281+32),"")</f>
      </c>
      <c r="EV281">
        <f>IF($GS281&gt;=33,INDEX($DM:$DM,$GR281+33),"")</f>
      </c>
      <c r="EW281">
        <f>IF($GS281&gt;=34,INDEX($DM:$DM,$GR281+34),"")</f>
      </c>
      <c r="EX281">
        <f>IF($GS281&gt;=35,INDEX($DM:$DM,$GR281+35),"")</f>
      </c>
      <c r="EY281">
        <f>IF($GS281&gt;=36,INDEX($DM:$DM,$GR281+36),"")</f>
      </c>
      <c r="EZ281">
        <f>IF($GS281&gt;=37,INDEX($DM:$DM,$GR281+37),"")</f>
      </c>
      <c r="FA281">
        <f>IF($GS281&gt;=38,INDEX($DM:$DM,$GR281+38),"")</f>
      </c>
      <c r="FB281">
        <f>IF($GS281&gt;=39,INDEX($DM:$DM,$GR281+39),"")</f>
      </c>
      <c r="FC281">
        <f>IF($GS281&gt;=40,INDEX($DM:$DM,$GR281+40),"")</f>
      </c>
      <c r="FD281">
        <f>IF($GS281&gt;=1,INDEX($DN:$DN,$GR281+1),"")</f>
      </c>
      <c r="FE281">
        <f>IF($GS281&gt;=2,INDEX($DN:$DN,$GR281+2),"")</f>
      </c>
      <c r="FF281">
        <f>IF($GS281&gt;=3,INDEX($DN:$DN,$GR281+3),"")</f>
      </c>
      <c r="FG281">
        <f>IF($GS281&gt;=4,INDEX($DN:$DN,$GR281+4),"")</f>
      </c>
      <c r="FH281">
        <f>IF($GS281&gt;=5,INDEX($DN:$DN,$GR281+5),"")</f>
      </c>
      <c r="FI281">
        <f>IF($GS281&gt;=6,INDEX($DN:$DN,$GR281+6),"")</f>
      </c>
      <c r="FJ281">
        <f>IF($GS281&gt;=7,INDEX($DN:$DN,$GR281+7),"")</f>
      </c>
      <c r="FK281">
        <f>IF($GS281&gt;=8,INDEX($DN:$DN,$GR281+8),"")</f>
      </c>
      <c r="FL281">
        <f>IF($GS281&gt;=9,INDEX($DN:$DN,$GR281+9),"")</f>
      </c>
      <c r="FM281">
        <f>IF($GS281&gt;=10,INDEX($DN:$DN,$GR281+10),"")</f>
      </c>
      <c r="FN281">
        <f>IF($GS281&gt;=11,INDEX($DN:$DN,$GR281+11),"")</f>
      </c>
      <c r="FO281">
        <f>IF($GS281&gt;=12,INDEX($DN:$DN,$GR281+12),"")</f>
      </c>
      <c r="FP281">
        <f>IF($GS281&gt;=13,INDEX($DN:$DN,$GR281+13),"")</f>
      </c>
      <c r="FQ281">
        <f>IF($GS281&gt;=14,INDEX($DN:$DN,$GR281+14),"")</f>
      </c>
      <c r="FR281">
        <f>IF($GS281&gt;=15,INDEX($DN:$DN,$GR281+15),"")</f>
      </c>
      <c r="FS281">
        <f>IF($GS281&gt;=16,INDEX($DN:$DN,$GR281+16),"")</f>
      </c>
      <c r="FT281">
        <f>IF($GS281&gt;=17,INDEX($DN:$DN,$GR281+17),"")</f>
      </c>
      <c r="FU281">
        <f>IF($GS281&gt;=18,INDEX($DN:$DN,$GR281+18),"")</f>
      </c>
      <c r="FV281">
        <f>IF($GS281&gt;=19,INDEX($DN:$DN,$GR281+19),"")</f>
      </c>
      <c r="FW281">
        <f>IF($GS281&gt;=20,INDEX($DN:$DN,$GR281+20),"")</f>
      </c>
      <c r="FX281">
        <f>IF($GS281&gt;=21,INDEX($DN:$DN,$GR281+21),"")</f>
      </c>
      <c r="FY281">
        <f>IF($GS281&gt;=22,INDEX($DN:$DN,$GR281+22),"")</f>
      </c>
      <c r="FZ281">
        <f>IF($GS281&gt;=23,INDEX($DN:$DN,$GR281+23),"")</f>
      </c>
      <c r="GA281">
        <f>IF($GS281&gt;=24,INDEX($DN:$DN,$GR281+24),"")</f>
      </c>
      <c r="GB281">
        <f>IF($GS281&gt;=25,INDEX($DN:$DN,$GR281+25),"")</f>
      </c>
      <c r="GC281">
        <f>IF($GS281&gt;=26,INDEX($DN:$DN,$GR281+26),"")</f>
      </c>
      <c r="GD281">
        <f>IF($GS281&gt;=27,INDEX($DN:$DN,$GR281+27),"")</f>
      </c>
      <c r="GE281">
        <f>IF($GS281&gt;=28,INDEX($DN:$DN,$GR281+28),"")</f>
      </c>
      <c r="GF281">
        <f>IF($GS281&gt;=29,INDEX($DN:$DN,$GR281+29),"")</f>
      </c>
      <c r="GG281">
        <f>IF($GS281&gt;=30,INDEX($DN:$DN,$GR281+30),"")</f>
      </c>
      <c r="GH281">
        <f>IF($GS281&gt;=31,INDEX($DN:$DN,$GR281+31),"")</f>
      </c>
      <c r="GI281">
        <f>IF($GS281&gt;=32,INDEX($DN:$DN,$GR281+32),"")</f>
      </c>
      <c r="GJ281">
        <f>IF($GS281&gt;=33,INDEX($DN:$DN,$GR281+33),"")</f>
      </c>
      <c r="GK281">
        <f>IF($GS281&gt;=34,INDEX($DN:$DN,$GR281+34),"")</f>
      </c>
      <c r="GL281">
        <f>IF($GS281&gt;=35,INDEX($DN:$DN,$GR281+35),"")</f>
      </c>
      <c r="GM281">
        <f>IF($GS281&gt;=36,INDEX($DN:$DN,$GR281+36),"")</f>
      </c>
      <c r="GN281">
        <f>IF($GS281&gt;=37,INDEX($DN:$DN,$GR281+37),"")</f>
      </c>
      <c r="GO281">
        <f>IF($GS281&gt;=38,INDEX($DN:$DN,$GR281+38),"")</f>
      </c>
      <c r="GP281">
        <f>IF($GS281&gt;=39,INDEX($DN:$DN,$GR281+39),"")</f>
      </c>
      <c r="GQ281">
        <f>IF($GS281&gt;=40,INDEX($DN:$DN,$GR281+40),"")</f>
      </c>
      <c r="GR281">
        <f>IFERROR(MATCH($DL281,$DM$2:$DM$148,0)+1,0)</f>
      </c>
      <c r="GS281">
        <f>IFERROR(INDEX($DO$2:$DO$148,MATCH($DL281,$DM$2:$DM$148,0)),0)</f>
      </c>
      <c r="GT281">
        <f>IFERROR(MATCH($Z281,$DP$281:$FC$281,0),0)</f>
      </c>
      <c r="GU281">
        <f>IF($GT281&gt;0,INDEX($FD$281:$GQ$281,$GT281),"")</f>
      </c>
      <c r="GV281" t="s">
        <v>97</v>
      </c>
      <c r="GX281">
        <f>IF($JG281&gt;=1,INDEX($GV:$GV,$JF281+1),"")</f>
      </c>
      <c r="GY281">
        <f>IF($JG281&gt;=2,INDEX($GV:$GV,$JF281+2),"")</f>
      </c>
      <c r="GZ281">
        <f>IF($JG281&gt;=3,INDEX($GV:$GV,$JF281+3),"")</f>
      </c>
      <c r="HA281">
        <f>IF($JG281&gt;=4,INDEX($GV:$GV,$JF281+4),"")</f>
      </c>
      <c r="HB281">
        <f>IF($JG281&gt;=5,INDEX($GV:$GV,$JF281+5),"")</f>
      </c>
      <c r="HC281">
        <f>IF($JG281&gt;=6,INDEX($GV:$GV,$JF281+6),"")</f>
      </c>
      <c r="HD281">
        <f>IF($JG281&gt;=7,INDEX($GV:$GV,$JF281+7),"")</f>
      </c>
      <c r="HE281">
        <f>IF($JG281&gt;=8,INDEX($GV:$GV,$JF281+8),"")</f>
      </c>
      <c r="HF281">
        <f>IF($JG281&gt;=9,INDEX($GV:$GV,$JF281+9),"")</f>
      </c>
      <c r="HG281">
        <f>IF($JG281&gt;=10,INDEX($GV:$GV,$JF281+10),"")</f>
      </c>
      <c r="HH281">
        <f>IF($JG281&gt;=11,INDEX($GV:$GV,$JF281+11),"")</f>
      </c>
      <c r="HI281">
        <f>IF($JG281&gt;=12,INDEX($GV:$GV,$JF281+12),"")</f>
      </c>
      <c r="HJ281">
        <f>IF($JG281&gt;=13,INDEX($GV:$GV,$JF281+13),"")</f>
      </c>
      <c r="HK281">
        <f>IF($JG281&gt;=14,INDEX($GV:$GV,$JF281+14),"")</f>
      </c>
      <c r="HL281">
        <f>IF($JG281&gt;=15,INDEX($GV:$GV,$JF281+15),"")</f>
      </c>
      <c r="HM281">
        <f>IF($JG281&gt;=16,INDEX($GV:$GV,$JF281+16),"")</f>
      </c>
      <c r="HN281">
        <f>IF($JG281&gt;=17,INDEX($GV:$GV,$JF281+17),"")</f>
      </c>
      <c r="HO281">
        <f>IF($JG281&gt;=18,INDEX($GV:$GV,$JF281+18),"")</f>
      </c>
      <c r="HP281">
        <f>IF($JG281&gt;=19,INDEX($GV:$GV,$JF281+19),"")</f>
      </c>
      <c r="HQ281">
        <f>IF($JG281&gt;=20,INDEX($GV:$GV,$JF281+20),"")</f>
      </c>
      <c r="HR281">
        <f>IF($JG281&gt;=21,INDEX($GV:$GV,$JF281+21),"")</f>
      </c>
      <c r="HS281">
        <f>IF($JG281&gt;=22,INDEX($GV:$GV,$JF281+22),"")</f>
      </c>
      <c r="HT281">
        <f>IF($JG281&gt;=23,INDEX($GV:$GV,$JF281+23),"")</f>
      </c>
      <c r="HU281">
        <f>IF($JG281&gt;=24,INDEX($GV:$GV,$JF281+24),"")</f>
      </c>
      <c r="HV281">
        <f>IF($JG281&gt;=25,INDEX($GV:$GV,$JF281+25),"")</f>
      </c>
      <c r="HW281">
        <f>IF($JG281&gt;=26,INDEX($GV:$GV,$JF281+26),"")</f>
      </c>
      <c r="HX281">
        <f>IF($JG281&gt;=27,INDEX($GV:$GV,$JF281+27),"")</f>
      </c>
      <c r="HY281">
        <f>IF($JG281&gt;=28,INDEX($GV:$GV,$JF281+28),"")</f>
      </c>
      <c r="HZ281">
        <f>IF($JG281&gt;=29,INDEX($GV:$GV,$JF281+29),"")</f>
      </c>
      <c r="IA281">
        <f>IF($JG281&gt;=30,INDEX($GV:$GV,$JF281+30),"")</f>
      </c>
      <c r="IB281">
        <f>IF($JG281&gt;=31,INDEX($GV:$GV,$JF281+31),"")</f>
      </c>
      <c r="IC281">
        <f>IF($JG281&gt;=32,INDEX($GV:$GV,$JF281+32),"")</f>
      </c>
      <c r="ID281">
        <f>IF($JG281&gt;=33,INDEX($GV:$GV,$JF281+33),"")</f>
      </c>
      <c r="IE281">
        <f>IF($JG281&gt;=34,INDEX($GV:$GV,$JF281+34),"")</f>
      </c>
      <c r="IF281">
        <f>IF($JG281&gt;=35,INDEX($GV:$GV,$JF281+35),"")</f>
      </c>
      <c r="IG281">
        <f>IF($JG281&gt;=36,INDEX($GV:$GV,$JF281+36),"")</f>
      </c>
      <c r="IH281">
        <f>IF($JG281&gt;=37,INDEX($GV:$GV,$JF281+37),"")</f>
      </c>
      <c r="II281">
        <f>IF($JG281&gt;=38,INDEX($GV:$GV,$JF281+38),"")</f>
      </c>
      <c r="IJ281">
        <f>IF($JG281&gt;=39,INDEX($GV:$GV,$JF281+39),"")</f>
      </c>
      <c r="IK281">
        <f>IF($JG281&gt;=40,INDEX($GV:$GV,$JF281+40),"")</f>
      </c>
      <c r="IL281">
        <f>IF($JG281&gt;=41,INDEX($GV:$GV,$JF281+41),"")</f>
      </c>
      <c r="IM281">
        <f>IF($JG281&gt;=42,INDEX($GV:$GV,$JF281+42),"")</f>
      </c>
      <c r="IN281">
        <f>IF($JG281&gt;=43,INDEX($GV:$GV,$JF281+43),"")</f>
      </c>
      <c r="IO281">
        <f>IF($JG281&gt;=44,INDEX($GV:$GV,$JF281+44),"")</f>
      </c>
      <c r="IP281">
        <f>IF($JG281&gt;=45,INDEX($GV:$GV,$JF281+45),"")</f>
      </c>
      <c r="IQ281">
        <f>IF($JG281&gt;=46,INDEX($GV:$GV,$JF281+46),"")</f>
      </c>
      <c r="IR281">
        <f>IF($JG281&gt;=47,INDEX($GV:$GV,$JF281+47),"")</f>
      </c>
      <c r="IS281">
        <f>IF($JG281&gt;=48,INDEX($GV:$GV,$JF281+48),"")</f>
      </c>
      <c r="IT281">
        <f>IF($JG281&gt;=49,INDEX($GV:$GV,$JF281+49),"")</f>
      </c>
      <c r="IU281">
        <f>IF($JG281&gt;=50,INDEX($GV:$GV,$JF281+50),"")</f>
      </c>
      <c r="IV281">
        <f>IF($JG281&gt;=51,INDEX($GV:$GV,$JF281+51),"")</f>
      </c>
      <c r="IW281">
        <f>IF($JG281&gt;=52,INDEX($GV:$GV,$JF281+52),"")</f>
      </c>
      <c r="IX281">
        <f>IF($JG281&gt;=53,INDEX($GV:$GV,$JF281+53),"")</f>
      </c>
      <c r="IY281">
        <f>IF($JG281&gt;=54,INDEX($GV:$GV,$JF281+54),"")</f>
      </c>
      <c r="IZ281">
        <f>IF($JG281&gt;=55,INDEX($GV:$GV,$JF281+55),"")</f>
      </c>
      <c r="JA281">
        <f>IF($JG281&gt;=56,INDEX($GV:$GV,$JF281+56),"")</f>
      </c>
      <c r="JB281">
        <f>IF($JG281&gt;=57,INDEX($GV:$GV,$JF281+57),"")</f>
      </c>
      <c r="JC281">
        <f>IF($JG281&gt;=58,INDEX($GV:$GV,$JF281+58),"")</f>
      </c>
      <c r="JD281">
        <f>IF($JG281&gt;=59,INDEX($GV:$GV,$JF281+59),"")</f>
      </c>
      <c r="JE281">
        <f>IF($JG281&gt;=60,INDEX($GV:$GV,$JF281+60),"")</f>
      </c>
      <c r="JF281">
        <f>IFERROR(MATCH($GU281,$GV$2:$GV$322,0)+1,0)</f>
      </c>
      <c r="JG281">
        <f>IFERROR(INDEX($GW$2:$GW$322,MATCH($GU281,$GV$2:$GV$322,0)),0)</f>
      </c>
      <c r="JH281" t="s">
        <v>44</v>
      </c>
      <c r="JI281" t="s">
        <v>44</v>
      </c>
    </row>
    <row r="282" spans="1:269" x14ac:dyDescent="0.25">
      <c r="R282">
        <f>IF(OR($U282="",$Q282=""),"",IFERROR($U282/$Q282,0))</f>
      </c>
      <c r="S282">
        <f>IF($U282="","",
SUM($T282,$V282,$AA282,$W282,$Y282)*
(1-IF($AB282="",0,VALUE($AB282)/100)))</f>
      </c>
      <c r="T282">
        <f>IF($U282="","",$U282)</f>
      </c>
      <c r="V282">
        <f>IF($U282="","",
IF($O282="","",
IF(ISNUMBER(SEARCH("exempt",LOWER($O282))),0,
$U282*(VALUE(SUBSTITUTE($O282,"%",""))/100))))</f>
      </c>
      <c r="AC282">
        <f>IFERROR(IF(FIND(" - ",$K282)&gt;0,MID($K282,FIND(" - ",$K282)+3,LEN($K282)),""),"")</f>
      </c>
      <c r="AL282" t="s">
        <v>1054</v>
      </c>
      <c r="AT282">
        <f>IFERROR(LEFT($K282,FIND(" - ",$K282)-1),$K282)</f>
      </c>
      <c r="AW282">
        <f>IF($CL282&gt;=1,INDEX($AU:$AU,$CK282+1),"")</f>
      </c>
      <c r="AX282">
        <f>IF($CL282&gt;=2,INDEX($AU:$AU,$CK282+2),"")</f>
      </c>
      <c r="AY282">
        <f>IF($CL282&gt;=3,INDEX($AU:$AU,$CK282+3),"")</f>
      </c>
      <c r="AZ282">
        <f>IF($CL282&gt;=4,INDEX($AU:$AU,$CK282+4),"")</f>
      </c>
      <c r="BA282">
        <f>IF($CL282&gt;=5,INDEX($AU:$AU,$CK282+5),"")</f>
      </c>
      <c r="BB282">
        <f>IF($CL282&gt;=6,INDEX($AU:$AU,$CK282+6),"")</f>
      </c>
      <c r="BC282">
        <f>IF($CL282&gt;=7,INDEX($AU:$AU,$CK282+7),"")</f>
      </c>
      <c r="BD282">
        <f>IF($CL282&gt;=8,INDEX($AU:$AU,$CK282+8),"")</f>
      </c>
      <c r="BE282">
        <f>IF($CL282&gt;=9,INDEX($AU:$AU,$CK282+9),"")</f>
      </c>
      <c r="BF282">
        <f>IF($CL282&gt;=10,INDEX($AU:$AU,$CK282+10),"")</f>
      </c>
      <c r="BG282">
        <f>IF($CL282&gt;=11,INDEX($AU:$AU,$CK282+11),"")</f>
      </c>
      <c r="BH282">
        <f>IF($CL282&gt;=12,INDEX($AU:$AU,$CK282+12),"")</f>
      </c>
      <c r="BI282">
        <f>IF($CL282&gt;=13,INDEX($AU:$AU,$CK282+13),"")</f>
      </c>
      <c r="BJ282">
        <f>IF($CL282&gt;=14,INDEX($AU:$AU,$CK282+14),"")</f>
      </c>
      <c r="BK282">
        <f>IF($CL282&gt;=15,INDEX($AU:$AU,$CK282+15),"")</f>
      </c>
      <c r="BL282">
        <f>IF($CL282&gt;=16,INDEX($AU:$AU,$CK282+16),"")</f>
      </c>
      <c r="BM282">
        <f>IF($CL282&gt;=17,INDEX($AU:$AU,$CK282+17),"")</f>
      </c>
      <c r="BN282">
        <f>IF($CL282&gt;=18,INDEX($AU:$AU,$CK282+18),"")</f>
      </c>
      <c r="BO282">
        <f>IF($CL282&gt;=19,INDEX($AU:$AU,$CK282+19),"")</f>
      </c>
      <c r="BP282">
        <f>IF($CL282&gt;=20,INDEX($AU:$AU,$CK282+20),"")</f>
      </c>
      <c r="BQ282">
        <f>IF($CL282&gt;=21,INDEX($AU:$AU,$CK282+21),"")</f>
      </c>
      <c r="BR282">
        <f>IF($CL282&gt;=22,INDEX($AU:$AU,$CK282+22),"")</f>
      </c>
      <c r="BS282">
        <f>IF($CL282&gt;=23,INDEX($AU:$AU,$CK282+23),"")</f>
      </c>
      <c r="BT282">
        <f>IF($CL282&gt;=24,INDEX($AU:$AU,$CK282+24),"")</f>
      </c>
      <c r="BU282">
        <f>IF($CL282&gt;=25,INDEX($AU:$AU,$CK282+25),"")</f>
      </c>
      <c r="BV282">
        <f>IF($CL282&gt;=26,INDEX($AU:$AU,$CK282+26),"")</f>
      </c>
      <c r="BW282">
        <f>IF($CL282&gt;=27,INDEX($AU:$AU,$CK282+27),"")</f>
      </c>
      <c r="BX282">
        <f>IF($CL282&gt;=28,INDEX($AU:$AU,$CK282+28),"")</f>
      </c>
      <c r="BY282">
        <f>IF($CL282&gt;=29,INDEX($AU:$AU,$CK282+29),"")</f>
      </c>
      <c r="BZ282">
        <f>IF($CL282&gt;=30,INDEX($AU:$AU,$CK282+30),"")</f>
      </c>
      <c r="CA282">
        <f>IF($CL282&gt;=31,INDEX($AU:$AU,$CK282+31),"")</f>
      </c>
      <c r="CB282">
        <f>IF($CL282&gt;=32,INDEX($AU:$AU,$CK282+32),"")</f>
      </c>
      <c r="CC282">
        <f>IF($CL282&gt;=33,INDEX($AU:$AU,$CK282+33),"")</f>
      </c>
      <c r="CD282">
        <f>IF($CL282&gt;=34,INDEX($AU:$AU,$CK282+34),"")</f>
      </c>
      <c r="CE282">
        <f>IF($CL282&gt;=35,INDEX($AU:$AU,$CK282+35),"")</f>
      </c>
      <c r="CF282">
        <f>IF($CL282&gt;=36,INDEX($AU:$AU,$CK282+36),"")</f>
      </c>
      <c r="CG282">
        <f>IF($CL282&gt;=37,INDEX($AU:$AU,$CK282+37),"")</f>
      </c>
      <c r="CH282">
        <f>IF($CL282&gt;=38,INDEX($AU:$AU,$CK282+38),"")</f>
      </c>
      <c r="CI282">
        <f>IF($CL282&gt;=39,INDEX($AU:$AU,$CK282+39),"")</f>
      </c>
      <c r="CJ282">
        <f>IF($CL282&gt;=40,INDEX($AU:$AU,$CK282+40),"")</f>
      </c>
      <c r="CK282">
        <f>IFERROR(MATCH($AT282,$AU$2:$AU$133,0)+1,0)</f>
      </c>
      <c r="CL282">
        <f>IFERROR(INDEX($AV$2:$AV$133,MATCH($AT282,$AU$2:$AU$133,0)),0)</f>
      </c>
      <c r="CM282">
        <f>IFERROR(LEFT($L282,FIND(" - ",$L282)-1),$L282)</f>
      </c>
      <c r="CN282" t="s">
        <v>1055</v>
      </c>
      <c r="CO282">
        <v>1</v>
      </c>
      <c r="CP282">
        <f>IF($DK282&gt;=1,INDEX($CN:$CN,$DJ282+1),"")</f>
      </c>
      <c r="CQ282">
        <f>IF($DK282&gt;=2,INDEX($CN:$CN,$DJ282+2),"")</f>
      </c>
      <c r="CR282">
        <f>IF($DK282&gt;=3,INDEX($CN:$CN,$DJ282+3),"")</f>
      </c>
      <c r="CS282">
        <f>IF($DK282&gt;=4,INDEX($CN:$CN,$DJ282+4),"")</f>
      </c>
      <c r="CT282">
        <f>IF($DK282&gt;=5,INDEX($CN:$CN,$DJ282+5),"")</f>
      </c>
      <c r="CU282">
        <f>IF($DK282&gt;=6,INDEX($CN:$CN,$DJ282+6),"")</f>
      </c>
      <c r="CV282">
        <f>IF($DK282&gt;=7,INDEX($CN:$CN,$DJ282+7),"")</f>
      </c>
      <c r="CW282">
        <f>IF($DK282&gt;=8,INDEX($CN:$CN,$DJ282+8),"")</f>
      </c>
      <c r="CX282">
        <f>IF($DK282&gt;=9,INDEX($CN:$CN,$DJ282+9),"")</f>
      </c>
      <c r="CY282">
        <f>IF($DK282&gt;=10,INDEX($CN:$CN,$DJ282+10),"")</f>
      </c>
      <c r="CZ282">
        <f>IF($DK282&gt;=11,INDEX($CN:$CN,$DJ282+11),"")</f>
      </c>
      <c r="DA282">
        <f>IF($DK282&gt;=12,INDEX($CN:$CN,$DJ282+12),"")</f>
      </c>
      <c r="DB282">
        <f>IF($DK282&gt;=13,INDEX($CN:$CN,$DJ282+13),"")</f>
      </c>
      <c r="DC282">
        <f>IF($DK282&gt;=14,INDEX($CN:$CN,$DJ282+14),"")</f>
      </c>
      <c r="DD282">
        <f>IF($DK282&gt;=15,INDEX($CN:$CN,$DJ282+15),"")</f>
      </c>
      <c r="DE282">
        <f>IF($DK282&gt;=16,INDEX($CN:$CN,$DJ282+16),"")</f>
      </c>
      <c r="DF282">
        <f>IF($DK282&gt;=17,INDEX($CN:$CN,$DJ282+17),"")</f>
      </c>
      <c r="DG282">
        <f>IF($DK282&gt;=18,INDEX($CN:$CN,$DJ282+18),"")</f>
      </c>
      <c r="DH282">
        <f>IF($DK282&gt;=19,INDEX($CN:$CN,$DJ282+19),"")</f>
      </c>
      <c r="DI282">
        <f>IF($DK282&gt;=20,INDEX($CN:$CN,$DJ282+20),"")</f>
      </c>
      <c r="DJ282">
        <f>IFERROR(MATCH($CM282,$CN$2:$CN$1089,0)+1,0)</f>
      </c>
      <c r="DK282">
        <f>IFERROR(INDEX($CO$2:$CO$1089,MATCH($CM282,$CN$2:$CN$1089,0)),0)</f>
      </c>
      <c r="DL282">
        <f>IFERROR(INDEX($AS:$AS,MATCH($O282,$AR:$AR,0))&amp;"","")</f>
      </c>
      <c r="DP282">
        <f>IF($GS282&gt;=1,INDEX($DM:$DM,$GR282+1),"")</f>
      </c>
      <c r="DQ282">
        <f>IF($GS282&gt;=2,INDEX($DM:$DM,$GR282+2),"")</f>
      </c>
      <c r="DR282">
        <f>IF($GS282&gt;=3,INDEX($DM:$DM,$GR282+3),"")</f>
      </c>
      <c r="DS282">
        <f>IF($GS282&gt;=4,INDEX($DM:$DM,$GR282+4),"")</f>
      </c>
      <c r="DT282">
        <f>IF($GS282&gt;=5,INDEX($DM:$DM,$GR282+5),"")</f>
      </c>
      <c r="DU282">
        <f>IF($GS282&gt;=6,INDEX($DM:$DM,$GR282+6),"")</f>
      </c>
      <c r="DV282">
        <f>IF($GS282&gt;=7,INDEX($DM:$DM,$GR282+7),"")</f>
      </c>
      <c r="DW282">
        <f>IF($GS282&gt;=8,INDEX($DM:$DM,$GR282+8),"")</f>
      </c>
      <c r="DX282">
        <f>IF($GS282&gt;=9,INDEX($DM:$DM,$GR282+9),"")</f>
      </c>
      <c r="DY282">
        <f>IF($GS282&gt;=10,INDEX($DM:$DM,$GR282+10),"")</f>
      </c>
      <c r="DZ282">
        <f>IF($GS282&gt;=11,INDEX($DM:$DM,$GR282+11),"")</f>
      </c>
      <c r="EA282">
        <f>IF($GS282&gt;=12,INDEX($DM:$DM,$GR282+12),"")</f>
      </c>
      <c r="EB282">
        <f>IF($GS282&gt;=13,INDEX($DM:$DM,$GR282+13),"")</f>
      </c>
      <c r="EC282">
        <f>IF($GS282&gt;=14,INDEX($DM:$DM,$GR282+14),"")</f>
      </c>
      <c r="ED282">
        <f>IF($GS282&gt;=15,INDEX($DM:$DM,$GR282+15),"")</f>
      </c>
      <c r="EE282">
        <f>IF($GS282&gt;=16,INDEX($DM:$DM,$GR282+16),"")</f>
      </c>
      <c r="EF282">
        <f>IF($GS282&gt;=17,INDEX($DM:$DM,$GR282+17),"")</f>
      </c>
      <c r="EG282">
        <f>IF($GS282&gt;=18,INDEX($DM:$DM,$GR282+18),"")</f>
      </c>
      <c r="EH282">
        <f>IF($GS282&gt;=19,INDEX($DM:$DM,$GR282+19),"")</f>
      </c>
      <c r="EI282">
        <f>IF($GS282&gt;=20,INDEX($DM:$DM,$GR282+20),"")</f>
      </c>
      <c r="EJ282">
        <f>IF($GS282&gt;=21,INDEX($DM:$DM,$GR282+21),"")</f>
      </c>
      <c r="EK282">
        <f>IF($GS282&gt;=22,INDEX($DM:$DM,$GR282+22),"")</f>
      </c>
      <c r="EL282">
        <f>IF($GS282&gt;=23,INDEX($DM:$DM,$GR282+23),"")</f>
      </c>
      <c r="EM282">
        <f>IF($GS282&gt;=24,INDEX($DM:$DM,$GR282+24),"")</f>
      </c>
      <c r="EN282">
        <f>IF($GS282&gt;=25,INDEX($DM:$DM,$GR282+25),"")</f>
      </c>
      <c r="EO282">
        <f>IF($GS282&gt;=26,INDEX($DM:$DM,$GR282+26),"")</f>
      </c>
      <c r="EP282">
        <f>IF($GS282&gt;=27,INDEX($DM:$DM,$GR282+27),"")</f>
      </c>
      <c r="EQ282">
        <f>IF($GS282&gt;=28,INDEX($DM:$DM,$GR282+28),"")</f>
      </c>
      <c r="ER282">
        <f>IF($GS282&gt;=29,INDEX($DM:$DM,$GR282+29),"")</f>
      </c>
      <c r="ES282">
        <f>IF($GS282&gt;=30,INDEX($DM:$DM,$GR282+30),"")</f>
      </c>
      <c r="ET282">
        <f>IF($GS282&gt;=31,INDEX($DM:$DM,$GR282+31),"")</f>
      </c>
      <c r="EU282">
        <f>IF($GS282&gt;=32,INDEX($DM:$DM,$GR282+32),"")</f>
      </c>
      <c r="EV282">
        <f>IF($GS282&gt;=33,INDEX($DM:$DM,$GR282+33),"")</f>
      </c>
      <c r="EW282">
        <f>IF($GS282&gt;=34,INDEX($DM:$DM,$GR282+34),"")</f>
      </c>
      <c r="EX282">
        <f>IF($GS282&gt;=35,INDEX($DM:$DM,$GR282+35),"")</f>
      </c>
      <c r="EY282">
        <f>IF($GS282&gt;=36,INDEX($DM:$DM,$GR282+36),"")</f>
      </c>
      <c r="EZ282">
        <f>IF($GS282&gt;=37,INDEX($DM:$DM,$GR282+37),"")</f>
      </c>
      <c r="FA282">
        <f>IF($GS282&gt;=38,INDEX($DM:$DM,$GR282+38),"")</f>
      </c>
      <c r="FB282">
        <f>IF($GS282&gt;=39,INDEX($DM:$DM,$GR282+39),"")</f>
      </c>
      <c r="FC282">
        <f>IF($GS282&gt;=40,INDEX($DM:$DM,$GR282+40),"")</f>
      </c>
      <c r="FD282">
        <f>IF($GS282&gt;=1,INDEX($DN:$DN,$GR282+1),"")</f>
      </c>
      <c r="FE282">
        <f>IF($GS282&gt;=2,INDEX($DN:$DN,$GR282+2),"")</f>
      </c>
      <c r="FF282">
        <f>IF($GS282&gt;=3,INDEX($DN:$DN,$GR282+3),"")</f>
      </c>
      <c r="FG282">
        <f>IF($GS282&gt;=4,INDEX($DN:$DN,$GR282+4),"")</f>
      </c>
      <c r="FH282">
        <f>IF($GS282&gt;=5,INDEX($DN:$DN,$GR282+5),"")</f>
      </c>
      <c r="FI282">
        <f>IF($GS282&gt;=6,INDEX($DN:$DN,$GR282+6),"")</f>
      </c>
      <c r="FJ282">
        <f>IF($GS282&gt;=7,INDEX($DN:$DN,$GR282+7),"")</f>
      </c>
      <c r="FK282">
        <f>IF($GS282&gt;=8,INDEX($DN:$DN,$GR282+8),"")</f>
      </c>
      <c r="FL282">
        <f>IF($GS282&gt;=9,INDEX($DN:$DN,$GR282+9),"")</f>
      </c>
      <c r="FM282">
        <f>IF($GS282&gt;=10,INDEX($DN:$DN,$GR282+10),"")</f>
      </c>
      <c r="FN282">
        <f>IF($GS282&gt;=11,INDEX($DN:$DN,$GR282+11),"")</f>
      </c>
      <c r="FO282">
        <f>IF($GS282&gt;=12,INDEX($DN:$DN,$GR282+12),"")</f>
      </c>
      <c r="FP282">
        <f>IF($GS282&gt;=13,INDEX($DN:$DN,$GR282+13),"")</f>
      </c>
      <c r="FQ282">
        <f>IF($GS282&gt;=14,INDEX($DN:$DN,$GR282+14),"")</f>
      </c>
      <c r="FR282">
        <f>IF($GS282&gt;=15,INDEX($DN:$DN,$GR282+15),"")</f>
      </c>
      <c r="FS282">
        <f>IF($GS282&gt;=16,INDEX($DN:$DN,$GR282+16),"")</f>
      </c>
      <c r="FT282">
        <f>IF($GS282&gt;=17,INDEX($DN:$DN,$GR282+17),"")</f>
      </c>
      <c r="FU282">
        <f>IF($GS282&gt;=18,INDEX($DN:$DN,$GR282+18),"")</f>
      </c>
      <c r="FV282">
        <f>IF($GS282&gt;=19,INDEX($DN:$DN,$GR282+19),"")</f>
      </c>
      <c r="FW282">
        <f>IF($GS282&gt;=20,INDEX($DN:$DN,$GR282+20),"")</f>
      </c>
      <c r="FX282">
        <f>IF($GS282&gt;=21,INDEX($DN:$DN,$GR282+21),"")</f>
      </c>
      <c r="FY282">
        <f>IF($GS282&gt;=22,INDEX($DN:$DN,$GR282+22),"")</f>
      </c>
      <c r="FZ282">
        <f>IF($GS282&gt;=23,INDEX($DN:$DN,$GR282+23),"")</f>
      </c>
      <c r="GA282">
        <f>IF($GS282&gt;=24,INDEX($DN:$DN,$GR282+24),"")</f>
      </c>
      <c r="GB282">
        <f>IF($GS282&gt;=25,INDEX($DN:$DN,$GR282+25),"")</f>
      </c>
      <c r="GC282">
        <f>IF($GS282&gt;=26,INDEX($DN:$DN,$GR282+26),"")</f>
      </c>
      <c r="GD282">
        <f>IF($GS282&gt;=27,INDEX($DN:$DN,$GR282+27),"")</f>
      </c>
      <c r="GE282">
        <f>IF($GS282&gt;=28,INDEX($DN:$DN,$GR282+28),"")</f>
      </c>
      <c r="GF282">
        <f>IF($GS282&gt;=29,INDEX($DN:$DN,$GR282+29),"")</f>
      </c>
      <c r="GG282">
        <f>IF($GS282&gt;=30,INDEX($DN:$DN,$GR282+30),"")</f>
      </c>
      <c r="GH282">
        <f>IF($GS282&gt;=31,INDEX($DN:$DN,$GR282+31),"")</f>
      </c>
      <c r="GI282">
        <f>IF($GS282&gt;=32,INDEX($DN:$DN,$GR282+32),"")</f>
      </c>
      <c r="GJ282">
        <f>IF($GS282&gt;=33,INDEX($DN:$DN,$GR282+33),"")</f>
      </c>
      <c r="GK282">
        <f>IF($GS282&gt;=34,INDEX($DN:$DN,$GR282+34),"")</f>
      </c>
      <c r="GL282">
        <f>IF($GS282&gt;=35,INDEX($DN:$DN,$GR282+35),"")</f>
      </c>
      <c r="GM282">
        <f>IF($GS282&gt;=36,INDEX($DN:$DN,$GR282+36),"")</f>
      </c>
      <c r="GN282">
        <f>IF($GS282&gt;=37,INDEX($DN:$DN,$GR282+37),"")</f>
      </c>
      <c r="GO282">
        <f>IF($GS282&gt;=38,INDEX($DN:$DN,$GR282+38),"")</f>
      </c>
      <c r="GP282">
        <f>IF($GS282&gt;=39,INDEX($DN:$DN,$GR282+39),"")</f>
      </c>
      <c r="GQ282">
        <f>IF($GS282&gt;=40,INDEX($DN:$DN,$GR282+40),"")</f>
      </c>
      <c r="GR282">
        <f>IFERROR(MATCH($DL282,$DM$2:$DM$148,0)+1,0)</f>
      </c>
      <c r="GS282">
        <f>IFERROR(INDEX($DO$2:$DO$148,MATCH($DL282,$DM$2:$DM$148,0)),0)</f>
      </c>
      <c r="GT282">
        <f>IFERROR(MATCH($Z282,$DP$282:$FC$282,0),0)</f>
      </c>
      <c r="GU282">
        <f>IF($GT282&gt;0,INDEX($FD$282:$GQ$282,$GT282),"")</f>
      </c>
      <c r="GV282" t="s">
        <v>693</v>
      </c>
      <c r="GW282">
        <v>1</v>
      </c>
      <c r="GX282">
        <f>IF($JG282&gt;=1,INDEX($GV:$GV,$JF282+1),"")</f>
      </c>
      <c r="GY282">
        <f>IF($JG282&gt;=2,INDEX($GV:$GV,$JF282+2),"")</f>
      </c>
      <c r="GZ282">
        <f>IF($JG282&gt;=3,INDEX($GV:$GV,$JF282+3),"")</f>
      </c>
      <c r="HA282">
        <f>IF($JG282&gt;=4,INDEX($GV:$GV,$JF282+4),"")</f>
      </c>
      <c r="HB282">
        <f>IF($JG282&gt;=5,INDEX($GV:$GV,$JF282+5),"")</f>
      </c>
      <c r="HC282">
        <f>IF($JG282&gt;=6,INDEX($GV:$GV,$JF282+6),"")</f>
      </c>
      <c r="HD282">
        <f>IF($JG282&gt;=7,INDEX($GV:$GV,$JF282+7),"")</f>
      </c>
      <c r="HE282">
        <f>IF($JG282&gt;=8,INDEX($GV:$GV,$JF282+8),"")</f>
      </c>
      <c r="HF282">
        <f>IF($JG282&gt;=9,INDEX($GV:$GV,$JF282+9),"")</f>
      </c>
      <c r="HG282">
        <f>IF($JG282&gt;=10,INDEX($GV:$GV,$JF282+10),"")</f>
      </c>
      <c r="HH282">
        <f>IF($JG282&gt;=11,INDEX($GV:$GV,$JF282+11),"")</f>
      </c>
      <c r="HI282">
        <f>IF($JG282&gt;=12,INDEX($GV:$GV,$JF282+12),"")</f>
      </c>
      <c r="HJ282">
        <f>IF($JG282&gt;=13,INDEX($GV:$GV,$JF282+13),"")</f>
      </c>
      <c r="HK282">
        <f>IF($JG282&gt;=14,INDEX($GV:$GV,$JF282+14),"")</f>
      </c>
      <c r="HL282">
        <f>IF($JG282&gt;=15,INDEX($GV:$GV,$JF282+15),"")</f>
      </c>
      <c r="HM282">
        <f>IF($JG282&gt;=16,INDEX($GV:$GV,$JF282+16),"")</f>
      </c>
      <c r="HN282">
        <f>IF($JG282&gt;=17,INDEX($GV:$GV,$JF282+17),"")</f>
      </c>
      <c r="HO282">
        <f>IF($JG282&gt;=18,INDEX($GV:$GV,$JF282+18),"")</f>
      </c>
      <c r="HP282">
        <f>IF($JG282&gt;=19,INDEX($GV:$GV,$JF282+19),"")</f>
      </c>
      <c r="HQ282">
        <f>IF($JG282&gt;=20,INDEX($GV:$GV,$JF282+20),"")</f>
      </c>
      <c r="HR282">
        <f>IF($JG282&gt;=21,INDEX($GV:$GV,$JF282+21),"")</f>
      </c>
      <c r="HS282">
        <f>IF($JG282&gt;=22,INDEX($GV:$GV,$JF282+22),"")</f>
      </c>
      <c r="HT282">
        <f>IF($JG282&gt;=23,INDEX($GV:$GV,$JF282+23),"")</f>
      </c>
      <c r="HU282">
        <f>IF($JG282&gt;=24,INDEX($GV:$GV,$JF282+24),"")</f>
      </c>
      <c r="HV282">
        <f>IF($JG282&gt;=25,INDEX($GV:$GV,$JF282+25),"")</f>
      </c>
      <c r="HW282">
        <f>IF($JG282&gt;=26,INDEX($GV:$GV,$JF282+26),"")</f>
      </c>
      <c r="HX282">
        <f>IF($JG282&gt;=27,INDEX($GV:$GV,$JF282+27),"")</f>
      </c>
      <c r="HY282">
        <f>IF($JG282&gt;=28,INDEX($GV:$GV,$JF282+28),"")</f>
      </c>
      <c r="HZ282">
        <f>IF($JG282&gt;=29,INDEX($GV:$GV,$JF282+29),"")</f>
      </c>
      <c r="IA282">
        <f>IF($JG282&gt;=30,INDEX($GV:$GV,$JF282+30),"")</f>
      </c>
      <c r="IB282">
        <f>IF($JG282&gt;=31,INDEX($GV:$GV,$JF282+31),"")</f>
      </c>
      <c r="IC282">
        <f>IF($JG282&gt;=32,INDEX($GV:$GV,$JF282+32),"")</f>
      </c>
      <c r="ID282">
        <f>IF($JG282&gt;=33,INDEX($GV:$GV,$JF282+33),"")</f>
      </c>
      <c r="IE282">
        <f>IF($JG282&gt;=34,INDEX($GV:$GV,$JF282+34),"")</f>
      </c>
      <c r="IF282">
        <f>IF($JG282&gt;=35,INDEX($GV:$GV,$JF282+35),"")</f>
      </c>
      <c r="IG282">
        <f>IF($JG282&gt;=36,INDEX($GV:$GV,$JF282+36),"")</f>
      </c>
      <c r="IH282">
        <f>IF($JG282&gt;=37,INDEX($GV:$GV,$JF282+37),"")</f>
      </c>
      <c r="II282">
        <f>IF($JG282&gt;=38,INDEX($GV:$GV,$JF282+38),"")</f>
      </c>
      <c r="IJ282">
        <f>IF($JG282&gt;=39,INDEX($GV:$GV,$JF282+39),"")</f>
      </c>
      <c r="IK282">
        <f>IF($JG282&gt;=40,INDEX($GV:$GV,$JF282+40),"")</f>
      </c>
      <c r="IL282">
        <f>IF($JG282&gt;=41,INDEX($GV:$GV,$JF282+41),"")</f>
      </c>
      <c r="IM282">
        <f>IF($JG282&gt;=42,INDEX($GV:$GV,$JF282+42),"")</f>
      </c>
      <c r="IN282">
        <f>IF($JG282&gt;=43,INDEX($GV:$GV,$JF282+43),"")</f>
      </c>
      <c r="IO282">
        <f>IF($JG282&gt;=44,INDEX($GV:$GV,$JF282+44),"")</f>
      </c>
      <c r="IP282">
        <f>IF($JG282&gt;=45,INDEX($GV:$GV,$JF282+45),"")</f>
      </c>
      <c r="IQ282">
        <f>IF($JG282&gt;=46,INDEX($GV:$GV,$JF282+46),"")</f>
      </c>
      <c r="IR282">
        <f>IF($JG282&gt;=47,INDEX($GV:$GV,$JF282+47),"")</f>
      </c>
      <c r="IS282">
        <f>IF($JG282&gt;=48,INDEX($GV:$GV,$JF282+48),"")</f>
      </c>
      <c r="IT282">
        <f>IF($JG282&gt;=49,INDEX($GV:$GV,$JF282+49),"")</f>
      </c>
      <c r="IU282">
        <f>IF($JG282&gt;=50,INDEX($GV:$GV,$JF282+50),"")</f>
      </c>
      <c r="IV282">
        <f>IF($JG282&gt;=51,INDEX($GV:$GV,$JF282+51),"")</f>
      </c>
      <c r="IW282">
        <f>IF($JG282&gt;=52,INDEX($GV:$GV,$JF282+52),"")</f>
      </c>
      <c r="IX282">
        <f>IF($JG282&gt;=53,INDEX($GV:$GV,$JF282+53),"")</f>
      </c>
      <c r="IY282">
        <f>IF($JG282&gt;=54,INDEX($GV:$GV,$JF282+54),"")</f>
      </c>
      <c r="IZ282">
        <f>IF($JG282&gt;=55,INDEX($GV:$GV,$JF282+55),"")</f>
      </c>
      <c r="JA282">
        <f>IF($JG282&gt;=56,INDEX($GV:$GV,$JF282+56),"")</f>
      </c>
      <c r="JB282">
        <f>IF($JG282&gt;=57,INDEX($GV:$GV,$JF282+57),"")</f>
      </c>
      <c r="JC282">
        <f>IF($JG282&gt;=58,INDEX($GV:$GV,$JF282+58),"")</f>
      </c>
      <c r="JD282">
        <f>IF($JG282&gt;=59,INDEX($GV:$GV,$JF282+59),"")</f>
      </c>
      <c r="JE282">
        <f>IF($JG282&gt;=60,INDEX($GV:$GV,$JF282+60),"")</f>
      </c>
      <c r="JF282">
        <f>IFERROR(MATCH($GU282,$GV$2:$GV$322,0)+1,0)</f>
      </c>
      <c r="JG282">
        <f>IFERROR(INDEX($GW$2:$GW$322,MATCH($GU282,$GV$2:$GV$322,0)),0)</f>
      </c>
      <c r="JH282" t="s">
        <v>44</v>
      </c>
      <c r="JI282" t="s">
        <v>44</v>
      </c>
    </row>
    <row r="283" spans="1:269" x14ac:dyDescent="0.25">
      <c r="R283">
        <f>IF(OR($U283="",$Q283=""),"",IFERROR($U283/$Q283,0))</f>
      </c>
      <c r="S283">
        <f>IF($U283="","",
SUM($T283,$V283,$AA283,$W283,$Y283)*
(1-IF($AB283="",0,VALUE($AB283)/100)))</f>
      </c>
      <c r="T283">
        <f>IF($U283="","",$U283)</f>
      </c>
      <c r="V283">
        <f>IF($U283="","",
IF($O283="","",
IF(ISNUMBER(SEARCH("exempt",LOWER($O283))),0,
$U283*(VALUE(SUBSTITUTE($O283,"%",""))/100))))</f>
      </c>
      <c r="AC283">
        <f>IFERROR(IF(FIND(" - ",$K283)&gt;0,MID($K283,FIND(" - ",$K283)+3,LEN($K283)),""),"")</f>
      </c>
      <c r="AL283" t="s">
        <v>1056</v>
      </c>
      <c r="AT283">
        <f>IFERROR(LEFT($K283,FIND(" - ",$K283)-1),$K283)</f>
      </c>
      <c r="AW283">
        <f>IF($CL283&gt;=1,INDEX($AU:$AU,$CK283+1),"")</f>
      </c>
      <c r="AX283">
        <f>IF($CL283&gt;=2,INDEX($AU:$AU,$CK283+2),"")</f>
      </c>
      <c r="AY283">
        <f>IF($CL283&gt;=3,INDEX($AU:$AU,$CK283+3),"")</f>
      </c>
      <c r="AZ283">
        <f>IF($CL283&gt;=4,INDEX($AU:$AU,$CK283+4),"")</f>
      </c>
      <c r="BA283">
        <f>IF($CL283&gt;=5,INDEX($AU:$AU,$CK283+5),"")</f>
      </c>
      <c r="BB283">
        <f>IF($CL283&gt;=6,INDEX($AU:$AU,$CK283+6),"")</f>
      </c>
      <c r="BC283">
        <f>IF($CL283&gt;=7,INDEX($AU:$AU,$CK283+7),"")</f>
      </c>
      <c r="BD283">
        <f>IF($CL283&gt;=8,INDEX($AU:$AU,$CK283+8),"")</f>
      </c>
      <c r="BE283">
        <f>IF($CL283&gt;=9,INDEX($AU:$AU,$CK283+9),"")</f>
      </c>
      <c r="BF283">
        <f>IF($CL283&gt;=10,INDEX($AU:$AU,$CK283+10),"")</f>
      </c>
      <c r="BG283">
        <f>IF($CL283&gt;=11,INDEX($AU:$AU,$CK283+11),"")</f>
      </c>
      <c r="BH283">
        <f>IF($CL283&gt;=12,INDEX($AU:$AU,$CK283+12),"")</f>
      </c>
      <c r="BI283">
        <f>IF($CL283&gt;=13,INDEX($AU:$AU,$CK283+13),"")</f>
      </c>
      <c r="BJ283">
        <f>IF($CL283&gt;=14,INDEX($AU:$AU,$CK283+14),"")</f>
      </c>
      <c r="BK283">
        <f>IF($CL283&gt;=15,INDEX($AU:$AU,$CK283+15),"")</f>
      </c>
      <c r="BL283">
        <f>IF($CL283&gt;=16,INDEX($AU:$AU,$CK283+16),"")</f>
      </c>
      <c r="BM283">
        <f>IF($CL283&gt;=17,INDEX($AU:$AU,$CK283+17),"")</f>
      </c>
      <c r="BN283">
        <f>IF($CL283&gt;=18,INDEX($AU:$AU,$CK283+18),"")</f>
      </c>
      <c r="BO283">
        <f>IF($CL283&gt;=19,INDEX($AU:$AU,$CK283+19),"")</f>
      </c>
      <c r="BP283">
        <f>IF($CL283&gt;=20,INDEX($AU:$AU,$CK283+20),"")</f>
      </c>
      <c r="BQ283">
        <f>IF($CL283&gt;=21,INDEX($AU:$AU,$CK283+21),"")</f>
      </c>
      <c r="BR283">
        <f>IF($CL283&gt;=22,INDEX($AU:$AU,$CK283+22),"")</f>
      </c>
      <c r="BS283">
        <f>IF($CL283&gt;=23,INDEX($AU:$AU,$CK283+23),"")</f>
      </c>
      <c r="BT283">
        <f>IF($CL283&gt;=24,INDEX($AU:$AU,$CK283+24),"")</f>
      </c>
      <c r="BU283">
        <f>IF($CL283&gt;=25,INDEX($AU:$AU,$CK283+25),"")</f>
      </c>
      <c r="BV283">
        <f>IF($CL283&gt;=26,INDEX($AU:$AU,$CK283+26),"")</f>
      </c>
      <c r="BW283">
        <f>IF($CL283&gt;=27,INDEX($AU:$AU,$CK283+27),"")</f>
      </c>
      <c r="BX283">
        <f>IF($CL283&gt;=28,INDEX($AU:$AU,$CK283+28),"")</f>
      </c>
      <c r="BY283">
        <f>IF($CL283&gt;=29,INDEX($AU:$AU,$CK283+29),"")</f>
      </c>
      <c r="BZ283">
        <f>IF($CL283&gt;=30,INDEX($AU:$AU,$CK283+30),"")</f>
      </c>
      <c r="CA283">
        <f>IF($CL283&gt;=31,INDEX($AU:$AU,$CK283+31),"")</f>
      </c>
      <c r="CB283">
        <f>IF($CL283&gt;=32,INDEX($AU:$AU,$CK283+32),"")</f>
      </c>
      <c r="CC283">
        <f>IF($CL283&gt;=33,INDEX($AU:$AU,$CK283+33),"")</f>
      </c>
      <c r="CD283">
        <f>IF($CL283&gt;=34,INDEX($AU:$AU,$CK283+34),"")</f>
      </c>
      <c r="CE283">
        <f>IF($CL283&gt;=35,INDEX($AU:$AU,$CK283+35),"")</f>
      </c>
      <c r="CF283">
        <f>IF($CL283&gt;=36,INDEX($AU:$AU,$CK283+36),"")</f>
      </c>
      <c r="CG283">
        <f>IF($CL283&gt;=37,INDEX($AU:$AU,$CK283+37),"")</f>
      </c>
      <c r="CH283">
        <f>IF($CL283&gt;=38,INDEX($AU:$AU,$CK283+38),"")</f>
      </c>
      <c r="CI283">
        <f>IF($CL283&gt;=39,INDEX($AU:$AU,$CK283+39),"")</f>
      </c>
      <c r="CJ283">
        <f>IF($CL283&gt;=40,INDEX($AU:$AU,$CK283+40),"")</f>
      </c>
      <c r="CK283">
        <f>IFERROR(MATCH($AT283,$AU$2:$AU$133,0)+1,0)</f>
      </c>
      <c r="CL283">
        <f>IFERROR(INDEX($AV$2:$AV$133,MATCH($AT283,$AU$2:$AU$133,0)),0)</f>
      </c>
      <c r="CM283">
        <f>IFERROR(LEFT($L283,FIND(" - ",$L283)-1),$L283)</f>
      </c>
      <c r="CN283" t="s">
        <v>149</v>
      </c>
      <c r="CP283">
        <f>IF($DK283&gt;=1,INDEX($CN:$CN,$DJ283+1),"")</f>
      </c>
      <c r="CQ283">
        <f>IF($DK283&gt;=2,INDEX($CN:$CN,$DJ283+2),"")</f>
      </c>
      <c r="CR283">
        <f>IF($DK283&gt;=3,INDEX($CN:$CN,$DJ283+3),"")</f>
      </c>
      <c r="CS283">
        <f>IF($DK283&gt;=4,INDEX($CN:$CN,$DJ283+4),"")</f>
      </c>
      <c r="CT283">
        <f>IF($DK283&gt;=5,INDEX($CN:$CN,$DJ283+5),"")</f>
      </c>
      <c r="CU283">
        <f>IF($DK283&gt;=6,INDEX($CN:$CN,$DJ283+6),"")</f>
      </c>
      <c r="CV283">
        <f>IF($DK283&gt;=7,INDEX($CN:$CN,$DJ283+7),"")</f>
      </c>
      <c r="CW283">
        <f>IF($DK283&gt;=8,INDEX($CN:$CN,$DJ283+8),"")</f>
      </c>
      <c r="CX283">
        <f>IF($DK283&gt;=9,INDEX($CN:$CN,$DJ283+9),"")</f>
      </c>
      <c r="CY283">
        <f>IF($DK283&gt;=10,INDEX($CN:$CN,$DJ283+10),"")</f>
      </c>
      <c r="CZ283">
        <f>IF($DK283&gt;=11,INDEX($CN:$CN,$DJ283+11),"")</f>
      </c>
      <c r="DA283">
        <f>IF($DK283&gt;=12,INDEX($CN:$CN,$DJ283+12),"")</f>
      </c>
      <c r="DB283">
        <f>IF($DK283&gt;=13,INDEX($CN:$CN,$DJ283+13),"")</f>
      </c>
      <c r="DC283">
        <f>IF($DK283&gt;=14,INDEX($CN:$CN,$DJ283+14),"")</f>
      </c>
      <c r="DD283">
        <f>IF($DK283&gt;=15,INDEX($CN:$CN,$DJ283+15),"")</f>
      </c>
      <c r="DE283">
        <f>IF($DK283&gt;=16,INDEX($CN:$CN,$DJ283+16),"")</f>
      </c>
      <c r="DF283">
        <f>IF($DK283&gt;=17,INDEX($CN:$CN,$DJ283+17),"")</f>
      </c>
      <c r="DG283">
        <f>IF($DK283&gt;=18,INDEX($CN:$CN,$DJ283+18),"")</f>
      </c>
      <c r="DH283">
        <f>IF($DK283&gt;=19,INDEX($CN:$CN,$DJ283+19),"")</f>
      </c>
      <c r="DI283">
        <f>IF($DK283&gt;=20,INDEX($CN:$CN,$DJ283+20),"")</f>
      </c>
      <c r="DJ283">
        <f>IFERROR(MATCH($CM283,$CN$2:$CN$1089,0)+1,0)</f>
      </c>
      <c r="DK283">
        <f>IFERROR(INDEX($CO$2:$CO$1089,MATCH($CM283,$CN$2:$CN$1089,0)),0)</f>
      </c>
      <c r="DL283">
        <f>IFERROR(INDEX($AS:$AS,MATCH($O283,$AR:$AR,0))&amp;"","")</f>
      </c>
      <c r="DP283">
        <f>IF($GS283&gt;=1,INDEX($DM:$DM,$GR283+1),"")</f>
      </c>
      <c r="DQ283">
        <f>IF($GS283&gt;=2,INDEX($DM:$DM,$GR283+2),"")</f>
      </c>
      <c r="DR283">
        <f>IF($GS283&gt;=3,INDEX($DM:$DM,$GR283+3),"")</f>
      </c>
      <c r="DS283">
        <f>IF($GS283&gt;=4,INDEX($DM:$DM,$GR283+4),"")</f>
      </c>
      <c r="DT283">
        <f>IF($GS283&gt;=5,INDEX($DM:$DM,$GR283+5),"")</f>
      </c>
      <c r="DU283">
        <f>IF($GS283&gt;=6,INDEX($DM:$DM,$GR283+6),"")</f>
      </c>
      <c r="DV283">
        <f>IF($GS283&gt;=7,INDEX($DM:$DM,$GR283+7),"")</f>
      </c>
      <c r="DW283">
        <f>IF($GS283&gt;=8,INDEX($DM:$DM,$GR283+8),"")</f>
      </c>
      <c r="DX283">
        <f>IF($GS283&gt;=9,INDEX($DM:$DM,$GR283+9),"")</f>
      </c>
      <c r="DY283">
        <f>IF($GS283&gt;=10,INDEX($DM:$DM,$GR283+10),"")</f>
      </c>
      <c r="DZ283">
        <f>IF($GS283&gt;=11,INDEX($DM:$DM,$GR283+11),"")</f>
      </c>
      <c r="EA283">
        <f>IF($GS283&gt;=12,INDEX($DM:$DM,$GR283+12),"")</f>
      </c>
      <c r="EB283">
        <f>IF($GS283&gt;=13,INDEX($DM:$DM,$GR283+13),"")</f>
      </c>
      <c r="EC283">
        <f>IF($GS283&gt;=14,INDEX($DM:$DM,$GR283+14),"")</f>
      </c>
      <c r="ED283">
        <f>IF($GS283&gt;=15,INDEX($DM:$DM,$GR283+15),"")</f>
      </c>
      <c r="EE283">
        <f>IF($GS283&gt;=16,INDEX($DM:$DM,$GR283+16),"")</f>
      </c>
      <c r="EF283">
        <f>IF($GS283&gt;=17,INDEX($DM:$DM,$GR283+17),"")</f>
      </c>
      <c r="EG283">
        <f>IF($GS283&gt;=18,INDEX($DM:$DM,$GR283+18),"")</f>
      </c>
      <c r="EH283">
        <f>IF($GS283&gt;=19,INDEX($DM:$DM,$GR283+19),"")</f>
      </c>
      <c r="EI283">
        <f>IF($GS283&gt;=20,INDEX($DM:$DM,$GR283+20),"")</f>
      </c>
      <c r="EJ283">
        <f>IF($GS283&gt;=21,INDEX($DM:$DM,$GR283+21),"")</f>
      </c>
      <c r="EK283">
        <f>IF($GS283&gt;=22,INDEX($DM:$DM,$GR283+22),"")</f>
      </c>
      <c r="EL283">
        <f>IF($GS283&gt;=23,INDEX($DM:$DM,$GR283+23),"")</f>
      </c>
      <c r="EM283">
        <f>IF($GS283&gt;=24,INDEX($DM:$DM,$GR283+24),"")</f>
      </c>
      <c r="EN283">
        <f>IF($GS283&gt;=25,INDEX($DM:$DM,$GR283+25),"")</f>
      </c>
      <c r="EO283">
        <f>IF($GS283&gt;=26,INDEX($DM:$DM,$GR283+26),"")</f>
      </c>
      <c r="EP283">
        <f>IF($GS283&gt;=27,INDEX($DM:$DM,$GR283+27),"")</f>
      </c>
      <c r="EQ283">
        <f>IF($GS283&gt;=28,INDEX($DM:$DM,$GR283+28),"")</f>
      </c>
      <c r="ER283">
        <f>IF($GS283&gt;=29,INDEX($DM:$DM,$GR283+29),"")</f>
      </c>
      <c r="ES283">
        <f>IF($GS283&gt;=30,INDEX($DM:$DM,$GR283+30),"")</f>
      </c>
      <c r="ET283">
        <f>IF($GS283&gt;=31,INDEX($DM:$DM,$GR283+31),"")</f>
      </c>
      <c r="EU283">
        <f>IF($GS283&gt;=32,INDEX($DM:$DM,$GR283+32),"")</f>
      </c>
      <c r="EV283">
        <f>IF($GS283&gt;=33,INDEX($DM:$DM,$GR283+33),"")</f>
      </c>
      <c r="EW283">
        <f>IF($GS283&gt;=34,INDEX($DM:$DM,$GR283+34),"")</f>
      </c>
      <c r="EX283">
        <f>IF($GS283&gt;=35,INDEX($DM:$DM,$GR283+35),"")</f>
      </c>
      <c r="EY283">
        <f>IF($GS283&gt;=36,INDEX($DM:$DM,$GR283+36),"")</f>
      </c>
      <c r="EZ283">
        <f>IF($GS283&gt;=37,INDEX($DM:$DM,$GR283+37),"")</f>
      </c>
      <c r="FA283">
        <f>IF($GS283&gt;=38,INDEX($DM:$DM,$GR283+38),"")</f>
      </c>
      <c r="FB283">
        <f>IF($GS283&gt;=39,INDEX($DM:$DM,$GR283+39),"")</f>
      </c>
      <c r="FC283">
        <f>IF($GS283&gt;=40,INDEX($DM:$DM,$GR283+40),"")</f>
      </c>
      <c r="FD283">
        <f>IF($GS283&gt;=1,INDEX($DN:$DN,$GR283+1),"")</f>
      </c>
      <c r="FE283">
        <f>IF($GS283&gt;=2,INDEX($DN:$DN,$GR283+2),"")</f>
      </c>
      <c r="FF283">
        <f>IF($GS283&gt;=3,INDEX($DN:$DN,$GR283+3),"")</f>
      </c>
      <c r="FG283">
        <f>IF($GS283&gt;=4,INDEX($DN:$DN,$GR283+4),"")</f>
      </c>
      <c r="FH283">
        <f>IF($GS283&gt;=5,INDEX($DN:$DN,$GR283+5),"")</f>
      </c>
      <c r="FI283">
        <f>IF($GS283&gt;=6,INDEX($DN:$DN,$GR283+6),"")</f>
      </c>
      <c r="FJ283">
        <f>IF($GS283&gt;=7,INDEX($DN:$DN,$GR283+7),"")</f>
      </c>
      <c r="FK283">
        <f>IF($GS283&gt;=8,INDEX($DN:$DN,$GR283+8),"")</f>
      </c>
      <c r="FL283">
        <f>IF($GS283&gt;=9,INDEX($DN:$DN,$GR283+9),"")</f>
      </c>
      <c r="FM283">
        <f>IF($GS283&gt;=10,INDEX($DN:$DN,$GR283+10),"")</f>
      </c>
      <c r="FN283">
        <f>IF($GS283&gt;=11,INDEX($DN:$DN,$GR283+11),"")</f>
      </c>
      <c r="FO283">
        <f>IF($GS283&gt;=12,INDEX($DN:$DN,$GR283+12),"")</f>
      </c>
      <c r="FP283">
        <f>IF($GS283&gt;=13,INDEX($DN:$DN,$GR283+13),"")</f>
      </c>
      <c r="FQ283">
        <f>IF($GS283&gt;=14,INDEX($DN:$DN,$GR283+14),"")</f>
      </c>
      <c r="FR283">
        <f>IF($GS283&gt;=15,INDEX($DN:$DN,$GR283+15),"")</f>
      </c>
      <c r="FS283">
        <f>IF($GS283&gt;=16,INDEX($DN:$DN,$GR283+16),"")</f>
      </c>
      <c r="FT283">
        <f>IF($GS283&gt;=17,INDEX($DN:$DN,$GR283+17),"")</f>
      </c>
      <c r="FU283">
        <f>IF($GS283&gt;=18,INDEX($DN:$DN,$GR283+18),"")</f>
      </c>
      <c r="FV283">
        <f>IF($GS283&gt;=19,INDEX($DN:$DN,$GR283+19),"")</f>
      </c>
      <c r="FW283">
        <f>IF($GS283&gt;=20,INDEX($DN:$DN,$GR283+20),"")</f>
      </c>
      <c r="FX283">
        <f>IF($GS283&gt;=21,INDEX($DN:$DN,$GR283+21),"")</f>
      </c>
      <c r="FY283">
        <f>IF($GS283&gt;=22,INDEX($DN:$DN,$GR283+22),"")</f>
      </c>
      <c r="FZ283">
        <f>IF($GS283&gt;=23,INDEX($DN:$DN,$GR283+23),"")</f>
      </c>
      <c r="GA283">
        <f>IF($GS283&gt;=24,INDEX($DN:$DN,$GR283+24),"")</f>
      </c>
      <c r="GB283">
        <f>IF($GS283&gt;=25,INDEX($DN:$DN,$GR283+25),"")</f>
      </c>
      <c r="GC283">
        <f>IF($GS283&gt;=26,INDEX($DN:$DN,$GR283+26),"")</f>
      </c>
      <c r="GD283">
        <f>IF($GS283&gt;=27,INDEX($DN:$DN,$GR283+27),"")</f>
      </c>
      <c r="GE283">
        <f>IF($GS283&gt;=28,INDEX($DN:$DN,$GR283+28),"")</f>
      </c>
      <c r="GF283">
        <f>IF($GS283&gt;=29,INDEX($DN:$DN,$GR283+29),"")</f>
      </c>
      <c r="GG283">
        <f>IF($GS283&gt;=30,INDEX($DN:$DN,$GR283+30),"")</f>
      </c>
      <c r="GH283">
        <f>IF($GS283&gt;=31,INDEX($DN:$DN,$GR283+31),"")</f>
      </c>
      <c r="GI283">
        <f>IF($GS283&gt;=32,INDEX($DN:$DN,$GR283+32),"")</f>
      </c>
      <c r="GJ283">
        <f>IF($GS283&gt;=33,INDEX($DN:$DN,$GR283+33),"")</f>
      </c>
      <c r="GK283">
        <f>IF($GS283&gt;=34,INDEX($DN:$DN,$GR283+34),"")</f>
      </c>
      <c r="GL283">
        <f>IF($GS283&gt;=35,INDEX($DN:$DN,$GR283+35),"")</f>
      </c>
      <c r="GM283">
        <f>IF($GS283&gt;=36,INDEX($DN:$DN,$GR283+36),"")</f>
      </c>
      <c r="GN283">
        <f>IF($GS283&gt;=37,INDEX($DN:$DN,$GR283+37),"")</f>
      </c>
      <c r="GO283">
        <f>IF($GS283&gt;=38,INDEX($DN:$DN,$GR283+38),"")</f>
      </c>
      <c r="GP283">
        <f>IF($GS283&gt;=39,INDEX($DN:$DN,$GR283+39),"")</f>
      </c>
      <c r="GQ283">
        <f>IF($GS283&gt;=40,INDEX($DN:$DN,$GR283+40),"")</f>
      </c>
      <c r="GR283">
        <f>IFERROR(MATCH($DL283,$DM$2:$DM$148,0)+1,0)</f>
      </c>
      <c r="GS283">
        <f>IFERROR(INDEX($DO$2:$DO$148,MATCH($DL283,$DM$2:$DM$148,0)),0)</f>
      </c>
      <c r="GT283">
        <f>IFERROR(MATCH($Z283,$DP$283:$FC$283,0),0)</f>
      </c>
      <c r="GU283">
        <f>IF($GT283&gt;0,INDEX($FD$283:$GQ$283,$GT283),"")</f>
      </c>
      <c r="GV283" t="s">
        <v>109</v>
      </c>
      <c r="GX283">
        <f>IF($JG283&gt;=1,INDEX($GV:$GV,$JF283+1),"")</f>
      </c>
      <c r="GY283">
        <f>IF($JG283&gt;=2,INDEX($GV:$GV,$JF283+2),"")</f>
      </c>
      <c r="GZ283">
        <f>IF($JG283&gt;=3,INDEX($GV:$GV,$JF283+3),"")</f>
      </c>
      <c r="HA283">
        <f>IF($JG283&gt;=4,INDEX($GV:$GV,$JF283+4),"")</f>
      </c>
      <c r="HB283">
        <f>IF($JG283&gt;=5,INDEX($GV:$GV,$JF283+5),"")</f>
      </c>
      <c r="HC283">
        <f>IF($JG283&gt;=6,INDEX($GV:$GV,$JF283+6),"")</f>
      </c>
      <c r="HD283">
        <f>IF($JG283&gt;=7,INDEX($GV:$GV,$JF283+7),"")</f>
      </c>
      <c r="HE283">
        <f>IF($JG283&gt;=8,INDEX($GV:$GV,$JF283+8),"")</f>
      </c>
      <c r="HF283">
        <f>IF($JG283&gt;=9,INDEX($GV:$GV,$JF283+9),"")</f>
      </c>
      <c r="HG283">
        <f>IF($JG283&gt;=10,INDEX($GV:$GV,$JF283+10),"")</f>
      </c>
      <c r="HH283">
        <f>IF($JG283&gt;=11,INDEX($GV:$GV,$JF283+11),"")</f>
      </c>
      <c r="HI283">
        <f>IF($JG283&gt;=12,INDEX($GV:$GV,$JF283+12),"")</f>
      </c>
      <c r="HJ283">
        <f>IF($JG283&gt;=13,INDEX($GV:$GV,$JF283+13),"")</f>
      </c>
      <c r="HK283">
        <f>IF($JG283&gt;=14,INDEX($GV:$GV,$JF283+14),"")</f>
      </c>
      <c r="HL283">
        <f>IF($JG283&gt;=15,INDEX($GV:$GV,$JF283+15),"")</f>
      </c>
      <c r="HM283">
        <f>IF($JG283&gt;=16,INDEX($GV:$GV,$JF283+16),"")</f>
      </c>
      <c r="HN283">
        <f>IF($JG283&gt;=17,INDEX($GV:$GV,$JF283+17),"")</f>
      </c>
      <c r="HO283">
        <f>IF($JG283&gt;=18,INDEX($GV:$GV,$JF283+18),"")</f>
      </c>
      <c r="HP283">
        <f>IF($JG283&gt;=19,INDEX($GV:$GV,$JF283+19),"")</f>
      </c>
      <c r="HQ283">
        <f>IF($JG283&gt;=20,INDEX($GV:$GV,$JF283+20),"")</f>
      </c>
      <c r="HR283">
        <f>IF($JG283&gt;=21,INDEX($GV:$GV,$JF283+21),"")</f>
      </c>
      <c r="HS283">
        <f>IF($JG283&gt;=22,INDEX($GV:$GV,$JF283+22),"")</f>
      </c>
      <c r="HT283">
        <f>IF($JG283&gt;=23,INDEX($GV:$GV,$JF283+23),"")</f>
      </c>
      <c r="HU283">
        <f>IF($JG283&gt;=24,INDEX($GV:$GV,$JF283+24),"")</f>
      </c>
      <c r="HV283">
        <f>IF($JG283&gt;=25,INDEX($GV:$GV,$JF283+25),"")</f>
      </c>
      <c r="HW283">
        <f>IF($JG283&gt;=26,INDEX($GV:$GV,$JF283+26),"")</f>
      </c>
      <c r="HX283">
        <f>IF($JG283&gt;=27,INDEX($GV:$GV,$JF283+27),"")</f>
      </c>
      <c r="HY283">
        <f>IF($JG283&gt;=28,INDEX($GV:$GV,$JF283+28),"")</f>
      </c>
      <c r="HZ283">
        <f>IF($JG283&gt;=29,INDEX($GV:$GV,$JF283+29),"")</f>
      </c>
      <c r="IA283">
        <f>IF($JG283&gt;=30,INDEX($GV:$GV,$JF283+30),"")</f>
      </c>
      <c r="IB283">
        <f>IF($JG283&gt;=31,INDEX($GV:$GV,$JF283+31),"")</f>
      </c>
      <c r="IC283">
        <f>IF($JG283&gt;=32,INDEX($GV:$GV,$JF283+32),"")</f>
      </c>
      <c r="ID283">
        <f>IF($JG283&gt;=33,INDEX($GV:$GV,$JF283+33),"")</f>
      </c>
      <c r="IE283">
        <f>IF($JG283&gt;=34,INDEX($GV:$GV,$JF283+34),"")</f>
      </c>
      <c r="IF283">
        <f>IF($JG283&gt;=35,INDEX($GV:$GV,$JF283+35),"")</f>
      </c>
      <c r="IG283">
        <f>IF($JG283&gt;=36,INDEX($GV:$GV,$JF283+36),"")</f>
      </c>
      <c r="IH283">
        <f>IF($JG283&gt;=37,INDEX($GV:$GV,$JF283+37),"")</f>
      </c>
      <c r="II283">
        <f>IF($JG283&gt;=38,INDEX($GV:$GV,$JF283+38),"")</f>
      </c>
      <c r="IJ283">
        <f>IF($JG283&gt;=39,INDEX($GV:$GV,$JF283+39),"")</f>
      </c>
      <c r="IK283">
        <f>IF($JG283&gt;=40,INDEX($GV:$GV,$JF283+40),"")</f>
      </c>
      <c r="IL283">
        <f>IF($JG283&gt;=41,INDEX($GV:$GV,$JF283+41),"")</f>
      </c>
      <c r="IM283">
        <f>IF($JG283&gt;=42,INDEX($GV:$GV,$JF283+42),"")</f>
      </c>
      <c r="IN283">
        <f>IF($JG283&gt;=43,INDEX($GV:$GV,$JF283+43),"")</f>
      </c>
      <c r="IO283">
        <f>IF($JG283&gt;=44,INDEX($GV:$GV,$JF283+44),"")</f>
      </c>
      <c r="IP283">
        <f>IF($JG283&gt;=45,INDEX($GV:$GV,$JF283+45),"")</f>
      </c>
      <c r="IQ283">
        <f>IF($JG283&gt;=46,INDEX($GV:$GV,$JF283+46),"")</f>
      </c>
      <c r="IR283">
        <f>IF($JG283&gt;=47,INDEX($GV:$GV,$JF283+47),"")</f>
      </c>
      <c r="IS283">
        <f>IF($JG283&gt;=48,INDEX($GV:$GV,$JF283+48),"")</f>
      </c>
      <c r="IT283">
        <f>IF($JG283&gt;=49,INDEX($GV:$GV,$JF283+49),"")</f>
      </c>
      <c r="IU283">
        <f>IF($JG283&gt;=50,INDEX($GV:$GV,$JF283+50),"")</f>
      </c>
      <c r="IV283">
        <f>IF($JG283&gt;=51,INDEX($GV:$GV,$JF283+51),"")</f>
      </c>
      <c r="IW283">
        <f>IF($JG283&gt;=52,INDEX($GV:$GV,$JF283+52),"")</f>
      </c>
      <c r="IX283">
        <f>IF($JG283&gt;=53,INDEX($GV:$GV,$JF283+53),"")</f>
      </c>
      <c r="IY283">
        <f>IF($JG283&gt;=54,INDEX($GV:$GV,$JF283+54),"")</f>
      </c>
      <c r="IZ283">
        <f>IF($JG283&gt;=55,INDEX($GV:$GV,$JF283+55),"")</f>
      </c>
      <c r="JA283">
        <f>IF($JG283&gt;=56,INDEX($GV:$GV,$JF283+56),"")</f>
      </c>
      <c r="JB283">
        <f>IF($JG283&gt;=57,INDEX($GV:$GV,$JF283+57),"")</f>
      </c>
      <c r="JC283">
        <f>IF($JG283&gt;=58,INDEX($GV:$GV,$JF283+58),"")</f>
      </c>
      <c r="JD283">
        <f>IF($JG283&gt;=59,INDEX($GV:$GV,$JF283+59),"")</f>
      </c>
      <c r="JE283">
        <f>IF($JG283&gt;=60,INDEX($GV:$GV,$JF283+60),"")</f>
      </c>
      <c r="JF283">
        <f>IFERROR(MATCH($GU283,$GV$2:$GV$322,0)+1,0)</f>
      </c>
      <c r="JG283">
        <f>IFERROR(INDEX($GW$2:$GW$322,MATCH($GU283,$GV$2:$GV$322,0)),0)</f>
      </c>
      <c r="JH283" t="s">
        <v>44</v>
      </c>
      <c r="JI283" t="s">
        <v>44</v>
      </c>
    </row>
    <row r="284" spans="1:269" x14ac:dyDescent="0.25">
      <c r="R284">
        <f>IF(OR($U284="",$Q284=""),"",IFERROR($U284/$Q284,0))</f>
      </c>
      <c r="S284">
        <f>IF($U284="","",
SUM($T284,$V284,$AA284,$W284,$Y284)*
(1-IF($AB284="",0,VALUE($AB284)/100)))</f>
      </c>
      <c r="T284">
        <f>IF($U284="","",$U284)</f>
      </c>
      <c r="V284">
        <f>IF($U284="","",
IF($O284="","",
IF(ISNUMBER(SEARCH("exempt",LOWER($O284))),0,
$U284*(VALUE(SUBSTITUTE($O284,"%",""))/100))))</f>
      </c>
      <c r="AC284">
        <f>IFERROR(IF(FIND(" - ",$K284)&gt;0,MID($K284,FIND(" - ",$K284)+3,LEN($K284)),""),"")</f>
      </c>
      <c r="AL284" t="s">
        <v>1057</v>
      </c>
      <c r="AT284">
        <f>IFERROR(LEFT($K284,FIND(" - ",$K284)-1),$K284)</f>
      </c>
      <c r="AW284">
        <f>IF($CL284&gt;=1,INDEX($AU:$AU,$CK284+1),"")</f>
      </c>
      <c r="AX284">
        <f>IF($CL284&gt;=2,INDEX($AU:$AU,$CK284+2),"")</f>
      </c>
      <c r="AY284">
        <f>IF($CL284&gt;=3,INDEX($AU:$AU,$CK284+3),"")</f>
      </c>
      <c r="AZ284">
        <f>IF($CL284&gt;=4,INDEX($AU:$AU,$CK284+4),"")</f>
      </c>
      <c r="BA284">
        <f>IF($CL284&gt;=5,INDEX($AU:$AU,$CK284+5),"")</f>
      </c>
      <c r="BB284">
        <f>IF($CL284&gt;=6,INDEX($AU:$AU,$CK284+6),"")</f>
      </c>
      <c r="BC284">
        <f>IF($CL284&gt;=7,INDEX($AU:$AU,$CK284+7),"")</f>
      </c>
      <c r="BD284">
        <f>IF($CL284&gt;=8,INDEX($AU:$AU,$CK284+8),"")</f>
      </c>
      <c r="BE284">
        <f>IF($CL284&gt;=9,INDEX($AU:$AU,$CK284+9),"")</f>
      </c>
      <c r="BF284">
        <f>IF($CL284&gt;=10,INDEX($AU:$AU,$CK284+10),"")</f>
      </c>
      <c r="BG284">
        <f>IF($CL284&gt;=11,INDEX($AU:$AU,$CK284+11),"")</f>
      </c>
      <c r="BH284">
        <f>IF($CL284&gt;=12,INDEX($AU:$AU,$CK284+12),"")</f>
      </c>
      <c r="BI284">
        <f>IF($CL284&gt;=13,INDEX($AU:$AU,$CK284+13),"")</f>
      </c>
      <c r="BJ284">
        <f>IF($CL284&gt;=14,INDEX($AU:$AU,$CK284+14),"")</f>
      </c>
      <c r="BK284">
        <f>IF($CL284&gt;=15,INDEX($AU:$AU,$CK284+15),"")</f>
      </c>
      <c r="BL284">
        <f>IF($CL284&gt;=16,INDEX($AU:$AU,$CK284+16),"")</f>
      </c>
      <c r="BM284">
        <f>IF($CL284&gt;=17,INDEX($AU:$AU,$CK284+17),"")</f>
      </c>
      <c r="BN284">
        <f>IF($CL284&gt;=18,INDEX($AU:$AU,$CK284+18),"")</f>
      </c>
      <c r="BO284">
        <f>IF($CL284&gt;=19,INDEX($AU:$AU,$CK284+19),"")</f>
      </c>
      <c r="BP284">
        <f>IF($CL284&gt;=20,INDEX($AU:$AU,$CK284+20),"")</f>
      </c>
      <c r="BQ284">
        <f>IF($CL284&gt;=21,INDEX($AU:$AU,$CK284+21),"")</f>
      </c>
      <c r="BR284">
        <f>IF($CL284&gt;=22,INDEX($AU:$AU,$CK284+22),"")</f>
      </c>
      <c r="BS284">
        <f>IF($CL284&gt;=23,INDEX($AU:$AU,$CK284+23),"")</f>
      </c>
      <c r="BT284">
        <f>IF($CL284&gt;=24,INDEX($AU:$AU,$CK284+24),"")</f>
      </c>
      <c r="BU284">
        <f>IF($CL284&gt;=25,INDEX($AU:$AU,$CK284+25),"")</f>
      </c>
      <c r="BV284">
        <f>IF($CL284&gt;=26,INDEX($AU:$AU,$CK284+26),"")</f>
      </c>
      <c r="BW284">
        <f>IF($CL284&gt;=27,INDEX($AU:$AU,$CK284+27),"")</f>
      </c>
      <c r="BX284">
        <f>IF($CL284&gt;=28,INDEX($AU:$AU,$CK284+28),"")</f>
      </c>
      <c r="BY284">
        <f>IF($CL284&gt;=29,INDEX($AU:$AU,$CK284+29),"")</f>
      </c>
      <c r="BZ284">
        <f>IF($CL284&gt;=30,INDEX($AU:$AU,$CK284+30),"")</f>
      </c>
      <c r="CA284">
        <f>IF($CL284&gt;=31,INDEX($AU:$AU,$CK284+31),"")</f>
      </c>
      <c r="CB284">
        <f>IF($CL284&gt;=32,INDEX($AU:$AU,$CK284+32),"")</f>
      </c>
      <c r="CC284">
        <f>IF($CL284&gt;=33,INDEX($AU:$AU,$CK284+33),"")</f>
      </c>
      <c r="CD284">
        <f>IF($CL284&gt;=34,INDEX($AU:$AU,$CK284+34),"")</f>
      </c>
      <c r="CE284">
        <f>IF($CL284&gt;=35,INDEX($AU:$AU,$CK284+35),"")</f>
      </c>
      <c r="CF284">
        <f>IF($CL284&gt;=36,INDEX($AU:$AU,$CK284+36),"")</f>
      </c>
      <c r="CG284">
        <f>IF($CL284&gt;=37,INDEX($AU:$AU,$CK284+37),"")</f>
      </c>
      <c r="CH284">
        <f>IF($CL284&gt;=38,INDEX($AU:$AU,$CK284+38),"")</f>
      </c>
      <c r="CI284">
        <f>IF($CL284&gt;=39,INDEX($AU:$AU,$CK284+39),"")</f>
      </c>
      <c r="CJ284">
        <f>IF($CL284&gt;=40,INDEX($AU:$AU,$CK284+40),"")</f>
      </c>
      <c r="CK284">
        <f>IFERROR(MATCH($AT284,$AU$2:$AU$133,0)+1,0)</f>
      </c>
      <c r="CL284">
        <f>IFERROR(INDEX($AV$2:$AV$133,MATCH($AT284,$AU$2:$AU$133,0)),0)</f>
      </c>
      <c r="CM284">
        <f>IFERROR(LEFT($L284,FIND(" - ",$L284)-1),$L284)</f>
      </c>
      <c r="CN284" t="s">
        <v>1058</v>
      </c>
      <c r="CO284">
        <v>1</v>
      </c>
      <c r="CP284">
        <f>IF($DK284&gt;=1,INDEX($CN:$CN,$DJ284+1),"")</f>
      </c>
      <c r="CQ284">
        <f>IF($DK284&gt;=2,INDEX($CN:$CN,$DJ284+2),"")</f>
      </c>
      <c r="CR284">
        <f>IF($DK284&gt;=3,INDEX($CN:$CN,$DJ284+3),"")</f>
      </c>
      <c r="CS284">
        <f>IF($DK284&gt;=4,INDEX($CN:$CN,$DJ284+4),"")</f>
      </c>
      <c r="CT284">
        <f>IF($DK284&gt;=5,INDEX($CN:$CN,$DJ284+5),"")</f>
      </c>
      <c r="CU284">
        <f>IF($DK284&gt;=6,INDEX($CN:$CN,$DJ284+6),"")</f>
      </c>
      <c r="CV284">
        <f>IF($DK284&gt;=7,INDEX($CN:$CN,$DJ284+7),"")</f>
      </c>
      <c r="CW284">
        <f>IF($DK284&gt;=8,INDEX($CN:$CN,$DJ284+8),"")</f>
      </c>
      <c r="CX284">
        <f>IF($DK284&gt;=9,INDEX($CN:$CN,$DJ284+9),"")</f>
      </c>
      <c r="CY284">
        <f>IF($DK284&gt;=10,INDEX($CN:$CN,$DJ284+10),"")</f>
      </c>
      <c r="CZ284">
        <f>IF($DK284&gt;=11,INDEX($CN:$CN,$DJ284+11),"")</f>
      </c>
      <c r="DA284">
        <f>IF($DK284&gt;=12,INDEX($CN:$CN,$DJ284+12),"")</f>
      </c>
      <c r="DB284">
        <f>IF($DK284&gt;=13,INDEX($CN:$CN,$DJ284+13),"")</f>
      </c>
      <c r="DC284">
        <f>IF($DK284&gt;=14,INDEX($CN:$CN,$DJ284+14),"")</f>
      </c>
      <c r="DD284">
        <f>IF($DK284&gt;=15,INDEX($CN:$CN,$DJ284+15),"")</f>
      </c>
      <c r="DE284">
        <f>IF($DK284&gt;=16,INDEX($CN:$CN,$DJ284+16),"")</f>
      </c>
      <c r="DF284">
        <f>IF($DK284&gt;=17,INDEX($CN:$CN,$DJ284+17),"")</f>
      </c>
      <c r="DG284">
        <f>IF($DK284&gt;=18,INDEX($CN:$CN,$DJ284+18),"")</f>
      </c>
      <c r="DH284">
        <f>IF($DK284&gt;=19,INDEX($CN:$CN,$DJ284+19),"")</f>
      </c>
      <c r="DI284">
        <f>IF($DK284&gt;=20,INDEX($CN:$CN,$DJ284+20),"")</f>
      </c>
      <c r="DJ284">
        <f>IFERROR(MATCH($CM284,$CN$2:$CN$1089,0)+1,0)</f>
      </c>
      <c r="DK284">
        <f>IFERROR(INDEX($CO$2:$CO$1089,MATCH($CM284,$CN$2:$CN$1089,0)),0)</f>
      </c>
      <c r="DL284">
        <f>IFERROR(INDEX($AS:$AS,MATCH($O284,$AR:$AR,0))&amp;"","")</f>
      </c>
      <c r="DP284">
        <f>IF($GS284&gt;=1,INDEX($DM:$DM,$GR284+1),"")</f>
      </c>
      <c r="DQ284">
        <f>IF($GS284&gt;=2,INDEX($DM:$DM,$GR284+2),"")</f>
      </c>
      <c r="DR284">
        <f>IF($GS284&gt;=3,INDEX($DM:$DM,$GR284+3),"")</f>
      </c>
      <c r="DS284">
        <f>IF($GS284&gt;=4,INDEX($DM:$DM,$GR284+4),"")</f>
      </c>
      <c r="DT284">
        <f>IF($GS284&gt;=5,INDEX($DM:$DM,$GR284+5),"")</f>
      </c>
      <c r="DU284">
        <f>IF($GS284&gt;=6,INDEX($DM:$DM,$GR284+6),"")</f>
      </c>
      <c r="DV284">
        <f>IF($GS284&gt;=7,INDEX($DM:$DM,$GR284+7),"")</f>
      </c>
      <c r="DW284">
        <f>IF($GS284&gt;=8,INDEX($DM:$DM,$GR284+8),"")</f>
      </c>
      <c r="DX284">
        <f>IF($GS284&gt;=9,INDEX($DM:$DM,$GR284+9),"")</f>
      </c>
      <c r="DY284">
        <f>IF($GS284&gt;=10,INDEX($DM:$DM,$GR284+10),"")</f>
      </c>
      <c r="DZ284">
        <f>IF($GS284&gt;=11,INDEX($DM:$DM,$GR284+11),"")</f>
      </c>
      <c r="EA284">
        <f>IF($GS284&gt;=12,INDEX($DM:$DM,$GR284+12),"")</f>
      </c>
      <c r="EB284">
        <f>IF($GS284&gt;=13,INDEX($DM:$DM,$GR284+13),"")</f>
      </c>
      <c r="EC284">
        <f>IF($GS284&gt;=14,INDEX($DM:$DM,$GR284+14),"")</f>
      </c>
      <c r="ED284">
        <f>IF($GS284&gt;=15,INDEX($DM:$DM,$GR284+15),"")</f>
      </c>
      <c r="EE284">
        <f>IF($GS284&gt;=16,INDEX($DM:$DM,$GR284+16),"")</f>
      </c>
      <c r="EF284">
        <f>IF($GS284&gt;=17,INDEX($DM:$DM,$GR284+17),"")</f>
      </c>
      <c r="EG284">
        <f>IF($GS284&gt;=18,INDEX($DM:$DM,$GR284+18),"")</f>
      </c>
      <c r="EH284">
        <f>IF($GS284&gt;=19,INDEX($DM:$DM,$GR284+19),"")</f>
      </c>
      <c r="EI284">
        <f>IF($GS284&gt;=20,INDEX($DM:$DM,$GR284+20),"")</f>
      </c>
      <c r="EJ284">
        <f>IF($GS284&gt;=21,INDEX($DM:$DM,$GR284+21),"")</f>
      </c>
      <c r="EK284">
        <f>IF($GS284&gt;=22,INDEX($DM:$DM,$GR284+22),"")</f>
      </c>
      <c r="EL284">
        <f>IF($GS284&gt;=23,INDEX($DM:$DM,$GR284+23),"")</f>
      </c>
      <c r="EM284">
        <f>IF($GS284&gt;=24,INDEX($DM:$DM,$GR284+24),"")</f>
      </c>
      <c r="EN284">
        <f>IF($GS284&gt;=25,INDEX($DM:$DM,$GR284+25),"")</f>
      </c>
      <c r="EO284">
        <f>IF($GS284&gt;=26,INDEX($DM:$DM,$GR284+26),"")</f>
      </c>
      <c r="EP284">
        <f>IF($GS284&gt;=27,INDEX($DM:$DM,$GR284+27),"")</f>
      </c>
      <c r="EQ284">
        <f>IF($GS284&gt;=28,INDEX($DM:$DM,$GR284+28),"")</f>
      </c>
      <c r="ER284">
        <f>IF($GS284&gt;=29,INDEX($DM:$DM,$GR284+29),"")</f>
      </c>
      <c r="ES284">
        <f>IF($GS284&gt;=30,INDEX($DM:$DM,$GR284+30),"")</f>
      </c>
      <c r="ET284">
        <f>IF($GS284&gt;=31,INDEX($DM:$DM,$GR284+31),"")</f>
      </c>
      <c r="EU284">
        <f>IF($GS284&gt;=32,INDEX($DM:$DM,$GR284+32),"")</f>
      </c>
      <c r="EV284">
        <f>IF($GS284&gt;=33,INDEX($DM:$DM,$GR284+33),"")</f>
      </c>
      <c r="EW284">
        <f>IF($GS284&gt;=34,INDEX($DM:$DM,$GR284+34),"")</f>
      </c>
      <c r="EX284">
        <f>IF($GS284&gt;=35,INDEX($DM:$DM,$GR284+35),"")</f>
      </c>
      <c r="EY284">
        <f>IF($GS284&gt;=36,INDEX($DM:$DM,$GR284+36),"")</f>
      </c>
      <c r="EZ284">
        <f>IF($GS284&gt;=37,INDEX($DM:$DM,$GR284+37),"")</f>
      </c>
      <c r="FA284">
        <f>IF($GS284&gt;=38,INDEX($DM:$DM,$GR284+38),"")</f>
      </c>
      <c r="FB284">
        <f>IF($GS284&gt;=39,INDEX($DM:$DM,$GR284+39),"")</f>
      </c>
      <c r="FC284">
        <f>IF($GS284&gt;=40,INDEX($DM:$DM,$GR284+40),"")</f>
      </c>
      <c r="FD284">
        <f>IF($GS284&gt;=1,INDEX($DN:$DN,$GR284+1),"")</f>
      </c>
      <c r="FE284">
        <f>IF($GS284&gt;=2,INDEX($DN:$DN,$GR284+2),"")</f>
      </c>
      <c r="FF284">
        <f>IF($GS284&gt;=3,INDEX($DN:$DN,$GR284+3),"")</f>
      </c>
      <c r="FG284">
        <f>IF($GS284&gt;=4,INDEX($DN:$DN,$GR284+4),"")</f>
      </c>
      <c r="FH284">
        <f>IF($GS284&gt;=5,INDEX($DN:$DN,$GR284+5),"")</f>
      </c>
      <c r="FI284">
        <f>IF($GS284&gt;=6,INDEX($DN:$DN,$GR284+6),"")</f>
      </c>
      <c r="FJ284">
        <f>IF($GS284&gt;=7,INDEX($DN:$DN,$GR284+7),"")</f>
      </c>
      <c r="FK284">
        <f>IF($GS284&gt;=8,INDEX($DN:$DN,$GR284+8),"")</f>
      </c>
      <c r="FL284">
        <f>IF($GS284&gt;=9,INDEX($DN:$DN,$GR284+9),"")</f>
      </c>
      <c r="FM284">
        <f>IF($GS284&gt;=10,INDEX($DN:$DN,$GR284+10),"")</f>
      </c>
      <c r="FN284">
        <f>IF($GS284&gt;=11,INDEX($DN:$DN,$GR284+11),"")</f>
      </c>
      <c r="FO284">
        <f>IF($GS284&gt;=12,INDEX($DN:$DN,$GR284+12),"")</f>
      </c>
      <c r="FP284">
        <f>IF($GS284&gt;=13,INDEX($DN:$DN,$GR284+13),"")</f>
      </c>
      <c r="FQ284">
        <f>IF($GS284&gt;=14,INDEX($DN:$DN,$GR284+14),"")</f>
      </c>
      <c r="FR284">
        <f>IF($GS284&gt;=15,INDEX($DN:$DN,$GR284+15),"")</f>
      </c>
      <c r="FS284">
        <f>IF($GS284&gt;=16,INDEX($DN:$DN,$GR284+16),"")</f>
      </c>
      <c r="FT284">
        <f>IF($GS284&gt;=17,INDEX($DN:$DN,$GR284+17),"")</f>
      </c>
      <c r="FU284">
        <f>IF($GS284&gt;=18,INDEX($DN:$DN,$GR284+18),"")</f>
      </c>
      <c r="FV284">
        <f>IF($GS284&gt;=19,INDEX($DN:$DN,$GR284+19),"")</f>
      </c>
      <c r="FW284">
        <f>IF($GS284&gt;=20,INDEX($DN:$DN,$GR284+20),"")</f>
      </c>
      <c r="FX284">
        <f>IF($GS284&gt;=21,INDEX($DN:$DN,$GR284+21),"")</f>
      </c>
      <c r="FY284">
        <f>IF($GS284&gt;=22,INDEX($DN:$DN,$GR284+22),"")</f>
      </c>
      <c r="FZ284">
        <f>IF($GS284&gt;=23,INDEX($DN:$DN,$GR284+23),"")</f>
      </c>
      <c r="GA284">
        <f>IF($GS284&gt;=24,INDEX($DN:$DN,$GR284+24),"")</f>
      </c>
      <c r="GB284">
        <f>IF($GS284&gt;=25,INDEX($DN:$DN,$GR284+25),"")</f>
      </c>
      <c r="GC284">
        <f>IF($GS284&gt;=26,INDEX($DN:$DN,$GR284+26),"")</f>
      </c>
      <c r="GD284">
        <f>IF($GS284&gt;=27,INDEX($DN:$DN,$GR284+27),"")</f>
      </c>
      <c r="GE284">
        <f>IF($GS284&gt;=28,INDEX($DN:$DN,$GR284+28),"")</f>
      </c>
      <c r="GF284">
        <f>IF($GS284&gt;=29,INDEX($DN:$DN,$GR284+29),"")</f>
      </c>
      <c r="GG284">
        <f>IF($GS284&gt;=30,INDEX($DN:$DN,$GR284+30),"")</f>
      </c>
      <c r="GH284">
        <f>IF($GS284&gt;=31,INDEX($DN:$DN,$GR284+31),"")</f>
      </c>
      <c r="GI284">
        <f>IF($GS284&gt;=32,INDEX($DN:$DN,$GR284+32),"")</f>
      </c>
      <c r="GJ284">
        <f>IF($GS284&gt;=33,INDEX($DN:$DN,$GR284+33),"")</f>
      </c>
      <c r="GK284">
        <f>IF($GS284&gt;=34,INDEX($DN:$DN,$GR284+34),"")</f>
      </c>
      <c r="GL284">
        <f>IF($GS284&gt;=35,INDEX($DN:$DN,$GR284+35),"")</f>
      </c>
      <c r="GM284">
        <f>IF($GS284&gt;=36,INDEX($DN:$DN,$GR284+36),"")</f>
      </c>
      <c r="GN284">
        <f>IF($GS284&gt;=37,INDEX($DN:$DN,$GR284+37),"")</f>
      </c>
      <c r="GO284">
        <f>IF($GS284&gt;=38,INDEX($DN:$DN,$GR284+38),"")</f>
      </c>
      <c r="GP284">
        <f>IF($GS284&gt;=39,INDEX($DN:$DN,$GR284+39),"")</f>
      </c>
      <c r="GQ284">
        <f>IF($GS284&gt;=40,INDEX($DN:$DN,$GR284+40),"")</f>
      </c>
      <c r="GR284">
        <f>IFERROR(MATCH($DL284,$DM$2:$DM$148,0)+1,0)</f>
      </c>
      <c r="GS284">
        <f>IFERROR(INDEX($DO$2:$DO$148,MATCH($DL284,$DM$2:$DM$148,0)),0)</f>
      </c>
      <c r="GT284">
        <f>IFERROR(MATCH($Z284,$DP$284:$FC$284,0),0)</f>
      </c>
      <c r="GU284">
        <f>IF($GT284&gt;0,INDEX($FD$284:$GQ$284,$GT284),"")</f>
      </c>
      <c r="GV284" t="s">
        <v>365</v>
      </c>
      <c r="GW284">
        <v>1</v>
      </c>
      <c r="GX284">
        <f>IF($JG284&gt;=1,INDEX($GV:$GV,$JF284+1),"")</f>
      </c>
      <c r="GY284">
        <f>IF($JG284&gt;=2,INDEX($GV:$GV,$JF284+2),"")</f>
      </c>
      <c r="GZ284">
        <f>IF($JG284&gt;=3,INDEX($GV:$GV,$JF284+3),"")</f>
      </c>
      <c r="HA284">
        <f>IF($JG284&gt;=4,INDEX($GV:$GV,$JF284+4),"")</f>
      </c>
      <c r="HB284">
        <f>IF($JG284&gt;=5,INDEX($GV:$GV,$JF284+5),"")</f>
      </c>
      <c r="HC284">
        <f>IF($JG284&gt;=6,INDEX($GV:$GV,$JF284+6),"")</f>
      </c>
      <c r="HD284">
        <f>IF($JG284&gt;=7,INDEX($GV:$GV,$JF284+7),"")</f>
      </c>
      <c r="HE284">
        <f>IF($JG284&gt;=8,INDEX($GV:$GV,$JF284+8),"")</f>
      </c>
      <c r="HF284">
        <f>IF($JG284&gt;=9,INDEX($GV:$GV,$JF284+9),"")</f>
      </c>
      <c r="HG284">
        <f>IF($JG284&gt;=10,INDEX($GV:$GV,$JF284+10),"")</f>
      </c>
      <c r="HH284">
        <f>IF($JG284&gt;=11,INDEX($GV:$GV,$JF284+11),"")</f>
      </c>
      <c r="HI284">
        <f>IF($JG284&gt;=12,INDEX($GV:$GV,$JF284+12),"")</f>
      </c>
      <c r="HJ284">
        <f>IF($JG284&gt;=13,INDEX($GV:$GV,$JF284+13),"")</f>
      </c>
      <c r="HK284">
        <f>IF($JG284&gt;=14,INDEX($GV:$GV,$JF284+14),"")</f>
      </c>
      <c r="HL284">
        <f>IF($JG284&gt;=15,INDEX($GV:$GV,$JF284+15),"")</f>
      </c>
      <c r="HM284">
        <f>IF($JG284&gt;=16,INDEX($GV:$GV,$JF284+16),"")</f>
      </c>
      <c r="HN284">
        <f>IF($JG284&gt;=17,INDEX($GV:$GV,$JF284+17),"")</f>
      </c>
      <c r="HO284">
        <f>IF($JG284&gt;=18,INDEX($GV:$GV,$JF284+18),"")</f>
      </c>
      <c r="HP284">
        <f>IF($JG284&gt;=19,INDEX($GV:$GV,$JF284+19),"")</f>
      </c>
      <c r="HQ284">
        <f>IF($JG284&gt;=20,INDEX($GV:$GV,$JF284+20),"")</f>
      </c>
      <c r="HR284">
        <f>IF($JG284&gt;=21,INDEX($GV:$GV,$JF284+21),"")</f>
      </c>
      <c r="HS284">
        <f>IF($JG284&gt;=22,INDEX($GV:$GV,$JF284+22),"")</f>
      </c>
      <c r="HT284">
        <f>IF($JG284&gt;=23,INDEX($GV:$GV,$JF284+23),"")</f>
      </c>
      <c r="HU284">
        <f>IF($JG284&gt;=24,INDEX($GV:$GV,$JF284+24),"")</f>
      </c>
      <c r="HV284">
        <f>IF($JG284&gt;=25,INDEX($GV:$GV,$JF284+25),"")</f>
      </c>
      <c r="HW284">
        <f>IF($JG284&gt;=26,INDEX($GV:$GV,$JF284+26),"")</f>
      </c>
      <c r="HX284">
        <f>IF($JG284&gt;=27,INDEX($GV:$GV,$JF284+27),"")</f>
      </c>
      <c r="HY284">
        <f>IF($JG284&gt;=28,INDEX($GV:$GV,$JF284+28),"")</f>
      </c>
      <c r="HZ284">
        <f>IF($JG284&gt;=29,INDEX($GV:$GV,$JF284+29),"")</f>
      </c>
      <c r="IA284">
        <f>IF($JG284&gt;=30,INDEX($GV:$GV,$JF284+30),"")</f>
      </c>
      <c r="IB284">
        <f>IF($JG284&gt;=31,INDEX($GV:$GV,$JF284+31),"")</f>
      </c>
      <c r="IC284">
        <f>IF($JG284&gt;=32,INDEX($GV:$GV,$JF284+32),"")</f>
      </c>
      <c r="ID284">
        <f>IF($JG284&gt;=33,INDEX($GV:$GV,$JF284+33),"")</f>
      </c>
      <c r="IE284">
        <f>IF($JG284&gt;=34,INDEX($GV:$GV,$JF284+34),"")</f>
      </c>
      <c r="IF284">
        <f>IF($JG284&gt;=35,INDEX($GV:$GV,$JF284+35),"")</f>
      </c>
      <c r="IG284">
        <f>IF($JG284&gt;=36,INDEX($GV:$GV,$JF284+36),"")</f>
      </c>
      <c r="IH284">
        <f>IF($JG284&gt;=37,INDEX($GV:$GV,$JF284+37),"")</f>
      </c>
      <c r="II284">
        <f>IF($JG284&gt;=38,INDEX($GV:$GV,$JF284+38),"")</f>
      </c>
      <c r="IJ284">
        <f>IF($JG284&gt;=39,INDEX($GV:$GV,$JF284+39),"")</f>
      </c>
      <c r="IK284">
        <f>IF($JG284&gt;=40,INDEX($GV:$GV,$JF284+40),"")</f>
      </c>
      <c r="IL284">
        <f>IF($JG284&gt;=41,INDEX($GV:$GV,$JF284+41),"")</f>
      </c>
      <c r="IM284">
        <f>IF($JG284&gt;=42,INDEX($GV:$GV,$JF284+42),"")</f>
      </c>
      <c r="IN284">
        <f>IF($JG284&gt;=43,INDEX($GV:$GV,$JF284+43),"")</f>
      </c>
      <c r="IO284">
        <f>IF($JG284&gt;=44,INDEX($GV:$GV,$JF284+44),"")</f>
      </c>
      <c r="IP284">
        <f>IF($JG284&gt;=45,INDEX($GV:$GV,$JF284+45),"")</f>
      </c>
      <c r="IQ284">
        <f>IF($JG284&gt;=46,INDEX($GV:$GV,$JF284+46),"")</f>
      </c>
      <c r="IR284">
        <f>IF($JG284&gt;=47,INDEX($GV:$GV,$JF284+47),"")</f>
      </c>
      <c r="IS284">
        <f>IF($JG284&gt;=48,INDEX($GV:$GV,$JF284+48),"")</f>
      </c>
      <c r="IT284">
        <f>IF($JG284&gt;=49,INDEX($GV:$GV,$JF284+49),"")</f>
      </c>
      <c r="IU284">
        <f>IF($JG284&gt;=50,INDEX($GV:$GV,$JF284+50),"")</f>
      </c>
      <c r="IV284">
        <f>IF($JG284&gt;=51,INDEX($GV:$GV,$JF284+51),"")</f>
      </c>
      <c r="IW284">
        <f>IF($JG284&gt;=52,INDEX($GV:$GV,$JF284+52),"")</f>
      </c>
      <c r="IX284">
        <f>IF($JG284&gt;=53,INDEX($GV:$GV,$JF284+53),"")</f>
      </c>
      <c r="IY284">
        <f>IF($JG284&gt;=54,INDEX($GV:$GV,$JF284+54),"")</f>
      </c>
      <c r="IZ284">
        <f>IF($JG284&gt;=55,INDEX($GV:$GV,$JF284+55),"")</f>
      </c>
      <c r="JA284">
        <f>IF($JG284&gt;=56,INDEX($GV:$GV,$JF284+56),"")</f>
      </c>
      <c r="JB284">
        <f>IF($JG284&gt;=57,INDEX($GV:$GV,$JF284+57),"")</f>
      </c>
      <c r="JC284">
        <f>IF($JG284&gt;=58,INDEX($GV:$GV,$JF284+58),"")</f>
      </c>
      <c r="JD284">
        <f>IF($JG284&gt;=59,INDEX($GV:$GV,$JF284+59),"")</f>
      </c>
      <c r="JE284">
        <f>IF($JG284&gt;=60,INDEX($GV:$GV,$JF284+60),"")</f>
      </c>
      <c r="JF284">
        <f>IFERROR(MATCH($GU284,$GV$2:$GV$322,0)+1,0)</f>
      </c>
      <c r="JG284">
        <f>IFERROR(INDEX($GW$2:$GW$322,MATCH($GU284,$GV$2:$GV$322,0)),0)</f>
      </c>
      <c r="JH284" t="s">
        <v>44</v>
      </c>
      <c r="JI284" t="s">
        <v>44</v>
      </c>
    </row>
    <row r="285" spans="1:269" x14ac:dyDescent="0.25">
      <c r="R285">
        <f>IF(OR($U285="",$Q285=""),"",IFERROR($U285/$Q285,0))</f>
      </c>
      <c r="S285">
        <f>IF($U285="","",
SUM($T285,$V285,$AA285,$W285,$Y285)*
(1-IF($AB285="",0,VALUE($AB285)/100)))</f>
      </c>
      <c r="T285">
        <f>IF($U285="","",$U285)</f>
      </c>
      <c r="V285">
        <f>IF($U285="","",
IF($O285="","",
IF(ISNUMBER(SEARCH("exempt",LOWER($O285))),0,
$U285*(VALUE(SUBSTITUTE($O285,"%",""))/100))))</f>
      </c>
      <c r="AC285">
        <f>IFERROR(IF(FIND(" - ",$K285)&gt;0,MID($K285,FIND(" - ",$K285)+3,LEN($K285)),""),"")</f>
      </c>
      <c r="AL285" t="s">
        <v>1059</v>
      </c>
      <c r="AT285">
        <f>IFERROR(LEFT($K285,FIND(" - ",$K285)-1),$K285)</f>
      </c>
      <c r="AW285">
        <f>IF($CL285&gt;=1,INDEX($AU:$AU,$CK285+1),"")</f>
      </c>
      <c r="AX285">
        <f>IF($CL285&gt;=2,INDEX($AU:$AU,$CK285+2),"")</f>
      </c>
      <c r="AY285">
        <f>IF($CL285&gt;=3,INDEX($AU:$AU,$CK285+3),"")</f>
      </c>
      <c r="AZ285">
        <f>IF($CL285&gt;=4,INDEX($AU:$AU,$CK285+4),"")</f>
      </c>
      <c r="BA285">
        <f>IF($CL285&gt;=5,INDEX($AU:$AU,$CK285+5),"")</f>
      </c>
      <c r="BB285">
        <f>IF($CL285&gt;=6,INDEX($AU:$AU,$CK285+6),"")</f>
      </c>
      <c r="BC285">
        <f>IF($CL285&gt;=7,INDEX($AU:$AU,$CK285+7),"")</f>
      </c>
      <c r="BD285">
        <f>IF($CL285&gt;=8,INDEX($AU:$AU,$CK285+8),"")</f>
      </c>
      <c r="BE285">
        <f>IF($CL285&gt;=9,INDEX($AU:$AU,$CK285+9),"")</f>
      </c>
      <c r="BF285">
        <f>IF($CL285&gt;=10,INDEX($AU:$AU,$CK285+10),"")</f>
      </c>
      <c r="BG285">
        <f>IF($CL285&gt;=11,INDEX($AU:$AU,$CK285+11),"")</f>
      </c>
      <c r="BH285">
        <f>IF($CL285&gt;=12,INDEX($AU:$AU,$CK285+12),"")</f>
      </c>
      <c r="BI285">
        <f>IF($CL285&gt;=13,INDEX($AU:$AU,$CK285+13),"")</f>
      </c>
      <c r="BJ285">
        <f>IF($CL285&gt;=14,INDEX($AU:$AU,$CK285+14),"")</f>
      </c>
      <c r="BK285">
        <f>IF($CL285&gt;=15,INDEX($AU:$AU,$CK285+15),"")</f>
      </c>
      <c r="BL285">
        <f>IF($CL285&gt;=16,INDEX($AU:$AU,$CK285+16),"")</f>
      </c>
      <c r="BM285">
        <f>IF($CL285&gt;=17,INDEX($AU:$AU,$CK285+17),"")</f>
      </c>
      <c r="BN285">
        <f>IF($CL285&gt;=18,INDEX($AU:$AU,$CK285+18),"")</f>
      </c>
      <c r="BO285">
        <f>IF($CL285&gt;=19,INDEX($AU:$AU,$CK285+19),"")</f>
      </c>
      <c r="BP285">
        <f>IF($CL285&gt;=20,INDEX($AU:$AU,$CK285+20),"")</f>
      </c>
      <c r="BQ285">
        <f>IF($CL285&gt;=21,INDEX($AU:$AU,$CK285+21),"")</f>
      </c>
      <c r="BR285">
        <f>IF($CL285&gt;=22,INDEX($AU:$AU,$CK285+22),"")</f>
      </c>
      <c r="BS285">
        <f>IF($CL285&gt;=23,INDEX($AU:$AU,$CK285+23),"")</f>
      </c>
      <c r="BT285">
        <f>IF($CL285&gt;=24,INDEX($AU:$AU,$CK285+24),"")</f>
      </c>
      <c r="BU285">
        <f>IF($CL285&gt;=25,INDEX($AU:$AU,$CK285+25),"")</f>
      </c>
      <c r="BV285">
        <f>IF($CL285&gt;=26,INDEX($AU:$AU,$CK285+26),"")</f>
      </c>
      <c r="BW285">
        <f>IF($CL285&gt;=27,INDEX($AU:$AU,$CK285+27),"")</f>
      </c>
      <c r="BX285">
        <f>IF($CL285&gt;=28,INDEX($AU:$AU,$CK285+28),"")</f>
      </c>
      <c r="BY285">
        <f>IF($CL285&gt;=29,INDEX($AU:$AU,$CK285+29),"")</f>
      </c>
      <c r="BZ285">
        <f>IF($CL285&gt;=30,INDEX($AU:$AU,$CK285+30),"")</f>
      </c>
      <c r="CA285">
        <f>IF($CL285&gt;=31,INDEX($AU:$AU,$CK285+31),"")</f>
      </c>
      <c r="CB285">
        <f>IF($CL285&gt;=32,INDEX($AU:$AU,$CK285+32),"")</f>
      </c>
      <c r="CC285">
        <f>IF($CL285&gt;=33,INDEX($AU:$AU,$CK285+33),"")</f>
      </c>
      <c r="CD285">
        <f>IF($CL285&gt;=34,INDEX($AU:$AU,$CK285+34),"")</f>
      </c>
      <c r="CE285">
        <f>IF($CL285&gt;=35,INDEX($AU:$AU,$CK285+35),"")</f>
      </c>
      <c r="CF285">
        <f>IF($CL285&gt;=36,INDEX($AU:$AU,$CK285+36),"")</f>
      </c>
      <c r="CG285">
        <f>IF($CL285&gt;=37,INDEX($AU:$AU,$CK285+37),"")</f>
      </c>
      <c r="CH285">
        <f>IF($CL285&gt;=38,INDEX($AU:$AU,$CK285+38),"")</f>
      </c>
      <c r="CI285">
        <f>IF($CL285&gt;=39,INDEX($AU:$AU,$CK285+39),"")</f>
      </c>
      <c r="CJ285">
        <f>IF($CL285&gt;=40,INDEX($AU:$AU,$CK285+40),"")</f>
      </c>
      <c r="CK285">
        <f>IFERROR(MATCH($AT285,$AU$2:$AU$133,0)+1,0)</f>
      </c>
      <c r="CL285">
        <f>IFERROR(INDEX($AV$2:$AV$133,MATCH($AT285,$AU$2:$AU$133,0)),0)</f>
      </c>
      <c r="CM285">
        <f>IFERROR(LEFT($L285,FIND(" - ",$L285)-1),$L285)</f>
      </c>
      <c r="CN285" t="s">
        <v>149</v>
      </c>
      <c r="CP285">
        <f>IF($DK285&gt;=1,INDEX($CN:$CN,$DJ285+1),"")</f>
      </c>
      <c r="CQ285">
        <f>IF($DK285&gt;=2,INDEX($CN:$CN,$DJ285+2),"")</f>
      </c>
      <c r="CR285">
        <f>IF($DK285&gt;=3,INDEX($CN:$CN,$DJ285+3),"")</f>
      </c>
      <c r="CS285">
        <f>IF($DK285&gt;=4,INDEX($CN:$CN,$DJ285+4),"")</f>
      </c>
      <c r="CT285">
        <f>IF($DK285&gt;=5,INDEX($CN:$CN,$DJ285+5),"")</f>
      </c>
      <c r="CU285">
        <f>IF($DK285&gt;=6,INDEX($CN:$CN,$DJ285+6),"")</f>
      </c>
      <c r="CV285">
        <f>IF($DK285&gt;=7,INDEX($CN:$CN,$DJ285+7),"")</f>
      </c>
      <c r="CW285">
        <f>IF($DK285&gt;=8,INDEX($CN:$CN,$DJ285+8),"")</f>
      </c>
      <c r="CX285">
        <f>IF($DK285&gt;=9,INDEX($CN:$CN,$DJ285+9),"")</f>
      </c>
      <c r="CY285">
        <f>IF($DK285&gt;=10,INDEX($CN:$CN,$DJ285+10),"")</f>
      </c>
      <c r="CZ285">
        <f>IF($DK285&gt;=11,INDEX($CN:$CN,$DJ285+11),"")</f>
      </c>
      <c r="DA285">
        <f>IF($DK285&gt;=12,INDEX($CN:$CN,$DJ285+12),"")</f>
      </c>
      <c r="DB285">
        <f>IF($DK285&gt;=13,INDEX($CN:$CN,$DJ285+13),"")</f>
      </c>
      <c r="DC285">
        <f>IF($DK285&gt;=14,INDEX($CN:$CN,$DJ285+14),"")</f>
      </c>
      <c r="DD285">
        <f>IF($DK285&gt;=15,INDEX($CN:$CN,$DJ285+15),"")</f>
      </c>
      <c r="DE285">
        <f>IF($DK285&gt;=16,INDEX($CN:$CN,$DJ285+16),"")</f>
      </c>
      <c r="DF285">
        <f>IF($DK285&gt;=17,INDEX($CN:$CN,$DJ285+17),"")</f>
      </c>
      <c r="DG285">
        <f>IF($DK285&gt;=18,INDEX($CN:$CN,$DJ285+18),"")</f>
      </c>
      <c r="DH285">
        <f>IF($DK285&gt;=19,INDEX($CN:$CN,$DJ285+19),"")</f>
      </c>
      <c r="DI285">
        <f>IF($DK285&gt;=20,INDEX($CN:$CN,$DJ285+20),"")</f>
      </c>
      <c r="DJ285">
        <f>IFERROR(MATCH($CM285,$CN$2:$CN$1089,0)+1,0)</f>
      </c>
      <c r="DK285">
        <f>IFERROR(INDEX($CO$2:$CO$1089,MATCH($CM285,$CN$2:$CN$1089,0)),0)</f>
      </c>
      <c r="DL285">
        <f>IFERROR(INDEX($AS:$AS,MATCH($O285,$AR:$AR,0))&amp;"","")</f>
      </c>
      <c r="DP285">
        <f>IF($GS285&gt;=1,INDEX($DM:$DM,$GR285+1),"")</f>
      </c>
      <c r="DQ285">
        <f>IF($GS285&gt;=2,INDEX($DM:$DM,$GR285+2),"")</f>
      </c>
      <c r="DR285">
        <f>IF($GS285&gt;=3,INDEX($DM:$DM,$GR285+3),"")</f>
      </c>
      <c r="DS285">
        <f>IF($GS285&gt;=4,INDEX($DM:$DM,$GR285+4),"")</f>
      </c>
      <c r="DT285">
        <f>IF($GS285&gt;=5,INDEX($DM:$DM,$GR285+5),"")</f>
      </c>
      <c r="DU285">
        <f>IF($GS285&gt;=6,INDEX($DM:$DM,$GR285+6),"")</f>
      </c>
      <c r="DV285">
        <f>IF($GS285&gt;=7,INDEX($DM:$DM,$GR285+7),"")</f>
      </c>
      <c r="DW285">
        <f>IF($GS285&gt;=8,INDEX($DM:$DM,$GR285+8),"")</f>
      </c>
      <c r="DX285">
        <f>IF($GS285&gt;=9,INDEX($DM:$DM,$GR285+9),"")</f>
      </c>
      <c r="DY285">
        <f>IF($GS285&gt;=10,INDEX($DM:$DM,$GR285+10),"")</f>
      </c>
      <c r="DZ285">
        <f>IF($GS285&gt;=11,INDEX($DM:$DM,$GR285+11),"")</f>
      </c>
      <c r="EA285">
        <f>IF($GS285&gt;=12,INDEX($DM:$DM,$GR285+12),"")</f>
      </c>
      <c r="EB285">
        <f>IF($GS285&gt;=13,INDEX($DM:$DM,$GR285+13),"")</f>
      </c>
      <c r="EC285">
        <f>IF($GS285&gt;=14,INDEX($DM:$DM,$GR285+14),"")</f>
      </c>
      <c r="ED285">
        <f>IF($GS285&gt;=15,INDEX($DM:$DM,$GR285+15),"")</f>
      </c>
      <c r="EE285">
        <f>IF($GS285&gt;=16,INDEX($DM:$DM,$GR285+16),"")</f>
      </c>
      <c r="EF285">
        <f>IF($GS285&gt;=17,INDEX($DM:$DM,$GR285+17),"")</f>
      </c>
      <c r="EG285">
        <f>IF($GS285&gt;=18,INDEX($DM:$DM,$GR285+18),"")</f>
      </c>
      <c r="EH285">
        <f>IF($GS285&gt;=19,INDEX($DM:$DM,$GR285+19),"")</f>
      </c>
      <c r="EI285">
        <f>IF($GS285&gt;=20,INDEX($DM:$DM,$GR285+20),"")</f>
      </c>
      <c r="EJ285">
        <f>IF($GS285&gt;=21,INDEX($DM:$DM,$GR285+21),"")</f>
      </c>
      <c r="EK285">
        <f>IF($GS285&gt;=22,INDEX($DM:$DM,$GR285+22),"")</f>
      </c>
      <c r="EL285">
        <f>IF($GS285&gt;=23,INDEX($DM:$DM,$GR285+23),"")</f>
      </c>
      <c r="EM285">
        <f>IF($GS285&gt;=24,INDEX($DM:$DM,$GR285+24),"")</f>
      </c>
      <c r="EN285">
        <f>IF($GS285&gt;=25,INDEX($DM:$DM,$GR285+25),"")</f>
      </c>
      <c r="EO285">
        <f>IF($GS285&gt;=26,INDEX($DM:$DM,$GR285+26),"")</f>
      </c>
      <c r="EP285">
        <f>IF($GS285&gt;=27,INDEX($DM:$DM,$GR285+27),"")</f>
      </c>
      <c r="EQ285">
        <f>IF($GS285&gt;=28,INDEX($DM:$DM,$GR285+28),"")</f>
      </c>
      <c r="ER285">
        <f>IF($GS285&gt;=29,INDEX($DM:$DM,$GR285+29),"")</f>
      </c>
      <c r="ES285">
        <f>IF($GS285&gt;=30,INDEX($DM:$DM,$GR285+30),"")</f>
      </c>
      <c r="ET285">
        <f>IF($GS285&gt;=31,INDEX($DM:$DM,$GR285+31),"")</f>
      </c>
      <c r="EU285">
        <f>IF($GS285&gt;=32,INDEX($DM:$DM,$GR285+32),"")</f>
      </c>
      <c r="EV285">
        <f>IF($GS285&gt;=33,INDEX($DM:$DM,$GR285+33),"")</f>
      </c>
      <c r="EW285">
        <f>IF($GS285&gt;=34,INDEX($DM:$DM,$GR285+34),"")</f>
      </c>
      <c r="EX285">
        <f>IF($GS285&gt;=35,INDEX($DM:$DM,$GR285+35),"")</f>
      </c>
      <c r="EY285">
        <f>IF($GS285&gt;=36,INDEX($DM:$DM,$GR285+36),"")</f>
      </c>
      <c r="EZ285">
        <f>IF($GS285&gt;=37,INDEX($DM:$DM,$GR285+37),"")</f>
      </c>
      <c r="FA285">
        <f>IF($GS285&gt;=38,INDEX($DM:$DM,$GR285+38),"")</f>
      </c>
      <c r="FB285">
        <f>IF($GS285&gt;=39,INDEX($DM:$DM,$GR285+39),"")</f>
      </c>
      <c r="FC285">
        <f>IF($GS285&gt;=40,INDEX($DM:$DM,$GR285+40),"")</f>
      </c>
      <c r="FD285">
        <f>IF($GS285&gt;=1,INDEX($DN:$DN,$GR285+1),"")</f>
      </c>
      <c r="FE285">
        <f>IF($GS285&gt;=2,INDEX($DN:$DN,$GR285+2),"")</f>
      </c>
      <c r="FF285">
        <f>IF($GS285&gt;=3,INDEX($DN:$DN,$GR285+3),"")</f>
      </c>
      <c r="FG285">
        <f>IF($GS285&gt;=4,INDEX($DN:$DN,$GR285+4),"")</f>
      </c>
      <c r="FH285">
        <f>IF($GS285&gt;=5,INDEX($DN:$DN,$GR285+5),"")</f>
      </c>
      <c r="FI285">
        <f>IF($GS285&gt;=6,INDEX($DN:$DN,$GR285+6),"")</f>
      </c>
      <c r="FJ285">
        <f>IF($GS285&gt;=7,INDEX($DN:$DN,$GR285+7),"")</f>
      </c>
      <c r="FK285">
        <f>IF($GS285&gt;=8,INDEX($DN:$DN,$GR285+8),"")</f>
      </c>
      <c r="FL285">
        <f>IF($GS285&gt;=9,INDEX($DN:$DN,$GR285+9),"")</f>
      </c>
      <c r="FM285">
        <f>IF($GS285&gt;=10,INDEX($DN:$DN,$GR285+10),"")</f>
      </c>
      <c r="FN285">
        <f>IF($GS285&gt;=11,INDEX($DN:$DN,$GR285+11),"")</f>
      </c>
      <c r="FO285">
        <f>IF($GS285&gt;=12,INDEX($DN:$DN,$GR285+12),"")</f>
      </c>
      <c r="FP285">
        <f>IF($GS285&gt;=13,INDEX($DN:$DN,$GR285+13),"")</f>
      </c>
      <c r="FQ285">
        <f>IF($GS285&gt;=14,INDEX($DN:$DN,$GR285+14),"")</f>
      </c>
      <c r="FR285">
        <f>IF($GS285&gt;=15,INDEX($DN:$DN,$GR285+15),"")</f>
      </c>
      <c r="FS285">
        <f>IF($GS285&gt;=16,INDEX($DN:$DN,$GR285+16),"")</f>
      </c>
      <c r="FT285">
        <f>IF($GS285&gt;=17,INDEX($DN:$DN,$GR285+17),"")</f>
      </c>
      <c r="FU285">
        <f>IF($GS285&gt;=18,INDEX($DN:$DN,$GR285+18),"")</f>
      </c>
      <c r="FV285">
        <f>IF($GS285&gt;=19,INDEX($DN:$DN,$GR285+19),"")</f>
      </c>
      <c r="FW285">
        <f>IF($GS285&gt;=20,INDEX($DN:$DN,$GR285+20),"")</f>
      </c>
      <c r="FX285">
        <f>IF($GS285&gt;=21,INDEX($DN:$DN,$GR285+21),"")</f>
      </c>
      <c r="FY285">
        <f>IF($GS285&gt;=22,INDEX($DN:$DN,$GR285+22),"")</f>
      </c>
      <c r="FZ285">
        <f>IF($GS285&gt;=23,INDEX($DN:$DN,$GR285+23),"")</f>
      </c>
      <c r="GA285">
        <f>IF($GS285&gt;=24,INDEX($DN:$DN,$GR285+24),"")</f>
      </c>
      <c r="GB285">
        <f>IF($GS285&gt;=25,INDEX($DN:$DN,$GR285+25),"")</f>
      </c>
      <c r="GC285">
        <f>IF($GS285&gt;=26,INDEX($DN:$DN,$GR285+26),"")</f>
      </c>
      <c r="GD285">
        <f>IF($GS285&gt;=27,INDEX($DN:$DN,$GR285+27),"")</f>
      </c>
      <c r="GE285">
        <f>IF($GS285&gt;=28,INDEX($DN:$DN,$GR285+28),"")</f>
      </c>
      <c r="GF285">
        <f>IF($GS285&gt;=29,INDEX($DN:$DN,$GR285+29),"")</f>
      </c>
      <c r="GG285">
        <f>IF($GS285&gt;=30,INDEX($DN:$DN,$GR285+30),"")</f>
      </c>
      <c r="GH285">
        <f>IF($GS285&gt;=31,INDEX($DN:$DN,$GR285+31),"")</f>
      </c>
      <c r="GI285">
        <f>IF($GS285&gt;=32,INDEX($DN:$DN,$GR285+32),"")</f>
      </c>
      <c r="GJ285">
        <f>IF($GS285&gt;=33,INDEX($DN:$DN,$GR285+33),"")</f>
      </c>
      <c r="GK285">
        <f>IF($GS285&gt;=34,INDEX($DN:$DN,$GR285+34),"")</f>
      </c>
      <c r="GL285">
        <f>IF($GS285&gt;=35,INDEX($DN:$DN,$GR285+35),"")</f>
      </c>
      <c r="GM285">
        <f>IF($GS285&gt;=36,INDEX($DN:$DN,$GR285+36),"")</f>
      </c>
      <c r="GN285">
        <f>IF($GS285&gt;=37,INDEX($DN:$DN,$GR285+37),"")</f>
      </c>
      <c r="GO285">
        <f>IF($GS285&gt;=38,INDEX($DN:$DN,$GR285+38),"")</f>
      </c>
      <c r="GP285">
        <f>IF($GS285&gt;=39,INDEX($DN:$DN,$GR285+39),"")</f>
      </c>
      <c r="GQ285">
        <f>IF($GS285&gt;=40,INDEX($DN:$DN,$GR285+40),"")</f>
      </c>
      <c r="GR285">
        <f>IFERROR(MATCH($DL285,$DM$2:$DM$148,0)+1,0)</f>
      </c>
      <c r="GS285">
        <f>IFERROR(INDEX($DO$2:$DO$148,MATCH($DL285,$DM$2:$DM$148,0)),0)</f>
      </c>
      <c r="GT285">
        <f>IFERROR(MATCH($Z285,$DP$285:$FC$285,0),0)</f>
      </c>
      <c r="GU285">
        <f>IF($GT285&gt;0,INDEX($FD$285:$GQ$285,$GT285),"")</f>
      </c>
      <c r="GV285" t="s">
        <v>53</v>
      </c>
      <c r="GX285">
        <f>IF($JG285&gt;=1,INDEX($GV:$GV,$JF285+1),"")</f>
      </c>
      <c r="GY285">
        <f>IF($JG285&gt;=2,INDEX($GV:$GV,$JF285+2),"")</f>
      </c>
      <c r="GZ285">
        <f>IF($JG285&gt;=3,INDEX($GV:$GV,$JF285+3),"")</f>
      </c>
      <c r="HA285">
        <f>IF($JG285&gt;=4,INDEX($GV:$GV,$JF285+4),"")</f>
      </c>
      <c r="HB285">
        <f>IF($JG285&gt;=5,INDEX($GV:$GV,$JF285+5),"")</f>
      </c>
      <c r="HC285">
        <f>IF($JG285&gt;=6,INDEX($GV:$GV,$JF285+6),"")</f>
      </c>
      <c r="HD285">
        <f>IF($JG285&gt;=7,INDEX($GV:$GV,$JF285+7),"")</f>
      </c>
      <c r="HE285">
        <f>IF($JG285&gt;=8,INDEX($GV:$GV,$JF285+8),"")</f>
      </c>
      <c r="HF285">
        <f>IF($JG285&gt;=9,INDEX($GV:$GV,$JF285+9),"")</f>
      </c>
      <c r="HG285">
        <f>IF($JG285&gt;=10,INDEX($GV:$GV,$JF285+10),"")</f>
      </c>
      <c r="HH285">
        <f>IF($JG285&gt;=11,INDEX($GV:$GV,$JF285+11),"")</f>
      </c>
      <c r="HI285">
        <f>IF($JG285&gt;=12,INDEX($GV:$GV,$JF285+12),"")</f>
      </c>
      <c r="HJ285">
        <f>IF($JG285&gt;=13,INDEX($GV:$GV,$JF285+13),"")</f>
      </c>
      <c r="HK285">
        <f>IF($JG285&gt;=14,INDEX($GV:$GV,$JF285+14),"")</f>
      </c>
      <c r="HL285">
        <f>IF($JG285&gt;=15,INDEX($GV:$GV,$JF285+15),"")</f>
      </c>
      <c r="HM285">
        <f>IF($JG285&gt;=16,INDEX($GV:$GV,$JF285+16),"")</f>
      </c>
      <c r="HN285">
        <f>IF($JG285&gt;=17,INDEX($GV:$GV,$JF285+17),"")</f>
      </c>
      <c r="HO285">
        <f>IF($JG285&gt;=18,INDEX($GV:$GV,$JF285+18),"")</f>
      </c>
      <c r="HP285">
        <f>IF($JG285&gt;=19,INDEX($GV:$GV,$JF285+19),"")</f>
      </c>
      <c r="HQ285">
        <f>IF($JG285&gt;=20,INDEX($GV:$GV,$JF285+20),"")</f>
      </c>
      <c r="HR285">
        <f>IF($JG285&gt;=21,INDEX($GV:$GV,$JF285+21),"")</f>
      </c>
      <c r="HS285">
        <f>IF($JG285&gt;=22,INDEX($GV:$GV,$JF285+22),"")</f>
      </c>
      <c r="HT285">
        <f>IF($JG285&gt;=23,INDEX($GV:$GV,$JF285+23),"")</f>
      </c>
      <c r="HU285">
        <f>IF($JG285&gt;=24,INDEX($GV:$GV,$JF285+24),"")</f>
      </c>
      <c r="HV285">
        <f>IF($JG285&gt;=25,INDEX($GV:$GV,$JF285+25),"")</f>
      </c>
      <c r="HW285">
        <f>IF($JG285&gt;=26,INDEX($GV:$GV,$JF285+26),"")</f>
      </c>
      <c r="HX285">
        <f>IF($JG285&gt;=27,INDEX($GV:$GV,$JF285+27),"")</f>
      </c>
      <c r="HY285">
        <f>IF($JG285&gt;=28,INDEX($GV:$GV,$JF285+28),"")</f>
      </c>
      <c r="HZ285">
        <f>IF($JG285&gt;=29,INDEX($GV:$GV,$JF285+29),"")</f>
      </c>
      <c r="IA285">
        <f>IF($JG285&gt;=30,INDEX($GV:$GV,$JF285+30),"")</f>
      </c>
      <c r="IB285">
        <f>IF($JG285&gt;=31,INDEX($GV:$GV,$JF285+31),"")</f>
      </c>
      <c r="IC285">
        <f>IF($JG285&gt;=32,INDEX($GV:$GV,$JF285+32),"")</f>
      </c>
      <c r="ID285">
        <f>IF($JG285&gt;=33,INDEX($GV:$GV,$JF285+33),"")</f>
      </c>
      <c r="IE285">
        <f>IF($JG285&gt;=34,INDEX($GV:$GV,$JF285+34),"")</f>
      </c>
      <c r="IF285">
        <f>IF($JG285&gt;=35,INDEX($GV:$GV,$JF285+35),"")</f>
      </c>
      <c r="IG285">
        <f>IF($JG285&gt;=36,INDEX($GV:$GV,$JF285+36),"")</f>
      </c>
      <c r="IH285">
        <f>IF($JG285&gt;=37,INDEX($GV:$GV,$JF285+37),"")</f>
      </c>
      <c r="II285">
        <f>IF($JG285&gt;=38,INDEX($GV:$GV,$JF285+38),"")</f>
      </c>
      <c r="IJ285">
        <f>IF($JG285&gt;=39,INDEX($GV:$GV,$JF285+39),"")</f>
      </c>
      <c r="IK285">
        <f>IF($JG285&gt;=40,INDEX($GV:$GV,$JF285+40),"")</f>
      </c>
      <c r="IL285">
        <f>IF($JG285&gt;=41,INDEX($GV:$GV,$JF285+41),"")</f>
      </c>
      <c r="IM285">
        <f>IF($JG285&gt;=42,INDEX($GV:$GV,$JF285+42),"")</f>
      </c>
      <c r="IN285">
        <f>IF($JG285&gt;=43,INDEX($GV:$GV,$JF285+43),"")</f>
      </c>
      <c r="IO285">
        <f>IF($JG285&gt;=44,INDEX($GV:$GV,$JF285+44),"")</f>
      </c>
      <c r="IP285">
        <f>IF($JG285&gt;=45,INDEX($GV:$GV,$JF285+45),"")</f>
      </c>
      <c r="IQ285">
        <f>IF($JG285&gt;=46,INDEX($GV:$GV,$JF285+46),"")</f>
      </c>
      <c r="IR285">
        <f>IF($JG285&gt;=47,INDEX($GV:$GV,$JF285+47),"")</f>
      </c>
      <c r="IS285">
        <f>IF($JG285&gt;=48,INDEX($GV:$GV,$JF285+48),"")</f>
      </c>
      <c r="IT285">
        <f>IF($JG285&gt;=49,INDEX($GV:$GV,$JF285+49),"")</f>
      </c>
      <c r="IU285">
        <f>IF($JG285&gt;=50,INDEX($GV:$GV,$JF285+50),"")</f>
      </c>
      <c r="IV285">
        <f>IF($JG285&gt;=51,INDEX($GV:$GV,$JF285+51),"")</f>
      </c>
      <c r="IW285">
        <f>IF($JG285&gt;=52,INDEX($GV:$GV,$JF285+52),"")</f>
      </c>
      <c r="IX285">
        <f>IF($JG285&gt;=53,INDEX($GV:$GV,$JF285+53),"")</f>
      </c>
      <c r="IY285">
        <f>IF($JG285&gt;=54,INDEX($GV:$GV,$JF285+54),"")</f>
      </c>
      <c r="IZ285">
        <f>IF($JG285&gt;=55,INDEX($GV:$GV,$JF285+55),"")</f>
      </c>
      <c r="JA285">
        <f>IF($JG285&gt;=56,INDEX($GV:$GV,$JF285+56),"")</f>
      </c>
      <c r="JB285">
        <f>IF($JG285&gt;=57,INDEX($GV:$GV,$JF285+57),"")</f>
      </c>
      <c r="JC285">
        <f>IF($JG285&gt;=58,INDEX($GV:$GV,$JF285+58),"")</f>
      </c>
      <c r="JD285">
        <f>IF($JG285&gt;=59,INDEX($GV:$GV,$JF285+59),"")</f>
      </c>
      <c r="JE285">
        <f>IF($JG285&gt;=60,INDEX($GV:$GV,$JF285+60),"")</f>
      </c>
      <c r="JF285">
        <f>IFERROR(MATCH($GU285,$GV$2:$GV$322,0)+1,0)</f>
      </c>
      <c r="JG285">
        <f>IFERROR(INDEX($GW$2:$GW$322,MATCH($GU285,$GV$2:$GV$322,0)),0)</f>
      </c>
      <c r="JH285" t="s">
        <v>44</v>
      </c>
      <c r="JI285" t="s">
        <v>44</v>
      </c>
    </row>
    <row r="286" spans="1:269" x14ac:dyDescent="0.25">
      <c r="R286">
        <f>IF(OR($U286="",$Q286=""),"",IFERROR($U286/$Q286,0))</f>
      </c>
      <c r="S286">
        <f>IF($U286="","",
SUM($T286,$V286,$AA286,$W286,$Y286)*
(1-IF($AB286="",0,VALUE($AB286)/100)))</f>
      </c>
      <c r="T286">
        <f>IF($U286="","",$U286)</f>
      </c>
      <c r="V286">
        <f>IF($U286="","",
IF($O286="","",
IF(ISNUMBER(SEARCH("exempt",LOWER($O286))),0,
$U286*(VALUE(SUBSTITUTE($O286,"%",""))/100))))</f>
      </c>
      <c r="AC286">
        <f>IFERROR(IF(FIND(" - ",$K286)&gt;0,MID($K286,FIND(" - ",$K286)+3,LEN($K286)),""),"")</f>
      </c>
      <c r="AL286" t="s">
        <v>1060</v>
      </c>
      <c r="AT286">
        <f>IFERROR(LEFT($K286,FIND(" - ",$K286)-1),$K286)</f>
      </c>
      <c r="AW286">
        <f>IF($CL286&gt;=1,INDEX($AU:$AU,$CK286+1),"")</f>
      </c>
      <c r="AX286">
        <f>IF($CL286&gt;=2,INDEX($AU:$AU,$CK286+2),"")</f>
      </c>
      <c r="AY286">
        <f>IF($CL286&gt;=3,INDEX($AU:$AU,$CK286+3),"")</f>
      </c>
      <c r="AZ286">
        <f>IF($CL286&gt;=4,INDEX($AU:$AU,$CK286+4),"")</f>
      </c>
      <c r="BA286">
        <f>IF($CL286&gt;=5,INDEX($AU:$AU,$CK286+5),"")</f>
      </c>
      <c r="BB286">
        <f>IF($CL286&gt;=6,INDEX($AU:$AU,$CK286+6),"")</f>
      </c>
      <c r="BC286">
        <f>IF($CL286&gt;=7,INDEX($AU:$AU,$CK286+7),"")</f>
      </c>
      <c r="BD286">
        <f>IF($CL286&gt;=8,INDEX($AU:$AU,$CK286+8),"")</f>
      </c>
      <c r="BE286">
        <f>IF($CL286&gt;=9,INDEX($AU:$AU,$CK286+9),"")</f>
      </c>
      <c r="BF286">
        <f>IF($CL286&gt;=10,INDEX($AU:$AU,$CK286+10),"")</f>
      </c>
      <c r="BG286">
        <f>IF($CL286&gt;=11,INDEX($AU:$AU,$CK286+11),"")</f>
      </c>
      <c r="BH286">
        <f>IF($CL286&gt;=12,INDEX($AU:$AU,$CK286+12),"")</f>
      </c>
      <c r="BI286">
        <f>IF($CL286&gt;=13,INDEX($AU:$AU,$CK286+13),"")</f>
      </c>
      <c r="BJ286">
        <f>IF($CL286&gt;=14,INDEX($AU:$AU,$CK286+14),"")</f>
      </c>
      <c r="BK286">
        <f>IF($CL286&gt;=15,INDEX($AU:$AU,$CK286+15),"")</f>
      </c>
      <c r="BL286">
        <f>IF($CL286&gt;=16,INDEX($AU:$AU,$CK286+16),"")</f>
      </c>
      <c r="BM286">
        <f>IF($CL286&gt;=17,INDEX($AU:$AU,$CK286+17),"")</f>
      </c>
      <c r="BN286">
        <f>IF($CL286&gt;=18,INDEX($AU:$AU,$CK286+18),"")</f>
      </c>
      <c r="BO286">
        <f>IF($CL286&gt;=19,INDEX($AU:$AU,$CK286+19),"")</f>
      </c>
      <c r="BP286">
        <f>IF($CL286&gt;=20,INDEX($AU:$AU,$CK286+20),"")</f>
      </c>
      <c r="BQ286">
        <f>IF($CL286&gt;=21,INDEX($AU:$AU,$CK286+21),"")</f>
      </c>
      <c r="BR286">
        <f>IF($CL286&gt;=22,INDEX($AU:$AU,$CK286+22),"")</f>
      </c>
      <c r="BS286">
        <f>IF($CL286&gt;=23,INDEX($AU:$AU,$CK286+23),"")</f>
      </c>
      <c r="BT286">
        <f>IF($CL286&gt;=24,INDEX($AU:$AU,$CK286+24),"")</f>
      </c>
      <c r="BU286">
        <f>IF($CL286&gt;=25,INDEX($AU:$AU,$CK286+25),"")</f>
      </c>
      <c r="BV286">
        <f>IF($CL286&gt;=26,INDEX($AU:$AU,$CK286+26),"")</f>
      </c>
      <c r="BW286">
        <f>IF($CL286&gt;=27,INDEX($AU:$AU,$CK286+27),"")</f>
      </c>
      <c r="BX286">
        <f>IF($CL286&gt;=28,INDEX($AU:$AU,$CK286+28),"")</f>
      </c>
      <c r="BY286">
        <f>IF($CL286&gt;=29,INDEX($AU:$AU,$CK286+29),"")</f>
      </c>
      <c r="BZ286">
        <f>IF($CL286&gt;=30,INDEX($AU:$AU,$CK286+30),"")</f>
      </c>
      <c r="CA286">
        <f>IF($CL286&gt;=31,INDEX($AU:$AU,$CK286+31),"")</f>
      </c>
      <c r="CB286">
        <f>IF($CL286&gt;=32,INDEX($AU:$AU,$CK286+32),"")</f>
      </c>
      <c r="CC286">
        <f>IF($CL286&gt;=33,INDEX($AU:$AU,$CK286+33),"")</f>
      </c>
      <c r="CD286">
        <f>IF($CL286&gt;=34,INDEX($AU:$AU,$CK286+34),"")</f>
      </c>
      <c r="CE286">
        <f>IF($CL286&gt;=35,INDEX($AU:$AU,$CK286+35),"")</f>
      </c>
      <c r="CF286">
        <f>IF($CL286&gt;=36,INDEX($AU:$AU,$CK286+36),"")</f>
      </c>
      <c r="CG286">
        <f>IF($CL286&gt;=37,INDEX($AU:$AU,$CK286+37),"")</f>
      </c>
      <c r="CH286">
        <f>IF($CL286&gt;=38,INDEX($AU:$AU,$CK286+38),"")</f>
      </c>
      <c r="CI286">
        <f>IF($CL286&gt;=39,INDEX($AU:$AU,$CK286+39),"")</f>
      </c>
      <c r="CJ286">
        <f>IF($CL286&gt;=40,INDEX($AU:$AU,$CK286+40),"")</f>
      </c>
      <c r="CK286">
        <f>IFERROR(MATCH($AT286,$AU$2:$AU$133,0)+1,0)</f>
      </c>
      <c r="CL286">
        <f>IFERROR(INDEX($AV$2:$AV$133,MATCH($AT286,$AU$2:$AU$133,0)),0)</f>
      </c>
      <c r="CM286">
        <f>IFERROR(LEFT($L286,FIND(" - ",$L286)-1),$L286)</f>
      </c>
      <c r="CN286" t="s">
        <v>1061</v>
      </c>
      <c r="CO286">
        <v>1</v>
      </c>
      <c r="CP286">
        <f>IF($DK286&gt;=1,INDEX($CN:$CN,$DJ286+1),"")</f>
      </c>
      <c r="CQ286">
        <f>IF($DK286&gt;=2,INDEX($CN:$CN,$DJ286+2),"")</f>
      </c>
      <c r="CR286">
        <f>IF($DK286&gt;=3,INDEX($CN:$CN,$DJ286+3),"")</f>
      </c>
      <c r="CS286">
        <f>IF($DK286&gt;=4,INDEX($CN:$CN,$DJ286+4),"")</f>
      </c>
      <c r="CT286">
        <f>IF($DK286&gt;=5,INDEX($CN:$CN,$DJ286+5),"")</f>
      </c>
      <c r="CU286">
        <f>IF($DK286&gt;=6,INDEX($CN:$CN,$DJ286+6),"")</f>
      </c>
      <c r="CV286">
        <f>IF($DK286&gt;=7,INDEX($CN:$CN,$DJ286+7),"")</f>
      </c>
      <c r="CW286">
        <f>IF($DK286&gt;=8,INDEX($CN:$CN,$DJ286+8),"")</f>
      </c>
      <c r="CX286">
        <f>IF($DK286&gt;=9,INDEX($CN:$CN,$DJ286+9),"")</f>
      </c>
      <c r="CY286">
        <f>IF($DK286&gt;=10,INDEX($CN:$CN,$DJ286+10),"")</f>
      </c>
      <c r="CZ286">
        <f>IF($DK286&gt;=11,INDEX($CN:$CN,$DJ286+11),"")</f>
      </c>
      <c r="DA286">
        <f>IF($DK286&gt;=12,INDEX($CN:$CN,$DJ286+12),"")</f>
      </c>
      <c r="DB286">
        <f>IF($DK286&gt;=13,INDEX($CN:$CN,$DJ286+13),"")</f>
      </c>
      <c r="DC286">
        <f>IF($DK286&gt;=14,INDEX($CN:$CN,$DJ286+14),"")</f>
      </c>
      <c r="DD286">
        <f>IF($DK286&gt;=15,INDEX($CN:$CN,$DJ286+15),"")</f>
      </c>
      <c r="DE286">
        <f>IF($DK286&gt;=16,INDEX($CN:$CN,$DJ286+16),"")</f>
      </c>
      <c r="DF286">
        <f>IF($DK286&gt;=17,INDEX($CN:$CN,$DJ286+17),"")</f>
      </c>
      <c r="DG286">
        <f>IF($DK286&gt;=18,INDEX($CN:$CN,$DJ286+18),"")</f>
      </c>
      <c r="DH286">
        <f>IF($DK286&gt;=19,INDEX($CN:$CN,$DJ286+19),"")</f>
      </c>
      <c r="DI286">
        <f>IF($DK286&gt;=20,INDEX($CN:$CN,$DJ286+20),"")</f>
      </c>
      <c r="DJ286">
        <f>IFERROR(MATCH($CM286,$CN$2:$CN$1089,0)+1,0)</f>
      </c>
      <c r="DK286">
        <f>IFERROR(INDEX($CO$2:$CO$1089,MATCH($CM286,$CN$2:$CN$1089,0)),0)</f>
      </c>
      <c r="DL286">
        <f>IFERROR(INDEX($AS:$AS,MATCH($O286,$AR:$AR,0))&amp;"","")</f>
      </c>
      <c r="DP286">
        <f>IF($GS286&gt;=1,INDEX($DM:$DM,$GR286+1),"")</f>
      </c>
      <c r="DQ286">
        <f>IF($GS286&gt;=2,INDEX($DM:$DM,$GR286+2),"")</f>
      </c>
      <c r="DR286">
        <f>IF($GS286&gt;=3,INDEX($DM:$DM,$GR286+3),"")</f>
      </c>
      <c r="DS286">
        <f>IF($GS286&gt;=4,INDEX($DM:$DM,$GR286+4),"")</f>
      </c>
      <c r="DT286">
        <f>IF($GS286&gt;=5,INDEX($DM:$DM,$GR286+5),"")</f>
      </c>
      <c r="DU286">
        <f>IF($GS286&gt;=6,INDEX($DM:$DM,$GR286+6),"")</f>
      </c>
      <c r="DV286">
        <f>IF($GS286&gt;=7,INDEX($DM:$DM,$GR286+7),"")</f>
      </c>
      <c r="DW286">
        <f>IF($GS286&gt;=8,INDEX($DM:$DM,$GR286+8),"")</f>
      </c>
      <c r="DX286">
        <f>IF($GS286&gt;=9,INDEX($DM:$DM,$GR286+9),"")</f>
      </c>
      <c r="DY286">
        <f>IF($GS286&gt;=10,INDEX($DM:$DM,$GR286+10),"")</f>
      </c>
      <c r="DZ286">
        <f>IF($GS286&gt;=11,INDEX($DM:$DM,$GR286+11),"")</f>
      </c>
      <c r="EA286">
        <f>IF($GS286&gt;=12,INDEX($DM:$DM,$GR286+12),"")</f>
      </c>
      <c r="EB286">
        <f>IF($GS286&gt;=13,INDEX($DM:$DM,$GR286+13),"")</f>
      </c>
      <c r="EC286">
        <f>IF($GS286&gt;=14,INDEX($DM:$DM,$GR286+14),"")</f>
      </c>
      <c r="ED286">
        <f>IF($GS286&gt;=15,INDEX($DM:$DM,$GR286+15),"")</f>
      </c>
      <c r="EE286">
        <f>IF($GS286&gt;=16,INDEX($DM:$DM,$GR286+16),"")</f>
      </c>
      <c r="EF286">
        <f>IF($GS286&gt;=17,INDEX($DM:$DM,$GR286+17),"")</f>
      </c>
      <c r="EG286">
        <f>IF($GS286&gt;=18,INDEX($DM:$DM,$GR286+18),"")</f>
      </c>
      <c r="EH286">
        <f>IF($GS286&gt;=19,INDEX($DM:$DM,$GR286+19),"")</f>
      </c>
      <c r="EI286">
        <f>IF($GS286&gt;=20,INDEX($DM:$DM,$GR286+20),"")</f>
      </c>
      <c r="EJ286">
        <f>IF($GS286&gt;=21,INDEX($DM:$DM,$GR286+21),"")</f>
      </c>
      <c r="EK286">
        <f>IF($GS286&gt;=22,INDEX($DM:$DM,$GR286+22),"")</f>
      </c>
      <c r="EL286">
        <f>IF($GS286&gt;=23,INDEX($DM:$DM,$GR286+23),"")</f>
      </c>
      <c r="EM286">
        <f>IF($GS286&gt;=24,INDEX($DM:$DM,$GR286+24),"")</f>
      </c>
      <c r="EN286">
        <f>IF($GS286&gt;=25,INDEX($DM:$DM,$GR286+25),"")</f>
      </c>
      <c r="EO286">
        <f>IF($GS286&gt;=26,INDEX($DM:$DM,$GR286+26),"")</f>
      </c>
      <c r="EP286">
        <f>IF($GS286&gt;=27,INDEX($DM:$DM,$GR286+27),"")</f>
      </c>
      <c r="EQ286">
        <f>IF($GS286&gt;=28,INDEX($DM:$DM,$GR286+28),"")</f>
      </c>
      <c r="ER286">
        <f>IF($GS286&gt;=29,INDEX($DM:$DM,$GR286+29),"")</f>
      </c>
      <c r="ES286">
        <f>IF($GS286&gt;=30,INDEX($DM:$DM,$GR286+30),"")</f>
      </c>
      <c r="ET286">
        <f>IF($GS286&gt;=31,INDEX($DM:$DM,$GR286+31),"")</f>
      </c>
      <c r="EU286">
        <f>IF($GS286&gt;=32,INDEX($DM:$DM,$GR286+32),"")</f>
      </c>
      <c r="EV286">
        <f>IF($GS286&gt;=33,INDEX($DM:$DM,$GR286+33),"")</f>
      </c>
      <c r="EW286">
        <f>IF($GS286&gt;=34,INDEX($DM:$DM,$GR286+34),"")</f>
      </c>
      <c r="EX286">
        <f>IF($GS286&gt;=35,INDEX($DM:$DM,$GR286+35),"")</f>
      </c>
      <c r="EY286">
        <f>IF($GS286&gt;=36,INDEX($DM:$DM,$GR286+36),"")</f>
      </c>
      <c r="EZ286">
        <f>IF($GS286&gt;=37,INDEX($DM:$DM,$GR286+37),"")</f>
      </c>
      <c r="FA286">
        <f>IF($GS286&gt;=38,INDEX($DM:$DM,$GR286+38),"")</f>
      </c>
      <c r="FB286">
        <f>IF($GS286&gt;=39,INDEX($DM:$DM,$GR286+39),"")</f>
      </c>
      <c r="FC286">
        <f>IF($GS286&gt;=40,INDEX($DM:$DM,$GR286+40),"")</f>
      </c>
      <c r="FD286">
        <f>IF($GS286&gt;=1,INDEX($DN:$DN,$GR286+1),"")</f>
      </c>
      <c r="FE286">
        <f>IF($GS286&gt;=2,INDEX($DN:$DN,$GR286+2),"")</f>
      </c>
      <c r="FF286">
        <f>IF($GS286&gt;=3,INDEX($DN:$DN,$GR286+3),"")</f>
      </c>
      <c r="FG286">
        <f>IF($GS286&gt;=4,INDEX($DN:$DN,$GR286+4),"")</f>
      </c>
      <c r="FH286">
        <f>IF($GS286&gt;=5,INDEX($DN:$DN,$GR286+5),"")</f>
      </c>
      <c r="FI286">
        <f>IF($GS286&gt;=6,INDEX($DN:$DN,$GR286+6),"")</f>
      </c>
      <c r="FJ286">
        <f>IF($GS286&gt;=7,INDEX($DN:$DN,$GR286+7),"")</f>
      </c>
      <c r="FK286">
        <f>IF($GS286&gt;=8,INDEX($DN:$DN,$GR286+8),"")</f>
      </c>
      <c r="FL286">
        <f>IF($GS286&gt;=9,INDEX($DN:$DN,$GR286+9),"")</f>
      </c>
      <c r="FM286">
        <f>IF($GS286&gt;=10,INDEX($DN:$DN,$GR286+10),"")</f>
      </c>
      <c r="FN286">
        <f>IF($GS286&gt;=11,INDEX($DN:$DN,$GR286+11),"")</f>
      </c>
      <c r="FO286">
        <f>IF($GS286&gt;=12,INDEX($DN:$DN,$GR286+12),"")</f>
      </c>
      <c r="FP286">
        <f>IF($GS286&gt;=13,INDEX($DN:$DN,$GR286+13),"")</f>
      </c>
      <c r="FQ286">
        <f>IF($GS286&gt;=14,INDEX($DN:$DN,$GR286+14),"")</f>
      </c>
      <c r="FR286">
        <f>IF($GS286&gt;=15,INDEX($DN:$DN,$GR286+15),"")</f>
      </c>
      <c r="FS286">
        <f>IF($GS286&gt;=16,INDEX($DN:$DN,$GR286+16),"")</f>
      </c>
      <c r="FT286">
        <f>IF($GS286&gt;=17,INDEX($DN:$DN,$GR286+17),"")</f>
      </c>
      <c r="FU286">
        <f>IF($GS286&gt;=18,INDEX($DN:$DN,$GR286+18),"")</f>
      </c>
      <c r="FV286">
        <f>IF($GS286&gt;=19,INDEX($DN:$DN,$GR286+19),"")</f>
      </c>
      <c r="FW286">
        <f>IF($GS286&gt;=20,INDEX($DN:$DN,$GR286+20),"")</f>
      </c>
      <c r="FX286">
        <f>IF($GS286&gt;=21,INDEX($DN:$DN,$GR286+21),"")</f>
      </c>
      <c r="FY286">
        <f>IF($GS286&gt;=22,INDEX($DN:$DN,$GR286+22),"")</f>
      </c>
      <c r="FZ286">
        <f>IF($GS286&gt;=23,INDEX($DN:$DN,$GR286+23),"")</f>
      </c>
      <c r="GA286">
        <f>IF($GS286&gt;=24,INDEX($DN:$DN,$GR286+24),"")</f>
      </c>
      <c r="GB286">
        <f>IF($GS286&gt;=25,INDEX($DN:$DN,$GR286+25),"")</f>
      </c>
      <c r="GC286">
        <f>IF($GS286&gt;=26,INDEX($DN:$DN,$GR286+26),"")</f>
      </c>
      <c r="GD286">
        <f>IF($GS286&gt;=27,INDEX($DN:$DN,$GR286+27),"")</f>
      </c>
      <c r="GE286">
        <f>IF($GS286&gt;=28,INDEX($DN:$DN,$GR286+28),"")</f>
      </c>
      <c r="GF286">
        <f>IF($GS286&gt;=29,INDEX($DN:$DN,$GR286+29),"")</f>
      </c>
      <c r="GG286">
        <f>IF($GS286&gt;=30,INDEX($DN:$DN,$GR286+30),"")</f>
      </c>
      <c r="GH286">
        <f>IF($GS286&gt;=31,INDEX($DN:$DN,$GR286+31),"")</f>
      </c>
      <c r="GI286">
        <f>IF($GS286&gt;=32,INDEX($DN:$DN,$GR286+32),"")</f>
      </c>
      <c r="GJ286">
        <f>IF($GS286&gt;=33,INDEX($DN:$DN,$GR286+33),"")</f>
      </c>
      <c r="GK286">
        <f>IF($GS286&gt;=34,INDEX($DN:$DN,$GR286+34),"")</f>
      </c>
      <c r="GL286">
        <f>IF($GS286&gt;=35,INDEX($DN:$DN,$GR286+35),"")</f>
      </c>
      <c r="GM286">
        <f>IF($GS286&gt;=36,INDEX($DN:$DN,$GR286+36),"")</f>
      </c>
      <c r="GN286">
        <f>IF($GS286&gt;=37,INDEX($DN:$DN,$GR286+37),"")</f>
      </c>
      <c r="GO286">
        <f>IF($GS286&gt;=38,INDEX($DN:$DN,$GR286+38),"")</f>
      </c>
      <c r="GP286">
        <f>IF($GS286&gt;=39,INDEX($DN:$DN,$GR286+39),"")</f>
      </c>
      <c r="GQ286">
        <f>IF($GS286&gt;=40,INDEX($DN:$DN,$GR286+40),"")</f>
      </c>
      <c r="GR286">
        <f>IFERROR(MATCH($DL286,$DM$2:$DM$148,0)+1,0)</f>
      </c>
      <c r="GS286">
        <f>IFERROR(INDEX($DO$2:$DO$148,MATCH($DL286,$DM$2:$DM$148,0)),0)</f>
      </c>
      <c r="GT286">
        <f>IFERROR(MATCH($Z286,$DP$286:$FC$286,0),0)</f>
      </c>
      <c r="GU286">
        <f>IF($GT286&gt;0,INDEX($FD$286:$GQ$286,$GT286),"")</f>
      </c>
      <c r="GV286" t="s">
        <v>676</v>
      </c>
      <c r="GW286">
        <v>1</v>
      </c>
      <c r="GX286">
        <f>IF($JG286&gt;=1,INDEX($GV:$GV,$JF286+1),"")</f>
      </c>
      <c r="GY286">
        <f>IF($JG286&gt;=2,INDEX($GV:$GV,$JF286+2),"")</f>
      </c>
      <c r="GZ286">
        <f>IF($JG286&gt;=3,INDEX($GV:$GV,$JF286+3),"")</f>
      </c>
      <c r="HA286">
        <f>IF($JG286&gt;=4,INDEX($GV:$GV,$JF286+4),"")</f>
      </c>
      <c r="HB286">
        <f>IF($JG286&gt;=5,INDEX($GV:$GV,$JF286+5),"")</f>
      </c>
      <c r="HC286">
        <f>IF($JG286&gt;=6,INDEX($GV:$GV,$JF286+6),"")</f>
      </c>
      <c r="HD286">
        <f>IF($JG286&gt;=7,INDEX($GV:$GV,$JF286+7),"")</f>
      </c>
      <c r="HE286">
        <f>IF($JG286&gt;=8,INDEX($GV:$GV,$JF286+8),"")</f>
      </c>
      <c r="HF286">
        <f>IF($JG286&gt;=9,INDEX($GV:$GV,$JF286+9),"")</f>
      </c>
      <c r="HG286">
        <f>IF($JG286&gt;=10,INDEX($GV:$GV,$JF286+10),"")</f>
      </c>
      <c r="HH286">
        <f>IF($JG286&gt;=11,INDEX($GV:$GV,$JF286+11),"")</f>
      </c>
      <c r="HI286">
        <f>IF($JG286&gt;=12,INDEX($GV:$GV,$JF286+12),"")</f>
      </c>
      <c r="HJ286">
        <f>IF($JG286&gt;=13,INDEX($GV:$GV,$JF286+13),"")</f>
      </c>
      <c r="HK286">
        <f>IF($JG286&gt;=14,INDEX($GV:$GV,$JF286+14),"")</f>
      </c>
      <c r="HL286">
        <f>IF($JG286&gt;=15,INDEX($GV:$GV,$JF286+15),"")</f>
      </c>
      <c r="HM286">
        <f>IF($JG286&gt;=16,INDEX($GV:$GV,$JF286+16),"")</f>
      </c>
      <c r="HN286">
        <f>IF($JG286&gt;=17,INDEX($GV:$GV,$JF286+17),"")</f>
      </c>
      <c r="HO286">
        <f>IF($JG286&gt;=18,INDEX($GV:$GV,$JF286+18),"")</f>
      </c>
      <c r="HP286">
        <f>IF($JG286&gt;=19,INDEX($GV:$GV,$JF286+19),"")</f>
      </c>
      <c r="HQ286">
        <f>IF($JG286&gt;=20,INDEX($GV:$GV,$JF286+20),"")</f>
      </c>
      <c r="HR286">
        <f>IF($JG286&gt;=21,INDEX($GV:$GV,$JF286+21),"")</f>
      </c>
      <c r="HS286">
        <f>IF($JG286&gt;=22,INDEX($GV:$GV,$JF286+22),"")</f>
      </c>
      <c r="HT286">
        <f>IF($JG286&gt;=23,INDEX($GV:$GV,$JF286+23),"")</f>
      </c>
      <c r="HU286">
        <f>IF($JG286&gt;=24,INDEX($GV:$GV,$JF286+24),"")</f>
      </c>
      <c r="HV286">
        <f>IF($JG286&gt;=25,INDEX($GV:$GV,$JF286+25),"")</f>
      </c>
      <c r="HW286">
        <f>IF($JG286&gt;=26,INDEX($GV:$GV,$JF286+26),"")</f>
      </c>
      <c r="HX286">
        <f>IF($JG286&gt;=27,INDEX($GV:$GV,$JF286+27),"")</f>
      </c>
      <c r="HY286">
        <f>IF($JG286&gt;=28,INDEX($GV:$GV,$JF286+28),"")</f>
      </c>
      <c r="HZ286">
        <f>IF($JG286&gt;=29,INDEX($GV:$GV,$JF286+29),"")</f>
      </c>
      <c r="IA286">
        <f>IF($JG286&gt;=30,INDEX($GV:$GV,$JF286+30),"")</f>
      </c>
      <c r="IB286">
        <f>IF($JG286&gt;=31,INDEX($GV:$GV,$JF286+31),"")</f>
      </c>
      <c r="IC286">
        <f>IF($JG286&gt;=32,INDEX($GV:$GV,$JF286+32),"")</f>
      </c>
      <c r="ID286">
        <f>IF($JG286&gt;=33,INDEX($GV:$GV,$JF286+33),"")</f>
      </c>
      <c r="IE286">
        <f>IF($JG286&gt;=34,INDEX($GV:$GV,$JF286+34),"")</f>
      </c>
      <c r="IF286">
        <f>IF($JG286&gt;=35,INDEX($GV:$GV,$JF286+35),"")</f>
      </c>
      <c r="IG286">
        <f>IF($JG286&gt;=36,INDEX($GV:$GV,$JF286+36),"")</f>
      </c>
      <c r="IH286">
        <f>IF($JG286&gt;=37,INDEX($GV:$GV,$JF286+37),"")</f>
      </c>
      <c r="II286">
        <f>IF($JG286&gt;=38,INDEX($GV:$GV,$JF286+38),"")</f>
      </c>
      <c r="IJ286">
        <f>IF($JG286&gt;=39,INDEX($GV:$GV,$JF286+39),"")</f>
      </c>
      <c r="IK286">
        <f>IF($JG286&gt;=40,INDEX($GV:$GV,$JF286+40),"")</f>
      </c>
      <c r="IL286">
        <f>IF($JG286&gt;=41,INDEX($GV:$GV,$JF286+41),"")</f>
      </c>
      <c r="IM286">
        <f>IF($JG286&gt;=42,INDEX($GV:$GV,$JF286+42),"")</f>
      </c>
      <c r="IN286">
        <f>IF($JG286&gt;=43,INDEX($GV:$GV,$JF286+43),"")</f>
      </c>
      <c r="IO286">
        <f>IF($JG286&gt;=44,INDEX($GV:$GV,$JF286+44),"")</f>
      </c>
      <c r="IP286">
        <f>IF($JG286&gt;=45,INDEX($GV:$GV,$JF286+45),"")</f>
      </c>
      <c r="IQ286">
        <f>IF($JG286&gt;=46,INDEX($GV:$GV,$JF286+46),"")</f>
      </c>
      <c r="IR286">
        <f>IF($JG286&gt;=47,INDEX($GV:$GV,$JF286+47),"")</f>
      </c>
      <c r="IS286">
        <f>IF($JG286&gt;=48,INDEX($GV:$GV,$JF286+48),"")</f>
      </c>
      <c r="IT286">
        <f>IF($JG286&gt;=49,INDEX($GV:$GV,$JF286+49),"")</f>
      </c>
      <c r="IU286">
        <f>IF($JG286&gt;=50,INDEX($GV:$GV,$JF286+50),"")</f>
      </c>
      <c r="IV286">
        <f>IF($JG286&gt;=51,INDEX($GV:$GV,$JF286+51),"")</f>
      </c>
      <c r="IW286">
        <f>IF($JG286&gt;=52,INDEX($GV:$GV,$JF286+52),"")</f>
      </c>
      <c r="IX286">
        <f>IF($JG286&gt;=53,INDEX($GV:$GV,$JF286+53),"")</f>
      </c>
      <c r="IY286">
        <f>IF($JG286&gt;=54,INDEX($GV:$GV,$JF286+54),"")</f>
      </c>
      <c r="IZ286">
        <f>IF($JG286&gt;=55,INDEX($GV:$GV,$JF286+55),"")</f>
      </c>
      <c r="JA286">
        <f>IF($JG286&gt;=56,INDEX($GV:$GV,$JF286+56),"")</f>
      </c>
      <c r="JB286">
        <f>IF($JG286&gt;=57,INDEX($GV:$GV,$JF286+57),"")</f>
      </c>
      <c r="JC286">
        <f>IF($JG286&gt;=58,INDEX($GV:$GV,$JF286+58),"")</f>
      </c>
      <c r="JD286">
        <f>IF($JG286&gt;=59,INDEX($GV:$GV,$JF286+59),"")</f>
      </c>
      <c r="JE286">
        <f>IF($JG286&gt;=60,INDEX($GV:$GV,$JF286+60),"")</f>
      </c>
      <c r="JF286">
        <f>IFERROR(MATCH($GU286,$GV$2:$GV$322,0)+1,0)</f>
      </c>
      <c r="JG286">
        <f>IFERROR(INDEX($GW$2:$GW$322,MATCH($GU286,$GV$2:$GV$322,0)),0)</f>
      </c>
      <c r="JH286" t="s">
        <v>44</v>
      </c>
      <c r="JI286" t="s">
        <v>44</v>
      </c>
    </row>
    <row r="287" spans="1:269" x14ac:dyDescent="0.25">
      <c r="R287">
        <f>IF(OR($U287="",$Q287=""),"",IFERROR($U287/$Q287,0))</f>
      </c>
      <c r="S287">
        <f>IF($U287="","",
SUM($T287,$V287,$AA287,$W287,$Y287)*
(1-IF($AB287="",0,VALUE($AB287)/100)))</f>
      </c>
      <c r="T287">
        <f>IF($U287="","",$U287)</f>
      </c>
      <c r="V287">
        <f>IF($U287="","",
IF($O287="","",
IF(ISNUMBER(SEARCH("exempt",LOWER($O287))),0,
$U287*(VALUE(SUBSTITUTE($O287,"%",""))/100))))</f>
      </c>
      <c r="AC287">
        <f>IFERROR(IF(FIND(" - ",$K287)&gt;0,MID($K287,FIND(" - ",$K287)+3,LEN($K287)),""),"")</f>
      </c>
      <c r="AL287" t="s">
        <v>1062</v>
      </c>
      <c r="AT287">
        <f>IFERROR(LEFT($K287,FIND(" - ",$K287)-1),$K287)</f>
      </c>
      <c r="AW287">
        <f>IF($CL287&gt;=1,INDEX($AU:$AU,$CK287+1),"")</f>
      </c>
      <c r="AX287">
        <f>IF($CL287&gt;=2,INDEX($AU:$AU,$CK287+2),"")</f>
      </c>
      <c r="AY287">
        <f>IF($CL287&gt;=3,INDEX($AU:$AU,$CK287+3),"")</f>
      </c>
      <c r="AZ287">
        <f>IF($CL287&gt;=4,INDEX($AU:$AU,$CK287+4),"")</f>
      </c>
      <c r="BA287">
        <f>IF($CL287&gt;=5,INDEX($AU:$AU,$CK287+5),"")</f>
      </c>
      <c r="BB287">
        <f>IF($CL287&gt;=6,INDEX($AU:$AU,$CK287+6),"")</f>
      </c>
      <c r="BC287">
        <f>IF($CL287&gt;=7,INDEX($AU:$AU,$CK287+7),"")</f>
      </c>
      <c r="BD287">
        <f>IF($CL287&gt;=8,INDEX($AU:$AU,$CK287+8),"")</f>
      </c>
      <c r="BE287">
        <f>IF($CL287&gt;=9,INDEX($AU:$AU,$CK287+9),"")</f>
      </c>
      <c r="BF287">
        <f>IF($CL287&gt;=10,INDEX($AU:$AU,$CK287+10),"")</f>
      </c>
      <c r="BG287">
        <f>IF($CL287&gt;=11,INDEX($AU:$AU,$CK287+11),"")</f>
      </c>
      <c r="BH287">
        <f>IF($CL287&gt;=12,INDEX($AU:$AU,$CK287+12),"")</f>
      </c>
      <c r="BI287">
        <f>IF($CL287&gt;=13,INDEX($AU:$AU,$CK287+13),"")</f>
      </c>
      <c r="BJ287">
        <f>IF($CL287&gt;=14,INDEX($AU:$AU,$CK287+14),"")</f>
      </c>
      <c r="BK287">
        <f>IF($CL287&gt;=15,INDEX($AU:$AU,$CK287+15),"")</f>
      </c>
      <c r="BL287">
        <f>IF($CL287&gt;=16,INDEX($AU:$AU,$CK287+16),"")</f>
      </c>
      <c r="BM287">
        <f>IF($CL287&gt;=17,INDEX($AU:$AU,$CK287+17),"")</f>
      </c>
      <c r="BN287">
        <f>IF($CL287&gt;=18,INDEX($AU:$AU,$CK287+18),"")</f>
      </c>
      <c r="BO287">
        <f>IF($CL287&gt;=19,INDEX($AU:$AU,$CK287+19),"")</f>
      </c>
      <c r="BP287">
        <f>IF($CL287&gt;=20,INDEX($AU:$AU,$CK287+20),"")</f>
      </c>
      <c r="BQ287">
        <f>IF($CL287&gt;=21,INDEX($AU:$AU,$CK287+21),"")</f>
      </c>
      <c r="BR287">
        <f>IF($CL287&gt;=22,INDEX($AU:$AU,$CK287+22),"")</f>
      </c>
      <c r="BS287">
        <f>IF($CL287&gt;=23,INDEX($AU:$AU,$CK287+23),"")</f>
      </c>
      <c r="BT287">
        <f>IF($CL287&gt;=24,INDEX($AU:$AU,$CK287+24),"")</f>
      </c>
      <c r="BU287">
        <f>IF($CL287&gt;=25,INDEX($AU:$AU,$CK287+25),"")</f>
      </c>
      <c r="BV287">
        <f>IF($CL287&gt;=26,INDEX($AU:$AU,$CK287+26),"")</f>
      </c>
      <c r="BW287">
        <f>IF($CL287&gt;=27,INDEX($AU:$AU,$CK287+27),"")</f>
      </c>
      <c r="BX287">
        <f>IF($CL287&gt;=28,INDEX($AU:$AU,$CK287+28),"")</f>
      </c>
      <c r="BY287">
        <f>IF($CL287&gt;=29,INDEX($AU:$AU,$CK287+29),"")</f>
      </c>
      <c r="BZ287">
        <f>IF($CL287&gt;=30,INDEX($AU:$AU,$CK287+30),"")</f>
      </c>
      <c r="CA287">
        <f>IF($CL287&gt;=31,INDEX($AU:$AU,$CK287+31),"")</f>
      </c>
      <c r="CB287">
        <f>IF($CL287&gt;=32,INDEX($AU:$AU,$CK287+32),"")</f>
      </c>
      <c r="CC287">
        <f>IF($CL287&gt;=33,INDEX($AU:$AU,$CK287+33),"")</f>
      </c>
      <c r="CD287">
        <f>IF($CL287&gt;=34,INDEX($AU:$AU,$CK287+34),"")</f>
      </c>
      <c r="CE287">
        <f>IF($CL287&gt;=35,INDEX($AU:$AU,$CK287+35),"")</f>
      </c>
      <c r="CF287">
        <f>IF($CL287&gt;=36,INDEX($AU:$AU,$CK287+36),"")</f>
      </c>
      <c r="CG287">
        <f>IF($CL287&gt;=37,INDEX($AU:$AU,$CK287+37),"")</f>
      </c>
      <c r="CH287">
        <f>IF($CL287&gt;=38,INDEX($AU:$AU,$CK287+38),"")</f>
      </c>
      <c r="CI287">
        <f>IF($CL287&gt;=39,INDEX($AU:$AU,$CK287+39),"")</f>
      </c>
      <c r="CJ287">
        <f>IF($CL287&gt;=40,INDEX($AU:$AU,$CK287+40),"")</f>
      </c>
      <c r="CK287">
        <f>IFERROR(MATCH($AT287,$AU$2:$AU$133,0)+1,0)</f>
      </c>
      <c r="CL287">
        <f>IFERROR(INDEX($AV$2:$AV$133,MATCH($AT287,$AU$2:$AU$133,0)),0)</f>
      </c>
      <c r="CM287">
        <f>IFERROR(LEFT($L287,FIND(" - ",$L287)-1),$L287)</f>
      </c>
      <c r="CN287" t="s">
        <v>149</v>
      </c>
      <c r="CP287">
        <f>IF($DK287&gt;=1,INDEX($CN:$CN,$DJ287+1),"")</f>
      </c>
      <c r="CQ287">
        <f>IF($DK287&gt;=2,INDEX($CN:$CN,$DJ287+2),"")</f>
      </c>
      <c r="CR287">
        <f>IF($DK287&gt;=3,INDEX($CN:$CN,$DJ287+3),"")</f>
      </c>
      <c r="CS287">
        <f>IF($DK287&gt;=4,INDEX($CN:$CN,$DJ287+4),"")</f>
      </c>
      <c r="CT287">
        <f>IF($DK287&gt;=5,INDEX($CN:$CN,$DJ287+5),"")</f>
      </c>
      <c r="CU287">
        <f>IF($DK287&gt;=6,INDEX($CN:$CN,$DJ287+6),"")</f>
      </c>
      <c r="CV287">
        <f>IF($DK287&gt;=7,INDEX($CN:$CN,$DJ287+7),"")</f>
      </c>
      <c r="CW287">
        <f>IF($DK287&gt;=8,INDEX($CN:$CN,$DJ287+8),"")</f>
      </c>
      <c r="CX287">
        <f>IF($DK287&gt;=9,INDEX($CN:$CN,$DJ287+9),"")</f>
      </c>
      <c r="CY287">
        <f>IF($DK287&gt;=10,INDEX($CN:$CN,$DJ287+10),"")</f>
      </c>
      <c r="CZ287">
        <f>IF($DK287&gt;=11,INDEX($CN:$CN,$DJ287+11),"")</f>
      </c>
      <c r="DA287">
        <f>IF($DK287&gt;=12,INDEX($CN:$CN,$DJ287+12),"")</f>
      </c>
      <c r="DB287">
        <f>IF($DK287&gt;=13,INDEX($CN:$CN,$DJ287+13),"")</f>
      </c>
      <c r="DC287">
        <f>IF($DK287&gt;=14,INDEX($CN:$CN,$DJ287+14),"")</f>
      </c>
      <c r="DD287">
        <f>IF($DK287&gt;=15,INDEX($CN:$CN,$DJ287+15),"")</f>
      </c>
      <c r="DE287">
        <f>IF($DK287&gt;=16,INDEX($CN:$CN,$DJ287+16),"")</f>
      </c>
      <c r="DF287">
        <f>IF($DK287&gt;=17,INDEX($CN:$CN,$DJ287+17),"")</f>
      </c>
      <c r="DG287">
        <f>IF($DK287&gt;=18,INDEX($CN:$CN,$DJ287+18),"")</f>
      </c>
      <c r="DH287">
        <f>IF($DK287&gt;=19,INDEX($CN:$CN,$DJ287+19),"")</f>
      </c>
      <c r="DI287">
        <f>IF($DK287&gt;=20,INDEX($CN:$CN,$DJ287+20),"")</f>
      </c>
      <c r="DJ287">
        <f>IFERROR(MATCH($CM287,$CN$2:$CN$1089,0)+1,0)</f>
      </c>
      <c r="DK287">
        <f>IFERROR(INDEX($CO$2:$CO$1089,MATCH($CM287,$CN$2:$CN$1089,0)),0)</f>
      </c>
      <c r="DL287">
        <f>IFERROR(INDEX($AS:$AS,MATCH($O287,$AR:$AR,0))&amp;"","")</f>
      </c>
      <c r="DP287">
        <f>IF($GS287&gt;=1,INDEX($DM:$DM,$GR287+1),"")</f>
      </c>
      <c r="DQ287">
        <f>IF($GS287&gt;=2,INDEX($DM:$DM,$GR287+2),"")</f>
      </c>
      <c r="DR287">
        <f>IF($GS287&gt;=3,INDEX($DM:$DM,$GR287+3),"")</f>
      </c>
      <c r="DS287">
        <f>IF($GS287&gt;=4,INDEX($DM:$DM,$GR287+4),"")</f>
      </c>
      <c r="DT287">
        <f>IF($GS287&gt;=5,INDEX($DM:$DM,$GR287+5),"")</f>
      </c>
      <c r="DU287">
        <f>IF($GS287&gt;=6,INDEX($DM:$DM,$GR287+6),"")</f>
      </c>
      <c r="DV287">
        <f>IF($GS287&gt;=7,INDEX($DM:$DM,$GR287+7),"")</f>
      </c>
      <c r="DW287">
        <f>IF($GS287&gt;=8,INDEX($DM:$DM,$GR287+8),"")</f>
      </c>
      <c r="DX287">
        <f>IF($GS287&gt;=9,INDEX($DM:$DM,$GR287+9),"")</f>
      </c>
      <c r="DY287">
        <f>IF($GS287&gt;=10,INDEX($DM:$DM,$GR287+10),"")</f>
      </c>
      <c r="DZ287">
        <f>IF($GS287&gt;=11,INDEX($DM:$DM,$GR287+11),"")</f>
      </c>
      <c r="EA287">
        <f>IF($GS287&gt;=12,INDEX($DM:$DM,$GR287+12),"")</f>
      </c>
      <c r="EB287">
        <f>IF($GS287&gt;=13,INDEX($DM:$DM,$GR287+13),"")</f>
      </c>
      <c r="EC287">
        <f>IF($GS287&gt;=14,INDEX($DM:$DM,$GR287+14),"")</f>
      </c>
      <c r="ED287">
        <f>IF($GS287&gt;=15,INDEX($DM:$DM,$GR287+15),"")</f>
      </c>
      <c r="EE287">
        <f>IF($GS287&gt;=16,INDEX($DM:$DM,$GR287+16),"")</f>
      </c>
      <c r="EF287">
        <f>IF($GS287&gt;=17,INDEX($DM:$DM,$GR287+17),"")</f>
      </c>
      <c r="EG287">
        <f>IF($GS287&gt;=18,INDEX($DM:$DM,$GR287+18),"")</f>
      </c>
      <c r="EH287">
        <f>IF($GS287&gt;=19,INDEX($DM:$DM,$GR287+19),"")</f>
      </c>
      <c r="EI287">
        <f>IF($GS287&gt;=20,INDEX($DM:$DM,$GR287+20),"")</f>
      </c>
      <c r="EJ287">
        <f>IF($GS287&gt;=21,INDEX($DM:$DM,$GR287+21),"")</f>
      </c>
      <c r="EK287">
        <f>IF($GS287&gt;=22,INDEX($DM:$DM,$GR287+22),"")</f>
      </c>
      <c r="EL287">
        <f>IF($GS287&gt;=23,INDEX($DM:$DM,$GR287+23),"")</f>
      </c>
      <c r="EM287">
        <f>IF($GS287&gt;=24,INDEX($DM:$DM,$GR287+24),"")</f>
      </c>
      <c r="EN287">
        <f>IF($GS287&gt;=25,INDEX($DM:$DM,$GR287+25),"")</f>
      </c>
      <c r="EO287">
        <f>IF($GS287&gt;=26,INDEX($DM:$DM,$GR287+26),"")</f>
      </c>
      <c r="EP287">
        <f>IF($GS287&gt;=27,INDEX($DM:$DM,$GR287+27),"")</f>
      </c>
      <c r="EQ287">
        <f>IF($GS287&gt;=28,INDEX($DM:$DM,$GR287+28),"")</f>
      </c>
      <c r="ER287">
        <f>IF($GS287&gt;=29,INDEX($DM:$DM,$GR287+29),"")</f>
      </c>
      <c r="ES287">
        <f>IF($GS287&gt;=30,INDEX($DM:$DM,$GR287+30),"")</f>
      </c>
      <c r="ET287">
        <f>IF($GS287&gt;=31,INDEX($DM:$DM,$GR287+31),"")</f>
      </c>
      <c r="EU287">
        <f>IF($GS287&gt;=32,INDEX($DM:$DM,$GR287+32),"")</f>
      </c>
      <c r="EV287">
        <f>IF($GS287&gt;=33,INDEX($DM:$DM,$GR287+33),"")</f>
      </c>
      <c r="EW287">
        <f>IF($GS287&gt;=34,INDEX($DM:$DM,$GR287+34),"")</f>
      </c>
      <c r="EX287">
        <f>IF($GS287&gt;=35,INDEX($DM:$DM,$GR287+35),"")</f>
      </c>
      <c r="EY287">
        <f>IF($GS287&gt;=36,INDEX($DM:$DM,$GR287+36),"")</f>
      </c>
      <c r="EZ287">
        <f>IF($GS287&gt;=37,INDEX($DM:$DM,$GR287+37),"")</f>
      </c>
      <c r="FA287">
        <f>IF($GS287&gt;=38,INDEX($DM:$DM,$GR287+38),"")</f>
      </c>
      <c r="FB287">
        <f>IF($GS287&gt;=39,INDEX($DM:$DM,$GR287+39),"")</f>
      </c>
      <c r="FC287">
        <f>IF($GS287&gt;=40,INDEX($DM:$DM,$GR287+40),"")</f>
      </c>
      <c r="FD287">
        <f>IF($GS287&gt;=1,INDEX($DN:$DN,$GR287+1),"")</f>
      </c>
      <c r="FE287">
        <f>IF($GS287&gt;=2,INDEX($DN:$DN,$GR287+2),"")</f>
      </c>
      <c r="FF287">
        <f>IF($GS287&gt;=3,INDEX($DN:$DN,$GR287+3),"")</f>
      </c>
      <c r="FG287">
        <f>IF($GS287&gt;=4,INDEX($DN:$DN,$GR287+4),"")</f>
      </c>
      <c r="FH287">
        <f>IF($GS287&gt;=5,INDEX($DN:$DN,$GR287+5),"")</f>
      </c>
      <c r="FI287">
        <f>IF($GS287&gt;=6,INDEX($DN:$DN,$GR287+6),"")</f>
      </c>
      <c r="FJ287">
        <f>IF($GS287&gt;=7,INDEX($DN:$DN,$GR287+7),"")</f>
      </c>
      <c r="FK287">
        <f>IF($GS287&gt;=8,INDEX($DN:$DN,$GR287+8),"")</f>
      </c>
      <c r="FL287">
        <f>IF($GS287&gt;=9,INDEX($DN:$DN,$GR287+9),"")</f>
      </c>
      <c r="FM287">
        <f>IF($GS287&gt;=10,INDEX($DN:$DN,$GR287+10),"")</f>
      </c>
      <c r="FN287">
        <f>IF($GS287&gt;=11,INDEX($DN:$DN,$GR287+11),"")</f>
      </c>
      <c r="FO287">
        <f>IF($GS287&gt;=12,INDEX($DN:$DN,$GR287+12),"")</f>
      </c>
      <c r="FP287">
        <f>IF($GS287&gt;=13,INDEX($DN:$DN,$GR287+13),"")</f>
      </c>
      <c r="FQ287">
        <f>IF($GS287&gt;=14,INDEX($DN:$DN,$GR287+14),"")</f>
      </c>
      <c r="FR287">
        <f>IF($GS287&gt;=15,INDEX($DN:$DN,$GR287+15),"")</f>
      </c>
      <c r="FS287">
        <f>IF($GS287&gt;=16,INDEX($DN:$DN,$GR287+16),"")</f>
      </c>
      <c r="FT287">
        <f>IF($GS287&gt;=17,INDEX($DN:$DN,$GR287+17),"")</f>
      </c>
      <c r="FU287">
        <f>IF($GS287&gt;=18,INDEX($DN:$DN,$GR287+18),"")</f>
      </c>
      <c r="FV287">
        <f>IF($GS287&gt;=19,INDEX($DN:$DN,$GR287+19),"")</f>
      </c>
      <c r="FW287">
        <f>IF($GS287&gt;=20,INDEX($DN:$DN,$GR287+20),"")</f>
      </c>
      <c r="FX287">
        <f>IF($GS287&gt;=21,INDEX($DN:$DN,$GR287+21),"")</f>
      </c>
      <c r="FY287">
        <f>IF($GS287&gt;=22,INDEX($DN:$DN,$GR287+22),"")</f>
      </c>
      <c r="FZ287">
        <f>IF($GS287&gt;=23,INDEX($DN:$DN,$GR287+23),"")</f>
      </c>
      <c r="GA287">
        <f>IF($GS287&gt;=24,INDEX($DN:$DN,$GR287+24),"")</f>
      </c>
      <c r="GB287">
        <f>IF($GS287&gt;=25,INDEX($DN:$DN,$GR287+25),"")</f>
      </c>
      <c r="GC287">
        <f>IF($GS287&gt;=26,INDEX($DN:$DN,$GR287+26),"")</f>
      </c>
      <c r="GD287">
        <f>IF($GS287&gt;=27,INDEX($DN:$DN,$GR287+27),"")</f>
      </c>
      <c r="GE287">
        <f>IF($GS287&gt;=28,INDEX($DN:$DN,$GR287+28),"")</f>
      </c>
      <c r="GF287">
        <f>IF($GS287&gt;=29,INDEX($DN:$DN,$GR287+29),"")</f>
      </c>
      <c r="GG287">
        <f>IF($GS287&gt;=30,INDEX($DN:$DN,$GR287+30),"")</f>
      </c>
      <c r="GH287">
        <f>IF($GS287&gt;=31,INDEX($DN:$DN,$GR287+31),"")</f>
      </c>
      <c r="GI287">
        <f>IF($GS287&gt;=32,INDEX($DN:$DN,$GR287+32),"")</f>
      </c>
      <c r="GJ287">
        <f>IF($GS287&gt;=33,INDEX($DN:$DN,$GR287+33),"")</f>
      </c>
      <c r="GK287">
        <f>IF($GS287&gt;=34,INDEX($DN:$DN,$GR287+34),"")</f>
      </c>
      <c r="GL287">
        <f>IF($GS287&gt;=35,INDEX($DN:$DN,$GR287+35),"")</f>
      </c>
      <c r="GM287">
        <f>IF($GS287&gt;=36,INDEX($DN:$DN,$GR287+36),"")</f>
      </c>
      <c r="GN287">
        <f>IF($GS287&gt;=37,INDEX($DN:$DN,$GR287+37),"")</f>
      </c>
      <c r="GO287">
        <f>IF($GS287&gt;=38,INDEX($DN:$DN,$GR287+38),"")</f>
      </c>
      <c r="GP287">
        <f>IF($GS287&gt;=39,INDEX($DN:$DN,$GR287+39),"")</f>
      </c>
      <c r="GQ287">
        <f>IF($GS287&gt;=40,INDEX($DN:$DN,$GR287+40),"")</f>
      </c>
      <c r="GR287">
        <f>IFERROR(MATCH($DL287,$DM$2:$DM$148,0)+1,0)</f>
      </c>
      <c r="GS287">
        <f>IFERROR(INDEX($DO$2:$DO$148,MATCH($DL287,$DM$2:$DM$148,0)),0)</f>
      </c>
      <c r="GT287">
        <f>IFERROR(MATCH($Z287,$DP$287:$FC$287,0),0)</f>
      </c>
      <c r="GU287">
        <f>IF($GT287&gt;0,INDEX($FD$287:$GQ$287,$GT287),"")</f>
      </c>
      <c r="GV287" t="s">
        <v>97</v>
      </c>
      <c r="GX287">
        <f>IF($JG287&gt;=1,INDEX($GV:$GV,$JF287+1),"")</f>
      </c>
      <c r="GY287">
        <f>IF($JG287&gt;=2,INDEX($GV:$GV,$JF287+2),"")</f>
      </c>
      <c r="GZ287">
        <f>IF($JG287&gt;=3,INDEX($GV:$GV,$JF287+3),"")</f>
      </c>
      <c r="HA287">
        <f>IF($JG287&gt;=4,INDEX($GV:$GV,$JF287+4),"")</f>
      </c>
      <c r="HB287">
        <f>IF($JG287&gt;=5,INDEX($GV:$GV,$JF287+5),"")</f>
      </c>
      <c r="HC287">
        <f>IF($JG287&gt;=6,INDEX($GV:$GV,$JF287+6),"")</f>
      </c>
      <c r="HD287">
        <f>IF($JG287&gt;=7,INDEX($GV:$GV,$JF287+7),"")</f>
      </c>
      <c r="HE287">
        <f>IF($JG287&gt;=8,INDEX($GV:$GV,$JF287+8),"")</f>
      </c>
      <c r="HF287">
        <f>IF($JG287&gt;=9,INDEX($GV:$GV,$JF287+9),"")</f>
      </c>
      <c r="HG287">
        <f>IF($JG287&gt;=10,INDEX($GV:$GV,$JF287+10),"")</f>
      </c>
      <c r="HH287">
        <f>IF($JG287&gt;=11,INDEX($GV:$GV,$JF287+11),"")</f>
      </c>
      <c r="HI287">
        <f>IF($JG287&gt;=12,INDEX($GV:$GV,$JF287+12),"")</f>
      </c>
      <c r="HJ287">
        <f>IF($JG287&gt;=13,INDEX($GV:$GV,$JF287+13),"")</f>
      </c>
      <c r="HK287">
        <f>IF($JG287&gt;=14,INDEX($GV:$GV,$JF287+14),"")</f>
      </c>
      <c r="HL287">
        <f>IF($JG287&gt;=15,INDEX($GV:$GV,$JF287+15),"")</f>
      </c>
      <c r="HM287">
        <f>IF($JG287&gt;=16,INDEX($GV:$GV,$JF287+16),"")</f>
      </c>
      <c r="HN287">
        <f>IF($JG287&gt;=17,INDEX($GV:$GV,$JF287+17),"")</f>
      </c>
      <c r="HO287">
        <f>IF($JG287&gt;=18,INDEX($GV:$GV,$JF287+18),"")</f>
      </c>
      <c r="HP287">
        <f>IF($JG287&gt;=19,INDEX($GV:$GV,$JF287+19),"")</f>
      </c>
      <c r="HQ287">
        <f>IF($JG287&gt;=20,INDEX($GV:$GV,$JF287+20),"")</f>
      </c>
      <c r="HR287">
        <f>IF($JG287&gt;=21,INDEX($GV:$GV,$JF287+21),"")</f>
      </c>
      <c r="HS287">
        <f>IF($JG287&gt;=22,INDEX($GV:$GV,$JF287+22),"")</f>
      </c>
      <c r="HT287">
        <f>IF($JG287&gt;=23,INDEX($GV:$GV,$JF287+23),"")</f>
      </c>
      <c r="HU287">
        <f>IF($JG287&gt;=24,INDEX($GV:$GV,$JF287+24),"")</f>
      </c>
      <c r="HV287">
        <f>IF($JG287&gt;=25,INDEX($GV:$GV,$JF287+25),"")</f>
      </c>
      <c r="HW287">
        <f>IF($JG287&gt;=26,INDEX($GV:$GV,$JF287+26),"")</f>
      </c>
      <c r="HX287">
        <f>IF($JG287&gt;=27,INDEX($GV:$GV,$JF287+27),"")</f>
      </c>
      <c r="HY287">
        <f>IF($JG287&gt;=28,INDEX($GV:$GV,$JF287+28),"")</f>
      </c>
      <c r="HZ287">
        <f>IF($JG287&gt;=29,INDEX($GV:$GV,$JF287+29),"")</f>
      </c>
      <c r="IA287">
        <f>IF($JG287&gt;=30,INDEX($GV:$GV,$JF287+30),"")</f>
      </c>
      <c r="IB287">
        <f>IF($JG287&gt;=31,INDEX($GV:$GV,$JF287+31),"")</f>
      </c>
      <c r="IC287">
        <f>IF($JG287&gt;=32,INDEX($GV:$GV,$JF287+32),"")</f>
      </c>
      <c r="ID287">
        <f>IF($JG287&gt;=33,INDEX($GV:$GV,$JF287+33),"")</f>
      </c>
      <c r="IE287">
        <f>IF($JG287&gt;=34,INDEX($GV:$GV,$JF287+34),"")</f>
      </c>
      <c r="IF287">
        <f>IF($JG287&gt;=35,INDEX($GV:$GV,$JF287+35),"")</f>
      </c>
      <c r="IG287">
        <f>IF($JG287&gt;=36,INDEX($GV:$GV,$JF287+36),"")</f>
      </c>
      <c r="IH287">
        <f>IF($JG287&gt;=37,INDEX($GV:$GV,$JF287+37),"")</f>
      </c>
      <c r="II287">
        <f>IF($JG287&gt;=38,INDEX($GV:$GV,$JF287+38),"")</f>
      </c>
      <c r="IJ287">
        <f>IF($JG287&gt;=39,INDEX($GV:$GV,$JF287+39),"")</f>
      </c>
      <c r="IK287">
        <f>IF($JG287&gt;=40,INDEX($GV:$GV,$JF287+40),"")</f>
      </c>
      <c r="IL287">
        <f>IF($JG287&gt;=41,INDEX($GV:$GV,$JF287+41),"")</f>
      </c>
      <c r="IM287">
        <f>IF($JG287&gt;=42,INDEX($GV:$GV,$JF287+42),"")</f>
      </c>
      <c r="IN287">
        <f>IF($JG287&gt;=43,INDEX($GV:$GV,$JF287+43),"")</f>
      </c>
      <c r="IO287">
        <f>IF($JG287&gt;=44,INDEX($GV:$GV,$JF287+44),"")</f>
      </c>
      <c r="IP287">
        <f>IF($JG287&gt;=45,INDEX($GV:$GV,$JF287+45),"")</f>
      </c>
      <c r="IQ287">
        <f>IF($JG287&gt;=46,INDEX($GV:$GV,$JF287+46),"")</f>
      </c>
      <c r="IR287">
        <f>IF($JG287&gt;=47,INDEX($GV:$GV,$JF287+47),"")</f>
      </c>
      <c r="IS287">
        <f>IF($JG287&gt;=48,INDEX($GV:$GV,$JF287+48),"")</f>
      </c>
      <c r="IT287">
        <f>IF($JG287&gt;=49,INDEX($GV:$GV,$JF287+49),"")</f>
      </c>
      <c r="IU287">
        <f>IF($JG287&gt;=50,INDEX($GV:$GV,$JF287+50),"")</f>
      </c>
      <c r="IV287">
        <f>IF($JG287&gt;=51,INDEX($GV:$GV,$JF287+51),"")</f>
      </c>
      <c r="IW287">
        <f>IF($JG287&gt;=52,INDEX($GV:$GV,$JF287+52),"")</f>
      </c>
      <c r="IX287">
        <f>IF($JG287&gt;=53,INDEX($GV:$GV,$JF287+53),"")</f>
      </c>
      <c r="IY287">
        <f>IF($JG287&gt;=54,INDEX($GV:$GV,$JF287+54),"")</f>
      </c>
      <c r="IZ287">
        <f>IF($JG287&gt;=55,INDEX($GV:$GV,$JF287+55),"")</f>
      </c>
      <c r="JA287">
        <f>IF($JG287&gt;=56,INDEX($GV:$GV,$JF287+56),"")</f>
      </c>
      <c r="JB287">
        <f>IF($JG287&gt;=57,INDEX($GV:$GV,$JF287+57),"")</f>
      </c>
      <c r="JC287">
        <f>IF($JG287&gt;=58,INDEX($GV:$GV,$JF287+58),"")</f>
      </c>
      <c r="JD287">
        <f>IF($JG287&gt;=59,INDEX($GV:$GV,$JF287+59),"")</f>
      </c>
      <c r="JE287">
        <f>IF($JG287&gt;=60,INDEX($GV:$GV,$JF287+60),"")</f>
      </c>
      <c r="JF287">
        <f>IFERROR(MATCH($GU287,$GV$2:$GV$322,0)+1,0)</f>
      </c>
      <c r="JG287">
        <f>IFERROR(INDEX($GW$2:$GW$322,MATCH($GU287,$GV$2:$GV$322,0)),0)</f>
      </c>
      <c r="JH287" t="s">
        <v>44</v>
      </c>
      <c r="JI287" t="s">
        <v>44</v>
      </c>
    </row>
    <row r="288" spans="1:269" x14ac:dyDescent="0.25">
      <c r="R288">
        <f>IF(OR($U288="",$Q288=""),"",IFERROR($U288/$Q288,0))</f>
      </c>
      <c r="S288">
        <f>IF($U288="","",
SUM($T288,$V288,$AA288,$W288,$Y288)*
(1-IF($AB288="",0,VALUE($AB288)/100)))</f>
      </c>
      <c r="T288">
        <f>IF($U288="","",$U288)</f>
      </c>
      <c r="V288">
        <f>IF($U288="","",
IF($O288="","",
IF(ISNUMBER(SEARCH("exempt",LOWER($O288))),0,
$U288*(VALUE(SUBSTITUTE($O288,"%",""))/100))))</f>
      </c>
      <c r="AC288">
        <f>IFERROR(IF(FIND(" - ",$K288)&gt;0,MID($K288,FIND(" - ",$K288)+3,LEN($K288)),""),"")</f>
      </c>
      <c r="AL288" t="s">
        <v>1063</v>
      </c>
      <c r="AT288">
        <f>IFERROR(LEFT($K288,FIND(" - ",$K288)-1),$K288)</f>
      </c>
      <c r="AW288">
        <f>IF($CL288&gt;=1,INDEX($AU:$AU,$CK288+1),"")</f>
      </c>
      <c r="AX288">
        <f>IF($CL288&gt;=2,INDEX($AU:$AU,$CK288+2),"")</f>
      </c>
      <c r="AY288">
        <f>IF($CL288&gt;=3,INDEX($AU:$AU,$CK288+3),"")</f>
      </c>
      <c r="AZ288">
        <f>IF($CL288&gt;=4,INDEX($AU:$AU,$CK288+4),"")</f>
      </c>
      <c r="BA288">
        <f>IF($CL288&gt;=5,INDEX($AU:$AU,$CK288+5),"")</f>
      </c>
      <c r="BB288">
        <f>IF($CL288&gt;=6,INDEX($AU:$AU,$CK288+6),"")</f>
      </c>
      <c r="BC288">
        <f>IF($CL288&gt;=7,INDEX($AU:$AU,$CK288+7),"")</f>
      </c>
      <c r="BD288">
        <f>IF($CL288&gt;=8,INDEX($AU:$AU,$CK288+8),"")</f>
      </c>
      <c r="BE288">
        <f>IF($CL288&gt;=9,INDEX($AU:$AU,$CK288+9),"")</f>
      </c>
      <c r="BF288">
        <f>IF($CL288&gt;=10,INDEX($AU:$AU,$CK288+10),"")</f>
      </c>
      <c r="BG288">
        <f>IF($CL288&gt;=11,INDEX($AU:$AU,$CK288+11),"")</f>
      </c>
      <c r="BH288">
        <f>IF($CL288&gt;=12,INDEX($AU:$AU,$CK288+12),"")</f>
      </c>
      <c r="BI288">
        <f>IF($CL288&gt;=13,INDEX($AU:$AU,$CK288+13),"")</f>
      </c>
      <c r="BJ288">
        <f>IF($CL288&gt;=14,INDEX($AU:$AU,$CK288+14),"")</f>
      </c>
      <c r="BK288">
        <f>IF($CL288&gt;=15,INDEX($AU:$AU,$CK288+15),"")</f>
      </c>
      <c r="BL288">
        <f>IF($CL288&gt;=16,INDEX($AU:$AU,$CK288+16),"")</f>
      </c>
      <c r="BM288">
        <f>IF($CL288&gt;=17,INDEX($AU:$AU,$CK288+17),"")</f>
      </c>
      <c r="BN288">
        <f>IF($CL288&gt;=18,INDEX($AU:$AU,$CK288+18),"")</f>
      </c>
      <c r="BO288">
        <f>IF($CL288&gt;=19,INDEX($AU:$AU,$CK288+19),"")</f>
      </c>
      <c r="BP288">
        <f>IF($CL288&gt;=20,INDEX($AU:$AU,$CK288+20),"")</f>
      </c>
      <c r="BQ288">
        <f>IF($CL288&gt;=21,INDEX($AU:$AU,$CK288+21),"")</f>
      </c>
      <c r="BR288">
        <f>IF($CL288&gt;=22,INDEX($AU:$AU,$CK288+22),"")</f>
      </c>
      <c r="BS288">
        <f>IF($CL288&gt;=23,INDEX($AU:$AU,$CK288+23),"")</f>
      </c>
      <c r="BT288">
        <f>IF($CL288&gt;=24,INDEX($AU:$AU,$CK288+24),"")</f>
      </c>
      <c r="BU288">
        <f>IF($CL288&gt;=25,INDEX($AU:$AU,$CK288+25),"")</f>
      </c>
      <c r="BV288">
        <f>IF($CL288&gt;=26,INDEX($AU:$AU,$CK288+26),"")</f>
      </c>
      <c r="BW288">
        <f>IF($CL288&gt;=27,INDEX($AU:$AU,$CK288+27),"")</f>
      </c>
      <c r="BX288">
        <f>IF($CL288&gt;=28,INDEX($AU:$AU,$CK288+28),"")</f>
      </c>
      <c r="BY288">
        <f>IF($CL288&gt;=29,INDEX($AU:$AU,$CK288+29),"")</f>
      </c>
      <c r="BZ288">
        <f>IF($CL288&gt;=30,INDEX($AU:$AU,$CK288+30),"")</f>
      </c>
      <c r="CA288">
        <f>IF($CL288&gt;=31,INDEX($AU:$AU,$CK288+31),"")</f>
      </c>
      <c r="CB288">
        <f>IF($CL288&gt;=32,INDEX($AU:$AU,$CK288+32),"")</f>
      </c>
      <c r="CC288">
        <f>IF($CL288&gt;=33,INDEX($AU:$AU,$CK288+33),"")</f>
      </c>
      <c r="CD288">
        <f>IF($CL288&gt;=34,INDEX($AU:$AU,$CK288+34),"")</f>
      </c>
      <c r="CE288">
        <f>IF($CL288&gt;=35,INDEX($AU:$AU,$CK288+35),"")</f>
      </c>
      <c r="CF288">
        <f>IF($CL288&gt;=36,INDEX($AU:$AU,$CK288+36),"")</f>
      </c>
      <c r="CG288">
        <f>IF($CL288&gt;=37,INDEX($AU:$AU,$CK288+37),"")</f>
      </c>
      <c r="CH288">
        <f>IF($CL288&gt;=38,INDEX($AU:$AU,$CK288+38),"")</f>
      </c>
      <c r="CI288">
        <f>IF($CL288&gt;=39,INDEX($AU:$AU,$CK288+39),"")</f>
      </c>
      <c r="CJ288">
        <f>IF($CL288&gt;=40,INDEX($AU:$AU,$CK288+40),"")</f>
      </c>
      <c r="CK288">
        <f>IFERROR(MATCH($AT288,$AU$2:$AU$133,0)+1,0)</f>
      </c>
      <c r="CL288">
        <f>IFERROR(INDEX($AV$2:$AV$133,MATCH($AT288,$AU$2:$AU$133,0)),0)</f>
      </c>
      <c r="CM288">
        <f>IFERROR(LEFT($L288,FIND(" - ",$L288)-1),$L288)</f>
      </c>
      <c r="CN288" t="s">
        <v>1064</v>
      </c>
      <c r="CO288">
        <v>1</v>
      </c>
      <c r="CP288">
        <f>IF($DK288&gt;=1,INDEX($CN:$CN,$DJ288+1),"")</f>
      </c>
      <c r="CQ288">
        <f>IF($DK288&gt;=2,INDEX($CN:$CN,$DJ288+2),"")</f>
      </c>
      <c r="CR288">
        <f>IF($DK288&gt;=3,INDEX($CN:$CN,$DJ288+3),"")</f>
      </c>
      <c r="CS288">
        <f>IF($DK288&gt;=4,INDEX($CN:$CN,$DJ288+4),"")</f>
      </c>
      <c r="CT288">
        <f>IF($DK288&gt;=5,INDEX($CN:$CN,$DJ288+5),"")</f>
      </c>
      <c r="CU288">
        <f>IF($DK288&gt;=6,INDEX($CN:$CN,$DJ288+6),"")</f>
      </c>
      <c r="CV288">
        <f>IF($DK288&gt;=7,INDEX($CN:$CN,$DJ288+7),"")</f>
      </c>
      <c r="CW288">
        <f>IF($DK288&gt;=8,INDEX($CN:$CN,$DJ288+8),"")</f>
      </c>
      <c r="CX288">
        <f>IF($DK288&gt;=9,INDEX($CN:$CN,$DJ288+9),"")</f>
      </c>
      <c r="CY288">
        <f>IF($DK288&gt;=10,INDEX($CN:$CN,$DJ288+10),"")</f>
      </c>
      <c r="CZ288">
        <f>IF($DK288&gt;=11,INDEX($CN:$CN,$DJ288+11),"")</f>
      </c>
      <c r="DA288">
        <f>IF($DK288&gt;=12,INDEX($CN:$CN,$DJ288+12),"")</f>
      </c>
      <c r="DB288">
        <f>IF($DK288&gt;=13,INDEX($CN:$CN,$DJ288+13),"")</f>
      </c>
      <c r="DC288">
        <f>IF($DK288&gt;=14,INDEX($CN:$CN,$DJ288+14),"")</f>
      </c>
      <c r="DD288">
        <f>IF($DK288&gt;=15,INDEX($CN:$CN,$DJ288+15),"")</f>
      </c>
      <c r="DE288">
        <f>IF($DK288&gt;=16,INDEX($CN:$CN,$DJ288+16),"")</f>
      </c>
      <c r="DF288">
        <f>IF($DK288&gt;=17,INDEX($CN:$CN,$DJ288+17),"")</f>
      </c>
      <c r="DG288">
        <f>IF($DK288&gt;=18,INDEX($CN:$CN,$DJ288+18),"")</f>
      </c>
      <c r="DH288">
        <f>IF($DK288&gt;=19,INDEX($CN:$CN,$DJ288+19),"")</f>
      </c>
      <c r="DI288">
        <f>IF($DK288&gt;=20,INDEX($CN:$CN,$DJ288+20),"")</f>
      </c>
      <c r="DJ288">
        <f>IFERROR(MATCH($CM288,$CN$2:$CN$1089,0)+1,0)</f>
      </c>
      <c r="DK288">
        <f>IFERROR(INDEX($CO$2:$CO$1089,MATCH($CM288,$CN$2:$CN$1089,0)),0)</f>
      </c>
      <c r="DL288">
        <f>IFERROR(INDEX($AS:$AS,MATCH($O288,$AR:$AR,0))&amp;"","")</f>
      </c>
      <c r="DP288">
        <f>IF($GS288&gt;=1,INDEX($DM:$DM,$GR288+1),"")</f>
      </c>
      <c r="DQ288">
        <f>IF($GS288&gt;=2,INDEX($DM:$DM,$GR288+2),"")</f>
      </c>
      <c r="DR288">
        <f>IF($GS288&gt;=3,INDEX($DM:$DM,$GR288+3),"")</f>
      </c>
      <c r="DS288">
        <f>IF($GS288&gt;=4,INDEX($DM:$DM,$GR288+4),"")</f>
      </c>
      <c r="DT288">
        <f>IF($GS288&gt;=5,INDEX($DM:$DM,$GR288+5),"")</f>
      </c>
      <c r="DU288">
        <f>IF($GS288&gt;=6,INDEX($DM:$DM,$GR288+6),"")</f>
      </c>
      <c r="DV288">
        <f>IF($GS288&gt;=7,INDEX($DM:$DM,$GR288+7),"")</f>
      </c>
      <c r="DW288">
        <f>IF($GS288&gt;=8,INDEX($DM:$DM,$GR288+8),"")</f>
      </c>
      <c r="DX288">
        <f>IF($GS288&gt;=9,INDEX($DM:$DM,$GR288+9),"")</f>
      </c>
      <c r="DY288">
        <f>IF($GS288&gt;=10,INDEX($DM:$DM,$GR288+10),"")</f>
      </c>
      <c r="DZ288">
        <f>IF($GS288&gt;=11,INDEX($DM:$DM,$GR288+11),"")</f>
      </c>
      <c r="EA288">
        <f>IF($GS288&gt;=12,INDEX($DM:$DM,$GR288+12),"")</f>
      </c>
      <c r="EB288">
        <f>IF($GS288&gt;=13,INDEX($DM:$DM,$GR288+13),"")</f>
      </c>
      <c r="EC288">
        <f>IF($GS288&gt;=14,INDEX($DM:$DM,$GR288+14),"")</f>
      </c>
      <c r="ED288">
        <f>IF($GS288&gt;=15,INDEX($DM:$DM,$GR288+15),"")</f>
      </c>
      <c r="EE288">
        <f>IF($GS288&gt;=16,INDEX($DM:$DM,$GR288+16),"")</f>
      </c>
      <c r="EF288">
        <f>IF($GS288&gt;=17,INDEX($DM:$DM,$GR288+17),"")</f>
      </c>
      <c r="EG288">
        <f>IF($GS288&gt;=18,INDEX($DM:$DM,$GR288+18),"")</f>
      </c>
      <c r="EH288">
        <f>IF($GS288&gt;=19,INDEX($DM:$DM,$GR288+19),"")</f>
      </c>
      <c r="EI288">
        <f>IF($GS288&gt;=20,INDEX($DM:$DM,$GR288+20),"")</f>
      </c>
      <c r="EJ288">
        <f>IF($GS288&gt;=21,INDEX($DM:$DM,$GR288+21),"")</f>
      </c>
      <c r="EK288">
        <f>IF($GS288&gt;=22,INDEX($DM:$DM,$GR288+22),"")</f>
      </c>
      <c r="EL288">
        <f>IF($GS288&gt;=23,INDEX($DM:$DM,$GR288+23),"")</f>
      </c>
      <c r="EM288">
        <f>IF($GS288&gt;=24,INDEX($DM:$DM,$GR288+24),"")</f>
      </c>
      <c r="EN288">
        <f>IF($GS288&gt;=25,INDEX($DM:$DM,$GR288+25),"")</f>
      </c>
      <c r="EO288">
        <f>IF($GS288&gt;=26,INDEX($DM:$DM,$GR288+26),"")</f>
      </c>
      <c r="EP288">
        <f>IF($GS288&gt;=27,INDEX($DM:$DM,$GR288+27),"")</f>
      </c>
      <c r="EQ288">
        <f>IF($GS288&gt;=28,INDEX($DM:$DM,$GR288+28),"")</f>
      </c>
      <c r="ER288">
        <f>IF($GS288&gt;=29,INDEX($DM:$DM,$GR288+29),"")</f>
      </c>
      <c r="ES288">
        <f>IF($GS288&gt;=30,INDEX($DM:$DM,$GR288+30),"")</f>
      </c>
      <c r="ET288">
        <f>IF($GS288&gt;=31,INDEX($DM:$DM,$GR288+31),"")</f>
      </c>
      <c r="EU288">
        <f>IF($GS288&gt;=32,INDEX($DM:$DM,$GR288+32),"")</f>
      </c>
      <c r="EV288">
        <f>IF($GS288&gt;=33,INDEX($DM:$DM,$GR288+33),"")</f>
      </c>
      <c r="EW288">
        <f>IF($GS288&gt;=34,INDEX($DM:$DM,$GR288+34),"")</f>
      </c>
      <c r="EX288">
        <f>IF($GS288&gt;=35,INDEX($DM:$DM,$GR288+35),"")</f>
      </c>
      <c r="EY288">
        <f>IF($GS288&gt;=36,INDEX($DM:$DM,$GR288+36),"")</f>
      </c>
      <c r="EZ288">
        <f>IF($GS288&gt;=37,INDEX($DM:$DM,$GR288+37),"")</f>
      </c>
      <c r="FA288">
        <f>IF($GS288&gt;=38,INDEX($DM:$DM,$GR288+38),"")</f>
      </c>
      <c r="FB288">
        <f>IF($GS288&gt;=39,INDEX($DM:$DM,$GR288+39),"")</f>
      </c>
      <c r="FC288">
        <f>IF($GS288&gt;=40,INDEX($DM:$DM,$GR288+40),"")</f>
      </c>
      <c r="FD288">
        <f>IF($GS288&gt;=1,INDEX($DN:$DN,$GR288+1),"")</f>
      </c>
      <c r="FE288">
        <f>IF($GS288&gt;=2,INDEX($DN:$DN,$GR288+2),"")</f>
      </c>
      <c r="FF288">
        <f>IF($GS288&gt;=3,INDEX($DN:$DN,$GR288+3),"")</f>
      </c>
      <c r="FG288">
        <f>IF($GS288&gt;=4,INDEX($DN:$DN,$GR288+4),"")</f>
      </c>
      <c r="FH288">
        <f>IF($GS288&gt;=5,INDEX($DN:$DN,$GR288+5),"")</f>
      </c>
      <c r="FI288">
        <f>IF($GS288&gt;=6,INDEX($DN:$DN,$GR288+6),"")</f>
      </c>
      <c r="FJ288">
        <f>IF($GS288&gt;=7,INDEX($DN:$DN,$GR288+7),"")</f>
      </c>
      <c r="FK288">
        <f>IF($GS288&gt;=8,INDEX($DN:$DN,$GR288+8),"")</f>
      </c>
      <c r="FL288">
        <f>IF($GS288&gt;=9,INDEX($DN:$DN,$GR288+9),"")</f>
      </c>
      <c r="FM288">
        <f>IF($GS288&gt;=10,INDEX($DN:$DN,$GR288+10),"")</f>
      </c>
      <c r="FN288">
        <f>IF($GS288&gt;=11,INDEX($DN:$DN,$GR288+11),"")</f>
      </c>
      <c r="FO288">
        <f>IF($GS288&gt;=12,INDEX($DN:$DN,$GR288+12),"")</f>
      </c>
      <c r="FP288">
        <f>IF($GS288&gt;=13,INDEX($DN:$DN,$GR288+13),"")</f>
      </c>
      <c r="FQ288">
        <f>IF($GS288&gt;=14,INDEX($DN:$DN,$GR288+14),"")</f>
      </c>
      <c r="FR288">
        <f>IF($GS288&gt;=15,INDEX($DN:$DN,$GR288+15),"")</f>
      </c>
      <c r="FS288">
        <f>IF($GS288&gt;=16,INDEX($DN:$DN,$GR288+16),"")</f>
      </c>
      <c r="FT288">
        <f>IF($GS288&gt;=17,INDEX($DN:$DN,$GR288+17),"")</f>
      </c>
      <c r="FU288">
        <f>IF($GS288&gt;=18,INDEX($DN:$DN,$GR288+18),"")</f>
      </c>
      <c r="FV288">
        <f>IF($GS288&gt;=19,INDEX($DN:$DN,$GR288+19),"")</f>
      </c>
      <c r="FW288">
        <f>IF($GS288&gt;=20,INDEX($DN:$DN,$GR288+20),"")</f>
      </c>
      <c r="FX288">
        <f>IF($GS288&gt;=21,INDEX($DN:$DN,$GR288+21),"")</f>
      </c>
      <c r="FY288">
        <f>IF($GS288&gt;=22,INDEX($DN:$DN,$GR288+22),"")</f>
      </c>
      <c r="FZ288">
        <f>IF($GS288&gt;=23,INDEX($DN:$DN,$GR288+23),"")</f>
      </c>
      <c r="GA288">
        <f>IF($GS288&gt;=24,INDEX($DN:$DN,$GR288+24),"")</f>
      </c>
      <c r="GB288">
        <f>IF($GS288&gt;=25,INDEX($DN:$DN,$GR288+25),"")</f>
      </c>
      <c r="GC288">
        <f>IF($GS288&gt;=26,INDEX($DN:$DN,$GR288+26),"")</f>
      </c>
      <c r="GD288">
        <f>IF($GS288&gt;=27,INDEX($DN:$DN,$GR288+27),"")</f>
      </c>
      <c r="GE288">
        <f>IF($GS288&gt;=28,INDEX($DN:$DN,$GR288+28),"")</f>
      </c>
      <c r="GF288">
        <f>IF($GS288&gt;=29,INDEX($DN:$DN,$GR288+29),"")</f>
      </c>
      <c r="GG288">
        <f>IF($GS288&gt;=30,INDEX($DN:$DN,$GR288+30),"")</f>
      </c>
      <c r="GH288">
        <f>IF($GS288&gt;=31,INDEX($DN:$DN,$GR288+31),"")</f>
      </c>
      <c r="GI288">
        <f>IF($GS288&gt;=32,INDEX($DN:$DN,$GR288+32),"")</f>
      </c>
      <c r="GJ288">
        <f>IF($GS288&gt;=33,INDEX($DN:$DN,$GR288+33),"")</f>
      </c>
      <c r="GK288">
        <f>IF($GS288&gt;=34,INDEX($DN:$DN,$GR288+34),"")</f>
      </c>
      <c r="GL288">
        <f>IF($GS288&gt;=35,INDEX($DN:$DN,$GR288+35),"")</f>
      </c>
      <c r="GM288">
        <f>IF($GS288&gt;=36,INDEX($DN:$DN,$GR288+36),"")</f>
      </c>
      <c r="GN288">
        <f>IF($GS288&gt;=37,INDEX($DN:$DN,$GR288+37),"")</f>
      </c>
      <c r="GO288">
        <f>IF($GS288&gt;=38,INDEX($DN:$DN,$GR288+38),"")</f>
      </c>
      <c r="GP288">
        <f>IF($GS288&gt;=39,INDEX($DN:$DN,$GR288+39),"")</f>
      </c>
      <c r="GQ288">
        <f>IF($GS288&gt;=40,INDEX($DN:$DN,$GR288+40),"")</f>
      </c>
      <c r="GR288">
        <f>IFERROR(MATCH($DL288,$DM$2:$DM$148,0)+1,0)</f>
      </c>
      <c r="GS288">
        <f>IFERROR(INDEX($DO$2:$DO$148,MATCH($DL288,$DM$2:$DM$148,0)),0)</f>
      </c>
      <c r="GT288">
        <f>IFERROR(MATCH($Z288,$DP$288:$FC$288,0),0)</f>
      </c>
      <c r="GU288">
        <f>IF($GT288&gt;0,INDEX($FD$288:$GQ$288,$GT288),"")</f>
      </c>
      <c r="GV288" t="s">
        <v>377</v>
      </c>
      <c r="GW288">
        <v>1</v>
      </c>
      <c r="GX288">
        <f>IF($JG288&gt;=1,INDEX($GV:$GV,$JF288+1),"")</f>
      </c>
      <c r="GY288">
        <f>IF($JG288&gt;=2,INDEX($GV:$GV,$JF288+2),"")</f>
      </c>
      <c r="GZ288">
        <f>IF($JG288&gt;=3,INDEX($GV:$GV,$JF288+3),"")</f>
      </c>
      <c r="HA288">
        <f>IF($JG288&gt;=4,INDEX($GV:$GV,$JF288+4),"")</f>
      </c>
      <c r="HB288">
        <f>IF($JG288&gt;=5,INDEX($GV:$GV,$JF288+5),"")</f>
      </c>
      <c r="HC288">
        <f>IF($JG288&gt;=6,INDEX($GV:$GV,$JF288+6),"")</f>
      </c>
      <c r="HD288">
        <f>IF($JG288&gt;=7,INDEX($GV:$GV,$JF288+7),"")</f>
      </c>
      <c r="HE288">
        <f>IF($JG288&gt;=8,INDEX($GV:$GV,$JF288+8),"")</f>
      </c>
      <c r="HF288">
        <f>IF($JG288&gt;=9,INDEX($GV:$GV,$JF288+9),"")</f>
      </c>
      <c r="HG288">
        <f>IF($JG288&gt;=10,INDEX($GV:$GV,$JF288+10),"")</f>
      </c>
      <c r="HH288">
        <f>IF($JG288&gt;=11,INDEX($GV:$GV,$JF288+11),"")</f>
      </c>
      <c r="HI288">
        <f>IF($JG288&gt;=12,INDEX($GV:$GV,$JF288+12),"")</f>
      </c>
      <c r="HJ288">
        <f>IF($JG288&gt;=13,INDEX($GV:$GV,$JF288+13),"")</f>
      </c>
      <c r="HK288">
        <f>IF($JG288&gt;=14,INDEX($GV:$GV,$JF288+14),"")</f>
      </c>
      <c r="HL288">
        <f>IF($JG288&gt;=15,INDEX($GV:$GV,$JF288+15),"")</f>
      </c>
      <c r="HM288">
        <f>IF($JG288&gt;=16,INDEX($GV:$GV,$JF288+16),"")</f>
      </c>
      <c r="HN288">
        <f>IF($JG288&gt;=17,INDEX($GV:$GV,$JF288+17),"")</f>
      </c>
      <c r="HO288">
        <f>IF($JG288&gt;=18,INDEX($GV:$GV,$JF288+18),"")</f>
      </c>
      <c r="HP288">
        <f>IF($JG288&gt;=19,INDEX($GV:$GV,$JF288+19),"")</f>
      </c>
      <c r="HQ288">
        <f>IF($JG288&gt;=20,INDEX($GV:$GV,$JF288+20),"")</f>
      </c>
      <c r="HR288">
        <f>IF($JG288&gt;=21,INDEX($GV:$GV,$JF288+21),"")</f>
      </c>
      <c r="HS288">
        <f>IF($JG288&gt;=22,INDEX($GV:$GV,$JF288+22),"")</f>
      </c>
      <c r="HT288">
        <f>IF($JG288&gt;=23,INDEX($GV:$GV,$JF288+23),"")</f>
      </c>
      <c r="HU288">
        <f>IF($JG288&gt;=24,INDEX($GV:$GV,$JF288+24),"")</f>
      </c>
      <c r="HV288">
        <f>IF($JG288&gt;=25,INDEX($GV:$GV,$JF288+25),"")</f>
      </c>
      <c r="HW288">
        <f>IF($JG288&gt;=26,INDEX($GV:$GV,$JF288+26),"")</f>
      </c>
      <c r="HX288">
        <f>IF($JG288&gt;=27,INDEX($GV:$GV,$JF288+27),"")</f>
      </c>
      <c r="HY288">
        <f>IF($JG288&gt;=28,INDEX($GV:$GV,$JF288+28),"")</f>
      </c>
      <c r="HZ288">
        <f>IF($JG288&gt;=29,INDEX($GV:$GV,$JF288+29),"")</f>
      </c>
      <c r="IA288">
        <f>IF($JG288&gt;=30,INDEX($GV:$GV,$JF288+30),"")</f>
      </c>
      <c r="IB288">
        <f>IF($JG288&gt;=31,INDEX($GV:$GV,$JF288+31),"")</f>
      </c>
      <c r="IC288">
        <f>IF($JG288&gt;=32,INDEX($GV:$GV,$JF288+32),"")</f>
      </c>
      <c r="ID288">
        <f>IF($JG288&gt;=33,INDEX($GV:$GV,$JF288+33),"")</f>
      </c>
      <c r="IE288">
        <f>IF($JG288&gt;=34,INDEX($GV:$GV,$JF288+34),"")</f>
      </c>
      <c r="IF288">
        <f>IF($JG288&gt;=35,INDEX($GV:$GV,$JF288+35),"")</f>
      </c>
      <c r="IG288">
        <f>IF($JG288&gt;=36,INDEX($GV:$GV,$JF288+36),"")</f>
      </c>
      <c r="IH288">
        <f>IF($JG288&gt;=37,INDEX($GV:$GV,$JF288+37),"")</f>
      </c>
      <c r="II288">
        <f>IF($JG288&gt;=38,INDEX($GV:$GV,$JF288+38),"")</f>
      </c>
      <c r="IJ288">
        <f>IF($JG288&gt;=39,INDEX($GV:$GV,$JF288+39),"")</f>
      </c>
      <c r="IK288">
        <f>IF($JG288&gt;=40,INDEX($GV:$GV,$JF288+40),"")</f>
      </c>
      <c r="IL288">
        <f>IF($JG288&gt;=41,INDEX($GV:$GV,$JF288+41),"")</f>
      </c>
      <c r="IM288">
        <f>IF($JG288&gt;=42,INDEX($GV:$GV,$JF288+42),"")</f>
      </c>
      <c r="IN288">
        <f>IF($JG288&gt;=43,INDEX($GV:$GV,$JF288+43),"")</f>
      </c>
      <c r="IO288">
        <f>IF($JG288&gt;=44,INDEX($GV:$GV,$JF288+44),"")</f>
      </c>
      <c r="IP288">
        <f>IF($JG288&gt;=45,INDEX($GV:$GV,$JF288+45),"")</f>
      </c>
      <c r="IQ288">
        <f>IF($JG288&gt;=46,INDEX($GV:$GV,$JF288+46),"")</f>
      </c>
      <c r="IR288">
        <f>IF($JG288&gt;=47,INDEX($GV:$GV,$JF288+47),"")</f>
      </c>
      <c r="IS288">
        <f>IF($JG288&gt;=48,INDEX($GV:$GV,$JF288+48),"")</f>
      </c>
      <c r="IT288">
        <f>IF($JG288&gt;=49,INDEX($GV:$GV,$JF288+49),"")</f>
      </c>
      <c r="IU288">
        <f>IF($JG288&gt;=50,INDEX($GV:$GV,$JF288+50),"")</f>
      </c>
      <c r="IV288">
        <f>IF($JG288&gt;=51,INDEX($GV:$GV,$JF288+51),"")</f>
      </c>
      <c r="IW288">
        <f>IF($JG288&gt;=52,INDEX($GV:$GV,$JF288+52),"")</f>
      </c>
      <c r="IX288">
        <f>IF($JG288&gt;=53,INDEX($GV:$GV,$JF288+53),"")</f>
      </c>
      <c r="IY288">
        <f>IF($JG288&gt;=54,INDEX($GV:$GV,$JF288+54),"")</f>
      </c>
      <c r="IZ288">
        <f>IF($JG288&gt;=55,INDEX($GV:$GV,$JF288+55),"")</f>
      </c>
      <c r="JA288">
        <f>IF($JG288&gt;=56,INDEX($GV:$GV,$JF288+56),"")</f>
      </c>
      <c r="JB288">
        <f>IF($JG288&gt;=57,INDEX($GV:$GV,$JF288+57),"")</f>
      </c>
      <c r="JC288">
        <f>IF($JG288&gt;=58,INDEX($GV:$GV,$JF288+58),"")</f>
      </c>
      <c r="JD288">
        <f>IF($JG288&gt;=59,INDEX($GV:$GV,$JF288+59),"")</f>
      </c>
      <c r="JE288">
        <f>IF($JG288&gt;=60,INDEX($GV:$GV,$JF288+60),"")</f>
      </c>
      <c r="JF288">
        <f>IFERROR(MATCH($GU288,$GV$2:$GV$322,0)+1,0)</f>
      </c>
      <c r="JG288">
        <f>IFERROR(INDEX($GW$2:$GW$322,MATCH($GU288,$GV$2:$GV$322,0)),0)</f>
      </c>
      <c r="JH288" t="s">
        <v>44</v>
      </c>
      <c r="JI288" t="s">
        <v>44</v>
      </c>
    </row>
    <row r="289" spans="1:269" x14ac:dyDescent="0.25">
      <c r="R289">
        <f>IF(OR($U289="",$Q289=""),"",IFERROR($U289/$Q289,0))</f>
      </c>
      <c r="S289">
        <f>IF($U289="","",
SUM($T289,$V289,$AA289,$W289,$Y289)*
(1-IF($AB289="",0,VALUE($AB289)/100)))</f>
      </c>
      <c r="T289">
        <f>IF($U289="","",$U289)</f>
      </c>
      <c r="V289">
        <f>IF($U289="","",
IF($O289="","",
IF(ISNUMBER(SEARCH("exempt",LOWER($O289))),0,
$U289*(VALUE(SUBSTITUTE($O289,"%",""))/100))))</f>
      </c>
      <c r="AC289">
        <f>IFERROR(IF(FIND(" - ",$K289)&gt;0,MID($K289,FIND(" - ",$K289)+3,LEN($K289)),""),"")</f>
      </c>
      <c r="AL289" t="s">
        <v>1065</v>
      </c>
      <c r="AT289">
        <f>IFERROR(LEFT($K289,FIND(" - ",$K289)-1),$K289)</f>
      </c>
      <c r="AW289">
        <f>IF($CL289&gt;=1,INDEX($AU:$AU,$CK289+1),"")</f>
      </c>
      <c r="AX289">
        <f>IF($CL289&gt;=2,INDEX($AU:$AU,$CK289+2),"")</f>
      </c>
      <c r="AY289">
        <f>IF($CL289&gt;=3,INDEX($AU:$AU,$CK289+3),"")</f>
      </c>
      <c r="AZ289">
        <f>IF($CL289&gt;=4,INDEX($AU:$AU,$CK289+4),"")</f>
      </c>
      <c r="BA289">
        <f>IF($CL289&gt;=5,INDEX($AU:$AU,$CK289+5),"")</f>
      </c>
      <c r="BB289">
        <f>IF($CL289&gt;=6,INDEX($AU:$AU,$CK289+6),"")</f>
      </c>
      <c r="BC289">
        <f>IF($CL289&gt;=7,INDEX($AU:$AU,$CK289+7),"")</f>
      </c>
      <c r="BD289">
        <f>IF($CL289&gt;=8,INDEX($AU:$AU,$CK289+8),"")</f>
      </c>
      <c r="BE289">
        <f>IF($CL289&gt;=9,INDEX($AU:$AU,$CK289+9),"")</f>
      </c>
      <c r="BF289">
        <f>IF($CL289&gt;=10,INDEX($AU:$AU,$CK289+10),"")</f>
      </c>
      <c r="BG289">
        <f>IF($CL289&gt;=11,INDEX($AU:$AU,$CK289+11),"")</f>
      </c>
      <c r="BH289">
        <f>IF($CL289&gt;=12,INDEX($AU:$AU,$CK289+12),"")</f>
      </c>
      <c r="BI289">
        <f>IF($CL289&gt;=13,INDEX($AU:$AU,$CK289+13),"")</f>
      </c>
      <c r="BJ289">
        <f>IF($CL289&gt;=14,INDEX($AU:$AU,$CK289+14),"")</f>
      </c>
      <c r="BK289">
        <f>IF($CL289&gt;=15,INDEX($AU:$AU,$CK289+15),"")</f>
      </c>
      <c r="BL289">
        <f>IF($CL289&gt;=16,INDEX($AU:$AU,$CK289+16),"")</f>
      </c>
      <c r="BM289">
        <f>IF($CL289&gt;=17,INDEX($AU:$AU,$CK289+17),"")</f>
      </c>
      <c r="BN289">
        <f>IF($CL289&gt;=18,INDEX($AU:$AU,$CK289+18),"")</f>
      </c>
      <c r="BO289">
        <f>IF($CL289&gt;=19,INDEX($AU:$AU,$CK289+19),"")</f>
      </c>
      <c r="BP289">
        <f>IF($CL289&gt;=20,INDEX($AU:$AU,$CK289+20),"")</f>
      </c>
      <c r="BQ289">
        <f>IF($CL289&gt;=21,INDEX($AU:$AU,$CK289+21),"")</f>
      </c>
      <c r="BR289">
        <f>IF($CL289&gt;=22,INDEX($AU:$AU,$CK289+22),"")</f>
      </c>
      <c r="BS289">
        <f>IF($CL289&gt;=23,INDEX($AU:$AU,$CK289+23),"")</f>
      </c>
      <c r="BT289">
        <f>IF($CL289&gt;=24,INDEX($AU:$AU,$CK289+24),"")</f>
      </c>
      <c r="BU289">
        <f>IF($CL289&gt;=25,INDEX($AU:$AU,$CK289+25),"")</f>
      </c>
      <c r="BV289">
        <f>IF($CL289&gt;=26,INDEX($AU:$AU,$CK289+26),"")</f>
      </c>
      <c r="BW289">
        <f>IF($CL289&gt;=27,INDEX($AU:$AU,$CK289+27),"")</f>
      </c>
      <c r="BX289">
        <f>IF($CL289&gt;=28,INDEX($AU:$AU,$CK289+28),"")</f>
      </c>
      <c r="BY289">
        <f>IF($CL289&gt;=29,INDEX($AU:$AU,$CK289+29),"")</f>
      </c>
      <c r="BZ289">
        <f>IF($CL289&gt;=30,INDEX($AU:$AU,$CK289+30),"")</f>
      </c>
      <c r="CA289">
        <f>IF($CL289&gt;=31,INDEX($AU:$AU,$CK289+31),"")</f>
      </c>
      <c r="CB289">
        <f>IF($CL289&gt;=32,INDEX($AU:$AU,$CK289+32),"")</f>
      </c>
      <c r="CC289">
        <f>IF($CL289&gt;=33,INDEX($AU:$AU,$CK289+33),"")</f>
      </c>
      <c r="CD289">
        <f>IF($CL289&gt;=34,INDEX($AU:$AU,$CK289+34),"")</f>
      </c>
      <c r="CE289">
        <f>IF($CL289&gt;=35,INDEX($AU:$AU,$CK289+35),"")</f>
      </c>
      <c r="CF289">
        <f>IF($CL289&gt;=36,INDEX($AU:$AU,$CK289+36),"")</f>
      </c>
      <c r="CG289">
        <f>IF($CL289&gt;=37,INDEX($AU:$AU,$CK289+37),"")</f>
      </c>
      <c r="CH289">
        <f>IF($CL289&gt;=38,INDEX($AU:$AU,$CK289+38),"")</f>
      </c>
      <c r="CI289">
        <f>IF($CL289&gt;=39,INDEX($AU:$AU,$CK289+39),"")</f>
      </c>
      <c r="CJ289">
        <f>IF($CL289&gt;=40,INDEX($AU:$AU,$CK289+40),"")</f>
      </c>
      <c r="CK289">
        <f>IFERROR(MATCH($AT289,$AU$2:$AU$133,0)+1,0)</f>
      </c>
      <c r="CL289">
        <f>IFERROR(INDEX($AV$2:$AV$133,MATCH($AT289,$AU$2:$AU$133,0)),0)</f>
      </c>
      <c r="CM289">
        <f>IFERROR(LEFT($L289,FIND(" - ",$L289)-1),$L289)</f>
      </c>
      <c r="CN289" t="s">
        <v>149</v>
      </c>
      <c r="CP289">
        <f>IF($DK289&gt;=1,INDEX($CN:$CN,$DJ289+1),"")</f>
      </c>
      <c r="CQ289">
        <f>IF($DK289&gt;=2,INDEX($CN:$CN,$DJ289+2),"")</f>
      </c>
      <c r="CR289">
        <f>IF($DK289&gt;=3,INDEX($CN:$CN,$DJ289+3),"")</f>
      </c>
      <c r="CS289">
        <f>IF($DK289&gt;=4,INDEX($CN:$CN,$DJ289+4),"")</f>
      </c>
      <c r="CT289">
        <f>IF($DK289&gt;=5,INDEX($CN:$CN,$DJ289+5),"")</f>
      </c>
      <c r="CU289">
        <f>IF($DK289&gt;=6,INDEX($CN:$CN,$DJ289+6),"")</f>
      </c>
      <c r="CV289">
        <f>IF($DK289&gt;=7,INDEX($CN:$CN,$DJ289+7),"")</f>
      </c>
      <c r="CW289">
        <f>IF($DK289&gt;=8,INDEX($CN:$CN,$DJ289+8),"")</f>
      </c>
      <c r="CX289">
        <f>IF($DK289&gt;=9,INDEX($CN:$CN,$DJ289+9),"")</f>
      </c>
      <c r="CY289">
        <f>IF($DK289&gt;=10,INDEX($CN:$CN,$DJ289+10),"")</f>
      </c>
      <c r="CZ289">
        <f>IF($DK289&gt;=11,INDEX($CN:$CN,$DJ289+11),"")</f>
      </c>
      <c r="DA289">
        <f>IF($DK289&gt;=12,INDEX($CN:$CN,$DJ289+12),"")</f>
      </c>
      <c r="DB289">
        <f>IF($DK289&gt;=13,INDEX($CN:$CN,$DJ289+13),"")</f>
      </c>
      <c r="DC289">
        <f>IF($DK289&gt;=14,INDEX($CN:$CN,$DJ289+14),"")</f>
      </c>
      <c r="DD289">
        <f>IF($DK289&gt;=15,INDEX($CN:$CN,$DJ289+15),"")</f>
      </c>
      <c r="DE289">
        <f>IF($DK289&gt;=16,INDEX($CN:$CN,$DJ289+16),"")</f>
      </c>
      <c r="DF289">
        <f>IF($DK289&gt;=17,INDEX($CN:$CN,$DJ289+17),"")</f>
      </c>
      <c r="DG289">
        <f>IF($DK289&gt;=18,INDEX($CN:$CN,$DJ289+18),"")</f>
      </c>
      <c r="DH289">
        <f>IF($DK289&gt;=19,INDEX($CN:$CN,$DJ289+19),"")</f>
      </c>
      <c r="DI289">
        <f>IF($DK289&gt;=20,INDEX($CN:$CN,$DJ289+20),"")</f>
      </c>
      <c r="DJ289">
        <f>IFERROR(MATCH($CM289,$CN$2:$CN$1089,0)+1,0)</f>
      </c>
      <c r="DK289">
        <f>IFERROR(INDEX($CO$2:$CO$1089,MATCH($CM289,$CN$2:$CN$1089,0)),0)</f>
      </c>
      <c r="DL289">
        <f>IFERROR(INDEX($AS:$AS,MATCH($O289,$AR:$AR,0))&amp;"","")</f>
      </c>
      <c r="DP289">
        <f>IF($GS289&gt;=1,INDEX($DM:$DM,$GR289+1),"")</f>
      </c>
      <c r="DQ289">
        <f>IF($GS289&gt;=2,INDEX($DM:$DM,$GR289+2),"")</f>
      </c>
      <c r="DR289">
        <f>IF($GS289&gt;=3,INDEX($DM:$DM,$GR289+3),"")</f>
      </c>
      <c r="DS289">
        <f>IF($GS289&gt;=4,INDEX($DM:$DM,$GR289+4),"")</f>
      </c>
      <c r="DT289">
        <f>IF($GS289&gt;=5,INDEX($DM:$DM,$GR289+5),"")</f>
      </c>
      <c r="DU289">
        <f>IF($GS289&gt;=6,INDEX($DM:$DM,$GR289+6),"")</f>
      </c>
      <c r="DV289">
        <f>IF($GS289&gt;=7,INDEX($DM:$DM,$GR289+7),"")</f>
      </c>
      <c r="DW289">
        <f>IF($GS289&gt;=8,INDEX($DM:$DM,$GR289+8),"")</f>
      </c>
      <c r="DX289">
        <f>IF($GS289&gt;=9,INDEX($DM:$DM,$GR289+9),"")</f>
      </c>
      <c r="DY289">
        <f>IF($GS289&gt;=10,INDEX($DM:$DM,$GR289+10),"")</f>
      </c>
      <c r="DZ289">
        <f>IF($GS289&gt;=11,INDEX($DM:$DM,$GR289+11),"")</f>
      </c>
      <c r="EA289">
        <f>IF($GS289&gt;=12,INDEX($DM:$DM,$GR289+12),"")</f>
      </c>
      <c r="EB289">
        <f>IF($GS289&gt;=13,INDEX($DM:$DM,$GR289+13),"")</f>
      </c>
      <c r="EC289">
        <f>IF($GS289&gt;=14,INDEX($DM:$DM,$GR289+14),"")</f>
      </c>
      <c r="ED289">
        <f>IF($GS289&gt;=15,INDEX($DM:$DM,$GR289+15),"")</f>
      </c>
      <c r="EE289">
        <f>IF($GS289&gt;=16,INDEX($DM:$DM,$GR289+16),"")</f>
      </c>
      <c r="EF289">
        <f>IF($GS289&gt;=17,INDEX($DM:$DM,$GR289+17),"")</f>
      </c>
      <c r="EG289">
        <f>IF($GS289&gt;=18,INDEX($DM:$DM,$GR289+18),"")</f>
      </c>
      <c r="EH289">
        <f>IF($GS289&gt;=19,INDEX($DM:$DM,$GR289+19),"")</f>
      </c>
      <c r="EI289">
        <f>IF($GS289&gt;=20,INDEX($DM:$DM,$GR289+20),"")</f>
      </c>
      <c r="EJ289">
        <f>IF($GS289&gt;=21,INDEX($DM:$DM,$GR289+21),"")</f>
      </c>
      <c r="EK289">
        <f>IF($GS289&gt;=22,INDEX($DM:$DM,$GR289+22),"")</f>
      </c>
      <c r="EL289">
        <f>IF($GS289&gt;=23,INDEX($DM:$DM,$GR289+23),"")</f>
      </c>
      <c r="EM289">
        <f>IF($GS289&gt;=24,INDEX($DM:$DM,$GR289+24),"")</f>
      </c>
      <c r="EN289">
        <f>IF($GS289&gt;=25,INDEX($DM:$DM,$GR289+25),"")</f>
      </c>
      <c r="EO289">
        <f>IF($GS289&gt;=26,INDEX($DM:$DM,$GR289+26),"")</f>
      </c>
      <c r="EP289">
        <f>IF($GS289&gt;=27,INDEX($DM:$DM,$GR289+27),"")</f>
      </c>
      <c r="EQ289">
        <f>IF($GS289&gt;=28,INDEX($DM:$DM,$GR289+28),"")</f>
      </c>
      <c r="ER289">
        <f>IF($GS289&gt;=29,INDEX($DM:$DM,$GR289+29),"")</f>
      </c>
      <c r="ES289">
        <f>IF($GS289&gt;=30,INDEX($DM:$DM,$GR289+30),"")</f>
      </c>
      <c r="ET289">
        <f>IF($GS289&gt;=31,INDEX($DM:$DM,$GR289+31),"")</f>
      </c>
      <c r="EU289">
        <f>IF($GS289&gt;=32,INDEX($DM:$DM,$GR289+32),"")</f>
      </c>
      <c r="EV289">
        <f>IF($GS289&gt;=33,INDEX($DM:$DM,$GR289+33),"")</f>
      </c>
      <c r="EW289">
        <f>IF($GS289&gt;=34,INDEX($DM:$DM,$GR289+34),"")</f>
      </c>
      <c r="EX289">
        <f>IF($GS289&gt;=35,INDEX($DM:$DM,$GR289+35),"")</f>
      </c>
      <c r="EY289">
        <f>IF($GS289&gt;=36,INDEX($DM:$DM,$GR289+36),"")</f>
      </c>
      <c r="EZ289">
        <f>IF($GS289&gt;=37,INDEX($DM:$DM,$GR289+37),"")</f>
      </c>
      <c r="FA289">
        <f>IF($GS289&gt;=38,INDEX($DM:$DM,$GR289+38),"")</f>
      </c>
      <c r="FB289">
        <f>IF($GS289&gt;=39,INDEX($DM:$DM,$GR289+39),"")</f>
      </c>
      <c r="FC289">
        <f>IF($GS289&gt;=40,INDEX($DM:$DM,$GR289+40),"")</f>
      </c>
      <c r="FD289">
        <f>IF($GS289&gt;=1,INDEX($DN:$DN,$GR289+1),"")</f>
      </c>
      <c r="FE289">
        <f>IF($GS289&gt;=2,INDEX($DN:$DN,$GR289+2),"")</f>
      </c>
      <c r="FF289">
        <f>IF($GS289&gt;=3,INDEX($DN:$DN,$GR289+3),"")</f>
      </c>
      <c r="FG289">
        <f>IF($GS289&gt;=4,INDEX($DN:$DN,$GR289+4),"")</f>
      </c>
      <c r="FH289">
        <f>IF($GS289&gt;=5,INDEX($DN:$DN,$GR289+5),"")</f>
      </c>
      <c r="FI289">
        <f>IF($GS289&gt;=6,INDEX($DN:$DN,$GR289+6),"")</f>
      </c>
      <c r="FJ289">
        <f>IF($GS289&gt;=7,INDEX($DN:$DN,$GR289+7),"")</f>
      </c>
      <c r="FK289">
        <f>IF($GS289&gt;=8,INDEX($DN:$DN,$GR289+8),"")</f>
      </c>
      <c r="FL289">
        <f>IF($GS289&gt;=9,INDEX($DN:$DN,$GR289+9),"")</f>
      </c>
      <c r="FM289">
        <f>IF($GS289&gt;=10,INDEX($DN:$DN,$GR289+10),"")</f>
      </c>
      <c r="FN289">
        <f>IF($GS289&gt;=11,INDEX($DN:$DN,$GR289+11),"")</f>
      </c>
      <c r="FO289">
        <f>IF($GS289&gt;=12,INDEX($DN:$DN,$GR289+12),"")</f>
      </c>
      <c r="FP289">
        <f>IF($GS289&gt;=13,INDEX($DN:$DN,$GR289+13),"")</f>
      </c>
      <c r="FQ289">
        <f>IF($GS289&gt;=14,INDEX($DN:$DN,$GR289+14),"")</f>
      </c>
      <c r="FR289">
        <f>IF($GS289&gt;=15,INDEX($DN:$DN,$GR289+15),"")</f>
      </c>
      <c r="FS289">
        <f>IF($GS289&gt;=16,INDEX($DN:$DN,$GR289+16),"")</f>
      </c>
      <c r="FT289">
        <f>IF($GS289&gt;=17,INDEX($DN:$DN,$GR289+17),"")</f>
      </c>
      <c r="FU289">
        <f>IF($GS289&gt;=18,INDEX($DN:$DN,$GR289+18),"")</f>
      </c>
      <c r="FV289">
        <f>IF($GS289&gt;=19,INDEX($DN:$DN,$GR289+19),"")</f>
      </c>
      <c r="FW289">
        <f>IF($GS289&gt;=20,INDEX($DN:$DN,$GR289+20),"")</f>
      </c>
      <c r="FX289">
        <f>IF($GS289&gt;=21,INDEX($DN:$DN,$GR289+21),"")</f>
      </c>
      <c r="FY289">
        <f>IF($GS289&gt;=22,INDEX($DN:$DN,$GR289+22),"")</f>
      </c>
      <c r="FZ289">
        <f>IF($GS289&gt;=23,INDEX($DN:$DN,$GR289+23),"")</f>
      </c>
      <c r="GA289">
        <f>IF($GS289&gt;=24,INDEX($DN:$DN,$GR289+24),"")</f>
      </c>
      <c r="GB289">
        <f>IF($GS289&gt;=25,INDEX($DN:$DN,$GR289+25),"")</f>
      </c>
      <c r="GC289">
        <f>IF($GS289&gt;=26,INDEX($DN:$DN,$GR289+26),"")</f>
      </c>
      <c r="GD289">
        <f>IF($GS289&gt;=27,INDEX($DN:$DN,$GR289+27),"")</f>
      </c>
      <c r="GE289">
        <f>IF($GS289&gt;=28,INDEX($DN:$DN,$GR289+28),"")</f>
      </c>
      <c r="GF289">
        <f>IF($GS289&gt;=29,INDEX($DN:$DN,$GR289+29),"")</f>
      </c>
      <c r="GG289">
        <f>IF($GS289&gt;=30,INDEX($DN:$DN,$GR289+30),"")</f>
      </c>
      <c r="GH289">
        <f>IF($GS289&gt;=31,INDEX($DN:$DN,$GR289+31),"")</f>
      </c>
      <c r="GI289">
        <f>IF($GS289&gt;=32,INDEX($DN:$DN,$GR289+32),"")</f>
      </c>
      <c r="GJ289">
        <f>IF($GS289&gt;=33,INDEX($DN:$DN,$GR289+33),"")</f>
      </c>
      <c r="GK289">
        <f>IF($GS289&gt;=34,INDEX($DN:$DN,$GR289+34),"")</f>
      </c>
      <c r="GL289">
        <f>IF($GS289&gt;=35,INDEX($DN:$DN,$GR289+35),"")</f>
      </c>
      <c r="GM289">
        <f>IF($GS289&gt;=36,INDEX($DN:$DN,$GR289+36),"")</f>
      </c>
      <c r="GN289">
        <f>IF($GS289&gt;=37,INDEX($DN:$DN,$GR289+37),"")</f>
      </c>
      <c r="GO289">
        <f>IF($GS289&gt;=38,INDEX($DN:$DN,$GR289+38),"")</f>
      </c>
      <c r="GP289">
        <f>IF($GS289&gt;=39,INDEX($DN:$DN,$GR289+39),"")</f>
      </c>
      <c r="GQ289">
        <f>IF($GS289&gt;=40,INDEX($DN:$DN,$GR289+40),"")</f>
      </c>
      <c r="GR289">
        <f>IFERROR(MATCH($DL289,$DM$2:$DM$148,0)+1,0)</f>
      </c>
      <c r="GS289">
        <f>IFERROR(INDEX($DO$2:$DO$148,MATCH($DL289,$DM$2:$DM$148,0)),0)</f>
      </c>
      <c r="GT289">
        <f>IFERROR(MATCH($Z289,$DP$289:$FC$289,0),0)</f>
      </c>
      <c r="GU289">
        <f>IF($GT289&gt;0,INDEX($FD$289:$GQ$289,$GT289),"")</f>
      </c>
      <c r="GV289" t="s">
        <v>109</v>
      </c>
      <c r="GX289">
        <f>IF($JG289&gt;=1,INDEX($GV:$GV,$JF289+1),"")</f>
      </c>
      <c r="GY289">
        <f>IF($JG289&gt;=2,INDEX($GV:$GV,$JF289+2),"")</f>
      </c>
      <c r="GZ289">
        <f>IF($JG289&gt;=3,INDEX($GV:$GV,$JF289+3),"")</f>
      </c>
      <c r="HA289">
        <f>IF($JG289&gt;=4,INDEX($GV:$GV,$JF289+4),"")</f>
      </c>
      <c r="HB289">
        <f>IF($JG289&gt;=5,INDEX($GV:$GV,$JF289+5),"")</f>
      </c>
      <c r="HC289">
        <f>IF($JG289&gt;=6,INDEX($GV:$GV,$JF289+6),"")</f>
      </c>
      <c r="HD289">
        <f>IF($JG289&gt;=7,INDEX($GV:$GV,$JF289+7),"")</f>
      </c>
      <c r="HE289">
        <f>IF($JG289&gt;=8,INDEX($GV:$GV,$JF289+8),"")</f>
      </c>
      <c r="HF289">
        <f>IF($JG289&gt;=9,INDEX($GV:$GV,$JF289+9),"")</f>
      </c>
      <c r="HG289">
        <f>IF($JG289&gt;=10,INDEX($GV:$GV,$JF289+10),"")</f>
      </c>
      <c r="HH289">
        <f>IF($JG289&gt;=11,INDEX($GV:$GV,$JF289+11),"")</f>
      </c>
      <c r="HI289">
        <f>IF($JG289&gt;=12,INDEX($GV:$GV,$JF289+12),"")</f>
      </c>
      <c r="HJ289">
        <f>IF($JG289&gt;=13,INDEX($GV:$GV,$JF289+13),"")</f>
      </c>
      <c r="HK289">
        <f>IF($JG289&gt;=14,INDEX($GV:$GV,$JF289+14),"")</f>
      </c>
      <c r="HL289">
        <f>IF($JG289&gt;=15,INDEX($GV:$GV,$JF289+15),"")</f>
      </c>
      <c r="HM289">
        <f>IF($JG289&gt;=16,INDEX($GV:$GV,$JF289+16),"")</f>
      </c>
      <c r="HN289">
        <f>IF($JG289&gt;=17,INDEX($GV:$GV,$JF289+17),"")</f>
      </c>
      <c r="HO289">
        <f>IF($JG289&gt;=18,INDEX($GV:$GV,$JF289+18),"")</f>
      </c>
      <c r="HP289">
        <f>IF($JG289&gt;=19,INDEX($GV:$GV,$JF289+19),"")</f>
      </c>
      <c r="HQ289">
        <f>IF($JG289&gt;=20,INDEX($GV:$GV,$JF289+20),"")</f>
      </c>
      <c r="HR289">
        <f>IF($JG289&gt;=21,INDEX($GV:$GV,$JF289+21),"")</f>
      </c>
      <c r="HS289">
        <f>IF($JG289&gt;=22,INDEX($GV:$GV,$JF289+22),"")</f>
      </c>
      <c r="HT289">
        <f>IF($JG289&gt;=23,INDEX($GV:$GV,$JF289+23),"")</f>
      </c>
      <c r="HU289">
        <f>IF($JG289&gt;=24,INDEX($GV:$GV,$JF289+24),"")</f>
      </c>
      <c r="HV289">
        <f>IF($JG289&gt;=25,INDEX($GV:$GV,$JF289+25),"")</f>
      </c>
      <c r="HW289">
        <f>IF($JG289&gt;=26,INDEX($GV:$GV,$JF289+26),"")</f>
      </c>
      <c r="HX289">
        <f>IF($JG289&gt;=27,INDEX($GV:$GV,$JF289+27),"")</f>
      </c>
      <c r="HY289">
        <f>IF($JG289&gt;=28,INDEX($GV:$GV,$JF289+28),"")</f>
      </c>
      <c r="HZ289">
        <f>IF($JG289&gt;=29,INDEX($GV:$GV,$JF289+29),"")</f>
      </c>
      <c r="IA289">
        <f>IF($JG289&gt;=30,INDEX($GV:$GV,$JF289+30),"")</f>
      </c>
      <c r="IB289">
        <f>IF($JG289&gt;=31,INDEX($GV:$GV,$JF289+31),"")</f>
      </c>
      <c r="IC289">
        <f>IF($JG289&gt;=32,INDEX($GV:$GV,$JF289+32),"")</f>
      </c>
      <c r="ID289">
        <f>IF($JG289&gt;=33,INDEX($GV:$GV,$JF289+33),"")</f>
      </c>
      <c r="IE289">
        <f>IF($JG289&gt;=34,INDEX($GV:$GV,$JF289+34),"")</f>
      </c>
      <c r="IF289">
        <f>IF($JG289&gt;=35,INDEX($GV:$GV,$JF289+35),"")</f>
      </c>
      <c r="IG289">
        <f>IF($JG289&gt;=36,INDEX($GV:$GV,$JF289+36),"")</f>
      </c>
      <c r="IH289">
        <f>IF($JG289&gt;=37,INDEX($GV:$GV,$JF289+37),"")</f>
      </c>
      <c r="II289">
        <f>IF($JG289&gt;=38,INDEX($GV:$GV,$JF289+38),"")</f>
      </c>
      <c r="IJ289">
        <f>IF($JG289&gt;=39,INDEX($GV:$GV,$JF289+39),"")</f>
      </c>
      <c r="IK289">
        <f>IF($JG289&gt;=40,INDEX($GV:$GV,$JF289+40),"")</f>
      </c>
      <c r="IL289">
        <f>IF($JG289&gt;=41,INDEX($GV:$GV,$JF289+41),"")</f>
      </c>
      <c r="IM289">
        <f>IF($JG289&gt;=42,INDEX($GV:$GV,$JF289+42),"")</f>
      </c>
      <c r="IN289">
        <f>IF($JG289&gt;=43,INDEX($GV:$GV,$JF289+43),"")</f>
      </c>
      <c r="IO289">
        <f>IF($JG289&gt;=44,INDEX($GV:$GV,$JF289+44),"")</f>
      </c>
      <c r="IP289">
        <f>IF($JG289&gt;=45,INDEX($GV:$GV,$JF289+45),"")</f>
      </c>
      <c r="IQ289">
        <f>IF($JG289&gt;=46,INDEX($GV:$GV,$JF289+46),"")</f>
      </c>
      <c r="IR289">
        <f>IF($JG289&gt;=47,INDEX($GV:$GV,$JF289+47),"")</f>
      </c>
      <c r="IS289">
        <f>IF($JG289&gt;=48,INDEX($GV:$GV,$JF289+48),"")</f>
      </c>
      <c r="IT289">
        <f>IF($JG289&gt;=49,INDEX($GV:$GV,$JF289+49),"")</f>
      </c>
      <c r="IU289">
        <f>IF($JG289&gt;=50,INDEX($GV:$GV,$JF289+50),"")</f>
      </c>
      <c r="IV289">
        <f>IF($JG289&gt;=51,INDEX($GV:$GV,$JF289+51),"")</f>
      </c>
      <c r="IW289">
        <f>IF($JG289&gt;=52,INDEX($GV:$GV,$JF289+52),"")</f>
      </c>
      <c r="IX289">
        <f>IF($JG289&gt;=53,INDEX($GV:$GV,$JF289+53),"")</f>
      </c>
      <c r="IY289">
        <f>IF($JG289&gt;=54,INDEX($GV:$GV,$JF289+54),"")</f>
      </c>
      <c r="IZ289">
        <f>IF($JG289&gt;=55,INDEX($GV:$GV,$JF289+55),"")</f>
      </c>
      <c r="JA289">
        <f>IF($JG289&gt;=56,INDEX($GV:$GV,$JF289+56),"")</f>
      </c>
      <c r="JB289">
        <f>IF($JG289&gt;=57,INDEX($GV:$GV,$JF289+57),"")</f>
      </c>
      <c r="JC289">
        <f>IF($JG289&gt;=58,INDEX($GV:$GV,$JF289+58),"")</f>
      </c>
      <c r="JD289">
        <f>IF($JG289&gt;=59,INDEX($GV:$GV,$JF289+59),"")</f>
      </c>
      <c r="JE289">
        <f>IF($JG289&gt;=60,INDEX($GV:$GV,$JF289+60),"")</f>
      </c>
      <c r="JF289">
        <f>IFERROR(MATCH($GU289,$GV$2:$GV$322,0)+1,0)</f>
      </c>
      <c r="JG289">
        <f>IFERROR(INDEX($GW$2:$GW$322,MATCH($GU289,$GV$2:$GV$322,0)),0)</f>
      </c>
      <c r="JH289" t="s">
        <v>44</v>
      </c>
      <c r="JI289" t="s">
        <v>44</v>
      </c>
    </row>
    <row r="290" spans="1:269" x14ac:dyDescent="0.25">
      <c r="R290">
        <f>IF(OR($U290="",$Q290=""),"",IFERROR($U290/$Q290,0))</f>
      </c>
      <c r="S290">
        <f>IF($U290="","",
SUM($T290,$V290,$AA290,$W290,$Y290)*
(1-IF($AB290="",0,VALUE($AB290)/100)))</f>
      </c>
      <c r="T290">
        <f>IF($U290="","",$U290)</f>
      </c>
      <c r="V290">
        <f>IF($U290="","",
IF($O290="","",
IF(ISNUMBER(SEARCH("exempt",LOWER($O290))),0,
$U290*(VALUE(SUBSTITUTE($O290,"%",""))/100))))</f>
      </c>
      <c r="AC290">
        <f>IFERROR(IF(FIND(" - ",$K290)&gt;0,MID($K290,FIND(" - ",$K290)+3,LEN($K290)),""),"")</f>
      </c>
      <c r="AL290" t="s">
        <v>1066</v>
      </c>
      <c r="AT290">
        <f>IFERROR(LEFT($K290,FIND(" - ",$K290)-1),$K290)</f>
      </c>
      <c r="AW290">
        <f>IF($CL290&gt;=1,INDEX($AU:$AU,$CK290+1),"")</f>
      </c>
      <c r="AX290">
        <f>IF($CL290&gt;=2,INDEX($AU:$AU,$CK290+2),"")</f>
      </c>
      <c r="AY290">
        <f>IF($CL290&gt;=3,INDEX($AU:$AU,$CK290+3),"")</f>
      </c>
      <c r="AZ290">
        <f>IF($CL290&gt;=4,INDEX($AU:$AU,$CK290+4),"")</f>
      </c>
      <c r="BA290">
        <f>IF($CL290&gt;=5,INDEX($AU:$AU,$CK290+5),"")</f>
      </c>
      <c r="BB290">
        <f>IF($CL290&gt;=6,INDEX($AU:$AU,$CK290+6),"")</f>
      </c>
      <c r="BC290">
        <f>IF($CL290&gt;=7,INDEX($AU:$AU,$CK290+7),"")</f>
      </c>
      <c r="BD290">
        <f>IF($CL290&gt;=8,INDEX($AU:$AU,$CK290+8),"")</f>
      </c>
      <c r="BE290">
        <f>IF($CL290&gt;=9,INDEX($AU:$AU,$CK290+9),"")</f>
      </c>
      <c r="BF290">
        <f>IF($CL290&gt;=10,INDEX($AU:$AU,$CK290+10),"")</f>
      </c>
      <c r="BG290">
        <f>IF($CL290&gt;=11,INDEX($AU:$AU,$CK290+11),"")</f>
      </c>
      <c r="BH290">
        <f>IF($CL290&gt;=12,INDEX($AU:$AU,$CK290+12),"")</f>
      </c>
      <c r="BI290">
        <f>IF($CL290&gt;=13,INDEX($AU:$AU,$CK290+13),"")</f>
      </c>
      <c r="BJ290">
        <f>IF($CL290&gt;=14,INDEX($AU:$AU,$CK290+14),"")</f>
      </c>
      <c r="BK290">
        <f>IF($CL290&gt;=15,INDEX($AU:$AU,$CK290+15),"")</f>
      </c>
      <c r="BL290">
        <f>IF($CL290&gt;=16,INDEX($AU:$AU,$CK290+16),"")</f>
      </c>
      <c r="BM290">
        <f>IF($CL290&gt;=17,INDEX($AU:$AU,$CK290+17),"")</f>
      </c>
      <c r="BN290">
        <f>IF($CL290&gt;=18,INDEX($AU:$AU,$CK290+18),"")</f>
      </c>
      <c r="BO290">
        <f>IF($CL290&gt;=19,INDEX($AU:$AU,$CK290+19),"")</f>
      </c>
      <c r="BP290">
        <f>IF($CL290&gt;=20,INDEX($AU:$AU,$CK290+20),"")</f>
      </c>
      <c r="BQ290">
        <f>IF($CL290&gt;=21,INDEX($AU:$AU,$CK290+21),"")</f>
      </c>
      <c r="BR290">
        <f>IF($CL290&gt;=22,INDEX($AU:$AU,$CK290+22),"")</f>
      </c>
      <c r="BS290">
        <f>IF($CL290&gt;=23,INDEX($AU:$AU,$CK290+23),"")</f>
      </c>
      <c r="BT290">
        <f>IF($CL290&gt;=24,INDEX($AU:$AU,$CK290+24),"")</f>
      </c>
      <c r="BU290">
        <f>IF($CL290&gt;=25,INDEX($AU:$AU,$CK290+25),"")</f>
      </c>
      <c r="BV290">
        <f>IF($CL290&gt;=26,INDEX($AU:$AU,$CK290+26),"")</f>
      </c>
      <c r="BW290">
        <f>IF($CL290&gt;=27,INDEX($AU:$AU,$CK290+27),"")</f>
      </c>
      <c r="BX290">
        <f>IF($CL290&gt;=28,INDEX($AU:$AU,$CK290+28),"")</f>
      </c>
      <c r="BY290">
        <f>IF($CL290&gt;=29,INDEX($AU:$AU,$CK290+29),"")</f>
      </c>
      <c r="BZ290">
        <f>IF($CL290&gt;=30,INDEX($AU:$AU,$CK290+30),"")</f>
      </c>
      <c r="CA290">
        <f>IF($CL290&gt;=31,INDEX($AU:$AU,$CK290+31),"")</f>
      </c>
      <c r="CB290">
        <f>IF($CL290&gt;=32,INDEX($AU:$AU,$CK290+32),"")</f>
      </c>
      <c r="CC290">
        <f>IF($CL290&gt;=33,INDEX($AU:$AU,$CK290+33),"")</f>
      </c>
      <c r="CD290">
        <f>IF($CL290&gt;=34,INDEX($AU:$AU,$CK290+34),"")</f>
      </c>
      <c r="CE290">
        <f>IF($CL290&gt;=35,INDEX($AU:$AU,$CK290+35),"")</f>
      </c>
      <c r="CF290">
        <f>IF($CL290&gt;=36,INDEX($AU:$AU,$CK290+36),"")</f>
      </c>
      <c r="CG290">
        <f>IF($CL290&gt;=37,INDEX($AU:$AU,$CK290+37),"")</f>
      </c>
      <c r="CH290">
        <f>IF($CL290&gt;=38,INDEX($AU:$AU,$CK290+38),"")</f>
      </c>
      <c r="CI290">
        <f>IF($CL290&gt;=39,INDEX($AU:$AU,$CK290+39),"")</f>
      </c>
      <c r="CJ290">
        <f>IF($CL290&gt;=40,INDEX($AU:$AU,$CK290+40),"")</f>
      </c>
      <c r="CK290">
        <f>IFERROR(MATCH($AT290,$AU$2:$AU$133,0)+1,0)</f>
      </c>
      <c r="CL290">
        <f>IFERROR(INDEX($AV$2:$AV$133,MATCH($AT290,$AU$2:$AU$133,0)),0)</f>
      </c>
      <c r="CM290">
        <f>IFERROR(LEFT($L290,FIND(" - ",$L290)-1),$L290)</f>
      </c>
      <c r="CN290" t="s">
        <v>1067</v>
      </c>
      <c r="CO290">
        <v>1</v>
      </c>
      <c r="CP290">
        <f>IF($DK290&gt;=1,INDEX($CN:$CN,$DJ290+1),"")</f>
      </c>
      <c r="CQ290">
        <f>IF($DK290&gt;=2,INDEX($CN:$CN,$DJ290+2),"")</f>
      </c>
      <c r="CR290">
        <f>IF($DK290&gt;=3,INDEX($CN:$CN,$DJ290+3),"")</f>
      </c>
      <c r="CS290">
        <f>IF($DK290&gt;=4,INDEX($CN:$CN,$DJ290+4),"")</f>
      </c>
      <c r="CT290">
        <f>IF($DK290&gt;=5,INDEX($CN:$CN,$DJ290+5),"")</f>
      </c>
      <c r="CU290">
        <f>IF($DK290&gt;=6,INDEX($CN:$CN,$DJ290+6),"")</f>
      </c>
      <c r="CV290">
        <f>IF($DK290&gt;=7,INDEX($CN:$CN,$DJ290+7),"")</f>
      </c>
      <c r="CW290">
        <f>IF($DK290&gt;=8,INDEX($CN:$CN,$DJ290+8),"")</f>
      </c>
      <c r="CX290">
        <f>IF($DK290&gt;=9,INDEX($CN:$CN,$DJ290+9),"")</f>
      </c>
      <c r="CY290">
        <f>IF($DK290&gt;=10,INDEX($CN:$CN,$DJ290+10),"")</f>
      </c>
      <c r="CZ290">
        <f>IF($DK290&gt;=11,INDEX($CN:$CN,$DJ290+11),"")</f>
      </c>
      <c r="DA290">
        <f>IF($DK290&gt;=12,INDEX($CN:$CN,$DJ290+12),"")</f>
      </c>
      <c r="DB290">
        <f>IF($DK290&gt;=13,INDEX($CN:$CN,$DJ290+13),"")</f>
      </c>
      <c r="DC290">
        <f>IF($DK290&gt;=14,INDEX($CN:$CN,$DJ290+14),"")</f>
      </c>
      <c r="DD290">
        <f>IF($DK290&gt;=15,INDEX($CN:$CN,$DJ290+15),"")</f>
      </c>
      <c r="DE290">
        <f>IF($DK290&gt;=16,INDEX($CN:$CN,$DJ290+16),"")</f>
      </c>
      <c r="DF290">
        <f>IF($DK290&gt;=17,INDEX($CN:$CN,$DJ290+17),"")</f>
      </c>
      <c r="DG290">
        <f>IF($DK290&gt;=18,INDEX($CN:$CN,$DJ290+18),"")</f>
      </c>
      <c r="DH290">
        <f>IF($DK290&gt;=19,INDEX($CN:$CN,$DJ290+19),"")</f>
      </c>
      <c r="DI290">
        <f>IF($DK290&gt;=20,INDEX($CN:$CN,$DJ290+20),"")</f>
      </c>
      <c r="DJ290">
        <f>IFERROR(MATCH($CM290,$CN$2:$CN$1089,0)+1,0)</f>
      </c>
      <c r="DK290">
        <f>IFERROR(INDEX($CO$2:$CO$1089,MATCH($CM290,$CN$2:$CN$1089,0)),0)</f>
      </c>
      <c r="DL290">
        <f>IFERROR(INDEX($AS:$AS,MATCH($O290,$AR:$AR,0))&amp;"","")</f>
      </c>
      <c r="DP290">
        <f>IF($GS290&gt;=1,INDEX($DM:$DM,$GR290+1),"")</f>
      </c>
      <c r="DQ290">
        <f>IF($GS290&gt;=2,INDEX($DM:$DM,$GR290+2),"")</f>
      </c>
      <c r="DR290">
        <f>IF($GS290&gt;=3,INDEX($DM:$DM,$GR290+3),"")</f>
      </c>
      <c r="DS290">
        <f>IF($GS290&gt;=4,INDEX($DM:$DM,$GR290+4),"")</f>
      </c>
      <c r="DT290">
        <f>IF($GS290&gt;=5,INDEX($DM:$DM,$GR290+5),"")</f>
      </c>
      <c r="DU290">
        <f>IF($GS290&gt;=6,INDEX($DM:$DM,$GR290+6),"")</f>
      </c>
      <c r="DV290">
        <f>IF($GS290&gt;=7,INDEX($DM:$DM,$GR290+7),"")</f>
      </c>
      <c r="DW290">
        <f>IF($GS290&gt;=8,INDEX($DM:$DM,$GR290+8),"")</f>
      </c>
      <c r="DX290">
        <f>IF($GS290&gt;=9,INDEX($DM:$DM,$GR290+9),"")</f>
      </c>
      <c r="DY290">
        <f>IF($GS290&gt;=10,INDEX($DM:$DM,$GR290+10),"")</f>
      </c>
      <c r="DZ290">
        <f>IF($GS290&gt;=11,INDEX($DM:$DM,$GR290+11),"")</f>
      </c>
      <c r="EA290">
        <f>IF($GS290&gt;=12,INDEX($DM:$DM,$GR290+12),"")</f>
      </c>
      <c r="EB290">
        <f>IF($GS290&gt;=13,INDEX($DM:$DM,$GR290+13),"")</f>
      </c>
      <c r="EC290">
        <f>IF($GS290&gt;=14,INDEX($DM:$DM,$GR290+14),"")</f>
      </c>
      <c r="ED290">
        <f>IF($GS290&gt;=15,INDEX($DM:$DM,$GR290+15),"")</f>
      </c>
      <c r="EE290">
        <f>IF($GS290&gt;=16,INDEX($DM:$DM,$GR290+16),"")</f>
      </c>
      <c r="EF290">
        <f>IF($GS290&gt;=17,INDEX($DM:$DM,$GR290+17),"")</f>
      </c>
      <c r="EG290">
        <f>IF($GS290&gt;=18,INDEX($DM:$DM,$GR290+18),"")</f>
      </c>
      <c r="EH290">
        <f>IF($GS290&gt;=19,INDEX($DM:$DM,$GR290+19),"")</f>
      </c>
      <c r="EI290">
        <f>IF($GS290&gt;=20,INDEX($DM:$DM,$GR290+20),"")</f>
      </c>
      <c r="EJ290">
        <f>IF($GS290&gt;=21,INDEX($DM:$DM,$GR290+21),"")</f>
      </c>
      <c r="EK290">
        <f>IF($GS290&gt;=22,INDEX($DM:$DM,$GR290+22),"")</f>
      </c>
      <c r="EL290">
        <f>IF($GS290&gt;=23,INDEX($DM:$DM,$GR290+23),"")</f>
      </c>
      <c r="EM290">
        <f>IF($GS290&gt;=24,INDEX($DM:$DM,$GR290+24),"")</f>
      </c>
      <c r="EN290">
        <f>IF($GS290&gt;=25,INDEX($DM:$DM,$GR290+25),"")</f>
      </c>
      <c r="EO290">
        <f>IF($GS290&gt;=26,INDEX($DM:$DM,$GR290+26),"")</f>
      </c>
      <c r="EP290">
        <f>IF($GS290&gt;=27,INDEX($DM:$DM,$GR290+27),"")</f>
      </c>
      <c r="EQ290">
        <f>IF($GS290&gt;=28,INDEX($DM:$DM,$GR290+28),"")</f>
      </c>
      <c r="ER290">
        <f>IF($GS290&gt;=29,INDEX($DM:$DM,$GR290+29),"")</f>
      </c>
      <c r="ES290">
        <f>IF($GS290&gt;=30,INDEX($DM:$DM,$GR290+30),"")</f>
      </c>
      <c r="ET290">
        <f>IF($GS290&gt;=31,INDEX($DM:$DM,$GR290+31),"")</f>
      </c>
      <c r="EU290">
        <f>IF($GS290&gt;=32,INDEX($DM:$DM,$GR290+32),"")</f>
      </c>
      <c r="EV290">
        <f>IF($GS290&gt;=33,INDEX($DM:$DM,$GR290+33),"")</f>
      </c>
      <c r="EW290">
        <f>IF($GS290&gt;=34,INDEX($DM:$DM,$GR290+34),"")</f>
      </c>
      <c r="EX290">
        <f>IF($GS290&gt;=35,INDEX($DM:$DM,$GR290+35),"")</f>
      </c>
      <c r="EY290">
        <f>IF($GS290&gt;=36,INDEX($DM:$DM,$GR290+36),"")</f>
      </c>
      <c r="EZ290">
        <f>IF($GS290&gt;=37,INDEX($DM:$DM,$GR290+37),"")</f>
      </c>
      <c r="FA290">
        <f>IF($GS290&gt;=38,INDEX($DM:$DM,$GR290+38),"")</f>
      </c>
      <c r="FB290">
        <f>IF($GS290&gt;=39,INDEX($DM:$DM,$GR290+39),"")</f>
      </c>
      <c r="FC290">
        <f>IF($GS290&gt;=40,INDEX($DM:$DM,$GR290+40),"")</f>
      </c>
      <c r="FD290">
        <f>IF($GS290&gt;=1,INDEX($DN:$DN,$GR290+1),"")</f>
      </c>
      <c r="FE290">
        <f>IF($GS290&gt;=2,INDEX($DN:$DN,$GR290+2),"")</f>
      </c>
      <c r="FF290">
        <f>IF($GS290&gt;=3,INDEX($DN:$DN,$GR290+3),"")</f>
      </c>
      <c r="FG290">
        <f>IF($GS290&gt;=4,INDEX($DN:$DN,$GR290+4),"")</f>
      </c>
      <c r="FH290">
        <f>IF($GS290&gt;=5,INDEX($DN:$DN,$GR290+5),"")</f>
      </c>
      <c r="FI290">
        <f>IF($GS290&gt;=6,INDEX($DN:$DN,$GR290+6),"")</f>
      </c>
      <c r="FJ290">
        <f>IF($GS290&gt;=7,INDEX($DN:$DN,$GR290+7),"")</f>
      </c>
      <c r="FK290">
        <f>IF($GS290&gt;=8,INDEX($DN:$DN,$GR290+8),"")</f>
      </c>
      <c r="FL290">
        <f>IF($GS290&gt;=9,INDEX($DN:$DN,$GR290+9),"")</f>
      </c>
      <c r="FM290">
        <f>IF($GS290&gt;=10,INDEX($DN:$DN,$GR290+10),"")</f>
      </c>
      <c r="FN290">
        <f>IF($GS290&gt;=11,INDEX($DN:$DN,$GR290+11),"")</f>
      </c>
      <c r="FO290">
        <f>IF($GS290&gt;=12,INDEX($DN:$DN,$GR290+12),"")</f>
      </c>
      <c r="FP290">
        <f>IF($GS290&gt;=13,INDEX($DN:$DN,$GR290+13),"")</f>
      </c>
      <c r="FQ290">
        <f>IF($GS290&gt;=14,INDEX($DN:$DN,$GR290+14),"")</f>
      </c>
      <c r="FR290">
        <f>IF($GS290&gt;=15,INDEX($DN:$DN,$GR290+15),"")</f>
      </c>
      <c r="FS290">
        <f>IF($GS290&gt;=16,INDEX($DN:$DN,$GR290+16),"")</f>
      </c>
      <c r="FT290">
        <f>IF($GS290&gt;=17,INDEX($DN:$DN,$GR290+17),"")</f>
      </c>
      <c r="FU290">
        <f>IF($GS290&gt;=18,INDEX($DN:$DN,$GR290+18),"")</f>
      </c>
      <c r="FV290">
        <f>IF($GS290&gt;=19,INDEX($DN:$DN,$GR290+19),"")</f>
      </c>
      <c r="FW290">
        <f>IF($GS290&gt;=20,INDEX($DN:$DN,$GR290+20),"")</f>
      </c>
      <c r="FX290">
        <f>IF($GS290&gt;=21,INDEX($DN:$DN,$GR290+21),"")</f>
      </c>
      <c r="FY290">
        <f>IF($GS290&gt;=22,INDEX($DN:$DN,$GR290+22),"")</f>
      </c>
      <c r="FZ290">
        <f>IF($GS290&gt;=23,INDEX($DN:$DN,$GR290+23),"")</f>
      </c>
      <c r="GA290">
        <f>IF($GS290&gt;=24,INDEX($DN:$DN,$GR290+24),"")</f>
      </c>
      <c r="GB290">
        <f>IF($GS290&gt;=25,INDEX($DN:$DN,$GR290+25),"")</f>
      </c>
      <c r="GC290">
        <f>IF($GS290&gt;=26,INDEX($DN:$DN,$GR290+26),"")</f>
      </c>
      <c r="GD290">
        <f>IF($GS290&gt;=27,INDEX($DN:$DN,$GR290+27),"")</f>
      </c>
      <c r="GE290">
        <f>IF($GS290&gt;=28,INDEX($DN:$DN,$GR290+28),"")</f>
      </c>
      <c r="GF290">
        <f>IF($GS290&gt;=29,INDEX($DN:$DN,$GR290+29),"")</f>
      </c>
      <c r="GG290">
        <f>IF($GS290&gt;=30,INDEX($DN:$DN,$GR290+30),"")</f>
      </c>
      <c r="GH290">
        <f>IF($GS290&gt;=31,INDEX($DN:$DN,$GR290+31),"")</f>
      </c>
      <c r="GI290">
        <f>IF($GS290&gt;=32,INDEX($DN:$DN,$GR290+32),"")</f>
      </c>
      <c r="GJ290">
        <f>IF($GS290&gt;=33,INDEX($DN:$DN,$GR290+33),"")</f>
      </c>
      <c r="GK290">
        <f>IF($GS290&gt;=34,INDEX($DN:$DN,$GR290+34),"")</f>
      </c>
      <c r="GL290">
        <f>IF($GS290&gt;=35,INDEX($DN:$DN,$GR290+35),"")</f>
      </c>
      <c r="GM290">
        <f>IF($GS290&gt;=36,INDEX($DN:$DN,$GR290+36),"")</f>
      </c>
      <c r="GN290">
        <f>IF($GS290&gt;=37,INDEX($DN:$DN,$GR290+37),"")</f>
      </c>
      <c r="GO290">
        <f>IF($GS290&gt;=38,INDEX($DN:$DN,$GR290+38),"")</f>
      </c>
      <c r="GP290">
        <f>IF($GS290&gt;=39,INDEX($DN:$DN,$GR290+39),"")</f>
      </c>
      <c r="GQ290">
        <f>IF($GS290&gt;=40,INDEX($DN:$DN,$GR290+40),"")</f>
      </c>
      <c r="GR290">
        <f>IFERROR(MATCH($DL290,$DM$2:$DM$148,0)+1,0)</f>
      </c>
      <c r="GS290">
        <f>IFERROR(INDEX($DO$2:$DO$148,MATCH($DL290,$DM$2:$DM$148,0)),0)</f>
      </c>
      <c r="GT290">
        <f>IFERROR(MATCH($Z290,$DP$290:$FC$290,0),0)</f>
      </c>
      <c r="GU290">
        <f>IF($GT290&gt;0,INDEX($FD$290:$GQ$290,$GT290),"")</f>
      </c>
      <c r="GV290" t="s">
        <v>698</v>
      </c>
      <c r="GW290">
        <v>1</v>
      </c>
      <c r="GX290">
        <f>IF($JG290&gt;=1,INDEX($GV:$GV,$JF290+1),"")</f>
      </c>
      <c r="GY290">
        <f>IF($JG290&gt;=2,INDEX($GV:$GV,$JF290+2),"")</f>
      </c>
      <c r="GZ290">
        <f>IF($JG290&gt;=3,INDEX($GV:$GV,$JF290+3),"")</f>
      </c>
      <c r="HA290">
        <f>IF($JG290&gt;=4,INDEX($GV:$GV,$JF290+4),"")</f>
      </c>
      <c r="HB290">
        <f>IF($JG290&gt;=5,INDEX($GV:$GV,$JF290+5),"")</f>
      </c>
      <c r="HC290">
        <f>IF($JG290&gt;=6,INDEX($GV:$GV,$JF290+6),"")</f>
      </c>
      <c r="HD290">
        <f>IF($JG290&gt;=7,INDEX($GV:$GV,$JF290+7),"")</f>
      </c>
      <c r="HE290">
        <f>IF($JG290&gt;=8,INDEX($GV:$GV,$JF290+8),"")</f>
      </c>
      <c r="HF290">
        <f>IF($JG290&gt;=9,INDEX($GV:$GV,$JF290+9),"")</f>
      </c>
      <c r="HG290">
        <f>IF($JG290&gt;=10,INDEX($GV:$GV,$JF290+10),"")</f>
      </c>
      <c r="HH290">
        <f>IF($JG290&gt;=11,INDEX($GV:$GV,$JF290+11),"")</f>
      </c>
      <c r="HI290">
        <f>IF($JG290&gt;=12,INDEX($GV:$GV,$JF290+12),"")</f>
      </c>
      <c r="HJ290">
        <f>IF($JG290&gt;=13,INDEX($GV:$GV,$JF290+13),"")</f>
      </c>
      <c r="HK290">
        <f>IF($JG290&gt;=14,INDEX($GV:$GV,$JF290+14),"")</f>
      </c>
      <c r="HL290">
        <f>IF($JG290&gt;=15,INDEX($GV:$GV,$JF290+15),"")</f>
      </c>
      <c r="HM290">
        <f>IF($JG290&gt;=16,INDEX($GV:$GV,$JF290+16),"")</f>
      </c>
      <c r="HN290">
        <f>IF($JG290&gt;=17,INDEX($GV:$GV,$JF290+17),"")</f>
      </c>
      <c r="HO290">
        <f>IF($JG290&gt;=18,INDEX($GV:$GV,$JF290+18),"")</f>
      </c>
      <c r="HP290">
        <f>IF($JG290&gt;=19,INDEX($GV:$GV,$JF290+19),"")</f>
      </c>
      <c r="HQ290">
        <f>IF($JG290&gt;=20,INDEX($GV:$GV,$JF290+20),"")</f>
      </c>
      <c r="HR290">
        <f>IF($JG290&gt;=21,INDEX($GV:$GV,$JF290+21),"")</f>
      </c>
      <c r="HS290">
        <f>IF($JG290&gt;=22,INDEX($GV:$GV,$JF290+22),"")</f>
      </c>
      <c r="HT290">
        <f>IF($JG290&gt;=23,INDEX($GV:$GV,$JF290+23),"")</f>
      </c>
      <c r="HU290">
        <f>IF($JG290&gt;=24,INDEX($GV:$GV,$JF290+24),"")</f>
      </c>
      <c r="HV290">
        <f>IF($JG290&gt;=25,INDEX($GV:$GV,$JF290+25),"")</f>
      </c>
      <c r="HW290">
        <f>IF($JG290&gt;=26,INDEX($GV:$GV,$JF290+26),"")</f>
      </c>
      <c r="HX290">
        <f>IF($JG290&gt;=27,INDEX($GV:$GV,$JF290+27),"")</f>
      </c>
      <c r="HY290">
        <f>IF($JG290&gt;=28,INDEX($GV:$GV,$JF290+28),"")</f>
      </c>
      <c r="HZ290">
        <f>IF($JG290&gt;=29,INDEX($GV:$GV,$JF290+29),"")</f>
      </c>
      <c r="IA290">
        <f>IF($JG290&gt;=30,INDEX($GV:$GV,$JF290+30),"")</f>
      </c>
      <c r="IB290">
        <f>IF($JG290&gt;=31,INDEX($GV:$GV,$JF290+31),"")</f>
      </c>
      <c r="IC290">
        <f>IF($JG290&gt;=32,INDEX($GV:$GV,$JF290+32),"")</f>
      </c>
      <c r="ID290">
        <f>IF($JG290&gt;=33,INDEX($GV:$GV,$JF290+33),"")</f>
      </c>
      <c r="IE290">
        <f>IF($JG290&gt;=34,INDEX($GV:$GV,$JF290+34),"")</f>
      </c>
      <c r="IF290">
        <f>IF($JG290&gt;=35,INDEX($GV:$GV,$JF290+35),"")</f>
      </c>
      <c r="IG290">
        <f>IF($JG290&gt;=36,INDEX($GV:$GV,$JF290+36),"")</f>
      </c>
      <c r="IH290">
        <f>IF($JG290&gt;=37,INDEX($GV:$GV,$JF290+37),"")</f>
      </c>
      <c r="II290">
        <f>IF($JG290&gt;=38,INDEX($GV:$GV,$JF290+38),"")</f>
      </c>
      <c r="IJ290">
        <f>IF($JG290&gt;=39,INDEX($GV:$GV,$JF290+39),"")</f>
      </c>
      <c r="IK290">
        <f>IF($JG290&gt;=40,INDEX($GV:$GV,$JF290+40),"")</f>
      </c>
      <c r="IL290">
        <f>IF($JG290&gt;=41,INDEX($GV:$GV,$JF290+41),"")</f>
      </c>
      <c r="IM290">
        <f>IF($JG290&gt;=42,INDEX($GV:$GV,$JF290+42),"")</f>
      </c>
      <c r="IN290">
        <f>IF($JG290&gt;=43,INDEX($GV:$GV,$JF290+43),"")</f>
      </c>
      <c r="IO290">
        <f>IF($JG290&gt;=44,INDEX($GV:$GV,$JF290+44),"")</f>
      </c>
      <c r="IP290">
        <f>IF($JG290&gt;=45,INDEX($GV:$GV,$JF290+45),"")</f>
      </c>
      <c r="IQ290">
        <f>IF($JG290&gt;=46,INDEX($GV:$GV,$JF290+46),"")</f>
      </c>
      <c r="IR290">
        <f>IF($JG290&gt;=47,INDEX($GV:$GV,$JF290+47),"")</f>
      </c>
      <c r="IS290">
        <f>IF($JG290&gt;=48,INDEX($GV:$GV,$JF290+48),"")</f>
      </c>
      <c r="IT290">
        <f>IF($JG290&gt;=49,INDEX($GV:$GV,$JF290+49),"")</f>
      </c>
      <c r="IU290">
        <f>IF($JG290&gt;=50,INDEX($GV:$GV,$JF290+50),"")</f>
      </c>
      <c r="IV290">
        <f>IF($JG290&gt;=51,INDEX($GV:$GV,$JF290+51),"")</f>
      </c>
      <c r="IW290">
        <f>IF($JG290&gt;=52,INDEX($GV:$GV,$JF290+52),"")</f>
      </c>
      <c r="IX290">
        <f>IF($JG290&gt;=53,INDEX($GV:$GV,$JF290+53),"")</f>
      </c>
      <c r="IY290">
        <f>IF($JG290&gt;=54,INDEX($GV:$GV,$JF290+54),"")</f>
      </c>
      <c r="IZ290">
        <f>IF($JG290&gt;=55,INDEX($GV:$GV,$JF290+55),"")</f>
      </c>
      <c r="JA290">
        <f>IF($JG290&gt;=56,INDEX($GV:$GV,$JF290+56),"")</f>
      </c>
      <c r="JB290">
        <f>IF($JG290&gt;=57,INDEX($GV:$GV,$JF290+57),"")</f>
      </c>
      <c r="JC290">
        <f>IF($JG290&gt;=58,INDEX($GV:$GV,$JF290+58),"")</f>
      </c>
      <c r="JD290">
        <f>IF($JG290&gt;=59,INDEX($GV:$GV,$JF290+59),"")</f>
      </c>
      <c r="JE290">
        <f>IF($JG290&gt;=60,INDEX($GV:$GV,$JF290+60),"")</f>
      </c>
      <c r="JF290">
        <f>IFERROR(MATCH($GU290,$GV$2:$GV$322,0)+1,0)</f>
      </c>
      <c r="JG290">
        <f>IFERROR(INDEX($GW$2:$GW$322,MATCH($GU290,$GV$2:$GV$322,0)),0)</f>
      </c>
      <c r="JH290" t="s">
        <v>44</v>
      </c>
      <c r="JI290" t="s">
        <v>44</v>
      </c>
    </row>
    <row r="291" spans="1:269" x14ac:dyDescent="0.25">
      <c r="R291">
        <f>IF(OR($U291="",$Q291=""),"",IFERROR($U291/$Q291,0))</f>
      </c>
      <c r="S291">
        <f>IF($U291="","",
SUM($T291,$V291,$AA291,$W291,$Y291)*
(1-IF($AB291="",0,VALUE($AB291)/100)))</f>
      </c>
      <c r="T291">
        <f>IF($U291="","",$U291)</f>
      </c>
      <c r="V291">
        <f>IF($U291="","",
IF($O291="","",
IF(ISNUMBER(SEARCH("exempt",LOWER($O291))),0,
$U291*(VALUE(SUBSTITUTE($O291,"%",""))/100))))</f>
      </c>
      <c r="AC291">
        <f>IFERROR(IF(FIND(" - ",$K291)&gt;0,MID($K291,FIND(" - ",$K291)+3,LEN($K291)),""),"")</f>
      </c>
      <c r="AL291" t="s">
        <v>1068</v>
      </c>
      <c r="AT291">
        <f>IFERROR(LEFT($K291,FIND(" - ",$K291)-1),$K291)</f>
      </c>
      <c r="AW291">
        <f>IF($CL291&gt;=1,INDEX($AU:$AU,$CK291+1),"")</f>
      </c>
      <c r="AX291">
        <f>IF($CL291&gt;=2,INDEX($AU:$AU,$CK291+2),"")</f>
      </c>
      <c r="AY291">
        <f>IF($CL291&gt;=3,INDEX($AU:$AU,$CK291+3),"")</f>
      </c>
      <c r="AZ291">
        <f>IF($CL291&gt;=4,INDEX($AU:$AU,$CK291+4),"")</f>
      </c>
      <c r="BA291">
        <f>IF($CL291&gt;=5,INDEX($AU:$AU,$CK291+5),"")</f>
      </c>
      <c r="BB291">
        <f>IF($CL291&gt;=6,INDEX($AU:$AU,$CK291+6),"")</f>
      </c>
      <c r="BC291">
        <f>IF($CL291&gt;=7,INDEX($AU:$AU,$CK291+7),"")</f>
      </c>
      <c r="BD291">
        <f>IF($CL291&gt;=8,INDEX($AU:$AU,$CK291+8),"")</f>
      </c>
      <c r="BE291">
        <f>IF($CL291&gt;=9,INDEX($AU:$AU,$CK291+9),"")</f>
      </c>
      <c r="BF291">
        <f>IF($CL291&gt;=10,INDEX($AU:$AU,$CK291+10),"")</f>
      </c>
      <c r="BG291">
        <f>IF($CL291&gt;=11,INDEX($AU:$AU,$CK291+11),"")</f>
      </c>
      <c r="BH291">
        <f>IF($CL291&gt;=12,INDEX($AU:$AU,$CK291+12),"")</f>
      </c>
      <c r="BI291">
        <f>IF($CL291&gt;=13,INDEX($AU:$AU,$CK291+13),"")</f>
      </c>
      <c r="BJ291">
        <f>IF($CL291&gt;=14,INDEX($AU:$AU,$CK291+14),"")</f>
      </c>
      <c r="BK291">
        <f>IF($CL291&gt;=15,INDEX($AU:$AU,$CK291+15),"")</f>
      </c>
      <c r="BL291">
        <f>IF($CL291&gt;=16,INDEX($AU:$AU,$CK291+16),"")</f>
      </c>
      <c r="BM291">
        <f>IF($CL291&gt;=17,INDEX($AU:$AU,$CK291+17),"")</f>
      </c>
      <c r="BN291">
        <f>IF($CL291&gt;=18,INDEX($AU:$AU,$CK291+18),"")</f>
      </c>
      <c r="BO291">
        <f>IF($CL291&gt;=19,INDEX($AU:$AU,$CK291+19),"")</f>
      </c>
      <c r="BP291">
        <f>IF($CL291&gt;=20,INDEX($AU:$AU,$CK291+20),"")</f>
      </c>
      <c r="BQ291">
        <f>IF($CL291&gt;=21,INDEX($AU:$AU,$CK291+21),"")</f>
      </c>
      <c r="BR291">
        <f>IF($CL291&gt;=22,INDEX($AU:$AU,$CK291+22),"")</f>
      </c>
      <c r="BS291">
        <f>IF($CL291&gt;=23,INDEX($AU:$AU,$CK291+23),"")</f>
      </c>
      <c r="BT291">
        <f>IF($CL291&gt;=24,INDEX($AU:$AU,$CK291+24),"")</f>
      </c>
      <c r="BU291">
        <f>IF($CL291&gt;=25,INDEX($AU:$AU,$CK291+25),"")</f>
      </c>
      <c r="BV291">
        <f>IF($CL291&gt;=26,INDEX($AU:$AU,$CK291+26),"")</f>
      </c>
      <c r="BW291">
        <f>IF($CL291&gt;=27,INDEX($AU:$AU,$CK291+27),"")</f>
      </c>
      <c r="BX291">
        <f>IF($CL291&gt;=28,INDEX($AU:$AU,$CK291+28),"")</f>
      </c>
      <c r="BY291">
        <f>IF($CL291&gt;=29,INDEX($AU:$AU,$CK291+29),"")</f>
      </c>
      <c r="BZ291">
        <f>IF($CL291&gt;=30,INDEX($AU:$AU,$CK291+30),"")</f>
      </c>
      <c r="CA291">
        <f>IF($CL291&gt;=31,INDEX($AU:$AU,$CK291+31),"")</f>
      </c>
      <c r="CB291">
        <f>IF($CL291&gt;=32,INDEX($AU:$AU,$CK291+32),"")</f>
      </c>
      <c r="CC291">
        <f>IF($CL291&gt;=33,INDEX($AU:$AU,$CK291+33),"")</f>
      </c>
      <c r="CD291">
        <f>IF($CL291&gt;=34,INDEX($AU:$AU,$CK291+34),"")</f>
      </c>
      <c r="CE291">
        <f>IF($CL291&gt;=35,INDEX($AU:$AU,$CK291+35),"")</f>
      </c>
      <c r="CF291">
        <f>IF($CL291&gt;=36,INDEX($AU:$AU,$CK291+36),"")</f>
      </c>
      <c r="CG291">
        <f>IF($CL291&gt;=37,INDEX($AU:$AU,$CK291+37),"")</f>
      </c>
      <c r="CH291">
        <f>IF($CL291&gt;=38,INDEX($AU:$AU,$CK291+38),"")</f>
      </c>
      <c r="CI291">
        <f>IF($CL291&gt;=39,INDEX($AU:$AU,$CK291+39),"")</f>
      </c>
      <c r="CJ291">
        <f>IF($CL291&gt;=40,INDEX($AU:$AU,$CK291+40),"")</f>
      </c>
      <c r="CK291">
        <f>IFERROR(MATCH($AT291,$AU$2:$AU$133,0)+1,0)</f>
      </c>
      <c r="CL291">
        <f>IFERROR(INDEX($AV$2:$AV$133,MATCH($AT291,$AU$2:$AU$133,0)),0)</f>
      </c>
      <c r="CM291">
        <f>IFERROR(LEFT($L291,FIND(" - ",$L291)-1),$L291)</f>
      </c>
      <c r="CN291" t="s">
        <v>221</v>
      </c>
      <c r="CP291">
        <f>IF($DK291&gt;=1,INDEX($CN:$CN,$DJ291+1),"")</f>
      </c>
      <c r="CQ291">
        <f>IF($DK291&gt;=2,INDEX($CN:$CN,$DJ291+2),"")</f>
      </c>
      <c r="CR291">
        <f>IF($DK291&gt;=3,INDEX($CN:$CN,$DJ291+3),"")</f>
      </c>
      <c r="CS291">
        <f>IF($DK291&gt;=4,INDEX($CN:$CN,$DJ291+4),"")</f>
      </c>
      <c r="CT291">
        <f>IF($DK291&gt;=5,INDEX($CN:$CN,$DJ291+5),"")</f>
      </c>
      <c r="CU291">
        <f>IF($DK291&gt;=6,INDEX($CN:$CN,$DJ291+6),"")</f>
      </c>
      <c r="CV291">
        <f>IF($DK291&gt;=7,INDEX($CN:$CN,$DJ291+7),"")</f>
      </c>
      <c r="CW291">
        <f>IF($DK291&gt;=8,INDEX($CN:$CN,$DJ291+8),"")</f>
      </c>
      <c r="CX291">
        <f>IF($DK291&gt;=9,INDEX($CN:$CN,$DJ291+9),"")</f>
      </c>
      <c r="CY291">
        <f>IF($DK291&gt;=10,INDEX($CN:$CN,$DJ291+10),"")</f>
      </c>
      <c r="CZ291">
        <f>IF($DK291&gt;=11,INDEX($CN:$CN,$DJ291+11),"")</f>
      </c>
      <c r="DA291">
        <f>IF($DK291&gt;=12,INDEX($CN:$CN,$DJ291+12),"")</f>
      </c>
      <c r="DB291">
        <f>IF($DK291&gt;=13,INDEX($CN:$CN,$DJ291+13),"")</f>
      </c>
      <c r="DC291">
        <f>IF($DK291&gt;=14,INDEX($CN:$CN,$DJ291+14),"")</f>
      </c>
      <c r="DD291">
        <f>IF($DK291&gt;=15,INDEX($CN:$CN,$DJ291+15),"")</f>
      </c>
      <c r="DE291">
        <f>IF($DK291&gt;=16,INDEX($CN:$CN,$DJ291+16),"")</f>
      </c>
      <c r="DF291">
        <f>IF($DK291&gt;=17,INDEX($CN:$CN,$DJ291+17),"")</f>
      </c>
      <c r="DG291">
        <f>IF($DK291&gt;=18,INDEX($CN:$CN,$DJ291+18),"")</f>
      </c>
      <c r="DH291">
        <f>IF($DK291&gt;=19,INDEX($CN:$CN,$DJ291+19),"")</f>
      </c>
      <c r="DI291">
        <f>IF($DK291&gt;=20,INDEX($CN:$CN,$DJ291+20),"")</f>
      </c>
      <c r="DJ291">
        <f>IFERROR(MATCH($CM291,$CN$2:$CN$1089,0)+1,0)</f>
      </c>
      <c r="DK291">
        <f>IFERROR(INDEX($CO$2:$CO$1089,MATCH($CM291,$CN$2:$CN$1089,0)),0)</f>
      </c>
      <c r="DL291">
        <f>IFERROR(INDEX($AS:$AS,MATCH($O291,$AR:$AR,0))&amp;"","")</f>
      </c>
      <c r="DP291">
        <f>IF($GS291&gt;=1,INDEX($DM:$DM,$GR291+1),"")</f>
      </c>
      <c r="DQ291">
        <f>IF($GS291&gt;=2,INDEX($DM:$DM,$GR291+2),"")</f>
      </c>
      <c r="DR291">
        <f>IF($GS291&gt;=3,INDEX($DM:$DM,$GR291+3),"")</f>
      </c>
      <c r="DS291">
        <f>IF($GS291&gt;=4,INDEX($DM:$DM,$GR291+4),"")</f>
      </c>
      <c r="DT291">
        <f>IF($GS291&gt;=5,INDEX($DM:$DM,$GR291+5),"")</f>
      </c>
      <c r="DU291">
        <f>IF($GS291&gt;=6,INDEX($DM:$DM,$GR291+6),"")</f>
      </c>
      <c r="DV291">
        <f>IF($GS291&gt;=7,INDEX($DM:$DM,$GR291+7),"")</f>
      </c>
      <c r="DW291">
        <f>IF($GS291&gt;=8,INDEX($DM:$DM,$GR291+8),"")</f>
      </c>
      <c r="DX291">
        <f>IF($GS291&gt;=9,INDEX($DM:$DM,$GR291+9),"")</f>
      </c>
      <c r="DY291">
        <f>IF($GS291&gt;=10,INDEX($DM:$DM,$GR291+10),"")</f>
      </c>
      <c r="DZ291">
        <f>IF($GS291&gt;=11,INDEX($DM:$DM,$GR291+11),"")</f>
      </c>
      <c r="EA291">
        <f>IF($GS291&gt;=12,INDEX($DM:$DM,$GR291+12),"")</f>
      </c>
      <c r="EB291">
        <f>IF($GS291&gt;=13,INDEX($DM:$DM,$GR291+13),"")</f>
      </c>
      <c r="EC291">
        <f>IF($GS291&gt;=14,INDEX($DM:$DM,$GR291+14),"")</f>
      </c>
      <c r="ED291">
        <f>IF($GS291&gt;=15,INDEX($DM:$DM,$GR291+15),"")</f>
      </c>
      <c r="EE291">
        <f>IF($GS291&gt;=16,INDEX($DM:$DM,$GR291+16),"")</f>
      </c>
      <c r="EF291">
        <f>IF($GS291&gt;=17,INDEX($DM:$DM,$GR291+17),"")</f>
      </c>
      <c r="EG291">
        <f>IF($GS291&gt;=18,INDEX($DM:$DM,$GR291+18),"")</f>
      </c>
      <c r="EH291">
        <f>IF($GS291&gt;=19,INDEX($DM:$DM,$GR291+19),"")</f>
      </c>
      <c r="EI291">
        <f>IF($GS291&gt;=20,INDEX($DM:$DM,$GR291+20),"")</f>
      </c>
      <c r="EJ291">
        <f>IF($GS291&gt;=21,INDEX($DM:$DM,$GR291+21),"")</f>
      </c>
      <c r="EK291">
        <f>IF($GS291&gt;=22,INDEX($DM:$DM,$GR291+22),"")</f>
      </c>
      <c r="EL291">
        <f>IF($GS291&gt;=23,INDEX($DM:$DM,$GR291+23),"")</f>
      </c>
      <c r="EM291">
        <f>IF($GS291&gt;=24,INDEX($DM:$DM,$GR291+24),"")</f>
      </c>
      <c r="EN291">
        <f>IF($GS291&gt;=25,INDEX($DM:$DM,$GR291+25),"")</f>
      </c>
      <c r="EO291">
        <f>IF($GS291&gt;=26,INDEX($DM:$DM,$GR291+26),"")</f>
      </c>
      <c r="EP291">
        <f>IF($GS291&gt;=27,INDEX($DM:$DM,$GR291+27),"")</f>
      </c>
      <c r="EQ291">
        <f>IF($GS291&gt;=28,INDEX($DM:$DM,$GR291+28),"")</f>
      </c>
      <c r="ER291">
        <f>IF($GS291&gt;=29,INDEX($DM:$DM,$GR291+29),"")</f>
      </c>
      <c r="ES291">
        <f>IF($GS291&gt;=30,INDEX($DM:$DM,$GR291+30),"")</f>
      </c>
      <c r="ET291">
        <f>IF($GS291&gt;=31,INDEX($DM:$DM,$GR291+31),"")</f>
      </c>
      <c r="EU291">
        <f>IF($GS291&gt;=32,INDEX($DM:$DM,$GR291+32),"")</f>
      </c>
      <c r="EV291">
        <f>IF($GS291&gt;=33,INDEX($DM:$DM,$GR291+33),"")</f>
      </c>
      <c r="EW291">
        <f>IF($GS291&gt;=34,INDEX($DM:$DM,$GR291+34),"")</f>
      </c>
      <c r="EX291">
        <f>IF($GS291&gt;=35,INDEX($DM:$DM,$GR291+35),"")</f>
      </c>
      <c r="EY291">
        <f>IF($GS291&gt;=36,INDEX($DM:$DM,$GR291+36),"")</f>
      </c>
      <c r="EZ291">
        <f>IF($GS291&gt;=37,INDEX($DM:$DM,$GR291+37),"")</f>
      </c>
      <c r="FA291">
        <f>IF($GS291&gt;=38,INDEX($DM:$DM,$GR291+38),"")</f>
      </c>
      <c r="FB291">
        <f>IF($GS291&gt;=39,INDEX($DM:$DM,$GR291+39),"")</f>
      </c>
      <c r="FC291">
        <f>IF($GS291&gt;=40,INDEX($DM:$DM,$GR291+40),"")</f>
      </c>
      <c r="FD291">
        <f>IF($GS291&gt;=1,INDEX($DN:$DN,$GR291+1),"")</f>
      </c>
      <c r="FE291">
        <f>IF($GS291&gt;=2,INDEX($DN:$DN,$GR291+2),"")</f>
      </c>
      <c r="FF291">
        <f>IF($GS291&gt;=3,INDEX($DN:$DN,$GR291+3),"")</f>
      </c>
      <c r="FG291">
        <f>IF($GS291&gt;=4,INDEX($DN:$DN,$GR291+4),"")</f>
      </c>
      <c r="FH291">
        <f>IF($GS291&gt;=5,INDEX($DN:$DN,$GR291+5),"")</f>
      </c>
      <c r="FI291">
        <f>IF($GS291&gt;=6,INDEX($DN:$DN,$GR291+6),"")</f>
      </c>
      <c r="FJ291">
        <f>IF($GS291&gt;=7,INDEX($DN:$DN,$GR291+7),"")</f>
      </c>
      <c r="FK291">
        <f>IF($GS291&gt;=8,INDEX($DN:$DN,$GR291+8),"")</f>
      </c>
      <c r="FL291">
        <f>IF($GS291&gt;=9,INDEX($DN:$DN,$GR291+9),"")</f>
      </c>
      <c r="FM291">
        <f>IF($GS291&gt;=10,INDEX($DN:$DN,$GR291+10),"")</f>
      </c>
      <c r="FN291">
        <f>IF($GS291&gt;=11,INDEX($DN:$DN,$GR291+11),"")</f>
      </c>
      <c r="FO291">
        <f>IF($GS291&gt;=12,INDEX($DN:$DN,$GR291+12),"")</f>
      </c>
      <c r="FP291">
        <f>IF($GS291&gt;=13,INDEX($DN:$DN,$GR291+13),"")</f>
      </c>
      <c r="FQ291">
        <f>IF($GS291&gt;=14,INDEX($DN:$DN,$GR291+14),"")</f>
      </c>
      <c r="FR291">
        <f>IF($GS291&gt;=15,INDEX($DN:$DN,$GR291+15),"")</f>
      </c>
      <c r="FS291">
        <f>IF($GS291&gt;=16,INDEX($DN:$DN,$GR291+16),"")</f>
      </c>
      <c r="FT291">
        <f>IF($GS291&gt;=17,INDEX($DN:$DN,$GR291+17),"")</f>
      </c>
      <c r="FU291">
        <f>IF($GS291&gt;=18,INDEX($DN:$DN,$GR291+18),"")</f>
      </c>
      <c r="FV291">
        <f>IF($GS291&gt;=19,INDEX($DN:$DN,$GR291+19),"")</f>
      </c>
      <c r="FW291">
        <f>IF($GS291&gt;=20,INDEX($DN:$DN,$GR291+20),"")</f>
      </c>
      <c r="FX291">
        <f>IF($GS291&gt;=21,INDEX($DN:$DN,$GR291+21),"")</f>
      </c>
      <c r="FY291">
        <f>IF($GS291&gt;=22,INDEX($DN:$DN,$GR291+22),"")</f>
      </c>
      <c r="FZ291">
        <f>IF($GS291&gt;=23,INDEX($DN:$DN,$GR291+23),"")</f>
      </c>
      <c r="GA291">
        <f>IF($GS291&gt;=24,INDEX($DN:$DN,$GR291+24),"")</f>
      </c>
      <c r="GB291">
        <f>IF($GS291&gt;=25,INDEX($DN:$DN,$GR291+25),"")</f>
      </c>
      <c r="GC291">
        <f>IF($GS291&gt;=26,INDEX($DN:$DN,$GR291+26),"")</f>
      </c>
      <c r="GD291">
        <f>IF($GS291&gt;=27,INDEX($DN:$DN,$GR291+27),"")</f>
      </c>
      <c r="GE291">
        <f>IF($GS291&gt;=28,INDEX($DN:$DN,$GR291+28),"")</f>
      </c>
      <c r="GF291">
        <f>IF($GS291&gt;=29,INDEX($DN:$DN,$GR291+29),"")</f>
      </c>
      <c r="GG291">
        <f>IF($GS291&gt;=30,INDEX($DN:$DN,$GR291+30),"")</f>
      </c>
      <c r="GH291">
        <f>IF($GS291&gt;=31,INDEX($DN:$DN,$GR291+31),"")</f>
      </c>
      <c r="GI291">
        <f>IF($GS291&gt;=32,INDEX($DN:$DN,$GR291+32),"")</f>
      </c>
      <c r="GJ291">
        <f>IF($GS291&gt;=33,INDEX($DN:$DN,$GR291+33),"")</f>
      </c>
      <c r="GK291">
        <f>IF($GS291&gt;=34,INDEX($DN:$DN,$GR291+34),"")</f>
      </c>
      <c r="GL291">
        <f>IF($GS291&gt;=35,INDEX($DN:$DN,$GR291+35),"")</f>
      </c>
      <c r="GM291">
        <f>IF($GS291&gt;=36,INDEX($DN:$DN,$GR291+36),"")</f>
      </c>
      <c r="GN291">
        <f>IF($GS291&gt;=37,INDEX($DN:$DN,$GR291+37),"")</f>
      </c>
      <c r="GO291">
        <f>IF($GS291&gt;=38,INDEX($DN:$DN,$GR291+38),"")</f>
      </c>
      <c r="GP291">
        <f>IF($GS291&gt;=39,INDEX($DN:$DN,$GR291+39),"")</f>
      </c>
      <c r="GQ291">
        <f>IF($GS291&gt;=40,INDEX($DN:$DN,$GR291+40),"")</f>
      </c>
      <c r="GR291">
        <f>IFERROR(MATCH($DL291,$DM$2:$DM$148,0)+1,0)</f>
      </c>
      <c r="GS291">
        <f>IFERROR(INDEX($DO$2:$DO$148,MATCH($DL291,$DM$2:$DM$148,0)),0)</f>
      </c>
      <c r="GT291">
        <f>IFERROR(MATCH($Z291,$DP$291:$FC$291,0),0)</f>
      </c>
      <c r="GU291">
        <f>IF($GT291&gt;0,INDEX($FD$291:$GQ$291,$GT291),"")</f>
      </c>
      <c r="GV291" t="s">
        <v>117</v>
      </c>
      <c r="GX291">
        <f>IF($JG291&gt;=1,INDEX($GV:$GV,$JF291+1),"")</f>
      </c>
      <c r="GY291">
        <f>IF($JG291&gt;=2,INDEX($GV:$GV,$JF291+2),"")</f>
      </c>
      <c r="GZ291">
        <f>IF($JG291&gt;=3,INDEX($GV:$GV,$JF291+3),"")</f>
      </c>
      <c r="HA291">
        <f>IF($JG291&gt;=4,INDEX($GV:$GV,$JF291+4),"")</f>
      </c>
      <c r="HB291">
        <f>IF($JG291&gt;=5,INDEX($GV:$GV,$JF291+5),"")</f>
      </c>
      <c r="HC291">
        <f>IF($JG291&gt;=6,INDEX($GV:$GV,$JF291+6),"")</f>
      </c>
      <c r="HD291">
        <f>IF($JG291&gt;=7,INDEX($GV:$GV,$JF291+7),"")</f>
      </c>
      <c r="HE291">
        <f>IF($JG291&gt;=8,INDEX($GV:$GV,$JF291+8),"")</f>
      </c>
      <c r="HF291">
        <f>IF($JG291&gt;=9,INDEX($GV:$GV,$JF291+9),"")</f>
      </c>
      <c r="HG291">
        <f>IF($JG291&gt;=10,INDEX($GV:$GV,$JF291+10),"")</f>
      </c>
      <c r="HH291">
        <f>IF($JG291&gt;=11,INDEX($GV:$GV,$JF291+11),"")</f>
      </c>
      <c r="HI291">
        <f>IF($JG291&gt;=12,INDEX($GV:$GV,$JF291+12),"")</f>
      </c>
      <c r="HJ291">
        <f>IF($JG291&gt;=13,INDEX($GV:$GV,$JF291+13),"")</f>
      </c>
      <c r="HK291">
        <f>IF($JG291&gt;=14,INDEX($GV:$GV,$JF291+14),"")</f>
      </c>
      <c r="HL291">
        <f>IF($JG291&gt;=15,INDEX($GV:$GV,$JF291+15),"")</f>
      </c>
      <c r="HM291">
        <f>IF($JG291&gt;=16,INDEX($GV:$GV,$JF291+16),"")</f>
      </c>
      <c r="HN291">
        <f>IF($JG291&gt;=17,INDEX($GV:$GV,$JF291+17),"")</f>
      </c>
      <c r="HO291">
        <f>IF($JG291&gt;=18,INDEX($GV:$GV,$JF291+18),"")</f>
      </c>
      <c r="HP291">
        <f>IF($JG291&gt;=19,INDEX($GV:$GV,$JF291+19),"")</f>
      </c>
      <c r="HQ291">
        <f>IF($JG291&gt;=20,INDEX($GV:$GV,$JF291+20),"")</f>
      </c>
      <c r="HR291">
        <f>IF($JG291&gt;=21,INDEX($GV:$GV,$JF291+21),"")</f>
      </c>
      <c r="HS291">
        <f>IF($JG291&gt;=22,INDEX($GV:$GV,$JF291+22),"")</f>
      </c>
      <c r="HT291">
        <f>IF($JG291&gt;=23,INDEX($GV:$GV,$JF291+23),"")</f>
      </c>
      <c r="HU291">
        <f>IF($JG291&gt;=24,INDEX($GV:$GV,$JF291+24),"")</f>
      </c>
      <c r="HV291">
        <f>IF($JG291&gt;=25,INDEX($GV:$GV,$JF291+25),"")</f>
      </c>
      <c r="HW291">
        <f>IF($JG291&gt;=26,INDEX($GV:$GV,$JF291+26),"")</f>
      </c>
      <c r="HX291">
        <f>IF($JG291&gt;=27,INDEX($GV:$GV,$JF291+27),"")</f>
      </c>
      <c r="HY291">
        <f>IF($JG291&gt;=28,INDEX($GV:$GV,$JF291+28),"")</f>
      </c>
      <c r="HZ291">
        <f>IF($JG291&gt;=29,INDEX($GV:$GV,$JF291+29),"")</f>
      </c>
      <c r="IA291">
        <f>IF($JG291&gt;=30,INDEX($GV:$GV,$JF291+30),"")</f>
      </c>
      <c r="IB291">
        <f>IF($JG291&gt;=31,INDEX($GV:$GV,$JF291+31),"")</f>
      </c>
      <c r="IC291">
        <f>IF($JG291&gt;=32,INDEX($GV:$GV,$JF291+32),"")</f>
      </c>
      <c r="ID291">
        <f>IF($JG291&gt;=33,INDEX($GV:$GV,$JF291+33),"")</f>
      </c>
      <c r="IE291">
        <f>IF($JG291&gt;=34,INDEX($GV:$GV,$JF291+34),"")</f>
      </c>
      <c r="IF291">
        <f>IF($JG291&gt;=35,INDEX($GV:$GV,$JF291+35),"")</f>
      </c>
      <c r="IG291">
        <f>IF($JG291&gt;=36,INDEX($GV:$GV,$JF291+36),"")</f>
      </c>
      <c r="IH291">
        <f>IF($JG291&gt;=37,INDEX($GV:$GV,$JF291+37),"")</f>
      </c>
      <c r="II291">
        <f>IF($JG291&gt;=38,INDEX($GV:$GV,$JF291+38),"")</f>
      </c>
      <c r="IJ291">
        <f>IF($JG291&gt;=39,INDEX($GV:$GV,$JF291+39),"")</f>
      </c>
      <c r="IK291">
        <f>IF($JG291&gt;=40,INDEX($GV:$GV,$JF291+40),"")</f>
      </c>
      <c r="IL291">
        <f>IF($JG291&gt;=41,INDEX($GV:$GV,$JF291+41),"")</f>
      </c>
      <c r="IM291">
        <f>IF($JG291&gt;=42,INDEX($GV:$GV,$JF291+42),"")</f>
      </c>
      <c r="IN291">
        <f>IF($JG291&gt;=43,INDEX($GV:$GV,$JF291+43),"")</f>
      </c>
      <c r="IO291">
        <f>IF($JG291&gt;=44,INDEX($GV:$GV,$JF291+44),"")</f>
      </c>
      <c r="IP291">
        <f>IF($JG291&gt;=45,INDEX($GV:$GV,$JF291+45),"")</f>
      </c>
      <c r="IQ291">
        <f>IF($JG291&gt;=46,INDEX($GV:$GV,$JF291+46),"")</f>
      </c>
      <c r="IR291">
        <f>IF($JG291&gt;=47,INDEX($GV:$GV,$JF291+47),"")</f>
      </c>
      <c r="IS291">
        <f>IF($JG291&gt;=48,INDEX($GV:$GV,$JF291+48),"")</f>
      </c>
      <c r="IT291">
        <f>IF($JG291&gt;=49,INDEX($GV:$GV,$JF291+49),"")</f>
      </c>
      <c r="IU291">
        <f>IF($JG291&gt;=50,INDEX($GV:$GV,$JF291+50),"")</f>
      </c>
      <c r="IV291">
        <f>IF($JG291&gt;=51,INDEX($GV:$GV,$JF291+51),"")</f>
      </c>
      <c r="IW291">
        <f>IF($JG291&gt;=52,INDEX($GV:$GV,$JF291+52),"")</f>
      </c>
      <c r="IX291">
        <f>IF($JG291&gt;=53,INDEX($GV:$GV,$JF291+53),"")</f>
      </c>
      <c r="IY291">
        <f>IF($JG291&gt;=54,INDEX($GV:$GV,$JF291+54),"")</f>
      </c>
      <c r="IZ291">
        <f>IF($JG291&gt;=55,INDEX($GV:$GV,$JF291+55),"")</f>
      </c>
      <c r="JA291">
        <f>IF($JG291&gt;=56,INDEX($GV:$GV,$JF291+56),"")</f>
      </c>
      <c r="JB291">
        <f>IF($JG291&gt;=57,INDEX($GV:$GV,$JF291+57),"")</f>
      </c>
      <c r="JC291">
        <f>IF($JG291&gt;=58,INDEX($GV:$GV,$JF291+58),"")</f>
      </c>
      <c r="JD291">
        <f>IF($JG291&gt;=59,INDEX($GV:$GV,$JF291+59),"")</f>
      </c>
      <c r="JE291">
        <f>IF($JG291&gt;=60,INDEX($GV:$GV,$JF291+60),"")</f>
      </c>
      <c r="JF291">
        <f>IFERROR(MATCH($GU291,$GV$2:$GV$322,0)+1,0)</f>
      </c>
      <c r="JG291">
        <f>IFERROR(INDEX($GW$2:$GW$322,MATCH($GU291,$GV$2:$GV$322,0)),0)</f>
      </c>
      <c r="JH291" t="s">
        <v>44</v>
      </c>
      <c r="JI291" t="s">
        <v>44</v>
      </c>
    </row>
    <row r="292" spans="1:269" x14ac:dyDescent="0.25">
      <c r="R292">
        <f>IF(OR($U292="",$Q292=""),"",IFERROR($U292/$Q292,0))</f>
      </c>
      <c r="S292">
        <f>IF($U292="","",
SUM($T292,$V292,$AA292,$W292,$Y292)*
(1-IF($AB292="",0,VALUE($AB292)/100)))</f>
      </c>
      <c r="T292">
        <f>IF($U292="","",$U292)</f>
      </c>
      <c r="V292">
        <f>IF($U292="","",
IF($O292="","",
IF(ISNUMBER(SEARCH("exempt",LOWER($O292))),0,
$U292*(VALUE(SUBSTITUTE($O292,"%",""))/100))))</f>
      </c>
      <c r="AC292">
        <f>IFERROR(IF(FIND(" - ",$K292)&gt;0,MID($K292,FIND(" - ",$K292)+3,LEN($K292)),""),"")</f>
      </c>
      <c r="AL292" t="s">
        <v>1069</v>
      </c>
      <c r="AT292">
        <f>IFERROR(LEFT($K292,FIND(" - ",$K292)-1),$K292)</f>
      </c>
      <c r="AW292">
        <f>IF($CL292&gt;=1,INDEX($AU:$AU,$CK292+1),"")</f>
      </c>
      <c r="AX292">
        <f>IF($CL292&gt;=2,INDEX($AU:$AU,$CK292+2),"")</f>
      </c>
      <c r="AY292">
        <f>IF($CL292&gt;=3,INDEX($AU:$AU,$CK292+3),"")</f>
      </c>
      <c r="AZ292">
        <f>IF($CL292&gt;=4,INDEX($AU:$AU,$CK292+4),"")</f>
      </c>
      <c r="BA292">
        <f>IF($CL292&gt;=5,INDEX($AU:$AU,$CK292+5),"")</f>
      </c>
      <c r="BB292">
        <f>IF($CL292&gt;=6,INDEX($AU:$AU,$CK292+6),"")</f>
      </c>
      <c r="BC292">
        <f>IF($CL292&gt;=7,INDEX($AU:$AU,$CK292+7),"")</f>
      </c>
      <c r="BD292">
        <f>IF($CL292&gt;=8,INDEX($AU:$AU,$CK292+8),"")</f>
      </c>
      <c r="BE292">
        <f>IF($CL292&gt;=9,INDEX($AU:$AU,$CK292+9),"")</f>
      </c>
      <c r="BF292">
        <f>IF($CL292&gt;=10,INDEX($AU:$AU,$CK292+10),"")</f>
      </c>
      <c r="BG292">
        <f>IF($CL292&gt;=11,INDEX($AU:$AU,$CK292+11),"")</f>
      </c>
      <c r="BH292">
        <f>IF($CL292&gt;=12,INDEX($AU:$AU,$CK292+12),"")</f>
      </c>
      <c r="BI292">
        <f>IF($CL292&gt;=13,INDEX($AU:$AU,$CK292+13),"")</f>
      </c>
      <c r="BJ292">
        <f>IF($CL292&gt;=14,INDEX($AU:$AU,$CK292+14),"")</f>
      </c>
      <c r="BK292">
        <f>IF($CL292&gt;=15,INDEX($AU:$AU,$CK292+15),"")</f>
      </c>
      <c r="BL292">
        <f>IF($CL292&gt;=16,INDEX($AU:$AU,$CK292+16),"")</f>
      </c>
      <c r="BM292">
        <f>IF($CL292&gt;=17,INDEX($AU:$AU,$CK292+17),"")</f>
      </c>
      <c r="BN292">
        <f>IF($CL292&gt;=18,INDEX($AU:$AU,$CK292+18),"")</f>
      </c>
      <c r="BO292">
        <f>IF($CL292&gt;=19,INDEX($AU:$AU,$CK292+19),"")</f>
      </c>
      <c r="BP292">
        <f>IF($CL292&gt;=20,INDEX($AU:$AU,$CK292+20),"")</f>
      </c>
      <c r="BQ292">
        <f>IF($CL292&gt;=21,INDEX($AU:$AU,$CK292+21),"")</f>
      </c>
      <c r="BR292">
        <f>IF($CL292&gt;=22,INDEX($AU:$AU,$CK292+22),"")</f>
      </c>
      <c r="BS292">
        <f>IF($CL292&gt;=23,INDEX($AU:$AU,$CK292+23),"")</f>
      </c>
      <c r="BT292">
        <f>IF($CL292&gt;=24,INDEX($AU:$AU,$CK292+24),"")</f>
      </c>
      <c r="BU292">
        <f>IF($CL292&gt;=25,INDEX($AU:$AU,$CK292+25),"")</f>
      </c>
      <c r="BV292">
        <f>IF($CL292&gt;=26,INDEX($AU:$AU,$CK292+26),"")</f>
      </c>
      <c r="BW292">
        <f>IF($CL292&gt;=27,INDEX($AU:$AU,$CK292+27),"")</f>
      </c>
      <c r="BX292">
        <f>IF($CL292&gt;=28,INDEX($AU:$AU,$CK292+28),"")</f>
      </c>
      <c r="BY292">
        <f>IF($CL292&gt;=29,INDEX($AU:$AU,$CK292+29),"")</f>
      </c>
      <c r="BZ292">
        <f>IF($CL292&gt;=30,INDEX($AU:$AU,$CK292+30),"")</f>
      </c>
      <c r="CA292">
        <f>IF($CL292&gt;=31,INDEX($AU:$AU,$CK292+31),"")</f>
      </c>
      <c r="CB292">
        <f>IF($CL292&gt;=32,INDEX($AU:$AU,$CK292+32),"")</f>
      </c>
      <c r="CC292">
        <f>IF($CL292&gt;=33,INDEX($AU:$AU,$CK292+33),"")</f>
      </c>
      <c r="CD292">
        <f>IF($CL292&gt;=34,INDEX($AU:$AU,$CK292+34),"")</f>
      </c>
      <c r="CE292">
        <f>IF($CL292&gt;=35,INDEX($AU:$AU,$CK292+35),"")</f>
      </c>
      <c r="CF292">
        <f>IF($CL292&gt;=36,INDEX($AU:$AU,$CK292+36),"")</f>
      </c>
      <c r="CG292">
        <f>IF($CL292&gt;=37,INDEX($AU:$AU,$CK292+37),"")</f>
      </c>
      <c r="CH292">
        <f>IF($CL292&gt;=38,INDEX($AU:$AU,$CK292+38),"")</f>
      </c>
      <c r="CI292">
        <f>IF($CL292&gt;=39,INDEX($AU:$AU,$CK292+39),"")</f>
      </c>
      <c r="CJ292">
        <f>IF($CL292&gt;=40,INDEX($AU:$AU,$CK292+40),"")</f>
      </c>
      <c r="CK292">
        <f>IFERROR(MATCH($AT292,$AU$2:$AU$133,0)+1,0)</f>
      </c>
      <c r="CL292">
        <f>IFERROR(INDEX($AV$2:$AV$133,MATCH($AT292,$AU$2:$AU$133,0)),0)</f>
      </c>
      <c r="CM292">
        <f>IFERROR(LEFT($L292,FIND(" - ",$L292)-1),$L292)</f>
      </c>
      <c r="CN292" t="s">
        <v>1070</v>
      </c>
      <c r="CO292">
        <v>1</v>
      </c>
      <c r="CP292">
        <f>IF($DK292&gt;=1,INDEX($CN:$CN,$DJ292+1),"")</f>
      </c>
      <c r="CQ292">
        <f>IF($DK292&gt;=2,INDEX($CN:$CN,$DJ292+2),"")</f>
      </c>
      <c r="CR292">
        <f>IF($DK292&gt;=3,INDEX($CN:$CN,$DJ292+3),"")</f>
      </c>
      <c r="CS292">
        <f>IF($DK292&gt;=4,INDEX($CN:$CN,$DJ292+4),"")</f>
      </c>
      <c r="CT292">
        <f>IF($DK292&gt;=5,INDEX($CN:$CN,$DJ292+5),"")</f>
      </c>
      <c r="CU292">
        <f>IF($DK292&gt;=6,INDEX($CN:$CN,$DJ292+6),"")</f>
      </c>
      <c r="CV292">
        <f>IF($DK292&gt;=7,INDEX($CN:$CN,$DJ292+7),"")</f>
      </c>
      <c r="CW292">
        <f>IF($DK292&gt;=8,INDEX($CN:$CN,$DJ292+8),"")</f>
      </c>
      <c r="CX292">
        <f>IF($DK292&gt;=9,INDEX($CN:$CN,$DJ292+9),"")</f>
      </c>
      <c r="CY292">
        <f>IF($DK292&gt;=10,INDEX($CN:$CN,$DJ292+10),"")</f>
      </c>
      <c r="CZ292">
        <f>IF($DK292&gt;=11,INDEX($CN:$CN,$DJ292+11),"")</f>
      </c>
      <c r="DA292">
        <f>IF($DK292&gt;=12,INDEX($CN:$CN,$DJ292+12),"")</f>
      </c>
      <c r="DB292">
        <f>IF($DK292&gt;=13,INDEX($CN:$CN,$DJ292+13),"")</f>
      </c>
      <c r="DC292">
        <f>IF($DK292&gt;=14,INDEX($CN:$CN,$DJ292+14),"")</f>
      </c>
      <c r="DD292">
        <f>IF($DK292&gt;=15,INDEX($CN:$CN,$DJ292+15),"")</f>
      </c>
      <c r="DE292">
        <f>IF($DK292&gt;=16,INDEX($CN:$CN,$DJ292+16),"")</f>
      </c>
      <c r="DF292">
        <f>IF($DK292&gt;=17,INDEX($CN:$CN,$DJ292+17),"")</f>
      </c>
      <c r="DG292">
        <f>IF($DK292&gt;=18,INDEX($CN:$CN,$DJ292+18),"")</f>
      </c>
      <c r="DH292">
        <f>IF($DK292&gt;=19,INDEX($CN:$CN,$DJ292+19),"")</f>
      </c>
      <c r="DI292">
        <f>IF($DK292&gt;=20,INDEX($CN:$CN,$DJ292+20),"")</f>
      </c>
      <c r="DJ292">
        <f>IFERROR(MATCH($CM292,$CN$2:$CN$1089,0)+1,0)</f>
      </c>
      <c r="DK292">
        <f>IFERROR(INDEX($CO$2:$CO$1089,MATCH($CM292,$CN$2:$CN$1089,0)),0)</f>
      </c>
      <c r="DL292">
        <f>IFERROR(INDEX($AS:$AS,MATCH($O292,$AR:$AR,0))&amp;"","")</f>
      </c>
      <c r="DP292">
        <f>IF($GS292&gt;=1,INDEX($DM:$DM,$GR292+1),"")</f>
      </c>
      <c r="DQ292">
        <f>IF($GS292&gt;=2,INDEX($DM:$DM,$GR292+2),"")</f>
      </c>
      <c r="DR292">
        <f>IF($GS292&gt;=3,INDEX($DM:$DM,$GR292+3),"")</f>
      </c>
      <c r="DS292">
        <f>IF($GS292&gt;=4,INDEX($DM:$DM,$GR292+4),"")</f>
      </c>
      <c r="DT292">
        <f>IF($GS292&gt;=5,INDEX($DM:$DM,$GR292+5),"")</f>
      </c>
      <c r="DU292">
        <f>IF($GS292&gt;=6,INDEX($DM:$DM,$GR292+6),"")</f>
      </c>
      <c r="DV292">
        <f>IF($GS292&gt;=7,INDEX($DM:$DM,$GR292+7),"")</f>
      </c>
      <c r="DW292">
        <f>IF($GS292&gt;=8,INDEX($DM:$DM,$GR292+8),"")</f>
      </c>
      <c r="DX292">
        <f>IF($GS292&gt;=9,INDEX($DM:$DM,$GR292+9),"")</f>
      </c>
      <c r="DY292">
        <f>IF($GS292&gt;=10,INDEX($DM:$DM,$GR292+10),"")</f>
      </c>
      <c r="DZ292">
        <f>IF($GS292&gt;=11,INDEX($DM:$DM,$GR292+11),"")</f>
      </c>
      <c r="EA292">
        <f>IF($GS292&gt;=12,INDEX($DM:$DM,$GR292+12),"")</f>
      </c>
      <c r="EB292">
        <f>IF($GS292&gt;=13,INDEX($DM:$DM,$GR292+13),"")</f>
      </c>
      <c r="EC292">
        <f>IF($GS292&gt;=14,INDEX($DM:$DM,$GR292+14),"")</f>
      </c>
      <c r="ED292">
        <f>IF($GS292&gt;=15,INDEX($DM:$DM,$GR292+15),"")</f>
      </c>
      <c r="EE292">
        <f>IF($GS292&gt;=16,INDEX($DM:$DM,$GR292+16),"")</f>
      </c>
      <c r="EF292">
        <f>IF($GS292&gt;=17,INDEX($DM:$DM,$GR292+17),"")</f>
      </c>
      <c r="EG292">
        <f>IF($GS292&gt;=18,INDEX($DM:$DM,$GR292+18),"")</f>
      </c>
      <c r="EH292">
        <f>IF($GS292&gt;=19,INDEX($DM:$DM,$GR292+19),"")</f>
      </c>
      <c r="EI292">
        <f>IF($GS292&gt;=20,INDEX($DM:$DM,$GR292+20),"")</f>
      </c>
      <c r="EJ292">
        <f>IF($GS292&gt;=21,INDEX($DM:$DM,$GR292+21),"")</f>
      </c>
      <c r="EK292">
        <f>IF($GS292&gt;=22,INDEX($DM:$DM,$GR292+22),"")</f>
      </c>
      <c r="EL292">
        <f>IF($GS292&gt;=23,INDEX($DM:$DM,$GR292+23),"")</f>
      </c>
      <c r="EM292">
        <f>IF($GS292&gt;=24,INDEX($DM:$DM,$GR292+24),"")</f>
      </c>
      <c r="EN292">
        <f>IF($GS292&gt;=25,INDEX($DM:$DM,$GR292+25),"")</f>
      </c>
      <c r="EO292">
        <f>IF($GS292&gt;=26,INDEX($DM:$DM,$GR292+26),"")</f>
      </c>
      <c r="EP292">
        <f>IF($GS292&gt;=27,INDEX($DM:$DM,$GR292+27),"")</f>
      </c>
      <c r="EQ292">
        <f>IF($GS292&gt;=28,INDEX($DM:$DM,$GR292+28),"")</f>
      </c>
      <c r="ER292">
        <f>IF($GS292&gt;=29,INDEX($DM:$DM,$GR292+29),"")</f>
      </c>
      <c r="ES292">
        <f>IF($GS292&gt;=30,INDEX($DM:$DM,$GR292+30),"")</f>
      </c>
      <c r="ET292">
        <f>IF($GS292&gt;=31,INDEX($DM:$DM,$GR292+31),"")</f>
      </c>
      <c r="EU292">
        <f>IF($GS292&gt;=32,INDEX($DM:$DM,$GR292+32),"")</f>
      </c>
      <c r="EV292">
        <f>IF($GS292&gt;=33,INDEX($DM:$DM,$GR292+33),"")</f>
      </c>
      <c r="EW292">
        <f>IF($GS292&gt;=34,INDEX($DM:$DM,$GR292+34),"")</f>
      </c>
      <c r="EX292">
        <f>IF($GS292&gt;=35,INDEX($DM:$DM,$GR292+35),"")</f>
      </c>
      <c r="EY292">
        <f>IF($GS292&gt;=36,INDEX($DM:$DM,$GR292+36),"")</f>
      </c>
      <c r="EZ292">
        <f>IF($GS292&gt;=37,INDEX($DM:$DM,$GR292+37),"")</f>
      </c>
      <c r="FA292">
        <f>IF($GS292&gt;=38,INDEX($DM:$DM,$GR292+38),"")</f>
      </c>
      <c r="FB292">
        <f>IF($GS292&gt;=39,INDEX($DM:$DM,$GR292+39),"")</f>
      </c>
      <c r="FC292">
        <f>IF($GS292&gt;=40,INDEX($DM:$DM,$GR292+40),"")</f>
      </c>
      <c r="FD292">
        <f>IF($GS292&gt;=1,INDEX($DN:$DN,$GR292+1),"")</f>
      </c>
      <c r="FE292">
        <f>IF($GS292&gt;=2,INDEX($DN:$DN,$GR292+2),"")</f>
      </c>
      <c r="FF292">
        <f>IF($GS292&gt;=3,INDEX($DN:$DN,$GR292+3),"")</f>
      </c>
      <c r="FG292">
        <f>IF($GS292&gt;=4,INDEX($DN:$DN,$GR292+4),"")</f>
      </c>
      <c r="FH292">
        <f>IF($GS292&gt;=5,INDEX($DN:$DN,$GR292+5),"")</f>
      </c>
      <c r="FI292">
        <f>IF($GS292&gt;=6,INDEX($DN:$DN,$GR292+6),"")</f>
      </c>
      <c r="FJ292">
        <f>IF($GS292&gt;=7,INDEX($DN:$DN,$GR292+7),"")</f>
      </c>
      <c r="FK292">
        <f>IF($GS292&gt;=8,INDEX($DN:$DN,$GR292+8),"")</f>
      </c>
      <c r="FL292">
        <f>IF($GS292&gt;=9,INDEX($DN:$DN,$GR292+9),"")</f>
      </c>
      <c r="FM292">
        <f>IF($GS292&gt;=10,INDEX($DN:$DN,$GR292+10),"")</f>
      </c>
      <c r="FN292">
        <f>IF($GS292&gt;=11,INDEX($DN:$DN,$GR292+11),"")</f>
      </c>
      <c r="FO292">
        <f>IF($GS292&gt;=12,INDEX($DN:$DN,$GR292+12),"")</f>
      </c>
      <c r="FP292">
        <f>IF($GS292&gt;=13,INDEX($DN:$DN,$GR292+13),"")</f>
      </c>
      <c r="FQ292">
        <f>IF($GS292&gt;=14,INDEX($DN:$DN,$GR292+14),"")</f>
      </c>
      <c r="FR292">
        <f>IF($GS292&gt;=15,INDEX($DN:$DN,$GR292+15),"")</f>
      </c>
      <c r="FS292">
        <f>IF($GS292&gt;=16,INDEX($DN:$DN,$GR292+16),"")</f>
      </c>
      <c r="FT292">
        <f>IF($GS292&gt;=17,INDEX($DN:$DN,$GR292+17),"")</f>
      </c>
      <c r="FU292">
        <f>IF($GS292&gt;=18,INDEX($DN:$DN,$GR292+18),"")</f>
      </c>
      <c r="FV292">
        <f>IF($GS292&gt;=19,INDEX($DN:$DN,$GR292+19),"")</f>
      </c>
      <c r="FW292">
        <f>IF($GS292&gt;=20,INDEX($DN:$DN,$GR292+20),"")</f>
      </c>
      <c r="FX292">
        <f>IF($GS292&gt;=21,INDEX($DN:$DN,$GR292+21),"")</f>
      </c>
      <c r="FY292">
        <f>IF($GS292&gt;=22,INDEX($DN:$DN,$GR292+22),"")</f>
      </c>
      <c r="FZ292">
        <f>IF($GS292&gt;=23,INDEX($DN:$DN,$GR292+23),"")</f>
      </c>
      <c r="GA292">
        <f>IF($GS292&gt;=24,INDEX($DN:$DN,$GR292+24),"")</f>
      </c>
      <c r="GB292">
        <f>IF($GS292&gt;=25,INDEX($DN:$DN,$GR292+25),"")</f>
      </c>
      <c r="GC292">
        <f>IF($GS292&gt;=26,INDEX($DN:$DN,$GR292+26),"")</f>
      </c>
      <c r="GD292">
        <f>IF($GS292&gt;=27,INDEX($DN:$DN,$GR292+27),"")</f>
      </c>
      <c r="GE292">
        <f>IF($GS292&gt;=28,INDEX($DN:$DN,$GR292+28),"")</f>
      </c>
      <c r="GF292">
        <f>IF($GS292&gt;=29,INDEX($DN:$DN,$GR292+29),"")</f>
      </c>
      <c r="GG292">
        <f>IF($GS292&gt;=30,INDEX($DN:$DN,$GR292+30),"")</f>
      </c>
      <c r="GH292">
        <f>IF($GS292&gt;=31,INDEX($DN:$DN,$GR292+31),"")</f>
      </c>
      <c r="GI292">
        <f>IF($GS292&gt;=32,INDEX($DN:$DN,$GR292+32),"")</f>
      </c>
      <c r="GJ292">
        <f>IF($GS292&gt;=33,INDEX($DN:$DN,$GR292+33),"")</f>
      </c>
      <c r="GK292">
        <f>IF($GS292&gt;=34,INDEX($DN:$DN,$GR292+34),"")</f>
      </c>
      <c r="GL292">
        <f>IF($GS292&gt;=35,INDEX($DN:$DN,$GR292+35),"")</f>
      </c>
      <c r="GM292">
        <f>IF($GS292&gt;=36,INDEX($DN:$DN,$GR292+36),"")</f>
      </c>
      <c r="GN292">
        <f>IF($GS292&gt;=37,INDEX($DN:$DN,$GR292+37),"")</f>
      </c>
      <c r="GO292">
        <f>IF($GS292&gt;=38,INDEX($DN:$DN,$GR292+38),"")</f>
      </c>
      <c r="GP292">
        <f>IF($GS292&gt;=39,INDEX($DN:$DN,$GR292+39),"")</f>
      </c>
      <c r="GQ292">
        <f>IF($GS292&gt;=40,INDEX($DN:$DN,$GR292+40),"")</f>
      </c>
      <c r="GR292">
        <f>IFERROR(MATCH($DL292,$DM$2:$DM$148,0)+1,0)</f>
      </c>
      <c r="GS292">
        <f>IFERROR(INDEX($DO$2:$DO$148,MATCH($DL292,$DM$2:$DM$148,0)),0)</f>
      </c>
      <c r="GT292">
        <f>IFERROR(MATCH($Z292,$DP$292:$FC$292,0),0)</f>
      </c>
      <c r="GU292">
        <f>IF($GT292&gt;0,INDEX($FD$292:$GQ$292,$GT292),"")</f>
      </c>
      <c r="GV292" t="s">
        <v>64</v>
      </c>
      <c r="GW292">
        <v>1</v>
      </c>
      <c r="GX292">
        <f>IF($JG292&gt;=1,INDEX($GV:$GV,$JF292+1),"")</f>
      </c>
      <c r="GY292">
        <f>IF($JG292&gt;=2,INDEX($GV:$GV,$JF292+2),"")</f>
      </c>
      <c r="GZ292">
        <f>IF($JG292&gt;=3,INDEX($GV:$GV,$JF292+3),"")</f>
      </c>
      <c r="HA292">
        <f>IF($JG292&gt;=4,INDEX($GV:$GV,$JF292+4),"")</f>
      </c>
      <c r="HB292">
        <f>IF($JG292&gt;=5,INDEX($GV:$GV,$JF292+5),"")</f>
      </c>
      <c r="HC292">
        <f>IF($JG292&gt;=6,INDEX($GV:$GV,$JF292+6),"")</f>
      </c>
      <c r="HD292">
        <f>IF($JG292&gt;=7,INDEX($GV:$GV,$JF292+7),"")</f>
      </c>
      <c r="HE292">
        <f>IF($JG292&gt;=8,INDEX($GV:$GV,$JF292+8),"")</f>
      </c>
      <c r="HF292">
        <f>IF($JG292&gt;=9,INDEX($GV:$GV,$JF292+9),"")</f>
      </c>
      <c r="HG292">
        <f>IF($JG292&gt;=10,INDEX($GV:$GV,$JF292+10),"")</f>
      </c>
      <c r="HH292">
        <f>IF($JG292&gt;=11,INDEX($GV:$GV,$JF292+11),"")</f>
      </c>
      <c r="HI292">
        <f>IF($JG292&gt;=12,INDEX($GV:$GV,$JF292+12),"")</f>
      </c>
      <c r="HJ292">
        <f>IF($JG292&gt;=13,INDEX($GV:$GV,$JF292+13),"")</f>
      </c>
      <c r="HK292">
        <f>IF($JG292&gt;=14,INDEX($GV:$GV,$JF292+14),"")</f>
      </c>
      <c r="HL292">
        <f>IF($JG292&gt;=15,INDEX($GV:$GV,$JF292+15),"")</f>
      </c>
      <c r="HM292">
        <f>IF($JG292&gt;=16,INDEX($GV:$GV,$JF292+16),"")</f>
      </c>
      <c r="HN292">
        <f>IF($JG292&gt;=17,INDEX($GV:$GV,$JF292+17),"")</f>
      </c>
      <c r="HO292">
        <f>IF($JG292&gt;=18,INDEX($GV:$GV,$JF292+18),"")</f>
      </c>
      <c r="HP292">
        <f>IF($JG292&gt;=19,INDEX($GV:$GV,$JF292+19),"")</f>
      </c>
      <c r="HQ292">
        <f>IF($JG292&gt;=20,INDEX($GV:$GV,$JF292+20),"")</f>
      </c>
      <c r="HR292">
        <f>IF($JG292&gt;=21,INDEX($GV:$GV,$JF292+21),"")</f>
      </c>
      <c r="HS292">
        <f>IF($JG292&gt;=22,INDEX($GV:$GV,$JF292+22),"")</f>
      </c>
      <c r="HT292">
        <f>IF($JG292&gt;=23,INDEX($GV:$GV,$JF292+23),"")</f>
      </c>
      <c r="HU292">
        <f>IF($JG292&gt;=24,INDEX($GV:$GV,$JF292+24),"")</f>
      </c>
      <c r="HV292">
        <f>IF($JG292&gt;=25,INDEX($GV:$GV,$JF292+25),"")</f>
      </c>
      <c r="HW292">
        <f>IF($JG292&gt;=26,INDEX($GV:$GV,$JF292+26),"")</f>
      </c>
      <c r="HX292">
        <f>IF($JG292&gt;=27,INDEX($GV:$GV,$JF292+27),"")</f>
      </c>
      <c r="HY292">
        <f>IF($JG292&gt;=28,INDEX($GV:$GV,$JF292+28),"")</f>
      </c>
      <c r="HZ292">
        <f>IF($JG292&gt;=29,INDEX($GV:$GV,$JF292+29),"")</f>
      </c>
      <c r="IA292">
        <f>IF($JG292&gt;=30,INDEX($GV:$GV,$JF292+30),"")</f>
      </c>
      <c r="IB292">
        <f>IF($JG292&gt;=31,INDEX($GV:$GV,$JF292+31),"")</f>
      </c>
      <c r="IC292">
        <f>IF($JG292&gt;=32,INDEX($GV:$GV,$JF292+32),"")</f>
      </c>
      <c r="ID292">
        <f>IF($JG292&gt;=33,INDEX($GV:$GV,$JF292+33),"")</f>
      </c>
      <c r="IE292">
        <f>IF($JG292&gt;=34,INDEX($GV:$GV,$JF292+34),"")</f>
      </c>
      <c r="IF292">
        <f>IF($JG292&gt;=35,INDEX($GV:$GV,$JF292+35),"")</f>
      </c>
      <c r="IG292">
        <f>IF($JG292&gt;=36,INDEX($GV:$GV,$JF292+36),"")</f>
      </c>
      <c r="IH292">
        <f>IF($JG292&gt;=37,INDEX($GV:$GV,$JF292+37),"")</f>
      </c>
      <c r="II292">
        <f>IF($JG292&gt;=38,INDEX($GV:$GV,$JF292+38),"")</f>
      </c>
      <c r="IJ292">
        <f>IF($JG292&gt;=39,INDEX($GV:$GV,$JF292+39),"")</f>
      </c>
      <c r="IK292">
        <f>IF($JG292&gt;=40,INDEX($GV:$GV,$JF292+40),"")</f>
      </c>
      <c r="IL292">
        <f>IF($JG292&gt;=41,INDEX($GV:$GV,$JF292+41),"")</f>
      </c>
      <c r="IM292">
        <f>IF($JG292&gt;=42,INDEX($GV:$GV,$JF292+42),"")</f>
      </c>
      <c r="IN292">
        <f>IF($JG292&gt;=43,INDEX($GV:$GV,$JF292+43),"")</f>
      </c>
      <c r="IO292">
        <f>IF($JG292&gt;=44,INDEX($GV:$GV,$JF292+44),"")</f>
      </c>
      <c r="IP292">
        <f>IF($JG292&gt;=45,INDEX($GV:$GV,$JF292+45),"")</f>
      </c>
      <c r="IQ292">
        <f>IF($JG292&gt;=46,INDEX($GV:$GV,$JF292+46),"")</f>
      </c>
      <c r="IR292">
        <f>IF($JG292&gt;=47,INDEX($GV:$GV,$JF292+47),"")</f>
      </c>
      <c r="IS292">
        <f>IF($JG292&gt;=48,INDEX($GV:$GV,$JF292+48),"")</f>
      </c>
      <c r="IT292">
        <f>IF($JG292&gt;=49,INDEX($GV:$GV,$JF292+49),"")</f>
      </c>
      <c r="IU292">
        <f>IF($JG292&gt;=50,INDEX($GV:$GV,$JF292+50),"")</f>
      </c>
      <c r="IV292">
        <f>IF($JG292&gt;=51,INDEX($GV:$GV,$JF292+51),"")</f>
      </c>
      <c r="IW292">
        <f>IF($JG292&gt;=52,INDEX($GV:$GV,$JF292+52),"")</f>
      </c>
      <c r="IX292">
        <f>IF($JG292&gt;=53,INDEX($GV:$GV,$JF292+53),"")</f>
      </c>
      <c r="IY292">
        <f>IF($JG292&gt;=54,INDEX($GV:$GV,$JF292+54),"")</f>
      </c>
      <c r="IZ292">
        <f>IF($JG292&gt;=55,INDEX($GV:$GV,$JF292+55),"")</f>
      </c>
      <c r="JA292">
        <f>IF($JG292&gt;=56,INDEX($GV:$GV,$JF292+56),"")</f>
      </c>
      <c r="JB292">
        <f>IF($JG292&gt;=57,INDEX($GV:$GV,$JF292+57),"")</f>
      </c>
      <c r="JC292">
        <f>IF($JG292&gt;=58,INDEX($GV:$GV,$JF292+58),"")</f>
      </c>
      <c r="JD292">
        <f>IF($JG292&gt;=59,INDEX($GV:$GV,$JF292+59),"")</f>
      </c>
      <c r="JE292">
        <f>IF($JG292&gt;=60,INDEX($GV:$GV,$JF292+60),"")</f>
      </c>
      <c r="JF292">
        <f>IFERROR(MATCH($GU292,$GV$2:$GV$322,0)+1,0)</f>
      </c>
      <c r="JG292">
        <f>IFERROR(INDEX($GW$2:$GW$322,MATCH($GU292,$GV$2:$GV$322,0)),0)</f>
      </c>
      <c r="JH292" t="s">
        <v>44</v>
      </c>
      <c r="JI292" t="s">
        <v>44</v>
      </c>
    </row>
    <row r="293" spans="1:269" x14ac:dyDescent="0.25">
      <c r="R293">
        <f>IF(OR($U293="",$Q293=""),"",IFERROR($U293/$Q293,0))</f>
      </c>
      <c r="S293">
        <f>IF($U293="","",
SUM($T293,$V293,$AA293,$W293,$Y293)*
(1-IF($AB293="",0,VALUE($AB293)/100)))</f>
      </c>
      <c r="T293">
        <f>IF($U293="","",$U293)</f>
      </c>
      <c r="V293">
        <f>IF($U293="","",
IF($O293="","",
IF(ISNUMBER(SEARCH("exempt",LOWER($O293))),0,
$U293*(VALUE(SUBSTITUTE($O293,"%",""))/100))))</f>
      </c>
      <c r="AC293">
        <f>IFERROR(IF(FIND(" - ",$K293)&gt;0,MID($K293,FIND(" - ",$K293)+3,LEN($K293)),""),"")</f>
      </c>
      <c r="AL293" t="s">
        <v>1071</v>
      </c>
      <c r="AT293">
        <f>IFERROR(LEFT($K293,FIND(" - ",$K293)-1),$K293)</f>
      </c>
      <c r="AW293">
        <f>IF($CL293&gt;=1,INDEX($AU:$AU,$CK293+1),"")</f>
      </c>
      <c r="AX293">
        <f>IF($CL293&gt;=2,INDEX($AU:$AU,$CK293+2),"")</f>
      </c>
      <c r="AY293">
        <f>IF($CL293&gt;=3,INDEX($AU:$AU,$CK293+3),"")</f>
      </c>
      <c r="AZ293">
        <f>IF($CL293&gt;=4,INDEX($AU:$AU,$CK293+4),"")</f>
      </c>
      <c r="BA293">
        <f>IF($CL293&gt;=5,INDEX($AU:$AU,$CK293+5),"")</f>
      </c>
      <c r="BB293">
        <f>IF($CL293&gt;=6,INDEX($AU:$AU,$CK293+6),"")</f>
      </c>
      <c r="BC293">
        <f>IF($CL293&gt;=7,INDEX($AU:$AU,$CK293+7),"")</f>
      </c>
      <c r="BD293">
        <f>IF($CL293&gt;=8,INDEX($AU:$AU,$CK293+8),"")</f>
      </c>
      <c r="BE293">
        <f>IF($CL293&gt;=9,INDEX($AU:$AU,$CK293+9),"")</f>
      </c>
      <c r="BF293">
        <f>IF($CL293&gt;=10,INDEX($AU:$AU,$CK293+10),"")</f>
      </c>
      <c r="BG293">
        <f>IF($CL293&gt;=11,INDEX($AU:$AU,$CK293+11),"")</f>
      </c>
      <c r="BH293">
        <f>IF($CL293&gt;=12,INDEX($AU:$AU,$CK293+12),"")</f>
      </c>
      <c r="BI293">
        <f>IF($CL293&gt;=13,INDEX($AU:$AU,$CK293+13),"")</f>
      </c>
      <c r="BJ293">
        <f>IF($CL293&gt;=14,INDEX($AU:$AU,$CK293+14),"")</f>
      </c>
      <c r="BK293">
        <f>IF($CL293&gt;=15,INDEX($AU:$AU,$CK293+15),"")</f>
      </c>
      <c r="BL293">
        <f>IF($CL293&gt;=16,INDEX($AU:$AU,$CK293+16),"")</f>
      </c>
      <c r="BM293">
        <f>IF($CL293&gt;=17,INDEX($AU:$AU,$CK293+17),"")</f>
      </c>
      <c r="BN293">
        <f>IF($CL293&gt;=18,INDEX($AU:$AU,$CK293+18),"")</f>
      </c>
      <c r="BO293">
        <f>IF($CL293&gt;=19,INDEX($AU:$AU,$CK293+19),"")</f>
      </c>
      <c r="BP293">
        <f>IF($CL293&gt;=20,INDEX($AU:$AU,$CK293+20),"")</f>
      </c>
      <c r="BQ293">
        <f>IF($CL293&gt;=21,INDEX($AU:$AU,$CK293+21),"")</f>
      </c>
      <c r="BR293">
        <f>IF($CL293&gt;=22,INDEX($AU:$AU,$CK293+22),"")</f>
      </c>
      <c r="BS293">
        <f>IF($CL293&gt;=23,INDEX($AU:$AU,$CK293+23),"")</f>
      </c>
      <c r="BT293">
        <f>IF($CL293&gt;=24,INDEX($AU:$AU,$CK293+24),"")</f>
      </c>
      <c r="BU293">
        <f>IF($CL293&gt;=25,INDEX($AU:$AU,$CK293+25),"")</f>
      </c>
      <c r="BV293">
        <f>IF($CL293&gt;=26,INDEX($AU:$AU,$CK293+26),"")</f>
      </c>
      <c r="BW293">
        <f>IF($CL293&gt;=27,INDEX($AU:$AU,$CK293+27),"")</f>
      </c>
      <c r="BX293">
        <f>IF($CL293&gt;=28,INDEX($AU:$AU,$CK293+28),"")</f>
      </c>
      <c r="BY293">
        <f>IF($CL293&gt;=29,INDEX($AU:$AU,$CK293+29),"")</f>
      </c>
      <c r="BZ293">
        <f>IF($CL293&gt;=30,INDEX($AU:$AU,$CK293+30),"")</f>
      </c>
      <c r="CA293">
        <f>IF($CL293&gt;=31,INDEX($AU:$AU,$CK293+31),"")</f>
      </c>
      <c r="CB293">
        <f>IF($CL293&gt;=32,INDEX($AU:$AU,$CK293+32),"")</f>
      </c>
      <c r="CC293">
        <f>IF($CL293&gt;=33,INDEX($AU:$AU,$CK293+33),"")</f>
      </c>
      <c r="CD293">
        <f>IF($CL293&gt;=34,INDEX($AU:$AU,$CK293+34),"")</f>
      </c>
      <c r="CE293">
        <f>IF($CL293&gt;=35,INDEX($AU:$AU,$CK293+35),"")</f>
      </c>
      <c r="CF293">
        <f>IF($CL293&gt;=36,INDEX($AU:$AU,$CK293+36),"")</f>
      </c>
      <c r="CG293">
        <f>IF($CL293&gt;=37,INDEX($AU:$AU,$CK293+37),"")</f>
      </c>
      <c r="CH293">
        <f>IF($CL293&gt;=38,INDEX($AU:$AU,$CK293+38),"")</f>
      </c>
      <c r="CI293">
        <f>IF($CL293&gt;=39,INDEX($AU:$AU,$CK293+39),"")</f>
      </c>
      <c r="CJ293">
        <f>IF($CL293&gt;=40,INDEX($AU:$AU,$CK293+40),"")</f>
      </c>
      <c r="CK293">
        <f>IFERROR(MATCH($AT293,$AU$2:$AU$133,0)+1,0)</f>
      </c>
      <c r="CL293">
        <f>IFERROR(INDEX($AV$2:$AV$133,MATCH($AT293,$AU$2:$AU$133,0)),0)</f>
      </c>
      <c r="CM293">
        <f>IFERROR(LEFT($L293,FIND(" - ",$L293)-1),$L293)</f>
      </c>
      <c r="CN293" t="s">
        <v>221</v>
      </c>
      <c r="CP293">
        <f>IF($DK293&gt;=1,INDEX($CN:$CN,$DJ293+1),"")</f>
      </c>
      <c r="CQ293">
        <f>IF($DK293&gt;=2,INDEX($CN:$CN,$DJ293+2),"")</f>
      </c>
      <c r="CR293">
        <f>IF($DK293&gt;=3,INDEX($CN:$CN,$DJ293+3),"")</f>
      </c>
      <c r="CS293">
        <f>IF($DK293&gt;=4,INDEX($CN:$CN,$DJ293+4),"")</f>
      </c>
      <c r="CT293">
        <f>IF($DK293&gt;=5,INDEX($CN:$CN,$DJ293+5),"")</f>
      </c>
      <c r="CU293">
        <f>IF($DK293&gt;=6,INDEX($CN:$CN,$DJ293+6),"")</f>
      </c>
      <c r="CV293">
        <f>IF($DK293&gt;=7,INDEX($CN:$CN,$DJ293+7),"")</f>
      </c>
      <c r="CW293">
        <f>IF($DK293&gt;=8,INDEX($CN:$CN,$DJ293+8),"")</f>
      </c>
      <c r="CX293">
        <f>IF($DK293&gt;=9,INDEX($CN:$CN,$DJ293+9),"")</f>
      </c>
      <c r="CY293">
        <f>IF($DK293&gt;=10,INDEX($CN:$CN,$DJ293+10),"")</f>
      </c>
      <c r="CZ293">
        <f>IF($DK293&gt;=11,INDEX($CN:$CN,$DJ293+11),"")</f>
      </c>
      <c r="DA293">
        <f>IF($DK293&gt;=12,INDEX($CN:$CN,$DJ293+12),"")</f>
      </c>
      <c r="DB293">
        <f>IF($DK293&gt;=13,INDEX($CN:$CN,$DJ293+13),"")</f>
      </c>
      <c r="DC293">
        <f>IF($DK293&gt;=14,INDEX($CN:$CN,$DJ293+14),"")</f>
      </c>
      <c r="DD293">
        <f>IF($DK293&gt;=15,INDEX($CN:$CN,$DJ293+15),"")</f>
      </c>
      <c r="DE293">
        <f>IF($DK293&gt;=16,INDEX($CN:$CN,$DJ293+16),"")</f>
      </c>
      <c r="DF293">
        <f>IF($DK293&gt;=17,INDEX($CN:$CN,$DJ293+17),"")</f>
      </c>
      <c r="DG293">
        <f>IF($DK293&gt;=18,INDEX($CN:$CN,$DJ293+18),"")</f>
      </c>
      <c r="DH293">
        <f>IF($DK293&gt;=19,INDEX($CN:$CN,$DJ293+19),"")</f>
      </c>
      <c r="DI293">
        <f>IF($DK293&gt;=20,INDEX($CN:$CN,$DJ293+20),"")</f>
      </c>
      <c r="DJ293">
        <f>IFERROR(MATCH($CM293,$CN$2:$CN$1089,0)+1,0)</f>
      </c>
      <c r="DK293">
        <f>IFERROR(INDEX($CO$2:$CO$1089,MATCH($CM293,$CN$2:$CN$1089,0)),0)</f>
      </c>
      <c r="DL293">
        <f>IFERROR(INDEX($AS:$AS,MATCH($O293,$AR:$AR,0))&amp;"","")</f>
      </c>
      <c r="DP293">
        <f>IF($GS293&gt;=1,INDEX($DM:$DM,$GR293+1),"")</f>
      </c>
      <c r="DQ293">
        <f>IF($GS293&gt;=2,INDEX($DM:$DM,$GR293+2),"")</f>
      </c>
      <c r="DR293">
        <f>IF($GS293&gt;=3,INDEX($DM:$DM,$GR293+3),"")</f>
      </c>
      <c r="DS293">
        <f>IF($GS293&gt;=4,INDEX($DM:$DM,$GR293+4),"")</f>
      </c>
      <c r="DT293">
        <f>IF($GS293&gt;=5,INDEX($DM:$DM,$GR293+5),"")</f>
      </c>
      <c r="DU293">
        <f>IF($GS293&gt;=6,INDEX($DM:$DM,$GR293+6),"")</f>
      </c>
      <c r="DV293">
        <f>IF($GS293&gt;=7,INDEX($DM:$DM,$GR293+7),"")</f>
      </c>
      <c r="DW293">
        <f>IF($GS293&gt;=8,INDEX($DM:$DM,$GR293+8),"")</f>
      </c>
      <c r="DX293">
        <f>IF($GS293&gt;=9,INDEX($DM:$DM,$GR293+9),"")</f>
      </c>
      <c r="DY293">
        <f>IF($GS293&gt;=10,INDEX($DM:$DM,$GR293+10),"")</f>
      </c>
      <c r="DZ293">
        <f>IF($GS293&gt;=11,INDEX($DM:$DM,$GR293+11),"")</f>
      </c>
      <c r="EA293">
        <f>IF($GS293&gt;=12,INDEX($DM:$DM,$GR293+12),"")</f>
      </c>
      <c r="EB293">
        <f>IF($GS293&gt;=13,INDEX($DM:$DM,$GR293+13),"")</f>
      </c>
      <c r="EC293">
        <f>IF($GS293&gt;=14,INDEX($DM:$DM,$GR293+14),"")</f>
      </c>
      <c r="ED293">
        <f>IF($GS293&gt;=15,INDEX($DM:$DM,$GR293+15),"")</f>
      </c>
      <c r="EE293">
        <f>IF($GS293&gt;=16,INDEX($DM:$DM,$GR293+16),"")</f>
      </c>
      <c r="EF293">
        <f>IF($GS293&gt;=17,INDEX($DM:$DM,$GR293+17),"")</f>
      </c>
      <c r="EG293">
        <f>IF($GS293&gt;=18,INDEX($DM:$DM,$GR293+18),"")</f>
      </c>
      <c r="EH293">
        <f>IF($GS293&gt;=19,INDEX($DM:$DM,$GR293+19),"")</f>
      </c>
      <c r="EI293">
        <f>IF($GS293&gt;=20,INDEX($DM:$DM,$GR293+20),"")</f>
      </c>
      <c r="EJ293">
        <f>IF($GS293&gt;=21,INDEX($DM:$DM,$GR293+21),"")</f>
      </c>
      <c r="EK293">
        <f>IF($GS293&gt;=22,INDEX($DM:$DM,$GR293+22),"")</f>
      </c>
      <c r="EL293">
        <f>IF($GS293&gt;=23,INDEX($DM:$DM,$GR293+23),"")</f>
      </c>
      <c r="EM293">
        <f>IF($GS293&gt;=24,INDEX($DM:$DM,$GR293+24),"")</f>
      </c>
      <c r="EN293">
        <f>IF($GS293&gt;=25,INDEX($DM:$DM,$GR293+25),"")</f>
      </c>
      <c r="EO293">
        <f>IF($GS293&gt;=26,INDEX($DM:$DM,$GR293+26),"")</f>
      </c>
      <c r="EP293">
        <f>IF($GS293&gt;=27,INDEX($DM:$DM,$GR293+27),"")</f>
      </c>
      <c r="EQ293">
        <f>IF($GS293&gt;=28,INDEX($DM:$DM,$GR293+28),"")</f>
      </c>
      <c r="ER293">
        <f>IF($GS293&gt;=29,INDEX($DM:$DM,$GR293+29),"")</f>
      </c>
      <c r="ES293">
        <f>IF($GS293&gt;=30,INDEX($DM:$DM,$GR293+30),"")</f>
      </c>
      <c r="ET293">
        <f>IF($GS293&gt;=31,INDEX($DM:$DM,$GR293+31),"")</f>
      </c>
      <c r="EU293">
        <f>IF($GS293&gt;=32,INDEX($DM:$DM,$GR293+32),"")</f>
      </c>
      <c r="EV293">
        <f>IF($GS293&gt;=33,INDEX($DM:$DM,$GR293+33),"")</f>
      </c>
      <c r="EW293">
        <f>IF($GS293&gt;=34,INDEX($DM:$DM,$GR293+34),"")</f>
      </c>
      <c r="EX293">
        <f>IF($GS293&gt;=35,INDEX($DM:$DM,$GR293+35),"")</f>
      </c>
      <c r="EY293">
        <f>IF($GS293&gt;=36,INDEX($DM:$DM,$GR293+36),"")</f>
      </c>
      <c r="EZ293">
        <f>IF($GS293&gt;=37,INDEX($DM:$DM,$GR293+37),"")</f>
      </c>
      <c r="FA293">
        <f>IF($GS293&gt;=38,INDEX($DM:$DM,$GR293+38),"")</f>
      </c>
      <c r="FB293">
        <f>IF($GS293&gt;=39,INDEX($DM:$DM,$GR293+39),"")</f>
      </c>
      <c r="FC293">
        <f>IF($GS293&gt;=40,INDEX($DM:$DM,$GR293+40),"")</f>
      </c>
      <c r="FD293">
        <f>IF($GS293&gt;=1,INDEX($DN:$DN,$GR293+1),"")</f>
      </c>
      <c r="FE293">
        <f>IF($GS293&gt;=2,INDEX($DN:$DN,$GR293+2),"")</f>
      </c>
      <c r="FF293">
        <f>IF($GS293&gt;=3,INDEX($DN:$DN,$GR293+3),"")</f>
      </c>
      <c r="FG293">
        <f>IF($GS293&gt;=4,INDEX($DN:$DN,$GR293+4),"")</f>
      </c>
      <c r="FH293">
        <f>IF($GS293&gt;=5,INDEX($DN:$DN,$GR293+5),"")</f>
      </c>
      <c r="FI293">
        <f>IF($GS293&gt;=6,INDEX($DN:$DN,$GR293+6),"")</f>
      </c>
      <c r="FJ293">
        <f>IF($GS293&gt;=7,INDEX($DN:$DN,$GR293+7),"")</f>
      </c>
      <c r="FK293">
        <f>IF($GS293&gt;=8,INDEX($DN:$DN,$GR293+8),"")</f>
      </c>
      <c r="FL293">
        <f>IF($GS293&gt;=9,INDEX($DN:$DN,$GR293+9),"")</f>
      </c>
      <c r="FM293">
        <f>IF($GS293&gt;=10,INDEX($DN:$DN,$GR293+10),"")</f>
      </c>
      <c r="FN293">
        <f>IF($GS293&gt;=11,INDEX($DN:$DN,$GR293+11),"")</f>
      </c>
      <c r="FO293">
        <f>IF($GS293&gt;=12,INDEX($DN:$DN,$GR293+12),"")</f>
      </c>
      <c r="FP293">
        <f>IF($GS293&gt;=13,INDEX($DN:$DN,$GR293+13),"")</f>
      </c>
      <c r="FQ293">
        <f>IF($GS293&gt;=14,INDEX($DN:$DN,$GR293+14),"")</f>
      </c>
      <c r="FR293">
        <f>IF($GS293&gt;=15,INDEX($DN:$DN,$GR293+15),"")</f>
      </c>
      <c r="FS293">
        <f>IF($GS293&gt;=16,INDEX($DN:$DN,$GR293+16),"")</f>
      </c>
      <c r="FT293">
        <f>IF($GS293&gt;=17,INDEX($DN:$DN,$GR293+17),"")</f>
      </c>
      <c r="FU293">
        <f>IF($GS293&gt;=18,INDEX($DN:$DN,$GR293+18),"")</f>
      </c>
      <c r="FV293">
        <f>IF($GS293&gt;=19,INDEX($DN:$DN,$GR293+19),"")</f>
      </c>
      <c r="FW293">
        <f>IF($GS293&gt;=20,INDEX($DN:$DN,$GR293+20),"")</f>
      </c>
      <c r="FX293">
        <f>IF($GS293&gt;=21,INDEX($DN:$DN,$GR293+21),"")</f>
      </c>
      <c r="FY293">
        <f>IF($GS293&gt;=22,INDEX($DN:$DN,$GR293+22),"")</f>
      </c>
      <c r="FZ293">
        <f>IF($GS293&gt;=23,INDEX($DN:$DN,$GR293+23),"")</f>
      </c>
      <c r="GA293">
        <f>IF($GS293&gt;=24,INDEX($DN:$DN,$GR293+24),"")</f>
      </c>
      <c r="GB293">
        <f>IF($GS293&gt;=25,INDEX($DN:$DN,$GR293+25),"")</f>
      </c>
      <c r="GC293">
        <f>IF($GS293&gt;=26,INDEX($DN:$DN,$GR293+26),"")</f>
      </c>
      <c r="GD293">
        <f>IF($GS293&gt;=27,INDEX($DN:$DN,$GR293+27),"")</f>
      </c>
      <c r="GE293">
        <f>IF($GS293&gt;=28,INDEX($DN:$DN,$GR293+28),"")</f>
      </c>
      <c r="GF293">
        <f>IF($GS293&gt;=29,INDEX($DN:$DN,$GR293+29),"")</f>
      </c>
      <c r="GG293">
        <f>IF($GS293&gt;=30,INDEX($DN:$DN,$GR293+30),"")</f>
      </c>
      <c r="GH293">
        <f>IF($GS293&gt;=31,INDEX($DN:$DN,$GR293+31),"")</f>
      </c>
      <c r="GI293">
        <f>IF($GS293&gt;=32,INDEX($DN:$DN,$GR293+32),"")</f>
      </c>
      <c r="GJ293">
        <f>IF($GS293&gt;=33,INDEX($DN:$DN,$GR293+33),"")</f>
      </c>
      <c r="GK293">
        <f>IF($GS293&gt;=34,INDEX($DN:$DN,$GR293+34),"")</f>
      </c>
      <c r="GL293">
        <f>IF($GS293&gt;=35,INDEX($DN:$DN,$GR293+35),"")</f>
      </c>
      <c r="GM293">
        <f>IF($GS293&gt;=36,INDEX($DN:$DN,$GR293+36),"")</f>
      </c>
      <c r="GN293">
        <f>IF($GS293&gt;=37,INDEX($DN:$DN,$GR293+37),"")</f>
      </c>
      <c r="GO293">
        <f>IF($GS293&gt;=38,INDEX($DN:$DN,$GR293+38),"")</f>
      </c>
      <c r="GP293">
        <f>IF($GS293&gt;=39,INDEX($DN:$DN,$GR293+39),"")</f>
      </c>
      <c r="GQ293">
        <f>IF($GS293&gt;=40,INDEX($DN:$DN,$GR293+40),"")</f>
      </c>
      <c r="GR293">
        <f>IFERROR(MATCH($DL293,$DM$2:$DM$148,0)+1,0)</f>
      </c>
      <c r="GS293">
        <f>IFERROR(INDEX($DO$2:$DO$148,MATCH($DL293,$DM$2:$DM$148,0)),0)</f>
      </c>
      <c r="GT293">
        <f>IFERROR(MATCH($Z293,$DP$293:$FC$293,0),0)</f>
      </c>
      <c r="GU293">
        <f>IF($GT293&gt;0,INDEX($FD$293:$GQ$293,$GT293),"")</f>
      </c>
      <c r="GV293" t="s">
        <v>53</v>
      </c>
      <c r="GX293">
        <f>IF($JG293&gt;=1,INDEX($GV:$GV,$JF293+1),"")</f>
      </c>
      <c r="GY293">
        <f>IF($JG293&gt;=2,INDEX($GV:$GV,$JF293+2),"")</f>
      </c>
      <c r="GZ293">
        <f>IF($JG293&gt;=3,INDEX($GV:$GV,$JF293+3),"")</f>
      </c>
      <c r="HA293">
        <f>IF($JG293&gt;=4,INDEX($GV:$GV,$JF293+4),"")</f>
      </c>
      <c r="HB293">
        <f>IF($JG293&gt;=5,INDEX($GV:$GV,$JF293+5),"")</f>
      </c>
      <c r="HC293">
        <f>IF($JG293&gt;=6,INDEX($GV:$GV,$JF293+6),"")</f>
      </c>
      <c r="HD293">
        <f>IF($JG293&gt;=7,INDEX($GV:$GV,$JF293+7),"")</f>
      </c>
      <c r="HE293">
        <f>IF($JG293&gt;=8,INDEX($GV:$GV,$JF293+8),"")</f>
      </c>
      <c r="HF293">
        <f>IF($JG293&gt;=9,INDEX($GV:$GV,$JF293+9),"")</f>
      </c>
      <c r="HG293">
        <f>IF($JG293&gt;=10,INDEX($GV:$GV,$JF293+10),"")</f>
      </c>
      <c r="HH293">
        <f>IF($JG293&gt;=11,INDEX($GV:$GV,$JF293+11),"")</f>
      </c>
      <c r="HI293">
        <f>IF($JG293&gt;=12,INDEX($GV:$GV,$JF293+12),"")</f>
      </c>
      <c r="HJ293">
        <f>IF($JG293&gt;=13,INDEX($GV:$GV,$JF293+13),"")</f>
      </c>
      <c r="HK293">
        <f>IF($JG293&gt;=14,INDEX($GV:$GV,$JF293+14),"")</f>
      </c>
      <c r="HL293">
        <f>IF($JG293&gt;=15,INDEX($GV:$GV,$JF293+15),"")</f>
      </c>
      <c r="HM293">
        <f>IF($JG293&gt;=16,INDEX($GV:$GV,$JF293+16),"")</f>
      </c>
      <c r="HN293">
        <f>IF($JG293&gt;=17,INDEX($GV:$GV,$JF293+17),"")</f>
      </c>
      <c r="HO293">
        <f>IF($JG293&gt;=18,INDEX($GV:$GV,$JF293+18),"")</f>
      </c>
      <c r="HP293">
        <f>IF($JG293&gt;=19,INDEX($GV:$GV,$JF293+19),"")</f>
      </c>
      <c r="HQ293">
        <f>IF($JG293&gt;=20,INDEX($GV:$GV,$JF293+20),"")</f>
      </c>
      <c r="HR293">
        <f>IF($JG293&gt;=21,INDEX($GV:$GV,$JF293+21),"")</f>
      </c>
      <c r="HS293">
        <f>IF($JG293&gt;=22,INDEX($GV:$GV,$JF293+22),"")</f>
      </c>
      <c r="HT293">
        <f>IF($JG293&gt;=23,INDEX($GV:$GV,$JF293+23),"")</f>
      </c>
      <c r="HU293">
        <f>IF($JG293&gt;=24,INDEX($GV:$GV,$JF293+24),"")</f>
      </c>
      <c r="HV293">
        <f>IF($JG293&gt;=25,INDEX($GV:$GV,$JF293+25),"")</f>
      </c>
      <c r="HW293">
        <f>IF($JG293&gt;=26,INDEX($GV:$GV,$JF293+26),"")</f>
      </c>
      <c r="HX293">
        <f>IF($JG293&gt;=27,INDEX($GV:$GV,$JF293+27),"")</f>
      </c>
      <c r="HY293">
        <f>IF($JG293&gt;=28,INDEX($GV:$GV,$JF293+28),"")</f>
      </c>
      <c r="HZ293">
        <f>IF($JG293&gt;=29,INDEX($GV:$GV,$JF293+29),"")</f>
      </c>
      <c r="IA293">
        <f>IF($JG293&gt;=30,INDEX($GV:$GV,$JF293+30),"")</f>
      </c>
      <c r="IB293">
        <f>IF($JG293&gt;=31,INDEX($GV:$GV,$JF293+31),"")</f>
      </c>
      <c r="IC293">
        <f>IF($JG293&gt;=32,INDEX($GV:$GV,$JF293+32),"")</f>
      </c>
      <c r="ID293">
        <f>IF($JG293&gt;=33,INDEX($GV:$GV,$JF293+33),"")</f>
      </c>
      <c r="IE293">
        <f>IF($JG293&gt;=34,INDEX($GV:$GV,$JF293+34),"")</f>
      </c>
      <c r="IF293">
        <f>IF($JG293&gt;=35,INDEX($GV:$GV,$JF293+35),"")</f>
      </c>
      <c r="IG293">
        <f>IF($JG293&gt;=36,INDEX($GV:$GV,$JF293+36),"")</f>
      </c>
      <c r="IH293">
        <f>IF($JG293&gt;=37,INDEX($GV:$GV,$JF293+37),"")</f>
      </c>
      <c r="II293">
        <f>IF($JG293&gt;=38,INDEX($GV:$GV,$JF293+38),"")</f>
      </c>
      <c r="IJ293">
        <f>IF($JG293&gt;=39,INDEX($GV:$GV,$JF293+39),"")</f>
      </c>
      <c r="IK293">
        <f>IF($JG293&gt;=40,INDEX($GV:$GV,$JF293+40),"")</f>
      </c>
      <c r="IL293">
        <f>IF($JG293&gt;=41,INDEX($GV:$GV,$JF293+41),"")</f>
      </c>
      <c r="IM293">
        <f>IF($JG293&gt;=42,INDEX($GV:$GV,$JF293+42),"")</f>
      </c>
      <c r="IN293">
        <f>IF($JG293&gt;=43,INDEX($GV:$GV,$JF293+43),"")</f>
      </c>
      <c r="IO293">
        <f>IF($JG293&gt;=44,INDEX($GV:$GV,$JF293+44),"")</f>
      </c>
      <c r="IP293">
        <f>IF($JG293&gt;=45,INDEX($GV:$GV,$JF293+45),"")</f>
      </c>
      <c r="IQ293">
        <f>IF($JG293&gt;=46,INDEX($GV:$GV,$JF293+46),"")</f>
      </c>
      <c r="IR293">
        <f>IF($JG293&gt;=47,INDEX($GV:$GV,$JF293+47),"")</f>
      </c>
      <c r="IS293">
        <f>IF($JG293&gt;=48,INDEX($GV:$GV,$JF293+48),"")</f>
      </c>
      <c r="IT293">
        <f>IF($JG293&gt;=49,INDEX($GV:$GV,$JF293+49),"")</f>
      </c>
      <c r="IU293">
        <f>IF($JG293&gt;=50,INDEX($GV:$GV,$JF293+50),"")</f>
      </c>
      <c r="IV293">
        <f>IF($JG293&gt;=51,INDEX($GV:$GV,$JF293+51),"")</f>
      </c>
      <c r="IW293">
        <f>IF($JG293&gt;=52,INDEX($GV:$GV,$JF293+52),"")</f>
      </c>
      <c r="IX293">
        <f>IF($JG293&gt;=53,INDEX($GV:$GV,$JF293+53),"")</f>
      </c>
      <c r="IY293">
        <f>IF($JG293&gt;=54,INDEX($GV:$GV,$JF293+54),"")</f>
      </c>
      <c r="IZ293">
        <f>IF($JG293&gt;=55,INDEX($GV:$GV,$JF293+55),"")</f>
      </c>
      <c r="JA293">
        <f>IF($JG293&gt;=56,INDEX($GV:$GV,$JF293+56),"")</f>
      </c>
      <c r="JB293">
        <f>IF($JG293&gt;=57,INDEX($GV:$GV,$JF293+57),"")</f>
      </c>
      <c r="JC293">
        <f>IF($JG293&gt;=58,INDEX($GV:$GV,$JF293+58),"")</f>
      </c>
      <c r="JD293">
        <f>IF($JG293&gt;=59,INDEX($GV:$GV,$JF293+59),"")</f>
      </c>
      <c r="JE293">
        <f>IF($JG293&gt;=60,INDEX($GV:$GV,$JF293+60),"")</f>
      </c>
      <c r="JF293">
        <f>IFERROR(MATCH($GU293,$GV$2:$GV$322,0)+1,0)</f>
      </c>
      <c r="JG293">
        <f>IFERROR(INDEX($GW$2:$GW$322,MATCH($GU293,$GV$2:$GV$322,0)),0)</f>
      </c>
      <c r="JH293" t="s">
        <v>44</v>
      </c>
      <c r="JI293" t="s">
        <v>44</v>
      </c>
    </row>
    <row r="294" spans="1:269" x14ac:dyDescent="0.25">
      <c r="R294">
        <f>IF(OR($U294="",$Q294=""),"",IFERROR($U294/$Q294,0))</f>
      </c>
      <c r="S294">
        <f>IF($U294="","",
SUM($T294,$V294,$AA294,$W294,$Y294)*
(1-IF($AB294="",0,VALUE($AB294)/100)))</f>
      </c>
      <c r="T294">
        <f>IF($U294="","",$U294)</f>
      </c>
      <c r="V294">
        <f>IF($U294="","",
IF($O294="","",
IF(ISNUMBER(SEARCH("exempt",LOWER($O294))),0,
$U294*(VALUE(SUBSTITUTE($O294,"%",""))/100))))</f>
      </c>
      <c r="AC294">
        <f>IFERROR(IF(FIND(" - ",$K294)&gt;0,MID($K294,FIND(" - ",$K294)+3,LEN($K294)),""),"")</f>
      </c>
      <c r="AL294" t="s">
        <v>1072</v>
      </c>
      <c r="AT294">
        <f>IFERROR(LEFT($K294,FIND(" - ",$K294)-1),$K294)</f>
      </c>
      <c r="AW294">
        <f>IF($CL294&gt;=1,INDEX($AU:$AU,$CK294+1),"")</f>
      </c>
      <c r="AX294">
        <f>IF($CL294&gt;=2,INDEX($AU:$AU,$CK294+2),"")</f>
      </c>
      <c r="AY294">
        <f>IF($CL294&gt;=3,INDEX($AU:$AU,$CK294+3),"")</f>
      </c>
      <c r="AZ294">
        <f>IF($CL294&gt;=4,INDEX($AU:$AU,$CK294+4),"")</f>
      </c>
      <c r="BA294">
        <f>IF($CL294&gt;=5,INDEX($AU:$AU,$CK294+5),"")</f>
      </c>
      <c r="BB294">
        <f>IF($CL294&gt;=6,INDEX($AU:$AU,$CK294+6),"")</f>
      </c>
      <c r="BC294">
        <f>IF($CL294&gt;=7,INDEX($AU:$AU,$CK294+7),"")</f>
      </c>
      <c r="BD294">
        <f>IF($CL294&gt;=8,INDEX($AU:$AU,$CK294+8),"")</f>
      </c>
      <c r="BE294">
        <f>IF($CL294&gt;=9,INDEX($AU:$AU,$CK294+9),"")</f>
      </c>
      <c r="BF294">
        <f>IF($CL294&gt;=10,INDEX($AU:$AU,$CK294+10),"")</f>
      </c>
      <c r="BG294">
        <f>IF($CL294&gt;=11,INDEX($AU:$AU,$CK294+11),"")</f>
      </c>
      <c r="BH294">
        <f>IF($CL294&gt;=12,INDEX($AU:$AU,$CK294+12),"")</f>
      </c>
      <c r="BI294">
        <f>IF($CL294&gt;=13,INDEX($AU:$AU,$CK294+13),"")</f>
      </c>
      <c r="BJ294">
        <f>IF($CL294&gt;=14,INDEX($AU:$AU,$CK294+14),"")</f>
      </c>
      <c r="BK294">
        <f>IF($CL294&gt;=15,INDEX($AU:$AU,$CK294+15),"")</f>
      </c>
      <c r="BL294">
        <f>IF($CL294&gt;=16,INDEX($AU:$AU,$CK294+16),"")</f>
      </c>
      <c r="BM294">
        <f>IF($CL294&gt;=17,INDEX($AU:$AU,$CK294+17),"")</f>
      </c>
      <c r="BN294">
        <f>IF($CL294&gt;=18,INDEX($AU:$AU,$CK294+18),"")</f>
      </c>
      <c r="BO294">
        <f>IF($CL294&gt;=19,INDEX($AU:$AU,$CK294+19),"")</f>
      </c>
      <c r="BP294">
        <f>IF($CL294&gt;=20,INDEX($AU:$AU,$CK294+20),"")</f>
      </c>
      <c r="BQ294">
        <f>IF($CL294&gt;=21,INDEX($AU:$AU,$CK294+21),"")</f>
      </c>
      <c r="BR294">
        <f>IF($CL294&gt;=22,INDEX($AU:$AU,$CK294+22),"")</f>
      </c>
      <c r="BS294">
        <f>IF($CL294&gt;=23,INDEX($AU:$AU,$CK294+23),"")</f>
      </c>
      <c r="BT294">
        <f>IF($CL294&gt;=24,INDEX($AU:$AU,$CK294+24),"")</f>
      </c>
      <c r="BU294">
        <f>IF($CL294&gt;=25,INDEX($AU:$AU,$CK294+25),"")</f>
      </c>
      <c r="BV294">
        <f>IF($CL294&gt;=26,INDEX($AU:$AU,$CK294+26),"")</f>
      </c>
      <c r="BW294">
        <f>IF($CL294&gt;=27,INDEX($AU:$AU,$CK294+27),"")</f>
      </c>
      <c r="BX294">
        <f>IF($CL294&gt;=28,INDEX($AU:$AU,$CK294+28),"")</f>
      </c>
      <c r="BY294">
        <f>IF($CL294&gt;=29,INDEX($AU:$AU,$CK294+29),"")</f>
      </c>
      <c r="BZ294">
        <f>IF($CL294&gt;=30,INDEX($AU:$AU,$CK294+30),"")</f>
      </c>
      <c r="CA294">
        <f>IF($CL294&gt;=31,INDEX($AU:$AU,$CK294+31),"")</f>
      </c>
      <c r="CB294">
        <f>IF($CL294&gt;=32,INDEX($AU:$AU,$CK294+32),"")</f>
      </c>
      <c r="CC294">
        <f>IF($CL294&gt;=33,INDEX($AU:$AU,$CK294+33),"")</f>
      </c>
      <c r="CD294">
        <f>IF($CL294&gt;=34,INDEX($AU:$AU,$CK294+34),"")</f>
      </c>
      <c r="CE294">
        <f>IF($CL294&gt;=35,INDEX($AU:$AU,$CK294+35),"")</f>
      </c>
      <c r="CF294">
        <f>IF($CL294&gt;=36,INDEX($AU:$AU,$CK294+36),"")</f>
      </c>
      <c r="CG294">
        <f>IF($CL294&gt;=37,INDEX($AU:$AU,$CK294+37),"")</f>
      </c>
      <c r="CH294">
        <f>IF($CL294&gt;=38,INDEX($AU:$AU,$CK294+38),"")</f>
      </c>
      <c r="CI294">
        <f>IF($CL294&gt;=39,INDEX($AU:$AU,$CK294+39),"")</f>
      </c>
      <c r="CJ294">
        <f>IF($CL294&gt;=40,INDEX($AU:$AU,$CK294+40),"")</f>
      </c>
      <c r="CK294">
        <f>IFERROR(MATCH($AT294,$AU$2:$AU$133,0)+1,0)</f>
      </c>
      <c r="CL294">
        <f>IFERROR(INDEX($AV$2:$AV$133,MATCH($AT294,$AU$2:$AU$133,0)),0)</f>
      </c>
      <c r="CM294">
        <f>IFERROR(LEFT($L294,FIND(" - ",$L294)-1),$L294)</f>
      </c>
      <c r="CN294" t="s">
        <v>1073</v>
      </c>
      <c r="CO294">
        <v>2</v>
      </c>
      <c r="CP294">
        <f>IF($DK294&gt;=1,INDEX($CN:$CN,$DJ294+1),"")</f>
      </c>
      <c r="CQ294">
        <f>IF($DK294&gt;=2,INDEX($CN:$CN,$DJ294+2),"")</f>
      </c>
      <c r="CR294">
        <f>IF($DK294&gt;=3,INDEX($CN:$CN,$DJ294+3),"")</f>
      </c>
      <c r="CS294">
        <f>IF($DK294&gt;=4,INDEX($CN:$CN,$DJ294+4),"")</f>
      </c>
      <c r="CT294">
        <f>IF($DK294&gt;=5,INDEX($CN:$CN,$DJ294+5),"")</f>
      </c>
      <c r="CU294">
        <f>IF($DK294&gt;=6,INDEX($CN:$CN,$DJ294+6),"")</f>
      </c>
      <c r="CV294">
        <f>IF($DK294&gt;=7,INDEX($CN:$CN,$DJ294+7),"")</f>
      </c>
      <c r="CW294">
        <f>IF($DK294&gt;=8,INDEX($CN:$CN,$DJ294+8),"")</f>
      </c>
      <c r="CX294">
        <f>IF($DK294&gt;=9,INDEX($CN:$CN,$DJ294+9),"")</f>
      </c>
      <c r="CY294">
        <f>IF($DK294&gt;=10,INDEX($CN:$CN,$DJ294+10),"")</f>
      </c>
      <c r="CZ294">
        <f>IF($DK294&gt;=11,INDEX($CN:$CN,$DJ294+11),"")</f>
      </c>
      <c r="DA294">
        <f>IF($DK294&gt;=12,INDEX($CN:$CN,$DJ294+12),"")</f>
      </c>
      <c r="DB294">
        <f>IF($DK294&gt;=13,INDEX($CN:$CN,$DJ294+13),"")</f>
      </c>
      <c r="DC294">
        <f>IF($DK294&gt;=14,INDEX($CN:$CN,$DJ294+14),"")</f>
      </c>
      <c r="DD294">
        <f>IF($DK294&gt;=15,INDEX($CN:$CN,$DJ294+15),"")</f>
      </c>
      <c r="DE294">
        <f>IF($DK294&gt;=16,INDEX($CN:$CN,$DJ294+16),"")</f>
      </c>
      <c r="DF294">
        <f>IF($DK294&gt;=17,INDEX($CN:$CN,$DJ294+17),"")</f>
      </c>
      <c r="DG294">
        <f>IF($DK294&gt;=18,INDEX($CN:$CN,$DJ294+18),"")</f>
      </c>
      <c r="DH294">
        <f>IF($DK294&gt;=19,INDEX($CN:$CN,$DJ294+19),"")</f>
      </c>
      <c r="DI294">
        <f>IF($DK294&gt;=20,INDEX($CN:$CN,$DJ294+20),"")</f>
      </c>
      <c r="DJ294">
        <f>IFERROR(MATCH($CM294,$CN$2:$CN$1089,0)+1,0)</f>
      </c>
      <c r="DK294">
        <f>IFERROR(INDEX($CO$2:$CO$1089,MATCH($CM294,$CN$2:$CN$1089,0)),0)</f>
      </c>
      <c r="DL294">
        <f>IFERROR(INDEX($AS:$AS,MATCH($O294,$AR:$AR,0))&amp;"","")</f>
      </c>
      <c r="DP294">
        <f>IF($GS294&gt;=1,INDEX($DM:$DM,$GR294+1),"")</f>
      </c>
      <c r="DQ294">
        <f>IF($GS294&gt;=2,INDEX($DM:$DM,$GR294+2),"")</f>
      </c>
      <c r="DR294">
        <f>IF($GS294&gt;=3,INDEX($DM:$DM,$GR294+3),"")</f>
      </c>
      <c r="DS294">
        <f>IF($GS294&gt;=4,INDEX($DM:$DM,$GR294+4),"")</f>
      </c>
      <c r="DT294">
        <f>IF($GS294&gt;=5,INDEX($DM:$DM,$GR294+5),"")</f>
      </c>
      <c r="DU294">
        <f>IF($GS294&gt;=6,INDEX($DM:$DM,$GR294+6),"")</f>
      </c>
      <c r="DV294">
        <f>IF($GS294&gt;=7,INDEX($DM:$DM,$GR294+7),"")</f>
      </c>
      <c r="DW294">
        <f>IF($GS294&gt;=8,INDEX($DM:$DM,$GR294+8),"")</f>
      </c>
      <c r="DX294">
        <f>IF($GS294&gt;=9,INDEX($DM:$DM,$GR294+9),"")</f>
      </c>
      <c r="DY294">
        <f>IF($GS294&gt;=10,INDEX($DM:$DM,$GR294+10),"")</f>
      </c>
      <c r="DZ294">
        <f>IF($GS294&gt;=11,INDEX($DM:$DM,$GR294+11),"")</f>
      </c>
      <c r="EA294">
        <f>IF($GS294&gt;=12,INDEX($DM:$DM,$GR294+12),"")</f>
      </c>
      <c r="EB294">
        <f>IF($GS294&gt;=13,INDEX($DM:$DM,$GR294+13),"")</f>
      </c>
      <c r="EC294">
        <f>IF($GS294&gt;=14,INDEX($DM:$DM,$GR294+14),"")</f>
      </c>
      <c r="ED294">
        <f>IF($GS294&gt;=15,INDEX($DM:$DM,$GR294+15),"")</f>
      </c>
      <c r="EE294">
        <f>IF($GS294&gt;=16,INDEX($DM:$DM,$GR294+16),"")</f>
      </c>
      <c r="EF294">
        <f>IF($GS294&gt;=17,INDEX($DM:$DM,$GR294+17),"")</f>
      </c>
      <c r="EG294">
        <f>IF($GS294&gt;=18,INDEX($DM:$DM,$GR294+18),"")</f>
      </c>
      <c r="EH294">
        <f>IF($GS294&gt;=19,INDEX($DM:$DM,$GR294+19),"")</f>
      </c>
      <c r="EI294">
        <f>IF($GS294&gt;=20,INDEX($DM:$DM,$GR294+20),"")</f>
      </c>
      <c r="EJ294">
        <f>IF($GS294&gt;=21,INDEX($DM:$DM,$GR294+21),"")</f>
      </c>
      <c r="EK294">
        <f>IF($GS294&gt;=22,INDEX($DM:$DM,$GR294+22),"")</f>
      </c>
      <c r="EL294">
        <f>IF($GS294&gt;=23,INDEX($DM:$DM,$GR294+23),"")</f>
      </c>
      <c r="EM294">
        <f>IF($GS294&gt;=24,INDEX($DM:$DM,$GR294+24),"")</f>
      </c>
      <c r="EN294">
        <f>IF($GS294&gt;=25,INDEX($DM:$DM,$GR294+25),"")</f>
      </c>
      <c r="EO294">
        <f>IF($GS294&gt;=26,INDEX($DM:$DM,$GR294+26),"")</f>
      </c>
      <c r="EP294">
        <f>IF($GS294&gt;=27,INDEX($DM:$DM,$GR294+27),"")</f>
      </c>
      <c r="EQ294">
        <f>IF($GS294&gt;=28,INDEX($DM:$DM,$GR294+28),"")</f>
      </c>
      <c r="ER294">
        <f>IF($GS294&gt;=29,INDEX($DM:$DM,$GR294+29),"")</f>
      </c>
      <c r="ES294">
        <f>IF($GS294&gt;=30,INDEX($DM:$DM,$GR294+30),"")</f>
      </c>
      <c r="ET294">
        <f>IF($GS294&gt;=31,INDEX($DM:$DM,$GR294+31),"")</f>
      </c>
      <c r="EU294">
        <f>IF($GS294&gt;=32,INDEX($DM:$DM,$GR294+32),"")</f>
      </c>
      <c r="EV294">
        <f>IF($GS294&gt;=33,INDEX($DM:$DM,$GR294+33),"")</f>
      </c>
      <c r="EW294">
        <f>IF($GS294&gt;=34,INDEX($DM:$DM,$GR294+34),"")</f>
      </c>
      <c r="EX294">
        <f>IF($GS294&gt;=35,INDEX($DM:$DM,$GR294+35),"")</f>
      </c>
      <c r="EY294">
        <f>IF($GS294&gt;=36,INDEX($DM:$DM,$GR294+36),"")</f>
      </c>
      <c r="EZ294">
        <f>IF($GS294&gt;=37,INDEX($DM:$DM,$GR294+37),"")</f>
      </c>
      <c r="FA294">
        <f>IF($GS294&gt;=38,INDEX($DM:$DM,$GR294+38),"")</f>
      </c>
      <c r="FB294">
        <f>IF($GS294&gt;=39,INDEX($DM:$DM,$GR294+39),"")</f>
      </c>
      <c r="FC294">
        <f>IF($GS294&gt;=40,INDEX($DM:$DM,$GR294+40),"")</f>
      </c>
      <c r="FD294">
        <f>IF($GS294&gt;=1,INDEX($DN:$DN,$GR294+1),"")</f>
      </c>
      <c r="FE294">
        <f>IF($GS294&gt;=2,INDEX($DN:$DN,$GR294+2),"")</f>
      </c>
      <c r="FF294">
        <f>IF($GS294&gt;=3,INDEX($DN:$DN,$GR294+3),"")</f>
      </c>
      <c r="FG294">
        <f>IF($GS294&gt;=4,INDEX($DN:$DN,$GR294+4),"")</f>
      </c>
      <c r="FH294">
        <f>IF($GS294&gt;=5,INDEX($DN:$DN,$GR294+5),"")</f>
      </c>
      <c r="FI294">
        <f>IF($GS294&gt;=6,INDEX($DN:$DN,$GR294+6),"")</f>
      </c>
      <c r="FJ294">
        <f>IF($GS294&gt;=7,INDEX($DN:$DN,$GR294+7),"")</f>
      </c>
      <c r="FK294">
        <f>IF($GS294&gt;=8,INDEX($DN:$DN,$GR294+8),"")</f>
      </c>
      <c r="FL294">
        <f>IF($GS294&gt;=9,INDEX($DN:$DN,$GR294+9),"")</f>
      </c>
      <c r="FM294">
        <f>IF($GS294&gt;=10,INDEX($DN:$DN,$GR294+10),"")</f>
      </c>
      <c r="FN294">
        <f>IF($GS294&gt;=11,INDEX($DN:$DN,$GR294+11),"")</f>
      </c>
      <c r="FO294">
        <f>IF($GS294&gt;=12,INDEX($DN:$DN,$GR294+12),"")</f>
      </c>
      <c r="FP294">
        <f>IF($GS294&gt;=13,INDEX($DN:$DN,$GR294+13),"")</f>
      </c>
      <c r="FQ294">
        <f>IF($GS294&gt;=14,INDEX($DN:$DN,$GR294+14),"")</f>
      </c>
      <c r="FR294">
        <f>IF($GS294&gt;=15,INDEX($DN:$DN,$GR294+15),"")</f>
      </c>
      <c r="FS294">
        <f>IF($GS294&gt;=16,INDEX($DN:$DN,$GR294+16),"")</f>
      </c>
      <c r="FT294">
        <f>IF($GS294&gt;=17,INDEX($DN:$DN,$GR294+17),"")</f>
      </c>
      <c r="FU294">
        <f>IF($GS294&gt;=18,INDEX($DN:$DN,$GR294+18),"")</f>
      </c>
      <c r="FV294">
        <f>IF($GS294&gt;=19,INDEX($DN:$DN,$GR294+19),"")</f>
      </c>
      <c r="FW294">
        <f>IF($GS294&gt;=20,INDEX($DN:$DN,$GR294+20),"")</f>
      </c>
      <c r="FX294">
        <f>IF($GS294&gt;=21,INDEX($DN:$DN,$GR294+21),"")</f>
      </c>
      <c r="FY294">
        <f>IF($GS294&gt;=22,INDEX($DN:$DN,$GR294+22),"")</f>
      </c>
      <c r="FZ294">
        <f>IF($GS294&gt;=23,INDEX($DN:$DN,$GR294+23),"")</f>
      </c>
      <c r="GA294">
        <f>IF($GS294&gt;=24,INDEX($DN:$DN,$GR294+24),"")</f>
      </c>
      <c r="GB294">
        <f>IF($GS294&gt;=25,INDEX($DN:$DN,$GR294+25),"")</f>
      </c>
      <c r="GC294">
        <f>IF($GS294&gt;=26,INDEX($DN:$DN,$GR294+26),"")</f>
      </c>
      <c r="GD294">
        <f>IF($GS294&gt;=27,INDEX($DN:$DN,$GR294+27),"")</f>
      </c>
      <c r="GE294">
        <f>IF($GS294&gt;=28,INDEX($DN:$DN,$GR294+28),"")</f>
      </c>
      <c r="GF294">
        <f>IF($GS294&gt;=29,INDEX($DN:$DN,$GR294+29),"")</f>
      </c>
      <c r="GG294">
        <f>IF($GS294&gt;=30,INDEX($DN:$DN,$GR294+30),"")</f>
      </c>
      <c r="GH294">
        <f>IF($GS294&gt;=31,INDEX($DN:$DN,$GR294+31),"")</f>
      </c>
      <c r="GI294">
        <f>IF($GS294&gt;=32,INDEX($DN:$DN,$GR294+32),"")</f>
      </c>
      <c r="GJ294">
        <f>IF($GS294&gt;=33,INDEX($DN:$DN,$GR294+33),"")</f>
      </c>
      <c r="GK294">
        <f>IF($GS294&gt;=34,INDEX($DN:$DN,$GR294+34),"")</f>
      </c>
      <c r="GL294">
        <f>IF($GS294&gt;=35,INDEX($DN:$DN,$GR294+35),"")</f>
      </c>
      <c r="GM294">
        <f>IF($GS294&gt;=36,INDEX($DN:$DN,$GR294+36),"")</f>
      </c>
      <c r="GN294">
        <f>IF($GS294&gt;=37,INDEX($DN:$DN,$GR294+37),"")</f>
      </c>
      <c r="GO294">
        <f>IF($GS294&gt;=38,INDEX($DN:$DN,$GR294+38),"")</f>
      </c>
      <c r="GP294">
        <f>IF($GS294&gt;=39,INDEX($DN:$DN,$GR294+39),"")</f>
      </c>
      <c r="GQ294">
        <f>IF($GS294&gt;=40,INDEX($DN:$DN,$GR294+40),"")</f>
      </c>
      <c r="GR294">
        <f>IFERROR(MATCH($DL294,$DM$2:$DM$148,0)+1,0)</f>
      </c>
      <c r="GS294">
        <f>IFERROR(INDEX($DO$2:$DO$148,MATCH($DL294,$DM$2:$DM$148,0)),0)</f>
      </c>
      <c r="GT294">
        <f>IFERROR(MATCH($Z294,$DP$294:$FC$294,0),0)</f>
      </c>
      <c r="GU294">
        <f>IF($GT294&gt;0,INDEX($FD$294:$GQ$294,$GT294),"")</f>
      </c>
      <c r="GV294" t="s">
        <v>747</v>
      </c>
      <c r="GW294">
        <v>1</v>
      </c>
      <c r="GX294">
        <f>IF($JG294&gt;=1,INDEX($GV:$GV,$JF294+1),"")</f>
      </c>
      <c r="GY294">
        <f>IF($JG294&gt;=2,INDEX($GV:$GV,$JF294+2),"")</f>
      </c>
      <c r="GZ294">
        <f>IF($JG294&gt;=3,INDEX($GV:$GV,$JF294+3),"")</f>
      </c>
      <c r="HA294">
        <f>IF($JG294&gt;=4,INDEX($GV:$GV,$JF294+4),"")</f>
      </c>
      <c r="HB294">
        <f>IF($JG294&gt;=5,INDEX($GV:$GV,$JF294+5),"")</f>
      </c>
      <c r="HC294">
        <f>IF($JG294&gt;=6,INDEX($GV:$GV,$JF294+6),"")</f>
      </c>
      <c r="HD294">
        <f>IF($JG294&gt;=7,INDEX($GV:$GV,$JF294+7),"")</f>
      </c>
      <c r="HE294">
        <f>IF($JG294&gt;=8,INDEX($GV:$GV,$JF294+8),"")</f>
      </c>
      <c r="HF294">
        <f>IF($JG294&gt;=9,INDEX($GV:$GV,$JF294+9),"")</f>
      </c>
      <c r="HG294">
        <f>IF($JG294&gt;=10,INDEX($GV:$GV,$JF294+10),"")</f>
      </c>
      <c r="HH294">
        <f>IF($JG294&gt;=11,INDEX($GV:$GV,$JF294+11),"")</f>
      </c>
      <c r="HI294">
        <f>IF($JG294&gt;=12,INDEX($GV:$GV,$JF294+12),"")</f>
      </c>
      <c r="HJ294">
        <f>IF($JG294&gt;=13,INDEX($GV:$GV,$JF294+13),"")</f>
      </c>
      <c r="HK294">
        <f>IF($JG294&gt;=14,INDEX($GV:$GV,$JF294+14),"")</f>
      </c>
      <c r="HL294">
        <f>IF($JG294&gt;=15,INDEX($GV:$GV,$JF294+15),"")</f>
      </c>
      <c r="HM294">
        <f>IF($JG294&gt;=16,INDEX($GV:$GV,$JF294+16),"")</f>
      </c>
      <c r="HN294">
        <f>IF($JG294&gt;=17,INDEX($GV:$GV,$JF294+17),"")</f>
      </c>
      <c r="HO294">
        <f>IF($JG294&gt;=18,INDEX($GV:$GV,$JF294+18),"")</f>
      </c>
      <c r="HP294">
        <f>IF($JG294&gt;=19,INDEX($GV:$GV,$JF294+19),"")</f>
      </c>
      <c r="HQ294">
        <f>IF($JG294&gt;=20,INDEX($GV:$GV,$JF294+20),"")</f>
      </c>
      <c r="HR294">
        <f>IF($JG294&gt;=21,INDEX($GV:$GV,$JF294+21),"")</f>
      </c>
      <c r="HS294">
        <f>IF($JG294&gt;=22,INDEX($GV:$GV,$JF294+22),"")</f>
      </c>
      <c r="HT294">
        <f>IF($JG294&gt;=23,INDEX($GV:$GV,$JF294+23),"")</f>
      </c>
      <c r="HU294">
        <f>IF($JG294&gt;=24,INDEX($GV:$GV,$JF294+24),"")</f>
      </c>
      <c r="HV294">
        <f>IF($JG294&gt;=25,INDEX($GV:$GV,$JF294+25),"")</f>
      </c>
      <c r="HW294">
        <f>IF($JG294&gt;=26,INDEX($GV:$GV,$JF294+26),"")</f>
      </c>
      <c r="HX294">
        <f>IF($JG294&gt;=27,INDEX($GV:$GV,$JF294+27),"")</f>
      </c>
      <c r="HY294">
        <f>IF($JG294&gt;=28,INDEX($GV:$GV,$JF294+28),"")</f>
      </c>
      <c r="HZ294">
        <f>IF($JG294&gt;=29,INDEX($GV:$GV,$JF294+29),"")</f>
      </c>
      <c r="IA294">
        <f>IF($JG294&gt;=30,INDEX($GV:$GV,$JF294+30),"")</f>
      </c>
      <c r="IB294">
        <f>IF($JG294&gt;=31,INDEX($GV:$GV,$JF294+31),"")</f>
      </c>
      <c r="IC294">
        <f>IF($JG294&gt;=32,INDEX($GV:$GV,$JF294+32),"")</f>
      </c>
      <c r="ID294">
        <f>IF($JG294&gt;=33,INDEX($GV:$GV,$JF294+33),"")</f>
      </c>
      <c r="IE294">
        <f>IF($JG294&gt;=34,INDEX($GV:$GV,$JF294+34),"")</f>
      </c>
      <c r="IF294">
        <f>IF($JG294&gt;=35,INDEX($GV:$GV,$JF294+35),"")</f>
      </c>
      <c r="IG294">
        <f>IF($JG294&gt;=36,INDEX($GV:$GV,$JF294+36),"")</f>
      </c>
      <c r="IH294">
        <f>IF($JG294&gt;=37,INDEX($GV:$GV,$JF294+37),"")</f>
      </c>
      <c r="II294">
        <f>IF($JG294&gt;=38,INDEX($GV:$GV,$JF294+38),"")</f>
      </c>
      <c r="IJ294">
        <f>IF($JG294&gt;=39,INDEX($GV:$GV,$JF294+39),"")</f>
      </c>
      <c r="IK294">
        <f>IF($JG294&gt;=40,INDEX($GV:$GV,$JF294+40),"")</f>
      </c>
      <c r="IL294">
        <f>IF($JG294&gt;=41,INDEX($GV:$GV,$JF294+41),"")</f>
      </c>
      <c r="IM294">
        <f>IF($JG294&gt;=42,INDEX($GV:$GV,$JF294+42),"")</f>
      </c>
      <c r="IN294">
        <f>IF($JG294&gt;=43,INDEX($GV:$GV,$JF294+43),"")</f>
      </c>
      <c r="IO294">
        <f>IF($JG294&gt;=44,INDEX($GV:$GV,$JF294+44),"")</f>
      </c>
      <c r="IP294">
        <f>IF($JG294&gt;=45,INDEX($GV:$GV,$JF294+45),"")</f>
      </c>
      <c r="IQ294">
        <f>IF($JG294&gt;=46,INDEX($GV:$GV,$JF294+46),"")</f>
      </c>
      <c r="IR294">
        <f>IF($JG294&gt;=47,INDEX($GV:$GV,$JF294+47),"")</f>
      </c>
      <c r="IS294">
        <f>IF($JG294&gt;=48,INDEX($GV:$GV,$JF294+48),"")</f>
      </c>
      <c r="IT294">
        <f>IF($JG294&gt;=49,INDEX($GV:$GV,$JF294+49),"")</f>
      </c>
      <c r="IU294">
        <f>IF($JG294&gt;=50,INDEX($GV:$GV,$JF294+50),"")</f>
      </c>
      <c r="IV294">
        <f>IF($JG294&gt;=51,INDEX($GV:$GV,$JF294+51),"")</f>
      </c>
      <c r="IW294">
        <f>IF($JG294&gt;=52,INDEX($GV:$GV,$JF294+52),"")</f>
      </c>
      <c r="IX294">
        <f>IF($JG294&gt;=53,INDEX($GV:$GV,$JF294+53),"")</f>
      </c>
      <c r="IY294">
        <f>IF($JG294&gt;=54,INDEX($GV:$GV,$JF294+54),"")</f>
      </c>
      <c r="IZ294">
        <f>IF($JG294&gt;=55,INDEX($GV:$GV,$JF294+55),"")</f>
      </c>
      <c r="JA294">
        <f>IF($JG294&gt;=56,INDEX($GV:$GV,$JF294+56),"")</f>
      </c>
      <c r="JB294">
        <f>IF($JG294&gt;=57,INDEX($GV:$GV,$JF294+57),"")</f>
      </c>
      <c r="JC294">
        <f>IF($JG294&gt;=58,INDEX($GV:$GV,$JF294+58),"")</f>
      </c>
      <c r="JD294">
        <f>IF($JG294&gt;=59,INDEX($GV:$GV,$JF294+59),"")</f>
      </c>
      <c r="JE294">
        <f>IF($JG294&gt;=60,INDEX($GV:$GV,$JF294+60),"")</f>
      </c>
      <c r="JF294">
        <f>IFERROR(MATCH($GU294,$GV$2:$GV$322,0)+1,0)</f>
      </c>
      <c r="JG294">
        <f>IFERROR(INDEX($GW$2:$GW$322,MATCH($GU294,$GV$2:$GV$322,0)),0)</f>
      </c>
      <c r="JH294" t="s">
        <v>44</v>
      </c>
      <c r="JI294" t="s">
        <v>44</v>
      </c>
    </row>
    <row r="295" spans="1:269" x14ac:dyDescent="0.25">
      <c r="R295">
        <f>IF(OR($U295="",$Q295=""),"",IFERROR($U295/$Q295,0))</f>
      </c>
      <c r="S295">
        <f>IF($U295="","",
SUM($T295,$V295,$AA295,$W295,$Y295)*
(1-IF($AB295="",0,VALUE($AB295)/100)))</f>
      </c>
      <c r="T295">
        <f>IF($U295="","",$U295)</f>
      </c>
      <c r="V295">
        <f>IF($U295="","",
IF($O295="","",
IF(ISNUMBER(SEARCH("exempt",LOWER($O295))),0,
$U295*(VALUE(SUBSTITUTE($O295,"%",""))/100))))</f>
      </c>
      <c r="AC295">
        <f>IFERROR(IF(FIND(" - ",$K295)&gt;0,MID($K295,FIND(" - ",$K295)+3,LEN($K295)),""),"")</f>
      </c>
      <c r="AL295" t="s">
        <v>1074</v>
      </c>
      <c r="AT295">
        <f>IFERROR(LEFT($K295,FIND(" - ",$K295)-1),$K295)</f>
      </c>
      <c r="AW295">
        <f>IF($CL295&gt;=1,INDEX($AU:$AU,$CK295+1),"")</f>
      </c>
      <c r="AX295">
        <f>IF($CL295&gt;=2,INDEX($AU:$AU,$CK295+2),"")</f>
      </c>
      <c r="AY295">
        <f>IF($CL295&gt;=3,INDEX($AU:$AU,$CK295+3),"")</f>
      </c>
      <c r="AZ295">
        <f>IF($CL295&gt;=4,INDEX($AU:$AU,$CK295+4),"")</f>
      </c>
      <c r="BA295">
        <f>IF($CL295&gt;=5,INDEX($AU:$AU,$CK295+5),"")</f>
      </c>
      <c r="BB295">
        <f>IF($CL295&gt;=6,INDEX($AU:$AU,$CK295+6),"")</f>
      </c>
      <c r="BC295">
        <f>IF($CL295&gt;=7,INDEX($AU:$AU,$CK295+7),"")</f>
      </c>
      <c r="BD295">
        <f>IF($CL295&gt;=8,INDEX($AU:$AU,$CK295+8),"")</f>
      </c>
      <c r="BE295">
        <f>IF($CL295&gt;=9,INDEX($AU:$AU,$CK295+9),"")</f>
      </c>
      <c r="BF295">
        <f>IF($CL295&gt;=10,INDEX($AU:$AU,$CK295+10),"")</f>
      </c>
      <c r="BG295">
        <f>IF($CL295&gt;=11,INDEX($AU:$AU,$CK295+11),"")</f>
      </c>
      <c r="BH295">
        <f>IF($CL295&gt;=12,INDEX($AU:$AU,$CK295+12),"")</f>
      </c>
      <c r="BI295">
        <f>IF($CL295&gt;=13,INDEX($AU:$AU,$CK295+13),"")</f>
      </c>
      <c r="BJ295">
        <f>IF($CL295&gt;=14,INDEX($AU:$AU,$CK295+14),"")</f>
      </c>
      <c r="BK295">
        <f>IF($CL295&gt;=15,INDEX($AU:$AU,$CK295+15),"")</f>
      </c>
      <c r="BL295">
        <f>IF($CL295&gt;=16,INDEX($AU:$AU,$CK295+16),"")</f>
      </c>
      <c r="BM295">
        <f>IF($CL295&gt;=17,INDEX($AU:$AU,$CK295+17),"")</f>
      </c>
      <c r="BN295">
        <f>IF($CL295&gt;=18,INDEX($AU:$AU,$CK295+18),"")</f>
      </c>
      <c r="BO295">
        <f>IF($CL295&gt;=19,INDEX($AU:$AU,$CK295+19),"")</f>
      </c>
      <c r="BP295">
        <f>IF($CL295&gt;=20,INDEX($AU:$AU,$CK295+20),"")</f>
      </c>
      <c r="BQ295">
        <f>IF($CL295&gt;=21,INDEX($AU:$AU,$CK295+21),"")</f>
      </c>
      <c r="BR295">
        <f>IF($CL295&gt;=22,INDEX($AU:$AU,$CK295+22),"")</f>
      </c>
      <c r="BS295">
        <f>IF($CL295&gt;=23,INDEX($AU:$AU,$CK295+23),"")</f>
      </c>
      <c r="BT295">
        <f>IF($CL295&gt;=24,INDEX($AU:$AU,$CK295+24),"")</f>
      </c>
      <c r="BU295">
        <f>IF($CL295&gt;=25,INDEX($AU:$AU,$CK295+25),"")</f>
      </c>
      <c r="BV295">
        <f>IF($CL295&gt;=26,INDEX($AU:$AU,$CK295+26),"")</f>
      </c>
      <c r="BW295">
        <f>IF($CL295&gt;=27,INDEX($AU:$AU,$CK295+27),"")</f>
      </c>
      <c r="BX295">
        <f>IF($CL295&gt;=28,INDEX($AU:$AU,$CK295+28),"")</f>
      </c>
      <c r="BY295">
        <f>IF($CL295&gt;=29,INDEX($AU:$AU,$CK295+29),"")</f>
      </c>
      <c r="BZ295">
        <f>IF($CL295&gt;=30,INDEX($AU:$AU,$CK295+30),"")</f>
      </c>
      <c r="CA295">
        <f>IF($CL295&gt;=31,INDEX($AU:$AU,$CK295+31),"")</f>
      </c>
      <c r="CB295">
        <f>IF($CL295&gt;=32,INDEX($AU:$AU,$CK295+32),"")</f>
      </c>
      <c r="CC295">
        <f>IF($CL295&gt;=33,INDEX($AU:$AU,$CK295+33),"")</f>
      </c>
      <c r="CD295">
        <f>IF($CL295&gt;=34,INDEX($AU:$AU,$CK295+34),"")</f>
      </c>
      <c r="CE295">
        <f>IF($CL295&gt;=35,INDEX($AU:$AU,$CK295+35),"")</f>
      </c>
      <c r="CF295">
        <f>IF($CL295&gt;=36,INDEX($AU:$AU,$CK295+36),"")</f>
      </c>
      <c r="CG295">
        <f>IF($CL295&gt;=37,INDEX($AU:$AU,$CK295+37),"")</f>
      </c>
      <c r="CH295">
        <f>IF($CL295&gt;=38,INDEX($AU:$AU,$CK295+38),"")</f>
      </c>
      <c r="CI295">
        <f>IF($CL295&gt;=39,INDEX($AU:$AU,$CK295+39),"")</f>
      </c>
      <c r="CJ295">
        <f>IF($CL295&gt;=40,INDEX($AU:$AU,$CK295+40),"")</f>
      </c>
      <c r="CK295">
        <f>IFERROR(MATCH($AT295,$AU$2:$AU$133,0)+1,0)</f>
      </c>
      <c r="CL295">
        <f>IFERROR(INDEX($AV$2:$AV$133,MATCH($AT295,$AU$2:$AU$133,0)),0)</f>
      </c>
      <c r="CM295">
        <f>IFERROR(LEFT($L295,FIND(" - ",$L295)-1),$L295)</f>
      </c>
      <c r="CN295" t="s">
        <v>149</v>
      </c>
      <c r="CP295">
        <f>IF($DK295&gt;=1,INDEX($CN:$CN,$DJ295+1),"")</f>
      </c>
      <c r="CQ295">
        <f>IF($DK295&gt;=2,INDEX($CN:$CN,$DJ295+2),"")</f>
      </c>
      <c r="CR295">
        <f>IF($DK295&gt;=3,INDEX($CN:$CN,$DJ295+3),"")</f>
      </c>
      <c r="CS295">
        <f>IF($DK295&gt;=4,INDEX($CN:$CN,$DJ295+4),"")</f>
      </c>
      <c r="CT295">
        <f>IF($DK295&gt;=5,INDEX($CN:$CN,$DJ295+5),"")</f>
      </c>
      <c r="CU295">
        <f>IF($DK295&gt;=6,INDEX($CN:$CN,$DJ295+6),"")</f>
      </c>
      <c r="CV295">
        <f>IF($DK295&gt;=7,INDEX($CN:$CN,$DJ295+7),"")</f>
      </c>
      <c r="CW295">
        <f>IF($DK295&gt;=8,INDEX($CN:$CN,$DJ295+8),"")</f>
      </c>
      <c r="CX295">
        <f>IF($DK295&gt;=9,INDEX($CN:$CN,$DJ295+9),"")</f>
      </c>
      <c r="CY295">
        <f>IF($DK295&gt;=10,INDEX($CN:$CN,$DJ295+10),"")</f>
      </c>
      <c r="CZ295">
        <f>IF($DK295&gt;=11,INDEX($CN:$CN,$DJ295+11),"")</f>
      </c>
      <c r="DA295">
        <f>IF($DK295&gt;=12,INDEX($CN:$CN,$DJ295+12),"")</f>
      </c>
      <c r="DB295">
        <f>IF($DK295&gt;=13,INDEX($CN:$CN,$DJ295+13),"")</f>
      </c>
      <c r="DC295">
        <f>IF($DK295&gt;=14,INDEX($CN:$CN,$DJ295+14),"")</f>
      </c>
      <c r="DD295">
        <f>IF($DK295&gt;=15,INDEX($CN:$CN,$DJ295+15),"")</f>
      </c>
      <c r="DE295">
        <f>IF($DK295&gt;=16,INDEX($CN:$CN,$DJ295+16),"")</f>
      </c>
      <c r="DF295">
        <f>IF($DK295&gt;=17,INDEX($CN:$CN,$DJ295+17),"")</f>
      </c>
      <c r="DG295">
        <f>IF($DK295&gt;=18,INDEX($CN:$CN,$DJ295+18),"")</f>
      </c>
      <c r="DH295">
        <f>IF($DK295&gt;=19,INDEX($CN:$CN,$DJ295+19),"")</f>
      </c>
      <c r="DI295">
        <f>IF($DK295&gt;=20,INDEX($CN:$CN,$DJ295+20),"")</f>
      </c>
      <c r="DJ295">
        <f>IFERROR(MATCH($CM295,$CN$2:$CN$1089,0)+1,0)</f>
      </c>
      <c r="DK295">
        <f>IFERROR(INDEX($CO$2:$CO$1089,MATCH($CM295,$CN$2:$CN$1089,0)),0)</f>
      </c>
      <c r="DL295">
        <f>IFERROR(INDEX($AS:$AS,MATCH($O295,$AR:$AR,0))&amp;"","")</f>
      </c>
      <c r="DP295">
        <f>IF($GS295&gt;=1,INDEX($DM:$DM,$GR295+1),"")</f>
      </c>
      <c r="DQ295">
        <f>IF($GS295&gt;=2,INDEX($DM:$DM,$GR295+2),"")</f>
      </c>
      <c r="DR295">
        <f>IF($GS295&gt;=3,INDEX($DM:$DM,$GR295+3),"")</f>
      </c>
      <c r="DS295">
        <f>IF($GS295&gt;=4,INDEX($DM:$DM,$GR295+4),"")</f>
      </c>
      <c r="DT295">
        <f>IF($GS295&gt;=5,INDEX($DM:$DM,$GR295+5),"")</f>
      </c>
      <c r="DU295">
        <f>IF($GS295&gt;=6,INDEX($DM:$DM,$GR295+6),"")</f>
      </c>
      <c r="DV295">
        <f>IF($GS295&gt;=7,INDEX($DM:$DM,$GR295+7),"")</f>
      </c>
      <c r="DW295">
        <f>IF($GS295&gt;=8,INDEX($DM:$DM,$GR295+8),"")</f>
      </c>
      <c r="DX295">
        <f>IF($GS295&gt;=9,INDEX($DM:$DM,$GR295+9),"")</f>
      </c>
      <c r="DY295">
        <f>IF($GS295&gt;=10,INDEX($DM:$DM,$GR295+10),"")</f>
      </c>
      <c r="DZ295">
        <f>IF($GS295&gt;=11,INDEX($DM:$DM,$GR295+11),"")</f>
      </c>
      <c r="EA295">
        <f>IF($GS295&gt;=12,INDEX($DM:$DM,$GR295+12),"")</f>
      </c>
      <c r="EB295">
        <f>IF($GS295&gt;=13,INDEX($DM:$DM,$GR295+13),"")</f>
      </c>
      <c r="EC295">
        <f>IF($GS295&gt;=14,INDEX($DM:$DM,$GR295+14),"")</f>
      </c>
      <c r="ED295">
        <f>IF($GS295&gt;=15,INDEX($DM:$DM,$GR295+15),"")</f>
      </c>
      <c r="EE295">
        <f>IF($GS295&gt;=16,INDEX($DM:$DM,$GR295+16),"")</f>
      </c>
      <c r="EF295">
        <f>IF($GS295&gt;=17,INDEX($DM:$DM,$GR295+17),"")</f>
      </c>
      <c r="EG295">
        <f>IF($GS295&gt;=18,INDEX($DM:$DM,$GR295+18),"")</f>
      </c>
      <c r="EH295">
        <f>IF($GS295&gt;=19,INDEX($DM:$DM,$GR295+19),"")</f>
      </c>
      <c r="EI295">
        <f>IF($GS295&gt;=20,INDEX($DM:$DM,$GR295+20),"")</f>
      </c>
      <c r="EJ295">
        <f>IF($GS295&gt;=21,INDEX($DM:$DM,$GR295+21),"")</f>
      </c>
      <c r="EK295">
        <f>IF($GS295&gt;=22,INDEX($DM:$DM,$GR295+22),"")</f>
      </c>
      <c r="EL295">
        <f>IF($GS295&gt;=23,INDEX($DM:$DM,$GR295+23),"")</f>
      </c>
      <c r="EM295">
        <f>IF($GS295&gt;=24,INDEX($DM:$DM,$GR295+24),"")</f>
      </c>
      <c r="EN295">
        <f>IF($GS295&gt;=25,INDEX($DM:$DM,$GR295+25),"")</f>
      </c>
      <c r="EO295">
        <f>IF($GS295&gt;=26,INDEX($DM:$DM,$GR295+26),"")</f>
      </c>
      <c r="EP295">
        <f>IF($GS295&gt;=27,INDEX($DM:$DM,$GR295+27),"")</f>
      </c>
      <c r="EQ295">
        <f>IF($GS295&gt;=28,INDEX($DM:$DM,$GR295+28),"")</f>
      </c>
      <c r="ER295">
        <f>IF($GS295&gt;=29,INDEX($DM:$DM,$GR295+29),"")</f>
      </c>
      <c r="ES295">
        <f>IF($GS295&gt;=30,INDEX($DM:$DM,$GR295+30),"")</f>
      </c>
      <c r="ET295">
        <f>IF($GS295&gt;=31,INDEX($DM:$DM,$GR295+31),"")</f>
      </c>
      <c r="EU295">
        <f>IF($GS295&gt;=32,INDEX($DM:$DM,$GR295+32),"")</f>
      </c>
      <c r="EV295">
        <f>IF($GS295&gt;=33,INDEX($DM:$DM,$GR295+33),"")</f>
      </c>
      <c r="EW295">
        <f>IF($GS295&gt;=34,INDEX($DM:$DM,$GR295+34),"")</f>
      </c>
      <c r="EX295">
        <f>IF($GS295&gt;=35,INDEX($DM:$DM,$GR295+35),"")</f>
      </c>
      <c r="EY295">
        <f>IF($GS295&gt;=36,INDEX($DM:$DM,$GR295+36),"")</f>
      </c>
      <c r="EZ295">
        <f>IF($GS295&gt;=37,INDEX($DM:$DM,$GR295+37),"")</f>
      </c>
      <c r="FA295">
        <f>IF($GS295&gt;=38,INDEX($DM:$DM,$GR295+38),"")</f>
      </c>
      <c r="FB295">
        <f>IF($GS295&gt;=39,INDEX($DM:$DM,$GR295+39),"")</f>
      </c>
      <c r="FC295">
        <f>IF($GS295&gt;=40,INDEX($DM:$DM,$GR295+40),"")</f>
      </c>
      <c r="FD295">
        <f>IF($GS295&gt;=1,INDEX($DN:$DN,$GR295+1),"")</f>
      </c>
      <c r="FE295">
        <f>IF($GS295&gt;=2,INDEX($DN:$DN,$GR295+2),"")</f>
      </c>
      <c r="FF295">
        <f>IF($GS295&gt;=3,INDEX($DN:$DN,$GR295+3),"")</f>
      </c>
      <c r="FG295">
        <f>IF($GS295&gt;=4,INDEX($DN:$DN,$GR295+4),"")</f>
      </c>
      <c r="FH295">
        <f>IF($GS295&gt;=5,INDEX($DN:$DN,$GR295+5),"")</f>
      </c>
      <c r="FI295">
        <f>IF($GS295&gt;=6,INDEX($DN:$DN,$GR295+6),"")</f>
      </c>
      <c r="FJ295">
        <f>IF($GS295&gt;=7,INDEX($DN:$DN,$GR295+7),"")</f>
      </c>
      <c r="FK295">
        <f>IF($GS295&gt;=8,INDEX($DN:$DN,$GR295+8),"")</f>
      </c>
      <c r="FL295">
        <f>IF($GS295&gt;=9,INDEX($DN:$DN,$GR295+9),"")</f>
      </c>
      <c r="FM295">
        <f>IF($GS295&gt;=10,INDEX($DN:$DN,$GR295+10),"")</f>
      </c>
      <c r="FN295">
        <f>IF($GS295&gt;=11,INDEX($DN:$DN,$GR295+11),"")</f>
      </c>
      <c r="FO295">
        <f>IF($GS295&gt;=12,INDEX($DN:$DN,$GR295+12),"")</f>
      </c>
      <c r="FP295">
        <f>IF($GS295&gt;=13,INDEX($DN:$DN,$GR295+13),"")</f>
      </c>
      <c r="FQ295">
        <f>IF($GS295&gt;=14,INDEX($DN:$DN,$GR295+14),"")</f>
      </c>
      <c r="FR295">
        <f>IF($GS295&gt;=15,INDEX($DN:$DN,$GR295+15),"")</f>
      </c>
      <c r="FS295">
        <f>IF($GS295&gt;=16,INDEX($DN:$DN,$GR295+16),"")</f>
      </c>
      <c r="FT295">
        <f>IF($GS295&gt;=17,INDEX($DN:$DN,$GR295+17),"")</f>
      </c>
      <c r="FU295">
        <f>IF($GS295&gt;=18,INDEX($DN:$DN,$GR295+18),"")</f>
      </c>
      <c r="FV295">
        <f>IF($GS295&gt;=19,INDEX($DN:$DN,$GR295+19),"")</f>
      </c>
      <c r="FW295">
        <f>IF($GS295&gt;=20,INDEX($DN:$DN,$GR295+20),"")</f>
      </c>
      <c r="FX295">
        <f>IF($GS295&gt;=21,INDEX($DN:$DN,$GR295+21),"")</f>
      </c>
      <c r="FY295">
        <f>IF($GS295&gt;=22,INDEX($DN:$DN,$GR295+22),"")</f>
      </c>
      <c r="FZ295">
        <f>IF($GS295&gt;=23,INDEX($DN:$DN,$GR295+23),"")</f>
      </c>
      <c r="GA295">
        <f>IF($GS295&gt;=24,INDEX($DN:$DN,$GR295+24),"")</f>
      </c>
      <c r="GB295">
        <f>IF($GS295&gt;=25,INDEX($DN:$DN,$GR295+25),"")</f>
      </c>
      <c r="GC295">
        <f>IF($GS295&gt;=26,INDEX($DN:$DN,$GR295+26),"")</f>
      </c>
      <c r="GD295">
        <f>IF($GS295&gt;=27,INDEX($DN:$DN,$GR295+27),"")</f>
      </c>
      <c r="GE295">
        <f>IF($GS295&gt;=28,INDEX($DN:$DN,$GR295+28),"")</f>
      </c>
      <c r="GF295">
        <f>IF($GS295&gt;=29,INDEX($DN:$DN,$GR295+29),"")</f>
      </c>
      <c r="GG295">
        <f>IF($GS295&gt;=30,INDEX($DN:$DN,$GR295+30),"")</f>
      </c>
      <c r="GH295">
        <f>IF($GS295&gt;=31,INDEX($DN:$DN,$GR295+31),"")</f>
      </c>
      <c r="GI295">
        <f>IF($GS295&gt;=32,INDEX($DN:$DN,$GR295+32),"")</f>
      </c>
      <c r="GJ295">
        <f>IF($GS295&gt;=33,INDEX($DN:$DN,$GR295+33),"")</f>
      </c>
      <c r="GK295">
        <f>IF($GS295&gt;=34,INDEX($DN:$DN,$GR295+34),"")</f>
      </c>
      <c r="GL295">
        <f>IF($GS295&gt;=35,INDEX($DN:$DN,$GR295+35),"")</f>
      </c>
      <c r="GM295">
        <f>IF($GS295&gt;=36,INDEX($DN:$DN,$GR295+36),"")</f>
      </c>
      <c r="GN295">
        <f>IF($GS295&gt;=37,INDEX($DN:$DN,$GR295+37),"")</f>
      </c>
      <c r="GO295">
        <f>IF($GS295&gt;=38,INDEX($DN:$DN,$GR295+38),"")</f>
      </c>
      <c r="GP295">
        <f>IF($GS295&gt;=39,INDEX($DN:$DN,$GR295+39),"")</f>
      </c>
      <c r="GQ295">
        <f>IF($GS295&gt;=40,INDEX($DN:$DN,$GR295+40),"")</f>
      </c>
      <c r="GR295">
        <f>IFERROR(MATCH($DL295,$DM$2:$DM$148,0)+1,0)</f>
      </c>
      <c r="GS295">
        <f>IFERROR(INDEX($DO$2:$DO$148,MATCH($DL295,$DM$2:$DM$148,0)),0)</f>
      </c>
      <c r="GT295">
        <f>IFERROR(MATCH($Z295,$DP$295:$FC$295,0),0)</f>
      </c>
      <c r="GU295">
        <f>IF($GT295&gt;0,INDEX($FD$295:$GQ$295,$GT295),"")</f>
      </c>
      <c r="GV295" t="s">
        <v>97</v>
      </c>
      <c r="GX295">
        <f>IF($JG295&gt;=1,INDEX($GV:$GV,$JF295+1),"")</f>
      </c>
      <c r="GY295">
        <f>IF($JG295&gt;=2,INDEX($GV:$GV,$JF295+2),"")</f>
      </c>
      <c r="GZ295">
        <f>IF($JG295&gt;=3,INDEX($GV:$GV,$JF295+3),"")</f>
      </c>
      <c r="HA295">
        <f>IF($JG295&gt;=4,INDEX($GV:$GV,$JF295+4),"")</f>
      </c>
      <c r="HB295">
        <f>IF($JG295&gt;=5,INDEX($GV:$GV,$JF295+5),"")</f>
      </c>
      <c r="HC295">
        <f>IF($JG295&gt;=6,INDEX($GV:$GV,$JF295+6),"")</f>
      </c>
      <c r="HD295">
        <f>IF($JG295&gt;=7,INDEX($GV:$GV,$JF295+7),"")</f>
      </c>
      <c r="HE295">
        <f>IF($JG295&gt;=8,INDEX($GV:$GV,$JF295+8),"")</f>
      </c>
      <c r="HF295">
        <f>IF($JG295&gt;=9,INDEX($GV:$GV,$JF295+9),"")</f>
      </c>
      <c r="HG295">
        <f>IF($JG295&gt;=10,INDEX($GV:$GV,$JF295+10),"")</f>
      </c>
      <c r="HH295">
        <f>IF($JG295&gt;=11,INDEX($GV:$GV,$JF295+11),"")</f>
      </c>
      <c r="HI295">
        <f>IF($JG295&gt;=12,INDEX($GV:$GV,$JF295+12),"")</f>
      </c>
      <c r="HJ295">
        <f>IF($JG295&gt;=13,INDEX($GV:$GV,$JF295+13),"")</f>
      </c>
      <c r="HK295">
        <f>IF($JG295&gt;=14,INDEX($GV:$GV,$JF295+14),"")</f>
      </c>
      <c r="HL295">
        <f>IF($JG295&gt;=15,INDEX($GV:$GV,$JF295+15),"")</f>
      </c>
      <c r="HM295">
        <f>IF($JG295&gt;=16,INDEX($GV:$GV,$JF295+16),"")</f>
      </c>
      <c r="HN295">
        <f>IF($JG295&gt;=17,INDEX($GV:$GV,$JF295+17),"")</f>
      </c>
      <c r="HO295">
        <f>IF($JG295&gt;=18,INDEX($GV:$GV,$JF295+18),"")</f>
      </c>
      <c r="HP295">
        <f>IF($JG295&gt;=19,INDEX($GV:$GV,$JF295+19),"")</f>
      </c>
      <c r="HQ295">
        <f>IF($JG295&gt;=20,INDEX($GV:$GV,$JF295+20),"")</f>
      </c>
      <c r="HR295">
        <f>IF($JG295&gt;=21,INDEX($GV:$GV,$JF295+21),"")</f>
      </c>
      <c r="HS295">
        <f>IF($JG295&gt;=22,INDEX($GV:$GV,$JF295+22),"")</f>
      </c>
      <c r="HT295">
        <f>IF($JG295&gt;=23,INDEX($GV:$GV,$JF295+23),"")</f>
      </c>
      <c r="HU295">
        <f>IF($JG295&gt;=24,INDEX($GV:$GV,$JF295+24),"")</f>
      </c>
      <c r="HV295">
        <f>IF($JG295&gt;=25,INDEX($GV:$GV,$JF295+25),"")</f>
      </c>
      <c r="HW295">
        <f>IF($JG295&gt;=26,INDEX($GV:$GV,$JF295+26),"")</f>
      </c>
      <c r="HX295">
        <f>IF($JG295&gt;=27,INDEX($GV:$GV,$JF295+27),"")</f>
      </c>
      <c r="HY295">
        <f>IF($JG295&gt;=28,INDEX($GV:$GV,$JF295+28),"")</f>
      </c>
      <c r="HZ295">
        <f>IF($JG295&gt;=29,INDEX($GV:$GV,$JF295+29),"")</f>
      </c>
      <c r="IA295">
        <f>IF($JG295&gt;=30,INDEX($GV:$GV,$JF295+30),"")</f>
      </c>
      <c r="IB295">
        <f>IF($JG295&gt;=31,INDEX($GV:$GV,$JF295+31),"")</f>
      </c>
      <c r="IC295">
        <f>IF($JG295&gt;=32,INDEX($GV:$GV,$JF295+32),"")</f>
      </c>
      <c r="ID295">
        <f>IF($JG295&gt;=33,INDEX($GV:$GV,$JF295+33),"")</f>
      </c>
      <c r="IE295">
        <f>IF($JG295&gt;=34,INDEX($GV:$GV,$JF295+34),"")</f>
      </c>
      <c r="IF295">
        <f>IF($JG295&gt;=35,INDEX($GV:$GV,$JF295+35),"")</f>
      </c>
      <c r="IG295">
        <f>IF($JG295&gt;=36,INDEX($GV:$GV,$JF295+36),"")</f>
      </c>
      <c r="IH295">
        <f>IF($JG295&gt;=37,INDEX($GV:$GV,$JF295+37),"")</f>
      </c>
      <c r="II295">
        <f>IF($JG295&gt;=38,INDEX($GV:$GV,$JF295+38),"")</f>
      </c>
      <c r="IJ295">
        <f>IF($JG295&gt;=39,INDEX($GV:$GV,$JF295+39),"")</f>
      </c>
      <c r="IK295">
        <f>IF($JG295&gt;=40,INDEX($GV:$GV,$JF295+40),"")</f>
      </c>
      <c r="IL295">
        <f>IF($JG295&gt;=41,INDEX($GV:$GV,$JF295+41),"")</f>
      </c>
      <c r="IM295">
        <f>IF($JG295&gt;=42,INDEX($GV:$GV,$JF295+42),"")</f>
      </c>
      <c r="IN295">
        <f>IF($JG295&gt;=43,INDEX($GV:$GV,$JF295+43),"")</f>
      </c>
      <c r="IO295">
        <f>IF($JG295&gt;=44,INDEX($GV:$GV,$JF295+44),"")</f>
      </c>
      <c r="IP295">
        <f>IF($JG295&gt;=45,INDEX($GV:$GV,$JF295+45),"")</f>
      </c>
      <c r="IQ295">
        <f>IF($JG295&gt;=46,INDEX($GV:$GV,$JF295+46),"")</f>
      </c>
      <c r="IR295">
        <f>IF($JG295&gt;=47,INDEX($GV:$GV,$JF295+47),"")</f>
      </c>
      <c r="IS295">
        <f>IF($JG295&gt;=48,INDEX($GV:$GV,$JF295+48),"")</f>
      </c>
      <c r="IT295">
        <f>IF($JG295&gt;=49,INDEX($GV:$GV,$JF295+49),"")</f>
      </c>
      <c r="IU295">
        <f>IF($JG295&gt;=50,INDEX($GV:$GV,$JF295+50),"")</f>
      </c>
      <c r="IV295">
        <f>IF($JG295&gt;=51,INDEX($GV:$GV,$JF295+51),"")</f>
      </c>
      <c r="IW295">
        <f>IF($JG295&gt;=52,INDEX($GV:$GV,$JF295+52),"")</f>
      </c>
      <c r="IX295">
        <f>IF($JG295&gt;=53,INDEX($GV:$GV,$JF295+53),"")</f>
      </c>
      <c r="IY295">
        <f>IF($JG295&gt;=54,INDEX($GV:$GV,$JF295+54),"")</f>
      </c>
      <c r="IZ295">
        <f>IF($JG295&gt;=55,INDEX($GV:$GV,$JF295+55),"")</f>
      </c>
      <c r="JA295">
        <f>IF($JG295&gt;=56,INDEX($GV:$GV,$JF295+56),"")</f>
      </c>
      <c r="JB295">
        <f>IF($JG295&gt;=57,INDEX($GV:$GV,$JF295+57),"")</f>
      </c>
      <c r="JC295">
        <f>IF($JG295&gt;=58,INDEX($GV:$GV,$JF295+58),"")</f>
      </c>
      <c r="JD295">
        <f>IF($JG295&gt;=59,INDEX($GV:$GV,$JF295+59),"")</f>
      </c>
      <c r="JE295">
        <f>IF($JG295&gt;=60,INDEX($GV:$GV,$JF295+60),"")</f>
      </c>
      <c r="JF295">
        <f>IFERROR(MATCH($GU295,$GV$2:$GV$322,0)+1,0)</f>
      </c>
      <c r="JG295">
        <f>IFERROR(INDEX($GW$2:$GW$322,MATCH($GU295,$GV$2:$GV$322,0)),0)</f>
      </c>
      <c r="JH295" t="s">
        <v>44</v>
      </c>
      <c r="JI295" t="s">
        <v>44</v>
      </c>
    </row>
    <row r="296" spans="1:269" x14ac:dyDescent="0.25">
      <c r="R296">
        <f>IF(OR($U296="",$Q296=""),"",IFERROR($U296/$Q296,0))</f>
      </c>
      <c r="S296">
        <f>IF($U296="","",
SUM($T296,$V296,$AA296,$W296,$Y296)*
(1-IF($AB296="",0,VALUE($AB296)/100)))</f>
      </c>
      <c r="T296">
        <f>IF($U296="","",$U296)</f>
      </c>
      <c r="V296">
        <f>IF($U296="","",
IF($O296="","",
IF(ISNUMBER(SEARCH("exempt",LOWER($O296))),0,
$U296*(VALUE(SUBSTITUTE($O296,"%",""))/100))))</f>
      </c>
      <c r="AC296">
        <f>IFERROR(IF(FIND(" - ",$K296)&gt;0,MID($K296,FIND(" - ",$K296)+3,LEN($K296)),""),"")</f>
      </c>
      <c r="AL296" t="s">
        <v>1075</v>
      </c>
      <c r="AT296">
        <f>IFERROR(LEFT($K296,FIND(" - ",$K296)-1),$K296)</f>
      </c>
      <c r="AW296">
        <f>IF($CL296&gt;=1,INDEX($AU:$AU,$CK296+1),"")</f>
      </c>
      <c r="AX296">
        <f>IF($CL296&gt;=2,INDEX($AU:$AU,$CK296+2),"")</f>
      </c>
      <c r="AY296">
        <f>IF($CL296&gt;=3,INDEX($AU:$AU,$CK296+3),"")</f>
      </c>
      <c r="AZ296">
        <f>IF($CL296&gt;=4,INDEX($AU:$AU,$CK296+4),"")</f>
      </c>
      <c r="BA296">
        <f>IF($CL296&gt;=5,INDEX($AU:$AU,$CK296+5),"")</f>
      </c>
      <c r="BB296">
        <f>IF($CL296&gt;=6,INDEX($AU:$AU,$CK296+6),"")</f>
      </c>
      <c r="BC296">
        <f>IF($CL296&gt;=7,INDEX($AU:$AU,$CK296+7),"")</f>
      </c>
      <c r="BD296">
        <f>IF($CL296&gt;=8,INDEX($AU:$AU,$CK296+8),"")</f>
      </c>
      <c r="BE296">
        <f>IF($CL296&gt;=9,INDEX($AU:$AU,$CK296+9),"")</f>
      </c>
      <c r="BF296">
        <f>IF($CL296&gt;=10,INDEX($AU:$AU,$CK296+10),"")</f>
      </c>
      <c r="BG296">
        <f>IF($CL296&gt;=11,INDEX($AU:$AU,$CK296+11),"")</f>
      </c>
      <c r="BH296">
        <f>IF($CL296&gt;=12,INDEX($AU:$AU,$CK296+12),"")</f>
      </c>
      <c r="BI296">
        <f>IF($CL296&gt;=13,INDEX($AU:$AU,$CK296+13),"")</f>
      </c>
      <c r="BJ296">
        <f>IF($CL296&gt;=14,INDEX($AU:$AU,$CK296+14),"")</f>
      </c>
      <c r="BK296">
        <f>IF($CL296&gt;=15,INDEX($AU:$AU,$CK296+15),"")</f>
      </c>
      <c r="BL296">
        <f>IF($CL296&gt;=16,INDEX($AU:$AU,$CK296+16),"")</f>
      </c>
      <c r="BM296">
        <f>IF($CL296&gt;=17,INDEX($AU:$AU,$CK296+17),"")</f>
      </c>
      <c r="BN296">
        <f>IF($CL296&gt;=18,INDEX($AU:$AU,$CK296+18),"")</f>
      </c>
      <c r="BO296">
        <f>IF($CL296&gt;=19,INDEX($AU:$AU,$CK296+19),"")</f>
      </c>
      <c r="BP296">
        <f>IF($CL296&gt;=20,INDEX($AU:$AU,$CK296+20),"")</f>
      </c>
      <c r="BQ296">
        <f>IF($CL296&gt;=21,INDEX($AU:$AU,$CK296+21),"")</f>
      </c>
      <c r="BR296">
        <f>IF($CL296&gt;=22,INDEX($AU:$AU,$CK296+22),"")</f>
      </c>
      <c r="BS296">
        <f>IF($CL296&gt;=23,INDEX($AU:$AU,$CK296+23),"")</f>
      </c>
      <c r="BT296">
        <f>IF($CL296&gt;=24,INDEX($AU:$AU,$CK296+24),"")</f>
      </c>
      <c r="BU296">
        <f>IF($CL296&gt;=25,INDEX($AU:$AU,$CK296+25),"")</f>
      </c>
      <c r="BV296">
        <f>IF($CL296&gt;=26,INDEX($AU:$AU,$CK296+26),"")</f>
      </c>
      <c r="BW296">
        <f>IF($CL296&gt;=27,INDEX($AU:$AU,$CK296+27),"")</f>
      </c>
      <c r="BX296">
        <f>IF($CL296&gt;=28,INDEX($AU:$AU,$CK296+28),"")</f>
      </c>
      <c r="BY296">
        <f>IF($CL296&gt;=29,INDEX($AU:$AU,$CK296+29),"")</f>
      </c>
      <c r="BZ296">
        <f>IF($CL296&gt;=30,INDEX($AU:$AU,$CK296+30),"")</f>
      </c>
      <c r="CA296">
        <f>IF($CL296&gt;=31,INDEX($AU:$AU,$CK296+31),"")</f>
      </c>
      <c r="CB296">
        <f>IF($CL296&gt;=32,INDEX($AU:$AU,$CK296+32),"")</f>
      </c>
      <c r="CC296">
        <f>IF($CL296&gt;=33,INDEX($AU:$AU,$CK296+33),"")</f>
      </c>
      <c r="CD296">
        <f>IF($CL296&gt;=34,INDEX($AU:$AU,$CK296+34),"")</f>
      </c>
      <c r="CE296">
        <f>IF($CL296&gt;=35,INDEX($AU:$AU,$CK296+35),"")</f>
      </c>
      <c r="CF296">
        <f>IF($CL296&gt;=36,INDEX($AU:$AU,$CK296+36),"")</f>
      </c>
      <c r="CG296">
        <f>IF($CL296&gt;=37,INDEX($AU:$AU,$CK296+37),"")</f>
      </c>
      <c r="CH296">
        <f>IF($CL296&gt;=38,INDEX($AU:$AU,$CK296+38),"")</f>
      </c>
      <c r="CI296">
        <f>IF($CL296&gt;=39,INDEX($AU:$AU,$CK296+39),"")</f>
      </c>
      <c r="CJ296">
        <f>IF($CL296&gt;=40,INDEX($AU:$AU,$CK296+40),"")</f>
      </c>
      <c r="CK296">
        <f>IFERROR(MATCH($AT296,$AU$2:$AU$133,0)+1,0)</f>
      </c>
      <c r="CL296">
        <f>IFERROR(INDEX($AV$2:$AV$133,MATCH($AT296,$AU$2:$AU$133,0)),0)</f>
      </c>
      <c r="CM296">
        <f>IFERROR(LEFT($L296,FIND(" - ",$L296)-1),$L296)</f>
      </c>
      <c r="CN296" t="s">
        <v>221</v>
      </c>
      <c r="CP296">
        <f>IF($DK296&gt;=1,INDEX($CN:$CN,$DJ296+1),"")</f>
      </c>
      <c r="CQ296">
        <f>IF($DK296&gt;=2,INDEX($CN:$CN,$DJ296+2),"")</f>
      </c>
      <c r="CR296">
        <f>IF($DK296&gt;=3,INDEX($CN:$CN,$DJ296+3),"")</f>
      </c>
      <c r="CS296">
        <f>IF($DK296&gt;=4,INDEX($CN:$CN,$DJ296+4),"")</f>
      </c>
      <c r="CT296">
        <f>IF($DK296&gt;=5,INDEX($CN:$CN,$DJ296+5),"")</f>
      </c>
      <c r="CU296">
        <f>IF($DK296&gt;=6,INDEX($CN:$CN,$DJ296+6),"")</f>
      </c>
      <c r="CV296">
        <f>IF($DK296&gt;=7,INDEX($CN:$CN,$DJ296+7),"")</f>
      </c>
      <c r="CW296">
        <f>IF($DK296&gt;=8,INDEX($CN:$CN,$DJ296+8),"")</f>
      </c>
      <c r="CX296">
        <f>IF($DK296&gt;=9,INDEX($CN:$CN,$DJ296+9),"")</f>
      </c>
      <c r="CY296">
        <f>IF($DK296&gt;=10,INDEX($CN:$CN,$DJ296+10),"")</f>
      </c>
      <c r="CZ296">
        <f>IF($DK296&gt;=11,INDEX($CN:$CN,$DJ296+11),"")</f>
      </c>
      <c r="DA296">
        <f>IF($DK296&gt;=12,INDEX($CN:$CN,$DJ296+12),"")</f>
      </c>
      <c r="DB296">
        <f>IF($DK296&gt;=13,INDEX($CN:$CN,$DJ296+13),"")</f>
      </c>
      <c r="DC296">
        <f>IF($DK296&gt;=14,INDEX($CN:$CN,$DJ296+14),"")</f>
      </c>
      <c r="DD296">
        <f>IF($DK296&gt;=15,INDEX($CN:$CN,$DJ296+15),"")</f>
      </c>
      <c r="DE296">
        <f>IF($DK296&gt;=16,INDEX($CN:$CN,$DJ296+16),"")</f>
      </c>
      <c r="DF296">
        <f>IF($DK296&gt;=17,INDEX($CN:$CN,$DJ296+17),"")</f>
      </c>
      <c r="DG296">
        <f>IF($DK296&gt;=18,INDEX($CN:$CN,$DJ296+18),"")</f>
      </c>
      <c r="DH296">
        <f>IF($DK296&gt;=19,INDEX($CN:$CN,$DJ296+19),"")</f>
      </c>
      <c r="DI296">
        <f>IF($DK296&gt;=20,INDEX($CN:$CN,$DJ296+20),"")</f>
      </c>
      <c r="DJ296">
        <f>IFERROR(MATCH($CM296,$CN$2:$CN$1089,0)+1,0)</f>
      </c>
      <c r="DK296">
        <f>IFERROR(INDEX($CO$2:$CO$1089,MATCH($CM296,$CN$2:$CN$1089,0)),0)</f>
      </c>
      <c r="DL296">
        <f>IFERROR(INDEX($AS:$AS,MATCH($O296,$AR:$AR,0))&amp;"","")</f>
      </c>
      <c r="DP296">
        <f>IF($GS296&gt;=1,INDEX($DM:$DM,$GR296+1),"")</f>
      </c>
      <c r="DQ296">
        <f>IF($GS296&gt;=2,INDEX($DM:$DM,$GR296+2),"")</f>
      </c>
      <c r="DR296">
        <f>IF($GS296&gt;=3,INDEX($DM:$DM,$GR296+3),"")</f>
      </c>
      <c r="DS296">
        <f>IF($GS296&gt;=4,INDEX($DM:$DM,$GR296+4),"")</f>
      </c>
      <c r="DT296">
        <f>IF($GS296&gt;=5,INDEX($DM:$DM,$GR296+5),"")</f>
      </c>
      <c r="DU296">
        <f>IF($GS296&gt;=6,INDEX($DM:$DM,$GR296+6),"")</f>
      </c>
      <c r="DV296">
        <f>IF($GS296&gt;=7,INDEX($DM:$DM,$GR296+7),"")</f>
      </c>
      <c r="DW296">
        <f>IF($GS296&gt;=8,INDEX($DM:$DM,$GR296+8),"")</f>
      </c>
      <c r="DX296">
        <f>IF($GS296&gt;=9,INDEX($DM:$DM,$GR296+9),"")</f>
      </c>
      <c r="DY296">
        <f>IF($GS296&gt;=10,INDEX($DM:$DM,$GR296+10),"")</f>
      </c>
      <c r="DZ296">
        <f>IF($GS296&gt;=11,INDEX($DM:$DM,$GR296+11),"")</f>
      </c>
      <c r="EA296">
        <f>IF($GS296&gt;=12,INDEX($DM:$DM,$GR296+12),"")</f>
      </c>
      <c r="EB296">
        <f>IF($GS296&gt;=13,INDEX($DM:$DM,$GR296+13),"")</f>
      </c>
      <c r="EC296">
        <f>IF($GS296&gt;=14,INDEX($DM:$DM,$GR296+14),"")</f>
      </c>
      <c r="ED296">
        <f>IF($GS296&gt;=15,INDEX($DM:$DM,$GR296+15),"")</f>
      </c>
      <c r="EE296">
        <f>IF($GS296&gt;=16,INDEX($DM:$DM,$GR296+16),"")</f>
      </c>
      <c r="EF296">
        <f>IF($GS296&gt;=17,INDEX($DM:$DM,$GR296+17),"")</f>
      </c>
      <c r="EG296">
        <f>IF($GS296&gt;=18,INDEX($DM:$DM,$GR296+18),"")</f>
      </c>
      <c r="EH296">
        <f>IF($GS296&gt;=19,INDEX($DM:$DM,$GR296+19),"")</f>
      </c>
      <c r="EI296">
        <f>IF($GS296&gt;=20,INDEX($DM:$DM,$GR296+20),"")</f>
      </c>
      <c r="EJ296">
        <f>IF($GS296&gt;=21,INDEX($DM:$DM,$GR296+21),"")</f>
      </c>
      <c r="EK296">
        <f>IF($GS296&gt;=22,INDEX($DM:$DM,$GR296+22),"")</f>
      </c>
      <c r="EL296">
        <f>IF($GS296&gt;=23,INDEX($DM:$DM,$GR296+23),"")</f>
      </c>
      <c r="EM296">
        <f>IF($GS296&gt;=24,INDEX($DM:$DM,$GR296+24),"")</f>
      </c>
      <c r="EN296">
        <f>IF($GS296&gt;=25,INDEX($DM:$DM,$GR296+25),"")</f>
      </c>
      <c r="EO296">
        <f>IF($GS296&gt;=26,INDEX($DM:$DM,$GR296+26),"")</f>
      </c>
      <c r="EP296">
        <f>IF($GS296&gt;=27,INDEX($DM:$DM,$GR296+27),"")</f>
      </c>
      <c r="EQ296">
        <f>IF($GS296&gt;=28,INDEX($DM:$DM,$GR296+28),"")</f>
      </c>
      <c r="ER296">
        <f>IF($GS296&gt;=29,INDEX($DM:$DM,$GR296+29),"")</f>
      </c>
      <c r="ES296">
        <f>IF($GS296&gt;=30,INDEX($DM:$DM,$GR296+30),"")</f>
      </c>
      <c r="ET296">
        <f>IF($GS296&gt;=31,INDEX($DM:$DM,$GR296+31),"")</f>
      </c>
      <c r="EU296">
        <f>IF($GS296&gt;=32,INDEX($DM:$DM,$GR296+32),"")</f>
      </c>
      <c r="EV296">
        <f>IF($GS296&gt;=33,INDEX($DM:$DM,$GR296+33),"")</f>
      </c>
      <c r="EW296">
        <f>IF($GS296&gt;=34,INDEX($DM:$DM,$GR296+34),"")</f>
      </c>
      <c r="EX296">
        <f>IF($GS296&gt;=35,INDEX($DM:$DM,$GR296+35),"")</f>
      </c>
      <c r="EY296">
        <f>IF($GS296&gt;=36,INDEX($DM:$DM,$GR296+36),"")</f>
      </c>
      <c r="EZ296">
        <f>IF($GS296&gt;=37,INDEX($DM:$DM,$GR296+37),"")</f>
      </c>
      <c r="FA296">
        <f>IF($GS296&gt;=38,INDEX($DM:$DM,$GR296+38),"")</f>
      </c>
      <c r="FB296">
        <f>IF($GS296&gt;=39,INDEX($DM:$DM,$GR296+39),"")</f>
      </c>
      <c r="FC296">
        <f>IF($GS296&gt;=40,INDEX($DM:$DM,$GR296+40),"")</f>
      </c>
      <c r="FD296">
        <f>IF($GS296&gt;=1,INDEX($DN:$DN,$GR296+1),"")</f>
      </c>
      <c r="FE296">
        <f>IF($GS296&gt;=2,INDEX($DN:$DN,$GR296+2),"")</f>
      </c>
      <c r="FF296">
        <f>IF($GS296&gt;=3,INDEX($DN:$DN,$GR296+3),"")</f>
      </c>
      <c r="FG296">
        <f>IF($GS296&gt;=4,INDEX($DN:$DN,$GR296+4),"")</f>
      </c>
      <c r="FH296">
        <f>IF($GS296&gt;=5,INDEX($DN:$DN,$GR296+5),"")</f>
      </c>
      <c r="FI296">
        <f>IF($GS296&gt;=6,INDEX($DN:$DN,$GR296+6),"")</f>
      </c>
      <c r="FJ296">
        <f>IF($GS296&gt;=7,INDEX($DN:$DN,$GR296+7),"")</f>
      </c>
      <c r="FK296">
        <f>IF($GS296&gt;=8,INDEX($DN:$DN,$GR296+8),"")</f>
      </c>
      <c r="FL296">
        <f>IF($GS296&gt;=9,INDEX($DN:$DN,$GR296+9),"")</f>
      </c>
      <c r="FM296">
        <f>IF($GS296&gt;=10,INDEX($DN:$DN,$GR296+10),"")</f>
      </c>
      <c r="FN296">
        <f>IF($GS296&gt;=11,INDEX($DN:$DN,$GR296+11),"")</f>
      </c>
      <c r="FO296">
        <f>IF($GS296&gt;=12,INDEX($DN:$DN,$GR296+12),"")</f>
      </c>
      <c r="FP296">
        <f>IF($GS296&gt;=13,INDEX($DN:$DN,$GR296+13),"")</f>
      </c>
      <c r="FQ296">
        <f>IF($GS296&gt;=14,INDEX($DN:$DN,$GR296+14),"")</f>
      </c>
      <c r="FR296">
        <f>IF($GS296&gt;=15,INDEX($DN:$DN,$GR296+15),"")</f>
      </c>
      <c r="FS296">
        <f>IF($GS296&gt;=16,INDEX($DN:$DN,$GR296+16),"")</f>
      </c>
      <c r="FT296">
        <f>IF($GS296&gt;=17,INDEX($DN:$DN,$GR296+17),"")</f>
      </c>
      <c r="FU296">
        <f>IF($GS296&gt;=18,INDEX($DN:$DN,$GR296+18),"")</f>
      </c>
      <c r="FV296">
        <f>IF($GS296&gt;=19,INDEX($DN:$DN,$GR296+19),"")</f>
      </c>
      <c r="FW296">
        <f>IF($GS296&gt;=20,INDEX($DN:$DN,$GR296+20),"")</f>
      </c>
      <c r="FX296">
        <f>IF($GS296&gt;=21,INDEX($DN:$DN,$GR296+21),"")</f>
      </c>
      <c r="FY296">
        <f>IF($GS296&gt;=22,INDEX($DN:$DN,$GR296+22),"")</f>
      </c>
      <c r="FZ296">
        <f>IF($GS296&gt;=23,INDEX($DN:$DN,$GR296+23),"")</f>
      </c>
      <c r="GA296">
        <f>IF($GS296&gt;=24,INDEX($DN:$DN,$GR296+24),"")</f>
      </c>
      <c r="GB296">
        <f>IF($GS296&gt;=25,INDEX($DN:$DN,$GR296+25),"")</f>
      </c>
      <c r="GC296">
        <f>IF($GS296&gt;=26,INDEX($DN:$DN,$GR296+26),"")</f>
      </c>
      <c r="GD296">
        <f>IF($GS296&gt;=27,INDEX($DN:$DN,$GR296+27),"")</f>
      </c>
      <c r="GE296">
        <f>IF($GS296&gt;=28,INDEX($DN:$DN,$GR296+28),"")</f>
      </c>
      <c r="GF296">
        <f>IF($GS296&gt;=29,INDEX($DN:$DN,$GR296+29),"")</f>
      </c>
      <c r="GG296">
        <f>IF($GS296&gt;=30,INDEX($DN:$DN,$GR296+30),"")</f>
      </c>
      <c r="GH296">
        <f>IF($GS296&gt;=31,INDEX($DN:$DN,$GR296+31),"")</f>
      </c>
      <c r="GI296">
        <f>IF($GS296&gt;=32,INDEX($DN:$DN,$GR296+32),"")</f>
      </c>
      <c r="GJ296">
        <f>IF($GS296&gt;=33,INDEX($DN:$DN,$GR296+33),"")</f>
      </c>
      <c r="GK296">
        <f>IF($GS296&gt;=34,INDEX($DN:$DN,$GR296+34),"")</f>
      </c>
      <c r="GL296">
        <f>IF($GS296&gt;=35,INDEX($DN:$DN,$GR296+35),"")</f>
      </c>
      <c r="GM296">
        <f>IF($GS296&gt;=36,INDEX($DN:$DN,$GR296+36),"")</f>
      </c>
      <c r="GN296">
        <f>IF($GS296&gt;=37,INDEX($DN:$DN,$GR296+37),"")</f>
      </c>
      <c r="GO296">
        <f>IF($GS296&gt;=38,INDEX($DN:$DN,$GR296+38),"")</f>
      </c>
      <c r="GP296">
        <f>IF($GS296&gt;=39,INDEX($DN:$DN,$GR296+39),"")</f>
      </c>
      <c r="GQ296">
        <f>IF($GS296&gt;=40,INDEX($DN:$DN,$GR296+40),"")</f>
      </c>
      <c r="GR296">
        <f>IFERROR(MATCH($DL296,$DM$2:$DM$148,0)+1,0)</f>
      </c>
      <c r="GS296">
        <f>IFERROR(INDEX($DO$2:$DO$148,MATCH($DL296,$DM$2:$DM$148,0)),0)</f>
      </c>
      <c r="GT296">
        <f>IFERROR(MATCH($Z296,$DP$296:$FC$296,0),0)</f>
      </c>
      <c r="GU296">
        <f>IF($GT296&gt;0,INDEX($FD$296:$GQ$296,$GT296),"")</f>
      </c>
      <c r="GV296" t="s">
        <v>133</v>
      </c>
      <c r="GW296">
        <v>1</v>
      </c>
      <c r="GX296">
        <f>IF($JG296&gt;=1,INDEX($GV:$GV,$JF296+1),"")</f>
      </c>
      <c r="GY296">
        <f>IF($JG296&gt;=2,INDEX($GV:$GV,$JF296+2),"")</f>
      </c>
      <c r="GZ296">
        <f>IF($JG296&gt;=3,INDEX($GV:$GV,$JF296+3),"")</f>
      </c>
      <c r="HA296">
        <f>IF($JG296&gt;=4,INDEX($GV:$GV,$JF296+4),"")</f>
      </c>
      <c r="HB296">
        <f>IF($JG296&gt;=5,INDEX($GV:$GV,$JF296+5),"")</f>
      </c>
      <c r="HC296">
        <f>IF($JG296&gt;=6,INDEX($GV:$GV,$JF296+6),"")</f>
      </c>
      <c r="HD296">
        <f>IF($JG296&gt;=7,INDEX($GV:$GV,$JF296+7),"")</f>
      </c>
      <c r="HE296">
        <f>IF($JG296&gt;=8,INDEX($GV:$GV,$JF296+8),"")</f>
      </c>
      <c r="HF296">
        <f>IF($JG296&gt;=9,INDEX($GV:$GV,$JF296+9),"")</f>
      </c>
      <c r="HG296">
        <f>IF($JG296&gt;=10,INDEX($GV:$GV,$JF296+10),"")</f>
      </c>
      <c r="HH296">
        <f>IF($JG296&gt;=11,INDEX($GV:$GV,$JF296+11),"")</f>
      </c>
      <c r="HI296">
        <f>IF($JG296&gt;=12,INDEX($GV:$GV,$JF296+12),"")</f>
      </c>
      <c r="HJ296">
        <f>IF($JG296&gt;=13,INDEX($GV:$GV,$JF296+13),"")</f>
      </c>
      <c r="HK296">
        <f>IF($JG296&gt;=14,INDEX($GV:$GV,$JF296+14),"")</f>
      </c>
      <c r="HL296">
        <f>IF($JG296&gt;=15,INDEX($GV:$GV,$JF296+15),"")</f>
      </c>
      <c r="HM296">
        <f>IF($JG296&gt;=16,INDEX($GV:$GV,$JF296+16),"")</f>
      </c>
      <c r="HN296">
        <f>IF($JG296&gt;=17,INDEX($GV:$GV,$JF296+17),"")</f>
      </c>
      <c r="HO296">
        <f>IF($JG296&gt;=18,INDEX($GV:$GV,$JF296+18),"")</f>
      </c>
      <c r="HP296">
        <f>IF($JG296&gt;=19,INDEX($GV:$GV,$JF296+19),"")</f>
      </c>
      <c r="HQ296">
        <f>IF($JG296&gt;=20,INDEX($GV:$GV,$JF296+20),"")</f>
      </c>
      <c r="HR296">
        <f>IF($JG296&gt;=21,INDEX($GV:$GV,$JF296+21),"")</f>
      </c>
      <c r="HS296">
        <f>IF($JG296&gt;=22,INDEX($GV:$GV,$JF296+22),"")</f>
      </c>
      <c r="HT296">
        <f>IF($JG296&gt;=23,INDEX($GV:$GV,$JF296+23),"")</f>
      </c>
      <c r="HU296">
        <f>IF($JG296&gt;=24,INDEX($GV:$GV,$JF296+24),"")</f>
      </c>
      <c r="HV296">
        <f>IF($JG296&gt;=25,INDEX($GV:$GV,$JF296+25),"")</f>
      </c>
      <c r="HW296">
        <f>IF($JG296&gt;=26,INDEX($GV:$GV,$JF296+26),"")</f>
      </c>
      <c r="HX296">
        <f>IF($JG296&gt;=27,INDEX($GV:$GV,$JF296+27),"")</f>
      </c>
      <c r="HY296">
        <f>IF($JG296&gt;=28,INDEX($GV:$GV,$JF296+28),"")</f>
      </c>
      <c r="HZ296">
        <f>IF($JG296&gt;=29,INDEX($GV:$GV,$JF296+29),"")</f>
      </c>
      <c r="IA296">
        <f>IF($JG296&gt;=30,INDEX($GV:$GV,$JF296+30),"")</f>
      </c>
      <c r="IB296">
        <f>IF($JG296&gt;=31,INDEX($GV:$GV,$JF296+31),"")</f>
      </c>
      <c r="IC296">
        <f>IF($JG296&gt;=32,INDEX($GV:$GV,$JF296+32),"")</f>
      </c>
      <c r="ID296">
        <f>IF($JG296&gt;=33,INDEX($GV:$GV,$JF296+33),"")</f>
      </c>
      <c r="IE296">
        <f>IF($JG296&gt;=34,INDEX($GV:$GV,$JF296+34),"")</f>
      </c>
      <c r="IF296">
        <f>IF($JG296&gt;=35,INDEX($GV:$GV,$JF296+35),"")</f>
      </c>
      <c r="IG296">
        <f>IF($JG296&gt;=36,INDEX($GV:$GV,$JF296+36),"")</f>
      </c>
      <c r="IH296">
        <f>IF($JG296&gt;=37,INDEX($GV:$GV,$JF296+37),"")</f>
      </c>
      <c r="II296">
        <f>IF($JG296&gt;=38,INDEX($GV:$GV,$JF296+38),"")</f>
      </c>
      <c r="IJ296">
        <f>IF($JG296&gt;=39,INDEX($GV:$GV,$JF296+39),"")</f>
      </c>
      <c r="IK296">
        <f>IF($JG296&gt;=40,INDEX($GV:$GV,$JF296+40),"")</f>
      </c>
      <c r="IL296">
        <f>IF($JG296&gt;=41,INDEX($GV:$GV,$JF296+41),"")</f>
      </c>
      <c r="IM296">
        <f>IF($JG296&gt;=42,INDEX($GV:$GV,$JF296+42),"")</f>
      </c>
      <c r="IN296">
        <f>IF($JG296&gt;=43,INDEX($GV:$GV,$JF296+43),"")</f>
      </c>
      <c r="IO296">
        <f>IF($JG296&gt;=44,INDEX($GV:$GV,$JF296+44),"")</f>
      </c>
      <c r="IP296">
        <f>IF($JG296&gt;=45,INDEX($GV:$GV,$JF296+45),"")</f>
      </c>
      <c r="IQ296">
        <f>IF($JG296&gt;=46,INDEX($GV:$GV,$JF296+46),"")</f>
      </c>
      <c r="IR296">
        <f>IF($JG296&gt;=47,INDEX($GV:$GV,$JF296+47),"")</f>
      </c>
      <c r="IS296">
        <f>IF($JG296&gt;=48,INDEX($GV:$GV,$JF296+48),"")</f>
      </c>
      <c r="IT296">
        <f>IF($JG296&gt;=49,INDEX($GV:$GV,$JF296+49),"")</f>
      </c>
      <c r="IU296">
        <f>IF($JG296&gt;=50,INDEX($GV:$GV,$JF296+50),"")</f>
      </c>
      <c r="IV296">
        <f>IF($JG296&gt;=51,INDEX($GV:$GV,$JF296+51),"")</f>
      </c>
      <c r="IW296">
        <f>IF($JG296&gt;=52,INDEX($GV:$GV,$JF296+52),"")</f>
      </c>
      <c r="IX296">
        <f>IF($JG296&gt;=53,INDEX($GV:$GV,$JF296+53),"")</f>
      </c>
      <c r="IY296">
        <f>IF($JG296&gt;=54,INDEX($GV:$GV,$JF296+54),"")</f>
      </c>
      <c r="IZ296">
        <f>IF($JG296&gt;=55,INDEX($GV:$GV,$JF296+55),"")</f>
      </c>
      <c r="JA296">
        <f>IF($JG296&gt;=56,INDEX($GV:$GV,$JF296+56),"")</f>
      </c>
      <c r="JB296">
        <f>IF($JG296&gt;=57,INDEX($GV:$GV,$JF296+57),"")</f>
      </c>
      <c r="JC296">
        <f>IF($JG296&gt;=58,INDEX($GV:$GV,$JF296+58),"")</f>
      </c>
      <c r="JD296">
        <f>IF($JG296&gt;=59,INDEX($GV:$GV,$JF296+59),"")</f>
      </c>
      <c r="JE296">
        <f>IF($JG296&gt;=60,INDEX($GV:$GV,$JF296+60),"")</f>
      </c>
      <c r="JF296">
        <f>IFERROR(MATCH($GU296,$GV$2:$GV$322,0)+1,0)</f>
      </c>
      <c r="JG296">
        <f>IFERROR(INDEX($GW$2:$GW$322,MATCH($GU296,$GV$2:$GV$322,0)),0)</f>
      </c>
      <c r="JH296" t="s">
        <v>44</v>
      </c>
      <c r="JI296" t="s">
        <v>44</v>
      </c>
    </row>
    <row r="297" spans="1:269" x14ac:dyDescent="0.25">
      <c r="R297">
        <f>IF(OR($U297="",$Q297=""),"",IFERROR($U297/$Q297,0))</f>
      </c>
      <c r="S297">
        <f>IF($U297="","",
SUM($T297,$V297,$AA297,$W297,$Y297)*
(1-IF($AB297="",0,VALUE($AB297)/100)))</f>
      </c>
      <c r="T297">
        <f>IF($U297="","",$U297)</f>
      </c>
      <c r="V297">
        <f>IF($U297="","",
IF($O297="","",
IF(ISNUMBER(SEARCH("exempt",LOWER($O297))),0,
$U297*(VALUE(SUBSTITUTE($O297,"%",""))/100))))</f>
      </c>
      <c r="AC297">
        <f>IFERROR(IF(FIND(" - ",$K297)&gt;0,MID($K297,FIND(" - ",$K297)+3,LEN($K297)),""),"")</f>
      </c>
      <c r="AL297" t="s">
        <v>1076</v>
      </c>
      <c r="AT297">
        <f>IFERROR(LEFT($K297,FIND(" - ",$K297)-1),$K297)</f>
      </c>
      <c r="AW297">
        <f>IF($CL297&gt;=1,INDEX($AU:$AU,$CK297+1),"")</f>
      </c>
      <c r="AX297">
        <f>IF($CL297&gt;=2,INDEX($AU:$AU,$CK297+2),"")</f>
      </c>
      <c r="AY297">
        <f>IF($CL297&gt;=3,INDEX($AU:$AU,$CK297+3),"")</f>
      </c>
      <c r="AZ297">
        <f>IF($CL297&gt;=4,INDEX($AU:$AU,$CK297+4),"")</f>
      </c>
      <c r="BA297">
        <f>IF($CL297&gt;=5,INDEX($AU:$AU,$CK297+5),"")</f>
      </c>
      <c r="BB297">
        <f>IF($CL297&gt;=6,INDEX($AU:$AU,$CK297+6),"")</f>
      </c>
      <c r="BC297">
        <f>IF($CL297&gt;=7,INDEX($AU:$AU,$CK297+7),"")</f>
      </c>
      <c r="BD297">
        <f>IF($CL297&gt;=8,INDEX($AU:$AU,$CK297+8),"")</f>
      </c>
      <c r="BE297">
        <f>IF($CL297&gt;=9,INDEX($AU:$AU,$CK297+9),"")</f>
      </c>
      <c r="BF297">
        <f>IF($CL297&gt;=10,INDEX($AU:$AU,$CK297+10),"")</f>
      </c>
      <c r="BG297">
        <f>IF($CL297&gt;=11,INDEX($AU:$AU,$CK297+11),"")</f>
      </c>
      <c r="BH297">
        <f>IF($CL297&gt;=12,INDEX($AU:$AU,$CK297+12),"")</f>
      </c>
      <c r="BI297">
        <f>IF($CL297&gt;=13,INDEX($AU:$AU,$CK297+13),"")</f>
      </c>
      <c r="BJ297">
        <f>IF($CL297&gt;=14,INDEX($AU:$AU,$CK297+14),"")</f>
      </c>
      <c r="BK297">
        <f>IF($CL297&gt;=15,INDEX($AU:$AU,$CK297+15),"")</f>
      </c>
      <c r="BL297">
        <f>IF($CL297&gt;=16,INDEX($AU:$AU,$CK297+16),"")</f>
      </c>
      <c r="BM297">
        <f>IF($CL297&gt;=17,INDEX($AU:$AU,$CK297+17),"")</f>
      </c>
      <c r="BN297">
        <f>IF($CL297&gt;=18,INDEX($AU:$AU,$CK297+18),"")</f>
      </c>
      <c r="BO297">
        <f>IF($CL297&gt;=19,INDEX($AU:$AU,$CK297+19),"")</f>
      </c>
      <c r="BP297">
        <f>IF($CL297&gt;=20,INDEX($AU:$AU,$CK297+20),"")</f>
      </c>
      <c r="BQ297">
        <f>IF($CL297&gt;=21,INDEX($AU:$AU,$CK297+21),"")</f>
      </c>
      <c r="BR297">
        <f>IF($CL297&gt;=22,INDEX($AU:$AU,$CK297+22),"")</f>
      </c>
      <c r="BS297">
        <f>IF($CL297&gt;=23,INDEX($AU:$AU,$CK297+23),"")</f>
      </c>
      <c r="BT297">
        <f>IF($CL297&gt;=24,INDEX($AU:$AU,$CK297+24),"")</f>
      </c>
      <c r="BU297">
        <f>IF($CL297&gt;=25,INDEX($AU:$AU,$CK297+25),"")</f>
      </c>
      <c r="BV297">
        <f>IF($CL297&gt;=26,INDEX($AU:$AU,$CK297+26),"")</f>
      </c>
      <c r="BW297">
        <f>IF($CL297&gt;=27,INDEX($AU:$AU,$CK297+27),"")</f>
      </c>
      <c r="BX297">
        <f>IF($CL297&gt;=28,INDEX($AU:$AU,$CK297+28),"")</f>
      </c>
      <c r="BY297">
        <f>IF($CL297&gt;=29,INDEX($AU:$AU,$CK297+29),"")</f>
      </c>
      <c r="BZ297">
        <f>IF($CL297&gt;=30,INDEX($AU:$AU,$CK297+30),"")</f>
      </c>
      <c r="CA297">
        <f>IF($CL297&gt;=31,INDEX($AU:$AU,$CK297+31),"")</f>
      </c>
      <c r="CB297">
        <f>IF($CL297&gt;=32,INDEX($AU:$AU,$CK297+32),"")</f>
      </c>
      <c r="CC297">
        <f>IF($CL297&gt;=33,INDEX($AU:$AU,$CK297+33),"")</f>
      </c>
      <c r="CD297">
        <f>IF($CL297&gt;=34,INDEX($AU:$AU,$CK297+34),"")</f>
      </c>
      <c r="CE297">
        <f>IF($CL297&gt;=35,INDEX($AU:$AU,$CK297+35),"")</f>
      </c>
      <c r="CF297">
        <f>IF($CL297&gt;=36,INDEX($AU:$AU,$CK297+36),"")</f>
      </c>
      <c r="CG297">
        <f>IF($CL297&gt;=37,INDEX($AU:$AU,$CK297+37),"")</f>
      </c>
      <c r="CH297">
        <f>IF($CL297&gt;=38,INDEX($AU:$AU,$CK297+38),"")</f>
      </c>
      <c r="CI297">
        <f>IF($CL297&gt;=39,INDEX($AU:$AU,$CK297+39),"")</f>
      </c>
      <c r="CJ297">
        <f>IF($CL297&gt;=40,INDEX($AU:$AU,$CK297+40),"")</f>
      </c>
      <c r="CK297">
        <f>IFERROR(MATCH($AT297,$AU$2:$AU$133,0)+1,0)</f>
      </c>
      <c r="CL297">
        <f>IFERROR(INDEX($AV$2:$AV$133,MATCH($AT297,$AU$2:$AU$133,0)),0)</f>
      </c>
      <c r="CM297">
        <f>IFERROR(LEFT($L297,FIND(" - ",$L297)-1),$L297)</f>
      </c>
      <c r="CN297" t="s">
        <v>1077</v>
      </c>
      <c r="CO297">
        <v>2</v>
      </c>
      <c r="CP297">
        <f>IF($DK297&gt;=1,INDEX($CN:$CN,$DJ297+1),"")</f>
      </c>
      <c r="CQ297">
        <f>IF($DK297&gt;=2,INDEX($CN:$CN,$DJ297+2),"")</f>
      </c>
      <c r="CR297">
        <f>IF($DK297&gt;=3,INDEX($CN:$CN,$DJ297+3),"")</f>
      </c>
      <c r="CS297">
        <f>IF($DK297&gt;=4,INDEX($CN:$CN,$DJ297+4),"")</f>
      </c>
      <c r="CT297">
        <f>IF($DK297&gt;=5,INDEX($CN:$CN,$DJ297+5),"")</f>
      </c>
      <c r="CU297">
        <f>IF($DK297&gt;=6,INDEX($CN:$CN,$DJ297+6),"")</f>
      </c>
      <c r="CV297">
        <f>IF($DK297&gt;=7,INDEX($CN:$CN,$DJ297+7),"")</f>
      </c>
      <c r="CW297">
        <f>IF($DK297&gt;=8,INDEX($CN:$CN,$DJ297+8),"")</f>
      </c>
      <c r="CX297">
        <f>IF($DK297&gt;=9,INDEX($CN:$CN,$DJ297+9),"")</f>
      </c>
      <c r="CY297">
        <f>IF($DK297&gt;=10,INDEX($CN:$CN,$DJ297+10),"")</f>
      </c>
      <c r="CZ297">
        <f>IF($DK297&gt;=11,INDEX($CN:$CN,$DJ297+11),"")</f>
      </c>
      <c r="DA297">
        <f>IF($DK297&gt;=12,INDEX($CN:$CN,$DJ297+12),"")</f>
      </c>
      <c r="DB297">
        <f>IF($DK297&gt;=13,INDEX($CN:$CN,$DJ297+13),"")</f>
      </c>
      <c r="DC297">
        <f>IF($DK297&gt;=14,INDEX($CN:$CN,$DJ297+14),"")</f>
      </c>
      <c r="DD297">
        <f>IF($DK297&gt;=15,INDEX($CN:$CN,$DJ297+15),"")</f>
      </c>
      <c r="DE297">
        <f>IF($DK297&gt;=16,INDEX($CN:$CN,$DJ297+16),"")</f>
      </c>
      <c r="DF297">
        <f>IF($DK297&gt;=17,INDEX($CN:$CN,$DJ297+17),"")</f>
      </c>
      <c r="DG297">
        <f>IF($DK297&gt;=18,INDEX($CN:$CN,$DJ297+18),"")</f>
      </c>
      <c r="DH297">
        <f>IF($DK297&gt;=19,INDEX($CN:$CN,$DJ297+19),"")</f>
      </c>
      <c r="DI297">
        <f>IF($DK297&gt;=20,INDEX($CN:$CN,$DJ297+20),"")</f>
      </c>
      <c r="DJ297">
        <f>IFERROR(MATCH($CM297,$CN$2:$CN$1089,0)+1,0)</f>
      </c>
      <c r="DK297">
        <f>IFERROR(INDEX($CO$2:$CO$1089,MATCH($CM297,$CN$2:$CN$1089,0)),0)</f>
      </c>
      <c r="DL297">
        <f>IFERROR(INDEX($AS:$AS,MATCH($O297,$AR:$AR,0))&amp;"","")</f>
      </c>
      <c r="DP297">
        <f>IF($GS297&gt;=1,INDEX($DM:$DM,$GR297+1),"")</f>
      </c>
      <c r="DQ297">
        <f>IF($GS297&gt;=2,INDEX($DM:$DM,$GR297+2),"")</f>
      </c>
      <c r="DR297">
        <f>IF($GS297&gt;=3,INDEX($DM:$DM,$GR297+3),"")</f>
      </c>
      <c r="DS297">
        <f>IF($GS297&gt;=4,INDEX($DM:$DM,$GR297+4),"")</f>
      </c>
      <c r="DT297">
        <f>IF($GS297&gt;=5,INDEX($DM:$DM,$GR297+5),"")</f>
      </c>
      <c r="DU297">
        <f>IF($GS297&gt;=6,INDEX($DM:$DM,$GR297+6),"")</f>
      </c>
      <c r="DV297">
        <f>IF($GS297&gt;=7,INDEX($DM:$DM,$GR297+7),"")</f>
      </c>
      <c r="DW297">
        <f>IF($GS297&gt;=8,INDEX($DM:$DM,$GR297+8),"")</f>
      </c>
      <c r="DX297">
        <f>IF($GS297&gt;=9,INDEX($DM:$DM,$GR297+9),"")</f>
      </c>
      <c r="DY297">
        <f>IF($GS297&gt;=10,INDEX($DM:$DM,$GR297+10),"")</f>
      </c>
      <c r="DZ297">
        <f>IF($GS297&gt;=11,INDEX($DM:$DM,$GR297+11),"")</f>
      </c>
      <c r="EA297">
        <f>IF($GS297&gt;=12,INDEX($DM:$DM,$GR297+12),"")</f>
      </c>
      <c r="EB297">
        <f>IF($GS297&gt;=13,INDEX($DM:$DM,$GR297+13),"")</f>
      </c>
      <c r="EC297">
        <f>IF($GS297&gt;=14,INDEX($DM:$DM,$GR297+14),"")</f>
      </c>
      <c r="ED297">
        <f>IF($GS297&gt;=15,INDEX($DM:$DM,$GR297+15),"")</f>
      </c>
      <c r="EE297">
        <f>IF($GS297&gt;=16,INDEX($DM:$DM,$GR297+16),"")</f>
      </c>
      <c r="EF297">
        <f>IF($GS297&gt;=17,INDEX($DM:$DM,$GR297+17),"")</f>
      </c>
      <c r="EG297">
        <f>IF($GS297&gt;=18,INDEX($DM:$DM,$GR297+18),"")</f>
      </c>
      <c r="EH297">
        <f>IF($GS297&gt;=19,INDEX($DM:$DM,$GR297+19),"")</f>
      </c>
      <c r="EI297">
        <f>IF($GS297&gt;=20,INDEX($DM:$DM,$GR297+20),"")</f>
      </c>
      <c r="EJ297">
        <f>IF($GS297&gt;=21,INDEX($DM:$DM,$GR297+21),"")</f>
      </c>
      <c r="EK297">
        <f>IF($GS297&gt;=22,INDEX($DM:$DM,$GR297+22),"")</f>
      </c>
      <c r="EL297">
        <f>IF($GS297&gt;=23,INDEX($DM:$DM,$GR297+23),"")</f>
      </c>
      <c r="EM297">
        <f>IF($GS297&gt;=24,INDEX($DM:$DM,$GR297+24),"")</f>
      </c>
      <c r="EN297">
        <f>IF($GS297&gt;=25,INDEX($DM:$DM,$GR297+25),"")</f>
      </c>
      <c r="EO297">
        <f>IF($GS297&gt;=26,INDEX($DM:$DM,$GR297+26),"")</f>
      </c>
      <c r="EP297">
        <f>IF($GS297&gt;=27,INDEX($DM:$DM,$GR297+27),"")</f>
      </c>
      <c r="EQ297">
        <f>IF($GS297&gt;=28,INDEX($DM:$DM,$GR297+28),"")</f>
      </c>
      <c r="ER297">
        <f>IF($GS297&gt;=29,INDEX($DM:$DM,$GR297+29),"")</f>
      </c>
      <c r="ES297">
        <f>IF($GS297&gt;=30,INDEX($DM:$DM,$GR297+30),"")</f>
      </c>
      <c r="ET297">
        <f>IF($GS297&gt;=31,INDEX($DM:$DM,$GR297+31),"")</f>
      </c>
      <c r="EU297">
        <f>IF($GS297&gt;=32,INDEX($DM:$DM,$GR297+32),"")</f>
      </c>
      <c r="EV297">
        <f>IF($GS297&gt;=33,INDEX($DM:$DM,$GR297+33),"")</f>
      </c>
      <c r="EW297">
        <f>IF($GS297&gt;=34,INDEX($DM:$DM,$GR297+34),"")</f>
      </c>
      <c r="EX297">
        <f>IF($GS297&gt;=35,INDEX($DM:$DM,$GR297+35),"")</f>
      </c>
      <c r="EY297">
        <f>IF($GS297&gt;=36,INDEX($DM:$DM,$GR297+36),"")</f>
      </c>
      <c r="EZ297">
        <f>IF($GS297&gt;=37,INDEX($DM:$DM,$GR297+37),"")</f>
      </c>
      <c r="FA297">
        <f>IF($GS297&gt;=38,INDEX($DM:$DM,$GR297+38),"")</f>
      </c>
      <c r="FB297">
        <f>IF($GS297&gt;=39,INDEX($DM:$DM,$GR297+39),"")</f>
      </c>
      <c r="FC297">
        <f>IF($GS297&gt;=40,INDEX($DM:$DM,$GR297+40),"")</f>
      </c>
      <c r="FD297">
        <f>IF($GS297&gt;=1,INDEX($DN:$DN,$GR297+1),"")</f>
      </c>
      <c r="FE297">
        <f>IF($GS297&gt;=2,INDEX($DN:$DN,$GR297+2),"")</f>
      </c>
      <c r="FF297">
        <f>IF($GS297&gt;=3,INDEX($DN:$DN,$GR297+3),"")</f>
      </c>
      <c r="FG297">
        <f>IF($GS297&gt;=4,INDEX($DN:$DN,$GR297+4),"")</f>
      </c>
      <c r="FH297">
        <f>IF($GS297&gt;=5,INDEX($DN:$DN,$GR297+5),"")</f>
      </c>
      <c r="FI297">
        <f>IF($GS297&gt;=6,INDEX($DN:$DN,$GR297+6),"")</f>
      </c>
      <c r="FJ297">
        <f>IF($GS297&gt;=7,INDEX($DN:$DN,$GR297+7),"")</f>
      </c>
      <c r="FK297">
        <f>IF($GS297&gt;=8,INDEX($DN:$DN,$GR297+8),"")</f>
      </c>
      <c r="FL297">
        <f>IF($GS297&gt;=9,INDEX($DN:$DN,$GR297+9),"")</f>
      </c>
      <c r="FM297">
        <f>IF($GS297&gt;=10,INDEX($DN:$DN,$GR297+10),"")</f>
      </c>
      <c r="FN297">
        <f>IF($GS297&gt;=11,INDEX($DN:$DN,$GR297+11),"")</f>
      </c>
      <c r="FO297">
        <f>IF($GS297&gt;=12,INDEX($DN:$DN,$GR297+12),"")</f>
      </c>
      <c r="FP297">
        <f>IF($GS297&gt;=13,INDEX($DN:$DN,$GR297+13),"")</f>
      </c>
      <c r="FQ297">
        <f>IF($GS297&gt;=14,INDEX($DN:$DN,$GR297+14),"")</f>
      </c>
      <c r="FR297">
        <f>IF($GS297&gt;=15,INDEX($DN:$DN,$GR297+15),"")</f>
      </c>
      <c r="FS297">
        <f>IF($GS297&gt;=16,INDEX($DN:$DN,$GR297+16),"")</f>
      </c>
      <c r="FT297">
        <f>IF($GS297&gt;=17,INDEX($DN:$DN,$GR297+17),"")</f>
      </c>
      <c r="FU297">
        <f>IF($GS297&gt;=18,INDEX($DN:$DN,$GR297+18),"")</f>
      </c>
      <c r="FV297">
        <f>IF($GS297&gt;=19,INDEX($DN:$DN,$GR297+19),"")</f>
      </c>
      <c r="FW297">
        <f>IF($GS297&gt;=20,INDEX($DN:$DN,$GR297+20),"")</f>
      </c>
      <c r="FX297">
        <f>IF($GS297&gt;=21,INDEX($DN:$DN,$GR297+21),"")</f>
      </c>
      <c r="FY297">
        <f>IF($GS297&gt;=22,INDEX($DN:$DN,$GR297+22),"")</f>
      </c>
      <c r="FZ297">
        <f>IF($GS297&gt;=23,INDEX($DN:$DN,$GR297+23),"")</f>
      </c>
      <c r="GA297">
        <f>IF($GS297&gt;=24,INDEX($DN:$DN,$GR297+24),"")</f>
      </c>
      <c r="GB297">
        <f>IF($GS297&gt;=25,INDEX($DN:$DN,$GR297+25),"")</f>
      </c>
      <c r="GC297">
        <f>IF($GS297&gt;=26,INDEX($DN:$DN,$GR297+26),"")</f>
      </c>
      <c r="GD297">
        <f>IF($GS297&gt;=27,INDEX($DN:$DN,$GR297+27),"")</f>
      </c>
      <c r="GE297">
        <f>IF($GS297&gt;=28,INDEX($DN:$DN,$GR297+28),"")</f>
      </c>
      <c r="GF297">
        <f>IF($GS297&gt;=29,INDEX($DN:$DN,$GR297+29),"")</f>
      </c>
      <c r="GG297">
        <f>IF($GS297&gt;=30,INDEX($DN:$DN,$GR297+30),"")</f>
      </c>
      <c r="GH297">
        <f>IF($GS297&gt;=31,INDEX($DN:$DN,$GR297+31),"")</f>
      </c>
      <c r="GI297">
        <f>IF($GS297&gt;=32,INDEX($DN:$DN,$GR297+32),"")</f>
      </c>
      <c r="GJ297">
        <f>IF($GS297&gt;=33,INDEX($DN:$DN,$GR297+33),"")</f>
      </c>
      <c r="GK297">
        <f>IF($GS297&gt;=34,INDEX($DN:$DN,$GR297+34),"")</f>
      </c>
      <c r="GL297">
        <f>IF($GS297&gt;=35,INDEX($DN:$DN,$GR297+35),"")</f>
      </c>
      <c r="GM297">
        <f>IF($GS297&gt;=36,INDEX($DN:$DN,$GR297+36),"")</f>
      </c>
      <c r="GN297">
        <f>IF($GS297&gt;=37,INDEX($DN:$DN,$GR297+37),"")</f>
      </c>
      <c r="GO297">
        <f>IF($GS297&gt;=38,INDEX($DN:$DN,$GR297+38),"")</f>
      </c>
      <c r="GP297">
        <f>IF($GS297&gt;=39,INDEX($DN:$DN,$GR297+39),"")</f>
      </c>
      <c r="GQ297">
        <f>IF($GS297&gt;=40,INDEX($DN:$DN,$GR297+40),"")</f>
      </c>
      <c r="GR297">
        <f>IFERROR(MATCH($DL297,$DM$2:$DM$148,0)+1,0)</f>
      </c>
      <c r="GS297">
        <f>IFERROR(INDEX($DO$2:$DO$148,MATCH($DL297,$DM$2:$DM$148,0)),0)</f>
      </c>
      <c r="GT297">
        <f>IFERROR(MATCH($Z297,$DP$297:$FC$297,0),0)</f>
      </c>
      <c r="GU297">
        <f>IF($GT297&gt;0,INDEX($FD$297:$GQ$297,$GT297),"")</f>
      </c>
      <c r="GV297" t="s">
        <v>109</v>
      </c>
      <c r="GX297">
        <f>IF($JG297&gt;=1,INDEX($GV:$GV,$JF297+1),"")</f>
      </c>
      <c r="GY297">
        <f>IF($JG297&gt;=2,INDEX($GV:$GV,$JF297+2),"")</f>
      </c>
      <c r="GZ297">
        <f>IF($JG297&gt;=3,INDEX($GV:$GV,$JF297+3),"")</f>
      </c>
      <c r="HA297">
        <f>IF($JG297&gt;=4,INDEX($GV:$GV,$JF297+4),"")</f>
      </c>
      <c r="HB297">
        <f>IF($JG297&gt;=5,INDEX($GV:$GV,$JF297+5),"")</f>
      </c>
      <c r="HC297">
        <f>IF($JG297&gt;=6,INDEX($GV:$GV,$JF297+6),"")</f>
      </c>
      <c r="HD297">
        <f>IF($JG297&gt;=7,INDEX($GV:$GV,$JF297+7),"")</f>
      </c>
      <c r="HE297">
        <f>IF($JG297&gt;=8,INDEX($GV:$GV,$JF297+8),"")</f>
      </c>
      <c r="HF297">
        <f>IF($JG297&gt;=9,INDEX($GV:$GV,$JF297+9),"")</f>
      </c>
      <c r="HG297">
        <f>IF($JG297&gt;=10,INDEX($GV:$GV,$JF297+10),"")</f>
      </c>
      <c r="HH297">
        <f>IF($JG297&gt;=11,INDEX($GV:$GV,$JF297+11),"")</f>
      </c>
      <c r="HI297">
        <f>IF($JG297&gt;=12,INDEX($GV:$GV,$JF297+12),"")</f>
      </c>
      <c r="HJ297">
        <f>IF($JG297&gt;=13,INDEX($GV:$GV,$JF297+13),"")</f>
      </c>
      <c r="HK297">
        <f>IF($JG297&gt;=14,INDEX($GV:$GV,$JF297+14),"")</f>
      </c>
      <c r="HL297">
        <f>IF($JG297&gt;=15,INDEX($GV:$GV,$JF297+15),"")</f>
      </c>
      <c r="HM297">
        <f>IF($JG297&gt;=16,INDEX($GV:$GV,$JF297+16),"")</f>
      </c>
      <c r="HN297">
        <f>IF($JG297&gt;=17,INDEX($GV:$GV,$JF297+17),"")</f>
      </c>
      <c r="HO297">
        <f>IF($JG297&gt;=18,INDEX($GV:$GV,$JF297+18),"")</f>
      </c>
      <c r="HP297">
        <f>IF($JG297&gt;=19,INDEX($GV:$GV,$JF297+19),"")</f>
      </c>
      <c r="HQ297">
        <f>IF($JG297&gt;=20,INDEX($GV:$GV,$JF297+20),"")</f>
      </c>
      <c r="HR297">
        <f>IF($JG297&gt;=21,INDEX($GV:$GV,$JF297+21),"")</f>
      </c>
      <c r="HS297">
        <f>IF($JG297&gt;=22,INDEX($GV:$GV,$JF297+22),"")</f>
      </c>
      <c r="HT297">
        <f>IF($JG297&gt;=23,INDEX($GV:$GV,$JF297+23),"")</f>
      </c>
      <c r="HU297">
        <f>IF($JG297&gt;=24,INDEX($GV:$GV,$JF297+24),"")</f>
      </c>
      <c r="HV297">
        <f>IF($JG297&gt;=25,INDEX($GV:$GV,$JF297+25),"")</f>
      </c>
      <c r="HW297">
        <f>IF($JG297&gt;=26,INDEX($GV:$GV,$JF297+26),"")</f>
      </c>
      <c r="HX297">
        <f>IF($JG297&gt;=27,INDEX($GV:$GV,$JF297+27),"")</f>
      </c>
      <c r="HY297">
        <f>IF($JG297&gt;=28,INDEX($GV:$GV,$JF297+28),"")</f>
      </c>
      <c r="HZ297">
        <f>IF($JG297&gt;=29,INDEX($GV:$GV,$JF297+29),"")</f>
      </c>
      <c r="IA297">
        <f>IF($JG297&gt;=30,INDEX($GV:$GV,$JF297+30),"")</f>
      </c>
      <c r="IB297">
        <f>IF($JG297&gt;=31,INDEX($GV:$GV,$JF297+31),"")</f>
      </c>
      <c r="IC297">
        <f>IF($JG297&gt;=32,INDEX($GV:$GV,$JF297+32),"")</f>
      </c>
      <c r="ID297">
        <f>IF($JG297&gt;=33,INDEX($GV:$GV,$JF297+33),"")</f>
      </c>
      <c r="IE297">
        <f>IF($JG297&gt;=34,INDEX($GV:$GV,$JF297+34),"")</f>
      </c>
      <c r="IF297">
        <f>IF($JG297&gt;=35,INDEX($GV:$GV,$JF297+35),"")</f>
      </c>
      <c r="IG297">
        <f>IF($JG297&gt;=36,INDEX($GV:$GV,$JF297+36),"")</f>
      </c>
      <c r="IH297">
        <f>IF($JG297&gt;=37,INDEX($GV:$GV,$JF297+37),"")</f>
      </c>
      <c r="II297">
        <f>IF($JG297&gt;=38,INDEX($GV:$GV,$JF297+38),"")</f>
      </c>
      <c r="IJ297">
        <f>IF($JG297&gt;=39,INDEX($GV:$GV,$JF297+39),"")</f>
      </c>
      <c r="IK297">
        <f>IF($JG297&gt;=40,INDEX($GV:$GV,$JF297+40),"")</f>
      </c>
      <c r="IL297">
        <f>IF($JG297&gt;=41,INDEX($GV:$GV,$JF297+41),"")</f>
      </c>
      <c r="IM297">
        <f>IF($JG297&gt;=42,INDEX($GV:$GV,$JF297+42),"")</f>
      </c>
      <c r="IN297">
        <f>IF($JG297&gt;=43,INDEX($GV:$GV,$JF297+43),"")</f>
      </c>
      <c r="IO297">
        <f>IF($JG297&gt;=44,INDEX($GV:$GV,$JF297+44),"")</f>
      </c>
      <c r="IP297">
        <f>IF($JG297&gt;=45,INDEX($GV:$GV,$JF297+45),"")</f>
      </c>
      <c r="IQ297">
        <f>IF($JG297&gt;=46,INDEX($GV:$GV,$JF297+46),"")</f>
      </c>
      <c r="IR297">
        <f>IF($JG297&gt;=47,INDEX($GV:$GV,$JF297+47),"")</f>
      </c>
      <c r="IS297">
        <f>IF($JG297&gt;=48,INDEX($GV:$GV,$JF297+48),"")</f>
      </c>
      <c r="IT297">
        <f>IF($JG297&gt;=49,INDEX($GV:$GV,$JF297+49),"")</f>
      </c>
      <c r="IU297">
        <f>IF($JG297&gt;=50,INDEX($GV:$GV,$JF297+50),"")</f>
      </c>
      <c r="IV297">
        <f>IF($JG297&gt;=51,INDEX($GV:$GV,$JF297+51),"")</f>
      </c>
      <c r="IW297">
        <f>IF($JG297&gt;=52,INDEX($GV:$GV,$JF297+52),"")</f>
      </c>
      <c r="IX297">
        <f>IF($JG297&gt;=53,INDEX($GV:$GV,$JF297+53),"")</f>
      </c>
      <c r="IY297">
        <f>IF($JG297&gt;=54,INDEX($GV:$GV,$JF297+54),"")</f>
      </c>
      <c r="IZ297">
        <f>IF($JG297&gt;=55,INDEX($GV:$GV,$JF297+55),"")</f>
      </c>
      <c r="JA297">
        <f>IF($JG297&gt;=56,INDEX($GV:$GV,$JF297+56),"")</f>
      </c>
      <c r="JB297">
        <f>IF($JG297&gt;=57,INDEX($GV:$GV,$JF297+57),"")</f>
      </c>
      <c r="JC297">
        <f>IF($JG297&gt;=58,INDEX($GV:$GV,$JF297+58),"")</f>
      </c>
      <c r="JD297">
        <f>IF($JG297&gt;=59,INDEX($GV:$GV,$JF297+59),"")</f>
      </c>
      <c r="JE297">
        <f>IF($JG297&gt;=60,INDEX($GV:$GV,$JF297+60),"")</f>
      </c>
      <c r="JF297">
        <f>IFERROR(MATCH($GU297,$GV$2:$GV$322,0)+1,0)</f>
      </c>
      <c r="JG297">
        <f>IFERROR(INDEX($GW$2:$GW$322,MATCH($GU297,$GV$2:$GV$322,0)),0)</f>
      </c>
      <c r="JH297" t="s">
        <v>44</v>
      </c>
      <c r="JI297" t="s">
        <v>44</v>
      </c>
    </row>
    <row r="298" spans="1:269" x14ac:dyDescent="0.25">
      <c r="R298">
        <f>IF(OR($U298="",$Q298=""),"",IFERROR($U298/$Q298,0))</f>
      </c>
      <c r="S298">
        <f>IF($U298="","",
SUM($T298,$V298,$AA298,$W298,$Y298)*
(1-IF($AB298="",0,VALUE($AB298)/100)))</f>
      </c>
      <c r="T298">
        <f>IF($U298="","",$U298)</f>
      </c>
      <c r="V298">
        <f>IF($U298="","",
IF($O298="","",
IF(ISNUMBER(SEARCH("exempt",LOWER($O298))),0,
$U298*(VALUE(SUBSTITUTE($O298,"%",""))/100))))</f>
      </c>
      <c r="AC298">
        <f>IFERROR(IF(FIND(" - ",$K298)&gt;0,MID($K298,FIND(" - ",$K298)+3,LEN($K298)),""),"")</f>
      </c>
      <c r="AL298" t="s">
        <v>1078</v>
      </c>
      <c r="AT298">
        <f>IFERROR(LEFT($K298,FIND(" - ",$K298)-1),$K298)</f>
      </c>
      <c r="AW298">
        <f>IF($CL298&gt;=1,INDEX($AU:$AU,$CK298+1),"")</f>
      </c>
      <c r="AX298">
        <f>IF($CL298&gt;=2,INDEX($AU:$AU,$CK298+2),"")</f>
      </c>
      <c r="AY298">
        <f>IF($CL298&gt;=3,INDEX($AU:$AU,$CK298+3),"")</f>
      </c>
      <c r="AZ298">
        <f>IF($CL298&gt;=4,INDEX($AU:$AU,$CK298+4),"")</f>
      </c>
      <c r="BA298">
        <f>IF($CL298&gt;=5,INDEX($AU:$AU,$CK298+5),"")</f>
      </c>
      <c r="BB298">
        <f>IF($CL298&gt;=6,INDEX($AU:$AU,$CK298+6),"")</f>
      </c>
      <c r="BC298">
        <f>IF($CL298&gt;=7,INDEX($AU:$AU,$CK298+7),"")</f>
      </c>
      <c r="BD298">
        <f>IF($CL298&gt;=8,INDEX($AU:$AU,$CK298+8),"")</f>
      </c>
      <c r="BE298">
        <f>IF($CL298&gt;=9,INDEX($AU:$AU,$CK298+9),"")</f>
      </c>
      <c r="BF298">
        <f>IF($CL298&gt;=10,INDEX($AU:$AU,$CK298+10),"")</f>
      </c>
      <c r="BG298">
        <f>IF($CL298&gt;=11,INDEX($AU:$AU,$CK298+11),"")</f>
      </c>
      <c r="BH298">
        <f>IF($CL298&gt;=12,INDEX($AU:$AU,$CK298+12),"")</f>
      </c>
      <c r="BI298">
        <f>IF($CL298&gt;=13,INDEX($AU:$AU,$CK298+13),"")</f>
      </c>
      <c r="BJ298">
        <f>IF($CL298&gt;=14,INDEX($AU:$AU,$CK298+14),"")</f>
      </c>
      <c r="BK298">
        <f>IF($CL298&gt;=15,INDEX($AU:$AU,$CK298+15),"")</f>
      </c>
      <c r="BL298">
        <f>IF($CL298&gt;=16,INDEX($AU:$AU,$CK298+16),"")</f>
      </c>
      <c r="BM298">
        <f>IF($CL298&gt;=17,INDEX($AU:$AU,$CK298+17),"")</f>
      </c>
      <c r="BN298">
        <f>IF($CL298&gt;=18,INDEX($AU:$AU,$CK298+18),"")</f>
      </c>
      <c r="BO298">
        <f>IF($CL298&gt;=19,INDEX($AU:$AU,$CK298+19),"")</f>
      </c>
      <c r="BP298">
        <f>IF($CL298&gt;=20,INDEX($AU:$AU,$CK298+20),"")</f>
      </c>
      <c r="BQ298">
        <f>IF($CL298&gt;=21,INDEX($AU:$AU,$CK298+21),"")</f>
      </c>
      <c r="BR298">
        <f>IF($CL298&gt;=22,INDEX($AU:$AU,$CK298+22),"")</f>
      </c>
      <c r="BS298">
        <f>IF($CL298&gt;=23,INDEX($AU:$AU,$CK298+23),"")</f>
      </c>
      <c r="BT298">
        <f>IF($CL298&gt;=24,INDEX($AU:$AU,$CK298+24),"")</f>
      </c>
      <c r="BU298">
        <f>IF($CL298&gt;=25,INDEX($AU:$AU,$CK298+25),"")</f>
      </c>
      <c r="BV298">
        <f>IF($CL298&gt;=26,INDEX($AU:$AU,$CK298+26),"")</f>
      </c>
      <c r="BW298">
        <f>IF($CL298&gt;=27,INDEX($AU:$AU,$CK298+27),"")</f>
      </c>
      <c r="BX298">
        <f>IF($CL298&gt;=28,INDEX($AU:$AU,$CK298+28),"")</f>
      </c>
      <c r="BY298">
        <f>IF($CL298&gt;=29,INDEX($AU:$AU,$CK298+29),"")</f>
      </c>
      <c r="BZ298">
        <f>IF($CL298&gt;=30,INDEX($AU:$AU,$CK298+30),"")</f>
      </c>
      <c r="CA298">
        <f>IF($CL298&gt;=31,INDEX($AU:$AU,$CK298+31),"")</f>
      </c>
      <c r="CB298">
        <f>IF($CL298&gt;=32,INDEX($AU:$AU,$CK298+32),"")</f>
      </c>
      <c r="CC298">
        <f>IF($CL298&gt;=33,INDEX($AU:$AU,$CK298+33),"")</f>
      </c>
      <c r="CD298">
        <f>IF($CL298&gt;=34,INDEX($AU:$AU,$CK298+34),"")</f>
      </c>
      <c r="CE298">
        <f>IF($CL298&gt;=35,INDEX($AU:$AU,$CK298+35),"")</f>
      </c>
      <c r="CF298">
        <f>IF($CL298&gt;=36,INDEX($AU:$AU,$CK298+36),"")</f>
      </c>
      <c r="CG298">
        <f>IF($CL298&gt;=37,INDEX($AU:$AU,$CK298+37),"")</f>
      </c>
      <c r="CH298">
        <f>IF($CL298&gt;=38,INDEX($AU:$AU,$CK298+38),"")</f>
      </c>
      <c r="CI298">
        <f>IF($CL298&gt;=39,INDEX($AU:$AU,$CK298+39),"")</f>
      </c>
      <c r="CJ298">
        <f>IF($CL298&gt;=40,INDEX($AU:$AU,$CK298+40),"")</f>
      </c>
      <c r="CK298">
        <f>IFERROR(MATCH($AT298,$AU$2:$AU$133,0)+1,0)</f>
      </c>
      <c r="CL298">
        <f>IFERROR(INDEX($AV$2:$AV$133,MATCH($AT298,$AU$2:$AU$133,0)),0)</f>
      </c>
      <c r="CM298">
        <f>IFERROR(LEFT($L298,FIND(" - ",$L298)-1),$L298)</f>
      </c>
      <c r="CN298" t="s">
        <v>149</v>
      </c>
      <c r="CP298">
        <f>IF($DK298&gt;=1,INDEX($CN:$CN,$DJ298+1),"")</f>
      </c>
      <c r="CQ298">
        <f>IF($DK298&gt;=2,INDEX($CN:$CN,$DJ298+2),"")</f>
      </c>
      <c r="CR298">
        <f>IF($DK298&gt;=3,INDEX($CN:$CN,$DJ298+3),"")</f>
      </c>
      <c r="CS298">
        <f>IF($DK298&gt;=4,INDEX($CN:$CN,$DJ298+4),"")</f>
      </c>
      <c r="CT298">
        <f>IF($DK298&gt;=5,INDEX($CN:$CN,$DJ298+5),"")</f>
      </c>
      <c r="CU298">
        <f>IF($DK298&gt;=6,INDEX($CN:$CN,$DJ298+6),"")</f>
      </c>
      <c r="CV298">
        <f>IF($DK298&gt;=7,INDEX($CN:$CN,$DJ298+7),"")</f>
      </c>
      <c r="CW298">
        <f>IF($DK298&gt;=8,INDEX($CN:$CN,$DJ298+8),"")</f>
      </c>
      <c r="CX298">
        <f>IF($DK298&gt;=9,INDEX($CN:$CN,$DJ298+9),"")</f>
      </c>
      <c r="CY298">
        <f>IF($DK298&gt;=10,INDEX($CN:$CN,$DJ298+10),"")</f>
      </c>
      <c r="CZ298">
        <f>IF($DK298&gt;=11,INDEX($CN:$CN,$DJ298+11),"")</f>
      </c>
      <c r="DA298">
        <f>IF($DK298&gt;=12,INDEX($CN:$CN,$DJ298+12),"")</f>
      </c>
      <c r="DB298">
        <f>IF($DK298&gt;=13,INDEX($CN:$CN,$DJ298+13),"")</f>
      </c>
      <c r="DC298">
        <f>IF($DK298&gt;=14,INDEX($CN:$CN,$DJ298+14),"")</f>
      </c>
      <c r="DD298">
        <f>IF($DK298&gt;=15,INDEX($CN:$CN,$DJ298+15),"")</f>
      </c>
      <c r="DE298">
        <f>IF($DK298&gt;=16,INDEX($CN:$CN,$DJ298+16),"")</f>
      </c>
      <c r="DF298">
        <f>IF($DK298&gt;=17,INDEX($CN:$CN,$DJ298+17),"")</f>
      </c>
      <c r="DG298">
        <f>IF($DK298&gt;=18,INDEX($CN:$CN,$DJ298+18),"")</f>
      </c>
      <c r="DH298">
        <f>IF($DK298&gt;=19,INDEX($CN:$CN,$DJ298+19),"")</f>
      </c>
      <c r="DI298">
        <f>IF($DK298&gt;=20,INDEX($CN:$CN,$DJ298+20),"")</f>
      </c>
      <c r="DJ298">
        <f>IFERROR(MATCH($CM298,$CN$2:$CN$1089,0)+1,0)</f>
      </c>
      <c r="DK298">
        <f>IFERROR(INDEX($CO$2:$CO$1089,MATCH($CM298,$CN$2:$CN$1089,0)),0)</f>
      </c>
      <c r="DL298">
        <f>IFERROR(INDEX($AS:$AS,MATCH($O298,$AR:$AR,0))&amp;"","")</f>
      </c>
      <c r="DP298">
        <f>IF($GS298&gt;=1,INDEX($DM:$DM,$GR298+1),"")</f>
      </c>
      <c r="DQ298">
        <f>IF($GS298&gt;=2,INDEX($DM:$DM,$GR298+2),"")</f>
      </c>
      <c r="DR298">
        <f>IF($GS298&gt;=3,INDEX($DM:$DM,$GR298+3),"")</f>
      </c>
      <c r="DS298">
        <f>IF($GS298&gt;=4,INDEX($DM:$DM,$GR298+4),"")</f>
      </c>
      <c r="DT298">
        <f>IF($GS298&gt;=5,INDEX($DM:$DM,$GR298+5),"")</f>
      </c>
      <c r="DU298">
        <f>IF($GS298&gt;=6,INDEX($DM:$DM,$GR298+6),"")</f>
      </c>
      <c r="DV298">
        <f>IF($GS298&gt;=7,INDEX($DM:$DM,$GR298+7),"")</f>
      </c>
      <c r="DW298">
        <f>IF($GS298&gt;=8,INDEX($DM:$DM,$GR298+8),"")</f>
      </c>
      <c r="DX298">
        <f>IF($GS298&gt;=9,INDEX($DM:$DM,$GR298+9),"")</f>
      </c>
      <c r="DY298">
        <f>IF($GS298&gt;=10,INDEX($DM:$DM,$GR298+10),"")</f>
      </c>
      <c r="DZ298">
        <f>IF($GS298&gt;=11,INDEX($DM:$DM,$GR298+11),"")</f>
      </c>
      <c r="EA298">
        <f>IF($GS298&gt;=12,INDEX($DM:$DM,$GR298+12),"")</f>
      </c>
      <c r="EB298">
        <f>IF($GS298&gt;=13,INDEX($DM:$DM,$GR298+13),"")</f>
      </c>
      <c r="EC298">
        <f>IF($GS298&gt;=14,INDEX($DM:$DM,$GR298+14),"")</f>
      </c>
      <c r="ED298">
        <f>IF($GS298&gt;=15,INDEX($DM:$DM,$GR298+15),"")</f>
      </c>
      <c r="EE298">
        <f>IF($GS298&gt;=16,INDEX($DM:$DM,$GR298+16),"")</f>
      </c>
      <c r="EF298">
        <f>IF($GS298&gt;=17,INDEX($DM:$DM,$GR298+17),"")</f>
      </c>
      <c r="EG298">
        <f>IF($GS298&gt;=18,INDEX($DM:$DM,$GR298+18),"")</f>
      </c>
      <c r="EH298">
        <f>IF($GS298&gt;=19,INDEX($DM:$DM,$GR298+19),"")</f>
      </c>
      <c r="EI298">
        <f>IF($GS298&gt;=20,INDEX($DM:$DM,$GR298+20),"")</f>
      </c>
      <c r="EJ298">
        <f>IF($GS298&gt;=21,INDEX($DM:$DM,$GR298+21),"")</f>
      </c>
      <c r="EK298">
        <f>IF($GS298&gt;=22,INDEX($DM:$DM,$GR298+22),"")</f>
      </c>
      <c r="EL298">
        <f>IF($GS298&gt;=23,INDEX($DM:$DM,$GR298+23),"")</f>
      </c>
      <c r="EM298">
        <f>IF($GS298&gt;=24,INDEX($DM:$DM,$GR298+24),"")</f>
      </c>
      <c r="EN298">
        <f>IF($GS298&gt;=25,INDEX($DM:$DM,$GR298+25),"")</f>
      </c>
      <c r="EO298">
        <f>IF($GS298&gt;=26,INDEX($DM:$DM,$GR298+26),"")</f>
      </c>
      <c r="EP298">
        <f>IF($GS298&gt;=27,INDEX($DM:$DM,$GR298+27),"")</f>
      </c>
      <c r="EQ298">
        <f>IF($GS298&gt;=28,INDEX($DM:$DM,$GR298+28),"")</f>
      </c>
      <c r="ER298">
        <f>IF($GS298&gt;=29,INDEX($DM:$DM,$GR298+29),"")</f>
      </c>
      <c r="ES298">
        <f>IF($GS298&gt;=30,INDEX($DM:$DM,$GR298+30),"")</f>
      </c>
      <c r="ET298">
        <f>IF($GS298&gt;=31,INDEX($DM:$DM,$GR298+31),"")</f>
      </c>
      <c r="EU298">
        <f>IF($GS298&gt;=32,INDEX($DM:$DM,$GR298+32),"")</f>
      </c>
      <c r="EV298">
        <f>IF($GS298&gt;=33,INDEX($DM:$DM,$GR298+33),"")</f>
      </c>
      <c r="EW298">
        <f>IF($GS298&gt;=34,INDEX($DM:$DM,$GR298+34),"")</f>
      </c>
      <c r="EX298">
        <f>IF($GS298&gt;=35,INDEX($DM:$DM,$GR298+35),"")</f>
      </c>
      <c r="EY298">
        <f>IF($GS298&gt;=36,INDEX($DM:$DM,$GR298+36),"")</f>
      </c>
      <c r="EZ298">
        <f>IF($GS298&gt;=37,INDEX($DM:$DM,$GR298+37),"")</f>
      </c>
      <c r="FA298">
        <f>IF($GS298&gt;=38,INDEX($DM:$DM,$GR298+38),"")</f>
      </c>
      <c r="FB298">
        <f>IF($GS298&gt;=39,INDEX($DM:$DM,$GR298+39),"")</f>
      </c>
      <c r="FC298">
        <f>IF($GS298&gt;=40,INDEX($DM:$DM,$GR298+40),"")</f>
      </c>
      <c r="FD298">
        <f>IF($GS298&gt;=1,INDEX($DN:$DN,$GR298+1),"")</f>
      </c>
      <c r="FE298">
        <f>IF($GS298&gt;=2,INDEX($DN:$DN,$GR298+2),"")</f>
      </c>
      <c r="FF298">
        <f>IF($GS298&gt;=3,INDEX($DN:$DN,$GR298+3),"")</f>
      </c>
      <c r="FG298">
        <f>IF($GS298&gt;=4,INDEX($DN:$DN,$GR298+4),"")</f>
      </c>
      <c r="FH298">
        <f>IF($GS298&gt;=5,INDEX($DN:$DN,$GR298+5),"")</f>
      </c>
      <c r="FI298">
        <f>IF($GS298&gt;=6,INDEX($DN:$DN,$GR298+6),"")</f>
      </c>
      <c r="FJ298">
        <f>IF($GS298&gt;=7,INDEX($DN:$DN,$GR298+7),"")</f>
      </c>
      <c r="FK298">
        <f>IF($GS298&gt;=8,INDEX($DN:$DN,$GR298+8),"")</f>
      </c>
      <c r="FL298">
        <f>IF($GS298&gt;=9,INDEX($DN:$DN,$GR298+9),"")</f>
      </c>
      <c r="FM298">
        <f>IF($GS298&gt;=10,INDEX($DN:$DN,$GR298+10),"")</f>
      </c>
      <c r="FN298">
        <f>IF($GS298&gt;=11,INDEX($DN:$DN,$GR298+11),"")</f>
      </c>
      <c r="FO298">
        <f>IF($GS298&gt;=12,INDEX($DN:$DN,$GR298+12),"")</f>
      </c>
      <c r="FP298">
        <f>IF($GS298&gt;=13,INDEX($DN:$DN,$GR298+13),"")</f>
      </c>
      <c r="FQ298">
        <f>IF($GS298&gt;=14,INDEX($DN:$DN,$GR298+14),"")</f>
      </c>
      <c r="FR298">
        <f>IF($GS298&gt;=15,INDEX($DN:$DN,$GR298+15),"")</f>
      </c>
      <c r="FS298">
        <f>IF($GS298&gt;=16,INDEX($DN:$DN,$GR298+16),"")</f>
      </c>
      <c r="FT298">
        <f>IF($GS298&gt;=17,INDEX($DN:$DN,$GR298+17),"")</f>
      </c>
      <c r="FU298">
        <f>IF($GS298&gt;=18,INDEX($DN:$DN,$GR298+18),"")</f>
      </c>
      <c r="FV298">
        <f>IF($GS298&gt;=19,INDEX($DN:$DN,$GR298+19),"")</f>
      </c>
      <c r="FW298">
        <f>IF($GS298&gt;=20,INDEX($DN:$DN,$GR298+20),"")</f>
      </c>
      <c r="FX298">
        <f>IF($GS298&gt;=21,INDEX($DN:$DN,$GR298+21),"")</f>
      </c>
      <c r="FY298">
        <f>IF($GS298&gt;=22,INDEX($DN:$DN,$GR298+22),"")</f>
      </c>
      <c r="FZ298">
        <f>IF($GS298&gt;=23,INDEX($DN:$DN,$GR298+23),"")</f>
      </c>
      <c r="GA298">
        <f>IF($GS298&gt;=24,INDEX($DN:$DN,$GR298+24),"")</f>
      </c>
      <c r="GB298">
        <f>IF($GS298&gt;=25,INDEX($DN:$DN,$GR298+25),"")</f>
      </c>
      <c r="GC298">
        <f>IF($GS298&gt;=26,INDEX($DN:$DN,$GR298+26),"")</f>
      </c>
      <c r="GD298">
        <f>IF($GS298&gt;=27,INDEX($DN:$DN,$GR298+27),"")</f>
      </c>
      <c r="GE298">
        <f>IF($GS298&gt;=28,INDEX($DN:$DN,$GR298+28),"")</f>
      </c>
      <c r="GF298">
        <f>IF($GS298&gt;=29,INDEX($DN:$DN,$GR298+29),"")</f>
      </c>
      <c r="GG298">
        <f>IF($GS298&gt;=30,INDEX($DN:$DN,$GR298+30),"")</f>
      </c>
      <c r="GH298">
        <f>IF($GS298&gt;=31,INDEX($DN:$DN,$GR298+31),"")</f>
      </c>
      <c r="GI298">
        <f>IF($GS298&gt;=32,INDEX($DN:$DN,$GR298+32),"")</f>
      </c>
      <c r="GJ298">
        <f>IF($GS298&gt;=33,INDEX($DN:$DN,$GR298+33),"")</f>
      </c>
      <c r="GK298">
        <f>IF($GS298&gt;=34,INDEX($DN:$DN,$GR298+34),"")</f>
      </c>
      <c r="GL298">
        <f>IF($GS298&gt;=35,INDEX($DN:$DN,$GR298+35),"")</f>
      </c>
      <c r="GM298">
        <f>IF($GS298&gt;=36,INDEX($DN:$DN,$GR298+36),"")</f>
      </c>
      <c r="GN298">
        <f>IF($GS298&gt;=37,INDEX($DN:$DN,$GR298+37),"")</f>
      </c>
      <c r="GO298">
        <f>IF($GS298&gt;=38,INDEX($DN:$DN,$GR298+38),"")</f>
      </c>
      <c r="GP298">
        <f>IF($GS298&gt;=39,INDEX($DN:$DN,$GR298+39),"")</f>
      </c>
      <c r="GQ298">
        <f>IF($GS298&gt;=40,INDEX($DN:$DN,$GR298+40),"")</f>
      </c>
      <c r="GR298">
        <f>IFERROR(MATCH($DL298,$DM$2:$DM$148,0)+1,0)</f>
      </c>
      <c r="GS298">
        <f>IFERROR(INDEX($DO$2:$DO$148,MATCH($DL298,$DM$2:$DM$148,0)),0)</f>
      </c>
      <c r="GT298">
        <f>IFERROR(MATCH($Z298,$DP$298:$FC$298,0),0)</f>
      </c>
      <c r="GU298">
        <f>IF($GT298&gt;0,INDEX($FD$298:$GQ$298,$GT298),"")</f>
      </c>
      <c r="GV298" t="s">
        <v>709</v>
      </c>
      <c r="GW298">
        <v>1</v>
      </c>
      <c r="GX298">
        <f>IF($JG298&gt;=1,INDEX($GV:$GV,$JF298+1),"")</f>
      </c>
      <c r="GY298">
        <f>IF($JG298&gt;=2,INDEX($GV:$GV,$JF298+2),"")</f>
      </c>
      <c r="GZ298">
        <f>IF($JG298&gt;=3,INDEX($GV:$GV,$JF298+3),"")</f>
      </c>
      <c r="HA298">
        <f>IF($JG298&gt;=4,INDEX($GV:$GV,$JF298+4),"")</f>
      </c>
      <c r="HB298">
        <f>IF($JG298&gt;=5,INDEX($GV:$GV,$JF298+5),"")</f>
      </c>
      <c r="HC298">
        <f>IF($JG298&gt;=6,INDEX($GV:$GV,$JF298+6),"")</f>
      </c>
      <c r="HD298">
        <f>IF($JG298&gt;=7,INDEX($GV:$GV,$JF298+7),"")</f>
      </c>
      <c r="HE298">
        <f>IF($JG298&gt;=8,INDEX($GV:$GV,$JF298+8),"")</f>
      </c>
      <c r="HF298">
        <f>IF($JG298&gt;=9,INDEX($GV:$GV,$JF298+9),"")</f>
      </c>
      <c r="HG298">
        <f>IF($JG298&gt;=10,INDEX($GV:$GV,$JF298+10),"")</f>
      </c>
      <c r="HH298">
        <f>IF($JG298&gt;=11,INDEX($GV:$GV,$JF298+11),"")</f>
      </c>
      <c r="HI298">
        <f>IF($JG298&gt;=12,INDEX($GV:$GV,$JF298+12),"")</f>
      </c>
      <c r="HJ298">
        <f>IF($JG298&gt;=13,INDEX($GV:$GV,$JF298+13),"")</f>
      </c>
      <c r="HK298">
        <f>IF($JG298&gt;=14,INDEX($GV:$GV,$JF298+14),"")</f>
      </c>
      <c r="HL298">
        <f>IF($JG298&gt;=15,INDEX($GV:$GV,$JF298+15),"")</f>
      </c>
      <c r="HM298">
        <f>IF($JG298&gt;=16,INDEX($GV:$GV,$JF298+16),"")</f>
      </c>
      <c r="HN298">
        <f>IF($JG298&gt;=17,INDEX($GV:$GV,$JF298+17),"")</f>
      </c>
      <c r="HO298">
        <f>IF($JG298&gt;=18,INDEX($GV:$GV,$JF298+18),"")</f>
      </c>
      <c r="HP298">
        <f>IF($JG298&gt;=19,INDEX($GV:$GV,$JF298+19),"")</f>
      </c>
      <c r="HQ298">
        <f>IF($JG298&gt;=20,INDEX($GV:$GV,$JF298+20),"")</f>
      </c>
      <c r="HR298">
        <f>IF($JG298&gt;=21,INDEX($GV:$GV,$JF298+21),"")</f>
      </c>
      <c r="HS298">
        <f>IF($JG298&gt;=22,INDEX($GV:$GV,$JF298+22),"")</f>
      </c>
      <c r="HT298">
        <f>IF($JG298&gt;=23,INDEX($GV:$GV,$JF298+23),"")</f>
      </c>
      <c r="HU298">
        <f>IF($JG298&gt;=24,INDEX($GV:$GV,$JF298+24),"")</f>
      </c>
      <c r="HV298">
        <f>IF($JG298&gt;=25,INDEX($GV:$GV,$JF298+25),"")</f>
      </c>
      <c r="HW298">
        <f>IF($JG298&gt;=26,INDEX($GV:$GV,$JF298+26),"")</f>
      </c>
      <c r="HX298">
        <f>IF($JG298&gt;=27,INDEX($GV:$GV,$JF298+27),"")</f>
      </c>
      <c r="HY298">
        <f>IF($JG298&gt;=28,INDEX($GV:$GV,$JF298+28),"")</f>
      </c>
      <c r="HZ298">
        <f>IF($JG298&gt;=29,INDEX($GV:$GV,$JF298+29),"")</f>
      </c>
      <c r="IA298">
        <f>IF($JG298&gt;=30,INDEX($GV:$GV,$JF298+30),"")</f>
      </c>
      <c r="IB298">
        <f>IF($JG298&gt;=31,INDEX($GV:$GV,$JF298+31),"")</f>
      </c>
      <c r="IC298">
        <f>IF($JG298&gt;=32,INDEX($GV:$GV,$JF298+32),"")</f>
      </c>
      <c r="ID298">
        <f>IF($JG298&gt;=33,INDEX($GV:$GV,$JF298+33),"")</f>
      </c>
      <c r="IE298">
        <f>IF($JG298&gt;=34,INDEX($GV:$GV,$JF298+34),"")</f>
      </c>
      <c r="IF298">
        <f>IF($JG298&gt;=35,INDEX($GV:$GV,$JF298+35),"")</f>
      </c>
      <c r="IG298">
        <f>IF($JG298&gt;=36,INDEX($GV:$GV,$JF298+36),"")</f>
      </c>
      <c r="IH298">
        <f>IF($JG298&gt;=37,INDEX($GV:$GV,$JF298+37),"")</f>
      </c>
      <c r="II298">
        <f>IF($JG298&gt;=38,INDEX($GV:$GV,$JF298+38),"")</f>
      </c>
      <c r="IJ298">
        <f>IF($JG298&gt;=39,INDEX($GV:$GV,$JF298+39),"")</f>
      </c>
      <c r="IK298">
        <f>IF($JG298&gt;=40,INDEX($GV:$GV,$JF298+40),"")</f>
      </c>
      <c r="IL298">
        <f>IF($JG298&gt;=41,INDEX($GV:$GV,$JF298+41),"")</f>
      </c>
      <c r="IM298">
        <f>IF($JG298&gt;=42,INDEX($GV:$GV,$JF298+42),"")</f>
      </c>
      <c r="IN298">
        <f>IF($JG298&gt;=43,INDEX($GV:$GV,$JF298+43),"")</f>
      </c>
      <c r="IO298">
        <f>IF($JG298&gt;=44,INDEX($GV:$GV,$JF298+44),"")</f>
      </c>
      <c r="IP298">
        <f>IF($JG298&gt;=45,INDEX($GV:$GV,$JF298+45),"")</f>
      </c>
      <c r="IQ298">
        <f>IF($JG298&gt;=46,INDEX($GV:$GV,$JF298+46),"")</f>
      </c>
      <c r="IR298">
        <f>IF($JG298&gt;=47,INDEX($GV:$GV,$JF298+47),"")</f>
      </c>
      <c r="IS298">
        <f>IF($JG298&gt;=48,INDEX($GV:$GV,$JF298+48),"")</f>
      </c>
      <c r="IT298">
        <f>IF($JG298&gt;=49,INDEX($GV:$GV,$JF298+49),"")</f>
      </c>
      <c r="IU298">
        <f>IF($JG298&gt;=50,INDEX($GV:$GV,$JF298+50),"")</f>
      </c>
      <c r="IV298">
        <f>IF($JG298&gt;=51,INDEX($GV:$GV,$JF298+51),"")</f>
      </c>
      <c r="IW298">
        <f>IF($JG298&gt;=52,INDEX($GV:$GV,$JF298+52),"")</f>
      </c>
      <c r="IX298">
        <f>IF($JG298&gt;=53,INDEX($GV:$GV,$JF298+53),"")</f>
      </c>
      <c r="IY298">
        <f>IF($JG298&gt;=54,INDEX($GV:$GV,$JF298+54),"")</f>
      </c>
      <c r="IZ298">
        <f>IF($JG298&gt;=55,INDEX($GV:$GV,$JF298+55),"")</f>
      </c>
      <c r="JA298">
        <f>IF($JG298&gt;=56,INDEX($GV:$GV,$JF298+56),"")</f>
      </c>
      <c r="JB298">
        <f>IF($JG298&gt;=57,INDEX($GV:$GV,$JF298+57),"")</f>
      </c>
      <c r="JC298">
        <f>IF($JG298&gt;=58,INDEX($GV:$GV,$JF298+58),"")</f>
      </c>
      <c r="JD298">
        <f>IF($JG298&gt;=59,INDEX($GV:$GV,$JF298+59),"")</f>
      </c>
      <c r="JE298">
        <f>IF($JG298&gt;=60,INDEX($GV:$GV,$JF298+60),"")</f>
      </c>
      <c r="JF298">
        <f>IFERROR(MATCH($GU298,$GV$2:$GV$322,0)+1,0)</f>
      </c>
      <c r="JG298">
        <f>IFERROR(INDEX($GW$2:$GW$322,MATCH($GU298,$GV$2:$GV$322,0)),0)</f>
      </c>
      <c r="JH298" t="s">
        <v>44</v>
      </c>
      <c r="JI298" t="s">
        <v>44</v>
      </c>
    </row>
    <row r="299" spans="1:269" x14ac:dyDescent="0.25">
      <c r="R299">
        <f>IF(OR($U299="",$Q299=""),"",IFERROR($U299/$Q299,0))</f>
      </c>
      <c r="S299">
        <f>IF($U299="","",
SUM($T299,$V299,$AA299,$W299,$Y299)*
(1-IF($AB299="",0,VALUE($AB299)/100)))</f>
      </c>
      <c r="T299">
        <f>IF($U299="","",$U299)</f>
      </c>
      <c r="V299">
        <f>IF($U299="","",
IF($O299="","",
IF(ISNUMBER(SEARCH("exempt",LOWER($O299))),0,
$U299*(VALUE(SUBSTITUTE($O299,"%",""))/100))))</f>
      </c>
      <c r="AC299">
        <f>IFERROR(IF(FIND(" - ",$K299)&gt;0,MID($K299,FIND(" - ",$K299)+3,LEN($K299)),""),"")</f>
      </c>
      <c r="AL299" t="s">
        <v>1079</v>
      </c>
      <c r="AT299">
        <f>IFERROR(LEFT($K299,FIND(" - ",$K299)-1),$K299)</f>
      </c>
      <c r="AW299">
        <f>IF($CL299&gt;=1,INDEX($AU:$AU,$CK299+1),"")</f>
      </c>
      <c r="AX299">
        <f>IF($CL299&gt;=2,INDEX($AU:$AU,$CK299+2),"")</f>
      </c>
      <c r="AY299">
        <f>IF($CL299&gt;=3,INDEX($AU:$AU,$CK299+3),"")</f>
      </c>
      <c r="AZ299">
        <f>IF($CL299&gt;=4,INDEX($AU:$AU,$CK299+4),"")</f>
      </c>
      <c r="BA299">
        <f>IF($CL299&gt;=5,INDEX($AU:$AU,$CK299+5),"")</f>
      </c>
      <c r="BB299">
        <f>IF($CL299&gt;=6,INDEX($AU:$AU,$CK299+6),"")</f>
      </c>
      <c r="BC299">
        <f>IF($CL299&gt;=7,INDEX($AU:$AU,$CK299+7),"")</f>
      </c>
      <c r="BD299">
        <f>IF($CL299&gt;=8,INDEX($AU:$AU,$CK299+8),"")</f>
      </c>
      <c r="BE299">
        <f>IF($CL299&gt;=9,INDEX($AU:$AU,$CK299+9),"")</f>
      </c>
      <c r="BF299">
        <f>IF($CL299&gt;=10,INDEX($AU:$AU,$CK299+10),"")</f>
      </c>
      <c r="BG299">
        <f>IF($CL299&gt;=11,INDEX($AU:$AU,$CK299+11),"")</f>
      </c>
      <c r="BH299">
        <f>IF($CL299&gt;=12,INDEX($AU:$AU,$CK299+12),"")</f>
      </c>
      <c r="BI299">
        <f>IF($CL299&gt;=13,INDEX($AU:$AU,$CK299+13),"")</f>
      </c>
      <c r="BJ299">
        <f>IF($CL299&gt;=14,INDEX($AU:$AU,$CK299+14),"")</f>
      </c>
      <c r="BK299">
        <f>IF($CL299&gt;=15,INDEX($AU:$AU,$CK299+15),"")</f>
      </c>
      <c r="BL299">
        <f>IF($CL299&gt;=16,INDEX($AU:$AU,$CK299+16),"")</f>
      </c>
      <c r="BM299">
        <f>IF($CL299&gt;=17,INDEX($AU:$AU,$CK299+17),"")</f>
      </c>
      <c r="BN299">
        <f>IF($CL299&gt;=18,INDEX($AU:$AU,$CK299+18),"")</f>
      </c>
      <c r="BO299">
        <f>IF($CL299&gt;=19,INDEX($AU:$AU,$CK299+19),"")</f>
      </c>
      <c r="BP299">
        <f>IF($CL299&gt;=20,INDEX($AU:$AU,$CK299+20),"")</f>
      </c>
      <c r="BQ299">
        <f>IF($CL299&gt;=21,INDEX($AU:$AU,$CK299+21),"")</f>
      </c>
      <c r="BR299">
        <f>IF($CL299&gt;=22,INDEX($AU:$AU,$CK299+22),"")</f>
      </c>
      <c r="BS299">
        <f>IF($CL299&gt;=23,INDEX($AU:$AU,$CK299+23),"")</f>
      </c>
      <c r="BT299">
        <f>IF($CL299&gt;=24,INDEX($AU:$AU,$CK299+24),"")</f>
      </c>
      <c r="BU299">
        <f>IF($CL299&gt;=25,INDEX($AU:$AU,$CK299+25),"")</f>
      </c>
      <c r="BV299">
        <f>IF($CL299&gt;=26,INDEX($AU:$AU,$CK299+26),"")</f>
      </c>
      <c r="BW299">
        <f>IF($CL299&gt;=27,INDEX($AU:$AU,$CK299+27),"")</f>
      </c>
      <c r="BX299">
        <f>IF($CL299&gt;=28,INDEX($AU:$AU,$CK299+28),"")</f>
      </c>
      <c r="BY299">
        <f>IF($CL299&gt;=29,INDEX($AU:$AU,$CK299+29),"")</f>
      </c>
      <c r="BZ299">
        <f>IF($CL299&gt;=30,INDEX($AU:$AU,$CK299+30),"")</f>
      </c>
      <c r="CA299">
        <f>IF($CL299&gt;=31,INDEX($AU:$AU,$CK299+31),"")</f>
      </c>
      <c r="CB299">
        <f>IF($CL299&gt;=32,INDEX($AU:$AU,$CK299+32),"")</f>
      </c>
      <c r="CC299">
        <f>IF($CL299&gt;=33,INDEX($AU:$AU,$CK299+33),"")</f>
      </c>
      <c r="CD299">
        <f>IF($CL299&gt;=34,INDEX($AU:$AU,$CK299+34),"")</f>
      </c>
      <c r="CE299">
        <f>IF($CL299&gt;=35,INDEX($AU:$AU,$CK299+35),"")</f>
      </c>
      <c r="CF299">
        <f>IF($CL299&gt;=36,INDEX($AU:$AU,$CK299+36),"")</f>
      </c>
      <c r="CG299">
        <f>IF($CL299&gt;=37,INDEX($AU:$AU,$CK299+37),"")</f>
      </c>
      <c r="CH299">
        <f>IF($CL299&gt;=38,INDEX($AU:$AU,$CK299+38),"")</f>
      </c>
      <c r="CI299">
        <f>IF($CL299&gt;=39,INDEX($AU:$AU,$CK299+39),"")</f>
      </c>
      <c r="CJ299">
        <f>IF($CL299&gt;=40,INDEX($AU:$AU,$CK299+40),"")</f>
      </c>
      <c r="CK299">
        <f>IFERROR(MATCH($AT299,$AU$2:$AU$133,0)+1,0)</f>
      </c>
      <c r="CL299">
        <f>IFERROR(INDEX($AV$2:$AV$133,MATCH($AT299,$AU$2:$AU$133,0)),0)</f>
      </c>
      <c r="CM299">
        <f>IFERROR(LEFT($L299,FIND(" - ",$L299)-1),$L299)</f>
      </c>
      <c r="CN299" t="s">
        <v>231</v>
      </c>
      <c r="CP299">
        <f>IF($DK299&gt;=1,INDEX($CN:$CN,$DJ299+1),"")</f>
      </c>
      <c r="CQ299">
        <f>IF($DK299&gt;=2,INDEX($CN:$CN,$DJ299+2),"")</f>
      </c>
      <c r="CR299">
        <f>IF($DK299&gt;=3,INDEX($CN:$CN,$DJ299+3),"")</f>
      </c>
      <c r="CS299">
        <f>IF($DK299&gt;=4,INDEX($CN:$CN,$DJ299+4),"")</f>
      </c>
      <c r="CT299">
        <f>IF($DK299&gt;=5,INDEX($CN:$CN,$DJ299+5),"")</f>
      </c>
      <c r="CU299">
        <f>IF($DK299&gt;=6,INDEX($CN:$CN,$DJ299+6),"")</f>
      </c>
      <c r="CV299">
        <f>IF($DK299&gt;=7,INDEX($CN:$CN,$DJ299+7),"")</f>
      </c>
      <c r="CW299">
        <f>IF($DK299&gt;=8,INDEX($CN:$CN,$DJ299+8),"")</f>
      </c>
      <c r="CX299">
        <f>IF($DK299&gt;=9,INDEX($CN:$CN,$DJ299+9),"")</f>
      </c>
      <c r="CY299">
        <f>IF($DK299&gt;=10,INDEX($CN:$CN,$DJ299+10),"")</f>
      </c>
      <c r="CZ299">
        <f>IF($DK299&gt;=11,INDEX($CN:$CN,$DJ299+11),"")</f>
      </c>
      <c r="DA299">
        <f>IF($DK299&gt;=12,INDEX($CN:$CN,$DJ299+12),"")</f>
      </c>
      <c r="DB299">
        <f>IF($DK299&gt;=13,INDEX($CN:$CN,$DJ299+13),"")</f>
      </c>
      <c r="DC299">
        <f>IF($DK299&gt;=14,INDEX($CN:$CN,$DJ299+14),"")</f>
      </c>
      <c r="DD299">
        <f>IF($DK299&gt;=15,INDEX($CN:$CN,$DJ299+15),"")</f>
      </c>
      <c r="DE299">
        <f>IF($DK299&gt;=16,INDEX($CN:$CN,$DJ299+16),"")</f>
      </c>
      <c r="DF299">
        <f>IF($DK299&gt;=17,INDEX($CN:$CN,$DJ299+17),"")</f>
      </c>
      <c r="DG299">
        <f>IF($DK299&gt;=18,INDEX($CN:$CN,$DJ299+18),"")</f>
      </c>
      <c r="DH299">
        <f>IF($DK299&gt;=19,INDEX($CN:$CN,$DJ299+19),"")</f>
      </c>
      <c r="DI299">
        <f>IF($DK299&gt;=20,INDEX($CN:$CN,$DJ299+20),"")</f>
      </c>
      <c r="DJ299">
        <f>IFERROR(MATCH($CM299,$CN$2:$CN$1089,0)+1,0)</f>
      </c>
      <c r="DK299">
        <f>IFERROR(INDEX($CO$2:$CO$1089,MATCH($CM299,$CN$2:$CN$1089,0)),0)</f>
      </c>
      <c r="DL299">
        <f>IFERROR(INDEX($AS:$AS,MATCH($O299,$AR:$AR,0))&amp;"","")</f>
      </c>
      <c r="DP299">
        <f>IF($GS299&gt;=1,INDEX($DM:$DM,$GR299+1),"")</f>
      </c>
      <c r="DQ299">
        <f>IF($GS299&gt;=2,INDEX($DM:$DM,$GR299+2),"")</f>
      </c>
      <c r="DR299">
        <f>IF($GS299&gt;=3,INDEX($DM:$DM,$GR299+3),"")</f>
      </c>
      <c r="DS299">
        <f>IF($GS299&gt;=4,INDEX($DM:$DM,$GR299+4),"")</f>
      </c>
      <c r="DT299">
        <f>IF($GS299&gt;=5,INDEX($DM:$DM,$GR299+5),"")</f>
      </c>
      <c r="DU299">
        <f>IF($GS299&gt;=6,INDEX($DM:$DM,$GR299+6),"")</f>
      </c>
      <c r="DV299">
        <f>IF($GS299&gt;=7,INDEX($DM:$DM,$GR299+7),"")</f>
      </c>
      <c r="DW299">
        <f>IF($GS299&gt;=8,INDEX($DM:$DM,$GR299+8),"")</f>
      </c>
      <c r="DX299">
        <f>IF($GS299&gt;=9,INDEX($DM:$DM,$GR299+9),"")</f>
      </c>
      <c r="DY299">
        <f>IF($GS299&gt;=10,INDEX($DM:$DM,$GR299+10),"")</f>
      </c>
      <c r="DZ299">
        <f>IF($GS299&gt;=11,INDEX($DM:$DM,$GR299+11),"")</f>
      </c>
      <c r="EA299">
        <f>IF($GS299&gt;=12,INDEX($DM:$DM,$GR299+12),"")</f>
      </c>
      <c r="EB299">
        <f>IF($GS299&gt;=13,INDEX($DM:$DM,$GR299+13),"")</f>
      </c>
      <c r="EC299">
        <f>IF($GS299&gt;=14,INDEX($DM:$DM,$GR299+14),"")</f>
      </c>
      <c r="ED299">
        <f>IF($GS299&gt;=15,INDEX($DM:$DM,$GR299+15),"")</f>
      </c>
      <c r="EE299">
        <f>IF($GS299&gt;=16,INDEX($DM:$DM,$GR299+16),"")</f>
      </c>
      <c r="EF299">
        <f>IF($GS299&gt;=17,INDEX($DM:$DM,$GR299+17),"")</f>
      </c>
      <c r="EG299">
        <f>IF($GS299&gt;=18,INDEX($DM:$DM,$GR299+18),"")</f>
      </c>
      <c r="EH299">
        <f>IF($GS299&gt;=19,INDEX($DM:$DM,$GR299+19),"")</f>
      </c>
      <c r="EI299">
        <f>IF($GS299&gt;=20,INDEX($DM:$DM,$GR299+20),"")</f>
      </c>
      <c r="EJ299">
        <f>IF($GS299&gt;=21,INDEX($DM:$DM,$GR299+21),"")</f>
      </c>
      <c r="EK299">
        <f>IF($GS299&gt;=22,INDEX($DM:$DM,$GR299+22),"")</f>
      </c>
      <c r="EL299">
        <f>IF($GS299&gt;=23,INDEX($DM:$DM,$GR299+23),"")</f>
      </c>
      <c r="EM299">
        <f>IF($GS299&gt;=24,INDEX($DM:$DM,$GR299+24),"")</f>
      </c>
      <c r="EN299">
        <f>IF($GS299&gt;=25,INDEX($DM:$DM,$GR299+25),"")</f>
      </c>
      <c r="EO299">
        <f>IF($GS299&gt;=26,INDEX($DM:$DM,$GR299+26),"")</f>
      </c>
      <c r="EP299">
        <f>IF($GS299&gt;=27,INDEX($DM:$DM,$GR299+27),"")</f>
      </c>
      <c r="EQ299">
        <f>IF($GS299&gt;=28,INDEX($DM:$DM,$GR299+28),"")</f>
      </c>
      <c r="ER299">
        <f>IF($GS299&gt;=29,INDEX($DM:$DM,$GR299+29),"")</f>
      </c>
      <c r="ES299">
        <f>IF($GS299&gt;=30,INDEX($DM:$DM,$GR299+30),"")</f>
      </c>
      <c r="ET299">
        <f>IF($GS299&gt;=31,INDEX($DM:$DM,$GR299+31),"")</f>
      </c>
      <c r="EU299">
        <f>IF($GS299&gt;=32,INDEX($DM:$DM,$GR299+32),"")</f>
      </c>
      <c r="EV299">
        <f>IF($GS299&gt;=33,INDEX($DM:$DM,$GR299+33),"")</f>
      </c>
      <c r="EW299">
        <f>IF($GS299&gt;=34,INDEX($DM:$DM,$GR299+34),"")</f>
      </c>
      <c r="EX299">
        <f>IF($GS299&gt;=35,INDEX($DM:$DM,$GR299+35),"")</f>
      </c>
      <c r="EY299">
        <f>IF($GS299&gt;=36,INDEX($DM:$DM,$GR299+36),"")</f>
      </c>
      <c r="EZ299">
        <f>IF($GS299&gt;=37,INDEX($DM:$DM,$GR299+37),"")</f>
      </c>
      <c r="FA299">
        <f>IF($GS299&gt;=38,INDEX($DM:$DM,$GR299+38),"")</f>
      </c>
      <c r="FB299">
        <f>IF($GS299&gt;=39,INDEX($DM:$DM,$GR299+39),"")</f>
      </c>
      <c r="FC299">
        <f>IF($GS299&gt;=40,INDEX($DM:$DM,$GR299+40),"")</f>
      </c>
      <c r="FD299">
        <f>IF($GS299&gt;=1,INDEX($DN:$DN,$GR299+1),"")</f>
      </c>
      <c r="FE299">
        <f>IF($GS299&gt;=2,INDEX($DN:$DN,$GR299+2),"")</f>
      </c>
      <c r="FF299">
        <f>IF($GS299&gt;=3,INDEX($DN:$DN,$GR299+3),"")</f>
      </c>
      <c r="FG299">
        <f>IF($GS299&gt;=4,INDEX($DN:$DN,$GR299+4),"")</f>
      </c>
      <c r="FH299">
        <f>IF($GS299&gt;=5,INDEX($DN:$DN,$GR299+5),"")</f>
      </c>
      <c r="FI299">
        <f>IF($GS299&gt;=6,INDEX($DN:$DN,$GR299+6),"")</f>
      </c>
      <c r="FJ299">
        <f>IF($GS299&gt;=7,INDEX($DN:$DN,$GR299+7),"")</f>
      </c>
      <c r="FK299">
        <f>IF($GS299&gt;=8,INDEX($DN:$DN,$GR299+8),"")</f>
      </c>
      <c r="FL299">
        <f>IF($GS299&gt;=9,INDEX($DN:$DN,$GR299+9),"")</f>
      </c>
      <c r="FM299">
        <f>IF($GS299&gt;=10,INDEX($DN:$DN,$GR299+10),"")</f>
      </c>
      <c r="FN299">
        <f>IF($GS299&gt;=11,INDEX($DN:$DN,$GR299+11),"")</f>
      </c>
      <c r="FO299">
        <f>IF($GS299&gt;=12,INDEX($DN:$DN,$GR299+12),"")</f>
      </c>
      <c r="FP299">
        <f>IF($GS299&gt;=13,INDEX($DN:$DN,$GR299+13),"")</f>
      </c>
      <c r="FQ299">
        <f>IF($GS299&gt;=14,INDEX($DN:$DN,$GR299+14),"")</f>
      </c>
      <c r="FR299">
        <f>IF($GS299&gt;=15,INDEX($DN:$DN,$GR299+15),"")</f>
      </c>
      <c r="FS299">
        <f>IF($GS299&gt;=16,INDEX($DN:$DN,$GR299+16),"")</f>
      </c>
      <c r="FT299">
        <f>IF($GS299&gt;=17,INDEX($DN:$DN,$GR299+17),"")</f>
      </c>
      <c r="FU299">
        <f>IF($GS299&gt;=18,INDEX($DN:$DN,$GR299+18),"")</f>
      </c>
      <c r="FV299">
        <f>IF($GS299&gt;=19,INDEX($DN:$DN,$GR299+19),"")</f>
      </c>
      <c r="FW299">
        <f>IF($GS299&gt;=20,INDEX($DN:$DN,$GR299+20),"")</f>
      </c>
      <c r="FX299">
        <f>IF($GS299&gt;=21,INDEX($DN:$DN,$GR299+21),"")</f>
      </c>
      <c r="FY299">
        <f>IF($GS299&gt;=22,INDEX($DN:$DN,$GR299+22),"")</f>
      </c>
      <c r="FZ299">
        <f>IF($GS299&gt;=23,INDEX($DN:$DN,$GR299+23),"")</f>
      </c>
      <c r="GA299">
        <f>IF($GS299&gt;=24,INDEX($DN:$DN,$GR299+24),"")</f>
      </c>
      <c r="GB299">
        <f>IF($GS299&gt;=25,INDEX($DN:$DN,$GR299+25),"")</f>
      </c>
      <c r="GC299">
        <f>IF($GS299&gt;=26,INDEX($DN:$DN,$GR299+26),"")</f>
      </c>
      <c r="GD299">
        <f>IF($GS299&gt;=27,INDEX($DN:$DN,$GR299+27),"")</f>
      </c>
      <c r="GE299">
        <f>IF($GS299&gt;=28,INDEX($DN:$DN,$GR299+28),"")</f>
      </c>
      <c r="GF299">
        <f>IF($GS299&gt;=29,INDEX($DN:$DN,$GR299+29),"")</f>
      </c>
      <c r="GG299">
        <f>IF($GS299&gt;=30,INDEX($DN:$DN,$GR299+30),"")</f>
      </c>
      <c r="GH299">
        <f>IF($GS299&gt;=31,INDEX($DN:$DN,$GR299+31),"")</f>
      </c>
      <c r="GI299">
        <f>IF($GS299&gt;=32,INDEX($DN:$DN,$GR299+32),"")</f>
      </c>
      <c r="GJ299">
        <f>IF($GS299&gt;=33,INDEX($DN:$DN,$GR299+33),"")</f>
      </c>
      <c r="GK299">
        <f>IF($GS299&gt;=34,INDEX($DN:$DN,$GR299+34),"")</f>
      </c>
      <c r="GL299">
        <f>IF($GS299&gt;=35,INDEX($DN:$DN,$GR299+35),"")</f>
      </c>
      <c r="GM299">
        <f>IF($GS299&gt;=36,INDEX($DN:$DN,$GR299+36),"")</f>
      </c>
      <c r="GN299">
        <f>IF($GS299&gt;=37,INDEX($DN:$DN,$GR299+37),"")</f>
      </c>
      <c r="GO299">
        <f>IF($GS299&gt;=38,INDEX($DN:$DN,$GR299+38),"")</f>
      </c>
      <c r="GP299">
        <f>IF($GS299&gt;=39,INDEX($DN:$DN,$GR299+39),"")</f>
      </c>
      <c r="GQ299">
        <f>IF($GS299&gt;=40,INDEX($DN:$DN,$GR299+40),"")</f>
      </c>
      <c r="GR299">
        <f>IFERROR(MATCH($DL299,$DM$2:$DM$148,0)+1,0)</f>
      </c>
      <c r="GS299">
        <f>IFERROR(INDEX($DO$2:$DO$148,MATCH($DL299,$DM$2:$DM$148,0)),0)</f>
      </c>
      <c r="GT299">
        <f>IFERROR(MATCH($Z299,$DP$299:$FC$299,0),0)</f>
      </c>
      <c r="GU299">
        <f>IF($GT299&gt;0,INDEX($FD$299:$GQ$299,$GT299),"")</f>
      </c>
      <c r="GV299" t="s">
        <v>117</v>
      </c>
      <c r="GX299">
        <f>IF($JG299&gt;=1,INDEX($GV:$GV,$JF299+1),"")</f>
      </c>
      <c r="GY299">
        <f>IF($JG299&gt;=2,INDEX($GV:$GV,$JF299+2),"")</f>
      </c>
      <c r="GZ299">
        <f>IF($JG299&gt;=3,INDEX($GV:$GV,$JF299+3),"")</f>
      </c>
      <c r="HA299">
        <f>IF($JG299&gt;=4,INDEX($GV:$GV,$JF299+4),"")</f>
      </c>
      <c r="HB299">
        <f>IF($JG299&gt;=5,INDEX($GV:$GV,$JF299+5),"")</f>
      </c>
      <c r="HC299">
        <f>IF($JG299&gt;=6,INDEX($GV:$GV,$JF299+6),"")</f>
      </c>
      <c r="HD299">
        <f>IF($JG299&gt;=7,INDEX($GV:$GV,$JF299+7),"")</f>
      </c>
      <c r="HE299">
        <f>IF($JG299&gt;=8,INDEX($GV:$GV,$JF299+8),"")</f>
      </c>
      <c r="HF299">
        <f>IF($JG299&gt;=9,INDEX($GV:$GV,$JF299+9),"")</f>
      </c>
      <c r="HG299">
        <f>IF($JG299&gt;=10,INDEX($GV:$GV,$JF299+10),"")</f>
      </c>
      <c r="HH299">
        <f>IF($JG299&gt;=11,INDEX($GV:$GV,$JF299+11),"")</f>
      </c>
      <c r="HI299">
        <f>IF($JG299&gt;=12,INDEX($GV:$GV,$JF299+12),"")</f>
      </c>
      <c r="HJ299">
        <f>IF($JG299&gt;=13,INDEX($GV:$GV,$JF299+13),"")</f>
      </c>
      <c r="HK299">
        <f>IF($JG299&gt;=14,INDEX($GV:$GV,$JF299+14),"")</f>
      </c>
      <c r="HL299">
        <f>IF($JG299&gt;=15,INDEX($GV:$GV,$JF299+15),"")</f>
      </c>
      <c r="HM299">
        <f>IF($JG299&gt;=16,INDEX($GV:$GV,$JF299+16),"")</f>
      </c>
      <c r="HN299">
        <f>IF($JG299&gt;=17,INDEX($GV:$GV,$JF299+17),"")</f>
      </c>
      <c r="HO299">
        <f>IF($JG299&gt;=18,INDEX($GV:$GV,$JF299+18),"")</f>
      </c>
      <c r="HP299">
        <f>IF($JG299&gt;=19,INDEX($GV:$GV,$JF299+19),"")</f>
      </c>
      <c r="HQ299">
        <f>IF($JG299&gt;=20,INDEX($GV:$GV,$JF299+20),"")</f>
      </c>
      <c r="HR299">
        <f>IF($JG299&gt;=21,INDEX($GV:$GV,$JF299+21),"")</f>
      </c>
      <c r="HS299">
        <f>IF($JG299&gt;=22,INDEX($GV:$GV,$JF299+22),"")</f>
      </c>
      <c r="HT299">
        <f>IF($JG299&gt;=23,INDEX($GV:$GV,$JF299+23),"")</f>
      </c>
      <c r="HU299">
        <f>IF($JG299&gt;=24,INDEX($GV:$GV,$JF299+24),"")</f>
      </c>
      <c r="HV299">
        <f>IF($JG299&gt;=25,INDEX($GV:$GV,$JF299+25),"")</f>
      </c>
      <c r="HW299">
        <f>IF($JG299&gt;=26,INDEX($GV:$GV,$JF299+26),"")</f>
      </c>
      <c r="HX299">
        <f>IF($JG299&gt;=27,INDEX($GV:$GV,$JF299+27),"")</f>
      </c>
      <c r="HY299">
        <f>IF($JG299&gt;=28,INDEX($GV:$GV,$JF299+28),"")</f>
      </c>
      <c r="HZ299">
        <f>IF($JG299&gt;=29,INDEX($GV:$GV,$JF299+29),"")</f>
      </c>
      <c r="IA299">
        <f>IF($JG299&gt;=30,INDEX($GV:$GV,$JF299+30),"")</f>
      </c>
      <c r="IB299">
        <f>IF($JG299&gt;=31,INDEX($GV:$GV,$JF299+31),"")</f>
      </c>
      <c r="IC299">
        <f>IF($JG299&gt;=32,INDEX($GV:$GV,$JF299+32),"")</f>
      </c>
      <c r="ID299">
        <f>IF($JG299&gt;=33,INDEX($GV:$GV,$JF299+33),"")</f>
      </c>
      <c r="IE299">
        <f>IF($JG299&gt;=34,INDEX($GV:$GV,$JF299+34),"")</f>
      </c>
      <c r="IF299">
        <f>IF($JG299&gt;=35,INDEX($GV:$GV,$JF299+35),"")</f>
      </c>
      <c r="IG299">
        <f>IF($JG299&gt;=36,INDEX($GV:$GV,$JF299+36),"")</f>
      </c>
      <c r="IH299">
        <f>IF($JG299&gt;=37,INDEX($GV:$GV,$JF299+37),"")</f>
      </c>
      <c r="II299">
        <f>IF($JG299&gt;=38,INDEX($GV:$GV,$JF299+38),"")</f>
      </c>
      <c r="IJ299">
        <f>IF($JG299&gt;=39,INDEX($GV:$GV,$JF299+39),"")</f>
      </c>
      <c r="IK299">
        <f>IF($JG299&gt;=40,INDEX($GV:$GV,$JF299+40),"")</f>
      </c>
      <c r="IL299">
        <f>IF($JG299&gt;=41,INDEX($GV:$GV,$JF299+41),"")</f>
      </c>
      <c r="IM299">
        <f>IF($JG299&gt;=42,INDEX($GV:$GV,$JF299+42),"")</f>
      </c>
      <c r="IN299">
        <f>IF($JG299&gt;=43,INDEX($GV:$GV,$JF299+43),"")</f>
      </c>
      <c r="IO299">
        <f>IF($JG299&gt;=44,INDEX($GV:$GV,$JF299+44),"")</f>
      </c>
      <c r="IP299">
        <f>IF($JG299&gt;=45,INDEX($GV:$GV,$JF299+45),"")</f>
      </c>
      <c r="IQ299">
        <f>IF($JG299&gt;=46,INDEX($GV:$GV,$JF299+46),"")</f>
      </c>
      <c r="IR299">
        <f>IF($JG299&gt;=47,INDEX($GV:$GV,$JF299+47),"")</f>
      </c>
      <c r="IS299">
        <f>IF($JG299&gt;=48,INDEX($GV:$GV,$JF299+48),"")</f>
      </c>
      <c r="IT299">
        <f>IF($JG299&gt;=49,INDEX($GV:$GV,$JF299+49),"")</f>
      </c>
      <c r="IU299">
        <f>IF($JG299&gt;=50,INDEX($GV:$GV,$JF299+50),"")</f>
      </c>
      <c r="IV299">
        <f>IF($JG299&gt;=51,INDEX($GV:$GV,$JF299+51),"")</f>
      </c>
      <c r="IW299">
        <f>IF($JG299&gt;=52,INDEX($GV:$GV,$JF299+52),"")</f>
      </c>
      <c r="IX299">
        <f>IF($JG299&gt;=53,INDEX($GV:$GV,$JF299+53),"")</f>
      </c>
      <c r="IY299">
        <f>IF($JG299&gt;=54,INDEX($GV:$GV,$JF299+54),"")</f>
      </c>
      <c r="IZ299">
        <f>IF($JG299&gt;=55,INDEX($GV:$GV,$JF299+55),"")</f>
      </c>
      <c r="JA299">
        <f>IF($JG299&gt;=56,INDEX($GV:$GV,$JF299+56),"")</f>
      </c>
      <c r="JB299">
        <f>IF($JG299&gt;=57,INDEX($GV:$GV,$JF299+57),"")</f>
      </c>
      <c r="JC299">
        <f>IF($JG299&gt;=58,INDEX($GV:$GV,$JF299+58),"")</f>
      </c>
      <c r="JD299">
        <f>IF($JG299&gt;=59,INDEX($GV:$GV,$JF299+59),"")</f>
      </c>
      <c r="JE299">
        <f>IF($JG299&gt;=60,INDEX($GV:$GV,$JF299+60),"")</f>
      </c>
      <c r="JF299">
        <f>IFERROR(MATCH($GU299,$GV$2:$GV$322,0)+1,0)</f>
      </c>
      <c r="JG299">
        <f>IFERROR(INDEX($GW$2:$GW$322,MATCH($GU299,$GV$2:$GV$322,0)),0)</f>
      </c>
      <c r="JH299" t="s">
        <v>44</v>
      </c>
      <c r="JI299" t="s">
        <v>44</v>
      </c>
    </row>
    <row r="300" spans="1:269" x14ac:dyDescent="0.25">
      <c r="R300">
        <f>IF(OR($U300="",$Q300=""),"",IFERROR($U300/$Q300,0))</f>
      </c>
      <c r="S300">
        <f>IF($U300="","",
SUM($T300,$V300,$AA300,$W300,$Y300)*
(1-IF($AB300="",0,VALUE($AB300)/100)))</f>
      </c>
      <c r="T300">
        <f>IF($U300="","",$U300)</f>
      </c>
      <c r="V300">
        <f>IF($U300="","",
IF($O300="","",
IF(ISNUMBER(SEARCH("exempt",LOWER($O300))),0,
$U300*(VALUE(SUBSTITUTE($O300,"%",""))/100))))</f>
      </c>
      <c r="AC300">
        <f>IFERROR(IF(FIND(" - ",$K300)&gt;0,MID($K300,FIND(" - ",$K300)+3,LEN($K300)),""),"")</f>
      </c>
      <c r="AL300" t="s">
        <v>1080</v>
      </c>
      <c r="AT300">
        <f>IFERROR(LEFT($K300,FIND(" - ",$K300)-1),$K300)</f>
      </c>
      <c r="AW300">
        <f>IF($CL300&gt;=1,INDEX($AU:$AU,$CK300+1),"")</f>
      </c>
      <c r="AX300">
        <f>IF($CL300&gt;=2,INDEX($AU:$AU,$CK300+2),"")</f>
      </c>
      <c r="AY300">
        <f>IF($CL300&gt;=3,INDEX($AU:$AU,$CK300+3),"")</f>
      </c>
      <c r="AZ300">
        <f>IF($CL300&gt;=4,INDEX($AU:$AU,$CK300+4),"")</f>
      </c>
      <c r="BA300">
        <f>IF($CL300&gt;=5,INDEX($AU:$AU,$CK300+5),"")</f>
      </c>
      <c r="BB300">
        <f>IF($CL300&gt;=6,INDEX($AU:$AU,$CK300+6),"")</f>
      </c>
      <c r="BC300">
        <f>IF($CL300&gt;=7,INDEX($AU:$AU,$CK300+7),"")</f>
      </c>
      <c r="BD300">
        <f>IF($CL300&gt;=8,INDEX($AU:$AU,$CK300+8),"")</f>
      </c>
      <c r="BE300">
        <f>IF($CL300&gt;=9,INDEX($AU:$AU,$CK300+9),"")</f>
      </c>
      <c r="BF300">
        <f>IF($CL300&gt;=10,INDEX($AU:$AU,$CK300+10),"")</f>
      </c>
      <c r="BG300">
        <f>IF($CL300&gt;=11,INDEX($AU:$AU,$CK300+11),"")</f>
      </c>
      <c r="BH300">
        <f>IF($CL300&gt;=12,INDEX($AU:$AU,$CK300+12),"")</f>
      </c>
      <c r="BI300">
        <f>IF($CL300&gt;=13,INDEX($AU:$AU,$CK300+13),"")</f>
      </c>
      <c r="BJ300">
        <f>IF($CL300&gt;=14,INDEX($AU:$AU,$CK300+14),"")</f>
      </c>
      <c r="BK300">
        <f>IF($CL300&gt;=15,INDEX($AU:$AU,$CK300+15),"")</f>
      </c>
      <c r="BL300">
        <f>IF($CL300&gt;=16,INDEX($AU:$AU,$CK300+16),"")</f>
      </c>
      <c r="BM300">
        <f>IF($CL300&gt;=17,INDEX($AU:$AU,$CK300+17),"")</f>
      </c>
      <c r="BN300">
        <f>IF($CL300&gt;=18,INDEX($AU:$AU,$CK300+18),"")</f>
      </c>
      <c r="BO300">
        <f>IF($CL300&gt;=19,INDEX($AU:$AU,$CK300+19),"")</f>
      </c>
      <c r="BP300">
        <f>IF($CL300&gt;=20,INDEX($AU:$AU,$CK300+20),"")</f>
      </c>
      <c r="BQ300">
        <f>IF($CL300&gt;=21,INDEX($AU:$AU,$CK300+21),"")</f>
      </c>
      <c r="BR300">
        <f>IF($CL300&gt;=22,INDEX($AU:$AU,$CK300+22),"")</f>
      </c>
      <c r="BS300">
        <f>IF($CL300&gt;=23,INDEX($AU:$AU,$CK300+23),"")</f>
      </c>
      <c r="BT300">
        <f>IF($CL300&gt;=24,INDEX($AU:$AU,$CK300+24),"")</f>
      </c>
      <c r="BU300">
        <f>IF($CL300&gt;=25,INDEX($AU:$AU,$CK300+25),"")</f>
      </c>
      <c r="BV300">
        <f>IF($CL300&gt;=26,INDEX($AU:$AU,$CK300+26),"")</f>
      </c>
      <c r="BW300">
        <f>IF($CL300&gt;=27,INDEX($AU:$AU,$CK300+27),"")</f>
      </c>
      <c r="BX300">
        <f>IF($CL300&gt;=28,INDEX($AU:$AU,$CK300+28),"")</f>
      </c>
      <c r="BY300">
        <f>IF($CL300&gt;=29,INDEX($AU:$AU,$CK300+29),"")</f>
      </c>
      <c r="BZ300">
        <f>IF($CL300&gt;=30,INDEX($AU:$AU,$CK300+30),"")</f>
      </c>
      <c r="CA300">
        <f>IF($CL300&gt;=31,INDEX($AU:$AU,$CK300+31),"")</f>
      </c>
      <c r="CB300">
        <f>IF($CL300&gt;=32,INDEX($AU:$AU,$CK300+32),"")</f>
      </c>
      <c r="CC300">
        <f>IF($CL300&gt;=33,INDEX($AU:$AU,$CK300+33),"")</f>
      </c>
      <c r="CD300">
        <f>IF($CL300&gt;=34,INDEX($AU:$AU,$CK300+34),"")</f>
      </c>
      <c r="CE300">
        <f>IF($CL300&gt;=35,INDEX($AU:$AU,$CK300+35),"")</f>
      </c>
      <c r="CF300">
        <f>IF($CL300&gt;=36,INDEX($AU:$AU,$CK300+36),"")</f>
      </c>
      <c r="CG300">
        <f>IF($CL300&gt;=37,INDEX($AU:$AU,$CK300+37),"")</f>
      </c>
      <c r="CH300">
        <f>IF($CL300&gt;=38,INDEX($AU:$AU,$CK300+38),"")</f>
      </c>
      <c r="CI300">
        <f>IF($CL300&gt;=39,INDEX($AU:$AU,$CK300+39),"")</f>
      </c>
      <c r="CJ300">
        <f>IF($CL300&gt;=40,INDEX($AU:$AU,$CK300+40),"")</f>
      </c>
      <c r="CK300">
        <f>IFERROR(MATCH($AT300,$AU$2:$AU$133,0)+1,0)</f>
      </c>
      <c r="CL300">
        <f>IFERROR(INDEX($AV$2:$AV$133,MATCH($AT300,$AU$2:$AU$133,0)),0)</f>
      </c>
      <c r="CM300">
        <f>IFERROR(LEFT($L300,FIND(" - ",$L300)-1),$L300)</f>
      </c>
      <c r="CN300" t="s">
        <v>1081</v>
      </c>
      <c r="CO300">
        <v>1</v>
      </c>
      <c r="CP300">
        <f>IF($DK300&gt;=1,INDEX($CN:$CN,$DJ300+1),"")</f>
      </c>
      <c r="CQ300">
        <f>IF($DK300&gt;=2,INDEX($CN:$CN,$DJ300+2),"")</f>
      </c>
      <c r="CR300">
        <f>IF($DK300&gt;=3,INDEX($CN:$CN,$DJ300+3),"")</f>
      </c>
      <c r="CS300">
        <f>IF($DK300&gt;=4,INDEX($CN:$CN,$DJ300+4),"")</f>
      </c>
      <c r="CT300">
        <f>IF($DK300&gt;=5,INDEX($CN:$CN,$DJ300+5),"")</f>
      </c>
      <c r="CU300">
        <f>IF($DK300&gt;=6,INDEX($CN:$CN,$DJ300+6),"")</f>
      </c>
      <c r="CV300">
        <f>IF($DK300&gt;=7,INDEX($CN:$CN,$DJ300+7),"")</f>
      </c>
      <c r="CW300">
        <f>IF($DK300&gt;=8,INDEX($CN:$CN,$DJ300+8),"")</f>
      </c>
      <c r="CX300">
        <f>IF($DK300&gt;=9,INDEX($CN:$CN,$DJ300+9),"")</f>
      </c>
      <c r="CY300">
        <f>IF($DK300&gt;=10,INDEX($CN:$CN,$DJ300+10),"")</f>
      </c>
      <c r="CZ300">
        <f>IF($DK300&gt;=11,INDEX($CN:$CN,$DJ300+11),"")</f>
      </c>
      <c r="DA300">
        <f>IF($DK300&gt;=12,INDEX($CN:$CN,$DJ300+12),"")</f>
      </c>
      <c r="DB300">
        <f>IF($DK300&gt;=13,INDEX($CN:$CN,$DJ300+13),"")</f>
      </c>
      <c r="DC300">
        <f>IF($DK300&gt;=14,INDEX($CN:$CN,$DJ300+14),"")</f>
      </c>
      <c r="DD300">
        <f>IF($DK300&gt;=15,INDEX($CN:$CN,$DJ300+15),"")</f>
      </c>
      <c r="DE300">
        <f>IF($DK300&gt;=16,INDEX($CN:$CN,$DJ300+16),"")</f>
      </c>
      <c r="DF300">
        <f>IF($DK300&gt;=17,INDEX($CN:$CN,$DJ300+17),"")</f>
      </c>
      <c r="DG300">
        <f>IF($DK300&gt;=18,INDEX($CN:$CN,$DJ300+18),"")</f>
      </c>
      <c r="DH300">
        <f>IF($DK300&gt;=19,INDEX($CN:$CN,$DJ300+19),"")</f>
      </c>
      <c r="DI300">
        <f>IF($DK300&gt;=20,INDEX($CN:$CN,$DJ300+20),"")</f>
      </c>
      <c r="DJ300">
        <f>IFERROR(MATCH($CM300,$CN$2:$CN$1089,0)+1,0)</f>
      </c>
      <c r="DK300">
        <f>IFERROR(INDEX($CO$2:$CO$1089,MATCH($CM300,$CN$2:$CN$1089,0)),0)</f>
      </c>
      <c r="DL300">
        <f>IFERROR(INDEX($AS:$AS,MATCH($O300,$AR:$AR,0))&amp;"","")</f>
      </c>
      <c r="DP300">
        <f>IF($GS300&gt;=1,INDEX($DM:$DM,$GR300+1),"")</f>
      </c>
      <c r="DQ300">
        <f>IF($GS300&gt;=2,INDEX($DM:$DM,$GR300+2),"")</f>
      </c>
      <c r="DR300">
        <f>IF($GS300&gt;=3,INDEX($DM:$DM,$GR300+3),"")</f>
      </c>
      <c r="DS300">
        <f>IF($GS300&gt;=4,INDEX($DM:$DM,$GR300+4),"")</f>
      </c>
      <c r="DT300">
        <f>IF($GS300&gt;=5,INDEX($DM:$DM,$GR300+5),"")</f>
      </c>
      <c r="DU300">
        <f>IF($GS300&gt;=6,INDEX($DM:$DM,$GR300+6),"")</f>
      </c>
      <c r="DV300">
        <f>IF($GS300&gt;=7,INDEX($DM:$DM,$GR300+7),"")</f>
      </c>
      <c r="DW300">
        <f>IF($GS300&gt;=8,INDEX($DM:$DM,$GR300+8),"")</f>
      </c>
      <c r="DX300">
        <f>IF($GS300&gt;=9,INDEX($DM:$DM,$GR300+9),"")</f>
      </c>
      <c r="DY300">
        <f>IF($GS300&gt;=10,INDEX($DM:$DM,$GR300+10),"")</f>
      </c>
      <c r="DZ300">
        <f>IF($GS300&gt;=11,INDEX($DM:$DM,$GR300+11),"")</f>
      </c>
      <c r="EA300">
        <f>IF($GS300&gt;=12,INDEX($DM:$DM,$GR300+12),"")</f>
      </c>
      <c r="EB300">
        <f>IF($GS300&gt;=13,INDEX($DM:$DM,$GR300+13),"")</f>
      </c>
      <c r="EC300">
        <f>IF($GS300&gt;=14,INDEX($DM:$DM,$GR300+14),"")</f>
      </c>
      <c r="ED300">
        <f>IF($GS300&gt;=15,INDEX($DM:$DM,$GR300+15),"")</f>
      </c>
      <c r="EE300">
        <f>IF($GS300&gt;=16,INDEX($DM:$DM,$GR300+16),"")</f>
      </c>
      <c r="EF300">
        <f>IF($GS300&gt;=17,INDEX($DM:$DM,$GR300+17),"")</f>
      </c>
      <c r="EG300">
        <f>IF($GS300&gt;=18,INDEX($DM:$DM,$GR300+18),"")</f>
      </c>
      <c r="EH300">
        <f>IF($GS300&gt;=19,INDEX($DM:$DM,$GR300+19),"")</f>
      </c>
      <c r="EI300">
        <f>IF($GS300&gt;=20,INDEX($DM:$DM,$GR300+20),"")</f>
      </c>
      <c r="EJ300">
        <f>IF($GS300&gt;=21,INDEX($DM:$DM,$GR300+21),"")</f>
      </c>
      <c r="EK300">
        <f>IF($GS300&gt;=22,INDEX($DM:$DM,$GR300+22),"")</f>
      </c>
      <c r="EL300">
        <f>IF($GS300&gt;=23,INDEX($DM:$DM,$GR300+23),"")</f>
      </c>
      <c r="EM300">
        <f>IF($GS300&gt;=24,INDEX($DM:$DM,$GR300+24),"")</f>
      </c>
      <c r="EN300">
        <f>IF($GS300&gt;=25,INDEX($DM:$DM,$GR300+25),"")</f>
      </c>
      <c r="EO300">
        <f>IF($GS300&gt;=26,INDEX($DM:$DM,$GR300+26),"")</f>
      </c>
      <c r="EP300">
        <f>IF($GS300&gt;=27,INDEX($DM:$DM,$GR300+27),"")</f>
      </c>
      <c r="EQ300">
        <f>IF($GS300&gt;=28,INDEX($DM:$DM,$GR300+28),"")</f>
      </c>
      <c r="ER300">
        <f>IF($GS300&gt;=29,INDEX($DM:$DM,$GR300+29),"")</f>
      </c>
      <c r="ES300">
        <f>IF($GS300&gt;=30,INDEX($DM:$DM,$GR300+30),"")</f>
      </c>
      <c r="ET300">
        <f>IF($GS300&gt;=31,INDEX($DM:$DM,$GR300+31),"")</f>
      </c>
      <c r="EU300">
        <f>IF($GS300&gt;=32,INDEX($DM:$DM,$GR300+32),"")</f>
      </c>
      <c r="EV300">
        <f>IF($GS300&gt;=33,INDEX($DM:$DM,$GR300+33),"")</f>
      </c>
      <c r="EW300">
        <f>IF($GS300&gt;=34,INDEX($DM:$DM,$GR300+34),"")</f>
      </c>
      <c r="EX300">
        <f>IF($GS300&gt;=35,INDEX($DM:$DM,$GR300+35),"")</f>
      </c>
      <c r="EY300">
        <f>IF($GS300&gt;=36,INDEX($DM:$DM,$GR300+36),"")</f>
      </c>
      <c r="EZ300">
        <f>IF($GS300&gt;=37,INDEX($DM:$DM,$GR300+37),"")</f>
      </c>
      <c r="FA300">
        <f>IF($GS300&gt;=38,INDEX($DM:$DM,$GR300+38),"")</f>
      </c>
      <c r="FB300">
        <f>IF($GS300&gt;=39,INDEX($DM:$DM,$GR300+39),"")</f>
      </c>
      <c r="FC300">
        <f>IF($GS300&gt;=40,INDEX($DM:$DM,$GR300+40),"")</f>
      </c>
      <c r="FD300">
        <f>IF($GS300&gt;=1,INDEX($DN:$DN,$GR300+1),"")</f>
      </c>
      <c r="FE300">
        <f>IF($GS300&gt;=2,INDEX($DN:$DN,$GR300+2),"")</f>
      </c>
      <c r="FF300">
        <f>IF($GS300&gt;=3,INDEX($DN:$DN,$GR300+3),"")</f>
      </c>
      <c r="FG300">
        <f>IF($GS300&gt;=4,INDEX($DN:$DN,$GR300+4),"")</f>
      </c>
      <c r="FH300">
        <f>IF($GS300&gt;=5,INDEX($DN:$DN,$GR300+5),"")</f>
      </c>
      <c r="FI300">
        <f>IF($GS300&gt;=6,INDEX($DN:$DN,$GR300+6),"")</f>
      </c>
      <c r="FJ300">
        <f>IF($GS300&gt;=7,INDEX($DN:$DN,$GR300+7),"")</f>
      </c>
      <c r="FK300">
        <f>IF($GS300&gt;=8,INDEX($DN:$DN,$GR300+8),"")</f>
      </c>
      <c r="FL300">
        <f>IF($GS300&gt;=9,INDEX($DN:$DN,$GR300+9),"")</f>
      </c>
      <c r="FM300">
        <f>IF($GS300&gt;=10,INDEX($DN:$DN,$GR300+10),"")</f>
      </c>
      <c r="FN300">
        <f>IF($GS300&gt;=11,INDEX($DN:$DN,$GR300+11),"")</f>
      </c>
      <c r="FO300">
        <f>IF($GS300&gt;=12,INDEX($DN:$DN,$GR300+12),"")</f>
      </c>
      <c r="FP300">
        <f>IF($GS300&gt;=13,INDEX($DN:$DN,$GR300+13),"")</f>
      </c>
      <c r="FQ300">
        <f>IF($GS300&gt;=14,INDEX($DN:$DN,$GR300+14),"")</f>
      </c>
      <c r="FR300">
        <f>IF($GS300&gt;=15,INDEX($DN:$DN,$GR300+15),"")</f>
      </c>
      <c r="FS300">
        <f>IF($GS300&gt;=16,INDEX($DN:$DN,$GR300+16),"")</f>
      </c>
      <c r="FT300">
        <f>IF($GS300&gt;=17,INDEX($DN:$DN,$GR300+17),"")</f>
      </c>
      <c r="FU300">
        <f>IF($GS300&gt;=18,INDEX($DN:$DN,$GR300+18),"")</f>
      </c>
      <c r="FV300">
        <f>IF($GS300&gt;=19,INDEX($DN:$DN,$GR300+19),"")</f>
      </c>
      <c r="FW300">
        <f>IF($GS300&gt;=20,INDEX($DN:$DN,$GR300+20),"")</f>
      </c>
      <c r="FX300">
        <f>IF($GS300&gt;=21,INDEX($DN:$DN,$GR300+21),"")</f>
      </c>
      <c r="FY300">
        <f>IF($GS300&gt;=22,INDEX($DN:$DN,$GR300+22),"")</f>
      </c>
      <c r="FZ300">
        <f>IF($GS300&gt;=23,INDEX($DN:$DN,$GR300+23),"")</f>
      </c>
      <c r="GA300">
        <f>IF($GS300&gt;=24,INDEX($DN:$DN,$GR300+24),"")</f>
      </c>
      <c r="GB300">
        <f>IF($GS300&gt;=25,INDEX($DN:$DN,$GR300+25),"")</f>
      </c>
      <c r="GC300">
        <f>IF($GS300&gt;=26,INDEX($DN:$DN,$GR300+26),"")</f>
      </c>
      <c r="GD300">
        <f>IF($GS300&gt;=27,INDEX($DN:$DN,$GR300+27),"")</f>
      </c>
      <c r="GE300">
        <f>IF($GS300&gt;=28,INDEX($DN:$DN,$GR300+28),"")</f>
      </c>
      <c r="GF300">
        <f>IF($GS300&gt;=29,INDEX($DN:$DN,$GR300+29),"")</f>
      </c>
      <c r="GG300">
        <f>IF($GS300&gt;=30,INDEX($DN:$DN,$GR300+30),"")</f>
      </c>
      <c r="GH300">
        <f>IF($GS300&gt;=31,INDEX($DN:$DN,$GR300+31),"")</f>
      </c>
      <c r="GI300">
        <f>IF($GS300&gt;=32,INDEX($DN:$DN,$GR300+32),"")</f>
      </c>
      <c r="GJ300">
        <f>IF($GS300&gt;=33,INDEX($DN:$DN,$GR300+33),"")</f>
      </c>
      <c r="GK300">
        <f>IF($GS300&gt;=34,INDEX($DN:$DN,$GR300+34),"")</f>
      </c>
      <c r="GL300">
        <f>IF($GS300&gt;=35,INDEX($DN:$DN,$GR300+35),"")</f>
      </c>
      <c r="GM300">
        <f>IF($GS300&gt;=36,INDEX($DN:$DN,$GR300+36),"")</f>
      </c>
      <c r="GN300">
        <f>IF($GS300&gt;=37,INDEX($DN:$DN,$GR300+37),"")</f>
      </c>
      <c r="GO300">
        <f>IF($GS300&gt;=38,INDEX($DN:$DN,$GR300+38),"")</f>
      </c>
      <c r="GP300">
        <f>IF($GS300&gt;=39,INDEX($DN:$DN,$GR300+39),"")</f>
      </c>
      <c r="GQ300">
        <f>IF($GS300&gt;=40,INDEX($DN:$DN,$GR300+40),"")</f>
      </c>
      <c r="GR300">
        <f>IFERROR(MATCH($DL300,$DM$2:$DM$148,0)+1,0)</f>
      </c>
      <c r="GS300">
        <f>IFERROR(INDEX($DO$2:$DO$148,MATCH($DL300,$DM$2:$DM$148,0)),0)</f>
      </c>
      <c r="GT300">
        <f>IFERROR(MATCH($Z300,$DP$300:$FC$300,0),0)</f>
      </c>
      <c r="GU300">
        <f>IF($GT300&gt;0,INDEX($FD$300:$GQ$300,$GT300),"")</f>
      </c>
      <c r="GV300" t="s">
        <v>756</v>
      </c>
      <c r="GW300">
        <v>1</v>
      </c>
      <c r="GX300">
        <f>IF($JG300&gt;=1,INDEX($GV:$GV,$JF300+1),"")</f>
      </c>
      <c r="GY300">
        <f>IF($JG300&gt;=2,INDEX($GV:$GV,$JF300+2),"")</f>
      </c>
      <c r="GZ300">
        <f>IF($JG300&gt;=3,INDEX($GV:$GV,$JF300+3),"")</f>
      </c>
      <c r="HA300">
        <f>IF($JG300&gt;=4,INDEX($GV:$GV,$JF300+4),"")</f>
      </c>
      <c r="HB300">
        <f>IF($JG300&gt;=5,INDEX($GV:$GV,$JF300+5),"")</f>
      </c>
      <c r="HC300">
        <f>IF($JG300&gt;=6,INDEX($GV:$GV,$JF300+6),"")</f>
      </c>
      <c r="HD300">
        <f>IF($JG300&gt;=7,INDEX($GV:$GV,$JF300+7),"")</f>
      </c>
      <c r="HE300">
        <f>IF($JG300&gt;=8,INDEX($GV:$GV,$JF300+8),"")</f>
      </c>
      <c r="HF300">
        <f>IF($JG300&gt;=9,INDEX($GV:$GV,$JF300+9),"")</f>
      </c>
      <c r="HG300">
        <f>IF($JG300&gt;=10,INDEX($GV:$GV,$JF300+10),"")</f>
      </c>
      <c r="HH300">
        <f>IF($JG300&gt;=11,INDEX($GV:$GV,$JF300+11),"")</f>
      </c>
      <c r="HI300">
        <f>IF($JG300&gt;=12,INDEX($GV:$GV,$JF300+12),"")</f>
      </c>
      <c r="HJ300">
        <f>IF($JG300&gt;=13,INDEX($GV:$GV,$JF300+13),"")</f>
      </c>
      <c r="HK300">
        <f>IF($JG300&gt;=14,INDEX($GV:$GV,$JF300+14),"")</f>
      </c>
      <c r="HL300">
        <f>IF($JG300&gt;=15,INDEX($GV:$GV,$JF300+15),"")</f>
      </c>
      <c r="HM300">
        <f>IF($JG300&gt;=16,INDEX($GV:$GV,$JF300+16),"")</f>
      </c>
      <c r="HN300">
        <f>IF($JG300&gt;=17,INDEX($GV:$GV,$JF300+17),"")</f>
      </c>
      <c r="HO300">
        <f>IF($JG300&gt;=18,INDEX($GV:$GV,$JF300+18),"")</f>
      </c>
      <c r="HP300">
        <f>IF($JG300&gt;=19,INDEX($GV:$GV,$JF300+19),"")</f>
      </c>
      <c r="HQ300">
        <f>IF($JG300&gt;=20,INDEX($GV:$GV,$JF300+20),"")</f>
      </c>
      <c r="HR300">
        <f>IF($JG300&gt;=21,INDEX($GV:$GV,$JF300+21),"")</f>
      </c>
      <c r="HS300">
        <f>IF($JG300&gt;=22,INDEX($GV:$GV,$JF300+22),"")</f>
      </c>
      <c r="HT300">
        <f>IF($JG300&gt;=23,INDEX($GV:$GV,$JF300+23),"")</f>
      </c>
      <c r="HU300">
        <f>IF($JG300&gt;=24,INDEX($GV:$GV,$JF300+24),"")</f>
      </c>
      <c r="HV300">
        <f>IF($JG300&gt;=25,INDEX($GV:$GV,$JF300+25),"")</f>
      </c>
      <c r="HW300">
        <f>IF($JG300&gt;=26,INDEX($GV:$GV,$JF300+26),"")</f>
      </c>
      <c r="HX300">
        <f>IF($JG300&gt;=27,INDEX($GV:$GV,$JF300+27),"")</f>
      </c>
      <c r="HY300">
        <f>IF($JG300&gt;=28,INDEX($GV:$GV,$JF300+28),"")</f>
      </c>
      <c r="HZ300">
        <f>IF($JG300&gt;=29,INDEX($GV:$GV,$JF300+29),"")</f>
      </c>
      <c r="IA300">
        <f>IF($JG300&gt;=30,INDEX($GV:$GV,$JF300+30),"")</f>
      </c>
      <c r="IB300">
        <f>IF($JG300&gt;=31,INDEX($GV:$GV,$JF300+31),"")</f>
      </c>
      <c r="IC300">
        <f>IF($JG300&gt;=32,INDEX($GV:$GV,$JF300+32),"")</f>
      </c>
      <c r="ID300">
        <f>IF($JG300&gt;=33,INDEX($GV:$GV,$JF300+33),"")</f>
      </c>
      <c r="IE300">
        <f>IF($JG300&gt;=34,INDEX($GV:$GV,$JF300+34),"")</f>
      </c>
      <c r="IF300">
        <f>IF($JG300&gt;=35,INDEX($GV:$GV,$JF300+35),"")</f>
      </c>
      <c r="IG300">
        <f>IF($JG300&gt;=36,INDEX($GV:$GV,$JF300+36),"")</f>
      </c>
      <c r="IH300">
        <f>IF($JG300&gt;=37,INDEX($GV:$GV,$JF300+37),"")</f>
      </c>
      <c r="II300">
        <f>IF($JG300&gt;=38,INDEX($GV:$GV,$JF300+38),"")</f>
      </c>
      <c r="IJ300">
        <f>IF($JG300&gt;=39,INDEX($GV:$GV,$JF300+39),"")</f>
      </c>
      <c r="IK300">
        <f>IF($JG300&gt;=40,INDEX($GV:$GV,$JF300+40),"")</f>
      </c>
      <c r="IL300">
        <f>IF($JG300&gt;=41,INDEX($GV:$GV,$JF300+41),"")</f>
      </c>
      <c r="IM300">
        <f>IF($JG300&gt;=42,INDEX($GV:$GV,$JF300+42),"")</f>
      </c>
      <c r="IN300">
        <f>IF($JG300&gt;=43,INDEX($GV:$GV,$JF300+43),"")</f>
      </c>
      <c r="IO300">
        <f>IF($JG300&gt;=44,INDEX($GV:$GV,$JF300+44),"")</f>
      </c>
      <c r="IP300">
        <f>IF($JG300&gt;=45,INDEX($GV:$GV,$JF300+45),"")</f>
      </c>
      <c r="IQ300">
        <f>IF($JG300&gt;=46,INDEX($GV:$GV,$JF300+46),"")</f>
      </c>
      <c r="IR300">
        <f>IF($JG300&gt;=47,INDEX($GV:$GV,$JF300+47),"")</f>
      </c>
      <c r="IS300">
        <f>IF($JG300&gt;=48,INDEX($GV:$GV,$JF300+48),"")</f>
      </c>
      <c r="IT300">
        <f>IF($JG300&gt;=49,INDEX($GV:$GV,$JF300+49),"")</f>
      </c>
      <c r="IU300">
        <f>IF($JG300&gt;=50,INDEX($GV:$GV,$JF300+50),"")</f>
      </c>
      <c r="IV300">
        <f>IF($JG300&gt;=51,INDEX($GV:$GV,$JF300+51),"")</f>
      </c>
      <c r="IW300">
        <f>IF($JG300&gt;=52,INDEX($GV:$GV,$JF300+52),"")</f>
      </c>
      <c r="IX300">
        <f>IF($JG300&gt;=53,INDEX($GV:$GV,$JF300+53),"")</f>
      </c>
      <c r="IY300">
        <f>IF($JG300&gt;=54,INDEX($GV:$GV,$JF300+54),"")</f>
      </c>
      <c r="IZ300">
        <f>IF($JG300&gt;=55,INDEX($GV:$GV,$JF300+55),"")</f>
      </c>
      <c r="JA300">
        <f>IF($JG300&gt;=56,INDEX($GV:$GV,$JF300+56),"")</f>
      </c>
      <c r="JB300">
        <f>IF($JG300&gt;=57,INDEX($GV:$GV,$JF300+57),"")</f>
      </c>
      <c r="JC300">
        <f>IF($JG300&gt;=58,INDEX($GV:$GV,$JF300+58),"")</f>
      </c>
      <c r="JD300">
        <f>IF($JG300&gt;=59,INDEX($GV:$GV,$JF300+59),"")</f>
      </c>
      <c r="JE300">
        <f>IF($JG300&gt;=60,INDEX($GV:$GV,$JF300+60),"")</f>
      </c>
      <c r="JF300">
        <f>IFERROR(MATCH($GU300,$GV$2:$GV$322,0)+1,0)</f>
      </c>
      <c r="JG300">
        <f>IFERROR(INDEX($GW$2:$GW$322,MATCH($GU300,$GV$2:$GV$322,0)),0)</f>
      </c>
      <c r="JH300" t="s">
        <v>44</v>
      </c>
      <c r="JI300" t="s">
        <v>44</v>
      </c>
    </row>
    <row r="301" spans="1:269" x14ac:dyDescent="0.25">
      <c r="R301">
        <f>IF(OR($U301="",$Q301=""),"",IFERROR($U301/$Q301,0))</f>
      </c>
      <c r="S301">
        <f>IF($U301="","",
SUM($T301,$V301,$AA301,$W301,$Y301)*
(1-IF($AB301="",0,VALUE($AB301)/100)))</f>
      </c>
      <c r="T301">
        <f>IF($U301="","",$U301)</f>
      </c>
      <c r="V301">
        <f>IF($U301="","",
IF($O301="","",
IF(ISNUMBER(SEARCH("exempt",LOWER($O301))),0,
$U301*(VALUE(SUBSTITUTE($O301,"%",""))/100))))</f>
      </c>
      <c r="AC301">
        <f>IFERROR(IF(FIND(" - ",$K301)&gt;0,MID($K301,FIND(" - ",$K301)+3,LEN($K301)),""),"")</f>
      </c>
      <c r="AL301" t="s">
        <v>1082</v>
      </c>
      <c r="AT301">
        <f>IFERROR(LEFT($K301,FIND(" - ",$K301)-1),$K301)</f>
      </c>
      <c r="AW301">
        <f>IF($CL301&gt;=1,INDEX($AU:$AU,$CK301+1),"")</f>
      </c>
      <c r="AX301">
        <f>IF($CL301&gt;=2,INDEX($AU:$AU,$CK301+2),"")</f>
      </c>
      <c r="AY301">
        <f>IF($CL301&gt;=3,INDEX($AU:$AU,$CK301+3),"")</f>
      </c>
      <c r="AZ301">
        <f>IF($CL301&gt;=4,INDEX($AU:$AU,$CK301+4),"")</f>
      </c>
      <c r="BA301">
        <f>IF($CL301&gt;=5,INDEX($AU:$AU,$CK301+5),"")</f>
      </c>
      <c r="BB301">
        <f>IF($CL301&gt;=6,INDEX($AU:$AU,$CK301+6),"")</f>
      </c>
      <c r="BC301">
        <f>IF($CL301&gt;=7,INDEX($AU:$AU,$CK301+7),"")</f>
      </c>
      <c r="BD301">
        <f>IF($CL301&gt;=8,INDEX($AU:$AU,$CK301+8),"")</f>
      </c>
      <c r="BE301">
        <f>IF($CL301&gt;=9,INDEX($AU:$AU,$CK301+9),"")</f>
      </c>
      <c r="BF301">
        <f>IF($CL301&gt;=10,INDEX($AU:$AU,$CK301+10),"")</f>
      </c>
      <c r="BG301">
        <f>IF($CL301&gt;=11,INDEX($AU:$AU,$CK301+11),"")</f>
      </c>
      <c r="BH301">
        <f>IF($CL301&gt;=12,INDEX($AU:$AU,$CK301+12),"")</f>
      </c>
      <c r="BI301">
        <f>IF($CL301&gt;=13,INDEX($AU:$AU,$CK301+13),"")</f>
      </c>
      <c r="BJ301">
        <f>IF($CL301&gt;=14,INDEX($AU:$AU,$CK301+14),"")</f>
      </c>
      <c r="BK301">
        <f>IF($CL301&gt;=15,INDEX($AU:$AU,$CK301+15),"")</f>
      </c>
      <c r="BL301">
        <f>IF($CL301&gt;=16,INDEX($AU:$AU,$CK301+16),"")</f>
      </c>
      <c r="BM301">
        <f>IF($CL301&gt;=17,INDEX($AU:$AU,$CK301+17),"")</f>
      </c>
      <c r="BN301">
        <f>IF($CL301&gt;=18,INDEX($AU:$AU,$CK301+18),"")</f>
      </c>
      <c r="BO301">
        <f>IF($CL301&gt;=19,INDEX($AU:$AU,$CK301+19),"")</f>
      </c>
      <c r="BP301">
        <f>IF($CL301&gt;=20,INDEX($AU:$AU,$CK301+20),"")</f>
      </c>
      <c r="BQ301">
        <f>IF($CL301&gt;=21,INDEX($AU:$AU,$CK301+21),"")</f>
      </c>
      <c r="BR301">
        <f>IF($CL301&gt;=22,INDEX($AU:$AU,$CK301+22),"")</f>
      </c>
      <c r="BS301">
        <f>IF($CL301&gt;=23,INDEX($AU:$AU,$CK301+23),"")</f>
      </c>
      <c r="BT301">
        <f>IF($CL301&gt;=24,INDEX($AU:$AU,$CK301+24),"")</f>
      </c>
      <c r="BU301">
        <f>IF($CL301&gt;=25,INDEX($AU:$AU,$CK301+25),"")</f>
      </c>
      <c r="BV301">
        <f>IF($CL301&gt;=26,INDEX($AU:$AU,$CK301+26),"")</f>
      </c>
      <c r="BW301">
        <f>IF($CL301&gt;=27,INDEX($AU:$AU,$CK301+27),"")</f>
      </c>
      <c r="BX301">
        <f>IF($CL301&gt;=28,INDEX($AU:$AU,$CK301+28),"")</f>
      </c>
      <c r="BY301">
        <f>IF($CL301&gt;=29,INDEX($AU:$AU,$CK301+29),"")</f>
      </c>
      <c r="BZ301">
        <f>IF($CL301&gt;=30,INDEX($AU:$AU,$CK301+30),"")</f>
      </c>
      <c r="CA301">
        <f>IF($CL301&gt;=31,INDEX($AU:$AU,$CK301+31),"")</f>
      </c>
      <c r="CB301">
        <f>IF($CL301&gt;=32,INDEX($AU:$AU,$CK301+32),"")</f>
      </c>
      <c r="CC301">
        <f>IF($CL301&gt;=33,INDEX($AU:$AU,$CK301+33),"")</f>
      </c>
      <c r="CD301">
        <f>IF($CL301&gt;=34,INDEX($AU:$AU,$CK301+34),"")</f>
      </c>
      <c r="CE301">
        <f>IF($CL301&gt;=35,INDEX($AU:$AU,$CK301+35),"")</f>
      </c>
      <c r="CF301">
        <f>IF($CL301&gt;=36,INDEX($AU:$AU,$CK301+36),"")</f>
      </c>
      <c r="CG301">
        <f>IF($CL301&gt;=37,INDEX($AU:$AU,$CK301+37),"")</f>
      </c>
      <c r="CH301">
        <f>IF($CL301&gt;=38,INDEX($AU:$AU,$CK301+38),"")</f>
      </c>
      <c r="CI301">
        <f>IF($CL301&gt;=39,INDEX($AU:$AU,$CK301+39),"")</f>
      </c>
      <c r="CJ301">
        <f>IF($CL301&gt;=40,INDEX($AU:$AU,$CK301+40),"")</f>
      </c>
      <c r="CK301">
        <f>IFERROR(MATCH($AT301,$AU$2:$AU$133,0)+1,0)</f>
      </c>
      <c r="CL301">
        <f>IFERROR(INDEX($AV$2:$AV$133,MATCH($AT301,$AU$2:$AU$133,0)),0)</f>
      </c>
      <c r="CM301">
        <f>IFERROR(LEFT($L301,FIND(" - ",$L301)-1),$L301)</f>
      </c>
      <c r="CN301" t="s">
        <v>149</v>
      </c>
      <c r="CP301">
        <f>IF($DK301&gt;=1,INDEX($CN:$CN,$DJ301+1),"")</f>
      </c>
      <c r="CQ301">
        <f>IF($DK301&gt;=2,INDEX($CN:$CN,$DJ301+2),"")</f>
      </c>
      <c r="CR301">
        <f>IF($DK301&gt;=3,INDEX($CN:$CN,$DJ301+3),"")</f>
      </c>
      <c r="CS301">
        <f>IF($DK301&gt;=4,INDEX($CN:$CN,$DJ301+4),"")</f>
      </c>
      <c r="CT301">
        <f>IF($DK301&gt;=5,INDEX($CN:$CN,$DJ301+5),"")</f>
      </c>
      <c r="CU301">
        <f>IF($DK301&gt;=6,INDEX($CN:$CN,$DJ301+6),"")</f>
      </c>
      <c r="CV301">
        <f>IF($DK301&gt;=7,INDEX($CN:$CN,$DJ301+7),"")</f>
      </c>
      <c r="CW301">
        <f>IF($DK301&gt;=8,INDEX($CN:$CN,$DJ301+8),"")</f>
      </c>
      <c r="CX301">
        <f>IF($DK301&gt;=9,INDEX($CN:$CN,$DJ301+9),"")</f>
      </c>
      <c r="CY301">
        <f>IF($DK301&gt;=10,INDEX($CN:$CN,$DJ301+10),"")</f>
      </c>
      <c r="CZ301">
        <f>IF($DK301&gt;=11,INDEX($CN:$CN,$DJ301+11),"")</f>
      </c>
      <c r="DA301">
        <f>IF($DK301&gt;=12,INDEX($CN:$CN,$DJ301+12),"")</f>
      </c>
      <c r="DB301">
        <f>IF($DK301&gt;=13,INDEX($CN:$CN,$DJ301+13),"")</f>
      </c>
      <c r="DC301">
        <f>IF($DK301&gt;=14,INDEX($CN:$CN,$DJ301+14),"")</f>
      </c>
      <c r="DD301">
        <f>IF($DK301&gt;=15,INDEX($CN:$CN,$DJ301+15),"")</f>
      </c>
      <c r="DE301">
        <f>IF($DK301&gt;=16,INDEX($CN:$CN,$DJ301+16),"")</f>
      </c>
      <c r="DF301">
        <f>IF($DK301&gt;=17,INDEX($CN:$CN,$DJ301+17),"")</f>
      </c>
      <c r="DG301">
        <f>IF($DK301&gt;=18,INDEX($CN:$CN,$DJ301+18),"")</f>
      </c>
      <c r="DH301">
        <f>IF($DK301&gt;=19,INDEX($CN:$CN,$DJ301+19),"")</f>
      </c>
      <c r="DI301">
        <f>IF($DK301&gt;=20,INDEX($CN:$CN,$DJ301+20),"")</f>
      </c>
      <c r="DJ301">
        <f>IFERROR(MATCH($CM301,$CN$2:$CN$1089,0)+1,0)</f>
      </c>
      <c r="DK301">
        <f>IFERROR(INDEX($CO$2:$CO$1089,MATCH($CM301,$CN$2:$CN$1089,0)),0)</f>
      </c>
      <c r="DL301">
        <f>IFERROR(INDEX($AS:$AS,MATCH($O301,$AR:$AR,0))&amp;"","")</f>
      </c>
      <c r="DP301">
        <f>IF($GS301&gt;=1,INDEX($DM:$DM,$GR301+1),"")</f>
      </c>
      <c r="DQ301">
        <f>IF($GS301&gt;=2,INDEX($DM:$DM,$GR301+2),"")</f>
      </c>
      <c r="DR301">
        <f>IF($GS301&gt;=3,INDEX($DM:$DM,$GR301+3),"")</f>
      </c>
      <c r="DS301">
        <f>IF($GS301&gt;=4,INDEX($DM:$DM,$GR301+4),"")</f>
      </c>
      <c r="DT301">
        <f>IF($GS301&gt;=5,INDEX($DM:$DM,$GR301+5),"")</f>
      </c>
      <c r="DU301">
        <f>IF($GS301&gt;=6,INDEX($DM:$DM,$GR301+6),"")</f>
      </c>
      <c r="DV301">
        <f>IF($GS301&gt;=7,INDEX($DM:$DM,$GR301+7),"")</f>
      </c>
      <c r="DW301">
        <f>IF($GS301&gt;=8,INDEX($DM:$DM,$GR301+8),"")</f>
      </c>
      <c r="DX301">
        <f>IF($GS301&gt;=9,INDEX($DM:$DM,$GR301+9),"")</f>
      </c>
      <c r="DY301">
        <f>IF($GS301&gt;=10,INDEX($DM:$DM,$GR301+10),"")</f>
      </c>
      <c r="DZ301">
        <f>IF($GS301&gt;=11,INDEX($DM:$DM,$GR301+11),"")</f>
      </c>
      <c r="EA301">
        <f>IF($GS301&gt;=12,INDEX($DM:$DM,$GR301+12),"")</f>
      </c>
      <c r="EB301">
        <f>IF($GS301&gt;=13,INDEX($DM:$DM,$GR301+13),"")</f>
      </c>
      <c r="EC301">
        <f>IF($GS301&gt;=14,INDEX($DM:$DM,$GR301+14),"")</f>
      </c>
      <c r="ED301">
        <f>IF($GS301&gt;=15,INDEX($DM:$DM,$GR301+15),"")</f>
      </c>
      <c r="EE301">
        <f>IF($GS301&gt;=16,INDEX($DM:$DM,$GR301+16),"")</f>
      </c>
      <c r="EF301">
        <f>IF($GS301&gt;=17,INDEX($DM:$DM,$GR301+17),"")</f>
      </c>
      <c r="EG301">
        <f>IF($GS301&gt;=18,INDEX($DM:$DM,$GR301+18),"")</f>
      </c>
      <c r="EH301">
        <f>IF($GS301&gt;=19,INDEX($DM:$DM,$GR301+19),"")</f>
      </c>
      <c r="EI301">
        <f>IF($GS301&gt;=20,INDEX($DM:$DM,$GR301+20),"")</f>
      </c>
      <c r="EJ301">
        <f>IF($GS301&gt;=21,INDEX($DM:$DM,$GR301+21),"")</f>
      </c>
      <c r="EK301">
        <f>IF($GS301&gt;=22,INDEX($DM:$DM,$GR301+22),"")</f>
      </c>
      <c r="EL301">
        <f>IF($GS301&gt;=23,INDEX($DM:$DM,$GR301+23),"")</f>
      </c>
      <c r="EM301">
        <f>IF($GS301&gt;=24,INDEX($DM:$DM,$GR301+24),"")</f>
      </c>
      <c r="EN301">
        <f>IF($GS301&gt;=25,INDEX($DM:$DM,$GR301+25),"")</f>
      </c>
      <c r="EO301">
        <f>IF($GS301&gt;=26,INDEX($DM:$DM,$GR301+26),"")</f>
      </c>
      <c r="EP301">
        <f>IF($GS301&gt;=27,INDEX($DM:$DM,$GR301+27),"")</f>
      </c>
      <c r="EQ301">
        <f>IF($GS301&gt;=28,INDEX($DM:$DM,$GR301+28),"")</f>
      </c>
      <c r="ER301">
        <f>IF($GS301&gt;=29,INDEX($DM:$DM,$GR301+29),"")</f>
      </c>
      <c r="ES301">
        <f>IF($GS301&gt;=30,INDEX($DM:$DM,$GR301+30),"")</f>
      </c>
      <c r="ET301">
        <f>IF($GS301&gt;=31,INDEX($DM:$DM,$GR301+31),"")</f>
      </c>
      <c r="EU301">
        <f>IF($GS301&gt;=32,INDEX($DM:$DM,$GR301+32),"")</f>
      </c>
      <c r="EV301">
        <f>IF($GS301&gt;=33,INDEX($DM:$DM,$GR301+33),"")</f>
      </c>
      <c r="EW301">
        <f>IF($GS301&gt;=34,INDEX($DM:$DM,$GR301+34),"")</f>
      </c>
      <c r="EX301">
        <f>IF($GS301&gt;=35,INDEX($DM:$DM,$GR301+35),"")</f>
      </c>
      <c r="EY301">
        <f>IF($GS301&gt;=36,INDEX($DM:$DM,$GR301+36),"")</f>
      </c>
      <c r="EZ301">
        <f>IF($GS301&gt;=37,INDEX($DM:$DM,$GR301+37),"")</f>
      </c>
      <c r="FA301">
        <f>IF($GS301&gt;=38,INDEX($DM:$DM,$GR301+38),"")</f>
      </c>
      <c r="FB301">
        <f>IF($GS301&gt;=39,INDEX($DM:$DM,$GR301+39),"")</f>
      </c>
      <c r="FC301">
        <f>IF($GS301&gt;=40,INDEX($DM:$DM,$GR301+40),"")</f>
      </c>
      <c r="FD301">
        <f>IF($GS301&gt;=1,INDEX($DN:$DN,$GR301+1),"")</f>
      </c>
      <c r="FE301">
        <f>IF($GS301&gt;=2,INDEX($DN:$DN,$GR301+2),"")</f>
      </c>
      <c r="FF301">
        <f>IF($GS301&gt;=3,INDEX($DN:$DN,$GR301+3),"")</f>
      </c>
      <c r="FG301">
        <f>IF($GS301&gt;=4,INDEX($DN:$DN,$GR301+4),"")</f>
      </c>
      <c r="FH301">
        <f>IF($GS301&gt;=5,INDEX($DN:$DN,$GR301+5),"")</f>
      </c>
      <c r="FI301">
        <f>IF($GS301&gt;=6,INDEX($DN:$DN,$GR301+6),"")</f>
      </c>
      <c r="FJ301">
        <f>IF($GS301&gt;=7,INDEX($DN:$DN,$GR301+7),"")</f>
      </c>
      <c r="FK301">
        <f>IF($GS301&gt;=8,INDEX($DN:$DN,$GR301+8),"")</f>
      </c>
      <c r="FL301">
        <f>IF($GS301&gt;=9,INDEX($DN:$DN,$GR301+9),"")</f>
      </c>
      <c r="FM301">
        <f>IF($GS301&gt;=10,INDEX($DN:$DN,$GR301+10),"")</f>
      </c>
      <c r="FN301">
        <f>IF($GS301&gt;=11,INDEX($DN:$DN,$GR301+11),"")</f>
      </c>
      <c r="FO301">
        <f>IF($GS301&gt;=12,INDEX($DN:$DN,$GR301+12),"")</f>
      </c>
      <c r="FP301">
        <f>IF($GS301&gt;=13,INDEX($DN:$DN,$GR301+13),"")</f>
      </c>
      <c r="FQ301">
        <f>IF($GS301&gt;=14,INDEX($DN:$DN,$GR301+14),"")</f>
      </c>
      <c r="FR301">
        <f>IF($GS301&gt;=15,INDEX($DN:$DN,$GR301+15),"")</f>
      </c>
      <c r="FS301">
        <f>IF($GS301&gt;=16,INDEX($DN:$DN,$GR301+16),"")</f>
      </c>
      <c r="FT301">
        <f>IF($GS301&gt;=17,INDEX($DN:$DN,$GR301+17),"")</f>
      </c>
      <c r="FU301">
        <f>IF($GS301&gt;=18,INDEX($DN:$DN,$GR301+18),"")</f>
      </c>
      <c r="FV301">
        <f>IF($GS301&gt;=19,INDEX($DN:$DN,$GR301+19),"")</f>
      </c>
      <c r="FW301">
        <f>IF($GS301&gt;=20,INDEX($DN:$DN,$GR301+20),"")</f>
      </c>
      <c r="FX301">
        <f>IF($GS301&gt;=21,INDEX($DN:$DN,$GR301+21),"")</f>
      </c>
      <c r="FY301">
        <f>IF($GS301&gt;=22,INDEX($DN:$DN,$GR301+22),"")</f>
      </c>
      <c r="FZ301">
        <f>IF($GS301&gt;=23,INDEX($DN:$DN,$GR301+23),"")</f>
      </c>
      <c r="GA301">
        <f>IF($GS301&gt;=24,INDEX($DN:$DN,$GR301+24),"")</f>
      </c>
      <c r="GB301">
        <f>IF($GS301&gt;=25,INDEX($DN:$DN,$GR301+25),"")</f>
      </c>
      <c r="GC301">
        <f>IF($GS301&gt;=26,INDEX($DN:$DN,$GR301+26),"")</f>
      </c>
      <c r="GD301">
        <f>IF($GS301&gt;=27,INDEX($DN:$DN,$GR301+27),"")</f>
      </c>
      <c r="GE301">
        <f>IF($GS301&gt;=28,INDEX($DN:$DN,$GR301+28),"")</f>
      </c>
      <c r="GF301">
        <f>IF($GS301&gt;=29,INDEX($DN:$DN,$GR301+29),"")</f>
      </c>
      <c r="GG301">
        <f>IF($GS301&gt;=30,INDEX($DN:$DN,$GR301+30),"")</f>
      </c>
      <c r="GH301">
        <f>IF($GS301&gt;=31,INDEX($DN:$DN,$GR301+31),"")</f>
      </c>
      <c r="GI301">
        <f>IF($GS301&gt;=32,INDEX($DN:$DN,$GR301+32),"")</f>
      </c>
      <c r="GJ301">
        <f>IF($GS301&gt;=33,INDEX($DN:$DN,$GR301+33),"")</f>
      </c>
      <c r="GK301">
        <f>IF($GS301&gt;=34,INDEX($DN:$DN,$GR301+34),"")</f>
      </c>
      <c r="GL301">
        <f>IF($GS301&gt;=35,INDEX($DN:$DN,$GR301+35),"")</f>
      </c>
      <c r="GM301">
        <f>IF($GS301&gt;=36,INDEX($DN:$DN,$GR301+36),"")</f>
      </c>
      <c r="GN301">
        <f>IF($GS301&gt;=37,INDEX($DN:$DN,$GR301+37),"")</f>
      </c>
      <c r="GO301">
        <f>IF($GS301&gt;=38,INDEX($DN:$DN,$GR301+38),"")</f>
      </c>
      <c r="GP301">
        <f>IF($GS301&gt;=39,INDEX($DN:$DN,$GR301+39),"")</f>
      </c>
      <c r="GQ301">
        <f>IF($GS301&gt;=40,INDEX($DN:$DN,$GR301+40),"")</f>
      </c>
      <c r="GR301">
        <f>IFERROR(MATCH($DL301,$DM$2:$DM$148,0)+1,0)</f>
      </c>
      <c r="GS301">
        <f>IFERROR(INDEX($DO$2:$DO$148,MATCH($DL301,$DM$2:$DM$148,0)),0)</f>
      </c>
      <c r="GT301">
        <f>IFERROR(MATCH($Z301,$DP$301:$FC$301,0),0)</f>
      </c>
      <c r="GU301">
        <f>IF($GT301&gt;0,INDEX($FD$301:$GQ$301,$GT301),"")</f>
      </c>
      <c r="GV301" t="s">
        <v>53</v>
      </c>
      <c r="GX301">
        <f>IF($JG301&gt;=1,INDEX($GV:$GV,$JF301+1),"")</f>
      </c>
      <c r="GY301">
        <f>IF($JG301&gt;=2,INDEX($GV:$GV,$JF301+2),"")</f>
      </c>
      <c r="GZ301">
        <f>IF($JG301&gt;=3,INDEX($GV:$GV,$JF301+3),"")</f>
      </c>
      <c r="HA301">
        <f>IF($JG301&gt;=4,INDEX($GV:$GV,$JF301+4),"")</f>
      </c>
      <c r="HB301">
        <f>IF($JG301&gt;=5,INDEX($GV:$GV,$JF301+5),"")</f>
      </c>
      <c r="HC301">
        <f>IF($JG301&gt;=6,INDEX($GV:$GV,$JF301+6),"")</f>
      </c>
      <c r="HD301">
        <f>IF($JG301&gt;=7,INDEX($GV:$GV,$JF301+7),"")</f>
      </c>
      <c r="HE301">
        <f>IF($JG301&gt;=8,INDEX($GV:$GV,$JF301+8),"")</f>
      </c>
      <c r="HF301">
        <f>IF($JG301&gt;=9,INDEX($GV:$GV,$JF301+9),"")</f>
      </c>
      <c r="HG301">
        <f>IF($JG301&gt;=10,INDEX($GV:$GV,$JF301+10),"")</f>
      </c>
      <c r="HH301">
        <f>IF($JG301&gt;=11,INDEX($GV:$GV,$JF301+11),"")</f>
      </c>
      <c r="HI301">
        <f>IF($JG301&gt;=12,INDEX($GV:$GV,$JF301+12),"")</f>
      </c>
      <c r="HJ301">
        <f>IF($JG301&gt;=13,INDEX($GV:$GV,$JF301+13),"")</f>
      </c>
      <c r="HK301">
        <f>IF($JG301&gt;=14,INDEX($GV:$GV,$JF301+14),"")</f>
      </c>
      <c r="HL301">
        <f>IF($JG301&gt;=15,INDEX($GV:$GV,$JF301+15),"")</f>
      </c>
      <c r="HM301">
        <f>IF($JG301&gt;=16,INDEX($GV:$GV,$JF301+16),"")</f>
      </c>
      <c r="HN301">
        <f>IF($JG301&gt;=17,INDEX($GV:$GV,$JF301+17),"")</f>
      </c>
      <c r="HO301">
        <f>IF($JG301&gt;=18,INDEX($GV:$GV,$JF301+18),"")</f>
      </c>
      <c r="HP301">
        <f>IF($JG301&gt;=19,INDEX($GV:$GV,$JF301+19),"")</f>
      </c>
      <c r="HQ301">
        <f>IF($JG301&gt;=20,INDEX($GV:$GV,$JF301+20),"")</f>
      </c>
      <c r="HR301">
        <f>IF($JG301&gt;=21,INDEX($GV:$GV,$JF301+21),"")</f>
      </c>
      <c r="HS301">
        <f>IF($JG301&gt;=22,INDEX($GV:$GV,$JF301+22),"")</f>
      </c>
      <c r="HT301">
        <f>IF($JG301&gt;=23,INDEX($GV:$GV,$JF301+23),"")</f>
      </c>
      <c r="HU301">
        <f>IF($JG301&gt;=24,INDEX($GV:$GV,$JF301+24),"")</f>
      </c>
      <c r="HV301">
        <f>IF($JG301&gt;=25,INDEX($GV:$GV,$JF301+25),"")</f>
      </c>
      <c r="HW301">
        <f>IF($JG301&gt;=26,INDEX($GV:$GV,$JF301+26),"")</f>
      </c>
      <c r="HX301">
        <f>IF($JG301&gt;=27,INDEX($GV:$GV,$JF301+27),"")</f>
      </c>
      <c r="HY301">
        <f>IF($JG301&gt;=28,INDEX($GV:$GV,$JF301+28),"")</f>
      </c>
      <c r="HZ301">
        <f>IF($JG301&gt;=29,INDEX($GV:$GV,$JF301+29),"")</f>
      </c>
      <c r="IA301">
        <f>IF($JG301&gt;=30,INDEX($GV:$GV,$JF301+30),"")</f>
      </c>
      <c r="IB301">
        <f>IF($JG301&gt;=31,INDEX($GV:$GV,$JF301+31),"")</f>
      </c>
      <c r="IC301">
        <f>IF($JG301&gt;=32,INDEX($GV:$GV,$JF301+32),"")</f>
      </c>
      <c r="ID301">
        <f>IF($JG301&gt;=33,INDEX($GV:$GV,$JF301+33),"")</f>
      </c>
      <c r="IE301">
        <f>IF($JG301&gt;=34,INDEX($GV:$GV,$JF301+34),"")</f>
      </c>
      <c r="IF301">
        <f>IF($JG301&gt;=35,INDEX($GV:$GV,$JF301+35),"")</f>
      </c>
      <c r="IG301">
        <f>IF($JG301&gt;=36,INDEX($GV:$GV,$JF301+36),"")</f>
      </c>
      <c r="IH301">
        <f>IF($JG301&gt;=37,INDEX($GV:$GV,$JF301+37),"")</f>
      </c>
      <c r="II301">
        <f>IF($JG301&gt;=38,INDEX($GV:$GV,$JF301+38),"")</f>
      </c>
      <c r="IJ301">
        <f>IF($JG301&gt;=39,INDEX($GV:$GV,$JF301+39),"")</f>
      </c>
      <c r="IK301">
        <f>IF($JG301&gt;=40,INDEX($GV:$GV,$JF301+40),"")</f>
      </c>
      <c r="IL301">
        <f>IF($JG301&gt;=41,INDEX($GV:$GV,$JF301+41),"")</f>
      </c>
      <c r="IM301">
        <f>IF($JG301&gt;=42,INDEX($GV:$GV,$JF301+42),"")</f>
      </c>
      <c r="IN301">
        <f>IF($JG301&gt;=43,INDEX($GV:$GV,$JF301+43),"")</f>
      </c>
      <c r="IO301">
        <f>IF($JG301&gt;=44,INDEX($GV:$GV,$JF301+44),"")</f>
      </c>
      <c r="IP301">
        <f>IF($JG301&gt;=45,INDEX($GV:$GV,$JF301+45),"")</f>
      </c>
      <c r="IQ301">
        <f>IF($JG301&gt;=46,INDEX($GV:$GV,$JF301+46),"")</f>
      </c>
      <c r="IR301">
        <f>IF($JG301&gt;=47,INDEX($GV:$GV,$JF301+47),"")</f>
      </c>
      <c r="IS301">
        <f>IF($JG301&gt;=48,INDEX($GV:$GV,$JF301+48),"")</f>
      </c>
      <c r="IT301">
        <f>IF($JG301&gt;=49,INDEX($GV:$GV,$JF301+49),"")</f>
      </c>
      <c r="IU301">
        <f>IF($JG301&gt;=50,INDEX($GV:$GV,$JF301+50),"")</f>
      </c>
      <c r="IV301">
        <f>IF($JG301&gt;=51,INDEX($GV:$GV,$JF301+51),"")</f>
      </c>
      <c r="IW301">
        <f>IF($JG301&gt;=52,INDEX($GV:$GV,$JF301+52),"")</f>
      </c>
      <c r="IX301">
        <f>IF($JG301&gt;=53,INDEX($GV:$GV,$JF301+53),"")</f>
      </c>
      <c r="IY301">
        <f>IF($JG301&gt;=54,INDEX($GV:$GV,$JF301+54),"")</f>
      </c>
      <c r="IZ301">
        <f>IF($JG301&gt;=55,INDEX($GV:$GV,$JF301+55),"")</f>
      </c>
      <c r="JA301">
        <f>IF($JG301&gt;=56,INDEX($GV:$GV,$JF301+56),"")</f>
      </c>
      <c r="JB301">
        <f>IF($JG301&gt;=57,INDEX($GV:$GV,$JF301+57),"")</f>
      </c>
      <c r="JC301">
        <f>IF($JG301&gt;=58,INDEX($GV:$GV,$JF301+58),"")</f>
      </c>
      <c r="JD301">
        <f>IF($JG301&gt;=59,INDEX($GV:$GV,$JF301+59),"")</f>
      </c>
      <c r="JE301">
        <f>IF($JG301&gt;=60,INDEX($GV:$GV,$JF301+60),"")</f>
      </c>
      <c r="JF301">
        <f>IFERROR(MATCH($GU301,$GV$2:$GV$322,0)+1,0)</f>
      </c>
      <c r="JG301">
        <f>IFERROR(INDEX($GW$2:$GW$322,MATCH($GU301,$GV$2:$GV$322,0)),0)</f>
      </c>
      <c r="JH301" t="s">
        <v>44</v>
      </c>
      <c r="JI301" t="s">
        <v>44</v>
      </c>
    </row>
    <row r="302" spans="1:269" x14ac:dyDescent="0.25">
      <c r="R302">
        <f>IF(OR($U302="",$Q302=""),"",IFERROR($U302/$Q302,0))</f>
      </c>
      <c r="S302">
        <f>IF($U302="","",
SUM($T302,$V302,$AA302,$W302,$Y302)*
(1-IF($AB302="",0,VALUE($AB302)/100)))</f>
      </c>
      <c r="T302">
        <f>IF($U302="","",$U302)</f>
      </c>
      <c r="V302">
        <f>IF($U302="","",
IF($O302="","",
IF(ISNUMBER(SEARCH("exempt",LOWER($O302))),0,
$U302*(VALUE(SUBSTITUTE($O302,"%",""))/100))))</f>
      </c>
      <c r="AC302">
        <f>IFERROR(IF(FIND(" - ",$K302)&gt;0,MID($K302,FIND(" - ",$K302)+3,LEN($K302)),""),"")</f>
      </c>
      <c r="AL302" t="s">
        <v>1083</v>
      </c>
      <c r="AT302">
        <f>IFERROR(LEFT($K302,FIND(" - ",$K302)-1),$K302)</f>
      </c>
      <c r="AW302">
        <f>IF($CL302&gt;=1,INDEX($AU:$AU,$CK302+1),"")</f>
      </c>
      <c r="AX302">
        <f>IF($CL302&gt;=2,INDEX($AU:$AU,$CK302+2),"")</f>
      </c>
      <c r="AY302">
        <f>IF($CL302&gt;=3,INDEX($AU:$AU,$CK302+3),"")</f>
      </c>
      <c r="AZ302">
        <f>IF($CL302&gt;=4,INDEX($AU:$AU,$CK302+4),"")</f>
      </c>
      <c r="BA302">
        <f>IF($CL302&gt;=5,INDEX($AU:$AU,$CK302+5),"")</f>
      </c>
      <c r="BB302">
        <f>IF($CL302&gt;=6,INDEX($AU:$AU,$CK302+6),"")</f>
      </c>
      <c r="BC302">
        <f>IF($CL302&gt;=7,INDEX($AU:$AU,$CK302+7),"")</f>
      </c>
      <c r="BD302">
        <f>IF($CL302&gt;=8,INDEX($AU:$AU,$CK302+8),"")</f>
      </c>
      <c r="BE302">
        <f>IF($CL302&gt;=9,INDEX($AU:$AU,$CK302+9),"")</f>
      </c>
      <c r="BF302">
        <f>IF($CL302&gt;=10,INDEX($AU:$AU,$CK302+10),"")</f>
      </c>
      <c r="BG302">
        <f>IF($CL302&gt;=11,INDEX($AU:$AU,$CK302+11),"")</f>
      </c>
      <c r="BH302">
        <f>IF($CL302&gt;=12,INDEX($AU:$AU,$CK302+12),"")</f>
      </c>
      <c r="BI302">
        <f>IF($CL302&gt;=13,INDEX($AU:$AU,$CK302+13),"")</f>
      </c>
      <c r="BJ302">
        <f>IF($CL302&gt;=14,INDEX($AU:$AU,$CK302+14),"")</f>
      </c>
      <c r="BK302">
        <f>IF($CL302&gt;=15,INDEX($AU:$AU,$CK302+15),"")</f>
      </c>
      <c r="BL302">
        <f>IF($CL302&gt;=16,INDEX($AU:$AU,$CK302+16),"")</f>
      </c>
      <c r="BM302">
        <f>IF($CL302&gt;=17,INDEX($AU:$AU,$CK302+17),"")</f>
      </c>
      <c r="BN302">
        <f>IF($CL302&gt;=18,INDEX($AU:$AU,$CK302+18),"")</f>
      </c>
      <c r="BO302">
        <f>IF($CL302&gt;=19,INDEX($AU:$AU,$CK302+19),"")</f>
      </c>
      <c r="BP302">
        <f>IF($CL302&gt;=20,INDEX($AU:$AU,$CK302+20),"")</f>
      </c>
      <c r="BQ302">
        <f>IF($CL302&gt;=21,INDEX($AU:$AU,$CK302+21),"")</f>
      </c>
      <c r="BR302">
        <f>IF($CL302&gt;=22,INDEX($AU:$AU,$CK302+22),"")</f>
      </c>
      <c r="BS302">
        <f>IF($CL302&gt;=23,INDEX($AU:$AU,$CK302+23),"")</f>
      </c>
      <c r="BT302">
        <f>IF($CL302&gt;=24,INDEX($AU:$AU,$CK302+24),"")</f>
      </c>
      <c r="BU302">
        <f>IF($CL302&gt;=25,INDEX($AU:$AU,$CK302+25),"")</f>
      </c>
      <c r="BV302">
        <f>IF($CL302&gt;=26,INDEX($AU:$AU,$CK302+26),"")</f>
      </c>
      <c r="BW302">
        <f>IF($CL302&gt;=27,INDEX($AU:$AU,$CK302+27),"")</f>
      </c>
      <c r="BX302">
        <f>IF($CL302&gt;=28,INDEX($AU:$AU,$CK302+28),"")</f>
      </c>
      <c r="BY302">
        <f>IF($CL302&gt;=29,INDEX($AU:$AU,$CK302+29),"")</f>
      </c>
      <c r="BZ302">
        <f>IF($CL302&gt;=30,INDEX($AU:$AU,$CK302+30),"")</f>
      </c>
      <c r="CA302">
        <f>IF($CL302&gt;=31,INDEX($AU:$AU,$CK302+31),"")</f>
      </c>
      <c r="CB302">
        <f>IF($CL302&gt;=32,INDEX($AU:$AU,$CK302+32),"")</f>
      </c>
      <c r="CC302">
        <f>IF($CL302&gt;=33,INDEX($AU:$AU,$CK302+33),"")</f>
      </c>
      <c r="CD302">
        <f>IF($CL302&gt;=34,INDEX($AU:$AU,$CK302+34),"")</f>
      </c>
      <c r="CE302">
        <f>IF($CL302&gt;=35,INDEX($AU:$AU,$CK302+35),"")</f>
      </c>
      <c r="CF302">
        <f>IF($CL302&gt;=36,INDEX($AU:$AU,$CK302+36),"")</f>
      </c>
      <c r="CG302">
        <f>IF($CL302&gt;=37,INDEX($AU:$AU,$CK302+37),"")</f>
      </c>
      <c r="CH302">
        <f>IF($CL302&gt;=38,INDEX($AU:$AU,$CK302+38),"")</f>
      </c>
      <c r="CI302">
        <f>IF($CL302&gt;=39,INDEX($AU:$AU,$CK302+39),"")</f>
      </c>
      <c r="CJ302">
        <f>IF($CL302&gt;=40,INDEX($AU:$AU,$CK302+40),"")</f>
      </c>
      <c r="CK302">
        <f>IFERROR(MATCH($AT302,$AU$2:$AU$133,0)+1,0)</f>
      </c>
      <c r="CL302">
        <f>IFERROR(INDEX($AV$2:$AV$133,MATCH($AT302,$AU$2:$AU$133,0)),0)</f>
      </c>
      <c r="CM302">
        <f>IFERROR(LEFT($L302,FIND(" - ",$L302)-1),$L302)</f>
      </c>
      <c r="CN302" t="s">
        <v>1084</v>
      </c>
      <c r="CO302">
        <v>1</v>
      </c>
      <c r="CP302">
        <f>IF($DK302&gt;=1,INDEX($CN:$CN,$DJ302+1),"")</f>
      </c>
      <c r="CQ302">
        <f>IF($DK302&gt;=2,INDEX($CN:$CN,$DJ302+2),"")</f>
      </c>
      <c r="CR302">
        <f>IF($DK302&gt;=3,INDEX($CN:$CN,$DJ302+3),"")</f>
      </c>
      <c r="CS302">
        <f>IF($DK302&gt;=4,INDEX($CN:$CN,$DJ302+4),"")</f>
      </c>
      <c r="CT302">
        <f>IF($DK302&gt;=5,INDEX($CN:$CN,$DJ302+5),"")</f>
      </c>
      <c r="CU302">
        <f>IF($DK302&gt;=6,INDEX($CN:$CN,$DJ302+6),"")</f>
      </c>
      <c r="CV302">
        <f>IF($DK302&gt;=7,INDEX($CN:$CN,$DJ302+7),"")</f>
      </c>
      <c r="CW302">
        <f>IF($DK302&gt;=8,INDEX($CN:$CN,$DJ302+8),"")</f>
      </c>
      <c r="CX302">
        <f>IF($DK302&gt;=9,INDEX($CN:$CN,$DJ302+9),"")</f>
      </c>
      <c r="CY302">
        <f>IF($DK302&gt;=10,INDEX($CN:$CN,$DJ302+10),"")</f>
      </c>
      <c r="CZ302">
        <f>IF($DK302&gt;=11,INDEX($CN:$CN,$DJ302+11),"")</f>
      </c>
      <c r="DA302">
        <f>IF($DK302&gt;=12,INDEX($CN:$CN,$DJ302+12),"")</f>
      </c>
      <c r="DB302">
        <f>IF($DK302&gt;=13,INDEX($CN:$CN,$DJ302+13),"")</f>
      </c>
      <c r="DC302">
        <f>IF($DK302&gt;=14,INDEX($CN:$CN,$DJ302+14),"")</f>
      </c>
      <c r="DD302">
        <f>IF($DK302&gt;=15,INDEX($CN:$CN,$DJ302+15),"")</f>
      </c>
      <c r="DE302">
        <f>IF($DK302&gt;=16,INDEX($CN:$CN,$DJ302+16),"")</f>
      </c>
      <c r="DF302">
        <f>IF($DK302&gt;=17,INDEX($CN:$CN,$DJ302+17),"")</f>
      </c>
      <c r="DG302">
        <f>IF($DK302&gt;=18,INDEX($CN:$CN,$DJ302+18),"")</f>
      </c>
      <c r="DH302">
        <f>IF($DK302&gt;=19,INDEX($CN:$CN,$DJ302+19),"")</f>
      </c>
      <c r="DI302">
        <f>IF($DK302&gt;=20,INDEX($CN:$CN,$DJ302+20),"")</f>
      </c>
      <c r="DJ302">
        <f>IFERROR(MATCH($CM302,$CN$2:$CN$1089,0)+1,0)</f>
      </c>
      <c r="DK302">
        <f>IFERROR(INDEX($CO$2:$CO$1089,MATCH($CM302,$CN$2:$CN$1089,0)),0)</f>
      </c>
      <c r="DL302">
        <f>IFERROR(INDEX($AS:$AS,MATCH($O302,$AR:$AR,0))&amp;"","")</f>
      </c>
      <c r="DP302">
        <f>IF($GS302&gt;=1,INDEX($DM:$DM,$GR302+1),"")</f>
      </c>
      <c r="DQ302">
        <f>IF($GS302&gt;=2,INDEX($DM:$DM,$GR302+2),"")</f>
      </c>
      <c r="DR302">
        <f>IF($GS302&gt;=3,INDEX($DM:$DM,$GR302+3),"")</f>
      </c>
      <c r="DS302">
        <f>IF($GS302&gt;=4,INDEX($DM:$DM,$GR302+4),"")</f>
      </c>
      <c r="DT302">
        <f>IF($GS302&gt;=5,INDEX($DM:$DM,$GR302+5),"")</f>
      </c>
      <c r="DU302">
        <f>IF($GS302&gt;=6,INDEX($DM:$DM,$GR302+6),"")</f>
      </c>
      <c r="DV302">
        <f>IF($GS302&gt;=7,INDEX($DM:$DM,$GR302+7),"")</f>
      </c>
      <c r="DW302">
        <f>IF($GS302&gt;=8,INDEX($DM:$DM,$GR302+8),"")</f>
      </c>
      <c r="DX302">
        <f>IF($GS302&gt;=9,INDEX($DM:$DM,$GR302+9),"")</f>
      </c>
      <c r="DY302">
        <f>IF($GS302&gt;=10,INDEX($DM:$DM,$GR302+10),"")</f>
      </c>
      <c r="DZ302">
        <f>IF($GS302&gt;=11,INDEX($DM:$DM,$GR302+11),"")</f>
      </c>
      <c r="EA302">
        <f>IF($GS302&gt;=12,INDEX($DM:$DM,$GR302+12),"")</f>
      </c>
      <c r="EB302">
        <f>IF($GS302&gt;=13,INDEX($DM:$DM,$GR302+13),"")</f>
      </c>
      <c r="EC302">
        <f>IF($GS302&gt;=14,INDEX($DM:$DM,$GR302+14),"")</f>
      </c>
      <c r="ED302">
        <f>IF($GS302&gt;=15,INDEX($DM:$DM,$GR302+15),"")</f>
      </c>
      <c r="EE302">
        <f>IF($GS302&gt;=16,INDEX($DM:$DM,$GR302+16),"")</f>
      </c>
      <c r="EF302">
        <f>IF($GS302&gt;=17,INDEX($DM:$DM,$GR302+17),"")</f>
      </c>
      <c r="EG302">
        <f>IF($GS302&gt;=18,INDEX($DM:$DM,$GR302+18),"")</f>
      </c>
      <c r="EH302">
        <f>IF($GS302&gt;=19,INDEX($DM:$DM,$GR302+19),"")</f>
      </c>
      <c r="EI302">
        <f>IF($GS302&gt;=20,INDEX($DM:$DM,$GR302+20),"")</f>
      </c>
      <c r="EJ302">
        <f>IF($GS302&gt;=21,INDEX($DM:$DM,$GR302+21),"")</f>
      </c>
      <c r="EK302">
        <f>IF($GS302&gt;=22,INDEX($DM:$DM,$GR302+22),"")</f>
      </c>
      <c r="EL302">
        <f>IF($GS302&gt;=23,INDEX($DM:$DM,$GR302+23),"")</f>
      </c>
      <c r="EM302">
        <f>IF($GS302&gt;=24,INDEX($DM:$DM,$GR302+24),"")</f>
      </c>
      <c r="EN302">
        <f>IF($GS302&gt;=25,INDEX($DM:$DM,$GR302+25),"")</f>
      </c>
      <c r="EO302">
        <f>IF($GS302&gt;=26,INDEX($DM:$DM,$GR302+26),"")</f>
      </c>
      <c r="EP302">
        <f>IF($GS302&gt;=27,INDEX($DM:$DM,$GR302+27),"")</f>
      </c>
      <c r="EQ302">
        <f>IF($GS302&gt;=28,INDEX($DM:$DM,$GR302+28),"")</f>
      </c>
      <c r="ER302">
        <f>IF($GS302&gt;=29,INDEX($DM:$DM,$GR302+29),"")</f>
      </c>
      <c r="ES302">
        <f>IF($GS302&gt;=30,INDEX($DM:$DM,$GR302+30),"")</f>
      </c>
      <c r="ET302">
        <f>IF($GS302&gt;=31,INDEX($DM:$DM,$GR302+31),"")</f>
      </c>
      <c r="EU302">
        <f>IF($GS302&gt;=32,INDEX($DM:$DM,$GR302+32),"")</f>
      </c>
      <c r="EV302">
        <f>IF($GS302&gt;=33,INDEX($DM:$DM,$GR302+33),"")</f>
      </c>
      <c r="EW302">
        <f>IF($GS302&gt;=34,INDEX($DM:$DM,$GR302+34),"")</f>
      </c>
      <c r="EX302">
        <f>IF($GS302&gt;=35,INDEX($DM:$DM,$GR302+35),"")</f>
      </c>
      <c r="EY302">
        <f>IF($GS302&gt;=36,INDEX($DM:$DM,$GR302+36),"")</f>
      </c>
      <c r="EZ302">
        <f>IF($GS302&gt;=37,INDEX($DM:$DM,$GR302+37),"")</f>
      </c>
      <c r="FA302">
        <f>IF($GS302&gt;=38,INDEX($DM:$DM,$GR302+38),"")</f>
      </c>
      <c r="FB302">
        <f>IF($GS302&gt;=39,INDEX($DM:$DM,$GR302+39),"")</f>
      </c>
      <c r="FC302">
        <f>IF($GS302&gt;=40,INDEX($DM:$DM,$GR302+40),"")</f>
      </c>
      <c r="FD302">
        <f>IF($GS302&gt;=1,INDEX($DN:$DN,$GR302+1),"")</f>
      </c>
      <c r="FE302">
        <f>IF($GS302&gt;=2,INDEX($DN:$DN,$GR302+2),"")</f>
      </c>
      <c r="FF302">
        <f>IF($GS302&gt;=3,INDEX($DN:$DN,$GR302+3),"")</f>
      </c>
      <c r="FG302">
        <f>IF($GS302&gt;=4,INDEX($DN:$DN,$GR302+4),"")</f>
      </c>
      <c r="FH302">
        <f>IF($GS302&gt;=5,INDEX($DN:$DN,$GR302+5),"")</f>
      </c>
      <c r="FI302">
        <f>IF($GS302&gt;=6,INDEX($DN:$DN,$GR302+6),"")</f>
      </c>
      <c r="FJ302">
        <f>IF($GS302&gt;=7,INDEX($DN:$DN,$GR302+7),"")</f>
      </c>
      <c r="FK302">
        <f>IF($GS302&gt;=8,INDEX($DN:$DN,$GR302+8),"")</f>
      </c>
      <c r="FL302">
        <f>IF($GS302&gt;=9,INDEX($DN:$DN,$GR302+9),"")</f>
      </c>
      <c r="FM302">
        <f>IF($GS302&gt;=10,INDEX($DN:$DN,$GR302+10),"")</f>
      </c>
      <c r="FN302">
        <f>IF($GS302&gt;=11,INDEX($DN:$DN,$GR302+11),"")</f>
      </c>
      <c r="FO302">
        <f>IF($GS302&gt;=12,INDEX($DN:$DN,$GR302+12),"")</f>
      </c>
      <c r="FP302">
        <f>IF($GS302&gt;=13,INDEX($DN:$DN,$GR302+13),"")</f>
      </c>
      <c r="FQ302">
        <f>IF($GS302&gt;=14,INDEX($DN:$DN,$GR302+14),"")</f>
      </c>
      <c r="FR302">
        <f>IF($GS302&gt;=15,INDEX($DN:$DN,$GR302+15),"")</f>
      </c>
      <c r="FS302">
        <f>IF($GS302&gt;=16,INDEX($DN:$DN,$GR302+16),"")</f>
      </c>
      <c r="FT302">
        <f>IF($GS302&gt;=17,INDEX($DN:$DN,$GR302+17),"")</f>
      </c>
      <c r="FU302">
        <f>IF($GS302&gt;=18,INDEX($DN:$DN,$GR302+18),"")</f>
      </c>
      <c r="FV302">
        <f>IF($GS302&gt;=19,INDEX($DN:$DN,$GR302+19),"")</f>
      </c>
      <c r="FW302">
        <f>IF($GS302&gt;=20,INDEX($DN:$DN,$GR302+20),"")</f>
      </c>
      <c r="FX302">
        <f>IF($GS302&gt;=21,INDEX($DN:$DN,$GR302+21),"")</f>
      </c>
      <c r="FY302">
        <f>IF($GS302&gt;=22,INDEX($DN:$DN,$GR302+22),"")</f>
      </c>
      <c r="FZ302">
        <f>IF($GS302&gt;=23,INDEX($DN:$DN,$GR302+23),"")</f>
      </c>
      <c r="GA302">
        <f>IF($GS302&gt;=24,INDEX($DN:$DN,$GR302+24),"")</f>
      </c>
      <c r="GB302">
        <f>IF($GS302&gt;=25,INDEX($DN:$DN,$GR302+25),"")</f>
      </c>
      <c r="GC302">
        <f>IF($GS302&gt;=26,INDEX($DN:$DN,$GR302+26),"")</f>
      </c>
      <c r="GD302">
        <f>IF($GS302&gt;=27,INDEX($DN:$DN,$GR302+27),"")</f>
      </c>
      <c r="GE302">
        <f>IF($GS302&gt;=28,INDEX($DN:$DN,$GR302+28),"")</f>
      </c>
      <c r="GF302">
        <f>IF($GS302&gt;=29,INDEX($DN:$DN,$GR302+29),"")</f>
      </c>
      <c r="GG302">
        <f>IF($GS302&gt;=30,INDEX($DN:$DN,$GR302+30),"")</f>
      </c>
      <c r="GH302">
        <f>IF($GS302&gt;=31,INDEX($DN:$DN,$GR302+31),"")</f>
      </c>
      <c r="GI302">
        <f>IF($GS302&gt;=32,INDEX($DN:$DN,$GR302+32),"")</f>
      </c>
      <c r="GJ302">
        <f>IF($GS302&gt;=33,INDEX($DN:$DN,$GR302+33),"")</f>
      </c>
      <c r="GK302">
        <f>IF($GS302&gt;=34,INDEX($DN:$DN,$GR302+34),"")</f>
      </c>
      <c r="GL302">
        <f>IF($GS302&gt;=35,INDEX($DN:$DN,$GR302+35),"")</f>
      </c>
      <c r="GM302">
        <f>IF($GS302&gt;=36,INDEX($DN:$DN,$GR302+36),"")</f>
      </c>
      <c r="GN302">
        <f>IF($GS302&gt;=37,INDEX($DN:$DN,$GR302+37),"")</f>
      </c>
      <c r="GO302">
        <f>IF($GS302&gt;=38,INDEX($DN:$DN,$GR302+38),"")</f>
      </c>
      <c r="GP302">
        <f>IF($GS302&gt;=39,INDEX($DN:$DN,$GR302+39),"")</f>
      </c>
      <c r="GQ302">
        <f>IF($GS302&gt;=40,INDEX($DN:$DN,$GR302+40),"")</f>
      </c>
      <c r="GR302">
        <f>IFERROR(MATCH($DL302,$DM$2:$DM$148,0)+1,0)</f>
      </c>
      <c r="GS302">
        <f>IFERROR(INDEX($DO$2:$DO$148,MATCH($DL302,$DM$2:$DM$148,0)),0)</f>
      </c>
      <c r="GT302">
        <f>IFERROR(MATCH($Z302,$DP$302:$FC$302,0),0)</f>
      </c>
      <c r="GU302">
        <f>IF($GT302&gt;0,INDEX($FD$302:$GQ$302,$GT302),"")</f>
      </c>
      <c r="GV302" t="s">
        <v>764</v>
      </c>
      <c r="GW302">
        <v>1</v>
      </c>
      <c r="GX302">
        <f>IF($JG302&gt;=1,INDEX($GV:$GV,$JF302+1),"")</f>
      </c>
      <c r="GY302">
        <f>IF($JG302&gt;=2,INDEX($GV:$GV,$JF302+2),"")</f>
      </c>
      <c r="GZ302">
        <f>IF($JG302&gt;=3,INDEX($GV:$GV,$JF302+3),"")</f>
      </c>
      <c r="HA302">
        <f>IF($JG302&gt;=4,INDEX($GV:$GV,$JF302+4),"")</f>
      </c>
      <c r="HB302">
        <f>IF($JG302&gt;=5,INDEX($GV:$GV,$JF302+5),"")</f>
      </c>
      <c r="HC302">
        <f>IF($JG302&gt;=6,INDEX($GV:$GV,$JF302+6),"")</f>
      </c>
      <c r="HD302">
        <f>IF($JG302&gt;=7,INDEX($GV:$GV,$JF302+7),"")</f>
      </c>
      <c r="HE302">
        <f>IF($JG302&gt;=8,INDEX($GV:$GV,$JF302+8),"")</f>
      </c>
      <c r="HF302">
        <f>IF($JG302&gt;=9,INDEX($GV:$GV,$JF302+9),"")</f>
      </c>
      <c r="HG302">
        <f>IF($JG302&gt;=10,INDEX($GV:$GV,$JF302+10),"")</f>
      </c>
      <c r="HH302">
        <f>IF($JG302&gt;=11,INDEX($GV:$GV,$JF302+11),"")</f>
      </c>
      <c r="HI302">
        <f>IF($JG302&gt;=12,INDEX($GV:$GV,$JF302+12),"")</f>
      </c>
      <c r="HJ302">
        <f>IF($JG302&gt;=13,INDEX($GV:$GV,$JF302+13),"")</f>
      </c>
      <c r="HK302">
        <f>IF($JG302&gt;=14,INDEX($GV:$GV,$JF302+14),"")</f>
      </c>
      <c r="HL302">
        <f>IF($JG302&gt;=15,INDEX($GV:$GV,$JF302+15),"")</f>
      </c>
      <c r="HM302">
        <f>IF($JG302&gt;=16,INDEX($GV:$GV,$JF302+16),"")</f>
      </c>
      <c r="HN302">
        <f>IF($JG302&gt;=17,INDEX($GV:$GV,$JF302+17),"")</f>
      </c>
      <c r="HO302">
        <f>IF($JG302&gt;=18,INDEX($GV:$GV,$JF302+18),"")</f>
      </c>
      <c r="HP302">
        <f>IF($JG302&gt;=19,INDEX($GV:$GV,$JF302+19),"")</f>
      </c>
      <c r="HQ302">
        <f>IF($JG302&gt;=20,INDEX($GV:$GV,$JF302+20),"")</f>
      </c>
      <c r="HR302">
        <f>IF($JG302&gt;=21,INDEX($GV:$GV,$JF302+21),"")</f>
      </c>
      <c r="HS302">
        <f>IF($JG302&gt;=22,INDEX($GV:$GV,$JF302+22),"")</f>
      </c>
      <c r="HT302">
        <f>IF($JG302&gt;=23,INDEX($GV:$GV,$JF302+23),"")</f>
      </c>
      <c r="HU302">
        <f>IF($JG302&gt;=24,INDEX($GV:$GV,$JF302+24),"")</f>
      </c>
      <c r="HV302">
        <f>IF($JG302&gt;=25,INDEX($GV:$GV,$JF302+25),"")</f>
      </c>
      <c r="HW302">
        <f>IF($JG302&gt;=26,INDEX($GV:$GV,$JF302+26),"")</f>
      </c>
      <c r="HX302">
        <f>IF($JG302&gt;=27,INDEX($GV:$GV,$JF302+27),"")</f>
      </c>
      <c r="HY302">
        <f>IF($JG302&gt;=28,INDEX($GV:$GV,$JF302+28),"")</f>
      </c>
      <c r="HZ302">
        <f>IF($JG302&gt;=29,INDEX($GV:$GV,$JF302+29),"")</f>
      </c>
      <c r="IA302">
        <f>IF($JG302&gt;=30,INDEX($GV:$GV,$JF302+30),"")</f>
      </c>
      <c r="IB302">
        <f>IF($JG302&gt;=31,INDEX($GV:$GV,$JF302+31),"")</f>
      </c>
      <c r="IC302">
        <f>IF($JG302&gt;=32,INDEX($GV:$GV,$JF302+32),"")</f>
      </c>
      <c r="ID302">
        <f>IF($JG302&gt;=33,INDEX($GV:$GV,$JF302+33),"")</f>
      </c>
      <c r="IE302">
        <f>IF($JG302&gt;=34,INDEX($GV:$GV,$JF302+34),"")</f>
      </c>
      <c r="IF302">
        <f>IF($JG302&gt;=35,INDEX($GV:$GV,$JF302+35),"")</f>
      </c>
      <c r="IG302">
        <f>IF($JG302&gt;=36,INDEX($GV:$GV,$JF302+36),"")</f>
      </c>
      <c r="IH302">
        <f>IF($JG302&gt;=37,INDEX($GV:$GV,$JF302+37),"")</f>
      </c>
      <c r="II302">
        <f>IF($JG302&gt;=38,INDEX($GV:$GV,$JF302+38),"")</f>
      </c>
      <c r="IJ302">
        <f>IF($JG302&gt;=39,INDEX($GV:$GV,$JF302+39),"")</f>
      </c>
      <c r="IK302">
        <f>IF($JG302&gt;=40,INDEX($GV:$GV,$JF302+40),"")</f>
      </c>
      <c r="IL302">
        <f>IF($JG302&gt;=41,INDEX($GV:$GV,$JF302+41),"")</f>
      </c>
      <c r="IM302">
        <f>IF($JG302&gt;=42,INDEX($GV:$GV,$JF302+42),"")</f>
      </c>
      <c r="IN302">
        <f>IF($JG302&gt;=43,INDEX($GV:$GV,$JF302+43),"")</f>
      </c>
      <c r="IO302">
        <f>IF($JG302&gt;=44,INDEX($GV:$GV,$JF302+44),"")</f>
      </c>
      <c r="IP302">
        <f>IF($JG302&gt;=45,INDEX($GV:$GV,$JF302+45),"")</f>
      </c>
      <c r="IQ302">
        <f>IF($JG302&gt;=46,INDEX($GV:$GV,$JF302+46),"")</f>
      </c>
      <c r="IR302">
        <f>IF($JG302&gt;=47,INDEX($GV:$GV,$JF302+47),"")</f>
      </c>
      <c r="IS302">
        <f>IF($JG302&gt;=48,INDEX($GV:$GV,$JF302+48),"")</f>
      </c>
      <c r="IT302">
        <f>IF($JG302&gt;=49,INDEX($GV:$GV,$JF302+49),"")</f>
      </c>
      <c r="IU302">
        <f>IF($JG302&gt;=50,INDEX($GV:$GV,$JF302+50),"")</f>
      </c>
      <c r="IV302">
        <f>IF($JG302&gt;=51,INDEX($GV:$GV,$JF302+51),"")</f>
      </c>
      <c r="IW302">
        <f>IF($JG302&gt;=52,INDEX($GV:$GV,$JF302+52),"")</f>
      </c>
      <c r="IX302">
        <f>IF($JG302&gt;=53,INDEX($GV:$GV,$JF302+53),"")</f>
      </c>
      <c r="IY302">
        <f>IF($JG302&gt;=54,INDEX($GV:$GV,$JF302+54),"")</f>
      </c>
      <c r="IZ302">
        <f>IF($JG302&gt;=55,INDEX($GV:$GV,$JF302+55),"")</f>
      </c>
      <c r="JA302">
        <f>IF($JG302&gt;=56,INDEX($GV:$GV,$JF302+56),"")</f>
      </c>
      <c r="JB302">
        <f>IF($JG302&gt;=57,INDEX($GV:$GV,$JF302+57),"")</f>
      </c>
      <c r="JC302">
        <f>IF($JG302&gt;=58,INDEX($GV:$GV,$JF302+58),"")</f>
      </c>
      <c r="JD302">
        <f>IF($JG302&gt;=59,INDEX($GV:$GV,$JF302+59),"")</f>
      </c>
      <c r="JE302">
        <f>IF($JG302&gt;=60,INDEX($GV:$GV,$JF302+60),"")</f>
      </c>
      <c r="JF302">
        <f>IFERROR(MATCH($GU302,$GV$2:$GV$322,0)+1,0)</f>
      </c>
      <c r="JG302">
        <f>IFERROR(INDEX($GW$2:$GW$322,MATCH($GU302,$GV$2:$GV$322,0)),0)</f>
      </c>
      <c r="JH302" t="s">
        <v>44</v>
      </c>
      <c r="JI302" t="s">
        <v>44</v>
      </c>
    </row>
    <row r="303" spans="1:269" x14ac:dyDescent="0.25">
      <c r="R303">
        <f>IF(OR($U303="",$Q303=""),"",IFERROR($U303/$Q303,0))</f>
      </c>
      <c r="S303">
        <f>IF($U303="","",
SUM($T303,$V303,$AA303,$W303,$Y303)*
(1-IF($AB303="",0,VALUE($AB303)/100)))</f>
      </c>
      <c r="T303">
        <f>IF($U303="","",$U303)</f>
      </c>
      <c r="V303">
        <f>IF($U303="","",
IF($O303="","",
IF(ISNUMBER(SEARCH("exempt",LOWER($O303))),0,
$U303*(VALUE(SUBSTITUTE($O303,"%",""))/100))))</f>
      </c>
      <c r="AC303">
        <f>IFERROR(IF(FIND(" - ",$K303)&gt;0,MID($K303,FIND(" - ",$K303)+3,LEN($K303)),""),"")</f>
      </c>
      <c r="AL303" t="s">
        <v>1085</v>
      </c>
      <c r="AT303">
        <f>IFERROR(LEFT($K303,FIND(" - ",$K303)-1),$K303)</f>
      </c>
      <c r="AW303">
        <f>IF($CL303&gt;=1,INDEX($AU:$AU,$CK303+1),"")</f>
      </c>
      <c r="AX303">
        <f>IF($CL303&gt;=2,INDEX($AU:$AU,$CK303+2),"")</f>
      </c>
      <c r="AY303">
        <f>IF($CL303&gt;=3,INDEX($AU:$AU,$CK303+3),"")</f>
      </c>
      <c r="AZ303">
        <f>IF($CL303&gt;=4,INDEX($AU:$AU,$CK303+4),"")</f>
      </c>
      <c r="BA303">
        <f>IF($CL303&gt;=5,INDEX($AU:$AU,$CK303+5),"")</f>
      </c>
      <c r="BB303">
        <f>IF($CL303&gt;=6,INDEX($AU:$AU,$CK303+6),"")</f>
      </c>
      <c r="BC303">
        <f>IF($CL303&gt;=7,INDEX($AU:$AU,$CK303+7),"")</f>
      </c>
      <c r="BD303">
        <f>IF($CL303&gt;=8,INDEX($AU:$AU,$CK303+8),"")</f>
      </c>
      <c r="BE303">
        <f>IF($CL303&gt;=9,INDEX($AU:$AU,$CK303+9),"")</f>
      </c>
      <c r="BF303">
        <f>IF($CL303&gt;=10,INDEX($AU:$AU,$CK303+10),"")</f>
      </c>
      <c r="BG303">
        <f>IF($CL303&gt;=11,INDEX($AU:$AU,$CK303+11),"")</f>
      </c>
      <c r="BH303">
        <f>IF($CL303&gt;=12,INDEX($AU:$AU,$CK303+12),"")</f>
      </c>
      <c r="BI303">
        <f>IF($CL303&gt;=13,INDEX($AU:$AU,$CK303+13),"")</f>
      </c>
      <c r="BJ303">
        <f>IF($CL303&gt;=14,INDEX($AU:$AU,$CK303+14),"")</f>
      </c>
      <c r="BK303">
        <f>IF($CL303&gt;=15,INDEX($AU:$AU,$CK303+15),"")</f>
      </c>
      <c r="BL303">
        <f>IF($CL303&gt;=16,INDEX($AU:$AU,$CK303+16),"")</f>
      </c>
      <c r="BM303">
        <f>IF($CL303&gt;=17,INDEX($AU:$AU,$CK303+17),"")</f>
      </c>
      <c r="BN303">
        <f>IF($CL303&gt;=18,INDEX($AU:$AU,$CK303+18),"")</f>
      </c>
      <c r="BO303">
        <f>IF($CL303&gt;=19,INDEX($AU:$AU,$CK303+19),"")</f>
      </c>
      <c r="BP303">
        <f>IF($CL303&gt;=20,INDEX($AU:$AU,$CK303+20),"")</f>
      </c>
      <c r="BQ303">
        <f>IF($CL303&gt;=21,INDEX($AU:$AU,$CK303+21),"")</f>
      </c>
      <c r="BR303">
        <f>IF($CL303&gt;=22,INDEX($AU:$AU,$CK303+22),"")</f>
      </c>
      <c r="BS303">
        <f>IF($CL303&gt;=23,INDEX($AU:$AU,$CK303+23),"")</f>
      </c>
      <c r="BT303">
        <f>IF($CL303&gt;=24,INDEX($AU:$AU,$CK303+24),"")</f>
      </c>
      <c r="BU303">
        <f>IF($CL303&gt;=25,INDEX($AU:$AU,$CK303+25),"")</f>
      </c>
      <c r="BV303">
        <f>IF($CL303&gt;=26,INDEX($AU:$AU,$CK303+26),"")</f>
      </c>
      <c r="BW303">
        <f>IF($CL303&gt;=27,INDEX($AU:$AU,$CK303+27),"")</f>
      </c>
      <c r="BX303">
        <f>IF($CL303&gt;=28,INDEX($AU:$AU,$CK303+28),"")</f>
      </c>
      <c r="BY303">
        <f>IF($CL303&gt;=29,INDEX($AU:$AU,$CK303+29),"")</f>
      </c>
      <c r="BZ303">
        <f>IF($CL303&gt;=30,INDEX($AU:$AU,$CK303+30),"")</f>
      </c>
      <c r="CA303">
        <f>IF($CL303&gt;=31,INDEX($AU:$AU,$CK303+31),"")</f>
      </c>
      <c r="CB303">
        <f>IF($CL303&gt;=32,INDEX($AU:$AU,$CK303+32),"")</f>
      </c>
      <c r="CC303">
        <f>IF($CL303&gt;=33,INDEX($AU:$AU,$CK303+33),"")</f>
      </c>
      <c r="CD303">
        <f>IF($CL303&gt;=34,INDEX($AU:$AU,$CK303+34),"")</f>
      </c>
      <c r="CE303">
        <f>IF($CL303&gt;=35,INDEX($AU:$AU,$CK303+35),"")</f>
      </c>
      <c r="CF303">
        <f>IF($CL303&gt;=36,INDEX($AU:$AU,$CK303+36),"")</f>
      </c>
      <c r="CG303">
        <f>IF($CL303&gt;=37,INDEX($AU:$AU,$CK303+37),"")</f>
      </c>
      <c r="CH303">
        <f>IF($CL303&gt;=38,INDEX($AU:$AU,$CK303+38),"")</f>
      </c>
      <c r="CI303">
        <f>IF($CL303&gt;=39,INDEX($AU:$AU,$CK303+39),"")</f>
      </c>
      <c r="CJ303">
        <f>IF($CL303&gt;=40,INDEX($AU:$AU,$CK303+40),"")</f>
      </c>
      <c r="CK303">
        <f>IFERROR(MATCH($AT303,$AU$2:$AU$133,0)+1,0)</f>
      </c>
      <c r="CL303">
        <f>IFERROR(INDEX($AV$2:$AV$133,MATCH($AT303,$AU$2:$AU$133,0)),0)</f>
      </c>
      <c r="CM303">
        <f>IFERROR(LEFT($L303,FIND(" - ",$L303)-1),$L303)</f>
      </c>
      <c r="CN303" t="s">
        <v>221</v>
      </c>
      <c r="CP303">
        <f>IF($DK303&gt;=1,INDEX($CN:$CN,$DJ303+1),"")</f>
      </c>
      <c r="CQ303">
        <f>IF($DK303&gt;=2,INDEX($CN:$CN,$DJ303+2),"")</f>
      </c>
      <c r="CR303">
        <f>IF($DK303&gt;=3,INDEX($CN:$CN,$DJ303+3),"")</f>
      </c>
      <c r="CS303">
        <f>IF($DK303&gt;=4,INDEX($CN:$CN,$DJ303+4),"")</f>
      </c>
      <c r="CT303">
        <f>IF($DK303&gt;=5,INDEX($CN:$CN,$DJ303+5),"")</f>
      </c>
      <c r="CU303">
        <f>IF($DK303&gt;=6,INDEX($CN:$CN,$DJ303+6),"")</f>
      </c>
      <c r="CV303">
        <f>IF($DK303&gt;=7,INDEX($CN:$CN,$DJ303+7),"")</f>
      </c>
      <c r="CW303">
        <f>IF($DK303&gt;=8,INDEX($CN:$CN,$DJ303+8),"")</f>
      </c>
      <c r="CX303">
        <f>IF($DK303&gt;=9,INDEX($CN:$CN,$DJ303+9),"")</f>
      </c>
      <c r="CY303">
        <f>IF($DK303&gt;=10,INDEX($CN:$CN,$DJ303+10),"")</f>
      </c>
      <c r="CZ303">
        <f>IF($DK303&gt;=11,INDEX($CN:$CN,$DJ303+11),"")</f>
      </c>
      <c r="DA303">
        <f>IF($DK303&gt;=12,INDEX($CN:$CN,$DJ303+12),"")</f>
      </c>
      <c r="DB303">
        <f>IF($DK303&gt;=13,INDEX($CN:$CN,$DJ303+13),"")</f>
      </c>
      <c r="DC303">
        <f>IF($DK303&gt;=14,INDEX($CN:$CN,$DJ303+14),"")</f>
      </c>
      <c r="DD303">
        <f>IF($DK303&gt;=15,INDEX($CN:$CN,$DJ303+15),"")</f>
      </c>
      <c r="DE303">
        <f>IF($DK303&gt;=16,INDEX($CN:$CN,$DJ303+16),"")</f>
      </c>
      <c r="DF303">
        <f>IF($DK303&gt;=17,INDEX($CN:$CN,$DJ303+17),"")</f>
      </c>
      <c r="DG303">
        <f>IF($DK303&gt;=18,INDEX($CN:$CN,$DJ303+18),"")</f>
      </c>
      <c r="DH303">
        <f>IF($DK303&gt;=19,INDEX($CN:$CN,$DJ303+19),"")</f>
      </c>
      <c r="DI303">
        <f>IF($DK303&gt;=20,INDEX($CN:$CN,$DJ303+20),"")</f>
      </c>
      <c r="DJ303">
        <f>IFERROR(MATCH($CM303,$CN$2:$CN$1089,0)+1,0)</f>
      </c>
      <c r="DK303">
        <f>IFERROR(INDEX($CO$2:$CO$1089,MATCH($CM303,$CN$2:$CN$1089,0)),0)</f>
      </c>
      <c r="DL303">
        <f>IFERROR(INDEX($AS:$AS,MATCH($O303,$AR:$AR,0))&amp;"","")</f>
      </c>
      <c r="DP303">
        <f>IF($GS303&gt;=1,INDEX($DM:$DM,$GR303+1),"")</f>
      </c>
      <c r="DQ303">
        <f>IF($GS303&gt;=2,INDEX($DM:$DM,$GR303+2),"")</f>
      </c>
      <c r="DR303">
        <f>IF($GS303&gt;=3,INDEX($DM:$DM,$GR303+3),"")</f>
      </c>
      <c r="DS303">
        <f>IF($GS303&gt;=4,INDEX($DM:$DM,$GR303+4),"")</f>
      </c>
      <c r="DT303">
        <f>IF($GS303&gt;=5,INDEX($DM:$DM,$GR303+5),"")</f>
      </c>
      <c r="DU303">
        <f>IF($GS303&gt;=6,INDEX($DM:$DM,$GR303+6),"")</f>
      </c>
      <c r="DV303">
        <f>IF($GS303&gt;=7,INDEX($DM:$DM,$GR303+7),"")</f>
      </c>
      <c r="DW303">
        <f>IF($GS303&gt;=8,INDEX($DM:$DM,$GR303+8),"")</f>
      </c>
      <c r="DX303">
        <f>IF($GS303&gt;=9,INDEX($DM:$DM,$GR303+9),"")</f>
      </c>
      <c r="DY303">
        <f>IF($GS303&gt;=10,INDEX($DM:$DM,$GR303+10),"")</f>
      </c>
      <c r="DZ303">
        <f>IF($GS303&gt;=11,INDEX($DM:$DM,$GR303+11),"")</f>
      </c>
      <c r="EA303">
        <f>IF($GS303&gt;=12,INDEX($DM:$DM,$GR303+12),"")</f>
      </c>
      <c r="EB303">
        <f>IF($GS303&gt;=13,INDEX($DM:$DM,$GR303+13),"")</f>
      </c>
      <c r="EC303">
        <f>IF($GS303&gt;=14,INDEX($DM:$DM,$GR303+14),"")</f>
      </c>
      <c r="ED303">
        <f>IF($GS303&gt;=15,INDEX($DM:$DM,$GR303+15),"")</f>
      </c>
      <c r="EE303">
        <f>IF($GS303&gt;=16,INDEX($DM:$DM,$GR303+16),"")</f>
      </c>
      <c r="EF303">
        <f>IF($GS303&gt;=17,INDEX($DM:$DM,$GR303+17),"")</f>
      </c>
      <c r="EG303">
        <f>IF($GS303&gt;=18,INDEX($DM:$DM,$GR303+18),"")</f>
      </c>
      <c r="EH303">
        <f>IF($GS303&gt;=19,INDEX($DM:$DM,$GR303+19),"")</f>
      </c>
      <c r="EI303">
        <f>IF($GS303&gt;=20,INDEX($DM:$DM,$GR303+20),"")</f>
      </c>
      <c r="EJ303">
        <f>IF($GS303&gt;=21,INDEX($DM:$DM,$GR303+21),"")</f>
      </c>
      <c r="EK303">
        <f>IF($GS303&gt;=22,INDEX($DM:$DM,$GR303+22),"")</f>
      </c>
      <c r="EL303">
        <f>IF($GS303&gt;=23,INDEX($DM:$DM,$GR303+23),"")</f>
      </c>
      <c r="EM303">
        <f>IF($GS303&gt;=24,INDEX($DM:$DM,$GR303+24),"")</f>
      </c>
      <c r="EN303">
        <f>IF($GS303&gt;=25,INDEX($DM:$DM,$GR303+25),"")</f>
      </c>
      <c r="EO303">
        <f>IF($GS303&gt;=26,INDEX($DM:$DM,$GR303+26),"")</f>
      </c>
      <c r="EP303">
        <f>IF($GS303&gt;=27,INDEX($DM:$DM,$GR303+27),"")</f>
      </c>
      <c r="EQ303">
        <f>IF($GS303&gt;=28,INDEX($DM:$DM,$GR303+28),"")</f>
      </c>
      <c r="ER303">
        <f>IF($GS303&gt;=29,INDEX($DM:$DM,$GR303+29),"")</f>
      </c>
      <c r="ES303">
        <f>IF($GS303&gt;=30,INDEX($DM:$DM,$GR303+30),"")</f>
      </c>
      <c r="ET303">
        <f>IF($GS303&gt;=31,INDEX($DM:$DM,$GR303+31),"")</f>
      </c>
      <c r="EU303">
        <f>IF($GS303&gt;=32,INDEX($DM:$DM,$GR303+32),"")</f>
      </c>
      <c r="EV303">
        <f>IF($GS303&gt;=33,INDEX($DM:$DM,$GR303+33),"")</f>
      </c>
      <c r="EW303">
        <f>IF($GS303&gt;=34,INDEX($DM:$DM,$GR303+34),"")</f>
      </c>
      <c r="EX303">
        <f>IF($GS303&gt;=35,INDEX($DM:$DM,$GR303+35),"")</f>
      </c>
      <c r="EY303">
        <f>IF($GS303&gt;=36,INDEX($DM:$DM,$GR303+36),"")</f>
      </c>
      <c r="EZ303">
        <f>IF($GS303&gt;=37,INDEX($DM:$DM,$GR303+37),"")</f>
      </c>
      <c r="FA303">
        <f>IF($GS303&gt;=38,INDEX($DM:$DM,$GR303+38),"")</f>
      </c>
      <c r="FB303">
        <f>IF($GS303&gt;=39,INDEX($DM:$DM,$GR303+39),"")</f>
      </c>
      <c r="FC303">
        <f>IF($GS303&gt;=40,INDEX($DM:$DM,$GR303+40),"")</f>
      </c>
      <c r="FD303">
        <f>IF($GS303&gt;=1,INDEX($DN:$DN,$GR303+1),"")</f>
      </c>
      <c r="FE303">
        <f>IF($GS303&gt;=2,INDEX($DN:$DN,$GR303+2),"")</f>
      </c>
      <c r="FF303">
        <f>IF($GS303&gt;=3,INDEX($DN:$DN,$GR303+3),"")</f>
      </c>
      <c r="FG303">
        <f>IF($GS303&gt;=4,INDEX($DN:$DN,$GR303+4),"")</f>
      </c>
      <c r="FH303">
        <f>IF($GS303&gt;=5,INDEX($DN:$DN,$GR303+5),"")</f>
      </c>
      <c r="FI303">
        <f>IF($GS303&gt;=6,INDEX($DN:$DN,$GR303+6),"")</f>
      </c>
      <c r="FJ303">
        <f>IF($GS303&gt;=7,INDEX($DN:$DN,$GR303+7),"")</f>
      </c>
      <c r="FK303">
        <f>IF($GS303&gt;=8,INDEX($DN:$DN,$GR303+8),"")</f>
      </c>
      <c r="FL303">
        <f>IF($GS303&gt;=9,INDEX($DN:$DN,$GR303+9),"")</f>
      </c>
      <c r="FM303">
        <f>IF($GS303&gt;=10,INDEX($DN:$DN,$GR303+10),"")</f>
      </c>
      <c r="FN303">
        <f>IF($GS303&gt;=11,INDEX($DN:$DN,$GR303+11),"")</f>
      </c>
      <c r="FO303">
        <f>IF($GS303&gt;=12,INDEX($DN:$DN,$GR303+12),"")</f>
      </c>
      <c r="FP303">
        <f>IF($GS303&gt;=13,INDEX($DN:$DN,$GR303+13),"")</f>
      </c>
      <c r="FQ303">
        <f>IF($GS303&gt;=14,INDEX($DN:$DN,$GR303+14),"")</f>
      </c>
      <c r="FR303">
        <f>IF($GS303&gt;=15,INDEX($DN:$DN,$GR303+15),"")</f>
      </c>
      <c r="FS303">
        <f>IF($GS303&gt;=16,INDEX($DN:$DN,$GR303+16),"")</f>
      </c>
      <c r="FT303">
        <f>IF($GS303&gt;=17,INDEX($DN:$DN,$GR303+17),"")</f>
      </c>
      <c r="FU303">
        <f>IF($GS303&gt;=18,INDEX($DN:$DN,$GR303+18),"")</f>
      </c>
      <c r="FV303">
        <f>IF($GS303&gt;=19,INDEX($DN:$DN,$GR303+19),"")</f>
      </c>
      <c r="FW303">
        <f>IF($GS303&gt;=20,INDEX($DN:$DN,$GR303+20),"")</f>
      </c>
      <c r="FX303">
        <f>IF($GS303&gt;=21,INDEX($DN:$DN,$GR303+21),"")</f>
      </c>
      <c r="FY303">
        <f>IF($GS303&gt;=22,INDEX($DN:$DN,$GR303+22),"")</f>
      </c>
      <c r="FZ303">
        <f>IF($GS303&gt;=23,INDEX($DN:$DN,$GR303+23),"")</f>
      </c>
      <c r="GA303">
        <f>IF($GS303&gt;=24,INDEX($DN:$DN,$GR303+24),"")</f>
      </c>
      <c r="GB303">
        <f>IF($GS303&gt;=25,INDEX($DN:$DN,$GR303+25),"")</f>
      </c>
      <c r="GC303">
        <f>IF($GS303&gt;=26,INDEX($DN:$DN,$GR303+26),"")</f>
      </c>
      <c r="GD303">
        <f>IF($GS303&gt;=27,INDEX($DN:$DN,$GR303+27),"")</f>
      </c>
      <c r="GE303">
        <f>IF($GS303&gt;=28,INDEX($DN:$DN,$GR303+28),"")</f>
      </c>
      <c r="GF303">
        <f>IF($GS303&gt;=29,INDEX($DN:$DN,$GR303+29),"")</f>
      </c>
      <c r="GG303">
        <f>IF($GS303&gt;=30,INDEX($DN:$DN,$GR303+30),"")</f>
      </c>
      <c r="GH303">
        <f>IF($GS303&gt;=31,INDEX($DN:$DN,$GR303+31),"")</f>
      </c>
      <c r="GI303">
        <f>IF($GS303&gt;=32,INDEX($DN:$DN,$GR303+32),"")</f>
      </c>
      <c r="GJ303">
        <f>IF($GS303&gt;=33,INDEX($DN:$DN,$GR303+33),"")</f>
      </c>
      <c r="GK303">
        <f>IF($GS303&gt;=34,INDEX($DN:$DN,$GR303+34),"")</f>
      </c>
      <c r="GL303">
        <f>IF($GS303&gt;=35,INDEX($DN:$DN,$GR303+35),"")</f>
      </c>
      <c r="GM303">
        <f>IF($GS303&gt;=36,INDEX($DN:$DN,$GR303+36),"")</f>
      </c>
      <c r="GN303">
        <f>IF($GS303&gt;=37,INDEX($DN:$DN,$GR303+37),"")</f>
      </c>
      <c r="GO303">
        <f>IF($GS303&gt;=38,INDEX($DN:$DN,$GR303+38),"")</f>
      </c>
      <c r="GP303">
        <f>IF($GS303&gt;=39,INDEX($DN:$DN,$GR303+39),"")</f>
      </c>
      <c r="GQ303">
        <f>IF($GS303&gt;=40,INDEX($DN:$DN,$GR303+40),"")</f>
      </c>
      <c r="GR303">
        <f>IFERROR(MATCH($DL303,$DM$2:$DM$148,0)+1,0)</f>
      </c>
      <c r="GS303">
        <f>IFERROR(INDEX($DO$2:$DO$148,MATCH($DL303,$DM$2:$DM$148,0)),0)</f>
      </c>
      <c r="GT303">
        <f>IFERROR(MATCH($Z303,$DP$303:$FC$303,0),0)</f>
      </c>
      <c r="GU303">
        <f>IF($GT303&gt;0,INDEX($FD$303:$GQ$303,$GT303),"")</f>
      </c>
      <c r="GV303" t="s">
        <v>97</v>
      </c>
      <c r="GX303">
        <f>IF($JG303&gt;=1,INDEX($GV:$GV,$JF303+1),"")</f>
      </c>
      <c r="GY303">
        <f>IF($JG303&gt;=2,INDEX($GV:$GV,$JF303+2),"")</f>
      </c>
      <c r="GZ303">
        <f>IF($JG303&gt;=3,INDEX($GV:$GV,$JF303+3),"")</f>
      </c>
      <c r="HA303">
        <f>IF($JG303&gt;=4,INDEX($GV:$GV,$JF303+4),"")</f>
      </c>
      <c r="HB303">
        <f>IF($JG303&gt;=5,INDEX($GV:$GV,$JF303+5),"")</f>
      </c>
      <c r="HC303">
        <f>IF($JG303&gt;=6,INDEX($GV:$GV,$JF303+6),"")</f>
      </c>
      <c r="HD303">
        <f>IF($JG303&gt;=7,INDEX($GV:$GV,$JF303+7),"")</f>
      </c>
      <c r="HE303">
        <f>IF($JG303&gt;=8,INDEX($GV:$GV,$JF303+8),"")</f>
      </c>
      <c r="HF303">
        <f>IF($JG303&gt;=9,INDEX($GV:$GV,$JF303+9),"")</f>
      </c>
      <c r="HG303">
        <f>IF($JG303&gt;=10,INDEX($GV:$GV,$JF303+10),"")</f>
      </c>
      <c r="HH303">
        <f>IF($JG303&gt;=11,INDEX($GV:$GV,$JF303+11),"")</f>
      </c>
      <c r="HI303">
        <f>IF($JG303&gt;=12,INDEX($GV:$GV,$JF303+12),"")</f>
      </c>
      <c r="HJ303">
        <f>IF($JG303&gt;=13,INDEX($GV:$GV,$JF303+13),"")</f>
      </c>
      <c r="HK303">
        <f>IF($JG303&gt;=14,INDEX($GV:$GV,$JF303+14),"")</f>
      </c>
      <c r="HL303">
        <f>IF($JG303&gt;=15,INDEX($GV:$GV,$JF303+15),"")</f>
      </c>
      <c r="HM303">
        <f>IF($JG303&gt;=16,INDEX($GV:$GV,$JF303+16),"")</f>
      </c>
      <c r="HN303">
        <f>IF($JG303&gt;=17,INDEX($GV:$GV,$JF303+17),"")</f>
      </c>
      <c r="HO303">
        <f>IF($JG303&gt;=18,INDEX($GV:$GV,$JF303+18),"")</f>
      </c>
      <c r="HP303">
        <f>IF($JG303&gt;=19,INDEX($GV:$GV,$JF303+19),"")</f>
      </c>
      <c r="HQ303">
        <f>IF($JG303&gt;=20,INDEX($GV:$GV,$JF303+20),"")</f>
      </c>
      <c r="HR303">
        <f>IF($JG303&gt;=21,INDEX($GV:$GV,$JF303+21),"")</f>
      </c>
      <c r="HS303">
        <f>IF($JG303&gt;=22,INDEX($GV:$GV,$JF303+22),"")</f>
      </c>
      <c r="HT303">
        <f>IF($JG303&gt;=23,INDEX($GV:$GV,$JF303+23),"")</f>
      </c>
      <c r="HU303">
        <f>IF($JG303&gt;=24,INDEX($GV:$GV,$JF303+24),"")</f>
      </c>
      <c r="HV303">
        <f>IF($JG303&gt;=25,INDEX($GV:$GV,$JF303+25),"")</f>
      </c>
      <c r="HW303">
        <f>IF($JG303&gt;=26,INDEX($GV:$GV,$JF303+26),"")</f>
      </c>
      <c r="HX303">
        <f>IF($JG303&gt;=27,INDEX($GV:$GV,$JF303+27),"")</f>
      </c>
      <c r="HY303">
        <f>IF($JG303&gt;=28,INDEX($GV:$GV,$JF303+28),"")</f>
      </c>
      <c r="HZ303">
        <f>IF($JG303&gt;=29,INDEX($GV:$GV,$JF303+29),"")</f>
      </c>
      <c r="IA303">
        <f>IF($JG303&gt;=30,INDEX($GV:$GV,$JF303+30),"")</f>
      </c>
      <c r="IB303">
        <f>IF($JG303&gt;=31,INDEX($GV:$GV,$JF303+31),"")</f>
      </c>
      <c r="IC303">
        <f>IF($JG303&gt;=32,INDEX($GV:$GV,$JF303+32),"")</f>
      </c>
      <c r="ID303">
        <f>IF($JG303&gt;=33,INDEX($GV:$GV,$JF303+33),"")</f>
      </c>
      <c r="IE303">
        <f>IF($JG303&gt;=34,INDEX($GV:$GV,$JF303+34),"")</f>
      </c>
      <c r="IF303">
        <f>IF($JG303&gt;=35,INDEX($GV:$GV,$JF303+35),"")</f>
      </c>
      <c r="IG303">
        <f>IF($JG303&gt;=36,INDEX($GV:$GV,$JF303+36),"")</f>
      </c>
      <c r="IH303">
        <f>IF($JG303&gt;=37,INDEX($GV:$GV,$JF303+37),"")</f>
      </c>
      <c r="II303">
        <f>IF($JG303&gt;=38,INDEX($GV:$GV,$JF303+38),"")</f>
      </c>
      <c r="IJ303">
        <f>IF($JG303&gt;=39,INDEX($GV:$GV,$JF303+39),"")</f>
      </c>
      <c r="IK303">
        <f>IF($JG303&gt;=40,INDEX($GV:$GV,$JF303+40),"")</f>
      </c>
      <c r="IL303">
        <f>IF($JG303&gt;=41,INDEX($GV:$GV,$JF303+41),"")</f>
      </c>
      <c r="IM303">
        <f>IF($JG303&gt;=42,INDEX($GV:$GV,$JF303+42),"")</f>
      </c>
      <c r="IN303">
        <f>IF($JG303&gt;=43,INDEX($GV:$GV,$JF303+43),"")</f>
      </c>
      <c r="IO303">
        <f>IF($JG303&gt;=44,INDEX($GV:$GV,$JF303+44),"")</f>
      </c>
      <c r="IP303">
        <f>IF($JG303&gt;=45,INDEX($GV:$GV,$JF303+45),"")</f>
      </c>
      <c r="IQ303">
        <f>IF($JG303&gt;=46,INDEX($GV:$GV,$JF303+46),"")</f>
      </c>
      <c r="IR303">
        <f>IF($JG303&gt;=47,INDEX($GV:$GV,$JF303+47),"")</f>
      </c>
      <c r="IS303">
        <f>IF($JG303&gt;=48,INDEX($GV:$GV,$JF303+48),"")</f>
      </c>
      <c r="IT303">
        <f>IF($JG303&gt;=49,INDEX($GV:$GV,$JF303+49),"")</f>
      </c>
      <c r="IU303">
        <f>IF($JG303&gt;=50,INDEX($GV:$GV,$JF303+50),"")</f>
      </c>
      <c r="IV303">
        <f>IF($JG303&gt;=51,INDEX($GV:$GV,$JF303+51),"")</f>
      </c>
      <c r="IW303">
        <f>IF($JG303&gt;=52,INDEX($GV:$GV,$JF303+52),"")</f>
      </c>
      <c r="IX303">
        <f>IF($JG303&gt;=53,INDEX($GV:$GV,$JF303+53),"")</f>
      </c>
      <c r="IY303">
        <f>IF($JG303&gt;=54,INDEX($GV:$GV,$JF303+54),"")</f>
      </c>
      <c r="IZ303">
        <f>IF($JG303&gt;=55,INDEX($GV:$GV,$JF303+55),"")</f>
      </c>
      <c r="JA303">
        <f>IF($JG303&gt;=56,INDEX($GV:$GV,$JF303+56),"")</f>
      </c>
      <c r="JB303">
        <f>IF($JG303&gt;=57,INDEX($GV:$GV,$JF303+57),"")</f>
      </c>
      <c r="JC303">
        <f>IF($JG303&gt;=58,INDEX($GV:$GV,$JF303+58),"")</f>
      </c>
      <c r="JD303">
        <f>IF($JG303&gt;=59,INDEX($GV:$GV,$JF303+59),"")</f>
      </c>
      <c r="JE303">
        <f>IF($JG303&gt;=60,INDEX($GV:$GV,$JF303+60),"")</f>
      </c>
      <c r="JF303">
        <f>IFERROR(MATCH($GU303,$GV$2:$GV$322,0)+1,0)</f>
      </c>
      <c r="JG303">
        <f>IFERROR(INDEX($GW$2:$GW$322,MATCH($GU303,$GV$2:$GV$322,0)),0)</f>
      </c>
      <c r="JH303" t="s">
        <v>44</v>
      </c>
      <c r="JI303" t="s">
        <v>44</v>
      </c>
    </row>
    <row r="304" spans="1:269" x14ac:dyDescent="0.25">
      <c r="R304">
        <f>IF(OR($U304="",$Q304=""),"",IFERROR($U304/$Q304,0))</f>
      </c>
      <c r="S304">
        <f>IF($U304="","",
SUM($T304,$V304,$AA304,$W304,$Y304)*
(1-IF($AB304="",0,VALUE($AB304)/100)))</f>
      </c>
      <c r="T304">
        <f>IF($U304="","",$U304)</f>
      </c>
      <c r="V304">
        <f>IF($U304="","",
IF($O304="","",
IF(ISNUMBER(SEARCH("exempt",LOWER($O304))),0,
$U304*(VALUE(SUBSTITUTE($O304,"%",""))/100))))</f>
      </c>
      <c r="AC304">
        <f>IFERROR(IF(FIND(" - ",$K304)&gt;0,MID($K304,FIND(" - ",$K304)+3,LEN($K304)),""),"")</f>
      </c>
      <c r="AL304" t="s">
        <v>1086</v>
      </c>
      <c r="AT304">
        <f>IFERROR(LEFT($K304,FIND(" - ",$K304)-1),$K304)</f>
      </c>
      <c r="AW304">
        <f>IF($CL304&gt;=1,INDEX($AU:$AU,$CK304+1),"")</f>
      </c>
      <c r="AX304">
        <f>IF($CL304&gt;=2,INDEX($AU:$AU,$CK304+2),"")</f>
      </c>
      <c r="AY304">
        <f>IF($CL304&gt;=3,INDEX($AU:$AU,$CK304+3),"")</f>
      </c>
      <c r="AZ304">
        <f>IF($CL304&gt;=4,INDEX($AU:$AU,$CK304+4),"")</f>
      </c>
      <c r="BA304">
        <f>IF($CL304&gt;=5,INDEX($AU:$AU,$CK304+5),"")</f>
      </c>
      <c r="BB304">
        <f>IF($CL304&gt;=6,INDEX($AU:$AU,$CK304+6),"")</f>
      </c>
      <c r="BC304">
        <f>IF($CL304&gt;=7,INDEX($AU:$AU,$CK304+7),"")</f>
      </c>
      <c r="BD304">
        <f>IF($CL304&gt;=8,INDEX($AU:$AU,$CK304+8),"")</f>
      </c>
      <c r="BE304">
        <f>IF($CL304&gt;=9,INDEX($AU:$AU,$CK304+9),"")</f>
      </c>
      <c r="BF304">
        <f>IF($CL304&gt;=10,INDEX($AU:$AU,$CK304+10),"")</f>
      </c>
      <c r="BG304">
        <f>IF($CL304&gt;=11,INDEX($AU:$AU,$CK304+11),"")</f>
      </c>
      <c r="BH304">
        <f>IF($CL304&gt;=12,INDEX($AU:$AU,$CK304+12),"")</f>
      </c>
      <c r="BI304">
        <f>IF($CL304&gt;=13,INDEX($AU:$AU,$CK304+13),"")</f>
      </c>
      <c r="BJ304">
        <f>IF($CL304&gt;=14,INDEX($AU:$AU,$CK304+14),"")</f>
      </c>
      <c r="BK304">
        <f>IF($CL304&gt;=15,INDEX($AU:$AU,$CK304+15),"")</f>
      </c>
      <c r="BL304">
        <f>IF($CL304&gt;=16,INDEX($AU:$AU,$CK304+16),"")</f>
      </c>
      <c r="BM304">
        <f>IF($CL304&gt;=17,INDEX($AU:$AU,$CK304+17),"")</f>
      </c>
      <c r="BN304">
        <f>IF($CL304&gt;=18,INDEX($AU:$AU,$CK304+18),"")</f>
      </c>
      <c r="BO304">
        <f>IF($CL304&gt;=19,INDEX($AU:$AU,$CK304+19),"")</f>
      </c>
      <c r="BP304">
        <f>IF($CL304&gt;=20,INDEX($AU:$AU,$CK304+20),"")</f>
      </c>
      <c r="BQ304">
        <f>IF($CL304&gt;=21,INDEX($AU:$AU,$CK304+21),"")</f>
      </c>
      <c r="BR304">
        <f>IF($CL304&gt;=22,INDEX($AU:$AU,$CK304+22),"")</f>
      </c>
      <c r="BS304">
        <f>IF($CL304&gt;=23,INDEX($AU:$AU,$CK304+23),"")</f>
      </c>
      <c r="BT304">
        <f>IF($CL304&gt;=24,INDEX($AU:$AU,$CK304+24),"")</f>
      </c>
      <c r="BU304">
        <f>IF($CL304&gt;=25,INDEX($AU:$AU,$CK304+25),"")</f>
      </c>
      <c r="BV304">
        <f>IF($CL304&gt;=26,INDEX($AU:$AU,$CK304+26),"")</f>
      </c>
      <c r="BW304">
        <f>IF($CL304&gt;=27,INDEX($AU:$AU,$CK304+27),"")</f>
      </c>
      <c r="BX304">
        <f>IF($CL304&gt;=28,INDEX($AU:$AU,$CK304+28),"")</f>
      </c>
      <c r="BY304">
        <f>IF($CL304&gt;=29,INDEX($AU:$AU,$CK304+29),"")</f>
      </c>
      <c r="BZ304">
        <f>IF($CL304&gt;=30,INDEX($AU:$AU,$CK304+30),"")</f>
      </c>
      <c r="CA304">
        <f>IF($CL304&gt;=31,INDEX($AU:$AU,$CK304+31),"")</f>
      </c>
      <c r="CB304">
        <f>IF($CL304&gt;=32,INDEX($AU:$AU,$CK304+32),"")</f>
      </c>
      <c r="CC304">
        <f>IF($CL304&gt;=33,INDEX($AU:$AU,$CK304+33),"")</f>
      </c>
      <c r="CD304">
        <f>IF($CL304&gt;=34,INDEX($AU:$AU,$CK304+34),"")</f>
      </c>
      <c r="CE304">
        <f>IF($CL304&gt;=35,INDEX($AU:$AU,$CK304+35),"")</f>
      </c>
      <c r="CF304">
        <f>IF($CL304&gt;=36,INDEX($AU:$AU,$CK304+36),"")</f>
      </c>
      <c r="CG304">
        <f>IF($CL304&gt;=37,INDEX($AU:$AU,$CK304+37),"")</f>
      </c>
      <c r="CH304">
        <f>IF($CL304&gt;=38,INDEX($AU:$AU,$CK304+38),"")</f>
      </c>
      <c r="CI304">
        <f>IF($CL304&gt;=39,INDEX($AU:$AU,$CK304+39),"")</f>
      </c>
      <c r="CJ304">
        <f>IF($CL304&gt;=40,INDEX($AU:$AU,$CK304+40),"")</f>
      </c>
      <c r="CK304">
        <f>IFERROR(MATCH($AT304,$AU$2:$AU$133,0)+1,0)</f>
      </c>
      <c r="CL304">
        <f>IFERROR(INDEX($AV$2:$AV$133,MATCH($AT304,$AU$2:$AU$133,0)),0)</f>
      </c>
      <c r="CM304">
        <f>IFERROR(LEFT($L304,FIND(" - ",$L304)-1),$L304)</f>
      </c>
      <c r="CN304" t="s">
        <v>1087</v>
      </c>
      <c r="CO304">
        <v>1</v>
      </c>
      <c r="CP304">
        <f>IF($DK304&gt;=1,INDEX($CN:$CN,$DJ304+1),"")</f>
      </c>
      <c r="CQ304">
        <f>IF($DK304&gt;=2,INDEX($CN:$CN,$DJ304+2),"")</f>
      </c>
      <c r="CR304">
        <f>IF($DK304&gt;=3,INDEX($CN:$CN,$DJ304+3),"")</f>
      </c>
      <c r="CS304">
        <f>IF($DK304&gt;=4,INDEX($CN:$CN,$DJ304+4),"")</f>
      </c>
      <c r="CT304">
        <f>IF($DK304&gt;=5,INDEX($CN:$CN,$DJ304+5),"")</f>
      </c>
      <c r="CU304">
        <f>IF($DK304&gt;=6,INDEX($CN:$CN,$DJ304+6),"")</f>
      </c>
      <c r="CV304">
        <f>IF($DK304&gt;=7,INDEX($CN:$CN,$DJ304+7),"")</f>
      </c>
      <c r="CW304">
        <f>IF($DK304&gt;=8,INDEX($CN:$CN,$DJ304+8),"")</f>
      </c>
      <c r="CX304">
        <f>IF($DK304&gt;=9,INDEX($CN:$CN,$DJ304+9),"")</f>
      </c>
      <c r="CY304">
        <f>IF($DK304&gt;=10,INDEX($CN:$CN,$DJ304+10),"")</f>
      </c>
      <c r="CZ304">
        <f>IF($DK304&gt;=11,INDEX($CN:$CN,$DJ304+11),"")</f>
      </c>
      <c r="DA304">
        <f>IF($DK304&gt;=12,INDEX($CN:$CN,$DJ304+12),"")</f>
      </c>
      <c r="DB304">
        <f>IF($DK304&gt;=13,INDEX($CN:$CN,$DJ304+13),"")</f>
      </c>
      <c r="DC304">
        <f>IF($DK304&gt;=14,INDEX($CN:$CN,$DJ304+14),"")</f>
      </c>
      <c r="DD304">
        <f>IF($DK304&gt;=15,INDEX($CN:$CN,$DJ304+15),"")</f>
      </c>
      <c r="DE304">
        <f>IF($DK304&gt;=16,INDEX($CN:$CN,$DJ304+16),"")</f>
      </c>
      <c r="DF304">
        <f>IF($DK304&gt;=17,INDEX($CN:$CN,$DJ304+17),"")</f>
      </c>
      <c r="DG304">
        <f>IF($DK304&gt;=18,INDEX($CN:$CN,$DJ304+18),"")</f>
      </c>
      <c r="DH304">
        <f>IF($DK304&gt;=19,INDEX($CN:$CN,$DJ304+19),"")</f>
      </c>
      <c r="DI304">
        <f>IF($DK304&gt;=20,INDEX($CN:$CN,$DJ304+20),"")</f>
      </c>
      <c r="DJ304">
        <f>IFERROR(MATCH($CM304,$CN$2:$CN$1089,0)+1,0)</f>
      </c>
      <c r="DK304">
        <f>IFERROR(INDEX($CO$2:$CO$1089,MATCH($CM304,$CN$2:$CN$1089,0)),0)</f>
      </c>
      <c r="DL304">
        <f>IFERROR(INDEX($AS:$AS,MATCH($O304,$AR:$AR,0))&amp;"","")</f>
      </c>
      <c r="DP304">
        <f>IF($GS304&gt;=1,INDEX($DM:$DM,$GR304+1),"")</f>
      </c>
      <c r="DQ304">
        <f>IF($GS304&gt;=2,INDEX($DM:$DM,$GR304+2),"")</f>
      </c>
      <c r="DR304">
        <f>IF($GS304&gt;=3,INDEX($DM:$DM,$GR304+3),"")</f>
      </c>
      <c r="DS304">
        <f>IF($GS304&gt;=4,INDEX($DM:$DM,$GR304+4),"")</f>
      </c>
      <c r="DT304">
        <f>IF($GS304&gt;=5,INDEX($DM:$DM,$GR304+5),"")</f>
      </c>
      <c r="DU304">
        <f>IF($GS304&gt;=6,INDEX($DM:$DM,$GR304+6),"")</f>
      </c>
      <c r="DV304">
        <f>IF($GS304&gt;=7,INDEX($DM:$DM,$GR304+7),"")</f>
      </c>
      <c r="DW304">
        <f>IF($GS304&gt;=8,INDEX($DM:$DM,$GR304+8),"")</f>
      </c>
      <c r="DX304">
        <f>IF($GS304&gt;=9,INDEX($DM:$DM,$GR304+9),"")</f>
      </c>
      <c r="DY304">
        <f>IF($GS304&gt;=10,INDEX($DM:$DM,$GR304+10),"")</f>
      </c>
      <c r="DZ304">
        <f>IF($GS304&gt;=11,INDEX($DM:$DM,$GR304+11),"")</f>
      </c>
      <c r="EA304">
        <f>IF($GS304&gt;=12,INDEX($DM:$DM,$GR304+12),"")</f>
      </c>
      <c r="EB304">
        <f>IF($GS304&gt;=13,INDEX($DM:$DM,$GR304+13),"")</f>
      </c>
      <c r="EC304">
        <f>IF($GS304&gt;=14,INDEX($DM:$DM,$GR304+14),"")</f>
      </c>
      <c r="ED304">
        <f>IF($GS304&gt;=15,INDEX($DM:$DM,$GR304+15),"")</f>
      </c>
      <c r="EE304">
        <f>IF($GS304&gt;=16,INDEX($DM:$DM,$GR304+16),"")</f>
      </c>
      <c r="EF304">
        <f>IF($GS304&gt;=17,INDEX($DM:$DM,$GR304+17),"")</f>
      </c>
      <c r="EG304">
        <f>IF($GS304&gt;=18,INDEX($DM:$DM,$GR304+18),"")</f>
      </c>
      <c r="EH304">
        <f>IF($GS304&gt;=19,INDEX($DM:$DM,$GR304+19),"")</f>
      </c>
      <c r="EI304">
        <f>IF($GS304&gt;=20,INDEX($DM:$DM,$GR304+20),"")</f>
      </c>
      <c r="EJ304">
        <f>IF($GS304&gt;=21,INDEX($DM:$DM,$GR304+21),"")</f>
      </c>
      <c r="EK304">
        <f>IF($GS304&gt;=22,INDEX($DM:$DM,$GR304+22),"")</f>
      </c>
      <c r="EL304">
        <f>IF($GS304&gt;=23,INDEX($DM:$DM,$GR304+23),"")</f>
      </c>
      <c r="EM304">
        <f>IF($GS304&gt;=24,INDEX($DM:$DM,$GR304+24),"")</f>
      </c>
      <c r="EN304">
        <f>IF($GS304&gt;=25,INDEX($DM:$DM,$GR304+25),"")</f>
      </c>
      <c r="EO304">
        <f>IF($GS304&gt;=26,INDEX($DM:$DM,$GR304+26),"")</f>
      </c>
      <c r="EP304">
        <f>IF($GS304&gt;=27,INDEX($DM:$DM,$GR304+27),"")</f>
      </c>
      <c r="EQ304">
        <f>IF($GS304&gt;=28,INDEX($DM:$DM,$GR304+28),"")</f>
      </c>
      <c r="ER304">
        <f>IF($GS304&gt;=29,INDEX($DM:$DM,$GR304+29),"")</f>
      </c>
      <c r="ES304">
        <f>IF($GS304&gt;=30,INDEX($DM:$DM,$GR304+30),"")</f>
      </c>
      <c r="ET304">
        <f>IF($GS304&gt;=31,INDEX($DM:$DM,$GR304+31),"")</f>
      </c>
      <c r="EU304">
        <f>IF($GS304&gt;=32,INDEX($DM:$DM,$GR304+32),"")</f>
      </c>
      <c r="EV304">
        <f>IF($GS304&gt;=33,INDEX($DM:$DM,$GR304+33),"")</f>
      </c>
      <c r="EW304">
        <f>IF($GS304&gt;=34,INDEX($DM:$DM,$GR304+34),"")</f>
      </c>
      <c r="EX304">
        <f>IF($GS304&gt;=35,INDEX($DM:$DM,$GR304+35),"")</f>
      </c>
      <c r="EY304">
        <f>IF($GS304&gt;=36,INDEX($DM:$DM,$GR304+36),"")</f>
      </c>
      <c r="EZ304">
        <f>IF($GS304&gt;=37,INDEX($DM:$DM,$GR304+37),"")</f>
      </c>
      <c r="FA304">
        <f>IF($GS304&gt;=38,INDEX($DM:$DM,$GR304+38),"")</f>
      </c>
      <c r="FB304">
        <f>IF($GS304&gt;=39,INDEX($DM:$DM,$GR304+39),"")</f>
      </c>
      <c r="FC304">
        <f>IF($GS304&gt;=40,INDEX($DM:$DM,$GR304+40),"")</f>
      </c>
      <c r="FD304">
        <f>IF($GS304&gt;=1,INDEX($DN:$DN,$GR304+1),"")</f>
      </c>
      <c r="FE304">
        <f>IF($GS304&gt;=2,INDEX($DN:$DN,$GR304+2),"")</f>
      </c>
      <c r="FF304">
        <f>IF($GS304&gt;=3,INDEX($DN:$DN,$GR304+3),"")</f>
      </c>
      <c r="FG304">
        <f>IF($GS304&gt;=4,INDEX($DN:$DN,$GR304+4),"")</f>
      </c>
      <c r="FH304">
        <f>IF($GS304&gt;=5,INDEX($DN:$DN,$GR304+5),"")</f>
      </c>
      <c r="FI304">
        <f>IF($GS304&gt;=6,INDEX($DN:$DN,$GR304+6),"")</f>
      </c>
      <c r="FJ304">
        <f>IF($GS304&gt;=7,INDEX($DN:$DN,$GR304+7),"")</f>
      </c>
      <c r="FK304">
        <f>IF($GS304&gt;=8,INDEX($DN:$DN,$GR304+8),"")</f>
      </c>
      <c r="FL304">
        <f>IF($GS304&gt;=9,INDEX($DN:$DN,$GR304+9),"")</f>
      </c>
      <c r="FM304">
        <f>IF($GS304&gt;=10,INDEX($DN:$DN,$GR304+10),"")</f>
      </c>
      <c r="FN304">
        <f>IF($GS304&gt;=11,INDEX($DN:$DN,$GR304+11),"")</f>
      </c>
      <c r="FO304">
        <f>IF($GS304&gt;=12,INDEX($DN:$DN,$GR304+12),"")</f>
      </c>
      <c r="FP304">
        <f>IF($GS304&gt;=13,INDEX($DN:$DN,$GR304+13),"")</f>
      </c>
      <c r="FQ304">
        <f>IF($GS304&gt;=14,INDEX($DN:$DN,$GR304+14),"")</f>
      </c>
      <c r="FR304">
        <f>IF($GS304&gt;=15,INDEX($DN:$DN,$GR304+15),"")</f>
      </c>
      <c r="FS304">
        <f>IF($GS304&gt;=16,INDEX($DN:$DN,$GR304+16),"")</f>
      </c>
      <c r="FT304">
        <f>IF($GS304&gt;=17,INDEX($DN:$DN,$GR304+17),"")</f>
      </c>
      <c r="FU304">
        <f>IF($GS304&gt;=18,INDEX($DN:$DN,$GR304+18),"")</f>
      </c>
      <c r="FV304">
        <f>IF($GS304&gt;=19,INDEX($DN:$DN,$GR304+19),"")</f>
      </c>
      <c r="FW304">
        <f>IF($GS304&gt;=20,INDEX($DN:$DN,$GR304+20),"")</f>
      </c>
      <c r="FX304">
        <f>IF($GS304&gt;=21,INDEX($DN:$DN,$GR304+21),"")</f>
      </c>
      <c r="FY304">
        <f>IF($GS304&gt;=22,INDEX($DN:$DN,$GR304+22),"")</f>
      </c>
      <c r="FZ304">
        <f>IF($GS304&gt;=23,INDEX($DN:$DN,$GR304+23),"")</f>
      </c>
      <c r="GA304">
        <f>IF($GS304&gt;=24,INDEX($DN:$DN,$GR304+24),"")</f>
      </c>
      <c r="GB304">
        <f>IF($GS304&gt;=25,INDEX($DN:$DN,$GR304+25),"")</f>
      </c>
      <c r="GC304">
        <f>IF($GS304&gt;=26,INDEX($DN:$DN,$GR304+26),"")</f>
      </c>
      <c r="GD304">
        <f>IF($GS304&gt;=27,INDEX($DN:$DN,$GR304+27),"")</f>
      </c>
      <c r="GE304">
        <f>IF($GS304&gt;=28,INDEX($DN:$DN,$GR304+28),"")</f>
      </c>
      <c r="GF304">
        <f>IF($GS304&gt;=29,INDEX($DN:$DN,$GR304+29),"")</f>
      </c>
      <c r="GG304">
        <f>IF($GS304&gt;=30,INDEX($DN:$DN,$GR304+30),"")</f>
      </c>
      <c r="GH304">
        <f>IF($GS304&gt;=31,INDEX($DN:$DN,$GR304+31),"")</f>
      </c>
      <c r="GI304">
        <f>IF($GS304&gt;=32,INDEX($DN:$DN,$GR304+32),"")</f>
      </c>
      <c r="GJ304">
        <f>IF($GS304&gt;=33,INDEX($DN:$DN,$GR304+33),"")</f>
      </c>
      <c r="GK304">
        <f>IF($GS304&gt;=34,INDEX($DN:$DN,$GR304+34),"")</f>
      </c>
      <c r="GL304">
        <f>IF($GS304&gt;=35,INDEX($DN:$DN,$GR304+35),"")</f>
      </c>
      <c r="GM304">
        <f>IF($GS304&gt;=36,INDEX($DN:$DN,$GR304+36),"")</f>
      </c>
      <c r="GN304">
        <f>IF($GS304&gt;=37,INDEX($DN:$DN,$GR304+37),"")</f>
      </c>
      <c r="GO304">
        <f>IF($GS304&gt;=38,INDEX($DN:$DN,$GR304+38),"")</f>
      </c>
      <c r="GP304">
        <f>IF($GS304&gt;=39,INDEX($DN:$DN,$GR304+39),"")</f>
      </c>
      <c r="GQ304">
        <f>IF($GS304&gt;=40,INDEX($DN:$DN,$GR304+40),"")</f>
      </c>
      <c r="GR304">
        <f>IFERROR(MATCH($DL304,$DM$2:$DM$148,0)+1,0)</f>
      </c>
      <c r="GS304">
        <f>IFERROR(INDEX($DO$2:$DO$148,MATCH($DL304,$DM$2:$DM$148,0)),0)</f>
      </c>
      <c r="GT304">
        <f>IFERROR(MATCH($Z304,$DP$304:$FC$304,0),0)</f>
      </c>
      <c r="GU304">
        <f>IF($GT304&gt;0,INDEX($FD$304:$GQ$304,$GT304),"")</f>
      </c>
      <c r="GV304" t="s">
        <v>76</v>
      </c>
      <c r="GW304">
        <v>1</v>
      </c>
      <c r="GX304">
        <f>IF($JG304&gt;=1,INDEX($GV:$GV,$JF304+1),"")</f>
      </c>
      <c r="GY304">
        <f>IF($JG304&gt;=2,INDEX($GV:$GV,$JF304+2),"")</f>
      </c>
      <c r="GZ304">
        <f>IF($JG304&gt;=3,INDEX($GV:$GV,$JF304+3),"")</f>
      </c>
      <c r="HA304">
        <f>IF($JG304&gt;=4,INDEX($GV:$GV,$JF304+4),"")</f>
      </c>
      <c r="HB304">
        <f>IF($JG304&gt;=5,INDEX($GV:$GV,$JF304+5),"")</f>
      </c>
      <c r="HC304">
        <f>IF($JG304&gt;=6,INDEX($GV:$GV,$JF304+6),"")</f>
      </c>
      <c r="HD304">
        <f>IF($JG304&gt;=7,INDEX($GV:$GV,$JF304+7),"")</f>
      </c>
      <c r="HE304">
        <f>IF($JG304&gt;=8,INDEX($GV:$GV,$JF304+8),"")</f>
      </c>
      <c r="HF304">
        <f>IF($JG304&gt;=9,INDEX($GV:$GV,$JF304+9),"")</f>
      </c>
      <c r="HG304">
        <f>IF($JG304&gt;=10,INDEX($GV:$GV,$JF304+10),"")</f>
      </c>
      <c r="HH304">
        <f>IF($JG304&gt;=11,INDEX($GV:$GV,$JF304+11),"")</f>
      </c>
      <c r="HI304">
        <f>IF($JG304&gt;=12,INDEX($GV:$GV,$JF304+12),"")</f>
      </c>
      <c r="HJ304">
        <f>IF($JG304&gt;=13,INDEX($GV:$GV,$JF304+13),"")</f>
      </c>
      <c r="HK304">
        <f>IF($JG304&gt;=14,INDEX($GV:$GV,$JF304+14),"")</f>
      </c>
      <c r="HL304">
        <f>IF($JG304&gt;=15,INDEX($GV:$GV,$JF304+15),"")</f>
      </c>
      <c r="HM304">
        <f>IF($JG304&gt;=16,INDEX($GV:$GV,$JF304+16),"")</f>
      </c>
      <c r="HN304">
        <f>IF($JG304&gt;=17,INDEX($GV:$GV,$JF304+17),"")</f>
      </c>
      <c r="HO304">
        <f>IF($JG304&gt;=18,INDEX($GV:$GV,$JF304+18),"")</f>
      </c>
      <c r="HP304">
        <f>IF($JG304&gt;=19,INDEX($GV:$GV,$JF304+19),"")</f>
      </c>
      <c r="HQ304">
        <f>IF($JG304&gt;=20,INDEX($GV:$GV,$JF304+20),"")</f>
      </c>
      <c r="HR304">
        <f>IF($JG304&gt;=21,INDEX($GV:$GV,$JF304+21),"")</f>
      </c>
      <c r="HS304">
        <f>IF($JG304&gt;=22,INDEX($GV:$GV,$JF304+22),"")</f>
      </c>
      <c r="HT304">
        <f>IF($JG304&gt;=23,INDEX($GV:$GV,$JF304+23),"")</f>
      </c>
      <c r="HU304">
        <f>IF($JG304&gt;=24,INDEX($GV:$GV,$JF304+24),"")</f>
      </c>
      <c r="HV304">
        <f>IF($JG304&gt;=25,INDEX($GV:$GV,$JF304+25),"")</f>
      </c>
      <c r="HW304">
        <f>IF($JG304&gt;=26,INDEX($GV:$GV,$JF304+26),"")</f>
      </c>
      <c r="HX304">
        <f>IF($JG304&gt;=27,INDEX($GV:$GV,$JF304+27),"")</f>
      </c>
      <c r="HY304">
        <f>IF($JG304&gt;=28,INDEX($GV:$GV,$JF304+28),"")</f>
      </c>
      <c r="HZ304">
        <f>IF($JG304&gt;=29,INDEX($GV:$GV,$JF304+29),"")</f>
      </c>
      <c r="IA304">
        <f>IF($JG304&gt;=30,INDEX($GV:$GV,$JF304+30),"")</f>
      </c>
      <c r="IB304">
        <f>IF($JG304&gt;=31,INDEX($GV:$GV,$JF304+31),"")</f>
      </c>
      <c r="IC304">
        <f>IF($JG304&gt;=32,INDEX($GV:$GV,$JF304+32),"")</f>
      </c>
      <c r="ID304">
        <f>IF($JG304&gt;=33,INDEX($GV:$GV,$JF304+33),"")</f>
      </c>
      <c r="IE304">
        <f>IF($JG304&gt;=34,INDEX($GV:$GV,$JF304+34),"")</f>
      </c>
      <c r="IF304">
        <f>IF($JG304&gt;=35,INDEX($GV:$GV,$JF304+35),"")</f>
      </c>
      <c r="IG304">
        <f>IF($JG304&gt;=36,INDEX($GV:$GV,$JF304+36),"")</f>
      </c>
      <c r="IH304">
        <f>IF($JG304&gt;=37,INDEX($GV:$GV,$JF304+37),"")</f>
      </c>
      <c r="II304">
        <f>IF($JG304&gt;=38,INDEX($GV:$GV,$JF304+38),"")</f>
      </c>
      <c r="IJ304">
        <f>IF($JG304&gt;=39,INDEX($GV:$GV,$JF304+39),"")</f>
      </c>
      <c r="IK304">
        <f>IF($JG304&gt;=40,INDEX($GV:$GV,$JF304+40),"")</f>
      </c>
      <c r="IL304">
        <f>IF($JG304&gt;=41,INDEX($GV:$GV,$JF304+41),"")</f>
      </c>
      <c r="IM304">
        <f>IF($JG304&gt;=42,INDEX($GV:$GV,$JF304+42),"")</f>
      </c>
      <c r="IN304">
        <f>IF($JG304&gt;=43,INDEX($GV:$GV,$JF304+43),"")</f>
      </c>
      <c r="IO304">
        <f>IF($JG304&gt;=44,INDEX($GV:$GV,$JF304+44),"")</f>
      </c>
      <c r="IP304">
        <f>IF($JG304&gt;=45,INDEX($GV:$GV,$JF304+45),"")</f>
      </c>
      <c r="IQ304">
        <f>IF($JG304&gt;=46,INDEX($GV:$GV,$JF304+46),"")</f>
      </c>
      <c r="IR304">
        <f>IF($JG304&gt;=47,INDEX($GV:$GV,$JF304+47),"")</f>
      </c>
      <c r="IS304">
        <f>IF($JG304&gt;=48,INDEX($GV:$GV,$JF304+48),"")</f>
      </c>
      <c r="IT304">
        <f>IF($JG304&gt;=49,INDEX($GV:$GV,$JF304+49),"")</f>
      </c>
      <c r="IU304">
        <f>IF($JG304&gt;=50,INDEX($GV:$GV,$JF304+50),"")</f>
      </c>
      <c r="IV304">
        <f>IF($JG304&gt;=51,INDEX($GV:$GV,$JF304+51),"")</f>
      </c>
      <c r="IW304">
        <f>IF($JG304&gt;=52,INDEX($GV:$GV,$JF304+52),"")</f>
      </c>
      <c r="IX304">
        <f>IF($JG304&gt;=53,INDEX($GV:$GV,$JF304+53),"")</f>
      </c>
      <c r="IY304">
        <f>IF($JG304&gt;=54,INDEX($GV:$GV,$JF304+54),"")</f>
      </c>
      <c r="IZ304">
        <f>IF($JG304&gt;=55,INDEX($GV:$GV,$JF304+55),"")</f>
      </c>
      <c r="JA304">
        <f>IF($JG304&gt;=56,INDEX($GV:$GV,$JF304+56),"")</f>
      </c>
      <c r="JB304">
        <f>IF($JG304&gt;=57,INDEX($GV:$GV,$JF304+57),"")</f>
      </c>
      <c r="JC304">
        <f>IF($JG304&gt;=58,INDEX($GV:$GV,$JF304+58),"")</f>
      </c>
      <c r="JD304">
        <f>IF($JG304&gt;=59,INDEX($GV:$GV,$JF304+59),"")</f>
      </c>
      <c r="JE304">
        <f>IF($JG304&gt;=60,INDEX($GV:$GV,$JF304+60),"")</f>
      </c>
      <c r="JF304">
        <f>IFERROR(MATCH($GU304,$GV$2:$GV$322,0)+1,0)</f>
      </c>
      <c r="JG304">
        <f>IFERROR(INDEX($GW$2:$GW$322,MATCH($GU304,$GV$2:$GV$322,0)),0)</f>
      </c>
      <c r="JH304" t="s">
        <v>44</v>
      </c>
      <c r="JI304" t="s">
        <v>44</v>
      </c>
    </row>
    <row r="305" spans="1:269" x14ac:dyDescent="0.25">
      <c r="R305">
        <f>IF(OR($U305="",$Q305=""),"",IFERROR($U305/$Q305,0))</f>
      </c>
      <c r="S305">
        <f>IF($U305="","",
SUM($T305,$V305,$AA305,$W305,$Y305)*
(1-IF($AB305="",0,VALUE($AB305)/100)))</f>
      </c>
      <c r="T305">
        <f>IF($U305="","",$U305)</f>
      </c>
      <c r="V305">
        <f>IF($U305="","",
IF($O305="","",
IF(ISNUMBER(SEARCH("exempt",LOWER($O305))),0,
$U305*(VALUE(SUBSTITUTE($O305,"%",""))/100))))</f>
      </c>
      <c r="AC305">
        <f>IFERROR(IF(FIND(" - ",$K305)&gt;0,MID($K305,FIND(" - ",$K305)+3,LEN($K305)),""),"")</f>
      </c>
      <c r="AL305" t="s">
        <v>1088</v>
      </c>
      <c r="AT305">
        <f>IFERROR(LEFT($K305,FIND(" - ",$K305)-1),$K305)</f>
      </c>
      <c r="AW305">
        <f>IF($CL305&gt;=1,INDEX($AU:$AU,$CK305+1),"")</f>
      </c>
      <c r="AX305">
        <f>IF($CL305&gt;=2,INDEX($AU:$AU,$CK305+2),"")</f>
      </c>
      <c r="AY305">
        <f>IF($CL305&gt;=3,INDEX($AU:$AU,$CK305+3),"")</f>
      </c>
      <c r="AZ305">
        <f>IF($CL305&gt;=4,INDEX($AU:$AU,$CK305+4),"")</f>
      </c>
      <c r="BA305">
        <f>IF($CL305&gt;=5,INDEX($AU:$AU,$CK305+5),"")</f>
      </c>
      <c r="BB305">
        <f>IF($CL305&gt;=6,INDEX($AU:$AU,$CK305+6),"")</f>
      </c>
      <c r="BC305">
        <f>IF($CL305&gt;=7,INDEX($AU:$AU,$CK305+7),"")</f>
      </c>
      <c r="BD305">
        <f>IF($CL305&gt;=8,INDEX($AU:$AU,$CK305+8),"")</f>
      </c>
      <c r="BE305">
        <f>IF($CL305&gt;=9,INDEX($AU:$AU,$CK305+9),"")</f>
      </c>
      <c r="BF305">
        <f>IF($CL305&gt;=10,INDEX($AU:$AU,$CK305+10),"")</f>
      </c>
      <c r="BG305">
        <f>IF($CL305&gt;=11,INDEX($AU:$AU,$CK305+11),"")</f>
      </c>
      <c r="BH305">
        <f>IF($CL305&gt;=12,INDEX($AU:$AU,$CK305+12),"")</f>
      </c>
      <c r="BI305">
        <f>IF($CL305&gt;=13,INDEX($AU:$AU,$CK305+13),"")</f>
      </c>
      <c r="BJ305">
        <f>IF($CL305&gt;=14,INDEX($AU:$AU,$CK305+14),"")</f>
      </c>
      <c r="BK305">
        <f>IF($CL305&gt;=15,INDEX($AU:$AU,$CK305+15),"")</f>
      </c>
      <c r="BL305">
        <f>IF($CL305&gt;=16,INDEX($AU:$AU,$CK305+16),"")</f>
      </c>
      <c r="BM305">
        <f>IF($CL305&gt;=17,INDEX($AU:$AU,$CK305+17),"")</f>
      </c>
      <c r="BN305">
        <f>IF($CL305&gt;=18,INDEX($AU:$AU,$CK305+18),"")</f>
      </c>
      <c r="BO305">
        <f>IF($CL305&gt;=19,INDEX($AU:$AU,$CK305+19),"")</f>
      </c>
      <c r="BP305">
        <f>IF($CL305&gt;=20,INDEX($AU:$AU,$CK305+20),"")</f>
      </c>
      <c r="BQ305">
        <f>IF($CL305&gt;=21,INDEX($AU:$AU,$CK305+21),"")</f>
      </c>
      <c r="BR305">
        <f>IF($CL305&gt;=22,INDEX($AU:$AU,$CK305+22),"")</f>
      </c>
      <c r="BS305">
        <f>IF($CL305&gt;=23,INDEX($AU:$AU,$CK305+23),"")</f>
      </c>
      <c r="BT305">
        <f>IF($CL305&gt;=24,INDEX($AU:$AU,$CK305+24),"")</f>
      </c>
      <c r="BU305">
        <f>IF($CL305&gt;=25,INDEX($AU:$AU,$CK305+25),"")</f>
      </c>
      <c r="BV305">
        <f>IF($CL305&gt;=26,INDEX($AU:$AU,$CK305+26),"")</f>
      </c>
      <c r="BW305">
        <f>IF($CL305&gt;=27,INDEX($AU:$AU,$CK305+27),"")</f>
      </c>
      <c r="BX305">
        <f>IF($CL305&gt;=28,INDEX($AU:$AU,$CK305+28),"")</f>
      </c>
      <c r="BY305">
        <f>IF($CL305&gt;=29,INDEX($AU:$AU,$CK305+29),"")</f>
      </c>
      <c r="BZ305">
        <f>IF($CL305&gt;=30,INDEX($AU:$AU,$CK305+30),"")</f>
      </c>
      <c r="CA305">
        <f>IF($CL305&gt;=31,INDEX($AU:$AU,$CK305+31),"")</f>
      </c>
      <c r="CB305">
        <f>IF($CL305&gt;=32,INDEX($AU:$AU,$CK305+32),"")</f>
      </c>
      <c r="CC305">
        <f>IF($CL305&gt;=33,INDEX($AU:$AU,$CK305+33),"")</f>
      </c>
      <c r="CD305">
        <f>IF($CL305&gt;=34,INDEX($AU:$AU,$CK305+34),"")</f>
      </c>
      <c r="CE305">
        <f>IF($CL305&gt;=35,INDEX($AU:$AU,$CK305+35),"")</f>
      </c>
      <c r="CF305">
        <f>IF($CL305&gt;=36,INDEX($AU:$AU,$CK305+36),"")</f>
      </c>
      <c r="CG305">
        <f>IF($CL305&gt;=37,INDEX($AU:$AU,$CK305+37),"")</f>
      </c>
      <c r="CH305">
        <f>IF($CL305&gt;=38,INDEX($AU:$AU,$CK305+38),"")</f>
      </c>
      <c r="CI305">
        <f>IF($CL305&gt;=39,INDEX($AU:$AU,$CK305+39),"")</f>
      </c>
      <c r="CJ305">
        <f>IF($CL305&gt;=40,INDEX($AU:$AU,$CK305+40),"")</f>
      </c>
      <c r="CK305">
        <f>IFERROR(MATCH($AT305,$AU$2:$AU$133,0)+1,0)</f>
      </c>
      <c r="CL305">
        <f>IFERROR(INDEX($AV$2:$AV$133,MATCH($AT305,$AU$2:$AU$133,0)),0)</f>
      </c>
      <c r="CM305">
        <f>IFERROR(LEFT($L305,FIND(" - ",$L305)-1),$L305)</f>
      </c>
      <c r="CN305" t="s">
        <v>221</v>
      </c>
      <c r="CP305">
        <f>IF($DK305&gt;=1,INDEX($CN:$CN,$DJ305+1),"")</f>
      </c>
      <c r="CQ305">
        <f>IF($DK305&gt;=2,INDEX($CN:$CN,$DJ305+2),"")</f>
      </c>
      <c r="CR305">
        <f>IF($DK305&gt;=3,INDEX($CN:$CN,$DJ305+3),"")</f>
      </c>
      <c r="CS305">
        <f>IF($DK305&gt;=4,INDEX($CN:$CN,$DJ305+4),"")</f>
      </c>
      <c r="CT305">
        <f>IF($DK305&gt;=5,INDEX($CN:$CN,$DJ305+5),"")</f>
      </c>
      <c r="CU305">
        <f>IF($DK305&gt;=6,INDEX($CN:$CN,$DJ305+6),"")</f>
      </c>
      <c r="CV305">
        <f>IF($DK305&gt;=7,INDEX($CN:$CN,$DJ305+7),"")</f>
      </c>
      <c r="CW305">
        <f>IF($DK305&gt;=8,INDEX($CN:$CN,$DJ305+8),"")</f>
      </c>
      <c r="CX305">
        <f>IF($DK305&gt;=9,INDEX($CN:$CN,$DJ305+9),"")</f>
      </c>
      <c r="CY305">
        <f>IF($DK305&gt;=10,INDEX($CN:$CN,$DJ305+10),"")</f>
      </c>
      <c r="CZ305">
        <f>IF($DK305&gt;=11,INDEX($CN:$CN,$DJ305+11),"")</f>
      </c>
      <c r="DA305">
        <f>IF($DK305&gt;=12,INDEX($CN:$CN,$DJ305+12),"")</f>
      </c>
      <c r="DB305">
        <f>IF($DK305&gt;=13,INDEX($CN:$CN,$DJ305+13),"")</f>
      </c>
      <c r="DC305">
        <f>IF($DK305&gt;=14,INDEX($CN:$CN,$DJ305+14),"")</f>
      </c>
      <c r="DD305">
        <f>IF($DK305&gt;=15,INDEX($CN:$CN,$DJ305+15),"")</f>
      </c>
      <c r="DE305">
        <f>IF($DK305&gt;=16,INDEX($CN:$CN,$DJ305+16),"")</f>
      </c>
      <c r="DF305">
        <f>IF($DK305&gt;=17,INDEX($CN:$CN,$DJ305+17),"")</f>
      </c>
      <c r="DG305">
        <f>IF($DK305&gt;=18,INDEX($CN:$CN,$DJ305+18),"")</f>
      </c>
      <c r="DH305">
        <f>IF($DK305&gt;=19,INDEX($CN:$CN,$DJ305+19),"")</f>
      </c>
      <c r="DI305">
        <f>IF($DK305&gt;=20,INDEX($CN:$CN,$DJ305+20),"")</f>
      </c>
      <c r="DJ305">
        <f>IFERROR(MATCH($CM305,$CN$2:$CN$1089,0)+1,0)</f>
      </c>
      <c r="DK305">
        <f>IFERROR(INDEX($CO$2:$CO$1089,MATCH($CM305,$CN$2:$CN$1089,0)),0)</f>
      </c>
      <c r="DL305">
        <f>IFERROR(INDEX($AS:$AS,MATCH($O305,$AR:$AR,0))&amp;"","")</f>
      </c>
      <c r="DP305">
        <f>IF($GS305&gt;=1,INDEX($DM:$DM,$GR305+1),"")</f>
      </c>
      <c r="DQ305">
        <f>IF($GS305&gt;=2,INDEX($DM:$DM,$GR305+2),"")</f>
      </c>
      <c r="DR305">
        <f>IF($GS305&gt;=3,INDEX($DM:$DM,$GR305+3),"")</f>
      </c>
      <c r="DS305">
        <f>IF($GS305&gt;=4,INDEX($DM:$DM,$GR305+4),"")</f>
      </c>
      <c r="DT305">
        <f>IF($GS305&gt;=5,INDEX($DM:$DM,$GR305+5),"")</f>
      </c>
      <c r="DU305">
        <f>IF($GS305&gt;=6,INDEX($DM:$DM,$GR305+6),"")</f>
      </c>
      <c r="DV305">
        <f>IF($GS305&gt;=7,INDEX($DM:$DM,$GR305+7),"")</f>
      </c>
      <c r="DW305">
        <f>IF($GS305&gt;=8,INDEX($DM:$DM,$GR305+8),"")</f>
      </c>
      <c r="DX305">
        <f>IF($GS305&gt;=9,INDEX($DM:$DM,$GR305+9),"")</f>
      </c>
      <c r="DY305">
        <f>IF($GS305&gt;=10,INDEX($DM:$DM,$GR305+10),"")</f>
      </c>
      <c r="DZ305">
        <f>IF($GS305&gt;=11,INDEX($DM:$DM,$GR305+11),"")</f>
      </c>
      <c r="EA305">
        <f>IF($GS305&gt;=12,INDEX($DM:$DM,$GR305+12),"")</f>
      </c>
      <c r="EB305">
        <f>IF($GS305&gt;=13,INDEX($DM:$DM,$GR305+13),"")</f>
      </c>
      <c r="EC305">
        <f>IF($GS305&gt;=14,INDEX($DM:$DM,$GR305+14),"")</f>
      </c>
      <c r="ED305">
        <f>IF($GS305&gt;=15,INDEX($DM:$DM,$GR305+15),"")</f>
      </c>
      <c r="EE305">
        <f>IF($GS305&gt;=16,INDEX($DM:$DM,$GR305+16),"")</f>
      </c>
      <c r="EF305">
        <f>IF($GS305&gt;=17,INDEX($DM:$DM,$GR305+17),"")</f>
      </c>
      <c r="EG305">
        <f>IF($GS305&gt;=18,INDEX($DM:$DM,$GR305+18),"")</f>
      </c>
      <c r="EH305">
        <f>IF($GS305&gt;=19,INDEX($DM:$DM,$GR305+19),"")</f>
      </c>
      <c r="EI305">
        <f>IF($GS305&gt;=20,INDEX($DM:$DM,$GR305+20),"")</f>
      </c>
      <c r="EJ305">
        <f>IF($GS305&gt;=21,INDEX($DM:$DM,$GR305+21),"")</f>
      </c>
      <c r="EK305">
        <f>IF($GS305&gt;=22,INDEX($DM:$DM,$GR305+22),"")</f>
      </c>
      <c r="EL305">
        <f>IF($GS305&gt;=23,INDEX($DM:$DM,$GR305+23),"")</f>
      </c>
      <c r="EM305">
        <f>IF($GS305&gt;=24,INDEX($DM:$DM,$GR305+24),"")</f>
      </c>
      <c r="EN305">
        <f>IF($GS305&gt;=25,INDEX($DM:$DM,$GR305+25),"")</f>
      </c>
      <c r="EO305">
        <f>IF($GS305&gt;=26,INDEX($DM:$DM,$GR305+26),"")</f>
      </c>
      <c r="EP305">
        <f>IF($GS305&gt;=27,INDEX($DM:$DM,$GR305+27),"")</f>
      </c>
      <c r="EQ305">
        <f>IF($GS305&gt;=28,INDEX($DM:$DM,$GR305+28),"")</f>
      </c>
      <c r="ER305">
        <f>IF($GS305&gt;=29,INDEX($DM:$DM,$GR305+29),"")</f>
      </c>
      <c r="ES305">
        <f>IF($GS305&gt;=30,INDEX($DM:$DM,$GR305+30),"")</f>
      </c>
      <c r="ET305">
        <f>IF($GS305&gt;=31,INDEX($DM:$DM,$GR305+31),"")</f>
      </c>
      <c r="EU305">
        <f>IF($GS305&gt;=32,INDEX($DM:$DM,$GR305+32),"")</f>
      </c>
      <c r="EV305">
        <f>IF($GS305&gt;=33,INDEX($DM:$DM,$GR305+33),"")</f>
      </c>
      <c r="EW305">
        <f>IF($GS305&gt;=34,INDEX($DM:$DM,$GR305+34),"")</f>
      </c>
      <c r="EX305">
        <f>IF($GS305&gt;=35,INDEX($DM:$DM,$GR305+35),"")</f>
      </c>
      <c r="EY305">
        <f>IF($GS305&gt;=36,INDEX($DM:$DM,$GR305+36),"")</f>
      </c>
      <c r="EZ305">
        <f>IF($GS305&gt;=37,INDEX($DM:$DM,$GR305+37),"")</f>
      </c>
      <c r="FA305">
        <f>IF($GS305&gt;=38,INDEX($DM:$DM,$GR305+38),"")</f>
      </c>
      <c r="FB305">
        <f>IF($GS305&gt;=39,INDEX($DM:$DM,$GR305+39),"")</f>
      </c>
      <c r="FC305">
        <f>IF($GS305&gt;=40,INDEX($DM:$DM,$GR305+40),"")</f>
      </c>
      <c r="FD305">
        <f>IF($GS305&gt;=1,INDEX($DN:$DN,$GR305+1),"")</f>
      </c>
      <c r="FE305">
        <f>IF($GS305&gt;=2,INDEX($DN:$DN,$GR305+2),"")</f>
      </c>
      <c r="FF305">
        <f>IF($GS305&gt;=3,INDEX($DN:$DN,$GR305+3),"")</f>
      </c>
      <c r="FG305">
        <f>IF($GS305&gt;=4,INDEX($DN:$DN,$GR305+4),"")</f>
      </c>
      <c r="FH305">
        <f>IF($GS305&gt;=5,INDEX($DN:$DN,$GR305+5),"")</f>
      </c>
      <c r="FI305">
        <f>IF($GS305&gt;=6,INDEX($DN:$DN,$GR305+6),"")</f>
      </c>
      <c r="FJ305">
        <f>IF($GS305&gt;=7,INDEX($DN:$DN,$GR305+7),"")</f>
      </c>
      <c r="FK305">
        <f>IF($GS305&gt;=8,INDEX($DN:$DN,$GR305+8),"")</f>
      </c>
      <c r="FL305">
        <f>IF($GS305&gt;=9,INDEX($DN:$DN,$GR305+9),"")</f>
      </c>
      <c r="FM305">
        <f>IF($GS305&gt;=10,INDEX($DN:$DN,$GR305+10),"")</f>
      </c>
      <c r="FN305">
        <f>IF($GS305&gt;=11,INDEX($DN:$DN,$GR305+11),"")</f>
      </c>
      <c r="FO305">
        <f>IF($GS305&gt;=12,INDEX($DN:$DN,$GR305+12),"")</f>
      </c>
      <c r="FP305">
        <f>IF($GS305&gt;=13,INDEX($DN:$DN,$GR305+13),"")</f>
      </c>
      <c r="FQ305">
        <f>IF($GS305&gt;=14,INDEX($DN:$DN,$GR305+14),"")</f>
      </c>
      <c r="FR305">
        <f>IF($GS305&gt;=15,INDEX($DN:$DN,$GR305+15),"")</f>
      </c>
      <c r="FS305">
        <f>IF($GS305&gt;=16,INDEX($DN:$DN,$GR305+16),"")</f>
      </c>
      <c r="FT305">
        <f>IF($GS305&gt;=17,INDEX($DN:$DN,$GR305+17),"")</f>
      </c>
      <c r="FU305">
        <f>IF($GS305&gt;=18,INDEX($DN:$DN,$GR305+18),"")</f>
      </c>
      <c r="FV305">
        <f>IF($GS305&gt;=19,INDEX($DN:$DN,$GR305+19),"")</f>
      </c>
      <c r="FW305">
        <f>IF($GS305&gt;=20,INDEX($DN:$DN,$GR305+20),"")</f>
      </c>
      <c r="FX305">
        <f>IF($GS305&gt;=21,INDEX($DN:$DN,$GR305+21),"")</f>
      </c>
      <c r="FY305">
        <f>IF($GS305&gt;=22,INDEX($DN:$DN,$GR305+22),"")</f>
      </c>
      <c r="FZ305">
        <f>IF($GS305&gt;=23,INDEX($DN:$DN,$GR305+23),"")</f>
      </c>
      <c r="GA305">
        <f>IF($GS305&gt;=24,INDEX($DN:$DN,$GR305+24),"")</f>
      </c>
      <c r="GB305">
        <f>IF($GS305&gt;=25,INDEX($DN:$DN,$GR305+25),"")</f>
      </c>
      <c r="GC305">
        <f>IF($GS305&gt;=26,INDEX($DN:$DN,$GR305+26),"")</f>
      </c>
      <c r="GD305">
        <f>IF($GS305&gt;=27,INDEX($DN:$DN,$GR305+27),"")</f>
      </c>
      <c r="GE305">
        <f>IF($GS305&gt;=28,INDEX($DN:$DN,$GR305+28),"")</f>
      </c>
      <c r="GF305">
        <f>IF($GS305&gt;=29,INDEX($DN:$DN,$GR305+29),"")</f>
      </c>
      <c r="GG305">
        <f>IF($GS305&gt;=30,INDEX($DN:$DN,$GR305+30),"")</f>
      </c>
      <c r="GH305">
        <f>IF($GS305&gt;=31,INDEX($DN:$DN,$GR305+31),"")</f>
      </c>
      <c r="GI305">
        <f>IF($GS305&gt;=32,INDEX($DN:$DN,$GR305+32),"")</f>
      </c>
      <c r="GJ305">
        <f>IF($GS305&gt;=33,INDEX($DN:$DN,$GR305+33),"")</f>
      </c>
      <c r="GK305">
        <f>IF($GS305&gt;=34,INDEX($DN:$DN,$GR305+34),"")</f>
      </c>
      <c r="GL305">
        <f>IF($GS305&gt;=35,INDEX($DN:$DN,$GR305+35),"")</f>
      </c>
      <c r="GM305">
        <f>IF($GS305&gt;=36,INDEX($DN:$DN,$GR305+36),"")</f>
      </c>
      <c r="GN305">
        <f>IF($GS305&gt;=37,INDEX($DN:$DN,$GR305+37),"")</f>
      </c>
      <c r="GO305">
        <f>IF($GS305&gt;=38,INDEX($DN:$DN,$GR305+38),"")</f>
      </c>
      <c r="GP305">
        <f>IF($GS305&gt;=39,INDEX($DN:$DN,$GR305+39),"")</f>
      </c>
      <c r="GQ305">
        <f>IF($GS305&gt;=40,INDEX($DN:$DN,$GR305+40),"")</f>
      </c>
      <c r="GR305">
        <f>IFERROR(MATCH($DL305,$DM$2:$DM$148,0)+1,0)</f>
      </c>
      <c r="GS305">
        <f>IFERROR(INDEX($DO$2:$DO$148,MATCH($DL305,$DM$2:$DM$148,0)),0)</f>
      </c>
      <c r="GT305">
        <f>IFERROR(MATCH($Z305,$DP$305:$FC$305,0),0)</f>
      </c>
      <c r="GU305">
        <f>IF($GT305&gt;0,INDEX($FD$305:$GQ$305,$GT305),"")</f>
      </c>
      <c r="GV305" t="s">
        <v>109</v>
      </c>
      <c r="GX305">
        <f>IF($JG305&gt;=1,INDEX($GV:$GV,$JF305+1),"")</f>
      </c>
      <c r="GY305">
        <f>IF($JG305&gt;=2,INDEX($GV:$GV,$JF305+2),"")</f>
      </c>
      <c r="GZ305">
        <f>IF($JG305&gt;=3,INDEX($GV:$GV,$JF305+3),"")</f>
      </c>
      <c r="HA305">
        <f>IF($JG305&gt;=4,INDEX($GV:$GV,$JF305+4),"")</f>
      </c>
      <c r="HB305">
        <f>IF($JG305&gt;=5,INDEX($GV:$GV,$JF305+5),"")</f>
      </c>
      <c r="HC305">
        <f>IF($JG305&gt;=6,INDEX($GV:$GV,$JF305+6),"")</f>
      </c>
      <c r="HD305">
        <f>IF($JG305&gt;=7,INDEX($GV:$GV,$JF305+7),"")</f>
      </c>
      <c r="HE305">
        <f>IF($JG305&gt;=8,INDEX($GV:$GV,$JF305+8),"")</f>
      </c>
      <c r="HF305">
        <f>IF($JG305&gt;=9,INDEX($GV:$GV,$JF305+9),"")</f>
      </c>
      <c r="HG305">
        <f>IF($JG305&gt;=10,INDEX($GV:$GV,$JF305+10),"")</f>
      </c>
      <c r="HH305">
        <f>IF($JG305&gt;=11,INDEX($GV:$GV,$JF305+11),"")</f>
      </c>
      <c r="HI305">
        <f>IF($JG305&gt;=12,INDEX($GV:$GV,$JF305+12),"")</f>
      </c>
      <c r="HJ305">
        <f>IF($JG305&gt;=13,INDEX($GV:$GV,$JF305+13),"")</f>
      </c>
      <c r="HK305">
        <f>IF($JG305&gt;=14,INDEX($GV:$GV,$JF305+14),"")</f>
      </c>
      <c r="HL305">
        <f>IF($JG305&gt;=15,INDEX($GV:$GV,$JF305+15),"")</f>
      </c>
      <c r="HM305">
        <f>IF($JG305&gt;=16,INDEX($GV:$GV,$JF305+16),"")</f>
      </c>
      <c r="HN305">
        <f>IF($JG305&gt;=17,INDEX($GV:$GV,$JF305+17),"")</f>
      </c>
      <c r="HO305">
        <f>IF($JG305&gt;=18,INDEX($GV:$GV,$JF305+18),"")</f>
      </c>
      <c r="HP305">
        <f>IF($JG305&gt;=19,INDEX($GV:$GV,$JF305+19),"")</f>
      </c>
      <c r="HQ305">
        <f>IF($JG305&gt;=20,INDEX($GV:$GV,$JF305+20),"")</f>
      </c>
      <c r="HR305">
        <f>IF($JG305&gt;=21,INDEX($GV:$GV,$JF305+21),"")</f>
      </c>
      <c r="HS305">
        <f>IF($JG305&gt;=22,INDEX($GV:$GV,$JF305+22),"")</f>
      </c>
      <c r="HT305">
        <f>IF($JG305&gt;=23,INDEX($GV:$GV,$JF305+23),"")</f>
      </c>
      <c r="HU305">
        <f>IF($JG305&gt;=24,INDEX($GV:$GV,$JF305+24),"")</f>
      </c>
      <c r="HV305">
        <f>IF($JG305&gt;=25,INDEX($GV:$GV,$JF305+25),"")</f>
      </c>
      <c r="HW305">
        <f>IF($JG305&gt;=26,INDEX($GV:$GV,$JF305+26),"")</f>
      </c>
      <c r="HX305">
        <f>IF($JG305&gt;=27,INDEX($GV:$GV,$JF305+27),"")</f>
      </c>
      <c r="HY305">
        <f>IF($JG305&gt;=28,INDEX($GV:$GV,$JF305+28),"")</f>
      </c>
      <c r="HZ305">
        <f>IF($JG305&gt;=29,INDEX($GV:$GV,$JF305+29),"")</f>
      </c>
      <c r="IA305">
        <f>IF($JG305&gt;=30,INDEX($GV:$GV,$JF305+30),"")</f>
      </c>
      <c r="IB305">
        <f>IF($JG305&gt;=31,INDEX($GV:$GV,$JF305+31),"")</f>
      </c>
      <c r="IC305">
        <f>IF($JG305&gt;=32,INDEX($GV:$GV,$JF305+32),"")</f>
      </c>
      <c r="ID305">
        <f>IF($JG305&gt;=33,INDEX($GV:$GV,$JF305+33),"")</f>
      </c>
      <c r="IE305">
        <f>IF($JG305&gt;=34,INDEX($GV:$GV,$JF305+34),"")</f>
      </c>
      <c r="IF305">
        <f>IF($JG305&gt;=35,INDEX($GV:$GV,$JF305+35),"")</f>
      </c>
      <c r="IG305">
        <f>IF($JG305&gt;=36,INDEX($GV:$GV,$JF305+36),"")</f>
      </c>
      <c r="IH305">
        <f>IF($JG305&gt;=37,INDEX($GV:$GV,$JF305+37),"")</f>
      </c>
      <c r="II305">
        <f>IF($JG305&gt;=38,INDEX($GV:$GV,$JF305+38),"")</f>
      </c>
      <c r="IJ305">
        <f>IF($JG305&gt;=39,INDEX($GV:$GV,$JF305+39),"")</f>
      </c>
      <c r="IK305">
        <f>IF($JG305&gt;=40,INDEX($GV:$GV,$JF305+40),"")</f>
      </c>
      <c r="IL305">
        <f>IF($JG305&gt;=41,INDEX($GV:$GV,$JF305+41),"")</f>
      </c>
      <c r="IM305">
        <f>IF($JG305&gt;=42,INDEX($GV:$GV,$JF305+42),"")</f>
      </c>
      <c r="IN305">
        <f>IF($JG305&gt;=43,INDEX($GV:$GV,$JF305+43),"")</f>
      </c>
      <c r="IO305">
        <f>IF($JG305&gt;=44,INDEX($GV:$GV,$JF305+44),"")</f>
      </c>
      <c r="IP305">
        <f>IF($JG305&gt;=45,INDEX($GV:$GV,$JF305+45),"")</f>
      </c>
      <c r="IQ305">
        <f>IF($JG305&gt;=46,INDEX($GV:$GV,$JF305+46),"")</f>
      </c>
      <c r="IR305">
        <f>IF($JG305&gt;=47,INDEX($GV:$GV,$JF305+47),"")</f>
      </c>
      <c r="IS305">
        <f>IF($JG305&gt;=48,INDEX($GV:$GV,$JF305+48),"")</f>
      </c>
      <c r="IT305">
        <f>IF($JG305&gt;=49,INDEX($GV:$GV,$JF305+49),"")</f>
      </c>
      <c r="IU305">
        <f>IF($JG305&gt;=50,INDEX($GV:$GV,$JF305+50),"")</f>
      </c>
      <c r="IV305">
        <f>IF($JG305&gt;=51,INDEX($GV:$GV,$JF305+51),"")</f>
      </c>
      <c r="IW305">
        <f>IF($JG305&gt;=52,INDEX($GV:$GV,$JF305+52),"")</f>
      </c>
      <c r="IX305">
        <f>IF($JG305&gt;=53,INDEX($GV:$GV,$JF305+53),"")</f>
      </c>
      <c r="IY305">
        <f>IF($JG305&gt;=54,INDEX($GV:$GV,$JF305+54),"")</f>
      </c>
      <c r="IZ305">
        <f>IF($JG305&gt;=55,INDEX($GV:$GV,$JF305+55),"")</f>
      </c>
      <c r="JA305">
        <f>IF($JG305&gt;=56,INDEX($GV:$GV,$JF305+56),"")</f>
      </c>
      <c r="JB305">
        <f>IF($JG305&gt;=57,INDEX($GV:$GV,$JF305+57),"")</f>
      </c>
      <c r="JC305">
        <f>IF($JG305&gt;=58,INDEX($GV:$GV,$JF305+58),"")</f>
      </c>
      <c r="JD305">
        <f>IF($JG305&gt;=59,INDEX($GV:$GV,$JF305+59),"")</f>
      </c>
      <c r="JE305">
        <f>IF($JG305&gt;=60,INDEX($GV:$GV,$JF305+60),"")</f>
      </c>
      <c r="JF305">
        <f>IFERROR(MATCH($GU305,$GV$2:$GV$322,0)+1,0)</f>
      </c>
      <c r="JG305">
        <f>IFERROR(INDEX($GW$2:$GW$322,MATCH($GU305,$GV$2:$GV$322,0)),0)</f>
      </c>
      <c r="JH305" t="s">
        <v>44</v>
      </c>
      <c r="JI305" t="s">
        <v>44</v>
      </c>
    </row>
    <row r="306" spans="1:269" x14ac:dyDescent="0.25">
      <c r="R306">
        <f>IF(OR($U306="",$Q306=""),"",IFERROR($U306/$Q306,0))</f>
      </c>
      <c r="S306">
        <f>IF($U306="","",
SUM($T306,$V306,$AA306,$W306,$Y306)*
(1-IF($AB306="",0,VALUE($AB306)/100)))</f>
      </c>
      <c r="T306">
        <f>IF($U306="","",$U306)</f>
      </c>
      <c r="V306">
        <f>IF($U306="","",
IF($O306="","",
IF(ISNUMBER(SEARCH("exempt",LOWER($O306))),0,
$U306*(VALUE(SUBSTITUTE($O306,"%",""))/100))))</f>
      </c>
      <c r="AC306">
        <f>IFERROR(IF(FIND(" - ",$K306)&gt;0,MID($K306,FIND(" - ",$K306)+3,LEN($K306)),""),"")</f>
      </c>
      <c r="AL306" t="s">
        <v>1089</v>
      </c>
      <c r="AT306">
        <f>IFERROR(LEFT($K306,FIND(" - ",$K306)-1),$K306)</f>
      </c>
      <c r="AW306">
        <f>IF($CL306&gt;=1,INDEX($AU:$AU,$CK306+1),"")</f>
      </c>
      <c r="AX306">
        <f>IF($CL306&gt;=2,INDEX($AU:$AU,$CK306+2),"")</f>
      </c>
      <c r="AY306">
        <f>IF($CL306&gt;=3,INDEX($AU:$AU,$CK306+3),"")</f>
      </c>
      <c r="AZ306">
        <f>IF($CL306&gt;=4,INDEX($AU:$AU,$CK306+4),"")</f>
      </c>
      <c r="BA306">
        <f>IF($CL306&gt;=5,INDEX($AU:$AU,$CK306+5),"")</f>
      </c>
      <c r="BB306">
        <f>IF($CL306&gt;=6,INDEX($AU:$AU,$CK306+6),"")</f>
      </c>
      <c r="BC306">
        <f>IF($CL306&gt;=7,INDEX($AU:$AU,$CK306+7),"")</f>
      </c>
      <c r="BD306">
        <f>IF($CL306&gt;=8,INDEX($AU:$AU,$CK306+8),"")</f>
      </c>
      <c r="BE306">
        <f>IF($CL306&gt;=9,INDEX($AU:$AU,$CK306+9),"")</f>
      </c>
      <c r="BF306">
        <f>IF($CL306&gt;=10,INDEX($AU:$AU,$CK306+10),"")</f>
      </c>
      <c r="BG306">
        <f>IF($CL306&gt;=11,INDEX($AU:$AU,$CK306+11),"")</f>
      </c>
      <c r="BH306">
        <f>IF($CL306&gt;=12,INDEX($AU:$AU,$CK306+12),"")</f>
      </c>
      <c r="BI306">
        <f>IF($CL306&gt;=13,INDEX($AU:$AU,$CK306+13),"")</f>
      </c>
      <c r="BJ306">
        <f>IF($CL306&gt;=14,INDEX($AU:$AU,$CK306+14),"")</f>
      </c>
      <c r="BK306">
        <f>IF($CL306&gt;=15,INDEX($AU:$AU,$CK306+15),"")</f>
      </c>
      <c r="BL306">
        <f>IF($CL306&gt;=16,INDEX($AU:$AU,$CK306+16),"")</f>
      </c>
      <c r="BM306">
        <f>IF($CL306&gt;=17,INDEX($AU:$AU,$CK306+17),"")</f>
      </c>
      <c r="BN306">
        <f>IF($CL306&gt;=18,INDEX($AU:$AU,$CK306+18),"")</f>
      </c>
      <c r="BO306">
        <f>IF($CL306&gt;=19,INDEX($AU:$AU,$CK306+19),"")</f>
      </c>
      <c r="BP306">
        <f>IF($CL306&gt;=20,INDEX($AU:$AU,$CK306+20),"")</f>
      </c>
      <c r="BQ306">
        <f>IF($CL306&gt;=21,INDEX($AU:$AU,$CK306+21),"")</f>
      </c>
      <c r="BR306">
        <f>IF($CL306&gt;=22,INDEX($AU:$AU,$CK306+22),"")</f>
      </c>
      <c r="BS306">
        <f>IF($CL306&gt;=23,INDEX($AU:$AU,$CK306+23),"")</f>
      </c>
      <c r="BT306">
        <f>IF($CL306&gt;=24,INDEX($AU:$AU,$CK306+24),"")</f>
      </c>
      <c r="BU306">
        <f>IF($CL306&gt;=25,INDEX($AU:$AU,$CK306+25),"")</f>
      </c>
      <c r="BV306">
        <f>IF($CL306&gt;=26,INDEX($AU:$AU,$CK306+26),"")</f>
      </c>
      <c r="BW306">
        <f>IF($CL306&gt;=27,INDEX($AU:$AU,$CK306+27),"")</f>
      </c>
      <c r="BX306">
        <f>IF($CL306&gt;=28,INDEX($AU:$AU,$CK306+28),"")</f>
      </c>
      <c r="BY306">
        <f>IF($CL306&gt;=29,INDEX($AU:$AU,$CK306+29),"")</f>
      </c>
      <c r="BZ306">
        <f>IF($CL306&gt;=30,INDEX($AU:$AU,$CK306+30),"")</f>
      </c>
      <c r="CA306">
        <f>IF($CL306&gt;=31,INDEX($AU:$AU,$CK306+31),"")</f>
      </c>
      <c r="CB306">
        <f>IF($CL306&gt;=32,INDEX($AU:$AU,$CK306+32),"")</f>
      </c>
      <c r="CC306">
        <f>IF($CL306&gt;=33,INDEX($AU:$AU,$CK306+33),"")</f>
      </c>
      <c r="CD306">
        <f>IF($CL306&gt;=34,INDEX($AU:$AU,$CK306+34),"")</f>
      </c>
      <c r="CE306">
        <f>IF($CL306&gt;=35,INDEX($AU:$AU,$CK306+35),"")</f>
      </c>
      <c r="CF306">
        <f>IF($CL306&gt;=36,INDEX($AU:$AU,$CK306+36),"")</f>
      </c>
      <c r="CG306">
        <f>IF($CL306&gt;=37,INDEX($AU:$AU,$CK306+37),"")</f>
      </c>
      <c r="CH306">
        <f>IF($CL306&gt;=38,INDEX($AU:$AU,$CK306+38),"")</f>
      </c>
      <c r="CI306">
        <f>IF($CL306&gt;=39,INDEX($AU:$AU,$CK306+39),"")</f>
      </c>
      <c r="CJ306">
        <f>IF($CL306&gt;=40,INDEX($AU:$AU,$CK306+40),"")</f>
      </c>
      <c r="CK306">
        <f>IFERROR(MATCH($AT306,$AU$2:$AU$133,0)+1,0)</f>
      </c>
      <c r="CL306">
        <f>IFERROR(INDEX($AV$2:$AV$133,MATCH($AT306,$AU$2:$AU$133,0)),0)</f>
      </c>
      <c r="CM306">
        <f>IFERROR(LEFT($L306,FIND(" - ",$L306)-1),$L306)</f>
      </c>
      <c r="CN306" t="s">
        <v>1090</v>
      </c>
      <c r="CO306">
        <v>1</v>
      </c>
      <c r="CP306">
        <f>IF($DK306&gt;=1,INDEX($CN:$CN,$DJ306+1),"")</f>
      </c>
      <c r="CQ306">
        <f>IF($DK306&gt;=2,INDEX($CN:$CN,$DJ306+2),"")</f>
      </c>
      <c r="CR306">
        <f>IF($DK306&gt;=3,INDEX($CN:$CN,$DJ306+3),"")</f>
      </c>
      <c r="CS306">
        <f>IF($DK306&gt;=4,INDEX($CN:$CN,$DJ306+4),"")</f>
      </c>
      <c r="CT306">
        <f>IF($DK306&gt;=5,INDEX($CN:$CN,$DJ306+5),"")</f>
      </c>
      <c r="CU306">
        <f>IF($DK306&gt;=6,INDEX($CN:$CN,$DJ306+6),"")</f>
      </c>
      <c r="CV306">
        <f>IF($DK306&gt;=7,INDEX($CN:$CN,$DJ306+7),"")</f>
      </c>
      <c r="CW306">
        <f>IF($DK306&gt;=8,INDEX($CN:$CN,$DJ306+8),"")</f>
      </c>
      <c r="CX306">
        <f>IF($DK306&gt;=9,INDEX($CN:$CN,$DJ306+9),"")</f>
      </c>
      <c r="CY306">
        <f>IF($DK306&gt;=10,INDEX($CN:$CN,$DJ306+10),"")</f>
      </c>
      <c r="CZ306">
        <f>IF($DK306&gt;=11,INDEX($CN:$CN,$DJ306+11),"")</f>
      </c>
      <c r="DA306">
        <f>IF($DK306&gt;=12,INDEX($CN:$CN,$DJ306+12),"")</f>
      </c>
      <c r="DB306">
        <f>IF($DK306&gt;=13,INDEX($CN:$CN,$DJ306+13),"")</f>
      </c>
      <c r="DC306">
        <f>IF($DK306&gt;=14,INDEX($CN:$CN,$DJ306+14),"")</f>
      </c>
      <c r="DD306">
        <f>IF($DK306&gt;=15,INDEX($CN:$CN,$DJ306+15),"")</f>
      </c>
      <c r="DE306">
        <f>IF($DK306&gt;=16,INDEX($CN:$CN,$DJ306+16),"")</f>
      </c>
      <c r="DF306">
        <f>IF($DK306&gt;=17,INDEX($CN:$CN,$DJ306+17),"")</f>
      </c>
      <c r="DG306">
        <f>IF($DK306&gt;=18,INDEX($CN:$CN,$DJ306+18),"")</f>
      </c>
      <c r="DH306">
        <f>IF($DK306&gt;=19,INDEX($CN:$CN,$DJ306+19),"")</f>
      </c>
      <c r="DI306">
        <f>IF($DK306&gt;=20,INDEX($CN:$CN,$DJ306+20),"")</f>
      </c>
      <c r="DJ306">
        <f>IFERROR(MATCH($CM306,$CN$2:$CN$1089,0)+1,0)</f>
      </c>
      <c r="DK306">
        <f>IFERROR(INDEX($CO$2:$CO$1089,MATCH($CM306,$CN$2:$CN$1089,0)),0)</f>
      </c>
      <c r="DL306">
        <f>IFERROR(INDEX($AS:$AS,MATCH($O306,$AR:$AR,0))&amp;"","")</f>
      </c>
      <c r="DP306">
        <f>IF($GS306&gt;=1,INDEX($DM:$DM,$GR306+1),"")</f>
      </c>
      <c r="DQ306">
        <f>IF($GS306&gt;=2,INDEX($DM:$DM,$GR306+2),"")</f>
      </c>
      <c r="DR306">
        <f>IF($GS306&gt;=3,INDEX($DM:$DM,$GR306+3),"")</f>
      </c>
      <c r="DS306">
        <f>IF($GS306&gt;=4,INDEX($DM:$DM,$GR306+4),"")</f>
      </c>
      <c r="DT306">
        <f>IF($GS306&gt;=5,INDEX($DM:$DM,$GR306+5),"")</f>
      </c>
      <c r="DU306">
        <f>IF($GS306&gt;=6,INDEX($DM:$DM,$GR306+6),"")</f>
      </c>
      <c r="DV306">
        <f>IF($GS306&gt;=7,INDEX($DM:$DM,$GR306+7),"")</f>
      </c>
      <c r="DW306">
        <f>IF($GS306&gt;=8,INDEX($DM:$DM,$GR306+8),"")</f>
      </c>
      <c r="DX306">
        <f>IF($GS306&gt;=9,INDEX($DM:$DM,$GR306+9),"")</f>
      </c>
      <c r="DY306">
        <f>IF($GS306&gt;=10,INDEX($DM:$DM,$GR306+10),"")</f>
      </c>
      <c r="DZ306">
        <f>IF($GS306&gt;=11,INDEX($DM:$DM,$GR306+11),"")</f>
      </c>
      <c r="EA306">
        <f>IF($GS306&gt;=12,INDEX($DM:$DM,$GR306+12),"")</f>
      </c>
      <c r="EB306">
        <f>IF($GS306&gt;=13,INDEX($DM:$DM,$GR306+13),"")</f>
      </c>
      <c r="EC306">
        <f>IF($GS306&gt;=14,INDEX($DM:$DM,$GR306+14),"")</f>
      </c>
      <c r="ED306">
        <f>IF($GS306&gt;=15,INDEX($DM:$DM,$GR306+15),"")</f>
      </c>
      <c r="EE306">
        <f>IF($GS306&gt;=16,INDEX($DM:$DM,$GR306+16),"")</f>
      </c>
      <c r="EF306">
        <f>IF($GS306&gt;=17,INDEX($DM:$DM,$GR306+17),"")</f>
      </c>
      <c r="EG306">
        <f>IF($GS306&gt;=18,INDEX($DM:$DM,$GR306+18),"")</f>
      </c>
      <c r="EH306">
        <f>IF($GS306&gt;=19,INDEX($DM:$DM,$GR306+19),"")</f>
      </c>
      <c r="EI306">
        <f>IF($GS306&gt;=20,INDEX($DM:$DM,$GR306+20),"")</f>
      </c>
      <c r="EJ306">
        <f>IF($GS306&gt;=21,INDEX($DM:$DM,$GR306+21),"")</f>
      </c>
      <c r="EK306">
        <f>IF($GS306&gt;=22,INDEX($DM:$DM,$GR306+22),"")</f>
      </c>
      <c r="EL306">
        <f>IF($GS306&gt;=23,INDEX($DM:$DM,$GR306+23),"")</f>
      </c>
      <c r="EM306">
        <f>IF($GS306&gt;=24,INDEX($DM:$DM,$GR306+24),"")</f>
      </c>
      <c r="EN306">
        <f>IF($GS306&gt;=25,INDEX($DM:$DM,$GR306+25),"")</f>
      </c>
      <c r="EO306">
        <f>IF($GS306&gt;=26,INDEX($DM:$DM,$GR306+26),"")</f>
      </c>
      <c r="EP306">
        <f>IF($GS306&gt;=27,INDEX($DM:$DM,$GR306+27),"")</f>
      </c>
      <c r="EQ306">
        <f>IF($GS306&gt;=28,INDEX($DM:$DM,$GR306+28),"")</f>
      </c>
      <c r="ER306">
        <f>IF($GS306&gt;=29,INDEX($DM:$DM,$GR306+29),"")</f>
      </c>
      <c r="ES306">
        <f>IF($GS306&gt;=30,INDEX($DM:$DM,$GR306+30),"")</f>
      </c>
      <c r="ET306">
        <f>IF($GS306&gt;=31,INDEX($DM:$DM,$GR306+31),"")</f>
      </c>
      <c r="EU306">
        <f>IF($GS306&gt;=32,INDEX($DM:$DM,$GR306+32),"")</f>
      </c>
      <c r="EV306">
        <f>IF($GS306&gt;=33,INDEX($DM:$DM,$GR306+33),"")</f>
      </c>
      <c r="EW306">
        <f>IF($GS306&gt;=34,INDEX($DM:$DM,$GR306+34),"")</f>
      </c>
      <c r="EX306">
        <f>IF($GS306&gt;=35,INDEX($DM:$DM,$GR306+35),"")</f>
      </c>
      <c r="EY306">
        <f>IF($GS306&gt;=36,INDEX($DM:$DM,$GR306+36),"")</f>
      </c>
      <c r="EZ306">
        <f>IF($GS306&gt;=37,INDEX($DM:$DM,$GR306+37),"")</f>
      </c>
      <c r="FA306">
        <f>IF($GS306&gt;=38,INDEX($DM:$DM,$GR306+38),"")</f>
      </c>
      <c r="FB306">
        <f>IF($GS306&gt;=39,INDEX($DM:$DM,$GR306+39),"")</f>
      </c>
      <c r="FC306">
        <f>IF($GS306&gt;=40,INDEX($DM:$DM,$GR306+40),"")</f>
      </c>
      <c r="FD306">
        <f>IF($GS306&gt;=1,INDEX($DN:$DN,$GR306+1),"")</f>
      </c>
      <c r="FE306">
        <f>IF($GS306&gt;=2,INDEX($DN:$DN,$GR306+2),"")</f>
      </c>
      <c r="FF306">
        <f>IF($GS306&gt;=3,INDEX($DN:$DN,$GR306+3),"")</f>
      </c>
      <c r="FG306">
        <f>IF($GS306&gt;=4,INDEX($DN:$DN,$GR306+4),"")</f>
      </c>
      <c r="FH306">
        <f>IF($GS306&gt;=5,INDEX($DN:$DN,$GR306+5),"")</f>
      </c>
      <c r="FI306">
        <f>IF($GS306&gt;=6,INDEX($DN:$DN,$GR306+6),"")</f>
      </c>
      <c r="FJ306">
        <f>IF($GS306&gt;=7,INDEX($DN:$DN,$GR306+7),"")</f>
      </c>
      <c r="FK306">
        <f>IF($GS306&gt;=8,INDEX($DN:$DN,$GR306+8),"")</f>
      </c>
      <c r="FL306">
        <f>IF($GS306&gt;=9,INDEX($DN:$DN,$GR306+9),"")</f>
      </c>
      <c r="FM306">
        <f>IF($GS306&gt;=10,INDEX($DN:$DN,$GR306+10),"")</f>
      </c>
      <c r="FN306">
        <f>IF($GS306&gt;=11,INDEX($DN:$DN,$GR306+11),"")</f>
      </c>
      <c r="FO306">
        <f>IF($GS306&gt;=12,INDEX($DN:$DN,$GR306+12),"")</f>
      </c>
      <c r="FP306">
        <f>IF($GS306&gt;=13,INDEX($DN:$DN,$GR306+13),"")</f>
      </c>
      <c r="FQ306">
        <f>IF($GS306&gt;=14,INDEX($DN:$DN,$GR306+14),"")</f>
      </c>
      <c r="FR306">
        <f>IF($GS306&gt;=15,INDEX($DN:$DN,$GR306+15),"")</f>
      </c>
      <c r="FS306">
        <f>IF($GS306&gt;=16,INDEX($DN:$DN,$GR306+16),"")</f>
      </c>
      <c r="FT306">
        <f>IF($GS306&gt;=17,INDEX($DN:$DN,$GR306+17),"")</f>
      </c>
      <c r="FU306">
        <f>IF($GS306&gt;=18,INDEX($DN:$DN,$GR306+18),"")</f>
      </c>
      <c r="FV306">
        <f>IF($GS306&gt;=19,INDEX($DN:$DN,$GR306+19),"")</f>
      </c>
      <c r="FW306">
        <f>IF($GS306&gt;=20,INDEX($DN:$DN,$GR306+20),"")</f>
      </c>
      <c r="FX306">
        <f>IF($GS306&gt;=21,INDEX($DN:$DN,$GR306+21),"")</f>
      </c>
      <c r="FY306">
        <f>IF($GS306&gt;=22,INDEX($DN:$DN,$GR306+22),"")</f>
      </c>
      <c r="FZ306">
        <f>IF($GS306&gt;=23,INDEX($DN:$DN,$GR306+23),"")</f>
      </c>
      <c r="GA306">
        <f>IF($GS306&gt;=24,INDEX($DN:$DN,$GR306+24),"")</f>
      </c>
      <c r="GB306">
        <f>IF($GS306&gt;=25,INDEX($DN:$DN,$GR306+25),"")</f>
      </c>
      <c r="GC306">
        <f>IF($GS306&gt;=26,INDEX($DN:$DN,$GR306+26),"")</f>
      </c>
      <c r="GD306">
        <f>IF($GS306&gt;=27,INDEX($DN:$DN,$GR306+27),"")</f>
      </c>
      <c r="GE306">
        <f>IF($GS306&gt;=28,INDEX($DN:$DN,$GR306+28),"")</f>
      </c>
      <c r="GF306">
        <f>IF($GS306&gt;=29,INDEX($DN:$DN,$GR306+29),"")</f>
      </c>
      <c r="GG306">
        <f>IF($GS306&gt;=30,INDEX($DN:$DN,$GR306+30),"")</f>
      </c>
      <c r="GH306">
        <f>IF($GS306&gt;=31,INDEX($DN:$DN,$GR306+31),"")</f>
      </c>
      <c r="GI306">
        <f>IF($GS306&gt;=32,INDEX($DN:$DN,$GR306+32),"")</f>
      </c>
      <c r="GJ306">
        <f>IF($GS306&gt;=33,INDEX($DN:$DN,$GR306+33),"")</f>
      </c>
      <c r="GK306">
        <f>IF($GS306&gt;=34,INDEX($DN:$DN,$GR306+34),"")</f>
      </c>
      <c r="GL306">
        <f>IF($GS306&gt;=35,INDEX($DN:$DN,$GR306+35),"")</f>
      </c>
      <c r="GM306">
        <f>IF($GS306&gt;=36,INDEX($DN:$DN,$GR306+36),"")</f>
      </c>
      <c r="GN306">
        <f>IF($GS306&gt;=37,INDEX($DN:$DN,$GR306+37),"")</f>
      </c>
      <c r="GO306">
        <f>IF($GS306&gt;=38,INDEX($DN:$DN,$GR306+38),"")</f>
      </c>
      <c r="GP306">
        <f>IF($GS306&gt;=39,INDEX($DN:$DN,$GR306+39),"")</f>
      </c>
      <c r="GQ306">
        <f>IF($GS306&gt;=40,INDEX($DN:$DN,$GR306+40),"")</f>
      </c>
      <c r="GR306">
        <f>IFERROR(MATCH($DL306,$DM$2:$DM$148,0)+1,0)</f>
      </c>
      <c r="GS306">
        <f>IFERROR(INDEX($DO$2:$DO$148,MATCH($DL306,$DM$2:$DM$148,0)),0)</f>
      </c>
      <c r="GT306">
        <f>IFERROR(MATCH($Z306,$DP$306:$FC$306,0),0)</f>
      </c>
      <c r="GU306">
        <f>IF($GT306&gt;0,INDEX($FD$306:$GQ$306,$GT306),"")</f>
      </c>
      <c r="GV306" t="s">
        <v>715</v>
      </c>
      <c r="GW306">
        <v>1</v>
      </c>
      <c r="GX306">
        <f>IF($JG306&gt;=1,INDEX($GV:$GV,$JF306+1),"")</f>
      </c>
      <c r="GY306">
        <f>IF($JG306&gt;=2,INDEX($GV:$GV,$JF306+2),"")</f>
      </c>
      <c r="GZ306">
        <f>IF($JG306&gt;=3,INDEX($GV:$GV,$JF306+3),"")</f>
      </c>
      <c r="HA306">
        <f>IF($JG306&gt;=4,INDEX($GV:$GV,$JF306+4),"")</f>
      </c>
      <c r="HB306">
        <f>IF($JG306&gt;=5,INDEX($GV:$GV,$JF306+5),"")</f>
      </c>
      <c r="HC306">
        <f>IF($JG306&gt;=6,INDEX($GV:$GV,$JF306+6),"")</f>
      </c>
      <c r="HD306">
        <f>IF($JG306&gt;=7,INDEX($GV:$GV,$JF306+7),"")</f>
      </c>
      <c r="HE306">
        <f>IF($JG306&gt;=8,INDEX($GV:$GV,$JF306+8),"")</f>
      </c>
      <c r="HF306">
        <f>IF($JG306&gt;=9,INDEX($GV:$GV,$JF306+9),"")</f>
      </c>
      <c r="HG306">
        <f>IF($JG306&gt;=10,INDEX($GV:$GV,$JF306+10),"")</f>
      </c>
      <c r="HH306">
        <f>IF($JG306&gt;=11,INDEX($GV:$GV,$JF306+11),"")</f>
      </c>
      <c r="HI306">
        <f>IF($JG306&gt;=12,INDEX($GV:$GV,$JF306+12),"")</f>
      </c>
      <c r="HJ306">
        <f>IF($JG306&gt;=13,INDEX($GV:$GV,$JF306+13),"")</f>
      </c>
      <c r="HK306">
        <f>IF($JG306&gt;=14,INDEX($GV:$GV,$JF306+14),"")</f>
      </c>
      <c r="HL306">
        <f>IF($JG306&gt;=15,INDEX($GV:$GV,$JF306+15),"")</f>
      </c>
      <c r="HM306">
        <f>IF($JG306&gt;=16,INDEX($GV:$GV,$JF306+16),"")</f>
      </c>
      <c r="HN306">
        <f>IF($JG306&gt;=17,INDEX($GV:$GV,$JF306+17),"")</f>
      </c>
      <c r="HO306">
        <f>IF($JG306&gt;=18,INDEX($GV:$GV,$JF306+18),"")</f>
      </c>
      <c r="HP306">
        <f>IF($JG306&gt;=19,INDEX($GV:$GV,$JF306+19),"")</f>
      </c>
      <c r="HQ306">
        <f>IF($JG306&gt;=20,INDEX($GV:$GV,$JF306+20),"")</f>
      </c>
      <c r="HR306">
        <f>IF($JG306&gt;=21,INDEX($GV:$GV,$JF306+21),"")</f>
      </c>
      <c r="HS306">
        <f>IF($JG306&gt;=22,INDEX($GV:$GV,$JF306+22),"")</f>
      </c>
      <c r="HT306">
        <f>IF($JG306&gt;=23,INDEX($GV:$GV,$JF306+23),"")</f>
      </c>
      <c r="HU306">
        <f>IF($JG306&gt;=24,INDEX($GV:$GV,$JF306+24),"")</f>
      </c>
      <c r="HV306">
        <f>IF($JG306&gt;=25,INDEX($GV:$GV,$JF306+25),"")</f>
      </c>
      <c r="HW306">
        <f>IF($JG306&gt;=26,INDEX($GV:$GV,$JF306+26),"")</f>
      </c>
      <c r="HX306">
        <f>IF($JG306&gt;=27,INDEX($GV:$GV,$JF306+27),"")</f>
      </c>
      <c r="HY306">
        <f>IF($JG306&gt;=28,INDEX($GV:$GV,$JF306+28),"")</f>
      </c>
      <c r="HZ306">
        <f>IF($JG306&gt;=29,INDEX($GV:$GV,$JF306+29),"")</f>
      </c>
      <c r="IA306">
        <f>IF($JG306&gt;=30,INDEX($GV:$GV,$JF306+30),"")</f>
      </c>
      <c r="IB306">
        <f>IF($JG306&gt;=31,INDEX($GV:$GV,$JF306+31),"")</f>
      </c>
      <c r="IC306">
        <f>IF($JG306&gt;=32,INDEX($GV:$GV,$JF306+32),"")</f>
      </c>
      <c r="ID306">
        <f>IF($JG306&gt;=33,INDEX($GV:$GV,$JF306+33),"")</f>
      </c>
      <c r="IE306">
        <f>IF($JG306&gt;=34,INDEX($GV:$GV,$JF306+34),"")</f>
      </c>
      <c r="IF306">
        <f>IF($JG306&gt;=35,INDEX($GV:$GV,$JF306+35),"")</f>
      </c>
      <c r="IG306">
        <f>IF($JG306&gt;=36,INDEX($GV:$GV,$JF306+36),"")</f>
      </c>
      <c r="IH306">
        <f>IF($JG306&gt;=37,INDEX($GV:$GV,$JF306+37),"")</f>
      </c>
      <c r="II306">
        <f>IF($JG306&gt;=38,INDEX($GV:$GV,$JF306+38),"")</f>
      </c>
      <c r="IJ306">
        <f>IF($JG306&gt;=39,INDEX($GV:$GV,$JF306+39),"")</f>
      </c>
      <c r="IK306">
        <f>IF($JG306&gt;=40,INDEX($GV:$GV,$JF306+40),"")</f>
      </c>
      <c r="IL306">
        <f>IF($JG306&gt;=41,INDEX($GV:$GV,$JF306+41),"")</f>
      </c>
      <c r="IM306">
        <f>IF($JG306&gt;=42,INDEX($GV:$GV,$JF306+42),"")</f>
      </c>
      <c r="IN306">
        <f>IF($JG306&gt;=43,INDEX($GV:$GV,$JF306+43),"")</f>
      </c>
      <c r="IO306">
        <f>IF($JG306&gt;=44,INDEX($GV:$GV,$JF306+44),"")</f>
      </c>
      <c r="IP306">
        <f>IF($JG306&gt;=45,INDEX($GV:$GV,$JF306+45),"")</f>
      </c>
      <c r="IQ306">
        <f>IF($JG306&gt;=46,INDEX($GV:$GV,$JF306+46),"")</f>
      </c>
      <c r="IR306">
        <f>IF($JG306&gt;=47,INDEX($GV:$GV,$JF306+47),"")</f>
      </c>
      <c r="IS306">
        <f>IF($JG306&gt;=48,INDEX($GV:$GV,$JF306+48),"")</f>
      </c>
      <c r="IT306">
        <f>IF($JG306&gt;=49,INDEX($GV:$GV,$JF306+49),"")</f>
      </c>
      <c r="IU306">
        <f>IF($JG306&gt;=50,INDEX($GV:$GV,$JF306+50),"")</f>
      </c>
      <c r="IV306">
        <f>IF($JG306&gt;=51,INDEX($GV:$GV,$JF306+51),"")</f>
      </c>
      <c r="IW306">
        <f>IF($JG306&gt;=52,INDEX($GV:$GV,$JF306+52),"")</f>
      </c>
      <c r="IX306">
        <f>IF($JG306&gt;=53,INDEX($GV:$GV,$JF306+53),"")</f>
      </c>
      <c r="IY306">
        <f>IF($JG306&gt;=54,INDEX($GV:$GV,$JF306+54),"")</f>
      </c>
      <c r="IZ306">
        <f>IF($JG306&gt;=55,INDEX($GV:$GV,$JF306+55),"")</f>
      </c>
      <c r="JA306">
        <f>IF($JG306&gt;=56,INDEX($GV:$GV,$JF306+56),"")</f>
      </c>
      <c r="JB306">
        <f>IF($JG306&gt;=57,INDEX($GV:$GV,$JF306+57),"")</f>
      </c>
      <c r="JC306">
        <f>IF($JG306&gt;=58,INDEX($GV:$GV,$JF306+58),"")</f>
      </c>
      <c r="JD306">
        <f>IF($JG306&gt;=59,INDEX($GV:$GV,$JF306+59),"")</f>
      </c>
      <c r="JE306">
        <f>IF($JG306&gt;=60,INDEX($GV:$GV,$JF306+60),"")</f>
      </c>
      <c r="JF306">
        <f>IFERROR(MATCH($GU306,$GV$2:$GV$322,0)+1,0)</f>
      </c>
      <c r="JG306">
        <f>IFERROR(INDEX($GW$2:$GW$322,MATCH($GU306,$GV$2:$GV$322,0)),0)</f>
      </c>
      <c r="JH306" t="s">
        <v>44</v>
      </c>
      <c r="JI306" t="s">
        <v>44</v>
      </c>
    </row>
    <row r="307" spans="1:269" x14ac:dyDescent="0.25">
      <c r="R307">
        <f>IF(OR($U307="",$Q307=""),"",IFERROR($U307/$Q307,0))</f>
      </c>
      <c r="S307">
        <f>IF($U307="","",
SUM($T307,$V307,$AA307,$W307,$Y307)*
(1-IF($AB307="",0,VALUE($AB307)/100)))</f>
      </c>
      <c r="T307">
        <f>IF($U307="","",$U307)</f>
      </c>
      <c r="V307">
        <f>IF($U307="","",
IF($O307="","",
IF(ISNUMBER(SEARCH("exempt",LOWER($O307))),0,
$U307*(VALUE(SUBSTITUTE($O307,"%",""))/100))))</f>
      </c>
      <c r="AC307">
        <f>IFERROR(IF(FIND(" - ",$K307)&gt;0,MID($K307,FIND(" - ",$K307)+3,LEN($K307)),""),"")</f>
      </c>
      <c r="AL307" t="s">
        <v>1091</v>
      </c>
      <c r="AT307">
        <f>IFERROR(LEFT($K307,FIND(" - ",$K307)-1),$K307)</f>
      </c>
      <c r="AW307">
        <f>IF($CL307&gt;=1,INDEX($AU:$AU,$CK307+1),"")</f>
      </c>
      <c r="AX307">
        <f>IF($CL307&gt;=2,INDEX($AU:$AU,$CK307+2),"")</f>
      </c>
      <c r="AY307">
        <f>IF($CL307&gt;=3,INDEX($AU:$AU,$CK307+3),"")</f>
      </c>
      <c r="AZ307">
        <f>IF($CL307&gt;=4,INDEX($AU:$AU,$CK307+4),"")</f>
      </c>
      <c r="BA307">
        <f>IF($CL307&gt;=5,INDEX($AU:$AU,$CK307+5),"")</f>
      </c>
      <c r="BB307">
        <f>IF($CL307&gt;=6,INDEX($AU:$AU,$CK307+6),"")</f>
      </c>
      <c r="BC307">
        <f>IF($CL307&gt;=7,INDEX($AU:$AU,$CK307+7),"")</f>
      </c>
      <c r="BD307">
        <f>IF($CL307&gt;=8,INDEX($AU:$AU,$CK307+8),"")</f>
      </c>
      <c r="BE307">
        <f>IF($CL307&gt;=9,INDEX($AU:$AU,$CK307+9),"")</f>
      </c>
      <c r="BF307">
        <f>IF($CL307&gt;=10,INDEX($AU:$AU,$CK307+10),"")</f>
      </c>
      <c r="BG307">
        <f>IF($CL307&gt;=11,INDEX($AU:$AU,$CK307+11),"")</f>
      </c>
      <c r="BH307">
        <f>IF($CL307&gt;=12,INDEX($AU:$AU,$CK307+12),"")</f>
      </c>
      <c r="BI307">
        <f>IF($CL307&gt;=13,INDEX($AU:$AU,$CK307+13),"")</f>
      </c>
      <c r="BJ307">
        <f>IF($CL307&gt;=14,INDEX($AU:$AU,$CK307+14),"")</f>
      </c>
      <c r="BK307">
        <f>IF($CL307&gt;=15,INDEX($AU:$AU,$CK307+15),"")</f>
      </c>
      <c r="BL307">
        <f>IF($CL307&gt;=16,INDEX($AU:$AU,$CK307+16),"")</f>
      </c>
      <c r="BM307">
        <f>IF($CL307&gt;=17,INDEX($AU:$AU,$CK307+17),"")</f>
      </c>
      <c r="BN307">
        <f>IF($CL307&gt;=18,INDEX($AU:$AU,$CK307+18),"")</f>
      </c>
      <c r="BO307">
        <f>IF($CL307&gt;=19,INDEX($AU:$AU,$CK307+19),"")</f>
      </c>
      <c r="BP307">
        <f>IF($CL307&gt;=20,INDEX($AU:$AU,$CK307+20),"")</f>
      </c>
      <c r="BQ307">
        <f>IF($CL307&gt;=21,INDEX($AU:$AU,$CK307+21),"")</f>
      </c>
      <c r="BR307">
        <f>IF($CL307&gt;=22,INDEX($AU:$AU,$CK307+22),"")</f>
      </c>
      <c r="BS307">
        <f>IF($CL307&gt;=23,INDEX($AU:$AU,$CK307+23),"")</f>
      </c>
      <c r="BT307">
        <f>IF($CL307&gt;=24,INDEX($AU:$AU,$CK307+24),"")</f>
      </c>
      <c r="BU307">
        <f>IF($CL307&gt;=25,INDEX($AU:$AU,$CK307+25),"")</f>
      </c>
      <c r="BV307">
        <f>IF($CL307&gt;=26,INDEX($AU:$AU,$CK307+26),"")</f>
      </c>
      <c r="BW307">
        <f>IF($CL307&gt;=27,INDEX($AU:$AU,$CK307+27),"")</f>
      </c>
      <c r="BX307">
        <f>IF($CL307&gt;=28,INDEX($AU:$AU,$CK307+28),"")</f>
      </c>
      <c r="BY307">
        <f>IF($CL307&gt;=29,INDEX($AU:$AU,$CK307+29),"")</f>
      </c>
      <c r="BZ307">
        <f>IF($CL307&gt;=30,INDEX($AU:$AU,$CK307+30),"")</f>
      </c>
      <c r="CA307">
        <f>IF($CL307&gt;=31,INDEX($AU:$AU,$CK307+31),"")</f>
      </c>
      <c r="CB307">
        <f>IF($CL307&gt;=32,INDEX($AU:$AU,$CK307+32),"")</f>
      </c>
      <c r="CC307">
        <f>IF($CL307&gt;=33,INDEX($AU:$AU,$CK307+33),"")</f>
      </c>
      <c r="CD307">
        <f>IF($CL307&gt;=34,INDEX($AU:$AU,$CK307+34),"")</f>
      </c>
      <c r="CE307">
        <f>IF($CL307&gt;=35,INDEX($AU:$AU,$CK307+35),"")</f>
      </c>
      <c r="CF307">
        <f>IF($CL307&gt;=36,INDEX($AU:$AU,$CK307+36),"")</f>
      </c>
      <c r="CG307">
        <f>IF($CL307&gt;=37,INDEX($AU:$AU,$CK307+37),"")</f>
      </c>
      <c r="CH307">
        <f>IF($CL307&gt;=38,INDEX($AU:$AU,$CK307+38),"")</f>
      </c>
      <c r="CI307">
        <f>IF($CL307&gt;=39,INDEX($AU:$AU,$CK307+39),"")</f>
      </c>
      <c r="CJ307">
        <f>IF($CL307&gt;=40,INDEX($AU:$AU,$CK307+40),"")</f>
      </c>
      <c r="CK307">
        <f>IFERROR(MATCH($AT307,$AU$2:$AU$133,0)+1,0)</f>
      </c>
      <c r="CL307">
        <f>IFERROR(INDEX($AV$2:$AV$133,MATCH($AT307,$AU$2:$AU$133,0)),0)</f>
      </c>
      <c r="CM307">
        <f>IFERROR(LEFT($L307,FIND(" - ",$L307)-1),$L307)</f>
      </c>
      <c r="CN307" t="s">
        <v>284</v>
      </c>
      <c r="CP307">
        <f>IF($DK307&gt;=1,INDEX($CN:$CN,$DJ307+1),"")</f>
      </c>
      <c r="CQ307">
        <f>IF($DK307&gt;=2,INDEX($CN:$CN,$DJ307+2),"")</f>
      </c>
      <c r="CR307">
        <f>IF($DK307&gt;=3,INDEX($CN:$CN,$DJ307+3),"")</f>
      </c>
      <c r="CS307">
        <f>IF($DK307&gt;=4,INDEX($CN:$CN,$DJ307+4),"")</f>
      </c>
      <c r="CT307">
        <f>IF($DK307&gt;=5,INDEX($CN:$CN,$DJ307+5),"")</f>
      </c>
      <c r="CU307">
        <f>IF($DK307&gt;=6,INDEX($CN:$CN,$DJ307+6),"")</f>
      </c>
      <c r="CV307">
        <f>IF($DK307&gt;=7,INDEX($CN:$CN,$DJ307+7),"")</f>
      </c>
      <c r="CW307">
        <f>IF($DK307&gt;=8,INDEX($CN:$CN,$DJ307+8),"")</f>
      </c>
      <c r="CX307">
        <f>IF($DK307&gt;=9,INDEX($CN:$CN,$DJ307+9),"")</f>
      </c>
      <c r="CY307">
        <f>IF($DK307&gt;=10,INDEX($CN:$CN,$DJ307+10),"")</f>
      </c>
      <c r="CZ307">
        <f>IF($DK307&gt;=11,INDEX($CN:$CN,$DJ307+11),"")</f>
      </c>
      <c r="DA307">
        <f>IF($DK307&gt;=12,INDEX($CN:$CN,$DJ307+12),"")</f>
      </c>
      <c r="DB307">
        <f>IF($DK307&gt;=13,INDEX($CN:$CN,$DJ307+13),"")</f>
      </c>
      <c r="DC307">
        <f>IF($DK307&gt;=14,INDEX($CN:$CN,$DJ307+14),"")</f>
      </c>
      <c r="DD307">
        <f>IF($DK307&gt;=15,INDEX($CN:$CN,$DJ307+15),"")</f>
      </c>
      <c r="DE307">
        <f>IF($DK307&gt;=16,INDEX($CN:$CN,$DJ307+16),"")</f>
      </c>
      <c r="DF307">
        <f>IF($DK307&gt;=17,INDEX($CN:$CN,$DJ307+17),"")</f>
      </c>
      <c r="DG307">
        <f>IF($DK307&gt;=18,INDEX($CN:$CN,$DJ307+18),"")</f>
      </c>
      <c r="DH307">
        <f>IF($DK307&gt;=19,INDEX($CN:$CN,$DJ307+19),"")</f>
      </c>
      <c r="DI307">
        <f>IF($DK307&gt;=20,INDEX($CN:$CN,$DJ307+20),"")</f>
      </c>
      <c r="DJ307">
        <f>IFERROR(MATCH($CM307,$CN$2:$CN$1089,0)+1,0)</f>
      </c>
      <c r="DK307">
        <f>IFERROR(INDEX($CO$2:$CO$1089,MATCH($CM307,$CN$2:$CN$1089,0)),0)</f>
      </c>
      <c r="DL307">
        <f>IFERROR(INDEX($AS:$AS,MATCH($O307,$AR:$AR,0))&amp;"","")</f>
      </c>
      <c r="DP307">
        <f>IF($GS307&gt;=1,INDEX($DM:$DM,$GR307+1),"")</f>
      </c>
      <c r="DQ307">
        <f>IF($GS307&gt;=2,INDEX($DM:$DM,$GR307+2),"")</f>
      </c>
      <c r="DR307">
        <f>IF($GS307&gt;=3,INDEX($DM:$DM,$GR307+3),"")</f>
      </c>
      <c r="DS307">
        <f>IF($GS307&gt;=4,INDEX($DM:$DM,$GR307+4),"")</f>
      </c>
      <c r="DT307">
        <f>IF($GS307&gt;=5,INDEX($DM:$DM,$GR307+5),"")</f>
      </c>
      <c r="DU307">
        <f>IF($GS307&gt;=6,INDEX($DM:$DM,$GR307+6),"")</f>
      </c>
      <c r="DV307">
        <f>IF($GS307&gt;=7,INDEX($DM:$DM,$GR307+7),"")</f>
      </c>
      <c r="DW307">
        <f>IF($GS307&gt;=8,INDEX($DM:$DM,$GR307+8),"")</f>
      </c>
      <c r="DX307">
        <f>IF($GS307&gt;=9,INDEX($DM:$DM,$GR307+9),"")</f>
      </c>
      <c r="DY307">
        <f>IF($GS307&gt;=10,INDEX($DM:$DM,$GR307+10),"")</f>
      </c>
      <c r="DZ307">
        <f>IF($GS307&gt;=11,INDEX($DM:$DM,$GR307+11),"")</f>
      </c>
      <c r="EA307">
        <f>IF($GS307&gt;=12,INDEX($DM:$DM,$GR307+12),"")</f>
      </c>
      <c r="EB307">
        <f>IF($GS307&gt;=13,INDEX($DM:$DM,$GR307+13),"")</f>
      </c>
      <c r="EC307">
        <f>IF($GS307&gt;=14,INDEX($DM:$DM,$GR307+14),"")</f>
      </c>
      <c r="ED307">
        <f>IF($GS307&gt;=15,INDEX($DM:$DM,$GR307+15),"")</f>
      </c>
      <c r="EE307">
        <f>IF($GS307&gt;=16,INDEX($DM:$DM,$GR307+16),"")</f>
      </c>
      <c r="EF307">
        <f>IF($GS307&gt;=17,INDEX($DM:$DM,$GR307+17),"")</f>
      </c>
      <c r="EG307">
        <f>IF($GS307&gt;=18,INDEX($DM:$DM,$GR307+18),"")</f>
      </c>
      <c r="EH307">
        <f>IF($GS307&gt;=19,INDEX($DM:$DM,$GR307+19),"")</f>
      </c>
      <c r="EI307">
        <f>IF($GS307&gt;=20,INDEX($DM:$DM,$GR307+20),"")</f>
      </c>
      <c r="EJ307">
        <f>IF($GS307&gt;=21,INDEX($DM:$DM,$GR307+21),"")</f>
      </c>
      <c r="EK307">
        <f>IF($GS307&gt;=22,INDEX($DM:$DM,$GR307+22),"")</f>
      </c>
      <c r="EL307">
        <f>IF($GS307&gt;=23,INDEX($DM:$DM,$GR307+23),"")</f>
      </c>
      <c r="EM307">
        <f>IF($GS307&gt;=24,INDEX($DM:$DM,$GR307+24),"")</f>
      </c>
      <c r="EN307">
        <f>IF($GS307&gt;=25,INDEX($DM:$DM,$GR307+25),"")</f>
      </c>
      <c r="EO307">
        <f>IF($GS307&gt;=26,INDEX($DM:$DM,$GR307+26),"")</f>
      </c>
      <c r="EP307">
        <f>IF($GS307&gt;=27,INDEX($DM:$DM,$GR307+27),"")</f>
      </c>
      <c r="EQ307">
        <f>IF($GS307&gt;=28,INDEX($DM:$DM,$GR307+28),"")</f>
      </c>
      <c r="ER307">
        <f>IF($GS307&gt;=29,INDEX($DM:$DM,$GR307+29),"")</f>
      </c>
      <c r="ES307">
        <f>IF($GS307&gt;=30,INDEX($DM:$DM,$GR307+30),"")</f>
      </c>
      <c r="ET307">
        <f>IF($GS307&gt;=31,INDEX($DM:$DM,$GR307+31),"")</f>
      </c>
      <c r="EU307">
        <f>IF($GS307&gt;=32,INDEX($DM:$DM,$GR307+32),"")</f>
      </c>
      <c r="EV307">
        <f>IF($GS307&gt;=33,INDEX($DM:$DM,$GR307+33),"")</f>
      </c>
      <c r="EW307">
        <f>IF($GS307&gt;=34,INDEX($DM:$DM,$GR307+34),"")</f>
      </c>
      <c r="EX307">
        <f>IF($GS307&gt;=35,INDEX($DM:$DM,$GR307+35),"")</f>
      </c>
      <c r="EY307">
        <f>IF($GS307&gt;=36,INDEX($DM:$DM,$GR307+36),"")</f>
      </c>
      <c r="EZ307">
        <f>IF($GS307&gt;=37,INDEX($DM:$DM,$GR307+37),"")</f>
      </c>
      <c r="FA307">
        <f>IF($GS307&gt;=38,INDEX($DM:$DM,$GR307+38),"")</f>
      </c>
      <c r="FB307">
        <f>IF($GS307&gt;=39,INDEX($DM:$DM,$GR307+39),"")</f>
      </c>
      <c r="FC307">
        <f>IF($GS307&gt;=40,INDEX($DM:$DM,$GR307+40),"")</f>
      </c>
      <c r="FD307">
        <f>IF($GS307&gt;=1,INDEX($DN:$DN,$GR307+1),"")</f>
      </c>
      <c r="FE307">
        <f>IF($GS307&gt;=2,INDEX($DN:$DN,$GR307+2),"")</f>
      </c>
      <c r="FF307">
        <f>IF($GS307&gt;=3,INDEX($DN:$DN,$GR307+3),"")</f>
      </c>
      <c r="FG307">
        <f>IF($GS307&gt;=4,INDEX($DN:$DN,$GR307+4),"")</f>
      </c>
      <c r="FH307">
        <f>IF($GS307&gt;=5,INDEX($DN:$DN,$GR307+5),"")</f>
      </c>
      <c r="FI307">
        <f>IF($GS307&gt;=6,INDEX($DN:$DN,$GR307+6),"")</f>
      </c>
      <c r="FJ307">
        <f>IF($GS307&gt;=7,INDEX($DN:$DN,$GR307+7),"")</f>
      </c>
      <c r="FK307">
        <f>IF($GS307&gt;=8,INDEX($DN:$DN,$GR307+8),"")</f>
      </c>
      <c r="FL307">
        <f>IF($GS307&gt;=9,INDEX($DN:$DN,$GR307+9),"")</f>
      </c>
      <c r="FM307">
        <f>IF($GS307&gt;=10,INDEX($DN:$DN,$GR307+10),"")</f>
      </c>
      <c r="FN307">
        <f>IF($GS307&gt;=11,INDEX($DN:$DN,$GR307+11),"")</f>
      </c>
      <c r="FO307">
        <f>IF($GS307&gt;=12,INDEX($DN:$DN,$GR307+12),"")</f>
      </c>
      <c r="FP307">
        <f>IF($GS307&gt;=13,INDEX($DN:$DN,$GR307+13),"")</f>
      </c>
      <c r="FQ307">
        <f>IF($GS307&gt;=14,INDEX($DN:$DN,$GR307+14),"")</f>
      </c>
      <c r="FR307">
        <f>IF($GS307&gt;=15,INDEX($DN:$DN,$GR307+15),"")</f>
      </c>
      <c r="FS307">
        <f>IF($GS307&gt;=16,INDEX($DN:$DN,$GR307+16),"")</f>
      </c>
      <c r="FT307">
        <f>IF($GS307&gt;=17,INDEX($DN:$DN,$GR307+17),"")</f>
      </c>
      <c r="FU307">
        <f>IF($GS307&gt;=18,INDEX($DN:$DN,$GR307+18),"")</f>
      </c>
      <c r="FV307">
        <f>IF($GS307&gt;=19,INDEX($DN:$DN,$GR307+19),"")</f>
      </c>
      <c r="FW307">
        <f>IF($GS307&gt;=20,INDEX($DN:$DN,$GR307+20),"")</f>
      </c>
      <c r="FX307">
        <f>IF($GS307&gt;=21,INDEX($DN:$DN,$GR307+21),"")</f>
      </c>
      <c r="FY307">
        <f>IF($GS307&gt;=22,INDEX($DN:$DN,$GR307+22),"")</f>
      </c>
      <c r="FZ307">
        <f>IF($GS307&gt;=23,INDEX($DN:$DN,$GR307+23),"")</f>
      </c>
      <c r="GA307">
        <f>IF($GS307&gt;=24,INDEX($DN:$DN,$GR307+24),"")</f>
      </c>
      <c r="GB307">
        <f>IF($GS307&gt;=25,INDEX($DN:$DN,$GR307+25),"")</f>
      </c>
      <c r="GC307">
        <f>IF($GS307&gt;=26,INDEX($DN:$DN,$GR307+26),"")</f>
      </c>
      <c r="GD307">
        <f>IF($GS307&gt;=27,INDEX($DN:$DN,$GR307+27),"")</f>
      </c>
      <c r="GE307">
        <f>IF($GS307&gt;=28,INDEX($DN:$DN,$GR307+28),"")</f>
      </c>
      <c r="GF307">
        <f>IF($GS307&gt;=29,INDEX($DN:$DN,$GR307+29),"")</f>
      </c>
      <c r="GG307">
        <f>IF($GS307&gt;=30,INDEX($DN:$DN,$GR307+30),"")</f>
      </c>
      <c r="GH307">
        <f>IF($GS307&gt;=31,INDEX($DN:$DN,$GR307+31),"")</f>
      </c>
      <c r="GI307">
        <f>IF($GS307&gt;=32,INDEX($DN:$DN,$GR307+32),"")</f>
      </c>
      <c r="GJ307">
        <f>IF($GS307&gt;=33,INDEX($DN:$DN,$GR307+33),"")</f>
      </c>
      <c r="GK307">
        <f>IF($GS307&gt;=34,INDEX($DN:$DN,$GR307+34),"")</f>
      </c>
      <c r="GL307">
        <f>IF($GS307&gt;=35,INDEX($DN:$DN,$GR307+35),"")</f>
      </c>
      <c r="GM307">
        <f>IF($GS307&gt;=36,INDEX($DN:$DN,$GR307+36),"")</f>
      </c>
      <c r="GN307">
        <f>IF($GS307&gt;=37,INDEX($DN:$DN,$GR307+37),"")</f>
      </c>
      <c r="GO307">
        <f>IF($GS307&gt;=38,INDEX($DN:$DN,$GR307+38),"")</f>
      </c>
      <c r="GP307">
        <f>IF($GS307&gt;=39,INDEX($DN:$DN,$GR307+39),"")</f>
      </c>
      <c r="GQ307">
        <f>IF($GS307&gt;=40,INDEX($DN:$DN,$GR307+40),"")</f>
      </c>
      <c r="GR307">
        <f>IFERROR(MATCH($DL307,$DM$2:$DM$148,0)+1,0)</f>
      </c>
      <c r="GS307">
        <f>IFERROR(INDEX($DO$2:$DO$148,MATCH($DL307,$DM$2:$DM$148,0)),0)</f>
      </c>
      <c r="GT307">
        <f>IFERROR(MATCH($Z307,$DP$307:$FC$307,0),0)</f>
      </c>
      <c r="GU307">
        <f>IF($GT307&gt;0,INDEX($FD$307:$GQ$307,$GT307),"")</f>
      </c>
      <c r="GV307" t="s">
        <v>117</v>
      </c>
      <c r="GX307">
        <f>IF($JG307&gt;=1,INDEX($GV:$GV,$JF307+1),"")</f>
      </c>
      <c r="GY307">
        <f>IF($JG307&gt;=2,INDEX($GV:$GV,$JF307+2),"")</f>
      </c>
      <c r="GZ307">
        <f>IF($JG307&gt;=3,INDEX($GV:$GV,$JF307+3),"")</f>
      </c>
      <c r="HA307">
        <f>IF($JG307&gt;=4,INDEX($GV:$GV,$JF307+4),"")</f>
      </c>
      <c r="HB307">
        <f>IF($JG307&gt;=5,INDEX($GV:$GV,$JF307+5),"")</f>
      </c>
      <c r="HC307">
        <f>IF($JG307&gt;=6,INDEX($GV:$GV,$JF307+6),"")</f>
      </c>
      <c r="HD307">
        <f>IF($JG307&gt;=7,INDEX($GV:$GV,$JF307+7),"")</f>
      </c>
      <c r="HE307">
        <f>IF($JG307&gt;=8,INDEX($GV:$GV,$JF307+8),"")</f>
      </c>
      <c r="HF307">
        <f>IF($JG307&gt;=9,INDEX($GV:$GV,$JF307+9),"")</f>
      </c>
      <c r="HG307">
        <f>IF($JG307&gt;=10,INDEX($GV:$GV,$JF307+10),"")</f>
      </c>
      <c r="HH307">
        <f>IF($JG307&gt;=11,INDEX($GV:$GV,$JF307+11),"")</f>
      </c>
      <c r="HI307">
        <f>IF($JG307&gt;=12,INDEX($GV:$GV,$JF307+12),"")</f>
      </c>
      <c r="HJ307">
        <f>IF($JG307&gt;=13,INDEX($GV:$GV,$JF307+13),"")</f>
      </c>
      <c r="HK307">
        <f>IF($JG307&gt;=14,INDEX($GV:$GV,$JF307+14),"")</f>
      </c>
      <c r="HL307">
        <f>IF($JG307&gt;=15,INDEX($GV:$GV,$JF307+15),"")</f>
      </c>
      <c r="HM307">
        <f>IF($JG307&gt;=16,INDEX($GV:$GV,$JF307+16),"")</f>
      </c>
      <c r="HN307">
        <f>IF($JG307&gt;=17,INDEX($GV:$GV,$JF307+17),"")</f>
      </c>
      <c r="HO307">
        <f>IF($JG307&gt;=18,INDEX($GV:$GV,$JF307+18),"")</f>
      </c>
      <c r="HP307">
        <f>IF($JG307&gt;=19,INDEX($GV:$GV,$JF307+19),"")</f>
      </c>
      <c r="HQ307">
        <f>IF($JG307&gt;=20,INDEX($GV:$GV,$JF307+20),"")</f>
      </c>
      <c r="HR307">
        <f>IF($JG307&gt;=21,INDEX($GV:$GV,$JF307+21),"")</f>
      </c>
      <c r="HS307">
        <f>IF($JG307&gt;=22,INDEX($GV:$GV,$JF307+22),"")</f>
      </c>
      <c r="HT307">
        <f>IF($JG307&gt;=23,INDEX($GV:$GV,$JF307+23),"")</f>
      </c>
      <c r="HU307">
        <f>IF($JG307&gt;=24,INDEX($GV:$GV,$JF307+24),"")</f>
      </c>
      <c r="HV307">
        <f>IF($JG307&gt;=25,INDEX($GV:$GV,$JF307+25),"")</f>
      </c>
      <c r="HW307">
        <f>IF($JG307&gt;=26,INDEX($GV:$GV,$JF307+26),"")</f>
      </c>
      <c r="HX307">
        <f>IF($JG307&gt;=27,INDEX($GV:$GV,$JF307+27),"")</f>
      </c>
      <c r="HY307">
        <f>IF($JG307&gt;=28,INDEX($GV:$GV,$JF307+28),"")</f>
      </c>
      <c r="HZ307">
        <f>IF($JG307&gt;=29,INDEX($GV:$GV,$JF307+29),"")</f>
      </c>
      <c r="IA307">
        <f>IF($JG307&gt;=30,INDEX($GV:$GV,$JF307+30),"")</f>
      </c>
      <c r="IB307">
        <f>IF($JG307&gt;=31,INDEX($GV:$GV,$JF307+31),"")</f>
      </c>
      <c r="IC307">
        <f>IF($JG307&gt;=32,INDEX($GV:$GV,$JF307+32),"")</f>
      </c>
      <c r="ID307">
        <f>IF($JG307&gt;=33,INDEX($GV:$GV,$JF307+33),"")</f>
      </c>
      <c r="IE307">
        <f>IF($JG307&gt;=34,INDEX($GV:$GV,$JF307+34),"")</f>
      </c>
      <c r="IF307">
        <f>IF($JG307&gt;=35,INDEX($GV:$GV,$JF307+35),"")</f>
      </c>
      <c r="IG307">
        <f>IF($JG307&gt;=36,INDEX($GV:$GV,$JF307+36),"")</f>
      </c>
      <c r="IH307">
        <f>IF($JG307&gt;=37,INDEX($GV:$GV,$JF307+37),"")</f>
      </c>
      <c r="II307">
        <f>IF($JG307&gt;=38,INDEX($GV:$GV,$JF307+38),"")</f>
      </c>
      <c r="IJ307">
        <f>IF($JG307&gt;=39,INDEX($GV:$GV,$JF307+39),"")</f>
      </c>
      <c r="IK307">
        <f>IF($JG307&gt;=40,INDEX($GV:$GV,$JF307+40),"")</f>
      </c>
      <c r="IL307">
        <f>IF($JG307&gt;=41,INDEX($GV:$GV,$JF307+41),"")</f>
      </c>
      <c r="IM307">
        <f>IF($JG307&gt;=42,INDEX($GV:$GV,$JF307+42),"")</f>
      </c>
      <c r="IN307">
        <f>IF($JG307&gt;=43,INDEX($GV:$GV,$JF307+43),"")</f>
      </c>
      <c r="IO307">
        <f>IF($JG307&gt;=44,INDEX($GV:$GV,$JF307+44),"")</f>
      </c>
      <c r="IP307">
        <f>IF($JG307&gt;=45,INDEX($GV:$GV,$JF307+45),"")</f>
      </c>
      <c r="IQ307">
        <f>IF($JG307&gt;=46,INDEX($GV:$GV,$JF307+46),"")</f>
      </c>
      <c r="IR307">
        <f>IF($JG307&gt;=47,INDEX($GV:$GV,$JF307+47),"")</f>
      </c>
      <c r="IS307">
        <f>IF($JG307&gt;=48,INDEX($GV:$GV,$JF307+48),"")</f>
      </c>
      <c r="IT307">
        <f>IF($JG307&gt;=49,INDEX($GV:$GV,$JF307+49),"")</f>
      </c>
      <c r="IU307">
        <f>IF($JG307&gt;=50,INDEX($GV:$GV,$JF307+50),"")</f>
      </c>
      <c r="IV307">
        <f>IF($JG307&gt;=51,INDEX($GV:$GV,$JF307+51),"")</f>
      </c>
      <c r="IW307">
        <f>IF($JG307&gt;=52,INDEX($GV:$GV,$JF307+52),"")</f>
      </c>
      <c r="IX307">
        <f>IF($JG307&gt;=53,INDEX($GV:$GV,$JF307+53),"")</f>
      </c>
      <c r="IY307">
        <f>IF($JG307&gt;=54,INDEX($GV:$GV,$JF307+54),"")</f>
      </c>
      <c r="IZ307">
        <f>IF($JG307&gt;=55,INDEX($GV:$GV,$JF307+55),"")</f>
      </c>
      <c r="JA307">
        <f>IF($JG307&gt;=56,INDEX($GV:$GV,$JF307+56),"")</f>
      </c>
      <c r="JB307">
        <f>IF($JG307&gt;=57,INDEX($GV:$GV,$JF307+57),"")</f>
      </c>
      <c r="JC307">
        <f>IF($JG307&gt;=58,INDEX($GV:$GV,$JF307+58),"")</f>
      </c>
      <c r="JD307">
        <f>IF($JG307&gt;=59,INDEX($GV:$GV,$JF307+59),"")</f>
      </c>
      <c r="JE307">
        <f>IF($JG307&gt;=60,INDEX($GV:$GV,$JF307+60),"")</f>
      </c>
      <c r="JF307">
        <f>IFERROR(MATCH($GU307,$GV$2:$GV$322,0)+1,0)</f>
      </c>
      <c r="JG307">
        <f>IFERROR(INDEX($GW$2:$GW$322,MATCH($GU307,$GV$2:$GV$322,0)),0)</f>
      </c>
      <c r="JH307" t="s">
        <v>44</v>
      </c>
      <c r="JI307" t="s">
        <v>44</v>
      </c>
    </row>
    <row r="308" spans="1:269" x14ac:dyDescent="0.25">
      <c r="R308">
        <f>IF(OR($U308="",$Q308=""),"",IFERROR($U308/$Q308,0))</f>
      </c>
      <c r="S308">
        <f>IF($U308="","",
SUM($T308,$V308,$AA308,$W308,$Y308)*
(1-IF($AB308="",0,VALUE($AB308)/100)))</f>
      </c>
      <c r="T308">
        <f>IF($U308="","",$U308)</f>
      </c>
      <c r="V308">
        <f>IF($U308="","",
IF($O308="","",
IF(ISNUMBER(SEARCH("exempt",LOWER($O308))),0,
$U308*(VALUE(SUBSTITUTE($O308,"%",""))/100))))</f>
      </c>
      <c r="AC308">
        <f>IFERROR(IF(FIND(" - ",$K308)&gt;0,MID($K308,FIND(" - ",$K308)+3,LEN($K308)),""),"")</f>
      </c>
      <c r="AL308" t="s">
        <v>1092</v>
      </c>
      <c r="AT308">
        <f>IFERROR(LEFT($K308,FIND(" - ",$K308)-1),$K308)</f>
      </c>
      <c r="AW308">
        <f>IF($CL308&gt;=1,INDEX($AU:$AU,$CK308+1),"")</f>
      </c>
      <c r="AX308">
        <f>IF($CL308&gt;=2,INDEX($AU:$AU,$CK308+2),"")</f>
      </c>
      <c r="AY308">
        <f>IF($CL308&gt;=3,INDEX($AU:$AU,$CK308+3),"")</f>
      </c>
      <c r="AZ308">
        <f>IF($CL308&gt;=4,INDEX($AU:$AU,$CK308+4),"")</f>
      </c>
      <c r="BA308">
        <f>IF($CL308&gt;=5,INDEX($AU:$AU,$CK308+5),"")</f>
      </c>
      <c r="BB308">
        <f>IF($CL308&gt;=6,INDEX($AU:$AU,$CK308+6),"")</f>
      </c>
      <c r="BC308">
        <f>IF($CL308&gt;=7,INDEX($AU:$AU,$CK308+7),"")</f>
      </c>
      <c r="BD308">
        <f>IF($CL308&gt;=8,INDEX($AU:$AU,$CK308+8),"")</f>
      </c>
      <c r="BE308">
        <f>IF($CL308&gt;=9,INDEX($AU:$AU,$CK308+9),"")</f>
      </c>
      <c r="BF308">
        <f>IF($CL308&gt;=10,INDEX($AU:$AU,$CK308+10),"")</f>
      </c>
      <c r="BG308">
        <f>IF($CL308&gt;=11,INDEX($AU:$AU,$CK308+11),"")</f>
      </c>
      <c r="BH308">
        <f>IF($CL308&gt;=12,INDEX($AU:$AU,$CK308+12),"")</f>
      </c>
      <c r="BI308">
        <f>IF($CL308&gt;=13,INDEX($AU:$AU,$CK308+13),"")</f>
      </c>
      <c r="BJ308">
        <f>IF($CL308&gt;=14,INDEX($AU:$AU,$CK308+14),"")</f>
      </c>
      <c r="BK308">
        <f>IF($CL308&gt;=15,INDEX($AU:$AU,$CK308+15),"")</f>
      </c>
      <c r="BL308">
        <f>IF($CL308&gt;=16,INDEX($AU:$AU,$CK308+16),"")</f>
      </c>
      <c r="BM308">
        <f>IF($CL308&gt;=17,INDEX($AU:$AU,$CK308+17),"")</f>
      </c>
      <c r="BN308">
        <f>IF($CL308&gt;=18,INDEX($AU:$AU,$CK308+18),"")</f>
      </c>
      <c r="BO308">
        <f>IF($CL308&gt;=19,INDEX($AU:$AU,$CK308+19),"")</f>
      </c>
      <c r="BP308">
        <f>IF($CL308&gt;=20,INDEX($AU:$AU,$CK308+20),"")</f>
      </c>
      <c r="BQ308">
        <f>IF($CL308&gt;=21,INDEX($AU:$AU,$CK308+21),"")</f>
      </c>
      <c r="BR308">
        <f>IF($CL308&gt;=22,INDEX($AU:$AU,$CK308+22),"")</f>
      </c>
      <c r="BS308">
        <f>IF($CL308&gt;=23,INDEX($AU:$AU,$CK308+23),"")</f>
      </c>
      <c r="BT308">
        <f>IF($CL308&gt;=24,INDEX($AU:$AU,$CK308+24),"")</f>
      </c>
      <c r="BU308">
        <f>IF($CL308&gt;=25,INDEX($AU:$AU,$CK308+25),"")</f>
      </c>
      <c r="BV308">
        <f>IF($CL308&gt;=26,INDEX($AU:$AU,$CK308+26),"")</f>
      </c>
      <c r="BW308">
        <f>IF($CL308&gt;=27,INDEX($AU:$AU,$CK308+27),"")</f>
      </c>
      <c r="BX308">
        <f>IF($CL308&gt;=28,INDEX($AU:$AU,$CK308+28),"")</f>
      </c>
      <c r="BY308">
        <f>IF($CL308&gt;=29,INDEX($AU:$AU,$CK308+29),"")</f>
      </c>
      <c r="BZ308">
        <f>IF($CL308&gt;=30,INDEX($AU:$AU,$CK308+30),"")</f>
      </c>
      <c r="CA308">
        <f>IF($CL308&gt;=31,INDEX($AU:$AU,$CK308+31),"")</f>
      </c>
      <c r="CB308">
        <f>IF($CL308&gt;=32,INDEX($AU:$AU,$CK308+32),"")</f>
      </c>
      <c r="CC308">
        <f>IF($CL308&gt;=33,INDEX($AU:$AU,$CK308+33),"")</f>
      </c>
      <c r="CD308">
        <f>IF($CL308&gt;=34,INDEX($AU:$AU,$CK308+34),"")</f>
      </c>
      <c r="CE308">
        <f>IF($CL308&gt;=35,INDEX($AU:$AU,$CK308+35),"")</f>
      </c>
      <c r="CF308">
        <f>IF($CL308&gt;=36,INDEX($AU:$AU,$CK308+36),"")</f>
      </c>
      <c r="CG308">
        <f>IF($CL308&gt;=37,INDEX($AU:$AU,$CK308+37),"")</f>
      </c>
      <c r="CH308">
        <f>IF($CL308&gt;=38,INDEX($AU:$AU,$CK308+38),"")</f>
      </c>
      <c r="CI308">
        <f>IF($CL308&gt;=39,INDEX($AU:$AU,$CK308+39),"")</f>
      </c>
      <c r="CJ308">
        <f>IF($CL308&gt;=40,INDEX($AU:$AU,$CK308+40),"")</f>
      </c>
      <c r="CK308">
        <f>IFERROR(MATCH($AT308,$AU$2:$AU$133,0)+1,0)</f>
      </c>
      <c r="CL308">
        <f>IFERROR(INDEX($AV$2:$AV$133,MATCH($AT308,$AU$2:$AU$133,0)),0)</f>
      </c>
      <c r="CM308">
        <f>IFERROR(LEFT($L308,FIND(" - ",$L308)-1),$L308)</f>
      </c>
      <c r="CN308" t="s">
        <v>1093</v>
      </c>
      <c r="CO308">
        <v>1</v>
      </c>
      <c r="CP308">
        <f>IF($DK308&gt;=1,INDEX($CN:$CN,$DJ308+1),"")</f>
      </c>
      <c r="CQ308">
        <f>IF($DK308&gt;=2,INDEX($CN:$CN,$DJ308+2),"")</f>
      </c>
      <c r="CR308">
        <f>IF($DK308&gt;=3,INDEX($CN:$CN,$DJ308+3),"")</f>
      </c>
      <c r="CS308">
        <f>IF($DK308&gt;=4,INDEX($CN:$CN,$DJ308+4),"")</f>
      </c>
      <c r="CT308">
        <f>IF($DK308&gt;=5,INDEX($CN:$CN,$DJ308+5),"")</f>
      </c>
      <c r="CU308">
        <f>IF($DK308&gt;=6,INDEX($CN:$CN,$DJ308+6),"")</f>
      </c>
      <c r="CV308">
        <f>IF($DK308&gt;=7,INDEX($CN:$CN,$DJ308+7),"")</f>
      </c>
      <c r="CW308">
        <f>IF($DK308&gt;=8,INDEX($CN:$CN,$DJ308+8),"")</f>
      </c>
      <c r="CX308">
        <f>IF($DK308&gt;=9,INDEX($CN:$CN,$DJ308+9),"")</f>
      </c>
      <c r="CY308">
        <f>IF($DK308&gt;=10,INDEX($CN:$CN,$DJ308+10),"")</f>
      </c>
      <c r="CZ308">
        <f>IF($DK308&gt;=11,INDEX($CN:$CN,$DJ308+11),"")</f>
      </c>
      <c r="DA308">
        <f>IF($DK308&gt;=12,INDEX($CN:$CN,$DJ308+12),"")</f>
      </c>
      <c r="DB308">
        <f>IF($DK308&gt;=13,INDEX($CN:$CN,$DJ308+13),"")</f>
      </c>
      <c r="DC308">
        <f>IF($DK308&gt;=14,INDEX($CN:$CN,$DJ308+14),"")</f>
      </c>
      <c r="DD308">
        <f>IF($DK308&gt;=15,INDEX($CN:$CN,$DJ308+15),"")</f>
      </c>
      <c r="DE308">
        <f>IF($DK308&gt;=16,INDEX($CN:$CN,$DJ308+16),"")</f>
      </c>
      <c r="DF308">
        <f>IF($DK308&gt;=17,INDEX($CN:$CN,$DJ308+17),"")</f>
      </c>
      <c r="DG308">
        <f>IF($DK308&gt;=18,INDEX($CN:$CN,$DJ308+18),"")</f>
      </c>
      <c r="DH308">
        <f>IF($DK308&gt;=19,INDEX($CN:$CN,$DJ308+19),"")</f>
      </c>
      <c r="DI308">
        <f>IF($DK308&gt;=20,INDEX($CN:$CN,$DJ308+20),"")</f>
      </c>
      <c r="DJ308">
        <f>IFERROR(MATCH($CM308,$CN$2:$CN$1089,0)+1,0)</f>
      </c>
      <c r="DK308">
        <f>IFERROR(INDEX($CO$2:$CO$1089,MATCH($CM308,$CN$2:$CN$1089,0)),0)</f>
      </c>
      <c r="DL308">
        <f>IFERROR(INDEX($AS:$AS,MATCH($O308,$AR:$AR,0))&amp;"","")</f>
      </c>
      <c r="DP308">
        <f>IF($GS308&gt;=1,INDEX($DM:$DM,$GR308+1),"")</f>
      </c>
      <c r="DQ308">
        <f>IF($GS308&gt;=2,INDEX($DM:$DM,$GR308+2),"")</f>
      </c>
      <c r="DR308">
        <f>IF($GS308&gt;=3,INDEX($DM:$DM,$GR308+3),"")</f>
      </c>
      <c r="DS308">
        <f>IF($GS308&gt;=4,INDEX($DM:$DM,$GR308+4),"")</f>
      </c>
      <c r="DT308">
        <f>IF($GS308&gt;=5,INDEX($DM:$DM,$GR308+5),"")</f>
      </c>
      <c r="DU308">
        <f>IF($GS308&gt;=6,INDEX($DM:$DM,$GR308+6),"")</f>
      </c>
      <c r="DV308">
        <f>IF($GS308&gt;=7,INDEX($DM:$DM,$GR308+7),"")</f>
      </c>
      <c r="DW308">
        <f>IF($GS308&gt;=8,INDEX($DM:$DM,$GR308+8),"")</f>
      </c>
      <c r="DX308">
        <f>IF($GS308&gt;=9,INDEX($DM:$DM,$GR308+9),"")</f>
      </c>
      <c r="DY308">
        <f>IF($GS308&gt;=10,INDEX($DM:$DM,$GR308+10),"")</f>
      </c>
      <c r="DZ308">
        <f>IF($GS308&gt;=11,INDEX($DM:$DM,$GR308+11),"")</f>
      </c>
      <c r="EA308">
        <f>IF($GS308&gt;=12,INDEX($DM:$DM,$GR308+12),"")</f>
      </c>
      <c r="EB308">
        <f>IF($GS308&gt;=13,INDEX($DM:$DM,$GR308+13),"")</f>
      </c>
      <c r="EC308">
        <f>IF($GS308&gt;=14,INDEX($DM:$DM,$GR308+14),"")</f>
      </c>
      <c r="ED308">
        <f>IF($GS308&gt;=15,INDEX($DM:$DM,$GR308+15),"")</f>
      </c>
      <c r="EE308">
        <f>IF($GS308&gt;=16,INDEX($DM:$DM,$GR308+16),"")</f>
      </c>
      <c r="EF308">
        <f>IF($GS308&gt;=17,INDEX($DM:$DM,$GR308+17),"")</f>
      </c>
      <c r="EG308">
        <f>IF($GS308&gt;=18,INDEX($DM:$DM,$GR308+18),"")</f>
      </c>
      <c r="EH308">
        <f>IF($GS308&gt;=19,INDEX($DM:$DM,$GR308+19),"")</f>
      </c>
      <c r="EI308">
        <f>IF($GS308&gt;=20,INDEX($DM:$DM,$GR308+20),"")</f>
      </c>
      <c r="EJ308">
        <f>IF($GS308&gt;=21,INDEX($DM:$DM,$GR308+21),"")</f>
      </c>
      <c r="EK308">
        <f>IF($GS308&gt;=22,INDEX($DM:$DM,$GR308+22),"")</f>
      </c>
      <c r="EL308">
        <f>IF($GS308&gt;=23,INDEX($DM:$DM,$GR308+23),"")</f>
      </c>
      <c r="EM308">
        <f>IF($GS308&gt;=24,INDEX($DM:$DM,$GR308+24),"")</f>
      </c>
      <c r="EN308">
        <f>IF($GS308&gt;=25,INDEX($DM:$DM,$GR308+25),"")</f>
      </c>
      <c r="EO308">
        <f>IF($GS308&gt;=26,INDEX($DM:$DM,$GR308+26),"")</f>
      </c>
      <c r="EP308">
        <f>IF($GS308&gt;=27,INDEX($DM:$DM,$GR308+27),"")</f>
      </c>
      <c r="EQ308">
        <f>IF($GS308&gt;=28,INDEX($DM:$DM,$GR308+28),"")</f>
      </c>
      <c r="ER308">
        <f>IF($GS308&gt;=29,INDEX($DM:$DM,$GR308+29),"")</f>
      </c>
      <c r="ES308">
        <f>IF($GS308&gt;=30,INDEX($DM:$DM,$GR308+30),"")</f>
      </c>
      <c r="ET308">
        <f>IF($GS308&gt;=31,INDEX($DM:$DM,$GR308+31),"")</f>
      </c>
      <c r="EU308">
        <f>IF($GS308&gt;=32,INDEX($DM:$DM,$GR308+32),"")</f>
      </c>
      <c r="EV308">
        <f>IF($GS308&gt;=33,INDEX($DM:$DM,$GR308+33),"")</f>
      </c>
      <c r="EW308">
        <f>IF($GS308&gt;=34,INDEX($DM:$DM,$GR308+34),"")</f>
      </c>
      <c r="EX308">
        <f>IF($GS308&gt;=35,INDEX($DM:$DM,$GR308+35),"")</f>
      </c>
      <c r="EY308">
        <f>IF($GS308&gt;=36,INDEX($DM:$DM,$GR308+36),"")</f>
      </c>
      <c r="EZ308">
        <f>IF($GS308&gt;=37,INDEX($DM:$DM,$GR308+37),"")</f>
      </c>
      <c r="FA308">
        <f>IF($GS308&gt;=38,INDEX($DM:$DM,$GR308+38),"")</f>
      </c>
      <c r="FB308">
        <f>IF($GS308&gt;=39,INDEX($DM:$DM,$GR308+39),"")</f>
      </c>
      <c r="FC308">
        <f>IF($GS308&gt;=40,INDEX($DM:$DM,$GR308+40),"")</f>
      </c>
      <c r="FD308">
        <f>IF($GS308&gt;=1,INDEX($DN:$DN,$GR308+1),"")</f>
      </c>
      <c r="FE308">
        <f>IF($GS308&gt;=2,INDEX($DN:$DN,$GR308+2),"")</f>
      </c>
      <c r="FF308">
        <f>IF($GS308&gt;=3,INDEX($DN:$DN,$GR308+3),"")</f>
      </c>
      <c r="FG308">
        <f>IF($GS308&gt;=4,INDEX($DN:$DN,$GR308+4),"")</f>
      </c>
      <c r="FH308">
        <f>IF($GS308&gt;=5,INDEX($DN:$DN,$GR308+5),"")</f>
      </c>
      <c r="FI308">
        <f>IF($GS308&gt;=6,INDEX($DN:$DN,$GR308+6),"")</f>
      </c>
      <c r="FJ308">
        <f>IF($GS308&gt;=7,INDEX($DN:$DN,$GR308+7),"")</f>
      </c>
      <c r="FK308">
        <f>IF($GS308&gt;=8,INDEX($DN:$DN,$GR308+8),"")</f>
      </c>
      <c r="FL308">
        <f>IF($GS308&gt;=9,INDEX($DN:$DN,$GR308+9),"")</f>
      </c>
      <c r="FM308">
        <f>IF($GS308&gt;=10,INDEX($DN:$DN,$GR308+10),"")</f>
      </c>
      <c r="FN308">
        <f>IF($GS308&gt;=11,INDEX($DN:$DN,$GR308+11),"")</f>
      </c>
      <c r="FO308">
        <f>IF($GS308&gt;=12,INDEX($DN:$DN,$GR308+12),"")</f>
      </c>
      <c r="FP308">
        <f>IF($GS308&gt;=13,INDEX($DN:$DN,$GR308+13),"")</f>
      </c>
      <c r="FQ308">
        <f>IF($GS308&gt;=14,INDEX($DN:$DN,$GR308+14),"")</f>
      </c>
      <c r="FR308">
        <f>IF($GS308&gt;=15,INDEX($DN:$DN,$GR308+15),"")</f>
      </c>
      <c r="FS308">
        <f>IF($GS308&gt;=16,INDEX($DN:$DN,$GR308+16),"")</f>
      </c>
      <c r="FT308">
        <f>IF($GS308&gt;=17,INDEX($DN:$DN,$GR308+17),"")</f>
      </c>
      <c r="FU308">
        <f>IF($GS308&gt;=18,INDEX($DN:$DN,$GR308+18),"")</f>
      </c>
      <c r="FV308">
        <f>IF($GS308&gt;=19,INDEX($DN:$DN,$GR308+19),"")</f>
      </c>
      <c r="FW308">
        <f>IF($GS308&gt;=20,INDEX($DN:$DN,$GR308+20),"")</f>
      </c>
      <c r="FX308">
        <f>IF($GS308&gt;=21,INDEX($DN:$DN,$GR308+21),"")</f>
      </c>
      <c r="FY308">
        <f>IF($GS308&gt;=22,INDEX($DN:$DN,$GR308+22),"")</f>
      </c>
      <c r="FZ308">
        <f>IF($GS308&gt;=23,INDEX($DN:$DN,$GR308+23),"")</f>
      </c>
      <c r="GA308">
        <f>IF($GS308&gt;=24,INDEX($DN:$DN,$GR308+24),"")</f>
      </c>
      <c r="GB308">
        <f>IF($GS308&gt;=25,INDEX($DN:$DN,$GR308+25),"")</f>
      </c>
      <c r="GC308">
        <f>IF($GS308&gt;=26,INDEX($DN:$DN,$GR308+26),"")</f>
      </c>
      <c r="GD308">
        <f>IF($GS308&gt;=27,INDEX($DN:$DN,$GR308+27),"")</f>
      </c>
      <c r="GE308">
        <f>IF($GS308&gt;=28,INDEX($DN:$DN,$GR308+28),"")</f>
      </c>
      <c r="GF308">
        <f>IF($GS308&gt;=29,INDEX($DN:$DN,$GR308+29),"")</f>
      </c>
      <c r="GG308">
        <f>IF($GS308&gt;=30,INDEX($DN:$DN,$GR308+30),"")</f>
      </c>
      <c r="GH308">
        <f>IF($GS308&gt;=31,INDEX($DN:$DN,$GR308+31),"")</f>
      </c>
      <c r="GI308">
        <f>IF($GS308&gt;=32,INDEX($DN:$DN,$GR308+32),"")</f>
      </c>
      <c r="GJ308">
        <f>IF($GS308&gt;=33,INDEX($DN:$DN,$GR308+33),"")</f>
      </c>
      <c r="GK308">
        <f>IF($GS308&gt;=34,INDEX($DN:$DN,$GR308+34),"")</f>
      </c>
      <c r="GL308">
        <f>IF($GS308&gt;=35,INDEX($DN:$DN,$GR308+35),"")</f>
      </c>
      <c r="GM308">
        <f>IF($GS308&gt;=36,INDEX($DN:$DN,$GR308+36),"")</f>
      </c>
      <c r="GN308">
        <f>IF($GS308&gt;=37,INDEX($DN:$DN,$GR308+37),"")</f>
      </c>
      <c r="GO308">
        <f>IF($GS308&gt;=38,INDEX($DN:$DN,$GR308+38),"")</f>
      </c>
      <c r="GP308">
        <f>IF($GS308&gt;=39,INDEX($DN:$DN,$GR308+39),"")</f>
      </c>
      <c r="GQ308">
        <f>IF($GS308&gt;=40,INDEX($DN:$DN,$GR308+40),"")</f>
      </c>
      <c r="GR308">
        <f>IFERROR(MATCH($DL308,$DM$2:$DM$148,0)+1,0)</f>
      </c>
      <c r="GS308">
        <f>IFERROR(INDEX($DO$2:$DO$148,MATCH($DL308,$DM$2:$DM$148,0)),0)</f>
      </c>
      <c r="GT308">
        <f>IFERROR(MATCH($Z308,$DP$308:$FC$308,0),0)</f>
      </c>
      <c r="GU308">
        <f>IF($GT308&gt;0,INDEX($FD$308:$GQ$308,$GT308),"")</f>
      </c>
      <c r="GV308" t="s">
        <v>500</v>
      </c>
      <c r="GW308">
        <v>1</v>
      </c>
      <c r="GX308">
        <f>IF($JG308&gt;=1,INDEX($GV:$GV,$JF308+1),"")</f>
      </c>
      <c r="GY308">
        <f>IF($JG308&gt;=2,INDEX($GV:$GV,$JF308+2),"")</f>
      </c>
      <c r="GZ308">
        <f>IF($JG308&gt;=3,INDEX($GV:$GV,$JF308+3),"")</f>
      </c>
      <c r="HA308">
        <f>IF($JG308&gt;=4,INDEX($GV:$GV,$JF308+4),"")</f>
      </c>
      <c r="HB308">
        <f>IF($JG308&gt;=5,INDEX($GV:$GV,$JF308+5),"")</f>
      </c>
      <c r="HC308">
        <f>IF($JG308&gt;=6,INDEX($GV:$GV,$JF308+6),"")</f>
      </c>
      <c r="HD308">
        <f>IF($JG308&gt;=7,INDEX($GV:$GV,$JF308+7),"")</f>
      </c>
      <c r="HE308">
        <f>IF($JG308&gt;=8,INDEX($GV:$GV,$JF308+8),"")</f>
      </c>
      <c r="HF308">
        <f>IF($JG308&gt;=9,INDEX($GV:$GV,$JF308+9),"")</f>
      </c>
      <c r="HG308">
        <f>IF($JG308&gt;=10,INDEX($GV:$GV,$JF308+10),"")</f>
      </c>
      <c r="HH308">
        <f>IF($JG308&gt;=11,INDEX($GV:$GV,$JF308+11),"")</f>
      </c>
      <c r="HI308">
        <f>IF($JG308&gt;=12,INDEX($GV:$GV,$JF308+12),"")</f>
      </c>
      <c r="HJ308">
        <f>IF($JG308&gt;=13,INDEX($GV:$GV,$JF308+13),"")</f>
      </c>
      <c r="HK308">
        <f>IF($JG308&gt;=14,INDEX($GV:$GV,$JF308+14),"")</f>
      </c>
      <c r="HL308">
        <f>IF($JG308&gt;=15,INDEX($GV:$GV,$JF308+15),"")</f>
      </c>
      <c r="HM308">
        <f>IF($JG308&gt;=16,INDEX($GV:$GV,$JF308+16),"")</f>
      </c>
      <c r="HN308">
        <f>IF($JG308&gt;=17,INDEX($GV:$GV,$JF308+17),"")</f>
      </c>
      <c r="HO308">
        <f>IF($JG308&gt;=18,INDEX($GV:$GV,$JF308+18),"")</f>
      </c>
      <c r="HP308">
        <f>IF($JG308&gt;=19,INDEX($GV:$GV,$JF308+19),"")</f>
      </c>
      <c r="HQ308">
        <f>IF($JG308&gt;=20,INDEX($GV:$GV,$JF308+20),"")</f>
      </c>
      <c r="HR308">
        <f>IF($JG308&gt;=21,INDEX($GV:$GV,$JF308+21),"")</f>
      </c>
      <c r="HS308">
        <f>IF($JG308&gt;=22,INDEX($GV:$GV,$JF308+22),"")</f>
      </c>
      <c r="HT308">
        <f>IF($JG308&gt;=23,INDEX($GV:$GV,$JF308+23),"")</f>
      </c>
      <c r="HU308">
        <f>IF($JG308&gt;=24,INDEX($GV:$GV,$JF308+24),"")</f>
      </c>
      <c r="HV308">
        <f>IF($JG308&gt;=25,INDEX($GV:$GV,$JF308+25),"")</f>
      </c>
      <c r="HW308">
        <f>IF($JG308&gt;=26,INDEX($GV:$GV,$JF308+26),"")</f>
      </c>
      <c r="HX308">
        <f>IF($JG308&gt;=27,INDEX($GV:$GV,$JF308+27),"")</f>
      </c>
      <c r="HY308">
        <f>IF($JG308&gt;=28,INDEX($GV:$GV,$JF308+28),"")</f>
      </c>
      <c r="HZ308">
        <f>IF($JG308&gt;=29,INDEX($GV:$GV,$JF308+29),"")</f>
      </c>
      <c r="IA308">
        <f>IF($JG308&gt;=30,INDEX($GV:$GV,$JF308+30),"")</f>
      </c>
      <c r="IB308">
        <f>IF($JG308&gt;=31,INDEX($GV:$GV,$JF308+31),"")</f>
      </c>
      <c r="IC308">
        <f>IF($JG308&gt;=32,INDEX($GV:$GV,$JF308+32),"")</f>
      </c>
      <c r="ID308">
        <f>IF($JG308&gt;=33,INDEX($GV:$GV,$JF308+33),"")</f>
      </c>
      <c r="IE308">
        <f>IF($JG308&gt;=34,INDEX($GV:$GV,$JF308+34),"")</f>
      </c>
      <c r="IF308">
        <f>IF($JG308&gt;=35,INDEX($GV:$GV,$JF308+35),"")</f>
      </c>
      <c r="IG308">
        <f>IF($JG308&gt;=36,INDEX($GV:$GV,$JF308+36),"")</f>
      </c>
      <c r="IH308">
        <f>IF($JG308&gt;=37,INDEX($GV:$GV,$JF308+37),"")</f>
      </c>
      <c r="II308">
        <f>IF($JG308&gt;=38,INDEX($GV:$GV,$JF308+38),"")</f>
      </c>
      <c r="IJ308">
        <f>IF($JG308&gt;=39,INDEX($GV:$GV,$JF308+39),"")</f>
      </c>
      <c r="IK308">
        <f>IF($JG308&gt;=40,INDEX($GV:$GV,$JF308+40),"")</f>
      </c>
      <c r="IL308">
        <f>IF($JG308&gt;=41,INDEX($GV:$GV,$JF308+41),"")</f>
      </c>
      <c r="IM308">
        <f>IF($JG308&gt;=42,INDEX($GV:$GV,$JF308+42),"")</f>
      </c>
      <c r="IN308">
        <f>IF($JG308&gt;=43,INDEX($GV:$GV,$JF308+43),"")</f>
      </c>
      <c r="IO308">
        <f>IF($JG308&gt;=44,INDEX($GV:$GV,$JF308+44),"")</f>
      </c>
      <c r="IP308">
        <f>IF($JG308&gt;=45,INDEX($GV:$GV,$JF308+45),"")</f>
      </c>
      <c r="IQ308">
        <f>IF($JG308&gt;=46,INDEX($GV:$GV,$JF308+46),"")</f>
      </c>
      <c r="IR308">
        <f>IF($JG308&gt;=47,INDEX($GV:$GV,$JF308+47),"")</f>
      </c>
      <c r="IS308">
        <f>IF($JG308&gt;=48,INDEX($GV:$GV,$JF308+48),"")</f>
      </c>
      <c r="IT308">
        <f>IF($JG308&gt;=49,INDEX($GV:$GV,$JF308+49),"")</f>
      </c>
      <c r="IU308">
        <f>IF($JG308&gt;=50,INDEX($GV:$GV,$JF308+50),"")</f>
      </c>
      <c r="IV308">
        <f>IF($JG308&gt;=51,INDEX($GV:$GV,$JF308+51),"")</f>
      </c>
      <c r="IW308">
        <f>IF($JG308&gt;=52,INDEX($GV:$GV,$JF308+52),"")</f>
      </c>
      <c r="IX308">
        <f>IF($JG308&gt;=53,INDEX($GV:$GV,$JF308+53),"")</f>
      </c>
      <c r="IY308">
        <f>IF($JG308&gt;=54,INDEX($GV:$GV,$JF308+54),"")</f>
      </c>
      <c r="IZ308">
        <f>IF($JG308&gt;=55,INDEX($GV:$GV,$JF308+55),"")</f>
      </c>
      <c r="JA308">
        <f>IF($JG308&gt;=56,INDEX($GV:$GV,$JF308+56),"")</f>
      </c>
      <c r="JB308">
        <f>IF($JG308&gt;=57,INDEX($GV:$GV,$JF308+57),"")</f>
      </c>
      <c r="JC308">
        <f>IF($JG308&gt;=58,INDEX($GV:$GV,$JF308+58),"")</f>
      </c>
      <c r="JD308">
        <f>IF($JG308&gt;=59,INDEX($GV:$GV,$JF308+59),"")</f>
      </c>
      <c r="JE308">
        <f>IF($JG308&gt;=60,INDEX($GV:$GV,$JF308+60),"")</f>
      </c>
      <c r="JF308">
        <f>IFERROR(MATCH($GU308,$GV$2:$GV$322,0)+1,0)</f>
      </c>
      <c r="JG308">
        <f>IFERROR(INDEX($GW$2:$GW$322,MATCH($GU308,$GV$2:$GV$322,0)),0)</f>
      </c>
      <c r="JH308" t="s">
        <v>44</v>
      </c>
      <c r="JI308" t="s">
        <v>44</v>
      </c>
    </row>
    <row r="309" spans="1:269" x14ac:dyDescent="0.25">
      <c r="R309">
        <f>IF(OR($U309="",$Q309=""),"",IFERROR($U309/$Q309,0))</f>
      </c>
      <c r="S309">
        <f>IF($U309="","",
SUM($T309,$V309,$AA309,$W309,$Y309)*
(1-IF($AB309="",0,VALUE($AB309)/100)))</f>
      </c>
      <c r="T309">
        <f>IF($U309="","",$U309)</f>
      </c>
      <c r="V309">
        <f>IF($U309="","",
IF($O309="","",
IF(ISNUMBER(SEARCH("exempt",LOWER($O309))),0,
$U309*(VALUE(SUBSTITUTE($O309,"%",""))/100))))</f>
      </c>
      <c r="AC309">
        <f>IFERROR(IF(FIND(" - ",$K309)&gt;0,MID($K309,FIND(" - ",$K309)+3,LEN($K309)),""),"")</f>
      </c>
      <c r="AL309" t="s">
        <v>1094</v>
      </c>
      <c r="AT309">
        <f>IFERROR(LEFT($K309,FIND(" - ",$K309)-1),$K309)</f>
      </c>
      <c r="AW309">
        <f>IF($CL309&gt;=1,INDEX($AU:$AU,$CK309+1),"")</f>
      </c>
      <c r="AX309">
        <f>IF($CL309&gt;=2,INDEX($AU:$AU,$CK309+2),"")</f>
      </c>
      <c r="AY309">
        <f>IF($CL309&gt;=3,INDEX($AU:$AU,$CK309+3),"")</f>
      </c>
      <c r="AZ309">
        <f>IF($CL309&gt;=4,INDEX($AU:$AU,$CK309+4),"")</f>
      </c>
      <c r="BA309">
        <f>IF($CL309&gt;=5,INDEX($AU:$AU,$CK309+5),"")</f>
      </c>
      <c r="BB309">
        <f>IF($CL309&gt;=6,INDEX($AU:$AU,$CK309+6),"")</f>
      </c>
      <c r="BC309">
        <f>IF($CL309&gt;=7,INDEX($AU:$AU,$CK309+7),"")</f>
      </c>
      <c r="BD309">
        <f>IF($CL309&gt;=8,INDEX($AU:$AU,$CK309+8),"")</f>
      </c>
      <c r="BE309">
        <f>IF($CL309&gt;=9,INDEX($AU:$AU,$CK309+9),"")</f>
      </c>
      <c r="BF309">
        <f>IF($CL309&gt;=10,INDEX($AU:$AU,$CK309+10),"")</f>
      </c>
      <c r="BG309">
        <f>IF($CL309&gt;=11,INDEX($AU:$AU,$CK309+11),"")</f>
      </c>
      <c r="BH309">
        <f>IF($CL309&gt;=12,INDEX($AU:$AU,$CK309+12),"")</f>
      </c>
      <c r="BI309">
        <f>IF($CL309&gt;=13,INDEX($AU:$AU,$CK309+13),"")</f>
      </c>
      <c r="BJ309">
        <f>IF($CL309&gt;=14,INDEX($AU:$AU,$CK309+14),"")</f>
      </c>
      <c r="BK309">
        <f>IF($CL309&gt;=15,INDEX($AU:$AU,$CK309+15),"")</f>
      </c>
      <c r="BL309">
        <f>IF($CL309&gt;=16,INDEX($AU:$AU,$CK309+16),"")</f>
      </c>
      <c r="BM309">
        <f>IF($CL309&gt;=17,INDEX($AU:$AU,$CK309+17),"")</f>
      </c>
      <c r="BN309">
        <f>IF($CL309&gt;=18,INDEX($AU:$AU,$CK309+18),"")</f>
      </c>
      <c r="BO309">
        <f>IF($CL309&gt;=19,INDEX($AU:$AU,$CK309+19),"")</f>
      </c>
      <c r="BP309">
        <f>IF($CL309&gt;=20,INDEX($AU:$AU,$CK309+20),"")</f>
      </c>
      <c r="BQ309">
        <f>IF($CL309&gt;=21,INDEX($AU:$AU,$CK309+21),"")</f>
      </c>
      <c r="BR309">
        <f>IF($CL309&gt;=22,INDEX($AU:$AU,$CK309+22),"")</f>
      </c>
      <c r="BS309">
        <f>IF($CL309&gt;=23,INDEX($AU:$AU,$CK309+23),"")</f>
      </c>
      <c r="BT309">
        <f>IF($CL309&gt;=24,INDEX($AU:$AU,$CK309+24),"")</f>
      </c>
      <c r="BU309">
        <f>IF($CL309&gt;=25,INDEX($AU:$AU,$CK309+25),"")</f>
      </c>
      <c r="BV309">
        <f>IF($CL309&gt;=26,INDEX($AU:$AU,$CK309+26),"")</f>
      </c>
      <c r="BW309">
        <f>IF($CL309&gt;=27,INDEX($AU:$AU,$CK309+27),"")</f>
      </c>
      <c r="BX309">
        <f>IF($CL309&gt;=28,INDEX($AU:$AU,$CK309+28),"")</f>
      </c>
      <c r="BY309">
        <f>IF($CL309&gt;=29,INDEX($AU:$AU,$CK309+29),"")</f>
      </c>
      <c r="BZ309">
        <f>IF($CL309&gt;=30,INDEX($AU:$AU,$CK309+30),"")</f>
      </c>
      <c r="CA309">
        <f>IF($CL309&gt;=31,INDEX($AU:$AU,$CK309+31),"")</f>
      </c>
      <c r="CB309">
        <f>IF($CL309&gt;=32,INDEX($AU:$AU,$CK309+32),"")</f>
      </c>
      <c r="CC309">
        <f>IF($CL309&gt;=33,INDEX($AU:$AU,$CK309+33),"")</f>
      </c>
      <c r="CD309">
        <f>IF($CL309&gt;=34,INDEX($AU:$AU,$CK309+34),"")</f>
      </c>
      <c r="CE309">
        <f>IF($CL309&gt;=35,INDEX($AU:$AU,$CK309+35),"")</f>
      </c>
      <c r="CF309">
        <f>IF($CL309&gt;=36,INDEX($AU:$AU,$CK309+36),"")</f>
      </c>
      <c r="CG309">
        <f>IF($CL309&gt;=37,INDEX($AU:$AU,$CK309+37),"")</f>
      </c>
      <c r="CH309">
        <f>IF($CL309&gt;=38,INDEX($AU:$AU,$CK309+38),"")</f>
      </c>
      <c r="CI309">
        <f>IF($CL309&gt;=39,INDEX($AU:$AU,$CK309+39),"")</f>
      </c>
      <c r="CJ309">
        <f>IF($CL309&gt;=40,INDEX($AU:$AU,$CK309+40),"")</f>
      </c>
      <c r="CK309">
        <f>IFERROR(MATCH($AT309,$AU$2:$AU$133,0)+1,0)</f>
      </c>
      <c r="CL309">
        <f>IFERROR(INDEX($AV$2:$AV$133,MATCH($AT309,$AU$2:$AU$133,0)),0)</f>
      </c>
      <c r="CM309">
        <f>IFERROR(LEFT($L309,FIND(" - ",$L309)-1),$L309)</f>
      </c>
      <c r="CN309" t="s">
        <v>149</v>
      </c>
      <c r="CP309">
        <f>IF($DK309&gt;=1,INDEX($CN:$CN,$DJ309+1),"")</f>
      </c>
      <c r="CQ309">
        <f>IF($DK309&gt;=2,INDEX($CN:$CN,$DJ309+2),"")</f>
      </c>
      <c r="CR309">
        <f>IF($DK309&gt;=3,INDEX($CN:$CN,$DJ309+3),"")</f>
      </c>
      <c r="CS309">
        <f>IF($DK309&gt;=4,INDEX($CN:$CN,$DJ309+4),"")</f>
      </c>
      <c r="CT309">
        <f>IF($DK309&gt;=5,INDEX($CN:$CN,$DJ309+5),"")</f>
      </c>
      <c r="CU309">
        <f>IF($DK309&gt;=6,INDEX($CN:$CN,$DJ309+6),"")</f>
      </c>
      <c r="CV309">
        <f>IF($DK309&gt;=7,INDEX($CN:$CN,$DJ309+7),"")</f>
      </c>
      <c r="CW309">
        <f>IF($DK309&gt;=8,INDEX($CN:$CN,$DJ309+8),"")</f>
      </c>
      <c r="CX309">
        <f>IF($DK309&gt;=9,INDEX($CN:$CN,$DJ309+9),"")</f>
      </c>
      <c r="CY309">
        <f>IF($DK309&gt;=10,INDEX($CN:$CN,$DJ309+10),"")</f>
      </c>
      <c r="CZ309">
        <f>IF($DK309&gt;=11,INDEX($CN:$CN,$DJ309+11),"")</f>
      </c>
      <c r="DA309">
        <f>IF($DK309&gt;=12,INDEX($CN:$CN,$DJ309+12),"")</f>
      </c>
      <c r="DB309">
        <f>IF($DK309&gt;=13,INDEX($CN:$CN,$DJ309+13),"")</f>
      </c>
      <c r="DC309">
        <f>IF($DK309&gt;=14,INDEX($CN:$CN,$DJ309+14),"")</f>
      </c>
      <c r="DD309">
        <f>IF($DK309&gt;=15,INDEX($CN:$CN,$DJ309+15),"")</f>
      </c>
      <c r="DE309">
        <f>IF($DK309&gt;=16,INDEX($CN:$CN,$DJ309+16),"")</f>
      </c>
      <c r="DF309">
        <f>IF($DK309&gt;=17,INDEX($CN:$CN,$DJ309+17),"")</f>
      </c>
      <c r="DG309">
        <f>IF($DK309&gt;=18,INDEX($CN:$CN,$DJ309+18),"")</f>
      </c>
      <c r="DH309">
        <f>IF($DK309&gt;=19,INDEX($CN:$CN,$DJ309+19),"")</f>
      </c>
      <c r="DI309">
        <f>IF($DK309&gt;=20,INDEX($CN:$CN,$DJ309+20),"")</f>
      </c>
      <c r="DJ309">
        <f>IFERROR(MATCH($CM309,$CN$2:$CN$1089,0)+1,0)</f>
      </c>
      <c r="DK309">
        <f>IFERROR(INDEX($CO$2:$CO$1089,MATCH($CM309,$CN$2:$CN$1089,0)),0)</f>
      </c>
      <c r="DL309">
        <f>IFERROR(INDEX($AS:$AS,MATCH($O309,$AR:$AR,0))&amp;"","")</f>
      </c>
      <c r="DP309">
        <f>IF($GS309&gt;=1,INDEX($DM:$DM,$GR309+1),"")</f>
      </c>
      <c r="DQ309">
        <f>IF($GS309&gt;=2,INDEX($DM:$DM,$GR309+2),"")</f>
      </c>
      <c r="DR309">
        <f>IF($GS309&gt;=3,INDEX($DM:$DM,$GR309+3),"")</f>
      </c>
      <c r="DS309">
        <f>IF($GS309&gt;=4,INDEX($DM:$DM,$GR309+4),"")</f>
      </c>
      <c r="DT309">
        <f>IF($GS309&gt;=5,INDEX($DM:$DM,$GR309+5),"")</f>
      </c>
      <c r="DU309">
        <f>IF($GS309&gt;=6,INDEX($DM:$DM,$GR309+6),"")</f>
      </c>
      <c r="DV309">
        <f>IF($GS309&gt;=7,INDEX($DM:$DM,$GR309+7),"")</f>
      </c>
      <c r="DW309">
        <f>IF($GS309&gt;=8,INDEX($DM:$DM,$GR309+8),"")</f>
      </c>
      <c r="DX309">
        <f>IF($GS309&gt;=9,INDEX($DM:$DM,$GR309+9),"")</f>
      </c>
      <c r="DY309">
        <f>IF($GS309&gt;=10,INDEX($DM:$DM,$GR309+10),"")</f>
      </c>
      <c r="DZ309">
        <f>IF($GS309&gt;=11,INDEX($DM:$DM,$GR309+11),"")</f>
      </c>
      <c r="EA309">
        <f>IF($GS309&gt;=12,INDEX($DM:$DM,$GR309+12),"")</f>
      </c>
      <c r="EB309">
        <f>IF($GS309&gt;=13,INDEX($DM:$DM,$GR309+13),"")</f>
      </c>
      <c r="EC309">
        <f>IF($GS309&gt;=14,INDEX($DM:$DM,$GR309+14),"")</f>
      </c>
      <c r="ED309">
        <f>IF($GS309&gt;=15,INDEX($DM:$DM,$GR309+15),"")</f>
      </c>
      <c r="EE309">
        <f>IF($GS309&gt;=16,INDEX($DM:$DM,$GR309+16),"")</f>
      </c>
      <c r="EF309">
        <f>IF($GS309&gt;=17,INDEX($DM:$DM,$GR309+17),"")</f>
      </c>
      <c r="EG309">
        <f>IF($GS309&gt;=18,INDEX($DM:$DM,$GR309+18),"")</f>
      </c>
      <c r="EH309">
        <f>IF($GS309&gt;=19,INDEX($DM:$DM,$GR309+19),"")</f>
      </c>
      <c r="EI309">
        <f>IF($GS309&gt;=20,INDEX($DM:$DM,$GR309+20),"")</f>
      </c>
      <c r="EJ309">
        <f>IF($GS309&gt;=21,INDEX($DM:$DM,$GR309+21),"")</f>
      </c>
      <c r="EK309">
        <f>IF($GS309&gt;=22,INDEX($DM:$DM,$GR309+22),"")</f>
      </c>
      <c r="EL309">
        <f>IF($GS309&gt;=23,INDEX($DM:$DM,$GR309+23),"")</f>
      </c>
      <c r="EM309">
        <f>IF($GS309&gt;=24,INDEX($DM:$DM,$GR309+24),"")</f>
      </c>
      <c r="EN309">
        <f>IF($GS309&gt;=25,INDEX($DM:$DM,$GR309+25),"")</f>
      </c>
      <c r="EO309">
        <f>IF($GS309&gt;=26,INDEX($DM:$DM,$GR309+26),"")</f>
      </c>
      <c r="EP309">
        <f>IF($GS309&gt;=27,INDEX($DM:$DM,$GR309+27),"")</f>
      </c>
      <c r="EQ309">
        <f>IF($GS309&gt;=28,INDEX($DM:$DM,$GR309+28),"")</f>
      </c>
      <c r="ER309">
        <f>IF($GS309&gt;=29,INDEX($DM:$DM,$GR309+29),"")</f>
      </c>
      <c r="ES309">
        <f>IF($GS309&gt;=30,INDEX($DM:$DM,$GR309+30),"")</f>
      </c>
      <c r="ET309">
        <f>IF($GS309&gt;=31,INDEX($DM:$DM,$GR309+31),"")</f>
      </c>
      <c r="EU309">
        <f>IF($GS309&gt;=32,INDEX($DM:$DM,$GR309+32),"")</f>
      </c>
      <c r="EV309">
        <f>IF($GS309&gt;=33,INDEX($DM:$DM,$GR309+33),"")</f>
      </c>
      <c r="EW309">
        <f>IF($GS309&gt;=34,INDEX($DM:$DM,$GR309+34),"")</f>
      </c>
      <c r="EX309">
        <f>IF($GS309&gt;=35,INDEX($DM:$DM,$GR309+35),"")</f>
      </c>
      <c r="EY309">
        <f>IF($GS309&gt;=36,INDEX($DM:$DM,$GR309+36),"")</f>
      </c>
      <c r="EZ309">
        <f>IF($GS309&gt;=37,INDEX($DM:$DM,$GR309+37),"")</f>
      </c>
      <c r="FA309">
        <f>IF($GS309&gt;=38,INDEX($DM:$DM,$GR309+38),"")</f>
      </c>
      <c r="FB309">
        <f>IF($GS309&gt;=39,INDEX($DM:$DM,$GR309+39),"")</f>
      </c>
      <c r="FC309">
        <f>IF($GS309&gt;=40,INDEX($DM:$DM,$GR309+40),"")</f>
      </c>
      <c r="FD309">
        <f>IF($GS309&gt;=1,INDEX($DN:$DN,$GR309+1),"")</f>
      </c>
      <c r="FE309">
        <f>IF($GS309&gt;=2,INDEX($DN:$DN,$GR309+2),"")</f>
      </c>
      <c r="FF309">
        <f>IF($GS309&gt;=3,INDEX($DN:$DN,$GR309+3),"")</f>
      </c>
      <c r="FG309">
        <f>IF($GS309&gt;=4,INDEX($DN:$DN,$GR309+4),"")</f>
      </c>
      <c r="FH309">
        <f>IF($GS309&gt;=5,INDEX($DN:$DN,$GR309+5),"")</f>
      </c>
      <c r="FI309">
        <f>IF($GS309&gt;=6,INDEX($DN:$DN,$GR309+6),"")</f>
      </c>
      <c r="FJ309">
        <f>IF($GS309&gt;=7,INDEX($DN:$DN,$GR309+7),"")</f>
      </c>
      <c r="FK309">
        <f>IF($GS309&gt;=8,INDEX($DN:$DN,$GR309+8),"")</f>
      </c>
      <c r="FL309">
        <f>IF($GS309&gt;=9,INDEX($DN:$DN,$GR309+9),"")</f>
      </c>
      <c r="FM309">
        <f>IF($GS309&gt;=10,INDEX($DN:$DN,$GR309+10),"")</f>
      </c>
      <c r="FN309">
        <f>IF($GS309&gt;=11,INDEX($DN:$DN,$GR309+11),"")</f>
      </c>
      <c r="FO309">
        <f>IF($GS309&gt;=12,INDEX($DN:$DN,$GR309+12),"")</f>
      </c>
      <c r="FP309">
        <f>IF($GS309&gt;=13,INDEX($DN:$DN,$GR309+13),"")</f>
      </c>
      <c r="FQ309">
        <f>IF($GS309&gt;=14,INDEX($DN:$DN,$GR309+14),"")</f>
      </c>
      <c r="FR309">
        <f>IF($GS309&gt;=15,INDEX($DN:$DN,$GR309+15),"")</f>
      </c>
      <c r="FS309">
        <f>IF($GS309&gt;=16,INDEX($DN:$DN,$GR309+16),"")</f>
      </c>
      <c r="FT309">
        <f>IF($GS309&gt;=17,INDEX($DN:$DN,$GR309+17),"")</f>
      </c>
      <c r="FU309">
        <f>IF($GS309&gt;=18,INDEX($DN:$DN,$GR309+18),"")</f>
      </c>
      <c r="FV309">
        <f>IF($GS309&gt;=19,INDEX($DN:$DN,$GR309+19),"")</f>
      </c>
      <c r="FW309">
        <f>IF($GS309&gt;=20,INDEX($DN:$DN,$GR309+20),"")</f>
      </c>
      <c r="FX309">
        <f>IF($GS309&gt;=21,INDEX($DN:$DN,$GR309+21),"")</f>
      </c>
      <c r="FY309">
        <f>IF($GS309&gt;=22,INDEX($DN:$DN,$GR309+22),"")</f>
      </c>
      <c r="FZ309">
        <f>IF($GS309&gt;=23,INDEX($DN:$DN,$GR309+23),"")</f>
      </c>
      <c r="GA309">
        <f>IF($GS309&gt;=24,INDEX($DN:$DN,$GR309+24),"")</f>
      </c>
      <c r="GB309">
        <f>IF($GS309&gt;=25,INDEX($DN:$DN,$GR309+25),"")</f>
      </c>
      <c r="GC309">
        <f>IF($GS309&gt;=26,INDEX($DN:$DN,$GR309+26),"")</f>
      </c>
      <c r="GD309">
        <f>IF($GS309&gt;=27,INDEX($DN:$DN,$GR309+27),"")</f>
      </c>
      <c r="GE309">
        <f>IF($GS309&gt;=28,INDEX($DN:$DN,$GR309+28),"")</f>
      </c>
      <c r="GF309">
        <f>IF($GS309&gt;=29,INDEX($DN:$DN,$GR309+29),"")</f>
      </c>
      <c r="GG309">
        <f>IF($GS309&gt;=30,INDEX($DN:$DN,$GR309+30),"")</f>
      </c>
      <c r="GH309">
        <f>IF($GS309&gt;=31,INDEX($DN:$DN,$GR309+31),"")</f>
      </c>
      <c r="GI309">
        <f>IF($GS309&gt;=32,INDEX($DN:$DN,$GR309+32),"")</f>
      </c>
      <c r="GJ309">
        <f>IF($GS309&gt;=33,INDEX($DN:$DN,$GR309+33),"")</f>
      </c>
      <c r="GK309">
        <f>IF($GS309&gt;=34,INDEX($DN:$DN,$GR309+34),"")</f>
      </c>
      <c r="GL309">
        <f>IF($GS309&gt;=35,INDEX($DN:$DN,$GR309+35),"")</f>
      </c>
      <c r="GM309">
        <f>IF($GS309&gt;=36,INDEX($DN:$DN,$GR309+36),"")</f>
      </c>
      <c r="GN309">
        <f>IF($GS309&gt;=37,INDEX($DN:$DN,$GR309+37),"")</f>
      </c>
      <c r="GO309">
        <f>IF($GS309&gt;=38,INDEX($DN:$DN,$GR309+38),"")</f>
      </c>
      <c r="GP309">
        <f>IF($GS309&gt;=39,INDEX($DN:$DN,$GR309+39),"")</f>
      </c>
      <c r="GQ309">
        <f>IF($GS309&gt;=40,INDEX($DN:$DN,$GR309+40),"")</f>
      </c>
      <c r="GR309">
        <f>IFERROR(MATCH($DL309,$DM$2:$DM$148,0)+1,0)</f>
      </c>
      <c r="GS309">
        <f>IFERROR(INDEX($DO$2:$DO$148,MATCH($DL309,$DM$2:$DM$148,0)),0)</f>
      </c>
      <c r="GT309">
        <f>IFERROR(MATCH($Z309,$DP$309:$FC$309,0),0)</f>
      </c>
      <c r="GU309">
        <f>IF($GT309&gt;0,INDEX($FD$309:$GQ$309,$GT309),"")</f>
      </c>
      <c r="GV309" t="s">
        <v>791</v>
      </c>
      <c r="GX309">
        <f>IF($JG309&gt;=1,INDEX($GV:$GV,$JF309+1),"")</f>
      </c>
      <c r="GY309">
        <f>IF($JG309&gt;=2,INDEX($GV:$GV,$JF309+2),"")</f>
      </c>
      <c r="GZ309">
        <f>IF($JG309&gt;=3,INDEX($GV:$GV,$JF309+3),"")</f>
      </c>
      <c r="HA309">
        <f>IF($JG309&gt;=4,INDEX($GV:$GV,$JF309+4),"")</f>
      </c>
      <c r="HB309">
        <f>IF($JG309&gt;=5,INDEX($GV:$GV,$JF309+5),"")</f>
      </c>
      <c r="HC309">
        <f>IF($JG309&gt;=6,INDEX($GV:$GV,$JF309+6),"")</f>
      </c>
      <c r="HD309">
        <f>IF($JG309&gt;=7,INDEX($GV:$GV,$JF309+7),"")</f>
      </c>
      <c r="HE309">
        <f>IF($JG309&gt;=8,INDEX($GV:$GV,$JF309+8),"")</f>
      </c>
      <c r="HF309">
        <f>IF($JG309&gt;=9,INDEX($GV:$GV,$JF309+9),"")</f>
      </c>
      <c r="HG309">
        <f>IF($JG309&gt;=10,INDEX($GV:$GV,$JF309+10),"")</f>
      </c>
      <c r="HH309">
        <f>IF($JG309&gt;=11,INDEX($GV:$GV,$JF309+11),"")</f>
      </c>
      <c r="HI309">
        <f>IF($JG309&gt;=12,INDEX($GV:$GV,$JF309+12),"")</f>
      </c>
      <c r="HJ309">
        <f>IF($JG309&gt;=13,INDEX($GV:$GV,$JF309+13),"")</f>
      </c>
      <c r="HK309">
        <f>IF($JG309&gt;=14,INDEX($GV:$GV,$JF309+14),"")</f>
      </c>
      <c r="HL309">
        <f>IF($JG309&gt;=15,INDEX($GV:$GV,$JF309+15),"")</f>
      </c>
      <c r="HM309">
        <f>IF($JG309&gt;=16,INDEX($GV:$GV,$JF309+16),"")</f>
      </c>
      <c r="HN309">
        <f>IF($JG309&gt;=17,INDEX($GV:$GV,$JF309+17),"")</f>
      </c>
      <c r="HO309">
        <f>IF($JG309&gt;=18,INDEX($GV:$GV,$JF309+18),"")</f>
      </c>
      <c r="HP309">
        <f>IF($JG309&gt;=19,INDEX($GV:$GV,$JF309+19),"")</f>
      </c>
      <c r="HQ309">
        <f>IF($JG309&gt;=20,INDEX($GV:$GV,$JF309+20),"")</f>
      </c>
      <c r="HR309">
        <f>IF($JG309&gt;=21,INDEX($GV:$GV,$JF309+21),"")</f>
      </c>
      <c r="HS309">
        <f>IF($JG309&gt;=22,INDEX($GV:$GV,$JF309+22),"")</f>
      </c>
      <c r="HT309">
        <f>IF($JG309&gt;=23,INDEX($GV:$GV,$JF309+23),"")</f>
      </c>
      <c r="HU309">
        <f>IF($JG309&gt;=24,INDEX($GV:$GV,$JF309+24),"")</f>
      </c>
      <c r="HV309">
        <f>IF($JG309&gt;=25,INDEX($GV:$GV,$JF309+25),"")</f>
      </c>
      <c r="HW309">
        <f>IF($JG309&gt;=26,INDEX($GV:$GV,$JF309+26),"")</f>
      </c>
      <c r="HX309">
        <f>IF($JG309&gt;=27,INDEX($GV:$GV,$JF309+27),"")</f>
      </c>
      <c r="HY309">
        <f>IF($JG309&gt;=28,INDEX($GV:$GV,$JF309+28),"")</f>
      </c>
      <c r="HZ309">
        <f>IF($JG309&gt;=29,INDEX($GV:$GV,$JF309+29),"")</f>
      </c>
      <c r="IA309">
        <f>IF($JG309&gt;=30,INDEX($GV:$GV,$JF309+30),"")</f>
      </c>
      <c r="IB309">
        <f>IF($JG309&gt;=31,INDEX($GV:$GV,$JF309+31),"")</f>
      </c>
      <c r="IC309">
        <f>IF($JG309&gt;=32,INDEX($GV:$GV,$JF309+32),"")</f>
      </c>
      <c r="ID309">
        <f>IF($JG309&gt;=33,INDEX($GV:$GV,$JF309+33),"")</f>
      </c>
      <c r="IE309">
        <f>IF($JG309&gt;=34,INDEX($GV:$GV,$JF309+34),"")</f>
      </c>
      <c r="IF309">
        <f>IF($JG309&gt;=35,INDEX($GV:$GV,$JF309+35),"")</f>
      </c>
      <c r="IG309">
        <f>IF($JG309&gt;=36,INDEX($GV:$GV,$JF309+36),"")</f>
      </c>
      <c r="IH309">
        <f>IF($JG309&gt;=37,INDEX($GV:$GV,$JF309+37),"")</f>
      </c>
      <c r="II309">
        <f>IF($JG309&gt;=38,INDEX($GV:$GV,$JF309+38),"")</f>
      </c>
      <c r="IJ309">
        <f>IF($JG309&gt;=39,INDEX($GV:$GV,$JF309+39),"")</f>
      </c>
      <c r="IK309">
        <f>IF($JG309&gt;=40,INDEX($GV:$GV,$JF309+40),"")</f>
      </c>
      <c r="IL309">
        <f>IF($JG309&gt;=41,INDEX($GV:$GV,$JF309+41),"")</f>
      </c>
      <c r="IM309">
        <f>IF($JG309&gt;=42,INDEX($GV:$GV,$JF309+42),"")</f>
      </c>
      <c r="IN309">
        <f>IF($JG309&gt;=43,INDEX($GV:$GV,$JF309+43),"")</f>
      </c>
      <c r="IO309">
        <f>IF($JG309&gt;=44,INDEX($GV:$GV,$JF309+44),"")</f>
      </c>
      <c r="IP309">
        <f>IF($JG309&gt;=45,INDEX($GV:$GV,$JF309+45),"")</f>
      </c>
      <c r="IQ309">
        <f>IF($JG309&gt;=46,INDEX($GV:$GV,$JF309+46),"")</f>
      </c>
      <c r="IR309">
        <f>IF($JG309&gt;=47,INDEX($GV:$GV,$JF309+47),"")</f>
      </c>
      <c r="IS309">
        <f>IF($JG309&gt;=48,INDEX($GV:$GV,$JF309+48),"")</f>
      </c>
      <c r="IT309">
        <f>IF($JG309&gt;=49,INDEX($GV:$GV,$JF309+49),"")</f>
      </c>
      <c r="IU309">
        <f>IF($JG309&gt;=50,INDEX($GV:$GV,$JF309+50),"")</f>
      </c>
      <c r="IV309">
        <f>IF($JG309&gt;=51,INDEX($GV:$GV,$JF309+51),"")</f>
      </c>
      <c r="IW309">
        <f>IF($JG309&gt;=52,INDEX($GV:$GV,$JF309+52),"")</f>
      </c>
      <c r="IX309">
        <f>IF($JG309&gt;=53,INDEX($GV:$GV,$JF309+53),"")</f>
      </c>
      <c r="IY309">
        <f>IF($JG309&gt;=54,INDEX($GV:$GV,$JF309+54),"")</f>
      </c>
      <c r="IZ309">
        <f>IF($JG309&gt;=55,INDEX($GV:$GV,$JF309+55),"")</f>
      </c>
      <c r="JA309">
        <f>IF($JG309&gt;=56,INDEX($GV:$GV,$JF309+56),"")</f>
      </c>
      <c r="JB309">
        <f>IF($JG309&gt;=57,INDEX($GV:$GV,$JF309+57),"")</f>
      </c>
      <c r="JC309">
        <f>IF($JG309&gt;=58,INDEX($GV:$GV,$JF309+58),"")</f>
      </c>
      <c r="JD309">
        <f>IF($JG309&gt;=59,INDEX($GV:$GV,$JF309+59),"")</f>
      </c>
      <c r="JE309">
        <f>IF($JG309&gt;=60,INDEX($GV:$GV,$JF309+60),"")</f>
      </c>
      <c r="JF309">
        <f>IFERROR(MATCH($GU309,$GV$2:$GV$322,0)+1,0)</f>
      </c>
      <c r="JG309">
        <f>IFERROR(INDEX($GW$2:$GW$322,MATCH($GU309,$GV$2:$GV$322,0)),0)</f>
      </c>
      <c r="JH309" t="s">
        <v>44</v>
      </c>
      <c r="JI309" t="s">
        <v>44</v>
      </c>
    </row>
    <row r="310" spans="1:269" x14ac:dyDescent="0.25">
      <c r="R310">
        <f>IF(OR($U310="",$Q310=""),"",IFERROR($U310/$Q310,0))</f>
      </c>
      <c r="S310">
        <f>IF($U310="","",
SUM($T310,$V310,$AA310,$W310,$Y310)*
(1-IF($AB310="",0,VALUE($AB310)/100)))</f>
      </c>
      <c r="T310">
        <f>IF($U310="","",$U310)</f>
      </c>
      <c r="V310">
        <f>IF($U310="","",
IF($O310="","",
IF(ISNUMBER(SEARCH("exempt",LOWER($O310))),0,
$U310*(VALUE(SUBSTITUTE($O310,"%",""))/100))))</f>
      </c>
      <c r="AC310">
        <f>IFERROR(IF(FIND(" - ",$K310)&gt;0,MID($K310,FIND(" - ",$K310)+3,LEN($K310)),""),"")</f>
      </c>
      <c r="AL310" t="s">
        <v>1095</v>
      </c>
      <c r="AT310">
        <f>IFERROR(LEFT($K310,FIND(" - ",$K310)-1),$K310)</f>
      </c>
      <c r="AW310">
        <f>IF($CL310&gt;=1,INDEX($AU:$AU,$CK310+1),"")</f>
      </c>
      <c r="AX310">
        <f>IF($CL310&gt;=2,INDEX($AU:$AU,$CK310+2),"")</f>
      </c>
      <c r="AY310">
        <f>IF($CL310&gt;=3,INDEX($AU:$AU,$CK310+3),"")</f>
      </c>
      <c r="AZ310">
        <f>IF($CL310&gt;=4,INDEX($AU:$AU,$CK310+4),"")</f>
      </c>
      <c r="BA310">
        <f>IF($CL310&gt;=5,INDEX($AU:$AU,$CK310+5),"")</f>
      </c>
      <c r="BB310">
        <f>IF($CL310&gt;=6,INDEX($AU:$AU,$CK310+6),"")</f>
      </c>
      <c r="BC310">
        <f>IF($CL310&gt;=7,INDEX($AU:$AU,$CK310+7),"")</f>
      </c>
      <c r="BD310">
        <f>IF($CL310&gt;=8,INDEX($AU:$AU,$CK310+8),"")</f>
      </c>
      <c r="BE310">
        <f>IF($CL310&gt;=9,INDEX($AU:$AU,$CK310+9),"")</f>
      </c>
      <c r="BF310">
        <f>IF($CL310&gt;=10,INDEX($AU:$AU,$CK310+10),"")</f>
      </c>
      <c r="BG310">
        <f>IF($CL310&gt;=11,INDEX($AU:$AU,$CK310+11),"")</f>
      </c>
      <c r="BH310">
        <f>IF($CL310&gt;=12,INDEX($AU:$AU,$CK310+12),"")</f>
      </c>
      <c r="BI310">
        <f>IF($CL310&gt;=13,INDEX($AU:$AU,$CK310+13),"")</f>
      </c>
      <c r="BJ310">
        <f>IF($CL310&gt;=14,INDEX($AU:$AU,$CK310+14),"")</f>
      </c>
      <c r="BK310">
        <f>IF($CL310&gt;=15,INDEX($AU:$AU,$CK310+15),"")</f>
      </c>
      <c r="BL310">
        <f>IF($CL310&gt;=16,INDEX($AU:$AU,$CK310+16),"")</f>
      </c>
      <c r="BM310">
        <f>IF($CL310&gt;=17,INDEX($AU:$AU,$CK310+17),"")</f>
      </c>
      <c r="BN310">
        <f>IF($CL310&gt;=18,INDEX($AU:$AU,$CK310+18),"")</f>
      </c>
      <c r="BO310">
        <f>IF($CL310&gt;=19,INDEX($AU:$AU,$CK310+19),"")</f>
      </c>
      <c r="BP310">
        <f>IF($CL310&gt;=20,INDEX($AU:$AU,$CK310+20),"")</f>
      </c>
      <c r="BQ310">
        <f>IF($CL310&gt;=21,INDEX($AU:$AU,$CK310+21),"")</f>
      </c>
      <c r="BR310">
        <f>IF($CL310&gt;=22,INDEX($AU:$AU,$CK310+22),"")</f>
      </c>
      <c r="BS310">
        <f>IF($CL310&gt;=23,INDEX($AU:$AU,$CK310+23),"")</f>
      </c>
      <c r="BT310">
        <f>IF($CL310&gt;=24,INDEX($AU:$AU,$CK310+24),"")</f>
      </c>
      <c r="BU310">
        <f>IF($CL310&gt;=25,INDEX($AU:$AU,$CK310+25),"")</f>
      </c>
      <c r="BV310">
        <f>IF($CL310&gt;=26,INDEX($AU:$AU,$CK310+26),"")</f>
      </c>
      <c r="BW310">
        <f>IF($CL310&gt;=27,INDEX($AU:$AU,$CK310+27),"")</f>
      </c>
      <c r="BX310">
        <f>IF($CL310&gt;=28,INDEX($AU:$AU,$CK310+28),"")</f>
      </c>
      <c r="BY310">
        <f>IF($CL310&gt;=29,INDEX($AU:$AU,$CK310+29),"")</f>
      </c>
      <c r="BZ310">
        <f>IF($CL310&gt;=30,INDEX($AU:$AU,$CK310+30),"")</f>
      </c>
      <c r="CA310">
        <f>IF($CL310&gt;=31,INDEX($AU:$AU,$CK310+31),"")</f>
      </c>
      <c r="CB310">
        <f>IF($CL310&gt;=32,INDEX($AU:$AU,$CK310+32),"")</f>
      </c>
      <c r="CC310">
        <f>IF($CL310&gt;=33,INDEX($AU:$AU,$CK310+33),"")</f>
      </c>
      <c r="CD310">
        <f>IF($CL310&gt;=34,INDEX($AU:$AU,$CK310+34),"")</f>
      </c>
      <c r="CE310">
        <f>IF($CL310&gt;=35,INDEX($AU:$AU,$CK310+35),"")</f>
      </c>
      <c r="CF310">
        <f>IF($CL310&gt;=36,INDEX($AU:$AU,$CK310+36),"")</f>
      </c>
      <c r="CG310">
        <f>IF($CL310&gt;=37,INDEX($AU:$AU,$CK310+37),"")</f>
      </c>
      <c r="CH310">
        <f>IF($CL310&gt;=38,INDEX($AU:$AU,$CK310+38),"")</f>
      </c>
      <c r="CI310">
        <f>IF($CL310&gt;=39,INDEX($AU:$AU,$CK310+39),"")</f>
      </c>
      <c r="CJ310">
        <f>IF($CL310&gt;=40,INDEX($AU:$AU,$CK310+40),"")</f>
      </c>
      <c r="CK310">
        <f>IFERROR(MATCH($AT310,$AU$2:$AU$133,0)+1,0)</f>
      </c>
      <c r="CL310">
        <f>IFERROR(INDEX($AV$2:$AV$133,MATCH($AT310,$AU$2:$AU$133,0)),0)</f>
      </c>
      <c r="CM310">
        <f>IFERROR(LEFT($L310,FIND(" - ",$L310)-1),$L310)</f>
      </c>
      <c r="CN310" t="s">
        <v>1096</v>
      </c>
      <c r="CO310">
        <v>1</v>
      </c>
      <c r="CP310">
        <f>IF($DK310&gt;=1,INDEX($CN:$CN,$DJ310+1),"")</f>
      </c>
      <c r="CQ310">
        <f>IF($DK310&gt;=2,INDEX($CN:$CN,$DJ310+2),"")</f>
      </c>
      <c r="CR310">
        <f>IF($DK310&gt;=3,INDEX($CN:$CN,$DJ310+3),"")</f>
      </c>
      <c r="CS310">
        <f>IF($DK310&gt;=4,INDEX($CN:$CN,$DJ310+4),"")</f>
      </c>
      <c r="CT310">
        <f>IF($DK310&gt;=5,INDEX($CN:$CN,$DJ310+5),"")</f>
      </c>
      <c r="CU310">
        <f>IF($DK310&gt;=6,INDEX($CN:$CN,$DJ310+6),"")</f>
      </c>
      <c r="CV310">
        <f>IF($DK310&gt;=7,INDEX($CN:$CN,$DJ310+7),"")</f>
      </c>
      <c r="CW310">
        <f>IF($DK310&gt;=8,INDEX($CN:$CN,$DJ310+8),"")</f>
      </c>
      <c r="CX310">
        <f>IF($DK310&gt;=9,INDEX($CN:$CN,$DJ310+9),"")</f>
      </c>
      <c r="CY310">
        <f>IF($DK310&gt;=10,INDEX($CN:$CN,$DJ310+10),"")</f>
      </c>
      <c r="CZ310">
        <f>IF($DK310&gt;=11,INDEX($CN:$CN,$DJ310+11),"")</f>
      </c>
      <c r="DA310">
        <f>IF($DK310&gt;=12,INDEX($CN:$CN,$DJ310+12),"")</f>
      </c>
      <c r="DB310">
        <f>IF($DK310&gt;=13,INDEX($CN:$CN,$DJ310+13),"")</f>
      </c>
      <c r="DC310">
        <f>IF($DK310&gt;=14,INDEX($CN:$CN,$DJ310+14),"")</f>
      </c>
      <c r="DD310">
        <f>IF($DK310&gt;=15,INDEX($CN:$CN,$DJ310+15),"")</f>
      </c>
      <c r="DE310">
        <f>IF($DK310&gt;=16,INDEX($CN:$CN,$DJ310+16),"")</f>
      </c>
      <c r="DF310">
        <f>IF($DK310&gt;=17,INDEX($CN:$CN,$DJ310+17),"")</f>
      </c>
      <c r="DG310">
        <f>IF($DK310&gt;=18,INDEX($CN:$CN,$DJ310+18),"")</f>
      </c>
      <c r="DH310">
        <f>IF($DK310&gt;=19,INDEX($CN:$CN,$DJ310+19),"")</f>
      </c>
      <c r="DI310">
        <f>IF($DK310&gt;=20,INDEX($CN:$CN,$DJ310+20),"")</f>
      </c>
      <c r="DJ310">
        <f>IFERROR(MATCH($CM310,$CN$2:$CN$1089,0)+1,0)</f>
      </c>
      <c r="DK310">
        <f>IFERROR(INDEX($CO$2:$CO$1089,MATCH($CM310,$CN$2:$CN$1089,0)),0)</f>
      </c>
      <c r="DL310">
        <f>IFERROR(INDEX($AS:$AS,MATCH($O310,$AR:$AR,0))&amp;"","")</f>
      </c>
      <c r="DP310">
        <f>IF($GS310&gt;=1,INDEX($DM:$DM,$GR310+1),"")</f>
      </c>
      <c r="DQ310">
        <f>IF($GS310&gt;=2,INDEX($DM:$DM,$GR310+2),"")</f>
      </c>
      <c r="DR310">
        <f>IF($GS310&gt;=3,INDEX($DM:$DM,$GR310+3),"")</f>
      </c>
      <c r="DS310">
        <f>IF($GS310&gt;=4,INDEX($DM:$DM,$GR310+4),"")</f>
      </c>
      <c r="DT310">
        <f>IF($GS310&gt;=5,INDEX($DM:$DM,$GR310+5),"")</f>
      </c>
      <c r="DU310">
        <f>IF($GS310&gt;=6,INDEX($DM:$DM,$GR310+6),"")</f>
      </c>
      <c r="DV310">
        <f>IF($GS310&gt;=7,INDEX($DM:$DM,$GR310+7),"")</f>
      </c>
      <c r="DW310">
        <f>IF($GS310&gt;=8,INDEX($DM:$DM,$GR310+8),"")</f>
      </c>
      <c r="DX310">
        <f>IF($GS310&gt;=9,INDEX($DM:$DM,$GR310+9),"")</f>
      </c>
      <c r="DY310">
        <f>IF($GS310&gt;=10,INDEX($DM:$DM,$GR310+10),"")</f>
      </c>
      <c r="DZ310">
        <f>IF($GS310&gt;=11,INDEX($DM:$DM,$GR310+11),"")</f>
      </c>
      <c r="EA310">
        <f>IF($GS310&gt;=12,INDEX($DM:$DM,$GR310+12),"")</f>
      </c>
      <c r="EB310">
        <f>IF($GS310&gt;=13,INDEX($DM:$DM,$GR310+13),"")</f>
      </c>
      <c r="EC310">
        <f>IF($GS310&gt;=14,INDEX($DM:$DM,$GR310+14),"")</f>
      </c>
      <c r="ED310">
        <f>IF($GS310&gt;=15,INDEX($DM:$DM,$GR310+15),"")</f>
      </c>
      <c r="EE310">
        <f>IF($GS310&gt;=16,INDEX($DM:$DM,$GR310+16),"")</f>
      </c>
      <c r="EF310">
        <f>IF($GS310&gt;=17,INDEX($DM:$DM,$GR310+17),"")</f>
      </c>
      <c r="EG310">
        <f>IF($GS310&gt;=18,INDEX($DM:$DM,$GR310+18),"")</f>
      </c>
      <c r="EH310">
        <f>IF($GS310&gt;=19,INDEX($DM:$DM,$GR310+19),"")</f>
      </c>
      <c r="EI310">
        <f>IF($GS310&gt;=20,INDEX($DM:$DM,$GR310+20),"")</f>
      </c>
      <c r="EJ310">
        <f>IF($GS310&gt;=21,INDEX($DM:$DM,$GR310+21),"")</f>
      </c>
      <c r="EK310">
        <f>IF($GS310&gt;=22,INDEX($DM:$DM,$GR310+22),"")</f>
      </c>
      <c r="EL310">
        <f>IF($GS310&gt;=23,INDEX($DM:$DM,$GR310+23),"")</f>
      </c>
      <c r="EM310">
        <f>IF($GS310&gt;=24,INDEX($DM:$DM,$GR310+24),"")</f>
      </c>
      <c r="EN310">
        <f>IF($GS310&gt;=25,INDEX($DM:$DM,$GR310+25),"")</f>
      </c>
      <c r="EO310">
        <f>IF($GS310&gt;=26,INDEX($DM:$DM,$GR310+26),"")</f>
      </c>
      <c r="EP310">
        <f>IF($GS310&gt;=27,INDEX($DM:$DM,$GR310+27),"")</f>
      </c>
      <c r="EQ310">
        <f>IF($GS310&gt;=28,INDEX($DM:$DM,$GR310+28),"")</f>
      </c>
      <c r="ER310">
        <f>IF($GS310&gt;=29,INDEX($DM:$DM,$GR310+29),"")</f>
      </c>
      <c r="ES310">
        <f>IF($GS310&gt;=30,INDEX($DM:$DM,$GR310+30),"")</f>
      </c>
      <c r="ET310">
        <f>IF($GS310&gt;=31,INDEX($DM:$DM,$GR310+31),"")</f>
      </c>
      <c r="EU310">
        <f>IF($GS310&gt;=32,INDEX($DM:$DM,$GR310+32),"")</f>
      </c>
      <c r="EV310">
        <f>IF($GS310&gt;=33,INDEX($DM:$DM,$GR310+33),"")</f>
      </c>
      <c r="EW310">
        <f>IF($GS310&gt;=34,INDEX($DM:$DM,$GR310+34),"")</f>
      </c>
      <c r="EX310">
        <f>IF($GS310&gt;=35,INDEX($DM:$DM,$GR310+35),"")</f>
      </c>
      <c r="EY310">
        <f>IF($GS310&gt;=36,INDEX($DM:$DM,$GR310+36),"")</f>
      </c>
      <c r="EZ310">
        <f>IF($GS310&gt;=37,INDEX($DM:$DM,$GR310+37),"")</f>
      </c>
      <c r="FA310">
        <f>IF($GS310&gt;=38,INDEX($DM:$DM,$GR310+38),"")</f>
      </c>
      <c r="FB310">
        <f>IF($GS310&gt;=39,INDEX($DM:$DM,$GR310+39),"")</f>
      </c>
      <c r="FC310">
        <f>IF($GS310&gt;=40,INDEX($DM:$DM,$GR310+40),"")</f>
      </c>
      <c r="FD310">
        <f>IF($GS310&gt;=1,INDEX($DN:$DN,$GR310+1),"")</f>
      </c>
      <c r="FE310">
        <f>IF($GS310&gt;=2,INDEX($DN:$DN,$GR310+2),"")</f>
      </c>
      <c r="FF310">
        <f>IF($GS310&gt;=3,INDEX($DN:$DN,$GR310+3),"")</f>
      </c>
      <c r="FG310">
        <f>IF($GS310&gt;=4,INDEX($DN:$DN,$GR310+4),"")</f>
      </c>
      <c r="FH310">
        <f>IF($GS310&gt;=5,INDEX($DN:$DN,$GR310+5),"")</f>
      </c>
      <c r="FI310">
        <f>IF($GS310&gt;=6,INDEX($DN:$DN,$GR310+6),"")</f>
      </c>
      <c r="FJ310">
        <f>IF($GS310&gt;=7,INDEX($DN:$DN,$GR310+7),"")</f>
      </c>
      <c r="FK310">
        <f>IF($GS310&gt;=8,INDEX($DN:$DN,$GR310+8),"")</f>
      </c>
      <c r="FL310">
        <f>IF($GS310&gt;=9,INDEX($DN:$DN,$GR310+9),"")</f>
      </c>
      <c r="FM310">
        <f>IF($GS310&gt;=10,INDEX($DN:$DN,$GR310+10),"")</f>
      </c>
      <c r="FN310">
        <f>IF($GS310&gt;=11,INDEX($DN:$DN,$GR310+11),"")</f>
      </c>
      <c r="FO310">
        <f>IF($GS310&gt;=12,INDEX($DN:$DN,$GR310+12),"")</f>
      </c>
      <c r="FP310">
        <f>IF($GS310&gt;=13,INDEX($DN:$DN,$GR310+13),"")</f>
      </c>
      <c r="FQ310">
        <f>IF($GS310&gt;=14,INDEX($DN:$DN,$GR310+14),"")</f>
      </c>
      <c r="FR310">
        <f>IF($GS310&gt;=15,INDEX($DN:$DN,$GR310+15),"")</f>
      </c>
      <c r="FS310">
        <f>IF($GS310&gt;=16,INDEX($DN:$DN,$GR310+16),"")</f>
      </c>
      <c r="FT310">
        <f>IF($GS310&gt;=17,INDEX($DN:$DN,$GR310+17),"")</f>
      </c>
      <c r="FU310">
        <f>IF($GS310&gt;=18,INDEX($DN:$DN,$GR310+18),"")</f>
      </c>
      <c r="FV310">
        <f>IF($GS310&gt;=19,INDEX($DN:$DN,$GR310+19),"")</f>
      </c>
      <c r="FW310">
        <f>IF($GS310&gt;=20,INDEX($DN:$DN,$GR310+20),"")</f>
      </c>
      <c r="FX310">
        <f>IF($GS310&gt;=21,INDEX($DN:$DN,$GR310+21),"")</f>
      </c>
      <c r="FY310">
        <f>IF($GS310&gt;=22,INDEX($DN:$DN,$GR310+22),"")</f>
      </c>
      <c r="FZ310">
        <f>IF($GS310&gt;=23,INDEX($DN:$DN,$GR310+23),"")</f>
      </c>
      <c r="GA310">
        <f>IF($GS310&gt;=24,INDEX($DN:$DN,$GR310+24),"")</f>
      </c>
      <c r="GB310">
        <f>IF($GS310&gt;=25,INDEX($DN:$DN,$GR310+25),"")</f>
      </c>
      <c r="GC310">
        <f>IF($GS310&gt;=26,INDEX($DN:$DN,$GR310+26),"")</f>
      </c>
      <c r="GD310">
        <f>IF($GS310&gt;=27,INDEX($DN:$DN,$GR310+27),"")</f>
      </c>
      <c r="GE310">
        <f>IF($GS310&gt;=28,INDEX($DN:$DN,$GR310+28),"")</f>
      </c>
      <c r="GF310">
        <f>IF($GS310&gt;=29,INDEX($DN:$DN,$GR310+29),"")</f>
      </c>
      <c r="GG310">
        <f>IF($GS310&gt;=30,INDEX($DN:$DN,$GR310+30),"")</f>
      </c>
      <c r="GH310">
        <f>IF($GS310&gt;=31,INDEX($DN:$DN,$GR310+31),"")</f>
      </c>
      <c r="GI310">
        <f>IF($GS310&gt;=32,INDEX($DN:$DN,$GR310+32),"")</f>
      </c>
      <c r="GJ310">
        <f>IF($GS310&gt;=33,INDEX($DN:$DN,$GR310+33),"")</f>
      </c>
      <c r="GK310">
        <f>IF($GS310&gt;=34,INDEX($DN:$DN,$GR310+34),"")</f>
      </c>
      <c r="GL310">
        <f>IF($GS310&gt;=35,INDEX($DN:$DN,$GR310+35),"")</f>
      </c>
      <c r="GM310">
        <f>IF($GS310&gt;=36,INDEX($DN:$DN,$GR310+36),"")</f>
      </c>
      <c r="GN310">
        <f>IF($GS310&gt;=37,INDEX($DN:$DN,$GR310+37),"")</f>
      </c>
      <c r="GO310">
        <f>IF($GS310&gt;=38,INDEX($DN:$DN,$GR310+38),"")</f>
      </c>
      <c r="GP310">
        <f>IF($GS310&gt;=39,INDEX($DN:$DN,$GR310+39),"")</f>
      </c>
      <c r="GQ310">
        <f>IF($GS310&gt;=40,INDEX($DN:$DN,$GR310+40),"")</f>
      </c>
      <c r="GR310">
        <f>IFERROR(MATCH($DL310,$DM$2:$DM$148,0)+1,0)</f>
      </c>
      <c r="GS310">
        <f>IFERROR(INDEX($DO$2:$DO$148,MATCH($DL310,$DM$2:$DM$148,0)),0)</f>
      </c>
      <c r="GT310">
        <f>IFERROR(MATCH($Z310,$DP$310:$FC$310,0),0)</f>
      </c>
      <c r="GU310">
        <f>IF($GT310&gt;0,INDEX($FD$310:$GQ$310,$GT310),"")</f>
      </c>
      <c r="GV310" t="s">
        <v>772</v>
      </c>
      <c r="GW310">
        <v>1</v>
      </c>
      <c r="GX310">
        <f>IF($JG310&gt;=1,INDEX($GV:$GV,$JF310+1),"")</f>
      </c>
      <c r="GY310">
        <f>IF($JG310&gt;=2,INDEX($GV:$GV,$JF310+2),"")</f>
      </c>
      <c r="GZ310">
        <f>IF($JG310&gt;=3,INDEX($GV:$GV,$JF310+3),"")</f>
      </c>
      <c r="HA310">
        <f>IF($JG310&gt;=4,INDEX($GV:$GV,$JF310+4),"")</f>
      </c>
      <c r="HB310">
        <f>IF($JG310&gt;=5,INDEX($GV:$GV,$JF310+5),"")</f>
      </c>
      <c r="HC310">
        <f>IF($JG310&gt;=6,INDEX($GV:$GV,$JF310+6),"")</f>
      </c>
      <c r="HD310">
        <f>IF($JG310&gt;=7,INDEX($GV:$GV,$JF310+7),"")</f>
      </c>
      <c r="HE310">
        <f>IF($JG310&gt;=8,INDEX($GV:$GV,$JF310+8),"")</f>
      </c>
      <c r="HF310">
        <f>IF($JG310&gt;=9,INDEX($GV:$GV,$JF310+9),"")</f>
      </c>
      <c r="HG310">
        <f>IF($JG310&gt;=10,INDEX($GV:$GV,$JF310+10),"")</f>
      </c>
      <c r="HH310">
        <f>IF($JG310&gt;=11,INDEX($GV:$GV,$JF310+11),"")</f>
      </c>
      <c r="HI310">
        <f>IF($JG310&gt;=12,INDEX($GV:$GV,$JF310+12),"")</f>
      </c>
      <c r="HJ310">
        <f>IF($JG310&gt;=13,INDEX($GV:$GV,$JF310+13),"")</f>
      </c>
      <c r="HK310">
        <f>IF($JG310&gt;=14,INDEX($GV:$GV,$JF310+14),"")</f>
      </c>
      <c r="HL310">
        <f>IF($JG310&gt;=15,INDEX($GV:$GV,$JF310+15),"")</f>
      </c>
      <c r="HM310">
        <f>IF($JG310&gt;=16,INDEX($GV:$GV,$JF310+16),"")</f>
      </c>
      <c r="HN310">
        <f>IF($JG310&gt;=17,INDEX($GV:$GV,$JF310+17),"")</f>
      </c>
      <c r="HO310">
        <f>IF($JG310&gt;=18,INDEX($GV:$GV,$JF310+18),"")</f>
      </c>
      <c r="HP310">
        <f>IF($JG310&gt;=19,INDEX($GV:$GV,$JF310+19),"")</f>
      </c>
      <c r="HQ310">
        <f>IF($JG310&gt;=20,INDEX($GV:$GV,$JF310+20),"")</f>
      </c>
      <c r="HR310">
        <f>IF($JG310&gt;=21,INDEX($GV:$GV,$JF310+21),"")</f>
      </c>
      <c r="HS310">
        <f>IF($JG310&gt;=22,INDEX($GV:$GV,$JF310+22),"")</f>
      </c>
      <c r="HT310">
        <f>IF($JG310&gt;=23,INDEX($GV:$GV,$JF310+23),"")</f>
      </c>
      <c r="HU310">
        <f>IF($JG310&gt;=24,INDEX($GV:$GV,$JF310+24),"")</f>
      </c>
      <c r="HV310">
        <f>IF($JG310&gt;=25,INDEX($GV:$GV,$JF310+25),"")</f>
      </c>
      <c r="HW310">
        <f>IF($JG310&gt;=26,INDEX($GV:$GV,$JF310+26),"")</f>
      </c>
      <c r="HX310">
        <f>IF($JG310&gt;=27,INDEX($GV:$GV,$JF310+27),"")</f>
      </c>
      <c r="HY310">
        <f>IF($JG310&gt;=28,INDEX($GV:$GV,$JF310+28),"")</f>
      </c>
      <c r="HZ310">
        <f>IF($JG310&gt;=29,INDEX($GV:$GV,$JF310+29),"")</f>
      </c>
      <c r="IA310">
        <f>IF($JG310&gt;=30,INDEX($GV:$GV,$JF310+30),"")</f>
      </c>
      <c r="IB310">
        <f>IF($JG310&gt;=31,INDEX($GV:$GV,$JF310+31),"")</f>
      </c>
      <c r="IC310">
        <f>IF($JG310&gt;=32,INDEX($GV:$GV,$JF310+32),"")</f>
      </c>
      <c r="ID310">
        <f>IF($JG310&gt;=33,INDEX($GV:$GV,$JF310+33),"")</f>
      </c>
      <c r="IE310">
        <f>IF($JG310&gt;=34,INDEX($GV:$GV,$JF310+34),"")</f>
      </c>
      <c r="IF310">
        <f>IF($JG310&gt;=35,INDEX($GV:$GV,$JF310+35),"")</f>
      </c>
      <c r="IG310">
        <f>IF($JG310&gt;=36,INDEX($GV:$GV,$JF310+36),"")</f>
      </c>
      <c r="IH310">
        <f>IF($JG310&gt;=37,INDEX($GV:$GV,$JF310+37),"")</f>
      </c>
      <c r="II310">
        <f>IF($JG310&gt;=38,INDEX($GV:$GV,$JF310+38),"")</f>
      </c>
      <c r="IJ310">
        <f>IF($JG310&gt;=39,INDEX($GV:$GV,$JF310+39),"")</f>
      </c>
      <c r="IK310">
        <f>IF($JG310&gt;=40,INDEX($GV:$GV,$JF310+40),"")</f>
      </c>
      <c r="IL310">
        <f>IF($JG310&gt;=41,INDEX($GV:$GV,$JF310+41),"")</f>
      </c>
      <c r="IM310">
        <f>IF($JG310&gt;=42,INDEX($GV:$GV,$JF310+42),"")</f>
      </c>
      <c r="IN310">
        <f>IF($JG310&gt;=43,INDEX($GV:$GV,$JF310+43),"")</f>
      </c>
      <c r="IO310">
        <f>IF($JG310&gt;=44,INDEX($GV:$GV,$JF310+44),"")</f>
      </c>
      <c r="IP310">
        <f>IF($JG310&gt;=45,INDEX($GV:$GV,$JF310+45),"")</f>
      </c>
      <c r="IQ310">
        <f>IF($JG310&gt;=46,INDEX($GV:$GV,$JF310+46),"")</f>
      </c>
      <c r="IR310">
        <f>IF($JG310&gt;=47,INDEX($GV:$GV,$JF310+47),"")</f>
      </c>
      <c r="IS310">
        <f>IF($JG310&gt;=48,INDEX($GV:$GV,$JF310+48),"")</f>
      </c>
      <c r="IT310">
        <f>IF($JG310&gt;=49,INDEX($GV:$GV,$JF310+49),"")</f>
      </c>
      <c r="IU310">
        <f>IF($JG310&gt;=50,INDEX($GV:$GV,$JF310+50),"")</f>
      </c>
      <c r="IV310">
        <f>IF($JG310&gt;=51,INDEX($GV:$GV,$JF310+51),"")</f>
      </c>
      <c r="IW310">
        <f>IF($JG310&gt;=52,INDEX($GV:$GV,$JF310+52),"")</f>
      </c>
      <c r="IX310">
        <f>IF($JG310&gt;=53,INDEX($GV:$GV,$JF310+53),"")</f>
      </c>
      <c r="IY310">
        <f>IF($JG310&gt;=54,INDEX($GV:$GV,$JF310+54),"")</f>
      </c>
      <c r="IZ310">
        <f>IF($JG310&gt;=55,INDEX($GV:$GV,$JF310+55),"")</f>
      </c>
      <c r="JA310">
        <f>IF($JG310&gt;=56,INDEX($GV:$GV,$JF310+56),"")</f>
      </c>
      <c r="JB310">
        <f>IF($JG310&gt;=57,INDEX($GV:$GV,$JF310+57),"")</f>
      </c>
      <c r="JC310">
        <f>IF($JG310&gt;=58,INDEX($GV:$GV,$JF310+58),"")</f>
      </c>
      <c r="JD310">
        <f>IF($JG310&gt;=59,INDEX($GV:$GV,$JF310+59),"")</f>
      </c>
      <c r="JE310">
        <f>IF($JG310&gt;=60,INDEX($GV:$GV,$JF310+60),"")</f>
      </c>
      <c r="JF310">
        <f>IFERROR(MATCH($GU310,$GV$2:$GV$322,0)+1,0)</f>
      </c>
      <c r="JG310">
        <f>IFERROR(INDEX($GW$2:$GW$322,MATCH($GU310,$GV$2:$GV$322,0)),0)</f>
      </c>
      <c r="JH310" t="s">
        <v>44</v>
      </c>
      <c r="JI310" t="s">
        <v>44</v>
      </c>
    </row>
    <row r="311" spans="1:269" x14ac:dyDescent="0.25">
      <c r="R311">
        <f>IF(OR($U311="",$Q311=""),"",IFERROR($U311/$Q311,0))</f>
      </c>
      <c r="S311">
        <f>IF($U311="","",
SUM($T311,$V311,$AA311,$W311,$Y311)*
(1-IF($AB311="",0,VALUE($AB311)/100)))</f>
      </c>
      <c r="T311">
        <f>IF($U311="","",$U311)</f>
      </c>
      <c r="V311">
        <f>IF($U311="","",
IF($O311="","",
IF(ISNUMBER(SEARCH("exempt",LOWER($O311))),0,
$U311*(VALUE(SUBSTITUTE($O311,"%",""))/100))))</f>
      </c>
      <c r="AC311">
        <f>IFERROR(IF(FIND(" - ",$K311)&gt;0,MID($K311,FIND(" - ",$K311)+3,LEN($K311)),""),"")</f>
      </c>
      <c r="AL311" t="s">
        <v>1097</v>
      </c>
      <c r="AT311">
        <f>IFERROR(LEFT($K311,FIND(" - ",$K311)-1),$K311)</f>
      </c>
      <c r="AW311">
        <f>IF($CL311&gt;=1,INDEX($AU:$AU,$CK311+1),"")</f>
      </c>
      <c r="AX311">
        <f>IF($CL311&gt;=2,INDEX($AU:$AU,$CK311+2),"")</f>
      </c>
      <c r="AY311">
        <f>IF($CL311&gt;=3,INDEX($AU:$AU,$CK311+3),"")</f>
      </c>
      <c r="AZ311">
        <f>IF($CL311&gt;=4,INDEX($AU:$AU,$CK311+4),"")</f>
      </c>
      <c r="BA311">
        <f>IF($CL311&gt;=5,INDEX($AU:$AU,$CK311+5),"")</f>
      </c>
      <c r="BB311">
        <f>IF($CL311&gt;=6,INDEX($AU:$AU,$CK311+6),"")</f>
      </c>
      <c r="BC311">
        <f>IF($CL311&gt;=7,INDEX($AU:$AU,$CK311+7),"")</f>
      </c>
      <c r="BD311">
        <f>IF($CL311&gt;=8,INDEX($AU:$AU,$CK311+8),"")</f>
      </c>
      <c r="BE311">
        <f>IF($CL311&gt;=9,INDEX($AU:$AU,$CK311+9),"")</f>
      </c>
      <c r="BF311">
        <f>IF($CL311&gt;=10,INDEX($AU:$AU,$CK311+10),"")</f>
      </c>
      <c r="BG311">
        <f>IF($CL311&gt;=11,INDEX($AU:$AU,$CK311+11),"")</f>
      </c>
      <c r="BH311">
        <f>IF($CL311&gt;=12,INDEX($AU:$AU,$CK311+12),"")</f>
      </c>
      <c r="BI311">
        <f>IF($CL311&gt;=13,INDEX($AU:$AU,$CK311+13),"")</f>
      </c>
      <c r="BJ311">
        <f>IF($CL311&gt;=14,INDEX($AU:$AU,$CK311+14),"")</f>
      </c>
      <c r="BK311">
        <f>IF($CL311&gt;=15,INDEX($AU:$AU,$CK311+15),"")</f>
      </c>
      <c r="BL311">
        <f>IF($CL311&gt;=16,INDEX($AU:$AU,$CK311+16),"")</f>
      </c>
      <c r="BM311">
        <f>IF($CL311&gt;=17,INDEX($AU:$AU,$CK311+17),"")</f>
      </c>
      <c r="BN311">
        <f>IF($CL311&gt;=18,INDEX($AU:$AU,$CK311+18),"")</f>
      </c>
      <c r="BO311">
        <f>IF($CL311&gt;=19,INDEX($AU:$AU,$CK311+19),"")</f>
      </c>
      <c r="BP311">
        <f>IF($CL311&gt;=20,INDEX($AU:$AU,$CK311+20),"")</f>
      </c>
      <c r="BQ311">
        <f>IF($CL311&gt;=21,INDEX($AU:$AU,$CK311+21),"")</f>
      </c>
      <c r="BR311">
        <f>IF($CL311&gt;=22,INDEX($AU:$AU,$CK311+22),"")</f>
      </c>
      <c r="BS311">
        <f>IF($CL311&gt;=23,INDEX($AU:$AU,$CK311+23),"")</f>
      </c>
      <c r="BT311">
        <f>IF($CL311&gt;=24,INDEX($AU:$AU,$CK311+24),"")</f>
      </c>
      <c r="BU311">
        <f>IF($CL311&gt;=25,INDEX($AU:$AU,$CK311+25),"")</f>
      </c>
      <c r="BV311">
        <f>IF($CL311&gt;=26,INDEX($AU:$AU,$CK311+26),"")</f>
      </c>
      <c r="BW311">
        <f>IF($CL311&gt;=27,INDEX($AU:$AU,$CK311+27),"")</f>
      </c>
      <c r="BX311">
        <f>IF($CL311&gt;=28,INDEX($AU:$AU,$CK311+28),"")</f>
      </c>
      <c r="BY311">
        <f>IF($CL311&gt;=29,INDEX($AU:$AU,$CK311+29),"")</f>
      </c>
      <c r="BZ311">
        <f>IF($CL311&gt;=30,INDEX($AU:$AU,$CK311+30),"")</f>
      </c>
      <c r="CA311">
        <f>IF($CL311&gt;=31,INDEX($AU:$AU,$CK311+31),"")</f>
      </c>
      <c r="CB311">
        <f>IF($CL311&gt;=32,INDEX($AU:$AU,$CK311+32),"")</f>
      </c>
      <c r="CC311">
        <f>IF($CL311&gt;=33,INDEX($AU:$AU,$CK311+33),"")</f>
      </c>
      <c r="CD311">
        <f>IF($CL311&gt;=34,INDEX($AU:$AU,$CK311+34),"")</f>
      </c>
      <c r="CE311">
        <f>IF($CL311&gt;=35,INDEX($AU:$AU,$CK311+35),"")</f>
      </c>
      <c r="CF311">
        <f>IF($CL311&gt;=36,INDEX($AU:$AU,$CK311+36),"")</f>
      </c>
      <c r="CG311">
        <f>IF($CL311&gt;=37,INDEX($AU:$AU,$CK311+37),"")</f>
      </c>
      <c r="CH311">
        <f>IF($CL311&gt;=38,INDEX($AU:$AU,$CK311+38),"")</f>
      </c>
      <c r="CI311">
        <f>IF($CL311&gt;=39,INDEX($AU:$AU,$CK311+39),"")</f>
      </c>
      <c r="CJ311">
        <f>IF($CL311&gt;=40,INDEX($AU:$AU,$CK311+40),"")</f>
      </c>
      <c r="CK311">
        <f>IFERROR(MATCH($AT311,$AU$2:$AU$133,0)+1,0)</f>
      </c>
      <c r="CL311">
        <f>IFERROR(INDEX($AV$2:$AV$133,MATCH($AT311,$AU$2:$AU$133,0)),0)</f>
      </c>
      <c r="CM311">
        <f>IFERROR(LEFT($L311,FIND(" - ",$L311)-1),$L311)</f>
      </c>
      <c r="CN311" t="s">
        <v>149</v>
      </c>
      <c r="CP311">
        <f>IF($DK311&gt;=1,INDEX($CN:$CN,$DJ311+1),"")</f>
      </c>
      <c r="CQ311">
        <f>IF($DK311&gt;=2,INDEX($CN:$CN,$DJ311+2),"")</f>
      </c>
      <c r="CR311">
        <f>IF($DK311&gt;=3,INDEX($CN:$CN,$DJ311+3),"")</f>
      </c>
      <c r="CS311">
        <f>IF($DK311&gt;=4,INDEX($CN:$CN,$DJ311+4),"")</f>
      </c>
      <c r="CT311">
        <f>IF($DK311&gt;=5,INDEX($CN:$CN,$DJ311+5),"")</f>
      </c>
      <c r="CU311">
        <f>IF($DK311&gt;=6,INDEX($CN:$CN,$DJ311+6),"")</f>
      </c>
      <c r="CV311">
        <f>IF($DK311&gt;=7,INDEX($CN:$CN,$DJ311+7),"")</f>
      </c>
      <c r="CW311">
        <f>IF($DK311&gt;=8,INDEX($CN:$CN,$DJ311+8),"")</f>
      </c>
      <c r="CX311">
        <f>IF($DK311&gt;=9,INDEX($CN:$CN,$DJ311+9),"")</f>
      </c>
      <c r="CY311">
        <f>IF($DK311&gt;=10,INDEX($CN:$CN,$DJ311+10),"")</f>
      </c>
      <c r="CZ311">
        <f>IF($DK311&gt;=11,INDEX($CN:$CN,$DJ311+11),"")</f>
      </c>
      <c r="DA311">
        <f>IF($DK311&gt;=12,INDEX($CN:$CN,$DJ311+12),"")</f>
      </c>
      <c r="DB311">
        <f>IF($DK311&gt;=13,INDEX($CN:$CN,$DJ311+13),"")</f>
      </c>
      <c r="DC311">
        <f>IF($DK311&gt;=14,INDEX($CN:$CN,$DJ311+14),"")</f>
      </c>
      <c r="DD311">
        <f>IF($DK311&gt;=15,INDEX($CN:$CN,$DJ311+15),"")</f>
      </c>
      <c r="DE311">
        <f>IF($DK311&gt;=16,INDEX($CN:$CN,$DJ311+16),"")</f>
      </c>
      <c r="DF311">
        <f>IF($DK311&gt;=17,INDEX($CN:$CN,$DJ311+17),"")</f>
      </c>
      <c r="DG311">
        <f>IF($DK311&gt;=18,INDEX($CN:$CN,$DJ311+18),"")</f>
      </c>
      <c r="DH311">
        <f>IF($DK311&gt;=19,INDEX($CN:$CN,$DJ311+19),"")</f>
      </c>
      <c r="DI311">
        <f>IF($DK311&gt;=20,INDEX($CN:$CN,$DJ311+20),"")</f>
      </c>
      <c r="DJ311">
        <f>IFERROR(MATCH($CM311,$CN$2:$CN$1089,0)+1,0)</f>
      </c>
      <c r="DK311">
        <f>IFERROR(INDEX($CO$2:$CO$1089,MATCH($CM311,$CN$2:$CN$1089,0)),0)</f>
      </c>
      <c r="DL311">
        <f>IFERROR(INDEX($AS:$AS,MATCH($O311,$AR:$AR,0))&amp;"","")</f>
      </c>
      <c r="DP311">
        <f>IF($GS311&gt;=1,INDEX($DM:$DM,$GR311+1),"")</f>
      </c>
      <c r="DQ311">
        <f>IF($GS311&gt;=2,INDEX($DM:$DM,$GR311+2),"")</f>
      </c>
      <c r="DR311">
        <f>IF($GS311&gt;=3,INDEX($DM:$DM,$GR311+3),"")</f>
      </c>
      <c r="DS311">
        <f>IF($GS311&gt;=4,INDEX($DM:$DM,$GR311+4),"")</f>
      </c>
      <c r="DT311">
        <f>IF($GS311&gt;=5,INDEX($DM:$DM,$GR311+5),"")</f>
      </c>
      <c r="DU311">
        <f>IF($GS311&gt;=6,INDEX($DM:$DM,$GR311+6),"")</f>
      </c>
      <c r="DV311">
        <f>IF($GS311&gt;=7,INDEX($DM:$DM,$GR311+7),"")</f>
      </c>
      <c r="DW311">
        <f>IF($GS311&gt;=8,INDEX($DM:$DM,$GR311+8),"")</f>
      </c>
      <c r="DX311">
        <f>IF($GS311&gt;=9,INDEX($DM:$DM,$GR311+9),"")</f>
      </c>
      <c r="DY311">
        <f>IF($GS311&gt;=10,INDEX($DM:$DM,$GR311+10),"")</f>
      </c>
      <c r="DZ311">
        <f>IF($GS311&gt;=11,INDEX($DM:$DM,$GR311+11),"")</f>
      </c>
      <c r="EA311">
        <f>IF($GS311&gt;=12,INDEX($DM:$DM,$GR311+12),"")</f>
      </c>
      <c r="EB311">
        <f>IF($GS311&gt;=13,INDEX($DM:$DM,$GR311+13),"")</f>
      </c>
      <c r="EC311">
        <f>IF($GS311&gt;=14,INDEX($DM:$DM,$GR311+14),"")</f>
      </c>
      <c r="ED311">
        <f>IF($GS311&gt;=15,INDEX($DM:$DM,$GR311+15),"")</f>
      </c>
      <c r="EE311">
        <f>IF($GS311&gt;=16,INDEX($DM:$DM,$GR311+16),"")</f>
      </c>
      <c r="EF311">
        <f>IF($GS311&gt;=17,INDEX($DM:$DM,$GR311+17),"")</f>
      </c>
      <c r="EG311">
        <f>IF($GS311&gt;=18,INDEX($DM:$DM,$GR311+18),"")</f>
      </c>
      <c r="EH311">
        <f>IF($GS311&gt;=19,INDEX($DM:$DM,$GR311+19),"")</f>
      </c>
      <c r="EI311">
        <f>IF($GS311&gt;=20,INDEX($DM:$DM,$GR311+20),"")</f>
      </c>
      <c r="EJ311">
        <f>IF($GS311&gt;=21,INDEX($DM:$DM,$GR311+21),"")</f>
      </c>
      <c r="EK311">
        <f>IF($GS311&gt;=22,INDEX($DM:$DM,$GR311+22),"")</f>
      </c>
      <c r="EL311">
        <f>IF($GS311&gt;=23,INDEX($DM:$DM,$GR311+23),"")</f>
      </c>
      <c r="EM311">
        <f>IF($GS311&gt;=24,INDEX($DM:$DM,$GR311+24),"")</f>
      </c>
      <c r="EN311">
        <f>IF($GS311&gt;=25,INDEX($DM:$DM,$GR311+25),"")</f>
      </c>
      <c r="EO311">
        <f>IF($GS311&gt;=26,INDEX($DM:$DM,$GR311+26),"")</f>
      </c>
      <c r="EP311">
        <f>IF($GS311&gt;=27,INDEX($DM:$DM,$GR311+27),"")</f>
      </c>
      <c r="EQ311">
        <f>IF($GS311&gt;=28,INDEX($DM:$DM,$GR311+28),"")</f>
      </c>
      <c r="ER311">
        <f>IF($GS311&gt;=29,INDEX($DM:$DM,$GR311+29),"")</f>
      </c>
      <c r="ES311">
        <f>IF($GS311&gt;=30,INDEX($DM:$DM,$GR311+30),"")</f>
      </c>
      <c r="ET311">
        <f>IF($GS311&gt;=31,INDEX($DM:$DM,$GR311+31),"")</f>
      </c>
      <c r="EU311">
        <f>IF($GS311&gt;=32,INDEX($DM:$DM,$GR311+32),"")</f>
      </c>
      <c r="EV311">
        <f>IF($GS311&gt;=33,INDEX($DM:$DM,$GR311+33),"")</f>
      </c>
      <c r="EW311">
        <f>IF($GS311&gt;=34,INDEX($DM:$DM,$GR311+34),"")</f>
      </c>
      <c r="EX311">
        <f>IF($GS311&gt;=35,INDEX($DM:$DM,$GR311+35),"")</f>
      </c>
      <c r="EY311">
        <f>IF($GS311&gt;=36,INDEX($DM:$DM,$GR311+36),"")</f>
      </c>
      <c r="EZ311">
        <f>IF($GS311&gt;=37,INDEX($DM:$DM,$GR311+37),"")</f>
      </c>
      <c r="FA311">
        <f>IF($GS311&gt;=38,INDEX($DM:$DM,$GR311+38),"")</f>
      </c>
      <c r="FB311">
        <f>IF($GS311&gt;=39,INDEX($DM:$DM,$GR311+39),"")</f>
      </c>
      <c r="FC311">
        <f>IF($GS311&gt;=40,INDEX($DM:$DM,$GR311+40),"")</f>
      </c>
      <c r="FD311">
        <f>IF($GS311&gt;=1,INDEX($DN:$DN,$GR311+1),"")</f>
      </c>
      <c r="FE311">
        <f>IF($GS311&gt;=2,INDEX($DN:$DN,$GR311+2),"")</f>
      </c>
      <c r="FF311">
        <f>IF($GS311&gt;=3,INDEX($DN:$DN,$GR311+3),"")</f>
      </c>
      <c r="FG311">
        <f>IF($GS311&gt;=4,INDEX($DN:$DN,$GR311+4),"")</f>
      </c>
      <c r="FH311">
        <f>IF($GS311&gt;=5,INDEX($DN:$DN,$GR311+5),"")</f>
      </c>
      <c r="FI311">
        <f>IF($GS311&gt;=6,INDEX($DN:$DN,$GR311+6),"")</f>
      </c>
      <c r="FJ311">
        <f>IF($GS311&gt;=7,INDEX($DN:$DN,$GR311+7),"")</f>
      </c>
      <c r="FK311">
        <f>IF($GS311&gt;=8,INDEX($DN:$DN,$GR311+8),"")</f>
      </c>
      <c r="FL311">
        <f>IF($GS311&gt;=9,INDEX($DN:$DN,$GR311+9),"")</f>
      </c>
      <c r="FM311">
        <f>IF($GS311&gt;=10,INDEX($DN:$DN,$GR311+10),"")</f>
      </c>
      <c r="FN311">
        <f>IF($GS311&gt;=11,INDEX($DN:$DN,$GR311+11),"")</f>
      </c>
      <c r="FO311">
        <f>IF($GS311&gt;=12,INDEX($DN:$DN,$GR311+12),"")</f>
      </c>
      <c r="FP311">
        <f>IF($GS311&gt;=13,INDEX($DN:$DN,$GR311+13),"")</f>
      </c>
      <c r="FQ311">
        <f>IF($GS311&gt;=14,INDEX($DN:$DN,$GR311+14),"")</f>
      </c>
      <c r="FR311">
        <f>IF($GS311&gt;=15,INDEX($DN:$DN,$GR311+15),"")</f>
      </c>
      <c r="FS311">
        <f>IF($GS311&gt;=16,INDEX($DN:$DN,$GR311+16),"")</f>
      </c>
      <c r="FT311">
        <f>IF($GS311&gt;=17,INDEX($DN:$DN,$GR311+17),"")</f>
      </c>
      <c r="FU311">
        <f>IF($GS311&gt;=18,INDEX($DN:$DN,$GR311+18),"")</f>
      </c>
      <c r="FV311">
        <f>IF($GS311&gt;=19,INDEX($DN:$DN,$GR311+19),"")</f>
      </c>
      <c r="FW311">
        <f>IF($GS311&gt;=20,INDEX($DN:$DN,$GR311+20),"")</f>
      </c>
      <c r="FX311">
        <f>IF($GS311&gt;=21,INDEX($DN:$DN,$GR311+21),"")</f>
      </c>
      <c r="FY311">
        <f>IF($GS311&gt;=22,INDEX($DN:$DN,$GR311+22),"")</f>
      </c>
      <c r="FZ311">
        <f>IF($GS311&gt;=23,INDEX($DN:$DN,$GR311+23),"")</f>
      </c>
      <c r="GA311">
        <f>IF($GS311&gt;=24,INDEX($DN:$DN,$GR311+24),"")</f>
      </c>
      <c r="GB311">
        <f>IF($GS311&gt;=25,INDEX($DN:$DN,$GR311+25),"")</f>
      </c>
      <c r="GC311">
        <f>IF($GS311&gt;=26,INDEX($DN:$DN,$GR311+26),"")</f>
      </c>
      <c r="GD311">
        <f>IF($GS311&gt;=27,INDEX($DN:$DN,$GR311+27),"")</f>
      </c>
      <c r="GE311">
        <f>IF($GS311&gt;=28,INDEX($DN:$DN,$GR311+28),"")</f>
      </c>
      <c r="GF311">
        <f>IF($GS311&gt;=29,INDEX($DN:$DN,$GR311+29),"")</f>
      </c>
      <c r="GG311">
        <f>IF($GS311&gt;=30,INDEX($DN:$DN,$GR311+30),"")</f>
      </c>
      <c r="GH311">
        <f>IF($GS311&gt;=31,INDEX($DN:$DN,$GR311+31),"")</f>
      </c>
      <c r="GI311">
        <f>IF($GS311&gt;=32,INDEX($DN:$DN,$GR311+32),"")</f>
      </c>
      <c r="GJ311">
        <f>IF($GS311&gt;=33,INDEX($DN:$DN,$GR311+33),"")</f>
      </c>
      <c r="GK311">
        <f>IF($GS311&gt;=34,INDEX($DN:$DN,$GR311+34),"")</f>
      </c>
      <c r="GL311">
        <f>IF($GS311&gt;=35,INDEX($DN:$DN,$GR311+35),"")</f>
      </c>
      <c r="GM311">
        <f>IF($GS311&gt;=36,INDEX($DN:$DN,$GR311+36),"")</f>
      </c>
      <c r="GN311">
        <f>IF($GS311&gt;=37,INDEX($DN:$DN,$GR311+37),"")</f>
      </c>
      <c r="GO311">
        <f>IF($GS311&gt;=38,INDEX($DN:$DN,$GR311+38),"")</f>
      </c>
      <c r="GP311">
        <f>IF($GS311&gt;=39,INDEX($DN:$DN,$GR311+39),"")</f>
      </c>
      <c r="GQ311">
        <f>IF($GS311&gt;=40,INDEX($DN:$DN,$GR311+40),"")</f>
      </c>
      <c r="GR311">
        <f>IFERROR(MATCH($DL311,$DM$2:$DM$148,0)+1,0)</f>
      </c>
      <c r="GS311">
        <f>IFERROR(INDEX($DO$2:$DO$148,MATCH($DL311,$DM$2:$DM$148,0)),0)</f>
      </c>
      <c r="GT311">
        <f>IFERROR(MATCH($Z311,$DP$311:$FC$311,0),0)</f>
      </c>
      <c r="GU311">
        <f>IF($GT311&gt;0,INDEX($FD$311:$GQ$311,$GT311),"")</f>
      </c>
      <c r="GV311" t="s">
        <v>109</v>
      </c>
      <c r="GX311">
        <f>IF($JG311&gt;=1,INDEX($GV:$GV,$JF311+1),"")</f>
      </c>
      <c r="GY311">
        <f>IF($JG311&gt;=2,INDEX($GV:$GV,$JF311+2),"")</f>
      </c>
      <c r="GZ311">
        <f>IF($JG311&gt;=3,INDEX($GV:$GV,$JF311+3),"")</f>
      </c>
      <c r="HA311">
        <f>IF($JG311&gt;=4,INDEX($GV:$GV,$JF311+4),"")</f>
      </c>
      <c r="HB311">
        <f>IF($JG311&gt;=5,INDEX($GV:$GV,$JF311+5),"")</f>
      </c>
      <c r="HC311">
        <f>IF($JG311&gt;=6,INDEX($GV:$GV,$JF311+6),"")</f>
      </c>
      <c r="HD311">
        <f>IF($JG311&gt;=7,INDEX($GV:$GV,$JF311+7),"")</f>
      </c>
      <c r="HE311">
        <f>IF($JG311&gt;=8,INDEX($GV:$GV,$JF311+8),"")</f>
      </c>
      <c r="HF311">
        <f>IF($JG311&gt;=9,INDEX($GV:$GV,$JF311+9),"")</f>
      </c>
      <c r="HG311">
        <f>IF($JG311&gt;=10,INDEX($GV:$GV,$JF311+10),"")</f>
      </c>
      <c r="HH311">
        <f>IF($JG311&gt;=11,INDEX($GV:$GV,$JF311+11),"")</f>
      </c>
      <c r="HI311">
        <f>IF($JG311&gt;=12,INDEX($GV:$GV,$JF311+12),"")</f>
      </c>
      <c r="HJ311">
        <f>IF($JG311&gt;=13,INDEX($GV:$GV,$JF311+13),"")</f>
      </c>
      <c r="HK311">
        <f>IF($JG311&gt;=14,INDEX($GV:$GV,$JF311+14),"")</f>
      </c>
      <c r="HL311">
        <f>IF($JG311&gt;=15,INDEX($GV:$GV,$JF311+15),"")</f>
      </c>
      <c r="HM311">
        <f>IF($JG311&gt;=16,INDEX($GV:$GV,$JF311+16),"")</f>
      </c>
      <c r="HN311">
        <f>IF($JG311&gt;=17,INDEX($GV:$GV,$JF311+17),"")</f>
      </c>
      <c r="HO311">
        <f>IF($JG311&gt;=18,INDEX($GV:$GV,$JF311+18),"")</f>
      </c>
      <c r="HP311">
        <f>IF($JG311&gt;=19,INDEX($GV:$GV,$JF311+19),"")</f>
      </c>
      <c r="HQ311">
        <f>IF($JG311&gt;=20,INDEX($GV:$GV,$JF311+20),"")</f>
      </c>
      <c r="HR311">
        <f>IF($JG311&gt;=21,INDEX($GV:$GV,$JF311+21),"")</f>
      </c>
      <c r="HS311">
        <f>IF($JG311&gt;=22,INDEX($GV:$GV,$JF311+22),"")</f>
      </c>
      <c r="HT311">
        <f>IF($JG311&gt;=23,INDEX($GV:$GV,$JF311+23),"")</f>
      </c>
      <c r="HU311">
        <f>IF($JG311&gt;=24,INDEX($GV:$GV,$JF311+24),"")</f>
      </c>
      <c r="HV311">
        <f>IF($JG311&gt;=25,INDEX($GV:$GV,$JF311+25),"")</f>
      </c>
      <c r="HW311">
        <f>IF($JG311&gt;=26,INDEX($GV:$GV,$JF311+26),"")</f>
      </c>
      <c r="HX311">
        <f>IF($JG311&gt;=27,INDEX($GV:$GV,$JF311+27),"")</f>
      </c>
      <c r="HY311">
        <f>IF($JG311&gt;=28,INDEX($GV:$GV,$JF311+28),"")</f>
      </c>
      <c r="HZ311">
        <f>IF($JG311&gt;=29,INDEX($GV:$GV,$JF311+29),"")</f>
      </c>
      <c r="IA311">
        <f>IF($JG311&gt;=30,INDEX($GV:$GV,$JF311+30),"")</f>
      </c>
      <c r="IB311">
        <f>IF($JG311&gt;=31,INDEX($GV:$GV,$JF311+31),"")</f>
      </c>
      <c r="IC311">
        <f>IF($JG311&gt;=32,INDEX($GV:$GV,$JF311+32),"")</f>
      </c>
      <c r="ID311">
        <f>IF($JG311&gt;=33,INDEX($GV:$GV,$JF311+33),"")</f>
      </c>
      <c r="IE311">
        <f>IF($JG311&gt;=34,INDEX($GV:$GV,$JF311+34),"")</f>
      </c>
      <c r="IF311">
        <f>IF($JG311&gt;=35,INDEX($GV:$GV,$JF311+35),"")</f>
      </c>
      <c r="IG311">
        <f>IF($JG311&gt;=36,INDEX($GV:$GV,$JF311+36),"")</f>
      </c>
      <c r="IH311">
        <f>IF($JG311&gt;=37,INDEX($GV:$GV,$JF311+37),"")</f>
      </c>
      <c r="II311">
        <f>IF($JG311&gt;=38,INDEX($GV:$GV,$JF311+38),"")</f>
      </c>
      <c r="IJ311">
        <f>IF($JG311&gt;=39,INDEX($GV:$GV,$JF311+39),"")</f>
      </c>
      <c r="IK311">
        <f>IF($JG311&gt;=40,INDEX($GV:$GV,$JF311+40),"")</f>
      </c>
      <c r="IL311">
        <f>IF($JG311&gt;=41,INDEX($GV:$GV,$JF311+41),"")</f>
      </c>
      <c r="IM311">
        <f>IF($JG311&gt;=42,INDEX($GV:$GV,$JF311+42),"")</f>
      </c>
      <c r="IN311">
        <f>IF($JG311&gt;=43,INDEX($GV:$GV,$JF311+43),"")</f>
      </c>
      <c r="IO311">
        <f>IF($JG311&gt;=44,INDEX($GV:$GV,$JF311+44),"")</f>
      </c>
      <c r="IP311">
        <f>IF($JG311&gt;=45,INDEX($GV:$GV,$JF311+45),"")</f>
      </c>
      <c r="IQ311">
        <f>IF($JG311&gt;=46,INDEX($GV:$GV,$JF311+46),"")</f>
      </c>
      <c r="IR311">
        <f>IF($JG311&gt;=47,INDEX($GV:$GV,$JF311+47),"")</f>
      </c>
      <c r="IS311">
        <f>IF($JG311&gt;=48,INDEX($GV:$GV,$JF311+48),"")</f>
      </c>
      <c r="IT311">
        <f>IF($JG311&gt;=49,INDEX($GV:$GV,$JF311+49),"")</f>
      </c>
      <c r="IU311">
        <f>IF($JG311&gt;=50,INDEX($GV:$GV,$JF311+50),"")</f>
      </c>
      <c r="IV311">
        <f>IF($JG311&gt;=51,INDEX($GV:$GV,$JF311+51),"")</f>
      </c>
      <c r="IW311">
        <f>IF($JG311&gt;=52,INDEX($GV:$GV,$JF311+52),"")</f>
      </c>
      <c r="IX311">
        <f>IF($JG311&gt;=53,INDEX($GV:$GV,$JF311+53),"")</f>
      </c>
      <c r="IY311">
        <f>IF($JG311&gt;=54,INDEX($GV:$GV,$JF311+54),"")</f>
      </c>
      <c r="IZ311">
        <f>IF($JG311&gt;=55,INDEX($GV:$GV,$JF311+55),"")</f>
      </c>
      <c r="JA311">
        <f>IF($JG311&gt;=56,INDEX($GV:$GV,$JF311+56),"")</f>
      </c>
      <c r="JB311">
        <f>IF($JG311&gt;=57,INDEX($GV:$GV,$JF311+57),"")</f>
      </c>
      <c r="JC311">
        <f>IF($JG311&gt;=58,INDEX($GV:$GV,$JF311+58),"")</f>
      </c>
      <c r="JD311">
        <f>IF($JG311&gt;=59,INDEX($GV:$GV,$JF311+59),"")</f>
      </c>
      <c r="JE311">
        <f>IF($JG311&gt;=60,INDEX($GV:$GV,$JF311+60),"")</f>
      </c>
      <c r="JF311">
        <f>IFERROR(MATCH($GU311,$GV$2:$GV$322,0)+1,0)</f>
      </c>
      <c r="JG311">
        <f>IFERROR(INDEX($GW$2:$GW$322,MATCH($GU311,$GV$2:$GV$322,0)),0)</f>
      </c>
      <c r="JH311" t="s">
        <v>44</v>
      </c>
      <c r="JI311" t="s">
        <v>44</v>
      </c>
    </row>
    <row r="312" spans="1:269" x14ac:dyDescent="0.25">
      <c r="R312">
        <f>IF(OR($U312="",$Q312=""),"",IFERROR($U312/$Q312,0))</f>
      </c>
      <c r="S312">
        <f>IF($U312="","",
SUM($T312,$V312,$AA312,$W312,$Y312)*
(1-IF($AB312="",0,VALUE($AB312)/100)))</f>
      </c>
      <c r="T312">
        <f>IF($U312="","",$U312)</f>
      </c>
      <c r="V312">
        <f>IF($U312="","",
IF($O312="","",
IF(ISNUMBER(SEARCH("exempt",LOWER($O312))),0,
$U312*(VALUE(SUBSTITUTE($O312,"%",""))/100))))</f>
      </c>
      <c r="AC312">
        <f>IFERROR(IF(FIND(" - ",$K312)&gt;0,MID($K312,FIND(" - ",$K312)+3,LEN($K312)),""),"")</f>
      </c>
      <c r="AL312" t="s">
        <v>1098</v>
      </c>
      <c r="AT312">
        <f>IFERROR(LEFT($K312,FIND(" - ",$K312)-1),$K312)</f>
      </c>
      <c r="AW312">
        <f>IF($CL312&gt;=1,INDEX($AU:$AU,$CK312+1),"")</f>
      </c>
      <c r="AX312">
        <f>IF($CL312&gt;=2,INDEX($AU:$AU,$CK312+2),"")</f>
      </c>
      <c r="AY312">
        <f>IF($CL312&gt;=3,INDEX($AU:$AU,$CK312+3),"")</f>
      </c>
      <c r="AZ312">
        <f>IF($CL312&gt;=4,INDEX($AU:$AU,$CK312+4),"")</f>
      </c>
      <c r="BA312">
        <f>IF($CL312&gt;=5,INDEX($AU:$AU,$CK312+5),"")</f>
      </c>
      <c r="BB312">
        <f>IF($CL312&gt;=6,INDEX($AU:$AU,$CK312+6),"")</f>
      </c>
      <c r="BC312">
        <f>IF($CL312&gt;=7,INDEX($AU:$AU,$CK312+7),"")</f>
      </c>
      <c r="BD312">
        <f>IF($CL312&gt;=8,INDEX($AU:$AU,$CK312+8),"")</f>
      </c>
      <c r="BE312">
        <f>IF($CL312&gt;=9,INDEX($AU:$AU,$CK312+9),"")</f>
      </c>
      <c r="BF312">
        <f>IF($CL312&gt;=10,INDEX($AU:$AU,$CK312+10),"")</f>
      </c>
      <c r="BG312">
        <f>IF($CL312&gt;=11,INDEX($AU:$AU,$CK312+11),"")</f>
      </c>
      <c r="BH312">
        <f>IF($CL312&gt;=12,INDEX($AU:$AU,$CK312+12),"")</f>
      </c>
      <c r="BI312">
        <f>IF($CL312&gt;=13,INDEX($AU:$AU,$CK312+13),"")</f>
      </c>
      <c r="BJ312">
        <f>IF($CL312&gt;=14,INDEX($AU:$AU,$CK312+14),"")</f>
      </c>
      <c r="BK312">
        <f>IF($CL312&gt;=15,INDEX($AU:$AU,$CK312+15),"")</f>
      </c>
      <c r="BL312">
        <f>IF($CL312&gt;=16,INDEX($AU:$AU,$CK312+16),"")</f>
      </c>
      <c r="BM312">
        <f>IF($CL312&gt;=17,INDEX($AU:$AU,$CK312+17),"")</f>
      </c>
      <c r="BN312">
        <f>IF($CL312&gt;=18,INDEX($AU:$AU,$CK312+18),"")</f>
      </c>
      <c r="BO312">
        <f>IF($CL312&gt;=19,INDEX($AU:$AU,$CK312+19),"")</f>
      </c>
      <c r="BP312">
        <f>IF($CL312&gt;=20,INDEX($AU:$AU,$CK312+20),"")</f>
      </c>
      <c r="BQ312">
        <f>IF($CL312&gt;=21,INDEX($AU:$AU,$CK312+21),"")</f>
      </c>
      <c r="BR312">
        <f>IF($CL312&gt;=22,INDEX($AU:$AU,$CK312+22),"")</f>
      </c>
      <c r="BS312">
        <f>IF($CL312&gt;=23,INDEX($AU:$AU,$CK312+23),"")</f>
      </c>
      <c r="BT312">
        <f>IF($CL312&gt;=24,INDEX($AU:$AU,$CK312+24),"")</f>
      </c>
      <c r="BU312">
        <f>IF($CL312&gt;=25,INDEX($AU:$AU,$CK312+25),"")</f>
      </c>
      <c r="BV312">
        <f>IF($CL312&gt;=26,INDEX($AU:$AU,$CK312+26),"")</f>
      </c>
      <c r="BW312">
        <f>IF($CL312&gt;=27,INDEX($AU:$AU,$CK312+27),"")</f>
      </c>
      <c r="BX312">
        <f>IF($CL312&gt;=28,INDEX($AU:$AU,$CK312+28),"")</f>
      </c>
      <c r="BY312">
        <f>IF($CL312&gt;=29,INDEX($AU:$AU,$CK312+29),"")</f>
      </c>
      <c r="BZ312">
        <f>IF($CL312&gt;=30,INDEX($AU:$AU,$CK312+30),"")</f>
      </c>
      <c r="CA312">
        <f>IF($CL312&gt;=31,INDEX($AU:$AU,$CK312+31),"")</f>
      </c>
      <c r="CB312">
        <f>IF($CL312&gt;=32,INDEX($AU:$AU,$CK312+32),"")</f>
      </c>
      <c r="CC312">
        <f>IF($CL312&gt;=33,INDEX($AU:$AU,$CK312+33),"")</f>
      </c>
      <c r="CD312">
        <f>IF($CL312&gt;=34,INDEX($AU:$AU,$CK312+34),"")</f>
      </c>
      <c r="CE312">
        <f>IF($CL312&gt;=35,INDEX($AU:$AU,$CK312+35),"")</f>
      </c>
      <c r="CF312">
        <f>IF($CL312&gt;=36,INDEX($AU:$AU,$CK312+36),"")</f>
      </c>
      <c r="CG312">
        <f>IF($CL312&gt;=37,INDEX($AU:$AU,$CK312+37),"")</f>
      </c>
      <c r="CH312">
        <f>IF($CL312&gt;=38,INDEX($AU:$AU,$CK312+38),"")</f>
      </c>
      <c r="CI312">
        <f>IF($CL312&gt;=39,INDEX($AU:$AU,$CK312+39),"")</f>
      </c>
      <c r="CJ312">
        <f>IF($CL312&gt;=40,INDEX($AU:$AU,$CK312+40),"")</f>
      </c>
      <c r="CK312">
        <f>IFERROR(MATCH($AT312,$AU$2:$AU$133,0)+1,0)</f>
      </c>
      <c r="CL312">
        <f>IFERROR(INDEX($AV$2:$AV$133,MATCH($AT312,$AU$2:$AU$133,0)),0)</f>
      </c>
      <c r="CM312">
        <f>IFERROR(LEFT($L312,FIND(" - ",$L312)-1),$L312)</f>
      </c>
      <c r="CN312" t="s">
        <v>1099</v>
      </c>
      <c r="CO312">
        <v>1</v>
      </c>
      <c r="CP312">
        <f>IF($DK312&gt;=1,INDEX($CN:$CN,$DJ312+1),"")</f>
      </c>
      <c r="CQ312">
        <f>IF($DK312&gt;=2,INDEX($CN:$CN,$DJ312+2),"")</f>
      </c>
      <c r="CR312">
        <f>IF($DK312&gt;=3,INDEX($CN:$CN,$DJ312+3),"")</f>
      </c>
      <c r="CS312">
        <f>IF($DK312&gt;=4,INDEX($CN:$CN,$DJ312+4),"")</f>
      </c>
      <c r="CT312">
        <f>IF($DK312&gt;=5,INDEX($CN:$CN,$DJ312+5),"")</f>
      </c>
      <c r="CU312">
        <f>IF($DK312&gt;=6,INDEX($CN:$CN,$DJ312+6),"")</f>
      </c>
      <c r="CV312">
        <f>IF($DK312&gt;=7,INDEX($CN:$CN,$DJ312+7),"")</f>
      </c>
      <c r="CW312">
        <f>IF($DK312&gt;=8,INDEX($CN:$CN,$DJ312+8),"")</f>
      </c>
      <c r="CX312">
        <f>IF($DK312&gt;=9,INDEX($CN:$CN,$DJ312+9),"")</f>
      </c>
      <c r="CY312">
        <f>IF($DK312&gt;=10,INDEX($CN:$CN,$DJ312+10),"")</f>
      </c>
      <c r="CZ312">
        <f>IF($DK312&gt;=11,INDEX($CN:$CN,$DJ312+11),"")</f>
      </c>
      <c r="DA312">
        <f>IF($DK312&gt;=12,INDEX($CN:$CN,$DJ312+12),"")</f>
      </c>
      <c r="DB312">
        <f>IF($DK312&gt;=13,INDEX($CN:$CN,$DJ312+13),"")</f>
      </c>
      <c r="DC312">
        <f>IF($DK312&gt;=14,INDEX($CN:$CN,$DJ312+14),"")</f>
      </c>
      <c r="DD312">
        <f>IF($DK312&gt;=15,INDEX($CN:$CN,$DJ312+15),"")</f>
      </c>
      <c r="DE312">
        <f>IF($DK312&gt;=16,INDEX($CN:$CN,$DJ312+16),"")</f>
      </c>
      <c r="DF312">
        <f>IF($DK312&gt;=17,INDEX($CN:$CN,$DJ312+17),"")</f>
      </c>
      <c r="DG312">
        <f>IF($DK312&gt;=18,INDEX($CN:$CN,$DJ312+18),"")</f>
      </c>
      <c r="DH312">
        <f>IF($DK312&gt;=19,INDEX($CN:$CN,$DJ312+19),"")</f>
      </c>
      <c r="DI312">
        <f>IF($DK312&gt;=20,INDEX($CN:$CN,$DJ312+20),"")</f>
      </c>
      <c r="DJ312">
        <f>IFERROR(MATCH($CM312,$CN$2:$CN$1089,0)+1,0)</f>
      </c>
      <c r="DK312">
        <f>IFERROR(INDEX($CO$2:$CO$1089,MATCH($CM312,$CN$2:$CN$1089,0)),0)</f>
      </c>
      <c r="DL312">
        <f>IFERROR(INDEX($AS:$AS,MATCH($O312,$AR:$AR,0))&amp;"","")</f>
      </c>
      <c r="DP312">
        <f>IF($GS312&gt;=1,INDEX($DM:$DM,$GR312+1),"")</f>
      </c>
      <c r="DQ312">
        <f>IF($GS312&gt;=2,INDEX($DM:$DM,$GR312+2),"")</f>
      </c>
      <c r="DR312">
        <f>IF($GS312&gt;=3,INDEX($DM:$DM,$GR312+3),"")</f>
      </c>
      <c r="DS312">
        <f>IF($GS312&gt;=4,INDEX($DM:$DM,$GR312+4),"")</f>
      </c>
      <c r="DT312">
        <f>IF($GS312&gt;=5,INDEX($DM:$DM,$GR312+5),"")</f>
      </c>
      <c r="DU312">
        <f>IF($GS312&gt;=6,INDEX($DM:$DM,$GR312+6),"")</f>
      </c>
      <c r="DV312">
        <f>IF($GS312&gt;=7,INDEX($DM:$DM,$GR312+7),"")</f>
      </c>
      <c r="DW312">
        <f>IF($GS312&gt;=8,INDEX($DM:$DM,$GR312+8),"")</f>
      </c>
      <c r="DX312">
        <f>IF($GS312&gt;=9,INDEX($DM:$DM,$GR312+9),"")</f>
      </c>
      <c r="DY312">
        <f>IF($GS312&gt;=10,INDEX($DM:$DM,$GR312+10),"")</f>
      </c>
      <c r="DZ312">
        <f>IF($GS312&gt;=11,INDEX($DM:$DM,$GR312+11),"")</f>
      </c>
      <c r="EA312">
        <f>IF($GS312&gt;=12,INDEX($DM:$DM,$GR312+12),"")</f>
      </c>
      <c r="EB312">
        <f>IF($GS312&gt;=13,INDEX($DM:$DM,$GR312+13),"")</f>
      </c>
      <c r="EC312">
        <f>IF($GS312&gt;=14,INDEX($DM:$DM,$GR312+14),"")</f>
      </c>
      <c r="ED312">
        <f>IF($GS312&gt;=15,INDEX($DM:$DM,$GR312+15),"")</f>
      </c>
      <c r="EE312">
        <f>IF($GS312&gt;=16,INDEX($DM:$DM,$GR312+16),"")</f>
      </c>
      <c r="EF312">
        <f>IF($GS312&gt;=17,INDEX($DM:$DM,$GR312+17),"")</f>
      </c>
      <c r="EG312">
        <f>IF($GS312&gt;=18,INDEX($DM:$DM,$GR312+18),"")</f>
      </c>
      <c r="EH312">
        <f>IF($GS312&gt;=19,INDEX($DM:$DM,$GR312+19),"")</f>
      </c>
      <c r="EI312">
        <f>IF($GS312&gt;=20,INDEX($DM:$DM,$GR312+20),"")</f>
      </c>
      <c r="EJ312">
        <f>IF($GS312&gt;=21,INDEX($DM:$DM,$GR312+21),"")</f>
      </c>
      <c r="EK312">
        <f>IF($GS312&gt;=22,INDEX($DM:$DM,$GR312+22),"")</f>
      </c>
      <c r="EL312">
        <f>IF($GS312&gt;=23,INDEX($DM:$DM,$GR312+23),"")</f>
      </c>
      <c r="EM312">
        <f>IF($GS312&gt;=24,INDEX($DM:$DM,$GR312+24),"")</f>
      </c>
      <c r="EN312">
        <f>IF($GS312&gt;=25,INDEX($DM:$DM,$GR312+25),"")</f>
      </c>
      <c r="EO312">
        <f>IF($GS312&gt;=26,INDEX($DM:$DM,$GR312+26),"")</f>
      </c>
      <c r="EP312">
        <f>IF($GS312&gt;=27,INDEX($DM:$DM,$GR312+27),"")</f>
      </c>
      <c r="EQ312">
        <f>IF($GS312&gt;=28,INDEX($DM:$DM,$GR312+28),"")</f>
      </c>
      <c r="ER312">
        <f>IF($GS312&gt;=29,INDEX($DM:$DM,$GR312+29),"")</f>
      </c>
      <c r="ES312">
        <f>IF($GS312&gt;=30,INDEX($DM:$DM,$GR312+30),"")</f>
      </c>
      <c r="ET312">
        <f>IF($GS312&gt;=31,INDEX($DM:$DM,$GR312+31),"")</f>
      </c>
      <c r="EU312">
        <f>IF($GS312&gt;=32,INDEX($DM:$DM,$GR312+32),"")</f>
      </c>
      <c r="EV312">
        <f>IF($GS312&gt;=33,INDEX($DM:$DM,$GR312+33),"")</f>
      </c>
      <c r="EW312">
        <f>IF($GS312&gt;=34,INDEX($DM:$DM,$GR312+34),"")</f>
      </c>
      <c r="EX312">
        <f>IF($GS312&gt;=35,INDEX($DM:$DM,$GR312+35),"")</f>
      </c>
      <c r="EY312">
        <f>IF($GS312&gt;=36,INDEX($DM:$DM,$GR312+36),"")</f>
      </c>
      <c r="EZ312">
        <f>IF($GS312&gt;=37,INDEX($DM:$DM,$GR312+37),"")</f>
      </c>
      <c r="FA312">
        <f>IF($GS312&gt;=38,INDEX($DM:$DM,$GR312+38),"")</f>
      </c>
      <c r="FB312">
        <f>IF($GS312&gt;=39,INDEX($DM:$DM,$GR312+39),"")</f>
      </c>
      <c r="FC312">
        <f>IF($GS312&gt;=40,INDEX($DM:$DM,$GR312+40),"")</f>
      </c>
      <c r="FD312">
        <f>IF($GS312&gt;=1,INDEX($DN:$DN,$GR312+1),"")</f>
      </c>
      <c r="FE312">
        <f>IF($GS312&gt;=2,INDEX($DN:$DN,$GR312+2),"")</f>
      </c>
      <c r="FF312">
        <f>IF($GS312&gt;=3,INDEX($DN:$DN,$GR312+3),"")</f>
      </c>
      <c r="FG312">
        <f>IF($GS312&gt;=4,INDEX($DN:$DN,$GR312+4),"")</f>
      </c>
      <c r="FH312">
        <f>IF($GS312&gt;=5,INDEX($DN:$DN,$GR312+5),"")</f>
      </c>
      <c r="FI312">
        <f>IF($GS312&gt;=6,INDEX($DN:$DN,$GR312+6),"")</f>
      </c>
      <c r="FJ312">
        <f>IF($GS312&gt;=7,INDEX($DN:$DN,$GR312+7),"")</f>
      </c>
      <c r="FK312">
        <f>IF($GS312&gt;=8,INDEX($DN:$DN,$GR312+8),"")</f>
      </c>
      <c r="FL312">
        <f>IF($GS312&gt;=9,INDEX($DN:$DN,$GR312+9),"")</f>
      </c>
      <c r="FM312">
        <f>IF($GS312&gt;=10,INDEX($DN:$DN,$GR312+10),"")</f>
      </c>
      <c r="FN312">
        <f>IF($GS312&gt;=11,INDEX($DN:$DN,$GR312+11),"")</f>
      </c>
      <c r="FO312">
        <f>IF($GS312&gt;=12,INDEX($DN:$DN,$GR312+12),"")</f>
      </c>
      <c r="FP312">
        <f>IF($GS312&gt;=13,INDEX($DN:$DN,$GR312+13),"")</f>
      </c>
      <c r="FQ312">
        <f>IF($GS312&gt;=14,INDEX($DN:$DN,$GR312+14),"")</f>
      </c>
      <c r="FR312">
        <f>IF($GS312&gt;=15,INDEX($DN:$DN,$GR312+15),"")</f>
      </c>
      <c r="FS312">
        <f>IF($GS312&gt;=16,INDEX($DN:$DN,$GR312+16),"")</f>
      </c>
      <c r="FT312">
        <f>IF($GS312&gt;=17,INDEX($DN:$DN,$GR312+17),"")</f>
      </c>
      <c r="FU312">
        <f>IF($GS312&gt;=18,INDEX($DN:$DN,$GR312+18),"")</f>
      </c>
      <c r="FV312">
        <f>IF($GS312&gt;=19,INDEX($DN:$DN,$GR312+19),"")</f>
      </c>
      <c r="FW312">
        <f>IF($GS312&gt;=20,INDEX($DN:$DN,$GR312+20),"")</f>
      </c>
      <c r="FX312">
        <f>IF($GS312&gt;=21,INDEX($DN:$DN,$GR312+21),"")</f>
      </c>
      <c r="FY312">
        <f>IF($GS312&gt;=22,INDEX($DN:$DN,$GR312+22),"")</f>
      </c>
      <c r="FZ312">
        <f>IF($GS312&gt;=23,INDEX($DN:$DN,$GR312+23),"")</f>
      </c>
      <c r="GA312">
        <f>IF($GS312&gt;=24,INDEX($DN:$DN,$GR312+24),"")</f>
      </c>
      <c r="GB312">
        <f>IF($GS312&gt;=25,INDEX($DN:$DN,$GR312+25),"")</f>
      </c>
      <c r="GC312">
        <f>IF($GS312&gt;=26,INDEX($DN:$DN,$GR312+26),"")</f>
      </c>
      <c r="GD312">
        <f>IF($GS312&gt;=27,INDEX($DN:$DN,$GR312+27),"")</f>
      </c>
      <c r="GE312">
        <f>IF($GS312&gt;=28,INDEX($DN:$DN,$GR312+28),"")</f>
      </c>
      <c r="GF312">
        <f>IF($GS312&gt;=29,INDEX($DN:$DN,$GR312+29),"")</f>
      </c>
      <c r="GG312">
        <f>IF($GS312&gt;=30,INDEX($DN:$DN,$GR312+30),"")</f>
      </c>
      <c r="GH312">
        <f>IF($GS312&gt;=31,INDEX($DN:$DN,$GR312+31),"")</f>
      </c>
      <c r="GI312">
        <f>IF($GS312&gt;=32,INDEX($DN:$DN,$GR312+32),"")</f>
      </c>
      <c r="GJ312">
        <f>IF($GS312&gt;=33,INDEX($DN:$DN,$GR312+33),"")</f>
      </c>
      <c r="GK312">
        <f>IF($GS312&gt;=34,INDEX($DN:$DN,$GR312+34),"")</f>
      </c>
      <c r="GL312">
        <f>IF($GS312&gt;=35,INDEX($DN:$DN,$GR312+35),"")</f>
      </c>
      <c r="GM312">
        <f>IF($GS312&gt;=36,INDEX($DN:$DN,$GR312+36),"")</f>
      </c>
      <c r="GN312">
        <f>IF($GS312&gt;=37,INDEX($DN:$DN,$GR312+37),"")</f>
      </c>
      <c r="GO312">
        <f>IF($GS312&gt;=38,INDEX($DN:$DN,$GR312+38),"")</f>
      </c>
      <c r="GP312">
        <f>IF($GS312&gt;=39,INDEX($DN:$DN,$GR312+39),"")</f>
      </c>
      <c r="GQ312">
        <f>IF($GS312&gt;=40,INDEX($DN:$DN,$GR312+40),"")</f>
      </c>
      <c r="GR312">
        <f>IFERROR(MATCH($DL312,$DM$2:$DM$148,0)+1,0)</f>
      </c>
      <c r="GS312">
        <f>IFERROR(INDEX($DO$2:$DO$148,MATCH($DL312,$DM$2:$DM$148,0)),0)</f>
      </c>
      <c r="GT312">
        <f>IFERROR(MATCH($Z312,$DP$312:$FC$312,0),0)</f>
      </c>
      <c r="GU312">
        <f>IF($GT312&gt;0,INDEX($FD$312:$GQ$312,$GT312),"")</f>
      </c>
      <c r="GV312" t="s">
        <v>779</v>
      </c>
      <c r="GW312">
        <v>1</v>
      </c>
      <c r="GX312">
        <f>IF($JG312&gt;=1,INDEX($GV:$GV,$JF312+1),"")</f>
      </c>
      <c r="GY312">
        <f>IF($JG312&gt;=2,INDEX($GV:$GV,$JF312+2),"")</f>
      </c>
      <c r="GZ312">
        <f>IF($JG312&gt;=3,INDEX($GV:$GV,$JF312+3),"")</f>
      </c>
      <c r="HA312">
        <f>IF($JG312&gt;=4,INDEX($GV:$GV,$JF312+4),"")</f>
      </c>
      <c r="HB312">
        <f>IF($JG312&gt;=5,INDEX($GV:$GV,$JF312+5),"")</f>
      </c>
      <c r="HC312">
        <f>IF($JG312&gt;=6,INDEX($GV:$GV,$JF312+6),"")</f>
      </c>
      <c r="HD312">
        <f>IF($JG312&gt;=7,INDEX($GV:$GV,$JF312+7),"")</f>
      </c>
      <c r="HE312">
        <f>IF($JG312&gt;=8,INDEX($GV:$GV,$JF312+8),"")</f>
      </c>
      <c r="HF312">
        <f>IF($JG312&gt;=9,INDEX($GV:$GV,$JF312+9),"")</f>
      </c>
      <c r="HG312">
        <f>IF($JG312&gt;=10,INDEX($GV:$GV,$JF312+10),"")</f>
      </c>
      <c r="HH312">
        <f>IF($JG312&gt;=11,INDEX($GV:$GV,$JF312+11),"")</f>
      </c>
      <c r="HI312">
        <f>IF($JG312&gt;=12,INDEX($GV:$GV,$JF312+12),"")</f>
      </c>
      <c r="HJ312">
        <f>IF($JG312&gt;=13,INDEX($GV:$GV,$JF312+13),"")</f>
      </c>
      <c r="HK312">
        <f>IF($JG312&gt;=14,INDEX($GV:$GV,$JF312+14),"")</f>
      </c>
      <c r="HL312">
        <f>IF($JG312&gt;=15,INDEX($GV:$GV,$JF312+15),"")</f>
      </c>
      <c r="HM312">
        <f>IF($JG312&gt;=16,INDEX($GV:$GV,$JF312+16),"")</f>
      </c>
      <c r="HN312">
        <f>IF($JG312&gt;=17,INDEX($GV:$GV,$JF312+17),"")</f>
      </c>
      <c r="HO312">
        <f>IF($JG312&gt;=18,INDEX($GV:$GV,$JF312+18),"")</f>
      </c>
      <c r="HP312">
        <f>IF($JG312&gt;=19,INDEX($GV:$GV,$JF312+19),"")</f>
      </c>
      <c r="HQ312">
        <f>IF($JG312&gt;=20,INDEX($GV:$GV,$JF312+20),"")</f>
      </c>
      <c r="HR312">
        <f>IF($JG312&gt;=21,INDEX($GV:$GV,$JF312+21),"")</f>
      </c>
      <c r="HS312">
        <f>IF($JG312&gt;=22,INDEX($GV:$GV,$JF312+22),"")</f>
      </c>
      <c r="HT312">
        <f>IF($JG312&gt;=23,INDEX($GV:$GV,$JF312+23),"")</f>
      </c>
      <c r="HU312">
        <f>IF($JG312&gt;=24,INDEX($GV:$GV,$JF312+24),"")</f>
      </c>
      <c r="HV312">
        <f>IF($JG312&gt;=25,INDEX($GV:$GV,$JF312+25),"")</f>
      </c>
      <c r="HW312">
        <f>IF($JG312&gt;=26,INDEX($GV:$GV,$JF312+26),"")</f>
      </c>
      <c r="HX312">
        <f>IF($JG312&gt;=27,INDEX($GV:$GV,$JF312+27),"")</f>
      </c>
      <c r="HY312">
        <f>IF($JG312&gt;=28,INDEX($GV:$GV,$JF312+28),"")</f>
      </c>
      <c r="HZ312">
        <f>IF($JG312&gt;=29,INDEX($GV:$GV,$JF312+29),"")</f>
      </c>
      <c r="IA312">
        <f>IF($JG312&gt;=30,INDEX($GV:$GV,$JF312+30),"")</f>
      </c>
      <c r="IB312">
        <f>IF($JG312&gt;=31,INDEX($GV:$GV,$JF312+31),"")</f>
      </c>
      <c r="IC312">
        <f>IF($JG312&gt;=32,INDEX($GV:$GV,$JF312+32),"")</f>
      </c>
      <c r="ID312">
        <f>IF($JG312&gt;=33,INDEX($GV:$GV,$JF312+33),"")</f>
      </c>
      <c r="IE312">
        <f>IF($JG312&gt;=34,INDEX($GV:$GV,$JF312+34),"")</f>
      </c>
      <c r="IF312">
        <f>IF($JG312&gt;=35,INDEX($GV:$GV,$JF312+35),"")</f>
      </c>
      <c r="IG312">
        <f>IF($JG312&gt;=36,INDEX($GV:$GV,$JF312+36),"")</f>
      </c>
      <c r="IH312">
        <f>IF($JG312&gt;=37,INDEX($GV:$GV,$JF312+37),"")</f>
      </c>
      <c r="II312">
        <f>IF($JG312&gt;=38,INDEX($GV:$GV,$JF312+38),"")</f>
      </c>
      <c r="IJ312">
        <f>IF($JG312&gt;=39,INDEX($GV:$GV,$JF312+39),"")</f>
      </c>
      <c r="IK312">
        <f>IF($JG312&gt;=40,INDEX($GV:$GV,$JF312+40),"")</f>
      </c>
      <c r="IL312">
        <f>IF($JG312&gt;=41,INDEX($GV:$GV,$JF312+41),"")</f>
      </c>
      <c r="IM312">
        <f>IF($JG312&gt;=42,INDEX($GV:$GV,$JF312+42),"")</f>
      </c>
      <c r="IN312">
        <f>IF($JG312&gt;=43,INDEX($GV:$GV,$JF312+43),"")</f>
      </c>
      <c r="IO312">
        <f>IF($JG312&gt;=44,INDEX($GV:$GV,$JF312+44),"")</f>
      </c>
      <c r="IP312">
        <f>IF($JG312&gt;=45,INDEX($GV:$GV,$JF312+45),"")</f>
      </c>
      <c r="IQ312">
        <f>IF($JG312&gt;=46,INDEX($GV:$GV,$JF312+46),"")</f>
      </c>
      <c r="IR312">
        <f>IF($JG312&gt;=47,INDEX($GV:$GV,$JF312+47),"")</f>
      </c>
      <c r="IS312">
        <f>IF($JG312&gt;=48,INDEX($GV:$GV,$JF312+48),"")</f>
      </c>
      <c r="IT312">
        <f>IF($JG312&gt;=49,INDEX($GV:$GV,$JF312+49),"")</f>
      </c>
      <c r="IU312">
        <f>IF($JG312&gt;=50,INDEX($GV:$GV,$JF312+50),"")</f>
      </c>
      <c r="IV312">
        <f>IF($JG312&gt;=51,INDEX($GV:$GV,$JF312+51),"")</f>
      </c>
      <c r="IW312">
        <f>IF($JG312&gt;=52,INDEX($GV:$GV,$JF312+52),"")</f>
      </c>
      <c r="IX312">
        <f>IF($JG312&gt;=53,INDEX($GV:$GV,$JF312+53),"")</f>
      </c>
      <c r="IY312">
        <f>IF($JG312&gt;=54,INDEX($GV:$GV,$JF312+54),"")</f>
      </c>
      <c r="IZ312">
        <f>IF($JG312&gt;=55,INDEX($GV:$GV,$JF312+55),"")</f>
      </c>
      <c r="JA312">
        <f>IF($JG312&gt;=56,INDEX($GV:$GV,$JF312+56),"")</f>
      </c>
      <c r="JB312">
        <f>IF($JG312&gt;=57,INDEX($GV:$GV,$JF312+57),"")</f>
      </c>
      <c r="JC312">
        <f>IF($JG312&gt;=58,INDEX($GV:$GV,$JF312+58),"")</f>
      </c>
      <c r="JD312">
        <f>IF($JG312&gt;=59,INDEX($GV:$GV,$JF312+59),"")</f>
      </c>
      <c r="JE312">
        <f>IF($JG312&gt;=60,INDEX($GV:$GV,$JF312+60),"")</f>
      </c>
      <c r="JF312">
        <f>IFERROR(MATCH($GU312,$GV$2:$GV$322,0)+1,0)</f>
      </c>
      <c r="JG312">
        <f>IFERROR(INDEX($GW$2:$GW$322,MATCH($GU312,$GV$2:$GV$322,0)),0)</f>
      </c>
      <c r="JH312" t="s">
        <v>44</v>
      </c>
      <c r="JI312" t="s">
        <v>44</v>
      </c>
    </row>
    <row r="313" spans="1:269" x14ac:dyDescent="0.25">
      <c r="R313">
        <f>IF(OR($U313="",$Q313=""),"",IFERROR($U313/$Q313,0))</f>
      </c>
      <c r="S313">
        <f>IF($U313="","",
SUM($T313,$V313,$AA313,$W313,$Y313)*
(1-IF($AB313="",0,VALUE($AB313)/100)))</f>
      </c>
      <c r="T313">
        <f>IF($U313="","",$U313)</f>
      </c>
      <c r="V313">
        <f>IF($U313="","",
IF($O313="","",
IF(ISNUMBER(SEARCH("exempt",LOWER($O313))),0,
$U313*(VALUE(SUBSTITUTE($O313,"%",""))/100))))</f>
      </c>
      <c r="AC313">
        <f>IFERROR(IF(FIND(" - ",$K313)&gt;0,MID($K313,FIND(" - ",$K313)+3,LEN($K313)),""),"")</f>
      </c>
      <c r="AL313" t="s">
        <v>1100</v>
      </c>
      <c r="AT313">
        <f>IFERROR(LEFT($K313,FIND(" - ",$K313)-1),$K313)</f>
      </c>
      <c r="AW313">
        <f>IF($CL313&gt;=1,INDEX($AU:$AU,$CK313+1),"")</f>
      </c>
      <c r="AX313">
        <f>IF($CL313&gt;=2,INDEX($AU:$AU,$CK313+2),"")</f>
      </c>
      <c r="AY313">
        <f>IF($CL313&gt;=3,INDEX($AU:$AU,$CK313+3),"")</f>
      </c>
      <c r="AZ313">
        <f>IF($CL313&gt;=4,INDEX($AU:$AU,$CK313+4),"")</f>
      </c>
      <c r="BA313">
        <f>IF($CL313&gt;=5,INDEX($AU:$AU,$CK313+5),"")</f>
      </c>
      <c r="BB313">
        <f>IF($CL313&gt;=6,INDEX($AU:$AU,$CK313+6),"")</f>
      </c>
      <c r="BC313">
        <f>IF($CL313&gt;=7,INDEX($AU:$AU,$CK313+7),"")</f>
      </c>
      <c r="BD313">
        <f>IF($CL313&gt;=8,INDEX($AU:$AU,$CK313+8),"")</f>
      </c>
      <c r="BE313">
        <f>IF($CL313&gt;=9,INDEX($AU:$AU,$CK313+9),"")</f>
      </c>
      <c r="BF313">
        <f>IF($CL313&gt;=10,INDEX($AU:$AU,$CK313+10),"")</f>
      </c>
      <c r="BG313">
        <f>IF($CL313&gt;=11,INDEX($AU:$AU,$CK313+11),"")</f>
      </c>
      <c r="BH313">
        <f>IF($CL313&gt;=12,INDEX($AU:$AU,$CK313+12),"")</f>
      </c>
      <c r="BI313">
        <f>IF($CL313&gt;=13,INDEX($AU:$AU,$CK313+13),"")</f>
      </c>
      <c r="BJ313">
        <f>IF($CL313&gt;=14,INDEX($AU:$AU,$CK313+14),"")</f>
      </c>
      <c r="BK313">
        <f>IF($CL313&gt;=15,INDEX($AU:$AU,$CK313+15),"")</f>
      </c>
      <c r="BL313">
        <f>IF($CL313&gt;=16,INDEX($AU:$AU,$CK313+16),"")</f>
      </c>
      <c r="BM313">
        <f>IF($CL313&gt;=17,INDEX($AU:$AU,$CK313+17),"")</f>
      </c>
      <c r="BN313">
        <f>IF($CL313&gt;=18,INDEX($AU:$AU,$CK313+18),"")</f>
      </c>
      <c r="BO313">
        <f>IF($CL313&gt;=19,INDEX($AU:$AU,$CK313+19),"")</f>
      </c>
      <c r="BP313">
        <f>IF($CL313&gt;=20,INDEX($AU:$AU,$CK313+20),"")</f>
      </c>
      <c r="BQ313">
        <f>IF($CL313&gt;=21,INDEX($AU:$AU,$CK313+21),"")</f>
      </c>
      <c r="BR313">
        <f>IF($CL313&gt;=22,INDEX($AU:$AU,$CK313+22),"")</f>
      </c>
      <c r="BS313">
        <f>IF($CL313&gt;=23,INDEX($AU:$AU,$CK313+23),"")</f>
      </c>
      <c r="BT313">
        <f>IF($CL313&gt;=24,INDEX($AU:$AU,$CK313+24),"")</f>
      </c>
      <c r="BU313">
        <f>IF($CL313&gt;=25,INDEX($AU:$AU,$CK313+25),"")</f>
      </c>
      <c r="BV313">
        <f>IF($CL313&gt;=26,INDEX($AU:$AU,$CK313+26),"")</f>
      </c>
      <c r="BW313">
        <f>IF($CL313&gt;=27,INDEX($AU:$AU,$CK313+27),"")</f>
      </c>
      <c r="BX313">
        <f>IF($CL313&gt;=28,INDEX($AU:$AU,$CK313+28),"")</f>
      </c>
      <c r="BY313">
        <f>IF($CL313&gt;=29,INDEX($AU:$AU,$CK313+29),"")</f>
      </c>
      <c r="BZ313">
        <f>IF($CL313&gt;=30,INDEX($AU:$AU,$CK313+30),"")</f>
      </c>
      <c r="CA313">
        <f>IF($CL313&gt;=31,INDEX($AU:$AU,$CK313+31),"")</f>
      </c>
      <c r="CB313">
        <f>IF($CL313&gt;=32,INDEX($AU:$AU,$CK313+32),"")</f>
      </c>
      <c r="CC313">
        <f>IF($CL313&gt;=33,INDEX($AU:$AU,$CK313+33),"")</f>
      </c>
      <c r="CD313">
        <f>IF($CL313&gt;=34,INDEX($AU:$AU,$CK313+34),"")</f>
      </c>
      <c r="CE313">
        <f>IF($CL313&gt;=35,INDEX($AU:$AU,$CK313+35),"")</f>
      </c>
      <c r="CF313">
        <f>IF($CL313&gt;=36,INDEX($AU:$AU,$CK313+36),"")</f>
      </c>
      <c r="CG313">
        <f>IF($CL313&gt;=37,INDEX($AU:$AU,$CK313+37),"")</f>
      </c>
      <c r="CH313">
        <f>IF($CL313&gt;=38,INDEX($AU:$AU,$CK313+38),"")</f>
      </c>
      <c r="CI313">
        <f>IF($CL313&gt;=39,INDEX($AU:$AU,$CK313+39),"")</f>
      </c>
      <c r="CJ313">
        <f>IF($CL313&gt;=40,INDEX($AU:$AU,$CK313+40),"")</f>
      </c>
      <c r="CK313">
        <f>IFERROR(MATCH($AT313,$AU$2:$AU$133,0)+1,0)</f>
      </c>
      <c r="CL313">
        <f>IFERROR(INDEX($AV$2:$AV$133,MATCH($AT313,$AU$2:$AU$133,0)),0)</f>
      </c>
      <c r="CM313">
        <f>IFERROR(LEFT($L313,FIND(" - ",$L313)-1),$L313)</f>
      </c>
      <c r="CN313" t="s">
        <v>149</v>
      </c>
      <c r="CP313">
        <f>IF($DK313&gt;=1,INDEX($CN:$CN,$DJ313+1),"")</f>
      </c>
      <c r="CQ313">
        <f>IF($DK313&gt;=2,INDEX($CN:$CN,$DJ313+2),"")</f>
      </c>
      <c r="CR313">
        <f>IF($DK313&gt;=3,INDEX($CN:$CN,$DJ313+3),"")</f>
      </c>
      <c r="CS313">
        <f>IF($DK313&gt;=4,INDEX($CN:$CN,$DJ313+4),"")</f>
      </c>
      <c r="CT313">
        <f>IF($DK313&gt;=5,INDEX($CN:$CN,$DJ313+5),"")</f>
      </c>
      <c r="CU313">
        <f>IF($DK313&gt;=6,INDEX($CN:$CN,$DJ313+6),"")</f>
      </c>
      <c r="CV313">
        <f>IF($DK313&gt;=7,INDEX($CN:$CN,$DJ313+7),"")</f>
      </c>
      <c r="CW313">
        <f>IF($DK313&gt;=8,INDEX($CN:$CN,$DJ313+8),"")</f>
      </c>
      <c r="CX313">
        <f>IF($DK313&gt;=9,INDEX($CN:$CN,$DJ313+9),"")</f>
      </c>
      <c r="CY313">
        <f>IF($DK313&gt;=10,INDEX($CN:$CN,$DJ313+10),"")</f>
      </c>
      <c r="CZ313">
        <f>IF($DK313&gt;=11,INDEX($CN:$CN,$DJ313+11),"")</f>
      </c>
      <c r="DA313">
        <f>IF($DK313&gt;=12,INDEX($CN:$CN,$DJ313+12),"")</f>
      </c>
      <c r="DB313">
        <f>IF($DK313&gt;=13,INDEX($CN:$CN,$DJ313+13),"")</f>
      </c>
      <c r="DC313">
        <f>IF($DK313&gt;=14,INDEX($CN:$CN,$DJ313+14),"")</f>
      </c>
      <c r="DD313">
        <f>IF($DK313&gt;=15,INDEX($CN:$CN,$DJ313+15),"")</f>
      </c>
      <c r="DE313">
        <f>IF($DK313&gt;=16,INDEX($CN:$CN,$DJ313+16),"")</f>
      </c>
      <c r="DF313">
        <f>IF($DK313&gt;=17,INDEX($CN:$CN,$DJ313+17),"")</f>
      </c>
      <c r="DG313">
        <f>IF($DK313&gt;=18,INDEX($CN:$CN,$DJ313+18),"")</f>
      </c>
      <c r="DH313">
        <f>IF($DK313&gt;=19,INDEX($CN:$CN,$DJ313+19),"")</f>
      </c>
      <c r="DI313">
        <f>IF($DK313&gt;=20,INDEX($CN:$CN,$DJ313+20),"")</f>
      </c>
      <c r="DJ313">
        <f>IFERROR(MATCH($CM313,$CN$2:$CN$1089,0)+1,0)</f>
      </c>
      <c r="DK313">
        <f>IFERROR(INDEX($CO$2:$CO$1089,MATCH($CM313,$CN$2:$CN$1089,0)),0)</f>
      </c>
      <c r="DL313">
        <f>IFERROR(INDEX($AS:$AS,MATCH($O313,$AR:$AR,0))&amp;"","")</f>
      </c>
      <c r="DP313">
        <f>IF($GS313&gt;=1,INDEX($DM:$DM,$GR313+1),"")</f>
      </c>
      <c r="DQ313">
        <f>IF($GS313&gt;=2,INDEX($DM:$DM,$GR313+2),"")</f>
      </c>
      <c r="DR313">
        <f>IF($GS313&gt;=3,INDEX($DM:$DM,$GR313+3),"")</f>
      </c>
      <c r="DS313">
        <f>IF($GS313&gt;=4,INDEX($DM:$DM,$GR313+4),"")</f>
      </c>
      <c r="DT313">
        <f>IF($GS313&gt;=5,INDEX($DM:$DM,$GR313+5),"")</f>
      </c>
      <c r="DU313">
        <f>IF($GS313&gt;=6,INDEX($DM:$DM,$GR313+6),"")</f>
      </c>
      <c r="DV313">
        <f>IF($GS313&gt;=7,INDEX($DM:$DM,$GR313+7),"")</f>
      </c>
      <c r="DW313">
        <f>IF($GS313&gt;=8,INDEX($DM:$DM,$GR313+8),"")</f>
      </c>
      <c r="DX313">
        <f>IF($GS313&gt;=9,INDEX($DM:$DM,$GR313+9),"")</f>
      </c>
      <c r="DY313">
        <f>IF($GS313&gt;=10,INDEX($DM:$DM,$GR313+10),"")</f>
      </c>
      <c r="DZ313">
        <f>IF($GS313&gt;=11,INDEX($DM:$DM,$GR313+11),"")</f>
      </c>
      <c r="EA313">
        <f>IF($GS313&gt;=12,INDEX($DM:$DM,$GR313+12),"")</f>
      </c>
      <c r="EB313">
        <f>IF($GS313&gt;=13,INDEX($DM:$DM,$GR313+13),"")</f>
      </c>
      <c r="EC313">
        <f>IF($GS313&gt;=14,INDEX($DM:$DM,$GR313+14),"")</f>
      </c>
      <c r="ED313">
        <f>IF($GS313&gt;=15,INDEX($DM:$DM,$GR313+15),"")</f>
      </c>
      <c r="EE313">
        <f>IF($GS313&gt;=16,INDEX($DM:$DM,$GR313+16),"")</f>
      </c>
      <c r="EF313">
        <f>IF($GS313&gt;=17,INDEX($DM:$DM,$GR313+17),"")</f>
      </c>
      <c r="EG313">
        <f>IF($GS313&gt;=18,INDEX($DM:$DM,$GR313+18),"")</f>
      </c>
      <c r="EH313">
        <f>IF($GS313&gt;=19,INDEX($DM:$DM,$GR313+19),"")</f>
      </c>
      <c r="EI313">
        <f>IF($GS313&gt;=20,INDEX($DM:$DM,$GR313+20),"")</f>
      </c>
      <c r="EJ313">
        <f>IF($GS313&gt;=21,INDEX($DM:$DM,$GR313+21),"")</f>
      </c>
      <c r="EK313">
        <f>IF($GS313&gt;=22,INDEX($DM:$DM,$GR313+22),"")</f>
      </c>
      <c r="EL313">
        <f>IF($GS313&gt;=23,INDEX($DM:$DM,$GR313+23),"")</f>
      </c>
      <c r="EM313">
        <f>IF($GS313&gt;=24,INDEX($DM:$DM,$GR313+24),"")</f>
      </c>
      <c r="EN313">
        <f>IF($GS313&gt;=25,INDEX($DM:$DM,$GR313+25),"")</f>
      </c>
      <c r="EO313">
        <f>IF($GS313&gt;=26,INDEX($DM:$DM,$GR313+26),"")</f>
      </c>
      <c r="EP313">
        <f>IF($GS313&gt;=27,INDEX($DM:$DM,$GR313+27),"")</f>
      </c>
      <c r="EQ313">
        <f>IF($GS313&gt;=28,INDEX($DM:$DM,$GR313+28),"")</f>
      </c>
      <c r="ER313">
        <f>IF($GS313&gt;=29,INDEX($DM:$DM,$GR313+29),"")</f>
      </c>
      <c r="ES313">
        <f>IF($GS313&gt;=30,INDEX($DM:$DM,$GR313+30),"")</f>
      </c>
      <c r="ET313">
        <f>IF($GS313&gt;=31,INDEX($DM:$DM,$GR313+31),"")</f>
      </c>
      <c r="EU313">
        <f>IF($GS313&gt;=32,INDEX($DM:$DM,$GR313+32),"")</f>
      </c>
      <c r="EV313">
        <f>IF($GS313&gt;=33,INDEX($DM:$DM,$GR313+33),"")</f>
      </c>
      <c r="EW313">
        <f>IF($GS313&gt;=34,INDEX($DM:$DM,$GR313+34),"")</f>
      </c>
      <c r="EX313">
        <f>IF($GS313&gt;=35,INDEX($DM:$DM,$GR313+35),"")</f>
      </c>
      <c r="EY313">
        <f>IF($GS313&gt;=36,INDEX($DM:$DM,$GR313+36),"")</f>
      </c>
      <c r="EZ313">
        <f>IF($GS313&gt;=37,INDEX($DM:$DM,$GR313+37),"")</f>
      </c>
      <c r="FA313">
        <f>IF($GS313&gt;=38,INDEX($DM:$DM,$GR313+38),"")</f>
      </c>
      <c r="FB313">
        <f>IF($GS313&gt;=39,INDEX($DM:$DM,$GR313+39),"")</f>
      </c>
      <c r="FC313">
        <f>IF($GS313&gt;=40,INDEX($DM:$DM,$GR313+40),"")</f>
      </c>
      <c r="FD313">
        <f>IF($GS313&gt;=1,INDEX($DN:$DN,$GR313+1),"")</f>
      </c>
      <c r="FE313">
        <f>IF($GS313&gt;=2,INDEX($DN:$DN,$GR313+2),"")</f>
      </c>
      <c r="FF313">
        <f>IF($GS313&gt;=3,INDEX($DN:$DN,$GR313+3),"")</f>
      </c>
      <c r="FG313">
        <f>IF($GS313&gt;=4,INDEX($DN:$DN,$GR313+4),"")</f>
      </c>
      <c r="FH313">
        <f>IF($GS313&gt;=5,INDEX($DN:$DN,$GR313+5),"")</f>
      </c>
      <c r="FI313">
        <f>IF($GS313&gt;=6,INDEX($DN:$DN,$GR313+6),"")</f>
      </c>
      <c r="FJ313">
        <f>IF($GS313&gt;=7,INDEX($DN:$DN,$GR313+7),"")</f>
      </c>
      <c r="FK313">
        <f>IF($GS313&gt;=8,INDEX($DN:$DN,$GR313+8),"")</f>
      </c>
      <c r="FL313">
        <f>IF($GS313&gt;=9,INDEX($DN:$DN,$GR313+9),"")</f>
      </c>
      <c r="FM313">
        <f>IF($GS313&gt;=10,INDEX($DN:$DN,$GR313+10),"")</f>
      </c>
      <c r="FN313">
        <f>IF($GS313&gt;=11,INDEX($DN:$DN,$GR313+11),"")</f>
      </c>
      <c r="FO313">
        <f>IF($GS313&gt;=12,INDEX($DN:$DN,$GR313+12),"")</f>
      </c>
      <c r="FP313">
        <f>IF($GS313&gt;=13,INDEX($DN:$DN,$GR313+13),"")</f>
      </c>
      <c r="FQ313">
        <f>IF($GS313&gt;=14,INDEX($DN:$DN,$GR313+14),"")</f>
      </c>
      <c r="FR313">
        <f>IF($GS313&gt;=15,INDEX($DN:$DN,$GR313+15),"")</f>
      </c>
      <c r="FS313">
        <f>IF($GS313&gt;=16,INDEX($DN:$DN,$GR313+16),"")</f>
      </c>
      <c r="FT313">
        <f>IF($GS313&gt;=17,INDEX($DN:$DN,$GR313+17),"")</f>
      </c>
      <c r="FU313">
        <f>IF($GS313&gt;=18,INDEX($DN:$DN,$GR313+18),"")</f>
      </c>
      <c r="FV313">
        <f>IF($GS313&gt;=19,INDEX($DN:$DN,$GR313+19),"")</f>
      </c>
      <c r="FW313">
        <f>IF($GS313&gt;=20,INDEX($DN:$DN,$GR313+20),"")</f>
      </c>
      <c r="FX313">
        <f>IF($GS313&gt;=21,INDEX($DN:$DN,$GR313+21),"")</f>
      </c>
      <c r="FY313">
        <f>IF($GS313&gt;=22,INDEX($DN:$DN,$GR313+22),"")</f>
      </c>
      <c r="FZ313">
        <f>IF($GS313&gt;=23,INDEX($DN:$DN,$GR313+23),"")</f>
      </c>
      <c r="GA313">
        <f>IF($GS313&gt;=24,INDEX($DN:$DN,$GR313+24),"")</f>
      </c>
      <c r="GB313">
        <f>IF($GS313&gt;=25,INDEX($DN:$DN,$GR313+25),"")</f>
      </c>
      <c r="GC313">
        <f>IF($GS313&gt;=26,INDEX($DN:$DN,$GR313+26),"")</f>
      </c>
      <c r="GD313">
        <f>IF($GS313&gt;=27,INDEX($DN:$DN,$GR313+27),"")</f>
      </c>
      <c r="GE313">
        <f>IF($GS313&gt;=28,INDEX($DN:$DN,$GR313+28),"")</f>
      </c>
      <c r="GF313">
        <f>IF($GS313&gt;=29,INDEX($DN:$DN,$GR313+29),"")</f>
      </c>
      <c r="GG313">
        <f>IF($GS313&gt;=30,INDEX($DN:$DN,$GR313+30),"")</f>
      </c>
      <c r="GH313">
        <f>IF($GS313&gt;=31,INDEX($DN:$DN,$GR313+31),"")</f>
      </c>
      <c r="GI313">
        <f>IF($GS313&gt;=32,INDEX($DN:$DN,$GR313+32),"")</f>
      </c>
      <c r="GJ313">
        <f>IF($GS313&gt;=33,INDEX($DN:$DN,$GR313+33),"")</f>
      </c>
      <c r="GK313">
        <f>IF($GS313&gt;=34,INDEX($DN:$DN,$GR313+34),"")</f>
      </c>
      <c r="GL313">
        <f>IF($GS313&gt;=35,INDEX($DN:$DN,$GR313+35),"")</f>
      </c>
      <c r="GM313">
        <f>IF($GS313&gt;=36,INDEX($DN:$DN,$GR313+36),"")</f>
      </c>
      <c r="GN313">
        <f>IF($GS313&gt;=37,INDEX($DN:$DN,$GR313+37),"")</f>
      </c>
      <c r="GO313">
        <f>IF($GS313&gt;=38,INDEX($DN:$DN,$GR313+38),"")</f>
      </c>
      <c r="GP313">
        <f>IF($GS313&gt;=39,INDEX($DN:$DN,$GR313+39),"")</f>
      </c>
      <c r="GQ313">
        <f>IF($GS313&gt;=40,INDEX($DN:$DN,$GR313+40),"")</f>
      </c>
      <c r="GR313">
        <f>IFERROR(MATCH($DL313,$DM$2:$DM$148,0)+1,0)</f>
      </c>
      <c r="GS313">
        <f>IFERROR(INDEX($DO$2:$DO$148,MATCH($DL313,$DM$2:$DM$148,0)),0)</f>
      </c>
      <c r="GT313">
        <f>IFERROR(MATCH($Z313,$DP$313:$FC$313,0),0)</f>
      </c>
      <c r="GU313">
        <f>IF($GT313&gt;0,INDEX($FD$313:$GQ$313,$GT313),"")</f>
      </c>
      <c r="GV313" t="s">
        <v>618</v>
      </c>
      <c r="GX313">
        <f>IF($JG313&gt;=1,INDEX($GV:$GV,$JF313+1),"")</f>
      </c>
      <c r="GY313">
        <f>IF($JG313&gt;=2,INDEX($GV:$GV,$JF313+2),"")</f>
      </c>
      <c r="GZ313">
        <f>IF($JG313&gt;=3,INDEX($GV:$GV,$JF313+3),"")</f>
      </c>
      <c r="HA313">
        <f>IF($JG313&gt;=4,INDEX($GV:$GV,$JF313+4),"")</f>
      </c>
      <c r="HB313">
        <f>IF($JG313&gt;=5,INDEX($GV:$GV,$JF313+5),"")</f>
      </c>
      <c r="HC313">
        <f>IF($JG313&gt;=6,INDEX($GV:$GV,$JF313+6),"")</f>
      </c>
      <c r="HD313">
        <f>IF($JG313&gt;=7,INDEX($GV:$GV,$JF313+7),"")</f>
      </c>
      <c r="HE313">
        <f>IF($JG313&gt;=8,INDEX($GV:$GV,$JF313+8),"")</f>
      </c>
      <c r="HF313">
        <f>IF($JG313&gt;=9,INDEX($GV:$GV,$JF313+9),"")</f>
      </c>
      <c r="HG313">
        <f>IF($JG313&gt;=10,INDEX($GV:$GV,$JF313+10),"")</f>
      </c>
      <c r="HH313">
        <f>IF($JG313&gt;=11,INDEX($GV:$GV,$JF313+11),"")</f>
      </c>
      <c r="HI313">
        <f>IF($JG313&gt;=12,INDEX($GV:$GV,$JF313+12),"")</f>
      </c>
      <c r="HJ313">
        <f>IF($JG313&gt;=13,INDEX($GV:$GV,$JF313+13),"")</f>
      </c>
      <c r="HK313">
        <f>IF($JG313&gt;=14,INDEX($GV:$GV,$JF313+14),"")</f>
      </c>
      <c r="HL313">
        <f>IF($JG313&gt;=15,INDEX($GV:$GV,$JF313+15),"")</f>
      </c>
      <c r="HM313">
        <f>IF($JG313&gt;=16,INDEX($GV:$GV,$JF313+16),"")</f>
      </c>
      <c r="HN313">
        <f>IF($JG313&gt;=17,INDEX($GV:$GV,$JF313+17),"")</f>
      </c>
      <c r="HO313">
        <f>IF($JG313&gt;=18,INDEX($GV:$GV,$JF313+18),"")</f>
      </c>
      <c r="HP313">
        <f>IF($JG313&gt;=19,INDEX($GV:$GV,$JF313+19),"")</f>
      </c>
      <c r="HQ313">
        <f>IF($JG313&gt;=20,INDEX($GV:$GV,$JF313+20),"")</f>
      </c>
      <c r="HR313">
        <f>IF($JG313&gt;=21,INDEX($GV:$GV,$JF313+21),"")</f>
      </c>
      <c r="HS313">
        <f>IF($JG313&gt;=22,INDEX($GV:$GV,$JF313+22),"")</f>
      </c>
      <c r="HT313">
        <f>IF($JG313&gt;=23,INDEX($GV:$GV,$JF313+23),"")</f>
      </c>
      <c r="HU313">
        <f>IF($JG313&gt;=24,INDEX($GV:$GV,$JF313+24),"")</f>
      </c>
      <c r="HV313">
        <f>IF($JG313&gt;=25,INDEX($GV:$GV,$JF313+25),"")</f>
      </c>
      <c r="HW313">
        <f>IF($JG313&gt;=26,INDEX($GV:$GV,$JF313+26),"")</f>
      </c>
      <c r="HX313">
        <f>IF($JG313&gt;=27,INDEX($GV:$GV,$JF313+27),"")</f>
      </c>
      <c r="HY313">
        <f>IF($JG313&gt;=28,INDEX($GV:$GV,$JF313+28),"")</f>
      </c>
      <c r="HZ313">
        <f>IF($JG313&gt;=29,INDEX($GV:$GV,$JF313+29),"")</f>
      </c>
      <c r="IA313">
        <f>IF($JG313&gt;=30,INDEX($GV:$GV,$JF313+30),"")</f>
      </c>
      <c r="IB313">
        <f>IF($JG313&gt;=31,INDEX($GV:$GV,$JF313+31),"")</f>
      </c>
      <c r="IC313">
        <f>IF($JG313&gt;=32,INDEX($GV:$GV,$JF313+32),"")</f>
      </c>
      <c r="ID313">
        <f>IF($JG313&gt;=33,INDEX($GV:$GV,$JF313+33),"")</f>
      </c>
      <c r="IE313">
        <f>IF($JG313&gt;=34,INDEX($GV:$GV,$JF313+34),"")</f>
      </c>
      <c r="IF313">
        <f>IF($JG313&gt;=35,INDEX($GV:$GV,$JF313+35),"")</f>
      </c>
      <c r="IG313">
        <f>IF($JG313&gt;=36,INDEX($GV:$GV,$JF313+36),"")</f>
      </c>
      <c r="IH313">
        <f>IF($JG313&gt;=37,INDEX($GV:$GV,$JF313+37),"")</f>
      </c>
      <c r="II313">
        <f>IF($JG313&gt;=38,INDEX($GV:$GV,$JF313+38),"")</f>
      </c>
      <c r="IJ313">
        <f>IF($JG313&gt;=39,INDEX($GV:$GV,$JF313+39),"")</f>
      </c>
      <c r="IK313">
        <f>IF($JG313&gt;=40,INDEX($GV:$GV,$JF313+40),"")</f>
      </c>
      <c r="IL313">
        <f>IF($JG313&gt;=41,INDEX($GV:$GV,$JF313+41),"")</f>
      </c>
      <c r="IM313">
        <f>IF($JG313&gt;=42,INDEX($GV:$GV,$JF313+42),"")</f>
      </c>
      <c r="IN313">
        <f>IF($JG313&gt;=43,INDEX($GV:$GV,$JF313+43),"")</f>
      </c>
      <c r="IO313">
        <f>IF($JG313&gt;=44,INDEX($GV:$GV,$JF313+44),"")</f>
      </c>
      <c r="IP313">
        <f>IF($JG313&gt;=45,INDEX($GV:$GV,$JF313+45),"")</f>
      </c>
      <c r="IQ313">
        <f>IF($JG313&gt;=46,INDEX($GV:$GV,$JF313+46),"")</f>
      </c>
      <c r="IR313">
        <f>IF($JG313&gt;=47,INDEX($GV:$GV,$JF313+47),"")</f>
      </c>
      <c r="IS313">
        <f>IF($JG313&gt;=48,INDEX($GV:$GV,$JF313+48),"")</f>
      </c>
      <c r="IT313">
        <f>IF($JG313&gt;=49,INDEX($GV:$GV,$JF313+49),"")</f>
      </c>
      <c r="IU313">
        <f>IF($JG313&gt;=50,INDEX($GV:$GV,$JF313+50),"")</f>
      </c>
      <c r="IV313">
        <f>IF($JG313&gt;=51,INDEX($GV:$GV,$JF313+51),"")</f>
      </c>
      <c r="IW313">
        <f>IF($JG313&gt;=52,INDEX($GV:$GV,$JF313+52),"")</f>
      </c>
      <c r="IX313">
        <f>IF($JG313&gt;=53,INDEX($GV:$GV,$JF313+53),"")</f>
      </c>
      <c r="IY313">
        <f>IF($JG313&gt;=54,INDEX($GV:$GV,$JF313+54),"")</f>
      </c>
      <c r="IZ313">
        <f>IF($JG313&gt;=55,INDEX($GV:$GV,$JF313+55),"")</f>
      </c>
      <c r="JA313">
        <f>IF($JG313&gt;=56,INDEX($GV:$GV,$JF313+56),"")</f>
      </c>
      <c r="JB313">
        <f>IF($JG313&gt;=57,INDEX($GV:$GV,$JF313+57),"")</f>
      </c>
      <c r="JC313">
        <f>IF($JG313&gt;=58,INDEX($GV:$GV,$JF313+58),"")</f>
      </c>
      <c r="JD313">
        <f>IF($JG313&gt;=59,INDEX($GV:$GV,$JF313+59),"")</f>
      </c>
      <c r="JE313">
        <f>IF($JG313&gt;=60,INDEX($GV:$GV,$JF313+60),"")</f>
      </c>
      <c r="JF313">
        <f>IFERROR(MATCH($GU313,$GV$2:$GV$322,0)+1,0)</f>
      </c>
      <c r="JG313">
        <f>IFERROR(INDEX($GW$2:$GW$322,MATCH($GU313,$GV$2:$GV$322,0)),0)</f>
      </c>
      <c r="JH313" t="s">
        <v>44</v>
      </c>
      <c r="JI313" t="s">
        <v>44</v>
      </c>
    </row>
    <row r="314" spans="1:269" x14ac:dyDescent="0.25">
      <c r="R314">
        <f>IF(OR($U314="",$Q314=""),"",IFERROR($U314/$Q314,0))</f>
      </c>
      <c r="S314">
        <f>IF($U314="","",
SUM($T314,$V314,$AA314,$W314,$Y314)*
(1-IF($AB314="",0,VALUE($AB314)/100)))</f>
      </c>
      <c r="T314">
        <f>IF($U314="","",$U314)</f>
      </c>
      <c r="V314">
        <f>IF($U314="","",
IF($O314="","",
IF(ISNUMBER(SEARCH("exempt",LOWER($O314))),0,
$U314*(VALUE(SUBSTITUTE($O314,"%",""))/100))))</f>
      </c>
      <c r="AC314">
        <f>IFERROR(IF(FIND(" - ",$K314)&gt;0,MID($K314,FIND(" - ",$K314)+3,LEN($K314)),""),"")</f>
      </c>
      <c r="AL314" t="s">
        <v>1101</v>
      </c>
      <c r="AT314">
        <f>IFERROR(LEFT($K314,FIND(" - ",$K314)-1),$K314)</f>
      </c>
      <c r="AW314">
        <f>IF($CL314&gt;=1,INDEX($AU:$AU,$CK314+1),"")</f>
      </c>
      <c r="AX314">
        <f>IF($CL314&gt;=2,INDEX($AU:$AU,$CK314+2),"")</f>
      </c>
      <c r="AY314">
        <f>IF($CL314&gt;=3,INDEX($AU:$AU,$CK314+3),"")</f>
      </c>
      <c r="AZ314">
        <f>IF($CL314&gt;=4,INDEX($AU:$AU,$CK314+4),"")</f>
      </c>
      <c r="BA314">
        <f>IF($CL314&gt;=5,INDEX($AU:$AU,$CK314+5),"")</f>
      </c>
      <c r="BB314">
        <f>IF($CL314&gt;=6,INDEX($AU:$AU,$CK314+6),"")</f>
      </c>
      <c r="BC314">
        <f>IF($CL314&gt;=7,INDEX($AU:$AU,$CK314+7),"")</f>
      </c>
      <c r="BD314">
        <f>IF($CL314&gt;=8,INDEX($AU:$AU,$CK314+8),"")</f>
      </c>
      <c r="BE314">
        <f>IF($CL314&gt;=9,INDEX($AU:$AU,$CK314+9),"")</f>
      </c>
      <c r="BF314">
        <f>IF($CL314&gt;=10,INDEX($AU:$AU,$CK314+10),"")</f>
      </c>
      <c r="BG314">
        <f>IF($CL314&gt;=11,INDEX($AU:$AU,$CK314+11),"")</f>
      </c>
      <c r="BH314">
        <f>IF($CL314&gt;=12,INDEX($AU:$AU,$CK314+12),"")</f>
      </c>
      <c r="BI314">
        <f>IF($CL314&gt;=13,INDEX($AU:$AU,$CK314+13),"")</f>
      </c>
      <c r="BJ314">
        <f>IF($CL314&gt;=14,INDEX($AU:$AU,$CK314+14),"")</f>
      </c>
      <c r="BK314">
        <f>IF($CL314&gt;=15,INDEX($AU:$AU,$CK314+15),"")</f>
      </c>
      <c r="BL314">
        <f>IF($CL314&gt;=16,INDEX($AU:$AU,$CK314+16),"")</f>
      </c>
      <c r="BM314">
        <f>IF($CL314&gt;=17,INDEX($AU:$AU,$CK314+17),"")</f>
      </c>
      <c r="BN314">
        <f>IF($CL314&gt;=18,INDEX($AU:$AU,$CK314+18),"")</f>
      </c>
      <c r="BO314">
        <f>IF($CL314&gt;=19,INDEX($AU:$AU,$CK314+19),"")</f>
      </c>
      <c r="BP314">
        <f>IF($CL314&gt;=20,INDEX($AU:$AU,$CK314+20),"")</f>
      </c>
      <c r="BQ314">
        <f>IF($CL314&gt;=21,INDEX($AU:$AU,$CK314+21),"")</f>
      </c>
      <c r="BR314">
        <f>IF($CL314&gt;=22,INDEX($AU:$AU,$CK314+22),"")</f>
      </c>
      <c r="BS314">
        <f>IF($CL314&gt;=23,INDEX($AU:$AU,$CK314+23),"")</f>
      </c>
      <c r="BT314">
        <f>IF($CL314&gt;=24,INDEX($AU:$AU,$CK314+24),"")</f>
      </c>
      <c r="BU314">
        <f>IF($CL314&gt;=25,INDEX($AU:$AU,$CK314+25),"")</f>
      </c>
      <c r="BV314">
        <f>IF($CL314&gt;=26,INDEX($AU:$AU,$CK314+26),"")</f>
      </c>
      <c r="BW314">
        <f>IF($CL314&gt;=27,INDEX($AU:$AU,$CK314+27),"")</f>
      </c>
      <c r="BX314">
        <f>IF($CL314&gt;=28,INDEX($AU:$AU,$CK314+28),"")</f>
      </c>
      <c r="BY314">
        <f>IF($CL314&gt;=29,INDEX($AU:$AU,$CK314+29),"")</f>
      </c>
      <c r="BZ314">
        <f>IF($CL314&gt;=30,INDEX($AU:$AU,$CK314+30),"")</f>
      </c>
      <c r="CA314">
        <f>IF($CL314&gt;=31,INDEX($AU:$AU,$CK314+31),"")</f>
      </c>
      <c r="CB314">
        <f>IF($CL314&gt;=32,INDEX($AU:$AU,$CK314+32),"")</f>
      </c>
      <c r="CC314">
        <f>IF($CL314&gt;=33,INDEX($AU:$AU,$CK314+33),"")</f>
      </c>
      <c r="CD314">
        <f>IF($CL314&gt;=34,INDEX($AU:$AU,$CK314+34),"")</f>
      </c>
      <c r="CE314">
        <f>IF($CL314&gt;=35,INDEX($AU:$AU,$CK314+35),"")</f>
      </c>
      <c r="CF314">
        <f>IF($CL314&gt;=36,INDEX($AU:$AU,$CK314+36),"")</f>
      </c>
      <c r="CG314">
        <f>IF($CL314&gt;=37,INDEX($AU:$AU,$CK314+37),"")</f>
      </c>
      <c r="CH314">
        <f>IF($CL314&gt;=38,INDEX($AU:$AU,$CK314+38),"")</f>
      </c>
      <c r="CI314">
        <f>IF($CL314&gt;=39,INDEX($AU:$AU,$CK314+39),"")</f>
      </c>
      <c r="CJ314">
        <f>IF($CL314&gt;=40,INDEX($AU:$AU,$CK314+40),"")</f>
      </c>
      <c r="CK314">
        <f>IFERROR(MATCH($AT314,$AU$2:$AU$133,0)+1,0)</f>
      </c>
      <c r="CL314">
        <f>IFERROR(INDEX($AV$2:$AV$133,MATCH($AT314,$AU$2:$AU$133,0)),0)</f>
      </c>
      <c r="CM314">
        <f>IFERROR(LEFT($L314,FIND(" - ",$L314)-1),$L314)</f>
      </c>
      <c r="CN314" t="s">
        <v>1102</v>
      </c>
      <c r="CO314">
        <v>1</v>
      </c>
      <c r="CP314">
        <f>IF($DK314&gt;=1,INDEX($CN:$CN,$DJ314+1),"")</f>
      </c>
      <c r="CQ314">
        <f>IF($DK314&gt;=2,INDEX($CN:$CN,$DJ314+2),"")</f>
      </c>
      <c r="CR314">
        <f>IF($DK314&gt;=3,INDEX($CN:$CN,$DJ314+3),"")</f>
      </c>
      <c r="CS314">
        <f>IF($DK314&gt;=4,INDEX($CN:$CN,$DJ314+4),"")</f>
      </c>
      <c r="CT314">
        <f>IF($DK314&gt;=5,INDEX($CN:$CN,$DJ314+5),"")</f>
      </c>
      <c r="CU314">
        <f>IF($DK314&gt;=6,INDEX($CN:$CN,$DJ314+6),"")</f>
      </c>
      <c r="CV314">
        <f>IF($DK314&gt;=7,INDEX($CN:$CN,$DJ314+7),"")</f>
      </c>
      <c r="CW314">
        <f>IF($DK314&gt;=8,INDEX($CN:$CN,$DJ314+8),"")</f>
      </c>
      <c r="CX314">
        <f>IF($DK314&gt;=9,INDEX($CN:$CN,$DJ314+9),"")</f>
      </c>
      <c r="CY314">
        <f>IF($DK314&gt;=10,INDEX($CN:$CN,$DJ314+10),"")</f>
      </c>
      <c r="CZ314">
        <f>IF($DK314&gt;=11,INDEX($CN:$CN,$DJ314+11),"")</f>
      </c>
      <c r="DA314">
        <f>IF($DK314&gt;=12,INDEX($CN:$CN,$DJ314+12),"")</f>
      </c>
      <c r="DB314">
        <f>IF($DK314&gt;=13,INDEX($CN:$CN,$DJ314+13),"")</f>
      </c>
      <c r="DC314">
        <f>IF($DK314&gt;=14,INDEX($CN:$CN,$DJ314+14),"")</f>
      </c>
      <c r="DD314">
        <f>IF($DK314&gt;=15,INDEX($CN:$CN,$DJ314+15),"")</f>
      </c>
      <c r="DE314">
        <f>IF($DK314&gt;=16,INDEX($CN:$CN,$DJ314+16),"")</f>
      </c>
      <c r="DF314">
        <f>IF($DK314&gt;=17,INDEX($CN:$CN,$DJ314+17),"")</f>
      </c>
      <c r="DG314">
        <f>IF($DK314&gt;=18,INDEX($CN:$CN,$DJ314+18),"")</f>
      </c>
      <c r="DH314">
        <f>IF($DK314&gt;=19,INDEX($CN:$CN,$DJ314+19),"")</f>
      </c>
      <c r="DI314">
        <f>IF($DK314&gt;=20,INDEX($CN:$CN,$DJ314+20),"")</f>
      </c>
      <c r="DJ314">
        <f>IFERROR(MATCH($CM314,$CN$2:$CN$1089,0)+1,0)</f>
      </c>
      <c r="DK314">
        <f>IFERROR(INDEX($CO$2:$CO$1089,MATCH($CM314,$CN$2:$CN$1089,0)),0)</f>
      </c>
      <c r="DL314">
        <f>IFERROR(INDEX($AS:$AS,MATCH($O314,$AR:$AR,0))&amp;"","")</f>
      </c>
      <c r="DP314">
        <f>IF($GS314&gt;=1,INDEX($DM:$DM,$GR314+1),"")</f>
      </c>
      <c r="DQ314">
        <f>IF($GS314&gt;=2,INDEX($DM:$DM,$GR314+2),"")</f>
      </c>
      <c r="DR314">
        <f>IF($GS314&gt;=3,INDEX($DM:$DM,$GR314+3),"")</f>
      </c>
      <c r="DS314">
        <f>IF($GS314&gt;=4,INDEX($DM:$DM,$GR314+4),"")</f>
      </c>
      <c r="DT314">
        <f>IF($GS314&gt;=5,INDEX($DM:$DM,$GR314+5),"")</f>
      </c>
      <c r="DU314">
        <f>IF($GS314&gt;=6,INDEX($DM:$DM,$GR314+6),"")</f>
      </c>
      <c r="DV314">
        <f>IF($GS314&gt;=7,INDEX($DM:$DM,$GR314+7),"")</f>
      </c>
      <c r="DW314">
        <f>IF($GS314&gt;=8,INDEX($DM:$DM,$GR314+8),"")</f>
      </c>
      <c r="DX314">
        <f>IF($GS314&gt;=9,INDEX($DM:$DM,$GR314+9),"")</f>
      </c>
      <c r="DY314">
        <f>IF($GS314&gt;=10,INDEX($DM:$DM,$GR314+10),"")</f>
      </c>
      <c r="DZ314">
        <f>IF($GS314&gt;=11,INDEX($DM:$DM,$GR314+11),"")</f>
      </c>
      <c r="EA314">
        <f>IF($GS314&gt;=12,INDEX($DM:$DM,$GR314+12),"")</f>
      </c>
      <c r="EB314">
        <f>IF($GS314&gt;=13,INDEX($DM:$DM,$GR314+13),"")</f>
      </c>
      <c r="EC314">
        <f>IF($GS314&gt;=14,INDEX($DM:$DM,$GR314+14),"")</f>
      </c>
      <c r="ED314">
        <f>IF($GS314&gt;=15,INDEX($DM:$DM,$GR314+15),"")</f>
      </c>
      <c r="EE314">
        <f>IF($GS314&gt;=16,INDEX($DM:$DM,$GR314+16),"")</f>
      </c>
      <c r="EF314">
        <f>IF($GS314&gt;=17,INDEX($DM:$DM,$GR314+17),"")</f>
      </c>
      <c r="EG314">
        <f>IF($GS314&gt;=18,INDEX($DM:$DM,$GR314+18),"")</f>
      </c>
      <c r="EH314">
        <f>IF($GS314&gt;=19,INDEX($DM:$DM,$GR314+19),"")</f>
      </c>
      <c r="EI314">
        <f>IF($GS314&gt;=20,INDEX($DM:$DM,$GR314+20),"")</f>
      </c>
      <c r="EJ314">
        <f>IF($GS314&gt;=21,INDEX($DM:$DM,$GR314+21),"")</f>
      </c>
      <c r="EK314">
        <f>IF($GS314&gt;=22,INDEX($DM:$DM,$GR314+22),"")</f>
      </c>
      <c r="EL314">
        <f>IF($GS314&gt;=23,INDEX($DM:$DM,$GR314+23),"")</f>
      </c>
      <c r="EM314">
        <f>IF($GS314&gt;=24,INDEX($DM:$DM,$GR314+24),"")</f>
      </c>
      <c r="EN314">
        <f>IF($GS314&gt;=25,INDEX($DM:$DM,$GR314+25),"")</f>
      </c>
      <c r="EO314">
        <f>IF($GS314&gt;=26,INDEX($DM:$DM,$GR314+26),"")</f>
      </c>
      <c r="EP314">
        <f>IF($GS314&gt;=27,INDEX($DM:$DM,$GR314+27),"")</f>
      </c>
      <c r="EQ314">
        <f>IF($GS314&gt;=28,INDEX($DM:$DM,$GR314+28),"")</f>
      </c>
      <c r="ER314">
        <f>IF($GS314&gt;=29,INDEX($DM:$DM,$GR314+29),"")</f>
      </c>
      <c r="ES314">
        <f>IF($GS314&gt;=30,INDEX($DM:$DM,$GR314+30),"")</f>
      </c>
      <c r="ET314">
        <f>IF($GS314&gt;=31,INDEX($DM:$DM,$GR314+31),"")</f>
      </c>
      <c r="EU314">
        <f>IF($GS314&gt;=32,INDEX($DM:$DM,$GR314+32),"")</f>
      </c>
      <c r="EV314">
        <f>IF($GS314&gt;=33,INDEX($DM:$DM,$GR314+33),"")</f>
      </c>
      <c r="EW314">
        <f>IF($GS314&gt;=34,INDEX($DM:$DM,$GR314+34),"")</f>
      </c>
      <c r="EX314">
        <f>IF($GS314&gt;=35,INDEX($DM:$DM,$GR314+35),"")</f>
      </c>
      <c r="EY314">
        <f>IF($GS314&gt;=36,INDEX($DM:$DM,$GR314+36),"")</f>
      </c>
      <c r="EZ314">
        <f>IF($GS314&gt;=37,INDEX($DM:$DM,$GR314+37),"")</f>
      </c>
      <c r="FA314">
        <f>IF($GS314&gt;=38,INDEX($DM:$DM,$GR314+38),"")</f>
      </c>
      <c r="FB314">
        <f>IF($GS314&gt;=39,INDEX($DM:$DM,$GR314+39),"")</f>
      </c>
      <c r="FC314">
        <f>IF($GS314&gt;=40,INDEX($DM:$DM,$GR314+40),"")</f>
      </c>
      <c r="FD314">
        <f>IF($GS314&gt;=1,INDEX($DN:$DN,$GR314+1),"")</f>
      </c>
      <c r="FE314">
        <f>IF($GS314&gt;=2,INDEX($DN:$DN,$GR314+2),"")</f>
      </c>
      <c r="FF314">
        <f>IF($GS314&gt;=3,INDEX($DN:$DN,$GR314+3),"")</f>
      </c>
      <c r="FG314">
        <f>IF($GS314&gt;=4,INDEX($DN:$DN,$GR314+4),"")</f>
      </c>
      <c r="FH314">
        <f>IF($GS314&gt;=5,INDEX($DN:$DN,$GR314+5),"")</f>
      </c>
      <c r="FI314">
        <f>IF($GS314&gt;=6,INDEX($DN:$DN,$GR314+6),"")</f>
      </c>
      <c r="FJ314">
        <f>IF($GS314&gt;=7,INDEX($DN:$DN,$GR314+7),"")</f>
      </c>
      <c r="FK314">
        <f>IF($GS314&gt;=8,INDEX($DN:$DN,$GR314+8),"")</f>
      </c>
      <c r="FL314">
        <f>IF($GS314&gt;=9,INDEX($DN:$DN,$GR314+9),"")</f>
      </c>
      <c r="FM314">
        <f>IF($GS314&gt;=10,INDEX($DN:$DN,$GR314+10),"")</f>
      </c>
      <c r="FN314">
        <f>IF($GS314&gt;=11,INDEX($DN:$DN,$GR314+11),"")</f>
      </c>
      <c r="FO314">
        <f>IF($GS314&gt;=12,INDEX($DN:$DN,$GR314+12),"")</f>
      </c>
      <c r="FP314">
        <f>IF($GS314&gt;=13,INDEX($DN:$DN,$GR314+13),"")</f>
      </c>
      <c r="FQ314">
        <f>IF($GS314&gt;=14,INDEX($DN:$DN,$GR314+14),"")</f>
      </c>
      <c r="FR314">
        <f>IF($GS314&gt;=15,INDEX($DN:$DN,$GR314+15),"")</f>
      </c>
      <c r="FS314">
        <f>IF($GS314&gt;=16,INDEX($DN:$DN,$GR314+16),"")</f>
      </c>
      <c r="FT314">
        <f>IF($GS314&gt;=17,INDEX($DN:$DN,$GR314+17),"")</f>
      </c>
      <c r="FU314">
        <f>IF($GS314&gt;=18,INDEX($DN:$DN,$GR314+18),"")</f>
      </c>
      <c r="FV314">
        <f>IF($GS314&gt;=19,INDEX($DN:$DN,$GR314+19),"")</f>
      </c>
      <c r="FW314">
        <f>IF($GS314&gt;=20,INDEX($DN:$DN,$GR314+20),"")</f>
      </c>
      <c r="FX314">
        <f>IF($GS314&gt;=21,INDEX($DN:$DN,$GR314+21),"")</f>
      </c>
      <c r="FY314">
        <f>IF($GS314&gt;=22,INDEX($DN:$DN,$GR314+22),"")</f>
      </c>
      <c r="FZ314">
        <f>IF($GS314&gt;=23,INDEX($DN:$DN,$GR314+23),"")</f>
      </c>
      <c r="GA314">
        <f>IF($GS314&gt;=24,INDEX($DN:$DN,$GR314+24),"")</f>
      </c>
      <c r="GB314">
        <f>IF($GS314&gt;=25,INDEX($DN:$DN,$GR314+25),"")</f>
      </c>
      <c r="GC314">
        <f>IF($GS314&gt;=26,INDEX($DN:$DN,$GR314+26),"")</f>
      </c>
      <c r="GD314">
        <f>IF($GS314&gt;=27,INDEX($DN:$DN,$GR314+27),"")</f>
      </c>
      <c r="GE314">
        <f>IF($GS314&gt;=28,INDEX($DN:$DN,$GR314+28),"")</f>
      </c>
      <c r="GF314">
        <f>IF($GS314&gt;=29,INDEX($DN:$DN,$GR314+29),"")</f>
      </c>
      <c r="GG314">
        <f>IF($GS314&gt;=30,INDEX($DN:$DN,$GR314+30),"")</f>
      </c>
      <c r="GH314">
        <f>IF($GS314&gt;=31,INDEX($DN:$DN,$GR314+31),"")</f>
      </c>
      <c r="GI314">
        <f>IF($GS314&gt;=32,INDEX($DN:$DN,$GR314+32),"")</f>
      </c>
      <c r="GJ314">
        <f>IF($GS314&gt;=33,INDEX($DN:$DN,$GR314+33),"")</f>
      </c>
      <c r="GK314">
        <f>IF($GS314&gt;=34,INDEX($DN:$DN,$GR314+34),"")</f>
      </c>
      <c r="GL314">
        <f>IF($GS314&gt;=35,INDEX($DN:$DN,$GR314+35),"")</f>
      </c>
      <c r="GM314">
        <f>IF($GS314&gt;=36,INDEX($DN:$DN,$GR314+36),"")</f>
      </c>
      <c r="GN314">
        <f>IF($GS314&gt;=37,INDEX($DN:$DN,$GR314+37),"")</f>
      </c>
      <c r="GO314">
        <f>IF($GS314&gt;=38,INDEX($DN:$DN,$GR314+38),"")</f>
      </c>
      <c r="GP314">
        <f>IF($GS314&gt;=39,INDEX($DN:$DN,$GR314+39),"")</f>
      </c>
      <c r="GQ314">
        <f>IF($GS314&gt;=40,INDEX($DN:$DN,$GR314+40),"")</f>
      </c>
      <c r="GR314">
        <f>IFERROR(MATCH($DL314,$DM$2:$DM$148,0)+1,0)</f>
      </c>
      <c r="GS314">
        <f>IFERROR(INDEX($DO$2:$DO$148,MATCH($DL314,$DM$2:$DM$148,0)),0)</f>
      </c>
      <c r="GT314">
        <f>IFERROR(MATCH($Z314,$DP$314:$FC$314,0),0)</f>
      </c>
      <c r="GU314">
        <f>IF($GT314&gt;0,INDEX($FD$314:$GQ$314,$GT314),"")</f>
      </c>
      <c r="GV314" t="s">
        <v>789</v>
      </c>
      <c r="GW314">
        <v>1</v>
      </c>
      <c r="GX314">
        <f>IF($JG314&gt;=1,INDEX($GV:$GV,$JF314+1),"")</f>
      </c>
      <c r="GY314">
        <f>IF($JG314&gt;=2,INDEX($GV:$GV,$JF314+2),"")</f>
      </c>
      <c r="GZ314">
        <f>IF($JG314&gt;=3,INDEX($GV:$GV,$JF314+3),"")</f>
      </c>
      <c r="HA314">
        <f>IF($JG314&gt;=4,INDEX($GV:$GV,$JF314+4),"")</f>
      </c>
      <c r="HB314">
        <f>IF($JG314&gt;=5,INDEX($GV:$GV,$JF314+5),"")</f>
      </c>
      <c r="HC314">
        <f>IF($JG314&gt;=6,INDEX($GV:$GV,$JF314+6),"")</f>
      </c>
      <c r="HD314">
        <f>IF($JG314&gt;=7,INDEX($GV:$GV,$JF314+7),"")</f>
      </c>
      <c r="HE314">
        <f>IF($JG314&gt;=8,INDEX($GV:$GV,$JF314+8),"")</f>
      </c>
      <c r="HF314">
        <f>IF($JG314&gt;=9,INDEX($GV:$GV,$JF314+9),"")</f>
      </c>
      <c r="HG314">
        <f>IF($JG314&gt;=10,INDEX($GV:$GV,$JF314+10),"")</f>
      </c>
      <c r="HH314">
        <f>IF($JG314&gt;=11,INDEX($GV:$GV,$JF314+11),"")</f>
      </c>
      <c r="HI314">
        <f>IF($JG314&gt;=12,INDEX($GV:$GV,$JF314+12),"")</f>
      </c>
      <c r="HJ314">
        <f>IF($JG314&gt;=13,INDEX($GV:$GV,$JF314+13),"")</f>
      </c>
      <c r="HK314">
        <f>IF($JG314&gt;=14,INDEX($GV:$GV,$JF314+14),"")</f>
      </c>
      <c r="HL314">
        <f>IF($JG314&gt;=15,INDEX($GV:$GV,$JF314+15),"")</f>
      </c>
      <c r="HM314">
        <f>IF($JG314&gt;=16,INDEX($GV:$GV,$JF314+16),"")</f>
      </c>
      <c r="HN314">
        <f>IF($JG314&gt;=17,INDEX($GV:$GV,$JF314+17),"")</f>
      </c>
      <c r="HO314">
        <f>IF($JG314&gt;=18,INDEX($GV:$GV,$JF314+18),"")</f>
      </c>
      <c r="HP314">
        <f>IF($JG314&gt;=19,INDEX($GV:$GV,$JF314+19),"")</f>
      </c>
      <c r="HQ314">
        <f>IF($JG314&gt;=20,INDEX($GV:$GV,$JF314+20),"")</f>
      </c>
      <c r="HR314">
        <f>IF($JG314&gt;=21,INDEX($GV:$GV,$JF314+21),"")</f>
      </c>
      <c r="HS314">
        <f>IF($JG314&gt;=22,INDEX($GV:$GV,$JF314+22),"")</f>
      </c>
      <c r="HT314">
        <f>IF($JG314&gt;=23,INDEX($GV:$GV,$JF314+23),"")</f>
      </c>
      <c r="HU314">
        <f>IF($JG314&gt;=24,INDEX($GV:$GV,$JF314+24),"")</f>
      </c>
      <c r="HV314">
        <f>IF($JG314&gt;=25,INDEX($GV:$GV,$JF314+25),"")</f>
      </c>
      <c r="HW314">
        <f>IF($JG314&gt;=26,INDEX($GV:$GV,$JF314+26),"")</f>
      </c>
      <c r="HX314">
        <f>IF($JG314&gt;=27,INDEX($GV:$GV,$JF314+27),"")</f>
      </c>
      <c r="HY314">
        <f>IF($JG314&gt;=28,INDEX($GV:$GV,$JF314+28),"")</f>
      </c>
      <c r="HZ314">
        <f>IF($JG314&gt;=29,INDEX($GV:$GV,$JF314+29),"")</f>
      </c>
      <c r="IA314">
        <f>IF($JG314&gt;=30,INDEX($GV:$GV,$JF314+30),"")</f>
      </c>
      <c r="IB314">
        <f>IF($JG314&gt;=31,INDEX($GV:$GV,$JF314+31),"")</f>
      </c>
      <c r="IC314">
        <f>IF($JG314&gt;=32,INDEX($GV:$GV,$JF314+32),"")</f>
      </c>
      <c r="ID314">
        <f>IF($JG314&gt;=33,INDEX($GV:$GV,$JF314+33),"")</f>
      </c>
      <c r="IE314">
        <f>IF($JG314&gt;=34,INDEX($GV:$GV,$JF314+34),"")</f>
      </c>
      <c r="IF314">
        <f>IF($JG314&gt;=35,INDEX($GV:$GV,$JF314+35),"")</f>
      </c>
      <c r="IG314">
        <f>IF($JG314&gt;=36,INDEX($GV:$GV,$JF314+36),"")</f>
      </c>
      <c r="IH314">
        <f>IF($JG314&gt;=37,INDEX($GV:$GV,$JF314+37),"")</f>
      </c>
      <c r="II314">
        <f>IF($JG314&gt;=38,INDEX($GV:$GV,$JF314+38),"")</f>
      </c>
      <c r="IJ314">
        <f>IF($JG314&gt;=39,INDEX($GV:$GV,$JF314+39),"")</f>
      </c>
      <c r="IK314">
        <f>IF($JG314&gt;=40,INDEX($GV:$GV,$JF314+40),"")</f>
      </c>
      <c r="IL314">
        <f>IF($JG314&gt;=41,INDEX($GV:$GV,$JF314+41),"")</f>
      </c>
      <c r="IM314">
        <f>IF($JG314&gt;=42,INDEX($GV:$GV,$JF314+42),"")</f>
      </c>
      <c r="IN314">
        <f>IF($JG314&gt;=43,INDEX($GV:$GV,$JF314+43),"")</f>
      </c>
      <c r="IO314">
        <f>IF($JG314&gt;=44,INDEX($GV:$GV,$JF314+44),"")</f>
      </c>
      <c r="IP314">
        <f>IF($JG314&gt;=45,INDEX($GV:$GV,$JF314+45),"")</f>
      </c>
      <c r="IQ314">
        <f>IF($JG314&gt;=46,INDEX($GV:$GV,$JF314+46),"")</f>
      </c>
      <c r="IR314">
        <f>IF($JG314&gt;=47,INDEX($GV:$GV,$JF314+47),"")</f>
      </c>
      <c r="IS314">
        <f>IF($JG314&gt;=48,INDEX($GV:$GV,$JF314+48),"")</f>
      </c>
      <c r="IT314">
        <f>IF($JG314&gt;=49,INDEX($GV:$GV,$JF314+49),"")</f>
      </c>
      <c r="IU314">
        <f>IF($JG314&gt;=50,INDEX($GV:$GV,$JF314+50),"")</f>
      </c>
      <c r="IV314">
        <f>IF($JG314&gt;=51,INDEX($GV:$GV,$JF314+51),"")</f>
      </c>
      <c r="IW314">
        <f>IF($JG314&gt;=52,INDEX($GV:$GV,$JF314+52),"")</f>
      </c>
      <c r="IX314">
        <f>IF($JG314&gt;=53,INDEX($GV:$GV,$JF314+53),"")</f>
      </c>
      <c r="IY314">
        <f>IF($JG314&gt;=54,INDEX($GV:$GV,$JF314+54),"")</f>
      </c>
      <c r="IZ314">
        <f>IF($JG314&gt;=55,INDEX($GV:$GV,$JF314+55),"")</f>
      </c>
      <c r="JA314">
        <f>IF($JG314&gt;=56,INDEX($GV:$GV,$JF314+56),"")</f>
      </c>
      <c r="JB314">
        <f>IF($JG314&gt;=57,INDEX($GV:$GV,$JF314+57),"")</f>
      </c>
      <c r="JC314">
        <f>IF($JG314&gt;=58,INDEX($GV:$GV,$JF314+58),"")</f>
      </c>
      <c r="JD314">
        <f>IF($JG314&gt;=59,INDEX($GV:$GV,$JF314+59),"")</f>
      </c>
      <c r="JE314">
        <f>IF($JG314&gt;=60,INDEX($GV:$GV,$JF314+60),"")</f>
      </c>
      <c r="JF314">
        <f>IFERROR(MATCH($GU314,$GV$2:$GV$322,0)+1,0)</f>
      </c>
      <c r="JG314">
        <f>IFERROR(INDEX($GW$2:$GW$322,MATCH($GU314,$GV$2:$GV$322,0)),0)</f>
      </c>
      <c r="JH314" t="s">
        <v>44</v>
      </c>
      <c r="JI314" t="s">
        <v>44</v>
      </c>
    </row>
    <row r="315" spans="1:269" x14ac:dyDescent="0.25">
      <c r="R315">
        <f>IF(OR($U315="",$Q315=""),"",IFERROR($U315/$Q315,0))</f>
      </c>
      <c r="S315">
        <f>IF($U315="","",
SUM($T315,$V315,$AA315,$W315,$Y315)*
(1-IF($AB315="",0,VALUE($AB315)/100)))</f>
      </c>
      <c r="T315">
        <f>IF($U315="","",$U315)</f>
      </c>
      <c r="V315">
        <f>IF($U315="","",
IF($O315="","",
IF(ISNUMBER(SEARCH("exempt",LOWER($O315))),0,
$U315*(VALUE(SUBSTITUTE($O315,"%",""))/100))))</f>
      </c>
      <c r="AC315">
        <f>IFERROR(IF(FIND(" - ",$K315)&gt;0,MID($K315,FIND(" - ",$K315)+3,LEN($K315)),""),"")</f>
      </c>
      <c r="AL315" t="s">
        <v>1103</v>
      </c>
      <c r="AT315">
        <f>IFERROR(LEFT($K315,FIND(" - ",$K315)-1),$K315)</f>
      </c>
      <c r="AW315">
        <f>IF($CL315&gt;=1,INDEX($AU:$AU,$CK315+1),"")</f>
      </c>
      <c r="AX315">
        <f>IF($CL315&gt;=2,INDEX($AU:$AU,$CK315+2),"")</f>
      </c>
      <c r="AY315">
        <f>IF($CL315&gt;=3,INDEX($AU:$AU,$CK315+3),"")</f>
      </c>
      <c r="AZ315">
        <f>IF($CL315&gt;=4,INDEX($AU:$AU,$CK315+4),"")</f>
      </c>
      <c r="BA315">
        <f>IF($CL315&gt;=5,INDEX($AU:$AU,$CK315+5),"")</f>
      </c>
      <c r="BB315">
        <f>IF($CL315&gt;=6,INDEX($AU:$AU,$CK315+6),"")</f>
      </c>
      <c r="BC315">
        <f>IF($CL315&gt;=7,INDEX($AU:$AU,$CK315+7),"")</f>
      </c>
      <c r="BD315">
        <f>IF($CL315&gt;=8,INDEX($AU:$AU,$CK315+8),"")</f>
      </c>
      <c r="BE315">
        <f>IF($CL315&gt;=9,INDEX($AU:$AU,$CK315+9),"")</f>
      </c>
      <c r="BF315">
        <f>IF($CL315&gt;=10,INDEX($AU:$AU,$CK315+10),"")</f>
      </c>
      <c r="BG315">
        <f>IF($CL315&gt;=11,INDEX($AU:$AU,$CK315+11),"")</f>
      </c>
      <c r="BH315">
        <f>IF($CL315&gt;=12,INDEX($AU:$AU,$CK315+12),"")</f>
      </c>
      <c r="BI315">
        <f>IF($CL315&gt;=13,INDEX($AU:$AU,$CK315+13),"")</f>
      </c>
      <c r="BJ315">
        <f>IF($CL315&gt;=14,INDEX($AU:$AU,$CK315+14),"")</f>
      </c>
      <c r="BK315">
        <f>IF($CL315&gt;=15,INDEX($AU:$AU,$CK315+15),"")</f>
      </c>
      <c r="BL315">
        <f>IF($CL315&gt;=16,INDEX($AU:$AU,$CK315+16),"")</f>
      </c>
      <c r="BM315">
        <f>IF($CL315&gt;=17,INDEX($AU:$AU,$CK315+17),"")</f>
      </c>
      <c r="BN315">
        <f>IF($CL315&gt;=18,INDEX($AU:$AU,$CK315+18),"")</f>
      </c>
      <c r="BO315">
        <f>IF($CL315&gt;=19,INDEX($AU:$AU,$CK315+19),"")</f>
      </c>
      <c r="BP315">
        <f>IF($CL315&gt;=20,INDEX($AU:$AU,$CK315+20),"")</f>
      </c>
      <c r="BQ315">
        <f>IF($CL315&gt;=21,INDEX($AU:$AU,$CK315+21),"")</f>
      </c>
      <c r="BR315">
        <f>IF($CL315&gt;=22,INDEX($AU:$AU,$CK315+22),"")</f>
      </c>
      <c r="BS315">
        <f>IF($CL315&gt;=23,INDEX($AU:$AU,$CK315+23),"")</f>
      </c>
      <c r="BT315">
        <f>IF($CL315&gt;=24,INDEX($AU:$AU,$CK315+24),"")</f>
      </c>
      <c r="BU315">
        <f>IF($CL315&gt;=25,INDEX($AU:$AU,$CK315+25),"")</f>
      </c>
      <c r="BV315">
        <f>IF($CL315&gt;=26,INDEX($AU:$AU,$CK315+26),"")</f>
      </c>
      <c r="BW315">
        <f>IF($CL315&gt;=27,INDEX($AU:$AU,$CK315+27),"")</f>
      </c>
      <c r="BX315">
        <f>IF($CL315&gt;=28,INDEX($AU:$AU,$CK315+28),"")</f>
      </c>
      <c r="BY315">
        <f>IF($CL315&gt;=29,INDEX($AU:$AU,$CK315+29),"")</f>
      </c>
      <c r="BZ315">
        <f>IF($CL315&gt;=30,INDEX($AU:$AU,$CK315+30),"")</f>
      </c>
      <c r="CA315">
        <f>IF($CL315&gt;=31,INDEX($AU:$AU,$CK315+31),"")</f>
      </c>
      <c r="CB315">
        <f>IF($CL315&gt;=32,INDEX($AU:$AU,$CK315+32),"")</f>
      </c>
      <c r="CC315">
        <f>IF($CL315&gt;=33,INDEX($AU:$AU,$CK315+33),"")</f>
      </c>
      <c r="CD315">
        <f>IF($CL315&gt;=34,INDEX($AU:$AU,$CK315+34),"")</f>
      </c>
      <c r="CE315">
        <f>IF($CL315&gt;=35,INDEX($AU:$AU,$CK315+35),"")</f>
      </c>
      <c r="CF315">
        <f>IF($CL315&gt;=36,INDEX($AU:$AU,$CK315+36),"")</f>
      </c>
      <c r="CG315">
        <f>IF($CL315&gt;=37,INDEX($AU:$AU,$CK315+37),"")</f>
      </c>
      <c r="CH315">
        <f>IF($CL315&gt;=38,INDEX($AU:$AU,$CK315+38),"")</f>
      </c>
      <c r="CI315">
        <f>IF($CL315&gt;=39,INDEX($AU:$AU,$CK315+39),"")</f>
      </c>
      <c r="CJ315">
        <f>IF($CL315&gt;=40,INDEX($AU:$AU,$CK315+40),"")</f>
      </c>
      <c r="CK315">
        <f>IFERROR(MATCH($AT315,$AU$2:$AU$133,0)+1,0)</f>
      </c>
      <c r="CL315">
        <f>IFERROR(INDEX($AV$2:$AV$133,MATCH($AT315,$AU$2:$AU$133,0)),0)</f>
      </c>
      <c r="CM315">
        <f>IFERROR(LEFT($L315,FIND(" - ",$L315)-1),$L315)</f>
      </c>
      <c r="CN315" t="s">
        <v>149</v>
      </c>
      <c r="CP315">
        <f>IF($DK315&gt;=1,INDEX($CN:$CN,$DJ315+1),"")</f>
      </c>
      <c r="CQ315">
        <f>IF($DK315&gt;=2,INDEX($CN:$CN,$DJ315+2),"")</f>
      </c>
      <c r="CR315">
        <f>IF($DK315&gt;=3,INDEX($CN:$CN,$DJ315+3),"")</f>
      </c>
      <c r="CS315">
        <f>IF($DK315&gt;=4,INDEX($CN:$CN,$DJ315+4),"")</f>
      </c>
      <c r="CT315">
        <f>IF($DK315&gt;=5,INDEX($CN:$CN,$DJ315+5),"")</f>
      </c>
      <c r="CU315">
        <f>IF($DK315&gt;=6,INDEX($CN:$CN,$DJ315+6),"")</f>
      </c>
      <c r="CV315">
        <f>IF($DK315&gt;=7,INDEX($CN:$CN,$DJ315+7),"")</f>
      </c>
      <c r="CW315">
        <f>IF($DK315&gt;=8,INDEX($CN:$CN,$DJ315+8),"")</f>
      </c>
      <c r="CX315">
        <f>IF($DK315&gt;=9,INDEX($CN:$CN,$DJ315+9),"")</f>
      </c>
      <c r="CY315">
        <f>IF($DK315&gt;=10,INDEX($CN:$CN,$DJ315+10),"")</f>
      </c>
      <c r="CZ315">
        <f>IF($DK315&gt;=11,INDEX($CN:$CN,$DJ315+11),"")</f>
      </c>
      <c r="DA315">
        <f>IF($DK315&gt;=12,INDEX($CN:$CN,$DJ315+12),"")</f>
      </c>
      <c r="DB315">
        <f>IF($DK315&gt;=13,INDEX($CN:$CN,$DJ315+13),"")</f>
      </c>
      <c r="DC315">
        <f>IF($DK315&gt;=14,INDEX($CN:$CN,$DJ315+14),"")</f>
      </c>
      <c r="DD315">
        <f>IF($DK315&gt;=15,INDEX($CN:$CN,$DJ315+15),"")</f>
      </c>
      <c r="DE315">
        <f>IF($DK315&gt;=16,INDEX($CN:$CN,$DJ315+16),"")</f>
      </c>
      <c r="DF315">
        <f>IF($DK315&gt;=17,INDEX($CN:$CN,$DJ315+17),"")</f>
      </c>
      <c r="DG315">
        <f>IF($DK315&gt;=18,INDEX($CN:$CN,$DJ315+18),"")</f>
      </c>
      <c r="DH315">
        <f>IF($DK315&gt;=19,INDEX($CN:$CN,$DJ315+19),"")</f>
      </c>
      <c r="DI315">
        <f>IF($DK315&gt;=20,INDEX($CN:$CN,$DJ315+20),"")</f>
      </c>
      <c r="DJ315">
        <f>IFERROR(MATCH($CM315,$CN$2:$CN$1089,0)+1,0)</f>
      </c>
      <c r="DK315">
        <f>IFERROR(INDEX($CO$2:$CO$1089,MATCH($CM315,$CN$2:$CN$1089,0)),0)</f>
      </c>
      <c r="DL315">
        <f>IFERROR(INDEX($AS:$AS,MATCH($O315,$AR:$AR,0))&amp;"","")</f>
      </c>
      <c r="DP315">
        <f>IF($GS315&gt;=1,INDEX($DM:$DM,$GR315+1),"")</f>
      </c>
      <c r="DQ315">
        <f>IF($GS315&gt;=2,INDEX($DM:$DM,$GR315+2),"")</f>
      </c>
      <c r="DR315">
        <f>IF($GS315&gt;=3,INDEX($DM:$DM,$GR315+3),"")</f>
      </c>
      <c r="DS315">
        <f>IF($GS315&gt;=4,INDEX($DM:$DM,$GR315+4),"")</f>
      </c>
      <c r="DT315">
        <f>IF($GS315&gt;=5,INDEX($DM:$DM,$GR315+5),"")</f>
      </c>
      <c r="DU315">
        <f>IF($GS315&gt;=6,INDEX($DM:$DM,$GR315+6),"")</f>
      </c>
      <c r="DV315">
        <f>IF($GS315&gt;=7,INDEX($DM:$DM,$GR315+7),"")</f>
      </c>
      <c r="DW315">
        <f>IF($GS315&gt;=8,INDEX($DM:$DM,$GR315+8),"")</f>
      </c>
      <c r="DX315">
        <f>IF($GS315&gt;=9,INDEX($DM:$DM,$GR315+9),"")</f>
      </c>
      <c r="DY315">
        <f>IF($GS315&gt;=10,INDEX($DM:$DM,$GR315+10),"")</f>
      </c>
      <c r="DZ315">
        <f>IF($GS315&gt;=11,INDEX($DM:$DM,$GR315+11),"")</f>
      </c>
      <c r="EA315">
        <f>IF($GS315&gt;=12,INDEX($DM:$DM,$GR315+12),"")</f>
      </c>
      <c r="EB315">
        <f>IF($GS315&gt;=13,INDEX($DM:$DM,$GR315+13),"")</f>
      </c>
      <c r="EC315">
        <f>IF($GS315&gt;=14,INDEX($DM:$DM,$GR315+14),"")</f>
      </c>
      <c r="ED315">
        <f>IF($GS315&gt;=15,INDEX($DM:$DM,$GR315+15),"")</f>
      </c>
      <c r="EE315">
        <f>IF($GS315&gt;=16,INDEX($DM:$DM,$GR315+16),"")</f>
      </c>
      <c r="EF315">
        <f>IF($GS315&gt;=17,INDEX($DM:$DM,$GR315+17),"")</f>
      </c>
      <c r="EG315">
        <f>IF($GS315&gt;=18,INDEX($DM:$DM,$GR315+18),"")</f>
      </c>
      <c r="EH315">
        <f>IF($GS315&gt;=19,INDEX($DM:$DM,$GR315+19),"")</f>
      </c>
      <c r="EI315">
        <f>IF($GS315&gt;=20,INDEX($DM:$DM,$GR315+20),"")</f>
      </c>
      <c r="EJ315">
        <f>IF($GS315&gt;=21,INDEX($DM:$DM,$GR315+21),"")</f>
      </c>
      <c r="EK315">
        <f>IF($GS315&gt;=22,INDEX($DM:$DM,$GR315+22),"")</f>
      </c>
      <c r="EL315">
        <f>IF($GS315&gt;=23,INDEX($DM:$DM,$GR315+23),"")</f>
      </c>
      <c r="EM315">
        <f>IF($GS315&gt;=24,INDEX($DM:$DM,$GR315+24),"")</f>
      </c>
      <c r="EN315">
        <f>IF($GS315&gt;=25,INDEX($DM:$DM,$GR315+25),"")</f>
      </c>
      <c r="EO315">
        <f>IF($GS315&gt;=26,INDEX($DM:$DM,$GR315+26),"")</f>
      </c>
      <c r="EP315">
        <f>IF($GS315&gt;=27,INDEX($DM:$DM,$GR315+27),"")</f>
      </c>
      <c r="EQ315">
        <f>IF($GS315&gt;=28,INDEX($DM:$DM,$GR315+28),"")</f>
      </c>
      <c r="ER315">
        <f>IF($GS315&gt;=29,INDEX($DM:$DM,$GR315+29),"")</f>
      </c>
      <c r="ES315">
        <f>IF($GS315&gt;=30,INDEX($DM:$DM,$GR315+30),"")</f>
      </c>
      <c r="ET315">
        <f>IF($GS315&gt;=31,INDEX($DM:$DM,$GR315+31),"")</f>
      </c>
      <c r="EU315">
        <f>IF($GS315&gt;=32,INDEX($DM:$DM,$GR315+32),"")</f>
      </c>
      <c r="EV315">
        <f>IF($GS315&gt;=33,INDEX($DM:$DM,$GR315+33),"")</f>
      </c>
      <c r="EW315">
        <f>IF($GS315&gt;=34,INDEX($DM:$DM,$GR315+34),"")</f>
      </c>
      <c r="EX315">
        <f>IF($GS315&gt;=35,INDEX($DM:$DM,$GR315+35),"")</f>
      </c>
      <c r="EY315">
        <f>IF($GS315&gt;=36,INDEX($DM:$DM,$GR315+36),"")</f>
      </c>
      <c r="EZ315">
        <f>IF($GS315&gt;=37,INDEX($DM:$DM,$GR315+37),"")</f>
      </c>
      <c r="FA315">
        <f>IF($GS315&gt;=38,INDEX($DM:$DM,$GR315+38),"")</f>
      </c>
      <c r="FB315">
        <f>IF($GS315&gt;=39,INDEX($DM:$DM,$GR315+39),"")</f>
      </c>
      <c r="FC315">
        <f>IF($GS315&gt;=40,INDEX($DM:$DM,$GR315+40),"")</f>
      </c>
      <c r="FD315">
        <f>IF($GS315&gt;=1,INDEX($DN:$DN,$GR315+1),"")</f>
      </c>
      <c r="FE315">
        <f>IF($GS315&gt;=2,INDEX($DN:$DN,$GR315+2),"")</f>
      </c>
      <c r="FF315">
        <f>IF($GS315&gt;=3,INDEX($DN:$DN,$GR315+3),"")</f>
      </c>
      <c r="FG315">
        <f>IF($GS315&gt;=4,INDEX($DN:$DN,$GR315+4),"")</f>
      </c>
      <c r="FH315">
        <f>IF($GS315&gt;=5,INDEX($DN:$DN,$GR315+5),"")</f>
      </c>
      <c r="FI315">
        <f>IF($GS315&gt;=6,INDEX($DN:$DN,$GR315+6),"")</f>
      </c>
      <c r="FJ315">
        <f>IF($GS315&gt;=7,INDEX($DN:$DN,$GR315+7),"")</f>
      </c>
      <c r="FK315">
        <f>IF($GS315&gt;=8,INDEX($DN:$DN,$GR315+8),"")</f>
      </c>
      <c r="FL315">
        <f>IF($GS315&gt;=9,INDEX($DN:$DN,$GR315+9),"")</f>
      </c>
      <c r="FM315">
        <f>IF($GS315&gt;=10,INDEX($DN:$DN,$GR315+10),"")</f>
      </c>
      <c r="FN315">
        <f>IF($GS315&gt;=11,INDEX($DN:$DN,$GR315+11),"")</f>
      </c>
      <c r="FO315">
        <f>IF($GS315&gt;=12,INDEX($DN:$DN,$GR315+12),"")</f>
      </c>
      <c r="FP315">
        <f>IF($GS315&gt;=13,INDEX($DN:$DN,$GR315+13),"")</f>
      </c>
      <c r="FQ315">
        <f>IF($GS315&gt;=14,INDEX($DN:$DN,$GR315+14),"")</f>
      </c>
      <c r="FR315">
        <f>IF($GS315&gt;=15,INDEX($DN:$DN,$GR315+15),"")</f>
      </c>
      <c r="FS315">
        <f>IF($GS315&gt;=16,INDEX($DN:$DN,$GR315+16),"")</f>
      </c>
      <c r="FT315">
        <f>IF($GS315&gt;=17,INDEX($DN:$DN,$GR315+17),"")</f>
      </c>
      <c r="FU315">
        <f>IF($GS315&gt;=18,INDEX($DN:$DN,$GR315+18),"")</f>
      </c>
      <c r="FV315">
        <f>IF($GS315&gt;=19,INDEX($DN:$DN,$GR315+19),"")</f>
      </c>
      <c r="FW315">
        <f>IF($GS315&gt;=20,INDEX($DN:$DN,$GR315+20),"")</f>
      </c>
      <c r="FX315">
        <f>IF($GS315&gt;=21,INDEX($DN:$DN,$GR315+21),"")</f>
      </c>
      <c r="FY315">
        <f>IF($GS315&gt;=22,INDEX($DN:$DN,$GR315+22),"")</f>
      </c>
      <c r="FZ315">
        <f>IF($GS315&gt;=23,INDEX($DN:$DN,$GR315+23),"")</f>
      </c>
      <c r="GA315">
        <f>IF($GS315&gt;=24,INDEX($DN:$DN,$GR315+24),"")</f>
      </c>
      <c r="GB315">
        <f>IF($GS315&gt;=25,INDEX($DN:$DN,$GR315+25),"")</f>
      </c>
      <c r="GC315">
        <f>IF($GS315&gt;=26,INDEX($DN:$DN,$GR315+26),"")</f>
      </c>
      <c r="GD315">
        <f>IF($GS315&gt;=27,INDEX($DN:$DN,$GR315+27),"")</f>
      </c>
      <c r="GE315">
        <f>IF($GS315&gt;=28,INDEX($DN:$DN,$GR315+28),"")</f>
      </c>
      <c r="GF315">
        <f>IF($GS315&gt;=29,INDEX($DN:$DN,$GR315+29),"")</f>
      </c>
      <c r="GG315">
        <f>IF($GS315&gt;=30,INDEX($DN:$DN,$GR315+30),"")</f>
      </c>
      <c r="GH315">
        <f>IF($GS315&gt;=31,INDEX($DN:$DN,$GR315+31),"")</f>
      </c>
      <c r="GI315">
        <f>IF($GS315&gt;=32,INDEX($DN:$DN,$GR315+32),"")</f>
      </c>
      <c r="GJ315">
        <f>IF($GS315&gt;=33,INDEX($DN:$DN,$GR315+33),"")</f>
      </c>
      <c r="GK315">
        <f>IF($GS315&gt;=34,INDEX($DN:$DN,$GR315+34),"")</f>
      </c>
      <c r="GL315">
        <f>IF($GS315&gt;=35,INDEX($DN:$DN,$GR315+35),"")</f>
      </c>
      <c r="GM315">
        <f>IF($GS315&gt;=36,INDEX($DN:$DN,$GR315+36),"")</f>
      </c>
      <c r="GN315">
        <f>IF($GS315&gt;=37,INDEX($DN:$DN,$GR315+37),"")</f>
      </c>
      <c r="GO315">
        <f>IF($GS315&gt;=38,INDEX($DN:$DN,$GR315+38),"")</f>
      </c>
      <c r="GP315">
        <f>IF($GS315&gt;=39,INDEX($DN:$DN,$GR315+39),"")</f>
      </c>
      <c r="GQ315">
        <f>IF($GS315&gt;=40,INDEX($DN:$DN,$GR315+40),"")</f>
      </c>
      <c r="GR315">
        <f>IFERROR(MATCH($DL315,$DM$2:$DM$148,0)+1,0)</f>
      </c>
      <c r="GS315">
        <f>IFERROR(INDEX($DO$2:$DO$148,MATCH($DL315,$DM$2:$DM$148,0)),0)</f>
      </c>
      <c r="GT315">
        <f>IFERROR(MATCH($Z315,$DP$315:$FC$315,0),0)</f>
      </c>
      <c r="GU315">
        <f>IF($GT315&gt;0,INDEX($FD$315:$GQ$315,$GT315),"")</f>
      </c>
      <c r="GV315" t="s">
        <v>618</v>
      </c>
      <c r="GX315">
        <f>IF($JG315&gt;=1,INDEX($GV:$GV,$JF315+1),"")</f>
      </c>
      <c r="GY315">
        <f>IF($JG315&gt;=2,INDEX($GV:$GV,$JF315+2),"")</f>
      </c>
      <c r="GZ315">
        <f>IF($JG315&gt;=3,INDEX($GV:$GV,$JF315+3),"")</f>
      </c>
      <c r="HA315">
        <f>IF($JG315&gt;=4,INDEX($GV:$GV,$JF315+4),"")</f>
      </c>
      <c r="HB315">
        <f>IF($JG315&gt;=5,INDEX($GV:$GV,$JF315+5),"")</f>
      </c>
      <c r="HC315">
        <f>IF($JG315&gt;=6,INDEX($GV:$GV,$JF315+6),"")</f>
      </c>
      <c r="HD315">
        <f>IF($JG315&gt;=7,INDEX($GV:$GV,$JF315+7),"")</f>
      </c>
      <c r="HE315">
        <f>IF($JG315&gt;=8,INDEX($GV:$GV,$JF315+8),"")</f>
      </c>
      <c r="HF315">
        <f>IF($JG315&gt;=9,INDEX($GV:$GV,$JF315+9),"")</f>
      </c>
      <c r="HG315">
        <f>IF($JG315&gt;=10,INDEX($GV:$GV,$JF315+10),"")</f>
      </c>
      <c r="HH315">
        <f>IF($JG315&gt;=11,INDEX($GV:$GV,$JF315+11),"")</f>
      </c>
      <c r="HI315">
        <f>IF($JG315&gt;=12,INDEX($GV:$GV,$JF315+12),"")</f>
      </c>
      <c r="HJ315">
        <f>IF($JG315&gt;=13,INDEX($GV:$GV,$JF315+13),"")</f>
      </c>
      <c r="HK315">
        <f>IF($JG315&gt;=14,INDEX($GV:$GV,$JF315+14),"")</f>
      </c>
      <c r="HL315">
        <f>IF($JG315&gt;=15,INDEX($GV:$GV,$JF315+15),"")</f>
      </c>
      <c r="HM315">
        <f>IF($JG315&gt;=16,INDEX($GV:$GV,$JF315+16),"")</f>
      </c>
      <c r="HN315">
        <f>IF($JG315&gt;=17,INDEX($GV:$GV,$JF315+17),"")</f>
      </c>
      <c r="HO315">
        <f>IF($JG315&gt;=18,INDEX($GV:$GV,$JF315+18),"")</f>
      </c>
      <c r="HP315">
        <f>IF($JG315&gt;=19,INDEX($GV:$GV,$JF315+19),"")</f>
      </c>
      <c r="HQ315">
        <f>IF($JG315&gt;=20,INDEX($GV:$GV,$JF315+20),"")</f>
      </c>
      <c r="HR315">
        <f>IF($JG315&gt;=21,INDEX($GV:$GV,$JF315+21),"")</f>
      </c>
      <c r="HS315">
        <f>IF($JG315&gt;=22,INDEX($GV:$GV,$JF315+22),"")</f>
      </c>
      <c r="HT315">
        <f>IF($JG315&gt;=23,INDEX($GV:$GV,$JF315+23),"")</f>
      </c>
      <c r="HU315">
        <f>IF($JG315&gt;=24,INDEX($GV:$GV,$JF315+24),"")</f>
      </c>
      <c r="HV315">
        <f>IF($JG315&gt;=25,INDEX($GV:$GV,$JF315+25),"")</f>
      </c>
      <c r="HW315">
        <f>IF($JG315&gt;=26,INDEX($GV:$GV,$JF315+26),"")</f>
      </c>
      <c r="HX315">
        <f>IF($JG315&gt;=27,INDEX($GV:$GV,$JF315+27),"")</f>
      </c>
      <c r="HY315">
        <f>IF($JG315&gt;=28,INDEX($GV:$GV,$JF315+28),"")</f>
      </c>
      <c r="HZ315">
        <f>IF($JG315&gt;=29,INDEX($GV:$GV,$JF315+29),"")</f>
      </c>
      <c r="IA315">
        <f>IF($JG315&gt;=30,INDEX($GV:$GV,$JF315+30),"")</f>
      </c>
      <c r="IB315">
        <f>IF($JG315&gt;=31,INDEX($GV:$GV,$JF315+31),"")</f>
      </c>
      <c r="IC315">
        <f>IF($JG315&gt;=32,INDEX($GV:$GV,$JF315+32),"")</f>
      </c>
      <c r="ID315">
        <f>IF($JG315&gt;=33,INDEX($GV:$GV,$JF315+33),"")</f>
      </c>
      <c r="IE315">
        <f>IF($JG315&gt;=34,INDEX($GV:$GV,$JF315+34),"")</f>
      </c>
      <c r="IF315">
        <f>IF($JG315&gt;=35,INDEX($GV:$GV,$JF315+35),"")</f>
      </c>
      <c r="IG315">
        <f>IF($JG315&gt;=36,INDEX($GV:$GV,$JF315+36),"")</f>
      </c>
      <c r="IH315">
        <f>IF($JG315&gt;=37,INDEX($GV:$GV,$JF315+37),"")</f>
      </c>
      <c r="II315">
        <f>IF($JG315&gt;=38,INDEX($GV:$GV,$JF315+38),"")</f>
      </c>
      <c r="IJ315">
        <f>IF($JG315&gt;=39,INDEX($GV:$GV,$JF315+39),"")</f>
      </c>
      <c r="IK315">
        <f>IF($JG315&gt;=40,INDEX($GV:$GV,$JF315+40),"")</f>
      </c>
      <c r="IL315">
        <f>IF($JG315&gt;=41,INDEX($GV:$GV,$JF315+41),"")</f>
      </c>
      <c r="IM315">
        <f>IF($JG315&gt;=42,INDEX($GV:$GV,$JF315+42),"")</f>
      </c>
      <c r="IN315">
        <f>IF($JG315&gt;=43,INDEX($GV:$GV,$JF315+43),"")</f>
      </c>
      <c r="IO315">
        <f>IF($JG315&gt;=44,INDEX($GV:$GV,$JF315+44),"")</f>
      </c>
      <c r="IP315">
        <f>IF($JG315&gt;=45,INDEX($GV:$GV,$JF315+45),"")</f>
      </c>
      <c r="IQ315">
        <f>IF($JG315&gt;=46,INDEX($GV:$GV,$JF315+46),"")</f>
      </c>
      <c r="IR315">
        <f>IF($JG315&gt;=47,INDEX($GV:$GV,$JF315+47),"")</f>
      </c>
      <c r="IS315">
        <f>IF($JG315&gt;=48,INDEX($GV:$GV,$JF315+48),"")</f>
      </c>
      <c r="IT315">
        <f>IF($JG315&gt;=49,INDEX($GV:$GV,$JF315+49),"")</f>
      </c>
      <c r="IU315">
        <f>IF($JG315&gt;=50,INDEX($GV:$GV,$JF315+50),"")</f>
      </c>
      <c r="IV315">
        <f>IF($JG315&gt;=51,INDEX($GV:$GV,$JF315+51),"")</f>
      </c>
      <c r="IW315">
        <f>IF($JG315&gt;=52,INDEX($GV:$GV,$JF315+52),"")</f>
      </c>
      <c r="IX315">
        <f>IF($JG315&gt;=53,INDEX($GV:$GV,$JF315+53),"")</f>
      </c>
      <c r="IY315">
        <f>IF($JG315&gt;=54,INDEX($GV:$GV,$JF315+54),"")</f>
      </c>
      <c r="IZ315">
        <f>IF($JG315&gt;=55,INDEX($GV:$GV,$JF315+55),"")</f>
      </c>
      <c r="JA315">
        <f>IF($JG315&gt;=56,INDEX($GV:$GV,$JF315+56),"")</f>
      </c>
      <c r="JB315">
        <f>IF($JG315&gt;=57,INDEX($GV:$GV,$JF315+57),"")</f>
      </c>
      <c r="JC315">
        <f>IF($JG315&gt;=58,INDEX($GV:$GV,$JF315+58),"")</f>
      </c>
      <c r="JD315">
        <f>IF($JG315&gt;=59,INDEX($GV:$GV,$JF315+59),"")</f>
      </c>
      <c r="JE315">
        <f>IF($JG315&gt;=60,INDEX($GV:$GV,$JF315+60),"")</f>
      </c>
      <c r="JF315">
        <f>IFERROR(MATCH($GU315,$GV$2:$GV$322,0)+1,0)</f>
      </c>
      <c r="JG315">
        <f>IFERROR(INDEX($GW$2:$GW$322,MATCH($GU315,$GV$2:$GV$322,0)),0)</f>
      </c>
      <c r="JH315" t="s">
        <v>44</v>
      </c>
      <c r="JI315" t="s">
        <v>44</v>
      </c>
    </row>
    <row r="316" spans="1:269" x14ac:dyDescent="0.25">
      <c r="R316">
        <f>IF(OR($U316="",$Q316=""),"",IFERROR($U316/$Q316,0))</f>
      </c>
      <c r="S316">
        <f>IF($U316="","",
SUM($T316,$V316,$AA316,$W316,$Y316)*
(1-IF($AB316="",0,VALUE($AB316)/100)))</f>
      </c>
      <c r="T316">
        <f>IF($U316="","",$U316)</f>
      </c>
      <c r="V316">
        <f>IF($U316="","",
IF($O316="","",
IF(ISNUMBER(SEARCH("exempt",LOWER($O316))),0,
$U316*(VALUE(SUBSTITUTE($O316,"%",""))/100))))</f>
      </c>
      <c r="AC316">
        <f>IFERROR(IF(FIND(" - ",$K316)&gt;0,MID($K316,FIND(" - ",$K316)+3,LEN($K316)),""),"")</f>
      </c>
      <c r="AL316" t="s">
        <v>1104</v>
      </c>
      <c r="AT316">
        <f>IFERROR(LEFT($K316,FIND(" - ",$K316)-1),$K316)</f>
      </c>
      <c r="AW316">
        <f>IF($CL316&gt;=1,INDEX($AU:$AU,$CK316+1),"")</f>
      </c>
      <c r="AX316">
        <f>IF($CL316&gt;=2,INDEX($AU:$AU,$CK316+2),"")</f>
      </c>
      <c r="AY316">
        <f>IF($CL316&gt;=3,INDEX($AU:$AU,$CK316+3),"")</f>
      </c>
      <c r="AZ316">
        <f>IF($CL316&gt;=4,INDEX($AU:$AU,$CK316+4),"")</f>
      </c>
      <c r="BA316">
        <f>IF($CL316&gt;=5,INDEX($AU:$AU,$CK316+5),"")</f>
      </c>
      <c r="BB316">
        <f>IF($CL316&gt;=6,INDEX($AU:$AU,$CK316+6),"")</f>
      </c>
      <c r="BC316">
        <f>IF($CL316&gt;=7,INDEX($AU:$AU,$CK316+7),"")</f>
      </c>
      <c r="BD316">
        <f>IF($CL316&gt;=8,INDEX($AU:$AU,$CK316+8),"")</f>
      </c>
      <c r="BE316">
        <f>IF($CL316&gt;=9,INDEX($AU:$AU,$CK316+9),"")</f>
      </c>
      <c r="BF316">
        <f>IF($CL316&gt;=10,INDEX($AU:$AU,$CK316+10),"")</f>
      </c>
      <c r="BG316">
        <f>IF($CL316&gt;=11,INDEX($AU:$AU,$CK316+11),"")</f>
      </c>
      <c r="BH316">
        <f>IF($CL316&gt;=12,INDEX($AU:$AU,$CK316+12),"")</f>
      </c>
      <c r="BI316">
        <f>IF($CL316&gt;=13,INDEX($AU:$AU,$CK316+13),"")</f>
      </c>
      <c r="BJ316">
        <f>IF($CL316&gt;=14,INDEX($AU:$AU,$CK316+14),"")</f>
      </c>
      <c r="BK316">
        <f>IF($CL316&gt;=15,INDEX($AU:$AU,$CK316+15),"")</f>
      </c>
      <c r="BL316">
        <f>IF($CL316&gt;=16,INDEX($AU:$AU,$CK316+16),"")</f>
      </c>
      <c r="BM316">
        <f>IF($CL316&gt;=17,INDEX($AU:$AU,$CK316+17),"")</f>
      </c>
      <c r="BN316">
        <f>IF($CL316&gt;=18,INDEX($AU:$AU,$CK316+18),"")</f>
      </c>
      <c r="BO316">
        <f>IF($CL316&gt;=19,INDEX($AU:$AU,$CK316+19),"")</f>
      </c>
      <c r="BP316">
        <f>IF($CL316&gt;=20,INDEX($AU:$AU,$CK316+20),"")</f>
      </c>
      <c r="BQ316">
        <f>IF($CL316&gt;=21,INDEX($AU:$AU,$CK316+21),"")</f>
      </c>
      <c r="BR316">
        <f>IF($CL316&gt;=22,INDEX($AU:$AU,$CK316+22),"")</f>
      </c>
      <c r="BS316">
        <f>IF($CL316&gt;=23,INDEX($AU:$AU,$CK316+23),"")</f>
      </c>
      <c r="BT316">
        <f>IF($CL316&gt;=24,INDEX($AU:$AU,$CK316+24),"")</f>
      </c>
      <c r="BU316">
        <f>IF($CL316&gt;=25,INDEX($AU:$AU,$CK316+25),"")</f>
      </c>
      <c r="BV316">
        <f>IF($CL316&gt;=26,INDEX($AU:$AU,$CK316+26),"")</f>
      </c>
      <c r="BW316">
        <f>IF($CL316&gt;=27,INDEX($AU:$AU,$CK316+27),"")</f>
      </c>
      <c r="BX316">
        <f>IF($CL316&gt;=28,INDEX($AU:$AU,$CK316+28),"")</f>
      </c>
      <c r="BY316">
        <f>IF($CL316&gt;=29,INDEX($AU:$AU,$CK316+29),"")</f>
      </c>
      <c r="BZ316">
        <f>IF($CL316&gt;=30,INDEX($AU:$AU,$CK316+30),"")</f>
      </c>
      <c r="CA316">
        <f>IF($CL316&gt;=31,INDEX($AU:$AU,$CK316+31),"")</f>
      </c>
      <c r="CB316">
        <f>IF($CL316&gt;=32,INDEX($AU:$AU,$CK316+32),"")</f>
      </c>
      <c r="CC316">
        <f>IF($CL316&gt;=33,INDEX($AU:$AU,$CK316+33),"")</f>
      </c>
      <c r="CD316">
        <f>IF($CL316&gt;=34,INDEX($AU:$AU,$CK316+34),"")</f>
      </c>
      <c r="CE316">
        <f>IF($CL316&gt;=35,INDEX($AU:$AU,$CK316+35),"")</f>
      </c>
      <c r="CF316">
        <f>IF($CL316&gt;=36,INDEX($AU:$AU,$CK316+36),"")</f>
      </c>
      <c r="CG316">
        <f>IF($CL316&gt;=37,INDEX($AU:$AU,$CK316+37),"")</f>
      </c>
      <c r="CH316">
        <f>IF($CL316&gt;=38,INDEX($AU:$AU,$CK316+38),"")</f>
      </c>
      <c r="CI316">
        <f>IF($CL316&gt;=39,INDEX($AU:$AU,$CK316+39),"")</f>
      </c>
      <c r="CJ316">
        <f>IF($CL316&gt;=40,INDEX($AU:$AU,$CK316+40),"")</f>
      </c>
      <c r="CK316">
        <f>IFERROR(MATCH($AT316,$AU$2:$AU$133,0)+1,0)</f>
      </c>
      <c r="CL316">
        <f>IFERROR(INDEX($AV$2:$AV$133,MATCH($AT316,$AU$2:$AU$133,0)),0)</f>
      </c>
      <c r="CM316">
        <f>IFERROR(LEFT($L316,FIND(" - ",$L316)-1),$L316)</f>
      </c>
      <c r="CN316" t="s">
        <v>1105</v>
      </c>
      <c r="CO316">
        <v>1</v>
      </c>
      <c r="CP316">
        <f>IF($DK316&gt;=1,INDEX($CN:$CN,$DJ316+1),"")</f>
      </c>
      <c r="CQ316">
        <f>IF($DK316&gt;=2,INDEX($CN:$CN,$DJ316+2),"")</f>
      </c>
      <c r="CR316">
        <f>IF($DK316&gt;=3,INDEX($CN:$CN,$DJ316+3),"")</f>
      </c>
      <c r="CS316">
        <f>IF($DK316&gt;=4,INDEX($CN:$CN,$DJ316+4),"")</f>
      </c>
      <c r="CT316">
        <f>IF($DK316&gt;=5,INDEX($CN:$CN,$DJ316+5),"")</f>
      </c>
      <c r="CU316">
        <f>IF($DK316&gt;=6,INDEX($CN:$CN,$DJ316+6),"")</f>
      </c>
      <c r="CV316">
        <f>IF($DK316&gt;=7,INDEX($CN:$CN,$DJ316+7),"")</f>
      </c>
      <c r="CW316">
        <f>IF($DK316&gt;=8,INDEX($CN:$CN,$DJ316+8),"")</f>
      </c>
      <c r="CX316">
        <f>IF($DK316&gt;=9,INDEX($CN:$CN,$DJ316+9),"")</f>
      </c>
      <c r="CY316">
        <f>IF($DK316&gt;=10,INDEX($CN:$CN,$DJ316+10),"")</f>
      </c>
      <c r="CZ316">
        <f>IF($DK316&gt;=11,INDEX($CN:$CN,$DJ316+11),"")</f>
      </c>
      <c r="DA316">
        <f>IF($DK316&gt;=12,INDEX($CN:$CN,$DJ316+12),"")</f>
      </c>
      <c r="DB316">
        <f>IF($DK316&gt;=13,INDEX($CN:$CN,$DJ316+13),"")</f>
      </c>
      <c r="DC316">
        <f>IF($DK316&gt;=14,INDEX($CN:$CN,$DJ316+14),"")</f>
      </c>
      <c r="DD316">
        <f>IF($DK316&gt;=15,INDEX($CN:$CN,$DJ316+15),"")</f>
      </c>
      <c r="DE316">
        <f>IF($DK316&gt;=16,INDEX($CN:$CN,$DJ316+16),"")</f>
      </c>
      <c r="DF316">
        <f>IF($DK316&gt;=17,INDEX($CN:$CN,$DJ316+17),"")</f>
      </c>
      <c r="DG316">
        <f>IF($DK316&gt;=18,INDEX($CN:$CN,$DJ316+18),"")</f>
      </c>
      <c r="DH316">
        <f>IF($DK316&gt;=19,INDEX($CN:$CN,$DJ316+19),"")</f>
      </c>
      <c r="DI316">
        <f>IF($DK316&gt;=20,INDEX($CN:$CN,$DJ316+20),"")</f>
      </c>
      <c r="DJ316">
        <f>IFERROR(MATCH($CM316,$CN$2:$CN$1089,0)+1,0)</f>
      </c>
      <c r="DK316">
        <f>IFERROR(INDEX($CO$2:$CO$1089,MATCH($CM316,$CN$2:$CN$1089,0)),0)</f>
      </c>
      <c r="DL316">
        <f>IFERROR(INDEX($AS:$AS,MATCH($O316,$AR:$AR,0))&amp;"","")</f>
      </c>
      <c r="DP316">
        <f>IF($GS316&gt;=1,INDEX($DM:$DM,$GR316+1),"")</f>
      </c>
      <c r="DQ316">
        <f>IF($GS316&gt;=2,INDEX($DM:$DM,$GR316+2),"")</f>
      </c>
      <c r="DR316">
        <f>IF($GS316&gt;=3,INDEX($DM:$DM,$GR316+3),"")</f>
      </c>
      <c r="DS316">
        <f>IF($GS316&gt;=4,INDEX($DM:$DM,$GR316+4),"")</f>
      </c>
      <c r="DT316">
        <f>IF($GS316&gt;=5,INDEX($DM:$DM,$GR316+5),"")</f>
      </c>
      <c r="DU316">
        <f>IF($GS316&gt;=6,INDEX($DM:$DM,$GR316+6),"")</f>
      </c>
      <c r="DV316">
        <f>IF($GS316&gt;=7,INDEX($DM:$DM,$GR316+7),"")</f>
      </c>
      <c r="DW316">
        <f>IF($GS316&gt;=8,INDEX($DM:$DM,$GR316+8),"")</f>
      </c>
      <c r="DX316">
        <f>IF($GS316&gt;=9,INDEX($DM:$DM,$GR316+9),"")</f>
      </c>
      <c r="DY316">
        <f>IF($GS316&gt;=10,INDEX($DM:$DM,$GR316+10),"")</f>
      </c>
      <c r="DZ316">
        <f>IF($GS316&gt;=11,INDEX($DM:$DM,$GR316+11),"")</f>
      </c>
      <c r="EA316">
        <f>IF($GS316&gt;=12,INDEX($DM:$DM,$GR316+12),"")</f>
      </c>
      <c r="EB316">
        <f>IF($GS316&gt;=13,INDEX($DM:$DM,$GR316+13),"")</f>
      </c>
      <c r="EC316">
        <f>IF($GS316&gt;=14,INDEX($DM:$DM,$GR316+14),"")</f>
      </c>
      <c r="ED316">
        <f>IF($GS316&gt;=15,INDEX($DM:$DM,$GR316+15),"")</f>
      </c>
      <c r="EE316">
        <f>IF($GS316&gt;=16,INDEX($DM:$DM,$GR316+16),"")</f>
      </c>
      <c r="EF316">
        <f>IF($GS316&gt;=17,INDEX($DM:$DM,$GR316+17),"")</f>
      </c>
      <c r="EG316">
        <f>IF($GS316&gt;=18,INDEX($DM:$DM,$GR316+18),"")</f>
      </c>
      <c r="EH316">
        <f>IF($GS316&gt;=19,INDEX($DM:$DM,$GR316+19),"")</f>
      </c>
      <c r="EI316">
        <f>IF($GS316&gt;=20,INDEX($DM:$DM,$GR316+20),"")</f>
      </c>
      <c r="EJ316">
        <f>IF($GS316&gt;=21,INDEX($DM:$DM,$GR316+21),"")</f>
      </c>
      <c r="EK316">
        <f>IF($GS316&gt;=22,INDEX($DM:$DM,$GR316+22),"")</f>
      </c>
      <c r="EL316">
        <f>IF($GS316&gt;=23,INDEX($DM:$DM,$GR316+23),"")</f>
      </c>
      <c r="EM316">
        <f>IF($GS316&gt;=24,INDEX($DM:$DM,$GR316+24),"")</f>
      </c>
      <c r="EN316">
        <f>IF($GS316&gt;=25,INDEX($DM:$DM,$GR316+25),"")</f>
      </c>
      <c r="EO316">
        <f>IF($GS316&gt;=26,INDEX($DM:$DM,$GR316+26),"")</f>
      </c>
      <c r="EP316">
        <f>IF($GS316&gt;=27,INDEX($DM:$DM,$GR316+27),"")</f>
      </c>
      <c r="EQ316">
        <f>IF($GS316&gt;=28,INDEX($DM:$DM,$GR316+28),"")</f>
      </c>
      <c r="ER316">
        <f>IF($GS316&gt;=29,INDEX($DM:$DM,$GR316+29),"")</f>
      </c>
      <c r="ES316">
        <f>IF($GS316&gt;=30,INDEX($DM:$DM,$GR316+30),"")</f>
      </c>
      <c r="ET316">
        <f>IF($GS316&gt;=31,INDEX($DM:$DM,$GR316+31),"")</f>
      </c>
      <c r="EU316">
        <f>IF($GS316&gt;=32,INDEX($DM:$DM,$GR316+32),"")</f>
      </c>
      <c r="EV316">
        <f>IF($GS316&gt;=33,INDEX($DM:$DM,$GR316+33),"")</f>
      </c>
      <c r="EW316">
        <f>IF($GS316&gt;=34,INDEX($DM:$DM,$GR316+34),"")</f>
      </c>
      <c r="EX316">
        <f>IF($GS316&gt;=35,INDEX($DM:$DM,$GR316+35),"")</f>
      </c>
      <c r="EY316">
        <f>IF($GS316&gt;=36,INDEX($DM:$DM,$GR316+36),"")</f>
      </c>
      <c r="EZ316">
        <f>IF($GS316&gt;=37,INDEX($DM:$DM,$GR316+37),"")</f>
      </c>
      <c r="FA316">
        <f>IF($GS316&gt;=38,INDEX($DM:$DM,$GR316+38),"")</f>
      </c>
      <c r="FB316">
        <f>IF($GS316&gt;=39,INDEX($DM:$DM,$GR316+39),"")</f>
      </c>
      <c r="FC316">
        <f>IF($GS316&gt;=40,INDEX($DM:$DM,$GR316+40),"")</f>
      </c>
      <c r="FD316">
        <f>IF($GS316&gt;=1,INDEX($DN:$DN,$GR316+1),"")</f>
      </c>
      <c r="FE316">
        <f>IF($GS316&gt;=2,INDEX($DN:$DN,$GR316+2),"")</f>
      </c>
      <c r="FF316">
        <f>IF($GS316&gt;=3,INDEX($DN:$DN,$GR316+3),"")</f>
      </c>
      <c r="FG316">
        <f>IF($GS316&gt;=4,INDEX($DN:$DN,$GR316+4),"")</f>
      </c>
      <c r="FH316">
        <f>IF($GS316&gt;=5,INDEX($DN:$DN,$GR316+5),"")</f>
      </c>
      <c r="FI316">
        <f>IF($GS316&gt;=6,INDEX($DN:$DN,$GR316+6),"")</f>
      </c>
      <c r="FJ316">
        <f>IF($GS316&gt;=7,INDEX($DN:$DN,$GR316+7),"")</f>
      </c>
      <c r="FK316">
        <f>IF($GS316&gt;=8,INDEX($DN:$DN,$GR316+8),"")</f>
      </c>
      <c r="FL316">
        <f>IF($GS316&gt;=9,INDEX($DN:$DN,$GR316+9),"")</f>
      </c>
      <c r="FM316">
        <f>IF($GS316&gt;=10,INDEX($DN:$DN,$GR316+10),"")</f>
      </c>
      <c r="FN316">
        <f>IF($GS316&gt;=11,INDEX($DN:$DN,$GR316+11),"")</f>
      </c>
      <c r="FO316">
        <f>IF($GS316&gt;=12,INDEX($DN:$DN,$GR316+12),"")</f>
      </c>
      <c r="FP316">
        <f>IF($GS316&gt;=13,INDEX($DN:$DN,$GR316+13),"")</f>
      </c>
      <c r="FQ316">
        <f>IF($GS316&gt;=14,INDEX($DN:$DN,$GR316+14),"")</f>
      </c>
      <c r="FR316">
        <f>IF($GS316&gt;=15,INDEX($DN:$DN,$GR316+15),"")</f>
      </c>
      <c r="FS316">
        <f>IF($GS316&gt;=16,INDEX($DN:$DN,$GR316+16),"")</f>
      </c>
      <c r="FT316">
        <f>IF($GS316&gt;=17,INDEX($DN:$DN,$GR316+17),"")</f>
      </c>
      <c r="FU316">
        <f>IF($GS316&gt;=18,INDEX($DN:$DN,$GR316+18),"")</f>
      </c>
      <c r="FV316">
        <f>IF($GS316&gt;=19,INDEX($DN:$DN,$GR316+19),"")</f>
      </c>
      <c r="FW316">
        <f>IF($GS316&gt;=20,INDEX($DN:$DN,$GR316+20),"")</f>
      </c>
      <c r="FX316">
        <f>IF($GS316&gt;=21,INDEX($DN:$DN,$GR316+21),"")</f>
      </c>
      <c r="FY316">
        <f>IF($GS316&gt;=22,INDEX($DN:$DN,$GR316+22),"")</f>
      </c>
      <c r="FZ316">
        <f>IF($GS316&gt;=23,INDEX($DN:$DN,$GR316+23),"")</f>
      </c>
      <c r="GA316">
        <f>IF($GS316&gt;=24,INDEX($DN:$DN,$GR316+24),"")</f>
      </c>
      <c r="GB316">
        <f>IF($GS316&gt;=25,INDEX($DN:$DN,$GR316+25),"")</f>
      </c>
      <c r="GC316">
        <f>IF($GS316&gt;=26,INDEX($DN:$DN,$GR316+26),"")</f>
      </c>
      <c r="GD316">
        <f>IF($GS316&gt;=27,INDEX($DN:$DN,$GR316+27),"")</f>
      </c>
      <c r="GE316">
        <f>IF($GS316&gt;=28,INDEX($DN:$DN,$GR316+28),"")</f>
      </c>
      <c r="GF316">
        <f>IF($GS316&gt;=29,INDEX($DN:$DN,$GR316+29),"")</f>
      </c>
      <c r="GG316">
        <f>IF($GS316&gt;=30,INDEX($DN:$DN,$GR316+30),"")</f>
      </c>
      <c r="GH316">
        <f>IF($GS316&gt;=31,INDEX($DN:$DN,$GR316+31),"")</f>
      </c>
      <c r="GI316">
        <f>IF($GS316&gt;=32,INDEX($DN:$DN,$GR316+32),"")</f>
      </c>
      <c r="GJ316">
        <f>IF($GS316&gt;=33,INDEX($DN:$DN,$GR316+33),"")</f>
      </c>
      <c r="GK316">
        <f>IF($GS316&gt;=34,INDEX($DN:$DN,$GR316+34),"")</f>
      </c>
      <c r="GL316">
        <f>IF($GS316&gt;=35,INDEX($DN:$DN,$GR316+35),"")</f>
      </c>
      <c r="GM316">
        <f>IF($GS316&gt;=36,INDEX($DN:$DN,$GR316+36),"")</f>
      </c>
      <c r="GN316">
        <f>IF($GS316&gt;=37,INDEX($DN:$DN,$GR316+37),"")</f>
      </c>
      <c r="GO316">
        <f>IF($GS316&gt;=38,INDEX($DN:$DN,$GR316+38),"")</f>
      </c>
      <c r="GP316">
        <f>IF($GS316&gt;=39,INDEX($DN:$DN,$GR316+39),"")</f>
      </c>
      <c r="GQ316">
        <f>IF($GS316&gt;=40,INDEX($DN:$DN,$GR316+40),"")</f>
      </c>
      <c r="GR316">
        <f>IFERROR(MATCH($DL316,$DM$2:$DM$148,0)+1,0)</f>
      </c>
      <c r="GS316">
        <f>IFERROR(INDEX($DO$2:$DO$148,MATCH($DL316,$DM$2:$DM$148,0)),0)</f>
      </c>
      <c r="GT316">
        <f>IFERROR(MATCH($Z316,$DP$316:$FC$316,0),0)</f>
      </c>
      <c r="GU316">
        <f>IF($GT316&gt;0,INDEX($FD$316:$GQ$316,$GT316),"")</f>
      </c>
      <c r="GV316" t="s">
        <v>794</v>
      </c>
      <c r="GW316">
        <v>1</v>
      </c>
      <c r="GX316">
        <f>IF($JG316&gt;=1,INDEX($GV:$GV,$JF316+1),"")</f>
      </c>
      <c r="GY316">
        <f>IF($JG316&gt;=2,INDEX($GV:$GV,$JF316+2),"")</f>
      </c>
      <c r="GZ316">
        <f>IF($JG316&gt;=3,INDEX($GV:$GV,$JF316+3),"")</f>
      </c>
      <c r="HA316">
        <f>IF($JG316&gt;=4,INDEX($GV:$GV,$JF316+4),"")</f>
      </c>
      <c r="HB316">
        <f>IF($JG316&gt;=5,INDEX($GV:$GV,$JF316+5),"")</f>
      </c>
      <c r="HC316">
        <f>IF($JG316&gt;=6,INDEX($GV:$GV,$JF316+6),"")</f>
      </c>
      <c r="HD316">
        <f>IF($JG316&gt;=7,INDEX($GV:$GV,$JF316+7),"")</f>
      </c>
      <c r="HE316">
        <f>IF($JG316&gt;=8,INDEX($GV:$GV,$JF316+8),"")</f>
      </c>
      <c r="HF316">
        <f>IF($JG316&gt;=9,INDEX($GV:$GV,$JF316+9),"")</f>
      </c>
      <c r="HG316">
        <f>IF($JG316&gt;=10,INDEX($GV:$GV,$JF316+10),"")</f>
      </c>
      <c r="HH316">
        <f>IF($JG316&gt;=11,INDEX($GV:$GV,$JF316+11),"")</f>
      </c>
      <c r="HI316">
        <f>IF($JG316&gt;=12,INDEX($GV:$GV,$JF316+12),"")</f>
      </c>
      <c r="HJ316">
        <f>IF($JG316&gt;=13,INDEX($GV:$GV,$JF316+13),"")</f>
      </c>
      <c r="HK316">
        <f>IF($JG316&gt;=14,INDEX($GV:$GV,$JF316+14),"")</f>
      </c>
      <c r="HL316">
        <f>IF($JG316&gt;=15,INDEX($GV:$GV,$JF316+15),"")</f>
      </c>
      <c r="HM316">
        <f>IF($JG316&gt;=16,INDEX($GV:$GV,$JF316+16),"")</f>
      </c>
      <c r="HN316">
        <f>IF($JG316&gt;=17,INDEX($GV:$GV,$JF316+17),"")</f>
      </c>
      <c r="HO316">
        <f>IF($JG316&gt;=18,INDEX($GV:$GV,$JF316+18),"")</f>
      </c>
      <c r="HP316">
        <f>IF($JG316&gt;=19,INDEX($GV:$GV,$JF316+19),"")</f>
      </c>
      <c r="HQ316">
        <f>IF($JG316&gt;=20,INDEX($GV:$GV,$JF316+20),"")</f>
      </c>
      <c r="HR316">
        <f>IF($JG316&gt;=21,INDEX($GV:$GV,$JF316+21),"")</f>
      </c>
      <c r="HS316">
        <f>IF($JG316&gt;=22,INDEX($GV:$GV,$JF316+22),"")</f>
      </c>
      <c r="HT316">
        <f>IF($JG316&gt;=23,INDEX($GV:$GV,$JF316+23),"")</f>
      </c>
      <c r="HU316">
        <f>IF($JG316&gt;=24,INDEX($GV:$GV,$JF316+24),"")</f>
      </c>
      <c r="HV316">
        <f>IF($JG316&gt;=25,INDEX($GV:$GV,$JF316+25),"")</f>
      </c>
      <c r="HW316">
        <f>IF($JG316&gt;=26,INDEX($GV:$GV,$JF316+26),"")</f>
      </c>
      <c r="HX316">
        <f>IF($JG316&gt;=27,INDEX($GV:$GV,$JF316+27),"")</f>
      </c>
      <c r="HY316">
        <f>IF($JG316&gt;=28,INDEX($GV:$GV,$JF316+28),"")</f>
      </c>
      <c r="HZ316">
        <f>IF($JG316&gt;=29,INDEX($GV:$GV,$JF316+29),"")</f>
      </c>
      <c r="IA316">
        <f>IF($JG316&gt;=30,INDEX($GV:$GV,$JF316+30),"")</f>
      </c>
      <c r="IB316">
        <f>IF($JG316&gt;=31,INDEX($GV:$GV,$JF316+31),"")</f>
      </c>
      <c r="IC316">
        <f>IF($JG316&gt;=32,INDEX($GV:$GV,$JF316+32),"")</f>
      </c>
      <c r="ID316">
        <f>IF($JG316&gt;=33,INDEX($GV:$GV,$JF316+33),"")</f>
      </c>
      <c r="IE316">
        <f>IF($JG316&gt;=34,INDEX($GV:$GV,$JF316+34),"")</f>
      </c>
      <c r="IF316">
        <f>IF($JG316&gt;=35,INDEX($GV:$GV,$JF316+35),"")</f>
      </c>
      <c r="IG316">
        <f>IF($JG316&gt;=36,INDEX($GV:$GV,$JF316+36),"")</f>
      </c>
      <c r="IH316">
        <f>IF($JG316&gt;=37,INDEX($GV:$GV,$JF316+37),"")</f>
      </c>
      <c r="II316">
        <f>IF($JG316&gt;=38,INDEX($GV:$GV,$JF316+38),"")</f>
      </c>
      <c r="IJ316">
        <f>IF($JG316&gt;=39,INDEX($GV:$GV,$JF316+39),"")</f>
      </c>
      <c r="IK316">
        <f>IF($JG316&gt;=40,INDEX($GV:$GV,$JF316+40),"")</f>
      </c>
      <c r="IL316">
        <f>IF($JG316&gt;=41,INDEX($GV:$GV,$JF316+41),"")</f>
      </c>
      <c r="IM316">
        <f>IF($JG316&gt;=42,INDEX($GV:$GV,$JF316+42),"")</f>
      </c>
      <c r="IN316">
        <f>IF($JG316&gt;=43,INDEX($GV:$GV,$JF316+43),"")</f>
      </c>
      <c r="IO316">
        <f>IF($JG316&gt;=44,INDEX($GV:$GV,$JF316+44),"")</f>
      </c>
      <c r="IP316">
        <f>IF($JG316&gt;=45,INDEX($GV:$GV,$JF316+45),"")</f>
      </c>
      <c r="IQ316">
        <f>IF($JG316&gt;=46,INDEX($GV:$GV,$JF316+46),"")</f>
      </c>
      <c r="IR316">
        <f>IF($JG316&gt;=47,INDEX($GV:$GV,$JF316+47),"")</f>
      </c>
      <c r="IS316">
        <f>IF($JG316&gt;=48,INDEX($GV:$GV,$JF316+48),"")</f>
      </c>
      <c r="IT316">
        <f>IF($JG316&gt;=49,INDEX($GV:$GV,$JF316+49),"")</f>
      </c>
      <c r="IU316">
        <f>IF($JG316&gt;=50,INDEX($GV:$GV,$JF316+50),"")</f>
      </c>
      <c r="IV316">
        <f>IF($JG316&gt;=51,INDEX($GV:$GV,$JF316+51),"")</f>
      </c>
      <c r="IW316">
        <f>IF($JG316&gt;=52,INDEX($GV:$GV,$JF316+52),"")</f>
      </c>
      <c r="IX316">
        <f>IF($JG316&gt;=53,INDEX($GV:$GV,$JF316+53),"")</f>
      </c>
      <c r="IY316">
        <f>IF($JG316&gt;=54,INDEX($GV:$GV,$JF316+54),"")</f>
      </c>
      <c r="IZ316">
        <f>IF($JG316&gt;=55,INDEX($GV:$GV,$JF316+55),"")</f>
      </c>
      <c r="JA316">
        <f>IF($JG316&gt;=56,INDEX($GV:$GV,$JF316+56),"")</f>
      </c>
      <c r="JB316">
        <f>IF($JG316&gt;=57,INDEX($GV:$GV,$JF316+57),"")</f>
      </c>
      <c r="JC316">
        <f>IF($JG316&gt;=58,INDEX($GV:$GV,$JF316+58),"")</f>
      </c>
      <c r="JD316">
        <f>IF($JG316&gt;=59,INDEX($GV:$GV,$JF316+59),"")</f>
      </c>
      <c r="JE316">
        <f>IF($JG316&gt;=60,INDEX($GV:$GV,$JF316+60),"")</f>
      </c>
      <c r="JF316">
        <f>IFERROR(MATCH($GU316,$GV$2:$GV$322,0)+1,0)</f>
      </c>
      <c r="JG316">
        <f>IFERROR(INDEX($GW$2:$GW$322,MATCH($GU316,$GV$2:$GV$322,0)),0)</f>
      </c>
      <c r="JH316" t="s">
        <v>44</v>
      </c>
      <c r="JI316" t="s">
        <v>44</v>
      </c>
    </row>
    <row r="317" spans="1:269" x14ac:dyDescent="0.25">
      <c r="R317">
        <f>IF(OR($U317="",$Q317=""),"",IFERROR($U317/$Q317,0))</f>
      </c>
      <c r="S317">
        <f>IF($U317="","",
SUM($T317,$V317,$AA317,$W317,$Y317)*
(1-IF($AB317="",0,VALUE($AB317)/100)))</f>
      </c>
      <c r="T317">
        <f>IF($U317="","",$U317)</f>
      </c>
      <c r="V317">
        <f>IF($U317="","",
IF($O317="","",
IF(ISNUMBER(SEARCH("exempt",LOWER($O317))),0,
$U317*(VALUE(SUBSTITUTE($O317,"%",""))/100))))</f>
      </c>
      <c r="AC317">
        <f>IFERROR(IF(FIND(" - ",$K317)&gt;0,MID($K317,FIND(" - ",$K317)+3,LEN($K317)),""),"")</f>
      </c>
      <c r="AL317" t="s">
        <v>1106</v>
      </c>
      <c r="AT317">
        <f>IFERROR(LEFT($K317,FIND(" - ",$K317)-1),$K317)</f>
      </c>
      <c r="AW317">
        <f>IF($CL317&gt;=1,INDEX($AU:$AU,$CK317+1),"")</f>
      </c>
      <c r="AX317">
        <f>IF($CL317&gt;=2,INDEX($AU:$AU,$CK317+2),"")</f>
      </c>
      <c r="AY317">
        <f>IF($CL317&gt;=3,INDEX($AU:$AU,$CK317+3),"")</f>
      </c>
      <c r="AZ317">
        <f>IF($CL317&gt;=4,INDEX($AU:$AU,$CK317+4),"")</f>
      </c>
      <c r="BA317">
        <f>IF($CL317&gt;=5,INDEX($AU:$AU,$CK317+5),"")</f>
      </c>
      <c r="BB317">
        <f>IF($CL317&gt;=6,INDEX($AU:$AU,$CK317+6),"")</f>
      </c>
      <c r="BC317">
        <f>IF($CL317&gt;=7,INDEX($AU:$AU,$CK317+7),"")</f>
      </c>
      <c r="BD317">
        <f>IF($CL317&gt;=8,INDEX($AU:$AU,$CK317+8),"")</f>
      </c>
      <c r="BE317">
        <f>IF($CL317&gt;=9,INDEX($AU:$AU,$CK317+9),"")</f>
      </c>
      <c r="BF317">
        <f>IF($CL317&gt;=10,INDEX($AU:$AU,$CK317+10),"")</f>
      </c>
      <c r="BG317">
        <f>IF($CL317&gt;=11,INDEX($AU:$AU,$CK317+11),"")</f>
      </c>
      <c r="BH317">
        <f>IF($CL317&gt;=12,INDEX($AU:$AU,$CK317+12),"")</f>
      </c>
      <c r="BI317">
        <f>IF($CL317&gt;=13,INDEX($AU:$AU,$CK317+13),"")</f>
      </c>
      <c r="BJ317">
        <f>IF($CL317&gt;=14,INDEX($AU:$AU,$CK317+14),"")</f>
      </c>
      <c r="BK317">
        <f>IF($CL317&gt;=15,INDEX($AU:$AU,$CK317+15),"")</f>
      </c>
      <c r="BL317">
        <f>IF($CL317&gt;=16,INDEX($AU:$AU,$CK317+16),"")</f>
      </c>
      <c r="BM317">
        <f>IF($CL317&gt;=17,INDEX($AU:$AU,$CK317+17),"")</f>
      </c>
      <c r="BN317">
        <f>IF($CL317&gt;=18,INDEX($AU:$AU,$CK317+18),"")</f>
      </c>
      <c r="BO317">
        <f>IF($CL317&gt;=19,INDEX($AU:$AU,$CK317+19),"")</f>
      </c>
      <c r="BP317">
        <f>IF($CL317&gt;=20,INDEX($AU:$AU,$CK317+20),"")</f>
      </c>
      <c r="BQ317">
        <f>IF($CL317&gt;=21,INDEX($AU:$AU,$CK317+21),"")</f>
      </c>
      <c r="BR317">
        <f>IF($CL317&gt;=22,INDEX($AU:$AU,$CK317+22),"")</f>
      </c>
      <c r="BS317">
        <f>IF($CL317&gt;=23,INDEX($AU:$AU,$CK317+23),"")</f>
      </c>
      <c r="BT317">
        <f>IF($CL317&gt;=24,INDEX($AU:$AU,$CK317+24),"")</f>
      </c>
      <c r="BU317">
        <f>IF($CL317&gt;=25,INDEX($AU:$AU,$CK317+25),"")</f>
      </c>
      <c r="BV317">
        <f>IF($CL317&gt;=26,INDEX($AU:$AU,$CK317+26),"")</f>
      </c>
      <c r="BW317">
        <f>IF($CL317&gt;=27,INDEX($AU:$AU,$CK317+27),"")</f>
      </c>
      <c r="BX317">
        <f>IF($CL317&gt;=28,INDEX($AU:$AU,$CK317+28),"")</f>
      </c>
      <c r="BY317">
        <f>IF($CL317&gt;=29,INDEX($AU:$AU,$CK317+29),"")</f>
      </c>
      <c r="BZ317">
        <f>IF($CL317&gt;=30,INDEX($AU:$AU,$CK317+30),"")</f>
      </c>
      <c r="CA317">
        <f>IF($CL317&gt;=31,INDEX($AU:$AU,$CK317+31),"")</f>
      </c>
      <c r="CB317">
        <f>IF($CL317&gt;=32,INDEX($AU:$AU,$CK317+32),"")</f>
      </c>
      <c r="CC317">
        <f>IF($CL317&gt;=33,INDEX($AU:$AU,$CK317+33),"")</f>
      </c>
      <c r="CD317">
        <f>IF($CL317&gt;=34,INDEX($AU:$AU,$CK317+34),"")</f>
      </c>
      <c r="CE317">
        <f>IF($CL317&gt;=35,INDEX($AU:$AU,$CK317+35),"")</f>
      </c>
      <c r="CF317">
        <f>IF($CL317&gt;=36,INDEX($AU:$AU,$CK317+36),"")</f>
      </c>
      <c r="CG317">
        <f>IF($CL317&gt;=37,INDEX($AU:$AU,$CK317+37),"")</f>
      </c>
      <c r="CH317">
        <f>IF($CL317&gt;=38,INDEX($AU:$AU,$CK317+38),"")</f>
      </c>
      <c r="CI317">
        <f>IF($CL317&gt;=39,INDEX($AU:$AU,$CK317+39),"")</f>
      </c>
      <c r="CJ317">
        <f>IF($CL317&gt;=40,INDEX($AU:$AU,$CK317+40),"")</f>
      </c>
      <c r="CK317">
        <f>IFERROR(MATCH($AT317,$AU$2:$AU$133,0)+1,0)</f>
      </c>
      <c r="CL317">
        <f>IFERROR(INDEX($AV$2:$AV$133,MATCH($AT317,$AU$2:$AU$133,0)),0)</f>
      </c>
      <c r="CM317">
        <f>IFERROR(LEFT($L317,FIND(" - ",$L317)-1),$L317)</f>
      </c>
      <c r="CN317" t="s">
        <v>221</v>
      </c>
      <c r="CP317">
        <f>IF($DK317&gt;=1,INDEX($CN:$CN,$DJ317+1),"")</f>
      </c>
      <c r="CQ317">
        <f>IF($DK317&gt;=2,INDEX($CN:$CN,$DJ317+2),"")</f>
      </c>
      <c r="CR317">
        <f>IF($DK317&gt;=3,INDEX($CN:$CN,$DJ317+3),"")</f>
      </c>
      <c r="CS317">
        <f>IF($DK317&gt;=4,INDEX($CN:$CN,$DJ317+4),"")</f>
      </c>
      <c r="CT317">
        <f>IF($DK317&gt;=5,INDEX($CN:$CN,$DJ317+5),"")</f>
      </c>
      <c r="CU317">
        <f>IF($DK317&gt;=6,INDEX($CN:$CN,$DJ317+6),"")</f>
      </c>
      <c r="CV317">
        <f>IF($DK317&gt;=7,INDEX($CN:$CN,$DJ317+7),"")</f>
      </c>
      <c r="CW317">
        <f>IF($DK317&gt;=8,INDEX($CN:$CN,$DJ317+8),"")</f>
      </c>
      <c r="CX317">
        <f>IF($DK317&gt;=9,INDEX($CN:$CN,$DJ317+9),"")</f>
      </c>
      <c r="CY317">
        <f>IF($DK317&gt;=10,INDEX($CN:$CN,$DJ317+10),"")</f>
      </c>
      <c r="CZ317">
        <f>IF($DK317&gt;=11,INDEX($CN:$CN,$DJ317+11),"")</f>
      </c>
      <c r="DA317">
        <f>IF($DK317&gt;=12,INDEX($CN:$CN,$DJ317+12),"")</f>
      </c>
      <c r="DB317">
        <f>IF($DK317&gt;=13,INDEX($CN:$CN,$DJ317+13),"")</f>
      </c>
      <c r="DC317">
        <f>IF($DK317&gt;=14,INDEX($CN:$CN,$DJ317+14),"")</f>
      </c>
      <c r="DD317">
        <f>IF($DK317&gt;=15,INDEX($CN:$CN,$DJ317+15),"")</f>
      </c>
      <c r="DE317">
        <f>IF($DK317&gt;=16,INDEX($CN:$CN,$DJ317+16),"")</f>
      </c>
      <c r="DF317">
        <f>IF($DK317&gt;=17,INDEX($CN:$CN,$DJ317+17),"")</f>
      </c>
      <c r="DG317">
        <f>IF($DK317&gt;=18,INDEX($CN:$CN,$DJ317+18),"")</f>
      </c>
      <c r="DH317">
        <f>IF($DK317&gt;=19,INDEX($CN:$CN,$DJ317+19),"")</f>
      </c>
      <c r="DI317">
        <f>IF($DK317&gt;=20,INDEX($CN:$CN,$DJ317+20),"")</f>
      </c>
      <c r="DJ317">
        <f>IFERROR(MATCH($CM317,$CN$2:$CN$1089,0)+1,0)</f>
      </c>
      <c r="DK317">
        <f>IFERROR(INDEX($CO$2:$CO$1089,MATCH($CM317,$CN$2:$CN$1089,0)),0)</f>
      </c>
      <c r="DL317">
        <f>IFERROR(INDEX($AS:$AS,MATCH($O317,$AR:$AR,0))&amp;"","")</f>
      </c>
      <c r="DP317">
        <f>IF($GS317&gt;=1,INDEX($DM:$DM,$GR317+1),"")</f>
      </c>
      <c r="DQ317">
        <f>IF($GS317&gt;=2,INDEX($DM:$DM,$GR317+2),"")</f>
      </c>
      <c r="DR317">
        <f>IF($GS317&gt;=3,INDEX($DM:$DM,$GR317+3),"")</f>
      </c>
      <c r="DS317">
        <f>IF($GS317&gt;=4,INDEX($DM:$DM,$GR317+4),"")</f>
      </c>
      <c r="DT317">
        <f>IF($GS317&gt;=5,INDEX($DM:$DM,$GR317+5),"")</f>
      </c>
      <c r="DU317">
        <f>IF($GS317&gt;=6,INDEX($DM:$DM,$GR317+6),"")</f>
      </c>
      <c r="DV317">
        <f>IF($GS317&gt;=7,INDEX($DM:$DM,$GR317+7),"")</f>
      </c>
      <c r="DW317">
        <f>IF($GS317&gt;=8,INDEX($DM:$DM,$GR317+8),"")</f>
      </c>
      <c r="DX317">
        <f>IF($GS317&gt;=9,INDEX($DM:$DM,$GR317+9),"")</f>
      </c>
      <c r="DY317">
        <f>IF($GS317&gt;=10,INDEX($DM:$DM,$GR317+10),"")</f>
      </c>
      <c r="DZ317">
        <f>IF($GS317&gt;=11,INDEX($DM:$DM,$GR317+11),"")</f>
      </c>
      <c r="EA317">
        <f>IF($GS317&gt;=12,INDEX($DM:$DM,$GR317+12),"")</f>
      </c>
      <c r="EB317">
        <f>IF($GS317&gt;=13,INDEX($DM:$DM,$GR317+13),"")</f>
      </c>
      <c r="EC317">
        <f>IF($GS317&gt;=14,INDEX($DM:$DM,$GR317+14),"")</f>
      </c>
      <c r="ED317">
        <f>IF($GS317&gt;=15,INDEX($DM:$DM,$GR317+15),"")</f>
      </c>
      <c r="EE317">
        <f>IF($GS317&gt;=16,INDEX($DM:$DM,$GR317+16),"")</f>
      </c>
      <c r="EF317">
        <f>IF($GS317&gt;=17,INDEX($DM:$DM,$GR317+17),"")</f>
      </c>
      <c r="EG317">
        <f>IF($GS317&gt;=18,INDEX($DM:$DM,$GR317+18),"")</f>
      </c>
      <c r="EH317">
        <f>IF($GS317&gt;=19,INDEX($DM:$DM,$GR317+19),"")</f>
      </c>
      <c r="EI317">
        <f>IF($GS317&gt;=20,INDEX($DM:$DM,$GR317+20),"")</f>
      </c>
      <c r="EJ317">
        <f>IF($GS317&gt;=21,INDEX($DM:$DM,$GR317+21),"")</f>
      </c>
      <c r="EK317">
        <f>IF($GS317&gt;=22,INDEX($DM:$DM,$GR317+22),"")</f>
      </c>
      <c r="EL317">
        <f>IF($GS317&gt;=23,INDEX($DM:$DM,$GR317+23),"")</f>
      </c>
      <c r="EM317">
        <f>IF($GS317&gt;=24,INDEX($DM:$DM,$GR317+24),"")</f>
      </c>
      <c r="EN317">
        <f>IF($GS317&gt;=25,INDEX($DM:$DM,$GR317+25),"")</f>
      </c>
      <c r="EO317">
        <f>IF($GS317&gt;=26,INDEX($DM:$DM,$GR317+26),"")</f>
      </c>
      <c r="EP317">
        <f>IF($GS317&gt;=27,INDEX($DM:$DM,$GR317+27),"")</f>
      </c>
      <c r="EQ317">
        <f>IF($GS317&gt;=28,INDEX($DM:$DM,$GR317+28),"")</f>
      </c>
      <c r="ER317">
        <f>IF($GS317&gt;=29,INDEX($DM:$DM,$GR317+29),"")</f>
      </c>
      <c r="ES317">
        <f>IF($GS317&gt;=30,INDEX($DM:$DM,$GR317+30),"")</f>
      </c>
      <c r="ET317">
        <f>IF($GS317&gt;=31,INDEX($DM:$DM,$GR317+31),"")</f>
      </c>
      <c r="EU317">
        <f>IF($GS317&gt;=32,INDEX($DM:$DM,$GR317+32),"")</f>
      </c>
      <c r="EV317">
        <f>IF($GS317&gt;=33,INDEX($DM:$DM,$GR317+33),"")</f>
      </c>
      <c r="EW317">
        <f>IF($GS317&gt;=34,INDEX($DM:$DM,$GR317+34),"")</f>
      </c>
      <c r="EX317">
        <f>IF($GS317&gt;=35,INDEX($DM:$DM,$GR317+35),"")</f>
      </c>
      <c r="EY317">
        <f>IF($GS317&gt;=36,INDEX($DM:$DM,$GR317+36),"")</f>
      </c>
      <c r="EZ317">
        <f>IF($GS317&gt;=37,INDEX($DM:$DM,$GR317+37),"")</f>
      </c>
      <c r="FA317">
        <f>IF($GS317&gt;=38,INDEX($DM:$DM,$GR317+38),"")</f>
      </c>
      <c r="FB317">
        <f>IF($GS317&gt;=39,INDEX($DM:$DM,$GR317+39),"")</f>
      </c>
      <c r="FC317">
        <f>IF($GS317&gt;=40,INDEX($DM:$DM,$GR317+40),"")</f>
      </c>
      <c r="FD317">
        <f>IF($GS317&gt;=1,INDEX($DN:$DN,$GR317+1),"")</f>
      </c>
      <c r="FE317">
        <f>IF($GS317&gt;=2,INDEX($DN:$DN,$GR317+2),"")</f>
      </c>
      <c r="FF317">
        <f>IF($GS317&gt;=3,INDEX($DN:$DN,$GR317+3),"")</f>
      </c>
      <c r="FG317">
        <f>IF($GS317&gt;=4,INDEX($DN:$DN,$GR317+4),"")</f>
      </c>
      <c r="FH317">
        <f>IF($GS317&gt;=5,INDEX($DN:$DN,$GR317+5),"")</f>
      </c>
      <c r="FI317">
        <f>IF($GS317&gt;=6,INDEX($DN:$DN,$GR317+6),"")</f>
      </c>
      <c r="FJ317">
        <f>IF($GS317&gt;=7,INDEX($DN:$DN,$GR317+7),"")</f>
      </c>
      <c r="FK317">
        <f>IF($GS317&gt;=8,INDEX($DN:$DN,$GR317+8),"")</f>
      </c>
      <c r="FL317">
        <f>IF($GS317&gt;=9,INDEX($DN:$DN,$GR317+9),"")</f>
      </c>
      <c r="FM317">
        <f>IF($GS317&gt;=10,INDEX($DN:$DN,$GR317+10),"")</f>
      </c>
      <c r="FN317">
        <f>IF($GS317&gt;=11,INDEX($DN:$DN,$GR317+11),"")</f>
      </c>
      <c r="FO317">
        <f>IF($GS317&gt;=12,INDEX($DN:$DN,$GR317+12),"")</f>
      </c>
      <c r="FP317">
        <f>IF($GS317&gt;=13,INDEX($DN:$DN,$GR317+13),"")</f>
      </c>
      <c r="FQ317">
        <f>IF($GS317&gt;=14,INDEX($DN:$DN,$GR317+14),"")</f>
      </c>
      <c r="FR317">
        <f>IF($GS317&gt;=15,INDEX($DN:$DN,$GR317+15),"")</f>
      </c>
      <c r="FS317">
        <f>IF($GS317&gt;=16,INDEX($DN:$DN,$GR317+16),"")</f>
      </c>
      <c r="FT317">
        <f>IF($GS317&gt;=17,INDEX($DN:$DN,$GR317+17),"")</f>
      </c>
      <c r="FU317">
        <f>IF($GS317&gt;=18,INDEX($DN:$DN,$GR317+18),"")</f>
      </c>
      <c r="FV317">
        <f>IF($GS317&gt;=19,INDEX($DN:$DN,$GR317+19),"")</f>
      </c>
      <c r="FW317">
        <f>IF($GS317&gt;=20,INDEX($DN:$DN,$GR317+20),"")</f>
      </c>
      <c r="FX317">
        <f>IF($GS317&gt;=21,INDEX($DN:$DN,$GR317+21),"")</f>
      </c>
      <c r="FY317">
        <f>IF($GS317&gt;=22,INDEX($DN:$DN,$GR317+22),"")</f>
      </c>
      <c r="FZ317">
        <f>IF($GS317&gt;=23,INDEX($DN:$DN,$GR317+23),"")</f>
      </c>
      <c r="GA317">
        <f>IF($GS317&gt;=24,INDEX($DN:$DN,$GR317+24),"")</f>
      </c>
      <c r="GB317">
        <f>IF($GS317&gt;=25,INDEX($DN:$DN,$GR317+25),"")</f>
      </c>
      <c r="GC317">
        <f>IF($GS317&gt;=26,INDEX($DN:$DN,$GR317+26),"")</f>
      </c>
      <c r="GD317">
        <f>IF($GS317&gt;=27,INDEX($DN:$DN,$GR317+27),"")</f>
      </c>
      <c r="GE317">
        <f>IF($GS317&gt;=28,INDEX($DN:$DN,$GR317+28),"")</f>
      </c>
      <c r="GF317">
        <f>IF($GS317&gt;=29,INDEX($DN:$DN,$GR317+29),"")</f>
      </c>
      <c r="GG317">
        <f>IF($GS317&gt;=30,INDEX($DN:$DN,$GR317+30),"")</f>
      </c>
      <c r="GH317">
        <f>IF($GS317&gt;=31,INDEX($DN:$DN,$GR317+31),"")</f>
      </c>
      <c r="GI317">
        <f>IF($GS317&gt;=32,INDEX($DN:$DN,$GR317+32),"")</f>
      </c>
      <c r="GJ317">
        <f>IF($GS317&gt;=33,INDEX($DN:$DN,$GR317+33),"")</f>
      </c>
      <c r="GK317">
        <f>IF($GS317&gt;=34,INDEX($DN:$DN,$GR317+34),"")</f>
      </c>
      <c r="GL317">
        <f>IF($GS317&gt;=35,INDEX($DN:$DN,$GR317+35),"")</f>
      </c>
      <c r="GM317">
        <f>IF($GS317&gt;=36,INDEX($DN:$DN,$GR317+36),"")</f>
      </c>
      <c r="GN317">
        <f>IF($GS317&gt;=37,INDEX($DN:$DN,$GR317+37),"")</f>
      </c>
      <c r="GO317">
        <f>IF($GS317&gt;=38,INDEX($DN:$DN,$GR317+38),"")</f>
      </c>
      <c r="GP317">
        <f>IF($GS317&gt;=39,INDEX($DN:$DN,$GR317+39),"")</f>
      </c>
      <c r="GQ317">
        <f>IF($GS317&gt;=40,INDEX($DN:$DN,$GR317+40),"")</f>
      </c>
      <c r="GR317">
        <f>IFERROR(MATCH($DL317,$DM$2:$DM$148,0)+1,0)</f>
      </c>
      <c r="GS317">
        <f>IFERROR(INDEX($DO$2:$DO$148,MATCH($DL317,$DM$2:$DM$148,0)),0)</f>
      </c>
      <c r="GT317">
        <f>IFERROR(MATCH($Z317,$DP$317:$FC$317,0),0)</f>
      </c>
      <c r="GU317">
        <f>IF($GT317&gt;0,INDEX($FD$317:$GQ$317,$GT317),"")</f>
      </c>
      <c r="GV317" t="s">
        <v>719</v>
      </c>
      <c r="GX317">
        <f>IF($JG317&gt;=1,INDEX($GV:$GV,$JF317+1),"")</f>
      </c>
      <c r="GY317">
        <f>IF($JG317&gt;=2,INDEX($GV:$GV,$JF317+2),"")</f>
      </c>
      <c r="GZ317">
        <f>IF($JG317&gt;=3,INDEX($GV:$GV,$JF317+3),"")</f>
      </c>
      <c r="HA317">
        <f>IF($JG317&gt;=4,INDEX($GV:$GV,$JF317+4),"")</f>
      </c>
      <c r="HB317">
        <f>IF($JG317&gt;=5,INDEX($GV:$GV,$JF317+5),"")</f>
      </c>
      <c r="HC317">
        <f>IF($JG317&gt;=6,INDEX($GV:$GV,$JF317+6),"")</f>
      </c>
      <c r="HD317">
        <f>IF($JG317&gt;=7,INDEX($GV:$GV,$JF317+7),"")</f>
      </c>
      <c r="HE317">
        <f>IF($JG317&gt;=8,INDEX($GV:$GV,$JF317+8),"")</f>
      </c>
      <c r="HF317">
        <f>IF($JG317&gt;=9,INDEX($GV:$GV,$JF317+9),"")</f>
      </c>
      <c r="HG317">
        <f>IF($JG317&gt;=10,INDEX($GV:$GV,$JF317+10),"")</f>
      </c>
      <c r="HH317">
        <f>IF($JG317&gt;=11,INDEX($GV:$GV,$JF317+11),"")</f>
      </c>
      <c r="HI317">
        <f>IF($JG317&gt;=12,INDEX($GV:$GV,$JF317+12),"")</f>
      </c>
      <c r="HJ317">
        <f>IF($JG317&gt;=13,INDEX($GV:$GV,$JF317+13),"")</f>
      </c>
      <c r="HK317">
        <f>IF($JG317&gt;=14,INDEX($GV:$GV,$JF317+14),"")</f>
      </c>
      <c r="HL317">
        <f>IF($JG317&gt;=15,INDEX($GV:$GV,$JF317+15),"")</f>
      </c>
      <c r="HM317">
        <f>IF($JG317&gt;=16,INDEX($GV:$GV,$JF317+16),"")</f>
      </c>
      <c r="HN317">
        <f>IF($JG317&gt;=17,INDEX($GV:$GV,$JF317+17),"")</f>
      </c>
      <c r="HO317">
        <f>IF($JG317&gt;=18,INDEX($GV:$GV,$JF317+18),"")</f>
      </c>
      <c r="HP317">
        <f>IF($JG317&gt;=19,INDEX($GV:$GV,$JF317+19),"")</f>
      </c>
      <c r="HQ317">
        <f>IF($JG317&gt;=20,INDEX($GV:$GV,$JF317+20),"")</f>
      </c>
      <c r="HR317">
        <f>IF($JG317&gt;=21,INDEX($GV:$GV,$JF317+21),"")</f>
      </c>
      <c r="HS317">
        <f>IF($JG317&gt;=22,INDEX($GV:$GV,$JF317+22),"")</f>
      </c>
      <c r="HT317">
        <f>IF($JG317&gt;=23,INDEX($GV:$GV,$JF317+23),"")</f>
      </c>
      <c r="HU317">
        <f>IF($JG317&gt;=24,INDEX($GV:$GV,$JF317+24),"")</f>
      </c>
      <c r="HV317">
        <f>IF($JG317&gt;=25,INDEX($GV:$GV,$JF317+25),"")</f>
      </c>
      <c r="HW317">
        <f>IF($JG317&gt;=26,INDEX($GV:$GV,$JF317+26),"")</f>
      </c>
      <c r="HX317">
        <f>IF($JG317&gt;=27,INDEX($GV:$GV,$JF317+27),"")</f>
      </c>
      <c r="HY317">
        <f>IF($JG317&gt;=28,INDEX($GV:$GV,$JF317+28),"")</f>
      </c>
      <c r="HZ317">
        <f>IF($JG317&gt;=29,INDEX($GV:$GV,$JF317+29),"")</f>
      </c>
      <c r="IA317">
        <f>IF($JG317&gt;=30,INDEX($GV:$GV,$JF317+30),"")</f>
      </c>
      <c r="IB317">
        <f>IF($JG317&gt;=31,INDEX($GV:$GV,$JF317+31),"")</f>
      </c>
      <c r="IC317">
        <f>IF($JG317&gt;=32,INDEX($GV:$GV,$JF317+32),"")</f>
      </c>
      <c r="ID317">
        <f>IF($JG317&gt;=33,INDEX($GV:$GV,$JF317+33),"")</f>
      </c>
      <c r="IE317">
        <f>IF($JG317&gt;=34,INDEX($GV:$GV,$JF317+34),"")</f>
      </c>
      <c r="IF317">
        <f>IF($JG317&gt;=35,INDEX($GV:$GV,$JF317+35),"")</f>
      </c>
      <c r="IG317">
        <f>IF($JG317&gt;=36,INDEX($GV:$GV,$JF317+36),"")</f>
      </c>
      <c r="IH317">
        <f>IF($JG317&gt;=37,INDEX($GV:$GV,$JF317+37),"")</f>
      </c>
      <c r="II317">
        <f>IF($JG317&gt;=38,INDEX($GV:$GV,$JF317+38),"")</f>
      </c>
      <c r="IJ317">
        <f>IF($JG317&gt;=39,INDEX($GV:$GV,$JF317+39),"")</f>
      </c>
      <c r="IK317">
        <f>IF($JG317&gt;=40,INDEX($GV:$GV,$JF317+40),"")</f>
      </c>
      <c r="IL317">
        <f>IF($JG317&gt;=41,INDEX($GV:$GV,$JF317+41),"")</f>
      </c>
      <c r="IM317">
        <f>IF($JG317&gt;=42,INDEX($GV:$GV,$JF317+42),"")</f>
      </c>
      <c r="IN317">
        <f>IF($JG317&gt;=43,INDEX($GV:$GV,$JF317+43),"")</f>
      </c>
      <c r="IO317">
        <f>IF($JG317&gt;=44,INDEX($GV:$GV,$JF317+44),"")</f>
      </c>
      <c r="IP317">
        <f>IF($JG317&gt;=45,INDEX($GV:$GV,$JF317+45),"")</f>
      </c>
      <c r="IQ317">
        <f>IF($JG317&gt;=46,INDEX($GV:$GV,$JF317+46),"")</f>
      </c>
      <c r="IR317">
        <f>IF($JG317&gt;=47,INDEX($GV:$GV,$JF317+47),"")</f>
      </c>
      <c r="IS317">
        <f>IF($JG317&gt;=48,INDEX($GV:$GV,$JF317+48),"")</f>
      </c>
      <c r="IT317">
        <f>IF($JG317&gt;=49,INDEX($GV:$GV,$JF317+49),"")</f>
      </c>
      <c r="IU317">
        <f>IF($JG317&gt;=50,INDEX($GV:$GV,$JF317+50),"")</f>
      </c>
      <c r="IV317">
        <f>IF($JG317&gt;=51,INDEX($GV:$GV,$JF317+51),"")</f>
      </c>
      <c r="IW317">
        <f>IF($JG317&gt;=52,INDEX($GV:$GV,$JF317+52),"")</f>
      </c>
      <c r="IX317">
        <f>IF($JG317&gt;=53,INDEX($GV:$GV,$JF317+53),"")</f>
      </c>
      <c r="IY317">
        <f>IF($JG317&gt;=54,INDEX($GV:$GV,$JF317+54),"")</f>
      </c>
      <c r="IZ317">
        <f>IF($JG317&gt;=55,INDEX($GV:$GV,$JF317+55),"")</f>
      </c>
      <c r="JA317">
        <f>IF($JG317&gt;=56,INDEX($GV:$GV,$JF317+56),"")</f>
      </c>
      <c r="JB317">
        <f>IF($JG317&gt;=57,INDEX($GV:$GV,$JF317+57),"")</f>
      </c>
      <c r="JC317">
        <f>IF($JG317&gt;=58,INDEX($GV:$GV,$JF317+58),"")</f>
      </c>
      <c r="JD317">
        <f>IF($JG317&gt;=59,INDEX($GV:$GV,$JF317+59),"")</f>
      </c>
      <c r="JE317">
        <f>IF($JG317&gt;=60,INDEX($GV:$GV,$JF317+60),"")</f>
      </c>
      <c r="JF317">
        <f>IFERROR(MATCH($GU317,$GV$2:$GV$322,0)+1,0)</f>
      </c>
      <c r="JG317">
        <f>IFERROR(INDEX($GW$2:$GW$322,MATCH($GU317,$GV$2:$GV$322,0)),0)</f>
      </c>
      <c r="JH317" t="s">
        <v>44</v>
      </c>
      <c r="JI317" t="s">
        <v>44</v>
      </c>
    </row>
    <row r="318" spans="1:269" x14ac:dyDescent="0.25">
      <c r="R318">
        <f>IF(OR($U318="",$Q318=""),"",IFERROR($U318/$Q318,0))</f>
      </c>
      <c r="S318">
        <f>IF($U318="","",
SUM($T318,$V318,$AA318,$W318,$Y318)*
(1-IF($AB318="",0,VALUE($AB318)/100)))</f>
      </c>
      <c r="T318">
        <f>IF($U318="","",$U318)</f>
      </c>
      <c r="V318">
        <f>IF($U318="","",
IF($O318="","",
IF(ISNUMBER(SEARCH("exempt",LOWER($O318))),0,
$U318*(VALUE(SUBSTITUTE($O318,"%",""))/100))))</f>
      </c>
      <c r="AC318">
        <f>IFERROR(IF(FIND(" - ",$K318)&gt;0,MID($K318,FIND(" - ",$K318)+3,LEN($K318)),""),"")</f>
      </c>
      <c r="AL318" t="s">
        <v>1107</v>
      </c>
      <c r="AT318">
        <f>IFERROR(LEFT($K318,FIND(" - ",$K318)-1),$K318)</f>
      </c>
      <c r="AW318">
        <f>IF($CL318&gt;=1,INDEX($AU:$AU,$CK318+1),"")</f>
      </c>
      <c r="AX318">
        <f>IF($CL318&gt;=2,INDEX($AU:$AU,$CK318+2),"")</f>
      </c>
      <c r="AY318">
        <f>IF($CL318&gt;=3,INDEX($AU:$AU,$CK318+3),"")</f>
      </c>
      <c r="AZ318">
        <f>IF($CL318&gt;=4,INDEX($AU:$AU,$CK318+4),"")</f>
      </c>
      <c r="BA318">
        <f>IF($CL318&gt;=5,INDEX($AU:$AU,$CK318+5),"")</f>
      </c>
      <c r="BB318">
        <f>IF($CL318&gt;=6,INDEX($AU:$AU,$CK318+6),"")</f>
      </c>
      <c r="BC318">
        <f>IF($CL318&gt;=7,INDEX($AU:$AU,$CK318+7),"")</f>
      </c>
      <c r="BD318">
        <f>IF($CL318&gt;=8,INDEX($AU:$AU,$CK318+8),"")</f>
      </c>
      <c r="BE318">
        <f>IF($CL318&gt;=9,INDEX($AU:$AU,$CK318+9),"")</f>
      </c>
      <c r="BF318">
        <f>IF($CL318&gt;=10,INDEX($AU:$AU,$CK318+10),"")</f>
      </c>
      <c r="BG318">
        <f>IF($CL318&gt;=11,INDEX($AU:$AU,$CK318+11),"")</f>
      </c>
      <c r="BH318">
        <f>IF($CL318&gt;=12,INDEX($AU:$AU,$CK318+12),"")</f>
      </c>
      <c r="BI318">
        <f>IF($CL318&gt;=13,INDEX($AU:$AU,$CK318+13),"")</f>
      </c>
      <c r="BJ318">
        <f>IF($CL318&gt;=14,INDEX($AU:$AU,$CK318+14),"")</f>
      </c>
      <c r="BK318">
        <f>IF($CL318&gt;=15,INDEX($AU:$AU,$CK318+15),"")</f>
      </c>
      <c r="BL318">
        <f>IF($CL318&gt;=16,INDEX($AU:$AU,$CK318+16),"")</f>
      </c>
      <c r="BM318">
        <f>IF($CL318&gt;=17,INDEX($AU:$AU,$CK318+17),"")</f>
      </c>
      <c r="BN318">
        <f>IF($CL318&gt;=18,INDEX($AU:$AU,$CK318+18),"")</f>
      </c>
      <c r="BO318">
        <f>IF($CL318&gt;=19,INDEX($AU:$AU,$CK318+19),"")</f>
      </c>
      <c r="BP318">
        <f>IF($CL318&gt;=20,INDEX($AU:$AU,$CK318+20),"")</f>
      </c>
      <c r="BQ318">
        <f>IF($CL318&gt;=21,INDEX($AU:$AU,$CK318+21),"")</f>
      </c>
      <c r="BR318">
        <f>IF($CL318&gt;=22,INDEX($AU:$AU,$CK318+22),"")</f>
      </c>
      <c r="BS318">
        <f>IF($CL318&gt;=23,INDEX($AU:$AU,$CK318+23),"")</f>
      </c>
      <c r="BT318">
        <f>IF($CL318&gt;=24,INDEX($AU:$AU,$CK318+24),"")</f>
      </c>
      <c r="BU318">
        <f>IF($CL318&gt;=25,INDEX($AU:$AU,$CK318+25),"")</f>
      </c>
      <c r="BV318">
        <f>IF($CL318&gt;=26,INDEX($AU:$AU,$CK318+26),"")</f>
      </c>
      <c r="BW318">
        <f>IF($CL318&gt;=27,INDEX($AU:$AU,$CK318+27),"")</f>
      </c>
      <c r="BX318">
        <f>IF($CL318&gt;=28,INDEX($AU:$AU,$CK318+28),"")</f>
      </c>
      <c r="BY318">
        <f>IF($CL318&gt;=29,INDEX($AU:$AU,$CK318+29),"")</f>
      </c>
      <c r="BZ318">
        <f>IF($CL318&gt;=30,INDEX($AU:$AU,$CK318+30),"")</f>
      </c>
      <c r="CA318">
        <f>IF($CL318&gt;=31,INDEX($AU:$AU,$CK318+31),"")</f>
      </c>
      <c r="CB318">
        <f>IF($CL318&gt;=32,INDEX($AU:$AU,$CK318+32),"")</f>
      </c>
      <c r="CC318">
        <f>IF($CL318&gt;=33,INDEX($AU:$AU,$CK318+33),"")</f>
      </c>
      <c r="CD318">
        <f>IF($CL318&gt;=34,INDEX($AU:$AU,$CK318+34),"")</f>
      </c>
      <c r="CE318">
        <f>IF($CL318&gt;=35,INDEX($AU:$AU,$CK318+35),"")</f>
      </c>
      <c r="CF318">
        <f>IF($CL318&gt;=36,INDEX($AU:$AU,$CK318+36),"")</f>
      </c>
      <c r="CG318">
        <f>IF($CL318&gt;=37,INDEX($AU:$AU,$CK318+37),"")</f>
      </c>
      <c r="CH318">
        <f>IF($CL318&gt;=38,INDEX($AU:$AU,$CK318+38),"")</f>
      </c>
      <c r="CI318">
        <f>IF($CL318&gt;=39,INDEX($AU:$AU,$CK318+39),"")</f>
      </c>
      <c r="CJ318">
        <f>IF($CL318&gt;=40,INDEX($AU:$AU,$CK318+40),"")</f>
      </c>
      <c r="CK318">
        <f>IFERROR(MATCH($AT318,$AU$2:$AU$133,0)+1,0)</f>
      </c>
      <c r="CL318">
        <f>IFERROR(INDEX($AV$2:$AV$133,MATCH($AT318,$AU$2:$AU$133,0)),0)</f>
      </c>
      <c r="CM318">
        <f>IFERROR(LEFT($L318,FIND(" - ",$L318)-1),$L318)</f>
      </c>
      <c r="CN318" t="s">
        <v>1108</v>
      </c>
      <c r="CO318">
        <v>1</v>
      </c>
      <c r="CP318">
        <f>IF($DK318&gt;=1,INDEX($CN:$CN,$DJ318+1),"")</f>
      </c>
      <c r="CQ318">
        <f>IF($DK318&gt;=2,INDEX($CN:$CN,$DJ318+2),"")</f>
      </c>
      <c r="CR318">
        <f>IF($DK318&gt;=3,INDEX($CN:$CN,$DJ318+3),"")</f>
      </c>
      <c r="CS318">
        <f>IF($DK318&gt;=4,INDEX($CN:$CN,$DJ318+4),"")</f>
      </c>
      <c r="CT318">
        <f>IF($DK318&gt;=5,INDEX($CN:$CN,$DJ318+5),"")</f>
      </c>
      <c r="CU318">
        <f>IF($DK318&gt;=6,INDEX($CN:$CN,$DJ318+6),"")</f>
      </c>
      <c r="CV318">
        <f>IF($DK318&gt;=7,INDEX($CN:$CN,$DJ318+7),"")</f>
      </c>
      <c r="CW318">
        <f>IF($DK318&gt;=8,INDEX($CN:$CN,$DJ318+8),"")</f>
      </c>
      <c r="CX318">
        <f>IF($DK318&gt;=9,INDEX($CN:$CN,$DJ318+9),"")</f>
      </c>
      <c r="CY318">
        <f>IF($DK318&gt;=10,INDEX($CN:$CN,$DJ318+10),"")</f>
      </c>
      <c r="CZ318">
        <f>IF($DK318&gt;=11,INDEX($CN:$CN,$DJ318+11),"")</f>
      </c>
      <c r="DA318">
        <f>IF($DK318&gt;=12,INDEX($CN:$CN,$DJ318+12),"")</f>
      </c>
      <c r="DB318">
        <f>IF($DK318&gt;=13,INDEX($CN:$CN,$DJ318+13),"")</f>
      </c>
      <c r="DC318">
        <f>IF($DK318&gt;=14,INDEX($CN:$CN,$DJ318+14),"")</f>
      </c>
      <c r="DD318">
        <f>IF($DK318&gt;=15,INDEX($CN:$CN,$DJ318+15),"")</f>
      </c>
      <c r="DE318">
        <f>IF($DK318&gt;=16,INDEX($CN:$CN,$DJ318+16),"")</f>
      </c>
      <c r="DF318">
        <f>IF($DK318&gt;=17,INDEX($CN:$CN,$DJ318+17),"")</f>
      </c>
      <c r="DG318">
        <f>IF($DK318&gt;=18,INDEX($CN:$CN,$DJ318+18),"")</f>
      </c>
      <c r="DH318">
        <f>IF($DK318&gt;=19,INDEX($CN:$CN,$DJ318+19),"")</f>
      </c>
      <c r="DI318">
        <f>IF($DK318&gt;=20,INDEX($CN:$CN,$DJ318+20),"")</f>
      </c>
      <c r="DJ318">
        <f>IFERROR(MATCH($CM318,$CN$2:$CN$1089,0)+1,0)</f>
      </c>
      <c r="DK318">
        <f>IFERROR(INDEX($CO$2:$CO$1089,MATCH($CM318,$CN$2:$CN$1089,0)),0)</f>
      </c>
      <c r="DL318">
        <f>IFERROR(INDEX($AS:$AS,MATCH($O318,$AR:$AR,0))&amp;"","")</f>
      </c>
      <c r="DP318">
        <f>IF($GS318&gt;=1,INDEX($DM:$DM,$GR318+1),"")</f>
      </c>
      <c r="DQ318">
        <f>IF($GS318&gt;=2,INDEX($DM:$DM,$GR318+2),"")</f>
      </c>
      <c r="DR318">
        <f>IF($GS318&gt;=3,INDEX($DM:$DM,$GR318+3),"")</f>
      </c>
      <c r="DS318">
        <f>IF($GS318&gt;=4,INDEX($DM:$DM,$GR318+4),"")</f>
      </c>
      <c r="DT318">
        <f>IF($GS318&gt;=5,INDEX($DM:$DM,$GR318+5),"")</f>
      </c>
      <c r="DU318">
        <f>IF($GS318&gt;=6,INDEX($DM:$DM,$GR318+6),"")</f>
      </c>
      <c r="DV318">
        <f>IF($GS318&gt;=7,INDEX($DM:$DM,$GR318+7),"")</f>
      </c>
      <c r="DW318">
        <f>IF($GS318&gt;=8,INDEX($DM:$DM,$GR318+8),"")</f>
      </c>
      <c r="DX318">
        <f>IF($GS318&gt;=9,INDEX($DM:$DM,$GR318+9),"")</f>
      </c>
      <c r="DY318">
        <f>IF($GS318&gt;=10,INDEX($DM:$DM,$GR318+10),"")</f>
      </c>
      <c r="DZ318">
        <f>IF($GS318&gt;=11,INDEX($DM:$DM,$GR318+11),"")</f>
      </c>
      <c r="EA318">
        <f>IF($GS318&gt;=12,INDEX($DM:$DM,$GR318+12),"")</f>
      </c>
      <c r="EB318">
        <f>IF($GS318&gt;=13,INDEX($DM:$DM,$GR318+13),"")</f>
      </c>
      <c r="EC318">
        <f>IF($GS318&gt;=14,INDEX($DM:$DM,$GR318+14),"")</f>
      </c>
      <c r="ED318">
        <f>IF($GS318&gt;=15,INDEX($DM:$DM,$GR318+15),"")</f>
      </c>
      <c r="EE318">
        <f>IF($GS318&gt;=16,INDEX($DM:$DM,$GR318+16),"")</f>
      </c>
      <c r="EF318">
        <f>IF($GS318&gt;=17,INDEX($DM:$DM,$GR318+17),"")</f>
      </c>
      <c r="EG318">
        <f>IF($GS318&gt;=18,INDEX($DM:$DM,$GR318+18),"")</f>
      </c>
      <c r="EH318">
        <f>IF($GS318&gt;=19,INDEX($DM:$DM,$GR318+19),"")</f>
      </c>
      <c r="EI318">
        <f>IF($GS318&gt;=20,INDEX($DM:$DM,$GR318+20),"")</f>
      </c>
      <c r="EJ318">
        <f>IF($GS318&gt;=21,INDEX($DM:$DM,$GR318+21),"")</f>
      </c>
      <c r="EK318">
        <f>IF($GS318&gt;=22,INDEX($DM:$DM,$GR318+22),"")</f>
      </c>
      <c r="EL318">
        <f>IF($GS318&gt;=23,INDEX($DM:$DM,$GR318+23),"")</f>
      </c>
      <c r="EM318">
        <f>IF($GS318&gt;=24,INDEX($DM:$DM,$GR318+24),"")</f>
      </c>
      <c r="EN318">
        <f>IF($GS318&gt;=25,INDEX($DM:$DM,$GR318+25),"")</f>
      </c>
      <c r="EO318">
        <f>IF($GS318&gt;=26,INDEX($DM:$DM,$GR318+26),"")</f>
      </c>
      <c r="EP318">
        <f>IF($GS318&gt;=27,INDEX($DM:$DM,$GR318+27),"")</f>
      </c>
      <c r="EQ318">
        <f>IF($GS318&gt;=28,INDEX($DM:$DM,$GR318+28),"")</f>
      </c>
      <c r="ER318">
        <f>IF($GS318&gt;=29,INDEX($DM:$DM,$GR318+29),"")</f>
      </c>
      <c r="ES318">
        <f>IF($GS318&gt;=30,INDEX($DM:$DM,$GR318+30),"")</f>
      </c>
      <c r="ET318">
        <f>IF($GS318&gt;=31,INDEX($DM:$DM,$GR318+31),"")</f>
      </c>
      <c r="EU318">
        <f>IF($GS318&gt;=32,INDEX($DM:$DM,$GR318+32),"")</f>
      </c>
      <c r="EV318">
        <f>IF($GS318&gt;=33,INDEX($DM:$DM,$GR318+33),"")</f>
      </c>
      <c r="EW318">
        <f>IF($GS318&gt;=34,INDEX($DM:$DM,$GR318+34),"")</f>
      </c>
      <c r="EX318">
        <f>IF($GS318&gt;=35,INDEX($DM:$DM,$GR318+35),"")</f>
      </c>
      <c r="EY318">
        <f>IF($GS318&gt;=36,INDEX($DM:$DM,$GR318+36),"")</f>
      </c>
      <c r="EZ318">
        <f>IF($GS318&gt;=37,INDEX($DM:$DM,$GR318+37),"")</f>
      </c>
      <c r="FA318">
        <f>IF($GS318&gt;=38,INDEX($DM:$DM,$GR318+38),"")</f>
      </c>
      <c r="FB318">
        <f>IF($GS318&gt;=39,INDEX($DM:$DM,$GR318+39),"")</f>
      </c>
      <c r="FC318">
        <f>IF($GS318&gt;=40,INDEX($DM:$DM,$GR318+40),"")</f>
      </c>
      <c r="FD318">
        <f>IF($GS318&gt;=1,INDEX($DN:$DN,$GR318+1),"")</f>
      </c>
      <c r="FE318">
        <f>IF($GS318&gt;=2,INDEX($DN:$DN,$GR318+2),"")</f>
      </c>
      <c r="FF318">
        <f>IF($GS318&gt;=3,INDEX($DN:$DN,$GR318+3),"")</f>
      </c>
      <c r="FG318">
        <f>IF($GS318&gt;=4,INDEX($DN:$DN,$GR318+4),"")</f>
      </c>
      <c r="FH318">
        <f>IF($GS318&gt;=5,INDEX($DN:$DN,$GR318+5),"")</f>
      </c>
      <c r="FI318">
        <f>IF($GS318&gt;=6,INDEX($DN:$DN,$GR318+6),"")</f>
      </c>
      <c r="FJ318">
        <f>IF($GS318&gt;=7,INDEX($DN:$DN,$GR318+7),"")</f>
      </c>
      <c r="FK318">
        <f>IF($GS318&gt;=8,INDEX($DN:$DN,$GR318+8),"")</f>
      </c>
      <c r="FL318">
        <f>IF($GS318&gt;=9,INDEX($DN:$DN,$GR318+9),"")</f>
      </c>
      <c r="FM318">
        <f>IF($GS318&gt;=10,INDEX($DN:$DN,$GR318+10),"")</f>
      </c>
      <c r="FN318">
        <f>IF($GS318&gt;=11,INDEX($DN:$DN,$GR318+11),"")</f>
      </c>
      <c r="FO318">
        <f>IF($GS318&gt;=12,INDEX($DN:$DN,$GR318+12),"")</f>
      </c>
      <c r="FP318">
        <f>IF($GS318&gt;=13,INDEX($DN:$DN,$GR318+13),"")</f>
      </c>
      <c r="FQ318">
        <f>IF($GS318&gt;=14,INDEX($DN:$DN,$GR318+14),"")</f>
      </c>
      <c r="FR318">
        <f>IF($GS318&gt;=15,INDEX($DN:$DN,$GR318+15),"")</f>
      </c>
      <c r="FS318">
        <f>IF($GS318&gt;=16,INDEX($DN:$DN,$GR318+16),"")</f>
      </c>
      <c r="FT318">
        <f>IF($GS318&gt;=17,INDEX($DN:$DN,$GR318+17),"")</f>
      </c>
      <c r="FU318">
        <f>IF($GS318&gt;=18,INDEX($DN:$DN,$GR318+18),"")</f>
      </c>
      <c r="FV318">
        <f>IF($GS318&gt;=19,INDEX($DN:$DN,$GR318+19),"")</f>
      </c>
      <c r="FW318">
        <f>IF($GS318&gt;=20,INDEX($DN:$DN,$GR318+20),"")</f>
      </c>
      <c r="FX318">
        <f>IF($GS318&gt;=21,INDEX($DN:$DN,$GR318+21),"")</f>
      </c>
      <c r="FY318">
        <f>IF($GS318&gt;=22,INDEX($DN:$DN,$GR318+22),"")</f>
      </c>
      <c r="FZ318">
        <f>IF($GS318&gt;=23,INDEX($DN:$DN,$GR318+23),"")</f>
      </c>
      <c r="GA318">
        <f>IF($GS318&gt;=24,INDEX($DN:$DN,$GR318+24),"")</f>
      </c>
      <c r="GB318">
        <f>IF($GS318&gt;=25,INDEX($DN:$DN,$GR318+25),"")</f>
      </c>
      <c r="GC318">
        <f>IF($GS318&gt;=26,INDEX($DN:$DN,$GR318+26),"")</f>
      </c>
      <c r="GD318">
        <f>IF($GS318&gt;=27,INDEX($DN:$DN,$GR318+27),"")</f>
      </c>
      <c r="GE318">
        <f>IF($GS318&gt;=28,INDEX($DN:$DN,$GR318+28),"")</f>
      </c>
      <c r="GF318">
        <f>IF($GS318&gt;=29,INDEX($DN:$DN,$GR318+29),"")</f>
      </c>
      <c r="GG318">
        <f>IF($GS318&gt;=30,INDEX($DN:$DN,$GR318+30),"")</f>
      </c>
      <c r="GH318">
        <f>IF($GS318&gt;=31,INDEX($DN:$DN,$GR318+31),"")</f>
      </c>
      <c r="GI318">
        <f>IF($GS318&gt;=32,INDEX($DN:$DN,$GR318+32),"")</f>
      </c>
      <c r="GJ318">
        <f>IF($GS318&gt;=33,INDEX($DN:$DN,$GR318+33),"")</f>
      </c>
      <c r="GK318">
        <f>IF($GS318&gt;=34,INDEX($DN:$DN,$GR318+34),"")</f>
      </c>
      <c r="GL318">
        <f>IF($GS318&gt;=35,INDEX($DN:$DN,$GR318+35),"")</f>
      </c>
      <c r="GM318">
        <f>IF($GS318&gt;=36,INDEX($DN:$DN,$GR318+36),"")</f>
      </c>
      <c r="GN318">
        <f>IF($GS318&gt;=37,INDEX($DN:$DN,$GR318+37),"")</f>
      </c>
      <c r="GO318">
        <f>IF($GS318&gt;=38,INDEX($DN:$DN,$GR318+38),"")</f>
      </c>
      <c r="GP318">
        <f>IF($GS318&gt;=39,INDEX($DN:$DN,$GR318+39),"")</f>
      </c>
      <c r="GQ318">
        <f>IF($GS318&gt;=40,INDEX($DN:$DN,$GR318+40),"")</f>
      </c>
      <c r="GR318">
        <f>IFERROR(MATCH($DL318,$DM$2:$DM$148,0)+1,0)</f>
      </c>
      <c r="GS318">
        <f>IFERROR(INDEX($DO$2:$DO$148,MATCH($DL318,$DM$2:$DM$148,0)),0)</f>
      </c>
      <c r="GT318">
        <f>IFERROR(MATCH($Z318,$DP$318:$FC$318,0),0)</f>
      </c>
      <c r="GU318">
        <f>IF($GT318&gt;0,INDEX($FD$318:$GQ$318,$GT318),"")</f>
      </c>
      <c r="GV318" t="s">
        <v>799</v>
      </c>
      <c r="GW318">
        <v>2</v>
      </c>
      <c r="GX318">
        <f>IF($JG318&gt;=1,INDEX($GV:$GV,$JF318+1),"")</f>
      </c>
      <c r="GY318">
        <f>IF($JG318&gt;=2,INDEX($GV:$GV,$JF318+2),"")</f>
      </c>
      <c r="GZ318">
        <f>IF($JG318&gt;=3,INDEX($GV:$GV,$JF318+3),"")</f>
      </c>
      <c r="HA318">
        <f>IF($JG318&gt;=4,INDEX($GV:$GV,$JF318+4),"")</f>
      </c>
      <c r="HB318">
        <f>IF($JG318&gt;=5,INDEX($GV:$GV,$JF318+5),"")</f>
      </c>
      <c r="HC318">
        <f>IF($JG318&gt;=6,INDEX($GV:$GV,$JF318+6),"")</f>
      </c>
      <c r="HD318">
        <f>IF($JG318&gt;=7,INDEX($GV:$GV,$JF318+7),"")</f>
      </c>
      <c r="HE318">
        <f>IF($JG318&gt;=8,INDEX($GV:$GV,$JF318+8),"")</f>
      </c>
      <c r="HF318">
        <f>IF($JG318&gt;=9,INDEX($GV:$GV,$JF318+9),"")</f>
      </c>
      <c r="HG318">
        <f>IF($JG318&gt;=10,INDEX($GV:$GV,$JF318+10),"")</f>
      </c>
      <c r="HH318">
        <f>IF($JG318&gt;=11,INDEX($GV:$GV,$JF318+11),"")</f>
      </c>
      <c r="HI318">
        <f>IF($JG318&gt;=12,INDEX($GV:$GV,$JF318+12),"")</f>
      </c>
      <c r="HJ318">
        <f>IF($JG318&gt;=13,INDEX($GV:$GV,$JF318+13),"")</f>
      </c>
      <c r="HK318">
        <f>IF($JG318&gt;=14,INDEX($GV:$GV,$JF318+14),"")</f>
      </c>
      <c r="HL318">
        <f>IF($JG318&gt;=15,INDEX($GV:$GV,$JF318+15),"")</f>
      </c>
      <c r="HM318">
        <f>IF($JG318&gt;=16,INDEX($GV:$GV,$JF318+16),"")</f>
      </c>
      <c r="HN318">
        <f>IF($JG318&gt;=17,INDEX($GV:$GV,$JF318+17),"")</f>
      </c>
      <c r="HO318">
        <f>IF($JG318&gt;=18,INDEX($GV:$GV,$JF318+18),"")</f>
      </c>
      <c r="HP318">
        <f>IF($JG318&gt;=19,INDEX($GV:$GV,$JF318+19),"")</f>
      </c>
      <c r="HQ318">
        <f>IF($JG318&gt;=20,INDEX($GV:$GV,$JF318+20),"")</f>
      </c>
      <c r="HR318">
        <f>IF($JG318&gt;=21,INDEX($GV:$GV,$JF318+21),"")</f>
      </c>
      <c r="HS318">
        <f>IF($JG318&gt;=22,INDEX($GV:$GV,$JF318+22),"")</f>
      </c>
      <c r="HT318">
        <f>IF($JG318&gt;=23,INDEX($GV:$GV,$JF318+23),"")</f>
      </c>
      <c r="HU318">
        <f>IF($JG318&gt;=24,INDEX($GV:$GV,$JF318+24),"")</f>
      </c>
      <c r="HV318">
        <f>IF($JG318&gt;=25,INDEX($GV:$GV,$JF318+25),"")</f>
      </c>
      <c r="HW318">
        <f>IF($JG318&gt;=26,INDEX($GV:$GV,$JF318+26),"")</f>
      </c>
      <c r="HX318">
        <f>IF($JG318&gt;=27,INDEX($GV:$GV,$JF318+27),"")</f>
      </c>
      <c r="HY318">
        <f>IF($JG318&gt;=28,INDEX($GV:$GV,$JF318+28),"")</f>
      </c>
      <c r="HZ318">
        <f>IF($JG318&gt;=29,INDEX($GV:$GV,$JF318+29),"")</f>
      </c>
      <c r="IA318">
        <f>IF($JG318&gt;=30,INDEX($GV:$GV,$JF318+30),"")</f>
      </c>
      <c r="IB318">
        <f>IF($JG318&gt;=31,INDEX($GV:$GV,$JF318+31),"")</f>
      </c>
      <c r="IC318">
        <f>IF($JG318&gt;=32,INDEX($GV:$GV,$JF318+32),"")</f>
      </c>
      <c r="ID318">
        <f>IF($JG318&gt;=33,INDEX($GV:$GV,$JF318+33),"")</f>
      </c>
      <c r="IE318">
        <f>IF($JG318&gt;=34,INDEX($GV:$GV,$JF318+34),"")</f>
      </c>
      <c r="IF318">
        <f>IF($JG318&gt;=35,INDEX($GV:$GV,$JF318+35),"")</f>
      </c>
      <c r="IG318">
        <f>IF($JG318&gt;=36,INDEX($GV:$GV,$JF318+36),"")</f>
      </c>
      <c r="IH318">
        <f>IF($JG318&gt;=37,INDEX($GV:$GV,$JF318+37),"")</f>
      </c>
      <c r="II318">
        <f>IF($JG318&gt;=38,INDEX($GV:$GV,$JF318+38),"")</f>
      </c>
      <c r="IJ318">
        <f>IF($JG318&gt;=39,INDEX($GV:$GV,$JF318+39),"")</f>
      </c>
      <c r="IK318">
        <f>IF($JG318&gt;=40,INDEX($GV:$GV,$JF318+40),"")</f>
      </c>
      <c r="IL318">
        <f>IF($JG318&gt;=41,INDEX($GV:$GV,$JF318+41),"")</f>
      </c>
      <c r="IM318">
        <f>IF($JG318&gt;=42,INDEX($GV:$GV,$JF318+42),"")</f>
      </c>
      <c r="IN318">
        <f>IF($JG318&gt;=43,INDEX($GV:$GV,$JF318+43),"")</f>
      </c>
      <c r="IO318">
        <f>IF($JG318&gt;=44,INDEX($GV:$GV,$JF318+44),"")</f>
      </c>
      <c r="IP318">
        <f>IF($JG318&gt;=45,INDEX($GV:$GV,$JF318+45),"")</f>
      </c>
      <c r="IQ318">
        <f>IF($JG318&gt;=46,INDEX($GV:$GV,$JF318+46),"")</f>
      </c>
      <c r="IR318">
        <f>IF($JG318&gt;=47,INDEX($GV:$GV,$JF318+47),"")</f>
      </c>
      <c r="IS318">
        <f>IF($JG318&gt;=48,INDEX($GV:$GV,$JF318+48),"")</f>
      </c>
      <c r="IT318">
        <f>IF($JG318&gt;=49,INDEX($GV:$GV,$JF318+49),"")</f>
      </c>
      <c r="IU318">
        <f>IF($JG318&gt;=50,INDEX($GV:$GV,$JF318+50),"")</f>
      </c>
      <c r="IV318">
        <f>IF($JG318&gt;=51,INDEX($GV:$GV,$JF318+51),"")</f>
      </c>
      <c r="IW318">
        <f>IF($JG318&gt;=52,INDEX($GV:$GV,$JF318+52),"")</f>
      </c>
      <c r="IX318">
        <f>IF($JG318&gt;=53,INDEX($GV:$GV,$JF318+53),"")</f>
      </c>
      <c r="IY318">
        <f>IF($JG318&gt;=54,INDEX($GV:$GV,$JF318+54),"")</f>
      </c>
      <c r="IZ318">
        <f>IF($JG318&gt;=55,INDEX($GV:$GV,$JF318+55),"")</f>
      </c>
      <c r="JA318">
        <f>IF($JG318&gt;=56,INDEX($GV:$GV,$JF318+56),"")</f>
      </c>
      <c r="JB318">
        <f>IF($JG318&gt;=57,INDEX($GV:$GV,$JF318+57),"")</f>
      </c>
      <c r="JC318">
        <f>IF($JG318&gt;=58,INDEX($GV:$GV,$JF318+58),"")</f>
      </c>
      <c r="JD318">
        <f>IF($JG318&gt;=59,INDEX($GV:$GV,$JF318+59),"")</f>
      </c>
      <c r="JE318">
        <f>IF($JG318&gt;=60,INDEX($GV:$GV,$JF318+60),"")</f>
      </c>
      <c r="JF318">
        <f>IFERROR(MATCH($GU318,$GV$2:$GV$322,0)+1,0)</f>
      </c>
      <c r="JG318">
        <f>IFERROR(INDEX($GW$2:$GW$322,MATCH($GU318,$GV$2:$GV$322,0)),0)</f>
      </c>
      <c r="JH318" t="s">
        <v>44</v>
      </c>
      <c r="JI318" t="s">
        <v>44</v>
      </c>
    </row>
    <row r="319" spans="1:269" x14ac:dyDescent="0.25">
      <c r="R319">
        <f>IF(OR($U319="",$Q319=""),"",IFERROR($U319/$Q319,0))</f>
      </c>
      <c r="S319">
        <f>IF($U319="","",
SUM($T319,$V319,$AA319,$W319,$Y319)*
(1-IF($AB319="",0,VALUE($AB319)/100)))</f>
      </c>
      <c r="T319">
        <f>IF($U319="","",$U319)</f>
      </c>
      <c r="V319">
        <f>IF($U319="","",
IF($O319="","",
IF(ISNUMBER(SEARCH("exempt",LOWER($O319))),0,
$U319*(VALUE(SUBSTITUTE($O319,"%",""))/100))))</f>
      </c>
      <c r="AC319">
        <f>IFERROR(IF(FIND(" - ",$K319)&gt;0,MID($K319,FIND(" - ",$K319)+3,LEN($K319)),""),"")</f>
      </c>
      <c r="AL319" t="s">
        <v>1109</v>
      </c>
      <c r="AT319">
        <f>IFERROR(LEFT($K319,FIND(" - ",$K319)-1),$K319)</f>
      </c>
      <c r="AW319">
        <f>IF($CL319&gt;=1,INDEX($AU:$AU,$CK319+1),"")</f>
      </c>
      <c r="AX319">
        <f>IF($CL319&gt;=2,INDEX($AU:$AU,$CK319+2),"")</f>
      </c>
      <c r="AY319">
        <f>IF($CL319&gt;=3,INDEX($AU:$AU,$CK319+3),"")</f>
      </c>
      <c r="AZ319">
        <f>IF($CL319&gt;=4,INDEX($AU:$AU,$CK319+4),"")</f>
      </c>
      <c r="BA319">
        <f>IF($CL319&gt;=5,INDEX($AU:$AU,$CK319+5),"")</f>
      </c>
      <c r="BB319">
        <f>IF($CL319&gt;=6,INDEX($AU:$AU,$CK319+6),"")</f>
      </c>
      <c r="BC319">
        <f>IF($CL319&gt;=7,INDEX($AU:$AU,$CK319+7),"")</f>
      </c>
      <c r="BD319">
        <f>IF($CL319&gt;=8,INDEX($AU:$AU,$CK319+8),"")</f>
      </c>
      <c r="BE319">
        <f>IF($CL319&gt;=9,INDEX($AU:$AU,$CK319+9),"")</f>
      </c>
      <c r="BF319">
        <f>IF($CL319&gt;=10,INDEX($AU:$AU,$CK319+10),"")</f>
      </c>
      <c r="BG319">
        <f>IF($CL319&gt;=11,INDEX($AU:$AU,$CK319+11),"")</f>
      </c>
      <c r="BH319">
        <f>IF($CL319&gt;=12,INDEX($AU:$AU,$CK319+12),"")</f>
      </c>
      <c r="BI319">
        <f>IF($CL319&gt;=13,INDEX($AU:$AU,$CK319+13),"")</f>
      </c>
      <c r="BJ319">
        <f>IF($CL319&gt;=14,INDEX($AU:$AU,$CK319+14),"")</f>
      </c>
      <c r="BK319">
        <f>IF($CL319&gt;=15,INDEX($AU:$AU,$CK319+15),"")</f>
      </c>
      <c r="BL319">
        <f>IF($CL319&gt;=16,INDEX($AU:$AU,$CK319+16),"")</f>
      </c>
      <c r="BM319">
        <f>IF($CL319&gt;=17,INDEX($AU:$AU,$CK319+17),"")</f>
      </c>
      <c r="BN319">
        <f>IF($CL319&gt;=18,INDEX($AU:$AU,$CK319+18),"")</f>
      </c>
      <c r="BO319">
        <f>IF($CL319&gt;=19,INDEX($AU:$AU,$CK319+19),"")</f>
      </c>
      <c r="BP319">
        <f>IF($CL319&gt;=20,INDEX($AU:$AU,$CK319+20),"")</f>
      </c>
      <c r="BQ319">
        <f>IF($CL319&gt;=21,INDEX($AU:$AU,$CK319+21),"")</f>
      </c>
      <c r="BR319">
        <f>IF($CL319&gt;=22,INDEX($AU:$AU,$CK319+22),"")</f>
      </c>
      <c r="BS319">
        <f>IF($CL319&gt;=23,INDEX($AU:$AU,$CK319+23),"")</f>
      </c>
      <c r="BT319">
        <f>IF($CL319&gt;=24,INDEX($AU:$AU,$CK319+24),"")</f>
      </c>
      <c r="BU319">
        <f>IF($CL319&gt;=25,INDEX($AU:$AU,$CK319+25),"")</f>
      </c>
      <c r="BV319">
        <f>IF($CL319&gt;=26,INDEX($AU:$AU,$CK319+26),"")</f>
      </c>
      <c r="BW319">
        <f>IF($CL319&gt;=27,INDEX($AU:$AU,$CK319+27),"")</f>
      </c>
      <c r="BX319">
        <f>IF($CL319&gt;=28,INDEX($AU:$AU,$CK319+28),"")</f>
      </c>
      <c r="BY319">
        <f>IF($CL319&gt;=29,INDEX($AU:$AU,$CK319+29),"")</f>
      </c>
      <c r="BZ319">
        <f>IF($CL319&gt;=30,INDEX($AU:$AU,$CK319+30),"")</f>
      </c>
      <c r="CA319">
        <f>IF($CL319&gt;=31,INDEX($AU:$AU,$CK319+31),"")</f>
      </c>
      <c r="CB319">
        <f>IF($CL319&gt;=32,INDEX($AU:$AU,$CK319+32),"")</f>
      </c>
      <c r="CC319">
        <f>IF($CL319&gt;=33,INDEX($AU:$AU,$CK319+33),"")</f>
      </c>
      <c r="CD319">
        <f>IF($CL319&gt;=34,INDEX($AU:$AU,$CK319+34),"")</f>
      </c>
      <c r="CE319">
        <f>IF($CL319&gt;=35,INDEX($AU:$AU,$CK319+35),"")</f>
      </c>
      <c r="CF319">
        <f>IF($CL319&gt;=36,INDEX($AU:$AU,$CK319+36),"")</f>
      </c>
      <c r="CG319">
        <f>IF($CL319&gt;=37,INDEX($AU:$AU,$CK319+37),"")</f>
      </c>
      <c r="CH319">
        <f>IF($CL319&gt;=38,INDEX($AU:$AU,$CK319+38),"")</f>
      </c>
      <c r="CI319">
        <f>IF($CL319&gt;=39,INDEX($AU:$AU,$CK319+39),"")</f>
      </c>
      <c r="CJ319">
        <f>IF($CL319&gt;=40,INDEX($AU:$AU,$CK319+40),"")</f>
      </c>
      <c r="CK319">
        <f>IFERROR(MATCH($AT319,$AU$2:$AU$133,0)+1,0)</f>
      </c>
      <c r="CL319">
        <f>IFERROR(INDEX($AV$2:$AV$133,MATCH($AT319,$AU$2:$AU$133,0)),0)</f>
      </c>
      <c r="CM319">
        <f>IFERROR(LEFT($L319,FIND(" - ",$L319)-1),$L319)</f>
      </c>
      <c r="CN319" t="s">
        <v>221</v>
      </c>
      <c r="CP319">
        <f>IF($DK319&gt;=1,INDEX($CN:$CN,$DJ319+1),"")</f>
      </c>
      <c r="CQ319">
        <f>IF($DK319&gt;=2,INDEX($CN:$CN,$DJ319+2),"")</f>
      </c>
      <c r="CR319">
        <f>IF($DK319&gt;=3,INDEX($CN:$CN,$DJ319+3),"")</f>
      </c>
      <c r="CS319">
        <f>IF($DK319&gt;=4,INDEX($CN:$CN,$DJ319+4),"")</f>
      </c>
      <c r="CT319">
        <f>IF($DK319&gt;=5,INDEX($CN:$CN,$DJ319+5),"")</f>
      </c>
      <c r="CU319">
        <f>IF($DK319&gt;=6,INDEX($CN:$CN,$DJ319+6),"")</f>
      </c>
      <c r="CV319">
        <f>IF($DK319&gt;=7,INDEX($CN:$CN,$DJ319+7),"")</f>
      </c>
      <c r="CW319">
        <f>IF($DK319&gt;=8,INDEX($CN:$CN,$DJ319+8),"")</f>
      </c>
      <c r="CX319">
        <f>IF($DK319&gt;=9,INDEX($CN:$CN,$DJ319+9),"")</f>
      </c>
      <c r="CY319">
        <f>IF($DK319&gt;=10,INDEX($CN:$CN,$DJ319+10),"")</f>
      </c>
      <c r="CZ319">
        <f>IF($DK319&gt;=11,INDEX($CN:$CN,$DJ319+11),"")</f>
      </c>
      <c r="DA319">
        <f>IF($DK319&gt;=12,INDEX($CN:$CN,$DJ319+12),"")</f>
      </c>
      <c r="DB319">
        <f>IF($DK319&gt;=13,INDEX($CN:$CN,$DJ319+13),"")</f>
      </c>
      <c r="DC319">
        <f>IF($DK319&gt;=14,INDEX($CN:$CN,$DJ319+14),"")</f>
      </c>
      <c r="DD319">
        <f>IF($DK319&gt;=15,INDEX($CN:$CN,$DJ319+15),"")</f>
      </c>
      <c r="DE319">
        <f>IF($DK319&gt;=16,INDEX($CN:$CN,$DJ319+16),"")</f>
      </c>
      <c r="DF319">
        <f>IF($DK319&gt;=17,INDEX($CN:$CN,$DJ319+17),"")</f>
      </c>
      <c r="DG319">
        <f>IF($DK319&gt;=18,INDEX($CN:$CN,$DJ319+18),"")</f>
      </c>
      <c r="DH319">
        <f>IF($DK319&gt;=19,INDEX($CN:$CN,$DJ319+19),"")</f>
      </c>
      <c r="DI319">
        <f>IF($DK319&gt;=20,INDEX($CN:$CN,$DJ319+20),"")</f>
      </c>
      <c r="DJ319">
        <f>IFERROR(MATCH($CM319,$CN$2:$CN$1089,0)+1,0)</f>
      </c>
      <c r="DK319">
        <f>IFERROR(INDEX($CO$2:$CO$1089,MATCH($CM319,$CN$2:$CN$1089,0)),0)</f>
      </c>
      <c r="DL319">
        <f>IFERROR(INDEX($AS:$AS,MATCH($O319,$AR:$AR,0))&amp;"","")</f>
      </c>
      <c r="DP319">
        <f>IF($GS319&gt;=1,INDEX($DM:$DM,$GR319+1),"")</f>
      </c>
      <c r="DQ319">
        <f>IF($GS319&gt;=2,INDEX($DM:$DM,$GR319+2),"")</f>
      </c>
      <c r="DR319">
        <f>IF($GS319&gt;=3,INDEX($DM:$DM,$GR319+3),"")</f>
      </c>
      <c r="DS319">
        <f>IF($GS319&gt;=4,INDEX($DM:$DM,$GR319+4),"")</f>
      </c>
      <c r="DT319">
        <f>IF($GS319&gt;=5,INDEX($DM:$DM,$GR319+5),"")</f>
      </c>
      <c r="DU319">
        <f>IF($GS319&gt;=6,INDEX($DM:$DM,$GR319+6),"")</f>
      </c>
      <c r="DV319">
        <f>IF($GS319&gt;=7,INDEX($DM:$DM,$GR319+7),"")</f>
      </c>
      <c r="DW319">
        <f>IF($GS319&gt;=8,INDEX($DM:$DM,$GR319+8),"")</f>
      </c>
      <c r="DX319">
        <f>IF($GS319&gt;=9,INDEX($DM:$DM,$GR319+9),"")</f>
      </c>
      <c r="DY319">
        <f>IF($GS319&gt;=10,INDEX($DM:$DM,$GR319+10),"")</f>
      </c>
      <c r="DZ319">
        <f>IF($GS319&gt;=11,INDEX($DM:$DM,$GR319+11),"")</f>
      </c>
      <c r="EA319">
        <f>IF($GS319&gt;=12,INDEX($DM:$DM,$GR319+12),"")</f>
      </c>
      <c r="EB319">
        <f>IF($GS319&gt;=13,INDEX($DM:$DM,$GR319+13),"")</f>
      </c>
      <c r="EC319">
        <f>IF($GS319&gt;=14,INDEX($DM:$DM,$GR319+14),"")</f>
      </c>
      <c r="ED319">
        <f>IF($GS319&gt;=15,INDEX($DM:$DM,$GR319+15),"")</f>
      </c>
      <c r="EE319">
        <f>IF($GS319&gt;=16,INDEX($DM:$DM,$GR319+16),"")</f>
      </c>
      <c r="EF319">
        <f>IF($GS319&gt;=17,INDEX($DM:$DM,$GR319+17),"")</f>
      </c>
      <c r="EG319">
        <f>IF($GS319&gt;=18,INDEX($DM:$DM,$GR319+18),"")</f>
      </c>
      <c r="EH319">
        <f>IF($GS319&gt;=19,INDEX($DM:$DM,$GR319+19),"")</f>
      </c>
      <c r="EI319">
        <f>IF($GS319&gt;=20,INDEX($DM:$DM,$GR319+20),"")</f>
      </c>
      <c r="EJ319">
        <f>IF($GS319&gt;=21,INDEX($DM:$DM,$GR319+21),"")</f>
      </c>
      <c r="EK319">
        <f>IF($GS319&gt;=22,INDEX($DM:$DM,$GR319+22),"")</f>
      </c>
      <c r="EL319">
        <f>IF($GS319&gt;=23,INDEX($DM:$DM,$GR319+23),"")</f>
      </c>
      <c r="EM319">
        <f>IF($GS319&gt;=24,INDEX($DM:$DM,$GR319+24),"")</f>
      </c>
      <c r="EN319">
        <f>IF($GS319&gt;=25,INDEX($DM:$DM,$GR319+25),"")</f>
      </c>
      <c r="EO319">
        <f>IF($GS319&gt;=26,INDEX($DM:$DM,$GR319+26),"")</f>
      </c>
      <c r="EP319">
        <f>IF($GS319&gt;=27,INDEX($DM:$DM,$GR319+27),"")</f>
      </c>
      <c r="EQ319">
        <f>IF($GS319&gt;=28,INDEX($DM:$DM,$GR319+28),"")</f>
      </c>
      <c r="ER319">
        <f>IF($GS319&gt;=29,INDEX($DM:$DM,$GR319+29),"")</f>
      </c>
      <c r="ES319">
        <f>IF($GS319&gt;=30,INDEX($DM:$DM,$GR319+30),"")</f>
      </c>
      <c r="ET319">
        <f>IF($GS319&gt;=31,INDEX($DM:$DM,$GR319+31),"")</f>
      </c>
      <c r="EU319">
        <f>IF($GS319&gt;=32,INDEX($DM:$DM,$GR319+32),"")</f>
      </c>
      <c r="EV319">
        <f>IF($GS319&gt;=33,INDEX($DM:$DM,$GR319+33),"")</f>
      </c>
      <c r="EW319">
        <f>IF($GS319&gt;=34,INDEX($DM:$DM,$GR319+34),"")</f>
      </c>
      <c r="EX319">
        <f>IF($GS319&gt;=35,INDEX($DM:$DM,$GR319+35),"")</f>
      </c>
      <c r="EY319">
        <f>IF($GS319&gt;=36,INDEX($DM:$DM,$GR319+36),"")</f>
      </c>
      <c r="EZ319">
        <f>IF($GS319&gt;=37,INDEX($DM:$DM,$GR319+37),"")</f>
      </c>
      <c r="FA319">
        <f>IF($GS319&gt;=38,INDEX($DM:$DM,$GR319+38),"")</f>
      </c>
      <c r="FB319">
        <f>IF($GS319&gt;=39,INDEX($DM:$DM,$GR319+39),"")</f>
      </c>
      <c r="FC319">
        <f>IF($GS319&gt;=40,INDEX($DM:$DM,$GR319+40),"")</f>
      </c>
      <c r="FD319">
        <f>IF($GS319&gt;=1,INDEX($DN:$DN,$GR319+1),"")</f>
      </c>
      <c r="FE319">
        <f>IF($GS319&gt;=2,INDEX($DN:$DN,$GR319+2),"")</f>
      </c>
      <c r="FF319">
        <f>IF($GS319&gt;=3,INDEX($DN:$DN,$GR319+3),"")</f>
      </c>
      <c r="FG319">
        <f>IF($GS319&gt;=4,INDEX($DN:$DN,$GR319+4),"")</f>
      </c>
      <c r="FH319">
        <f>IF($GS319&gt;=5,INDEX($DN:$DN,$GR319+5),"")</f>
      </c>
      <c r="FI319">
        <f>IF($GS319&gt;=6,INDEX($DN:$DN,$GR319+6),"")</f>
      </c>
      <c r="FJ319">
        <f>IF($GS319&gt;=7,INDEX($DN:$DN,$GR319+7),"")</f>
      </c>
      <c r="FK319">
        <f>IF($GS319&gt;=8,INDEX($DN:$DN,$GR319+8),"")</f>
      </c>
      <c r="FL319">
        <f>IF($GS319&gt;=9,INDEX($DN:$DN,$GR319+9),"")</f>
      </c>
      <c r="FM319">
        <f>IF($GS319&gt;=10,INDEX($DN:$DN,$GR319+10),"")</f>
      </c>
      <c r="FN319">
        <f>IF($GS319&gt;=11,INDEX($DN:$DN,$GR319+11),"")</f>
      </c>
      <c r="FO319">
        <f>IF($GS319&gt;=12,INDEX($DN:$DN,$GR319+12),"")</f>
      </c>
      <c r="FP319">
        <f>IF($GS319&gt;=13,INDEX($DN:$DN,$GR319+13),"")</f>
      </c>
      <c r="FQ319">
        <f>IF($GS319&gt;=14,INDEX($DN:$DN,$GR319+14),"")</f>
      </c>
      <c r="FR319">
        <f>IF($GS319&gt;=15,INDEX($DN:$DN,$GR319+15),"")</f>
      </c>
      <c r="FS319">
        <f>IF($GS319&gt;=16,INDEX($DN:$DN,$GR319+16),"")</f>
      </c>
      <c r="FT319">
        <f>IF($GS319&gt;=17,INDEX($DN:$DN,$GR319+17),"")</f>
      </c>
      <c r="FU319">
        <f>IF($GS319&gt;=18,INDEX($DN:$DN,$GR319+18),"")</f>
      </c>
      <c r="FV319">
        <f>IF($GS319&gt;=19,INDEX($DN:$DN,$GR319+19),"")</f>
      </c>
      <c r="FW319">
        <f>IF($GS319&gt;=20,INDEX($DN:$DN,$GR319+20),"")</f>
      </c>
      <c r="FX319">
        <f>IF($GS319&gt;=21,INDEX($DN:$DN,$GR319+21),"")</f>
      </c>
      <c r="FY319">
        <f>IF($GS319&gt;=22,INDEX($DN:$DN,$GR319+22),"")</f>
      </c>
      <c r="FZ319">
        <f>IF($GS319&gt;=23,INDEX($DN:$DN,$GR319+23),"")</f>
      </c>
      <c r="GA319">
        <f>IF($GS319&gt;=24,INDEX($DN:$DN,$GR319+24),"")</f>
      </c>
      <c r="GB319">
        <f>IF($GS319&gt;=25,INDEX($DN:$DN,$GR319+25),"")</f>
      </c>
      <c r="GC319">
        <f>IF($GS319&gt;=26,INDEX($DN:$DN,$GR319+26),"")</f>
      </c>
      <c r="GD319">
        <f>IF($GS319&gt;=27,INDEX($DN:$DN,$GR319+27),"")</f>
      </c>
      <c r="GE319">
        <f>IF($GS319&gt;=28,INDEX($DN:$DN,$GR319+28),"")</f>
      </c>
      <c r="GF319">
        <f>IF($GS319&gt;=29,INDEX($DN:$DN,$GR319+29),"")</f>
      </c>
      <c r="GG319">
        <f>IF($GS319&gt;=30,INDEX($DN:$DN,$GR319+30),"")</f>
      </c>
      <c r="GH319">
        <f>IF($GS319&gt;=31,INDEX($DN:$DN,$GR319+31),"")</f>
      </c>
      <c r="GI319">
        <f>IF($GS319&gt;=32,INDEX($DN:$DN,$GR319+32),"")</f>
      </c>
      <c r="GJ319">
        <f>IF($GS319&gt;=33,INDEX($DN:$DN,$GR319+33),"")</f>
      </c>
      <c r="GK319">
        <f>IF($GS319&gt;=34,INDEX($DN:$DN,$GR319+34),"")</f>
      </c>
      <c r="GL319">
        <f>IF($GS319&gt;=35,INDEX($DN:$DN,$GR319+35),"")</f>
      </c>
      <c r="GM319">
        <f>IF($GS319&gt;=36,INDEX($DN:$DN,$GR319+36),"")</f>
      </c>
      <c r="GN319">
        <f>IF($GS319&gt;=37,INDEX($DN:$DN,$GR319+37),"")</f>
      </c>
      <c r="GO319">
        <f>IF($GS319&gt;=38,INDEX($DN:$DN,$GR319+38),"")</f>
      </c>
      <c r="GP319">
        <f>IF($GS319&gt;=39,INDEX($DN:$DN,$GR319+39),"")</f>
      </c>
      <c r="GQ319">
        <f>IF($GS319&gt;=40,INDEX($DN:$DN,$GR319+40),"")</f>
      </c>
      <c r="GR319">
        <f>IFERROR(MATCH($DL319,$DM$2:$DM$148,0)+1,0)</f>
      </c>
      <c r="GS319">
        <f>IFERROR(INDEX($DO$2:$DO$148,MATCH($DL319,$DM$2:$DM$148,0)),0)</f>
      </c>
      <c r="GT319">
        <f>IFERROR(MATCH($Z319,$DP$319:$FC$319,0),0)</f>
      </c>
      <c r="GU319">
        <f>IF($GT319&gt;0,INDEX($FD$319:$GQ$319,$GT319),"")</f>
      </c>
      <c r="GV319" t="s">
        <v>63</v>
      </c>
      <c r="GX319">
        <f>IF($JG319&gt;=1,INDEX($GV:$GV,$JF319+1),"")</f>
      </c>
      <c r="GY319">
        <f>IF($JG319&gt;=2,INDEX($GV:$GV,$JF319+2),"")</f>
      </c>
      <c r="GZ319">
        <f>IF($JG319&gt;=3,INDEX($GV:$GV,$JF319+3),"")</f>
      </c>
      <c r="HA319">
        <f>IF($JG319&gt;=4,INDEX($GV:$GV,$JF319+4),"")</f>
      </c>
      <c r="HB319">
        <f>IF($JG319&gt;=5,INDEX($GV:$GV,$JF319+5),"")</f>
      </c>
      <c r="HC319">
        <f>IF($JG319&gt;=6,INDEX($GV:$GV,$JF319+6),"")</f>
      </c>
      <c r="HD319">
        <f>IF($JG319&gt;=7,INDEX($GV:$GV,$JF319+7),"")</f>
      </c>
      <c r="HE319">
        <f>IF($JG319&gt;=8,INDEX($GV:$GV,$JF319+8),"")</f>
      </c>
      <c r="HF319">
        <f>IF($JG319&gt;=9,INDEX($GV:$GV,$JF319+9),"")</f>
      </c>
      <c r="HG319">
        <f>IF($JG319&gt;=10,INDEX($GV:$GV,$JF319+10),"")</f>
      </c>
      <c r="HH319">
        <f>IF($JG319&gt;=11,INDEX($GV:$GV,$JF319+11),"")</f>
      </c>
      <c r="HI319">
        <f>IF($JG319&gt;=12,INDEX($GV:$GV,$JF319+12),"")</f>
      </c>
      <c r="HJ319">
        <f>IF($JG319&gt;=13,INDEX($GV:$GV,$JF319+13),"")</f>
      </c>
      <c r="HK319">
        <f>IF($JG319&gt;=14,INDEX($GV:$GV,$JF319+14),"")</f>
      </c>
      <c r="HL319">
        <f>IF($JG319&gt;=15,INDEX($GV:$GV,$JF319+15),"")</f>
      </c>
      <c r="HM319">
        <f>IF($JG319&gt;=16,INDEX($GV:$GV,$JF319+16),"")</f>
      </c>
      <c r="HN319">
        <f>IF($JG319&gt;=17,INDEX($GV:$GV,$JF319+17),"")</f>
      </c>
      <c r="HO319">
        <f>IF($JG319&gt;=18,INDEX($GV:$GV,$JF319+18),"")</f>
      </c>
      <c r="HP319">
        <f>IF($JG319&gt;=19,INDEX($GV:$GV,$JF319+19),"")</f>
      </c>
      <c r="HQ319">
        <f>IF($JG319&gt;=20,INDEX($GV:$GV,$JF319+20),"")</f>
      </c>
      <c r="HR319">
        <f>IF($JG319&gt;=21,INDEX($GV:$GV,$JF319+21),"")</f>
      </c>
      <c r="HS319">
        <f>IF($JG319&gt;=22,INDEX($GV:$GV,$JF319+22),"")</f>
      </c>
      <c r="HT319">
        <f>IF($JG319&gt;=23,INDEX($GV:$GV,$JF319+23),"")</f>
      </c>
      <c r="HU319">
        <f>IF($JG319&gt;=24,INDEX($GV:$GV,$JF319+24),"")</f>
      </c>
      <c r="HV319">
        <f>IF($JG319&gt;=25,INDEX($GV:$GV,$JF319+25),"")</f>
      </c>
      <c r="HW319">
        <f>IF($JG319&gt;=26,INDEX($GV:$GV,$JF319+26),"")</f>
      </c>
      <c r="HX319">
        <f>IF($JG319&gt;=27,INDEX($GV:$GV,$JF319+27),"")</f>
      </c>
      <c r="HY319">
        <f>IF($JG319&gt;=28,INDEX($GV:$GV,$JF319+28),"")</f>
      </c>
      <c r="HZ319">
        <f>IF($JG319&gt;=29,INDEX($GV:$GV,$JF319+29),"")</f>
      </c>
      <c r="IA319">
        <f>IF($JG319&gt;=30,INDEX($GV:$GV,$JF319+30),"")</f>
      </c>
      <c r="IB319">
        <f>IF($JG319&gt;=31,INDEX($GV:$GV,$JF319+31),"")</f>
      </c>
      <c r="IC319">
        <f>IF($JG319&gt;=32,INDEX($GV:$GV,$JF319+32),"")</f>
      </c>
      <c r="ID319">
        <f>IF($JG319&gt;=33,INDEX($GV:$GV,$JF319+33),"")</f>
      </c>
      <c r="IE319">
        <f>IF($JG319&gt;=34,INDEX($GV:$GV,$JF319+34),"")</f>
      </c>
      <c r="IF319">
        <f>IF($JG319&gt;=35,INDEX($GV:$GV,$JF319+35),"")</f>
      </c>
      <c r="IG319">
        <f>IF($JG319&gt;=36,INDEX($GV:$GV,$JF319+36),"")</f>
      </c>
      <c r="IH319">
        <f>IF($JG319&gt;=37,INDEX($GV:$GV,$JF319+37),"")</f>
      </c>
      <c r="II319">
        <f>IF($JG319&gt;=38,INDEX($GV:$GV,$JF319+38),"")</f>
      </c>
      <c r="IJ319">
        <f>IF($JG319&gt;=39,INDEX($GV:$GV,$JF319+39),"")</f>
      </c>
      <c r="IK319">
        <f>IF($JG319&gt;=40,INDEX($GV:$GV,$JF319+40),"")</f>
      </c>
      <c r="IL319">
        <f>IF($JG319&gt;=41,INDEX($GV:$GV,$JF319+41),"")</f>
      </c>
      <c r="IM319">
        <f>IF($JG319&gt;=42,INDEX($GV:$GV,$JF319+42),"")</f>
      </c>
      <c r="IN319">
        <f>IF($JG319&gt;=43,INDEX($GV:$GV,$JF319+43),"")</f>
      </c>
      <c r="IO319">
        <f>IF($JG319&gt;=44,INDEX($GV:$GV,$JF319+44),"")</f>
      </c>
      <c r="IP319">
        <f>IF($JG319&gt;=45,INDEX($GV:$GV,$JF319+45),"")</f>
      </c>
      <c r="IQ319">
        <f>IF($JG319&gt;=46,INDEX($GV:$GV,$JF319+46),"")</f>
      </c>
      <c r="IR319">
        <f>IF($JG319&gt;=47,INDEX($GV:$GV,$JF319+47),"")</f>
      </c>
      <c r="IS319">
        <f>IF($JG319&gt;=48,INDEX($GV:$GV,$JF319+48),"")</f>
      </c>
      <c r="IT319">
        <f>IF($JG319&gt;=49,INDEX($GV:$GV,$JF319+49),"")</f>
      </c>
      <c r="IU319">
        <f>IF($JG319&gt;=50,INDEX($GV:$GV,$JF319+50),"")</f>
      </c>
      <c r="IV319">
        <f>IF($JG319&gt;=51,INDEX($GV:$GV,$JF319+51),"")</f>
      </c>
      <c r="IW319">
        <f>IF($JG319&gt;=52,INDEX($GV:$GV,$JF319+52),"")</f>
      </c>
      <c r="IX319">
        <f>IF($JG319&gt;=53,INDEX($GV:$GV,$JF319+53),"")</f>
      </c>
      <c r="IY319">
        <f>IF($JG319&gt;=54,INDEX($GV:$GV,$JF319+54),"")</f>
      </c>
      <c r="IZ319">
        <f>IF($JG319&gt;=55,INDEX($GV:$GV,$JF319+55),"")</f>
      </c>
      <c r="JA319">
        <f>IF($JG319&gt;=56,INDEX($GV:$GV,$JF319+56),"")</f>
      </c>
      <c r="JB319">
        <f>IF($JG319&gt;=57,INDEX($GV:$GV,$JF319+57),"")</f>
      </c>
      <c r="JC319">
        <f>IF($JG319&gt;=58,INDEX($GV:$GV,$JF319+58),"")</f>
      </c>
      <c r="JD319">
        <f>IF($JG319&gt;=59,INDEX($GV:$GV,$JF319+59),"")</f>
      </c>
      <c r="JE319">
        <f>IF($JG319&gt;=60,INDEX($GV:$GV,$JF319+60),"")</f>
      </c>
      <c r="JF319">
        <f>IFERROR(MATCH($GU319,$GV$2:$GV$322,0)+1,0)</f>
      </c>
      <c r="JG319">
        <f>IFERROR(INDEX($GW$2:$GW$322,MATCH($GU319,$GV$2:$GV$322,0)),0)</f>
      </c>
      <c r="JH319" t="s">
        <v>44</v>
      </c>
      <c r="JI319" t="s">
        <v>44</v>
      </c>
    </row>
    <row r="320" spans="1:269" x14ac:dyDescent="0.25">
      <c r="R320">
        <f>IF(OR($U320="",$Q320=""),"",IFERROR($U320/$Q320,0))</f>
      </c>
      <c r="S320">
        <f>IF($U320="","",
SUM($T320,$V320,$AA320,$W320,$Y320)*
(1-IF($AB320="",0,VALUE($AB320)/100)))</f>
      </c>
      <c r="T320">
        <f>IF($U320="","",$U320)</f>
      </c>
      <c r="V320">
        <f>IF($U320="","",
IF($O320="","",
IF(ISNUMBER(SEARCH("exempt",LOWER($O320))),0,
$U320*(VALUE(SUBSTITUTE($O320,"%",""))/100))))</f>
      </c>
      <c r="AC320">
        <f>IFERROR(IF(FIND(" - ",$K320)&gt;0,MID($K320,FIND(" - ",$K320)+3,LEN($K320)),""),"")</f>
      </c>
      <c r="AL320" t="s">
        <v>1110</v>
      </c>
      <c r="AT320">
        <f>IFERROR(LEFT($K320,FIND(" - ",$K320)-1),$K320)</f>
      </c>
      <c r="AW320">
        <f>IF($CL320&gt;=1,INDEX($AU:$AU,$CK320+1),"")</f>
      </c>
      <c r="AX320">
        <f>IF($CL320&gt;=2,INDEX($AU:$AU,$CK320+2),"")</f>
      </c>
      <c r="AY320">
        <f>IF($CL320&gt;=3,INDEX($AU:$AU,$CK320+3),"")</f>
      </c>
      <c r="AZ320">
        <f>IF($CL320&gt;=4,INDEX($AU:$AU,$CK320+4),"")</f>
      </c>
      <c r="BA320">
        <f>IF($CL320&gt;=5,INDEX($AU:$AU,$CK320+5),"")</f>
      </c>
      <c r="BB320">
        <f>IF($CL320&gt;=6,INDEX($AU:$AU,$CK320+6),"")</f>
      </c>
      <c r="BC320">
        <f>IF($CL320&gt;=7,INDEX($AU:$AU,$CK320+7),"")</f>
      </c>
      <c r="BD320">
        <f>IF($CL320&gt;=8,INDEX($AU:$AU,$CK320+8),"")</f>
      </c>
      <c r="BE320">
        <f>IF($CL320&gt;=9,INDEX($AU:$AU,$CK320+9),"")</f>
      </c>
      <c r="BF320">
        <f>IF($CL320&gt;=10,INDEX($AU:$AU,$CK320+10),"")</f>
      </c>
      <c r="BG320">
        <f>IF($CL320&gt;=11,INDEX($AU:$AU,$CK320+11),"")</f>
      </c>
      <c r="BH320">
        <f>IF($CL320&gt;=12,INDEX($AU:$AU,$CK320+12),"")</f>
      </c>
      <c r="BI320">
        <f>IF($CL320&gt;=13,INDEX($AU:$AU,$CK320+13),"")</f>
      </c>
      <c r="BJ320">
        <f>IF($CL320&gt;=14,INDEX($AU:$AU,$CK320+14),"")</f>
      </c>
      <c r="BK320">
        <f>IF($CL320&gt;=15,INDEX($AU:$AU,$CK320+15),"")</f>
      </c>
      <c r="BL320">
        <f>IF($CL320&gt;=16,INDEX($AU:$AU,$CK320+16),"")</f>
      </c>
      <c r="BM320">
        <f>IF($CL320&gt;=17,INDEX($AU:$AU,$CK320+17),"")</f>
      </c>
      <c r="BN320">
        <f>IF($CL320&gt;=18,INDEX($AU:$AU,$CK320+18),"")</f>
      </c>
      <c r="BO320">
        <f>IF($CL320&gt;=19,INDEX($AU:$AU,$CK320+19),"")</f>
      </c>
      <c r="BP320">
        <f>IF($CL320&gt;=20,INDEX($AU:$AU,$CK320+20),"")</f>
      </c>
      <c r="BQ320">
        <f>IF($CL320&gt;=21,INDEX($AU:$AU,$CK320+21),"")</f>
      </c>
      <c r="BR320">
        <f>IF($CL320&gt;=22,INDEX($AU:$AU,$CK320+22),"")</f>
      </c>
      <c r="BS320">
        <f>IF($CL320&gt;=23,INDEX($AU:$AU,$CK320+23),"")</f>
      </c>
      <c r="BT320">
        <f>IF($CL320&gt;=24,INDEX($AU:$AU,$CK320+24),"")</f>
      </c>
      <c r="BU320">
        <f>IF($CL320&gt;=25,INDEX($AU:$AU,$CK320+25),"")</f>
      </c>
      <c r="BV320">
        <f>IF($CL320&gt;=26,INDEX($AU:$AU,$CK320+26),"")</f>
      </c>
      <c r="BW320">
        <f>IF($CL320&gt;=27,INDEX($AU:$AU,$CK320+27),"")</f>
      </c>
      <c r="BX320">
        <f>IF($CL320&gt;=28,INDEX($AU:$AU,$CK320+28),"")</f>
      </c>
      <c r="BY320">
        <f>IF($CL320&gt;=29,INDEX($AU:$AU,$CK320+29),"")</f>
      </c>
      <c r="BZ320">
        <f>IF($CL320&gt;=30,INDEX($AU:$AU,$CK320+30),"")</f>
      </c>
      <c r="CA320">
        <f>IF($CL320&gt;=31,INDEX($AU:$AU,$CK320+31),"")</f>
      </c>
      <c r="CB320">
        <f>IF($CL320&gt;=32,INDEX($AU:$AU,$CK320+32),"")</f>
      </c>
      <c r="CC320">
        <f>IF($CL320&gt;=33,INDEX($AU:$AU,$CK320+33),"")</f>
      </c>
      <c r="CD320">
        <f>IF($CL320&gt;=34,INDEX($AU:$AU,$CK320+34),"")</f>
      </c>
      <c r="CE320">
        <f>IF($CL320&gt;=35,INDEX($AU:$AU,$CK320+35),"")</f>
      </c>
      <c r="CF320">
        <f>IF($CL320&gt;=36,INDEX($AU:$AU,$CK320+36),"")</f>
      </c>
      <c r="CG320">
        <f>IF($CL320&gt;=37,INDEX($AU:$AU,$CK320+37),"")</f>
      </c>
      <c r="CH320">
        <f>IF($CL320&gt;=38,INDEX($AU:$AU,$CK320+38),"")</f>
      </c>
      <c r="CI320">
        <f>IF($CL320&gt;=39,INDEX($AU:$AU,$CK320+39),"")</f>
      </c>
      <c r="CJ320">
        <f>IF($CL320&gt;=40,INDEX($AU:$AU,$CK320+40),"")</f>
      </c>
      <c r="CK320">
        <f>IFERROR(MATCH($AT320,$AU$2:$AU$133,0)+1,0)</f>
      </c>
      <c r="CL320">
        <f>IFERROR(INDEX($AV$2:$AV$133,MATCH($AT320,$AU$2:$AU$133,0)),0)</f>
      </c>
      <c r="CM320">
        <f>IFERROR(LEFT($L320,FIND(" - ",$L320)-1),$L320)</f>
      </c>
      <c r="CN320" t="s">
        <v>1111</v>
      </c>
      <c r="CO320">
        <v>1</v>
      </c>
      <c r="CP320">
        <f>IF($DK320&gt;=1,INDEX($CN:$CN,$DJ320+1),"")</f>
      </c>
      <c r="CQ320">
        <f>IF($DK320&gt;=2,INDEX($CN:$CN,$DJ320+2),"")</f>
      </c>
      <c r="CR320">
        <f>IF($DK320&gt;=3,INDEX($CN:$CN,$DJ320+3),"")</f>
      </c>
      <c r="CS320">
        <f>IF($DK320&gt;=4,INDEX($CN:$CN,$DJ320+4),"")</f>
      </c>
      <c r="CT320">
        <f>IF($DK320&gt;=5,INDEX($CN:$CN,$DJ320+5),"")</f>
      </c>
      <c r="CU320">
        <f>IF($DK320&gt;=6,INDEX($CN:$CN,$DJ320+6),"")</f>
      </c>
      <c r="CV320">
        <f>IF($DK320&gt;=7,INDEX($CN:$CN,$DJ320+7),"")</f>
      </c>
      <c r="CW320">
        <f>IF($DK320&gt;=8,INDEX($CN:$CN,$DJ320+8),"")</f>
      </c>
      <c r="CX320">
        <f>IF($DK320&gt;=9,INDEX($CN:$CN,$DJ320+9),"")</f>
      </c>
      <c r="CY320">
        <f>IF($DK320&gt;=10,INDEX($CN:$CN,$DJ320+10),"")</f>
      </c>
      <c r="CZ320">
        <f>IF($DK320&gt;=11,INDEX($CN:$CN,$DJ320+11),"")</f>
      </c>
      <c r="DA320">
        <f>IF($DK320&gt;=12,INDEX($CN:$CN,$DJ320+12),"")</f>
      </c>
      <c r="DB320">
        <f>IF($DK320&gt;=13,INDEX($CN:$CN,$DJ320+13),"")</f>
      </c>
      <c r="DC320">
        <f>IF($DK320&gt;=14,INDEX($CN:$CN,$DJ320+14),"")</f>
      </c>
      <c r="DD320">
        <f>IF($DK320&gt;=15,INDEX($CN:$CN,$DJ320+15),"")</f>
      </c>
      <c r="DE320">
        <f>IF($DK320&gt;=16,INDEX($CN:$CN,$DJ320+16),"")</f>
      </c>
      <c r="DF320">
        <f>IF($DK320&gt;=17,INDEX($CN:$CN,$DJ320+17),"")</f>
      </c>
      <c r="DG320">
        <f>IF($DK320&gt;=18,INDEX($CN:$CN,$DJ320+18),"")</f>
      </c>
      <c r="DH320">
        <f>IF($DK320&gt;=19,INDEX($CN:$CN,$DJ320+19),"")</f>
      </c>
      <c r="DI320">
        <f>IF($DK320&gt;=20,INDEX($CN:$CN,$DJ320+20),"")</f>
      </c>
      <c r="DJ320">
        <f>IFERROR(MATCH($CM320,$CN$2:$CN$1089,0)+1,0)</f>
      </c>
      <c r="DK320">
        <f>IFERROR(INDEX($CO$2:$CO$1089,MATCH($CM320,$CN$2:$CN$1089,0)),0)</f>
      </c>
      <c r="DL320">
        <f>IFERROR(INDEX($AS:$AS,MATCH($O320,$AR:$AR,0))&amp;"","")</f>
      </c>
      <c r="DP320">
        <f>IF($GS320&gt;=1,INDEX($DM:$DM,$GR320+1),"")</f>
      </c>
      <c r="DQ320">
        <f>IF($GS320&gt;=2,INDEX($DM:$DM,$GR320+2),"")</f>
      </c>
      <c r="DR320">
        <f>IF($GS320&gt;=3,INDEX($DM:$DM,$GR320+3),"")</f>
      </c>
      <c r="DS320">
        <f>IF($GS320&gt;=4,INDEX($DM:$DM,$GR320+4),"")</f>
      </c>
      <c r="DT320">
        <f>IF($GS320&gt;=5,INDEX($DM:$DM,$GR320+5),"")</f>
      </c>
      <c r="DU320">
        <f>IF($GS320&gt;=6,INDEX($DM:$DM,$GR320+6),"")</f>
      </c>
      <c r="DV320">
        <f>IF($GS320&gt;=7,INDEX($DM:$DM,$GR320+7),"")</f>
      </c>
      <c r="DW320">
        <f>IF($GS320&gt;=8,INDEX($DM:$DM,$GR320+8),"")</f>
      </c>
      <c r="DX320">
        <f>IF($GS320&gt;=9,INDEX($DM:$DM,$GR320+9),"")</f>
      </c>
      <c r="DY320">
        <f>IF($GS320&gt;=10,INDEX($DM:$DM,$GR320+10),"")</f>
      </c>
      <c r="DZ320">
        <f>IF($GS320&gt;=11,INDEX($DM:$DM,$GR320+11),"")</f>
      </c>
      <c r="EA320">
        <f>IF($GS320&gt;=12,INDEX($DM:$DM,$GR320+12),"")</f>
      </c>
      <c r="EB320">
        <f>IF($GS320&gt;=13,INDEX($DM:$DM,$GR320+13),"")</f>
      </c>
      <c r="EC320">
        <f>IF($GS320&gt;=14,INDEX($DM:$DM,$GR320+14),"")</f>
      </c>
      <c r="ED320">
        <f>IF($GS320&gt;=15,INDEX($DM:$DM,$GR320+15),"")</f>
      </c>
      <c r="EE320">
        <f>IF($GS320&gt;=16,INDEX($DM:$DM,$GR320+16),"")</f>
      </c>
      <c r="EF320">
        <f>IF($GS320&gt;=17,INDEX($DM:$DM,$GR320+17),"")</f>
      </c>
      <c r="EG320">
        <f>IF($GS320&gt;=18,INDEX($DM:$DM,$GR320+18),"")</f>
      </c>
      <c r="EH320">
        <f>IF($GS320&gt;=19,INDEX($DM:$DM,$GR320+19),"")</f>
      </c>
      <c r="EI320">
        <f>IF($GS320&gt;=20,INDEX($DM:$DM,$GR320+20),"")</f>
      </c>
      <c r="EJ320">
        <f>IF($GS320&gt;=21,INDEX($DM:$DM,$GR320+21),"")</f>
      </c>
      <c r="EK320">
        <f>IF($GS320&gt;=22,INDEX($DM:$DM,$GR320+22),"")</f>
      </c>
      <c r="EL320">
        <f>IF($GS320&gt;=23,INDEX($DM:$DM,$GR320+23),"")</f>
      </c>
      <c r="EM320">
        <f>IF($GS320&gt;=24,INDEX($DM:$DM,$GR320+24),"")</f>
      </c>
      <c r="EN320">
        <f>IF($GS320&gt;=25,INDEX($DM:$DM,$GR320+25),"")</f>
      </c>
      <c r="EO320">
        <f>IF($GS320&gt;=26,INDEX($DM:$DM,$GR320+26),"")</f>
      </c>
      <c r="EP320">
        <f>IF($GS320&gt;=27,INDEX($DM:$DM,$GR320+27),"")</f>
      </c>
      <c r="EQ320">
        <f>IF($GS320&gt;=28,INDEX($DM:$DM,$GR320+28),"")</f>
      </c>
      <c r="ER320">
        <f>IF($GS320&gt;=29,INDEX($DM:$DM,$GR320+29),"")</f>
      </c>
      <c r="ES320">
        <f>IF($GS320&gt;=30,INDEX($DM:$DM,$GR320+30),"")</f>
      </c>
      <c r="ET320">
        <f>IF($GS320&gt;=31,INDEX($DM:$DM,$GR320+31),"")</f>
      </c>
      <c r="EU320">
        <f>IF($GS320&gt;=32,INDEX($DM:$DM,$GR320+32),"")</f>
      </c>
      <c r="EV320">
        <f>IF($GS320&gt;=33,INDEX($DM:$DM,$GR320+33),"")</f>
      </c>
      <c r="EW320">
        <f>IF($GS320&gt;=34,INDEX($DM:$DM,$GR320+34),"")</f>
      </c>
      <c r="EX320">
        <f>IF($GS320&gt;=35,INDEX($DM:$DM,$GR320+35),"")</f>
      </c>
      <c r="EY320">
        <f>IF($GS320&gt;=36,INDEX($DM:$DM,$GR320+36),"")</f>
      </c>
      <c r="EZ320">
        <f>IF($GS320&gt;=37,INDEX($DM:$DM,$GR320+37),"")</f>
      </c>
      <c r="FA320">
        <f>IF($GS320&gt;=38,INDEX($DM:$DM,$GR320+38),"")</f>
      </c>
      <c r="FB320">
        <f>IF($GS320&gt;=39,INDEX($DM:$DM,$GR320+39),"")</f>
      </c>
      <c r="FC320">
        <f>IF($GS320&gt;=40,INDEX($DM:$DM,$GR320+40),"")</f>
      </c>
      <c r="FD320">
        <f>IF($GS320&gt;=1,INDEX($DN:$DN,$GR320+1),"")</f>
      </c>
      <c r="FE320">
        <f>IF($GS320&gt;=2,INDEX($DN:$DN,$GR320+2),"")</f>
      </c>
      <c r="FF320">
        <f>IF($GS320&gt;=3,INDEX($DN:$DN,$GR320+3),"")</f>
      </c>
      <c r="FG320">
        <f>IF($GS320&gt;=4,INDEX($DN:$DN,$GR320+4),"")</f>
      </c>
      <c r="FH320">
        <f>IF($GS320&gt;=5,INDEX($DN:$DN,$GR320+5),"")</f>
      </c>
      <c r="FI320">
        <f>IF($GS320&gt;=6,INDEX($DN:$DN,$GR320+6),"")</f>
      </c>
      <c r="FJ320">
        <f>IF($GS320&gt;=7,INDEX($DN:$DN,$GR320+7),"")</f>
      </c>
      <c r="FK320">
        <f>IF($GS320&gt;=8,INDEX($DN:$DN,$GR320+8),"")</f>
      </c>
      <c r="FL320">
        <f>IF($GS320&gt;=9,INDEX($DN:$DN,$GR320+9),"")</f>
      </c>
      <c r="FM320">
        <f>IF($GS320&gt;=10,INDEX($DN:$DN,$GR320+10),"")</f>
      </c>
      <c r="FN320">
        <f>IF($GS320&gt;=11,INDEX($DN:$DN,$GR320+11),"")</f>
      </c>
      <c r="FO320">
        <f>IF($GS320&gt;=12,INDEX($DN:$DN,$GR320+12),"")</f>
      </c>
      <c r="FP320">
        <f>IF($GS320&gt;=13,INDEX($DN:$DN,$GR320+13),"")</f>
      </c>
      <c r="FQ320">
        <f>IF($GS320&gt;=14,INDEX($DN:$DN,$GR320+14),"")</f>
      </c>
      <c r="FR320">
        <f>IF($GS320&gt;=15,INDEX($DN:$DN,$GR320+15),"")</f>
      </c>
      <c r="FS320">
        <f>IF($GS320&gt;=16,INDEX($DN:$DN,$GR320+16),"")</f>
      </c>
      <c r="FT320">
        <f>IF($GS320&gt;=17,INDEX($DN:$DN,$GR320+17),"")</f>
      </c>
      <c r="FU320">
        <f>IF($GS320&gt;=18,INDEX($DN:$DN,$GR320+18),"")</f>
      </c>
      <c r="FV320">
        <f>IF($GS320&gt;=19,INDEX($DN:$DN,$GR320+19),"")</f>
      </c>
      <c r="FW320">
        <f>IF($GS320&gt;=20,INDEX($DN:$DN,$GR320+20),"")</f>
      </c>
      <c r="FX320">
        <f>IF($GS320&gt;=21,INDEX($DN:$DN,$GR320+21),"")</f>
      </c>
      <c r="FY320">
        <f>IF($GS320&gt;=22,INDEX($DN:$DN,$GR320+22),"")</f>
      </c>
      <c r="FZ320">
        <f>IF($GS320&gt;=23,INDEX($DN:$DN,$GR320+23),"")</f>
      </c>
      <c r="GA320">
        <f>IF($GS320&gt;=24,INDEX($DN:$DN,$GR320+24),"")</f>
      </c>
      <c r="GB320">
        <f>IF($GS320&gt;=25,INDEX($DN:$DN,$GR320+25),"")</f>
      </c>
      <c r="GC320">
        <f>IF($GS320&gt;=26,INDEX($DN:$DN,$GR320+26),"")</f>
      </c>
      <c r="GD320">
        <f>IF($GS320&gt;=27,INDEX($DN:$DN,$GR320+27),"")</f>
      </c>
      <c r="GE320">
        <f>IF($GS320&gt;=28,INDEX($DN:$DN,$GR320+28),"")</f>
      </c>
      <c r="GF320">
        <f>IF($GS320&gt;=29,INDEX($DN:$DN,$GR320+29),"")</f>
      </c>
      <c r="GG320">
        <f>IF($GS320&gt;=30,INDEX($DN:$DN,$GR320+30),"")</f>
      </c>
      <c r="GH320">
        <f>IF($GS320&gt;=31,INDEX($DN:$DN,$GR320+31),"")</f>
      </c>
      <c r="GI320">
        <f>IF($GS320&gt;=32,INDEX($DN:$DN,$GR320+32),"")</f>
      </c>
      <c r="GJ320">
        <f>IF($GS320&gt;=33,INDEX($DN:$DN,$GR320+33),"")</f>
      </c>
      <c r="GK320">
        <f>IF($GS320&gt;=34,INDEX($DN:$DN,$GR320+34),"")</f>
      </c>
      <c r="GL320">
        <f>IF($GS320&gt;=35,INDEX($DN:$DN,$GR320+35),"")</f>
      </c>
      <c r="GM320">
        <f>IF($GS320&gt;=36,INDEX($DN:$DN,$GR320+36),"")</f>
      </c>
      <c r="GN320">
        <f>IF($GS320&gt;=37,INDEX($DN:$DN,$GR320+37),"")</f>
      </c>
      <c r="GO320">
        <f>IF($GS320&gt;=38,INDEX($DN:$DN,$GR320+38),"")</f>
      </c>
      <c r="GP320">
        <f>IF($GS320&gt;=39,INDEX($DN:$DN,$GR320+39),"")</f>
      </c>
      <c r="GQ320">
        <f>IF($GS320&gt;=40,INDEX($DN:$DN,$GR320+40),"")</f>
      </c>
      <c r="GR320">
        <f>IFERROR(MATCH($DL320,$DM$2:$DM$148,0)+1,0)</f>
      </c>
      <c r="GS320">
        <f>IFERROR(INDEX($DO$2:$DO$148,MATCH($DL320,$DM$2:$DM$148,0)),0)</f>
      </c>
      <c r="GT320">
        <f>IFERROR(MATCH($Z320,$DP$320:$FC$320,0),0)</f>
      </c>
      <c r="GU320">
        <f>IF($GT320&gt;0,INDEX($FD$320:$GQ$320,$GT320),"")</f>
      </c>
      <c r="GV320" t="s">
        <v>75</v>
      </c>
      <c r="GX320">
        <f>IF($JG320&gt;=1,INDEX($GV:$GV,$JF320+1),"")</f>
      </c>
      <c r="GY320">
        <f>IF($JG320&gt;=2,INDEX($GV:$GV,$JF320+2),"")</f>
      </c>
      <c r="GZ320">
        <f>IF($JG320&gt;=3,INDEX($GV:$GV,$JF320+3),"")</f>
      </c>
      <c r="HA320">
        <f>IF($JG320&gt;=4,INDEX($GV:$GV,$JF320+4),"")</f>
      </c>
      <c r="HB320">
        <f>IF($JG320&gt;=5,INDEX($GV:$GV,$JF320+5),"")</f>
      </c>
      <c r="HC320">
        <f>IF($JG320&gt;=6,INDEX($GV:$GV,$JF320+6),"")</f>
      </c>
      <c r="HD320">
        <f>IF($JG320&gt;=7,INDEX($GV:$GV,$JF320+7),"")</f>
      </c>
      <c r="HE320">
        <f>IF($JG320&gt;=8,INDEX($GV:$GV,$JF320+8),"")</f>
      </c>
      <c r="HF320">
        <f>IF($JG320&gt;=9,INDEX($GV:$GV,$JF320+9),"")</f>
      </c>
      <c r="HG320">
        <f>IF($JG320&gt;=10,INDEX($GV:$GV,$JF320+10),"")</f>
      </c>
      <c r="HH320">
        <f>IF($JG320&gt;=11,INDEX($GV:$GV,$JF320+11),"")</f>
      </c>
      <c r="HI320">
        <f>IF($JG320&gt;=12,INDEX($GV:$GV,$JF320+12),"")</f>
      </c>
      <c r="HJ320">
        <f>IF($JG320&gt;=13,INDEX($GV:$GV,$JF320+13),"")</f>
      </c>
      <c r="HK320">
        <f>IF($JG320&gt;=14,INDEX($GV:$GV,$JF320+14),"")</f>
      </c>
      <c r="HL320">
        <f>IF($JG320&gt;=15,INDEX($GV:$GV,$JF320+15),"")</f>
      </c>
      <c r="HM320">
        <f>IF($JG320&gt;=16,INDEX($GV:$GV,$JF320+16),"")</f>
      </c>
      <c r="HN320">
        <f>IF($JG320&gt;=17,INDEX($GV:$GV,$JF320+17),"")</f>
      </c>
      <c r="HO320">
        <f>IF($JG320&gt;=18,INDEX($GV:$GV,$JF320+18),"")</f>
      </c>
      <c r="HP320">
        <f>IF($JG320&gt;=19,INDEX($GV:$GV,$JF320+19),"")</f>
      </c>
      <c r="HQ320">
        <f>IF($JG320&gt;=20,INDEX($GV:$GV,$JF320+20),"")</f>
      </c>
      <c r="HR320">
        <f>IF($JG320&gt;=21,INDEX($GV:$GV,$JF320+21),"")</f>
      </c>
      <c r="HS320">
        <f>IF($JG320&gt;=22,INDEX($GV:$GV,$JF320+22),"")</f>
      </c>
      <c r="HT320">
        <f>IF($JG320&gt;=23,INDEX($GV:$GV,$JF320+23),"")</f>
      </c>
      <c r="HU320">
        <f>IF($JG320&gt;=24,INDEX($GV:$GV,$JF320+24),"")</f>
      </c>
      <c r="HV320">
        <f>IF($JG320&gt;=25,INDEX($GV:$GV,$JF320+25),"")</f>
      </c>
      <c r="HW320">
        <f>IF($JG320&gt;=26,INDEX($GV:$GV,$JF320+26),"")</f>
      </c>
      <c r="HX320">
        <f>IF($JG320&gt;=27,INDEX($GV:$GV,$JF320+27),"")</f>
      </c>
      <c r="HY320">
        <f>IF($JG320&gt;=28,INDEX($GV:$GV,$JF320+28),"")</f>
      </c>
      <c r="HZ320">
        <f>IF($JG320&gt;=29,INDEX($GV:$GV,$JF320+29),"")</f>
      </c>
      <c r="IA320">
        <f>IF($JG320&gt;=30,INDEX($GV:$GV,$JF320+30),"")</f>
      </c>
      <c r="IB320">
        <f>IF($JG320&gt;=31,INDEX($GV:$GV,$JF320+31),"")</f>
      </c>
      <c r="IC320">
        <f>IF($JG320&gt;=32,INDEX($GV:$GV,$JF320+32),"")</f>
      </c>
      <c r="ID320">
        <f>IF($JG320&gt;=33,INDEX($GV:$GV,$JF320+33),"")</f>
      </c>
      <c r="IE320">
        <f>IF($JG320&gt;=34,INDEX($GV:$GV,$JF320+34),"")</f>
      </c>
      <c r="IF320">
        <f>IF($JG320&gt;=35,INDEX($GV:$GV,$JF320+35),"")</f>
      </c>
      <c r="IG320">
        <f>IF($JG320&gt;=36,INDEX($GV:$GV,$JF320+36),"")</f>
      </c>
      <c r="IH320">
        <f>IF($JG320&gt;=37,INDEX($GV:$GV,$JF320+37),"")</f>
      </c>
      <c r="II320">
        <f>IF($JG320&gt;=38,INDEX($GV:$GV,$JF320+38),"")</f>
      </c>
      <c r="IJ320">
        <f>IF($JG320&gt;=39,INDEX($GV:$GV,$JF320+39),"")</f>
      </c>
      <c r="IK320">
        <f>IF($JG320&gt;=40,INDEX($GV:$GV,$JF320+40),"")</f>
      </c>
      <c r="IL320">
        <f>IF($JG320&gt;=41,INDEX($GV:$GV,$JF320+41),"")</f>
      </c>
      <c r="IM320">
        <f>IF($JG320&gt;=42,INDEX($GV:$GV,$JF320+42),"")</f>
      </c>
      <c r="IN320">
        <f>IF($JG320&gt;=43,INDEX($GV:$GV,$JF320+43),"")</f>
      </c>
      <c r="IO320">
        <f>IF($JG320&gt;=44,INDEX($GV:$GV,$JF320+44),"")</f>
      </c>
      <c r="IP320">
        <f>IF($JG320&gt;=45,INDEX($GV:$GV,$JF320+45),"")</f>
      </c>
      <c r="IQ320">
        <f>IF($JG320&gt;=46,INDEX($GV:$GV,$JF320+46),"")</f>
      </c>
      <c r="IR320">
        <f>IF($JG320&gt;=47,INDEX($GV:$GV,$JF320+47),"")</f>
      </c>
      <c r="IS320">
        <f>IF($JG320&gt;=48,INDEX($GV:$GV,$JF320+48),"")</f>
      </c>
      <c r="IT320">
        <f>IF($JG320&gt;=49,INDEX($GV:$GV,$JF320+49),"")</f>
      </c>
      <c r="IU320">
        <f>IF($JG320&gt;=50,INDEX($GV:$GV,$JF320+50),"")</f>
      </c>
      <c r="IV320">
        <f>IF($JG320&gt;=51,INDEX($GV:$GV,$JF320+51),"")</f>
      </c>
      <c r="IW320">
        <f>IF($JG320&gt;=52,INDEX($GV:$GV,$JF320+52),"")</f>
      </c>
      <c r="IX320">
        <f>IF($JG320&gt;=53,INDEX($GV:$GV,$JF320+53),"")</f>
      </c>
      <c r="IY320">
        <f>IF($JG320&gt;=54,INDEX($GV:$GV,$JF320+54),"")</f>
      </c>
      <c r="IZ320">
        <f>IF($JG320&gt;=55,INDEX($GV:$GV,$JF320+55),"")</f>
      </c>
      <c r="JA320">
        <f>IF($JG320&gt;=56,INDEX($GV:$GV,$JF320+56),"")</f>
      </c>
      <c r="JB320">
        <f>IF($JG320&gt;=57,INDEX($GV:$GV,$JF320+57),"")</f>
      </c>
      <c r="JC320">
        <f>IF($JG320&gt;=58,INDEX($GV:$GV,$JF320+58),"")</f>
      </c>
      <c r="JD320">
        <f>IF($JG320&gt;=59,INDEX($GV:$GV,$JF320+59),"")</f>
      </c>
      <c r="JE320">
        <f>IF($JG320&gt;=60,INDEX($GV:$GV,$JF320+60),"")</f>
      </c>
      <c r="JF320">
        <f>IFERROR(MATCH($GU320,$GV$2:$GV$322,0)+1,0)</f>
      </c>
      <c r="JG320">
        <f>IFERROR(INDEX($GW$2:$GW$322,MATCH($GU320,$GV$2:$GV$322,0)),0)</f>
      </c>
      <c r="JH320" t="s">
        <v>44</v>
      </c>
      <c r="JI320" t="s">
        <v>44</v>
      </c>
    </row>
    <row r="321" spans="1:269" x14ac:dyDescent="0.25">
      <c r="R321">
        <f>IF(OR($U321="",$Q321=""),"",IFERROR($U321/$Q321,0))</f>
      </c>
      <c r="S321">
        <f>IF($U321="","",
SUM($T321,$V321,$AA321,$W321,$Y321)*
(1-IF($AB321="",0,VALUE($AB321)/100)))</f>
      </c>
      <c r="T321">
        <f>IF($U321="","",$U321)</f>
      </c>
      <c r="V321">
        <f>IF($U321="","",
IF($O321="","",
IF(ISNUMBER(SEARCH("exempt",LOWER($O321))),0,
$U321*(VALUE(SUBSTITUTE($O321,"%",""))/100))))</f>
      </c>
      <c r="AC321">
        <f>IFERROR(IF(FIND(" - ",$K321)&gt;0,MID($K321,FIND(" - ",$K321)+3,LEN($K321)),""),"")</f>
      </c>
      <c r="AL321" t="s">
        <v>1112</v>
      </c>
      <c r="AT321">
        <f>IFERROR(LEFT($K321,FIND(" - ",$K321)-1),$K321)</f>
      </c>
      <c r="AW321">
        <f>IF($CL321&gt;=1,INDEX($AU:$AU,$CK321+1),"")</f>
      </c>
      <c r="AX321">
        <f>IF($CL321&gt;=2,INDEX($AU:$AU,$CK321+2),"")</f>
      </c>
      <c r="AY321">
        <f>IF($CL321&gt;=3,INDEX($AU:$AU,$CK321+3),"")</f>
      </c>
      <c r="AZ321">
        <f>IF($CL321&gt;=4,INDEX($AU:$AU,$CK321+4),"")</f>
      </c>
      <c r="BA321">
        <f>IF($CL321&gt;=5,INDEX($AU:$AU,$CK321+5),"")</f>
      </c>
      <c r="BB321">
        <f>IF($CL321&gt;=6,INDEX($AU:$AU,$CK321+6),"")</f>
      </c>
      <c r="BC321">
        <f>IF($CL321&gt;=7,INDEX($AU:$AU,$CK321+7),"")</f>
      </c>
      <c r="BD321">
        <f>IF($CL321&gt;=8,INDEX($AU:$AU,$CK321+8),"")</f>
      </c>
      <c r="BE321">
        <f>IF($CL321&gt;=9,INDEX($AU:$AU,$CK321+9),"")</f>
      </c>
      <c r="BF321">
        <f>IF($CL321&gt;=10,INDEX($AU:$AU,$CK321+10),"")</f>
      </c>
      <c r="BG321">
        <f>IF($CL321&gt;=11,INDEX($AU:$AU,$CK321+11),"")</f>
      </c>
      <c r="BH321">
        <f>IF($CL321&gt;=12,INDEX($AU:$AU,$CK321+12),"")</f>
      </c>
      <c r="BI321">
        <f>IF($CL321&gt;=13,INDEX($AU:$AU,$CK321+13),"")</f>
      </c>
      <c r="BJ321">
        <f>IF($CL321&gt;=14,INDEX($AU:$AU,$CK321+14),"")</f>
      </c>
      <c r="BK321">
        <f>IF($CL321&gt;=15,INDEX($AU:$AU,$CK321+15),"")</f>
      </c>
      <c r="BL321">
        <f>IF($CL321&gt;=16,INDEX($AU:$AU,$CK321+16),"")</f>
      </c>
      <c r="BM321">
        <f>IF($CL321&gt;=17,INDEX($AU:$AU,$CK321+17),"")</f>
      </c>
      <c r="BN321">
        <f>IF($CL321&gt;=18,INDEX($AU:$AU,$CK321+18),"")</f>
      </c>
      <c r="BO321">
        <f>IF($CL321&gt;=19,INDEX($AU:$AU,$CK321+19),"")</f>
      </c>
      <c r="BP321">
        <f>IF($CL321&gt;=20,INDEX($AU:$AU,$CK321+20),"")</f>
      </c>
      <c r="BQ321">
        <f>IF($CL321&gt;=21,INDEX($AU:$AU,$CK321+21),"")</f>
      </c>
      <c r="BR321">
        <f>IF($CL321&gt;=22,INDEX($AU:$AU,$CK321+22),"")</f>
      </c>
      <c r="BS321">
        <f>IF($CL321&gt;=23,INDEX($AU:$AU,$CK321+23),"")</f>
      </c>
      <c r="BT321">
        <f>IF($CL321&gt;=24,INDEX($AU:$AU,$CK321+24),"")</f>
      </c>
      <c r="BU321">
        <f>IF($CL321&gt;=25,INDEX($AU:$AU,$CK321+25),"")</f>
      </c>
      <c r="BV321">
        <f>IF($CL321&gt;=26,INDEX($AU:$AU,$CK321+26),"")</f>
      </c>
      <c r="BW321">
        <f>IF($CL321&gt;=27,INDEX($AU:$AU,$CK321+27),"")</f>
      </c>
      <c r="BX321">
        <f>IF($CL321&gt;=28,INDEX($AU:$AU,$CK321+28),"")</f>
      </c>
      <c r="BY321">
        <f>IF($CL321&gt;=29,INDEX($AU:$AU,$CK321+29),"")</f>
      </c>
      <c r="BZ321">
        <f>IF($CL321&gt;=30,INDEX($AU:$AU,$CK321+30),"")</f>
      </c>
      <c r="CA321">
        <f>IF($CL321&gt;=31,INDEX($AU:$AU,$CK321+31),"")</f>
      </c>
      <c r="CB321">
        <f>IF($CL321&gt;=32,INDEX($AU:$AU,$CK321+32),"")</f>
      </c>
      <c r="CC321">
        <f>IF($CL321&gt;=33,INDEX($AU:$AU,$CK321+33),"")</f>
      </c>
      <c r="CD321">
        <f>IF($CL321&gt;=34,INDEX($AU:$AU,$CK321+34),"")</f>
      </c>
      <c r="CE321">
        <f>IF($CL321&gt;=35,INDEX($AU:$AU,$CK321+35),"")</f>
      </c>
      <c r="CF321">
        <f>IF($CL321&gt;=36,INDEX($AU:$AU,$CK321+36),"")</f>
      </c>
      <c r="CG321">
        <f>IF($CL321&gt;=37,INDEX($AU:$AU,$CK321+37),"")</f>
      </c>
      <c r="CH321">
        <f>IF($CL321&gt;=38,INDEX($AU:$AU,$CK321+38),"")</f>
      </c>
      <c r="CI321">
        <f>IF($CL321&gt;=39,INDEX($AU:$AU,$CK321+39),"")</f>
      </c>
      <c r="CJ321">
        <f>IF($CL321&gt;=40,INDEX($AU:$AU,$CK321+40),"")</f>
      </c>
      <c r="CK321">
        <f>IFERROR(MATCH($AT321,$AU$2:$AU$133,0)+1,0)</f>
      </c>
      <c r="CL321">
        <f>IFERROR(INDEX($AV$2:$AV$133,MATCH($AT321,$AU$2:$AU$133,0)),0)</f>
      </c>
      <c r="CM321">
        <f>IFERROR(LEFT($L321,FIND(" - ",$L321)-1),$L321)</f>
      </c>
      <c r="CN321" t="s">
        <v>221</v>
      </c>
      <c r="CP321">
        <f>IF($DK321&gt;=1,INDEX($CN:$CN,$DJ321+1),"")</f>
      </c>
      <c r="CQ321">
        <f>IF($DK321&gt;=2,INDEX($CN:$CN,$DJ321+2),"")</f>
      </c>
      <c r="CR321">
        <f>IF($DK321&gt;=3,INDEX($CN:$CN,$DJ321+3),"")</f>
      </c>
      <c r="CS321">
        <f>IF($DK321&gt;=4,INDEX($CN:$CN,$DJ321+4),"")</f>
      </c>
      <c r="CT321">
        <f>IF($DK321&gt;=5,INDEX($CN:$CN,$DJ321+5),"")</f>
      </c>
      <c r="CU321">
        <f>IF($DK321&gt;=6,INDEX($CN:$CN,$DJ321+6),"")</f>
      </c>
      <c r="CV321">
        <f>IF($DK321&gt;=7,INDEX($CN:$CN,$DJ321+7),"")</f>
      </c>
      <c r="CW321">
        <f>IF($DK321&gt;=8,INDEX($CN:$CN,$DJ321+8),"")</f>
      </c>
      <c r="CX321">
        <f>IF($DK321&gt;=9,INDEX($CN:$CN,$DJ321+9),"")</f>
      </c>
      <c r="CY321">
        <f>IF($DK321&gt;=10,INDEX($CN:$CN,$DJ321+10),"")</f>
      </c>
      <c r="CZ321">
        <f>IF($DK321&gt;=11,INDEX($CN:$CN,$DJ321+11),"")</f>
      </c>
      <c r="DA321">
        <f>IF($DK321&gt;=12,INDEX($CN:$CN,$DJ321+12),"")</f>
      </c>
      <c r="DB321">
        <f>IF($DK321&gt;=13,INDEX($CN:$CN,$DJ321+13),"")</f>
      </c>
      <c r="DC321">
        <f>IF($DK321&gt;=14,INDEX($CN:$CN,$DJ321+14),"")</f>
      </c>
      <c r="DD321">
        <f>IF($DK321&gt;=15,INDEX($CN:$CN,$DJ321+15),"")</f>
      </c>
      <c r="DE321">
        <f>IF($DK321&gt;=16,INDEX($CN:$CN,$DJ321+16),"")</f>
      </c>
      <c r="DF321">
        <f>IF($DK321&gt;=17,INDEX($CN:$CN,$DJ321+17),"")</f>
      </c>
      <c r="DG321">
        <f>IF($DK321&gt;=18,INDEX($CN:$CN,$DJ321+18),"")</f>
      </c>
      <c r="DH321">
        <f>IF($DK321&gt;=19,INDEX($CN:$CN,$DJ321+19),"")</f>
      </c>
      <c r="DI321">
        <f>IF($DK321&gt;=20,INDEX($CN:$CN,$DJ321+20),"")</f>
      </c>
      <c r="DJ321">
        <f>IFERROR(MATCH($CM321,$CN$2:$CN$1089,0)+1,0)</f>
      </c>
      <c r="DK321">
        <f>IFERROR(INDEX($CO$2:$CO$1089,MATCH($CM321,$CN$2:$CN$1089,0)),0)</f>
      </c>
      <c r="DL321">
        <f>IFERROR(INDEX($AS:$AS,MATCH($O321,$AR:$AR,0))&amp;"","")</f>
      </c>
      <c r="DP321">
        <f>IF($GS321&gt;=1,INDEX($DM:$DM,$GR321+1),"")</f>
      </c>
      <c r="DQ321">
        <f>IF($GS321&gt;=2,INDEX($DM:$DM,$GR321+2),"")</f>
      </c>
      <c r="DR321">
        <f>IF($GS321&gt;=3,INDEX($DM:$DM,$GR321+3),"")</f>
      </c>
      <c r="DS321">
        <f>IF($GS321&gt;=4,INDEX($DM:$DM,$GR321+4),"")</f>
      </c>
      <c r="DT321">
        <f>IF($GS321&gt;=5,INDEX($DM:$DM,$GR321+5),"")</f>
      </c>
      <c r="DU321">
        <f>IF($GS321&gt;=6,INDEX($DM:$DM,$GR321+6),"")</f>
      </c>
      <c r="DV321">
        <f>IF($GS321&gt;=7,INDEX($DM:$DM,$GR321+7),"")</f>
      </c>
      <c r="DW321">
        <f>IF($GS321&gt;=8,INDEX($DM:$DM,$GR321+8),"")</f>
      </c>
      <c r="DX321">
        <f>IF($GS321&gt;=9,INDEX($DM:$DM,$GR321+9),"")</f>
      </c>
      <c r="DY321">
        <f>IF($GS321&gt;=10,INDEX($DM:$DM,$GR321+10),"")</f>
      </c>
      <c r="DZ321">
        <f>IF($GS321&gt;=11,INDEX($DM:$DM,$GR321+11),"")</f>
      </c>
      <c r="EA321">
        <f>IF($GS321&gt;=12,INDEX($DM:$DM,$GR321+12),"")</f>
      </c>
      <c r="EB321">
        <f>IF($GS321&gt;=13,INDEX($DM:$DM,$GR321+13),"")</f>
      </c>
      <c r="EC321">
        <f>IF($GS321&gt;=14,INDEX($DM:$DM,$GR321+14),"")</f>
      </c>
      <c r="ED321">
        <f>IF($GS321&gt;=15,INDEX($DM:$DM,$GR321+15),"")</f>
      </c>
      <c r="EE321">
        <f>IF($GS321&gt;=16,INDEX($DM:$DM,$GR321+16),"")</f>
      </c>
      <c r="EF321">
        <f>IF($GS321&gt;=17,INDEX($DM:$DM,$GR321+17),"")</f>
      </c>
      <c r="EG321">
        <f>IF($GS321&gt;=18,INDEX($DM:$DM,$GR321+18),"")</f>
      </c>
      <c r="EH321">
        <f>IF($GS321&gt;=19,INDEX($DM:$DM,$GR321+19),"")</f>
      </c>
      <c r="EI321">
        <f>IF($GS321&gt;=20,INDEX($DM:$DM,$GR321+20),"")</f>
      </c>
      <c r="EJ321">
        <f>IF($GS321&gt;=21,INDEX($DM:$DM,$GR321+21),"")</f>
      </c>
      <c r="EK321">
        <f>IF($GS321&gt;=22,INDEX($DM:$DM,$GR321+22),"")</f>
      </c>
      <c r="EL321">
        <f>IF($GS321&gt;=23,INDEX($DM:$DM,$GR321+23),"")</f>
      </c>
      <c r="EM321">
        <f>IF($GS321&gt;=24,INDEX($DM:$DM,$GR321+24),"")</f>
      </c>
      <c r="EN321">
        <f>IF($GS321&gt;=25,INDEX($DM:$DM,$GR321+25),"")</f>
      </c>
      <c r="EO321">
        <f>IF($GS321&gt;=26,INDEX($DM:$DM,$GR321+26),"")</f>
      </c>
      <c r="EP321">
        <f>IF($GS321&gt;=27,INDEX($DM:$DM,$GR321+27),"")</f>
      </c>
      <c r="EQ321">
        <f>IF($GS321&gt;=28,INDEX($DM:$DM,$GR321+28),"")</f>
      </c>
      <c r="ER321">
        <f>IF($GS321&gt;=29,INDEX($DM:$DM,$GR321+29),"")</f>
      </c>
      <c r="ES321">
        <f>IF($GS321&gt;=30,INDEX($DM:$DM,$GR321+30),"")</f>
      </c>
      <c r="ET321">
        <f>IF($GS321&gt;=31,INDEX($DM:$DM,$GR321+31),"")</f>
      </c>
      <c r="EU321">
        <f>IF($GS321&gt;=32,INDEX($DM:$DM,$GR321+32),"")</f>
      </c>
      <c r="EV321">
        <f>IF($GS321&gt;=33,INDEX($DM:$DM,$GR321+33),"")</f>
      </c>
      <c r="EW321">
        <f>IF($GS321&gt;=34,INDEX($DM:$DM,$GR321+34),"")</f>
      </c>
      <c r="EX321">
        <f>IF($GS321&gt;=35,INDEX($DM:$DM,$GR321+35),"")</f>
      </c>
      <c r="EY321">
        <f>IF($GS321&gt;=36,INDEX($DM:$DM,$GR321+36),"")</f>
      </c>
      <c r="EZ321">
        <f>IF($GS321&gt;=37,INDEX($DM:$DM,$GR321+37),"")</f>
      </c>
      <c r="FA321">
        <f>IF($GS321&gt;=38,INDEX($DM:$DM,$GR321+38),"")</f>
      </c>
      <c r="FB321">
        <f>IF($GS321&gt;=39,INDEX($DM:$DM,$GR321+39),"")</f>
      </c>
      <c r="FC321">
        <f>IF($GS321&gt;=40,INDEX($DM:$DM,$GR321+40),"")</f>
      </c>
      <c r="FD321">
        <f>IF($GS321&gt;=1,INDEX($DN:$DN,$GR321+1),"")</f>
      </c>
      <c r="FE321">
        <f>IF($GS321&gt;=2,INDEX($DN:$DN,$GR321+2),"")</f>
      </c>
      <c r="FF321">
        <f>IF($GS321&gt;=3,INDEX($DN:$DN,$GR321+3),"")</f>
      </c>
      <c r="FG321">
        <f>IF($GS321&gt;=4,INDEX($DN:$DN,$GR321+4),"")</f>
      </c>
      <c r="FH321">
        <f>IF($GS321&gt;=5,INDEX($DN:$DN,$GR321+5),"")</f>
      </c>
      <c r="FI321">
        <f>IF($GS321&gt;=6,INDEX($DN:$DN,$GR321+6),"")</f>
      </c>
      <c r="FJ321">
        <f>IF($GS321&gt;=7,INDEX($DN:$DN,$GR321+7),"")</f>
      </c>
      <c r="FK321">
        <f>IF($GS321&gt;=8,INDEX($DN:$DN,$GR321+8),"")</f>
      </c>
      <c r="FL321">
        <f>IF($GS321&gt;=9,INDEX($DN:$DN,$GR321+9),"")</f>
      </c>
      <c r="FM321">
        <f>IF($GS321&gt;=10,INDEX($DN:$DN,$GR321+10),"")</f>
      </c>
      <c r="FN321">
        <f>IF($GS321&gt;=11,INDEX($DN:$DN,$GR321+11),"")</f>
      </c>
      <c r="FO321">
        <f>IF($GS321&gt;=12,INDEX($DN:$DN,$GR321+12),"")</f>
      </c>
      <c r="FP321">
        <f>IF($GS321&gt;=13,INDEX($DN:$DN,$GR321+13),"")</f>
      </c>
      <c r="FQ321">
        <f>IF($GS321&gt;=14,INDEX($DN:$DN,$GR321+14),"")</f>
      </c>
      <c r="FR321">
        <f>IF($GS321&gt;=15,INDEX($DN:$DN,$GR321+15),"")</f>
      </c>
      <c r="FS321">
        <f>IF($GS321&gt;=16,INDEX($DN:$DN,$GR321+16),"")</f>
      </c>
      <c r="FT321">
        <f>IF($GS321&gt;=17,INDEX($DN:$DN,$GR321+17),"")</f>
      </c>
      <c r="FU321">
        <f>IF($GS321&gt;=18,INDEX($DN:$DN,$GR321+18),"")</f>
      </c>
      <c r="FV321">
        <f>IF($GS321&gt;=19,INDEX($DN:$DN,$GR321+19),"")</f>
      </c>
      <c r="FW321">
        <f>IF($GS321&gt;=20,INDEX($DN:$DN,$GR321+20),"")</f>
      </c>
      <c r="FX321">
        <f>IF($GS321&gt;=21,INDEX($DN:$DN,$GR321+21),"")</f>
      </c>
      <c r="FY321">
        <f>IF($GS321&gt;=22,INDEX($DN:$DN,$GR321+22),"")</f>
      </c>
      <c r="FZ321">
        <f>IF($GS321&gt;=23,INDEX($DN:$DN,$GR321+23),"")</f>
      </c>
      <c r="GA321">
        <f>IF($GS321&gt;=24,INDEX($DN:$DN,$GR321+24),"")</f>
      </c>
      <c r="GB321">
        <f>IF($GS321&gt;=25,INDEX($DN:$DN,$GR321+25),"")</f>
      </c>
      <c r="GC321">
        <f>IF($GS321&gt;=26,INDEX($DN:$DN,$GR321+26),"")</f>
      </c>
      <c r="GD321">
        <f>IF($GS321&gt;=27,INDEX($DN:$DN,$GR321+27),"")</f>
      </c>
      <c r="GE321">
        <f>IF($GS321&gt;=28,INDEX($DN:$DN,$GR321+28),"")</f>
      </c>
      <c r="GF321">
        <f>IF($GS321&gt;=29,INDEX($DN:$DN,$GR321+29),"")</f>
      </c>
      <c r="GG321">
        <f>IF($GS321&gt;=30,INDEX($DN:$DN,$GR321+30),"")</f>
      </c>
      <c r="GH321">
        <f>IF($GS321&gt;=31,INDEX($DN:$DN,$GR321+31),"")</f>
      </c>
      <c r="GI321">
        <f>IF($GS321&gt;=32,INDEX($DN:$DN,$GR321+32),"")</f>
      </c>
      <c r="GJ321">
        <f>IF($GS321&gt;=33,INDEX($DN:$DN,$GR321+33),"")</f>
      </c>
      <c r="GK321">
        <f>IF($GS321&gt;=34,INDEX($DN:$DN,$GR321+34),"")</f>
      </c>
      <c r="GL321">
        <f>IF($GS321&gt;=35,INDEX($DN:$DN,$GR321+35),"")</f>
      </c>
      <c r="GM321">
        <f>IF($GS321&gt;=36,INDEX($DN:$DN,$GR321+36),"")</f>
      </c>
      <c r="GN321">
        <f>IF($GS321&gt;=37,INDEX($DN:$DN,$GR321+37),"")</f>
      </c>
      <c r="GO321">
        <f>IF($GS321&gt;=38,INDEX($DN:$DN,$GR321+38),"")</f>
      </c>
      <c r="GP321">
        <f>IF($GS321&gt;=39,INDEX($DN:$DN,$GR321+39),"")</f>
      </c>
      <c r="GQ321">
        <f>IF($GS321&gt;=40,INDEX($DN:$DN,$GR321+40),"")</f>
      </c>
      <c r="GR321">
        <f>IFERROR(MATCH($DL321,$DM$2:$DM$148,0)+1,0)</f>
      </c>
      <c r="GS321">
        <f>IFERROR(INDEX($DO$2:$DO$148,MATCH($DL321,$DM$2:$DM$148,0)),0)</f>
      </c>
      <c r="GT321">
        <f>IFERROR(MATCH($Z321,$DP$321:$FC$321,0),0)</f>
      </c>
      <c r="GU321">
        <f>IF($GT321&gt;0,INDEX($FD$321:$GQ$321,$GT321),"")</f>
      </c>
      <c r="GV321" t="s">
        <v>804</v>
      </c>
      <c r="GW321">
        <v>1</v>
      </c>
      <c r="GX321">
        <f>IF($JG321&gt;=1,INDEX($GV:$GV,$JF321+1),"")</f>
      </c>
      <c r="GY321">
        <f>IF($JG321&gt;=2,INDEX($GV:$GV,$JF321+2),"")</f>
      </c>
      <c r="GZ321">
        <f>IF($JG321&gt;=3,INDEX($GV:$GV,$JF321+3),"")</f>
      </c>
      <c r="HA321">
        <f>IF($JG321&gt;=4,INDEX($GV:$GV,$JF321+4),"")</f>
      </c>
      <c r="HB321">
        <f>IF($JG321&gt;=5,INDEX($GV:$GV,$JF321+5),"")</f>
      </c>
      <c r="HC321">
        <f>IF($JG321&gt;=6,INDEX($GV:$GV,$JF321+6),"")</f>
      </c>
      <c r="HD321">
        <f>IF($JG321&gt;=7,INDEX($GV:$GV,$JF321+7),"")</f>
      </c>
      <c r="HE321">
        <f>IF($JG321&gt;=8,INDEX($GV:$GV,$JF321+8),"")</f>
      </c>
      <c r="HF321">
        <f>IF($JG321&gt;=9,INDEX($GV:$GV,$JF321+9),"")</f>
      </c>
      <c r="HG321">
        <f>IF($JG321&gt;=10,INDEX($GV:$GV,$JF321+10),"")</f>
      </c>
      <c r="HH321">
        <f>IF($JG321&gt;=11,INDEX($GV:$GV,$JF321+11),"")</f>
      </c>
      <c r="HI321">
        <f>IF($JG321&gt;=12,INDEX($GV:$GV,$JF321+12),"")</f>
      </c>
      <c r="HJ321">
        <f>IF($JG321&gt;=13,INDEX($GV:$GV,$JF321+13),"")</f>
      </c>
      <c r="HK321">
        <f>IF($JG321&gt;=14,INDEX($GV:$GV,$JF321+14),"")</f>
      </c>
      <c r="HL321">
        <f>IF($JG321&gt;=15,INDEX($GV:$GV,$JF321+15),"")</f>
      </c>
      <c r="HM321">
        <f>IF($JG321&gt;=16,INDEX($GV:$GV,$JF321+16),"")</f>
      </c>
      <c r="HN321">
        <f>IF($JG321&gt;=17,INDEX($GV:$GV,$JF321+17),"")</f>
      </c>
      <c r="HO321">
        <f>IF($JG321&gt;=18,INDEX($GV:$GV,$JF321+18),"")</f>
      </c>
      <c r="HP321">
        <f>IF($JG321&gt;=19,INDEX($GV:$GV,$JF321+19),"")</f>
      </c>
      <c r="HQ321">
        <f>IF($JG321&gt;=20,INDEX($GV:$GV,$JF321+20),"")</f>
      </c>
      <c r="HR321">
        <f>IF($JG321&gt;=21,INDEX($GV:$GV,$JF321+21),"")</f>
      </c>
      <c r="HS321">
        <f>IF($JG321&gt;=22,INDEX($GV:$GV,$JF321+22),"")</f>
      </c>
      <c r="HT321">
        <f>IF($JG321&gt;=23,INDEX($GV:$GV,$JF321+23),"")</f>
      </c>
      <c r="HU321">
        <f>IF($JG321&gt;=24,INDEX($GV:$GV,$JF321+24),"")</f>
      </c>
      <c r="HV321">
        <f>IF($JG321&gt;=25,INDEX($GV:$GV,$JF321+25),"")</f>
      </c>
      <c r="HW321">
        <f>IF($JG321&gt;=26,INDEX($GV:$GV,$JF321+26),"")</f>
      </c>
      <c r="HX321">
        <f>IF($JG321&gt;=27,INDEX($GV:$GV,$JF321+27),"")</f>
      </c>
      <c r="HY321">
        <f>IF($JG321&gt;=28,INDEX($GV:$GV,$JF321+28),"")</f>
      </c>
      <c r="HZ321">
        <f>IF($JG321&gt;=29,INDEX($GV:$GV,$JF321+29),"")</f>
      </c>
      <c r="IA321">
        <f>IF($JG321&gt;=30,INDEX($GV:$GV,$JF321+30),"")</f>
      </c>
      <c r="IB321">
        <f>IF($JG321&gt;=31,INDEX($GV:$GV,$JF321+31),"")</f>
      </c>
      <c r="IC321">
        <f>IF($JG321&gt;=32,INDEX($GV:$GV,$JF321+32),"")</f>
      </c>
      <c r="ID321">
        <f>IF($JG321&gt;=33,INDEX($GV:$GV,$JF321+33),"")</f>
      </c>
      <c r="IE321">
        <f>IF($JG321&gt;=34,INDEX($GV:$GV,$JF321+34),"")</f>
      </c>
      <c r="IF321">
        <f>IF($JG321&gt;=35,INDEX($GV:$GV,$JF321+35),"")</f>
      </c>
      <c r="IG321">
        <f>IF($JG321&gt;=36,INDEX($GV:$GV,$JF321+36),"")</f>
      </c>
      <c r="IH321">
        <f>IF($JG321&gt;=37,INDEX($GV:$GV,$JF321+37),"")</f>
      </c>
      <c r="II321">
        <f>IF($JG321&gt;=38,INDEX($GV:$GV,$JF321+38),"")</f>
      </c>
      <c r="IJ321">
        <f>IF($JG321&gt;=39,INDEX($GV:$GV,$JF321+39),"")</f>
      </c>
      <c r="IK321">
        <f>IF($JG321&gt;=40,INDEX($GV:$GV,$JF321+40),"")</f>
      </c>
      <c r="IL321">
        <f>IF($JG321&gt;=41,INDEX($GV:$GV,$JF321+41),"")</f>
      </c>
      <c r="IM321">
        <f>IF($JG321&gt;=42,INDEX($GV:$GV,$JF321+42),"")</f>
      </c>
      <c r="IN321">
        <f>IF($JG321&gt;=43,INDEX($GV:$GV,$JF321+43),"")</f>
      </c>
      <c r="IO321">
        <f>IF($JG321&gt;=44,INDEX($GV:$GV,$JF321+44),"")</f>
      </c>
      <c r="IP321">
        <f>IF($JG321&gt;=45,INDEX($GV:$GV,$JF321+45),"")</f>
      </c>
      <c r="IQ321">
        <f>IF($JG321&gt;=46,INDEX($GV:$GV,$JF321+46),"")</f>
      </c>
      <c r="IR321">
        <f>IF($JG321&gt;=47,INDEX($GV:$GV,$JF321+47),"")</f>
      </c>
      <c r="IS321">
        <f>IF($JG321&gt;=48,INDEX($GV:$GV,$JF321+48),"")</f>
      </c>
      <c r="IT321">
        <f>IF($JG321&gt;=49,INDEX($GV:$GV,$JF321+49),"")</f>
      </c>
      <c r="IU321">
        <f>IF($JG321&gt;=50,INDEX($GV:$GV,$JF321+50),"")</f>
      </c>
      <c r="IV321">
        <f>IF($JG321&gt;=51,INDEX($GV:$GV,$JF321+51),"")</f>
      </c>
      <c r="IW321">
        <f>IF($JG321&gt;=52,INDEX($GV:$GV,$JF321+52),"")</f>
      </c>
      <c r="IX321">
        <f>IF($JG321&gt;=53,INDEX($GV:$GV,$JF321+53),"")</f>
      </c>
      <c r="IY321">
        <f>IF($JG321&gt;=54,INDEX($GV:$GV,$JF321+54),"")</f>
      </c>
      <c r="IZ321">
        <f>IF($JG321&gt;=55,INDEX($GV:$GV,$JF321+55),"")</f>
      </c>
      <c r="JA321">
        <f>IF($JG321&gt;=56,INDEX($GV:$GV,$JF321+56),"")</f>
      </c>
      <c r="JB321">
        <f>IF($JG321&gt;=57,INDEX($GV:$GV,$JF321+57),"")</f>
      </c>
      <c r="JC321">
        <f>IF($JG321&gt;=58,INDEX($GV:$GV,$JF321+58),"")</f>
      </c>
      <c r="JD321">
        <f>IF($JG321&gt;=59,INDEX($GV:$GV,$JF321+59),"")</f>
      </c>
      <c r="JE321">
        <f>IF($JG321&gt;=60,INDEX($GV:$GV,$JF321+60),"")</f>
      </c>
      <c r="JF321">
        <f>IFERROR(MATCH($GU321,$GV$2:$GV$322,0)+1,0)</f>
      </c>
      <c r="JG321">
        <f>IFERROR(INDEX($GW$2:$GW$322,MATCH($GU321,$GV$2:$GV$322,0)),0)</f>
      </c>
      <c r="JH321" t="s">
        <v>44</v>
      </c>
      <c r="JI321" t="s">
        <v>44</v>
      </c>
    </row>
    <row r="322" spans="1:269" x14ac:dyDescent="0.25">
      <c r="R322">
        <f>IF(OR($U322="",$Q322=""),"",IFERROR($U322/$Q322,0))</f>
      </c>
      <c r="S322">
        <f>IF($U322="","",
SUM($T322,$V322,$AA322,$W322,$Y322)*
(1-IF($AB322="",0,VALUE($AB322)/100)))</f>
      </c>
      <c r="T322">
        <f>IF($U322="","",$U322)</f>
      </c>
      <c r="V322">
        <f>IF($U322="","",
IF($O322="","",
IF(ISNUMBER(SEARCH("exempt",LOWER($O322))),0,
$U322*(VALUE(SUBSTITUTE($O322,"%",""))/100))))</f>
      </c>
      <c r="AC322">
        <f>IFERROR(IF(FIND(" - ",$K322)&gt;0,MID($K322,FIND(" - ",$K322)+3,LEN($K322)),""),"")</f>
      </c>
      <c r="AL322" t="s">
        <v>1113</v>
      </c>
      <c r="AT322">
        <f>IFERROR(LEFT($K322,FIND(" - ",$K322)-1),$K322)</f>
      </c>
      <c r="AW322">
        <f>IF($CL322&gt;=1,INDEX($AU:$AU,$CK322+1),"")</f>
      </c>
      <c r="AX322">
        <f>IF($CL322&gt;=2,INDEX($AU:$AU,$CK322+2),"")</f>
      </c>
      <c r="AY322">
        <f>IF($CL322&gt;=3,INDEX($AU:$AU,$CK322+3),"")</f>
      </c>
      <c r="AZ322">
        <f>IF($CL322&gt;=4,INDEX($AU:$AU,$CK322+4),"")</f>
      </c>
      <c r="BA322">
        <f>IF($CL322&gt;=5,INDEX($AU:$AU,$CK322+5),"")</f>
      </c>
      <c r="BB322">
        <f>IF($CL322&gt;=6,INDEX($AU:$AU,$CK322+6),"")</f>
      </c>
      <c r="BC322">
        <f>IF($CL322&gt;=7,INDEX($AU:$AU,$CK322+7),"")</f>
      </c>
      <c r="BD322">
        <f>IF($CL322&gt;=8,INDEX($AU:$AU,$CK322+8),"")</f>
      </c>
      <c r="BE322">
        <f>IF($CL322&gt;=9,INDEX($AU:$AU,$CK322+9),"")</f>
      </c>
      <c r="BF322">
        <f>IF($CL322&gt;=10,INDEX($AU:$AU,$CK322+10),"")</f>
      </c>
      <c r="BG322">
        <f>IF($CL322&gt;=11,INDEX($AU:$AU,$CK322+11),"")</f>
      </c>
      <c r="BH322">
        <f>IF($CL322&gt;=12,INDEX($AU:$AU,$CK322+12),"")</f>
      </c>
      <c r="BI322">
        <f>IF($CL322&gt;=13,INDEX($AU:$AU,$CK322+13),"")</f>
      </c>
      <c r="BJ322">
        <f>IF($CL322&gt;=14,INDEX($AU:$AU,$CK322+14),"")</f>
      </c>
      <c r="BK322">
        <f>IF($CL322&gt;=15,INDEX($AU:$AU,$CK322+15),"")</f>
      </c>
      <c r="BL322">
        <f>IF($CL322&gt;=16,INDEX($AU:$AU,$CK322+16),"")</f>
      </c>
      <c r="BM322">
        <f>IF($CL322&gt;=17,INDEX($AU:$AU,$CK322+17),"")</f>
      </c>
      <c r="BN322">
        <f>IF($CL322&gt;=18,INDEX($AU:$AU,$CK322+18),"")</f>
      </c>
      <c r="BO322">
        <f>IF($CL322&gt;=19,INDEX($AU:$AU,$CK322+19),"")</f>
      </c>
      <c r="BP322">
        <f>IF($CL322&gt;=20,INDEX($AU:$AU,$CK322+20),"")</f>
      </c>
      <c r="BQ322">
        <f>IF($CL322&gt;=21,INDEX($AU:$AU,$CK322+21),"")</f>
      </c>
      <c r="BR322">
        <f>IF($CL322&gt;=22,INDEX($AU:$AU,$CK322+22),"")</f>
      </c>
      <c r="BS322">
        <f>IF($CL322&gt;=23,INDEX($AU:$AU,$CK322+23),"")</f>
      </c>
      <c r="BT322">
        <f>IF($CL322&gt;=24,INDEX($AU:$AU,$CK322+24),"")</f>
      </c>
      <c r="BU322">
        <f>IF($CL322&gt;=25,INDEX($AU:$AU,$CK322+25),"")</f>
      </c>
      <c r="BV322">
        <f>IF($CL322&gt;=26,INDEX($AU:$AU,$CK322+26),"")</f>
      </c>
      <c r="BW322">
        <f>IF($CL322&gt;=27,INDEX($AU:$AU,$CK322+27),"")</f>
      </c>
      <c r="BX322">
        <f>IF($CL322&gt;=28,INDEX($AU:$AU,$CK322+28),"")</f>
      </c>
      <c r="BY322">
        <f>IF($CL322&gt;=29,INDEX($AU:$AU,$CK322+29),"")</f>
      </c>
      <c r="BZ322">
        <f>IF($CL322&gt;=30,INDEX($AU:$AU,$CK322+30),"")</f>
      </c>
      <c r="CA322">
        <f>IF($CL322&gt;=31,INDEX($AU:$AU,$CK322+31),"")</f>
      </c>
      <c r="CB322">
        <f>IF($CL322&gt;=32,INDEX($AU:$AU,$CK322+32),"")</f>
      </c>
      <c r="CC322">
        <f>IF($CL322&gt;=33,INDEX($AU:$AU,$CK322+33),"")</f>
      </c>
      <c r="CD322">
        <f>IF($CL322&gt;=34,INDEX($AU:$AU,$CK322+34),"")</f>
      </c>
      <c r="CE322">
        <f>IF($CL322&gt;=35,INDEX($AU:$AU,$CK322+35),"")</f>
      </c>
      <c r="CF322">
        <f>IF($CL322&gt;=36,INDEX($AU:$AU,$CK322+36),"")</f>
      </c>
      <c r="CG322">
        <f>IF($CL322&gt;=37,INDEX($AU:$AU,$CK322+37),"")</f>
      </c>
      <c r="CH322">
        <f>IF($CL322&gt;=38,INDEX($AU:$AU,$CK322+38),"")</f>
      </c>
      <c r="CI322">
        <f>IF($CL322&gt;=39,INDEX($AU:$AU,$CK322+39),"")</f>
      </c>
      <c r="CJ322">
        <f>IF($CL322&gt;=40,INDEX($AU:$AU,$CK322+40),"")</f>
      </c>
      <c r="CK322">
        <f>IFERROR(MATCH($AT322,$AU$2:$AU$133,0)+1,0)</f>
      </c>
      <c r="CL322">
        <f>IFERROR(INDEX($AV$2:$AV$133,MATCH($AT322,$AU$2:$AU$133,0)),0)</f>
      </c>
      <c r="CM322">
        <f>IFERROR(LEFT($L322,FIND(" - ",$L322)-1),$L322)</f>
      </c>
      <c r="CN322" t="s">
        <v>1114</v>
      </c>
      <c r="CO322">
        <v>1</v>
      </c>
      <c r="CP322">
        <f>IF($DK322&gt;=1,INDEX($CN:$CN,$DJ322+1),"")</f>
      </c>
      <c r="CQ322">
        <f>IF($DK322&gt;=2,INDEX($CN:$CN,$DJ322+2),"")</f>
      </c>
      <c r="CR322">
        <f>IF($DK322&gt;=3,INDEX($CN:$CN,$DJ322+3),"")</f>
      </c>
      <c r="CS322">
        <f>IF($DK322&gt;=4,INDEX($CN:$CN,$DJ322+4),"")</f>
      </c>
      <c r="CT322">
        <f>IF($DK322&gt;=5,INDEX($CN:$CN,$DJ322+5),"")</f>
      </c>
      <c r="CU322">
        <f>IF($DK322&gt;=6,INDEX($CN:$CN,$DJ322+6),"")</f>
      </c>
      <c r="CV322">
        <f>IF($DK322&gt;=7,INDEX($CN:$CN,$DJ322+7),"")</f>
      </c>
      <c r="CW322">
        <f>IF($DK322&gt;=8,INDEX($CN:$CN,$DJ322+8),"")</f>
      </c>
      <c r="CX322">
        <f>IF($DK322&gt;=9,INDEX($CN:$CN,$DJ322+9),"")</f>
      </c>
      <c r="CY322">
        <f>IF($DK322&gt;=10,INDEX($CN:$CN,$DJ322+10),"")</f>
      </c>
      <c r="CZ322">
        <f>IF($DK322&gt;=11,INDEX($CN:$CN,$DJ322+11),"")</f>
      </c>
      <c r="DA322">
        <f>IF($DK322&gt;=12,INDEX($CN:$CN,$DJ322+12),"")</f>
      </c>
      <c r="DB322">
        <f>IF($DK322&gt;=13,INDEX($CN:$CN,$DJ322+13),"")</f>
      </c>
      <c r="DC322">
        <f>IF($DK322&gt;=14,INDEX($CN:$CN,$DJ322+14),"")</f>
      </c>
      <c r="DD322">
        <f>IF($DK322&gt;=15,INDEX($CN:$CN,$DJ322+15),"")</f>
      </c>
      <c r="DE322">
        <f>IF($DK322&gt;=16,INDEX($CN:$CN,$DJ322+16),"")</f>
      </c>
      <c r="DF322">
        <f>IF($DK322&gt;=17,INDEX($CN:$CN,$DJ322+17),"")</f>
      </c>
      <c r="DG322">
        <f>IF($DK322&gt;=18,INDEX($CN:$CN,$DJ322+18),"")</f>
      </c>
      <c r="DH322">
        <f>IF($DK322&gt;=19,INDEX($CN:$CN,$DJ322+19),"")</f>
      </c>
      <c r="DI322">
        <f>IF($DK322&gt;=20,INDEX($CN:$CN,$DJ322+20),"")</f>
      </c>
      <c r="DJ322">
        <f>IFERROR(MATCH($CM322,$CN$2:$CN$1089,0)+1,0)</f>
      </c>
      <c r="DK322">
        <f>IFERROR(INDEX($CO$2:$CO$1089,MATCH($CM322,$CN$2:$CN$1089,0)),0)</f>
      </c>
      <c r="DL322">
        <f>IFERROR(INDEX($AS:$AS,MATCH($O322,$AR:$AR,0))&amp;"","")</f>
      </c>
      <c r="DP322">
        <f>IF($GS322&gt;=1,INDEX($DM:$DM,$GR322+1),"")</f>
      </c>
      <c r="DQ322">
        <f>IF($GS322&gt;=2,INDEX($DM:$DM,$GR322+2),"")</f>
      </c>
      <c r="DR322">
        <f>IF($GS322&gt;=3,INDEX($DM:$DM,$GR322+3),"")</f>
      </c>
      <c r="DS322">
        <f>IF($GS322&gt;=4,INDEX($DM:$DM,$GR322+4),"")</f>
      </c>
      <c r="DT322">
        <f>IF($GS322&gt;=5,INDEX($DM:$DM,$GR322+5),"")</f>
      </c>
      <c r="DU322">
        <f>IF($GS322&gt;=6,INDEX($DM:$DM,$GR322+6),"")</f>
      </c>
      <c r="DV322">
        <f>IF($GS322&gt;=7,INDEX($DM:$DM,$GR322+7),"")</f>
      </c>
      <c r="DW322">
        <f>IF($GS322&gt;=8,INDEX($DM:$DM,$GR322+8),"")</f>
      </c>
      <c r="DX322">
        <f>IF($GS322&gt;=9,INDEX($DM:$DM,$GR322+9),"")</f>
      </c>
      <c r="DY322">
        <f>IF($GS322&gt;=10,INDEX($DM:$DM,$GR322+10),"")</f>
      </c>
      <c r="DZ322">
        <f>IF($GS322&gt;=11,INDEX($DM:$DM,$GR322+11),"")</f>
      </c>
      <c r="EA322">
        <f>IF($GS322&gt;=12,INDEX($DM:$DM,$GR322+12),"")</f>
      </c>
      <c r="EB322">
        <f>IF($GS322&gt;=13,INDEX($DM:$DM,$GR322+13),"")</f>
      </c>
      <c r="EC322">
        <f>IF($GS322&gt;=14,INDEX($DM:$DM,$GR322+14),"")</f>
      </c>
      <c r="ED322">
        <f>IF($GS322&gt;=15,INDEX($DM:$DM,$GR322+15),"")</f>
      </c>
      <c r="EE322">
        <f>IF($GS322&gt;=16,INDEX($DM:$DM,$GR322+16),"")</f>
      </c>
      <c r="EF322">
        <f>IF($GS322&gt;=17,INDEX($DM:$DM,$GR322+17),"")</f>
      </c>
      <c r="EG322">
        <f>IF($GS322&gt;=18,INDEX($DM:$DM,$GR322+18),"")</f>
      </c>
      <c r="EH322">
        <f>IF($GS322&gt;=19,INDEX($DM:$DM,$GR322+19),"")</f>
      </c>
      <c r="EI322">
        <f>IF($GS322&gt;=20,INDEX($DM:$DM,$GR322+20),"")</f>
      </c>
      <c r="EJ322">
        <f>IF($GS322&gt;=21,INDEX($DM:$DM,$GR322+21),"")</f>
      </c>
      <c r="EK322">
        <f>IF($GS322&gt;=22,INDEX($DM:$DM,$GR322+22),"")</f>
      </c>
      <c r="EL322">
        <f>IF($GS322&gt;=23,INDEX($DM:$DM,$GR322+23),"")</f>
      </c>
      <c r="EM322">
        <f>IF($GS322&gt;=24,INDEX($DM:$DM,$GR322+24),"")</f>
      </c>
      <c r="EN322">
        <f>IF($GS322&gt;=25,INDEX($DM:$DM,$GR322+25),"")</f>
      </c>
      <c r="EO322">
        <f>IF($GS322&gt;=26,INDEX($DM:$DM,$GR322+26),"")</f>
      </c>
      <c r="EP322">
        <f>IF($GS322&gt;=27,INDEX($DM:$DM,$GR322+27),"")</f>
      </c>
      <c r="EQ322">
        <f>IF($GS322&gt;=28,INDEX($DM:$DM,$GR322+28),"")</f>
      </c>
      <c r="ER322">
        <f>IF($GS322&gt;=29,INDEX($DM:$DM,$GR322+29),"")</f>
      </c>
      <c r="ES322">
        <f>IF($GS322&gt;=30,INDEX($DM:$DM,$GR322+30),"")</f>
      </c>
      <c r="ET322">
        <f>IF($GS322&gt;=31,INDEX($DM:$DM,$GR322+31),"")</f>
      </c>
      <c r="EU322">
        <f>IF($GS322&gt;=32,INDEX($DM:$DM,$GR322+32),"")</f>
      </c>
      <c r="EV322">
        <f>IF($GS322&gt;=33,INDEX($DM:$DM,$GR322+33),"")</f>
      </c>
      <c r="EW322">
        <f>IF($GS322&gt;=34,INDEX($DM:$DM,$GR322+34),"")</f>
      </c>
      <c r="EX322">
        <f>IF($GS322&gt;=35,INDEX($DM:$DM,$GR322+35),"")</f>
      </c>
      <c r="EY322">
        <f>IF($GS322&gt;=36,INDEX($DM:$DM,$GR322+36),"")</f>
      </c>
      <c r="EZ322">
        <f>IF($GS322&gt;=37,INDEX($DM:$DM,$GR322+37),"")</f>
      </c>
      <c r="FA322">
        <f>IF($GS322&gt;=38,INDEX($DM:$DM,$GR322+38),"")</f>
      </c>
      <c r="FB322">
        <f>IF($GS322&gt;=39,INDEX($DM:$DM,$GR322+39),"")</f>
      </c>
      <c r="FC322">
        <f>IF($GS322&gt;=40,INDEX($DM:$DM,$GR322+40),"")</f>
      </c>
      <c r="FD322">
        <f>IF($GS322&gt;=1,INDEX($DN:$DN,$GR322+1),"")</f>
      </c>
      <c r="FE322">
        <f>IF($GS322&gt;=2,INDEX($DN:$DN,$GR322+2),"")</f>
      </c>
      <c r="FF322">
        <f>IF($GS322&gt;=3,INDEX($DN:$DN,$GR322+3),"")</f>
      </c>
      <c r="FG322">
        <f>IF($GS322&gt;=4,INDEX($DN:$DN,$GR322+4),"")</f>
      </c>
      <c r="FH322">
        <f>IF($GS322&gt;=5,INDEX($DN:$DN,$GR322+5),"")</f>
      </c>
      <c r="FI322">
        <f>IF($GS322&gt;=6,INDEX($DN:$DN,$GR322+6),"")</f>
      </c>
      <c r="FJ322">
        <f>IF($GS322&gt;=7,INDEX($DN:$DN,$GR322+7),"")</f>
      </c>
      <c r="FK322">
        <f>IF($GS322&gt;=8,INDEX($DN:$DN,$GR322+8),"")</f>
      </c>
      <c r="FL322">
        <f>IF($GS322&gt;=9,INDEX($DN:$DN,$GR322+9),"")</f>
      </c>
      <c r="FM322">
        <f>IF($GS322&gt;=10,INDEX($DN:$DN,$GR322+10),"")</f>
      </c>
      <c r="FN322">
        <f>IF($GS322&gt;=11,INDEX($DN:$DN,$GR322+11),"")</f>
      </c>
      <c r="FO322">
        <f>IF($GS322&gt;=12,INDEX($DN:$DN,$GR322+12),"")</f>
      </c>
      <c r="FP322">
        <f>IF($GS322&gt;=13,INDEX($DN:$DN,$GR322+13),"")</f>
      </c>
      <c r="FQ322">
        <f>IF($GS322&gt;=14,INDEX($DN:$DN,$GR322+14),"")</f>
      </c>
      <c r="FR322">
        <f>IF($GS322&gt;=15,INDEX($DN:$DN,$GR322+15),"")</f>
      </c>
      <c r="FS322">
        <f>IF($GS322&gt;=16,INDEX($DN:$DN,$GR322+16),"")</f>
      </c>
      <c r="FT322">
        <f>IF($GS322&gt;=17,INDEX($DN:$DN,$GR322+17),"")</f>
      </c>
      <c r="FU322">
        <f>IF($GS322&gt;=18,INDEX($DN:$DN,$GR322+18),"")</f>
      </c>
      <c r="FV322">
        <f>IF($GS322&gt;=19,INDEX($DN:$DN,$GR322+19),"")</f>
      </c>
      <c r="FW322">
        <f>IF($GS322&gt;=20,INDEX($DN:$DN,$GR322+20),"")</f>
      </c>
      <c r="FX322">
        <f>IF($GS322&gt;=21,INDEX($DN:$DN,$GR322+21),"")</f>
      </c>
      <c r="FY322">
        <f>IF($GS322&gt;=22,INDEX($DN:$DN,$GR322+22),"")</f>
      </c>
      <c r="FZ322">
        <f>IF($GS322&gt;=23,INDEX($DN:$DN,$GR322+23),"")</f>
      </c>
      <c r="GA322">
        <f>IF($GS322&gt;=24,INDEX($DN:$DN,$GR322+24),"")</f>
      </c>
      <c r="GB322">
        <f>IF($GS322&gt;=25,INDEX($DN:$DN,$GR322+25),"")</f>
      </c>
      <c r="GC322">
        <f>IF($GS322&gt;=26,INDEX($DN:$DN,$GR322+26),"")</f>
      </c>
      <c r="GD322">
        <f>IF($GS322&gt;=27,INDEX($DN:$DN,$GR322+27),"")</f>
      </c>
      <c r="GE322">
        <f>IF($GS322&gt;=28,INDEX($DN:$DN,$GR322+28),"")</f>
      </c>
      <c r="GF322">
        <f>IF($GS322&gt;=29,INDEX($DN:$DN,$GR322+29),"")</f>
      </c>
      <c r="GG322">
        <f>IF($GS322&gt;=30,INDEX($DN:$DN,$GR322+30),"")</f>
      </c>
      <c r="GH322">
        <f>IF($GS322&gt;=31,INDEX($DN:$DN,$GR322+31),"")</f>
      </c>
      <c r="GI322">
        <f>IF($GS322&gt;=32,INDEX($DN:$DN,$GR322+32),"")</f>
      </c>
      <c r="GJ322">
        <f>IF($GS322&gt;=33,INDEX($DN:$DN,$GR322+33),"")</f>
      </c>
      <c r="GK322">
        <f>IF($GS322&gt;=34,INDEX($DN:$DN,$GR322+34),"")</f>
      </c>
      <c r="GL322">
        <f>IF($GS322&gt;=35,INDEX($DN:$DN,$GR322+35),"")</f>
      </c>
      <c r="GM322">
        <f>IF($GS322&gt;=36,INDEX($DN:$DN,$GR322+36),"")</f>
      </c>
      <c r="GN322">
        <f>IF($GS322&gt;=37,INDEX($DN:$DN,$GR322+37),"")</f>
      </c>
      <c r="GO322">
        <f>IF($GS322&gt;=38,INDEX($DN:$DN,$GR322+38),"")</f>
      </c>
      <c r="GP322">
        <f>IF($GS322&gt;=39,INDEX($DN:$DN,$GR322+39),"")</f>
      </c>
      <c r="GQ322">
        <f>IF($GS322&gt;=40,INDEX($DN:$DN,$GR322+40),"")</f>
      </c>
      <c r="GR322">
        <f>IFERROR(MATCH($DL322,$DM$2:$DM$148,0)+1,0)</f>
      </c>
      <c r="GS322">
        <f>IFERROR(INDEX($DO$2:$DO$148,MATCH($DL322,$DM$2:$DM$148,0)),0)</f>
      </c>
      <c r="GT322">
        <f>IFERROR(MATCH($Z322,$DP$322:$FC$322,0),0)</f>
      </c>
      <c r="GU322">
        <f>IF($GT322&gt;0,INDEX($FD$322:$GQ$322,$GT322),"")</f>
      </c>
      <c r="GV322" t="s">
        <v>778</v>
      </c>
      <c r="GX322">
        <f>IF($JG322&gt;=1,INDEX($GV:$GV,$JF322+1),"")</f>
      </c>
      <c r="GY322">
        <f>IF($JG322&gt;=2,INDEX($GV:$GV,$JF322+2),"")</f>
      </c>
      <c r="GZ322">
        <f>IF($JG322&gt;=3,INDEX($GV:$GV,$JF322+3),"")</f>
      </c>
      <c r="HA322">
        <f>IF($JG322&gt;=4,INDEX($GV:$GV,$JF322+4),"")</f>
      </c>
      <c r="HB322">
        <f>IF($JG322&gt;=5,INDEX($GV:$GV,$JF322+5),"")</f>
      </c>
      <c r="HC322">
        <f>IF($JG322&gt;=6,INDEX($GV:$GV,$JF322+6),"")</f>
      </c>
      <c r="HD322">
        <f>IF($JG322&gt;=7,INDEX($GV:$GV,$JF322+7),"")</f>
      </c>
      <c r="HE322">
        <f>IF($JG322&gt;=8,INDEX($GV:$GV,$JF322+8),"")</f>
      </c>
      <c r="HF322">
        <f>IF($JG322&gt;=9,INDEX($GV:$GV,$JF322+9),"")</f>
      </c>
      <c r="HG322">
        <f>IF($JG322&gt;=10,INDEX($GV:$GV,$JF322+10),"")</f>
      </c>
      <c r="HH322">
        <f>IF($JG322&gt;=11,INDEX($GV:$GV,$JF322+11),"")</f>
      </c>
      <c r="HI322">
        <f>IF($JG322&gt;=12,INDEX($GV:$GV,$JF322+12),"")</f>
      </c>
      <c r="HJ322">
        <f>IF($JG322&gt;=13,INDEX($GV:$GV,$JF322+13),"")</f>
      </c>
      <c r="HK322">
        <f>IF($JG322&gt;=14,INDEX($GV:$GV,$JF322+14),"")</f>
      </c>
      <c r="HL322">
        <f>IF($JG322&gt;=15,INDEX($GV:$GV,$JF322+15),"")</f>
      </c>
      <c r="HM322">
        <f>IF($JG322&gt;=16,INDEX($GV:$GV,$JF322+16),"")</f>
      </c>
      <c r="HN322">
        <f>IF($JG322&gt;=17,INDEX($GV:$GV,$JF322+17),"")</f>
      </c>
      <c r="HO322">
        <f>IF($JG322&gt;=18,INDEX($GV:$GV,$JF322+18),"")</f>
      </c>
      <c r="HP322">
        <f>IF($JG322&gt;=19,INDEX($GV:$GV,$JF322+19),"")</f>
      </c>
      <c r="HQ322">
        <f>IF($JG322&gt;=20,INDEX($GV:$GV,$JF322+20),"")</f>
      </c>
      <c r="HR322">
        <f>IF($JG322&gt;=21,INDEX($GV:$GV,$JF322+21),"")</f>
      </c>
      <c r="HS322">
        <f>IF($JG322&gt;=22,INDEX($GV:$GV,$JF322+22),"")</f>
      </c>
      <c r="HT322">
        <f>IF($JG322&gt;=23,INDEX($GV:$GV,$JF322+23),"")</f>
      </c>
      <c r="HU322">
        <f>IF($JG322&gt;=24,INDEX($GV:$GV,$JF322+24),"")</f>
      </c>
      <c r="HV322">
        <f>IF($JG322&gt;=25,INDEX($GV:$GV,$JF322+25),"")</f>
      </c>
      <c r="HW322">
        <f>IF($JG322&gt;=26,INDEX($GV:$GV,$JF322+26),"")</f>
      </c>
      <c r="HX322">
        <f>IF($JG322&gt;=27,INDEX($GV:$GV,$JF322+27),"")</f>
      </c>
      <c r="HY322">
        <f>IF($JG322&gt;=28,INDEX($GV:$GV,$JF322+28),"")</f>
      </c>
      <c r="HZ322">
        <f>IF($JG322&gt;=29,INDEX($GV:$GV,$JF322+29),"")</f>
      </c>
      <c r="IA322">
        <f>IF($JG322&gt;=30,INDEX($GV:$GV,$JF322+30),"")</f>
      </c>
      <c r="IB322">
        <f>IF($JG322&gt;=31,INDEX($GV:$GV,$JF322+31),"")</f>
      </c>
      <c r="IC322">
        <f>IF($JG322&gt;=32,INDEX($GV:$GV,$JF322+32),"")</f>
      </c>
      <c r="ID322">
        <f>IF($JG322&gt;=33,INDEX($GV:$GV,$JF322+33),"")</f>
      </c>
      <c r="IE322">
        <f>IF($JG322&gt;=34,INDEX($GV:$GV,$JF322+34),"")</f>
      </c>
      <c r="IF322">
        <f>IF($JG322&gt;=35,INDEX($GV:$GV,$JF322+35),"")</f>
      </c>
      <c r="IG322">
        <f>IF($JG322&gt;=36,INDEX($GV:$GV,$JF322+36),"")</f>
      </c>
      <c r="IH322">
        <f>IF($JG322&gt;=37,INDEX($GV:$GV,$JF322+37),"")</f>
      </c>
      <c r="II322">
        <f>IF($JG322&gt;=38,INDEX($GV:$GV,$JF322+38),"")</f>
      </c>
      <c r="IJ322">
        <f>IF($JG322&gt;=39,INDEX($GV:$GV,$JF322+39),"")</f>
      </c>
      <c r="IK322">
        <f>IF($JG322&gt;=40,INDEX($GV:$GV,$JF322+40),"")</f>
      </c>
      <c r="IL322">
        <f>IF($JG322&gt;=41,INDEX($GV:$GV,$JF322+41),"")</f>
      </c>
      <c r="IM322">
        <f>IF($JG322&gt;=42,INDEX($GV:$GV,$JF322+42),"")</f>
      </c>
      <c r="IN322">
        <f>IF($JG322&gt;=43,INDEX($GV:$GV,$JF322+43),"")</f>
      </c>
      <c r="IO322">
        <f>IF($JG322&gt;=44,INDEX($GV:$GV,$JF322+44),"")</f>
      </c>
      <c r="IP322">
        <f>IF($JG322&gt;=45,INDEX($GV:$GV,$JF322+45),"")</f>
      </c>
      <c r="IQ322">
        <f>IF($JG322&gt;=46,INDEX($GV:$GV,$JF322+46),"")</f>
      </c>
      <c r="IR322">
        <f>IF($JG322&gt;=47,INDEX($GV:$GV,$JF322+47),"")</f>
      </c>
      <c r="IS322">
        <f>IF($JG322&gt;=48,INDEX($GV:$GV,$JF322+48),"")</f>
      </c>
      <c r="IT322">
        <f>IF($JG322&gt;=49,INDEX($GV:$GV,$JF322+49),"")</f>
      </c>
      <c r="IU322">
        <f>IF($JG322&gt;=50,INDEX($GV:$GV,$JF322+50),"")</f>
      </c>
      <c r="IV322">
        <f>IF($JG322&gt;=51,INDEX($GV:$GV,$JF322+51),"")</f>
      </c>
      <c r="IW322">
        <f>IF($JG322&gt;=52,INDEX($GV:$GV,$JF322+52),"")</f>
      </c>
      <c r="IX322">
        <f>IF($JG322&gt;=53,INDEX($GV:$GV,$JF322+53),"")</f>
      </c>
      <c r="IY322">
        <f>IF($JG322&gt;=54,INDEX($GV:$GV,$JF322+54),"")</f>
      </c>
      <c r="IZ322">
        <f>IF($JG322&gt;=55,INDEX($GV:$GV,$JF322+55),"")</f>
      </c>
      <c r="JA322">
        <f>IF($JG322&gt;=56,INDEX($GV:$GV,$JF322+56),"")</f>
      </c>
      <c r="JB322">
        <f>IF($JG322&gt;=57,INDEX($GV:$GV,$JF322+57),"")</f>
      </c>
      <c r="JC322">
        <f>IF($JG322&gt;=58,INDEX($GV:$GV,$JF322+58),"")</f>
      </c>
      <c r="JD322">
        <f>IF($JG322&gt;=59,INDEX($GV:$GV,$JF322+59),"")</f>
      </c>
      <c r="JE322">
        <f>IF($JG322&gt;=60,INDEX($GV:$GV,$JF322+60),"")</f>
      </c>
      <c r="JF322">
        <f>IFERROR(MATCH($GU322,$GV$2:$GV$322,0)+1,0)</f>
      </c>
      <c r="JG322">
        <f>IFERROR(INDEX($GW$2:$GW$322,MATCH($GU322,$GV$2:$GV$322,0)),0)</f>
      </c>
      <c r="JH322" t="s">
        <v>44</v>
      </c>
      <c r="JI322" t="s">
        <v>44</v>
      </c>
    </row>
    <row r="323" spans="1:269" x14ac:dyDescent="0.25">
      <c r="R323">
        <f>IF(OR($U323="",$Q323=""),"",IFERROR($U323/$Q323,0))</f>
      </c>
      <c r="S323">
        <f>IF($U323="","",
SUM($T323,$V323,$AA323,$W323,$Y323)*
(1-IF($AB323="",0,VALUE($AB323)/100)))</f>
      </c>
      <c r="T323">
        <f>IF($U323="","",$U323)</f>
      </c>
      <c r="V323">
        <f>IF($U323="","",
IF($O323="","",
IF(ISNUMBER(SEARCH("exempt",LOWER($O323))),0,
$U323*(VALUE(SUBSTITUTE($O323,"%",""))/100))))</f>
      </c>
      <c r="AC323">
        <f>IFERROR(IF(FIND(" - ",$K323)&gt;0,MID($K323,FIND(" - ",$K323)+3,LEN($K323)),""),"")</f>
      </c>
      <c r="AL323" t="s">
        <v>1115</v>
      </c>
      <c r="AT323">
        <f>IFERROR(LEFT($K323,FIND(" - ",$K323)-1),$K323)</f>
      </c>
      <c r="AW323">
        <f>IF($CL323&gt;=1,INDEX($AU:$AU,$CK323+1),"")</f>
      </c>
      <c r="AX323">
        <f>IF($CL323&gt;=2,INDEX($AU:$AU,$CK323+2),"")</f>
      </c>
      <c r="AY323">
        <f>IF($CL323&gt;=3,INDEX($AU:$AU,$CK323+3),"")</f>
      </c>
      <c r="AZ323">
        <f>IF($CL323&gt;=4,INDEX($AU:$AU,$CK323+4),"")</f>
      </c>
      <c r="BA323">
        <f>IF($CL323&gt;=5,INDEX($AU:$AU,$CK323+5),"")</f>
      </c>
      <c r="BB323">
        <f>IF($CL323&gt;=6,INDEX($AU:$AU,$CK323+6),"")</f>
      </c>
      <c r="BC323">
        <f>IF($CL323&gt;=7,INDEX($AU:$AU,$CK323+7),"")</f>
      </c>
      <c r="BD323">
        <f>IF($CL323&gt;=8,INDEX($AU:$AU,$CK323+8),"")</f>
      </c>
      <c r="BE323">
        <f>IF($CL323&gt;=9,INDEX($AU:$AU,$CK323+9),"")</f>
      </c>
      <c r="BF323">
        <f>IF($CL323&gt;=10,INDEX($AU:$AU,$CK323+10),"")</f>
      </c>
      <c r="BG323">
        <f>IF($CL323&gt;=11,INDEX($AU:$AU,$CK323+11),"")</f>
      </c>
      <c r="BH323">
        <f>IF($CL323&gt;=12,INDEX($AU:$AU,$CK323+12),"")</f>
      </c>
      <c r="BI323">
        <f>IF($CL323&gt;=13,INDEX($AU:$AU,$CK323+13),"")</f>
      </c>
      <c r="BJ323">
        <f>IF($CL323&gt;=14,INDEX($AU:$AU,$CK323+14),"")</f>
      </c>
      <c r="BK323">
        <f>IF($CL323&gt;=15,INDEX($AU:$AU,$CK323+15),"")</f>
      </c>
      <c r="BL323">
        <f>IF($CL323&gt;=16,INDEX($AU:$AU,$CK323+16),"")</f>
      </c>
      <c r="BM323">
        <f>IF($CL323&gt;=17,INDEX($AU:$AU,$CK323+17),"")</f>
      </c>
      <c r="BN323">
        <f>IF($CL323&gt;=18,INDEX($AU:$AU,$CK323+18),"")</f>
      </c>
      <c r="BO323">
        <f>IF($CL323&gt;=19,INDEX($AU:$AU,$CK323+19),"")</f>
      </c>
      <c r="BP323">
        <f>IF($CL323&gt;=20,INDEX($AU:$AU,$CK323+20),"")</f>
      </c>
      <c r="BQ323">
        <f>IF($CL323&gt;=21,INDEX($AU:$AU,$CK323+21),"")</f>
      </c>
      <c r="BR323">
        <f>IF($CL323&gt;=22,INDEX($AU:$AU,$CK323+22),"")</f>
      </c>
      <c r="BS323">
        <f>IF($CL323&gt;=23,INDEX($AU:$AU,$CK323+23),"")</f>
      </c>
      <c r="BT323">
        <f>IF($CL323&gt;=24,INDEX($AU:$AU,$CK323+24),"")</f>
      </c>
      <c r="BU323">
        <f>IF($CL323&gt;=25,INDEX($AU:$AU,$CK323+25),"")</f>
      </c>
      <c r="BV323">
        <f>IF($CL323&gt;=26,INDEX($AU:$AU,$CK323+26),"")</f>
      </c>
      <c r="BW323">
        <f>IF($CL323&gt;=27,INDEX($AU:$AU,$CK323+27),"")</f>
      </c>
      <c r="BX323">
        <f>IF($CL323&gt;=28,INDEX($AU:$AU,$CK323+28),"")</f>
      </c>
      <c r="BY323">
        <f>IF($CL323&gt;=29,INDEX($AU:$AU,$CK323+29),"")</f>
      </c>
      <c r="BZ323">
        <f>IF($CL323&gt;=30,INDEX($AU:$AU,$CK323+30),"")</f>
      </c>
      <c r="CA323">
        <f>IF($CL323&gt;=31,INDEX($AU:$AU,$CK323+31),"")</f>
      </c>
      <c r="CB323">
        <f>IF($CL323&gt;=32,INDEX($AU:$AU,$CK323+32),"")</f>
      </c>
      <c r="CC323">
        <f>IF($CL323&gt;=33,INDEX($AU:$AU,$CK323+33),"")</f>
      </c>
      <c r="CD323">
        <f>IF($CL323&gt;=34,INDEX($AU:$AU,$CK323+34),"")</f>
      </c>
      <c r="CE323">
        <f>IF($CL323&gt;=35,INDEX($AU:$AU,$CK323+35),"")</f>
      </c>
      <c r="CF323">
        <f>IF($CL323&gt;=36,INDEX($AU:$AU,$CK323+36),"")</f>
      </c>
      <c r="CG323">
        <f>IF($CL323&gt;=37,INDEX($AU:$AU,$CK323+37),"")</f>
      </c>
      <c r="CH323">
        <f>IF($CL323&gt;=38,INDEX($AU:$AU,$CK323+38),"")</f>
      </c>
      <c r="CI323">
        <f>IF($CL323&gt;=39,INDEX($AU:$AU,$CK323+39),"")</f>
      </c>
      <c r="CJ323">
        <f>IF($CL323&gt;=40,INDEX($AU:$AU,$CK323+40),"")</f>
      </c>
      <c r="CK323">
        <f>IFERROR(MATCH($AT323,$AU$2:$AU$133,0)+1,0)</f>
      </c>
      <c r="CL323">
        <f>IFERROR(INDEX($AV$2:$AV$133,MATCH($AT323,$AU$2:$AU$133,0)),0)</f>
      </c>
      <c r="CM323">
        <f>IFERROR(LEFT($L323,FIND(" - ",$L323)-1),$L323)</f>
      </c>
      <c r="CN323" t="s">
        <v>221</v>
      </c>
      <c r="CP323">
        <f>IF($DK323&gt;=1,INDEX($CN:$CN,$DJ323+1),"")</f>
      </c>
      <c r="CQ323">
        <f>IF($DK323&gt;=2,INDEX($CN:$CN,$DJ323+2),"")</f>
      </c>
      <c r="CR323">
        <f>IF($DK323&gt;=3,INDEX($CN:$CN,$DJ323+3),"")</f>
      </c>
      <c r="CS323">
        <f>IF($DK323&gt;=4,INDEX($CN:$CN,$DJ323+4),"")</f>
      </c>
      <c r="CT323">
        <f>IF($DK323&gt;=5,INDEX($CN:$CN,$DJ323+5),"")</f>
      </c>
      <c r="CU323">
        <f>IF($DK323&gt;=6,INDEX($CN:$CN,$DJ323+6),"")</f>
      </c>
      <c r="CV323">
        <f>IF($DK323&gt;=7,INDEX($CN:$CN,$DJ323+7),"")</f>
      </c>
      <c r="CW323">
        <f>IF($DK323&gt;=8,INDEX($CN:$CN,$DJ323+8),"")</f>
      </c>
      <c r="CX323">
        <f>IF($DK323&gt;=9,INDEX($CN:$CN,$DJ323+9),"")</f>
      </c>
      <c r="CY323">
        <f>IF($DK323&gt;=10,INDEX($CN:$CN,$DJ323+10),"")</f>
      </c>
      <c r="CZ323">
        <f>IF($DK323&gt;=11,INDEX($CN:$CN,$DJ323+11),"")</f>
      </c>
      <c r="DA323">
        <f>IF($DK323&gt;=12,INDEX($CN:$CN,$DJ323+12),"")</f>
      </c>
      <c r="DB323">
        <f>IF($DK323&gt;=13,INDEX($CN:$CN,$DJ323+13),"")</f>
      </c>
      <c r="DC323">
        <f>IF($DK323&gt;=14,INDEX($CN:$CN,$DJ323+14),"")</f>
      </c>
      <c r="DD323">
        <f>IF($DK323&gt;=15,INDEX($CN:$CN,$DJ323+15),"")</f>
      </c>
      <c r="DE323">
        <f>IF($DK323&gt;=16,INDEX($CN:$CN,$DJ323+16),"")</f>
      </c>
      <c r="DF323">
        <f>IF($DK323&gt;=17,INDEX($CN:$CN,$DJ323+17),"")</f>
      </c>
      <c r="DG323">
        <f>IF($DK323&gt;=18,INDEX($CN:$CN,$DJ323+18),"")</f>
      </c>
      <c r="DH323">
        <f>IF($DK323&gt;=19,INDEX($CN:$CN,$DJ323+19),"")</f>
      </c>
      <c r="DI323">
        <f>IF($DK323&gt;=20,INDEX($CN:$CN,$DJ323+20),"")</f>
      </c>
      <c r="DJ323">
        <f>IFERROR(MATCH($CM323,$CN$2:$CN$1089,0)+1,0)</f>
      </c>
      <c r="DK323">
        <f>IFERROR(INDEX($CO$2:$CO$1089,MATCH($CM323,$CN$2:$CN$1089,0)),0)</f>
      </c>
      <c r="DL323">
        <f>IFERROR(INDEX($AS:$AS,MATCH($O323,$AR:$AR,0))&amp;"","")</f>
      </c>
      <c r="DP323">
        <f>IF($GS323&gt;=1,INDEX($DM:$DM,$GR323+1),"")</f>
      </c>
      <c r="DQ323">
        <f>IF($GS323&gt;=2,INDEX($DM:$DM,$GR323+2),"")</f>
      </c>
      <c r="DR323">
        <f>IF($GS323&gt;=3,INDEX($DM:$DM,$GR323+3),"")</f>
      </c>
      <c r="DS323">
        <f>IF($GS323&gt;=4,INDEX($DM:$DM,$GR323+4),"")</f>
      </c>
      <c r="DT323">
        <f>IF($GS323&gt;=5,INDEX($DM:$DM,$GR323+5),"")</f>
      </c>
      <c r="DU323">
        <f>IF($GS323&gt;=6,INDEX($DM:$DM,$GR323+6),"")</f>
      </c>
      <c r="DV323">
        <f>IF($GS323&gt;=7,INDEX($DM:$DM,$GR323+7),"")</f>
      </c>
      <c r="DW323">
        <f>IF($GS323&gt;=8,INDEX($DM:$DM,$GR323+8),"")</f>
      </c>
      <c r="DX323">
        <f>IF($GS323&gt;=9,INDEX($DM:$DM,$GR323+9),"")</f>
      </c>
      <c r="DY323">
        <f>IF($GS323&gt;=10,INDEX($DM:$DM,$GR323+10),"")</f>
      </c>
      <c r="DZ323">
        <f>IF($GS323&gt;=11,INDEX($DM:$DM,$GR323+11),"")</f>
      </c>
      <c r="EA323">
        <f>IF($GS323&gt;=12,INDEX($DM:$DM,$GR323+12),"")</f>
      </c>
      <c r="EB323">
        <f>IF($GS323&gt;=13,INDEX($DM:$DM,$GR323+13),"")</f>
      </c>
      <c r="EC323">
        <f>IF($GS323&gt;=14,INDEX($DM:$DM,$GR323+14),"")</f>
      </c>
      <c r="ED323">
        <f>IF($GS323&gt;=15,INDEX($DM:$DM,$GR323+15),"")</f>
      </c>
      <c r="EE323">
        <f>IF($GS323&gt;=16,INDEX($DM:$DM,$GR323+16),"")</f>
      </c>
      <c r="EF323">
        <f>IF($GS323&gt;=17,INDEX($DM:$DM,$GR323+17),"")</f>
      </c>
      <c r="EG323">
        <f>IF($GS323&gt;=18,INDEX($DM:$DM,$GR323+18),"")</f>
      </c>
      <c r="EH323">
        <f>IF($GS323&gt;=19,INDEX($DM:$DM,$GR323+19),"")</f>
      </c>
      <c r="EI323">
        <f>IF($GS323&gt;=20,INDEX($DM:$DM,$GR323+20),"")</f>
      </c>
      <c r="EJ323">
        <f>IF($GS323&gt;=21,INDEX($DM:$DM,$GR323+21),"")</f>
      </c>
      <c r="EK323">
        <f>IF($GS323&gt;=22,INDEX($DM:$DM,$GR323+22),"")</f>
      </c>
      <c r="EL323">
        <f>IF($GS323&gt;=23,INDEX($DM:$DM,$GR323+23),"")</f>
      </c>
      <c r="EM323">
        <f>IF($GS323&gt;=24,INDEX($DM:$DM,$GR323+24),"")</f>
      </c>
      <c r="EN323">
        <f>IF($GS323&gt;=25,INDEX($DM:$DM,$GR323+25),"")</f>
      </c>
      <c r="EO323">
        <f>IF($GS323&gt;=26,INDEX($DM:$DM,$GR323+26),"")</f>
      </c>
      <c r="EP323">
        <f>IF($GS323&gt;=27,INDEX($DM:$DM,$GR323+27),"")</f>
      </c>
      <c r="EQ323">
        <f>IF($GS323&gt;=28,INDEX($DM:$DM,$GR323+28),"")</f>
      </c>
      <c r="ER323">
        <f>IF($GS323&gt;=29,INDEX($DM:$DM,$GR323+29),"")</f>
      </c>
      <c r="ES323">
        <f>IF($GS323&gt;=30,INDEX($DM:$DM,$GR323+30),"")</f>
      </c>
      <c r="ET323">
        <f>IF($GS323&gt;=31,INDEX($DM:$DM,$GR323+31),"")</f>
      </c>
      <c r="EU323">
        <f>IF($GS323&gt;=32,INDEX($DM:$DM,$GR323+32),"")</f>
      </c>
      <c r="EV323">
        <f>IF($GS323&gt;=33,INDEX($DM:$DM,$GR323+33),"")</f>
      </c>
      <c r="EW323">
        <f>IF($GS323&gt;=34,INDEX($DM:$DM,$GR323+34),"")</f>
      </c>
      <c r="EX323">
        <f>IF($GS323&gt;=35,INDEX($DM:$DM,$GR323+35),"")</f>
      </c>
      <c r="EY323">
        <f>IF($GS323&gt;=36,INDEX($DM:$DM,$GR323+36),"")</f>
      </c>
      <c r="EZ323">
        <f>IF($GS323&gt;=37,INDEX($DM:$DM,$GR323+37),"")</f>
      </c>
      <c r="FA323">
        <f>IF($GS323&gt;=38,INDEX($DM:$DM,$GR323+38),"")</f>
      </c>
      <c r="FB323">
        <f>IF($GS323&gt;=39,INDEX($DM:$DM,$GR323+39),"")</f>
      </c>
      <c r="FC323">
        <f>IF($GS323&gt;=40,INDEX($DM:$DM,$GR323+40),"")</f>
      </c>
      <c r="FD323">
        <f>IF($GS323&gt;=1,INDEX($DN:$DN,$GR323+1),"")</f>
      </c>
      <c r="FE323">
        <f>IF($GS323&gt;=2,INDEX($DN:$DN,$GR323+2),"")</f>
      </c>
      <c r="FF323">
        <f>IF($GS323&gt;=3,INDEX($DN:$DN,$GR323+3),"")</f>
      </c>
      <c r="FG323">
        <f>IF($GS323&gt;=4,INDEX($DN:$DN,$GR323+4),"")</f>
      </c>
      <c r="FH323">
        <f>IF($GS323&gt;=5,INDEX($DN:$DN,$GR323+5),"")</f>
      </c>
      <c r="FI323">
        <f>IF($GS323&gt;=6,INDEX($DN:$DN,$GR323+6),"")</f>
      </c>
      <c r="FJ323">
        <f>IF($GS323&gt;=7,INDEX($DN:$DN,$GR323+7),"")</f>
      </c>
      <c r="FK323">
        <f>IF($GS323&gt;=8,INDEX($DN:$DN,$GR323+8),"")</f>
      </c>
      <c r="FL323">
        <f>IF($GS323&gt;=9,INDEX($DN:$DN,$GR323+9),"")</f>
      </c>
      <c r="FM323">
        <f>IF($GS323&gt;=10,INDEX($DN:$DN,$GR323+10),"")</f>
      </c>
      <c r="FN323">
        <f>IF($GS323&gt;=11,INDEX($DN:$DN,$GR323+11),"")</f>
      </c>
      <c r="FO323">
        <f>IF($GS323&gt;=12,INDEX($DN:$DN,$GR323+12),"")</f>
      </c>
      <c r="FP323">
        <f>IF($GS323&gt;=13,INDEX($DN:$DN,$GR323+13),"")</f>
      </c>
      <c r="FQ323">
        <f>IF($GS323&gt;=14,INDEX($DN:$DN,$GR323+14),"")</f>
      </c>
      <c r="FR323">
        <f>IF($GS323&gt;=15,INDEX($DN:$DN,$GR323+15),"")</f>
      </c>
      <c r="FS323">
        <f>IF($GS323&gt;=16,INDEX($DN:$DN,$GR323+16),"")</f>
      </c>
      <c r="FT323">
        <f>IF($GS323&gt;=17,INDEX($DN:$DN,$GR323+17),"")</f>
      </c>
      <c r="FU323">
        <f>IF($GS323&gt;=18,INDEX($DN:$DN,$GR323+18),"")</f>
      </c>
      <c r="FV323">
        <f>IF($GS323&gt;=19,INDEX($DN:$DN,$GR323+19),"")</f>
      </c>
      <c r="FW323">
        <f>IF($GS323&gt;=20,INDEX($DN:$DN,$GR323+20),"")</f>
      </c>
      <c r="FX323">
        <f>IF($GS323&gt;=21,INDEX($DN:$DN,$GR323+21),"")</f>
      </c>
      <c r="FY323">
        <f>IF($GS323&gt;=22,INDEX($DN:$DN,$GR323+22),"")</f>
      </c>
      <c r="FZ323">
        <f>IF($GS323&gt;=23,INDEX($DN:$DN,$GR323+23),"")</f>
      </c>
      <c r="GA323">
        <f>IF($GS323&gt;=24,INDEX($DN:$DN,$GR323+24),"")</f>
      </c>
      <c r="GB323">
        <f>IF($GS323&gt;=25,INDEX($DN:$DN,$GR323+25),"")</f>
      </c>
      <c r="GC323">
        <f>IF($GS323&gt;=26,INDEX($DN:$DN,$GR323+26),"")</f>
      </c>
      <c r="GD323">
        <f>IF($GS323&gt;=27,INDEX($DN:$DN,$GR323+27),"")</f>
      </c>
      <c r="GE323">
        <f>IF($GS323&gt;=28,INDEX($DN:$DN,$GR323+28),"")</f>
      </c>
      <c r="GF323">
        <f>IF($GS323&gt;=29,INDEX($DN:$DN,$GR323+29),"")</f>
      </c>
      <c r="GG323">
        <f>IF($GS323&gt;=30,INDEX($DN:$DN,$GR323+30),"")</f>
      </c>
      <c r="GH323">
        <f>IF($GS323&gt;=31,INDEX($DN:$DN,$GR323+31),"")</f>
      </c>
      <c r="GI323">
        <f>IF($GS323&gt;=32,INDEX($DN:$DN,$GR323+32),"")</f>
      </c>
      <c r="GJ323">
        <f>IF($GS323&gt;=33,INDEX($DN:$DN,$GR323+33),"")</f>
      </c>
      <c r="GK323">
        <f>IF($GS323&gt;=34,INDEX($DN:$DN,$GR323+34),"")</f>
      </c>
      <c r="GL323">
        <f>IF($GS323&gt;=35,INDEX($DN:$DN,$GR323+35),"")</f>
      </c>
      <c r="GM323">
        <f>IF($GS323&gt;=36,INDEX($DN:$DN,$GR323+36),"")</f>
      </c>
      <c r="GN323">
        <f>IF($GS323&gt;=37,INDEX($DN:$DN,$GR323+37),"")</f>
      </c>
      <c r="GO323">
        <f>IF($GS323&gt;=38,INDEX($DN:$DN,$GR323+38),"")</f>
      </c>
      <c r="GP323">
        <f>IF($GS323&gt;=39,INDEX($DN:$DN,$GR323+39),"")</f>
      </c>
      <c r="GQ323">
        <f>IF($GS323&gt;=40,INDEX($DN:$DN,$GR323+40),"")</f>
      </c>
      <c r="GR323">
        <f>IFERROR(MATCH($DL323,$DM$2:$DM$148,0)+1,0)</f>
      </c>
      <c r="GS323">
        <f>IFERROR(INDEX($DO$2:$DO$148,MATCH($DL323,$DM$2:$DM$148,0)),0)</f>
      </c>
      <c r="GT323">
        <f>IFERROR(MATCH($Z323,$DP$323:$FC$323,0),0)</f>
      </c>
      <c r="GU323">
        <f>IF($GT323&gt;0,INDEX($FD$323:$GQ$323,$GT323),"")</f>
      </c>
      <c r="GX323">
        <f>IF($JG323&gt;=1,INDEX($GV:$GV,$JF323+1),"")</f>
      </c>
      <c r="GY323">
        <f>IF($JG323&gt;=2,INDEX($GV:$GV,$JF323+2),"")</f>
      </c>
      <c r="GZ323">
        <f>IF($JG323&gt;=3,INDEX($GV:$GV,$JF323+3),"")</f>
      </c>
      <c r="HA323">
        <f>IF($JG323&gt;=4,INDEX($GV:$GV,$JF323+4),"")</f>
      </c>
      <c r="HB323">
        <f>IF($JG323&gt;=5,INDEX($GV:$GV,$JF323+5),"")</f>
      </c>
      <c r="HC323">
        <f>IF($JG323&gt;=6,INDEX($GV:$GV,$JF323+6),"")</f>
      </c>
      <c r="HD323">
        <f>IF($JG323&gt;=7,INDEX($GV:$GV,$JF323+7),"")</f>
      </c>
      <c r="HE323">
        <f>IF($JG323&gt;=8,INDEX($GV:$GV,$JF323+8),"")</f>
      </c>
      <c r="HF323">
        <f>IF($JG323&gt;=9,INDEX($GV:$GV,$JF323+9),"")</f>
      </c>
      <c r="HG323">
        <f>IF($JG323&gt;=10,INDEX($GV:$GV,$JF323+10),"")</f>
      </c>
      <c r="HH323">
        <f>IF($JG323&gt;=11,INDEX($GV:$GV,$JF323+11),"")</f>
      </c>
      <c r="HI323">
        <f>IF($JG323&gt;=12,INDEX($GV:$GV,$JF323+12),"")</f>
      </c>
      <c r="HJ323">
        <f>IF($JG323&gt;=13,INDEX($GV:$GV,$JF323+13),"")</f>
      </c>
      <c r="HK323">
        <f>IF($JG323&gt;=14,INDEX($GV:$GV,$JF323+14),"")</f>
      </c>
      <c r="HL323">
        <f>IF($JG323&gt;=15,INDEX($GV:$GV,$JF323+15),"")</f>
      </c>
      <c r="HM323">
        <f>IF($JG323&gt;=16,INDEX($GV:$GV,$JF323+16),"")</f>
      </c>
      <c r="HN323">
        <f>IF($JG323&gt;=17,INDEX($GV:$GV,$JF323+17),"")</f>
      </c>
      <c r="HO323">
        <f>IF($JG323&gt;=18,INDEX($GV:$GV,$JF323+18),"")</f>
      </c>
      <c r="HP323">
        <f>IF($JG323&gt;=19,INDEX($GV:$GV,$JF323+19),"")</f>
      </c>
      <c r="HQ323">
        <f>IF($JG323&gt;=20,INDEX($GV:$GV,$JF323+20),"")</f>
      </c>
      <c r="HR323">
        <f>IF($JG323&gt;=21,INDEX($GV:$GV,$JF323+21),"")</f>
      </c>
      <c r="HS323">
        <f>IF($JG323&gt;=22,INDEX($GV:$GV,$JF323+22),"")</f>
      </c>
      <c r="HT323">
        <f>IF($JG323&gt;=23,INDEX($GV:$GV,$JF323+23),"")</f>
      </c>
      <c r="HU323">
        <f>IF($JG323&gt;=24,INDEX($GV:$GV,$JF323+24),"")</f>
      </c>
      <c r="HV323">
        <f>IF($JG323&gt;=25,INDEX($GV:$GV,$JF323+25),"")</f>
      </c>
      <c r="HW323">
        <f>IF($JG323&gt;=26,INDEX($GV:$GV,$JF323+26),"")</f>
      </c>
      <c r="HX323">
        <f>IF($JG323&gt;=27,INDEX($GV:$GV,$JF323+27),"")</f>
      </c>
      <c r="HY323">
        <f>IF($JG323&gt;=28,INDEX($GV:$GV,$JF323+28),"")</f>
      </c>
      <c r="HZ323">
        <f>IF($JG323&gt;=29,INDEX($GV:$GV,$JF323+29),"")</f>
      </c>
      <c r="IA323">
        <f>IF($JG323&gt;=30,INDEX($GV:$GV,$JF323+30),"")</f>
      </c>
      <c r="IB323">
        <f>IF($JG323&gt;=31,INDEX($GV:$GV,$JF323+31),"")</f>
      </c>
      <c r="IC323">
        <f>IF($JG323&gt;=32,INDEX($GV:$GV,$JF323+32),"")</f>
      </c>
      <c r="ID323">
        <f>IF($JG323&gt;=33,INDEX($GV:$GV,$JF323+33),"")</f>
      </c>
      <c r="IE323">
        <f>IF($JG323&gt;=34,INDEX($GV:$GV,$JF323+34),"")</f>
      </c>
      <c r="IF323">
        <f>IF($JG323&gt;=35,INDEX($GV:$GV,$JF323+35),"")</f>
      </c>
      <c r="IG323">
        <f>IF($JG323&gt;=36,INDEX($GV:$GV,$JF323+36),"")</f>
      </c>
      <c r="IH323">
        <f>IF($JG323&gt;=37,INDEX($GV:$GV,$JF323+37),"")</f>
      </c>
      <c r="II323">
        <f>IF($JG323&gt;=38,INDEX($GV:$GV,$JF323+38),"")</f>
      </c>
      <c r="IJ323">
        <f>IF($JG323&gt;=39,INDEX($GV:$GV,$JF323+39),"")</f>
      </c>
      <c r="IK323">
        <f>IF($JG323&gt;=40,INDEX($GV:$GV,$JF323+40),"")</f>
      </c>
      <c r="IL323">
        <f>IF($JG323&gt;=41,INDEX($GV:$GV,$JF323+41),"")</f>
      </c>
      <c r="IM323">
        <f>IF($JG323&gt;=42,INDEX($GV:$GV,$JF323+42),"")</f>
      </c>
      <c r="IN323">
        <f>IF($JG323&gt;=43,INDEX($GV:$GV,$JF323+43),"")</f>
      </c>
      <c r="IO323">
        <f>IF($JG323&gt;=44,INDEX($GV:$GV,$JF323+44),"")</f>
      </c>
      <c r="IP323">
        <f>IF($JG323&gt;=45,INDEX($GV:$GV,$JF323+45),"")</f>
      </c>
      <c r="IQ323">
        <f>IF($JG323&gt;=46,INDEX($GV:$GV,$JF323+46),"")</f>
      </c>
      <c r="IR323">
        <f>IF($JG323&gt;=47,INDEX($GV:$GV,$JF323+47),"")</f>
      </c>
      <c r="IS323">
        <f>IF($JG323&gt;=48,INDEX($GV:$GV,$JF323+48),"")</f>
      </c>
      <c r="IT323">
        <f>IF($JG323&gt;=49,INDEX($GV:$GV,$JF323+49),"")</f>
      </c>
      <c r="IU323">
        <f>IF($JG323&gt;=50,INDEX($GV:$GV,$JF323+50),"")</f>
      </c>
      <c r="IV323">
        <f>IF($JG323&gt;=51,INDEX($GV:$GV,$JF323+51),"")</f>
      </c>
      <c r="IW323">
        <f>IF($JG323&gt;=52,INDEX($GV:$GV,$JF323+52),"")</f>
      </c>
      <c r="IX323">
        <f>IF($JG323&gt;=53,INDEX($GV:$GV,$JF323+53),"")</f>
      </c>
      <c r="IY323">
        <f>IF($JG323&gt;=54,INDEX($GV:$GV,$JF323+54),"")</f>
      </c>
      <c r="IZ323">
        <f>IF($JG323&gt;=55,INDEX($GV:$GV,$JF323+55),"")</f>
      </c>
      <c r="JA323">
        <f>IF($JG323&gt;=56,INDEX($GV:$GV,$JF323+56),"")</f>
      </c>
      <c r="JB323">
        <f>IF($JG323&gt;=57,INDEX($GV:$GV,$JF323+57),"")</f>
      </c>
      <c r="JC323">
        <f>IF($JG323&gt;=58,INDEX($GV:$GV,$JF323+58),"")</f>
      </c>
      <c r="JD323">
        <f>IF($JG323&gt;=59,INDEX($GV:$GV,$JF323+59),"")</f>
      </c>
      <c r="JE323">
        <f>IF($JG323&gt;=60,INDEX($GV:$GV,$JF323+60),"")</f>
      </c>
      <c r="JF323">
        <f>IFERROR(MATCH($GU323,$GV$2:$GV$322,0)+1,0)</f>
      </c>
      <c r="JG323">
        <f>IFERROR(INDEX($GW$2:$GW$322,MATCH($GU323,$GV$2:$GV$322,0)),0)</f>
      </c>
      <c r="JH323" t="s">
        <v>44</v>
      </c>
      <c r="JI323" t="s">
        <v>44</v>
      </c>
    </row>
    <row r="324" spans="1:269" x14ac:dyDescent="0.25">
      <c r="R324">
        <f>IF(OR($U324="",$Q324=""),"",IFERROR($U324/$Q324,0))</f>
      </c>
      <c r="S324">
        <f>IF($U324="","",
SUM($T324,$V324,$AA324,$W324,$Y324)*
(1-IF($AB324="",0,VALUE($AB324)/100)))</f>
      </c>
      <c r="T324">
        <f>IF($U324="","",$U324)</f>
      </c>
      <c r="V324">
        <f>IF($U324="","",
IF($O324="","",
IF(ISNUMBER(SEARCH("exempt",LOWER($O324))),0,
$U324*(VALUE(SUBSTITUTE($O324,"%",""))/100))))</f>
      </c>
      <c r="AC324">
        <f>IFERROR(IF(FIND(" - ",$K324)&gt;0,MID($K324,FIND(" - ",$K324)+3,LEN($K324)),""),"")</f>
      </c>
      <c r="AL324" t="s">
        <v>1116</v>
      </c>
      <c r="AT324">
        <f>IFERROR(LEFT($K324,FIND(" - ",$K324)-1),$K324)</f>
      </c>
      <c r="AW324">
        <f>IF($CL324&gt;=1,INDEX($AU:$AU,$CK324+1),"")</f>
      </c>
      <c r="AX324">
        <f>IF($CL324&gt;=2,INDEX($AU:$AU,$CK324+2),"")</f>
      </c>
      <c r="AY324">
        <f>IF($CL324&gt;=3,INDEX($AU:$AU,$CK324+3),"")</f>
      </c>
      <c r="AZ324">
        <f>IF($CL324&gt;=4,INDEX($AU:$AU,$CK324+4),"")</f>
      </c>
      <c r="BA324">
        <f>IF($CL324&gt;=5,INDEX($AU:$AU,$CK324+5),"")</f>
      </c>
      <c r="BB324">
        <f>IF($CL324&gt;=6,INDEX($AU:$AU,$CK324+6),"")</f>
      </c>
      <c r="BC324">
        <f>IF($CL324&gt;=7,INDEX($AU:$AU,$CK324+7),"")</f>
      </c>
      <c r="BD324">
        <f>IF($CL324&gt;=8,INDEX($AU:$AU,$CK324+8),"")</f>
      </c>
      <c r="BE324">
        <f>IF($CL324&gt;=9,INDEX($AU:$AU,$CK324+9),"")</f>
      </c>
      <c r="BF324">
        <f>IF($CL324&gt;=10,INDEX($AU:$AU,$CK324+10),"")</f>
      </c>
      <c r="BG324">
        <f>IF($CL324&gt;=11,INDEX($AU:$AU,$CK324+11),"")</f>
      </c>
      <c r="BH324">
        <f>IF($CL324&gt;=12,INDEX($AU:$AU,$CK324+12),"")</f>
      </c>
      <c r="BI324">
        <f>IF($CL324&gt;=13,INDEX($AU:$AU,$CK324+13),"")</f>
      </c>
      <c r="BJ324">
        <f>IF($CL324&gt;=14,INDEX($AU:$AU,$CK324+14),"")</f>
      </c>
      <c r="BK324">
        <f>IF($CL324&gt;=15,INDEX($AU:$AU,$CK324+15),"")</f>
      </c>
      <c r="BL324">
        <f>IF($CL324&gt;=16,INDEX($AU:$AU,$CK324+16),"")</f>
      </c>
      <c r="BM324">
        <f>IF($CL324&gt;=17,INDEX($AU:$AU,$CK324+17),"")</f>
      </c>
      <c r="BN324">
        <f>IF($CL324&gt;=18,INDEX($AU:$AU,$CK324+18),"")</f>
      </c>
      <c r="BO324">
        <f>IF($CL324&gt;=19,INDEX($AU:$AU,$CK324+19),"")</f>
      </c>
      <c r="BP324">
        <f>IF($CL324&gt;=20,INDEX($AU:$AU,$CK324+20),"")</f>
      </c>
      <c r="BQ324">
        <f>IF($CL324&gt;=21,INDEX($AU:$AU,$CK324+21),"")</f>
      </c>
      <c r="BR324">
        <f>IF($CL324&gt;=22,INDEX($AU:$AU,$CK324+22),"")</f>
      </c>
      <c r="BS324">
        <f>IF($CL324&gt;=23,INDEX($AU:$AU,$CK324+23),"")</f>
      </c>
      <c r="BT324">
        <f>IF($CL324&gt;=24,INDEX($AU:$AU,$CK324+24),"")</f>
      </c>
      <c r="BU324">
        <f>IF($CL324&gt;=25,INDEX($AU:$AU,$CK324+25),"")</f>
      </c>
      <c r="BV324">
        <f>IF($CL324&gt;=26,INDEX($AU:$AU,$CK324+26),"")</f>
      </c>
      <c r="BW324">
        <f>IF($CL324&gt;=27,INDEX($AU:$AU,$CK324+27),"")</f>
      </c>
      <c r="BX324">
        <f>IF($CL324&gt;=28,INDEX($AU:$AU,$CK324+28),"")</f>
      </c>
      <c r="BY324">
        <f>IF($CL324&gt;=29,INDEX($AU:$AU,$CK324+29),"")</f>
      </c>
      <c r="BZ324">
        <f>IF($CL324&gt;=30,INDEX($AU:$AU,$CK324+30),"")</f>
      </c>
      <c r="CA324">
        <f>IF($CL324&gt;=31,INDEX($AU:$AU,$CK324+31),"")</f>
      </c>
      <c r="CB324">
        <f>IF($CL324&gt;=32,INDEX($AU:$AU,$CK324+32),"")</f>
      </c>
      <c r="CC324">
        <f>IF($CL324&gt;=33,INDEX($AU:$AU,$CK324+33),"")</f>
      </c>
      <c r="CD324">
        <f>IF($CL324&gt;=34,INDEX($AU:$AU,$CK324+34),"")</f>
      </c>
      <c r="CE324">
        <f>IF($CL324&gt;=35,INDEX($AU:$AU,$CK324+35),"")</f>
      </c>
      <c r="CF324">
        <f>IF($CL324&gt;=36,INDEX($AU:$AU,$CK324+36),"")</f>
      </c>
      <c r="CG324">
        <f>IF($CL324&gt;=37,INDEX($AU:$AU,$CK324+37),"")</f>
      </c>
      <c r="CH324">
        <f>IF($CL324&gt;=38,INDEX($AU:$AU,$CK324+38),"")</f>
      </c>
      <c r="CI324">
        <f>IF($CL324&gt;=39,INDEX($AU:$AU,$CK324+39),"")</f>
      </c>
      <c r="CJ324">
        <f>IF($CL324&gt;=40,INDEX($AU:$AU,$CK324+40),"")</f>
      </c>
      <c r="CK324">
        <f>IFERROR(MATCH($AT324,$AU$2:$AU$133,0)+1,0)</f>
      </c>
      <c r="CL324">
        <f>IFERROR(INDEX($AV$2:$AV$133,MATCH($AT324,$AU$2:$AU$133,0)),0)</f>
      </c>
      <c r="CM324">
        <f>IFERROR(LEFT($L324,FIND(" - ",$L324)-1),$L324)</f>
      </c>
      <c r="CN324" t="s">
        <v>1117</v>
      </c>
      <c r="CO324">
        <v>1</v>
      </c>
      <c r="CP324">
        <f>IF($DK324&gt;=1,INDEX($CN:$CN,$DJ324+1),"")</f>
      </c>
      <c r="CQ324">
        <f>IF($DK324&gt;=2,INDEX($CN:$CN,$DJ324+2),"")</f>
      </c>
      <c r="CR324">
        <f>IF($DK324&gt;=3,INDEX($CN:$CN,$DJ324+3),"")</f>
      </c>
      <c r="CS324">
        <f>IF($DK324&gt;=4,INDEX($CN:$CN,$DJ324+4),"")</f>
      </c>
      <c r="CT324">
        <f>IF($DK324&gt;=5,INDEX($CN:$CN,$DJ324+5),"")</f>
      </c>
      <c r="CU324">
        <f>IF($DK324&gt;=6,INDEX($CN:$CN,$DJ324+6),"")</f>
      </c>
      <c r="CV324">
        <f>IF($DK324&gt;=7,INDEX($CN:$CN,$DJ324+7),"")</f>
      </c>
      <c r="CW324">
        <f>IF($DK324&gt;=8,INDEX($CN:$CN,$DJ324+8),"")</f>
      </c>
      <c r="CX324">
        <f>IF($DK324&gt;=9,INDEX($CN:$CN,$DJ324+9),"")</f>
      </c>
      <c r="CY324">
        <f>IF($DK324&gt;=10,INDEX($CN:$CN,$DJ324+10),"")</f>
      </c>
      <c r="CZ324">
        <f>IF($DK324&gt;=11,INDEX($CN:$CN,$DJ324+11),"")</f>
      </c>
      <c r="DA324">
        <f>IF($DK324&gt;=12,INDEX($CN:$CN,$DJ324+12),"")</f>
      </c>
      <c r="DB324">
        <f>IF($DK324&gt;=13,INDEX($CN:$CN,$DJ324+13),"")</f>
      </c>
      <c r="DC324">
        <f>IF($DK324&gt;=14,INDEX($CN:$CN,$DJ324+14),"")</f>
      </c>
      <c r="DD324">
        <f>IF($DK324&gt;=15,INDEX($CN:$CN,$DJ324+15),"")</f>
      </c>
      <c r="DE324">
        <f>IF($DK324&gt;=16,INDEX($CN:$CN,$DJ324+16),"")</f>
      </c>
      <c r="DF324">
        <f>IF($DK324&gt;=17,INDEX($CN:$CN,$DJ324+17),"")</f>
      </c>
      <c r="DG324">
        <f>IF($DK324&gt;=18,INDEX($CN:$CN,$DJ324+18),"")</f>
      </c>
      <c r="DH324">
        <f>IF($DK324&gt;=19,INDEX($CN:$CN,$DJ324+19),"")</f>
      </c>
      <c r="DI324">
        <f>IF($DK324&gt;=20,INDEX($CN:$CN,$DJ324+20),"")</f>
      </c>
      <c r="DJ324">
        <f>IFERROR(MATCH($CM324,$CN$2:$CN$1089,0)+1,0)</f>
      </c>
      <c r="DK324">
        <f>IFERROR(INDEX($CO$2:$CO$1089,MATCH($CM324,$CN$2:$CN$1089,0)),0)</f>
      </c>
      <c r="DL324">
        <f>IFERROR(INDEX($AS:$AS,MATCH($O324,$AR:$AR,0))&amp;"","")</f>
      </c>
      <c r="DP324">
        <f>IF($GS324&gt;=1,INDEX($DM:$DM,$GR324+1),"")</f>
      </c>
      <c r="DQ324">
        <f>IF($GS324&gt;=2,INDEX($DM:$DM,$GR324+2),"")</f>
      </c>
      <c r="DR324">
        <f>IF($GS324&gt;=3,INDEX($DM:$DM,$GR324+3),"")</f>
      </c>
      <c r="DS324">
        <f>IF($GS324&gt;=4,INDEX($DM:$DM,$GR324+4),"")</f>
      </c>
      <c r="DT324">
        <f>IF($GS324&gt;=5,INDEX($DM:$DM,$GR324+5),"")</f>
      </c>
      <c r="DU324">
        <f>IF($GS324&gt;=6,INDEX($DM:$DM,$GR324+6),"")</f>
      </c>
      <c r="DV324">
        <f>IF($GS324&gt;=7,INDEX($DM:$DM,$GR324+7),"")</f>
      </c>
      <c r="DW324">
        <f>IF($GS324&gt;=8,INDEX($DM:$DM,$GR324+8),"")</f>
      </c>
      <c r="DX324">
        <f>IF($GS324&gt;=9,INDEX($DM:$DM,$GR324+9),"")</f>
      </c>
      <c r="DY324">
        <f>IF($GS324&gt;=10,INDEX($DM:$DM,$GR324+10),"")</f>
      </c>
      <c r="DZ324">
        <f>IF($GS324&gt;=11,INDEX($DM:$DM,$GR324+11),"")</f>
      </c>
      <c r="EA324">
        <f>IF($GS324&gt;=12,INDEX($DM:$DM,$GR324+12),"")</f>
      </c>
      <c r="EB324">
        <f>IF($GS324&gt;=13,INDEX($DM:$DM,$GR324+13),"")</f>
      </c>
      <c r="EC324">
        <f>IF($GS324&gt;=14,INDEX($DM:$DM,$GR324+14),"")</f>
      </c>
      <c r="ED324">
        <f>IF($GS324&gt;=15,INDEX($DM:$DM,$GR324+15),"")</f>
      </c>
      <c r="EE324">
        <f>IF($GS324&gt;=16,INDEX($DM:$DM,$GR324+16),"")</f>
      </c>
      <c r="EF324">
        <f>IF($GS324&gt;=17,INDEX($DM:$DM,$GR324+17),"")</f>
      </c>
      <c r="EG324">
        <f>IF($GS324&gt;=18,INDEX($DM:$DM,$GR324+18),"")</f>
      </c>
      <c r="EH324">
        <f>IF($GS324&gt;=19,INDEX($DM:$DM,$GR324+19),"")</f>
      </c>
      <c r="EI324">
        <f>IF($GS324&gt;=20,INDEX($DM:$DM,$GR324+20),"")</f>
      </c>
      <c r="EJ324">
        <f>IF($GS324&gt;=21,INDEX($DM:$DM,$GR324+21),"")</f>
      </c>
      <c r="EK324">
        <f>IF($GS324&gt;=22,INDEX($DM:$DM,$GR324+22),"")</f>
      </c>
      <c r="EL324">
        <f>IF($GS324&gt;=23,INDEX($DM:$DM,$GR324+23),"")</f>
      </c>
      <c r="EM324">
        <f>IF($GS324&gt;=24,INDEX($DM:$DM,$GR324+24),"")</f>
      </c>
      <c r="EN324">
        <f>IF($GS324&gt;=25,INDEX($DM:$DM,$GR324+25),"")</f>
      </c>
      <c r="EO324">
        <f>IF($GS324&gt;=26,INDEX($DM:$DM,$GR324+26),"")</f>
      </c>
      <c r="EP324">
        <f>IF($GS324&gt;=27,INDEX($DM:$DM,$GR324+27),"")</f>
      </c>
      <c r="EQ324">
        <f>IF($GS324&gt;=28,INDEX($DM:$DM,$GR324+28),"")</f>
      </c>
      <c r="ER324">
        <f>IF($GS324&gt;=29,INDEX($DM:$DM,$GR324+29),"")</f>
      </c>
      <c r="ES324">
        <f>IF($GS324&gt;=30,INDEX($DM:$DM,$GR324+30),"")</f>
      </c>
      <c r="ET324">
        <f>IF($GS324&gt;=31,INDEX($DM:$DM,$GR324+31),"")</f>
      </c>
      <c r="EU324">
        <f>IF($GS324&gt;=32,INDEX($DM:$DM,$GR324+32),"")</f>
      </c>
      <c r="EV324">
        <f>IF($GS324&gt;=33,INDEX($DM:$DM,$GR324+33),"")</f>
      </c>
      <c r="EW324">
        <f>IF($GS324&gt;=34,INDEX($DM:$DM,$GR324+34),"")</f>
      </c>
      <c r="EX324">
        <f>IF($GS324&gt;=35,INDEX($DM:$DM,$GR324+35),"")</f>
      </c>
      <c r="EY324">
        <f>IF($GS324&gt;=36,INDEX($DM:$DM,$GR324+36),"")</f>
      </c>
      <c r="EZ324">
        <f>IF($GS324&gt;=37,INDEX($DM:$DM,$GR324+37),"")</f>
      </c>
      <c r="FA324">
        <f>IF($GS324&gt;=38,INDEX($DM:$DM,$GR324+38),"")</f>
      </c>
      <c r="FB324">
        <f>IF($GS324&gt;=39,INDEX($DM:$DM,$GR324+39),"")</f>
      </c>
      <c r="FC324">
        <f>IF($GS324&gt;=40,INDEX($DM:$DM,$GR324+40),"")</f>
      </c>
      <c r="FD324">
        <f>IF($GS324&gt;=1,INDEX($DN:$DN,$GR324+1),"")</f>
      </c>
      <c r="FE324">
        <f>IF($GS324&gt;=2,INDEX($DN:$DN,$GR324+2),"")</f>
      </c>
      <c r="FF324">
        <f>IF($GS324&gt;=3,INDEX($DN:$DN,$GR324+3),"")</f>
      </c>
      <c r="FG324">
        <f>IF($GS324&gt;=4,INDEX($DN:$DN,$GR324+4),"")</f>
      </c>
      <c r="FH324">
        <f>IF($GS324&gt;=5,INDEX($DN:$DN,$GR324+5),"")</f>
      </c>
      <c r="FI324">
        <f>IF($GS324&gt;=6,INDEX($DN:$DN,$GR324+6),"")</f>
      </c>
      <c r="FJ324">
        <f>IF($GS324&gt;=7,INDEX($DN:$DN,$GR324+7),"")</f>
      </c>
      <c r="FK324">
        <f>IF($GS324&gt;=8,INDEX($DN:$DN,$GR324+8),"")</f>
      </c>
      <c r="FL324">
        <f>IF($GS324&gt;=9,INDEX($DN:$DN,$GR324+9),"")</f>
      </c>
      <c r="FM324">
        <f>IF($GS324&gt;=10,INDEX($DN:$DN,$GR324+10),"")</f>
      </c>
      <c r="FN324">
        <f>IF($GS324&gt;=11,INDEX($DN:$DN,$GR324+11),"")</f>
      </c>
      <c r="FO324">
        <f>IF($GS324&gt;=12,INDEX($DN:$DN,$GR324+12),"")</f>
      </c>
      <c r="FP324">
        <f>IF($GS324&gt;=13,INDEX($DN:$DN,$GR324+13),"")</f>
      </c>
      <c r="FQ324">
        <f>IF($GS324&gt;=14,INDEX($DN:$DN,$GR324+14),"")</f>
      </c>
      <c r="FR324">
        <f>IF($GS324&gt;=15,INDEX($DN:$DN,$GR324+15),"")</f>
      </c>
      <c r="FS324">
        <f>IF($GS324&gt;=16,INDEX($DN:$DN,$GR324+16),"")</f>
      </c>
      <c r="FT324">
        <f>IF($GS324&gt;=17,INDEX($DN:$DN,$GR324+17),"")</f>
      </c>
      <c r="FU324">
        <f>IF($GS324&gt;=18,INDEX($DN:$DN,$GR324+18),"")</f>
      </c>
      <c r="FV324">
        <f>IF($GS324&gt;=19,INDEX($DN:$DN,$GR324+19),"")</f>
      </c>
      <c r="FW324">
        <f>IF($GS324&gt;=20,INDEX($DN:$DN,$GR324+20),"")</f>
      </c>
      <c r="FX324">
        <f>IF($GS324&gt;=21,INDEX($DN:$DN,$GR324+21),"")</f>
      </c>
      <c r="FY324">
        <f>IF($GS324&gt;=22,INDEX($DN:$DN,$GR324+22),"")</f>
      </c>
      <c r="FZ324">
        <f>IF($GS324&gt;=23,INDEX($DN:$DN,$GR324+23),"")</f>
      </c>
      <c r="GA324">
        <f>IF($GS324&gt;=24,INDEX($DN:$DN,$GR324+24),"")</f>
      </c>
      <c r="GB324">
        <f>IF($GS324&gt;=25,INDEX($DN:$DN,$GR324+25),"")</f>
      </c>
      <c r="GC324">
        <f>IF($GS324&gt;=26,INDEX($DN:$DN,$GR324+26),"")</f>
      </c>
      <c r="GD324">
        <f>IF($GS324&gt;=27,INDEX($DN:$DN,$GR324+27),"")</f>
      </c>
      <c r="GE324">
        <f>IF($GS324&gt;=28,INDEX($DN:$DN,$GR324+28),"")</f>
      </c>
      <c r="GF324">
        <f>IF($GS324&gt;=29,INDEX($DN:$DN,$GR324+29),"")</f>
      </c>
      <c r="GG324">
        <f>IF($GS324&gt;=30,INDEX($DN:$DN,$GR324+30),"")</f>
      </c>
      <c r="GH324">
        <f>IF($GS324&gt;=31,INDEX($DN:$DN,$GR324+31),"")</f>
      </c>
      <c r="GI324">
        <f>IF($GS324&gt;=32,INDEX($DN:$DN,$GR324+32),"")</f>
      </c>
      <c r="GJ324">
        <f>IF($GS324&gt;=33,INDEX($DN:$DN,$GR324+33),"")</f>
      </c>
      <c r="GK324">
        <f>IF($GS324&gt;=34,INDEX($DN:$DN,$GR324+34),"")</f>
      </c>
      <c r="GL324">
        <f>IF($GS324&gt;=35,INDEX($DN:$DN,$GR324+35),"")</f>
      </c>
      <c r="GM324">
        <f>IF($GS324&gt;=36,INDEX($DN:$DN,$GR324+36),"")</f>
      </c>
      <c r="GN324">
        <f>IF($GS324&gt;=37,INDEX($DN:$DN,$GR324+37),"")</f>
      </c>
      <c r="GO324">
        <f>IF($GS324&gt;=38,INDEX($DN:$DN,$GR324+38),"")</f>
      </c>
      <c r="GP324">
        <f>IF($GS324&gt;=39,INDEX($DN:$DN,$GR324+39),"")</f>
      </c>
      <c r="GQ324">
        <f>IF($GS324&gt;=40,INDEX($DN:$DN,$GR324+40),"")</f>
      </c>
      <c r="GR324">
        <f>IFERROR(MATCH($DL324,$DM$2:$DM$148,0)+1,0)</f>
      </c>
      <c r="GS324">
        <f>IFERROR(INDEX($DO$2:$DO$148,MATCH($DL324,$DM$2:$DM$148,0)),0)</f>
      </c>
      <c r="GT324">
        <f>IFERROR(MATCH($Z324,$DP$324:$FC$324,0),0)</f>
      </c>
      <c r="GU324">
        <f>IF($GT324&gt;0,INDEX($FD$324:$GQ$324,$GT324),"")</f>
      </c>
      <c r="GX324">
        <f>IF($JG324&gt;=1,INDEX($GV:$GV,$JF324+1),"")</f>
      </c>
      <c r="GY324">
        <f>IF($JG324&gt;=2,INDEX($GV:$GV,$JF324+2),"")</f>
      </c>
      <c r="GZ324">
        <f>IF($JG324&gt;=3,INDEX($GV:$GV,$JF324+3),"")</f>
      </c>
      <c r="HA324">
        <f>IF($JG324&gt;=4,INDEX($GV:$GV,$JF324+4),"")</f>
      </c>
      <c r="HB324">
        <f>IF($JG324&gt;=5,INDEX($GV:$GV,$JF324+5),"")</f>
      </c>
      <c r="HC324">
        <f>IF($JG324&gt;=6,INDEX($GV:$GV,$JF324+6),"")</f>
      </c>
      <c r="HD324">
        <f>IF($JG324&gt;=7,INDEX($GV:$GV,$JF324+7),"")</f>
      </c>
      <c r="HE324">
        <f>IF($JG324&gt;=8,INDEX($GV:$GV,$JF324+8),"")</f>
      </c>
      <c r="HF324">
        <f>IF($JG324&gt;=9,INDEX($GV:$GV,$JF324+9),"")</f>
      </c>
      <c r="HG324">
        <f>IF($JG324&gt;=10,INDEX($GV:$GV,$JF324+10),"")</f>
      </c>
      <c r="HH324">
        <f>IF($JG324&gt;=11,INDEX($GV:$GV,$JF324+11),"")</f>
      </c>
      <c r="HI324">
        <f>IF($JG324&gt;=12,INDEX($GV:$GV,$JF324+12),"")</f>
      </c>
      <c r="HJ324">
        <f>IF($JG324&gt;=13,INDEX($GV:$GV,$JF324+13),"")</f>
      </c>
      <c r="HK324">
        <f>IF($JG324&gt;=14,INDEX($GV:$GV,$JF324+14),"")</f>
      </c>
      <c r="HL324">
        <f>IF($JG324&gt;=15,INDEX($GV:$GV,$JF324+15),"")</f>
      </c>
      <c r="HM324">
        <f>IF($JG324&gt;=16,INDEX($GV:$GV,$JF324+16),"")</f>
      </c>
      <c r="HN324">
        <f>IF($JG324&gt;=17,INDEX($GV:$GV,$JF324+17),"")</f>
      </c>
      <c r="HO324">
        <f>IF($JG324&gt;=18,INDEX($GV:$GV,$JF324+18),"")</f>
      </c>
      <c r="HP324">
        <f>IF($JG324&gt;=19,INDEX($GV:$GV,$JF324+19),"")</f>
      </c>
      <c r="HQ324">
        <f>IF($JG324&gt;=20,INDEX($GV:$GV,$JF324+20),"")</f>
      </c>
      <c r="HR324">
        <f>IF($JG324&gt;=21,INDEX($GV:$GV,$JF324+21),"")</f>
      </c>
      <c r="HS324">
        <f>IF($JG324&gt;=22,INDEX($GV:$GV,$JF324+22),"")</f>
      </c>
      <c r="HT324">
        <f>IF($JG324&gt;=23,INDEX($GV:$GV,$JF324+23),"")</f>
      </c>
      <c r="HU324">
        <f>IF($JG324&gt;=24,INDEX($GV:$GV,$JF324+24),"")</f>
      </c>
      <c r="HV324">
        <f>IF($JG324&gt;=25,INDEX($GV:$GV,$JF324+25),"")</f>
      </c>
      <c r="HW324">
        <f>IF($JG324&gt;=26,INDEX($GV:$GV,$JF324+26),"")</f>
      </c>
      <c r="HX324">
        <f>IF($JG324&gt;=27,INDEX($GV:$GV,$JF324+27),"")</f>
      </c>
      <c r="HY324">
        <f>IF($JG324&gt;=28,INDEX($GV:$GV,$JF324+28),"")</f>
      </c>
      <c r="HZ324">
        <f>IF($JG324&gt;=29,INDEX($GV:$GV,$JF324+29),"")</f>
      </c>
      <c r="IA324">
        <f>IF($JG324&gt;=30,INDEX($GV:$GV,$JF324+30),"")</f>
      </c>
      <c r="IB324">
        <f>IF($JG324&gt;=31,INDEX($GV:$GV,$JF324+31),"")</f>
      </c>
      <c r="IC324">
        <f>IF($JG324&gt;=32,INDEX($GV:$GV,$JF324+32),"")</f>
      </c>
      <c r="ID324">
        <f>IF($JG324&gt;=33,INDEX($GV:$GV,$JF324+33),"")</f>
      </c>
      <c r="IE324">
        <f>IF($JG324&gt;=34,INDEX($GV:$GV,$JF324+34),"")</f>
      </c>
      <c r="IF324">
        <f>IF($JG324&gt;=35,INDEX($GV:$GV,$JF324+35),"")</f>
      </c>
      <c r="IG324">
        <f>IF($JG324&gt;=36,INDEX($GV:$GV,$JF324+36),"")</f>
      </c>
      <c r="IH324">
        <f>IF($JG324&gt;=37,INDEX($GV:$GV,$JF324+37),"")</f>
      </c>
      <c r="II324">
        <f>IF($JG324&gt;=38,INDEX($GV:$GV,$JF324+38),"")</f>
      </c>
      <c r="IJ324">
        <f>IF($JG324&gt;=39,INDEX($GV:$GV,$JF324+39),"")</f>
      </c>
      <c r="IK324">
        <f>IF($JG324&gt;=40,INDEX($GV:$GV,$JF324+40),"")</f>
      </c>
      <c r="IL324">
        <f>IF($JG324&gt;=41,INDEX($GV:$GV,$JF324+41),"")</f>
      </c>
      <c r="IM324">
        <f>IF($JG324&gt;=42,INDEX($GV:$GV,$JF324+42),"")</f>
      </c>
      <c r="IN324">
        <f>IF($JG324&gt;=43,INDEX($GV:$GV,$JF324+43),"")</f>
      </c>
      <c r="IO324">
        <f>IF($JG324&gt;=44,INDEX($GV:$GV,$JF324+44),"")</f>
      </c>
      <c r="IP324">
        <f>IF($JG324&gt;=45,INDEX($GV:$GV,$JF324+45),"")</f>
      </c>
      <c r="IQ324">
        <f>IF($JG324&gt;=46,INDEX($GV:$GV,$JF324+46),"")</f>
      </c>
      <c r="IR324">
        <f>IF($JG324&gt;=47,INDEX($GV:$GV,$JF324+47),"")</f>
      </c>
      <c r="IS324">
        <f>IF($JG324&gt;=48,INDEX($GV:$GV,$JF324+48),"")</f>
      </c>
      <c r="IT324">
        <f>IF($JG324&gt;=49,INDEX($GV:$GV,$JF324+49),"")</f>
      </c>
      <c r="IU324">
        <f>IF($JG324&gt;=50,INDEX($GV:$GV,$JF324+50),"")</f>
      </c>
      <c r="IV324">
        <f>IF($JG324&gt;=51,INDEX($GV:$GV,$JF324+51),"")</f>
      </c>
      <c r="IW324">
        <f>IF($JG324&gt;=52,INDEX($GV:$GV,$JF324+52),"")</f>
      </c>
      <c r="IX324">
        <f>IF($JG324&gt;=53,INDEX($GV:$GV,$JF324+53),"")</f>
      </c>
      <c r="IY324">
        <f>IF($JG324&gt;=54,INDEX($GV:$GV,$JF324+54),"")</f>
      </c>
      <c r="IZ324">
        <f>IF($JG324&gt;=55,INDEX($GV:$GV,$JF324+55),"")</f>
      </c>
      <c r="JA324">
        <f>IF($JG324&gt;=56,INDEX($GV:$GV,$JF324+56),"")</f>
      </c>
      <c r="JB324">
        <f>IF($JG324&gt;=57,INDEX($GV:$GV,$JF324+57),"")</f>
      </c>
      <c r="JC324">
        <f>IF($JG324&gt;=58,INDEX($GV:$GV,$JF324+58),"")</f>
      </c>
      <c r="JD324">
        <f>IF($JG324&gt;=59,INDEX($GV:$GV,$JF324+59),"")</f>
      </c>
      <c r="JE324">
        <f>IF($JG324&gt;=60,INDEX($GV:$GV,$JF324+60),"")</f>
      </c>
      <c r="JF324">
        <f>IFERROR(MATCH($GU324,$GV$2:$GV$322,0)+1,0)</f>
      </c>
      <c r="JG324">
        <f>IFERROR(INDEX($GW$2:$GW$322,MATCH($GU324,$GV$2:$GV$322,0)),0)</f>
      </c>
      <c r="JH324" t="s">
        <v>44</v>
      </c>
      <c r="JI324" t="s">
        <v>44</v>
      </c>
    </row>
    <row r="325" spans="1:269" x14ac:dyDescent="0.25">
      <c r="R325">
        <f>IF(OR($U325="",$Q325=""),"",IFERROR($U325/$Q325,0))</f>
      </c>
      <c r="S325">
        <f>IF($U325="","",
SUM($T325,$V325,$AA325,$W325,$Y325)*
(1-IF($AB325="",0,VALUE($AB325)/100)))</f>
      </c>
      <c r="T325">
        <f>IF($U325="","",$U325)</f>
      </c>
      <c r="V325">
        <f>IF($U325="","",
IF($O325="","",
IF(ISNUMBER(SEARCH("exempt",LOWER($O325))),0,
$U325*(VALUE(SUBSTITUTE($O325,"%",""))/100))))</f>
      </c>
      <c r="AC325">
        <f>IFERROR(IF(FIND(" - ",$K325)&gt;0,MID($K325,FIND(" - ",$K325)+3,LEN($K325)),""),"")</f>
      </c>
      <c r="AL325" t="s">
        <v>1118</v>
      </c>
      <c r="AT325">
        <f>IFERROR(LEFT($K325,FIND(" - ",$K325)-1),$K325)</f>
      </c>
      <c r="AW325">
        <f>IF($CL325&gt;=1,INDEX($AU:$AU,$CK325+1),"")</f>
      </c>
      <c r="AX325">
        <f>IF($CL325&gt;=2,INDEX($AU:$AU,$CK325+2),"")</f>
      </c>
      <c r="AY325">
        <f>IF($CL325&gt;=3,INDEX($AU:$AU,$CK325+3),"")</f>
      </c>
      <c r="AZ325">
        <f>IF($CL325&gt;=4,INDEX($AU:$AU,$CK325+4),"")</f>
      </c>
      <c r="BA325">
        <f>IF($CL325&gt;=5,INDEX($AU:$AU,$CK325+5),"")</f>
      </c>
      <c r="BB325">
        <f>IF($CL325&gt;=6,INDEX($AU:$AU,$CK325+6),"")</f>
      </c>
      <c r="BC325">
        <f>IF($CL325&gt;=7,INDEX($AU:$AU,$CK325+7),"")</f>
      </c>
      <c r="BD325">
        <f>IF($CL325&gt;=8,INDEX($AU:$AU,$CK325+8),"")</f>
      </c>
      <c r="BE325">
        <f>IF($CL325&gt;=9,INDEX($AU:$AU,$CK325+9),"")</f>
      </c>
      <c r="BF325">
        <f>IF($CL325&gt;=10,INDEX($AU:$AU,$CK325+10),"")</f>
      </c>
      <c r="BG325">
        <f>IF($CL325&gt;=11,INDEX($AU:$AU,$CK325+11),"")</f>
      </c>
      <c r="BH325">
        <f>IF($CL325&gt;=12,INDEX($AU:$AU,$CK325+12),"")</f>
      </c>
      <c r="BI325">
        <f>IF($CL325&gt;=13,INDEX($AU:$AU,$CK325+13),"")</f>
      </c>
      <c r="BJ325">
        <f>IF($CL325&gt;=14,INDEX($AU:$AU,$CK325+14),"")</f>
      </c>
      <c r="BK325">
        <f>IF($CL325&gt;=15,INDEX($AU:$AU,$CK325+15),"")</f>
      </c>
      <c r="BL325">
        <f>IF($CL325&gt;=16,INDEX($AU:$AU,$CK325+16),"")</f>
      </c>
      <c r="BM325">
        <f>IF($CL325&gt;=17,INDEX($AU:$AU,$CK325+17),"")</f>
      </c>
      <c r="BN325">
        <f>IF($CL325&gt;=18,INDEX($AU:$AU,$CK325+18),"")</f>
      </c>
      <c r="BO325">
        <f>IF($CL325&gt;=19,INDEX($AU:$AU,$CK325+19),"")</f>
      </c>
      <c r="BP325">
        <f>IF($CL325&gt;=20,INDEX($AU:$AU,$CK325+20),"")</f>
      </c>
      <c r="BQ325">
        <f>IF($CL325&gt;=21,INDEX($AU:$AU,$CK325+21),"")</f>
      </c>
      <c r="BR325">
        <f>IF($CL325&gt;=22,INDEX($AU:$AU,$CK325+22),"")</f>
      </c>
      <c r="BS325">
        <f>IF($CL325&gt;=23,INDEX($AU:$AU,$CK325+23),"")</f>
      </c>
      <c r="BT325">
        <f>IF($CL325&gt;=24,INDEX($AU:$AU,$CK325+24),"")</f>
      </c>
      <c r="BU325">
        <f>IF($CL325&gt;=25,INDEX($AU:$AU,$CK325+25),"")</f>
      </c>
      <c r="BV325">
        <f>IF($CL325&gt;=26,INDEX($AU:$AU,$CK325+26),"")</f>
      </c>
      <c r="BW325">
        <f>IF($CL325&gt;=27,INDEX($AU:$AU,$CK325+27),"")</f>
      </c>
      <c r="BX325">
        <f>IF($CL325&gt;=28,INDEX($AU:$AU,$CK325+28),"")</f>
      </c>
      <c r="BY325">
        <f>IF($CL325&gt;=29,INDEX($AU:$AU,$CK325+29),"")</f>
      </c>
      <c r="BZ325">
        <f>IF($CL325&gt;=30,INDEX($AU:$AU,$CK325+30),"")</f>
      </c>
      <c r="CA325">
        <f>IF($CL325&gt;=31,INDEX($AU:$AU,$CK325+31),"")</f>
      </c>
      <c r="CB325">
        <f>IF($CL325&gt;=32,INDEX($AU:$AU,$CK325+32),"")</f>
      </c>
      <c r="CC325">
        <f>IF($CL325&gt;=33,INDEX($AU:$AU,$CK325+33),"")</f>
      </c>
      <c r="CD325">
        <f>IF($CL325&gt;=34,INDEX($AU:$AU,$CK325+34),"")</f>
      </c>
      <c r="CE325">
        <f>IF($CL325&gt;=35,INDEX($AU:$AU,$CK325+35),"")</f>
      </c>
      <c r="CF325">
        <f>IF($CL325&gt;=36,INDEX($AU:$AU,$CK325+36),"")</f>
      </c>
      <c r="CG325">
        <f>IF($CL325&gt;=37,INDEX($AU:$AU,$CK325+37),"")</f>
      </c>
      <c r="CH325">
        <f>IF($CL325&gt;=38,INDEX($AU:$AU,$CK325+38),"")</f>
      </c>
      <c r="CI325">
        <f>IF($CL325&gt;=39,INDEX($AU:$AU,$CK325+39),"")</f>
      </c>
      <c r="CJ325">
        <f>IF($CL325&gt;=40,INDEX($AU:$AU,$CK325+40),"")</f>
      </c>
      <c r="CK325">
        <f>IFERROR(MATCH($AT325,$AU$2:$AU$133,0)+1,0)</f>
      </c>
      <c r="CL325">
        <f>IFERROR(INDEX($AV$2:$AV$133,MATCH($AT325,$AU$2:$AU$133,0)),0)</f>
      </c>
      <c r="CM325">
        <f>IFERROR(LEFT($L325,FIND(" - ",$L325)-1),$L325)</f>
      </c>
      <c r="CN325" t="s">
        <v>149</v>
      </c>
      <c r="CP325">
        <f>IF($DK325&gt;=1,INDEX($CN:$CN,$DJ325+1),"")</f>
      </c>
      <c r="CQ325">
        <f>IF($DK325&gt;=2,INDEX($CN:$CN,$DJ325+2),"")</f>
      </c>
      <c r="CR325">
        <f>IF($DK325&gt;=3,INDEX($CN:$CN,$DJ325+3),"")</f>
      </c>
      <c r="CS325">
        <f>IF($DK325&gt;=4,INDEX($CN:$CN,$DJ325+4),"")</f>
      </c>
      <c r="CT325">
        <f>IF($DK325&gt;=5,INDEX($CN:$CN,$DJ325+5),"")</f>
      </c>
      <c r="CU325">
        <f>IF($DK325&gt;=6,INDEX($CN:$CN,$DJ325+6),"")</f>
      </c>
      <c r="CV325">
        <f>IF($DK325&gt;=7,INDEX($CN:$CN,$DJ325+7),"")</f>
      </c>
      <c r="CW325">
        <f>IF($DK325&gt;=8,INDEX($CN:$CN,$DJ325+8),"")</f>
      </c>
      <c r="CX325">
        <f>IF($DK325&gt;=9,INDEX($CN:$CN,$DJ325+9),"")</f>
      </c>
      <c r="CY325">
        <f>IF($DK325&gt;=10,INDEX($CN:$CN,$DJ325+10),"")</f>
      </c>
      <c r="CZ325">
        <f>IF($DK325&gt;=11,INDEX($CN:$CN,$DJ325+11),"")</f>
      </c>
      <c r="DA325">
        <f>IF($DK325&gt;=12,INDEX($CN:$CN,$DJ325+12),"")</f>
      </c>
      <c r="DB325">
        <f>IF($DK325&gt;=13,INDEX($CN:$CN,$DJ325+13),"")</f>
      </c>
      <c r="DC325">
        <f>IF($DK325&gt;=14,INDEX($CN:$CN,$DJ325+14),"")</f>
      </c>
      <c r="DD325">
        <f>IF($DK325&gt;=15,INDEX($CN:$CN,$DJ325+15),"")</f>
      </c>
      <c r="DE325">
        <f>IF($DK325&gt;=16,INDEX($CN:$CN,$DJ325+16),"")</f>
      </c>
      <c r="DF325">
        <f>IF($DK325&gt;=17,INDEX($CN:$CN,$DJ325+17),"")</f>
      </c>
      <c r="DG325">
        <f>IF($DK325&gt;=18,INDEX($CN:$CN,$DJ325+18),"")</f>
      </c>
      <c r="DH325">
        <f>IF($DK325&gt;=19,INDEX($CN:$CN,$DJ325+19),"")</f>
      </c>
      <c r="DI325">
        <f>IF($DK325&gt;=20,INDEX($CN:$CN,$DJ325+20),"")</f>
      </c>
      <c r="DJ325">
        <f>IFERROR(MATCH($CM325,$CN$2:$CN$1089,0)+1,0)</f>
      </c>
      <c r="DK325">
        <f>IFERROR(INDEX($CO$2:$CO$1089,MATCH($CM325,$CN$2:$CN$1089,0)),0)</f>
      </c>
      <c r="DL325">
        <f>IFERROR(INDEX($AS:$AS,MATCH($O325,$AR:$AR,0))&amp;"","")</f>
      </c>
      <c r="DP325">
        <f>IF($GS325&gt;=1,INDEX($DM:$DM,$GR325+1),"")</f>
      </c>
      <c r="DQ325">
        <f>IF($GS325&gt;=2,INDEX($DM:$DM,$GR325+2),"")</f>
      </c>
      <c r="DR325">
        <f>IF($GS325&gt;=3,INDEX($DM:$DM,$GR325+3),"")</f>
      </c>
      <c r="DS325">
        <f>IF($GS325&gt;=4,INDEX($DM:$DM,$GR325+4),"")</f>
      </c>
      <c r="DT325">
        <f>IF($GS325&gt;=5,INDEX($DM:$DM,$GR325+5),"")</f>
      </c>
      <c r="DU325">
        <f>IF($GS325&gt;=6,INDEX($DM:$DM,$GR325+6),"")</f>
      </c>
      <c r="DV325">
        <f>IF($GS325&gt;=7,INDEX($DM:$DM,$GR325+7),"")</f>
      </c>
      <c r="DW325">
        <f>IF($GS325&gt;=8,INDEX($DM:$DM,$GR325+8),"")</f>
      </c>
      <c r="DX325">
        <f>IF($GS325&gt;=9,INDEX($DM:$DM,$GR325+9),"")</f>
      </c>
      <c r="DY325">
        <f>IF($GS325&gt;=10,INDEX($DM:$DM,$GR325+10),"")</f>
      </c>
      <c r="DZ325">
        <f>IF($GS325&gt;=11,INDEX($DM:$DM,$GR325+11),"")</f>
      </c>
      <c r="EA325">
        <f>IF($GS325&gt;=12,INDEX($DM:$DM,$GR325+12),"")</f>
      </c>
      <c r="EB325">
        <f>IF($GS325&gt;=13,INDEX($DM:$DM,$GR325+13),"")</f>
      </c>
      <c r="EC325">
        <f>IF($GS325&gt;=14,INDEX($DM:$DM,$GR325+14),"")</f>
      </c>
      <c r="ED325">
        <f>IF($GS325&gt;=15,INDEX($DM:$DM,$GR325+15),"")</f>
      </c>
      <c r="EE325">
        <f>IF($GS325&gt;=16,INDEX($DM:$DM,$GR325+16),"")</f>
      </c>
      <c r="EF325">
        <f>IF($GS325&gt;=17,INDEX($DM:$DM,$GR325+17),"")</f>
      </c>
      <c r="EG325">
        <f>IF($GS325&gt;=18,INDEX($DM:$DM,$GR325+18),"")</f>
      </c>
      <c r="EH325">
        <f>IF($GS325&gt;=19,INDEX($DM:$DM,$GR325+19),"")</f>
      </c>
      <c r="EI325">
        <f>IF($GS325&gt;=20,INDEX($DM:$DM,$GR325+20),"")</f>
      </c>
      <c r="EJ325">
        <f>IF($GS325&gt;=21,INDEX($DM:$DM,$GR325+21),"")</f>
      </c>
      <c r="EK325">
        <f>IF($GS325&gt;=22,INDEX($DM:$DM,$GR325+22),"")</f>
      </c>
      <c r="EL325">
        <f>IF($GS325&gt;=23,INDEX($DM:$DM,$GR325+23),"")</f>
      </c>
      <c r="EM325">
        <f>IF($GS325&gt;=24,INDEX($DM:$DM,$GR325+24),"")</f>
      </c>
      <c r="EN325">
        <f>IF($GS325&gt;=25,INDEX($DM:$DM,$GR325+25),"")</f>
      </c>
      <c r="EO325">
        <f>IF($GS325&gt;=26,INDEX($DM:$DM,$GR325+26),"")</f>
      </c>
      <c r="EP325">
        <f>IF($GS325&gt;=27,INDEX($DM:$DM,$GR325+27),"")</f>
      </c>
      <c r="EQ325">
        <f>IF($GS325&gt;=28,INDEX($DM:$DM,$GR325+28),"")</f>
      </c>
      <c r="ER325">
        <f>IF($GS325&gt;=29,INDEX($DM:$DM,$GR325+29),"")</f>
      </c>
      <c r="ES325">
        <f>IF($GS325&gt;=30,INDEX($DM:$DM,$GR325+30),"")</f>
      </c>
      <c r="ET325">
        <f>IF($GS325&gt;=31,INDEX($DM:$DM,$GR325+31),"")</f>
      </c>
      <c r="EU325">
        <f>IF($GS325&gt;=32,INDEX($DM:$DM,$GR325+32),"")</f>
      </c>
      <c r="EV325">
        <f>IF($GS325&gt;=33,INDEX($DM:$DM,$GR325+33),"")</f>
      </c>
      <c r="EW325">
        <f>IF($GS325&gt;=34,INDEX($DM:$DM,$GR325+34),"")</f>
      </c>
      <c r="EX325">
        <f>IF($GS325&gt;=35,INDEX($DM:$DM,$GR325+35),"")</f>
      </c>
      <c r="EY325">
        <f>IF($GS325&gt;=36,INDEX($DM:$DM,$GR325+36),"")</f>
      </c>
      <c r="EZ325">
        <f>IF($GS325&gt;=37,INDEX($DM:$DM,$GR325+37),"")</f>
      </c>
      <c r="FA325">
        <f>IF($GS325&gt;=38,INDEX($DM:$DM,$GR325+38),"")</f>
      </c>
      <c r="FB325">
        <f>IF($GS325&gt;=39,INDEX($DM:$DM,$GR325+39),"")</f>
      </c>
      <c r="FC325">
        <f>IF($GS325&gt;=40,INDEX($DM:$DM,$GR325+40),"")</f>
      </c>
      <c r="FD325">
        <f>IF($GS325&gt;=1,INDEX($DN:$DN,$GR325+1),"")</f>
      </c>
      <c r="FE325">
        <f>IF($GS325&gt;=2,INDEX($DN:$DN,$GR325+2),"")</f>
      </c>
      <c r="FF325">
        <f>IF($GS325&gt;=3,INDEX($DN:$DN,$GR325+3),"")</f>
      </c>
      <c r="FG325">
        <f>IF($GS325&gt;=4,INDEX($DN:$DN,$GR325+4),"")</f>
      </c>
      <c r="FH325">
        <f>IF($GS325&gt;=5,INDEX($DN:$DN,$GR325+5),"")</f>
      </c>
      <c r="FI325">
        <f>IF($GS325&gt;=6,INDEX($DN:$DN,$GR325+6),"")</f>
      </c>
      <c r="FJ325">
        <f>IF($GS325&gt;=7,INDEX($DN:$DN,$GR325+7),"")</f>
      </c>
      <c r="FK325">
        <f>IF($GS325&gt;=8,INDEX($DN:$DN,$GR325+8),"")</f>
      </c>
      <c r="FL325">
        <f>IF($GS325&gt;=9,INDEX($DN:$DN,$GR325+9),"")</f>
      </c>
      <c r="FM325">
        <f>IF($GS325&gt;=10,INDEX($DN:$DN,$GR325+10),"")</f>
      </c>
      <c r="FN325">
        <f>IF($GS325&gt;=11,INDEX($DN:$DN,$GR325+11),"")</f>
      </c>
      <c r="FO325">
        <f>IF($GS325&gt;=12,INDEX($DN:$DN,$GR325+12),"")</f>
      </c>
      <c r="FP325">
        <f>IF($GS325&gt;=13,INDEX($DN:$DN,$GR325+13),"")</f>
      </c>
      <c r="FQ325">
        <f>IF($GS325&gt;=14,INDEX($DN:$DN,$GR325+14),"")</f>
      </c>
      <c r="FR325">
        <f>IF($GS325&gt;=15,INDEX($DN:$DN,$GR325+15),"")</f>
      </c>
      <c r="FS325">
        <f>IF($GS325&gt;=16,INDEX($DN:$DN,$GR325+16),"")</f>
      </c>
      <c r="FT325">
        <f>IF($GS325&gt;=17,INDEX($DN:$DN,$GR325+17),"")</f>
      </c>
      <c r="FU325">
        <f>IF($GS325&gt;=18,INDEX($DN:$DN,$GR325+18),"")</f>
      </c>
      <c r="FV325">
        <f>IF($GS325&gt;=19,INDEX($DN:$DN,$GR325+19),"")</f>
      </c>
      <c r="FW325">
        <f>IF($GS325&gt;=20,INDEX($DN:$DN,$GR325+20),"")</f>
      </c>
      <c r="FX325">
        <f>IF($GS325&gt;=21,INDEX($DN:$DN,$GR325+21),"")</f>
      </c>
      <c r="FY325">
        <f>IF($GS325&gt;=22,INDEX($DN:$DN,$GR325+22),"")</f>
      </c>
      <c r="FZ325">
        <f>IF($GS325&gt;=23,INDEX($DN:$DN,$GR325+23),"")</f>
      </c>
      <c r="GA325">
        <f>IF($GS325&gt;=24,INDEX($DN:$DN,$GR325+24),"")</f>
      </c>
      <c r="GB325">
        <f>IF($GS325&gt;=25,INDEX($DN:$DN,$GR325+25),"")</f>
      </c>
      <c r="GC325">
        <f>IF($GS325&gt;=26,INDEX($DN:$DN,$GR325+26),"")</f>
      </c>
      <c r="GD325">
        <f>IF($GS325&gt;=27,INDEX($DN:$DN,$GR325+27),"")</f>
      </c>
      <c r="GE325">
        <f>IF($GS325&gt;=28,INDEX($DN:$DN,$GR325+28),"")</f>
      </c>
      <c r="GF325">
        <f>IF($GS325&gt;=29,INDEX($DN:$DN,$GR325+29),"")</f>
      </c>
      <c r="GG325">
        <f>IF($GS325&gt;=30,INDEX($DN:$DN,$GR325+30),"")</f>
      </c>
      <c r="GH325">
        <f>IF($GS325&gt;=31,INDEX($DN:$DN,$GR325+31),"")</f>
      </c>
      <c r="GI325">
        <f>IF($GS325&gt;=32,INDEX($DN:$DN,$GR325+32),"")</f>
      </c>
      <c r="GJ325">
        <f>IF($GS325&gt;=33,INDEX($DN:$DN,$GR325+33),"")</f>
      </c>
      <c r="GK325">
        <f>IF($GS325&gt;=34,INDEX($DN:$DN,$GR325+34),"")</f>
      </c>
      <c r="GL325">
        <f>IF($GS325&gt;=35,INDEX($DN:$DN,$GR325+35),"")</f>
      </c>
      <c r="GM325">
        <f>IF($GS325&gt;=36,INDEX($DN:$DN,$GR325+36),"")</f>
      </c>
      <c r="GN325">
        <f>IF($GS325&gt;=37,INDEX($DN:$DN,$GR325+37),"")</f>
      </c>
      <c r="GO325">
        <f>IF($GS325&gt;=38,INDEX($DN:$DN,$GR325+38),"")</f>
      </c>
      <c r="GP325">
        <f>IF($GS325&gt;=39,INDEX($DN:$DN,$GR325+39),"")</f>
      </c>
      <c r="GQ325">
        <f>IF($GS325&gt;=40,INDEX($DN:$DN,$GR325+40),"")</f>
      </c>
      <c r="GR325">
        <f>IFERROR(MATCH($DL325,$DM$2:$DM$148,0)+1,0)</f>
      </c>
      <c r="GS325">
        <f>IFERROR(INDEX($DO$2:$DO$148,MATCH($DL325,$DM$2:$DM$148,0)),0)</f>
      </c>
      <c r="GT325">
        <f>IFERROR(MATCH($Z325,$DP$325:$FC$325,0),0)</f>
      </c>
      <c r="GU325">
        <f>IF($GT325&gt;0,INDEX($FD$325:$GQ$325,$GT325),"")</f>
      </c>
      <c r="GX325">
        <f>IF($JG325&gt;=1,INDEX($GV:$GV,$JF325+1),"")</f>
      </c>
      <c r="GY325">
        <f>IF($JG325&gt;=2,INDEX($GV:$GV,$JF325+2),"")</f>
      </c>
      <c r="GZ325">
        <f>IF($JG325&gt;=3,INDEX($GV:$GV,$JF325+3),"")</f>
      </c>
      <c r="HA325">
        <f>IF($JG325&gt;=4,INDEX($GV:$GV,$JF325+4),"")</f>
      </c>
      <c r="HB325">
        <f>IF($JG325&gt;=5,INDEX($GV:$GV,$JF325+5),"")</f>
      </c>
      <c r="HC325">
        <f>IF($JG325&gt;=6,INDEX($GV:$GV,$JF325+6),"")</f>
      </c>
      <c r="HD325">
        <f>IF($JG325&gt;=7,INDEX($GV:$GV,$JF325+7),"")</f>
      </c>
      <c r="HE325">
        <f>IF($JG325&gt;=8,INDEX($GV:$GV,$JF325+8),"")</f>
      </c>
      <c r="HF325">
        <f>IF($JG325&gt;=9,INDEX($GV:$GV,$JF325+9),"")</f>
      </c>
      <c r="HG325">
        <f>IF($JG325&gt;=10,INDEX($GV:$GV,$JF325+10),"")</f>
      </c>
      <c r="HH325">
        <f>IF($JG325&gt;=11,INDEX($GV:$GV,$JF325+11),"")</f>
      </c>
      <c r="HI325">
        <f>IF($JG325&gt;=12,INDEX($GV:$GV,$JF325+12),"")</f>
      </c>
      <c r="HJ325">
        <f>IF($JG325&gt;=13,INDEX($GV:$GV,$JF325+13),"")</f>
      </c>
      <c r="HK325">
        <f>IF($JG325&gt;=14,INDEX($GV:$GV,$JF325+14),"")</f>
      </c>
      <c r="HL325">
        <f>IF($JG325&gt;=15,INDEX($GV:$GV,$JF325+15),"")</f>
      </c>
      <c r="HM325">
        <f>IF($JG325&gt;=16,INDEX($GV:$GV,$JF325+16),"")</f>
      </c>
      <c r="HN325">
        <f>IF($JG325&gt;=17,INDEX($GV:$GV,$JF325+17),"")</f>
      </c>
      <c r="HO325">
        <f>IF($JG325&gt;=18,INDEX($GV:$GV,$JF325+18),"")</f>
      </c>
      <c r="HP325">
        <f>IF($JG325&gt;=19,INDEX($GV:$GV,$JF325+19),"")</f>
      </c>
      <c r="HQ325">
        <f>IF($JG325&gt;=20,INDEX($GV:$GV,$JF325+20),"")</f>
      </c>
      <c r="HR325">
        <f>IF($JG325&gt;=21,INDEX($GV:$GV,$JF325+21),"")</f>
      </c>
      <c r="HS325">
        <f>IF($JG325&gt;=22,INDEX($GV:$GV,$JF325+22),"")</f>
      </c>
      <c r="HT325">
        <f>IF($JG325&gt;=23,INDEX($GV:$GV,$JF325+23),"")</f>
      </c>
      <c r="HU325">
        <f>IF($JG325&gt;=24,INDEX($GV:$GV,$JF325+24),"")</f>
      </c>
      <c r="HV325">
        <f>IF($JG325&gt;=25,INDEX($GV:$GV,$JF325+25),"")</f>
      </c>
      <c r="HW325">
        <f>IF($JG325&gt;=26,INDEX($GV:$GV,$JF325+26),"")</f>
      </c>
      <c r="HX325">
        <f>IF($JG325&gt;=27,INDEX($GV:$GV,$JF325+27),"")</f>
      </c>
      <c r="HY325">
        <f>IF($JG325&gt;=28,INDEX($GV:$GV,$JF325+28),"")</f>
      </c>
      <c r="HZ325">
        <f>IF($JG325&gt;=29,INDEX($GV:$GV,$JF325+29),"")</f>
      </c>
      <c r="IA325">
        <f>IF($JG325&gt;=30,INDEX($GV:$GV,$JF325+30),"")</f>
      </c>
      <c r="IB325">
        <f>IF($JG325&gt;=31,INDEX($GV:$GV,$JF325+31),"")</f>
      </c>
      <c r="IC325">
        <f>IF($JG325&gt;=32,INDEX($GV:$GV,$JF325+32),"")</f>
      </c>
      <c r="ID325">
        <f>IF($JG325&gt;=33,INDEX($GV:$GV,$JF325+33),"")</f>
      </c>
      <c r="IE325">
        <f>IF($JG325&gt;=34,INDEX($GV:$GV,$JF325+34),"")</f>
      </c>
      <c r="IF325">
        <f>IF($JG325&gt;=35,INDEX($GV:$GV,$JF325+35),"")</f>
      </c>
      <c r="IG325">
        <f>IF($JG325&gt;=36,INDEX($GV:$GV,$JF325+36),"")</f>
      </c>
      <c r="IH325">
        <f>IF($JG325&gt;=37,INDEX($GV:$GV,$JF325+37),"")</f>
      </c>
      <c r="II325">
        <f>IF($JG325&gt;=38,INDEX($GV:$GV,$JF325+38),"")</f>
      </c>
      <c r="IJ325">
        <f>IF($JG325&gt;=39,INDEX($GV:$GV,$JF325+39),"")</f>
      </c>
      <c r="IK325">
        <f>IF($JG325&gt;=40,INDEX($GV:$GV,$JF325+40),"")</f>
      </c>
      <c r="IL325">
        <f>IF($JG325&gt;=41,INDEX($GV:$GV,$JF325+41),"")</f>
      </c>
      <c r="IM325">
        <f>IF($JG325&gt;=42,INDEX($GV:$GV,$JF325+42),"")</f>
      </c>
      <c r="IN325">
        <f>IF($JG325&gt;=43,INDEX($GV:$GV,$JF325+43),"")</f>
      </c>
      <c r="IO325">
        <f>IF($JG325&gt;=44,INDEX($GV:$GV,$JF325+44),"")</f>
      </c>
      <c r="IP325">
        <f>IF($JG325&gt;=45,INDEX($GV:$GV,$JF325+45),"")</f>
      </c>
      <c r="IQ325">
        <f>IF($JG325&gt;=46,INDEX($GV:$GV,$JF325+46),"")</f>
      </c>
      <c r="IR325">
        <f>IF($JG325&gt;=47,INDEX($GV:$GV,$JF325+47),"")</f>
      </c>
      <c r="IS325">
        <f>IF($JG325&gt;=48,INDEX($GV:$GV,$JF325+48),"")</f>
      </c>
      <c r="IT325">
        <f>IF($JG325&gt;=49,INDEX($GV:$GV,$JF325+49),"")</f>
      </c>
      <c r="IU325">
        <f>IF($JG325&gt;=50,INDEX($GV:$GV,$JF325+50),"")</f>
      </c>
      <c r="IV325">
        <f>IF($JG325&gt;=51,INDEX($GV:$GV,$JF325+51),"")</f>
      </c>
      <c r="IW325">
        <f>IF($JG325&gt;=52,INDEX($GV:$GV,$JF325+52),"")</f>
      </c>
      <c r="IX325">
        <f>IF($JG325&gt;=53,INDEX($GV:$GV,$JF325+53),"")</f>
      </c>
      <c r="IY325">
        <f>IF($JG325&gt;=54,INDEX($GV:$GV,$JF325+54),"")</f>
      </c>
      <c r="IZ325">
        <f>IF($JG325&gt;=55,INDEX($GV:$GV,$JF325+55),"")</f>
      </c>
      <c r="JA325">
        <f>IF($JG325&gt;=56,INDEX($GV:$GV,$JF325+56),"")</f>
      </c>
      <c r="JB325">
        <f>IF($JG325&gt;=57,INDEX($GV:$GV,$JF325+57),"")</f>
      </c>
      <c r="JC325">
        <f>IF($JG325&gt;=58,INDEX($GV:$GV,$JF325+58),"")</f>
      </c>
      <c r="JD325">
        <f>IF($JG325&gt;=59,INDEX($GV:$GV,$JF325+59),"")</f>
      </c>
      <c r="JE325">
        <f>IF($JG325&gt;=60,INDEX($GV:$GV,$JF325+60),"")</f>
      </c>
      <c r="JF325">
        <f>IFERROR(MATCH($GU325,$GV$2:$GV$322,0)+1,0)</f>
      </c>
      <c r="JG325">
        <f>IFERROR(INDEX($GW$2:$GW$322,MATCH($GU325,$GV$2:$GV$322,0)),0)</f>
      </c>
      <c r="JH325" t="s">
        <v>44</v>
      </c>
      <c r="JI325" t="s">
        <v>44</v>
      </c>
    </row>
    <row r="326" spans="1:269" x14ac:dyDescent="0.25">
      <c r="R326">
        <f>IF(OR($U326="",$Q326=""),"",IFERROR($U326/$Q326,0))</f>
      </c>
      <c r="S326">
        <f>IF($U326="","",
SUM($T326,$V326,$AA326,$W326,$Y326)*
(1-IF($AB326="",0,VALUE($AB326)/100)))</f>
      </c>
      <c r="T326">
        <f>IF($U326="","",$U326)</f>
      </c>
      <c r="V326">
        <f>IF($U326="","",
IF($O326="","",
IF(ISNUMBER(SEARCH("exempt",LOWER($O326))),0,
$U326*(VALUE(SUBSTITUTE($O326,"%",""))/100))))</f>
      </c>
      <c r="AC326">
        <f>IFERROR(IF(FIND(" - ",$K326)&gt;0,MID($K326,FIND(" - ",$K326)+3,LEN($K326)),""),"")</f>
      </c>
      <c r="AL326" t="s">
        <v>1119</v>
      </c>
      <c r="AT326">
        <f>IFERROR(LEFT($K326,FIND(" - ",$K326)-1),$K326)</f>
      </c>
      <c r="AW326">
        <f>IF($CL326&gt;=1,INDEX($AU:$AU,$CK326+1),"")</f>
      </c>
      <c r="AX326">
        <f>IF($CL326&gt;=2,INDEX($AU:$AU,$CK326+2),"")</f>
      </c>
      <c r="AY326">
        <f>IF($CL326&gt;=3,INDEX($AU:$AU,$CK326+3),"")</f>
      </c>
      <c r="AZ326">
        <f>IF($CL326&gt;=4,INDEX($AU:$AU,$CK326+4),"")</f>
      </c>
      <c r="BA326">
        <f>IF($CL326&gt;=5,INDEX($AU:$AU,$CK326+5),"")</f>
      </c>
      <c r="BB326">
        <f>IF($CL326&gt;=6,INDEX($AU:$AU,$CK326+6),"")</f>
      </c>
      <c r="BC326">
        <f>IF($CL326&gt;=7,INDEX($AU:$AU,$CK326+7),"")</f>
      </c>
      <c r="BD326">
        <f>IF($CL326&gt;=8,INDEX($AU:$AU,$CK326+8),"")</f>
      </c>
      <c r="BE326">
        <f>IF($CL326&gt;=9,INDEX($AU:$AU,$CK326+9),"")</f>
      </c>
      <c r="BF326">
        <f>IF($CL326&gt;=10,INDEX($AU:$AU,$CK326+10),"")</f>
      </c>
      <c r="BG326">
        <f>IF($CL326&gt;=11,INDEX($AU:$AU,$CK326+11),"")</f>
      </c>
      <c r="BH326">
        <f>IF($CL326&gt;=12,INDEX($AU:$AU,$CK326+12),"")</f>
      </c>
      <c r="BI326">
        <f>IF($CL326&gt;=13,INDEX($AU:$AU,$CK326+13),"")</f>
      </c>
      <c r="BJ326">
        <f>IF($CL326&gt;=14,INDEX($AU:$AU,$CK326+14),"")</f>
      </c>
      <c r="BK326">
        <f>IF($CL326&gt;=15,INDEX($AU:$AU,$CK326+15),"")</f>
      </c>
      <c r="BL326">
        <f>IF($CL326&gt;=16,INDEX($AU:$AU,$CK326+16),"")</f>
      </c>
      <c r="BM326">
        <f>IF($CL326&gt;=17,INDEX($AU:$AU,$CK326+17),"")</f>
      </c>
      <c r="BN326">
        <f>IF($CL326&gt;=18,INDEX($AU:$AU,$CK326+18),"")</f>
      </c>
      <c r="BO326">
        <f>IF($CL326&gt;=19,INDEX($AU:$AU,$CK326+19),"")</f>
      </c>
      <c r="BP326">
        <f>IF($CL326&gt;=20,INDEX($AU:$AU,$CK326+20),"")</f>
      </c>
      <c r="BQ326">
        <f>IF($CL326&gt;=21,INDEX($AU:$AU,$CK326+21),"")</f>
      </c>
      <c r="BR326">
        <f>IF($CL326&gt;=22,INDEX($AU:$AU,$CK326+22),"")</f>
      </c>
      <c r="BS326">
        <f>IF($CL326&gt;=23,INDEX($AU:$AU,$CK326+23),"")</f>
      </c>
      <c r="BT326">
        <f>IF($CL326&gt;=24,INDEX($AU:$AU,$CK326+24),"")</f>
      </c>
      <c r="BU326">
        <f>IF($CL326&gt;=25,INDEX($AU:$AU,$CK326+25),"")</f>
      </c>
      <c r="BV326">
        <f>IF($CL326&gt;=26,INDEX($AU:$AU,$CK326+26),"")</f>
      </c>
      <c r="BW326">
        <f>IF($CL326&gt;=27,INDEX($AU:$AU,$CK326+27),"")</f>
      </c>
      <c r="BX326">
        <f>IF($CL326&gt;=28,INDEX($AU:$AU,$CK326+28),"")</f>
      </c>
      <c r="BY326">
        <f>IF($CL326&gt;=29,INDEX($AU:$AU,$CK326+29),"")</f>
      </c>
      <c r="BZ326">
        <f>IF($CL326&gt;=30,INDEX($AU:$AU,$CK326+30),"")</f>
      </c>
      <c r="CA326">
        <f>IF($CL326&gt;=31,INDEX($AU:$AU,$CK326+31),"")</f>
      </c>
      <c r="CB326">
        <f>IF($CL326&gt;=32,INDEX($AU:$AU,$CK326+32),"")</f>
      </c>
      <c r="CC326">
        <f>IF($CL326&gt;=33,INDEX($AU:$AU,$CK326+33),"")</f>
      </c>
      <c r="CD326">
        <f>IF($CL326&gt;=34,INDEX($AU:$AU,$CK326+34),"")</f>
      </c>
      <c r="CE326">
        <f>IF($CL326&gt;=35,INDEX($AU:$AU,$CK326+35),"")</f>
      </c>
      <c r="CF326">
        <f>IF($CL326&gt;=36,INDEX($AU:$AU,$CK326+36),"")</f>
      </c>
      <c r="CG326">
        <f>IF($CL326&gt;=37,INDEX($AU:$AU,$CK326+37),"")</f>
      </c>
      <c r="CH326">
        <f>IF($CL326&gt;=38,INDEX($AU:$AU,$CK326+38),"")</f>
      </c>
      <c r="CI326">
        <f>IF($CL326&gt;=39,INDEX($AU:$AU,$CK326+39),"")</f>
      </c>
      <c r="CJ326">
        <f>IF($CL326&gt;=40,INDEX($AU:$AU,$CK326+40),"")</f>
      </c>
      <c r="CK326">
        <f>IFERROR(MATCH($AT326,$AU$2:$AU$133,0)+1,0)</f>
      </c>
      <c r="CL326">
        <f>IFERROR(INDEX($AV$2:$AV$133,MATCH($AT326,$AU$2:$AU$133,0)),0)</f>
      </c>
      <c r="CM326">
        <f>IFERROR(LEFT($L326,FIND(" - ",$L326)-1),$L326)</f>
      </c>
      <c r="CN326" t="s">
        <v>1120</v>
      </c>
      <c r="CO326">
        <v>1</v>
      </c>
      <c r="CP326">
        <f>IF($DK326&gt;=1,INDEX($CN:$CN,$DJ326+1),"")</f>
      </c>
      <c r="CQ326">
        <f>IF($DK326&gt;=2,INDEX($CN:$CN,$DJ326+2),"")</f>
      </c>
      <c r="CR326">
        <f>IF($DK326&gt;=3,INDEX($CN:$CN,$DJ326+3),"")</f>
      </c>
      <c r="CS326">
        <f>IF($DK326&gt;=4,INDEX($CN:$CN,$DJ326+4),"")</f>
      </c>
      <c r="CT326">
        <f>IF($DK326&gt;=5,INDEX($CN:$CN,$DJ326+5),"")</f>
      </c>
      <c r="CU326">
        <f>IF($DK326&gt;=6,INDEX($CN:$CN,$DJ326+6),"")</f>
      </c>
      <c r="CV326">
        <f>IF($DK326&gt;=7,INDEX($CN:$CN,$DJ326+7),"")</f>
      </c>
      <c r="CW326">
        <f>IF($DK326&gt;=8,INDEX($CN:$CN,$DJ326+8),"")</f>
      </c>
      <c r="CX326">
        <f>IF($DK326&gt;=9,INDEX($CN:$CN,$DJ326+9),"")</f>
      </c>
      <c r="CY326">
        <f>IF($DK326&gt;=10,INDEX($CN:$CN,$DJ326+10),"")</f>
      </c>
      <c r="CZ326">
        <f>IF($DK326&gt;=11,INDEX($CN:$CN,$DJ326+11),"")</f>
      </c>
      <c r="DA326">
        <f>IF($DK326&gt;=12,INDEX($CN:$CN,$DJ326+12),"")</f>
      </c>
      <c r="DB326">
        <f>IF($DK326&gt;=13,INDEX($CN:$CN,$DJ326+13),"")</f>
      </c>
      <c r="DC326">
        <f>IF($DK326&gt;=14,INDEX($CN:$CN,$DJ326+14),"")</f>
      </c>
      <c r="DD326">
        <f>IF($DK326&gt;=15,INDEX($CN:$CN,$DJ326+15),"")</f>
      </c>
      <c r="DE326">
        <f>IF($DK326&gt;=16,INDEX($CN:$CN,$DJ326+16),"")</f>
      </c>
      <c r="DF326">
        <f>IF($DK326&gt;=17,INDEX($CN:$CN,$DJ326+17),"")</f>
      </c>
      <c r="DG326">
        <f>IF($DK326&gt;=18,INDEX($CN:$CN,$DJ326+18),"")</f>
      </c>
      <c r="DH326">
        <f>IF($DK326&gt;=19,INDEX($CN:$CN,$DJ326+19),"")</f>
      </c>
      <c r="DI326">
        <f>IF($DK326&gt;=20,INDEX($CN:$CN,$DJ326+20),"")</f>
      </c>
      <c r="DJ326">
        <f>IFERROR(MATCH($CM326,$CN$2:$CN$1089,0)+1,0)</f>
      </c>
      <c r="DK326">
        <f>IFERROR(INDEX($CO$2:$CO$1089,MATCH($CM326,$CN$2:$CN$1089,0)),0)</f>
      </c>
      <c r="DL326">
        <f>IFERROR(INDEX($AS:$AS,MATCH($O326,$AR:$AR,0))&amp;"","")</f>
      </c>
      <c r="DP326">
        <f>IF($GS326&gt;=1,INDEX($DM:$DM,$GR326+1),"")</f>
      </c>
      <c r="DQ326">
        <f>IF($GS326&gt;=2,INDEX($DM:$DM,$GR326+2),"")</f>
      </c>
      <c r="DR326">
        <f>IF($GS326&gt;=3,INDEX($DM:$DM,$GR326+3),"")</f>
      </c>
      <c r="DS326">
        <f>IF($GS326&gt;=4,INDEX($DM:$DM,$GR326+4),"")</f>
      </c>
      <c r="DT326">
        <f>IF($GS326&gt;=5,INDEX($DM:$DM,$GR326+5),"")</f>
      </c>
      <c r="DU326">
        <f>IF($GS326&gt;=6,INDEX($DM:$DM,$GR326+6),"")</f>
      </c>
      <c r="DV326">
        <f>IF($GS326&gt;=7,INDEX($DM:$DM,$GR326+7),"")</f>
      </c>
      <c r="DW326">
        <f>IF($GS326&gt;=8,INDEX($DM:$DM,$GR326+8),"")</f>
      </c>
      <c r="DX326">
        <f>IF($GS326&gt;=9,INDEX($DM:$DM,$GR326+9),"")</f>
      </c>
      <c r="DY326">
        <f>IF($GS326&gt;=10,INDEX($DM:$DM,$GR326+10),"")</f>
      </c>
      <c r="DZ326">
        <f>IF($GS326&gt;=11,INDEX($DM:$DM,$GR326+11),"")</f>
      </c>
      <c r="EA326">
        <f>IF($GS326&gt;=12,INDEX($DM:$DM,$GR326+12),"")</f>
      </c>
      <c r="EB326">
        <f>IF($GS326&gt;=13,INDEX($DM:$DM,$GR326+13),"")</f>
      </c>
      <c r="EC326">
        <f>IF($GS326&gt;=14,INDEX($DM:$DM,$GR326+14),"")</f>
      </c>
      <c r="ED326">
        <f>IF($GS326&gt;=15,INDEX($DM:$DM,$GR326+15),"")</f>
      </c>
      <c r="EE326">
        <f>IF($GS326&gt;=16,INDEX($DM:$DM,$GR326+16),"")</f>
      </c>
      <c r="EF326">
        <f>IF($GS326&gt;=17,INDEX($DM:$DM,$GR326+17),"")</f>
      </c>
      <c r="EG326">
        <f>IF($GS326&gt;=18,INDEX($DM:$DM,$GR326+18),"")</f>
      </c>
      <c r="EH326">
        <f>IF($GS326&gt;=19,INDEX($DM:$DM,$GR326+19),"")</f>
      </c>
      <c r="EI326">
        <f>IF($GS326&gt;=20,INDEX($DM:$DM,$GR326+20),"")</f>
      </c>
      <c r="EJ326">
        <f>IF($GS326&gt;=21,INDEX($DM:$DM,$GR326+21),"")</f>
      </c>
      <c r="EK326">
        <f>IF($GS326&gt;=22,INDEX($DM:$DM,$GR326+22),"")</f>
      </c>
      <c r="EL326">
        <f>IF($GS326&gt;=23,INDEX($DM:$DM,$GR326+23),"")</f>
      </c>
      <c r="EM326">
        <f>IF($GS326&gt;=24,INDEX($DM:$DM,$GR326+24),"")</f>
      </c>
      <c r="EN326">
        <f>IF($GS326&gt;=25,INDEX($DM:$DM,$GR326+25),"")</f>
      </c>
      <c r="EO326">
        <f>IF($GS326&gt;=26,INDEX($DM:$DM,$GR326+26),"")</f>
      </c>
      <c r="EP326">
        <f>IF($GS326&gt;=27,INDEX($DM:$DM,$GR326+27),"")</f>
      </c>
      <c r="EQ326">
        <f>IF($GS326&gt;=28,INDEX($DM:$DM,$GR326+28),"")</f>
      </c>
      <c r="ER326">
        <f>IF($GS326&gt;=29,INDEX($DM:$DM,$GR326+29),"")</f>
      </c>
      <c r="ES326">
        <f>IF($GS326&gt;=30,INDEX($DM:$DM,$GR326+30),"")</f>
      </c>
      <c r="ET326">
        <f>IF($GS326&gt;=31,INDEX($DM:$DM,$GR326+31),"")</f>
      </c>
      <c r="EU326">
        <f>IF($GS326&gt;=32,INDEX($DM:$DM,$GR326+32),"")</f>
      </c>
      <c r="EV326">
        <f>IF($GS326&gt;=33,INDEX($DM:$DM,$GR326+33),"")</f>
      </c>
      <c r="EW326">
        <f>IF($GS326&gt;=34,INDEX($DM:$DM,$GR326+34),"")</f>
      </c>
      <c r="EX326">
        <f>IF($GS326&gt;=35,INDEX($DM:$DM,$GR326+35),"")</f>
      </c>
      <c r="EY326">
        <f>IF($GS326&gt;=36,INDEX($DM:$DM,$GR326+36),"")</f>
      </c>
      <c r="EZ326">
        <f>IF($GS326&gt;=37,INDEX($DM:$DM,$GR326+37),"")</f>
      </c>
      <c r="FA326">
        <f>IF($GS326&gt;=38,INDEX($DM:$DM,$GR326+38),"")</f>
      </c>
      <c r="FB326">
        <f>IF($GS326&gt;=39,INDEX($DM:$DM,$GR326+39),"")</f>
      </c>
      <c r="FC326">
        <f>IF($GS326&gt;=40,INDEX($DM:$DM,$GR326+40),"")</f>
      </c>
      <c r="FD326">
        <f>IF($GS326&gt;=1,INDEX($DN:$DN,$GR326+1),"")</f>
      </c>
      <c r="FE326">
        <f>IF($GS326&gt;=2,INDEX($DN:$DN,$GR326+2),"")</f>
      </c>
      <c r="FF326">
        <f>IF($GS326&gt;=3,INDEX($DN:$DN,$GR326+3),"")</f>
      </c>
      <c r="FG326">
        <f>IF($GS326&gt;=4,INDEX($DN:$DN,$GR326+4),"")</f>
      </c>
      <c r="FH326">
        <f>IF($GS326&gt;=5,INDEX($DN:$DN,$GR326+5),"")</f>
      </c>
      <c r="FI326">
        <f>IF($GS326&gt;=6,INDEX($DN:$DN,$GR326+6),"")</f>
      </c>
      <c r="FJ326">
        <f>IF($GS326&gt;=7,INDEX($DN:$DN,$GR326+7),"")</f>
      </c>
      <c r="FK326">
        <f>IF($GS326&gt;=8,INDEX($DN:$DN,$GR326+8),"")</f>
      </c>
      <c r="FL326">
        <f>IF($GS326&gt;=9,INDEX($DN:$DN,$GR326+9),"")</f>
      </c>
      <c r="FM326">
        <f>IF($GS326&gt;=10,INDEX($DN:$DN,$GR326+10),"")</f>
      </c>
      <c r="FN326">
        <f>IF($GS326&gt;=11,INDEX($DN:$DN,$GR326+11),"")</f>
      </c>
      <c r="FO326">
        <f>IF($GS326&gt;=12,INDEX($DN:$DN,$GR326+12),"")</f>
      </c>
      <c r="FP326">
        <f>IF($GS326&gt;=13,INDEX($DN:$DN,$GR326+13),"")</f>
      </c>
      <c r="FQ326">
        <f>IF($GS326&gt;=14,INDEX($DN:$DN,$GR326+14),"")</f>
      </c>
      <c r="FR326">
        <f>IF($GS326&gt;=15,INDEX($DN:$DN,$GR326+15),"")</f>
      </c>
      <c r="FS326">
        <f>IF($GS326&gt;=16,INDEX($DN:$DN,$GR326+16),"")</f>
      </c>
      <c r="FT326">
        <f>IF($GS326&gt;=17,INDEX($DN:$DN,$GR326+17),"")</f>
      </c>
      <c r="FU326">
        <f>IF($GS326&gt;=18,INDEX($DN:$DN,$GR326+18),"")</f>
      </c>
      <c r="FV326">
        <f>IF($GS326&gt;=19,INDEX($DN:$DN,$GR326+19),"")</f>
      </c>
      <c r="FW326">
        <f>IF($GS326&gt;=20,INDEX($DN:$DN,$GR326+20),"")</f>
      </c>
      <c r="FX326">
        <f>IF($GS326&gt;=21,INDEX($DN:$DN,$GR326+21),"")</f>
      </c>
      <c r="FY326">
        <f>IF($GS326&gt;=22,INDEX($DN:$DN,$GR326+22),"")</f>
      </c>
      <c r="FZ326">
        <f>IF($GS326&gt;=23,INDEX($DN:$DN,$GR326+23),"")</f>
      </c>
      <c r="GA326">
        <f>IF($GS326&gt;=24,INDEX($DN:$DN,$GR326+24),"")</f>
      </c>
      <c r="GB326">
        <f>IF($GS326&gt;=25,INDEX($DN:$DN,$GR326+25),"")</f>
      </c>
      <c r="GC326">
        <f>IF($GS326&gt;=26,INDEX($DN:$DN,$GR326+26),"")</f>
      </c>
      <c r="GD326">
        <f>IF($GS326&gt;=27,INDEX($DN:$DN,$GR326+27),"")</f>
      </c>
      <c r="GE326">
        <f>IF($GS326&gt;=28,INDEX($DN:$DN,$GR326+28),"")</f>
      </c>
      <c r="GF326">
        <f>IF($GS326&gt;=29,INDEX($DN:$DN,$GR326+29),"")</f>
      </c>
      <c r="GG326">
        <f>IF($GS326&gt;=30,INDEX($DN:$DN,$GR326+30),"")</f>
      </c>
      <c r="GH326">
        <f>IF($GS326&gt;=31,INDEX($DN:$DN,$GR326+31),"")</f>
      </c>
      <c r="GI326">
        <f>IF($GS326&gt;=32,INDEX($DN:$DN,$GR326+32),"")</f>
      </c>
      <c r="GJ326">
        <f>IF($GS326&gt;=33,INDEX($DN:$DN,$GR326+33),"")</f>
      </c>
      <c r="GK326">
        <f>IF($GS326&gt;=34,INDEX($DN:$DN,$GR326+34),"")</f>
      </c>
      <c r="GL326">
        <f>IF($GS326&gt;=35,INDEX($DN:$DN,$GR326+35),"")</f>
      </c>
      <c r="GM326">
        <f>IF($GS326&gt;=36,INDEX($DN:$DN,$GR326+36),"")</f>
      </c>
      <c r="GN326">
        <f>IF($GS326&gt;=37,INDEX($DN:$DN,$GR326+37),"")</f>
      </c>
      <c r="GO326">
        <f>IF($GS326&gt;=38,INDEX($DN:$DN,$GR326+38),"")</f>
      </c>
      <c r="GP326">
        <f>IF($GS326&gt;=39,INDEX($DN:$DN,$GR326+39),"")</f>
      </c>
      <c r="GQ326">
        <f>IF($GS326&gt;=40,INDEX($DN:$DN,$GR326+40),"")</f>
      </c>
      <c r="GR326">
        <f>IFERROR(MATCH($DL326,$DM$2:$DM$148,0)+1,0)</f>
      </c>
      <c r="GS326">
        <f>IFERROR(INDEX($DO$2:$DO$148,MATCH($DL326,$DM$2:$DM$148,0)),0)</f>
      </c>
      <c r="GT326">
        <f>IFERROR(MATCH($Z326,$DP$326:$FC$326,0),0)</f>
      </c>
      <c r="GU326">
        <f>IF($GT326&gt;0,INDEX($FD$326:$GQ$326,$GT326),"")</f>
      </c>
      <c r="GX326">
        <f>IF($JG326&gt;=1,INDEX($GV:$GV,$JF326+1),"")</f>
      </c>
      <c r="GY326">
        <f>IF($JG326&gt;=2,INDEX($GV:$GV,$JF326+2),"")</f>
      </c>
      <c r="GZ326">
        <f>IF($JG326&gt;=3,INDEX($GV:$GV,$JF326+3),"")</f>
      </c>
      <c r="HA326">
        <f>IF($JG326&gt;=4,INDEX($GV:$GV,$JF326+4),"")</f>
      </c>
      <c r="HB326">
        <f>IF($JG326&gt;=5,INDEX($GV:$GV,$JF326+5),"")</f>
      </c>
      <c r="HC326">
        <f>IF($JG326&gt;=6,INDEX($GV:$GV,$JF326+6),"")</f>
      </c>
      <c r="HD326">
        <f>IF($JG326&gt;=7,INDEX($GV:$GV,$JF326+7),"")</f>
      </c>
      <c r="HE326">
        <f>IF($JG326&gt;=8,INDEX($GV:$GV,$JF326+8),"")</f>
      </c>
      <c r="HF326">
        <f>IF($JG326&gt;=9,INDEX($GV:$GV,$JF326+9),"")</f>
      </c>
      <c r="HG326">
        <f>IF($JG326&gt;=10,INDEX($GV:$GV,$JF326+10),"")</f>
      </c>
      <c r="HH326">
        <f>IF($JG326&gt;=11,INDEX($GV:$GV,$JF326+11),"")</f>
      </c>
      <c r="HI326">
        <f>IF($JG326&gt;=12,INDEX($GV:$GV,$JF326+12),"")</f>
      </c>
      <c r="HJ326">
        <f>IF($JG326&gt;=13,INDEX($GV:$GV,$JF326+13),"")</f>
      </c>
      <c r="HK326">
        <f>IF($JG326&gt;=14,INDEX($GV:$GV,$JF326+14),"")</f>
      </c>
      <c r="HL326">
        <f>IF($JG326&gt;=15,INDEX($GV:$GV,$JF326+15),"")</f>
      </c>
      <c r="HM326">
        <f>IF($JG326&gt;=16,INDEX($GV:$GV,$JF326+16),"")</f>
      </c>
      <c r="HN326">
        <f>IF($JG326&gt;=17,INDEX($GV:$GV,$JF326+17),"")</f>
      </c>
      <c r="HO326">
        <f>IF($JG326&gt;=18,INDEX($GV:$GV,$JF326+18),"")</f>
      </c>
      <c r="HP326">
        <f>IF($JG326&gt;=19,INDEX($GV:$GV,$JF326+19),"")</f>
      </c>
      <c r="HQ326">
        <f>IF($JG326&gt;=20,INDEX($GV:$GV,$JF326+20),"")</f>
      </c>
      <c r="HR326">
        <f>IF($JG326&gt;=21,INDEX($GV:$GV,$JF326+21),"")</f>
      </c>
      <c r="HS326">
        <f>IF($JG326&gt;=22,INDEX($GV:$GV,$JF326+22),"")</f>
      </c>
      <c r="HT326">
        <f>IF($JG326&gt;=23,INDEX($GV:$GV,$JF326+23),"")</f>
      </c>
      <c r="HU326">
        <f>IF($JG326&gt;=24,INDEX($GV:$GV,$JF326+24),"")</f>
      </c>
      <c r="HV326">
        <f>IF($JG326&gt;=25,INDEX($GV:$GV,$JF326+25),"")</f>
      </c>
      <c r="HW326">
        <f>IF($JG326&gt;=26,INDEX($GV:$GV,$JF326+26),"")</f>
      </c>
      <c r="HX326">
        <f>IF($JG326&gt;=27,INDEX($GV:$GV,$JF326+27),"")</f>
      </c>
      <c r="HY326">
        <f>IF($JG326&gt;=28,INDEX($GV:$GV,$JF326+28),"")</f>
      </c>
      <c r="HZ326">
        <f>IF($JG326&gt;=29,INDEX($GV:$GV,$JF326+29),"")</f>
      </c>
      <c r="IA326">
        <f>IF($JG326&gt;=30,INDEX($GV:$GV,$JF326+30),"")</f>
      </c>
      <c r="IB326">
        <f>IF($JG326&gt;=31,INDEX($GV:$GV,$JF326+31),"")</f>
      </c>
      <c r="IC326">
        <f>IF($JG326&gt;=32,INDEX($GV:$GV,$JF326+32),"")</f>
      </c>
      <c r="ID326">
        <f>IF($JG326&gt;=33,INDEX($GV:$GV,$JF326+33),"")</f>
      </c>
      <c r="IE326">
        <f>IF($JG326&gt;=34,INDEX($GV:$GV,$JF326+34),"")</f>
      </c>
      <c r="IF326">
        <f>IF($JG326&gt;=35,INDEX($GV:$GV,$JF326+35),"")</f>
      </c>
      <c r="IG326">
        <f>IF($JG326&gt;=36,INDEX($GV:$GV,$JF326+36),"")</f>
      </c>
      <c r="IH326">
        <f>IF($JG326&gt;=37,INDEX($GV:$GV,$JF326+37),"")</f>
      </c>
      <c r="II326">
        <f>IF($JG326&gt;=38,INDEX($GV:$GV,$JF326+38),"")</f>
      </c>
      <c r="IJ326">
        <f>IF($JG326&gt;=39,INDEX($GV:$GV,$JF326+39),"")</f>
      </c>
      <c r="IK326">
        <f>IF($JG326&gt;=40,INDEX($GV:$GV,$JF326+40),"")</f>
      </c>
      <c r="IL326">
        <f>IF($JG326&gt;=41,INDEX($GV:$GV,$JF326+41),"")</f>
      </c>
      <c r="IM326">
        <f>IF($JG326&gt;=42,INDEX($GV:$GV,$JF326+42),"")</f>
      </c>
      <c r="IN326">
        <f>IF($JG326&gt;=43,INDEX($GV:$GV,$JF326+43),"")</f>
      </c>
      <c r="IO326">
        <f>IF($JG326&gt;=44,INDEX($GV:$GV,$JF326+44),"")</f>
      </c>
      <c r="IP326">
        <f>IF($JG326&gt;=45,INDEX($GV:$GV,$JF326+45),"")</f>
      </c>
      <c r="IQ326">
        <f>IF($JG326&gt;=46,INDEX($GV:$GV,$JF326+46),"")</f>
      </c>
      <c r="IR326">
        <f>IF($JG326&gt;=47,INDEX($GV:$GV,$JF326+47),"")</f>
      </c>
      <c r="IS326">
        <f>IF($JG326&gt;=48,INDEX($GV:$GV,$JF326+48),"")</f>
      </c>
      <c r="IT326">
        <f>IF($JG326&gt;=49,INDEX($GV:$GV,$JF326+49),"")</f>
      </c>
      <c r="IU326">
        <f>IF($JG326&gt;=50,INDEX($GV:$GV,$JF326+50),"")</f>
      </c>
      <c r="IV326">
        <f>IF($JG326&gt;=51,INDEX($GV:$GV,$JF326+51),"")</f>
      </c>
      <c r="IW326">
        <f>IF($JG326&gt;=52,INDEX($GV:$GV,$JF326+52),"")</f>
      </c>
      <c r="IX326">
        <f>IF($JG326&gt;=53,INDEX($GV:$GV,$JF326+53),"")</f>
      </c>
      <c r="IY326">
        <f>IF($JG326&gt;=54,INDEX($GV:$GV,$JF326+54),"")</f>
      </c>
      <c r="IZ326">
        <f>IF($JG326&gt;=55,INDEX($GV:$GV,$JF326+55),"")</f>
      </c>
      <c r="JA326">
        <f>IF($JG326&gt;=56,INDEX($GV:$GV,$JF326+56),"")</f>
      </c>
      <c r="JB326">
        <f>IF($JG326&gt;=57,INDEX($GV:$GV,$JF326+57),"")</f>
      </c>
      <c r="JC326">
        <f>IF($JG326&gt;=58,INDEX($GV:$GV,$JF326+58),"")</f>
      </c>
      <c r="JD326">
        <f>IF($JG326&gt;=59,INDEX($GV:$GV,$JF326+59),"")</f>
      </c>
      <c r="JE326">
        <f>IF($JG326&gt;=60,INDEX($GV:$GV,$JF326+60),"")</f>
      </c>
      <c r="JF326">
        <f>IFERROR(MATCH($GU326,$GV$2:$GV$322,0)+1,0)</f>
      </c>
      <c r="JG326">
        <f>IFERROR(INDEX($GW$2:$GW$322,MATCH($GU326,$GV$2:$GV$322,0)),0)</f>
      </c>
      <c r="JH326" t="s">
        <v>44</v>
      </c>
      <c r="JI326" t="s">
        <v>44</v>
      </c>
    </row>
    <row r="327" spans="1:269" x14ac:dyDescent="0.25">
      <c r="R327">
        <f>IF(OR($U327="",$Q327=""),"",IFERROR($U327/$Q327,0))</f>
      </c>
      <c r="S327">
        <f>IF($U327="","",
SUM($T327,$V327,$AA327,$W327,$Y327)*
(1-IF($AB327="",0,VALUE($AB327)/100)))</f>
      </c>
      <c r="T327">
        <f>IF($U327="","",$U327)</f>
      </c>
      <c r="V327">
        <f>IF($U327="","",
IF($O327="","",
IF(ISNUMBER(SEARCH("exempt",LOWER($O327))),0,
$U327*(VALUE(SUBSTITUTE($O327,"%",""))/100))))</f>
      </c>
      <c r="AC327">
        <f>IFERROR(IF(FIND(" - ",$K327)&gt;0,MID($K327,FIND(" - ",$K327)+3,LEN($K327)),""),"")</f>
      </c>
      <c r="AL327" t="s">
        <v>1121</v>
      </c>
      <c r="AT327">
        <f>IFERROR(LEFT($K327,FIND(" - ",$K327)-1),$K327)</f>
      </c>
      <c r="AW327">
        <f>IF($CL327&gt;=1,INDEX($AU:$AU,$CK327+1),"")</f>
      </c>
      <c r="AX327">
        <f>IF($CL327&gt;=2,INDEX($AU:$AU,$CK327+2),"")</f>
      </c>
      <c r="AY327">
        <f>IF($CL327&gt;=3,INDEX($AU:$AU,$CK327+3),"")</f>
      </c>
      <c r="AZ327">
        <f>IF($CL327&gt;=4,INDEX($AU:$AU,$CK327+4),"")</f>
      </c>
      <c r="BA327">
        <f>IF($CL327&gt;=5,INDEX($AU:$AU,$CK327+5),"")</f>
      </c>
      <c r="BB327">
        <f>IF($CL327&gt;=6,INDEX($AU:$AU,$CK327+6),"")</f>
      </c>
      <c r="BC327">
        <f>IF($CL327&gt;=7,INDEX($AU:$AU,$CK327+7),"")</f>
      </c>
      <c r="BD327">
        <f>IF($CL327&gt;=8,INDEX($AU:$AU,$CK327+8),"")</f>
      </c>
      <c r="BE327">
        <f>IF($CL327&gt;=9,INDEX($AU:$AU,$CK327+9),"")</f>
      </c>
      <c r="BF327">
        <f>IF($CL327&gt;=10,INDEX($AU:$AU,$CK327+10),"")</f>
      </c>
      <c r="BG327">
        <f>IF($CL327&gt;=11,INDEX($AU:$AU,$CK327+11),"")</f>
      </c>
      <c r="BH327">
        <f>IF($CL327&gt;=12,INDEX($AU:$AU,$CK327+12),"")</f>
      </c>
      <c r="BI327">
        <f>IF($CL327&gt;=13,INDEX($AU:$AU,$CK327+13),"")</f>
      </c>
      <c r="BJ327">
        <f>IF($CL327&gt;=14,INDEX($AU:$AU,$CK327+14),"")</f>
      </c>
      <c r="BK327">
        <f>IF($CL327&gt;=15,INDEX($AU:$AU,$CK327+15),"")</f>
      </c>
      <c r="BL327">
        <f>IF($CL327&gt;=16,INDEX($AU:$AU,$CK327+16),"")</f>
      </c>
      <c r="BM327">
        <f>IF($CL327&gt;=17,INDEX($AU:$AU,$CK327+17),"")</f>
      </c>
      <c r="BN327">
        <f>IF($CL327&gt;=18,INDEX($AU:$AU,$CK327+18),"")</f>
      </c>
      <c r="BO327">
        <f>IF($CL327&gt;=19,INDEX($AU:$AU,$CK327+19),"")</f>
      </c>
      <c r="BP327">
        <f>IF($CL327&gt;=20,INDEX($AU:$AU,$CK327+20),"")</f>
      </c>
      <c r="BQ327">
        <f>IF($CL327&gt;=21,INDEX($AU:$AU,$CK327+21),"")</f>
      </c>
      <c r="BR327">
        <f>IF($CL327&gt;=22,INDEX($AU:$AU,$CK327+22),"")</f>
      </c>
      <c r="BS327">
        <f>IF($CL327&gt;=23,INDEX($AU:$AU,$CK327+23),"")</f>
      </c>
      <c r="BT327">
        <f>IF($CL327&gt;=24,INDEX($AU:$AU,$CK327+24),"")</f>
      </c>
      <c r="BU327">
        <f>IF($CL327&gt;=25,INDEX($AU:$AU,$CK327+25),"")</f>
      </c>
      <c r="BV327">
        <f>IF($CL327&gt;=26,INDEX($AU:$AU,$CK327+26),"")</f>
      </c>
      <c r="BW327">
        <f>IF($CL327&gt;=27,INDEX($AU:$AU,$CK327+27),"")</f>
      </c>
      <c r="BX327">
        <f>IF($CL327&gt;=28,INDEX($AU:$AU,$CK327+28),"")</f>
      </c>
      <c r="BY327">
        <f>IF($CL327&gt;=29,INDEX($AU:$AU,$CK327+29),"")</f>
      </c>
      <c r="BZ327">
        <f>IF($CL327&gt;=30,INDEX($AU:$AU,$CK327+30),"")</f>
      </c>
      <c r="CA327">
        <f>IF($CL327&gt;=31,INDEX($AU:$AU,$CK327+31),"")</f>
      </c>
      <c r="CB327">
        <f>IF($CL327&gt;=32,INDEX($AU:$AU,$CK327+32),"")</f>
      </c>
      <c r="CC327">
        <f>IF($CL327&gt;=33,INDEX($AU:$AU,$CK327+33),"")</f>
      </c>
      <c r="CD327">
        <f>IF($CL327&gt;=34,INDEX($AU:$AU,$CK327+34),"")</f>
      </c>
      <c r="CE327">
        <f>IF($CL327&gt;=35,INDEX($AU:$AU,$CK327+35),"")</f>
      </c>
      <c r="CF327">
        <f>IF($CL327&gt;=36,INDEX($AU:$AU,$CK327+36),"")</f>
      </c>
      <c r="CG327">
        <f>IF($CL327&gt;=37,INDEX($AU:$AU,$CK327+37),"")</f>
      </c>
      <c r="CH327">
        <f>IF($CL327&gt;=38,INDEX($AU:$AU,$CK327+38),"")</f>
      </c>
      <c r="CI327">
        <f>IF($CL327&gt;=39,INDEX($AU:$AU,$CK327+39),"")</f>
      </c>
      <c r="CJ327">
        <f>IF($CL327&gt;=40,INDEX($AU:$AU,$CK327+40),"")</f>
      </c>
      <c r="CK327">
        <f>IFERROR(MATCH($AT327,$AU$2:$AU$133,0)+1,0)</f>
      </c>
      <c r="CL327">
        <f>IFERROR(INDEX($AV$2:$AV$133,MATCH($AT327,$AU$2:$AU$133,0)),0)</f>
      </c>
      <c r="CM327">
        <f>IFERROR(LEFT($L327,FIND(" - ",$L327)-1),$L327)</f>
      </c>
      <c r="CN327" t="s">
        <v>149</v>
      </c>
      <c r="CP327">
        <f>IF($DK327&gt;=1,INDEX($CN:$CN,$DJ327+1),"")</f>
      </c>
      <c r="CQ327">
        <f>IF($DK327&gt;=2,INDEX($CN:$CN,$DJ327+2),"")</f>
      </c>
      <c r="CR327">
        <f>IF($DK327&gt;=3,INDEX($CN:$CN,$DJ327+3),"")</f>
      </c>
      <c r="CS327">
        <f>IF($DK327&gt;=4,INDEX($CN:$CN,$DJ327+4),"")</f>
      </c>
      <c r="CT327">
        <f>IF($DK327&gt;=5,INDEX($CN:$CN,$DJ327+5),"")</f>
      </c>
      <c r="CU327">
        <f>IF($DK327&gt;=6,INDEX($CN:$CN,$DJ327+6),"")</f>
      </c>
      <c r="CV327">
        <f>IF($DK327&gt;=7,INDEX($CN:$CN,$DJ327+7),"")</f>
      </c>
      <c r="CW327">
        <f>IF($DK327&gt;=8,INDEX($CN:$CN,$DJ327+8),"")</f>
      </c>
      <c r="CX327">
        <f>IF($DK327&gt;=9,INDEX($CN:$CN,$DJ327+9),"")</f>
      </c>
      <c r="CY327">
        <f>IF($DK327&gt;=10,INDEX($CN:$CN,$DJ327+10),"")</f>
      </c>
      <c r="CZ327">
        <f>IF($DK327&gt;=11,INDEX($CN:$CN,$DJ327+11),"")</f>
      </c>
      <c r="DA327">
        <f>IF($DK327&gt;=12,INDEX($CN:$CN,$DJ327+12),"")</f>
      </c>
      <c r="DB327">
        <f>IF($DK327&gt;=13,INDEX($CN:$CN,$DJ327+13),"")</f>
      </c>
      <c r="DC327">
        <f>IF($DK327&gt;=14,INDEX($CN:$CN,$DJ327+14),"")</f>
      </c>
      <c r="DD327">
        <f>IF($DK327&gt;=15,INDEX($CN:$CN,$DJ327+15),"")</f>
      </c>
      <c r="DE327">
        <f>IF($DK327&gt;=16,INDEX($CN:$CN,$DJ327+16),"")</f>
      </c>
      <c r="DF327">
        <f>IF($DK327&gt;=17,INDEX($CN:$CN,$DJ327+17),"")</f>
      </c>
      <c r="DG327">
        <f>IF($DK327&gt;=18,INDEX($CN:$CN,$DJ327+18),"")</f>
      </c>
      <c r="DH327">
        <f>IF($DK327&gt;=19,INDEX($CN:$CN,$DJ327+19),"")</f>
      </c>
      <c r="DI327">
        <f>IF($DK327&gt;=20,INDEX($CN:$CN,$DJ327+20),"")</f>
      </c>
      <c r="DJ327">
        <f>IFERROR(MATCH($CM327,$CN$2:$CN$1089,0)+1,0)</f>
      </c>
      <c r="DK327">
        <f>IFERROR(INDEX($CO$2:$CO$1089,MATCH($CM327,$CN$2:$CN$1089,0)),0)</f>
      </c>
      <c r="DL327">
        <f>IFERROR(INDEX($AS:$AS,MATCH($O327,$AR:$AR,0))&amp;"","")</f>
      </c>
      <c r="DP327">
        <f>IF($GS327&gt;=1,INDEX($DM:$DM,$GR327+1),"")</f>
      </c>
      <c r="DQ327">
        <f>IF($GS327&gt;=2,INDEX($DM:$DM,$GR327+2),"")</f>
      </c>
      <c r="DR327">
        <f>IF($GS327&gt;=3,INDEX($DM:$DM,$GR327+3),"")</f>
      </c>
      <c r="DS327">
        <f>IF($GS327&gt;=4,INDEX($DM:$DM,$GR327+4),"")</f>
      </c>
      <c r="DT327">
        <f>IF($GS327&gt;=5,INDEX($DM:$DM,$GR327+5),"")</f>
      </c>
      <c r="DU327">
        <f>IF($GS327&gt;=6,INDEX($DM:$DM,$GR327+6),"")</f>
      </c>
      <c r="DV327">
        <f>IF($GS327&gt;=7,INDEX($DM:$DM,$GR327+7),"")</f>
      </c>
      <c r="DW327">
        <f>IF($GS327&gt;=8,INDEX($DM:$DM,$GR327+8),"")</f>
      </c>
      <c r="DX327">
        <f>IF($GS327&gt;=9,INDEX($DM:$DM,$GR327+9),"")</f>
      </c>
      <c r="DY327">
        <f>IF($GS327&gt;=10,INDEX($DM:$DM,$GR327+10),"")</f>
      </c>
      <c r="DZ327">
        <f>IF($GS327&gt;=11,INDEX($DM:$DM,$GR327+11),"")</f>
      </c>
      <c r="EA327">
        <f>IF($GS327&gt;=12,INDEX($DM:$DM,$GR327+12),"")</f>
      </c>
      <c r="EB327">
        <f>IF($GS327&gt;=13,INDEX($DM:$DM,$GR327+13),"")</f>
      </c>
      <c r="EC327">
        <f>IF($GS327&gt;=14,INDEX($DM:$DM,$GR327+14),"")</f>
      </c>
      <c r="ED327">
        <f>IF($GS327&gt;=15,INDEX($DM:$DM,$GR327+15),"")</f>
      </c>
      <c r="EE327">
        <f>IF($GS327&gt;=16,INDEX($DM:$DM,$GR327+16),"")</f>
      </c>
      <c r="EF327">
        <f>IF($GS327&gt;=17,INDEX($DM:$DM,$GR327+17),"")</f>
      </c>
      <c r="EG327">
        <f>IF($GS327&gt;=18,INDEX($DM:$DM,$GR327+18),"")</f>
      </c>
      <c r="EH327">
        <f>IF($GS327&gt;=19,INDEX($DM:$DM,$GR327+19),"")</f>
      </c>
      <c r="EI327">
        <f>IF($GS327&gt;=20,INDEX($DM:$DM,$GR327+20),"")</f>
      </c>
      <c r="EJ327">
        <f>IF($GS327&gt;=21,INDEX($DM:$DM,$GR327+21),"")</f>
      </c>
      <c r="EK327">
        <f>IF($GS327&gt;=22,INDEX($DM:$DM,$GR327+22),"")</f>
      </c>
      <c r="EL327">
        <f>IF($GS327&gt;=23,INDEX($DM:$DM,$GR327+23),"")</f>
      </c>
      <c r="EM327">
        <f>IF($GS327&gt;=24,INDEX($DM:$DM,$GR327+24),"")</f>
      </c>
      <c r="EN327">
        <f>IF($GS327&gt;=25,INDEX($DM:$DM,$GR327+25),"")</f>
      </c>
      <c r="EO327">
        <f>IF($GS327&gt;=26,INDEX($DM:$DM,$GR327+26),"")</f>
      </c>
      <c r="EP327">
        <f>IF($GS327&gt;=27,INDEX($DM:$DM,$GR327+27),"")</f>
      </c>
      <c r="EQ327">
        <f>IF($GS327&gt;=28,INDEX($DM:$DM,$GR327+28),"")</f>
      </c>
      <c r="ER327">
        <f>IF($GS327&gt;=29,INDEX($DM:$DM,$GR327+29),"")</f>
      </c>
      <c r="ES327">
        <f>IF($GS327&gt;=30,INDEX($DM:$DM,$GR327+30),"")</f>
      </c>
      <c r="ET327">
        <f>IF($GS327&gt;=31,INDEX($DM:$DM,$GR327+31),"")</f>
      </c>
      <c r="EU327">
        <f>IF($GS327&gt;=32,INDEX($DM:$DM,$GR327+32),"")</f>
      </c>
      <c r="EV327">
        <f>IF($GS327&gt;=33,INDEX($DM:$DM,$GR327+33),"")</f>
      </c>
      <c r="EW327">
        <f>IF($GS327&gt;=34,INDEX($DM:$DM,$GR327+34),"")</f>
      </c>
      <c r="EX327">
        <f>IF($GS327&gt;=35,INDEX($DM:$DM,$GR327+35),"")</f>
      </c>
      <c r="EY327">
        <f>IF($GS327&gt;=36,INDEX($DM:$DM,$GR327+36),"")</f>
      </c>
      <c r="EZ327">
        <f>IF($GS327&gt;=37,INDEX($DM:$DM,$GR327+37),"")</f>
      </c>
      <c r="FA327">
        <f>IF($GS327&gt;=38,INDEX($DM:$DM,$GR327+38),"")</f>
      </c>
      <c r="FB327">
        <f>IF($GS327&gt;=39,INDEX($DM:$DM,$GR327+39),"")</f>
      </c>
      <c r="FC327">
        <f>IF($GS327&gt;=40,INDEX($DM:$DM,$GR327+40),"")</f>
      </c>
      <c r="FD327">
        <f>IF($GS327&gt;=1,INDEX($DN:$DN,$GR327+1),"")</f>
      </c>
      <c r="FE327">
        <f>IF($GS327&gt;=2,INDEX($DN:$DN,$GR327+2),"")</f>
      </c>
      <c r="FF327">
        <f>IF($GS327&gt;=3,INDEX($DN:$DN,$GR327+3),"")</f>
      </c>
      <c r="FG327">
        <f>IF($GS327&gt;=4,INDEX($DN:$DN,$GR327+4),"")</f>
      </c>
      <c r="FH327">
        <f>IF($GS327&gt;=5,INDEX($DN:$DN,$GR327+5),"")</f>
      </c>
      <c r="FI327">
        <f>IF($GS327&gt;=6,INDEX($DN:$DN,$GR327+6),"")</f>
      </c>
      <c r="FJ327">
        <f>IF($GS327&gt;=7,INDEX($DN:$DN,$GR327+7),"")</f>
      </c>
      <c r="FK327">
        <f>IF($GS327&gt;=8,INDEX($DN:$DN,$GR327+8),"")</f>
      </c>
      <c r="FL327">
        <f>IF($GS327&gt;=9,INDEX($DN:$DN,$GR327+9),"")</f>
      </c>
      <c r="FM327">
        <f>IF($GS327&gt;=10,INDEX($DN:$DN,$GR327+10),"")</f>
      </c>
      <c r="FN327">
        <f>IF($GS327&gt;=11,INDEX($DN:$DN,$GR327+11),"")</f>
      </c>
      <c r="FO327">
        <f>IF($GS327&gt;=12,INDEX($DN:$DN,$GR327+12),"")</f>
      </c>
      <c r="FP327">
        <f>IF($GS327&gt;=13,INDEX($DN:$DN,$GR327+13),"")</f>
      </c>
      <c r="FQ327">
        <f>IF($GS327&gt;=14,INDEX($DN:$DN,$GR327+14),"")</f>
      </c>
      <c r="FR327">
        <f>IF($GS327&gt;=15,INDEX($DN:$DN,$GR327+15),"")</f>
      </c>
      <c r="FS327">
        <f>IF($GS327&gt;=16,INDEX($DN:$DN,$GR327+16),"")</f>
      </c>
      <c r="FT327">
        <f>IF($GS327&gt;=17,INDEX($DN:$DN,$GR327+17),"")</f>
      </c>
      <c r="FU327">
        <f>IF($GS327&gt;=18,INDEX($DN:$DN,$GR327+18),"")</f>
      </c>
      <c r="FV327">
        <f>IF($GS327&gt;=19,INDEX($DN:$DN,$GR327+19),"")</f>
      </c>
      <c r="FW327">
        <f>IF($GS327&gt;=20,INDEX($DN:$DN,$GR327+20),"")</f>
      </c>
      <c r="FX327">
        <f>IF($GS327&gt;=21,INDEX($DN:$DN,$GR327+21),"")</f>
      </c>
      <c r="FY327">
        <f>IF($GS327&gt;=22,INDEX($DN:$DN,$GR327+22),"")</f>
      </c>
      <c r="FZ327">
        <f>IF($GS327&gt;=23,INDEX($DN:$DN,$GR327+23),"")</f>
      </c>
      <c r="GA327">
        <f>IF($GS327&gt;=24,INDEX($DN:$DN,$GR327+24),"")</f>
      </c>
      <c r="GB327">
        <f>IF($GS327&gt;=25,INDEX($DN:$DN,$GR327+25),"")</f>
      </c>
      <c r="GC327">
        <f>IF($GS327&gt;=26,INDEX($DN:$DN,$GR327+26),"")</f>
      </c>
      <c r="GD327">
        <f>IF($GS327&gt;=27,INDEX($DN:$DN,$GR327+27),"")</f>
      </c>
      <c r="GE327">
        <f>IF($GS327&gt;=28,INDEX($DN:$DN,$GR327+28),"")</f>
      </c>
      <c r="GF327">
        <f>IF($GS327&gt;=29,INDEX($DN:$DN,$GR327+29),"")</f>
      </c>
      <c r="GG327">
        <f>IF($GS327&gt;=30,INDEX($DN:$DN,$GR327+30),"")</f>
      </c>
      <c r="GH327">
        <f>IF($GS327&gt;=31,INDEX($DN:$DN,$GR327+31),"")</f>
      </c>
      <c r="GI327">
        <f>IF($GS327&gt;=32,INDEX($DN:$DN,$GR327+32),"")</f>
      </c>
      <c r="GJ327">
        <f>IF($GS327&gt;=33,INDEX($DN:$DN,$GR327+33),"")</f>
      </c>
      <c r="GK327">
        <f>IF($GS327&gt;=34,INDEX($DN:$DN,$GR327+34),"")</f>
      </c>
      <c r="GL327">
        <f>IF($GS327&gt;=35,INDEX($DN:$DN,$GR327+35),"")</f>
      </c>
      <c r="GM327">
        <f>IF($GS327&gt;=36,INDEX($DN:$DN,$GR327+36),"")</f>
      </c>
      <c r="GN327">
        <f>IF($GS327&gt;=37,INDEX($DN:$DN,$GR327+37),"")</f>
      </c>
      <c r="GO327">
        <f>IF($GS327&gt;=38,INDEX($DN:$DN,$GR327+38),"")</f>
      </c>
      <c r="GP327">
        <f>IF($GS327&gt;=39,INDEX($DN:$DN,$GR327+39),"")</f>
      </c>
      <c r="GQ327">
        <f>IF($GS327&gt;=40,INDEX($DN:$DN,$GR327+40),"")</f>
      </c>
      <c r="GR327">
        <f>IFERROR(MATCH($DL327,$DM$2:$DM$148,0)+1,0)</f>
      </c>
      <c r="GS327">
        <f>IFERROR(INDEX($DO$2:$DO$148,MATCH($DL327,$DM$2:$DM$148,0)),0)</f>
      </c>
      <c r="GT327">
        <f>IFERROR(MATCH($Z327,$DP$327:$FC$327,0),0)</f>
      </c>
      <c r="GU327">
        <f>IF($GT327&gt;0,INDEX($FD$327:$GQ$327,$GT327),"")</f>
      </c>
      <c r="GX327">
        <f>IF($JG327&gt;=1,INDEX($GV:$GV,$JF327+1),"")</f>
      </c>
      <c r="GY327">
        <f>IF($JG327&gt;=2,INDEX($GV:$GV,$JF327+2),"")</f>
      </c>
      <c r="GZ327">
        <f>IF($JG327&gt;=3,INDEX($GV:$GV,$JF327+3),"")</f>
      </c>
      <c r="HA327">
        <f>IF($JG327&gt;=4,INDEX($GV:$GV,$JF327+4),"")</f>
      </c>
      <c r="HB327">
        <f>IF($JG327&gt;=5,INDEX($GV:$GV,$JF327+5),"")</f>
      </c>
      <c r="HC327">
        <f>IF($JG327&gt;=6,INDEX($GV:$GV,$JF327+6),"")</f>
      </c>
      <c r="HD327">
        <f>IF($JG327&gt;=7,INDEX($GV:$GV,$JF327+7),"")</f>
      </c>
      <c r="HE327">
        <f>IF($JG327&gt;=8,INDEX($GV:$GV,$JF327+8),"")</f>
      </c>
      <c r="HF327">
        <f>IF($JG327&gt;=9,INDEX($GV:$GV,$JF327+9),"")</f>
      </c>
      <c r="HG327">
        <f>IF($JG327&gt;=10,INDEX($GV:$GV,$JF327+10),"")</f>
      </c>
      <c r="HH327">
        <f>IF($JG327&gt;=11,INDEX($GV:$GV,$JF327+11),"")</f>
      </c>
      <c r="HI327">
        <f>IF($JG327&gt;=12,INDEX($GV:$GV,$JF327+12),"")</f>
      </c>
      <c r="HJ327">
        <f>IF($JG327&gt;=13,INDEX($GV:$GV,$JF327+13),"")</f>
      </c>
      <c r="HK327">
        <f>IF($JG327&gt;=14,INDEX($GV:$GV,$JF327+14),"")</f>
      </c>
      <c r="HL327">
        <f>IF($JG327&gt;=15,INDEX($GV:$GV,$JF327+15),"")</f>
      </c>
      <c r="HM327">
        <f>IF($JG327&gt;=16,INDEX($GV:$GV,$JF327+16),"")</f>
      </c>
      <c r="HN327">
        <f>IF($JG327&gt;=17,INDEX($GV:$GV,$JF327+17),"")</f>
      </c>
      <c r="HO327">
        <f>IF($JG327&gt;=18,INDEX($GV:$GV,$JF327+18),"")</f>
      </c>
      <c r="HP327">
        <f>IF($JG327&gt;=19,INDEX($GV:$GV,$JF327+19),"")</f>
      </c>
      <c r="HQ327">
        <f>IF($JG327&gt;=20,INDEX($GV:$GV,$JF327+20),"")</f>
      </c>
      <c r="HR327">
        <f>IF($JG327&gt;=21,INDEX($GV:$GV,$JF327+21),"")</f>
      </c>
      <c r="HS327">
        <f>IF($JG327&gt;=22,INDEX($GV:$GV,$JF327+22),"")</f>
      </c>
      <c r="HT327">
        <f>IF($JG327&gt;=23,INDEX($GV:$GV,$JF327+23),"")</f>
      </c>
      <c r="HU327">
        <f>IF($JG327&gt;=24,INDEX($GV:$GV,$JF327+24),"")</f>
      </c>
      <c r="HV327">
        <f>IF($JG327&gt;=25,INDEX($GV:$GV,$JF327+25),"")</f>
      </c>
      <c r="HW327">
        <f>IF($JG327&gt;=26,INDEX($GV:$GV,$JF327+26),"")</f>
      </c>
      <c r="HX327">
        <f>IF($JG327&gt;=27,INDEX($GV:$GV,$JF327+27),"")</f>
      </c>
      <c r="HY327">
        <f>IF($JG327&gt;=28,INDEX($GV:$GV,$JF327+28),"")</f>
      </c>
      <c r="HZ327">
        <f>IF($JG327&gt;=29,INDEX($GV:$GV,$JF327+29),"")</f>
      </c>
      <c r="IA327">
        <f>IF($JG327&gt;=30,INDEX($GV:$GV,$JF327+30),"")</f>
      </c>
      <c r="IB327">
        <f>IF($JG327&gt;=31,INDEX($GV:$GV,$JF327+31),"")</f>
      </c>
      <c r="IC327">
        <f>IF($JG327&gt;=32,INDEX($GV:$GV,$JF327+32),"")</f>
      </c>
      <c r="ID327">
        <f>IF($JG327&gt;=33,INDEX($GV:$GV,$JF327+33),"")</f>
      </c>
      <c r="IE327">
        <f>IF($JG327&gt;=34,INDEX($GV:$GV,$JF327+34),"")</f>
      </c>
      <c r="IF327">
        <f>IF($JG327&gt;=35,INDEX($GV:$GV,$JF327+35),"")</f>
      </c>
      <c r="IG327">
        <f>IF($JG327&gt;=36,INDEX($GV:$GV,$JF327+36),"")</f>
      </c>
      <c r="IH327">
        <f>IF($JG327&gt;=37,INDEX($GV:$GV,$JF327+37),"")</f>
      </c>
      <c r="II327">
        <f>IF($JG327&gt;=38,INDEX($GV:$GV,$JF327+38),"")</f>
      </c>
      <c r="IJ327">
        <f>IF($JG327&gt;=39,INDEX($GV:$GV,$JF327+39),"")</f>
      </c>
      <c r="IK327">
        <f>IF($JG327&gt;=40,INDEX($GV:$GV,$JF327+40),"")</f>
      </c>
      <c r="IL327">
        <f>IF($JG327&gt;=41,INDEX($GV:$GV,$JF327+41),"")</f>
      </c>
      <c r="IM327">
        <f>IF($JG327&gt;=42,INDEX($GV:$GV,$JF327+42),"")</f>
      </c>
      <c r="IN327">
        <f>IF($JG327&gt;=43,INDEX($GV:$GV,$JF327+43),"")</f>
      </c>
      <c r="IO327">
        <f>IF($JG327&gt;=44,INDEX($GV:$GV,$JF327+44),"")</f>
      </c>
      <c r="IP327">
        <f>IF($JG327&gt;=45,INDEX($GV:$GV,$JF327+45),"")</f>
      </c>
      <c r="IQ327">
        <f>IF($JG327&gt;=46,INDEX($GV:$GV,$JF327+46),"")</f>
      </c>
      <c r="IR327">
        <f>IF($JG327&gt;=47,INDEX($GV:$GV,$JF327+47),"")</f>
      </c>
      <c r="IS327">
        <f>IF($JG327&gt;=48,INDEX($GV:$GV,$JF327+48),"")</f>
      </c>
      <c r="IT327">
        <f>IF($JG327&gt;=49,INDEX($GV:$GV,$JF327+49),"")</f>
      </c>
      <c r="IU327">
        <f>IF($JG327&gt;=50,INDEX($GV:$GV,$JF327+50),"")</f>
      </c>
      <c r="IV327">
        <f>IF($JG327&gt;=51,INDEX($GV:$GV,$JF327+51),"")</f>
      </c>
      <c r="IW327">
        <f>IF($JG327&gt;=52,INDEX($GV:$GV,$JF327+52),"")</f>
      </c>
      <c r="IX327">
        <f>IF($JG327&gt;=53,INDEX($GV:$GV,$JF327+53),"")</f>
      </c>
      <c r="IY327">
        <f>IF($JG327&gt;=54,INDEX($GV:$GV,$JF327+54),"")</f>
      </c>
      <c r="IZ327">
        <f>IF($JG327&gt;=55,INDEX($GV:$GV,$JF327+55),"")</f>
      </c>
      <c r="JA327">
        <f>IF($JG327&gt;=56,INDEX($GV:$GV,$JF327+56),"")</f>
      </c>
      <c r="JB327">
        <f>IF($JG327&gt;=57,INDEX($GV:$GV,$JF327+57),"")</f>
      </c>
      <c r="JC327">
        <f>IF($JG327&gt;=58,INDEX($GV:$GV,$JF327+58),"")</f>
      </c>
      <c r="JD327">
        <f>IF($JG327&gt;=59,INDEX($GV:$GV,$JF327+59),"")</f>
      </c>
      <c r="JE327">
        <f>IF($JG327&gt;=60,INDEX($GV:$GV,$JF327+60),"")</f>
      </c>
      <c r="JF327">
        <f>IFERROR(MATCH($GU327,$GV$2:$GV$322,0)+1,0)</f>
      </c>
      <c r="JG327">
        <f>IFERROR(INDEX($GW$2:$GW$322,MATCH($GU327,$GV$2:$GV$322,0)),0)</f>
      </c>
      <c r="JH327" t="s">
        <v>44</v>
      </c>
      <c r="JI327" t="s">
        <v>44</v>
      </c>
    </row>
    <row r="328" spans="1:269" x14ac:dyDescent="0.25">
      <c r="R328">
        <f>IF(OR($U328="",$Q328=""),"",IFERROR($U328/$Q328,0))</f>
      </c>
      <c r="S328">
        <f>IF($U328="","",
SUM($T328,$V328,$AA328,$W328,$Y328)*
(1-IF($AB328="",0,VALUE($AB328)/100)))</f>
      </c>
      <c r="T328">
        <f>IF($U328="","",$U328)</f>
      </c>
      <c r="V328">
        <f>IF($U328="","",
IF($O328="","",
IF(ISNUMBER(SEARCH("exempt",LOWER($O328))),0,
$U328*(VALUE(SUBSTITUTE($O328,"%",""))/100))))</f>
      </c>
      <c r="AC328">
        <f>IFERROR(IF(FIND(" - ",$K328)&gt;0,MID($K328,FIND(" - ",$K328)+3,LEN($K328)),""),"")</f>
      </c>
      <c r="AL328" t="s">
        <v>1122</v>
      </c>
      <c r="AT328">
        <f>IFERROR(LEFT($K328,FIND(" - ",$K328)-1),$K328)</f>
      </c>
      <c r="AW328">
        <f>IF($CL328&gt;=1,INDEX($AU:$AU,$CK328+1),"")</f>
      </c>
      <c r="AX328">
        <f>IF($CL328&gt;=2,INDEX($AU:$AU,$CK328+2),"")</f>
      </c>
      <c r="AY328">
        <f>IF($CL328&gt;=3,INDEX($AU:$AU,$CK328+3),"")</f>
      </c>
      <c r="AZ328">
        <f>IF($CL328&gt;=4,INDEX($AU:$AU,$CK328+4),"")</f>
      </c>
      <c r="BA328">
        <f>IF($CL328&gt;=5,INDEX($AU:$AU,$CK328+5),"")</f>
      </c>
      <c r="BB328">
        <f>IF($CL328&gt;=6,INDEX($AU:$AU,$CK328+6),"")</f>
      </c>
      <c r="BC328">
        <f>IF($CL328&gt;=7,INDEX($AU:$AU,$CK328+7),"")</f>
      </c>
      <c r="BD328">
        <f>IF($CL328&gt;=8,INDEX($AU:$AU,$CK328+8),"")</f>
      </c>
      <c r="BE328">
        <f>IF($CL328&gt;=9,INDEX($AU:$AU,$CK328+9),"")</f>
      </c>
      <c r="BF328">
        <f>IF($CL328&gt;=10,INDEX($AU:$AU,$CK328+10),"")</f>
      </c>
      <c r="BG328">
        <f>IF($CL328&gt;=11,INDEX($AU:$AU,$CK328+11),"")</f>
      </c>
      <c r="BH328">
        <f>IF($CL328&gt;=12,INDEX($AU:$AU,$CK328+12),"")</f>
      </c>
      <c r="BI328">
        <f>IF($CL328&gt;=13,INDEX($AU:$AU,$CK328+13),"")</f>
      </c>
      <c r="BJ328">
        <f>IF($CL328&gt;=14,INDEX($AU:$AU,$CK328+14),"")</f>
      </c>
      <c r="BK328">
        <f>IF($CL328&gt;=15,INDEX($AU:$AU,$CK328+15),"")</f>
      </c>
      <c r="BL328">
        <f>IF($CL328&gt;=16,INDEX($AU:$AU,$CK328+16),"")</f>
      </c>
      <c r="BM328">
        <f>IF($CL328&gt;=17,INDEX($AU:$AU,$CK328+17),"")</f>
      </c>
      <c r="BN328">
        <f>IF($CL328&gt;=18,INDEX($AU:$AU,$CK328+18),"")</f>
      </c>
      <c r="BO328">
        <f>IF($CL328&gt;=19,INDEX($AU:$AU,$CK328+19),"")</f>
      </c>
      <c r="BP328">
        <f>IF($CL328&gt;=20,INDEX($AU:$AU,$CK328+20),"")</f>
      </c>
      <c r="BQ328">
        <f>IF($CL328&gt;=21,INDEX($AU:$AU,$CK328+21),"")</f>
      </c>
      <c r="BR328">
        <f>IF($CL328&gt;=22,INDEX($AU:$AU,$CK328+22),"")</f>
      </c>
      <c r="BS328">
        <f>IF($CL328&gt;=23,INDEX($AU:$AU,$CK328+23),"")</f>
      </c>
      <c r="BT328">
        <f>IF($CL328&gt;=24,INDEX($AU:$AU,$CK328+24),"")</f>
      </c>
      <c r="BU328">
        <f>IF($CL328&gt;=25,INDEX($AU:$AU,$CK328+25),"")</f>
      </c>
      <c r="BV328">
        <f>IF($CL328&gt;=26,INDEX($AU:$AU,$CK328+26),"")</f>
      </c>
      <c r="BW328">
        <f>IF($CL328&gt;=27,INDEX($AU:$AU,$CK328+27),"")</f>
      </c>
      <c r="BX328">
        <f>IF($CL328&gt;=28,INDEX($AU:$AU,$CK328+28),"")</f>
      </c>
      <c r="BY328">
        <f>IF($CL328&gt;=29,INDEX($AU:$AU,$CK328+29),"")</f>
      </c>
      <c r="BZ328">
        <f>IF($CL328&gt;=30,INDEX($AU:$AU,$CK328+30),"")</f>
      </c>
      <c r="CA328">
        <f>IF($CL328&gt;=31,INDEX($AU:$AU,$CK328+31),"")</f>
      </c>
      <c r="CB328">
        <f>IF($CL328&gt;=32,INDEX($AU:$AU,$CK328+32),"")</f>
      </c>
      <c r="CC328">
        <f>IF($CL328&gt;=33,INDEX($AU:$AU,$CK328+33),"")</f>
      </c>
      <c r="CD328">
        <f>IF($CL328&gt;=34,INDEX($AU:$AU,$CK328+34),"")</f>
      </c>
      <c r="CE328">
        <f>IF($CL328&gt;=35,INDEX($AU:$AU,$CK328+35),"")</f>
      </c>
      <c r="CF328">
        <f>IF($CL328&gt;=36,INDEX($AU:$AU,$CK328+36),"")</f>
      </c>
      <c r="CG328">
        <f>IF($CL328&gt;=37,INDEX($AU:$AU,$CK328+37),"")</f>
      </c>
      <c r="CH328">
        <f>IF($CL328&gt;=38,INDEX($AU:$AU,$CK328+38),"")</f>
      </c>
      <c r="CI328">
        <f>IF($CL328&gt;=39,INDEX($AU:$AU,$CK328+39),"")</f>
      </c>
      <c r="CJ328">
        <f>IF($CL328&gt;=40,INDEX($AU:$AU,$CK328+40),"")</f>
      </c>
      <c r="CK328">
        <f>IFERROR(MATCH($AT328,$AU$2:$AU$133,0)+1,0)</f>
      </c>
      <c r="CL328">
        <f>IFERROR(INDEX($AV$2:$AV$133,MATCH($AT328,$AU$2:$AU$133,0)),0)</f>
      </c>
      <c r="CM328">
        <f>IFERROR(LEFT($L328,FIND(" - ",$L328)-1),$L328)</f>
      </c>
      <c r="CN328" t="s">
        <v>1123</v>
      </c>
      <c r="CO328">
        <v>1</v>
      </c>
      <c r="CP328">
        <f>IF($DK328&gt;=1,INDEX($CN:$CN,$DJ328+1),"")</f>
      </c>
      <c r="CQ328">
        <f>IF($DK328&gt;=2,INDEX($CN:$CN,$DJ328+2),"")</f>
      </c>
      <c r="CR328">
        <f>IF($DK328&gt;=3,INDEX($CN:$CN,$DJ328+3),"")</f>
      </c>
      <c r="CS328">
        <f>IF($DK328&gt;=4,INDEX($CN:$CN,$DJ328+4),"")</f>
      </c>
      <c r="CT328">
        <f>IF($DK328&gt;=5,INDEX($CN:$CN,$DJ328+5),"")</f>
      </c>
      <c r="CU328">
        <f>IF($DK328&gt;=6,INDEX($CN:$CN,$DJ328+6),"")</f>
      </c>
      <c r="CV328">
        <f>IF($DK328&gt;=7,INDEX($CN:$CN,$DJ328+7),"")</f>
      </c>
      <c r="CW328">
        <f>IF($DK328&gt;=8,INDEX($CN:$CN,$DJ328+8),"")</f>
      </c>
      <c r="CX328">
        <f>IF($DK328&gt;=9,INDEX($CN:$CN,$DJ328+9),"")</f>
      </c>
      <c r="CY328">
        <f>IF($DK328&gt;=10,INDEX($CN:$CN,$DJ328+10),"")</f>
      </c>
      <c r="CZ328">
        <f>IF($DK328&gt;=11,INDEX($CN:$CN,$DJ328+11),"")</f>
      </c>
      <c r="DA328">
        <f>IF($DK328&gt;=12,INDEX($CN:$CN,$DJ328+12),"")</f>
      </c>
      <c r="DB328">
        <f>IF($DK328&gt;=13,INDEX($CN:$CN,$DJ328+13),"")</f>
      </c>
      <c r="DC328">
        <f>IF($DK328&gt;=14,INDEX($CN:$CN,$DJ328+14),"")</f>
      </c>
      <c r="DD328">
        <f>IF($DK328&gt;=15,INDEX($CN:$CN,$DJ328+15),"")</f>
      </c>
      <c r="DE328">
        <f>IF($DK328&gt;=16,INDEX($CN:$CN,$DJ328+16),"")</f>
      </c>
      <c r="DF328">
        <f>IF($DK328&gt;=17,INDEX($CN:$CN,$DJ328+17),"")</f>
      </c>
      <c r="DG328">
        <f>IF($DK328&gt;=18,INDEX($CN:$CN,$DJ328+18),"")</f>
      </c>
      <c r="DH328">
        <f>IF($DK328&gt;=19,INDEX($CN:$CN,$DJ328+19),"")</f>
      </c>
      <c r="DI328">
        <f>IF($DK328&gt;=20,INDEX($CN:$CN,$DJ328+20),"")</f>
      </c>
      <c r="DJ328">
        <f>IFERROR(MATCH($CM328,$CN$2:$CN$1089,0)+1,0)</f>
      </c>
      <c r="DK328">
        <f>IFERROR(INDEX($CO$2:$CO$1089,MATCH($CM328,$CN$2:$CN$1089,0)),0)</f>
      </c>
      <c r="DL328">
        <f>IFERROR(INDEX($AS:$AS,MATCH($O328,$AR:$AR,0))&amp;"","")</f>
      </c>
      <c r="DP328">
        <f>IF($GS328&gt;=1,INDEX($DM:$DM,$GR328+1),"")</f>
      </c>
      <c r="DQ328">
        <f>IF($GS328&gt;=2,INDEX($DM:$DM,$GR328+2),"")</f>
      </c>
      <c r="DR328">
        <f>IF($GS328&gt;=3,INDEX($DM:$DM,$GR328+3),"")</f>
      </c>
      <c r="DS328">
        <f>IF($GS328&gt;=4,INDEX($DM:$DM,$GR328+4),"")</f>
      </c>
      <c r="DT328">
        <f>IF($GS328&gt;=5,INDEX($DM:$DM,$GR328+5),"")</f>
      </c>
      <c r="DU328">
        <f>IF($GS328&gt;=6,INDEX($DM:$DM,$GR328+6),"")</f>
      </c>
      <c r="DV328">
        <f>IF($GS328&gt;=7,INDEX($DM:$DM,$GR328+7),"")</f>
      </c>
      <c r="DW328">
        <f>IF($GS328&gt;=8,INDEX($DM:$DM,$GR328+8),"")</f>
      </c>
      <c r="DX328">
        <f>IF($GS328&gt;=9,INDEX($DM:$DM,$GR328+9),"")</f>
      </c>
      <c r="DY328">
        <f>IF($GS328&gt;=10,INDEX($DM:$DM,$GR328+10),"")</f>
      </c>
      <c r="DZ328">
        <f>IF($GS328&gt;=11,INDEX($DM:$DM,$GR328+11),"")</f>
      </c>
      <c r="EA328">
        <f>IF($GS328&gt;=12,INDEX($DM:$DM,$GR328+12),"")</f>
      </c>
      <c r="EB328">
        <f>IF($GS328&gt;=13,INDEX($DM:$DM,$GR328+13),"")</f>
      </c>
      <c r="EC328">
        <f>IF($GS328&gt;=14,INDEX($DM:$DM,$GR328+14),"")</f>
      </c>
      <c r="ED328">
        <f>IF($GS328&gt;=15,INDEX($DM:$DM,$GR328+15),"")</f>
      </c>
      <c r="EE328">
        <f>IF($GS328&gt;=16,INDEX($DM:$DM,$GR328+16),"")</f>
      </c>
      <c r="EF328">
        <f>IF($GS328&gt;=17,INDEX($DM:$DM,$GR328+17),"")</f>
      </c>
      <c r="EG328">
        <f>IF($GS328&gt;=18,INDEX($DM:$DM,$GR328+18),"")</f>
      </c>
      <c r="EH328">
        <f>IF($GS328&gt;=19,INDEX($DM:$DM,$GR328+19),"")</f>
      </c>
      <c r="EI328">
        <f>IF($GS328&gt;=20,INDEX($DM:$DM,$GR328+20),"")</f>
      </c>
      <c r="EJ328">
        <f>IF($GS328&gt;=21,INDEX($DM:$DM,$GR328+21),"")</f>
      </c>
      <c r="EK328">
        <f>IF($GS328&gt;=22,INDEX($DM:$DM,$GR328+22),"")</f>
      </c>
      <c r="EL328">
        <f>IF($GS328&gt;=23,INDEX($DM:$DM,$GR328+23),"")</f>
      </c>
      <c r="EM328">
        <f>IF($GS328&gt;=24,INDEX($DM:$DM,$GR328+24),"")</f>
      </c>
      <c r="EN328">
        <f>IF($GS328&gt;=25,INDEX($DM:$DM,$GR328+25),"")</f>
      </c>
      <c r="EO328">
        <f>IF($GS328&gt;=26,INDEX($DM:$DM,$GR328+26),"")</f>
      </c>
      <c r="EP328">
        <f>IF($GS328&gt;=27,INDEX($DM:$DM,$GR328+27),"")</f>
      </c>
      <c r="EQ328">
        <f>IF($GS328&gt;=28,INDEX($DM:$DM,$GR328+28),"")</f>
      </c>
      <c r="ER328">
        <f>IF($GS328&gt;=29,INDEX($DM:$DM,$GR328+29),"")</f>
      </c>
      <c r="ES328">
        <f>IF($GS328&gt;=30,INDEX($DM:$DM,$GR328+30),"")</f>
      </c>
      <c r="ET328">
        <f>IF($GS328&gt;=31,INDEX($DM:$DM,$GR328+31),"")</f>
      </c>
      <c r="EU328">
        <f>IF($GS328&gt;=32,INDEX($DM:$DM,$GR328+32),"")</f>
      </c>
      <c r="EV328">
        <f>IF($GS328&gt;=33,INDEX($DM:$DM,$GR328+33),"")</f>
      </c>
      <c r="EW328">
        <f>IF($GS328&gt;=34,INDEX($DM:$DM,$GR328+34),"")</f>
      </c>
      <c r="EX328">
        <f>IF($GS328&gt;=35,INDEX($DM:$DM,$GR328+35),"")</f>
      </c>
      <c r="EY328">
        <f>IF($GS328&gt;=36,INDEX($DM:$DM,$GR328+36),"")</f>
      </c>
      <c r="EZ328">
        <f>IF($GS328&gt;=37,INDEX($DM:$DM,$GR328+37),"")</f>
      </c>
      <c r="FA328">
        <f>IF($GS328&gt;=38,INDEX($DM:$DM,$GR328+38),"")</f>
      </c>
      <c r="FB328">
        <f>IF($GS328&gt;=39,INDEX($DM:$DM,$GR328+39),"")</f>
      </c>
      <c r="FC328">
        <f>IF($GS328&gt;=40,INDEX($DM:$DM,$GR328+40),"")</f>
      </c>
      <c r="FD328">
        <f>IF($GS328&gt;=1,INDEX($DN:$DN,$GR328+1),"")</f>
      </c>
      <c r="FE328">
        <f>IF($GS328&gt;=2,INDEX($DN:$DN,$GR328+2),"")</f>
      </c>
      <c r="FF328">
        <f>IF($GS328&gt;=3,INDEX($DN:$DN,$GR328+3),"")</f>
      </c>
      <c r="FG328">
        <f>IF($GS328&gt;=4,INDEX($DN:$DN,$GR328+4),"")</f>
      </c>
      <c r="FH328">
        <f>IF($GS328&gt;=5,INDEX($DN:$DN,$GR328+5),"")</f>
      </c>
      <c r="FI328">
        <f>IF($GS328&gt;=6,INDEX($DN:$DN,$GR328+6),"")</f>
      </c>
      <c r="FJ328">
        <f>IF($GS328&gt;=7,INDEX($DN:$DN,$GR328+7),"")</f>
      </c>
      <c r="FK328">
        <f>IF($GS328&gt;=8,INDEX($DN:$DN,$GR328+8),"")</f>
      </c>
      <c r="FL328">
        <f>IF($GS328&gt;=9,INDEX($DN:$DN,$GR328+9),"")</f>
      </c>
      <c r="FM328">
        <f>IF($GS328&gt;=10,INDEX($DN:$DN,$GR328+10),"")</f>
      </c>
      <c r="FN328">
        <f>IF($GS328&gt;=11,INDEX($DN:$DN,$GR328+11),"")</f>
      </c>
      <c r="FO328">
        <f>IF($GS328&gt;=12,INDEX($DN:$DN,$GR328+12),"")</f>
      </c>
      <c r="FP328">
        <f>IF($GS328&gt;=13,INDEX($DN:$DN,$GR328+13),"")</f>
      </c>
      <c r="FQ328">
        <f>IF($GS328&gt;=14,INDEX($DN:$DN,$GR328+14),"")</f>
      </c>
      <c r="FR328">
        <f>IF($GS328&gt;=15,INDEX($DN:$DN,$GR328+15),"")</f>
      </c>
      <c r="FS328">
        <f>IF($GS328&gt;=16,INDEX($DN:$DN,$GR328+16),"")</f>
      </c>
      <c r="FT328">
        <f>IF($GS328&gt;=17,INDEX($DN:$DN,$GR328+17),"")</f>
      </c>
      <c r="FU328">
        <f>IF($GS328&gt;=18,INDEX($DN:$DN,$GR328+18),"")</f>
      </c>
      <c r="FV328">
        <f>IF($GS328&gt;=19,INDEX($DN:$DN,$GR328+19),"")</f>
      </c>
      <c r="FW328">
        <f>IF($GS328&gt;=20,INDEX($DN:$DN,$GR328+20),"")</f>
      </c>
      <c r="FX328">
        <f>IF($GS328&gt;=21,INDEX($DN:$DN,$GR328+21),"")</f>
      </c>
      <c r="FY328">
        <f>IF($GS328&gt;=22,INDEX($DN:$DN,$GR328+22),"")</f>
      </c>
      <c r="FZ328">
        <f>IF($GS328&gt;=23,INDEX($DN:$DN,$GR328+23),"")</f>
      </c>
      <c r="GA328">
        <f>IF($GS328&gt;=24,INDEX($DN:$DN,$GR328+24),"")</f>
      </c>
      <c r="GB328">
        <f>IF($GS328&gt;=25,INDEX($DN:$DN,$GR328+25),"")</f>
      </c>
      <c r="GC328">
        <f>IF($GS328&gt;=26,INDEX($DN:$DN,$GR328+26),"")</f>
      </c>
      <c r="GD328">
        <f>IF($GS328&gt;=27,INDEX($DN:$DN,$GR328+27),"")</f>
      </c>
      <c r="GE328">
        <f>IF($GS328&gt;=28,INDEX($DN:$DN,$GR328+28),"")</f>
      </c>
      <c r="GF328">
        <f>IF($GS328&gt;=29,INDEX($DN:$DN,$GR328+29),"")</f>
      </c>
      <c r="GG328">
        <f>IF($GS328&gt;=30,INDEX($DN:$DN,$GR328+30),"")</f>
      </c>
      <c r="GH328">
        <f>IF($GS328&gt;=31,INDEX($DN:$DN,$GR328+31),"")</f>
      </c>
      <c r="GI328">
        <f>IF($GS328&gt;=32,INDEX($DN:$DN,$GR328+32),"")</f>
      </c>
      <c r="GJ328">
        <f>IF($GS328&gt;=33,INDEX($DN:$DN,$GR328+33),"")</f>
      </c>
      <c r="GK328">
        <f>IF($GS328&gt;=34,INDEX($DN:$DN,$GR328+34),"")</f>
      </c>
      <c r="GL328">
        <f>IF($GS328&gt;=35,INDEX($DN:$DN,$GR328+35),"")</f>
      </c>
      <c r="GM328">
        <f>IF($GS328&gt;=36,INDEX($DN:$DN,$GR328+36),"")</f>
      </c>
      <c r="GN328">
        <f>IF($GS328&gt;=37,INDEX($DN:$DN,$GR328+37),"")</f>
      </c>
      <c r="GO328">
        <f>IF($GS328&gt;=38,INDEX($DN:$DN,$GR328+38),"")</f>
      </c>
      <c r="GP328">
        <f>IF($GS328&gt;=39,INDEX($DN:$DN,$GR328+39),"")</f>
      </c>
      <c r="GQ328">
        <f>IF($GS328&gt;=40,INDEX($DN:$DN,$GR328+40),"")</f>
      </c>
      <c r="GR328">
        <f>IFERROR(MATCH($DL328,$DM$2:$DM$148,0)+1,0)</f>
      </c>
      <c r="GS328">
        <f>IFERROR(INDEX($DO$2:$DO$148,MATCH($DL328,$DM$2:$DM$148,0)),0)</f>
      </c>
      <c r="GT328">
        <f>IFERROR(MATCH($Z328,$DP$328:$FC$328,0),0)</f>
      </c>
      <c r="GU328">
        <f>IF($GT328&gt;0,INDEX($FD$328:$GQ$328,$GT328),"")</f>
      </c>
      <c r="GX328">
        <f>IF($JG328&gt;=1,INDEX($GV:$GV,$JF328+1),"")</f>
      </c>
      <c r="GY328">
        <f>IF($JG328&gt;=2,INDEX($GV:$GV,$JF328+2),"")</f>
      </c>
      <c r="GZ328">
        <f>IF($JG328&gt;=3,INDEX($GV:$GV,$JF328+3),"")</f>
      </c>
      <c r="HA328">
        <f>IF($JG328&gt;=4,INDEX($GV:$GV,$JF328+4),"")</f>
      </c>
      <c r="HB328">
        <f>IF($JG328&gt;=5,INDEX($GV:$GV,$JF328+5),"")</f>
      </c>
      <c r="HC328">
        <f>IF($JG328&gt;=6,INDEX($GV:$GV,$JF328+6),"")</f>
      </c>
      <c r="HD328">
        <f>IF($JG328&gt;=7,INDEX($GV:$GV,$JF328+7),"")</f>
      </c>
      <c r="HE328">
        <f>IF($JG328&gt;=8,INDEX($GV:$GV,$JF328+8),"")</f>
      </c>
      <c r="HF328">
        <f>IF($JG328&gt;=9,INDEX($GV:$GV,$JF328+9),"")</f>
      </c>
      <c r="HG328">
        <f>IF($JG328&gt;=10,INDEX($GV:$GV,$JF328+10),"")</f>
      </c>
      <c r="HH328">
        <f>IF($JG328&gt;=11,INDEX($GV:$GV,$JF328+11),"")</f>
      </c>
      <c r="HI328">
        <f>IF($JG328&gt;=12,INDEX($GV:$GV,$JF328+12),"")</f>
      </c>
      <c r="HJ328">
        <f>IF($JG328&gt;=13,INDEX($GV:$GV,$JF328+13),"")</f>
      </c>
      <c r="HK328">
        <f>IF($JG328&gt;=14,INDEX($GV:$GV,$JF328+14),"")</f>
      </c>
      <c r="HL328">
        <f>IF($JG328&gt;=15,INDEX($GV:$GV,$JF328+15),"")</f>
      </c>
      <c r="HM328">
        <f>IF($JG328&gt;=16,INDEX($GV:$GV,$JF328+16),"")</f>
      </c>
      <c r="HN328">
        <f>IF($JG328&gt;=17,INDEX($GV:$GV,$JF328+17),"")</f>
      </c>
      <c r="HO328">
        <f>IF($JG328&gt;=18,INDEX($GV:$GV,$JF328+18),"")</f>
      </c>
      <c r="HP328">
        <f>IF($JG328&gt;=19,INDEX($GV:$GV,$JF328+19),"")</f>
      </c>
      <c r="HQ328">
        <f>IF($JG328&gt;=20,INDEX($GV:$GV,$JF328+20),"")</f>
      </c>
      <c r="HR328">
        <f>IF($JG328&gt;=21,INDEX($GV:$GV,$JF328+21),"")</f>
      </c>
      <c r="HS328">
        <f>IF($JG328&gt;=22,INDEX($GV:$GV,$JF328+22),"")</f>
      </c>
      <c r="HT328">
        <f>IF($JG328&gt;=23,INDEX($GV:$GV,$JF328+23),"")</f>
      </c>
      <c r="HU328">
        <f>IF($JG328&gt;=24,INDEX($GV:$GV,$JF328+24),"")</f>
      </c>
      <c r="HV328">
        <f>IF($JG328&gt;=25,INDEX($GV:$GV,$JF328+25),"")</f>
      </c>
      <c r="HW328">
        <f>IF($JG328&gt;=26,INDEX($GV:$GV,$JF328+26),"")</f>
      </c>
      <c r="HX328">
        <f>IF($JG328&gt;=27,INDEX($GV:$GV,$JF328+27),"")</f>
      </c>
      <c r="HY328">
        <f>IF($JG328&gt;=28,INDEX($GV:$GV,$JF328+28),"")</f>
      </c>
      <c r="HZ328">
        <f>IF($JG328&gt;=29,INDEX($GV:$GV,$JF328+29),"")</f>
      </c>
      <c r="IA328">
        <f>IF($JG328&gt;=30,INDEX($GV:$GV,$JF328+30),"")</f>
      </c>
      <c r="IB328">
        <f>IF($JG328&gt;=31,INDEX($GV:$GV,$JF328+31),"")</f>
      </c>
      <c r="IC328">
        <f>IF($JG328&gt;=32,INDEX($GV:$GV,$JF328+32),"")</f>
      </c>
      <c r="ID328">
        <f>IF($JG328&gt;=33,INDEX($GV:$GV,$JF328+33),"")</f>
      </c>
      <c r="IE328">
        <f>IF($JG328&gt;=34,INDEX($GV:$GV,$JF328+34),"")</f>
      </c>
      <c r="IF328">
        <f>IF($JG328&gt;=35,INDEX($GV:$GV,$JF328+35),"")</f>
      </c>
      <c r="IG328">
        <f>IF($JG328&gt;=36,INDEX($GV:$GV,$JF328+36),"")</f>
      </c>
      <c r="IH328">
        <f>IF($JG328&gt;=37,INDEX($GV:$GV,$JF328+37),"")</f>
      </c>
      <c r="II328">
        <f>IF($JG328&gt;=38,INDEX($GV:$GV,$JF328+38),"")</f>
      </c>
      <c r="IJ328">
        <f>IF($JG328&gt;=39,INDEX($GV:$GV,$JF328+39),"")</f>
      </c>
      <c r="IK328">
        <f>IF($JG328&gt;=40,INDEX($GV:$GV,$JF328+40),"")</f>
      </c>
      <c r="IL328">
        <f>IF($JG328&gt;=41,INDEX($GV:$GV,$JF328+41),"")</f>
      </c>
      <c r="IM328">
        <f>IF($JG328&gt;=42,INDEX($GV:$GV,$JF328+42),"")</f>
      </c>
      <c r="IN328">
        <f>IF($JG328&gt;=43,INDEX($GV:$GV,$JF328+43),"")</f>
      </c>
      <c r="IO328">
        <f>IF($JG328&gt;=44,INDEX($GV:$GV,$JF328+44),"")</f>
      </c>
      <c r="IP328">
        <f>IF($JG328&gt;=45,INDEX($GV:$GV,$JF328+45),"")</f>
      </c>
      <c r="IQ328">
        <f>IF($JG328&gt;=46,INDEX($GV:$GV,$JF328+46),"")</f>
      </c>
      <c r="IR328">
        <f>IF($JG328&gt;=47,INDEX($GV:$GV,$JF328+47),"")</f>
      </c>
      <c r="IS328">
        <f>IF($JG328&gt;=48,INDEX($GV:$GV,$JF328+48),"")</f>
      </c>
      <c r="IT328">
        <f>IF($JG328&gt;=49,INDEX($GV:$GV,$JF328+49),"")</f>
      </c>
      <c r="IU328">
        <f>IF($JG328&gt;=50,INDEX($GV:$GV,$JF328+50),"")</f>
      </c>
      <c r="IV328">
        <f>IF($JG328&gt;=51,INDEX($GV:$GV,$JF328+51),"")</f>
      </c>
      <c r="IW328">
        <f>IF($JG328&gt;=52,INDEX($GV:$GV,$JF328+52),"")</f>
      </c>
      <c r="IX328">
        <f>IF($JG328&gt;=53,INDEX($GV:$GV,$JF328+53),"")</f>
      </c>
      <c r="IY328">
        <f>IF($JG328&gt;=54,INDEX($GV:$GV,$JF328+54),"")</f>
      </c>
      <c r="IZ328">
        <f>IF($JG328&gt;=55,INDEX($GV:$GV,$JF328+55),"")</f>
      </c>
      <c r="JA328">
        <f>IF($JG328&gt;=56,INDEX($GV:$GV,$JF328+56),"")</f>
      </c>
      <c r="JB328">
        <f>IF($JG328&gt;=57,INDEX($GV:$GV,$JF328+57),"")</f>
      </c>
      <c r="JC328">
        <f>IF($JG328&gt;=58,INDEX($GV:$GV,$JF328+58),"")</f>
      </c>
      <c r="JD328">
        <f>IF($JG328&gt;=59,INDEX($GV:$GV,$JF328+59),"")</f>
      </c>
      <c r="JE328">
        <f>IF($JG328&gt;=60,INDEX($GV:$GV,$JF328+60),"")</f>
      </c>
      <c r="JF328">
        <f>IFERROR(MATCH($GU328,$GV$2:$GV$322,0)+1,0)</f>
      </c>
      <c r="JG328">
        <f>IFERROR(INDEX($GW$2:$GW$322,MATCH($GU328,$GV$2:$GV$322,0)),0)</f>
      </c>
      <c r="JH328" t="s">
        <v>44</v>
      </c>
      <c r="JI328" t="s">
        <v>44</v>
      </c>
    </row>
    <row r="329" spans="1:269" x14ac:dyDescent="0.25">
      <c r="R329">
        <f>IF(OR($U329="",$Q329=""),"",IFERROR($U329/$Q329,0))</f>
      </c>
      <c r="S329">
        <f>IF($U329="","",
SUM($T329,$V329,$AA329,$W329,$Y329)*
(1-IF($AB329="",0,VALUE($AB329)/100)))</f>
      </c>
      <c r="T329">
        <f>IF($U329="","",$U329)</f>
      </c>
      <c r="V329">
        <f>IF($U329="","",
IF($O329="","",
IF(ISNUMBER(SEARCH("exempt",LOWER($O329))),0,
$U329*(VALUE(SUBSTITUTE($O329,"%",""))/100))))</f>
      </c>
      <c r="AC329">
        <f>IFERROR(IF(FIND(" - ",$K329)&gt;0,MID($K329,FIND(" - ",$K329)+3,LEN($K329)),""),"")</f>
      </c>
      <c r="AL329" t="s">
        <v>1124</v>
      </c>
      <c r="AT329">
        <f>IFERROR(LEFT($K329,FIND(" - ",$K329)-1),$K329)</f>
      </c>
      <c r="AW329">
        <f>IF($CL329&gt;=1,INDEX($AU:$AU,$CK329+1),"")</f>
      </c>
      <c r="AX329">
        <f>IF($CL329&gt;=2,INDEX($AU:$AU,$CK329+2),"")</f>
      </c>
      <c r="AY329">
        <f>IF($CL329&gt;=3,INDEX($AU:$AU,$CK329+3),"")</f>
      </c>
      <c r="AZ329">
        <f>IF($CL329&gt;=4,INDEX($AU:$AU,$CK329+4),"")</f>
      </c>
      <c r="BA329">
        <f>IF($CL329&gt;=5,INDEX($AU:$AU,$CK329+5),"")</f>
      </c>
      <c r="BB329">
        <f>IF($CL329&gt;=6,INDEX($AU:$AU,$CK329+6),"")</f>
      </c>
      <c r="BC329">
        <f>IF($CL329&gt;=7,INDEX($AU:$AU,$CK329+7),"")</f>
      </c>
      <c r="BD329">
        <f>IF($CL329&gt;=8,INDEX($AU:$AU,$CK329+8),"")</f>
      </c>
      <c r="BE329">
        <f>IF($CL329&gt;=9,INDEX($AU:$AU,$CK329+9),"")</f>
      </c>
      <c r="BF329">
        <f>IF($CL329&gt;=10,INDEX($AU:$AU,$CK329+10),"")</f>
      </c>
      <c r="BG329">
        <f>IF($CL329&gt;=11,INDEX($AU:$AU,$CK329+11),"")</f>
      </c>
      <c r="BH329">
        <f>IF($CL329&gt;=12,INDEX($AU:$AU,$CK329+12),"")</f>
      </c>
      <c r="BI329">
        <f>IF($CL329&gt;=13,INDEX($AU:$AU,$CK329+13),"")</f>
      </c>
      <c r="BJ329">
        <f>IF($CL329&gt;=14,INDEX($AU:$AU,$CK329+14),"")</f>
      </c>
      <c r="BK329">
        <f>IF($CL329&gt;=15,INDEX($AU:$AU,$CK329+15),"")</f>
      </c>
      <c r="BL329">
        <f>IF($CL329&gt;=16,INDEX($AU:$AU,$CK329+16),"")</f>
      </c>
      <c r="BM329">
        <f>IF($CL329&gt;=17,INDEX($AU:$AU,$CK329+17),"")</f>
      </c>
      <c r="BN329">
        <f>IF($CL329&gt;=18,INDEX($AU:$AU,$CK329+18),"")</f>
      </c>
      <c r="BO329">
        <f>IF($CL329&gt;=19,INDEX($AU:$AU,$CK329+19),"")</f>
      </c>
      <c r="BP329">
        <f>IF($CL329&gt;=20,INDEX($AU:$AU,$CK329+20),"")</f>
      </c>
      <c r="BQ329">
        <f>IF($CL329&gt;=21,INDEX($AU:$AU,$CK329+21),"")</f>
      </c>
      <c r="BR329">
        <f>IF($CL329&gt;=22,INDEX($AU:$AU,$CK329+22),"")</f>
      </c>
      <c r="BS329">
        <f>IF($CL329&gt;=23,INDEX($AU:$AU,$CK329+23),"")</f>
      </c>
      <c r="BT329">
        <f>IF($CL329&gt;=24,INDEX($AU:$AU,$CK329+24),"")</f>
      </c>
      <c r="BU329">
        <f>IF($CL329&gt;=25,INDEX($AU:$AU,$CK329+25),"")</f>
      </c>
      <c r="BV329">
        <f>IF($CL329&gt;=26,INDEX($AU:$AU,$CK329+26),"")</f>
      </c>
      <c r="BW329">
        <f>IF($CL329&gt;=27,INDEX($AU:$AU,$CK329+27),"")</f>
      </c>
      <c r="BX329">
        <f>IF($CL329&gt;=28,INDEX($AU:$AU,$CK329+28),"")</f>
      </c>
      <c r="BY329">
        <f>IF($CL329&gt;=29,INDEX($AU:$AU,$CK329+29),"")</f>
      </c>
      <c r="BZ329">
        <f>IF($CL329&gt;=30,INDEX($AU:$AU,$CK329+30),"")</f>
      </c>
      <c r="CA329">
        <f>IF($CL329&gt;=31,INDEX($AU:$AU,$CK329+31),"")</f>
      </c>
      <c r="CB329">
        <f>IF($CL329&gt;=32,INDEX($AU:$AU,$CK329+32),"")</f>
      </c>
      <c r="CC329">
        <f>IF($CL329&gt;=33,INDEX($AU:$AU,$CK329+33),"")</f>
      </c>
      <c r="CD329">
        <f>IF($CL329&gt;=34,INDEX($AU:$AU,$CK329+34),"")</f>
      </c>
      <c r="CE329">
        <f>IF($CL329&gt;=35,INDEX($AU:$AU,$CK329+35),"")</f>
      </c>
      <c r="CF329">
        <f>IF($CL329&gt;=36,INDEX($AU:$AU,$CK329+36),"")</f>
      </c>
      <c r="CG329">
        <f>IF($CL329&gt;=37,INDEX($AU:$AU,$CK329+37),"")</f>
      </c>
      <c r="CH329">
        <f>IF($CL329&gt;=38,INDEX($AU:$AU,$CK329+38),"")</f>
      </c>
      <c r="CI329">
        <f>IF($CL329&gt;=39,INDEX($AU:$AU,$CK329+39),"")</f>
      </c>
      <c r="CJ329">
        <f>IF($CL329&gt;=40,INDEX($AU:$AU,$CK329+40),"")</f>
      </c>
      <c r="CK329">
        <f>IFERROR(MATCH($AT329,$AU$2:$AU$133,0)+1,0)</f>
      </c>
      <c r="CL329">
        <f>IFERROR(INDEX($AV$2:$AV$133,MATCH($AT329,$AU$2:$AU$133,0)),0)</f>
      </c>
      <c r="CM329">
        <f>IFERROR(LEFT($L329,FIND(" - ",$L329)-1),$L329)</f>
      </c>
      <c r="CN329" t="s">
        <v>149</v>
      </c>
      <c r="CP329">
        <f>IF($DK329&gt;=1,INDEX($CN:$CN,$DJ329+1),"")</f>
      </c>
      <c r="CQ329">
        <f>IF($DK329&gt;=2,INDEX($CN:$CN,$DJ329+2),"")</f>
      </c>
      <c r="CR329">
        <f>IF($DK329&gt;=3,INDEX($CN:$CN,$DJ329+3),"")</f>
      </c>
      <c r="CS329">
        <f>IF($DK329&gt;=4,INDEX($CN:$CN,$DJ329+4),"")</f>
      </c>
      <c r="CT329">
        <f>IF($DK329&gt;=5,INDEX($CN:$CN,$DJ329+5),"")</f>
      </c>
      <c r="CU329">
        <f>IF($DK329&gt;=6,INDEX($CN:$CN,$DJ329+6),"")</f>
      </c>
      <c r="CV329">
        <f>IF($DK329&gt;=7,INDEX($CN:$CN,$DJ329+7),"")</f>
      </c>
      <c r="CW329">
        <f>IF($DK329&gt;=8,INDEX($CN:$CN,$DJ329+8),"")</f>
      </c>
      <c r="CX329">
        <f>IF($DK329&gt;=9,INDEX($CN:$CN,$DJ329+9),"")</f>
      </c>
      <c r="CY329">
        <f>IF($DK329&gt;=10,INDEX($CN:$CN,$DJ329+10),"")</f>
      </c>
      <c r="CZ329">
        <f>IF($DK329&gt;=11,INDEX($CN:$CN,$DJ329+11),"")</f>
      </c>
      <c r="DA329">
        <f>IF($DK329&gt;=12,INDEX($CN:$CN,$DJ329+12),"")</f>
      </c>
      <c r="DB329">
        <f>IF($DK329&gt;=13,INDEX($CN:$CN,$DJ329+13),"")</f>
      </c>
      <c r="DC329">
        <f>IF($DK329&gt;=14,INDEX($CN:$CN,$DJ329+14),"")</f>
      </c>
      <c r="DD329">
        <f>IF($DK329&gt;=15,INDEX($CN:$CN,$DJ329+15),"")</f>
      </c>
      <c r="DE329">
        <f>IF($DK329&gt;=16,INDEX($CN:$CN,$DJ329+16),"")</f>
      </c>
      <c r="DF329">
        <f>IF($DK329&gt;=17,INDEX($CN:$CN,$DJ329+17),"")</f>
      </c>
      <c r="DG329">
        <f>IF($DK329&gt;=18,INDEX($CN:$CN,$DJ329+18),"")</f>
      </c>
      <c r="DH329">
        <f>IF($DK329&gt;=19,INDEX($CN:$CN,$DJ329+19),"")</f>
      </c>
      <c r="DI329">
        <f>IF($DK329&gt;=20,INDEX($CN:$CN,$DJ329+20),"")</f>
      </c>
      <c r="DJ329">
        <f>IFERROR(MATCH($CM329,$CN$2:$CN$1089,0)+1,0)</f>
      </c>
      <c r="DK329">
        <f>IFERROR(INDEX($CO$2:$CO$1089,MATCH($CM329,$CN$2:$CN$1089,0)),0)</f>
      </c>
      <c r="DL329">
        <f>IFERROR(INDEX($AS:$AS,MATCH($O329,$AR:$AR,0))&amp;"","")</f>
      </c>
      <c r="DP329">
        <f>IF($GS329&gt;=1,INDEX($DM:$DM,$GR329+1),"")</f>
      </c>
      <c r="DQ329">
        <f>IF($GS329&gt;=2,INDEX($DM:$DM,$GR329+2),"")</f>
      </c>
      <c r="DR329">
        <f>IF($GS329&gt;=3,INDEX($DM:$DM,$GR329+3),"")</f>
      </c>
      <c r="DS329">
        <f>IF($GS329&gt;=4,INDEX($DM:$DM,$GR329+4),"")</f>
      </c>
      <c r="DT329">
        <f>IF($GS329&gt;=5,INDEX($DM:$DM,$GR329+5),"")</f>
      </c>
      <c r="DU329">
        <f>IF($GS329&gt;=6,INDEX($DM:$DM,$GR329+6),"")</f>
      </c>
      <c r="DV329">
        <f>IF($GS329&gt;=7,INDEX($DM:$DM,$GR329+7),"")</f>
      </c>
      <c r="DW329">
        <f>IF($GS329&gt;=8,INDEX($DM:$DM,$GR329+8),"")</f>
      </c>
      <c r="DX329">
        <f>IF($GS329&gt;=9,INDEX($DM:$DM,$GR329+9),"")</f>
      </c>
      <c r="DY329">
        <f>IF($GS329&gt;=10,INDEX($DM:$DM,$GR329+10),"")</f>
      </c>
      <c r="DZ329">
        <f>IF($GS329&gt;=11,INDEX($DM:$DM,$GR329+11),"")</f>
      </c>
      <c r="EA329">
        <f>IF($GS329&gt;=12,INDEX($DM:$DM,$GR329+12),"")</f>
      </c>
      <c r="EB329">
        <f>IF($GS329&gt;=13,INDEX($DM:$DM,$GR329+13),"")</f>
      </c>
      <c r="EC329">
        <f>IF($GS329&gt;=14,INDEX($DM:$DM,$GR329+14),"")</f>
      </c>
      <c r="ED329">
        <f>IF($GS329&gt;=15,INDEX($DM:$DM,$GR329+15),"")</f>
      </c>
      <c r="EE329">
        <f>IF($GS329&gt;=16,INDEX($DM:$DM,$GR329+16),"")</f>
      </c>
      <c r="EF329">
        <f>IF($GS329&gt;=17,INDEX($DM:$DM,$GR329+17),"")</f>
      </c>
      <c r="EG329">
        <f>IF($GS329&gt;=18,INDEX($DM:$DM,$GR329+18),"")</f>
      </c>
      <c r="EH329">
        <f>IF($GS329&gt;=19,INDEX($DM:$DM,$GR329+19),"")</f>
      </c>
      <c r="EI329">
        <f>IF($GS329&gt;=20,INDEX($DM:$DM,$GR329+20),"")</f>
      </c>
      <c r="EJ329">
        <f>IF($GS329&gt;=21,INDEX($DM:$DM,$GR329+21),"")</f>
      </c>
      <c r="EK329">
        <f>IF($GS329&gt;=22,INDEX($DM:$DM,$GR329+22),"")</f>
      </c>
      <c r="EL329">
        <f>IF($GS329&gt;=23,INDEX($DM:$DM,$GR329+23),"")</f>
      </c>
      <c r="EM329">
        <f>IF($GS329&gt;=24,INDEX($DM:$DM,$GR329+24),"")</f>
      </c>
      <c r="EN329">
        <f>IF($GS329&gt;=25,INDEX($DM:$DM,$GR329+25),"")</f>
      </c>
      <c r="EO329">
        <f>IF($GS329&gt;=26,INDEX($DM:$DM,$GR329+26),"")</f>
      </c>
      <c r="EP329">
        <f>IF($GS329&gt;=27,INDEX($DM:$DM,$GR329+27),"")</f>
      </c>
      <c r="EQ329">
        <f>IF($GS329&gt;=28,INDEX($DM:$DM,$GR329+28),"")</f>
      </c>
      <c r="ER329">
        <f>IF($GS329&gt;=29,INDEX($DM:$DM,$GR329+29),"")</f>
      </c>
      <c r="ES329">
        <f>IF($GS329&gt;=30,INDEX($DM:$DM,$GR329+30),"")</f>
      </c>
      <c r="ET329">
        <f>IF($GS329&gt;=31,INDEX($DM:$DM,$GR329+31),"")</f>
      </c>
      <c r="EU329">
        <f>IF($GS329&gt;=32,INDEX($DM:$DM,$GR329+32),"")</f>
      </c>
      <c r="EV329">
        <f>IF($GS329&gt;=33,INDEX($DM:$DM,$GR329+33),"")</f>
      </c>
      <c r="EW329">
        <f>IF($GS329&gt;=34,INDEX($DM:$DM,$GR329+34),"")</f>
      </c>
      <c r="EX329">
        <f>IF($GS329&gt;=35,INDEX($DM:$DM,$GR329+35),"")</f>
      </c>
      <c r="EY329">
        <f>IF($GS329&gt;=36,INDEX($DM:$DM,$GR329+36),"")</f>
      </c>
      <c r="EZ329">
        <f>IF($GS329&gt;=37,INDEX($DM:$DM,$GR329+37),"")</f>
      </c>
      <c r="FA329">
        <f>IF($GS329&gt;=38,INDEX($DM:$DM,$GR329+38),"")</f>
      </c>
      <c r="FB329">
        <f>IF($GS329&gt;=39,INDEX($DM:$DM,$GR329+39),"")</f>
      </c>
      <c r="FC329">
        <f>IF($GS329&gt;=40,INDEX($DM:$DM,$GR329+40),"")</f>
      </c>
      <c r="FD329">
        <f>IF($GS329&gt;=1,INDEX($DN:$DN,$GR329+1),"")</f>
      </c>
      <c r="FE329">
        <f>IF($GS329&gt;=2,INDEX($DN:$DN,$GR329+2),"")</f>
      </c>
      <c r="FF329">
        <f>IF($GS329&gt;=3,INDEX($DN:$DN,$GR329+3),"")</f>
      </c>
      <c r="FG329">
        <f>IF($GS329&gt;=4,INDEX($DN:$DN,$GR329+4),"")</f>
      </c>
      <c r="FH329">
        <f>IF($GS329&gt;=5,INDEX($DN:$DN,$GR329+5),"")</f>
      </c>
      <c r="FI329">
        <f>IF($GS329&gt;=6,INDEX($DN:$DN,$GR329+6),"")</f>
      </c>
      <c r="FJ329">
        <f>IF($GS329&gt;=7,INDEX($DN:$DN,$GR329+7),"")</f>
      </c>
      <c r="FK329">
        <f>IF($GS329&gt;=8,INDEX($DN:$DN,$GR329+8),"")</f>
      </c>
      <c r="FL329">
        <f>IF($GS329&gt;=9,INDEX($DN:$DN,$GR329+9),"")</f>
      </c>
      <c r="FM329">
        <f>IF($GS329&gt;=10,INDEX($DN:$DN,$GR329+10),"")</f>
      </c>
      <c r="FN329">
        <f>IF($GS329&gt;=11,INDEX($DN:$DN,$GR329+11),"")</f>
      </c>
      <c r="FO329">
        <f>IF($GS329&gt;=12,INDEX($DN:$DN,$GR329+12),"")</f>
      </c>
      <c r="FP329">
        <f>IF($GS329&gt;=13,INDEX($DN:$DN,$GR329+13),"")</f>
      </c>
      <c r="FQ329">
        <f>IF($GS329&gt;=14,INDEX($DN:$DN,$GR329+14),"")</f>
      </c>
      <c r="FR329">
        <f>IF($GS329&gt;=15,INDEX($DN:$DN,$GR329+15),"")</f>
      </c>
      <c r="FS329">
        <f>IF($GS329&gt;=16,INDEX($DN:$DN,$GR329+16),"")</f>
      </c>
      <c r="FT329">
        <f>IF($GS329&gt;=17,INDEX($DN:$DN,$GR329+17),"")</f>
      </c>
      <c r="FU329">
        <f>IF($GS329&gt;=18,INDEX($DN:$DN,$GR329+18),"")</f>
      </c>
      <c r="FV329">
        <f>IF($GS329&gt;=19,INDEX($DN:$DN,$GR329+19),"")</f>
      </c>
      <c r="FW329">
        <f>IF($GS329&gt;=20,INDEX($DN:$DN,$GR329+20),"")</f>
      </c>
      <c r="FX329">
        <f>IF($GS329&gt;=21,INDEX($DN:$DN,$GR329+21),"")</f>
      </c>
      <c r="FY329">
        <f>IF($GS329&gt;=22,INDEX($DN:$DN,$GR329+22),"")</f>
      </c>
      <c r="FZ329">
        <f>IF($GS329&gt;=23,INDEX($DN:$DN,$GR329+23),"")</f>
      </c>
      <c r="GA329">
        <f>IF($GS329&gt;=24,INDEX($DN:$DN,$GR329+24),"")</f>
      </c>
      <c r="GB329">
        <f>IF($GS329&gt;=25,INDEX($DN:$DN,$GR329+25),"")</f>
      </c>
      <c r="GC329">
        <f>IF($GS329&gt;=26,INDEX($DN:$DN,$GR329+26),"")</f>
      </c>
      <c r="GD329">
        <f>IF($GS329&gt;=27,INDEX($DN:$DN,$GR329+27),"")</f>
      </c>
      <c r="GE329">
        <f>IF($GS329&gt;=28,INDEX($DN:$DN,$GR329+28),"")</f>
      </c>
      <c r="GF329">
        <f>IF($GS329&gt;=29,INDEX($DN:$DN,$GR329+29),"")</f>
      </c>
      <c r="GG329">
        <f>IF($GS329&gt;=30,INDEX($DN:$DN,$GR329+30),"")</f>
      </c>
      <c r="GH329">
        <f>IF($GS329&gt;=31,INDEX($DN:$DN,$GR329+31),"")</f>
      </c>
      <c r="GI329">
        <f>IF($GS329&gt;=32,INDEX($DN:$DN,$GR329+32),"")</f>
      </c>
      <c r="GJ329">
        <f>IF($GS329&gt;=33,INDEX($DN:$DN,$GR329+33),"")</f>
      </c>
      <c r="GK329">
        <f>IF($GS329&gt;=34,INDEX($DN:$DN,$GR329+34),"")</f>
      </c>
      <c r="GL329">
        <f>IF($GS329&gt;=35,INDEX($DN:$DN,$GR329+35),"")</f>
      </c>
      <c r="GM329">
        <f>IF($GS329&gt;=36,INDEX($DN:$DN,$GR329+36),"")</f>
      </c>
      <c r="GN329">
        <f>IF($GS329&gt;=37,INDEX($DN:$DN,$GR329+37),"")</f>
      </c>
      <c r="GO329">
        <f>IF($GS329&gt;=38,INDEX($DN:$DN,$GR329+38),"")</f>
      </c>
      <c r="GP329">
        <f>IF($GS329&gt;=39,INDEX($DN:$DN,$GR329+39),"")</f>
      </c>
      <c r="GQ329">
        <f>IF($GS329&gt;=40,INDEX($DN:$DN,$GR329+40),"")</f>
      </c>
      <c r="GR329">
        <f>IFERROR(MATCH($DL329,$DM$2:$DM$148,0)+1,0)</f>
      </c>
      <c r="GS329">
        <f>IFERROR(INDEX($DO$2:$DO$148,MATCH($DL329,$DM$2:$DM$148,0)),0)</f>
      </c>
      <c r="GT329">
        <f>IFERROR(MATCH($Z329,$DP$329:$FC$329,0),0)</f>
      </c>
      <c r="GU329">
        <f>IF($GT329&gt;0,INDEX($FD$329:$GQ$329,$GT329),"")</f>
      </c>
      <c r="GX329">
        <f>IF($JG329&gt;=1,INDEX($GV:$GV,$JF329+1),"")</f>
      </c>
      <c r="GY329">
        <f>IF($JG329&gt;=2,INDEX($GV:$GV,$JF329+2),"")</f>
      </c>
      <c r="GZ329">
        <f>IF($JG329&gt;=3,INDEX($GV:$GV,$JF329+3),"")</f>
      </c>
      <c r="HA329">
        <f>IF($JG329&gt;=4,INDEX($GV:$GV,$JF329+4),"")</f>
      </c>
      <c r="HB329">
        <f>IF($JG329&gt;=5,INDEX($GV:$GV,$JF329+5),"")</f>
      </c>
      <c r="HC329">
        <f>IF($JG329&gt;=6,INDEX($GV:$GV,$JF329+6),"")</f>
      </c>
      <c r="HD329">
        <f>IF($JG329&gt;=7,INDEX($GV:$GV,$JF329+7),"")</f>
      </c>
      <c r="HE329">
        <f>IF($JG329&gt;=8,INDEX($GV:$GV,$JF329+8),"")</f>
      </c>
      <c r="HF329">
        <f>IF($JG329&gt;=9,INDEX($GV:$GV,$JF329+9),"")</f>
      </c>
      <c r="HG329">
        <f>IF($JG329&gt;=10,INDEX($GV:$GV,$JF329+10),"")</f>
      </c>
      <c r="HH329">
        <f>IF($JG329&gt;=11,INDEX($GV:$GV,$JF329+11),"")</f>
      </c>
      <c r="HI329">
        <f>IF($JG329&gt;=12,INDEX($GV:$GV,$JF329+12),"")</f>
      </c>
      <c r="HJ329">
        <f>IF($JG329&gt;=13,INDEX($GV:$GV,$JF329+13),"")</f>
      </c>
      <c r="HK329">
        <f>IF($JG329&gt;=14,INDEX($GV:$GV,$JF329+14),"")</f>
      </c>
      <c r="HL329">
        <f>IF($JG329&gt;=15,INDEX($GV:$GV,$JF329+15),"")</f>
      </c>
      <c r="HM329">
        <f>IF($JG329&gt;=16,INDEX($GV:$GV,$JF329+16),"")</f>
      </c>
      <c r="HN329">
        <f>IF($JG329&gt;=17,INDEX($GV:$GV,$JF329+17),"")</f>
      </c>
      <c r="HO329">
        <f>IF($JG329&gt;=18,INDEX($GV:$GV,$JF329+18),"")</f>
      </c>
      <c r="HP329">
        <f>IF($JG329&gt;=19,INDEX($GV:$GV,$JF329+19),"")</f>
      </c>
      <c r="HQ329">
        <f>IF($JG329&gt;=20,INDEX($GV:$GV,$JF329+20),"")</f>
      </c>
      <c r="HR329">
        <f>IF($JG329&gt;=21,INDEX($GV:$GV,$JF329+21),"")</f>
      </c>
      <c r="HS329">
        <f>IF($JG329&gt;=22,INDEX($GV:$GV,$JF329+22),"")</f>
      </c>
      <c r="HT329">
        <f>IF($JG329&gt;=23,INDEX($GV:$GV,$JF329+23),"")</f>
      </c>
      <c r="HU329">
        <f>IF($JG329&gt;=24,INDEX($GV:$GV,$JF329+24),"")</f>
      </c>
      <c r="HV329">
        <f>IF($JG329&gt;=25,INDEX($GV:$GV,$JF329+25),"")</f>
      </c>
      <c r="HW329">
        <f>IF($JG329&gt;=26,INDEX($GV:$GV,$JF329+26),"")</f>
      </c>
      <c r="HX329">
        <f>IF($JG329&gt;=27,INDEX($GV:$GV,$JF329+27),"")</f>
      </c>
      <c r="HY329">
        <f>IF($JG329&gt;=28,INDEX($GV:$GV,$JF329+28),"")</f>
      </c>
      <c r="HZ329">
        <f>IF($JG329&gt;=29,INDEX($GV:$GV,$JF329+29),"")</f>
      </c>
      <c r="IA329">
        <f>IF($JG329&gt;=30,INDEX($GV:$GV,$JF329+30),"")</f>
      </c>
      <c r="IB329">
        <f>IF($JG329&gt;=31,INDEX($GV:$GV,$JF329+31),"")</f>
      </c>
      <c r="IC329">
        <f>IF($JG329&gt;=32,INDEX($GV:$GV,$JF329+32),"")</f>
      </c>
      <c r="ID329">
        <f>IF($JG329&gt;=33,INDEX($GV:$GV,$JF329+33),"")</f>
      </c>
      <c r="IE329">
        <f>IF($JG329&gt;=34,INDEX($GV:$GV,$JF329+34),"")</f>
      </c>
      <c r="IF329">
        <f>IF($JG329&gt;=35,INDEX($GV:$GV,$JF329+35),"")</f>
      </c>
      <c r="IG329">
        <f>IF($JG329&gt;=36,INDEX($GV:$GV,$JF329+36),"")</f>
      </c>
      <c r="IH329">
        <f>IF($JG329&gt;=37,INDEX($GV:$GV,$JF329+37),"")</f>
      </c>
      <c r="II329">
        <f>IF($JG329&gt;=38,INDEX($GV:$GV,$JF329+38),"")</f>
      </c>
      <c r="IJ329">
        <f>IF($JG329&gt;=39,INDEX($GV:$GV,$JF329+39),"")</f>
      </c>
      <c r="IK329">
        <f>IF($JG329&gt;=40,INDEX($GV:$GV,$JF329+40),"")</f>
      </c>
      <c r="IL329">
        <f>IF($JG329&gt;=41,INDEX($GV:$GV,$JF329+41),"")</f>
      </c>
      <c r="IM329">
        <f>IF($JG329&gt;=42,INDEX($GV:$GV,$JF329+42),"")</f>
      </c>
      <c r="IN329">
        <f>IF($JG329&gt;=43,INDEX($GV:$GV,$JF329+43),"")</f>
      </c>
      <c r="IO329">
        <f>IF($JG329&gt;=44,INDEX($GV:$GV,$JF329+44),"")</f>
      </c>
      <c r="IP329">
        <f>IF($JG329&gt;=45,INDEX($GV:$GV,$JF329+45),"")</f>
      </c>
      <c r="IQ329">
        <f>IF($JG329&gt;=46,INDEX($GV:$GV,$JF329+46),"")</f>
      </c>
      <c r="IR329">
        <f>IF($JG329&gt;=47,INDEX($GV:$GV,$JF329+47),"")</f>
      </c>
      <c r="IS329">
        <f>IF($JG329&gt;=48,INDEX($GV:$GV,$JF329+48),"")</f>
      </c>
      <c r="IT329">
        <f>IF($JG329&gt;=49,INDEX($GV:$GV,$JF329+49),"")</f>
      </c>
      <c r="IU329">
        <f>IF($JG329&gt;=50,INDEX($GV:$GV,$JF329+50),"")</f>
      </c>
      <c r="IV329">
        <f>IF($JG329&gt;=51,INDEX($GV:$GV,$JF329+51),"")</f>
      </c>
      <c r="IW329">
        <f>IF($JG329&gt;=52,INDEX($GV:$GV,$JF329+52),"")</f>
      </c>
      <c r="IX329">
        <f>IF($JG329&gt;=53,INDEX($GV:$GV,$JF329+53),"")</f>
      </c>
      <c r="IY329">
        <f>IF($JG329&gt;=54,INDEX($GV:$GV,$JF329+54),"")</f>
      </c>
      <c r="IZ329">
        <f>IF($JG329&gt;=55,INDEX($GV:$GV,$JF329+55),"")</f>
      </c>
      <c r="JA329">
        <f>IF($JG329&gt;=56,INDEX($GV:$GV,$JF329+56),"")</f>
      </c>
      <c r="JB329">
        <f>IF($JG329&gt;=57,INDEX($GV:$GV,$JF329+57),"")</f>
      </c>
      <c r="JC329">
        <f>IF($JG329&gt;=58,INDEX($GV:$GV,$JF329+58),"")</f>
      </c>
      <c r="JD329">
        <f>IF($JG329&gt;=59,INDEX($GV:$GV,$JF329+59),"")</f>
      </c>
      <c r="JE329">
        <f>IF($JG329&gt;=60,INDEX($GV:$GV,$JF329+60),"")</f>
      </c>
      <c r="JF329">
        <f>IFERROR(MATCH($GU329,$GV$2:$GV$322,0)+1,0)</f>
      </c>
      <c r="JG329">
        <f>IFERROR(INDEX($GW$2:$GW$322,MATCH($GU329,$GV$2:$GV$322,0)),0)</f>
      </c>
      <c r="JH329" t="s">
        <v>44</v>
      </c>
      <c r="JI329" t="s">
        <v>44</v>
      </c>
    </row>
    <row r="330" spans="1:269" x14ac:dyDescent="0.25">
      <c r="R330">
        <f>IF(OR($U330="",$Q330=""),"",IFERROR($U330/$Q330,0))</f>
      </c>
      <c r="S330">
        <f>IF($U330="","",
SUM($T330,$V330,$AA330,$W330,$Y330)*
(1-IF($AB330="",0,VALUE($AB330)/100)))</f>
      </c>
      <c r="T330">
        <f>IF($U330="","",$U330)</f>
      </c>
      <c r="V330">
        <f>IF($U330="","",
IF($O330="","",
IF(ISNUMBER(SEARCH("exempt",LOWER($O330))),0,
$U330*(VALUE(SUBSTITUTE($O330,"%",""))/100))))</f>
      </c>
      <c r="AC330">
        <f>IFERROR(IF(FIND(" - ",$K330)&gt;0,MID($K330,FIND(" - ",$K330)+3,LEN($K330)),""),"")</f>
      </c>
      <c r="AL330" t="s">
        <v>1125</v>
      </c>
      <c r="AT330">
        <f>IFERROR(LEFT($K330,FIND(" - ",$K330)-1),$K330)</f>
      </c>
      <c r="AW330">
        <f>IF($CL330&gt;=1,INDEX($AU:$AU,$CK330+1),"")</f>
      </c>
      <c r="AX330">
        <f>IF($CL330&gt;=2,INDEX($AU:$AU,$CK330+2),"")</f>
      </c>
      <c r="AY330">
        <f>IF($CL330&gt;=3,INDEX($AU:$AU,$CK330+3),"")</f>
      </c>
      <c r="AZ330">
        <f>IF($CL330&gt;=4,INDEX($AU:$AU,$CK330+4),"")</f>
      </c>
      <c r="BA330">
        <f>IF($CL330&gt;=5,INDEX($AU:$AU,$CK330+5),"")</f>
      </c>
      <c r="BB330">
        <f>IF($CL330&gt;=6,INDEX($AU:$AU,$CK330+6),"")</f>
      </c>
      <c r="BC330">
        <f>IF($CL330&gt;=7,INDEX($AU:$AU,$CK330+7),"")</f>
      </c>
      <c r="BD330">
        <f>IF($CL330&gt;=8,INDEX($AU:$AU,$CK330+8),"")</f>
      </c>
      <c r="BE330">
        <f>IF($CL330&gt;=9,INDEX($AU:$AU,$CK330+9),"")</f>
      </c>
      <c r="BF330">
        <f>IF($CL330&gt;=10,INDEX($AU:$AU,$CK330+10),"")</f>
      </c>
      <c r="BG330">
        <f>IF($CL330&gt;=11,INDEX($AU:$AU,$CK330+11),"")</f>
      </c>
      <c r="BH330">
        <f>IF($CL330&gt;=12,INDEX($AU:$AU,$CK330+12),"")</f>
      </c>
      <c r="BI330">
        <f>IF($CL330&gt;=13,INDEX($AU:$AU,$CK330+13),"")</f>
      </c>
      <c r="BJ330">
        <f>IF($CL330&gt;=14,INDEX($AU:$AU,$CK330+14),"")</f>
      </c>
      <c r="BK330">
        <f>IF($CL330&gt;=15,INDEX($AU:$AU,$CK330+15),"")</f>
      </c>
      <c r="BL330">
        <f>IF($CL330&gt;=16,INDEX($AU:$AU,$CK330+16),"")</f>
      </c>
      <c r="BM330">
        <f>IF($CL330&gt;=17,INDEX($AU:$AU,$CK330+17),"")</f>
      </c>
      <c r="BN330">
        <f>IF($CL330&gt;=18,INDEX($AU:$AU,$CK330+18),"")</f>
      </c>
      <c r="BO330">
        <f>IF($CL330&gt;=19,INDEX($AU:$AU,$CK330+19),"")</f>
      </c>
      <c r="BP330">
        <f>IF($CL330&gt;=20,INDEX($AU:$AU,$CK330+20),"")</f>
      </c>
      <c r="BQ330">
        <f>IF($CL330&gt;=21,INDEX($AU:$AU,$CK330+21),"")</f>
      </c>
      <c r="BR330">
        <f>IF($CL330&gt;=22,INDEX($AU:$AU,$CK330+22),"")</f>
      </c>
      <c r="BS330">
        <f>IF($CL330&gt;=23,INDEX($AU:$AU,$CK330+23),"")</f>
      </c>
      <c r="BT330">
        <f>IF($CL330&gt;=24,INDEX($AU:$AU,$CK330+24),"")</f>
      </c>
      <c r="BU330">
        <f>IF($CL330&gt;=25,INDEX($AU:$AU,$CK330+25),"")</f>
      </c>
      <c r="BV330">
        <f>IF($CL330&gt;=26,INDEX($AU:$AU,$CK330+26),"")</f>
      </c>
      <c r="BW330">
        <f>IF($CL330&gt;=27,INDEX($AU:$AU,$CK330+27),"")</f>
      </c>
      <c r="BX330">
        <f>IF($CL330&gt;=28,INDEX($AU:$AU,$CK330+28),"")</f>
      </c>
      <c r="BY330">
        <f>IF($CL330&gt;=29,INDEX($AU:$AU,$CK330+29),"")</f>
      </c>
      <c r="BZ330">
        <f>IF($CL330&gt;=30,INDEX($AU:$AU,$CK330+30),"")</f>
      </c>
      <c r="CA330">
        <f>IF($CL330&gt;=31,INDEX($AU:$AU,$CK330+31),"")</f>
      </c>
      <c r="CB330">
        <f>IF($CL330&gt;=32,INDEX($AU:$AU,$CK330+32),"")</f>
      </c>
      <c r="CC330">
        <f>IF($CL330&gt;=33,INDEX($AU:$AU,$CK330+33),"")</f>
      </c>
      <c r="CD330">
        <f>IF($CL330&gt;=34,INDEX($AU:$AU,$CK330+34),"")</f>
      </c>
      <c r="CE330">
        <f>IF($CL330&gt;=35,INDEX($AU:$AU,$CK330+35),"")</f>
      </c>
      <c r="CF330">
        <f>IF($CL330&gt;=36,INDEX($AU:$AU,$CK330+36),"")</f>
      </c>
      <c r="CG330">
        <f>IF($CL330&gt;=37,INDEX($AU:$AU,$CK330+37),"")</f>
      </c>
      <c r="CH330">
        <f>IF($CL330&gt;=38,INDEX($AU:$AU,$CK330+38),"")</f>
      </c>
      <c r="CI330">
        <f>IF($CL330&gt;=39,INDEX($AU:$AU,$CK330+39),"")</f>
      </c>
      <c r="CJ330">
        <f>IF($CL330&gt;=40,INDEX($AU:$AU,$CK330+40),"")</f>
      </c>
      <c r="CK330">
        <f>IFERROR(MATCH($AT330,$AU$2:$AU$133,0)+1,0)</f>
      </c>
      <c r="CL330">
        <f>IFERROR(INDEX($AV$2:$AV$133,MATCH($AT330,$AU$2:$AU$133,0)),0)</f>
      </c>
      <c r="CM330">
        <f>IFERROR(LEFT($L330,FIND(" - ",$L330)-1),$L330)</f>
      </c>
      <c r="CN330" t="s">
        <v>1126</v>
      </c>
      <c r="CO330">
        <v>2</v>
      </c>
      <c r="CP330">
        <f>IF($DK330&gt;=1,INDEX($CN:$CN,$DJ330+1),"")</f>
      </c>
      <c r="CQ330">
        <f>IF($DK330&gt;=2,INDEX($CN:$CN,$DJ330+2),"")</f>
      </c>
      <c r="CR330">
        <f>IF($DK330&gt;=3,INDEX($CN:$CN,$DJ330+3),"")</f>
      </c>
      <c r="CS330">
        <f>IF($DK330&gt;=4,INDEX($CN:$CN,$DJ330+4),"")</f>
      </c>
      <c r="CT330">
        <f>IF($DK330&gt;=5,INDEX($CN:$CN,$DJ330+5),"")</f>
      </c>
      <c r="CU330">
        <f>IF($DK330&gt;=6,INDEX($CN:$CN,$DJ330+6),"")</f>
      </c>
      <c r="CV330">
        <f>IF($DK330&gt;=7,INDEX($CN:$CN,$DJ330+7),"")</f>
      </c>
      <c r="CW330">
        <f>IF($DK330&gt;=8,INDEX($CN:$CN,$DJ330+8),"")</f>
      </c>
      <c r="CX330">
        <f>IF($DK330&gt;=9,INDEX($CN:$CN,$DJ330+9),"")</f>
      </c>
      <c r="CY330">
        <f>IF($DK330&gt;=10,INDEX($CN:$CN,$DJ330+10),"")</f>
      </c>
      <c r="CZ330">
        <f>IF($DK330&gt;=11,INDEX($CN:$CN,$DJ330+11),"")</f>
      </c>
      <c r="DA330">
        <f>IF($DK330&gt;=12,INDEX($CN:$CN,$DJ330+12),"")</f>
      </c>
      <c r="DB330">
        <f>IF($DK330&gt;=13,INDEX($CN:$CN,$DJ330+13),"")</f>
      </c>
      <c r="DC330">
        <f>IF($DK330&gt;=14,INDEX($CN:$CN,$DJ330+14),"")</f>
      </c>
      <c r="DD330">
        <f>IF($DK330&gt;=15,INDEX($CN:$CN,$DJ330+15),"")</f>
      </c>
      <c r="DE330">
        <f>IF($DK330&gt;=16,INDEX($CN:$CN,$DJ330+16),"")</f>
      </c>
      <c r="DF330">
        <f>IF($DK330&gt;=17,INDEX($CN:$CN,$DJ330+17),"")</f>
      </c>
      <c r="DG330">
        <f>IF($DK330&gt;=18,INDEX($CN:$CN,$DJ330+18),"")</f>
      </c>
      <c r="DH330">
        <f>IF($DK330&gt;=19,INDEX($CN:$CN,$DJ330+19),"")</f>
      </c>
      <c r="DI330">
        <f>IF($DK330&gt;=20,INDEX($CN:$CN,$DJ330+20),"")</f>
      </c>
      <c r="DJ330">
        <f>IFERROR(MATCH($CM330,$CN$2:$CN$1089,0)+1,0)</f>
      </c>
      <c r="DK330">
        <f>IFERROR(INDEX($CO$2:$CO$1089,MATCH($CM330,$CN$2:$CN$1089,0)),0)</f>
      </c>
      <c r="DL330">
        <f>IFERROR(INDEX($AS:$AS,MATCH($O330,$AR:$AR,0))&amp;"","")</f>
      </c>
      <c r="DP330">
        <f>IF($GS330&gt;=1,INDEX($DM:$DM,$GR330+1),"")</f>
      </c>
      <c r="DQ330">
        <f>IF($GS330&gt;=2,INDEX($DM:$DM,$GR330+2),"")</f>
      </c>
      <c r="DR330">
        <f>IF($GS330&gt;=3,INDEX($DM:$DM,$GR330+3),"")</f>
      </c>
      <c r="DS330">
        <f>IF($GS330&gt;=4,INDEX($DM:$DM,$GR330+4),"")</f>
      </c>
      <c r="DT330">
        <f>IF($GS330&gt;=5,INDEX($DM:$DM,$GR330+5),"")</f>
      </c>
      <c r="DU330">
        <f>IF($GS330&gt;=6,INDEX($DM:$DM,$GR330+6),"")</f>
      </c>
      <c r="DV330">
        <f>IF($GS330&gt;=7,INDEX($DM:$DM,$GR330+7),"")</f>
      </c>
      <c r="DW330">
        <f>IF($GS330&gt;=8,INDEX($DM:$DM,$GR330+8),"")</f>
      </c>
      <c r="DX330">
        <f>IF($GS330&gt;=9,INDEX($DM:$DM,$GR330+9),"")</f>
      </c>
      <c r="DY330">
        <f>IF($GS330&gt;=10,INDEX($DM:$DM,$GR330+10),"")</f>
      </c>
      <c r="DZ330">
        <f>IF($GS330&gt;=11,INDEX($DM:$DM,$GR330+11),"")</f>
      </c>
      <c r="EA330">
        <f>IF($GS330&gt;=12,INDEX($DM:$DM,$GR330+12),"")</f>
      </c>
      <c r="EB330">
        <f>IF($GS330&gt;=13,INDEX($DM:$DM,$GR330+13),"")</f>
      </c>
      <c r="EC330">
        <f>IF($GS330&gt;=14,INDEX($DM:$DM,$GR330+14),"")</f>
      </c>
      <c r="ED330">
        <f>IF($GS330&gt;=15,INDEX($DM:$DM,$GR330+15),"")</f>
      </c>
      <c r="EE330">
        <f>IF($GS330&gt;=16,INDEX($DM:$DM,$GR330+16),"")</f>
      </c>
      <c r="EF330">
        <f>IF($GS330&gt;=17,INDEX($DM:$DM,$GR330+17),"")</f>
      </c>
      <c r="EG330">
        <f>IF($GS330&gt;=18,INDEX($DM:$DM,$GR330+18),"")</f>
      </c>
      <c r="EH330">
        <f>IF($GS330&gt;=19,INDEX($DM:$DM,$GR330+19),"")</f>
      </c>
      <c r="EI330">
        <f>IF($GS330&gt;=20,INDEX($DM:$DM,$GR330+20),"")</f>
      </c>
      <c r="EJ330">
        <f>IF($GS330&gt;=21,INDEX($DM:$DM,$GR330+21),"")</f>
      </c>
      <c r="EK330">
        <f>IF($GS330&gt;=22,INDEX($DM:$DM,$GR330+22),"")</f>
      </c>
      <c r="EL330">
        <f>IF($GS330&gt;=23,INDEX($DM:$DM,$GR330+23),"")</f>
      </c>
      <c r="EM330">
        <f>IF($GS330&gt;=24,INDEX($DM:$DM,$GR330+24),"")</f>
      </c>
      <c r="EN330">
        <f>IF($GS330&gt;=25,INDEX($DM:$DM,$GR330+25),"")</f>
      </c>
      <c r="EO330">
        <f>IF($GS330&gt;=26,INDEX($DM:$DM,$GR330+26),"")</f>
      </c>
      <c r="EP330">
        <f>IF($GS330&gt;=27,INDEX($DM:$DM,$GR330+27),"")</f>
      </c>
      <c r="EQ330">
        <f>IF($GS330&gt;=28,INDEX($DM:$DM,$GR330+28),"")</f>
      </c>
      <c r="ER330">
        <f>IF($GS330&gt;=29,INDEX($DM:$DM,$GR330+29),"")</f>
      </c>
      <c r="ES330">
        <f>IF($GS330&gt;=30,INDEX($DM:$DM,$GR330+30),"")</f>
      </c>
      <c r="ET330">
        <f>IF($GS330&gt;=31,INDEX($DM:$DM,$GR330+31),"")</f>
      </c>
      <c r="EU330">
        <f>IF($GS330&gt;=32,INDEX($DM:$DM,$GR330+32),"")</f>
      </c>
      <c r="EV330">
        <f>IF($GS330&gt;=33,INDEX($DM:$DM,$GR330+33),"")</f>
      </c>
      <c r="EW330">
        <f>IF($GS330&gt;=34,INDEX($DM:$DM,$GR330+34),"")</f>
      </c>
      <c r="EX330">
        <f>IF($GS330&gt;=35,INDEX($DM:$DM,$GR330+35),"")</f>
      </c>
      <c r="EY330">
        <f>IF($GS330&gt;=36,INDEX($DM:$DM,$GR330+36),"")</f>
      </c>
      <c r="EZ330">
        <f>IF($GS330&gt;=37,INDEX($DM:$DM,$GR330+37),"")</f>
      </c>
      <c r="FA330">
        <f>IF($GS330&gt;=38,INDEX($DM:$DM,$GR330+38),"")</f>
      </c>
      <c r="FB330">
        <f>IF($GS330&gt;=39,INDEX($DM:$DM,$GR330+39),"")</f>
      </c>
      <c r="FC330">
        <f>IF($GS330&gt;=40,INDEX($DM:$DM,$GR330+40),"")</f>
      </c>
      <c r="FD330">
        <f>IF($GS330&gt;=1,INDEX($DN:$DN,$GR330+1),"")</f>
      </c>
      <c r="FE330">
        <f>IF($GS330&gt;=2,INDEX($DN:$DN,$GR330+2),"")</f>
      </c>
      <c r="FF330">
        <f>IF($GS330&gt;=3,INDEX($DN:$DN,$GR330+3),"")</f>
      </c>
      <c r="FG330">
        <f>IF($GS330&gt;=4,INDEX($DN:$DN,$GR330+4),"")</f>
      </c>
      <c r="FH330">
        <f>IF($GS330&gt;=5,INDEX($DN:$DN,$GR330+5),"")</f>
      </c>
      <c r="FI330">
        <f>IF($GS330&gt;=6,INDEX($DN:$DN,$GR330+6),"")</f>
      </c>
      <c r="FJ330">
        <f>IF($GS330&gt;=7,INDEX($DN:$DN,$GR330+7),"")</f>
      </c>
      <c r="FK330">
        <f>IF($GS330&gt;=8,INDEX($DN:$DN,$GR330+8),"")</f>
      </c>
      <c r="FL330">
        <f>IF($GS330&gt;=9,INDEX($DN:$DN,$GR330+9),"")</f>
      </c>
      <c r="FM330">
        <f>IF($GS330&gt;=10,INDEX($DN:$DN,$GR330+10),"")</f>
      </c>
      <c r="FN330">
        <f>IF($GS330&gt;=11,INDEX($DN:$DN,$GR330+11),"")</f>
      </c>
      <c r="FO330">
        <f>IF($GS330&gt;=12,INDEX($DN:$DN,$GR330+12),"")</f>
      </c>
      <c r="FP330">
        <f>IF($GS330&gt;=13,INDEX($DN:$DN,$GR330+13),"")</f>
      </c>
      <c r="FQ330">
        <f>IF($GS330&gt;=14,INDEX($DN:$DN,$GR330+14),"")</f>
      </c>
      <c r="FR330">
        <f>IF($GS330&gt;=15,INDEX($DN:$DN,$GR330+15),"")</f>
      </c>
      <c r="FS330">
        <f>IF($GS330&gt;=16,INDEX($DN:$DN,$GR330+16),"")</f>
      </c>
      <c r="FT330">
        <f>IF($GS330&gt;=17,INDEX($DN:$DN,$GR330+17),"")</f>
      </c>
      <c r="FU330">
        <f>IF($GS330&gt;=18,INDEX($DN:$DN,$GR330+18),"")</f>
      </c>
      <c r="FV330">
        <f>IF($GS330&gt;=19,INDEX($DN:$DN,$GR330+19),"")</f>
      </c>
      <c r="FW330">
        <f>IF($GS330&gt;=20,INDEX($DN:$DN,$GR330+20),"")</f>
      </c>
      <c r="FX330">
        <f>IF($GS330&gt;=21,INDEX($DN:$DN,$GR330+21),"")</f>
      </c>
      <c r="FY330">
        <f>IF($GS330&gt;=22,INDEX($DN:$DN,$GR330+22),"")</f>
      </c>
      <c r="FZ330">
        <f>IF($GS330&gt;=23,INDEX($DN:$DN,$GR330+23),"")</f>
      </c>
      <c r="GA330">
        <f>IF($GS330&gt;=24,INDEX($DN:$DN,$GR330+24),"")</f>
      </c>
      <c r="GB330">
        <f>IF($GS330&gt;=25,INDEX($DN:$DN,$GR330+25),"")</f>
      </c>
      <c r="GC330">
        <f>IF($GS330&gt;=26,INDEX($DN:$DN,$GR330+26),"")</f>
      </c>
      <c r="GD330">
        <f>IF($GS330&gt;=27,INDEX($DN:$DN,$GR330+27),"")</f>
      </c>
      <c r="GE330">
        <f>IF($GS330&gt;=28,INDEX($DN:$DN,$GR330+28),"")</f>
      </c>
      <c r="GF330">
        <f>IF($GS330&gt;=29,INDEX($DN:$DN,$GR330+29),"")</f>
      </c>
      <c r="GG330">
        <f>IF($GS330&gt;=30,INDEX($DN:$DN,$GR330+30),"")</f>
      </c>
      <c r="GH330">
        <f>IF($GS330&gt;=31,INDEX($DN:$DN,$GR330+31),"")</f>
      </c>
      <c r="GI330">
        <f>IF($GS330&gt;=32,INDEX($DN:$DN,$GR330+32),"")</f>
      </c>
      <c r="GJ330">
        <f>IF($GS330&gt;=33,INDEX($DN:$DN,$GR330+33),"")</f>
      </c>
      <c r="GK330">
        <f>IF($GS330&gt;=34,INDEX($DN:$DN,$GR330+34),"")</f>
      </c>
      <c r="GL330">
        <f>IF($GS330&gt;=35,INDEX($DN:$DN,$GR330+35),"")</f>
      </c>
      <c r="GM330">
        <f>IF($GS330&gt;=36,INDEX($DN:$DN,$GR330+36),"")</f>
      </c>
      <c r="GN330">
        <f>IF($GS330&gt;=37,INDEX($DN:$DN,$GR330+37),"")</f>
      </c>
      <c r="GO330">
        <f>IF($GS330&gt;=38,INDEX($DN:$DN,$GR330+38),"")</f>
      </c>
      <c r="GP330">
        <f>IF($GS330&gt;=39,INDEX($DN:$DN,$GR330+39),"")</f>
      </c>
      <c r="GQ330">
        <f>IF($GS330&gt;=40,INDEX($DN:$DN,$GR330+40),"")</f>
      </c>
      <c r="GR330">
        <f>IFERROR(MATCH($DL330,$DM$2:$DM$148,0)+1,0)</f>
      </c>
      <c r="GS330">
        <f>IFERROR(INDEX($DO$2:$DO$148,MATCH($DL330,$DM$2:$DM$148,0)),0)</f>
      </c>
      <c r="GT330">
        <f>IFERROR(MATCH($Z330,$DP$330:$FC$330,0),0)</f>
      </c>
      <c r="GU330">
        <f>IF($GT330&gt;0,INDEX($FD$330:$GQ$330,$GT330),"")</f>
      </c>
      <c r="GX330">
        <f>IF($JG330&gt;=1,INDEX($GV:$GV,$JF330+1),"")</f>
      </c>
      <c r="GY330">
        <f>IF($JG330&gt;=2,INDEX($GV:$GV,$JF330+2),"")</f>
      </c>
      <c r="GZ330">
        <f>IF($JG330&gt;=3,INDEX($GV:$GV,$JF330+3),"")</f>
      </c>
      <c r="HA330">
        <f>IF($JG330&gt;=4,INDEX($GV:$GV,$JF330+4),"")</f>
      </c>
      <c r="HB330">
        <f>IF($JG330&gt;=5,INDEX($GV:$GV,$JF330+5),"")</f>
      </c>
      <c r="HC330">
        <f>IF($JG330&gt;=6,INDEX($GV:$GV,$JF330+6),"")</f>
      </c>
      <c r="HD330">
        <f>IF($JG330&gt;=7,INDEX($GV:$GV,$JF330+7),"")</f>
      </c>
      <c r="HE330">
        <f>IF($JG330&gt;=8,INDEX($GV:$GV,$JF330+8),"")</f>
      </c>
      <c r="HF330">
        <f>IF($JG330&gt;=9,INDEX($GV:$GV,$JF330+9),"")</f>
      </c>
      <c r="HG330">
        <f>IF($JG330&gt;=10,INDEX($GV:$GV,$JF330+10),"")</f>
      </c>
      <c r="HH330">
        <f>IF($JG330&gt;=11,INDEX($GV:$GV,$JF330+11),"")</f>
      </c>
      <c r="HI330">
        <f>IF($JG330&gt;=12,INDEX($GV:$GV,$JF330+12),"")</f>
      </c>
      <c r="HJ330">
        <f>IF($JG330&gt;=13,INDEX($GV:$GV,$JF330+13),"")</f>
      </c>
      <c r="HK330">
        <f>IF($JG330&gt;=14,INDEX($GV:$GV,$JF330+14),"")</f>
      </c>
      <c r="HL330">
        <f>IF($JG330&gt;=15,INDEX($GV:$GV,$JF330+15),"")</f>
      </c>
      <c r="HM330">
        <f>IF($JG330&gt;=16,INDEX($GV:$GV,$JF330+16),"")</f>
      </c>
      <c r="HN330">
        <f>IF($JG330&gt;=17,INDEX($GV:$GV,$JF330+17),"")</f>
      </c>
      <c r="HO330">
        <f>IF($JG330&gt;=18,INDEX($GV:$GV,$JF330+18),"")</f>
      </c>
      <c r="HP330">
        <f>IF($JG330&gt;=19,INDEX($GV:$GV,$JF330+19),"")</f>
      </c>
      <c r="HQ330">
        <f>IF($JG330&gt;=20,INDEX($GV:$GV,$JF330+20),"")</f>
      </c>
      <c r="HR330">
        <f>IF($JG330&gt;=21,INDEX($GV:$GV,$JF330+21),"")</f>
      </c>
      <c r="HS330">
        <f>IF($JG330&gt;=22,INDEX($GV:$GV,$JF330+22),"")</f>
      </c>
      <c r="HT330">
        <f>IF($JG330&gt;=23,INDEX($GV:$GV,$JF330+23),"")</f>
      </c>
      <c r="HU330">
        <f>IF($JG330&gt;=24,INDEX($GV:$GV,$JF330+24),"")</f>
      </c>
      <c r="HV330">
        <f>IF($JG330&gt;=25,INDEX($GV:$GV,$JF330+25),"")</f>
      </c>
      <c r="HW330">
        <f>IF($JG330&gt;=26,INDEX($GV:$GV,$JF330+26),"")</f>
      </c>
      <c r="HX330">
        <f>IF($JG330&gt;=27,INDEX($GV:$GV,$JF330+27),"")</f>
      </c>
      <c r="HY330">
        <f>IF($JG330&gt;=28,INDEX($GV:$GV,$JF330+28),"")</f>
      </c>
      <c r="HZ330">
        <f>IF($JG330&gt;=29,INDEX($GV:$GV,$JF330+29),"")</f>
      </c>
      <c r="IA330">
        <f>IF($JG330&gt;=30,INDEX($GV:$GV,$JF330+30),"")</f>
      </c>
      <c r="IB330">
        <f>IF($JG330&gt;=31,INDEX($GV:$GV,$JF330+31),"")</f>
      </c>
      <c r="IC330">
        <f>IF($JG330&gt;=32,INDEX($GV:$GV,$JF330+32),"")</f>
      </c>
      <c r="ID330">
        <f>IF($JG330&gt;=33,INDEX($GV:$GV,$JF330+33),"")</f>
      </c>
      <c r="IE330">
        <f>IF($JG330&gt;=34,INDEX($GV:$GV,$JF330+34),"")</f>
      </c>
      <c r="IF330">
        <f>IF($JG330&gt;=35,INDEX($GV:$GV,$JF330+35),"")</f>
      </c>
      <c r="IG330">
        <f>IF($JG330&gt;=36,INDEX($GV:$GV,$JF330+36),"")</f>
      </c>
      <c r="IH330">
        <f>IF($JG330&gt;=37,INDEX($GV:$GV,$JF330+37),"")</f>
      </c>
      <c r="II330">
        <f>IF($JG330&gt;=38,INDEX($GV:$GV,$JF330+38),"")</f>
      </c>
      <c r="IJ330">
        <f>IF($JG330&gt;=39,INDEX($GV:$GV,$JF330+39),"")</f>
      </c>
      <c r="IK330">
        <f>IF($JG330&gt;=40,INDEX($GV:$GV,$JF330+40),"")</f>
      </c>
      <c r="IL330">
        <f>IF($JG330&gt;=41,INDEX($GV:$GV,$JF330+41),"")</f>
      </c>
      <c r="IM330">
        <f>IF($JG330&gt;=42,INDEX($GV:$GV,$JF330+42),"")</f>
      </c>
      <c r="IN330">
        <f>IF($JG330&gt;=43,INDEX($GV:$GV,$JF330+43),"")</f>
      </c>
      <c r="IO330">
        <f>IF($JG330&gt;=44,INDEX($GV:$GV,$JF330+44),"")</f>
      </c>
      <c r="IP330">
        <f>IF($JG330&gt;=45,INDEX($GV:$GV,$JF330+45),"")</f>
      </c>
      <c r="IQ330">
        <f>IF($JG330&gt;=46,INDEX($GV:$GV,$JF330+46),"")</f>
      </c>
      <c r="IR330">
        <f>IF($JG330&gt;=47,INDEX($GV:$GV,$JF330+47),"")</f>
      </c>
      <c r="IS330">
        <f>IF($JG330&gt;=48,INDEX($GV:$GV,$JF330+48),"")</f>
      </c>
      <c r="IT330">
        <f>IF($JG330&gt;=49,INDEX($GV:$GV,$JF330+49),"")</f>
      </c>
      <c r="IU330">
        <f>IF($JG330&gt;=50,INDEX($GV:$GV,$JF330+50),"")</f>
      </c>
      <c r="IV330">
        <f>IF($JG330&gt;=51,INDEX($GV:$GV,$JF330+51),"")</f>
      </c>
      <c r="IW330">
        <f>IF($JG330&gt;=52,INDEX($GV:$GV,$JF330+52),"")</f>
      </c>
      <c r="IX330">
        <f>IF($JG330&gt;=53,INDEX($GV:$GV,$JF330+53),"")</f>
      </c>
      <c r="IY330">
        <f>IF($JG330&gt;=54,INDEX($GV:$GV,$JF330+54),"")</f>
      </c>
      <c r="IZ330">
        <f>IF($JG330&gt;=55,INDEX($GV:$GV,$JF330+55),"")</f>
      </c>
      <c r="JA330">
        <f>IF($JG330&gt;=56,INDEX($GV:$GV,$JF330+56),"")</f>
      </c>
      <c r="JB330">
        <f>IF($JG330&gt;=57,INDEX($GV:$GV,$JF330+57),"")</f>
      </c>
      <c r="JC330">
        <f>IF($JG330&gt;=58,INDEX($GV:$GV,$JF330+58),"")</f>
      </c>
      <c r="JD330">
        <f>IF($JG330&gt;=59,INDEX($GV:$GV,$JF330+59),"")</f>
      </c>
      <c r="JE330">
        <f>IF($JG330&gt;=60,INDEX($GV:$GV,$JF330+60),"")</f>
      </c>
      <c r="JF330">
        <f>IFERROR(MATCH($GU330,$GV$2:$GV$322,0)+1,0)</f>
      </c>
      <c r="JG330">
        <f>IFERROR(INDEX($GW$2:$GW$322,MATCH($GU330,$GV$2:$GV$322,0)),0)</f>
      </c>
      <c r="JH330" t="s">
        <v>44</v>
      </c>
      <c r="JI330" t="s">
        <v>44</v>
      </c>
    </row>
    <row r="331" spans="1:269" x14ac:dyDescent="0.25">
      <c r="R331">
        <f>IF(OR($U331="",$Q331=""),"",IFERROR($U331/$Q331,0))</f>
      </c>
      <c r="S331">
        <f>IF($U331="","",
SUM($T331,$V331,$AA331,$W331,$Y331)*
(1-IF($AB331="",0,VALUE($AB331)/100)))</f>
      </c>
      <c r="T331">
        <f>IF($U331="","",$U331)</f>
      </c>
      <c r="V331">
        <f>IF($U331="","",
IF($O331="","",
IF(ISNUMBER(SEARCH("exempt",LOWER($O331))),0,
$U331*(VALUE(SUBSTITUTE($O331,"%",""))/100))))</f>
      </c>
      <c r="AC331">
        <f>IFERROR(IF(FIND(" - ",$K331)&gt;0,MID($K331,FIND(" - ",$K331)+3,LEN($K331)),""),"")</f>
      </c>
      <c r="AL331" t="s">
        <v>1127</v>
      </c>
      <c r="AT331">
        <f>IFERROR(LEFT($K331,FIND(" - ",$K331)-1),$K331)</f>
      </c>
      <c r="AW331">
        <f>IF($CL331&gt;=1,INDEX($AU:$AU,$CK331+1),"")</f>
      </c>
      <c r="AX331">
        <f>IF($CL331&gt;=2,INDEX($AU:$AU,$CK331+2),"")</f>
      </c>
      <c r="AY331">
        <f>IF($CL331&gt;=3,INDEX($AU:$AU,$CK331+3),"")</f>
      </c>
      <c r="AZ331">
        <f>IF($CL331&gt;=4,INDEX($AU:$AU,$CK331+4),"")</f>
      </c>
      <c r="BA331">
        <f>IF($CL331&gt;=5,INDEX($AU:$AU,$CK331+5),"")</f>
      </c>
      <c r="BB331">
        <f>IF($CL331&gt;=6,INDEX($AU:$AU,$CK331+6),"")</f>
      </c>
      <c r="BC331">
        <f>IF($CL331&gt;=7,INDEX($AU:$AU,$CK331+7),"")</f>
      </c>
      <c r="BD331">
        <f>IF($CL331&gt;=8,INDEX($AU:$AU,$CK331+8),"")</f>
      </c>
      <c r="BE331">
        <f>IF($CL331&gt;=9,INDEX($AU:$AU,$CK331+9),"")</f>
      </c>
      <c r="BF331">
        <f>IF($CL331&gt;=10,INDEX($AU:$AU,$CK331+10),"")</f>
      </c>
      <c r="BG331">
        <f>IF($CL331&gt;=11,INDEX($AU:$AU,$CK331+11),"")</f>
      </c>
      <c r="BH331">
        <f>IF($CL331&gt;=12,INDEX($AU:$AU,$CK331+12),"")</f>
      </c>
      <c r="BI331">
        <f>IF($CL331&gt;=13,INDEX($AU:$AU,$CK331+13),"")</f>
      </c>
      <c r="BJ331">
        <f>IF($CL331&gt;=14,INDEX($AU:$AU,$CK331+14),"")</f>
      </c>
      <c r="BK331">
        <f>IF($CL331&gt;=15,INDEX($AU:$AU,$CK331+15),"")</f>
      </c>
      <c r="BL331">
        <f>IF($CL331&gt;=16,INDEX($AU:$AU,$CK331+16),"")</f>
      </c>
      <c r="BM331">
        <f>IF($CL331&gt;=17,INDEX($AU:$AU,$CK331+17),"")</f>
      </c>
      <c r="BN331">
        <f>IF($CL331&gt;=18,INDEX($AU:$AU,$CK331+18),"")</f>
      </c>
      <c r="BO331">
        <f>IF($CL331&gt;=19,INDEX($AU:$AU,$CK331+19),"")</f>
      </c>
      <c r="BP331">
        <f>IF($CL331&gt;=20,INDEX($AU:$AU,$CK331+20),"")</f>
      </c>
      <c r="BQ331">
        <f>IF($CL331&gt;=21,INDEX($AU:$AU,$CK331+21),"")</f>
      </c>
      <c r="BR331">
        <f>IF($CL331&gt;=22,INDEX($AU:$AU,$CK331+22),"")</f>
      </c>
      <c r="BS331">
        <f>IF($CL331&gt;=23,INDEX($AU:$AU,$CK331+23),"")</f>
      </c>
      <c r="BT331">
        <f>IF($CL331&gt;=24,INDEX($AU:$AU,$CK331+24),"")</f>
      </c>
      <c r="BU331">
        <f>IF($CL331&gt;=25,INDEX($AU:$AU,$CK331+25),"")</f>
      </c>
      <c r="BV331">
        <f>IF($CL331&gt;=26,INDEX($AU:$AU,$CK331+26),"")</f>
      </c>
      <c r="BW331">
        <f>IF($CL331&gt;=27,INDEX($AU:$AU,$CK331+27),"")</f>
      </c>
      <c r="BX331">
        <f>IF($CL331&gt;=28,INDEX($AU:$AU,$CK331+28),"")</f>
      </c>
      <c r="BY331">
        <f>IF($CL331&gt;=29,INDEX($AU:$AU,$CK331+29),"")</f>
      </c>
      <c r="BZ331">
        <f>IF($CL331&gt;=30,INDEX($AU:$AU,$CK331+30),"")</f>
      </c>
      <c r="CA331">
        <f>IF($CL331&gt;=31,INDEX($AU:$AU,$CK331+31),"")</f>
      </c>
      <c r="CB331">
        <f>IF($CL331&gt;=32,INDEX($AU:$AU,$CK331+32),"")</f>
      </c>
      <c r="CC331">
        <f>IF($CL331&gt;=33,INDEX($AU:$AU,$CK331+33),"")</f>
      </c>
      <c r="CD331">
        <f>IF($CL331&gt;=34,INDEX($AU:$AU,$CK331+34),"")</f>
      </c>
      <c r="CE331">
        <f>IF($CL331&gt;=35,INDEX($AU:$AU,$CK331+35),"")</f>
      </c>
      <c r="CF331">
        <f>IF($CL331&gt;=36,INDEX($AU:$AU,$CK331+36),"")</f>
      </c>
      <c r="CG331">
        <f>IF($CL331&gt;=37,INDEX($AU:$AU,$CK331+37),"")</f>
      </c>
      <c r="CH331">
        <f>IF($CL331&gt;=38,INDEX($AU:$AU,$CK331+38),"")</f>
      </c>
      <c r="CI331">
        <f>IF($CL331&gt;=39,INDEX($AU:$AU,$CK331+39),"")</f>
      </c>
      <c r="CJ331">
        <f>IF($CL331&gt;=40,INDEX($AU:$AU,$CK331+40),"")</f>
      </c>
      <c r="CK331">
        <f>IFERROR(MATCH($AT331,$AU$2:$AU$133,0)+1,0)</f>
      </c>
      <c r="CL331">
        <f>IFERROR(INDEX($AV$2:$AV$133,MATCH($AT331,$AU$2:$AU$133,0)),0)</f>
      </c>
      <c r="CM331">
        <f>IFERROR(LEFT($L331,FIND(" - ",$L331)-1),$L331)</f>
      </c>
      <c r="CN331" t="s">
        <v>149</v>
      </c>
      <c r="CP331">
        <f>IF($DK331&gt;=1,INDEX($CN:$CN,$DJ331+1),"")</f>
      </c>
      <c r="CQ331">
        <f>IF($DK331&gt;=2,INDEX($CN:$CN,$DJ331+2),"")</f>
      </c>
      <c r="CR331">
        <f>IF($DK331&gt;=3,INDEX($CN:$CN,$DJ331+3),"")</f>
      </c>
      <c r="CS331">
        <f>IF($DK331&gt;=4,INDEX($CN:$CN,$DJ331+4),"")</f>
      </c>
      <c r="CT331">
        <f>IF($DK331&gt;=5,INDEX($CN:$CN,$DJ331+5),"")</f>
      </c>
      <c r="CU331">
        <f>IF($DK331&gt;=6,INDEX($CN:$CN,$DJ331+6),"")</f>
      </c>
      <c r="CV331">
        <f>IF($DK331&gt;=7,INDEX($CN:$CN,$DJ331+7),"")</f>
      </c>
      <c r="CW331">
        <f>IF($DK331&gt;=8,INDEX($CN:$CN,$DJ331+8),"")</f>
      </c>
      <c r="CX331">
        <f>IF($DK331&gt;=9,INDEX($CN:$CN,$DJ331+9),"")</f>
      </c>
      <c r="CY331">
        <f>IF($DK331&gt;=10,INDEX($CN:$CN,$DJ331+10),"")</f>
      </c>
      <c r="CZ331">
        <f>IF($DK331&gt;=11,INDEX($CN:$CN,$DJ331+11),"")</f>
      </c>
      <c r="DA331">
        <f>IF($DK331&gt;=12,INDEX($CN:$CN,$DJ331+12),"")</f>
      </c>
      <c r="DB331">
        <f>IF($DK331&gt;=13,INDEX($CN:$CN,$DJ331+13),"")</f>
      </c>
      <c r="DC331">
        <f>IF($DK331&gt;=14,INDEX($CN:$CN,$DJ331+14),"")</f>
      </c>
      <c r="DD331">
        <f>IF($DK331&gt;=15,INDEX($CN:$CN,$DJ331+15),"")</f>
      </c>
      <c r="DE331">
        <f>IF($DK331&gt;=16,INDEX($CN:$CN,$DJ331+16),"")</f>
      </c>
      <c r="DF331">
        <f>IF($DK331&gt;=17,INDEX($CN:$CN,$DJ331+17),"")</f>
      </c>
      <c r="DG331">
        <f>IF($DK331&gt;=18,INDEX($CN:$CN,$DJ331+18),"")</f>
      </c>
      <c r="DH331">
        <f>IF($DK331&gt;=19,INDEX($CN:$CN,$DJ331+19),"")</f>
      </c>
      <c r="DI331">
        <f>IF($DK331&gt;=20,INDEX($CN:$CN,$DJ331+20),"")</f>
      </c>
      <c r="DJ331">
        <f>IFERROR(MATCH($CM331,$CN$2:$CN$1089,0)+1,0)</f>
      </c>
      <c r="DK331">
        <f>IFERROR(INDEX($CO$2:$CO$1089,MATCH($CM331,$CN$2:$CN$1089,0)),0)</f>
      </c>
      <c r="DL331">
        <f>IFERROR(INDEX($AS:$AS,MATCH($O331,$AR:$AR,0))&amp;"","")</f>
      </c>
      <c r="DP331">
        <f>IF($GS331&gt;=1,INDEX($DM:$DM,$GR331+1),"")</f>
      </c>
      <c r="DQ331">
        <f>IF($GS331&gt;=2,INDEX($DM:$DM,$GR331+2),"")</f>
      </c>
      <c r="DR331">
        <f>IF($GS331&gt;=3,INDEX($DM:$DM,$GR331+3),"")</f>
      </c>
      <c r="DS331">
        <f>IF($GS331&gt;=4,INDEX($DM:$DM,$GR331+4),"")</f>
      </c>
      <c r="DT331">
        <f>IF($GS331&gt;=5,INDEX($DM:$DM,$GR331+5),"")</f>
      </c>
      <c r="DU331">
        <f>IF($GS331&gt;=6,INDEX($DM:$DM,$GR331+6),"")</f>
      </c>
      <c r="DV331">
        <f>IF($GS331&gt;=7,INDEX($DM:$DM,$GR331+7),"")</f>
      </c>
      <c r="DW331">
        <f>IF($GS331&gt;=8,INDEX($DM:$DM,$GR331+8),"")</f>
      </c>
      <c r="DX331">
        <f>IF($GS331&gt;=9,INDEX($DM:$DM,$GR331+9),"")</f>
      </c>
      <c r="DY331">
        <f>IF($GS331&gt;=10,INDEX($DM:$DM,$GR331+10),"")</f>
      </c>
      <c r="DZ331">
        <f>IF($GS331&gt;=11,INDEX($DM:$DM,$GR331+11),"")</f>
      </c>
      <c r="EA331">
        <f>IF($GS331&gt;=12,INDEX($DM:$DM,$GR331+12),"")</f>
      </c>
      <c r="EB331">
        <f>IF($GS331&gt;=13,INDEX($DM:$DM,$GR331+13),"")</f>
      </c>
      <c r="EC331">
        <f>IF($GS331&gt;=14,INDEX($DM:$DM,$GR331+14),"")</f>
      </c>
      <c r="ED331">
        <f>IF($GS331&gt;=15,INDEX($DM:$DM,$GR331+15),"")</f>
      </c>
      <c r="EE331">
        <f>IF($GS331&gt;=16,INDEX($DM:$DM,$GR331+16),"")</f>
      </c>
      <c r="EF331">
        <f>IF($GS331&gt;=17,INDEX($DM:$DM,$GR331+17),"")</f>
      </c>
      <c r="EG331">
        <f>IF($GS331&gt;=18,INDEX($DM:$DM,$GR331+18),"")</f>
      </c>
      <c r="EH331">
        <f>IF($GS331&gt;=19,INDEX($DM:$DM,$GR331+19),"")</f>
      </c>
      <c r="EI331">
        <f>IF($GS331&gt;=20,INDEX($DM:$DM,$GR331+20),"")</f>
      </c>
      <c r="EJ331">
        <f>IF($GS331&gt;=21,INDEX($DM:$DM,$GR331+21),"")</f>
      </c>
      <c r="EK331">
        <f>IF($GS331&gt;=22,INDEX($DM:$DM,$GR331+22),"")</f>
      </c>
      <c r="EL331">
        <f>IF($GS331&gt;=23,INDEX($DM:$DM,$GR331+23),"")</f>
      </c>
      <c r="EM331">
        <f>IF($GS331&gt;=24,INDEX($DM:$DM,$GR331+24),"")</f>
      </c>
      <c r="EN331">
        <f>IF($GS331&gt;=25,INDEX($DM:$DM,$GR331+25),"")</f>
      </c>
      <c r="EO331">
        <f>IF($GS331&gt;=26,INDEX($DM:$DM,$GR331+26),"")</f>
      </c>
      <c r="EP331">
        <f>IF($GS331&gt;=27,INDEX($DM:$DM,$GR331+27),"")</f>
      </c>
      <c r="EQ331">
        <f>IF($GS331&gt;=28,INDEX($DM:$DM,$GR331+28),"")</f>
      </c>
      <c r="ER331">
        <f>IF($GS331&gt;=29,INDEX($DM:$DM,$GR331+29),"")</f>
      </c>
      <c r="ES331">
        <f>IF($GS331&gt;=30,INDEX($DM:$DM,$GR331+30),"")</f>
      </c>
      <c r="ET331">
        <f>IF($GS331&gt;=31,INDEX($DM:$DM,$GR331+31),"")</f>
      </c>
      <c r="EU331">
        <f>IF($GS331&gt;=32,INDEX($DM:$DM,$GR331+32),"")</f>
      </c>
      <c r="EV331">
        <f>IF($GS331&gt;=33,INDEX($DM:$DM,$GR331+33),"")</f>
      </c>
      <c r="EW331">
        <f>IF($GS331&gt;=34,INDEX($DM:$DM,$GR331+34),"")</f>
      </c>
      <c r="EX331">
        <f>IF($GS331&gt;=35,INDEX($DM:$DM,$GR331+35),"")</f>
      </c>
      <c r="EY331">
        <f>IF($GS331&gt;=36,INDEX($DM:$DM,$GR331+36),"")</f>
      </c>
      <c r="EZ331">
        <f>IF($GS331&gt;=37,INDEX($DM:$DM,$GR331+37),"")</f>
      </c>
      <c r="FA331">
        <f>IF($GS331&gt;=38,INDEX($DM:$DM,$GR331+38),"")</f>
      </c>
      <c r="FB331">
        <f>IF($GS331&gt;=39,INDEX($DM:$DM,$GR331+39),"")</f>
      </c>
      <c r="FC331">
        <f>IF($GS331&gt;=40,INDEX($DM:$DM,$GR331+40),"")</f>
      </c>
      <c r="FD331">
        <f>IF($GS331&gt;=1,INDEX($DN:$DN,$GR331+1),"")</f>
      </c>
      <c r="FE331">
        <f>IF($GS331&gt;=2,INDEX($DN:$DN,$GR331+2),"")</f>
      </c>
      <c r="FF331">
        <f>IF($GS331&gt;=3,INDEX($DN:$DN,$GR331+3),"")</f>
      </c>
      <c r="FG331">
        <f>IF($GS331&gt;=4,INDEX($DN:$DN,$GR331+4),"")</f>
      </c>
      <c r="FH331">
        <f>IF($GS331&gt;=5,INDEX($DN:$DN,$GR331+5),"")</f>
      </c>
      <c r="FI331">
        <f>IF($GS331&gt;=6,INDEX($DN:$DN,$GR331+6),"")</f>
      </c>
      <c r="FJ331">
        <f>IF($GS331&gt;=7,INDEX($DN:$DN,$GR331+7),"")</f>
      </c>
      <c r="FK331">
        <f>IF($GS331&gt;=8,INDEX($DN:$DN,$GR331+8),"")</f>
      </c>
      <c r="FL331">
        <f>IF($GS331&gt;=9,INDEX($DN:$DN,$GR331+9),"")</f>
      </c>
      <c r="FM331">
        <f>IF($GS331&gt;=10,INDEX($DN:$DN,$GR331+10),"")</f>
      </c>
      <c r="FN331">
        <f>IF($GS331&gt;=11,INDEX($DN:$DN,$GR331+11),"")</f>
      </c>
      <c r="FO331">
        <f>IF($GS331&gt;=12,INDEX($DN:$DN,$GR331+12),"")</f>
      </c>
      <c r="FP331">
        <f>IF($GS331&gt;=13,INDEX($DN:$DN,$GR331+13),"")</f>
      </c>
      <c r="FQ331">
        <f>IF($GS331&gt;=14,INDEX($DN:$DN,$GR331+14),"")</f>
      </c>
      <c r="FR331">
        <f>IF($GS331&gt;=15,INDEX($DN:$DN,$GR331+15),"")</f>
      </c>
      <c r="FS331">
        <f>IF($GS331&gt;=16,INDEX($DN:$DN,$GR331+16),"")</f>
      </c>
      <c r="FT331">
        <f>IF($GS331&gt;=17,INDEX($DN:$DN,$GR331+17),"")</f>
      </c>
      <c r="FU331">
        <f>IF($GS331&gt;=18,INDEX($DN:$DN,$GR331+18),"")</f>
      </c>
      <c r="FV331">
        <f>IF($GS331&gt;=19,INDEX($DN:$DN,$GR331+19),"")</f>
      </c>
      <c r="FW331">
        <f>IF($GS331&gt;=20,INDEX($DN:$DN,$GR331+20),"")</f>
      </c>
      <c r="FX331">
        <f>IF($GS331&gt;=21,INDEX($DN:$DN,$GR331+21),"")</f>
      </c>
      <c r="FY331">
        <f>IF($GS331&gt;=22,INDEX($DN:$DN,$GR331+22),"")</f>
      </c>
      <c r="FZ331">
        <f>IF($GS331&gt;=23,INDEX($DN:$DN,$GR331+23),"")</f>
      </c>
      <c r="GA331">
        <f>IF($GS331&gt;=24,INDEX($DN:$DN,$GR331+24),"")</f>
      </c>
      <c r="GB331">
        <f>IF($GS331&gt;=25,INDEX($DN:$DN,$GR331+25),"")</f>
      </c>
      <c r="GC331">
        <f>IF($GS331&gt;=26,INDEX($DN:$DN,$GR331+26),"")</f>
      </c>
      <c r="GD331">
        <f>IF($GS331&gt;=27,INDEX($DN:$DN,$GR331+27),"")</f>
      </c>
      <c r="GE331">
        <f>IF($GS331&gt;=28,INDEX($DN:$DN,$GR331+28),"")</f>
      </c>
      <c r="GF331">
        <f>IF($GS331&gt;=29,INDEX($DN:$DN,$GR331+29),"")</f>
      </c>
      <c r="GG331">
        <f>IF($GS331&gt;=30,INDEX($DN:$DN,$GR331+30),"")</f>
      </c>
      <c r="GH331">
        <f>IF($GS331&gt;=31,INDEX($DN:$DN,$GR331+31),"")</f>
      </c>
      <c r="GI331">
        <f>IF($GS331&gt;=32,INDEX($DN:$DN,$GR331+32),"")</f>
      </c>
      <c r="GJ331">
        <f>IF($GS331&gt;=33,INDEX($DN:$DN,$GR331+33),"")</f>
      </c>
      <c r="GK331">
        <f>IF($GS331&gt;=34,INDEX($DN:$DN,$GR331+34),"")</f>
      </c>
      <c r="GL331">
        <f>IF($GS331&gt;=35,INDEX($DN:$DN,$GR331+35),"")</f>
      </c>
      <c r="GM331">
        <f>IF($GS331&gt;=36,INDEX($DN:$DN,$GR331+36),"")</f>
      </c>
      <c r="GN331">
        <f>IF($GS331&gt;=37,INDEX($DN:$DN,$GR331+37),"")</f>
      </c>
      <c r="GO331">
        <f>IF($GS331&gt;=38,INDEX($DN:$DN,$GR331+38),"")</f>
      </c>
      <c r="GP331">
        <f>IF($GS331&gt;=39,INDEX($DN:$DN,$GR331+39),"")</f>
      </c>
      <c r="GQ331">
        <f>IF($GS331&gt;=40,INDEX($DN:$DN,$GR331+40),"")</f>
      </c>
      <c r="GR331">
        <f>IFERROR(MATCH($DL331,$DM$2:$DM$148,0)+1,0)</f>
      </c>
      <c r="GS331">
        <f>IFERROR(INDEX($DO$2:$DO$148,MATCH($DL331,$DM$2:$DM$148,0)),0)</f>
      </c>
      <c r="GT331">
        <f>IFERROR(MATCH($Z331,$DP$331:$FC$331,0),0)</f>
      </c>
      <c r="GU331">
        <f>IF($GT331&gt;0,INDEX($FD$331:$GQ$331,$GT331),"")</f>
      </c>
      <c r="GX331">
        <f>IF($JG331&gt;=1,INDEX($GV:$GV,$JF331+1),"")</f>
      </c>
      <c r="GY331">
        <f>IF($JG331&gt;=2,INDEX($GV:$GV,$JF331+2),"")</f>
      </c>
      <c r="GZ331">
        <f>IF($JG331&gt;=3,INDEX($GV:$GV,$JF331+3),"")</f>
      </c>
      <c r="HA331">
        <f>IF($JG331&gt;=4,INDEX($GV:$GV,$JF331+4),"")</f>
      </c>
      <c r="HB331">
        <f>IF($JG331&gt;=5,INDEX($GV:$GV,$JF331+5),"")</f>
      </c>
      <c r="HC331">
        <f>IF($JG331&gt;=6,INDEX($GV:$GV,$JF331+6),"")</f>
      </c>
      <c r="HD331">
        <f>IF($JG331&gt;=7,INDEX($GV:$GV,$JF331+7),"")</f>
      </c>
      <c r="HE331">
        <f>IF($JG331&gt;=8,INDEX($GV:$GV,$JF331+8),"")</f>
      </c>
      <c r="HF331">
        <f>IF($JG331&gt;=9,INDEX($GV:$GV,$JF331+9),"")</f>
      </c>
      <c r="HG331">
        <f>IF($JG331&gt;=10,INDEX($GV:$GV,$JF331+10),"")</f>
      </c>
      <c r="HH331">
        <f>IF($JG331&gt;=11,INDEX($GV:$GV,$JF331+11),"")</f>
      </c>
      <c r="HI331">
        <f>IF($JG331&gt;=12,INDEX($GV:$GV,$JF331+12),"")</f>
      </c>
      <c r="HJ331">
        <f>IF($JG331&gt;=13,INDEX($GV:$GV,$JF331+13),"")</f>
      </c>
      <c r="HK331">
        <f>IF($JG331&gt;=14,INDEX($GV:$GV,$JF331+14),"")</f>
      </c>
      <c r="HL331">
        <f>IF($JG331&gt;=15,INDEX($GV:$GV,$JF331+15),"")</f>
      </c>
      <c r="HM331">
        <f>IF($JG331&gt;=16,INDEX($GV:$GV,$JF331+16),"")</f>
      </c>
      <c r="HN331">
        <f>IF($JG331&gt;=17,INDEX($GV:$GV,$JF331+17),"")</f>
      </c>
      <c r="HO331">
        <f>IF($JG331&gt;=18,INDEX($GV:$GV,$JF331+18),"")</f>
      </c>
      <c r="HP331">
        <f>IF($JG331&gt;=19,INDEX($GV:$GV,$JF331+19),"")</f>
      </c>
      <c r="HQ331">
        <f>IF($JG331&gt;=20,INDEX($GV:$GV,$JF331+20),"")</f>
      </c>
      <c r="HR331">
        <f>IF($JG331&gt;=21,INDEX($GV:$GV,$JF331+21),"")</f>
      </c>
      <c r="HS331">
        <f>IF($JG331&gt;=22,INDEX($GV:$GV,$JF331+22),"")</f>
      </c>
      <c r="HT331">
        <f>IF($JG331&gt;=23,INDEX($GV:$GV,$JF331+23),"")</f>
      </c>
      <c r="HU331">
        <f>IF($JG331&gt;=24,INDEX($GV:$GV,$JF331+24),"")</f>
      </c>
      <c r="HV331">
        <f>IF($JG331&gt;=25,INDEX($GV:$GV,$JF331+25),"")</f>
      </c>
      <c r="HW331">
        <f>IF($JG331&gt;=26,INDEX($GV:$GV,$JF331+26),"")</f>
      </c>
      <c r="HX331">
        <f>IF($JG331&gt;=27,INDEX($GV:$GV,$JF331+27),"")</f>
      </c>
      <c r="HY331">
        <f>IF($JG331&gt;=28,INDEX($GV:$GV,$JF331+28),"")</f>
      </c>
      <c r="HZ331">
        <f>IF($JG331&gt;=29,INDEX($GV:$GV,$JF331+29),"")</f>
      </c>
      <c r="IA331">
        <f>IF($JG331&gt;=30,INDEX($GV:$GV,$JF331+30),"")</f>
      </c>
      <c r="IB331">
        <f>IF($JG331&gt;=31,INDEX($GV:$GV,$JF331+31),"")</f>
      </c>
      <c r="IC331">
        <f>IF($JG331&gt;=32,INDEX($GV:$GV,$JF331+32),"")</f>
      </c>
      <c r="ID331">
        <f>IF($JG331&gt;=33,INDEX($GV:$GV,$JF331+33),"")</f>
      </c>
      <c r="IE331">
        <f>IF($JG331&gt;=34,INDEX($GV:$GV,$JF331+34),"")</f>
      </c>
      <c r="IF331">
        <f>IF($JG331&gt;=35,INDEX($GV:$GV,$JF331+35),"")</f>
      </c>
      <c r="IG331">
        <f>IF($JG331&gt;=36,INDEX($GV:$GV,$JF331+36),"")</f>
      </c>
      <c r="IH331">
        <f>IF($JG331&gt;=37,INDEX($GV:$GV,$JF331+37),"")</f>
      </c>
      <c r="II331">
        <f>IF($JG331&gt;=38,INDEX($GV:$GV,$JF331+38),"")</f>
      </c>
      <c r="IJ331">
        <f>IF($JG331&gt;=39,INDEX($GV:$GV,$JF331+39),"")</f>
      </c>
      <c r="IK331">
        <f>IF($JG331&gt;=40,INDEX($GV:$GV,$JF331+40),"")</f>
      </c>
      <c r="IL331">
        <f>IF($JG331&gt;=41,INDEX($GV:$GV,$JF331+41),"")</f>
      </c>
      <c r="IM331">
        <f>IF($JG331&gt;=42,INDEX($GV:$GV,$JF331+42),"")</f>
      </c>
      <c r="IN331">
        <f>IF($JG331&gt;=43,INDEX($GV:$GV,$JF331+43),"")</f>
      </c>
      <c r="IO331">
        <f>IF($JG331&gt;=44,INDEX($GV:$GV,$JF331+44),"")</f>
      </c>
      <c r="IP331">
        <f>IF($JG331&gt;=45,INDEX($GV:$GV,$JF331+45),"")</f>
      </c>
      <c r="IQ331">
        <f>IF($JG331&gt;=46,INDEX($GV:$GV,$JF331+46),"")</f>
      </c>
      <c r="IR331">
        <f>IF($JG331&gt;=47,INDEX($GV:$GV,$JF331+47),"")</f>
      </c>
      <c r="IS331">
        <f>IF($JG331&gt;=48,INDEX($GV:$GV,$JF331+48),"")</f>
      </c>
      <c r="IT331">
        <f>IF($JG331&gt;=49,INDEX($GV:$GV,$JF331+49),"")</f>
      </c>
      <c r="IU331">
        <f>IF($JG331&gt;=50,INDEX($GV:$GV,$JF331+50),"")</f>
      </c>
      <c r="IV331">
        <f>IF($JG331&gt;=51,INDEX($GV:$GV,$JF331+51),"")</f>
      </c>
      <c r="IW331">
        <f>IF($JG331&gt;=52,INDEX($GV:$GV,$JF331+52),"")</f>
      </c>
      <c r="IX331">
        <f>IF($JG331&gt;=53,INDEX($GV:$GV,$JF331+53),"")</f>
      </c>
      <c r="IY331">
        <f>IF($JG331&gt;=54,INDEX($GV:$GV,$JF331+54),"")</f>
      </c>
      <c r="IZ331">
        <f>IF($JG331&gt;=55,INDEX($GV:$GV,$JF331+55),"")</f>
      </c>
      <c r="JA331">
        <f>IF($JG331&gt;=56,INDEX($GV:$GV,$JF331+56),"")</f>
      </c>
      <c r="JB331">
        <f>IF($JG331&gt;=57,INDEX($GV:$GV,$JF331+57),"")</f>
      </c>
      <c r="JC331">
        <f>IF($JG331&gt;=58,INDEX($GV:$GV,$JF331+58),"")</f>
      </c>
      <c r="JD331">
        <f>IF($JG331&gt;=59,INDEX($GV:$GV,$JF331+59),"")</f>
      </c>
      <c r="JE331">
        <f>IF($JG331&gt;=60,INDEX($GV:$GV,$JF331+60),"")</f>
      </c>
      <c r="JF331">
        <f>IFERROR(MATCH($GU331,$GV$2:$GV$322,0)+1,0)</f>
      </c>
      <c r="JG331">
        <f>IFERROR(INDEX($GW$2:$GW$322,MATCH($GU331,$GV$2:$GV$322,0)),0)</f>
      </c>
      <c r="JH331" t="s">
        <v>44</v>
      </c>
      <c r="JI331" t="s">
        <v>44</v>
      </c>
    </row>
    <row r="332" spans="1:269" x14ac:dyDescent="0.25">
      <c r="R332">
        <f>IF(OR($U332="",$Q332=""),"",IFERROR($U332/$Q332,0))</f>
      </c>
      <c r="S332">
        <f>IF($U332="","",
SUM($T332,$V332,$AA332,$W332,$Y332)*
(1-IF($AB332="",0,VALUE($AB332)/100)))</f>
      </c>
      <c r="T332">
        <f>IF($U332="","",$U332)</f>
      </c>
      <c r="V332">
        <f>IF($U332="","",
IF($O332="","",
IF(ISNUMBER(SEARCH("exempt",LOWER($O332))),0,
$U332*(VALUE(SUBSTITUTE($O332,"%",""))/100))))</f>
      </c>
      <c r="AC332">
        <f>IFERROR(IF(FIND(" - ",$K332)&gt;0,MID($K332,FIND(" - ",$K332)+3,LEN($K332)),""),"")</f>
      </c>
      <c r="AL332" t="s">
        <v>1128</v>
      </c>
      <c r="AT332">
        <f>IFERROR(LEFT($K332,FIND(" - ",$K332)-1),$K332)</f>
      </c>
      <c r="AW332">
        <f>IF($CL332&gt;=1,INDEX($AU:$AU,$CK332+1),"")</f>
      </c>
      <c r="AX332">
        <f>IF($CL332&gt;=2,INDEX($AU:$AU,$CK332+2),"")</f>
      </c>
      <c r="AY332">
        <f>IF($CL332&gt;=3,INDEX($AU:$AU,$CK332+3),"")</f>
      </c>
      <c r="AZ332">
        <f>IF($CL332&gt;=4,INDEX($AU:$AU,$CK332+4),"")</f>
      </c>
      <c r="BA332">
        <f>IF($CL332&gt;=5,INDEX($AU:$AU,$CK332+5),"")</f>
      </c>
      <c r="BB332">
        <f>IF($CL332&gt;=6,INDEX($AU:$AU,$CK332+6),"")</f>
      </c>
      <c r="BC332">
        <f>IF($CL332&gt;=7,INDEX($AU:$AU,$CK332+7),"")</f>
      </c>
      <c r="BD332">
        <f>IF($CL332&gt;=8,INDEX($AU:$AU,$CK332+8),"")</f>
      </c>
      <c r="BE332">
        <f>IF($CL332&gt;=9,INDEX($AU:$AU,$CK332+9),"")</f>
      </c>
      <c r="BF332">
        <f>IF($CL332&gt;=10,INDEX($AU:$AU,$CK332+10),"")</f>
      </c>
      <c r="BG332">
        <f>IF($CL332&gt;=11,INDEX($AU:$AU,$CK332+11),"")</f>
      </c>
      <c r="BH332">
        <f>IF($CL332&gt;=12,INDEX($AU:$AU,$CK332+12),"")</f>
      </c>
      <c r="BI332">
        <f>IF($CL332&gt;=13,INDEX($AU:$AU,$CK332+13),"")</f>
      </c>
      <c r="BJ332">
        <f>IF($CL332&gt;=14,INDEX($AU:$AU,$CK332+14),"")</f>
      </c>
      <c r="BK332">
        <f>IF($CL332&gt;=15,INDEX($AU:$AU,$CK332+15),"")</f>
      </c>
      <c r="BL332">
        <f>IF($CL332&gt;=16,INDEX($AU:$AU,$CK332+16),"")</f>
      </c>
      <c r="BM332">
        <f>IF($CL332&gt;=17,INDEX($AU:$AU,$CK332+17),"")</f>
      </c>
      <c r="BN332">
        <f>IF($CL332&gt;=18,INDEX($AU:$AU,$CK332+18),"")</f>
      </c>
      <c r="BO332">
        <f>IF($CL332&gt;=19,INDEX($AU:$AU,$CK332+19),"")</f>
      </c>
      <c r="BP332">
        <f>IF($CL332&gt;=20,INDEX($AU:$AU,$CK332+20),"")</f>
      </c>
      <c r="BQ332">
        <f>IF($CL332&gt;=21,INDEX($AU:$AU,$CK332+21),"")</f>
      </c>
      <c r="BR332">
        <f>IF($CL332&gt;=22,INDEX($AU:$AU,$CK332+22),"")</f>
      </c>
      <c r="BS332">
        <f>IF($CL332&gt;=23,INDEX($AU:$AU,$CK332+23),"")</f>
      </c>
      <c r="BT332">
        <f>IF($CL332&gt;=24,INDEX($AU:$AU,$CK332+24),"")</f>
      </c>
      <c r="BU332">
        <f>IF($CL332&gt;=25,INDEX($AU:$AU,$CK332+25),"")</f>
      </c>
      <c r="BV332">
        <f>IF($CL332&gt;=26,INDEX($AU:$AU,$CK332+26),"")</f>
      </c>
      <c r="BW332">
        <f>IF($CL332&gt;=27,INDEX($AU:$AU,$CK332+27),"")</f>
      </c>
      <c r="BX332">
        <f>IF($CL332&gt;=28,INDEX($AU:$AU,$CK332+28),"")</f>
      </c>
      <c r="BY332">
        <f>IF($CL332&gt;=29,INDEX($AU:$AU,$CK332+29),"")</f>
      </c>
      <c r="BZ332">
        <f>IF($CL332&gt;=30,INDEX($AU:$AU,$CK332+30),"")</f>
      </c>
      <c r="CA332">
        <f>IF($CL332&gt;=31,INDEX($AU:$AU,$CK332+31),"")</f>
      </c>
      <c r="CB332">
        <f>IF($CL332&gt;=32,INDEX($AU:$AU,$CK332+32),"")</f>
      </c>
      <c r="CC332">
        <f>IF($CL332&gt;=33,INDEX($AU:$AU,$CK332+33),"")</f>
      </c>
      <c r="CD332">
        <f>IF($CL332&gt;=34,INDEX($AU:$AU,$CK332+34),"")</f>
      </c>
      <c r="CE332">
        <f>IF($CL332&gt;=35,INDEX($AU:$AU,$CK332+35),"")</f>
      </c>
      <c r="CF332">
        <f>IF($CL332&gt;=36,INDEX($AU:$AU,$CK332+36),"")</f>
      </c>
      <c r="CG332">
        <f>IF($CL332&gt;=37,INDEX($AU:$AU,$CK332+37),"")</f>
      </c>
      <c r="CH332">
        <f>IF($CL332&gt;=38,INDEX($AU:$AU,$CK332+38),"")</f>
      </c>
      <c r="CI332">
        <f>IF($CL332&gt;=39,INDEX($AU:$AU,$CK332+39),"")</f>
      </c>
      <c r="CJ332">
        <f>IF($CL332&gt;=40,INDEX($AU:$AU,$CK332+40),"")</f>
      </c>
      <c r="CK332">
        <f>IFERROR(MATCH($AT332,$AU$2:$AU$133,0)+1,0)</f>
      </c>
      <c r="CL332">
        <f>IFERROR(INDEX($AV$2:$AV$133,MATCH($AT332,$AU$2:$AU$133,0)),0)</f>
      </c>
      <c r="CM332">
        <f>IFERROR(LEFT($L332,FIND(" - ",$L332)-1),$L332)</f>
      </c>
      <c r="CN332" t="s">
        <v>71</v>
      </c>
      <c r="CP332">
        <f>IF($DK332&gt;=1,INDEX($CN:$CN,$DJ332+1),"")</f>
      </c>
      <c r="CQ332">
        <f>IF($DK332&gt;=2,INDEX($CN:$CN,$DJ332+2),"")</f>
      </c>
      <c r="CR332">
        <f>IF($DK332&gt;=3,INDEX($CN:$CN,$DJ332+3),"")</f>
      </c>
      <c r="CS332">
        <f>IF($DK332&gt;=4,INDEX($CN:$CN,$DJ332+4),"")</f>
      </c>
      <c r="CT332">
        <f>IF($DK332&gt;=5,INDEX($CN:$CN,$DJ332+5),"")</f>
      </c>
      <c r="CU332">
        <f>IF($DK332&gt;=6,INDEX($CN:$CN,$DJ332+6),"")</f>
      </c>
      <c r="CV332">
        <f>IF($DK332&gt;=7,INDEX($CN:$CN,$DJ332+7),"")</f>
      </c>
      <c r="CW332">
        <f>IF($DK332&gt;=8,INDEX($CN:$CN,$DJ332+8),"")</f>
      </c>
      <c r="CX332">
        <f>IF($DK332&gt;=9,INDEX($CN:$CN,$DJ332+9),"")</f>
      </c>
      <c r="CY332">
        <f>IF($DK332&gt;=10,INDEX($CN:$CN,$DJ332+10),"")</f>
      </c>
      <c r="CZ332">
        <f>IF($DK332&gt;=11,INDEX($CN:$CN,$DJ332+11),"")</f>
      </c>
      <c r="DA332">
        <f>IF($DK332&gt;=12,INDEX($CN:$CN,$DJ332+12),"")</f>
      </c>
      <c r="DB332">
        <f>IF($DK332&gt;=13,INDEX($CN:$CN,$DJ332+13),"")</f>
      </c>
      <c r="DC332">
        <f>IF($DK332&gt;=14,INDEX($CN:$CN,$DJ332+14),"")</f>
      </c>
      <c r="DD332">
        <f>IF($DK332&gt;=15,INDEX($CN:$CN,$DJ332+15),"")</f>
      </c>
      <c r="DE332">
        <f>IF($DK332&gt;=16,INDEX($CN:$CN,$DJ332+16),"")</f>
      </c>
      <c r="DF332">
        <f>IF($DK332&gt;=17,INDEX($CN:$CN,$DJ332+17),"")</f>
      </c>
      <c r="DG332">
        <f>IF($DK332&gt;=18,INDEX($CN:$CN,$DJ332+18),"")</f>
      </c>
      <c r="DH332">
        <f>IF($DK332&gt;=19,INDEX($CN:$CN,$DJ332+19),"")</f>
      </c>
      <c r="DI332">
        <f>IF($DK332&gt;=20,INDEX($CN:$CN,$DJ332+20),"")</f>
      </c>
      <c r="DJ332">
        <f>IFERROR(MATCH($CM332,$CN$2:$CN$1089,0)+1,0)</f>
      </c>
      <c r="DK332">
        <f>IFERROR(INDEX($CO$2:$CO$1089,MATCH($CM332,$CN$2:$CN$1089,0)),0)</f>
      </c>
      <c r="DL332">
        <f>IFERROR(INDEX($AS:$AS,MATCH($O332,$AR:$AR,0))&amp;"","")</f>
      </c>
      <c r="DP332">
        <f>IF($GS332&gt;=1,INDEX($DM:$DM,$GR332+1),"")</f>
      </c>
      <c r="DQ332">
        <f>IF($GS332&gt;=2,INDEX($DM:$DM,$GR332+2),"")</f>
      </c>
      <c r="DR332">
        <f>IF($GS332&gt;=3,INDEX($DM:$DM,$GR332+3),"")</f>
      </c>
      <c r="DS332">
        <f>IF($GS332&gt;=4,INDEX($DM:$DM,$GR332+4),"")</f>
      </c>
      <c r="DT332">
        <f>IF($GS332&gt;=5,INDEX($DM:$DM,$GR332+5),"")</f>
      </c>
      <c r="DU332">
        <f>IF($GS332&gt;=6,INDEX($DM:$DM,$GR332+6),"")</f>
      </c>
      <c r="DV332">
        <f>IF($GS332&gt;=7,INDEX($DM:$DM,$GR332+7),"")</f>
      </c>
      <c r="DW332">
        <f>IF($GS332&gt;=8,INDEX($DM:$DM,$GR332+8),"")</f>
      </c>
      <c r="DX332">
        <f>IF($GS332&gt;=9,INDEX($DM:$DM,$GR332+9),"")</f>
      </c>
      <c r="DY332">
        <f>IF($GS332&gt;=10,INDEX($DM:$DM,$GR332+10),"")</f>
      </c>
      <c r="DZ332">
        <f>IF($GS332&gt;=11,INDEX($DM:$DM,$GR332+11),"")</f>
      </c>
      <c r="EA332">
        <f>IF($GS332&gt;=12,INDEX($DM:$DM,$GR332+12),"")</f>
      </c>
      <c r="EB332">
        <f>IF($GS332&gt;=13,INDEX($DM:$DM,$GR332+13),"")</f>
      </c>
      <c r="EC332">
        <f>IF($GS332&gt;=14,INDEX($DM:$DM,$GR332+14),"")</f>
      </c>
      <c r="ED332">
        <f>IF($GS332&gt;=15,INDEX($DM:$DM,$GR332+15),"")</f>
      </c>
      <c r="EE332">
        <f>IF($GS332&gt;=16,INDEX($DM:$DM,$GR332+16),"")</f>
      </c>
      <c r="EF332">
        <f>IF($GS332&gt;=17,INDEX($DM:$DM,$GR332+17),"")</f>
      </c>
      <c r="EG332">
        <f>IF($GS332&gt;=18,INDEX($DM:$DM,$GR332+18),"")</f>
      </c>
      <c r="EH332">
        <f>IF($GS332&gt;=19,INDEX($DM:$DM,$GR332+19),"")</f>
      </c>
      <c r="EI332">
        <f>IF($GS332&gt;=20,INDEX($DM:$DM,$GR332+20),"")</f>
      </c>
      <c r="EJ332">
        <f>IF($GS332&gt;=21,INDEX($DM:$DM,$GR332+21),"")</f>
      </c>
      <c r="EK332">
        <f>IF($GS332&gt;=22,INDEX($DM:$DM,$GR332+22),"")</f>
      </c>
      <c r="EL332">
        <f>IF($GS332&gt;=23,INDEX($DM:$DM,$GR332+23),"")</f>
      </c>
      <c r="EM332">
        <f>IF($GS332&gt;=24,INDEX($DM:$DM,$GR332+24),"")</f>
      </c>
      <c r="EN332">
        <f>IF($GS332&gt;=25,INDEX($DM:$DM,$GR332+25),"")</f>
      </c>
      <c r="EO332">
        <f>IF($GS332&gt;=26,INDEX($DM:$DM,$GR332+26),"")</f>
      </c>
      <c r="EP332">
        <f>IF($GS332&gt;=27,INDEX($DM:$DM,$GR332+27),"")</f>
      </c>
      <c r="EQ332">
        <f>IF($GS332&gt;=28,INDEX($DM:$DM,$GR332+28),"")</f>
      </c>
      <c r="ER332">
        <f>IF($GS332&gt;=29,INDEX($DM:$DM,$GR332+29),"")</f>
      </c>
      <c r="ES332">
        <f>IF($GS332&gt;=30,INDEX($DM:$DM,$GR332+30),"")</f>
      </c>
      <c r="ET332">
        <f>IF($GS332&gt;=31,INDEX($DM:$DM,$GR332+31),"")</f>
      </c>
      <c r="EU332">
        <f>IF($GS332&gt;=32,INDEX($DM:$DM,$GR332+32),"")</f>
      </c>
      <c r="EV332">
        <f>IF($GS332&gt;=33,INDEX($DM:$DM,$GR332+33),"")</f>
      </c>
      <c r="EW332">
        <f>IF($GS332&gt;=34,INDEX($DM:$DM,$GR332+34),"")</f>
      </c>
      <c r="EX332">
        <f>IF($GS332&gt;=35,INDEX($DM:$DM,$GR332+35),"")</f>
      </c>
      <c r="EY332">
        <f>IF($GS332&gt;=36,INDEX($DM:$DM,$GR332+36),"")</f>
      </c>
      <c r="EZ332">
        <f>IF($GS332&gt;=37,INDEX($DM:$DM,$GR332+37),"")</f>
      </c>
      <c r="FA332">
        <f>IF($GS332&gt;=38,INDEX($DM:$DM,$GR332+38),"")</f>
      </c>
      <c r="FB332">
        <f>IF($GS332&gt;=39,INDEX($DM:$DM,$GR332+39),"")</f>
      </c>
      <c r="FC332">
        <f>IF($GS332&gt;=40,INDEX($DM:$DM,$GR332+40),"")</f>
      </c>
      <c r="FD332">
        <f>IF($GS332&gt;=1,INDEX($DN:$DN,$GR332+1),"")</f>
      </c>
      <c r="FE332">
        <f>IF($GS332&gt;=2,INDEX($DN:$DN,$GR332+2),"")</f>
      </c>
      <c r="FF332">
        <f>IF($GS332&gt;=3,INDEX($DN:$DN,$GR332+3),"")</f>
      </c>
      <c r="FG332">
        <f>IF($GS332&gt;=4,INDEX($DN:$DN,$GR332+4),"")</f>
      </c>
      <c r="FH332">
        <f>IF($GS332&gt;=5,INDEX($DN:$DN,$GR332+5),"")</f>
      </c>
      <c r="FI332">
        <f>IF($GS332&gt;=6,INDEX($DN:$DN,$GR332+6),"")</f>
      </c>
      <c r="FJ332">
        <f>IF($GS332&gt;=7,INDEX($DN:$DN,$GR332+7),"")</f>
      </c>
      <c r="FK332">
        <f>IF($GS332&gt;=8,INDEX($DN:$DN,$GR332+8),"")</f>
      </c>
      <c r="FL332">
        <f>IF($GS332&gt;=9,INDEX($DN:$DN,$GR332+9),"")</f>
      </c>
      <c r="FM332">
        <f>IF($GS332&gt;=10,INDEX($DN:$DN,$GR332+10),"")</f>
      </c>
      <c r="FN332">
        <f>IF($GS332&gt;=11,INDEX($DN:$DN,$GR332+11),"")</f>
      </c>
      <c r="FO332">
        <f>IF($GS332&gt;=12,INDEX($DN:$DN,$GR332+12),"")</f>
      </c>
      <c r="FP332">
        <f>IF($GS332&gt;=13,INDEX($DN:$DN,$GR332+13),"")</f>
      </c>
      <c r="FQ332">
        <f>IF($GS332&gt;=14,INDEX($DN:$DN,$GR332+14),"")</f>
      </c>
      <c r="FR332">
        <f>IF($GS332&gt;=15,INDEX($DN:$DN,$GR332+15),"")</f>
      </c>
      <c r="FS332">
        <f>IF($GS332&gt;=16,INDEX($DN:$DN,$GR332+16),"")</f>
      </c>
      <c r="FT332">
        <f>IF($GS332&gt;=17,INDEX($DN:$DN,$GR332+17),"")</f>
      </c>
      <c r="FU332">
        <f>IF($GS332&gt;=18,INDEX($DN:$DN,$GR332+18),"")</f>
      </c>
      <c r="FV332">
        <f>IF($GS332&gt;=19,INDEX($DN:$DN,$GR332+19),"")</f>
      </c>
      <c r="FW332">
        <f>IF($GS332&gt;=20,INDEX($DN:$DN,$GR332+20),"")</f>
      </c>
      <c r="FX332">
        <f>IF($GS332&gt;=21,INDEX($DN:$DN,$GR332+21),"")</f>
      </c>
      <c r="FY332">
        <f>IF($GS332&gt;=22,INDEX($DN:$DN,$GR332+22),"")</f>
      </c>
      <c r="FZ332">
        <f>IF($GS332&gt;=23,INDEX($DN:$DN,$GR332+23),"")</f>
      </c>
      <c r="GA332">
        <f>IF($GS332&gt;=24,INDEX($DN:$DN,$GR332+24),"")</f>
      </c>
      <c r="GB332">
        <f>IF($GS332&gt;=25,INDEX($DN:$DN,$GR332+25),"")</f>
      </c>
      <c r="GC332">
        <f>IF($GS332&gt;=26,INDEX($DN:$DN,$GR332+26),"")</f>
      </c>
      <c r="GD332">
        <f>IF($GS332&gt;=27,INDEX($DN:$DN,$GR332+27),"")</f>
      </c>
      <c r="GE332">
        <f>IF($GS332&gt;=28,INDEX($DN:$DN,$GR332+28),"")</f>
      </c>
      <c r="GF332">
        <f>IF($GS332&gt;=29,INDEX($DN:$DN,$GR332+29),"")</f>
      </c>
      <c r="GG332">
        <f>IF($GS332&gt;=30,INDEX($DN:$DN,$GR332+30),"")</f>
      </c>
      <c r="GH332">
        <f>IF($GS332&gt;=31,INDEX($DN:$DN,$GR332+31),"")</f>
      </c>
      <c r="GI332">
        <f>IF($GS332&gt;=32,INDEX($DN:$DN,$GR332+32),"")</f>
      </c>
      <c r="GJ332">
        <f>IF($GS332&gt;=33,INDEX($DN:$DN,$GR332+33),"")</f>
      </c>
      <c r="GK332">
        <f>IF($GS332&gt;=34,INDEX($DN:$DN,$GR332+34),"")</f>
      </c>
      <c r="GL332">
        <f>IF($GS332&gt;=35,INDEX($DN:$DN,$GR332+35),"")</f>
      </c>
      <c r="GM332">
        <f>IF($GS332&gt;=36,INDEX($DN:$DN,$GR332+36),"")</f>
      </c>
      <c r="GN332">
        <f>IF($GS332&gt;=37,INDEX($DN:$DN,$GR332+37),"")</f>
      </c>
      <c r="GO332">
        <f>IF($GS332&gt;=38,INDEX($DN:$DN,$GR332+38),"")</f>
      </c>
      <c r="GP332">
        <f>IF($GS332&gt;=39,INDEX($DN:$DN,$GR332+39),"")</f>
      </c>
      <c r="GQ332">
        <f>IF($GS332&gt;=40,INDEX($DN:$DN,$GR332+40),"")</f>
      </c>
      <c r="GR332">
        <f>IFERROR(MATCH($DL332,$DM$2:$DM$148,0)+1,0)</f>
      </c>
      <c r="GS332">
        <f>IFERROR(INDEX($DO$2:$DO$148,MATCH($DL332,$DM$2:$DM$148,0)),0)</f>
      </c>
      <c r="GT332">
        <f>IFERROR(MATCH($Z332,$DP$332:$FC$332,0),0)</f>
      </c>
      <c r="GU332">
        <f>IF($GT332&gt;0,INDEX($FD$332:$GQ$332,$GT332),"")</f>
      </c>
      <c r="GX332">
        <f>IF($JG332&gt;=1,INDEX($GV:$GV,$JF332+1),"")</f>
      </c>
      <c r="GY332">
        <f>IF($JG332&gt;=2,INDEX($GV:$GV,$JF332+2),"")</f>
      </c>
      <c r="GZ332">
        <f>IF($JG332&gt;=3,INDEX($GV:$GV,$JF332+3),"")</f>
      </c>
      <c r="HA332">
        <f>IF($JG332&gt;=4,INDEX($GV:$GV,$JF332+4),"")</f>
      </c>
      <c r="HB332">
        <f>IF($JG332&gt;=5,INDEX($GV:$GV,$JF332+5),"")</f>
      </c>
      <c r="HC332">
        <f>IF($JG332&gt;=6,INDEX($GV:$GV,$JF332+6),"")</f>
      </c>
      <c r="HD332">
        <f>IF($JG332&gt;=7,INDEX($GV:$GV,$JF332+7),"")</f>
      </c>
      <c r="HE332">
        <f>IF($JG332&gt;=8,INDEX($GV:$GV,$JF332+8),"")</f>
      </c>
      <c r="HF332">
        <f>IF($JG332&gt;=9,INDEX($GV:$GV,$JF332+9),"")</f>
      </c>
      <c r="HG332">
        <f>IF($JG332&gt;=10,INDEX($GV:$GV,$JF332+10),"")</f>
      </c>
      <c r="HH332">
        <f>IF($JG332&gt;=11,INDEX($GV:$GV,$JF332+11),"")</f>
      </c>
      <c r="HI332">
        <f>IF($JG332&gt;=12,INDEX($GV:$GV,$JF332+12),"")</f>
      </c>
      <c r="HJ332">
        <f>IF($JG332&gt;=13,INDEX($GV:$GV,$JF332+13),"")</f>
      </c>
      <c r="HK332">
        <f>IF($JG332&gt;=14,INDEX($GV:$GV,$JF332+14),"")</f>
      </c>
      <c r="HL332">
        <f>IF($JG332&gt;=15,INDEX($GV:$GV,$JF332+15),"")</f>
      </c>
      <c r="HM332">
        <f>IF($JG332&gt;=16,INDEX($GV:$GV,$JF332+16),"")</f>
      </c>
      <c r="HN332">
        <f>IF($JG332&gt;=17,INDEX($GV:$GV,$JF332+17),"")</f>
      </c>
      <c r="HO332">
        <f>IF($JG332&gt;=18,INDEX($GV:$GV,$JF332+18),"")</f>
      </c>
      <c r="HP332">
        <f>IF($JG332&gt;=19,INDEX($GV:$GV,$JF332+19),"")</f>
      </c>
      <c r="HQ332">
        <f>IF($JG332&gt;=20,INDEX($GV:$GV,$JF332+20),"")</f>
      </c>
      <c r="HR332">
        <f>IF($JG332&gt;=21,INDEX($GV:$GV,$JF332+21),"")</f>
      </c>
      <c r="HS332">
        <f>IF($JG332&gt;=22,INDEX($GV:$GV,$JF332+22),"")</f>
      </c>
      <c r="HT332">
        <f>IF($JG332&gt;=23,INDEX($GV:$GV,$JF332+23),"")</f>
      </c>
      <c r="HU332">
        <f>IF($JG332&gt;=24,INDEX($GV:$GV,$JF332+24),"")</f>
      </c>
      <c r="HV332">
        <f>IF($JG332&gt;=25,INDEX($GV:$GV,$JF332+25),"")</f>
      </c>
      <c r="HW332">
        <f>IF($JG332&gt;=26,INDEX($GV:$GV,$JF332+26),"")</f>
      </c>
      <c r="HX332">
        <f>IF($JG332&gt;=27,INDEX($GV:$GV,$JF332+27),"")</f>
      </c>
      <c r="HY332">
        <f>IF($JG332&gt;=28,INDEX($GV:$GV,$JF332+28),"")</f>
      </c>
      <c r="HZ332">
        <f>IF($JG332&gt;=29,INDEX($GV:$GV,$JF332+29),"")</f>
      </c>
      <c r="IA332">
        <f>IF($JG332&gt;=30,INDEX($GV:$GV,$JF332+30),"")</f>
      </c>
      <c r="IB332">
        <f>IF($JG332&gt;=31,INDEX($GV:$GV,$JF332+31),"")</f>
      </c>
      <c r="IC332">
        <f>IF($JG332&gt;=32,INDEX($GV:$GV,$JF332+32),"")</f>
      </c>
      <c r="ID332">
        <f>IF($JG332&gt;=33,INDEX($GV:$GV,$JF332+33),"")</f>
      </c>
      <c r="IE332">
        <f>IF($JG332&gt;=34,INDEX($GV:$GV,$JF332+34),"")</f>
      </c>
      <c r="IF332">
        <f>IF($JG332&gt;=35,INDEX($GV:$GV,$JF332+35),"")</f>
      </c>
      <c r="IG332">
        <f>IF($JG332&gt;=36,INDEX($GV:$GV,$JF332+36),"")</f>
      </c>
      <c r="IH332">
        <f>IF($JG332&gt;=37,INDEX($GV:$GV,$JF332+37),"")</f>
      </c>
      <c r="II332">
        <f>IF($JG332&gt;=38,INDEX($GV:$GV,$JF332+38),"")</f>
      </c>
      <c r="IJ332">
        <f>IF($JG332&gt;=39,INDEX($GV:$GV,$JF332+39),"")</f>
      </c>
      <c r="IK332">
        <f>IF($JG332&gt;=40,INDEX($GV:$GV,$JF332+40),"")</f>
      </c>
      <c r="IL332">
        <f>IF($JG332&gt;=41,INDEX($GV:$GV,$JF332+41),"")</f>
      </c>
      <c r="IM332">
        <f>IF($JG332&gt;=42,INDEX($GV:$GV,$JF332+42),"")</f>
      </c>
      <c r="IN332">
        <f>IF($JG332&gt;=43,INDEX($GV:$GV,$JF332+43),"")</f>
      </c>
      <c r="IO332">
        <f>IF($JG332&gt;=44,INDEX($GV:$GV,$JF332+44),"")</f>
      </c>
      <c r="IP332">
        <f>IF($JG332&gt;=45,INDEX($GV:$GV,$JF332+45),"")</f>
      </c>
      <c r="IQ332">
        <f>IF($JG332&gt;=46,INDEX($GV:$GV,$JF332+46),"")</f>
      </c>
      <c r="IR332">
        <f>IF($JG332&gt;=47,INDEX($GV:$GV,$JF332+47),"")</f>
      </c>
      <c r="IS332">
        <f>IF($JG332&gt;=48,INDEX($GV:$GV,$JF332+48),"")</f>
      </c>
      <c r="IT332">
        <f>IF($JG332&gt;=49,INDEX($GV:$GV,$JF332+49),"")</f>
      </c>
      <c r="IU332">
        <f>IF($JG332&gt;=50,INDEX($GV:$GV,$JF332+50),"")</f>
      </c>
      <c r="IV332">
        <f>IF($JG332&gt;=51,INDEX($GV:$GV,$JF332+51),"")</f>
      </c>
      <c r="IW332">
        <f>IF($JG332&gt;=52,INDEX($GV:$GV,$JF332+52),"")</f>
      </c>
      <c r="IX332">
        <f>IF($JG332&gt;=53,INDEX($GV:$GV,$JF332+53),"")</f>
      </c>
      <c r="IY332">
        <f>IF($JG332&gt;=54,INDEX($GV:$GV,$JF332+54),"")</f>
      </c>
      <c r="IZ332">
        <f>IF($JG332&gt;=55,INDEX($GV:$GV,$JF332+55),"")</f>
      </c>
      <c r="JA332">
        <f>IF($JG332&gt;=56,INDEX($GV:$GV,$JF332+56),"")</f>
      </c>
      <c r="JB332">
        <f>IF($JG332&gt;=57,INDEX($GV:$GV,$JF332+57),"")</f>
      </c>
      <c r="JC332">
        <f>IF($JG332&gt;=58,INDEX($GV:$GV,$JF332+58),"")</f>
      </c>
      <c r="JD332">
        <f>IF($JG332&gt;=59,INDEX($GV:$GV,$JF332+59),"")</f>
      </c>
      <c r="JE332">
        <f>IF($JG332&gt;=60,INDEX($GV:$GV,$JF332+60),"")</f>
      </c>
      <c r="JF332">
        <f>IFERROR(MATCH($GU332,$GV$2:$GV$322,0)+1,0)</f>
      </c>
      <c r="JG332">
        <f>IFERROR(INDEX($GW$2:$GW$322,MATCH($GU332,$GV$2:$GV$322,0)),0)</f>
      </c>
      <c r="JH332" t="s">
        <v>44</v>
      </c>
      <c r="JI332" t="s">
        <v>44</v>
      </c>
    </row>
    <row r="333" spans="1:269" x14ac:dyDescent="0.25">
      <c r="R333">
        <f>IF(OR($U333="",$Q333=""),"",IFERROR($U333/$Q333,0))</f>
      </c>
      <c r="S333">
        <f>IF($U333="","",
SUM($T333,$V333,$AA333,$W333,$Y333)*
(1-IF($AB333="",0,VALUE($AB333)/100)))</f>
      </c>
      <c r="T333">
        <f>IF($U333="","",$U333)</f>
      </c>
      <c r="V333">
        <f>IF($U333="","",
IF($O333="","",
IF(ISNUMBER(SEARCH("exempt",LOWER($O333))),0,
$U333*(VALUE(SUBSTITUTE($O333,"%",""))/100))))</f>
      </c>
      <c r="AC333">
        <f>IFERROR(IF(FIND(" - ",$K333)&gt;0,MID($K333,FIND(" - ",$K333)+3,LEN($K333)),""),"")</f>
      </c>
      <c r="AL333" t="s">
        <v>1129</v>
      </c>
      <c r="AT333">
        <f>IFERROR(LEFT($K333,FIND(" - ",$K333)-1),$K333)</f>
      </c>
      <c r="AW333">
        <f>IF($CL333&gt;=1,INDEX($AU:$AU,$CK333+1),"")</f>
      </c>
      <c r="AX333">
        <f>IF($CL333&gt;=2,INDEX($AU:$AU,$CK333+2),"")</f>
      </c>
      <c r="AY333">
        <f>IF($CL333&gt;=3,INDEX($AU:$AU,$CK333+3),"")</f>
      </c>
      <c r="AZ333">
        <f>IF($CL333&gt;=4,INDEX($AU:$AU,$CK333+4),"")</f>
      </c>
      <c r="BA333">
        <f>IF($CL333&gt;=5,INDEX($AU:$AU,$CK333+5),"")</f>
      </c>
      <c r="BB333">
        <f>IF($CL333&gt;=6,INDEX($AU:$AU,$CK333+6),"")</f>
      </c>
      <c r="BC333">
        <f>IF($CL333&gt;=7,INDEX($AU:$AU,$CK333+7),"")</f>
      </c>
      <c r="BD333">
        <f>IF($CL333&gt;=8,INDEX($AU:$AU,$CK333+8),"")</f>
      </c>
      <c r="BE333">
        <f>IF($CL333&gt;=9,INDEX($AU:$AU,$CK333+9),"")</f>
      </c>
      <c r="BF333">
        <f>IF($CL333&gt;=10,INDEX($AU:$AU,$CK333+10),"")</f>
      </c>
      <c r="BG333">
        <f>IF($CL333&gt;=11,INDEX($AU:$AU,$CK333+11),"")</f>
      </c>
      <c r="BH333">
        <f>IF($CL333&gt;=12,INDEX($AU:$AU,$CK333+12),"")</f>
      </c>
      <c r="BI333">
        <f>IF($CL333&gt;=13,INDEX($AU:$AU,$CK333+13),"")</f>
      </c>
      <c r="BJ333">
        <f>IF($CL333&gt;=14,INDEX($AU:$AU,$CK333+14),"")</f>
      </c>
      <c r="BK333">
        <f>IF($CL333&gt;=15,INDEX($AU:$AU,$CK333+15),"")</f>
      </c>
      <c r="BL333">
        <f>IF($CL333&gt;=16,INDEX($AU:$AU,$CK333+16),"")</f>
      </c>
      <c r="BM333">
        <f>IF($CL333&gt;=17,INDEX($AU:$AU,$CK333+17),"")</f>
      </c>
      <c r="BN333">
        <f>IF($CL333&gt;=18,INDEX($AU:$AU,$CK333+18),"")</f>
      </c>
      <c r="BO333">
        <f>IF($CL333&gt;=19,INDEX($AU:$AU,$CK333+19),"")</f>
      </c>
      <c r="BP333">
        <f>IF($CL333&gt;=20,INDEX($AU:$AU,$CK333+20),"")</f>
      </c>
      <c r="BQ333">
        <f>IF($CL333&gt;=21,INDEX($AU:$AU,$CK333+21),"")</f>
      </c>
      <c r="BR333">
        <f>IF($CL333&gt;=22,INDEX($AU:$AU,$CK333+22),"")</f>
      </c>
      <c r="BS333">
        <f>IF($CL333&gt;=23,INDEX($AU:$AU,$CK333+23),"")</f>
      </c>
      <c r="BT333">
        <f>IF($CL333&gt;=24,INDEX($AU:$AU,$CK333+24),"")</f>
      </c>
      <c r="BU333">
        <f>IF($CL333&gt;=25,INDEX($AU:$AU,$CK333+25),"")</f>
      </c>
      <c r="BV333">
        <f>IF($CL333&gt;=26,INDEX($AU:$AU,$CK333+26),"")</f>
      </c>
      <c r="BW333">
        <f>IF($CL333&gt;=27,INDEX($AU:$AU,$CK333+27),"")</f>
      </c>
      <c r="BX333">
        <f>IF($CL333&gt;=28,INDEX($AU:$AU,$CK333+28),"")</f>
      </c>
      <c r="BY333">
        <f>IF($CL333&gt;=29,INDEX($AU:$AU,$CK333+29),"")</f>
      </c>
      <c r="BZ333">
        <f>IF($CL333&gt;=30,INDEX($AU:$AU,$CK333+30),"")</f>
      </c>
      <c r="CA333">
        <f>IF($CL333&gt;=31,INDEX($AU:$AU,$CK333+31),"")</f>
      </c>
      <c r="CB333">
        <f>IF($CL333&gt;=32,INDEX($AU:$AU,$CK333+32),"")</f>
      </c>
      <c r="CC333">
        <f>IF($CL333&gt;=33,INDEX($AU:$AU,$CK333+33),"")</f>
      </c>
      <c r="CD333">
        <f>IF($CL333&gt;=34,INDEX($AU:$AU,$CK333+34),"")</f>
      </c>
      <c r="CE333">
        <f>IF($CL333&gt;=35,INDEX($AU:$AU,$CK333+35),"")</f>
      </c>
      <c r="CF333">
        <f>IF($CL333&gt;=36,INDEX($AU:$AU,$CK333+36),"")</f>
      </c>
      <c r="CG333">
        <f>IF($CL333&gt;=37,INDEX($AU:$AU,$CK333+37),"")</f>
      </c>
      <c r="CH333">
        <f>IF($CL333&gt;=38,INDEX($AU:$AU,$CK333+38),"")</f>
      </c>
      <c r="CI333">
        <f>IF($CL333&gt;=39,INDEX($AU:$AU,$CK333+39),"")</f>
      </c>
      <c r="CJ333">
        <f>IF($CL333&gt;=40,INDEX($AU:$AU,$CK333+40),"")</f>
      </c>
      <c r="CK333">
        <f>IFERROR(MATCH($AT333,$AU$2:$AU$133,0)+1,0)</f>
      </c>
      <c r="CL333">
        <f>IFERROR(INDEX($AV$2:$AV$133,MATCH($AT333,$AU$2:$AU$133,0)),0)</f>
      </c>
      <c r="CM333">
        <f>IFERROR(LEFT($L333,FIND(" - ",$L333)-1),$L333)</f>
      </c>
      <c r="CN333" t="s">
        <v>1130</v>
      </c>
      <c r="CO333">
        <v>1</v>
      </c>
      <c r="CP333">
        <f>IF($DK333&gt;=1,INDEX($CN:$CN,$DJ333+1),"")</f>
      </c>
      <c r="CQ333">
        <f>IF($DK333&gt;=2,INDEX($CN:$CN,$DJ333+2),"")</f>
      </c>
      <c r="CR333">
        <f>IF($DK333&gt;=3,INDEX($CN:$CN,$DJ333+3),"")</f>
      </c>
      <c r="CS333">
        <f>IF($DK333&gt;=4,INDEX($CN:$CN,$DJ333+4),"")</f>
      </c>
      <c r="CT333">
        <f>IF($DK333&gt;=5,INDEX($CN:$CN,$DJ333+5),"")</f>
      </c>
      <c r="CU333">
        <f>IF($DK333&gt;=6,INDEX($CN:$CN,$DJ333+6),"")</f>
      </c>
      <c r="CV333">
        <f>IF($DK333&gt;=7,INDEX($CN:$CN,$DJ333+7),"")</f>
      </c>
      <c r="CW333">
        <f>IF($DK333&gt;=8,INDEX($CN:$CN,$DJ333+8),"")</f>
      </c>
      <c r="CX333">
        <f>IF($DK333&gt;=9,INDEX($CN:$CN,$DJ333+9),"")</f>
      </c>
      <c r="CY333">
        <f>IF($DK333&gt;=10,INDEX($CN:$CN,$DJ333+10),"")</f>
      </c>
      <c r="CZ333">
        <f>IF($DK333&gt;=11,INDEX($CN:$CN,$DJ333+11),"")</f>
      </c>
      <c r="DA333">
        <f>IF($DK333&gt;=12,INDEX($CN:$CN,$DJ333+12),"")</f>
      </c>
      <c r="DB333">
        <f>IF($DK333&gt;=13,INDEX($CN:$CN,$DJ333+13),"")</f>
      </c>
      <c r="DC333">
        <f>IF($DK333&gt;=14,INDEX($CN:$CN,$DJ333+14),"")</f>
      </c>
      <c r="DD333">
        <f>IF($DK333&gt;=15,INDEX($CN:$CN,$DJ333+15),"")</f>
      </c>
      <c r="DE333">
        <f>IF($DK333&gt;=16,INDEX($CN:$CN,$DJ333+16),"")</f>
      </c>
      <c r="DF333">
        <f>IF($DK333&gt;=17,INDEX($CN:$CN,$DJ333+17),"")</f>
      </c>
      <c r="DG333">
        <f>IF($DK333&gt;=18,INDEX($CN:$CN,$DJ333+18),"")</f>
      </c>
      <c r="DH333">
        <f>IF($DK333&gt;=19,INDEX($CN:$CN,$DJ333+19),"")</f>
      </c>
      <c r="DI333">
        <f>IF($DK333&gt;=20,INDEX($CN:$CN,$DJ333+20),"")</f>
      </c>
      <c r="DJ333">
        <f>IFERROR(MATCH($CM333,$CN$2:$CN$1089,0)+1,0)</f>
      </c>
      <c r="DK333">
        <f>IFERROR(INDEX($CO$2:$CO$1089,MATCH($CM333,$CN$2:$CN$1089,0)),0)</f>
      </c>
      <c r="DL333">
        <f>IFERROR(INDEX($AS:$AS,MATCH($O333,$AR:$AR,0))&amp;"","")</f>
      </c>
      <c r="DP333">
        <f>IF($GS333&gt;=1,INDEX($DM:$DM,$GR333+1),"")</f>
      </c>
      <c r="DQ333">
        <f>IF($GS333&gt;=2,INDEX($DM:$DM,$GR333+2),"")</f>
      </c>
      <c r="DR333">
        <f>IF($GS333&gt;=3,INDEX($DM:$DM,$GR333+3),"")</f>
      </c>
      <c r="DS333">
        <f>IF($GS333&gt;=4,INDEX($DM:$DM,$GR333+4),"")</f>
      </c>
      <c r="DT333">
        <f>IF($GS333&gt;=5,INDEX($DM:$DM,$GR333+5),"")</f>
      </c>
      <c r="DU333">
        <f>IF($GS333&gt;=6,INDEX($DM:$DM,$GR333+6),"")</f>
      </c>
      <c r="DV333">
        <f>IF($GS333&gt;=7,INDEX($DM:$DM,$GR333+7),"")</f>
      </c>
      <c r="DW333">
        <f>IF($GS333&gt;=8,INDEX($DM:$DM,$GR333+8),"")</f>
      </c>
      <c r="DX333">
        <f>IF($GS333&gt;=9,INDEX($DM:$DM,$GR333+9),"")</f>
      </c>
      <c r="DY333">
        <f>IF($GS333&gt;=10,INDEX($DM:$DM,$GR333+10),"")</f>
      </c>
      <c r="DZ333">
        <f>IF($GS333&gt;=11,INDEX($DM:$DM,$GR333+11),"")</f>
      </c>
      <c r="EA333">
        <f>IF($GS333&gt;=12,INDEX($DM:$DM,$GR333+12),"")</f>
      </c>
      <c r="EB333">
        <f>IF($GS333&gt;=13,INDEX($DM:$DM,$GR333+13),"")</f>
      </c>
      <c r="EC333">
        <f>IF($GS333&gt;=14,INDEX($DM:$DM,$GR333+14),"")</f>
      </c>
      <c r="ED333">
        <f>IF($GS333&gt;=15,INDEX($DM:$DM,$GR333+15),"")</f>
      </c>
      <c r="EE333">
        <f>IF($GS333&gt;=16,INDEX($DM:$DM,$GR333+16),"")</f>
      </c>
      <c r="EF333">
        <f>IF($GS333&gt;=17,INDEX($DM:$DM,$GR333+17),"")</f>
      </c>
      <c r="EG333">
        <f>IF($GS333&gt;=18,INDEX($DM:$DM,$GR333+18),"")</f>
      </c>
      <c r="EH333">
        <f>IF($GS333&gt;=19,INDEX($DM:$DM,$GR333+19),"")</f>
      </c>
      <c r="EI333">
        <f>IF($GS333&gt;=20,INDEX($DM:$DM,$GR333+20),"")</f>
      </c>
      <c r="EJ333">
        <f>IF($GS333&gt;=21,INDEX($DM:$DM,$GR333+21),"")</f>
      </c>
      <c r="EK333">
        <f>IF($GS333&gt;=22,INDEX($DM:$DM,$GR333+22),"")</f>
      </c>
      <c r="EL333">
        <f>IF($GS333&gt;=23,INDEX($DM:$DM,$GR333+23),"")</f>
      </c>
      <c r="EM333">
        <f>IF($GS333&gt;=24,INDEX($DM:$DM,$GR333+24),"")</f>
      </c>
      <c r="EN333">
        <f>IF($GS333&gt;=25,INDEX($DM:$DM,$GR333+25),"")</f>
      </c>
      <c r="EO333">
        <f>IF($GS333&gt;=26,INDEX($DM:$DM,$GR333+26),"")</f>
      </c>
      <c r="EP333">
        <f>IF($GS333&gt;=27,INDEX($DM:$DM,$GR333+27),"")</f>
      </c>
      <c r="EQ333">
        <f>IF($GS333&gt;=28,INDEX($DM:$DM,$GR333+28),"")</f>
      </c>
      <c r="ER333">
        <f>IF($GS333&gt;=29,INDEX($DM:$DM,$GR333+29),"")</f>
      </c>
      <c r="ES333">
        <f>IF($GS333&gt;=30,INDEX($DM:$DM,$GR333+30),"")</f>
      </c>
      <c r="ET333">
        <f>IF($GS333&gt;=31,INDEX($DM:$DM,$GR333+31),"")</f>
      </c>
      <c r="EU333">
        <f>IF($GS333&gt;=32,INDEX($DM:$DM,$GR333+32),"")</f>
      </c>
      <c r="EV333">
        <f>IF($GS333&gt;=33,INDEX($DM:$DM,$GR333+33),"")</f>
      </c>
      <c r="EW333">
        <f>IF($GS333&gt;=34,INDEX($DM:$DM,$GR333+34),"")</f>
      </c>
      <c r="EX333">
        <f>IF($GS333&gt;=35,INDEX($DM:$DM,$GR333+35),"")</f>
      </c>
      <c r="EY333">
        <f>IF($GS333&gt;=36,INDEX($DM:$DM,$GR333+36),"")</f>
      </c>
      <c r="EZ333">
        <f>IF($GS333&gt;=37,INDEX($DM:$DM,$GR333+37),"")</f>
      </c>
      <c r="FA333">
        <f>IF($GS333&gt;=38,INDEX($DM:$DM,$GR333+38),"")</f>
      </c>
      <c r="FB333">
        <f>IF($GS333&gt;=39,INDEX($DM:$DM,$GR333+39),"")</f>
      </c>
      <c r="FC333">
        <f>IF($GS333&gt;=40,INDEX($DM:$DM,$GR333+40),"")</f>
      </c>
      <c r="FD333">
        <f>IF($GS333&gt;=1,INDEX($DN:$DN,$GR333+1),"")</f>
      </c>
      <c r="FE333">
        <f>IF($GS333&gt;=2,INDEX($DN:$DN,$GR333+2),"")</f>
      </c>
      <c r="FF333">
        <f>IF($GS333&gt;=3,INDEX($DN:$DN,$GR333+3),"")</f>
      </c>
      <c r="FG333">
        <f>IF($GS333&gt;=4,INDEX($DN:$DN,$GR333+4),"")</f>
      </c>
      <c r="FH333">
        <f>IF($GS333&gt;=5,INDEX($DN:$DN,$GR333+5),"")</f>
      </c>
      <c r="FI333">
        <f>IF($GS333&gt;=6,INDEX($DN:$DN,$GR333+6),"")</f>
      </c>
      <c r="FJ333">
        <f>IF($GS333&gt;=7,INDEX($DN:$DN,$GR333+7),"")</f>
      </c>
      <c r="FK333">
        <f>IF($GS333&gt;=8,INDEX($DN:$DN,$GR333+8),"")</f>
      </c>
      <c r="FL333">
        <f>IF($GS333&gt;=9,INDEX($DN:$DN,$GR333+9),"")</f>
      </c>
      <c r="FM333">
        <f>IF($GS333&gt;=10,INDEX($DN:$DN,$GR333+10),"")</f>
      </c>
      <c r="FN333">
        <f>IF($GS333&gt;=11,INDEX($DN:$DN,$GR333+11),"")</f>
      </c>
      <c r="FO333">
        <f>IF($GS333&gt;=12,INDEX($DN:$DN,$GR333+12),"")</f>
      </c>
      <c r="FP333">
        <f>IF($GS333&gt;=13,INDEX($DN:$DN,$GR333+13),"")</f>
      </c>
      <c r="FQ333">
        <f>IF($GS333&gt;=14,INDEX($DN:$DN,$GR333+14),"")</f>
      </c>
      <c r="FR333">
        <f>IF($GS333&gt;=15,INDEX($DN:$DN,$GR333+15),"")</f>
      </c>
      <c r="FS333">
        <f>IF($GS333&gt;=16,INDEX($DN:$DN,$GR333+16),"")</f>
      </c>
      <c r="FT333">
        <f>IF($GS333&gt;=17,INDEX($DN:$DN,$GR333+17),"")</f>
      </c>
      <c r="FU333">
        <f>IF($GS333&gt;=18,INDEX($DN:$DN,$GR333+18),"")</f>
      </c>
      <c r="FV333">
        <f>IF($GS333&gt;=19,INDEX($DN:$DN,$GR333+19),"")</f>
      </c>
      <c r="FW333">
        <f>IF($GS333&gt;=20,INDEX($DN:$DN,$GR333+20),"")</f>
      </c>
      <c r="FX333">
        <f>IF($GS333&gt;=21,INDEX($DN:$DN,$GR333+21),"")</f>
      </c>
      <c r="FY333">
        <f>IF($GS333&gt;=22,INDEX($DN:$DN,$GR333+22),"")</f>
      </c>
      <c r="FZ333">
        <f>IF($GS333&gt;=23,INDEX($DN:$DN,$GR333+23),"")</f>
      </c>
      <c r="GA333">
        <f>IF($GS333&gt;=24,INDEX($DN:$DN,$GR333+24),"")</f>
      </c>
      <c r="GB333">
        <f>IF($GS333&gt;=25,INDEX($DN:$DN,$GR333+25),"")</f>
      </c>
      <c r="GC333">
        <f>IF($GS333&gt;=26,INDEX($DN:$DN,$GR333+26),"")</f>
      </c>
      <c r="GD333">
        <f>IF($GS333&gt;=27,INDEX($DN:$DN,$GR333+27),"")</f>
      </c>
      <c r="GE333">
        <f>IF($GS333&gt;=28,INDEX($DN:$DN,$GR333+28),"")</f>
      </c>
      <c r="GF333">
        <f>IF($GS333&gt;=29,INDEX($DN:$DN,$GR333+29),"")</f>
      </c>
      <c r="GG333">
        <f>IF($GS333&gt;=30,INDEX($DN:$DN,$GR333+30),"")</f>
      </c>
      <c r="GH333">
        <f>IF($GS333&gt;=31,INDEX($DN:$DN,$GR333+31),"")</f>
      </c>
      <c r="GI333">
        <f>IF($GS333&gt;=32,INDEX($DN:$DN,$GR333+32),"")</f>
      </c>
      <c r="GJ333">
        <f>IF($GS333&gt;=33,INDEX($DN:$DN,$GR333+33),"")</f>
      </c>
      <c r="GK333">
        <f>IF($GS333&gt;=34,INDEX($DN:$DN,$GR333+34),"")</f>
      </c>
      <c r="GL333">
        <f>IF($GS333&gt;=35,INDEX($DN:$DN,$GR333+35),"")</f>
      </c>
      <c r="GM333">
        <f>IF($GS333&gt;=36,INDEX($DN:$DN,$GR333+36),"")</f>
      </c>
      <c r="GN333">
        <f>IF($GS333&gt;=37,INDEX($DN:$DN,$GR333+37),"")</f>
      </c>
      <c r="GO333">
        <f>IF($GS333&gt;=38,INDEX($DN:$DN,$GR333+38),"")</f>
      </c>
      <c r="GP333">
        <f>IF($GS333&gt;=39,INDEX($DN:$DN,$GR333+39),"")</f>
      </c>
      <c r="GQ333">
        <f>IF($GS333&gt;=40,INDEX($DN:$DN,$GR333+40),"")</f>
      </c>
      <c r="GR333">
        <f>IFERROR(MATCH($DL333,$DM$2:$DM$148,0)+1,0)</f>
      </c>
      <c r="GS333">
        <f>IFERROR(INDEX($DO$2:$DO$148,MATCH($DL333,$DM$2:$DM$148,0)),0)</f>
      </c>
      <c r="GT333">
        <f>IFERROR(MATCH($Z333,$DP$333:$FC$333,0),0)</f>
      </c>
      <c r="GU333">
        <f>IF($GT333&gt;0,INDEX($FD$333:$GQ$333,$GT333),"")</f>
      </c>
      <c r="GX333">
        <f>IF($JG333&gt;=1,INDEX($GV:$GV,$JF333+1),"")</f>
      </c>
      <c r="GY333">
        <f>IF($JG333&gt;=2,INDEX($GV:$GV,$JF333+2),"")</f>
      </c>
      <c r="GZ333">
        <f>IF($JG333&gt;=3,INDEX($GV:$GV,$JF333+3),"")</f>
      </c>
      <c r="HA333">
        <f>IF($JG333&gt;=4,INDEX($GV:$GV,$JF333+4),"")</f>
      </c>
      <c r="HB333">
        <f>IF($JG333&gt;=5,INDEX($GV:$GV,$JF333+5),"")</f>
      </c>
      <c r="HC333">
        <f>IF($JG333&gt;=6,INDEX($GV:$GV,$JF333+6),"")</f>
      </c>
      <c r="HD333">
        <f>IF($JG333&gt;=7,INDEX($GV:$GV,$JF333+7),"")</f>
      </c>
      <c r="HE333">
        <f>IF($JG333&gt;=8,INDEX($GV:$GV,$JF333+8),"")</f>
      </c>
      <c r="HF333">
        <f>IF($JG333&gt;=9,INDEX($GV:$GV,$JF333+9),"")</f>
      </c>
      <c r="HG333">
        <f>IF($JG333&gt;=10,INDEX($GV:$GV,$JF333+10),"")</f>
      </c>
      <c r="HH333">
        <f>IF($JG333&gt;=11,INDEX($GV:$GV,$JF333+11),"")</f>
      </c>
      <c r="HI333">
        <f>IF($JG333&gt;=12,INDEX($GV:$GV,$JF333+12),"")</f>
      </c>
      <c r="HJ333">
        <f>IF($JG333&gt;=13,INDEX($GV:$GV,$JF333+13),"")</f>
      </c>
      <c r="HK333">
        <f>IF($JG333&gt;=14,INDEX($GV:$GV,$JF333+14),"")</f>
      </c>
      <c r="HL333">
        <f>IF($JG333&gt;=15,INDEX($GV:$GV,$JF333+15),"")</f>
      </c>
      <c r="HM333">
        <f>IF($JG333&gt;=16,INDEX($GV:$GV,$JF333+16),"")</f>
      </c>
      <c r="HN333">
        <f>IF($JG333&gt;=17,INDEX($GV:$GV,$JF333+17),"")</f>
      </c>
      <c r="HO333">
        <f>IF($JG333&gt;=18,INDEX($GV:$GV,$JF333+18),"")</f>
      </c>
      <c r="HP333">
        <f>IF($JG333&gt;=19,INDEX($GV:$GV,$JF333+19),"")</f>
      </c>
      <c r="HQ333">
        <f>IF($JG333&gt;=20,INDEX($GV:$GV,$JF333+20),"")</f>
      </c>
      <c r="HR333">
        <f>IF($JG333&gt;=21,INDEX($GV:$GV,$JF333+21),"")</f>
      </c>
      <c r="HS333">
        <f>IF($JG333&gt;=22,INDEX($GV:$GV,$JF333+22),"")</f>
      </c>
      <c r="HT333">
        <f>IF($JG333&gt;=23,INDEX($GV:$GV,$JF333+23),"")</f>
      </c>
      <c r="HU333">
        <f>IF($JG333&gt;=24,INDEX($GV:$GV,$JF333+24),"")</f>
      </c>
      <c r="HV333">
        <f>IF($JG333&gt;=25,INDEX($GV:$GV,$JF333+25),"")</f>
      </c>
      <c r="HW333">
        <f>IF($JG333&gt;=26,INDEX($GV:$GV,$JF333+26),"")</f>
      </c>
      <c r="HX333">
        <f>IF($JG333&gt;=27,INDEX($GV:$GV,$JF333+27),"")</f>
      </c>
      <c r="HY333">
        <f>IF($JG333&gt;=28,INDEX($GV:$GV,$JF333+28),"")</f>
      </c>
      <c r="HZ333">
        <f>IF($JG333&gt;=29,INDEX($GV:$GV,$JF333+29),"")</f>
      </c>
      <c r="IA333">
        <f>IF($JG333&gt;=30,INDEX($GV:$GV,$JF333+30),"")</f>
      </c>
      <c r="IB333">
        <f>IF($JG333&gt;=31,INDEX($GV:$GV,$JF333+31),"")</f>
      </c>
      <c r="IC333">
        <f>IF($JG333&gt;=32,INDEX($GV:$GV,$JF333+32),"")</f>
      </c>
      <c r="ID333">
        <f>IF($JG333&gt;=33,INDEX($GV:$GV,$JF333+33),"")</f>
      </c>
      <c r="IE333">
        <f>IF($JG333&gt;=34,INDEX($GV:$GV,$JF333+34),"")</f>
      </c>
      <c r="IF333">
        <f>IF($JG333&gt;=35,INDEX($GV:$GV,$JF333+35),"")</f>
      </c>
      <c r="IG333">
        <f>IF($JG333&gt;=36,INDEX($GV:$GV,$JF333+36),"")</f>
      </c>
      <c r="IH333">
        <f>IF($JG333&gt;=37,INDEX($GV:$GV,$JF333+37),"")</f>
      </c>
      <c r="II333">
        <f>IF($JG333&gt;=38,INDEX($GV:$GV,$JF333+38),"")</f>
      </c>
      <c r="IJ333">
        <f>IF($JG333&gt;=39,INDEX($GV:$GV,$JF333+39),"")</f>
      </c>
      <c r="IK333">
        <f>IF($JG333&gt;=40,INDEX($GV:$GV,$JF333+40),"")</f>
      </c>
      <c r="IL333">
        <f>IF($JG333&gt;=41,INDEX($GV:$GV,$JF333+41),"")</f>
      </c>
      <c r="IM333">
        <f>IF($JG333&gt;=42,INDEX($GV:$GV,$JF333+42),"")</f>
      </c>
      <c r="IN333">
        <f>IF($JG333&gt;=43,INDEX($GV:$GV,$JF333+43),"")</f>
      </c>
      <c r="IO333">
        <f>IF($JG333&gt;=44,INDEX($GV:$GV,$JF333+44),"")</f>
      </c>
      <c r="IP333">
        <f>IF($JG333&gt;=45,INDEX($GV:$GV,$JF333+45),"")</f>
      </c>
      <c r="IQ333">
        <f>IF($JG333&gt;=46,INDEX($GV:$GV,$JF333+46),"")</f>
      </c>
      <c r="IR333">
        <f>IF($JG333&gt;=47,INDEX($GV:$GV,$JF333+47),"")</f>
      </c>
      <c r="IS333">
        <f>IF($JG333&gt;=48,INDEX($GV:$GV,$JF333+48),"")</f>
      </c>
      <c r="IT333">
        <f>IF($JG333&gt;=49,INDEX($GV:$GV,$JF333+49),"")</f>
      </c>
      <c r="IU333">
        <f>IF($JG333&gt;=50,INDEX($GV:$GV,$JF333+50),"")</f>
      </c>
      <c r="IV333">
        <f>IF($JG333&gt;=51,INDEX($GV:$GV,$JF333+51),"")</f>
      </c>
      <c r="IW333">
        <f>IF($JG333&gt;=52,INDEX($GV:$GV,$JF333+52),"")</f>
      </c>
      <c r="IX333">
        <f>IF($JG333&gt;=53,INDEX($GV:$GV,$JF333+53),"")</f>
      </c>
      <c r="IY333">
        <f>IF($JG333&gt;=54,INDEX($GV:$GV,$JF333+54),"")</f>
      </c>
      <c r="IZ333">
        <f>IF($JG333&gt;=55,INDEX($GV:$GV,$JF333+55),"")</f>
      </c>
      <c r="JA333">
        <f>IF($JG333&gt;=56,INDEX($GV:$GV,$JF333+56),"")</f>
      </c>
      <c r="JB333">
        <f>IF($JG333&gt;=57,INDEX($GV:$GV,$JF333+57),"")</f>
      </c>
      <c r="JC333">
        <f>IF($JG333&gt;=58,INDEX($GV:$GV,$JF333+58),"")</f>
      </c>
      <c r="JD333">
        <f>IF($JG333&gt;=59,INDEX($GV:$GV,$JF333+59),"")</f>
      </c>
      <c r="JE333">
        <f>IF($JG333&gt;=60,INDEX($GV:$GV,$JF333+60),"")</f>
      </c>
      <c r="JF333">
        <f>IFERROR(MATCH($GU333,$GV$2:$GV$322,0)+1,0)</f>
      </c>
      <c r="JG333">
        <f>IFERROR(INDEX($GW$2:$GW$322,MATCH($GU333,$GV$2:$GV$322,0)),0)</f>
      </c>
      <c r="JH333" t="s">
        <v>44</v>
      </c>
      <c r="JI333" t="s">
        <v>44</v>
      </c>
    </row>
    <row r="334" spans="1:269" x14ac:dyDescent="0.25">
      <c r="R334">
        <f>IF(OR($U334="",$Q334=""),"",IFERROR($U334/$Q334,0))</f>
      </c>
      <c r="S334">
        <f>IF($U334="","",
SUM($T334,$V334,$AA334,$W334,$Y334)*
(1-IF($AB334="",0,VALUE($AB334)/100)))</f>
      </c>
      <c r="T334">
        <f>IF($U334="","",$U334)</f>
      </c>
      <c r="V334">
        <f>IF($U334="","",
IF($O334="","",
IF(ISNUMBER(SEARCH("exempt",LOWER($O334))),0,
$U334*(VALUE(SUBSTITUTE($O334,"%",""))/100))))</f>
      </c>
      <c r="AC334">
        <f>IFERROR(IF(FIND(" - ",$K334)&gt;0,MID($K334,FIND(" - ",$K334)+3,LEN($K334)),""),"")</f>
      </c>
      <c r="AL334" t="s">
        <v>1131</v>
      </c>
      <c r="AT334">
        <f>IFERROR(LEFT($K334,FIND(" - ",$K334)-1),$K334)</f>
      </c>
      <c r="AW334">
        <f>IF($CL334&gt;=1,INDEX($AU:$AU,$CK334+1),"")</f>
      </c>
      <c r="AX334">
        <f>IF($CL334&gt;=2,INDEX($AU:$AU,$CK334+2),"")</f>
      </c>
      <c r="AY334">
        <f>IF($CL334&gt;=3,INDEX($AU:$AU,$CK334+3),"")</f>
      </c>
      <c r="AZ334">
        <f>IF($CL334&gt;=4,INDEX($AU:$AU,$CK334+4),"")</f>
      </c>
      <c r="BA334">
        <f>IF($CL334&gt;=5,INDEX($AU:$AU,$CK334+5),"")</f>
      </c>
      <c r="BB334">
        <f>IF($CL334&gt;=6,INDEX($AU:$AU,$CK334+6),"")</f>
      </c>
      <c r="BC334">
        <f>IF($CL334&gt;=7,INDEX($AU:$AU,$CK334+7),"")</f>
      </c>
      <c r="BD334">
        <f>IF($CL334&gt;=8,INDEX($AU:$AU,$CK334+8),"")</f>
      </c>
      <c r="BE334">
        <f>IF($CL334&gt;=9,INDEX($AU:$AU,$CK334+9),"")</f>
      </c>
      <c r="BF334">
        <f>IF($CL334&gt;=10,INDEX($AU:$AU,$CK334+10),"")</f>
      </c>
      <c r="BG334">
        <f>IF($CL334&gt;=11,INDEX($AU:$AU,$CK334+11),"")</f>
      </c>
      <c r="BH334">
        <f>IF($CL334&gt;=12,INDEX($AU:$AU,$CK334+12),"")</f>
      </c>
      <c r="BI334">
        <f>IF($CL334&gt;=13,INDEX($AU:$AU,$CK334+13),"")</f>
      </c>
      <c r="BJ334">
        <f>IF($CL334&gt;=14,INDEX($AU:$AU,$CK334+14),"")</f>
      </c>
      <c r="BK334">
        <f>IF($CL334&gt;=15,INDEX($AU:$AU,$CK334+15),"")</f>
      </c>
      <c r="BL334">
        <f>IF($CL334&gt;=16,INDEX($AU:$AU,$CK334+16),"")</f>
      </c>
      <c r="BM334">
        <f>IF($CL334&gt;=17,INDEX($AU:$AU,$CK334+17),"")</f>
      </c>
      <c r="BN334">
        <f>IF($CL334&gt;=18,INDEX($AU:$AU,$CK334+18),"")</f>
      </c>
      <c r="BO334">
        <f>IF($CL334&gt;=19,INDEX($AU:$AU,$CK334+19),"")</f>
      </c>
      <c r="BP334">
        <f>IF($CL334&gt;=20,INDEX($AU:$AU,$CK334+20),"")</f>
      </c>
      <c r="BQ334">
        <f>IF($CL334&gt;=21,INDEX($AU:$AU,$CK334+21),"")</f>
      </c>
      <c r="BR334">
        <f>IF($CL334&gt;=22,INDEX($AU:$AU,$CK334+22),"")</f>
      </c>
      <c r="BS334">
        <f>IF($CL334&gt;=23,INDEX($AU:$AU,$CK334+23),"")</f>
      </c>
      <c r="BT334">
        <f>IF($CL334&gt;=24,INDEX($AU:$AU,$CK334+24),"")</f>
      </c>
      <c r="BU334">
        <f>IF($CL334&gt;=25,INDEX($AU:$AU,$CK334+25),"")</f>
      </c>
      <c r="BV334">
        <f>IF($CL334&gt;=26,INDEX($AU:$AU,$CK334+26),"")</f>
      </c>
      <c r="BW334">
        <f>IF($CL334&gt;=27,INDEX($AU:$AU,$CK334+27),"")</f>
      </c>
      <c r="BX334">
        <f>IF($CL334&gt;=28,INDEX($AU:$AU,$CK334+28),"")</f>
      </c>
      <c r="BY334">
        <f>IF($CL334&gt;=29,INDEX($AU:$AU,$CK334+29),"")</f>
      </c>
      <c r="BZ334">
        <f>IF($CL334&gt;=30,INDEX($AU:$AU,$CK334+30),"")</f>
      </c>
      <c r="CA334">
        <f>IF($CL334&gt;=31,INDEX($AU:$AU,$CK334+31),"")</f>
      </c>
      <c r="CB334">
        <f>IF($CL334&gt;=32,INDEX($AU:$AU,$CK334+32),"")</f>
      </c>
      <c r="CC334">
        <f>IF($CL334&gt;=33,INDEX($AU:$AU,$CK334+33),"")</f>
      </c>
      <c r="CD334">
        <f>IF($CL334&gt;=34,INDEX($AU:$AU,$CK334+34),"")</f>
      </c>
      <c r="CE334">
        <f>IF($CL334&gt;=35,INDEX($AU:$AU,$CK334+35),"")</f>
      </c>
      <c r="CF334">
        <f>IF($CL334&gt;=36,INDEX($AU:$AU,$CK334+36),"")</f>
      </c>
      <c r="CG334">
        <f>IF($CL334&gt;=37,INDEX($AU:$AU,$CK334+37),"")</f>
      </c>
      <c r="CH334">
        <f>IF($CL334&gt;=38,INDEX($AU:$AU,$CK334+38),"")</f>
      </c>
      <c r="CI334">
        <f>IF($CL334&gt;=39,INDEX($AU:$AU,$CK334+39),"")</f>
      </c>
      <c r="CJ334">
        <f>IF($CL334&gt;=40,INDEX($AU:$AU,$CK334+40),"")</f>
      </c>
      <c r="CK334">
        <f>IFERROR(MATCH($AT334,$AU$2:$AU$133,0)+1,0)</f>
      </c>
      <c r="CL334">
        <f>IFERROR(INDEX($AV$2:$AV$133,MATCH($AT334,$AU$2:$AU$133,0)),0)</f>
      </c>
      <c r="CM334">
        <f>IFERROR(LEFT($L334,FIND(" - ",$L334)-1),$L334)</f>
      </c>
      <c r="CN334" t="s">
        <v>149</v>
      </c>
      <c r="CP334">
        <f>IF($DK334&gt;=1,INDEX($CN:$CN,$DJ334+1),"")</f>
      </c>
      <c r="CQ334">
        <f>IF($DK334&gt;=2,INDEX($CN:$CN,$DJ334+2),"")</f>
      </c>
      <c r="CR334">
        <f>IF($DK334&gt;=3,INDEX($CN:$CN,$DJ334+3),"")</f>
      </c>
      <c r="CS334">
        <f>IF($DK334&gt;=4,INDEX($CN:$CN,$DJ334+4),"")</f>
      </c>
      <c r="CT334">
        <f>IF($DK334&gt;=5,INDEX($CN:$CN,$DJ334+5),"")</f>
      </c>
      <c r="CU334">
        <f>IF($DK334&gt;=6,INDEX($CN:$CN,$DJ334+6),"")</f>
      </c>
      <c r="CV334">
        <f>IF($DK334&gt;=7,INDEX($CN:$CN,$DJ334+7),"")</f>
      </c>
      <c r="CW334">
        <f>IF($DK334&gt;=8,INDEX($CN:$CN,$DJ334+8),"")</f>
      </c>
      <c r="CX334">
        <f>IF($DK334&gt;=9,INDEX($CN:$CN,$DJ334+9),"")</f>
      </c>
      <c r="CY334">
        <f>IF($DK334&gt;=10,INDEX($CN:$CN,$DJ334+10),"")</f>
      </c>
      <c r="CZ334">
        <f>IF($DK334&gt;=11,INDEX($CN:$CN,$DJ334+11),"")</f>
      </c>
      <c r="DA334">
        <f>IF($DK334&gt;=12,INDEX($CN:$CN,$DJ334+12),"")</f>
      </c>
      <c r="DB334">
        <f>IF($DK334&gt;=13,INDEX($CN:$CN,$DJ334+13),"")</f>
      </c>
      <c r="DC334">
        <f>IF($DK334&gt;=14,INDEX($CN:$CN,$DJ334+14),"")</f>
      </c>
      <c r="DD334">
        <f>IF($DK334&gt;=15,INDEX($CN:$CN,$DJ334+15),"")</f>
      </c>
      <c r="DE334">
        <f>IF($DK334&gt;=16,INDEX($CN:$CN,$DJ334+16),"")</f>
      </c>
      <c r="DF334">
        <f>IF($DK334&gt;=17,INDEX($CN:$CN,$DJ334+17),"")</f>
      </c>
      <c r="DG334">
        <f>IF($DK334&gt;=18,INDEX($CN:$CN,$DJ334+18),"")</f>
      </c>
      <c r="DH334">
        <f>IF($DK334&gt;=19,INDEX($CN:$CN,$DJ334+19),"")</f>
      </c>
      <c r="DI334">
        <f>IF($DK334&gt;=20,INDEX($CN:$CN,$DJ334+20),"")</f>
      </c>
      <c r="DJ334">
        <f>IFERROR(MATCH($CM334,$CN$2:$CN$1089,0)+1,0)</f>
      </c>
      <c r="DK334">
        <f>IFERROR(INDEX($CO$2:$CO$1089,MATCH($CM334,$CN$2:$CN$1089,0)),0)</f>
      </c>
      <c r="DL334">
        <f>IFERROR(INDEX($AS:$AS,MATCH($O334,$AR:$AR,0))&amp;"","")</f>
      </c>
      <c r="DP334">
        <f>IF($GS334&gt;=1,INDEX($DM:$DM,$GR334+1),"")</f>
      </c>
      <c r="DQ334">
        <f>IF($GS334&gt;=2,INDEX($DM:$DM,$GR334+2),"")</f>
      </c>
      <c r="DR334">
        <f>IF($GS334&gt;=3,INDEX($DM:$DM,$GR334+3),"")</f>
      </c>
      <c r="DS334">
        <f>IF($GS334&gt;=4,INDEX($DM:$DM,$GR334+4),"")</f>
      </c>
      <c r="DT334">
        <f>IF($GS334&gt;=5,INDEX($DM:$DM,$GR334+5),"")</f>
      </c>
      <c r="DU334">
        <f>IF($GS334&gt;=6,INDEX($DM:$DM,$GR334+6),"")</f>
      </c>
      <c r="DV334">
        <f>IF($GS334&gt;=7,INDEX($DM:$DM,$GR334+7),"")</f>
      </c>
      <c r="DW334">
        <f>IF($GS334&gt;=8,INDEX($DM:$DM,$GR334+8),"")</f>
      </c>
      <c r="DX334">
        <f>IF($GS334&gt;=9,INDEX($DM:$DM,$GR334+9),"")</f>
      </c>
      <c r="DY334">
        <f>IF($GS334&gt;=10,INDEX($DM:$DM,$GR334+10),"")</f>
      </c>
      <c r="DZ334">
        <f>IF($GS334&gt;=11,INDEX($DM:$DM,$GR334+11),"")</f>
      </c>
      <c r="EA334">
        <f>IF($GS334&gt;=12,INDEX($DM:$DM,$GR334+12),"")</f>
      </c>
      <c r="EB334">
        <f>IF($GS334&gt;=13,INDEX($DM:$DM,$GR334+13),"")</f>
      </c>
      <c r="EC334">
        <f>IF($GS334&gt;=14,INDEX($DM:$DM,$GR334+14),"")</f>
      </c>
      <c r="ED334">
        <f>IF($GS334&gt;=15,INDEX($DM:$DM,$GR334+15),"")</f>
      </c>
      <c r="EE334">
        <f>IF($GS334&gt;=16,INDEX($DM:$DM,$GR334+16),"")</f>
      </c>
      <c r="EF334">
        <f>IF($GS334&gt;=17,INDEX($DM:$DM,$GR334+17),"")</f>
      </c>
      <c r="EG334">
        <f>IF($GS334&gt;=18,INDEX($DM:$DM,$GR334+18),"")</f>
      </c>
      <c r="EH334">
        <f>IF($GS334&gt;=19,INDEX($DM:$DM,$GR334+19),"")</f>
      </c>
      <c r="EI334">
        <f>IF($GS334&gt;=20,INDEX($DM:$DM,$GR334+20),"")</f>
      </c>
      <c r="EJ334">
        <f>IF($GS334&gt;=21,INDEX($DM:$DM,$GR334+21),"")</f>
      </c>
      <c r="EK334">
        <f>IF($GS334&gt;=22,INDEX($DM:$DM,$GR334+22),"")</f>
      </c>
      <c r="EL334">
        <f>IF($GS334&gt;=23,INDEX($DM:$DM,$GR334+23),"")</f>
      </c>
      <c r="EM334">
        <f>IF($GS334&gt;=24,INDEX($DM:$DM,$GR334+24),"")</f>
      </c>
      <c r="EN334">
        <f>IF($GS334&gt;=25,INDEX($DM:$DM,$GR334+25),"")</f>
      </c>
      <c r="EO334">
        <f>IF($GS334&gt;=26,INDEX($DM:$DM,$GR334+26),"")</f>
      </c>
      <c r="EP334">
        <f>IF($GS334&gt;=27,INDEX($DM:$DM,$GR334+27),"")</f>
      </c>
      <c r="EQ334">
        <f>IF($GS334&gt;=28,INDEX($DM:$DM,$GR334+28),"")</f>
      </c>
      <c r="ER334">
        <f>IF($GS334&gt;=29,INDEX($DM:$DM,$GR334+29),"")</f>
      </c>
      <c r="ES334">
        <f>IF($GS334&gt;=30,INDEX($DM:$DM,$GR334+30),"")</f>
      </c>
      <c r="ET334">
        <f>IF($GS334&gt;=31,INDEX($DM:$DM,$GR334+31),"")</f>
      </c>
      <c r="EU334">
        <f>IF($GS334&gt;=32,INDEX($DM:$DM,$GR334+32),"")</f>
      </c>
      <c r="EV334">
        <f>IF($GS334&gt;=33,INDEX($DM:$DM,$GR334+33),"")</f>
      </c>
      <c r="EW334">
        <f>IF($GS334&gt;=34,INDEX($DM:$DM,$GR334+34),"")</f>
      </c>
      <c r="EX334">
        <f>IF($GS334&gt;=35,INDEX($DM:$DM,$GR334+35),"")</f>
      </c>
      <c r="EY334">
        <f>IF($GS334&gt;=36,INDEX($DM:$DM,$GR334+36),"")</f>
      </c>
      <c r="EZ334">
        <f>IF($GS334&gt;=37,INDEX($DM:$DM,$GR334+37),"")</f>
      </c>
      <c r="FA334">
        <f>IF($GS334&gt;=38,INDEX($DM:$DM,$GR334+38),"")</f>
      </c>
      <c r="FB334">
        <f>IF($GS334&gt;=39,INDEX($DM:$DM,$GR334+39),"")</f>
      </c>
      <c r="FC334">
        <f>IF($GS334&gt;=40,INDEX($DM:$DM,$GR334+40),"")</f>
      </c>
      <c r="FD334">
        <f>IF($GS334&gt;=1,INDEX($DN:$DN,$GR334+1),"")</f>
      </c>
      <c r="FE334">
        <f>IF($GS334&gt;=2,INDEX($DN:$DN,$GR334+2),"")</f>
      </c>
      <c r="FF334">
        <f>IF($GS334&gt;=3,INDEX($DN:$DN,$GR334+3),"")</f>
      </c>
      <c r="FG334">
        <f>IF($GS334&gt;=4,INDEX($DN:$DN,$GR334+4),"")</f>
      </c>
      <c r="FH334">
        <f>IF($GS334&gt;=5,INDEX($DN:$DN,$GR334+5),"")</f>
      </c>
      <c r="FI334">
        <f>IF($GS334&gt;=6,INDEX($DN:$DN,$GR334+6),"")</f>
      </c>
      <c r="FJ334">
        <f>IF($GS334&gt;=7,INDEX($DN:$DN,$GR334+7),"")</f>
      </c>
      <c r="FK334">
        <f>IF($GS334&gt;=8,INDEX($DN:$DN,$GR334+8),"")</f>
      </c>
      <c r="FL334">
        <f>IF($GS334&gt;=9,INDEX($DN:$DN,$GR334+9),"")</f>
      </c>
      <c r="FM334">
        <f>IF($GS334&gt;=10,INDEX($DN:$DN,$GR334+10),"")</f>
      </c>
      <c r="FN334">
        <f>IF($GS334&gt;=11,INDEX($DN:$DN,$GR334+11),"")</f>
      </c>
      <c r="FO334">
        <f>IF($GS334&gt;=12,INDEX($DN:$DN,$GR334+12),"")</f>
      </c>
      <c r="FP334">
        <f>IF($GS334&gt;=13,INDEX($DN:$DN,$GR334+13),"")</f>
      </c>
      <c r="FQ334">
        <f>IF($GS334&gt;=14,INDEX($DN:$DN,$GR334+14),"")</f>
      </c>
      <c r="FR334">
        <f>IF($GS334&gt;=15,INDEX($DN:$DN,$GR334+15),"")</f>
      </c>
      <c r="FS334">
        <f>IF($GS334&gt;=16,INDEX($DN:$DN,$GR334+16),"")</f>
      </c>
      <c r="FT334">
        <f>IF($GS334&gt;=17,INDEX($DN:$DN,$GR334+17),"")</f>
      </c>
      <c r="FU334">
        <f>IF($GS334&gt;=18,INDEX($DN:$DN,$GR334+18),"")</f>
      </c>
      <c r="FV334">
        <f>IF($GS334&gt;=19,INDEX($DN:$DN,$GR334+19),"")</f>
      </c>
      <c r="FW334">
        <f>IF($GS334&gt;=20,INDEX($DN:$DN,$GR334+20),"")</f>
      </c>
      <c r="FX334">
        <f>IF($GS334&gt;=21,INDEX($DN:$DN,$GR334+21),"")</f>
      </c>
      <c r="FY334">
        <f>IF($GS334&gt;=22,INDEX($DN:$DN,$GR334+22),"")</f>
      </c>
      <c r="FZ334">
        <f>IF($GS334&gt;=23,INDEX($DN:$DN,$GR334+23),"")</f>
      </c>
      <c r="GA334">
        <f>IF($GS334&gt;=24,INDEX($DN:$DN,$GR334+24),"")</f>
      </c>
      <c r="GB334">
        <f>IF($GS334&gt;=25,INDEX($DN:$DN,$GR334+25),"")</f>
      </c>
      <c r="GC334">
        <f>IF($GS334&gt;=26,INDEX($DN:$DN,$GR334+26),"")</f>
      </c>
      <c r="GD334">
        <f>IF($GS334&gt;=27,INDEX($DN:$DN,$GR334+27),"")</f>
      </c>
      <c r="GE334">
        <f>IF($GS334&gt;=28,INDEX($DN:$DN,$GR334+28),"")</f>
      </c>
      <c r="GF334">
        <f>IF($GS334&gt;=29,INDEX($DN:$DN,$GR334+29),"")</f>
      </c>
      <c r="GG334">
        <f>IF($GS334&gt;=30,INDEX($DN:$DN,$GR334+30),"")</f>
      </c>
      <c r="GH334">
        <f>IF($GS334&gt;=31,INDEX($DN:$DN,$GR334+31),"")</f>
      </c>
      <c r="GI334">
        <f>IF($GS334&gt;=32,INDEX($DN:$DN,$GR334+32),"")</f>
      </c>
      <c r="GJ334">
        <f>IF($GS334&gt;=33,INDEX($DN:$DN,$GR334+33),"")</f>
      </c>
      <c r="GK334">
        <f>IF($GS334&gt;=34,INDEX($DN:$DN,$GR334+34),"")</f>
      </c>
      <c r="GL334">
        <f>IF($GS334&gt;=35,INDEX($DN:$DN,$GR334+35),"")</f>
      </c>
      <c r="GM334">
        <f>IF($GS334&gt;=36,INDEX($DN:$DN,$GR334+36),"")</f>
      </c>
      <c r="GN334">
        <f>IF($GS334&gt;=37,INDEX($DN:$DN,$GR334+37),"")</f>
      </c>
      <c r="GO334">
        <f>IF($GS334&gt;=38,INDEX($DN:$DN,$GR334+38),"")</f>
      </c>
      <c r="GP334">
        <f>IF($GS334&gt;=39,INDEX($DN:$DN,$GR334+39),"")</f>
      </c>
      <c r="GQ334">
        <f>IF($GS334&gt;=40,INDEX($DN:$DN,$GR334+40),"")</f>
      </c>
      <c r="GR334">
        <f>IFERROR(MATCH($DL334,$DM$2:$DM$148,0)+1,0)</f>
      </c>
      <c r="GS334">
        <f>IFERROR(INDEX($DO$2:$DO$148,MATCH($DL334,$DM$2:$DM$148,0)),0)</f>
      </c>
      <c r="GT334">
        <f>IFERROR(MATCH($Z334,$DP$334:$FC$334,0),0)</f>
      </c>
      <c r="GU334">
        <f>IF($GT334&gt;0,INDEX($FD$334:$GQ$334,$GT334),"")</f>
      </c>
      <c r="GX334">
        <f>IF($JG334&gt;=1,INDEX($GV:$GV,$JF334+1),"")</f>
      </c>
      <c r="GY334">
        <f>IF($JG334&gt;=2,INDEX($GV:$GV,$JF334+2),"")</f>
      </c>
      <c r="GZ334">
        <f>IF($JG334&gt;=3,INDEX($GV:$GV,$JF334+3),"")</f>
      </c>
      <c r="HA334">
        <f>IF($JG334&gt;=4,INDEX($GV:$GV,$JF334+4),"")</f>
      </c>
      <c r="HB334">
        <f>IF($JG334&gt;=5,INDEX($GV:$GV,$JF334+5),"")</f>
      </c>
      <c r="HC334">
        <f>IF($JG334&gt;=6,INDEX($GV:$GV,$JF334+6),"")</f>
      </c>
      <c r="HD334">
        <f>IF($JG334&gt;=7,INDEX($GV:$GV,$JF334+7),"")</f>
      </c>
      <c r="HE334">
        <f>IF($JG334&gt;=8,INDEX($GV:$GV,$JF334+8),"")</f>
      </c>
      <c r="HF334">
        <f>IF($JG334&gt;=9,INDEX($GV:$GV,$JF334+9),"")</f>
      </c>
      <c r="HG334">
        <f>IF($JG334&gt;=10,INDEX($GV:$GV,$JF334+10),"")</f>
      </c>
      <c r="HH334">
        <f>IF($JG334&gt;=11,INDEX($GV:$GV,$JF334+11),"")</f>
      </c>
      <c r="HI334">
        <f>IF($JG334&gt;=12,INDEX($GV:$GV,$JF334+12),"")</f>
      </c>
      <c r="HJ334">
        <f>IF($JG334&gt;=13,INDEX($GV:$GV,$JF334+13),"")</f>
      </c>
      <c r="HK334">
        <f>IF($JG334&gt;=14,INDEX($GV:$GV,$JF334+14),"")</f>
      </c>
      <c r="HL334">
        <f>IF($JG334&gt;=15,INDEX($GV:$GV,$JF334+15),"")</f>
      </c>
      <c r="HM334">
        <f>IF($JG334&gt;=16,INDEX($GV:$GV,$JF334+16),"")</f>
      </c>
      <c r="HN334">
        <f>IF($JG334&gt;=17,INDEX($GV:$GV,$JF334+17),"")</f>
      </c>
      <c r="HO334">
        <f>IF($JG334&gt;=18,INDEX($GV:$GV,$JF334+18),"")</f>
      </c>
      <c r="HP334">
        <f>IF($JG334&gt;=19,INDEX($GV:$GV,$JF334+19),"")</f>
      </c>
      <c r="HQ334">
        <f>IF($JG334&gt;=20,INDEX($GV:$GV,$JF334+20),"")</f>
      </c>
      <c r="HR334">
        <f>IF($JG334&gt;=21,INDEX($GV:$GV,$JF334+21),"")</f>
      </c>
      <c r="HS334">
        <f>IF($JG334&gt;=22,INDEX($GV:$GV,$JF334+22),"")</f>
      </c>
      <c r="HT334">
        <f>IF($JG334&gt;=23,INDEX($GV:$GV,$JF334+23),"")</f>
      </c>
      <c r="HU334">
        <f>IF($JG334&gt;=24,INDEX($GV:$GV,$JF334+24),"")</f>
      </c>
      <c r="HV334">
        <f>IF($JG334&gt;=25,INDEX($GV:$GV,$JF334+25),"")</f>
      </c>
      <c r="HW334">
        <f>IF($JG334&gt;=26,INDEX($GV:$GV,$JF334+26),"")</f>
      </c>
      <c r="HX334">
        <f>IF($JG334&gt;=27,INDEX($GV:$GV,$JF334+27),"")</f>
      </c>
      <c r="HY334">
        <f>IF($JG334&gt;=28,INDEX($GV:$GV,$JF334+28),"")</f>
      </c>
      <c r="HZ334">
        <f>IF($JG334&gt;=29,INDEX($GV:$GV,$JF334+29),"")</f>
      </c>
      <c r="IA334">
        <f>IF($JG334&gt;=30,INDEX($GV:$GV,$JF334+30),"")</f>
      </c>
      <c r="IB334">
        <f>IF($JG334&gt;=31,INDEX($GV:$GV,$JF334+31),"")</f>
      </c>
      <c r="IC334">
        <f>IF($JG334&gt;=32,INDEX($GV:$GV,$JF334+32),"")</f>
      </c>
      <c r="ID334">
        <f>IF($JG334&gt;=33,INDEX($GV:$GV,$JF334+33),"")</f>
      </c>
      <c r="IE334">
        <f>IF($JG334&gt;=34,INDEX($GV:$GV,$JF334+34),"")</f>
      </c>
      <c r="IF334">
        <f>IF($JG334&gt;=35,INDEX($GV:$GV,$JF334+35),"")</f>
      </c>
      <c r="IG334">
        <f>IF($JG334&gt;=36,INDEX($GV:$GV,$JF334+36),"")</f>
      </c>
      <c r="IH334">
        <f>IF($JG334&gt;=37,INDEX($GV:$GV,$JF334+37),"")</f>
      </c>
      <c r="II334">
        <f>IF($JG334&gt;=38,INDEX($GV:$GV,$JF334+38),"")</f>
      </c>
      <c r="IJ334">
        <f>IF($JG334&gt;=39,INDEX($GV:$GV,$JF334+39),"")</f>
      </c>
      <c r="IK334">
        <f>IF($JG334&gt;=40,INDEX($GV:$GV,$JF334+40),"")</f>
      </c>
      <c r="IL334">
        <f>IF($JG334&gt;=41,INDEX($GV:$GV,$JF334+41),"")</f>
      </c>
      <c r="IM334">
        <f>IF($JG334&gt;=42,INDEX($GV:$GV,$JF334+42),"")</f>
      </c>
      <c r="IN334">
        <f>IF($JG334&gt;=43,INDEX($GV:$GV,$JF334+43),"")</f>
      </c>
      <c r="IO334">
        <f>IF($JG334&gt;=44,INDEX($GV:$GV,$JF334+44),"")</f>
      </c>
      <c r="IP334">
        <f>IF($JG334&gt;=45,INDEX($GV:$GV,$JF334+45),"")</f>
      </c>
      <c r="IQ334">
        <f>IF($JG334&gt;=46,INDEX($GV:$GV,$JF334+46),"")</f>
      </c>
      <c r="IR334">
        <f>IF($JG334&gt;=47,INDEX($GV:$GV,$JF334+47),"")</f>
      </c>
      <c r="IS334">
        <f>IF($JG334&gt;=48,INDEX($GV:$GV,$JF334+48),"")</f>
      </c>
      <c r="IT334">
        <f>IF($JG334&gt;=49,INDEX($GV:$GV,$JF334+49),"")</f>
      </c>
      <c r="IU334">
        <f>IF($JG334&gt;=50,INDEX($GV:$GV,$JF334+50),"")</f>
      </c>
      <c r="IV334">
        <f>IF($JG334&gt;=51,INDEX($GV:$GV,$JF334+51),"")</f>
      </c>
      <c r="IW334">
        <f>IF($JG334&gt;=52,INDEX($GV:$GV,$JF334+52),"")</f>
      </c>
      <c r="IX334">
        <f>IF($JG334&gt;=53,INDEX($GV:$GV,$JF334+53),"")</f>
      </c>
      <c r="IY334">
        <f>IF($JG334&gt;=54,INDEX($GV:$GV,$JF334+54),"")</f>
      </c>
      <c r="IZ334">
        <f>IF($JG334&gt;=55,INDEX($GV:$GV,$JF334+55),"")</f>
      </c>
      <c r="JA334">
        <f>IF($JG334&gt;=56,INDEX($GV:$GV,$JF334+56),"")</f>
      </c>
      <c r="JB334">
        <f>IF($JG334&gt;=57,INDEX($GV:$GV,$JF334+57),"")</f>
      </c>
      <c r="JC334">
        <f>IF($JG334&gt;=58,INDEX($GV:$GV,$JF334+58),"")</f>
      </c>
      <c r="JD334">
        <f>IF($JG334&gt;=59,INDEX($GV:$GV,$JF334+59),"")</f>
      </c>
      <c r="JE334">
        <f>IF($JG334&gt;=60,INDEX($GV:$GV,$JF334+60),"")</f>
      </c>
      <c r="JF334">
        <f>IFERROR(MATCH($GU334,$GV$2:$GV$322,0)+1,0)</f>
      </c>
      <c r="JG334">
        <f>IFERROR(INDEX($GW$2:$GW$322,MATCH($GU334,$GV$2:$GV$322,0)),0)</f>
      </c>
      <c r="JH334" t="s">
        <v>44</v>
      </c>
      <c r="JI334" t="s">
        <v>44</v>
      </c>
    </row>
    <row r="335" spans="1:269" x14ac:dyDescent="0.25">
      <c r="R335">
        <f>IF(OR($U335="",$Q335=""),"",IFERROR($U335/$Q335,0))</f>
      </c>
      <c r="S335">
        <f>IF($U335="","",
SUM($T335,$V335,$AA335,$W335,$Y335)*
(1-IF($AB335="",0,VALUE($AB335)/100)))</f>
      </c>
      <c r="T335">
        <f>IF($U335="","",$U335)</f>
      </c>
      <c r="V335">
        <f>IF($U335="","",
IF($O335="","",
IF(ISNUMBER(SEARCH("exempt",LOWER($O335))),0,
$U335*(VALUE(SUBSTITUTE($O335,"%",""))/100))))</f>
      </c>
      <c r="AC335">
        <f>IFERROR(IF(FIND(" - ",$K335)&gt;0,MID($K335,FIND(" - ",$K335)+3,LEN($K335)),""),"")</f>
      </c>
      <c r="AL335" t="s">
        <v>1132</v>
      </c>
      <c r="AT335">
        <f>IFERROR(LEFT($K335,FIND(" - ",$K335)-1),$K335)</f>
      </c>
      <c r="AW335">
        <f>IF($CL335&gt;=1,INDEX($AU:$AU,$CK335+1),"")</f>
      </c>
      <c r="AX335">
        <f>IF($CL335&gt;=2,INDEX($AU:$AU,$CK335+2),"")</f>
      </c>
      <c r="AY335">
        <f>IF($CL335&gt;=3,INDEX($AU:$AU,$CK335+3),"")</f>
      </c>
      <c r="AZ335">
        <f>IF($CL335&gt;=4,INDEX($AU:$AU,$CK335+4),"")</f>
      </c>
      <c r="BA335">
        <f>IF($CL335&gt;=5,INDEX($AU:$AU,$CK335+5),"")</f>
      </c>
      <c r="BB335">
        <f>IF($CL335&gt;=6,INDEX($AU:$AU,$CK335+6),"")</f>
      </c>
      <c r="BC335">
        <f>IF($CL335&gt;=7,INDEX($AU:$AU,$CK335+7),"")</f>
      </c>
      <c r="BD335">
        <f>IF($CL335&gt;=8,INDEX($AU:$AU,$CK335+8),"")</f>
      </c>
      <c r="BE335">
        <f>IF($CL335&gt;=9,INDEX($AU:$AU,$CK335+9),"")</f>
      </c>
      <c r="BF335">
        <f>IF($CL335&gt;=10,INDEX($AU:$AU,$CK335+10),"")</f>
      </c>
      <c r="BG335">
        <f>IF($CL335&gt;=11,INDEX($AU:$AU,$CK335+11),"")</f>
      </c>
      <c r="BH335">
        <f>IF($CL335&gt;=12,INDEX($AU:$AU,$CK335+12),"")</f>
      </c>
      <c r="BI335">
        <f>IF($CL335&gt;=13,INDEX($AU:$AU,$CK335+13),"")</f>
      </c>
      <c r="BJ335">
        <f>IF($CL335&gt;=14,INDEX($AU:$AU,$CK335+14),"")</f>
      </c>
      <c r="BK335">
        <f>IF($CL335&gt;=15,INDEX($AU:$AU,$CK335+15),"")</f>
      </c>
      <c r="BL335">
        <f>IF($CL335&gt;=16,INDEX($AU:$AU,$CK335+16),"")</f>
      </c>
      <c r="BM335">
        <f>IF($CL335&gt;=17,INDEX($AU:$AU,$CK335+17),"")</f>
      </c>
      <c r="BN335">
        <f>IF($CL335&gt;=18,INDEX($AU:$AU,$CK335+18),"")</f>
      </c>
      <c r="BO335">
        <f>IF($CL335&gt;=19,INDEX($AU:$AU,$CK335+19),"")</f>
      </c>
      <c r="BP335">
        <f>IF($CL335&gt;=20,INDEX($AU:$AU,$CK335+20),"")</f>
      </c>
      <c r="BQ335">
        <f>IF($CL335&gt;=21,INDEX($AU:$AU,$CK335+21),"")</f>
      </c>
      <c r="BR335">
        <f>IF($CL335&gt;=22,INDEX($AU:$AU,$CK335+22),"")</f>
      </c>
      <c r="BS335">
        <f>IF($CL335&gt;=23,INDEX($AU:$AU,$CK335+23),"")</f>
      </c>
      <c r="BT335">
        <f>IF($CL335&gt;=24,INDEX($AU:$AU,$CK335+24),"")</f>
      </c>
      <c r="BU335">
        <f>IF($CL335&gt;=25,INDEX($AU:$AU,$CK335+25),"")</f>
      </c>
      <c r="BV335">
        <f>IF($CL335&gt;=26,INDEX($AU:$AU,$CK335+26),"")</f>
      </c>
      <c r="BW335">
        <f>IF($CL335&gt;=27,INDEX($AU:$AU,$CK335+27),"")</f>
      </c>
      <c r="BX335">
        <f>IF($CL335&gt;=28,INDEX($AU:$AU,$CK335+28),"")</f>
      </c>
      <c r="BY335">
        <f>IF($CL335&gt;=29,INDEX($AU:$AU,$CK335+29),"")</f>
      </c>
      <c r="BZ335">
        <f>IF($CL335&gt;=30,INDEX($AU:$AU,$CK335+30),"")</f>
      </c>
      <c r="CA335">
        <f>IF($CL335&gt;=31,INDEX($AU:$AU,$CK335+31),"")</f>
      </c>
      <c r="CB335">
        <f>IF($CL335&gt;=32,INDEX($AU:$AU,$CK335+32),"")</f>
      </c>
      <c r="CC335">
        <f>IF($CL335&gt;=33,INDEX($AU:$AU,$CK335+33),"")</f>
      </c>
      <c r="CD335">
        <f>IF($CL335&gt;=34,INDEX($AU:$AU,$CK335+34),"")</f>
      </c>
      <c r="CE335">
        <f>IF($CL335&gt;=35,INDEX($AU:$AU,$CK335+35),"")</f>
      </c>
      <c r="CF335">
        <f>IF($CL335&gt;=36,INDEX($AU:$AU,$CK335+36),"")</f>
      </c>
      <c r="CG335">
        <f>IF($CL335&gt;=37,INDEX($AU:$AU,$CK335+37),"")</f>
      </c>
      <c r="CH335">
        <f>IF($CL335&gt;=38,INDEX($AU:$AU,$CK335+38),"")</f>
      </c>
      <c r="CI335">
        <f>IF($CL335&gt;=39,INDEX($AU:$AU,$CK335+39),"")</f>
      </c>
      <c r="CJ335">
        <f>IF($CL335&gt;=40,INDEX($AU:$AU,$CK335+40),"")</f>
      </c>
      <c r="CK335">
        <f>IFERROR(MATCH($AT335,$AU$2:$AU$133,0)+1,0)</f>
      </c>
      <c r="CL335">
        <f>IFERROR(INDEX($AV$2:$AV$133,MATCH($AT335,$AU$2:$AU$133,0)),0)</f>
      </c>
      <c r="CM335">
        <f>IFERROR(LEFT($L335,FIND(" - ",$L335)-1),$L335)</f>
      </c>
      <c r="CN335" t="s">
        <v>1133</v>
      </c>
      <c r="CO335">
        <v>1</v>
      </c>
      <c r="CP335">
        <f>IF($DK335&gt;=1,INDEX($CN:$CN,$DJ335+1),"")</f>
      </c>
      <c r="CQ335">
        <f>IF($DK335&gt;=2,INDEX($CN:$CN,$DJ335+2),"")</f>
      </c>
      <c r="CR335">
        <f>IF($DK335&gt;=3,INDEX($CN:$CN,$DJ335+3),"")</f>
      </c>
      <c r="CS335">
        <f>IF($DK335&gt;=4,INDEX($CN:$CN,$DJ335+4),"")</f>
      </c>
      <c r="CT335">
        <f>IF($DK335&gt;=5,INDEX($CN:$CN,$DJ335+5),"")</f>
      </c>
      <c r="CU335">
        <f>IF($DK335&gt;=6,INDEX($CN:$CN,$DJ335+6),"")</f>
      </c>
      <c r="CV335">
        <f>IF($DK335&gt;=7,INDEX($CN:$CN,$DJ335+7),"")</f>
      </c>
      <c r="CW335">
        <f>IF($DK335&gt;=8,INDEX($CN:$CN,$DJ335+8),"")</f>
      </c>
      <c r="CX335">
        <f>IF($DK335&gt;=9,INDEX($CN:$CN,$DJ335+9),"")</f>
      </c>
      <c r="CY335">
        <f>IF($DK335&gt;=10,INDEX($CN:$CN,$DJ335+10),"")</f>
      </c>
      <c r="CZ335">
        <f>IF($DK335&gt;=11,INDEX($CN:$CN,$DJ335+11),"")</f>
      </c>
      <c r="DA335">
        <f>IF($DK335&gt;=12,INDEX($CN:$CN,$DJ335+12),"")</f>
      </c>
      <c r="DB335">
        <f>IF($DK335&gt;=13,INDEX($CN:$CN,$DJ335+13),"")</f>
      </c>
      <c r="DC335">
        <f>IF($DK335&gt;=14,INDEX($CN:$CN,$DJ335+14),"")</f>
      </c>
      <c r="DD335">
        <f>IF($DK335&gt;=15,INDEX($CN:$CN,$DJ335+15),"")</f>
      </c>
      <c r="DE335">
        <f>IF($DK335&gt;=16,INDEX($CN:$CN,$DJ335+16),"")</f>
      </c>
      <c r="DF335">
        <f>IF($DK335&gt;=17,INDEX($CN:$CN,$DJ335+17),"")</f>
      </c>
      <c r="DG335">
        <f>IF($DK335&gt;=18,INDEX($CN:$CN,$DJ335+18),"")</f>
      </c>
      <c r="DH335">
        <f>IF($DK335&gt;=19,INDEX($CN:$CN,$DJ335+19),"")</f>
      </c>
      <c r="DI335">
        <f>IF($DK335&gt;=20,INDEX($CN:$CN,$DJ335+20),"")</f>
      </c>
      <c r="DJ335">
        <f>IFERROR(MATCH($CM335,$CN$2:$CN$1089,0)+1,0)</f>
      </c>
      <c r="DK335">
        <f>IFERROR(INDEX($CO$2:$CO$1089,MATCH($CM335,$CN$2:$CN$1089,0)),0)</f>
      </c>
      <c r="DL335">
        <f>IFERROR(INDEX($AS:$AS,MATCH($O335,$AR:$AR,0))&amp;"","")</f>
      </c>
      <c r="DP335">
        <f>IF($GS335&gt;=1,INDEX($DM:$DM,$GR335+1),"")</f>
      </c>
      <c r="DQ335">
        <f>IF($GS335&gt;=2,INDEX($DM:$DM,$GR335+2),"")</f>
      </c>
      <c r="DR335">
        <f>IF($GS335&gt;=3,INDEX($DM:$DM,$GR335+3),"")</f>
      </c>
      <c r="DS335">
        <f>IF($GS335&gt;=4,INDEX($DM:$DM,$GR335+4),"")</f>
      </c>
      <c r="DT335">
        <f>IF($GS335&gt;=5,INDEX($DM:$DM,$GR335+5),"")</f>
      </c>
      <c r="DU335">
        <f>IF($GS335&gt;=6,INDEX($DM:$DM,$GR335+6),"")</f>
      </c>
      <c r="DV335">
        <f>IF($GS335&gt;=7,INDEX($DM:$DM,$GR335+7),"")</f>
      </c>
      <c r="DW335">
        <f>IF($GS335&gt;=8,INDEX($DM:$DM,$GR335+8),"")</f>
      </c>
      <c r="DX335">
        <f>IF($GS335&gt;=9,INDEX($DM:$DM,$GR335+9),"")</f>
      </c>
      <c r="DY335">
        <f>IF($GS335&gt;=10,INDEX($DM:$DM,$GR335+10),"")</f>
      </c>
      <c r="DZ335">
        <f>IF($GS335&gt;=11,INDEX($DM:$DM,$GR335+11),"")</f>
      </c>
      <c r="EA335">
        <f>IF($GS335&gt;=12,INDEX($DM:$DM,$GR335+12),"")</f>
      </c>
      <c r="EB335">
        <f>IF($GS335&gt;=13,INDEX($DM:$DM,$GR335+13),"")</f>
      </c>
      <c r="EC335">
        <f>IF($GS335&gt;=14,INDEX($DM:$DM,$GR335+14),"")</f>
      </c>
      <c r="ED335">
        <f>IF($GS335&gt;=15,INDEX($DM:$DM,$GR335+15),"")</f>
      </c>
      <c r="EE335">
        <f>IF($GS335&gt;=16,INDEX($DM:$DM,$GR335+16),"")</f>
      </c>
      <c r="EF335">
        <f>IF($GS335&gt;=17,INDEX($DM:$DM,$GR335+17),"")</f>
      </c>
      <c r="EG335">
        <f>IF($GS335&gt;=18,INDEX($DM:$DM,$GR335+18),"")</f>
      </c>
      <c r="EH335">
        <f>IF($GS335&gt;=19,INDEX($DM:$DM,$GR335+19),"")</f>
      </c>
      <c r="EI335">
        <f>IF($GS335&gt;=20,INDEX($DM:$DM,$GR335+20),"")</f>
      </c>
      <c r="EJ335">
        <f>IF($GS335&gt;=21,INDEX($DM:$DM,$GR335+21),"")</f>
      </c>
      <c r="EK335">
        <f>IF($GS335&gt;=22,INDEX($DM:$DM,$GR335+22),"")</f>
      </c>
      <c r="EL335">
        <f>IF($GS335&gt;=23,INDEX($DM:$DM,$GR335+23),"")</f>
      </c>
      <c r="EM335">
        <f>IF($GS335&gt;=24,INDEX($DM:$DM,$GR335+24),"")</f>
      </c>
      <c r="EN335">
        <f>IF($GS335&gt;=25,INDEX($DM:$DM,$GR335+25),"")</f>
      </c>
      <c r="EO335">
        <f>IF($GS335&gt;=26,INDEX($DM:$DM,$GR335+26),"")</f>
      </c>
      <c r="EP335">
        <f>IF($GS335&gt;=27,INDEX($DM:$DM,$GR335+27),"")</f>
      </c>
      <c r="EQ335">
        <f>IF($GS335&gt;=28,INDEX($DM:$DM,$GR335+28),"")</f>
      </c>
      <c r="ER335">
        <f>IF($GS335&gt;=29,INDEX($DM:$DM,$GR335+29),"")</f>
      </c>
      <c r="ES335">
        <f>IF($GS335&gt;=30,INDEX($DM:$DM,$GR335+30),"")</f>
      </c>
      <c r="ET335">
        <f>IF($GS335&gt;=31,INDEX($DM:$DM,$GR335+31),"")</f>
      </c>
      <c r="EU335">
        <f>IF($GS335&gt;=32,INDEX($DM:$DM,$GR335+32),"")</f>
      </c>
      <c r="EV335">
        <f>IF($GS335&gt;=33,INDEX($DM:$DM,$GR335+33),"")</f>
      </c>
      <c r="EW335">
        <f>IF($GS335&gt;=34,INDEX($DM:$DM,$GR335+34),"")</f>
      </c>
      <c r="EX335">
        <f>IF($GS335&gt;=35,INDEX($DM:$DM,$GR335+35),"")</f>
      </c>
      <c r="EY335">
        <f>IF($GS335&gt;=36,INDEX($DM:$DM,$GR335+36),"")</f>
      </c>
      <c r="EZ335">
        <f>IF($GS335&gt;=37,INDEX($DM:$DM,$GR335+37),"")</f>
      </c>
      <c r="FA335">
        <f>IF($GS335&gt;=38,INDEX($DM:$DM,$GR335+38),"")</f>
      </c>
      <c r="FB335">
        <f>IF($GS335&gt;=39,INDEX($DM:$DM,$GR335+39),"")</f>
      </c>
      <c r="FC335">
        <f>IF($GS335&gt;=40,INDEX($DM:$DM,$GR335+40),"")</f>
      </c>
      <c r="FD335">
        <f>IF($GS335&gt;=1,INDEX($DN:$DN,$GR335+1),"")</f>
      </c>
      <c r="FE335">
        <f>IF($GS335&gt;=2,INDEX($DN:$DN,$GR335+2),"")</f>
      </c>
      <c r="FF335">
        <f>IF($GS335&gt;=3,INDEX($DN:$DN,$GR335+3),"")</f>
      </c>
      <c r="FG335">
        <f>IF($GS335&gt;=4,INDEX($DN:$DN,$GR335+4),"")</f>
      </c>
      <c r="FH335">
        <f>IF($GS335&gt;=5,INDEX($DN:$DN,$GR335+5),"")</f>
      </c>
      <c r="FI335">
        <f>IF($GS335&gt;=6,INDEX($DN:$DN,$GR335+6),"")</f>
      </c>
      <c r="FJ335">
        <f>IF($GS335&gt;=7,INDEX($DN:$DN,$GR335+7),"")</f>
      </c>
      <c r="FK335">
        <f>IF($GS335&gt;=8,INDEX($DN:$DN,$GR335+8),"")</f>
      </c>
      <c r="FL335">
        <f>IF($GS335&gt;=9,INDEX($DN:$DN,$GR335+9),"")</f>
      </c>
      <c r="FM335">
        <f>IF($GS335&gt;=10,INDEX($DN:$DN,$GR335+10),"")</f>
      </c>
      <c r="FN335">
        <f>IF($GS335&gt;=11,INDEX($DN:$DN,$GR335+11),"")</f>
      </c>
      <c r="FO335">
        <f>IF($GS335&gt;=12,INDEX($DN:$DN,$GR335+12),"")</f>
      </c>
      <c r="FP335">
        <f>IF($GS335&gt;=13,INDEX($DN:$DN,$GR335+13),"")</f>
      </c>
      <c r="FQ335">
        <f>IF($GS335&gt;=14,INDEX($DN:$DN,$GR335+14),"")</f>
      </c>
      <c r="FR335">
        <f>IF($GS335&gt;=15,INDEX($DN:$DN,$GR335+15),"")</f>
      </c>
      <c r="FS335">
        <f>IF($GS335&gt;=16,INDEX($DN:$DN,$GR335+16),"")</f>
      </c>
      <c r="FT335">
        <f>IF($GS335&gt;=17,INDEX($DN:$DN,$GR335+17),"")</f>
      </c>
      <c r="FU335">
        <f>IF($GS335&gt;=18,INDEX($DN:$DN,$GR335+18),"")</f>
      </c>
      <c r="FV335">
        <f>IF($GS335&gt;=19,INDEX($DN:$DN,$GR335+19),"")</f>
      </c>
      <c r="FW335">
        <f>IF($GS335&gt;=20,INDEX($DN:$DN,$GR335+20),"")</f>
      </c>
      <c r="FX335">
        <f>IF($GS335&gt;=21,INDEX($DN:$DN,$GR335+21),"")</f>
      </c>
      <c r="FY335">
        <f>IF($GS335&gt;=22,INDEX($DN:$DN,$GR335+22),"")</f>
      </c>
      <c r="FZ335">
        <f>IF($GS335&gt;=23,INDEX($DN:$DN,$GR335+23),"")</f>
      </c>
      <c r="GA335">
        <f>IF($GS335&gt;=24,INDEX($DN:$DN,$GR335+24),"")</f>
      </c>
      <c r="GB335">
        <f>IF($GS335&gt;=25,INDEX($DN:$DN,$GR335+25),"")</f>
      </c>
      <c r="GC335">
        <f>IF($GS335&gt;=26,INDEX($DN:$DN,$GR335+26),"")</f>
      </c>
      <c r="GD335">
        <f>IF($GS335&gt;=27,INDEX($DN:$DN,$GR335+27),"")</f>
      </c>
      <c r="GE335">
        <f>IF($GS335&gt;=28,INDEX($DN:$DN,$GR335+28),"")</f>
      </c>
      <c r="GF335">
        <f>IF($GS335&gt;=29,INDEX($DN:$DN,$GR335+29),"")</f>
      </c>
      <c r="GG335">
        <f>IF($GS335&gt;=30,INDEX($DN:$DN,$GR335+30),"")</f>
      </c>
      <c r="GH335">
        <f>IF($GS335&gt;=31,INDEX($DN:$DN,$GR335+31),"")</f>
      </c>
      <c r="GI335">
        <f>IF($GS335&gt;=32,INDEX($DN:$DN,$GR335+32),"")</f>
      </c>
      <c r="GJ335">
        <f>IF($GS335&gt;=33,INDEX($DN:$DN,$GR335+33),"")</f>
      </c>
      <c r="GK335">
        <f>IF($GS335&gt;=34,INDEX($DN:$DN,$GR335+34),"")</f>
      </c>
      <c r="GL335">
        <f>IF($GS335&gt;=35,INDEX($DN:$DN,$GR335+35),"")</f>
      </c>
      <c r="GM335">
        <f>IF($GS335&gt;=36,INDEX($DN:$DN,$GR335+36),"")</f>
      </c>
      <c r="GN335">
        <f>IF($GS335&gt;=37,INDEX($DN:$DN,$GR335+37),"")</f>
      </c>
      <c r="GO335">
        <f>IF($GS335&gt;=38,INDEX($DN:$DN,$GR335+38),"")</f>
      </c>
      <c r="GP335">
        <f>IF($GS335&gt;=39,INDEX($DN:$DN,$GR335+39),"")</f>
      </c>
      <c r="GQ335">
        <f>IF($GS335&gt;=40,INDEX($DN:$DN,$GR335+40),"")</f>
      </c>
      <c r="GR335">
        <f>IFERROR(MATCH($DL335,$DM$2:$DM$148,0)+1,0)</f>
      </c>
      <c r="GS335">
        <f>IFERROR(INDEX($DO$2:$DO$148,MATCH($DL335,$DM$2:$DM$148,0)),0)</f>
      </c>
      <c r="GT335">
        <f>IFERROR(MATCH($Z335,$DP$335:$FC$335,0),0)</f>
      </c>
      <c r="GU335">
        <f>IF($GT335&gt;0,INDEX($FD$335:$GQ$335,$GT335),"")</f>
      </c>
      <c r="GX335">
        <f>IF($JG335&gt;=1,INDEX($GV:$GV,$JF335+1),"")</f>
      </c>
      <c r="GY335">
        <f>IF($JG335&gt;=2,INDEX($GV:$GV,$JF335+2),"")</f>
      </c>
      <c r="GZ335">
        <f>IF($JG335&gt;=3,INDEX($GV:$GV,$JF335+3),"")</f>
      </c>
      <c r="HA335">
        <f>IF($JG335&gt;=4,INDEX($GV:$GV,$JF335+4),"")</f>
      </c>
      <c r="HB335">
        <f>IF($JG335&gt;=5,INDEX($GV:$GV,$JF335+5),"")</f>
      </c>
      <c r="HC335">
        <f>IF($JG335&gt;=6,INDEX($GV:$GV,$JF335+6),"")</f>
      </c>
      <c r="HD335">
        <f>IF($JG335&gt;=7,INDEX($GV:$GV,$JF335+7),"")</f>
      </c>
      <c r="HE335">
        <f>IF($JG335&gt;=8,INDEX($GV:$GV,$JF335+8),"")</f>
      </c>
      <c r="HF335">
        <f>IF($JG335&gt;=9,INDEX($GV:$GV,$JF335+9),"")</f>
      </c>
      <c r="HG335">
        <f>IF($JG335&gt;=10,INDEX($GV:$GV,$JF335+10),"")</f>
      </c>
      <c r="HH335">
        <f>IF($JG335&gt;=11,INDEX($GV:$GV,$JF335+11),"")</f>
      </c>
      <c r="HI335">
        <f>IF($JG335&gt;=12,INDEX($GV:$GV,$JF335+12),"")</f>
      </c>
      <c r="HJ335">
        <f>IF($JG335&gt;=13,INDEX($GV:$GV,$JF335+13),"")</f>
      </c>
      <c r="HK335">
        <f>IF($JG335&gt;=14,INDEX($GV:$GV,$JF335+14),"")</f>
      </c>
      <c r="HL335">
        <f>IF($JG335&gt;=15,INDEX($GV:$GV,$JF335+15),"")</f>
      </c>
      <c r="HM335">
        <f>IF($JG335&gt;=16,INDEX($GV:$GV,$JF335+16),"")</f>
      </c>
      <c r="HN335">
        <f>IF($JG335&gt;=17,INDEX($GV:$GV,$JF335+17),"")</f>
      </c>
      <c r="HO335">
        <f>IF($JG335&gt;=18,INDEX($GV:$GV,$JF335+18),"")</f>
      </c>
      <c r="HP335">
        <f>IF($JG335&gt;=19,INDEX($GV:$GV,$JF335+19),"")</f>
      </c>
      <c r="HQ335">
        <f>IF($JG335&gt;=20,INDEX($GV:$GV,$JF335+20),"")</f>
      </c>
      <c r="HR335">
        <f>IF($JG335&gt;=21,INDEX($GV:$GV,$JF335+21),"")</f>
      </c>
      <c r="HS335">
        <f>IF($JG335&gt;=22,INDEX($GV:$GV,$JF335+22),"")</f>
      </c>
      <c r="HT335">
        <f>IF($JG335&gt;=23,INDEX($GV:$GV,$JF335+23),"")</f>
      </c>
      <c r="HU335">
        <f>IF($JG335&gt;=24,INDEX($GV:$GV,$JF335+24),"")</f>
      </c>
      <c r="HV335">
        <f>IF($JG335&gt;=25,INDEX($GV:$GV,$JF335+25),"")</f>
      </c>
      <c r="HW335">
        <f>IF($JG335&gt;=26,INDEX($GV:$GV,$JF335+26),"")</f>
      </c>
      <c r="HX335">
        <f>IF($JG335&gt;=27,INDEX($GV:$GV,$JF335+27),"")</f>
      </c>
      <c r="HY335">
        <f>IF($JG335&gt;=28,INDEX($GV:$GV,$JF335+28),"")</f>
      </c>
      <c r="HZ335">
        <f>IF($JG335&gt;=29,INDEX($GV:$GV,$JF335+29),"")</f>
      </c>
      <c r="IA335">
        <f>IF($JG335&gt;=30,INDEX($GV:$GV,$JF335+30),"")</f>
      </c>
      <c r="IB335">
        <f>IF($JG335&gt;=31,INDEX($GV:$GV,$JF335+31),"")</f>
      </c>
      <c r="IC335">
        <f>IF($JG335&gt;=32,INDEX($GV:$GV,$JF335+32),"")</f>
      </c>
      <c r="ID335">
        <f>IF($JG335&gt;=33,INDEX($GV:$GV,$JF335+33),"")</f>
      </c>
      <c r="IE335">
        <f>IF($JG335&gt;=34,INDEX($GV:$GV,$JF335+34),"")</f>
      </c>
      <c r="IF335">
        <f>IF($JG335&gt;=35,INDEX($GV:$GV,$JF335+35),"")</f>
      </c>
      <c r="IG335">
        <f>IF($JG335&gt;=36,INDEX($GV:$GV,$JF335+36),"")</f>
      </c>
      <c r="IH335">
        <f>IF($JG335&gt;=37,INDEX($GV:$GV,$JF335+37),"")</f>
      </c>
      <c r="II335">
        <f>IF($JG335&gt;=38,INDEX($GV:$GV,$JF335+38),"")</f>
      </c>
      <c r="IJ335">
        <f>IF($JG335&gt;=39,INDEX($GV:$GV,$JF335+39),"")</f>
      </c>
      <c r="IK335">
        <f>IF($JG335&gt;=40,INDEX($GV:$GV,$JF335+40),"")</f>
      </c>
      <c r="IL335">
        <f>IF($JG335&gt;=41,INDEX($GV:$GV,$JF335+41),"")</f>
      </c>
      <c r="IM335">
        <f>IF($JG335&gt;=42,INDEX($GV:$GV,$JF335+42),"")</f>
      </c>
      <c r="IN335">
        <f>IF($JG335&gt;=43,INDEX($GV:$GV,$JF335+43),"")</f>
      </c>
      <c r="IO335">
        <f>IF($JG335&gt;=44,INDEX($GV:$GV,$JF335+44),"")</f>
      </c>
      <c r="IP335">
        <f>IF($JG335&gt;=45,INDEX($GV:$GV,$JF335+45),"")</f>
      </c>
      <c r="IQ335">
        <f>IF($JG335&gt;=46,INDEX($GV:$GV,$JF335+46),"")</f>
      </c>
      <c r="IR335">
        <f>IF($JG335&gt;=47,INDEX($GV:$GV,$JF335+47),"")</f>
      </c>
      <c r="IS335">
        <f>IF($JG335&gt;=48,INDEX($GV:$GV,$JF335+48),"")</f>
      </c>
      <c r="IT335">
        <f>IF($JG335&gt;=49,INDEX($GV:$GV,$JF335+49),"")</f>
      </c>
      <c r="IU335">
        <f>IF($JG335&gt;=50,INDEX($GV:$GV,$JF335+50),"")</f>
      </c>
      <c r="IV335">
        <f>IF($JG335&gt;=51,INDEX($GV:$GV,$JF335+51),"")</f>
      </c>
      <c r="IW335">
        <f>IF($JG335&gt;=52,INDEX($GV:$GV,$JF335+52),"")</f>
      </c>
      <c r="IX335">
        <f>IF($JG335&gt;=53,INDEX($GV:$GV,$JF335+53),"")</f>
      </c>
      <c r="IY335">
        <f>IF($JG335&gt;=54,INDEX($GV:$GV,$JF335+54),"")</f>
      </c>
      <c r="IZ335">
        <f>IF($JG335&gt;=55,INDEX($GV:$GV,$JF335+55),"")</f>
      </c>
      <c r="JA335">
        <f>IF($JG335&gt;=56,INDEX($GV:$GV,$JF335+56),"")</f>
      </c>
      <c r="JB335">
        <f>IF($JG335&gt;=57,INDEX($GV:$GV,$JF335+57),"")</f>
      </c>
      <c r="JC335">
        <f>IF($JG335&gt;=58,INDEX($GV:$GV,$JF335+58),"")</f>
      </c>
      <c r="JD335">
        <f>IF($JG335&gt;=59,INDEX($GV:$GV,$JF335+59),"")</f>
      </c>
      <c r="JE335">
        <f>IF($JG335&gt;=60,INDEX($GV:$GV,$JF335+60),"")</f>
      </c>
      <c r="JF335">
        <f>IFERROR(MATCH($GU335,$GV$2:$GV$322,0)+1,0)</f>
      </c>
      <c r="JG335">
        <f>IFERROR(INDEX($GW$2:$GW$322,MATCH($GU335,$GV$2:$GV$322,0)),0)</f>
      </c>
      <c r="JH335" t="s">
        <v>44</v>
      </c>
      <c r="JI335" t="s">
        <v>44</v>
      </c>
    </row>
    <row r="336" spans="1:269" x14ac:dyDescent="0.25">
      <c r="R336">
        <f>IF(OR($U336="",$Q336=""),"",IFERROR($U336/$Q336,0))</f>
      </c>
      <c r="S336">
        <f>IF($U336="","",
SUM($T336,$V336,$AA336,$W336,$Y336)*
(1-IF($AB336="",0,VALUE($AB336)/100)))</f>
      </c>
      <c r="T336">
        <f>IF($U336="","",$U336)</f>
      </c>
      <c r="V336">
        <f>IF($U336="","",
IF($O336="","",
IF(ISNUMBER(SEARCH("exempt",LOWER($O336))),0,
$U336*(VALUE(SUBSTITUTE($O336,"%",""))/100))))</f>
      </c>
      <c r="AC336">
        <f>IFERROR(IF(FIND(" - ",$K336)&gt;0,MID($K336,FIND(" - ",$K336)+3,LEN($K336)),""),"")</f>
      </c>
      <c r="AL336" t="s">
        <v>1134</v>
      </c>
      <c r="AT336">
        <f>IFERROR(LEFT($K336,FIND(" - ",$K336)-1),$K336)</f>
      </c>
      <c r="AW336">
        <f>IF($CL336&gt;=1,INDEX($AU:$AU,$CK336+1),"")</f>
      </c>
      <c r="AX336">
        <f>IF($CL336&gt;=2,INDEX($AU:$AU,$CK336+2),"")</f>
      </c>
      <c r="AY336">
        <f>IF($CL336&gt;=3,INDEX($AU:$AU,$CK336+3),"")</f>
      </c>
      <c r="AZ336">
        <f>IF($CL336&gt;=4,INDEX($AU:$AU,$CK336+4),"")</f>
      </c>
      <c r="BA336">
        <f>IF($CL336&gt;=5,INDEX($AU:$AU,$CK336+5),"")</f>
      </c>
      <c r="BB336">
        <f>IF($CL336&gt;=6,INDEX($AU:$AU,$CK336+6),"")</f>
      </c>
      <c r="BC336">
        <f>IF($CL336&gt;=7,INDEX($AU:$AU,$CK336+7),"")</f>
      </c>
      <c r="BD336">
        <f>IF($CL336&gt;=8,INDEX($AU:$AU,$CK336+8),"")</f>
      </c>
      <c r="BE336">
        <f>IF($CL336&gt;=9,INDEX($AU:$AU,$CK336+9),"")</f>
      </c>
      <c r="BF336">
        <f>IF($CL336&gt;=10,INDEX($AU:$AU,$CK336+10),"")</f>
      </c>
      <c r="BG336">
        <f>IF($CL336&gt;=11,INDEX($AU:$AU,$CK336+11),"")</f>
      </c>
      <c r="BH336">
        <f>IF($CL336&gt;=12,INDEX($AU:$AU,$CK336+12),"")</f>
      </c>
      <c r="BI336">
        <f>IF($CL336&gt;=13,INDEX($AU:$AU,$CK336+13),"")</f>
      </c>
      <c r="BJ336">
        <f>IF($CL336&gt;=14,INDEX($AU:$AU,$CK336+14),"")</f>
      </c>
      <c r="BK336">
        <f>IF($CL336&gt;=15,INDEX($AU:$AU,$CK336+15),"")</f>
      </c>
      <c r="BL336">
        <f>IF($CL336&gt;=16,INDEX($AU:$AU,$CK336+16),"")</f>
      </c>
      <c r="BM336">
        <f>IF($CL336&gt;=17,INDEX($AU:$AU,$CK336+17),"")</f>
      </c>
      <c r="BN336">
        <f>IF($CL336&gt;=18,INDEX($AU:$AU,$CK336+18),"")</f>
      </c>
      <c r="BO336">
        <f>IF($CL336&gt;=19,INDEX($AU:$AU,$CK336+19),"")</f>
      </c>
      <c r="BP336">
        <f>IF($CL336&gt;=20,INDEX($AU:$AU,$CK336+20),"")</f>
      </c>
      <c r="BQ336">
        <f>IF($CL336&gt;=21,INDEX($AU:$AU,$CK336+21),"")</f>
      </c>
      <c r="BR336">
        <f>IF($CL336&gt;=22,INDEX($AU:$AU,$CK336+22),"")</f>
      </c>
      <c r="BS336">
        <f>IF($CL336&gt;=23,INDEX($AU:$AU,$CK336+23),"")</f>
      </c>
      <c r="BT336">
        <f>IF($CL336&gt;=24,INDEX($AU:$AU,$CK336+24),"")</f>
      </c>
      <c r="BU336">
        <f>IF($CL336&gt;=25,INDEX($AU:$AU,$CK336+25),"")</f>
      </c>
      <c r="BV336">
        <f>IF($CL336&gt;=26,INDEX($AU:$AU,$CK336+26),"")</f>
      </c>
      <c r="BW336">
        <f>IF($CL336&gt;=27,INDEX($AU:$AU,$CK336+27),"")</f>
      </c>
      <c r="BX336">
        <f>IF($CL336&gt;=28,INDEX($AU:$AU,$CK336+28),"")</f>
      </c>
      <c r="BY336">
        <f>IF($CL336&gt;=29,INDEX($AU:$AU,$CK336+29),"")</f>
      </c>
      <c r="BZ336">
        <f>IF($CL336&gt;=30,INDEX($AU:$AU,$CK336+30),"")</f>
      </c>
      <c r="CA336">
        <f>IF($CL336&gt;=31,INDEX($AU:$AU,$CK336+31),"")</f>
      </c>
      <c r="CB336">
        <f>IF($CL336&gt;=32,INDEX($AU:$AU,$CK336+32),"")</f>
      </c>
      <c r="CC336">
        <f>IF($CL336&gt;=33,INDEX($AU:$AU,$CK336+33),"")</f>
      </c>
      <c r="CD336">
        <f>IF($CL336&gt;=34,INDEX($AU:$AU,$CK336+34),"")</f>
      </c>
      <c r="CE336">
        <f>IF($CL336&gt;=35,INDEX($AU:$AU,$CK336+35),"")</f>
      </c>
      <c r="CF336">
        <f>IF($CL336&gt;=36,INDEX($AU:$AU,$CK336+36),"")</f>
      </c>
      <c r="CG336">
        <f>IF($CL336&gt;=37,INDEX($AU:$AU,$CK336+37),"")</f>
      </c>
      <c r="CH336">
        <f>IF($CL336&gt;=38,INDEX($AU:$AU,$CK336+38),"")</f>
      </c>
      <c r="CI336">
        <f>IF($CL336&gt;=39,INDEX($AU:$AU,$CK336+39),"")</f>
      </c>
      <c r="CJ336">
        <f>IF($CL336&gt;=40,INDEX($AU:$AU,$CK336+40),"")</f>
      </c>
      <c r="CK336">
        <f>IFERROR(MATCH($AT336,$AU$2:$AU$133,0)+1,0)</f>
      </c>
      <c r="CL336">
        <f>IFERROR(INDEX($AV$2:$AV$133,MATCH($AT336,$AU$2:$AU$133,0)),0)</f>
      </c>
      <c r="CM336">
        <f>IFERROR(LEFT($L336,FIND(" - ",$L336)-1),$L336)</f>
      </c>
      <c r="CN336" t="s">
        <v>149</v>
      </c>
      <c r="CP336">
        <f>IF($DK336&gt;=1,INDEX($CN:$CN,$DJ336+1),"")</f>
      </c>
      <c r="CQ336">
        <f>IF($DK336&gt;=2,INDEX($CN:$CN,$DJ336+2),"")</f>
      </c>
      <c r="CR336">
        <f>IF($DK336&gt;=3,INDEX($CN:$CN,$DJ336+3),"")</f>
      </c>
      <c r="CS336">
        <f>IF($DK336&gt;=4,INDEX($CN:$CN,$DJ336+4),"")</f>
      </c>
      <c r="CT336">
        <f>IF($DK336&gt;=5,INDEX($CN:$CN,$DJ336+5),"")</f>
      </c>
      <c r="CU336">
        <f>IF($DK336&gt;=6,INDEX($CN:$CN,$DJ336+6),"")</f>
      </c>
      <c r="CV336">
        <f>IF($DK336&gt;=7,INDEX($CN:$CN,$DJ336+7),"")</f>
      </c>
      <c r="CW336">
        <f>IF($DK336&gt;=8,INDEX($CN:$CN,$DJ336+8),"")</f>
      </c>
      <c r="CX336">
        <f>IF($DK336&gt;=9,INDEX($CN:$CN,$DJ336+9),"")</f>
      </c>
      <c r="CY336">
        <f>IF($DK336&gt;=10,INDEX($CN:$CN,$DJ336+10),"")</f>
      </c>
      <c r="CZ336">
        <f>IF($DK336&gt;=11,INDEX($CN:$CN,$DJ336+11),"")</f>
      </c>
      <c r="DA336">
        <f>IF($DK336&gt;=12,INDEX($CN:$CN,$DJ336+12),"")</f>
      </c>
      <c r="DB336">
        <f>IF($DK336&gt;=13,INDEX($CN:$CN,$DJ336+13),"")</f>
      </c>
      <c r="DC336">
        <f>IF($DK336&gt;=14,INDEX($CN:$CN,$DJ336+14),"")</f>
      </c>
      <c r="DD336">
        <f>IF($DK336&gt;=15,INDEX($CN:$CN,$DJ336+15),"")</f>
      </c>
      <c r="DE336">
        <f>IF($DK336&gt;=16,INDEX($CN:$CN,$DJ336+16),"")</f>
      </c>
      <c r="DF336">
        <f>IF($DK336&gt;=17,INDEX($CN:$CN,$DJ336+17),"")</f>
      </c>
      <c r="DG336">
        <f>IF($DK336&gt;=18,INDEX($CN:$CN,$DJ336+18),"")</f>
      </c>
      <c r="DH336">
        <f>IF($DK336&gt;=19,INDEX($CN:$CN,$DJ336+19),"")</f>
      </c>
      <c r="DI336">
        <f>IF($DK336&gt;=20,INDEX($CN:$CN,$DJ336+20),"")</f>
      </c>
      <c r="DJ336">
        <f>IFERROR(MATCH($CM336,$CN$2:$CN$1089,0)+1,0)</f>
      </c>
      <c r="DK336">
        <f>IFERROR(INDEX($CO$2:$CO$1089,MATCH($CM336,$CN$2:$CN$1089,0)),0)</f>
      </c>
      <c r="DL336">
        <f>IFERROR(INDEX($AS:$AS,MATCH($O336,$AR:$AR,0))&amp;"","")</f>
      </c>
      <c r="DP336">
        <f>IF($GS336&gt;=1,INDEX($DM:$DM,$GR336+1),"")</f>
      </c>
      <c r="DQ336">
        <f>IF($GS336&gt;=2,INDEX($DM:$DM,$GR336+2),"")</f>
      </c>
      <c r="DR336">
        <f>IF($GS336&gt;=3,INDEX($DM:$DM,$GR336+3),"")</f>
      </c>
      <c r="DS336">
        <f>IF($GS336&gt;=4,INDEX($DM:$DM,$GR336+4),"")</f>
      </c>
      <c r="DT336">
        <f>IF($GS336&gt;=5,INDEX($DM:$DM,$GR336+5),"")</f>
      </c>
      <c r="DU336">
        <f>IF($GS336&gt;=6,INDEX($DM:$DM,$GR336+6),"")</f>
      </c>
      <c r="DV336">
        <f>IF($GS336&gt;=7,INDEX($DM:$DM,$GR336+7),"")</f>
      </c>
      <c r="DW336">
        <f>IF($GS336&gt;=8,INDEX($DM:$DM,$GR336+8),"")</f>
      </c>
      <c r="DX336">
        <f>IF($GS336&gt;=9,INDEX($DM:$DM,$GR336+9),"")</f>
      </c>
      <c r="DY336">
        <f>IF($GS336&gt;=10,INDEX($DM:$DM,$GR336+10),"")</f>
      </c>
      <c r="DZ336">
        <f>IF($GS336&gt;=11,INDEX($DM:$DM,$GR336+11),"")</f>
      </c>
      <c r="EA336">
        <f>IF($GS336&gt;=12,INDEX($DM:$DM,$GR336+12),"")</f>
      </c>
      <c r="EB336">
        <f>IF($GS336&gt;=13,INDEX($DM:$DM,$GR336+13),"")</f>
      </c>
      <c r="EC336">
        <f>IF($GS336&gt;=14,INDEX($DM:$DM,$GR336+14),"")</f>
      </c>
      <c r="ED336">
        <f>IF($GS336&gt;=15,INDEX($DM:$DM,$GR336+15),"")</f>
      </c>
      <c r="EE336">
        <f>IF($GS336&gt;=16,INDEX($DM:$DM,$GR336+16),"")</f>
      </c>
      <c r="EF336">
        <f>IF($GS336&gt;=17,INDEX($DM:$DM,$GR336+17),"")</f>
      </c>
      <c r="EG336">
        <f>IF($GS336&gt;=18,INDEX($DM:$DM,$GR336+18),"")</f>
      </c>
      <c r="EH336">
        <f>IF($GS336&gt;=19,INDEX($DM:$DM,$GR336+19),"")</f>
      </c>
      <c r="EI336">
        <f>IF($GS336&gt;=20,INDEX($DM:$DM,$GR336+20),"")</f>
      </c>
      <c r="EJ336">
        <f>IF($GS336&gt;=21,INDEX($DM:$DM,$GR336+21),"")</f>
      </c>
      <c r="EK336">
        <f>IF($GS336&gt;=22,INDEX($DM:$DM,$GR336+22),"")</f>
      </c>
      <c r="EL336">
        <f>IF($GS336&gt;=23,INDEX($DM:$DM,$GR336+23),"")</f>
      </c>
      <c r="EM336">
        <f>IF($GS336&gt;=24,INDEX($DM:$DM,$GR336+24),"")</f>
      </c>
      <c r="EN336">
        <f>IF($GS336&gt;=25,INDEX($DM:$DM,$GR336+25),"")</f>
      </c>
      <c r="EO336">
        <f>IF($GS336&gt;=26,INDEX($DM:$DM,$GR336+26),"")</f>
      </c>
      <c r="EP336">
        <f>IF($GS336&gt;=27,INDEX($DM:$DM,$GR336+27),"")</f>
      </c>
      <c r="EQ336">
        <f>IF($GS336&gt;=28,INDEX($DM:$DM,$GR336+28),"")</f>
      </c>
      <c r="ER336">
        <f>IF($GS336&gt;=29,INDEX($DM:$DM,$GR336+29),"")</f>
      </c>
      <c r="ES336">
        <f>IF($GS336&gt;=30,INDEX($DM:$DM,$GR336+30),"")</f>
      </c>
      <c r="ET336">
        <f>IF($GS336&gt;=31,INDEX($DM:$DM,$GR336+31),"")</f>
      </c>
      <c r="EU336">
        <f>IF($GS336&gt;=32,INDEX($DM:$DM,$GR336+32),"")</f>
      </c>
      <c r="EV336">
        <f>IF($GS336&gt;=33,INDEX($DM:$DM,$GR336+33),"")</f>
      </c>
      <c r="EW336">
        <f>IF($GS336&gt;=34,INDEX($DM:$DM,$GR336+34),"")</f>
      </c>
      <c r="EX336">
        <f>IF($GS336&gt;=35,INDEX($DM:$DM,$GR336+35),"")</f>
      </c>
      <c r="EY336">
        <f>IF($GS336&gt;=36,INDEX($DM:$DM,$GR336+36),"")</f>
      </c>
      <c r="EZ336">
        <f>IF($GS336&gt;=37,INDEX($DM:$DM,$GR336+37),"")</f>
      </c>
      <c r="FA336">
        <f>IF($GS336&gt;=38,INDEX($DM:$DM,$GR336+38),"")</f>
      </c>
      <c r="FB336">
        <f>IF($GS336&gt;=39,INDEX($DM:$DM,$GR336+39),"")</f>
      </c>
      <c r="FC336">
        <f>IF($GS336&gt;=40,INDEX($DM:$DM,$GR336+40),"")</f>
      </c>
      <c r="FD336">
        <f>IF($GS336&gt;=1,INDEX($DN:$DN,$GR336+1),"")</f>
      </c>
      <c r="FE336">
        <f>IF($GS336&gt;=2,INDEX($DN:$DN,$GR336+2),"")</f>
      </c>
      <c r="FF336">
        <f>IF($GS336&gt;=3,INDEX($DN:$DN,$GR336+3),"")</f>
      </c>
      <c r="FG336">
        <f>IF($GS336&gt;=4,INDEX($DN:$DN,$GR336+4),"")</f>
      </c>
      <c r="FH336">
        <f>IF($GS336&gt;=5,INDEX($DN:$DN,$GR336+5),"")</f>
      </c>
      <c r="FI336">
        <f>IF($GS336&gt;=6,INDEX($DN:$DN,$GR336+6),"")</f>
      </c>
      <c r="FJ336">
        <f>IF($GS336&gt;=7,INDEX($DN:$DN,$GR336+7),"")</f>
      </c>
      <c r="FK336">
        <f>IF($GS336&gt;=8,INDEX($DN:$DN,$GR336+8),"")</f>
      </c>
      <c r="FL336">
        <f>IF($GS336&gt;=9,INDEX($DN:$DN,$GR336+9),"")</f>
      </c>
      <c r="FM336">
        <f>IF($GS336&gt;=10,INDEX($DN:$DN,$GR336+10),"")</f>
      </c>
      <c r="FN336">
        <f>IF($GS336&gt;=11,INDEX($DN:$DN,$GR336+11),"")</f>
      </c>
      <c r="FO336">
        <f>IF($GS336&gt;=12,INDEX($DN:$DN,$GR336+12),"")</f>
      </c>
      <c r="FP336">
        <f>IF($GS336&gt;=13,INDEX($DN:$DN,$GR336+13),"")</f>
      </c>
      <c r="FQ336">
        <f>IF($GS336&gt;=14,INDEX($DN:$DN,$GR336+14),"")</f>
      </c>
      <c r="FR336">
        <f>IF($GS336&gt;=15,INDEX($DN:$DN,$GR336+15),"")</f>
      </c>
      <c r="FS336">
        <f>IF($GS336&gt;=16,INDEX($DN:$DN,$GR336+16),"")</f>
      </c>
      <c r="FT336">
        <f>IF($GS336&gt;=17,INDEX($DN:$DN,$GR336+17),"")</f>
      </c>
      <c r="FU336">
        <f>IF($GS336&gt;=18,INDEX($DN:$DN,$GR336+18),"")</f>
      </c>
      <c r="FV336">
        <f>IF($GS336&gt;=19,INDEX($DN:$DN,$GR336+19),"")</f>
      </c>
      <c r="FW336">
        <f>IF($GS336&gt;=20,INDEX($DN:$DN,$GR336+20),"")</f>
      </c>
      <c r="FX336">
        <f>IF($GS336&gt;=21,INDEX($DN:$DN,$GR336+21),"")</f>
      </c>
      <c r="FY336">
        <f>IF($GS336&gt;=22,INDEX($DN:$DN,$GR336+22),"")</f>
      </c>
      <c r="FZ336">
        <f>IF($GS336&gt;=23,INDEX($DN:$DN,$GR336+23),"")</f>
      </c>
      <c r="GA336">
        <f>IF($GS336&gt;=24,INDEX($DN:$DN,$GR336+24),"")</f>
      </c>
      <c r="GB336">
        <f>IF($GS336&gt;=25,INDEX($DN:$DN,$GR336+25),"")</f>
      </c>
      <c r="GC336">
        <f>IF($GS336&gt;=26,INDEX($DN:$DN,$GR336+26),"")</f>
      </c>
      <c r="GD336">
        <f>IF($GS336&gt;=27,INDEX($DN:$DN,$GR336+27),"")</f>
      </c>
      <c r="GE336">
        <f>IF($GS336&gt;=28,INDEX($DN:$DN,$GR336+28),"")</f>
      </c>
      <c r="GF336">
        <f>IF($GS336&gt;=29,INDEX($DN:$DN,$GR336+29),"")</f>
      </c>
      <c r="GG336">
        <f>IF($GS336&gt;=30,INDEX($DN:$DN,$GR336+30),"")</f>
      </c>
      <c r="GH336">
        <f>IF($GS336&gt;=31,INDEX($DN:$DN,$GR336+31),"")</f>
      </c>
      <c r="GI336">
        <f>IF($GS336&gt;=32,INDEX($DN:$DN,$GR336+32),"")</f>
      </c>
      <c r="GJ336">
        <f>IF($GS336&gt;=33,INDEX($DN:$DN,$GR336+33),"")</f>
      </c>
      <c r="GK336">
        <f>IF($GS336&gt;=34,INDEX($DN:$DN,$GR336+34),"")</f>
      </c>
      <c r="GL336">
        <f>IF($GS336&gt;=35,INDEX($DN:$DN,$GR336+35),"")</f>
      </c>
      <c r="GM336">
        <f>IF($GS336&gt;=36,INDEX($DN:$DN,$GR336+36),"")</f>
      </c>
      <c r="GN336">
        <f>IF($GS336&gt;=37,INDEX($DN:$DN,$GR336+37),"")</f>
      </c>
      <c r="GO336">
        <f>IF($GS336&gt;=38,INDEX($DN:$DN,$GR336+38),"")</f>
      </c>
      <c r="GP336">
        <f>IF($GS336&gt;=39,INDEX($DN:$DN,$GR336+39),"")</f>
      </c>
      <c r="GQ336">
        <f>IF($GS336&gt;=40,INDEX($DN:$DN,$GR336+40),"")</f>
      </c>
      <c r="GR336">
        <f>IFERROR(MATCH($DL336,$DM$2:$DM$148,0)+1,0)</f>
      </c>
      <c r="GS336">
        <f>IFERROR(INDEX($DO$2:$DO$148,MATCH($DL336,$DM$2:$DM$148,0)),0)</f>
      </c>
      <c r="GT336">
        <f>IFERROR(MATCH($Z336,$DP$336:$FC$336,0),0)</f>
      </c>
      <c r="GU336">
        <f>IF($GT336&gt;0,INDEX($FD$336:$GQ$336,$GT336),"")</f>
      </c>
      <c r="GX336">
        <f>IF($JG336&gt;=1,INDEX($GV:$GV,$JF336+1),"")</f>
      </c>
      <c r="GY336">
        <f>IF($JG336&gt;=2,INDEX($GV:$GV,$JF336+2),"")</f>
      </c>
      <c r="GZ336">
        <f>IF($JG336&gt;=3,INDEX($GV:$GV,$JF336+3),"")</f>
      </c>
      <c r="HA336">
        <f>IF($JG336&gt;=4,INDEX($GV:$GV,$JF336+4),"")</f>
      </c>
      <c r="HB336">
        <f>IF($JG336&gt;=5,INDEX($GV:$GV,$JF336+5),"")</f>
      </c>
      <c r="HC336">
        <f>IF($JG336&gt;=6,INDEX($GV:$GV,$JF336+6),"")</f>
      </c>
      <c r="HD336">
        <f>IF($JG336&gt;=7,INDEX($GV:$GV,$JF336+7),"")</f>
      </c>
      <c r="HE336">
        <f>IF($JG336&gt;=8,INDEX($GV:$GV,$JF336+8),"")</f>
      </c>
      <c r="HF336">
        <f>IF($JG336&gt;=9,INDEX($GV:$GV,$JF336+9),"")</f>
      </c>
      <c r="HG336">
        <f>IF($JG336&gt;=10,INDEX($GV:$GV,$JF336+10),"")</f>
      </c>
      <c r="HH336">
        <f>IF($JG336&gt;=11,INDEX($GV:$GV,$JF336+11),"")</f>
      </c>
      <c r="HI336">
        <f>IF($JG336&gt;=12,INDEX($GV:$GV,$JF336+12),"")</f>
      </c>
      <c r="HJ336">
        <f>IF($JG336&gt;=13,INDEX($GV:$GV,$JF336+13),"")</f>
      </c>
      <c r="HK336">
        <f>IF($JG336&gt;=14,INDEX($GV:$GV,$JF336+14),"")</f>
      </c>
      <c r="HL336">
        <f>IF($JG336&gt;=15,INDEX($GV:$GV,$JF336+15),"")</f>
      </c>
      <c r="HM336">
        <f>IF($JG336&gt;=16,INDEX($GV:$GV,$JF336+16),"")</f>
      </c>
      <c r="HN336">
        <f>IF($JG336&gt;=17,INDEX($GV:$GV,$JF336+17),"")</f>
      </c>
      <c r="HO336">
        <f>IF($JG336&gt;=18,INDEX($GV:$GV,$JF336+18),"")</f>
      </c>
      <c r="HP336">
        <f>IF($JG336&gt;=19,INDEX($GV:$GV,$JF336+19),"")</f>
      </c>
      <c r="HQ336">
        <f>IF($JG336&gt;=20,INDEX($GV:$GV,$JF336+20),"")</f>
      </c>
      <c r="HR336">
        <f>IF($JG336&gt;=21,INDEX($GV:$GV,$JF336+21),"")</f>
      </c>
      <c r="HS336">
        <f>IF($JG336&gt;=22,INDEX($GV:$GV,$JF336+22),"")</f>
      </c>
      <c r="HT336">
        <f>IF($JG336&gt;=23,INDEX($GV:$GV,$JF336+23),"")</f>
      </c>
      <c r="HU336">
        <f>IF($JG336&gt;=24,INDEX($GV:$GV,$JF336+24),"")</f>
      </c>
      <c r="HV336">
        <f>IF($JG336&gt;=25,INDEX($GV:$GV,$JF336+25),"")</f>
      </c>
      <c r="HW336">
        <f>IF($JG336&gt;=26,INDEX($GV:$GV,$JF336+26),"")</f>
      </c>
      <c r="HX336">
        <f>IF($JG336&gt;=27,INDEX($GV:$GV,$JF336+27),"")</f>
      </c>
      <c r="HY336">
        <f>IF($JG336&gt;=28,INDEX($GV:$GV,$JF336+28),"")</f>
      </c>
      <c r="HZ336">
        <f>IF($JG336&gt;=29,INDEX($GV:$GV,$JF336+29),"")</f>
      </c>
      <c r="IA336">
        <f>IF($JG336&gt;=30,INDEX($GV:$GV,$JF336+30),"")</f>
      </c>
      <c r="IB336">
        <f>IF($JG336&gt;=31,INDEX($GV:$GV,$JF336+31),"")</f>
      </c>
      <c r="IC336">
        <f>IF($JG336&gt;=32,INDEX($GV:$GV,$JF336+32),"")</f>
      </c>
      <c r="ID336">
        <f>IF($JG336&gt;=33,INDEX($GV:$GV,$JF336+33),"")</f>
      </c>
      <c r="IE336">
        <f>IF($JG336&gt;=34,INDEX($GV:$GV,$JF336+34),"")</f>
      </c>
      <c r="IF336">
        <f>IF($JG336&gt;=35,INDEX($GV:$GV,$JF336+35),"")</f>
      </c>
      <c r="IG336">
        <f>IF($JG336&gt;=36,INDEX($GV:$GV,$JF336+36),"")</f>
      </c>
      <c r="IH336">
        <f>IF($JG336&gt;=37,INDEX($GV:$GV,$JF336+37),"")</f>
      </c>
      <c r="II336">
        <f>IF($JG336&gt;=38,INDEX($GV:$GV,$JF336+38),"")</f>
      </c>
      <c r="IJ336">
        <f>IF($JG336&gt;=39,INDEX($GV:$GV,$JF336+39),"")</f>
      </c>
      <c r="IK336">
        <f>IF($JG336&gt;=40,INDEX($GV:$GV,$JF336+40),"")</f>
      </c>
      <c r="IL336">
        <f>IF($JG336&gt;=41,INDEX($GV:$GV,$JF336+41),"")</f>
      </c>
      <c r="IM336">
        <f>IF($JG336&gt;=42,INDEX($GV:$GV,$JF336+42),"")</f>
      </c>
      <c r="IN336">
        <f>IF($JG336&gt;=43,INDEX($GV:$GV,$JF336+43),"")</f>
      </c>
      <c r="IO336">
        <f>IF($JG336&gt;=44,INDEX($GV:$GV,$JF336+44),"")</f>
      </c>
      <c r="IP336">
        <f>IF($JG336&gt;=45,INDEX($GV:$GV,$JF336+45),"")</f>
      </c>
      <c r="IQ336">
        <f>IF($JG336&gt;=46,INDEX($GV:$GV,$JF336+46),"")</f>
      </c>
      <c r="IR336">
        <f>IF($JG336&gt;=47,INDEX($GV:$GV,$JF336+47),"")</f>
      </c>
      <c r="IS336">
        <f>IF($JG336&gt;=48,INDEX($GV:$GV,$JF336+48),"")</f>
      </c>
      <c r="IT336">
        <f>IF($JG336&gt;=49,INDEX($GV:$GV,$JF336+49),"")</f>
      </c>
      <c r="IU336">
        <f>IF($JG336&gt;=50,INDEX($GV:$GV,$JF336+50),"")</f>
      </c>
      <c r="IV336">
        <f>IF($JG336&gt;=51,INDEX($GV:$GV,$JF336+51),"")</f>
      </c>
      <c r="IW336">
        <f>IF($JG336&gt;=52,INDEX($GV:$GV,$JF336+52),"")</f>
      </c>
      <c r="IX336">
        <f>IF($JG336&gt;=53,INDEX($GV:$GV,$JF336+53),"")</f>
      </c>
      <c r="IY336">
        <f>IF($JG336&gt;=54,INDEX($GV:$GV,$JF336+54),"")</f>
      </c>
      <c r="IZ336">
        <f>IF($JG336&gt;=55,INDEX($GV:$GV,$JF336+55),"")</f>
      </c>
      <c r="JA336">
        <f>IF($JG336&gt;=56,INDEX($GV:$GV,$JF336+56),"")</f>
      </c>
      <c r="JB336">
        <f>IF($JG336&gt;=57,INDEX($GV:$GV,$JF336+57),"")</f>
      </c>
      <c r="JC336">
        <f>IF($JG336&gt;=58,INDEX($GV:$GV,$JF336+58),"")</f>
      </c>
      <c r="JD336">
        <f>IF($JG336&gt;=59,INDEX($GV:$GV,$JF336+59),"")</f>
      </c>
      <c r="JE336">
        <f>IF($JG336&gt;=60,INDEX($GV:$GV,$JF336+60),"")</f>
      </c>
      <c r="JF336">
        <f>IFERROR(MATCH($GU336,$GV$2:$GV$322,0)+1,0)</f>
      </c>
      <c r="JG336">
        <f>IFERROR(INDEX($GW$2:$GW$322,MATCH($GU336,$GV$2:$GV$322,0)),0)</f>
      </c>
      <c r="JH336" t="s">
        <v>44</v>
      </c>
      <c r="JI336" t="s">
        <v>44</v>
      </c>
    </row>
    <row r="337" spans="1:269" x14ac:dyDescent="0.25">
      <c r="R337">
        <f>IF(OR($U337="",$Q337=""),"",IFERROR($U337/$Q337,0))</f>
      </c>
      <c r="S337">
        <f>IF($U337="","",
SUM($T337,$V337,$AA337,$W337,$Y337)*
(1-IF($AB337="",0,VALUE($AB337)/100)))</f>
      </c>
      <c r="T337">
        <f>IF($U337="","",$U337)</f>
      </c>
      <c r="V337">
        <f>IF($U337="","",
IF($O337="","",
IF(ISNUMBER(SEARCH("exempt",LOWER($O337))),0,
$U337*(VALUE(SUBSTITUTE($O337,"%",""))/100))))</f>
      </c>
      <c r="AC337">
        <f>IFERROR(IF(FIND(" - ",$K337)&gt;0,MID($K337,FIND(" - ",$K337)+3,LEN($K337)),""),"")</f>
      </c>
      <c r="AL337" t="s">
        <v>1135</v>
      </c>
      <c r="AT337">
        <f>IFERROR(LEFT($K337,FIND(" - ",$K337)-1),$K337)</f>
      </c>
      <c r="AW337">
        <f>IF($CL337&gt;=1,INDEX($AU:$AU,$CK337+1),"")</f>
      </c>
      <c r="AX337">
        <f>IF($CL337&gt;=2,INDEX($AU:$AU,$CK337+2),"")</f>
      </c>
      <c r="AY337">
        <f>IF($CL337&gt;=3,INDEX($AU:$AU,$CK337+3),"")</f>
      </c>
      <c r="AZ337">
        <f>IF($CL337&gt;=4,INDEX($AU:$AU,$CK337+4),"")</f>
      </c>
      <c r="BA337">
        <f>IF($CL337&gt;=5,INDEX($AU:$AU,$CK337+5),"")</f>
      </c>
      <c r="BB337">
        <f>IF($CL337&gt;=6,INDEX($AU:$AU,$CK337+6),"")</f>
      </c>
      <c r="BC337">
        <f>IF($CL337&gt;=7,INDEX($AU:$AU,$CK337+7),"")</f>
      </c>
      <c r="BD337">
        <f>IF($CL337&gt;=8,INDEX($AU:$AU,$CK337+8),"")</f>
      </c>
      <c r="BE337">
        <f>IF($CL337&gt;=9,INDEX($AU:$AU,$CK337+9),"")</f>
      </c>
      <c r="BF337">
        <f>IF($CL337&gt;=10,INDEX($AU:$AU,$CK337+10),"")</f>
      </c>
      <c r="BG337">
        <f>IF($CL337&gt;=11,INDEX($AU:$AU,$CK337+11),"")</f>
      </c>
      <c r="BH337">
        <f>IF($CL337&gt;=12,INDEX($AU:$AU,$CK337+12),"")</f>
      </c>
      <c r="BI337">
        <f>IF($CL337&gt;=13,INDEX($AU:$AU,$CK337+13),"")</f>
      </c>
      <c r="BJ337">
        <f>IF($CL337&gt;=14,INDEX($AU:$AU,$CK337+14),"")</f>
      </c>
      <c r="BK337">
        <f>IF($CL337&gt;=15,INDEX($AU:$AU,$CK337+15),"")</f>
      </c>
      <c r="BL337">
        <f>IF($CL337&gt;=16,INDEX($AU:$AU,$CK337+16),"")</f>
      </c>
      <c r="BM337">
        <f>IF($CL337&gt;=17,INDEX($AU:$AU,$CK337+17),"")</f>
      </c>
      <c r="BN337">
        <f>IF($CL337&gt;=18,INDEX($AU:$AU,$CK337+18),"")</f>
      </c>
      <c r="BO337">
        <f>IF($CL337&gt;=19,INDEX($AU:$AU,$CK337+19),"")</f>
      </c>
      <c r="BP337">
        <f>IF($CL337&gt;=20,INDEX($AU:$AU,$CK337+20),"")</f>
      </c>
      <c r="BQ337">
        <f>IF($CL337&gt;=21,INDEX($AU:$AU,$CK337+21),"")</f>
      </c>
      <c r="BR337">
        <f>IF($CL337&gt;=22,INDEX($AU:$AU,$CK337+22),"")</f>
      </c>
      <c r="BS337">
        <f>IF($CL337&gt;=23,INDEX($AU:$AU,$CK337+23),"")</f>
      </c>
      <c r="BT337">
        <f>IF($CL337&gt;=24,INDEX($AU:$AU,$CK337+24),"")</f>
      </c>
      <c r="BU337">
        <f>IF($CL337&gt;=25,INDEX($AU:$AU,$CK337+25),"")</f>
      </c>
      <c r="BV337">
        <f>IF($CL337&gt;=26,INDEX($AU:$AU,$CK337+26),"")</f>
      </c>
      <c r="BW337">
        <f>IF($CL337&gt;=27,INDEX($AU:$AU,$CK337+27),"")</f>
      </c>
      <c r="BX337">
        <f>IF($CL337&gt;=28,INDEX($AU:$AU,$CK337+28),"")</f>
      </c>
      <c r="BY337">
        <f>IF($CL337&gt;=29,INDEX($AU:$AU,$CK337+29),"")</f>
      </c>
      <c r="BZ337">
        <f>IF($CL337&gt;=30,INDEX($AU:$AU,$CK337+30),"")</f>
      </c>
      <c r="CA337">
        <f>IF($CL337&gt;=31,INDEX($AU:$AU,$CK337+31),"")</f>
      </c>
      <c r="CB337">
        <f>IF($CL337&gt;=32,INDEX($AU:$AU,$CK337+32),"")</f>
      </c>
      <c r="CC337">
        <f>IF($CL337&gt;=33,INDEX($AU:$AU,$CK337+33),"")</f>
      </c>
      <c r="CD337">
        <f>IF($CL337&gt;=34,INDEX($AU:$AU,$CK337+34),"")</f>
      </c>
      <c r="CE337">
        <f>IF($CL337&gt;=35,INDEX($AU:$AU,$CK337+35),"")</f>
      </c>
      <c r="CF337">
        <f>IF($CL337&gt;=36,INDEX($AU:$AU,$CK337+36),"")</f>
      </c>
      <c r="CG337">
        <f>IF($CL337&gt;=37,INDEX($AU:$AU,$CK337+37),"")</f>
      </c>
      <c r="CH337">
        <f>IF($CL337&gt;=38,INDEX($AU:$AU,$CK337+38),"")</f>
      </c>
      <c r="CI337">
        <f>IF($CL337&gt;=39,INDEX($AU:$AU,$CK337+39),"")</f>
      </c>
      <c r="CJ337">
        <f>IF($CL337&gt;=40,INDEX($AU:$AU,$CK337+40),"")</f>
      </c>
      <c r="CK337">
        <f>IFERROR(MATCH($AT337,$AU$2:$AU$133,0)+1,0)</f>
      </c>
      <c r="CL337">
        <f>IFERROR(INDEX($AV$2:$AV$133,MATCH($AT337,$AU$2:$AU$133,0)),0)</f>
      </c>
      <c r="CM337">
        <f>IFERROR(LEFT($L337,FIND(" - ",$L337)-1),$L337)</f>
      </c>
      <c r="CN337" t="s">
        <v>1136</v>
      </c>
      <c r="CO337">
        <v>1</v>
      </c>
      <c r="CP337">
        <f>IF($DK337&gt;=1,INDEX($CN:$CN,$DJ337+1),"")</f>
      </c>
      <c r="CQ337">
        <f>IF($DK337&gt;=2,INDEX($CN:$CN,$DJ337+2),"")</f>
      </c>
      <c r="CR337">
        <f>IF($DK337&gt;=3,INDEX($CN:$CN,$DJ337+3),"")</f>
      </c>
      <c r="CS337">
        <f>IF($DK337&gt;=4,INDEX($CN:$CN,$DJ337+4),"")</f>
      </c>
      <c r="CT337">
        <f>IF($DK337&gt;=5,INDEX($CN:$CN,$DJ337+5),"")</f>
      </c>
      <c r="CU337">
        <f>IF($DK337&gt;=6,INDEX($CN:$CN,$DJ337+6),"")</f>
      </c>
      <c r="CV337">
        <f>IF($DK337&gt;=7,INDEX($CN:$CN,$DJ337+7),"")</f>
      </c>
      <c r="CW337">
        <f>IF($DK337&gt;=8,INDEX($CN:$CN,$DJ337+8),"")</f>
      </c>
      <c r="CX337">
        <f>IF($DK337&gt;=9,INDEX($CN:$CN,$DJ337+9),"")</f>
      </c>
      <c r="CY337">
        <f>IF($DK337&gt;=10,INDEX($CN:$CN,$DJ337+10),"")</f>
      </c>
      <c r="CZ337">
        <f>IF($DK337&gt;=11,INDEX($CN:$CN,$DJ337+11),"")</f>
      </c>
      <c r="DA337">
        <f>IF($DK337&gt;=12,INDEX($CN:$CN,$DJ337+12),"")</f>
      </c>
      <c r="DB337">
        <f>IF($DK337&gt;=13,INDEX($CN:$CN,$DJ337+13),"")</f>
      </c>
      <c r="DC337">
        <f>IF($DK337&gt;=14,INDEX($CN:$CN,$DJ337+14),"")</f>
      </c>
      <c r="DD337">
        <f>IF($DK337&gt;=15,INDEX($CN:$CN,$DJ337+15),"")</f>
      </c>
      <c r="DE337">
        <f>IF($DK337&gt;=16,INDEX($CN:$CN,$DJ337+16),"")</f>
      </c>
      <c r="DF337">
        <f>IF($DK337&gt;=17,INDEX($CN:$CN,$DJ337+17),"")</f>
      </c>
      <c r="DG337">
        <f>IF($DK337&gt;=18,INDEX($CN:$CN,$DJ337+18),"")</f>
      </c>
      <c r="DH337">
        <f>IF($DK337&gt;=19,INDEX($CN:$CN,$DJ337+19),"")</f>
      </c>
      <c r="DI337">
        <f>IF($DK337&gt;=20,INDEX($CN:$CN,$DJ337+20),"")</f>
      </c>
      <c r="DJ337">
        <f>IFERROR(MATCH($CM337,$CN$2:$CN$1089,0)+1,0)</f>
      </c>
      <c r="DK337">
        <f>IFERROR(INDEX($CO$2:$CO$1089,MATCH($CM337,$CN$2:$CN$1089,0)),0)</f>
      </c>
      <c r="DL337">
        <f>IFERROR(INDEX($AS:$AS,MATCH($O337,$AR:$AR,0))&amp;"","")</f>
      </c>
      <c r="DP337">
        <f>IF($GS337&gt;=1,INDEX($DM:$DM,$GR337+1),"")</f>
      </c>
      <c r="DQ337">
        <f>IF($GS337&gt;=2,INDEX($DM:$DM,$GR337+2),"")</f>
      </c>
      <c r="DR337">
        <f>IF($GS337&gt;=3,INDEX($DM:$DM,$GR337+3),"")</f>
      </c>
      <c r="DS337">
        <f>IF($GS337&gt;=4,INDEX($DM:$DM,$GR337+4),"")</f>
      </c>
      <c r="DT337">
        <f>IF($GS337&gt;=5,INDEX($DM:$DM,$GR337+5),"")</f>
      </c>
      <c r="DU337">
        <f>IF($GS337&gt;=6,INDEX($DM:$DM,$GR337+6),"")</f>
      </c>
      <c r="DV337">
        <f>IF($GS337&gt;=7,INDEX($DM:$DM,$GR337+7),"")</f>
      </c>
      <c r="DW337">
        <f>IF($GS337&gt;=8,INDEX($DM:$DM,$GR337+8),"")</f>
      </c>
      <c r="DX337">
        <f>IF($GS337&gt;=9,INDEX($DM:$DM,$GR337+9),"")</f>
      </c>
      <c r="DY337">
        <f>IF($GS337&gt;=10,INDEX($DM:$DM,$GR337+10),"")</f>
      </c>
      <c r="DZ337">
        <f>IF($GS337&gt;=11,INDEX($DM:$DM,$GR337+11),"")</f>
      </c>
      <c r="EA337">
        <f>IF($GS337&gt;=12,INDEX($DM:$DM,$GR337+12),"")</f>
      </c>
      <c r="EB337">
        <f>IF($GS337&gt;=13,INDEX($DM:$DM,$GR337+13),"")</f>
      </c>
      <c r="EC337">
        <f>IF($GS337&gt;=14,INDEX($DM:$DM,$GR337+14),"")</f>
      </c>
      <c r="ED337">
        <f>IF($GS337&gt;=15,INDEX($DM:$DM,$GR337+15),"")</f>
      </c>
      <c r="EE337">
        <f>IF($GS337&gt;=16,INDEX($DM:$DM,$GR337+16),"")</f>
      </c>
      <c r="EF337">
        <f>IF($GS337&gt;=17,INDEX($DM:$DM,$GR337+17),"")</f>
      </c>
      <c r="EG337">
        <f>IF($GS337&gt;=18,INDEX($DM:$DM,$GR337+18),"")</f>
      </c>
      <c r="EH337">
        <f>IF($GS337&gt;=19,INDEX($DM:$DM,$GR337+19),"")</f>
      </c>
      <c r="EI337">
        <f>IF($GS337&gt;=20,INDEX($DM:$DM,$GR337+20),"")</f>
      </c>
      <c r="EJ337">
        <f>IF($GS337&gt;=21,INDEX($DM:$DM,$GR337+21),"")</f>
      </c>
      <c r="EK337">
        <f>IF($GS337&gt;=22,INDEX($DM:$DM,$GR337+22),"")</f>
      </c>
      <c r="EL337">
        <f>IF($GS337&gt;=23,INDEX($DM:$DM,$GR337+23),"")</f>
      </c>
      <c r="EM337">
        <f>IF($GS337&gt;=24,INDEX($DM:$DM,$GR337+24),"")</f>
      </c>
      <c r="EN337">
        <f>IF($GS337&gt;=25,INDEX($DM:$DM,$GR337+25),"")</f>
      </c>
      <c r="EO337">
        <f>IF($GS337&gt;=26,INDEX($DM:$DM,$GR337+26),"")</f>
      </c>
      <c r="EP337">
        <f>IF($GS337&gt;=27,INDEX($DM:$DM,$GR337+27),"")</f>
      </c>
      <c r="EQ337">
        <f>IF($GS337&gt;=28,INDEX($DM:$DM,$GR337+28),"")</f>
      </c>
      <c r="ER337">
        <f>IF($GS337&gt;=29,INDEX($DM:$DM,$GR337+29),"")</f>
      </c>
      <c r="ES337">
        <f>IF($GS337&gt;=30,INDEX($DM:$DM,$GR337+30),"")</f>
      </c>
      <c r="ET337">
        <f>IF($GS337&gt;=31,INDEX($DM:$DM,$GR337+31),"")</f>
      </c>
      <c r="EU337">
        <f>IF($GS337&gt;=32,INDEX($DM:$DM,$GR337+32),"")</f>
      </c>
      <c r="EV337">
        <f>IF($GS337&gt;=33,INDEX($DM:$DM,$GR337+33),"")</f>
      </c>
      <c r="EW337">
        <f>IF($GS337&gt;=34,INDEX($DM:$DM,$GR337+34),"")</f>
      </c>
      <c r="EX337">
        <f>IF($GS337&gt;=35,INDEX($DM:$DM,$GR337+35),"")</f>
      </c>
      <c r="EY337">
        <f>IF($GS337&gt;=36,INDEX($DM:$DM,$GR337+36),"")</f>
      </c>
      <c r="EZ337">
        <f>IF($GS337&gt;=37,INDEX($DM:$DM,$GR337+37),"")</f>
      </c>
      <c r="FA337">
        <f>IF($GS337&gt;=38,INDEX($DM:$DM,$GR337+38),"")</f>
      </c>
      <c r="FB337">
        <f>IF($GS337&gt;=39,INDEX($DM:$DM,$GR337+39),"")</f>
      </c>
      <c r="FC337">
        <f>IF($GS337&gt;=40,INDEX($DM:$DM,$GR337+40),"")</f>
      </c>
      <c r="FD337">
        <f>IF($GS337&gt;=1,INDEX($DN:$DN,$GR337+1),"")</f>
      </c>
      <c r="FE337">
        <f>IF($GS337&gt;=2,INDEX($DN:$DN,$GR337+2),"")</f>
      </c>
      <c r="FF337">
        <f>IF($GS337&gt;=3,INDEX($DN:$DN,$GR337+3),"")</f>
      </c>
      <c r="FG337">
        <f>IF($GS337&gt;=4,INDEX($DN:$DN,$GR337+4),"")</f>
      </c>
      <c r="FH337">
        <f>IF($GS337&gt;=5,INDEX($DN:$DN,$GR337+5),"")</f>
      </c>
      <c r="FI337">
        <f>IF($GS337&gt;=6,INDEX($DN:$DN,$GR337+6),"")</f>
      </c>
      <c r="FJ337">
        <f>IF($GS337&gt;=7,INDEX($DN:$DN,$GR337+7),"")</f>
      </c>
      <c r="FK337">
        <f>IF($GS337&gt;=8,INDEX($DN:$DN,$GR337+8),"")</f>
      </c>
      <c r="FL337">
        <f>IF($GS337&gt;=9,INDEX($DN:$DN,$GR337+9),"")</f>
      </c>
      <c r="FM337">
        <f>IF($GS337&gt;=10,INDEX($DN:$DN,$GR337+10),"")</f>
      </c>
      <c r="FN337">
        <f>IF($GS337&gt;=11,INDEX($DN:$DN,$GR337+11),"")</f>
      </c>
      <c r="FO337">
        <f>IF($GS337&gt;=12,INDEX($DN:$DN,$GR337+12),"")</f>
      </c>
      <c r="FP337">
        <f>IF($GS337&gt;=13,INDEX($DN:$DN,$GR337+13),"")</f>
      </c>
      <c r="FQ337">
        <f>IF($GS337&gt;=14,INDEX($DN:$DN,$GR337+14),"")</f>
      </c>
      <c r="FR337">
        <f>IF($GS337&gt;=15,INDEX($DN:$DN,$GR337+15),"")</f>
      </c>
      <c r="FS337">
        <f>IF($GS337&gt;=16,INDEX($DN:$DN,$GR337+16),"")</f>
      </c>
      <c r="FT337">
        <f>IF($GS337&gt;=17,INDEX($DN:$DN,$GR337+17),"")</f>
      </c>
      <c r="FU337">
        <f>IF($GS337&gt;=18,INDEX($DN:$DN,$GR337+18),"")</f>
      </c>
      <c r="FV337">
        <f>IF($GS337&gt;=19,INDEX($DN:$DN,$GR337+19),"")</f>
      </c>
      <c r="FW337">
        <f>IF($GS337&gt;=20,INDEX($DN:$DN,$GR337+20),"")</f>
      </c>
      <c r="FX337">
        <f>IF($GS337&gt;=21,INDEX($DN:$DN,$GR337+21),"")</f>
      </c>
      <c r="FY337">
        <f>IF($GS337&gt;=22,INDEX($DN:$DN,$GR337+22),"")</f>
      </c>
      <c r="FZ337">
        <f>IF($GS337&gt;=23,INDEX($DN:$DN,$GR337+23),"")</f>
      </c>
      <c r="GA337">
        <f>IF($GS337&gt;=24,INDEX($DN:$DN,$GR337+24),"")</f>
      </c>
      <c r="GB337">
        <f>IF($GS337&gt;=25,INDEX($DN:$DN,$GR337+25),"")</f>
      </c>
      <c r="GC337">
        <f>IF($GS337&gt;=26,INDEX($DN:$DN,$GR337+26),"")</f>
      </c>
      <c r="GD337">
        <f>IF($GS337&gt;=27,INDEX($DN:$DN,$GR337+27),"")</f>
      </c>
      <c r="GE337">
        <f>IF($GS337&gt;=28,INDEX($DN:$DN,$GR337+28),"")</f>
      </c>
      <c r="GF337">
        <f>IF($GS337&gt;=29,INDEX($DN:$DN,$GR337+29),"")</f>
      </c>
      <c r="GG337">
        <f>IF($GS337&gt;=30,INDEX($DN:$DN,$GR337+30),"")</f>
      </c>
      <c r="GH337">
        <f>IF($GS337&gt;=31,INDEX($DN:$DN,$GR337+31),"")</f>
      </c>
      <c r="GI337">
        <f>IF($GS337&gt;=32,INDEX($DN:$DN,$GR337+32),"")</f>
      </c>
      <c r="GJ337">
        <f>IF($GS337&gt;=33,INDEX($DN:$DN,$GR337+33),"")</f>
      </c>
      <c r="GK337">
        <f>IF($GS337&gt;=34,INDEX($DN:$DN,$GR337+34),"")</f>
      </c>
      <c r="GL337">
        <f>IF($GS337&gt;=35,INDEX($DN:$DN,$GR337+35),"")</f>
      </c>
      <c r="GM337">
        <f>IF($GS337&gt;=36,INDEX($DN:$DN,$GR337+36),"")</f>
      </c>
      <c r="GN337">
        <f>IF($GS337&gt;=37,INDEX($DN:$DN,$GR337+37),"")</f>
      </c>
      <c r="GO337">
        <f>IF($GS337&gt;=38,INDEX($DN:$DN,$GR337+38),"")</f>
      </c>
      <c r="GP337">
        <f>IF($GS337&gt;=39,INDEX($DN:$DN,$GR337+39),"")</f>
      </c>
      <c r="GQ337">
        <f>IF($GS337&gt;=40,INDEX($DN:$DN,$GR337+40),"")</f>
      </c>
      <c r="GR337">
        <f>IFERROR(MATCH($DL337,$DM$2:$DM$148,0)+1,0)</f>
      </c>
      <c r="GS337">
        <f>IFERROR(INDEX($DO$2:$DO$148,MATCH($DL337,$DM$2:$DM$148,0)),0)</f>
      </c>
      <c r="GT337">
        <f>IFERROR(MATCH($Z337,$DP$337:$FC$337,0),0)</f>
      </c>
      <c r="GU337">
        <f>IF($GT337&gt;0,INDEX($FD$337:$GQ$337,$GT337),"")</f>
      </c>
      <c r="GX337">
        <f>IF($JG337&gt;=1,INDEX($GV:$GV,$JF337+1),"")</f>
      </c>
      <c r="GY337">
        <f>IF($JG337&gt;=2,INDEX($GV:$GV,$JF337+2),"")</f>
      </c>
      <c r="GZ337">
        <f>IF($JG337&gt;=3,INDEX($GV:$GV,$JF337+3),"")</f>
      </c>
      <c r="HA337">
        <f>IF($JG337&gt;=4,INDEX($GV:$GV,$JF337+4),"")</f>
      </c>
      <c r="HB337">
        <f>IF($JG337&gt;=5,INDEX($GV:$GV,$JF337+5),"")</f>
      </c>
      <c r="HC337">
        <f>IF($JG337&gt;=6,INDEX($GV:$GV,$JF337+6),"")</f>
      </c>
      <c r="HD337">
        <f>IF($JG337&gt;=7,INDEX($GV:$GV,$JF337+7),"")</f>
      </c>
      <c r="HE337">
        <f>IF($JG337&gt;=8,INDEX($GV:$GV,$JF337+8),"")</f>
      </c>
      <c r="HF337">
        <f>IF($JG337&gt;=9,INDEX($GV:$GV,$JF337+9),"")</f>
      </c>
      <c r="HG337">
        <f>IF($JG337&gt;=10,INDEX($GV:$GV,$JF337+10),"")</f>
      </c>
      <c r="HH337">
        <f>IF($JG337&gt;=11,INDEX($GV:$GV,$JF337+11),"")</f>
      </c>
      <c r="HI337">
        <f>IF($JG337&gt;=12,INDEX($GV:$GV,$JF337+12),"")</f>
      </c>
      <c r="HJ337">
        <f>IF($JG337&gt;=13,INDEX($GV:$GV,$JF337+13),"")</f>
      </c>
      <c r="HK337">
        <f>IF($JG337&gt;=14,INDEX($GV:$GV,$JF337+14),"")</f>
      </c>
      <c r="HL337">
        <f>IF($JG337&gt;=15,INDEX($GV:$GV,$JF337+15),"")</f>
      </c>
      <c r="HM337">
        <f>IF($JG337&gt;=16,INDEX($GV:$GV,$JF337+16),"")</f>
      </c>
      <c r="HN337">
        <f>IF($JG337&gt;=17,INDEX($GV:$GV,$JF337+17),"")</f>
      </c>
      <c r="HO337">
        <f>IF($JG337&gt;=18,INDEX($GV:$GV,$JF337+18),"")</f>
      </c>
      <c r="HP337">
        <f>IF($JG337&gt;=19,INDEX($GV:$GV,$JF337+19),"")</f>
      </c>
      <c r="HQ337">
        <f>IF($JG337&gt;=20,INDEX($GV:$GV,$JF337+20),"")</f>
      </c>
      <c r="HR337">
        <f>IF($JG337&gt;=21,INDEX($GV:$GV,$JF337+21),"")</f>
      </c>
      <c r="HS337">
        <f>IF($JG337&gt;=22,INDEX($GV:$GV,$JF337+22),"")</f>
      </c>
      <c r="HT337">
        <f>IF($JG337&gt;=23,INDEX($GV:$GV,$JF337+23),"")</f>
      </c>
      <c r="HU337">
        <f>IF($JG337&gt;=24,INDEX($GV:$GV,$JF337+24),"")</f>
      </c>
      <c r="HV337">
        <f>IF($JG337&gt;=25,INDEX($GV:$GV,$JF337+25),"")</f>
      </c>
      <c r="HW337">
        <f>IF($JG337&gt;=26,INDEX($GV:$GV,$JF337+26),"")</f>
      </c>
      <c r="HX337">
        <f>IF($JG337&gt;=27,INDEX($GV:$GV,$JF337+27),"")</f>
      </c>
      <c r="HY337">
        <f>IF($JG337&gt;=28,INDEX($GV:$GV,$JF337+28),"")</f>
      </c>
      <c r="HZ337">
        <f>IF($JG337&gt;=29,INDEX($GV:$GV,$JF337+29),"")</f>
      </c>
      <c r="IA337">
        <f>IF($JG337&gt;=30,INDEX($GV:$GV,$JF337+30),"")</f>
      </c>
      <c r="IB337">
        <f>IF($JG337&gt;=31,INDEX($GV:$GV,$JF337+31),"")</f>
      </c>
      <c r="IC337">
        <f>IF($JG337&gt;=32,INDEX($GV:$GV,$JF337+32),"")</f>
      </c>
      <c r="ID337">
        <f>IF($JG337&gt;=33,INDEX($GV:$GV,$JF337+33),"")</f>
      </c>
      <c r="IE337">
        <f>IF($JG337&gt;=34,INDEX($GV:$GV,$JF337+34),"")</f>
      </c>
      <c r="IF337">
        <f>IF($JG337&gt;=35,INDEX($GV:$GV,$JF337+35),"")</f>
      </c>
      <c r="IG337">
        <f>IF($JG337&gt;=36,INDEX($GV:$GV,$JF337+36),"")</f>
      </c>
      <c r="IH337">
        <f>IF($JG337&gt;=37,INDEX($GV:$GV,$JF337+37),"")</f>
      </c>
      <c r="II337">
        <f>IF($JG337&gt;=38,INDEX($GV:$GV,$JF337+38),"")</f>
      </c>
      <c r="IJ337">
        <f>IF($JG337&gt;=39,INDEX($GV:$GV,$JF337+39),"")</f>
      </c>
      <c r="IK337">
        <f>IF($JG337&gt;=40,INDEX($GV:$GV,$JF337+40),"")</f>
      </c>
      <c r="IL337">
        <f>IF($JG337&gt;=41,INDEX($GV:$GV,$JF337+41),"")</f>
      </c>
      <c r="IM337">
        <f>IF($JG337&gt;=42,INDEX($GV:$GV,$JF337+42),"")</f>
      </c>
      <c r="IN337">
        <f>IF($JG337&gt;=43,INDEX($GV:$GV,$JF337+43),"")</f>
      </c>
      <c r="IO337">
        <f>IF($JG337&gt;=44,INDEX($GV:$GV,$JF337+44),"")</f>
      </c>
      <c r="IP337">
        <f>IF($JG337&gt;=45,INDEX($GV:$GV,$JF337+45),"")</f>
      </c>
      <c r="IQ337">
        <f>IF($JG337&gt;=46,INDEX($GV:$GV,$JF337+46),"")</f>
      </c>
      <c r="IR337">
        <f>IF($JG337&gt;=47,INDEX($GV:$GV,$JF337+47),"")</f>
      </c>
      <c r="IS337">
        <f>IF($JG337&gt;=48,INDEX($GV:$GV,$JF337+48),"")</f>
      </c>
      <c r="IT337">
        <f>IF($JG337&gt;=49,INDEX($GV:$GV,$JF337+49),"")</f>
      </c>
      <c r="IU337">
        <f>IF($JG337&gt;=50,INDEX($GV:$GV,$JF337+50),"")</f>
      </c>
      <c r="IV337">
        <f>IF($JG337&gt;=51,INDEX($GV:$GV,$JF337+51),"")</f>
      </c>
      <c r="IW337">
        <f>IF($JG337&gt;=52,INDEX($GV:$GV,$JF337+52),"")</f>
      </c>
      <c r="IX337">
        <f>IF($JG337&gt;=53,INDEX($GV:$GV,$JF337+53),"")</f>
      </c>
      <c r="IY337">
        <f>IF($JG337&gt;=54,INDEX($GV:$GV,$JF337+54),"")</f>
      </c>
      <c r="IZ337">
        <f>IF($JG337&gt;=55,INDEX($GV:$GV,$JF337+55),"")</f>
      </c>
      <c r="JA337">
        <f>IF($JG337&gt;=56,INDEX($GV:$GV,$JF337+56),"")</f>
      </c>
      <c r="JB337">
        <f>IF($JG337&gt;=57,INDEX($GV:$GV,$JF337+57),"")</f>
      </c>
      <c r="JC337">
        <f>IF($JG337&gt;=58,INDEX($GV:$GV,$JF337+58),"")</f>
      </c>
      <c r="JD337">
        <f>IF($JG337&gt;=59,INDEX($GV:$GV,$JF337+59),"")</f>
      </c>
      <c r="JE337">
        <f>IF($JG337&gt;=60,INDEX($GV:$GV,$JF337+60),"")</f>
      </c>
      <c r="JF337">
        <f>IFERROR(MATCH($GU337,$GV$2:$GV$322,0)+1,0)</f>
      </c>
      <c r="JG337">
        <f>IFERROR(INDEX($GW$2:$GW$322,MATCH($GU337,$GV$2:$GV$322,0)),0)</f>
      </c>
      <c r="JH337" t="s">
        <v>44</v>
      </c>
      <c r="JI337" t="s">
        <v>44</v>
      </c>
    </row>
    <row r="338" spans="1:269" x14ac:dyDescent="0.25">
      <c r="R338">
        <f>IF(OR($U338="",$Q338=""),"",IFERROR($U338/$Q338,0))</f>
      </c>
      <c r="S338">
        <f>IF($U338="","",
SUM($T338,$V338,$AA338,$W338,$Y338)*
(1-IF($AB338="",0,VALUE($AB338)/100)))</f>
      </c>
      <c r="T338">
        <f>IF($U338="","",$U338)</f>
      </c>
      <c r="V338">
        <f>IF($U338="","",
IF($O338="","",
IF(ISNUMBER(SEARCH("exempt",LOWER($O338))),0,
$U338*(VALUE(SUBSTITUTE($O338,"%",""))/100))))</f>
      </c>
      <c r="AC338">
        <f>IFERROR(IF(FIND(" - ",$K338)&gt;0,MID($K338,FIND(" - ",$K338)+3,LEN($K338)),""),"")</f>
      </c>
      <c r="AL338" t="s">
        <v>1137</v>
      </c>
      <c r="AT338">
        <f>IFERROR(LEFT($K338,FIND(" - ",$K338)-1),$K338)</f>
      </c>
      <c r="AW338">
        <f>IF($CL338&gt;=1,INDEX($AU:$AU,$CK338+1),"")</f>
      </c>
      <c r="AX338">
        <f>IF($CL338&gt;=2,INDEX($AU:$AU,$CK338+2),"")</f>
      </c>
      <c r="AY338">
        <f>IF($CL338&gt;=3,INDEX($AU:$AU,$CK338+3),"")</f>
      </c>
      <c r="AZ338">
        <f>IF($CL338&gt;=4,INDEX($AU:$AU,$CK338+4),"")</f>
      </c>
      <c r="BA338">
        <f>IF($CL338&gt;=5,INDEX($AU:$AU,$CK338+5),"")</f>
      </c>
      <c r="BB338">
        <f>IF($CL338&gt;=6,INDEX($AU:$AU,$CK338+6),"")</f>
      </c>
      <c r="BC338">
        <f>IF($CL338&gt;=7,INDEX($AU:$AU,$CK338+7),"")</f>
      </c>
      <c r="BD338">
        <f>IF($CL338&gt;=8,INDEX($AU:$AU,$CK338+8),"")</f>
      </c>
      <c r="BE338">
        <f>IF($CL338&gt;=9,INDEX($AU:$AU,$CK338+9),"")</f>
      </c>
      <c r="BF338">
        <f>IF($CL338&gt;=10,INDEX($AU:$AU,$CK338+10),"")</f>
      </c>
      <c r="BG338">
        <f>IF($CL338&gt;=11,INDEX($AU:$AU,$CK338+11),"")</f>
      </c>
      <c r="BH338">
        <f>IF($CL338&gt;=12,INDEX($AU:$AU,$CK338+12),"")</f>
      </c>
      <c r="BI338">
        <f>IF($CL338&gt;=13,INDEX($AU:$AU,$CK338+13),"")</f>
      </c>
      <c r="BJ338">
        <f>IF($CL338&gt;=14,INDEX($AU:$AU,$CK338+14),"")</f>
      </c>
      <c r="BK338">
        <f>IF($CL338&gt;=15,INDEX($AU:$AU,$CK338+15),"")</f>
      </c>
      <c r="BL338">
        <f>IF($CL338&gt;=16,INDEX($AU:$AU,$CK338+16),"")</f>
      </c>
      <c r="BM338">
        <f>IF($CL338&gt;=17,INDEX($AU:$AU,$CK338+17),"")</f>
      </c>
      <c r="BN338">
        <f>IF($CL338&gt;=18,INDEX($AU:$AU,$CK338+18),"")</f>
      </c>
      <c r="BO338">
        <f>IF($CL338&gt;=19,INDEX($AU:$AU,$CK338+19),"")</f>
      </c>
      <c r="BP338">
        <f>IF($CL338&gt;=20,INDEX($AU:$AU,$CK338+20),"")</f>
      </c>
      <c r="BQ338">
        <f>IF($CL338&gt;=21,INDEX($AU:$AU,$CK338+21),"")</f>
      </c>
      <c r="BR338">
        <f>IF($CL338&gt;=22,INDEX($AU:$AU,$CK338+22),"")</f>
      </c>
      <c r="BS338">
        <f>IF($CL338&gt;=23,INDEX($AU:$AU,$CK338+23),"")</f>
      </c>
      <c r="BT338">
        <f>IF($CL338&gt;=24,INDEX($AU:$AU,$CK338+24),"")</f>
      </c>
      <c r="BU338">
        <f>IF($CL338&gt;=25,INDEX($AU:$AU,$CK338+25),"")</f>
      </c>
      <c r="BV338">
        <f>IF($CL338&gt;=26,INDEX($AU:$AU,$CK338+26),"")</f>
      </c>
      <c r="BW338">
        <f>IF($CL338&gt;=27,INDEX($AU:$AU,$CK338+27),"")</f>
      </c>
      <c r="BX338">
        <f>IF($CL338&gt;=28,INDEX($AU:$AU,$CK338+28),"")</f>
      </c>
      <c r="BY338">
        <f>IF($CL338&gt;=29,INDEX($AU:$AU,$CK338+29),"")</f>
      </c>
      <c r="BZ338">
        <f>IF($CL338&gt;=30,INDEX($AU:$AU,$CK338+30),"")</f>
      </c>
      <c r="CA338">
        <f>IF($CL338&gt;=31,INDEX($AU:$AU,$CK338+31),"")</f>
      </c>
      <c r="CB338">
        <f>IF($CL338&gt;=32,INDEX($AU:$AU,$CK338+32),"")</f>
      </c>
      <c r="CC338">
        <f>IF($CL338&gt;=33,INDEX($AU:$AU,$CK338+33),"")</f>
      </c>
      <c r="CD338">
        <f>IF($CL338&gt;=34,INDEX($AU:$AU,$CK338+34),"")</f>
      </c>
      <c r="CE338">
        <f>IF($CL338&gt;=35,INDEX($AU:$AU,$CK338+35),"")</f>
      </c>
      <c r="CF338">
        <f>IF($CL338&gt;=36,INDEX($AU:$AU,$CK338+36),"")</f>
      </c>
      <c r="CG338">
        <f>IF($CL338&gt;=37,INDEX($AU:$AU,$CK338+37),"")</f>
      </c>
      <c r="CH338">
        <f>IF($CL338&gt;=38,INDEX($AU:$AU,$CK338+38),"")</f>
      </c>
      <c r="CI338">
        <f>IF($CL338&gt;=39,INDEX($AU:$AU,$CK338+39),"")</f>
      </c>
      <c r="CJ338">
        <f>IF($CL338&gt;=40,INDEX($AU:$AU,$CK338+40),"")</f>
      </c>
      <c r="CK338">
        <f>IFERROR(MATCH($AT338,$AU$2:$AU$133,0)+1,0)</f>
      </c>
      <c r="CL338">
        <f>IFERROR(INDEX($AV$2:$AV$133,MATCH($AT338,$AU$2:$AU$133,0)),0)</f>
      </c>
      <c r="CM338">
        <f>IFERROR(LEFT($L338,FIND(" - ",$L338)-1),$L338)</f>
      </c>
      <c r="CN338" t="s">
        <v>221</v>
      </c>
      <c r="CP338">
        <f>IF($DK338&gt;=1,INDEX($CN:$CN,$DJ338+1),"")</f>
      </c>
      <c r="CQ338">
        <f>IF($DK338&gt;=2,INDEX($CN:$CN,$DJ338+2),"")</f>
      </c>
      <c r="CR338">
        <f>IF($DK338&gt;=3,INDEX($CN:$CN,$DJ338+3),"")</f>
      </c>
      <c r="CS338">
        <f>IF($DK338&gt;=4,INDEX($CN:$CN,$DJ338+4),"")</f>
      </c>
      <c r="CT338">
        <f>IF($DK338&gt;=5,INDEX($CN:$CN,$DJ338+5),"")</f>
      </c>
      <c r="CU338">
        <f>IF($DK338&gt;=6,INDEX($CN:$CN,$DJ338+6),"")</f>
      </c>
      <c r="CV338">
        <f>IF($DK338&gt;=7,INDEX($CN:$CN,$DJ338+7),"")</f>
      </c>
      <c r="CW338">
        <f>IF($DK338&gt;=8,INDEX($CN:$CN,$DJ338+8),"")</f>
      </c>
      <c r="CX338">
        <f>IF($DK338&gt;=9,INDEX($CN:$CN,$DJ338+9),"")</f>
      </c>
      <c r="CY338">
        <f>IF($DK338&gt;=10,INDEX($CN:$CN,$DJ338+10),"")</f>
      </c>
      <c r="CZ338">
        <f>IF($DK338&gt;=11,INDEX($CN:$CN,$DJ338+11),"")</f>
      </c>
      <c r="DA338">
        <f>IF($DK338&gt;=12,INDEX($CN:$CN,$DJ338+12),"")</f>
      </c>
      <c r="DB338">
        <f>IF($DK338&gt;=13,INDEX($CN:$CN,$DJ338+13),"")</f>
      </c>
      <c r="DC338">
        <f>IF($DK338&gt;=14,INDEX($CN:$CN,$DJ338+14),"")</f>
      </c>
      <c r="DD338">
        <f>IF($DK338&gt;=15,INDEX($CN:$CN,$DJ338+15),"")</f>
      </c>
      <c r="DE338">
        <f>IF($DK338&gt;=16,INDEX($CN:$CN,$DJ338+16),"")</f>
      </c>
      <c r="DF338">
        <f>IF($DK338&gt;=17,INDEX($CN:$CN,$DJ338+17),"")</f>
      </c>
      <c r="DG338">
        <f>IF($DK338&gt;=18,INDEX($CN:$CN,$DJ338+18),"")</f>
      </c>
      <c r="DH338">
        <f>IF($DK338&gt;=19,INDEX($CN:$CN,$DJ338+19),"")</f>
      </c>
      <c r="DI338">
        <f>IF($DK338&gt;=20,INDEX($CN:$CN,$DJ338+20),"")</f>
      </c>
      <c r="DJ338">
        <f>IFERROR(MATCH($CM338,$CN$2:$CN$1089,0)+1,0)</f>
      </c>
      <c r="DK338">
        <f>IFERROR(INDEX($CO$2:$CO$1089,MATCH($CM338,$CN$2:$CN$1089,0)),0)</f>
      </c>
      <c r="DL338">
        <f>IFERROR(INDEX($AS:$AS,MATCH($O338,$AR:$AR,0))&amp;"","")</f>
      </c>
      <c r="DP338">
        <f>IF($GS338&gt;=1,INDEX($DM:$DM,$GR338+1),"")</f>
      </c>
      <c r="DQ338">
        <f>IF($GS338&gt;=2,INDEX($DM:$DM,$GR338+2),"")</f>
      </c>
      <c r="DR338">
        <f>IF($GS338&gt;=3,INDEX($DM:$DM,$GR338+3),"")</f>
      </c>
      <c r="DS338">
        <f>IF($GS338&gt;=4,INDEX($DM:$DM,$GR338+4),"")</f>
      </c>
      <c r="DT338">
        <f>IF($GS338&gt;=5,INDEX($DM:$DM,$GR338+5),"")</f>
      </c>
      <c r="DU338">
        <f>IF($GS338&gt;=6,INDEX($DM:$DM,$GR338+6),"")</f>
      </c>
      <c r="DV338">
        <f>IF($GS338&gt;=7,INDEX($DM:$DM,$GR338+7),"")</f>
      </c>
      <c r="DW338">
        <f>IF($GS338&gt;=8,INDEX($DM:$DM,$GR338+8),"")</f>
      </c>
      <c r="DX338">
        <f>IF($GS338&gt;=9,INDEX($DM:$DM,$GR338+9),"")</f>
      </c>
      <c r="DY338">
        <f>IF($GS338&gt;=10,INDEX($DM:$DM,$GR338+10),"")</f>
      </c>
      <c r="DZ338">
        <f>IF($GS338&gt;=11,INDEX($DM:$DM,$GR338+11),"")</f>
      </c>
      <c r="EA338">
        <f>IF($GS338&gt;=12,INDEX($DM:$DM,$GR338+12),"")</f>
      </c>
      <c r="EB338">
        <f>IF($GS338&gt;=13,INDEX($DM:$DM,$GR338+13),"")</f>
      </c>
      <c r="EC338">
        <f>IF($GS338&gt;=14,INDEX($DM:$DM,$GR338+14),"")</f>
      </c>
      <c r="ED338">
        <f>IF($GS338&gt;=15,INDEX($DM:$DM,$GR338+15),"")</f>
      </c>
      <c r="EE338">
        <f>IF($GS338&gt;=16,INDEX($DM:$DM,$GR338+16),"")</f>
      </c>
      <c r="EF338">
        <f>IF($GS338&gt;=17,INDEX($DM:$DM,$GR338+17),"")</f>
      </c>
      <c r="EG338">
        <f>IF($GS338&gt;=18,INDEX($DM:$DM,$GR338+18),"")</f>
      </c>
      <c r="EH338">
        <f>IF($GS338&gt;=19,INDEX($DM:$DM,$GR338+19),"")</f>
      </c>
      <c r="EI338">
        <f>IF($GS338&gt;=20,INDEX($DM:$DM,$GR338+20),"")</f>
      </c>
      <c r="EJ338">
        <f>IF($GS338&gt;=21,INDEX($DM:$DM,$GR338+21),"")</f>
      </c>
      <c r="EK338">
        <f>IF($GS338&gt;=22,INDEX($DM:$DM,$GR338+22),"")</f>
      </c>
      <c r="EL338">
        <f>IF($GS338&gt;=23,INDEX($DM:$DM,$GR338+23),"")</f>
      </c>
      <c r="EM338">
        <f>IF($GS338&gt;=24,INDEX($DM:$DM,$GR338+24),"")</f>
      </c>
      <c r="EN338">
        <f>IF($GS338&gt;=25,INDEX($DM:$DM,$GR338+25),"")</f>
      </c>
      <c r="EO338">
        <f>IF($GS338&gt;=26,INDEX($DM:$DM,$GR338+26),"")</f>
      </c>
      <c r="EP338">
        <f>IF($GS338&gt;=27,INDEX($DM:$DM,$GR338+27),"")</f>
      </c>
      <c r="EQ338">
        <f>IF($GS338&gt;=28,INDEX($DM:$DM,$GR338+28),"")</f>
      </c>
      <c r="ER338">
        <f>IF($GS338&gt;=29,INDEX($DM:$DM,$GR338+29),"")</f>
      </c>
      <c r="ES338">
        <f>IF($GS338&gt;=30,INDEX($DM:$DM,$GR338+30),"")</f>
      </c>
      <c r="ET338">
        <f>IF($GS338&gt;=31,INDEX($DM:$DM,$GR338+31),"")</f>
      </c>
      <c r="EU338">
        <f>IF($GS338&gt;=32,INDEX($DM:$DM,$GR338+32),"")</f>
      </c>
      <c r="EV338">
        <f>IF($GS338&gt;=33,INDEX($DM:$DM,$GR338+33),"")</f>
      </c>
      <c r="EW338">
        <f>IF($GS338&gt;=34,INDEX($DM:$DM,$GR338+34),"")</f>
      </c>
      <c r="EX338">
        <f>IF($GS338&gt;=35,INDEX($DM:$DM,$GR338+35),"")</f>
      </c>
      <c r="EY338">
        <f>IF($GS338&gt;=36,INDEX($DM:$DM,$GR338+36),"")</f>
      </c>
      <c r="EZ338">
        <f>IF($GS338&gt;=37,INDEX($DM:$DM,$GR338+37),"")</f>
      </c>
      <c r="FA338">
        <f>IF($GS338&gt;=38,INDEX($DM:$DM,$GR338+38),"")</f>
      </c>
      <c r="FB338">
        <f>IF($GS338&gt;=39,INDEX($DM:$DM,$GR338+39),"")</f>
      </c>
      <c r="FC338">
        <f>IF($GS338&gt;=40,INDEX($DM:$DM,$GR338+40),"")</f>
      </c>
      <c r="FD338">
        <f>IF($GS338&gt;=1,INDEX($DN:$DN,$GR338+1),"")</f>
      </c>
      <c r="FE338">
        <f>IF($GS338&gt;=2,INDEX($DN:$DN,$GR338+2),"")</f>
      </c>
      <c r="FF338">
        <f>IF($GS338&gt;=3,INDEX($DN:$DN,$GR338+3),"")</f>
      </c>
      <c r="FG338">
        <f>IF($GS338&gt;=4,INDEX($DN:$DN,$GR338+4),"")</f>
      </c>
      <c r="FH338">
        <f>IF($GS338&gt;=5,INDEX($DN:$DN,$GR338+5),"")</f>
      </c>
      <c r="FI338">
        <f>IF($GS338&gt;=6,INDEX($DN:$DN,$GR338+6),"")</f>
      </c>
      <c r="FJ338">
        <f>IF($GS338&gt;=7,INDEX($DN:$DN,$GR338+7),"")</f>
      </c>
      <c r="FK338">
        <f>IF($GS338&gt;=8,INDEX($DN:$DN,$GR338+8),"")</f>
      </c>
      <c r="FL338">
        <f>IF($GS338&gt;=9,INDEX($DN:$DN,$GR338+9),"")</f>
      </c>
      <c r="FM338">
        <f>IF($GS338&gt;=10,INDEX($DN:$DN,$GR338+10),"")</f>
      </c>
      <c r="FN338">
        <f>IF($GS338&gt;=11,INDEX($DN:$DN,$GR338+11),"")</f>
      </c>
      <c r="FO338">
        <f>IF($GS338&gt;=12,INDEX($DN:$DN,$GR338+12),"")</f>
      </c>
      <c r="FP338">
        <f>IF($GS338&gt;=13,INDEX($DN:$DN,$GR338+13),"")</f>
      </c>
      <c r="FQ338">
        <f>IF($GS338&gt;=14,INDEX($DN:$DN,$GR338+14),"")</f>
      </c>
      <c r="FR338">
        <f>IF($GS338&gt;=15,INDEX($DN:$DN,$GR338+15),"")</f>
      </c>
      <c r="FS338">
        <f>IF($GS338&gt;=16,INDEX($DN:$DN,$GR338+16),"")</f>
      </c>
      <c r="FT338">
        <f>IF($GS338&gt;=17,INDEX($DN:$DN,$GR338+17),"")</f>
      </c>
      <c r="FU338">
        <f>IF($GS338&gt;=18,INDEX($DN:$DN,$GR338+18),"")</f>
      </c>
      <c r="FV338">
        <f>IF($GS338&gt;=19,INDEX($DN:$DN,$GR338+19),"")</f>
      </c>
      <c r="FW338">
        <f>IF($GS338&gt;=20,INDEX($DN:$DN,$GR338+20),"")</f>
      </c>
      <c r="FX338">
        <f>IF($GS338&gt;=21,INDEX($DN:$DN,$GR338+21),"")</f>
      </c>
      <c r="FY338">
        <f>IF($GS338&gt;=22,INDEX($DN:$DN,$GR338+22),"")</f>
      </c>
      <c r="FZ338">
        <f>IF($GS338&gt;=23,INDEX($DN:$DN,$GR338+23),"")</f>
      </c>
      <c r="GA338">
        <f>IF($GS338&gt;=24,INDEX($DN:$DN,$GR338+24),"")</f>
      </c>
      <c r="GB338">
        <f>IF($GS338&gt;=25,INDEX($DN:$DN,$GR338+25),"")</f>
      </c>
      <c r="GC338">
        <f>IF($GS338&gt;=26,INDEX($DN:$DN,$GR338+26),"")</f>
      </c>
      <c r="GD338">
        <f>IF($GS338&gt;=27,INDEX($DN:$DN,$GR338+27),"")</f>
      </c>
      <c r="GE338">
        <f>IF($GS338&gt;=28,INDEX($DN:$DN,$GR338+28),"")</f>
      </c>
      <c r="GF338">
        <f>IF($GS338&gt;=29,INDEX($DN:$DN,$GR338+29),"")</f>
      </c>
      <c r="GG338">
        <f>IF($GS338&gt;=30,INDEX($DN:$DN,$GR338+30),"")</f>
      </c>
      <c r="GH338">
        <f>IF($GS338&gt;=31,INDEX($DN:$DN,$GR338+31),"")</f>
      </c>
      <c r="GI338">
        <f>IF($GS338&gt;=32,INDEX($DN:$DN,$GR338+32),"")</f>
      </c>
      <c r="GJ338">
        <f>IF($GS338&gt;=33,INDEX($DN:$DN,$GR338+33),"")</f>
      </c>
      <c r="GK338">
        <f>IF($GS338&gt;=34,INDEX($DN:$DN,$GR338+34),"")</f>
      </c>
      <c r="GL338">
        <f>IF($GS338&gt;=35,INDEX($DN:$DN,$GR338+35),"")</f>
      </c>
      <c r="GM338">
        <f>IF($GS338&gt;=36,INDEX($DN:$DN,$GR338+36),"")</f>
      </c>
      <c r="GN338">
        <f>IF($GS338&gt;=37,INDEX($DN:$DN,$GR338+37),"")</f>
      </c>
      <c r="GO338">
        <f>IF($GS338&gt;=38,INDEX($DN:$DN,$GR338+38),"")</f>
      </c>
      <c r="GP338">
        <f>IF($GS338&gt;=39,INDEX($DN:$DN,$GR338+39),"")</f>
      </c>
      <c r="GQ338">
        <f>IF($GS338&gt;=40,INDEX($DN:$DN,$GR338+40),"")</f>
      </c>
      <c r="GR338">
        <f>IFERROR(MATCH($DL338,$DM$2:$DM$148,0)+1,0)</f>
      </c>
      <c r="GS338">
        <f>IFERROR(INDEX($DO$2:$DO$148,MATCH($DL338,$DM$2:$DM$148,0)),0)</f>
      </c>
      <c r="GT338">
        <f>IFERROR(MATCH($Z338,$DP$338:$FC$338,0),0)</f>
      </c>
      <c r="GU338">
        <f>IF($GT338&gt;0,INDEX($FD$338:$GQ$338,$GT338),"")</f>
      </c>
      <c r="GX338">
        <f>IF($JG338&gt;=1,INDEX($GV:$GV,$JF338+1),"")</f>
      </c>
      <c r="GY338">
        <f>IF($JG338&gt;=2,INDEX($GV:$GV,$JF338+2),"")</f>
      </c>
      <c r="GZ338">
        <f>IF($JG338&gt;=3,INDEX($GV:$GV,$JF338+3),"")</f>
      </c>
      <c r="HA338">
        <f>IF($JG338&gt;=4,INDEX($GV:$GV,$JF338+4),"")</f>
      </c>
      <c r="HB338">
        <f>IF($JG338&gt;=5,INDEX($GV:$GV,$JF338+5),"")</f>
      </c>
      <c r="HC338">
        <f>IF($JG338&gt;=6,INDEX($GV:$GV,$JF338+6),"")</f>
      </c>
      <c r="HD338">
        <f>IF($JG338&gt;=7,INDEX($GV:$GV,$JF338+7),"")</f>
      </c>
      <c r="HE338">
        <f>IF($JG338&gt;=8,INDEX($GV:$GV,$JF338+8),"")</f>
      </c>
      <c r="HF338">
        <f>IF($JG338&gt;=9,INDEX($GV:$GV,$JF338+9),"")</f>
      </c>
      <c r="HG338">
        <f>IF($JG338&gt;=10,INDEX($GV:$GV,$JF338+10),"")</f>
      </c>
      <c r="HH338">
        <f>IF($JG338&gt;=11,INDEX($GV:$GV,$JF338+11),"")</f>
      </c>
      <c r="HI338">
        <f>IF($JG338&gt;=12,INDEX($GV:$GV,$JF338+12),"")</f>
      </c>
      <c r="HJ338">
        <f>IF($JG338&gt;=13,INDEX($GV:$GV,$JF338+13),"")</f>
      </c>
      <c r="HK338">
        <f>IF($JG338&gt;=14,INDEX($GV:$GV,$JF338+14),"")</f>
      </c>
      <c r="HL338">
        <f>IF($JG338&gt;=15,INDEX($GV:$GV,$JF338+15),"")</f>
      </c>
      <c r="HM338">
        <f>IF($JG338&gt;=16,INDEX($GV:$GV,$JF338+16),"")</f>
      </c>
      <c r="HN338">
        <f>IF($JG338&gt;=17,INDEX($GV:$GV,$JF338+17),"")</f>
      </c>
      <c r="HO338">
        <f>IF($JG338&gt;=18,INDEX($GV:$GV,$JF338+18),"")</f>
      </c>
      <c r="HP338">
        <f>IF($JG338&gt;=19,INDEX($GV:$GV,$JF338+19),"")</f>
      </c>
      <c r="HQ338">
        <f>IF($JG338&gt;=20,INDEX($GV:$GV,$JF338+20),"")</f>
      </c>
      <c r="HR338">
        <f>IF($JG338&gt;=21,INDEX($GV:$GV,$JF338+21),"")</f>
      </c>
      <c r="HS338">
        <f>IF($JG338&gt;=22,INDEX($GV:$GV,$JF338+22),"")</f>
      </c>
      <c r="HT338">
        <f>IF($JG338&gt;=23,INDEX($GV:$GV,$JF338+23),"")</f>
      </c>
      <c r="HU338">
        <f>IF($JG338&gt;=24,INDEX($GV:$GV,$JF338+24),"")</f>
      </c>
      <c r="HV338">
        <f>IF($JG338&gt;=25,INDEX($GV:$GV,$JF338+25),"")</f>
      </c>
      <c r="HW338">
        <f>IF($JG338&gt;=26,INDEX($GV:$GV,$JF338+26),"")</f>
      </c>
      <c r="HX338">
        <f>IF($JG338&gt;=27,INDEX($GV:$GV,$JF338+27),"")</f>
      </c>
      <c r="HY338">
        <f>IF($JG338&gt;=28,INDEX($GV:$GV,$JF338+28),"")</f>
      </c>
      <c r="HZ338">
        <f>IF($JG338&gt;=29,INDEX($GV:$GV,$JF338+29),"")</f>
      </c>
      <c r="IA338">
        <f>IF($JG338&gt;=30,INDEX($GV:$GV,$JF338+30),"")</f>
      </c>
      <c r="IB338">
        <f>IF($JG338&gt;=31,INDEX($GV:$GV,$JF338+31),"")</f>
      </c>
      <c r="IC338">
        <f>IF($JG338&gt;=32,INDEX($GV:$GV,$JF338+32),"")</f>
      </c>
      <c r="ID338">
        <f>IF($JG338&gt;=33,INDEX($GV:$GV,$JF338+33),"")</f>
      </c>
      <c r="IE338">
        <f>IF($JG338&gt;=34,INDEX($GV:$GV,$JF338+34),"")</f>
      </c>
      <c r="IF338">
        <f>IF($JG338&gt;=35,INDEX($GV:$GV,$JF338+35),"")</f>
      </c>
      <c r="IG338">
        <f>IF($JG338&gt;=36,INDEX($GV:$GV,$JF338+36),"")</f>
      </c>
      <c r="IH338">
        <f>IF($JG338&gt;=37,INDEX($GV:$GV,$JF338+37),"")</f>
      </c>
      <c r="II338">
        <f>IF($JG338&gt;=38,INDEX($GV:$GV,$JF338+38),"")</f>
      </c>
      <c r="IJ338">
        <f>IF($JG338&gt;=39,INDEX($GV:$GV,$JF338+39),"")</f>
      </c>
      <c r="IK338">
        <f>IF($JG338&gt;=40,INDEX($GV:$GV,$JF338+40),"")</f>
      </c>
      <c r="IL338">
        <f>IF($JG338&gt;=41,INDEX($GV:$GV,$JF338+41),"")</f>
      </c>
      <c r="IM338">
        <f>IF($JG338&gt;=42,INDEX($GV:$GV,$JF338+42),"")</f>
      </c>
      <c r="IN338">
        <f>IF($JG338&gt;=43,INDEX($GV:$GV,$JF338+43),"")</f>
      </c>
      <c r="IO338">
        <f>IF($JG338&gt;=44,INDEX($GV:$GV,$JF338+44),"")</f>
      </c>
      <c r="IP338">
        <f>IF($JG338&gt;=45,INDEX($GV:$GV,$JF338+45),"")</f>
      </c>
      <c r="IQ338">
        <f>IF($JG338&gt;=46,INDEX($GV:$GV,$JF338+46),"")</f>
      </c>
      <c r="IR338">
        <f>IF($JG338&gt;=47,INDEX($GV:$GV,$JF338+47),"")</f>
      </c>
      <c r="IS338">
        <f>IF($JG338&gt;=48,INDEX($GV:$GV,$JF338+48),"")</f>
      </c>
      <c r="IT338">
        <f>IF($JG338&gt;=49,INDEX($GV:$GV,$JF338+49),"")</f>
      </c>
      <c r="IU338">
        <f>IF($JG338&gt;=50,INDEX($GV:$GV,$JF338+50),"")</f>
      </c>
      <c r="IV338">
        <f>IF($JG338&gt;=51,INDEX($GV:$GV,$JF338+51),"")</f>
      </c>
      <c r="IW338">
        <f>IF($JG338&gt;=52,INDEX($GV:$GV,$JF338+52),"")</f>
      </c>
      <c r="IX338">
        <f>IF($JG338&gt;=53,INDEX($GV:$GV,$JF338+53),"")</f>
      </c>
      <c r="IY338">
        <f>IF($JG338&gt;=54,INDEX($GV:$GV,$JF338+54),"")</f>
      </c>
      <c r="IZ338">
        <f>IF($JG338&gt;=55,INDEX($GV:$GV,$JF338+55),"")</f>
      </c>
      <c r="JA338">
        <f>IF($JG338&gt;=56,INDEX($GV:$GV,$JF338+56),"")</f>
      </c>
      <c r="JB338">
        <f>IF($JG338&gt;=57,INDEX($GV:$GV,$JF338+57),"")</f>
      </c>
      <c r="JC338">
        <f>IF($JG338&gt;=58,INDEX($GV:$GV,$JF338+58),"")</f>
      </c>
      <c r="JD338">
        <f>IF($JG338&gt;=59,INDEX($GV:$GV,$JF338+59),"")</f>
      </c>
      <c r="JE338">
        <f>IF($JG338&gt;=60,INDEX($GV:$GV,$JF338+60),"")</f>
      </c>
      <c r="JF338">
        <f>IFERROR(MATCH($GU338,$GV$2:$GV$322,0)+1,0)</f>
      </c>
      <c r="JG338">
        <f>IFERROR(INDEX($GW$2:$GW$322,MATCH($GU338,$GV$2:$GV$322,0)),0)</f>
      </c>
      <c r="JH338" t="s">
        <v>44</v>
      </c>
      <c r="JI338" t="s">
        <v>44</v>
      </c>
    </row>
    <row r="339" spans="1:269" x14ac:dyDescent="0.25">
      <c r="R339">
        <f>IF(OR($U339="",$Q339=""),"",IFERROR($U339/$Q339,0))</f>
      </c>
      <c r="S339">
        <f>IF($U339="","",
SUM($T339,$V339,$AA339,$W339,$Y339)*
(1-IF($AB339="",0,VALUE($AB339)/100)))</f>
      </c>
      <c r="T339">
        <f>IF($U339="","",$U339)</f>
      </c>
      <c r="V339">
        <f>IF($U339="","",
IF($O339="","",
IF(ISNUMBER(SEARCH("exempt",LOWER($O339))),0,
$U339*(VALUE(SUBSTITUTE($O339,"%",""))/100))))</f>
      </c>
      <c r="AC339">
        <f>IFERROR(IF(FIND(" - ",$K339)&gt;0,MID($K339,FIND(" - ",$K339)+3,LEN($K339)),""),"")</f>
      </c>
      <c r="AL339" t="s">
        <v>1138</v>
      </c>
      <c r="AT339">
        <f>IFERROR(LEFT($K339,FIND(" - ",$K339)-1),$K339)</f>
      </c>
      <c r="AW339">
        <f>IF($CL339&gt;=1,INDEX($AU:$AU,$CK339+1),"")</f>
      </c>
      <c r="AX339">
        <f>IF($CL339&gt;=2,INDEX($AU:$AU,$CK339+2),"")</f>
      </c>
      <c r="AY339">
        <f>IF($CL339&gt;=3,INDEX($AU:$AU,$CK339+3),"")</f>
      </c>
      <c r="AZ339">
        <f>IF($CL339&gt;=4,INDEX($AU:$AU,$CK339+4),"")</f>
      </c>
      <c r="BA339">
        <f>IF($CL339&gt;=5,INDEX($AU:$AU,$CK339+5),"")</f>
      </c>
      <c r="BB339">
        <f>IF($CL339&gt;=6,INDEX($AU:$AU,$CK339+6),"")</f>
      </c>
      <c r="BC339">
        <f>IF($CL339&gt;=7,INDEX($AU:$AU,$CK339+7),"")</f>
      </c>
      <c r="BD339">
        <f>IF($CL339&gt;=8,INDEX($AU:$AU,$CK339+8),"")</f>
      </c>
      <c r="BE339">
        <f>IF($CL339&gt;=9,INDEX($AU:$AU,$CK339+9),"")</f>
      </c>
      <c r="BF339">
        <f>IF($CL339&gt;=10,INDEX($AU:$AU,$CK339+10),"")</f>
      </c>
      <c r="BG339">
        <f>IF($CL339&gt;=11,INDEX($AU:$AU,$CK339+11),"")</f>
      </c>
      <c r="BH339">
        <f>IF($CL339&gt;=12,INDEX($AU:$AU,$CK339+12),"")</f>
      </c>
      <c r="BI339">
        <f>IF($CL339&gt;=13,INDEX($AU:$AU,$CK339+13),"")</f>
      </c>
      <c r="BJ339">
        <f>IF($CL339&gt;=14,INDEX($AU:$AU,$CK339+14),"")</f>
      </c>
      <c r="BK339">
        <f>IF($CL339&gt;=15,INDEX($AU:$AU,$CK339+15),"")</f>
      </c>
      <c r="BL339">
        <f>IF($CL339&gt;=16,INDEX($AU:$AU,$CK339+16),"")</f>
      </c>
      <c r="BM339">
        <f>IF($CL339&gt;=17,INDEX($AU:$AU,$CK339+17),"")</f>
      </c>
      <c r="BN339">
        <f>IF($CL339&gt;=18,INDEX($AU:$AU,$CK339+18),"")</f>
      </c>
      <c r="BO339">
        <f>IF($CL339&gt;=19,INDEX($AU:$AU,$CK339+19),"")</f>
      </c>
      <c r="BP339">
        <f>IF($CL339&gt;=20,INDEX($AU:$AU,$CK339+20),"")</f>
      </c>
      <c r="BQ339">
        <f>IF($CL339&gt;=21,INDEX($AU:$AU,$CK339+21),"")</f>
      </c>
      <c r="BR339">
        <f>IF($CL339&gt;=22,INDEX($AU:$AU,$CK339+22),"")</f>
      </c>
      <c r="BS339">
        <f>IF($CL339&gt;=23,INDEX($AU:$AU,$CK339+23),"")</f>
      </c>
      <c r="BT339">
        <f>IF($CL339&gt;=24,INDEX($AU:$AU,$CK339+24),"")</f>
      </c>
      <c r="BU339">
        <f>IF($CL339&gt;=25,INDEX($AU:$AU,$CK339+25),"")</f>
      </c>
      <c r="BV339">
        <f>IF($CL339&gt;=26,INDEX($AU:$AU,$CK339+26),"")</f>
      </c>
      <c r="BW339">
        <f>IF($CL339&gt;=27,INDEX($AU:$AU,$CK339+27),"")</f>
      </c>
      <c r="BX339">
        <f>IF($CL339&gt;=28,INDEX($AU:$AU,$CK339+28),"")</f>
      </c>
      <c r="BY339">
        <f>IF($CL339&gt;=29,INDEX($AU:$AU,$CK339+29),"")</f>
      </c>
      <c r="BZ339">
        <f>IF($CL339&gt;=30,INDEX($AU:$AU,$CK339+30),"")</f>
      </c>
      <c r="CA339">
        <f>IF($CL339&gt;=31,INDEX($AU:$AU,$CK339+31),"")</f>
      </c>
      <c r="CB339">
        <f>IF($CL339&gt;=32,INDEX($AU:$AU,$CK339+32),"")</f>
      </c>
      <c r="CC339">
        <f>IF($CL339&gt;=33,INDEX($AU:$AU,$CK339+33),"")</f>
      </c>
      <c r="CD339">
        <f>IF($CL339&gt;=34,INDEX($AU:$AU,$CK339+34),"")</f>
      </c>
      <c r="CE339">
        <f>IF($CL339&gt;=35,INDEX($AU:$AU,$CK339+35),"")</f>
      </c>
      <c r="CF339">
        <f>IF($CL339&gt;=36,INDEX($AU:$AU,$CK339+36),"")</f>
      </c>
      <c r="CG339">
        <f>IF($CL339&gt;=37,INDEX($AU:$AU,$CK339+37),"")</f>
      </c>
      <c r="CH339">
        <f>IF($CL339&gt;=38,INDEX($AU:$AU,$CK339+38),"")</f>
      </c>
      <c r="CI339">
        <f>IF($CL339&gt;=39,INDEX($AU:$AU,$CK339+39),"")</f>
      </c>
      <c r="CJ339">
        <f>IF($CL339&gt;=40,INDEX($AU:$AU,$CK339+40),"")</f>
      </c>
      <c r="CK339">
        <f>IFERROR(MATCH($AT339,$AU$2:$AU$133,0)+1,0)</f>
      </c>
      <c r="CL339">
        <f>IFERROR(INDEX($AV$2:$AV$133,MATCH($AT339,$AU$2:$AU$133,0)),0)</f>
      </c>
      <c r="CM339">
        <f>IFERROR(LEFT($L339,FIND(" - ",$L339)-1),$L339)</f>
      </c>
      <c r="CN339" t="s">
        <v>1139</v>
      </c>
      <c r="CO339">
        <v>1</v>
      </c>
      <c r="CP339">
        <f>IF($DK339&gt;=1,INDEX($CN:$CN,$DJ339+1),"")</f>
      </c>
      <c r="CQ339">
        <f>IF($DK339&gt;=2,INDEX($CN:$CN,$DJ339+2),"")</f>
      </c>
      <c r="CR339">
        <f>IF($DK339&gt;=3,INDEX($CN:$CN,$DJ339+3),"")</f>
      </c>
      <c r="CS339">
        <f>IF($DK339&gt;=4,INDEX($CN:$CN,$DJ339+4),"")</f>
      </c>
      <c r="CT339">
        <f>IF($DK339&gt;=5,INDEX($CN:$CN,$DJ339+5),"")</f>
      </c>
      <c r="CU339">
        <f>IF($DK339&gt;=6,INDEX($CN:$CN,$DJ339+6),"")</f>
      </c>
      <c r="CV339">
        <f>IF($DK339&gt;=7,INDEX($CN:$CN,$DJ339+7),"")</f>
      </c>
      <c r="CW339">
        <f>IF($DK339&gt;=8,INDEX($CN:$CN,$DJ339+8),"")</f>
      </c>
      <c r="CX339">
        <f>IF($DK339&gt;=9,INDEX($CN:$CN,$DJ339+9),"")</f>
      </c>
      <c r="CY339">
        <f>IF($DK339&gt;=10,INDEX($CN:$CN,$DJ339+10),"")</f>
      </c>
      <c r="CZ339">
        <f>IF($DK339&gt;=11,INDEX($CN:$CN,$DJ339+11),"")</f>
      </c>
      <c r="DA339">
        <f>IF($DK339&gt;=12,INDEX($CN:$CN,$DJ339+12),"")</f>
      </c>
      <c r="DB339">
        <f>IF($DK339&gt;=13,INDEX($CN:$CN,$DJ339+13),"")</f>
      </c>
      <c r="DC339">
        <f>IF($DK339&gt;=14,INDEX($CN:$CN,$DJ339+14),"")</f>
      </c>
      <c r="DD339">
        <f>IF($DK339&gt;=15,INDEX($CN:$CN,$DJ339+15),"")</f>
      </c>
      <c r="DE339">
        <f>IF($DK339&gt;=16,INDEX($CN:$CN,$DJ339+16),"")</f>
      </c>
      <c r="DF339">
        <f>IF($DK339&gt;=17,INDEX($CN:$CN,$DJ339+17),"")</f>
      </c>
      <c r="DG339">
        <f>IF($DK339&gt;=18,INDEX($CN:$CN,$DJ339+18),"")</f>
      </c>
      <c r="DH339">
        <f>IF($DK339&gt;=19,INDEX($CN:$CN,$DJ339+19),"")</f>
      </c>
      <c r="DI339">
        <f>IF($DK339&gt;=20,INDEX($CN:$CN,$DJ339+20),"")</f>
      </c>
      <c r="DJ339">
        <f>IFERROR(MATCH($CM339,$CN$2:$CN$1089,0)+1,0)</f>
      </c>
      <c r="DK339">
        <f>IFERROR(INDEX($CO$2:$CO$1089,MATCH($CM339,$CN$2:$CN$1089,0)),0)</f>
      </c>
      <c r="DL339">
        <f>IFERROR(INDEX($AS:$AS,MATCH($O339,$AR:$AR,0))&amp;"","")</f>
      </c>
      <c r="DP339">
        <f>IF($GS339&gt;=1,INDEX($DM:$DM,$GR339+1),"")</f>
      </c>
      <c r="DQ339">
        <f>IF($GS339&gt;=2,INDEX($DM:$DM,$GR339+2),"")</f>
      </c>
      <c r="DR339">
        <f>IF($GS339&gt;=3,INDEX($DM:$DM,$GR339+3),"")</f>
      </c>
      <c r="DS339">
        <f>IF($GS339&gt;=4,INDEX($DM:$DM,$GR339+4),"")</f>
      </c>
      <c r="DT339">
        <f>IF($GS339&gt;=5,INDEX($DM:$DM,$GR339+5),"")</f>
      </c>
      <c r="DU339">
        <f>IF($GS339&gt;=6,INDEX($DM:$DM,$GR339+6),"")</f>
      </c>
      <c r="DV339">
        <f>IF($GS339&gt;=7,INDEX($DM:$DM,$GR339+7),"")</f>
      </c>
      <c r="DW339">
        <f>IF($GS339&gt;=8,INDEX($DM:$DM,$GR339+8),"")</f>
      </c>
      <c r="DX339">
        <f>IF($GS339&gt;=9,INDEX($DM:$DM,$GR339+9),"")</f>
      </c>
      <c r="DY339">
        <f>IF($GS339&gt;=10,INDEX($DM:$DM,$GR339+10),"")</f>
      </c>
      <c r="DZ339">
        <f>IF($GS339&gt;=11,INDEX($DM:$DM,$GR339+11),"")</f>
      </c>
      <c r="EA339">
        <f>IF($GS339&gt;=12,INDEX($DM:$DM,$GR339+12),"")</f>
      </c>
      <c r="EB339">
        <f>IF($GS339&gt;=13,INDEX($DM:$DM,$GR339+13),"")</f>
      </c>
      <c r="EC339">
        <f>IF($GS339&gt;=14,INDEX($DM:$DM,$GR339+14),"")</f>
      </c>
      <c r="ED339">
        <f>IF($GS339&gt;=15,INDEX($DM:$DM,$GR339+15),"")</f>
      </c>
      <c r="EE339">
        <f>IF($GS339&gt;=16,INDEX($DM:$DM,$GR339+16),"")</f>
      </c>
      <c r="EF339">
        <f>IF($GS339&gt;=17,INDEX($DM:$DM,$GR339+17),"")</f>
      </c>
      <c r="EG339">
        <f>IF($GS339&gt;=18,INDEX($DM:$DM,$GR339+18),"")</f>
      </c>
      <c r="EH339">
        <f>IF($GS339&gt;=19,INDEX($DM:$DM,$GR339+19),"")</f>
      </c>
      <c r="EI339">
        <f>IF($GS339&gt;=20,INDEX($DM:$DM,$GR339+20),"")</f>
      </c>
      <c r="EJ339">
        <f>IF($GS339&gt;=21,INDEX($DM:$DM,$GR339+21),"")</f>
      </c>
      <c r="EK339">
        <f>IF($GS339&gt;=22,INDEX($DM:$DM,$GR339+22),"")</f>
      </c>
      <c r="EL339">
        <f>IF($GS339&gt;=23,INDEX($DM:$DM,$GR339+23),"")</f>
      </c>
      <c r="EM339">
        <f>IF($GS339&gt;=24,INDEX($DM:$DM,$GR339+24),"")</f>
      </c>
      <c r="EN339">
        <f>IF($GS339&gt;=25,INDEX($DM:$DM,$GR339+25),"")</f>
      </c>
      <c r="EO339">
        <f>IF($GS339&gt;=26,INDEX($DM:$DM,$GR339+26),"")</f>
      </c>
      <c r="EP339">
        <f>IF($GS339&gt;=27,INDEX($DM:$DM,$GR339+27),"")</f>
      </c>
      <c r="EQ339">
        <f>IF($GS339&gt;=28,INDEX($DM:$DM,$GR339+28),"")</f>
      </c>
      <c r="ER339">
        <f>IF($GS339&gt;=29,INDEX($DM:$DM,$GR339+29),"")</f>
      </c>
      <c r="ES339">
        <f>IF($GS339&gt;=30,INDEX($DM:$DM,$GR339+30),"")</f>
      </c>
      <c r="ET339">
        <f>IF($GS339&gt;=31,INDEX($DM:$DM,$GR339+31),"")</f>
      </c>
      <c r="EU339">
        <f>IF($GS339&gt;=32,INDEX($DM:$DM,$GR339+32),"")</f>
      </c>
      <c r="EV339">
        <f>IF($GS339&gt;=33,INDEX($DM:$DM,$GR339+33),"")</f>
      </c>
      <c r="EW339">
        <f>IF($GS339&gt;=34,INDEX($DM:$DM,$GR339+34),"")</f>
      </c>
      <c r="EX339">
        <f>IF($GS339&gt;=35,INDEX($DM:$DM,$GR339+35),"")</f>
      </c>
      <c r="EY339">
        <f>IF($GS339&gt;=36,INDEX($DM:$DM,$GR339+36),"")</f>
      </c>
      <c r="EZ339">
        <f>IF($GS339&gt;=37,INDEX($DM:$DM,$GR339+37),"")</f>
      </c>
      <c r="FA339">
        <f>IF($GS339&gt;=38,INDEX($DM:$DM,$GR339+38),"")</f>
      </c>
      <c r="FB339">
        <f>IF($GS339&gt;=39,INDEX($DM:$DM,$GR339+39),"")</f>
      </c>
      <c r="FC339">
        <f>IF($GS339&gt;=40,INDEX($DM:$DM,$GR339+40),"")</f>
      </c>
      <c r="FD339">
        <f>IF($GS339&gt;=1,INDEX($DN:$DN,$GR339+1),"")</f>
      </c>
      <c r="FE339">
        <f>IF($GS339&gt;=2,INDEX($DN:$DN,$GR339+2),"")</f>
      </c>
      <c r="FF339">
        <f>IF($GS339&gt;=3,INDEX($DN:$DN,$GR339+3),"")</f>
      </c>
      <c r="FG339">
        <f>IF($GS339&gt;=4,INDEX($DN:$DN,$GR339+4),"")</f>
      </c>
      <c r="FH339">
        <f>IF($GS339&gt;=5,INDEX($DN:$DN,$GR339+5),"")</f>
      </c>
      <c r="FI339">
        <f>IF($GS339&gt;=6,INDEX($DN:$DN,$GR339+6),"")</f>
      </c>
      <c r="FJ339">
        <f>IF($GS339&gt;=7,INDEX($DN:$DN,$GR339+7),"")</f>
      </c>
      <c r="FK339">
        <f>IF($GS339&gt;=8,INDEX($DN:$DN,$GR339+8),"")</f>
      </c>
      <c r="FL339">
        <f>IF($GS339&gt;=9,INDEX($DN:$DN,$GR339+9),"")</f>
      </c>
      <c r="FM339">
        <f>IF($GS339&gt;=10,INDEX($DN:$DN,$GR339+10),"")</f>
      </c>
      <c r="FN339">
        <f>IF($GS339&gt;=11,INDEX($DN:$DN,$GR339+11),"")</f>
      </c>
      <c r="FO339">
        <f>IF($GS339&gt;=12,INDEX($DN:$DN,$GR339+12),"")</f>
      </c>
      <c r="FP339">
        <f>IF($GS339&gt;=13,INDEX($DN:$DN,$GR339+13),"")</f>
      </c>
      <c r="FQ339">
        <f>IF($GS339&gt;=14,INDEX($DN:$DN,$GR339+14),"")</f>
      </c>
      <c r="FR339">
        <f>IF($GS339&gt;=15,INDEX($DN:$DN,$GR339+15),"")</f>
      </c>
      <c r="FS339">
        <f>IF($GS339&gt;=16,INDEX($DN:$DN,$GR339+16),"")</f>
      </c>
      <c r="FT339">
        <f>IF($GS339&gt;=17,INDEX($DN:$DN,$GR339+17),"")</f>
      </c>
      <c r="FU339">
        <f>IF($GS339&gt;=18,INDEX($DN:$DN,$GR339+18),"")</f>
      </c>
      <c r="FV339">
        <f>IF($GS339&gt;=19,INDEX($DN:$DN,$GR339+19),"")</f>
      </c>
      <c r="FW339">
        <f>IF($GS339&gt;=20,INDEX($DN:$DN,$GR339+20),"")</f>
      </c>
      <c r="FX339">
        <f>IF($GS339&gt;=21,INDEX($DN:$DN,$GR339+21),"")</f>
      </c>
      <c r="FY339">
        <f>IF($GS339&gt;=22,INDEX($DN:$DN,$GR339+22),"")</f>
      </c>
      <c r="FZ339">
        <f>IF($GS339&gt;=23,INDEX($DN:$DN,$GR339+23),"")</f>
      </c>
      <c r="GA339">
        <f>IF($GS339&gt;=24,INDEX($DN:$DN,$GR339+24),"")</f>
      </c>
      <c r="GB339">
        <f>IF($GS339&gt;=25,INDEX($DN:$DN,$GR339+25),"")</f>
      </c>
      <c r="GC339">
        <f>IF($GS339&gt;=26,INDEX($DN:$DN,$GR339+26),"")</f>
      </c>
      <c r="GD339">
        <f>IF($GS339&gt;=27,INDEX($DN:$DN,$GR339+27),"")</f>
      </c>
      <c r="GE339">
        <f>IF($GS339&gt;=28,INDEX($DN:$DN,$GR339+28),"")</f>
      </c>
      <c r="GF339">
        <f>IF($GS339&gt;=29,INDEX($DN:$DN,$GR339+29),"")</f>
      </c>
      <c r="GG339">
        <f>IF($GS339&gt;=30,INDEX($DN:$DN,$GR339+30),"")</f>
      </c>
      <c r="GH339">
        <f>IF($GS339&gt;=31,INDEX($DN:$DN,$GR339+31),"")</f>
      </c>
      <c r="GI339">
        <f>IF($GS339&gt;=32,INDEX($DN:$DN,$GR339+32),"")</f>
      </c>
      <c r="GJ339">
        <f>IF($GS339&gt;=33,INDEX($DN:$DN,$GR339+33),"")</f>
      </c>
      <c r="GK339">
        <f>IF($GS339&gt;=34,INDEX($DN:$DN,$GR339+34),"")</f>
      </c>
      <c r="GL339">
        <f>IF($GS339&gt;=35,INDEX($DN:$DN,$GR339+35),"")</f>
      </c>
      <c r="GM339">
        <f>IF($GS339&gt;=36,INDEX($DN:$DN,$GR339+36),"")</f>
      </c>
      <c r="GN339">
        <f>IF($GS339&gt;=37,INDEX($DN:$DN,$GR339+37),"")</f>
      </c>
      <c r="GO339">
        <f>IF($GS339&gt;=38,INDEX($DN:$DN,$GR339+38),"")</f>
      </c>
      <c r="GP339">
        <f>IF($GS339&gt;=39,INDEX($DN:$DN,$GR339+39),"")</f>
      </c>
      <c r="GQ339">
        <f>IF($GS339&gt;=40,INDEX($DN:$DN,$GR339+40),"")</f>
      </c>
      <c r="GR339">
        <f>IFERROR(MATCH($DL339,$DM$2:$DM$148,0)+1,0)</f>
      </c>
      <c r="GS339">
        <f>IFERROR(INDEX($DO$2:$DO$148,MATCH($DL339,$DM$2:$DM$148,0)),0)</f>
      </c>
      <c r="GT339">
        <f>IFERROR(MATCH($Z339,$DP$339:$FC$339,0),0)</f>
      </c>
      <c r="GU339">
        <f>IF($GT339&gt;0,INDEX($FD$339:$GQ$339,$GT339),"")</f>
      </c>
      <c r="GX339">
        <f>IF($JG339&gt;=1,INDEX($GV:$GV,$JF339+1),"")</f>
      </c>
      <c r="GY339">
        <f>IF($JG339&gt;=2,INDEX($GV:$GV,$JF339+2),"")</f>
      </c>
      <c r="GZ339">
        <f>IF($JG339&gt;=3,INDEX($GV:$GV,$JF339+3),"")</f>
      </c>
      <c r="HA339">
        <f>IF($JG339&gt;=4,INDEX($GV:$GV,$JF339+4),"")</f>
      </c>
      <c r="HB339">
        <f>IF($JG339&gt;=5,INDEX($GV:$GV,$JF339+5),"")</f>
      </c>
      <c r="HC339">
        <f>IF($JG339&gt;=6,INDEX($GV:$GV,$JF339+6),"")</f>
      </c>
      <c r="HD339">
        <f>IF($JG339&gt;=7,INDEX($GV:$GV,$JF339+7),"")</f>
      </c>
      <c r="HE339">
        <f>IF($JG339&gt;=8,INDEX($GV:$GV,$JF339+8),"")</f>
      </c>
      <c r="HF339">
        <f>IF($JG339&gt;=9,INDEX($GV:$GV,$JF339+9),"")</f>
      </c>
      <c r="HG339">
        <f>IF($JG339&gt;=10,INDEX($GV:$GV,$JF339+10),"")</f>
      </c>
      <c r="HH339">
        <f>IF($JG339&gt;=11,INDEX($GV:$GV,$JF339+11),"")</f>
      </c>
      <c r="HI339">
        <f>IF($JG339&gt;=12,INDEX($GV:$GV,$JF339+12),"")</f>
      </c>
      <c r="HJ339">
        <f>IF($JG339&gt;=13,INDEX($GV:$GV,$JF339+13),"")</f>
      </c>
      <c r="HK339">
        <f>IF($JG339&gt;=14,INDEX($GV:$GV,$JF339+14),"")</f>
      </c>
      <c r="HL339">
        <f>IF($JG339&gt;=15,INDEX($GV:$GV,$JF339+15),"")</f>
      </c>
      <c r="HM339">
        <f>IF($JG339&gt;=16,INDEX($GV:$GV,$JF339+16),"")</f>
      </c>
      <c r="HN339">
        <f>IF($JG339&gt;=17,INDEX($GV:$GV,$JF339+17),"")</f>
      </c>
      <c r="HO339">
        <f>IF($JG339&gt;=18,INDEX($GV:$GV,$JF339+18),"")</f>
      </c>
      <c r="HP339">
        <f>IF($JG339&gt;=19,INDEX($GV:$GV,$JF339+19),"")</f>
      </c>
      <c r="HQ339">
        <f>IF($JG339&gt;=20,INDEX($GV:$GV,$JF339+20),"")</f>
      </c>
      <c r="HR339">
        <f>IF($JG339&gt;=21,INDEX($GV:$GV,$JF339+21),"")</f>
      </c>
      <c r="HS339">
        <f>IF($JG339&gt;=22,INDEX($GV:$GV,$JF339+22),"")</f>
      </c>
      <c r="HT339">
        <f>IF($JG339&gt;=23,INDEX($GV:$GV,$JF339+23),"")</f>
      </c>
      <c r="HU339">
        <f>IF($JG339&gt;=24,INDEX($GV:$GV,$JF339+24),"")</f>
      </c>
      <c r="HV339">
        <f>IF($JG339&gt;=25,INDEX($GV:$GV,$JF339+25),"")</f>
      </c>
      <c r="HW339">
        <f>IF($JG339&gt;=26,INDEX($GV:$GV,$JF339+26),"")</f>
      </c>
      <c r="HX339">
        <f>IF($JG339&gt;=27,INDEX($GV:$GV,$JF339+27),"")</f>
      </c>
      <c r="HY339">
        <f>IF($JG339&gt;=28,INDEX($GV:$GV,$JF339+28),"")</f>
      </c>
      <c r="HZ339">
        <f>IF($JG339&gt;=29,INDEX($GV:$GV,$JF339+29),"")</f>
      </c>
      <c r="IA339">
        <f>IF($JG339&gt;=30,INDEX($GV:$GV,$JF339+30),"")</f>
      </c>
      <c r="IB339">
        <f>IF($JG339&gt;=31,INDEX($GV:$GV,$JF339+31),"")</f>
      </c>
      <c r="IC339">
        <f>IF($JG339&gt;=32,INDEX($GV:$GV,$JF339+32),"")</f>
      </c>
      <c r="ID339">
        <f>IF($JG339&gt;=33,INDEX($GV:$GV,$JF339+33),"")</f>
      </c>
      <c r="IE339">
        <f>IF($JG339&gt;=34,INDEX($GV:$GV,$JF339+34),"")</f>
      </c>
      <c r="IF339">
        <f>IF($JG339&gt;=35,INDEX($GV:$GV,$JF339+35),"")</f>
      </c>
      <c r="IG339">
        <f>IF($JG339&gt;=36,INDEX($GV:$GV,$JF339+36),"")</f>
      </c>
      <c r="IH339">
        <f>IF($JG339&gt;=37,INDEX($GV:$GV,$JF339+37),"")</f>
      </c>
      <c r="II339">
        <f>IF($JG339&gt;=38,INDEX($GV:$GV,$JF339+38),"")</f>
      </c>
      <c r="IJ339">
        <f>IF($JG339&gt;=39,INDEX($GV:$GV,$JF339+39),"")</f>
      </c>
      <c r="IK339">
        <f>IF($JG339&gt;=40,INDEX($GV:$GV,$JF339+40),"")</f>
      </c>
      <c r="IL339">
        <f>IF($JG339&gt;=41,INDEX($GV:$GV,$JF339+41),"")</f>
      </c>
      <c r="IM339">
        <f>IF($JG339&gt;=42,INDEX($GV:$GV,$JF339+42),"")</f>
      </c>
      <c r="IN339">
        <f>IF($JG339&gt;=43,INDEX($GV:$GV,$JF339+43),"")</f>
      </c>
      <c r="IO339">
        <f>IF($JG339&gt;=44,INDEX($GV:$GV,$JF339+44),"")</f>
      </c>
      <c r="IP339">
        <f>IF($JG339&gt;=45,INDEX($GV:$GV,$JF339+45),"")</f>
      </c>
      <c r="IQ339">
        <f>IF($JG339&gt;=46,INDEX($GV:$GV,$JF339+46),"")</f>
      </c>
      <c r="IR339">
        <f>IF($JG339&gt;=47,INDEX($GV:$GV,$JF339+47),"")</f>
      </c>
      <c r="IS339">
        <f>IF($JG339&gt;=48,INDEX($GV:$GV,$JF339+48),"")</f>
      </c>
      <c r="IT339">
        <f>IF($JG339&gt;=49,INDEX($GV:$GV,$JF339+49),"")</f>
      </c>
      <c r="IU339">
        <f>IF($JG339&gt;=50,INDEX($GV:$GV,$JF339+50),"")</f>
      </c>
      <c r="IV339">
        <f>IF($JG339&gt;=51,INDEX($GV:$GV,$JF339+51),"")</f>
      </c>
      <c r="IW339">
        <f>IF($JG339&gt;=52,INDEX($GV:$GV,$JF339+52),"")</f>
      </c>
      <c r="IX339">
        <f>IF($JG339&gt;=53,INDEX($GV:$GV,$JF339+53),"")</f>
      </c>
      <c r="IY339">
        <f>IF($JG339&gt;=54,INDEX($GV:$GV,$JF339+54),"")</f>
      </c>
      <c r="IZ339">
        <f>IF($JG339&gt;=55,INDEX($GV:$GV,$JF339+55),"")</f>
      </c>
      <c r="JA339">
        <f>IF($JG339&gt;=56,INDEX($GV:$GV,$JF339+56),"")</f>
      </c>
      <c r="JB339">
        <f>IF($JG339&gt;=57,INDEX($GV:$GV,$JF339+57),"")</f>
      </c>
      <c r="JC339">
        <f>IF($JG339&gt;=58,INDEX($GV:$GV,$JF339+58),"")</f>
      </c>
      <c r="JD339">
        <f>IF($JG339&gt;=59,INDEX($GV:$GV,$JF339+59),"")</f>
      </c>
      <c r="JE339">
        <f>IF($JG339&gt;=60,INDEX($GV:$GV,$JF339+60),"")</f>
      </c>
      <c r="JF339">
        <f>IFERROR(MATCH($GU339,$GV$2:$GV$322,0)+1,0)</f>
      </c>
      <c r="JG339">
        <f>IFERROR(INDEX($GW$2:$GW$322,MATCH($GU339,$GV$2:$GV$322,0)),0)</f>
      </c>
      <c r="JH339" t="s">
        <v>44</v>
      </c>
      <c r="JI339" t="s">
        <v>44</v>
      </c>
    </row>
    <row r="340" spans="1:269" x14ac:dyDescent="0.25">
      <c r="R340">
        <f>IF(OR($U340="",$Q340=""),"",IFERROR($U340/$Q340,0))</f>
      </c>
      <c r="S340">
        <f>IF($U340="","",
SUM($T340,$V340,$AA340,$W340,$Y340)*
(1-IF($AB340="",0,VALUE($AB340)/100)))</f>
      </c>
      <c r="T340">
        <f>IF($U340="","",$U340)</f>
      </c>
      <c r="V340">
        <f>IF($U340="","",
IF($O340="","",
IF(ISNUMBER(SEARCH("exempt",LOWER($O340))),0,
$U340*(VALUE(SUBSTITUTE($O340,"%",""))/100))))</f>
      </c>
      <c r="AC340">
        <f>IFERROR(IF(FIND(" - ",$K340)&gt;0,MID($K340,FIND(" - ",$K340)+3,LEN($K340)),""),"")</f>
      </c>
      <c r="AL340" t="s">
        <v>1140</v>
      </c>
      <c r="AT340">
        <f>IFERROR(LEFT($K340,FIND(" - ",$K340)-1),$K340)</f>
      </c>
      <c r="AW340">
        <f>IF($CL340&gt;=1,INDEX($AU:$AU,$CK340+1),"")</f>
      </c>
      <c r="AX340">
        <f>IF($CL340&gt;=2,INDEX($AU:$AU,$CK340+2),"")</f>
      </c>
      <c r="AY340">
        <f>IF($CL340&gt;=3,INDEX($AU:$AU,$CK340+3),"")</f>
      </c>
      <c r="AZ340">
        <f>IF($CL340&gt;=4,INDEX($AU:$AU,$CK340+4),"")</f>
      </c>
      <c r="BA340">
        <f>IF($CL340&gt;=5,INDEX($AU:$AU,$CK340+5),"")</f>
      </c>
      <c r="BB340">
        <f>IF($CL340&gt;=6,INDEX($AU:$AU,$CK340+6),"")</f>
      </c>
      <c r="BC340">
        <f>IF($CL340&gt;=7,INDEX($AU:$AU,$CK340+7),"")</f>
      </c>
      <c r="BD340">
        <f>IF($CL340&gt;=8,INDEX($AU:$AU,$CK340+8),"")</f>
      </c>
      <c r="BE340">
        <f>IF($CL340&gt;=9,INDEX($AU:$AU,$CK340+9),"")</f>
      </c>
      <c r="BF340">
        <f>IF($CL340&gt;=10,INDEX($AU:$AU,$CK340+10),"")</f>
      </c>
      <c r="BG340">
        <f>IF($CL340&gt;=11,INDEX($AU:$AU,$CK340+11),"")</f>
      </c>
      <c r="BH340">
        <f>IF($CL340&gt;=12,INDEX($AU:$AU,$CK340+12),"")</f>
      </c>
      <c r="BI340">
        <f>IF($CL340&gt;=13,INDEX($AU:$AU,$CK340+13),"")</f>
      </c>
      <c r="BJ340">
        <f>IF($CL340&gt;=14,INDEX($AU:$AU,$CK340+14),"")</f>
      </c>
      <c r="BK340">
        <f>IF($CL340&gt;=15,INDEX($AU:$AU,$CK340+15),"")</f>
      </c>
      <c r="BL340">
        <f>IF($CL340&gt;=16,INDEX($AU:$AU,$CK340+16),"")</f>
      </c>
      <c r="BM340">
        <f>IF($CL340&gt;=17,INDEX($AU:$AU,$CK340+17),"")</f>
      </c>
      <c r="BN340">
        <f>IF($CL340&gt;=18,INDEX($AU:$AU,$CK340+18),"")</f>
      </c>
      <c r="BO340">
        <f>IF($CL340&gt;=19,INDEX($AU:$AU,$CK340+19),"")</f>
      </c>
      <c r="BP340">
        <f>IF($CL340&gt;=20,INDEX($AU:$AU,$CK340+20),"")</f>
      </c>
      <c r="BQ340">
        <f>IF($CL340&gt;=21,INDEX($AU:$AU,$CK340+21),"")</f>
      </c>
      <c r="BR340">
        <f>IF($CL340&gt;=22,INDEX($AU:$AU,$CK340+22),"")</f>
      </c>
      <c r="BS340">
        <f>IF($CL340&gt;=23,INDEX($AU:$AU,$CK340+23),"")</f>
      </c>
      <c r="BT340">
        <f>IF($CL340&gt;=24,INDEX($AU:$AU,$CK340+24),"")</f>
      </c>
      <c r="BU340">
        <f>IF($CL340&gt;=25,INDEX($AU:$AU,$CK340+25),"")</f>
      </c>
      <c r="BV340">
        <f>IF($CL340&gt;=26,INDEX($AU:$AU,$CK340+26),"")</f>
      </c>
      <c r="BW340">
        <f>IF($CL340&gt;=27,INDEX($AU:$AU,$CK340+27),"")</f>
      </c>
      <c r="BX340">
        <f>IF($CL340&gt;=28,INDEX($AU:$AU,$CK340+28),"")</f>
      </c>
      <c r="BY340">
        <f>IF($CL340&gt;=29,INDEX($AU:$AU,$CK340+29),"")</f>
      </c>
      <c r="BZ340">
        <f>IF($CL340&gt;=30,INDEX($AU:$AU,$CK340+30),"")</f>
      </c>
      <c r="CA340">
        <f>IF($CL340&gt;=31,INDEX($AU:$AU,$CK340+31),"")</f>
      </c>
      <c r="CB340">
        <f>IF($CL340&gt;=32,INDEX($AU:$AU,$CK340+32),"")</f>
      </c>
      <c r="CC340">
        <f>IF($CL340&gt;=33,INDEX($AU:$AU,$CK340+33),"")</f>
      </c>
      <c r="CD340">
        <f>IF($CL340&gt;=34,INDEX($AU:$AU,$CK340+34),"")</f>
      </c>
      <c r="CE340">
        <f>IF($CL340&gt;=35,INDEX($AU:$AU,$CK340+35),"")</f>
      </c>
      <c r="CF340">
        <f>IF($CL340&gt;=36,INDEX($AU:$AU,$CK340+36),"")</f>
      </c>
      <c r="CG340">
        <f>IF($CL340&gt;=37,INDEX($AU:$AU,$CK340+37),"")</f>
      </c>
      <c r="CH340">
        <f>IF($CL340&gt;=38,INDEX($AU:$AU,$CK340+38),"")</f>
      </c>
      <c r="CI340">
        <f>IF($CL340&gt;=39,INDEX($AU:$AU,$CK340+39),"")</f>
      </c>
      <c r="CJ340">
        <f>IF($CL340&gt;=40,INDEX($AU:$AU,$CK340+40),"")</f>
      </c>
      <c r="CK340">
        <f>IFERROR(MATCH($AT340,$AU$2:$AU$133,0)+1,0)</f>
      </c>
      <c r="CL340">
        <f>IFERROR(INDEX($AV$2:$AV$133,MATCH($AT340,$AU$2:$AU$133,0)),0)</f>
      </c>
      <c r="CM340">
        <f>IFERROR(LEFT($L340,FIND(" - ",$L340)-1),$L340)</f>
      </c>
      <c r="CN340" t="s">
        <v>149</v>
      </c>
      <c r="CP340">
        <f>IF($DK340&gt;=1,INDEX($CN:$CN,$DJ340+1),"")</f>
      </c>
      <c r="CQ340">
        <f>IF($DK340&gt;=2,INDEX($CN:$CN,$DJ340+2),"")</f>
      </c>
      <c r="CR340">
        <f>IF($DK340&gt;=3,INDEX($CN:$CN,$DJ340+3),"")</f>
      </c>
      <c r="CS340">
        <f>IF($DK340&gt;=4,INDEX($CN:$CN,$DJ340+4),"")</f>
      </c>
      <c r="CT340">
        <f>IF($DK340&gt;=5,INDEX($CN:$CN,$DJ340+5),"")</f>
      </c>
      <c r="CU340">
        <f>IF($DK340&gt;=6,INDEX($CN:$CN,$DJ340+6),"")</f>
      </c>
      <c r="CV340">
        <f>IF($DK340&gt;=7,INDEX($CN:$CN,$DJ340+7),"")</f>
      </c>
      <c r="CW340">
        <f>IF($DK340&gt;=8,INDEX($CN:$CN,$DJ340+8),"")</f>
      </c>
      <c r="CX340">
        <f>IF($DK340&gt;=9,INDEX($CN:$CN,$DJ340+9),"")</f>
      </c>
      <c r="CY340">
        <f>IF($DK340&gt;=10,INDEX($CN:$CN,$DJ340+10),"")</f>
      </c>
      <c r="CZ340">
        <f>IF($DK340&gt;=11,INDEX($CN:$CN,$DJ340+11),"")</f>
      </c>
      <c r="DA340">
        <f>IF($DK340&gt;=12,INDEX($CN:$CN,$DJ340+12),"")</f>
      </c>
      <c r="DB340">
        <f>IF($DK340&gt;=13,INDEX($CN:$CN,$DJ340+13),"")</f>
      </c>
      <c r="DC340">
        <f>IF($DK340&gt;=14,INDEX($CN:$CN,$DJ340+14),"")</f>
      </c>
      <c r="DD340">
        <f>IF($DK340&gt;=15,INDEX($CN:$CN,$DJ340+15),"")</f>
      </c>
      <c r="DE340">
        <f>IF($DK340&gt;=16,INDEX($CN:$CN,$DJ340+16),"")</f>
      </c>
      <c r="DF340">
        <f>IF($DK340&gt;=17,INDEX($CN:$CN,$DJ340+17),"")</f>
      </c>
      <c r="DG340">
        <f>IF($DK340&gt;=18,INDEX($CN:$CN,$DJ340+18),"")</f>
      </c>
      <c r="DH340">
        <f>IF($DK340&gt;=19,INDEX($CN:$CN,$DJ340+19),"")</f>
      </c>
      <c r="DI340">
        <f>IF($DK340&gt;=20,INDEX($CN:$CN,$DJ340+20),"")</f>
      </c>
      <c r="DJ340">
        <f>IFERROR(MATCH($CM340,$CN$2:$CN$1089,0)+1,0)</f>
      </c>
      <c r="DK340">
        <f>IFERROR(INDEX($CO$2:$CO$1089,MATCH($CM340,$CN$2:$CN$1089,0)),0)</f>
      </c>
      <c r="DL340">
        <f>IFERROR(INDEX($AS:$AS,MATCH($O340,$AR:$AR,0))&amp;"","")</f>
      </c>
      <c r="DP340">
        <f>IF($GS340&gt;=1,INDEX($DM:$DM,$GR340+1),"")</f>
      </c>
      <c r="DQ340">
        <f>IF($GS340&gt;=2,INDEX($DM:$DM,$GR340+2),"")</f>
      </c>
      <c r="DR340">
        <f>IF($GS340&gt;=3,INDEX($DM:$DM,$GR340+3),"")</f>
      </c>
      <c r="DS340">
        <f>IF($GS340&gt;=4,INDEX($DM:$DM,$GR340+4),"")</f>
      </c>
      <c r="DT340">
        <f>IF($GS340&gt;=5,INDEX($DM:$DM,$GR340+5),"")</f>
      </c>
      <c r="DU340">
        <f>IF($GS340&gt;=6,INDEX($DM:$DM,$GR340+6),"")</f>
      </c>
      <c r="DV340">
        <f>IF($GS340&gt;=7,INDEX($DM:$DM,$GR340+7),"")</f>
      </c>
      <c r="DW340">
        <f>IF($GS340&gt;=8,INDEX($DM:$DM,$GR340+8),"")</f>
      </c>
      <c r="DX340">
        <f>IF($GS340&gt;=9,INDEX($DM:$DM,$GR340+9),"")</f>
      </c>
      <c r="DY340">
        <f>IF($GS340&gt;=10,INDEX($DM:$DM,$GR340+10),"")</f>
      </c>
      <c r="DZ340">
        <f>IF($GS340&gt;=11,INDEX($DM:$DM,$GR340+11),"")</f>
      </c>
      <c r="EA340">
        <f>IF($GS340&gt;=12,INDEX($DM:$DM,$GR340+12),"")</f>
      </c>
      <c r="EB340">
        <f>IF($GS340&gt;=13,INDEX($DM:$DM,$GR340+13),"")</f>
      </c>
      <c r="EC340">
        <f>IF($GS340&gt;=14,INDEX($DM:$DM,$GR340+14),"")</f>
      </c>
      <c r="ED340">
        <f>IF($GS340&gt;=15,INDEX($DM:$DM,$GR340+15),"")</f>
      </c>
      <c r="EE340">
        <f>IF($GS340&gt;=16,INDEX($DM:$DM,$GR340+16),"")</f>
      </c>
      <c r="EF340">
        <f>IF($GS340&gt;=17,INDEX($DM:$DM,$GR340+17),"")</f>
      </c>
      <c r="EG340">
        <f>IF($GS340&gt;=18,INDEX($DM:$DM,$GR340+18),"")</f>
      </c>
      <c r="EH340">
        <f>IF($GS340&gt;=19,INDEX($DM:$DM,$GR340+19),"")</f>
      </c>
      <c r="EI340">
        <f>IF($GS340&gt;=20,INDEX($DM:$DM,$GR340+20),"")</f>
      </c>
      <c r="EJ340">
        <f>IF($GS340&gt;=21,INDEX($DM:$DM,$GR340+21),"")</f>
      </c>
      <c r="EK340">
        <f>IF($GS340&gt;=22,INDEX($DM:$DM,$GR340+22),"")</f>
      </c>
      <c r="EL340">
        <f>IF($GS340&gt;=23,INDEX($DM:$DM,$GR340+23),"")</f>
      </c>
      <c r="EM340">
        <f>IF($GS340&gt;=24,INDEX($DM:$DM,$GR340+24),"")</f>
      </c>
      <c r="EN340">
        <f>IF($GS340&gt;=25,INDEX($DM:$DM,$GR340+25),"")</f>
      </c>
      <c r="EO340">
        <f>IF($GS340&gt;=26,INDEX($DM:$DM,$GR340+26),"")</f>
      </c>
      <c r="EP340">
        <f>IF($GS340&gt;=27,INDEX($DM:$DM,$GR340+27),"")</f>
      </c>
      <c r="EQ340">
        <f>IF($GS340&gt;=28,INDEX($DM:$DM,$GR340+28),"")</f>
      </c>
      <c r="ER340">
        <f>IF($GS340&gt;=29,INDEX($DM:$DM,$GR340+29),"")</f>
      </c>
      <c r="ES340">
        <f>IF($GS340&gt;=30,INDEX($DM:$DM,$GR340+30),"")</f>
      </c>
      <c r="ET340">
        <f>IF($GS340&gt;=31,INDEX($DM:$DM,$GR340+31),"")</f>
      </c>
      <c r="EU340">
        <f>IF($GS340&gt;=32,INDEX($DM:$DM,$GR340+32),"")</f>
      </c>
      <c r="EV340">
        <f>IF($GS340&gt;=33,INDEX($DM:$DM,$GR340+33),"")</f>
      </c>
      <c r="EW340">
        <f>IF($GS340&gt;=34,INDEX($DM:$DM,$GR340+34),"")</f>
      </c>
      <c r="EX340">
        <f>IF($GS340&gt;=35,INDEX($DM:$DM,$GR340+35),"")</f>
      </c>
      <c r="EY340">
        <f>IF($GS340&gt;=36,INDEX($DM:$DM,$GR340+36),"")</f>
      </c>
      <c r="EZ340">
        <f>IF($GS340&gt;=37,INDEX($DM:$DM,$GR340+37),"")</f>
      </c>
      <c r="FA340">
        <f>IF($GS340&gt;=38,INDEX($DM:$DM,$GR340+38),"")</f>
      </c>
      <c r="FB340">
        <f>IF($GS340&gt;=39,INDEX($DM:$DM,$GR340+39),"")</f>
      </c>
      <c r="FC340">
        <f>IF($GS340&gt;=40,INDEX($DM:$DM,$GR340+40),"")</f>
      </c>
      <c r="FD340">
        <f>IF($GS340&gt;=1,INDEX($DN:$DN,$GR340+1),"")</f>
      </c>
      <c r="FE340">
        <f>IF($GS340&gt;=2,INDEX($DN:$DN,$GR340+2),"")</f>
      </c>
      <c r="FF340">
        <f>IF($GS340&gt;=3,INDEX($DN:$DN,$GR340+3),"")</f>
      </c>
      <c r="FG340">
        <f>IF($GS340&gt;=4,INDEX($DN:$DN,$GR340+4),"")</f>
      </c>
      <c r="FH340">
        <f>IF($GS340&gt;=5,INDEX($DN:$DN,$GR340+5),"")</f>
      </c>
      <c r="FI340">
        <f>IF($GS340&gt;=6,INDEX($DN:$DN,$GR340+6),"")</f>
      </c>
      <c r="FJ340">
        <f>IF($GS340&gt;=7,INDEX($DN:$DN,$GR340+7),"")</f>
      </c>
      <c r="FK340">
        <f>IF($GS340&gt;=8,INDEX($DN:$DN,$GR340+8),"")</f>
      </c>
      <c r="FL340">
        <f>IF($GS340&gt;=9,INDEX($DN:$DN,$GR340+9),"")</f>
      </c>
      <c r="FM340">
        <f>IF($GS340&gt;=10,INDEX($DN:$DN,$GR340+10),"")</f>
      </c>
      <c r="FN340">
        <f>IF($GS340&gt;=11,INDEX($DN:$DN,$GR340+11),"")</f>
      </c>
      <c r="FO340">
        <f>IF($GS340&gt;=12,INDEX($DN:$DN,$GR340+12),"")</f>
      </c>
      <c r="FP340">
        <f>IF($GS340&gt;=13,INDEX($DN:$DN,$GR340+13),"")</f>
      </c>
      <c r="FQ340">
        <f>IF($GS340&gt;=14,INDEX($DN:$DN,$GR340+14),"")</f>
      </c>
      <c r="FR340">
        <f>IF($GS340&gt;=15,INDEX($DN:$DN,$GR340+15),"")</f>
      </c>
      <c r="FS340">
        <f>IF($GS340&gt;=16,INDEX($DN:$DN,$GR340+16),"")</f>
      </c>
      <c r="FT340">
        <f>IF($GS340&gt;=17,INDEX($DN:$DN,$GR340+17),"")</f>
      </c>
      <c r="FU340">
        <f>IF($GS340&gt;=18,INDEX($DN:$DN,$GR340+18),"")</f>
      </c>
      <c r="FV340">
        <f>IF($GS340&gt;=19,INDEX($DN:$DN,$GR340+19),"")</f>
      </c>
      <c r="FW340">
        <f>IF($GS340&gt;=20,INDEX($DN:$DN,$GR340+20),"")</f>
      </c>
      <c r="FX340">
        <f>IF($GS340&gt;=21,INDEX($DN:$DN,$GR340+21),"")</f>
      </c>
      <c r="FY340">
        <f>IF($GS340&gt;=22,INDEX($DN:$DN,$GR340+22),"")</f>
      </c>
      <c r="FZ340">
        <f>IF($GS340&gt;=23,INDEX($DN:$DN,$GR340+23),"")</f>
      </c>
      <c r="GA340">
        <f>IF($GS340&gt;=24,INDEX($DN:$DN,$GR340+24),"")</f>
      </c>
      <c r="GB340">
        <f>IF($GS340&gt;=25,INDEX($DN:$DN,$GR340+25),"")</f>
      </c>
      <c r="GC340">
        <f>IF($GS340&gt;=26,INDEX($DN:$DN,$GR340+26),"")</f>
      </c>
      <c r="GD340">
        <f>IF($GS340&gt;=27,INDEX($DN:$DN,$GR340+27),"")</f>
      </c>
      <c r="GE340">
        <f>IF($GS340&gt;=28,INDEX($DN:$DN,$GR340+28),"")</f>
      </c>
      <c r="GF340">
        <f>IF($GS340&gt;=29,INDEX($DN:$DN,$GR340+29),"")</f>
      </c>
      <c r="GG340">
        <f>IF($GS340&gt;=30,INDEX($DN:$DN,$GR340+30),"")</f>
      </c>
      <c r="GH340">
        <f>IF($GS340&gt;=31,INDEX($DN:$DN,$GR340+31),"")</f>
      </c>
      <c r="GI340">
        <f>IF($GS340&gt;=32,INDEX($DN:$DN,$GR340+32),"")</f>
      </c>
      <c r="GJ340">
        <f>IF($GS340&gt;=33,INDEX($DN:$DN,$GR340+33),"")</f>
      </c>
      <c r="GK340">
        <f>IF($GS340&gt;=34,INDEX($DN:$DN,$GR340+34),"")</f>
      </c>
      <c r="GL340">
        <f>IF($GS340&gt;=35,INDEX($DN:$DN,$GR340+35),"")</f>
      </c>
      <c r="GM340">
        <f>IF($GS340&gt;=36,INDEX($DN:$DN,$GR340+36),"")</f>
      </c>
      <c r="GN340">
        <f>IF($GS340&gt;=37,INDEX($DN:$DN,$GR340+37),"")</f>
      </c>
      <c r="GO340">
        <f>IF($GS340&gt;=38,INDEX($DN:$DN,$GR340+38),"")</f>
      </c>
      <c r="GP340">
        <f>IF($GS340&gt;=39,INDEX($DN:$DN,$GR340+39),"")</f>
      </c>
      <c r="GQ340">
        <f>IF($GS340&gt;=40,INDEX($DN:$DN,$GR340+40),"")</f>
      </c>
      <c r="GR340">
        <f>IFERROR(MATCH($DL340,$DM$2:$DM$148,0)+1,0)</f>
      </c>
      <c r="GS340">
        <f>IFERROR(INDEX($DO$2:$DO$148,MATCH($DL340,$DM$2:$DM$148,0)),0)</f>
      </c>
      <c r="GT340">
        <f>IFERROR(MATCH($Z340,$DP$340:$FC$340,0),0)</f>
      </c>
      <c r="GU340">
        <f>IF($GT340&gt;0,INDEX($FD$340:$GQ$340,$GT340),"")</f>
      </c>
      <c r="GX340">
        <f>IF($JG340&gt;=1,INDEX($GV:$GV,$JF340+1),"")</f>
      </c>
      <c r="GY340">
        <f>IF($JG340&gt;=2,INDEX($GV:$GV,$JF340+2),"")</f>
      </c>
      <c r="GZ340">
        <f>IF($JG340&gt;=3,INDEX($GV:$GV,$JF340+3),"")</f>
      </c>
      <c r="HA340">
        <f>IF($JG340&gt;=4,INDEX($GV:$GV,$JF340+4),"")</f>
      </c>
      <c r="HB340">
        <f>IF($JG340&gt;=5,INDEX($GV:$GV,$JF340+5),"")</f>
      </c>
      <c r="HC340">
        <f>IF($JG340&gt;=6,INDEX($GV:$GV,$JF340+6),"")</f>
      </c>
      <c r="HD340">
        <f>IF($JG340&gt;=7,INDEX($GV:$GV,$JF340+7),"")</f>
      </c>
      <c r="HE340">
        <f>IF($JG340&gt;=8,INDEX($GV:$GV,$JF340+8),"")</f>
      </c>
      <c r="HF340">
        <f>IF($JG340&gt;=9,INDEX($GV:$GV,$JF340+9),"")</f>
      </c>
      <c r="HG340">
        <f>IF($JG340&gt;=10,INDEX($GV:$GV,$JF340+10),"")</f>
      </c>
      <c r="HH340">
        <f>IF($JG340&gt;=11,INDEX($GV:$GV,$JF340+11),"")</f>
      </c>
      <c r="HI340">
        <f>IF($JG340&gt;=12,INDEX($GV:$GV,$JF340+12),"")</f>
      </c>
      <c r="HJ340">
        <f>IF($JG340&gt;=13,INDEX($GV:$GV,$JF340+13),"")</f>
      </c>
      <c r="HK340">
        <f>IF($JG340&gt;=14,INDEX($GV:$GV,$JF340+14),"")</f>
      </c>
      <c r="HL340">
        <f>IF($JG340&gt;=15,INDEX($GV:$GV,$JF340+15),"")</f>
      </c>
      <c r="HM340">
        <f>IF($JG340&gt;=16,INDEX($GV:$GV,$JF340+16),"")</f>
      </c>
      <c r="HN340">
        <f>IF($JG340&gt;=17,INDEX($GV:$GV,$JF340+17),"")</f>
      </c>
      <c r="HO340">
        <f>IF($JG340&gt;=18,INDEX($GV:$GV,$JF340+18),"")</f>
      </c>
      <c r="HP340">
        <f>IF($JG340&gt;=19,INDEX($GV:$GV,$JF340+19),"")</f>
      </c>
      <c r="HQ340">
        <f>IF($JG340&gt;=20,INDEX($GV:$GV,$JF340+20),"")</f>
      </c>
      <c r="HR340">
        <f>IF($JG340&gt;=21,INDEX($GV:$GV,$JF340+21),"")</f>
      </c>
      <c r="HS340">
        <f>IF($JG340&gt;=22,INDEX($GV:$GV,$JF340+22),"")</f>
      </c>
      <c r="HT340">
        <f>IF($JG340&gt;=23,INDEX($GV:$GV,$JF340+23),"")</f>
      </c>
      <c r="HU340">
        <f>IF($JG340&gt;=24,INDEX($GV:$GV,$JF340+24),"")</f>
      </c>
      <c r="HV340">
        <f>IF($JG340&gt;=25,INDEX($GV:$GV,$JF340+25),"")</f>
      </c>
      <c r="HW340">
        <f>IF($JG340&gt;=26,INDEX($GV:$GV,$JF340+26),"")</f>
      </c>
      <c r="HX340">
        <f>IF($JG340&gt;=27,INDEX($GV:$GV,$JF340+27),"")</f>
      </c>
      <c r="HY340">
        <f>IF($JG340&gt;=28,INDEX($GV:$GV,$JF340+28),"")</f>
      </c>
      <c r="HZ340">
        <f>IF($JG340&gt;=29,INDEX($GV:$GV,$JF340+29),"")</f>
      </c>
      <c r="IA340">
        <f>IF($JG340&gt;=30,INDEX($GV:$GV,$JF340+30),"")</f>
      </c>
      <c r="IB340">
        <f>IF($JG340&gt;=31,INDEX($GV:$GV,$JF340+31),"")</f>
      </c>
      <c r="IC340">
        <f>IF($JG340&gt;=32,INDEX($GV:$GV,$JF340+32),"")</f>
      </c>
      <c r="ID340">
        <f>IF($JG340&gt;=33,INDEX($GV:$GV,$JF340+33),"")</f>
      </c>
      <c r="IE340">
        <f>IF($JG340&gt;=34,INDEX($GV:$GV,$JF340+34),"")</f>
      </c>
      <c r="IF340">
        <f>IF($JG340&gt;=35,INDEX($GV:$GV,$JF340+35),"")</f>
      </c>
      <c r="IG340">
        <f>IF($JG340&gt;=36,INDEX($GV:$GV,$JF340+36),"")</f>
      </c>
      <c r="IH340">
        <f>IF($JG340&gt;=37,INDEX($GV:$GV,$JF340+37),"")</f>
      </c>
      <c r="II340">
        <f>IF($JG340&gt;=38,INDEX($GV:$GV,$JF340+38),"")</f>
      </c>
      <c r="IJ340">
        <f>IF($JG340&gt;=39,INDEX($GV:$GV,$JF340+39),"")</f>
      </c>
      <c r="IK340">
        <f>IF($JG340&gt;=40,INDEX($GV:$GV,$JF340+40),"")</f>
      </c>
      <c r="IL340">
        <f>IF($JG340&gt;=41,INDEX($GV:$GV,$JF340+41),"")</f>
      </c>
      <c r="IM340">
        <f>IF($JG340&gt;=42,INDEX($GV:$GV,$JF340+42),"")</f>
      </c>
      <c r="IN340">
        <f>IF($JG340&gt;=43,INDEX($GV:$GV,$JF340+43),"")</f>
      </c>
      <c r="IO340">
        <f>IF($JG340&gt;=44,INDEX($GV:$GV,$JF340+44),"")</f>
      </c>
      <c r="IP340">
        <f>IF($JG340&gt;=45,INDEX($GV:$GV,$JF340+45),"")</f>
      </c>
      <c r="IQ340">
        <f>IF($JG340&gt;=46,INDEX($GV:$GV,$JF340+46),"")</f>
      </c>
      <c r="IR340">
        <f>IF($JG340&gt;=47,INDEX($GV:$GV,$JF340+47),"")</f>
      </c>
      <c r="IS340">
        <f>IF($JG340&gt;=48,INDEX($GV:$GV,$JF340+48),"")</f>
      </c>
      <c r="IT340">
        <f>IF($JG340&gt;=49,INDEX($GV:$GV,$JF340+49),"")</f>
      </c>
      <c r="IU340">
        <f>IF($JG340&gt;=50,INDEX($GV:$GV,$JF340+50),"")</f>
      </c>
      <c r="IV340">
        <f>IF($JG340&gt;=51,INDEX($GV:$GV,$JF340+51),"")</f>
      </c>
      <c r="IW340">
        <f>IF($JG340&gt;=52,INDEX($GV:$GV,$JF340+52),"")</f>
      </c>
      <c r="IX340">
        <f>IF($JG340&gt;=53,INDEX($GV:$GV,$JF340+53),"")</f>
      </c>
      <c r="IY340">
        <f>IF($JG340&gt;=54,INDEX($GV:$GV,$JF340+54),"")</f>
      </c>
      <c r="IZ340">
        <f>IF($JG340&gt;=55,INDEX($GV:$GV,$JF340+55),"")</f>
      </c>
      <c r="JA340">
        <f>IF($JG340&gt;=56,INDEX($GV:$GV,$JF340+56),"")</f>
      </c>
      <c r="JB340">
        <f>IF($JG340&gt;=57,INDEX($GV:$GV,$JF340+57),"")</f>
      </c>
      <c r="JC340">
        <f>IF($JG340&gt;=58,INDEX($GV:$GV,$JF340+58),"")</f>
      </c>
      <c r="JD340">
        <f>IF($JG340&gt;=59,INDEX($GV:$GV,$JF340+59),"")</f>
      </c>
      <c r="JE340">
        <f>IF($JG340&gt;=60,INDEX($GV:$GV,$JF340+60),"")</f>
      </c>
      <c r="JF340">
        <f>IFERROR(MATCH($GU340,$GV$2:$GV$322,0)+1,0)</f>
      </c>
      <c r="JG340">
        <f>IFERROR(INDEX($GW$2:$GW$322,MATCH($GU340,$GV$2:$GV$322,0)),0)</f>
      </c>
      <c r="JH340" t="s">
        <v>44</v>
      </c>
      <c r="JI340" t="s">
        <v>44</v>
      </c>
    </row>
    <row r="341" spans="1:269" x14ac:dyDescent="0.25">
      <c r="R341">
        <f>IF(OR($U341="",$Q341=""),"",IFERROR($U341/$Q341,0))</f>
      </c>
      <c r="S341">
        <f>IF($U341="","",
SUM($T341,$V341,$AA341,$W341,$Y341)*
(1-IF($AB341="",0,VALUE($AB341)/100)))</f>
      </c>
      <c r="T341">
        <f>IF($U341="","",$U341)</f>
      </c>
      <c r="V341">
        <f>IF($U341="","",
IF($O341="","",
IF(ISNUMBER(SEARCH("exempt",LOWER($O341))),0,
$U341*(VALUE(SUBSTITUTE($O341,"%",""))/100))))</f>
      </c>
      <c r="AC341">
        <f>IFERROR(IF(FIND(" - ",$K341)&gt;0,MID($K341,FIND(" - ",$K341)+3,LEN($K341)),""),"")</f>
      </c>
      <c r="AL341" t="s">
        <v>1141</v>
      </c>
      <c r="AT341">
        <f>IFERROR(LEFT($K341,FIND(" - ",$K341)-1),$K341)</f>
      </c>
      <c r="AW341">
        <f>IF($CL341&gt;=1,INDEX($AU:$AU,$CK341+1),"")</f>
      </c>
      <c r="AX341">
        <f>IF($CL341&gt;=2,INDEX($AU:$AU,$CK341+2),"")</f>
      </c>
      <c r="AY341">
        <f>IF($CL341&gt;=3,INDEX($AU:$AU,$CK341+3),"")</f>
      </c>
      <c r="AZ341">
        <f>IF($CL341&gt;=4,INDEX($AU:$AU,$CK341+4),"")</f>
      </c>
      <c r="BA341">
        <f>IF($CL341&gt;=5,INDEX($AU:$AU,$CK341+5),"")</f>
      </c>
      <c r="BB341">
        <f>IF($CL341&gt;=6,INDEX($AU:$AU,$CK341+6),"")</f>
      </c>
      <c r="BC341">
        <f>IF($CL341&gt;=7,INDEX($AU:$AU,$CK341+7),"")</f>
      </c>
      <c r="BD341">
        <f>IF($CL341&gt;=8,INDEX($AU:$AU,$CK341+8),"")</f>
      </c>
      <c r="BE341">
        <f>IF($CL341&gt;=9,INDEX($AU:$AU,$CK341+9),"")</f>
      </c>
      <c r="BF341">
        <f>IF($CL341&gt;=10,INDEX($AU:$AU,$CK341+10),"")</f>
      </c>
      <c r="BG341">
        <f>IF($CL341&gt;=11,INDEX($AU:$AU,$CK341+11),"")</f>
      </c>
      <c r="BH341">
        <f>IF($CL341&gt;=12,INDEX($AU:$AU,$CK341+12),"")</f>
      </c>
      <c r="BI341">
        <f>IF($CL341&gt;=13,INDEX($AU:$AU,$CK341+13),"")</f>
      </c>
      <c r="BJ341">
        <f>IF($CL341&gt;=14,INDEX($AU:$AU,$CK341+14),"")</f>
      </c>
      <c r="BK341">
        <f>IF($CL341&gt;=15,INDEX($AU:$AU,$CK341+15),"")</f>
      </c>
      <c r="BL341">
        <f>IF($CL341&gt;=16,INDEX($AU:$AU,$CK341+16),"")</f>
      </c>
      <c r="BM341">
        <f>IF($CL341&gt;=17,INDEX($AU:$AU,$CK341+17),"")</f>
      </c>
      <c r="BN341">
        <f>IF($CL341&gt;=18,INDEX($AU:$AU,$CK341+18),"")</f>
      </c>
      <c r="BO341">
        <f>IF($CL341&gt;=19,INDEX($AU:$AU,$CK341+19),"")</f>
      </c>
      <c r="BP341">
        <f>IF($CL341&gt;=20,INDEX($AU:$AU,$CK341+20),"")</f>
      </c>
      <c r="BQ341">
        <f>IF($CL341&gt;=21,INDEX($AU:$AU,$CK341+21),"")</f>
      </c>
      <c r="BR341">
        <f>IF($CL341&gt;=22,INDEX($AU:$AU,$CK341+22),"")</f>
      </c>
      <c r="BS341">
        <f>IF($CL341&gt;=23,INDEX($AU:$AU,$CK341+23),"")</f>
      </c>
      <c r="BT341">
        <f>IF($CL341&gt;=24,INDEX($AU:$AU,$CK341+24),"")</f>
      </c>
      <c r="BU341">
        <f>IF($CL341&gt;=25,INDEX($AU:$AU,$CK341+25),"")</f>
      </c>
      <c r="BV341">
        <f>IF($CL341&gt;=26,INDEX($AU:$AU,$CK341+26),"")</f>
      </c>
      <c r="BW341">
        <f>IF($CL341&gt;=27,INDEX($AU:$AU,$CK341+27),"")</f>
      </c>
      <c r="BX341">
        <f>IF($CL341&gt;=28,INDEX($AU:$AU,$CK341+28),"")</f>
      </c>
      <c r="BY341">
        <f>IF($CL341&gt;=29,INDEX($AU:$AU,$CK341+29),"")</f>
      </c>
      <c r="BZ341">
        <f>IF($CL341&gt;=30,INDEX($AU:$AU,$CK341+30),"")</f>
      </c>
      <c r="CA341">
        <f>IF($CL341&gt;=31,INDEX($AU:$AU,$CK341+31),"")</f>
      </c>
      <c r="CB341">
        <f>IF($CL341&gt;=32,INDEX($AU:$AU,$CK341+32),"")</f>
      </c>
      <c r="CC341">
        <f>IF($CL341&gt;=33,INDEX($AU:$AU,$CK341+33),"")</f>
      </c>
      <c r="CD341">
        <f>IF($CL341&gt;=34,INDEX($AU:$AU,$CK341+34),"")</f>
      </c>
      <c r="CE341">
        <f>IF($CL341&gt;=35,INDEX($AU:$AU,$CK341+35),"")</f>
      </c>
      <c r="CF341">
        <f>IF($CL341&gt;=36,INDEX($AU:$AU,$CK341+36),"")</f>
      </c>
      <c r="CG341">
        <f>IF($CL341&gt;=37,INDEX($AU:$AU,$CK341+37),"")</f>
      </c>
      <c r="CH341">
        <f>IF($CL341&gt;=38,INDEX($AU:$AU,$CK341+38),"")</f>
      </c>
      <c r="CI341">
        <f>IF($CL341&gt;=39,INDEX($AU:$AU,$CK341+39),"")</f>
      </c>
      <c r="CJ341">
        <f>IF($CL341&gt;=40,INDEX($AU:$AU,$CK341+40),"")</f>
      </c>
      <c r="CK341">
        <f>IFERROR(MATCH($AT341,$AU$2:$AU$133,0)+1,0)</f>
      </c>
      <c r="CL341">
        <f>IFERROR(INDEX($AV$2:$AV$133,MATCH($AT341,$AU$2:$AU$133,0)),0)</f>
      </c>
      <c r="CM341">
        <f>IFERROR(LEFT($L341,FIND(" - ",$L341)-1),$L341)</f>
      </c>
      <c r="CN341" t="s">
        <v>1142</v>
      </c>
      <c r="CO341">
        <v>1</v>
      </c>
      <c r="CP341">
        <f>IF($DK341&gt;=1,INDEX($CN:$CN,$DJ341+1),"")</f>
      </c>
      <c r="CQ341">
        <f>IF($DK341&gt;=2,INDEX($CN:$CN,$DJ341+2),"")</f>
      </c>
      <c r="CR341">
        <f>IF($DK341&gt;=3,INDEX($CN:$CN,$DJ341+3),"")</f>
      </c>
      <c r="CS341">
        <f>IF($DK341&gt;=4,INDEX($CN:$CN,$DJ341+4),"")</f>
      </c>
      <c r="CT341">
        <f>IF($DK341&gt;=5,INDEX($CN:$CN,$DJ341+5),"")</f>
      </c>
      <c r="CU341">
        <f>IF($DK341&gt;=6,INDEX($CN:$CN,$DJ341+6),"")</f>
      </c>
      <c r="CV341">
        <f>IF($DK341&gt;=7,INDEX($CN:$CN,$DJ341+7),"")</f>
      </c>
      <c r="CW341">
        <f>IF($DK341&gt;=8,INDEX($CN:$CN,$DJ341+8),"")</f>
      </c>
      <c r="CX341">
        <f>IF($DK341&gt;=9,INDEX($CN:$CN,$DJ341+9),"")</f>
      </c>
      <c r="CY341">
        <f>IF($DK341&gt;=10,INDEX($CN:$CN,$DJ341+10),"")</f>
      </c>
      <c r="CZ341">
        <f>IF($DK341&gt;=11,INDEX($CN:$CN,$DJ341+11),"")</f>
      </c>
      <c r="DA341">
        <f>IF($DK341&gt;=12,INDEX($CN:$CN,$DJ341+12),"")</f>
      </c>
      <c r="DB341">
        <f>IF($DK341&gt;=13,INDEX($CN:$CN,$DJ341+13),"")</f>
      </c>
      <c r="DC341">
        <f>IF($DK341&gt;=14,INDEX($CN:$CN,$DJ341+14),"")</f>
      </c>
      <c r="DD341">
        <f>IF($DK341&gt;=15,INDEX($CN:$CN,$DJ341+15),"")</f>
      </c>
      <c r="DE341">
        <f>IF($DK341&gt;=16,INDEX($CN:$CN,$DJ341+16),"")</f>
      </c>
      <c r="DF341">
        <f>IF($DK341&gt;=17,INDEX($CN:$CN,$DJ341+17),"")</f>
      </c>
      <c r="DG341">
        <f>IF($DK341&gt;=18,INDEX($CN:$CN,$DJ341+18),"")</f>
      </c>
      <c r="DH341">
        <f>IF($DK341&gt;=19,INDEX($CN:$CN,$DJ341+19),"")</f>
      </c>
      <c r="DI341">
        <f>IF($DK341&gt;=20,INDEX($CN:$CN,$DJ341+20),"")</f>
      </c>
      <c r="DJ341">
        <f>IFERROR(MATCH($CM341,$CN$2:$CN$1089,0)+1,0)</f>
      </c>
      <c r="DK341">
        <f>IFERROR(INDEX($CO$2:$CO$1089,MATCH($CM341,$CN$2:$CN$1089,0)),0)</f>
      </c>
      <c r="DL341">
        <f>IFERROR(INDEX($AS:$AS,MATCH($O341,$AR:$AR,0))&amp;"","")</f>
      </c>
      <c r="DP341">
        <f>IF($GS341&gt;=1,INDEX($DM:$DM,$GR341+1),"")</f>
      </c>
      <c r="DQ341">
        <f>IF($GS341&gt;=2,INDEX($DM:$DM,$GR341+2),"")</f>
      </c>
      <c r="DR341">
        <f>IF($GS341&gt;=3,INDEX($DM:$DM,$GR341+3),"")</f>
      </c>
      <c r="DS341">
        <f>IF($GS341&gt;=4,INDEX($DM:$DM,$GR341+4),"")</f>
      </c>
      <c r="DT341">
        <f>IF($GS341&gt;=5,INDEX($DM:$DM,$GR341+5),"")</f>
      </c>
      <c r="DU341">
        <f>IF($GS341&gt;=6,INDEX($DM:$DM,$GR341+6),"")</f>
      </c>
      <c r="DV341">
        <f>IF($GS341&gt;=7,INDEX($DM:$DM,$GR341+7),"")</f>
      </c>
      <c r="DW341">
        <f>IF($GS341&gt;=8,INDEX($DM:$DM,$GR341+8),"")</f>
      </c>
      <c r="DX341">
        <f>IF($GS341&gt;=9,INDEX($DM:$DM,$GR341+9),"")</f>
      </c>
      <c r="DY341">
        <f>IF($GS341&gt;=10,INDEX($DM:$DM,$GR341+10),"")</f>
      </c>
      <c r="DZ341">
        <f>IF($GS341&gt;=11,INDEX($DM:$DM,$GR341+11),"")</f>
      </c>
      <c r="EA341">
        <f>IF($GS341&gt;=12,INDEX($DM:$DM,$GR341+12),"")</f>
      </c>
      <c r="EB341">
        <f>IF($GS341&gt;=13,INDEX($DM:$DM,$GR341+13),"")</f>
      </c>
      <c r="EC341">
        <f>IF($GS341&gt;=14,INDEX($DM:$DM,$GR341+14),"")</f>
      </c>
      <c r="ED341">
        <f>IF($GS341&gt;=15,INDEX($DM:$DM,$GR341+15),"")</f>
      </c>
      <c r="EE341">
        <f>IF($GS341&gt;=16,INDEX($DM:$DM,$GR341+16),"")</f>
      </c>
      <c r="EF341">
        <f>IF($GS341&gt;=17,INDEX($DM:$DM,$GR341+17),"")</f>
      </c>
      <c r="EG341">
        <f>IF($GS341&gt;=18,INDEX($DM:$DM,$GR341+18),"")</f>
      </c>
      <c r="EH341">
        <f>IF($GS341&gt;=19,INDEX($DM:$DM,$GR341+19),"")</f>
      </c>
      <c r="EI341">
        <f>IF($GS341&gt;=20,INDEX($DM:$DM,$GR341+20),"")</f>
      </c>
      <c r="EJ341">
        <f>IF($GS341&gt;=21,INDEX($DM:$DM,$GR341+21),"")</f>
      </c>
      <c r="EK341">
        <f>IF($GS341&gt;=22,INDEX($DM:$DM,$GR341+22),"")</f>
      </c>
      <c r="EL341">
        <f>IF($GS341&gt;=23,INDEX($DM:$DM,$GR341+23),"")</f>
      </c>
      <c r="EM341">
        <f>IF($GS341&gt;=24,INDEX($DM:$DM,$GR341+24),"")</f>
      </c>
      <c r="EN341">
        <f>IF($GS341&gt;=25,INDEX($DM:$DM,$GR341+25),"")</f>
      </c>
      <c r="EO341">
        <f>IF($GS341&gt;=26,INDEX($DM:$DM,$GR341+26),"")</f>
      </c>
      <c r="EP341">
        <f>IF($GS341&gt;=27,INDEX($DM:$DM,$GR341+27),"")</f>
      </c>
      <c r="EQ341">
        <f>IF($GS341&gt;=28,INDEX($DM:$DM,$GR341+28),"")</f>
      </c>
      <c r="ER341">
        <f>IF($GS341&gt;=29,INDEX($DM:$DM,$GR341+29),"")</f>
      </c>
      <c r="ES341">
        <f>IF($GS341&gt;=30,INDEX($DM:$DM,$GR341+30),"")</f>
      </c>
      <c r="ET341">
        <f>IF($GS341&gt;=31,INDEX($DM:$DM,$GR341+31),"")</f>
      </c>
      <c r="EU341">
        <f>IF($GS341&gt;=32,INDEX($DM:$DM,$GR341+32),"")</f>
      </c>
      <c r="EV341">
        <f>IF($GS341&gt;=33,INDEX($DM:$DM,$GR341+33),"")</f>
      </c>
      <c r="EW341">
        <f>IF($GS341&gt;=34,INDEX($DM:$DM,$GR341+34),"")</f>
      </c>
      <c r="EX341">
        <f>IF($GS341&gt;=35,INDEX($DM:$DM,$GR341+35),"")</f>
      </c>
      <c r="EY341">
        <f>IF($GS341&gt;=36,INDEX($DM:$DM,$GR341+36),"")</f>
      </c>
      <c r="EZ341">
        <f>IF($GS341&gt;=37,INDEX($DM:$DM,$GR341+37),"")</f>
      </c>
      <c r="FA341">
        <f>IF($GS341&gt;=38,INDEX($DM:$DM,$GR341+38),"")</f>
      </c>
      <c r="FB341">
        <f>IF($GS341&gt;=39,INDEX($DM:$DM,$GR341+39),"")</f>
      </c>
      <c r="FC341">
        <f>IF($GS341&gt;=40,INDEX($DM:$DM,$GR341+40),"")</f>
      </c>
      <c r="FD341">
        <f>IF($GS341&gt;=1,INDEX($DN:$DN,$GR341+1),"")</f>
      </c>
      <c r="FE341">
        <f>IF($GS341&gt;=2,INDEX($DN:$DN,$GR341+2),"")</f>
      </c>
      <c r="FF341">
        <f>IF($GS341&gt;=3,INDEX($DN:$DN,$GR341+3),"")</f>
      </c>
      <c r="FG341">
        <f>IF($GS341&gt;=4,INDEX($DN:$DN,$GR341+4),"")</f>
      </c>
      <c r="FH341">
        <f>IF($GS341&gt;=5,INDEX($DN:$DN,$GR341+5),"")</f>
      </c>
      <c r="FI341">
        <f>IF($GS341&gt;=6,INDEX($DN:$DN,$GR341+6),"")</f>
      </c>
      <c r="FJ341">
        <f>IF($GS341&gt;=7,INDEX($DN:$DN,$GR341+7),"")</f>
      </c>
      <c r="FK341">
        <f>IF($GS341&gt;=8,INDEX($DN:$DN,$GR341+8),"")</f>
      </c>
      <c r="FL341">
        <f>IF($GS341&gt;=9,INDEX($DN:$DN,$GR341+9),"")</f>
      </c>
      <c r="FM341">
        <f>IF($GS341&gt;=10,INDEX($DN:$DN,$GR341+10),"")</f>
      </c>
      <c r="FN341">
        <f>IF($GS341&gt;=11,INDEX($DN:$DN,$GR341+11),"")</f>
      </c>
      <c r="FO341">
        <f>IF($GS341&gt;=12,INDEX($DN:$DN,$GR341+12),"")</f>
      </c>
      <c r="FP341">
        <f>IF($GS341&gt;=13,INDEX($DN:$DN,$GR341+13),"")</f>
      </c>
      <c r="FQ341">
        <f>IF($GS341&gt;=14,INDEX($DN:$DN,$GR341+14),"")</f>
      </c>
      <c r="FR341">
        <f>IF($GS341&gt;=15,INDEX($DN:$DN,$GR341+15),"")</f>
      </c>
      <c r="FS341">
        <f>IF($GS341&gt;=16,INDEX($DN:$DN,$GR341+16),"")</f>
      </c>
      <c r="FT341">
        <f>IF($GS341&gt;=17,INDEX($DN:$DN,$GR341+17),"")</f>
      </c>
      <c r="FU341">
        <f>IF($GS341&gt;=18,INDEX($DN:$DN,$GR341+18),"")</f>
      </c>
      <c r="FV341">
        <f>IF($GS341&gt;=19,INDEX($DN:$DN,$GR341+19),"")</f>
      </c>
      <c r="FW341">
        <f>IF($GS341&gt;=20,INDEX($DN:$DN,$GR341+20),"")</f>
      </c>
      <c r="FX341">
        <f>IF($GS341&gt;=21,INDEX($DN:$DN,$GR341+21),"")</f>
      </c>
      <c r="FY341">
        <f>IF($GS341&gt;=22,INDEX($DN:$DN,$GR341+22),"")</f>
      </c>
      <c r="FZ341">
        <f>IF($GS341&gt;=23,INDEX($DN:$DN,$GR341+23),"")</f>
      </c>
      <c r="GA341">
        <f>IF($GS341&gt;=24,INDEX($DN:$DN,$GR341+24),"")</f>
      </c>
      <c r="GB341">
        <f>IF($GS341&gt;=25,INDEX($DN:$DN,$GR341+25),"")</f>
      </c>
      <c r="GC341">
        <f>IF($GS341&gt;=26,INDEX($DN:$DN,$GR341+26),"")</f>
      </c>
      <c r="GD341">
        <f>IF($GS341&gt;=27,INDEX($DN:$DN,$GR341+27),"")</f>
      </c>
      <c r="GE341">
        <f>IF($GS341&gt;=28,INDEX($DN:$DN,$GR341+28),"")</f>
      </c>
      <c r="GF341">
        <f>IF($GS341&gt;=29,INDEX($DN:$DN,$GR341+29),"")</f>
      </c>
      <c r="GG341">
        <f>IF($GS341&gt;=30,INDEX($DN:$DN,$GR341+30),"")</f>
      </c>
      <c r="GH341">
        <f>IF($GS341&gt;=31,INDEX($DN:$DN,$GR341+31),"")</f>
      </c>
      <c r="GI341">
        <f>IF($GS341&gt;=32,INDEX($DN:$DN,$GR341+32),"")</f>
      </c>
      <c r="GJ341">
        <f>IF($GS341&gt;=33,INDEX($DN:$DN,$GR341+33),"")</f>
      </c>
      <c r="GK341">
        <f>IF($GS341&gt;=34,INDEX($DN:$DN,$GR341+34),"")</f>
      </c>
      <c r="GL341">
        <f>IF($GS341&gt;=35,INDEX($DN:$DN,$GR341+35),"")</f>
      </c>
      <c r="GM341">
        <f>IF($GS341&gt;=36,INDEX($DN:$DN,$GR341+36),"")</f>
      </c>
      <c r="GN341">
        <f>IF($GS341&gt;=37,INDEX($DN:$DN,$GR341+37),"")</f>
      </c>
      <c r="GO341">
        <f>IF($GS341&gt;=38,INDEX($DN:$DN,$GR341+38),"")</f>
      </c>
      <c r="GP341">
        <f>IF($GS341&gt;=39,INDEX($DN:$DN,$GR341+39),"")</f>
      </c>
      <c r="GQ341">
        <f>IF($GS341&gt;=40,INDEX($DN:$DN,$GR341+40),"")</f>
      </c>
      <c r="GR341">
        <f>IFERROR(MATCH($DL341,$DM$2:$DM$148,0)+1,0)</f>
      </c>
      <c r="GS341">
        <f>IFERROR(INDEX($DO$2:$DO$148,MATCH($DL341,$DM$2:$DM$148,0)),0)</f>
      </c>
      <c r="GT341">
        <f>IFERROR(MATCH($Z341,$DP$341:$FC$341,0),0)</f>
      </c>
      <c r="GU341">
        <f>IF($GT341&gt;0,INDEX($FD$341:$GQ$341,$GT341),"")</f>
      </c>
      <c r="GX341">
        <f>IF($JG341&gt;=1,INDEX($GV:$GV,$JF341+1),"")</f>
      </c>
      <c r="GY341">
        <f>IF($JG341&gt;=2,INDEX($GV:$GV,$JF341+2),"")</f>
      </c>
      <c r="GZ341">
        <f>IF($JG341&gt;=3,INDEX($GV:$GV,$JF341+3),"")</f>
      </c>
      <c r="HA341">
        <f>IF($JG341&gt;=4,INDEX($GV:$GV,$JF341+4),"")</f>
      </c>
      <c r="HB341">
        <f>IF($JG341&gt;=5,INDEX($GV:$GV,$JF341+5),"")</f>
      </c>
      <c r="HC341">
        <f>IF($JG341&gt;=6,INDEX($GV:$GV,$JF341+6),"")</f>
      </c>
      <c r="HD341">
        <f>IF($JG341&gt;=7,INDEX($GV:$GV,$JF341+7),"")</f>
      </c>
      <c r="HE341">
        <f>IF($JG341&gt;=8,INDEX($GV:$GV,$JF341+8),"")</f>
      </c>
      <c r="HF341">
        <f>IF($JG341&gt;=9,INDEX($GV:$GV,$JF341+9),"")</f>
      </c>
      <c r="HG341">
        <f>IF($JG341&gt;=10,INDEX($GV:$GV,$JF341+10),"")</f>
      </c>
      <c r="HH341">
        <f>IF($JG341&gt;=11,INDEX($GV:$GV,$JF341+11),"")</f>
      </c>
      <c r="HI341">
        <f>IF($JG341&gt;=12,INDEX($GV:$GV,$JF341+12),"")</f>
      </c>
      <c r="HJ341">
        <f>IF($JG341&gt;=13,INDEX($GV:$GV,$JF341+13),"")</f>
      </c>
      <c r="HK341">
        <f>IF($JG341&gt;=14,INDEX($GV:$GV,$JF341+14),"")</f>
      </c>
      <c r="HL341">
        <f>IF($JG341&gt;=15,INDEX($GV:$GV,$JF341+15),"")</f>
      </c>
      <c r="HM341">
        <f>IF($JG341&gt;=16,INDEX($GV:$GV,$JF341+16),"")</f>
      </c>
      <c r="HN341">
        <f>IF($JG341&gt;=17,INDEX($GV:$GV,$JF341+17),"")</f>
      </c>
      <c r="HO341">
        <f>IF($JG341&gt;=18,INDEX($GV:$GV,$JF341+18),"")</f>
      </c>
      <c r="HP341">
        <f>IF($JG341&gt;=19,INDEX($GV:$GV,$JF341+19),"")</f>
      </c>
      <c r="HQ341">
        <f>IF($JG341&gt;=20,INDEX($GV:$GV,$JF341+20),"")</f>
      </c>
      <c r="HR341">
        <f>IF($JG341&gt;=21,INDEX($GV:$GV,$JF341+21),"")</f>
      </c>
      <c r="HS341">
        <f>IF($JG341&gt;=22,INDEX($GV:$GV,$JF341+22),"")</f>
      </c>
      <c r="HT341">
        <f>IF($JG341&gt;=23,INDEX($GV:$GV,$JF341+23),"")</f>
      </c>
      <c r="HU341">
        <f>IF($JG341&gt;=24,INDEX($GV:$GV,$JF341+24),"")</f>
      </c>
      <c r="HV341">
        <f>IF($JG341&gt;=25,INDEX($GV:$GV,$JF341+25),"")</f>
      </c>
      <c r="HW341">
        <f>IF($JG341&gt;=26,INDEX($GV:$GV,$JF341+26),"")</f>
      </c>
      <c r="HX341">
        <f>IF($JG341&gt;=27,INDEX($GV:$GV,$JF341+27),"")</f>
      </c>
      <c r="HY341">
        <f>IF($JG341&gt;=28,INDEX($GV:$GV,$JF341+28),"")</f>
      </c>
      <c r="HZ341">
        <f>IF($JG341&gt;=29,INDEX($GV:$GV,$JF341+29),"")</f>
      </c>
      <c r="IA341">
        <f>IF($JG341&gt;=30,INDEX($GV:$GV,$JF341+30),"")</f>
      </c>
      <c r="IB341">
        <f>IF($JG341&gt;=31,INDEX($GV:$GV,$JF341+31),"")</f>
      </c>
      <c r="IC341">
        <f>IF($JG341&gt;=32,INDEX($GV:$GV,$JF341+32),"")</f>
      </c>
      <c r="ID341">
        <f>IF($JG341&gt;=33,INDEX($GV:$GV,$JF341+33),"")</f>
      </c>
      <c r="IE341">
        <f>IF($JG341&gt;=34,INDEX($GV:$GV,$JF341+34),"")</f>
      </c>
      <c r="IF341">
        <f>IF($JG341&gt;=35,INDEX($GV:$GV,$JF341+35),"")</f>
      </c>
      <c r="IG341">
        <f>IF($JG341&gt;=36,INDEX($GV:$GV,$JF341+36),"")</f>
      </c>
      <c r="IH341">
        <f>IF($JG341&gt;=37,INDEX($GV:$GV,$JF341+37),"")</f>
      </c>
      <c r="II341">
        <f>IF($JG341&gt;=38,INDEX($GV:$GV,$JF341+38),"")</f>
      </c>
      <c r="IJ341">
        <f>IF($JG341&gt;=39,INDEX($GV:$GV,$JF341+39),"")</f>
      </c>
      <c r="IK341">
        <f>IF($JG341&gt;=40,INDEX($GV:$GV,$JF341+40),"")</f>
      </c>
      <c r="IL341">
        <f>IF($JG341&gt;=41,INDEX($GV:$GV,$JF341+41),"")</f>
      </c>
      <c r="IM341">
        <f>IF($JG341&gt;=42,INDEX($GV:$GV,$JF341+42),"")</f>
      </c>
      <c r="IN341">
        <f>IF($JG341&gt;=43,INDEX($GV:$GV,$JF341+43),"")</f>
      </c>
      <c r="IO341">
        <f>IF($JG341&gt;=44,INDEX($GV:$GV,$JF341+44),"")</f>
      </c>
      <c r="IP341">
        <f>IF($JG341&gt;=45,INDEX($GV:$GV,$JF341+45),"")</f>
      </c>
      <c r="IQ341">
        <f>IF($JG341&gt;=46,INDEX($GV:$GV,$JF341+46),"")</f>
      </c>
      <c r="IR341">
        <f>IF($JG341&gt;=47,INDEX($GV:$GV,$JF341+47),"")</f>
      </c>
      <c r="IS341">
        <f>IF($JG341&gt;=48,INDEX($GV:$GV,$JF341+48),"")</f>
      </c>
      <c r="IT341">
        <f>IF($JG341&gt;=49,INDEX($GV:$GV,$JF341+49),"")</f>
      </c>
      <c r="IU341">
        <f>IF($JG341&gt;=50,INDEX($GV:$GV,$JF341+50),"")</f>
      </c>
      <c r="IV341">
        <f>IF($JG341&gt;=51,INDEX($GV:$GV,$JF341+51),"")</f>
      </c>
      <c r="IW341">
        <f>IF($JG341&gt;=52,INDEX($GV:$GV,$JF341+52),"")</f>
      </c>
      <c r="IX341">
        <f>IF($JG341&gt;=53,INDEX($GV:$GV,$JF341+53),"")</f>
      </c>
      <c r="IY341">
        <f>IF($JG341&gt;=54,INDEX($GV:$GV,$JF341+54),"")</f>
      </c>
      <c r="IZ341">
        <f>IF($JG341&gt;=55,INDEX($GV:$GV,$JF341+55),"")</f>
      </c>
      <c r="JA341">
        <f>IF($JG341&gt;=56,INDEX($GV:$GV,$JF341+56),"")</f>
      </c>
      <c r="JB341">
        <f>IF($JG341&gt;=57,INDEX($GV:$GV,$JF341+57),"")</f>
      </c>
      <c r="JC341">
        <f>IF($JG341&gt;=58,INDEX($GV:$GV,$JF341+58),"")</f>
      </c>
      <c r="JD341">
        <f>IF($JG341&gt;=59,INDEX($GV:$GV,$JF341+59),"")</f>
      </c>
      <c r="JE341">
        <f>IF($JG341&gt;=60,INDEX($GV:$GV,$JF341+60),"")</f>
      </c>
      <c r="JF341">
        <f>IFERROR(MATCH($GU341,$GV$2:$GV$322,0)+1,0)</f>
      </c>
      <c r="JG341">
        <f>IFERROR(INDEX($GW$2:$GW$322,MATCH($GU341,$GV$2:$GV$322,0)),0)</f>
      </c>
      <c r="JH341" t="s">
        <v>44</v>
      </c>
      <c r="JI341" t="s">
        <v>44</v>
      </c>
    </row>
    <row r="342" spans="1:269" x14ac:dyDescent="0.25">
      <c r="R342">
        <f>IF(OR($U342="",$Q342=""),"",IFERROR($U342/$Q342,0))</f>
      </c>
      <c r="S342">
        <f>IF($U342="","",
SUM($T342,$V342,$AA342,$W342,$Y342)*
(1-IF($AB342="",0,VALUE($AB342)/100)))</f>
      </c>
      <c r="T342">
        <f>IF($U342="","",$U342)</f>
      </c>
      <c r="V342">
        <f>IF($U342="","",
IF($O342="","",
IF(ISNUMBER(SEARCH("exempt",LOWER($O342))),0,
$U342*(VALUE(SUBSTITUTE($O342,"%",""))/100))))</f>
      </c>
      <c r="AC342">
        <f>IFERROR(IF(FIND(" - ",$K342)&gt;0,MID($K342,FIND(" - ",$K342)+3,LEN($K342)),""),"")</f>
      </c>
      <c r="AL342" t="s">
        <v>1143</v>
      </c>
      <c r="AT342">
        <f>IFERROR(LEFT($K342,FIND(" - ",$K342)-1),$K342)</f>
      </c>
      <c r="AW342">
        <f>IF($CL342&gt;=1,INDEX($AU:$AU,$CK342+1),"")</f>
      </c>
      <c r="AX342">
        <f>IF($CL342&gt;=2,INDEX($AU:$AU,$CK342+2),"")</f>
      </c>
      <c r="AY342">
        <f>IF($CL342&gt;=3,INDEX($AU:$AU,$CK342+3),"")</f>
      </c>
      <c r="AZ342">
        <f>IF($CL342&gt;=4,INDEX($AU:$AU,$CK342+4),"")</f>
      </c>
      <c r="BA342">
        <f>IF($CL342&gt;=5,INDEX($AU:$AU,$CK342+5),"")</f>
      </c>
      <c r="BB342">
        <f>IF($CL342&gt;=6,INDEX($AU:$AU,$CK342+6),"")</f>
      </c>
      <c r="BC342">
        <f>IF($CL342&gt;=7,INDEX($AU:$AU,$CK342+7),"")</f>
      </c>
      <c r="BD342">
        <f>IF($CL342&gt;=8,INDEX($AU:$AU,$CK342+8),"")</f>
      </c>
      <c r="BE342">
        <f>IF($CL342&gt;=9,INDEX($AU:$AU,$CK342+9),"")</f>
      </c>
      <c r="BF342">
        <f>IF($CL342&gt;=10,INDEX($AU:$AU,$CK342+10),"")</f>
      </c>
      <c r="BG342">
        <f>IF($CL342&gt;=11,INDEX($AU:$AU,$CK342+11),"")</f>
      </c>
      <c r="BH342">
        <f>IF($CL342&gt;=12,INDEX($AU:$AU,$CK342+12),"")</f>
      </c>
      <c r="BI342">
        <f>IF($CL342&gt;=13,INDEX($AU:$AU,$CK342+13),"")</f>
      </c>
      <c r="BJ342">
        <f>IF($CL342&gt;=14,INDEX($AU:$AU,$CK342+14),"")</f>
      </c>
      <c r="BK342">
        <f>IF($CL342&gt;=15,INDEX($AU:$AU,$CK342+15),"")</f>
      </c>
      <c r="BL342">
        <f>IF($CL342&gt;=16,INDEX($AU:$AU,$CK342+16),"")</f>
      </c>
      <c r="BM342">
        <f>IF($CL342&gt;=17,INDEX($AU:$AU,$CK342+17),"")</f>
      </c>
      <c r="BN342">
        <f>IF($CL342&gt;=18,INDEX($AU:$AU,$CK342+18),"")</f>
      </c>
      <c r="BO342">
        <f>IF($CL342&gt;=19,INDEX($AU:$AU,$CK342+19),"")</f>
      </c>
      <c r="BP342">
        <f>IF($CL342&gt;=20,INDEX($AU:$AU,$CK342+20),"")</f>
      </c>
      <c r="BQ342">
        <f>IF($CL342&gt;=21,INDEX($AU:$AU,$CK342+21),"")</f>
      </c>
      <c r="BR342">
        <f>IF($CL342&gt;=22,INDEX($AU:$AU,$CK342+22),"")</f>
      </c>
      <c r="BS342">
        <f>IF($CL342&gt;=23,INDEX($AU:$AU,$CK342+23),"")</f>
      </c>
      <c r="BT342">
        <f>IF($CL342&gt;=24,INDEX($AU:$AU,$CK342+24),"")</f>
      </c>
      <c r="BU342">
        <f>IF($CL342&gt;=25,INDEX($AU:$AU,$CK342+25),"")</f>
      </c>
      <c r="BV342">
        <f>IF($CL342&gt;=26,INDEX($AU:$AU,$CK342+26),"")</f>
      </c>
      <c r="BW342">
        <f>IF($CL342&gt;=27,INDEX($AU:$AU,$CK342+27),"")</f>
      </c>
      <c r="BX342">
        <f>IF($CL342&gt;=28,INDEX($AU:$AU,$CK342+28),"")</f>
      </c>
      <c r="BY342">
        <f>IF($CL342&gt;=29,INDEX($AU:$AU,$CK342+29),"")</f>
      </c>
      <c r="BZ342">
        <f>IF($CL342&gt;=30,INDEX($AU:$AU,$CK342+30),"")</f>
      </c>
      <c r="CA342">
        <f>IF($CL342&gt;=31,INDEX($AU:$AU,$CK342+31),"")</f>
      </c>
      <c r="CB342">
        <f>IF($CL342&gt;=32,INDEX($AU:$AU,$CK342+32),"")</f>
      </c>
      <c r="CC342">
        <f>IF($CL342&gt;=33,INDEX($AU:$AU,$CK342+33),"")</f>
      </c>
      <c r="CD342">
        <f>IF($CL342&gt;=34,INDEX($AU:$AU,$CK342+34),"")</f>
      </c>
      <c r="CE342">
        <f>IF($CL342&gt;=35,INDEX($AU:$AU,$CK342+35),"")</f>
      </c>
      <c r="CF342">
        <f>IF($CL342&gt;=36,INDEX($AU:$AU,$CK342+36),"")</f>
      </c>
      <c r="CG342">
        <f>IF($CL342&gt;=37,INDEX($AU:$AU,$CK342+37),"")</f>
      </c>
      <c r="CH342">
        <f>IF($CL342&gt;=38,INDEX($AU:$AU,$CK342+38),"")</f>
      </c>
      <c r="CI342">
        <f>IF($CL342&gt;=39,INDEX($AU:$AU,$CK342+39),"")</f>
      </c>
      <c r="CJ342">
        <f>IF($CL342&gt;=40,INDEX($AU:$AU,$CK342+40),"")</f>
      </c>
      <c r="CK342">
        <f>IFERROR(MATCH($AT342,$AU$2:$AU$133,0)+1,0)</f>
      </c>
      <c r="CL342">
        <f>IFERROR(INDEX($AV$2:$AV$133,MATCH($AT342,$AU$2:$AU$133,0)),0)</f>
      </c>
      <c r="CM342">
        <f>IFERROR(LEFT($L342,FIND(" - ",$L342)-1),$L342)</f>
      </c>
      <c r="CN342" t="s">
        <v>149</v>
      </c>
      <c r="CP342">
        <f>IF($DK342&gt;=1,INDEX($CN:$CN,$DJ342+1),"")</f>
      </c>
      <c r="CQ342">
        <f>IF($DK342&gt;=2,INDEX($CN:$CN,$DJ342+2),"")</f>
      </c>
      <c r="CR342">
        <f>IF($DK342&gt;=3,INDEX($CN:$CN,$DJ342+3),"")</f>
      </c>
      <c r="CS342">
        <f>IF($DK342&gt;=4,INDEX($CN:$CN,$DJ342+4),"")</f>
      </c>
      <c r="CT342">
        <f>IF($DK342&gt;=5,INDEX($CN:$CN,$DJ342+5),"")</f>
      </c>
      <c r="CU342">
        <f>IF($DK342&gt;=6,INDEX($CN:$CN,$DJ342+6),"")</f>
      </c>
      <c r="CV342">
        <f>IF($DK342&gt;=7,INDEX($CN:$CN,$DJ342+7),"")</f>
      </c>
      <c r="CW342">
        <f>IF($DK342&gt;=8,INDEX($CN:$CN,$DJ342+8),"")</f>
      </c>
      <c r="CX342">
        <f>IF($DK342&gt;=9,INDEX($CN:$CN,$DJ342+9),"")</f>
      </c>
      <c r="CY342">
        <f>IF($DK342&gt;=10,INDEX($CN:$CN,$DJ342+10),"")</f>
      </c>
      <c r="CZ342">
        <f>IF($DK342&gt;=11,INDEX($CN:$CN,$DJ342+11),"")</f>
      </c>
      <c r="DA342">
        <f>IF($DK342&gt;=12,INDEX($CN:$CN,$DJ342+12),"")</f>
      </c>
      <c r="DB342">
        <f>IF($DK342&gt;=13,INDEX($CN:$CN,$DJ342+13),"")</f>
      </c>
      <c r="DC342">
        <f>IF($DK342&gt;=14,INDEX($CN:$CN,$DJ342+14),"")</f>
      </c>
      <c r="DD342">
        <f>IF($DK342&gt;=15,INDEX($CN:$CN,$DJ342+15),"")</f>
      </c>
      <c r="DE342">
        <f>IF($DK342&gt;=16,INDEX($CN:$CN,$DJ342+16),"")</f>
      </c>
      <c r="DF342">
        <f>IF($DK342&gt;=17,INDEX($CN:$CN,$DJ342+17),"")</f>
      </c>
      <c r="DG342">
        <f>IF($DK342&gt;=18,INDEX($CN:$CN,$DJ342+18),"")</f>
      </c>
      <c r="DH342">
        <f>IF($DK342&gt;=19,INDEX($CN:$CN,$DJ342+19),"")</f>
      </c>
      <c r="DI342">
        <f>IF($DK342&gt;=20,INDEX($CN:$CN,$DJ342+20),"")</f>
      </c>
      <c r="DJ342">
        <f>IFERROR(MATCH($CM342,$CN$2:$CN$1089,0)+1,0)</f>
      </c>
      <c r="DK342">
        <f>IFERROR(INDEX($CO$2:$CO$1089,MATCH($CM342,$CN$2:$CN$1089,0)),0)</f>
      </c>
      <c r="DL342">
        <f>IFERROR(INDEX($AS:$AS,MATCH($O342,$AR:$AR,0))&amp;"","")</f>
      </c>
      <c r="DP342">
        <f>IF($GS342&gt;=1,INDEX($DM:$DM,$GR342+1),"")</f>
      </c>
      <c r="DQ342">
        <f>IF($GS342&gt;=2,INDEX($DM:$DM,$GR342+2),"")</f>
      </c>
      <c r="DR342">
        <f>IF($GS342&gt;=3,INDEX($DM:$DM,$GR342+3),"")</f>
      </c>
      <c r="DS342">
        <f>IF($GS342&gt;=4,INDEX($DM:$DM,$GR342+4),"")</f>
      </c>
      <c r="DT342">
        <f>IF($GS342&gt;=5,INDEX($DM:$DM,$GR342+5),"")</f>
      </c>
      <c r="DU342">
        <f>IF($GS342&gt;=6,INDEX($DM:$DM,$GR342+6),"")</f>
      </c>
      <c r="DV342">
        <f>IF($GS342&gt;=7,INDEX($DM:$DM,$GR342+7),"")</f>
      </c>
      <c r="DW342">
        <f>IF($GS342&gt;=8,INDEX($DM:$DM,$GR342+8),"")</f>
      </c>
      <c r="DX342">
        <f>IF($GS342&gt;=9,INDEX($DM:$DM,$GR342+9),"")</f>
      </c>
      <c r="DY342">
        <f>IF($GS342&gt;=10,INDEX($DM:$DM,$GR342+10),"")</f>
      </c>
      <c r="DZ342">
        <f>IF($GS342&gt;=11,INDEX($DM:$DM,$GR342+11),"")</f>
      </c>
      <c r="EA342">
        <f>IF($GS342&gt;=12,INDEX($DM:$DM,$GR342+12),"")</f>
      </c>
      <c r="EB342">
        <f>IF($GS342&gt;=13,INDEX($DM:$DM,$GR342+13),"")</f>
      </c>
      <c r="EC342">
        <f>IF($GS342&gt;=14,INDEX($DM:$DM,$GR342+14),"")</f>
      </c>
      <c r="ED342">
        <f>IF($GS342&gt;=15,INDEX($DM:$DM,$GR342+15),"")</f>
      </c>
      <c r="EE342">
        <f>IF($GS342&gt;=16,INDEX($DM:$DM,$GR342+16),"")</f>
      </c>
      <c r="EF342">
        <f>IF($GS342&gt;=17,INDEX($DM:$DM,$GR342+17),"")</f>
      </c>
      <c r="EG342">
        <f>IF($GS342&gt;=18,INDEX($DM:$DM,$GR342+18),"")</f>
      </c>
      <c r="EH342">
        <f>IF($GS342&gt;=19,INDEX($DM:$DM,$GR342+19),"")</f>
      </c>
      <c r="EI342">
        <f>IF($GS342&gt;=20,INDEX($DM:$DM,$GR342+20),"")</f>
      </c>
      <c r="EJ342">
        <f>IF($GS342&gt;=21,INDEX($DM:$DM,$GR342+21),"")</f>
      </c>
      <c r="EK342">
        <f>IF($GS342&gt;=22,INDEX($DM:$DM,$GR342+22),"")</f>
      </c>
      <c r="EL342">
        <f>IF($GS342&gt;=23,INDEX($DM:$DM,$GR342+23),"")</f>
      </c>
      <c r="EM342">
        <f>IF($GS342&gt;=24,INDEX($DM:$DM,$GR342+24),"")</f>
      </c>
      <c r="EN342">
        <f>IF($GS342&gt;=25,INDEX($DM:$DM,$GR342+25),"")</f>
      </c>
      <c r="EO342">
        <f>IF($GS342&gt;=26,INDEX($DM:$DM,$GR342+26),"")</f>
      </c>
      <c r="EP342">
        <f>IF($GS342&gt;=27,INDEX($DM:$DM,$GR342+27),"")</f>
      </c>
      <c r="EQ342">
        <f>IF($GS342&gt;=28,INDEX($DM:$DM,$GR342+28),"")</f>
      </c>
      <c r="ER342">
        <f>IF($GS342&gt;=29,INDEX($DM:$DM,$GR342+29),"")</f>
      </c>
      <c r="ES342">
        <f>IF($GS342&gt;=30,INDEX($DM:$DM,$GR342+30),"")</f>
      </c>
      <c r="ET342">
        <f>IF($GS342&gt;=31,INDEX($DM:$DM,$GR342+31),"")</f>
      </c>
      <c r="EU342">
        <f>IF($GS342&gt;=32,INDEX($DM:$DM,$GR342+32),"")</f>
      </c>
      <c r="EV342">
        <f>IF($GS342&gt;=33,INDEX($DM:$DM,$GR342+33),"")</f>
      </c>
      <c r="EW342">
        <f>IF($GS342&gt;=34,INDEX($DM:$DM,$GR342+34),"")</f>
      </c>
      <c r="EX342">
        <f>IF($GS342&gt;=35,INDEX($DM:$DM,$GR342+35),"")</f>
      </c>
      <c r="EY342">
        <f>IF($GS342&gt;=36,INDEX($DM:$DM,$GR342+36),"")</f>
      </c>
      <c r="EZ342">
        <f>IF($GS342&gt;=37,INDEX($DM:$DM,$GR342+37),"")</f>
      </c>
      <c r="FA342">
        <f>IF($GS342&gt;=38,INDEX($DM:$DM,$GR342+38),"")</f>
      </c>
      <c r="FB342">
        <f>IF($GS342&gt;=39,INDEX($DM:$DM,$GR342+39),"")</f>
      </c>
      <c r="FC342">
        <f>IF($GS342&gt;=40,INDEX($DM:$DM,$GR342+40),"")</f>
      </c>
      <c r="FD342">
        <f>IF($GS342&gt;=1,INDEX($DN:$DN,$GR342+1),"")</f>
      </c>
      <c r="FE342">
        <f>IF($GS342&gt;=2,INDEX($DN:$DN,$GR342+2),"")</f>
      </c>
      <c r="FF342">
        <f>IF($GS342&gt;=3,INDEX($DN:$DN,$GR342+3),"")</f>
      </c>
      <c r="FG342">
        <f>IF($GS342&gt;=4,INDEX($DN:$DN,$GR342+4),"")</f>
      </c>
      <c r="FH342">
        <f>IF($GS342&gt;=5,INDEX($DN:$DN,$GR342+5),"")</f>
      </c>
      <c r="FI342">
        <f>IF($GS342&gt;=6,INDEX($DN:$DN,$GR342+6),"")</f>
      </c>
      <c r="FJ342">
        <f>IF($GS342&gt;=7,INDEX($DN:$DN,$GR342+7),"")</f>
      </c>
      <c r="FK342">
        <f>IF($GS342&gt;=8,INDEX($DN:$DN,$GR342+8),"")</f>
      </c>
      <c r="FL342">
        <f>IF($GS342&gt;=9,INDEX($DN:$DN,$GR342+9),"")</f>
      </c>
      <c r="FM342">
        <f>IF($GS342&gt;=10,INDEX($DN:$DN,$GR342+10),"")</f>
      </c>
      <c r="FN342">
        <f>IF($GS342&gt;=11,INDEX($DN:$DN,$GR342+11),"")</f>
      </c>
      <c r="FO342">
        <f>IF($GS342&gt;=12,INDEX($DN:$DN,$GR342+12),"")</f>
      </c>
      <c r="FP342">
        <f>IF($GS342&gt;=13,INDEX($DN:$DN,$GR342+13),"")</f>
      </c>
      <c r="FQ342">
        <f>IF($GS342&gt;=14,INDEX($DN:$DN,$GR342+14),"")</f>
      </c>
      <c r="FR342">
        <f>IF($GS342&gt;=15,INDEX($DN:$DN,$GR342+15),"")</f>
      </c>
      <c r="FS342">
        <f>IF($GS342&gt;=16,INDEX($DN:$DN,$GR342+16),"")</f>
      </c>
      <c r="FT342">
        <f>IF($GS342&gt;=17,INDEX($DN:$DN,$GR342+17),"")</f>
      </c>
      <c r="FU342">
        <f>IF($GS342&gt;=18,INDEX($DN:$DN,$GR342+18),"")</f>
      </c>
      <c r="FV342">
        <f>IF($GS342&gt;=19,INDEX($DN:$DN,$GR342+19),"")</f>
      </c>
      <c r="FW342">
        <f>IF($GS342&gt;=20,INDEX($DN:$DN,$GR342+20),"")</f>
      </c>
      <c r="FX342">
        <f>IF($GS342&gt;=21,INDEX($DN:$DN,$GR342+21),"")</f>
      </c>
      <c r="FY342">
        <f>IF($GS342&gt;=22,INDEX($DN:$DN,$GR342+22),"")</f>
      </c>
      <c r="FZ342">
        <f>IF($GS342&gt;=23,INDEX($DN:$DN,$GR342+23),"")</f>
      </c>
      <c r="GA342">
        <f>IF($GS342&gt;=24,INDEX($DN:$DN,$GR342+24),"")</f>
      </c>
      <c r="GB342">
        <f>IF($GS342&gt;=25,INDEX($DN:$DN,$GR342+25),"")</f>
      </c>
      <c r="GC342">
        <f>IF($GS342&gt;=26,INDEX($DN:$DN,$GR342+26),"")</f>
      </c>
      <c r="GD342">
        <f>IF($GS342&gt;=27,INDEX($DN:$DN,$GR342+27),"")</f>
      </c>
      <c r="GE342">
        <f>IF($GS342&gt;=28,INDEX($DN:$DN,$GR342+28),"")</f>
      </c>
      <c r="GF342">
        <f>IF($GS342&gt;=29,INDEX($DN:$DN,$GR342+29),"")</f>
      </c>
      <c r="GG342">
        <f>IF($GS342&gt;=30,INDEX($DN:$DN,$GR342+30),"")</f>
      </c>
      <c r="GH342">
        <f>IF($GS342&gt;=31,INDEX($DN:$DN,$GR342+31),"")</f>
      </c>
      <c r="GI342">
        <f>IF($GS342&gt;=32,INDEX($DN:$DN,$GR342+32),"")</f>
      </c>
      <c r="GJ342">
        <f>IF($GS342&gt;=33,INDEX($DN:$DN,$GR342+33),"")</f>
      </c>
      <c r="GK342">
        <f>IF($GS342&gt;=34,INDEX($DN:$DN,$GR342+34),"")</f>
      </c>
      <c r="GL342">
        <f>IF($GS342&gt;=35,INDEX($DN:$DN,$GR342+35),"")</f>
      </c>
      <c r="GM342">
        <f>IF($GS342&gt;=36,INDEX($DN:$DN,$GR342+36),"")</f>
      </c>
      <c r="GN342">
        <f>IF($GS342&gt;=37,INDEX($DN:$DN,$GR342+37),"")</f>
      </c>
      <c r="GO342">
        <f>IF($GS342&gt;=38,INDEX($DN:$DN,$GR342+38),"")</f>
      </c>
      <c r="GP342">
        <f>IF($GS342&gt;=39,INDEX($DN:$DN,$GR342+39),"")</f>
      </c>
      <c r="GQ342">
        <f>IF($GS342&gt;=40,INDEX($DN:$DN,$GR342+40),"")</f>
      </c>
      <c r="GR342">
        <f>IFERROR(MATCH($DL342,$DM$2:$DM$148,0)+1,0)</f>
      </c>
      <c r="GS342">
        <f>IFERROR(INDEX($DO$2:$DO$148,MATCH($DL342,$DM$2:$DM$148,0)),0)</f>
      </c>
      <c r="GT342">
        <f>IFERROR(MATCH($Z342,$DP$342:$FC$342,0),0)</f>
      </c>
      <c r="GU342">
        <f>IF($GT342&gt;0,INDEX($FD$342:$GQ$342,$GT342),"")</f>
      </c>
      <c r="GX342">
        <f>IF($JG342&gt;=1,INDEX($GV:$GV,$JF342+1),"")</f>
      </c>
      <c r="GY342">
        <f>IF($JG342&gt;=2,INDEX($GV:$GV,$JF342+2),"")</f>
      </c>
      <c r="GZ342">
        <f>IF($JG342&gt;=3,INDEX($GV:$GV,$JF342+3),"")</f>
      </c>
      <c r="HA342">
        <f>IF($JG342&gt;=4,INDEX($GV:$GV,$JF342+4),"")</f>
      </c>
      <c r="HB342">
        <f>IF($JG342&gt;=5,INDEX($GV:$GV,$JF342+5),"")</f>
      </c>
      <c r="HC342">
        <f>IF($JG342&gt;=6,INDEX($GV:$GV,$JF342+6),"")</f>
      </c>
      <c r="HD342">
        <f>IF($JG342&gt;=7,INDEX($GV:$GV,$JF342+7),"")</f>
      </c>
      <c r="HE342">
        <f>IF($JG342&gt;=8,INDEX($GV:$GV,$JF342+8),"")</f>
      </c>
      <c r="HF342">
        <f>IF($JG342&gt;=9,INDEX($GV:$GV,$JF342+9),"")</f>
      </c>
      <c r="HG342">
        <f>IF($JG342&gt;=10,INDEX($GV:$GV,$JF342+10),"")</f>
      </c>
      <c r="HH342">
        <f>IF($JG342&gt;=11,INDEX($GV:$GV,$JF342+11),"")</f>
      </c>
      <c r="HI342">
        <f>IF($JG342&gt;=12,INDEX($GV:$GV,$JF342+12),"")</f>
      </c>
      <c r="HJ342">
        <f>IF($JG342&gt;=13,INDEX($GV:$GV,$JF342+13),"")</f>
      </c>
      <c r="HK342">
        <f>IF($JG342&gt;=14,INDEX($GV:$GV,$JF342+14),"")</f>
      </c>
      <c r="HL342">
        <f>IF($JG342&gt;=15,INDEX($GV:$GV,$JF342+15),"")</f>
      </c>
      <c r="HM342">
        <f>IF($JG342&gt;=16,INDEX($GV:$GV,$JF342+16),"")</f>
      </c>
      <c r="HN342">
        <f>IF($JG342&gt;=17,INDEX($GV:$GV,$JF342+17),"")</f>
      </c>
      <c r="HO342">
        <f>IF($JG342&gt;=18,INDEX($GV:$GV,$JF342+18),"")</f>
      </c>
      <c r="HP342">
        <f>IF($JG342&gt;=19,INDEX($GV:$GV,$JF342+19),"")</f>
      </c>
      <c r="HQ342">
        <f>IF($JG342&gt;=20,INDEX($GV:$GV,$JF342+20),"")</f>
      </c>
      <c r="HR342">
        <f>IF($JG342&gt;=21,INDEX($GV:$GV,$JF342+21),"")</f>
      </c>
      <c r="HS342">
        <f>IF($JG342&gt;=22,INDEX($GV:$GV,$JF342+22),"")</f>
      </c>
      <c r="HT342">
        <f>IF($JG342&gt;=23,INDEX($GV:$GV,$JF342+23),"")</f>
      </c>
      <c r="HU342">
        <f>IF($JG342&gt;=24,INDEX($GV:$GV,$JF342+24),"")</f>
      </c>
      <c r="HV342">
        <f>IF($JG342&gt;=25,INDEX($GV:$GV,$JF342+25),"")</f>
      </c>
      <c r="HW342">
        <f>IF($JG342&gt;=26,INDEX($GV:$GV,$JF342+26),"")</f>
      </c>
      <c r="HX342">
        <f>IF($JG342&gt;=27,INDEX($GV:$GV,$JF342+27),"")</f>
      </c>
      <c r="HY342">
        <f>IF($JG342&gt;=28,INDEX($GV:$GV,$JF342+28),"")</f>
      </c>
      <c r="HZ342">
        <f>IF($JG342&gt;=29,INDEX($GV:$GV,$JF342+29),"")</f>
      </c>
      <c r="IA342">
        <f>IF($JG342&gt;=30,INDEX($GV:$GV,$JF342+30),"")</f>
      </c>
      <c r="IB342">
        <f>IF($JG342&gt;=31,INDEX($GV:$GV,$JF342+31),"")</f>
      </c>
      <c r="IC342">
        <f>IF($JG342&gt;=32,INDEX($GV:$GV,$JF342+32),"")</f>
      </c>
      <c r="ID342">
        <f>IF($JG342&gt;=33,INDEX($GV:$GV,$JF342+33),"")</f>
      </c>
      <c r="IE342">
        <f>IF($JG342&gt;=34,INDEX($GV:$GV,$JF342+34),"")</f>
      </c>
      <c r="IF342">
        <f>IF($JG342&gt;=35,INDEX($GV:$GV,$JF342+35),"")</f>
      </c>
      <c r="IG342">
        <f>IF($JG342&gt;=36,INDEX($GV:$GV,$JF342+36),"")</f>
      </c>
      <c r="IH342">
        <f>IF($JG342&gt;=37,INDEX($GV:$GV,$JF342+37),"")</f>
      </c>
      <c r="II342">
        <f>IF($JG342&gt;=38,INDEX($GV:$GV,$JF342+38),"")</f>
      </c>
      <c r="IJ342">
        <f>IF($JG342&gt;=39,INDEX($GV:$GV,$JF342+39),"")</f>
      </c>
      <c r="IK342">
        <f>IF($JG342&gt;=40,INDEX($GV:$GV,$JF342+40),"")</f>
      </c>
      <c r="IL342">
        <f>IF($JG342&gt;=41,INDEX($GV:$GV,$JF342+41),"")</f>
      </c>
      <c r="IM342">
        <f>IF($JG342&gt;=42,INDEX($GV:$GV,$JF342+42),"")</f>
      </c>
      <c r="IN342">
        <f>IF($JG342&gt;=43,INDEX($GV:$GV,$JF342+43),"")</f>
      </c>
      <c r="IO342">
        <f>IF($JG342&gt;=44,INDEX($GV:$GV,$JF342+44),"")</f>
      </c>
      <c r="IP342">
        <f>IF($JG342&gt;=45,INDEX($GV:$GV,$JF342+45),"")</f>
      </c>
      <c r="IQ342">
        <f>IF($JG342&gt;=46,INDEX($GV:$GV,$JF342+46),"")</f>
      </c>
      <c r="IR342">
        <f>IF($JG342&gt;=47,INDEX($GV:$GV,$JF342+47),"")</f>
      </c>
      <c r="IS342">
        <f>IF($JG342&gt;=48,INDEX($GV:$GV,$JF342+48),"")</f>
      </c>
      <c r="IT342">
        <f>IF($JG342&gt;=49,INDEX($GV:$GV,$JF342+49),"")</f>
      </c>
      <c r="IU342">
        <f>IF($JG342&gt;=50,INDEX($GV:$GV,$JF342+50),"")</f>
      </c>
      <c r="IV342">
        <f>IF($JG342&gt;=51,INDEX($GV:$GV,$JF342+51),"")</f>
      </c>
      <c r="IW342">
        <f>IF($JG342&gt;=52,INDEX($GV:$GV,$JF342+52),"")</f>
      </c>
      <c r="IX342">
        <f>IF($JG342&gt;=53,INDEX($GV:$GV,$JF342+53),"")</f>
      </c>
      <c r="IY342">
        <f>IF($JG342&gt;=54,INDEX($GV:$GV,$JF342+54),"")</f>
      </c>
      <c r="IZ342">
        <f>IF($JG342&gt;=55,INDEX($GV:$GV,$JF342+55),"")</f>
      </c>
      <c r="JA342">
        <f>IF($JG342&gt;=56,INDEX($GV:$GV,$JF342+56),"")</f>
      </c>
      <c r="JB342">
        <f>IF($JG342&gt;=57,INDEX($GV:$GV,$JF342+57),"")</f>
      </c>
      <c r="JC342">
        <f>IF($JG342&gt;=58,INDEX($GV:$GV,$JF342+58),"")</f>
      </c>
      <c r="JD342">
        <f>IF($JG342&gt;=59,INDEX($GV:$GV,$JF342+59),"")</f>
      </c>
      <c r="JE342">
        <f>IF($JG342&gt;=60,INDEX($GV:$GV,$JF342+60),"")</f>
      </c>
      <c r="JF342">
        <f>IFERROR(MATCH($GU342,$GV$2:$GV$322,0)+1,0)</f>
      </c>
      <c r="JG342">
        <f>IFERROR(INDEX($GW$2:$GW$322,MATCH($GU342,$GV$2:$GV$322,0)),0)</f>
      </c>
      <c r="JH342" t="s">
        <v>44</v>
      </c>
      <c r="JI342" t="s">
        <v>44</v>
      </c>
    </row>
    <row r="343" spans="1:269" x14ac:dyDescent="0.25">
      <c r="R343">
        <f>IF(OR($U343="",$Q343=""),"",IFERROR($U343/$Q343,0))</f>
      </c>
      <c r="S343">
        <f>IF($U343="","",
SUM($T343,$V343,$AA343,$W343,$Y343)*
(1-IF($AB343="",0,VALUE($AB343)/100)))</f>
      </c>
      <c r="T343">
        <f>IF($U343="","",$U343)</f>
      </c>
      <c r="V343">
        <f>IF($U343="","",
IF($O343="","",
IF(ISNUMBER(SEARCH("exempt",LOWER($O343))),0,
$U343*(VALUE(SUBSTITUTE($O343,"%",""))/100))))</f>
      </c>
      <c r="AC343">
        <f>IFERROR(IF(FIND(" - ",$K343)&gt;0,MID($K343,FIND(" - ",$K343)+3,LEN($K343)),""),"")</f>
      </c>
      <c r="AL343" t="s">
        <v>1144</v>
      </c>
      <c r="AT343">
        <f>IFERROR(LEFT($K343,FIND(" - ",$K343)-1),$K343)</f>
      </c>
      <c r="AW343">
        <f>IF($CL343&gt;=1,INDEX($AU:$AU,$CK343+1),"")</f>
      </c>
      <c r="AX343">
        <f>IF($CL343&gt;=2,INDEX($AU:$AU,$CK343+2),"")</f>
      </c>
      <c r="AY343">
        <f>IF($CL343&gt;=3,INDEX($AU:$AU,$CK343+3),"")</f>
      </c>
      <c r="AZ343">
        <f>IF($CL343&gt;=4,INDEX($AU:$AU,$CK343+4),"")</f>
      </c>
      <c r="BA343">
        <f>IF($CL343&gt;=5,INDEX($AU:$AU,$CK343+5),"")</f>
      </c>
      <c r="BB343">
        <f>IF($CL343&gt;=6,INDEX($AU:$AU,$CK343+6),"")</f>
      </c>
      <c r="BC343">
        <f>IF($CL343&gt;=7,INDEX($AU:$AU,$CK343+7),"")</f>
      </c>
      <c r="BD343">
        <f>IF($CL343&gt;=8,INDEX($AU:$AU,$CK343+8),"")</f>
      </c>
      <c r="BE343">
        <f>IF($CL343&gt;=9,INDEX($AU:$AU,$CK343+9),"")</f>
      </c>
      <c r="BF343">
        <f>IF($CL343&gt;=10,INDEX($AU:$AU,$CK343+10),"")</f>
      </c>
      <c r="BG343">
        <f>IF($CL343&gt;=11,INDEX($AU:$AU,$CK343+11),"")</f>
      </c>
      <c r="BH343">
        <f>IF($CL343&gt;=12,INDEX($AU:$AU,$CK343+12),"")</f>
      </c>
      <c r="BI343">
        <f>IF($CL343&gt;=13,INDEX($AU:$AU,$CK343+13),"")</f>
      </c>
      <c r="BJ343">
        <f>IF($CL343&gt;=14,INDEX($AU:$AU,$CK343+14),"")</f>
      </c>
      <c r="BK343">
        <f>IF($CL343&gt;=15,INDEX($AU:$AU,$CK343+15),"")</f>
      </c>
      <c r="BL343">
        <f>IF($CL343&gt;=16,INDEX($AU:$AU,$CK343+16),"")</f>
      </c>
      <c r="BM343">
        <f>IF($CL343&gt;=17,INDEX($AU:$AU,$CK343+17),"")</f>
      </c>
      <c r="BN343">
        <f>IF($CL343&gt;=18,INDEX($AU:$AU,$CK343+18),"")</f>
      </c>
      <c r="BO343">
        <f>IF($CL343&gt;=19,INDEX($AU:$AU,$CK343+19),"")</f>
      </c>
      <c r="BP343">
        <f>IF($CL343&gt;=20,INDEX($AU:$AU,$CK343+20),"")</f>
      </c>
      <c r="BQ343">
        <f>IF($CL343&gt;=21,INDEX($AU:$AU,$CK343+21),"")</f>
      </c>
      <c r="BR343">
        <f>IF($CL343&gt;=22,INDEX($AU:$AU,$CK343+22),"")</f>
      </c>
      <c r="BS343">
        <f>IF($CL343&gt;=23,INDEX($AU:$AU,$CK343+23),"")</f>
      </c>
      <c r="BT343">
        <f>IF($CL343&gt;=24,INDEX($AU:$AU,$CK343+24),"")</f>
      </c>
      <c r="BU343">
        <f>IF($CL343&gt;=25,INDEX($AU:$AU,$CK343+25),"")</f>
      </c>
      <c r="BV343">
        <f>IF($CL343&gt;=26,INDEX($AU:$AU,$CK343+26),"")</f>
      </c>
      <c r="BW343">
        <f>IF($CL343&gt;=27,INDEX($AU:$AU,$CK343+27),"")</f>
      </c>
      <c r="BX343">
        <f>IF($CL343&gt;=28,INDEX($AU:$AU,$CK343+28),"")</f>
      </c>
      <c r="BY343">
        <f>IF($CL343&gt;=29,INDEX($AU:$AU,$CK343+29),"")</f>
      </c>
      <c r="BZ343">
        <f>IF($CL343&gt;=30,INDEX($AU:$AU,$CK343+30),"")</f>
      </c>
      <c r="CA343">
        <f>IF($CL343&gt;=31,INDEX($AU:$AU,$CK343+31),"")</f>
      </c>
      <c r="CB343">
        <f>IF($CL343&gt;=32,INDEX($AU:$AU,$CK343+32),"")</f>
      </c>
      <c r="CC343">
        <f>IF($CL343&gt;=33,INDEX($AU:$AU,$CK343+33),"")</f>
      </c>
      <c r="CD343">
        <f>IF($CL343&gt;=34,INDEX($AU:$AU,$CK343+34),"")</f>
      </c>
      <c r="CE343">
        <f>IF($CL343&gt;=35,INDEX($AU:$AU,$CK343+35),"")</f>
      </c>
      <c r="CF343">
        <f>IF($CL343&gt;=36,INDEX($AU:$AU,$CK343+36),"")</f>
      </c>
      <c r="CG343">
        <f>IF($CL343&gt;=37,INDEX($AU:$AU,$CK343+37),"")</f>
      </c>
      <c r="CH343">
        <f>IF($CL343&gt;=38,INDEX($AU:$AU,$CK343+38),"")</f>
      </c>
      <c r="CI343">
        <f>IF($CL343&gt;=39,INDEX($AU:$AU,$CK343+39),"")</f>
      </c>
      <c r="CJ343">
        <f>IF($CL343&gt;=40,INDEX($AU:$AU,$CK343+40),"")</f>
      </c>
      <c r="CK343">
        <f>IFERROR(MATCH($AT343,$AU$2:$AU$133,0)+1,0)</f>
      </c>
      <c r="CL343">
        <f>IFERROR(INDEX($AV$2:$AV$133,MATCH($AT343,$AU$2:$AU$133,0)),0)</f>
      </c>
      <c r="CM343">
        <f>IFERROR(LEFT($L343,FIND(" - ",$L343)-1),$L343)</f>
      </c>
      <c r="CN343" t="s">
        <v>1145</v>
      </c>
      <c r="CO343">
        <v>1</v>
      </c>
      <c r="CP343">
        <f>IF($DK343&gt;=1,INDEX($CN:$CN,$DJ343+1),"")</f>
      </c>
      <c r="CQ343">
        <f>IF($DK343&gt;=2,INDEX($CN:$CN,$DJ343+2),"")</f>
      </c>
      <c r="CR343">
        <f>IF($DK343&gt;=3,INDEX($CN:$CN,$DJ343+3),"")</f>
      </c>
      <c r="CS343">
        <f>IF($DK343&gt;=4,INDEX($CN:$CN,$DJ343+4),"")</f>
      </c>
      <c r="CT343">
        <f>IF($DK343&gt;=5,INDEX($CN:$CN,$DJ343+5),"")</f>
      </c>
      <c r="CU343">
        <f>IF($DK343&gt;=6,INDEX($CN:$CN,$DJ343+6),"")</f>
      </c>
      <c r="CV343">
        <f>IF($DK343&gt;=7,INDEX($CN:$CN,$DJ343+7),"")</f>
      </c>
      <c r="CW343">
        <f>IF($DK343&gt;=8,INDEX($CN:$CN,$DJ343+8),"")</f>
      </c>
      <c r="CX343">
        <f>IF($DK343&gt;=9,INDEX($CN:$CN,$DJ343+9),"")</f>
      </c>
      <c r="CY343">
        <f>IF($DK343&gt;=10,INDEX($CN:$CN,$DJ343+10),"")</f>
      </c>
      <c r="CZ343">
        <f>IF($DK343&gt;=11,INDEX($CN:$CN,$DJ343+11),"")</f>
      </c>
      <c r="DA343">
        <f>IF($DK343&gt;=12,INDEX($CN:$CN,$DJ343+12),"")</f>
      </c>
      <c r="DB343">
        <f>IF($DK343&gt;=13,INDEX($CN:$CN,$DJ343+13),"")</f>
      </c>
      <c r="DC343">
        <f>IF($DK343&gt;=14,INDEX($CN:$CN,$DJ343+14),"")</f>
      </c>
      <c r="DD343">
        <f>IF($DK343&gt;=15,INDEX($CN:$CN,$DJ343+15),"")</f>
      </c>
      <c r="DE343">
        <f>IF($DK343&gt;=16,INDEX($CN:$CN,$DJ343+16),"")</f>
      </c>
      <c r="DF343">
        <f>IF($DK343&gt;=17,INDEX($CN:$CN,$DJ343+17),"")</f>
      </c>
      <c r="DG343">
        <f>IF($DK343&gt;=18,INDEX($CN:$CN,$DJ343+18),"")</f>
      </c>
      <c r="DH343">
        <f>IF($DK343&gt;=19,INDEX($CN:$CN,$DJ343+19),"")</f>
      </c>
      <c r="DI343">
        <f>IF($DK343&gt;=20,INDEX($CN:$CN,$DJ343+20),"")</f>
      </c>
      <c r="DJ343">
        <f>IFERROR(MATCH($CM343,$CN$2:$CN$1089,0)+1,0)</f>
      </c>
      <c r="DK343">
        <f>IFERROR(INDEX($CO$2:$CO$1089,MATCH($CM343,$CN$2:$CN$1089,0)),0)</f>
      </c>
      <c r="DL343">
        <f>IFERROR(INDEX($AS:$AS,MATCH($O343,$AR:$AR,0))&amp;"","")</f>
      </c>
      <c r="DP343">
        <f>IF($GS343&gt;=1,INDEX($DM:$DM,$GR343+1),"")</f>
      </c>
      <c r="DQ343">
        <f>IF($GS343&gt;=2,INDEX($DM:$DM,$GR343+2),"")</f>
      </c>
      <c r="DR343">
        <f>IF($GS343&gt;=3,INDEX($DM:$DM,$GR343+3),"")</f>
      </c>
      <c r="DS343">
        <f>IF($GS343&gt;=4,INDEX($DM:$DM,$GR343+4),"")</f>
      </c>
      <c r="DT343">
        <f>IF($GS343&gt;=5,INDEX($DM:$DM,$GR343+5),"")</f>
      </c>
      <c r="DU343">
        <f>IF($GS343&gt;=6,INDEX($DM:$DM,$GR343+6),"")</f>
      </c>
      <c r="DV343">
        <f>IF($GS343&gt;=7,INDEX($DM:$DM,$GR343+7),"")</f>
      </c>
      <c r="DW343">
        <f>IF($GS343&gt;=8,INDEX($DM:$DM,$GR343+8),"")</f>
      </c>
      <c r="DX343">
        <f>IF($GS343&gt;=9,INDEX($DM:$DM,$GR343+9),"")</f>
      </c>
      <c r="DY343">
        <f>IF($GS343&gt;=10,INDEX($DM:$DM,$GR343+10),"")</f>
      </c>
      <c r="DZ343">
        <f>IF($GS343&gt;=11,INDEX($DM:$DM,$GR343+11),"")</f>
      </c>
      <c r="EA343">
        <f>IF($GS343&gt;=12,INDEX($DM:$DM,$GR343+12),"")</f>
      </c>
      <c r="EB343">
        <f>IF($GS343&gt;=13,INDEX($DM:$DM,$GR343+13),"")</f>
      </c>
      <c r="EC343">
        <f>IF($GS343&gt;=14,INDEX($DM:$DM,$GR343+14),"")</f>
      </c>
      <c r="ED343">
        <f>IF($GS343&gt;=15,INDEX($DM:$DM,$GR343+15),"")</f>
      </c>
      <c r="EE343">
        <f>IF($GS343&gt;=16,INDEX($DM:$DM,$GR343+16),"")</f>
      </c>
      <c r="EF343">
        <f>IF($GS343&gt;=17,INDEX($DM:$DM,$GR343+17),"")</f>
      </c>
      <c r="EG343">
        <f>IF($GS343&gt;=18,INDEX($DM:$DM,$GR343+18),"")</f>
      </c>
      <c r="EH343">
        <f>IF($GS343&gt;=19,INDEX($DM:$DM,$GR343+19),"")</f>
      </c>
      <c r="EI343">
        <f>IF($GS343&gt;=20,INDEX($DM:$DM,$GR343+20),"")</f>
      </c>
      <c r="EJ343">
        <f>IF($GS343&gt;=21,INDEX($DM:$DM,$GR343+21),"")</f>
      </c>
      <c r="EK343">
        <f>IF($GS343&gt;=22,INDEX($DM:$DM,$GR343+22),"")</f>
      </c>
      <c r="EL343">
        <f>IF($GS343&gt;=23,INDEX($DM:$DM,$GR343+23),"")</f>
      </c>
      <c r="EM343">
        <f>IF($GS343&gt;=24,INDEX($DM:$DM,$GR343+24),"")</f>
      </c>
      <c r="EN343">
        <f>IF($GS343&gt;=25,INDEX($DM:$DM,$GR343+25),"")</f>
      </c>
      <c r="EO343">
        <f>IF($GS343&gt;=26,INDEX($DM:$DM,$GR343+26),"")</f>
      </c>
      <c r="EP343">
        <f>IF($GS343&gt;=27,INDEX($DM:$DM,$GR343+27),"")</f>
      </c>
      <c r="EQ343">
        <f>IF($GS343&gt;=28,INDEX($DM:$DM,$GR343+28),"")</f>
      </c>
      <c r="ER343">
        <f>IF($GS343&gt;=29,INDEX($DM:$DM,$GR343+29),"")</f>
      </c>
      <c r="ES343">
        <f>IF($GS343&gt;=30,INDEX($DM:$DM,$GR343+30),"")</f>
      </c>
      <c r="ET343">
        <f>IF($GS343&gt;=31,INDEX($DM:$DM,$GR343+31),"")</f>
      </c>
      <c r="EU343">
        <f>IF($GS343&gt;=32,INDEX($DM:$DM,$GR343+32),"")</f>
      </c>
      <c r="EV343">
        <f>IF($GS343&gt;=33,INDEX($DM:$DM,$GR343+33),"")</f>
      </c>
      <c r="EW343">
        <f>IF($GS343&gt;=34,INDEX($DM:$DM,$GR343+34),"")</f>
      </c>
      <c r="EX343">
        <f>IF($GS343&gt;=35,INDEX($DM:$DM,$GR343+35),"")</f>
      </c>
      <c r="EY343">
        <f>IF($GS343&gt;=36,INDEX($DM:$DM,$GR343+36),"")</f>
      </c>
      <c r="EZ343">
        <f>IF($GS343&gt;=37,INDEX($DM:$DM,$GR343+37),"")</f>
      </c>
      <c r="FA343">
        <f>IF($GS343&gt;=38,INDEX($DM:$DM,$GR343+38),"")</f>
      </c>
      <c r="FB343">
        <f>IF($GS343&gt;=39,INDEX($DM:$DM,$GR343+39),"")</f>
      </c>
      <c r="FC343">
        <f>IF($GS343&gt;=40,INDEX($DM:$DM,$GR343+40),"")</f>
      </c>
      <c r="FD343">
        <f>IF($GS343&gt;=1,INDEX($DN:$DN,$GR343+1),"")</f>
      </c>
      <c r="FE343">
        <f>IF($GS343&gt;=2,INDEX($DN:$DN,$GR343+2),"")</f>
      </c>
      <c r="FF343">
        <f>IF($GS343&gt;=3,INDEX($DN:$DN,$GR343+3),"")</f>
      </c>
      <c r="FG343">
        <f>IF($GS343&gt;=4,INDEX($DN:$DN,$GR343+4),"")</f>
      </c>
      <c r="FH343">
        <f>IF($GS343&gt;=5,INDEX($DN:$DN,$GR343+5),"")</f>
      </c>
      <c r="FI343">
        <f>IF($GS343&gt;=6,INDEX($DN:$DN,$GR343+6),"")</f>
      </c>
      <c r="FJ343">
        <f>IF($GS343&gt;=7,INDEX($DN:$DN,$GR343+7),"")</f>
      </c>
      <c r="FK343">
        <f>IF($GS343&gt;=8,INDEX($DN:$DN,$GR343+8),"")</f>
      </c>
      <c r="FL343">
        <f>IF($GS343&gt;=9,INDEX($DN:$DN,$GR343+9),"")</f>
      </c>
      <c r="FM343">
        <f>IF($GS343&gt;=10,INDEX($DN:$DN,$GR343+10),"")</f>
      </c>
      <c r="FN343">
        <f>IF($GS343&gt;=11,INDEX($DN:$DN,$GR343+11),"")</f>
      </c>
      <c r="FO343">
        <f>IF($GS343&gt;=12,INDEX($DN:$DN,$GR343+12),"")</f>
      </c>
      <c r="FP343">
        <f>IF($GS343&gt;=13,INDEX($DN:$DN,$GR343+13),"")</f>
      </c>
      <c r="FQ343">
        <f>IF($GS343&gt;=14,INDEX($DN:$DN,$GR343+14),"")</f>
      </c>
      <c r="FR343">
        <f>IF($GS343&gt;=15,INDEX($DN:$DN,$GR343+15),"")</f>
      </c>
      <c r="FS343">
        <f>IF($GS343&gt;=16,INDEX($DN:$DN,$GR343+16),"")</f>
      </c>
      <c r="FT343">
        <f>IF($GS343&gt;=17,INDEX($DN:$DN,$GR343+17),"")</f>
      </c>
      <c r="FU343">
        <f>IF($GS343&gt;=18,INDEX($DN:$DN,$GR343+18),"")</f>
      </c>
      <c r="FV343">
        <f>IF($GS343&gt;=19,INDEX($DN:$DN,$GR343+19),"")</f>
      </c>
      <c r="FW343">
        <f>IF($GS343&gt;=20,INDEX($DN:$DN,$GR343+20),"")</f>
      </c>
      <c r="FX343">
        <f>IF($GS343&gt;=21,INDEX($DN:$DN,$GR343+21),"")</f>
      </c>
      <c r="FY343">
        <f>IF($GS343&gt;=22,INDEX($DN:$DN,$GR343+22),"")</f>
      </c>
      <c r="FZ343">
        <f>IF($GS343&gt;=23,INDEX($DN:$DN,$GR343+23),"")</f>
      </c>
      <c r="GA343">
        <f>IF($GS343&gt;=24,INDEX($DN:$DN,$GR343+24),"")</f>
      </c>
      <c r="GB343">
        <f>IF($GS343&gt;=25,INDEX($DN:$DN,$GR343+25),"")</f>
      </c>
      <c r="GC343">
        <f>IF($GS343&gt;=26,INDEX($DN:$DN,$GR343+26),"")</f>
      </c>
      <c r="GD343">
        <f>IF($GS343&gt;=27,INDEX($DN:$DN,$GR343+27),"")</f>
      </c>
      <c r="GE343">
        <f>IF($GS343&gt;=28,INDEX($DN:$DN,$GR343+28),"")</f>
      </c>
      <c r="GF343">
        <f>IF($GS343&gt;=29,INDEX($DN:$DN,$GR343+29),"")</f>
      </c>
      <c r="GG343">
        <f>IF($GS343&gt;=30,INDEX($DN:$DN,$GR343+30),"")</f>
      </c>
      <c r="GH343">
        <f>IF($GS343&gt;=31,INDEX($DN:$DN,$GR343+31),"")</f>
      </c>
      <c r="GI343">
        <f>IF($GS343&gt;=32,INDEX($DN:$DN,$GR343+32),"")</f>
      </c>
      <c r="GJ343">
        <f>IF($GS343&gt;=33,INDEX($DN:$DN,$GR343+33),"")</f>
      </c>
      <c r="GK343">
        <f>IF($GS343&gt;=34,INDEX($DN:$DN,$GR343+34),"")</f>
      </c>
      <c r="GL343">
        <f>IF($GS343&gt;=35,INDEX($DN:$DN,$GR343+35),"")</f>
      </c>
      <c r="GM343">
        <f>IF($GS343&gt;=36,INDEX($DN:$DN,$GR343+36),"")</f>
      </c>
      <c r="GN343">
        <f>IF($GS343&gt;=37,INDEX($DN:$DN,$GR343+37),"")</f>
      </c>
      <c r="GO343">
        <f>IF($GS343&gt;=38,INDEX($DN:$DN,$GR343+38),"")</f>
      </c>
      <c r="GP343">
        <f>IF($GS343&gt;=39,INDEX($DN:$DN,$GR343+39),"")</f>
      </c>
      <c r="GQ343">
        <f>IF($GS343&gt;=40,INDEX($DN:$DN,$GR343+40),"")</f>
      </c>
      <c r="GR343">
        <f>IFERROR(MATCH($DL343,$DM$2:$DM$148,0)+1,0)</f>
      </c>
      <c r="GS343">
        <f>IFERROR(INDEX($DO$2:$DO$148,MATCH($DL343,$DM$2:$DM$148,0)),0)</f>
      </c>
      <c r="GT343">
        <f>IFERROR(MATCH($Z343,$DP$343:$FC$343,0),0)</f>
      </c>
      <c r="GU343">
        <f>IF($GT343&gt;0,INDEX($FD$343:$GQ$343,$GT343),"")</f>
      </c>
      <c r="GX343">
        <f>IF($JG343&gt;=1,INDEX($GV:$GV,$JF343+1),"")</f>
      </c>
      <c r="GY343">
        <f>IF($JG343&gt;=2,INDEX($GV:$GV,$JF343+2),"")</f>
      </c>
      <c r="GZ343">
        <f>IF($JG343&gt;=3,INDEX($GV:$GV,$JF343+3),"")</f>
      </c>
      <c r="HA343">
        <f>IF($JG343&gt;=4,INDEX($GV:$GV,$JF343+4),"")</f>
      </c>
      <c r="HB343">
        <f>IF($JG343&gt;=5,INDEX($GV:$GV,$JF343+5),"")</f>
      </c>
      <c r="HC343">
        <f>IF($JG343&gt;=6,INDEX($GV:$GV,$JF343+6),"")</f>
      </c>
      <c r="HD343">
        <f>IF($JG343&gt;=7,INDEX($GV:$GV,$JF343+7),"")</f>
      </c>
      <c r="HE343">
        <f>IF($JG343&gt;=8,INDEX($GV:$GV,$JF343+8),"")</f>
      </c>
      <c r="HF343">
        <f>IF($JG343&gt;=9,INDEX($GV:$GV,$JF343+9),"")</f>
      </c>
      <c r="HG343">
        <f>IF($JG343&gt;=10,INDEX($GV:$GV,$JF343+10),"")</f>
      </c>
      <c r="HH343">
        <f>IF($JG343&gt;=11,INDEX($GV:$GV,$JF343+11),"")</f>
      </c>
      <c r="HI343">
        <f>IF($JG343&gt;=12,INDEX($GV:$GV,$JF343+12),"")</f>
      </c>
      <c r="HJ343">
        <f>IF($JG343&gt;=13,INDEX($GV:$GV,$JF343+13),"")</f>
      </c>
      <c r="HK343">
        <f>IF($JG343&gt;=14,INDEX($GV:$GV,$JF343+14),"")</f>
      </c>
      <c r="HL343">
        <f>IF($JG343&gt;=15,INDEX($GV:$GV,$JF343+15),"")</f>
      </c>
      <c r="HM343">
        <f>IF($JG343&gt;=16,INDEX($GV:$GV,$JF343+16),"")</f>
      </c>
      <c r="HN343">
        <f>IF($JG343&gt;=17,INDEX($GV:$GV,$JF343+17),"")</f>
      </c>
      <c r="HO343">
        <f>IF($JG343&gt;=18,INDEX($GV:$GV,$JF343+18),"")</f>
      </c>
      <c r="HP343">
        <f>IF($JG343&gt;=19,INDEX($GV:$GV,$JF343+19),"")</f>
      </c>
      <c r="HQ343">
        <f>IF($JG343&gt;=20,INDEX($GV:$GV,$JF343+20),"")</f>
      </c>
      <c r="HR343">
        <f>IF($JG343&gt;=21,INDEX($GV:$GV,$JF343+21),"")</f>
      </c>
      <c r="HS343">
        <f>IF($JG343&gt;=22,INDEX($GV:$GV,$JF343+22),"")</f>
      </c>
      <c r="HT343">
        <f>IF($JG343&gt;=23,INDEX($GV:$GV,$JF343+23),"")</f>
      </c>
      <c r="HU343">
        <f>IF($JG343&gt;=24,INDEX($GV:$GV,$JF343+24),"")</f>
      </c>
      <c r="HV343">
        <f>IF($JG343&gt;=25,INDEX($GV:$GV,$JF343+25),"")</f>
      </c>
      <c r="HW343">
        <f>IF($JG343&gt;=26,INDEX($GV:$GV,$JF343+26),"")</f>
      </c>
      <c r="HX343">
        <f>IF($JG343&gt;=27,INDEX($GV:$GV,$JF343+27),"")</f>
      </c>
      <c r="HY343">
        <f>IF($JG343&gt;=28,INDEX($GV:$GV,$JF343+28),"")</f>
      </c>
      <c r="HZ343">
        <f>IF($JG343&gt;=29,INDEX($GV:$GV,$JF343+29),"")</f>
      </c>
      <c r="IA343">
        <f>IF($JG343&gt;=30,INDEX($GV:$GV,$JF343+30),"")</f>
      </c>
      <c r="IB343">
        <f>IF($JG343&gt;=31,INDEX($GV:$GV,$JF343+31),"")</f>
      </c>
      <c r="IC343">
        <f>IF($JG343&gt;=32,INDEX($GV:$GV,$JF343+32),"")</f>
      </c>
      <c r="ID343">
        <f>IF($JG343&gt;=33,INDEX($GV:$GV,$JF343+33),"")</f>
      </c>
      <c r="IE343">
        <f>IF($JG343&gt;=34,INDEX($GV:$GV,$JF343+34),"")</f>
      </c>
      <c r="IF343">
        <f>IF($JG343&gt;=35,INDEX($GV:$GV,$JF343+35),"")</f>
      </c>
      <c r="IG343">
        <f>IF($JG343&gt;=36,INDEX($GV:$GV,$JF343+36),"")</f>
      </c>
      <c r="IH343">
        <f>IF($JG343&gt;=37,INDEX($GV:$GV,$JF343+37),"")</f>
      </c>
      <c r="II343">
        <f>IF($JG343&gt;=38,INDEX($GV:$GV,$JF343+38),"")</f>
      </c>
      <c r="IJ343">
        <f>IF($JG343&gt;=39,INDEX($GV:$GV,$JF343+39),"")</f>
      </c>
      <c r="IK343">
        <f>IF($JG343&gt;=40,INDEX($GV:$GV,$JF343+40),"")</f>
      </c>
      <c r="IL343">
        <f>IF($JG343&gt;=41,INDEX($GV:$GV,$JF343+41),"")</f>
      </c>
      <c r="IM343">
        <f>IF($JG343&gt;=42,INDEX($GV:$GV,$JF343+42),"")</f>
      </c>
      <c r="IN343">
        <f>IF($JG343&gt;=43,INDEX($GV:$GV,$JF343+43),"")</f>
      </c>
      <c r="IO343">
        <f>IF($JG343&gt;=44,INDEX($GV:$GV,$JF343+44),"")</f>
      </c>
      <c r="IP343">
        <f>IF($JG343&gt;=45,INDEX($GV:$GV,$JF343+45),"")</f>
      </c>
      <c r="IQ343">
        <f>IF($JG343&gt;=46,INDEX($GV:$GV,$JF343+46),"")</f>
      </c>
      <c r="IR343">
        <f>IF($JG343&gt;=47,INDEX($GV:$GV,$JF343+47),"")</f>
      </c>
      <c r="IS343">
        <f>IF($JG343&gt;=48,INDEX($GV:$GV,$JF343+48),"")</f>
      </c>
      <c r="IT343">
        <f>IF($JG343&gt;=49,INDEX($GV:$GV,$JF343+49),"")</f>
      </c>
      <c r="IU343">
        <f>IF($JG343&gt;=50,INDEX($GV:$GV,$JF343+50),"")</f>
      </c>
      <c r="IV343">
        <f>IF($JG343&gt;=51,INDEX($GV:$GV,$JF343+51),"")</f>
      </c>
      <c r="IW343">
        <f>IF($JG343&gt;=52,INDEX($GV:$GV,$JF343+52),"")</f>
      </c>
      <c r="IX343">
        <f>IF($JG343&gt;=53,INDEX($GV:$GV,$JF343+53),"")</f>
      </c>
      <c r="IY343">
        <f>IF($JG343&gt;=54,INDEX($GV:$GV,$JF343+54),"")</f>
      </c>
      <c r="IZ343">
        <f>IF($JG343&gt;=55,INDEX($GV:$GV,$JF343+55),"")</f>
      </c>
      <c r="JA343">
        <f>IF($JG343&gt;=56,INDEX($GV:$GV,$JF343+56),"")</f>
      </c>
      <c r="JB343">
        <f>IF($JG343&gt;=57,INDEX($GV:$GV,$JF343+57),"")</f>
      </c>
      <c r="JC343">
        <f>IF($JG343&gt;=58,INDEX($GV:$GV,$JF343+58),"")</f>
      </c>
      <c r="JD343">
        <f>IF($JG343&gt;=59,INDEX($GV:$GV,$JF343+59),"")</f>
      </c>
      <c r="JE343">
        <f>IF($JG343&gt;=60,INDEX($GV:$GV,$JF343+60),"")</f>
      </c>
      <c r="JF343">
        <f>IFERROR(MATCH($GU343,$GV$2:$GV$322,0)+1,0)</f>
      </c>
      <c r="JG343">
        <f>IFERROR(INDEX($GW$2:$GW$322,MATCH($GU343,$GV$2:$GV$322,0)),0)</f>
      </c>
      <c r="JH343" t="s">
        <v>44</v>
      </c>
      <c r="JI343" t="s">
        <v>44</v>
      </c>
    </row>
    <row r="344" spans="1:269" x14ac:dyDescent="0.25">
      <c r="R344">
        <f>IF(OR($U344="",$Q344=""),"",IFERROR($U344/$Q344,0))</f>
      </c>
      <c r="S344">
        <f>IF($U344="","",
SUM($T344,$V344,$AA344,$W344,$Y344)*
(1-IF($AB344="",0,VALUE($AB344)/100)))</f>
      </c>
      <c r="T344">
        <f>IF($U344="","",$U344)</f>
      </c>
      <c r="V344">
        <f>IF($U344="","",
IF($O344="","",
IF(ISNUMBER(SEARCH("exempt",LOWER($O344))),0,
$U344*(VALUE(SUBSTITUTE($O344,"%",""))/100))))</f>
      </c>
      <c r="AC344">
        <f>IFERROR(IF(FIND(" - ",$K344)&gt;0,MID($K344,FIND(" - ",$K344)+3,LEN($K344)),""),"")</f>
      </c>
      <c r="AL344" t="s">
        <v>1146</v>
      </c>
      <c r="AT344">
        <f>IFERROR(LEFT($K344,FIND(" - ",$K344)-1),$K344)</f>
      </c>
      <c r="AW344">
        <f>IF($CL344&gt;=1,INDEX($AU:$AU,$CK344+1),"")</f>
      </c>
      <c r="AX344">
        <f>IF($CL344&gt;=2,INDEX($AU:$AU,$CK344+2),"")</f>
      </c>
      <c r="AY344">
        <f>IF($CL344&gt;=3,INDEX($AU:$AU,$CK344+3),"")</f>
      </c>
      <c r="AZ344">
        <f>IF($CL344&gt;=4,INDEX($AU:$AU,$CK344+4),"")</f>
      </c>
      <c r="BA344">
        <f>IF($CL344&gt;=5,INDEX($AU:$AU,$CK344+5),"")</f>
      </c>
      <c r="BB344">
        <f>IF($CL344&gt;=6,INDEX($AU:$AU,$CK344+6),"")</f>
      </c>
      <c r="BC344">
        <f>IF($CL344&gt;=7,INDEX($AU:$AU,$CK344+7),"")</f>
      </c>
      <c r="BD344">
        <f>IF($CL344&gt;=8,INDEX($AU:$AU,$CK344+8),"")</f>
      </c>
      <c r="BE344">
        <f>IF($CL344&gt;=9,INDEX($AU:$AU,$CK344+9),"")</f>
      </c>
      <c r="BF344">
        <f>IF($CL344&gt;=10,INDEX($AU:$AU,$CK344+10),"")</f>
      </c>
      <c r="BG344">
        <f>IF($CL344&gt;=11,INDEX($AU:$AU,$CK344+11),"")</f>
      </c>
      <c r="BH344">
        <f>IF($CL344&gt;=12,INDEX($AU:$AU,$CK344+12),"")</f>
      </c>
      <c r="BI344">
        <f>IF($CL344&gt;=13,INDEX($AU:$AU,$CK344+13),"")</f>
      </c>
      <c r="BJ344">
        <f>IF($CL344&gt;=14,INDEX($AU:$AU,$CK344+14),"")</f>
      </c>
      <c r="BK344">
        <f>IF($CL344&gt;=15,INDEX($AU:$AU,$CK344+15),"")</f>
      </c>
      <c r="BL344">
        <f>IF($CL344&gt;=16,INDEX($AU:$AU,$CK344+16),"")</f>
      </c>
      <c r="BM344">
        <f>IF($CL344&gt;=17,INDEX($AU:$AU,$CK344+17),"")</f>
      </c>
      <c r="BN344">
        <f>IF($CL344&gt;=18,INDEX($AU:$AU,$CK344+18),"")</f>
      </c>
      <c r="BO344">
        <f>IF($CL344&gt;=19,INDEX($AU:$AU,$CK344+19),"")</f>
      </c>
      <c r="BP344">
        <f>IF($CL344&gt;=20,INDEX($AU:$AU,$CK344+20),"")</f>
      </c>
      <c r="BQ344">
        <f>IF($CL344&gt;=21,INDEX($AU:$AU,$CK344+21),"")</f>
      </c>
      <c r="BR344">
        <f>IF($CL344&gt;=22,INDEX($AU:$AU,$CK344+22),"")</f>
      </c>
      <c r="BS344">
        <f>IF($CL344&gt;=23,INDEX($AU:$AU,$CK344+23),"")</f>
      </c>
      <c r="BT344">
        <f>IF($CL344&gt;=24,INDEX($AU:$AU,$CK344+24),"")</f>
      </c>
      <c r="BU344">
        <f>IF($CL344&gt;=25,INDEX($AU:$AU,$CK344+25),"")</f>
      </c>
      <c r="BV344">
        <f>IF($CL344&gt;=26,INDEX($AU:$AU,$CK344+26),"")</f>
      </c>
      <c r="BW344">
        <f>IF($CL344&gt;=27,INDEX($AU:$AU,$CK344+27),"")</f>
      </c>
      <c r="BX344">
        <f>IF($CL344&gt;=28,INDEX($AU:$AU,$CK344+28),"")</f>
      </c>
      <c r="BY344">
        <f>IF($CL344&gt;=29,INDEX($AU:$AU,$CK344+29),"")</f>
      </c>
      <c r="BZ344">
        <f>IF($CL344&gt;=30,INDEX($AU:$AU,$CK344+30),"")</f>
      </c>
      <c r="CA344">
        <f>IF($CL344&gt;=31,INDEX($AU:$AU,$CK344+31),"")</f>
      </c>
      <c r="CB344">
        <f>IF($CL344&gt;=32,INDEX($AU:$AU,$CK344+32),"")</f>
      </c>
      <c r="CC344">
        <f>IF($CL344&gt;=33,INDEX($AU:$AU,$CK344+33),"")</f>
      </c>
      <c r="CD344">
        <f>IF($CL344&gt;=34,INDEX($AU:$AU,$CK344+34),"")</f>
      </c>
      <c r="CE344">
        <f>IF($CL344&gt;=35,INDEX($AU:$AU,$CK344+35),"")</f>
      </c>
      <c r="CF344">
        <f>IF($CL344&gt;=36,INDEX($AU:$AU,$CK344+36),"")</f>
      </c>
      <c r="CG344">
        <f>IF($CL344&gt;=37,INDEX($AU:$AU,$CK344+37),"")</f>
      </c>
      <c r="CH344">
        <f>IF($CL344&gt;=38,INDEX($AU:$AU,$CK344+38),"")</f>
      </c>
      <c r="CI344">
        <f>IF($CL344&gt;=39,INDEX($AU:$AU,$CK344+39),"")</f>
      </c>
      <c r="CJ344">
        <f>IF($CL344&gt;=40,INDEX($AU:$AU,$CK344+40),"")</f>
      </c>
      <c r="CK344">
        <f>IFERROR(MATCH($AT344,$AU$2:$AU$133,0)+1,0)</f>
      </c>
      <c r="CL344">
        <f>IFERROR(INDEX($AV$2:$AV$133,MATCH($AT344,$AU$2:$AU$133,0)),0)</f>
      </c>
      <c r="CM344">
        <f>IFERROR(LEFT($L344,FIND(" - ",$L344)-1),$L344)</f>
      </c>
      <c r="CN344" t="s">
        <v>149</v>
      </c>
      <c r="CP344">
        <f>IF($DK344&gt;=1,INDEX($CN:$CN,$DJ344+1),"")</f>
      </c>
      <c r="CQ344">
        <f>IF($DK344&gt;=2,INDEX($CN:$CN,$DJ344+2),"")</f>
      </c>
      <c r="CR344">
        <f>IF($DK344&gt;=3,INDEX($CN:$CN,$DJ344+3),"")</f>
      </c>
      <c r="CS344">
        <f>IF($DK344&gt;=4,INDEX($CN:$CN,$DJ344+4),"")</f>
      </c>
      <c r="CT344">
        <f>IF($DK344&gt;=5,INDEX($CN:$CN,$DJ344+5),"")</f>
      </c>
      <c r="CU344">
        <f>IF($DK344&gt;=6,INDEX($CN:$CN,$DJ344+6),"")</f>
      </c>
      <c r="CV344">
        <f>IF($DK344&gt;=7,INDEX($CN:$CN,$DJ344+7),"")</f>
      </c>
      <c r="CW344">
        <f>IF($DK344&gt;=8,INDEX($CN:$CN,$DJ344+8),"")</f>
      </c>
      <c r="CX344">
        <f>IF($DK344&gt;=9,INDEX($CN:$CN,$DJ344+9),"")</f>
      </c>
      <c r="CY344">
        <f>IF($DK344&gt;=10,INDEX($CN:$CN,$DJ344+10),"")</f>
      </c>
      <c r="CZ344">
        <f>IF($DK344&gt;=11,INDEX($CN:$CN,$DJ344+11),"")</f>
      </c>
      <c r="DA344">
        <f>IF($DK344&gt;=12,INDEX($CN:$CN,$DJ344+12),"")</f>
      </c>
      <c r="DB344">
        <f>IF($DK344&gt;=13,INDEX($CN:$CN,$DJ344+13),"")</f>
      </c>
      <c r="DC344">
        <f>IF($DK344&gt;=14,INDEX($CN:$CN,$DJ344+14),"")</f>
      </c>
      <c r="DD344">
        <f>IF($DK344&gt;=15,INDEX($CN:$CN,$DJ344+15),"")</f>
      </c>
      <c r="DE344">
        <f>IF($DK344&gt;=16,INDEX($CN:$CN,$DJ344+16),"")</f>
      </c>
      <c r="DF344">
        <f>IF($DK344&gt;=17,INDEX($CN:$CN,$DJ344+17),"")</f>
      </c>
      <c r="DG344">
        <f>IF($DK344&gt;=18,INDEX($CN:$CN,$DJ344+18),"")</f>
      </c>
      <c r="DH344">
        <f>IF($DK344&gt;=19,INDEX($CN:$CN,$DJ344+19),"")</f>
      </c>
      <c r="DI344">
        <f>IF($DK344&gt;=20,INDEX($CN:$CN,$DJ344+20),"")</f>
      </c>
      <c r="DJ344">
        <f>IFERROR(MATCH($CM344,$CN$2:$CN$1089,0)+1,0)</f>
      </c>
      <c r="DK344">
        <f>IFERROR(INDEX($CO$2:$CO$1089,MATCH($CM344,$CN$2:$CN$1089,0)),0)</f>
      </c>
      <c r="DL344">
        <f>IFERROR(INDEX($AS:$AS,MATCH($O344,$AR:$AR,0))&amp;"","")</f>
      </c>
      <c r="DP344">
        <f>IF($GS344&gt;=1,INDEX($DM:$DM,$GR344+1),"")</f>
      </c>
      <c r="DQ344">
        <f>IF($GS344&gt;=2,INDEX($DM:$DM,$GR344+2),"")</f>
      </c>
      <c r="DR344">
        <f>IF($GS344&gt;=3,INDEX($DM:$DM,$GR344+3),"")</f>
      </c>
      <c r="DS344">
        <f>IF($GS344&gt;=4,INDEX($DM:$DM,$GR344+4),"")</f>
      </c>
      <c r="DT344">
        <f>IF($GS344&gt;=5,INDEX($DM:$DM,$GR344+5),"")</f>
      </c>
      <c r="DU344">
        <f>IF($GS344&gt;=6,INDEX($DM:$DM,$GR344+6),"")</f>
      </c>
      <c r="DV344">
        <f>IF($GS344&gt;=7,INDEX($DM:$DM,$GR344+7),"")</f>
      </c>
      <c r="DW344">
        <f>IF($GS344&gt;=8,INDEX($DM:$DM,$GR344+8),"")</f>
      </c>
      <c r="DX344">
        <f>IF($GS344&gt;=9,INDEX($DM:$DM,$GR344+9),"")</f>
      </c>
      <c r="DY344">
        <f>IF($GS344&gt;=10,INDEX($DM:$DM,$GR344+10),"")</f>
      </c>
      <c r="DZ344">
        <f>IF($GS344&gt;=11,INDEX($DM:$DM,$GR344+11),"")</f>
      </c>
      <c r="EA344">
        <f>IF($GS344&gt;=12,INDEX($DM:$DM,$GR344+12),"")</f>
      </c>
      <c r="EB344">
        <f>IF($GS344&gt;=13,INDEX($DM:$DM,$GR344+13),"")</f>
      </c>
      <c r="EC344">
        <f>IF($GS344&gt;=14,INDEX($DM:$DM,$GR344+14),"")</f>
      </c>
      <c r="ED344">
        <f>IF($GS344&gt;=15,INDEX($DM:$DM,$GR344+15),"")</f>
      </c>
      <c r="EE344">
        <f>IF($GS344&gt;=16,INDEX($DM:$DM,$GR344+16),"")</f>
      </c>
      <c r="EF344">
        <f>IF($GS344&gt;=17,INDEX($DM:$DM,$GR344+17),"")</f>
      </c>
      <c r="EG344">
        <f>IF($GS344&gt;=18,INDEX($DM:$DM,$GR344+18),"")</f>
      </c>
      <c r="EH344">
        <f>IF($GS344&gt;=19,INDEX($DM:$DM,$GR344+19),"")</f>
      </c>
      <c r="EI344">
        <f>IF($GS344&gt;=20,INDEX($DM:$DM,$GR344+20),"")</f>
      </c>
      <c r="EJ344">
        <f>IF($GS344&gt;=21,INDEX($DM:$DM,$GR344+21),"")</f>
      </c>
      <c r="EK344">
        <f>IF($GS344&gt;=22,INDEX($DM:$DM,$GR344+22),"")</f>
      </c>
      <c r="EL344">
        <f>IF($GS344&gt;=23,INDEX($DM:$DM,$GR344+23),"")</f>
      </c>
      <c r="EM344">
        <f>IF($GS344&gt;=24,INDEX($DM:$DM,$GR344+24),"")</f>
      </c>
      <c r="EN344">
        <f>IF($GS344&gt;=25,INDEX($DM:$DM,$GR344+25),"")</f>
      </c>
      <c r="EO344">
        <f>IF($GS344&gt;=26,INDEX($DM:$DM,$GR344+26),"")</f>
      </c>
      <c r="EP344">
        <f>IF($GS344&gt;=27,INDEX($DM:$DM,$GR344+27),"")</f>
      </c>
      <c r="EQ344">
        <f>IF($GS344&gt;=28,INDEX($DM:$DM,$GR344+28),"")</f>
      </c>
      <c r="ER344">
        <f>IF($GS344&gt;=29,INDEX($DM:$DM,$GR344+29),"")</f>
      </c>
      <c r="ES344">
        <f>IF($GS344&gt;=30,INDEX($DM:$DM,$GR344+30),"")</f>
      </c>
      <c r="ET344">
        <f>IF($GS344&gt;=31,INDEX($DM:$DM,$GR344+31),"")</f>
      </c>
      <c r="EU344">
        <f>IF($GS344&gt;=32,INDEX($DM:$DM,$GR344+32),"")</f>
      </c>
      <c r="EV344">
        <f>IF($GS344&gt;=33,INDEX($DM:$DM,$GR344+33),"")</f>
      </c>
      <c r="EW344">
        <f>IF($GS344&gt;=34,INDEX($DM:$DM,$GR344+34),"")</f>
      </c>
      <c r="EX344">
        <f>IF($GS344&gt;=35,INDEX($DM:$DM,$GR344+35),"")</f>
      </c>
      <c r="EY344">
        <f>IF($GS344&gt;=36,INDEX($DM:$DM,$GR344+36),"")</f>
      </c>
      <c r="EZ344">
        <f>IF($GS344&gt;=37,INDEX($DM:$DM,$GR344+37),"")</f>
      </c>
      <c r="FA344">
        <f>IF($GS344&gt;=38,INDEX($DM:$DM,$GR344+38),"")</f>
      </c>
      <c r="FB344">
        <f>IF($GS344&gt;=39,INDEX($DM:$DM,$GR344+39),"")</f>
      </c>
      <c r="FC344">
        <f>IF($GS344&gt;=40,INDEX($DM:$DM,$GR344+40),"")</f>
      </c>
      <c r="FD344">
        <f>IF($GS344&gt;=1,INDEX($DN:$DN,$GR344+1),"")</f>
      </c>
      <c r="FE344">
        <f>IF($GS344&gt;=2,INDEX($DN:$DN,$GR344+2),"")</f>
      </c>
      <c r="FF344">
        <f>IF($GS344&gt;=3,INDEX($DN:$DN,$GR344+3),"")</f>
      </c>
      <c r="FG344">
        <f>IF($GS344&gt;=4,INDEX($DN:$DN,$GR344+4),"")</f>
      </c>
      <c r="FH344">
        <f>IF($GS344&gt;=5,INDEX($DN:$DN,$GR344+5),"")</f>
      </c>
      <c r="FI344">
        <f>IF($GS344&gt;=6,INDEX($DN:$DN,$GR344+6),"")</f>
      </c>
      <c r="FJ344">
        <f>IF($GS344&gt;=7,INDEX($DN:$DN,$GR344+7),"")</f>
      </c>
      <c r="FK344">
        <f>IF($GS344&gt;=8,INDEX($DN:$DN,$GR344+8),"")</f>
      </c>
      <c r="FL344">
        <f>IF($GS344&gt;=9,INDEX($DN:$DN,$GR344+9),"")</f>
      </c>
      <c r="FM344">
        <f>IF($GS344&gt;=10,INDEX($DN:$DN,$GR344+10),"")</f>
      </c>
      <c r="FN344">
        <f>IF($GS344&gt;=11,INDEX($DN:$DN,$GR344+11),"")</f>
      </c>
      <c r="FO344">
        <f>IF($GS344&gt;=12,INDEX($DN:$DN,$GR344+12),"")</f>
      </c>
      <c r="FP344">
        <f>IF($GS344&gt;=13,INDEX($DN:$DN,$GR344+13),"")</f>
      </c>
      <c r="FQ344">
        <f>IF($GS344&gt;=14,INDEX($DN:$DN,$GR344+14),"")</f>
      </c>
      <c r="FR344">
        <f>IF($GS344&gt;=15,INDEX($DN:$DN,$GR344+15),"")</f>
      </c>
      <c r="FS344">
        <f>IF($GS344&gt;=16,INDEX($DN:$DN,$GR344+16),"")</f>
      </c>
      <c r="FT344">
        <f>IF($GS344&gt;=17,INDEX($DN:$DN,$GR344+17),"")</f>
      </c>
      <c r="FU344">
        <f>IF($GS344&gt;=18,INDEX($DN:$DN,$GR344+18),"")</f>
      </c>
      <c r="FV344">
        <f>IF($GS344&gt;=19,INDEX($DN:$DN,$GR344+19),"")</f>
      </c>
      <c r="FW344">
        <f>IF($GS344&gt;=20,INDEX($DN:$DN,$GR344+20),"")</f>
      </c>
      <c r="FX344">
        <f>IF($GS344&gt;=21,INDEX($DN:$DN,$GR344+21),"")</f>
      </c>
      <c r="FY344">
        <f>IF($GS344&gt;=22,INDEX($DN:$DN,$GR344+22),"")</f>
      </c>
      <c r="FZ344">
        <f>IF($GS344&gt;=23,INDEX($DN:$DN,$GR344+23),"")</f>
      </c>
      <c r="GA344">
        <f>IF($GS344&gt;=24,INDEX($DN:$DN,$GR344+24),"")</f>
      </c>
      <c r="GB344">
        <f>IF($GS344&gt;=25,INDEX($DN:$DN,$GR344+25),"")</f>
      </c>
      <c r="GC344">
        <f>IF($GS344&gt;=26,INDEX($DN:$DN,$GR344+26),"")</f>
      </c>
      <c r="GD344">
        <f>IF($GS344&gt;=27,INDEX($DN:$DN,$GR344+27),"")</f>
      </c>
      <c r="GE344">
        <f>IF($GS344&gt;=28,INDEX($DN:$DN,$GR344+28),"")</f>
      </c>
      <c r="GF344">
        <f>IF($GS344&gt;=29,INDEX($DN:$DN,$GR344+29),"")</f>
      </c>
      <c r="GG344">
        <f>IF($GS344&gt;=30,INDEX($DN:$DN,$GR344+30),"")</f>
      </c>
      <c r="GH344">
        <f>IF($GS344&gt;=31,INDEX($DN:$DN,$GR344+31),"")</f>
      </c>
      <c r="GI344">
        <f>IF($GS344&gt;=32,INDEX($DN:$DN,$GR344+32),"")</f>
      </c>
      <c r="GJ344">
        <f>IF($GS344&gt;=33,INDEX($DN:$DN,$GR344+33),"")</f>
      </c>
      <c r="GK344">
        <f>IF($GS344&gt;=34,INDEX($DN:$DN,$GR344+34),"")</f>
      </c>
      <c r="GL344">
        <f>IF($GS344&gt;=35,INDEX($DN:$DN,$GR344+35),"")</f>
      </c>
      <c r="GM344">
        <f>IF($GS344&gt;=36,INDEX($DN:$DN,$GR344+36),"")</f>
      </c>
      <c r="GN344">
        <f>IF($GS344&gt;=37,INDEX($DN:$DN,$GR344+37),"")</f>
      </c>
      <c r="GO344">
        <f>IF($GS344&gt;=38,INDEX($DN:$DN,$GR344+38),"")</f>
      </c>
      <c r="GP344">
        <f>IF($GS344&gt;=39,INDEX($DN:$DN,$GR344+39),"")</f>
      </c>
      <c r="GQ344">
        <f>IF($GS344&gt;=40,INDEX($DN:$DN,$GR344+40),"")</f>
      </c>
      <c r="GR344">
        <f>IFERROR(MATCH($DL344,$DM$2:$DM$148,0)+1,0)</f>
      </c>
      <c r="GS344">
        <f>IFERROR(INDEX($DO$2:$DO$148,MATCH($DL344,$DM$2:$DM$148,0)),0)</f>
      </c>
      <c r="GT344">
        <f>IFERROR(MATCH($Z344,$DP$344:$FC$344,0),0)</f>
      </c>
      <c r="GU344">
        <f>IF($GT344&gt;0,INDEX($FD$344:$GQ$344,$GT344),"")</f>
      </c>
      <c r="GX344">
        <f>IF($JG344&gt;=1,INDEX($GV:$GV,$JF344+1),"")</f>
      </c>
      <c r="GY344">
        <f>IF($JG344&gt;=2,INDEX($GV:$GV,$JF344+2),"")</f>
      </c>
      <c r="GZ344">
        <f>IF($JG344&gt;=3,INDEX($GV:$GV,$JF344+3),"")</f>
      </c>
      <c r="HA344">
        <f>IF($JG344&gt;=4,INDEX($GV:$GV,$JF344+4),"")</f>
      </c>
      <c r="HB344">
        <f>IF($JG344&gt;=5,INDEX($GV:$GV,$JF344+5),"")</f>
      </c>
      <c r="HC344">
        <f>IF($JG344&gt;=6,INDEX($GV:$GV,$JF344+6),"")</f>
      </c>
      <c r="HD344">
        <f>IF($JG344&gt;=7,INDEX($GV:$GV,$JF344+7),"")</f>
      </c>
      <c r="HE344">
        <f>IF($JG344&gt;=8,INDEX($GV:$GV,$JF344+8),"")</f>
      </c>
      <c r="HF344">
        <f>IF($JG344&gt;=9,INDEX($GV:$GV,$JF344+9),"")</f>
      </c>
      <c r="HG344">
        <f>IF($JG344&gt;=10,INDEX($GV:$GV,$JF344+10),"")</f>
      </c>
      <c r="HH344">
        <f>IF($JG344&gt;=11,INDEX($GV:$GV,$JF344+11),"")</f>
      </c>
      <c r="HI344">
        <f>IF($JG344&gt;=12,INDEX($GV:$GV,$JF344+12),"")</f>
      </c>
      <c r="HJ344">
        <f>IF($JG344&gt;=13,INDEX($GV:$GV,$JF344+13),"")</f>
      </c>
      <c r="HK344">
        <f>IF($JG344&gt;=14,INDEX($GV:$GV,$JF344+14),"")</f>
      </c>
      <c r="HL344">
        <f>IF($JG344&gt;=15,INDEX($GV:$GV,$JF344+15),"")</f>
      </c>
      <c r="HM344">
        <f>IF($JG344&gt;=16,INDEX($GV:$GV,$JF344+16),"")</f>
      </c>
      <c r="HN344">
        <f>IF($JG344&gt;=17,INDEX($GV:$GV,$JF344+17),"")</f>
      </c>
      <c r="HO344">
        <f>IF($JG344&gt;=18,INDEX($GV:$GV,$JF344+18),"")</f>
      </c>
      <c r="HP344">
        <f>IF($JG344&gt;=19,INDEX($GV:$GV,$JF344+19),"")</f>
      </c>
      <c r="HQ344">
        <f>IF($JG344&gt;=20,INDEX($GV:$GV,$JF344+20),"")</f>
      </c>
      <c r="HR344">
        <f>IF($JG344&gt;=21,INDEX($GV:$GV,$JF344+21),"")</f>
      </c>
      <c r="HS344">
        <f>IF($JG344&gt;=22,INDEX($GV:$GV,$JF344+22),"")</f>
      </c>
      <c r="HT344">
        <f>IF($JG344&gt;=23,INDEX($GV:$GV,$JF344+23),"")</f>
      </c>
      <c r="HU344">
        <f>IF($JG344&gt;=24,INDEX($GV:$GV,$JF344+24),"")</f>
      </c>
      <c r="HV344">
        <f>IF($JG344&gt;=25,INDEX($GV:$GV,$JF344+25),"")</f>
      </c>
      <c r="HW344">
        <f>IF($JG344&gt;=26,INDEX($GV:$GV,$JF344+26),"")</f>
      </c>
      <c r="HX344">
        <f>IF($JG344&gt;=27,INDEX($GV:$GV,$JF344+27),"")</f>
      </c>
      <c r="HY344">
        <f>IF($JG344&gt;=28,INDEX($GV:$GV,$JF344+28),"")</f>
      </c>
      <c r="HZ344">
        <f>IF($JG344&gt;=29,INDEX($GV:$GV,$JF344+29),"")</f>
      </c>
      <c r="IA344">
        <f>IF($JG344&gt;=30,INDEX($GV:$GV,$JF344+30),"")</f>
      </c>
      <c r="IB344">
        <f>IF($JG344&gt;=31,INDEX($GV:$GV,$JF344+31),"")</f>
      </c>
      <c r="IC344">
        <f>IF($JG344&gt;=32,INDEX($GV:$GV,$JF344+32),"")</f>
      </c>
      <c r="ID344">
        <f>IF($JG344&gt;=33,INDEX($GV:$GV,$JF344+33),"")</f>
      </c>
      <c r="IE344">
        <f>IF($JG344&gt;=34,INDEX($GV:$GV,$JF344+34),"")</f>
      </c>
      <c r="IF344">
        <f>IF($JG344&gt;=35,INDEX($GV:$GV,$JF344+35),"")</f>
      </c>
      <c r="IG344">
        <f>IF($JG344&gt;=36,INDEX($GV:$GV,$JF344+36),"")</f>
      </c>
      <c r="IH344">
        <f>IF($JG344&gt;=37,INDEX($GV:$GV,$JF344+37),"")</f>
      </c>
      <c r="II344">
        <f>IF($JG344&gt;=38,INDEX($GV:$GV,$JF344+38),"")</f>
      </c>
      <c r="IJ344">
        <f>IF($JG344&gt;=39,INDEX($GV:$GV,$JF344+39),"")</f>
      </c>
      <c r="IK344">
        <f>IF($JG344&gt;=40,INDEX($GV:$GV,$JF344+40),"")</f>
      </c>
      <c r="IL344">
        <f>IF($JG344&gt;=41,INDEX($GV:$GV,$JF344+41),"")</f>
      </c>
      <c r="IM344">
        <f>IF($JG344&gt;=42,INDEX($GV:$GV,$JF344+42),"")</f>
      </c>
      <c r="IN344">
        <f>IF($JG344&gt;=43,INDEX($GV:$GV,$JF344+43),"")</f>
      </c>
      <c r="IO344">
        <f>IF($JG344&gt;=44,INDEX($GV:$GV,$JF344+44),"")</f>
      </c>
      <c r="IP344">
        <f>IF($JG344&gt;=45,INDEX($GV:$GV,$JF344+45),"")</f>
      </c>
      <c r="IQ344">
        <f>IF($JG344&gt;=46,INDEX($GV:$GV,$JF344+46),"")</f>
      </c>
      <c r="IR344">
        <f>IF($JG344&gt;=47,INDEX($GV:$GV,$JF344+47),"")</f>
      </c>
      <c r="IS344">
        <f>IF($JG344&gt;=48,INDEX($GV:$GV,$JF344+48),"")</f>
      </c>
      <c r="IT344">
        <f>IF($JG344&gt;=49,INDEX($GV:$GV,$JF344+49),"")</f>
      </c>
      <c r="IU344">
        <f>IF($JG344&gt;=50,INDEX($GV:$GV,$JF344+50),"")</f>
      </c>
      <c r="IV344">
        <f>IF($JG344&gt;=51,INDEX($GV:$GV,$JF344+51),"")</f>
      </c>
      <c r="IW344">
        <f>IF($JG344&gt;=52,INDEX($GV:$GV,$JF344+52),"")</f>
      </c>
      <c r="IX344">
        <f>IF($JG344&gt;=53,INDEX($GV:$GV,$JF344+53),"")</f>
      </c>
      <c r="IY344">
        <f>IF($JG344&gt;=54,INDEX($GV:$GV,$JF344+54),"")</f>
      </c>
      <c r="IZ344">
        <f>IF($JG344&gt;=55,INDEX($GV:$GV,$JF344+55),"")</f>
      </c>
      <c r="JA344">
        <f>IF($JG344&gt;=56,INDEX($GV:$GV,$JF344+56),"")</f>
      </c>
      <c r="JB344">
        <f>IF($JG344&gt;=57,INDEX($GV:$GV,$JF344+57),"")</f>
      </c>
      <c r="JC344">
        <f>IF($JG344&gt;=58,INDEX($GV:$GV,$JF344+58),"")</f>
      </c>
      <c r="JD344">
        <f>IF($JG344&gt;=59,INDEX($GV:$GV,$JF344+59),"")</f>
      </c>
      <c r="JE344">
        <f>IF($JG344&gt;=60,INDEX($GV:$GV,$JF344+60),"")</f>
      </c>
      <c r="JF344">
        <f>IFERROR(MATCH($GU344,$GV$2:$GV$322,0)+1,0)</f>
      </c>
      <c r="JG344">
        <f>IFERROR(INDEX($GW$2:$GW$322,MATCH($GU344,$GV$2:$GV$322,0)),0)</f>
      </c>
      <c r="JH344" t="s">
        <v>44</v>
      </c>
      <c r="JI344" t="s">
        <v>44</v>
      </c>
    </row>
    <row r="345" spans="1:269" x14ac:dyDescent="0.25">
      <c r="R345">
        <f>IF(OR($U345="",$Q345=""),"",IFERROR($U345/$Q345,0))</f>
      </c>
      <c r="S345">
        <f>IF($U345="","",
SUM($T345,$V345,$AA345,$W345,$Y345)*
(1-IF($AB345="",0,VALUE($AB345)/100)))</f>
      </c>
      <c r="T345">
        <f>IF($U345="","",$U345)</f>
      </c>
      <c r="V345">
        <f>IF($U345="","",
IF($O345="","",
IF(ISNUMBER(SEARCH("exempt",LOWER($O345))),0,
$U345*(VALUE(SUBSTITUTE($O345,"%",""))/100))))</f>
      </c>
      <c r="AC345">
        <f>IFERROR(IF(FIND(" - ",$K345)&gt;0,MID($K345,FIND(" - ",$K345)+3,LEN($K345)),""),"")</f>
      </c>
      <c r="AL345" t="s">
        <v>1147</v>
      </c>
      <c r="AT345">
        <f>IFERROR(LEFT($K345,FIND(" - ",$K345)-1),$K345)</f>
      </c>
      <c r="AW345">
        <f>IF($CL345&gt;=1,INDEX($AU:$AU,$CK345+1),"")</f>
      </c>
      <c r="AX345">
        <f>IF($CL345&gt;=2,INDEX($AU:$AU,$CK345+2),"")</f>
      </c>
      <c r="AY345">
        <f>IF($CL345&gt;=3,INDEX($AU:$AU,$CK345+3),"")</f>
      </c>
      <c r="AZ345">
        <f>IF($CL345&gt;=4,INDEX($AU:$AU,$CK345+4),"")</f>
      </c>
      <c r="BA345">
        <f>IF($CL345&gt;=5,INDEX($AU:$AU,$CK345+5),"")</f>
      </c>
      <c r="BB345">
        <f>IF($CL345&gt;=6,INDEX($AU:$AU,$CK345+6),"")</f>
      </c>
      <c r="BC345">
        <f>IF($CL345&gt;=7,INDEX($AU:$AU,$CK345+7),"")</f>
      </c>
      <c r="BD345">
        <f>IF($CL345&gt;=8,INDEX($AU:$AU,$CK345+8),"")</f>
      </c>
      <c r="BE345">
        <f>IF($CL345&gt;=9,INDEX($AU:$AU,$CK345+9),"")</f>
      </c>
      <c r="BF345">
        <f>IF($CL345&gt;=10,INDEX($AU:$AU,$CK345+10),"")</f>
      </c>
      <c r="BG345">
        <f>IF($CL345&gt;=11,INDEX($AU:$AU,$CK345+11),"")</f>
      </c>
      <c r="BH345">
        <f>IF($CL345&gt;=12,INDEX($AU:$AU,$CK345+12),"")</f>
      </c>
      <c r="BI345">
        <f>IF($CL345&gt;=13,INDEX($AU:$AU,$CK345+13),"")</f>
      </c>
      <c r="BJ345">
        <f>IF($CL345&gt;=14,INDEX($AU:$AU,$CK345+14),"")</f>
      </c>
      <c r="BK345">
        <f>IF($CL345&gt;=15,INDEX($AU:$AU,$CK345+15),"")</f>
      </c>
      <c r="BL345">
        <f>IF($CL345&gt;=16,INDEX($AU:$AU,$CK345+16),"")</f>
      </c>
      <c r="BM345">
        <f>IF($CL345&gt;=17,INDEX($AU:$AU,$CK345+17),"")</f>
      </c>
      <c r="BN345">
        <f>IF($CL345&gt;=18,INDEX($AU:$AU,$CK345+18),"")</f>
      </c>
      <c r="BO345">
        <f>IF($CL345&gt;=19,INDEX($AU:$AU,$CK345+19),"")</f>
      </c>
      <c r="BP345">
        <f>IF($CL345&gt;=20,INDEX($AU:$AU,$CK345+20),"")</f>
      </c>
      <c r="BQ345">
        <f>IF($CL345&gt;=21,INDEX($AU:$AU,$CK345+21),"")</f>
      </c>
      <c r="BR345">
        <f>IF($CL345&gt;=22,INDEX($AU:$AU,$CK345+22),"")</f>
      </c>
      <c r="BS345">
        <f>IF($CL345&gt;=23,INDEX($AU:$AU,$CK345+23),"")</f>
      </c>
      <c r="BT345">
        <f>IF($CL345&gt;=24,INDEX($AU:$AU,$CK345+24),"")</f>
      </c>
      <c r="BU345">
        <f>IF($CL345&gt;=25,INDEX($AU:$AU,$CK345+25),"")</f>
      </c>
      <c r="BV345">
        <f>IF($CL345&gt;=26,INDEX($AU:$AU,$CK345+26),"")</f>
      </c>
      <c r="BW345">
        <f>IF($CL345&gt;=27,INDEX($AU:$AU,$CK345+27),"")</f>
      </c>
      <c r="BX345">
        <f>IF($CL345&gt;=28,INDEX($AU:$AU,$CK345+28),"")</f>
      </c>
      <c r="BY345">
        <f>IF($CL345&gt;=29,INDEX($AU:$AU,$CK345+29),"")</f>
      </c>
      <c r="BZ345">
        <f>IF($CL345&gt;=30,INDEX($AU:$AU,$CK345+30),"")</f>
      </c>
      <c r="CA345">
        <f>IF($CL345&gt;=31,INDEX($AU:$AU,$CK345+31),"")</f>
      </c>
      <c r="CB345">
        <f>IF($CL345&gt;=32,INDEX($AU:$AU,$CK345+32),"")</f>
      </c>
      <c r="CC345">
        <f>IF($CL345&gt;=33,INDEX($AU:$AU,$CK345+33),"")</f>
      </c>
      <c r="CD345">
        <f>IF($CL345&gt;=34,INDEX($AU:$AU,$CK345+34),"")</f>
      </c>
      <c r="CE345">
        <f>IF($CL345&gt;=35,INDEX($AU:$AU,$CK345+35),"")</f>
      </c>
      <c r="CF345">
        <f>IF($CL345&gt;=36,INDEX($AU:$AU,$CK345+36),"")</f>
      </c>
      <c r="CG345">
        <f>IF($CL345&gt;=37,INDEX($AU:$AU,$CK345+37),"")</f>
      </c>
      <c r="CH345">
        <f>IF($CL345&gt;=38,INDEX($AU:$AU,$CK345+38),"")</f>
      </c>
      <c r="CI345">
        <f>IF($CL345&gt;=39,INDEX($AU:$AU,$CK345+39),"")</f>
      </c>
      <c r="CJ345">
        <f>IF($CL345&gt;=40,INDEX($AU:$AU,$CK345+40),"")</f>
      </c>
      <c r="CK345">
        <f>IFERROR(MATCH($AT345,$AU$2:$AU$133,0)+1,0)</f>
      </c>
      <c r="CL345">
        <f>IFERROR(INDEX($AV$2:$AV$133,MATCH($AT345,$AU$2:$AU$133,0)),0)</f>
      </c>
      <c r="CM345">
        <f>IFERROR(LEFT($L345,FIND(" - ",$L345)-1),$L345)</f>
      </c>
      <c r="CN345" t="s">
        <v>1148</v>
      </c>
      <c r="CO345">
        <v>1</v>
      </c>
      <c r="CP345">
        <f>IF($DK345&gt;=1,INDEX($CN:$CN,$DJ345+1),"")</f>
      </c>
      <c r="CQ345">
        <f>IF($DK345&gt;=2,INDEX($CN:$CN,$DJ345+2),"")</f>
      </c>
      <c r="CR345">
        <f>IF($DK345&gt;=3,INDEX($CN:$CN,$DJ345+3),"")</f>
      </c>
      <c r="CS345">
        <f>IF($DK345&gt;=4,INDEX($CN:$CN,$DJ345+4),"")</f>
      </c>
      <c r="CT345">
        <f>IF($DK345&gt;=5,INDEX($CN:$CN,$DJ345+5),"")</f>
      </c>
      <c r="CU345">
        <f>IF($DK345&gt;=6,INDEX($CN:$CN,$DJ345+6),"")</f>
      </c>
      <c r="CV345">
        <f>IF($DK345&gt;=7,INDEX($CN:$CN,$DJ345+7),"")</f>
      </c>
      <c r="CW345">
        <f>IF($DK345&gt;=8,INDEX($CN:$CN,$DJ345+8),"")</f>
      </c>
      <c r="CX345">
        <f>IF($DK345&gt;=9,INDEX($CN:$CN,$DJ345+9),"")</f>
      </c>
      <c r="CY345">
        <f>IF($DK345&gt;=10,INDEX($CN:$CN,$DJ345+10),"")</f>
      </c>
      <c r="CZ345">
        <f>IF($DK345&gt;=11,INDEX($CN:$CN,$DJ345+11),"")</f>
      </c>
      <c r="DA345">
        <f>IF($DK345&gt;=12,INDEX($CN:$CN,$DJ345+12),"")</f>
      </c>
      <c r="DB345">
        <f>IF($DK345&gt;=13,INDEX($CN:$CN,$DJ345+13),"")</f>
      </c>
      <c r="DC345">
        <f>IF($DK345&gt;=14,INDEX($CN:$CN,$DJ345+14),"")</f>
      </c>
      <c r="DD345">
        <f>IF($DK345&gt;=15,INDEX($CN:$CN,$DJ345+15),"")</f>
      </c>
      <c r="DE345">
        <f>IF($DK345&gt;=16,INDEX($CN:$CN,$DJ345+16),"")</f>
      </c>
      <c r="DF345">
        <f>IF($DK345&gt;=17,INDEX($CN:$CN,$DJ345+17),"")</f>
      </c>
      <c r="DG345">
        <f>IF($DK345&gt;=18,INDEX($CN:$CN,$DJ345+18),"")</f>
      </c>
      <c r="DH345">
        <f>IF($DK345&gt;=19,INDEX($CN:$CN,$DJ345+19),"")</f>
      </c>
      <c r="DI345">
        <f>IF($DK345&gt;=20,INDEX($CN:$CN,$DJ345+20),"")</f>
      </c>
      <c r="DJ345">
        <f>IFERROR(MATCH($CM345,$CN$2:$CN$1089,0)+1,0)</f>
      </c>
      <c r="DK345">
        <f>IFERROR(INDEX($CO$2:$CO$1089,MATCH($CM345,$CN$2:$CN$1089,0)),0)</f>
      </c>
      <c r="DL345">
        <f>IFERROR(INDEX($AS:$AS,MATCH($O345,$AR:$AR,0))&amp;"","")</f>
      </c>
      <c r="DP345">
        <f>IF($GS345&gt;=1,INDEX($DM:$DM,$GR345+1),"")</f>
      </c>
      <c r="DQ345">
        <f>IF($GS345&gt;=2,INDEX($DM:$DM,$GR345+2),"")</f>
      </c>
      <c r="DR345">
        <f>IF($GS345&gt;=3,INDEX($DM:$DM,$GR345+3),"")</f>
      </c>
      <c r="DS345">
        <f>IF($GS345&gt;=4,INDEX($DM:$DM,$GR345+4),"")</f>
      </c>
      <c r="DT345">
        <f>IF($GS345&gt;=5,INDEX($DM:$DM,$GR345+5),"")</f>
      </c>
      <c r="DU345">
        <f>IF($GS345&gt;=6,INDEX($DM:$DM,$GR345+6),"")</f>
      </c>
      <c r="DV345">
        <f>IF($GS345&gt;=7,INDEX($DM:$DM,$GR345+7),"")</f>
      </c>
      <c r="DW345">
        <f>IF($GS345&gt;=8,INDEX($DM:$DM,$GR345+8),"")</f>
      </c>
      <c r="DX345">
        <f>IF($GS345&gt;=9,INDEX($DM:$DM,$GR345+9),"")</f>
      </c>
      <c r="DY345">
        <f>IF($GS345&gt;=10,INDEX($DM:$DM,$GR345+10),"")</f>
      </c>
      <c r="DZ345">
        <f>IF($GS345&gt;=11,INDEX($DM:$DM,$GR345+11),"")</f>
      </c>
      <c r="EA345">
        <f>IF($GS345&gt;=12,INDEX($DM:$DM,$GR345+12),"")</f>
      </c>
      <c r="EB345">
        <f>IF($GS345&gt;=13,INDEX($DM:$DM,$GR345+13),"")</f>
      </c>
      <c r="EC345">
        <f>IF($GS345&gt;=14,INDEX($DM:$DM,$GR345+14),"")</f>
      </c>
      <c r="ED345">
        <f>IF($GS345&gt;=15,INDEX($DM:$DM,$GR345+15),"")</f>
      </c>
      <c r="EE345">
        <f>IF($GS345&gt;=16,INDEX($DM:$DM,$GR345+16),"")</f>
      </c>
      <c r="EF345">
        <f>IF($GS345&gt;=17,INDEX($DM:$DM,$GR345+17),"")</f>
      </c>
      <c r="EG345">
        <f>IF($GS345&gt;=18,INDEX($DM:$DM,$GR345+18),"")</f>
      </c>
      <c r="EH345">
        <f>IF($GS345&gt;=19,INDEX($DM:$DM,$GR345+19),"")</f>
      </c>
      <c r="EI345">
        <f>IF($GS345&gt;=20,INDEX($DM:$DM,$GR345+20),"")</f>
      </c>
      <c r="EJ345">
        <f>IF($GS345&gt;=21,INDEX($DM:$DM,$GR345+21),"")</f>
      </c>
      <c r="EK345">
        <f>IF($GS345&gt;=22,INDEX($DM:$DM,$GR345+22),"")</f>
      </c>
      <c r="EL345">
        <f>IF($GS345&gt;=23,INDEX($DM:$DM,$GR345+23),"")</f>
      </c>
      <c r="EM345">
        <f>IF($GS345&gt;=24,INDEX($DM:$DM,$GR345+24),"")</f>
      </c>
      <c r="EN345">
        <f>IF($GS345&gt;=25,INDEX($DM:$DM,$GR345+25),"")</f>
      </c>
      <c r="EO345">
        <f>IF($GS345&gt;=26,INDEX($DM:$DM,$GR345+26),"")</f>
      </c>
      <c r="EP345">
        <f>IF($GS345&gt;=27,INDEX($DM:$DM,$GR345+27),"")</f>
      </c>
      <c r="EQ345">
        <f>IF($GS345&gt;=28,INDEX($DM:$DM,$GR345+28),"")</f>
      </c>
      <c r="ER345">
        <f>IF($GS345&gt;=29,INDEX($DM:$DM,$GR345+29),"")</f>
      </c>
      <c r="ES345">
        <f>IF($GS345&gt;=30,INDEX($DM:$DM,$GR345+30),"")</f>
      </c>
      <c r="ET345">
        <f>IF($GS345&gt;=31,INDEX($DM:$DM,$GR345+31),"")</f>
      </c>
      <c r="EU345">
        <f>IF($GS345&gt;=32,INDEX($DM:$DM,$GR345+32),"")</f>
      </c>
      <c r="EV345">
        <f>IF($GS345&gt;=33,INDEX($DM:$DM,$GR345+33),"")</f>
      </c>
      <c r="EW345">
        <f>IF($GS345&gt;=34,INDEX($DM:$DM,$GR345+34),"")</f>
      </c>
      <c r="EX345">
        <f>IF($GS345&gt;=35,INDEX($DM:$DM,$GR345+35),"")</f>
      </c>
      <c r="EY345">
        <f>IF($GS345&gt;=36,INDEX($DM:$DM,$GR345+36),"")</f>
      </c>
      <c r="EZ345">
        <f>IF($GS345&gt;=37,INDEX($DM:$DM,$GR345+37),"")</f>
      </c>
      <c r="FA345">
        <f>IF($GS345&gt;=38,INDEX($DM:$DM,$GR345+38),"")</f>
      </c>
      <c r="FB345">
        <f>IF($GS345&gt;=39,INDEX($DM:$DM,$GR345+39),"")</f>
      </c>
      <c r="FC345">
        <f>IF($GS345&gt;=40,INDEX($DM:$DM,$GR345+40),"")</f>
      </c>
      <c r="FD345">
        <f>IF($GS345&gt;=1,INDEX($DN:$DN,$GR345+1),"")</f>
      </c>
      <c r="FE345">
        <f>IF($GS345&gt;=2,INDEX($DN:$DN,$GR345+2),"")</f>
      </c>
      <c r="FF345">
        <f>IF($GS345&gt;=3,INDEX($DN:$DN,$GR345+3),"")</f>
      </c>
      <c r="FG345">
        <f>IF($GS345&gt;=4,INDEX($DN:$DN,$GR345+4),"")</f>
      </c>
      <c r="FH345">
        <f>IF($GS345&gt;=5,INDEX($DN:$DN,$GR345+5),"")</f>
      </c>
      <c r="FI345">
        <f>IF($GS345&gt;=6,INDEX($DN:$DN,$GR345+6),"")</f>
      </c>
      <c r="FJ345">
        <f>IF($GS345&gt;=7,INDEX($DN:$DN,$GR345+7),"")</f>
      </c>
      <c r="FK345">
        <f>IF($GS345&gt;=8,INDEX($DN:$DN,$GR345+8),"")</f>
      </c>
      <c r="FL345">
        <f>IF($GS345&gt;=9,INDEX($DN:$DN,$GR345+9),"")</f>
      </c>
      <c r="FM345">
        <f>IF($GS345&gt;=10,INDEX($DN:$DN,$GR345+10),"")</f>
      </c>
      <c r="FN345">
        <f>IF($GS345&gt;=11,INDEX($DN:$DN,$GR345+11),"")</f>
      </c>
      <c r="FO345">
        <f>IF($GS345&gt;=12,INDEX($DN:$DN,$GR345+12),"")</f>
      </c>
      <c r="FP345">
        <f>IF($GS345&gt;=13,INDEX($DN:$DN,$GR345+13),"")</f>
      </c>
      <c r="FQ345">
        <f>IF($GS345&gt;=14,INDEX($DN:$DN,$GR345+14),"")</f>
      </c>
      <c r="FR345">
        <f>IF($GS345&gt;=15,INDEX($DN:$DN,$GR345+15),"")</f>
      </c>
      <c r="FS345">
        <f>IF($GS345&gt;=16,INDEX($DN:$DN,$GR345+16),"")</f>
      </c>
      <c r="FT345">
        <f>IF($GS345&gt;=17,INDEX($DN:$DN,$GR345+17),"")</f>
      </c>
      <c r="FU345">
        <f>IF($GS345&gt;=18,INDEX($DN:$DN,$GR345+18),"")</f>
      </c>
      <c r="FV345">
        <f>IF($GS345&gt;=19,INDEX($DN:$DN,$GR345+19),"")</f>
      </c>
      <c r="FW345">
        <f>IF($GS345&gt;=20,INDEX($DN:$DN,$GR345+20),"")</f>
      </c>
      <c r="FX345">
        <f>IF($GS345&gt;=21,INDEX($DN:$DN,$GR345+21),"")</f>
      </c>
      <c r="FY345">
        <f>IF($GS345&gt;=22,INDEX($DN:$DN,$GR345+22),"")</f>
      </c>
      <c r="FZ345">
        <f>IF($GS345&gt;=23,INDEX($DN:$DN,$GR345+23),"")</f>
      </c>
      <c r="GA345">
        <f>IF($GS345&gt;=24,INDEX($DN:$DN,$GR345+24),"")</f>
      </c>
      <c r="GB345">
        <f>IF($GS345&gt;=25,INDEX($DN:$DN,$GR345+25),"")</f>
      </c>
      <c r="GC345">
        <f>IF($GS345&gt;=26,INDEX($DN:$DN,$GR345+26),"")</f>
      </c>
      <c r="GD345">
        <f>IF($GS345&gt;=27,INDEX($DN:$DN,$GR345+27),"")</f>
      </c>
      <c r="GE345">
        <f>IF($GS345&gt;=28,INDEX($DN:$DN,$GR345+28),"")</f>
      </c>
      <c r="GF345">
        <f>IF($GS345&gt;=29,INDEX($DN:$DN,$GR345+29),"")</f>
      </c>
      <c r="GG345">
        <f>IF($GS345&gt;=30,INDEX($DN:$DN,$GR345+30),"")</f>
      </c>
      <c r="GH345">
        <f>IF($GS345&gt;=31,INDEX($DN:$DN,$GR345+31),"")</f>
      </c>
      <c r="GI345">
        <f>IF($GS345&gt;=32,INDEX($DN:$DN,$GR345+32),"")</f>
      </c>
      <c r="GJ345">
        <f>IF($GS345&gt;=33,INDEX($DN:$DN,$GR345+33),"")</f>
      </c>
      <c r="GK345">
        <f>IF($GS345&gt;=34,INDEX($DN:$DN,$GR345+34),"")</f>
      </c>
      <c r="GL345">
        <f>IF($GS345&gt;=35,INDEX($DN:$DN,$GR345+35),"")</f>
      </c>
      <c r="GM345">
        <f>IF($GS345&gt;=36,INDEX($DN:$DN,$GR345+36),"")</f>
      </c>
      <c r="GN345">
        <f>IF($GS345&gt;=37,INDEX($DN:$DN,$GR345+37),"")</f>
      </c>
      <c r="GO345">
        <f>IF($GS345&gt;=38,INDEX($DN:$DN,$GR345+38),"")</f>
      </c>
      <c r="GP345">
        <f>IF($GS345&gt;=39,INDEX($DN:$DN,$GR345+39),"")</f>
      </c>
      <c r="GQ345">
        <f>IF($GS345&gt;=40,INDEX($DN:$DN,$GR345+40),"")</f>
      </c>
      <c r="GR345">
        <f>IFERROR(MATCH($DL345,$DM$2:$DM$148,0)+1,0)</f>
      </c>
      <c r="GS345">
        <f>IFERROR(INDEX($DO$2:$DO$148,MATCH($DL345,$DM$2:$DM$148,0)),0)</f>
      </c>
      <c r="GT345">
        <f>IFERROR(MATCH($Z345,$DP$345:$FC$345,0),0)</f>
      </c>
      <c r="GU345">
        <f>IF($GT345&gt;0,INDEX($FD$345:$GQ$345,$GT345),"")</f>
      </c>
      <c r="GX345">
        <f>IF($JG345&gt;=1,INDEX($GV:$GV,$JF345+1),"")</f>
      </c>
      <c r="GY345">
        <f>IF($JG345&gt;=2,INDEX($GV:$GV,$JF345+2),"")</f>
      </c>
      <c r="GZ345">
        <f>IF($JG345&gt;=3,INDEX($GV:$GV,$JF345+3),"")</f>
      </c>
      <c r="HA345">
        <f>IF($JG345&gt;=4,INDEX($GV:$GV,$JF345+4),"")</f>
      </c>
      <c r="HB345">
        <f>IF($JG345&gt;=5,INDEX($GV:$GV,$JF345+5),"")</f>
      </c>
      <c r="HC345">
        <f>IF($JG345&gt;=6,INDEX($GV:$GV,$JF345+6),"")</f>
      </c>
      <c r="HD345">
        <f>IF($JG345&gt;=7,INDEX($GV:$GV,$JF345+7),"")</f>
      </c>
      <c r="HE345">
        <f>IF($JG345&gt;=8,INDEX($GV:$GV,$JF345+8),"")</f>
      </c>
      <c r="HF345">
        <f>IF($JG345&gt;=9,INDEX($GV:$GV,$JF345+9),"")</f>
      </c>
      <c r="HG345">
        <f>IF($JG345&gt;=10,INDEX($GV:$GV,$JF345+10),"")</f>
      </c>
      <c r="HH345">
        <f>IF($JG345&gt;=11,INDEX($GV:$GV,$JF345+11),"")</f>
      </c>
      <c r="HI345">
        <f>IF($JG345&gt;=12,INDEX($GV:$GV,$JF345+12),"")</f>
      </c>
      <c r="HJ345">
        <f>IF($JG345&gt;=13,INDEX($GV:$GV,$JF345+13),"")</f>
      </c>
      <c r="HK345">
        <f>IF($JG345&gt;=14,INDEX($GV:$GV,$JF345+14),"")</f>
      </c>
      <c r="HL345">
        <f>IF($JG345&gt;=15,INDEX($GV:$GV,$JF345+15),"")</f>
      </c>
      <c r="HM345">
        <f>IF($JG345&gt;=16,INDEX($GV:$GV,$JF345+16),"")</f>
      </c>
      <c r="HN345">
        <f>IF($JG345&gt;=17,INDEX($GV:$GV,$JF345+17),"")</f>
      </c>
      <c r="HO345">
        <f>IF($JG345&gt;=18,INDEX($GV:$GV,$JF345+18),"")</f>
      </c>
      <c r="HP345">
        <f>IF($JG345&gt;=19,INDEX($GV:$GV,$JF345+19),"")</f>
      </c>
      <c r="HQ345">
        <f>IF($JG345&gt;=20,INDEX($GV:$GV,$JF345+20),"")</f>
      </c>
      <c r="HR345">
        <f>IF($JG345&gt;=21,INDEX($GV:$GV,$JF345+21),"")</f>
      </c>
      <c r="HS345">
        <f>IF($JG345&gt;=22,INDEX($GV:$GV,$JF345+22),"")</f>
      </c>
      <c r="HT345">
        <f>IF($JG345&gt;=23,INDEX($GV:$GV,$JF345+23),"")</f>
      </c>
      <c r="HU345">
        <f>IF($JG345&gt;=24,INDEX($GV:$GV,$JF345+24),"")</f>
      </c>
      <c r="HV345">
        <f>IF($JG345&gt;=25,INDEX($GV:$GV,$JF345+25),"")</f>
      </c>
      <c r="HW345">
        <f>IF($JG345&gt;=26,INDEX($GV:$GV,$JF345+26),"")</f>
      </c>
      <c r="HX345">
        <f>IF($JG345&gt;=27,INDEX($GV:$GV,$JF345+27),"")</f>
      </c>
      <c r="HY345">
        <f>IF($JG345&gt;=28,INDEX($GV:$GV,$JF345+28),"")</f>
      </c>
      <c r="HZ345">
        <f>IF($JG345&gt;=29,INDEX($GV:$GV,$JF345+29),"")</f>
      </c>
      <c r="IA345">
        <f>IF($JG345&gt;=30,INDEX($GV:$GV,$JF345+30),"")</f>
      </c>
      <c r="IB345">
        <f>IF($JG345&gt;=31,INDEX($GV:$GV,$JF345+31),"")</f>
      </c>
      <c r="IC345">
        <f>IF($JG345&gt;=32,INDEX($GV:$GV,$JF345+32),"")</f>
      </c>
      <c r="ID345">
        <f>IF($JG345&gt;=33,INDEX($GV:$GV,$JF345+33),"")</f>
      </c>
      <c r="IE345">
        <f>IF($JG345&gt;=34,INDEX($GV:$GV,$JF345+34),"")</f>
      </c>
      <c r="IF345">
        <f>IF($JG345&gt;=35,INDEX($GV:$GV,$JF345+35),"")</f>
      </c>
      <c r="IG345">
        <f>IF($JG345&gt;=36,INDEX($GV:$GV,$JF345+36),"")</f>
      </c>
      <c r="IH345">
        <f>IF($JG345&gt;=37,INDEX($GV:$GV,$JF345+37),"")</f>
      </c>
      <c r="II345">
        <f>IF($JG345&gt;=38,INDEX($GV:$GV,$JF345+38),"")</f>
      </c>
      <c r="IJ345">
        <f>IF($JG345&gt;=39,INDEX($GV:$GV,$JF345+39),"")</f>
      </c>
      <c r="IK345">
        <f>IF($JG345&gt;=40,INDEX($GV:$GV,$JF345+40),"")</f>
      </c>
      <c r="IL345">
        <f>IF($JG345&gt;=41,INDEX($GV:$GV,$JF345+41),"")</f>
      </c>
      <c r="IM345">
        <f>IF($JG345&gt;=42,INDEX($GV:$GV,$JF345+42),"")</f>
      </c>
      <c r="IN345">
        <f>IF($JG345&gt;=43,INDEX($GV:$GV,$JF345+43),"")</f>
      </c>
      <c r="IO345">
        <f>IF($JG345&gt;=44,INDEX($GV:$GV,$JF345+44),"")</f>
      </c>
      <c r="IP345">
        <f>IF($JG345&gt;=45,INDEX($GV:$GV,$JF345+45),"")</f>
      </c>
      <c r="IQ345">
        <f>IF($JG345&gt;=46,INDEX($GV:$GV,$JF345+46),"")</f>
      </c>
      <c r="IR345">
        <f>IF($JG345&gt;=47,INDEX($GV:$GV,$JF345+47),"")</f>
      </c>
      <c r="IS345">
        <f>IF($JG345&gt;=48,INDEX($GV:$GV,$JF345+48),"")</f>
      </c>
      <c r="IT345">
        <f>IF($JG345&gt;=49,INDEX($GV:$GV,$JF345+49),"")</f>
      </c>
      <c r="IU345">
        <f>IF($JG345&gt;=50,INDEX($GV:$GV,$JF345+50),"")</f>
      </c>
      <c r="IV345">
        <f>IF($JG345&gt;=51,INDEX($GV:$GV,$JF345+51),"")</f>
      </c>
      <c r="IW345">
        <f>IF($JG345&gt;=52,INDEX($GV:$GV,$JF345+52),"")</f>
      </c>
      <c r="IX345">
        <f>IF($JG345&gt;=53,INDEX($GV:$GV,$JF345+53),"")</f>
      </c>
      <c r="IY345">
        <f>IF($JG345&gt;=54,INDEX($GV:$GV,$JF345+54),"")</f>
      </c>
      <c r="IZ345">
        <f>IF($JG345&gt;=55,INDEX($GV:$GV,$JF345+55),"")</f>
      </c>
      <c r="JA345">
        <f>IF($JG345&gt;=56,INDEX($GV:$GV,$JF345+56),"")</f>
      </c>
      <c r="JB345">
        <f>IF($JG345&gt;=57,INDEX($GV:$GV,$JF345+57),"")</f>
      </c>
      <c r="JC345">
        <f>IF($JG345&gt;=58,INDEX($GV:$GV,$JF345+58),"")</f>
      </c>
      <c r="JD345">
        <f>IF($JG345&gt;=59,INDEX($GV:$GV,$JF345+59),"")</f>
      </c>
      <c r="JE345">
        <f>IF($JG345&gt;=60,INDEX($GV:$GV,$JF345+60),"")</f>
      </c>
      <c r="JF345">
        <f>IFERROR(MATCH($GU345,$GV$2:$GV$322,0)+1,0)</f>
      </c>
      <c r="JG345">
        <f>IFERROR(INDEX($GW$2:$GW$322,MATCH($GU345,$GV$2:$GV$322,0)),0)</f>
      </c>
      <c r="JH345" t="s">
        <v>44</v>
      </c>
      <c r="JI345" t="s">
        <v>44</v>
      </c>
    </row>
    <row r="346" spans="1:269" x14ac:dyDescent="0.25">
      <c r="R346">
        <f>IF(OR($U346="",$Q346=""),"",IFERROR($U346/$Q346,0))</f>
      </c>
      <c r="S346">
        <f>IF($U346="","",
SUM($T346,$V346,$AA346,$W346,$Y346)*
(1-IF($AB346="",0,VALUE($AB346)/100)))</f>
      </c>
      <c r="T346">
        <f>IF($U346="","",$U346)</f>
      </c>
      <c r="V346">
        <f>IF($U346="","",
IF($O346="","",
IF(ISNUMBER(SEARCH("exempt",LOWER($O346))),0,
$U346*(VALUE(SUBSTITUTE($O346,"%",""))/100))))</f>
      </c>
      <c r="AC346">
        <f>IFERROR(IF(FIND(" - ",$K346)&gt;0,MID($K346,FIND(" - ",$K346)+3,LEN($K346)),""),"")</f>
      </c>
      <c r="AL346" t="s">
        <v>1149</v>
      </c>
      <c r="AT346">
        <f>IFERROR(LEFT($K346,FIND(" - ",$K346)-1),$K346)</f>
      </c>
      <c r="AW346">
        <f>IF($CL346&gt;=1,INDEX($AU:$AU,$CK346+1),"")</f>
      </c>
      <c r="AX346">
        <f>IF($CL346&gt;=2,INDEX($AU:$AU,$CK346+2),"")</f>
      </c>
      <c r="AY346">
        <f>IF($CL346&gt;=3,INDEX($AU:$AU,$CK346+3),"")</f>
      </c>
      <c r="AZ346">
        <f>IF($CL346&gt;=4,INDEX($AU:$AU,$CK346+4),"")</f>
      </c>
      <c r="BA346">
        <f>IF($CL346&gt;=5,INDEX($AU:$AU,$CK346+5),"")</f>
      </c>
      <c r="BB346">
        <f>IF($CL346&gt;=6,INDEX($AU:$AU,$CK346+6),"")</f>
      </c>
      <c r="BC346">
        <f>IF($CL346&gt;=7,INDEX($AU:$AU,$CK346+7),"")</f>
      </c>
      <c r="BD346">
        <f>IF($CL346&gt;=8,INDEX($AU:$AU,$CK346+8),"")</f>
      </c>
      <c r="BE346">
        <f>IF($CL346&gt;=9,INDEX($AU:$AU,$CK346+9),"")</f>
      </c>
      <c r="BF346">
        <f>IF($CL346&gt;=10,INDEX($AU:$AU,$CK346+10),"")</f>
      </c>
      <c r="BG346">
        <f>IF($CL346&gt;=11,INDEX($AU:$AU,$CK346+11),"")</f>
      </c>
      <c r="BH346">
        <f>IF($CL346&gt;=12,INDEX($AU:$AU,$CK346+12),"")</f>
      </c>
      <c r="BI346">
        <f>IF($CL346&gt;=13,INDEX($AU:$AU,$CK346+13),"")</f>
      </c>
      <c r="BJ346">
        <f>IF($CL346&gt;=14,INDEX($AU:$AU,$CK346+14),"")</f>
      </c>
      <c r="BK346">
        <f>IF($CL346&gt;=15,INDEX($AU:$AU,$CK346+15),"")</f>
      </c>
      <c r="BL346">
        <f>IF($CL346&gt;=16,INDEX($AU:$AU,$CK346+16),"")</f>
      </c>
      <c r="BM346">
        <f>IF($CL346&gt;=17,INDEX($AU:$AU,$CK346+17),"")</f>
      </c>
      <c r="BN346">
        <f>IF($CL346&gt;=18,INDEX($AU:$AU,$CK346+18),"")</f>
      </c>
      <c r="BO346">
        <f>IF($CL346&gt;=19,INDEX($AU:$AU,$CK346+19),"")</f>
      </c>
      <c r="BP346">
        <f>IF($CL346&gt;=20,INDEX($AU:$AU,$CK346+20),"")</f>
      </c>
      <c r="BQ346">
        <f>IF($CL346&gt;=21,INDEX($AU:$AU,$CK346+21),"")</f>
      </c>
      <c r="BR346">
        <f>IF($CL346&gt;=22,INDEX($AU:$AU,$CK346+22),"")</f>
      </c>
      <c r="BS346">
        <f>IF($CL346&gt;=23,INDEX($AU:$AU,$CK346+23),"")</f>
      </c>
      <c r="BT346">
        <f>IF($CL346&gt;=24,INDEX($AU:$AU,$CK346+24),"")</f>
      </c>
      <c r="BU346">
        <f>IF($CL346&gt;=25,INDEX($AU:$AU,$CK346+25),"")</f>
      </c>
      <c r="BV346">
        <f>IF($CL346&gt;=26,INDEX($AU:$AU,$CK346+26),"")</f>
      </c>
      <c r="BW346">
        <f>IF($CL346&gt;=27,INDEX($AU:$AU,$CK346+27),"")</f>
      </c>
      <c r="BX346">
        <f>IF($CL346&gt;=28,INDEX($AU:$AU,$CK346+28),"")</f>
      </c>
      <c r="BY346">
        <f>IF($CL346&gt;=29,INDEX($AU:$AU,$CK346+29),"")</f>
      </c>
      <c r="BZ346">
        <f>IF($CL346&gt;=30,INDEX($AU:$AU,$CK346+30),"")</f>
      </c>
      <c r="CA346">
        <f>IF($CL346&gt;=31,INDEX($AU:$AU,$CK346+31),"")</f>
      </c>
      <c r="CB346">
        <f>IF($CL346&gt;=32,INDEX($AU:$AU,$CK346+32),"")</f>
      </c>
      <c r="CC346">
        <f>IF($CL346&gt;=33,INDEX($AU:$AU,$CK346+33),"")</f>
      </c>
      <c r="CD346">
        <f>IF($CL346&gt;=34,INDEX($AU:$AU,$CK346+34),"")</f>
      </c>
      <c r="CE346">
        <f>IF($CL346&gt;=35,INDEX($AU:$AU,$CK346+35),"")</f>
      </c>
      <c r="CF346">
        <f>IF($CL346&gt;=36,INDEX($AU:$AU,$CK346+36),"")</f>
      </c>
      <c r="CG346">
        <f>IF($CL346&gt;=37,INDEX($AU:$AU,$CK346+37),"")</f>
      </c>
      <c r="CH346">
        <f>IF($CL346&gt;=38,INDEX($AU:$AU,$CK346+38),"")</f>
      </c>
      <c r="CI346">
        <f>IF($CL346&gt;=39,INDEX($AU:$AU,$CK346+39),"")</f>
      </c>
      <c r="CJ346">
        <f>IF($CL346&gt;=40,INDEX($AU:$AU,$CK346+40),"")</f>
      </c>
      <c r="CK346">
        <f>IFERROR(MATCH($AT346,$AU$2:$AU$133,0)+1,0)</f>
      </c>
      <c r="CL346">
        <f>IFERROR(INDEX($AV$2:$AV$133,MATCH($AT346,$AU$2:$AU$133,0)),0)</f>
      </c>
      <c r="CM346">
        <f>IFERROR(LEFT($L346,FIND(" - ",$L346)-1),$L346)</f>
      </c>
      <c r="CN346" t="s">
        <v>149</v>
      </c>
      <c r="CP346">
        <f>IF($DK346&gt;=1,INDEX($CN:$CN,$DJ346+1),"")</f>
      </c>
      <c r="CQ346">
        <f>IF($DK346&gt;=2,INDEX($CN:$CN,$DJ346+2),"")</f>
      </c>
      <c r="CR346">
        <f>IF($DK346&gt;=3,INDEX($CN:$CN,$DJ346+3),"")</f>
      </c>
      <c r="CS346">
        <f>IF($DK346&gt;=4,INDEX($CN:$CN,$DJ346+4),"")</f>
      </c>
      <c r="CT346">
        <f>IF($DK346&gt;=5,INDEX($CN:$CN,$DJ346+5),"")</f>
      </c>
      <c r="CU346">
        <f>IF($DK346&gt;=6,INDEX($CN:$CN,$DJ346+6),"")</f>
      </c>
      <c r="CV346">
        <f>IF($DK346&gt;=7,INDEX($CN:$CN,$DJ346+7),"")</f>
      </c>
      <c r="CW346">
        <f>IF($DK346&gt;=8,INDEX($CN:$CN,$DJ346+8),"")</f>
      </c>
      <c r="CX346">
        <f>IF($DK346&gt;=9,INDEX($CN:$CN,$DJ346+9),"")</f>
      </c>
      <c r="CY346">
        <f>IF($DK346&gt;=10,INDEX($CN:$CN,$DJ346+10),"")</f>
      </c>
      <c r="CZ346">
        <f>IF($DK346&gt;=11,INDEX($CN:$CN,$DJ346+11),"")</f>
      </c>
      <c r="DA346">
        <f>IF($DK346&gt;=12,INDEX($CN:$CN,$DJ346+12),"")</f>
      </c>
      <c r="DB346">
        <f>IF($DK346&gt;=13,INDEX($CN:$CN,$DJ346+13),"")</f>
      </c>
      <c r="DC346">
        <f>IF($DK346&gt;=14,INDEX($CN:$CN,$DJ346+14),"")</f>
      </c>
      <c r="DD346">
        <f>IF($DK346&gt;=15,INDEX($CN:$CN,$DJ346+15),"")</f>
      </c>
      <c r="DE346">
        <f>IF($DK346&gt;=16,INDEX($CN:$CN,$DJ346+16),"")</f>
      </c>
      <c r="DF346">
        <f>IF($DK346&gt;=17,INDEX($CN:$CN,$DJ346+17),"")</f>
      </c>
      <c r="DG346">
        <f>IF($DK346&gt;=18,INDEX($CN:$CN,$DJ346+18),"")</f>
      </c>
      <c r="DH346">
        <f>IF($DK346&gt;=19,INDEX($CN:$CN,$DJ346+19),"")</f>
      </c>
      <c r="DI346">
        <f>IF($DK346&gt;=20,INDEX($CN:$CN,$DJ346+20),"")</f>
      </c>
      <c r="DJ346">
        <f>IFERROR(MATCH($CM346,$CN$2:$CN$1089,0)+1,0)</f>
      </c>
      <c r="DK346">
        <f>IFERROR(INDEX($CO$2:$CO$1089,MATCH($CM346,$CN$2:$CN$1089,0)),0)</f>
      </c>
      <c r="DL346">
        <f>IFERROR(INDEX($AS:$AS,MATCH($O346,$AR:$AR,0))&amp;"","")</f>
      </c>
      <c r="DP346">
        <f>IF($GS346&gt;=1,INDEX($DM:$DM,$GR346+1),"")</f>
      </c>
      <c r="DQ346">
        <f>IF($GS346&gt;=2,INDEX($DM:$DM,$GR346+2),"")</f>
      </c>
      <c r="DR346">
        <f>IF($GS346&gt;=3,INDEX($DM:$DM,$GR346+3),"")</f>
      </c>
      <c r="DS346">
        <f>IF($GS346&gt;=4,INDEX($DM:$DM,$GR346+4),"")</f>
      </c>
      <c r="DT346">
        <f>IF($GS346&gt;=5,INDEX($DM:$DM,$GR346+5),"")</f>
      </c>
      <c r="DU346">
        <f>IF($GS346&gt;=6,INDEX($DM:$DM,$GR346+6),"")</f>
      </c>
      <c r="DV346">
        <f>IF($GS346&gt;=7,INDEX($DM:$DM,$GR346+7),"")</f>
      </c>
      <c r="DW346">
        <f>IF($GS346&gt;=8,INDEX($DM:$DM,$GR346+8),"")</f>
      </c>
      <c r="DX346">
        <f>IF($GS346&gt;=9,INDEX($DM:$DM,$GR346+9),"")</f>
      </c>
      <c r="DY346">
        <f>IF($GS346&gt;=10,INDEX($DM:$DM,$GR346+10),"")</f>
      </c>
      <c r="DZ346">
        <f>IF($GS346&gt;=11,INDEX($DM:$DM,$GR346+11),"")</f>
      </c>
      <c r="EA346">
        <f>IF($GS346&gt;=12,INDEX($DM:$DM,$GR346+12),"")</f>
      </c>
      <c r="EB346">
        <f>IF($GS346&gt;=13,INDEX($DM:$DM,$GR346+13),"")</f>
      </c>
      <c r="EC346">
        <f>IF($GS346&gt;=14,INDEX($DM:$DM,$GR346+14),"")</f>
      </c>
      <c r="ED346">
        <f>IF($GS346&gt;=15,INDEX($DM:$DM,$GR346+15),"")</f>
      </c>
      <c r="EE346">
        <f>IF($GS346&gt;=16,INDEX($DM:$DM,$GR346+16),"")</f>
      </c>
      <c r="EF346">
        <f>IF($GS346&gt;=17,INDEX($DM:$DM,$GR346+17),"")</f>
      </c>
      <c r="EG346">
        <f>IF($GS346&gt;=18,INDEX($DM:$DM,$GR346+18),"")</f>
      </c>
      <c r="EH346">
        <f>IF($GS346&gt;=19,INDEX($DM:$DM,$GR346+19),"")</f>
      </c>
      <c r="EI346">
        <f>IF($GS346&gt;=20,INDEX($DM:$DM,$GR346+20),"")</f>
      </c>
      <c r="EJ346">
        <f>IF($GS346&gt;=21,INDEX($DM:$DM,$GR346+21),"")</f>
      </c>
      <c r="EK346">
        <f>IF($GS346&gt;=22,INDEX($DM:$DM,$GR346+22),"")</f>
      </c>
      <c r="EL346">
        <f>IF($GS346&gt;=23,INDEX($DM:$DM,$GR346+23),"")</f>
      </c>
      <c r="EM346">
        <f>IF($GS346&gt;=24,INDEX($DM:$DM,$GR346+24),"")</f>
      </c>
      <c r="EN346">
        <f>IF($GS346&gt;=25,INDEX($DM:$DM,$GR346+25),"")</f>
      </c>
      <c r="EO346">
        <f>IF($GS346&gt;=26,INDEX($DM:$DM,$GR346+26),"")</f>
      </c>
      <c r="EP346">
        <f>IF($GS346&gt;=27,INDEX($DM:$DM,$GR346+27),"")</f>
      </c>
      <c r="EQ346">
        <f>IF($GS346&gt;=28,INDEX($DM:$DM,$GR346+28),"")</f>
      </c>
      <c r="ER346">
        <f>IF($GS346&gt;=29,INDEX($DM:$DM,$GR346+29),"")</f>
      </c>
      <c r="ES346">
        <f>IF($GS346&gt;=30,INDEX($DM:$DM,$GR346+30),"")</f>
      </c>
      <c r="ET346">
        <f>IF($GS346&gt;=31,INDEX($DM:$DM,$GR346+31),"")</f>
      </c>
      <c r="EU346">
        <f>IF($GS346&gt;=32,INDEX($DM:$DM,$GR346+32),"")</f>
      </c>
      <c r="EV346">
        <f>IF($GS346&gt;=33,INDEX($DM:$DM,$GR346+33),"")</f>
      </c>
      <c r="EW346">
        <f>IF($GS346&gt;=34,INDEX($DM:$DM,$GR346+34),"")</f>
      </c>
      <c r="EX346">
        <f>IF($GS346&gt;=35,INDEX($DM:$DM,$GR346+35),"")</f>
      </c>
      <c r="EY346">
        <f>IF($GS346&gt;=36,INDEX($DM:$DM,$GR346+36),"")</f>
      </c>
      <c r="EZ346">
        <f>IF($GS346&gt;=37,INDEX($DM:$DM,$GR346+37),"")</f>
      </c>
      <c r="FA346">
        <f>IF($GS346&gt;=38,INDEX($DM:$DM,$GR346+38),"")</f>
      </c>
      <c r="FB346">
        <f>IF($GS346&gt;=39,INDEX($DM:$DM,$GR346+39),"")</f>
      </c>
      <c r="FC346">
        <f>IF($GS346&gt;=40,INDEX($DM:$DM,$GR346+40),"")</f>
      </c>
      <c r="FD346">
        <f>IF($GS346&gt;=1,INDEX($DN:$DN,$GR346+1),"")</f>
      </c>
      <c r="FE346">
        <f>IF($GS346&gt;=2,INDEX($DN:$DN,$GR346+2),"")</f>
      </c>
      <c r="FF346">
        <f>IF($GS346&gt;=3,INDEX($DN:$DN,$GR346+3),"")</f>
      </c>
      <c r="FG346">
        <f>IF($GS346&gt;=4,INDEX($DN:$DN,$GR346+4),"")</f>
      </c>
      <c r="FH346">
        <f>IF($GS346&gt;=5,INDEX($DN:$DN,$GR346+5),"")</f>
      </c>
      <c r="FI346">
        <f>IF($GS346&gt;=6,INDEX($DN:$DN,$GR346+6),"")</f>
      </c>
      <c r="FJ346">
        <f>IF($GS346&gt;=7,INDEX($DN:$DN,$GR346+7),"")</f>
      </c>
      <c r="FK346">
        <f>IF($GS346&gt;=8,INDEX($DN:$DN,$GR346+8),"")</f>
      </c>
      <c r="FL346">
        <f>IF($GS346&gt;=9,INDEX($DN:$DN,$GR346+9),"")</f>
      </c>
      <c r="FM346">
        <f>IF($GS346&gt;=10,INDEX($DN:$DN,$GR346+10),"")</f>
      </c>
      <c r="FN346">
        <f>IF($GS346&gt;=11,INDEX($DN:$DN,$GR346+11),"")</f>
      </c>
      <c r="FO346">
        <f>IF($GS346&gt;=12,INDEX($DN:$DN,$GR346+12),"")</f>
      </c>
      <c r="FP346">
        <f>IF($GS346&gt;=13,INDEX($DN:$DN,$GR346+13),"")</f>
      </c>
      <c r="FQ346">
        <f>IF($GS346&gt;=14,INDEX($DN:$DN,$GR346+14),"")</f>
      </c>
      <c r="FR346">
        <f>IF($GS346&gt;=15,INDEX($DN:$DN,$GR346+15),"")</f>
      </c>
      <c r="FS346">
        <f>IF($GS346&gt;=16,INDEX($DN:$DN,$GR346+16),"")</f>
      </c>
      <c r="FT346">
        <f>IF($GS346&gt;=17,INDEX($DN:$DN,$GR346+17),"")</f>
      </c>
      <c r="FU346">
        <f>IF($GS346&gt;=18,INDEX($DN:$DN,$GR346+18),"")</f>
      </c>
      <c r="FV346">
        <f>IF($GS346&gt;=19,INDEX($DN:$DN,$GR346+19),"")</f>
      </c>
      <c r="FW346">
        <f>IF($GS346&gt;=20,INDEX($DN:$DN,$GR346+20),"")</f>
      </c>
      <c r="FX346">
        <f>IF($GS346&gt;=21,INDEX($DN:$DN,$GR346+21),"")</f>
      </c>
      <c r="FY346">
        <f>IF($GS346&gt;=22,INDEX($DN:$DN,$GR346+22),"")</f>
      </c>
      <c r="FZ346">
        <f>IF($GS346&gt;=23,INDEX($DN:$DN,$GR346+23),"")</f>
      </c>
      <c r="GA346">
        <f>IF($GS346&gt;=24,INDEX($DN:$DN,$GR346+24),"")</f>
      </c>
      <c r="GB346">
        <f>IF($GS346&gt;=25,INDEX($DN:$DN,$GR346+25),"")</f>
      </c>
      <c r="GC346">
        <f>IF($GS346&gt;=26,INDEX($DN:$DN,$GR346+26),"")</f>
      </c>
      <c r="GD346">
        <f>IF($GS346&gt;=27,INDEX($DN:$DN,$GR346+27),"")</f>
      </c>
      <c r="GE346">
        <f>IF($GS346&gt;=28,INDEX($DN:$DN,$GR346+28),"")</f>
      </c>
      <c r="GF346">
        <f>IF($GS346&gt;=29,INDEX($DN:$DN,$GR346+29),"")</f>
      </c>
      <c r="GG346">
        <f>IF($GS346&gt;=30,INDEX($DN:$DN,$GR346+30),"")</f>
      </c>
      <c r="GH346">
        <f>IF($GS346&gt;=31,INDEX($DN:$DN,$GR346+31),"")</f>
      </c>
      <c r="GI346">
        <f>IF($GS346&gt;=32,INDEX($DN:$DN,$GR346+32),"")</f>
      </c>
      <c r="GJ346">
        <f>IF($GS346&gt;=33,INDEX($DN:$DN,$GR346+33),"")</f>
      </c>
      <c r="GK346">
        <f>IF($GS346&gt;=34,INDEX($DN:$DN,$GR346+34),"")</f>
      </c>
      <c r="GL346">
        <f>IF($GS346&gt;=35,INDEX($DN:$DN,$GR346+35),"")</f>
      </c>
      <c r="GM346">
        <f>IF($GS346&gt;=36,INDEX($DN:$DN,$GR346+36),"")</f>
      </c>
      <c r="GN346">
        <f>IF($GS346&gt;=37,INDEX($DN:$DN,$GR346+37),"")</f>
      </c>
      <c r="GO346">
        <f>IF($GS346&gt;=38,INDEX($DN:$DN,$GR346+38),"")</f>
      </c>
      <c r="GP346">
        <f>IF($GS346&gt;=39,INDEX($DN:$DN,$GR346+39),"")</f>
      </c>
      <c r="GQ346">
        <f>IF($GS346&gt;=40,INDEX($DN:$DN,$GR346+40),"")</f>
      </c>
      <c r="GR346">
        <f>IFERROR(MATCH($DL346,$DM$2:$DM$148,0)+1,0)</f>
      </c>
      <c r="GS346">
        <f>IFERROR(INDEX($DO$2:$DO$148,MATCH($DL346,$DM$2:$DM$148,0)),0)</f>
      </c>
      <c r="GT346">
        <f>IFERROR(MATCH($Z346,$DP$346:$FC$346,0),0)</f>
      </c>
      <c r="GU346">
        <f>IF($GT346&gt;0,INDEX($FD$346:$GQ$346,$GT346),"")</f>
      </c>
      <c r="GX346">
        <f>IF($JG346&gt;=1,INDEX($GV:$GV,$JF346+1),"")</f>
      </c>
      <c r="GY346">
        <f>IF($JG346&gt;=2,INDEX($GV:$GV,$JF346+2),"")</f>
      </c>
      <c r="GZ346">
        <f>IF($JG346&gt;=3,INDEX($GV:$GV,$JF346+3),"")</f>
      </c>
      <c r="HA346">
        <f>IF($JG346&gt;=4,INDEX($GV:$GV,$JF346+4),"")</f>
      </c>
      <c r="HB346">
        <f>IF($JG346&gt;=5,INDEX($GV:$GV,$JF346+5),"")</f>
      </c>
      <c r="HC346">
        <f>IF($JG346&gt;=6,INDEX($GV:$GV,$JF346+6),"")</f>
      </c>
      <c r="HD346">
        <f>IF($JG346&gt;=7,INDEX($GV:$GV,$JF346+7),"")</f>
      </c>
      <c r="HE346">
        <f>IF($JG346&gt;=8,INDEX($GV:$GV,$JF346+8),"")</f>
      </c>
      <c r="HF346">
        <f>IF($JG346&gt;=9,INDEX($GV:$GV,$JF346+9),"")</f>
      </c>
      <c r="HG346">
        <f>IF($JG346&gt;=10,INDEX($GV:$GV,$JF346+10),"")</f>
      </c>
      <c r="HH346">
        <f>IF($JG346&gt;=11,INDEX($GV:$GV,$JF346+11),"")</f>
      </c>
      <c r="HI346">
        <f>IF($JG346&gt;=12,INDEX($GV:$GV,$JF346+12),"")</f>
      </c>
      <c r="HJ346">
        <f>IF($JG346&gt;=13,INDEX($GV:$GV,$JF346+13),"")</f>
      </c>
      <c r="HK346">
        <f>IF($JG346&gt;=14,INDEX($GV:$GV,$JF346+14),"")</f>
      </c>
      <c r="HL346">
        <f>IF($JG346&gt;=15,INDEX($GV:$GV,$JF346+15),"")</f>
      </c>
      <c r="HM346">
        <f>IF($JG346&gt;=16,INDEX($GV:$GV,$JF346+16),"")</f>
      </c>
      <c r="HN346">
        <f>IF($JG346&gt;=17,INDEX($GV:$GV,$JF346+17),"")</f>
      </c>
      <c r="HO346">
        <f>IF($JG346&gt;=18,INDEX($GV:$GV,$JF346+18),"")</f>
      </c>
      <c r="HP346">
        <f>IF($JG346&gt;=19,INDEX($GV:$GV,$JF346+19),"")</f>
      </c>
      <c r="HQ346">
        <f>IF($JG346&gt;=20,INDEX($GV:$GV,$JF346+20),"")</f>
      </c>
      <c r="HR346">
        <f>IF($JG346&gt;=21,INDEX($GV:$GV,$JF346+21),"")</f>
      </c>
      <c r="HS346">
        <f>IF($JG346&gt;=22,INDEX($GV:$GV,$JF346+22),"")</f>
      </c>
      <c r="HT346">
        <f>IF($JG346&gt;=23,INDEX($GV:$GV,$JF346+23),"")</f>
      </c>
      <c r="HU346">
        <f>IF($JG346&gt;=24,INDEX($GV:$GV,$JF346+24),"")</f>
      </c>
      <c r="HV346">
        <f>IF($JG346&gt;=25,INDEX($GV:$GV,$JF346+25),"")</f>
      </c>
      <c r="HW346">
        <f>IF($JG346&gt;=26,INDEX($GV:$GV,$JF346+26),"")</f>
      </c>
      <c r="HX346">
        <f>IF($JG346&gt;=27,INDEX($GV:$GV,$JF346+27),"")</f>
      </c>
      <c r="HY346">
        <f>IF($JG346&gt;=28,INDEX($GV:$GV,$JF346+28),"")</f>
      </c>
      <c r="HZ346">
        <f>IF($JG346&gt;=29,INDEX($GV:$GV,$JF346+29),"")</f>
      </c>
      <c r="IA346">
        <f>IF($JG346&gt;=30,INDEX($GV:$GV,$JF346+30),"")</f>
      </c>
      <c r="IB346">
        <f>IF($JG346&gt;=31,INDEX($GV:$GV,$JF346+31),"")</f>
      </c>
      <c r="IC346">
        <f>IF($JG346&gt;=32,INDEX($GV:$GV,$JF346+32),"")</f>
      </c>
      <c r="ID346">
        <f>IF($JG346&gt;=33,INDEX($GV:$GV,$JF346+33),"")</f>
      </c>
      <c r="IE346">
        <f>IF($JG346&gt;=34,INDEX($GV:$GV,$JF346+34),"")</f>
      </c>
      <c r="IF346">
        <f>IF($JG346&gt;=35,INDEX($GV:$GV,$JF346+35),"")</f>
      </c>
      <c r="IG346">
        <f>IF($JG346&gt;=36,INDEX($GV:$GV,$JF346+36),"")</f>
      </c>
      <c r="IH346">
        <f>IF($JG346&gt;=37,INDEX($GV:$GV,$JF346+37),"")</f>
      </c>
      <c r="II346">
        <f>IF($JG346&gt;=38,INDEX($GV:$GV,$JF346+38),"")</f>
      </c>
      <c r="IJ346">
        <f>IF($JG346&gt;=39,INDEX($GV:$GV,$JF346+39),"")</f>
      </c>
      <c r="IK346">
        <f>IF($JG346&gt;=40,INDEX($GV:$GV,$JF346+40),"")</f>
      </c>
      <c r="IL346">
        <f>IF($JG346&gt;=41,INDEX($GV:$GV,$JF346+41),"")</f>
      </c>
      <c r="IM346">
        <f>IF($JG346&gt;=42,INDEX($GV:$GV,$JF346+42),"")</f>
      </c>
      <c r="IN346">
        <f>IF($JG346&gt;=43,INDEX($GV:$GV,$JF346+43),"")</f>
      </c>
      <c r="IO346">
        <f>IF($JG346&gt;=44,INDEX($GV:$GV,$JF346+44),"")</f>
      </c>
      <c r="IP346">
        <f>IF($JG346&gt;=45,INDEX($GV:$GV,$JF346+45),"")</f>
      </c>
      <c r="IQ346">
        <f>IF($JG346&gt;=46,INDEX($GV:$GV,$JF346+46),"")</f>
      </c>
      <c r="IR346">
        <f>IF($JG346&gt;=47,INDEX($GV:$GV,$JF346+47),"")</f>
      </c>
      <c r="IS346">
        <f>IF($JG346&gt;=48,INDEX($GV:$GV,$JF346+48),"")</f>
      </c>
      <c r="IT346">
        <f>IF($JG346&gt;=49,INDEX($GV:$GV,$JF346+49),"")</f>
      </c>
      <c r="IU346">
        <f>IF($JG346&gt;=50,INDEX($GV:$GV,$JF346+50),"")</f>
      </c>
      <c r="IV346">
        <f>IF($JG346&gt;=51,INDEX($GV:$GV,$JF346+51),"")</f>
      </c>
      <c r="IW346">
        <f>IF($JG346&gt;=52,INDEX($GV:$GV,$JF346+52),"")</f>
      </c>
      <c r="IX346">
        <f>IF($JG346&gt;=53,INDEX($GV:$GV,$JF346+53),"")</f>
      </c>
      <c r="IY346">
        <f>IF($JG346&gt;=54,INDEX($GV:$GV,$JF346+54),"")</f>
      </c>
      <c r="IZ346">
        <f>IF($JG346&gt;=55,INDEX($GV:$GV,$JF346+55),"")</f>
      </c>
      <c r="JA346">
        <f>IF($JG346&gt;=56,INDEX($GV:$GV,$JF346+56),"")</f>
      </c>
      <c r="JB346">
        <f>IF($JG346&gt;=57,INDEX($GV:$GV,$JF346+57),"")</f>
      </c>
      <c r="JC346">
        <f>IF($JG346&gt;=58,INDEX($GV:$GV,$JF346+58),"")</f>
      </c>
      <c r="JD346">
        <f>IF($JG346&gt;=59,INDEX($GV:$GV,$JF346+59),"")</f>
      </c>
      <c r="JE346">
        <f>IF($JG346&gt;=60,INDEX($GV:$GV,$JF346+60),"")</f>
      </c>
      <c r="JF346">
        <f>IFERROR(MATCH($GU346,$GV$2:$GV$322,0)+1,0)</f>
      </c>
      <c r="JG346">
        <f>IFERROR(INDEX($GW$2:$GW$322,MATCH($GU346,$GV$2:$GV$322,0)),0)</f>
      </c>
      <c r="JH346" t="s">
        <v>44</v>
      </c>
      <c r="JI346" t="s">
        <v>44</v>
      </c>
    </row>
    <row r="347" spans="1:269" x14ac:dyDescent="0.25">
      <c r="R347">
        <f>IF(OR($U347="",$Q347=""),"",IFERROR($U347/$Q347,0))</f>
      </c>
      <c r="S347">
        <f>IF($U347="","",
SUM($T347,$V347,$AA347,$W347,$Y347)*
(1-IF($AB347="",0,VALUE($AB347)/100)))</f>
      </c>
      <c r="T347">
        <f>IF($U347="","",$U347)</f>
      </c>
      <c r="V347">
        <f>IF($U347="","",
IF($O347="","",
IF(ISNUMBER(SEARCH("exempt",LOWER($O347))),0,
$U347*(VALUE(SUBSTITUTE($O347,"%",""))/100))))</f>
      </c>
      <c r="AC347">
        <f>IFERROR(IF(FIND(" - ",$K347)&gt;0,MID($K347,FIND(" - ",$K347)+3,LEN($K347)),""),"")</f>
      </c>
      <c r="AL347" t="s">
        <v>1150</v>
      </c>
      <c r="AT347">
        <f>IFERROR(LEFT($K347,FIND(" - ",$K347)-1),$K347)</f>
      </c>
      <c r="AW347">
        <f>IF($CL347&gt;=1,INDEX($AU:$AU,$CK347+1),"")</f>
      </c>
      <c r="AX347">
        <f>IF($CL347&gt;=2,INDEX($AU:$AU,$CK347+2),"")</f>
      </c>
      <c r="AY347">
        <f>IF($CL347&gt;=3,INDEX($AU:$AU,$CK347+3),"")</f>
      </c>
      <c r="AZ347">
        <f>IF($CL347&gt;=4,INDEX($AU:$AU,$CK347+4),"")</f>
      </c>
      <c r="BA347">
        <f>IF($CL347&gt;=5,INDEX($AU:$AU,$CK347+5),"")</f>
      </c>
      <c r="BB347">
        <f>IF($CL347&gt;=6,INDEX($AU:$AU,$CK347+6),"")</f>
      </c>
      <c r="BC347">
        <f>IF($CL347&gt;=7,INDEX($AU:$AU,$CK347+7),"")</f>
      </c>
      <c r="BD347">
        <f>IF($CL347&gt;=8,INDEX($AU:$AU,$CK347+8),"")</f>
      </c>
      <c r="BE347">
        <f>IF($CL347&gt;=9,INDEX($AU:$AU,$CK347+9),"")</f>
      </c>
      <c r="BF347">
        <f>IF($CL347&gt;=10,INDEX($AU:$AU,$CK347+10),"")</f>
      </c>
      <c r="BG347">
        <f>IF($CL347&gt;=11,INDEX($AU:$AU,$CK347+11),"")</f>
      </c>
      <c r="BH347">
        <f>IF($CL347&gt;=12,INDEX($AU:$AU,$CK347+12),"")</f>
      </c>
      <c r="BI347">
        <f>IF($CL347&gt;=13,INDEX($AU:$AU,$CK347+13),"")</f>
      </c>
      <c r="BJ347">
        <f>IF($CL347&gt;=14,INDEX($AU:$AU,$CK347+14),"")</f>
      </c>
      <c r="BK347">
        <f>IF($CL347&gt;=15,INDEX($AU:$AU,$CK347+15),"")</f>
      </c>
      <c r="BL347">
        <f>IF($CL347&gt;=16,INDEX($AU:$AU,$CK347+16),"")</f>
      </c>
      <c r="BM347">
        <f>IF($CL347&gt;=17,INDEX($AU:$AU,$CK347+17),"")</f>
      </c>
      <c r="BN347">
        <f>IF($CL347&gt;=18,INDEX($AU:$AU,$CK347+18),"")</f>
      </c>
      <c r="BO347">
        <f>IF($CL347&gt;=19,INDEX($AU:$AU,$CK347+19),"")</f>
      </c>
      <c r="BP347">
        <f>IF($CL347&gt;=20,INDEX($AU:$AU,$CK347+20),"")</f>
      </c>
      <c r="BQ347">
        <f>IF($CL347&gt;=21,INDEX($AU:$AU,$CK347+21),"")</f>
      </c>
      <c r="BR347">
        <f>IF($CL347&gt;=22,INDEX($AU:$AU,$CK347+22),"")</f>
      </c>
      <c r="BS347">
        <f>IF($CL347&gt;=23,INDEX($AU:$AU,$CK347+23),"")</f>
      </c>
      <c r="BT347">
        <f>IF($CL347&gt;=24,INDEX($AU:$AU,$CK347+24),"")</f>
      </c>
      <c r="BU347">
        <f>IF($CL347&gt;=25,INDEX($AU:$AU,$CK347+25),"")</f>
      </c>
      <c r="BV347">
        <f>IF($CL347&gt;=26,INDEX($AU:$AU,$CK347+26),"")</f>
      </c>
      <c r="BW347">
        <f>IF($CL347&gt;=27,INDEX($AU:$AU,$CK347+27),"")</f>
      </c>
      <c r="BX347">
        <f>IF($CL347&gt;=28,INDEX($AU:$AU,$CK347+28),"")</f>
      </c>
      <c r="BY347">
        <f>IF($CL347&gt;=29,INDEX($AU:$AU,$CK347+29),"")</f>
      </c>
      <c r="BZ347">
        <f>IF($CL347&gt;=30,INDEX($AU:$AU,$CK347+30),"")</f>
      </c>
      <c r="CA347">
        <f>IF($CL347&gt;=31,INDEX($AU:$AU,$CK347+31),"")</f>
      </c>
      <c r="CB347">
        <f>IF($CL347&gt;=32,INDEX($AU:$AU,$CK347+32),"")</f>
      </c>
      <c r="CC347">
        <f>IF($CL347&gt;=33,INDEX($AU:$AU,$CK347+33),"")</f>
      </c>
      <c r="CD347">
        <f>IF($CL347&gt;=34,INDEX($AU:$AU,$CK347+34),"")</f>
      </c>
      <c r="CE347">
        <f>IF($CL347&gt;=35,INDEX($AU:$AU,$CK347+35),"")</f>
      </c>
      <c r="CF347">
        <f>IF($CL347&gt;=36,INDEX($AU:$AU,$CK347+36),"")</f>
      </c>
      <c r="CG347">
        <f>IF($CL347&gt;=37,INDEX($AU:$AU,$CK347+37),"")</f>
      </c>
      <c r="CH347">
        <f>IF($CL347&gt;=38,INDEX($AU:$AU,$CK347+38),"")</f>
      </c>
      <c r="CI347">
        <f>IF($CL347&gt;=39,INDEX($AU:$AU,$CK347+39),"")</f>
      </c>
      <c r="CJ347">
        <f>IF($CL347&gt;=40,INDEX($AU:$AU,$CK347+40),"")</f>
      </c>
      <c r="CK347">
        <f>IFERROR(MATCH($AT347,$AU$2:$AU$133,0)+1,0)</f>
      </c>
      <c r="CL347">
        <f>IFERROR(INDEX($AV$2:$AV$133,MATCH($AT347,$AU$2:$AU$133,0)),0)</f>
      </c>
      <c r="CM347">
        <f>IFERROR(LEFT($L347,FIND(" - ",$L347)-1),$L347)</f>
      </c>
      <c r="CN347" t="s">
        <v>1151</v>
      </c>
      <c r="CO347">
        <v>1</v>
      </c>
      <c r="CP347">
        <f>IF($DK347&gt;=1,INDEX($CN:$CN,$DJ347+1),"")</f>
      </c>
      <c r="CQ347">
        <f>IF($DK347&gt;=2,INDEX($CN:$CN,$DJ347+2),"")</f>
      </c>
      <c r="CR347">
        <f>IF($DK347&gt;=3,INDEX($CN:$CN,$DJ347+3),"")</f>
      </c>
      <c r="CS347">
        <f>IF($DK347&gt;=4,INDEX($CN:$CN,$DJ347+4),"")</f>
      </c>
      <c r="CT347">
        <f>IF($DK347&gt;=5,INDEX($CN:$CN,$DJ347+5),"")</f>
      </c>
      <c r="CU347">
        <f>IF($DK347&gt;=6,INDEX($CN:$CN,$DJ347+6),"")</f>
      </c>
      <c r="CV347">
        <f>IF($DK347&gt;=7,INDEX($CN:$CN,$DJ347+7),"")</f>
      </c>
      <c r="CW347">
        <f>IF($DK347&gt;=8,INDEX($CN:$CN,$DJ347+8),"")</f>
      </c>
      <c r="CX347">
        <f>IF($DK347&gt;=9,INDEX($CN:$CN,$DJ347+9),"")</f>
      </c>
      <c r="CY347">
        <f>IF($DK347&gt;=10,INDEX($CN:$CN,$DJ347+10),"")</f>
      </c>
      <c r="CZ347">
        <f>IF($DK347&gt;=11,INDEX($CN:$CN,$DJ347+11),"")</f>
      </c>
      <c r="DA347">
        <f>IF($DK347&gt;=12,INDEX($CN:$CN,$DJ347+12),"")</f>
      </c>
      <c r="DB347">
        <f>IF($DK347&gt;=13,INDEX($CN:$CN,$DJ347+13),"")</f>
      </c>
      <c r="DC347">
        <f>IF($DK347&gt;=14,INDEX($CN:$CN,$DJ347+14),"")</f>
      </c>
      <c r="DD347">
        <f>IF($DK347&gt;=15,INDEX($CN:$CN,$DJ347+15),"")</f>
      </c>
      <c r="DE347">
        <f>IF($DK347&gt;=16,INDEX($CN:$CN,$DJ347+16),"")</f>
      </c>
      <c r="DF347">
        <f>IF($DK347&gt;=17,INDEX($CN:$CN,$DJ347+17),"")</f>
      </c>
      <c r="DG347">
        <f>IF($DK347&gt;=18,INDEX($CN:$CN,$DJ347+18),"")</f>
      </c>
      <c r="DH347">
        <f>IF($DK347&gt;=19,INDEX($CN:$CN,$DJ347+19),"")</f>
      </c>
      <c r="DI347">
        <f>IF($DK347&gt;=20,INDEX($CN:$CN,$DJ347+20),"")</f>
      </c>
      <c r="DJ347">
        <f>IFERROR(MATCH($CM347,$CN$2:$CN$1089,0)+1,0)</f>
      </c>
      <c r="DK347">
        <f>IFERROR(INDEX($CO$2:$CO$1089,MATCH($CM347,$CN$2:$CN$1089,0)),0)</f>
      </c>
      <c r="DL347">
        <f>IFERROR(INDEX($AS:$AS,MATCH($O347,$AR:$AR,0))&amp;"","")</f>
      </c>
      <c r="DP347">
        <f>IF($GS347&gt;=1,INDEX($DM:$DM,$GR347+1),"")</f>
      </c>
      <c r="DQ347">
        <f>IF($GS347&gt;=2,INDEX($DM:$DM,$GR347+2),"")</f>
      </c>
      <c r="DR347">
        <f>IF($GS347&gt;=3,INDEX($DM:$DM,$GR347+3),"")</f>
      </c>
      <c r="DS347">
        <f>IF($GS347&gt;=4,INDEX($DM:$DM,$GR347+4),"")</f>
      </c>
      <c r="DT347">
        <f>IF($GS347&gt;=5,INDEX($DM:$DM,$GR347+5),"")</f>
      </c>
      <c r="DU347">
        <f>IF($GS347&gt;=6,INDEX($DM:$DM,$GR347+6),"")</f>
      </c>
      <c r="DV347">
        <f>IF($GS347&gt;=7,INDEX($DM:$DM,$GR347+7),"")</f>
      </c>
      <c r="DW347">
        <f>IF($GS347&gt;=8,INDEX($DM:$DM,$GR347+8),"")</f>
      </c>
      <c r="DX347">
        <f>IF($GS347&gt;=9,INDEX($DM:$DM,$GR347+9),"")</f>
      </c>
      <c r="DY347">
        <f>IF($GS347&gt;=10,INDEX($DM:$DM,$GR347+10),"")</f>
      </c>
      <c r="DZ347">
        <f>IF($GS347&gt;=11,INDEX($DM:$DM,$GR347+11),"")</f>
      </c>
      <c r="EA347">
        <f>IF($GS347&gt;=12,INDEX($DM:$DM,$GR347+12),"")</f>
      </c>
      <c r="EB347">
        <f>IF($GS347&gt;=13,INDEX($DM:$DM,$GR347+13),"")</f>
      </c>
      <c r="EC347">
        <f>IF($GS347&gt;=14,INDEX($DM:$DM,$GR347+14),"")</f>
      </c>
      <c r="ED347">
        <f>IF($GS347&gt;=15,INDEX($DM:$DM,$GR347+15),"")</f>
      </c>
      <c r="EE347">
        <f>IF($GS347&gt;=16,INDEX($DM:$DM,$GR347+16),"")</f>
      </c>
      <c r="EF347">
        <f>IF($GS347&gt;=17,INDEX($DM:$DM,$GR347+17),"")</f>
      </c>
      <c r="EG347">
        <f>IF($GS347&gt;=18,INDEX($DM:$DM,$GR347+18),"")</f>
      </c>
      <c r="EH347">
        <f>IF($GS347&gt;=19,INDEX($DM:$DM,$GR347+19),"")</f>
      </c>
      <c r="EI347">
        <f>IF($GS347&gt;=20,INDEX($DM:$DM,$GR347+20),"")</f>
      </c>
      <c r="EJ347">
        <f>IF($GS347&gt;=21,INDEX($DM:$DM,$GR347+21),"")</f>
      </c>
      <c r="EK347">
        <f>IF($GS347&gt;=22,INDEX($DM:$DM,$GR347+22),"")</f>
      </c>
      <c r="EL347">
        <f>IF($GS347&gt;=23,INDEX($DM:$DM,$GR347+23),"")</f>
      </c>
      <c r="EM347">
        <f>IF($GS347&gt;=24,INDEX($DM:$DM,$GR347+24),"")</f>
      </c>
      <c r="EN347">
        <f>IF($GS347&gt;=25,INDEX($DM:$DM,$GR347+25),"")</f>
      </c>
      <c r="EO347">
        <f>IF($GS347&gt;=26,INDEX($DM:$DM,$GR347+26),"")</f>
      </c>
      <c r="EP347">
        <f>IF($GS347&gt;=27,INDEX($DM:$DM,$GR347+27),"")</f>
      </c>
      <c r="EQ347">
        <f>IF($GS347&gt;=28,INDEX($DM:$DM,$GR347+28),"")</f>
      </c>
      <c r="ER347">
        <f>IF($GS347&gt;=29,INDEX($DM:$DM,$GR347+29),"")</f>
      </c>
      <c r="ES347">
        <f>IF($GS347&gt;=30,INDEX($DM:$DM,$GR347+30),"")</f>
      </c>
      <c r="ET347">
        <f>IF($GS347&gt;=31,INDEX($DM:$DM,$GR347+31),"")</f>
      </c>
      <c r="EU347">
        <f>IF($GS347&gt;=32,INDEX($DM:$DM,$GR347+32),"")</f>
      </c>
      <c r="EV347">
        <f>IF($GS347&gt;=33,INDEX($DM:$DM,$GR347+33),"")</f>
      </c>
      <c r="EW347">
        <f>IF($GS347&gt;=34,INDEX($DM:$DM,$GR347+34),"")</f>
      </c>
      <c r="EX347">
        <f>IF($GS347&gt;=35,INDEX($DM:$DM,$GR347+35),"")</f>
      </c>
      <c r="EY347">
        <f>IF($GS347&gt;=36,INDEX($DM:$DM,$GR347+36),"")</f>
      </c>
      <c r="EZ347">
        <f>IF($GS347&gt;=37,INDEX($DM:$DM,$GR347+37),"")</f>
      </c>
      <c r="FA347">
        <f>IF($GS347&gt;=38,INDEX($DM:$DM,$GR347+38),"")</f>
      </c>
      <c r="FB347">
        <f>IF($GS347&gt;=39,INDEX($DM:$DM,$GR347+39),"")</f>
      </c>
      <c r="FC347">
        <f>IF($GS347&gt;=40,INDEX($DM:$DM,$GR347+40),"")</f>
      </c>
      <c r="FD347">
        <f>IF($GS347&gt;=1,INDEX($DN:$DN,$GR347+1),"")</f>
      </c>
      <c r="FE347">
        <f>IF($GS347&gt;=2,INDEX($DN:$DN,$GR347+2),"")</f>
      </c>
      <c r="FF347">
        <f>IF($GS347&gt;=3,INDEX($DN:$DN,$GR347+3),"")</f>
      </c>
      <c r="FG347">
        <f>IF($GS347&gt;=4,INDEX($DN:$DN,$GR347+4),"")</f>
      </c>
      <c r="FH347">
        <f>IF($GS347&gt;=5,INDEX($DN:$DN,$GR347+5),"")</f>
      </c>
      <c r="FI347">
        <f>IF($GS347&gt;=6,INDEX($DN:$DN,$GR347+6),"")</f>
      </c>
      <c r="FJ347">
        <f>IF($GS347&gt;=7,INDEX($DN:$DN,$GR347+7),"")</f>
      </c>
      <c r="FK347">
        <f>IF($GS347&gt;=8,INDEX($DN:$DN,$GR347+8),"")</f>
      </c>
      <c r="FL347">
        <f>IF($GS347&gt;=9,INDEX($DN:$DN,$GR347+9),"")</f>
      </c>
      <c r="FM347">
        <f>IF($GS347&gt;=10,INDEX($DN:$DN,$GR347+10),"")</f>
      </c>
      <c r="FN347">
        <f>IF($GS347&gt;=11,INDEX($DN:$DN,$GR347+11),"")</f>
      </c>
      <c r="FO347">
        <f>IF($GS347&gt;=12,INDEX($DN:$DN,$GR347+12),"")</f>
      </c>
      <c r="FP347">
        <f>IF($GS347&gt;=13,INDEX($DN:$DN,$GR347+13),"")</f>
      </c>
      <c r="FQ347">
        <f>IF($GS347&gt;=14,INDEX($DN:$DN,$GR347+14),"")</f>
      </c>
      <c r="FR347">
        <f>IF($GS347&gt;=15,INDEX($DN:$DN,$GR347+15),"")</f>
      </c>
      <c r="FS347">
        <f>IF($GS347&gt;=16,INDEX($DN:$DN,$GR347+16),"")</f>
      </c>
      <c r="FT347">
        <f>IF($GS347&gt;=17,INDEX($DN:$DN,$GR347+17),"")</f>
      </c>
      <c r="FU347">
        <f>IF($GS347&gt;=18,INDEX($DN:$DN,$GR347+18),"")</f>
      </c>
      <c r="FV347">
        <f>IF($GS347&gt;=19,INDEX($DN:$DN,$GR347+19),"")</f>
      </c>
      <c r="FW347">
        <f>IF($GS347&gt;=20,INDEX($DN:$DN,$GR347+20),"")</f>
      </c>
      <c r="FX347">
        <f>IF($GS347&gt;=21,INDEX($DN:$DN,$GR347+21),"")</f>
      </c>
      <c r="FY347">
        <f>IF($GS347&gt;=22,INDEX($DN:$DN,$GR347+22),"")</f>
      </c>
      <c r="FZ347">
        <f>IF($GS347&gt;=23,INDEX($DN:$DN,$GR347+23),"")</f>
      </c>
      <c r="GA347">
        <f>IF($GS347&gt;=24,INDEX($DN:$DN,$GR347+24),"")</f>
      </c>
      <c r="GB347">
        <f>IF($GS347&gt;=25,INDEX($DN:$DN,$GR347+25),"")</f>
      </c>
      <c r="GC347">
        <f>IF($GS347&gt;=26,INDEX($DN:$DN,$GR347+26),"")</f>
      </c>
      <c r="GD347">
        <f>IF($GS347&gt;=27,INDEX($DN:$DN,$GR347+27),"")</f>
      </c>
      <c r="GE347">
        <f>IF($GS347&gt;=28,INDEX($DN:$DN,$GR347+28),"")</f>
      </c>
      <c r="GF347">
        <f>IF($GS347&gt;=29,INDEX($DN:$DN,$GR347+29),"")</f>
      </c>
      <c r="GG347">
        <f>IF($GS347&gt;=30,INDEX($DN:$DN,$GR347+30),"")</f>
      </c>
      <c r="GH347">
        <f>IF($GS347&gt;=31,INDEX($DN:$DN,$GR347+31),"")</f>
      </c>
      <c r="GI347">
        <f>IF($GS347&gt;=32,INDEX($DN:$DN,$GR347+32),"")</f>
      </c>
      <c r="GJ347">
        <f>IF($GS347&gt;=33,INDEX($DN:$DN,$GR347+33),"")</f>
      </c>
      <c r="GK347">
        <f>IF($GS347&gt;=34,INDEX($DN:$DN,$GR347+34),"")</f>
      </c>
      <c r="GL347">
        <f>IF($GS347&gt;=35,INDEX($DN:$DN,$GR347+35),"")</f>
      </c>
      <c r="GM347">
        <f>IF($GS347&gt;=36,INDEX($DN:$DN,$GR347+36),"")</f>
      </c>
      <c r="GN347">
        <f>IF($GS347&gt;=37,INDEX($DN:$DN,$GR347+37),"")</f>
      </c>
      <c r="GO347">
        <f>IF($GS347&gt;=38,INDEX($DN:$DN,$GR347+38),"")</f>
      </c>
      <c r="GP347">
        <f>IF($GS347&gt;=39,INDEX($DN:$DN,$GR347+39),"")</f>
      </c>
      <c r="GQ347">
        <f>IF($GS347&gt;=40,INDEX($DN:$DN,$GR347+40),"")</f>
      </c>
      <c r="GR347">
        <f>IFERROR(MATCH($DL347,$DM$2:$DM$148,0)+1,0)</f>
      </c>
      <c r="GS347">
        <f>IFERROR(INDEX($DO$2:$DO$148,MATCH($DL347,$DM$2:$DM$148,0)),0)</f>
      </c>
      <c r="GT347">
        <f>IFERROR(MATCH($Z347,$DP$347:$FC$347,0),0)</f>
      </c>
      <c r="GU347">
        <f>IF($GT347&gt;0,INDEX($FD$347:$GQ$347,$GT347),"")</f>
      </c>
      <c r="GX347">
        <f>IF($JG347&gt;=1,INDEX($GV:$GV,$JF347+1),"")</f>
      </c>
      <c r="GY347">
        <f>IF($JG347&gt;=2,INDEX($GV:$GV,$JF347+2),"")</f>
      </c>
      <c r="GZ347">
        <f>IF($JG347&gt;=3,INDEX($GV:$GV,$JF347+3),"")</f>
      </c>
      <c r="HA347">
        <f>IF($JG347&gt;=4,INDEX($GV:$GV,$JF347+4),"")</f>
      </c>
      <c r="HB347">
        <f>IF($JG347&gt;=5,INDEX($GV:$GV,$JF347+5),"")</f>
      </c>
      <c r="HC347">
        <f>IF($JG347&gt;=6,INDEX($GV:$GV,$JF347+6),"")</f>
      </c>
      <c r="HD347">
        <f>IF($JG347&gt;=7,INDEX($GV:$GV,$JF347+7),"")</f>
      </c>
      <c r="HE347">
        <f>IF($JG347&gt;=8,INDEX($GV:$GV,$JF347+8),"")</f>
      </c>
      <c r="HF347">
        <f>IF($JG347&gt;=9,INDEX($GV:$GV,$JF347+9),"")</f>
      </c>
      <c r="HG347">
        <f>IF($JG347&gt;=10,INDEX($GV:$GV,$JF347+10),"")</f>
      </c>
      <c r="HH347">
        <f>IF($JG347&gt;=11,INDEX($GV:$GV,$JF347+11),"")</f>
      </c>
      <c r="HI347">
        <f>IF($JG347&gt;=12,INDEX($GV:$GV,$JF347+12),"")</f>
      </c>
      <c r="HJ347">
        <f>IF($JG347&gt;=13,INDEX($GV:$GV,$JF347+13),"")</f>
      </c>
      <c r="HK347">
        <f>IF($JG347&gt;=14,INDEX($GV:$GV,$JF347+14),"")</f>
      </c>
      <c r="HL347">
        <f>IF($JG347&gt;=15,INDEX($GV:$GV,$JF347+15),"")</f>
      </c>
      <c r="HM347">
        <f>IF($JG347&gt;=16,INDEX($GV:$GV,$JF347+16),"")</f>
      </c>
      <c r="HN347">
        <f>IF($JG347&gt;=17,INDEX($GV:$GV,$JF347+17),"")</f>
      </c>
      <c r="HO347">
        <f>IF($JG347&gt;=18,INDEX($GV:$GV,$JF347+18),"")</f>
      </c>
      <c r="HP347">
        <f>IF($JG347&gt;=19,INDEX($GV:$GV,$JF347+19),"")</f>
      </c>
      <c r="HQ347">
        <f>IF($JG347&gt;=20,INDEX($GV:$GV,$JF347+20),"")</f>
      </c>
      <c r="HR347">
        <f>IF($JG347&gt;=21,INDEX($GV:$GV,$JF347+21),"")</f>
      </c>
      <c r="HS347">
        <f>IF($JG347&gt;=22,INDEX($GV:$GV,$JF347+22),"")</f>
      </c>
      <c r="HT347">
        <f>IF($JG347&gt;=23,INDEX($GV:$GV,$JF347+23),"")</f>
      </c>
      <c r="HU347">
        <f>IF($JG347&gt;=24,INDEX($GV:$GV,$JF347+24),"")</f>
      </c>
      <c r="HV347">
        <f>IF($JG347&gt;=25,INDEX($GV:$GV,$JF347+25),"")</f>
      </c>
      <c r="HW347">
        <f>IF($JG347&gt;=26,INDEX($GV:$GV,$JF347+26),"")</f>
      </c>
      <c r="HX347">
        <f>IF($JG347&gt;=27,INDEX($GV:$GV,$JF347+27),"")</f>
      </c>
      <c r="HY347">
        <f>IF($JG347&gt;=28,INDEX($GV:$GV,$JF347+28),"")</f>
      </c>
      <c r="HZ347">
        <f>IF($JG347&gt;=29,INDEX($GV:$GV,$JF347+29),"")</f>
      </c>
      <c r="IA347">
        <f>IF($JG347&gt;=30,INDEX($GV:$GV,$JF347+30),"")</f>
      </c>
      <c r="IB347">
        <f>IF($JG347&gt;=31,INDEX($GV:$GV,$JF347+31),"")</f>
      </c>
      <c r="IC347">
        <f>IF($JG347&gt;=32,INDEX($GV:$GV,$JF347+32),"")</f>
      </c>
      <c r="ID347">
        <f>IF($JG347&gt;=33,INDEX($GV:$GV,$JF347+33),"")</f>
      </c>
      <c r="IE347">
        <f>IF($JG347&gt;=34,INDEX($GV:$GV,$JF347+34),"")</f>
      </c>
      <c r="IF347">
        <f>IF($JG347&gt;=35,INDEX($GV:$GV,$JF347+35),"")</f>
      </c>
      <c r="IG347">
        <f>IF($JG347&gt;=36,INDEX($GV:$GV,$JF347+36),"")</f>
      </c>
      <c r="IH347">
        <f>IF($JG347&gt;=37,INDEX($GV:$GV,$JF347+37),"")</f>
      </c>
      <c r="II347">
        <f>IF($JG347&gt;=38,INDEX($GV:$GV,$JF347+38),"")</f>
      </c>
      <c r="IJ347">
        <f>IF($JG347&gt;=39,INDEX($GV:$GV,$JF347+39),"")</f>
      </c>
      <c r="IK347">
        <f>IF($JG347&gt;=40,INDEX($GV:$GV,$JF347+40),"")</f>
      </c>
      <c r="IL347">
        <f>IF($JG347&gt;=41,INDEX($GV:$GV,$JF347+41),"")</f>
      </c>
      <c r="IM347">
        <f>IF($JG347&gt;=42,INDEX($GV:$GV,$JF347+42),"")</f>
      </c>
      <c r="IN347">
        <f>IF($JG347&gt;=43,INDEX($GV:$GV,$JF347+43),"")</f>
      </c>
      <c r="IO347">
        <f>IF($JG347&gt;=44,INDEX($GV:$GV,$JF347+44),"")</f>
      </c>
      <c r="IP347">
        <f>IF($JG347&gt;=45,INDEX($GV:$GV,$JF347+45),"")</f>
      </c>
      <c r="IQ347">
        <f>IF($JG347&gt;=46,INDEX($GV:$GV,$JF347+46),"")</f>
      </c>
      <c r="IR347">
        <f>IF($JG347&gt;=47,INDEX($GV:$GV,$JF347+47),"")</f>
      </c>
      <c r="IS347">
        <f>IF($JG347&gt;=48,INDEX($GV:$GV,$JF347+48),"")</f>
      </c>
      <c r="IT347">
        <f>IF($JG347&gt;=49,INDEX($GV:$GV,$JF347+49),"")</f>
      </c>
      <c r="IU347">
        <f>IF($JG347&gt;=50,INDEX($GV:$GV,$JF347+50),"")</f>
      </c>
      <c r="IV347">
        <f>IF($JG347&gt;=51,INDEX($GV:$GV,$JF347+51),"")</f>
      </c>
      <c r="IW347">
        <f>IF($JG347&gt;=52,INDEX($GV:$GV,$JF347+52),"")</f>
      </c>
      <c r="IX347">
        <f>IF($JG347&gt;=53,INDEX($GV:$GV,$JF347+53),"")</f>
      </c>
      <c r="IY347">
        <f>IF($JG347&gt;=54,INDEX($GV:$GV,$JF347+54),"")</f>
      </c>
      <c r="IZ347">
        <f>IF($JG347&gt;=55,INDEX($GV:$GV,$JF347+55),"")</f>
      </c>
      <c r="JA347">
        <f>IF($JG347&gt;=56,INDEX($GV:$GV,$JF347+56),"")</f>
      </c>
      <c r="JB347">
        <f>IF($JG347&gt;=57,INDEX($GV:$GV,$JF347+57),"")</f>
      </c>
      <c r="JC347">
        <f>IF($JG347&gt;=58,INDEX($GV:$GV,$JF347+58),"")</f>
      </c>
      <c r="JD347">
        <f>IF($JG347&gt;=59,INDEX($GV:$GV,$JF347+59),"")</f>
      </c>
      <c r="JE347">
        <f>IF($JG347&gt;=60,INDEX($GV:$GV,$JF347+60),"")</f>
      </c>
      <c r="JF347">
        <f>IFERROR(MATCH($GU347,$GV$2:$GV$322,0)+1,0)</f>
      </c>
      <c r="JG347">
        <f>IFERROR(INDEX($GW$2:$GW$322,MATCH($GU347,$GV$2:$GV$322,0)),0)</f>
      </c>
      <c r="JH347" t="s">
        <v>44</v>
      </c>
      <c r="JI347" t="s">
        <v>44</v>
      </c>
    </row>
    <row r="348" spans="1:269" x14ac:dyDescent="0.25">
      <c r="R348">
        <f>IF(OR($U348="",$Q348=""),"",IFERROR($U348/$Q348,0))</f>
      </c>
      <c r="S348">
        <f>IF($U348="","",
SUM($T348,$V348,$AA348,$W348,$Y348)*
(1-IF($AB348="",0,VALUE($AB348)/100)))</f>
      </c>
      <c r="T348">
        <f>IF($U348="","",$U348)</f>
      </c>
      <c r="V348">
        <f>IF($U348="","",
IF($O348="","",
IF(ISNUMBER(SEARCH("exempt",LOWER($O348))),0,
$U348*(VALUE(SUBSTITUTE($O348,"%",""))/100))))</f>
      </c>
      <c r="AC348">
        <f>IFERROR(IF(FIND(" - ",$K348)&gt;0,MID($K348,FIND(" - ",$K348)+3,LEN($K348)),""),"")</f>
      </c>
      <c r="AL348" t="s">
        <v>1152</v>
      </c>
      <c r="AT348">
        <f>IFERROR(LEFT($K348,FIND(" - ",$K348)-1),$K348)</f>
      </c>
      <c r="AW348">
        <f>IF($CL348&gt;=1,INDEX($AU:$AU,$CK348+1),"")</f>
      </c>
      <c r="AX348">
        <f>IF($CL348&gt;=2,INDEX($AU:$AU,$CK348+2),"")</f>
      </c>
      <c r="AY348">
        <f>IF($CL348&gt;=3,INDEX($AU:$AU,$CK348+3),"")</f>
      </c>
      <c r="AZ348">
        <f>IF($CL348&gt;=4,INDEX($AU:$AU,$CK348+4),"")</f>
      </c>
      <c r="BA348">
        <f>IF($CL348&gt;=5,INDEX($AU:$AU,$CK348+5),"")</f>
      </c>
      <c r="BB348">
        <f>IF($CL348&gt;=6,INDEX($AU:$AU,$CK348+6),"")</f>
      </c>
      <c r="BC348">
        <f>IF($CL348&gt;=7,INDEX($AU:$AU,$CK348+7),"")</f>
      </c>
      <c r="BD348">
        <f>IF($CL348&gt;=8,INDEX($AU:$AU,$CK348+8),"")</f>
      </c>
      <c r="BE348">
        <f>IF($CL348&gt;=9,INDEX($AU:$AU,$CK348+9),"")</f>
      </c>
      <c r="BF348">
        <f>IF($CL348&gt;=10,INDEX($AU:$AU,$CK348+10),"")</f>
      </c>
      <c r="BG348">
        <f>IF($CL348&gt;=11,INDEX($AU:$AU,$CK348+11),"")</f>
      </c>
      <c r="BH348">
        <f>IF($CL348&gt;=12,INDEX($AU:$AU,$CK348+12),"")</f>
      </c>
      <c r="BI348">
        <f>IF($CL348&gt;=13,INDEX($AU:$AU,$CK348+13),"")</f>
      </c>
      <c r="BJ348">
        <f>IF($CL348&gt;=14,INDEX($AU:$AU,$CK348+14),"")</f>
      </c>
      <c r="BK348">
        <f>IF($CL348&gt;=15,INDEX($AU:$AU,$CK348+15),"")</f>
      </c>
      <c r="BL348">
        <f>IF($CL348&gt;=16,INDEX($AU:$AU,$CK348+16),"")</f>
      </c>
      <c r="BM348">
        <f>IF($CL348&gt;=17,INDEX($AU:$AU,$CK348+17),"")</f>
      </c>
      <c r="BN348">
        <f>IF($CL348&gt;=18,INDEX($AU:$AU,$CK348+18),"")</f>
      </c>
      <c r="BO348">
        <f>IF($CL348&gt;=19,INDEX($AU:$AU,$CK348+19),"")</f>
      </c>
      <c r="BP348">
        <f>IF($CL348&gt;=20,INDEX($AU:$AU,$CK348+20),"")</f>
      </c>
      <c r="BQ348">
        <f>IF($CL348&gt;=21,INDEX($AU:$AU,$CK348+21),"")</f>
      </c>
      <c r="BR348">
        <f>IF($CL348&gt;=22,INDEX($AU:$AU,$CK348+22),"")</f>
      </c>
      <c r="BS348">
        <f>IF($CL348&gt;=23,INDEX($AU:$AU,$CK348+23),"")</f>
      </c>
      <c r="BT348">
        <f>IF($CL348&gt;=24,INDEX($AU:$AU,$CK348+24),"")</f>
      </c>
      <c r="BU348">
        <f>IF($CL348&gt;=25,INDEX($AU:$AU,$CK348+25),"")</f>
      </c>
      <c r="BV348">
        <f>IF($CL348&gt;=26,INDEX($AU:$AU,$CK348+26),"")</f>
      </c>
      <c r="BW348">
        <f>IF($CL348&gt;=27,INDEX($AU:$AU,$CK348+27),"")</f>
      </c>
      <c r="BX348">
        <f>IF($CL348&gt;=28,INDEX($AU:$AU,$CK348+28),"")</f>
      </c>
      <c r="BY348">
        <f>IF($CL348&gt;=29,INDEX($AU:$AU,$CK348+29),"")</f>
      </c>
      <c r="BZ348">
        <f>IF($CL348&gt;=30,INDEX($AU:$AU,$CK348+30),"")</f>
      </c>
      <c r="CA348">
        <f>IF($CL348&gt;=31,INDEX($AU:$AU,$CK348+31),"")</f>
      </c>
      <c r="CB348">
        <f>IF($CL348&gt;=32,INDEX($AU:$AU,$CK348+32),"")</f>
      </c>
      <c r="CC348">
        <f>IF($CL348&gt;=33,INDEX($AU:$AU,$CK348+33),"")</f>
      </c>
      <c r="CD348">
        <f>IF($CL348&gt;=34,INDEX($AU:$AU,$CK348+34),"")</f>
      </c>
      <c r="CE348">
        <f>IF($CL348&gt;=35,INDEX($AU:$AU,$CK348+35),"")</f>
      </c>
      <c r="CF348">
        <f>IF($CL348&gt;=36,INDEX($AU:$AU,$CK348+36),"")</f>
      </c>
      <c r="CG348">
        <f>IF($CL348&gt;=37,INDEX($AU:$AU,$CK348+37),"")</f>
      </c>
      <c r="CH348">
        <f>IF($CL348&gt;=38,INDEX($AU:$AU,$CK348+38),"")</f>
      </c>
      <c r="CI348">
        <f>IF($CL348&gt;=39,INDEX($AU:$AU,$CK348+39),"")</f>
      </c>
      <c r="CJ348">
        <f>IF($CL348&gt;=40,INDEX($AU:$AU,$CK348+40),"")</f>
      </c>
      <c r="CK348">
        <f>IFERROR(MATCH($AT348,$AU$2:$AU$133,0)+1,0)</f>
      </c>
      <c r="CL348">
        <f>IFERROR(INDEX($AV$2:$AV$133,MATCH($AT348,$AU$2:$AU$133,0)),0)</f>
      </c>
      <c r="CM348">
        <f>IFERROR(LEFT($L348,FIND(" - ",$L348)-1),$L348)</f>
      </c>
      <c r="CN348" t="s">
        <v>221</v>
      </c>
      <c r="CP348">
        <f>IF($DK348&gt;=1,INDEX($CN:$CN,$DJ348+1),"")</f>
      </c>
      <c r="CQ348">
        <f>IF($DK348&gt;=2,INDEX($CN:$CN,$DJ348+2),"")</f>
      </c>
      <c r="CR348">
        <f>IF($DK348&gt;=3,INDEX($CN:$CN,$DJ348+3),"")</f>
      </c>
      <c r="CS348">
        <f>IF($DK348&gt;=4,INDEX($CN:$CN,$DJ348+4),"")</f>
      </c>
      <c r="CT348">
        <f>IF($DK348&gt;=5,INDEX($CN:$CN,$DJ348+5),"")</f>
      </c>
      <c r="CU348">
        <f>IF($DK348&gt;=6,INDEX($CN:$CN,$DJ348+6),"")</f>
      </c>
      <c r="CV348">
        <f>IF($DK348&gt;=7,INDEX($CN:$CN,$DJ348+7),"")</f>
      </c>
      <c r="CW348">
        <f>IF($DK348&gt;=8,INDEX($CN:$CN,$DJ348+8),"")</f>
      </c>
      <c r="CX348">
        <f>IF($DK348&gt;=9,INDEX($CN:$CN,$DJ348+9),"")</f>
      </c>
      <c r="CY348">
        <f>IF($DK348&gt;=10,INDEX($CN:$CN,$DJ348+10),"")</f>
      </c>
      <c r="CZ348">
        <f>IF($DK348&gt;=11,INDEX($CN:$CN,$DJ348+11),"")</f>
      </c>
      <c r="DA348">
        <f>IF($DK348&gt;=12,INDEX($CN:$CN,$DJ348+12),"")</f>
      </c>
      <c r="DB348">
        <f>IF($DK348&gt;=13,INDEX($CN:$CN,$DJ348+13),"")</f>
      </c>
      <c r="DC348">
        <f>IF($DK348&gt;=14,INDEX($CN:$CN,$DJ348+14),"")</f>
      </c>
      <c r="DD348">
        <f>IF($DK348&gt;=15,INDEX($CN:$CN,$DJ348+15),"")</f>
      </c>
      <c r="DE348">
        <f>IF($DK348&gt;=16,INDEX($CN:$CN,$DJ348+16),"")</f>
      </c>
      <c r="DF348">
        <f>IF($DK348&gt;=17,INDEX($CN:$CN,$DJ348+17),"")</f>
      </c>
      <c r="DG348">
        <f>IF($DK348&gt;=18,INDEX($CN:$CN,$DJ348+18),"")</f>
      </c>
      <c r="DH348">
        <f>IF($DK348&gt;=19,INDEX($CN:$CN,$DJ348+19),"")</f>
      </c>
      <c r="DI348">
        <f>IF($DK348&gt;=20,INDEX($CN:$CN,$DJ348+20),"")</f>
      </c>
      <c r="DJ348">
        <f>IFERROR(MATCH($CM348,$CN$2:$CN$1089,0)+1,0)</f>
      </c>
      <c r="DK348">
        <f>IFERROR(INDEX($CO$2:$CO$1089,MATCH($CM348,$CN$2:$CN$1089,0)),0)</f>
      </c>
      <c r="DL348">
        <f>IFERROR(INDEX($AS:$AS,MATCH($O348,$AR:$AR,0))&amp;"","")</f>
      </c>
      <c r="DP348">
        <f>IF($GS348&gt;=1,INDEX($DM:$DM,$GR348+1),"")</f>
      </c>
      <c r="DQ348">
        <f>IF($GS348&gt;=2,INDEX($DM:$DM,$GR348+2),"")</f>
      </c>
      <c r="DR348">
        <f>IF($GS348&gt;=3,INDEX($DM:$DM,$GR348+3),"")</f>
      </c>
      <c r="DS348">
        <f>IF($GS348&gt;=4,INDEX($DM:$DM,$GR348+4),"")</f>
      </c>
      <c r="DT348">
        <f>IF($GS348&gt;=5,INDEX($DM:$DM,$GR348+5),"")</f>
      </c>
      <c r="DU348">
        <f>IF($GS348&gt;=6,INDEX($DM:$DM,$GR348+6),"")</f>
      </c>
      <c r="DV348">
        <f>IF($GS348&gt;=7,INDEX($DM:$DM,$GR348+7),"")</f>
      </c>
      <c r="DW348">
        <f>IF($GS348&gt;=8,INDEX($DM:$DM,$GR348+8),"")</f>
      </c>
      <c r="DX348">
        <f>IF($GS348&gt;=9,INDEX($DM:$DM,$GR348+9),"")</f>
      </c>
      <c r="DY348">
        <f>IF($GS348&gt;=10,INDEX($DM:$DM,$GR348+10),"")</f>
      </c>
      <c r="DZ348">
        <f>IF($GS348&gt;=11,INDEX($DM:$DM,$GR348+11),"")</f>
      </c>
      <c r="EA348">
        <f>IF($GS348&gt;=12,INDEX($DM:$DM,$GR348+12),"")</f>
      </c>
      <c r="EB348">
        <f>IF($GS348&gt;=13,INDEX($DM:$DM,$GR348+13),"")</f>
      </c>
      <c r="EC348">
        <f>IF($GS348&gt;=14,INDEX($DM:$DM,$GR348+14),"")</f>
      </c>
      <c r="ED348">
        <f>IF($GS348&gt;=15,INDEX($DM:$DM,$GR348+15),"")</f>
      </c>
      <c r="EE348">
        <f>IF($GS348&gt;=16,INDEX($DM:$DM,$GR348+16),"")</f>
      </c>
      <c r="EF348">
        <f>IF($GS348&gt;=17,INDEX($DM:$DM,$GR348+17),"")</f>
      </c>
      <c r="EG348">
        <f>IF($GS348&gt;=18,INDEX($DM:$DM,$GR348+18),"")</f>
      </c>
      <c r="EH348">
        <f>IF($GS348&gt;=19,INDEX($DM:$DM,$GR348+19),"")</f>
      </c>
      <c r="EI348">
        <f>IF($GS348&gt;=20,INDEX($DM:$DM,$GR348+20),"")</f>
      </c>
      <c r="EJ348">
        <f>IF($GS348&gt;=21,INDEX($DM:$DM,$GR348+21),"")</f>
      </c>
      <c r="EK348">
        <f>IF($GS348&gt;=22,INDEX($DM:$DM,$GR348+22),"")</f>
      </c>
      <c r="EL348">
        <f>IF($GS348&gt;=23,INDEX($DM:$DM,$GR348+23),"")</f>
      </c>
      <c r="EM348">
        <f>IF($GS348&gt;=24,INDEX($DM:$DM,$GR348+24),"")</f>
      </c>
      <c r="EN348">
        <f>IF($GS348&gt;=25,INDEX($DM:$DM,$GR348+25),"")</f>
      </c>
      <c r="EO348">
        <f>IF($GS348&gt;=26,INDEX($DM:$DM,$GR348+26),"")</f>
      </c>
      <c r="EP348">
        <f>IF($GS348&gt;=27,INDEX($DM:$DM,$GR348+27),"")</f>
      </c>
      <c r="EQ348">
        <f>IF($GS348&gt;=28,INDEX($DM:$DM,$GR348+28),"")</f>
      </c>
      <c r="ER348">
        <f>IF($GS348&gt;=29,INDEX($DM:$DM,$GR348+29),"")</f>
      </c>
      <c r="ES348">
        <f>IF($GS348&gt;=30,INDEX($DM:$DM,$GR348+30),"")</f>
      </c>
      <c r="ET348">
        <f>IF($GS348&gt;=31,INDEX($DM:$DM,$GR348+31),"")</f>
      </c>
      <c r="EU348">
        <f>IF($GS348&gt;=32,INDEX($DM:$DM,$GR348+32),"")</f>
      </c>
      <c r="EV348">
        <f>IF($GS348&gt;=33,INDEX($DM:$DM,$GR348+33),"")</f>
      </c>
      <c r="EW348">
        <f>IF($GS348&gt;=34,INDEX($DM:$DM,$GR348+34),"")</f>
      </c>
      <c r="EX348">
        <f>IF($GS348&gt;=35,INDEX($DM:$DM,$GR348+35),"")</f>
      </c>
      <c r="EY348">
        <f>IF($GS348&gt;=36,INDEX($DM:$DM,$GR348+36),"")</f>
      </c>
      <c r="EZ348">
        <f>IF($GS348&gt;=37,INDEX($DM:$DM,$GR348+37),"")</f>
      </c>
      <c r="FA348">
        <f>IF($GS348&gt;=38,INDEX($DM:$DM,$GR348+38),"")</f>
      </c>
      <c r="FB348">
        <f>IF($GS348&gt;=39,INDEX($DM:$DM,$GR348+39),"")</f>
      </c>
      <c r="FC348">
        <f>IF($GS348&gt;=40,INDEX($DM:$DM,$GR348+40),"")</f>
      </c>
      <c r="FD348">
        <f>IF($GS348&gt;=1,INDEX($DN:$DN,$GR348+1),"")</f>
      </c>
      <c r="FE348">
        <f>IF($GS348&gt;=2,INDEX($DN:$DN,$GR348+2),"")</f>
      </c>
      <c r="FF348">
        <f>IF($GS348&gt;=3,INDEX($DN:$DN,$GR348+3),"")</f>
      </c>
      <c r="FG348">
        <f>IF($GS348&gt;=4,INDEX($DN:$DN,$GR348+4),"")</f>
      </c>
      <c r="FH348">
        <f>IF($GS348&gt;=5,INDEX($DN:$DN,$GR348+5),"")</f>
      </c>
      <c r="FI348">
        <f>IF($GS348&gt;=6,INDEX($DN:$DN,$GR348+6),"")</f>
      </c>
      <c r="FJ348">
        <f>IF($GS348&gt;=7,INDEX($DN:$DN,$GR348+7),"")</f>
      </c>
      <c r="FK348">
        <f>IF($GS348&gt;=8,INDEX($DN:$DN,$GR348+8),"")</f>
      </c>
      <c r="FL348">
        <f>IF($GS348&gt;=9,INDEX($DN:$DN,$GR348+9),"")</f>
      </c>
      <c r="FM348">
        <f>IF($GS348&gt;=10,INDEX($DN:$DN,$GR348+10),"")</f>
      </c>
      <c r="FN348">
        <f>IF($GS348&gt;=11,INDEX($DN:$DN,$GR348+11),"")</f>
      </c>
      <c r="FO348">
        <f>IF($GS348&gt;=12,INDEX($DN:$DN,$GR348+12),"")</f>
      </c>
      <c r="FP348">
        <f>IF($GS348&gt;=13,INDEX($DN:$DN,$GR348+13),"")</f>
      </c>
      <c r="FQ348">
        <f>IF($GS348&gt;=14,INDEX($DN:$DN,$GR348+14),"")</f>
      </c>
      <c r="FR348">
        <f>IF($GS348&gt;=15,INDEX($DN:$DN,$GR348+15),"")</f>
      </c>
      <c r="FS348">
        <f>IF($GS348&gt;=16,INDEX($DN:$DN,$GR348+16),"")</f>
      </c>
      <c r="FT348">
        <f>IF($GS348&gt;=17,INDEX($DN:$DN,$GR348+17),"")</f>
      </c>
      <c r="FU348">
        <f>IF($GS348&gt;=18,INDEX($DN:$DN,$GR348+18),"")</f>
      </c>
      <c r="FV348">
        <f>IF($GS348&gt;=19,INDEX($DN:$DN,$GR348+19),"")</f>
      </c>
      <c r="FW348">
        <f>IF($GS348&gt;=20,INDEX($DN:$DN,$GR348+20),"")</f>
      </c>
      <c r="FX348">
        <f>IF($GS348&gt;=21,INDEX($DN:$DN,$GR348+21),"")</f>
      </c>
      <c r="FY348">
        <f>IF($GS348&gt;=22,INDEX($DN:$DN,$GR348+22),"")</f>
      </c>
      <c r="FZ348">
        <f>IF($GS348&gt;=23,INDEX($DN:$DN,$GR348+23),"")</f>
      </c>
      <c r="GA348">
        <f>IF($GS348&gt;=24,INDEX($DN:$DN,$GR348+24),"")</f>
      </c>
      <c r="GB348">
        <f>IF($GS348&gt;=25,INDEX($DN:$DN,$GR348+25),"")</f>
      </c>
      <c r="GC348">
        <f>IF($GS348&gt;=26,INDEX($DN:$DN,$GR348+26),"")</f>
      </c>
      <c r="GD348">
        <f>IF($GS348&gt;=27,INDEX($DN:$DN,$GR348+27),"")</f>
      </c>
      <c r="GE348">
        <f>IF($GS348&gt;=28,INDEX($DN:$DN,$GR348+28),"")</f>
      </c>
      <c r="GF348">
        <f>IF($GS348&gt;=29,INDEX($DN:$DN,$GR348+29),"")</f>
      </c>
      <c r="GG348">
        <f>IF($GS348&gt;=30,INDEX($DN:$DN,$GR348+30),"")</f>
      </c>
      <c r="GH348">
        <f>IF($GS348&gt;=31,INDEX($DN:$DN,$GR348+31),"")</f>
      </c>
      <c r="GI348">
        <f>IF($GS348&gt;=32,INDEX($DN:$DN,$GR348+32),"")</f>
      </c>
      <c r="GJ348">
        <f>IF($GS348&gt;=33,INDEX($DN:$DN,$GR348+33),"")</f>
      </c>
      <c r="GK348">
        <f>IF($GS348&gt;=34,INDEX($DN:$DN,$GR348+34),"")</f>
      </c>
      <c r="GL348">
        <f>IF($GS348&gt;=35,INDEX($DN:$DN,$GR348+35),"")</f>
      </c>
      <c r="GM348">
        <f>IF($GS348&gt;=36,INDEX($DN:$DN,$GR348+36),"")</f>
      </c>
      <c r="GN348">
        <f>IF($GS348&gt;=37,INDEX($DN:$DN,$GR348+37),"")</f>
      </c>
      <c r="GO348">
        <f>IF($GS348&gt;=38,INDEX($DN:$DN,$GR348+38),"")</f>
      </c>
      <c r="GP348">
        <f>IF($GS348&gt;=39,INDEX($DN:$DN,$GR348+39),"")</f>
      </c>
      <c r="GQ348">
        <f>IF($GS348&gt;=40,INDEX($DN:$DN,$GR348+40),"")</f>
      </c>
      <c r="GR348">
        <f>IFERROR(MATCH($DL348,$DM$2:$DM$148,0)+1,0)</f>
      </c>
      <c r="GS348">
        <f>IFERROR(INDEX($DO$2:$DO$148,MATCH($DL348,$DM$2:$DM$148,0)),0)</f>
      </c>
      <c r="GT348">
        <f>IFERROR(MATCH($Z348,$DP$348:$FC$348,0),0)</f>
      </c>
      <c r="GU348">
        <f>IF($GT348&gt;0,INDEX($FD$348:$GQ$348,$GT348),"")</f>
      </c>
      <c r="GX348">
        <f>IF($JG348&gt;=1,INDEX($GV:$GV,$JF348+1),"")</f>
      </c>
      <c r="GY348">
        <f>IF($JG348&gt;=2,INDEX($GV:$GV,$JF348+2),"")</f>
      </c>
      <c r="GZ348">
        <f>IF($JG348&gt;=3,INDEX($GV:$GV,$JF348+3),"")</f>
      </c>
      <c r="HA348">
        <f>IF($JG348&gt;=4,INDEX($GV:$GV,$JF348+4),"")</f>
      </c>
      <c r="HB348">
        <f>IF($JG348&gt;=5,INDEX($GV:$GV,$JF348+5),"")</f>
      </c>
      <c r="HC348">
        <f>IF($JG348&gt;=6,INDEX($GV:$GV,$JF348+6),"")</f>
      </c>
      <c r="HD348">
        <f>IF($JG348&gt;=7,INDEX($GV:$GV,$JF348+7),"")</f>
      </c>
      <c r="HE348">
        <f>IF($JG348&gt;=8,INDEX($GV:$GV,$JF348+8),"")</f>
      </c>
      <c r="HF348">
        <f>IF($JG348&gt;=9,INDEX($GV:$GV,$JF348+9),"")</f>
      </c>
      <c r="HG348">
        <f>IF($JG348&gt;=10,INDEX($GV:$GV,$JF348+10),"")</f>
      </c>
      <c r="HH348">
        <f>IF($JG348&gt;=11,INDEX($GV:$GV,$JF348+11),"")</f>
      </c>
      <c r="HI348">
        <f>IF($JG348&gt;=12,INDEX($GV:$GV,$JF348+12),"")</f>
      </c>
      <c r="HJ348">
        <f>IF($JG348&gt;=13,INDEX($GV:$GV,$JF348+13),"")</f>
      </c>
      <c r="HK348">
        <f>IF($JG348&gt;=14,INDEX($GV:$GV,$JF348+14),"")</f>
      </c>
      <c r="HL348">
        <f>IF($JG348&gt;=15,INDEX($GV:$GV,$JF348+15),"")</f>
      </c>
      <c r="HM348">
        <f>IF($JG348&gt;=16,INDEX($GV:$GV,$JF348+16),"")</f>
      </c>
      <c r="HN348">
        <f>IF($JG348&gt;=17,INDEX($GV:$GV,$JF348+17),"")</f>
      </c>
      <c r="HO348">
        <f>IF($JG348&gt;=18,INDEX($GV:$GV,$JF348+18),"")</f>
      </c>
      <c r="HP348">
        <f>IF($JG348&gt;=19,INDEX($GV:$GV,$JF348+19),"")</f>
      </c>
      <c r="HQ348">
        <f>IF($JG348&gt;=20,INDEX($GV:$GV,$JF348+20),"")</f>
      </c>
      <c r="HR348">
        <f>IF($JG348&gt;=21,INDEX($GV:$GV,$JF348+21),"")</f>
      </c>
      <c r="HS348">
        <f>IF($JG348&gt;=22,INDEX($GV:$GV,$JF348+22),"")</f>
      </c>
      <c r="HT348">
        <f>IF($JG348&gt;=23,INDEX($GV:$GV,$JF348+23),"")</f>
      </c>
      <c r="HU348">
        <f>IF($JG348&gt;=24,INDEX($GV:$GV,$JF348+24),"")</f>
      </c>
      <c r="HV348">
        <f>IF($JG348&gt;=25,INDEX($GV:$GV,$JF348+25),"")</f>
      </c>
      <c r="HW348">
        <f>IF($JG348&gt;=26,INDEX($GV:$GV,$JF348+26),"")</f>
      </c>
      <c r="HX348">
        <f>IF($JG348&gt;=27,INDEX($GV:$GV,$JF348+27),"")</f>
      </c>
      <c r="HY348">
        <f>IF($JG348&gt;=28,INDEX($GV:$GV,$JF348+28),"")</f>
      </c>
      <c r="HZ348">
        <f>IF($JG348&gt;=29,INDEX($GV:$GV,$JF348+29),"")</f>
      </c>
      <c r="IA348">
        <f>IF($JG348&gt;=30,INDEX($GV:$GV,$JF348+30),"")</f>
      </c>
      <c r="IB348">
        <f>IF($JG348&gt;=31,INDEX($GV:$GV,$JF348+31),"")</f>
      </c>
      <c r="IC348">
        <f>IF($JG348&gt;=32,INDEX($GV:$GV,$JF348+32),"")</f>
      </c>
      <c r="ID348">
        <f>IF($JG348&gt;=33,INDEX($GV:$GV,$JF348+33),"")</f>
      </c>
      <c r="IE348">
        <f>IF($JG348&gt;=34,INDEX($GV:$GV,$JF348+34),"")</f>
      </c>
      <c r="IF348">
        <f>IF($JG348&gt;=35,INDEX($GV:$GV,$JF348+35),"")</f>
      </c>
      <c r="IG348">
        <f>IF($JG348&gt;=36,INDEX($GV:$GV,$JF348+36),"")</f>
      </c>
      <c r="IH348">
        <f>IF($JG348&gt;=37,INDEX($GV:$GV,$JF348+37),"")</f>
      </c>
      <c r="II348">
        <f>IF($JG348&gt;=38,INDEX($GV:$GV,$JF348+38),"")</f>
      </c>
      <c r="IJ348">
        <f>IF($JG348&gt;=39,INDEX($GV:$GV,$JF348+39),"")</f>
      </c>
      <c r="IK348">
        <f>IF($JG348&gt;=40,INDEX($GV:$GV,$JF348+40),"")</f>
      </c>
      <c r="IL348">
        <f>IF($JG348&gt;=41,INDEX($GV:$GV,$JF348+41),"")</f>
      </c>
      <c r="IM348">
        <f>IF($JG348&gt;=42,INDEX($GV:$GV,$JF348+42),"")</f>
      </c>
      <c r="IN348">
        <f>IF($JG348&gt;=43,INDEX($GV:$GV,$JF348+43),"")</f>
      </c>
      <c r="IO348">
        <f>IF($JG348&gt;=44,INDEX($GV:$GV,$JF348+44),"")</f>
      </c>
      <c r="IP348">
        <f>IF($JG348&gt;=45,INDEX($GV:$GV,$JF348+45),"")</f>
      </c>
      <c r="IQ348">
        <f>IF($JG348&gt;=46,INDEX($GV:$GV,$JF348+46),"")</f>
      </c>
      <c r="IR348">
        <f>IF($JG348&gt;=47,INDEX($GV:$GV,$JF348+47),"")</f>
      </c>
      <c r="IS348">
        <f>IF($JG348&gt;=48,INDEX($GV:$GV,$JF348+48),"")</f>
      </c>
      <c r="IT348">
        <f>IF($JG348&gt;=49,INDEX($GV:$GV,$JF348+49),"")</f>
      </c>
      <c r="IU348">
        <f>IF($JG348&gt;=50,INDEX($GV:$GV,$JF348+50),"")</f>
      </c>
      <c r="IV348">
        <f>IF($JG348&gt;=51,INDEX($GV:$GV,$JF348+51),"")</f>
      </c>
      <c r="IW348">
        <f>IF($JG348&gt;=52,INDEX($GV:$GV,$JF348+52),"")</f>
      </c>
      <c r="IX348">
        <f>IF($JG348&gt;=53,INDEX($GV:$GV,$JF348+53),"")</f>
      </c>
      <c r="IY348">
        <f>IF($JG348&gt;=54,INDEX($GV:$GV,$JF348+54),"")</f>
      </c>
      <c r="IZ348">
        <f>IF($JG348&gt;=55,INDEX($GV:$GV,$JF348+55),"")</f>
      </c>
      <c r="JA348">
        <f>IF($JG348&gt;=56,INDEX($GV:$GV,$JF348+56),"")</f>
      </c>
      <c r="JB348">
        <f>IF($JG348&gt;=57,INDEX($GV:$GV,$JF348+57),"")</f>
      </c>
      <c r="JC348">
        <f>IF($JG348&gt;=58,INDEX($GV:$GV,$JF348+58),"")</f>
      </c>
      <c r="JD348">
        <f>IF($JG348&gt;=59,INDEX($GV:$GV,$JF348+59),"")</f>
      </c>
      <c r="JE348">
        <f>IF($JG348&gt;=60,INDEX($GV:$GV,$JF348+60),"")</f>
      </c>
      <c r="JF348">
        <f>IFERROR(MATCH($GU348,$GV$2:$GV$322,0)+1,0)</f>
      </c>
      <c r="JG348">
        <f>IFERROR(INDEX($GW$2:$GW$322,MATCH($GU348,$GV$2:$GV$322,0)),0)</f>
      </c>
      <c r="JH348" t="s">
        <v>44</v>
      </c>
      <c r="JI348" t="s">
        <v>44</v>
      </c>
    </row>
    <row r="349" spans="1:269" x14ac:dyDescent="0.25">
      <c r="R349">
        <f>IF(OR($U349="",$Q349=""),"",IFERROR($U349/$Q349,0))</f>
      </c>
      <c r="S349">
        <f>IF($U349="","",
SUM($T349,$V349,$AA349,$W349,$Y349)*
(1-IF($AB349="",0,VALUE($AB349)/100)))</f>
      </c>
      <c r="T349">
        <f>IF($U349="","",$U349)</f>
      </c>
      <c r="V349">
        <f>IF($U349="","",
IF($O349="","",
IF(ISNUMBER(SEARCH("exempt",LOWER($O349))),0,
$U349*(VALUE(SUBSTITUTE($O349,"%",""))/100))))</f>
      </c>
      <c r="AC349">
        <f>IFERROR(IF(FIND(" - ",$K349)&gt;0,MID($K349,FIND(" - ",$K349)+3,LEN($K349)),""),"")</f>
      </c>
      <c r="AL349" t="s">
        <v>1153</v>
      </c>
      <c r="AT349">
        <f>IFERROR(LEFT($K349,FIND(" - ",$K349)-1),$K349)</f>
      </c>
      <c r="AW349">
        <f>IF($CL349&gt;=1,INDEX($AU:$AU,$CK349+1),"")</f>
      </c>
      <c r="AX349">
        <f>IF($CL349&gt;=2,INDEX($AU:$AU,$CK349+2),"")</f>
      </c>
      <c r="AY349">
        <f>IF($CL349&gt;=3,INDEX($AU:$AU,$CK349+3),"")</f>
      </c>
      <c r="AZ349">
        <f>IF($CL349&gt;=4,INDEX($AU:$AU,$CK349+4),"")</f>
      </c>
      <c r="BA349">
        <f>IF($CL349&gt;=5,INDEX($AU:$AU,$CK349+5),"")</f>
      </c>
      <c r="BB349">
        <f>IF($CL349&gt;=6,INDEX($AU:$AU,$CK349+6),"")</f>
      </c>
      <c r="BC349">
        <f>IF($CL349&gt;=7,INDEX($AU:$AU,$CK349+7),"")</f>
      </c>
      <c r="BD349">
        <f>IF($CL349&gt;=8,INDEX($AU:$AU,$CK349+8),"")</f>
      </c>
      <c r="BE349">
        <f>IF($CL349&gt;=9,INDEX($AU:$AU,$CK349+9),"")</f>
      </c>
      <c r="BF349">
        <f>IF($CL349&gt;=10,INDEX($AU:$AU,$CK349+10),"")</f>
      </c>
      <c r="BG349">
        <f>IF($CL349&gt;=11,INDEX($AU:$AU,$CK349+11),"")</f>
      </c>
      <c r="BH349">
        <f>IF($CL349&gt;=12,INDEX($AU:$AU,$CK349+12),"")</f>
      </c>
      <c r="BI349">
        <f>IF($CL349&gt;=13,INDEX($AU:$AU,$CK349+13),"")</f>
      </c>
      <c r="BJ349">
        <f>IF($CL349&gt;=14,INDEX($AU:$AU,$CK349+14),"")</f>
      </c>
      <c r="BK349">
        <f>IF($CL349&gt;=15,INDEX($AU:$AU,$CK349+15),"")</f>
      </c>
      <c r="BL349">
        <f>IF($CL349&gt;=16,INDEX($AU:$AU,$CK349+16),"")</f>
      </c>
      <c r="BM349">
        <f>IF($CL349&gt;=17,INDEX($AU:$AU,$CK349+17),"")</f>
      </c>
      <c r="BN349">
        <f>IF($CL349&gt;=18,INDEX($AU:$AU,$CK349+18),"")</f>
      </c>
      <c r="BO349">
        <f>IF($CL349&gt;=19,INDEX($AU:$AU,$CK349+19),"")</f>
      </c>
      <c r="BP349">
        <f>IF($CL349&gt;=20,INDEX($AU:$AU,$CK349+20),"")</f>
      </c>
      <c r="BQ349">
        <f>IF($CL349&gt;=21,INDEX($AU:$AU,$CK349+21),"")</f>
      </c>
      <c r="BR349">
        <f>IF($CL349&gt;=22,INDEX($AU:$AU,$CK349+22),"")</f>
      </c>
      <c r="BS349">
        <f>IF($CL349&gt;=23,INDEX($AU:$AU,$CK349+23),"")</f>
      </c>
      <c r="BT349">
        <f>IF($CL349&gt;=24,INDEX($AU:$AU,$CK349+24),"")</f>
      </c>
      <c r="BU349">
        <f>IF($CL349&gt;=25,INDEX($AU:$AU,$CK349+25),"")</f>
      </c>
      <c r="BV349">
        <f>IF($CL349&gt;=26,INDEX($AU:$AU,$CK349+26),"")</f>
      </c>
      <c r="BW349">
        <f>IF($CL349&gt;=27,INDEX($AU:$AU,$CK349+27),"")</f>
      </c>
      <c r="BX349">
        <f>IF($CL349&gt;=28,INDEX($AU:$AU,$CK349+28),"")</f>
      </c>
      <c r="BY349">
        <f>IF($CL349&gt;=29,INDEX($AU:$AU,$CK349+29),"")</f>
      </c>
      <c r="BZ349">
        <f>IF($CL349&gt;=30,INDEX($AU:$AU,$CK349+30),"")</f>
      </c>
      <c r="CA349">
        <f>IF($CL349&gt;=31,INDEX($AU:$AU,$CK349+31),"")</f>
      </c>
      <c r="CB349">
        <f>IF($CL349&gt;=32,INDEX($AU:$AU,$CK349+32),"")</f>
      </c>
      <c r="CC349">
        <f>IF($CL349&gt;=33,INDEX($AU:$AU,$CK349+33),"")</f>
      </c>
      <c r="CD349">
        <f>IF($CL349&gt;=34,INDEX($AU:$AU,$CK349+34),"")</f>
      </c>
      <c r="CE349">
        <f>IF($CL349&gt;=35,INDEX($AU:$AU,$CK349+35),"")</f>
      </c>
      <c r="CF349">
        <f>IF($CL349&gt;=36,INDEX($AU:$AU,$CK349+36),"")</f>
      </c>
      <c r="CG349">
        <f>IF($CL349&gt;=37,INDEX($AU:$AU,$CK349+37),"")</f>
      </c>
      <c r="CH349">
        <f>IF($CL349&gt;=38,INDEX($AU:$AU,$CK349+38),"")</f>
      </c>
      <c r="CI349">
        <f>IF($CL349&gt;=39,INDEX($AU:$AU,$CK349+39),"")</f>
      </c>
      <c r="CJ349">
        <f>IF($CL349&gt;=40,INDEX($AU:$AU,$CK349+40),"")</f>
      </c>
      <c r="CK349">
        <f>IFERROR(MATCH($AT349,$AU$2:$AU$133,0)+1,0)</f>
      </c>
      <c r="CL349">
        <f>IFERROR(INDEX($AV$2:$AV$133,MATCH($AT349,$AU$2:$AU$133,0)),0)</f>
      </c>
      <c r="CM349">
        <f>IFERROR(LEFT($L349,FIND(" - ",$L349)-1),$L349)</f>
      </c>
      <c r="CN349" t="s">
        <v>1154</v>
      </c>
      <c r="CO349">
        <v>1</v>
      </c>
      <c r="CP349">
        <f>IF($DK349&gt;=1,INDEX($CN:$CN,$DJ349+1),"")</f>
      </c>
      <c r="CQ349">
        <f>IF($DK349&gt;=2,INDEX($CN:$CN,$DJ349+2),"")</f>
      </c>
      <c r="CR349">
        <f>IF($DK349&gt;=3,INDEX($CN:$CN,$DJ349+3),"")</f>
      </c>
      <c r="CS349">
        <f>IF($DK349&gt;=4,INDEX($CN:$CN,$DJ349+4),"")</f>
      </c>
      <c r="CT349">
        <f>IF($DK349&gt;=5,INDEX($CN:$CN,$DJ349+5),"")</f>
      </c>
      <c r="CU349">
        <f>IF($DK349&gt;=6,INDEX($CN:$CN,$DJ349+6),"")</f>
      </c>
      <c r="CV349">
        <f>IF($DK349&gt;=7,INDEX($CN:$CN,$DJ349+7),"")</f>
      </c>
      <c r="CW349">
        <f>IF($DK349&gt;=8,INDEX($CN:$CN,$DJ349+8),"")</f>
      </c>
      <c r="CX349">
        <f>IF($DK349&gt;=9,INDEX($CN:$CN,$DJ349+9),"")</f>
      </c>
      <c r="CY349">
        <f>IF($DK349&gt;=10,INDEX($CN:$CN,$DJ349+10),"")</f>
      </c>
      <c r="CZ349">
        <f>IF($DK349&gt;=11,INDEX($CN:$CN,$DJ349+11),"")</f>
      </c>
      <c r="DA349">
        <f>IF($DK349&gt;=12,INDEX($CN:$CN,$DJ349+12),"")</f>
      </c>
      <c r="DB349">
        <f>IF($DK349&gt;=13,INDEX($CN:$CN,$DJ349+13),"")</f>
      </c>
      <c r="DC349">
        <f>IF($DK349&gt;=14,INDEX($CN:$CN,$DJ349+14),"")</f>
      </c>
      <c r="DD349">
        <f>IF($DK349&gt;=15,INDEX($CN:$CN,$DJ349+15),"")</f>
      </c>
      <c r="DE349">
        <f>IF($DK349&gt;=16,INDEX($CN:$CN,$DJ349+16),"")</f>
      </c>
      <c r="DF349">
        <f>IF($DK349&gt;=17,INDEX($CN:$CN,$DJ349+17),"")</f>
      </c>
      <c r="DG349">
        <f>IF($DK349&gt;=18,INDEX($CN:$CN,$DJ349+18),"")</f>
      </c>
      <c r="DH349">
        <f>IF($DK349&gt;=19,INDEX($CN:$CN,$DJ349+19),"")</f>
      </c>
      <c r="DI349">
        <f>IF($DK349&gt;=20,INDEX($CN:$CN,$DJ349+20),"")</f>
      </c>
      <c r="DJ349">
        <f>IFERROR(MATCH($CM349,$CN$2:$CN$1089,0)+1,0)</f>
      </c>
      <c r="DK349">
        <f>IFERROR(INDEX($CO$2:$CO$1089,MATCH($CM349,$CN$2:$CN$1089,0)),0)</f>
      </c>
      <c r="DL349">
        <f>IFERROR(INDEX($AS:$AS,MATCH($O349,$AR:$AR,0))&amp;"","")</f>
      </c>
      <c r="DP349">
        <f>IF($GS349&gt;=1,INDEX($DM:$DM,$GR349+1),"")</f>
      </c>
      <c r="DQ349">
        <f>IF($GS349&gt;=2,INDEX($DM:$DM,$GR349+2),"")</f>
      </c>
      <c r="DR349">
        <f>IF($GS349&gt;=3,INDEX($DM:$DM,$GR349+3),"")</f>
      </c>
      <c r="DS349">
        <f>IF($GS349&gt;=4,INDEX($DM:$DM,$GR349+4),"")</f>
      </c>
      <c r="DT349">
        <f>IF($GS349&gt;=5,INDEX($DM:$DM,$GR349+5),"")</f>
      </c>
      <c r="DU349">
        <f>IF($GS349&gt;=6,INDEX($DM:$DM,$GR349+6),"")</f>
      </c>
      <c r="DV349">
        <f>IF($GS349&gt;=7,INDEX($DM:$DM,$GR349+7),"")</f>
      </c>
      <c r="DW349">
        <f>IF($GS349&gt;=8,INDEX($DM:$DM,$GR349+8),"")</f>
      </c>
      <c r="DX349">
        <f>IF($GS349&gt;=9,INDEX($DM:$DM,$GR349+9),"")</f>
      </c>
      <c r="DY349">
        <f>IF($GS349&gt;=10,INDEX($DM:$DM,$GR349+10),"")</f>
      </c>
      <c r="DZ349">
        <f>IF($GS349&gt;=11,INDEX($DM:$DM,$GR349+11),"")</f>
      </c>
      <c r="EA349">
        <f>IF($GS349&gt;=12,INDEX($DM:$DM,$GR349+12),"")</f>
      </c>
      <c r="EB349">
        <f>IF($GS349&gt;=13,INDEX($DM:$DM,$GR349+13),"")</f>
      </c>
      <c r="EC349">
        <f>IF($GS349&gt;=14,INDEX($DM:$DM,$GR349+14),"")</f>
      </c>
      <c r="ED349">
        <f>IF($GS349&gt;=15,INDEX($DM:$DM,$GR349+15),"")</f>
      </c>
      <c r="EE349">
        <f>IF($GS349&gt;=16,INDEX($DM:$DM,$GR349+16),"")</f>
      </c>
      <c r="EF349">
        <f>IF($GS349&gt;=17,INDEX($DM:$DM,$GR349+17),"")</f>
      </c>
      <c r="EG349">
        <f>IF($GS349&gt;=18,INDEX($DM:$DM,$GR349+18),"")</f>
      </c>
      <c r="EH349">
        <f>IF($GS349&gt;=19,INDEX($DM:$DM,$GR349+19),"")</f>
      </c>
      <c r="EI349">
        <f>IF($GS349&gt;=20,INDEX($DM:$DM,$GR349+20),"")</f>
      </c>
      <c r="EJ349">
        <f>IF($GS349&gt;=21,INDEX($DM:$DM,$GR349+21),"")</f>
      </c>
      <c r="EK349">
        <f>IF($GS349&gt;=22,INDEX($DM:$DM,$GR349+22),"")</f>
      </c>
      <c r="EL349">
        <f>IF($GS349&gt;=23,INDEX($DM:$DM,$GR349+23),"")</f>
      </c>
      <c r="EM349">
        <f>IF($GS349&gt;=24,INDEX($DM:$DM,$GR349+24),"")</f>
      </c>
      <c r="EN349">
        <f>IF($GS349&gt;=25,INDEX($DM:$DM,$GR349+25),"")</f>
      </c>
      <c r="EO349">
        <f>IF($GS349&gt;=26,INDEX($DM:$DM,$GR349+26),"")</f>
      </c>
      <c r="EP349">
        <f>IF($GS349&gt;=27,INDEX($DM:$DM,$GR349+27),"")</f>
      </c>
      <c r="EQ349">
        <f>IF($GS349&gt;=28,INDEX($DM:$DM,$GR349+28),"")</f>
      </c>
      <c r="ER349">
        <f>IF($GS349&gt;=29,INDEX($DM:$DM,$GR349+29),"")</f>
      </c>
      <c r="ES349">
        <f>IF($GS349&gt;=30,INDEX($DM:$DM,$GR349+30),"")</f>
      </c>
      <c r="ET349">
        <f>IF($GS349&gt;=31,INDEX($DM:$DM,$GR349+31),"")</f>
      </c>
      <c r="EU349">
        <f>IF($GS349&gt;=32,INDEX($DM:$DM,$GR349+32),"")</f>
      </c>
      <c r="EV349">
        <f>IF($GS349&gt;=33,INDEX($DM:$DM,$GR349+33),"")</f>
      </c>
      <c r="EW349">
        <f>IF($GS349&gt;=34,INDEX($DM:$DM,$GR349+34),"")</f>
      </c>
      <c r="EX349">
        <f>IF($GS349&gt;=35,INDEX($DM:$DM,$GR349+35),"")</f>
      </c>
      <c r="EY349">
        <f>IF($GS349&gt;=36,INDEX($DM:$DM,$GR349+36),"")</f>
      </c>
      <c r="EZ349">
        <f>IF($GS349&gt;=37,INDEX($DM:$DM,$GR349+37),"")</f>
      </c>
      <c r="FA349">
        <f>IF($GS349&gt;=38,INDEX($DM:$DM,$GR349+38),"")</f>
      </c>
      <c r="FB349">
        <f>IF($GS349&gt;=39,INDEX($DM:$DM,$GR349+39),"")</f>
      </c>
      <c r="FC349">
        <f>IF($GS349&gt;=40,INDEX($DM:$DM,$GR349+40),"")</f>
      </c>
      <c r="FD349">
        <f>IF($GS349&gt;=1,INDEX($DN:$DN,$GR349+1),"")</f>
      </c>
      <c r="FE349">
        <f>IF($GS349&gt;=2,INDEX($DN:$DN,$GR349+2),"")</f>
      </c>
      <c r="FF349">
        <f>IF($GS349&gt;=3,INDEX($DN:$DN,$GR349+3),"")</f>
      </c>
      <c r="FG349">
        <f>IF($GS349&gt;=4,INDEX($DN:$DN,$GR349+4),"")</f>
      </c>
      <c r="FH349">
        <f>IF($GS349&gt;=5,INDEX($DN:$DN,$GR349+5),"")</f>
      </c>
      <c r="FI349">
        <f>IF($GS349&gt;=6,INDEX($DN:$DN,$GR349+6),"")</f>
      </c>
      <c r="FJ349">
        <f>IF($GS349&gt;=7,INDEX($DN:$DN,$GR349+7),"")</f>
      </c>
      <c r="FK349">
        <f>IF($GS349&gt;=8,INDEX($DN:$DN,$GR349+8),"")</f>
      </c>
      <c r="FL349">
        <f>IF($GS349&gt;=9,INDEX($DN:$DN,$GR349+9),"")</f>
      </c>
      <c r="FM349">
        <f>IF($GS349&gt;=10,INDEX($DN:$DN,$GR349+10),"")</f>
      </c>
      <c r="FN349">
        <f>IF($GS349&gt;=11,INDEX($DN:$DN,$GR349+11),"")</f>
      </c>
      <c r="FO349">
        <f>IF($GS349&gt;=12,INDEX($DN:$DN,$GR349+12),"")</f>
      </c>
      <c r="FP349">
        <f>IF($GS349&gt;=13,INDEX($DN:$DN,$GR349+13),"")</f>
      </c>
      <c r="FQ349">
        <f>IF($GS349&gt;=14,INDEX($DN:$DN,$GR349+14),"")</f>
      </c>
      <c r="FR349">
        <f>IF($GS349&gt;=15,INDEX($DN:$DN,$GR349+15),"")</f>
      </c>
      <c r="FS349">
        <f>IF($GS349&gt;=16,INDEX($DN:$DN,$GR349+16),"")</f>
      </c>
      <c r="FT349">
        <f>IF($GS349&gt;=17,INDEX($DN:$DN,$GR349+17),"")</f>
      </c>
      <c r="FU349">
        <f>IF($GS349&gt;=18,INDEX($DN:$DN,$GR349+18),"")</f>
      </c>
      <c r="FV349">
        <f>IF($GS349&gt;=19,INDEX($DN:$DN,$GR349+19),"")</f>
      </c>
      <c r="FW349">
        <f>IF($GS349&gt;=20,INDEX($DN:$DN,$GR349+20),"")</f>
      </c>
      <c r="FX349">
        <f>IF($GS349&gt;=21,INDEX($DN:$DN,$GR349+21),"")</f>
      </c>
      <c r="FY349">
        <f>IF($GS349&gt;=22,INDEX($DN:$DN,$GR349+22),"")</f>
      </c>
      <c r="FZ349">
        <f>IF($GS349&gt;=23,INDEX($DN:$DN,$GR349+23),"")</f>
      </c>
      <c r="GA349">
        <f>IF($GS349&gt;=24,INDEX($DN:$DN,$GR349+24),"")</f>
      </c>
      <c r="GB349">
        <f>IF($GS349&gt;=25,INDEX($DN:$DN,$GR349+25),"")</f>
      </c>
      <c r="GC349">
        <f>IF($GS349&gt;=26,INDEX($DN:$DN,$GR349+26),"")</f>
      </c>
      <c r="GD349">
        <f>IF($GS349&gt;=27,INDEX($DN:$DN,$GR349+27),"")</f>
      </c>
      <c r="GE349">
        <f>IF($GS349&gt;=28,INDEX($DN:$DN,$GR349+28),"")</f>
      </c>
      <c r="GF349">
        <f>IF($GS349&gt;=29,INDEX($DN:$DN,$GR349+29),"")</f>
      </c>
      <c r="GG349">
        <f>IF($GS349&gt;=30,INDEX($DN:$DN,$GR349+30),"")</f>
      </c>
      <c r="GH349">
        <f>IF($GS349&gt;=31,INDEX($DN:$DN,$GR349+31),"")</f>
      </c>
      <c r="GI349">
        <f>IF($GS349&gt;=32,INDEX($DN:$DN,$GR349+32),"")</f>
      </c>
      <c r="GJ349">
        <f>IF($GS349&gt;=33,INDEX($DN:$DN,$GR349+33),"")</f>
      </c>
      <c r="GK349">
        <f>IF($GS349&gt;=34,INDEX($DN:$DN,$GR349+34),"")</f>
      </c>
      <c r="GL349">
        <f>IF($GS349&gt;=35,INDEX($DN:$DN,$GR349+35),"")</f>
      </c>
      <c r="GM349">
        <f>IF($GS349&gt;=36,INDEX($DN:$DN,$GR349+36),"")</f>
      </c>
      <c r="GN349">
        <f>IF($GS349&gt;=37,INDEX($DN:$DN,$GR349+37),"")</f>
      </c>
      <c r="GO349">
        <f>IF($GS349&gt;=38,INDEX($DN:$DN,$GR349+38),"")</f>
      </c>
      <c r="GP349">
        <f>IF($GS349&gt;=39,INDEX($DN:$DN,$GR349+39),"")</f>
      </c>
      <c r="GQ349">
        <f>IF($GS349&gt;=40,INDEX($DN:$DN,$GR349+40),"")</f>
      </c>
      <c r="GR349">
        <f>IFERROR(MATCH($DL349,$DM$2:$DM$148,0)+1,0)</f>
      </c>
      <c r="GS349">
        <f>IFERROR(INDEX($DO$2:$DO$148,MATCH($DL349,$DM$2:$DM$148,0)),0)</f>
      </c>
      <c r="GT349">
        <f>IFERROR(MATCH($Z349,$DP$349:$FC$349,0),0)</f>
      </c>
      <c r="GU349">
        <f>IF($GT349&gt;0,INDEX($FD$349:$GQ$349,$GT349),"")</f>
      </c>
      <c r="GX349">
        <f>IF($JG349&gt;=1,INDEX($GV:$GV,$JF349+1),"")</f>
      </c>
      <c r="GY349">
        <f>IF($JG349&gt;=2,INDEX($GV:$GV,$JF349+2),"")</f>
      </c>
      <c r="GZ349">
        <f>IF($JG349&gt;=3,INDEX($GV:$GV,$JF349+3),"")</f>
      </c>
      <c r="HA349">
        <f>IF($JG349&gt;=4,INDEX($GV:$GV,$JF349+4),"")</f>
      </c>
      <c r="HB349">
        <f>IF($JG349&gt;=5,INDEX($GV:$GV,$JF349+5),"")</f>
      </c>
      <c r="HC349">
        <f>IF($JG349&gt;=6,INDEX($GV:$GV,$JF349+6),"")</f>
      </c>
      <c r="HD349">
        <f>IF($JG349&gt;=7,INDEX($GV:$GV,$JF349+7),"")</f>
      </c>
      <c r="HE349">
        <f>IF($JG349&gt;=8,INDEX($GV:$GV,$JF349+8),"")</f>
      </c>
      <c r="HF349">
        <f>IF($JG349&gt;=9,INDEX($GV:$GV,$JF349+9),"")</f>
      </c>
      <c r="HG349">
        <f>IF($JG349&gt;=10,INDEX($GV:$GV,$JF349+10),"")</f>
      </c>
      <c r="HH349">
        <f>IF($JG349&gt;=11,INDEX($GV:$GV,$JF349+11),"")</f>
      </c>
      <c r="HI349">
        <f>IF($JG349&gt;=12,INDEX($GV:$GV,$JF349+12),"")</f>
      </c>
      <c r="HJ349">
        <f>IF($JG349&gt;=13,INDEX($GV:$GV,$JF349+13),"")</f>
      </c>
      <c r="HK349">
        <f>IF($JG349&gt;=14,INDEX($GV:$GV,$JF349+14),"")</f>
      </c>
      <c r="HL349">
        <f>IF($JG349&gt;=15,INDEX($GV:$GV,$JF349+15),"")</f>
      </c>
      <c r="HM349">
        <f>IF($JG349&gt;=16,INDEX($GV:$GV,$JF349+16),"")</f>
      </c>
      <c r="HN349">
        <f>IF($JG349&gt;=17,INDEX($GV:$GV,$JF349+17),"")</f>
      </c>
      <c r="HO349">
        <f>IF($JG349&gt;=18,INDEX($GV:$GV,$JF349+18),"")</f>
      </c>
      <c r="HP349">
        <f>IF($JG349&gt;=19,INDEX($GV:$GV,$JF349+19),"")</f>
      </c>
      <c r="HQ349">
        <f>IF($JG349&gt;=20,INDEX($GV:$GV,$JF349+20),"")</f>
      </c>
      <c r="HR349">
        <f>IF($JG349&gt;=21,INDEX($GV:$GV,$JF349+21),"")</f>
      </c>
      <c r="HS349">
        <f>IF($JG349&gt;=22,INDEX($GV:$GV,$JF349+22),"")</f>
      </c>
      <c r="HT349">
        <f>IF($JG349&gt;=23,INDEX($GV:$GV,$JF349+23),"")</f>
      </c>
      <c r="HU349">
        <f>IF($JG349&gt;=24,INDEX($GV:$GV,$JF349+24),"")</f>
      </c>
      <c r="HV349">
        <f>IF($JG349&gt;=25,INDEX($GV:$GV,$JF349+25),"")</f>
      </c>
      <c r="HW349">
        <f>IF($JG349&gt;=26,INDEX($GV:$GV,$JF349+26),"")</f>
      </c>
      <c r="HX349">
        <f>IF($JG349&gt;=27,INDEX($GV:$GV,$JF349+27),"")</f>
      </c>
      <c r="HY349">
        <f>IF($JG349&gt;=28,INDEX($GV:$GV,$JF349+28),"")</f>
      </c>
      <c r="HZ349">
        <f>IF($JG349&gt;=29,INDEX($GV:$GV,$JF349+29),"")</f>
      </c>
      <c r="IA349">
        <f>IF($JG349&gt;=30,INDEX($GV:$GV,$JF349+30),"")</f>
      </c>
      <c r="IB349">
        <f>IF($JG349&gt;=31,INDEX($GV:$GV,$JF349+31),"")</f>
      </c>
      <c r="IC349">
        <f>IF($JG349&gt;=32,INDEX($GV:$GV,$JF349+32),"")</f>
      </c>
      <c r="ID349">
        <f>IF($JG349&gt;=33,INDEX($GV:$GV,$JF349+33),"")</f>
      </c>
      <c r="IE349">
        <f>IF($JG349&gt;=34,INDEX($GV:$GV,$JF349+34),"")</f>
      </c>
      <c r="IF349">
        <f>IF($JG349&gt;=35,INDEX($GV:$GV,$JF349+35),"")</f>
      </c>
      <c r="IG349">
        <f>IF($JG349&gt;=36,INDEX($GV:$GV,$JF349+36),"")</f>
      </c>
      <c r="IH349">
        <f>IF($JG349&gt;=37,INDEX($GV:$GV,$JF349+37),"")</f>
      </c>
      <c r="II349">
        <f>IF($JG349&gt;=38,INDEX($GV:$GV,$JF349+38),"")</f>
      </c>
      <c r="IJ349">
        <f>IF($JG349&gt;=39,INDEX($GV:$GV,$JF349+39),"")</f>
      </c>
      <c r="IK349">
        <f>IF($JG349&gt;=40,INDEX($GV:$GV,$JF349+40),"")</f>
      </c>
      <c r="IL349">
        <f>IF($JG349&gt;=41,INDEX($GV:$GV,$JF349+41),"")</f>
      </c>
      <c r="IM349">
        <f>IF($JG349&gt;=42,INDEX($GV:$GV,$JF349+42),"")</f>
      </c>
      <c r="IN349">
        <f>IF($JG349&gt;=43,INDEX($GV:$GV,$JF349+43),"")</f>
      </c>
      <c r="IO349">
        <f>IF($JG349&gt;=44,INDEX($GV:$GV,$JF349+44),"")</f>
      </c>
      <c r="IP349">
        <f>IF($JG349&gt;=45,INDEX($GV:$GV,$JF349+45),"")</f>
      </c>
      <c r="IQ349">
        <f>IF($JG349&gt;=46,INDEX($GV:$GV,$JF349+46),"")</f>
      </c>
      <c r="IR349">
        <f>IF($JG349&gt;=47,INDEX($GV:$GV,$JF349+47),"")</f>
      </c>
      <c r="IS349">
        <f>IF($JG349&gt;=48,INDEX($GV:$GV,$JF349+48),"")</f>
      </c>
      <c r="IT349">
        <f>IF($JG349&gt;=49,INDEX($GV:$GV,$JF349+49),"")</f>
      </c>
      <c r="IU349">
        <f>IF($JG349&gt;=50,INDEX($GV:$GV,$JF349+50),"")</f>
      </c>
      <c r="IV349">
        <f>IF($JG349&gt;=51,INDEX($GV:$GV,$JF349+51),"")</f>
      </c>
      <c r="IW349">
        <f>IF($JG349&gt;=52,INDEX($GV:$GV,$JF349+52),"")</f>
      </c>
      <c r="IX349">
        <f>IF($JG349&gt;=53,INDEX($GV:$GV,$JF349+53),"")</f>
      </c>
      <c r="IY349">
        <f>IF($JG349&gt;=54,INDEX($GV:$GV,$JF349+54),"")</f>
      </c>
      <c r="IZ349">
        <f>IF($JG349&gt;=55,INDEX($GV:$GV,$JF349+55),"")</f>
      </c>
      <c r="JA349">
        <f>IF($JG349&gt;=56,INDEX($GV:$GV,$JF349+56),"")</f>
      </c>
      <c r="JB349">
        <f>IF($JG349&gt;=57,INDEX($GV:$GV,$JF349+57),"")</f>
      </c>
      <c r="JC349">
        <f>IF($JG349&gt;=58,INDEX($GV:$GV,$JF349+58),"")</f>
      </c>
      <c r="JD349">
        <f>IF($JG349&gt;=59,INDEX($GV:$GV,$JF349+59),"")</f>
      </c>
      <c r="JE349">
        <f>IF($JG349&gt;=60,INDEX($GV:$GV,$JF349+60),"")</f>
      </c>
      <c r="JF349">
        <f>IFERROR(MATCH($GU349,$GV$2:$GV$322,0)+1,0)</f>
      </c>
      <c r="JG349">
        <f>IFERROR(INDEX($GW$2:$GW$322,MATCH($GU349,$GV$2:$GV$322,0)),0)</f>
      </c>
      <c r="JH349" t="s">
        <v>44</v>
      </c>
      <c r="JI349" t="s">
        <v>44</v>
      </c>
    </row>
    <row r="350" spans="1:269" x14ac:dyDescent="0.25">
      <c r="R350">
        <f>IF(OR($U350="",$Q350=""),"",IFERROR($U350/$Q350,0))</f>
      </c>
      <c r="S350">
        <f>IF($U350="","",
SUM($T350,$V350,$AA350,$W350,$Y350)*
(1-IF($AB350="",0,VALUE($AB350)/100)))</f>
      </c>
      <c r="T350">
        <f>IF($U350="","",$U350)</f>
      </c>
      <c r="V350">
        <f>IF($U350="","",
IF($O350="","",
IF(ISNUMBER(SEARCH("exempt",LOWER($O350))),0,
$U350*(VALUE(SUBSTITUTE($O350,"%",""))/100))))</f>
      </c>
      <c r="AC350">
        <f>IFERROR(IF(FIND(" - ",$K350)&gt;0,MID($K350,FIND(" - ",$K350)+3,LEN($K350)),""),"")</f>
      </c>
      <c r="AL350" t="s">
        <v>1155</v>
      </c>
      <c r="AT350">
        <f>IFERROR(LEFT($K350,FIND(" - ",$K350)-1),$K350)</f>
      </c>
      <c r="AW350">
        <f>IF($CL350&gt;=1,INDEX($AU:$AU,$CK350+1),"")</f>
      </c>
      <c r="AX350">
        <f>IF($CL350&gt;=2,INDEX($AU:$AU,$CK350+2),"")</f>
      </c>
      <c r="AY350">
        <f>IF($CL350&gt;=3,INDEX($AU:$AU,$CK350+3),"")</f>
      </c>
      <c r="AZ350">
        <f>IF($CL350&gt;=4,INDEX($AU:$AU,$CK350+4),"")</f>
      </c>
      <c r="BA350">
        <f>IF($CL350&gt;=5,INDEX($AU:$AU,$CK350+5),"")</f>
      </c>
      <c r="BB350">
        <f>IF($CL350&gt;=6,INDEX($AU:$AU,$CK350+6),"")</f>
      </c>
      <c r="BC350">
        <f>IF($CL350&gt;=7,INDEX($AU:$AU,$CK350+7),"")</f>
      </c>
      <c r="BD350">
        <f>IF($CL350&gt;=8,INDEX($AU:$AU,$CK350+8),"")</f>
      </c>
      <c r="BE350">
        <f>IF($CL350&gt;=9,INDEX($AU:$AU,$CK350+9),"")</f>
      </c>
      <c r="BF350">
        <f>IF($CL350&gt;=10,INDEX($AU:$AU,$CK350+10),"")</f>
      </c>
      <c r="BG350">
        <f>IF($CL350&gt;=11,INDEX($AU:$AU,$CK350+11),"")</f>
      </c>
      <c r="BH350">
        <f>IF($CL350&gt;=12,INDEX($AU:$AU,$CK350+12),"")</f>
      </c>
      <c r="BI350">
        <f>IF($CL350&gt;=13,INDEX($AU:$AU,$CK350+13),"")</f>
      </c>
      <c r="BJ350">
        <f>IF($CL350&gt;=14,INDEX($AU:$AU,$CK350+14),"")</f>
      </c>
      <c r="BK350">
        <f>IF($CL350&gt;=15,INDEX($AU:$AU,$CK350+15),"")</f>
      </c>
      <c r="BL350">
        <f>IF($CL350&gt;=16,INDEX($AU:$AU,$CK350+16),"")</f>
      </c>
      <c r="BM350">
        <f>IF($CL350&gt;=17,INDEX($AU:$AU,$CK350+17),"")</f>
      </c>
      <c r="BN350">
        <f>IF($CL350&gt;=18,INDEX($AU:$AU,$CK350+18),"")</f>
      </c>
      <c r="BO350">
        <f>IF($CL350&gt;=19,INDEX($AU:$AU,$CK350+19),"")</f>
      </c>
      <c r="BP350">
        <f>IF($CL350&gt;=20,INDEX($AU:$AU,$CK350+20),"")</f>
      </c>
      <c r="BQ350">
        <f>IF($CL350&gt;=21,INDEX($AU:$AU,$CK350+21),"")</f>
      </c>
      <c r="BR350">
        <f>IF($CL350&gt;=22,INDEX($AU:$AU,$CK350+22),"")</f>
      </c>
      <c r="BS350">
        <f>IF($CL350&gt;=23,INDEX($AU:$AU,$CK350+23),"")</f>
      </c>
      <c r="BT350">
        <f>IF($CL350&gt;=24,INDEX($AU:$AU,$CK350+24),"")</f>
      </c>
      <c r="BU350">
        <f>IF($CL350&gt;=25,INDEX($AU:$AU,$CK350+25),"")</f>
      </c>
      <c r="BV350">
        <f>IF($CL350&gt;=26,INDEX($AU:$AU,$CK350+26),"")</f>
      </c>
      <c r="BW350">
        <f>IF($CL350&gt;=27,INDEX($AU:$AU,$CK350+27),"")</f>
      </c>
      <c r="BX350">
        <f>IF($CL350&gt;=28,INDEX($AU:$AU,$CK350+28),"")</f>
      </c>
      <c r="BY350">
        <f>IF($CL350&gt;=29,INDEX($AU:$AU,$CK350+29),"")</f>
      </c>
      <c r="BZ350">
        <f>IF($CL350&gt;=30,INDEX($AU:$AU,$CK350+30),"")</f>
      </c>
      <c r="CA350">
        <f>IF($CL350&gt;=31,INDEX($AU:$AU,$CK350+31),"")</f>
      </c>
      <c r="CB350">
        <f>IF($CL350&gt;=32,INDEX($AU:$AU,$CK350+32),"")</f>
      </c>
      <c r="CC350">
        <f>IF($CL350&gt;=33,INDEX($AU:$AU,$CK350+33),"")</f>
      </c>
      <c r="CD350">
        <f>IF($CL350&gt;=34,INDEX($AU:$AU,$CK350+34),"")</f>
      </c>
      <c r="CE350">
        <f>IF($CL350&gt;=35,INDEX($AU:$AU,$CK350+35),"")</f>
      </c>
      <c r="CF350">
        <f>IF($CL350&gt;=36,INDEX($AU:$AU,$CK350+36),"")</f>
      </c>
      <c r="CG350">
        <f>IF($CL350&gt;=37,INDEX($AU:$AU,$CK350+37),"")</f>
      </c>
      <c r="CH350">
        <f>IF($CL350&gt;=38,INDEX($AU:$AU,$CK350+38),"")</f>
      </c>
      <c r="CI350">
        <f>IF($CL350&gt;=39,INDEX($AU:$AU,$CK350+39),"")</f>
      </c>
      <c r="CJ350">
        <f>IF($CL350&gt;=40,INDEX($AU:$AU,$CK350+40),"")</f>
      </c>
      <c r="CK350">
        <f>IFERROR(MATCH($AT350,$AU$2:$AU$133,0)+1,0)</f>
      </c>
      <c r="CL350">
        <f>IFERROR(INDEX($AV$2:$AV$133,MATCH($AT350,$AU$2:$AU$133,0)),0)</f>
      </c>
      <c r="CM350">
        <f>IFERROR(LEFT($L350,FIND(" - ",$L350)-1),$L350)</f>
      </c>
      <c r="CN350" t="s">
        <v>221</v>
      </c>
      <c r="CP350">
        <f>IF($DK350&gt;=1,INDEX($CN:$CN,$DJ350+1),"")</f>
      </c>
      <c r="CQ350">
        <f>IF($DK350&gt;=2,INDEX($CN:$CN,$DJ350+2),"")</f>
      </c>
      <c r="CR350">
        <f>IF($DK350&gt;=3,INDEX($CN:$CN,$DJ350+3),"")</f>
      </c>
      <c r="CS350">
        <f>IF($DK350&gt;=4,INDEX($CN:$CN,$DJ350+4),"")</f>
      </c>
      <c r="CT350">
        <f>IF($DK350&gt;=5,INDEX($CN:$CN,$DJ350+5),"")</f>
      </c>
      <c r="CU350">
        <f>IF($DK350&gt;=6,INDEX($CN:$CN,$DJ350+6),"")</f>
      </c>
      <c r="CV350">
        <f>IF($DK350&gt;=7,INDEX($CN:$CN,$DJ350+7),"")</f>
      </c>
      <c r="CW350">
        <f>IF($DK350&gt;=8,INDEX($CN:$CN,$DJ350+8),"")</f>
      </c>
      <c r="CX350">
        <f>IF($DK350&gt;=9,INDEX($CN:$CN,$DJ350+9),"")</f>
      </c>
      <c r="CY350">
        <f>IF($DK350&gt;=10,INDEX($CN:$CN,$DJ350+10),"")</f>
      </c>
      <c r="CZ350">
        <f>IF($DK350&gt;=11,INDEX($CN:$CN,$DJ350+11),"")</f>
      </c>
      <c r="DA350">
        <f>IF($DK350&gt;=12,INDEX($CN:$CN,$DJ350+12),"")</f>
      </c>
      <c r="DB350">
        <f>IF($DK350&gt;=13,INDEX($CN:$CN,$DJ350+13),"")</f>
      </c>
      <c r="DC350">
        <f>IF($DK350&gt;=14,INDEX($CN:$CN,$DJ350+14),"")</f>
      </c>
      <c r="DD350">
        <f>IF($DK350&gt;=15,INDEX($CN:$CN,$DJ350+15),"")</f>
      </c>
      <c r="DE350">
        <f>IF($DK350&gt;=16,INDEX($CN:$CN,$DJ350+16),"")</f>
      </c>
      <c r="DF350">
        <f>IF($DK350&gt;=17,INDEX($CN:$CN,$DJ350+17),"")</f>
      </c>
      <c r="DG350">
        <f>IF($DK350&gt;=18,INDEX($CN:$CN,$DJ350+18),"")</f>
      </c>
      <c r="DH350">
        <f>IF($DK350&gt;=19,INDEX($CN:$CN,$DJ350+19),"")</f>
      </c>
      <c r="DI350">
        <f>IF($DK350&gt;=20,INDEX($CN:$CN,$DJ350+20),"")</f>
      </c>
      <c r="DJ350">
        <f>IFERROR(MATCH($CM350,$CN$2:$CN$1089,0)+1,0)</f>
      </c>
      <c r="DK350">
        <f>IFERROR(INDEX($CO$2:$CO$1089,MATCH($CM350,$CN$2:$CN$1089,0)),0)</f>
      </c>
      <c r="DL350">
        <f>IFERROR(INDEX($AS:$AS,MATCH($O350,$AR:$AR,0))&amp;"","")</f>
      </c>
      <c r="DP350">
        <f>IF($GS350&gt;=1,INDEX($DM:$DM,$GR350+1),"")</f>
      </c>
      <c r="DQ350">
        <f>IF($GS350&gt;=2,INDEX($DM:$DM,$GR350+2),"")</f>
      </c>
      <c r="DR350">
        <f>IF($GS350&gt;=3,INDEX($DM:$DM,$GR350+3),"")</f>
      </c>
      <c r="DS350">
        <f>IF($GS350&gt;=4,INDEX($DM:$DM,$GR350+4),"")</f>
      </c>
      <c r="DT350">
        <f>IF($GS350&gt;=5,INDEX($DM:$DM,$GR350+5),"")</f>
      </c>
      <c r="DU350">
        <f>IF($GS350&gt;=6,INDEX($DM:$DM,$GR350+6),"")</f>
      </c>
      <c r="DV350">
        <f>IF($GS350&gt;=7,INDEX($DM:$DM,$GR350+7),"")</f>
      </c>
      <c r="DW350">
        <f>IF($GS350&gt;=8,INDEX($DM:$DM,$GR350+8),"")</f>
      </c>
      <c r="DX350">
        <f>IF($GS350&gt;=9,INDEX($DM:$DM,$GR350+9),"")</f>
      </c>
      <c r="DY350">
        <f>IF($GS350&gt;=10,INDEX($DM:$DM,$GR350+10),"")</f>
      </c>
      <c r="DZ350">
        <f>IF($GS350&gt;=11,INDEX($DM:$DM,$GR350+11),"")</f>
      </c>
      <c r="EA350">
        <f>IF($GS350&gt;=12,INDEX($DM:$DM,$GR350+12),"")</f>
      </c>
      <c r="EB350">
        <f>IF($GS350&gt;=13,INDEX($DM:$DM,$GR350+13),"")</f>
      </c>
      <c r="EC350">
        <f>IF($GS350&gt;=14,INDEX($DM:$DM,$GR350+14),"")</f>
      </c>
      <c r="ED350">
        <f>IF($GS350&gt;=15,INDEX($DM:$DM,$GR350+15),"")</f>
      </c>
      <c r="EE350">
        <f>IF($GS350&gt;=16,INDEX($DM:$DM,$GR350+16),"")</f>
      </c>
      <c r="EF350">
        <f>IF($GS350&gt;=17,INDEX($DM:$DM,$GR350+17),"")</f>
      </c>
      <c r="EG350">
        <f>IF($GS350&gt;=18,INDEX($DM:$DM,$GR350+18),"")</f>
      </c>
      <c r="EH350">
        <f>IF($GS350&gt;=19,INDEX($DM:$DM,$GR350+19),"")</f>
      </c>
      <c r="EI350">
        <f>IF($GS350&gt;=20,INDEX($DM:$DM,$GR350+20),"")</f>
      </c>
      <c r="EJ350">
        <f>IF($GS350&gt;=21,INDEX($DM:$DM,$GR350+21),"")</f>
      </c>
      <c r="EK350">
        <f>IF($GS350&gt;=22,INDEX($DM:$DM,$GR350+22),"")</f>
      </c>
      <c r="EL350">
        <f>IF($GS350&gt;=23,INDEX($DM:$DM,$GR350+23),"")</f>
      </c>
      <c r="EM350">
        <f>IF($GS350&gt;=24,INDEX($DM:$DM,$GR350+24),"")</f>
      </c>
      <c r="EN350">
        <f>IF($GS350&gt;=25,INDEX($DM:$DM,$GR350+25),"")</f>
      </c>
      <c r="EO350">
        <f>IF($GS350&gt;=26,INDEX($DM:$DM,$GR350+26),"")</f>
      </c>
      <c r="EP350">
        <f>IF($GS350&gt;=27,INDEX($DM:$DM,$GR350+27),"")</f>
      </c>
      <c r="EQ350">
        <f>IF($GS350&gt;=28,INDEX($DM:$DM,$GR350+28),"")</f>
      </c>
      <c r="ER350">
        <f>IF($GS350&gt;=29,INDEX($DM:$DM,$GR350+29),"")</f>
      </c>
      <c r="ES350">
        <f>IF($GS350&gt;=30,INDEX($DM:$DM,$GR350+30),"")</f>
      </c>
      <c r="ET350">
        <f>IF($GS350&gt;=31,INDEX($DM:$DM,$GR350+31),"")</f>
      </c>
      <c r="EU350">
        <f>IF($GS350&gt;=32,INDEX($DM:$DM,$GR350+32),"")</f>
      </c>
      <c r="EV350">
        <f>IF($GS350&gt;=33,INDEX($DM:$DM,$GR350+33),"")</f>
      </c>
      <c r="EW350">
        <f>IF($GS350&gt;=34,INDEX($DM:$DM,$GR350+34),"")</f>
      </c>
      <c r="EX350">
        <f>IF($GS350&gt;=35,INDEX($DM:$DM,$GR350+35),"")</f>
      </c>
      <c r="EY350">
        <f>IF($GS350&gt;=36,INDEX($DM:$DM,$GR350+36),"")</f>
      </c>
      <c r="EZ350">
        <f>IF($GS350&gt;=37,INDEX($DM:$DM,$GR350+37),"")</f>
      </c>
      <c r="FA350">
        <f>IF($GS350&gt;=38,INDEX($DM:$DM,$GR350+38),"")</f>
      </c>
      <c r="FB350">
        <f>IF($GS350&gt;=39,INDEX($DM:$DM,$GR350+39),"")</f>
      </c>
      <c r="FC350">
        <f>IF($GS350&gt;=40,INDEX($DM:$DM,$GR350+40),"")</f>
      </c>
      <c r="FD350">
        <f>IF($GS350&gt;=1,INDEX($DN:$DN,$GR350+1),"")</f>
      </c>
      <c r="FE350">
        <f>IF($GS350&gt;=2,INDEX($DN:$DN,$GR350+2),"")</f>
      </c>
      <c r="FF350">
        <f>IF($GS350&gt;=3,INDEX($DN:$DN,$GR350+3),"")</f>
      </c>
      <c r="FG350">
        <f>IF($GS350&gt;=4,INDEX($DN:$DN,$GR350+4),"")</f>
      </c>
      <c r="FH350">
        <f>IF($GS350&gt;=5,INDEX($DN:$DN,$GR350+5),"")</f>
      </c>
      <c r="FI350">
        <f>IF($GS350&gt;=6,INDEX($DN:$DN,$GR350+6),"")</f>
      </c>
      <c r="FJ350">
        <f>IF($GS350&gt;=7,INDEX($DN:$DN,$GR350+7),"")</f>
      </c>
      <c r="FK350">
        <f>IF($GS350&gt;=8,INDEX($DN:$DN,$GR350+8),"")</f>
      </c>
      <c r="FL350">
        <f>IF($GS350&gt;=9,INDEX($DN:$DN,$GR350+9),"")</f>
      </c>
      <c r="FM350">
        <f>IF($GS350&gt;=10,INDEX($DN:$DN,$GR350+10),"")</f>
      </c>
      <c r="FN350">
        <f>IF($GS350&gt;=11,INDEX($DN:$DN,$GR350+11),"")</f>
      </c>
      <c r="FO350">
        <f>IF($GS350&gt;=12,INDEX($DN:$DN,$GR350+12),"")</f>
      </c>
      <c r="FP350">
        <f>IF($GS350&gt;=13,INDEX($DN:$DN,$GR350+13),"")</f>
      </c>
      <c r="FQ350">
        <f>IF($GS350&gt;=14,INDEX($DN:$DN,$GR350+14),"")</f>
      </c>
      <c r="FR350">
        <f>IF($GS350&gt;=15,INDEX($DN:$DN,$GR350+15),"")</f>
      </c>
      <c r="FS350">
        <f>IF($GS350&gt;=16,INDEX($DN:$DN,$GR350+16),"")</f>
      </c>
      <c r="FT350">
        <f>IF($GS350&gt;=17,INDEX($DN:$DN,$GR350+17),"")</f>
      </c>
      <c r="FU350">
        <f>IF($GS350&gt;=18,INDEX($DN:$DN,$GR350+18),"")</f>
      </c>
      <c r="FV350">
        <f>IF($GS350&gt;=19,INDEX($DN:$DN,$GR350+19),"")</f>
      </c>
      <c r="FW350">
        <f>IF($GS350&gt;=20,INDEX($DN:$DN,$GR350+20),"")</f>
      </c>
      <c r="FX350">
        <f>IF($GS350&gt;=21,INDEX($DN:$DN,$GR350+21),"")</f>
      </c>
      <c r="FY350">
        <f>IF($GS350&gt;=22,INDEX($DN:$DN,$GR350+22),"")</f>
      </c>
      <c r="FZ350">
        <f>IF($GS350&gt;=23,INDEX($DN:$DN,$GR350+23),"")</f>
      </c>
      <c r="GA350">
        <f>IF($GS350&gt;=24,INDEX($DN:$DN,$GR350+24),"")</f>
      </c>
      <c r="GB350">
        <f>IF($GS350&gt;=25,INDEX($DN:$DN,$GR350+25),"")</f>
      </c>
      <c r="GC350">
        <f>IF($GS350&gt;=26,INDEX($DN:$DN,$GR350+26),"")</f>
      </c>
      <c r="GD350">
        <f>IF($GS350&gt;=27,INDEX($DN:$DN,$GR350+27),"")</f>
      </c>
      <c r="GE350">
        <f>IF($GS350&gt;=28,INDEX($DN:$DN,$GR350+28),"")</f>
      </c>
      <c r="GF350">
        <f>IF($GS350&gt;=29,INDEX($DN:$DN,$GR350+29),"")</f>
      </c>
      <c r="GG350">
        <f>IF($GS350&gt;=30,INDEX($DN:$DN,$GR350+30),"")</f>
      </c>
      <c r="GH350">
        <f>IF($GS350&gt;=31,INDEX($DN:$DN,$GR350+31),"")</f>
      </c>
      <c r="GI350">
        <f>IF($GS350&gt;=32,INDEX($DN:$DN,$GR350+32),"")</f>
      </c>
      <c r="GJ350">
        <f>IF($GS350&gt;=33,INDEX($DN:$DN,$GR350+33),"")</f>
      </c>
      <c r="GK350">
        <f>IF($GS350&gt;=34,INDEX($DN:$DN,$GR350+34),"")</f>
      </c>
      <c r="GL350">
        <f>IF($GS350&gt;=35,INDEX($DN:$DN,$GR350+35),"")</f>
      </c>
      <c r="GM350">
        <f>IF($GS350&gt;=36,INDEX($DN:$DN,$GR350+36),"")</f>
      </c>
      <c r="GN350">
        <f>IF($GS350&gt;=37,INDEX($DN:$DN,$GR350+37),"")</f>
      </c>
      <c r="GO350">
        <f>IF($GS350&gt;=38,INDEX($DN:$DN,$GR350+38),"")</f>
      </c>
      <c r="GP350">
        <f>IF($GS350&gt;=39,INDEX($DN:$DN,$GR350+39),"")</f>
      </c>
      <c r="GQ350">
        <f>IF($GS350&gt;=40,INDEX($DN:$DN,$GR350+40),"")</f>
      </c>
      <c r="GR350">
        <f>IFERROR(MATCH($DL350,$DM$2:$DM$148,0)+1,0)</f>
      </c>
      <c r="GS350">
        <f>IFERROR(INDEX($DO$2:$DO$148,MATCH($DL350,$DM$2:$DM$148,0)),0)</f>
      </c>
      <c r="GT350">
        <f>IFERROR(MATCH($Z350,$DP$350:$FC$350,0),0)</f>
      </c>
      <c r="GU350">
        <f>IF($GT350&gt;0,INDEX($FD$350:$GQ$350,$GT350),"")</f>
      </c>
      <c r="GX350">
        <f>IF($JG350&gt;=1,INDEX($GV:$GV,$JF350+1),"")</f>
      </c>
      <c r="GY350">
        <f>IF($JG350&gt;=2,INDEX($GV:$GV,$JF350+2),"")</f>
      </c>
      <c r="GZ350">
        <f>IF($JG350&gt;=3,INDEX($GV:$GV,$JF350+3),"")</f>
      </c>
      <c r="HA350">
        <f>IF($JG350&gt;=4,INDEX($GV:$GV,$JF350+4),"")</f>
      </c>
      <c r="HB350">
        <f>IF($JG350&gt;=5,INDEX($GV:$GV,$JF350+5),"")</f>
      </c>
      <c r="HC350">
        <f>IF($JG350&gt;=6,INDEX($GV:$GV,$JF350+6),"")</f>
      </c>
      <c r="HD350">
        <f>IF($JG350&gt;=7,INDEX($GV:$GV,$JF350+7),"")</f>
      </c>
      <c r="HE350">
        <f>IF($JG350&gt;=8,INDEX($GV:$GV,$JF350+8),"")</f>
      </c>
      <c r="HF350">
        <f>IF($JG350&gt;=9,INDEX($GV:$GV,$JF350+9),"")</f>
      </c>
      <c r="HG350">
        <f>IF($JG350&gt;=10,INDEX($GV:$GV,$JF350+10),"")</f>
      </c>
      <c r="HH350">
        <f>IF($JG350&gt;=11,INDEX($GV:$GV,$JF350+11),"")</f>
      </c>
      <c r="HI350">
        <f>IF($JG350&gt;=12,INDEX($GV:$GV,$JF350+12),"")</f>
      </c>
      <c r="HJ350">
        <f>IF($JG350&gt;=13,INDEX($GV:$GV,$JF350+13),"")</f>
      </c>
      <c r="HK350">
        <f>IF($JG350&gt;=14,INDEX($GV:$GV,$JF350+14),"")</f>
      </c>
      <c r="HL350">
        <f>IF($JG350&gt;=15,INDEX($GV:$GV,$JF350+15),"")</f>
      </c>
      <c r="HM350">
        <f>IF($JG350&gt;=16,INDEX($GV:$GV,$JF350+16),"")</f>
      </c>
      <c r="HN350">
        <f>IF($JG350&gt;=17,INDEX($GV:$GV,$JF350+17),"")</f>
      </c>
      <c r="HO350">
        <f>IF($JG350&gt;=18,INDEX($GV:$GV,$JF350+18),"")</f>
      </c>
      <c r="HP350">
        <f>IF($JG350&gt;=19,INDEX($GV:$GV,$JF350+19),"")</f>
      </c>
      <c r="HQ350">
        <f>IF($JG350&gt;=20,INDEX($GV:$GV,$JF350+20),"")</f>
      </c>
      <c r="HR350">
        <f>IF($JG350&gt;=21,INDEX($GV:$GV,$JF350+21),"")</f>
      </c>
      <c r="HS350">
        <f>IF($JG350&gt;=22,INDEX($GV:$GV,$JF350+22),"")</f>
      </c>
      <c r="HT350">
        <f>IF($JG350&gt;=23,INDEX($GV:$GV,$JF350+23),"")</f>
      </c>
      <c r="HU350">
        <f>IF($JG350&gt;=24,INDEX($GV:$GV,$JF350+24),"")</f>
      </c>
      <c r="HV350">
        <f>IF($JG350&gt;=25,INDEX($GV:$GV,$JF350+25),"")</f>
      </c>
      <c r="HW350">
        <f>IF($JG350&gt;=26,INDEX($GV:$GV,$JF350+26),"")</f>
      </c>
      <c r="HX350">
        <f>IF($JG350&gt;=27,INDEX($GV:$GV,$JF350+27),"")</f>
      </c>
      <c r="HY350">
        <f>IF($JG350&gt;=28,INDEX($GV:$GV,$JF350+28),"")</f>
      </c>
      <c r="HZ350">
        <f>IF($JG350&gt;=29,INDEX($GV:$GV,$JF350+29),"")</f>
      </c>
      <c r="IA350">
        <f>IF($JG350&gt;=30,INDEX($GV:$GV,$JF350+30),"")</f>
      </c>
      <c r="IB350">
        <f>IF($JG350&gt;=31,INDEX($GV:$GV,$JF350+31),"")</f>
      </c>
      <c r="IC350">
        <f>IF($JG350&gt;=32,INDEX($GV:$GV,$JF350+32),"")</f>
      </c>
      <c r="ID350">
        <f>IF($JG350&gt;=33,INDEX($GV:$GV,$JF350+33),"")</f>
      </c>
      <c r="IE350">
        <f>IF($JG350&gt;=34,INDEX($GV:$GV,$JF350+34),"")</f>
      </c>
      <c r="IF350">
        <f>IF($JG350&gt;=35,INDEX($GV:$GV,$JF350+35),"")</f>
      </c>
      <c r="IG350">
        <f>IF($JG350&gt;=36,INDEX($GV:$GV,$JF350+36),"")</f>
      </c>
      <c r="IH350">
        <f>IF($JG350&gt;=37,INDEX($GV:$GV,$JF350+37),"")</f>
      </c>
      <c r="II350">
        <f>IF($JG350&gt;=38,INDEX($GV:$GV,$JF350+38),"")</f>
      </c>
      <c r="IJ350">
        <f>IF($JG350&gt;=39,INDEX($GV:$GV,$JF350+39),"")</f>
      </c>
      <c r="IK350">
        <f>IF($JG350&gt;=40,INDEX($GV:$GV,$JF350+40),"")</f>
      </c>
      <c r="IL350">
        <f>IF($JG350&gt;=41,INDEX($GV:$GV,$JF350+41),"")</f>
      </c>
      <c r="IM350">
        <f>IF($JG350&gt;=42,INDEX($GV:$GV,$JF350+42),"")</f>
      </c>
      <c r="IN350">
        <f>IF($JG350&gt;=43,INDEX($GV:$GV,$JF350+43),"")</f>
      </c>
      <c r="IO350">
        <f>IF($JG350&gt;=44,INDEX($GV:$GV,$JF350+44),"")</f>
      </c>
      <c r="IP350">
        <f>IF($JG350&gt;=45,INDEX($GV:$GV,$JF350+45),"")</f>
      </c>
      <c r="IQ350">
        <f>IF($JG350&gt;=46,INDEX($GV:$GV,$JF350+46),"")</f>
      </c>
      <c r="IR350">
        <f>IF($JG350&gt;=47,INDEX($GV:$GV,$JF350+47),"")</f>
      </c>
      <c r="IS350">
        <f>IF($JG350&gt;=48,INDEX($GV:$GV,$JF350+48),"")</f>
      </c>
      <c r="IT350">
        <f>IF($JG350&gt;=49,INDEX($GV:$GV,$JF350+49),"")</f>
      </c>
      <c r="IU350">
        <f>IF($JG350&gt;=50,INDEX($GV:$GV,$JF350+50),"")</f>
      </c>
      <c r="IV350">
        <f>IF($JG350&gt;=51,INDEX($GV:$GV,$JF350+51),"")</f>
      </c>
      <c r="IW350">
        <f>IF($JG350&gt;=52,INDEX($GV:$GV,$JF350+52),"")</f>
      </c>
      <c r="IX350">
        <f>IF($JG350&gt;=53,INDEX($GV:$GV,$JF350+53),"")</f>
      </c>
      <c r="IY350">
        <f>IF($JG350&gt;=54,INDEX($GV:$GV,$JF350+54),"")</f>
      </c>
      <c r="IZ350">
        <f>IF($JG350&gt;=55,INDEX($GV:$GV,$JF350+55),"")</f>
      </c>
      <c r="JA350">
        <f>IF($JG350&gt;=56,INDEX($GV:$GV,$JF350+56),"")</f>
      </c>
      <c r="JB350">
        <f>IF($JG350&gt;=57,INDEX($GV:$GV,$JF350+57),"")</f>
      </c>
      <c r="JC350">
        <f>IF($JG350&gt;=58,INDEX($GV:$GV,$JF350+58),"")</f>
      </c>
      <c r="JD350">
        <f>IF($JG350&gt;=59,INDEX($GV:$GV,$JF350+59),"")</f>
      </c>
      <c r="JE350">
        <f>IF($JG350&gt;=60,INDEX($GV:$GV,$JF350+60),"")</f>
      </c>
      <c r="JF350">
        <f>IFERROR(MATCH($GU350,$GV$2:$GV$322,0)+1,0)</f>
      </c>
      <c r="JG350">
        <f>IFERROR(INDEX($GW$2:$GW$322,MATCH($GU350,$GV$2:$GV$322,0)),0)</f>
      </c>
      <c r="JH350" t="s">
        <v>44</v>
      </c>
      <c r="JI350" t="s">
        <v>44</v>
      </c>
    </row>
    <row r="351" spans="1:269" x14ac:dyDescent="0.25">
      <c r="R351">
        <f>IF(OR($U351="",$Q351=""),"",IFERROR($U351/$Q351,0))</f>
      </c>
      <c r="S351">
        <f>IF($U351="","",
SUM($T351,$V351,$AA351,$W351,$Y351)*
(1-IF($AB351="",0,VALUE($AB351)/100)))</f>
      </c>
      <c r="T351">
        <f>IF($U351="","",$U351)</f>
      </c>
      <c r="V351">
        <f>IF($U351="","",
IF($O351="","",
IF(ISNUMBER(SEARCH("exempt",LOWER($O351))),0,
$U351*(VALUE(SUBSTITUTE($O351,"%",""))/100))))</f>
      </c>
      <c r="AC351">
        <f>IFERROR(IF(FIND(" - ",$K351)&gt;0,MID($K351,FIND(" - ",$K351)+3,LEN($K351)),""),"")</f>
      </c>
      <c r="AL351" t="s">
        <v>1156</v>
      </c>
      <c r="AT351">
        <f>IFERROR(LEFT($K351,FIND(" - ",$K351)-1),$K351)</f>
      </c>
      <c r="AW351">
        <f>IF($CL351&gt;=1,INDEX($AU:$AU,$CK351+1),"")</f>
      </c>
      <c r="AX351">
        <f>IF($CL351&gt;=2,INDEX($AU:$AU,$CK351+2),"")</f>
      </c>
      <c r="AY351">
        <f>IF($CL351&gt;=3,INDEX($AU:$AU,$CK351+3),"")</f>
      </c>
      <c r="AZ351">
        <f>IF($CL351&gt;=4,INDEX($AU:$AU,$CK351+4),"")</f>
      </c>
      <c r="BA351">
        <f>IF($CL351&gt;=5,INDEX($AU:$AU,$CK351+5),"")</f>
      </c>
      <c r="BB351">
        <f>IF($CL351&gt;=6,INDEX($AU:$AU,$CK351+6),"")</f>
      </c>
      <c r="BC351">
        <f>IF($CL351&gt;=7,INDEX($AU:$AU,$CK351+7),"")</f>
      </c>
      <c r="BD351">
        <f>IF($CL351&gt;=8,INDEX($AU:$AU,$CK351+8),"")</f>
      </c>
      <c r="BE351">
        <f>IF($CL351&gt;=9,INDEX($AU:$AU,$CK351+9),"")</f>
      </c>
      <c r="BF351">
        <f>IF($CL351&gt;=10,INDEX($AU:$AU,$CK351+10),"")</f>
      </c>
      <c r="BG351">
        <f>IF($CL351&gt;=11,INDEX($AU:$AU,$CK351+11),"")</f>
      </c>
      <c r="BH351">
        <f>IF($CL351&gt;=12,INDEX($AU:$AU,$CK351+12),"")</f>
      </c>
      <c r="BI351">
        <f>IF($CL351&gt;=13,INDEX($AU:$AU,$CK351+13),"")</f>
      </c>
      <c r="BJ351">
        <f>IF($CL351&gt;=14,INDEX($AU:$AU,$CK351+14),"")</f>
      </c>
      <c r="BK351">
        <f>IF($CL351&gt;=15,INDEX($AU:$AU,$CK351+15),"")</f>
      </c>
      <c r="BL351">
        <f>IF($CL351&gt;=16,INDEX($AU:$AU,$CK351+16),"")</f>
      </c>
      <c r="BM351">
        <f>IF($CL351&gt;=17,INDEX($AU:$AU,$CK351+17),"")</f>
      </c>
      <c r="BN351">
        <f>IF($CL351&gt;=18,INDEX($AU:$AU,$CK351+18),"")</f>
      </c>
      <c r="BO351">
        <f>IF($CL351&gt;=19,INDEX($AU:$AU,$CK351+19),"")</f>
      </c>
      <c r="BP351">
        <f>IF($CL351&gt;=20,INDEX($AU:$AU,$CK351+20),"")</f>
      </c>
      <c r="BQ351">
        <f>IF($CL351&gt;=21,INDEX($AU:$AU,$CK351+21),"")</f>
      </c>
      <c r="BR351">
        <f>IF($CL351&gt;=22,INDEX($AU:$AU,$CK351+22),"")</f>
      </c>
      <c r="BS351">
        <f>IF($CL351&gt;=23,INDEX($AU:$AU,$CK351+23),"")</f>
      </c>
      <c r="BT351">
        <f>IF($CL351&gt;=24,INDEX($AU:$AU,$CK351+24),"")</f>
      </c>
      <c r="BU351">
        <f>IF($CL351&gt;=25,INDEX($AU:$AU,$CK351+25),"")</f>
      </c>
      <c r="BV351">
        <f>IF($CL351&gt;=26,INDEX($AU:$AU,$CK351+26),"")</f>
      </c>
      <c r="BW351">
        <f>IF($CL351&gt;=27,INDEX($AU:$AU,$CK351+27),"")</f>
      </c>
      <c r="BX351">
        <f>IF($CL351&gt;=28,INDEX($AU:$AU,$CK351+28),"")</f>
      </c>
      <c r="BY351">
        <f>IF($CL351&gt;=29,INDEX($AU:$AU,$CK351+29),"")</f>
      </c>
      <c r="BZ351">
        <f>IF($CL351&gt;=30,INDEX($AU:$AU,$CK351+30),"")</f>
      </c>
      <c r="CA351">
        <f>IF($CL351&gt;=31,INDEX($AU:$AU,$CK351+31),"")</f>
      </c>
      <c r="CB351">
        <f>IF($CL351&gt;=32,INDEX($AU:$AU,$CK351+32),"")</f>
      </c>
      <c r="CC351">
        <f>IF($CL351&gt;=33,INDEX($AU:$AU,$CK351+33),"")</f>
      </c>
      <c r="CD351">
        <f>IF($CL351&gt;=34,INDEX($AU:$AU,$CK351+34),"")</f>
      </c>
      <c r="CE351">
        <f>IF($CL351&gt;=35,INDEX($AU:$AU,$CK351+35),"")</f>
      </c>
      <c r="CF351">
        <f>IF($CL351&gt;=36,INDEX($AU:$AU,$CK351+36),"")</f>
      </c>
      <c r="CG351">
        <f>IF($CL351&gt;=37,INDEX($AU:$AU,$CK351+37),"")</f>
      </c>
      <c r="CH351">
        <f>IF($CL351&gt;=38,INDEX($AU:$AU,$CK351+38),"")</f>
      </c>
      <c r="CI351">
        <f>IF($CL351&gt;=39,INDEX($AU:$AU,$CK351+39),"")</f>
      </c>
      <c r="CJ351">
        <f>IF($CL351&gt;=40,INDEX($AU:$AU,$CK351+40),"")</f>
      </c>
      <c r="CK351">
        <f>IFERROR(MATCH($AT351,$AU$2:$AU$133,0)+1,0)</f>
      </c>
      <c r="CL351">
        <f>IFERROR(INDEX($AV$2:$AV$133,MATCH($AT351,$AU$2:$AU$133,0)),0)</f>
      </c>
      <c r="CM351">
        <f>IFERROR(LEFT($L351,FIND(" - ",$L351)-1),$L351)</f>
      </c>
      <c r="CN351" t="s">
        <v>1157</v>
      </c>
      <c r="CO351">
        <v>1</v>
      </c>
      <c r="CP351">
        <f>IF($DK351&gt;=1,INDEX($CN:$CN,$DJ351+1),"")</f>
      </c>
      <c r="CQ351">
        <f>IF($DK351&gt;=2,INDEX($CN:$CN,$DJ351+2),"")</f>
      </c>
      <c r="CR351">
        <f>IF($DK351&gt;=3,INDEX($CN:$CN,$DJ351+3),"")</f>
      </c>
      <c r="CS351">
        <f>IF($DK351&gt;=4,INDEX($CN:$CN,$DJ351+4),"")</f>
      </c>
      <c r="CT351">
        <f>IF($DK351&gt;=5,INDEX($CN:$CN,$DJ351+5),"")</f>
      </c>
      <c r="CU351">
        <f>IF($DK351&gt;=6,INDEX($CN:$CN,$DJ351+6),"")</f>
      </c>
      <c r="CV351">
        <f>IF($DK351&gt;=7,INDEX($CN:$CN,$DJ351+7),"")</f>
      </c>
      <c r="CW351">
        <f>IF($DK351&gt;=8,INDEX($CN:$CN,$DJ351+8),"")</f>
      </c>
      <c r="CX351">
        <f>IF($DK351&gt;=9,INDEX($CN:$CN,$DJ351+9),"")</f>
      </c>
      <c r="CY351">
        <f>IF($DK351&gt;=10,INDEX($CN:$CN,$DJ351+10),"")</f>
      </c>
      <c r="CZ351">
        <f>IF($DK351&gt;=11,INDEX($CN:$CN,$DJ351+11),"")</f>
      </c>
      <c r="DA351">
        <f>IF($DK351&gt;=12,INDEX($CN:$CN,$DJ351+12),"")</f>
      </c>
      <c r="DB351">
        <f>IF($DK351&gt;=13,INDEX($CN:$CN,$DJ351+13),"")</f>
      </c>
      <c r="DC351">
        <f>IF($DK351&gt;=14,INDEX($CN:$CN,$DJ351+14),"")</f>
      </c>
      <c r="DD351">
        <f>IF($DK351&gt;=15,INDEX($CN:$CN,$DJ351+15),"")</f>
      </c>
      <c r="DE351">
        <f>IF($DK351&gt;=16,INDEX($CN:$CN,$DJ351+16),"")</f>
      </c>
      <c r="DF351">
        <f>IF($DK351&gt;=17,INDEX($CN:$CN,$DJ351+17),"")</f>
      </c>
      <c r="DG351">
        <f>IF($DK351&gt;=18,INDEX($CN:$CN,$DJ351+18),"")</f>
      </c>
      <c r="DH351">
        <f>IF($DK351&gt;=19,INDEX($CN:$CN,$DJ351+19),"")</f>
      </c>
      <c r="DI351">
        <f>IF($DK351&gt;=20,INDEX($CN:$CN,$DJ351+20),"")</f>
      </c>
      <c r="DJ351">
        <f>IFERROR(MATCH($CM351,$CN$2:$CN$1089,0)+1,0)</f>
      </c>
      <c r="DK351">
        <f>IFERROR(INDEX($CO$2:$CO$1089,MATCH($CM351,$CN$2:$CN$1089,0)),0)</f>
      </c>
      <c r="DL351">
        <f>IFERROR(INDEX($AS:$AS,MATCH($O351,$AR:$AR,0))&amp;"","")</f>
      </c>
      <c r="DP351">
        <f>IF($GS351&gt;=1,INDEX($DM:$DM,$GR351+1),"")</f>
      </c>
      <c r="DQ351">
        <f>IF($GS351&gt;=2,INDEX($DM:$DM,$GR351+2),"")</f>
      </c>
      <c r="DR351">
        <f>IF($GS351&gt;=3,INDEX($DM:$DM,$GR351+3),"")</f>
      </c>
      <c r="DS351">
        <f>IF($GS351&gt;=4,INDEX($DM:$DM,$GR351+4),"")</f>
      </c>
      <c r="DT351">
        <f>IF($GS351&gt;=5,INDEX($DM:$DM,$GR351+5),"")</f>
      </c>
      <c r="DU351">
        <f>IF($GS351&gt;=6,INDEX($DM:$DM,$GR351+6),"")</f>
      </c>
      <c r="DV351">
        <f>IF($GS351&gt;=7,INDEX($DM:$DM,$GR351+7),"")</f>
      </c>
      <c r="DW351">
        <f>IF($GS351&gt;=8,INDEX($DM:$DM,$GR351+8),"")</f>
      </c>
      <c r="DX351">
        <f>IF($GS351&gt;=9,INDEX($DM:$DM,$GR351+9),"")</f>
      </c>
      <c r="DY351">
        <f>IF($GS351&gt;=10,INDEX($DM:$DM,$GR351+10),"")</f>
      </c>
      <c r="DZ351">
        <f>IF($GS351&gt;=11,INDEX($DM:$DM,$GR351+11),"")</f>
      </c>
      <c r="EA351">
        <f>IF($GS351&gt;=12,INDEX($DM:$DM,$GR351+12),"")</f>
      </c>
      <c r="EB351">
        <f>IF($GS351&gt;=13,INDEX($DM:$DM,$GR351+13),"")</f>
      </c>
      <c r="EC351">
        <f>IF($GS351&gt;=14,INDEX($DM:$DM,$GR351+14),"")</f>
      </c>
      <c r="ED351">
        <f>IF($GS351&gt;=15,INDEX($DM:$DM,$GR351+15),"")</f>
      </c>
      <c r="EE351">
        <f>IF($GS351&gt;=16,INDEX($DM:$DM,$GR351+16),"")</f>
      </c>
      <c r="EF351">
        <f>IF($GS351&gt;=17,INDEX($DM:$DM,$GR351+17),"")</f>
      </c>
      <c r="EG351">
        <f>IF($GS351&gt;=18,INDEX($DM:$DM,$GR351+18),"")</f>
      </c>
      <c r="EH351">
        <f>IF($GS351&gt;=19,INDEX($DM:$DM,$GR351+19),"")</f>
      </c>
      <c r="EI351">
        <f>IF($GS351&gt;=20,INDEX($DM:$DM,$GR351+20),"")</f>
      </c>
      <c r="EJ351">
        <f>IF($GS351&gt;=21,INDEX($DM:$DM,$GR351+21),"")</f>
      </c>
      <c r="EK351">
        <f>IF($GS351&gt;=22,INDEX($DM:$DM,$GR351+22),"")</f>
      </c>
      <c r="EL351">
        <f>IF($GS351&gt;=23,INDEX($DM:$DM,$GR351+23),"")</f>
      </c>
      <c r="EM351">
        <f>IF($GS351&gt;=24,INDEX($DM:$DM,$GR351+24),"")</f>
      </c>
      <c r="EN351">
        <f>IF($GS351&gt;=25,INDEX($DM:$DM,$GR351+25),"")</f>
      </c>
      <c r="EO351">
        <f>IF($GS351&gt;=26,INDEX($DM:$DM,$GR351+26),"")</f>
      </c>
      <c r="EP351">
        <f>IF($GS351&gt;=27,INDEX($DM:$DM,$GR351+27),"")</f>
      </c>
      <c r="EQ351">
        <f>IF($GS351&gt;=28,INDEX($DM:$DM,$GR351+28),"")</f>
      </c>
      <c r="ER351">
        <f>IF($GS351&gt;=29,INDEX($DM:$DM,$GR351+29),"")</f>
      </c>
      <c r="ES351">
        <f>IF($GS351&gt;=30,INDEX($DM:$DM,$GR351+30),"")</f>
      </c>
      <c r="ET351">
        <f>IF($GS351&gt;=31,INDEX($DM:$DM,$GR351+31),"")</f>
      </c>
      <c r="EU351">
        <f>IF($GS351&gt;=32,INDEX($DM:$DM,$GR351+32),"")</f>
      </c>
      <c r="EV351">
        <f>IF($GS351&gt;=33,INDEX($DM:$DM,$GR351+33),"")</f>
      </c>
      <c r="EW351">
        <f>IF($GS351&gt;=34,INDEX($DM:$DM,$GR351+34),"")</f>
      </c>
      <c r="EX351">
        <f>IF($GS351&gt;=35,INDEX($DM:$DM,$GR351+35),"")</f>
      </c>
      <c r="EY351">
        <f>IF($GS351&gt;=36,INDEX($DM:$DM,$GR351+36),"")</f>
      </c>
      <c r="EZ351">
        <f>IF($GS351&gt;=37,INDEX($DM:$DM,$GR351+37),"")</f>
      </c>
      <c r="FA351">
        <f>IF($GS351&gt;=38,INDEX($DM:$DM,$GR351+38),"")</f>
      </c>
      <c r="FB351">
        <f>IF($GS351&gt;=39,INDEX($DM:$DM,$GR351+39),"")</f>
      </c>
      <c r="FC351">
        <f>IF($GS351&gt;=40,INDEX($DM:$DM,$GR351+40),"")</f>
      </c>
      <c r="FD351">
        <f>IF($GS351&gt;=1,INDEX($DN:$DN,$GR351+1),"")</f>
      </c>
      <c r="FE351">
        <f>IF($GS351&gt;=2,INDEX($DN:$DN,$GR351+2),"")</f>
      </c>
      <c r="FF351">
        <f>IF($GS351&gt;=3,INDEX($DN:$DN,$GR351+3),"")</f>
      </c>
      <c r="FG351">
        <f>IF($GS351&gt;=4,INDEX($DN:$DN,$GR351+4),"")</f>
      </c>
      <c r="FH351">
        <f>IF($GS351&gt;=5,INDEX($DN:$DN,$GR351+5),"")</f>
      </c>
      <c r="FI351">
        <f>IF($GS351&gt;=6,INDEX($DN:$DN,$GR351+6),"")</f>
      </c>
      <c r="FJ351">
        <f>IF($GS351&gt;=7,INDEX($DN:$DN,$GR351+7),"")</f>
      </c>
      <c r="FK351">
        <f>IF($GS351&gt;=8,INDEX($DN:$DN,$GR351+8),"")</f>
      </c>
      <c r="FL351">
        <f>IF($GS351&gt;=9,INDEX($DN:$DN,$GR351+9),"")</f>
      </c>
      <c r="FM351">
        <f>IF($GS351&gt;=10,INDEX($DN:$DN,$GR351+10),"")</f>
      </c>
      <c r="FN351">
        <f>IF($GS351&gt;=11,INDEX($DN:$DN,$GR351+11),"")</f>
      </c>
      <c r="FO351">
        <f>IF($GS351&gt;=12,INDEX($DN:$DN,$GR351+12),"")</f>
      </c>
      <c r="FP351">
        <f>IF($GS351&gt;=13,INDEX($DN:$DN,$GR351+13),"")</f>
      </c>
      <c r="FQ351">
        <f>IF($GS351&gt;=14,INDEX($DN:$DN,$GR351+14),"")</f>
      </c>
      <c r="FR351">
        <f>IF($GS351&gt;=15,INDEX($DN:$DN,$GR351+15),"")</f>
      </c>
      <c r="FS351">
        <f>IF($GS351&gt;=16,INDEX($DN:$DN,$GR351+16),"")</f>
      </c>
      <c r="FT351">
        <f>IF($GS351&gt;=17,INDEX($DN:$DN,$GR351+17),"")</f>
      </c>
      <c r="FU351">
        <f>IF($GS351&gt;=18,INDEX($DN:$DN,$GR351+18),"")</f>
      </c>
      <c r="FV351">
        <f>IF($GS351&gt;=19,INDEX($DN:$DN,$GR351+19),"")</f>
      </c>
      <c r="FW351">
        <f>IF($GS351&gt;=20,INDEX($DN:$DN,$GR351+20),"")</f>
      </c>
      <c r="FX351">
        <f>IF($GS351&gt;=21,INDEX($DN:$DN,$GR351+21),"")</f>
      </c>
      <c r="FY351">
        <f>IF($GS351&gt;=22,INDEX($DN:$DN,$GR351+22),"")</f>
      </c>
      <c r="FZ351">
        <f>IF($GS351&gt;=23,INDEX($DN:$DN,$GR351+23),"")</f>
      </c>
      <c r="GA351">
        <f>IF($GS351&gt;=24,INDEX($DN:$DN,$GR351+24),"")</f>
      </c>
      <c r="GB351">
        <f>IF($GS351&gt;=25,INDEX($DN:$DN,$GR351+25),"")</f>
      </c>
      <c r="GC351">
        <f>IF($GS351&gt;=26,INDEX($DN:$DN,$GR351+26),"")</f>
      </c>
      <c r="GD351">
        <f>IF($GS351&gt;=27,INDEX($DN:$DN,$GR351+27),"")</f>
      </c>
      <c r="GE351">
        <f>IF($GS351&gt;=28,INDEX($DN:$DN,$GR351+28),"")</f>
      </c>
      <c r="GF351">
        <f>IF($GS351&gt;=29,INDEX($DN:$DN,$GR351+29),"")</f>
      </c>
      <c r="GG351">
        <f>IF($GS351&gt;=30,INDEX($DN:$DN,$GR351+30),"")</f>
      </c>
      <c r="GH351">
        <f>IF($GS351&gt;=31,INDEX($DN:$DN,$GR351+31),"")</f>
      </c>
      <c r="GI351">
        <f>IF($GS351&gt;=32,INDEX($DN:$DN,$GR351+32),"")</f>
      </c>
      <c r="GJ351">
        <f>IF($GS351&gt;=33,INDEX($DN:$DN,$GR351+33),"")</f>
      </c>
      <c r="GK351">
        <f>IF($GS351&gt;=34,INDEX($DN:$DN,$GR351+34),"")</f>
      </c>
      <c r="GL351">
        <f>IF($GS351&gt;=35,INDEX($DN:$DN,$GR351+35),"")</f>
      </c>
      <c r="GM351">
        <f>IF($GS351&gt;=36,INDEX($DN:$DN,$GR351+36),"")</f>
      </c>
      <c r="GN351">
        <f>IF($GS351&gt;=37,INDEX($DN:$DN,$GR351+37),"")</f>
      </c>
      <c r="GO351">
        <f>IF($GS351&gt;=38,INDEX($DN:$DN,$GR351+38),"")</f>
      </c>
      <c r="GP351">
        <f>IF($GS351&gt;=39,INDEX($DN:$DN,$GR351+39),"")</f>
      </c>
      <c r="GQ351">
        <f>IF($GS351&gt;=40,INDEX($DN:$DN,$GR351+40),"")</f>
      </c>
      <c r="GR351">
        <f>IFERROR(MATCH($DL351,$DM$2:$DM$148,0)+1,0)</f>
      </c>
      <c r="GS351">
        <f>IFERROR(INDEX($DO$2:$DO$148,MATCH($DL351,$DM$2:$DM$148,0)),0)</f>
      </c>
      <c r="GT351">
        <f>IFERROR(MATCH($Z351,$DP$351:$FC$351,0),0)</f>
      </c>
      <c r="GU351">
        <f>IF($GT351&gt;0,INDEX($FD$351:$GQ$351,$GT351),"")</f>
      </c>
      <c r="GX351">
        <f>IF($JG351&gt;=1,INDEX($GV:$GV,$JF351+1),"")</f>
      </c>
      <c r="GY351">
        <f>IF($JG351&gt;=2,INDEX($GV:$GV,$JF351+2),"")</f>
      </c>
      <c r="GZ351">
        <f>IF($JG351&gt;=3,INDEX($GV:$GV,$JF351+3),"")</f>
      </c>
      <c r="HA351">
        <f>IF($JG351&gt;=4,INDEX($GV:$GV,$JF351+4),"")</f>
      </c>
      <c r="HB351">
        <f>IF($JG351&gt;=5,INDEX($GV:$GV,$JF351+5),"")</f>
      </c>
      <c r="HC351">
        <f>IF($JG351&gt;=6,INDEX($GV:$GV,$JF351+6),"")</f>
      </c>
      <c r="HD351">
        <f>IF($JG351&gt;=7,INDEX($GV:$GV,$JF351+7),"")</f>
      </c>
      <c r="HE351">
        <f>IF($JG351&gt;=8,INDEX($GV:$GV,$JF351+8),"")</f>
      </c>
      <c r="HF351">
        <f>IF($JG351&gt;=9,INDEX($GV:$GV,$JF351+9),"")</f>
      </c>
      <c r="HG351">
        <f>IF($JG351&gt;=10,INDEX($GV:$GV,$JF351+10),"")</f>
      </c>
      <c r="HH351">
        <f>IF($JG351&gt;=11,INDEX($GV:$GV,$JF351+11),"")</f>
      </c>
      <c r="HI351">
        <f>IF($JG351&gt;=12,INDEX($GV:$GV,$JF351+12),"")</f>
      </c>
      <c r="HJ351">
        <f>IF($JG351&gt;=13,INDEX($GV:$GV,$JF351+13),"")</f>
      </c>
      <c r="HK351">
        <f>IF($JG351&gt;=14,INDEX($GV:$GV,$JF351+14),"")</f>
      </c>
      <c r="HL351">
        <f>IF($JG351&gt;=15,INDEX($GV:$GV,$JF351+15),"")</f>
      </c>
      <c r="HM351">
        <f>IF($JG351&gt;=16,INDEX($GV:$GV,$JF351+16),"")</f>
      </c>
      <c r="HN351">
        <f>IF($JG351&gt;=17,INDEX($GV:$GV,$JF351+17),"")</f>
      </c>
      <c r="HO351">
        <f>IF($JG351&gt;=18,INDEX($GV:$GV,$JF351+18),"")</f>
      </c>
      <c r="HP351">
        <f>IF($JG351&gt;=19,INDEX($GV:$GV,$JF351+19),"")</f>
      </c>
      <c r="HQ351">
        <f>IF($JG351&gt;=20,INDEX($GV:$GV,$JF351+20),"")</f>
      </c>
      <c r="HR351">
        <f>IF($JG351&gt;=21,INDEX($GV:$GV,$JF351+21),"")</f>
      </c>
      <c r="HS351">
        <f>IF($JG351&gt;=22,INDEX($GV:$GV,$JF351+22),"")</f>
      </c>
      <c r="HT351">
        <f>IF($JG351&gt;=23,INDEX($GV:$GV,$JF351+23),"")</f>
      </c>
      <c r="HU351">
        <f>IF($JG351&gt;=24,INDEX($GV:$GV,$JF351+24),"")</f>
      </c>
      <c r="HV351">
        <f>IF($JG351&gt;=25,INDEX($GV:$GV,$JF351+25),"")</f>
      </c>
      <c r="HW351">
        <f>IF($JG351&gt;=26,INDEX($GV:$GV,$JF351+26),"")</f>
      </c>
      <c r="HX351">
        <f>IF($JG351&gt;=27,INDEX($GV:$GV,$JF351+27),"")</f>
      </c>
      <c r="HY351">
        <f>IF($JG351&gt;=28,INDEX($GV:$GV,$JF351+28),"")</f>
      </c>
      <c r="HZ351">
        <f>IF($JG351&gt;=29,INDEX($GV:$GV,$JF351+29),"")</f>
      </c>
      <c r="IA351">
        <f>IF($JG351&gt;=30,INDEX($GV:$GV,$JF351+30),"")</f>
      </c>
      <c r="IB351">
        <f>IF($JG351&gt;=31,INDEX($GV:$GV,$JF351+31),"")</f>
      </c>
      <c r="IC351">
        <f>IF($JG351&gt;=32,INDEX($GV:$GV,$JF351+32),"")</f>
      </c>
      <c r="ID351">
        <f>IF($JG351&gt;=33,INDEX($GV:$GV,$JF351+33),"")</f>
      </c>
      <c r="IE351">
        <f>IF($JG351&gt;=34,INDEX($GV:$GV,$JF351+34),"")</f>
      </c>
      <c r="IF351">
        <f>IF($JG351&gt;=35,INDEX($GV:$GV,$JF351+35),"")</f>
      </c>
      <c r="IG351">
        <f>IF($JG351&gt;=36,INDEX($GV:$GV,$JF351+36),"")</f>
      </c>
      <c r="IH351">
        <f>IF($JG351&gt;=37,INDEX($GV:$GV,$JF351+37),"")</f>
      </c>
      <c r="II351">
        <f>IF($JG351&gt;=38,INDEX($GV:$GV,$JF351+38),"")</f>
      </c>
      <c r="IJ351">
        <f>IF($JG351&gt;=39,INDEX($GV:$GV,$JF351+39),"")</f>
      </c>
      <c r="IK351">
        <f>IF($JG351&gt;=40,INDEX($GV:$GV,$JF351+40),"")</f>
      </c>
      <c r="IL351">
        <f>IF($JG351&gt;=41,INDEX($GV:$GV,$JF351+41),"")</f>
      </c>
      <c r="IM351">
        <f>IF($JG351&gt;=42,INDEX($GV:$GV,$JF351+42),"")</f>
      </c>
      <c r="IN351">
        <f>IF($JG351&gt;=43,INDEX($GV:$GV,$JF351+43),"")</f>
      </c>
      <c r="IO351">
        <f>IF($JG351&gt;=44,INDEX($GV:$GV,$JF351+44),"")</f>
      </c>
      <c r="IP351">
        <f>IF($JG351&gt;=45,INDEX($GV:$GV,$JF351+45),"")</f>
      </c>
      <c r="IQ351">
        <f>IF($JG351&gt;=46,INDEX($GV:$GV,$JF351+46),"")</f>
      </c>
      <c r="IR351">
        <f>IF($JG351&gt;=47,INDEX($GV:$GV,$JF351+47),"")</f>
      </c>
      <c r="IS351">
        <f>IF($JG351&gt;=48,INDEX($GV:$GV,$JF351+48),"")</f>
      </c>
      <c r="IT351">
        <f>IF($JG351&gt;=49,INDEX($GV:$GV,$JF351+49),"")</f>
      </c>
      <c r="IU351">
        <f>IF($JG351&gt;=50,INDEX($GV:$GV,$JF351+50),"")</f>
      </c>
      <c r="IV351">
        <f>IF($JG351&gt;=51,INDEX($GV:$GV,$JF351+51),"")</f>
      </c>
      <c r="IW351">
        <f>IF($JG351&gt;=52,INDEX($GV:$GV,$JF351+52),"")</f>
      </c>
      <c r="IX351">
        <f>IF($JG351&gt;=53,INDEX($GV:$GV,$JF351+53),"")</f>
      </c>
      <c r="IY351">
        <f>IF($JG351&gt;=54,INDEX($GV:$GV,$JF351+54),"")</f>
      </c>
      <c r="IZ351">
        <f>IF($JG351&gt;=55,INDEX($GV:$GV,$JF351+55),"")</f>
      </c>
      <c r="JA351">
        <f>IF($JG351&gt;=56,INDEX($GV:$GV,$JF351+56),"")</f>
      </c>
      <c r="JB351">
        <f>IF($JG351&gt;=57,INDEX($GV:$GV,$JF351+57),"")</f>
      </c>
      <c r="JC351">
        <f>IF($JG351&gt;=58,INDEX($GV:$GV,$JF351+58),"")</f>
      </c>
      <c r="JD351">
        <f>IF($JG351&gt;=59,INDEX($GV:$GV,$JF351+59),"")</f>
      </c>
      <c r="JE351">
        <f>IF($JG351&gt;=60,INDEX($GV:$GV,$JF351+60),"")</f>
      </c>
      <c r="JF351">
        <f>IFERROR(MATCH($GU351,$GV$2:$GV$322,0)+1,0)</f>
      </c>
      <c r="JG351">
        <f>IFERROR(INDEX($GW$2:$GW$322,MATCH($GU351,$GV$2:$GV$322,0)),0)</f>
      </c>
      <c r="JH351" t="s">
        <v>44</v>
      </c>
      <c r="JI351" t="s">
        <v>44</v>
      </c>
    </row>
    <row r="352" spans="1:269" x14ac:dyDescent="0.25">
      <c r="R352">
        <f>IF(OR($U352="",$Q352=""),"",IFERROR($U352/$Q352,0))</f>
      </c>
      <c r="S352">
        <f>IF($U352="","",
SUM($T352,$V352,$AA352,$W352,$Y352)*
(1-IF($AB352="",0,VALUE($AB352)/100)))</f>
      </c>
      <c r="T352">
        <f>IF($U352="","",$U352)</f>
      </c>
      <c r="V352">
        <f>IF($U352="","",
IF($O352="","",
IF(ISNUMBER(SEARCH("exempt",LOWER($O352))),0,
$U352*(VALUE(SUBSTITUTE($O352,"%",""))/100))))</f>
      </c>
      <c r="AC352">
        <f>IFERROR(IF(FIND(" - ",$K352)&gt;0,MID($K352,FIND(" - ",$K352)+3,LEN($K352)),""),"")</f>
      </c>
      <c r="AL352" t="s">
        <v>1158</v>
      </c>
      <c r="AT352">
        <f>IFERROR(LEFT($K352,FIND(" - ",$K352)-1),$K352)</f>
      </c>
      <c r="AW352">
        <f>IF($CL352&gt;=1,INDEX($AU:$AU,$CK352+1),"")</f>
      </c>
      <c r="AX352">
        <f>IF($CL352&gt;=2,INDEX($AU:$AU,$CK352+2),"")</f>
      </c>
      <c r="AY352">
        <f>IF($CL352&gt;=3,INDEX($AU:$AU,$CK352+3),"")</f>
      </c>
      <c r="AZ352">
        <f>IF($CL352&gt;=4,INDEX($AU:$AU,$CK352+4),"")</f>
      </c>
      <c r="BA352">
        <f>IF($CL352&gt;=5,INDEX($AU:$AU,$CK352+5),"")</f>
      </c>
      <c r="BB352">
        <f>IF($CL352&gt;=6,INDEX($AU:$AU,$CK352+6),"")</f>
      </c>
      <c r="BC352">
        <f>IF($CL352&gt;=7,INDEX($AU:$AU,$CK352+7),"")</f>
      </c>
      <c r="BD352">
        <f>IF($CL352&gt;=8,INDEX($AU:$AU,$CK352+8),"")</f>
      </c>
      <c r="BE352">
        <f>IF($CL352&gt;=9,INDEX($AU:$AU,$CK352+9),"")</f>
      </c>
      <c r="BF352">
        <f>IF($CL352&gt;=10,INDEX($AU:$AU,$CK352+10),"")</f>
      </c>
      <c r="BG352">
        <f>IF($CL352&gt;=11,INDEX($AU:$AU,$CK352+11),"")</f>
      </c>
      <c r="BH352">
        <f>IF($CL352&gt;=12,INDEX($AU:$AU,$CK352+12),"")</f>
      </c>
      <c r="BI352">
        <f>IF($CL352&gt;=13,INDEX($AU:$AU,$CK352+13),"")</f>
      </c>
      <c r="BJ352">
        <f>IF($CL352&gt;=14,INDEX($AU:$AU,$CK352+14),"")</f>
      </c>
      <c r="BK352">
        <f>IF($CL352&gt;=15,INDEX($AU:$AU,$CK352+15),"")</f>
      </c>
      <c r="BL352">
        <f>IF($CL352&gt;=16,INDEX($AU:$AU,$CK352+16),"")</f>
      </c>
      <c r="BM352">
        <f>IF($CL352&gt;=17,INDEX($AU:$AU,$CK352+17),"")</f>
      </c>
      <c r="BN352">
        <f>IF($CL352&gt;=18,INDEX($AU:$AU,$CK352+18),"")</f>
      </c>
      <c r="BO352">
        <f>IF($CL352&gt;=19,INDEX($AU:$AU,$CK352+19),"")</f>
      </c>
      <c r="BP352">
        <f>IF($CL352&gt;=20,INDEX($AU:$AU,$CK352+20),"")</f>
      </c>
      <c r="BQ352">
        <f>IF($CL352&gt;=21,INDEX($AU:$AU,$CK352+21),"")</f>
      </c>
      <c r="BR352">
        <f>IF($CL352&gt;=22,INDEX($AU:$AU,$CK352+22),"")</f>
      </c>
      <c r="BS352">
        <f>IF($CL352&gt;=23,INDEX($AU:$AU,$CK352+23),"")</f>
      </c>
      <c r="BT352">
        <f>IF($CL352&gt;=24,INDEX($AU:$AU,$CK352+24),"")</f>
      </c>
      <c r="BU352">
        <f>IF($CL352&gt;=25,INDEX($AU:$AU,$CK352+25),"")</f>
      </c>
      <c r="BV352">
        <f>IF($CL352&gt;=26,INDEX($AU:$AU,$CK352+26),"")</f>
      </c>
      <c r="BW352">
        <f>IF($CL352&gt;=27,INDEX($AU:$AU,$CK352+27),"")</f>
      </c>
      <c r="BX352">
        <f>IF($CL352&gt;=28,INDEX($AU:$AU,$CK352+28),"")</f>
      </c>
      <c r="BY352">
        <f>IF($CL352&gt;=29,INDEX($AU:$AU,$CK352+29),"")</f>
      </c>
      <c r="BZ352">
        <f>IF($CL352&gt;=30,INDEX($AU:$AU,$CK352+30),"")</f>
      </c>
      <c r="CA352">
        <f>IF($CL352&gt;=31,INDEX($AU:$AU,$CK352+31),"")</f>
      </c>
      <c r="CB352">
        <f>IF($CL352&gt;=32,INDEX($AU:$AU,$CK352+32),"")</f>
      </c>
      <c r="CC352">
        <f>IF($CL352&gt;=33,INDEX($AU:$AU,$CK352+33),"")</f>
      </c>
      <c r="CD352">
        <f>IF($CL352&gt;=34,INDEX($AU:$AU,$CK352+34),"")</f>
      </c>
      <c r="CE352">
        <f>IF($CL352&gt;=35,INDEX($AU:$AU,$CK352+35),"")</f>
      </c>
      <c r="CF352">
        <f>IF($CL352&gt;=36,INDEX($AU:$AU,$CK352+36),"")</f>
      </c>
      <c r="CG352">
        <f>IF($CL352&gt;=37,INDEX($AU:$AU,$CK352+37),"")</f>
      </c>
      <c r="CH352">
        <f>IF($CL352&gt;=38,INDEX($AU:$AU,$CK352+38),"")</f>
      </c>
      <c r="CI352">
        <f>IF($CL352&gt;=39,INDEX($AU:$AU,$CK352+39),"")</f>
      </c>
      <c r="CJ352">
        <f>IF($CL352&gt;=40,INDEX($AU:$AU,$CK352+40),"")</f>
      </c>
      <c r="CK352">
        <f>IFERROR(MATCH($AT352,$AU$2:$AU$133,0)+1,0)</f>
      </c>
      <c r="CL352">
        <f>IFERROR(INDEX($AV$2:$AV$133,MATCH($AT352,$AU$2:$AU$133,0)),0)</f>
      </c>
      <c r="CM352">
        <f>IFERROR(LEFT($L352,FIND(" - ",$L352)-1),$L352)</f>
      </c>
      <c r="CN352" t="s">
        <v>149</v>
      </c>
      <c r="CP352">
        <f>IF($DK352&gt;=1,INDEX($CN:$CN,$DJ352+1),"")</f>
      </c>
      <c r="CQ352">
        <f>IF($DK352&gt;=2,INDEX($CN:$CN,$DJ352+2),"")</f>
      </c>
      <c r="CR352">
        <f>IF($DK352&gt;=3,INDEX($CN:$CN,$DJ352+3),"")</f>
      </c>
      <c r="CS352">
        <f>IF($DK352&gt;=4,INDEX($CN:$CN,$DJ352+4),"")</f>
      </c>
      <c r="CT352">
        <f>IF($DK352&gt;=5,INDEX($CN:$CN,$DJ352+5),"")</f>
      </c>
      <c r="CU352">
        <f>IF($DK352&gt;=6,INDEX($CN:$CN,$DJ352+6),"")</f>
      </c>
      <c r="CV352">
        <f>IF($DK352&gt;=7,INDEX($CN:$CN,$DJ352+7),"")</f>
      </c>
      <c r="CW352">
        <f>IF($DK352&gt;=8,INDEX($CN:$CN,$DJ352+8),"")</f>
      </c>
      <c r="CX352">
        <f>IF($DK352&gt;=9,INDEX($CN:$CN,$DJ352+9),"")</f>
      </c>
      <c r="CY352">
        <f>IF($DK352&gt;=10,INDEX($CN:$CN,$DJ352+10),"")</f>
      </c>
      <c r="CZ352">
        <f>IF($DK352&gt;=11,INDEX($CN:$CN,$DJ352+11),"")</f>
      </c>
      <c r="DA352">
        <f>IF($DK352&gt;=12,INDEX($CN:$CN,$DJ352+12),"")</f>
      </c>
      <c r="DB352">
        <f>IF($DK352&gt;=13,INDEX($CN:$CN,$DJ352+13),"")</f>
      </c>
      <c r="DC352">
        <f>IF($DK352&gt;=14,INDEX($CN:$CN,$DJ352+14),"")</f>
      </c>
      <c r="DD352">
        <f>IF($DK352&gt;=15,INDEX($CN:$CN,$DJ352+15),"")</f>
      </c>
      <c r="DE352">
        <f>IF($DK352&gt;=16,INDEX($CN:$CN,$DJ352+16),"")</f>
      </c>
      <c r="DF352">
        <f>IF($DK352&gt;=17,INDEX($CN:$CN,$DJ352+17),"")</f>
      </c>
      <c r="DG352">
        <f>IF($DK352&gt;=18,INDEX($CN:$CN,$DJ352+18),"")</f>
      </c>
      <c r="DH352">
        <f>IF($DK352&gt;=19,INDEX($CN:$CN,$DJ352+19),"")</f>
      </c>
      <c r="DI352">
        <f>IF($DK352&gt;=20,INDEX($CN:$CN,$DJ352+20),"")</f>
      </c>
      <c r="DJ352">
        <f>IFERROR(MATCH($CM352,$CN$2:$CN$1089,0)+1,0)</f>
      </c>
      <c r="DK352">
        <f>IFERROR(INDEX($CO$2:$CO$1089,MATCH($CM352,$CN$2:$CN$1089,0)),0)</f>
      </c>
      <c r="DL352">
        <f>IFERROR(INDEX($AS:$AS,MATCH($O352,$AR:$AR,0))&amp;"","")</f>
      </c>
      <c r="DP352">
        <f>IF($GS352&gt;=1,INDEX($DM:$DM,$GR352+1),"")</f>
      </c>
      <c r="DQ352">
        <f>IF($GS352&gt;=2,INDEX($DM:$DM,$GR352+2),"")</f>
      </c>
      <c r="DR352">
        <f>IF($GS352&gt;=3,INDEX($DM:$DM,$GR352+3),"")</f>
      </c>
      <c r="DS352">
        <f>IF($GS352&gt;=4,INDEX($DM:$DM,$GR352+4),"")</f>
      </c>
      <c r="DT352">
        <f>IF($GS352&gt;=5,INDEX($DM:$DM,$GR352+5),"")</f>
      </c>
      <c r="DU352">
        <f>IF($GS352&gt;=6,INDEX($DM:$DM,$GR352+6),"")</f>
      </c>
      <c r="DV352">
        <f>IF($GS352&gt;=7,INDEX($DM:$DM,$GR352+7),"")</f>
      </c>
      <c r="DW352">
        <f>IF($GS352&gt;=8,INDEX($DM:$DM,$GR352+8),"")</f>
      </c>
      <c r="DX352">
        <f>IF($GS352&gt;=9,INDEX($DM:$DM,$GR352+9),"")</f>
      </c>
      <c r="DY352">
        <f>IF($GS352&gt;=10,INDEX($DM:$DM,$GR352+10),"")</f>
      </c>
      <c r="DZ352">
        <f>IF($GS352&gt;=11,INDEX($DM:$DM,$GR352+11),"")</f>
      </c>
      <c r="EA352">
        <f>IF($GS352&gt;=12,INDEX($DM:$DM,$GR352+12),"")</f>
      </c>
      <c r="EB352">
        <f>IF($GS352&gt;=13,INDEX($DM:$DM,$GR352+13),"")</f>
      </c>
      <c r="EC352">
        <f>IF($GS352&gt;=14,INDEX($DM:$DM,$GR352+14),"")</f>
      </c>
      <c r="ED352">
        <f>IF($GS352&gt;=15,INDEX($DM:$DM,$GR352+15),"")</f>
      </c>
      <c r="EE352">
        <f>IF($GS352&gt;=16,INDEX($DM:$DM,$GR352+16),"")</f>
      </c>
      <c r="EF352">
        <f>IF($GS352&gt;=17,INDEX($DM:$DM,$GR352+17),"")</f>
      </c>
      <c r="EG352">
        <f>IF($GS352&gt;=18,INDEX($DM:$DM,$GR352+18),"")</f>
      </c>
      <c r="EH352">
        <f>IF($GS352&gt;=19,INDEX($DM:$DM,$GR352+19),"")</f>
      </c>
      <c r="EI352">
        <f>IF($GS352&gt;=20,INDEX($DM:$DM,$GR352+20),"")</f>
      </c>
      <c r="EJ352">
        <f>IF($GS352&gt;=21,INDEX($DM:$DM,$GR352+21),"")</f>
      </c>
      <c r="EK352">
        <f>IF($GS352&gt;=22,INDEX($DM:$DM,$GR352+22),"")</f>
      </c>
      <c r="EL352">
        <f>IF($GS352&gt;=23,INDEX($DM:$DM,$GR352+23),"")</f>
      </c>
      <c r="EM352">
        <f>IF($GS352&gt;=24,INDEX($DM:$DM,$GR352+24),"")</f>
      </c>
      <c r="EN352">
        <f>IF($GS352&gt;=25,INDEX($DM:$DM,$GR352+25),"")</f>
      </c>
      <c r="EO352">
        <f>IF($GS352&gt;=26,INDEX($DM:$DM,$GR352+26),"")</f>
      </c>
      <c r="EP352">
        <f>IF($GS352&gt;=27,INDEX($DM:$DM,$GR352+27),"")</f>
      </c>
      <c r="EQ352">
        <f>IF($GS352&gt;=28,INDEX($DM:$DM,$GR352+28),"")</f>
      </c>
      <c r="ER352">
        <f>IF($GS352&gt;=29,INDEX($DM:$DM,$GR352+29),"")</f>
      </c>
      <c r="ES352">
        <f>IF($GS352&gt;=30,INDEX($DM:$DM,$GR352+30),"")</f>
      </c>
      <c r="ET352">
        <f>IF($GS352&gt;=31,INDEX($DM:$DM,$GR352+31),"")</f>
      </c>
      <c r="EU352">
        <f>IF($GS352&gt;=32,INDEX($DM:$DM,$GR352+32),"")</f>
      </c>
      <c r="EV352">
        <f>IF($GS352&gt;=33,INDEX($DM:$DM,$GR352+33),"")</f>
      </c>
      <c r="EW352">
        <f>IF($GS352&gt;=34,INDEX($DM:$DM,$GR352+34),"")</f>
      </c>
      <c r="EX352">
        <f>IF($GS352&gt;=35,INDEX($DM:$DM,$GR352+35),"")</f>
      </c>
      <c r="EY352">
        <f>IF($GS352&gt;=36,INDEX($DM:$DM,$GR352+36),"")</f>
      </c>
      <c r="EZ352">
        <f>IF($GS352&gt;=37,INDEX($DM:$DM,$GR352+37),"")</f>
      </c>
      <c r="FA352">
        <f>IF($GS352&gt;=38,INDEX($DM:$DM,$GR352+38),"")</f>
      </c>
      <c r="FB352">
        <f>IF($GS352&gt;=39,INDEX($DM:$DM,$GR352+39),"")</f>
      </c>
      <c r="FC352">
        <f>IF($GS352&gt;=40,INDEX($DM:$DM,$GR352+40),"")</f>
      </c>
      <c r="FD352">
        <f>IF($GS352&gt;=1,INDEX($DN:$DN,$GR352+1),"")</f>
      </c>
      <c r="FE352">
        <f>IF($GS352&gt;=2,INDEX($DN:$DN,$GR352+2),"")</f>
      </c>
      <c r="FF352">
        <f>IF($GS352&gt;=3,INDEX($DN:$DN,$GR352+3),"")</f>
      </c>
      <c r="FG352">
        <f>IF($GS352&gt;=4,INDEX($DN:$DN,$GR352+4),"")</f>
      </c>
      <c r="FH352">
        <f>IF($GS352&gt;=5,INDEX($DN:$DN,$GR352+5),"")</f>
      </c>
      <c r="FI352">
        <f>IF($GS352&gt;=6,INDEX($DN:$DN,$GR352+6),"")</f>
      </c>
      <c r="FJ352">
        <f>IF($GS352&gt;=7,INDEX($DN:$DN,$GR352+7),"")</f>
      </c>
      <c r="FK352">
        <f>IF($GS352&gt;=8,INDEX($DN:$DN,$GR352+8),"")</f>
      </c>
      <c r="FL352">
        <f>IF($GS352&gt;=9,INDEX($DN:$DN,$GR352+9),"")</f>
      </c>
      <c r="FM352">
        <f>IF($GS352&gt;=10,INDEX($DN:$DN,$GR352+10),"")</f>
      </c>
      <c r="FN352">
        <f>IF($GS352&gt;=11,INDEX($DN:$DN,$GR352+11),"")</f>
      </c>
      <c r="FO352">
        <f>IF($GS352&gt;=12,INDEX($DN:$DN,$GR352+12),"")</f>
      </c>
      <c r="FP352">
        <f>IF($GS352&gt;=13,INDEX($DN:$DN,$GR352+13),"")</f>
      </c>
      <c r="FQ352">
        <f>IF($GS352&gt;=14,INDEX($DN:$DN,$GR352+14),"")</f>
      </c>
      <c r="FR352">
        <f>IF($GS352&gt;=15,INDEX($DN:$DN,$GR352+15),"")</f>
      </c>
      <c r="FS352">
        <f>IF($GS352&gt;=16,INDEX($DN:$DN,$GR352+16),"")</f>
      </c>
      <c r="FT352">
        <f>IF($GS352&gt;=17,INDEX($DN:$DN,$GR352+17),"")</f>
      </c>
      <c r="FU352">
        <f>IF($GS352&gt;=18,INDEX($DN:$DN,$GR352+18),"")</f>
      </c>
      <c r="FV352">
        <f>IF($GS352&gt;=19,INDEX($DN:$DN,$GR352+19),"")</f>
      </c>
      <c r="FW352">
        <f>IF($GS352&gt;=20,INDEX($DN:$DN,$GR352+20),"")</f>
      </c>
      <c r="FX352">
        <f>IF($GS352&gt;=21,INDEX($DN:$DN,$GR352+21),"")</f>
      </c>
      <c r="FY352">
        <f>IF($GS352&gt;=22,INDEX($DN:$DN,$GR352+22),"")</f>
      </c>
      <c r="FZ352">
        <f>IF($GS352&gt;=23,INDEX($DN:$DN,$GR352+23),"")</f>
      </c>
      <c r="GA352">
        <f>IF($GS352&gt;=24,INDEX($DN:$DN,$GR352+24),"")</f>
      </c>
      <c r="GB352">
        <f>IF($GS352&gt;=25,INDEX($DN:$DN,$GR352+25),"")</f>
      </c>
      <c r="GC352">
        <f>IF($GS352&gt;=26,INDEX($DN:$DN,$GR352+26),"")</f>
      </c>
      <c r="GD352">
        <f>IF($GS352&gt;=27,INDEX($DN:$DN,$GR352+27),"")</f>
      </c>
      <c r="GE352">
        <f>IF($GS352&gt;=28,INDEX($DN:$DN,$GR352+28),"")</f>
      </c>
      <c r="GF352">
        <f>IF($GS352&gt;=29,INDEX($DN:$DN,$GR352+29),"")</f>
      </c>
      <c r="GG352">
        <f>IF($GS352&gt;=30,INDEX($DN:$DN,$GR352+30),"")</f>
      </c>
      <c r="GH352">
        <f>IF($GS352&gt;=31,INDEX($DN:$DN,$GR352+31),"")</f>
      </c>
      <c r="GI352">
        <f>IF($GS352&gt;=32,INDEX($DN:$DN,$GR352+32),"")</f>
      </c>
      <c r="GJ352">
        <f>IF($GS352&gt;=33,INDEX($DN:$DN,$GR352+33),"")</f>
      </c>
      <c r="GK352">
        <f>IF($GS352&gt;=34,INDEX($DN:$DN,$GR352+34),"")</f>
      </c>
      <c r="GL352">
        <f>IF($GS352&gt;=35,INDEX($DN:$DN,$GR352+35),"")</f>
      </c>
      <c r="GM352">
        <f>IF($GS352&gt;=36,INDEX($DN:$DN,$GR352+36),"")</f>
      </c>
      <c r="GN352">
        <f>IF($GS352&gt;=37,INDEX($DN:$DN,$GR352+37),"")</f>
      </c>
      <c r="GO352">
        <f>IF($GS352&gt;=38,INDEX($DN:$DN,$GR352+38),"")</f>
      </c>
      <c r="GP352">
        <f>IF($GS352&gt;=39,INDEX($DN:$DN,$GR352+39),"")</f>
      </c>
      <c r="GQ352">
        <f>IF($GS352&gt;=40,INDEX($DN:$DN,$GR352+40),"")</f>
      </c>
      <c r="GR352">
        <f>IFERROR(MATCH($DL352,$DM$2:$DM$148,0)+1,0)</f>
      </c>
      <c r="GS352">
        <f>IFERROR(INDEX($DO$2:$DO$148,MATCH($DL352,$DM$2:$DM$148,0)),0)</f>
      </c>
      <c r="GT352">
        <f>IFERROR(MATCH($Z352,$DP$352:$FC$352,0),0)</f>
      </c>
      <c r="GU352">
        <f>IF($GT352&gt;0,INDEX($FD$352:$GQ$352,$GT352),"")</f>
      </c>
      <c r="GX352">
        <f>IF($JG352&gt;=1,INDEX($GV:$GV,$JF352+1),"")</f>
      </c>
      <c r="GY352">
        <f>IF($JG352&gt;=2,INDEX($GV:$GV,$JF352+2),"")</f>
      </c>
      <c r="GZ352">
        <f>IF($JG352&gt;=3,INDEX($GV:$GV,$JF352+3),"")</f>
      </c>
      <c r="HA352">
        <f>IF($JG352&gt;=4,INDEX($GV:$GV,$JF352+4),"")</f>
      </c>
      <c r="HB352">
        <f>IF($JG352&gt;=5,INDEX($GV:$GV,$JF352+5),"")</f>
      </c>
      <c r="HC352">
        <f>IF($JG352&gt;=6,INDEX($GV:$GV,$JF352+6),"")</f>
      </c>
      <c r="HD352">
        <f>IF($JG352&gt;=7,INDEX($GV:$GV,$JF352+7),"")</f>
      </c>
      <c r="HE352">
        <f>IF($JG352&gt;=8,INDEX($GV:$GV,$JF352+8),"")</f>
      </c>
      <c r="HF352">
        <f>IF($JG352&gt;=9,INDEX($GV:$GV,$JF352+9),"")</f>
      </c>
      <c r="HG352">
        <f>IF($JG352&gt;=10,INDEX($GV:$GV,$JF352+10),"")</f>
      </c>
      <c r="HH352">
        <f>IF($JG352&gt;=11,INDEX($GV:$GV,$JF352+11),"")</f>
      </c>
      <c r="HI352">
        <f>IF($JG352&gt;=12,INDEX($GV:$GV,$JF352+12),"")</f>
      </c>
      <c r="HJ352">
        <f>IF($JG352&gt;=13,INDEX($GV:$GV,$JF352+13),"")</f>
      </c>
      <c r="HK352">
        <f>IF($JG352&gt;=14,INDEX($GV:$GV,$JF352+14),"")</f>
      </c>
      <c r="HL352">
        <f>IF($JG352&gt;=15,INDEX($GV:$GV,$JF352+15),"")</f>
      </c>
      <c r="HM352">
        <f>IF($JG352&gt;=16,INDEX($GV:$GV,$JF352+16),"")</f>
      </c>
      <c r="HN352">
        <f>IF($JG352&gt;=17,INDEX($GV:$GV,$JF352+17),"")</f>
      </c>
      <c r="HO352">
        <f>IF($JG352&gt;=18,INDEX($GV:$GV,$JF352+18),"")</f>
      </c>
      <c r="HP352">
        <f>IF($JG352&gt;=19,INDEX($GV:$GV,$JF352+19),"")</f>
      </c>
      <c r="HQ352">
        <f>IF($JG352&gt;=20,INDEX($GV:$GV,$JF352+20),"")</f>
      </c>
      <c r="HR352">
        <f>IF($JG352&gt;=21,INDEX($GV:$GV,$JF352+21),"")</f>
      </c>
      <c r="HS352">
        <f>IF($JG352&gt;=22,INDEX($GV:$GV,$JF352+22),"")</f>
      </c>
      <c r="HT352">
        <f>IF($JG352&gt;=23,INDEX($GV:$GV,$JF352+23),"")</f>
      </c>
      <c r="HU352">
        <f>IF($JG352&gt;=24,INDEX($GV:$GV,$JF352+24),"")</f>
      </c>
      <c r="HV352">
        <f>IF($JG352&gt;=25,INDEX($GV:$GV,$JF352+25),"")</f>
      </c>
      <c r="HW352">
        <f>IF($JG352&gt;=26,INDEX($GV:$GV,$JF352+26),"")</f>
      </c>
      <c r="HX352">
        <f>IF($JG352&gt;=27,INDEX($GV:$GV,$JF352+27),"")</f>
      </c>
      <c r="HY352">
        <f>IF($JG352&gt;=28,INDEX($GV:$GV,$JF352+28),"")</f>
      </c>
      <c r="HZ352">
        <f>IF($JG352&gt;=29,INDEX($GV:$GV,$JF352+29),"")</f>
      </c>
      <c r="IA352">
        <f>IF($JG352&gt;=30,INDEX($GV:$GV,$JF352+30),"")</f>
      </c>
      <c r="IB352">
        <f>IF($JG352&gt;=31,INDEX($GV:$GV,$JF352+31),"")</f>
      </c>
      <c r="IC352">
        <f>IF($JG352&gt;=32,INDEX($GV:$GV,$JF352+32),"")</f>
      </c>
      <c r="ID352">
        <f>IF($JG352&gt;=33,INDEX($GV:$GV,$JF352+33),"")</f>
      </c>
      <c r="IE352">
        <f>IF($JG352&gt;=34,INDEX($GV:$GV,$JF352+34),"")</f>
      </c>
      <c r="IF352">
        <f>IF($JG352&gt;=35,INDEX($GV:$GV,$JF352+35),"")</f>
      </c>
      <c r="IG352">
        <f>IF($JG352&gt;=36,INDEX($GV:$GV,$JF352+36),"")</f>
      </c>
      <c r="IH352">
        <f>IF($JG352&gt;=37,INDEX($GV:$GV,$JF352+37),"")</f>
      </c>
      <c r="II352">
        <f>IF($JG352&gt;=38,INDEX($GV:$GV,$JF352+38),"")</f>
      </c>
      <c r="IJ352">
        <f>IF($JG352&gt;=39,INDEX($GV:$GV,$JF352+39),"")</f>
      </c>
      <c r="IK352">
        <f>IF($JG352&gt;=40,INDEX($GV:$GV,$JF352+40),"")</f>
      </c>
      <c r="IL352">
        <f>IF($JG352&gt;=41,INDEX($GV:$GV,$JF352+41),"")</f>
      </c>
      <c r="IM352">
        <f>IF($JG352&gt;=42,INDEX($GV:$GV,$JF352+42),"")</f>
      </c>
      <c r="IN352">
        <f>IF($JG352&gt;=43,INDEX($GV:$GV,$JF352+43),"")</f>
      </c>
      <c r="IO352">
        <f>IF($JG352&gt;=44,INDEX($GV:$GV,$JF352+44),"")</f>
      </c>
      <c r="IP352">
        <f>IF($JG352&gt;=45,INDEX($GV:$GV,$JF352+45),"")</f>
      </c>
      <c r="IQ352">
        <f>IF($JG352&gt;=46,INDEX($GV:$GV,$JF352+46),"")</f>
      </c>
      <c r="IR352">
        <f>IF($JG352&gt;=47,INDEX($GV:$GV,$JF352+47),"")</f>
      </c>
      <c r="IS352">
        <f>IF($JG352&gt;=48,INDEX($GV:$GV,$JF352+48),"")</f>
      </c>
      <c r="IT352">
        <f>IF($JG352&gt;=49,INDEX($GV:$GV,$JF352+49),"")</f>
      </c>
      <c r="IU352">
        <f>IF($JG352&gt;=50,INDEX($GV:$GV,$JF352+50),"")</f>
      </c>
      <c r="IV352">
        <f>IF($JG352&gt;=51,INDEX($GV:$GV,$JF352+51),"")</f>
      </c>
      <c r="IW352">
        <f>IF($JG352&gt;=52,INDEX($GV:$GV,$JF352+52),"")</f>
      </c>
      <c r="IX352">
        <f>IF($JG352&gt;=53,INDEX($GV:$GV,$JF352+53),"")</f>
      </c>
      <c r="IY352">
        <f>IF($JG352&gt;=54,INDEX($GV:$GV,$JF352+54),"")</f>
      </c>
      <c r="IZ352">
        <f>IF($JG352&gt;=55,INDEX($GV:$GV,$JF352+55),"")</f>
      </c>
      <c r="JA352">
        <f>IF($JG352&gt;=56,INDEX($GV:$GV,$JF352+56),"")</f>
      </c>
      <c r="JB352">
        <f>IF($JG352&gt;=57,INDEX($GV:$GV,$JF352+57),"")</f>
      </c>
      <c r="JC352">
        <f>IF($JG352&gt;=58,INDEX($GV:$GV,$JF352+58),"")</f>
      </c>
      <c r="JD352">
        <f>IF($JG352&gt;=59,INDEX($GV:$GV,$JF352+59),"")</f>
      </c>
      <c r="JE352">
        <f>IF($JG352&gt;=60,INDEX($GV:$GV,$JF352+60),"")</f>
      </c>
      <c r="JF352">
        <f>IFERROR(MATCH($GU352,$GV$2:$GV$322,0)+1,0)</f>
      </c>
      <c r="JG352">
        <f>IFERROR(INDEX($GW$2:$GW$322,MATCH($GU352,$GV$2:$GV$322,0)),0)</f>
      </c>
      <c r="JH352" t="s">
        <v>44</v>
      </c>
      <c r="JI352" t="s">
        <v>44</v>
      </c>
    </row>
    <row r="353" spans="1:269" x14ac:dyDescent="0.25">
      <c r="R353">
        <f>IF(OR($U353="",$Q353=""),"",IFERROR($U353/$Q353,0))</f>
      </c>
      <c r="S353">
        <f>IF($U353="","",
SUM($T353,$V353,$AA353,$W353,$Y353)*
(1-IF($AB353="",0,VALUE($AB353)/100)))</f>
      </c>
      <c r="T353">
        <f>IF($U353="","",$U353)</f>
      </c>
      <c r="V353">
        <f>IF($U353="","",
IF($O353="","",
IF(ISNUMBER(SEARCH("exempt",LOWER($O353))),0,
$U353*(VALUE(SUBSTITUTE($O353,"%",""))/100))))</f>
      </c>
      <c r="AC353">
        <f>IFERROR(IF(FIND(" - ",$K353)&gt;0,MID($K353,FIND(" - ",$K353)+3,LEN($K353)),""),"")</f>
      </c>
      <c r="AL353" t="s">
        <v>1159</v>
      </c>
      <c r="AT353">
        <f>IFERROR(LEFT($K353,FIND(" - ",$K353)-1),$K353)</f>
      </c>
      <c r="AW353">
        <f>IF($CL353&gt;=1,INDEX($AU:$AU,$CK353+1),"")</f>
      </c>
      <c r="AX353">
        <f>IF($CL353&gt;=2,INDEX($AU:$AU,$CK353+2),"")</f>
      </c>
      <c r="AY353">
        <f>IF($CL353&gt;=3,INDEX($AU:$AU,$CK353+3),"")</f>
      </c>
      <c r="AZ353">
        <f>IF($CL353&gt;=4,INDEX($AU:$AU,$CK353+4),"")</f>
      </c>
      <c r="BA353">
        <f>IF($CL353&gt;=5,INDEX($AU:$AU,$CK353+5),"")</f>
      </c>
      <c r="BB353">
        <f>IF($CL353&gt;=6,INDEX($AU:$AU,$CK353+6),"")</f>
      </c>
      <c r="BC353">
        <f>IF($CL353&gt;=7,INDEX($AU:$AU,$CK353+7),"")</f>
      </c>
      <c r="BD353">
        <f>IF($CL353&gt;=8,INDEX($AU:$AU,$CK353+8),"")</f>
      </c>
      <c r="BE353">
        <f>IF($CL353&gt;=9,INDEX($AU:$AU,$CK353+9),"")</f>
      </c>
      <c r="BF353">
        <f>IF($CL353&gt;=10,INDEX($AU:$AU,$CK353+10),"")</f>
      </c>
      <c r="BG353">
        <f>IF($CL353&gt;=11,INDEX($AU:$AU,$CK353+11),"")</f>
      </c>
      <c r="BH353">
        <f>IF($CL353&gt;=12,INDEX($AU:$AU,$CK353+12),"")</f>
      </c>
      <c r="BI353">
        <f>IF($CL353&gt;=13,INDEX($AU:$AU,$CK353+13),"")</f>
      </c>
      <c r="BJ353">
        <f>IF($CL353&gt;=14,INDEX($AU:$AU,$CK353+14),"")</f>
      </c>
      <c r="BK353">
        <f>IF($CL353&gt;=15,INDEX($AU:$AU,$CK353+15),"")</f>
      </c>
      <c r="BL353">
        <f>IF($CL353&gt;=16,INDEX($AU:$AU,$CK353+16),"")</f>
      </c>
      <c r="BM353">
        <f>IF($CL353&gt;=17,INDEX($AU:$AU,$CK353+17),"")</f>
      </c>
      <c r="BN353">
        <f>IF($CL353&gt;=18,INDEX($AU:$AU,$CK353+18),"")</f>
      </c>
      <c r="BO353">
        <f>IF($CL353&gt;=19,INDEX($AU:$AU,$CK353+19),"")</f>
      </c>
      <c r="BP353">
        <f>IF($CL353&gt;=20,INDEX($AU:$AU,$CK353+20),"")</f>
      </c>
      <c r="BQ353">
        <f>IF($CL353&gt;=21,INDEX($AU:$AU,$CK353+21),"")</f>
      </c>
      <c r="BR353">
        <f>IF($CL353&gt;=22,INDEX($AU:$AU,$CK353+22),"")</f>
      </c>
      <c r="BS353">
        <f>IF($CL353&gt;=23,INDEX($AU:$AU,$CK353+23),"")</f>
      </c>
      <c r="BT353">
        <f>IF($CL353&gt;=24,INDEX($AU:$AU,$CK353+24),"")</f>
      </c>
      <c r="BU353">
        <f>IF($CL353&gt;=25,INDEX($AU:$AU,$CK353+25),"")</f>
      </c>
      <c r="BV353">
        <f>IF($CL353&gt;=26,INDEX($AU:$AU,$CK353+26),"")</f>
      </c>
      <c r="BW353">
        <f>IF($CL353&gt;=27,INDEX($AU:$AU,$CK353+27),"")</f>
      </c>
      <c r="BX353">
        <f>IF($CL353&gt;=28,INDEX($AU:$AU,$CK353+28),"")</f>
      </c>
      <c r="BY353">
        <f>IF($CL353&gt;=29,INDEX($AU:$AU,$CK353+29),"")</f>
      </c>
      <c r="BZ353">
        <f>IF($CL353&gt;=30,INDEX($AU:$AU,$CK353+30),"")</f>
      </c>
      <c r="CA353">
        <f>IF($CL353&gt;=31,INDEX($AU:$AU,$CK353+31),"")</f>
      </c>
      <c r="CB353">
        <f>IF($CL353&gt;=32,INDEX($AU:$AU,$CK353+32),"")</f>
      </c>
      <c r="CC353">
        <f>IF($CL353&gt;=33,INDEX($AU:$AU,$CK353+33),"")</f>
      </c>
      <c r="CD353">
        <f>IF($CL353&gt;=34,INDEX($AU:$AU,$CK353+34),"")</f>
      </c>
      <c r="CE353">
        <f>IF($CL353&gt;=35,INDEX($AU:$AU,$CK353+35),"")</f>
      </c>
      <c r="CF353">
        <f>IF($CL353&gt;=36,INDEX($AU:$AU,$CK353+36),"")</f>
      </c>
      <c r="CG353">
        <f>IF($CL353&gt;=37,INDEX($AU:$AU,$CK353+37),"")</f>
      </c>
      <c r="CH353">
        <f>IF($CL353&gt;=38,INDEX($AU:$AU,$CK353+38),"")</f>
      </c>
      <c r="CI353">
        <f>IF($CL353&gt;=39,INDEX($AU:$AU,$CK353+39),"")</f>
      </c>
      <c r="CJ353">
        <f>IF($CL353&gt;=40,INDEX($AU:$AU,$CK353+40),"")</f>
      </c>
      <c r="CK353">
        <f>IFERROR(MATCH($AT353,$AU$2:$AU$133,0)+1,0)</f>
      </c>
      <c r="CL353">
        <f>IFERROR(INDEX($AV$2:$AV$133,MATCH($AT353,$AU$2:$AU$133,0)),0)</f>
      </c>
      <c r="CM353">
        <f>IFERROR(LEFT($L353,FIND(" - ",$L353)-1),$L353)</f>
      </c>
      <c r="CN353" t="s">
        <v>1160</v>
      </c>
      <c r="CO353">
        <v>2</v>
      </c>
      <c r="CP353">
        <f>IF($DK353&gt;=1,INDEX($CN:$CN,$DJ353+1),"")</f>
      </c>
      <c r="CQ353">
        <f>IF($DK353&gt;=2,INDEX($CN:$CN,$DJ353+2),"")</f>
      </c>
      <c r="CR353">
        <f>IF($DK353&gt;=3,INDEX($CN:$CN,$DJ353+3),"")</f>
      </c>
      <c r="CS353">
        <f>IF($DK353&gt;=4,INDEX($CN:$CN,$DJ353+4),"")</f>
      </c>
      <c r="CT353">
        <f>IF($DK353&gt;=5,INDEX($CN:$CN,$DJ353+5),"")</f>
      </c>
      <c r="CU353">
        <f>IF($DK353&gt;=6,INDEX($CN:$CN,$DJ353+6),"")</f>
      </c>
      <c r="CV353">
        <f>IF($DK353&gt;=7,INDEX($CN:$CN,$DJ353+7),"")</f>
      </c>
      <c r="CW353">
        <f>IF($DK353&gt;=8,INDEX($CN:$CN,$DJ353+8),"")</f>
      </c>
      <c r="CX353">
        <f>IF($DK353&gt;=9,INDEX($CN:$CN,$DJ353+9),"")</f>
      </c>
      <c r="CY353">
        <f>IF($DK353&gt;=10,INDEX($CN:$CN,$DJ353+10),"")</f>
      </c>
      <c r="CZ353">
        <f>IF($DK353&gt;=11,INDEX($CN:$CN,$DJ353+11),"")</f>
      </c>
      <c r="DA353">
        <f>IF($DK353&gt;=12,INDEX($CN:$CN,$DJ353+12),"")</f>
      </c>
      <c r="DB353">
        <f>IF($DK353&gt;=13,INDEX($CN:$CN,$DJ353+13),"")</f>
      </c>
      <c r="DC353">
        <f>IF($DK353&gt;=14,INDEX($CN:$CN,$DJ353+14),"")</f>
      </c>
      <c r="DD353">
        <f>IF($DK353&gt;=15,INDEX($CN:$CN,$DJ353+15),"")</f>
      </c>
      <c r="DE353">
        <f>IF($DK353&gt;=16,INDEX($CN:$CN,$DJ353+16),"")</f>
      </c>
      <c r="DF353">
        <f>IF($DK353&gt;=17,INDEX($CN:$CN,$DJ353+17),"")</f>
      </c>
      <c r="DG353">
        <f>IF($DK353&gt;=18,INDEX($CN:$CN,$DJ353+18),"")</f>
      </c>
      <c r="DH353">
        <f>IF($DK353&gt;=19,INDEX($CN:$CN,$DJ353+19),"")</f>
      </c>
      <c r="DI353">
        <f>IF($DK353&gt;=20,INDEX($CN:$CN,$DJ353+20),"")</f>
      </c>
      <c r="DJ353">
        <f>IFERROR(MATCH($CM353,$CN$2:$CN$1089,0)+1,0)</f>
      </c>
      <c r="DK353">
        <f>IFERROR(INDEX($CO$2:$CO$1089,MATCH($CM353,$CN$2:$CN$1089,0)),0)</f>
      </c>
      <c r="DL353">
        <f>IFERROR(INDEX($AS:$AS,MATCH($O353,$AR:$AR,0))&amp;"","")</f>
      </c>
      <c r="DP353">
        <f>IF($GS353&gt;=1,INDEX($DM:$DM,$GR353+1),"")</f>
      </c>
      <c r="DQ353">
        <f>IF($GS353&gt;=2,INDEX($DM:$DM,$GR353+2),"")</f>
      </c>
      <c r="DR353">
        <f>IF($GS353&gt;=3,INDEX($DM:$DM,$GR353+3),"")</f>
      </c>
      <c r="DS353">
        <f>IF($GS353&gt;=4,INDEX($DM:$DM,$GR353+4),"")</f>
      </c>
      <c r="DT353">
        <f>IF($GS353&gt;=5,INDEX($DM:$DM,$GR353+5),"")</f>
      </c>
      <c r="DU353">
        <f>IF($GS353&gt;=6,INDEX($DM:$DM,$GR353+6),"")</f>
      </c>
      <c r="DV353">
        <f>IF($GS353&gt;=7,INDEX($DM:$DM,$GR353+7),"")</f>
      </c>
      <c r="DW353">
        <f>IF($GS353&gt;=8,INDEX($DM:$DM,$GR353+8),"")</f>
      </c>
      <c r="DX353">
        <f>IF($GS353&gt;=9,INDEX($DM:$DM,$GR353+9),"")</f>
      </c>
      <c r="DY353">
        <f>IF($GS353&gt;=10,INDEX($DM:$DM,$GR353+10),"")</f>
      </c>
      <c r="DZ353">
        <f>IF($GS353&gt;=11,INDEX($DM:$DM,$GR353+11),"")</f>
      </c>
      <c r="EA353">
        <f>IF($GS353&gt;=12,INDEX($DM:$DM,$GR353+12),"")</f>
      </c>
      <c r="EB353">
        <f>IF($GS353&gt;=13,INDEX($DM:$DM,$GR353+13),"")</f>
      </c>
      <c r="EC353">
        <f>IF($GS353&gt;=14,INDEX($DM:$DM,$GR353+14),"")</f>
      </c>
      <c r="ED353">
        <f>IF($GS353&gt;=15,INDEX($DM:$DM,$GR353+15),"")</f>
      </c>
      <c r="EE353">
        <f>IF($GS353&gt;=16,INDEX($DM:$DM,$GR353+16),"")</f>
      </c>
      <c r="EF353">
        <f>IF($GS353&gt;=17,INDEX($DM:$DM,$GR353+17),"")</f>
      </c>
      <c r="EG353">
        <f>IF($GS353&gt;=18,INDEX($DM:$DM,$GR353+18),"")</f>
      </c>
      <c r="EH353">
        <f>IF($GS353&gt;=19,INDEX($DM:$DM,$GR353+19),"")</f>
      </c>
      <c r="EI353">
        <f>IF($GS353&gt;=20,INDEX($DM:$DM,$GR353+20),"")</f>
      </c>
      <c r="EJ353">
        <f>IF($GS353&gt;=21,INDEX($DM:$DM,$GR353+21),"")</f>
      </c>
      <c r="EK353">
        <f>IF($GS353&gt;=22,INDEX($DM:$DM,$GR353+22),"")</f>
      </c>
      <c r="EL353">
        <f>IF($GS353&gt;=23,INDEX($DM:$DM,$GR353+23),"")</f>
      </c>
      <c r="EM353">
        <f>IF($GS353&gt;=24,INDEX($DM:$DM,$GR353+24),"")</f>
      </c>
      <c r="EN353">
        <f>IF($GS353&gt;=25,INDEX($DM:$DM,$GR353+25),"")</f>
      </c>
      <c r="EO353">
        <f>IF($GS353&gt;=26,INDEX($DM:$DM,$GR353+26),"")</f>
      </c>
      <c r="EP353">
        <f>IF($GS353&gt;=27,INDEX($DM:$DM,$GR353+27),"")</f>
      </c>
      <c r="EQ353">
        <f>IF($GS353&gt;=28,INDEX($DM:$DM,$GR353+28),"")</f>
      </c>
      <c r="ER353">
        <f>IF($GS353&gt;=29,INDEX($DM:$DM,$GR353+29),"")</f>
      </c>
      <c r="ES353">
        <f>IF($GS353&gt;=30,INDEX($DM:$DM,$GR353+30),"")</f>
      </c>
      <c r="ET353">
        <f>IF($GS353&gt;=31,INDEX($DM:$DM,$GR353+31),"")</f>
      </c>
      <c r="EU353">
        <f>IF($GS353&gt;=32,INDEX($DM:$DM,$GR353+32),"")</f>
      </c>
      <c r="EV353">
        <f>IF($GS353&gt;=33,INDEX($DM:$DM,$GR353+33),"")</f>
      </c>
      <c r="EW353">
        <f>IF($GS353&gt;=34,INDEX($DM:$DM,$GR353+34),"")</f>
      </c>
      <c r="EX353">
        <f>IF($GS353&gt;=35,INDEX($DM:$DM,$GR353+35),"")</f>
      </c>
      <c r="EY353">
        <f>IF($GS353&gt;=36,INDEX($DM:$DM,$GR353+36),"")</f>
      </c>
      <c r="EZ353">
        <f>IF($GS353&gt;=37,INDEX($DM:$DM,$GR353+37),"")</f>
      </c>
      <c r="FA353">
        <f>IF($GS353&gt;=38,INDEX($DM:$DM,$GR353+38),"")</f>
      </c>
      <c r="FB353">
        <f>IF($GS353&gt;=39,INDEX($DM:$DM,$GR353+39),"")</f>
      </c>
      <c r="FC353">
        <f>IF($GS353&gt;=40,INDEX($DM:$DM,$GR353+40),"")</f>
      </c>
      <c r="FD353">
        <f>IF($GS353&gt;=1,INDEX($DN:$DN,$GR353+1),"")</f>
      </c>
      <c r="FE353">
        <f>IF($GS353&gt;=2,INDEX($DN:$DN,$GR353+2),"")</f>
      </c>
      <c r="FF353">
        <f>IF($GS353&gt;=3,INDEX($DN:$DN,$GR353+3),"")</f>
      </c>
      <c r="FG353">
        <f>IF($GS353&gt;=4,INDEX($DN:$DN,$GR353+4),"")</f>
      </c>
      <c r="FH353">
        <f>IF($GS353&gt;=5,INDEX($DN:$DN,$GR353+5),"")</f>
      </c>
      <c r="FI353">
        <f>IF($GS353&gt;=6,INDEX($DN:$DN,$GR353+6),"")</f>
      </c>
      <c r="FJ353">
        <f>IF($GS353&gt;=7,INDEX($DN:$DN,$GR353+7),"")</f>
      </c>
      <c r="FK353">
        <f>IF($GS353&gt;=8,INDEX($DN:$DN,$GR353+8),"")</f>
      </c>
      <c r="FL353">
        <f>IF($GS353&gt;=9,INDEX($DN:$DN,$GR353+9),"")</f>
      </c>
      <c r="FM353">
        <f>IF($GS353&gt;=10,INDEX($DN:$DN,$GR353+10),"")</f>
      </c>
      <c r="FN353">
        <f>IF($GS353&gt;=11,INDEX($DN:$DN,$GR353+11),"")</f>
      </c>
      <c r="FO353">
        <f>IF($GS353&gt;=12,INDEX($DN:$DN,$GR353+12),"")</f>
      </c>
      <c r="FP353">
        <f>IF($GS353&gt;=13,INDEX($DN:$DN,$GR353+13),"")</f>
      </c>
      <c r="FQ353">
        <f>IF($GS353&gt;=14,INDEX($DN:$DN,$GR353+14),"")</f>
      </c>
      <c r="FR353">
        <f>IF($GS353&gt;=15,INDEX($DN:$DN,$GR353+15),"")</f>
      </c>
      <c r="FS353">
        <f>IF($GS353&gt;=16,INDEX($DN:$DN,$GR353+16),"")</f>
      </c>
      <c r="FT353">
        <f>IF($GS353&gt;=17,INDEX($DN:$DN,$GR353+17),"")</f>
      </c>
      <c r="FU353">
        <f>IF($GS353&gt;=18,INDEX($DN:$DN,$GR353+18),"")</f>
      </c>
      <c r="FV353">
        <f>IF($GS353&gt;=19,INDEX($DN:$DN,$GR353+19),"")</f>
      </c>
      <c r="FW353">
        <f>IF($GS353&gt;=20,INDEX($DN:$DN,$GR353+20),"")</f>
      </c>
      <c r="FX353">
        <f>IF($GS353&gt;=21,INDEX($DN:$DN,$GR353+21),"")</f>
      </c>
      <c r="FY353">
        <f>IF($GS353&gt;=22,INDEX($DN:$DN,$GR353+22),"")</f>
      </c>
      <c r="FZ353">
        <f>IF($GS353&gt;=23,INDEX($DN:$DN,$GR353+23),"")</f>
      </c>
      <c r="GA353">
        <f>IF($GS353&gt;=24,INDEX($DN:$DN,$GR353+24),"")</f>
      </c>
      <c r="GB353">
        <f>IF($GS353&gt;=25,INDEX($DN:$DN,$GR353+25),"")</f>
      </c>
      <c r="GC353">
        <f>IF($GS353&gt;=26,INDEX($DN:$DN,$GR353+26),"")</f>
      </c>
      <c r="GD353">
        <f>IF($GS353&gt;=27,INDEX($DN:$DN,$GR353+27),"")</f>
      </c>
      <c r="GE353">
        <f>IF($GS353&gt;=28,INDEX($DN:$DN,$GR353+28),"")</f>
      </c>
      <c r="GF353">
        <f>IF($GS353&gt;=29,INDEX($DN:$DN,$GR353+29),"")</f>
      </c>
      <c r="GG353">
        <f>IF($GS353&gt;=30,INDEX($DN:$DN,$GR353+30),"")</f>
      </c>
      <c r="GH353">
        <f>IF($GS353&gt;=31,INDEX($DN:$DN,$GR353+31),"")</f>
      </c>
      <c r="GI353">
        <f>IF($GS353&gt;=32,INDEX($DN:$DN,$GR353+32),"")</f>
      </c>
      <c r="GJ353">
        <f>IF($GS353&gt;=33,INDEX($DN:$DN,$GR353+33),"")</f>
      </c>
      <c r="GK353">
        <f>IF($GS353&gt;=34,INDEX($DN:$DN,$GR353+34),"")</f>
      </c>
      <c r="GL353">
        <f>IF($GS353&gt;=35,INDEX($DN:$DN,$GR353+35),"")</f>
      </c>
      <c r="GM353">
        <f>IF($GS353&gt;=36,INDEX($DN:$DN,$GR353+36),"")</f>
      </c>
      <c r="GN353">
        <f>IF($GS353&gt;=37,INDEX($DN:$DN,$GR353+37),"")</f>
      </c>
      <c r="GO353">
        <f>IF($GS353&gt;=38,INDEX($DN:$DN,$GR353+38),"")</f>
      </c>
      <c r="GP353">
        <f>IF($GS353&gt;=39,INDEX($DN:$DN,$GR353+39),"")</f>
      </c>
      <c r="GQ353">
        <f>IF($GS353&gt;=40,INDEX($DN:$DN,$GR353+40),"")</f>
      </c>
      <c r="GR353">
        <f>IFERROR(MATCH($DL353,$DM$2:$DM$148,0)+1,0)</f>
      </c>
      <c r="GS353">
        <f>IFERROR(INDEX($DO$2:$DO$148,MATCH($DL353,$DM$2:$DM$148,0)),0)</f>
      </c>
      <c r="GT353">
        <f>IFERROR(MATCH($Z353,$DP$353:$FC$353,0),0)</f>
      </c>
      <c r="GU353">
        <f>IF($GT353&gt;0,INDEX($FD$353:$GQ$353,$GT353),"")</f>
      </c>
      <c r="GX353">
        <f>IF($JG353&gt;=1,INDEX($GV:$GV,$JF353+1),"")</f>
      </c>
      <c r="GY353">
        <f>IF($JG353&gt;=2,INDEX($GV:$GV,$JF353+2),"")</f>
      </c>
      <c r="GZ353">
        <f>IF($JG353&gt;=3,INDEX($GV:$GV,$JF353+3),"")</f>
      </c>
      <c r="HA353">
        <f>IF($JG353&gt;=4,INDEX($GV:$GV,$JF353+4),"")</f>
      </c>
      <c r="HB353">
        <f>IF($JG353&gt;=5,INDEX($GV:$GV,$JF353+5),"")</f>
      </c>
      <c r="HC353">
        <f>IF($JG353&gt;=6,INDEX($GV:$GV,$JF353+6),"")</f>
      </c>
      <c r="HD353">
        <f>IF($JG353&gt;=7,INDEX($GV:$GV,$JF353+7),"")</f>
      </c>
      <c r="HE353">
        <f>IF($JG353&gt;=8,INDEX($GV:$GV,$JF353+8),"")</f>
      </c>
      <c r="HF353">
        <f>IF($JG353&gt;=9,INDEX($GV:$GV,$JF353+9),"")</f>
      </c>
      <c r="HG353">
        <f>IF($JG353&gt;=10,INDEX($GV:$GV,$JF353+10),"")</f>
      </c>
      <c r="HH353">
        <f>IF($JG353&gt;=11,INDEX($GV:$GV,$JF353+11),"")</f>
      </c>
      <c r="HI353">
        <f>IF($JG353&gt;=12,INDEX($GV:$GV,$JF353+12),"")</f>
      </c>
      <c r="HJ353">
        <f>IF($JG353&gt;=13,INDEX($GV:$GV,$JF353+13),"")</f>
      </c>
      <c r="HK353">
        <f>IF($JG353&gt;=14,INDEX($GV:$GV,$JF353+14),"")</f>
      </c>
      <c r="HL353">
        <f>IF($JG353&gt;=15,INDEX($GV:$GV,$JF353+15),"")</f>
      </c>
      <c r="HM353">
        <f>IF($JG353&gt;=16,INDEX($GV:$GV,$JF353+16),"")</f>
      </c>
      <c r="HN353">
        <f>IF($JG353&gt;=17,INDEX($GV:$GV,$JF353+17),"")</f>
      </c>
      <c r="HO353">
        <f>IF($JG353&gt;=18,INDEX($GV:$GV,$JF353+18),"")</f>
      </c>
      <c r="HP353">
        <f>IF($JG353&gt;=19,INDEX($GV:$GV,$JF353+19),"")</f>
      </c>
      <c r="HQ353">
        <f>IF($JG353&gt;=20,INDEX($GV:$GV,$JF353+20),"")</f>
      </c>
      <c r="HR353">
        <f>IF($JG353&gt;=21,INDEX($GV:$GV,$JF353+21),"")</f>
      </c>
      <c r="HS353">
        <f>IF($JG353&gt;=22,INDEX($GV:$GV,$JF353+22),"")</f>
      </c>
      <c r="HT353">
        <f>IF($JG353&gt;=23,INDEX($GV:$GV,$JF353+23),"")</f>
      </c>
      <c r="HU353">
        <f>IF($JG353&gt;=24,INDEX($GV:$GV,$JF353+24),"")</f>
      </c>
      <c r="HV353">
        <f>IF($JG353&gt;=25,INDEX($GV:$GV,$JF353+25),"")</f>
      </c>
      <c r="HW353">
        <f>IF($JG353&gt;=26,INDEX($GV:$GV,$JF353+26),"")</f>
      </c>
      <c r="HX353">
        <f>IF($JG353&gt;=27,INDEX($GV:$GV,$JF353+27),"")</f>
      </c>
      <c r="HY353">
        <f>IF($JG353&gt;=28,INDEX($GV:$GV,$JF353+28),"")</f>
      </c>
      <c r="HZ353">
        <f>IF($JG353&gt;=29,INDEX($GV:$GV,$JF353+29),"")</f>
      </c>
      <c r="IA353">
        <f>IF($JG353&gt;=30,INDEX($GV:$GV,$JF353+30),"")</f>
      </c>
      <c r="IB353">
        <f>IF($JG353&gt;=31,INDEX($GV:$GV,$JF353+31),"")</f>
      </c>
      <c r="IC353">
        <f>IF($JG353&gt;=32,INDEX($GV:$GV,$JF353+32),"")</f>
      </c>
      <c r="ID353">
        <f>IF($JG353&gt;=33,INDEX($GV:$GV,$JF353+33),"")</f>
      </c>
      <c r="IE353">
        <f>IF($JG353&gt;=34,INDEX($GV:$GV,$JF353+34),"")</f>
      </c>
      <c r="IF353">
        <f>IF($JG353&gt;=35,INDEX($GV:$GV,$JF353+35),"")</f>
      </c>
      <c r="IG353">
        <f>IF($JG353&gt;=36,INDEX($GV:$GV,$JF353+36),"")</f>
      </c>
      <c r="IH353">
        <f>IF($JG353&gt;=37,INDEX($GV:$GV,$JF353+37),"")</f>
      </c>
      <c r="II353">
        <f>IF($JG353&gt;=38,INDEX($GV:$GV,$JF353+38),"")</f>
      </c>
      <c r="IJ353">
        <f>IF($JG353&gt;=39,INDEX($GV:$GV,$JF353+39),"")</f>
      </c>
      <c r="IK353">
        <f>IF($JG353&gt;=40,INDEX($GV:$GV,$JF353+40),"")</f>
      </c>
      <c r="IL353">
        <f>IF($JG353&gt;=41,INDEX($GV:$GV,$JF353+41),"")</f>
      </c>
      <c r="IM353">
        <f>IF($JG353&gt;=42,INDEX($GV:$GV,$JF353+42),"")</f>
      </c>
      <c r="IN353">
        <f>IF($JG353&gt;=43,INDEX($GV:$GV,$JF353+43),"")</f>
      </c>
      <c r="IO353">
        <f>IF($JG353&gt;=44,INDEX($GV:$GV,$JF353+44),"")</f>
      </c>
      <c r="IP353">
        <f>IF($JG353&gt;=45,INDEX($GV:$GV,$JF353+45),"")</f>
      </c>
      <c r="IQ353">
        <f>IF($JG353&gt;=46,INDEX($GV:$GV,$JF353+46),"")</f>
      </c>
      <c r="IR353">
        <f>IF($JG353&gt;=47,INDEX($GV:$GV,$JF353+47),"")</f>
      </c>
      <c r="IS353">
        <f>IF($JG353&gt;=48,INDEX($GV:$GV,$JF353+48),"")</f>
      </c>
      <c r="IT353">
        <f>IF($JG353&gt;=49,INDEX($GV:$GV,$JF353+49),"")</f>
      </c>
      <c r="IU353">
        <f>IF($JG353&gt;=50,INDEX($GV:$GV,$JF353+50),"")</f>
      </c>
      <c r="IV353">
        <f>IF($JG353&gt;=51,INDEX($GV:$GV,$JF353+51),"")</f>
      </c>
      <c r="IW353">
        <f>IF($JG353&gt;=52,INDEX($GV:$GV,$JF353+52),"")</f>
      </c>
      <c r="IX353">
        <f>IF($JG353&gt;=53,INDEX($GV:$GV,$JF353+53),"")</f>
      </c>
      <c r="IY353">
        <f>IF($JG353&gt;=54,INDEX($GV:$GV,$JF353+54),"")</f>
      </c>
      <c r="IZ353">
        <f>IF($JG353&gt;=55,INDEX($GV:$GV,$JF353+55),"")</f>
      </c>
      <c r="JA353">
        <f>IF($JG353&gt;=56,INDEX($GV:$GV,$JF353+56),"")</f>
      </c>
      <c r="JB353">
        <f>IF($JG353&gt;=57,INDEX($GV:$GV,$JF353+57),"")</f>
      </c>
      <c r="JC353">
        <f>IF($JG353&gt;=58,INDEX($GV:$GV,$JF353+58),"")</f>
      </c>
      <c r="JD353">
        <f>IF($JG353&gt;=59,INDEX($GV:$GV,$JF353+59),"")</f>
      </c>
      <c r="JE353">
        <f>IF($JG353&gt;=60,INDEX($GV:$GV,$JF353+60),"")</f>
      </c>
      <c r="JF353">
        <f>IFERROR(MATCH($GU353,$GV$2:$GV$322,0)+1,0)</f>
      </c>
      <c r="JG353">
        <f>IFERROR(INDEX($GW$2:$GW$322,MATCH($GU353,$GV$2:$GV$322,0)),0)</f>
      </c>
      <c r="JH353" t="s">
        <v>44</v>
      </c>
      <c r="JI353" t="s">
        <v>44</v>
      </c>
    </row>
    <row r="354" spans="1:269" x14ac:dyDescent="0.25">
      <c r="R354">
        <f>IF(OR($U354="",$Q354=""),"",IFERROR($U354/$Q354,0))</f>
      </c>
      <c r="S354">
        <f>IF($U354="","",
SUM($T354,$V354,$AA354,$W354,$Y354)*
(1-IF($AB354="",0,VALUE($AB354)/100)))</f>
      </c>
      <c r="T354">
        <f>IF($U354="","",$U354)</f>
      </c>
      <c r="V354">
        <f>IF($U354="","",
IF($O354="","",
IF(ISNUMBER(SEARCH("exempt",LOWER($O354))),0,
$U354*(VALUE(SUBSTITUTE($O354,"%",""))/100))))</f>
      </c>
      <c r="AC354">
        <f>IFERROR(IF(FIND(" - ",$K354)&gt;0,MID($K354,FIND(" - ",$K354)+3,LEN($K354)),""),"")</f>
      </c>
      <c r="AL354" t="s">
        <v>1161</v>
      </c>
      <c r="AT354">
        <f>IFERROR(LEFT($K354,FIND(" - ",$K354)-1),$K354)</f>
      </c>
      <c r="AW354">
        <f>IF($CL354&gt;=1,INDEX($AU:$AU,$CK354+1),"")</f>
      </c>
      <c r="AX354">
        <f>IF($CL354&gt;=2,INDEX($AU:$AU,$CK354+2),"")</f>
      </c>
      <c r="AY354">
        <f>IF($CL354&gt;=3,INDEX($AU:$AU,$CK354+3),"")</f>
      </c>
      <c r="AZ354">
        <f>IF($CL354&gt;=4,INDEX($AU:$AU,$CK354+4),"")</f>
      </c>
      <c r="BA354">
        <f>IF($CL354&gt;=5,INDEX($AU:$AU,$CK354+5),"")</f>
      </c>
      <c r="BB354">
        <f>IF($CL354&gt;=6,INDEX($AU:$AU,$CK354+6),"")</f>
      </c>
      <c r="BC354">
        <f>IF($CL354&gt;=7,INDEX($AU:$AU,$CK354+7),"")</f>
      </c>
      <c r="BD354">
        <f>IF($CL354&gt;=8,INDEX($AU:$AU,$CK354+8),"")</f>
      </c>
      <c r="BE354">
        <f>IF($CL354&gt;=9,INDEX($AU:$AU,$CK354+9),"")</f>
      </c>
      <c r="BF354">
        <f>IF($CL354&gt;=10,INDEX($AU:$AU,$CK354+10),"")</f>
      </c>
      <c r="BG354">
        <f>IF($CL354&gt;=11,INDEX($AU:$AU,$CK354+11),"")</f>
      </c>
      <c r="BH354">
        <f>IF($CL354&gt;=12,INDEX($AU:$AU,$CK354+12),"")</f>
      </c>
      <c r="BI354">
        <f>IF($CL354&gt;=13,INDEX($AU:$AU,$CK354+13),"")</f>
      </c>
      <c r="BJ354">
        <f>IF($CL354&gt;=14,INDEX($AU:$AU,$CK354+14),"")</f>
      </c>
      <c r="BK354">
        <f>IF($CL354&gt;=15,INDEX($AU:$AU,$CK354+15),"")</f>
      </c>
      <c r="BL354">
        <f>IF($CL354&gt;=16,INDEX($AU:$AU,$CK354+16),"")</f>
      </c>
      <c r="BM354">
        <f>IF($CL354&gt;=17,INDEX($AU:$AU,$CK354+17),"")</f>
      </c>
      <c r="BN354">
        <f>IF($CL354&gt;=18,INDEX($AU:$AU,$CK354+18),"")</f>
      </c>
      <c r="BO354">
        <f>IF($CL354&gt;=19,INDEX($AU:$AU,$CK354+19),"")</f>
      </c>
      <c r="BP354">
        <f>IF($CL354&gt;=20,INDEX($AU:$AU,$CK354+20),"")</f>
      </c>
      <c r="BQ354">
        <f>IF($CL354&gt;=21,INDEX($AU:$AU,$CK354+21),"")</f>
      </c>
      <c r="BR354">
        <f>IF($CL354&gt;=22,INDEX($AU:$AU,$CK354+22),"")</f>
      </c>
      <c r="BS354">
        <f>IF($CL354&gt;=23,INDEX($AU:$AU,$CK354+23),"")</f>
      </c>
      <c r="BT354">
        <f>IF($CL354&gt;=24,INDEX($AU:$AU,$CK354+24),"")</f>
      </c>
      <c r="BU354">
        <f>IF($CL354&gt;=25,INDEX($AU:$AU,$CK354+25),"")</f>
      </c>
      <c r="BV354">
        <f>IF($CL354&gt;=26,INDEX($AU:$AU,$CK354+26),"")</f>
      </c>
      <c r="BW354">
        <f>IF($CL354&gt;=27,INDEX($AU:$AU,$CK354+27),"")</f>
      </c>
      <c r="BX354">
        <f>IF($CL354&gt;=28,INDEX($AU:$AU,$CK354+28),"")</f>
      </c>
      <c r="BY354">
        <f>IF($CL354&gt;=29,INDEX($AU:$AU,$CK354+29),"")</f>
      </c>
      <c r="BZ354">
        <f>IF($CL354&gt;=30,INDEX($AU:$AU,$CK354+30),"")</f>
      </c>
      <c r="CA354">
        <f>IF($CL354&gt;=31,INDEX($AU:$AU,$CK354+31),"")</f>
      </c>
      <c r="CB354">
        <f>IF($CL354&gt;=32,INDEX($AU:$AU,$CK354+32),"")</f>
      </c>
      <c r="CC354">
        <f>IF($CL354&gt;=33,INDEX($AU:$AU,$CK354+33),"")</f>
      </c>
      <c r="CD354">
        <f>IF($CL354&gt;=34,INDEX($AU:$AU,$CK354+34),"")</f>
      </c>
      <c r="CE354">
        <f>IF($CL354&gt;=35,INDEX($AU:$AU,$CK354+35),"")</f>
      </c>
      <c r="CF354">
        <f>IF($CL354&gt;=36,INDEX($AU:$AU,$CK354+36),"")</f>
      </c>
      <c r="CG354">
        <f>IF($CL354&gt;=37,INDEX($AU:$AU,$CK354+37),"")</f>
      </c>
      <c r="CH354">
        <f>IF($CL354&gt;=38,INDEX($AU:$AU,$CK354+38),"")</f>
      </c>
      <c r="CI354">
        <f>IF($CL354&gt;=39,INDEX($AU:$AU,$CK354+39),"")</f>
      </c>
      <c r="CJ354">
        <f>IF($CL354&gt;=40,INDEX($AU:$AU,$CK354+40),"")</f>
      </c>
      <c r="CK354">
        <f>IFERROR(MATCH($AT354,$AU$2:$AU$133,0)+1,0)</f>
      </c>
      <c r="CL354">
        <f>IFERROR(INDEX($AV$2:$AV$133,MATCH($AT354,$AU$2:$AU$133,0)),0)</f>
      </c>
      <c r="CM354">
        <f>IFERROR(LEFT($L354,FIND(" - ",$L354)-1),$L354)</f>
      </c>
      <c r="CN354" t="s">
        <v>149</v>
      </c>
      <c r="CP354">
        <f>IF($DK354&gt;=1,INDEX($CN:$CN,$DJ354+1),"")</f>
      </c>
      <c r="CQ354">
        <f>IF($DK354&gt;=2,INDEX($CN:$CN,$DJ354+2),"")</f>
      </c>
      <c r="CR354">
        <f>IF($DK354&gt;=3,INDEX($CN:$CN,$DJ354+3),"")</f>
      </c>
      <c r="CS354">
        <f>IF($DK354&gt;=4,INDEX($CN:$CN,$DJ354+4),"")</f>
      </c>
      <c r="CT354">
        <f>IF($DK354&gt;=5,INDEX($CN:$CN,$DJ354+5),"")</f>
      </c>
      <c r="CU354">
        <f>IF($DK354&gt;=6,INDEX($CN:$CN,$DJ354+6),"")</f>
      </c>
      <c r="CV354">
        <f>IF($DK354&gt;=7,INDEX($CN:$CN,$DJ354+7),"")</f>
      </c>
      <c r="CW354">
        <f>IF($DK354&gt;=8,INDEX($CN:$CN,$DJ354+8),"")</f>
      </c>
      <c r="CX354">
        <f>IF($DK354&gt;=9,INDEX($CN:$CN,$DJ354+9),"")</f>
      </c>
      <c r="CY354">
        <f>IF($DK354&gt;=10,INDEX($CN:$CN,$DJ354+10),"")</f>
      </c>
      <c r="CZ354">
        <f>IF($DK354&gt;=11,INDEX($CN:$CN,$DJ354+11),"")</f>
      </c>
      <c r="DA354">
        <f>IF($DK354&gt;=12,INDEX($CN:$CN,$DJ354+12),"")</f>
      </c>
      <c r="DB354">
        <f>IF($DK354&gt;=13,INDEX($CN:$CN,$DJ354+13),"")</f>
      </c>
      <c r="DC354">
        <f>IF($DK354&gt;=14,INDEX($CN:$CN,$DJ354+14),"")</f>
      </c>
      <c r="DD354">
        <f>IF($DK354&gt;=15,INDEX($CN:$CN,$DJ354+15),"")</f>
      </c>
      <c r="DE354">
        <f>IF($DK354&gt;=16,INDEX($CN:$CN,$DJ354+16),"")</f>
      </c>
      <c r="DF354">
        <f>IF($DK354&gt;=17,INDEX($CN:$CN,$DJ354+17),"")</f>
      </c>
      <c r="DG354">
        <f>IF($DK354&gt;=18,INDEX($CN:$CN,$DJ354+18),"")</f>
      </c>
      <c r="DH354">
        <f>IF($DK354&gt;=19,INDEX($CN:$CN,$DJ354+19),"")</f>
      </c>
      <c r="DI354">
        <f>IF($DK354&gt;=20,INDEX($CN:$CN,$DJ354+20),"")</f>
      </c>
      <c r="DJ354">
        <f>IFERROR(MATCH($CM354,$CN$2:$CN$1089,0)+1,0)</f>
      </c>
      <c r="DK354">
        <f>IFERROR(INDEX($CO$2:$CO$1089,MATCH($CM354,$CN$2:$CN$1089,0)),0)</f>
      </c>
      <c r="DL354">
        <f>IFERROR(INDEX($AS:$AS,MATCH($O354,$AR:$AR,0))&amp;"","")</f>
      </c>
      <c r="DP354">
        <f>IF($GS354&gt;=1,INDEX($DM:$DM,$GR354+1),"")</f>
      </c>
      <c r="DQ354">
        <f>IF($GS354&gt;=2,INDEX($DM:$DM,$GR354+2),"")</f>
      </c>
      <c r="DR354">
        <f>IF($GS354&gt;=3,INDEX($DM:$DM,$GR354+3),"")</f>
      </c>
      <c r="DS354">
        <f>IF($GS354&gt;=4,INDEX($DM:$DM,$GR354+4),"")</f>
      </c>
      <c r="DT354">
        <f>IF($GS354&gt;=5,INDEX($DM:$DM,$GR354+5),"")</f>
      </c>
      <c r="DU354">
        <f>IF($GS354&gt;=6,INDEX($DM:$DM,$GR354+6),"")</f>
      </c>
      <c r="DV354">
        <f>IF($GS354&gt;=7,INDEX($DM:$DM,$GR354+7),"")</f>
      </c>
      <c r="DW354">
        <f>IF($GS354&gt;=8,INDEX($DM:$DM,$GR354+8),"")</f>
      </c>
      <c r="DX354">
        <f>IF($GS354&gt;=9,INDEX($DM:$DM,$GR354+9),"")</f>
      </c>
      <c r="DY354">
        <f>IF($GS354&gt;=10,INDEX($DM:$DM,$GR354+10),"")</f>
      </c>
      <c r="DZ354">
        <f>IF($GS354&gt;=11,INDEX($DM:$DM,$GR354+11),"")</f>
      </c>
      <c r="EA354">
        <f>IF($GS354&gt;=12,INDEX($DM:$DM,$GR354+12),"")</f>
      </c>
      <c r="EB354">
        <f>IF($GS354&gt;=13,INDEX($DM:$DM,$GR354+13),"")</f>
      </c>
      <c r="EC354">
        <f>IF($GS354&gt;=14,INDEX($DM:$DM,$GR354+14),"")</f>
      </c>
      <c r="ED354">
        <f>IF($GS354&gt;=15,INDEX($DM:$DM,$GR354+15),"")</f>
      </c>
      <c r="EE354">
        <f>IF($GS354&gt;=16,INDEX($DM:$DM,$GR354+16),"")</f>
      </c>
      <c r="EF354">
        <f>IF($GS354&gt;=17,INDEX($DM:$DM,$GR354+17),"")</f>
      </c>
      <c r="EG354">
        <f>IF($GS354&gt;=18,INDEX($DM:$DM,$GR354+18),"")</f>
      </c>
      <c r="EH354">
        <f>IF($GS354&gt;=19,INDEX($DM:$DM,$GR354+19),"")</f>
      </c>
      <c r="EI354">
        <f>IF($GS354&gt;=20,INDEX($DM:$DM,$GR354+20),"")</f>
      </c>
      <c r="EJ354">
        <f>IF($GS354&gt;=21,INDEX($DM:$DM,$GR354+21),"")</f>
      </c>
      <c r="EK354">
        <f>IF($GS354&gt;=22,INDEX($DM:$DM,$GR354+22),"")</f>
      </c>
      <c r="EL354">
        <f>IF($GS354&gt;=23,INDEX($DM:$DM,$GR354+23),"")</f>
      </c>
      <c r="EM354">
        <f>IF($GS354&gt;=24,INDEX($DM:$DM,$GR354+24),"")</f>
      </c>
      <c r="EN354">
        <f>IF($GS354&gt;=25,INDEX($DM:$DM,$GR354+25),"")</f>
      </c>
      <c r="EO354">
        <f>IF($GS354&gt;=26,INDEX($DM:$DM,$GR354+26),"")</f>
      </c>
      <c r="EP354">
        <f>IF($GS354&gt;=27,INDEX($DM:$DM,$GR354+27),"")</f>
      </c>
      <c r="EQ354">
        <f>IF($GS354&gt;=28,INDEX($DM:$DM,$GR354+28),"")</f>
      </c>
      <c r="ER354">
        <f>IF($GS354&gt;=29,INDEX($DM:$DM,$GR354+29),"")</f>
      </c>
      <c r="ES354">
        <f>IF($GS354&gt;=30,INDEX($DM:$DM,$GR354+30),"")</f>
      </c>
      <c r="ET354">
        <f>IF($GS354&gt;=31,INDEX($DM:$DM,$GR354+31),"")</f>
      </c>
      <c r="EU354">
        <f>IF($GS354&gt;=32,INDEX($DM:$DM,$GR354+32),"")</f>
      </c>
      <c r="EV354">
        <f>IF($GS354&gt;=33,INDEX($DM:$DM,$GR354+33),"")</f>
      </c>
      <c r="EW354">
        <f>IF($GS354&gt;=34,INDEX($DM:$DM,$GR354+34),"")</f>
      </c>
      <c r="EX354">
        <f>IF($GS354&gt;=35,INDEX($DM:$DM,$GR354+35),"")</f>
      </c>
      <c r="EY354">
        <f>IF($GS354&gt;=36,INDEX($DM:$DM,$GR354+36),"")</f>
      </c>
      <c r="EZ354">
        <f>IF($GS354&gt;=37,INDEX($DM:$DM,$GR354+37),"")</f>
      </c>
      <c r="FA354">
        <f>IF($GS354&gt;=38,INDEX($DM:$DM,$GR354+38),"")</f>
      </c>
      <c r="FB354">
        <f>IF($GS354&gt;=39,INDEX($DM:$DM,$GR354+39),"")</f>
      </c>
      <c r="FC354">
        <f>IF($GS354&gt;=40,INDEX($DM:$DM,$GR354+40),"")</f>
      </c>
      <c r="FD354">
        <f>IF($GS354&gt;=1,INDEX($DN:$DN,$GR354+1),"")</f>
      </c>
      <c r="FE354">
        <f>IF($GS354&gt;=2,INDEX($DN:$DN,$GR354+2),"")</f>
      </c>
      <c r="FF354">
        <f>IF($GS354&gt;=3,INDEX($DN:$DN,$GR354+3),"")</f>
      </c>
      <c r="FG354">
        <f>IF($GS354&gt;=4,INDEX($DN:$DN,$GR354+4),"")</f>
      </c>
      <c r="FH354">
        <f>IF($GS354&gt;=5,INDEX($DN:$DN,$GR354+5),"")</f>
      </c>
      <c r="FI354">
        <f>IF($GS354&gt;=6,INDEX($DN:$DN,$GR354+6),"")</f>
      </c>
      <c r="FJ354">
        <f>IF($GS354&gt;=7,INDEX($DN:$DN,$GR354+7),"")</f>
      </c>
      <c r="FK354">
        <f>IF($GS354&gt;=8,INDEX($DN:$DN,$GR354+8),"")</f>
      </c>
      <c r="FL354">
        <f>IF($GS354&gt;=9,INDEX($DN:$DN,$GR354+9),"")</f>
      </c>
      <c r="FM354">
        <f>IF($GS354&gt;=10,INDEX($DN:$DN,$GR354+10),"")</f>
      </c>
      <c r="FN354">
        <f>IF($GS354&gt;=11,INDEX($DN:$DN,$GR354+11),"")</f>
      </c>
      <c r="FO354">
        <f>IF($GS354&gt;=12,INDEX($DN:$DN,$GR354+12),"")</f>
      </c>
      <c r="FP354">
        <f>IF($GS354&gt;=13,INDEX($DN:$DN,$GR354+13),"")</f>
      </c>
      <c r="FQ354">
        <f>IF($GS354&gt;=14,INDEX($DN:$DN,$GR354+14),"")</f>
      </c>
      <c r="FR354">
        <f>IF($GS354&gt;=15,INDEX($DN:$DN,$GR354+15),"")</f>
      </c>
      <c r="FS354">
        <f>IF($GS354&gt;=16,INDEX($DN:$DN,$GR354+16),"")</f>
      </c>
      <c r="FT354">
        <f>IF($GS354&gt;=17,INDEX($DN:$DN,$GR354+17),"")</f>
      </c>
      <c r="FU354">
        <f>IF($GS354&gt;=18,INDEX($DN:$DN,$GR354+18),"")</f>
      </c>
      <c r="FV354">
        <f>IF($GS354&gt;=19,INDEX($DN:$DN,$GR354+19),"")</f>
      </c>
      <c r="FW354">
        <f>IF($GS354&gt;=20,INDEX($DN:$DN,$GR354+20),"")</f>
      </c>
      <c r="FX354">
        <f>IF($GS354&gt;=21,INDEX($DN:$DN,$GR354+21),"")</f>
      </c>
      <c r="FY354">
        <f>IF($GS354&gt;=22,INDEX($DN:$DN,$GR354+22),"")</f>
      </c>
      <c r="FZ354">
        <f>IF($GS354&gt;=23,INDEX($DN:$DN,$GR354+23),"")</f>
      </c>
      <c r="GA354">
        <f>IF($GS354&gt;=24,INDEX($DN:$DN,$GR354+24),"")</f>
      </c>
      <c r="GB354">
        <f>IF($GS354&gt;=25,INDEX($DN:$DN,$GR354+25),"")</f>
      </c>
      <c r="GC354">
        <f>IF($GS354&gt;=26,INDEX($DN:$DN,$GR354+26),"")</f>
      </c>
      <c r="GD354">
        <f>IF($GS354&gt;=27,INDEX($DN:$DN,$GR354+27),"")</f>
      </c>
      <c r="GE354">
        <f>IF($GS354&gt;=28,INDEX($DN:$DN,$GR354+28),"")</f>
      </c>
      <c r="GF354">
        <f>IF($GS354&gt;=29,INDEX($DN:$DN,$GR354+29),"")</f>
      </c>
      <c r="GG354">
        <f>IF($GS354&gt;=30,INDEX($DN:$DN,$GR354+30),"")</f>
      </c>
      <c r="GH354">
        <f>IF($GS354&gt;=31,INDEX($DN:$DN,$GR354+31),"")</f>
      </c>
      <c r="GI354">
        <f>IF($GS354&gt;=32,INDEX($DN:$DN,$GR354+32),"")</f>
      </c>
      <c r="GJ354">
        <f>IF($GS354&gt;=33,INDEX($DN:$DN,$GR354+33),"")</f>
      </c>
      <c r="GK354">
        <f>IF($GS354&gt;=34,INDEX($DN:$DN,$GR354+34),"")</f>
      </c>
      <c r="GL354">
        <f>IF($GS354&gt;=35,INDEX($DN:$DN,$GR354+35),"")</f>
      </c>
      <c r="GM354">
        <f>IF($GS354&gt;=36,INDEX($DN:$DN,$GR354+36),"")</f>
      </c>
      <c r="GN354">
        <f>IF($GS354&gt;=37,INDEX($DN:$DN,$GR354+37),"")</f>
      </c>
      <c r="GO354">
        <f>IF($GS354&gt;=38,INDEX($DN:$DN,$GR354+38),"")</f>
      </c>
      <c r="GP354">
        <f>IF($GS354&gt;=39,INDEX($DN:$DN,$GR354+39),"")</f>
      </c>
      <c r="GQ354">
        <f>IF($GS354&gt;=40,INDEX($DN:$DN,$GR354+40),"")</f>
      </c>
      <c r="GR354">
        <f>IFERROR(MATCH($DL354,$DM$2:$DM$148,0)+1,0)</f>
      </c>
      <c r="GS354">
        <f>IFERROR(INDEX($DO$2:$DO$148,MATCH($DL354,$DM$2:$DM$148,0)),0)</f>
      </c>
      <c r="GT354">
        <f>IFERROR(MATCH($Z354,$DP$354:$FC$354,0),0)</f>
      </c>
      <c r="GU354">
        <f>IF($GT354&gt;0,INDEX($FD$354:$GQ$354,$GT354),"")</f>
      </c>
      <c r="GX354">
        <f>IF($JG354&gt;=1,INDEX($GV:$GV,$JF354+1),"")</f>
      </c>
      <c r="GY354">
        <f>IF($JG354&gt;=2,INDEX($GV:$GV,$JF354+2),"")</f>
      </c>
      <c r="GZ354">
        <f>IF($JG354&gt;=3,INDEX($GV:$GV,$JF354+3),"")</f>
      </c>
      <c r="HA354">
        <f>IF($JG354&gt;=4,INDEX($GV:$GV,$JF354+4),"")</f>
      </c>
      <c r="HB354">
        <f>IF($JG354&gt;=5,INDEX($GV:$GV,$JF354+5),"")</f>
      </c>
      <c r="HC354">
        <f>IF($JG354&gt;=6,INDEX($GV:$GV,$JF354+6),"")</f>
      </c>
      <c r="HD354">
        <f>IF($JG354&gt;=7,INDEX($GV:$GV,$JF354+7),"")</f>
      </c>
      <c r="HE354">
        <f>IF($JG354&gt;=8,INDEX($GV:$GV,$JF354+8),"")</f>
      </c>
      <c r="HF354">
        <f>IF($JG354&gt;=9,INDEX($GV:$GV,$JF354+9),"")</f>
      </c>
      <c r="HG354">
        <f>IF($JG354&gt;=10,INDEX($GV:$GV,$JF354+10),"")</f>
      </c>
      <c r="HH354">
        <f>IF($JG354&gt;=11,INDEX($GV:$GV,$JF354+11),"")</f>
      </c>
      <c r="HI354">
        <f>IF($JG354&gt;=12,INDEX($GV:$GV,$JF354+12),"")</f>
      </c>
      <c r="HJ354">
        <f>IF($JG354&gt;=13,INDEX($GV:$GV,$JF354+13),"")</f>
      </c>
      <c r="HK354">
        <f>IF($JG354&gt;=14,INDEX($GV:$GV,$JF354+14),"")</f>
      </c>
      <c r="HL354">
        <f>IF($JG354&gt;=15,INDEX($GV:$GV,$JF354+15),"")</f>
      </c>
      <c r="HM354">
        <f>IF($JG354&gt;=16,INDEX($GV:$GV,$JF354+16),"")</f>
      </c>
      <c r="HN354">
        <f>IF($JG354&gt;=17,INDEX($GV:$GV,$JF354+17),"")</f>
      </c>
      <c r="HO354">
        <f>IF($JG354&gt;=18,INDEX($GV:$GV,$JF354+18),"")</f>
      </c>
      <c r="HP354">
        <f>IF($JG354&gt;=19,INDEX($GV:$GV,$JF354+19),"")</f>
      </c>
      <c r="HQ354">
        <f>IF($JG354&gt;=20,INDEX($GV:$GV,$JF354+20),"")</f>
      </c>
      <c r="HR354">
        <f>IF($JG354&gt;=21,INDEX($GV:$GV,$JF354+21),"")</f>
      </c>
      <c r="HS354">
        <f>IF($JG354&gt;=22,INDEX($GV:$GV,$JF354+22),"")</f>
      </c>
      <c r="HT354">
        <f>IF($JG354&gt;=23,INDEX($GV:$GV,$JF354+23),"")</f>
      </c>
      <c r="HU354">
        <f>IF($JG354&gt;=24,INDEX($GV:$GV,$JF354+24),"")</f>
      </c>
      <c r="HV354">
        <f>IF($JG354&gt;=25,INDEX($GV:$GV,$JF354+25),"")</f>
      </c>
      <c r="HW354">
        <f>IF($JG354&gt;=26,INDEX($GV:$GV,$JF354+26),"")</f>
      </c>
      <c r="HX354">
        <f>IF($JG354&gt;=27,INDEX($GV:$GV,$JF354+27),"")</f>
      </c>
      <c r="HY354">
        <f>IF($JG354&gt;=28,INDEX($GV:$GV,$JF354+28),"")</f>
      </c>
      <c r="HZ354">
        <f>IF($JG354&gt;=29,INDEX($GV:$GV,$JF354+29),"")</f>
      </c>
      <c r="IA354">
        <f>IF($JG354&gt;=30,INDEX($GV:$GV,$JF354+30),"")</f>
      </c>
      <c r="IB354">
        <f>IF($JG354&gt;=31,INDEX($GV:$GV,$JF354+31),"")</f>
      </c>
      <c r="IC354">
        <f>IF($JG354&gt;=32,INDEX($GV:$GV,$JF354+32),"")</f>
      </c>
      <c r="ID354">
        <f>IF($JG354&gt;=33,INDEX($GV:$GV,$JF354+33),"")</f>
      </c>
      <c r="IE354">
        <f>IF($JG354&gt;=34,INDEX($GV:$GV,$JF354+34),"")</f>
      </c>
      <c r="IF354">
        <f>IF($JG354&gt;=35,INDEX($GV:$GV,$JF354+35),"")</f>
      </c>
      <c r="IG354">
        <f>IF($JG354&gt;=36,INDEX($GV:$GV,$JF354+36),"")</f>
      </c>
      <c r="IH354">
        <f>IF($JG354&gt;=37,INDEX($GV:$GV,$JF354+37),"")</f>
      </c>
      <c r="II354">
        <f>IF($JG354&gt;=38,INDEX($GV:$GV,$JF354+38),"")</f>
      </c>
      <c r="IJ354">
        <f>IF($JG354&gt;=39,INDEX($GV:$GV,$JF354+39),"")</f>
      </c>
      <c r="IK354">
        <f>IF($JG354&gt;=40,INDEX($GV:$GV,$JF354+40),"")</f>
      </c>
      <c r="IL354">
        <f>IF($JG354&gt;=41,INDEX($GV:$GV,$JF354+41),"")</f>
      </c>
      <c r="IM354">
        <f>IF($JG354&gt;=42,INDEX($GV:$GV,$JF354+42),"")</f>
      </c>
      <c r="IN354">
        <f>IF($JG354&gt;=43,INDEX($GV:$GV,$JF354+43),"")</f>
      </c>
      <c r="IO354">
        <f>IF($JG354&gt;=44,INDEX($GV:$GV,$JF354+44),"")</f>
      </c>
      <c r="IP354">
        <f>IF($JG354&gt;=45,INDEX($GV:$GV,$JF354+45),"")</f>
      </c>
      <c r="IQ354">
        <f>IF($JG354&gt;=46,INDEX($GV:$GV,$JF354+46),"")</f>
      </c>
      <c r="IR354">
        <f>IF($JG354&gt;=47,INDEX($GV:$GV,$JF354+47),"")</f>
      </c>
      <c r="IS354">
        <f>IF($JG354&gt;=48,INDEX($GV:$GV,$JF354+48),"")</f>
      </c>
      <c r="IT354">
        <f>IF($JG354&gt;=49,INDEX($GV:$GV,$JF354+49),"")</f>
      </c>
      <c r="IU354">
        <f>IF($JG354&gt;=50,INDEX($GV:$GV,$JF354+50),"")</f>
      </c>
      <c r="IV354">
        <f>IF($JG354&gt;=51,INDEX($GV:$GV,$JF354+51),"")</f>
      </c>
      <c r="IW354">
        <f>IF($JG354&gt;=52,INDEX($GV:$GV,$JF354+52),"")</f>
      </c>
      <c r="IX354">
        <f>IF($JG354&gt;=53,INDEX($GV:$GV,$JF354+53),"")</f>
      </c>
      <c r="IY354">
        <f>IF($JG354&gt;=54,INDEX($GV:$GV,$JF354+54),"")</f>
      </c>
      <c r="IZ354">
        <f>IF($JG354&gt;=55,INDEX($GV:$GV,$JF354+55),"")</f>
      </c>
      <c r="JA354">
        <f>IF($JG354&gt;=56,INDEX($GV:$GV,$JF354+56),"")</f>
      </c>
      <c r="JB354">
        <f>IF($JG354&gt;=57,INDEX($GV:$GV,$JF354+57),"")</f>
      </c>
      <c r="JC354">
        <f>IF($JG354&gt;=58,INDEX($GV:$GV,$JF354+58),"")</f>
      </c>
      <c r="JD354">
        <f>IF($JG354&gt;=59,INDEX($GV:$GV,$JF354+59),"")</f>
      </c>
      <c r="JE354">
        <f>IF($JG354&gt;=60,INDEX($GV:$GV,$JF354+60),"")</f>
      </c>
      <c r="JF354">
        <f>IFERROR(MATCH($GU354,$GV$2:$GV$322,0)+1,0)</f>
      </c>
      <c r="JG354">
        <f>IFERROR(INDEX($GW$2:$GW$322,MATCH($GU354,$GV$2:$GV$322,0)),0)</f>
      </c>
      <c r="JH354" t="s">
        <v>44</v>
      </c>
      <c r="JI354" t="s">
        <v>44</v>
      </c>
    </row>
    <row r="355" spans="1:269" x14ac:dyDescent="0.25">
      <c r="R355">
        <f>IF(OR($U355="",$Q355=""),"",IFERROR($U355/$Q355,0))</f>
      </c>
      <c r="S355">
        <f>IF($U355="","",
SUM($T355,$V355,$AA355,$W355,$Y355)*
(1-IF($AB355="",0,VALUE($AB355)/100)))</f>
      </c>
      <c r="T355">
        <f>IF($U355="","",$U355)</f>
      </c>
      <c r="V355">
        <f>IF($U355="","",
IF($O355="","",
IF(ISNUMBER(SEARCH("exempt",LOWER($O355))),0,
$U355*(VALUE(SUBSTITUTE($O355,"%",""))/100))))</f>
      </c>
      <c r="AC355">
        <f>IFERROR(IF(FIND(" - ",$K355)&gt;0,MID($K355,FIND(" - ",$K355)+3,LEN($K355)),""),"")</f>
      </c>
      <c r="AL355" t="s">
        <v>1162</v>
      </c>
      <c r="AT355">
        <f>IFERROR(LEFT($K355,FIND(" - ",$K355)-1),$K355)</f>
      </c>
      <c r="AW355">
        <f>IF($CL355&gt;=1,INDEX($AU:$AU,$CK355+1),"")</f>
      </c>
      <c r="AX355">
        <f>IF($CL355&gt;=2,INDEX($AU:$AU,$CK355+2),"")</f>
      </c>
      <c r="AY355">
        <f>IF($CL355&gt;=3,INDEX($AU:$AU,$CK355+3),"")</f>
      </c>
      <c r="AZ355">
        <f>IF($CL355&gt;=4,INDEX($AU:$AU,$CK355+4),"")</f>
      </c>
      <c r="BA355">
        <f>IF($CL355&gt;=5,INDEX($AU:$AU,$CK355+5),"")</f>
      </c>
      <c r="BB355">
        <f>IF($CL355&gt;=6,INDEX($AU:$AU,$CK355+6),"")</f>
      </c>
      <c r="BC355">
        <f>IF($CL355&gt;=7,INDEX($AU:$AU,$CK355+7),"")</f>
      </c>
      <c r="BD355">
        <f>IF($CL355&gt;=8,INDEX($AU:$AU,$CK355+8),"")</f>
      </c>
      <c r="BE355">
        <f>IF($CL355&gt;=9,INDEX($AU:$AU,$CK355+9),"")</f>
      </c>
      <c r="BF355">
        <f>IF($CL355&gt;=10,INDEX($AU:$AU,$CK355+10),"")</f>
      </c>
      <c r="BG355">
        <f>IF($CL355&gt;=11,INDEX($AU:$AU,$CK355+11),"")</f>
      </c>
      <c r="BH355">
        <f>IF($CL355&gt;=12,INDEX($AU:$AU,$CK355+12),"")</f>
      </c>
      <c r="BI355">
        <f>IF($CL355&gt;=13,INDEX($AU:$AU,$CK355+13),"")</f>
      </c>
      <c r="BJ355">
        <f>IF($CL355&gt;=14,INDEX($AU:$AU,$CK355+14),"")</f>
      </c>
      <c r="BK355">
        <f>IF($CL355&gt;=15,INDEX($AU:$AU,$CK355+15),"")</f>
      </c>
      <c r="BL355">
        <f>IF($CL355&gt;=16,INDEX($AU:$AU,$CK355+16),"")</f>
      </c>
      <c r="BM355">
        <f>IF($CL355&gt;=17,INDEX($AU:$AU,$CK355+17),"")</f>
      </c>
      <c r="BN355">
        <f>IF($CL355&gt;=18,INDEX($AU:$AU,$CK355+18),"")</f>
      </c>
      <c r="BO355">
        <f>IF($CL355&gt;=19,INDEX($AU:$AU,$CK355+19),"")</f>
      </c>
      <c r="BP355">
        <f>IF($CL355&gt;=20,INDEX($AU:$AU,$CK355+20),"")</f>
      </c>
      <c r="BQ355">
        <f>IF($CL355&gt;=21,INDEX($AU:$AU,$CK355+21),"")</f>
      </c>
      <c r="BR355">
        <f>IF($CL355&gt;=22,INDEX($AU:$AU,$CK355+22),"")</f>
      </c>
      <c r="BS355">
        <f>IF($CL355&gt;=23,INDEX($AU:$AU,$CK355+23),"")</f>
      </c>
      <c r="BT355">
        <f>IF($CL355&gt;=24,INDEX($AU:$AU,$CK355+24),"")</f>
      </c>
      <c r="BU355">
        <f>IF($CL355&gt;=25,INDEX($AU:$AU,$CK355+25),"")</f>
      </c>
      <c r="BV355">
        <f>IF($CL355&gt;=26,INDEX($AU:$AU,$CK355+26),"")</f>
      </c>
      <c r="BW355">
        <f>IF($CL355&gt;=27,INDEX($AU:$AU,$CK355+27),"")</f>
      </c>
      <c r="BX355">
        <f>IF($CL355&gt;=28,INDEX($AU:$AU,$CK355+28),"")</f>
      </c>
      <c r="BY355">
        <f>IF($CL355&gt;=29,INDEX($AU:$AU,$CK355+29),"")</f>
      </c>
      <c r="BZ355">
        <f>IF($CL355&gt;=30,INDEX($AU:$AU,$CK355+30),"")</f>
      </c>
      <c r="CA355">
        <f>IF($CL355&gt;=31,INDEX($AU:$AU,$CK355+31),"")</f>
      </c>
      <c r="CB355">
        <f>IF($CL355&gt;=32,INDEX($AU:$AU,$CK355+32),"")</f>
      </c>
      <c r="CC355">
        <f>IF($CL355&gt;=33,INDEX($AU:$AU,$CK355+33),"")</f>
      </c>
      <c r="CD355">
        <f>IF($CL355&gt;=34,INDEX($AU:$AU,$CK355+34),"")</f>
      </c>
      <c r="CE355">
        <f>IF($CL355&gt;=35,INDEX($AU:$AU,$CK355+35),"")</f>
      </c>
      <c r="CF355">
        <f>IF($CL355&gt;=36,INDEX($AU:$AU,$CK355+36),"")</f>
      </c>
      <c r="CG355">
        <f>IF($CL355&gt;=37,INDEX($AU:$AU,$CK355+37),"")</f>
      </c>
      <c r="CH355">
        <f>IF($CL355&gt;=38,INDEX($AU:$AU,$CK355+38),"")</f>
      </c>
      <c r="CI355">
        <f>IF($CL355&gt;=39,INDEX($AU:$AU,$CK355+39),"")</f>
      </c>
      <c r="CJ355">
        <f>IF($CL355&gt;=40,INDEX($AU:$AU,$CK355+40),"")</f>
      </c>
      <c r="CK355">
        <f>IFERROR(MATCH($AT355,$AU$2:$AU$133,0)+1,0)</f>
      </c>
      <c r="CL355">
        <f>IFERROR(INDEX($AV$2:$AV$133,MATCH($AT355,$AU$2:$AU$133,0)),0)</f>
      </c>
      <c r="CM355">
        <f>IFERROR(LEFT($L355,FIND(" - ",$L355)-1),$L355)</f>
      </c>
      <c r="CN355" t="s">
        <v>231</v>
      </c>
      <c r="CP355">
        <f>IF($DK355&gt;=1,INDEX($CN:$CN,$DJ355+1),"")</f>
      </c>
      <c r="CQ355">
        <f>IF($DK355&gt;=2,INDEX($CN:$CN,$DJ355+2),"")</f>
      </c>
      <c r="CR355">
        <f>IF($DK355&gt;=3,INDEX($CN:$CN,$DJ355+3),"")</f>
      </c>
      <c r="CS355">
        <f>IF($DK355&gt;=4,INDEX($CN:$CN,$DJ355+4),"")</f>
      </c>
      <c r="CT355">
        <f>IF($DK355&gt;=5,INDEX($CN:$CN,$DJ355+5),"")</f>
      </c>
      <c r="CU355">
        <f>IF($DK355&gt;=6,INDEX($CN:$CN,$DJ355+6),"")</f>
      </c>
      <c r="CV355">
        <f>IF($DK355&gt;=7,INDEX($CN:$CN,$DJ355+7),"")</f>
      </c>
      <c r="CW355">
        <f>IF($DK355&gt;=8,INDEX($CN:$CN,$DJ355+8),"")</f>
      </c>
      <c r="CX355">
        <f>IF($DK355&gt;=9,INDEX($CN:$CN,$DJ355+9),"")</f>
      </c>
      <c r="CY355">
        <f>IF($DK355&gt;=10,INDEX($CN:$CN,$DJ355+10),"")</f>
      </c>
      <c r="CZ355">
        <f>IF($DK355&gt;=11,INDEX($CN:$CN,$DJ355+11),"")</f>
      </c>
      <c r="DA355">
        <f>IF($DK355&gt;=12,INDEX($CN:$CN,$DJ355+12),"")</f>
      </c>
      <c r="DB355">
        <f>IF($DK355&gt;=13,INDEX($CN:$CN,$DJ355+13),"")</f>
      </c>
      <c r="DC355">
        <f>IF($DK355&gt;=14,INDEX($CN:$CN,$DJ355+14),"")</f>
      </c>
      <c r="DD355">
        <f>IF($DK355&gt;=15,INDEX($CN:$CN,$DJ355+15),"")</f>
      </c>
      <c r="DE355">
        <f>IF($DK355&gt;=16,INDEX($CN:$CN,$DJ355+16),"")</f>
      </c>
      <c r="DF355">
        <f>IF($DK355&gt;=17,INDEX($CN:$CN,$DJ355+17),"")</f>
      </c>
      <c r="DG355">
        <f>IF($DK355&gt;=18,INDEX($CN:$CN,$DJ355+18),"")</f>
      </c>
      <c r="DH355">
        <f>IF($DK355&gt;=19,INDEX($CN:$CN,$DJ355+19),"")</f>
      </c>
      <c r="DI355">
        <f>IF($DK355&gt;=20,INDEX($CN:$CN,$DJ355+20),"")</f>
      </c>
      <c r="DJ355">
        <f>IFERROR(MATCH($CM355,$CN$2:$CN$1089,0)+1,0)</f>
      </c>
      <c r="DK355">
        <f>IFERROR(INDEX($CO$2:$CO$1089,MATCH($CM355,$CN$2:$CN$1089,0)),0)</f>
      </c>
      <c r="DL355">
        <f>IFERROR(INDEX($AS:$AS,MATCH($O355,$AR:$AR,0))&amp;"","")</f>
      </c>
      <c r="DP355">
        <f>IF($GS355&gt;=1,INDEX($DM:$DM,$GR355+1),"")</f>
      </c>
      <c r="DQ355">
        <f>IF($GS355&gt;=2,INDEX($DM:$DM,$GR355+2),"")</f>
      </c>
      <c r="DR355">
        <f>IF($GS355&gt;=3,INDEX($DM:$DM,$GR355+3),"")</f>
      </c>
      <c r="DS355">
        <f>IF($GS355&gt;=4,INDEX($DM:$DM,$GR355+4),"")</f>
      </c>
      <c r="DT355">
        <f>IF($GS355&gt;=5,INDEX($DM:$DM,$GR355+5),"")</f>
      </c>
      <c r="DU355">
        <f>IF($GS355&gt;=6,INDEX($DM:$DM,$GR355+6),"")</f>
      </c>
      <c r="DV355">
        <f>IF($GS355&gt;=7,INDEX($DM:$DM,$GR355+7),"")</f>
      </c>
      <c r="DW355">
        <f>IF($GS355&gt;=8,INDEX($DM:$DM,$GR355+8),"")</f>
      </c>
      <c r="DX355">
        <f>IF($GS355&gt;=9,INDEX($DM:$DM,$GR355+9),"")</f>
      </c>
      <c r="DY355">
        <f>IF($GS355&gt;=10,INDEX($DM:$DM,$GR355+10),"")</f>
      </c>
      <c r="DZ355">
        <f>IF($GS355&gt;=11,INDEX($DM:$DM,$GR355+11),"")</f>
      </c>
      <c r="EA355">
        <f>IF($GS355&gt;=12,INDEX($DM:$DM,$GR355+12),"")</f>
      </c>
      <c r="EB355">
        <f>IF($GS355&gt;=13,INDEX($DM:$DM,$GR355+13),"")</f>
      </c>
      <c r="EC355">
        <f>IF($GS355&gt;=14,INDEX($DM:$DM,$GR355+14),"")</f>
      </c>
      <c r="ED355">
        <f>IF($GS355&gt;=15,INDEX($DM:$DM,$GR355+15),"")</f>
      </c>
      <c r="EE355">
        <f>IF($GS355&gt;=16,INDEX($DM:$DM,$GR355+16),"")</f>
      </c>
      <c r="EF355">
        <f>IF($GS355&gt;=17,INDEX($DM:$DM,$GR355+17),"")</f>
      </c>
      <c r="EG355">
        <f>IF($GS355&gt;=18,INDEX($DM:$DM,$GR355+18),"")</f>
      </c>
      <c r="EH355">
        <f>IF($GS355&gt;=19,INDEX($DM:$DM,$GR355+19),"")</f>
      </c>
      <c r="EI355">
        <f>IF($GS355&gt;=20,INDEX($DM:$DM,$GR355+20),"")</f>
      </c>
      <c r="EJ355">
        <f>IF($GS355&gt;=21,INDEX($DM:$DM,$GR355+21),"")</f>
      </c>
      <c r="EK355">
        <f>IF($GS355&gt;=22,INDEX($DM:$DM,$GR355+22),"")</f>
      </c>
      <c r="EL355">
        <f>IF($GS355&gt;=23,INDEX($DM:$DM,$GR355+23),"")</f>
      </c>
      <c r="EM355">
        <f>IF($GS355&gt;=24,INDEX($DM:$DM,$GR355+24),"")</f>
      </c>
      <c r="EN355">
        <f>IF($GS355&gt;=25,INDEX($DM:$DM,$GR355+25),"")</f>
      </c>
      <c r="EO355">
        <f>IF($GS355&gt;=26,INDEX($DM:$DM,$GR355+26),"")</f>
      </c>
      <c r="EP355">
        <f>IF($GS355&gt;=27,INDEX($DM:$DM,$GR355+27),"")</f>
      </c>
      <c r="EQ355">
        <f>IF($GS355&gt;=28,INDEX($DM:$DM,$GR355+28),"")</f>
      </c>
      <c r="ER355">
        <f>IF($GS355&gt;=29,INDEX($DM:$DM,$GR355+29),"")</f>
      </c>
      <c r="ES355">
        <f>IF($GS355&gt;=30,INDEX($DM:$DM,$GR355+30),"")</f>
      </c>
      <c r="ET355">
        <f>IF($GS355&gt;=31,INDEX($DM:$DM,$GR355+31),"")</f>
      </c>
      <c r="EU355">
        <f>IF($GS355&gt;=32,INDEX($DM:$DM,$GR355+32),"")</f>
      </c>
      <c r="EV355">
        <f>IF($GS355&gt;=33,INDEX($DM:$DM,$GR355+33),"")</f>
      </c>
      <c r="EW355">
        <f>IF($GS355&gt;=34,INDEX($DM:$DM,$GR355+34),"")</f>
      </c>
      <c r="EX355">
        <f>IF($GS355&gt;=35,INDEX($DM:$DM,$GR355+35),"")</f>
      </c>
      <c r="EY355">
        <f>IF($GS355&gt;=36,INDEX($DM:$DM,$GR355+36),"")</f>
      </c>
      <c r="EZ355">
        <f>IF($GS355&gt;=37,INDEX($DM:$DM,$GR355+37),"")</f>
      </c>
      <c r="FA355">
        <f>IF($GS355&gt;=38,INDEX($DM:$DM,$GR355+38),"")</f>
      </c>
      <c r="FB355">
        <f>IF($GS355&gt;=39,INDEX($DM:$DM,$GR355+39),"")</f>
      </c>
      <c r="FC355">
        <f>IF($GS355&gt;=40,INDEX($DM:$DM,$GR355+40),"")</f>
      </c>
      <c r="FD355">
        <f>IF($GS355&gt;=1,INDEX($DN:$DN,$GR355+1),"")</f>
      </c>
      <c r="FE355">
        <f>IF($GS355&gt;=2,INDEX($DN:$DN,$GR355+2),"")</f>
      </c>
      <c r="FF355">
        <f>IF($GS355&gt;=3,INDEX($DN:$DN,$GR355+3),"")</f>
      </c>
      <c r="FG355">
        <f>IF($GS355&gt;=4,INDEX($DN:$DN,$GR355+4),"")</f>
      </c>
      <c r="FH355">
        <f>IF($GS355&gt;=5,INDEX($DN:$DN,$GR355+5),"")</f>
      </c>
      <c r="FI355">
        <f>IF($GS355&gt;=6,INDEX($DN:$DN,$GR355+6),"")</f>
      </c>
      <c r="FJ355">
        <f>IF($GS355&gt;=7,INDEX($DN:$DN,$GR355+7),"")</f>
      </c>
      <c r="FK355">
        <f>IF($GS355&gt;=8,INDEX($DN:$DN,$GR355+8),"")</f>
      </c>
      <c r="FL355">
        <f>IF($GS355&gt;=9,INDEX($DN:$DN,$GR355+9),"")</f>
      </c>
      <c r="FM355">
        <f>IF($GS355&gt;=10,INDEX($DN:$DN,$GR355+10),"")</f>
      </c>
      <c r="FN355">
        <f>IF($GS355&gt;=11,INDEX($DN:$DN,$GR355+11),"")</f>
      </c>
      <c r="FO355">
        <f>IF($GS355&gt;=12,INDEX($DN:$DN,$GR355+12),"")</f>
      </c>
      <c r="FP355">
        <f>IF($GS355&gt;=13,INDEX($DN:$DN,$GR355+13),"")</f>
      </c>
      <c r="FQ355">
        <f>IF($GS355&gt;=14,INDEX($DN:$DN,$GR355+14),"")</f>
      </c>
      <c r="FR355">
        <f>IF($GS355&gt;=15,INDEX($DN:$DN,$GR355+15),"")</f>
      </c>
      <c r="FS355">
        <f>IF($GS355&gt;=16,INDEX($DN:$DN,$GR355+16),"")</f>
      </c>
      <c r="FT355">
        <f>IF($GS355&gt;=17,INDEX($DN:$DN,$GR355+17),"")</f>
      </c>
      <c r="FU355">
        <f>IF($GS355&gt;=18,INDEX($DN:$DN,$GR355+18),"")</f>
      </c>
      <c r="FV355">
        <f>IF($GS355&gt;=19,INDEX($DN:$DN,$GR355+19),"")</f>
      </c>
      <c r="FW355">
        <f>IF($GS355&gt;=20,INDEX($DN:$DN,$GR355+20),"")</f>
      </c>
      <c r="FX355">
        <f>IF($GS355&gt;=21,INDEX($DN:$DN,$GR355+21),"")</f>
      </c>
      <c r="FY355">
        <f>IF($GS355&gt;=22,INDEX($DN:$DN,$GR355+22),"")</f>
      </c>
      <c r="FZ355">
        <f>IF($GS355&gt;=23,INDEX($DN:$DN,$GR355+23),"")</f>
      </c>
      <c r="GA355">
        <f>IF($GS355&gt;=24,INDEX($DN:$DN,$GR355+24),"")</f>
      </c>
      <c r="GB355">
        <f>IF($GS355&gt;=25,INDEX($DN:$DN,$GR355+25),"")</f>
      </c>
      <c r="GC355">
        <f>IF($GS355&gt;=26,INDEX($DN:$DN,$GR355+26),"")</f>
      </c>
      <c r="GD355">
        <f>IF($GS355&gt;=27,INDEX($DN:$DN,$GR355+27),"")</f>
      </c>
      <c r="GE355">
        <f>IF($GS355&gt;=28,INDEX($DN:$DN,$GR355+28),"")</f>
      </c>
      <c r="GF355">
        <f>IF($GS355&gt;=29,INDEX($DN:$DN,$GR355+29),"")</f>
      </c>
      <c r="GG355">
        <f>IF($GS355&gt;=30,INDEX($DN:$DN,$GR355+30),"")</f>
      </c>
      <c r="GH355">
        <f>IF($GS355&gt;=31,INDEX($DN:$DN,$GR355+31),"")</f>
      </c>
      <c r="GI355">
        <f>IF($GS355&gt;=32,INDEX($DN:$DN,$GR355+32),"")</f>
      </c>
      <c r="GJ355">
        <f>IF($GS355&gt;=33,INDEX($DN:$DN,$GR355+33),"")</f>
      </c>
      <c r="GK355">
        <f>IF($GS355&gt;=34,INDEX($DN:$DN,$GR355+34),"")</f>
      </c>
      <c r="GL355">
        <f>IF($GS355&gt;=35,INDEX($DN:$DN,$GR355+35),"")</f>
      </c>
      <c r="GM355">
        <f>IF($GS355&gt;=36,INDEX($DN:$DN,$GR355+36),"")</f>
      </c>
      <c r="GN355">
        <f>IF($GS355&gt;=37,INDEX($DN:$DN,$GR355+37),"")</f>
      </c>
      <c r="GO355">
        <f>IF($GS355&gt;=38,INDEX($DN:$DN,$GR355+38),"")</f>
      </c>
      <c r="GP355">
        <f>IF($GS355&gt;=39,INDEX($DN:$DN,$GR355+39),"")</f>
      </c>
      <c r="GQ355">
        <f>IF($GS355&gt;=40,INDEX($DN:$DN,$GR355+40),"")</f>
      </c>
      <c r="GR355">
        <f>IFERROR(MATCH($DL355,$DM$2:$DM$148,0)+1,0)</f>
      </c>
      <c r="GS355">
        <f>IFERROR(INDEX($DO$2:$DO$148,MATCH($DL355,$DM$2:$DM$148,0)),0)</f>
      </c>
      <c r="GT355">
        <f>IFERROR(MATCH($Z355,$DP$355:$FC$355,0),0)</f>
      </c>
      <c r="GU355">
        <f>IF($GT355&gt;0,INDEX($FD$355:$GQ$355,$GT355),"")</f>
      </c>
      <c r="GX355">
        <f>IF($JG355&gt;=1,INDEX($GV:$GV,$JF355+1),"")</f>
      </c>
      <c r="GY355">
        <f>IF($JG355&gt;=2,INDEX($GV:$GV,$JF355+2),"")</f>
      </c>
      <c r="GZ355">
        <f>IF($JG355&gt;=3,INDEX($GV:$GV,$JF355+3),"")</f>
      </c>
      <c r="HA355">
        <f>IF($JG355&gt;=4,INDEX($GV:$GV,$JF355+4),"")</f>
      </c>
      <c r="HB355">
        <f>IF($JG355&gt;=5,INDEX($GV:$GV,$JF355+5),"")</f>
      </c>
      <c r="HC355">
        <f>IF($JG355&gt;=6,INDEX($GV:$GV,$JF355+6),"")</f>
      </c>
      <c r="HD355">
        <f>IF($JG355&gt;=7,INDEX($GV:$GV,$JF355+7),"")</f>
      </c>
      <c r="HE355">
        <f>IF($JG355&gt;=8,INDEX($GV:$GV,$JF355+8),"")</f>
      </c>
      <c r="HF355">
        <f>IF($JG355&gt;=9,INDEX($GV:$GV,$JF355+9),"")</f>
      </c>
      <c r="HG355">
        <f>IF($JG355&gt;=10,INDEX($GV:$GV,$JF355+10),"")</f>
      </c>
      <c r="HH355">
        <f>IF($JG355&gt;=11,INDEX($GV:$GV,$JF355+11),"")</f>
      </c>
      <c r="HI355">
        <f>IF($JG355&gt;=12,INDEX($GV:$GV,$JF355+12),"")</f>
      </c>
      <c r="HJ355">
        <f>IF($JG355&gt;=13,INDEX($GV:$GV,$JF355+13),"")</f>
      </c>
      <c r="HK355">
        <f>IF($JG355&gt;=14,INDEX($GV:$GV,$JF355+14),"")</f>
      </c>
      <c r="HL355">
        <f>IF($JG355&gt;=15,INDEX($GV:$GV,$JF355+15),"")</f>
      </c>
      <c r="HM355">
        <f>IF($JG355&gt;=16,INDEX($GV:$GV,$JF355+16),"")</f>
      </c>
      <c r="HN355">
        <f>IF($JG355&gt;=17,INDEX($GV:$GV,$JF355+17),"")</f>
      </c>
      <c r="HO355">
        <f>IF($JG355&gt;=18,INDEX($GV:$GV,$JF355+18),"")</f>
      </c>
      <c r="HP355">
        <f>IF($JG355&gt;=19,INDEX($GV:$GV,$JF355+19),"")</f>
      </c>
      <c r="HQ355">
        <f>IF($JG355&gt;=20,INDEX($GV:$GV,$JF355+20),"")</f>
      </c>
      <c r="HR355">
        <f>IF($JG355&gt;=21,INDEX($GV:$GV,$JF355+21),"")</f>
      </c>
      <c r="HS355">
        <f>IF($JG355&gt;=22,INDEX($GV:$GV,$JF355+22),"")</f>
      </c>
      <c r="HT355">
        <f>IF($JG355&gt;=23,INDEX($GV:$GV,$JF355+23),"")</f>
      </c>
      <c r="HU355">
        <f>IF($JG355&gt;=24,INDEX($GV:$GV,$JF355+24),"")</f>
      </c>
      <c r="HV355">
        <f>IF($JG355&gt;=25,INDEX($GV:$GV,$JF355+25),"")</f>
      </c>
      <c r="HW355">
        <f>IF($JG355&gt;=26,INDEX($GV:$GV,$JF355+26),"")</f>
      </c>
      <c r="HX355">
        <f>IF($JG355&gt;=27,INDEX($GV:$GV,$JF355+27),"")</f>
      </c>
      <c r="HY355">
        <f>IF($JG355&gt;=28,INDEX($GV:$GV,$JF355+28),"")</f>
      </c>
      <c r="HZ355">
        <f>IF($JG355&gt;=29,INDEX($GV:$GV,$JF355+29),"")</f>
      </c>
      <c r="IA355">
        <f>IF($JG355&gt;=30,INDEX($GV:$GV,$JF355+30),"")</f>
      </c>
      <c r="IB355">
        <f>IF($JG355&gt;=31,INDEX($GV:$GV,$JF355+31),"")</f>
      </c>
      <c r="IC355">
        <f>IF($JG355&gt;=32,INDEX($GV:$GV,$JF355+32),"")</f>
      </c>
      <c r="ID355">
        <f>IF($JG355&gt;=33,INDEX($GV:$GV,$JF355+33),"")</f>
      </c>
      <c r="IE355">
        <f>IF($JG355&gt;=34,INDEX($GV:$GV,$JF355+34),"")</f>
      </c>
      <c r="IF355">
        <f>IF($JG355&gt;=35,INDEX($GV:$GV,$JF355+35),"")</f>
      </c>
      <c r="IG355">
        <f>IF($JG355&gt;=36,INDEX($GV:$GV,$JF355+36),"")</f>
      </c>
      <c r="IH355">
        <f>IF($JG355&gt;=37,INDEX($GV:$GV,$JF355+37),"")</f>
      </c>
      <c r="II355">
        <f>IF($JG355&gt;=38,INDEX($GV:$GV,$JF355+38),"")</f>
      </c>
      <c r="IJ355">
        <f>IF($JG355&gt;=39,INDEX($GV:$GV,$JF355+39),"")</f>
      </c>
      <c r="IK355">
        <f>IF($JG355&gt;=40,INDEX($GV:$GV,$JF355+40),"")</f>
      </c>
      <c r="IL355">
        <f>IF($JG355&gt;=41,INDEX($GV:$GV,$JF355+41),"")</f>
      </c>
      <c r="IM355">
        <f>IF($JG355&gt;=42,INDEX($GV:$GV,$JF355+42),"")</f>
      </c>
      <c r="IN355">
        <f>IF($JG355&gt;=43,INDEX($GV:$GV,$JF355+43),"")</f>
      </c>
      <c r="IO355">
        <f>IF($JG355&gt;=44,INDEX($GV:$GV,$JF355+44),"")</f>
      </c>
      <c r="IP355">
        <f>IF($JG355&gt;=45,INDEX($GV:$GV,$JF355+45),"")</f>
      </c>
      <c r="IQ355">
        <f>IF($JG355&gt;=46,INDEX($GV:$GV,$JF355+46),"")</f>
      </c>
      <c r="IR355">
        <f>IF($JG355&gt;=47,INDEX($GV:$GV,$JF355+47),"")</f>
      </c>
      <c r="IS355">
        <f>IF($JG355&gt;=48,INDEX($GV:$GV,$JF355+48),"")</f>
      </c>
      <c r="IT355">
        <f>IF($JG355&gt;=49,INDEX($GV:$GV,$JF355+49),"")</f>
      </c>
      <c r="IU355">
        <f>IF($JG355&gt;=50,INDEX($GV:$GV,$JF355+50),"")</f>
      </c>
      <c r="IV355">
        <f>IF($JG355&gt;=51,INDEX($GV:$GV,$JF355+51),"")</f>
      </c>
      <c r="IW355">
        <f>IF($JG355&gt;=52,INDEX($GV:$GV,$JF355+52),"")</f>
      </c>
      <c r="IX355">
        <f>IF($JG355&gt;=53,INDEX($GV:$GV,$JF355+53),"")</f>
      </c>
      <c r="IY355">
        <f>IF($JG355&gt;=54,INDEX($GV:$GV,$JF355+54),"")</f>
      </c>
      <c r="IZ355">
        <f>IF($JG355&gt;=55,INDEX($GV:$GV,$JF355+55),"")</f>
      </c>
      <c r="JA355">
        <f>IF($JG355&gt;=56,INDEX($GV:$GV,$JF355+56),"")</f>
      </c>
      <c r="JB355">
        <f>IF($JG355&gt;=57,INDEX($GV:$GV,$JF355+57),"")</f>
      </c>
      <c r="JC355">
        <f>IF($JG355&gt;=58,INDEX($GV:$GV,$JF355+58),"")</f>
      </c>
      <c r="JD355">
        <f>IF($JG355&gt;=59,INDEX($GV:$GV,$JF355+59),"")</f>
      </c>
      <c r="JE355">
        <f>IF($JG355&gt;=60,INDEX($GV:$GV,$JF355+60),"")</f>
      </c>
      <c r="JF355">
        <f>IFERROR(MATCH($GU355,$GV$2:$GV$322,0)+1,0)</f>
      </c>
      <c r="JG355">
        <f>IFERROR(INDEX($GW$2:$GW$322,MATCH($GU355,$GV$2:$GV$322,0)),0)</f>
      </c>
      <c r="JH355" t="s">
        <v>44</v>
      </c>
      <c r="JI355" t="s">
        <v>44</v>
      </c>
    </row>
    <row r="356" spans="1:269" x14ac:dyDescent="0.25">
      <c r="R356">
        <f>IF(OR($U356="",$Q356=""),"",IFERROR($U356/$Q356,0))</f>
      </c>
      <c r="S356">
        <f>IF($U356="","",
SUM($T356,$V356,$AA356,$W356,$Y356)*
(1-IF($AB356="",0,VALUE($AB356)/100)))</f>
      </c>
      <c r="T356">
        <f>IF($U356="","",$U356)</f>
      </c>
      <c r="V356">
        <f>IF($U356="","",
IF($O356="","",
IF(ISNUMBER(SEARCH("exempt",LOWER($O356))),0,
$U356*(VALUE(SUBSTITUTE($O356,"%",""))/100))))</f>
      </c>
      <c r="AC356">
        <f>IFERROR(IF(FIND(" - ",$K356)&gt;0,MID($K356,FIND(" - ",$K356)+3,LEN($K356)),""),"")</f>
      </c>
      <c r="AL356" t="s">
        <v>1163</v>
      </c>
      <c r="AT356">
        <f>IFERROR(LEFT($K356,FIND(" - ",$K356)-1),$K356)</f>
      </c>
      <c r="AW356">
        <f>IF($CL356&gt;=1,INDEX($AU:$AU,$CK356+1),"")</f>
      </c>
      <c r="AX356">
        <f>IF($CL356&gt;=2,INDEX($AU:$AU,$CK356+2),"")</f>
      </c>
      <c r="AY356">
        <f>IF($CL356&gt;=3,INDEX($AU:$AU,$CK356+3),"")</f>
      </c>
      <c r="AZ356">
        <f>IF($CL356&gt;=4,INDEX($AU:$AU,$CK356+4),"")</f>
      </c>
      <c r="BA356">
        <f>IF($CL356&gt;=5,INDEX($AU:$AU,$CK356+5),"")</f>
      </c>
      <c r="BB356">
        <f>IF($CL356&gt;=6,INDEX($AU:$AU,$CK356+6),"")</f>
      </c>
      <c r="BC356">
        <f>IF($CL356&gt;=7,INDEX($AU:$AU,$CK356+7),"")</f>
      </c>
      <c r="BD356">
        <f>IF($CL356&gt;=8,INDEX($AU:$AU,$CK356+8),"")</f>
      </c>
      <c r="BE356">
        <f>IF($CL356&gt;=9,INDEX($AU:$AU,$CK356+9),"")</f>
      </c>
      <c r="BF356">
        <f>IF($CL356&gt;=10,INDEX($AU:$AU,$CK356+10),"")</f>
      </c>
      <c r="BG356">
        <f>IF($CL356&gt;=11,INDEX($AU:$AU,$CK356+11),"")</f>
      </c>
      <c r="BH356">
        <f>IF($CL356&gt;=12,INDEX($AU:$AU,$CK356+12),"")</f>
      </c>
      <c r="BI356">
        <f>IF($CL356&gt;=13,INDEX($AU:$AU,$CK356+13),"")</f>
      </c>
      <c r="BJ356">
        <f>IF($CL356&gt;=14,INDEX($AU:$AU,$CK356+14),"")</f>
      </c>
      <c r="BK356">
        <f>IF($CL356&gt;=15,INDEX($AU:$AU,$CK356+15),"")</f>
      </c>
      <c r="BL356">
        <f>IF($CL356&gt;=16,INDEX($AU:$AU,$CK356+16),"")</f>
      </c>
      <c r="BM356">
        <f>IF($CL356&gt;=17,INDEX($AU:$AU,$CK356+17),"")</f>
      </c>
      <c r="BN356">
        <f>IF($CL356&gt;=18,INDEX($AU:$AU,$CK356+18),"")</f>
      </c>
      <c r="BO356">
        <f>IF($CL356&gt;=19,INDEX($AU:$AU,$CK356+19),"")</f>
      </c>
      <c r="BP356">
        <f>IF($CL356&gt;=20,INDEX($AU:$AU,$CK356+20),"")</f>
      </c>
      <c r="BQ356">
        <f>IF($CL356&gt;=21,INDEX($AU:$AU,$CK356+21),"")</f>
      </c>
      <c r="BR356">
        <f>IF($CL356&gt;=22,INDEX($AU:$AU,$CK356+22),"")</f>
      </c>
      <c r="BS356">
        <f>IF($CL356&gt;=23,INDEX($AU:$AU,$CK356+23),"")</f>
      </c>
      <c r="BT356">
        <f>IF($CL356&gt;=24,INDEX($AU:$AU,$CK356+24),"")</f>
      </c>
      <c r="BU356">
        <f>IF($CL356&gt;=25,INDEX($AU:$AU,$CK356+25),"")</f>
      </c>
      <c r="BV356">
        <f>IF($CL356&gt;=26,INDEX($AU:$AU,$CK356+26),"")</f>
      </c>
      <c r="BW356">
        <f>IF($CL356&gt;=27,INDEX($AU:$AU,$CK356+27),"")</f>
      </c>
      <c r="BX356">
        <f>IF($CL356&gt;=28,INDEX($AU:$AU,$CK356+28),"")</f>
      </c>
      <c r="BY356">
        <f>IF($CL356&gt;=29,INDEX($AU:$AU,$CK356+29),"")</f>
      </c>
      <c r="BZ356">
        <f>IF($CL356&gt;=30,INDEX($AU:$AU,$CK356+30),"")</f>
      </c>
      <c r="CA356">
        <f>IF($CL356&gt;=31,INDEX($AU:$AU,$CK356+31),"")</f>
      </c>
      <c r="CB356">
        <f>IF($CL356&gt;=32,INDEX($AU:$AU,$CK356+32),"")</f>
      </c>
      <c r="CC356">
        <f>IF($CL356&gt;=33,INDEX($AU:$AU,$CK356+33),"")</f>
      </c>
      <c r="CD356">
        <f>IF($CL356&gt;=34,INDEX($AU:$AU,$CK356+34),"")</f>
      </c>
      <c r="CE356">
        <f>IF($CL356&gt;=35,INDEX($AU:$AU,$CK356+35),"")</f>
      </c>
      <c r="CF356">
        <f>IF($CL356&gt;=36,INDEX($AU:$AU,$CK356+36),"")</f>
      </c>
      <c r="CG356">
        <f>IF($CL356&gt;=37,INDEX($AU:$AU,$CK356+37),"")</f>
      </c>
      <c r="CH356">
        <f>IF($CL356&gt;=38,INDEX($AU:$AU,$CK356+38),"")</f>
      </c>
      <c r="CI356">
        <f>IF($CL356&gt;=39,INDEX($AU:$AU,$CK356+39),"")</f>
      </c>
      <c r="CJ356">
        <f>IF($CL356&gt;=40,INDEX($AU:$AU,$CK356+40),"")</f>
      </c>
      <c r="CK356">
        <f>IFERROR(MATCH($AT356,$AU$2:$AU$133,0)+1,0)</f>
      </c>
      <c r="CL356">
        <f>IFERROR(INDEX($AV$2:$AV$133,MATCH($AT356,$AU$2:$AU$133,0)),0)</f>
      </c>
      <c r="CM356">
        <f>IFERROR(LEFT($L356,FIND(" - ",$L356)-1),$L356)</f>
      </c>
      <c r="CN356" t="s">
        <v>1164</v>
      </c>
      <c r="CO356">
        <v>1</v>
      </c>
      <c r="CP356">
        <f>IF($DK356&gt;=1,INDEX($CN:$CN,$DJ356+1),"")</f>
      </c>
      <c r="CQ356">
        <f>IF($DK356&gt;=2,INDEX($CN:$CN,$DJ356+2),"")</f>
      </c>
      <c r="CR356">
        <f>IF($DK356&gt;=3,INDEX($CN:$CN,$DJ356+3),"")</f>
      </c>
      <c r="CS356">
        <f>IF($DK356&gt;=4,INDEX($CN:$CN,$DJ356+4),"")</f>
      </c>
      <c r="CT356">
        <f>IF($DK356&gt;=5,INDEX($CN:$CN,$DJ356+5),"")</f>
      </c>
      <c r="CU356">
        <f>IF($DK356&gt;=6,INDEX($CN:$CN,$DJ356+6),"")</f>
      </c>
      <c r="CV356">
        <f>IF($DK356&gt;=7,INDEX($CN:$CN,$DJ356+7),"")</f>
      </c>
      <c r="CW356">
        <f>IF($DK356&gt;=8,INDEX($CN:$CN,$DJ356+8),"")</f>
      </c>
      <c r="CX356">
        <f>IF($DK356&gt;=9,INDEX($CN:$CN,$DJ356+9),"")</f>
      </c>
      <c r="CY356">
        <f>IF($DK356&gt;=10,INDEX($CN:$CN,$DJ356+10),"")</f>
      </c>
      <c r="CZ356">
        <f>IF($DK356&gt;=11,INDEX($CN:$CN,$DJ356+11),"")</f>
      </c>
      <c r="DA356">
        <f>IF($DK356&gt;=12,INDEX($CN:$CN,$DJ356+12),"")</f>
      </c>
      <c r="DB356">
        <f>IF($DK356&gt;=13,INDEX($CN:$CN,$DJ356+13),"")</f>
      </c>
      <c r="DC356">
        <f>IF($DK356&gt;=14,INDEX($CN:$CN,$DJ356+14),"")</f>
      </c>
      <c r="DD356">
        <f>IF($DK356&gt;=15,INDEX($CN:$CN,$DJ356+15),"")</f>
      </c>
      <c r="DE356">
        <f>IF($DK356&gt;=16,INDEX($CN:$CN,$DJ356+16),"")</f>
      </c>
      <c r="DF356">
        <f>IF($DK356&gt;=17,INDEX($CN:$CN,$DJ356+17),"")</f>
      </c>
      <c r="DG356">
        <f>IF($DK356&gt;=18,INDEX($CN:$CN,$DJ356+18),"")</f>
      </c>
      <c r="DH356">
        <f>IF($DK356&gt;=19,INDEX($CN:$CN,$DJ356+19),"")</f>
      </c>
      <c r="DI356">
        <f>IF($DK356&gt;=20,INDEX($CN:$CN,$DJ356+20),"")</f>
      </c>
      <c r="DJ356">
        <f>IFERROR(MATCH($CM356,$CN$2:$CN$1089,0)+1,0)</f>
      </c>
      <c r="DK356">
        <f>IFERROR(INDEX($CO$2:$CO$1089,MATCH($CM356,$CN$2:$CN$1089,0)),0)</f>
      </c>
      <c r="DL356">
        <f>IFERROR(INDEX($AS:$AS,MATCH($O356,$AR:$AR,0))&amp;"","")</f>
      </c>
      <c r="DP356">
        <f>IF($GS356&gt;=1,INDEX($DM:$DM,$GR356+1),"")</f>
      </c>
      <c r="DQ356">
        <f>IF($GS356&gt;=2,INDEX($DM:$DM,$GR356+2),"")</f>
      </c>
      <c r="DR356">
        <f>IF($GS356&gt;=3,INDEX($DM:$DM,$GR356+3),"")</f>
      </c>
      <c r="DS356">
        <f>IF($GS356&gt;=4,INDEX($DM:$DM,$GR356+4),"")</f>
      </c>
      <c r="DT356">
        <f>IF($GS356&gt;=5,INDEX($DM:$DM,$GR356+5),"")</f>
      </c>
      <c r="DU356">
        <f>IF($GS356&gt;=6,INDEX($DM:$DM,$GR356+6),"")</f>
      </c>
      <c r="DV356">
        <f>IF($GS356&gt;=7,INDEX($DM:$DM,$GR356+7),"")</f>
      </c>
      <c r="DW356">
        <f>IF($GS356&gt;=8,INDEX($DM:$DM,$GR356+8),"")</f>
      </c>
      <c r="DX356">
        <f>IF($GS356&gt;=9,INDEX($DM:$DM,$GR356+9),"")</f>
      </c>
      <c r="DY356">
        <f>IF($GS356&gt;=10,INDEX($DM:$DM,$GR356+10),"")</f>
      </c>
      <c r="DZ356">
        <f>IF($GS356&gt;=11,INDEX($DM:$DM,$GR356+11),"")</f>
      </c>
      <c r="EA356">
        <f>IF($GS356&gt;=12,INDEX($DM:$DM,$GR356+12),"")</f>
      </c>
      <c r="EB356">
        <f>IF($GS356&gt;=13,INDEX($DM:$DM,$GR356+13),"")</f>
      </c>
      <c r="EC356">
        <f>IF($GS356&gt;=14,INDEX($DM:$DM,$GR356+14),"")</f>
      </c>
      <c r="ED356">
        <f>IF($GS356&gt;=15,INDEX($DM:$DM,$GR356+15),"")</f>
      </c>
      <c r="EE356">
        <f>IF($GS356&gt;=16,INDEX($DM:$DM,$GR356+16),"")</f>
      </c>
      <c r="EF356">
        <f>IF($GS356&gt;=17,INDEX($DM:$DM,$GR356+17),"")</f>
      </c>
      <c r="EG356">
        <f>IF($GS356&gt;=18,INDEX($DM:$DM,$GR356+18),"")</f>
      </c>
      <c r="EH356">
        <f>IF($GS356&gt;=19,INDEX($DM:$DM,$GR356+19),"")</f>
      </c>
      <c r="EI356">
        <f>IF($GS356&gt;=20,INDEX($DM:$DM,$GR356+20),"")</f>
      </c>
      <c r="EJ356">
        <f>IF($GS356&gt;=21,INDEX($DM:$DM,$GR356+21),"")</f>
      </c>
      <c r="EK356">
        <f>IF($GS356&gt;=22,INDEX($DM:$DM,$GR356+22),"")</f>
      </c>
      <c r="EL356">
        <f>IF($GS356&gt;=23,INDEX($DM:$DM,$GR356+23),"")</f>
      </c>
      <c r="EM356">
        <f>IF($GS356&gt;=24,INDEX($DM:$DM,$GR356+24),"")</f>
      </c>
      <c r="EN356">
        <f>IF($GS356&gt;=25,INDEX($DM:$DM,$GR356+25),"")</f>
      </c>
      <c r="EO356">
        <f>IF($GS356&gt;=26,INDEX($DM:$DM,$GR356+26),"")</f>
      </c>
      <c r="EP356">
        <f>IF($GS356&gt;=27,INDEX($DM:$DM,$GR356+27),"")</f>
      </c>
      <c r="EQ356">
        <f>IF($GS356&gt;=28,INDEX($DM:$DM,$GR356+28),"")</f>
      </c>
      <c r="ER356">
        <f>IF($GS356&gt;=29,INDEX($DM:$DM,$GR356+29),"")</f>
      </c>
      <c r="ES356">
        <f>IF($GS356&gt;=30,INDEX($DM:$DM,$GR356+30),"")</f>
      </c>
      <c r="ET356">
        <f>IF($GS356&gt;=31,INDEX($DM:$DM,$GR356+31),"")</f>
      </c>
      <c r="EU356">
        <f>IF($GS356&gt;=32,INDEX($DM:$DM,$GR356+32),"")</f>
      </c>
      <c r="EV356">
        <f>IF($GS356&gt;=33,INDEX($DM:$DM,$GR356+33),"")</f>
      </c>
      <c r="EW356">
        <f>IF($GS356&gt;=34,INDEX($DM:$DM,$GR356+34),"")</f>
      </c>
      <c r="EX356">
        <f>IF($GS356&gt;=35,INDEX($DM:$DM,$GR356+35),"")</f>
      </c>
      <c r="EY356">
        <f>IF($GS356&gt;=36,INDEX($DM:$DM,$GR356+36),"")</f>
      </c>
      <c r="EZ356">
        <f>IF($GS356&gt;=37,INDEX($DM:$DM,$GR356+37),"")</f>
      </c>
      <c r="FA356">
        <f>IF($GS356&gt;=38,INDEX($DM:$DM,$GR356+38),"")</f>
      </c>
      <c r="FB356">
        <f>IF($GS356&gt;=39,INDEX($DM:$DM,$GR356+39),"")</f>
      </c>
      <c r="FC356">
        <f>IF($GS356&gt;=40,INDEX($DM:$DM,$GR356+40),"")</f>
      </c>
      <c r="FD356">
        <f>IF($GS356&gt;=1,INDEX($DN:$DN,$GR356+1),"")</f>
      </c>
      <c r="FE356">
        <f>IF($GS356&gt;=2,INDEX($DN:$DN,$GR356+2),"")</f>
      </c>
      <c r="FF356">
        <f>IF($GS356&gt;=3,INDEX($DN:$DN,$GR356+3),"")</f>
      </c>
      <c r="FG356">
        <f>IF($GS356&gt;=4,INDEX($DN:$DN,$GR356+4),"")</f>
      </c>
      <c r="FH356">
        <f>IF($GS356&gt;=5,INDEX($DN:$DN,$GR356+5),"")</f>
      </c>
      <c r="FI356">
        <f>IF($GS356&gt;=6,INDEX($DN:$DN,$GR356+6),"")</f>
      </c>
      <c r="FJ356">
        <f>IF($GS356&gt;=7,INDEX($DN:$DN,$GR356+7),"")</f>
      </c>
      <c r="FK356">
        <f>IF($GS356&gt;=8,INDEX($DN:$DN,$GR356+8),"")</f>
      </c>
      <c r="FL356">
        <f>IF($GS356&gt;=9,INDEX($DN:$DN,$GR356+9),"")</f>
      </c>
      <c r="FM356">
        <f>IF($GS356&gt;=10,INDEX($DN:$DN,$GR356+10),"")</f>
      </c>
      <c r="FN356">
        <f>IF($GS356&gt;=11,INDEX($DN:$DN,$GR356+11),"")</f>
      </c>
      <c r="FO356">
        <f>IF($GS356&gt;=12,INDEX($DN:$DN,$GR356+12),"")</f>
      </c>
      <c r="FP356">
        <f>IF($GS356&gt;=13,INDEX($DN:$DN,$GR356+13),"")</f>
      </c>
      <c r="FQ356">
        <f>IF($GS356&gt;=14,INDEX($DN:$DN,$GR356+14),"")</f>
      </c>
      <c r="FR356">
        <f>IF($GS356&gt;=15,INDEX($DN:$DN,$GR356+15),"")</f>
      </c>
      <c r="FS356">
        <f>IF($GS356&gt;=16,INDEX($DN:$DN,$GR356+16),"")</f>
      </c>
      <c r="FT356">
        <f>IF($GS356&gt;=17,INDEX($DN:$DN,$GR356+17),"")</f>
      </c>
      <c r="FU356">
        <f>IF($GS356&gt;=18,INDEX($DN:$DN,$GR356+18),"")</f>
      </c>
      <c r="FV356">
        <f>IF($GS356&gt;=19,INDEX($DN:$DN,$GR356+19),"")</f>
      </c>
      <c r="FW356">
        <f>IF($GS356&gt;=20,INDEX($DN:$DN,$GR356+20),"")</f>
      </c>
      <c r="FX356">
        <f>IF($GS356&gt;=21,INDEX($DN:$DN,$GR356+21),"")</f>
      </c>
      <c r="FY356">
        <f>IF($GS356&gt;=22,INDEX($DN:$DN,$GR356+22),"")</f>
      </c>
      <c r="FZ356">
        <f>IF($GS356&gt;=23,INDEX($DN:$DN,$GR356+23),"")</f>
      </c>
      <c r="GA356">
        <f>IF($GS356&gt;=24,INDEX($DN:$DN,$GR356+24),"")</f>
      </c>
      <c r="GB356">
        <f>IF($GS356&gt;=25,INDEX($DN:$DN,$GR356+25),"")</f>
      </c>
      <c r="GC356">
        <f>IF($GS356&gt;=26,INDEX($DN:$DN,$GR356+26),"")</f>
      </c>
      <c r="GD356">
        <f>IF($GS356&gt;=27,INDEX($DN:$DN,$GR356+27),"")</f>
      </c>
      <c r="GE356">
        <f>IF($GS356&gt;=28,INDEX($DN:$DN,$GR356+28),"")</f>
      </c>
      <c r="GF356">
        <f>IF($GS356&gt;=29,INDEX($DN:$DN,$GR356+29),"")</f>
      </c>
      <c r="GG356">
        <f>IF($GS356&gt;=30,INDEX($DN:$DN,$GR356+30),"")</f>
      </c>
      <c r="GH356">
        <f>IF($GS356&gt;=31,INDEX($DN:$DN,$GR356+31),"")</f>
      </c>
      <c r="GI356">
        <f>IF($GS356&gt;=32,INDEX($DN:$DN,$GR356+32),"")</f>
      </c>
      <c r="GJ356">
        <f>IF($GS356&gt;=33,INDEX($DN:$DN,$GR356+33),"")</f>
      </c>
      <c r="GK356">
        <f>IF($GS356&gt;=34,INDEX($DN:$DN,$GR356+34),"")</f>
      </c>
      <c r="GL356">
        <f>IF($GS356&gt;=35,INDEX($DN:$DN,$GR356+35),"")</f>
      </c>
      <c r="GM356">
        <f>IF($GS356&gt;=36,INDEX($DN:$DN,$GR356+36),"")</f>
      </c>
      <c r="GN356">
        <f>IF($GS356&gt;=37,INDEX($DN:$DN,$GR356+37),"")</f>
      </c>
      <c r="GO356">
        <f>IF($GS356&gt;=38,INDEX($DN:$DN,$GR356+38),"")</f>
      </c>
      <c r="GP356">
        <f>IF($GS356&gt;=39,INDEX($DN:$DN,$GR356+39),"")</f>
      </c>
      <c r="GQ356">
        <f>IF($GS356&gt;=40,INDEX($DN:$DN,$GR356+40),"")</f>
      </c>
      <c r="GR356">
        <f>IFERROR(MATCH($DL356,$DM$2:$DM$148,0)+1,0)</f>
      </c>
      <c r="GS356">
        <f>IFERROR(INDEX($DO$2:$DO$148,MATCH($DL356,$DM$2:$DM$148,0)),0)</f>
      </c>
      <c r="GT356">
        <f>IFERROR(MATCH($Z356,$DP$356:$FC$356,0),0)</f>
      </c>
      <c r="GU356">
        <f>IF($GT356&gt;0,INDEX($FD$356:$GQ$356,$GT356),"")</f>
      </c>
      <c r="GX356">
        <f>IF($JG356&gt;=1,INDEX($GV:$GV,$JF356+1),"")</f>
      </c>
      <c r="GY356">
        <f>IF($JG356&gt;=2,INDEX($GV:$GV,$JF356+2),"")</f>
      </c>
      <c r="GZ356">
        <f>IF($JG356&gt;=3,INDEX($GV:$GV,$JF356+3),"")</f>
      </c>
      <c r="HA356">
        <f>IF($JG356&gt;=4,INDEX($GV:$GV,$JF356+4),"")</f>
      </c>
      <c r="HB356">
        <f>IF($JG356&gt;=5,INDEX($GV:$GV,$JF356+5),"")</f>
      </c>
      <c r="HC356">
        <f>IF($JG356&gt;=6,INDEX($GV:$GV,$JF356+6),"")</f>
      </c>
      <c r="HD356">
        <f>IF($JG356&gt;=7,INDEX($GV:$GV,$JF356+7),"")</f>
      </c>
      <c r="HE356">
        <f>IF($JG356&gt;=8,INDEX($GV:$GV,$JF356+8),"")</f>
      </c>
      <c r="HF356">
        <f>IF($JG356&gt;=9,INDEX($GV:$GV,$JF356+9),"")</f>
      </c>
      <c r="HG356">
        <f>IF($JG356&gt;=10,INDEX($GV:$GV,$JF356+10),"")</f>
      </c>
      <c r="HH356">
        <f>IF($JG356&gt;=11,INDEX($GV:$GV,$JF356+11),"")</f>
      </c>
      <c r="HI356">
        <f>IF($JG356&gt;=12,INDEX($GV:$GV,$JF356+12),"")</f>
      </c>
      <c r="HJ356">
        <f>IF($JG356&gt;=13,INDEX($GV:$GV,$JF356+13),"")</f>
      </c>
      <c r="HK356">
        <f>IF($JG356&gt;=14,INDEX($GV:$GV,$JF356+14),"")</f>
      </c>
      <c r="HL356">
        <f>IF($JG356&gt;=15,INDEX($GV:$GV,$JF356+15),"")</f>
      </c>
      <c r="HM356">
        <f>IF($JG356&gt;=16,INDEX($GV:$GV,$JF356+16),"")</f>
      </c>
      <c r="HN356">
        <f>IF($JG356&gt;=17,INDEX($GV:$GV,$JF356+17),"")</f>
      </c>
      <c r="HO356">
        <f>IF($JG356&gt;=18,INDEX($GV:$GV,$JF356+18),"")</f>
      </c>
      <c r="HP356">
        <f>IF($JG356&gt;=19,INDEX($GV:$GV,$JF356+19),"")</f>
      </c>
      <c r="HQ356">
        <f>IF($JG356&gt;=20,INDEX($GV:$GV,$JF356+20),"")</f>
      </c>
      <c r="HR356">
        <f>IF($JG356&gt;=21,INDEX($GV:$GV,$JF356+21),"")</f>
      </c>
      <c r="HS356">
        <f>IF($JG356&gt;=22,INDEX($GV:$GV,$JF356+22),"")</f>
      </c>
      <c r="HT356">
        <f>IF($JG356&gt;=23,INDEX($GV:$GV,$JF356+23),"")</f>
      </c>
      <c r="HU356">
        <f>IF($JG356&gt;=24,INDEX($GV:$GV,$JF356+24),"")</f>
      </c>
      <c r="HV356">
        <f>IF($JG356&gt;=25,INDEX($GV:$GV,$JF356+25),"")</f>
      </c>
      <c r="HW356">
        <f>IF($JG356&gt;=26,INDEX($GV:$GV,$JF356+26),"")</f>
      </c>
      <c r="HX356">
        <f>IF($JG356&gt;=27,INDEX($GV:$GV,$JF356+27),"")</f>
      </c>
      <c r="HY356">
        <f>IF($JG356&gt;=28,INDEX($GV:$GV,$JF356+28),"")</f>
      </c>
      <c r="HZ356">
        <f>IF($JG356&gt;=29,INDEX($GV:$GV,$JF356+29),"")</f>
      </c>
      <c r="IA356">
        <f>IF($JG356&gt;=30,INDEX($GV:$GV,$JF356+30),"")</f>
      </c>
      <c r="IB356">
        <f>IF($JG356&gt;=31,INDEX($GV:$GV,$JF356+31),"")</f>
      </c>
      <c r="IC356">
        <f>IF($JG356&gt;=32,INDEX($GV:$GV,$JF356+32),"")</f>
      </c>
      <c r="ID356">
        <f>IF($JG356&gt;=33,INDEX($GV:$GV,$JF356+33),"")</f>
      </c>
      <c r="IE356">
        <f>IF($JG356&gt;=34,INDEX($GV:$GV,$JF356+34),"")</f>
      </c>
      <c r="IF356">
        <f>IF($JG356&gt;=35,INDEX($GV:$GV,$JF356+35),"")</f>
      </c>
      <c r="IG356">
        <f>IF($JG356&gt;=36,INDEX($GV:$GV,$JF356+36),"")</f>
      </c>
      <c r="IH356">
        <f>IF($JG356&gt;=37,INDEX($GV:$GV,$JF356+37),"")</f>
      </c>
      <c r="II356">
        <f>IF($JG356&gt;=38,INDEX($GV:$GV,$JF356+38),"")</f>
      </c>
      <c r="IJ356">
        <f>IF($JG356&gt;=39,INDEX($GV:$GV,$JF356+39),"")</f>
      </c>
      <c r="IK356">
        <f>IF($JG356&gt;=40,INDEX($GV:$GV,$JF356+40),"")</f>
      </c>
      <c r="IL356">
        <f>IF($JG356&gt;=41,INDEX($GV:$GV,$JF356+41),"")</f>
      </c>
      <c r="IM356">
        <f>IF($JG356&gt;=42,INDEX($GV:$GV,$JF356+42),"")</f>
      </c>
      <c r="IN356">
        <f>IF($JG356&gt;=43,INDEX($GV:$GV,$JF356+43),"")</f>
      </c>
      <c r="IO356">
        <f>IF($JG356&gt;=44,INDEX($GV:$GV,$JF356+44),"")</f>
      </c>
      <c r="IP356">
        <f>IF($JG356&gt;=45,INDEX($GV:$GV,$JF356+45),"")</f>
      </c>
      <c r="IQ356">
        <f>IF($JG356&gt;=46,INDEX($GV:$GV,$JF356+46),"")</f>
      </c>
      <c r="IR356">
        <f>IF($JG356&gt;=47,INDEX($GV:$GV,$JF356+47),"")</f>
      </c>
      <c r="IS356">
        <f>IF($JG356&gt;=48,INDEX($GV:$GV,$JF356+48),"")</f>
      </c>
      <c r="IT356">
        <f>IF($JG356&gt;=49,INDEX($GV:$GV,$JF356+49),"")</f>
      </c>
      <c r="IU356">
        <f>IF($JG356&gt;=50,INDEX($GV:$GV,$JF356+50),"")</f>
      </c>
      <c r="IV356">
        <f>IF($JG356&gt;=51,INDEX($GV:$GV,$JF356+51),"")</f>
      </c>
      <c r="IW356">
        <f>IF($JG356&gt;=52,INDEX($GV:$GV,$JF356+52),"")</f>
      </c>
      <c r="IX356">
        <f>IF($JG356&gt;=53,INDEX($GV:$GV,$JF356+53),"")</f>
      </c>
      <c r="IY356">
        <f>IF($JG356&gt;=54,INDEX($GV:$GV,$JF356+54),"")</f>
      </c>
      <c r="IZ356">
        <f>IF($JG356&gt;=55,INDEX($GV:$GV,$JF356+55),"")</f>
      </c>
      <c r="JA356">
        <f>IF($JG356&gt;=56,INDEX($GV:$GV,$JF356+56),"")</f>
      </c>
      <c r="JB356">
        <f>IF($JG356&gt;=57,INDEX($GV:$GV,$JF356+57),"")</f>
      </c>
      <c r="JC356">
        <f>IF($JG356&gt;=58,INDEX($GV:$GV,$JF356+58),"")</f>
      </c>
      <c r="JD356">
        <f>IF($JG356&gt;=59,INDEX($GV:$GV,$JF356+59),"")</f>
      </c>
      <c r="JE356">
        <f>IF($JG356&gt;=60,INDEX($GV:$GV,$JF356+60),"")</f>
      </c>
      <c r="JF356">
        <f>IFERROR(MATCH($GU356,$GV$2:$GV$322,0)+1,0)</f>
      </c>
      <c r="JG356">
        <f>IFERROR(INDEX($GW$2:$GW$322,MATCH($GU356,$GV$2:$GV$322,0)),0)</f>
      </c>
      <c r="JH356" t="s">
        <v>44</v>
      </c>
      <c r="JI356" t="s">
        <v>44</v>
      </c>
    </row>
    <row r="357" spans="1:269" x14ac:dyDescent="0.25">
      <c r="R357">
        <f>IF(OR($U357="",$Q357=""),"",IFERROR($U357/$Q357,0))</f>
      </c>
      <c r="S357">
        <f>IF($U357="","",
SUM($T357,$V357,$AA357,$W357,$Y357)*
(1-IF($AB357="",0,VALUE($AB357)/100)))</f>
      </c>
      <c r="T357">
        <f>IF($U357="","",$U357)</f>
      </c>
      <c r="V357">
        <f>IF($U357="","",
IF($O357="","",
IF(ISNUMBER(SEARCH("exempt",LOWER($O357))),0,
$U357*(VALUE(SUBSTITUTE($O357,"%",""))/100))))</f>
      </c>
      <c r="AC357">
        <f>IFERROR(IF(FIND(" - ",$K357)&gt;0,MID($K357,FIND(" - ",$K357)+3,LEN($K357)),""),"")</f>
      </c>
      <c r="AL357" t="s">
        <v>1165</v>
      </c>
      <c r="AT357">
        <f>IFERROR(LEFT($K357,FIND(" - ",$K357)-1),$K357)</f>
      </c>
      <c r="AW357">
        <f>IF($CL357&gt;=1,INDEX($AU:$AU,$CK357+1),"")</f>
      </c>
      <c r="AX357">
        <f>IF($CL357&gt;=2,INDEX($AU:$AU,$CK357+2),"")</f>
      </c>
      <c r="AY357">
        <f>IF($CL357&gt;=3,INDEX($AU:$AU,$CK357+3),"")</f>
      </c>
      <c r="AZ357">
        <f>IF($CL357&gt;=4,INDEX($AU:$AU,$CK357+4),"")</f>
      </c>
      <c r="BA357">
        <f>IF($CL357&gt;=5,INDEX($AU:$AU,$CK357+5),"")</f>
      </c>
      <c r="BB357">
        <f>IF($CL357&gt;=6,INDEX($AU:$AU,$CK357+6),"")</f>
      </c>
      <c r="BC357">
        <f>IF($CL357&gt;=7,INDEX($AU:$AU,$CK357+7),"")</f>
      </c>
      <c r="BD357">
        <f>IF($CL357&gt;=8,INDEX($AU:$AU,$CK357+8),"")</f>
      </c>
      <c r="BE357">
        <f>IF($CL357&gt;=9,INDEX($AU:$AU,$CK357+9),"")</f>
      </c>
      <c r="BF357">
        <f>IF($CL357&gt;=10,INDEX($AU:$AU,$CK357+10),"")</f>
      </c>
      <c r="BG357">
        <f>IF($CL357&gt;=11,INDEX($AU:$AU,$CK357+11),"")</f>
      </c>
      <c r="BH357">
        <f>IF($CL357&gt;=12,INDEX($AU:$AU,$CK357+12),"")</f>
      </c>
      <c r="BI357">
        <f>IF($CL357&gt;=13,INDEX($AU:$AU,$CK357+13),"")</f>
      </c>
      <c r="BJ357">
        <f>IF($CL357&gt;=14,INDEX($AU:$AU,$CK357+14),"")</f>
      </c>
      <c r="BK357">
        <f>IF($CL357&gt;=15,INDEX($AU:$AU,$CK357+15),"")</f>
      </c>
      <c r="BL357">
        <f>IF($CL357&gt;=16,INDEX($AU:$AU,$CK357+16),"")</f>
      </c>
      <c r="BM357">
        <f>IF($CL357&gt;=17,INDEX($AU:$AU,$CK357+17),"")</f>
      </c>
      <c r="BN357">
        <f>IF($CL357&gt;=18,INDEX($AU:$AU,$CK357+18),"")</f>
      </c>
      <c r="BO357">
        <f>IF($CL357&gt;=19,INDEX($AU:$AU,$CK357+19),"")</f>
      </c>
      <c r="BP357">
        <f>IF($CL357&gt;=20,INDEX($AU:$AU,$CK357+20),"")</f>
      </c>
      <c r="BQ357">
        <f>IF($CL357&gt;=21,INDEX($AU:$AU,$CK357+21),"")</f>
      </c>
      <c r="BR357">
        <f>IF($CL357&gt;=22,INDEX($AU:$AU,$CK357+22),"")</f>
      </c>
      <c r="BS357">
        <f>IF($CL357&gt;=23,INDEX($AU:$AU,$CK357+23),"")</f>
      </c>
      <c r="BT357">
        <f>IF($CL357&gt;=24,INDEX($AU:$AU,$CK357+24),"")</f>
      </c>
      <c r="BU357">
        <f>IF($CL357&gt;=25,INDEX($AU:$AU,$CK357+25),"")</f>
      </c>
      <c r="BV357">
        <f>IF($CL357&gt;=26,INDEX($AU:$AU,$CK357+26),"")</f>
      </c>
      <c r="BW357">
        <f>IF($CL357&gt;=27,INDEX($AU:$AU,$CK357+27),"")</f>
      </c>
      <c r="BX357">
        <f>IF($CL357&gt;=28,INDEX($AU:$AU,$CK357+28),"")</f>
      </c>
      <c r="BY357">
        <f>IF($CL357&gt;=29,INDEX($AU:$AU,$CK357+29),"")</f>
      </c>
      <c r="BZ357">
        <f>IF($CL357&gt;=30,INDEX($AU:$AU,$CK357+30),"")</f>
      </c>
      <c r="CA357">
        <f>IF($CL357&gt;=31,INDEX($AU:$AU,$CK357+31),"")</f>
      </c>
      <c r="CB357">
        <f>IF($CL357&gt;=32,INDEX($AU:$AU,$CK357+32),"")</f>
      </c>
      <c r="CC357">
        <f>IF($CL357&gt;=33,INDEX($AU:$AU,$CK357+33),"")</f>
      </c>
      <c r="CD357">
        <f>IF($CL357&gt;=34,INDEX($AU:$AU,$CK357+34),"")</f>
      </c>
      <c r="CE357">
        <f>IF($CL357&gt;=35,INDEX($AU:$AU,$CK357+35),"")</f>
      </c>
      <c r="CF357">
        <f>IF($CL357&gt;=36,INDEX($AU:$AU,$CK357+36),"")</f>
      </c>
      <c r="CG357">
        <f>IF($CL357&gt;=37,INDEX($AU:$AU,$CK357+37),"")</f>
      </c>
      <c r="CH357">
        <f>IF($CL357&gt;=38,INDEX($AU:$AU,$CK357+38),"")</f>
      </c>
      <c r="CI357">
        <f>IF($CL357&gt;=39,INDEX($AU:$AU,$CK357+39),"")</f>
      </c>
      <c r="CJ357">
        <f>IF($CL357&gt;=40,INDEX($AU:$AU,$CK357+40),"")</f>
      </c>
      <c r="CK357">
        <f>IFERROR(MATCH($AT357,$AU$2:$AU$133,0)+1,0)</f>
      </c>
      <c r="CL357">
        <f>IFERROR(INDEX($AV$2:$AV$133,MATCH($AT357,$AU$2:$AU$133,0)),0)</f>
      </c>
      <c r="CM357">
        <f>IFERROR(LEFT($L357,FIND(" - ",$L357)-1),$L357)</f>
      </c>
      <c r="CN357" t="s">
        <v>149</v>
      </c>
      <c r="CP357">
        <f>IF($DK357&gt;=1,INDEX($CN:$CN,$DJ357+1),"")</f>
      </c>
      <c r="CQ357">
        <f>IF($DK357&gt;=2,INDEX($CN:$CN,$DJ357+2),"")</f>
      </c>
      <c r="CR357">
        <f>IF($DK357&gt;=3,INDEX($CN:$CN,$DJ357+3),"")</f>
      </c>
      <c r="CS357">
        <f>IF($DK357&gt;=4,INDEX($CN:$CN,$DJ357+4),"")</f>
      </c>
      <c r="CT357">
        <f>IF($DK357&gt;=5,INDEX($CN:$CN,$DJ357+5),"")</f>
      </c>
      <c r="CU357">
        <f>IF($DK357&gt;=6,INDEX($CN:$CN,$DJ357+6),"")</f>
      </c>
      <c r="CV357">
        <f>IF($DK357&gt;=7,INDEX($CN:$CN,$DJ357+7),"")</f>
      </c>
      <c r="CW357">
        <f>IF($DK357&gt;=8,INDEX($CN:$CN,$DJ357+8),"")</f>
      </c>
      <c r="CX357">
        <f>IF($DK357&gt;=9,INDEX($CN:$CN,$DJ357+9),"")</f>
      </c>
      <c r="CY357">
        <f>IF($DK357&gt;=10,INDEX($CN:$CN,$DJ357+10),"")</f>
      </c>
      <c r="CZ357">
        <f>IF($DK357&gt;=11,INDEX($CN:$CN,$DJ357+11),"")</f>
      </c>
      <c r="DA357">
        <f>IF($DK357&gt;=12,INDEX($CN:$CN,$DJ357+12),"")</f>
      </c>
      <c r="DB357">
        <f>IF($DK357&gt;=13,INDEX($CN:$CN,$DJ357+13),"")</f>
      </c>
      <c r="DC357">
        <f>IF($DK357&gt;=14,INDEX($CN:$CN,$DJ357+14),"")</f>
      </c>
      <c r="DD357">
        <f>IF($DK357&gt;=15,INDEX($CN:$CN,$DJ357+15),"")</f>
      </c>
      <c r="DE357">
        <f>IF($DK357&gt;=16,INDEX($CN:$CN,$DJ357+16),"")</f>
      </c>
      <c r="DF357">
        <f>IF($DK357&gt;=17,INDEX($CN:$CN,$DJ357+17),"")</f>
      </c>
      <c r="DG357">
        <f>IF($DK357&gt;=18,INDEX($CN:$CN,$DJ357+18),"")</f>
      </c>
      <c r="DH357">
        <f>IF($DK357&gt;=19,INDEX($CN:$CN,$DJ357+19),"")</f>
      </c>
      <c r="DI357">
        <f>IF($DK357&gt;=20,INDEX($CN:$CN,$DJ357+20),"")</f>
      </c>
      <c r="DJ357">
        <f>IFERROR(MATCH($CM357,$CN$2:$CN$1089,0)+1,0)</f>
      </c>
      <c r="DK357">
        <f>IFERROR(INDEX($CO$2:$CO$1089,MATCH($CM357,$CN$2:$CN$1089,0)),0)</f>
      </c>
      <c r="DL357">
        <f>IFERROR(INDEX($AS:$AS,MATCH($O357,$AR:$AR,0))&amp;"","")</f>
      </c>
      <c r="DP357">
        <f>IF($GS357&gt;=1,INDEX($DM:$DM,$GR357+1),"")</f>
      </c>
      <c r="DQ357">
        <f>IF($GS357&gt;=2,INDEX($DM:$DM,$GR357+2),"")</f>
      </c>
      <c r="DR357">
        <f>IF($GS357&gt;=3,INDEX($DM:$DM,$GR357+3),"")</f>
      </c>
      <c r="DS357">
        <f>IF($GS357&gt;=4,INDEX($DM:$DM,$GR357+4),"")</f>
      </c>
      <c r="DT357">
        <f>IF($GS357&gt;=5,INDEX($DM:$DM,$GR357+5),"")</f>
      </c>
      <c r="DU357">
        <f>IF($GS357&gt;=6,INDEX($DM:$DM,$GR357+6),"")</f>
      </c>
      <c r="DV357">
        <f>IF($GS357&gt;=7,INDEX($DM:$DM,$GR357+7),"")</f>
      </c>
      <c r="DW357">
        <f>IF($GS357&gt;=8,INDEX($DM:$DM,$GR357+8),"")</f>
      </c>
      <c r="DX357">
        <f>IF($GS357&gt;=9,INDEX($DM:$DM,$GR357+9),"")</f>
      </c>
      <c r="DY357">
        <f>IF($GS357&gt;=10,INDEX($DM:$DM,$GR357+10),"")</f>
      </c>
      <c r="DZ357">
        <f>IF($GS357&gt;=11,INDEX($DM:$DM,$GR357+11),"")</f>
      </c>
      <c r="EA357">
        <f>IF($GS357&gt;=12,INDEX($DM:$DM,$GR357+12),"")</f>
      </c>
      <c r="EB357">
        <f>IF($GS357&gt;=13,INDEX($DM:$DM,$GR357+13),"")</f>
      </c>
      <c r="EC357">
        <f>IF($GS357&gt;=14,INDEX($DM:$DM,$GR357+14),"")</f>
      </c>
      <c r="ED357">
        <f>IF($GS357&gt;=15,INDEX($DM:$DM,$GR357+15),"")</f>
      </c>
      <c r="EE357">
        <f>IF($GS357&gt;=16,INDEX($DM:$DM,$GR357+16),"")</f>
      </c>
      <c r="EF357">
        <f>IF($GS357&gt;=17,INDEX($DM:$DM,$GR357+17),"")</f>
      </c>
      <c r="EG357">
        <f>IF($GS357&gt;=18,INDEX($DM:$DM,$GR357+18),"")</f>
      </c>
      <c r="EH357">
        <f>IF($GS357&gt;=19,INDEX($DM:$DM,$GR357+19),"")</f>
      </c>
      <c r="EI357">
        <f>IF($GS357&gt;=20,INDEX($DM:$DM,$GR357+20),"")</f>
      </c>
      <c r="EJ357">
        <f>IF($GS357&gt;=21,INDEX($DM:$DM,$GR357+21),"")</f>
      </c>
      <c r="EK357">
        <f>IF($GS357&gt;=22,INDEX($DM:$DM,$GR357+22),"")</f>
      </c>
      <c r="EL357">
        <f>IF($GS357&gt;=23,INDEX($DM:$DM,$GR357+23),"")</f>
      </c>
      <c r="EM357">
        <f>IF($GS357&gt;=24,INDEX($DM:$DM,$GR357+24),"")</f>
      </c>
      <c r="EN357">
        <f>IF($GS357&gt;=25,INDEX($DM:$DM,$GR357+25),"")</f>
      </c>
      <c r="EO357">
        <f>IF($GS357&gt;=26,INDEX($DM:$DM,$GR357+26),"")</f>
      </c>
      <c r="EP357">
        <f>IF($GS357&gt;=27,INDEX($DM:$DM,$GR357+27),"")</f>
      </c>
      <c r="EQ357">
        <f>IF($GS357&gt;=28,INDEX($DM:$DM,$GR357+28),"")</f>
      </c>
      <c r="ER357">
        <f>IF($GS357&gt;=29,INDEX($DM:$DM,$GR357+29),"")</f>
      </c>
      <c r="ES357">
        <f>IF($GS357&gt;=30,INDEX($DM:$DM,$GR357+30),"")</f>
      </c>
      <c r="ET357">
        <f>IF($GS357&gt;=31,INDEX($DM:$DM,$GR357+31),"")</f>
      </c>
      <c r="EU357">
        <f>IF($GS357&gt;=32,INDEX($DM:$DM,$GR357+32),"")</f>
      </c>
      <c r="EV357">
        <f>IF($GS357&gt;=33,INDEX($DM:$DM,$GR357+33),"")</f>
      </c>
      <c r="EW357">
        <f>IF($GS357&gt;=34,INDEX($DM:$DM,$GR357+34),"")</f>
      </c>
      <c r="EX357">
        <f>IF($GS357&gt;=35,INDEX($DM:$DM,$GR357+35),"")</f>
      </c>
      <c r="EY357">
        <f>IF($GS357&gt;=36,INDEX($DM:$DM,$GR357+36),"")</f>
      </c>
      <c r="EZ357">
        <f>IF($GS357&gt;=37,INDEX($DM:$DM,$GR357+37),"")</f>
      </c>
      <c r="FA357">
        <f>IF($GS357&gt;=38,INDEX($DM:$DM,$GR357+38),"")</f>
      </c>
      <c r="FB357">
        <f>IF($GS357&gt;=39,INDEX($DM:$DM,$GR357+39),"")</f>
      </c>
      <c r="FC357">
        <f>IF($GS357&gt;=40,INDEX($DM:$DM,$GR357+40),"")</f>
      </c>
      <c r="FD357">
        <f>IF($GS357&gt;=1,INDEX($DN:$DN,$GR357+1),"")</f>
      </c>
      <c r="FE357">
        <f>IF($GS357&gt;=2,INDEX($DN:$DN,$GR357+2),"")</f>
      </c>
      <c r="FF357">
        <f>IF($GS357&gt;=3,INDEX($DN:$DN,$GR357+3),"")</f>
      </c>
      <c r="FG357">
        <f>IF($GS357&gt;=4,INDEX($DN:$DN,$GR357+4),"")</f>
      </c>
      <c r="FH357">
        <f>IF($GS357&gt;=5,INDEX($DN:$DN,$GR357+5),"")</f>
      </c>
      <c r="FI357">
        <f>IF($GS357&gt;=6,INDEX($DN:$DN,$GR357+6),"")</f>
      </c>
      <c r="FJ357">
        <f>IF($GS357&gt;=7,INDEX($DN:$DN,$GR357+7),"")</f>
      </c>
      <c r="FK357">
        <f>IF($GS357&gt;=8,INDEX($DN:$DN,$GR357+8),"")</f>
      </c>
      <c r="FL357">
        <f>IF($GS357&gt;=9,INDEX($DN:$DN,$GR357+9),"")</f>
      </c>
      <c r="FM357">
        <f>IF($GS357&gt;=10,INDEX($DN:$DN,$GR357+10),"")</f>
      </c>
      <c r="FN357">
        <f>IF($GS357&gt;=11,INDEX($DN:$DN,$GR357+11),"")</f>
      </c>
      <c r="FO357">
        <f>IF($GS357&gt;=12,INDEX($DN:$DN,$GR357+12),"")</f>
      </c>
      <c r="FP357">
        <f>IF($GS357&gt;=13,INDEX($DN:$DN,$GR357+13),"")</f>
      </c>
      <c r="FQ357">
        <f>IF($GS357&gt;=14,INDEX($DN:$DN,$GR357+14),"")</f>
      </c>
      <c r="FR357">
        <f>IF($GS357&gt;=15,INDEX($DN:$DN,$GR357+15),"")</f>
      </c>
      <c r="FS357">
        <f>IF($GS357&gt;=16,INDEX($DN:$DN,$GR357+16),"")</f>
      </c>
      <c r="FT357">
        <f>IF($GS357&gt;=17,INDEX($DN:$DN,$GR357+17),"")</f>
      </c>
      <c r="FU357">
        <f>IF($GS357&gt;=18,INDEX($DN:$DN,$GR357+18),"")</f>
      </c>
      <c r="FV357">
        <f>IF($GS357&gt;=19,INDEX($DN:$DN,$GR357+19),"")</f>
      </c>
      <c r="FW357">
        <f>IF($GS357&gt;=20,INDEX($DN:$DN,$GR357+20),"")</f>
      </c>
      <c r="FX357">
        <f>IF($GS357&gt;=21,INDEX($DN:$DN,$GR357+21),"")</f>
      </c>
      <c r="FY357">
        <f>IF($GS357&gt;=22,INDEX($DN:$DN,$GR357+22),"")</f>
      </c>
      <c r="FZ357">
        <f>IF($GS357&gt;=23,INDEX($DN:$DN,$GR357+23),"")</f>
      </c>
      <c r="GA357">
        <f>IF($GS357&gt;=24,INDEX($DN:$DN,$GR357+24),"")</f>
      </c>
      <c r="GB357">
        <f>IF($GS357&gt;=25,INDEX($DN:$DN,$GR357+25),"")</f>
      </c>
      <c r="GC357">
        <f>IF($GS357&gt;=26,INDEX($DN:$DN,$GR357+26),"")</f>
      </c>
      <c r="GD357">
        <f>IF($GS357&gt;=27,INDEX($DN:$DN,$GR357+27),"")</f>
      </c>
      <c r="GE357">
        <f>IF($GS357&gt;=28,INDEX($DN:$DN,$GR357+28),"")</f>
      </c>
      <c r="GF357">
        <f>IF($GS357&gt;=29,INDEX($DN:$DN,$GR357+29),"")</f>
      </c>
      <c r="GG357">
        <f>IF($GS357&gt;=30,INDEX($DN:$DN,$GR357+30),"")</f>
      </c>
      <c r="GH357">
        <f>IF($GS357&gt;=31,INDEX($DN:$DN,$GR357+31),"")</f>
      </c>
      <c r="GI357">
        <f>IF($GS357&gt;=32,INDEX($DN:$DN,$GR357+32),"")</f>
      </c>
      <c r="GJ357">
        <f>IF($GS357&gt;=33,INDEX($DN:$DN,$GR357+33),"")</f>
      </c>
      <c r="GK357">
        <f>IF($GS357&gt;=34,INDEX($DN:$DN,$GR357+34),"")</f>
      </c>
      <c r="GL357">
        <f>IF($GS357&gt;=35,INDEX($DN:$DN,$GR357+35),"")</f>
      </c>
      <c r="GM357">
        <f>IF($GS357&gt;=36,INDEX($DN:$DN,$GR357+36),"")</f>
      </c>
      <c r="GN357">
        <f>IF($GS357&gt;=37,INDEX($DN:$DN,$GR357+37),"")</f>
      </c>
      <c r="GO357">
        <f>IF($GS357&gt;=38,INDEX($DN:$DN,$GR357+38),"")</f>
      </c>
      <c r="GP357">
        <f>IF($GS357&gt;=39,INDEX($DN:$DN,$GR357+39),"")</f>
      </c>
      <c r="GQ357">
        <f>IF($GS357&gt;=40,INDEX($DN:$DN,$GR357+40),"")</f>
      </c>
      <c r="GR357">
        <f>IFERROR(MATCH($DL357,$DM$2:$DM$148,0)+1,0)</f>
      </c>
      <c r="GS357">
        <f>IFERROR(INDEX($DO$2:$DO$148,MATCH($DL357,$DM$2:$DM$148,0)),0)</f>
      </c>
      <c r="GT357">
        <f>IFERROR(MATCH($Z357,$DP$357:$FC$357,0),0)</f>
      </c>
      <c r="GU357">
        <f>IF($GT357&gt;0,INDEX($FD$357:$GQ$357,$GT357),"")</f>
      </c>
      <c r="GX357">
        <f>IF($JG357&gt;=1,INDEX($GV:$GV,$JF357+1),"")</f>
      </c>
      <c r="GY357">
        <f>IF($JG357&gt;=2,INDEX($GV:$GV,$JF357+2),"")</f>
      </c>
      <c r="GZ357">
        <f>IF($JG357&gt;=3,INDEX($GV:$GV,$JF357+3),"")</f>
      </c>
      <c r="HA357">
        <f>IF($JG357&gt;=4,INDEX($GV:$GV,$JF357+4),"")</f>
      </c>
      <c r="HB357">
        <f>IF($JG357&gt;=5,INDEX($GV:$GV,$JF357+5),"")</f>
      </c>
      <c r="HC357">
        <f>IF($JG357&gt;=6,INDEX($GV:$GV,$JF357+6),"")</f>
      </c>
      <c r="HD357">
        <f>IF($JG357&gt;=7,INDEX($GV:$GV,$JF357+7),"")</f>
      </c>
      <c r="HE357">
        <f>IF($JG357&gt;=8,INDEX($GV:$GV,$JF357+8),"")</f>
      </c>
      <c r="HF357">
        <f>IF($JG357&gt;=9,INDEX($GV:$GV,$JF357+9),"")</f>
      </c>
      <c r="HG357">
        <f>IF($JG357&gt;=10,INDEX($GV:$GV,$JF357+10),"")</f>
      </c>
      <c r="HH357">
        <f>IF($JG357&gt;=11,INDEX($GV:$GV,$JF357+11),"")</f>
      </c>
      <c r="HI357">
        <f>IF($JG357&gt;=12,INDEX($GV:$GV,$JF357+12),"")</f>
      </c>
      <c r="HJ357">
        <f>IF($JG357&gt;=13,INDEX($GV:$GV,$JF357+13),"")</f>
      </c>
      <c r="HK357">
        <f>IF($JG357&gt;=14,INDEX($GV:$GV,$JF357+14),"")</f>
      </c>
      <c r="HL357">
        <f>IF($JG357&gt;=15,INDEX($GV:$GV,$JF357+15),"")</f>
      </c>
      <c r="HM357">
        <f>IF($JG357&gt;=16,INDEX($GV:$GV,$JF357+16),"")</f>
      </c>
      <c r="HN357">
        <f>IF($JG357&gt;=17,INDEX($GV:$GV,$JF357+17),"")</f>
      </c>
      <c r="HO357">
        <f>IF($JG357&gt;=18,INDEX($GV:$GV,$JF357+18),"")</f>
      </c>
      <c r="HP357">
        <f>IF($JG357&gt;=19,INDEX($GV:$GV,$JF357+19),"")</f>
      </c>
      <c r="HQ357">
        <f>IF($JG357&gt;=20,INDEX($GV:$GV,$JF357+20),"")</f>
      </c>
      <c r="HR357">
        <f>IF($JG357&gt;=21,INDEX($GV:$GV,$JF357+21),"")</f>
      </c>
      <c r="HS357">
        <f>IF($JG357&gt;=22,INDEX($GV:$GV,$JF357+22),"")</f>
      </c>
      <c r="HT357">
        <f>IF($JG357&gt;=23,INDEX($GV:$GV,$JF357+23),"")</f>
      </c>
      <c r="HU357">
        <f>IF($JG357&gt;=24,INDEX($GV:$GV,$JF357+24),"")</f>
      </c>
      <c r="HV357">
        <f>IF($JG357&gt;=25,INDEX($GV:$GV,$JF357+25),"")</f>
      </c>
      <c r="HW357">
        <f>IF($JG357&gt;=26,INDEX($GV:$GV,$JF357+26),"")</f>
      </c>
      <c r="HX357">
        <f>IF($JG357&gt;=27,INDEX($GV:$GV,$JF357+27),"")</f>
      </c>
      <c r="HY357">
        <f>IF($JG357&gt;=28,INDEX($GV:$GV,$JF357+28),"")</f>
      </c>
      <c r="HZ357">
        <f>IF($JG357&gt;=29,INDEX($GV:$GV,$JF357+29),"")</f>
      </c>
      <c r="IA357">
        <f>IF($JG357&gt;=30,INDEX($GV:$GV,$JF357+30),"")</f>
      </c>
      <c r="IB357">
        <f>IF($JG357&gt;=31,INDEX($GV:$GV,$JF357+31),"")</f>
      </c>
      <c r="IC357">
        <f>IF($JG357&gt;=32,INDEX($GV:$GV,$JF357+32),"")</f>
      </c>
      <c r="ID357">
        <f>IF($JG357&gt;=33,INDEX($GV:$GV,$JF357+33),"")</f>
      </c>
      <c r="IE357">
        <f>IF($JG357&gt;=34,INDEX($GV:$GV,$JF357+34),"")</f>
      </c>
      <c r="IF357">
        <f>IF($JG357&gt;=35,INDEX($GV:$GV,$JF357+35),"")</f>
      </c>
      <c r="IG357">
        <f>IF($JG357&gt;=36,INDEX($GV:$GV,$JF357+36),"")</f>
      </c>
      <c r="IH357">
        <f>IF($JG357&gt;=37,INDEX($GV:$GV,$JF357+37),"")</f>
      </c>
      <c r="II357">
        <f>IF($JG357&gt;=38,INDEX($GV:$GV,$JF357+38),"")</f>
      </c>
      <c r="IJ357">
        <f>IF($JG357&gt;=39,INDEX($GV:$GV,$JF357+39),"")</f>
      </c>
      <c r="IK357">
        <f>IF($JG357&gt;=40,INDEX($GV:$GV,$JF357+40),"")</f>
      </c>
      <c r="IL357">
        <f>IF($JG357&gt;=41,INDEX($GV:$GV,$JF357+41),"")</f>
      </c>
      <c r="IM357">
        <f>IF($JG357&gt;=42,INDEX($GV:$GV,$JF357+42),"")</f>
      </c>
      <c r="IN357">
        <f>IF($JG357&gt;=43,INDEX($GV:$GV,$JF357+43),"")</f>
      </c>
      <c r="IO357">
        <f>IF($JG357&gt;=44,INDEX($GV:$GV,$JF357+44),"")</f>
      </c>
      <c r="IP357">
        <f>IF($JG357&gt;=45,INDEX($GV:$GV,$JF357+45),"")</f>
      </c>
      <c r="IQ357">
        <f>IF($JG357&gt;=46,INDEX($GV:$GV,$JF357+46),"")</f>
      </c>
      <c r="IR357">
        <f>IF($JG357&gt;=47,INDEX($GV:$GV,$JF357+47),"")</f>
      </c>
      <c r="IS357">
        <f>IF($JG357&gt;=48,INDEX($GV:$GV,$JF357+48),"")</f>
      </c>
      <c r="IT357">
        <f>IF($JG357&gt;=49,INDEX($GV:$GV,$JF357+49),"")</f>
      </c>
      <c r="IU357">
        <f>IF($JG357&gt;=50,INDEX($GV:$GV,$JF357+50),"")</f>
      </c>
      <c r="IV357">
        <f>IF($JG357&gt;=51,INDEX($GV:$GV,$JF357+51),"")</f>
      </c>
      <c r="IW357">
        <f>IF($JG357&gt;=52,INDEX($GV:$GV,$JF357+52),"")</f>
      </c>
      <c r="IX357">
        <f>IF($JG357&gt;=53,INDEX($GV:$GV,$JF357+53),"")</f>
      </c>
      <c r="IY357">
        <f>IF($JG357&gt;=54,INDEX($GV:$GV,$JF357+54),"")</f>
      </c>
      <c r="IZ357">
        <f>IF($JG357&gt;=55,INDEX($GV:$GV,$JF357+55),"")</f>
      </c>
      <c r="JA357">
        <f>IF($JG357&gt;=56,INDEX($GV:$GV,$JF357+56),"")</f>
      </c>
      <c r="JB357">
        <f>IF($JG357&gt;=57,INDEX($GV:$GV,$JF357+57),"")</f>
      </c>
      <c r="JC357">
        <f>IF($JG357&gt;=58,INDEX($GV:$GV,$JF357+58),"")</f>
      </c>
      <c r="JD357">
        <f>IF($JG357&gt;=59,INDEX($GV:$GV,$JF357+59),"")</f>
      </c>
      <c r="JE357">
        <f>IF($JG357&gt;=60,INDEX($GV:$GV,$JF357+60),"")</f>
      </c>
      <c r="JF357">
        <f>IFERROR(MATCH($GU357,$GV$2:$GV$322,0)+1,0)</f>
      </c>
      <c r="JG357">
        <f>IFERROR(INDEX($GW$2:$GW$322,MATCH($GU357,$GV$2:$GV$322,0)),0)</f>
      </c>
      <c r="JH357" t="s">
        <v>44</v>
      </c>
      <c r="JI357" t="s">
        <v>44</v>
      </c>
    </row>
    <row r="358" spans="1:269" x14ac:dyDescent="0.25">
      <c r="R358">
        <f>IF(OR($U358="",$Q358=""),"",IFERROR($U358/$Q358,0))</f>
      </c>
      <c r="S358">
        <f>IF($U358="","",
SUM($T358,$V358,$AA358,$W358,$Y358)*
(1-IF($AB358="",0,VALUE($AB358)/100)))</f>
      </c>
      <c r="T358">
        <f>IF($U358="","",$U358)</f>
      </c>
      <c r="V358">
        <f>IF($U358="","",
IF($O358="","",
IF(ISNUMBER(SEARCH("exempt",LOWER($O358))),0,
$U358*(VALUE(SUBSTITUTE($O358,"%",""))/100))))</f>
      </c>
      <c r="AC358">
        <f>IFERROR(IF(FIND(" - ",$K358)&gt;0,MID($K358,FIND(" - ",$K358)+3,LEN($K358)),""),"")</f>
      </c>
      <c r="AL358" t="s">
        <v>1166</v>
      </c>
      <c r="AT358">
        <f>IFERROR(LEFT($K358,FIND(" - ",$K358)-1),$K358)</f>
      </c>
      <c r="AW358">
        <f>IF($CL358&gt;=1,INDEX($AU:$AU,$CK358+1),"")</f>
      </c>
      <c r="AX358">
        <f>IF($CL358&gt;=2,INDEX($AU:$AU,$CK358+2),"")</f>
      </c>
      <c r="AY358">
        <f>IF($CL358&gt;=3,INDEX($AU:$AU,$CK358+3),"")</f>
      </c>
      <c r="AZ358">
        <f>IF($CL358&gt;=4,INDEX($AU:$AU,$CK358+4),"")</f>
      </c>
      <c r="BA358">
        <f>IF($CL358&gt;=5,INDEX($AU:$AU,$CK358+5),"")</f>
      </c>
      <c r="BB358">
        <f>IF($CL358&gt;=6,INDEX($AU:$AU,$CK358+6),"")</f>
      </c>
      <c r="BC358">
        <f>IF($CL358&gt;=7,INDEX($AU:$AU,$CK358+7),"")</f>
      </c>
      <c r="BD358">
        <f>IF($CL358&gt;=8,INDEX($AU:$AU,$CK358+8),"")</f>
      </c>
      <c r="BE358">
        <f>IF($CL358&gt;=9,INDEX($AU:$AU,$CK358+9),"")</f>
      </c>
      <c r="BF358">
        <f>IF($CL358&gt;=10,INDEX($AU:$AU,$CK358+10),"")</f>
      </c>
      <c r="BG358">
        <f>IF($CL358&gt;=11,INDEX($AU:$AU,$CK358+11),"")</f>
      </c>
      <c r="BH358">
        <f>IF($CL358&gt;=12,INDEX($AU:$AU,$CK358+12),"")</f>
      </c>
      <c r="BI358">
        <f>IF($CL358&gt;=13,INDEX($AU:$AU,$CK358+13),"")</f>
      </c>
      <c r="BJ358">
        <f>IF($CL358&gt;=14,INDEX($AU:$AU,$CK358+14),"")</f>
      </c>
      <c r="BK358">
        <f>IF($CL358&gt;=15,INDEX($AU:$AU,$CK358+15),"")</f>
      </c>
      <c r="BL358">
        <f>IF($CL358&gt;=16,INDEX($AU:$AU,$CK358+16),"")</f>
      </c>
      <c r="BM358">
        <f>IF($CL358&gt;=17,INDEX($AU:$AU,$CK358+17),"")</f>
      </c>
      <c r="BN358">
        <f>IF($CL358&gt;=18,INDEX($AU:$AU,$CK358+18),"")</f>
      </c>
      <c r="BO358">
        <f>IF($CL358&gt;=19,INDEX($AU:$AU,$CK358+19),"")</f>
      </c>
      <c r="BP358">
        <f>IF($CL358&gt;=20,INDEX($AU:$AU,$CK358+20),"")</f>
      </c>
      <c r="BQ358">
        <f>IF($CL358&gt;=21,INDEX($AU:$AU,$CK358+21),"")</f>
      </c>
      <c r="BR358">
        <f>IF($CL358&gt;=22,INDEX($AU:$AU,$CK358+22),"")</f>
      </c>
      <c r="BS358">
        <f>IF($CL358&gt;=23,INDEX($AU:$AU,$CK358+23),"")</f>
      </c>
      <c r="BT358">
        <f>IF($CL358&gt;=24,INDEX($AU:$AU,$CK358+24),"")</f>
      </c>
      <c r="BU358">
        <f>IF($CL358&gt;=25,INDEX($AU:$AU,$CK358+25),"")</f>
      </c>
      <c r="BV358">
        <f>IF($CL358&gt;=26,INDEX($AU:$AU,$CK358+26),"")</f>
      </c>
      <c r="BW358">
        <f>IF($CL358&gt;=27,INDEX($AU:$AU,$CK358+27),"")</f>
      </c>
      <c r="BX358">
        <f>IF($CL358&gt;=28,INDEX($AU:$AU,$CK358+28),"")</f>
      </c>
      <c r="BY358">
        <f>IF($CL358&gt;=29,INDEX($AU:$AU,$CK358+29),"")</f>
      </c>
      <c r="BZ358">
        <f>IF($CL358&gt;=30,INDEX($AU:$AU,$CK358+30),"")</f>
      </c>
      <c r="CA358">
        <f>IF($CL358&gt;=31,INDEX($AU:$AU,$CK358+31),"")</f>
      </c>
      <c r="CB358">
        <f>IF($CL358&gt;=32,INDEX($AU:$AU,$CK358+32),"")</f>
      </c>
      <c r="CC358">
        <f>IF($CL358&gt;=33,INDEX($AU:$AU,$CK358+33),"")</f>
      </c>
      <c r="CD358">
        <f>IF($CL358&gt;=34,INDEX($AU:$AU,$CK358+34),"")</f>
      </c>
      <c r="CE358">
        <f>IF($CL358&gt;=35,INDEX($AU:$AU,$CK358+35),"")</f>
      </c>
      <c r="CF358">
        <f>IF($CL358&gt;=36,INDEX($AU:$AU,$CK358+36),"")</f>
      </c>
      <c r="CG358">
        <f>IF($CL358&gt;=37,INDEX($AU:$AU,$CK358+37),"")</f>
      </c>
      <c r="CH358">
        <f>IF($CL358&gt;=38,INDEX($AU:$AU,$CK358+38),"")</f>
      </c>
      <c r="CI358">
        <f>IF($CL358&gt;=39,INDEX($AU:$AU,$CK358+39),"")</f>
      </c>
      <c r="CJ358">
        <f>IF($CL358&gt;=40,INDEX($AU:$AU,$CK358+40),"")</f>
      </c>
      <c r="CK358">
        <f>IFERROR(MATCH($AT358,$AU$2:$AU$133,0)+1,0)</f>
      </c>
      <c r="CL358">
        <f>IFERROR(INDEX($AV$2:$AV$133,MATCH($AT358,$AU$2:$AU$133,0)),0)</f>
      </c>
      <c r="CM358">
        <f>IFERROR(LEFT($L358,FIND(" - ",$L358)-1),$L358)</f>
      </c>
      <c r="CN358" t="s">
        <v>1167</v>
      </c>
      <c r="CO358">
        <v>1</v>
      </c>
      <c r="CP358">
        <f>IF($DK358&gt;=1,INDEX($CN:$CN,$DJ358+1),"")</f>
      </c>
      <c r="CQ358">
        <f>IF($DK358&gt;=2,INDEX($CN:$CN,$DJ358+2),"")</f>
      </c>
      <c r="CR358">
        <f>IF($DK358&gt;=3,INDEX($CN:$CN,$DJ358+3),"")</f>
      </c>
      <c r="CS358">
        <f>IF($DK358&gt;=4,INDEX($CN:$CN,$DJ358+4),"")</f>
      </c>
      <c r="CT358">
        <f>IF($DK358&gt;=5,INDEX($CN:$CN,$DJ358+5),"")</f>
      </c>
      <c r="CU358">
        <f>IF($DK358&gt;=6,INDEX($CN:$CN,$DJ358+6),"")</f>
      </c>
      <c r="CV358">
        <f>IF($DK358&gt;=7,INDEX($CN:$CN,$DJ358+7),"")</f>
      </c>
      <c r="CW358">
        <f>IF($DK358&gt;=8,INDEX($CN:$CN,$DJ358+8),"")</f>
      </c>
      <c r="CX358">
        <f>IF($DK358&gt;=9,INDEX($CN:$CN,$DJ358+9),"")</f>
      </c>
      <c r="CY358">
        <f>IF($DK358&gt;=10,INDEX($CN:$CN,$DJ358+10),"")</f>
      </c>
      <c r="CZ358">
        <f>IF($DK358&gt;=11,INDEX($CN:$CN,$DJ358+11),"")</f>
      </c>
      <c r="DA358">
        <f>IF($DK358&gt;=12,INDEX($CN:$CN,$DJ358+12),"")</f>
      </c>
      <c r="DB358">
        <f>IF($DK358&gt;=13,INDEX($CN:$CN,$DJ358+13),"")</f>
      </c>
      <c r="DC358">
        <f>IF($DK358&gt;=14,INDEX($CN:$CN,$DJ358+14),"")</f>
      </c>
      <c r="DD358">
        <f>IF($DK358&gt;=15,INDEX($CN:$CN,$DJ358+15),"")</f>
      </c>
      <c r="DE358">
        <f>IF($DK358&gt;=16,INDEX($CN:$CN,$DJ358+16),"")</f>
      </c>
      <c r="DF358">
        <f>IF($DK358&gt;=17,INDEX($CN:$CN,$DJ358+17),"")</f>
      </c>
      <c r="DG358">
        <f>IF($DK358&gt;=18,INDEX($CN:$CN,$DJ358+18),"")</f>
      </c>
      <c r="DH358">
        <f>IF($DK358&gt;=19,INDEX($CN:$CN,$DJ358+19),"")</f>
      </c>
      <c r="DI358">
        <f>IF($DK358&gt;=20,INDEX($CN:$CN,$DJ358+20),"")</f>
      </c>
      <c r="DJ358">
        <f>IFERROR(MATCH($CM358,$CN$2:$CN$1089,0)+1,0)</f>
      </c>
      <c r="DK358">
        <f>IFERROR(INDEX($CO$2:$CO$1089,MATCH($CM358,$CN$2:$CN$1089,0)),0)</f>
      </c>
      <c r="DL358">
        <f>IFERROR(INDEX($AS:$AS,MATCH($O358,$AR:$AR,0))&amp;"","")</f>
      </c>
      <c r="DP358">
        <f>IF($GS358&gt;=1,INDEX($DM:$DM,$GR358+1),"")</f>
      </c>
      <c r="DQ358">
        <f>IF($GS358&gt;=2,INDEX($DM:$DM,$GR358+2),"")</f>
      </c>
      <c r="DR358">
        <f>IF($GS358&gt;=3,INDEX($DM:$DM,$GR358+3),"")</f>
      </c>
      <c r="DS358">
        <f>IF($GS358&gt;=4,INDEX($DM:$DM,$GR358+4),"")</f>
      </c>
      <c r="DT358">
        <f>IF($GS358&gt;=5,INDEX($DM:$DM,$GR358+5),"")</f>
      </c>
      <c r="DU358">
        <f>IF($GS358&gt;=6,INDEX($DM:$DM,$GR358+6),"")</f>
      </c>
      <c r="DV358">
        <f>IF($GS358&gt;=7,INDEX($DM:$DM,$GR358+7),"")</f>
      </c>
      <c r="DW358">
        <f>IF($GS358&gt;=8,INDEX($DM:$DM,$GR358+8),"")</f>
      </c>
      <c r="DX358">
        <f>IF($GS358&gt;=9,INDEX($DM:$DM,$GR358+9),"")</f>
      </c>
      <c r="DY358">
        <f>IF($GS358&gt;=10,INDEX($DM:$DM,$GR358+10),"")</f>
      </c>
      <c r="DZ358">
        <f>IF($GS358&gt;=11,INDEX($DM:$DM,$GR358+11),"")</f>
      </c>
      <c r="EA358">
        <f>IF($GS358&gt;=12,INDEX($DM:$DM,$GR358+12),"")</f>
      </c>
      <c r="EB358">
        <f>IF($GS358&gt;=13,INDEX($DM:$DM,$GR358+13),"")</f>
      </c>
      <c r="EC358">
        <f>IF($GS358&gt;=14,INDEX($DM:$DM,$GR358+14),"")</f>
      </c>
      <c r="ED358">
        <f>IF($GS358&gt;=15,INDEX($DM:$DM,$GR358+15),"")</f>
      </c>
      <c r="EE358">
        <f>IF($GS358&gt;=16,INDEX($DM:$DM,$GR358+16),"")</f>
      </c>
      <c r="EF358">
        <f>IF($GS358&gt;=17,INDEX($DM:$DM,$GR358+17),"")</f>
      </c>
      <c r="EG358">
        <f>IF($GS358&gt;=18,INDEX($DM:$DM,$GR358+18),"")</f>
      </c>
      <c r="EH358">
        <f>IF($GS358&gt;=19,INDEX($DM:$DM,$GR358+19),"")</f>
      </c>
      <c r="EI358">
        <f>IF($GS358&gt;=20,INDEX($DM:$DM,$GR358+20),"")</f>
      </c>
      <c r="EJ358">
        <f>IF($GS358&gt;=21,INDEX($DM:$DM,$GR358+21),"")</f>
      </c>
      <c r="EK358">
        <f>IF($GS358&gt;=22,INDEX($DM:$DM,$GR358+22),"")</f>
      </c>
      <c r="EL358">
        <f>IF($GS358&gt;=23,INDEX($DM:$DM,$GR358+23),"")</f>
      </c>
      <c r="EM358">
        <f>IF($GS358&gt;=24,INDEX($DM:$DM,$GR358+24),"")</f>
      </c>
      <c r="EN358">
        <f>IF($GS358&gt;=25,INDEX($DM:$DM,$GR358+25),"")</f>
      </c>
      <c r="EO358">
        <f>IF($GS358&gt;=26,INDEX($DM:$DM,$GR358+26),"")</f>
      </c>
      <c r="EP358">
        <f>IF($GS358&gt;=27,INDEX($DM:$DM,$GR358+27),"")</f>
      </c>
      <c r="EQ358">
        <f>IF($GS358&gt;=28,INDEX($DM:$DM,$GR358+28),"")</f>
      </c>
      <c r="ER358">
        <f>IF($GS358&gt;=29,INDEX($DM:$DM,$GR358+29),"")</f>
      </c>
      <c r="ES358">
        <f>IF($GS358&gt;=30,INDEX($DM:$DM,$GR358+30),"")</f>
      </c>
      <c r="ET358">
        <f>IF($GS358&gt;=31,INDEX($DM:$DM,$GR358+31),"")</f>
      </c>
      <c r="EU358">
        <f>IF($GS358&gt;=32,INDEX($DM:$DM,$GR358+32),"")</f>
      </c>
      <c r="EV358">
        <f>IF($GS358&gt;=33,INDEX($DM:$DM,$GR358+33),"")</f>
      </c>
      <c r="EW358">
        <f>IF($GS358&gt;=34,INDEX($DM:$DM,$GR358+34),"")</f>
      </c>
      <c r="EX358">
        <f>IF($GS358&gt;=35,INDEX($DM:$DM,$GR358+35),"")</f>
      </c>
      <c r="EY358">
        <f>IF($GS358&gt;=36,INDEX($DM:$DM,$GR358+36),"")</f>
      </c>
      <c r="EZ358">
        <f>IF($GS358&gt;=37,INDEX($DM:$DM,$GR358+37),"")</f>
      </c>
      <c r="FA358">
        <f>IF($GS358&gt;=38,INDEX($DM:$DM,$GR358+38),"")</f>
      </c>
      <c r="FB358">
        <f>IF($GS358&gt;=39,INDEX($DM:$DM,$GR358+39),"")</f>
      </c>
      <c r="FC358">
        <f>IF($GS358&gt;=40,INDEX($DM:$DM,$GR358+40),"")</f>
      </c>
      <c r="FD358">
        <f>IF($GS358&gt;=1,INDEX($DN:$DN,$GR358+1),"")</f>
      </c>
      <c r="FE358">
        <f>IF($GS358&gt;=2,INDEX($DN:$DN,$GR358+2),"")</f>
      </c>
      <c r="FF358">
        <f>IF($GS358&gt;=3,INDEX($DN:$DN,$GR358+3),"")</f>
      </c>
      <c r="FG358">
        <f>IF($GS358&gt;=4,INDEX($DN:$DN,$GR358+4),"")</f>
      </c>
      <c r="FH358">
        <f>IF($GS358&gt;=5,INDEX($DN:$DN,$GR358+5),"")</f>
      </c>
      <c r="FI358">
        <f>IF($GS358&gt;=6,INDEX($DN:$DN,$GR358+6),"")</f>
      </c>
      <c r="FJ358">
        <f>IF($GS358&gt;=7,INDEX($DN:$DN,$GR358+7),"")</f>
      </c>
      <c r="FK358">
        <f>IF($GS358&gt;=8,INDEX($DN:$DN,$GR358+8),"")</f>
      </c>
      <c r="FL358">
        <f>IF($GS358&gt;=9,INDEX($DN:$DN,$GR358+9),"")</f>
      </c>
      <c r="FM358">
        <f>IF($GS358&gt;=10,INDEX($DN:$DN,$GR358+10),"")</f>
      </c>
      <c r="FN358">
        <f>IF($GS358&gt;=11,INDEX($DN:$DN,$GR358+11),"")</f>
      </c>
      <c r="FO358">
        <f>IF($GS358&gt;=12,INDEX($DN:$DN,$GR358+12),"")</f>
      </c>
      <c r="FP358">
        <f>IF($GS358&gt;=13,INDEX($DN:$DN,$GR358+13),"")</f>
      </c>
      <c r="FQ358">
        <f>IF($GS358&gt;=14,INDEX($DN:$DN,$GR358+14),"")</f>
      </c>
      <c r="FR358">
        <f>IF($GS358&gt;=15,INDEX($DN:$DN,$GR358+15),"")</f>
      </c>
      <c r="FS358">
        <f>IF($GS358&gt;=16,INDEX($DN:$DN,$GR358+16),"")</f>
      </c>
      <c r="FT358">
        <f>IF($GS358&gt;=17,INDEX($DN:$DN,$GR358+17),"")</f>
      </c>
      <c r="FU358">
        <f>IF($GS358&gt;=18,INDEX($DN:$DN,$GR358+18),"")</f>
      </c>
      <c r="FV358">
        <f>IF($GS358&gt;=19,INDEX($DN:$DN,$GR358+19),"")</f>
      </c>
      <c r="FW358">
        <f>IF($GS358&gt;=20,INDEX($DN:$DN,$GR358+20),"")</f>
      </c>
      <c r="FX358">
        <f>IF($GS358&gt;=21,INDEX($DN:$DN,$GR358+21),"")</f>
      </c>
      <c r="FY358">
        <f>IF($GS358&gt;=22,INDEX($DN:$DN,$GR358+22),"")</f>
      </c>
      <c r="FZ358">
        <f>IF($GS358&gt;=23,INDEX($DN:$DN,$GR358+23),"")</f>
      </c>
      <c r="GA358">
        <f>IF($GS358&gt;=24,INDEX($DN:$DN,$GR358+24),"")</f>
      </c>
      <c r="GB358">
        <f>IF($GS358&gt;=25,INDEX($DN:$DN,$GR358+25),"")</f>
      </c>
      <c r="GC358">
        <f>IF($GS358&gt;=26,INDEX($DN:$DN,$GR358+26),"")</f>
      </c>
      <c r="GD358">
        <f>IF($GS358&gt;=27,INDEX($DN:$DN,$GR358+27),"")</f>
      </c>
      <c r="GE358">
        <f>IF($GS358&gt;=28,INDEX($DN:$DN,$GR358+28),"")</f>
      </c>
      <c r="GF358">
        <f>IF($GS358&gt;=29,INDEX($DN:$DN,$GR358+29),"")</f>
      </c>
      <c r="GG358">
        <f>IF($GS358&gt;=30,INDEX($DN:$DN,$GR358+30),"")</f>
      </c>
      <c r="GH358">
        <f>IF($GS358&gt;=31,INDEX($DN:$DN,$GR358+31),"")</f>
      </c>
      <c r="GI358">
        <f>IF($GS358&gt;=32,INDEX($DN:$DN,$GR358+32),"")</f>
      </c>
      <c r="GJ358">
        <f>IF($GS358&gt;=33,INDEX($DN:$DN,$GR358+33),"")</f>
      </c>
      <c r="GK358">
        <f>IF($GS358&gt;=34,INDEX($DN:$DN,$GR358+34),"")</f>
      </c>
      <c r="GL358">
        <f>IF($GS358&gt;=35,INDEX($DN:$DN,$GR358+35),"")</f>
      </c>
      <c r="GM358">
        <f>IF($GS358&gt;=36,INDEX($DN:$DN,$GR358+36),"")</f>
      </c>
      <c r="GN358">
        <f>IF($GS358&gt;=37,INDEX($DN:$DN,$GR358+37),"")</f>
      </c>
      <c r="GO358">
        <f>IF($GS358&gt;=38,INDEX($DN:$DN,$GR358+38),"")</f>
      </c>
      <c r="GP358">
        <f>IF($GS358&gt;=39,INDEX($DN:$DN,$GR358+39),"")</f>
      </c>
      <c r="GQ358">
        <f>IF($GS358&gt;=40,INDEX($DN:$DN,$GR358+40),"")</f>
      </c>
      <c r="GR358">
        <f>IFERROR(MATCH($DL358,$DM$2:$DM$148,0)+1,0)</f>
      </c>
      <c r="GS358">
        <f>IFERROR(INDEX($DO$2:$DO$148,MATCH($DL358,$DM$2:$DM$148,0)),0)</f>
      </c>
      <c r="GT358">
        <f>IFERROR(MATCH($Z358,$DP$358:$FC$358,0),0)</f>
      </c>
      <c r="GU358">
        <f>IF($GT358&gt;0,INDEX($FD$358:$GQ$358,$GT358),"")</f>
      </c>
      <c r="GX358">
        <f>IF($JG358&gt;=1,INDEX($GV:$GV,$JF358+1),"")</f>
      </c>
      <c r="GY358">
        <f>IF($JG358&gt;=2,INDEX($GV:$GV,$JF358+2),"")</f>
      </c>
      <c r="GZ358">
        <f>IF($JG358&gt;=3,INDEX($GV:$GV,$JF358+3),"")</f>
      </c>
      <c r="HA358">
        <f>IF($JG358&gt;=4,INDEX($GV:$GV,$JF358+4),"")</f>
      </c>
      <c r="HB358">
        <f>IF($JG358&gt;=5,INDEX($GV:$GV,$JF358+5),"")</f>
      </c>
      <c r="HC358">
        <f>IF($JG358&gt;=6,INDEX($GV:$GV,$JF358+6),"")</f>
      </c>
      <c r="HD358">
        <f>IF($JG358&gt;=7,INDEX($GV:$GV,$JF358+7),"")</f>
      </c>
      <c r="HE358">
        <f>IF($JG358&gt;=8,INDEX($GV:$GV,$JF358+8),"")</f>
      </c>
      <c r="HF358">
        <f>IF($JG358&gt;=9,INDEX($GV:$GV,$JF358+9),"")</f>
      </c>
      <c r="HG358">
        <f>IF($JG358&gt;=10,INDEX($GV:$GV,$JF358+10),"")</f>
      </c>
      <c r="HH358">
        <f>IF($JG358&gt;=11,INDEX($GV:$GV,$JF358+11),"")</f>
      </c>
      <c r="HI358">
        <f>IF($JG358&gt;=12,INDEX($GV:$GV,$JF358+12),"")</f>
      </c>
      <c r="HJ358">
        <f>IF($JG358&gt;=13,INDEX($GV:$GV,$JF358+13),"")</f>
      </c>
      <c r="HK358">
        <f>IF($JG358&gt;=14,INDEX($GV:$GV,$JF358+14),"")</f>
      </c>
      <c r="HL358">
        <f>IF($JG358&gt;=15,INDEX($GV:$GV,$JF358+15),"")</f>
      </c>
      <c r="HM358">
        <f>IF($JG358&gt;=16,INDEX($GV:$GV,$JF358+16),"")</f>
      </c>
      <c r="HN358">
        <f>IF($JG358&gt;=17,INDEX($GV:$GV,$JF358+17),"")</f>
      </c>
      <c r="HO358">
        <f>IF($JG358&gt;=18,INDEX($GV:$GV,$JF358+18),"")</f>
      </c>
      <c r="HP358">
        <f>IF($JG358&gt;=19,INDEX($GV:$GV,$JF358+19),"")</f>
      </c>
      <c r="HQ358">
        <f>IF($JG358&gt;=20,INDEX($GV:$GV,$JF358+20),"")</f>
      </c>
      <c r="HR358">
        <f>IF($JG358&gt;=21,INDEX($GV:$GV,$JF358+21),"")</f>
      </c>
      <c r="HS358">
        <f>IF($JG358&gt;=22,INDEX($GV:$GV,$JF358+22),"")</f>
      </c>
      <c r="HT358">
        <f>IF($JG358&gt;=23,INDEX($GV:$GV,$JF358+23),"")</f>
      </c>
      <c r="HU358">
        <f>IF($JG358&gt;=24,INDEX($GV:$GV,$JF358+24),"")</f>
      </c>
      <c r="HV358">
        <f>IF($JG358&gt;=25,INDEX($GV:$GV,$JF358+25),"")</f>
      </c>
      <c r="HW358">
        <f>IF($JG358&gt;=26,INDEX($GV:$GV,$JF358+26),"")</f>
      </c>
      <c r="HX358">
        <f>IF($JG358&gt;=27,INDEX($GV:$GV,$JF358+27),"")</f>
      </c>
      <c r="HY358">
        <f>IF($JG358&gt;=28,INDEX($GV:$GV,$JF358+28),"")</f>
      </c>
      <c r="HZ358">
        <f>IF($JG358&gt;=29,INDEX($GV:$GV,$JF358+29),"")</f>
      </c>
      <c r="IA358">
        <f>IF($JG358&gt;=30,INDEX($GV:$GV,$JF358+30),"")</f>
      </c>
      <c r="IB358">
        <f>IF($JG358&gt;=31,INDEX($GV:$GV,$JF358+31),"")</f>
      </c>
      <c r="IC358">
        <f>IF($JG358&gt;=32,INDEX($GV:$GV,$JF358+32),"")</f>
      </c>
      <c r="ID358">
        <f>IF($JG358&gt;=33,INDEX($GV:$GV,$JF358+33),"")</f>
      </c>
      <c r="IE358">
        <f>IF($JG358&gt;=34,INDEX($GV:$GV,$JF358+34),"")</f>
      </c>
      <c r="IF358">
        <f>IF($JG358&gt;=35,INDEX($GV:$GV,$JF358+35),"")</f>
      </c>
      <c r="IG358">
        <f>IF($JG358&gt;=36,INDEX($GV:$GV,$JF358+36),"")</f>
      </c>
      <c r="IH358">
        <f>IF($JG358&gt;=37,INDEX($GV:$GV,$JF358+37),"")</f>
      </c>
      <c r="II358">
        <f>IF($JG358&gt;=38,INDEX($GV:$GV,$JF358+38),"")</f>
      </c>
      <c r="IJ358">
        <f>IF($JG358&gt;=39,INDEX($GV:$GV,$JF358+39),"")</f>
      </c>
      <c r="IK358">
        <f>IF($JG358&gt;=40,INDEX($GV:$GV,$JF358+40),"")</f>
      </c>
      <c r="IL358">
        <f>IF($JG358&gt;=41,INDEX($GV:$GV,$JF358+41),"")</f>
      </c>
      <c r="IM358">
        <f>IF($JG358&gt;=42,INDEX($GV:$GV,$JF358+42),"")</f>
      </c>
      <c r="IN358">
        <f>IF($JG358&gt;=43,INDEX($GV:$GV,$JF358+43),"")</f>
      </c>
      <c r="IO358">
        <f>IF($JG358&gt;=44,INDEX($GV:$GV,$JF358+44),"")</f>
      </c>
      <c r="IP358">
        <f>IF($JG358&gt;=45,INDEX($GV:$GV,$JF358+45),"")</f>
      </c>
      <c r="IQ358">
        <f>IF($JG358&gt;=46,INDEX($GV:$GV,$JF358+46),"")</f>
      </c>
      <c r="IR358">
        <f>IF($JG358&gt;=47,INDEX($GV:$GV,$JF358+47),"")</f>
      </c>
      <c r="IS358">
        <f>IF($JG358&gt;=48,INDEX($GV:$GV,$JF358+48),"")</f>
      </c>
      <c r="IT358">
        <f>IF($JG358&gt;=49,INDEX($GV:$GV,$JF358+49),"")</f>
      </c>
      <c r="IU358">
        <f>IF($JG358&gt;=50,INDEX($GV:$GV,$JF358+50),"")</f>
      </c>
      <c r="IV358">
        <f>IF($JG358&gt;=51,INDEX($GV:$GV,$JF358+51),"")</f>
      </c>
      <c r="IW358">
        <f>IF($JG358&gt;=52,INDEX($GV:$GV,$JF358+52),"")</f>
      </c>
      <c r="IX358">
        <f>IF($JG358&gt;=53,INDEX($GV:$GV,$JF358+53),"")</f>
      </c>
      <c r="IY358">
        <f>IF($JG358&gt;=54,INDEX($GV:$GV,$JF358+54),"")</f>
      </c>
      <c r="IZ358">
        <f>IF($JG358&gt;=55,INDEX($GV:$GV,$JF358+55),"")</f>
      </c>
      <c r="JA358">
        <f>IF($JG358&gt;=56,INDEX($GV:$GV,$JF358+56),"")</f>
      </c>
      <c r="JB358">
        <f>IF($JG358&gt;=57,INDEX($GV:$GV,$JF358+57),"")</f>
      </c>
      <c r="JC358">
        <f>IF($JG358&gt;=58,INDEX($GV:$GV,$JF358+58),"")</f>
      </c>
      <c r="JD358">
        <f>IF($JG358&gt;=59,INDEX($GV:$GV,$JF358+59),"")</f>
      </c>
      <c r="JE358">
        <f>IF($JG358&gt;=60,INDEX($GV:$GV,$JF358+60),"")</f>
      </c>
      <c r="JF358">
        <f>IFERROR(MATCH($GU358,$GV$2:$GV$322,0)+1,0)</f>
      </c>
      <c r="JG358">
        <f>IFERROR(INDEX($GW$2:$GW$322,MATCH($GU358,$GV$2:$GV$322,0)),0)</f>
      </c>
      <c r="JH358" t="s">
        <v>44</v>
      </c>
      <c r="JI358" t="s">
        <v>44</v>
      </c>
    </row>
    <row r="359" spans="1:269" x14ac:dyDescent="0.25">
      <c r="R359">
        <f>IF(OR($U359="",$Q359=""),"",IFERROR($U359/$Q359,0))</f>
      </c>
      <c r="S359">
        <f>IF($U359="","",
SUM($T359,$V359,$AA359,$W359,$Y359)*
(1-IF($AB359="",0,VALUE($AB359)/100)))</f>
      </c>
      <c r="T359">
        <f>IF($U359="","",$U359)</f>
      </c>
      <c r="V359">
        <f>IF($U359="","",
IF($O359="","",
IF(ISNUMBER(SEARCH("exempt",LOWER($O359))),0,
$U359*(VALUE(SUBSTITUTE($O359,"%",""))/100))))</f>
      </c>
      <c r="AC359">
        <f>IFERROR(IF(FIND(" - ",$K359)&gt;0,MID($K359,FIND(" - ",$K359)+3,LEN($K359)),""),"")</f>
      </c>
      <c r="AL359" t="s">
        <v>1168</v>
      </c>
      <c r="AT359">
        <f>IFERROR(LEFT($K359,FIND(" - ",$K359)-1),$K359)</f>
      </c>
      <c r="AW359">
        <f>IF($CL359&gt;=1,INDEX($AU:$AU,$CK359+1),"")</f>
      </c>
      <c r="AX359">
        <f>IF($CL359&gt;=2,INDEX($AU:$AU,$CK359+2),"")</f>
      </c>
      <c r="AY359">
        <f>IF($CL359&gt;=3,INDEX($AU:$AU,$CK359+3),"")</f>
      </c>
      <c r="AZ359">
        <f>IF($CL359&gt;=4,INDEX($AU:$AU,$CK359+4),"")</f>
      </c>
      <c r="BA359">
        <f>IF($CL359&gt;=5,INDEX($AU:$AU,$CK359+5),"")</f>
      </c>
      <c r="BB359">
        <f>IF($CL359&gt;=6,INDEX($AU:$AU,$CK359+6),"")</f>
      </c>
      <c r="BC359">
        <f>IF($CL359&gt;=7,INDEX($AU:$AU,$CK359+7),"")</f>
      </c>
      <c r="BD359">
        <f>IF($CL359&gt;=8,INDEX($AU:$AU,$CK359+8),"")</f>
      </c>
      <c r="BE359">
        <f>IF($CL359&gt;=9,INDEX($AU:$AU,$CK359+9),"")</f>
      </c>
      <c r="BF359">
        <f>IF($CL359&gt;=10,INDEX($AU:$AU,$CK359+10),"")</f>
      </c>
      <c r="BG359">
        <f>IF($CL359&gt;=11,INDEX($AU:$AU,$CK359+11),"")</f>
      </c>
      <c r="BH359">
        <f>IF($CL359&gt;=12,INDEX($AU:$AU,$CK359+12),"")</f>
      </c>
      <c r="BI359">
        <f>IF($CL359&gt;=13,INDEX($AU:$AU,$CK359+13),"")</f>
      </c>
      <c r="BJ359">
        <f>IF($CL359&gt;=14,INDEX($AU:$AU,$CK359+14),"")</f>
      </c>
      <c r="BK359">
        <f>IF($CL359&gt;=15,INDEX($AU:$AU,$CK359+15),"")</f>
      </c>
      <c r="BL359">
        <f>IF($CL359&gt;=16,INDEX($AU:$AU,$CK359+16),"")</f>
      </c>
      <c r="BM359">
        <f>IF($CL359&gt;=17,INDEX($AU:$AU,$CK359+17),"")</f>
      </c>
      <c r="BN359">
        <f>IF($CL359&gt;=18,INDEX($AU:$AU,$CK359+18),"")</f>
      </c>
      <c r="BO359">
        <f>IF($CL359&gt;=19,INDEX($AU:$AU,$CK359+19),"")</f>
      </c>
      <c r="BP359">
        <f>IF($CL359&gt;=20,INDEX($AU:$AU,$CK359+20),"")</f>
      </c>
      <c r="BQ359">
        <f>IF($CL359&gt;=21,INDEX($AU:$AU,$CK359+21),"")</f>
      </c>
      <c r="BR359">
        <f>IF($CL359&gt;=22,INDEX($AU:$AU,$CK359+22),"")</f>
      </c>
      <c r="BS359">
        <f>IF($CL359&gt;=23,INDEX($AU:$AU,$CK359+23),"")</f>
      </c>
      <c r="BT359">
        <f>IF($CL359&gt;=24,INDEX($AU:$AU,$CK359+24),"")</f>
      </c>
      <c r="BU359">
        <f>IF($CL359&gt;=25,INDEX($AU:$AU,$CK359+25),"")</f>
      </c>
      <c r="BV359">
        <f>IF($CL359&gt;=26,INDEX($AU:$AU,$CK359+26),"")</f>
      </c>
      <c r="BW359">
        <f>IF($CL359&gt;=27,INDEX($AU:$AU,$CK359+27),"")</f>
      </c>
      <c r="BX359">
        <f>IF($CL359&gt;=28,INDEX($AU:$AU,$CK359+28),"")</f>
      </c>
      <c r="BY359">
        <f>IF($CL359&gt;=29,INDEX($AU:$AU,$CK359+29),"")</f>
      </c>
      <c r="BZ359">
        <f>IF($CL359&gt;=30,INDEX($AU:$AU,$CK359+30),"")</f>
      </c>
      <c r="CA359">
        <f>IF($CL359&gt;=31,INDEX($AU:$AU,$CK359+31),"")</f>
      </c>
      <c r="CB359">
        <f>IF($CL359&gt;=32,INDEX($AU:$AU,$CK359+32),"")</f>
      </c>
      <c r="CC359">
        <f>IF($CL359&gt;=33,INDEX($AU:$AU,$CK359+33),"")</f>
      </c>
      <c r="CD359">
        <f>IF($CL359&gt;=34,INDEX($AU:$AU,$CK359+34),"")</f>
      </c>
      <c r="CE359">
        <f>IF($CL359&gt;=35,INDEX($AU:$AU,$CK359+35),"")</f>
      </c>
      <c r="CF359">
        <f>IF($CL359&gt;=36,INDEX($AU:$AU,$CK359+36),"")</f>
      </c>
      <c r="CG359">
        <f>IF($CL359&gt;=37,INDEX($AU:$AU,$CK359+37),"")</f>
      </c>
      <c r="CH359">
        <f>IF($CL359&gt;=38,INDEX($AU:$AU,$CK359+38),"")</f>
      </c>
      <c r="CI359">
        <f>IF($CL359&gt;=39,INDEX($AU:$AU,$CK359+39),"")</f>
      </c>
      <c r="CJ359">
        <f>IF($CL359&gt;=40,INDEX($AU:$AU,$CK359+40),"")</f>
      </c>
      <c r="CK359">
        <f>IFERROR(MATCH($AT359,$AU$2:$AU$133,0)+1,0)</f>
      </c>
      <c r="CL359">
        <f>IFERROR(INDEX($AV$2:$AV$133,MATCH($AT359,$AU$2:$AU$133,0)),0)</f>
      </c>
      <c r="CM359">
        <f>IFERROR(LEFT($L359,FIND(" - ",$L359)-1),$L359)</f>
      </c>
      <c r="CN359" t="s">
        <v>149</v>
      </c>
      <c r="CP359">
        <f>IF($DK359&gt;=1,INDEX($CN:$CN,$DJ359+1),"")</f>
      </c>
      <c r="CQ359">
        <f>IF($DK359&gt;=2,INDEX($CN:$CN,$DJ359+2),"")</f>
      </c>
      <c r="CR359">
        <f>IF($DK359&gt;=3,INDEX($CN:$CN,$DJ359+3),"")</f>
      </c>
      <c r="CS359">
        <f>IF($DK359&gt;=4,INDEX($CN:$CN,$DJ359+4),"")</f>
      </c>
      <c r="CT359">
        <f>IF($DK359&gt;=5,INDEX($CN:$CN,$DJ359+5),"")</f>
      </c>
      <c r="CU359">
        <f>IF($DK359&gt;=6,INDEX($CN:$CN,$DJ359+6),"")</f>
      </c>
      <c r="CV359">
        <f>IF($DK359&gt;=7,INDEX($CN:$CN,$DJ359+7),"")</f>
      </c>
      <c r="CW359">
        <f>IF($DK359&gt;=8,INDEX($CN:$CN,$DJ359+8),"")</f>
      </c>
      <c r="CX359">
        <f>IF($DK359&gt;=9,INDEX($CN:$CN,$DJ359+9),"")</f>
      </c>
      <c r="CY359">
        <f>IF($DK359&gt;=10,INDEX($CN:$CN,$DJ359+10),"")</f>
      </c>
      <c r="CZ359">
        <f>IF($DK359&gt;=11,INDEX($CN:$CN,$DJ359+11),"")</f>
      </c>
      <c r="DA359">
        <f>IF($DK359&gt;=12,INDEX($CN:$CN,$DJ359+12),"")</f>
      </c>
      <c r="DB359">
        <f>IF($DK359&gt;=13,INDEX($CN:$CN,$DJ359+13),"")</f>
      </c>
      <c r="DC359">
        <f>IF($DK359&gt;=14,INDEX($CN:$CN,$DJ359+14),"")</f>
      </c>
      <c r="DD359">
        <f>IF($DK359&gt;=15,INDEX($CN:$CN,$DJ359+15),"")</f>
      </c>
      <c r="DE359">
        <f>IF($DK359&gt;=16,INDEX($CN:$CN,$DJ359+16),"")</f>
      </c>
      <c r="DF359">
        <f>IF($DK359&gt;=17,INDEX($CN:$CN,$DJ359+17),"")</f>
      </c>
      <c r="DG359">
        <f>IF($DK359&gt;=18,INDEX($CN:$CN,$DJ359+18),"")</f>
      </c>
      <c r="DH359">
        <f>IF($DK359&gt;=19,INDEX($CN:$CN,$DJ359+19),"")</f>
      </c>
      <c r="DI359">
        <f>IF($DK359&gt;=20,INDEX($CN:$CN,$DJ359+20),"")</f>
      </c>
      <c r="DJ359">
        <f>IFERROR(MATCH($CM359,$CN$2:$CN$1089,0)+1,0)</f>
      </c>
      <c r="DK359">
        <f>IFERROR(INDEX($CO$2:$CO$1089,MATCH($CM359,$CN$2:$CN$1089,0)),0)</f>
      </c>
      <c r="DL359">
        <f>IFERROR(INDEX($AS:$AS,MATCH($O359,$AR:$AR,0))&amp;"","")</f>
      </c>
      <c r="DP359">
        <f>IF($GS359&gt;=1,INDEX($DM:$DM,$GR359+1),"")</f>
      </c>
      <c r="DQ359">
        <f>IF($GS359&gt;=2,INDEX($DM:$DM,$GR359+2),"")</f>
      </c>
      <c r="DR359">
        <f>IF($GS359&gt;=3,INDEX($DM:$DM,$GR359+3),"")</f>
      </c>
      <c r="DS359">
        <f>IF($GS359&gt;=4,INDEX($DM:$DM,$GR359+4),"")</f>
      </c>
      <c r="DT359">
        <f>IF($GS359&gt;=5,INDEX($DM:$DM,$GR359+5),"")</f>
      </c>
      <c r="DU359">
        <f>IF($GS359&gt;=6,INDEX($DM:$DM,$GR359+6),"")</f>
      </c>
      <c r="DV359">
        <f>IF($GS359&gt;=7,INDEX($DM:$DM,$GR359+7),"")</f>
      </c>
      <c r="DW359">
        <f>IF($GS359&gt;=8,INDEX($DM:$DM,$GR359+8),"")</f>
      </c>
      <c r="DX359">
        <f>IF($GS359&gt;=9,INDEX($DM:$DM,$GR359+9),"")</f>
      </c>
      <c r="DY359">
        <f>IF($GS359&gt;=10,INDEX($DM:$DM,$GR359+10),"")</f>
      </c>
      <c r="DZ359">
        <f>IF($GS359&gt;=11,INDEX($DM:$DM,$GR359+11),"")</f>
      </c>
      <c r="EA359">
        <f>IF($GS359&gt;=12,INDEX($DM:$DM,$GR359+12),"")</f>
      </c>
      <c r="EB359">
        <f>IF($GS359&gt;=13,INDEX($DM:$DM,$GR359+13),"")</f>
      </c>
      <c r="EC359">
        <f>IF($GS359&gt;=14,INDEX($DM:$DM,$GR359+14),"")</f>
      </c>
      <c r="ED359">
        <f>IF($GS359&gt;=15,INDEX($DM:$DM,$GR359+15),"")</f>
      </c>
      <c r="EE359">
        <f>IF($GS359&gt;=16,INDEX($DM:$DM,$GR359+16),"")</f>
      </c>
      <c r="EF359">
        <f>IF($GS359&gt;=17,INDEX($DM:$DM,$GR359+17),"")</f>
      </c>
      <c r="EG359">
        <f>IF($GS359&gt;=18,INDEX($DM:$DM,$GR359+18),"")</f>
      </c>
      <c r="EH359">
        <f>IF($GS359&gt;=19,INDEX($DM:$DM,$GR359+19),"")</f>
      </c>
      <c r="EI359">
        <f>IF($GS359&gt;=20,INDEX($DM:$DM,$GR359+20),"")</f>
      </c>
      <c r="EJ359">
        <f>IF($GS359&gt;=21,INDEX($DM:$DM,$GR359+21),"")</f>
      </c>
      <c r="EK359">
        <f>IF($GS359&gt;=22,INDEX($DM:$DM,$GR359+22),"")</f>
      </c>
      <c r="EL359">
        <f>IF($GS359&gt;=23,INDEX($DM:$DM,$GR359+23),"")</f>
      </c>
      <c r="EM359">
        <f>IF($GS359&gt;=24,INDEX($DM:$DM,$GR359+24),"")</f>
      </c>
      <c r="EN359">
        <f>IF($GS359&gt;=25,INDEX($DM:$DM,$GR359+25),"")</f>
      </c>
      <c r="EO359">
        <f>IF($GS359&gt;=26,INDEX($DM:$DM,$GR359+26),"")</f>
      </c>
      <c r="EP359">
        <f>IF($GS359&gt;=27,INDEX($DM:$DM,$GR359+27),"")</f>
      </c>
      <c r="EQ359">
        <f>IF($GS359&gt;=28,INDEX($DM:$DM,$GR359+28),"")</f>
      </c>
      <c r="ER359">
        <f>IF($GS359&gt;=29,INDEX($DM:$DM,$GR359+29),"")</f>
      </c>
      <c r="ES359">
        <f>IF($GS359&gt;=30,INDEX($DM:$DM,$GR359+30),"")</f>
      </c>
      <c r="ET359">
        <f>IF($GS359&gt;=31,INDEX($DM:$DM,$GR359+31),"")</f>
      </c>
      <c r="EU359">
        <f>IF($GS359&gt;=32,INDEX($DM:$DM,$GR359+32),"")</f>
      </c>
      <c r="EV359">
        <f>IF($GS359&gt;=33,INDEX($DM:$DM,$GR359+33),"")</f>
      </c>
      <c r="EW359">
        <f>IF($GS359&gt;=34,INDEX($DM:$DM,$GR359+34),"")</f>
      </c>
      <c r="EX359">
        <f>IF($GS359&gt;=35,INDEX($DM:$DM,$GR359+35),"")</f>
      </c>
      <c r="EY359">
        <f>IF($GS359&gt;=36,INDEX($DM:$DM,$GR359+36),"")</f>
      </c>
      <c r="EZ359">
        <f>IF($GS359&gt;=37,INDEX($DM:$DM,$GR359+37),"")</f>
      </c>
      <c r="FA359">
        <f>IF($GS359&gt;=38,INDEX($DM:$DM,$GR359+38),"")</f>
      </c>
      <c r="FB359">
        <f>IF($GS359&gt;=39,INDEX($DM:$DM,$GR359+39),"")</f>
      </c>
      <c r="FC359">
        <f>IF($GS359&gt;=40,INDEX($DM:$DM,$GR359+40),"")</f>
      </c>
      <c r="FD359">
        <f>IF($GS359&gt;=1,INDEX($DN:$DN,$GR359+1),"")</f>
      </c>
      <c r="FE359">
        <f>IF($GS359&gt;=2,INDEX($DN:$DN,$GR359+2),"")</f>
      </c>
      <c r="FF359">
        <f>IF($GS359&gt;=3,INDEX($DN:$DN,$GR359+3),"")</f>
      </c>
      <c r="FG359">
        <f>IF($GS359&gt;=4,INDEX($DN:$DN,$GR359+4),"")</f>
      </c>
      <c r="FH359">
        <f>IF($GS359&gt;=5,INDEX($DN:$DN,$GR359+5),"")</f>
      </c>
      <c r="FI359">
        <f>IF($GS359&gt;=6,INDEX($DN:$DN,$GR359+6),"")</f>
      </c>
      <c r="FJ359">
        <f>IF($GS359&gt;=7,INDEX($DN:$DN,$GR359+7),"")</f>
      </c>
      <c r="FK359">
        <f>IF($GS359&gt;=8,INDEX($DN:$DN,$GR359+8),"")</f>
      </c>
      <c r="FL359">
        <f>IF($GS359&gt;=9,INDEX($DN:$DN,$GR359+9),"")</f>
      </c>
      <c r="FM359">
        <f>IF($GS359&gt;=10,INDEX($DN:$DN,$GR359+10),"")</f>
      </c>
      <c r="FN359">
        <f>IF($GS359&gt;=11,INDEX($DN:$DN,$GR359+11),"")</f>
      </c>
      <c r="FO359">
        <f>IF($GS359&gt;=12,INDEX($DN:$DN,$GR359+12),"")</f>
      </c>
      <c r="FP359">
        <f>IF($GS359&gt;=13,INDEX($DN:$DN,$GR359+13),"")</f>
      </c>
      <c r="FQ359">
        <f>IF($GS359&gt;=14,INDEX($DN:$DN,$GR359+14),"")</f>
      </c>
      <c r="FR359">
        <f>IF($GS359&gt;=15,INDEX($DN:$DN,$GR359+15),"")</f>
      </c>
      <c r="FS359">
        <f>IF($GS359&gt;=16,INDEX($DN:$DN,$GR359+16),"")</f>
      </c>
      <c r="FT359">
        <f>IF($GS359&gt;=17,INDEX($DN:$DN,$GR359+17),"")</f>
      </c>
      <c r="FU359">
        <f>IF($GS359&gt;=18,INDEX($DN:$DN,$GR359+18),"")</f>
      </c>
      <c r="FV359">
        <f>IF($GS359&gt;=19,INDEX($DN:$DN,$GR359+19),"")</f>
      </c>
      <c r="FW359">
        <f>IF($GS359&gt;=20,INDEX($DN:$DN,$GR359+20),"")</f>
      </c>
      <c r="FX359">
        <f>IF($GS359&gt;=21,INDEX($DN:$DN,$GR359+21),"")</f>
      </c>
      <c r="FY359">
        <f>IF($GS359&gt;=22,INDEX($DN:$DN,$GR359+22),"")</f>
      </c>
      <c r="FZ359">
        <f>IF($GS359&gt;=23,INDEX($DN:$DN,$GR359+23),"")</f>
      </c>
      <c r="GA359">
        <f>IF($GS359&gt;=24,INDEX($DN:$DN,$GR359+24),"")</f>
      </c>
      <c r="GB359">
        <f>IF($GS359&gt;=25,INDEX($DN:$DN,$GR359+25),"")</f>
      </c>
      <c r="GC359">
        <f>IF($GS359&gt;=26,INDEX($DN:$DN,$GR359+26),"")</f>
      </c>
      <c r="GD359">
        <f>IF($GS359&gt;=27,INDEX($DN:$DN,$GR359+27),"")</f>
      </c>
      <c r="GE359">
        <f>IF($GS359&gt;=28,INDEX($DN:$DN,$GR359+28),"")</f>
      </c>
      <c r="GF359">
        <f>IF($GS359&gt;=29,INDEX($DN:$DN,$GR359+29),"")</f>
      </c>
      <c r="GG359">
        <f>IF($GS359&gt;=30,INDEX($DN:$DN,$GR359+30),"")</f>
      </c>
      <c r="GH359">
        <f>IF($GS359&gt;=31,INDEX($DN:$DN,$GR359+31),"")</f>
      </c>
      <c r="GI359">
        <f>IF($GS359&gt;=32,INDEX($DN:$DN,$GR359+32),"")</f>
      </c>
      <c r="GJ359">
        <f>IF($GS359&gt;=33,INDEX($DN:$DN,$GR359+33),"")</f>
      </c>
      <c r="GK359">
        <f>IF($GS359&gt;=34,INDEX($DN:$DN,$GR359+34),"")</f>
      </c>
      <c r="GL359">
        <f>IF($GS359&gt;=35,INDEX($DN:$DN,$GR359+35),"")</f>
      </c>
      <c r="GM359">
        <f>IF($GS359&gt;=36,INDEX($DN:$DN,$GR359+36),"")</f>
      </c>
      <c r="GN359">
        <f>IF($GS359&gt;=37,INDEX($DN:$DN,$GR359+37),"")</f>
      </c>
      <c r="GO359">
        <f>IF($GS359&gt;=38,INDEX($DN:$DN,$GR359+38),"")</f>
      </c>
      <c r="GP359">
        <f>IF($GS359&gt;=39,INDEX($DN:$DN,$GR359+39),"")</f>
      </c>
      <c r="GQ359">
        <f>IF($GS359&gt;=40,INDEX($DN:$DN,$GR359+40),"")</f>
      </c>
      <c r="GR359">
        <f>IFERROR(MATCH($DL359,$DM$2:$DM$148,0)+1,0)</f>
      </c>
      <c r="GS359">
        <f>IFERROR(INDEX($DO$2:$DO$148,MATCH($DL359,$DM$2:$DM$148,0)),0)</f>
      </c>
      <c r="GT359">
        <f>IFERROR(MATCH($Z359,$DP$359:$FC$359,0),0)</f>
      </c>
      <c r="GU359">
        <f>IF($GT359&gt;0,INDEX($FD$359:$GQ$359,$GT359),"")</f>
      </c>
      <c r="GX359">
        <f>IF($JG359&gt;=1,INDEX($GV:$GV,$JF359+1),"")</f>
      </c>
      <c r="GY359">
        <f>IF($JG359&gt;=2,INDEX($GV:$GV,$JF359+2),"")</f>
      </c>
      <c r="GZ359">
        <f>IF($JG359&gt;=3,INDEX($GV:$GV,$JF359+3),"")</f>
      </c>
      <c r="HA359">
        <f>IF($JG359&gt;=4,INDEX($GV:$GV,$JF359+4),"")</f>
      </c>
      <c r="HB359">
        <f>IF($JG359&gt;=5,INDEX($GV:$GV,$JF359+5),"")</f>
      </c>
      <c r="HC359">
        <f>IF($JG359&gt;=6,INDEX($GV:$GV,$JF359+6),"")</f>
      </c>
      <c r="HD359">
        <f>IF($JG359&gt;=7,INDEX($GV:$GV,$JF359+7),"")</f>
      </c>
      <c r="HE359">
        <f>IF($JG359&gt;=8,INDEX($GV:$GV,$JF359+8),"")</f>
      </c>
      <c r="HF359">
        <f>IF($JG359&gt;=9,INDEX($GV:$GV,$JF359+9),"")</f>
      </c>
      <c r="HG359">
        <f>IF($JG359&gt;=10,INDEX($GV:$GV,$JF359+10),"")</f>
      </c>
      <c r="HH359">
        <f>IF($JG359&gt;=11,INDEX($GV:$GV,$JF359+11),"")</f>
      </c>
      <c r="HI359">
        <f>IF($JG359&gt;=12,INDEX($GV:$GV,$JF359+12),"")</f>
      </c>
      <c r="HJ359">
        <f>IF($JG359&gt;=13,INDEX($GV:$GV,$JF359+13),"")</f>
      </c>
      <c r="HK359">
        <f>IF($JG359&gt;=14,INDEX($GV:$GV,$JF359+14),"")</f>
      </c>
      <c r="HL359">
        <f>IF($JG359&gt;=15,INDEX($GV:$GV,$JF359+15),"")</f>
      </c>
      <c r="HM359">
        <f>IF($JG359&gt;=16,INDEX($GV:$GV,$JF359+16),"")</f>
      </c>
      <c r="HN359">
        <f>IF($JG359&gt;=17,INDEX($GV:$GV,$JF359+17),"")</f>
      </c>
      <c r="HO359">
        <f>IF($JG359&gt;=18,INDEX($GV:$GV,$JF359+18),"")</f>
      </c>
      <c r="HP359">
        <f>IF($JG359&gt;=19,INDEX($GV:$GV,$JF359+19),"")</f>
      </c>
      <c r="HQ359">
        <f>IF($JG359&gt;=20,INDEX($GV:$GV,$JF359+20),"")</f>
      </c>
      <c r="HR359">
        <f>IF($JG359&gt;=21,INDEX($GV:$GV,$JF359+21),"")</f>
      </c>
      <c r="HS359">
        <f>IF($JG359&gt;=22,INDEX($GV:$GV,$JF359+22),"")</f>
      </c>
      <c r="HT359">
        <f>IF($JG359&gt;=23,INDEX($GV:$GV,$JF359+23),"")</f>
      </c>
      <c r="HU359">
        <f>IF($JG359&gt;=24,INDEX($GV:$GV,$JF359+24),"")</f>
      </c>
      <c r="HV359">
        <f>IF($JG359&gt;=25,INDEX($GV:$GV,$JF359+25),"")</f>
      </c>
      <c r="HW359">
        <f>IF($JG359&gt;=26,INDEX($GV:$GV,$JF359+26),"")</f>
      </c>
      <c r="HX359">
        <f>IF($JG359&gt;=27,INDEX($GV:$GV,$JF359+27),"")</f>
      </c>
      <c r="HY359">
        <f>IF($JG359&gt;=28,INDEX($GV:$GV,$JF359+28),"")</f>
      </c>
      <c r="HZ359">
        <f>IF($JG359&gt;=29,INDEX($GV:$GV,$JF359+29),"")</f>
      </c>
      <c r="IA359">
        <f>IF($JG359&gt;=30,INDEX($GV:$GV,$JF359+30),"")</f>
      </c>
      <c r="IB359">
        <f>IF($JG359&gt;=31,INDEX($GV:$GV,$JF359+31),"")</f>
      </c>
      <c r="IC359">
        <f>IF($JG359&gt;=32,INDEX($GV:$GV,$JF359+32),"")</f>
      </c>
      <c r="ID359">
        <f>IF($JG359&gt;=33,INDEX($GV:$GV,$JF359+33),"")</f>
      </c>
      <c r="IE359">
        <f>IF($JG359&gt;=34,INDEX($GV:$GV,$JF359+34),"")</f>
      </c>
      <c r="IF359">
        <f>IF($JG359&gt;=35,INDEX($GV:$GV,$JF359+35),"")</f>
      </c>
      <c r="IG359">
        <f>IF($JG359&gt;=36,INDEX($GV:$GV,$JF359+36),"")</f>
      </c>
      <c r="IH359">
        <f>IF($JG359&gt;=37,INDEX($GV:$GV,$JF359+37),"")</f>
      </c>
      <c r="II359">
        <f>IF($JG359&gt;=38,INDEX($GV:$GV,$JF359+38),"")</f>
      </c>
      <c r="IJ359">
        <f>IF($JG359&gt;=39,INDEX($GV:$GV,$JF359+39),"")</f>
      </c>
      <c r="IK359">
        <f>IF($JG359&gt;=40,INDEX($GV:$GV,$JF359+40),"")</f>
      </c>
      <c r="IL359">
        <f>IF($JG359&gt;=41,INDEX($GV:$GV,$JF359+41),"")</f>
      </c>
      <c r="IM359">
        <f>IF($JG359&gt;=42,INDEX($GV:$GV,$JF359+42),"")</f>
      </c>
      <c r="IN359">
        <f>IF($JG359&gt;=43,INDEX($GV:$GV,$JF359+43),"")</f>
      </c>
      <c r="IO359">
        <f>IF($JG359&gt;=44,INDEX($GV:$GV,$JF359+44),"")</f>
      </c>
      <c r="IP359">
        <f>IF($JG359&gt;=45,INDEX($GV:$GV,$JF359+45),"")</f>
      </c>
      <c r="IQ359">
        <f>IF($JG359&gt;=46,INDEX($GV:$GV,$JF359+46),"")</f>
      </c>
      <c r="IR359">
        <f>IF($JG359&gt;=47,INDEX($GV:$GV,$JF359+47),"")</f>
      </c>
      <c r="IS359">
        <f>IF($JG359&gt;=48,INDEX($GV:$GV,$JF359+48),"")</f>
      </c>
      <c r="IT359">
        <f>IF($JG359&gt;=49,INDEX($GV:$GV,$JF359+49),"")</f>
      </c>
      <c r="IU359">
        <f>IF($JG359&gt;=50,INDEX($GV:$GV,$JF359+50),"")</f>
      </c>
      <c r="IV359">
        <f>IF($JG359&gt;=51,INDEX($GV:$GV,$JF359+51),"")</f>
      </c>
      <c r="IW359">
        <f>IF($JG359&gt;=52,INDEX($GV:$GV,$JF359+52),"")</f>
      </c>
      <c r="IX359">
        <f>IF($JG359&gt;=53,INDEX($GV:$GV,$JF359+53),"")</f>
      </c>
      <c r="IY359">
        <f>IF($JG359&gt;=54,INDEX($GV:$GV,$JF359+54),"")</f>
      </c>
      <c r="IZ359">
        <f>IF($JG359&gt;=55,INDEX($GV:$GV,$JF359+55),"")</f>
      </c>
      <c r="JA359">
        <f>IF($JG359&gt;=56,INDEX($GV:$GV,$JF359+56),"")</f>
      </c>
      <c r="JB359">
        <f>IF($JG359&gt;=57,INDEX($GV:$GV,$JF359+57),"")</f>
      </c>
      <c r="JC359">
        <f>IF($JG359&gt;=58,INDEX($GV:$GV,$JF359+58),"")</f>
      </c>
      <c r="JD359">
        <f>IF($JG359&gt;=59,INDEX($GV:$GV,$JF359+59),"")</f>
      </c>
      <c r="JE359">
        <f>IF($JG359&gt;=60,INDEX($GV:$GV,$JF359+60),"")</f>
      </c>
      <c r="JF359">
        <f>IFERROR(MATCH($GU359,$GV$2:$GV$322,0)+1,0)</f>
      </c>
      <c r="JG359">
        <f>IFERROR(INDEX($GW$2:$GW$322,MATCH($GU359,$GV$2:$GV$322,0)),0)</f>
      </c>
      <c r="JH359" t="s">
        <v>44</v>
      </c>
      <c r="JI359" t="s">
        <v>44</v>
      </c>
    </row>
    <row r="360" spans="1:269" x14ac:dyDescent="0.25">
      <c r="R360">
        <f>IF(OR($U360="",$Q360=""),"",IFERROR($U360/$Q360,0))</f>
      </c>
      <c r="S360">
        <f>IF($U360="","",
SUM($T360,$V360,$AA360,$W360,$Y360)*
(1-IF($AB360="",0,VALUE($AB360)/100)))</f>
      </c>
      <c r="T360">
        <f>IF($U360="","",$U360)</f>
      </c>
      <c r="V360">
        <f>IF($U360="","",
IF($O360="","",
IF(ISNUMBER(SEARCH("exempt",LOWER($O360))),0,
$U360*(VALUE(SUBSTITUTE($O360,"%",""))/100))))</f>
      </c>
      <c r="AC360">
        <f>IFERROR(IF(FIND(" - ",$K360)&gt;0,MID($K360,FIND(" - ",$K360)+3,LEN($K360)),""),"")</f>
      </c>
      <c r="AL360" t="s">
        <v>1169</v>
      </c>
      <c r="AT360">
        <f>IFERROR(LEFT($K360,FIND(" - ",$K360)-1),$K360)</f>
      </c>
      <c r="AW360">
        <f>IF($CL360&gt;=1,INDEX($AU:$AU,$CK360+1),"")</f>
      </c>
      <c r="AX360">
        <f>IF($CL360&gt;=2,INDEX($AU:$AU,$CK360+2),"")</f>
      </c>
      <c r="AY360">
        <f>IF($CL360&gt;=3,INDEX($AU:$AU,$CK360+3),"")</f>
      </c>
      <c r="AZ360">
        <f>IF($CL360&gt;=4,INDEX($AU:$AU,$CK360+4),"")</f>
      </c>
      <c r="BA360">
        <f>IF($CL360&gt;=5,INDEX($AU:$AU,$CK360+5),"")</f>
      </c>
      <c r="BB360">
        <f>IF($CL360&gt;=6,INDEX($AU:$AU,$CK360+6),"")</f>
      </c>
      <c r="BC360">
        <f>IF($CL360&gt;=7,INDEX($AU:$AU,$CK360+7),"")</f>
      </c>
      <c r="BD360">
        <f>IF($CL360&gt;=8,INDEX($AU:$AU,$CK360+8),"")</f>
      </c>
      <c r="BE360">
        <f>IF($CL360&gt;=9,INDEX($AU:$AU,$CK360+9),"")</f>
      </c>
      <c r="BF360">
        <f>IF($CL360&gt;=10,INDEX($AU:$AU,$CK360+10),"")</f>
      </c>
      <c r="BG360">
        <f>IF($CL360&gt;=11,INDEX($AU:$AU,$CK360+11),"")</f>
      </c>
      <c r="BH360">
        <f>IF($CL360&gt;=12,INDEX($AU:$AU,$CK360+12),"")</f>
      </c>
      <c r="BI360">
        <f>IF($CL360&gt;=13,INDEX($AU:$AU,$CK360+13),"")</f>
      </c>
      <c r="BJ360">
        <f>IF($CL360&gt;=14,INDEX($AU:$AU,$CK360+14),"")</f>
      </c>
      <c r="BK360">
        <f>IF($CL360&gt;=15,INDEX($AU:$AU,$CK360+15),"")</f>
      </c>
      <c r="BL360">
        <f>IF($CL360&gt;=16,INDEX($AU:$AU,$CK360+16),"")</f>
      </c>
      <c r="BM360">
        <f>IF($CL360&gt;=17,INDEX($AU:$AU,$CK360+17),"")</f>
      </c>
      <c r="BN360">
        <f>IF($CL360&gt;=18,INDEX($AU:$AU,$CK360+18),"")</f>
      </c>
      <c r="BO360">
        <f>IF($CL360&gt;=19,INDEX($AU:$AU,$CK360+19),"")</f>
      </c>
      <c r="BP360">
        <f>IF($CL360&gt;=20,INDEX($AU:$AU,$CK360+20),"")</f>
      </c>
      <c r="BQ360">
        <f>IF($CL360&gt;=21,INDEX($AU:$AU,$CK360+21),"")</f>
      </c>
      <c r="BR360">
        <f>IF($CL360&gt;=22,INDEX($AU:$AU,$CK360+22),"")</f>
      </c>
      <c r="BS360">
        <f>IF($CL360&gt;=23,INDEX($AU:$AU,$CK360+23),"")</f>
      </c>
      <c r="BT360">
        <f>IF($CL360&gt;=24,INDEX($AU:$AU,$CK360+24),"")</f>
      </c>
      <c r="BU360">
        <f>IF($CL360&gt;=25,INDEX($AU:$AU,$CK360+25),"")</f>
      </c>
      <c r="BV360">
        <f>IF($CL360&gt;=26,INDEX($AU:$AU,$CK360+26),"")</f>
      </c>
      <c r="BW360">
        <f>IF($CL360&gt;=27,INDEX($AU:$AU,$CK360+27),"")</f>
      </c>
      <c r="BX360">
        <f>IF($CL360&gt;=28,INDEX($AU:$AU,$CK360+28),"")</f>
      </c>
      <c r="BY360">
        <f>IF($CL360&gt;=29,INDEX($AU:$AU,$CK360+29),"")</f>
      </c>
      <c r="BZ360">
        <f>IF($CL360&gt;=30,INDEX($AU:$AU,$CK360+30),"")</f>
      </c>
      <c r="CA360">
        <f>IF($CL360&gt;=31,INDEX($AU:$AU,$CK360+31),"")</f>
      </c>
      <c r="CB360">
        <f>IF($CL360&gt;=32,INDEX($AU:$AU,$CK360+32),"")</f>
      </c>
      <c r="CC360">
        <f>IF($CL360&gt;=33,INDEX($AU:$AU,$CK360+33),"")</f>
      </c>
      <c r="CD360">
        <f>IF($CL360&gt;=34,INDEX($AU:$AU,$CK360+34),"")</f>
      </c>
      <c r="CE360">
        <f>IF($CL360&gt;=35,INDEX($AU:$AU,$CK360+35),"")</f>
      </c>
      <c r="CF360">
        <f>IF($CL360&gt;=36,INDEX($AU:$AU,$CK360+36),"")</f>
      </c>
      <c r="CG360">
        <f>IF($CL360&gt;=37,INDEX($AU:$AU,$CK360+37),"")</f>
      </c>
      <c r="CH360">
        <f>IF($CL360&gt;=38,INDEX($AU:$AU,$CK360+38),"")</f>
      </c>
      <c r="CI360">
        <f>IF($CL360&gt;=39,INDEX($AU:$AU,$CK360+39),"")</f>
      </c>
      <c r="CJ360">
        <f>IF($CL360&gt;=40,INDEX($AU:$AU,$CK360+40),"")</f>
      </c>
      <c r="CK360">
        <f>IFERROR(MATCH($AT360,$AU$2:$AU$133,0)+1,0)</f>
      </c>
      <c r="CL360">
        <f>IFERROR(INDEX($AV$2:$AV$133,MATCH($AT360,$AU$2:$AU$133,0)),0)</f>
      </c>
      <c r="CM360">
        <f>IFERROR(LEFT($L360,FIND(" - ",$L360)-1),$L360)</f>
      </c>
      <c r="CN360" t="s">
        <v>1170</v>
      </c>
      <c r="CO360">
        <v>1</v>
      </c>
      <c r="CP360">
        <f>IF($DK360&gt;=1,INDEX($CN:$CN,$DJ360+1),"")</f>
      </c>
      <c r="CQ360">
        <f>IF($DK360&gt;=2,INDEX($CN:$CN,$DJ360+2),"")</f>
      </c>
      <c r="CR360">
        <f>IF($DK360&gt;=3,INDEX($CN:$CN,$DJ360+3),"")</f>
      </c>
      <c r="CS360">
        <f>IF($DK360&gt;=4,INDEX($CN:$CN,$DJ360+4),"")</f>
      </c>
      <c r="CT360">
        <f>IF($DK360&gt;=5,INDEX($CN:$CN,$DJ360+5),"")</f>
      </c>
      <c r="CU360">
        <f>IF($DK360&gt;=6,INDEX($CN:$CN,$DJ360+6),"")</f>
      </c>
      <c r="CV360">
        <f>IF($DK360&gt;=7,INDEX($CN:$CN,$DJ360+7),"")</f>
      </c>
      <c r="CW360">
        <f>IF($DK360&gt;=8,INDEX($CN:$CN,$DJ360+8),"")</f>
      </c>
      <c r="CX360">
        <f>IF($DK360&gt;=9,INDEX($CN:$CN,$DJ360+9),"")</f>
      </c>
      <c r="CY360">
        <f>IF($DK360&gt;=10,INDEX($CN:$CN,$DJ360+10),"")</f>
      </c>
      <c r="CZ360">
        <f>IF($DK360&gt;=11,INDEX($CN:$CN,$DJ360+11),"")</f>
      </c>
      <c r="DA360">
        <f>IF($DK360&gt;=12,INDEX($CN:$CN,$DJ360+12),"")</f>
      </c>
      <c r="DB360">
        <f>IF($DK360&gt;=13,INDEX($CN:$CN,$DJ360+13),"")</f>
      </c>
      <c r="DC360">
        <f>IF($DK360&gt;=14,INDEX($CN:$CN,$DJ360+14),"")</f>
      </c>
      <c r="DD360">
        <f>IF($DK360&gt;=15,INDEX($CN:$CN,$DJ360+15),"")</f>
      </c>
      <c r="DE360">
        <f>IF($DK360&gt;=16,INDEX($CN:$CN,$DJ360+16),"")</f>
      </c>
      <c r="DF360">
        <f>IF($DK360&gt;=17,INDEX($CN:$CN,$DJ360+17),"")</f>
      </c>
      <c r="DG360">
        <f>IF($DK360&gt;=18,INDEX($CN:$CN,$DJ360+18),"")</f>
      </c>
      <c r="DH360">
        <f>IF($DK360&gt;=19,INDEX($CN:$CN,$DJ360+19),"")</f>
      </c>
      <c r="DI360">
        <f>IF($DK360&gt;=20,INDEX($CN:$CN,$DJ360+20),"")</f>
      </c>
      <c r="DJ360">
        <f>IFERROR(MATCH($CM360,$CN$2:$CN$1089,0)+1,0)</f>
      </c>
      <c r="DK360">
        <f>IFERROR(INDEX($CO$2:$CO$1089,MATCH($CM360,$CN$2:$CN$1089,0)),0)</f>
      </c>
      <c r="DL360">
        <f>IFERROR(INDEX($AS:$AS,MATCH($O360,$AR:$AR,0))&amp;"","")</f>
      </c>
      <c r="DP360">
        <f>IF($GS360&gt;=1,INDEX($DM:$DM,$GR360+1),"")</f>
      </c>
      <c r="DQ360">
        <f>IF($GS360&gt;=2,INDEX($DM:$DM,$GR360+2),"")</f>
      </c>
      <c r="DR360">
        <f>IF($GS360&gt;=3,INDEX($DM:$DM,$GR360+3),"")</f>
      </c>
      <c r="DS360">
        <f>IF($GS360&gt;=4,INDEX($DM:$DM,$GR360+4),"")</f>
      </c>
      <c r="DT360">
        <f>IF($GS360&gt;=5,INDEX($DM:$DM,$GR360+5),"")</f>
      </c>
      <c r="DU360">
        <f>IF($GS360&gt;=6,INDEX($DM:$DM,$GR360+6),"")</f>
      </c>
      <c r="DV360">
        <f>IF($GS360&gt;=7,INDEX($DM:$DM,$GR360+7),"")</f>
      </c>
      <c r="DW360">
        <f>IF($GS360&gt;=8,INDEX($DM:$DM,$GR360+8),"")</f>
      </c>
      <c r="DX360">
        <f>IF($GS360&gt;=9,INDEX($DM:$DM,$GR360+9),"")</f>
      </c>
      <c r="DY360">
        <f>IF($GS360&gt;=10,INDEX($DM:$DM,$GR360+10),"")</f>
      </c>
      <c r="DZ360">
        <f>IF($GS360&gt;=11,INDEX($DM:$DM,$GR360+11),"")</f>
      </c>
      <c r="EA360">
        <f>IF($GS360&gt;=12,INDEX($DM:$DM,$GR360+12),"")</f>
      </c>
      <c r="EB360">
        <f>IF($GS360&gt;=13,INDEX($DM:$DM,$GR360+13),"")</f>
      </c>
      <c r="EC360">
        <f>IF($GS360&gt;=14,INDEX($DM:$DM,$GR360+14),"")</f>
      </c>
      <c r="ED360">
        <f>IF($GS360&gt;=15,INDEX($DM:$DM,$GR360+15),"")</f>
      </c>
      <c r="EE360">
        <f>IF($GS360&gt;=16,INDEX($DM:$DM,$GR360+16),"")</f>
      </c>
      <c r="EF360">
        <f>IF($GS360&gt;=17,INDEX($DM:$DM,$GR360+17),"")</f>
      </c>
      <c r="EG360">
        <f>IF($GS360&gt;=18,INDEX($DM:$DM,$GR360+18),"")</f>
      </c>
      <c r="EH360">
        <f>IF($GS360&gt;=19,INDEX($DM:$DM,$GR360+19),"")</f>
      </c>
      <c r="EI360">
        <f>IF($GS360&gt;=20,INDEX($DM:$DM,$GR360+20),"")</f>
      </c>
      <c r="EJ360">
        <f>IF($GS360&gt;=21,INDEX($DM:$DM,$GR360+21),"")</f>
      </c>
      <c r="EK360">
        <f>IF($GS360&gt;=22,INDEX($DM:$DM,$GR360+22),"")</f>
      </c>
      <c r="EL360">
        <f>IF($GS360&gt;=23,INDEX($DM:$DM,$GR360+23),"")</f>
      </c>
      <c r="EM360">
        <f>IF($GS360&gt;=24,INDEX($DM:$DM,$GR360+24),"")</f>
      </c>
      <c r="EN360">
        <f>IF($GS360&gt;=25,INDEX($DM:$DM,$GR360+25),"")</f>
      </c>
      <c r="EO360">
        <f>IF($GS360&gt;=26,INDEX($DM:$DM,$GR360+26),"")</f>
      </c>
      <c r="EP360">
        <f>IF($GS360&gt;=27,INDEX($DM:$DM,$GR360+27),"")</f>
      </c>
      <c r="EQ360">
        <f>IF($GS360&gt;=28,INDEX($DM:$DM,$GR360+28),"")</f>
      </c>
      <c r="ER360">
        <f>IF($GS360&gt;=29,INDEX($DM:$DM,$GR360+29),"")</f>
      </c>
      <c r="ES360">
        <f>IF($GS360&gt;=30,INDEX($DM:$DM,$GR360+30),"")</f>
      </c>
      <c r="ET360">
        <f>IF($GS360&gt;=31,INDEX($DM:$DM,$GR360+31),"")</f>
      </c>
      <c r="EU360">
        <f>IF($GS360&gt;=32,INDEX($DM:$DM,$GR360+32),"")</f>
      </c>
      <c r="EV360">
        <f>IF($GS360&gt;=33,INDEX($DM:$DM,$GR360+33),"")</f>
      </c>
      <c r="EW360">
        <f>IF($GS360&gt;=34,INDEX($DM:$DM,$GR360+34),"")</f>
      </c>
      <c r="EX360">
        <f>IF($GS360&gt;=35,INDEX($DM:$DM,$GR360+35),"")</f>
      </c>
      <c r="EY360">
        <f>IF($GS360&gt;=36,INDEX($DM:$DM,$GR360+36),"")</f>
      </c>
      <c r="EZ360">
        <f>IF($GS360&gt;=37,INDEX($DM:$DM,$GR360+37),"")</f>
      </c>
      <c r="FA360">
        <f>IF($GS360&gt;=38,INDEX($DM:$DM,$GR360+38),"")</f>
      </c>
      <c r="FB360">
        <f>IF($GS360&gt;=39,INDEX($DM:$DM,$GR360+39),"")</f>
      </c>
      <c r="FC360">
        <f>IF($GS360&gt;=40,INDEX($DM:$DM,$GR360+40),"")</f>
      </c>
      <c r="FD360">
        <f>IF($GS360&gt;=1,INDEX($DN:$DN,$GR360+1),"")</f>
      </c>
      <c r="FE360">
        <f>IF($GS360&gt;=2,INDEX($DN:$DN,$GR360+2),"")</f>
      </c>
      <c r="FF360">
        <f>IF($GS360&gt;=3,INDEX($DN:$DN,$GR360+3),"")</f>
      </c>
      <c r="FG360">
        <f>IF($GS360&gt;=4,INDEX($DN:$DN,$GR360+4),"")</f>
      </c>
      <c r="FH360">
        <f>IF($GS360&gt;=5,INDEX($DN:$DN,$GR360+5),"")</f>
      </c>
      <c r="FI360">
        <f>IF($GS360&gt;=6,INDEX($DN:$DN,$GR360+6),"")</f>
      </c>
      <c r="FJ360">
        <f>IF($GS360&gt;=7,INDEX($DN:$DN,$GR360+7),"")</f>
      </c>
      <c r="FK360">
        <f>IF($GS360&gt;=8,INDEX($DN:$DN,$GR360+8),"")</f>
      </c>
      <c r="FL360">
        <f>IF($GS360&gt;=9,INDEX($DN:$DN,$GR360+9),"")</f>
      </c>
      <c r="FM360">
        <f>IF($GS360&gt;=10,INDEX($DN:$DN,$GR360+10),"")</f>
      </c>
      <c r="FN360">
        <f>IF($GS360&gt;=11,INDEX($DN:$DN,$GR360+11),"")</f>
      </c>
      <c r="FO360">
        <f>IF($GS360&gt;=12,INDEX($DN:$DN,$GR360+12),"")</f>
      </c>
      <c r="FP360">
        <f>IF($GS360&gt;=13,INDEX($DN:$DN,$GR360+13),"")</f>
      </c>
      <c r="FQ360">
        <f>IF($GS360&gt;=14,INDEX($DN:$DN,$GR360+14),"")</f>
      </c>
      <c r="FR360">
        <f>IF($GS360&gt;=15,INDEX($DN:$DN,$GR360+15),"")</f>
      </c>
      <c r="FS360">
        <f>IF($GS360&gt;=16,INDEX($DN:$DN,$GR360+16),"")</f>
      </c>
      <c r="FT360">
        <f>IF($GS360&gt;=17,INDEX($DN:$DN,$GR360+17),"")</f>
      </c>
      <c r="FU360">
        <f>IF($GS360&gt;=18,INDEX($DN:$DN,$GR360+18),"")</f>
      </c>
      <c r="FV360">
        <f>IF($GS360&gt;=19,INDEX($DN:$DN,$GR360+19),"")</f>
      </c>
      <c r="FW360">
        <f>IF($GS360&gt;=20,INDEX($DN:$DN,$GR360+20),"")</f>
      </c>
      <c r="FX360">
        <f>IF($GS360&gt;=21,INDEX($DN:$DN,$GR360+21),"")</f>
      </c>
      <c r="FY360">
        <f>IF($GS360&gt;=22,INDEX($DN:$DN,$GR360+22),"")</f>
      </c>
      <c r="FZ360">
        <f>IF($GS360&gt;=23,INDEX($DN:$DN,$GR360+23),"")</f>
      </c>
      <c r="GA360">
        <f>IF($GS360&gt;=24,INDEX($DN:$DN,$GR360+24),"")</f>
      </c>
      <c r="GB360">
        <f>IF($GS360&gt;=25,INDEX($DN:$DN,$GR360+25),"")</f>
      </c>
      <c r="GC360">
        <f>IF($GS360&gt;=26,INDEX($DN:$DN,$GR360+26),"")</f>
      </c>
      <c r="GD360">
        <f>IF($GS360&gt;=27,INDEX($DN:$DN,$GR360+27),"")</f>
      </c>
      <c r="GE360">
        <f>IF($GS360&gt;=28,INDEX($DN:$DN,$GR360+28),"")</f>
      </c>
      <c r="GF360">
        <f>IF($GS360&gt;=29,INDEX($DN:$DN,$GR360+29),"")</f>
      </c>
      <c r="GG360">
        <f>IF($GS360&gt;=30,INDEX($DN:$DN,$GR360+30),"")</f>
      </c>
      <c r="GH360">
        <f>IF($GS360&gt;=31,INDEX($DN:$DN,$GR360+31),"")</f>
      </c>
      <c r="GI360">
        <f>IF($GS360&gt;=32,INDEX($DN:$DN,$GR360+32),"")</f>
      </c>
      <c r="GJ360">
        <f>IF($GS360&gt;=33,INDEX($DN:$DN,$GR360+33),"")</f>
      </c>
      <c r="GK360">
        <f>IF($GS360&gt;=34,INDEX($DN:$DN,$GR360+34),"")</f>
      </c>
      <c r="GL360">
        <f>IF($GS360&gt;=35,INDEX($DN:$DN,$GR360+35),"")</f>
      </c>
      <c r="GM360">
        <f>IF($GS360&gt;=36,INDEX($DN:$DN,$GR360+36),"")</f>
      </c>
      <c r="GN360">
        <f>IF($GS360&gt;=37,INDEX($DN:$DN,$GR360+37),"")</f>
      </c>
      <c r="GO360">
        <f>IF($GS360&gt;=38,INDEX($DN:$DN,$GR360+38),"")</f>
      </c>
      <c r="GP360">
        <f>IF($GS360&gt;=39,INDEX($DN:$DN,$GR360+39),"")</f>
      </c>
      <c r="GQ360">
        <f>IF($GS360&gt;=40,INDEX($DN:$DN,$GR360+40),"")</f>
      </c>
      <c r="GR360">
        <f>IFERROR(MATCH($DL360,$DM$2:$DM$148,0)+1,0)</f>
      </c>
      <c r="GS360">
        <f>IFERROR(INDEX($DO$2:$DO$148,MATCH($DL360,$DM$2:$DM$148,0)),0)</f>
      </c>
      <c r="GT360">
        <f>IFERROR(MATCH($Z360,$DP$360:$FC$360,0),0)</f>
      </c>
      <c r="GU360">
        <f>IF($GT360&gt;0,INDEX($FD$360:$GQ$360,$GT360),"")</f>
      </c>
      <c r="GX360">
        <f>IF($JG360&gt;=1,INDEX($GV:$GV,$JF360+1),"")</f>
      </c>
      <c r="GY360">
        <f>IF($JG360&gt;=2,INDEX($GV:$GV,$JF360+2),"")</f>
      </c>
      <c r="GZ360">
        <f>IF($JG360&gt;=3,INDEX($GV:$GV,$JF360+3),"")</f>
      </c>
      <c r="HA360">
        <f>IF($JG360&gt;=4,INDEX($GV:$GV,$JF360+4),"")</f>
      </c>
      <c r="HB360">
        <f>IF($JG360&gt;=5,INDEX($GV:$GV,$JF360+5),"")</f>
      </c>
      <c r="HC360">
        <f>IF($JG360&gt;=6,INDEX($GV:$GV,$JF360+6),"")</f>
      </c>
      <c r="HD360">
        <f>IF($JG360&gt;=7,INDEX($GV:$GV,$JF360+7),"")</f>
      </c>
      <c r="HE360">
        <f>IF($JG360&gt;=8,INDEX($GV:$GV,$JF360+8),"")</f>
      </c>
      <c r="HF360">
        <f>IF($JG360&gt;=9,INDEX($GV:$GV,$JF360+9),"")</f>
      </c>
      <c r="HG360">
        <f>IF($JG360&gt;=10,INDEX($GV:$GV,$JF360+10),"")</f>
      </c>
      <c r="HH360">
        <f>IF($JG360&gt;=11,INDEX($GV:$GV,$JF360+11),"")</f>
      </c>
      <c r="HI360">
        <f>IF($JG360&gt;=12,INDEX($GV:$GV,$JF360+12),"")</f>
      </c>
      <c r="HJ360">
        <f>IF($JG360&gt;=13,INDEX($GV:$GV,$JF360+13),"")</f>
      </c>
      <c r="HK360">
        <f>IF($JG360&gt;=14,INDEX($GV:$GV,$JF360+14),"")</f>
      </c>
      <c r="HL360">
        <f>IF($JG360&gt;=15,INDEX($GV:$GV,$JF360+15),"")</f>
      </c>
      <c r="HM360">
        <f>IF($JG360&gt;=16,INDEX($GV:$GV,$JF360+16),"")</f>
      </c>
      <c r="HN360">
        <f>IF($JG360&gt;=17,INDEX($GV:$GV,$JF360+17),"")</f>
      </c>
      <c r="HO360">
        <f>IF($JG360&gt;=18,INDEX($GV:$GV,$JF360+18),"")</f>
      </c>
      <c r="HP360">
        <f>IF($JG360&gt;=19,INDEX($GV:$GV,$JF360+19),"")</f>
      </c>
      <c r="HQ360">
        <f>IF($JG360&gt;=20,INDEX($GV:$GV,$JF360+20),"")</f>
      </c>
      <c r="HR360">
        <f>IF($JG360&gt;=21,INDEX($GV:$GV,$JF360+21),"")</f>
      </c>
      <c r="HS360">
        <f>IF($JG360&gt;=22,INDEX($GV:$GV,$JF360+22),"")</f>
      </c>
      <c r="HT360">
        <f>IF($JG360&gt;=23,INDEX($GV:$GV,$JF360+23),"")</f>
      </c>
      <c r="HU360">
        <f>IF($JG360&gt;=24,INDEX($GV:$GV,$JF360+24),"")</f>
      </c>
      <c r="HV360">
        <f>IF($JG360&gt;=25,INDEX($GV:$GV,$JF360+25),"")</f>
      </c>
      <c r="HW360">
        <f>IF($JG360&gt;=26,INDEX($GV:$GV,$JF360+26),"")</f>
      </c>
      <c r="HX360">
        <f>IF($JG360&gt;=27,INDEX($GV:$GV,$JF360+27),"")</f>
      </c>
      <c r="HY360">
        <f>IF($JG360&gt;=28,INDEX($GV:$GV,$JF360+28),"")</f>
      </c>
      <c r="HZ360">
        <f>IF($JG360&gt;=29,INDEX($GV:$GV,$JF360+29),"")</f>
      </c>
      <c r="IA360">
        <f>IF($JG360&gt;=30,INDEX($GV:$GV,$JF360+30),"")</f>
      </c>
      <c r="IB360">
        <f>IF($JG360&gt;=31,INDEX($GV:$GV,$JF360+31),"")</f>
      </c>
      <c r="IC360">
        <f>IF($JG360&gt;=32,INDEX($GV:$GV,$JF360+32),"")</f>
      </c>
      <c r="ID360">
        <f>IF($JG360&gt;=33,INDEX($GV:$GV,$JF360+33),"")</f>
      </c>
      <c r="IE360">
        <f>IF($JG360&gt;=34,INDEX($GV:$GV,$JF360+34),"")</f>
      </c>
      <c r="IF360">
        <f>IF($JG360&gt;=35,INDEX($GV:$GV,$JF360+35),"")</f>
      </c>
      <c r="IG360">
        <f>IF($JG360&gt;=36,INDEX($GV:$GV,$JF360+36),"")</f>
      </c>
      <c r="IH360">
        <f>IF($JG360&gt;=37,INDEX($GV:$GV,$JF360+37),"")</f>
      </c>
      <c r="II360">
        <f>IF($JG360&gt;=38,INDEX($GV:$GV,$JF360+38),"")</f>
      </c>
      <c r="IJ360">
        <f>IF($JG360&gt;=39,INDEX($GV:$GV,$JF360+39),"")</f>
      </c>
      <c r="IK360">
        <f>IF($JG360&gt;=40,INDEX($GV:$GV,$JF360+40),"")</f>
      </c>
      <c r="IL360">
        <f>IF($JG360&gt;=41,INDEX($GV:$GV,$JF360+41),"")</f>
      </c>
      <c r="IM360">
        <f>IF($JG360&gt;=42,INDEX($GV:$GV,$JF360+42),"")</f>
      </c>
      <c r="IN360">
        <f>IF($JG360&gt;=43,INDEX($GV:$GV,$JF360+43),"")</f>
      </c>
      <c r="IO360">
        <f>IF($JG360&gt;=44,INDEX($GV:$GV,$JF360+44),"")</f>
      </c>
      <c r="IP360">
        <f>IF($JG360&gt;=45,INDEX($GV:$GV,$JF360+45),"")</f>
      </c>
      <c r="IQ360">
        <f>IF($JG360&gt;=46,INDEX($GV:$GV,$JF360+46),"")</f>
      </c>
      <c r="IR360">
        <f>IF($JG360&gt;=47,INDEX($GV:$GV,$JF360+47),"")</f>
      </c>
      <c r="IS360">
        <f>IF($JG360&gt;=48,INDEX($GV:$GV,$JF360+48),"")</f>
      </c>
      <c r="IT360">
        <f>IF($JG360&gt;=49,INDEX($GV:$GV,$JF360+49),"")</f>
      </c>
      <c r="IU360">
        <f>IF($JG360&gt;=50,INDEX($GV:$GV,$JF360+50),"")</f>
      </c>
      <c r="IV360">
        <f>IF($JG360&gt;=51,INDEX($GV:$GV,$JF360+51),"")</f>
      </c>
      <c r="IW360">
        <f>IF($JG360&gt;=52,INDEX($GV:$GV,$JF360+52),"")</f>
      </c>
      <c r="IX360">
        <f>IF($JG360&gt;=53,INDEX($GV:$GV,$JF360+53),"")</f>
      </c>
      <c r="IY360">
        <f>IF($JG360&gt;=54,INDEX($GV:$GV,$JF360+54),"")</f>
      </c>
      <c r="IZ360">
        <f>IF($JG360&gt;=55,INDEX($GV:$GV,$JF360+55),"")</f>
      </c>
      <c r="JA360">
        <f>IF($JG360&gt;=56,INDEX($GV:$GV,$JF360+56),"")</f>
      </c>
      <c r="JB360">
        <f>IF($JG360&gt;=57,INDEX($GV:$GV,$JF360+57),"")</f>
      </c>
      <c r="JC360">
        <f>IF($JG360&gt;=58,INDEX($GV:$GV,$JF360+58),"")</f>
      </c>
      <c r="JD360">
        <f>IF($JG360&gt;=59,INDEX($GV:$GV,$JF360+59),"")</f>
      </c>
      <c r="JE360">
        <f>IF($JG360&gt;=60,INDEX($GV:$GV,$JF360+60),"")</f>
      </c>
      <c r="JF360">
        <f>IFERROR(MATCH($GU360,$GV$2:$GV$322,0)+1,0)</f>
      </c>
      <c r="JG360">
        <f>IFERROR(INDEX($GW$2:$GW$322,MATCH($GU360,$GV$2:$GV$322,0)),0)</f>
      </c>
      <c r="JH360" t="s">
        <v>44</v>
      </c>
      <c r="JI360" t="s">
        <v>44</v>
      </c>
    </row>
    <row r="361" spans="1:269" x14ac:dyDescent="0.25">
      <c r="R361">
        <f>IF(OR($U361="",$Q361=""),"",IFERROR($U361/$Q361,0))</f>
      </c>
      <c r="S361">
        <f>IF($U361="","",
SUM($T361,$V361,$AA361,$W361,$Y361)*
(1-IF($AB361="",0,VALUE($AB361)/100)))</f>
      </c>
      <c r="T361">
        <f>IF($U361="","",$U361)</f>
      </c>
      <c r="V361">
        <f>IF($U361="","",
IF($O361="","",
IF(ISNUMBER(SEARCH("exempt",LOWER($O361))),0,
$U361*(VALUE(SUBSTITUTE($O361,"%",""))/100))))</f>
      </c>
      <c r="AC361">
        <f>IFERROR(IF(FIND(" - ",$K361)&gt;0,MID($K361,FIND(" - ",$K361)+3,LEN($K361)),""),"")</f>
      </c>
      <c r="AL361" t="s">
        <v>1171</v>
      </c>
      <c r="AT361">
        <f>IFERROR(LEFT($K361,FIND(" - ",$K361)-1),$K361)</f>
      </c>
      <c r="AW361">
        <f>IF($CL361&gt;=1,INDEX($AU:$AU,$CK361+1),"")</f>
      </c>
      <c r="AX361">
        <f>IF($CL361&gt;=2,INDEX($AU:$AU,$CK361+2),"")</f>
      </c>
      <c r="AY361">
        <f>IF($CL361&gt;=3,INDEX($AU:$AU,$CK361+3),"")</f>
      </c>
      <c r="AZ361">
        <f>IF($CL361&gt;=4,INDEX($AU:$AU,$CK361+4),"")</f>
      </c>
      <c r="BA361">
        <f>IF($CL361&gt;=5,INDEX($AU:$AU,$CK361+5),"")</f>
      </c>
      <c r="BB361">
        <f>IF($CL361&gt;=6,INDEX($AU:$AU,$CK361+6),"")</f>
      </c>
      <c r="BC361">
        <f>IF($CL361&gt;=7,INDEX($AU:$AU,$CK361+7),"")</f>
      </c>
      <c r="BD361">
        <f>IF($CL361&gt;=8,INDEX($AU:$AU,$CK361+8),"")</f>
      </c>
      <c r="BE361">
        <f>IF($CL361&gt;=9,INDEX($AU:$AU,$CK361+9),"")</f>
      </c>
      <c r="BF361">
        <f>IF($CL361&gt;=10,INDEX($AU:$AU,$CK361+10),"")</f>
      </c>
      <c r="BG361">
        <f>IF($CL361&gt;=11,INDEX($AU:$AU,$CK361+11),"")</f>
      </c>
      <c r="BH361">
        <f>IF($CL361&gt;=12,INDEX($AU:$AU,$CK361+12),"")</f>
      </c>
      <c r="BI361">
        <f>IF($CL361&gt;=13,INDEX($AU:$AU,$CK361+13),"")</f>
      </c>
      <c r="BJ361">
        <f>IF($CL361&gt;=14,INDEX($AU:$AU,$CK361+14),"")</f>
      </c>
      <c r="BK361">
        <f>IF($CL361&gt;=15,INDEX($AU:$AU,$CK361+15),"")</f>
      </c>
      <c r="BL361">
        <f>IF($CL361&gt;=16,INDEX($AU:$AU,$CK361+16),"")</f>
      </c>
      <c r="BM361">
        <f>IF($CL361&gt;=17,INDEX($AU:$AU,$CK361+17),"")</f>
      </c>
      <c r="BN361">
        <f>IF($CL361&gt;=18,INDEX($AU:$AU,$CK361+18),"")</f>
      </c>
      <c r="BO361">
        <f>IF($CL361&gt;=19,INDEX($AU:$AU,$CK361+19),"")</f>
      </c>
      <c r="BP361">
        <f>IF($CL361&gt;=20,INDEX($AU:$AU,$CK361+20),"")</f>
      </c>
      <c r="BQ361">
        <f>IF($CL361&gt;=21,INDEX($AU:$AU,$CK361+21),"")</f>
      </c>
      <c r="BR361">
        <f>IF($CL361&gt;=22,INDEX($AU:$AU,$CK361+22),"")</f>
      </c>
      <c r="BS361">
        <f>IF($CL361&gt;=23,INDEX($AU:$AU,$CK361+23),"")</f>
      </c>
      <c r="BT361">
        <f>IF($CL361&gt;=24,INDEX($AU:$AU,$CK361+24),"")</f>
      </c>
      <c r="BU361">
        <f>IF($CL361&gt;=25,INDEX($AU:$AU,$CK361+25),"")</f>
      </c>
      <c r="BV361">
        <f>IF($CL361&gt;=26,INDEX($AU:$AU,$CK361+26),"")</f>
      </c>
      <c r="BW361">
        <f>IF($CL361&gt;=27,INDEX($AU:$AU,$CK361+27),"")</f>
      </c>
      <c r="BX361">
        <f>IF($CL361&gt;=28,INDEX($AU:$AU,$CK361+28),"")</f>
      </c>
      <c r="BY361">
        <f>IF($CL361&gt;=29,INDEX($AU:$AU,$CK361+29),"")</f>
      </c>
      <c r="BZ361">
        <f>IF($CL361&gt;=30,INDEX($AU:$AU,$CK361+30),"")</f>
      </c>
      <c r="CA361">
        <f>IF($CL361&gt;=31,INDEX($AU:$AU,$CK361+31),"")</f>
      </c>
      <c r="CB361">
        <f>IF($CL361&gt;=32,INDEX($AU:$AU,$CK361+32),"")</f>
      </c>
      <c r="CC361">
        <f>IF($CL361&gt;=33,INDEX($AU:$AU,$CK361+33),"")</f>
      </c>
      <c r="CD361">
        <f>IF($CL361&gt;=34,INDEX($AU:$AU,$CK361+34),"")</f>
      </c>
      <c r="CE361">
        <f>IF($CL361&gt;=35,INDEX($AU:$AU,$CK361+35),"")</f>
      </c>
      <c r="CF361">
        <f>IF($CL361&gt;=36,INDEX($AU:$AU,$CK361+36),"")</f>
      </c>
      <c r="CG361">
        <f>IF($CL361&gt;=37,INDEX($AU:$AU,$CK361+37),"")</f>
      </c>
      <c r="CH361">
        <f>IF($CL361&gt;=38,INDEX($AU:$AU,$CK361+38),"")</f>
      </c>
      <c r="CI361">
        <f>IF($CL361&gt;=39,INDEX($AU:$AU,$CK361+39),"")</f>
      </c>
      <c r="CJ361">
        <f>IF($CL361&gt;=40,INDEX($AU:$AU,$CK361+40),"")</f>
      </c>
      <c r="CK361">
        <f>IFERROR(MATCH($AT361,$AU$2:$AU$133,0)+1,0)</f>
      </c>
      <c r="CL361">
        <f>IFERROR(INDEX($AV$2:$AV$133,MATCH($AT361,$AU$2:$AU$133,0)),0)</f>
      </c>
      <c r="CM361">
        <f>IFERROR(LEFT($L361,FIND(" - ",$L361)-1),$L361)</f>
      </c>
      <c r="CN361" t="s">
        <v>221</v>
      </c>
      <c r="CP361">
        <f>IF($DK361&gt;=1,INDEX($CN:$CN,$DJ361+1),"")</f>
      </c>
      <c r="CQ361">
        <f>IF($DK361&gt;=2,INDEX($CN:$CN,$DJ361+2),"")</f>
      </c>
      <c r="CR361">
        <f>IF($DK361&gt;=3,INDEX($CN:$CN,$DJ361+3),"")</f>
      </c>
      <c r="CS361">
        <f>IF($DK361&gt;=4,INDEX($CN:$CN,$DJ361+4),"")</f>
      </c>
      <c r="CT361">
        <f>IF($DK361&gt;=5,INDEX($CN:$CN,$DJ361+5),"")</f>
      </c>
      <c r="CU361">
        <f>IF($DK361&gt;=6,INDEX($CN:$CN,$DJ361+6),"")</f>
      </c>
      <c r="CV361">
        <f>IF($DK361&gt;=7,INDEX($CN:$CN,$DJ361+7),"")</f>
      </c>
      <c r="CW361">
        <f>IF($DK361&gt;=8,INDEX($CN:$CN,$DJ361+8),"")</f>
      </c>
      <c r="CX361">
        <f>IF($DK361&gt;=9,INDEX($CN:$CN,$DJ361+9),"")</f>
      </c>
      <c r="CY361">
        <f>IF($DK361&gt;=10,INDEX($CN:$CN,$DJ361+10),"")</f>
      </c>
      <c r="CZ361">
        <f>IF($DK361&gt;=11,INDEX($CN:$CN,$DJ361+11),"")</f>
      </c>
      <c r="DA361">
        <f>IF($DK361&gt;=12,INDEX($CN:$CN,$DJ361+12),"")</f>
      </c>
      <c r="DB361">
        <f>IF($DK361&gt;=13,INDEX($CN:$CN,$DJ361+13),"")</f>
      </c>
      <c r="DC361">
        <f>IF($DK361&gt;=14,INDEX($CN:$CN,$DJ361+14),"")</f>
      </c>
      <c r="DD361">
        <f>IF($DK361&gt;=15,INDEX($CN:$CN,$DJ361+15),"")</f>
      </c>
      <c r="DE361">
        <f>IF($DK361&gt;=16,INDEX($CN:$CN,$DJ361+16),"")</f>
      </c>
      <c r="DF361">
        <f>IF($DK361&gt;=17,INDEX($CN:$CN,$DJ361+17),"")</f>
      </c>
      <c r="DG361">
        <f>IF($DK361&gt;=18,INDEX($CN:$CN,$DJ361+18),"")</f>
      </c>
      <c r="DH361">
        <f>IF($DK361&gt;=19,INDEX($CN:$CN,$DJ361+19),"")</f>
      </c>
      <c r="DI361">
        <f>IF($DK361&gt;=20,INDEX($CN:$CN,$DJ361+20),"")</f>
      </c>
      <c r="DJ361">
        <f>IFERROR(MATCH($CM361,$CN$2:$CN$1089,0)+1,0)</f>
      </c>
      <c r="DK361">
        <f>IFERROR(INDEX($CO$2:$CO$1089,MATCH($CM361,$CN$2:$CN$1089,0)),0)</f>
      </c>
      <c r="DL361">
        <f>IFERROR(INDEX($AS:$AS,MATCH($O361,$AR:$AR,0))&amp;"","")</f>
      </c>
      <c r="DP361">
        <f>IF($GS361&gt;=1,INDEX($DM:$DM,$GR361+1),"")</f>
      </c>
      <c r="DQ361">
        <f>IF($GS361&gt;=2,INDEX($DM:$DM,$GR361+2),"")</f>
      </c>
      <c r="DR361">
        <f>IF($GS361&gt;=3,INDEX($DM:$DM,$GR361+3),"")</f>
      </c>
      <c r="DS361">
        <f>IF($GS361&gt;=4,INDEX($DM:$DM,$GR361+4),"")</f>
      </c>
      <c r="DT361">
        <f>IF($GS361&gt;=5,INDEX($DM:$DM,$GR361+5),"")</f>
      </c>
      <c r="DU361">
        <f>IF($GS361&gt;=6,INDEX($DM:$DM,$GR361+6),"")</f>
      </c>
      <c r="DV361">
        <f>IF($GS361&gt;=7,INDEX($DM:$DM,$GR361+7),"")</f>
      </c>
      <c r="DW361">
        <f>IF($GS361&gt;=8,INDEX($DM:$DM,$GR361+8),"")</f>
      </c>
      <c r="DX361">
        <f>IF($GS361&gt;=9,INDEX($DM:$DM,$GR361+9),"")</f>
      </c>
      <c r="DY361">
        <f>IF($GS361&gt;=10,INDEX($DM:$DM,$GR361+10),"")</f>
      </c>
      <c r="DZ361">
        <f>IF($GS361&gt;=11,INDEX($DM:$DM,$GR361+11),"")</f>
      </c>
      <c r="EA361">
        <f>IF($GS361&gt;=12,INDEX($DM:$DM,$GR361+12),"")</f>
      </c>
      <c r="EB361">
        <f>IF($GS361&gt;=13,INDEX($DM:$DM,$GR361+13),"")</f>
      </c>
      <c r="EC361">
        <f>IF($GS361&gt;=14,INDEX($DM:$DM,$GR361+14),"")</f>
      </c>
      <c r="ED361">
        <f>IF($GS361&gt;=15,INDEX($DM:$DM,$GR361+15),"")</f>
      </c>
      <c r="EE361">
        <f>IF($GS361&gt;=16,INDEX($DM:$DM,$GR361+16),"")</f>
      </c>
      <c r="EF361">
        <f>IF($GS361&gt;=17,INDEX($DM:$DM,$GR361+17),"")</f>
      </c>
      <c r="EG361">
        <f>IF($GS361&gt;=18,INDEX($DM:$DM,$GR361+18),"")</f>
      </c>
      <c r="EH361">
        <f>IF($GS361&gt;=19,INDEX($DM:$DM,$GR361+19),"")</f>
      </c>
      <c r="EI361">
        <f>IF($GS361&gt;=20,INDEX($DM:$DM,$GR361+20),"")</f>
      </c>
      <c r="EJ361">
        <f>IF($GS361&gt;=21,INDEX($DM:$DM,$GR361+21),"")</f>
      </c>
      <c r="EK361">
        <f>IF($GS361&gt;=22,INDEX($DM:$DM,$GR361+22),"")</f>
      </c>
      <c r="EL361">
        <f>IF($GS361&gt;=23,INDEX($DM:$DM,$GR361+23),"")</f>
      </c>
      <c r="EM361">
        <f>IF($GS361&gt;=24,INDEX($DM:$DM,$GR361+24),"")</f>
      </c>
      <c r="EN361">
        <f>IF($GS361&gt;=25,INDEX($DM:$DM,$GR361+25),"")</f>
      </c>
      <c r="EO361">
        <f>IF($GS361&gt;=26,INDEX($DM:$DM,$GR361+26),"")</f>
      </c>
      <c r="EP361">
        <f>IF($GS361&gt;=27,INDEX($DM:$DM,$GR361+27),"")</f>
      </c>
      <c r="EQ361">
        <f>IF($GS361&gt;=28,INDEX($DM:$DM,$GR361+28),"")</f>
      </c>
      <c r="ER361">
        <f>IF($GS361&gt;=29,INDEX($DM:$DM,$GR361+29),"")</f>
      </c>
      <c r="ES361">
        <f>IF($GS361&gt;=30,INDEX($DM:$DM,$GR361+30),"")</f>
      </c>
      <c r="ET361">
        <f>IF($GS361&gt;=31,INDEX($DM:$DM,$GR361+31),"")</f>
      </c>
      <c r="EU361">
        <f>IF($GS361&gt;=32,INDEX($DM:$DM,$GR361+32),"")</f>
      </c>
      <c r="EV361">
        <f>IF($GS361&gt;=33,INDEX($DM:$DM,$GR361+33),"")</f>
      </c>
      <c r="EW361">
        <f>IF($GS361&gt;=34,INDEX($DM:$DM,$GR361+34),"")</f>
      </c>
      <c r="EX361">
        <f>IF($GS361&gt;=35,INDEX($DM:$DM,$GR361+35),"")</f>
      </c>
      <c r="EY361">
        <f>IF($GS361&gt;=36,INDEX($DM:$DM,$GR361+36),"")</f>
      </c>
      <c r="EZ361">
        <f>IF($GS361&gt;=37,INDEX($DM:$DM,$GR361+37),"")</f>
      </c>
      <c r="FA361">
        <f>IF($GS361&gt;=38,INDEX($DM:$DM,$GR361+38),"")</f>
      </c>
      <c r="FB361">
        <f>IF($GS361&gt;=39,INDEX($DM:$DM,$GR361+39),"")</f>
      </c>
      <c r="FC361">
        <f>IF($GS361&gt;=40,INDEX($DM:$DM,$GR361+40),"")</f>
      </c>
      <c r="FD361">
        <f>IF($GS361&gt;=1,INDEX($DN:$DN,$GR361+1),"")</f>
      </c>
      <c r="FE361">
        <f>IF($GS361&gt;=2,INDEX($DN:$DN,$GR361+2),"")</f>
      </c>
      <c r="FF361">
        <f>IF($GS361&gt;=3,INDEX($DN:$DN,$GR361+3),"")</f>
      </c>
      <c r="FG361">
        <f>IF($GS361&gt;=4,INDEX($DN:$DN,$GR361+4),"")</f>
      </c>
      <c r="FH361">
        <f>IF($GS361&gt;=5,INDEX($DN:$DN,$GR361+5),"")</f>
      </c>
      <c r="FI361">
        <f>IF($GS361&gt;=6,INDEX($DN:$DN,$GR361+6),"")</f>
      </c>
      <c r="FJ361">
        <f>IF($GS361&gt;=7,INDEX($DN:$DN,$GR361+7),"")</f>
      </c>
      <c r="FK361">
        <f>IF($GS361&gt;=8,INDEX($DN:$DN,$GR361+8),"")</f>
      </c>
      <c r="FL361">
        <f>IF($GS361&gt;=9,INDEX($DN:$DN,$GR361+9),"")</f>
      </c>
      <c r="FM361">
        <f>IF($GS361&gt;=10,INDEX($DN:$DN,$GR361+10),"")</f>
      </c>
      <c r="FN361">
        <f>IF($GS361&gt;=11,INDEX($DN:$DN,$GR361+11),"")</f>
      </c>
      <c r="FO361">
        <f>IF($GS361&gt;=12,INDEX($DN:$DN,$GR361+12),"")</f>
      </c>
      <c r="FP361">
        <f>IF($GS361&gt;=13,INDEX($DN:$DN,$GR361+13),"")</f>
      </c>
      <c r="FQ361">
        <f>IF($GS361&gt;=14,INDEX($DN:$DN,$GR361+14),"")</f>
      </c>
      <c r="FR361">
        <f>IF($GS361&gt;=15,INDEX($DN:$DN,$GR361+15),"")</f>
      </c>
      <c r="FS361">
        <f>IF($GS361&gt;=16,INDEX($DN:$DN,$GR361+16),"")</f>
      </c>
      <c r="FT361">
        <f>IF($GS361&gt;=17,INDEX($DN:$DN,$GR361+17),"")</f>
      </c>
      <c r="FU361">
        <f>IF($GS361&gt;=18,INDEX($DN:$DN,$GR361+18),"")</f>
      </c>
      <c r="FV361">
        <f>IF($GS361&gt;=19,INDEX($DN:$DN,$GR361+19),"")</f>
      </c>
      <c r="FW361">
        <f>IF($GS361&gt;=20,INDEX($DN:$DN,$GR361+20),"")</f>
      </c>
      <c r="FX361">
        <f>IF($GS361&gt;=21,INDEX($DN:$DN,$GR361+21),"")</f>
      </c>
      <c r="FY361">
        <f>IF($GS361&gt;=22,INDEX($DN:$DN,$GR361+22),"")</f>
      </c>
      <c r="FZ361">
        <f>IF($GS361&gt;=23,INDEX($DN:$DN,$GR361+23),"")</f>
      </c>
      <c r="GA361">
        <f>IF($GS361&gt;=24,INDEX($DN:$DN,$GR361+24),"")</f>
      </c>
      <c r="GB361">
        <f>IF($GS361&gt;=25,INDEX($DN:$DN,$GR361+25),"")</f>
      </c>
      <c r="GC361">
        <f>IF($GS361&gt;=26,INDEX($DN:$DN,$GR361+26),"")</f>
      </c>
      <c r="GD361">
        <f>IF($GS361&gt;=27,INDEX($DN:$DN,$GR361+27),"")</f>
      </c>
      <c r="GE361">
        <f>IF($GS361&gt;=28,INDEX($DN:$DN,$GR361+28),"")</f>
      </c>
      <c r="GF361">
        <f>IF($GS361&gt;=29,INDEX($DN:$DN,$GR361+29),"")</f>
      </c>
      <c r="GG361">
        <f>IF($GS361&gt;=30,INDEX($DN:$DN,$GR361+30),"")</f>
      </c>
      <c r="GH361">
        <f>IF($GS361&gt;=31,INDEX($DN:$DN,$GR361+31),"")</f>
      </c>
      <c r="GI361">
        <f>IF($GS361&gt;=32,INDEX($DN:$DN,$GR361+32),"")</f>
      </c>
      <c r="GJ361">
        <f>IF($GS361&gt;=33,INDEX($DN:$DN,$GR361+33),"")</f>
      </c>
      <c r="GK361">
        <f>IF($GS361&gt;=34,INDEX($DN:$DN,$GR361+34),"")</f>
      </c>
      <c r="GL361">
        <f>IF($GS361&gt;=35,INDEX($DN:$DN,$GR361+35),"")</f>
      </c>
      <c r="GM361">
        <f>IF($GS361&gt;=36,INDEX($DN:$DN,$GR361+36),"")</f>
      </c>
      <c r="GN361">
        <f>IF($GS361&gt;=37,INDEX($DN:$DN,$GR361+37),"")</f>
      </c>
      <c r="GO361">
        <f>IF($GS361&gt;=38,INDEX($DN:$DN,$GR361+38),"")</f>
      </c>
      <c r="GP361">
        <f>IF($GS361&gt;=39,INDEX($DN:$DN,$GR361+39),"")</f>
      </c>
      <c r="GQ361">
        <f>IF($GS361&gt;=40,INDEX($DN:$DN,$GR361+40),"")</f>
      </c>
      <c r="GR361">
        <f>IFERROR(MATCH($DL361,$DM$2:$DM$148,0)+1,0)</f>
      </c>
      <c r="GS361">
        <f>IFERROR(INDEX($DO$2:$DO$148,MATCH($DL361,$DM$2:$DM$148,0)),0)</f>
      </c>
      <c r="GT361">
        <f>IFERROR(MATCH($Z361,$DP$361:$FC$361,0),0)</f>
      </c>
      <c r="GU361">
        <f>IF($GT361&gt;0,INDEX($FD$361:$GQ$361,$GT361),"")</f>
      </c>
      <c r="GX361">
        <f>IF($JG361&gt;=1,INDEX($GV:$GV,$JF361+1),"")</f>
      </c>
      <c r="GY361">
        <f>IF($JG361&gt;=2,INDEX($GV:$GV,$JF361+2),"")</f>
      </c>
      <c r="GZ361">
        <f>IF($JG361&gt;=3,INDEX($GV:$GV,$JF361+3),"")</f>
      </c>
      <c r="HA361">
        <f>IF($JG361&gt;=4,INDEX($GV:$GV,$JF361+4),"")</f>
      </c>
      <c r="HB361">
        <f>IF($JG361&gt;=5,INDEX($GV:$GV,$JF361+5),"")</f>
      </c>
      <c r="HC361">
        <f>IF($JG361&gt;=6,INDEX($GV:$GV,$JF361+6),"")</f>
      </c>
      <c r="HD361">
        <f>IF($JG361&gt;=7,INDEX($GV:$GV,$JF361+7),"")</f>
      </c>
      <c r="HE361">
        <f>IF($JG361&gt;=8,INDEX($GV:$GV,$JF361+8),"")</f>
      </c>
      <c r="HF361">
        <f>IF($JG361&gt;=9,INDEX($GV:$GV,$JF361+9),"")</f>
      </c>
      <c r="HG361">
        <f>IF($JG361&gt;=10,INDEX($GV:$GV,$JF361+10),"")</f>
      </c>
      <c r="HH361">
        <f>IF($JG361&gt;=11,INDEX($GV:$GV,$JF361+11),"")</f>
      </c>
      <c r="HI361">
        <f>IF($JG361&gt;=12,INDEX($GV:$GV,$JF361+12),"")</f>
      </c>
      <c r="HJ361">
        <f>IF($JG361&gt;=13,INDEX($GV:$GV,$JF361+13),"")</f>
      </c>
      <c r="HK361">
        <f>IF($JG361&gt;=14,INDEX($GV:$GV,$JF361+14),"")</f>
      </c>
      <c r="HL361">
        <f>IF($JG361&gt;=15,INDEX($GV:$GV,$JF361+15),"")</f>
      </c>
      <c r="HM361">
        <f>IF($JG361&gt;=16,INDEX($GV:$GV,$JF361+16),"")</f>
      </c>
      <c r="HN361">
        <f>IF($JG361&gt;=17,INDEX($GV:$GV,$JF361+17),"")</f>
      </c>
      <c r="HO361">
        <f>IF($JG361&gt;=18,INDEX($GV:$GV,$JF361+18),"")</f>
      </c>
      <c r="HP361">
        <f>IF($JG361&gt;=19,INDEX($GV:$GV,$JF361+19),"")</f>
      </c>
      <c r="HQ361">
        <f>IF($JG361&gt;=20,INDEX($GV:$GV,$JF361+20),"")</f>
      </c>
      <c r="HR361">
        <f>IF($JG361&gt;=21,INDEX($GV:$GV,$JF361+21),"")</f>
      </c>
      <c r="HS361">
        <f>IF($JG361&gt;=22,INDEX($GV:$GV,$JF361+22),"")</f>
      </c>
      <c r="HT361">
        <f>IF($JG361&gt;=23,INDEX($GV:$GV,$JF361+23),"")</f>
      </c>
      <c r="HU361">
        <f>IF($JG361&gt;=24,INDEX($GV:$GV,$JF361+24),"")</f>
      </c>
      <c r="HV361">
        <f>IF($JG361&gt;=25,INDEX($GV:$GV,$JF361+25),"")</f>
      </c>
      <c r="HW361">
        <f>IF($JG361&gt;=26,INDEX($GV:$GV,$JF361+26),"")</f>
      </c>
      <c r="HX361">
        <f>IF($JG361&gt;=27,INDEX($GV:$GV,$JF361+27),"")</f>
      </c>
      <c r="HY361">
        <f>IF($JG361&gt;=28,INDEX($GV:$GV,$JF361+28),"")</f>
      </c>
      <c r="HZ361">
        <f>IF($JG361&gt;=29,INDEX($GV:$GV,$JF361+29),"")</f>
      </c>
      <c r="IA361">
        <f>IF($JG361&gt;=30,INDEX($GV:$GV,$JF361+30),"")</f>
      </c>
      <c r="IB361">
        <f>IF($JG361&gt;=31,INDEX($GV:$GV,$JF361+31),"")</f>
      </c>
      <c r="IC361">
        <f>IF($JG361&gt;=32,INDEX($GV:$GV,$JF361+32),"")</f>
      </c>
      <c r="ID361">
        <f>IF($JG361&gt;=33,INDEX($GV:$GV,$JF361+33),"")</f>
      </c>
      <c r="IE361">
        <f>IF($JG361&gt;=34,INDEX($GV:$GV,$JF361+34),"")</f>
      </c>
      <c r="IF361">
        <f>IF($JG361&gt;=35,INDEX($GV:$GV,$JF361+35),"")</f>
      </c>
      <c r="IG361">
        <f>IF($JG361&gt;=36,INDEX($GV:$GV,$JF361+36),"")</f>
      </c>
      <c r="IH361">
        <f>IF($JG361&gt;=37,INDEX($GV:$GV,$JF361+37),"")</f>
      </c>
      <c r="II361">
        <f>IF($JG361&gt;=38,INDEX($GV:$GV,$JF361+38),"")</f>
      </c>
      <c r="IJ361">
        <f>IF($JG361&gt;=39,INDEX($GV:$GV,$JF361+39),"")</f>
      </c>
      <c r="IK361">
        <f>IF($JG361&gt;=40,INDEX($GV:$GV,$JF361+40),"")</f>
      </c>
      <c r="IL361">
        <f>IF($JG361&gt;=41,INDEX($GV:$GV,$JF361+41),"")</f>
      </c>
      <c r="IM361">
        <f>IF($JG361&gt;=42,INDEX($GV:$GV,$JF361+42),"")</f>
      </c>
      <c r="IN361">
        <f>IF($JG361&gt;=43,INDEX($GV:$GV,$JF361+43),"")</f>
      </c>
      <c r="IO361">
        <f>IF($JG361&gt;=44,INDEX($GV:$GV,$JF361+44),"")</f>
      </c>
      <c r="IP361">
        <f>IF($JG361&gt;=45,INDEX($GV:$GV,$JF361+45),"")</f>
      </c>
      <c r="IQ361">
        <f>IF($JG361&gt;=46,INDEX($GV:$GV,$JF361+46),"")</f>
      </c>
      <c r="IR361">
        <f>IF($JG361&gt;=47,INDEX($GV:$GV,$JF361+47),"")</f>
      </c>
      <c r="IS361">
        <f>IF($JG361&gt;=48,INDEX($GV:$GV,$JF361+48),"")</f>
      </c>
      <c r="IT361">
        <f>IF($JG361&gt;=49,INDEX($GV:$GV,$JF361+49),"")</f>
      </c>
      <c r="IU361">
        <f>IF($JG361&gt;=50,INDEX($GV:$GV,$JF361+50),"")</f>
      </c>
      <c r="IV361">
        <f>IF($JG361&gt;=51,INDEX($GV:$GV,$JF361+51),"")</f>
      </c>
      <c r="IW361">
        <f>IF($JG361&gt;=52,INDEX($GV:$GV,$JF361+52),"")</f>
      </c>
      <c r="IX361">
        <f>IF($JG361&gt;=53,INDEX($GV:$GV,$JF361+53),"")</f>
      </c>
      <c r="IY361">
        <f>IF($JG361&gt;=54,INDEX($GV:$GV,$JF361+54),"")</f>
      </c>
      <c r="IZ361">
        <f>IF($JG361&gt;=55,INDEX($GV:$GV,$JF361+55),"")</f>
      </c>
      <c r="JA361">
        <f>IF($JG361&gt;=56,INDEX($GV:$GV,$JF361+56),"")</f>
      </c>
      <c r="JB361">
        <f>IF($JG361&gt;=57,INDEX($GV:$GV,$JF361+57),"")</f>
      </c>
      <c r="JC361">
        <f>IF($JG361&gt;=58,INDEX($GV:$GV,$JF361+58),"")</f>
      </c>
      <c r="JD361">
        <f>IF($JG361&gt;=59,INDEX($GV:$GV,$JF361+59),"")</f>
      </c>
      <c r="JE361">
        <f>IF($JG361&gt;=60,INDEX($GV:$GV,$JF361+60),"")</f>
      </c>
      <c r="JF361">
        <f>IFERROR(MATCH($GU361,$GV$2:$GV$322,0)+1,0)</f>
      </c>
      <c r="JG361">
        <f>IFERROR(INDEX($GW$2:$GW$322,MATCH($GU361,$GV$2:$GV$322,0)),0)</f>
      </c>
      <c r="JH361" t="s">
        <v>44</v>
      </c>
      <c r="JI361" t="s">
        <v>44</v>
      </c>
    </row>
    <row r="362" spans="1:269" x14ac:dyDescent="0.25">
      <c r="R362">
        <f>IF(OR($U362="",$Q362=""),"",IFERROR($U362/$Q362,0))</f>
      </c>
      <c r="S362">
        <f>IF($U362="","",
SUM($T362,$V362,$AA362,$W362,$Y362)*
(1-IF($AB362="",0,VALUE($AB362)/100)))</f>
      </c>
      <c r="T362">
        <f>IF($U362="","",$U362)</f>
      </c>
      <c r="V362">
        <f>IF($U362="","",
IF($O362="","",
IF(ISNUMBER(SEARCH("exempt",LOWER($O362))),0,
$U362*(VALUE(SUBSTITUTE($O362,"%",""))/100))))</f>
      </c>
      <c r="AC362">
        <f>IFERROR(IF(FIND(" - ",$K362)&gt;0,MID($K362,FIND(" - ",$K362)+3,LEN($K362)),""),"")</f>
      </c>
      <c r="AL362" t="s">
        <v>1172</v>
      </c>
      <c r="AT362">
        <f>IFERROR(LEFT($K362,FIND(" - ",$K362)-1),$K362)</f>
      </c>
      <c r="AW362">
        <f>IF($CL362&gt;=1,INDEX($AU:$AU,$CK362+1),"")</f>
      </c>
      <c r="AX362">
        <f>IF($CL362&gt;=2,INDEX($AU:$AU,$CK362+2),"")</f>
      </c>
      <c r="AY362">
        <f>IF($CL362&gt;=3,INDEX($AU:$AU,$CK362+3),"")</f>
      </c>
      <c r="AZ362">
        <f>IF($CL362&gt;=4,INDEX($AU:$AU,$CK362+4),"")</f>
      </c>
      <c r="BA362">
        <f>IF($CL362&gt;=5,INDEX($AU:$AU,$CK362+5),"")</f>
      </c>
      <c r="BB362">
        <f>IF($CL362&gt;=6,INDEX($AU:$AU,$CK362+6),"")</f>
      </c>
      <c r="BC362">
        <f>IF($CL362&gt;=7,INDEX($AU:$AU,$CK362+7),"")</f>
      </c>
      <c r="BD362">
        <f>IF($CL362&gt;=8,INDEX($AU:$AU,$CK362+8),"")</f>
      </c>
      <c r="BE362">
        <f>IF($CL362&gt;=9,INDEX($AU:$AU,$CK362+9),"")</f>
      </c>
      <c r="BF362">
        <f>IF($CL362&gt;=10,INDEX($AU:$AU,$CK362+10),"")</f>
      </c>
      <c r="BG362">
        <f>IF($CL362&gt;=11,INDEX($AU:$AU,$CK362+11),"")</f>
      </c>
      <c r="BH362">
        <f>IF($CL362&gt;=12,INDEX($AU:$AU,$CK362+12),"")</f>
      </c>
      <c r="BI362">
        <f>IF($CL362&gt;=13,INDEX($AU:$AU,$CK362+13),"")</f>
      </c>
      <c r="BJ362">
        <f>IF($CL362&gt;=14,INDEX($AU:$AU,$CK362+14),"")</f>
      </c>
      <c r="BK362">
        <f>IF($CL362&gt;=15,INDEX($AU:$AU,$CK362+15),"")</f>
      </c>
      <c r="BL362">
        <f>IF($CL362&gt;=16,INDEX($AU:$AU,$CK362+16),"")</f>
      </c>
      <c r="BM362">
        <f>IF($CL362&gt;=17,INDEX($AU:$AU,$CK362+17),"")</f>
      </c>
      <c r="BN362">
        <f>IF($CL362&gt;=18,INDEX($AU:$AU,$CK362+18),"")</f>
      </c>
      <c r="BO362">
        <f>IF($CL362&gt;=19,INDEX($AU:$AU,$CK362+19),"")</f>
      </c>
      <c r="BP362">
        <f>IF($CL362&gt;=20,INDEX($AU:$AU,$CK362+20),"")</f>
      </c>
      <c r="BQ362">
        <f>IF($CL362&gt;=21,INDEX($AU:$AU,$CK362+21),"")</f>
      </c>
      <c r="BR362">
        <f>IF($CL362&gt;=22,INDEX($AU:$AU,$CK362+22),"")</f>
      </c>
      <c r="BS362">
        <f>IF($CL362&gt;=23,INDEX($AU:$AU,$CK362+23),"")</f>
      </c>
      <c r="BT362">
        <f>IF($CL362&gt;=24,INDEX($AU:$AU,$CK362+24),"")</f>
      </c>
      <c r="BU362">
        <f>IF($CL362&gt;=25,INDEX($AU:$AU,$CK362+25),"")</f>
      </c>
      <c r="BV362">
        <f>IF($CL362&gt;=26,INDEX($AU:$AU,$CK362+26),"")</f>
      </c>
      <c r="BW362">
        <f>IF($CL362&gt;=27,INDEX($AU:$AU,$CK362+27),"")</f>
      </c>
      <c r="BX362">
        <f>IF($CL362&gt;=28,INDEX($AU:$AU,$CK362+28),"")</f>
      </c>
      <c r="BY362">
        <f>IF($CL362&gt;=29,INDEX($AU:$AU,$CK362+29),"")</f>
      </c>
      <c r="BZ362">
        <f>IF($CL362&gt;=30,INDEX($AU:$AU,$CK362+30),"")</f>
      </c>
      <c r="CA362">
        <f>IF($CL362&gt;=31,INDEX($AU:$AU,$CK362+31),"")</f>
      </c>
      <c r="CB362">
        <f>IF($CL362&gt;=32,INDEX($AU:$AU,$CK362+32),"")</f>
      </c>
      <c r="CC362">
        <f>IF($CL362&gt;=33,INDEX($AU:$AU,$CK362+33),"")</f>
      </c>
      <c r="CD362">
        <f>IF($CL362&gt;=34,INDEX($AU:$AU,$CK362+34),"")</f>
      </c>
      <c r="CE362">
        <f>IF($CL362&gt;=35,INDEX($AU:$AU,$CK362+35),"")</f>
      </c>
      <c r="CF362">
        <f>IF($CL362&gt;=36,INDEX($AU:$AU,$CK362+36),"")</f>
      </c>
      <c r="CG362">
        <f>IF($CL362&gt;=37,INDEX($AU:$AU,$CK362+37),"")</f>
      </c>
      <c r="CH362">
        <f>IF($CL362&gt;=38,INDEX($AU:$AU,$CK362+38),"")</f>
      </c>
      <c r="CI362">
        <f>IF($CL362&gt;=39,INDEX($AU:$AU,$CK362+39),"")</f>
      </c>
      <c r="CJ362">
        <f>IF($CL362&gt;=40,INDEX($AU:$AU,$CK362+40),"")</f>
      </c>
      <c r="CK362">
        <f>IFERROR(MATCH($AT362,$AU$2:$AU$133,0)+1,0)</f>
      </c>
      <c r="CL362">
        <f>IFERROR(INDEX($AV$2:$AV$133,MATCH($AT362,$AU$2:$AU$133,0)),0)</f>
      </c>
      <c r="CM362">
        <f>IFERROR(LEFT($L362,FIND(" - ",$L362)-1),$L362)</f>
      </c>
      <c r="CN362" t="s">
        <v>1173</v>
      </c>
      <c r="CO362">
        <v>1</v>
      </c>
      <c r="CP362">
        <f>IF($DK362&gt;=1,INDEX($CN:$CN,$DJ362+1),"")</f>
      </c>
      <c r="CQ362">
        <f>IF($DK362&gt;=2,INDEX($CN:$CN,$DJ362+2),"")</f>
      </c>
      <c r="CR362">
        <f>IF($DK362&gt;=3,INDEX($CN:$CN,$DJ362+3),"")</f>
      </c>
      <c r="CS362">
        <f>IF($DK362&gt;=4,INDEX($CN:$CN,$DJ362+4),"")</f>
      </c>
      <c r="CT362">
        <f>IF($DK362&gt;=5,INDEX($CN:$CN,$DJ362+5),"")</f>
      </c>
      <c r="CU362">
        <f>IF($DK362&gt;=6,INDEX($CN:$CN,$DJ362+6),"")</f>
      </c>
      <c r="CV362">
        <f>IF($DK362&gt;=7,INDEX($CN:$CN,$DJ362+7),"")</f>
      </c>
      <c r="CW362">
        <f>IF($DK362&gt;=8,INDEX($CN:$CN,$DJ362+8),"")</f>
      </c>
      <c r="CX362">
        <f>IF($DK362&gt;=9,INDEX($CN:$CN,$DJ362+9),"")</f>
      </c>
      <c r="CY362">
        <f>IF($DK362&gt;=10,INDEX($CN:$CN,$DJ362+10),"")</f>
      </c>
      <c r="CZ362">
        <f>IF($DK362&gt;=11,INDEX($CN:$CN,$DJ362+11),"")</f>
      </c>
      <c r="DA362">
        <f>IF($DK362&gt;=12,INDEX($CN:$CN,$DJ362+12),"")</f>
      </c>
      <c r="DB362">
        <f>IF($DK362&gt;=13,INDEX($CN:$CN,$DJ362+13),"")</f>
      </c>
      <c r="DC362">
        <f>IF($DK362&gt;=14,INDEX($CN:$CN,$DJ362+14),"")</f>
      </c>
      <c r="DD362">
        <f>IF($DK362&gt;=15,INDEX($CN:$CN,$DJ362+15),"")</f>
      </c>
      <c r="DE362">
        <f>IF($DK362&gt;=16,INDEX($CN:$CN,$DJ362+16),"")</f>
      </c>
      <c r="DF362">
        <f>IF($DK362&gt;=17,INDEX($CN:$CN,$DJ362+17),"")</f>
      </c>
      <c r="DG362">
        <f>IF($DK362&gt;=18,INDEX($CN:$CN,$DJ362+18),"")</f>
      </c>
      <c r="DH362">
        <f>IF($DK362&gt;=19,INDEX($CN:$CN,$DJ362+19),"")</f>
      </c>
      <c r="DI362">
        <f>IF($DK362&gt;=20,INDEX($CN:$CN,$DJ362+20),"")</f>
      </c>
      <c r="DJ362">
        <f>IFERROR(MATCH($CM362,$CN$2:$CN$1089,0)+1,0)</f>
      </c>
      <c r="DK362">
        <f>IFERROR(INDEX($CO$2:$CO$1089,MATCH($CM362,$CN$2:$CN$1089,0)),0)</f>
      </c>
      <c r="DL362">
        <f>IFERROR(INDEX($AS:$AS,MATCH($O362,$AR:$AR,0))&amp;"","")</f>
      </c>
      <c r="DP362">
        <f>IF($GS362&gt;=1,INDEX($DM:$DM,$GR362+1),"")</f>
      </c>
      <c r="DQ362">
        <f>IF($GS362&gt;=2,INDEX($DM:$DM,$GR362+2),"")</f>
      </c>
      <c r="DR362">
        <f>IF($GS362&gt;=3,INDEX($DM:$DM,$GR362+3),"")</f>
      </c>
      <c r="DS362">
        <f>IF($GS362&gt;=4,INDEX($DM:$DM,$GR362+4),"")</f>
      </c>
      <c r="DT362">
        <f>IF($GS362&gt;=5,INDEX($DM:$DM,$GR362+5),"")</f>
      </c>
      <c r="DU362">
        <f>IF($GS362&gt;=6,INDEX($DM:$DM,$GR362+6),"")</f>
      </c>
      <c r="DV362">
        <f>IF($GS362&gt;=7,INDEX($DM:$DM,$GR362+7),"")</f>
      </c>
      <c r="DW362">
        <f>IF($GS362&gt;=8,INDEX($DM:$DM,$GR362+8),"")</f>
      </c>
      <c r="DX362">
        <f>IF($GS362&gt;=9,INDEX($DM:$DM,$GR362+9),"")</f>
      </c>
      <c r="DY362">
        <f>IF($GS362&gt;=10,INDEX($DM:$DM,$GR362+10),"")</f>
      </c>
      <c r="DZ362">
        <f>IF($GS362&gt;=11,INDEX($DM:$DM,$GR362+11),"")</f>
      </c>
      <c r="EA362">
        <f>IF($GS362&gt;=12,INDEX($DM:$DM,$GR362+12),"")</f>
      </c>
      <c r="EB362">
        <f>IF($GS362&gt;=13,INDEX($DM:$DM,$GR362+13),"")</f>
      </c>
      <c r="EC362">
        <f>IF($GS362&gt;=14,INDEX($DM:$DM,$GR362+14),"")</f>
      </c>
      <c r="ED362">
        <f>IF($GS362&gt;=15,INDEX($DM:$DM,$GR362+15),"")</f>
      </c>
      <c r="EE362">
        <f>IF($GS362&gt;=16,INDEX($DM:$DM,$GR362+16),"")</f>
      </c>
      <c r="EF362">
        <f>IF($GS362&gt;=17,INDEX($DM:$DM,$GR362+17),"")</f>
      </c>
      <c r="EG362">
        <f>IF($GS362&gt;=18,INDEX($DM:$DM,$GR362+18),"")</f>
      </c>
      <c r="EH362">
        <f>IF($GS362&gt;=19,INDEX($DM:$DM,$GR362+19),"")</f>
      </c>
      <c r="EI362">
        <f>IF($GS362&gt;=20,INDEX($DM:$DM,$GR362+20),"")</f>
      </c>
      <c r="EJ362">
        <f>IF($GS362&gt;=21,INDEX($DM:$DM,$GR362+21),"")</f>
      </c>
      <c r="EK362">
        <f>IF($GS362&gt;=22,INDEX($DM:$DM,$GR362+22),"")</f>
      </c>
      <c r="EL362">
        <f>IF($GS362&gt;=23,INDEX($DM:$DM,$GR362+23),"")</f>
      </c>
      <c r="EM362">
        <f>IF($GS362&gt;=24,INDEX($DM:$DM,$GR362+24),"")</f>
      </c>
      <c r="EN362">
        <f>IF($GS362&gt;=25,INDEX($DM:$DM,$GR362+25),"")</f>
      </c>
      <c r="EO362">
        <f>IF($GS362&gt;=26,INDEX($DM:$DM,$GR362+26),"")</f>
      </c>
      <c r="EP362">
        <f>IF($GS362&gt;=27,INDEX($DM:$DM,$GR362+27),"")</f>
      </c>
      <c r="EQ362">
        <f>IF($GS362&gt;=28,INDEX($DM:$DM,$GR362+28),"")</f>
      </c>
      <c r="ER362">
        <f>IF($GS362&gt;=29,INDEX($DM:$DM,$GR362+29),"")</f>
      </c>
      <c r="ES362">
        <f>IF($GS362&gt;=30,INDEX($DM:$DM,$GR362+30),"")</f>
      </c>
      <c r="ET362">
        <f>IF($GS362&gt;=31,INDEX($DM:$DM,$GR362+31),"")</f>
      </c>
      <c r="EU362">
        <f>IF($GS362&gt;=32,INDEX($DM:$DM,$GR362+32),"")</f>
      </c>
      <c r="EV362">
        <f>IF($GS362&gt;=33,INDEX($DM:$DM,$GR362+33),"")</f>
      </c>
      <c r="EW362">
        <f>IF($GS362&gt;=34,INDEX($DM:$DM,$GR362+34),"")</f>
      </c>
      <c r="EX362">
        <f>IF($GS362&gt;=35,INDEX($DM:$DM,$GR362+35),"")</f>
      </c>
      <c r="EY362">
        <f>IF($GS362&gt;=36,INDEX($DM:$DM,$GR362+36),"")</f>
      </c>
      <c r="EZ362">
        <f>IF($GS362&gt;=37,INDEX($DM:$DM,$GR362+37),"")</f>
      </c>
      <c r="FA362">
        <f>IF($GS362&gt;=38,INDEX($DM:$DM,$GR362+38),"")</f>
      </c>
      <c r="FB362">
        <f>IF($GS362&gt;=39,INDEX($DM:$DM,$GR362+39),"")</f>
      </c>
      <c r="FC362">
        <f>IF($GS362&gt;=40,INDEX($DM:$DM,$GR362+40),"")</f>
      </c>
      <c r="FD362">
        <f>IF($GS362&gt;=1,INDEX($DN:$DN,$GR362+1),"")</f>
      </c>
      <c r="FE362">
        <f>IF($GS362&gt;=2,INDEX($DN:$DN,$GR362+2),"")</f>
      </c>
      <c r="FF362">
        <f>IF($GS362&gt;=3,INDEX($DN:$DN,$GR362+3),"")</f>
      </c>
      <c r="FG362">
        <f>IF($GS362&gt;=4,INDEX($DN:$DN,$GR362+4),"")</f>
      </c>
      <c r="FH362">
        <f>IF($GS362&gt;=5,INDEX($DN:$DN,$GR362+5),"")</f>
      </c>
      <c r="FI362">
        <f>IF($GS362&gt;=6,INDEX($DN:$DN,$GR362+6),"")</f>
      </c>
      <c r="FJ362">
        <f>IF($GS362&gt;=7,INDEX($DN:$DN,$GR362+7),"")</f>
      </c>
      <c r="FK362">
        <f>IF($GS362&gt;=8,INDEX($DN:$DN,$GR362+8),"")</f>
      </c>
      <c r="FL362">
        <f>IF($GS362&gt;=9,INDEX($DN:$DN,$GR362+9),"")</f>
      </c>
      <c r="FM362">
        <f>IF($GS362&gt;=10,INDEX($DN:$DN,$GR362+10),"")</f>
      </c>
      <c r="FN362">
        <f>IF($GS362&gt;=11,INDEX($DN:$DN,$GR362+11),"")</f>
      </c>
      <c r="FO362">
        <f>IF($GS362&gt;=12,INDEX($DN:$DN,$GR362+12),"")</f>
      </c>
      <c r="FP362">
        <f>IF($GS362&gt;=13,INDEX($DN:$DN,$GR362+13),"")</f>
      </c>
      <c r="FQ362">
        <f>IF($GS362&gt;=14,INDEX($DN:$DN,$GR362+14),"")</f>
      </c>
      <c r="FR362">
        <f>IF($GS362&gt;=15,INDEX($DN:$DN,$GR362+15),"")</f>
      </c>
      <c r="FS362">
        <f>IF($GS362&gt;=16,INDEX($DN:$DN,$GR362+16),"")</f>
      </c>
      <c r="FT362">
        <f>IF($GS362&gt;=17,INDEX($DN:$DN,$GR362+17),"")</f>
      </c>
      <c r="FU362">
        <f>IF($GS362&gt;=18,INDEX($DN:$DN,$GR362+18),"")</f>
      </c>
      <c r="FV362">
        <f>IF($GS362&gt;=19,INDEX($DN:$DN,$GR362+19),"")</f>
      </c>
      <c r="FW362">
        <f>IF($GS362&gt;=20,INDEX($DN:$DN,$GR362+20),"")</f>
      </c>
      <c r="FX362">
        <f>IF($GS362&gt;=21,INDEX($DN:$DN,$GR362+21),"")</f>
      </c>
      <c r="FY362">
        <f>IF($GS362&gt;=22,INDEX($DN:$DN,$GR362+22),"")</f>
      </c>
      <c r="FZ362">
        <f>IF($GS362&gt;=23,INDEX($DN:$DN,$GR362+23),"")</f>
      </c>
      <c r="GA362">
        <f>IF($GS362&gt;=24,INDEX($DN:$DN,$GR362+24),"")</f>
      </c>
      <c r="GB362">
        <f>IF($GS362&gt;=25,INDEX($DN:$DN,$GR362+25),"")</f>
      </c>
      <c r="GC362">
        <f>IF($GS362&gt;=26,INDEX($DN:$DN,$GR362+26),"")</f>
      </c>
      <c r="GD362">
        <f>IF($GS362&gt;=27,INDEX($DN:$DN,$GR362+27),"")</f>
      </c>
      <c r="GE362">
        <f>IF($GS362&gt;=28,INDEX($DN:$DN,$GR362+28),"")</f>
      </c>
      <c r="GF362">
        <f>IF($GS362&gt;=29,INDEX($DN:$DN,$GR362+29),"")</f>
      </c>
      <c r="GG362">
        <f>IF($GS362&gt;=30,INDEX($DN:$DN,$GR362+30),"")</f>
      </c>
      <c r="GH362">
        <f>IF($GS362&gt;=31,INDEX($DN:$DN,$GR362+31),"")</f>
      </c>
      <c r="GI362">
        <f>IF($GS362&gt;=32,INDEX($DN:$DN,$GR362+32),"")</f>
      </c>
      <c r="GJ362">
        <f>IF($GS362&gt;=33,INDEX($DN:$DN,$GR362+33),"")</f>
      </c>
      <c r="GK362">
        <f>IF($GS362&gt;=34,INDEX($DN:$DN,$GR362+34),"")</f>
      </c>
      <c r="GL362">
        <f>IF($GS362&gt;=35,INDEX($DN:$DN,$GR362+35),"")</f>
      </c>
      <c r="GM362">
        <f>IF($GS362&gt;=36,INDEX($DN:$DN,$GR362+36),"")</f>
      </c>
      <c r="GN362">
        <f>IF($GS362&gt;=37,INDEX($DN:$DN,$GR362+37),"")</f>
      </c>
      <c r="GO362">
        <f>IF($GS362&gt;=38,INDEX($DN:$DN,$GR362+38),"")</f>
      </c>
      <c r="GP362">
        <f>IF($GS362&gt;=39,INDEX($DN:$DN,$GR362+39),"")</f>
      </c>
      <c r="GQ362">
        <f>IF($GS362&gt;=40,INDEX($DN:$DN,$GR362+40),"")</f>
      </c>
      <c r="GR362">
        <f>IFERROR(MATCH($DL362,$DM$2:$DM$148,0)+1,0)</f>
      </c>
      <c r="GS362">
        <f>IFERROR(INDEX($DO$2:$DO$148,MATCH($DL362,$DM$2:$DM$148,0)),0)</f>
      </c>
      <c r="GT362">
        <f>IFERROR(MATCH($Z362,$DP$362:$FC$362,0),0)</f>
      </c>
      <c r="GU362">
        <f>IF($GT362&gt;0,INDEX($FD$362:$GQ$362,$GT362),"")</f>
      </c>
      <c r="GX362">
        <f>IF($JG362&gt;=1,INDEX($GV:$GV,$JF362+1),"")</f>
      </c>
      <c r="GY362">
        <f>IF($JG362&gt;=2,INDEX($GV:$GV,$JF362+2),"")</f>
      </c>
      <c r="GZ362">
        <f>IF($JG362&gt;=3,INDEX($GV:$GV,$JF362+3),"")</f>
      </c>
      <c r="HA362">
        <f>IF($JG362&gt;=4,INDEX($GV:$GV,$JF362+4),"")</f>
      </c>
      <c r="HB362">
        <f>IF($JG362&gt;=5,INDEX($GV:$GV,$JF362+5),"")</f>
      </c>
      <c r="HC362">
        <f>IF($JG362&gt;=6,INDEX($GV:$GV,$JF362+6),"")</f>
      </c>
      <c r="HD362">
        <f>IF($JG362&gt;=7,INDEX($GV:$GV,$JF362+7),"")</f>
      </c>
      <c r="HE362">
        <f>IF($JG362&gt;=8,INDEX($GV:$GV,$JF362+8),"")</f>
      </c>
      <c r="HF362">
        <f>IF($JG362&gt;=9,INDEX($GV:$GV,$JF362+9),"")</f>
      </c>
      <c r="HG362">
        <f>IF($JG362&gt;=10,INDEX($GV:$GV,$JF362+10),"")</f>
      </c>
      <c r="HH362">
        <f>IF($JG362&gt;=11,INDEX($GV:$GV,$JF362+11),"")</f>
      </c>
      <c r="HI362">
        <f>IF($JG362&gt;=12,INDEX($GV:$GV,$JF362+12),"")</f>
      </c>
      <c r="HJ362">
        <f>IF($JG362&gt;=13,INDEX($GV:$GV,$JF362+13),"")</f>
      </c>
      <c r="HK362">
        <f>IF($JG362&gt;=14,INDEX($GV:$GV,$JF362+14),"")</f>
      </c>
      <c r="HL362">
        <f>IF($JG362&gt;=15,INDEX($GV:$GV,$JF362+15),"")</f>
      </c>
      <c r="HM362">
        <f>IF($JG362&gt;=16,INDEX($GV:$GV,$JF362+16),"")</f>
      </c>
      <c r="HN362">
        <f>IF($JG362&gt;=17,INDEX($GV:$GV,$JF362+17),"")</f>
      </c>
      <c r="HO362">
        <f>IF($JG362&gt;=18,INDEX($GV:$GV,$JF362+18),"")</f>
      </c>
      <c r="HP362">
        <f>IF($JG362&gt;=19,INDEX($GV:$GV,$JF362+19),"")</f>
      </c>
      <c r="HQ362">
        <f>IF($JG362&gt;=20,INDEX($GV:$GV,$JF362+20),"")</f>
      </c>
      <c r="HR362">
        <f>IF($JG362&gt;=21,INDEX($GV:$GV,$JF362+21),"")</f>
      </c>
      <c r="HS362">
        <f>IF($JG362&gt;=22,INDEX($GV:$GV,$JF362+22),"")</f>
      </c>
      <c r="HT362">
        <f>IF($JG362&gt;=23,INDEX($GV:$GV,$JF362+23),"")</f>
      </c>
      <c r="HU362">
        <f>IF($JG362&gt;=24,INDEX($GV:$GV,$JF362+24),"")</f>
      </c>
      <c r="HV362">
        <f>IF($JG362&gt;=25,INDEX($GV:$GV,$JF362+25),"")</f>
      </c>
      <c r="HW362">
        <f>IF($JG362&gt;=26,INDEX($GV:$GV,$JF362+26),"")</f>
      </c>
      <c r="HX362">
        <f>IF($JG362&gt;=27,INDEX($GV:$GV,$JF362+27),"")</f>
      </c>
      <c r="HY362">
        <f>IF($JG362&gt;=28,INDEX($GV:$GV,$JF362+28),"")</f>
      </c>
      <c r="HZ362">
        <f>IF($JG362&gt;=29,INDEX($GV:$GV,$JF362+29),"")</f>
      </c>
      <c r="IA362">
        <f>IF($JG362&gt;=30,INDEX($GV:$GV,$JF362+30),"")</f>
      </c>
      <c r="IB362">
        <f>IF($JG362&gt;=31,INDEX($GV:$GV,$JF362+31),"")</f>
      </c>
      <c r="IC362">
        <f>IF($JG362&gt;=32,INDEX($GV:$GV,$JF362+32),"")</f>
      </c>
      <c r="ID362">
        <f>IF($JG362&gt;=33,INDEX($GV:$GV,$JF362+33),"")</f>
      </c>
      <c r="IE362">
        <f>IF($JG362&gt;=34,INDEX($GV:$GV,$JF362+34),"")</f>
      </c>
      <c r="IF362">
        <f>IF($JG362&gt;=35,INDEX($GV:$GV,$JF362+35),"")</f>
      </c>
      <c r="IG362">
        <f>IF($JG362&gt;=36,INDEX($GV:$GV,$JF362+36),"")</f>
      </c>
      <c r="IH362">
        <f>IF($JG362&gt;=37,INDEX($GV:$GV,$JF362+37),"")</f>
      </c>
      <c r="II362">
        <f>IF($JG362&gt;=38,INDEX($GV:$GV,$JF362+38),"")</f>
      </c>
      <c r="IJ362">
        <f>IF($JG362&gt;=39,INDEX($GV:$GV,$JF362+39),"")</f>
      </c>
      <c r="IK362">
        <f>IF($JG362&gt;=40,INDEX($GV:$GV,$JF362+40),"")</f>
      </c>
      <c r="IL362">
        <f>IF($JG362&gt;=41,INDEX($GV:$GV,$JF362+41),"")</f>
      </c>
      <c r="IM362">
        <f>IF($JG362&gt;=42,INDEX($GV:$GV,$JF362+42),"")</f>
      </c>
      <c r="IN362">
        <f>IF($JG362&gt;=43,INDEX($GV:$GV,$JF362+43),"")</f>
      </c>
      <c r="IO362">
        <f>IF($JG362&gt;=44,INDEX($GV:$GV,$JF362+44),"")</f>
      </c>
      <c r="IP362">
        <f>IF($JG362&gt;=45,INDEX($GV:$GV,$JF362+45),"")</f>
      </c>
      <c r="IQ362">
        <f>IF($JG362&gt;=46,INDEX($GV:$GV,$JF362+46),"")</f>
      </c>
      <c r="IR362">
        <f>IF($JG362&gt;=47,INDEX($GV:$GV,$JF362+47),"")</f>
      </c>
      <c r="IS362">
        <f>IF($JG362&gt;=48,INDEX($GV:$GV,$JF362+48),"")</f>
      </c>
      <c r="IT362">
        <f>IF($JG362&gt;=49,INDEX($GV:$GV,$JF362+49),"")</f>
      </c>
      <c r="IU362">
        <f>IF($JG362&gt;=50,INDEX($GV:$GV,$JF362+50),"")</f>
      </c>
      <c r="IV362">
        <f>IF($JG362&gt;=51,INDEX($GV:$GV,$JF362+51),"")</f>
      </c>
      <c r="IW362">
        <f>IF($JG362&gt;=52,INDEX($GV:$GV,$JF362+52),"")</f>
      </c>
      <c r="IX362">
        <f>IF($JG362&gt;=53,INDEX($GV:$GV,$JF362+53),"")</f>
      </c>
      <c r="IY362">
        <f>IF($JG362&gt;=54,INDEX($GV:$GV,$JF362+54),"")</f>
      </c>
      <c r="IZ362">
        <f>IF($JG362&gt;=55,INDEX($GV:$GV,$JF362+55),"")</f>
      </c>
      <c r="JA362">
        <f>IF($JG362&gt;=56,INDEX($GV:$GV,$JF362+56),"")</f>
      </c>
      <c r="JB362">
        <f>IF($JG362&gt;=57,INDEX($GV:$GV,$JF362+57),"")</f>
      </c>
      <c r="JC362">
        <f>IF($JG362&gt;=58,INDEX($GV:$GV,$JF362+58),"")</f>
      </c>
      <c r="JD362">
        <f>IF($JG362&gt;=59,INDEX($GV:$GV,$JF362+59),"")</f>
      </c>
      <c r="JE362">
        <f>IF($JG362&gt;=60,INDEX($GV:$GV,$JF362+60),"")</f>
      </c>
      <c r="JF362">
        <f>IFERROR(MATCH($GU362,$GV$2:$GV$322,0)+1,0)</f>
      </c>
      <c r="JG362">
        <f>IFERROR(INDEX($GW$2:$GW$322,MATCH($GU362,$GV$2:$GV$322,0)),0)</f>
      </c>
      <c r="JH362" t="s">
        <v>44</v>
      </c>
      <c r="JI362" t="s">
        <v>44</v>
      </c>
    </row>
    <row r="363" spans="1:269" x14ac:dyDescent="0.25">
      <c r="R363">
        <f>IF(OR($U363="",$Q363=""),"",IFERROR($U363/$Q363,0))</f>
      </c>
      <c r="S363">
        <f>IF($U363="","",
SUM($T363,$V363,$AA363,$W363,$Y363)*
(1-IF($AB363="",0,VALUE($AB363)/100)))</f>
      </c>
      <c r="T363">
        <f>IF($U363="","",$U363)</f>
      </c>
      <c r="V363">
        <f>IF($U363="","",
IF($O363="","",
IF(ISNUMBER(SEARCH("exempt",LOWER($O363))),0,
$U363*(VALUE(SUBSTITUTE($O363,"%",""))/100))))</f>
      </c>
      <c r="AC363">
        <f>IFERROR(IF(FIND(" - ",$K363)&gt;0,MID($K363,FIND(" - ",$K363)+3,LEN($K363)),""),"")</f>
      </c>
      <c r="AL363" t="s">
        <v>1174</v>
      </c>
      <c r="AT363">
        <f>IFERROR(LEFT($K363,FIND(" - ",$K363)-1),$K363)</f>
      </c>
      <c r="AW363">
        <f>IF($CL363&gt;=1,INDEX($AU:$AU,$CK363+1),"")</f>
      </c>
      <c r="AX363">
        <f>IF($CL363&gt;=2,INDEX($AU:$AU,$CK363+2),"")</f>
      </c>
      <c r="AY363">
        <f>IF($CL363&gt;=3,INDEX($AU:$AU,$CK363+3),"")</f>
      </c>
      <c r="AZ363">
        <f>IF($CL363&gt;=4,INDEX($AU:$AU,$CK363+4),"")</f>
      </c>
      <c r="BA363">
        <f>IF($CL363&gt;=5,INDEX($AU:$AU,$CK363+5),"")</f>
      </c>
      <c r="BB363">
        <f>IF($CL363&gt;=6,INDEX($AU:$AU,$CK363+6),"")</f>
      </c>
      <c r="BC363">
        <f>IF($CL363&gt;=7,INDEX($AU:$AU,$CK363+7),"")</f>
      </c>
      <c r="BD363">
        <f>IF($CL363&gt;=8,INDEX($AU:$AU,$CK363+8),"")</f>
      </c>
      <c r="BE363">
        <f>IF($CL363&gt;=9,INDEX($AU:$AU,$CK363+9),"")</f>
      </c>
      <c r="BF363">
        <f>IF($CL363&gt;=10,INDEX($AU:$AU,$CK363+10),"")</f>
      </c>
      <c r="BG363">
        <f>IF($CL363&gt;=11,INDEX($AU:$AU,$CK363+11),"")</f>
      </c>
      <c r="BH363">
        <f>IF($CL363&gt;=12,INDEX($AU:$AU,$CK363+12),"")</f>
      </c>
      <c r="BI363">
        <f>IF($CL363&gt;=13,INDEX($AU:$AU,$CK363+13),"")</f>
      </c>
      <c r="BJ363">
        <f>IF($CL363&gt;=14,INDEX($AU:$AU,$CK363+14),"")</f>
      </c>
      <c r="BK363">
        <f>IF($CL363&gt;=15,INDEX($AU:$AU,$CK363+15),"")</f>
      </c>
      <c r="BL363">
        <f>IF($CL363&gt;=16,INDEX($AU:$AU,$CK363+16),"")</f>
      </c>
      <c r="BM363">
        <f>IF($CL363&gt;=17,INDEX($AU:$AU,$CK363+17),"")</f>
      </c>
      <c r="BN363">
        <f>IF($CL363&gt;=18,INDEX($AU:$AU,$CK363+18),"")</f>
      </c>
      <c r="BO363">
        <f>IF($CL363&gt;=19,INDEX($AU:$AU,$CK363+19),"")</f>
      </c>
      <c r="BP363">
        <f>IF($CL363&gt;=20,INDEX($AU:$AU,$CK363+20),"")</f>
      </c>
      <c r="BQ363">
        <f>IF($CL363&gt;=21,INDEX($AU:$AU,$CK363+21),"")</f>
      </c>
      <c r="BR363">
        <f>IF($CL363&gt;=22,INDEX($AU:$AU,$CK363+22),"")</f>
      </c>
      <c r="BS363">
        <f>IF($CL363&gt;=23,INDEX($AU:$AU,$CK363+23),"")</f>
      </c>
      <c r="BT363">
        <f>IF($CL363&gt;=24,INDEX($AU:$AU,$CK363+24),"")</f>
      </c>
      <c r="BU363">
        <f>IF($CL363&gt;=25,INDEX($AU:$AU,$CK363+25),"")</f>
      </c>
      <c r="BV363">
        <f>IF($CL363&gt;=26,INDEX($AU:$AU,$CK363+26),"")</f>
      </c>
      <c r="BW363">
        <f>IF($CL363&gt;=27,INDEX($AU:$AU,$CK363+27),"")</f>
      </c>
      <c r="BX363">
        <f>IF($CL363&gt;=28,INDEX($AU:$AU,$CK363+28),"")</f>
      </c>
      <c r="BY363">
        <f>IF($CL363&gt;=29,INDEX($AU:$AU,$CK363+29),"")</f>
      </c>
      <c r="BZ363">
        <f>IF($CL363&gt;=30,INDEX($AU:$AU,$CK363+30),"")</f>
      </c>
      <c r="CA363">
        <f>IF($CL363&gt;=31,INDEX($AU:$AU,$CK363+31),"")</f>
      </c>
      <c r="CB363">
        <f>IF($CL363&gt;=32,INDEX($AU:$AU,$CK363+32),"")</f>
      </c>
      <c r="CC363">
        <f>IF($CL363&gt;=33,INDEX($AU:$AU,$CK363+33),"")</f>
      </c>
      <c r="CD363">
        <f>IF($CL363&gt;=34,INDEX($AU:$AU,$CK363+34),"")</f>
      </c>
      <c r="CE363">
        <f>IF($CL363&gt;=35,INDEX($AU:$AU,$CK363+35),"")</f>
      </c>
      <c r="CF363">
        <f>IF($CL363&gt;=36,INDEX($AU:$AU,$CK363+36),"")</f>
      </c>
      <c r="CG363">
        <f>IF($CL363&gt;=37,INDEX($AU:$AU,$CK363+37),"")</f>
      </c>
      <c r="CH363">
        <f>IF($CL363&gt;=38,INDEX($AU:$AU,$CK363+38),"")</f>
      </c>
      <c r="CI363">
        <f>IF($CL363&gt;=39,INDEX($AU:$AU,$CK363+39),"")</f>
      </c>
      <c r="CJ363">
        <f>IF($CL363&gt;=40,INDEX($AU:$AU,$CK363+40),"")</f>
      </c>
      <c r="CK363">
        <f>IFERROR(MATCH($AT363,$AU$2:$AU$133,0)+1,0)</f>
      </c>
      <c r="CL363">
        <f>IFERROR(INDEX($AV$2:$AV$133,MATCH($AT363,$AU$2:$AU$133,0)),0)</f>
      </c>
      <c r="CM363">
        <f>IFERROR(LEFT($L363,FIND(" - ",$L363)-1),$L363)</f>
      </c>
      <c r="CN363" t="s">
        <v>149</v>
      </c>
      <c r="CP363">
        <f>IF($DK363&gt;=1,INDEX($CN:$CN,$DJ363+1),"")</f>
      </c>
      <c r="CQ363">
        <f>IF($DK363&gt;=2,INDEX($CN:$CN,$DJ363+2),"")</f>
      </c>
      <c r="CR363">
        <f>IF($DK363&gt;=3,INDEX($CN:$CN,$DJ363+3),"")</f>
      </c>
      <c r="CS363">
        <f>IF($DK363&gt;=4,INDEX($CN:$CN,$DJ363+4),"")</f>
      </c>
      <c r="CT363">
        <f>IF($DK363&gt;=5,INDEX($CN:$CN,$DJ363+5),"")</f>
      </c>
      <c r="CU363">
        <f>IF($DK363&gt;=6,INDEX($CN:$CN,$DJ363+6),"")</f>
      </c>
      <c r="CV363">
        <f>IF($DK363&gt;=7,INDEX($CN:$CN,$DJ363+7),"")</f>
      </c>
      <c r="CW363">
        <f>IF($DK363&gt;=8,INDEX($CN:$CN,$DJ363+8),"")</f>
      </c>
      <c r="CX363">
        <f>IF($DK363&gt;=9,INDEX($CN:$CN,$DJ363+9),"")</f>
      </c>
      <c r="CY363">
        <f>IF($DK363&gt;=10,INDEX($CN:$CN,$DJ363+10),"")</f>
      </c>
      <c r="CZ363">
        <f>IF($DK363&gt;=11,INDEX($CN:$CN,$DJ363+11),"")</f>
      </c>
      <c r="DA363">
        <f>IF($DK363&gt;=12,INDEX($CN:$CN,$DJ363+12),"")</f>
      </c>
      <c r="DB363">
        <f>IF($DK363&gt;=13,INDEX($CN:$CN,$DJ363+13),"")</f>
      </c>
      <c r="DC363">
        <f>IF($DK363&gt;=14,INDEX($CN:$CN,$DJ363+14),"")</f>
      </c>
      <c r="DD363">
        <f>IF($DK363&gt;=15,INDEX($CN:$CN,$DJ363+15),"")</f>
      </c>
      <c r="DE363">
        <f>IF($DK363&gt;=16,INDEX($CN:$CN,$DJ363+16),"")</f>
      </c>
      <c r="DF363">
        <f>IF($DK363&gt;=17,INDEX($CN:$CN,$DJ363+17),"")</f>
      </c>
      <c r="DG363">
        <f>IF($DK363&gt;=18,INDEX($CN:$CN,$DJ363+18),"")</f>
      </c>
      <c r="DH363">
        <f>IF($DK363&gt;=19,INDEX($CN:$CN,$DJ363+19),"")</f>
      </c>
      <c r="DI363">
        <f>IF($DK363&gt;=20,INDEX($CN:$CN,$DJ363+20),"")</f>
      </c>
      <c r="DJ363">
        <f>IFERROR(MATCH($CM363,$CN$2:$CN$1089,0)+1,0)</f>
      </c>
      <c r="DK363">
        <f>IFERROR(INDEX($CO$2:$CO$1089,MATCH($CM363,$CN$2:$CN$1089,0)),0)</f>
      </c>
      <c r="DL363">
        <f>IFERROR(INDEX($AS:$AS,MATCH($O363,$AR:$AR,0))&amp;"","")</f>
      </c>
      <c r="DP363">
        <f>IF($GS363&gt;=1,INDEX($DM:$DM,$GR363+1),"")</f>
      </c>
      <c r="DQ363">
        <f>IF($GS363&gt;=2,INDEX($DM:$DM,$GR363+2),"")</f>
      </c>
      <c r="DR363">
        <f>IF($GS363&gt;=3,INDEX($DM:$DM,$GR363+3),"")</f>
      </c>
      <c r="DS363">
        <f>IF($GS363&gt;=4,INDEX($DM:$DM,$GR363+4),"")</f>
      </c>
      <c r="DT363">
        <f>IF($GS363&gt;=5,INDEX($DM:$DM,$GR363+5),"")</f>
      </c>
      <c r="DU363">
        <f>IF($GS363&gt;=6,INDEX($DM:$DM,$GR363+6),"")</f>
      </c>
      <c r="DV363">
        <f>IF($GS363&gt;=7,INDEX($DM:$DM,$GR363+7),"")</f>
      </c>
      <c r="DW363">
        <f>IF($GS363&gt;=8,INDEX($DM:$DM,$GR363+8),"")</f>
      </c>
      <c r="DX363">
        <f>IF($GS363&gt;=9,INDEX($DM:$DM,$GR363+9),"")</f>
      </c>
      <c r="DY363">
        <f>IF($GS363&gt;=10,INDEX($DM:$DM,$GR363+10),"")</f>
      </c>
      <c r="DZ363">
        <f>IF($GS363&gt;=11,INDEX($DM:$DM,$GR363+11),"")</f>
      </c>
      <c r="EA363">
        <f>IF($GS363&gt;=12,INDEX($DM:$DM,$GR363+12),"")</f>
      </c>
      <c r="EB363">
        <f>IF($GS363&gt;=13,INDEX($DM:$DM,$GR363+13),"")</f>
      </c>
      <c r="EC363">
        <f>IF($GS363&gt;=14,INDEX($DM:$DM,$GR363+14),"")</f>
      </c>
      <c r="ED363">
        <f>IF($GS363&gt;=15,INDEX($DM:$DM,$GR363+15),"")</f>
      </c>
      <c r="EE363">
        <f>IF($GS363&gt;=16,INDEX($DM:$DM,$GR363+16),"")</f>
      </c>
      <c r="EF363">
        <f>IF($GS363&gt;=17,INDEX($DM:$DM,$GR363+17),"")</f>
      </c>
      <c r="EG363">
        <f>IF($GS363&gt;=18,INDEX($DM:$DM,$GR363+18),"")</f>
      </c>
      <c r="EH363">
        <f>IF($GS363&gt;=19,INDEX($DM:$DM,$GR363+19),"")</f>
      </c>
      <c r="EI363">
        <f>IF($GS363&gt;=20,INDEX($DM:$DM,$GR363+20),"")</f>
      </c>
      <c r="EJ363">
        <f>IF($GS363&gt;=21,INDEX($DM:$DM,$GR363+21),"")</f>
      </c>
      <c r="EK363">
        <f>IF($GS363&gt;=22,INDEX($DM:$DM,$GR363+22),"")</f>
      </c>
      <c r="EL363">
        <f>IF($GS363&gt;=23,INDEX($DM:$DM,$GR363+23),"")</f>
      </c>
      <c r="EM363">
        <f>IF($GS363&gt;=24,INDEX($DM:$DM,$GR363+24),"")</f>
      </c>
      <c r="EN363">
        <f>IF($GS363&gt;=25,INDEX($DM:$DM,$GR363+25),"")</f>
      </c>
      <c r="EO363">
        <f>IF($GS363&gt;=26,INDEX($DM:$DM,$GR363+26),"")</f>
      </c>
      <c r="EP363">
        <f>IF($GS363&gt;=27,INDEX($DM:$DM,$GR363+27),"")</f>
      </c>
      <c r="EQ363">
        <f>IF($GS363&gt;=28,INDEX($DM:$DM,$GR363+28),"")</f>
      </c>
      <c r="ER363">
        <f>IF($GS363&gt;=29,INDEX($DM:$DM,$GR363+29),"")</f>
      </c>
      <c r="ES363">
        <f>IF($GS363&gt;=30,INDEX($DM:$DM,$GR363+30),"")</f>
      </c>
      <c r="ET363">
        <f>IF($GS363&gt;=31,INDEX($DM:$DM,$GR363+31),"")</f>
      </c>
      <c r="EU363">
        <f>IF($GS363&gt;=32,INDEX($DM:$DM,$GR363+32),"")</f>
      </c>
      <c r="EV363">
        <f>IF($GS363&gt;=33,INDEX($DM:$DM,$GR363+33),"")</f>
      </c>
      <c r="EW363">
        <f>IF($GS363&gt;=34,INDEX($DM:$DM,$GR363+34),"")</f>
      </c>
      <c r="EX363">
        <f>IF($GS363&gt;=35,INDEX($DM:$DM,$GR363+35),"")</f>
      </c>
      <c r="EY363">
        <f>IF($GS363&gt;=36,INDEX($DM:$DM,$GR363+36),"")</f>
      </c>
      <c r="EZ363">
        <f>IF($GS363&gt;=37,INDEX($DM:$DM,$GR363+37),"")</f>
      </c>
      <c r="FA363">
        <f>IF($GS363&gt;=38,INDEX($DM:$DM,$GR363+38),"")</f>
      </c>
      <c r="FB363">
        <f>IF($GS363&gt;=39,INDEX($DM:$DM,$GR363+39),"")</f>
      </c>
      <c r="FC363">
        <f>IF($GS363&gt;=40,INDEX($DM:$DM,$GR363+40),"")</f>
      </c>
      <c r="FD363">
        <f>IF($GS363&gt;=1,INDEX($DN:$DN,$GR363+1),"")</f>
      </c>
      <c r="FE363">
        <f>IF($GS363&gt;=2,INDEX($DN:$DN,$GR363+2),"")</f>
      </c>
      <c r="FF363">
        <f>IF($GS363&gt;=3,INDEX($DN:$DN,$GR363+3),"")</f>
      </c>
      <c r="FG363">
        <f>IF($GS363&gt;=4,INDEX($DN:$DN,$GR363+4),"")</f>
      </c>
      <c r="FH363">
        <f>IF($GS363&gt;=5,INDEX($DN:$DN,$GR363+5),"")</f>
      </c>
      <c r="FI363">
        <f>IF($GS363&gt;=6,INDEX($DN:$DN,$GR363+6),"")</f>
      </c>
      <c r="FJ363">
        <f>IF($GS363&gt;=7,INDEX($DN:$DN,$GR363+7),"")</f>
      </c>
      <c r="FK363">
        <f>IF($GS363&gt;=8,INDEX($DN:$DN,$GR363+8),"")</f>
      </c>
      <c r="FL363">
        <f>IF($GS363&gt;=9,INDEX($DN:$DN,$GR363+9),"")</f>
      </c>
      <c r="FM363">
        <f>IF($GS363&gt;=10,INDEX($DN:$DN,$GR363+10),"")</f>
      </c>
      <c r="FN363">
        <f>IF($GS363&gt;=11,INDEX($DN:$DN,$GR363+11),"")</f>
      </c>
      <c r="FO363">
        <f>IF($GS363&gt;=12,INDEX($DN:$DN,$GR363+12),"")</f>
      </c>
      <c r="FP363">
        <f>IF($GS363&gt;=13,INDEX($DN:$DN,$GR363+13),"")</f>
      </c>
      <c r="FQ363">
        <f>IF($GS363&gt;=14,INDEX($DN:$DN,$GR363+14),"")</f>
      </c>
      <c r="FR363">
        <f>IF($GS363&gt;=15,INDEX($DN:$DN,$GR363+15),"")</f>
      </c>
      <c r="FS363">
        <f>IF($GS363&gt;=16,INDEX($DN:$DN,$GR363+16),"")</f>
      </c>
      <c r="FT363">
        <f>IF($GS363&gt;=17,INDEX($DN:$DN,$GR363+17),"")</f>
      </c>
      <c r="FU363">
        <f>IF($GS363&gt;=18,INDEX($DN:$DN,$GR363+18),"")</f>
      </c>
      <c r="FV363">
        <f>IF($GS363&gt;=19,INDEX($DN:$DN,$GR363+19),"")</f>
      </c>
      <c r="FW363">
        <f>IF($GS363&gt;=20,INDEX($DN:$DN,$GR363+20),"")</f>
      </c>
      <c r="FX363">
        <f>IF($GS363&gt;=21,INDEX($DN:$DN,$GR363+21),"")</f>
      </c>
      <c r="FY363">
        <f>IF($GS363&gt;=22,INDEX($DN:$DN,$GR363+22),"")</f>
      </c>
      <c r="FZ363">
        <f>IF($GS363&gt;=23,INDEX($DN:$DN,$GR363+23),"")</f>
      </c>
      <c r="GA363">
        <f>IF($GS363&gt;=24,INDEX($DN:$DN,$GR363+24),"")</f>
      </c>
      <c r="GB363">
        <f>IF($GS363&gt;=25,INDEX($DN:$DN,$GR363+25),"")</f>
      </c>
      <c r="GC363">
        <f>IF($GS363&gt;=26,INDEX($DN:$DN,$GR363+26),"")</f>
      </c>
      <c r="GD363">
        <f>IF($GS363&gt;=27,INDEX($DN:$DN,$GR363+27),"")</f>
      </c>
      <c r="GE363">
        <f>IF($GS363&gt;=28,INDEX($DN:$DN,$GR363+28),"")</f>
      </c>
      <c r="GF363">
        <f>IF($GS363&gt;=29,INDEX($DN:$DN,$GR363+29),"")</f>
      </c>
      <c r="GG363">
        <f>IF($GS363&gt;=30,INDEX($DN:$DN,$GR363+30),"")</f>
      </c>
      <c r="GH363">
        <f>IF($GS363&gt;=31,INDEX($DN:$DN,$GR363+31),"")</f>
      </c>
      <c r="GI363">
        <f>IF($GS363&gt;=32,INDEX($DN:$DN,$GR363+32),"")</f>
      </c>
      <c r="GJ363">
        <f>IF($GS363&gt;=33,INDEX($DN:$DN,$GR363+33),"")</f>
      </c>
      <c r="GK363">
        <f>IF($GS363&gt;=34,INDEX($DN:$DN,$GR363+34),"")</f>
      </c>
      <c r="GL363">
        <f>IF($GS363&gt;=35,INDEX($DN:$DN,$GR363+35),"")</f>
      </c>
      <c r="GM363">
        <f>IF($GS363&gt;=36,INDEX($DN:$DN,$GR363+36),"")</f>
      </c>
      <c r="GN363">
        <f>IF($GS363&gt;=37,INDEX($DN:$DN,$GR363+37),"")</f>
      </c>
      <c r="GO363">
        <f>IF($GS363&gt;=38,INDEX($DN:$DN,$GR363+38),"")</f>
      </c>
      <c r="GP363">
        <f>IF($GS363&gt;=39,INDEX($DN:$DN,$GR363+39),"")</f>
      </c>
      <c r="GQ363">
        <f>IF($GS363&gt;=40,INDEX($DN:$DN,$GR363+40),"")</f>
      </c>
      <c r="GR363">
        <f>IFERROR(MATCH($DL363,$DM$2:$DM$148,0)+1,0)</f>
      </c>
      <c r="GS363">
        <f>IFERROR(INDEX($DO$2:$DO$148,MATCH($DL363,$DM$2:$DM$148,0)),0)</f>
      </c>
      <c r="GT363">
        <f>IFERROR(MATCH($Z363,$DP$363:$FC$363,0),0)</f>
      </c>
      <c r="GU363">
        <f>IF($GT363&gt;0,INDEX($FD$363:$GQ$363,$GT363),"")</f>
      </c>
      <c r="GX363">
        <f>IF($JG363&gt;=1,INDEX($GV:$GV,$JF363+1),"")</f>
      </c>
      <c r="GY363">
        <f>IF($JG363&gt;=2,INDEX($GV:$GV,$JF363+2),"")</f>
      </c>
      <c r="GZ363">
        <f>IF($JG363&gt;=3,INDEX($GV:$GV,$JF363+3),"")</f>
      </c>
      <c r="HA363">
        <f>IF($JG363&gt;=4,INDEX($GV:$GV,$JF363+4),"")</f>
      </c>
      <c r="HB363">
        <f>IF($JG363&gt;=5,INDEX($GV:$GV,$JF363+5),"")</f>
      </c>
      <c r="HC363">
        <f>IF($JG363&gt;=6,INDEX($GV:$GV,$JF363+6),"")</f>
      </c>
      <c r="HD363">
        <f>IF($JG363&gt;=7,INDEX($GV:$GV,$JF363+7),"")</f>
      </c>
      <c r="HE363">
        <f>IF($JG363&gt;=8,INDEX($GV:$GV,$JF363+8),"")</f>
      </c>
      <c r="HF363">
        <f>IF($JG363&gt;=9,INDEX($GV:$GV,$JF363+9),"")</f>
      </c>
      <c r="HG363">
        <f>IF($JG363&gt;=10,INDEX($GV:$GV,$JF363+10),"")</f>
      </c>
      <c r="HH363">
        <f>IF($JG363&gt;=11,INDEX($GV:$GV,$JF363+11),"")</f>
      </c>
      <c r="HI363">
        <f>IF($JG363&gt;=12,INDEX($GV:$GV,$JF363+12),"")</f>
      </c>
      <c r="HJ363">
        <f>IF($JG363&gt;=13,INDEX($GV:$GV,$JF363+13),"")</f>
      </c>
      <c r="HK363">
        <f>IF($JG363&gt;=14,INDEX($GV:$GV,$JF363+14),"")</f>
      </c>
      <c r="HL363">
        <f>IF($JG363&gt;=15,INDEX($GV:$GV,$JF363+15),"")</f>
      </c>
      <c r="HM363">
        <f>IF($JG363&gt;=16,INDEX($GV:$GV,$JF363+16),"")</f>
      </c>
      <c r="HN363">
        <f>IF($JG363&gt;=17,INDEX($GV:$GV,$JF363+17),"")</f>
      </c>
      <c r="HO363">
        <f>IF($JG363&gt;=18,INDEX($GV:$GV,$JF363+18),"")</f>
      </c>
      <c r="HP363">
        <f>IF($JG363&gt;=19,INDEX($GV:$GV,$JF363+19),"")</f>
      </c>
      <c r="HQ363">
        <f>IF($JG363&gt;=20,INDEX($GV:$GV,$JF363+20),"")</f>
      </c>
      <c r="HR363">
        <f>IF($JG363&gt;=21,INDEX($GV:$GV,$JF363+21),"")</f>
      </c>
      <c r="HS363">
        <f>IF($JG363&gt;=22,INDEX($GV:$GV,$JF363+22),"")</f>
      </c>
      <c r="HT363">
        <f>IF($JG363&gt;=23,INDEX($GV:$GV,$JF363+23),"")</f>
      </c>
      <c r="HU363">
        <f>IF($JG363&gt;=24,INDEX($GV:$GV,$JF363+24),"")</f>
      </c>
      <c r="HV363">
        <f>IF($JG363&gt;=25,INDEX($GV:$GV,$JF363+25),"")</f>
      </c>
      <c r="HW363">
        <f>IF($JG363&gt;=26,INDEX($GV:$GV,$JF363+26),"")</f>
      </c>
      <c r="HX363">
        <f>IF($JG363&gt;=27,INDEX($GV:$GV,$JF363+27),"")</f>
      </c>
      <c r="HY363">
        <f>IF($JG363&gt;=28,INDEX($GV:$GV,$JF363+28),"")</f>
      </c>
      <c r="HZ363">
        <f>IF($JG363&gt;=29,INDEX($GV:$GV,$JF363+29),"")</f>
      </c>
      <c r="IA363">
        <f>IF($JG363&gt;=30,INDEX($GV:$GV,$JF363+30),"")</f>
      </c>
      <c r="IB363">
        <f>IF($JG363&gt;=31,INDEX($GV:$GV,$JF363+31),"")</f>
      </c>
      <c r="IC363">
        <f>IF($JG363&gt;=32,INDEX($GV:$GV,$JF363+32),"")</f>
      </c>
      <c r="ID363">
        <f>IF($JG363&gt;=33,INDEX($GV:$GV,$JF363+33),"")</f>
      </c>
      <c r="IE363">
        <f>IF($JG363&gt;=34,INDEX($GV:$GV,$JF363+34),"")</f>
      </c>
      <c r="IF363">
        <f>IF($JG363&gt;=35,INDEX($GV:$GV,$JF363+35),"")</f>
      </c>
      <c r="IG363">
        <f>IF($JG363&gt;=36,INDEX($GV:$GV,$JF363+36),"")</f>
      </c>
      <c r="IH363">
        <f>IF($JG363&gt;=37,INDEX($GV:$GV,$JF363+37),"")</f>
      </c>
      <c r="II363">
        <f>IF($JG363&gt;=38,INDEX($GV:$GV,$JF363+38),"")</f>
      </c>
      <c r="IJ363">
        <f>IF($JG363&gt;=39,INDEX($GV:$GV,$JF363+39),"")</f>
      </c>
      <c r="IK363">
        <f>IF($JG363&gt;=40,INDEX($GV:$GV,$JF363+40),"")</f>
      </c>
      <c r="IL363">
        <f>IF($JG363&gt;=41,INDEX($GV:$GV,$JF363+41),"")</f>
      </c>
      <c r="IM363">
        <f>IF($JG363&gt;=42,INDEX($GV:$GV,$JF363+42),"")</f>
      </c>
      <c r="IN363">
        <f>IF($JG363&gt;=43,INDEX($GV:$GV,$JF363+43),"")</f>
      </c>
      <c r="IO363">
        <f>IF($JG363&gt;=44,INDEX($GV:$GV,$JF363+44),"")</f>
      </c>
      <c r="IP363">
        <f>IF($JG363&gt;=45,INDEX($GV:$GV,$JF363+45),"")</f>
      </c>
      <c r="IQ363">
        <f>IF($JG363&gt;=46,INDEX($GV:$GV,$JF363+46),"")</f>
      </c>
      <c r="IR363">
        <f>IF($JG363&gt;=47,INDEX($GV:$GV,$JF363+47),"")</f>
      </c>
      <c r="IS363">
        <f>IF($JG363&gt;=48,INDEX($GV:$GV,$JF363+48),"")</f>
      </c>
      <c r="IT363">
        <f>IF($JG363&gt;=49,INDEX($GV:$GV,$JF363+49),"")</f>
      </c>
      <c r="IU363">
        <f>IF($JG363&gt;=50,INDEX($GV:$GV,$JF363+50),"")</f>
      </c>
      <c r="IV363">
        <f>IF($JG363&gt;=51,INDEX($GV:$GV,$JF363+51),"")</f>
      </c>
      <c r="IW363">
        <f>IF($JG363&gt;=52,INDEX($GV:$GV,$JF363+52),"")</f>
      </c>
      <c r="IX363">
        <f>IF($JG363&gt;=53,INDEX($GV:$GV,$JF363+53),"")</f>
      </c>
      <c r="IY363">
        <f>IF($JG363&gt;=54,INDEX($GV:$GV,$JF363+54),"")</f>
      </c>
      <c r="IZ363">
        <f>IF($JG363&gt;=55,INDEX($GV:$GV,$JF363+55),"")</f>
      </c>
      <c r="JA363">
        <f>IF($JG363&gt;=56,INDEX($GV:$GV,$JF363+56),"")</f>
      </c>
      <c r="JB363">
        <f>IF($JG363&gt;=57,INDEX($GV:$GV,$JF363+57),"")</f>
      </c>
      <c r="JC363">
        <f>IF($JG363&gt;=58,INDEX($GV:$GV,$JF363+58),"")</f>
      </c>
      <c r="JD363">
        <f>IF($JG363&gt;=59,INDEX($GV:$GV,$JF363+59),"")</f>
      </c>
      <c r="JE363">
        <f>IF($JG363&gt;=60,INDEX($GV:$GV,$JF363+60),"")</f>
      </c>
      <c r="JF363">
        <f>IFERROR(MATCH($GU363,$GV$2:$GV$322,0)+1,0)</f>
      </c>
      <c r="JG363">
        <f>IFERROR(INDEX($GW$2:$GW$322,MATCH($GU363,$GV$2:$GV$322,0)),0)</f>
      </c>
      <c r="JH363" t="s">
        <v>44</v>
      </c>
      <c r="JI363" t="s">
        <v>44</v>
      </c>
    </row>
    <row r="364" spans="1:269" x14ac:dyDescent="0.25">
      <c r="R364">
        <f>IF(OR($U364="",$Q364=""),"",IFERROR($U364/$Q364,0))</f>
      </c>
      <c r="S364">
        <f>IF($U364="","",
SUM($T364,$V364,$AA364,$W364,$Y364)*
(1-IF($AB364="",0,VALUE($AB364)/100)))</f>
      </c>
      <c r="T364">
        <f>IF($U364="","",$U364)</f>
      </c>
      <c r="V364">
        <f>IF($U364="","",
IF($O364="","",
IF(ISNUMBER(SEARCH("exempt",LOWER($O364))),0,
$U364*(VALUE(SUBSTITUTE($O364,"%",""))/100))))</f>
      </c>
      <c r="AC364">
        <f>IFERROR(IF(FIND(" - ",$K364)&gt;0,MID($K364,FIND(" - ",$K364)+3,LEN($K364)),""),"")</f>
      </c>
      <c r="AL364" t="s">
        <v>1175</v>
      </c>
      <c r="AT364">
        <f>IFERROR(LEFT($K364,FIND(" - ",$K364)-1),$K364)</f>
      </c>
      <c r="AW364">
        <f>IF($CL364&gt;=1,INDEX($AU:$AU,$CK364+1),"")</f>
      </c>
      <c r="AX364">
        <f>IF($CL364&gt;=2,INDEX($AU:$AU,$CK364+2),"")</f>
      </c>
      <c r="AY364">
        <f>IF($CL364&gt;=3,INDEX($AU:$AU,$CK364+3),"")</f>
      </c>
      <c r="AZ364">
        <f>IF($CL364&gt;=4,INDEX($AU:$AU,$CK364+4),"")</f>
      </c>
      <c r="BA364">
        <f>IF($CL364&gt;=5,INDEX($AU:$AU,$CK364+5),"")</f>
      </c>
      <c r="BB364">
        <f>IF($CL364&gt;=6,INDEX($AU:$AU,$CK364+6),"")</f>
      </c>
      <c r="BC364">
        <f>IF($CL364&gt;=7,INDEX($AU:$AU,$CK364+7),"")</f>
      </c>
      <c r="BD364">
        <f>IF($CL364&gt;=8,INDEX($AU:$AU,$CK364+8),"")</f>
      </c>
      <c r="BE364">
        <f>IF($CL364&gt;=9,INDEX($AU:$AU,$CK364+9),"")</f>
      </c>
      <c r="BF364">
        <f>IF($CL364&gt;=10,INDEX($AU:$AU,$CK364+10),"")</f>
      </c>
      <c r="BG364">
        <f>IF($CL364&gt;=11,INDEX($AU:$AU,$CK364+11),"")</f>
      </c>
      <c r="BH364">
        <f>IF($CL364&gt;=12,INDEX($AU:$AU,$CK364+12),"")</f>
      </c>
      <c r="BI364">
        <f>IF($CL364&gt;=13,INDEX($AU:$AU,$CK364+13),"")</f>
      </c>
      <c r="BJ364">
        <f>IF($CL364&gt;=14,INDEX($AU:$AU,$CK364+14),"")</f>
      </c>
      <c r="BK364">
        <f>IF($CL364&gt;=15,INDEX($AU:$AU,$CK364+15),"")</f>
      </c>
      <c r="BL364">
        <f>IF($CL364&gt;=16,INDEX($AU:$AU,$CK364+16),"")</f>
      </c>
      <c r="BM364">
        <f>IF($CL364&gt;=17,INDEX($AU:$AU,$CK364+17),"")</f>
      </c>
      <c r="BN364">
        <f>IF($CL364&gt;=18,INDEX($AU:$AU,$CK364+18),"")</f>
      </c>
      <c r="BO364">
        <f>IF($CL364&gt;=19,INDEX($AU:$AU,$CK364+19),"")</f>
      </c>
      <c r="BP364">
        <f>IF($CL364&gt;=20,INDEX($AU:$AU,$CK364+20),"")</f>
      </c>
      <c r="BQ364">
        <f>IF($CL364&gt;=21,INDEX($AU:$AU,$CK364+21),"")</f>
      </c>
      <c r="BR364">
        <f>IF($CL364&gt;=22,INDEX($AU:$AU,$CK364+22),"")</f>
      </c>
      <c r="BS364">
        <f>IF($CL364&gt;=23,INDEX($AU:$AU,$CK364+23),"")</f>
      </c>
      <c r="BT364">
        <f>IF($CL364&gt;=24,INDEX($AU:$AU,$CK364+24),"")</f>
      </c>
      <c r="BU364">
        <f>IF($CL364&gt;=25,INDEX($AU:$AU,$CK364+25),"")</f>
      </c>
      <c r="BV364">
        <f>IF($CL364&gt;=26,INDEX($AU:$AU,$CK364+26),"")</f>
      </c>
      <c r="BW364">
        <f>IF($CL364&gt;=27,INDEX($AU:$AU,$CK364+27),"")</f>
      </c>
      <c r="BX364">
        <f>IF($CL364&gt;=28,INDEX($AU:$AU,$CK364+28),"")</f>
      </c>
      <c r="BY364">
        <f>IF($CL364&gt;=29,INDEX($AU:$AU,$CK364+29),"")</f>
      </c>
      <c r="BZ364">
        <f>IF($CL364&gt;=30,INDEX($AU:$AU,$CK364+30),"")</f>
      </c>
      <c r="CA364">
        <f>IF($CL364&gt;=31,INDEX($AU:$AU,$CK364+31),"")</f>
      </c>
      <c r="CB364">
        <f>IF($CL364&gt;=32,INDEX($AU:$AU,$CK364+32),"")</f>
      </c>
      <c r="CC364">
        <f>IF($CL364&gt;=33,INDEX($AU:$AU,$CK364+33),"")</f>
      </c>
      <c r="CD364">
        <f>IF($CL364&gt;=34,INDEX($AU:$AU,$CK364+34),"")</f>
      </c>
      <c r="CE364">
        <f>IF($CL364&gt;=35,INDEX($AU:$AU,$CK364+35),"")</f>
      </c>
      <c r="CF364">
        <f>IF($CL364&gt;=36,INDEX($AU:$AU,$CK364+36),"")</f>
      </c>
      <c r="CG364">
        <f>IF($CL364&gt;=37,INDEX($AU:$AU,$CK364+37),"")</f>
      </c>
      <c r="CH364">
        <f>IF($CL364&gt;=38,INDEX($AU:$AU,$CK364+38),"")</f>
      </c>
      <c r="CI364">
        <f>IF($CL364&gt;=39,INDEX($AU:$AU,$CK364+39),"")</f>
      </c>
      <c r="CJ364">
        <f>IF($CL364&gt;=40,INDEX($AU:$AU,$CK364+40),"")</f>
      </c>
      <c r="CK364">
        <f>IFERROR(MATCH($AT364,$AU$2:$AU$133,0)+1,0)</f>
      </c>
      <c r="CL364">
        <f>IFERROR(INDEX($AV$2:$AV$133,MATCH($AT364,$AU$2:$AU$133,0)),0)</f>
      </c>
      <c r="CM364">
        <f>IFERROR(LEFT($L364,FIND(" - ",$L364)-1),$L364)</f>
      </c>
      <c r="CN364" t="s">
        <v>1176</v>
      </c>
      <c r="CO364">
        <v>1</v>
      </c>
      <c r="CP364">
        <f>IF($DK364&gt;=1,INDEX($CN:$CN,$DJ364+1),"")</f>
      </c>
      <c r="CQ364">
        <f>IF($DK364&gt;=2,INDEX($CN:$CN,$DJ364+2),"")</f>
      </c>
      <c r="CR364">
        <f>IF($DK364&gt;=3,INDEX($CN:$CN,$DJ364+3),"")</f>
      </c>
      <c r="CS364">
        <f>IF($DK364&gt;=4,INDEX($CN:$CN,$DJ364+4),"")</f>
      </c>
      <c r="CT364">
        <f>IF($DK364&gt;=5,INDEX($CN:$CN,$DJ364+5),"")</f>
      </c>
      <c r="CU364">
        <f>IF($DK364&gt;=6,INDEX($CN:$CN,$DJ364+6),"")</f>
      </c>
      <c r="CV364">
        <f>IF($DK364&gt;=7,INDEX($CN:$CN,$DJ364+7),"")</f>
      </c>
      <c r="CW364">
        <f>IF($DK364&gt;=8,INDEX($CN:$CN,$DJ364+8),"")</f>
      </c>
      <c r="CX364">
        <f>IF($DK364&gt;=9,INDEX($CN:$CN,$DJ364+9),"")</f>
      </c>
      <c r="CY364">
        <f>IF($DK364&gt;=10,INDEX($CN:$CN,$DJ364+10),"")</f>
      </c>
      <c r="CZ364">
        <f>IF($DK364&gt;=11,INDEX($CN:$CN,$DJ364+11),"")</f>
      </c>
      <c r="DA364">
        <f>IF($DK364&gt;=12,INDEX($CN:$CN,$DJ364+12),"")</f>
      </c>
      <c r="DB364">
        <f>IF($DK364&gt;=13,INDEX($CN:$CN,$DJ364+13),"")</f>
      </c>
      <c r="DC364">
        <f>IF($DK364&gt;=14,INDEX($CN:$CN,$DJ364+14),"")</f>
      </c>
      <c r="DD364">
        <f>IF($DK364&gt;=15,INDEX($CN:$CN,$DJ364+15),"")</f>
      </c>
      <c r="DE364">
        <f>IF($DK364&gt;=16,INDEX($CN:$CN,$DJ364+16),"")</f>
      </c>
      <c r="DF364">
        <f>IF($DK364&gt;=17,INDEX($CN:$CN,$DJ364+17),"")</f>
      </c>
      <c r="DG364">
        <f>IF($DK364&gt;=18,INDEX($CN:$CN,$DJ364+18),"")</f>
      </c>
      <c r="DH364">
        <f>IF($DK364&gt;=19,INDEX($CN:$CN,$DJ364+19),"")</f>
      </c>
      <c r="DI364">
        <f>IF($DK364&gt;=20,INDEX($CN:$CN,$DJ364+20),"")</f>
      </c>
      <c r="DJ364">
        <f>IFERROR(MATCH($CM364,$CN$2:$CN$1089,0)+1,0)</f>
      </c>
      <c r="DK364">
        <f>IFERROR(INDEX($CO$2:$CO$1089,MATCH($CM364,$CN$2:$CN$1089,0)),0)</f>
      </c>
      <c r="DL364">
        <f>IFERROR(INDEX($AS:$AS,MATCH($O364,$AR:$AR,0))&amp;"","")</f>
      </c>
      <c r="DP364">
        <f>IF($GS364&gt;=1,INDEX($DM:$DM,$GR364+1),"")</f>
      </c>
      <c r="DQ364">
        <f>IF($GS364&gt;=2,INDEX($DM:$DM,$GR364+2),"")</f>
      </c>
      <c r="DR364">
        <f>IF($GS364&gt;=3,INDEX($DM:$DM,$GR364+3),"")</f>
      </c>
      <c r="DS364">
        <f>IF($GS364&gt;=4,INDEX($DM:$DM,$GR364+4),"")</f>
      </c>
      <c r="DT364">
        <f>IF($GS364&gt;=5,INDEX($DM:$DM,$GR364+5),"")</f>
      </c>
      <c r="DU364">
        <f>IF($GS364&gt;=6,INDEX($DM:$DM,$GR364+6),"")</f>
      </c>
      <c r="DV364">
        <f>IF($GS364&gt;=7,INDEX($DM:$DM,$GR364+7),"")</f>
      </c>
      <c r="DW364">
        <f>IF($GS364&gt;=8,INDEX($DM:$DM,$GR364+8),"")</f>
      </c>
      <c r="DX364">
        <f>IF($GS364&gt;=9,INDEX($DM:$DM,$GR364+9),"")</f>
      </c>
      <c r="DY364">
        <f>IF($GS364&gt;=10,INDEX($DM:$DM,$GR364+10),"")</f>
      </c>
      <c r="DZ364">
        <f>IF($GS364&gt;=11,INDEX($DM:$DM,$GR364+11),"")</f>
      </c>
      <c r="EA364">
        <f>IF($GS364&gt;=12,INDEX($DM:$DM,$GR364+12),"")</f>
      </c>
      <c r="EB364">
        <f>IF($GS364&gt;=13,INDEX($DM:$DM,$GR364+13),"")</f>
      </c>
      <c r="EC364">
        <f>IF($GS364&gt;=14,INDEX($DM:$DM,$GR364+14),"")</f>
      </c>
      <c r="ED364">
        <f>IF($GS364&gt;=15,INDEX($DM:$DM,$GR364+15),"")</f>
      </c>
      <c r="EE364">
        <f>IF($GS364&gt;=16,INDEX($DM:$DM,$GR364+16),"")</f>
      </c>
      <c r="EF364">
        <f>IF($GS364&gt;=17,INDEX($DM:$DM,$GR364+17),"")</f>
      </c>
      <c r="EG364">
        <f>IF($GS364&gt;=18,INDEX($DM:$DM,$GR364+18),"")</f>
      </c>
      <c r="EH364">
        <f>IF($GS364&gt;=19,INDEX($DM:$DM,$GR364+19),"")</f>
      </c>
      <c r="EI364">
        <f>IF($GS364&gt;=20,INDEX($DM:$DM,$GR364+20),"")</f>
      </c>
      <c r="EJ364">
        <f>IF($GS364&gt;=21,INDEX($DM:$DM,$GR364+21),"")</f>
      </c>
      <c r="EK364">
        <f>IF($GS364&gt;=22,INDEX($DM:$DM,$GR364+22),"")</f>
      </c>
      <c r="EL364">
        <f>IF($GS364&gt;=23,INDEX($DM:$DM,$GR364+23),"")</f>
      </c>
      <c r="EM364">
        <f>IF($GS364&gt;=24,INDEX($DM:$DM,$GR364+24),"")</f>
      </c>
      <c r="EN364">
        <f>IF($GS364&gt;=25,INDEX($DM:$DM,$GR364+25),"")</f>
      </c>
      <c r="EO364">
        <f>IF($GS364&gt;=26,INDEX($DM:$DM,$GR364+26),"")</f>
      </c>
      <c r="EP364">
        <f>IF($GS364&gt;=27,INDEX($DM:$DM,$GR364+27),"")</f>
      </c>
      <c r="EQ364">
        <f>IF($GS364&gt;=28,INDEX($DM:$DM,$GR364+28),"")</f>
      </c>
      <c r="ER364">
        <f>IF($GS364&gt;=29,INDEX($DM:$DM,$GR364+29),"")</f>
      </c>
      <c r="ES364">
        <f>IF($GS364&gt;=30,INDEX($DM:$DM,$GR364+30),"")</f>
      </c>
      <c r="ET364">
        <f>IF($GS364&gt;=31,INDEX($DM:$DM,$GR364+31),"")</f>
      </c>
      <c r="EU364">
        <f>IF($GS364&gt;=32,INDEX($DM:$DM,$GR364+32),"")</f>
      </c>
      <c r="EV364">
        <f>IF($GS364&gt;=33,INDEX($DM:$DM,$GR364+33),"")</f>
      </c>
      <c r="EW364">
        <f>IF($GS364&gt;=34,INDEX($DM:$DM,$GR364+34),"")</f>
      </c>
      <c r="EX364">
        <f>IF($GS364&gt;=35,INDEX($DM:$DM,$GR364+35),"")</f>
      </c>
      <c r="EY364">
        <f>IF($GS364&gt;=36,INDEX($DM:$DM,$GR364+36),"")</f>
      </c>
      <c r="EZ364">
        <f>IF($GS364&gt;=37,INDEX($DM:$DM,$GR364+37),"")</f>
      </c>
      <c r="FA364">
        <f>IF($GS364&gt;=38,INDEX($DM:$DM,$GR364+38),"")</f>
      </c>
      <c r="FB364">
        <f>IF($GS364&gt;=39,INDEX($DM:$DM,$GR364+39),"")</f>
      </c>
      <c r="FC364">
        <f>IF($GS364&gt;=40,INDEX($DM:$DM,$GR364+40),"")</f>
      </c>
      <c r="FD364">
        <f>IF($GS364&gt;=1,INDEX($DN:$DN,$GR364+1),"")</f>
      </c>
      <c r="FE364">
        <f>IF($GS364&gt;=2,INDEX($DN:$DN,$GR364+2),"")</f>
      </c>
      <c r="FF364">
        <f>IF($GS364&gt;=3,INDEX($DN:$DN,$GR364+3),"")</f>
      </c>
      <c r="FG364">
        <f>IF($GS364&gt;=4,INDEX($DN:$DN,$GR364+4),"")</f>
      </c>
      <c r="FH364">
        <f>IF($GS364&gt;=5,INDEX($DN:$DN,$GR364+5),"")</f>
      </c>
      <c r="FI364">
        <f>IF($GS364&gt;=6,INDEX($DN:$DN,$GR364+6),"")</f>
      </c>
      <c r="FJ364">
        <f>IF($GS364&gt;=7,INDEX($DN:$DN,$GR364+7),"")</f>
      </c>
      <c r="FK364">
        <f>IF($GS364&gt;=8,INDEX($DN:$DN,$GR364+8),"")</f>
      </c>
      <c r="FL364">
        <f>IF($GS364&gt;=9,INDEX($DN:$DN,$GR364+9),"")</f>
      </c>
      <c r="FM364">
        <f>IF($GS364&gt;=10,INDEX($DN:$DN,$GR364+10),"")</f>
      </c>
      <c r="FN364">
        <f>IF($GS364&gt;=11,INDEX($DN:$DN,$GR364+11),"")</f>
      </c>
      <c r="FO364">
        <f>IF($GS364&gt;=12,INDEX($DN:$DN,$GR364+12),"")</f>
      </c>
      <c r="FP364">
        <f>IF($GS364&gt;=13,INDEX($DN:$DN,$GR364+13),"")</f>
      </c>
      <c r="FQ364">
        <f>IF($GS364&gt;=14,INDEX($DN:$DN,$GR364+14),"")</f>
      </c>
      <c r="FR364">
        <f>IF($GS364&gt;=15,INDEX($DN:$DN,$GR364+15),"")</f>
      </c>
      <c r="FS364">
        <f>IF($GS364&gt;=16,INDEX($DN:$DN,$GR364+16),"")</f>
      </c>
      <c r="FT364">
        <f>IF($GS364&gt;=17,INDEX($DN:$DN,$GR364+17),"")</f>
      </c>
      <c r="FU364">
        <f>IF($GS364&gt;=18,INDEX($DN:$DN,$GR364+18),"")</f>
      </c>
      <c r="FV364">
        <f>IF($GS364&gt;=19,INDEX($DN:$DN,$GR364+19),"")</f>
      </c>
      <c r="FW364">
        <f>IF($GS364&gt;=20,INDEX($DN:$DN,$GR364+20),"")</f>
      </c>
      <c r="FX364">
        <f>IF($GS364&gt;=21,INDEX($DN:$DN,$GR364+21),"")</f>
      </c>
      <c r="FY364">
        <f>IF($GS364&gt;=22,INDEX($DN:$DN,$GR364+22),"")</f>
      </c>
      <c r="FZ364">
        <f>IF($GS364&gt;=23,INDEX($DN:$DN,$GR364+23),"")</f>
      </c>
      <c r="GA364">
        <f>IF($GS364&gt;=24,INDEX($DN:$DN,$GR364+24),"")</f>
      </c>
      <c r="GB364">
        <f>IF($GS364&gt;=25,INDEX($DN:$DN,$GR364+25),"")</f>
      </c>
      <c r="GC364">
        <f>IF($GS364&gt;=26,INDEX($DN:$DN,$GR364+26),"")</f>
      </c>
      <c r="GD364">
        <f>IF($GS364&gt;=27,INDEX($DN:$DN,$GR364+27),"")</f>
      </c>
      <c r="GE364">
        <f>IF($GS364&gt;=28,INDEX($DN:$DN,$GR364+28),"")</f>
      </c>
      <c r="GF364">
        <f>IF($GS364&gt;=29,INDEX($DN:$DN,$GR364+29),"")</f>
      </c>
      <c r="GG364">
        <f>IF($GS364&gt;=30,INDEX($DN:$DN,$GR364+30),"")</f>
      </c>
      <c r="GH364">
        <f>IF($GS364&gt;=31,INDEX($DN:$DN,$GR364+31),"")</f>
      </c>
      <c r="GI364">
        <f>IF($GS364&gt;=32,INDEX($DN:$DN,$GR364+32),"")</f>
      </c>
      <c r="GJ364">
        <f>IF($GS364&gt;=33,INDEX($DN:$DN,$GR364+33),"")</f>
      </c>
      <c r="GK364">
        <f>IF($GS364&gt;=34,INDEX($DN:$DN,$GR364+34),"")</f>
      </c>
      <c r="GL364">
        <f>IF($GS364&gt;=35,INDEX($DN:$DN,$GR364+35),"")</f>
      </c>
      <c r="GM364">
        <f>IF($GS364&gt;=36,INDEX($DN:$DN,$GR364+36),"")</f>
      </c>
      <c r="GN364">
        <f>IF($GS364&gt;=37,INDEX($DN:$DN,$GR364+37),"")</f>
      </c>
      <c r="GO364">
        <f>IF($GS364&gt;=38,INDEX($DN:$DN,$GR364+38),"")</f>
      </c>
      <c r="GP364">
        <f>IF($GS364&gt;=39,INDEX($DN:$DN,$GR364+39),"")</f>
      </c>
      <c r="GQ364">
        <f>IF($GS364&gt;=40,INDEX($DN:$DN,$GR364+40),"")</f>
      </c>
      <c r="GR364">
        <f>IFERROR(MATCH($DL364,$DM$2:$DM$148,0)+1,0)</f>
      </c>
      <c r="GS364">
        <f>IFERROR(INDEX($DO$2:$DO$148,MATCH($DL364,$DM$2:$DM$148,0)),0)</f>
      </c>
      <c r="GT364">
        <f>IFERROR(MATCH($Z364,$DP$364:$FC$364,0),0)</f>
      </c>
      <c r="GU364">
        <f>IF($GT364&gt;0,INDEX($FD$364:$GQ$364,$GT364),"")</f>
      </c>
      <c r="GX364">
        <f>IF($JG364&gt;=1,INDEX($GV:$GV,$JF364+1),"")</f>
      </c>
      <c r="GY364">
        <f>IF($JG364&gt;=2,INDEX($GV:$GV,$JF364+2),"")</f>
      </c>
      <c r="GZ364">
        <f>IF($JG364&gt;=3,INDEX($GV:$GV,$JF364+3),"")</f>
      </c>
      <c r="HA364">
        <f>IF($JG364&gt;=4,INDEX($GV:$GV,$JF364+4),"")</f>
      </c>
      <c r="HB364">
        <f>IF($JG364&gt;=5,INDEX($GV:$GV,$JF364+5),"")</f>
      </c>
      <c r="HC364">
        <f>IF($JG364&gt;=6,INDEX($GV:$GV,$JF364+6),"")</f>
      </c>
      <c r="HD364">
        <f>IF($JG364&gt;=7,INDEX($GV:$GV,$JF364+7),"")</f>
      </c>
      <c r="HE364">
        <f>IF($JG364&gt;=8,INDEX($GV:$GV,$JF364+8),"")</f>
      </c>
      <c r="HF364">
        <f>IF($JG364&gt;=9,INDEX($GV:$GV,$JF364+9),"")</f>
      </c>
      <c r="HG364">
        <f>IF($JG364&gt;=10,INDEX($GV:$GV,$JF364+10),"")</f>
      </c>
      <c r="HH364">
        <f>IF($JG364&gt;=11,INDEX($GV:$GV,$JF364+11),"")</f>
      </c>
      <c r="HI364">
        <f>IF($JG364&gt;=12,INDEX($GV:$GV,$JF364+12),"")</f>
      </c>
      <c r="HJ364">
        <f>IF($JG364&gt;=13,INDEX($GV:$GV,$JF364+13),"")</f>
      </c>
      <c r="HK364">
        <f>IF($JG364&gt;=14,INDEX($GV:$GV,$JF364+14),"")</f>
      </c>
      <c r="HL364">
        <f>IF($JG364&gt;=15,INDEX($GV:$GV,$JF364+15),"")</f>
      </c>
      <c r="HM364">
        <f>IF($JG364&gt;=16,INDEX($GV:$GV,$JF364+16),"")</f>
      </c>
      <c r="HN364">
        <f>IF($JG364&gt;=17,INDEX($GV:$GV,$JF364+17),"")</f>
      </c>
      <c r="HO364">
        <f>IF($JG364&gt;=18,INDEX($GV:$GV,$JF364+18),"")</f>
      </c>
      <c r="HP364">
        <f>IF($JG364&gt;=19,INDEX($GV:$GV,$JF364+19),"")</f>
      </c>
      <c r="HQ364">
        <f>IF($JG364&gt;=20,INDEX($GV:$GV,$JF364+20),"")</f>
      </c>
      <c r="HR364">
        <f>IF($JG364&gt;=21,INDEX($GV:$GV,$JF364+21),"")</f>
      </c>
      <c r="HS364">
        <f>IF($JG364&gt;=22,INDEX($GV:$GV,$JF364+22),"")</f>
      </c>
      <c r="HT364">
        <f>IF($JG364&gt;=23,INDEX($GV:$GV,$JF364+23),"")</f>
      </c>
      <c r="HU364">
        <f>IF($JG364&gt;=24,INDEX($GV:$GV,$JF364+24),"")</f>
      </c>
      <c r="HV364">
        <f>IF($JG364&gt;=25,INDEX($GV:$GV,$JF364+25),"")</f>
      </c>
      <c r="HW364">
        <f>IF($JG364&gt;=26,INDEX($GV:$GV,$JF364+26),"")</f>
      </c>
      <c r="HX364">
        <f>IF($JG364&gt;=27,INDEX($GV:$GV,$JF364+27),"")</f>
      </c>
      <c r="HY364">
        <f>IF($JG364&gt;=28,INDEX($GV:$GV,$JF364+28),"")</f>
      </c>
      <c r="HZ364">
        <f>IF($JG364&gt;=29,INDEX($GV:$GV,$JF364+29),"")</f>
      </c>
      <c r="IA364">
        <f>IF($JG364&gt;=30,INDEX($GV:$GV,$JF364+30),"")</f>
      </c>
      <c r="IB364">
        <f>IF($JG364&gt;=31,INDEX($GV:$GV,$JF364+31),"")</f>
      </c>
      <c r="IC364">
        <f>IF($JG364&gt;=32,INDEX($GV:$GV,$JF364+32),"")</f>
      </c>
      <c r="ID364">
        <f>IF($JG364&gt;=33,INDEX($GV:$GV,$JF364+33),"")</f>
      </c>
      <c r="IE364">
        <f>IF($JG364&gt;=34,INDEX($GV:$GV,$JF364+34),"")</f>
      </c>
      <c r="IF364">
        <f>IF($JG364&gt;=35,INDEX($GV:$GV,$JF364+35),"")</f>
      </c>
      <c r="IG364">
        <f>IF($JG364&gt;=36,INDEX($GV:$GV,$JF364+36),"")</f>
      </c>
      <c r="IH364">
        <f>IF($JG364&gt;=37,INDEX($GV:$GV,$JF364+37),"")</f>
      </c>
      <c r="II364">
        <f>IF($JG364&gt;=38,INDEX($GV:$GV,$JF364+38),"")</f>
      </c>
      <c r="IJ364">
        <f>IF($JG364&gt;=39,INDEX($GV:$GV,$JF364+39),"")</f>
      </c>
      <c r="IK364">
        <f>IF($JG364&gt;=40,INDEX($GV:$GV,$JF364+40),"")</f>
      </c>
      <c r="IL364">
        <f>IF($JG364&gt;=41,INDEX($GV:$GV,$JF364+41),"")</f>
      </c>
      <c r="IM364">
        <f>IF($JG364&gt;=42,INDEX($GV:$GV,$JF364+42),"")</f>
      </c>
      <c r="IN364">
        <f>IF($JG364&gt;=43,INDEX($GV:$GV,$JF364+43),"")</f>
      </c>
      <c r="IO364">
        <f>IF($JG364&gt;=44,INDEX($GV:$GV,$JF364+44),"")</f>
      </c>
      <c r="IP364">
        <f>IF($JG364&gt;=45,INDEX($GV:$GV,$JF364+45),"")</f>
      </c>
      <c r="IQ364">
        <f>IF($JG364&gt;=46,INDEX($GV:$GV,$JF364+46),"")</f>
      </c>
      <c r="IR364">
        <f>IF($JG364&gt;=47,INDEX($GV:$GV,$JF364+47),"")</f>
      </c>
      <c r="IS364">
        <f>IF($JG364&gt;=48,INDEX($GV:$GV,$JF364+48),"")</f>
      </c>
      <c r="IT364">
        <f>IF($JG364&gt;=49,INDEX($GV:$GV,$JF364+49),"")</f>
      </c>
      <c r="IU364">
        <f>IF($JG364&gt;=50,INDEX($GV:$GV,$JF364+50),"")</f>
      </c>
      <c r="IV364">
        <f>IF($JG364&gt;=51,INDEX($GV:$GV,$JF364+51),"")</f>
      </c>
      <c r="IW364">
        <f>IF($JG364&gt;=52,INDEX($GV:$GV,$JF364+52),"")</f>
      </c>
      <c r="IX364">
        <f>IF($JG364&gt;=53,INDEX($GV:$GV,$JF364+53),"")</f>
      </c>
      <c r="IY364">
        <f>IF($JG364&gt;=54,INDEX($GV:$GV,$JF364+54),"")</f>
      </c>
      <c r="IZ364">
        <f>IF($JG364&gt;=55,INDEX($GV:$GV,$JF364+55),"")</f>
      </c>
      <c r="JA364">
        <f>IF($JG364&gt;=56,INDEX($GV:$GV,$JF364+56),"")</f>
      </c>
      <c r="JB364">
        <f>IF($JG364&gt;=57,INDEX($GV:$GV,$JF364+57),"")</f>
      </c>
      <c r="JC364">
        <f>IF($JG364&gt;=58,INDEX($GV:$GV,$JF364+58),"")</f>
      </c>
      <c r="JD364">
        <f>IF($JG364&gt;=59,INDEX($GV:$GV,$JF364+59),"")</f>
      </c>
      <c r="JE364">
        <f>IF($JG364&gt;=60,INDEX($GV:$GV,$JF364+60),"")</f>
      </c>
      <c r="JF364">
        <f>IFERROR(MATCH($GU364,$GV$2:$GV$322,0)+1,0)</f>
      </c>
      <c r="JG364">
        <f>IFERROR(INDEX($GW$2:$GW$322,MATCH($GU364,$GV$2:$GV$322,0)),0)</f>
      </c>
      <c r="JH364" t="s">
        <v>44</v>
      </c>
      <c r="JI364" t="s">
        <v>44</v>
      </c>
    </row>
    <row r="365" spans="1:269" x14ac:dyDescent="0.25">
      <c r="R365">
        <f>IF(OR($U365="",$Q365=""),"",IFERROR($U365/$Q365,0))</f>
      </c>
      <c r="S365">
        <f>IF($U365="","",
SUM($T365,$V365,$AA365,$W365,$Y365)*
(1-IF($AB365="",0,VALUE($AB365)/100)))</f>
      </c>
      <c r="T365">
        <f>IF($U365="","",$U365)</f>
      </c>
      <c r="V365">
        <f>IF($U365="","",
IF($O365="","",
IF(ISNUMBER(SEARCH("exempt",LOWER($O365))),0,
$U365*(VALUE(SUBSTITUTE($O365,"%",""))/100))))</f>
      </c>
      <c r="AC365">
        <f>IFERROR(IF(FIND(" - ",$K365)&gt;0,MID($K365,FIND(" - ",$K365)+3,LEN($K365)),""),"")</f>
      </c>
      <c r="AL365" t="s">
        <v>1177</v>
      </c>
      <c r="AT365">
        <f>IFERROR(LEFT($K365,FIND(" - ",$K365)-1),$K365)</f>
      </c>
      <c r="AW365">
        <f>IF($CL365&gt;=1,INDEX($AU:$AU,$CK365+1),"")</f>
      </c>
      <c r="AX365">
        <f>IF($CL365&gt;=2,INDEX($AU:$AU,$CK365+2),"")</f>
      </c>
      <c r="AY365">
        <f>IF($CL365&gt;=3,INDEX($AU:$AU,$CK365+3),"")</f>
      </c>
      <c r="AZ365">
        <f>IF($CL365&gt;=4,INDEX($AU:$AU,$CK365+4),"")</f>
      </c>
      <c r="BA365">
        <f>IF($CL365&gt;=5,INDEX($AU:$AU,$CK365+5),"")</f>
      </c>
      <c r="BB365">
        <f>IF($CL365&gt;=6,INDEX($AU:$AU,$CK365+6),"")</f>
      </c>
      <c r="BC365">
        <f>IF($CL365&gt;=7,INDEX($AU:$AU,$CK365+7),"")</f>
      </c>
      <c r="BD365">
        <f>IF($CL365&gt;=8,INDEX($AU:$AU,$CK365+8),"")</f>
      </c>
      <c r="BE365">
        <f>IF($CL365&gt;=9,INDEX($AU:$AU,$CK365+9),"")</f>
      </c>
      <c r="BF365">
        <f>IF($CL365&gt;=10,INDEX($AU:$AU,$CK365+10),"")</f>
      </c>
      <c r="BG365">
        <f>IF($CL365&gt;=11,INDEX($AU:$AU,$CK365+11),"")</f>
      </c>
      <c r="BH365">
        <f>IF($CL365&gt;=12,INDEX($AU:$AU,$CK365+12),"")</f>
      </c>
      <c r="BI365">
        <f>IF($CL365&gt;=13,INDEX($AU:$AU,$CK365+13),"")</f>
      </c>
      <c r="BJ365">
        <f>IF($CL365&gt;=14,INDEX($AU:$AU,$CK365+14),"")</f>
      </c>
      <c r="BK365">
        <f>IF($CL365&gt;=15,INDEX($AU:$AU,$CK365+15),"")</f>
      </c>
      <c r="BL365">
        <f>IF($CL365&gt;=16,INDEX($AU:$AU,$CK365+16),"")</f>
      </c>
      <c r="BM365">
        <f>IF($CL365&gt;=17,INDEX($AU:$AU,$CK365+17),"")</f>
      </c>
      <c r="BN365">
        <f>IF($CL365&gt;=18,INDEX($AU:$AU,$CK365+18),"")</f>
      </c>
      <c r="BO365">
        <f>IF($CL365&gt;=19,INDEX($AU:$AU,$CK365+19),"")</f>
      </c>
      <c r="BP365">
        <f>IF($CL365&gt;=20,INDEX($AU:$AU,$CK365+20),"")</f>
      </c>
      <c r="BQ365">
        <f>IF($CL365&gt;=21,INDEX($AU:$AU,$CK365+21),"")</f>
      </c>
      <c r="BR365">
        <f>IF($CL365&gt;=22,INDEX($AU:$AU,$CK365+22),"")</f>
      </c>
      <c r="BS365">
        <f>IF($CL365&gt;=23,INDEX($AU:$AU,$CK365+23),"")</f>
      </c>
      <c r="BT365">
        <f>IF($CL365&gt;=24,INDEX($AU:$AU,$CK365+24),"")</f>
      </c>
      <c r="BU365">
        <f>IF($CL365&gt;=25,INDEX($AU:$AU,$CK365+25),"")</f>
      </c>
      <c r="BV365">
        <f>IF($CL365&gt;=26,INDEX($AU:$AU,$CK365+26),"")</f>
      </c>
      <c r="BW365">
        <f>IF($CL365&gt;=27,INDEX($AU:$AU,$CK365+27),"")</f>
      </c>
      <c r="BX365">
        <f>IF($CL365&gt;=28,INDEX($AU:$AU,$CK365+28),"")</f>
      </c>
      <c r="BY365">
        <f>IF($CL365&gt;=29,INDEX($AU:$AU,$CK365+29),"")</f>
      </c>
      <c r="BZ365">
        <f>IF($CL365&gt;=30,INDEX($AU:$AU,$CK365+30),"")</f>
      </c>
      <c r="CA365">
        <f>IF($CL365&gt;=31,INDEX($AU:$AU,$CK365+31),"")</f>
      </c>
      <c r="CB365">
        <f>IF($CL365&gt;=32,INDEX($AU:$AU,$CK365+32),"")</f>
      </c>
      <c r="CC365">
        <f>IF($CL365&gt;=33,INDEX($AU:$AU,$CK365+33),"")</f>
      </c>
      <c r="CD365">
        <f>IF($CL365&gt;=34,INDEX($AU:$AU,$CK365+34),"")</f>
      </c>
      <c r="CE365">
        <f>IF($CL365&gt;=35,INDEX($AU:$AU,$CK365+35),"")</f>
      </c>
      <c r="CF365">
        <f>IF($CL365&gt;=36,INDEX($AU:$AU,$CK365+36),"")</f>
      </c>
      <c r="CG365">
        <f>IF($CL365&gt;=37,INDEX($AU:$AU,$CK365+37),"")</f>
      </c>
      <c r="CH365">
        <f>IF($CL365&gt;=38,INDEX($AU:$AU,$CK365+38),"")</f>
      </c>
      <c r="CI365">
        <f>IF($CL365&gt;=39,INDEX($AU:$AU,$CK365+39),"")</f>
      </c>
      <c r="CJ365">
        <f>IF($CL365&gt;=40,INDEX($AU:$AU,$CK365+40),"")</f>
      </c>
      <c r="CK365">
        <f>IFERROR(MATCH($AT365,$AU$2:$AU$133,0)+1,0)</f>
      </c>
      <c r="CL365">
        <f>IFERROR(INDEX($AV$2:$AV$133,MATCH($AT365,$AU$2:$AU$133,0)),0)</f>
      </c>
      <c r="CM365">
        <f>IFERROR(LEFT($L365,FIND(" - ",$L365)-1),$L365)</f>
      </c>
      <c r="CN365" t="s">
        <v>149</v>
      </c>
      <c r="CP365">
        <f>IF($DK365&gt;=1,INDEX($CN:$CN,$DJ365+1),"")</f>
      </c>
      <c r="CQ365">
        <f>IF($DK365&gt;=2,INDEX($CN:$CN,$DJ365+2),"")</f>
      </c>
      <c r="CR365">
        <f>IF($DK365&gt;=3,INDEX($CN:$CN,$DJ365+3),"")</f>
      </c>
      <c r="CS365">
        <f>IF($DK365&gt;=4,INDEX($CN:$CN,$DJ365+4),"")</f>
      </c>
      <c r="CT365">
        <f>IF($DK365&gt;=5,INDEX($CN:$CN,$DJ365+5),"")</f>
      </c>
      <c r="CU365">
        <f>IF($DK365&gt;=6,INDEX($CN:$CN,$DJ365+6),"")</f>
      </c>
      <c r="CV365">
        <f>IF($DK365&gt;=7,INDEX($CN:$CN,$DJ365+7),"")</f>
      </c>
      <c r="CW365">
        <f>IF($DK365&gt;=8,INDEX($CN:$CN,$DJ365+8),"")</f>
      </c>
      <c r="CX365">
        <f>IF($DK365&gt;=9,INDEX($CN:$CN,$DJ365+9),"")</f>
      </c>
      <c r="CY365">
        <f>IF($DK365&gt;=10,INDEX($CN:$CN,$DJ365+10),"")</f>
      </c>
      <c r="CZ365">
        <f>IF($DK365&gt;=11,INDEX($CN:$CN,$DJ365+11),"")</f>
      </c>
      <c r="DA365">
        <f>IF($DK365&gt;=12,INDEX($CN:$CN,$DJ365+12),"")</f>
      </c>
      <c r="DB365">
        <f>IF($DK365&gt;=13,INDEX($CN:$CN,$DJ365+13),"")</f>
      </c>
      <c r="DC365">
        <f>IF($DK365&gt;=14,INDEX($CN:$CN,$DJ365+14),"")</f>
      </c>
      <c r="DD365">
        <f>IF($DK365&gt;=15,INDEX($CN:$CN,$DJ365+15),"")</f>
      </c>
      <c r="DE365">
        <f>IF($DK365&gt;=16,INDEX($CN:$CN,$DJ365+16),"")</f>
      </c>
      <c r="DF365">
        <f>IF($DK365&gt;=17,INDEX($CN:$CN,$DJ365+17),"")</f>
      </c>
      <c r="DG365">
        <f>IF($DK365&gt;=18,INDEX($CN:$CN,$DJ365+18),"")</f>
      </c>
      <c r="DH365">
        <f>IF($DK365&gt;=19,INDEX($CN:$CN,$DJ365+19),"")</f>
      </c>
      <c r="DI365">
        <f>IF($DK365&gt;=20,INDEX($CN:$CN,$DJ365+20),"")</f>
      </c>
      <c r="DJ365">
        <f>IFERROR(MATCH($CM365,$CN$2:$CN$1089,0)+1,0)</f>
      </c>
      <c r="DK365">
        <f>IFERROR(INDEX($CO$2:$CO$1089,MATCH($CM365,$CN$2:$CN$1089,0)),0)</f>
      </c>
      <c r="DL365">
        <f>IFERROR(INDEX($AS:$AS,MATCH($O365,$AR:$AR,0))&amp;"","")</f>
      </c>
      <c r="DP365">
        <f>IF($GS365&gt;=1,INDEX($DM:$DM,$GR365+1),"")</f>
      </c>
      <c r="DQ365">
        <f>IF($GS365&gt;=2,INDEX($DM:$DM,$GR365+2),"")</f>
      </c>
      <c r="DR365">
        <f>IF($GS365&gt;=3,INDEX($DM:$DM,$GR365+3),"")</f>
      </c>
      <c r="DS365">
        <f>IF($GS365&gt;=4,INDEX($DM:$DM,$GR365+4),"")</f>
      </c>
      <c r="DT365">
        <f>IF($GS365&gt;=5,INDEX($DM:$DM,$GR365+5),"")</f>
      </c>
      <c r="DU365">
        <f>IF($GS365&gt;=6,INDEX($DM:$DM,$GR365+6),"")</f>
      </c>
      <c r="DV365">
        <f>IF($GS365&gt;=7,INDEX($DM:$DM,$GR365+7),"")</f>
      </c>
      <c r="DW365">
        <f>IF($GS365&gt;=8,INDEX($DM:$DM,$GR365+8),"")</f>
      </c>
      <c r="DX365">
        <f>IF($GS365&gt;=9,INDEX($DM:$DM,$GR365+9),"")</f>
      </c>
      <c r="DY365">
        <f>IF($GS365&gt;=10,INDEX($DM:$DM,$GR365+10),"")</f>
      </c>
      <c r="DZ365">
        <f>IF($GS365&gt;=11,INDEX($DM:$DM,$GR365+11),"")</f>
      </c>
      <c r="EA365">
        <f>IF($GS365&gt;=12,INDEX($DM:$DM,$GR365+12),"")</f>
      </c>
      <c r="EB365">
        <f>IF($GS365&gt;=13,INDEX($DM:$DM,$GR365+13),"")</f>
      </c>
      <c r="EC365">
        <f>IF($GS365&gt;=14,INDEX($DM:$DM,$GR365+14),"")</f>
      </c>
      <c r="ED365">
        <f>IF($GS365&gt;=15,INDEX($DM:$DM,$GR365+15),"")</f>
      </c>
      <c r="EE365">
        <f>IF($GS365&gt;=16,INDEX($DM:$DM,$GR365+16),"")</f>
      </c>
      <c r="EF365">
        <f>IF($GS365&gt;=17,INDEX($DM:$DM,$GR365+17),"")</f>
      </c>
      <c r="EG365">
        <f>IF($GS365&gt;=18,INDEX($DM:$DM,$GR365+18),"")</f>
      </c>
      <c r="EH365">
        <f>IF($GS365&gt;=19,INDEX($DM:$DM,$GR365+19),"")</f>
      </c>
      <c r="EI365">
        <f>IF($GS365&gt;=20,INDEX($DM:$DM,$GR365+20),"")</f>
      </c>
      <c r="EJ365">
        <f>IF($GS365&gt;=21,INDEX($DM:$DM,$GR365+21),"")</f>
      </c>
      <c r="EK365">
        <f>IF($GS365&gt;=22,INDEX($DM:$DM,$GR365+22),"")</f>
      </c>
      <c r="EL365">
        <f>IF($GS365&gt;=23,INDEX($DM:$DM,$GR365+23),"")</f>
      </c>
      <c r="EM365">
        <f>IF($GS365&gt;=24,INDEX($DM:$DM,$GR365+24),"")</f>
      </c>
      <c r="EN365">
        <f>IF($GS365&gt;=25,INDEX($DM:$DM,$GR365+25),"")</f>
      </c>
      <c r="EO365">
        <f>IF($GS365&gt;=26,INDEX($DM:$DM,$GR365+26),"")</f>
      </c>
      <c r="EP365">
        <f>IF($GS365&gt;=27,INDEX($DM:$DM,$GR365+27),"")</f>
      </c>
      <c r="EQ365">
        <f>IF($GS365&gt;=28,INDEX($DM:$DM,$GR365+28),"")</f>
      </c>
      <c r="ER365">
        <f>IF($GS365&gt;=29,INDEX($DM:$DM,$GR365+29),"")</f>
      </c>
      <c r="ES365">
        <f>IF($GS365&gt;=30,INDEX($DM:$DM,$GR365+30),"")</f>
      </c>
      <c r="ET365">
        <f>IF($GS365&gt;=31,INDEX($DM:$DM,$GR365+31),"")</f>
      </c>
      <c r="EU365">
        <f>IF($GS365&gt;=32,INDEX($DM:$DM,$GR365+32),"")</f>
      </c>
      <c r="EV365">
        <f>IF($GS365&gt;=33,INDEX($DM:$DM,$GR365+33),"")</f>
      </c>
      <c r="EW365">
        <f>IF($GS365&gt;=34,INDEX($DM:$DM,$GR365+34),"")</f>
      </c>
      <c r="EX365">
        <f>IF($GS365&gt;=35,INDEX($DM:$DM,$GR365+35),"")</f>
      </c>
      <c r="EY365">
        <f>IF($GS365&gt;=36,INDEX($DM:$DM,$GR365+36),"")</f>
      </c>
      <c r="EZ365">
        <f>IF($GS365&gt;=37,INDEX($DM:$DM,$GR365+37),"")</f>
      </c>
      <c r="FA365">
        <f>IF($GS365&gt;=38,INDEX($DM:$DM,$GR365+38),"")</f>
      </c>
      <c r="FB365">
        <f>IF($GS365&gt;=39,INDEX($DM:$DM,$GR365+39),"")</f>
      </c>
      <c r="FC365">
        <f>IF($GS365&gt;=40,INDEX($DM:$DM,$GR365+40),"")</f>
      </c>
      <c r="FD365">
        <f>IF($GS365&gt;=1,INDEX($DN:$DN,$GR365+1),"")</f>
      </c>
      <c r="FE365">
        <f>IF($GS365&gt;=2,INDEX($DN:$DN,$GR365+2),"")</f>
      </c>
      <c r="FF365">
        <f>IF($GS365&gt;=3,INDEX($DN:$DN,$GR365+3),"")</f>
      </c>
      <c r="FG365">
        <f>IF($GS365&gt;=4,INDEX($DN:$DN,$GR365+4),"")</f>
      </c>
      <c r="FH365">
        <f>IF($GS365&gt;=5,INDEX($DN:$DN,$GR365+5),"")</f>
      </c>
      <c r="FI365">
        <f>IF($GS365&gt;=6,INDEX($DN:$DN,$GR365+6),"")</f>
      </c>
      <c r="FJ365">
        <f>IF($GS365&gt;=7,INDEX($DN:$DN,$GR365+7),"")</f>
      </c>
      <c r="FK365">
        <f>IF($GS365&gt;=8,INDEX($DN:$DN,$GR365+8),"")</f>
      </c>
      <c r="FL365">
        <f>IF($GS365&gt;=9,INDEX($DN:$DN,$GR365+9),"")</f>
      </c>
      <c r="FM365">
        <f>IF($GS365&gt;=10,INDEX($DN:$DN,$GR365+10),"")</f>
      </c>
      <c r="FN365">
        <f>IF($GS365&gt;=11,INDEX($DN:$DN,$GR365+11),"")</f>
      </c>
      <c r="FO365">
        <f>IF($GS365&gt;=12,INDEX($DN:$DN,$GR365+12),"")</f>
      </c>
      <c r="FP365">
        <f>IF($GS365&gt;=13,INDEX($DN:$DN,$GR365+13),"")</f>
      </c>
      <c r="FQ365">
        <f>IF($GS365&gt;=14,INDEX($DN:$DN,$GR365+14),"")</f>
      </c>
      <c r="FR365">
        <f>IF($GS365&gt;=15,INDEX($DN:$DN,$GR365+15),"")</f>
      </c>
      <c r="FS365">
        <f>IF($GS365&gt;=16,INDEX($DN:$DN,$GR365+16),"")</f>
      </c>
      <c r="FT365">
        <f>IF($GS365&gt;=17,INDEX($DN:$DN,$GR365+17),"")</f>
      </c>
      <c r="FU365">
        <f>IF($GS365&gt;=18,INDEX($DN:$DN,$GR365+18),"")</f>
      </c>
      <c r="FV365">
        <f>IF($GS365&gt;=19,INDEX($DN:$DN,$GR365+19),"")</f>
      </c>
      <c r="FW365">
        <f>IF($GS365&gt;=20,INDEX($DN:$DN,$GR365+20),"")</f>
      </c>
      <c r="FX365">
        <f>IF($GS365&gt;=21,INDEX($DN:$DN,$GR365+21),"")</f>
      </c>
      <c r="FY365">
        <f>IF($GS365&gt;=22,INDEX($DN:$DN,$GR365+22),"")</f>
      </c>
      <c r="FZ365">
        <f>IF($GS365&gt;=23,INDEX($DN:$DN,$GR365+23),"")</f>
      </c>
      <c r="GA365">
        <f>IF($GS365&gt;=24,INDEX($DN:$DN,$GR365+24),"")</f>
      </c>
      <c r="GB365">
        <f>IF($GS365&gt;=25,INDEX($DN:$DN,$GR365+25),"")</f>
      </c>
      <c r="GC365">
        <f>IF($GS365&gt;=26,INDEX($DN:$DN,$GR365+26),"")</f>
      </c>
      <c r="GD365">
        <f>IF($GS365&gt;=27,INDEX($DN:$DN,$GR365+27),"")</f>
      </c>
      <c r="GE365">
        <f>IF($GS365&gt;=28,INDEX($DN:$DN,$GR365+28),"")</f>
      </c>
      <c r="GF365">
        <f>IF($GS365&gt;=29,INDEX($DN:$DN,$GR365+29),"")</f>
      </c>
      <c r="GG365">
        <f>IF($GS365&gt;=30,INDEX($DN:$DN,$GR365+30),"")</f>
      </c>
      <c r="GH365">
        <f>IF($GS365&gt;=31,INDEX($DN:$DN,$GR365+31),"")</f>
      </c>
      <c r="GI365">
        <f>IF($GS365&gt;=32,INDEX($DN:$DN,$GR365+32),"")</f>
      </c>
      <c r="GJ365">
        <f>IF($GS365&gt;=33,INDEX($DN:$DN,$GR365+33),"")</f>
      </c>
      <c r="GK365">
        <f>IF($GS365&gt;=34,INDEX($DN:$DN,$GR365+34),"")</f>
      </c>
      <c r="GL365">
        <f>IF($GS365&gt;=35,INDEX($DN:$DN,$GR365+35),"")</f>
      </c>
      <c r="GM365">
        <f>IF($GS365&gt;=36,INDEX($DN:$DN,$GR365+36),"")</f>
      </c>
      <c r="GN365">
        <f>IF($GS365&gt;=37,INDEX($DN:$DN,$GR365+37),"")</f>
      </c>
      <c r="GO365">
        <f>IF($GS365&gt;=38,INDEX($DN:$DN,$GR365+38),"")</f>
      </c>
      <c r="GP365">
        <f>IF($GS365&gt;=39,INDEX($DN:$DN,$GR365+39),"")</f>
      </c>
      <c r="GQ365">
        <f>IF($GS365&gt;=40,INDEX($DN:$DN,$GR365+40),"")</f>
      </c>
      <c r="GR365">
        <f>IFERROR(MATCH($DL365,$DM$2:$DM$148,0)+1,0)</f>
      </c>
      <c r="GS365">
        <f>IFERROR(INDEX($DO$2:$DO$148,MATCH($DL365,$DM$2:$DM$148,0)),0)</f>
      </c>
      <c r="GT365">
        <f>IFERROR(MATCH($Z365,$DP$365:$FC$365,0),0)</f>
      </c>
      <c r="GU365">
        <f>IF($GT365&gt;0,INDEX($FD$365:$GQ$365,$GT365),"")</f>
      </c>
      <c r="GX365">
        <f>IF($JG365&gt;=1,INDEX($GV:$GV,$JF365+1),"")</f>
      </c>
      <c r="GY365">
        <f>IF($JG365&gt;=2,INDEX($GV:$GV,$JF365+2),"")</f>
      </c>
      <c r="GZ365">
        <f>IF($JG365&gt;=3,INDEX($GV:$GV,$JF365+3),"")</f>
      </c>
      <c r="HA365">
        <f>IF($JG365&gt;=4,INDEX($GV:$GV,$JF365+4),"")</f>
      </c>
      <c r="HB365">
        <f>IF($JG365&gt;=5,INDEX($GV:$GV,$JF365+5),"")</f>
      </c>
      <c r="HC365">
        <f>IF($JG365&gt;=6,INDEX($GV:$GV,$JF365+6),"")</f>
      </c>
      <c r="HD365">
        <f>IF($JG365&gt;=7,INDEX($GV:$GV,$JF365+7),"")</f>
      </c>
      <c r="HE365">
        <f>IF($JG365&gt;=8,INDEX($GV:$GV,$JF365+8),"")</f>
      </c>
      <c r="HF365">
        <f>IF($JG365&gt;=9,INDEX($GV:$GV,$JF365+9),"")</f>
      </c>
      <c r="HG365">
        <f>IF($JG365&gt;=10,INDEX($GV:$GV,$JF365+10),"")</f>
      </c>
      <c r="HH365">
        <f>IF($JG365&gt;=11,INDEX($GV:$GV,$JF365+11),"")</f>
      </c>
      <c r="HI365">
        <f>IF($JG365&gt;=12,INDEX($GV:$GV,$JF365+12),"")</f>
      </c>
      <c r="HJ365">
        <f>IF($JG365&gt;=13,INDEX($GV:$GV,$JF365+13),"")</f>
      </c>
      <c r="HK365">
        <f>IF($JG365&gt;=14,INDEX($GV:$GV,$JF365+14),"")</f>
      </c>
      <c r="HL365">
        <f>IF($JG365&gt;=15,INDEX($GV:$GV,$JF365+15),"")</f>
      </c>
      <c r="HM365">
        <f>IF($JG365&gt;=16,INDEX($GV:$GV,$JF365+16),"")</f>
      </c>
      <c r="HN365">
        <f>IF($JG365&gt;=17,INDEX($GV:$GV,$JF365+17),"")</f>
      </c>
      <c r="HO365">
        <f>IF($JG365&gt;=18,INDEX($GV:$GV,$JF365+18),"")</f>
      </c>
      <c r="HP365">
        <f>IF($JG365&gt;=19,INDEX($GV:$GV,$JF365+19),"")</f>
      </c>
      <c r="HQ365">
        <f>IF($JG365&gt;=20,INDEX($GV:$GV,$JF365+20),"")</f>
      </c>
      <c r="HR365">
        <f>IF($JG365&gt;=21,INDEX($GV:$GV,$JF365+21),"")</f>
      </c>
      <c r="HS365">
        <f>IF($JG365&gt;=22,INDEX($GV:$GV,$JF365+22),"")</f>
      </c>
      <c r="HT365">
        <f>IF($JG365&gt;=23,INDEX($GV:$GV,$JF365+23),"")</f>
      </c>
      <c r="HU365">
        <f>IF($JG365&gt;=24,INDEX($GV:$GV,$JF365+24),"")</f>
      </c>
      <c r="HV365">
        <f>IF($JG365&gt;=25,INDEX($GV:$GV,$JF365+25),"")</f>
      </c>
      <c r="HW365">
        <f>IF($JG365&gt;=26,INDEX($GV:$GV,$JF365+26),"")</f>
      </c>
      <c r="HX365">
        <f>IF($JG365&gt;=27,INDEX($GV:$GV,$JF365+27),"")</f>
      </c>
      <c r="HY365">
        <f>IF($JG365&gt;=28,INDEX($GV:$GV,$JF365+28),"")</f>
      </c>
      <c r="HZ365">
        <f>IF($JG365&gt;=29,INDEX($GV:$GV,$JF365+29),"")</f>
      </c>
      <c r="IA365">
        <f>IF($JG365&gt;=30,INDEX($GV:$GV,$JF365+30),"")</f>
      </c>
      <c r="IB365">
        <f>IF($JG365&gt;=31,INDEX($GV:$GV,$JF365+31),"")</f>
      </c>
      <c r="IC365">
        <f>IF($JG365&gt;=32,INDEX($GV:$GV,$JF365+32),"")</f>
      </c>
      <c r="ID365">
        <f>IF($JG365&gt;=33,INDEX($GV:$GV,$JF365+33),"")</f>
      </c>
      <c r="IE365">
        <f>IF($JG365&gt;=34,INDEX($GV:$GV,$JF365+34),"")</f>
      </c>
      <c r="IF365">
        <f>IF($JG365&gt;=35,INDEX($GV:$GV,$JF365+35),"")</f>
      </c>
      <c r="IG365">
        <f>IF($JG365&gt;=36,INDEX($GV:$GV,$JF365+36),"")</f>
      </c>
      <c r="IH365">
        <f>IF($JG365&gt;=37,INDEX($GV:$GV,$JF365+37),"")</f>
      </c>
      <c r="II365">
        <f>IF($JG365&gt;=38,INDEX($GV:$GV,$JF365+38),"")</f>
      </c>
      <c r="IJ365">
        <f>IF($JG365&gt;=39,INDEX($GV:$GV,$JF365+39),"")</f>
      </c>
      <c r="IK365">
        <f>IF($JG365&gt;=40,INDEX($GV:$GV,$JF365+40),"")</f>
      </c>
      <c r="IL365">
        <f>IF($JG365&gt;=41,INDEX($GV:$GV,$JF365+41),"")</f>
      </c>
      <c r="IM365">
        <f>IF($JG365&gt;=42,INDEX($GV:$GV,$JF365+42),"")</f>
      </c>
      <c r="IN365">
        <f>IF($JG365&gt;=43,INDEX($GV:$GV,$JF365+43),"")</f>
      </c>
      <c r="IO365">
        <f>IF($JG365&gt;=44,INDEX($GV:$GV,$JF365+44),"")</f>
      </c>
      <c r="IP365">
        <f>IF($JG365&gt;=45,INDEX($GV:$GV,$JF365+45),"")</f>
      </c>
      <c r="IQ365">
        <f>IF($JG365&gt;=46,INDEX($GV:$GV,$JF365+46),"")</f>
      </c>
      <c r="IR365">
        <f>IF($JG365&gt;=47,INDEX($GV:$GV,$JF365+47),"")</f>
      </c>
      <c r="IS365">
        <f>IF($JG365&gt;=48,INDEX($GV:$GV,$JF365+48),"")</f>
      </c>
      <c r="IT365">
        <f>IF($JG365&gt;=49,INDEX($GV:$GV,$JF365+49),"")</f>
      </c>
      <c r="IU365">
        <f>IF($JG365&gt;=50,INDEX($GV:$GV,$JF365+50),"")</f>
      </c>
      <c r="IV365">
        <f>IF($JG365&gt;=51,INDEX($GV:$GV,$JF365+51),"")</f>
      </c>
      <c r="IW365">
        <f>IF($JG365&gt;=52,INDEX($GV:$GV,$JF365+52),"")</f>
      </c>
      <c r="IX365">
        <f>IF($JG365&gt;=53,INDEX($GV:$GV,$JF365+53),"")</f>
      </c>
      <c r="IY365">
        <f>IF($JG365&gt;=54,INDEX($GV:$GV,$JF365+54),"")</f>
      </c>
      <c r="IZ365">
        <f>IF($JG365&gt;=55,INDEX($GV:$GV,$JF365+55),"")</f>
      </c>
      <c r="JA365">
        <f>IF($JG365&gt;=56,INDEX($GV:$GV,$JF365+56),"")</f>
      </c>
      <c r="JB365">
        <f>IF($JG365&gt;=57,INDEX($GV:$GV,$JF365+57),"")</f>
      </c>
      <c r="JC365">
        <f>IF($JG365&gt;=58,INDEX($GV:$GV,$JF365+58),"")</f>
      </c>
      <c r="JD365">
        <f>IF($JG365&gt;=59,INDEX($GV:$GV,$JF365+59),"")</f>
      </c>
      <c r="JE365">
        <f>IF($JG365&gt;=60,INDEX($GV:$GV,$JF365+60),"")</f>
      </c>
      <c r="JF365">
        <f>IFERROR(MATCH($GU365,$GV$2:$GV$322,0)+1,0)</f>
      </c>
      <c r="JG365">
        <f>IFERROR(INDEX($GW$2:$GW$322,MATCH($GU365,$GV$2:$GV$322,0)),0)</f>
      </c>
      <c r="JH365" t="s">
        <v>44</v>
      </c>
      <c r="JI365" t="s">
        <v>44</v>
      </c>
    </row>
    <row r="366" spans="1:269" x14ac:dyDescent="0.25">
      <c r="R366">
        <f>IF(OR($U366="",$Q366=""),"",IFERROR($U366/$Q366,0))</f>
      </c>
      <c r="S366">
        <f>IF($U366="","",
SUM($T366,$V366,$AA366,$W366,$Y366)*
(1-IF($AB366="",0,VALUE($AB366)/100)))</f>
      </c>
      <c r="T366">
        <f>IF($U366="","",$U366)</f>
      </c>
      <c r="V366">
        <f>IF($U366="","",
IF($O366="","",
IF(ISNUMBER(SEARCH("exempt",LOWER($O366))),0,
$U366*(VALUE(SUBSTITUTE($O366,"%",""))/100))))</f>
      </c>
      <c r="AC366">
        <f>IFERROR(IF(FIND(" - ",$K366)&gt;0,MID($K366,FIND(" - ",$K366)+3,LEN($K366)),""),"")</f>
      </c>
      <c r="AL366" t="s">
        <v>1178</v>
      </c>
      <c r="AT366">
        <f>IFERROR(LEFT($K366,FIND(" - ",$K366)-1),$K366)</f>
      </c>
      <c r="AW366">
        <f>IF($CL366&gt;=1,INDEX($AU:$AU,$CK366+1),"")</f>
      </c>
      <c r="AX366">
        <f>IF($CL366&gt;=2,INDEX($AU:$AU,$CK366+2),"")</f>
      </c>
      <c r="AY366">
        <f>IF($CL366&gt;=3,INDEX($AU:$AU,$CK366+3),"")</f>
      </c>
      <c r="AZ366">
        <f>IF($CL366&gt;=4,INDEX($AU:$AU,$CK366+4),"")</f>
      </c>
      <c r="BA366">
        <f>IF($CL366&gt;=5,INDEX($AU:$AU,$CK366+5),"")</f>
      </c>
      <c r="BB366">
        <f>IF($CL366&gt;=6,INDEX($AU:$AU,$CK366+6),"")</f>
      </c>
      <c r="BC366">
        <f>IF($CL366&gt;=7,INDEX($AU:$AU,$CK366+7),"")</f>
      </c>
      <c r="BD366">
        <f>IF($CL366&gt;=8,INDEX($AU:$AU,$CK366+8),"")</f>
      </c>
      <c r="BE366">
        <f>IF($CL366&gt;=9,INDEX($AU:$AU,$CK366+9),"")</f>
      </c>
      <c r="BF366">
        <f>IF($CL366&gt;=10,INDEX($AU:$AU,$CK366+10),"")</f>
      </c>
      <c r="BG366">
        <f>IF($CL366&gt;=11,INDEX($AU:$AU,$CK366+11),"")</f>
      </c>
      <c r="BH366">
        <f>IF($CL366&gt;=12,INDEX($AU:$AU,$CK366+12),"")</f>
      </c>
      <c r="BI366">
        <f>IF($CL366&gt;=13,INDEX($AU:$AU,$CK366+13),"")</f>
      </c>
      <c r="BJ366">
        <f>IF($CL366&gt;=14,INDEX($AU:$AU,$CK366+14),"")</f>
      </c>
      <c r="BK366">
        <f>IF($CL366&gt;=15,INDEX($AU:$AU,$CK366+15),"")</f>
      </c>
      <c r="BL366">
        <f>IF($CL366&gt;=16,INDEX($AU:$AU,$CK366+16),"")</f>
      </c>
      <c r="BM366">
        <f>IF($CL366&gt;=17,INDEX($AU:$AU,$CK366+17),"")</f>
      </c>
      <c r="BN366">
        <f>IF($CL366&gt;=18,INDEX($AU:$AU,$CK366+18),"")</f>
      </c>
      <c r="BO366">
        <f>IF($CL366&gt;=19,INDEX($AU:$AU,$CK366+19),"")</f>
      </c>
      <c r="BP366">
        <f>IF($CL366&gt;=20,INDEX($AU:$AU,$CK366+20),"")</f>
      </c>
      <c r="BQ366">
        <f>IF($CL366&gt;=21,INDEX($AU:$AU,$CK366+21),"")</f>
      </c>
      <c r="BR366">
        <f>IF($CL366&gt;=22,INDEX($AU:$AU,$CK366+22),"")</f>
      </c>
      <c r="BS366">
        <f>IF($CL366&gt;=23,INDEX($AU:$AU,$CK366+23),"")</f>
      </c>
      <c r="BT366">
        <f>IF($CL366&gt;=24,INDEX($AU:$AU,$CK366+24),"")</f>
      </c>
      <c r="BU366">
        <f>IF($CL366&gt;=25,INDEX($AU:$AU,$CK366+25),"")</f>
      </c>
      <c r="BV366">
        <f>IF($CL366&gt;=26,INDEX($AU:$AU,$CK366+26),"")</f>
      </c>
      <c r="BW366">
        <f>IF($CL366&gt;=27,INDEX($AU:$AU,$CK366+27),"")</f>
      </c>
      <c r="BX366">
        <f>IF($CL366&gt;=28,INDEX($AU:$AU,$CK366+28),"")</f>
      </c>
      <c r="BY366">
        <f>IF($CL366&gt;=29,INDEX($AU:$AU,$CK366+29),"")</f>
      </c>
      <c r="BZ366">
        <f>IF($CL366&gt;=30,INDEX($AU:$AU,$CK366+30),"")</f>
      </c>
      <c r="CA366">
        <f>IF($CL366&gt;=31,INDEX($AU:$AU,$CK366+31),"")</f>
      </c>
      <c r="CB366">
        <f>IF($CL366&gt;=32,INDEX($AU:$AU,$CK366+32),"")</f>
      </c>
      <c r="CC366">
        <f>IF($CL366&gt;=33,INDEX($AU:$AU,$CK366+33),"")</f>
      </c>
      <c r="CD366">
        <f>IF($CL366&gt;=34,INDEX($AU:$AU,$CK366+34),"")</f>
      </c>
      <c r="CE366">
        <f>IF($CL366&gt;=35,INDEX($AU:$AU,$CK366+35),"")</f>
      </c>
      <c r="CF366">
        <f>IF($CL366&gt;=36,INDEX($AU:$AU,$CK366+36),"")</f>
      </c>
      <c r="CG366">
        <f>IF($CL366&gt;=37,INDEX($AU:$AU,$CK366+37),"")</f>
      </c>
      <c r="CH366">
        <f>IF($CL366&gt;=38,INDEX($AU:$AU,$CK366+38),"")</f>
      </c>
      <c r="CI366">
        <f>IF($CL366&gt;=39,INDEX($AU:$AU,$CK366+39),"")</f>
      </c>
      <c r="CJ366">
        <f>IF($CL366&gt;=40,INDEX($AU:$AU,$CK366+40),"")</f>
      </c>
      <c r="CK366">
        <f>IFERROR(MATCH($AT366,$AU$2:$AU$133,0)+1,0)</f>
      </c>
      <c r="CL366">
        <f>IFERROR(INDEX($AV$2:$AV$133,MATCH($AT366,$AU$2:$AU$133,0)),0)</f>
      </c>
      <c r="CM366">
        <f>IFERROR(LEFT($L366,FIND(" - ",$L366)-1),$L366)</f>
      </c>
      <c r="CN366" t="s">
        <v>1179</v>
      </c>
      <c r="CO366">
        <v>1</v>
      </c>
      <c r="CP366">
        <f>IF($DK366&gt;=1,INDEX($CN:$CN,$DJ366+1),"")</f>
      </c>
      <c r="CQ366">
        <f>IF($DK366&gt;=2,INDEX($CN:$CN,$DJ366+2),"")</f>
      </c>
      <c r="CR366">
        <f>IF($DK366&gt;=3,INDEX($CN:$CN,$DJ366+3),"")</f>
      </c>
      <c r="CS366">
        <f>IF($DK366&gt;=4,INDEX($CN:$CN,$DJ366+4),"")</f>
      </c>
      <c r="CT366">
        <f>IF($DK366&gt;=5,INDEX($CN:$CN,$DJ366+5),"")</f>
      </c>
      <c r="CU366">
        <f>IF($DK366&gt;=6,INDEX($CN:$CN,$DJ366+6),"")</f>
      </c>
      <c r="CV366">
        <f>IF($DK366&gt;=7,INDEX($CN:$CN,$DJ366+7),"")</f>
      </c>
      <c r="CW366">
        <f>IF($DK366&gt;=8,INDEX($CN:$CN,$DJ366+8),"")</f>
      </c>
      <c r="CX366">
        <f>IF($DK366&gt;=9,INDEX($CN:$CN,$DJ366+9),"")</f>
      </c>
      <c r="CY366">
        <f>IF($DK366&gt;=10,INDEX($CN:$CN,$DJ366+10),"")</f>
      </c>
      <c r="CZ366">
        <f>IF($DK366&gt;=11,INDEX($CN:$CN,$DJ366+11),"")</f>
      </c>
      <c r="DA366">
        <f>IF($DK366&gt;=12,INDEX($CN:$CN,$DJ366+12),"")</f>
      </c>
      <c r="DB366">
        <f>IF($DK366&gt;=13,INDEX($CN:$CN,$DJ366+13),"")</f>
      </c>
      <c r="DC366">
        <f>IF($DK366&gt;=14,INDEX($CN:$CN,$DJ366+14),"")</f>
      </c>
      <c r="DD366">
        <f>IF($DK366&gt;=15,INDEX($CN:$CN,$DJ366+15),"")</f>
      </c>
      <c r="DE366">
        <f>IF($DK366&gt;=16,INDEX($CN:$CN,$DJ366+16),"")</f>
      </c>
      <c r="DF366">
        <f>IF($DK366&gt;=17,INDEX($CN:$CN,$DJ366+17),"")</f>
      </c>
      <c r="DG366">
        <f>IF($DK366&gt;=18,INDEX($CN:$CN,$DJ366+18),"")</f>
      </c>
      <c r="DH366">
        <f>IF($DK366&gt;=19,INDEX($CN:$CN,$DJ366+19),"")</f>
      </c>
      <c r="DI366">
        <f>IF($DK366&gt;=20,INDEX($CN:$CN,$DJ366+20),"")</f>
      </c>
      <c r="DJ366">
        <f>IFERROR(MATCH($CM366,$CN$2:$CN$1089,0)+1,0)</f>
      </c>
      <c r="DK366">
        <f>IFERROR(INDEX($CO$2:$CO$1089,MATCH($CM366,$CN$2:$CN$1089,0)),0)</f>
      </c>
      <c r="DL366">
        <f>IFERROR(INDEX($AS:$AS,MATCH($O366,$AR:$AR,0))&amp;"","")</f>
      </c>
      <c r="DP366">
        <f>IF($GS366&gt;=1,INDEX($DM:$DM,$GR366+1),"")</f>
      </c>
      <c r="DQ366">
        <f>IF($GS366&gt;=2,INDEX($DM:$DM,$GR366+2),"")</f>
      </c>
      <c r="DR366">
        <f>IF($GS366&gt;=3,INDEX($DM:$DM,$GR366+3),"")</f>
      </c>
      <c r="DS366">
        <f>IF($GS366&gt;=4,INDEX($DM:$DM,$GR366+4),"")</f>
      </c>
      <c r="DT366">
        <f>IF($GS366&gt;=5,INDEX($DM:$DM,$GR366+5),"")</f>
      </c>
      <c r="DU366">
        <f>IF($GS366&gt;=6,INDEX($DM:$DM,$GR366+6),"")</f>
      </c>
      <c r="DV366">
        <f>IF($GS366&gt;=7,INDEX($DM:$DM,$GR366+7),"")</f>
      </c>
      <c r="DW366">
        <f>IF($GS366&gt;=8,INDEX($DM:$DM,$GR366+8),"")</f>
      </c>
      <c r="DX366">
        <f>IF($GS366&gt;=9,INDEX($DM:$DM,$GR366+9),"")</f>
      </c>
      <c r="DY366">
        <f>IF($GS366&gt;=10,INDEX($DM:$DM,$GR366+10),"")</f>
      </c>
      <c r="DZ366">
        <f>IF($GS366&gt;=11,INDEX($DM:$DM,$GR366+11),"")</f>
      </c>
      <c r="EA366">
        <f>IF($GS366&gt;=12,INDEX($DM:$DM,$GR366+12),"")</f>
      </c>
      <c r="EB366">
        <f>IF($GS366&gt;=13,INDEX($DM:$DM,$GR366+13),"")</f>
      </c>
      <c r="EC366">
        <f>IF($GS366&gt;=14,INDEX($DM:$DM,$GR366+14),"")</f>
      </c>
      <c r="ED366">
        <f>IF($GS366&gt;=15,INDEX($DM:$DM,$GR366+15),"")</f>
      </c>
      <c r="EE366">
        <f>IF($GS366&gt;=16,INDEX($DM:$DM,$GR366+16),"")</f>
      </c>
      <c r="EF366">
        <f>IF($GS366&gt;=17,INDEX($DM:$DM,$GR366+17),"")</f>
      </c>
      <c r="EG366">
        <f>IF($GS366&gt;=18,INDEX($DM:$DM,$GR366+18),"")</f>
      </c>
      <c r="EH366">
        <f>IF($GS366&gt;=19,INDEX($DM:$DM,$GR366+19),"")</f>
      </c>
      <c r="EI366">
        <f>IF($GS366&gt;=20,INDEX($DM:$DM,$GR366+20),"")</f>
      </c>
      <c r="EJ366">
        <f>IF($GS366&gt;=21,INDEX($DM:$DM,$GR366+21),"")</f>
      </c>
      <c r="EK366">
        <f>IF($GS366&gt;=22,INDEX($DM:$DM,$GR366+22),"")</f>
      </c>
      <c r="EL366">
        <f>IF($GS366&gt;=23,INDEX($DM:$DM,$GR366+23),"")</f>
      </c>
      <c r="EM366">
        <f>IF($GS366&gt;=24,INDEX($DM:$DM,$GR366+24),"")</f>
      </c>
      <c r="EN366">
        <f>IF($GS366&gt;=25,INDEX($DM:$DM,$GR366+25),"")</f>
      </c>
      <c r="EO366">
        <f>IF($GS366&gt;=26,INDEX($DM:$DM,$GR366+26),"")</f>
      </c>
      <c r="EP366">
        <f>IF($GS366&gt;=27,INDEX($DM:$DM,$GR366+27),"")</f>
      </c>
      <c r="EQ366">
        <f>IF($GS366&gt;=28,INDEX($DM:$DM,$GR366+28),"")</f>
      </c>
      <c r="ER366">
        <f>IF($GS366&gt;=29,INDEX($DM:$DM,$GR366+29),"")</f>
      </c>
      <c r="ES366">
        <f>IF($GS366&gt;=30,INDEX($DM:$DM,$GR366+30),"")</f>
      </c>
      <c r="ET366">
        <f>IF($GS366&gt;=31,INDEX($DM:$DM,$GR366+31),"")</f>
      </c>
      <c r="EU366">
        <f>IF($GS366&gt;=32,INDEX($DM:$DM,$GR366+32),"")</f>
      </c>
      <c r="EV366">
        <f>IF($GS366&gt;=33,INDEX($DM:$DM,$GR366+33),"")</f>
      </c>
      <c r="EW366">
        <f>IF($GS366&gt;=34,INDEX($DM:$DM,$GR366+34),"")</f>
      </c>
      <c r="EX366">
        <f>IF($GS366&gt;=35,INDEX($DM:$DM,$GR366+35),"")</f>
      </c>
      <c r="EY366">
        <f>IF($GS366&gt;=36,INDEX($DM:$DM,$GR366+36),"")</f>
      </c>
      <c r="EZ366">
        <f>IF($GS366&gt;=37,INDEX($DM:$DM,$GR366+37),"")</f>
      </c>
      <c r="FA366">
        <f>IF($GS366&gt;=38,INDEX($DM:$DM,$GR366+38),"")</f>
      </c>
      <c r="FB366">
        <f>IF($GS366&gt;=39,INDEX($DM:$DM,$GR366+39),"")</f>
      </c>
      <c r="FC366">
        <f>IF($GS366&gt;=40,INDEX($DM:$DM,$GR366+40),"")</f>
      </c>
      <c r="FD366">
        <f>IF($GS366&gt;=1,INDEX($DN:$DN,$GR366+1),"")</f>
      </c>
      <c r="FE366">
        <f>IF($GS366&gt;=2,INDEX($DN:$DN,$GR366+2),"")</f>
      </c>
      <c r="FF366">
        <f>IF($GS366&gt;=3,INDEX($DN:$DN,$GR366+3),"")</f>
      </c>
      <c r="FG366">
        <f>IF($GS366&gt;=4,INDEX($DN:$DN,$GR366+4),"")</f>
      </c>
      <c r="FH366">
        <f>IF($GS366&gt;=5,INDEX($DN:$DN,$GR366+5),"")</f>
      </c>
      <c r="FI366">
        <f>IF($GS366&gt;=6,INDEX($DN:$DN,$GR366+6),"")</f>
      </c>
      <c r="FJ366">
        <f>IF($GS366&gt;=7,INDEX($DN:$DN,$GR366+7),"")</f>
      </c>
      <c r="FK366">
        <f>IF($GS366&gt;=8,INDEX($DN:$DN,$GR366+8),"")</f>
      </c>
      <c r="FL366">
        <f>IF($GS366&gt;=9,INDEX($DN:$DN,$GR366+9),"")</f>
      </c>
      <c r="FM366">
        <f>IF($GS366&gt;=10,INDEX($DN:$DN,$GR366+10),"")</f>
      </c>
      <c r="FN366">
        <f>IF($GS366&gt;=11,INDEX($DN:$DN,$GR366+11),"")</f>
      </c>
      <c r="FO366">
        <f>IF($GS366&gt;=12,INDEX($DN:$DN,$GR366+12),"")</f>
      </c>
      <c r="FP366">
        <f>IF($GS366&gt;=13,INDEX($DN:$DN,$GR366+13),"")</f>
      </c>
      <c r="FQ366">
        <f>IF($GS366&gt;=14,INDEX($DN:$DN,$GR366+14),"")</f>
      </c>
      <c r="FR366">
        <f>IF($GS366&gt;=15,INDEX($DN:$DN,$GR366+15),"")</f>
      </c>
      <c r="FS366">
        <f>IF($GS366&gt;=16,INDEX($DN:$DN,$GR366+16),"")</f>
      </c>
      <c r="FT366">
        <f>IF($GS366&gt;=17,INDEX($DN:$DN,$GR366+17),"")</f>
      </c>
      <c r="FU366">
        <f>IF($GS366&gt;=18,INDEX($DN:$DN,$GR366+18),"")</f>
      </c>
      <c r="FV366">
        <f>IF($GS366&gt;=19,INDEX($DN:$DN,$GR366+19),"")</f>
      </c>
      <c r="FW366">
        <f>IF($GS366&gt;=20,INDEX($DN:$DN,$GR366+20),"")</f>
      </c>
      <c r="FX366">
        <f>IF($GS366&gt;=21,INDEX($DN:$DN,$GR366+21),"")</f>
      </c>
      <c r="FY366">
        <f>IF($GS366&gt;=22,INDEX($DN:$DN,$GR366+22),"")</f>
      </c>
      <c r="FZ366">
        <f>IF($GS366&gt;=23,INDEX($DN:$DN,$GR366+23),"")</f>
      </c>
      <c r="GA366">
        <f>IF($GS366&gt;=24,INDEX($DN:$DN,$GR366+24),"")</f>
      </c>
      <c r="GB366">
        <f>IF($GS366&gt;=25,INDEX($DN:$DN,$GR366+25),"")</f>
      </c>
      <c r="GC366">
        <f>IF($GS366&gt;=26,INDEX($DN:$DN,$GR366+26),"")</f>
      </c>
      <c r="GD366">
        <f>IF($GS366&gt;=27,INDEX($DN:$DN,$GR366+27),"")</f>
      </c>
      <c r="GE366">
        <f>IF($GS366&gt;=28,INDEX($DN:$DN,$GR366+28),"")</f>
      </c>
      <c r="GF366">
        <f>IF($GS366&gt;=29,INDEX($DN:$DN,$GR366+29),"")</f>
      </c>
      <c r="GG366">
        <f>IF($GS366&gt;=30,INDEX($DN:$DN,$GR366+30),"")</f>
      </c>
      <c r="GH366">
        <f>IF($GS366&gt;=31,INDEX($DN:$DN,$GR366+31),"")</f>
      </c>
      <c r="GI366">
        <f>IF($GS366&gt;=32,INDEX($DN:$DN,$GR366+32),"")</f>
      </c>
      <c r="GJ366">
        <f>IF($GS366&gt;=33,INDEX($DN:$DN,$GR366+33),"")</f>
      </c>
      <c r="GK366">
        <f>IF($GS366&gt;=34,INDEX($DN:$DN,$GR366+34),"")</f>
      </c>
      <c r="GL366">
        <f>IF($GS366&gt;=35,INDEX($DN:$DN,$GR366+35),"")</f>
      </c>
      <c r="GM366">
        <f>IF($GS366&gt;=36,INDEX($DN:$DN,$GR366+36),"")</f>
      </c>
      <c r="GN366">
        <f>IF($GS366&gt;=37,INDEX($DN:$DN,$GR366+37),"")</f>
      </c>
      <c r="GO366">
        <f>IF($GS366&gt;=38,INDEX($DN:$DN,$GR366+38),"")</f>
      </c>
      <c r="GP366">
        <f>IF($GS366&gt;=39,INDEX($DN:$DN,$GR366+39),"")</f>
      </c>
      <c r="GQ366">
        <f>IF($GS366&gt;=40,INDEX($DN:$DN,$GR366+40),"")</f>
      </c>
      <c r="GR366">
        <f>IFERROR(MATCH($DL366,$DM$2:$DM$148,0)+1,0)</f>
      </c>
      <c r="GS366">
        <f>IFERROR(INDEX($DO$2:$DO$148,MATCH($DL366,$DM$2:$DM$148,0)),0)</f>
      </c>
      <c r="GT366">
        <f>IFERROR(MATCH($Z366,$DP$366:$FC$366,0),0)</f>
      </c>
      <c r="GU366">
        <f>IF($GT366&gt;0,INDEX($FD$366:$GQ$366,$GT366),"")</f>
      </c>
      <c r="GX366">
        <f>IF($JG366&gt;=1,INDEX($GV:$GV,$JF366+1),"")</f>
      </c>
      <c r="GY366">
        <f>IF($JG366&gt;=2,INDEX($GV:$GV,$JF366+2),"")</f>
      </c>
      <c r="GZ366">
        <f>IF($JG366&gt;=3,INDEX($GV:$GV,$JF366+3),"")</f>
      </c>
      <c r="HA366">
        <f>IF($JG366&gt;=4,INDEX($GV:$GV,$JF366+4),"")</f>
      </c>
      <c r="HB366">
        <f>IF($JG366&gt;=5,INDEX($GV:$GV,$JF366+5),"")</f>
      </c>
      <c r="HC366">
        <f>IF($JG366&gt;=6,INDEX($GV:$GV,$JF366+6),"")</f>
      </c>
      <c r="HD366">
        <f>IF($JG366&gt;=7,INDEX($GV:$GV,$JF366+7),"")</f>
      </c>
      <c r="HE366">
        <f>IF($JG366&gt;=8,INDEX($GV:$GV,$JF366+8),"")</f>
      </c>
      <c r="HF366">
        <f>IF($JG366&gt;=9,INDEX($GV:$GV,$JF366+9),"")</f>
      </c>
      <c r="HG366">
        <f>IF($JG366&gt;=10,INDEX($GV:$GV,$JF366+10),"")</f>
      </c>
      <c r="HH366">
        <f>IF($JG366&gt;=11,INDEX($GV:$GV,$JF366+11),"")</f>
      </c>
      <c r="HI366">
        <f>IF($JG366&gt;=12,INDEX($GV:$GV,$JF366+12),"")</f>
      </c>
      <c r="HJ366">
        <f>IF($JG366&gt;=13,INDEX($GV:$GV,$JF366+13),"")</f>
      </c>
      <c r="HK366">
        <f>IF($JG366&gt;=14,INDEX($GV:$GV,$JF366+14),"")</f>
      </c>
      <c r="HL366">
        <f>IF($JG366&gt;=15,INDEX($GV:$GV,$JF366+15),"")</f>
      </c>
      <c r="HM366">
        <f>IF($JG366&gt;=16,INDEX($GV:$GV,$JF366+16),"")</f>
      </c>
      <c r="HN366">
        <f>IF($JG366&gt;=17,INDEX($GV:$GV,$JF366+17),"")</f>
      </c>
      <c r="HO366">
        <f>IF($JG366&gt;=18,INDEX($GV:$GV,$JF366+18),"")</f>
      </c>
      <c r="HP366">
        <f>IF($JG366&gt;=19,INDEX($GV:$GV,$JF366+19),"")</f>
      </c>
      <c r="HQ366">
        <f>IF($JG366&gt;=20,INDEX($GV:$GV,$JF366+20),"")</f>
      </c>
      <c r="HR366">
        <f>IF($JG366&gt;=21,INDEX($GV:$GV,$JF366+21),"")</f>
      </c>
      <c r="HS366">
        <f>IF($JG366&gt;=22,INDEX($GV:$GV,$JF366+22),"")</f>
      </c>
      <c r="HT366">
        <f>IF($JG366&gt;=23,INDEX($GV:$GV,$JF366+23),"")</f>
      </c>
      <c r="HU366">
        <f>IF($JG366&gt;=24,INDEX($GV:$GV,$JF366+24),"")</f>
      </c>
      <c r="HV366">
        <f>IF($JG366&gt;=25,INDEX($GV:$GV,$JF366+25),"")</f>
      </c>
      <c r="HW366">
        <f>IF($JG366&gt;=26,INDEX($GV:$GV,$JF366+26),"")</f>
      </c>
      <c r="HX366">
        <f>IF($JG366&gt;=27,INDEX($GV:$GV,$JF366+27),"")</f>
      </c>
      <c r="HY366">
        <f>IF($JG366&gt;=28,INDEX($GV:$GV,$JF366+28),"")</f>
      </c>
      <c r="HZ366">
        <f>IF($JG366&gt;=29,INDEX($GV:$GV,$JF366+29),"")</f>
      </c>
      <c r="IA366">
        <f>IF($JG366&gt;=30,INDEX($GV:$GV,$JF366+30),"")</f>
      </c>
      <c r="IB366">
        <f>IF($JG366&gt;=31,INDEX($GV:$GV,$JF366+31),"")</f>
      </c>
      <c r="IC366">
        <f>IF($JG366&gt;=32,INDEX($GV:$GV,$JF366+32),"")</f>
      </c>
      <c r="ID366">
        <f>IF($JG366&gt;=33,INDEX($GV:$GV,$JF366+33),"")</f>
      </c>
      <c r="IE366">
        <f>IF($JG366&gt;=34,INDEX($GV:$GV,$JF366+34),"")</f>
      </c>
      <c r="IF366">
        <f>IF($JG366&gt;=35,INDEX($GV:$GV,$JF366+35),"")</f>
      </c>
      <c r="IG366">
        <f>IF($JG366&gt;=36,INDEX($GV:$GV,$JF366+36),"")</f>
      </c>
      <c r="IH366">
        <f>IF($JG366&gt;=37,INDEX($GV:$GV,$JF366+37),"")</f>
      </c>
      <c r="II366">
        <f>IF($JG366&gt;=38,INDEX($GV:$GV,$JF366+38),"")</f>
      </c>
      <c r="IJ366">
        <f>IF($JG366&gt;=39,INDEX($GV:$GV,$JF366+39),"")</f>
      </c>
      <c r="IK366">
        <f>IF($JG366&gt;=40,INDEX($GV:$GV,$JF366+40),"")</f>
      </c>
      <c r="IL366">
        <f>IF($JG366&gt;=41,INDEX($GV:$GV,$JF366+41),"")</f>
      </c>
      <c r="IM366">
        <f>IF($JG366&gt;=42,INDEX($GV:$GV,$JF366+42),"")</f>
      </c>
      <c r="IN366">
        <f>IF($JG366&gt;=43,INDEX($GV:$GV,$JF366+43),"")</f>
      </c>
      <c r="IO366">
        <f>IF($JG366&gt;=44,INDEX($GV:$GV,$JF366+44),"")</f>
      </c>
      <c r="IP366">
        <f>IF($JG366&gt;=45,INDEX($GV:$GV,$JF366+45),"")</f>
      </c>
      <c r="IQ366">
        <f>IF($JG366&gt;=46,INDEX($GV:$GV,$JF366+46),"")</f>
      </c>
      <c r="IR366">
        <f>IF($JG366&gt;=47,INDEX($GV:$GV,$JF366+47),"")</f>
      </c>
      <c r="IS366">
        <f>IF($JG366&gt;=48,INDEX($GV:$GV,$JF366+48),"")</f>
      </c>
      <c r="IT366">
        <f>IF($JG366&gt;=49,INDEX($GV:$GV,$JF366+49),"")</f>
      </c>
      <c r="IU366">
        <f>IF($JG366&gt;=50,INDEX($GV:$GV,$JF366+50),"")</f>
      </c>
      <c r="IV366">
        <f>IF($JG366&gt;=51,INDEX($GV:$GV,$JF366+51),"")</f>
      </c>
      <c r="IW366">
        <f>IF($JG366&gt;=52,INDEX($GV:$GV,$JF366+52),"")</f>
      </c>
      <c r="IX366">
        <f>IF($JG366&gt;=53,INDEX($GV:$GV,$JF366+53),"")</f>
      </c>
      <c r="IY366">
        <f>IF($JG366&gt;=54,INDEX($GV:$GV,$JF366+54),"")</f>
      </c>
      <c r="IZ366">
        <f>IF($JG366&gt;=55,INDEX($GV:$GV,$JF366+55),"")</f>
      </c>
      <c r="JA366">
        <f>IF($JG366&gt;=56,INDEX($GV:$GV,$JF366+56),"")</f>
      </c>
      <c r="JB366">
        <f>IF($JG366&gt;=57,INDEX($GV:$GV,$JF366+57),"")</f>
      </c>
      <c r="JC366">
        <f>IF($JG366&gt;=58,INDEX($GV:$GV,$JF366+58),"")</f>
      </c>
      <c r="JD366">
        <f>IF($JG366&gt;=59,INDEX($GV:$GV,$JF366+59),"")</f>
      </c>
      <c r="JE366">
        <f>IF($JG366&gt;=60,INDEX($GV:$GV,$JF366+60),"")</f>
      </c>
      <c r="JF366">
        <f>IFERROR(MATCH($GU366,$GV$2:$GV$322,0)+1,0)</f>
      </c>
      <c r="JG366">
        <f>IFERROR(INDEX($GW$2:$GW$322,MATCH($GU366,$GV$2:$GV$322,0)),0)</f>
      </c>
      <c r="JH366" t="s">
        <v>44</v>
      </c>
      <c r="JI366" t="s">
        <v>44</v>
      </c>
    </row>
    <row r="367" spans="1:269" x14ac:dyDescent="0.25">
      <c r="R367">
        <f>IF(OR($U367="",$Q367=""),"",IFERROR($U367/$Q367,0))</f>
      </c>
      <c r="S367">
        <f>IF($U367="","",
SUM($T367,$V367,$AA367,$W367,$Y367)*
(1-IF($AB367="",0,VALUE($AB367)/100)))</f>
      </c>
      <c r="T367">
        <f>IF($U367="","",$U367)</f>
      </c>
      <c r="V367">
        <f>IF($U367="","",
IF($O367="","",
IF(ISNUMBER(SEARCH("exempt",LOWER($O367))),0,
$U367*(VALUE(SUBSTITUTE($O367,"%",""))/100))))</f>
      </c>
      <c r="AC367">
        <f>IFERROR(IF(FIND(" - ",$K367)&gt;0,MID($K367,FIND(" - ",$K367)+3,LEN($K367)),""),"")</f>
      </c>
      <c r="AL367" t="s">
        <v>1180</v>
      </c>
      <c r="AT367">
        <f>IFERROR(LEFT($K367,FIND(" - ",$K367)-1),$K367)</f>
      </c>
      <c r="AW367">
        <f>IF($CL367&gt;=1,INDEX($AU:$AU,$CK367+1),"")</f>
      </c>
      <c r="AX367">
        <f>IF($CL367&gt;=2,INDEX($AU:$AU,$CK367+2),"")</f>
      </c>
      <c r="AY367">
        <f>IF($CL367&gt;=3,INDEX($AU:$AU,$CK367+3),"")</f>
      </c>
      <c r="AZ367">
        <f>IF($CL367&gt;=4,INDEX($AU:$AU,$CK367+4),"")</f>
      </c>
      <c r="BA367">
        <f>IF($CL367&gt;=5,INDEX($AU:$AU,$CK367+5),"")</f>
      </c>
      <c r="BB367">
        <f>IF($CL367&gt;=6,INDEX($AU:$AU,$CK367+6),"")</f>
      </c>
      <c r="BC367">
        <f>IF($CL367&gt;=7,INDEX($AU:$AU,$CK367+7),"")</f>
      </c>
      <c r="BD367">
        <f>IF($CL367&gt;=8,INDEX($AU:$AU,$CK367+8),"")</f>
      </c>
      <c r="BE367">
        <f>IF($CL367&gt;=9,INDEX($AU:$AU,$CK367+9),"")</f>
      </c>
      <c r="BF367">
        <f>IF($CL367&gt;=10,INDEX($AU:$AU,$CK367+10),"")</f>
      </c>
      <c r="BG367">
        <f>IF($CL367&gt;=11,INDEX($AU:$AU,$CK367+11),"")</f>
      </c>
      <c r="BH367">
        <f>IF($CL367&gt;=12,INDEX($AU:$AU,$CK367+12),"")</f>
      </c>
      <c r="BI367">
        <f>IF($CL367&gt;=13,INDEX($AU:$AU,$CK367+13),"")</f>
      </c>
      <c r="BJ367">
        <f>IF($CL367&gt;=14,INDEX($AU:$AU,$CK367+14),"")</f>
      </c>
      <c r="BK367">
        <f>IF($CL367&gt;=15,INDEX($AU:$AU,$CK367+15),"")</f>
      </c>
      <c r="BL367">
        <f>IF($CL367&gt;=16,INDEX($AU:$AU,$CK367+16),"")</f>
      </c>
      <c r="BM367">
        <f>IF($CL367&gt;=17,INDEX($AU:$AU,$CK367+17),"")</f>
      </c>
      <c r="BN367">
        <f>IF($CL367&gt;=18,INDEX($AU:$AU,$CK367+18),"")</f>
      </c>
      <c r="BO367">
        <f>IF($CL367&gt;=19,INDEX($AU:$AU,$CK367+19),"")</f>
      </c>
      <c r="BP367">
        <f>IF($CL367&gt;=20,INDEX($AU:$AU,$CK367+20),"")</f>
      </c>
      <c r="BQ367">
        <f>IF($CL367&gt;=21,INDEX($AU:$AU,$CK367+21),"")</f>
      </c>
      <c r="BR367">
        <f>IF($CL367&gt;=22,INDEX($AU:$AU,$CK367+22),"")</f>
      </c>
      <c r="BS367">
        <f>IF($CL367&gt;=23,INDEX($AU:$AU,$CK367+23),"")</f>
      </c>
      <c r="BT367">
        <f>IF($CL367&gt;=24,INDEX($AU:$AU,$CK367+24),"")</f>
      </c>
      <c r="BU367">
        <f>IF($CL367&gt;=25,INDEX($AU:$AU,$CK367+25),"")</f>
      </c>
      <c r="BV367">
        <f>IF($CL367&gt;=26,INDEX($AU:$AU,$CK367+26),"")</f>
      </c>
      <c r="BW367">
        <f>IF($CL367&gt;=27,INDEX($AU:$AU,$CK367+27),"")</f>
      </c>
      <c r="BX367">
        <f>IF($CL367&gt;=28,INDEX($AU:$AU,$CK367+28),"")</f>
      </c>
      <c r="BY367">
        <f>IF($CL367&gt;=29,INDEX($AU:$AU,$CK367+29),"")</f>
      </c>
      <c r="BZ367">
        <f>IF($CL367&gt;=30,INDEX($AU:$AU,$CK367+30),"")</f>
      </c>
      <c r="CA367">
        <f>IF($CL367&gt;=31,INDEX($AU:$AU,$CK367+31),"")</f>
      </c>
      <c r="CB367">
        <f>IF($CL367&gt;=32,INDEX($AU:$AU,$CK367+32),"")</f>
      </c>
      <c r="CC367">
        <f>IF($CL367&gt;=33,INDEX($AU:$AU,$CK367+33),"")</f>
      </c>
      <c r="CD367">
        <f>IF($CL367&gt;=34,INDEX($AU:$AU,$CK367+34),"")</f>
      </c>
      <c r="CE367">
        <f>IF($CL367&gt;=35,INDEX($AU:$AU,$CK367+35),"")</f>
      </c>
      <c r="CF367">
        <f>IF($CL367&gt;=36,INDEX($AU:$AU,$CK367+36),"")</f>
      </c>
      <c r="CG367">
        <f>IF($CL367&gt;=37,INDEX($AU:$AU,$CK367+37),"")</f>
      </c>
      <c r="CH367">
        <f>IF($CL367&gt;=38,INDEX($AU:$AU,$CK367+38),"")</f>
      </c>
      <c r="CI367">
        <f>IF($CL367&gt;=39,INDEX($AU:$AU,$CK367+39),"")</f>
      </c>
      <c r="CJ367">
        <f>IF($CL367&gt;=40,INDEX($AU:$AU,$CK367+40),"")</f>
      </c>
      <c r="CK367">
        <f>IFERROR(MATCH($AT367,$AU$2:$AU$133,0)+1,0)</f>
      </c>
      <c r="CL367">
        <f>IFERROR(INDEX($AV$2:$AV$133,MATCH($AT367,$AU$2:$AU$133,0)),0)</f>
      </c>
      <c r="CM367">
        <f>IFERROR(LEFT($L367,FIND(" - ",$L367)-1),$L367)</f>
      </c>
      <c r="CN367" t="s">
        <v>149</v>
      </c>
      <c r="CP367">
        <f>IF($DK367&gt;=1,INDEX($CN:$CN,$DJ367+1),"")</f>
      </c>
      <c r="CQ367">
        <f>IF($DK367&gt;=2,INDEX($CN:$CN,$DJ367+2),"")</f>
      </c>
      <c r="CR367">
        <f>IF($DK367&gt;=3,INDEX($CN:$CN,$DJ367+3),"")</f>
      </c>
      <c r="CS367">
        <f>IF($DK367&gt;=4,INDEX($CN:$CN,$DJ367+4),"")</f>
      </c>
      <c r="CT367">
        <f>IF($DK367&gt;=5,INDEX($CN:$CN,$DJ367+5),"")</f>
      </c>
      <c r="CU367">
        <f>IF($DK367&gt;=6,INDEX($CN:$CN,$DJ367+6),"")</f>
      </c>
      <c r="CV367">
        <f>IF($DK367&gt;=7,INDEX($CN:$CN,$DJ367+7),"")</f>
      </c>
      <c r="CW367">
        <f>IF($DK367&gt;=8,INDEX($CN:$CN,$DJ367+8),"")</f>
      </c>
      <c r="CX367">
        <f>IF($DK367&gt;=9,INDEX($CN:$CN,$DJ367+9),"")</f>
      </c>
      <c r="CY367">
        <f>IF($DK367&gt;=10,INDEX($CN:$CN,$DJ367+10),"")</f>
      </c>
      <c r="CZ367">
        <f>IF($DK367&gt;=11,INDEX($CN:$CN,$DJ367+11),"")</f>
      </c>
      <c r="DA367">
        <f>IF($DK367&gt;=12,INDEX($CN:$CN,$DJ367+12),"")</f>
      </c>
      <c r="DB367">
        <f>IF($DK367&gt;=13,INDEX($CN:$CN,$DJ367+13),"")</f>
      </c>
      <c r="DC367">
        <f>IF($DK367&gt;=14,INDEX($CN:$CN,$DJ367+14),"")</f>
      </c>
      <c r="DD367">
        <f>IF($DK367&gt;=15,INDEX($CN:$CN,$DJ367+15),"")</f>
      </c>
      <c r="DE367">
        <f>IF($DK367&gt;=16,INDEX($CN:$CN,$DJ367+16),"")</f>
      </c>
      <c r="DF367">
        <f>IF($DK367&gt;=17,INDEX($CN:$CN,$DJ367+17),"")</f>
      </c>
      <c r="DG367">
        <f>IF($DK367&gt;=18,INDEX($CN:$CN,$DJ367+18),"")</f>
      </c>
      <c r="DH367">
        <f>IF($DK367&gt;=19,INDEX($CN:$CN,$DJ367+19),"")</f>
      </c>
      <c r="DI367">
        <f>IF($DK367&gt;=20,INDEX($CN:$CN,$DJ367+20),"")</f>
      </c>
      <c r="DJ367">
        <f>IFERROR(MATCH($CM367,$CN$2:$CN$1089,0)+1,0)</f>
      </c>
      <c r="DK367">
        <f>IFERROR(INDEX($CO$2:$CO$1089,MATCH($CM367,$CN$2:$CN$1089,0)),0)</f>
      </c>
      <c r="DL367">
        <f>IFERROR(INDEX($AS:$AS,MATCH($O367,$AR:$AR,0))&amp;"","")</f>
      </c>
      <c r="DP367">
        <f>IF($GS367&gt;=1,INDEX($DM:$DM,$GR367+1),"")</f>
      </c>
      <c r="DQ367">
        <f>IF($GS367&gt;=2,INDEX($DM:$DM,$GR367+2),"")</f>
      </c>
      <c r="DR367">
        <f>IF($GS367&gt;=3,INDEX($DM:$DM,$GR367+3),"")</f>
      </c>
      <c r="DS367">
        <f>IF($GS367&gt;=4,INDEX($DM:$DM,$GR367+4),"")</f>
      </c>
      <c r="DT367">
        <f>IF($GS367&gt;=5,INDEX($DM:$DM,$GR367+5),"")</f>
      </c>
      <c r="DU367">
        <f>IF($GS367&gt;=6,INDEX($DM:$DM,$GR367+6),"")</f>
      </c>
      <c r="DV367">
        <f>IF($GS367&gt;=7,INDEX($DM:$DM,$GR367+7),"")</f>
      </c>
      <c r="DW367">
        <f>IF($GS367&gt;=8,INDEX($DM:$DM,$GR367+8),"")</f>
      </c>
      <c r="DX367">
        <f>IF($GS367&gt;=9,INDEX($DM:$DM,$GR367+9),"")</f>
      </c>
      <c r="DY367">
        <f>IF($GS367&gt;=10,INDEX($DM:$DM,$GR367+10),"")</f>
      </c>
      <c r="DZ367">
        <f>IF($GS367&gt;=11,INDEX($DM:$DM,$GR367+11),"")</f>
      </c>
      <c r="EA367">
        <f>IF($GS367&gt;=12,INDEX($DM:$DM,$GR367+12),"")</f>
      </c>
      <c r="EB367">
        <f>IF($GS367&gt;=13,INDEX($DM:$DM,$GR367+13),"")</f>
      </c>
      <c r="EC367">
        <f>IF($GS367&gt;=14,INDEX($DM:$DM,$GR367+14),"")</f>
      </c>
      <c r="ED367">
        <f>IF($GS367&gt;=15,INDEX($DM:$DM,$GR367+15),"")</f>
      </c>
      <c r="EE367">
        <f>IF($GS367&gt;=16,INDEX($DM:$DM,$GR367+16),"")</f>
      </c>
      <c r="EF367">
        <f>IF($GS367&gt;=17,INDEX($DM:$DM,$GR367+17),"")</f>
      </c>
      <c r="EG367">
        <f>IF($GS367&gt;=18,INDEX($DM:$DM,$GR367+18),"")</f>
      </c>
      <c r="EH367">
        <f>IF($GS367&gt;=19,INDEX($DM:$DM,$GR367+19),"")</f>
      </c>
      <c r="EI367">
        <f>IF($GS367&gt;=20,INDEX($DM:$DM,$GR367+20),"")</f>
      </c>
      <c r="EJ367">
        <f>IF($GS367&gt;=21,INDEX($DM:$DM,$GR367+21),"")</f>
      </c>
      <c r="EK367">
        <f>IF($GS367&gt;=22,INDEX($DM:$DM,$GR367+22),"")</f>
      </c>
      <c r="EL367">
        <f>IF($GS367&gt;=23,INDEX($DM:$DM,$GR367+23),"")</f>
      </c>
      <c r="EM367">
        <f>IF($GS367&gt;=24,INDEX($DM:$DM,$GR367+24),"")</f>
      </c>
      <c r="EN367">
        <f>IF($GS367&gt;=25,INDEX($DM:$DM,$GR367+25),"")</f>
      </c>
      <c r="EO367">
        <f>IF($GS367&gt;=26,INDEX($DM:$DM,$GR367+26),"")</f>
      </c>
      <c r="EP367">
        <f>IF($GS367&gt;=27,INDEX($DM:$DM,$GR367+27),"")</f>
      </c>
      <c r="EQ367">
        <f>IF($GS367&gt;=28,INDEX($DM:$DM,$GR367+28),"")</f>
      </c>
      <c r="ER367">
        <f>IF($GS367&gt;=29,INDEX($DM:$DM,$GR367+29),"")</f>
      </c>
      <c r="ES367">
        <f>IF($GS367&gt;=30,INDEX($DM:$DM,$GR367+30),"")</f>
      </c>
      <c r="ET367">
        <f>IF($GS367&gt;=31,INDEX($DM:$DM,$GR367+31),"")</f>
      </c>
      <c r="EU367">
        <f>IF($GS367&gt;=32,INDEX($DM:$DM,$GR367+32),"")</f>
      </c>
      <c r="EV367">
        <f>IF($GS367&gt;=33,INDEX($DM:$DM,$GR367+33),"")</f>
      </c>
      <c r="EW367">
        <f>IF($GS367&gt;=34,INDEX($DM:$DM,$GR367+34),"")</f>
      </c>
      <c r="EX367">
        <f>IF($GS367&gt;=35,INDEX($DM:$DM,$GR367+35),"")</f>
      </c>
      <c r="EY367">
        <f>IF($GS367&gt;=36,INDEX($DM:$DM,$GR367+36),"")</f>
      </c>
      <c r="EZ367">
        <f>IF($GS367&gt;=37,INDEX($DM:$DM,$GR367+37),"")</f>
      </c>
      <c r="FA367">
        <f>IF($GS367&gt;=38,INDEX($DM:$DM,$GR367+38),"")</f>
      </c>
      <c r="FB367">
        <f>IF($GS367&gt;=39,INDEX($DM:$DM,$GR367+39),"")</f>
      </c>
      <c r="FC367">
        <f>IF($GS367&gt;=40,INDEX($DM:$DM,$GR367+40),"")</f>
      </c>
      <c r="FD367">
        <f>IF($GS367&gt;=1,INDEX($DN:$DN,$GR367+1),"")</f>
      </c>
      <c r="FE367">
        <f>IF($GS367&gt;=2,INDEX($DN:$DN,$GR367+2),"")</f>
      </c>
      <c r="FF367">
        <f>IF($GS367&gt;=3,INDEX($DN:$DN,$GR367+3),"")</f>
      </c>
      <c r="FG367">
        <f>IF($GS367&gt;=4,INDEX($DN:$DN,$GR367+4),"")</f>
      </c>
      <c r="FH367">
        <f>IF($GS367&gt;=5,INDEX($DN:$DN,$GR367+5),"")</f>
      </c>
      <c r="FI367">
        <f>IF($GS367&gt;=6,INDEX($DN:$DN,$GR367+6),"")</f>
      </c>
      <c r="FJ367">
        <f>IF($GS367&gt;=7,INDEX($DN:$DN,$GR367+7),"")</f>
      </c>
      <c r="FK367">
        <f>IF($GS367&gt;=8,INDEX($DN:$DN,$GR367+8),"")</f>
      </c>
      <c r="FL367">
        <f>IF($GS367&gt;=9,INDEX($DN:$DN,$GR367+9),"")</f>
      </c>
      <c r="FM367">
        <f>IF($GS367&gt;=10,INDEX($DN:$DN,$GR367+10),"")</f>
      </c>
      <c r="FN367">
        <f>IF($GS367&gt;=11,INDEX($DN:$DN,$GR367+11),"")</f>
      </c>
      <c r="FO367">
        <f>IF($GS367&gt;=12,INDEX($DN:$DN,$GR367+12),"")</f>
      </c>
      <c r="FP367">
        <f>IF($GS367&gt;=13,INDEX($DN:$DN,$GR367+13),"")</f>
      </c>
      <c r="FQ367">
        <f>IF($GS367&gt;=14,INDEX($DN:$DN,$GR367+14),"")</f>
      </c>
      <c r="FR367">
        <f>IF($GS367&gt;=15,INDEX($DN:$DN,$GR367+15),"")</f>
      </c>
      <c r="FS367">
        <f>IF($GS367&gt;=16,INDEX($DN:$DN,$GR367+16),"")</f>
      </c>
      <c r="FT367">
        <f>IF($GS367&gt;=17,INDEX($DN:$DN,$GR367+17),"")</f>
      </c>
      <c r="FU367">
        <f>IF($GS367&gt;=18,INDEX($DN:$DN,$GR367+18),"")</f>
      </c>
      <c r="FV367">
        <f>IF($GS367&gt;=19,INDEX($DN:$DN,$GR367+19),"")</f>
      </c>
      <c r="FW367">
        <f>IF($GS367&gt;=20,INDEX($DN:$DN,$GR367+20),"")</f>
      </c>
      <c r="FX367">
        <f>IF($GS367&gt;=21,INDEX($DN:$DN,$GR367+21),"")</f>
      </c>
      <c r="FY367">
        <f>IF($GS367&gt;=22,INDEX($DN:$DN,$GR367+22),"")</f>
      </c>
      <c r="FZ367">
        <f>IF($GS367&gt;=23,INDEX($DN:$DN,$GR367+23),"")</f>
      </c>
      <c r="GA367">
        <f>IF($GS367&gt;=24,INDEX($DN:$DN,$GR367+24),"")</f>
      </c>
      <c r="GB367">
        <f>IF($GS367&gt;=25,INDEX($DN:$DN,$GR367+25),"")</f>
      </c>
      <c r="GC367">
        <f>IF($GS367&gt;=26,INDEX($DN:$DN,$GR367+26),"")</f>
      </c>
      <c r="GD367">
        <f>IF($GS367&gt;=27,INDEX($DN:$DN,$GR367+27),"")</f>
      </c>
      <c r="GE367">
        <f>IF($GS367&gt;=28,INDEX($DN:$DN,$GR367+28),"")</f>
      </c>
      <c r="GF367">
        <f>IF($GS367&gt;=29,INDEX($DN:$DN,$GR367+29),"")</f>
      </c>
      <c r="GG367">
        <f>IF($GS367&gt;=30,INDEX($DN:$DN,$GR367+30),"")</f>
      </c>
      <c r="GH367">
        <f>IF($GS367&gt;=31,INDEX($DN:$DN,$GR367+31),"")</f>
      </c>
      <c r="GI367">
        <f>IF($GS367&gt;=32,INDEX($DN:$DN,$GR367+32),"")</f>
      </c>
      <c r="GJ367">
        <f>IF($GS367&gt;=33,INDEX($DN:$DN,$GR367+33),"")</f>
      </c>
      <c r="GK367">
        <f>IF($GS367&gt;=34,INDEX($DN:$DN,$GR367+34),"")</f>
      </c>
      <c r="GL367">
        <f>IF($GS367&gt;=35,INDEX($DN:$DN,$GR367+35),"")</f>
      </c>
      <c r="GM367">
        <f>IF($GS367&gt;=36,INDEX($DN:$DN,$GR367+36),"")</f>
      </c>
      <c r="GN367">
        <f>IF($GS367&gt;=37,INDEX($DN:$DN,$GR367+37),"")</f>
      </c>
      <c r="GO367">
        <f>IF($GS367&gt;=38,INDEX($DN:$DN,$GR367+38),"")</f>
      </c>
      <c r="GP367">
        <f>IF($GS367&gt;=39,INDEX($DN:$DN,$GR367+39),"")</f>
      </c>
      <c r="GQ367">
        <f>IF($GS367&gt;=40,INDEX($DN:$DN,$GR367+40),"")</f>
      </c>
      <c r="GR367">
        <f>IFERROR(MATCH($DL367,$DM$2:$DM$148,0)+1,0)</f>
      </c>
      <c r="GS367">
        <f>IFERROR(INDEX($DO$2:$DO$148,MATCH($DL367,$DM$2:$DM$148,0)),0)</f>
      </c>
      <c r="GT367">
        <f>IFERROR(MATCH($Z367,$DP$367:$FC$367,0),0)</f>
      </c>
      <c r="GU367">
        <f>IF($GT367&gt;0,INDEX($FD$367:$GQ$367,$GT367),"")</f>
      </c>
      <c r="GX367">
        <f>IF($JG367&gt;=1,INDEX($GV:$GV,$JF367+1),"")</f>
      </c>
      <c r="GY367">
        <f>IF($JG367&gt;=2,INDEX($GV:$GV,$JF367+2),"")</f>
      </c>
      <c r="GZ367">
        <f>IF($JG367&gt;=3,INDEX($GV:$GV,$JF367+3),"")</f>
      </c>
      <c r="HA367">
        <f>IF($JG367&gt;=4,INDEX($GV:$GV,$JF367+4),"")</f>
      </c>
      <c r="HB367">
        <f>IF($JG367&gt;=5,INDEX($GV:$GV,$JF367+5),"")</f>
      </c>
      <c r="HC367">
        <f>IF($JG367&gt;=6,INDEX($GV:$GV,$JF367+6),"")</f>
      </c>
      <c r="HD367">
        <f>IF($JG367&gt;=7,INDEX($GV:$GV,$JF367+7),"")</f>
      </c>
      <c r="HE367">
        <f>IF($JG367&gt;=8,INDEX($GV:$GV,$JF367+8),"")</f>
      </c>
      <c r="HF367">
        <f>IF($JG367&gt;=9,INDEX($GV:$GV,$JF367+9),"")</f>
      </c>
      <c r="HG367">
        <f>IF($JG367&gt;=10,INDEX($GV:$GV,$JF367+10),"")</f>
      </c>
      <c r="HH367">
        <f>IF($JG367&gt;=11,INDEX($GV:$GV,$JF367+11),"")</f>
      </c>
      <c r="HI367">
        <f>IF($JG367&gt;=12,INDEX($GV:$GV,$JF367+12),"")</f>
      </c>
      <c r="HJ367">
        <f>IF($JG367&gt;=13,INDEX($GV:$GV,$JF367+13),"")</f>
      </c>
      <c r="HK367">
        <f>IF($JG367&gt;=14,INDEX($GV:$GV,$JF367+14),"")</f>
      </c>
      <c r="HL367">
        <f>IF($JG367&gt;=15,INDEX($GV:$GV,$JF367+15),"")</f>
      </c>
      <c r="HM367">
        <f>IF($JG367&gt;=16,INDEX($GV:$GV,$JF367+16),"")</f>
      </c>
      <c r="HN367">
        <f>IF($JG367&gt;=17,INDEX($GV:$GV,$JF367+17),"")</f>
      </c>
      <c r="HO367">
        <f>IF($JG367&gt;=18,INDEX($GV:$GV,$JF367+18),"")</f>
      </c>
      <c r="HP367">
        <f>IF($JG367&gt;=19,INDEX($GV:$GV,$JF367+19),"")</f>
      </c>
      <c r="HQ367">
        <f>IF($JG367&gt;=20,INDEX($GV:$GV,$JF367+20),"")</f>
      </c>
      <c r="HR367">
        <f>IF($JG367&gt;=21,INDEX($GV:$GV,$JF367+21),"")</f>
      </c>
      <c r="HS367">
        <f>IF($JG367&gt;=22,INDEX($GV:$GV,$JF367+22),"")</f>
      </c>
      <c r="HT367">
        <f>IF($JG367&gt;=23,INDEX($GV:$GV,$JF367+23),"")</f>
      </c>
      <c r="HU367">
        <f>IF($JG367&gt;=24,INDEX($GV:$GV,$JF367+24),"")</f>
      </c>
      <c r="HV367">
        <f>IF($JG367&gt;=25,INDEX($GV:$GV,$JF367+25),"")</f>
      </c>
      <c r="HW367">
        <f>IF($JG367&gt;=26,INDEX($GV:$GV,$JF367+26),"")</f>
      </c>
      <c r="HX367">
        <f>IF($JG367&gt;=27,INDEX($GV:$GV,$JF367+27),"")</f>
      </c>
      <c r="HY367">
        <f>IF($JG367&gt;=28,INDEX($GV:$GV,$JF367+28),"")</f>
      </c>
      <c r="HZ367">
        <f>IF($JG367&gt;=29,INDEX($GV:$GV,$JF367+29),"")</f>
      </c>
      <c r="IA367">
        <f>IF($JG367&gt;=30,INDEX($GV:$GV,$JF367+30),"")</f>
      </c>
      <c r="IB367">
        <f>IF($JG367&gt;=31,INDEX($GV:$GV,$JF367+31),"")</f>
      </c>
      <c r="IC367">
        <f>IF($JG367&gt;=32,INDEX($GV:$GV,$JF367+32),"")</f>
      </c>
      <c r="ID367">
        <f>IF($JG367&gt;=33,INDEX($GV:$GV,$JF367+33),"")</f>
      </c>
      <c r="IE367">
        <f>IF($JG367&gt;=34,INDEX($GV:$GV,$JF367+34),"")</f>
      </c>
      <c r="IF367">
        <f>IF($JG367&gt;=35,INDEX($GV:$GV,$JF367+35),"")</f>
      </c>
      <c r="IG367">
        <f>IF($JG367&gt;=36,INDEX($GV:$GV,$JF367+36),"")</f>
      </c>
      <c r="IH367">
        <f>IF($JG367&gt;=37,INDEX($GV:$GV,$JF367+37),"")</f>
      </c>
      <c r="II367">
        <f>IF($JG367&gt;=38,INDEX($GV:$GV,$JF367+38),"")</f>
      </c>
      <c r="IJ367">
        <f>IF($JG367&gt;=39,INDEX($GV:$GV,$JF367+39),"")</f>
      </c>
      <c r="IK367">
        <f>IF($JG367&gt;=40,INDEX($GV:$GV,$JF367+40),"")</f>
      </c>
      <c r="IL367">
        <f>IF($JG367&gt;=41,INDEX($GV:$GV,$JF367+41),"")</f>
      </c>
      <c r="IM367">
        <f>IF($JG367&gt;=42,INDEX($GV:$GV,$JF367+42),"")</f>
      </c>
      <c r="IN367">
        <f>IF($JG367&gt;=43,INDEX($GV:$GV,$JF367+43),"")</f>
      </c>
      <c r="IO367">
        <f>IF($JG367&gt;=44,INDEX($GV:$GV,$JF367+44),"")</f>
      </c>
      <c r="IP367">
        <f>IF($JG367&gt;=45,INDEX($GV:$GV,$JF367+45),"")</f>
      </c>
      <c r="IQ367">
        <f>IF($JG367&gt;=46,INDEX($GV:$GV,$JF367+46),"")</f>
      </c>
      <c r="IR367">
        <f>IF($JG367&gt;=47,INDEX($GV:$GV,$JF367+47),"")</f>
      </c>
      <c r="IS367">
        <f>IF($JG367&gt;=48,INDEX($GV:$GV,$JF367+48),"")</f>
      </c>
      <c r="IT367">
        <f>IF($JG367&gt;=49,INDEX($GV:$GV,$JF367+49),"")</f>
      </c>
      <c r="IU367">
        <f>IF($JG367&gt;=50,INDEX($GV:$GV,$JF367+50),"")</f>
      </c>
      <c r="IV367">
        <f>IF($JG367&gt;=51,INDEX($GV:$GV,$JF367+51),"")</f>
      </c>
      <c r="IW367">
        <f>IF($JG367&gt;=52,INDEX($GV:$GV,$JF367+52),"")</f>
      </c>
      <c r="IX367">
        <f>IF($JG367&gt;=53,INDEX($GV:$GV,$JF367+53),"")</f>
      </c>
      <c r="IY367">
        <f>IF($JG367&gt;=54,INDEX($GV:$GV,$JF367+54),"")</f>
      </c>
      <c r="IZ367">
        <f>IF($JG367&gt;=55,INDEX($GV:$GV,$JF367+55),"")</f>
      </c>
      <c r="JA367">
        <f>IF($JG367&gt;=56,INDEX($GV:$GV,$JF367+56),"")</f>
      </c>
      <c r="JB367">
        <f>IF($JG367&gt;=57,INDEX($GV:$GV,$JF367+57),"")</f>
      </c>
      <c r="JC367">
        <f>IF($JG367&gt;=58,INDEX($GV:$GV,$JF367+58),"")</f>
      </c>
      <c r="JD367">
        <f>IF($JG367&gt;=59,INDEX($GV:$GV,$JF367+59),"")</f>
      </c>
      <c r="JE367">
        <f>IF($JG367&gt;=60,INDEX($GV:$GV,$JF367+60),"")</f>
      </c>
      <c r="JF367">
        <f>IFERROR(MATCH($GU367,$GV$2:$GV$322,0)+1,0)</f>
      </c>
      <c r="JG367">
        <f>IFERROR(INDEX($GW$2:$GW$322,MATCH($GU367,$GV$2:$GV$322,0)),0)</f>
      </c>
      <c r="JH367" t="s">
        <v>44</v>
      </c>
      <c r="JI367" t="s">
        <v>44</v>
      </c>
    </row>
    <row r="368" spans="1:269" x14ac:dyDescent="0.25">
      <c r="R368">
        <f>IF(OR($U368="",$Q368=""),"",IFERROR($U368/$Q368,0))</f>
      </c>
      <c r="S368">
        <f>IF($U368="","",
SUM($T368,$V368,$AA368,$W368,$Y368)*
(1-IF($AB368="",0,VALUE($AB368)/100)))</f>
      </c>
      <c r="T368">
        <f>IF($U368="","",$U368)</f>
      </c>
      <c r="V368">
        <f>IF($U368="","",
IF($O368="","",
IF(ISNUMBER(SEARCH("exempt",LOWER($O368))),0,
$U368*(VALUE(SUBSTITUTE($O368,"%",""))/100))))</f>
      </c>
      <c r="AC368">
        <f>IFERROR(IF(FIND(" - ",$K368)&gt;0,MID($K368,FIND(" - ",$K368)+3,LEN($K368)),""),"")</f>
      </c>
      <c r="AL368" t="s">
        <v>1181</v>
      </c>
      <c r="AT368">
        <f>IFERROR(LEFT($K368,FIND(" - ",$K368)-1),$K368)</f>
      </c>
      <c r="AW368">
        <f>IF($CL368&gt;=1,INDEX($AU:$AU,$CK368+1),"")</f>
      </c>
      <c r="AX368">
        <f>IF($CL368&gt;=2,INDEX($AU:$AU,$CK368+2),"")</f>
      </c>
      <c r="AY368">
        <f>IF($CL368&gt;=3,INDEX($AU:$AU,$CK368+3),"")</f>
      </c>
      <c r="AZ368">
        <f>IF($CL368&gt;=4,INDEX($AU:$AU,$CK368+4),"")</f>
      </c>
      <c r="BA368">
        <f>IF($CL368&gt;=5,INDEX($AU:$AU,$CK368+5),"")</f>
      </c>
      <c r="BB368">
        <f>IF($CL368&gt;=6,INDEX($AU:$AU,$CK368+6),"")</f>
      </c>
      <c r="BC368">
        <f>IF($CL368&gt;=7,INDEX($AU:$AU,$CK368+7),"")</f>
      </c>
      <c r="BD368">
        <f>IF($CL368&gt;=8,INDEX($AU:$AU,$CK368+8),"")</f>
      </c>
      <c r="BE368">
        <f>IF($CL368&gt;=9,INDEX($AU:$AU,$CK368+9),"")</f>
      </c>
      <c r="BF368">
        <f>IF($CL368&gt;=10,INDEX($AU:$AU,$CK368+10),"")</f>
      </c>
      <c r="BG368">
        <f>IF($CL368&gt;=11,INDEX($AU:$AU,$CK368+11),"")</f>
      </c>
      <c r="BH368">
        <f>IF($CL368&gt;=12,INDEX($AU:$AU,$CK368+12),"")</f>
      </c>
      <c r="BI368">
        <f>IF($CL368&gt;=13,INDEX($AU:$AU,$CK368+13),"")</f>
      </c>
      <c r="BJ368">
        <f>IF($CL368&gt;=14,INDEX($AU:$AU,$CK368+14),"")</f>
      </c>
      <c r="BK368">
        <f>IF($CL368&gt;=15,INDEX($AU:$AU,$CK368+15),"")</f>
      </c>
      <c r="BL368">
        <f>IF($CL368&gt;=16,INDEX($AU:$AU,$CK368+16),"")</f>
      </c>
      <c r="BM368">
        <f>IF($CL368&gt;=17,INDEX($AU:$AU,$CK368+17),"")</f>
      </c>
      <c r="BN368">
        <f>IF($CL368&gt;=18,INDEX($AU:$AU,$CK368+18),"")</f>
      </c>
      <c r="BO368">
        <f>IF($CL368&gt;=19,INDEX($AU:$AU,$CK368+19),"")</f>
      </c>
      <c r="BP368">
        <f>IF($CL368&gt;=20,INDEX($AU:$AU,$CK368+20),"")</f>
      </c>
      <c r="BQ368">
        <f>IF($CL368&gt;=21,INDEX($AU:$AU,$CK368+21),"")</f>
      </c>
      <c r="BR368">
        <f>IF($CL368&gt;=22,INDEX($AU:$AU,$CK368+22),"")</f>
      </c>
      <c r="BS368">
        <f>IF($CL368&gt;=23,INDEX($AU:$AU,$CK368+23),"")</f>
      </c>
      <c r="BT368">
        <f>IF($CL368&gt;=24,INDEX($AU:$AU,$CK368+24),"")</f>
      </c>
      <c r="BU368">
        <f>IF($CL368&gt;=25,INDEX($AU:$AU,$CK368+25),"")</f>
      </c>
      <c r="BV368">
        <f>IF($CL368&gt;=26,INDEX($AU:$AU,$CK368+26),"")</f>
      </c>
      <c r="BW368">
        <f>IF($CL368&gt;=27,INDEX($AU:$AU,$CK368+27),"")</f>
      </c>
      <c r="BX368">
        <f>IF($CL368&gt;=28,INDEX($AU:$AU,$CK368+28),"")</f>
      </c>
      <c r="BY368">
        <f>IF($CL368&gt;=29,INDEX($AU:$AU,$CK368+29),"")</f>
      </c>
      <c r="BZ368">
        <f>IF($CL368&gt;=30,INDEX($AU:$AU,$CK368+30),"")</f>
      </c>
      <c r="CA368">
        <f>IF($CL368&gt;=31,INDEX($AU:$AU,$CK368+31),"")</f>
      </c>
      <c r="CB368">
        <f>IF($CL368&gt;=32,INDEX($AU:$AU,$CK368+32),"")</f>
      </c>
      <c r="CC368">
        <f>IF($CL368&gt;=33,INDEX($AU:$AU,$CK368+33),"")</f>
      </c>
      <c r="CD368">
        <f>IF($CL368&gt;=34,INDEX($AU:$AU,$CK368+34),"")</f>
      </c>
      <c r="CE368">
        <f>IF($CL368&gt;=35,INDEX($AU:$AU,$CK368+35),"")</f>
      </c>
      <c r="CF368">
        <f>IF($CL368&gt;=36,INDEX($AU:$AU,$CK368+36),"")</f>
      </c>
      <c r="CG368">
        <f>IF($CL368&gt;=37,INDEX($AU:$AU,$CK368+37),"")</f>
      </c>
      <c r="CH368">
        <f>IF($CL368&gt;=38,INDEX($AU:$AU,$CK368+38),"")</f>
      </c>
      <c r="CI368">
        <f>IF($CL368&gt;=39,INDEX($AU:$AU,$CK368+39),"")</f>
      </c>
      <c r="CJ368">
        <f>IF($CL368&gt;=40,INDEX($AU:$AU,$CK368+40),"")</f>
      </c>
      <c r="CK368">
        <f>IFERROR(MATCH($AT368,$AU$2:$AU$133,0)+1,0)</f>
      </c>
      <c r="CL368">
        <f>IFERROR(INDEX($AV$2:$AV$133,MATCH($AT368,$AU$2:$AU$133,0)),0)</f>
      </c>
      <c r="CM368">
        <f>IFERROR(LEFT($L368,FIND(" - ",$L368)-1),$L368)</f>
      </c>
      <c r="CN368" t="s">
        <v>1182</v>
      </c>
      <c r="CO368">
        <v>1</v>
      </c>
      <c r="CP368">
        <f>IF($DK368&gt;=1,INDEX($CN:$CN,$DJ368+1),"")</f>
      </c>
      <c r="CQ368">
        <f>IF($DK368&gt;=2,INDEX($CN:$CN,$DJ368+2),"")</f>
      </c>
      <c r="CR368">
        <f>IF($DK368&gt;=3,INDEX($CN:$CN,$DJ368+3),"")</f>
      </c>
      <c r="CS368">
        <f>IF($DK368&gt;=4,INDEX($CN:$CN,$DJ368+4),"")</f>
      </c>
      <c r="CT368">
        <f>IF($DK368&gt;=5,INDEX($CN:$CN,$DJ368+5),"")</f>
      </c>
      <c r="CU368">
        <f>IF($DK368&gt;=6,INDEX($CN:$CN,$DJ368+6),"")</f>
      </c>
      <c r="CV368">
        <f>IF($DK368&gt;=7,INDEX($CN:$CN,$DJ368+7),"")</f>
      </c>
      <c r="CW368">
        <f>IF($DK368&gt;=8,INDEX($CN:$CN,$DJ368+8),"")</f>
      </c>
      <c r="CX368">
        <f>IF($DK368&gt;=9,INDEX($CN:$CN,$DJ368+9),"")</f>
      </c>
      <c r="CY368">
        <f>IF($DK368&gt;=10,INDEX($CN:$CN,$DJ368+10),"")</f>
      </c>
      <c r="CZ368">
        <f>IF($DK368&gt;=11,INDEX($CN:$CN,$DJ368+11),"")</f>
      </c>
      <c r="DA368">
        <f>IF($DK368&gt;=12,INDEX($CN:$CN,$DJ368+12),"")</f>
      </c>
      <c r="DB368">
        <f>IF($DK368&gt;=13,INDEX($CN:$CN,$DJ368+13),"")</f>
      </c>
      <c r="DC368">
        <f>IF($DK368&gt;=14,INDEX($CN:$CN,$DJ368+14),"")</f>
      </c>
      <c r="DD368">
        <f>IF($DK368&gt;=15,INDEX($CN:$CN,$DJ368+15),"")</f>
      </c>
      <c r="DE368">
        <f>IF($DK368&gt;=16,INDEX($CN:$CN,$DJ368+16),"")</f>
      </c>
      <c r="DF368">
        <f>IF($DK368&gt;=17,INDEX($CN:$CN,$DJ368+17),"")</f>
      </c>
      <c r="DG368">
        <f>IF($DK368&gt;=18,INDEX($CN:$CN,$DJ368+18),"")</f>
      </c>
      <c r="DH368">
        <f>IF($DK368&gt;=19,INDEX($CN:$CN,$DJ368+19),"")</f>
      </c>
      <c r="DI368">
        <f>IF($DK368&gt;=20,INDEX($CN:$CN,$DJ368+20),"")</f>
      </c>
      <c r="DJ368">
        <f>IFERROR(MATCH($CM368,$CN$2:$CN$1089,0)+1,0)</f>
      </c>
      <c r="DK368">
        <f>IFERROR(INDEX($CO$2:$CO$1089,MATCH($CM368,$CN$2:$CN$1089,0)),0)</f>
      </c>
      <c r="DL368">
        <f>IFERROR(INDEX($AS:$AS,MATCH($O368,$AR:$AR,0))&amp;"","")</f>
      </c>
      <c r="DP368">
        <f>IF($GS368&gt;=1,INDEX($DM:$DM,$GR368+1),"")</f>
      </c>
      <c r="DQ368">
        <f>IF($GS368&gt;=2,INDEX($DM:$DM,$GR368+2),"")</f>
      </c>
      <c r="DR368">
        <f>IF($GS368&gt;=3,INDEX($DM:$DM,$GR368+3),"")</f>
      </c>
      <c r="DS368">
        <f>IF($GS368&gt;=4,INDEX($DM:$DM,$GR368+4),"")</f>
      </c>
      <c r="DT368">
        <f>IF($GS368&gt;=5,INDEX($DM:$DM,$GR368+5),"")</f>
      </c>
      <c r="DU368">
        <f>IF($GS368&gt;=6,INDEX($DM:$DM,$GR368+6),"")</f>
      </c>
      <c r="DV368">
        <f>IF($GS368&gt;=7,INDEX($DM:$DM,$GR368+7),"")</f>
      </c>
      <c r="DW368">
        <f>IF($GS368&gt;=8,INDEX($DM:$DM,$GR368+8),"")</f>
      </c>
      <c r="DX368">
        <f>IF($GS368&gt;=9,INDEX($DM:$DM,$GR368+9),"")</f>
      </c>
      <c r="DY368">
        <f>IF($GS368&gt;=10,INDEX($DM:$DM,$GR368+10),"")</f>
      </c>
      <c r="DZ368">
        <f>IF($GS368&gt;=11,INDEX($DM:$DM,$GR368+11),"")</f>
      </c>
      <c r="EA368">
        <f>IF($GS368&gt;=12,INDEX($DM:$DM,$GR368+12),"")</f>
      </c>
      <c r="EB368">
        <f>IF($GS368&gt;=13,INDEX($DM:$DM,$GR368+13),"")</f>
      </c>
      <c r="EC368">
        <f>IF($GS368&gt;=14,INDEX($DM:$DM,$GR368+14),"")</f>
      </c>
      <c r="ED368">
        <f>IF($GS368&gt;=15,INDEX($DM:$DM,$GR368+15),"")</f>
      </c>
      <c r="EE368">
        <f>IF($GS368&gt;=16,INDEX($DM:$DM,$GR368+16),"")</f>
      </c>
      <c r="EF368">
        <f>IF($GS368&gt;=17,INDEX($DM:$DM,$GR368+17),"")</f>
      </c>
      <c r="EG368">
        <f>IF($GS368&gt;=18,INDEX($DM:$DM,$GR368+18),"")</f>
      </c>
      <c r="EH368">
        <f>IF($GS368&gt;=19,INDEX($DM:$DM,$GR368+19),"")</f>
      </c>
      <c r="EI368">
        <f>IF($GS368&gt;=20,INDEX($DM:$DM,$GR368+20),"")</f>
      </c>
      <c r="EJ368">
        <f>IF($GS368&gt;=21,INDEX($DM:$DM,$GR368+21),"")</f>
      </c>
      <c r="EK368">
        <f>IF($GS368&gt;=22,INDEX($DM:$DM,$GR368+22),"")</f>
      </c>
      <c r="EL368">
        <f>IF($GS368&gt;=23,INDEX($DM:$DM,$GR368+23),"")</f>
      </c>
      <c r="EM368">
        <f>IF($GS368&gt;=24,INDEX($DM:$DM,$GR368+24),"")</f>
      </c>
      <c r="EN368">
        <f>IF($GS368&gt;=25,INDEX($DM:$DM,$GR368+25),"")</f>
      </c>
      <c r="EO368">
        <f>IF($GS368&gt;=26,INDEX($DM:$DM,$GR368+26),"")</f>
      </c>
      <c r="EP368">
        <f>IF($GS368&gt;=27,INDEX($DM:$DM,$GR368+27),"")</f>
      </c>
      <c r="EQ368">
        <f>IF($GS368&gt;=28,INDEX($DM:$DM,$GR368+28),"")</f>
      </c>
      <c r="ER368">
        <f>IF($GS368&gt;=29,INDEX($DM:$DM,$GR368+29),"")</f>
      </c>
      <c r="ES368">
        <f>IF($GS368&gt;=30,INDEX($DM:$DM,$GR368+30),"")</f>
      </c>
      <c r="ET368">
        <f>IF($GS368&gt;=31,INDEX($DM:$DM,$GR368+31),"")</f>
      </c>
      <c r="EU368">
        <f>IF($GS368&gt;=32,INDEX($DM:$DM,$GR368+32),"")</f>
      </c>
      <c r="EV368">
        <f>IF($GS368&gt;=33,INDEX($DM:$DM,$GR368+33),"")</f>
      </c>
      <c r="EW368">
        <f>IF($GS368&gt;=34,INDEX($DM:$DM,$GR368+34),"")</f>
      </c>
      <c r="EX368">
        <f>IF($GS368&gt;=35,INDEX($DM:$DM,$GR368+35),"")</f>
      </c>
      <c r="EY368">
        <f>IF($GS368&gt;=36,INDEX($DM:$DM,$GR368+36),"")</f>
      </c>
      <c r="EZ368">
        <f>IF($GS368&gt;=37,INDEX($DM:$DM,$GR368+37),"")</f>
      </c>
      <c r="FA368">
        <f>IF($GS368&gt;=38,INDEX($DM:$DM,$GR368+38),"")</f>
      </c>
      <c r="FB368">
        <f>IF($GS368&gt;=39,INDEX($DM:$DM,$GR368+39),"")</f>
      </c>
      <c r="FC368">
        <f>IF($GS368&gt;=40,INDEX($DM:$DM,$GR368+40),"")</f>
      </c>
      <c r="FD368">
        <f>IF($GS368&gt;=1,INDEX($DN:$DN,$GR368+1),"")</f>
      </c>
      <c r="FE368">
        <f>IF($GS368&gt;=2,INDEX($DN:$DN,$GR368+2),"")</f>
      </c>
      <c r="FF368">
        <f>IF($GS368&gt;=3,INDEX($DN:$DN,$GR368+3),"")</f>
      </c>
      <c r="FG368">
        <f>IF($GS368&gt;=4,INDEX($DN:$DN,$GR368+4),"")</f>
      </c>
      <c r="FH368">
        <f>IF($GS368&gt;=5,INDEX($DN:$DN,$GR368+5),"")</f>
      </c>
      <c r="FI368">
        <f>IF($GS368&gt;=6,INDEX($DN:$DN,$GR368+6),"")</f>
      </c>
      <c r="FJ368">
        <f>IF($GS368&gt;=7,INDEX($DN:$DN,$GR368+7),"")</f>
      </c>
      <c r="FK368">
        <f>IF($GS368&gt;=8,INDEX($DN:$DN,$GR368+8),"")</f>
      </c>
      <c r="FL368">
        <f>IF($GS368&gt;=9,INDEX($DN:$DN,$GR368+9),"")</f>
      </c>
      <c r="FM368">
        <f>IF($GS368&gt;=10,INDEX($DN:$DN,$GR368+10),"")</f>
      </c>
      <c r="FN368">
        <f>IF($GS368&gt;=11,INDEX($DN:$DN,$GR368+11),"")</f>
      </c>
      <c r="FO368">
        <f>IF($GS368&gt;=12,INDEX($DN:$DN,$GR368+12),"")</f>
      </c>
      <c r="FP368">
        <f>IF($GS368&gt;=13,INDEX($DN:$DN,$GR368+13),"")</f>
      </c>
      <c r="FQ368">
        <f>IF($GS368&gt;=14,INDEX($DN:$DN,$GR368+14),"")</f>
      </c>
      <c r="FR368">
        <f>IF($GS368&gt;=15,INDEX($DN:$DN,$GR368+15),"")</f>
      </c>
      <c r="FS368">
        <f>IF($GS368&gt;=16,INDEX($DN:$DN,$GR368+16),"")</f>
      </c>
      <c r="FT368">
        <f>IF($GS368&gt;=17,INDEX($DN:$DN,$GR368+17),"")</f>
      </c>
      <c r="FU368">
        <f>IF($GS368&gt;=18,INDEX($DN:$DN,$GR368+18),"")</f>
      </c>
      <c r="FV368">
        <f>IF($GS368&gt;=19,INDEX($DN:$DN,$GR368+19),"")</f>
      </c>
      <c r="FW368">
        <f>IF($GS368&gt;=20,INDEX($DN:$DN,$GR368+20),"")</f>
      </c>
      <c r="FX368">
        <f>IF($GS368&gt;=21,INDEX($DN:$DN,$GR368+21),"")</f>
      </c>
      <c r="FY368">
        <f>IF($GS368&gt;=22,INDEX($DN:$DN,$GR368+22),"")</f>
      </c>
      <c r="FZ368">
        <f>IF($GS368&gt;=23,INDEX($DN:$DN,$GR368+23),"")</f>
      </c>
      <c r="GA368">
        <f>IF($GS368&gt;=24,INDEX($DN:$DN,$GR368+24),"")</f>
      </c>
      <c r="GB368">
        <f>IF($GS368&gt;=25,INDEX($DN:$DN,$GR368+25),"")</f>
      </c>
      <c r="GC368">
        <f>IF($GS368&gt;=26,INDEX($DN:$DN,$GR368+26),"")</f>
      </c>
      <c r="GD368">
        <f>IF($GS368&gt;=27,INDEX($DN:$DN,$GR368+27),"")</f>
      </c>
      <c r="GE368">
        <f>IF($GS368&gt;=28,INDEX($DN:$DN,$GR368+28),"")</f>
      </c>
      <c r="GF368">
        <f>IF($GS368&gt;=29,INDEX($DN:$DN,$GR368+29),"")</f>
      </c>
      <c r="GG368">
        <f>IF($GS368&gt;=30,INDEX($DN:$DN,$GR368+30),"")</f>
      </c>
      <c r="GH368">
        <f>IF($GS368&gt;=31,INDEX($DN:$DN,$GR368+31),"")</f>
      </c>
      <c r="GI368">
        <f>IF($GS368&gt;=32,INDEX($DN:$DN,$GR368+32),"")</f>
      </c>
      <c r="GJ368">
        <f>IF($GS368&gt;=33,INDEX($DN:$DN,$GR368+33),"")</f>
      </c>
      <c r="GK368">
        <f>IF($GS368&gt;=34,INDEX($DN:$DN,$GR368+34),"")</f>
      </c>
      <c r="GL368">
        <f>IF($GS368&gt;=35,INDEX($DN:$DN,$GR368+35),"")</f>
      </c>
      <c r="GM368">
        <f>IF($GS368&gt;=36,INDEX($DN:$DN,$GR368+36),"")</f>
      </c>
      <c r="GN368">
        <f>IF($GS368&gt;=37,INDEX($DN:$DN,$GR368+37),"")</f>
      </c>
      <c r="GO368">
        <f>IF($GS368&gt;=38,INDEX($DN:$DN,$GR368+38),"")</f>
      </c>
      <c r="GP368">
        <f>IF($GS368&gt;=39,INDEX($DN:$DN,$GR368+39),"")</f>
      </c>
      <c r="GQ368">
        <f>IF($GS368&gt;=40,INDEX($DN:$DN,$GR368+40),"")</f>
      </c>
      <c r="GR368">
        <f>IFERROR(MATCH($DL368,$DM$2:$DM$148,0)+1,0)</f>
      </c>
      <c r="GS368">
        <f>IFERROR(INDEX($DO$2:$DO$148,MATCH($DL368,$DM$2:$DM$148,0)),0)</f>
      </c>
      <c r="GT368">
        <f>IFERROR(MATCH($Z368,$DP$368:$FC$368,0),0)</f>
      </c>
      <c r="GU368">
        <f>IF($GT368&gt;0,INDEX($FD$368:$GQ$368,$GT368),"")</f>
      </c>
      <c r="GX368">
        <f>IF($JG368&gt;=1,INDEX($GV:$GV,$JF368+1),"")</f>
      </c>
      <c r="GY368">
        <f>IF($JG368&gt;=2,INDEX($GV:$GV,$JF368+2),"")</f>
      </c>
      <c r="GZ368">
        <f>IF($JG368&gt;=3,INDEX($GV:$GV,$JF368+3),"")</f>
      </c>
      <c r="HA368">
        <f>IF($JG368&gt;=4,INDEX($GV:$GV,$JF368+4),"")</f>
      </c>
      <c r="HB368">
        <f>IF($JG368&gt;=5,INDEX($GV:$GV,$JF368+5),"")</f>
      </c>
      <c r="HC368">
        <f>IF($JG368&gt;=6,INDEX($GV:$GV,$JF368+6),"")</f>
      </c>
      <c r="HD368">
        <f>IF($JG368&gt;=7,INDEX($GV:$GV,$JF368+7),"")</f>
      </c>
      <c r="HE368">
        <f>IF($JG368&gt;=8,INDEX($GV:$GV,$JF368+8),"")</f>
      </c>
      <c r="HF368">
        <f>IF($JG368&gt;=9,INDEX($GV:$GV,$JF368+9),"")</f>
      </c>
      <c r="HG368">
        <f>IF($JG368&gt;=10,INDEX($GV:$GV,$JF368+10),"")</f>
      </c>
      <c r="HH368">
        <f>IF($JG368&gt;=11,INDEX($GV:$GV,$JF368+11),"")</f>
      </c>
      <c r="HI368">
        <f>IF($JG368&gt;=12,INDEX($GV:$GV,$JF368+12),"")</f>
      </c>
      <c r="HJ368">
        <f>IF($JG368&gt;=13,INDEX($GV:$GV,$JF368+13),"")</f>
      </c>
      <c r="HK368">
        <f>IF($JG368&gt;=14,INDEX($GV:$GV,$JF368+14),"")</f>
      </c>
      <c r="HL368">
        <f>IF($JG368&gt;=15,INDEX($GV:$GV,$JF368+15),"")</f>
      </c>
      <c r="HM368">
        <f>IF($JG368&gt;=16,INDEX($GV:$GV,$JF368+16),"")</f>
      </c>
      <c r="HN368">
        <f>IF($JG368&gt;=17,INDEX($GV:$GV,$JF368+17),"")</f>
      </c>
      <c r="HO368">
        <f>IF($JG368&gt;=18,INDEX($GV:$GV,$JF368+18),"")</f>
      </c>
      <c r="HP368">
        <f>IF($JG368&gt;=19,INDEX($GV:$GV,$JF368+19),"")</f>
      </c>
      <c r="HQ368">
        <f>IF($JG368&gt;=20,INDEX($GV:$GV,$JF368+20),"")</f>
      </c>
      <c r="HR368">
        <f>IF($JG368&gt;=21,INDEX($GV:$GV,$JF368+21),"")</f>
      </c>
      <c r="HS368">
        <f>IF($JG368&gt;=22,INDEX($GV:$GV,$JF368+22),"")</f>
      </c>
      <c r="HT368">
        <f>IF($JG368&gt;=23,INDEX($GV:$GV,$JF368+23),"")</f>
      </c>
      <c r="HU368">
        <f>IF($JG368&gt;=24,INDEX($GV:$GV,$JF368+24),"")</f>
      </c>
      <c r="HV368">
        <f>IF($JG368&gt;=25,INDEX($GV:$GV,$JF368+25),"")</f>
      </c>
      <c r="HW368">
        <f>IF($JG368&gt;=26,INDEX($GV:$GV,$JF368+26),"")</f>
      </c>
      <c r="HX368">
        <f>IF($JG368&gt;=27,INDEX($GV:$GV,$JF368+27),"")</f>
      </c>
      <c r="HY368">
        <f>IF($JG368&gt;=28,INDEX($GV:$GV,$JF368+28),"")</f>
      </c>
      <c r="HZ368">
        <f>IF($JG368&gt;=29,INDEX($GV:$GV,$JF368+29),"")</f>
      </c>
      <c r="IA368">
        <f>IF($JG368&gt;=30,INDEX($GV:$GV,$JF368+30),"")</f>
      </c>
      <c r="IB368">
        <f>IF($JG368&gt;=31,INDEX($GV:$GV,$JF368+31),"")</f>
      </c>
      <c r="IC368">
        <f>IF($JG368&gt;=32,INDEX($GV:$GV,$JF368+32),"")</f>
      </c>
      <c r="ID368">
        <f>IF($JG368&gt;=33,INDEX($GV:$GV,$JF368+33),"")</f>
      </c>
      <c r="IE368">
        <f>IF($JG368&gt;=34,INDEX($GV:$GV,$JF368+34),"")</f>
      </c>
      <c r="IF368">
        <f>IF($JG368&gt;=35,INDEX($GV:$GV,$JF368+35),"")</f>
      </c>
      <c r="IG368">
        <f>IF($JG368&gt;=36,INDEX($GV:$GV,$JF368+36),"")</f>
      </c>
      <c r="IH368">
        <f>IF($JG368&gt;=37,INDEX($GV:$GV,$JF368+37),"")</f>
      </c>
      <c r="II368">
        <f>IF($JG368&gt;=38,INDEX($GV:$GV,$JF368+38),"")</f>
      </c>
      <c r="IJ368">
        <f>IF($JG368&gt;=39,INDEX($GV:$GV,$JF368+39),"")</f>
      </c>
      <c r="IK368">
        <f>IF($JG368&gt;=40,INDEX($GV:$GV,$JF368+40),"")</f>
      </c>
      <c r="IL368">
        <f>IF($JG368&gt;=41,INDEX($GV:$GV,$JF368+41),"")</f>
      </c>
      <c r="IM368">
        <f>IF($JG368&gt;=42,INDEX($GV:$GV,$JF368+42),"")</f>
      </c>
      <c r="IN368">
        <f>IF($JG368&gt;=43,INDEX($GV:$GV,$JF368+43),"")</f>
      </c>
      <c r="IO368">
        <f>IF($JG368&gt;=44,INDEX($GV:$GV,$JF368+44),"")</f>
      </c>
      <c r="IP368">
        <f>IF($JG368&gt;=45,INDEX($GV:$GV,$JF368+45),"")</f>
      </c>
      <c r="IQ368">
        <f>IF($JG368&gt;=46,INDEX($GV:$GV,$JF368+46),"")</f>
      </c>
      <c r="IR368">
        <f>IF($JG368&gt;=47,INDEX($GV:$GV,$JF368+47),"")</f>
      </c>
      <c r="IS368">
        <f>IF($JG368&gt;=48,INDEX($GV:$GV,$JF368+48),"")</f>
      </c>
      <c r="IT368">
        <f>IF($JG368&gt;=49,INDEX($GV:$GV,$JF368+49),"")</f>
      </c>
      <c r="IU368">
        <f>IF($JG368&gt;=50,INDEX($GV:$GV,$JF368+50),"")</f>
      </c>
      <c r="IV368">
        <f>IF($JG368&gt;=51,INDEX($GV:$GV,$JF368+51),"")</f>
      </c>
      <c r="IW368">
        <f>IF($JG368&gt;=52,INDEX($GV:$GV,$JF368+52),"")</f>
      </c>
      <c r="IX368">
        <f>IF($JG368&gt;=53,INDEX($GV:$GV,$JF368+53),"")</f>
      </c>
      <c r="IY368">
        <f>IF($JG368&gt;=54,INDEX($GV:$GV,$JF368+54),"")</f>
      </c>
      <c r="IZ368">
        <f>IF($JG368&gt;=55,INDEX($GV:$GV,$JF368+55),"")</f>
      </c>
      <c r="JA368">
        <f>IF($JG368&gt;=56,INDEX($GV:$GV,$JF368+56),"")</f>
      </c>
      <c r="JB368">
        <f>IF($JG368&gt;=57,INDEX($GV:$GV,$JF368+57),"")</f>
      </c>
      <c r="JC368">
        <f>IF($JG368&gt;=58,INDEX($GV:$GV,$JF368+58),"")</f>
      </c>
      <c r="JD368">
        <f>IF($JG368&gt;=59,INDEX($GV:$GV,$JF368+59),"")</f>
      </c>
      <c r="JE368">
        <f>IF($JG368&gt;=60,INDEX($GV:$GV,$JF368+60),"")</f>
      </c>
      <c r="JF368">
        <f>IFERROR(MATCH($GU368,$GV$2:$GV$322,0)+1,0)</f>
      </c>
      <c r="JG368">
        <f>IFERROR(INDEX($GW$2:$GW$322,MATCH($GU368,$GV$2:$GV$322,0)),0)</f>
      </c>
      <c r="JH368" t="s">
        <v>44</v>
      </c>
      <c r="JI368" t="s">
        <v>44</v>
      </c>
    </row>
    <row r="369" spans="1:269" x14ac:dyDescent="0.25">
      <c r="R369">
        <f>IF(OR($U369="",$Q369=""),"",IFERROR($U369/$Q369,0))</f>
      </c>
      <c r="S369">
        <f>IF($U369="","",
SUM($T369,$V369,$AA369,$W369,$Y369)*
(1-IF($AB369="",0,VALUE($AB369)/100)))</f>
      </c>
      <c r="T369">
        <f>IF($U369="","",$U369)</f>
      </c>
      <c r="V369">
        <f>IF($U369="","",
IF($O369="","",
IF(ISNUMBER(SEARCH("exempt",LOWER($O369))),0,
$U369*(VALUE(SUBSTITUTE($O369,"%",""))/100))))</f>
      </c>
      <c r="AC369">
        <f>IFERROR(IF(FIND(" - ",$K369)&gt;0,MID($K369,FIND(" - ",$K369)+3,LEN($K369)),""),"")</f>
      </c>
      <c r="AL369" t="s">
        <v>1183</v>
      </c>
      <c r="AT369">
        <f>IFERROR(LEFT($K369,FIND(" - ",$K369)-1),$K369)</f>
      </c>
      <c r="AW369">
        <f>IF($CL369&gt;=1,INDEX($AU:$AU,$CK369+1),"")</f>
      </c>
      <c r="AX369">
        <f>IF($CL369&gt;=2,INDEX($AU:$AU,$CK369+2),"")</f>
      </c>
      <c r="AY369">
        <f>IF($CL369&gt;=3,INDEX($AU:$AU,$CK369+3),"")</f>
      </c>
      <c r="AZ369">
        <f>IF($CL369&gt;=4,INDEX($AU:$AU,$CK369+4),"")</f>
      </c>
      <c r="BA369">
        <f>IF($CL369&gt;=5,INDEX($AU:$AU,$CK369+5),"")</f>
      </c>
      <c r="BB369">
        <f>IF($CL369&gt;=6,INDEX($AU:$AU,$CK369+6),"")</f>
      </c>
      <c r="BC369">
        <f>IF($CL369&gt;=7,INDEX($AU:$AU,$CK369+7),"")</f>
      </c>
      <c r="BD369">
        <f>IF($CL369&gt;=8,INDEX($AU:$AU,$CK369+8),"")</f>
      </c>
      <c r="BE369">
        <f>IF($CL369&gt;=9,INDEX($AU:$AU,$CK369+9),"")</f>
      </c>
      <c r="BF369">
        <f>IF($CL369&gt;=10,INDEX($AU:$AU,$CK369+10),"")</f>
      </c>
      <c r="BG369">
        <f>IF($CL369&gt;=11,INDEX($AU:$AU,$CK369+11),"")</f>
      </c>
      <c r="BH369">
        <f>IF($CL369&gt;=12,INDEX($AU:$AU,$CK369+12),"")</f>
      </c>
      <c r="BI369">
        <f>IF($CL369&gt;=13,INDEX($AU:$AU,$CK369+13),"")</f>
      </c>
      <c r="BJ369">
        <f>IF($CL369&gt;=14,INDEX($AU:$AU,$CK369+14),"")</f>
      </c>
      <c r="BK369">
        <f>IF($CL369&gt;=15,INDEX($AU:$AU,$CK369+15),"")</f>
      </c>
      <c r="BL369">
        <f>IF($CL369&gt;=16,INDEX($AU:$AU,$CK369+16),"")</f>
      </c>
      <c r="BM369">
        <f>IF($CL369&gt;=17,INDEX($AU:$AU,$CK369+17),"")</f>
      </c>
      <c r="BN369">
        <f>IF($CL369&gt;=18,INDEX($AU:$AU,$CK369+18),"")</f>
      </c>
      <c r="BO369">
        <f>IF($CL369&gt;=19,INDEX($AU:$AU,$CK369+19),"")</f>
      </c>
      <c r="BP369">
        <f>IF($CL369&gt;=20,INDEX($AU:$AU,$CK369+20),"")</f>
      </c>
      <c r="BQ369">
        <f>IF($CL369&gt;=21,INDEX($AU:$AU,$CK369+21),"")</f>
      </c>
      <c r="BR369">
        <f>IF($CL369&gt;=22,INDEX($AU:$AU,$CK369+22),"")</f>
      </c>
      <c r="BS369">
        <f>IF($CL369&gt;=23,INDEX($AU:$AU,$CK369+23),"")</f>
      </c>
      <c r="BT369">
        <f>IF($CL369&gt;=24,INDEX($AU:$AU,$CK369+24),"")</f>
      </c>
      <c r="BU369">
        <f>IF($CL369&gt;=25,INDEX($AU:$AU,$CK369+25),"")</f>
      </c>
      <c r="BV369">
        <f>IF($CL369&gt;=26,INDEX($AU:$AU,$CK369+26),"")</f>
      </c>
      <c r="BW369">
        <f>IF($CL369&gt;=27,INDEX($AU:$AU,$CK369+27),"")</f>
      </c>
      <c r="BX369">
        <f>IF($CL369&gt;=28,INDEX($AU:$AU,$CK369+28),"")</f>
      </c>
      <c r="BY369">
        <f>IF($CL369&gt;=29,INDEX($AU:$AU,$CK369+29),"")</f>
      </c>
      <c r="BZ369">
        <f>IF($CL369&gt;=30,INDEX($AU:$AU,$CK369+30),"")</f>
      </c>
      <c r="CA369">
        <f>IF($CL369&gt;=31,INDEX($AU:$AU,$CK369+31),"")</f>
      </c>
      <c r="CB369">
        <f>IF($CL369&gt;=32,INDEX($AU:$AU,$CK369+32),"")</f>
      </c>
      <c r="CC369">
        <f>IF($CL369&gt;=33,INDEX($AU:$AU,$CK369+33),"")</f>
      </c>
      <c r="CD369">
        <f>IF($CL369&gt;=34,INDEX($AU:$AU,$CK369+34),"")</f>
      </c>
      <c r="CE369">
        <f>IF($CL369&gt;=35,INDEX($AU:$AU,$CK369+35),"")</f>
      </c>
      <c r="CF369">
        <f>IF($CL369&gt;=36,INDEX($AU:$AU,$CK369+36),"")</f>
      </c>
      <c r="CG369">
        <f>IF($CL369&gt;=37,INDEX($AU:$AU,$CK369+37),"")</f>
      </c>
      <c r="CH369">
        <f>IF($CL369&gt;=38,INDEX($AU:$AU,$CK369+38),"")</f>
      </c>
      <c r="CI369">
        <f>IF($CL369&gt;=39,INDEX($AU:$AU,$CK369+39),"")</f>
      </c>
      <c r="CJ369">
        <f>IF($CL369&gt;=40,INDEX($AU:$AU,$CK369+40),"")</f>
      </c>
      <c r="CK369">
        <f>IFERROR(MATCH($AT369,$AU$2:$AU$133,0)+1,0)</f>
      </c>
      <c r="CL369">
        <f>IFERROR(INDEX($AV$2:$AV$133,MATCH($AT369,$AU$2:$AU$133,0)),0)</f>
      </c>
      <c r="CM369">
        <f>IFERROR(LEFT($L369,FIND(" - ",$L369)-1),$L369)</f>
      </c>
      <c r="CN369" t="s">
        <v>149</v>
      </c>
      <c r="CP369">
        <f>IF($DK369&gt;=1,INDEX($CN:$CN,$DJ369+1),"")</f>
      </c>
      <c r="CQ369">
        <f>IF($DK369&gt;=2,INDEX($CN:$CN,$DJ369+2),"")</f>
      </c>
      <c r="CR369">
        <f>IF($DK369&gt;=3,INDEX($CN:$CN,$DJ369+3),"")</f>
      </c>
      <c r="CS369">
        <f>IF($DK369&gt;=4,INDEX($CN:$CN,$DJ369+4),"")</f>
      </c>
      <c r="CT369">
        <f>IF($DK369&gt;=5,INDEX($CN:$CN,$DJ369+5),"")</f>
      </c>
      <c r="CU369">
        <f>IF($DK369&gt;=6,INDEX($CN:$CN,$DJ369+6),"")</f>
      </c>
      <c r="CV369">
        <f>IF($DK369&gt;=7,INDEX($CN:$CN,$DJ369+7),"")</f>
      </c>
      <c r="CW369">
        <f>IF($DK369&gt;=8,INDEX($CN:$CN,$DJ369+8),"")</f>
      </c>
      <c r="CX369">
        <f>IF($DK369&gt;=9,INDEX($CN:$CN,$DJ369+9),"")</f>
      </c>
      <c r="CY369">
        <f>IF($DK369&gt;=10,INDEX($CN:$CN,$DJ369+10),"")</f>
      </c>
      <c r="CZ369">
        <f>IF($DK369&gt;=11,INDEX($CN:$CN,$DJ369+11),"")</f>
      </c>
      <c r="DA369">
        <f>IF($DK369&gt;=12,INDEX($CN:$CN,$DJ369+12),"")</f>
      </c>
      <c r="DB369">
        <f>IF($DK369&gt;=13,INDEX($CN:$CN,$DJ369+13),"")</f>
      </c>
      <c r="DC369">
        <f>IF($DK369&gt;=14,INDEX($CN:$CN,$DJ369+14),"")</f>
      </c>
      <c r="DD369">
        <f>IF($DK369&gt;=15,INDEX($CN:$CN,$DJ369+15),"")</f>
      </c>
      <c r="DE369">
        <f>IF($DK369&gt;=16,INDEX($CN:$CN,$DJ369+16),"")</f>
      </c>
      <c r="DF369">
        <f>IF($DK369&gt;=17,INDEX($CN:$CN,$DJ369+17),"")</f>
      </c>
      <c r="DG369">
        <f>IF($DK369&gt;=18,INDEX($CN:$CN,$DJ369+18),"")</f>
      </c>
      <c r="DH369">
        <f>IF($DK369&gt;=19,INDEX($CN:$CN,$DJ369+19),"")</f>
      </c>
      <c r="DI369">
        <f>IF($DK369&gt;=20,INDEX($CN:$CN,$DJ369+20),"")</f>
      </c>
      <c r="DJ369">
        <f>IFERROR(MATCH($CM369,$CN$2:$CN$1089,0)+1,0)</f>
      </c>
      <c r="DK369">
        <f>IFERROR(INDEX($CO$2:$CO$1089,MATCH($CM369,$CN$2:$CN$1089,0)),0)</f>
      </c>
      <c r="DL369">
        <f>IFERROR(INDEX($AS:$AS,MATCH($O369,$AR:$AR,0))&amp;"","")</f>
      </c>
      <c r="DP369">
        <f>IF($GS369&gt;=1,INDEX($DM:$DM,$GR369+1),"")</f>
      </c>
      <c r="DQ369">
        <f>IF($GS369&gt;=2,INDEX($DM:$DM,$GR369+2),"")</f>
      </c>
      <c r="DR369">
        <f>IF($GS369&gt;=3,INDEX($DM:$DM,$GR369+3),"")</f>
      </c>
      <c r="DS369">
        <f>IF($GS369&gt;=4,INDEX($DM:$DM,$GR369+4),"")</f>
      </c>
      <c r="DT369">
        <f>IF($GS369&gt;=5,INDEX($DM:$DM,$GR369+5),"")</f>
      </c>
      <c r="DU369">
        <f>IF($GS369&gt;=6,INDEX($DM:$DM,$GR369+6),"")</f>
      </c>
      <c r="DV369">
        <f>IF($GS369&gt;=7,INDEX($DM:$DM,$GR369+7),"")</f>
      </c>
      <c r="DW369">
        <f>IF($GS369&gt;=8,INDEX($DM:$DM,$GR369+8),"")</f>
      </c>
      <c r="DX369">
        <f>IF($GS369&gt;=9,INDEX($DM:$DM,$GR369+9),"")</f>
      </c>
      <c r="DY369">
        <f>IF($GS369&gt;=10,INDEX($DM:$DM,$GR369+10),"")</f>
      </c>
      <c r="DZ369">
        <f>IF($GS369&gt;=11,INDEX($DM:$DM,$GR369+11),"")</f>
      </c>
      <c r="EA369">
        <f>IF($GS369&gt;=12,INDEX($DM:$DM,$GR369+12),"")</f>
      </c>
      <c r="EB369">
        <f>IF($GS369&gt;=13,INDEX($DM:$DM,$GR369+13),"")</f>
      </c>
      <c r="EC369">
        <f>IF($GS369&gt;=14,INDEX($DM:$DM,$GR369+14),"")</f>
      </c>
      <c r="ED369">
        <f>IF($GS369&gt;=15,INDEX($DM:$DM,$GR369+15),"")</f>
      </c>
      <c r="EE369">
        <f>IF($GS369&gt;=16,INDEX($DM:$DM,$GR369+16),"")</f>
      </c>
      <c r="EF369">
        <f>IF($GS369&gt;=17,INDEX($DM:$DM,$GR369+17),"")</f>
      </c>
      <c r="EG369">
        <f>IF($GS369&gt;=18,INDEX($DM:$DM,$GR369+18),"")</f>
      </c>
      <c r="EH369">
        <f>IF($GS369&gt;=19,INDEX($DM:$DM,$GR369+19),"")</f>
      </c>
      <c r="EI369">
        <f>IF($GS369&gt;=20,INDEX($DM:$DM,$GR369+20),"")</f>
      </c>
      <c r="EJ369">
        <f>IF($GS369&gt;=21,INDEX($DM:$DM,$GR369+21),"")</f>
      </c>
      <c r="EK369">
        <f>IF($GS369&gt;=22,INDEX($DM:$DM,$GR369+22),"")</f>
      </c>
      <c r="EL369">
        <f>IF($GS369&gt;=23,INDEX($DM:$DM,$GR369+23),"")</f>
      </c>
      <c r="EM369">
        <f>IF($GS369&gt;=24,INDEX($DM:$DM,$GR369+24),"")</f>
      </c>
      <c r="EN369">
        <f>IF($GS369&gt;=25,INDEX($DM:$DM,$GR369+25),"")</f>
      </c>
      <c r="EO369">
        <f>IF($GS369&gt;=26,INDEX($DM:$DM,$GR369+26),"")</f>
      </c>
      <c r="EP369">
        <f>IF($GS369&gt;=27,INDEX($DM:$DM,$GR369+27),"")</f>
      </c>
      <c r="EQ369">
        <f>IF($GS369&gt;=28,INDEX($DM:$DM,$GR369+28),"")</f>
      </c>
      <c r="ER369">
        <f>IF($GS369&gt;=29,INDEX($DM:$DM,$GR369+29),"")</f>
      </c>
      <c r="ES369">
        <f>IF($GS369&gt;=30,INDEX($DM:$DM,$GR369+30),"")</f>
      </c>
      <c r="ET369">
        <f>IF($GS369&gt;=31,INDEX($DM:$DM,$GR369+31),"")</f>
      </c>
      <c r="EU369">
        <f>IF($GS369&gt;=32,INDEX($DM:$DM,$GR369+32),"")</f>
      </c>
      <c r="EV369">
        <f>IF($GS369&gt;=33,INDEX($DM:$DM,$GR369+33),"")</f>
      </c>
      <c r="EW369">
        <f>IF($GS369&gt;=34,INDEX($DM:$DM,$GR369+34),"")</f>
      </c>
      <c r="EX369">
        <f>IF($GS369&gt;=35,INDEX($DM:$DM,$GR369+35),"")</f>
      </c>
      <c r="EY369">
        <f>IF($GS369&gt;=36,INDEX($DM:$DM,$GR369+36),"")</f>
      </c>
      <c r="EZ369">
        <f>IF($GS369&gt;=37,INDEX($DM:$DM,$GR369+37),"")</f>
      </c>
      <c r="FA369">
        <f>IF($GS369&gt;=38,INDEX($DM:$DM,$GR369+38),"")</f>
      </c>
      <c r="FB369">
        <f>IF($GS369&gt;=39,INDEX($DM:$DM,$GR369+39),"")</f>
      </c>
      <c r="FC369">
        <f>IF($GS369&gt;=40,INDEX($DM:$DM,$GR369+40),"")</f>
      </c>
      <c r="FD369">
        <f>IF($GS369&gt;=1,INDEX($DN:$DN,$GR369+1),"")</f>
      </c>
      <c r="FE369">
        <f>IF($GS369&gt;=2,INDEX($DN:$DN,$GR369+2),"")</f>
      </c>
      <c r="FF369">
        <f>IF($GS369&gt;=3,INDEX($DN:$DN,$GR369+3),"")</f>
      </c>
      <c r="FG369">
        <f>IF($GS369&gt;=4,INDEX($DN:$DN,$GR369+4),"")</f>
      </c>
      <c r="FH369">
        <f>IF($GS369&gt;=5,INDEX($DN:$DN,$GR369+5),"")</f>
      </c>
      <c r="FI369">
        <f>IF($GS369&gt;=6,INDEX($DN:$DN,$GR369+6),"")</f>
      </c>
      <c r="FJ369">
        <f>IF($GS369&gt;=7,INDEX($DN:$DN,$GR369+7),"")</f>
      </c>
      <c r="FK369">
        <f>IF($GS369&gt;=8,INDEX($DN:$DN,$GR369+8),"")</f>
      </c>
      <c r="FL369">
        <f>IF($GS369&gt;=9,INDEX($DN:$DN,$GR369+9),"")</f>
      </c>
      <c r="FM369">
        <f>IF($GS369&gt;=10,INDEX($DN:$DN,$GR369+10),"")</f>
      </c>
      <c r="FN369">
        <f>IF($GS369&gt;=11,INDEX($DN:$DN,$GR369+11),"")</f>
      </c>
      <c r="FO369">
        <f>IF($GS369&gt;=12,INDEX($DN:$DN,$GR369+12),"")</f>
      </c>
      <c r="FP369">
        <f>IF($GS369&gt;=13,INDEX($DN:$DN,$GR369+13),"")</f>
      </c>
      <c r="FQ369">
        <f>IF($GS369&gt;=14,INDEX($DN:$DN,$GR369+14),"")</f>
      </c>
      <c r="FR369">
        <f>IF($GS369&gt;=15,INDEX($DN:$DN,$GR369+15),"")</f>
      </c>
      <c r="FS369">
        <f>IF($GS369&gt;=16,INDEX($DN:$DN,$GR369+16),"")</f>
      </c>
      <c r="FT369">
        <f>IF($GS369&gt;=17,INDEX($DN:$DN,$GR369+17),"")</f>
      </c>
      <c r="FU369">
        <f>IF($GS369&gt;=18,INDEX($DN:$DN,$GR369+18),"")</f>
      </c>
      <c r="FV369">
        <f>IF($GS369&gt;=19,INDEX($DN:$DN,$GR369+19),"")</f>
      </c>
      <c r="FW369">
        <f>IF($GS369&gt;=20,INDEX($DN:$DN,$GR369+20),"")</f>
      </c>
      <c r="FX369">
        <f>IF($GS369&gt;=21,INDEX($DN:$DN,$GR369+21),"")</f>
      </c>
      <c r="FY369">
        <f>IF($GS369&gt;=22,INDEX($DN:$DN,$GR369+22),"")</f>
      </c>
      <c r="FZ369">
        <f>IF($GS369&gt;=23,INDEX($DN:$DN,$GR369+23),"")</f>
      </c>
      <c r="GA369">
        <f>IF($GS369&gt;=24,INDEX($DN:$DN,$GR369+24),"")</f>
      </c>
      <c r="GB369">
        <f>IF($GS369&gt;=25,INDEX($DN:$DN,$GR369+25),"")</f>
      </c>
      <c r="GC369">
        <f>IF($GS369&gt;=26,INDEX($DN:$DN,$GR369+26),"")</f>
      </c>
      <c r="GD369">
        <f>IF($GS369&gt;=27,INDEX($DN:$DN,$GR369+27),"")</f>
      </c>
      <c r="GE369">
        <f>IF($GS369&gt;=28,INDEX($DN:$DN,$GR369+28),"")</f>
      </c>
      <c r="GF369">
        <f>IF($GS369&gt;=29,INDEX($DN:$DN,$GR369+29),"")</f>
      </c>
      <c r="GG369">
        <f>IF($GS369&gt;=30,INDEX($DN:$DN,$GR369+30),"")</f>
      </c>
      <c r="GH369">
        <f>IF($GS369&gt;=31,INDEX($DN:$DN,$GR369+31),"")</f>
      </c>
      <c r="GI369">
        <f>IF($GS369&gt;=32,INDEX($DN:$DN,$GR369+32),"")</f>
      </c>
      <c r="GJ369">
        <f>IF($GS369&gt;=33,INDEX($DN:$DN,$GR369+33),"")</f>
      </c>
      <c r="GK369">
        <f>IF($GS369&gt;=34,INDEX($DN:$DN,$GR369+34),"")</f>
      </c>
      <c r="GL369">
        <f>IF($GS369&gt;=35,INDEX($DN:$DN,$GR369+35),"")</f>
      </c>
      <c r="GM369">
        <f>IF($GS369&gt;=36,INDEX($DN:$DN,$GR369+36),"")</f>
      </c>
      <c r="GN369">
        <f>IF($GS369&gt;=37,INDEX($DN:$DN,$GR369+37),"")</f>
      </c>
      <c r="GO369">
        <f>IF($GS369&gt;=38,INDEX($DN:$DN,$GR369+38),"")</f>
      </c>
      <c r="GP369">
        <f>IF($GS369&gt;=39,INDEX($DN:$DN,$GR369+39),"")</f>
      </c>
      <c r="GQ369">
        <f>IF($GS369&gt;=40,INDEX($DN:$DN,$GR369+40),"")</f>
      </c>
      <c r="GR369">
        <f>IFERROR(MATCH($DL369,$DM$2:$DM$148,0)+1,0)</f>
      </c>
      <c r="GS369">
        <f>IFERROR(INDEX($DO$2:$DO$148,MATCH($DL369,$DM$2:$DM$148,0)),0)</f>
      </c>
      <c r="GT369">
        <f>IFERROR(MATCH($Z369,$DP$369:$FC$369,0),0)</f>
      </c>
      <c r="GU369">
        <f>IF($GT369&gt;0,INDEX($FD$369:$GQ$369,$GT369),"")</f>
      </c>
      <c r="GX369">
        <f>IF($JG369&gt;=1,INDEX($GV:$GV,$JF369+1),"")</f>
      </c>
      <c r="GY369">
        <f>IF($JG369&gt;=2,INDEX($GV:$GV,$JF369+2),"")</f>
      </c>
      <c r="GZ369">
        <f>IF($JG369&gt;=3,INDEX($GV:$GV,$JF369+3),"")</f>
      </c>
      <c r="HA369">
        <f>IF($JG369&gt;=4,INDEX($GV:$GV,$JF369+4),"")</f>
      </c>
      <c r="HB369">
        <f>IF($JG369&gt;=5,INDEX($GV:$GV,$JF369+5),"")</f>
      </c>
      <c r="HC369">
        <f>IF($JG369&gt;=6,INDEX($GV:$GV,$JF369+6),"")</f>
      </c>
      <c r="HD369">
        <f>IF($JG369&gt;=7,INDEX($GV:$GV,$JF369+7),"")</f>
      </c>
      <c r="HE369">
        <f>IF($JG369&gt;=8,INDEX($GV:$GV,$JF369+8),"")</f>
      </c>
      <c r="HF369">
        <f>IF($JG369&gt;=9,INDEX($GV:$GV,$JF369+9),"")</f>
      </c>
      <c r="HG369">
        <f>IF($JG369&gt;=10,INDEX($GV:$GV,$JF369+10),"")</f>
      </c>
      <c r="HH369">
        <f>IF($JG369&gt;=11,INDEX($GV:$GV,$JF369+11),"")</f>
      </c>
      <c r="HI369">
        <f>IF($JG369&gt;=12,INDEX($GV:$GV,$JF369+12),"")</f>
      </c>
      <c r="HJ369">
        <f>IF($JG369&gt;=13,INDEX($GV:$GV,$JF369+13),"")</f>
      </c>
      <c r="HK369">
        <f>IF($JG369&gt;=14,INDEX($GV:$GV,$JF369+14),"")</f>
      </c>
      <c r="HL369">
        <f>IF($JG369&gt;=15,INDEX($GV:$GV,$JF369+15),"")</f>
      </c>
      <c r="HM369">
        <f>IF($JG369&gt;=16,INDEX($GV:$GV,$JF369+16),"")</f>
      </c>
      <c r="HN369">
        <f>IF($JG369&gt;=17,INDEX($GV:$GV,$JF369+17),"")</f>
      </c>
      <c r="HO369">
        <f>IF($JG369&gt;=18,INDEX($GV:$GV,$JF369+18),"")</f>
      </c>
      <c r="HP369">
        <f>IF($JG369&gt;=19,INDEX($GV:$GV,$JF369+19),"")</f>
      </c>
      <c r="HQ369">
        <f>IF($JG369&gt;=20,INDEX($GV:$GV,$JF369+20),"")</f>
      </c>
      <c r="HR369">
        <f>IF($JG369&gt;=21,INDEX($GV:$GV,$JF369+21),"")</f>
      </c>
      <c r="HS369">
        <f>IF($JG369&gt;=22,INDEX($GV:$GV,$JF369+22),"")</f>
      </c>
      <c r="HT369">
        <f>IF($JG369&gt;=23,INDEX($GV:$GV,$JF369+23),"")</f>
      </c>
      <c r="HU369">
        <f>IF($JG369&gt;=24,INDEX($GV:$GV,$JF369+24),"")</f>
      </c>
      <c r="HV369">
        <f>IF($JG369&gt;=25,INDEX($GV:$GV,$JF369+25),"")</f>
      </c>
      <c r="HW369">
        <f>IF($JG369&gt;=26,INDEX($GV:$GV,$JF369+26),"")</f>
      </c>
      <c r="HX369">
        <f>IF($JG369&gt;=27,INDEX($GV:$GV,$JF369+27),"")</f>
      </c>
      <c r="HY369">
        <f>IF($JG369&gt;=28,INDEX($GV:$GV,$JF369+28),"")</f>
      </c>
      <c r="HZ369">
        <f>IF($JG369&gt;=29,INDEX($GV:$GV,$JF369+29),"")</f>
      </c>
      <c r="IA369">
        <f>IF($JG369&gt;=30,INDEX($GV:$GV,$JF369+30),"")</f>
      </c>
      <c r="IB369">
        <f>IF($JG369&gt;=31,INDEX($GV:$GV,$JF369+31),"")</f>
      </c>
      <c r="IC369">
        <f>IF($JG369&gt;=32,INDEX($GV:$GV,$JF369+32),"")</f>
      </c>
      <c r="ID369">
        <f>IF($JG369&gt;=33,INDEX($GV:$GV,$JF369+33),"")</f>
      </c>
      <c r="IE369">
        <f>IF($JG369&gt;=34,INDEX($GV:$GV,$JF369+34),"")</f>
      </c>
      <c r="IF369">
        <f>IF($JG369&gt;=35,INDEX($GV:$GV,$JF369+35),"")</f>
      </c>
      <c r="IG369">
        <f>IF($JG369&gt;=36,INDEX($GV:$GV,$JF369+36),"")</f>
      </c>
      <c r="IH369">
        <f>IF($JG369&gt;=37,INDEX($GV:$GV,$JF369+37),"")</f>
      </c>
      <c r="II369">
        <f>IF($JG369&gt;=38,INDEX($GV:$GV,$JF369+38),"")</f>
      </c>
      <c r="IJ369">
        <f>IF($JG369&gt;=39,INDEX($GV:$GV,$JF369+39),"")</f>
      </c>
      <c r="IK369">
        <f>IF($JG369&gt;=40,INDEX($GV:$GV,$JF369+40),"")</f>
      </c>
      <c r="IL369">
        <f>IF($JG369&gt;=41,INDEX($GV:$GV,$JF369+41),"")</f>
      </c>
      <c r="IM369">
        <f>IF($JG369&gt;=42,INDEX($GV:$GV,$JF369+42),"")</f>
      </c>
      <c r="IN369">
        <f>IF($JG369&gt;=43,INDEX($GV:$GV,$JF369+43),"")</f>
      </c>
      <c r="IO369">
        <f>IF($JG369&gt;=44,INDEX($GV:$GV,$JF369+44),"")</f>
      </c>
      <c r="IP369">
        <f>IF($JG369&gt;=45,INDEX($GV:$GV,$JF369+45),"")</f>
      </c>
      <c r="IQ369">
        <f>IF($JG369&gt;=46,INDEX($GV:$GV,$JF369+46),"")</f>
      </c>
      <c r="IR369">
        <f>IF($JG369&gt;=47,INDEX($GV:$GV,$JF369+47),"")</f>
      </c>
      <c r="IS369">
        <f>IF($JG369&gt;=48,INDEX($GV:$GV,$JF369+48),"")</f>
      </c>
      <c r="IT369">
        <f>IF($JG369&gt;=49,INDEX($GV:$GV,$JF369+49),"")</f>
      </c>
      <c r="IU369">
        <f>IF($JG369&gt;=50,INDEX($GV:$GV,$JF369+50),"")</f>
      </c>
      <c r="IV369">
        <f>IF($JG369&gt;=51,INDEX($GV:$GV,$JF369+51),"")</f>
      </c>
      <c r="IW369">
        <f>IF($JG369&gt;=52,INDEX($GV:$GV,$JF369+52),"")</f>
      </c>
      <c r="IX369">
        <f>IF($JG369&gt;=53,INDEX($GV:$GV,$JF369+53),"")</f>
      </c>
      <c r="IY369">
        <f>IF($JG369&gt;=54,INDEX($GV:$GV,$JF369+54),"")</f>
      </c>
      <c r="IZ369">
        <f>IF($JG369&gt;=55,INDEX($GV:$GV,$JF369+55),"")</f>
      </c>
      <c r="JA369">
        <f>IF($JG369&gt;=56,INDEX($GV:$GV,$JF369+56),"")</f>
      </c>
      <c r="JB369">
        <f>IF($JG369&gt;=57,INDEX($GV:$GV,$JF369+57),"")</f>
      </c>
      <c r="JC369">
        <f>IF($JG369&gt;=58,INDEX($GV:$GV,$JF369+58),"")</f>
      </c>
      <c r="JD369">
        <f>IF($JG369&gt;=59,INDEX($GV:$GV,$JF369+59),"")</f>
      </c>
      <c r="JE369">
        <f>IF($JG369&gt;=60,INDEX($GV:$GV,$JF369+60),"")</f>
      </c>
      <c r="JF369">
        <f>IFERROR(MATCH($GU369,$GV$2:$GV$322,0)+1,0)</f>
      </c>
      <c r="JG369">
        <f>IFERROR(INDEX($GW$2:$GW$322,MATCH($GU369,$GV$2:$GV$322,0)),0)</f>
      </c>
      <c r="JH369" t="s">
        <v>44</v>
      </c>
      <c r="JI369" t="s">
        <v>44</v>
      </c>
    </row>
    <row r="370" spans="1:269" x14ac:dyDescent="0.25">
      <c r="R370">
        <f>IF(OR($U370="",$Q370=""),"",IFERROR($U370/$Q370,0))</f>
      </c>
      <c r="S370">
        <f>IF($U370="","",
SUM($T370,$V370,$AA370,$W370,$Y370)*
(1-IF($AB370="",0,VALUE($AB370)/100)))</f>
      </c>
      <c r="T370">
        <f>IF($U370="","",$U370)</f>
      </c>
      <c r="V370">
        <f>IF($U370="","",
IF($O370="","",
IF(ISNUMBER(SEARCH("exempt",LOWER($O370))),0,
$U370*(VALUE(SUBSTITUTE($O370,"%",""))/100))))</f>
      </c>
      <c r="AC370">
        <f>IFERROR(IF(FIND(" - ",$K370)&gt;0,MID($K370,FIND(" - ",$K370)+3,LEN($K370)),""),"")</f>
      </c>
      <c r="AL370" t="s">
        <v>1184</v>
      </c>
      <c r="AT370">
        <f>IFERROR(LEFT($K370,FIND(" - ",$K370)-1),$K370)</f>
      </c>
      <c r="AW370">
        <f>IF($CL370&gt;=1,INDEX($AU:$AU,$CK370+1),"")</f>
      </c>
      <c r="AX370">
        <f>IF($CL370&gt;=2,INDEX($AU:$AU,$CK370+2),"")</f>
      </c>
      <c r="AY370">
        <f>IF($CL370&gt;=3,INDEX($AU:$AU,$CK370+3),"")</f>
      </c>
      <c r="AZ370">
        <f>IF($CL370&gt;=4,INDEX($AU:$AU,$CK370+4),"")</f>
      </c>
      <c r="BA370">
        <f>IF($CL370&gt;=5,INDEX($AU:$AU,$CK370+5),"")</f>
      </c>
      <c r="BB370">
        <f>IF($CL370&gt;=6,INDEX($AU:$AU,$CK370+6),"")</f>
      </c>
      <c r="BC370">
        <f>IF($CL370&gt;=7,INDEX($AU:$AU,$CK370+7),"")</f>
      </c>
      <c r="BD370">
        <f>IF($CL370&gt;=8,INDEX($AU:$AU,$CK370+8),"")</f>
      </c>
      <c r="BE370">
        <f>IF($CL370&gt;=9,INDEX($AU:$AU,$CK370+9),"")</f>
      </c>
      <c r="BF370">
        <f>IF($CL370&gt;=10,INDEX($AU:$AU,$CK370+10),"")</f>
      </c>
      <c r="BG370">
        <f>IF($CL370&gt;=11,INDEX($AU:$AU,$CK370+11),"")</f>
      </c>
      <c r="BH370">
        <f>IF($CL370&gt;=12,INDEX($AU:$AU,$CK370+12),"")</f>
      </c>
      <c r="BI370">
        <f>IF($CL370&gt;=13,INDEX($AU:$AU,$CK370+13),"")</f>
      </c>
      <c r="BJ370">
        <f>IF($CL370&gt;=14,INDEX($AU:$AU,$CK370+14),"")</f>
      </c>
      <c r="BK370">
        <f>IF($CL370&gt;=15,INDEX($AU:$AU,$CK370+15),"")</f>
      </c>
      <c r="BL370">
        <f>IF($CL370&gt;=16,INDEX($AU:$AU,$CK370+16),"")</f>
      </c>
      <c r="BM370">
        <f>IF($CL370&gt;=17,INDEX($AU:$AU,$CK370+17),"")</f>
      </c>
      <c r="BN370">
        <f>IF($CL370&gt;=18,INDEX($AU:$AU,$CK370+18),"")</f>
      </c>
      <c r="BO370">
        <f>IF($CL370&gt;=19,INDEX($AU:$AU,$CK370+19),"")</f>
      </c>
      <c r="BP370">
        <f>IF($CL370&gt;=20,INDEX($AU:$AU,$CK370+20),"")</f>
      </c>
      <c r="BQ370">
        <f>IF($CL370&gt;=21,INDEX($AU:$AU,$CK370+21),"")</f>
      </c>
      <c r="BR370">
        <f>IF($CL370&gt;=22,INDEX($AU:$AU,$CK370+22),"")</f>
      </c>
      <c r="BS370">
        <f>IF($CL370&gt;=23,INDEX($AU:$AU,$CK370+23),"")</f>
      </c>
      <c r="BT370">
        <f>IF($CL370&gt;=24,INDEX($AU:$AU,$CK370+24),"")</f>
      </c>
      <c r="BU370">
        <f>IF($CL370&gt;=25,INDEX($AU:$AU,$CK370+25),"")</f>
      </c>
      <c r="BV370">
        <f>IF($CL370&gt;=26,INDEX($AU:$AU,$CK370+26),"")</f>
      </c>
      <c r="BW370">
        <f>IF($CL370&gt;=27,INDEX($AU:$AU,$CK370+27),"")</f>
      </c>
      <c r="BX370">
        <f>IF($CL370&gt;=28,INDEX($AU:$AU,$CK370+28),"")</f>
      </c>
      <c r="BY370">
        <f>IF($CL370&gt;=29,INDEX($AU:$AU,$CK370+29),"")</f>
      </c>
      <c r="BZ370">
        <f>IF($CL370&gt;=30,INDEX($AU:$AU,$CK370+30),"")</f>
      </c>
      <c r="CA370">
        <f>IF($CL370&gt;=31,INDEX($AU:$AU,$CK370+31),"")</f>
      </c>
      <c r="CB370">
        <f>IF($CL370&gt;=32,INDEX($AU:$AU,$CK370+32),"")</f>
      </c>
      <c r="CC370">
        <f>IF($CL370&gt;=33,INDEX($AU:$AU,$CK370+33),"")</f>
      </c>
      <c r="CD370">
        <f>IF($CL370&gt;=34,INDEX($AU:$AU,$CK370+34),"")</f>
      </c>
      <c r="CE370">
        <f>IF($CL370&gt;=35,INDEX($AU:$AU,$CK370+35),"")</f>
      </c>
      <c r="CF370">
        <f>IF($CL370&gt;=36,INDEX($AU:$AU,$CK370+36),"")</f>
      </c>
      <c r="CG370">
        <f>IF($CL370&gt;=37,INDEX($AU:$AU,$CK370+37),"")</f>
      </c>
      <c r="CH370">
        <f>IF($CL370&gt;=38,INDEX($AU:$AU,$CK370+38),"")</f>
      </c>
      <c r="CI370">
        <f>IF($CL370&gt;=39,INDEX($AU:$AU,$CK370+39),"")</f>
      </c>
      <c r="CJ370">
        <f>IF($CL370&gt;=40,INDEX($AU:$AU,$CK370+40),"")</f>
      </c>
      <c r="CK370">
        <f>IFERROR(MATCH($AT370,$AU$2:$AU$133,0)+1,0)</f>
      </c>
      <c r="CL370">
        <f>IFERROR(INDEX($AV$2:$AV$133,MATCH($AT370,$AU$2:$AU$133,0)),0)</f>
      </c>
      <c r="CM370">
        <f>IFERROR(LEFT($L370,FIND(" - ",$L370)-1),$L370)</f>
      </c>
      <c r="CN370" t="s">
        <v>1185</v>
      </c>
      <c r="CO370">
        <v>1</v>
      </c>
      <c r="CP370">
        <f>IF($DK370&gt;=1,INDEX($CN:$CN,$DJ370+1),"")</f>
      </c>
      <c r="CQ370">
        <f>IF($DK370&gt;=2,INDEX($CN:$CN,$DJ370+2),"")</f>
      </c>
      <c r="CR370">
        <f>IF($DK370&gt;=3,INDEX($CN:$CN,$DJ370+3),"")</f>
      </c>
      <c r="CS370">
        <f>IF($DK370&gt;=4,INDEX($CN:$CN,$DJ370+4),"")</f>
      </c>
      <c r="CT370">
        <f>IF($DK370&gt;=5,INDEX($CN:$CN,$DJ370+5),"")</f>
      </c>
      <c r="CU370">
        <f>IF($DK370&gt;=6,INDEX($CN:$CN,$DJ370+6),"")</f>
      </c>
      <c r="CV370">
        <f>IF($DK370&gt;=7,INDEX($CN:$CN,$DJ370+7),"")</f>
      </c>
      <c r="CW370">
        <f>IF($DK370&gt;=8,INDEX($CN:$CN,$DJ370+8),"")</f>
      </c>
      <c r="CX370">
        <f>IF($DK370&gt;=9,INDEX($CN:$CN,$DJ370+9),"")</f>
      </c>
      <c r="CY370">
        <f>IF($DK370&gt;=10,INDEX($CN:$CN,$DJ370+10),"")</f>
      </c>
      <c r="CZ370">
        <f>IF($DK370&gt;=11,INDEX($CN:$CN,$DJ370+11),"")</f>
      </c>
      <c r="DA370">
        <f>IF($DK370&gt;=12,INDEX($CN:$CN,$DJ370+12),"")</f>
      </c>
      <c r="DB370">
        <f>IF($DK370&gt;=13,INDEX($CN:$CN,$DJ370+13),"")</f>
      </c>
      <c r="DC370">
        <f>IF($DK370&gt;=14,INDEX($CN:$CN,$DJ370+14),"")</f>
      </c>
      <c r="DD370">
        <f>IF($DK370&gt;=15,INDEX($CN:$CN,$DJ370+15),"")</f>
      </c>
      <c r="DE370">
        <f>IF($DK370&gt;=16,INDEX($CN:$CN,$DJ370+16),"")</f>
      </c>
      <c r="DF370">
        <f>IF($DK370&gt;=17,INDEX($CN:$CN,$DJ370+17),"")</f>
      </c>
      <c r="DG370">
        <f>IF($DK370&gt;=18,INDEX($CN:$CN,$DJ370+18),"")</f>
      </c>
      <c r="DH370">
        <f>IF($DK370&gt;=19,INDEX($CN:$CN,$DJ370+19),"")</f>
      </c>
      <c r="DI370">
        <f>IF($DK370&gt;=20,INDEX($CN:$CN,$DJ370+20),"")</f>
      </c>
      <c r="DJ370">
        <f>IFERROR(MATCH($CM370,$CN$2:$CN$1089,0)+1,0)</f>
      </c>
      <c r="DK370">
        <f>IFERROR(INDEX($CO$2:$CO$1089,MATCH($CM370,$CN$2:$CN$1089,0)),0)</f>
      </c>
      <c r="DL370">
        <f>IFERROR(INDEX($AS:$AS,MATCH($O370,$AR:$AR,0))&amp;"","")</f>
      </c>
      <c r="DP370">
        <f>IF($GS370&gt;=1,INDEX($DM:$DM,$GR370+1),"")</f>
      </c>
      <c r="DQ370">
        <f>IF($GS370&gt;=2,INDEX($DM:$DM,$GR370+2),"")</f>
      </c>
      <c r="DR370">
        <f>IF($GS370&gt;=3,INDEX($DM:$DM,$GR370+3),"")</f>
      </c>
      <c r="DS370">
        <f>IF($GS370&gt;=4,INDEX($DM:$DM,$GR370+4),"")</f>
      </c>
      <c r="DT370">
        <f>IF($GS370&gt;=5,INDEX($DM:$DM,$GR370+5),"")</f>
      </c>
      <c r="DU370">
        <f>IF($GS370&gt;=6,INDEX($DM:$DM,$GR370+6),"")</f>
      </c>
      <c r="DV370">
        <f>IF($GS370&gt;=7,INDEX($DM:$DM,$GR370+7),"")</f>
      </c>
      <c r="DW370">
        <f>IF($GS370&gt;=8,INDEX($DM:$DM,$GR370+8),"")</f>
      </c>
      <c r="DX370">
        <f>IF($GS370&gt;=9,INDEX($DM:$DM,$GR370+9),"")</f>
      </c>
      <c r="DY370">
        <f>IF($GS370&gt;=10,INDEX($DM:$DM,$GR370+10),"")</f>
      </c>
      <c r="DZ370">
        <f>IF($GS370&gt;=11,INDEX($DM:$DM,$GR370+11),"")</f>
      </c>
      <c r="EA370">
        <f>IF($GS370&gt;=12,INDEX($DM:$DM,$GR370+12),"")</f>
      </c>
      <c r="EB370">
        <f>IF($GS370&gt;=13,INDEX($DM:$DM,$GR370+13),"")</f>
      </c>
      <c r="EC370">
        <f>IF($GS370&gt;=14,INDEX($DM:$DM,$GR370+14),"")</f>
      </c>
      <c r="ED370">
        <f>IF($GS370&gt;=15,INDEX($DM:$DM,$GR370+15),"")</f>
      </c>
      <c r="EE370">
        <f>IF($GS370&gt;=16,INDEX($DM:$DM,$GR370+16),"")</f>
      </c>
      <c r="EF370">
        <f>IF($GS370&gt;=17,INDEX($DM:$DM,$GR370+17),"")</f>
      </c>
      <c r="EG370">
        <f>IF($GS370&gt;=18,INDEX($DM:$DM,$GR370+18),"")</f>
      </c>
      <c r="EH370">
        <f>IF($GS370&gt;=19,INDEX($DM:$DM,$GR370+19),"")</f>
      </c>
      <c r="EI370">
        <f>IF($GS370&gt;=20,INDEX($DM:$DM,$GR370+20),"")</f>
      </c>
      <c r="EJ370">
        <f>IF($GS370&gt;=21,INDEX($DM:$DM,$GR370+21),"")</f>
      </c>
      <c r="EK370">
        <f>IF($GS370&gt;=22,INDEX($DM:$DM,$GR370+22),"")</f>
      </c>
      <c r="EL370">
        <f>IF($GS370&gt;=23,INDEX($DM:$DM,$GR370+23),"")</f>
      </c>
      <c r="EM370">
        <f>IF($GS370&gt;=24,INDEX($DM:$DM,$GR370+24),"")</f>
      </c>
      <c r="EN370">
        <f>IF($GS370&gt;=25,INDEX($DM:$DM,$GR370+25),"")</f>
      </c>
      <c r="EO370">
        <f>IF($GS370&gt;=26,INDEX($DM:$DM,$GR370+26),"")</f>
      </c>
      <c r="EP370">
        <f>IF($GS370&gt;=27,INDEX($DM:$DM,$GR370+27),"")</f>
      </c>
      <c r="EQ370">
        <f>IF($GS370&gt;=28,INDEX($DM:$DM,$GR370+28),"")</f>
      </c>
      <c r="ER370">
        <f>IF($GS370&gt;=29,INDEX($DM:$DM,$GR370+29),"")</f>
      </c>
      <c r="ES370">
        <f>IF($GS370&gt;=30,INDEX($DM:$DM,$GR370+30),"")</f>
      </c>
      <c r="ET370">
        <f>IF($GS370&gt;=31,INDEX($DM:$DM,$GR370+31),"")</f>
      </c>
      <c r="EU370">
        <f>IF($GS370&gt;=32,INDEX($DM:$DM,$GR370+32),"")</f>
      </c>
      <c r="EV370">
        <f>IF($GS370&gt;=33,INDEX($DM:$DM,$GR370+33),"")</f>
      </c>
      <c r="EW370">
        <f>IF($GS370&gt;=34,INDEX($DM:$DM,$GR370+34),"")</f>
      </c>
      <c r="EX370">
        <f>IF($GS370&gt;=35,INDEX($DM:$DM,$GR370+35),"")</f>
      </c>
      <c r="EY370">
        <f>IF($GS370&gt;=36,INDEX($DM:$DM,$GR370+36),"")</f>
      </c>
      <c r="EZ370">
        <f>IF($GS370&gt;=37,INDEX($DM:$DM,$GR370+37),"")</f>
      </c>
      <c r="FA370">
        <f>IF($GS370&gt;=38,INDEX($DM:$DM,$GR370+38),"")</f>
      </c>
      <c r="FB370">
        <f>IF($GS370&gt;=39,INDEX($DM:$DM,$GR370+39),"")</f>
      </c>
      <c r="FC370">
        <f>IF($GS370&gt;=40,INDEX($DM:$DM,$GR370+40),"")</f>
      </c>
      <c r="FD370">
        <f>IF($GS370&gt;=1,INDEX($DN:$DN,$GR370+1),"")</f>
      </c>
      <c r="FE370">
        <f>IF($GS370&gt;=2,INDEX($DN:$DN,$GR370+2),"")</f>
      </c>
      <c r="FF370">
        <f>IF($GS370&gt;=3,INDEX($DN:$DN,$GR370+3),"")</f>
      </c>
      <c r="FG370">
        <f>IF($GS370&gt;=4,INDEX($DN:$DN,$GR370+4),"")</f>
      </c>
      <c r="FH370">
        <f>IF($GS370&gt;=5,INDEX($DN:$DN,$GR370+5),"")</f>
      </c>
      <c r="FI370">
        <f>IF($GS370&gt;=6,INDEX($DN:$DN,$GR370+6),"")</f>
      </c>
      <c r="FJ370">
        <f>IF($GS370&gt;=7,INDEX($DN:$DN,$GR370+7),"")</f>
      </c>
      <c r="FK370">
        <f>IF($GS370&gt;=8,INDEX($DN:$DN,$GR370+8),"")</f>
      </c>
      <c r="FL370">
        <f>IF($GS370&gt;=9,INDEX($DN:$DN,$GR370+9),"")</f>
      </c>
      <c r="FM370">
        <f>IF($GS370&gt;=10,INDEX($DN:$DN,$GR370+10),"")</f>
      </c>
      <c r="FN370">
        <f>IF($GS370&gt;=11,INDEX($DN:$DN,$GR370+11),"")</f>
      </c>
      <c r="FO370">
        <f>IF($GS370&gt;=12,INDEX($DN:$DN,$GR370+12),"")</f>
      </c>
      <c r="FP370">
        <f>IF($GS370&gt;=13,INDEX($DN:$DN,$GR370+13),"")</f>
      </c>
      <c r="FQ370">
        <f>IF($GS370&gt;=14,INDEX($DN:$DN,$GR370+14),"")</f>
      </c>
      <c r="FR370">
        <f>IF($GS370&gt;=15,INDEX($DN:$DN,$GR370+15),"")</f>
      </c>
      <c r="FS370">
        <f>IF($GS370&gt;=16,INDEX($DN:$DN,$GR370+16),"")</f>
      </c>
      <c r="FT370">
        <f>IF($GS370&gt;=17,INDEX($DN:$DN,$GR370+17),"")</f>
      </c>
      <c r="FU370">
        <f>IF($GS370&gt;=18,INDEX($DN:$DN,$GR370+18),"")</f>
      </c>
      <c r="FV370">
        <f>IF($GS370&gt;=19,INDEX($DN:$DN,$GR370+19),"")</f>
      </c>
      <c r="FW370">
        <f>IF($GS370&gt;=20,INDEX($DN:$DN,$GR370+20),"")</f>
      </c>
      <c r="FX370">
        <f>IF($GS370&gt;=21,INDEX($DN:$DN,$GR370+21),"")</f>
      </c>
      <c r="FY370">
        <f>IF($GS370&gt;=22,INDEX($DN:$DN,$GR370+22),"")</f>
      </c>
      <c r="FZ370">
        <f>IF($GS370&gt;=23,INDEX($DN:$DN,$GR370+23),"")</f>
      </c>
      <c r="GA370">
        <f>IF($GS370&gt;=24,INDEX($DN:$DN,$GR370+24),"")</f>
      </c>
      <c r="GB370">
        <f>IF($GS370&gt;=25,INDEX($DN:$DN,$GR370+25),"")</f>
      </c>
      <c r="GC370">
        <f>IF($GS370&gt;=26,INDEX($DN:$DN,$GR370+26),"")</f>
      </c>
      <c r="GD370">
        <f>IF($GS370&gt;=27,INDEX($DN:$DN,$GR370+27),"")</f>
      </c>
      <c r="GE370">
        <f>IF($GS370&gt;=28,INDEX($DN:$DN,$GR370+28),"")</f>
      </c>
      <c r="GF370">
        <f>IF($GS370&gt;=29,INDEX($DN:$DN,$GR370+29),"")</f>
      </c>
      <c r="GG370">
        <f>IF($GS370&gt;=30,INDEX($DN:$DN,$GR370+30),"")</f>
      </c>
      <c r="GH370">
        <f>IF($GS370&gt;=31,INDEX($DN:$DN,$GR370+31),"")</f>
      </c>
      <c r="GI370">
        <f>IF($GS370&gt;=32,INDEX($DN:$DN,$GR370+32),"")</f>
      </c>
      <c r="GJ370">
        <f>IF($GS370&gt;=33,INDEX($DN:$DN,$GR370+33),"")</f>
      </c>
      <c r="GK370">
        <f>IF($GS370&gt;=34,INDEX($DN:$DN,$GR370+34),"")</f>
      </c>
      <c r="GL370">
        <f>IF($GS370&gt;=35,INDEX($DN:$DN,$GR370+35),"")</f>
      </c>
      <c r="GM370">
        <f>IF($GS370&gt;=36,INDEX($DN:$DN,$GR370+36),"")</f>
      </c>
      <c r="GN370">
        <f>IF($GS370&gt;=37,INDEX($DN:$DN,$GR370+37),"")</f>
      </c>
      <c r="GO370">
        <f>IF($GS370&gt;=38,INDEX($DN:$DN,$GR370+38),"")</f>
      </c>
      <c r="GP370">
        <f>IF($GS370&gt;=39,INDEX($DN:$DN,$GR370+39),"")</f>
      </c>
      <c r="GQ370">
        <f>IF($GS370&gt;=40,INDEX($DN:$DN,$GR370+40),"")</f>
      </c>
      <c r="GR370">
        <f>IFERROR(MATCH($DL370,$DM$2:$DM$148,0)+1,0)</f>
      </c>
      <c r="GS370">
        <f>IFERROR(INDEX($DO$2:$DO$148,MATCH($DL370,$DM$2:$DM$148,0)),0)</f>
      </c>
      <c r="GT370">
        <f>IFERROR(MATCH($Z370,$DP$370:$FC$370,0),0)</f>
      </c>
      <c r="GU370">
        <f>IF($GT370&gt;0,INDEX($FD$370:$GQ$370,$GT370),"")</f>
      </c>
      <c r="GX370">
        <f>IF($JG370&gt;=1,INDEX($GV:$GV,$JF370+1),"")</f>
      </c>
      <c r="GY370">
        <f>IF($JG370&gt;=2,INDEX($GV:$GV,$JF370+2),"")</f>
      </c>
      <c r="GZ370">
        <f>IF($JG370&gt;=3,INDEX($GV:$GV,$JF370+3),"")</f>
      </c>
      <c r="HA370">
        <f>IF($JG370&gt;=4,INDEX($GV:$GV,$JF370+4),"")</f>
      </c>
      <c r="HB370">
        <f>IF($JG370&gt;=5,INDEX($GV:$GV,$JF370+5),"")</f>
      </c>
      <c r="HC370">
        <f>IF($JG370&gt;=6,INDEX($GV:$GV,$JF370+6),"")</f>
      </c>
      <c r="HD370">
        <f>IF($JG370&gt;=7,INDEX($GV:$GV,$JF370+7),"")</f>
      </c>
      <c r="HE370">
        <f>IF($JG370&gt;=8,INDEX($GV:$GV,$JF370+8),"")</f>
      </c>
      <c r="HF370">
        <f>IF($JG370&gt;=9,INDEX($GV:$GV,$JF370+9),"")</f>
      </c>
      <c r="HG370">
        <f>IF($JG370&gt;=10,INDEX($GV:$GV,$JF370+10),"")</f>
      </c>
      <c r="HH370">
        <f>IF($JG370&gt;=11,INDEX($GV:$GV,$JF370+11),"")</f>
      </c>
      <c r="HI370">
        <f>IF($JG370&gt;=12,INDEX($GV:$GV,$JF370+12),"")</f>
      </c>
      <c r="HJ370">
        <f>IF($JG370&gt;=13,INDEX($GV:$GV,$JF370+13),"")</f>
      </c>
      <c r="HK370">
        <f>IF($JG370&gt;=14,INDEX($GV:$GV,$JF370+14),"")</f>
      </c>
      <c r="HL370">
        <f>IF($JG370&gt;=15,INDEX($GV:$GV,$JF370+15),"")</f>
      </c>
      <c r="HM370">
        <f>IF($JG370&gt;=16,INDEX($GV:$GV,$JF370+16),"")</f>
      </c>
      <c r="HN370">
        <f>IF($JG370&gt;=17,INDEX($GV:$GV,$JF370+17),"")</f>
      </c>
      <c r="HO370">
        <f>IF($JG370&gt;=18,INDEX($GV:$GV,$JF370+18),"")</f>
      </c>
      <c r="HP370">
        <f>IF($JG370&gt;=19,INDEX($GV:$GV,$JF370+19),"")</f>
      </c>
      <c r="HQ370">
        <f>IF($JG370&gt;=20,INDEX($GV:$GV,$JF370+20),"")</f>
      </c>
      <c r="HR370">
        <f>IF($JG370&gt;=21,INDEX($GV:$GV,$JF370+21),"")</f>
      </c>
      <c r="HS370">
        <f>IF($JG370&gt;=22,INDEX($GV:$GV,$JF370+22),"")</f>
      </c>
      <c r="HT370">
        <f>IF($JG370&gt;=23,INDEX($GV:$GV,$JF370+23),"")</f>
      </c>
      <c r="HU370">
        <f>IF($JG370&gt;=24,INDEX($GV:$GV,$JF370+24),"")</f>
      </c>
      <c r="HV370">
        <f>IF($JG370&gt;=25,INDEX($GV:$GV,$JF370+25),"")</f>
      </c>
      <c r="HW370">
        <f>IF($JG370&gt;=26,INDEX($GV:$GV,$JF370+26),"")</f>
      </c>
      <c r="HX370">
        <f>IF($JG370&gt;=27,INDEX($GV:$GV,$JF370+27),"")</f>
      </c>
      <c r="HY370">
        <f>IF($JG370&gt;=28,INDEX($GV:$GV,$JF370+28),"")</f>
      </c>
      <c r="HZ370">
        <f>IF($JG370&gt;=29,INDEX($GV:$GV,$JF370+29),"")</f>
      </c>
      <c r="IA370">
        <f>IF($JG370&gt;=30,INDEX($GV:$GV,$JF370+30),"")</f>
      </c>
      <c r="IB370">
        <f>IF($JG370&gt;=31,INDEX($GV:$GV,$JF370+31),"")</f>
      </c>
      <c r="IC370">
        <f>IF($JG370&gt;=32,INDEX($GV:$GV,$JF370+32),"")</f>
      </c>
      <c r="ID370">
        <f>IF($JG370&gt;=33,INDEX($GV:$GV,$JF370+33),"")</f>
      </c>
      <c r="IE370">
        <f>IF($JG370&gt;=34,INDEX($GV:$GV,$JF370+34),"")</f>
      </c>
      <c r="IF370">
        <f>IF($JG370&gt;=35,INDEX($GV:$GV,$JF370+35),"")</f>
      </c>
      <c r="IG370">
        <f>IF($JG370&gt;=36,INDEX($GV:$GV,$JF370+36),"")</f>
      </c>
      <c r="IH370">
        <f>IF($JG370&gt;=37,INDEX($GV:$GV,$JF370+37),"")</f>
      </c>
      <c r="II370">
        <f>IF($JG370&gt;=38,INDEX($GV:$GV,$JF370+38),"")</f>
      </c>
      <c r="IJ370">
        <f>IF($JG370&gt;=39,INDEX($GV:$GV,$JF370+39),"")</f>
      </c>
      <c r="IK370">
        <f>IF($JG370&gt;=40,INDEX($GV:$GV,$JF370+40),"")</f>
      </c>
      <c r="IL370">
        <f>IF($JG370&gt;=41,INDEX($GV:$GV,$JF370+41),"")</f>
      </c>
      <c r="IM370">
        <f>IF($JG370&gt;=42,INDEX($GV:$GV,$JF370+42),"")</f>
      </c>
      <c r="IN370">
        <f>IF($JG370&gt;=43,INDEX($GV:$GV,$JF370+43),"")</f>
      </c>
      <c r="IO370">
        <f>IF($JG370&gt;=44,INDEX($GV:$GV,$JF370+44),"")</f>
      </c>
      <c r="IP370">
        <f>IF($JG370&gt;=45,INDEX($GV:$GV,$JF370+45),"")</f>
      </c>
      <c r="IQ370">
        <f>IF($JG370&gt;=46,INDEX($GV:$GV,$JF370+46),"")</f>
      </c>
      <c r="IR370">
        <f>IF($JG370&gt;=47,INDEX($GV:$GV,$JF370+47),"")</f>
      </c>
      <c r="IS370">
        <f>IF($JG370&gt;=48,INDEX($GV:$GV,$JF370+48),"")</f>
      </c>
      <c r="IT370">
        <f>IF($JG370&gt;=49,INDEX($GV:$GV,$JF370+49),"")</f>
      </c>
      <c r="IU370">
        <f>IF($JG370&gt;=50,INDEX($GV:$GV,$JF370+50),"")</f>
      </c>
      <c r="IV370">
        <f>IF($JG370&gt;=51,INDEX($GV:$GV,$JF370+51),"")</f>
      </c>
      <c r="IW370">
        <f>IF($JG370&gt;=52,INDEX($GV:$GV,$JF370+52),"")</f>
      </c>
      <c r="IX370">
        <f>IF($JG370&gt;=53,INDEX($GV:$GV,$JF370+53),"")</f>
      </c>
      <c r="IY370">
        <f>IF($JG370&gt;=54,INDEX($GV:$GV,$JF370+54),"")</f>
      </c>
      <c r="IZ370">
        <f>IF($JG370&gt;=55,INDEX($GV:$GV,$JF370+55),"")</f>
      </c>
      <c r="JA370">
        <f>IF($JG370&gt;=56,INDEX($GV:$GV,$JF370+56),"")</f>
      </c>
      <c r="JB370">
        <f>IF($JG370&gt;=57,INDEX($GV:$GV,$JF370+57),"")</f>
      </c>
      <c r="JC370">
        <f>IF($JG370&gt;=58,INDEX($GV:$GV,$JF370+58),"")</f>
      </c>
      <c r="JD370">
        <f>IF($JG370&gt;=59,INDEX($GV:$GV,$JF370+59),"")</f>
      </c>
      <c r="JE370">
        <f>IF($JG370&gt;=60,INDEX($GV:$GV,$JF370+60),"")</f>
      </c>
      <c r="JF370">
        <f>IFERROR(MATCH($GU370,$GV$2:$GV$322,0)+1,0)</f>
      </c>
      <c r="JG370">
        <f>IFERROR(INDEX($GW$2:$GW$322,MATCH($GU370,$GV$2:$GV$322,0)),0)</f>
      </c>
      <c r="JH370" t="s">
        <v>44</v>
      </c>
      <c r="JI370" t="s">
        <v>44</v>
      </c>
    </row>
    <row r="371" spans="1:269" x14ac:dyDescent="0.25">
      <c r="R371">
        <f>IF(OR($U371="",$Q371=""),"",IFERROR($U371/$Q371,0))</f>
      </c>
      <c r="S371">
        <f>IF($U371="","",
SUM($T371,$V371,$AA371,$W371,$Y371)*
(1-IF($AB371="",0,VALUE($AB371)/100)))</f>
      </c>
      <c r="T371">
        <f>IF($U371="","",$U371)</f>
      </c>
      <c r="V371">
        <f>IF($U371="","",
IF($O371="","",
IF(ISNUMBER(SEARCH("exempt",LOWER($O371))),0,
$U371*(VALUE(SUBSTITUTE($O371,"%",""))/100))))</f>
      </c>
      <c r="AC371">
        <f>IFERROR(IF(FIND(" - ",$K371)&gt;0,MID($K371,FIND(" - ",$K371)+3,LEN($K371)),""),"")</f>
      </c>
      <c r="AL371" t="s">
        <v>1186</v>
      </c>
      <c r="AT371">
        <f>IFERROR(LEFT($K371,FIND(" - ",$K371)-1),$K371)</f>
      </c>
      <c r="AW371">
        <f>IF($CL371&gt;=1,INDEX($AU:$AU,$CK371+1),"")</f>
      </c>
      <c r="AX371">
        <f>IF($CL371&gt;=2,INDEX($AU:$AU,$CK371+2),"")</f>
      </c>
      <c r="AY371">
        <f>IF($CL371&gt;=3,INDEX($AU:$AU,$CK371+3),"")</f>
      </c>
      <c r="AZ371">
        <f>IF($CL371&gt;=4,INDEX($AU:$AU,$CK371+4),"")</f>
      </c>
      <c r="BA371">
        <f>IF($CL371&gt;=5,INDEX($AU:$AU,$CK371+5),"")</f>
      </c>
      <c r="BB371">
        <f>IF($CL371&gt;=6,INDEX($AU:$AU,$CK371+6),"")</f>
      </c>
      <c r="BC371">
        <f>IF($CL371&gt;=7,INDEX($AU:$AU,$CK371+7),"")</f>
      </c>
      <c r="BD371">
        <f>IF($CL371&gt;=8,INDEX($AU:$AU,$CK371+8),"")</f>
      </c>
      <c r="BE371">
        <f>IF($CL371&gt;=9,INDEX($AU:$AU,$CK371+9),"")</f>
      </c>
      <c r="BF371">
        <f>IF($CL371&gt;=10,INDEX($AU:$AU,$CK371+10),"")</f>
      </c>
      <c r="BG371">
        <f>IF($CL371&gt;=11,INDEX($AU:$AU,$CK371+11),"")</f>
      </c>
      <c r="BH371">
        <f>IF($CL371&gt;=12,INDEX($AU:$AU,$CK371+12),"")</f>
      </c>
      <c r="BI371">
        <f>IF($CL371&gt;=13,INDEX($AU:$AU,$CK371+13),"")</f>
      </c>
      <c r="BJ371">
        <f>IF($CL371&gt;=14,INDEX($AU:$AU,$CK371+14),"")</f>
      </c>
      <c r="BK371">
        <f>IF($CL371&gt;=15,INDEX($AU:$AU,$CK371+15),"")</f>
      </c>
      <c r="BL371">
        <f>IF($CL371&gt;=16,INDEX($AU:$AU,$CK371+16),"")</f>
      </c>
      <c r="BM371">
        <f>IF($CL371&gt;=17,INDEX($AU:$AU,$CK371+17),"")</f>
      </c>
      <c r="BN371">
        <f>IF($CL371&gt;=18,INDEX($AU:$AU,$CK371+18),"")</f>
      </c>
      <c r="BO371">
        <f>IF($CL371&gt;=19,INDEX($AU:$AU,$CK371+19),"")</f>
      </c>
      <c r="BP371">
        <f>IF($CL371&gt;=20,INDEX($AU:$AU,$CK371+20),"")</f>
      </c>
      <c r="BQ371">
        <f>IF($CL371&gt;=21,INDEX($AU:$AU,$CK371+21),"")</f>
      </c>
      <c r="BR371">
        <f>IF($CL371&gt;=22,INDEX($AU:$AU,$CK371+22),"")</f>
      </c>
      <c r="BS371">
        <f>IF($CL371&gt;=23,INDEX($AU:$AU,$CK371+23),"")</f>
      </c>
      <c r="BT371">
        <f>IF($CL371&gt;=24,INDEX($AU:$AU,$CK371+24),"")</f>
      </c>
      <c r="BU371">
        <f>IF($CL371&gt;=25,INDEX($AU:$AU,$CK371+25),"")</f>
      </c>
      <c r="BV371">
        <f>IF($CL371&gt;=26,INDEX($AU:$AU,$CK371+26),"")</f>
      </c>
      <c r="BW371">
        <f>IF($CL371&gt;=27,INDEX($AU:$AU,$CK371+27),"")</f>
      </c>
      <c r="BX371">
        <f>IF($CL371&gt;=28,INDEX($AU:$AU,$CK371+28),"")</f>
      </c>
      <c r="BY371">
        <f>IF($CL371&gt;=29,INDEX($AU:$AU,$CK371+29),"")</f>
      </c>
      <c r="BZ371">
        <f>IF($CL371&gt;=30,INDEX($AU:$AU,$CK371+30),"")</f>
      </c>
      <c r="CA371">
        <f>IF($CL371&gt;=31,INDEX($AU:$AU,$CK371+31),"")</f>
      </c>
      <c r="CB371">
        <f>IF($CL371&gt;=32,INDEX($AU:$AU,$CK371+32),"")</f>
      </c>
      <c r="CC371">
        <f>IF($CL371&gt;=33,INDEX($AU:$AU,$CK371+33),"")</f>
      </c>
      <c r="CD371">
        <f>IF($CL371&gt;=34,INDEX($AU:$AU,$CK371+34),"")</f>
      </c>
      <c r="CE371">
        <f>IF($CL371&gt;=35,INDEX($AU:$AU,$CK371+35),"")</f>
      </c>
      <c r="CF371">
        <f>IF($CL371&gt;=36,INDEX($AU:$AU,$CK371+36),"")</f>
      </c>
      <c r="CG371">
        <f>IF($CL371&gt;=37,INDEX($AU:$AU,$CK371+37),"")</f>
      </c>
      <c r="CH371">
        <f>IF($CL371&gt;=38,INDEX($AU:$AU,$CK371+38),"")</f>
      </c>
      <c r="CI371">
        <f>IF($CL371&gt;=39,INDEX($AU:$AU,$CK371+39),"")</f>
      </c>
      <c r="CJ371">
        <f>IF($CL371&gt;=40,INDEX($AU:$AU,$CK371+40),"")</f>
      </c>
      <c r="CK371">
        <f>IFERROR(MATCH($AT371,$AU$2:$AU$133,0)+1,0)</f>
      </c>
      <c r="CL371">
        <f>IFERROR(INDEX($AV$2:$AV$133,MATCH($AT371,$AU$2:$AU$133,0)),0)</f>
      </c>
      <c r="CM371">
        <f>IFERROR(LEFT($L371,FIND(" - ",$L371)-1),$L371)</f>
      </c>
      <c r="CN371" t="s">
        <v>149</v>
      </c>
      <c r="CP371">
        <f>IF($DK371&gt;=1,INDEX($CN:$CN,$DJ371+1),"")</f>
      </c>
      <c r="CQ371">
        <f>IF($DK371&gt;=2,INDEX($CN:$CN,$DJ371+2),"")</f>
      </c>
      <c r="CR371">
        <f>IF($DK371&gt;=3,INDEX($CN:$CN,$DJ371+3),"")</f>
      </c>
      <c r="CS371">
        <f>IF($DK371&gt;=4,INDEX($CN:$CN,$DJ371+4),"")</f>
      </c>
      <c r="CT371">
        <f>IF($DK371&gt;=5,INDEX($CN:$CN,$DJ371+5),"")</f>
      </c>
      <c r="CU371">
        <f>IF($DK371&gt;=6,INDEX($CN:$CN,$DJ371+6),"")</f>
      </c>
      <c r="CV371">
        <f>IF($DK371&gt;=7,INDEX($CN:$CN,$DJ371+7),"")</f>
      </c>
      <c r="CW371">
        <f>IF($DK371&gt;=8,INDEX($CN:$CN,$DJ371+8),"")</f>
      </c>
      <c r="CX371">
        <f>IF($DK371&gt;=9,INDEX($CN:$CN,$DJ371+9),"")</f>
      </c>
      <c r="CY371">
        <f>IF($DK371&gt;=10,INDEX($CN:$CN,$DJ371+10),"")</f>
      </c>
      <c r="CZ371">
        <f>IF($DK371&gt;=11,INDEX($CN:$CN,$DJ371+11),"")</f>
      </c>
      <c r="DA371">
        <f>IF($DK371&gt;=12,INDEX($CN:$CN,$DJ371+12),"")</f>
      </c>
      <c r="DB371">
        <f>IF($DK371&gt;=13,INDEX($CN:$CN,$DJ371+13),"")</f>
      </c>
      <c r="DC371">
        <f>IF($DK371&gt;=14,INDEX($CN:$CN,$DJ371+14),"")</f>
      </c>
      <c r="DD371">
        <f>IF($DK371&gt;=15,INDEX($CN:$CN,$DJ371+15),"")</f>
      </c>
      <c r="DE371">
        <f>IF($DK371&gt;=16,INDEX($CN:$CN,$DJ371+16),"")</f>
      </c>
      <c r="DF371">
        <f>IF($DK371&gt;=17,INDEX($CN:$CN,$DJ371+17),"")</f>
      </c>
      <c r="DG371">
        <f>IF($DK371&gt;=18,INDEX($CN:$CN,$DJ371+18),"")</f>
      </c>
      <c r="DH371">
        <f>IF($DK371&gt;=19,INDEX($CN:$CN,$DJ371+19),"")</f>
      </c>
      <c r="DI371">
        <f>IF($DK371&gt;=20,INDEX($CN:$CN,$DJ371+20),"")</f>
      </c>
      <c r="DJ371">
        <f>IFERROR(MATCH($CM371,$CN$2:$CN$1089,0)+1,0)</f>
      </c>
      <c r="DK371">
        <f>IFERROR(INDEX($CO$2:$CO$1089,MATCH($CM371,$CN$2:$CN$1089,0)),0)</f>
      </c>
      <c r="DL371">
        <f>IFERROR(INDEX($AS:$AS,MATCH($O371,$AR:$AR,0))&amp;"","")</f>
      </c>
      <c r="DP371">
        <f>IF($GS371&gt;=1,INDEX($DM:$DM,$GR371+1),"")</f>
      </c>
      <c r="DQ371">
        <f>IF($GS371&gt;=2,INDEX($DM:$DM,$GR371+2),"")</f>
      </c>
      <c r="DR371">
        <f>IF($GS371&gt;=3,INDEX($DM:$DM,$GR371+3),"")</f>
      </c>
      <c r="DS371">
        <f>IF($GS371&gt;=4,INDEX($DM:$DM,$GR371+4),"")</f>
      </c>
      <c r="DT371">
        <f>IF($GS371&gt;=5,INDEX($DM:$DM,$GR371+5),"")</f>
      </c>
      <c r="DU371">
        <f>IF($GS371&gt;=6,INDEX($DM:$DM,$GR371+6),"")</f>
      </c>
      <c r="DV371">
        <f>IF($GS371&gt;=7,INDEX($DM:$DM,$GR371+7),"")</f>
      </c>
      <c r="DW371">
        <f>IF($GS371&gt;=8,INDEX($DM:$DM,$GR371+8),"")</f>
      </c>
      <c r="DX371">
        <f>IF($GS371&gt;=9,INDEX($DM:$DM,$GR371+9),"")</f>
      </c>
      <c r="DY371">
        <f>IF($GS371&gt;=10,INDEX($DM:$DM,$GR371+10),"")</f>
      </c>
      <c r="DZ371">
        <f>IF($GS371&gt;=11,INDEX($DM:$DM,$GR371+11),"")</f>
      </c>
      <c r="EA371">
        <f>IF($GS371&gt;=12,INDEX($DM:$DM,$GR371+12),"")</f>
      </c>
      <c r="EB371">
        <f>IF($GS371&gt;=13,INDEX($DM:$DM,$GR371+13),"")</f>
      </c>
      <c r="EC371">
        <f>IF($GS371&gt;=14,INDEX($DM:$DM,$GR371+14),"")</f>
      </c>
      <c r="ED371">
        <f>IF($GS371&gt;=15,INDEX($DM:$DM,$GR371+15),"")</f>
      </c>
      <c r="EE371">
        <f>IF($GS371&gt;=16,INDEX($DM:$DM,$GR371+16),"")</f>
      </c>
      <c r="EF371">
        <f>IF($GS371&gt;=17,INDEX($DM:$DM,$GR371+17),"")</f>
      </c>
      <c r="EG371">
        <f>IF($GS371&gt;=18,INDEX($DM:$DM,$GR371+18),"")</f>
      </c>
      <c r="EH371">
        <f>IF($GS371&gt;=19,INDEX($DM:$DM,$GR371+19),"")</f>
      </c>
      <c r="EI371">
        <f>IF($GS371&gt;=20,INDEX($DM:$DM,$GR371+20),"")</f>
      </c>
      <c r="EJ371">
        <f>IF($GS371&gt;=21,INDEX($DM:$DM,$GR371+21),"")</f>
      </c>
      <c r="EK371">
        <f>IF($GS371&gt;=22,INDEX($DM:$DM,$GR371+22),"")</f>
      </c>
      <c r="EL371">
        <f>IF($GS371&gt;=23,INDEX($DM:$DM,$GR371+23),"")</f>
      </c>
      <c r="EM371">
        <f>IF($GS371&gt;=24,INDEX($DM:$DM,$GR371+24),"")</f>
      </c>
      <c r="EN371">
        <f>IF($GS371&gt;=25,INDEX($DM:$DM,$GR371+25),"")</f>
      </c>
      <c r="EO371">
        <f>IF($GS371&gt;=26,INDEX($DM:$DM,$GR371+26),"")</f>
      </c>
      <c r="EP371">
        <f>IF($GS371&gt;=27,INDEX($DM:$DM,$GR371+27),"")</f>
      </c>
      <c r="EQ371">
        <f>IF($GS371&gt;=28,INDEX($DM:$DM,$GR371+28),"")</f>
      </c>
      <c r="ER371">
        <f>IF($GS371&gt;=29,INDEX($DM:$DM,$GR371+29),"")</f>
      </c>
      <c r="ES371">
        <f>IF($GS371&gt;=30,INDEX($DM:$DM,$GR371+30),"")</f>
      </c>
      <c r="ET371">
        <f>IF($GS371&gt;=31,INDEX($DM:$DM,$GR371+31),"")</f>
      </c>
      <c r="EU371">
        <f>IF($GS371&gt;=32,INDEX($DM:$DM,$GR371+32),"")</f>
      </c>
      <c r="EV371">
        <f>IF($GS371&gt;=33,INDEX($DM:$DM,$GR371+33),"")</f>
      </c>
      <c r="EW371">
        <f>IF($GS371&gt;=34,INDEX($DM:$DM,$GR371+34),"")</f>
      </c>
      <c r="EX371">
        <f>IF($GS371&gt;=35,INDEX($DM:$DM,$GR371+35),"")</f>
      </c>
      <c r="EY371">
        <f>IF($GS371&gt;=36,INDEX($DM:$DM,$GR371+36),"")</f>
      </c>
      <c r="EZ371">
        <f>IF($GS371&gt;=37,INDEX($DM:$DM,$GR371+37),"")</f>
      </c>
      <c r="FA371">
        <f>IF($GS371&gt;=38,INDEX($DM:$DM,$GR371+38),"")</f>
      </c>
      <c r="FB371">
        <f>IF($GS371&gt;=39,INDEX($DM:$DM,$GR371+39),"")</f>
      </c>
      <c r="FC371">
        <f>IF($GS371&gt;=40,INDEX($DM:$DM,$GR371+40),"")</f>
      </c>
      <c r="FD371">
        <f>IF($GS371&gt;=1,INDEX($DN:$DN,$GR371+1),"")</f>
      </c>
      <c r="FE371">
        <f>IF($GS371&gt;=2,INDEX($DN:$DN,$GR371+2),"")</f>
      </c>
      <c r="FF371">
        <f>IF($GS371&gt;=3,INDEX($DN:$DN,$GR371+3),"")</f>
      </c>
      <c r="FG371">
        <f>IF($GS371&gt;=4,INDEX($DN:$DN,$GR371+4),"")</f>
      </c>
      <c r="FH371">
        <f>IF($GS371&gt;=5,INDEX($DN:$DN,$GR371+5),"")</f>
      </c>
      <c r="FI371">
        <f>IF($GS371&gt;=6,INDEX($DN:$DN,$GR371+6),"")</f>
      </c>
      <c r="FJ371">
        <f>IF($GS371&gt;=7,INDEX($DN:$DN,$GR371+7),"")</f>
      </c>
      <c r="FK371">
        <f>IF($GS371&gt;=8,INDEX($DN:$DN,$GR371+8),"")</f>
      </c>
      <c r="FL371">
        <f>IF($GS371&gt;=9,INDEX($DN:$DN,$GR371+9),"")</f>
      </c>
      <c r="FM371">
        <f>IF($GS371&gt;=10,INDEX($DN:$DN,$GR371+10),"")</f>
      </c>
      <c r="FN371">
        <f>IF($GS371&gt;=11,INDEX($DN:$DN,$GR371+11),"")</f>
      </c>
      <c r="FO371">
        <f>IF($GS371&gt;=12,INDEX($DN:$DN,$GR371+12),"")</f>
      </c>
      <c r="FP371">
        <f>IF($GS371&gt;=13,INDEX($DN:$DN,$GR371+13),"")</f>
      </c>
      <c r="FQ371">
        <f>IF($GS371&gt;=14,INDEX($DN:$DN,$GR371+14),"")</f>
      </c>
      <c r="FR371">
        <f>IF($GS371&gt;=15,INDEX($DN:$DN,$GR371+15),"")</f>
      </c>
      <c r="FS371">
        <f>IF($GS371&gt;=16,INDEX($DN:$DN,$GR371+16),"")</f>
      </c>
      <c r="FT371">
        <f>IF($GS371&gt;=17,INDEX($DN:$DN,$GR371+17),"")</f>
      </c>
      <c r="FU371">
        <f>IF($GS371&gt;=18,INDEX($DN:$DN,$GR371+18),"")</f>
      </c>
      <c r="FV371">
        <f>IF($GS371&gt;=19,INDEX($DN:$DN,$GR371+19),"")</f>
      </c>
      <c r="FW371">
        <f>IF($GS371&gt;=20,INDEX($DN:$DN,$GR371+20),"")</f>
      </c>
      <c r="FX371">
        <f>IF($GS371&gt;=21,INDEX($DN:$DN,$GR371+21),"")</f>
      </c>
      <c r="FY371">
        <f>IF($GS371&gt;=22,INDEX($DN:$DN,$GR371+22),"")</f>
      </c>
      <c r="FZ371">
        <f>IF($GS371&gt;=23,INDEX($DN:$DN,$GR371+23),"")</f>
      </c>
      <c r="GA371">
        <f>IF($GS371&gt;=24,INDEX($DN:$DN,$GR371+24),"")</f>
      </c>
      <c r="GB371">
        <f>IF($GS371&gt;=25,INDEX($DN:$DN,$GR371+25),"")</f>
      </c>
      <c r="GC371">
        <f>IF($GS371&gt;=26,INDEX($DN:$DN,$GR371+26),"")</f>
      </c>
      <c r="GD371">
        <f>IF($GS371&gt;=27,INDEX($DN:$DN,$GR371+27),"")</f>
      </c>
      <c r="GE371">
        <f>IF($GS371&gt;=28,INDEX($DN:$DN,$GR371+28),"")</f>
      </c>
      <c r="GF371">
        <f>IF($GS371&gt;=29,INDEX($DN:$DN,$GR371+29),"")</f>
      </c>
      <c r="GG371">
        <f>IF($GS371&gt;=30,INDEX($DN:$DN,$GR371+30),"")</f>
      </c>
      <c r="GH371">
        <f>IF($GS371&gt;=31,INDEX($DN:$DN,$GR371+31),"")</f>
      </c>
      <c r="GI371">
        <f>IF($GS371&gt;=32,INDEX($DN:$DN,$GR371+32),"")</f>
      </c>
      <c r="GJ371">
        <f>IF($GS371&gt;=33,INDEX($DN:$DN,$GR371+33),"")</f>
      </c>
      <c r="GK371">
        <f>IF($GS371&gt;=34,INDEX($DN:$DN,$GR371+34),"")</f>
      </c>
      <c r="GL371">
        <f>IF($GS371&gt;=35,INDEX($DN:$DN,$GR371+35),"")</f>
      </c>
      <c r="GM371">
        <f>IF($GS371&gt;=36,INDEX($DN:$DN,$GR371+36),"")</f>
      </c>
      <c r="GN371">
        <f>IF($GS371&gt;=37,INDEX($DN:$DN,$GR371+37),"")</f>
      </c>
      <c r="GO371">
        <f>IF($GS371&gt;=38,INDEX($DN:$DN,$GR371+38),"")</f>
      </c>
      <c r="GP371">
        <f>IF($GS371&gt;=39,INDEX($DN:$DN,$GR371+39),"")</f>
      </c>
      <c r="GQ371">
        <f>IF($GS371&gt;=40,INDEX($DN:$DN,$GR371+40),"")</f>
      </c>
      <c r="GR371">
        <f>IFERROR(MATCH($DL371,$DM$2:$DM$148,0)+1,0)</f>
      </c>
      <c r="GS371">
        <f>IFERROR(INDEX($DO$2:$DO$148,MATCH($DL371,$DM$2:$DM$148,0)),0)</f>
      </c>
      <c r="GT371">
        <f>IFERROR(MATCH($Z371,$DP$371:$FC$371,0),0)</f>
      </c>
      <c r="GU371">
        <f>IF($GT371&gt;0,INDEX($FD$371:$GQ$371,$GT371),"")</f>
      </c>
      <c r="GX371">
        <f>IF($JG371&gt;=1,INDEX($GV:$GV,$JF371+1),"")</f>
      </c>
      <c r="GY371">
        <f>IF($JG371&gt;=2,INDEX($GV:$GV,$JF371+2),"")</f>
      </c>
      <c r="GZ371">
        <f>IF($JG371&gt;=3,INDEX($GV:$GV,$JF371+3),"")</f>
      </c>
      <c r="HA371">
        <f>IF($JG371&gt;=4,INDEX($GV:$GV,$JF371+4),"")</f>
      </c>
      <c r="HB371">
        <f>IF($JG371&gt;=5,INDEX($GV:$GV,$JF371+5),"")</f>
      </c>
      <c r="HC371">
        <f>IF($JG371&gt;=6,INDEX($GV:$GV,$JF371+6),"")</f>
      </c>
      <c r="HD371">
        <f>IF($JG371&gt;=7,INDEX($GV:$GV,$JF371+7),"")</f>
      </c>
      <c r="HE371">
        <f>IF($JG371&gt;=8,INDEX($GV:$GV,$JF371+8),"")</f>
      </c>
      <c r="HF371">
        <f>IF($JG371&gt;=9,INDEX($GV:$GV,$JF371+9),"")</f>
      </c>
      <c r="HG371">
        <f>IF($JG371&gt;=10,INDEX($GV:$GV,$JF371+10),"")</f>
      </c>
      <c r="HH371">
        <f>IF($JG371&gt;=11,INDEX($GV:$GV,$JF371+11),"")</f>
      </c>
      <c r="HI371">
        <f>IF($JG371&gt;=12,INDEX($GV:$GV,$JF371+12),"")</f>
      </c>
      <c r="HJ371">
        <f>IF($JG371&gt;=13,INDEX($GV:$GV,$JF371+13),"")</f>
      </c>
      <c r="HK371">
        <f>IF($JG371&gt;=14,INDEX($GV:$GV,$JF371+14),"")</f>
      </c>
      <c r="HL371">
        <f>IF($JG371&gt;=15,INDEX($GV:$GV,$JF371+15),"")</f>
      </c>
      <c r="HM371">
        <f>IF($JG371&gt;=16,INDEX($GV:$GV,$JF371+16),"")</f>
      </c>
      <c r="HN371">
        <f>IF($JG371&gt;=17,INDEX($GV:$GV,$JF371+17),"")</f>
      </c>
      <c r="HO371">
        <f>IF($JG371&gt;=18,INDEX($GV:$GV,$JF371+18),"")</f>
      </c>
      <c r="HP371">
        <f>IF($JG371&gt;=19,INDEX($GV:$GV,$JF371+19),"")</f>
      </c>
      <c r="HQ371">
        <f>IF($JG371&gt;=20,INDEX($GV:$GV,$JF371+20),"")</f>
      </c>
      <c r="HR371">
        <f>IF($JG371&gt;=21,INDEX($GV:$GV,$JF371+21),"")</f>
      </c>
      <c r="HS371">
        <f>IF($JG371&gt;=22,INDEX($GV:$GV,$JF371+22),"")</f>
      </c>
      <c r="HT371">
        <f>IF($JG371&gt;=23,INDEX($GV:$GV,$JF371+23),"")</f>
      </c>
      <c r="HU371">
        <f>IF($JG371&gt;=24,INDEX($GV:$GV,$JF371+24),"")</f>
      </c>
      <c r="HV371">
        <f>IF($JG371&gt;=25,INDEX($GV:$GV,$JF371+25),"")</f>
      </c>
      <c r="HW371">
        <f>IF($JG371&gt;=26,INDEX($GV:$GV,$JF371+26),"")</f>
      </c>
      <c r="HX371">
        <f>IF($JG371&gt;=27,INDEX($GV:$GV,$JF371+27),"")</f>
      </c>
      <c r="HY371">
        <f>IF($JG371&gt;=28,INDEX($GV:$GV,$JF371+28),"")</f>
      </c>
      <c r="HZ371">
        <f>IF($JG371&gt;=29,INDEX($GV:$GV,$JF371+29),"")</f>
      </c>
      <c r="IA371">
        <f>IF($JG371&gt;=30,INDEX($GV:$GV,$JF371+30),"")</f>
      </c>
      <c r="IB371">
        <f>IF($JG371&gt;=31,INDEX($GV:$GV,$JF371+31),"")</f>
      </c>
      <c r="IC371">
        <f>IF($JG371&gt;=32,INDEX($GV:$GV,$JF371+32),"")</f>
      </c>
      <c r="ID371">
        <f>IF($JG371&gt;=33,INDEX($GV:$GV,$JF371+33),"")</f>
      </c>
      <c r="IE371">
        <f>IF($JG371&gt;=34,INDEX($GV:$GV,$JF371+34),"")</f>
      </c>
      <c r="IF371">
        <f>IF($JG371&gt;=35,INDEX($GV:$GV,$JF371+35),"")</f>
      </c>
      <c r="IG371">
        <f>IF($JG371&gt;=36,INDEX($GV:$GV,$JF371+36),"")</f>
      </c>
      <c r="IH371">
        <f>IF($JG371&gt;=37,INDEX($GV:$GV,$JF371+37),"")</f>
      </c>
      <c r="II371">
        <f>IF($JG371&gt;=38,INDEX($GV:$GV,$JF371+38),"")</f>
      </c>
      <c r="IJ371">
        <f>IF($JG371&gt;=39,INDEX($GV:$GV,$JF371+39),"")</f>
      </c>
      <c r="IK371">
        <f>IF($JG371&gt;=40,INDEX($GV:$GV,$JF371+40),"")</f>
      </c>
      <c r="IL371">
        <f>IF($JG371&gt;=41,INDEX($GV:$GV,$JF371+41),"")</f>
      </c>
      <c r="IM371">
        <f>IF($JG371&gt;=42,INDEX($GV:$GV,$JF371+42),"")</f>
      </c>
      <c r="IN371">
        <f>IF($JG371&gt;=43,INDEX($GV:$GV,$JF371+43),"")</f>
      </c>
      <c r="IO371">
        <f>IF($JG371&gt;=44,INDEX($GV:$GV,$JF371+44),"")</f>
      </c>
      <c r="IP371">
        <f>IF($JG371&gt;=45,INDEX($GV:$GV,$JF371+45),"")</f>
      </c>
      <c r="IQ371">
        <f>IF($JG371&gt;=46,INDEX($GV:$GV,$JF371+46),"")</f>
      </c>
      <c r="IR371">
        <f>IF($JG371&gt;=47,INDEX($GV:$GV,$JF371+47),"")</f>
      </c>
      <c r="IS371">
        <f>IF($JG371&gt;=48,INDEX($GV:$GV,$JF371+48),"")</f>
      </c>
      <c r="IT371">
        <f>IF($JG371&gt;=49,INDEX($GV:$GV,$JF371+49),"")</f>
      </c>
      <c r="IU371">
        <f>IF($JG371&gt;=50,INDEX($GV:$GV,$JF371+50),"")</f>
      </c>
      <c r="IV371">
        <f>IF($JG371&gt;=51,INDEX($GV:$GV,$JF371+51),"")</f>
      </c>
      <c r="IW371">
        <f>IF($JG371&gt;=52,INDEX($GV:$GV,$JF371+52),"")</f>
      </c>
      <c r="IX371">
        <f>IF($JG371&gt;=53,INDEX($GV:$GV,$JF371+53),"")</f>
      </c>
      <c r="IY371">
        <f>IF($JG371&gt;=54,INDEX($GV:$GV,$JF371+54),"")</f>
      </c>
      <c r="IZ371">
        <f>IF($JG371&gt;=55,INDEX($GV:$GV,$JF371+55),"")</f>
      </c>
      <c r="JA371">
        <f>IF($JG371&gt;=56,INDEX($GV:$GV,$JF371+56),"")</f>
      </c>
      <c r="JB371">
        <f>IF($JG371&gt;=57,INDEX($GV:$GV,$JF371+57),"")</f>
      </c>
      <c r="JC371">
        <f>IF($JG371&gt;=58,INDEX($GV:$GV,$JF371+58),"")</f>
      </c>
      <c r="JD371">
        <f>IF($JG371&gt;=59,INDEX($GV:$GV,$JF371+59),"")</f>
      </c>
      <c r="JE371">
        <f>IF($JG371&gt;=60,INDEX($GV:$GV,$JF371+60),"")</f>
      </c>
      <c r="JF371">
        <f>IFERROR(MATCH($GU371,$GV$2:$GV$322,0)+1,0)</f>
      </c>
      <c r="JG371">
        <f>IFERROR(INDEX($GW$2:$GW$322,MATCH($GU371,$GV$2:$GV$322,0)),0)</f>
      </c>
      <c r="JH371" t="s">
        <v>44</v>
      </c>
      <c r="JI371" t="s">
        <v>44</v>
      </c>
    </row>
    <row r="372" spans="1:269" x14ac:dyDescent="0.25">
      <c r="R372">
        <f>IF(OR($U372="",$Q372=""),"",IFERROR($U372/$Q372,0))</f>
      </c>
      <c r="S372">
        <f>IF($U372="","",
SUM($T372,$V372,$AA372,$W372,$Y372)*
(1-IF($AB372="",0,VALUE($AB372)/100)))</f>
      </c>
      <c r="T372">
        <f>IF($U372="","",$U372)</f>
      </c>
      <c r="V372">
        <f>IF($U372="","",
IF($O372="","",
IF(ISNUMBER(SEARCH("exempt",LOWER($O372))),0,
$U372*(VALUE(SUBSTITUTE($O372,"%",""))/100))))</f>
      </c>
      <c r="AC372">
        <f>IFERROR(IF(FIND(" - ",$K372)&gt;0,MID($K372,FIND(" - ",$K372)+3,LEN($K372)),""),"")</f>
      </c>
      <c r="AL372" t="s">
        <v>1187</v>
      </c>
      <c r="AT372">
        <f>IFERROR(LEFT($K372,FIND(" - ",$K372)-1),$K372)</f>
      </c>
      <c r="AW372">
        <f>IF($CL372&gt;=1,INDEX($AU:$AU,$CK372+1),"")</f>
      </c>
      <c r="AX372">
        <f>IF($CL372&gt;=2,INDEX($AU:$AU,$CK372+2),"")</f>
      </c>
      <c r="AY372">
        <f>IF($CL372&gt;=3,INDEX($AU:$AU,$CK372+3),"")</f>
      </c>
      <c r="AZ372">
        <f>IF($CL372&gt;=4,INDEX($AU:$AU,$CK372+4),"")</f>
      </c>
      <c r="BA372">
        <f>IF($CL372&gt;=5,INDEX($AU:$AU,$CK372+5),"")</f>
      </c>
      <c r="BB372">
        <f>IF($CL372&gt;=6,INDEX($AU:$AU,$CK372+6),"")</f>
      </c>
      <c r="BC372">
        <f>IF($CL372&gt;=7,INDEX($AU:$AU,$CK372+7),"")</f>
      </c>
      <c r="BD372">
        <f>IF($CL372&gt;=8,INDEX($AU:$AU,$CK372+8),"")</f>
      </c>
      <c r="BE372">
        <f>IF($CL372&gt;=9,INDEX($AU:$AU,$CK372+9),"")</f>
      </c>
      <c r="BF372">
        <f>IF($CL372&gt;=10,INDEX($AU:$AU,$CK372+10),"")</f>
      </c>
      <c r="BG372">
        <f>IF($CL372&gt;=11,INDEX($AU:$AU,$CK372+11),"")</f>
      </c>
      <c r="BH372">
        <f>IF($CL372&gt;=12,INDEX($AU:$AU,$CK372+12),"")</f>
      </c>
      <c r="BI372">
        <f>IF($CL372&gt;=13,INDEX($AU:$AU,$CK372+13),"")</f>
      </c>
      <c r="BJ372">
        <f>IF($CL372&gt;=14,INDEX($AU:$AU,$CK372+14),"")</f>
      </c>
      <c r="BK372">
        <f>IF($CL372&gt;=15,INDEX($AU:$AU,$CK372+15),"")</f>
      </c>
      <c r="BL372">
        <f>IF($CL372&gt;=16,INDEX($AU:$AU,$CK372+16),"")</f>
      </c>
      <c r="BM372">
        <f>IF($CL372&gt;=17,INDEX($AU:$AU,$CK372+17),"")</f>
      </c>
      <c r="BN372">
        <f>IF($CL372&gt;=18,INDEX($AU:$AU,$CK372+18),"")</f>
      </c>
      <c r="BO372">
        <f>IF($CL372&gt;=19,INDEX($AU:$AU,$CK372+19),"")</f>
      </c>
      <c r="BP372">
        <f>IF($CL372&gt;=20,INDEX($AU:$AU,$CK372+20),"")</f>
      </c>
      <c r="BQ372">
        <f>IF($CL372&gt;=21,INDEX($AU:$AU,$CK372+21),"")</f>
      </c>
      <c r="BR372">
        <f>IF($CL372&gt;=22,INDEX($AU:$AU,$CK372+22),"")</f>
      </c>
      <c r="BS372">
        <f>IF($CL372&gt;=23,INDEX($AU:$AU,$CK372+23),"")</f>
      </c>
      <c r="BT372">
        <f>IF($CL372&gt;=24,INDEX($AU:$AU,$CK372+24),"")</f>
      </c>
      <c r="BU372">
        <f>IF($CL372&gt;=25,INDEX($AU:$AU,$CK372+25),"")</f>
      </c>
      <c r="BV372">
        <f>IF($CL372&gt;=26,INDEX($AU:$AU,$CK372+26),"")</f>
      </c>
      <c r="BW372">
        <f>IF($CL372&gt;=27,INDEX($AU:$AU,$CK372+27),"")</f>
      </c>
      <c r="BX372">
        <f>IF($CL372&gt;=28,INDEX($AU:$AU,$CK372+28),"")</f>
      </c>
      <c r="BY372">
        <f>IF($CL372&gt;=29,INDEX($AU:$AU,$CK372+29),"")</f>
      </c>
      <c r="BZ372">
        <f>IF($CL372&gt;=30,INDEX($AU:$AU,$CK372+30),"")</f>
      </c>
      <c r="CA372">
        <f>IF($CL372&gt;=31,INDEX($AU:$AU,$CK372+31),"")</f>
      </c>
      <c r="CB372">
        <f>IF($CL372&gt;=32,INDEX($AU:$AU,$CK372+32),"")</f>
      </c>
      <c r="CC372">
        <f>IF($CL372&gt;=33,INDEX($AU:$AU,$CK372+33),"")</f>
      </c>
      <c r="CD372">
        <f>IF($CL372&gt;=34,INDEX($AU:$AU,$CK372+34),"")</f>
      </c>
      <c r="CE372">
        <f>IF($CL372&gt;=35,INDEX($AU:$AU,$CK372+35),"")</f>
      </c>
      <c r="CF372">
        <f>IF($CL372&gt;=36,INDEX($AU:$AU,$CK372+36),"")</f>
      </c>
      <c r="CG372">
        <f>IF($CL372&gt;=37,INDEX($AU:$AU,$CK372+37),"")</f>
      </c>
      <c r="CH372">
        <f>IF($CL372&gt;=38,INDEX($AU:$AU,$CK372+38),"")</f>
      </c>
      <c r="CI372">
        <f>IF($CL372&gt;=39,INDEX($AU:$AU,$CK372+39),"")</f>
      </c>
      <c r="CJ372">
        <f>IF($CL372&gt;=40,INDEX($AU:$AU,$CK372+40),"")</f>
      </c>
      <c r="CK372">
        <f>IFERROR(MATCH($AT372,$AU$2:$AU$133,0)+1,0)</f>
      </c>
      <c r="CL372">
        <f>IFERROR(INDEX($AV$2:$AV$133,MATCH($AT372,$AU$2:$AU$133,0)),0)</f>
      </c>
      <c r="CM372">
        <f>IFERROR(LEFT($L372,FIND(" - ",$L372)-1),$L372)</f>
      </c>
      <c r="CN372" t="s">
        <v>1188</v>
      </c>
      <c r="CO372">
        <v>1</v>
      </c>
      <c r="CP372">
        <f>IF($DK372&gt;=1,INDEX($CN:$CN,$DJ372+1),"")</f>
      </c>
      <c r="CQ372">
        <f>IF($DK372&gt;=2,INDEX($CN:$CN,$DJ372+2),"")</f>
      </c>
      <c r="CR372">
        <f>IF($DK372&gt;=3,INDEX($CN:$CN,$DJ372+3),"")</f>
      </c>
      <c r="CS372">
        <f>IF($DK372&gt;=4,INDEX($CN:$CN,$DJ372+4),"")</f>
      </c>
      <c r="CT372">
        <f>IF($DK372&gt;=5,INDEX($CN:$CN,$DJ372+5),"")</f>
      </c>
      <c r="CU372">
        <f>IF($DK372&gt;=6,INDEX($CN:$CN,$DJ372+6),"")</f>
      </c>
      <c r="CV372">
        <f>IF($DK372&gt;=7,INDEX($CN:$CN,$DJ372+7),"")</f>
      </c>
      <c r="CW372">
        <f>IF($DK372&gt;=8,INDEX($CN:$CN,$DJ372+8),"")</f>
      </c>
      <c r="CX372">
        <f>IF($DK372&gt;=9,INDEX($CN:$CN,$DJ372+9),"")</f>
      </c>
      <c r="CY372">
        <f>IF($DK372&gt;=10,INDEX($CN:$CN,$DJ372+10),"")</f>
      </c>
      <c r="CZ372">
        <f>IF($DK372&gt;=11,INDEX($CN:$CN,$DJ372+11),"")</f>
      </c>
      <c r="DA372">
        <f>IF($DK372&gt;=12,INDEX($CN:$CN,$DJ372+12),"")</f>
      </c>
      <c r="DB372">
        <f>IF($DK372&gt;=13,INDEX($CN:$CN,$DJ372+13),"")</f>
      </c>
      <c r="DC372">
        <f>IF($DK372&gt;=14,INDEX($CN:$CN,$DJ372+14),"")</f>
      </c>
      <c r="DD372">
        <f>IF($DK372&gt;=15,INDEX($CN:$CN,$DJ372+15),"")</f>
      </c>
      <c r="DE372">
        <f>IF($DK372&gt;=16,INDEX($CN:$CN,$DJ372+16),"")</f>
      </c>
      <c r="DF372">
        <f>IF($DK372&gt;=17,INDEX($CN:$CN,$DJ372+17),"")</f>
      </c>
      <c r="DG372">
        <f>IF($DK372&gt;=18,INDEX($CN:$CN,$DJ372+18),"")</f>
      </c>
      <c r="DH372">
        <f>IF($DK372&gt;=19,INDEX($CN:$CN,$DJ372+19),"")</f>
      </c>
      <c r="DI372">
        <f>IF($DK372&gt;=20,INDEX($CN:$CN,$DJ372+20),"")</f>
      </c>
      <c r="DJ372">
        <f>IFERROR(MATCH($CM372,$CN$2:$CN$1089,0)+1,0)</f>
      </c>
      <c r="DK372">
        <f>IFERROR(INDEX($CO$2:$CO$1089,MATCH($CM372,$CN$2:$CN$1089,0)),0)</f>
      </c>
      <c r="DL372">
        <f>IFERROR(INDEX($AS:$AS,MATCH($O372,$AR:$AR,0))&amp;"","")</f>
      </c>
      <c r="DP372">
        <f>IF($GS372&gt;=1,INDEX($DM:$DM,$GR372+1),"")</f>
      </c>
      <c r="DQ372">
        <f>IF($GS372&gt;=2,INDEX($DM:$DM,$GR372+2),"")</f>
      </c>
      <c r="DR372">
        <f>IF($GS372&gt;=3,INDEX($DM:$DM,$GR372+3),"")</f>
      </c>
      <c r="DS372">
        <f>IF($GS372&gt;=4,INDEX($DM:$DM,$GR372+4),"")</f>
      </c>
      <c r="DT372">
        <f>IF($GS372&gt;=5,INDEX($DM:$DM,$GR372+5),"")</f>
      </c>
      <c r="DU372">
        <f>IF($GS372&gt;=6,INDEX($DM:$DM,$GR372+6),"")</f>
      </c>
      <c r="DV372">
        <f>IF($GS372&gt;=7,INDEX($DM:$DM,$GR372+7),"")</f>
      </c>
      <c r="DW372">
        <f>IF($GS372&gt;=8,INDEX($DM:$DM,$GR372+8),"")</f>
      </c>
      <c r="DX372">
        <f>IF($GS372&gt;=9,INDEX($DM:$DM,$GR372+9),"")</f>
      </c>
      <c r="DY372">
        <f>IF($GS372&gt;=10,INDEX($DM:$DM,$GR372+10),"")</f>
      </c>
      <c r="DZ372">
        <f>IF($GS372&gt;=11,INDEX($DM:$DM,$GR372+11),"")</f>
      </c>
      <c r="EA372">
        <f>IF($GS372&gt;=12,INDEX($DM:$DM,$GR372+12),"")</f>
      </c>
      <c r="EB372">
        <f>IF($GS372&gt;=13,INDEX($DM:$DM,$GR372+13),"")</f>
      </c>
      <c r="EC372">
        <f>IF($GS372&gt;=14,INDEX($DM:$DM,$GR372+14),"")</f>
      </c>
      <c r="ED372">
        <f>IF($GS372&gt;=15,INDEX($DM:$DM,$GR372+15),"")</f>
      </c>
      <c r="EE372">
        <f>IF($GS372&gt;=16,INDEX($DM:$DM,$GR372+16),"")</f>
      </c>
      <c r="EF372">
        <f>IF($GS372&gt;=17,INDEX($DM:$DM,$GR372+17),"")</f>
      </c>
      <c r="EG372">
        <f>IF($GS372&gt;=18,INDEX($DM:$DM,$GR372+18),"")</f>
      </c>
      <c r="EH372">
        <f>IF($GS372&gt;=19,INDEX($DM:$DM,$GR372+19),"")</f>
      </c>
      <c r="EI372">
        <f>IF($GS372&gt;=20,INDEX($DM:$DM,$GR372+20),"")</f>
      </c>
      <c r="EJ372">
        <f>IF($GS372&gt;=21,INDEX($DM:$DM,$GR372+21),"")</f>
      </c>
      <c r="EK372">
        <f>IF($GS372&gt;=22,INDEX($DM:$DM,$GR372+22),"")</f>
      </c>
      <c r="EL372">
        <f>IF($GS372&gt;=23,INDEX($DM:$DM,$GR372+23),"")</f>
      </c>
      <c r="EM372">
        <f>IF($GS372&gt;=24,INDEX($DM:$DM,$GR372+24),"")</f>
      </c>
      <c r="EN372">
        <f>IF($GS372&gt;=25,INDEX($DM:$DM,$GR372+25),"")</f>
      </c>
      <c r="EO372">
        <f>IF($GS372&gt;=26,INDEX($DM:$DM,$GR372+26),"")</f>
      </c>
      <c r="EP372">
        <f>IF($GS372&gt;=27,INDEX($DM:$DM,$GR372+27),"")</f>
      </c>
      <c r="EQ372">
        <f>IF($GS372&gt;=28,INDEX($DM:$DM,$GR372+28),"")</f>
      </c>
      <c r="ER372">
        <f>IF($GS372&gt;=29,INDEX($DM:$DM,$GR372+29),"")</f>
      </c>
      <c r="ES372">
        <f>IF($GS372&gt;=30,INDEX($DM:$DM,$GR372+30),"")</f>
      </c>
      <c r="ET372">
        <f>IF($GS372&gt;=31,INDEX($DM:$DM,$GR372+31),"")</f>
      </c>
      <c r="EU372">
        <f>IF($GS372&gt;=32,INDEX($DM:$DM,$GR372+32),"")</f>
      </c>
      <c r="EV372">
        <f>IF($GS372&gt;=33,INDEX($DM:$DM,$GR372+33),"")</f>
      </c>
      <c r="EW372">
        <f>IF($GS372&gt;=34,INDEX($DM:$DM,$GR372+34),"")</f>
      </c>
      <c r="EX372">
        <f>IF($GS372&gt;=35,INDEX($DM:$DM,$GR372+35),"")</f>
      </c>
      <c r="EY372">
        <f>IF($GS372&gt;=36,INDEX($DM:$DM,$GR372+36),"")</f>
      </c>
      <c r="EZ372">
        <f>IF($GS372&gt;=37,INDEX($DM:$DM,$GR372+37),"")</f>
      </c>
      <c r="FA372">
        <f>IF($GS372&gt;=38,INDEX($DM:$DM,$GR372+38),"")</f>
      </c>
      <c r="FB372">
        <f>IF($GS372&gt;=39,INDEX($DM:$DM,$GR372+39),"")</f>
      </c>
      <c r="FC372">
        <f>IF($GS372&gt;=40,INDEX($DM:$DM,$GR372+40),"")</f>
      </c>
      <c r="FD372">
        <f>IF($GS372&gt;=1,INDEX($DN:$DN,$GR372+1),"")</f>
      </c>
      <c r="FE372">
        <f>IF($GS372&gt;=2,INDEX($DN:$DN,$GR372+2),"")</f>
      </c>
      <c r="FF372">
        <f>IF($GS372&gt;=3,INDEX($DN:$DN,$GR372+3),"")</f>
      </c>
      <c r="FG372">
        <f>IF($GS372&gt;=4,INDEX($DN:$DN,$GR372+4),"")</f>
      </c>
      <c r="FH372">
        <f>IF($GS372&gt;=5,INDEX($DN:$DN,$GR372+5),"")</f>
      </c>
      <c r="FI372">
        <f>IF($GS372&gt;=6,INDEX($DN:$DN,$GR372+6),"")</f>
      </c>
      <c r="FJ372">
        <f>IF($GS372&gt;=7,INDEX($DN:$DN,$GR372+7),"")</f>
      </c>
      <c r="FK372">
        <f>IF($GS372&gt;=8,INDEX($DN:$DN,$GR372+8),"")</f>
      </c>
      <c r="FL372">
        <f>IF($GS372&gt;=9,INDEX($DN:$DN,$GR372+9),"")</f>
      </c>
      <c r="FM372">
        <f>IF($GS372&gt;=10,INDEX($DN:$DN,$GR372+10),"")</f>
      </c>
      <c r="FN372">
        <f>IF($GS372&gt;=11,INDEX($DN:$DN,$GR372+11),"")</f>
      </c>
      <c r="FO372">
        <f>IF($GS372&gt;=12,INDEX($DN:$DN,$GR372+12),"")</f>
      </c>
      <c r="FP372">
        <f>IF($GS372&gt;=13,INDEX($DN:$DN,$GR372+13),"")</f>
      </c>
      <c r="FQ372">
        <f>IF($GS372&gt;=14,INDEX($DN:$DN,$GR372+14),"")</f>
      </c>
      <c r="FR372">
        <f>IF($GS372&gt;=15,INDEX($DN:$DN,$GR372+15),"")</f>
      </c>
      <c r="FS372">
        <f>IF($GS372&gt;=16,INDEX($DN:$DN,$GR372+16),"")</f>
      </c>
      <c r="FT372">
        <f>IF($GS372&gt;=17,INDEX($DN:$DN,$GR372+17),"")</f>
      </c>
      <c r="FU372">
        <f>IF($GS372&gt;=18,INDEX($DN:$DN,$GR372+18),"")</f>
      </c>
      <c r="FV372">
        <f>IF($GS372&gt;=19,INDEX($DN:$DN,$GR372+19),"")</f>
      </c>
      <c r="FW372">
        <f>IF($GS372&gt;=20,INDEX($DN:$DN,$GR372+20),"")</f>
      </c>
      <c r="FX372">
        <f>IF($GS372&gt;=21,INDEX($DN:$DN,$GR372+21),"")</f>
      </c>
      <c r="FY372">
        <f>IF($GS372&gt;=22,INDEX($DN:$DN,$GR372+22),"")</f>
      </c>
      <c r="FZ372">
        <f>IF($GS372&gt;=23,INDEX($DN:$DN,$GR372+23),"")</f>
      </c>
      <c r="GA372">
        <f>IF($GS372&gt;=24,INDEX($DN:$DN,$GR372+24),"")</f>
      </c>
      <c r="GB372">
        <f>IF($GS372&gt;=25,INDEX($DN:$DN,$GR372+25),"")</f>
      </c>
      <c r="GC372">
        <f>IF($GS372&gt;=26,INDEX($DN:$DN,$GR372+26),"")</f>
      </c>
      <c r="GD372">
        <f>IF($GS372&gt;=27,INDEX($DN:$DN,$GR372+27),"")</f>
      </c>
      <c r="GE372">
        <f>IF($GS372&gt;=28,INDEX($DN:$DN,$GR372+28),"")</f>
      </c>
      <c r="GF372">
        <f>IF($GS372&gt;=29,INDEX($DN:$DN,$GR372+29),"")</f>
      </c>
      <c r="GG372">
        <f>IF($GS372&gt;=30,INDEX($DN:$DN,$GR372+30),"")</f>
      </c>
      <c r="GH372">
        <f>IF($GS372&gt;=31,INDEX($DN:$DN,$GR372+31),"")</f>
      </c>
      <c r="GI372">
        <f>IF($GS372&gt;=32,INDEX($DN:$DN,$GR372+32),"")</f>
      </c>
      <c r="GJ372">
        <f>IF($GS372&gt;=33,INDEX($DN:$DN,$GR372+33),"")</f>
      </c>
      <c r="GK372">
        <f>IF($GS372&gt;=34,INDEX($DN:$DN,$GR372+34),"")</f>
      </c>
      <c r="GL372">
        <f>IF($GS372&gt;=35,INDEX($DN:$DN,$GR372+35),"")</f>
      </c>
      <c r="GM372">
        <f>IF($GS372&gt;=36,INDEX($DN:$DN,$GR372+36),"")</f>
      </c>
      <c r="GN372">
        <f>IF($GS372&gt;=37,INDEX($DN:$DN,$GR372+37),"")</f>
      </c>
      <c r="GO372">
        <f>IF($GS372&gt;=38,INDEX($DN:$DN,$GR372+38),"")</f>
      </c>
      <c r="GP372">
        <f>IF($GS372&gt;=39,INDEX($DN:$DN,$GR372+39),"")</f>
      </c>
      <c r="GQ372">
        <f>IF($GS372&gt;=40,INDEX($DN:$DN,$GR372+40),"")</f>
      </c>
      <c r="GR372">
        <f>IFERROR(MATCH($DL372,$DM$2:$DM$148,0)+1,0)</f>
      </c>
      <c r="GS372">
        <f>IFERROR(INDEX($DO$2:$DO$148,MATCH($DL372,$DM$2:$DM$148,0)),0)</f>
      </c>
      <c r="GT372">
        <f>IFERROR(MATCH($Z372,$DP$372:$FC$372,0),0)</f>
      </c>
      <c r="GU372">
        <f>IF($GT372&gt;0,INDEX($FD$372:$GQ$372,$GT372),"")</f>
      </c>
      <c r="GX372">
        <f>IF($JG372&gt;=1,INDEX($GV:$GV,$JF372+1),"")</f>
      </c>
      <c r="GY372">
        <f>IF($JG372&gt;=2,INDEX($GV:$GV,$JF372+2),"")</f>
      </c>
      <c r="GZ372">
        <f>IF($JG372&gt;=3,INDEX($GV:$GV,$JF372+3),"")</f>
      </c>
      <c r="HA372">
        <f>IF($JG372&gt;=4,INDEX($GV:$GV,$JF372+4),"")</f>
      </c>
      <c r="HB372">
        <f>IF($JG372&gt;=5,INDEX($GV:$GV,$JF372+5),"")</f>
      </c>
      <c r="HC372">
        <f>IF($JG372&gt;=6,INDEX($GV:$GV,$JF372+6),"")</f>
      </c>
      <c r="HD372">
        <f>IF($JG372&gt;=7,INDEX($GV:$GV,$JF372+7),"")</f>
      </c>
      <c r="HE372">
        <f>IF($JG372&gt;=8,INDEX($GV:$GV,$JF372+8),"")</f>
      </c>
      <c r="HF372">
        <f>IF($JG372&gt;=9,INDEX($GV:$GV,$JF372+9),"")</f>
      </c>
      <c r="HG372">
        <f>IF($JG372&gt;=10,INDEX($GV:$GV,$JF372+10),"")</f>
      </c>
      <c r="HH372">
        <f>IF($JG372&gt;=11,INDEX($GV:$GV,$JF372+11),"")</f>
      </c>
      <c r="HI372">
        <f>IF($JG372&gt;=12,INDEX($GV:$GV,$JF372+12),"")</f>
      </c>
      <c r="HJ372">
        <f>IF($JG372&gt;=13,INDEX($GV:$GV,$JF372+13),"")</f>
      </c>
      <c r="HK372">
        <f>IF($JG372&gt;=14,INDEX($GV:$GV,$JF372+14),"")</f>
      </c>
      <c r="HL372">
        <f>IF($JG372&gt;=15,INDEX($GV:$GV,$JF372+15),"")</f>
      </c>
      <c r="HM372">
        <f>IF($JG372&gt;=16,INDEX($GV:$GV,$JF372+16),"")</f>
      </c>
      <c r="HN372">
        <f>IF($JG372&gt;=17,INDEX($GV:$GV,$JF372+17),"")</f>
      </c>
      <c r="HO372">
        <f>IF($JG372&gt;=18,INDEX($GV:$GV,$JF372+18),"")</f>
      </c>
      <c r="HP372">
        <f>IF($JG372&gt;=19,INDEX($GV:$GV,$JF372+19),"")</f>
      </c>
      <c r="HQ372">
        <f>IF($JG372&gt;=20,INDEX($GV:$GV,$JF372+20),"")</f>
      </c>
      <c r="HR372">
        <f>IF($JG372&gt;=21,INDEX($GV:$GV,$JF372+21),"")</f>
      </c>
      <c r="HS372">
        <f>IF($JG372&gt;=22,INDEX($GV:$GV,$JF372+22),"")</f>
      </c>
      <c r="HT372">
        <f>IF($JG372&gt;=23,INDEX($GV:$GV,$JF372+23),"")</f>
      </c>
      <c r="HU372">
        <f>IF($JG372&gt;=24,INDEX($GV:$GV,$JF372+24),"")</f>
      </c>
      <c r="HV372">
        <f>IF($JG372&gt;=25,INDEX($GV:$GV,$JF372+25),"")</f>
      </c>
      <c r="HW372">
        <f>IF($JG372&gt;=26,INDEX($GV:$GV,$JF372+26),"")</f>
      </c>
      <c r="HX372">
        <f>IF($JG372&gt;=27,INDEX($GV:$GV,$JF372+27),"")</f>
      </c>
      <c r="HY372">
        <f>IF($JG372&gt;=28,INDEX($GV:$GV,$JF372+28),"")</f>
      </c>
      <c r="HZ372">
        <f>IF($JG372&gt;=29,INDEX($GV:$GV,$JF372+29),"")</f>
      </c>
      <c r="IA372">
        <f>IF($JG372&gt;=30,INDEX($GV:$GV,$JF372+30),"")</f>
      </c>
      <c r="IB372">
        <f>IF($JG372&gt;=31,INDEX($GV:$GV,$JF372+31),"")</f>
      </c>
      <c r="IC372">
        <f>IF($JG372&gt;=32,INDEX($GV:$GV,$JF372+32),"")</f>
      </c>
      <c r="ID372">
        <f>IF($JG372&gt;=33,INDEX($GV:$GV,$JF372+33),"")</f>
      </c>
      <c r="IE372">
        <f>IF($JG372&gt;=34,INDEX($GV:$GV,$JF372+34),"")</f>
      </c>
      <c r="IF372">
        <f>IF($JG372&gt;=35,INDEX($GV:$GV,$JF372+35),"")</f>
      </c>
      <c r="IG372">
        <f>IF($JG372&gt;=36,INDEX($GV:$GV,$JF372+36),"")</f>
      </c>
      <c r="IH372">
        <f>IF($JG372&gt;=37,INDEX($GV:$GV,$JF372+37),"")</f>
      </c>
      <c r="II372">
        <f>IF($JG372&gt;=38,INDEX($GV:$GV,$JF372+38),"")</f>
      </c>
      <c r="IJ372">
        <f>IF($JG372&gt;=39,INDEX($GV:$GV,$JF372+39),"")</f>
      </c>
      <c r="IK372">
        <f>IF($JG372&gt;=40,INDEX($GV:$GV,$JF372+40),"")</f>
      </c>
      <c r="IL372">
        <f>IF($JG372&gt;=41,INDEX($GV:$GV,$JF372+41),"")</f>
      </c>
      <c r="IM372">
        <f>IF($JG372&gt;=42,INDEX($GV:$GV,$JF372+42),"")</f>
      </c>
      <c r="IN372">
        <f>IF($JG372&gt;=43,INDEX($GV:$GV,$JF372+43),"")</f>
      </c>
      <c r="IO372">
        <f>IF($JG372&gt;=44,INDEX($GV:$GV,$JF372+44),"")</f>
      </c>
      <c r="IP372">
        <f>IF($JG372&gt;=45,INDEX($GV:$GV,$JF372+45),"")</f>
      </c>
      <c r="IQ372">
        <f>IF($JG372&gt;=46,INDEX($GV:$GV,$JF372+46),"")</f>
      </c>
      <c r="IR372">
        <f>IF($JG372&gt;=47,INDEX($GV:$GV,$JF372+47),"")</f>
      </c>
      <c r="IS372">
        <f>IF($JG372&gt;=48,INDEX($GV:$GV,$JF372+48),"")</f>
      </c>
      <c r="IT372">
        <f>IF($JG372&gt;=49,INDEX($GV:$GV,$JF372+49),"")</f>
      </c>
      <c r="IU372">
        <f>IF($JG372&gt;=50,INDEX($GV:$GV,$JF372+50),"")</f>
      </c>
      <c r="IV372">
        <f>IF($JG372&gt;=51,INDEX($GV:$GV,$JF372+51),"")</f>
      </c>
      <c r="IW372">
        <f>IF($JG372&gt;=52,INDEX($GV:$GV,$JF372+52),"")</f>
      </c>
      <c r="IX372">
        <f>IF($JG372&gt;=53,INDEX($GV:$GV,$JF372+53),"")</f>
      </c>
      <c r="IY372">
        <f>IF($JG372&gt;=54,INDEX($GV:$GV,$JF372+54),"")</f>
      </c>
      <c r="IZ372">
        <f>IF($JG372&gt;=55,INDEX($GV:$GV,$JF372+55),"")</f>
      </c>
      <c r="JA372">
        <f>IF($JG372&gt;=56,INDEX($GV:$GV,$JF372+56),"")</f>
      </c>
      <c r="JB372">
        <f>IF($JG372&gt;=57,INDEX($GV:$GV,$JF372+57),"")</f>
      </c>
      <c r="JC372">
        <f>IF($JG372&gt;=58,INDEX($GV:$GV,$JF372+58),"")</f>
      </c>
      <c r="JD372">
        <f>IF($JG372&gt;=59,INDEX($GV:$GV,$JF372+59),"")</f>
      </c>
      <c r="JE372">
        <f>IF($JG372&gt;=60,INDEX($GV:$GV,$JF372+60),"")</f>
      </c>
      <c r="JF372">
        <f>IFERROR(MATCH($GU372,$GV$2:$GV$322,0)+1,0)</f>
      </c>
      <c r="JG372">
        <f>IFERROR(INDEX($GW$2:$GW$322,MATCH($GU372,$GV$2:$GV$322,0)),0)</f>
      </c>
      <c r="JH372" t="s">
        <v>44</v>
      </c>
      <c r="JI372" t="s">
        <v>44</v>
      </c>
    </row>
    <row r="373" spans="1:269" x14ac:dyDescent="0.25">
      <c r="R373">
        <f>IF(OR($U373="",$Q373=""),"",IFERROR($U373/$Q373,0))</f>
      </c>
      <c r="S373">
        <f>IF($U373="","",
SUM($T373,$V373,$AA373,$W373,$Y373)*
(1-IF($AB373="",0,VALUE($AB373)/100)))</f>
      </c>
      <c r="T373">
        <f>IF($U373="","",$U373)</f>
      </c>
      <c r="V373">
        <f>IF($U373="","",
IF($O373="","",
IF(ISNUMBER(SEARCH("exempt",LOWER($O373))),0,
$U373*(VALUE(SUBSTITUTE($O373,"%",""))/100))))</f>
      </c>
      <c r="AC373">
        <f>IFERROR(IF(FIND(" - ",$K373)&gt;0,MID($K373,FIND(" - ",$K373)+3,LEN($K373)),""),"")</f>
      </c>
      <c r="AL373" t="s">
        <v>1189</v>
      </c>
      <c r="AT373">
        <f>IFERROR(LEFT($K373,FIND(" - ",$K373)-1),$K373)</f>
      </c>
      <c r="AW373">
        <f>IF($CL373&gt;=1,INDEX($AU:$AU,$CK373+1),"")</f>
      </c>
      <c r="AX373">
        <f>IF($CL373&gt;=2,INDEX($AU:$AU,$CK373+2),"")</f>
      </c>
      <c r="AY373">
        <f>IF($CL373&gt;=3,INDEX($AU:$AU,$CK373+3),"")</f>
      </c>
      <c r="AZ373">
        <f>IF($CL373&gt;=4,INDEX($AU:$AU,$CK373+4),"")</f>
      </c>
      <c r="BA373">
        <f>IF($CL373&gt;=5,INDEX($AU:$AU,$CK373+5),"")</f>
      </c>
      <c r="BB373">
        <f>IF($CL373&gt;=6,INDEX($AU:$AU,$CK373+6),"")</f>
      </c>
      <c r="BC373">
        <f>IF($CL373&gt;=7,INDEX($AU:$AU,$CK373+7),"")</f>
      </c>
      <c r="BD373">
        <f>IF($CL373&gt;=8,INDEX($AU:$AU,$CK373+8),"")</f>
      </c>
      <c r="BE373">
        <f>IF($CL373&gt;=9,INDEX($AU:$AU,$CK373+9),"")</f>
      </c>
      <c r="BF373">
        <f>IF($CL373&gt;=10,INDEX($AU:$AU,$CK373+10),"")</f>
      </c>
      <c r="BG373">
        <f>IF($CL373&gt;=11,INDEX($AU:$AU,$CK373+11),"")</f>
      </c>
      <c r="BH373">
        <f>IF($CL373&gt;=12,INDEX($AU:$AU,$CK373+12),"")</f>
      </c>
      <c r="BI373">
        <f>IF($CL373&gt;=13,INDEX($AU:$AU,$CK373+13),"")</f>
      </c>
      <c r="BJ373">
        <f>IF($CL373&gt;=14,INDEX($AU:$AU,$CK373+14),"")</f>
      </c>
      <c r="BK373">
        <f>IF($CL373&gt;=15,INDEX($AU:$AU,$CK373+15),"")</f>
      </c>
      <c r="BL373">
        <f>IF($CL373&gt;=16,INDEX($AU:$AU,$CK373+16),"")</f>
      </c>
      <c r="BM373">
        <f>IF($CL373&gt;=17,INDEX($AU:$AU,$CK373+17),"")</f>
      </c>
      <c r="BN373">
        <f>IF($CL373&gt;=18,INDEX($AU:$AU,$CK373+18),"")</f>
      </c>
      <c r="BO373">
        <f>IF($CL373&gt;=19,INDEX($AU:$AU,$CK373+19),"")</f>
      </c>
      <c r="BP373">
        <f>IF($CL373&gt;=20,INDEX($AU:$AU,$CK373+20),"")</f>
      </c>
      <c r="BQ373">
        <f>IF($CL373&gt;=21,INDEX($AU:$AU,$CK373+21),"")</f>
      </c>
      <c r="BR373">
        <f>IF($CL373&gt;=22,INDEX($AU:$AU,$CK373+22),"")</f>
      </c>
      <c r="BS373">
        <f>IF($CL373&gt;=23,INDEX($AU:$AU,$CK373+23),"")</f>
      </c>
      <c r="BT373">
        <f>IF($CL373&gt;=24,INDEX($AU:$AU,$CK373+24),"")</f>
      </c>
      <c r="BU373">
        <f>IF($CL373&gt;=25,INDEX($AU:$AU,$CK373+25),"")</f>
      </c>
      <c r="BV373">
        <f>IF($CL373&gt;=26,INDEX($AU:$AU,$CK373+26),"")</f>
      </c>
      <c r="BW373">
        <f>IF($CL373&gt;=27,INDEX($AU:$AU,$CK373+27),"")</f>
      </c>
      <c r="BX373">
        <f>IF($CL373&gt;=28,INDEX($AU:$AU,$CK373+28),"")</f>
      </c>
      <c r="BY373">
        <f>IF($CL373&gt;=29,INDEX($AU:$AU,$CK373+29),"")</f>
      </c>
      <c r="BZ373">
        <f>IF($CL373&gt;=30,INDEX($AU:$AU,$CK373+30),"")</f>
      </c>
      <c r="CA373">
        <f>IF($CL373&gt;=31,INDEX($AU:$AU,$CK373+31),"")</f>
      </c>
      <c r="CB373">
        <f>IF($CL373&gt;=32,INDEX($AU:$AU,$CK373+32),"")</f>
      </c>
      <c r="CC373">
        <f>IF($CL373&gt;=33,INDEX($AU:$AU,$CK373+33),"")</f>
      </c>
      <c r="CD373">
        <f>IF($CL373&gt;=34,INDEX($AU:$AU,$CK373+34),"")</f>
      </c>
      <c r="CE373">
        <f>IF($CL373&gt;=35,INDEX($AU:$AU,$CK373+35),"")</f>
      </c>
      <c r="CF373">
        <f>IF($CL373&gt;=36,INDEX($AU:$AU,$CK373+36),"")</f>
      </c>
      <c r="CG373">
        <f>IF($CL373&gt;=37,INDEX($AU:$AU,$CK373+37),"")</f>
      </c>
      <c r="CH373">
        <f>IF($CL373&gt;=38,INDEX($AU:$AU,$CK373+38),"")</f>
      </c>
      <c r="CI373">
        <f>IF($CL373&gt;=39,INDEX($AU:$AU,$CK373+39),"")</f>
      </c>
      <c r="CJ373">
        <f>IF($CL373&gt;=40,INDEX($AU:$AU,$CK373+40),"")</f>
      </c>
      <c r="CK373">
        <f>IFERROR(MATCH($AT373,$AU$2:$AU$133,0)+1,0)</f>
      </c>
      <c r="CL373">
        <f>IFERROR(INDEX($AV$2:$AV$133,MATCH($AT373,$AU$2:$AU$133,0)),0)</f>
      </c>
      <c r="CM373">
        <f>IFERROR(LEFT($L373,FIND(" - ",$L373)-1),$L373)</f>
      </c>
      <c r="CN373" t="s">
        <v>149</v>
      </c>
      <c r="CP373">
        <f>IF($DK373&gt;=1,INDEX($CN:$CN,$DJ373+1),"")</f>
      </c>
      <c r="CQ373">
        <f>IF($DK373&gt;=2,INDEX($CN:$CN,$DJ373+2),"")</f>
      </c>
      <c r="CR373">
        <f>IF($DK373&gt;=3,INDEX($CN:$CN,$DJ373+3),"")</f>
      </c>
      <c r="CS373">
        <f>IF($DK373&gt;=4,INDEX($CN:$CN,$DJ373+4),"")</f>
      </c>
      <c r="CT373">
        <f>IF($DK373&gt;=5,INDEX($CN:$CN,$DJ373+5),"")</f>
      </c>
      <c r="CU373">
        <f>IF($DK373&gt;=6,INDEX($CN:$CN,$DJ373+6),"")</f>
      </c>
      <c r="CV373">
        <f>IF($DK373&gt;=7,INDEX($CN:$CN,$DJ373+7),"")</f>
      </c>
      <c r="CW373">
        <f>IF($DK373&gt;=8,INDEX($CN:$CN,$DJ373+8),"")</f>
      </c>
      <c r="CX373">
        <f>IF($DK373&gt;=9,INDEX($CN:$CN,$DJ373+9),"")</f>
      </c>
      <c r="CY373">
        <f>IF($DK373&gt;=10,INDEX($CN:$CN,$DJ373+10),"")</f>
      </c>
      <c r="CZ373">
        <f>IF($DK373&gt;=11,INDEX($CN:$CN,$DJ373+11),"")</f>
      </c>
      <c r="DA373">
        <f>IF($DK373&gt;=12,INDEX($CN:$CN,$DJ373+12),"")</f>
      </c>
      <c r="DB373">
        <f>IF($DK373&gt;=13,INDEX($CN:$CN,$DJ373+13),"")</f>
      </c>
      <c r="DC373">
        <f>IF($DK373&gt;=14,INDEX($CN:$CN,$DJ373+14),"")</f>
      </c>
      <c r="DD373">
        <f>IF($DK373&gt;=15,INDEX($CN:$CN,$DJ373+15),"")</f>
      </c>
      <c r="DE373">
        <f>IF($DK373&gt;=16,INDEX($CN:$CN,$DJ373+16),"")</f>
      </c>
      <c r="DF373">
        <f>IF($DK373&gt;=17,INDEX($CN:$CN,$DJ373+17),"")</f>
      </c>
      <c r="DG373">
        <f>IF($DK373&gt;=18,INDEX($CN:$CN,$DJ373+18),"")</f>
      </c>
      <c r="DH373">
        <f>IF($DK373&gt;=19,INDEX($CN:$CN,$DJ373+19),"")</f>
      </c>
      <c r="DI373">
        <f>IF($DK373&gt;=20,INDEX($CN:$CN,$DJ373+20),"")</f>
      </c>
      <c r="DJ373">
        <f>IFERROR(MATCH($CM373,$CN$2:$CN$1089,0)+1,0)</f>
      </c>
      <c r="DK373">
        <f>IFERROR(INDEX($CO$2:$CO$1089,MATCH($CM373,$CN$2:$CN$1089,0)),0)</f>
      </c>
      <c r="DL373">
        <f>IFERROR(INDEX($AS:$AS,MATCH($O373,$AR:$AR,0))&amp;"","")</f>
      </c>
      <c r="DP373">
        <f>IF($GS373&gt;=1,INDEX($DM:$DM,$GR373+1),"")</f>
      </c>
      <c r="DQ373">
        <f>IF($GS373&gt;=2,INDEX($DM:$DM,$GR373+2),"")</f>
      </c>
      <c r="DR373">
        <f>IF($GS373&gt;=3,INDEX($DM:$DM,$GR373+3),"")</f>
      </c>
      <c r="DS373">
        <f>IF($GS373&gt;=4,INDEX($DM:$DM,$GR373+4),"")</f>
      </c>
      <c r="DT373">
        <f>IF($GS373&gt;=5,INDEX($DM:$DM,$GR373+5),"")</f>
      </c>
      <c r="DU373">
        <f>IF($GS373&gt;=6,INDEX($DM:$DM,$GR373+6),"")</f>
      </c>
      <c r="DV373">
        <f>IF($GS373&gt;=7,INDEX($DM:$DM,$GR373+7),"")</f>
      </c>
      <c r="DW373">
        <f>IF($GS373&gt;=8,INDEX($DM:$DM,$GR373+8),"")</f>
      </c>
      <c r="DX373">
        <f>IF($GS373&gt;=9,INDEX($DM:$DM,$GR373+9),"")</f>
      </c>
      <c r="DY373">
        <f>IF($GS373&gt;=10,INDEX($DM:$DM,$GR373+10),"")</f>
      </c>
      <c r="DZ373">
        <f>IF($GS373&gt;=11,INDEX($DM:$DM,$GR373+11),"")</f>
      </c>
      <c r="EA373">
        <f>IF($GS373&gt;=12,INDEX($DM:$DM,$GR373+12),"")</f>
      </c>
      <c r="EB373">
        <f>IF($GS373&gt;=13,INDEX($DM:$DM,$GR373+13),"")</f>
      </c>
      <c r="EC373">
        <f>IF($GS373&gt;=14,INDEX($DM:$DM,$GR373+14),"")</f>
      </c>
      <c r="ED373">
        <f>IF($GS373&gt;=15,INDEX($DM:$DM,$GR373+15),"")</f>
      </c>
      <c r="EE373">
        <f>IF($GS373&gt;=16,INDEX($DM:$DM,$GR373+16),"")</f>
      </c>
      <c r="EF373">
        <f>IF($GS373&gt;=17,INDEX($DM:$DM,$GR373+17),"")</f>
      </c>
      <c r="EG373">
        <f>IF($GS373&gt;=18,INDEX($DM:$DM,$GR373+18),"")</f>
      </c>
      <c r="EH373">
        <f>IF($GS373&gt;=19,INDEX($DM:$DM,$GR373+19),"")</f>
      </c>
      <c r="EI373">
        <f>IF($GS373&gt;=20,INDEX($DM:$DM,$GR373+20),"")</f>
      </c>
      <c r="EJ373">
        <f>IF($GS373&gt;=21,INDEX($DM:$DM,$GR373+21),"")</f>
      </c>
      <c r="EK373">
        <f>IF($GS373&gt;=22,INDEX($DM:$DM,$GR373+22),"")</f>
      </c>
      <c r="EL373">
        <f>IF($GS373&gt;=23,INDEX($DM:$DM,$GR373+23),"")</f>
      </c>
      <c r="EM373">
        <f>IF($GS373&gt;=24,INDEX($DM:$DM,$GR373+24),"")</f>
      </c>
      <c r="EN373">
        <f>IF($GS373&gt;=25,INDEX($DM:$DM,$GR373+25),"")</f>
      </c>
      <c r="EO373">
        <f>IF($GS373&gt;=26,INDEX($DM:$DM,$GR373+26),"")</f>
      </c>
      <c r="EP373">
        <f>IF($GS373&gt;=27,INDEX($DM:$DM,$GR373+27),"")</f>
      </c>
      <c r="EQ373">
        <f>IF($GS373&gt;=28,INDEX($DM:$DM,$GR373+28),"")</f>
      </c>
      <c r="ER373">
        <f>IF($GS373&gt;=29,INDEX($DM:$DM,$GR373+29),"")</f>
      </c>
      <c r="ES373">
        <f>IF($GS373&gt;=30,INDEX($DM:$DM,$GR373+30),"")</f>
      </c>
      <c r="ET373">
        <f>IF($GS373&gt;=31,INDEX($DM:$DM,$GR373+31),"")</f>
      </c>
      <c r="EU373">
        <f>IF($GS373&gt;=32,INDEX($DM:$DM,$GR373+32),"")</f>
      </c>
      <c r="EV373">
        <f>IF($GS373&gt;=33,INDEX($DM:$DM,$GR373+33),"")</f>
      </c>
      <c r="EW373">
        <f>IF($GS373&gt;=34,INDEX($DM:$DM,$GR373+34),"")</f>
      </c>
      <c r="EX373">
        <f>IF($GS373&gt;=35,INDEX($DM:$DM,$GR373+35),"")</f>
      </c>
      <c r="EY373">
        <f>IF($GS373&gt;=36,INDEX($DM:$DM,$GR373+36),"")</f>
      </c>
      <c r="EZ373">
        <f>IF($GS373&gt;=37,INDEX($DM:$DM,$GR373+37),"")</f>
      </c>
      <c r="FA373">
        <f>IF($GS373&gt;=38,INDEX($DM:$DM,$GR373+38),"")</f>
      </c>
      <c r="FB373">
        <f>IF($GS373&gt;=39,INDEX($DM:$DM,$GR373+39),"")</f>
      </c>
      <c r="FC373">
        <f>IF($GS373&gt;=40,INDEX($DM:$DM,$GR373+40),"")</f>
      </c>
      <c r="FD373">
        <f>IF($GS373&gt;=1,INDEX($DN:$DN,$GR373+1),"")</f>
      </c>
      <c r="FE373">
        <f>IF($GS373&gt;=2,INDEX($DN:$DN,$GR373+2),"")</f>
      </c>
      <c r="FF373">
        <f>IF($GS373&gt;=3,INDEX($DN:$DN,$GR373+3),"")</f>
      </c>
      <c r="FG373">
        <f>IF($GS373&gt;=4,INDEX($DN:$DN,$GR373+4),"")</f>
      </c>
      <c r="FH373">
        <f>IF($GS373&gt;=5,INDEX($DN:$DN,$GR373+5),"")</f>
      </c>
      <c r="FI373">
        <f>IF($GS373&gt;=6,INDEX($DN:$DN,$GR373+6),"")</f>
      </c>
      <c r="FJ373">
        <f>IF($GS373&gt;=7,INDEX($DN:$DN,$GR373+7),"")</f>
      </c>
      <c r="FK373">
        <f>IF($GS373&gt;=8,INDEX($DN:$DN,$GR373+8),"")</f>
      </c>
      <c r="FL373">
        <f>IF($GS373&gt;=9,INDEX($DN:$DN,$GR373+9),"")</f>
      </c>
      <c r="FM373">
        <f>IF($GS373&gt;=10,INDEX($DN:$DN,$GR373+10),"")</f>
      </c>
      <c r="FN373">
        <f>IF($GS373&gt;=11,INDEX($DN:$DN,$GR373+11),"")</f>
      </c>
      <c r="FO373">
        <f>IF($GS373&gt;=12,INDEX($DN:$DN,$GR373+12),"")</f>
      </c>
      <c r="FP373">
        <f>IF($GS373&gt;=13,INDEX($DN:$DN,$GR373+13),"")</f>
      </c>
      <c r="FQ373">
        <f>IF($GS373&gt;=14,INDEX($DN:$DN,$GR373+14),"")</f>
      </c>
      <c r="FR373">
        <f>IF($GS373&gt;=15,INDEX($DN:$DN,$GR373+15),"")</f>
      </c>
      <c r="FS373">
        <f>IF($GS373&gt;=16,INDEX($DN:$DN,$GR373+16),"")</f>
      </c>
      <c r="FT373">
        <f>IF($GS373&gt;=17,INDEX($DN:$DN,$GR373+17),"")</f>
      </c>
      <c r="FU373">
        <f>IF($GS373&gt;=18,INDEX($DN:$DN,$GR373+18),"")</f>
      </c>
      <c r="FV373">
        <f>IF($GS373&gt;=19,INDEX($DN:$DN,$GR373+19),"")</f>
      </c>
      <c r="FW373">
        <f>IF($GS373&gt;=20,INDEX($DN:$DN,$GR373+20),"")</f>
      </c>
      <c r="FX373">
        <f>IF($GS373&gt;=21,INDEX($DN:$DN,$GR373+21),"")</f>
      </c>
      <c r="FY373">
        <f>IF($GS373&gt;=22,INDEX($DN:$DN,$GR373+22),"")</f>
      </c>
      <c r="FZ373">
        <f>IF($GS373&gt;=23,INDEX($DN:$DN,$GR373+23),"")</f>
      </c>
      <c r="GA373">
        <f>IF($GS373&gt;=24,INDEX($DN:$DN,$GR373+24),"")</f>
      </c>
      <c r="GB373">
        <f>IF($GS373&gt;=25,INDEX($DN:$DN,$GR373+25),"")</f>
      </c>
      <c r="GC373">
        <f>IF($GS373&gt;=26,INDEX($DN:$DN,$GR373+26),"")</f>
      </c>
      <c r="GD373">
        <f>IF($GS373&gt;=27,INDEX($DN:$DN,$GR373+27),"")</f>
      </c>
      <c r="GE373">
        <f>IF($GS373&gt;=28,INDEX($DN:$DN,$GR373+28),"")</f>
      </c>
      <c r="GF373">
        <f>IF($GS373&gt;=29,INDEX($DN:$DN,$GR373+29),"")</f>
      </c>
      <c r="GG373">
        <f>IF($GS373&gt;=30,INDEX($DN:$DN,$GR373+30),"")</f>
      </c>
      <c r="GH373">
        <f>IF($GS373&gt;=31,INDEX($DN:$DN,$GR373+31),"")</f>
      </c>
      <c r="GI373">
        <f>IF($GS373&gt;=32,INDEX($DN:$DN,$GR373+32),"")</f>
      </c>
      <c r="GJ373">
        <f>IF($GS373&gt;=33,INDEX($DN:$DN,$GR373+33),"")</f>
      </c>
      <c r="GK373">
        <f>IF($GS373&gt;=34,INDEX($DN:$DN,$GR373+34),"")</f>
      </c>
      <c r="GL373">
        <f>IF($GS373&gt;=35,INDEX($DN:$DN,$GR373+35),"")</f>
      </c>
      <c r="GM373">
        <f>IF($GS373&gt;=36,INDEX($DN:$DN,$GR373+36),"")</f>
      </c>
      <c r="GN373">
        <f>IF($GS373&gt;=37,INDEX($DN:$DN,$GR373+37),"")</f>
      </c>
      <c r="GO373">
        <f>IF($GS373&gt;=38,INDEX($DN:$DN,$GR373+38),"")</f>
      </c>
      <c r="GP373">
        <f>IF($GS373&gt;=39,INDEX($DN:$DN,$GR373+39),"")</f>
      </c>
      <c r="GQ373">
        <f>IF($GS373&gt;=40,INDEX($DN:$DN,$GR373+40),"")</f>
      </c>
      <c r="GR373">
        <f>IFERROR(MATCH($DL373,$DM$2:$DM$148,0)+1,0)</f>
      </c>
      <c r="GS373">
        <f>IFERROR(INDEX($DO$2:$DO$148,MATCH($DL373,$DM$2:$DM$148,0)),0)</f>
      </c>
      <c r="GT373">
        <f>IFERROR(MATCH($Z373,$DP$373:$FC$373,0),0)</f>
      </c>
      <c r="GU373">
        <f>IF($GT373&gt;0,INDEX($FD$373:$GQ$373,$GT373),"")</f>
      </c>
      <c r="GX373">
        <f>IF($JG373&gt;=1,INDEX($GV:$GV,$JF373+1),"")</f>
      </c>
      <c r="GY373">
        <f>IF($JG373&gt;=2,INDEX($GV:$GV,$JF373+2),"")</f>
      </c>
      <c r="GZ373">
        <f>IF($JG373&gt;=3,INDEX($GV:$GV,$JF373+3),"")</f>
      </c>
      <c r="HA373">
        <f>IF($JG373&gt;=4,INDEX($GV:$GV,$JF373+4),"")</f>
      </c>
      <c r="HB373">
        <f>IF($JG373&gt;=5,INDEX($GV:$GV,$JF373+5),"")</f>
      </c>
      <c r="HC373">
        <f>IF($JG373&gt;=6,INDEX($GV:$GV,$JF373+6),"")</f>
      </c>
      <c r="HD373">
        <f>IF($JG373&gt;=7,INDEX($GV:$GV,$JF373+7),"")</f>
      </c>
      <c r="HE373">
        <f>IF($JG373&gt;=8,INDEX($GV:$GV,$JF373+8),"")</f>
      </c>
      <c r="HF373">
        <f>IF($JG373&gt;=9,INDEX($GV:$GV,$JF373+9),"")</f>
      </c>
      <c r="HG373">
        <f>IF($JG373&gt;=10,INDEX($GV:$GV,$JF373+10),"")</f>
      </c>
      <c r="HH373">
        <f>IF($JG373&gt;=11,INDEX($GV:$GV,$JF373+11),"")</f>
      </c>
      <c r="HI373">
        <f>IF($JG373&gt;=12,INDEX($GV:$GV,$JF373+12),"")</f>
      </c>
      <c r="HJ373">
        <f>IF($JG373&gt;=13,INDEX($GV:$GV,$JF373+13),"")</f>
      </c>
      <c r="HK373">
        <f>IF($JG373&gt;=14,INDEX($GV:$GV,$JF373+14),"")</f>
      </c>
      <c r="HL373">
        <f>IF($JG373&gt;=15,INDEX($GV:$GV,$JF373+15),"")</f>
      </c>
      <c r="HM373">
        <f>IF($JG373&gt;=16,INDEX($GV:$GV,$JF373+16),"")</f>
      </c>
      <c r="HN373">
        <f>IF($JG373&gt;=17,INDEX($GV:$GV,$JF373+17),"")</f>
      </c>
      <c r="HO373">
        <f>IF($JG373&gt;=18,INDEX($GV:$GV,$JF373+18),"")</f>
      </c>
      <c r="HP373">
        <f>IF($JG373&gt;=19,INDEX($GV:$GV,$JF373+19),"")</f>
      </c>
      <c r="HQ373">
        <f>IF($JG373&gt;=20,INDEX($GV:$GV,$JF373+20),"")</f>
      </c>
      <c r="HR373">
        <f>IF($JG373&gt;=21,INDEX($GV:$GV,$JF373+21),"")</f>
      </c>
      <c r="HS373">
        <f>IF($JG373&gt;=22,INDEX($GV:$GV,$JF373+22),"")</f>
      </c>
      <c r="HT373">
        <f>IF($JG373&gt;=23,INDEX($GV:$GV,$JF373+23),"")</f>
      </c>
      <c r="HU373">
        <f>IF($JG373&gt;=24,INDEX($GV:$GV,$JF373+24),"")</f>
      </c>
      <c r="HV373">
        <f>IF($JG373&gt;=25,INDEX($GV:$GV,$JF373+25),"")</f>
      </c>
      <c r="HW373">
        <f>IF($JG373&gt;=26,INDEX($GV:$GV,$JF373+26),"")</f>
      </c>
      <c r="HX373">
        <f>IF($JG373&gt;=27,INDEX($GV:$GV,$JF373+27),"")</f>
      </c>
      <c r="HY373">
        <f>IF($JG373&gt;=28,INDEX($GV:$GV,$JF373+28),"")</f>
      </c>
      <c r="HZ373">
        <f>IF($JG373&gt;=29,INDEX($GV:$GV,$JF373+29),"")</f>
      </c>
      <c r="IA373">
        <f>IF($JG373&gt;=30,INDEX($GV:$GV,$JF373+30),"")</f>
      </c>
      <c r="IB373">
        <f>IF($JG373&gt;=31,INDEX($GV:$GV,$JF373+31),"")</f>
      </c>
      <c r="IC373">
        <f>IF($JG373&gt;=32,INDEX($GV:$GV,$JF373+32),"")</f>
      </c>
      <c r="ID373">
        <f>IF($JG373&gt;=33,INDEX($GV:$GV,$JF373+33),"")</f>
      </c>
      <c r="IE373">
        <f>IF($JG373&gt;=34,INDEX($GV:$GV,$JF373+34),"")</f>
      </c>
      <c r="IF373">
        <f>IF($JG373&gt;=35,INDEX($GV:$GV,$JF373+35),"")</f>
      </c>
      <c r="IG373">
        <f>IF($JG373&gt;=36,INDEX($GV:$GV,$JF373+36),"")</f>
      </c>
      <c r="IH373">
        <f>IF($JG373&gt;=37,INDEX($GV:$GV,$JF373+37),"")</f>
      </c>
      <c r="II373">
        <f>IF($JG373&gt;=38,INDEX($GV:$GV,$JF373+38),"")</f>
      </c>
      <c r="IJ373">
        <f>IF($JG373&gt;=39,INDEX($GV:$GV,$JF373+39),"")</f>
      </c>
      <c r="IK373">
        <f>IF($JG373&gt;=40,INDEX($GV:$GV,$JF373+40),"")</f>
      </c>
      <c r="IL373">
        <f>IF($JG373&gt;=41,INDEX($GV:$GV,$JF373+41),"")</f>
      </c>
      <c r="IM373">
        <f>IF($JG373&gt;=42,INDEX($GV:$GV,$JF373+42),"")</f>
      </c>
      <c r="IN373">
        <f>IF($JG373&gt;=43,INDEX($GV:$GV,$JF373+43),"")</f>
      </c>
      <c r="IO373">
        <f>IF($JG373&gt;=44,INDEX($GV:$GV,$JF373+44),"")</f>
      </c>
      <c r="IP373">
        <f>IF($JG373&gt;=45,INDEX($GV:$GV,$JF373+45),"")</f>
      </c>
      <c r="IQ373">
        <f>IF($JG373&gt;=46,INDEX($GV:$GV,$JF373+46),"")</f>
      </c>
      <c r="IR373">
        <f>IF($JG373&gt;=47,INDEX($GV:$GV,$JF373+47),"")</f>
      </c>
      <c r="IS373">
        <f>IF($JG373&gt;=48,INDEX($GV:$GV,$JF373+48),"")</f>
      </c>
      <c r="IT373">
        <f>IF($JG373&gt;=49,INDEX($GV:$GV,$JF373+49),"")</f>
      </c>
      <c r="IU373">
        <f>IF($JG373&gt;=50,INDEX($GV:$GV,$JF373+50),"")</f>
      </c>
      <c r="IV373">
        <f>IF($JG373&gt;=51,INDEX($GV:$GV,$JF373+51),"")</f>
      </c>
      <c r="IW373">
        <f>IF($JG373&gt;=52,INDEX($GV:$GV,$JF373+52),"")</f>
      </c>
      <c r="IX373">
        <f>IF($JG373&gt;=53,INDEX($GV:$GV,$JF373+53),"")</f>
      </c>
      <c r="IY373">
        <f>IF($JG373&gt;=54,INDEX($GV:$GV,$JF373+54),"")</f>
      </c>
      <c r="IZ373">
        <f>IF($JG373&gt;=55,INDEX($GV:$GV,$JF373+55),"")</f>
      </c>
      <c r="JA373">
        <f>IF($JG373&gt;=56,INDEX($GV:$GV,$JF373+56),"")</f>
      </c>
      <c r="JB373">
        <f>IF($JG373&gt;=57,INDEX($GV:$GV,$JF373+57),"")</f>
      </c>
      <c r="JC373">
        <f>IF($JG373&gt;=58,INDEX($GV:$GV,$JF373+58),"")</f>
      </c>
      <c r="JD373">
        <f>IF($JG373&gt;=59,INDEX($GV:$GV,$JF373+59),"")</f>
      </c>
      <c r="JE373">
        <f>IF($JG373&gt;=60,INDEX($GV:$GV,$JF373+60),"")</f>
      </c>
      <c r="JF373">
        <f>IFERROR(MATCH($GU373,$GV$2:$GV$322,0)+1,0)</f>
      </c>
      <c r="JG373">
        <f>IFERROR(INDEX($GW$2:$GW$322,MATCH($GU373,$GV$2:$GV$322,0)),0)</f>
      </c>
      <c r="JH373" t="s">
        <v>44</v>
      </c>
      <c r="JI373" t="s">
        <v>44</v>
      </c>
    </row>
    <row r="374" spans="1:269" x14ac:dyDescent="0.25">
      <c r="R374">
        <f>IF(OR($U374="",$Q374=""),"",IFERROR($U374/$Q374,0))</f>
      </c>
      <c r="S374">
        <f>IF($U374="","",
SUM($T374,$V374,$AA374,$W374,$Y374)*
(1-IF($AB374="",0,VALUE($AB374)/100)))</f>
      </c>
      <c r="T374">
        <f>IF($U374="","",$U374)</f>
      </c>
      <c r="V374">
        <f>IF($U374="","",
IF($O374="","",
IF(ISNUMBER(SEARCH("exempt",LOWER($O374))),0,
$U374*(VALUE(SUBSTITUTE($O374,"%",""))/100))))</f>
      </c>
      <c r="AC374">
        <f>IFERROR(IF(FIND(" - ",$K374)&gt;0,MID($K374,FIND(" - ",$K374)+3,LEN($K374)),""),"")</f>
      </c>
      <c r="AL374" t="s">
        <v>1190</v>
      </c>
      <c r="AT374">
        <f>IFERROR(LEFT($K374,FIND(" - ",$K374)-1),$K374)</f>
      </c>
      <c r="AW374">
        <f>IF($CL374&gt;=1,INDEX($AU:$AU,$CK374+1),"")</f>
      </c>
      <c r="AX374">
        <f>IF($CL374&gt;=2,INDEX($AU:$AU,$CK374+2),"")</f>
      </c>
      <c r="AY374">
        <f>IF($CL374&gt;=3,INDEX($AU:$AU,$CK374+3),"")</f>
      </c>
      <c r="AZ374">
        <f>IF($CL374&gt;=4,INDEX($AU:$AU,$CK374+4),"")</f>
      </c>
      <c r="BA374">
        <f>IF($CL374&gt;=5,INDEX($AU:$AU,$CK374+5),"")</f>
      </c>
      <c r="BB374">
        <f>IF($CL374&gt;=6,INDEX($AU:$AU,$CK374+6),"")</f>
      </c>
      <c r="BC374">
        <f>IF($CL374&gt;=7,INDEX($AU:$AU,$CK374+7),"")</f>
      </c>
      <c r="BD374">
        <f>IF($CL374&gt;=8,INDEX($AU:$AU,$CK374+8),"")</f>
      </c>
      <c r="BE374">
        <f>IF($CL374&gt;=9,INDEX($AU:$AU,$CK374+9),"")</f>
      </c>
      <c r="BF374">
        <f>IF($CL374&gt;=10,INDEX($AU:$AU,$CK374+10),"")</f>
      </c>
      <c r="BG374">
        <f>IF($CL374&gt;=11,INDEX($AU:$AU,$CK374+11),"")</f>
      </c>
      <c r="BH374">
        <f>IF($CL374&gt;=12,INDEX($AU:$AU,$CK374+12),"")</f>
      </c>
      <c r="BI374">
        <f>IF($CL374&gt;=13,INDEX($AU:$AU,$CK374+13),"")</f>
      </c>
      <c r="BJ374">
        <f>IF($CL374&gt;=14,INDEX($AU:$AU,$CK374+14),"")</f>
      </c>
      <c r="BK374">
        <f>IF($CL374&gt;=15,INDEX($AU:$AU,$CK374+15),"")</f>
      </c>
      <c r="BL374">
        <f>IF($CL374&gt;=16,INDEX($AU:$AU,$CK374+16),"")</f>
      </c>
      <c r="BM374">
        <f>IF($CL374&gt;=17,INDEX($AU:$AU,$CK374+17),"")</f>
      </c>
      <c r="BN374">
        <f>IF($CL374&gt;=18,INDEX($AU:$AU,$CK374+18),"")</f>
      </c>
      <c r="BO374">
        <f>IF($CL374&gt;=19,INDEX($AU:$AU,$CK374+19),"")</f>
      </c>
      <c r="BP374">
        <f>IF($CL374&gt;=20,INDEX($AU:$AU,$CK374+20),"")</f>
      </c>
      <c r="BQ374">
        <f>IF($CL374&gt;=21,INDEX($AU:$AU,$CK374+21),"")</f>
      </c>
      <c r="BR374">
        <f>IF($CL374&gt;=22,INDEX($AU:$AU,$CK374+22),"")</f>
      </c>
      <c r="BS374">
        <f>IF($CL374&gt;=23,INDEX($AU:$AU,$CK374+23),"")</f>
      </c>
      <c r="BT374">
        <f>IF($CL374&gt;=24,INDEX($AU:$AU,$CK374+24),"")</f>
      </c>
      <c r="BU374">
        <f>IF($CL374&gt;=25,INDEX($AU:$AU,$CK374+25),"")</f>
      </c>
      <c r="BV374">
        <f>IF($CL374&gt;=26,INDEX($AU:$AU,$CK374+26),"")</f>
      </c>
      <c r="BW374">
        <f>IF($CL374&gt;=27,INDEX($AU:$AU,$CK374+27),"")</f>
      </c>
      <c r="BX374">
        <f>IF($CL374&gt;=28,INDEX($AU:$AU,$CK374+28),"")</f>
      </c>
      <c r="BY374">
        <f>IF($CL374&gt;=29,INDEX($AU:$AU,$CK374+29),"")</f>
      </c>
      <c r="BZ374">
        <f>IF($CL374&gt;=30,INDEX($AU:$AU,$CK374+30),"")</f>
      </c>
      <c r="CA374">
        <f>IF($CL374&gt;=31,INDEX($AU:$AU,$CK374+31),"")</f>
      </c>
      <c r="CB374">
        <f>IF($CL374&gt;=32,INDEX($AU:$AU,$CK374+32),"")</f>
      </c>
      <c r="CC374">
        <f>IF($CL374&gt;=33,INDEX($AU:$AU,$CK374+33),"")</f>
      </c>
      <c r="CD374">
        <f>IF($CL374&gt;=34,INDEX($AU:$AU,$CK374+34),"")</f>
      </c>
      <c r="CE374">
        <f>IF($CL374&gt;=35,INDEX($AU:$AU,$CK374+35),"")</f>
      </c>
      <c r="CF374">
        <f>IF($CL374&gt;=36,INDEX($AU:$AU,$CK374+36),"")</f>
      </c>
      <c r="CG374">
        <f>IF($CL374&gt;=37,INDEX($AU:$AU,$CK374+37),"")</f>
      </c>
      <c r="CH374">
        <f>IF($CL374&gt;=38,INDEX($AU:$AU,$CK374+38),"")</f>
      </c>
      <c r="CI374">
        <f>IF($CL374&gt;=39,INDEX($AU:$AU,$CK374+39),"")</f>
      </c>
      <c r="CJ374">
        <f>IF($CL374&gt;=40,INDEX($AU:$AU,$CK374+40),"")</f>
      </c>
      <c r="CK374">
        <f>IFERROR(MATCH($AT374,$AU$2:$AU$133,0)+1,0)</f>
      </c>
      <c r="CL374">
        <f>IFERROR(INDEX($AV$2:$AV$133,MATCH($AT374,$AU$2:$AU$133,0)),0)</f>
      </c>
      <c r="CM374">
        <f>IFERROR(LEFT($L374,FIND(" - ",$L374)-1),$L374)</f>
      </c>
      <c r="CN374" t="s">
        <v>1191</v>
      </c>
      <c r="CO374">
        <v>1</v>
      </c>
      <c r="CP374">
        <f>IF($DK374&gt;=1,INDEX($CN:$CN,$DJ374+1),"")</f>
      </c>
      <c r="CQ374">
        <f>IF($DK374&gt;=2,INDEX($CN:$CN,$DJ374+2),"")</f>
      </c>
      <c r="CR374">
        <f>IF($DK374&gt;=3,INDEX($CN:$CN,$DJ374+3),"")</f>
      </c>
      <c r="CS374">
        <f>IF($DK374&gt;=4,INDEX($CN:$CN,$DJ374+4),"")</f>
      </c>
      <c r="CT374">
        <f>IF($DK374&gt;=5,INDEX($CN:$CN,$DJ374+5),"")</f>
      </c>
      <c r="CU374">
        <f>IF($DK374&gt;=6,INDEX($CN:$CN,$DJ374+6),"")</f>
      </c>
      <c r="CV374">
        <f>IF($DK374&gt;=7,INDEX($CN:$CN,$DJ374+7),"")</f>
      </c>
      <c r="CW374">
        <f>IF($DK374&gt;=8,INDEX($CN:$CN,$DJ374+8),"")</f>
      </c>
      <c r="CX374">
        <f>IF($DK374&gt;=9,INDEX($CN:$CN,$DJ374+9),"")</f>
      </c>
      <c r="CY374">
        <f>IF($DK374&gt;=10,INDEX($CN:$CN,$DJ374+10),"")</f>
      </c>
      <c r="CZ374">
        <f>IF($DK374&gt;=11,INDEX($CN:$CN,$DJ374+11),"")</f>
      </c>
      <c r="DA374">
        <f>IF($DK374&gt;=12,INDEX($CN:$CN,$DJ374+12),"")</f>
      </c>
      <c r="DB374">
        <f>IF($DK374&gt;=13,INDEX($CN:$CN,$DJ374+13),"")</f>
      </c>
      <c r="DC374">
        <f>IF($DK374&gt;=14,INDEX($CN:$CN,$DJ374+14),"")</f>
      </c>
      <c r="DD374">
        <f>IF($DK374&gt;=15,INDEX($CN:$CN,$DJ374+15),"")</f>
      </c>
      <c r="DE374">
        <f>IF($DK374&gt;=16,INDEX($CN:$CN,$DJ374+16),"")</f>
      </c>
      <c r="DF374">
        <f>IF($DK374&gt;=17,INDEX($CN:$CN,$DJ374+17),"")</f>
      </c>
      <c r="DG374">
        <f>IF($DK374&gt;=18,INDEX($CN:$CN,$DJ374+18),"")</f>
      </c>
      <c r="DH374">
        <f>IF($DK374&gt;=19,INDEX($CN:$CN,$DJ374+19),"")</f>
      </c>
      <c r="DI374">
        <f>IF($DK374&gt;=20,INDEX($CN:$CN,$DJ374+20),"")</f>
      </c>
      <c r="DJ374">
        <f>IFERROR(MATCH($CM374,$CN$2:$CN$1089,0)+1,0)</f>
      </c>
      <c r="DK374">
        <f>IFERROR(INDEX($CO$2:$CO$1089,MATCH($CM374,$CN$2:$CN$1089,0)),0)</f>
      </c>
      <c r="DL374">
        <f>IFERROR(INDEX($AS:$AS,MATCH($O374,$AR:$AR,0))&amp;"","")</f>
      </c>
      <c r="DP374">
        <f>IF($GS374&gt;=1,INDEX($DM:$DM,$GR374+1),"")</f>
      </c>
      <c r="DQ374">
        <f>IF($GS374&gt;=2,INDEX($DM:$DM,$GR374+2),"")</f>
      </c>
      <c r="DR374">
        <f>IF($GS374&gt;=3,INDEX($DM:$DM,$GR374+3),"")</f>
      </c>
      <c r="DS374">
        <f>IF($GS374&gt;=4,INDEX($DM:$DM,$GR374+4),"")</f>
      </c>
      <c r="DT374">
        <f>IF($GS374&gt;=5,INDEX($DM:$DM,$GR374+5),"")</f>
      </c>
      <c r="DU374">
        <f>IF($GS374&gt;=6,INDEX($DM:$DM,$GR374+6),"")</f>
      </c>
      <c r="DV374">
        <f>IF($GS374&gt;=7,INDEX($DM:$DM,$GR374+7),"")</f>
      </c>
      <c r="DW374">
        <f>IF($GS374&gt;=8,INDEX($DM:$DM,$GR374+8),"")</f>
      </c>
      <c r="DX374">
        <f>IF($GS374&gt;=9,INDEX($DM:$DM,$GR374+9),"")</f>
      </c>
      <c r="DY374">
        <f>IF($GS374&gt;=10,INDEX($DM:$DM,$GR374+10),"")</f>
      </c>
      <c r="DZ374">
        <f>IF($GS374&gt;=11,INDEX($DM:$DM,$GR374+11),"")</f>
      </c>
      <c r="EA374">
        <f>IF($GS374&gt;=12,INDEX($DM:$DM,$GR374+12),"")</f>
      </c>
      <c r="EB374">
        <f>IF($GS374&gt;=13,INDEX($DM:$DM,$GR374+13),"")</f>
      </c>
      <c r="EC374">
        <f>IF($GS374&gt;=14,INDEX($DM:$DM,$GR374+14),"")</f>
      </c>
      <c r="ED374">
        <f>IF($GS374&gt;=15,INDEX($DM:$DM,$GR374+15),"")</f>
      </c>
      <c r="EE374">
        <f>IF($GS374&gt;=16,INDEX($DM:$DM,$GR374+16),"")</f>
      </c>
      <c r="EF374">
        <f>IF($GS374&gt;=17,INDEX($DM:$DM,$GR374+17),"")</f>
      </c>
      <c r="EG374">
        <f>IF($GS374&gt;=18,INDEX($DM:$DM,$GR374+18),"")</f>
      </c>
      <c r="EH374">
        <f>IF($GS374&gt;=19,INDEX($DM:$DM,$GR374+19),"")</f>
      </c>
      <c r="EI374">
        <f>IF($GS374&gt;=20,INDEX($DM:$DM,$GR374+20),"")</f>
      </c>
      <c r="EJ374">
        <f>IF($GS374&gt;=21,INDEX($DM:$DM,$GR374+21),"")</f>
      </c>
      <c r="EK374">
        <f>IF($GS374&gt;=22,INDEX($DM:$DM,$GR374+22),"")</f>
      </c>
      <c r="EL374">
        <f>IF($GS374&gt;=23,INDEX($DM:$DM,$GR374+23),"")</f>
      </c>
      <c r="EM374">
        <f>IF($GS374&gt;=24,INDEX($DM:$DM,$GR374+24),"")</f>
      </c>
      <c r="EN374">
        <f>IF($GS374&gt;=25,INDEX($DM:$DM,$GR374+25),"")</f>
      </c>
      <c r="EO374">
        <f>IF($GS374&gt;=26,INDEX($DM:$DM,$GR374+26),"")</f>
      </c>
      <c r="EP374">
        <f>IF($GS374&gt;=27,INDEX($DM:$DM,$GR374+27),"")</f>
      </c>
      <c r="EQ374">
        <f>IF($GS374&gt;=28,INDEX($DM:$DM,$GR374+28),"")</f>
      </c>
      <c r="ER374">
        <f>IF($GS374&gt;=29,INDEX($DM:$DM,$GR374+29),"")</f>
      </c>
      <c r="ES374">
        <f>IF($GS374&gt;=30,INDEX($DM:$DM,$GR374+30),"")</f>
      </c>
      <c r="ET374">
        <f>IF($GS374&gt;=31,INDEX($DM:$DM,$GR374+31),"")</f>
      </c>
      <c r="EU374">
        <f>IF($GS374&gt;=32,INDEX($DM:$DM,$GR374+32),"")</f>
      </c>
      <c r="EV374">
        <f>IF($GS374&gt;=33,INDEX($DM:$DM,$GR374+33),"")</f>
      </c>
      <c r="EW374">
        <f>IF($GS374&gt;=34,INDEX($DM:$DM,$GR374+34),"")</f>
      </c>
      <c r="EX374">
        <f>IF($GS374&gt;=35,INDEX($DM:$DM,$GR374+35),"")</f>
      </c>
      <c r="EY374">
        <f>IF($GS374&gt;=36,INDEX($DM:$DM,$GR374+36),"")</f>
      </c>
      <c r="EZ374">
        <f>IF($GS374&gt;=37,INDEX($DM:$DM,$GR374+37),"")</f>
      </c>
      <c r="FA374">
        <f>IF($GS374&gt;=38,INDEX($DM:$DM,$GR374+38),"")</f>
      </c>
      <c r="FB374">
        <f>IF($GS374&gt;=39,INDEX($DM:$DM,$GR374+39),"")</f>
      </c>
      <c r="FC374">
        <f>IF($GS374&gt;=40,INDEX($DM:$DM,$GR374+40),"")</f>
      </c>
      <c r="FD374">
        <f>IF($GS374&gt;=1,INDEX($DN:$DN,$GR374+1),"")</f>
      </c>
      <c r="FE374">
        <f>IF($GS374&gt;=2,INDEX($DN:$DN,$GR374+2),"")</f>
      </c>
      <c r="FF374">
        <f>IF($GS374&gt;=3,INDEX($DN:$DN,$GR374+3),"")</f>
      </c>
      <c r="FG374">
        <f>IF($GS374&gt;=4,INDEX($DN:$DN,$GR374+4),"")</f>
      </c>
      <c r="FH374">
        <f>IF($GS374&gt;=5,INDEX($DN:$DN,$GR374+5),"")</f>
      </c>
      <c r="FI374">
        <f>IF($GS374&gt;=6,INDEX($DN:$DN,$GR374+6),"")</f>
      </c>
      <c r="FJ374">
        <f>IF($GS374&gt;=7,INDEX($DN:$DN,$GR374+7),"")</f>
      </c>
      <c r="FK374">
        <f>IF($GS374&gt;=8,INDEX($DN:$DN,$GR374+8),"")</f>
      </c>
      <c r="FL374">
        <f>IF($GS374&gt;=9,INDEX($DN:$DN,$GR374+9),"")</f>
      </c>
      <c r="FM374">
        <f>IF($GS374&gt;=10,INDEX($DN:$DN,$GR374+10),"")</f>
      </c>
      <c r="FN374">
        <f>IF($GS374&gt;=11,INDEX($DN:$DN,$GR374+11),"")</f>
      </c>
      <c r="FO374">
        <f>IF($GS374&gt;=12,INDEX($DN:$DN,$GR374+12),"")</f>
      </c>
      <c r="FP374">
        <f>IF($GS374&gt;=13,INDEX($DN:$DN,$GR374+13),"")</f>
      </c>
      <c r="FQ374">
        <f>IF($GS374&gt;=14,INDEX($DN:$DN,$GR374+14),"")</f>
      </c>
      <c r="FR374">
        <f>IF($GS374&gt;=15,INDEX($DN:$DN,$GR374+15),"")</f>
      </c>
      <c r="FS374">
        <f>IF($GS374&gt;=16,INDEX($DN:$DN,$GR374+16),"")</f>
      </c>
      <c r="FT374">
        <f>IF($GS374&gt;=17,INDEX($DN:$DN,$GR374+17),"")</f>
      </c>
      <c r="FU374">
        <f>IF($GS374&gt;=18,INDEX($DN:$DN,$GR374+18),"")</f>
      </c>
      <c r="FV374">
        <f>IF($GS374&gt;=19,INDEX($DN:$DN,$GR374+19),"")</f>
      </c>
      <c r="FW374">
        <f>IF($GS374&gt;=20,INDEX($DN:$DN,$GR374+20),"")</f>
      </c>
      <c r="FX374">
        <f>IF($GS374&gt;=21,INDEX($DN:$DN,$GR374+21),"")</f>
      </c>
      <c r="FY374">
        <f>IF($GS374&gt;=22,INDEX($DN:$DN,$GR374+22),"")</f>
      </c>
      <c r="FZ374">
        <f>IF($GS374&gt;=23,INDEX($DN:$DN,$GR374+23),"")</f>
      </c>
      <c r="GA374">
        <f>IF($GS374&gt;=24,INDEX($DN:$DN,$GR374+24),"")</f>
      </c>
      <c r="GB374">
        <f>IF($GS374&gt;=25,INDEX($DN:$DN,$GR374+25),"")</f>
      </c>
      <c r="GC374">
        <f>IF($GS374&gt;=26,INDEX($DN:$DN,$GR374+26),"")</f>
      </c>
      <c r="GD374">
        <f>IF($GS374&gt;=27,INDEX($DN:$DN,$GR374+27),"")</f>
      </c>
      <c r="GE374">
        <f>IF($GS374&gt;=28,INDEX($DN:$DN,$GR374+28),"")</f>
      </c>
      <c r="GF374">
        <f>IF($GS374&gt;=29,INDEX($DN:$DN,$GR374+29),"")</f>
      </c>
      <c r="GG374">
        <f>IF($GS374&gt;=30,INDEX($DN:$DN,$GR374+30),"")</f>
      </c>
      <c r="GH374">
        <f>IF($GS374&gt;=31,INDEX($DN:$DN,$GR374+31),"")</f>
      </c>
      <c r="GI374">
        <f>IF($GS374&gt;=32,INDEX($DN:$DN,$GR374+32),"")</f>
      </c>
      <c r="GJ374">
        <f>IF($GS374&gt;=33,INDEX($DN:$DN,$GR374+33),"")</f>
      </c>
      <c r="GK374">
        <f>IF($GS374&gt;=34,INDEX($DN:$DN,$GR374+34),"")</f>
      </c>
      <c r="GL374">
        <f>IF($GS374&gt;=35,INDEX($DN:$DN,$GR374+35),"")</f>
      </c>
      <c r="GM374">
        <f>IF($GS374&gt;=36,INDEX($DN:$DN,$GR374+36),"")</f>
      </c>
      <c r="GN374">
        <f>IF($GS374&gt;=37,INDEX($DN:$DN,$GR374+37),"")</f>
      </c>
      <c r="GO374">
        <f>IF($GS374&gt;=38,INDEX($DN:$DN,$GR374+38),"")</f>
      </c>
      <c r="GP374">
        <f>IF($GS374&gt;=39,INDEX($DN:$DN,$GR374+39),"")</f>
      </c>
      <c r="GQ374">
        <f>IF($GS374&gt;=40,INDEX($DN:$DN,$GR374+40),"")</f>
      </c>
      <c r="GR374">
        <f>IFERROR(MATCH($DL374,$DM$2:$DM$148,0)+1,0)</f>
      </c>
      <c r="GS374">
        <f>IFERROR(INDEX($DO$2:$DO$148,MATCH($DL374,$DM$2:$DM$148,0)),0)</f>
      </c>
      <c r="GT374">
        <f>IFERROR(MATCH($Z374,$DP$374:$FC$374,0),0)</f>
      </c>
      <c r="GU374">
        <f>IF($GT374&gt;0,INDEX($FD$374:$GQ$374,$GT374),"")</f>
      </c>
      <c r="GX374">
        <f>IF($JG374&gt;=1,INDEX($GV:$GV,$JF374+1),"")</f>
      </c>
      <c r="GY374">
        <f>IF($JG374&gt;=2,INDEX($GV:$GV,$JF374+2),"")</f>
      </c>
      <c r="GZ374">
        <f>IF($JG374&gt;=3,INDEX($GV:$GV,$JF374+3),"")</f>
      </c>
      <c r="HA374">
        <f>IF($JG374&gt;=4,INDEX($GV:$GV,$JF374+4),"")</f>
      </c>
      <c r="HB374">
        <f>IF($JG374&gt;=5,INDEX($GV:$GV,$JF374+5),"")</f>
      </c>
      <c r="HC374">
        <f>IF($JG374&gt;=6,INDEX($GV:$GV,$JF374+6),"")</f>
      </c>
      <c r="HD374">
        <f>IF($JG374&gt;=7,INDEX($GV:$GV,$JF374+7),"")</f>
      </c>
      <c r="HE374">
        <f>IF($JG374&gt;=8,INDEX($GV:$GV,$JF374+8),"")</f>
      </c>
      <c r="HF374">
        <f>IF($JG374&gt;=9,INDEX($GV:$GV,$JF374+9),"")</f>
      </c>
      <c r="HG374">
        <f>IF($JG374&gt;=10,INDEX($GV:$GV,$JF374+10),"")</f>
      </c>
      <c r="HH374">
        <f>IF($JG374&gt;=11,INDEX($GV:$GV,$JF374+11),"")</f>
      </c>
      <c r="HI374">
        <f>IF($JG374&gt;=12,INDEX($GV:$GV,$JF374+12),"")</f>
      </c>
      <c r="HJ374">
        <f>IF($JG374&gt;=13,INDEX($GV:$GV,$JF374+13),"")</f>
      </c>
      <c r="HK374">
        <f>IF($JG374&gt;=14,INDEX($GV:$GV,$JF374+14),"")</f>
      </c>
      <c r="HL374">
        <f>IF($JG374&gt;=15,INDEX($GV:$GV,$JF374+15),"")</f>
      </c>
      <c r="HM374">
        <f>IF($JG374&gt;=16,INDEX($GV:$GV,$JF374+16),"")</f>
      </c>
      <c r="HN374">
        <f>IF($JG374&gt;=17,INDEX($GV:$GV,$JF374+17),"")</f>
      </c>
      <c r="HO374">
        <f>IF($JG374&gt;=18,INDEX($GV:$GV,$JF374+18),"")</f>
      </c>
      <c r="HP374">
        <f>IF($JG374&gt;=19,INDEX($GV:$GV,$JF374+19),"")</f>
      </c>
      <c r="HQ374">
        <f>IF($JG374&gt;=20,INDEX($GV:$GV,$JF374+20),"")</f>
      </c>
      <c r="HR374">
        <f>IF($JG374&gt;=21,INDEX($GV:$GV,$JF374+21),"")</f>
      </c>
      <c r="HS374">
        <f>IF($JG374&gt;=22,INDEX($GV:$GV,$JF374+22),"")</f>
      </c>
      <c r="HT374">
        <f>IF($JG374&gt;=23,INDEX($GV:$GV,$JF374+23),"")</f>
      </c>
      <c r="HU374">
        <f>IF($JG374&gt;=24,INDEX($GV:$GV,$JF374+24),"")</f>
      </c>
      <c r="HV374">
        <f>IF($JG374&gt;=25,INDEX($GV:$GV,$JF374+25),"")</f>
      </c>
      <c r="HW374">
        <f>IF($JG374&gt;=26,INDEX($GV:$GV,$JF374+26),"")</f>
      </c>
      <c r="HX374">
        <f>IF($JG374&gt;=27,INDEX($GV:$GV,$JF374+27),"")</f>
      </c>
      <c r="HY374">
        <f>IF($JG374&gt;=28,INDEX($GV:$GV,$JF374+28),"")</f>
      </c>
      <c r="HZ374">
        <f>IF($JG374&gt;=29,INDEX($GV:$GV,$JF374+29),"")</f>
      </c>
      <c r="IA374">
        <f>IF($JG374&gt;=30,INDEX($GV:$GV,$JF374+30),"")</f>
      </c>
      <c r="IB374">
        <f>IF($JG374&gt;=31,INDEX($GV:$GV,$JF374+31),"")</f>
      </c>
      <c r="IC374">
        <f>IF($JG374&gt;=32,INDEX($GV:$GV,$JF374+32),"")</f>
      </c>
      <c r="ID374">
        <f>IF($JG374&gt;=33,INDEX($GV:$GV,$JF374+33),"")</f>
      </c>
      <c r="IE374">
        <f>IF($JG374&gt;=34,INDEX($GV:$GV,$JF374+34),"")</f>
      </c>
      <c r="IF374">
        <f>IF($JG374&gt;=35,INDEX($GV:$GV,$JF374+35),"")</f>
      </c>
      <c r="IG374">
        <f>IF($JG374&gt;=36,INDEX($GV:$GV,$JF374+36),"")</f>
      </c>
      <c r="IH374">
        <f>IF($JG374&gt;=37,INDEX($GV:$GV,$JF374+37),"")</f>
      </c>
      <c r="II374">
        <f>IF($JG374&gt;=38,INDEX($GV:$GV,$JF374+38),"")</f>
      </c>
      <c r="IJ374">
        <f>IF($JG374&gt;=39,INDEX($GV:$GV,$JF374+39),"")</f>
      </c>
      <c r="IK374">
        <f>IF($JG374&gt;=40,INDEX($GV:$GV,$JF374+40),"")</f>
      </c>
      <c r="IL374">
        <f>IF($JG374&gt;=41,INDEX($GV:$GV,$JF374+41),"")</f>
      </c>
      <c r="IM374">
        <f>IF($JG374&gt;=42,INDEX($GV:$GV,$JF374+42),"")</f>
      </c>
      <c r="IN374">
        <f>IF($JG374&gt;=43,INDEX($GV:$GV,$JF374+43),"")</f>
      </c>
      <c r="IO374">
        <f>IF($JG374&gt;=44,INDEX($GV:$GV,$JF374+44),"")</f>
      </c>
      <c r="IP374">
        <f>IF($JG374&gt;=45,INDEX($GV:$GV,$JF374+45),"")</f>
      </c>
      <c r="IQ374">
        <f>IF($JG374&gt;=46,INDEX($GV:$GV,$JF374+46),"")</f>
      </c>
      <c r="IR374">
        <f>IF($JG374&gt;=47,INDEX($GV:$GV,$JF374+47),"")</f>
      </c>
      <c r="IS374">
        <f>IF($JG374&gt;=48,INDEX($GV:$GV,$JF374+48),"")</f>
      </c>
      <c r="IT374">
        <f>IF($JG374&gt;=49,INDEX($GV:$GV,$JF374+49),"")</f>
      </c>
      <c r="IU374">
        <f>IF($JG374&gt;=50,INDEX($GV:$GV,$JF374+50),"")</f>
      </c>
      <c r="IV374">
        <f>IF($JG374&gt;=51,INDEX($GV:$GV,$JF374+51),"")</f>
      </c>
      <c r="IW374">
        <f>IF($JG374&gt;=52,INDEX($GV:$GV,$JF374+52),"")</f>
      </c>
      <c r="IX374">
        <f>IF($JG374&gt;=53,INDEX($GV:$GV,$JF374+53),"")</f>
      </c>
      <c r="IY374">
        <f>IF($JG374&gt;=54,INDEX($GV:$GV,$JF374+54),"")</f>
      </c>
      <c r="IZ374">
        <f>IF($JG374&gt;=55,INDEX($GV:$GV,$JF374+55),"")</f>
      </c>
      <c r="JA374">
        <f>IF($JG374&gt;=56,INDEX($GV:$GV,$JF374+56),"")</f>
      </c>
      <c r="JB374">
        <f>IF($JG374&gt;=57,INDEX($GV:$GV,$JF374+57),"")</f>
      </c>
      <c r="JC374">
        <f>IF($JG374&gt;=58,INDEX($GV:$GV,$JF374+58),"")</f>
      </c>
      <c r="JD374">
        <f>IF($JG374&gt;=59,INDEX($GV:$GV,$JF374+59),"")</f>
      </c>
      <c r="JE374">
        <f>IF($JG374&gt;=60,INDEX($GV:$GV,$JF374+60),"")</f>
      </c>
      <c r="JF374">
        <f>IFERROR(MATCH($GU374,$GV$2:$GV$322,0)+1,0)</f>
      </c>
      <c r="JG374">
        <f>IFERROR(INDEX($GW$2:$GW$322,MATCH($GU374,$GV$2:$GV$322,0)),0)</f>
      </c>
      <c r="JH374" t="s">
        <v>44</v>
      </c>
      <c r="JI374" t="s">
        <v>44</v>
      </c>
    </row>
    <row r="375" spans="1:269" x14ac:dyDescent="0.25">
      <c r="R375">
        <f>IF(OR($U375="",$Q375=""),"",IFERROR($U375/$Q375,0))</f>
      </c>
      <c r="S375">
        <f>IF($U375="","",
SUM($T375,$V375,$AA375,$W375,$Y375)*
(1-IF($AB375="",0,VALUE($AB375)/100)))</f>
      </c>
      <c r="T375">
        <f>IF($U375="","",$U375)</f>
      </c>
      <c r="V375">
        <f>IF($U375="","",
IF($O375="","",
IF(ISNUMBER(SEARCH("exempt",LOWER($O375))),0,
$U375*(VALUE(SUBSTITUTE($O375,"%",""))/100))))</f>
      </c>
      <c r="AC375">
        <f>IFERROR(IF(FIND(" - ",$K375)&gt;0,MID($K375,FIND(" - ",$K375)+3,LEN($K375)),""),"")</f>
      </c>
      <c r="AL375" t="s">
        <v>1192</v>
      </c>
      <c r="AT375">
        <f>IFERROR(LEFT($K375,FIND(" - ",$K375)-1),$K375)</f>
      </c>
      <c r="AW375">
        <f>IF($CL375&gt;=1,INDEX($AU:$AU,$CK375+1),"")</f>
      </c>
      <c r="AX375">
        <f>IF($CL375&gt;=2,INDEX($AU:$AU,$CK375+2),"")</f>
      </c>
      <c r="AY375">
        <f>IF($CL375&gt;=3,INDEX($AU:$AU,$CK375+3),"")</f>
      </c>
      <c r="AZ375">
        <f>IF($CL375&gt;=4,INDEX($AU:$AU,$CK375+4),"")</f>
      </c>
      <c r="BA375">
        <f>IF($CL375&gt;=5,INDEX($AU:$AU,$CK375+5),"")</f>
      </c>
      <c r="BB375">
        <f>IF($CL375&gt;=6,INDEX($AU:$AU,$CK375+6),"")</f>
      </c>
      <c r="BC375">
        <f>IF($CL375&gt;=7,INDEX($AU:$AU,$CK375+7),"")</f>
      </c>
      <c r="BD375">
        <f>IF($CL375&gt;=8,INDEX($AU:$AU,$CK375+8),"")</f>
      </c>
      <c r="BE375">
        <f>IF($CL375&gt;=9,INDEX($AU:$AU,$CK375+9),"")</f>
      </c>
      <c r="BF375">
        <f>IF($CL375&gt;=10,INDEX($AU:$AU,$CK375+10),"")</f>
      </c>
      <c r="BG375">
        <f>IF($CL375&gt;=11,INDEX($AU:$AU,$CK375+11),"")</f>
      </c>
      <c r="BH375">
        <f>IF($CL375&gt;=12,INDEX($AU:$AU,$CK375+12),"")</f>
      </c>
      <c r="BI375">
        <f>IF($CL375&gt;=13,INDEX($AU:$AU,$CK375+13),"")</f>
      </c>
      <c r="BJ375">
        <f>IF($CL375&gt;=14,INDEX($AU:$AU,$CK375+14),"")</f>
      </c>
      <c r="BK375">
        <f>IF($CL375&gt;=15,INDEX($AU:$AU,$CK375+15),"")</f>
      </c>
      <c r="BL375">
        <f>IF($CL375&gt;=16,INDEX($AU:$AU,$CK375+16),"")</f>
      </c>
      <c r="BM375">
        <f>IF($CL375&gt;=17,INDEX($AU:$AU,$CK375+17),"")</f>
      </c>
      <c r="BN375">
        <f>IF($CL375&gt;=18,INDEX($AU:$AU,$CK375+18),"")</f>
      </c>
      <c r="BO375">
        <f>IF($CL375&gt;=19,INDEX($AU:$AU,$CK375+19),"")</f>
      </c>
      <c r="BP375">
        <f>IF($CL375&gt;=20,INDEX($AU:$AU,$CK375+20),"")</f>
      </c>
      <c r="BQ375">
        <f>IF($CL375&gt;=21,INDEX($AU:$AU,$CK375+21),"")</f>
      </c>
      <c r="BR375">
        <f>IF($CL375&gt;=22,INDEX($AU:$AU,$CK375+22),"")</f>
      </c>
      <c r="BS375">
        <f>IF($CL375&gt;=23,INDEX($AU:$AU,$CK375+23),"")</f>
      </c>
      <c r="BT375">
        <f>IF($CL375&gt;=24,INDEX($AU:$AU,$CK375+24),"")</f>
      </c>
      <c r="BU375">
        <f>IF($CL375&gt;=25,INDEX($AU:$AU,$CK375+25),"")</f>
      </c>
      <c r="BV375">
        <f>IF($CL375&gt;=26,INDEX($AU:$AU,$CK375+26),"")</f>
      </c>
      <c r="BW375">
        <f>IF($CL375&gt;=27,INDEX($AU:$AU,$CK375+27),"")</f>
      </c>
      <c r="BX375">
        <f>IF($CL375&gt;=28,INDEX($AU:$AU,$CK375+28),"")</f>
      </c>
      <c r="BY375">
        <f>IF($CL375&gt;=29,INDEX($AU:$AU,$CK375+29),"")</f>
      </c>
      <c r="BZ375">
        <f>IF($CL375&gt;=30,INDEX($AU:$AU,$CK375+30),"")</f>
      </c>
      <c r="CA375">
        <f>IF($CL375&gt;=31,INDEX($AU:$AU,$CK375+31),"")</f>
      </c>
      <c r="CB375">
        <f>IF($CL375&gt;=32,INDEX($AU:$AU,$CK375+32),"")</f>
      </c>
      <c r="CC375">
        <f>IF($CL375&gt;=33,INDEX($AU:$AU,$CK375+33),"")</f>
      </c>
      <c r="CD375">
        <f>IF($CL375&gt;=34,INDEX($AU:$AU,$CK375+34),"")</f>
      </c>
      <c r="CE375">
        <f>IF($CL375&gt;=35,INDEX($AU:$AU,$CK375+35),"")</f>
      </c>
      <c r="CF375">
        <f>IF($CL375&gt;=36,INDEX($AU:$AU,$CK375+36),"")</f>
      </c>
      <c r="CG375">
        <f>IF($CL375&gt;=37,INDEX($AU:$AU,$CK375+37),"")</f>
      </c>
      <c r="CH375">
        <f>IF($CL375&gt;=38,INDEX($AU:$AU,$CK375+38),"")</f>
      </c>
      <c r="CI375">
        <f>IF($CL375&gt;=39,INDEX($AU:$AU,$CK375+39),"")</f>
      </c>
      <c r="CJ375">
        <f>IF($CL375&gt;=40,INDEX($AU:$AU,$CK375+40),"")</f>
      </c>
      <c r="CK375">
        <f>IFERROR(MATCH($AT375,$AU$2:$AU$133,0)+1,0)</f>
      </c>
      <c r="CL375">
        <f>IFERROR(INDEX($AV$2:$AV$133,MATCH($AT375,$AU$2:$AU$133,0)),0)</f>
      </c>
      <c r="CM375">
        <f>IFERROR(LEFT($L375,FIND(" - ",$L375)-1),$L375)</f>
      </c>
      <c r="CN375" t="s">
        <v>149</v>
      </c>
      <c r="CP375">
        <f>IF($DK375&gt;=1,INDEX($CN:$CN,$DJ375+1),"")</f>
      </c>
      <c r="CQ375">
        <f>IF($DK375&gt;=2,INDEX($CN:$CN,$DJ375+2),"")</f>
      </c>
      <c r="CR375">
        <f>IF($DK375&gt;=3,INDEX($CN:$CN,$DJ375+3),"")</f>
      </c>
      <c r="CS375">
        <f>IF($DK375&gt;=4,INDEX($CN:$CN,$DJ375+4),"")</f>
      </c>
      <c r="CT375">
        <f>IF($DK375&gt;=5,INDEX($CN:$CN,$DJ375+5),"")</f>
      </c>
      <c r="CU375">
        <f>IF($DK375&gt;=6,INDEX($CN:$CN,$DJ375+6),"")</f>
      </c>
      <c r="CV375">
        <f>IF($DK375&gt;=7,INDEX($CN:$CN,$DJ375+7),"")</f>
      </c>
      <c r="CW375">
        <f>IF($DK375&gt;=8,INDEX($CN:$CN,$DJ375+8),"")</f>
      </c>
      <c r="CX375">
        <f>IF($DK375&gt;=9,INDEX($CN:$CN,$DJ375+9),"")</f>
      </c>
      <c r="CY375">
        <f>IF($DK375&gt;=10,INDEX($CN:$CN,$DJ375+10),"")</f>
      </c>
      <c r="CZ375">
        <f>IF($DK375&gt;=11,INDEX($CN:$CN,$DJ375+11),"")</f>
      </c>
      <c r="DA375">
        <f>IF($DK375&gt;=12,INDEX($CN:$CN,$DJ375+12),"")</f>
      </c>
      <c r="DB375">
        <f>IF($DK375&gt;=13,INDEX($CN:$CN,$DJ375+13),"")</f>
      </c>
      <c r="DC375">
        <f>IF($DK375&gt;=14,INDEX($CN:$CN,$DJ375+14),"")</f>
      </c>
      <c r="DD375">
        <f>IF($DK375&gt;=15,INDEX($CN:$CN,$DJ375+15),"")</f>
      </c>
      <c r="DE375">
        <f>IF($DK375&gt;=16,INDEX($CN:$CN,$DJ375+16),"")</f>
      </c>
      <c r="DF375">
        <f>IF($DK375&gt;=17,INDEX($CN:$CN,$DJ375+17),"")</f>
      </c>
      <c r="DG375">
        <f>IF($DK375&gt;=18,INDEX($CN:$CN,$DJ375+18),"")</f>
      </c>
      <c r="DH375">
        <f>IF($DK375&gt;=19,INDEX($CN:$CN,$DJ375+19),"")</f>
      </c>
      <c r="DI375">
        <f>IF($DK375&gt;=20,INDEX($CN:$CN,$DJ375+20),"")</f>
      </c>
      <c r="DJ375">
        <f>IFERROR(MATCH($CM375,$CN$2:$CN$1089,0)+1,0)</f>
      </c>
      <c r="DK375">
        <f>IFERROR(INDEX($CO$2:$CO$1089,MATCH($CM375,$CN$2:$CN$1089,0)),0)</f>
      </c>
      <c r="DL375">
        <f>IFERROR(INDEX($AS:$AS,MATCH($O375,$AR:$AR,0))&amp;"","")</f>
      </c>
      <c r="DP375">
        <f>IF($GS375&gt;=1,INDEX($DM:$DM,$GR375+1),"")</f>
      </c>
      <c r="DQ375">
        <f>IF($GS375&gt;=2,INDEX($DM:$DM,$GR375+2),"")</f>
      </c>
      <c r="DR375">
        <f>IF($GS375&gt;=3,INDEX($DM:$DM,$GR375+3),"")</f>
      </c>
      <c r="DS375">
        <f>IF($GS375&gt;=4,INDEX($DM:$DM,$GR375+4),"")</f>
      </c>
      <c r="DT375">
        <f>IF($GS375&gt;=5,INDEX($DM:$DM,$GR375+5),"")</f>
      </c>
      <c r="DU375">
        <f>IF($GS375&gt;=6,INDEX($DM:$DM,$GR375+6),"")</f>
      </c>
      <c r="DV375">
        <f>IF($GS375&gt;=7,INDEX($DM:$DM,$GR375+7),"")</f>
      </c>
      <c r="DW375">
        <f>IF($GS375&gt;=8,INDEX($DM:$DM,$GR375+8),"")</f>
      </c>
      <c r="DX375">
        <f>IF($GS375&gt;=9,INDEX($DM:$DM,$GR375+9),"")</f>
      </c>
      <c r="DY375">
        <f>IF($GS375&gt;=10,INDEX($DM:$DM,$GR375+10),"")</f>
      </c>
      <c r="DZ375">
        <f>IF($GS375&gt;=11,INDEX($DM:$DM,$GR375+11),"")</f>
      </c>
      <c r="EA375">
        <f>IF($GS375&gt;=12,INDEX($DM:$DM,$GR375+12),"")</f>
      </c>
      <c r="EB375">
        <f>IF($GS375&gt;=13,INDEX($DM:$DM,$GR375+13),"")</f>
      </c>
      <c r="EC375">
        <f>IF($GS375&gt;=14,INDEX($DM:$DM,$GR375+14),"")</f>
      </c>
      <c r="ED375">
        <f>IF($GS375&gt;=15,INDEX($DM:$DM,$GR375+15),"")</f>
      </c>
      <c r="EE375">
        <f>IF($GS375&gt;=16,INDEX($DM:$DM,$GR375+16),"")</f>
      </c>
      <c r="EF375">
        <f>IF($GS375&gt;=17,INDEX($DM:$DM,$GR375+17),"")</f>
      </c>
      <c r="EG375">
        <f>IF($GS375&gt;=18,INDEX($DM:$DM,$GR375+18),"")</f>
      </c>
      <c r="EH375">
        <f>IF($GS375&gt;=19,INDEX($DM:$DM,$GR375+19),"")</f>
      </c>
      <c r="EI375">
        <f>IF($GS375&gt;=20,INDEX($DM:$DM,$GR375+20),"")</f>
      </c>
      <c r="EJ375">
        <f>IF($GS375&gt;=21,INDEX($DM:$DM,$GR375+21),"")</f>
      </c>
      <c r="EK375">
        <f>IF($GS375&gt;=22,INDEX($DM:$DM,$GR375+22),"")</f>
      </c>
      <c r="EL375">
        <f>IF($GS375&gt;=23,INDEX($DM:$DM,$GR375+23),"")</f>
      </c>
      <c r="EM375">
        <f>IF($GS375&gt;=24,INDEX($DM:$DM,$GR375+24),"")</f>
      </c>
      <c r="EN375">
        <f>IF($GS375&gt;=25,INDEX($DM:$DM,$GR375+25),"")</f>
      </c>
      <c r="EO375">
        <f>IF($GS375&gt;=26,INDEX($DM:$DM,$GR375+26),"")</f>
      </c>
      <c r="EP375">
        <f>IF($GS375&gt;=27,INDEX($DM:$DM,$GR375+27),"")</f>
      </c>
      <c r="EQ375">
        <f>IF($GS375&gt;=28,INDEX($DM:$DM,$GR375+28),"")</f>
      </c>
      <c r="ER375">
        <f>IF($GS375&gt;=29,INDEX($DM:$DM,$GR375+29),"")</f>
      </c>
      <c r="ES375">
        <f>IF($GS375&gt;=30,INDEX($DM:$DM,$GR375+30),"")</f>
      </c>
      <c r="ET375">
        <f>IF($GS375&gt;=31,INDEX($DM:$DM,$GR375+31),"")</f>
      </c>
      <c r="EU375">
        <f>IF($GS375&gt;=32,INDEX($DM:$DM,$GR375+32),"")</f>
      </c>
      <c r="EV375">
        <f>IF($GS375&gt;=33,INDEX($DM:$DM,$GR375+33),"")</f>
      </c>
      <c r="EW375">
        <f>IF($GS375&gt;=34,INDEX($DM:$DM,$GR375+34),"")</f>
      </c>
      <c r="EX375">
        <f>IF($GS375&gt;=35,INDEX($DM:$DM,$GR375+35),"")</f>
      </c>
      <c r="EY375">
        <f>IF($GS375&gt;=36,INDEX($DM:$DM,$GR375+36),"")</f>
      </c>
      <c r="EZ375">
        <f>IF($GS375&gt;=37,INDEX($DM:$DM,$GR375+37),"")</f>
      </c>
      <c r="FA375">
        <f>IF($GS375&gt;=38,INDEX($DM:$DM,$GR375+38),"")</f>
      </c>
      <c r="FB375">
        <f>IF($GS375&gt;=39,INDEX($DM:$DM,$GR375+39),"")</f>
      </c>
      <c r="FC375">
        <f>IF($GS375&gt;=40,INDEX($DM:$DM,$GR375+40),"")</f>
      </c>
      <c r="FD375">
        <f>IF($GS375&gt;=1,INDEX($DN:$DN,$GR375+1),"")</f>
      </c>
      <c r="FE375">
        <f>IF($GS375&gt;=2,INDEX($DN:$DN,$GR375+2),"")</f>
      </c>
      <c r="FF375">
        <f>IF($GS375&gt;=3,INDEX($DN:$DN,$GR375+3),"")</f>
      </c>
      <c r="FG375">
        <f>IF($GS375&gt;=4,INDEX($DN:$DN,$GR375+4),"")</f>
      </c>
      <c r="FH375">
        <f>IF($GS375&gt;=5,INDEX($DN:$DN,$GR375+5),"")</f>
      </c>
      <c r="FI375">
        <f>IF($GS375&gt;=6,INDEX($DN:$DN,$GR375+6),"")</f>
      </c>
      <c r="FJ375">
        <f>IF($GS375&gt;=7,INDEX($DN:$DN,$GR375+7),"")</f>
      </c>
      <c r="FK375">
        <f>IF($GS375&gt;=8,INDEX($DN:$DN,$GR375+8),"")</f>
      </c>
      <c r="FL375">
        <f>IF($GS375&gt;=9,INDEX($DN:$DN,$GR375+9),"")</f>
      </c>
      <c r="FM375">
        <f>IF($GS375&gt;=10,INDEX($DN:$DN,$GR375+10),"")</f>
      </c>
      <c r="FN375">
        <f>IF($GS375&gt;=11,INDEX($DN:$DN,$GR375+11),"")</f>
      </c>
      <c r="FO375">
        <f>IF($GS375&gt;=12,INDEX($DN:$DN,$GR375+12),"")</f>
      </c>
      <c r="FP375">
        <f>IF($GS375&gt;=13,INDEX($DN:$DN,$GR375+13),"")</f>
      </c>
      <c r="FQ375">
        <f>IF($GS375&gt;=14,INDEX($DN:$DN,$GR375+14),"")</f>
      </c>
      <c r="FR375">
        <f>IF($GS375&gt;=15,INDEX($DN:$DN,$GR375+15),"")</f>
      </c>
      <c r="FS375">
        <f>IF($GS375&gt;=16,INDEX($DN:$DN,$GR375+16),"")</f>
      </c>
      <c r="FT375">
        <f>IF($GS375&gt;=17,INDEX($DN:$DN,$GR375+17),"")</f>
      </c>
      <c r="FU375">
        <f>IF($GS375&gt;=18,INDEX($DN:$DN,$GR375+18),"")</f>
      </c>
      <c r="FV375">
        <f>IF($GS375&gt;=19,INDEX($DN:$DN,$GR375+19),"")</f>
      </c>
      <c r="FW375">
        <f>IF($GS375&gt;=20,INDEX($DN:$DN,$GR375+20),"")</f>
      </c>
      <c r="FX375">
        <f>IF($GS375&gt;=21,INDEX($DN:$DN,$GR375+21),"")</f>
      </c>
      <c r="FY375">
        <f>IF($GS375&gt;=22,INDEX($DN:$DN,$GR375+22),"")</f>
      </c>
      <c r="FZ375">
        <f>IF($GS375&gt;=23,INDEX($DN:$DN,$GR375+23),"")</f>
      </c>
      <c r="GA375">
        <f>IF($GS375&gt;=24,INDEX($DN:$DN,$GR375+24),"")</f>
      </c>
      <c r="GB375">
        <f>IF($GS375&gt;=25,INDEX($DN:$DN,$GR375+25),"")</f>
      </c>
      <c r="GC375">
        <f>IF($GS375&gt;=26,INDEX($DN:$DN,$GR375+26),"")</f>
      </c>
      <c r="GD375">
        <f>IF($GS375&gt;=27,INDEX($DN:$DN,$GR375+27),"")</f>
      </c>
      <c r="GE375">
        <f>IF($GS375&gt;=28,INDEX($DN:$DN,$GR375+28),"")</f>
      </c>
      <c r="GF375">
        <f>IF($GS375&gt;=29,INDEX($DN:$DN,$GR375+29),"")</f>
      </c>
      <c r="GG375">
        <f>IF($GS375&gt;=30,INDEX($DN:$DN,$GR375+30),"")</f>
      </c>
      <c r="GH375">
        <f>IF($GS375&gt;=31,INDEX($DN:$DN,$GR375+31),"")</f>
      </c>
      <c r="GI375">
        <f>IF($GS375&gt;=32,INDEX($DN:$DN,$GR375+32),"")</f>
      </c>
      <c r="GJ375">
        <f>IF($GS375&gt;=33,INDEX($DN:$DN,$GR375+33),"")</f>
      </c>
      <c r="GK375">
        <f>IF($GS375&gt;=34,INDEX($DN:$DN,$GR375+34),"")</f>
      </c>
      <c r="GL375">
        <f>IF($GS375&gt;=35,INDEX($DN:$DN,$GR375+35),"")</f>
      </c>
      <c r="GM375">
        <f>IF($GS375&gt;=36,INDEX($DN:$DN,$GR375+36),"")</f>
      </c>
      <c r="GN375">
        <f>IF($GS375&gt;=37,INDEX($DN:$DN,$GR375+37),"")</f>
      </c>
      <c r="GO375">
        <f>IF($GS375&gt;=38,INDEX($DN:$DN,$GR375+38),"")</f>
      </c>
      <c r="GP375">
        <f>IF($GS375&gt;=39,INDEX($DN:$DN,$GR375+39),"")</f>
      </c>
      <c r="GQ375">
        <f>IF($GS375&gt;=40,INDEX($DN:$DN,$GR375+40),"")</f>
      </c>
      <c r="GR375">
        <f>IFERROR(MATCH($DL375,$DM$2:$DM$148,0)+1,0)</f>
      </c>
      <c r="GS375">
        <f>IFERROR(INDEX($DO$2:$DO$148,MATCH($DL375,$DM$2:$DM$148,0)),0)</f>
      </c>
      <c r="GT375">
        <f>IFERROR(MATCH($Z375,$DP$375:$FC$375,0),0)</f>
      </c>
      <c r="GU375">
        <f>IF($GT375&gt;0,INDEX($FD$375:$GQ$375,$GT375),"")</f>
      </c>
      <c r="GX375">
        <f>IF($JG375&gt;=1,INDEX($GV:$GV,$JF375+1),"")</f>
      </c>
      <c r="GY375">
        <f>IF($JG375&gt;=2,INDEX($GV:$GV,$JF375+2),"")</f>
      </c>
      <c r="GZ375">
        <f>IF($JG375&gt;=3,INDEX($GV:$GV,$JF375+3),"")</f>
      </c>
      <c r="HA375">
        <f>IF($JG375&gt;=4,INDEX($GV:$GV,$JF375+4),"")</f>
      </c>
      <c r="HB375">
        <f>IF($JG375&gt;=5,INDEX($GV:$GV,$JF375+5),"")</f>
      </c>
      <c r="HC375">
        <f>IF($JG375&gt;=6,INDEX($GV:$GV,$JF375+6),"")</f>
      </c>
      <c r="HD375">
        <f>IF($JG375&gt;=7,INDEX($GV:$GV,$JF375+7),"")</f>
      </c>
      <c r="HE375">
        <f>IF($JG375&gt;=8,INDEX($GV:$GV,$JF375+8),"")</f>
      </c>
      <c r="HF375">
        <f>IF($JG375&gt;=9,INDEX($GV:$GV,$JF375+9),"")</f>
      </c>
      <c r="HG375">
        <f>IF($JG375&gt;=10,INDEX($GV:$GV,$JF375+10),"")</f>
      </c>
      <c r="HH375">
        <f>IF($JG375&gt;=11,INDEX($GV:$GV,$JF375+11),"")</f>
      </c>
      <c r="HI375">
        <f>IF($JG375&gt;=12,INDEX($GV:$GV,$JF375+12),"")</f>
      </c>
      <c r="HJ375">
        <f>IF($JG375&gt;=13,INDEX($GV:$GV,$JF375+13),"")</f>
      </c>
      <c r="HK375">
        <f>IF($JG375&gt;=14,INDEX($GV:$GV,$JF375+14),"")</f>
      </c>
      <c r="HL375">
        <f>IF($JG375&gt;=15,INDEX($GV:$GV,$JF375+15),"")</f>
      </c>
      <c r="HM375">
        <f>IF($JG375&gt;=16,INDEX($GV:$GV,$JF375+16),"")</f>
      </c>
      <c r="HN375">
        <f>IF($JG375&gt;=17,INDEX($GV:$GV,$JF375+17),"")</f>
      </c>
      <c r="HO375">
        <f>IF($JG375&gt;=18,INDEX($GV:$GV,$JF375+18),"")</f>
      </c>
      <c r="HP375">
        <f>IF($JG375&gt;=19,INDEX($GV:$GV,$JF375+19),"")</f>
      </c>
      <c r="HQ375">
        <f>IF($JG375&gt;=20,INDEX($GV:$GV,$JF375+20),"")</f>
      </c>
      <c r="HR375">
        <f>IF($JG375&gt;=21,INDEX($GV:$GV,$JF375+21),"")</f>
      </c>
      <c r="HS375">
        <f>IF($JG375&gt;=22,INDEX($GV:$GV,$JF375+22),"")</f>
      </c>
      <c r="HT375">
        <f>IF($JG375&gt;=23,INDEX($GV:$GV,$JF375+23),"")</f>
      </c>
      <c r="HU375">
        <f>IF($JG375&gt;=24,INDEX($GV:$GV,$JF375+24),"")</f>
      </c>
      <c r="HV375">
        <f>IF($JG375&gt;=25,INDEX($GV:$GV,$JF375+25),"")</f>
      </c>
      <c r="HW375">
        <f>IF($JG375&gt;=26,INDEX($GV:$GV,$JF375+26),"")</f>
      </c>
      <c r="HX375">
        <f>IF($JG375&gt;=27,INDEX($GV:$GV,$JF375+27),"")</f>
      </c>
      <c r="HY375">
        <f>IF($JG375&gt;=28,INDEX($GV:$GV,$JF375+28),"")</f>
      </c>
      <c r="HZ375">
        <f>IF($JG375&gt;=29,INDEX($GV:$GV,$JF375+29),"")</f>
      </c>
      <c r="IA375">
        <f>IF($JG375&gt;=30,INDEX($GV:$GV,$JF375+30),"")</f>
      </c>
      <c r="IB375">
        <f>IF($JG375&gt;=31,INDEX($GV:$GV,$JF375+31),"")</f>
      </c>
      <c r="IC375">
        <f>IF($JG375&gt;=32,INDEX($GV:$GV,$JF375+32),"")</f>
      </c>
      <c r="ID375">
        <f>IF($JG375&gt;=33,INDEX($GV:$GV,$JF375+33),"")</f>
      </c>
      <c r="IE375">
        <f>IF($JG375&gt;=34,INDEX($GV:$GV,$JF375+34),"")</f>
      </c>
      <c r="IF375">
        <f>IF($JG375&gt;=35,INDEX($GV:$GV,$JF375+35),"")</f>
      </c>
      <c r="IG375">
        <f>IF($JG375&gt;=36,INDEX($GV:$GV,$JF375+36),"")</f>
      </c>
      <c r="IH375">
        <f>IF($JG375&gt;=37,INDEX($GV:$GV,$JF375+37),"")</f>
      </c>
      <c r="II375">
        <f>IF($JG375&gt;=38,INDEX($GV:$GV,$JF375+38),"")</f>
      </c>
      <c r="IJ375">
        <f>IF($JG375&gt;=39,INDEX($GV:$GV,$JF375+39),"")</f>
      </c>
      <c r="IK375">
        <f>IF($JG375&gt;=40,INDEX($GV:$GV,$JF375+40),"")</f>
      </c>
      <c r="IL375">
        <f>IF($JG375&gt;=41,INDEX($GV:$GV,$JF375+41),"")</f>
      </c>
      <c r="IM375">
        <f>IF($JG375&gt;=42,INDEX($GV:$GV,$JF375+42),"")</f>
      </c>
      <c r="IN375">
        <f>IF($JG375&gt;=43,INDEX($GV:$GV,$JF375+43),"")</f>
      </c>
      <c r="IO375">
        <f>IF($JG375&gt;=44,INDEX($GV:$GV,$JF375+44),"")</f>
      </c>
      <c r="IP375">
        <f>IF($JG375&gt;=45,INDEX($GV:$GV,$JF375+45),"")</f>
      </c>
      <c r="IQ375">
        <f>IF($JG375&gt;=46,INDEX($GV:$GV,$JF375+46),"")</f>
      </c>
      <c r="IR375">
        <f>IF($JG375&gt;=47,INDEX($GV:$GV,$JF375+47),"")</f>
      </c>
      <c r="IS375">
        <f>IF($JG375&gt;=48,INDEX($GV:$GV,$JF375+48),"")</f>
      </c>
      <c r="IT375">
        <f>IF($JG375&gt;=49,INDEX($GV:$GV,$JF375+49),"")</f>
      </c>
      <c r="IU375">
        <f>IF($JG375&gt;=50,INDEX($GV:$GV,$JF375+50),"")</f>
      </c>
      <c r="IV375">
        <f>IF($JG375&gt;=51,INDEX($GV:$GV,$JF375+51),"")</f>
      </c>
      <c r="IW375">
        <f>IF($JG375&gt;=52,INDEX($GV:$GV,$JF375+52),"")</f>
      </c>
      <c r="IX375">
        <f>IF($JG375&gt;=53,INDEX($GV:$GV,$JF375+53),"")</f>
      </c>
      <c r="IY375">
        <f>IF($JG375&gt;=54,INDEX($GV:$GV,$JF375+54),"")</f>
      </c>
      <c r="IZ375">
        <f>IF($JG375&gt;=55,INDEX($GV:$GV,$JF375+55),"")</f>
      </c>
      <c r="JA375">
        <f>IF($JG375&gt;=56,INDEX($GV:$GV,$JF375+56),"")</f>
      </c>
      <c r="JB375">
        <f>IF($JG375&gt;=57,INDEX($GV:$GV,$JF375+57),"")</f>
      </c>
      <c r="JC375">
        <f>IF($JG375&gt;=58,INDEX($GV:$GV,$JF375+58),"")</f>
      </c>
      <c r="JD375">
        <f>IF($JG375&gt;=59,INDEX($GV:$GV,$JF375+59),"")</f>
      </c>
      <c r="JE375">
        <f>IF($JG375&gt;=60,INDEX($GV:$GV,$JF375+60),"")</f>
      </c>
      <c r="JF375">
        <f>IFERROR(MATCH($GU375,$GV$2:$GV$322,0)+1,0)</f>
      </c>
      <c r="JG375">
        <f>IFERROR(INDEX($GW$2:$GW$322,MATCH($GU375,$GV$2:$GV$322,0)),0)</f>
      </c>
      <c r="JH375" t="s">
        <v>44</v>
      </c>
      <c r="JI375" t="s">
        <v>44</v>
      </c>
    </row>
    <row r="376" spans="1:269" x14ac:dyDescent="0.25">
      <c r="R376">
        <f>IF(OR($U376="",$Q376=""),"",IFERROR($U376/$Q376,0))</f>
      </c>
      <c r="S376">
        <f>IF($U376="","",
SUM($T376,$V376,$AA376,$W376,$Y376)*
(1-IF($AB376="",0,VALUE($AB376)/100)))</f>
      </c>
      <c r="T376">
        <f>IF($U376="","",$U376)</f>
      </c>
      <c r="V376">
        <f>IF($U376="","",
IF($O376="","",
IF(ISNUMBER(SEARCH("exempt",LOWER($O376))),0,
$U376*(VALUE(SUBSTITUTE($O376,"%",""))/100))))</f>
      </c>
      <c r="AC376">
        <f>IFERROR(IF(FIND(" - ",$K376)&gt;0,MID($K376,FIND(" - ",$K376)+3,LEN($K376)),""),"")</f>
      </c>
      <c r="AL376" t="s">
        <v>1193</v>
      </c>
      <c r="AT376">
        <f>IFERROR(LEFT($K376,FIND(" - ",$K376)-1),$K376)</f>
      </c>
      <c r="AW376">
        <f>IF($CL376&gt;=1,INDEX($AU:$AU,$CK376+1),"")</f>
      </c>
      <c r="AX376">
        <f>IF($CL376&gt;=2,INDEX($AU:$AU,$CK376+2),"")</f>
      </c>
      <c r="AY376">
        <f>IF($CL376&gt;=3,INDEX($AU:$AU,$CK376+3),"")</f>
      </c>
      <c r="AZ376">
        <f>IF($CL376&gt;=4,INDEX($AU:$AU,$CK376+4),"")</f>
      </c>
      <c r="BA376">
        <f>IF($CL376&gt;=5,INDEX($AU:$AU,$CK376+5),"")</f>
      </c>
      <c r="BB376">
        <f>IF($CL376&gt;=6,INDEX($AU:$AU,$CK376+6),"")</f>
      </c>
      <c r="BC376">
        <f>IF($CL376&gt;=7,INDEX($AU:$AU,$CK376+7),"")</f>
      </c>
      <c r="BD376">
        <f>IF($CL376&gt;=8,INDEX($AU:$AU,$CK376+8),"")</f>
      </c>
      <c r="BE376">
        <f>IF($CL376&gt;=9,INDEX($AU:$AU,$CK376+9),"")</f>
      </c>
      <c r="BF376">
        <f>IF($CL376&gt;=10,INDEX($AU:$AU,$CK376+10),"")</f>
      </c>
      <c r="BG376">
        <f>IF($CL376&gt;=11,INDEX($AU:$AU,$CK376+11),"")</f>
      </c>
      <c r="BH376">
        <f>IF($CL376&gt;=12,INDEX($AU:$AU,$CK376+12),"")</f>
      </c>
      <c r="BI376">
        <f>IF($CL376&gt;=13,INDEX($AU:$AU,$CK376+13),"")</f>
      </c>
      <c r="BJ376">
        <f>IF($CL376&gt;=14,INDEX($AU:$AU,$CK376+14),"")</f>
      </c>
      <c r="BK376">
        <f>IF($CL376&gt;=15,INDEX($AU:$AU,$CK376+15),"")</f>
      </c>
      <c r="BL376">
        <f>IF($CL376&gt;=16,INDEX($AU:$AU,$CK376+16),"")</f>
      </c>
      <c r="BM376">
        <f>IF($CL376&gt;=17,INDEX($AU:$AU,$CK376+17),"")</f>
      </c>
      <c r="BN376">
        <f>IF($CL376&gt;=18,INDEX($AU:$AU,$CK376+18),"")</f>
      </c>
      <c r="BO376">
        <f>IF($CL376&gt;=19,INDEX($AU:$AU,$CK376+19),"")</f>
      </c>
      <c r="BP376">
        <f>IF($CL376&gt;=20,INDEX($AU:$AU,$CK376+20),"")</f>
      </c>
      <c r="BQ376">
        <f>IF($CL376&gt;=21,INDEX($AU:$AU,$CK376+21),"")</f>
      </c>
      <c r="BR376">
        <f>IF($CL376&gt;=22,INDEX($AU:$AU,$CK376+22),"")</f>
      </c>
      <c r="BS376">
        <f>IF($CL376&gt;=23,INDEX($AU:$AU,$CK376+23),"")</f>
      </c>
      <c r="BT376">
        <f>IF($CL376&gt;=24,INDEX($AU:$AU,$CK376+24),"")</f>
      </c>
      <c r="BU376">
        <f>IF($CL376&gt;=25,INDEX($AU:$AU,$CK376+25),"")</f>
      </c>
      <c r="BV376">
        <f>IF($CL376&gt;=26,INDEX($AU:$AU,$CK376+26),"")</f>
      </c>
      <c r="BW376">
        <f>IF($CL376&gt;=27,INDEX($AU:$AU,$CK376+27),"")</f>
      </c>
      <c r="BX376">
        <f>IF($CL376&gt;=28,INDEX($AU:$AU,$CK376+28),"")</f>
      </c>
      <c r="BY376">
        <f>IF($CL376&gt;=29,INDEX($AU:$AU,$CK376+29),"")</f>
      </c>
      <c r="BZ376">
        <f>IF($CL376&gt;=30,INDEX($AU:$AU,$CK376+30),"")</f>
      </c>
      <c r="CA376">
        <f>IF($CL376&gt;=31,INDEX($AU:$AU,$CK376+31),"")</f>
      </c>
      <c r="CB376">
        <f>IF($CL376&gt;=32,INDEX($AU:$AU,$CK376+32),"")</f>
      </c>
      <c r="CC376">
        <f>IF($CL376&gt;=33,INDEX($AU:$AU,$CK376+33),"")</f>
      </c>
      <c r="CD376">
        <f>IF($CL376&gt;=34,INDEX($AU:$AU,$CK376+34),"")</f>
      </c>
      <c r="CE376">
        <f>IF($CL376&gt;=35,INDEX($AU:$AU,$CK376+35),"")</f>
      </c>
      <c r="CF376">
        <f>IF($CL376&gt;=36,INDEX($AU:$AU,$CK376+36),"")</f>
      </c>
      <c r="CG376">
        <f>IF($CL376&gt;=37,INDEX($AU:$AU,$CK376+37),"")</f>
      </c>
      <c r="CH376">
        <f>IF($CL376&gt;=38,INDEX($AU:$AU,$CK376+38),"")</f>
      </c>
      <c r="CI376">
        <f>IF($CL376&gt;=39,INDEX($AU:$AU,$CK376+39),"")</f>
      </c>
      <c r="CJ376">
        <f>IF($CL376&gt;=40,INDEX($AU:$AU,$CK376+40),"")</f>
      </c>
      <c r="CK376">
        <f>IFERROR(MATCH($AT376,$AU$2:$AU$133,0)+1,0)</f>
      </c>
      <c r="CL376">
        <f>IFERROR(INDEX($AV$2:$AV$133,MATCH($AT376,$AU$2:$AU$133,0)),0)</f>
      </c>
      <c r="CM376">
        <f>IFERROR(LEFT($L376,FIND(" - ",$L376)-1),$L376)</f>
      </c>
      <c r="CN376" t="s">
        <v>1194</v>
      </c>
      <c r="CO376">
        <v>1</v>
      </c>
      <c r="CP376">
        <f>IF($DK376&gt;=1,INDEX($CN:$CN,$DJ376+1),"")</f>
      </c>
      <c r="CQ376">
        <f>IF($DK376&gt;=2,INDEX($CN:$CN,$DJ376+2),"")</f>
      </c>
      <c r="CR376">
        <f>IF($DK376&gt;=3,INDEX($CN:$CN,$DJ376+3),"")</f>
      </c>
      <c r="CS376">
        <f>IF($DK376&gt;=4,INDEX($CN:$CN,$DJ376+4),"")</f>
      </c>
      <c r="CT376">
        <f>IF($DK376&gt;=5,INDEX($CN:$CN,$DJ376+5),"")</f>
      </c>
      <c r="CU376">
        <f>IF($DK376&gt;=6,INDEX($CN:$CN,$DJ376+6),"")</f>
      </c>
      <c r="CV376">
        <f>IF($DK376&gt;=7,INDEX($CN:$CN,$DJ376+7),"")</f>
      </c>
      <c r="CW376">
        <f>IF($DK376&gt;=8,INDEX($CN:$CN,$DJ376+8),"")</f>
      </c>
      <c r="CX376">
        <f>IF($DK376&gt;=9,INDEX($CN:$CN,$DJ376+9),"")</f>
      </c>
      <c r="CY376">
        <f>IF($DK376&gt;=10,INDEX($CN:$CN,$DJ376+10),"")</f>
      </c>
      <c r="CZ376">
        <f>IF($DK376&gt;=11,INDEX($CN:$CN,$DJ376+11),"")</f>
      </c>
      <c r="DA376">
        <f>IF($DK376&gt;=12,INDEX($CN:$CN,$DJ376+12),"")</f>
      </c>
      <c r="DB376">
        <f>IF($DK376&gt;=13,INDEX($CN:$CN,$DJ376+13),"")</f>
      </c>
      <c r="DC376">
        <f>IF($DK376&gt;=14,INDEX($CN:$CN,$DJ376+14),"")</f>
      </c>
      <c r="DD376">
        <f>IF($DK376&gt;=15,INDEX($CN:$CN,$DJ376+15),"")</f>
      </c>
      <c r="DE376">
        <f>IF($DK376&gt;=16,INDEX($CN:$CN,$DJ376+16),"")</f>
      </c>
      <c r="DF376">
        <f>IF($DK376&gt;=17,INDEX($CN:$CN,$DJ376+17),"")</f>
      </c>
      <c r="DG376">
        <f>IF($DK376&gt;=18,INDEX($CN:$CN,$DJ376+18),"")</f>
      </c>
      <c r="DH376">
        <f>IF($DK376&gt;=19,INDEX($CN:$CN,$DJ376+19),"")</f>
      </c>
      <c r="DI376">
        <f>IF($DK376&gt;=20,INDEX($CN:$CN,$DJ376+20),"")</f>
      </c>
      <c r="DJ376">
        <f>IFERROR(MATCH($CM376,$CN$2:$CN$1089,0)+1,0)</f>
      </c>
      <c r="DK376">
        <f>IFERROR(INDEX($CO$2:$CO$1089,MATCH($CM376,$CN$2:$CN$1089,0)),0)</f>
      </c>
      <c r="DL376">
        <f>IFERROR(INDEX($AS:$AS,MATCH($O376,$AR:$AR,0))&amp;"","")</f>
      </c>
      <c r="DP376">
        <f>IF($GS376&gt;=1,INDEX($DM:$DM,$GR376+1),"")</f>
      </c>
      <c r="DQ376">
        <f>IF($GS376&gt;=2,INDEX($DM:$DM,$GR376+2),"")</f>
      </c>
      <c r="DR376">
        <f>IF($GS376&gt;=3,INDEX($DM:$DM,$GR376+3),"")</f>
      </c>
      <c r="DS376">
        <f>IF($GS376&gt;=4,INDEX($DM:$DM,$GR376+4),"")</f>
      </c>
      <c r="DT376">
        <f>IF($GS376&gt;=5,INDEX($DM:$DM,$GR376+5),"")</f>
      </c>
      <c r="DU376">
        <f>IF($GS376&gt;=6,INDEX($DM:$DM,$GR376+6),"")</f>
      </c>
      <c r="DV376">
        <f>IF($GS376&gt;=7,INDEX($DM:$DM,$GR376+7),"")</f>
      </c>
      <c r="DW376">
        <f>IF($GS376&gt;=8,INDEX($DM:$DM,$GR376+8),"")</f>
      </c>
      <c r="DX376">
        <f>IF($GS376&gt;=9,INDEX($DM:$DM,$GR376+9),"")</f>
      </c>
      <c r="DY376">
        <f>IF($GS376&gt;=10,INDEX($DM:$DM,$GR376+10),"")</f>
      </c>
      <c r="DZ376">
        <f>IF($GS376&gt;=11,INDEX($DM:$DM,$GR376+11),"")</f>
      </c>
      <c r="EA376">
        <f>IF($GS376&gt;=12,INDEX($DM:$DM,$GR376+12),"")</f>
      </c>
      <c r="EB376">
        <f>IF($GS376&gt;=13,INDEX($DM:$DM,$GR376+13),"")</f>
      </c>
      <c r="EC376">
        <f>IF($GS376&gt;=14,INDEX($DM:$DM,$GR376+14),"")</f>
      </c>
      <c r="ED376">
        <f>IF($GS376&gt;=15,INDEX($DM:$DM,$GR376+15),"")</f>
      </c>
      <c r="EE376">
        <f>IF($GS376&gt;=16,INDEX($DM:$DM,$GR376+16),"")</f>
      </c>
      <c r="EF376">
        <f>IF($GS376&gt;=17,INDEX($DM:$DM,$GR376+17),"")</f>
      </c>
      <c r="EG376">
        <f>IF($GS376&gt;=18,INDEX($DM:$DM,$GR376+18),"")</f>
      </c>
      <c r="EH376">
        <f>IF($GS376&gt;=19,INDEX($DM:$DM,$GR376+19),"")</f>
      </c>
      <c r="EI376">
        <f>IF($GS376&gt;=20,INDEX($DM:$DM,$GR376+20),"")</f>
      </c>
      <c r="EJ376">
        <f>IF($GS376&gt;=21,INDEX($DM:$DM,$GR376+21),"")</f>
      </c>
      <c r="EK376">
        <f>IF($GS376&gt;=22,INDEX($DM:$DM,$GR376+22),"")</f>
      </c>
      <c r="EL376">
        <f>IF($GS376&gt;=23,INDEX($DM:$DM,$GR376+23),"")</f>
      </c>
      <c r="EM376">
        <f>IF($GS376&gt;=24,INDEX($DM:$DM,$GR376+24),"")</f>
      </c>
      <c r="EN376">
        <f>IF($GS376&gt;=25,INDEX($DM:$DM,$GR376+25),"")</f>
      </c>
      <c r="EO376">
        <f>IF($GS376&gt;=26,INDEX($DM:$DM,$GR376+26),"")</f>
      </c>
      <c r="EP376">
        <f>IF($GS376&gt;=27,INDEX($DM:$DM,$GR376+27),"")</f>
      </c>
      <c r="EQ376">
        <f>IF($GS376&gt;=28,INDEX($DM:$DM,$GR376+28),"")</f>
      </c>
      <c r="ER376">
        <f>IF($GS376&gt;=29,INDEX($DM:$DM,$GR376+29),"")</f>
      </c>
      <c r="ES376">
        <f>IF($GS376&gt;=30,INDEX($DM:$DM,$GR376+30),"")</f>
      </c>
      <c r="ET376">
        <f>IF($GS376&gt;=31,INDEX($DM:$DM,$GR376+31),"")</f>
      </c>
      <c r="EU376">
        <f>IF($GS376&gt;=32,INDEX($DM:$DM,$GR376+32),"")</f>
      </c>
      <c r="EV376">
        <f>IF($GS376&gt;=33,INDEX($DM:$DM,$GR376+33),"")</f>
      </c>
      <c r="EW376">
        <f>IF($GS376&gt;=34,INDEX($DM:$DM,$GR376+34),"")</f>
      </c>
      <c r="EX376">
        <f>IF($GS376&gt;=35,INDEX($DM:$DM,$GR376+35),"")</f>
      </c>
      <c r="EY376">
        <f>IF($GS376&gt;=36,INDEX($DM:$DM,$GR376+36),"")</f>
      </c>
      <c r="EZ376">
        <f>IF($GS376&gt;=37,INDEX($DM:$DM,$GR376+37),"")</f>
      </c>
      <c r="FA376">
        <f>IF($GS376&gt;=38,INDEX($DM:$DM,$GR376+38),"")</f>
      </c>
      <c r="FB376">
        <f>IF($GS376&gt;=39,INDEX($DM:$DM,$GR376+39),"")</f>
      </c>
      <c r="FC376">
        <f>IF($GS376&gt;=40,INDEX($DM:$DM,$GR376+40),"")</f>
      </c>
      <c r="FD376">
        <f>IF($GS376&gt;=1,INDEX($DN:$DN,$GR376+1),"")</f>
      </c>
      <c r="FE376">
        <f>IF($GS376&gt;=2,INDEX($DN:$DN,$GR376+2),"")</f>
      </c>
      <c r="FF376">
        <f>IF($GS376&gt;=3,INDEX($DN:$DN,$GR376+3),"")</f>
      </c>
      <c r="FG376">
        <f>IF($GS376&gt;=4,INDEX($DN:$DN,$GR376+4),"")</f>
      </c>
      <c r="FH376">
        <f>IF($GS376&gt;=5,INDEX($DN:$DN,$GR376+5),"")</f>
      </c>
      <c r="FI376">
        <f>IF($GS376&gt;=6,INDEX($DN:$DN,$GR376+6),"")</f>
      </c>
      <c r="FJ376">
        <f>IF($GS376&gt;=7,INDEX($DN:$DN,$GR376+7),"")</f>
      </c>
      <c r="FK376">
        <f>IF($GS376&gt;=8,INDEX($DN:$DN,$GR376+8),"")</f>
      </c>
      <c r="FL376">
        <f>IF($GS376&gt;=9,INDEX($DN:$DN,$GR376+9),"")</f>
      </c>
      <c r="FM376">
        <f>IF($GS376&gt;=10,INDEX($DN:$DN,$GR376+10),"")</f>
      </c>
      <c r="FN376">
        <f>IF($GS376&gt;=11,INDEX($DN:$DN,$GR376+11),"")</f>
      </c>
      <c r="FO376">
        <f>IF($GS376&gt;=12,INDEX($DN:$DN,$GR376+12),"")</f>
      </c>
      <c r="FP376">
        <f>IF($GS376&gt;=13,INDEX($DN:$DN,$GR376+13),"")</f>
      </c>
      <c r="FQ376">
        <f>IF($GS376&gt;=14,INDEX($DN:$DN,$GR376+14),"")</f>
      </c>
      <c r="FR376">
        <f>IF($GS376&gt;=15,INDEX($DN:$DN,$GR376+15),"")</f>
      </c>
      <c r="FS376">
        <f>IF($GS376&gt;=16,INDEX($DN:$DN,$GR376+16),"")</f>
      </c>
      <c r="FT376">
        <f>IF($GS376&gt;=17,INDEX($DN:$DN,$GR376+17),"")</f>
      </c>
      <c r="FU376">
        <f>IF($GS376&gt;=18,INDEX($DN:$DN,$GR376+18),"")</f>
      </c>
      <c r="FV376">
        <f>IF($GS376&gt;=19,INDEX($DN:$DN,$GR376+19),"")</f>
      </c>
      <c r="FW376">
        <f>IF($GS376&gt;=20,INDEX($DN:$DN,$GR376+20),"")</f>
      </c>
      <c r="FX376">
        <f>IF($GS376&gt;=21,INDEX($DN:$DN,$GR376+21),"")</f>
      </c>
      <c r="FY376">
        <f>IF($GS376&gt;=22,INDEX($DN:$DN,$GR376+22),"")</f>
      </c>
      <c r="FZ376">
        <f>IF($GS376&gt;=23,INDEX($DN:$DN,$GR376+23),"")</f>
      </c>
      <c r="GA376">
        <f>IF($GS376&gt;=24,INDEX($DN:$DN,$GR376+24),"")</f>
      </c>
      <c r="GB376">
        <f>IF($GS376&gt;=25,INDEX($DN:$DN,$GR376+25),"")</f>
      </c>
      <c r="GC376">
        <f>IF($GS376&gt;=26,INDEX($DN:$DN,$GR376+26),"")</f>
      </c>
      <c r="GD376">
        <f>IF($GS376&gt;=27,INDEX($DN:$DN,$GR376+27),"")</f>
      </c>
      <c r="GE376">
        <f>IF($GS376&gt;=28,INDEX($DN:$DN,$GR376+28),"")</f>
      </c>
      <c r="GF376">
        <f>IF($GS376&gt;=29,INDEX($DN:$DN,$GR376+29),"")</f>
      </c>
      <c r="GG376">
        <f>IF($GS376&gt;=30,INDEX($DN:$DN,$GR376+30),"")</f>
      </c>
      <c r="GH376">
        <f>IF($GS376&gt;=31,INDEX($DN:$DN,$GR376+31),"")</f>
      </c>
      <c r="GI376">
        <f>IF($GS376&gt;=32,INDEX($DN:$DN,$GR376+32),"")</f>
      </c>
      <c r="GJ376">
        <f>IF($GS376&gt;=33,INDEX($DN:$DN,$GR376+33),"")</f>
      </c>
      <c r="GK376">
        <f>IF($GS376&gt;=34,INDEX($DN:$DN,$GR376+34),"")</f>
      </c>
      <c r="GL376">
        <f>IF($GS376&gt;=35,INDEX($DN:$DN,$GR376+35),"")</f>
      </c>
      <c r="GM376">
        <f>IF($GS376&gt;=36,INDEX($DN:$DN,$GR376+36),"")</f>
      </c>
      <c r="GN376">
        <f>IF($GS376&gt;=37,INDEX($DN:$DN,$GR376+37),"")</f>
      </c>
      <c r="GO376">
        <f>IF($GS376&gt;=38,INDEX($DN:$DN,$GR376+38),"")</f>
      </c>
      <c r="GP376">
        <f>IF($GS376&gt;=39,INDEX($DN:$DN,$GR376+39),"")</f>
      </c>
      <c r="GQ376">
        <f>IF($GS376&gt;=40,INDEX($DN:$DN,$GR376+40),"")</f>
      </c>
      <c r="GR376">
        <f>IFERROR(MATCH($DL376,$DM$2:$DM$148,0)+1,0)</f>
      </c>
      <c r="GS376">
        <f>IFERROR(INDEX($DO$2:$DO$148,MATCH($DL376,$DM$2:$DM$148,0)),0)</f>
      </c>
      <c r="GT376">
        <f>IFERROR(MATCH($Z376,$DP$376:$FC$376,0),0)</f>
      </c>
      <c r="GU376">
        <f>IF($GT376&gt;0,INDEX($FD$376:$GQ$376,$GT376),"")</f>
      </c>
      <c r="GX376">
        <f>IF($JG376&gt;=1,INDEX($GV:$GV,$JF376+1),"")</f>
      </c>
      <c r="GY376">
        <f>IF($JG376&gt;=2,INDEX($GV:$GV,$JF376+2),"")</f>
      </c>
      <c r="GZ376">
        <f>IF($JG376&gt;=3,INDEX($GV:$GV,$JF376+3),"")</f>
      </c>
      <c r="HA376">
        <f>IF($JG376&gt;=4,INDEX($GV:$GV,$JF376+4),"")</f>
      </c>
      <c r="HB376">
        <f>IF($JG376&gt;=5,INDEX($GV:$GV,$JF376+5),"")</f>
      </c>
      <c r="HC376">
        <f>IF($JG376&gt;=6,INDEX($GV:$GV,$JF376+6),"")</f>
      </c>
      <c r="HD376">
        <f>IF($JG376&gt;=7,INDEX($GV:$GV,$JF376+7),"")</f>
      </c>
      <c r="HE376">
        <f>IF($JG376&gt;=8,INDEX($GV:$GV,$JF376+8),"")</f>
      </c>
      <c r="HF376">
        <f>IF($JG376&gt;=9,INDEX($GV:$GV,$JF376+9),"")</f>
      </c>
      <c r="HG376">
        <f>IF($JG376&gt;=10,INDEX($GV:$GV,$JF376+10),"")</f>
      </c>
      <c r="HH376">
        <f>IF($JG376&gt;=11,INDEX($GV:$GV,$JF376+11),"")</f>
      </c>
      <c r="HI376">
        <f>IF($JG376&gt;=12,INDEX($GV:$GV,$JF376+12),"")</f>
      </c>
      <c r="HJ376">
        <f>IF($JG376&gt;=13,INDEX($GV:$GV,$JF376+13),"")</f>
      </c>
      <c r="HK376">
        <f>IF($JG376&gt;=14,INDEX($GV:$GV,$JF376+14),"")</f>
      </c>
      <c r="HL376">
        <f>IF($JG376&gt;=15,INDEX($GV:$GV,$JF376+15),"")</f>
      </c>
      <c r="HM376">
        <f>IF($JG376&gt;=16,INDEX($GV:$GV,$JF376+16),"")</f>
      </c>
      <c r="HN376">
        <f>IF($JG376&gt;=17,INDEX($GV:$GV,$JF376+17),"")</f>
      </c>
      <c r="HO376">
        <f>IF($JG376&gt;=18,INDEX($GV:$GV,$JF376+18),"")</f>
      </c>
      <c r="HP376">
        <f>IF($JG376&gt;=19,INDEX($GV:$GV,$JF376+19),"")</f>
      </c>
      <c r="HQ376">
        <f>IF($JG376&gt;=20,INDEX($GV:$GV,$JF376+20),"")</f>
      </c>
      <c r="HR376">
        <f>IF($JG376&gt;=21,INDEX($GV:$GV,$JF376+21),"")</f>
      </c>
      <c r="HS376">
        <f>IF($JG376&gt;=22,INDEX($GV:$GV,$JF376+22),"")</f>
      </c>
      <c r="HT376">
        <f>IF($JG376&gt;=23,INDEX($GV:$GV,$JF376+23),"")</f>
      </c>
      <c r="HU376">
        <f>IF($JG376&gt;=24,INDEX($GV:$GV,$JF376+24),"")</f>
      </c>
      <c r="HV376">
        <f>IF($JG376&gt;=25,INDEX($GV:$GV,$JF376+25),"")</f>
      </c>
      <c r="HW376">
        <f>IF($JG376&gt;=26,INDEX($GV:$GV,$JF376+26),"")</f>
      </c>
      <c r="HX376">
        <f>IF($JG376&gt;=27,INDEX($GV:$GV,$JF376+27),"")</f>
      </c>
      <c r="HY376">
        <f>IF($JG376&gt;=28,INDEX($GV:$GV,$JF376+28),"")</f>
      </c>
      <c r="HZ376">
        <f>IF($JG376&gt;=29,INDEX($GV:$GV,$JF376+29),"")</f>
      </c>
      <c r="IA376">
        <f>IF($JG376&gt;=30,INDEX($GV:$GV,$JF376+30),"")</f>
      </c>
      <c r="IB376">
        <f>IF($JG376&gt;=31,INDEX($GV:$GV,$JF376+31),"")</f>
      </c>
      <c r="IC376">
        <f>IF($JG376&gt;=32,INDEX($GV:$GV,$JF376+32),"")</f>
      </c>
      <c r="ID376">
        <f>IF($JG376&gt;=33,INDEX($GV:$GV,$JF376+33),"")</f>
      </c>
      <c r="IE376">
        <f>IF($JG376&gt;=34,INDEX($GV:$GV,$JF376+34),"")</f>
      </c>
      <c r="IF376">
        <f>IF($JG376&gt;=35,INDEX($GV:$GV,$JF376+35),"")</f>
      </c>
      <c r="IG376">
        <f>IF($JG376&gt;=36,INDEX($GV:$GV,$JF376+36),"")</f>
      </c>
      <c r="IH376">
        <f>IF($JG376&gt;=37,INDEX($GV:$GV,$JF376+37),"")</f>
      </c>
      <c r="II376">
        <f>IF($JG376&gt;=38,INDEX($GV:$GV,$JF376+38),"")</f>
      </c>
      <c r="IJ376">
        <f>IF($JG376&gt;=39,INDEX($GV:$GV,$JF376+39),"")</f>
      </c>
      <c r="IK376">
        <f>IF($JG376&gt;=40,INDEX($GV:$GV,$JF376+40),"")</f>
      </c>
      <c r="IL376">
        <f>IF($JG376&gt;=41,INDEX($GV:$GV,$JF376+41),"")</f>
      </c>
      <c r="IM376">
        <f>IF($JG376&gt;=42,INDEX($GV:$GV,$JF376+42),"")</f>
      </c>
      <c r="IN376">
        <f>IF($JG376&gt;=43,INDEX($GV:$GV,$JF376+43),"")</f>
      </c>
      <c r="IO376">
        <f>IF($JG376&gt;=44,INDEX($GV:$GV,$JF376+44),"")</f>
      </c>
      <c r="IP376">
        <f>IF($JG376&gt;=45,INDEX($GV:$GV,$JF376+45),"")</f>
      </c>
      <c r="IQ376">
        <f>IF($JG376&gt;=46,INDEX($GV:$GV,$JF376+46),"")</f>
      </c>
      <c r="IR376">
        <f>IF($JG376&gt;=47,INDEX($GV:$GV,$JF376+47),"")</f>
      </c>
      <c r="IS376">
        <f>IF($JG376&gt;=48,INDEX($GV:$GV,$JF376+48),"")</f>
      </c>
      <c r="IT376">
        <f>IF($JG376&gt;=49,INDEX($GV:$GV,$JF376+49),"")</f>
      </c>
      <c r="IU376">
        <f>IF($JG376&gt;=50,INDEX($GV:$GV,$JF376+50),"")</f>
      </c>
      <c r="IV376">
        <f>IF($JG376&gt;=51,INDEX($GV:$GV,$JF376+51),"")</f>
      </c>
      <c r="IW376">
        <f>IF($JG376&gt;=52,INDEX($GV:$GV,$JF376+52),"")</f>
      </c>
      <c r="IX376">
        <f>IF($JG376&gt;=53,INDEX($GV:$GV,$JF376+53),"")</f>
      </c>
      <c r="IY376">
        <f>IF($JG376&gt;=54,INDEX($GV:$GV,$JF376+54),"")</f>
      </c>
      <c r="IZ376">
        <f>IF($JG376&gt;=55,INDEX($GV:$GV,$JF376+55),"")</f>
      </c>
      <c r="JA376">
        <f>IF($JG376&gt;=56,INDEX($GV:$GV,$JF376+56),"")</f>
      </c>
      <c r="JB376">
        <f>IF($JG376&gt;=57,INDEX($GV:$GV,$JF376+57),"")</f>
      </c>
      <c r="JC376">
        <f>IF($JG376&gt;=58,INDEX($GV:$GV,$JF376+58),"")</f>
      </c>
      <c r="JD376">
        <f>IF($JG376&gt;=59,INDEX($GV:$GV,$JF376+59),"")</f>
      </c>
      <c r="JE376">
        <f>IF($JG376&gt;=60,INDEX($GV:$GV,$JF376+60),"")</f>
      </c>
      <c r="JF376">
        <f>IFERROR(MATCH($GU376,$GV$2:$GV$322,0)+1,0)</f>
      </c>
      <c r="JG376">
        <f>IFERROR(INDEX($GW$2:$GW$322,MATCH($GU376,$GV$2:$GV$322,0)),0)</f>
      </c>
      <c r="JH376" t="s">
        <v>44</v>
      </c>
      <c r="JI376" t="s">
        <v>44</v>
      </c>
    </row>
    <row r="377" spans="1:269" x14ac:dyDescent="0.25">
      <c r="R377">
        <f>IF(OR($U377="",$Q377=""),"",IFERROR($U377/$Q377,0))</f>
      </c>
      <c r="S377">
        <f>IF($U377="","",
SUM($T377,$V377,$AA377,$W377,$Y377)*
(1-IF($AB377="",0,VALUE($AB377)/100)))</f>
      </c>
      <c r="T377">
        <f>IF($U377="","",$U377)</f>
      </c>
      <c r="V377">
        <f>IF($U377="","",
IF($O377="","",
IF(ISNUMBER(SEARCH("exempt",LOWER($O377))),0,
$U377*(VALUE(SUBSTITUTE($O377,"%",""))/100))))</f>
      </c>
      <c r="AC377">
        <f>IFERROR(IF(FIND(" - ",$K377)&gt;0,MID($K377,FIND(" - ",$K377)+3,LEN($K377)),""),"")</f>
      </c>
      <c r="AL377" t="s">
        <v>1195</v>
      </c>
      <c r="AT377">
        <f>IFERROR(LEFT($K377,FIND(" - ",$K377)-1),$K377)</f>
      </c>
      <c r="AW377">
        <f>IF($CL377&gt;=1,INDEX($AU:$AU,$CK377+1),"")</f>
      </c>
      <c r="AX377">
        <f>IF($CL377&gt;=2,INDEX($AU:$AU,$CK377+2),"")</f>
      </c>
      <c r="AY377">
        <f>IF($CL377&gt;=3,INDEX($AU:$AU,$CK377+3),"")</f>
      </c>
      <c r="AZ377">
        <f>IF($CL377&gt;=4,INDEX($AU:$AU,$CK377+4),"")</f>
      </c>
      <c r="BA377">
        <f>IF($CL377&gt;=5,INDEX($AU:$AU,$CK377+5),"")</f>
      </c>
      <c r="BB377">
        <f>IF($CL377&gt;=6,INDEX($AU:$AU,$CK377+6),"")</f>
      </c>
      <c r="BC377">
        <f>IF($CL377&gt;=7,INDEX($AU:$AU,$CK377+7),"")</f>
      </c>
      <c r="BD377">
        <f>IF($CL377&gt;=8,INDEX($AU:$AU,$CK377+8),"")</f>
      </c>
      <c r="BE377">
        <f>IF($CL377&gt;=9,INDEX($AU:$AU,$CK377+9),"")</f>
      </c>
      <c r="BF377">
        <f>IF($CL377&gt;=10,INDEX($AU:$AU,$CK377+10),"")</f>
      </c>
      <c r="BG377">
        <f>IF($CL377&gt;=11,INDEX($AU:$AU,$CK377+11),"")</f>
      </c>
      <c r="BH377">
        <f>IF($CL377&gt;=12,INDEX($AU:$AU,$CK377+12),"")</f>
      </c>
      <c r="BI377">
        <f>IF($CL377&gt;=13,INDEX($AU:$AU,$CK377+13),"")</f>
      </c>
      <c r="BJ377">
        <f>IF($CL377&gt;=14,INDEX($AU:$AU,$CK377+14),"")</f>
      </c>
      <c r="BK377">
        <f>IF($CL377&gt;=15,INDEX($AU:$AU,$CK377+15),"")</f>
      </c>
      <c r="BL377">
        <f>IF($CL377&gt;=16,INDEX($AU:$AU,$CK377+16),"")</f>
      </c>
      <c r="BM377">
        <f>IF($CL377&gt;=17,INDEX($AU:$AU,$CK377+17),"")</f>
      </c>
      <c r="BN377">
        <f>IF($CL377&gt;=18,INDEX($AU:$AU,$CK377+18),"")</f>
      </c>
      <c r="BO377">
        <f>IF($CL377&gt;=19,INDEX($AU:$AU,$CK377+19),"")</f>
      </c>
      <c r="BP377">
        <f>IF($CL377&gt;=20,INDEX($AU:$AU,$CK377+20),"")</f>
      </c>
      <c r="BQ377">
        <f>IF($CL377&gt;=21,INDEX($AU:$AU,$CK377+21),"")</f>
      </c>
      <c r="BR377">
        <f>IF($CL377&gt;=22,INDEX($AU:$AU,$CK377+22),"")</f>
      </c>
      <c r="BS377">
        <f>IF($CL377&gt;=23,INDEX($AU:$AU,$CK377+23),"")</f>
      </c>
      <c r="BT377">
        <f>IF($CL377&gt;=24,INDEX($AU:$AU,$CK377+24),"")</f>
      </c>
      <c r="BU377">
        <f>IF($CL377&gt;=25,INDEX($AU:$AU,$CK377+25),"")</f>
      </c>
      <c r="BV377">
        <f>IF($CL377&gt;=26,INDEX($AU:$AU,$CK377+26),"")</f>
      </c>
      <c r="BW377">
        <f>IF($CL377&gt;=27,INDEX($AU:$AU,$CK377+27),"")</f>
      </c>
      <c r="BX377">
        <f>IF($CL377&gt;=28,INDEX($AU:$AU,$CK377+28),"")</f>
      </c>
      <c r="BY377">
        <f>IF($CL377&gt;=29,INDEX($AU:$AU,$CK377+29),"")</f>
      </c>
      <c r="BZ377">
        <f>IF($CL377&gt;=30,INDEX($AU:$AU,$CK377+30),"")</f>
      </c>
      <c r="CA377">
        <f>IF($CL377&gt;=31,INDEX($AU:$AU,$CK377+31),"")</f>
      </c>
      <c r="CB377">
        <f>IF($CL377&gt;=32,INDEX($AU:$AU,$CK377+32),"")</f>
      </c>
      <c r="CC377">
        <f>IF($CL377&gt;=33,INDEX($AU:$AU,$CK377+33),"")</f>
      </c>
      <c r="CD377">
        <f>IF($CL377&gt;=34,INDEX($AU:$AU,$CK377+34),"")</f>
      </c>
      <c r="CE377">
        <f>IF($CL377&gt;=35,INDEX($AU:$AU,$CK377+35),"")</f>
      </c>
      <c r="CF377">
        <f>IF($CL377&gt;=36,INDEX($AU:$AU,$CK377+36),"")</f>
      </c>
      <c r="CG377">
        <f>IF($CL377&gt;=37,INDEX($AU:$AU,$CK377+37),"")</f>
      </c>
      <c r="CH377">
        <f>IF($CL377&gt;=38,INDEX($AU:$AU,$CK377+38),"")</f>
      </c>
      <c r="CI377">
        <f>IF($CL377&gt;=39,INDEX($AU:$AU,$CK377+39),"")</f>
      </c>
      <c r="CJ377">
        <f>IF($CL377&gt;=40,INDEX($AU:$AU,$CK377+40),"")</f>
      </c>
      <c r="CK377">
        <f>IFERROR(MATCH($AT377,$AU$2:$AU$133,0)+1,0)</f>
      </c>
      <c r="CL377">
        <f>IFERROR(INDEX($AV$2:$AV$133,MATCH($AT377,$AU$2:$AU$133,0)),0)</f>
      </c>
      <c r="CM377">
        <f>IFERROR(LEFT($L377,FIND(" - ",$L377)-1),$L377)</f>
      </c>
      <c r="CN377" t="s">
        <v>149</v>
      </c>
      <c r="CP377">
        <f>IF($DK377&gt;=1,INDEX($CN:$CN,$DJ377+1),"")</f>
      </c>
      <c r="CQ377">
        <f>IF($DK377&gt;=2,INDEX($CN:$CN,$DJ377+2),"")</f>
      </c>
      <c r="CR377">
        <f>IF($DK377&gt;=3,INDEX($CN:$CN,$DJ377+3),"")</f>
      </c>
      <c r="CS377">
        <f>IF($DK377&gt;=4,INDEX($CN:$CN,$DJ377+4),"")</f>
      </c>
      <c r="CT377">
        <f>IF($DK377&gt;=5,INDEX($CN:$CN,$DJ377+5),"")</f>
      </c>
      <c r="CU377">
        <f>IF($DK377&gt;=6,INDEX($CN:$CN,$DJ377+6),"")</f>
      </c>
      <c r="CV377">
        <f>IF($DK377&gt;=7,INDEX($CN:$CN,$DJ377+7),"")</f>
      </c>
      <c r="CW377">
        <f>IF($DK377&gt;=8,INDEX($CN:$CN,$DJ377+8),"")</f>
      </c>
      <c r="CX377">
        <f>IF($DK377&gt;=9,INDEX($CN:$CN,$DJ377+9),"")</f>
      </c>
      <c r="CY377">
        <f>IF($DK377&gt;=10,INDEX($CN:$CN,$DJ377+10),"")</f>
      </c>
      <c r="CZ377">
        <f>IF($DK377&gt;=11,INDEX($CN:$CN,$DJ377+11),"")</f>
      </c>
      <c r="DA377">
        <f>IF($DK377&gt;=12,INDEX($CN:$CN,$DJ377+12),"")</f>
      </c>
      <c r="DB377">
        <f>IF($DK377&gt;=13,INDEX($CN:$CN,$DJ377+13),"")</f>
      </c>
      <c r="DC377">
        <f>IF($DK377&gt;=14,INDEX($CN:$CN,$DJ377+14),"")</f>
      </c>
      <c r="DD377">
        <f>IF($DK377&gt;=15,INDEX($CN:$CN,$DJ377+15),"")</f>
      </c>
      <c r="DE377">
        <f>IF($DK377&gt;=16,INDEX($CN:$CN,$DJ377+16),"")</f>
      </c>
      <c r="DF377">
        <f>IF($DK377&gt;=17,INDEX($CN:$CN,$DJ377+17),"")</f>
      </c>
      <c r="DG377">
        <f>IF($DK377&gt;=18,INDEX($CN:$CN,$DJ377+18),"")</f>
      </c>
      <c r="DH377">
        <f>IF($DK377&gt;=19,INDEX($CN:$CN,$DJ377+19),"")</f>
      </c>
      <c r="DI377">
        <f>IF($DK377&gt;=20,INDEX($CN:$CN,$DJ377+20),"")</f>
      </c>
      <c r="DJ377">
        <f>IFERROR(MATCH($CM377,$CN$2:$CN$1089,0)+1,0)</f>
      </c>
      <c r="DK377">
        <f>IFERROR(INDEX($CO$2:$CO$1089,MATCH($CM377,$CN$2:$CN$1089,0)),0)</f>
      </c>
      <c r="DL377">
        <f>IFERROR(INDEX($AS:$AS,MATCH($O377,$AR:$AR,0))&amp;"","")</f>
      </c>
      <c r="DP377">
        <f>IF($GS377&gt;=1,INDEX($DM:$DM,$GR377+1),"")</f>
      </c>
      <c r="DQ377">
        <f>IF($GS377&gt;=2,INDEX($DM:$DM,$GR377+2),"")</f>
      </c>
      <c r="DR377">
        <f>IF($GS377&gt;=3,INDEX($DM:$DM,$GR377+3),"")</f>
      </c>
      <c r="DS377">
        <f>IF($GS377&gt;=4,INDEX($DM:$DM,$GR377+4),"")</f>
      </c>
      <c r="DT377">
        <f>IF($GS377&gt;=5,INDEX($DM:$DM,$GR377+5),"")</f>
      </c>
      <c r="DU377">
        <f>IF($GS377&gt;=6,INDEX($DM:$DM,$GR377+6),"")</f>
      </c>
      <c r="DV377">
        <f>IF($GS377&gt;=7,INDEX($DM:$DM,$GR377+7),"")</f>
      </c>
      <c r="DW377">
        <f>IF($GS377&gt;=8,INDEX($DM:$DM,$GR377+8),"")</f>
      </c>
      <c r="DX377">
        <f>IF($GS377&gt;=9,INDEX($DM:$DM,$GR377+9),"")</f>
      </c>
      <c r="DY377">
        <f>IF($GS377&gt;=10,INDEX($DM:$DM,$GR377+10),"")</f>
      </c>
      <c r="DZ377">
        <f>IF($GS377&gt;=11,INDEX($DM:$DM,$GR377+11),"")</f>
      </c>
      <c r="EA377">
        <f>IF($GS377&gt;=12,INDEX($DM:$DM,$GR377+12),"")</f>
      </c>
      <c r="EB377">
        <f>IF($GS377&gt;=13,INDEX($DM:$DM,$GR377+13),"")</f>
      </c>
      <c r="EC377">
        <f>IF($GS377&gt;=14,INDEX($DM:$DM,$GR377+14),"")</f>
      </c>
      <c r="ED377">
        <f>IF($GS377&gt;=15,INDEX($DM:$DM,$GR377+15),"")</f>
      </c>
      <c r="EE377">
        <f>IF($GS377&gt;=16,INDEX($DM:$DM,$GR377+16),"")</f>
      </c>
      <c r="EF377">
        <f>IF($GS377&gt;=17,INDEX($DM:$DM,$GR377+17),"")</f>
      </c>
      <c r="EG377">
        <f>IF($GS377&gt;=18,INDEX($DM:$DM,$GR377+18),"")</f>
      </c>
      <c r="EH377">
        <f>IF($GS377&gt;=19,INDEX($DM:$DM,$GR377+19),"")</f>
      </c>
      <c r="EI377">
        <f>IF($GS377&gt;=20,INDEX($DM:$DM,$GR377+20),"")</f>
      </c>
      <c r="EJ377">
        <f>IF($GS377&gt;=21,INDEX($DM:$DM,$GR377+21),"")</f>
      </c>
      <c r="EK377">
        <f>IF($GS377&gt;=22,INDEX($DM:$DM,$GR377+22),"")</f>
      </c>
      <c r="EL377">
        <f>IF($GS377&gt;=23,INDEX($DM:$DM,$GR377+23),"")</f>
      </c>
      <c r="EM377">
        <f>IF($GS377&gt;=24,INDEX($DM:$DM,$GR377+24),"")</f>
      </c>
      <c r="EN377">
        <f>IF($GS377&gt;=25,INDEX($DM:$DM,$GR377+25),"")</f>
      </c>
      <c r="EO377">
        <f>IF($GS377&gt;=26,INDEX($DM:$DM,$GR377+26),"")</f>
      </c>
      <c r="EP377">
        <f>IF($GS377&gt;=27,INDEX($DM:$DM,$GR377+27),"")</f>
      </c>
      <c r="EQ377">
        <f>IF($GS377&gt;=28,INDEX($DM:$DM,$GR377+28),"")</f>
      </c>
      <c r="ER377">
        <f>IF($GS377&gt;=29,INDEX($DM:$DM,$GR377+29),"")</f>
      </c>
      <c r="ES377">
        <f>IF($GS377&gt;=30,INDEX($DM:$DM,$GR377+30),"")</f>
      </c>
      <c r="ET377">
        <f>IF($GS377&gt;=31,INDEX($DM:$DM,$GR377+31),"")</f>
      </c>
      <c r="EU377">
        <f>IF($GS377&gt;=32,INDEX($DM:$DM,$GR377+32),"")</f>
      </c>
      <c r="EV377">
        <f>IF($GS377&gt;=33,INDEX($DM:$DM,$GR377+33),"")</f>
      </c>
      <c r="EW377">
        <f>IF($GS377&gt;=34,INDEX($DM:$DM,$GR377+34),"")</f>
      </c>
      <c r="EX377">
        <f>IF($GS377&gt;=35,INDEX($DM:$DM,$GR377+35),"")</f>
      </c>
      <c r="EY377">
        <f>IF($GS377&gt;=36,INDEX($DM:$DM,$GR377+36),"")</f>
      </c>
      <c r="EZ377">
        <f>IF($GS377&gt;=37,INDEX($DM:$DM,$GR377+37),"")</f>
      </c>
      <c r="FA377">
        <f>IF($GS377&gt;=38,INDEX($DM:$DM,$GR377+38),"")</f>
      </c>
      <c r="FB377">
        <f>IF($GS377&gt;=39,INDEX($DM:$DM,$GR377+39),"")</f>
      </c>
      <c r="FC377">
        <f>IF($GS377&gt;=40,INDEX($DM:$DM,$GR377+40),"")</f>
      </c>
      <c r="FD377">
        <f>IF($GS377&gt;=1,INDEX($DN:$DN,$GR377+1),"")</f>
      </c>
      <c r="FE377">
        <f>IF($GS377&gt;=2,INDEX($DN:$DN,$GR377+2),"")</f>
      </c>
      <c r="FF377">
        <f>IF($GS377&gt;=3,INDEX($DN:$DN,$GR377+3),"")</f>
      </c>
      <c r="FG377">
        <f>IF($GS377&gt;=4,INDEX($DN:$DN,$GR377+4),"")</f>
      </c>
      <c r="FH377">
        <f>IF($GS377&gt;=5,INDEX($DN:$DN,$GR377+5),"")</f>
      </c>
      <c r="FI377">
        <f>IF($GS377&gt;=6,INDEX($DN:$DN,$GR377+6),"")</f>
      </c>
      <c r="FJ377">
        <f>IF($GS377&gt;=7,INDEX($DN:$DN,$GR377+7),"")</f>
      </c>
      <c r="FK377">
        <f>IF($GS377&gt;=8,INDEX($DN:$DN,$GR377+8),"")</f>
      </c>
      <c r="FL377">
        <f>IF($GS377&gt;=9,INDEX($DN:$DN,$GR377+9),"")</f>
      </c>
      <c r="FM377">
        <f>IF($GS377&gt;=10,INDEX($DN:$DN,$GR377+10),"")</f>
      </c>
      <c r="FN377">
        <f>IF($GS377&gt;=11,INDEX($DN:$DN,$GR377+11),"")</f>
      </c>
      <c r="FO377">
        <f>IF($GS377&gt;=12,INDEX($DN:$DN,$GR377+12),"")</f>
      </c>
      <c r="FP377">
        <f>IF($GS377&gt;=13,INDEX($DN:$DN,$GR377+13),"")</f>
      </c>
      <c r="FQ377">
        <f>IF($GS377&gt;=14,INDEX($DN:$DN,$GR377+14),"")</f>
      </c>
      <c r="FR377">
        <f>IF($GS377&gt;=15,INDEX($DN:$DN,$GR377+15),"")</f>
      </c>
      <c r="FS377">
        <f>IF($GS377&gt;=16,INDEX($DN:$DN,$GR377+16),"")</f>
      </c>
      <c r="FT377">
        <f>IF($GS377&gt;=17,INDEX($DN:$DN,$GR377+17),"")</f>
      </c>
      <c r="FU377">
        <f>IF($GS377&gt;=18,INDEX($DN:$DN,$GR377+18),"")</f>
      </c>
      <c r="FV377">
        <f>IF($GS377&gt;=19,INDEX($DN:$DN,$GR377+19),"")</f>
      </c>
      <c r="FW377">
        <f>IF($GS377&gt;=20,INDEX($DN:$DN,$GR377+20),"")</f>
      </c>
      <c r="FX377">
        <f>IF($GS377&gt;=21,INDEX($DN:$DN,$GR377+21),"")</f>
      </c>
      <c r="FY377">
        <f>IF($GS377&gt;=22,INDEX($DN:$DN,$GR377+22),"")</f>
      </c>
      <c r="FZ377">
        <f>IF($GS377&gt;=23,INDEX($DN:$DN,$GR377+23),"")</f>
      </c>
      <c r="GA377">
        <f>IF($GS377&gt;=24,INDEX($DN:$DN,$GR377+24),"")</f>
      </c>
      <c r="GB377">
        <f>IF($GS377&gt;=25,INDEX($DN:$DN,$GR377+25),"")</f>
      </c>
      <c r="GC377">
        <f>IF($GS377&gt;=26,INDEX($DN:$DN,$GR377+26),"")</f>
      </c>
      <c r="GD377">
        <f>IF($GS377&gt;=27,INDEX($DN:$DN,$GR377+27),"")</f>
      </c>
      <c r="GE377">
        <f>IF($GS377&gt;=28,INDEX($DN:$DN,$GR377+28),"")</f>
      </c>
      <c r="GF377">
        <f>IF($GS377&gt;=29,INDEX($DN:$DN,$GR377+29),"")</f>
      </c>
      <c r="GG377">
        <f>IF($GS377&gt;=30,INDEX($DN:$DN,$GR377+30),"")</f>
      </c>
      <c r="GH377">
        <f>IF($GS377&gt;=31,INDEX($DN:$DN,$GR377+31),"")</f>
      </c>
      <c r="GI377">
        <f>IF($GS377&gt;=32,INDEX($DN:$DN,$GR377+32),"")</f>
      </c>
      <c r="GJ377">
        <f>IF($GS377&gt;=33,INDEX($DN:$DN,$GR377+33),"")</f>
      </c>
      <c r="GK377">
        <f>IF($GS377&gt;=34,INDEX($DN:$DN,$GR377+34),"")</f>
      </c>
      <c r="GL377">
        <f>IF($GS377&gt;=35,INDEX($DN:$DN,$GR377+35),"")</f>
      </c>
      <c r="GM377">
        <f>IF($GS377&gt;=36,INDEX($DN:$DN,$GR377+36),"")</f>
      </c>
      <c r="GN377">
        <f>IF($GS377&gt;=37,INDEX($DN:$DN,$GR377+37),"")</f>
      </c>
      <c r="GO377">
        <f>IF($GS377&gt;=38,INDEX($DN:$DN,$GR377+38),"")</f>
      </c>
      <c r="GP377">
        <f>IF($GS377&gt;=39,INDEX($DN:$DN,$GR377+39),"")</f>
      </c>
      <c r="GQ377">
        <f>IF($GS377&gt;=40,INDEX($DN:$DN,$GR377+40),"")</f>
      </c>
      <c r="GR377">
        <f>IFERROR(MATCH($DL377,$DM$2:$DM$148,0)+1,0)</f>
      </c>
      <c r="GS377">
        <f>IFERROR(INDEX($DO$2:$DO$148,MATCH($DL377,$DM$2:$DM$148,0)),0)</f>
      </c>
      <c r="GT377">
        <f>IFERROR(MATCH($Z377,$DP$377:$FC$377,0),0)</f>
      </c>
      <c r="GU377">
        <f>IF($GT377&gt;0,INDEX($FD$377:$GQ$377,$GT377),"")</f>
      </c>
      <c r="GX377">
        <f>IF($JG377&gt;=1,INDEX($GV:$GV,$JF377+1),"")</f>
      </c>
      <c r="GY377">
        <f>IF($JG377&gt;=2,INDEX($GV:$GV,$JF377+2),"")</f>
      </c>
      <c r="GZ377">
        <f>IF($JG377&gt;=3,INDEX($GV:$GV,$JF377+3),"")</f>
      </c>
      <c r="HA377">
        <f>IF($JG377&gt;=4,INDEX($GV:$GV,$JF377+4),"")</f>
      </c>
      <c r="HB377">
        <f>IF($JG377&gt;=5,INDEX($GV:$GV,$JF377+5),"")</f>
      </c>
      <c r="HC377">
        <f>IF($JG377&gt;=6,INDEX($GV:$GV,$JF377+6),"")</f>
      </c>
      <c r="HD377">
        <f>IF($JG377&gt;=7,INDEX($GV:$GV,$JF377+7),"")</f>
      </c>
      <c r="HE377">
        <f>IF($JG377&gt;=8,INDEX($GV:$GV,$JF377+8),"")</f>
      </c>
      <c r="HF377">
        <f>IF($JG377&gt;=9,INDEX($GV:$GV,$JF377+9),"")</f>
      </c>
      <c r="HG377">
        <f>IF($JG377&gt;=10,INDEX($GV:$GV,$JF377+10),"")</f>
      </c>
      <c r="HH377">
        <f>IF($JG377&gt;=11,INDEX($GV:$GV,$JF377+11),"")</f>
      </c>
      <c r="HI377">
        <f>IF($JG377&gt;=12,INDEX($GV:$GV,$JF377+12),"")</f>
      </c>
      <c r="HJ377">
        <f>IF($JG377&gt;=13,INDEX($GV:$GV,$JF377+13),"")</f>
      </c>
      <c r="HK377">
        <f>IF($JG377&gt;=14,INDEX($GV:$GV,$JF377+14),"")</f>
      </c>
      <c r="HL377">
        <f>IF($JG377&gt;=15,INDEX($GV:$GV,$JF377+15),"")</f>
      </c>
      <c r="HM377">
        <f>IF($JG377&gt;=16,INDEX($GV:$GV,$JF377+16),"")</f>
      </c>
      <c r="HN377">
        <f>IF($JG377&gt;=17,INDEX($GV:$GV,$JF377+17),"")</f>
      </c>
      <c r="HO377">
        <f>IF($JG377&gt;=18,INDEX($GV:$GV,$JF377+18),"")</f>
      </c>
      <c r="HP377">
        <f>IF($JG377&gt;=19,INDEX($GV:$GV,$JF377+19),"")</f>
      </c>
      <c r="HQ377">
        <f>IF($JG377&gt;=20,INDEX($GV:$GV,$JF377+20),"")</f>
      </c>
      <c r="HR377">
        <f>IF($JG377&gt;=21,INDEX($GV:$GV,$JF377+21),"")</f>
      </c>
      <c r="HS377">
        <f>IF($JG377&gt;=22,INDEX($GV:$GV,$JF377+22),"")</f>
      </c>
      <c r="HT377">
        <f>IF($JG377&gt;=23,INDEX($GV:$GV,$JF377+23),"")</f>
      </c>
      <c r="HU377">
        <f>IF($JG377&gt;=24,INDEX($GV:$GV,$JF377+24),"")</f>
      </c>
      <c r="HV377">
        <f>IF($JG377&gt;=25,INDEX($GV:$GV,$JF377+25),"")</f>
      </c>
      <c r="HW377">
        <f>IF($JG377&gt;=26,INDEX($GV:$GV,$JF377+26),"")</f>
      </c>
      <c r="HX377">
        <f>IF($JG377&gt;=27,INDEX($GV:$GV,$JF377+27),"")</f>
      </c>
      <c r="HY377">
        <f>IF($JG377&gt;=28,INDEX($GV:$GV,$JF377+28),"")</f>
      </c>
      <c r="HZ377">
        <f>IF($JG377&gt;=29,INDEX($GV:$GV,$JF377+29),"")</f>
      </c>
      <c r="IA377">
        <f>IF($JG377&gt;=30,INDEX($GV:$GV,$JF377+30),"")</f>
      </c>
      <c r="IB377">
        <f>IF($JG377&gt;=31,INDEX($GV:$GV,$JF377+31),"")</f>
      </c>
      <c r="IC377">
        <f>IF($JG377&gt;=32,INDEX($GV:$GV,$JF377+32),"")</f>
      </c>
      <c r="ID377">
        <f>IF($JG377&gt;=33,INDEX($GV:$GV,$JF377+33),"")</f>
      </c>
      <c r="IE377">
        <f>IF($JG377&gt;=34,INDEX($GV:$GV,$JF377+34),"")</f>
      </c>
      <c r="IF377">
        <f>IF($JG377&gt;=35,INDEX($GV:$GV,$JF377+35),"")</f>
      </c>
      <c r="IG377">
        <f>IF($JG377&gt;=36,INDEX($GV:$GV,$JF377+36),"")</f>
      </c>
      <c r="IH377">
        <f>IF($JG377&gt;=37,INDEX($GV:$GV,$JF377+37),"")</f>
      </c>
      <c r="II377">
        <f>IF($JG377&gt;=38,INDEX($GV:$GV,$JF377+38),"")</f>
      </c>
      <c r="IJ377">
        <f>IF($JG377&gt;=39,INDEX($GV:$GV,$JF377+39),"")</f>
      </c>
      <c r="IK377">
        <f>IF($JG377&gt;=40,INDEX($GV:$GV,$JF377+40),"")</f>
      </c>
      <c r="IL377">
        <f>IF($JG377&gt;=41,INDEX($GV:$GV,$JF377+41),"")</f>
      </c>
      <c r="IM377">
        <f>IF($JG377&gt;=42,INDEX($GV:$GV,$JF377+42),"")</f>
      </c>
      <c r="IN377">
        <f>IF($JG377&gt;=43,INDEX($GV:$GV,$JF377+43),"")</f>
      </c>
      <c r="IO377">
        <f>IF($JG377&gt;=44,INDEX($GV:$GV,$JF377+44),"")</f>
      </c>
      <c r="IP377">
        <f>IF($JG377&gt;=45,INDEX($GV:$GV,$JF377+45),"")</f>
      </c>
      <c r="IQ377">
        <f>IF($JG377&gt;=46,INDEX($GV:$GV,$JF377+46),"")</f>
      </c>
      <c r="IR377">
        <f>IF($JG377&gt;=47,INDEX($GV:$GV,$JF377+47),"")</f>
      </c>
      <c r="IS377">
        <f>IF($JG377&gt;=48,INDEX($GV:$GV,$JF377+48),"")</f>
      </c>
      <c r="IT377">
        <f>IF($JG377&gt;=49,INDEX($GV:$GV,$JF377+49),"")</f>
      </c>
      <c r="IU377">
        <f>IF($JG377&gt;=50,INDEX($GV:$GV,$JF377+50),"")</f>
      </c>
      <c r="IV377">
        <f>IF($JG377&gt;=51,INDEX($GV:$GV,$JF377+51),"")</f>
      </c>
      <c r="IW377">
        <f>IF($JG377&gt;=52,INDEX($GV:$GV,$JF377+52),"")</f>
      </c>
      <c r="IX377">
        <f>IF($JG377&gt;=53,INDEX($GV:$GV,$JF377+53),"")</f>
      </c>
      <c r="IY377">
        <f>IF($JG377&gt;=54,INDEX($GV:$GV,$JF377+54),"")</f>
      </c>
      <c r="IZ377">
        <f>IF($JG377&gt;=55,INDEX($GV:$GV,$JF377+55),"")</f>
      </c>
      <c r="JA377">
        <f>IF($JG377&gt;=56,INDEX($GV:$GV,$JF377+56),"")</f>
      </c>
      <c r="JB377">
        <f>IF($JG377&gt;=57,INDEX($GV:$GV,$JF377+57),"")</f>
      </c>
      <c r="JC377">
        <f>IF($JG377&gt;=58,INDEX($GV:$GV,$JF377+58),"")</f>
      </c>
      <c r="JD377">
        <f>IF($JG377&gt;=59,INDEX($GV:$GV,$JF377+59),"")</f>
      </c>
      <c r="JE377">
        <f>IF($JG377&gt;=60,INDEX($GV:$GV,$JF377+60),"")</f>
      </c>
      <c r="JF377">
        <f>IFERROR(MATCH($GU377,$GV$2:$GV$322,0)+1,0)</f>
      </c>
      <c r="JG377">
        <f>IFERROR(INDEX($GW$2:$GW$322,MATCH($GU377,$GV$2:$GV$322,0)),0)</f>
      </c>
      <c r="JH377" t="s">
        <v>44</v>
      </c>
      <c r="JI377" t="s">
        <v>44</v>
      </c>
    </row>
    <row r="378" spans="1:269" x14ac:dyDescent="0.25">
      <c r="R378">
        <f>IF(OR($U378="",$Q378=""),"",IFERROR($U378/$Q378,0))</f>
      </c>
      <c r="S378">
        <f>IF($U378="","",
SUM($T378,$V378,$AA378,$W378,$Y378)*
(1-IF($AB378="",0,VALUE($AB378)/100)))</f>
      </c>
      <c r="T378">
        <f>IF($U378="","",$U378)</f>
      </c>
      <c r="V378">
        <f>IF($U378="","",
IF($O378="","",
IF(ISNUMBER(SEARCH("exempt",LOWER($O378))),0,
$U378*(VALUE(SUBSTITUTE($O378,"%",""))/100))))</f>
      </c>
      <c r="AC378">
        <f>IFERROR(IF(FIND(" - ",$K378)&gt;0,MID($K378,FIND(" - ",$K378)+3,LEN($K378)),""),"")</f>
      </c>
      <c r="AL378" t="s">
        <v>1196</v>
      </c>
      <c r="AT378">
        <f>IFERROR(LEFT($K378,FIND(" - ",$K378)-1),$K378)</f>
      </c>
      <c r="AW378">
        <f>IF($CL378&gt;=1,INDEX($AU:$AU,$CK378+1),"")</f>
      </c>
      <c r="AX378">
        <f>IF($CL378&gt;=2,INDEX($AU:$AU,$CK378+2),"")</f>
      </c>
      <c r="AY378">
        <f>IF($CL378&gt;=3,INDEX($AU:$AU,$CK378+3),"")</f>
      </c>
      <c r="AZ378">
        <f>IF($CL378&gt;=4,INDEX($AU:$AU,$CK378+4),"")</f>
      </c>
      <c r="BA378">
        <f>IF($CL378&gt;=5,INDEX($AU:$AU,$CK378+5),"")</f>
      </c>
      <c r="BB378">
        <f>IF($CL378&gt;=6,INDEX($AU:$AU,$CK378+6),"")</f>
      </c>
      <c r="BC378">
        <f>IF($CL378&gt;=7,INDEX($AU:$AU,$CK378+7),"")</f>
      </c>
      <c r="BD378">
        <f>IF($CL378&gt;=8,INDEX($AU:$AU,$CK378+8),"")</f>
      </c>
      <c r="BE378">
        <f>IF($CL378&gt;=9,INDEX($AU:$AU,$CK378+9),"")</f>
      </c>
      <c r="BF378">
        <f>IF($CL378&gt;=10,INDEX($AU:$AU,$CK378+10),"")</f>
      </c>
      <c r="BG378">
        <f>IF($CL378&gt;=11,INDEX($AU:$AU,$CK378+11),"")</f>
      </c>
      <c r="BH378">
        <f>IF($CL378&gt;=12,INDEX($AU:$AU,$CK378+12),"")</f>
      </c>
      <c r="BI378">
        <f>IF($CL378&gt;=13,INDEX($AU:$AU,$CK378+13),"")</f>
      </c>
      <c r="BJ378">
        <f>IF($CL378&gt;=14,INDEX($AU:$AU,$CK378+14),"")</f>
      </c>
      <c r="BK378">
        <f>IF($CL378&gt;=15,INDEX($AU:$AU,$CK378+15),"")</f>
      </c>
      <c r="BL378">
        <f>IF($CL378&gt;=16,INDEX($AU:$AU,$CK378+16),"")</f>
      </c>
      <c r="BM378">
        <f>IF($CL378&gt;=17,INDEX($AU:$AU,$CK378+17),"")</f>
      </c>
      <c r="BN378">
        <f>IF($CL378&gt;=18,INDEX($AU:$AU,$CK378+18),"")</f>
      </c>
      <c r="BO378">
        <f>IF($CL378&gt;=19,INDEX($AU:$AU,$CK378+19),"")</f>
      </c>
      <c r="BP378">
        <f>IF($CL378&gt;=20,INDEX($AU:$AU,$CK378+20),"")</f>
      </c>
      <c r="BQ378">
        <f>IF($CL378&gt;=21,INDEX($AU:$AU,$CK378+21),"")</f>
      </c>
      <c r="BR378">
        <f>IF($CL378&gt;=22,INDEX($AU:$AU,$CK378+22),"")</f>
      </c>
      <c r="BS378">
        <f>IF($CL378&gt;=23,INDEX($AU:$AU,$CK378+23),"")</f>
      </c>
      <c r="BT378">
        <f>IF($CL378&gt;=24,INDEX($AU:$AU,$CK378+24),"")</f>
      </c>
      <c r="BU378">
        <f>IF($CL378&gt;=25,INDEX($AU:$AU,$CK378+25),"")</f>
      </c>
      <c r="BV378">
        <f>IF($CL378&gt;=26,INDEX($AU:$AU,$CK378+26),"")</f>
      </c>
      <c r="BW378">
        <f>IF($CL378&gt;=27,INDEX($AU:$AU,$CK378+27),"")</f>
      </c>
      <c r="BX378">
        <f>IF($CL378&gt;=28,INDEX($AU:$AU,$CK378+28),"")</f>
      </c>
      <c r="BY378">
        <f>IF($CL378&gt;=29,INDEX($AU:$AU,$CK378+29),"")</f>
      </c>
      <c r="BZ378">
        <f>IF($CL378&gt;=30,INDEX($AU:$AU,$CK378+30),"")</f>
      </c>
      <c r="CA378">
        <f>IF($CL378&gt;=31,INDEX($AU:$AU,$CK378+31),"")</f>
      </c>
      <c r="CB378">
        <f>IF($CL378&gt;=32,INDEX($AU:$AU,$CK378+32),"")</f>
      </c>
      <c r="CC378">
        <f>IF($CL378&gt;=33,INDEX($AU:$AU,$CK378+33),"")</f>
      </c>
      <c r="CD378">
        <f>IF($CL378&gt;=34,INDEX($AU:$AU,$CK378+34),"")</f>
      </c>
      <c r="CE378">
        <f>IF($CL378&gt;=35,INDEX($AU:$AU,$CK378+35),"")</f>
      </c>
      <c r="CF378">
        <f>IF($CL378&gt;=36,INDEX($AU:$AU,$CK378+36),"")</f>
      </c>
      <c r="CG378">
        <f>IF($CL378&gt;=37,INDEX($AU:$AU,$CK378+37),"")</f>
      </c>
      <c r="CH378">
        <f>IF($CL378&gt;=38,INDEX($AU:$AU,$CK378+38),"")</f>
      </c>
      <c r="CI378">
        <f>IF($CL378&gt;=39,INDEX($AU:$AU,$CK378+39),"")</f>
      </c>
      <c r="CJ378">
        <f>IF($CL378&gt;=40,INDEX($AU:$AU,$CK378+40),"")</f>
      </c>
      <c r="CK378">
        <f>IFERROR(MATCH($AT378,$AU$2:$AU$133,0)+1,0)</f>
      </c>
      <c r="CL378">
        <f>IFERROR(INDEX($AV$2:$AV$133,MATCH($AT378,$AU$2:$AU$133,0)),0)</f>
      </c>
      <c r="CM378">
        <f>IFERROR(LEFT($L378,FIND(" - ",$L378)-1),$L378)</f>
      </c>
      <c r="CN378" t="s">
        <v>1197</v>
      </c>
      <c r="CO378">
        <v>1</v>
      </c>
      <c r="CP378">
        <f>IF($DK378&gt;=1,INDEX($CN:$CN,$DJ378+1),"")</f>
      </c>
      <c r="CQ378">
        <f>IF($DK378&gt;=2,INDEX($CN:$CN,$DJ378+2),"")</f>
      </c>
      <c r="CR378">
        <f>IF($DK378&gt;=3,INDEX($CN:$CN,$DJ378+3),"")</f>
      </c>
      <c r="CS378">
        <f>IF($DK378&gt;=4,INDEX($CN:$CN,$DJ378+4),"")</f>
      </c>
      <c r="CT378">
        <f>IF($DK378&gt;=5,INDEX($CN:$CN,$DJ378+5),"")</f>
      </c>
      <c r="CU378">
        <f>IF($DK378&gt;=6,INDEX($CN:$CN,$DJ378+6),"")</f>
      </c>
      <c r="CV378">
        <f>IF($DK378&gt;=7,INDEX($CN:$CN,$DJ378+7),"")</f>
      </c>
      <c r="CW378">
        <f>IF($DK378&gt;=8,INDEX($CN:$CN,$DJ378+8),"")</f>
      </c>
      <c r="CX378">
        <f>IF($DK378&gt;=9,INDEX($CN:$CN,$DJ378+9),"")</f>
      </c>
      <c r="CY378">
        <f>IF($DK378&gt;=10,INDEX($CN:$CN,$DJ378+10),"")</f>
      </c>
      <c r="CZ378">
        <f>IF($DK378&gt;=11,INDEX($CN:$CN,$DJ378+11),"")</f>
      </c>
      <c r="DA378">
        <f>IF($DK378&gt;=12,INDEX($CN:$CN,$DJ378+12),"")</f>
      </c>
      <c r="DB378">
        <f>IF($DK378&gt;=13,INDEX($CN:$CN,$DJ378+13),"")</f>
      </c>
      <c r="DC378">
        <f>IF($DK378&gt;=14,INDEX($CN:$CN,$DJ378+14),"")</f>
      </c>
      <c r="DD378">
        <f>IF($DK378&gt;=15,INDEX($CN:$CN,$DJ378+15),"")</f>
      </c>
      <c r="DE378">
        <f>IF($DK378&gt;=16,INDEX($CN:$CN,$DJ378+16),"")</f>
      </c>
      <c r="DF378">
        <f>IF($DK378&gt;=17,INDEX($CN:$CN,$DJ378+17),"")</f>
      </c>
      <c r="DG378">
        <f>IF($DK378&gt;=18,INDEX($CN:$CN,$DJ378+18),"")</f>
      </c>
      <c r="DH378">
        <f>IF($DK378&gt;=19,INDEX($CN:$CN,$DJ378+19),"")</f>
      </c>
      <c r="DI378">
        <f>IF($DK378&gt;=20,INDEX($CN:$CN,$DJ378+20),"")</f>
      </c>
      <c r="DJ378">
        <f>IFERROR(MATCH($CM378,$CN$2:$CN$1089,0)+1,0)</f>
      </c>
      <c r="DK378">
        <f>IFERROR(INDEX($CO$2:$CO$1089,MATCH($CM378,$CN$2:$CN$1089,0)),0)</f>
      </c>
      <c r="DL378">
        <f>IFERROR(INDEX($AS:$AS,MATCH($O378,$AR:$AR,0))&amp;"","")</f>
      </c>
      <c r="DP378">
        <f>IF($GS378&gt;=1,INDEX($DM:$DM,$GR378+1),"")</f>
      </c>
      <c r="DQ378">
        <f>IF($GS378&gt;=2,INDEX($DM:$DM,$GR378+2),"")</f>
      </c>
      <c r="DR378">
        <f>IF($GS378&gt;=3,INDEX($DM:$DM,$GR378+3),"")</f>
      </c>
      <c r="DS378">
        <f>IF($GS378&gt;=4,INDEX($DM:$DM,$GR378+4),"")</f>
      </c>
      <c r="DT378">
        <f>IF($GS378&gt;=5,INDEX($DM:$DM,$GR378+5),"")</f>
      </c>
      <c r="DU378">
        <f>IF($GS378&gt;=6,INDEX($DM:$DM,$GR378+6),"")</f>
      </c>
      <c r="DV378">
        <f>IF($GS378&gt;=7,INDEX($DM:$DM,$GR378+7),"")</f>
      </c>
      <c r="DW378">
        <f>IF($GS378&gt;=8,INDEX($DM:$DM,$GR378+8),"")</f>
      </c>
      <c r="DX378">
        <f>IF($GS378&gt;=9,INDEX($DM:$DM,$GR378+9),"")</f>
      </c>
      <c r="DY378">
        <f>IF($GS378&gt;=10,INDEX($DM:$DM,$GR378+10),"")</f>
      </c>
      <c r="DZ378">
        <f>IF($GS378&gt;=11,INDEX($DM:$DM,$GR378+11),"")</f>
      </c>
      <c r="EA378">
        <f>IF($GS378&gt;=12,INDEX($DM:$DM,$GR378+12),"")</f>
      </c>
      <c r="EB378">
        <f>IF($GS378&gt;=13,INDEX($DM:$DM,$GR378+13),"")</f>
      </c>
      <c r="EC378">
        <f>IF($GS378&gt;=14,INDEX($DM:$DM,$GR378+14),"")</f>
      </c>
      <c r="ED378">
        <f>IF($GS378&gt;=15,INDEX($DM:$DM,$GR378+15),"")</f>
      </c>
      <c r="EE378">
        <f>IF($GS378&gt;=16,INDEX($DM:$DM,$GR378+16),"")</f>
      </c>
      <c r="EF378">
        <f>IF($GS378&gt;=17,INDEX($DM:$DM,$GR378+17),"")</f>
      </c>
      <c r="EG378">
        <f>IF($GS378&gt;=18,INDEX($DM:$DM,$GR378+18),"")</f>
      </c>
      <c r="EH378">
        <f>IF($GS378&gt;=19,INDEX($DM:$DM,$GR378+19),"")</f>
      </c>
      <c r="EI378">
        <f>IF($GS378&gt;=20,INDEX($DM:$DM,$GR378+20),"")</f>
      </c>
      <c r="EJ378">
        <f>IF($GS378&gt;=21,INDEX($DM:$DM,$GR378+21),"")</f>
      </c>
      <c r="EK378">
        <f>IF($GS378&gt;=22,INDEX($DM:$DM,$GR378+22),"")</f>
      </c>
      <c r="EL378">
        <f>IF($GS378&gt;=23,INDEX($DM:$DM,$GR378+23),"")</f>
      </c>
      <c r="EM378">
        <f>IF($GS378&gt;=24,INDEX($DM:$DM,$GR378+24),"")</f>
      </c>
      <c r="EN378">
        <f>IF($GS378&gt;=25,INDEX($DM:$DM,$GR378+25),"")</f>
      </c>
      <c r="EO378">
        <f>IF($GS378&gt;=26,INDEX($DM:$DM,$GR378+26),"")</f>
      </c>
      <c r="EP378">
        <f>IF($GS378&gt;=27,INDEX($DM:$DM,$GR378+27),"")</f>
      </c>
      <c r="EQ378">
        <f>IF($GS378&gt;=28,INDEX($DM:$DM,$GR378+28),"")</f>
      </c>
      <c r="ER378">
        <f>IF($GS378&gt;=29,INDEX($DM:$DM,$GR378+29),"")</f>
      </c>
      <c r="ES378">
        <f>IF($GS378&gt;=30,INDEX($DM:$DM,$GR378+30),"")</f>
      </c>
      <c r="ET378">
        <f>IF($GS378&gt;=31,INDEX($DM:$DM,$GR378+31),"")</f>
      </c>
      <c r="EU378">
        <f>IF($GS378&gt;=32,INDEX($DM:$DM,$GR378+32),"")</f>
      </c>
      <c r="EV378">
        <f>IF($GS378&gt;=33,INDEX($DM:$DM,$GR378+33),"")</f>
      </c>
      <c r="EW378">
        <f>IF($GS378&gt;=34,INDEX($DM:$DM,$GR378+34),"")</f>
      </c>
      <c r="EX378">
        <f>IF($GS378&gt;=35,INDEX($DM:$DM,$GR378+35),"")</f>
      </c>
      <c r="EY378">
        <f>IF($GS378&gt;=36,INDEX($DM:$DM,$GR378+36),"")</f>
      </c>
      <c r="EZ378">
        <f>IF($GS378&gt;=37,INDEX($DM:$DM,$GR378+37),"")</f>
      </c>
      <c r="FA378">
        <f>IF($GS378&gt;=38,INDEX($DM:$DM,$GR378+38),"")</f>
      </c>
      <c r="FB378">
        <f>IF($GS378&gt;=39,INDEX($DM:$DM,$GR378+39),"")</f>
      </c>
      <c r="FC378">
        <f>IF($GS378&gt;=40,INDEX($DM:$DM,$GR378+40),"")</f>
      </c>
      <c r="FD378">
        <f>IF($GS378&gt;=1,INDEX($DN:$DN,$GR378+1),"")</f>
      </c>
      <c r="FE378">
        <f>IF($GS378&gt;=2,INDEX($DN:$DN,$GR378+2),"")</f>
      </c>
      <c r="FF378">
        <f>IF($GS378&gt;=3,INDEX($DN:$DN,$GR378+3),"")</f>
      </c>
      <c r="FG378">
        <f>IF($GS378&gt;=4,INDEX($DN:$DN,$GR378+4),"")</f>
      </c>
      <c r="FH378">
        <f>IF($GS378&gt;=5,INDEX($DN:$DN,$GR378+5),"")</f>
      </c>
      <c r="FI378">
        <f>IF($GS378&gt;=6,INDEX($DN:$DN,$GR378+6),"")</f>
      </c>
      <c r="FJ378">
        <f>IF($GS378&gt;=7,INDEX($DN:$DN,$GR378+7),"")</f>
      </c>
      <c r="FK378">
        <f>IF($GS378&gt;=8,INDEX($DN:$DN,$GR378+8),"")</f>
      </c>
      <c r="FL378">
        <f>IF($GS378&gt;=9,INDEX($DN:$DN,$GR378+9),"")</f>
      </c>
      <c r="FM378">
        <f>IF($GS378&gt;=10,INDEX($DN:$DN,$GR378+10),"")</f>
      </c>
      <c r="FN378">
        <f>IF($GS378&gt;=11,INDEX($DN:$DN,$GR378+11),"")</f>
      </c>
      <c r="FO378">
        <f>IF($GS378&gt;=12,INDEX($DN:$DN,$GR378+12),"")</f>
      </c>
      <c r="FP378">
        <f>IF($GS378&gt;=13,INDEX($DN:$DN,$GR378+13),"")</f>
      </c>
      <c r="FQ378">
        <f>IF($GS378&gt;=14,INDEX($DN:$DN,$GR378+14),"")</f>
      </c>
      <c r="FR378">
        <f>IF($GS378&gt;=15,INDEX($DN:$DN,$GR378+15),"")</f>
      </c>
      <c r="FS378">
        <f>IF($GS378&gt;=16,INDEX($DN:$DN,$GR378+16),"")</f>
      </c>
      <c r="FT378">
        <f>IF($GS378&gt;=17,INDEX($DN:$DN,$GR378+17),"")</f>
      </c>
      <c r="FU378">
        <f>IF($GS378&gt;=18,INDEX($DN:$DN,$GR378+18),"")</f>
      </c>
      <c r="FV378">
        <f>IF($GS378&gt;=19,INDEX($DN:$DN,$GR378+19),"")</f>
      </c>
      <c r="FW378">
        <f>IF($GS378&gt;=20,INDEX($DN:$DN,$GR378+20),"")</f>
      </c>
      <c r="FX378">
        <f>IF($GS378&gt;=21,INDEX($DN:$DN,$GR378+21),"")</f>
      </c>
      <c r="FY378">
        <f>IF($GS378&gt;=22,INDEX($DN:$DN,$GR378+22),"")</f>
      </c>
      <c r="FZ378">
        <f>IF($GS378&gt;=23,INDEX($DN:$DN,$GR378+23),"")</f>
      </c>
      <c r="GA378">
        <f>IF($GS378&gt;=24,INDEX($DN:$DN,$GR378+24),"")</f>
      </c>
      <c r="GB378">
        <f>IF($GS378&gt;=25,INDEX($DN:$DN,$GR378+25),"")</f>
      </c>
      <c r="GC378">
        <f>IF($GS378&gt;=26,INDEX($DN:$DN,$GR378+26),"")</f>
      </c>
      <c r="GD378">
        <f>IF($GS378&gt;=27,INDEX($DN:$DN,$GR378+27),"")</f>
      </c>
      <c r="GE378">
        <f>IF($GS378&gt;=28,INDEX($DN:$DN,$GR378+28),"")</f>
      </c>
      <c r="GF378">
        <f>IF($GS378&gt;=29,INDEX($DN:$DN,$GR378+29),"")</f>
      </c>
      <c r="GG378">
        <f>IF($GS378&gt;=30,INDEX($DN:$DN,$GR378+30),"")</f>
      </c>
      <c r="GH378">
        <f>IF($GS378&gt;=31,INDEX($DN:$DN,$GR378+31),"")</f>
      </c>
      <c r="GI378">
        <f>IF($GS378&gt;=32,INDEX($DN:$DN,$GR378+32),"")</f>
      </c>
      <c r="GJ378">
        <f>IF($GS378&gt;=33,INDEX($DN:$DN,$GR378+33),"")</f>
      </c>
      <c r="GK378">
        <f>IF($GS378&gt;=34,INDEX($DN:$DN,$GR378+34),"")</f>
      </c>
      <c r="GL378">
        <f>IF($GS378&gt;=35,INDEX($DN:$DN,$GR378+35),"")</f>
      </c>
      <c r="GM378">
        <f>IF($GS378&gt;=36,INDEX($DN:$DN,$GR378+36),"")</f>
      </c>
      <c r="GN378">
        <f>IF($GS378&gt;=37,INDEX($DN:$DN,$GR378+37),"")</f>
      </c>
      <c r="GO378">
        <f>IF($GS378&gt;=38,INDEX($DN:$DN,$GR378+38),"")</f>
      </c>
      <c r="GP378">
        <f>IF($GS378&gt;=39,INDEX($DN:$DN,$GR378+39),"")</f>
      </c>
      <c r="GQ378">
        <f>IF($GS378&gt;=40,INDEX($DN:$DN,$GR378+40),"")</f>
      </c>
      <c r="GR378">
        <f>IFERROR(MATCH($DL378,$DM$2:$DM$148,0)+1,0)</f>
      </c>
      <c r="GS378">
        <f>IFERROR(INDEX($DO$2:$DO$148,MATCH($DL378,$DM$2:$DM$148,0)),0)</f>
      </c>
      <c r="GT378">
        <f>IFERROR(MATCH($Z378,$DP$378:$FC$378,0),0)</f>
      </c>
      <c r="GU378">
        <f>IF($GT378&gt;0,INDEX($FD$378:$GQ$378,$GT378),"")</f>
      </c>
      <c r="GX378">
        <f>IF($JG378&gt;=1,INDEX($GV:$GV,$JF378+1),"")</f>
      </c>
      <c r="GY378">
        <f>IF($JG378&gt;=2,INDEX($GV:$GV,$JF378+2),"")</f>
      </c>
      <c r="GZ378">
        <f>IF($JG378&gt;=3,INDEX($GV:$GV,$JF378+3),"")</f>
      </c>
      <c r="HA378">
        <f>IF($JG378&gt;=4,INDEX($GV:$GV,$JF378+4),"")</f>
      </c>
      <c r="HB378">
        <f>IF($JG378&gt;=5,INDEX($GV:$GV,$JF378+5),"")</f>
      </c>
      <c r="HC378">
        <f>IF($JG378&gt;=6,INDEX($GV:$GV,$JF378+6),"")</f>
      </c>
      <c r="HD378">
        <f>IF($JG378&gt;=7,INDEX($GV:$GV,$JF378+7),"")</f>
      </c>
      <c r="HE378">
        <f>IF($JG378&gt;=8,INDEX($GV:$GV,$JF378+8),"")</f>
      </c>
      <c r="HF378">
        <f>IF($JG378&gt;=9,INDEX($GV:$GV,$JF378+9),"")</f>
      </c>
      <c r="HG378">
        <f>IF($JG378&gt;=10,INDEX($GV:$GV,$JF378+10),"")</f>
      </c>
      <c r="HH378">
        <f>IF($JG378&gt;=11,INDEX($GV:$GV,$JF378+11),"")</f>
      </c>
      <c r="HI378">
        <f>IF($JG378&gt;=12,INDEX($GV:$GV,$JF378+12),"")</f>
      </c>
      <c r="HJ378">
        <f>IF($JG378&gt;=13,INDEX($GV:$GV,$JF378+13),"")</f>
      </c>
      <c r="HK378">
        <f>IF($JG378&gt;=14,INDEX($GV:$GV,$JF378+14),"")</f>
      </c>
      <c r="HL378">
        <f>IF($JG378&gt;=15,INDEX($GV:$GV,$JF378+15),"")</f>
      </c>
      <c r="HM378">
        <f>IF($JG378&gt;=16,INDEX($GV:$GV,$JF378+16),"")</f>
      </c>
      <c r="HN378">
        <f>IF($JG378&gt;=17,INDEX($GV:$GV,$JF378+17),"")</f>
      </c>
      <c r="HO378">
        <f>IF($JG378&gt;=18,INDEX($GV:$GV,$JF378+18),"")</f>
      </c>
      <c r="HP378">
        <f>IF($JG378&gt;=19,INDEX($GV:$GV,$JF378+19),"")</f>
      </c>
      <c r="HQ378">
        <f>IF($JG378&gt;=20,INDEX($GV:$GV,$JF378+20),"")</f>
      </c>
      <c r="HR378">
        <f>IF($JG378&gt;=21,INDEX($GV:$GV,$JF378+21),"")</f>
      </c>
      <c r="HS378">
        <f>IF($JG378&gt;=22,INDEX($GV:$GV,$JF378+22),"")</f>
      </c>
      <c r="HT378">
        <f>IF($JG378&gt;=23,INDEX($GV:$GV,$JF378+23),"")</f>
      </c>
      <c r="HU378">
        <f>IF($JG378&gt;=24,INDEX($GV:$GV,$JF378+24),"")</f>
      </c>
      <c r="HV378">
        <f>IF($JG378&gt;=25,INDEX($GV:$GV,$JF378+25),"")</f>
      </c>
      <c r="HW378">
        <f>IF($JG378&gt;=26,INDEX($GV:$GV,$JF378+26),"")</f>
      </c>
      <c r="HX378">
        <f>IF($JG378&gt;=27,INDEX($GV:$GV,$JF378+27),"")</f>
      </c>
      <c r="HY378">
        <f>IF($JG378&gt;=28,INDEX($GV:$GV,$JF378+28),"")</f>
      </c>
      <c r="HZ378">
        <f>IF($JG378&gt;=29,INDEX($GV:$GV,$JF378+29),"")</f>
      </c>
      <c r="IA378">
        <f>IF($JG378&gt;=30,INDEX($GV:$GV,$JF378+30),"")</f>
      </c>
      <c r="IB378">
        <f>IF($JG378&gt;=31,INDEX($GV:$GV,$JF378+31),"")</f>
      </c>
      <c r="IC378">
        <f>IF($JG378&gt;=32,INDEX($GV:$GV,$JF378+32),"")</f>
      </c>
      <c r="ID378">
        <f>IF($JG378&gt;=33,INDEX($GV:$GV,$JF378+33),"")</f>
      </c>
      <c r="IE378">
        <f>IF($JG378&gt;=34,INDEX($GV:$GV,$JF378+34),"")</f>
      </c>
      <c r="IF378">
        <f>IF($JG378&gt;=35,INDEX($GV:$GV,$JF378+35),"")</f>
      </c>
      <c r="IG378">
        <f>IF($JG378&gt;=36,INDEX($GV:$GV,$JF378+36),"")</f>
      </c>
      <c r="IH378">
        <f>IF($JG378&gt;=37,INDEX($GV:$GV,$JF378+37),"")</f>
      </c>
      <c r="II378">
        <f>IF($JG378&gt;=38,INDEX($GV:$GV,$JF378+38),"")</f>
      </c>
      <c r="IJ378">
        <f>IF($JG378&gt;=39,INDEX($GV:$GV,$JF378+39),"")</f>
      </c>
      <c r="IK378">
        <f>IF($JG378&gt;=40,INDEX($GV:$GV,$JF378+40),"")</f>
      </c>
      <c r="IL378">
        <f>IF($JG378&gt;=41,INDEX($GV:$GV,$JF378+41),"")</f>
      </c>
      <c r="IM378">
        <f>IF($JG378&gt;=42,INDEX($GV:$GV,$JF378+42),"")</f>
      </c>
      <c r="IN378">
        <f>IF($JG378&gt;=43,INDEX($GV:$GV,$JF378+43),"")</f>
      </c>
      <c r="IO378">
        <f>IF($JG378&gt;=44,INDEX($GV:$GV,$JF378+44),"")</f>
      </c>
      <c r="IP378">
        <f>IF($JG378&gt;=45,INDEX($GV:$GV,$JF378+45),"")</f>
      </c>
      <c r="IQ378">
        <f>IF($JG378&gt;=46,INDEX($GV:$GV,$JF378+46),"")</f>
      </c>
      <c r="IR378">
        <f>IF($JG378&gt;=47,INDEX($GV:$GV,$JF378+47),"")</f>
      </c>
      <c r="IS378">
        <f>IF($JG378&gt;=48,INDEX($GV:$GV,$JF378+48),"")</f>
      </c>
      <c r="IT378">
        <f>IF($JG378&gt;=49,INDEX($GV:$GV,$JF378+49),"")</f>
      </c>
      <c r="IU378">
        <f>IF($JG378&gt;=50,INDEX($GV:$GV,$JF378+50),"")</f>
      </c>
      <c r="IV378">
        <f>IF($JG378&gt;=51,INDEX($GV:$GV,$JF378+51),"")</f>
      </c>
      <c r="IW378">
        <f>IF($JG378&gt;=52,INDEX($GV:$GV,$JF378+52),"")</f>
      </c>
      <c r="IX378">
        <f>IF($JG378&gt;=53,INDEX($GV:$GV,$JF378+53),"")</f>
      </c>
      <c r="IY378">
        <f>IF($JG378&gt;=54,INDEX($GV:$GV,$JF378+54),"")</f>
      </c>
      <c r="IZ378">
        <f>IF($JG378&gt;=55,INDEX($GV:$GV,$JF378+55),"")</f>
      </c>
      <c r="JA378">
        <f>IF($JG378&gt;=56,INDEX($GV:$GV,$JF378+56),"")</f>
      </c>
      <c r="JB378">
        <f>IF($JG378&gt;=57,INDEX($GV:$GV,$JF378+57),"")</f>
      </c>
      <c r="JC378">
        <f>IF($JG378&gt;=58,INDEX($GV:$GV,$JF378+58),"")</f>
      </c>
      <c r="JD378">
        <f>IF($JG378&gt;=59,INDEX($GV:$GV,$JF378+59),"")</f>
      </c>
      <c r="JE378">
        <f>IF($JG378&gt;=60,INDEX($GV:$GV,$JF378+60),"")</f>
      </c>
      <c r="JF378">
        <f>IFERROR(MATCH($GU378,$GV$2:$GV$322,0)+1,0)</f>
      </c>
      <c r="JG378">
        <f>IFERROR(INDEX($GW$2:$GW$322,MATCH($GU378,$GV$2:$GV$322,0)),0)</f>
      </c>
      <c r="JH378" t="s">
        <v>44</v>
      </c>
      <c r="JI378" t="s">
        <v>44</v>
      </c>
    </row>
    <row r="379" spans="1:269" x14ac:dyDescent="0.25">
      <c r="R379">
        <f>IF(OR($U379="",$Q379=""),"",IFERROR($U379/$Q379,0))</f>
      </c>
      <c r="S379">
        <f>IF($U379="","",
SUM($T379,$V379,$AA379,$W379,$Y379)*
(1-IF($AB379="",0,VALUE($AB379)/100)))</f>
      </c>
      <c r="T379">
        <f>IF($U379="","",$U379)</f>
      </c>
      <c r="V379">
        <f>IF($U379="","",
IF($O379="","",
IF(ISNUMBER(SEARCH("exempt",LOWER($O379))),0,
$U379*(VALUE(SUBSTITUTE($O379,"%",""))/100))))</f>
      </c>
      <c r="AC379">
        <f>IFERROR(IF(FIND(" - ",$K379)&gt;0,MID($K379,FIND(" - ",$K379)+3,LEN($K379)),""),"")</f>
      </c>
      <c r="AL379" t="s">
        <v>1198</v>
      </c>
      <c r="AT379">
        <f>IFERROR(LEFT($K379,FIND(" - ",$K379)-1),$K379)</f>
      </c>
      <c r="AW379">
        <f>IF($CL379&gt;=1,INDEX($AU:$AU,$CK379+1),"")</f>
      </c>
      <c r="AX379">
        <f>IF($CL379&gt;=2,INDEX($AU:$AU,$CK379+2),"")</f>
      </c>
      <c r="AY379">
        <f>IF($CL379&gt;=3,INDEX($AU:$AU,$CK379+3),"")</f>
      </c>
      <c r="AZ379">
        <f>IF($CL379&gt;=4,INDEX($AU:$AU,$CK379+4),"")</f>
      </c>
      <c r="BA379">
        <f>IF($CL379&gt;=5,INDEX($AU:$AU,$CK379+5),"")</f>
      </c>
      <c r="BB379">
        <f>IF($CL379&gt;=6,INDEX($AU:$AU,$CK379+6),"")</f>
      </c>
      <c r="BC379">
        <f>IF($CL379&gt;=7,INDEX($AU:$AU,$CK379+7),"")</f>
      </c>
      <c r="BD379">
        <f>IF($CL379&gt;=8,INDEX($AU:$AU,$CK379+8),"")</f>
      </c>
      <c r="BE379">
        <f>IF($CL379&gt;=9,INDEX($AU:$AU,$CK379+9),"")</f>
      </c>
      <c r="BF379">
        <f>IF($CL379&gt;=10,INDEX($AU:$AU,$CK379+10),"")</f>
      </c>
      <c r="BG379">
        <f>IF($CL379&gt;=11,INDEX($AU:$AU,$CK379+11),"")</f>
      </c>
      <c r="BH379">
        <f>IF($CL379&gt;=12,INDEX($AU:$AU,$CK379+12),"")</f>
      </c>
      <c r="BI379">
        <f>IF($CL379&gt;=13,INDEX($AU:$AU,$CK379+13),"")</f>
      </c>
      <c r="BJ379">
        <f>IF($CL379&gt;=14,INDEX($AU:$AU,$CK379+14),"")</f>
      </c>
      <c r="BK379">
        <f>IF($CL379&gt;=15,INDEX($AU:$AU,$CK379+15),"")</f>
      </c>
      <c r="BL379">
        <f>IF($CL379&gt;=16,INDEX($AU:$AU,$CK379+16),"")</f>
      </c>
      <c r="BM379">
        <f>IF($CL379&gt;=17,INDEX($AU:$AU,$CK379+17),"")</f>
      </c>
      <c r="BN379">
        <f>IF($CL379&gt;=18,INDEX($AU:$AU,$CK379+18),"")</f>
      </c>
      <c r="BO379">
        <f>IF($CL379&gt;=19,INDEX($AU:$AU,$CK379+19),"")</f>
      </c>
      <c r="BP379">
        <f>IF($CL379&gt;=20,INDEX($AU:$AU,$CK379+20),"")</f>
      </c>
      <c r="BQ379">
        <f>IF($CL379&gt;=21,INDEX($AU:$AU,$CK379+21),"")</f>
      </c>
      <c r="BR379">
        <f>IF($CL379&gt;=22,INDEX($AU:$AU,$CK379+22),"")</f>
      </c>
      <c r="BS379">
        <f>IF($CL379&gt;=23,INDEX($AU:$AU,$CK379+23),"")</f>
      </c>
      <c r="BT379">
        <f>IF($CL379&gt;=24,INDEX($AU:$AU,$CK379+24),"")</f>
      </c>
      <c r="BU379">
        <f>IF($CL379&gt;=25,INDEX($AU:$AU,$CK379+25),"")</f>
      </c>
      <c r="BV379">
        <f>IF($CL379&gt;=26,INDEX($AU:$AU,$CK379+26),"")</f>
      </c>
      <c r="BW379">
        <f>IF($CL379&gt;=27,INDEX($AU:$AU,$CK379+27),"")</f>
      </c>
      <c r="BX379">
        <f>IF($CL379&gt;=28,INDEX($AU:$AU,$CK379+28),"")</f>
      </c>
      <c r="BY379">
        <f>IF($CL379&gt;=29,INDEX($AU:$AU,$CK379+29),"")</f>
      </c>
      <c r="BZ379">
        <f>IF($CL379&gt;=30,INDEX($AU:$AU,$CK379+30),"")</f>
      </c>
      <c r="CA379">
        <f>IF($CL379&gt;=31,INDEX($AU:$AU,$CK379+31),"")</f>
      </c>
      <c r="CB379">
        <f>IF($CL379&gt;=32,INDEX($AU:$AU,$CK379+32),"")</f>
      </c>
      <c r="CC379">
        <f>IF($CL379&gt;=33,INDEX($AU:$AU,$CK379+33),"")</f>
      </c>
      <c r="CD379">
        <f>IF($CL379&gt;=34,INDEX($AU:$AU,$CK379+34),"")</f>
      </c>
      <c r="CE379">
        <f>IF($CL379&gt;=35,INDEX($AU:$AU,$CK379+35),"")</f>
      </c>
      <c r="CF379">
        <f>IF($CL379&gt;=36,INDEX($AU:$AU,$CK379+36),"")</f>
      </c>
      <c r="CG379">
        <f>IF($CL379&gt;=37,INDEX($AU:$AU,$CK379+37),"")</f>
      </c>
      <c r="CH379">
        <f>IF($CL379&gt;=38,INDEX($AU:$AU,$CK379+38),"")</f>
      </c>
      <c r="CI379">
        <f>IF($CL379&gt;=39,INDEX($AU:$AU,$CK379+39),"")</f>
      </c>
      <c r="CJ379">
        <f>IF($CL379&gt;=40,INDEX($AU:$AU,$CK379+40),"")</f>
      </c>
      <c r="CK379">
        <f>IFERROR(MATCH($AT379,$AU$2:$AU$133,0)+1,0)</f>
      </c>
      <c r="CL379">
        <f>IFERROR(INDEX($AV$2:$AV$133,MATCH($AT379,$AU$2:$AU$133,0)),0)</f>
      </c>
      <c r="CM379">
        <f>IFERROR(LEFT($L379,FIND(" - ",$L379)-1),$L379)</f>
      </c>
      <c r="CN379" t="s">
        <v>149</v>
      </c>
      <c r="CP379">
        <f>IF($DK379&gt;=1,INDEX($CN:$CN,$DJ379+1),"")</f>
      </c>
      <c r="CQ379">
        <f>IF($DK379&gt;=2,INDEX($CN:$CN,$DJ379+2),"")</f>
      </c>
      <c r="CR379">
        <f>IF($DK379&gt;=3,INDEX($CN:$CN,$DJ379+3),"")</f>
      </c>
      <c r="CS379">
        <f>IF($DK379&gt;=4,INDEX($CN:$CN,$DJ379+4),"")</f>
      </c>
      <c r="CT379">
        <f>IF($DK379&gt;=5,INDEX($CN:$CN,$DJ379+5),"")</f>
      </c>
      <c r="CU379">
        <f>IF($DK379&gt;=6,INDEX($CN:$CN,$DJ379+6),"")</f>
      </c>
      <c r="CV379">
        <f>IF($DK379&gt;=7,INDEX($CN:$CN,$DJ379+7),"")</f>
      </c>
      <c r="CW379">
        <f>IF($DK379&gt;=8,INDEX($CN:$CN,$DJ379+8),"")</f>
      </c>
      <c r="CX379">
        <f>IF($DK379&gt;=9,INDEX($CN:$CN,$DJ379+9),"")</f>
      </c>
      <c r="CY379">
        <f>IF($DK379&gt;=10,INDEX($CN:$CN,$DJ379+10),"")</f>
      </c>
      <c r="CZ379">
        <f>IF($DK379&gt;=11,INDEX($CN:$CN,$DJ379+11),"")</f>
      </c>
      <c r="DA379">
        <f>IF($DK379&gt;=12,INDEX($CN:$CN,$DJ379+12),"")</f>
      </c>
      <c r="DB379">
        <f>IF($DK379&gt;=13,INDEX($CN:$CN,$DJ379+13),"")</f>
      </c>
      <c r="DC379">
        <f>IF($DK379&gt;=14,INDEX($CN:$CN,$DJ379+14),"")</f>
      </c>
      <c r="DD379">
        <f>IF($DK379&gt;=15,INDEX($CN:$CN,$DJ379+15),"")</f>
      </c>
      <c r="DE379">
        <f>IF($DK379&gt;=16,INDEX($CN:$CN,$DJ379+16),"")</f>
      </c>
      <c r="DF379">
        <f>IF($DK379&gt;=17,INDEX($CN:$CN,$DJ379+17),"")</f>
      </c>
      <c r="DG379">
        <f>IF($DK379&gt;=18,INDEX($CN:$CN,$DJ379+18),"")</f>
      </c>
      <c r="DH379">
        <f>IF($DK379&gt;=19,INDEX($CN:$CN,$DJ379+19),"")</f>
      </c>
      <c r="DI379">
        <f>IF($DK379&gt;=20,INDEX($CN:$CN,$DJ379+20),"")</f>
      </c>
      <c r="DJ379">
        <f>IFERROR(MATCH($CM379,$CN$2:$CN$1089,0)+1,0)</f>
      </c>
      <c r="DK379">
        <f>IFERROR(INDEX($CO$2:$CO$1089,MATCH($CM379,$CN$2:$CN$1089,0)),0)</f>
      </c>
      <c r="DL379">
        <f>IFERROR(INDEX($AS:$AS,MATCH($O379,$AR:$AR,0))&amp;"","")</f>
      </c>
      <c r="DP379">
        <f>IF($GS379&gt;=1,INDEX($DM:$DM,$GR379+1),"")</f>
      </c>
      <c r="DQ379">
        <f>IF($GS379&gt;=2,INDEX($DM:$DM,$GR379+2),"")</f>
      </c>
      <c r="DR379">
        <f>IF($GS379&gt;=3,INDEX($DM:$DM,$GR379+3),"")</f>
      </c>
      <c r="DS379">
        <f>IF($GS379&gt;=4,INDEX($DM:$DM,$GR379+4),"")</f>
      </c>
      <c r="DT379">
        <f>IF($GS379&gt;=5,INDEX($DM:$DM,$GR379+5),"")</f>
      </c>
      <c r="DU379">
        <f>IF($GS379&gt;=6,INDEX($DM:$DM,$GR379+6),"")</f>
      </c>
      <c r="DV379">
        <f>IF($GS379&gt;=7,INDEX($DM:$DM,$GR379+7),"")</f>
      </c>
      <c r="DW379">
        <f>IF($GS379&gt;=8,INDEX($DM:$DM,$GR379+8),"")</f>
      </c>
      <c r="DX379">
        <f>IF($GS379&gt;=9,INDEX($DM:$DM,$GR379+9),"")</f>
      </c>
      <c r="DY379">
        <f>IF($GS379&gt;=10,INDEX($DM:$DM,$GR379+10),"")</f>
      </c>
      <c r="DZ379">
        <f>IF($GS379&gt;=11,INDEX($DM:$DM,$GR379+11),"")</f>
      </c>
      <c r="EA379">
        <f>IF($GS379&gt;=12,INDEX($DM:$DM,$GR379+12),"")</f>
      </c>
      <c r="EB379">
        <f>IF($GS379&gt;=13,INDEX($DM:$DM,$GR379+13),"")</f>
      </c>
      <c r="EC379">
        <f>IF($GS379&gt;=14,INDEX($DM:$DM,$GR379+14),"")</f>
      </c>
      <c r="ED379">
        <f>IF($GS379&gt;=15,INDEX($DM:$DM,$GR379+15),"")</f>
      </c>
      <c r="EE379">
        <f>IF($GS379&gt;=16,INDEX($DM:$DM,$GR379+16),"")</f>
      </c>
      <c r="EF379">
        <f>IF($GS379&gt;=17,INDEX($DM:$DM,$GR379+17),"")</f>
      </c>
      <c r="EG379">
        <f>IF($GS379&gt;=18,INDEX($DM:$DM,$GR379+18),"")</f>
      </c>
      <c r="EH379">
        <f>IF($GS379&gt;=19,INDEX($DM:$DM,$GR379+19),"")</f>
      </c>
      <c r="EI379">
        <f>IF($GS379&gt;=20,INDEX($DM:$DM,$GR379+20),"")</f>
      </c>
      <c r="EJ379">
        <f>IF($GS379&gt;=21,INDEX($DM:$DM,$GR379+21),"")</f>
      </c>
      <c r="EK379">
        <f>IF($GS379&gt;=22,INDEX($DM:$DM,$GR379+22),"")</f>
      </c>
      <c r="EL379">
        <f>IF($GS379&gt;=23,INDEX($DM:$DM,$GR379+23),"")</f>
      </c>
      <c r="EM379">
        <f>IF($GS379&gt;=24,INDEX($DM:$DM,$GR379+24),"")</f>
      </c>
      <c r="EN379">
        <f>IF($GS379&gt;=25,INDEX($DM:$DM,$GR379+25),"")</f>
      </c>
      <c r="EO379">
        <f>IF($GS379&gt;=26,INDEX($DM:$DM,$GR379+26),"")</f>
      </c>
      <c r="EP379">
        <f>IF($GS379&gt;=27,INDEX($DM:$DM,$GR379+27),"")</f>
      </c>
      <c r="EQ379">
        <f>IF($GS379&gt;=28,INDEX($DM:$DM,$GR379+28),"")</f>
      </c>
      <c r="ER379">
        <f>IF($GS379&gt;=29,INDEX($DM:$DM,$GR379+29),"")</f>
      </c>
      <c r="ES379">
        <f>IF($GS379&gt;=30,INDEX($DM:$DM,$GR379+30),"")</f>
      </c>
      <c r="ET379">
        <f>IF($GS379&gt;=31,INDEX($DM:$DM,$GR379+31),"")</f>
      </c>
      <c r="EU379">
        <f>IF($GS379&gt;=32,INDEX($DM:$DM,$GR379+32),"")</f>
      </c>
      <c r="EV379">
        <f>IF($GS379&gt;=33,INDEX($DM:$DM,$GR379+33),"")</f>
      </c>
      <c r="EW379">
        <f>IF($GS379&gt;=34,INDEX($DM:$DM,$GR379+34),"")</f>
      </c>
      <c r="EX379">
        <f>IF($GS379&gt;=35,INDEX($DM:$DM,$GR379+35),"")</f>
      </c>
      <c r="EY379">
        <f>IF($GS379&gt;=36,INDEX($DM:$DM,$GR379+36),"")</f>
      </c>
      <c r="EZ379">
        <f>IF($GS379&gt;=37,INDEX($DM:$DM,$GR379+37),"")</f>
      </c>
      <c r="FA379">
        <f>IF($GS379&gt;=38,INDEX($DM:$DM,$GR379+38),"")</f>
      </c>
      <c r="FB379">
        <f>IF($GS379&gt;=39,INDEX($DM:$DM,$GR379+39),"")</f>
      </c>
      <c r="FC379">
        <f>IF($GS379&gt;=40,INDEX($DM:$DM,$GR379+40),"")</f>
      </c>
      <c r="FD379">
        <f>IF($GS379&gt;=1,INDEX($DN:$DN,$GR379+1),"")</f>
      </c>
      <c r="FE379">
        <f>IF($GS379&gt;=2,INDEX($DN:$DN,$GR379+2),"")</f>
      </c>
      <c r="FF379">
        <f>IF($GS379&gt;=3,INDEX($DN:$DN,$GR379+3),"")</f>
      </c>
      <c r="FG379">
        <f>IF($GS379&gt;=4,INDEX($DN:$DN,$GR379+4),"")</f>
      </c>
      <c r="FH379">
        <f>IF($GS379&gt;=5,INDEX($DN:$DN,$GR379+5),"")</f>
      </c>
      <c r="FI379">
        <f>IF($GS379&gt;=6,INDEX($DN:$DN,$GR379+6),"")</f>
      </c>
      <c r="FJ379">
        <f>IF($GS379&gt;=7,INDEX($DN:$DN,$GR379+7),"")</f>
      </c>
      <c r="FK379">
        <f>IF($GS379&gt;=8,INDEX($DN:$DN,$GR379+8),"")</f>
      </c>
      <c r="FL379">
        <f>IF($GS379&gt;=9,INDEX($DN:$DN,$GR379+9),"")</f>
      </c>
      <c r="FM379">
        <f>IF($GS379&gt;=10,INDEX($DN:$DN,$GR379+10),"")</f>
      </c>
      <c r="FN379">
        <f>IF($GS379&gt;=11,INDEX($DN:$DN,$GR379+11),"")</f>
      </c>
      <c r="FO379">
        <f>IF($GS379&gt;=12,INDEX($DN:$DN,$GR379+12),"")</f>
      </c>
      <c r="FP379">
        <f>IF($GS379&gt;=13,INDEX($DN:$DN,$GR379+13),"")</f>
      </c>
      <c r="FQ379">
        <f>IF($GS379&gt;=14,INDEX($DN:$DN,$GR379+14),"")</f>
      </c>
      <c r="FR379">
        <f>IF($GS379&gt;=15,INDEX($DN:$DN,$GR379+15),"")</f>
      </c>
      <c r="FS379">
        <f>IF($GS379&gt;=16,INDEX($DN:$DN,$GR379+16),"")</f>
      </c>
      <c r="FT379">
        <f>IF($GS379&gt;=17,INDEX($DN:$DN,$GR379+17),"")</f>
      </c>
      <c r="FU379">
        <f>IF($GS379&gt;=18,INDEX($DN:$DN,$GR379+18),"")</f>
      </c>
      <c r="FV379">
        <f>IF($GS379&gt;=19,INDEX($DN:$DN,$GR379+19),"")</f>
      </c>
      <c r="FW379">
        <f>IF($GS379&gt;=20,INDEX($DN:$DN,$GR379+20),"")</f>
      </c>
      <c r="FX379">
        <f>IF($GS379&gt;=21,INDEX($DN:$DN,$GR379+21),"")</f>
      </c>
      <c r="FY379">
        <f>IF($GS379&gt;=22,INDEX($DN:$DN,$GR379+22),"")</f>
      </c>
      <c r="FZ379">
        <f>IF($GS379&gt;=23,INDEX($DN:$DN,$GR379+23),"")</f>
      </c>
      <c r="GA379">
        <f>IF($GS379&gt;=24,INDEX($DN:$DN,$GR379+24),"")</f>
      </c>
      <c r="GB379">
        <f>IF($GS379&gt;=25,INDEX($DN:$DN,$GR379+25),"")</f>
      </c>
      <c r="GC379">
        <f>IF($GS379&gt;=26,INDEX($DN:$DN,$GR379+26),"")</f>
      </c>
      <c r="GD379">
        <f>IF($GS379&gt;=27,INDEX($DN:$DN,$GR379+27),"")</f>
      </c>
      <c r="GE379">
        <f>IF($GS379&gt;=28,INDEX($DN:$DN,$GR379+28),"")</f>
      </c>
      <c r="GF379">
        <f>IF($GS379&gt;=29,INDEX($DN:$DN,$GR379+29),"")</f>
      </c>
      <c r="GG379">
        <f>IF($GS379&gt;=30,INDEX($DN:$DN,$GR379+30),"")</f>
      </c>
      <c r="GH379">
        <f>IF($GS379&gt;=31,INDEX($DN:$DN,$GR379+31),"")</f>
      </c>
      <c r="GI379">
        <f>IF($GS379&gt;=32,INDEX($DN:$DN,$GR379+32),"")</f>
      </c>
      <c r="GJ379">
        <f>IF($GS379&gt;=33,INDEX($DN:$DN,$GR379+33),"")</f>
      </c>
      <c r="GK379">
        <f>IF($GS379&gt;=34,INDEX($DN:$DN,$GR379+34),"")</f>
      </c>
      <c r="GL379">
        <f>IF($GS379&gt;=35,INDEX($DN:$DN,$GR379+35),"")</f>
      </c>
      <c r="GM379">
        <f>IF($GS379&gt;=36,INDEX($DN:$DN,$GR379+36),"")</f>
      </c>
      <c r="GN379">
        <f>IF($GS379&gt;=37,INDEX($DN:$DN,$GR379+37),"")</f>
      </c>
      <c r="GO379">
        <f>IF($GS379&gt;=38,INDEX($DN:$DN,$GR379+38),"")</f>
      </c>
      <c r="GP379">
        <f>IF($GS379&gt;=39,INDEX($DN:$DN,$GR379+39),"")</f>
      </c>
      <c r="GQ379">
        <f>IF($GS379&gt;=40,INDEX($DN:$DN,$GR379+40),"")</f>
      </c>
      <c r="GR379">
        <f>IFERROR(MATCH($DL379,$DM$2:$DM$148,0)+1,0)</f>
      </c>
      <c r="GS379">
        <f>IFERROR(INDEX($DO$2:$DO$148,MATCH($DL379,$DM$2:$DM$148,0)),0)</f>
      </c>
      <c r="GT379">
        <f>IFERROR(MATCH($Z379,$DP$379:$FC$379,0),0)</f>
      </c>
      <c r="GU379">
        <f>IF($GT379&gt;0,INDEX($FD$379:$GQ$379,$GT379),"")</f>
      </c>
      <c r="GX379">
        <f>IF($JG379&gt;=1,INDEX($GV:$GV,$JF379+1),"")</f>
      </c>
      <c r="GY379">
        <f>IF($JG379&gt;=2,INDEX($GV:$GV,$JF379+2),"")</f>
      </c>
      <c r="GZ379">
        <f>IF($JG379&gt;=3,INDEX($GV:$GV,$JF379+3),"")</f>
      </c>
      <c r="HA379">
        <f>IF($JG379&gt;=4,INDEX($GV:$GV,$JF379+4),"")</f>
      </c>
      <c r="HB379">
        <f>IF($JG379&gt;=5,INDEX($GV:$GV,$JF379+5),"")</f>
      </c>
      <c r="HC379">
        <f>IF($JG379&gt;=6,INDEX($GV:$GV,$JF379+6),"")</f>
      </c>
      <c r="HD379">
        <f>IF($JG379&gt;=7,INDEX($GV:$GV,$JF379+7),"")</f>
      </c>
      <c r="HE379">
        <f>IF($JG379&gt;=8,INDEX($GV:$GV,$JF379+8),"")</f>
      </c>
      <c r="HF379">
        <f>IF($JG379&gt;=9,INDEX($GV:$GV,$JF379+9),"")</f>
      </c>
      <c r="HG379">
        <f>IF($JG379&gt;=10,INDEX($GV:$GV,$JF379+10),"")</f>
      </c>
      <c r="HH379">
        <f>IF($JG379&gt;=11,INDEX($GV:$GV,$JF379+11),"")</f>
      </c>
      <c r="HI379">
        <f>IF($JG379&gt;=12,INDEX($GV:$GV,$JF379+12),"")</f>
      </c>
      <c r="HJ379">
        <f>IF($JG379&gt;=13,INDEX($GV:$GV,$JF379+13),"")</f>
      </c>
      <c r="HK379">
        <f>IF($JG379&gt;=14,INDEX($GV:$GV,$JF379+14),"")</f>
      </c>
      <c r="HL379">
        <f>IF($JG379&gt;=15,INDEX($GV:$GV,$JF379+15),"")</f>
      </c>
      <c r="HM379">
        <f>IF($JG379&gt;=16,INDEX($GV:$GV,$JF379+16),"")</f>
      </c>
      <c r="HN379">
        <f>IF($JG379&gt;=17,INDEX($GV:$GV,$JF379+17),"")</f>
      </c>
      <c r="HO379">
        <f>IF($JG379&gt;=18,INDEX($GV:$GV,$JF379+18),"")</f>
      </c>
      <c r="HP379">
        <f>IF($JG379&gt;=19,INDEX($GV:$GV,$JF379+19),"")</f>
      </c>
      <c r="HQ379">
        <f>IF($JG379&gt;=20,INDEX($GV:$GV,$JF379+20),"")</f>
      </c>
      <c r="HR379">
        <f>IF($JG379&gt;=21,INDEX($GV:$GV,$JF379+21),"")</f>
      </c>
      <c r="HS379">
        <f>IF($JG379&gt;=22,INDEX($GV:$GV,$JF379+22),"")</f>
      </c>
      <c r="HT379">
        <f>IF($JG379&gt;=23,INDEX($GV:$GV,$JF379+23),"")</f>
      </c>
      <c r="HU379">
        <f>IF($JG379&gt;=24,INDEX($GV:$GV,$JF379+24),"")</f>
      </c>
      <c r="HV379">
        <f>IF($JG379&gt;=25,INDEX($GV:$GV,$JF379+25),"")</f>
      </c>
      <c r="HW379">
        <f>IF($JG379&gt;=26,INDEX($GV:$GV,$JF379+26),"")</f>
      </c>
      <c r="HX379">
        <f>IF($JG379&gt;=27,INDEX($GV:$GV,$JF379+27),"")</f>
      </c>
      <c r="HY379">
        <f>IF($JG379&gt;=28,INDEX($GV:$GV,$JF379+28),"")</f>
      </c>
      <c r="HZ379">
        <f>IF($JG379&gt;=29,INDEX($GV:$GV,$JF379+29),"")</f>
      </c>
      <c r="IA379">
        <f>IF($JG379&gt;=30,INDEX($GV:$GV,$JF379+30),"")</f>
      </c>
      <c r="IB379">
        <f>IF($JG379&gt;=31,INDEX($GV:$GV,$JF379+31),"")</f>
      </c>
      <c r="IC379">
        <f>IF($JG379&gt;=32,INDEX($GV:$GV,$JF379+32),"")</f>
      </c>
      <c r="ID379">
        <f>IF($JG379&gt;=33,INDEX($GV:$GV,$JF379+33),"")</f>
      </c>
      <c r="IE379">
        <f>IF($JG379&gt;=34,INDEX($GV:$GV,$JF379+34),"")</f>
      </c>
      <c r="IF379">
        <f>IF($JG379&gt;=35,INDEX($GV:$GV,$JF379+35),"")</f>
      </c>
      <c r="IG379">
        <f>IF($JG379&gt;=36,INDEX($GV:$GV,$JF379+36),"")</f>
      </c>
      <c r="IH379">
        <f>IF($JG379&gt;=37,INDEX($GV:$GV,$JF379+37),"")</f>
      </c>
      <c r="II379">
        <f>IF($JG379&gt;=38,INDEX($GV:$GV,$JF379+38),"")</f>
      </c>
      <c r="IJ379">
        <f>IF($JG379&gt;=39,INDEX($GV:$GV,$JF379+39),"")</f>
      </c>
      <c r="IK379">
        <f>IF($JG379&gt;=40,INDEX($GV:$GV,$JF379+40),"")</f>
      </c>
      <c r="IL379">
        <f>IF($JG379&gt;=41,INDEX($GV:$GV,$JF379+41),"")</f>
      </c>
      <c r="IM379">
        <f>IF($JG379&gt;=42,INDEX($GV:$GV,$JF379+42),"")</f>
      </c>
      <c r="IN379">
        <f>IF($JG379&gt;=43,INDEX($GV:$GV,$JF379+43),"")</f>
      </c>
      <c r="IO379">
        <f>IF($JG379&gt;=44,INDEX($GV:$GV,$JF379+44),"")</f>
      </c>
      <c r="IP379">
        <f>IF($JG379&gt;=45,INDEX($GV:$GV,$JF379+45),"")</f>
      </c>
      <c r="IQ379">
        <f>IF($JG379&gt;=46,INDEX($GV:$GV,$JF379+46),"")</f>
      </c>
      <c r="IR379">
        <f>IF($JG379&gt;=47,INDEX($GV:$GV,$JF379+47),"")</f>
      </c>
      <c r="IS379">
        <f>IF($JG379&gt;=48,INDEX($GV:$GV,$JF379+48),"")</f>
      </c>
      <c r="IT379">
        <f>IF($JG379&gt;=49,INDEX($GV:$GV,$JF379+49),"")</f>
      </c>
      <c r="IU379">
        <f>IF($JG379&gt;=50,INDEX($GV:$GV,$JF379+50),"")</f>
      </c>
      <c r="IV379">
        <f>IF($JG379&gt;=51,INDEX($GV:$GV,$JF379+51),"")</f>
      </c>
      <c r="IW379">
        <f>IF($JG379&gt;=52,INDEX($GV:$GV,$JF379+52),"")</f>
      </c>
      <c r="IX379">
        <f>IF($JG379&gt;=53,INDEX($GV:$GV,$JF379+53),"")</f>
      </c>
      <c r="IY379">
        <f>IF($JG379&gt;=54,INDEX($GV:$GV,$JF379+54),"")</f>
      </c>
      <c r="IZ379">
        <f>IF($JG379&gt;=55,INDEX($GV:$GV,$JF379+55),"")</f>
      </c>
      <c r="JA379">
        <f>IF($JG379&gt;=56,INDEX($GV:$GV,$JF379+56),"")</f>
      </c>
      <c r="JB379">
        <f>IF($JG379&gt;=57,INDEX($GV:$GV,$JF379+57),"")</f>
      </c>
      <c r="JC379">
        <f>IF($JG379&gt;=58,INDEX($GV:$GV,$JF379+58),"")</f>
      </c>
      <c r="JD379">
        <f>IF($JG379&gt;=59,INDEX($GV:$GV,$JF379+59),"")</f>
      </c>
      <c r="JE379">
        <f>IF($JG379&gt;=60,INDEX($GV:$GV,$JF379+60),"")</f>
      </c>
      <c r="JF379">
        <f>IFERROR(MATCH($GU379,$GV$2:$GV$322,0)+1,0)</f>
      </c>
      <c r="JG379">
        <f>IFERROR(INDEX($GW$2:$GW$322,MATCH($GU379,$GV$2:$GV$322,0)),0)</f>
      </c>
      <c r="JH379" t="s">
        <v>44</v>
      </c>
      <c r="JI379" t="s">
        <v>44</v>
      </c>
    </row>
    <row r="380" spans="1:269" x14ac:dyDescent="0.25">
      <c r="R380">
        <f>IF(OR($U380="",$Q380=""),"",IFERROR($U380/$Q380,0))</f>
      </c>
      <c r="S380">
        <f>IF($U380="","",
SUM($T380,$V380,$AA380,$W380,$Y380)*
(1-IF($AB380="",0,VALUE($AB380)/100)))</f>
      </c>
      <c r="T380">
        <f>IF($U380="","",$U380)</f>
      </c>
      <c r="V380">
        <f>IF($U380="","",
IF($O380="","",
IF(ISNUMBER(SEARCH("exempt",LOWER($O380))),0,
$U380*(VALUE(SUBSTITUTE($O380,"%",""))/100))))</f>
      </c>
      <c r="AC380">
        <f>IFERROR(IF(FIND(" - ",$K380)&gt;0,MID($K380,FIND(" - ",$K380)+3,LEN($K380)),""),"")</f>
      </c>
      <c r="AL380" t="s">
        <v>1199</v>
      </c>
      <c r="AT380">
        <f>IFERROR(LEFT($K380,FIND(" - ",$K380)-1),$K380)</f>
      </c>
      <c r="AW380">
        <f>IF($CL380&gt;=1,INDEX($AU:$AU,$CK380+1),"")</f>
      </c>
      <c r="AX380">
        <f>IF($CL380&gt;=2,INDEX($AU:$AU,$CK380+2),"")</f>
      </c>
      <c r="AY380">
        <f>IF($CL380&gt;=3,INDEX($AU:$AU,$CK380+3),"")</f>
      </c>
      <c r="AZ380">
        <f>IF($CL380&gt;=4,INDEX($AU:$AU,$CK380+4),"")</f>
      </c>
      <c r="BA380">
        <f>IF($CL380&gt;=5,INDEX($AU:$AU,$CK380+5),"")</f>
      </c>
      <c r="BB380">
        <f>IF($CL380&gt;=6,INDEX($AU:$AU,$CK380+6),"")</f>
      </c>
      <c r="BC380">
        <f>IF($CL380&gt;=7,INDEX($AU:$AU,$CK380+7),"")</f>
      </c>
      <c r="BD380">
        <f>IF($CL380&gt;=8,INDEX($AU:$AU,$CK380+8),"")</f>
      </c>
      <c r="BE380">
        <f>IF($CL380&gt;=9,INDEX($AU:$AU,$CK380+9),"")</f>
      </c>
      <c r="BF380">
        <f>IF($CL380&gt;=10,INDEX($AU:$AU,$CK380+10),"")</f>
      </c>
      <c r="BG380">
        <f>IF($CL380&gt;=11,INDEX($AU:$AU,$CK380+11),"")</f>
      </c>
      <c r="BH380">
        <f>IF($CL380&gt;=12,INDEX($AU:$AU,$CK380+12),"")</f>
      </c>
      <c r="BI380">
        <f>IF($CL380&gt;=13,INDEX($AU:$AU,$CK380+13),"")</f>
      </c>
      <c r="BJ380">
        <f>IF($CL380&gt;=14,INDEX($AU:$AU,$CK380+14),"")</f>
      </c>
      <c r="BK380">
        <f>IF($CL380&gt;=15,INDEX($AU:$AU,$CK380+15),"")</f>
      </c>
      <c r="BL380">
        <f>IF($CL380&gt;=16,INDEX($AU:$AU,$CK380+16),"")</f>
      </c>
      <c r="BM380">
        <f>IF($CL380&gt;=17,INDEX($AU:$AU,$CK380+17),"")</f>
      </c>
      <c r="BN380">
        <f>IF($CL380&gt;=18,INDEX($AU:$AU,$CK380+18),"")</f>
      </c>
      <c r="BO380">
        <f>IF($CL380&gt;=19,INDEX($AU:$AU,$CK380+19),"")</f>
      </c>
      <c r="BP380">
        <f>IF($CL380&gt;=20,INDEX($AU:$AU,$CK380+20),"")</f>
      </c>
      <c r="BQ380">
        <f>IF($CL380&gt;=21,INDEX($AU:$AU,$CK380+21),"")</f>
      </c>
      <c r="BR380">
        <f>IF($CL380&gt;=22,INDEX($AU:$AU,$CK380+22),"")</f>
      </c>
      <c r="BS380">
        <f>IF($CL380&gt;=23,INDEX($AU:$AU,$CK380+23),"")</f>
      </c>
      <c r="BT380">
        <f>IF($CL380&gt;=24,INDEX($AU:$AU,$CK380+24),"")</f>
      </c>
      <c r="BU380">
        <f>IF($CL380&gt;=25,INDEX($AU:$AU,$CK380+25),"")</f>
      </c>
      <c r="BV380">
        <f>IF($CL380&gt;=26,INDEX($AU:$AU,$CK380+26),"")</f>
      </c>
      <c r="BW380">
        <f>IF($CL380&gt;=27,INDEX($AU:$AU,$CK380+27),"")</f>
      </c>
      <c r="BX380">
        <f>IF($CL380&gt;=28,INDEX($AU:$AU,$CK380+28),"")</f>
      </c>
      <c r="BY380">
        <f>IF($CL380&gt;=29,INDEX($AU:$AU,$CK380+29),"")</f>
      </c>
      <c r="BZ380">
        <f>IF($CL380&gt;=30,INDEX($AU:$AU,$CK380+30),"")</f>
      </c>
      <c r="CA380">
        <f>IF($CL380&gt;=31,INDEX($AU:$AU,$CK380+31),"")</f>
      </c>
      <c r="CB380">
        <f>IF($CL380&gt;=32,INDEX($AU:$AU,$CK380+32),"")</f>
      </c>
      <c r="CC380">
        <f>IF($CL380&gt;=33,INDEX($AU:$AU,$CK380+33),"")</f>
      </c>
      <c r="CD380">
        <f>IF($CL380&gt;=34,INDEX($AU:$AU,$CK380+34),"")</f>
      </c>
      <c r="CE380">
        <f>IF($CL380&gt;=35,INDEX($AU:$AU,$CK380+35),"")</f>
      </c>
      <c r="CF380">
        <f>IF($CL380&gt;=36,INDEX($AU:$AU,$CK380+36),"")</f>
      </c>
      <c r="CG380">
        <f>IF($CL380&gt;=37,INDEX($AU:$AU,$CK380+37),"")</f>
      </c>
      <c r="CH380">
        <f>IF($CL380&gt;=38,INDEX($AU:$AU,$CK380+38),"")</f>
      </c>
      <c r="CI380">
        <f>IF($CL380&gt;=39,INDEX($AU:$AU,$CK380+39),"")</f>
      </c>
      <c r="CJ380">
        <f>IF($CL380&gt;=40,INDEX($AU:$AU,$CK380+40),"")</f>
      </c>
      <c r="CK380">
        <f>IFERROR(MATCH($AT380,$AU$2:$AU$133,0)+1,0)</f>
      </c>
      <c r="CL380">
        <f>IFERROR(INDEX($AV$2:$AV$133,MATCH($AT380,$AU$2:$AU$133,0)),0)</f>
      </c>
      <c r="CM380">
        <f>IFERROR(LEFT($L380,FIND(" - ",$L380)-1),$L380)</f>
      </c>
      <c r="CN380" t="s">
        <v>1200</v>
      </c>
      <c r="CO380">
        <v>2</v>
      </c>
      <c r="CP380">
        <f>IF($DK380&gt;=1,INDEX($CN:$CN,$DJ380+1),"")</f>
      </c>
      <c r="CQ380">
        <f>IF($DK380&gt;=2,INDEX($CN:$CN,$DJ380+2),"")</f>
      </c>
      <c r="CR380">
        <f>IF($DK380&gt;=3,INDEX($CN:$CN,$DJ380+3),"")</f>
      </c>
      <c r="CS380">
        <f>IF($DK380&gt;=4,INDEX($CN:$CN,$DJ380+4),"")</f>
      </c>
      <c r="CT380">
        <f>IF($DK380&gt;=5,INDEX($CN:$CN,$DJ380+5),"")</f>
      </c>
      <c r="CU380">
        <f>IF($DK380&gt;=6,INDEX($CN:$CN,$DJ380+6),"")</f>
      </c>
      <c r="CV380">
        <f>IF($DK380&gt;=7,INDEX($CN:$CN,$DJ380+7),"")</f>
      </c>
      <c r="CW380">
        <f>IF($DK380&gt;=8,INDEX($CN:$CN,$DJ380+8),"")</f>
      </c>
      <c r="CX380">
        <f>IF($DK380&gt;=9,INDEX($CN:$CN,$DJ380+9),"")</f>
      </c>
      <c r="CY380">
        <f>IF($DK380&gt;=10,INDEX($CN:$CN,$DJ380+10),"")</f>
      </c>
      <c r="CZ380">
        <f>IF($DK380&gt;=11,INDEX($CN:$CN,$DJ380+11),"")</f>
      </c>
      <c r="DA380">
        <f>IF($DK380&gt;=12,INDEX($CN:$CN,$DJ380+12),"")</f>
      </c>
      <c r="DB380">
        <f>IF($DK380&gt;=13,INDEX($CN:$CN,$DJ380+13),"")</f>
      </c>
      <c r="DC380">
        <f>IF($DK380&gt;=14,INDEX($CN:$CN,$DJ380+14),"")</f>
      </c>
      <c r="DD380">
        <f>IF($DK380&gt;=15,INDEX($CN:$CN,$DJ380+15),"")</f>
      </c>
      <c r="DE380">
        <f>IF($DK380&gt;=16,INDEX($CN:$CN,$DJ380+16),"")</f>
      </c>
      <c r="DF380">
        <f>IF($DK380&gt;=17,INDEX($CN:$CN,$DJ380+17),"")</f>
      </c>
      <c r="DG380">
        <f>IF($DK380&gt;=18,INDEX($CN:$CN,$DJ380+18),"")</f>
      </c>
      <c r="DH380">
        <f>IF($DK380&gt;=19,INDEX($CN:$CN,$DJ380+19),"")</f>
      </c>
      <c r="DI380">
        <f>IF($DK380&gt;=20,INDEX($CN:$CN,$DJ380+20),"")</f>
      </c>
      <c r="DJ380">
        <f>IFERROR(MATCH($CM380,$CN$2:$CN$1089,0)+1,0)</f>
      </c>
      <c r="DK380">
        <f>IFERROR(INDEX($CO$2:$CO$1089,MATCH($CM380,$CN$2:$CN$1089,0)),0)</f>
      </c>
      <c r="DL380">
        <f>IFERROR(INDEX($AS:$AS,MATCH($O380,$AR:$AR,0))&amp;"","")</f>
      </c>
      <c r="DP380">
        <f>IF($GS380&gt;=1,INDEX($DM:$DM,$GR380+1),"")</f>
      </c>
      <c r="DQ380">
        <f>IF($GS380&gt;=2,INDEX($DM:$DM,$GR380+2),"")</f>
      </c>
      <c r="DR380">
        <f>IF($GS380&gt;=3,INDEX($DM:$DM,$GR380+3),"")</f>
      </c>
      <c r="DS380">
        <f>IF($GS380&gt;=4,INDEX($DM:$DM,$GR380+4),"")</f>
      </c>
      <c r="DT380">
        <f>IF($GS380&gt;=5,INDEX($DM:$DM,$GR380+5),"")</f>
      </c>
      <c r="DU380">
        <f>IF($GS380&gt;=6,INDEX($DM:$DM,$GR380+6),"")</f>
      </c>
      <c r="DV380">
        <f>IF($GS380&gt;=7,INDEX($DM:$DM,$GR380+7),"")</f>
      </c>
      <c r="DW380">
        <f>IF($GS380&gt;=8,INDEX($DM:$DM,$GR380+8),"")</f>
      </c>
      <c r="DX380">
        <f>IF($GS380&gt;=9,INDEX($DM:$DM,$GR380+9),"")</f>
      </c>
      <c r="DY380">
        <f>IF($GS380&gt;=10,INDEX($DM:$DM,$GR380+10),"")</f>
      </c>
      <c r="DZ380">
        <f>IF($GS380&gt;=11,INDEX($DM:$DM,$GR380+11),"")</f>
      </c>
      <c r="EA380">
        <f>IF($GS380&gt;=12,INDEX($DM:$DM,$GR380+12),"")</f>
      </c>
      <c r="EB380">
        <f>IF($GS380&gt;=13,INDEX($DM:$DM,$GR380+13),"")</f>
      </c>
      <c r="EC380">
        <f>IF($GS380&gt;=14,INDEX($DM:$DM,$GR380+14),"")</f>
      </c>
      <c r="ED380">
        <f>IF($GS380&gt;=15,INDEX($DM:$DM,$GR380+15),"")</f>
      </c>
      <c r="EE380">
        <f>IF($GS380&gt;=16,INDEX($DM:$DM,$GR380+16),"")</f>
      </c>
      <c r="EF380">
        <f>IF($GS380&gt;=17,INDEX($DM:$DM,$GR380+17),"")</f>
      </c>
      <c r="EG380">
        <f>IF($GS380&gt;=18,INDEX($DM:$DM,$GR380+18),"")</f>
      </c>
      <c r="EH380">
        <f>IF($GS380&gt;=19,INDEX($DM:$DM,$GR380+19),"")</f>
      </c>
      <c r="EI380">
        <f>IF($GS380&gt;=20,INDEX($DM:$DM,$GR380+20),"")</f>
      </c>
      <c r="EJ380">
        <f>IF($GS380&gt;=21,INDEX($DM:$DM,$GR380+21),"")</f>
      </c>
      <c r="EK380">
        <f>IF($GS380&gt;=22,INDEX($DM:$DM,$GR380+22),"")</f>
      </c>
      <c r="EL380">
        <f>IF($GS380&gt;=23,INDEX($DM:$DM,$GR380+23),"")</f>
      </c>
      <c r="EM380">
        <f>IF($GS380&gt;=24,INDEX($DM:$DM,$GR380+24),"")</f>
      </c>
      <c r="EN380">
        <f>IF($GS380&gt;=25,INDEX($DM:$DM,$GR380+25),"")</f>
      </c>
      <c r="EO380">
        <f>IF($GS380&gt;=26,INDEX($DM:$DM,$GR380+26),"")</f>
      </c>
      <c r="EP380">
        <f>IF($GS380&gt;=27,INDEX($DM:$DM,$GR380+27),"")</f>
      </c>
      <c r="EQ380">
        <f>IF($GS380&gt;=28,INDEX($DM:$DM,$GR380+28),"")</f>
      </c>
      <c r="ER380">
        <f>IF($GS380&gt;=29,INDEX($DM:$DM,$GR380+29),"")</f>
      </c>
      <c r="ES380">
        <f>IF($GS380&gt;=30,INDEX($DM:$DM,$GR380+30),"")</f>
      </c>
      <c r="ET380">
        <f>IF($GS380&gt;=31,INDEX($DM:$DM,$GR380+31),"")</f>
      </c>
      <c r="EU380">
        <f>IF($GS380&gt;=32,INDEX($DM:$DM,$GR380+32),"")</f>
      </c>
      <c r="EV380">
        <f>IF($GS380&gt;=33,INDEX($DM:$DM,$GR380+33),"")</f>
      </c>
      <c r="EW380">
        <f>IF($GS380&gt;=34,INDEX($DM:$DM,$GR380+34),"")</f>
      </c>
      <c r="EX380">
        <f>IF($GS380&gt;=35,INDEX($DM:$DM,$GR380+35),"")</f>
      </c>
      <c r="EY380">
        <f>IF($GS380&gt;=36,INDEX($DM:$DM,$GR380+36),"")</f>
      </c>
      <c r="EZ380">
        <f>IF($GS380&gt;=37,INDEX($DM:$DM,$GR380+37),"")</f>
      </c>
      <c r="FA380">
        <f>IF($GS380&gt;=38,INDEX($DM:$DM,$GR380+38),"")</f>
      </c>
      <c r="FB380">
        <f>IF($GS380&gt;=39,INDEX($DM:$DM,$GR380+39),"")</f>
      </c>
      <c r="FC380">
        <f>IF($GS380&gt;=40,INDEX($DM:$DM,$GR380+40),"")</f>
      </c>
      <c r="FD380">
        <f>IF($GS380&gt;=1,INDEX($DN:$DN,$GR380+1),"")</f>
      </c>
      <c r="FE380">
        <f>IF($GS380&gt;=2,INDEX($DN:$DN,$GR380+2),"")</f>
      </c>
      <c r="FF380">
        <f>IF($GS380&gt;=3,INDEX($DN:$DN,$GR380+3),"")</f>
      </c>
      <c r="FG380">
        <f>IF($GS380&gt;=4,INDEX($DN:$DN,$GR380+4),"")</f>
      </c>
      <c r="FH380">
        <f>IF($GS380&gt;=5,INDEX($DN:$DN,$GR380+5),"")</f>
      </c>
      <c r="FI380">
        <f>IF($GS380&gt;=6,INDEX($DN:$DN,$GR380+6),"")</f>
      </c>
      <c r="FJ380">
        <f>IF($GS380&gt;=7,INDEX($DN:$DN,$GR380+7),"")</f>
      </c>
      <c r="FK380">
        <f>IF($GS380&gt;=8,INDEX($DN:$DN,$GR380+8),"")</f>
      </c>
      <c r="FL380">
        <f>IF($GS380&gt;=9,INDEX($DN:$DN,$GR380+9),"")</f>
      </c>
      <c r="FM380">
        <f>IF($GS380&gt;=10,INDEX($DN:$DN,$GR380+10),"")</f>
      </c>
      <c r="FN380">
        <f>IF($GS380&gt;=11,INDEX($DN:$DN,$GR380+11),"")</f>
      </c>
      <c r="FO380">
        <f>IF($GS380&gt;=12,INDEX($DN:$DN,$GR380+12),"")</f>
      </c>
      <c r="FP380">
        <f>IF($GS380&gt;=13,INDEX($DN:$DN,$GR380+13),"")</f>
      </c>
      <c r="FQ380">
        <f>IF($GS380&gt;=14,INDEX($DN:$DN,$GR380+14),"")</f>
      </c>
      <c r="FR380">
        <f>IF($GS380&gt;=15,INDEX($DN:$DN,$GR380+15),"")</f>
      </c>
      <c r="FS380">
        <f>IF($GS380&gt;=16,INDEX($DN:$DN,$GR380+16),"")</f>
      </c>
      <c r="FT380">
        <f>IF($GS380&gt;=17,INDEX($DN:$DN,$GR380+17),"")</f>
      </c>
      <c r="FU380">
        <f>IF($GS380&gt;=18,INDEX($DN:$DN,$GR380+18),"")</f>
      </c>
      <c r="FV380">
        <f>IF($GS380&gt;=19,INDEX($DN:$DN,$GR380+19),"")</f>
      </c>
      <c r="FW380">
        <f>IF($GS380&gt;=20,INDEX($DN:$DN,$GR380+20),"")</f>
      </c>
      <c r="FX380">
        <f>IF($GS380&gt;=21,INDEX($DN:$DN,$GR380+21),"")</f>
      </c>
      <c r="FY380">
        <f>IF($GS380&gt;=22,INDEX($DN:$DN,$GR380+22),"")</f>
      </c>
      <c r="FZ380">
        <f>IF($GS380&gt;=23,INDEX($DN:$DN,$GR380+23),"")</f>
      </c>
      <c r="GA380">
        <f>IF($GS380&gt;=24,INDEX($DN:$DN,$GR380+24),"")</f>
      </c>
      <c r="GB380">
        <f>IF($GS380&gt;=25,INDEX($DN:$DN,$GR380+25),"")</f>
      </c>
      <c r="GC380">
        <f>IF($GS380&gt;=26,INDEX($DN:$DN,$GR380+26),"")</f>
      </c>
      <c r="GD380">
        <f>IF($GS380&gt;=27,INDEX($DN:$DN,$GR380+27),"")</f>
      </c>
      <c r="GE380">
        <f>IF($GS380&gt;=28,INDEX($DN:$DN,$GR380+28),"")</f>
      </c>
      <c r="GF380">
        <f>IF($GS380&gt;=29,INDEX($DN:$DN,$GR380+29),"")</f>
      </c>
      <c r="GG380">
        <f>IF($GS380&gt;=30,INDEX($DN:$DN,$GR380+30),"")</f>
      </c>
      <c r="GH380">
        <f>IF($GS380&gt;=31,INDEX($DN:$DN,$GR380+31),"")</f>
      </c>
      <c r="GI380">
        <f>IF($GS380&gt;=32,INDEX($DN:$DN,$GR380+32),"")</f>
      </c>
      <c r="GJ380">
        <f>IF($GS380&gt;=33,INDEX($DN:$DN,$GR380+33),"")</f>
      </c>
      <c r="GK380">
        <f>IF($GS380&gt;=34,INDEX($DN:$DN,$GR380+34),"")</f>
      </c>
      <c r="GL380">
        <f>IF($GS380&gt;=35,INDEX($DN:$DN,$GR380+35),"")</f>
      </c>
      <c r="GM380">
        <f>IF($GS380&gt;=36,INDEX($DN:$DN,$GR380+36),"")</f>
      </c>
      <c r="GN380">
        <f>IF($GS380&gt;=37,INDEX($DN:$DN,$GR380+37),"")</f>
      </c>
      <c r="GO380">
        <f>IF($GS380&gt;=38,INDEX($DN:$DN,$GR380+38),"")</f>
      </c>
      <c r="GP380">
        <f>IF($GS380&gt;=39,INDEX($DN:$DN,$GR380+39),"")</f>
      </c>
      <c r="GQ380">
        <f>IF($GS380&gt;=40,INDEX($DN:$DN,$GR380+40),"")</f>
      </c>
      <c r="GR380">
        <f>IFERROR(MATCH($DL380,$DM$2:$DM$148,0)+1,0)</f>
      </c>
      <c r="GS380">
        <f>IFERROR(INDEX($DO$2:$DO$148,MATCH($DL380,$DM$2:$DM$148,0)),0)</f>
      </c>
      <c r="GT380">
        <f>IFERROR(MATCH($Z380,$DP$380:$FC$380,0),0)</f>
      </c>
      <c r="GU380">
        <f>IF($GT380&gt;0,INDEX($FD$380:$GQ$380,$GT380),"")</f>
      </c>
      <c r="GX380">
        <f>IF($JG380&gt;=1,INDEX($GV:$GV,$JF380+1),"")</f>
      </c>
      <c r="GY380">
        <f>IF($JG380&gt;=2,INDEX($GV:$GV,$JF380+2),"")</f>
      </c>
      <c r="GZ380">
        <f>IF($JG380&gt;=3,INDEX($GV:$GV,$JF380+3),"")</f>
      </c>
      <c r="HA380">
        <f>IF($JG380&gt;=4,INDEX($GV:$GV,$JF380+4),"")</f>
      </c>
      <c r="HB380">
        <f>IF($JG380&gt;=5,INDEX($GV:$GV,$JF380+5),"")</f>
      </c>
      <c r="HC380">
        <f>IF($JG380&gt;=6,INDEX($GV:$GV,$JF380+6),"")</f>
      </c>
      <c r="HD380">
        <f>IF($JG380&gt;=7,INDEX($GV:$GV,$JF380+7),"")</f>
      </c>
      <c r="HE380">
        <f>IF($JG380&gt;=8,INDEX($GV:$GV,$JF380+8),"")</f>
      </c>
      <c r="HF380">
        <f>IF($JG380&gt;=9,INDEX($GV:$GV,$JF380+9),"")</f>
      </c>
      <c r="HG380">
        <f>IF($JG380&gt;=10,INDEX($GV:$GV,$JF380+10),"")</f>
      </c>
      <c r="HH380">
        <f>IF($JG380&gt;=11,INDEX($GV:$GV,$JF380+11),"")</f>
      </c>
      <c r="HI380">
        <f>IF($JG380&gt;=12,INDEX($GV:$GV,$JF380+12),"")</f>
      </c>
      <c r="HJ380">
        <f>IF($JG380&gt;=13,INDEX($GV:$GV,$JF380+13),"")</f>
      </c>
      <c r="HK380">
        <f>IF($JG380&gt;=14,INDEX($GV:$GV,$JF380+14),"")</f>
      </c>
      <c r="HL380">
        <f>IF($JG380&gt;=15,INDEX($GV:$GV,$JF380+15),"")</f>
      </c>
      <c r="HM380">
        <f>IF($JG380&gt;=16,INDEX($GV:$GV,$JF380+16),"")</f>
      </c>
      <c r="HN380">
        <f>IF($JG380&gt;=17,INDEX($GV:$GV,$JF380+17),"")</f>
      </c>
      <c r="HO380">
        <f>IF($JG380&gt;=18,INDEX($GV:$GV,$JF380+18),"")</f>
      </c>
      <c r="HP380">
        <f>IF($JG380&gt;=19,INDEX($GV:$GV,$JF380+19),"")</f>
      </c>
      <c r="HQ380">
        <f>IF($JG380&gt;=20,INDEX($GV:$GV,$JF380+20),"")</f>
      </c>
      <c r="HR380">
        <f>IF($JG380&gt;=21,INDEX($GV:$GV,$JF380+21),"")</f>
      </c>
      <c r="HS380">
        <f>IF($JG380&gt;=22,INDEX($GV:$GV,$JF380+22),"")</f>
      </c>
      <c r="HT380">
        <f>IF($JG380&gt;=23,INDEX($GV:$GV,$JF380+23),"")</f>
      </c>
      <c r="HU380">
        <f>IF($JG380&gt;=24,INDEX($GV:$GV,$JF380+24),"")</f>
      </c>
      <c r="HV380">
        <f>IF($JG380&gt;=25,INDEX($GV:$GV,$JF380+25),"")</f>
      </c>
      <c r="HW380">
        <f>IF($JG380&gt;=26,INDEX($GV:$GV,$JF380+26),"")</f>
      </c>
      <c r="HX380">
        <f>IF($JG380&gt;=27,INDEX($GV:$GV,$JF380+27),"")</f>
      </c>
      <c r="HY380">
        <f>IF($JG380&gt;=28,INDEX($GV:$GV,$JF380+28),"")</f>
      </c>
      <c r="HZ380">
        <f>IF($JG380&gt;=29,INDEX($GV:$GV,$JF380+29),"")</f>
      </c>
      <c r="IA380">
        <f>IF($JG380&gt;=30,INDEX($GV:$GV,$JF380+30),"")</f>
      </c>
      <c r="IB380">
        <f>IF($JG380&gt;=31,INDEX($GV:$GV,$JF380+31),"")</f>
      </c>
      <c r="IC380">
        <f>IF($JG380&gt;=32,INDEX($GV:$GV,$JF380+32),"")</f>
      </c>
      <c r="ID380">
        <f>IF($JG380&gt;=33,INDEX($GV:$GV,$JF380+33),"")</f>
      </c>
      <c r="IE380">
        <f>IF($JG380&gt;=34,INDEX($GV:$GV,$JF380+34),"")</f>
      </c>
      <c r="IF380">
        <f>IF($JG380&gt;=35,INDEX($GV:$GV,$JF380+35),"")</f>
      </c>
      <c r="IG380">
        <f>IF($JG380&gt;=36,INDEX($GV:$GV,$JF380+36),"")</f>
      </c>
      <c r="IH380">
        <f>IF($JG380&gt;=37,INDEX($GV:$GV,$JF380+37),"")</f>
      </c>
      <c r="II380">
        <f>IF($JG380&gt;=38,INDEX($GV:$GV,$JF380+38),"")</f>
      </c>
      <c r="IJ380">
        <f>IF($JG380&gt;=39,INDEX($GV:$GV,$JF380+39),"")</f>
      </c>
      <c r="IK380">
        <f>IF($JG380&gt;=40,INDEX($GV:$GV,$JF380+40),"")</f>
      </c>
      <c r="IL380">
        <f>IF($JG380&gt;=41,INDEX($GV:$GV,$JF380+41),"")</f>
      </c>
      <c r="IM380">
        <f>IF($JG380&gt;=42,INDEX($GV:$GV,$JF380+42),"")</f>
      </c>
      <c r="IN380">
        <f>IF($JG380&gt;=43,INDEX($GV:$GV,$JF380+43),"")</f>
      </c>
      <c r="IO380">
        <f>IF($JG380&gt;=44,INDEX($GV:$GV,$JF380+44),"")</f>
      </c>
      <c r="IP380">
        <f>IF($JG380&gt;=45,INDEX($GV:$GV,$JF380+45),"")</f>
      </c>
      <c r="IQ380">
        <f>IF($JG380&gt;=46,INDEX($GV:$GV,$JF380+46),"")</f>
      </c>
      <c r="IR380">
        <f>IF($JG380&gt;=47,INDEX($GV:$GV,$JF380+47),"")</f>
      </c>
      <c r="IS380">
        <f>IF($JG380&gt;=48,INDEX($GV:$GV,$JF380+48),"")</f>
      </c>
      <c r="IT380">
        <f>IF($JG380&gt;=49,INDEX($GV:$GV,$JF380+49),"")</f>
      </c>
      <c r="IU380">
        <f>IF($JG380&gt;=50,INDEX($GV:$GV,$JF380+50),"")</f>
      </c>
      <c r="IV380">
        <f>IF($JG380&gt;=51,INDEX($GV:$GV,$JF380+51),"")</f>
      </c>
      <c r="IW380">
        <f>IF($JG380&gt;=52,INDEX($GV:$GV,$JF380+52),"")</f>
      </c>
      <c r="IX380">
        <f>IF($JG380&gt;=53,INDEX($GV:$GV,$JF380+53),"")</f>
      </c>
      <c r="IY380">
        <f>IF($JG380&gt;=54,INDEX($GV:$GV,$JF380+54),"")</f>
      </c>
      <c r="IZ380">
        <f>IF($JG380&gt;=55,INDEX($GV:$GV,$JF380+55),"")</f>
      </c>
      <c r="JA380">
        <f>IF($JG380&gt;=56,INDEX($GV:$GV,$JF380+56),"")</f>
      </c>
      <c r="JB380">
        <f>IF($JG380&gt;=57,INDEX($GV:$GV,$JF380+57),"")</f>
      </c>
      <c r="JC380">
        <f>IF($JG380&gt;=58,INDEX($GV:$GV,$JF380+58),"")</f>
      </c>
      <c r="JD380">
        <f>IF($JG380&gt;=59,INDEX($GV:$GV,$JF380+59),"")</f>
      </c>
      <c r="JE380">
        <f>IF($JG380&gt;=60,INDEX($GV:$GV,$JF380+60),"")</f>
      </c>
      <c r="JF380">
        <f>IFERROR(MATCH($GU380,$GV$2:$GV$322,0)+1,0)</f>
      </c>
      <c r="JG380">
        <f>IFERROR(INDEX($GW$2:$GW$322,MATCH($GU380,$GV$2:$GV$322,0)),0)</f>
      </c>
      <c r="JH380" t="s">
        <v>44</v>
      </c>
      <c r="JI380" t="s">
        <v>44</v>
      </c>
    </row>
    <row r="381" spans="1:269" x14ac:dyDescent="0.25">
      <c r="R381">
        <f>IF(OR($U381="",$Q381=""),"",IFERROR($U381/$Q381,0))</f>
      </c>
      <c r="S381">
        <f>IF($U381="","",
SUM($T381,$V381,$AA381,$W381,$Y381)*
(1-IF($AB381="",0,VALUE($AB381)/100)))</f>
      </c>
      <c r="T381">
        <f>IF($U381="","",$U381)</f>
      </c>
      <c r="V381">
        <f>IF($U381="","",
IF($O381="","",
IF(ISNUMBER(SEARCH("exempt",LOWER($O381))),0,
$U381*(VALUE(SUBSTITUTE($O381,"%",""))/100))))</f>
      </c>
      <c r="AC381">
        <f>IFERROR(IF(FIND(" - ",$K381)&gt;0,MID($K381,FIND(" - ",$K381)+3,LEN($K381)),""),"")</f>
      </c>
      <c r="AL381" t="s">
        <v>1201</v>
      </c>
      <c r="AT381">
        <f>IFERROR(LEFT($K381,FIND(" - ",$K381)-1),$K381)</f>
      </c>
      <c r="AW381">
        <f>IF($CL381&gt;=1,INDEX($AU:$AU,$CK381+1),"")</f>
      </c>
      <c r="AX381">
        <f>IF($CL381&gt;=2,INDEX($AU:$AU,$CK381+2),"")</f>
      </c>
      <c r="AY381">
        <f>IF($CL381&gt;=3,INDEX($AU:$AU,$CK381+3),"")</f>
      </c>
      <c r="AZ381">
        <f>IF($CL381&gt;=4,INDEX($AU:$AU,$CK381+4),"")</f>
      </c>
      <c r="BA381">
        <f>IF($CL381&gt;=5,INDEX($AU:$AU,$CK381+5),"")</f>
      </c>
      <c r="BB381">
        <f>IF($CL381&gt;=6,INDEX($AU:$AU,$CK381+6),"")</f>
      </c>
      <c r="BC381">
        <f>IF($CL381&gt;=7,INDEX($AU:$AU,$CK381+7),"")</f>
      </c>
      <c r="BD381">
        <f>IF($CL381&gt;=8,INDEX($AU:$AU,$CK381+8),"")</f>
      </c>
      <c r="BE381">
        <f>IF($CL381&gt;=9,INDEX($AU:$AU,$CK381+9),"")</f>
      </c>
      <c r="BF381">
        <f>IF($CL381&gt;=10,INDEX($AU:$AU,$CK381+10),"")</f>
      </c>
      <c r="BG381">
        <f>IF($CL381&gt;=11,INDEX($AU:$AU,$CK381+11),"")</f>
      </c>
      <c r="BH381">
        <f>IF($CL381&gt;=12,INDEX($AU:$AU,$CK381+12),"")</f>
      </c>
      <c r="BI381">
        <f>IF($CL381&gt;=13,INDEX($AU:$AU,$CK381+13),"")</f>
      </c>
      <c r="BJ381">
        <f>IF($CL381&gt;=14,INDEX($AU:$AU,$CK381+14),"")</f>
      </c>
      <c r="BK381">
        <f>IF($CL381&gt;=15,INDEX($AU:$AU,$CK381+15),"")</f>
      </c>
      <c r="BL381">
        <f>IF($CL381&gt;=16,INDEX($AU:$AU,$CK381+16),"")</f>
      </c>
      <c r="BM381">
        <f>IF($CL381&gt;=17,INDEX($AU:$AU,$CK381+17),"")</f>
      </c>
      <c r="BN381">
        <f>IF($CL381&gt;=18,INDEX($AU:$AU,$CK381+18),"")</f>
      </c>
      <c r="BO381">
        <f>IF($CL381&gt;=19,INDEX($AU:$AU,$CK381+19),"")</f>
      </c>
      <c r="BP381">
        <f>IF($CL381&gt;=20,INDEX($AU:$AU,$CK381+20),"")</f>
      </c>
      <c r="BQ381">
        <f>IF($CL381&gt;=21,INDEX($AU:$AU,$CK381+21),"")</f>
      </c>
      <c r="BR381">
        <f>IF($CL381&gt;=22,INDEX($AU:$AU,$CK381+22),"")</f>
      </c>
      <c r="BS381">
        <f>IF($CL381&gt;=23,INDEX($AU:$AU,$CK381+23),"")</f>
      </c>
      <c r="BT381">
        <f>IF($CL381&gt;=24,INDEX($AU:$AU,$CK381+24),"")</f>
      </c>
      <c r="BU381">
        <f>IF($CL381&gt;=25,INDEX($AU:$AU,$CK381+25),"")</f>
      </c>
      <c r="BV381">
        <f>IF($CL381&gt;=26,INDEX($AU:$AU,$CK381+26),"")</f>
      </c>
      <c r="BW381">
        <f>IF($CL381&gt;=27,INDEX($AU:$AU,$CK381+27),"")</f>
      </c>
      <c r="BX381">
        <f>IF($CL381&gt;=28,INDEX($AU:$AU,$CK381+28),"")</f>
      </c>
      <c r="BY381">
        <f>IF($CL381&gt;=29,INDEX($AU:$AU,$CK381+29),"")</f>
      </c>
      <c r="BZ381">
        <f>IF($CL381&gt;=30,INDEX($AU:$AU,$CK381+30),"")</f>
      </c>
      <c r="CA381">
        <f>IF($CL381&gt;=31,INDEX($AU:$AU,$CK381+31),"")</f>
      </c>
      <c r="CB381">
        <f>IF($CL381&gt;=32,INDEX($AU:$AU,$CK381+32),"")</f>
      </c>
      <c r="CC381">
        <f>IF($CL381&gt;=33,INDEX($AU:$AU,$CK381+33),"")</f>
      </c>
      <c r="CD381">
        <f>IF($CL381&gt;=34,INDEX($AU:$AU,$CK381+34),"")</f>
      </c>
      <c r="CE381">
        <f>IF($CL381&gt;=35,INDEX($AU:$AU,$CK381+35),"")</f>
      </c>
      <c r="CF381">
        <f>IF($CL381&gt;=36,INDEX($AU:$AU,$CK381+36),"")</f>
      </c>
      <c r="CG381">
        <f>IF($CL381&gt;=37,INDEX($AU:$AU,$CK381+37),"")</f>
      </c>
      <c r="CH381">
        <f>IF($CL381&gt;=38,INDEX($AU:$AU,$CK381+38),"")</f>
      </c>
      <c r="CI381">
        <f>IF($CL381&gt;=39,INDEX($AU:$AU,$CK381+39),"")</f>
      </c>
      <c r="CJ381">
        <f>IF($CL381&gt;=40,INDEX($AU:$AU,$CK381+40),"")</f>
      </c>
      <c r="CK381">
        <f>IFERROR(MATCH($AT381,$AU$2:$AU$133,0)+1,0)</f>
      </c>
      <c r="CL381">
        <f>IFERROR(INDEX($AV$2:$AV$133,MATCH($AT381,$AU$2:$AU$133,0)),0)</f>
      </c>
      <c r="CM381">
        <f>IFERROR(LEFT($L381,FIND(" - ",$L381)-1),$L381)</f>
      </c>
      <c r="CN381" t="s">
        <v>149</v>
      </c>
      <c r="CP381">
        <f>IF($DK381&gt;=1,INDEX($CN:$CN,$DJ381+1),"")</f>
      </c>
      <c r="CQ381">
        <f>IF($DK381&gt;=2,INDEX($CN:$CN,$DJ381+2),"")</f>
      </c>
      <c r="CR381">
        <f>IF($DK381&gt;=3,INDEX($CN:$CN,$DJ381+3),"")</f>
      </c>
      <c r="CS381">
        <f>IF($DK381&gt;=4,INDEX($CN:$CN,$DJ381+4),"")</f>
      </c>
      <c r="CT381">
        <f>IF($DK381&gt;=5,INDEX($CN:$CN,$DJ381+5),"")</f>
      </c>
      <c r="CU381">
        <f>IF($DK381&gt;=6,INDEX($CN:$CN,$DJ381+6),"")</f>
      </c>
      <c r="CV381">
        <f>IF($DK381&gt;=7,INDEX($CN:$CN,$DJ381+7),"")</f>
      </c>
      <c r="CW381">
        <f>IF($DK381&gt;=8,INDEX($CN:$CN,$DJ381+8),"")</f>
      </c>
      <c r="CX381">
        <f>IF($DK381&gt;=9,INDEX($CN:$CN,$DJ381+9),"")</f>
      </c>
      <c r="CY381">
        <f>IF($DK381&gt;=10,INDEX($CN:$CN,$DJ381+10),"")</f>
      </c>
      <c r="CZ381">
        <f>IF($DK381&gt;=11,INDEX($CN:$CN,$DJ381+11),"")</f>
      </c>
      <c r="DA381">
        <f>IF($DK381&gt;=12,INDEX($CN:$CN,$DJ381+12),"")</f>
      </c>
      <c r="DB381">
        <f>IF($DK381&gt;=13,INDEX($CN:$CN,$DJ381+13),"")</f>
      </c>
      <c r="DC381">
        <f>IF($DK381&gt;=14,INDEX($CN:$CN,$DJ381+14),"")</f>
      </c>
      <c r="DD381">
        <f>IF($DK381&gt;=15,INDEX($CN:$CN,$DJ381+15),"")</f>
      </c>
      <c r="DE381">
        <f>IF($DK381&gt;=16,INDEX($CN:$CN,$DJ381+16),"")</f>
      </c>
      <c r="DF381">
        <f>IF($DK381&gt;=17,INDEX($CN:$CN,$DJ381+17),"")</f>
      </c>
      <c r="DG381">
        <f>IF($DK381&gt;=18,INDEX($CN:$CN,$DJ381+18),"")</f>
      </c>
      <c r="DH381">
        <f>IF($DK381&gt;=19,INDEX($CN:$CN,$DJ381+19),"")</f>
      </c>
      <c r="DI381">
        <f>IF($DK381&gt;=20,INDEX($CN:$CN,$DJ381+20),"")</f>
      </c>
      <c r="DJ381">
        <f>IFERROR(MATCH($CM381,$CN$2:$CN$1089,0)+1,0)</f>
      </c>
      <c r="DK381">
        <f>IFERROR(INDEX($CO$2:$CO$1089,MATCH($CM381,$CN$2:$CN$1089,0)),0)</f>
      </c>
      <c r="DL381">
        <f>IFERROR(INDEX($AS:$AS,MATCH($O381,$AR:$AR,0))&amp;"","")</f>
      </c>
      <c r="DP381">
        <f>IF($GS381&gt;=1,INDEX($DM:$DM,$GR381+1),"")</f>
      </c>
      <c r="DQ381">
        <f>IF($GS381&gt;=2,INDEX($DM:$DM,$GR381+2),"")</f>
      </c>
      <c r="DR381">
        <f>IF($GS381&gt;=3,INDEX($DM:$DM,$GR381+3),"")</f>
      </c>
      <c r="DS381">
        <f>IF($GS381&gt;=4,INDEX($DM:$DM,$GR381+4),"")</f>
      </c>
      <c r="DT381">
        <f>IF($GS381&gt;=5,INDEX($DM:$DM,$GR381+5),"")</f>
      </c>
      <c r="DU381">
        <f>IF($GS381&gt;=6,INDEX($DM:$DM,$GR381+6),"")</f>
      </c>
      <c r="DV381">
        <f>IF($GS381&gt;=7,INDEX($DM:$DM,$GR381+7),"")</f>
      </c>
      <c r="DW381">
        <f>IF($GS381&gt;=8,INDEX($DM:$DM,$GR381+8),"")</f>
      </c>
      <c r="DX381">
        <f>IF($GS381&gt;=9,INDEX($DM:$DM,$GR381+9),"")</f>
      </c>
      <c r="DY381">
        <f>IF($GS381&gt;=10,INDEX($DM:$DM,$GR381+10),"")</f>
      </c>
      <c r="DZ381">
        <f>IF($GS381&gt;=11,INDEX($DM:$DM,$GR381+11),"")</f>
      </c>
      <c r="EA381">
        <f>IF($GS381&gt;=12,INDEX($DM:$DM,$GR381+12),"")</f>
      </c>
      <c r="EB381">
        <f>IF($GS381&gt;=13,INDEX($DM:$DM,$GR381+13),"")</f>
      </c>
      <c r="EC381">
        <f>IF($GS381&gt;=14,INDEX($DM:$DM,$GR381+14),"")</f>
      </c>
      <c r="ED381">
        <f>IF($GS381&gt;=15,INDEX($DM:$DM,$GR381+15),"")</f>
      </c>
      <c r="EE381">
        <f>IF($GS381&gt;=16,INDEX($DM:$DM,$GR381+16),"")</f>
      </c>
      <c r="EF381">
        <f>IF($GS381&gt;=17,INDEX($DM:$DM,$GR381+17),"")</f>
      </c>
      <c r="EG381">
        <f>IF($GS381&gt;=18,INDEX($DM:$DM,$GR381+18),"")</f>
      </c>
      <c r="EH381">
        <f>IF($GS381&gt;=19,INDEX($DM:$DM,$GR381+19),"")</f>
      </c>
      <c r="EI381">
        <f>IF($GS381&gt;=20,INDEX($DM:$DM,$GR381+20),"")</f>
      </c>
      <c r="EJ381">
        <f>IF($GS381&gt;=21,INDEX($DM:$DM,$GR381+21),"")</f>
      </c>
      <c r="EK381">
        <f>IF($GS381&gt;=22,INDEX($DM:$DM,$GR381+22),"")</f>
      </c>
      <c r="EL381">
        <f>IF($GS381&gt;=23,INDEX($DM:$DM,$GR381+23),"")</f>
      </c>
      <c r="EM381">
        <f>IF($GS381&gt;=24,INDEX($DM:$DM,$GR381+24),"")</f>
      </c>
      <c r="EN381">
        <f>IF($GS381&gt;=25,INDEX($DM:$DM,$GR381+25),"")</f>
      </c>
      <c r="EO381">
        <f>IF($GS381&gt;=26,INDEX($DM:$DM,$GR381+26),"")</f>
      </c>
      <c r="EP381">
        <f>IF($GS381&gt;=27,INDEX($DM:$DM,$GR381+27),"")</f>
      </c>
      <c r="EQ381">
        <f>IF($GS381&gt;=28,INDEX($DM:$DM,$GR381+28),"")</f>
      </c>
      <c r="ER381">
        <f>IF($GS381&gt;=29,INDEX($DM:$DM,$GR381+29),"")</f>
      </c>
      <c r="ES381">
        <f>IF($GS381&gt;=30,INDEX($DM:$DM,$GR381+30),"")</f>
      </c>
      <c r="ET381">
        <f>IF($GS381&gt;=31,INDEX($DM:$DM,$GR381+31),"")</f>
      </c>
      <c r="EU381">
        <f>IF($GS381&gt;=32,INDEX($DM:$DM,$GR381+32),"")</f>
      </c>
      <c r="EV381">
        <f>IF($GS381&gt;=33,INDEX($DM:$DM,$GR381+33),"")</f>
      </c>
      <c r="EW381">
        <f>IF($GS381&gt;=34,INDEX($DM:$DM,$GR381+34),"")</f>
      </c>
      <c r="EX381">
        <f>IF($GS381&gt;=35,INDEX($DM:$DM,$GR381+35),"")</f>
      </c>
      <c r="EY381">
        <f>IF($GS381&gt;=36,INDEX($DM:$DM,$GR381+36),"")</f>
      </c>
      <c r="EZ381">
        <f>IF($GS381&gt;=37,INDEX($DM:$DM,$GR381+37),"")</f>
      </c>
      <c r="FA381">
        <f>IF($GS381&gt;=38,INDEX($DM:$DM,$GR381+38),"")</f>
      </c>
      <c r="FB381">
        <f>IF($GS381&gt;=39,INDEX($DM:$DM,$GR381+39),"")</f>
      </c>
      <c r="FC381">
        <f>IF($GS381&gt;=40,INDEX($DM:$DM,$GR381+40),"")</f>
      </c>
      <c r="FD381">
        <f>IF($GS381&gt;=1,INDEX($DN:$DN,$GR381+1),"")</f>
      </c>
      <c r="FE381">
        <f>IF($GS381&gt;=2,INDEX($DN:$DN,$GR381+2),"")</f>
      </c>
      <c r="FF381">
        <f>IF($GS381&gt;=3,INDEX($DN:$DN,$GR381+3),"")</f>
      </c>
      <c r="FG381">
        <f>IF($GS381&gt;=4,INDEX($DN:$DN,$GR381+4),"")</f>
      </c>
      <c r="FH381">
        <f>IF($GS381&gt;=5,INDEX($DN:$DN,$GR381+5),"")</f>
      </c>
      <c r="FI381">
        <f>IF($GS381&gt;=6,INDEX($DN:$DN,$GR381+6),"")</f>
      </c>
      <c r="FJ381">
        <f>IF($GS381&gt;=7,INDEX($DN:$DN,$GR381+7),"")</f>
      </c>
      <c r="FK381">
        <f>IF($GS381&gt;=8,INDEX($DN:$DN,$GR381+8),"")</f>
      </c>
      <c r="FL381">
        <f>IF($GS381&gt;=9,INDEX($DN:$DN,$GR381+9),"")</f>
      </c>
      <c r="FM381">
        <f>IF($GS381&gt;=10,INDEX($DN:$DN,$GR381+10),"")</f>
      </c>
      <c r="FN381">
        <f>IF($GS381&gt;=11,INDEX($DN:$DN,$GR381+11),"")</f>
      </c>
      <c r="FO381">
        <f>IF($GS381&gt;=12,INDEX($DN:$DN,$GR381+12),"")</f>
      </c>
      <c r="FP381">
        <f>IF($GS381&gt;=13,INDEX($DN:$DN,$GR381+13),"")</f>
      </c>
      <c r="FQ381">
        <f>IF($GS381&gt;=14,INDEX($DN:$DN,$GR381+14),"")</f>
      </c>
      <c r="FR381">
        <f>IF($GS381&gt;=15,INDEX($DN:$DN,$GR381+15),"")</f>
      </c>
      <c r="FS381">
        <f>IF($GS381&gt;=16,INDEX($DN:$DN,$GR381+16),"")</f>
      </c>
      <c r="FT381">
        <f>IF($GS381&gt;=17,INDEX($DN:$DN,$GR381+17),"")</f>
      </c>
      <c r="FU381">
        <f>IF($GS381&gt;=18,INDEX($DN:$DN,$GR381+18),"")</f>
      </c>
      <c r="FV381">
        <f>IF($GS381&gt;=19,INDEX($DN:$DN,$GR381+19),"")</f>
      </c>
      <c r="FW381">
        <f>IF($GS381&gt;=20,INDEX($DN:$DN,$GR381+20),"")</f>
      </c>
      <c r="FX381">
        <f>IF($GS381&gt;=21,INDEX($DN:$DN,$GR381+21),"")</f>
      </c>
      <c r="FY381">
        <f>IF($GS381&gt;=22,INDEX($DN:$DN,$GR381+22),"")</f>
      </c>
      <c r="FZ381">
        <f>IF($GS381&gt;=23,INDEX($DN:$DN,$GR381+23),"")</f>
      </c>
      <c r="GA381">
        <f>IF($GS381&gt;=24,INDEX($DN:$DN,$GR381+24),"")</f>
      </c>
      <c r="GB381">
        <f>IF($GS381&gt;=25,INDEX($DN:$DN,$GR381+25),"")</f>
      </c>
      <c r="GC381">
        <f>IF($GS381&gt;=26,INDEX($DN:$DN,$GR381+26),"")</f>
      </c>
      <c r="GD381">
        <f>IF($GS381&gt;=27,INDEX($DN:$DN,$GR381+27),"")</f>
      </c>
      <c r="GE381">
        <f>IF($GS381&gt;=28,INDEX($DN:$DN,$GR381+28),"")</f>
      </c>
      <c r="GF381">
        <f>IF($GS381&gt;=29,INDEX($DN:$DN,$GR381+29),"")</f>
      </c>
      <c r="GG381">
        <f>IF($GS381&gt;=30,INDEX($DN:$DN,$GR381+30),"")</f>
      </c>
      <c r="GH381">
        <f>IF($GS381&gt;=31,INDEX($DN:$DN,$GR381+31),"")</f>
      </c>
      <c r="GI381">
        <f>IF($GS381&gt;=32,INDEX($DN:$DN,$GR381+32),"")</f>
      </c>
      <c r="GJ381">
        <f>IF($GS381&gt;=33,INDEX($DN:$DN,$GR381+33),"")</f>
      </c>
      <c r="GK381">
        <f>IF($GS381&gt;=34,INDEX($DN:$DN,$GR381+34),"")</f>
      </c>
      <c r="GL381">
        <f>IF($GS381&gt;=35,INDEX($DN:$DN,$GR381+35),"")</f>
      </c>
      <c r="GM381">
        <f>IF($GS381&gt;=36,INDEX($DN:$DN,$GR381+36),"")</f>
      </c>
      <c r="GN381">
        <f>IF($GS381&gt;=37,INDEX($DN:$DN,$GR381+37),"")</f>
      </c>
      <c r="GO381">
        <f>IF($GS381&gt;=38,INDEX($DN:$DN,$GR381+38),"")</f>
      </c>
      <c r="GP381">
        <f>IF($GS381&gt;=39,INDEX($DN:$DN,$GR381+39),"")</f>
      </c>
      <c r="GQ381">
        <f>IF($GS381&gt;=40,INDEX($DN:$DN,$GR381+40),"")</f>
      </c>
      <c r="GR381">
        <f>IFERROR(MATCH($DL381,$DM$2:$DM$148,0)+1,0)</f>
      </c>
      <c r="GS381">
        <f>IFERROR(INDEX($DO$2:$DO$148,MATCH($DL381,$DM$2:$DM$148,0)),0)</f>
      </c>
      <c r="GT381">
        <f>IFERROR(MATCH($Z381,$DP$381:$FC$381,0),0)</f>
      </c>
      <c r="GU381">
        <f>IF($GT381&gt;0,INDEX($FD$381:$GQ$381,$GT381),"")</f>
      </c>
      <c r="GX381">
        <f>IF($JG381&gt;=1,INDEX($GV:$GV,$JF381+1),"")</f>
      </c>
      <c r="GY381">
        <f>IF($JG381&gt;=2,INDEX($GV:$GV,$JF381+2),"")</f>
      </c>
      <c r="GZ381">
        <f>IF($JG381&gt;=3,INDEX($GV:$GV,$JF381+3),"")</f>
      </c>
      <c r="HA381">
        <f>IF($JG381&gt;=4,INDEX($GV:$GV,$JF381+4),"")</f>
      </c>
      <c r="HB381">
        <f>IF($JG381&gt;=5,INDEX($GV:$GV,$JF381+5),"")</f>
      </c>
      <c r="HC381">
        <f>IF($JG381&gt;=6,INDEX($GV:$GV,$JF381+6),"")</f>
      </c>
      <c r="HD381">
        <f>IF($JG381&gt;=7,INDEX($GV:$GV,$JF381+7),"")</f>
      </c>
      <c r="HE381">
        <f>IF($JG381&gt;=8,INDEX($GV:$GV,$JF381+8),"")</f>
      </c>
      <c r="HF381">
        <f>IF($JG381&gt;=9,INDEX($GV:$GV,$JF381+9),"")</f>
      </c>
      <c r="HG381">
        <f>IF($JG381&gt;=10,INDEX($GV:$GV,$JF381+10),"")</f>
      </c>
      <c r="HH381">
        <f>IF($JG381&gt;=11,INDEX($GV:$GV,$JF381+11),"")</f>
      </c>
      <c r="HI381">
        <f>IF($JG381&gt;=12,INDEX($GV:$GV,$JF381+12),"")</f>
      </c>
      <c r="HJ381">
        <f>IF($JG381&gt;=13,INDEX($GV:$GV,$JF381+13),"")</f>
      </c>
      <c r="HK381">
        <f>IF($JG381&gt;=14,INDEX($GV:$GV,$JF381+14),"")</f>
      </c>
      <c r="HL381">
        <f>IF($JG381&gt;=15,INDEX($GV:$GV,$JF381+15),"")</f>
      </c>
      <c r="HM381">
        <f>IF($JG381&gt;=16,INDEX($GV:$GV,$JF381+16),"")</f>
      </c>
      <c r="HN381">
        <f>IF($JG381&gt;=17,INDEX($GV:$GV,$JF381+17),"")</f>
      </c>
      <c r="HO381">
        <f>IF($JG381&gt;=18,INDEX($GV:$GV,$JF381+18),"")</f>
      </c>
      <c r="HP381">
        <f>IF($JG381&gt;=19,INDEX($GV:$GV,$JF381+19),"")</f>
      </c>
      <c r="HQ381">
        <f>IF($JG381&gt;=20,INDEX($GV:$GV,$JF381+20),"")</f>
      </c>
      <c r="HR381">
        <f>IF($JG381&gt;=21,INDEX($GV:$GV,$JF381+21),"")</f>
      </c>
      <c r="HS381">
        <f>IF($JG381&gt;=22,INDEX($GV:$GV,$JF381+22),"")</f>
      </c>
      <c r="HT381">
        <f>IF($JG381&gt;=23,INDEX($GV:$GV,$JF381+23),"")</f>
      </c>
      <c r="HU381">
        <f>IF($JG381&gt;=24,INDEX($GV:$GV,$JF381+24),"")</f>
      </c>
      <c r="HV381">
        <f>IF($JG381&gt;=25,INDEX($GV:$GV,$JF381+25),"")</f>
      </c>
      <c r="HW381">
        <f>IF($JG381&gt;=26,INDEX($GV:$GV,$JF381+26),"")</f>
      </c>
      <c r="HX381">
        <f>IF($JG381&gt;=27,INDEX($GV:$GV,$JF381+27),"")</f>
      </c>
      <c r="HY381">
        <f>IF($JG381&gt;=28,INDEX($GV:$GV,$JF381+28),"")</f>
      </c>
      <c r="HZ381">
        <f>IF($JG381&gt;=29,INDEX($GV:$GV,$JF381+29),"")</f>
      </c>
      <c r="IA381">
        <f>IF($JG381&gt;=30,INDEX($GV:$GV,$JF381+30),"")</f>
      </c>
      <c r="IB381">
        <f>IF($JG381&gt;=31,INDEX($GV:$GV,$JF381+31),"")</f>
      </c>
      <c r="IC381">
        <f>IF($JG381&gt;=32,INDEX($GV:$GV,$JF381+32),"")</f>
      </c>
      <c r="ID381">
        <f>IF($JG381&gt;=33,INDEX($GV:$GV,$JF381+33),"")</f>
      </c>
      <c r="IE381">
        <f>IF($JG381&gt;=34,INDEX($GV:$GV,$JF381+34),"")</f>
      </c>
      <c r="IF381">
        <f>IF($JG381&gt;=35,INDEX($GV:$GV,$JF381+35),"")</f>
      </c>
      <c r="IG381">
        <f>IF($JG381&gt;=36,INDEX($GV:$GV,$JF381+36),"")</f>
      </c>
      <c r="IH381">
        <f>IF($JG381&gt;=37,INDEX($GV:$GV,$JF381+37),"")</f>
      </c>
      <c r="II381">
        <f>IF($JG381&gt;=38,INDEX($GV:$GV,$JF381+38),"")</f>
      </c>
      <c r="IJ381">
        <f>IF($JG381&gt;=39,INDEX($GV:$GV,$JF381+39),"")</f>
      </c>
      <c r="IK381">
        <f>IF($JG381&gt;=40,INDEX($GV:$GV,$JF381+40),"")</f>
      </c>
      <c r="IL381">
        <f>IF($JG381&gt;=41,INDEX($GV:$GV,$JF381+41),"")</f>
      </c>
      <c r="IM381">
        <f>IF($JG381&gt;=42,INDEX($GV:$GV,$JF381+42),"")</f>
      </c>
      <c r="IN381">
        <f>IF($JG381&gt;=43,INDEX($GV:$GV,$JF381+43),"")</f>
      </c>
      <c r="IO381">
        <f>IF($JG381&gt;=44,INDEX($GV:$GV,$JF381+44),"")</f>
      </c>
      <c r="IP381">
        <f>IF($JG381&gt;=45,INDEX($GV:$GV,$JF381+45),"")</f>
      </c>
      <c r="IQ381">
        <f>IF($JG381&gt;=46,INDEX($GV:$GV,$JF381+46),"")</f>
      </c>
      <c r="IR381">
        <f>IF($JG381&gt;=47,INDEX($GV:$GV,$JF381+47),"")</f>
      </c>
      <c r="IS381">
        <f>IF($JG381&gt;=48,INDEX($GV:$GV,$JF381+48),"")</f>
      </c>
      <c r="IT381">
        <f>IF($JG381&gt;=49,INDEX($GV:$GV,$JF381+49),"")</f>
      </c>
      <c r="IU381">
        <f>IF($JG381&gt;=50,INDEX($GV:$GV,$JF381+50),"")</f>
      </c>
      <c r="IV381">
        <f>IF($JG381&gt;=51,INDEX($GV:$GV,$JF381+51),"")</f>
      </c>
      <c r="IW381">
        <f>IF($JG381&gt;=52,INDEX($GV:$GV,$JF381+52),"")</f>
      </c>
      <c r="IX381">
        <f>IF($JG381&gt;=53,INDEX($GV:$GV,$JF381+53),"")</f>
      </c>
      <c r="IY381">
        <f>IF($JG381&gt;=54,INDEX($GV:$GV,$JF381+54),"")</f>
      </c>
      <c r="IZ381">
        <f>IF($JG381&gt;=55,INDEX($GV:$GV,$JF381+55),"")</f>
      </c>
      <c r="JA381">
        <f>IF($JG381&gt;=56,INDEX($GV:$GV,$JF381+56),"")</f>
      </c>
      <c r="JB381">
        <f>IF($JG381&gt;=57,INDEX($GV:$GV,$JF381+57),"")</f>
      </c>
      <c r="JC381">
        <f>IF($JG381&gt;=58,INDEX($GV:$GV,$JF381+58),"")</f>
      </c>
      <c r="JD381">
        <f>IF($JG381&gt;=59,INDEX($GV:$GV,$JF381+59),"")</f>
      </c>
      <c r="JE381">
        <f>IF($JG381&gt;=60,INDEX($GV:$GV,$JF381+60),"")</f>
      </c>
      <c r="JF381">
        <f>IFERROR(MATCH($GU381,$GV$2:$GV$322,0)+1,0)</f>
      </c>
      <c r="JG381">
        <f>IFERROR(INDEX($GW$2:$GW$322,MATCH($GU381,$GV$2:$GV$322,0)),0)</f>
      </c>
      <c r="JH381" t="s">
        <v>44</v>
      </c>
      <c r="JI381" t="s">
        <v>44</v>
      </c>
    </row>
    <row r="382" spans="1:269" x14ac:dyDescent="0.25">
      <c r="R382">
        <f>IF(OR($U382="",$Q382=""),"",IFERROR($U382/$Q382,0))</f>
      </c>
      <c r="S382">
        <f>IF($U382="","",
SUM($T382,$V382,$AA382,$W382,$Y382)*
(1-IF($AB382="",0,VALUE($AB382)/100)))</f>
      </c>
      <c r="T382">
        <f>IF($U382="","",$U382)</f>
      </c>
      <c r="V382">
        <f>IF($U382="","",
IF($O382="","",
IF(ISNUMBER(SEARCH("exempt",LOWER($O382))),0,
$U382*(VALUE(SUBSTITUTE($O382,"%",""))/100))))</f>
      </c>
      <c r="AC382">
        <f>IFERROR(IF(FIND(" - ",$K382)&gt;0,MID($K382,FIND(" - ",$K382)+3,LEN($K382)),""),"")</f>
      </c>
      <c r="AL382" t="s">
        <v>1202</v>
      </c>
      <c r="AT382">
        <f>IFERROR(LEFT($K382,FIND(" - ",$K382)-1),$K382)</f>
      </c>
      <c r="AW382">
        <f>IF($CL382&gt;=1,INDEX($AU:$AU,$CK382+1),"")</f>
      </c>
      <c r="AX382">
        <f>IF($CL382&gt;=2,INDEX($AU:$AU,$CK382+2),"")</f>
      </c>
      <c r="AY382">
        <f>IF($CL382&gt;=3,INDEX($AU:$AU,$CK382+3),"")</f>
      </c>
      <c r="AZ382">
        <f>IF($CL382&gt;=4,INDEX($AU:$AU,$CK382+4),"")</f>
      </c>
      <c r="BA382">
        <f>IF($CL382&gt;=5,INDEX($AU:$AU,$CK382+5),"")</f>
      </c>
      <c r="BB382">
        <f>IF($CL382&gt;=6,INDEX($AU:$AU,$CK382+6),"")</f>
      </c>
      <c r="BC382">
        <f>IF($CL382&gt;=7,INDEX($AU:$AU,$CK382+7),"")</f>
      </c>
      <c r="BD382">
        <f>IF($CL382&gt;=8,INDEX($AU:$AU,$CK382+8),"")</f>
      </c>
      <c r="BE382">
        <f>IF($CL382&gt;=9,INDEX($AU:$AU,$CK382+9),"")</f>
      </c>
      <c r="BF382">
        <f>IF($CL382&gt;=10,INDEX($AU:$AU,$CK382+10),"")</f>
      </c>
      <c r="BG382">
        <f>IF($CL382&gt;=11,INDEX($AU:$AU,$CK382+11),"")</f>
      </c>
      <c r="BH382">
        <f>IF($CL382&gt;=12,INDEX($AU:$AU,$CK382+12),"")</f>
      </c>
      <c r="BI382">
        <f>IF($CL382&gt;=13,INDEX($AU:$AU,$CK382+13),"")</f>
      </c>
      <c r="BJ382">
        <f>IF($CL382&gt;=14,INDEX($AU:$AU,$CK382+14),"")</f>
      </c>
      <c r="BK382">
        <f>IF($CL382&gt;=15,INDEX($AU:$AU,$CK382+15),"")</f>
      </c>
      <c r="BL382">
        <f>IF($CL382&gt;=16,INDEX($AU:$AU,$CK382+16),"")</f>
      </c>
      <c r="BM382">
        <f>IF($CL382&gt;=17,INDEX($AU:$AU,$CK382+17),"")</f>
      </c>
      <c r="BN382">
        <f>IF($CL382&gt;=18,INDEX($AU:$AU,$CK382+18),"")</f>
      </c>
      <c r="BO382">
        <f>IF($CL382&gt;=19,INDEX($AU:$AU,$CK382+19),"")</f>
      </c>
      <c r="BP382">
        <f>IF($CL382&gt;=20,INDEX($AU:$AU,$CK382+20),"")</f>
      </c>
      <c r="BQ382">
        <f>IF($CL382&gt;=21,INDEX($AU:$AU,$CK382+21),"")</f>
      </c>
      <c r="BR382">
        <f>IF($CL382&gt;=22,INDEX($AU:$AU,$CK382+22),"")</f>
      </c>
      <c r="BS382">
        <f>IF($CL382&gt;=23,INDEX($AU:$AU,$CK382+23),"")</f>
      </c>
      <c r="BT382">
        <f>IF($CL382&gt;=24,INDEX($AU:$AU,$CK382+24),"")</f>
      </c>
      <c r="BU382">
        <f>IF($CL382&gt;=25,INDEX($AU:$AU,$CK382+25),"")</f>
      </c>
      <c r="BV382">
        <f>IF($CL382&gt;=26,INDEX($AU:$AU,$CK382+26),"")</f>
      </c>
      <c r="BW382">
        <f>IF($CL382&gt;=27,INDEX($AU:$AU,$CK382+27),"")</f>
      </c>
      <c r="BX382">
        <f>IF($CL382&gt;=28,INDEX($AU:$AU,$CK382+28),"")</f>
      </c>
      <c r="BY382">
        <f>IF($CL382&gt;=29,INDEX($AU:$AU,$CK382+29),"")</f>
      </c>
      <c r="BZ382">
        <f>IF($CL382&gt;=30,INDEX($AU:$AU,$CK382+30),"")</f>
      </c>
      <c r="CA382">
        <f>IF($CL382&gt;=31,INDEX($AU:$AU,$CK382+31),"")</f>
      </c>
      <c r="CB382">
        <f>IF($CL382&gt;=32,INDEX($AU:$AU,$CK382+32),"")</f>
      </c>
      <c r="CC382">
        <f>IF($CL382&gt;=33,INDEX($AU:$AU,$CK382+33),"")</f>
      </c>
      <c r="CD382">
        <f>IF($CL382&gt;=34,INDEX($AU:$AU,$CK382+34),"")</f>
      </c>
      <c r="CE382">
        <f>IF($CL382&gt;=35,INDEX($AU:$AU,$CK382+35),"")</f>
      </c>
      <c r="CF382">
        <f>IF($CL382&gt;=36,INDEX($AU:$AU,$CK382+36),"")</f>
      </c>
      <c r="CG382">
        <f>IF($CL382&gt;=37,INDEX($AU:$AU,$CK382+37),"")</f>
      </c>
      <c r="CH382">
        <f>IF($CL382&gt;=38,INDEX($AU:$AU,$CK382+38),"")</f>
      </c>
      <c r="CI382">
        <f>IF($CL382&gt;=39,INDEX($AU:$AU,$CK382+39),"")</f>
      </c>
      <c r="CJ382">
        <f>IF($CL382&gt;=40,INDEX($AU:$AU,$CK382+40),"")</f>
      </c>
      <c r="CK382">
        <f>IFERROR(MATCH($AT382,$AU$2:$AU$133,0)+1,0)</f>
      </c>
      <c r="CL382">
        <f>IFERROR(INDEX($AV$2:$AV$133,MATCH($AT382,$AU$2:$AU$133,0)),0)</f>
      </c>
      <c r="CM382">
        <f>IFERROR(LEFT($L382,FIND(" - ",$L382)-1),$L382)</f>
      </c>
      <c r="CN382" t="s">
        <v>71</v>
      </c>
      <c r="CP382">
        <f>IF($DK382&gt;=1,INDEX($CN:$CN,$DJ382+1),"")</f>
      </c>
      <c r="CQ382">
        <f>IF($DK382&gt;=2,INDEX($CN:$CN,$DJ382+2),"")</f>
      </c>
      <c r="CR382">
        <f>IF($DK382&gt;=3,INDEX($CN:$CN,$DJ382+3),"")</f>
      </c>
      <c r="CS382">
        <f>IF($DK382&gt;=4,INDEX($CN:$CN,$DJ382+4),"")</f>
      </c>
      <c r="CT382">
        <f>IF($DK382&gt;=5,INDEX($CN:$CN,$DJ382+5),"")</f>
      </c>
      <c r="CU382">
        <f>IF($DK382&gt;=6,INDEX($CN:$CN,$DJ382+6),"")</f>
      </c>
      <c r="CV382">
        <f>IF($DK382&gt;=7,INDEX($CN:$CN,$DJ382+7),"")</f>
      </c>
      <c r="CW382">
        <f>IF($DK382&gt;=8,INDEX($CN:$CN,$DJ382+8),"")</f>
      </c>
      <c r="CX382">
        <f>IF($DK382&gt;=9,INDEX($CN:$CN,$DJ382+9),"")</f>
      </c>
      <c r="CY382">
        <f>IF($DK382&gt;=10,INDEX($CN:$CN,$DJ382+10),"")</f>
      </c>
      <c r="CZ382">
        <f>IF($DK382&gt;=11,INDEX($CN:$CN,$DJ382+11),"")</f>
      </c>
      <c r="DA382">
        <f>IF($DK382&gt;=12,INDEX($CN:$CN,$DJ382+12),"")</f>
      </c>
      <c r="DB382">
        <f>IF($DK382&gt;=13,INDEX($CN:$CN,$DJ382+13),"")</f>
      </c>
      <c r="DC382">
        <f>IF($DK382&gt;=14,INDEX($CN:$CN,$DJ382+14),"")</f>
      </c>
      <c r="DD382">
        <f>IF($DK382&gt;=15,INDEX($CN:$CN,$DJ382+15),"")</f>
      </c>
      <c r="DE382">
        <f>IF($DK382&gt;=16,INDEX($CN:$CN,$DJ382+16),"")</f>
      </c>
      <c r="DF382">
        <f>IF($DK382&gt;=17,INDEX($CN:$CN,$DJ382+17),"")</f>
      </c>
      <c r="DG382">
        <f>IF($DK382&gt;=18,INDEX($CN:$CN,$DJ382+18),"")</f>
      </c>
      <c r="DH382">
        <f>IF($DK382&gt;=19,INDEX($CN:$CN,$DJ382+19),"")</f>
      </c>
      <c r="DI382">
        <f>IF($DK382&gt;=20,INDEX($CN:$CN,$DJ382+20),"")</f>
      </c>
      <c r="DJ382">
        <f>IFERROR(MATCH($CM382,$CN$2:$CN$1089,0)+1,0)</f>
      </c>
      <c r="DK382">
        <f>IFERROR(INDEX($CO$2:$CO$1089,MATCH($CM382,$CN$2:$CN$1089,0)),0)</f>
      </c>
      <c r="DL382">
        <f>IFERROR(INDEX($AS:$AS,MATCH($O382,$AR:$AR,0))&amp;"","")</f>
      </c>
      <c r="DP382">
        <f>IF($GS382&gt;=1,INDEX($DM:$DM,$GR382+1),"")</f>
      </c>
      <c r="DQ382">
        <f>IF($GS382&gt;=2,INDEX($DM:$DM,$GR382+2),"")</f>
      </c>
      <c r="DR382">
        <f>IF($GS382&gt;=3,INDEX($DM:$DM,$GR382+3),"")</f>
      </c>
      <c r="DS382">
        <f>IF($GS382&gt;=4,INDEX($DM:$DM,$GR382+4),"")</f>
      </c>
      <c r="DT382">
        <f>IF($GS382&gt;=5,INDEX($DM:$DM,$GR382+5),"")</f>
      </c>
      <c r="DU382">
        <f>IF($GS382&gt;=6,INDEX($DM:$DM,$GR382+6),"")</f>
      </c>
      <c r="DV382">
        <f>IF($GS382&gt;=7,INDEX($DM:$DM,$GR382+7),"")</f>
      </c>
      <c r="DW382">
        <f>IF($GS382&gt;=8,INDEX($DM:$DM,$GR382+8),"")</f>
      </c>
      <c r="DX382">
        <f>IF($GS382&gt;=9,INDEX($DM:$DM,$GR382+9),"")</f>
      </c>
      <c r="DY382">
        <f>IF($GS382&gt;=10,INDEX($DM:$DM,$GR382+10),"")</f>
      </c>
      <c r="DZ382">
        <f>IF($GS382&gt;=11,INDEX($DM:$DM,$GR382+11),"")</f>
      </c>
      <c r="EA382">
        <f>IF($GS382&gt;=12,INDEX($DM:$DM,$GR382+12),"")</f>
      </c>
      <c r="EB382">
        <f>IF($GS382&gt;=13,INDEX($DM:$DM,$GR382+13),"")</f>
      </c>
      <c r="EC382">
        <f>IF($GS382&gt;=14,INDEX($DM:$DM,$GR382+14),"")</f>
      </c>
      <c r="ED382">
        <f>IF($GS382&gt;=15,INDEX($DM:$DM,$GR382+15),"")</f>
      </c>
      <c r="EE382">
        <f>IF($GS382&gt;=16,INDEX($DM:$DM,$GR382+16),"")</f>
      </c>
      <c r="EF382">
        <f>IF($GS382&gt;=17,INDEX($DM:$DM,$GR382+17),"")</f>
      </c>
      <c r="EG382">
        <f>IF($GS382&gt;=18,INDEX($DM:$DM,$GR382+18),"")</f>
      </c>
      <c r="EH382">
        <f>IF($GS382&gt;=19,INDEX($DM:$DM,$GR382+19),"")</f>
      </c>
      <c r="EI382">
        <f>IF($GS382&gt;=20,INDEX($DM:$DM,$GR382+20),"")</f>
      </c>
      <c r="EJ382">
        <f>IF($GS382&gt;=21,INDEX($DM:$DM,$GR382+21),"")</f>
      </c>
      <c r="EK382">
        <f>IF($GS382&gt;=22,INDEX($DM:$DM,$GR382+22),"")</f>
      </c>
      <c r="EL382">
        <f>IF($GS382&gt;=23,INDEX($DM:$DM,$GR382+23),"")</f>
      </c>
      <c r="EM382">
        <f>IF($GS382&gt;=24,INDEX($DM:$DM,$GR382+24),"")</f>
      </c>
      <c r="EN382">
        <f>IF($GS382&gt;=25,INDEX($DM:$DM,$GR382+25),"")</f>
      </c>
      <c r="EO382">
        <f>IF($GS382&gt;=26,INDEX($DM:$DM,$GR382+26),"")</f>
      </c>
      <c r="EP382">
        <f>IF($GS382&gt;=27,INDEX($DM:$DM,$GR382+27),"")</f>
      </c>
      <c r="EQ382">
        <f>IF($GS382&gt;=28,INDEX($DM:$DM,$GR382+28),"")</f>
      </c>
      <c r="ER382">
        <f>IF($GS382&gt;=29,INDEX($DM:$DM,$GR382+29),"")</f>
      </c>
      <c r="ES382">
        <f>IF($GS382&gt;=30,INDEX($DM:$DM,$GR382+30),"")</f>
      </c>
      <c r="ET382">
        <f>IF($GS382&gt;=31,INDEX($DM:$DM,$GR382+31),"")</f>
      </c>
      <c r="EU382">
        <f>IF($GS382&gt;=32,INDEX($DM:$DM,$GR382+32),"")</f>
      </c>
      <c r="EV382">
        <f>IF($GS382&gt;=33,INDEX($DM:$DM,$GR382+33),"")</f>
      </c>
      <c r="EW382">
        <f>IF($GS382&gt;=34,INDEX($DM:$DM,$GR382+34),"")</f>
      </c>
      <c r="EX382">
        <f>IF($GS382&gt;=35,INDEX($DM:$DM,$GR382+35),"")</f>
      </c>
      <c r="EY382">
        <f>IF($GS382&gt;=36,INDEX($DM:$DM,$GR382+36),"")</f>
      </c>
      <c r="EZ382">
        <f>IF($GS382&gt;=37,INDEX($DM:$DM,$GR382+37),"")</f>
      </c>
      <c r="FA382">
        <f>IF($GS382&gt;=38,INDEX($DM:$DM,$GR382+38),"")</f>
      </c>
      <c r="FB382">
        <f>IF($GS382&gt;=39,INDEX($DM:$DM,$GR382+39),"")</f>
      </c>
      <c r="FC382">
        <f>IF($GS382&gt;=40,INDEX($DM:$DM,$GR382+40),"")</f>
      </c>
      <c r="FD382">
        <f>IF($GS382&gt;=1,INDEX($DN:$DN,$GR382+1),"")</f>
      </c>
      <c r="FE382">
        <f>IF($GS382&gt;=2,INDEX($DN:$DN,$GR382+2),"")</f>
      </c>
      <c r="FF382">
        <f>IF($GS382&gt;=3,INDEX($DN:$DN,$GR382+3),"")</f>
      </c>
      <c r="FG382">
        <f>IF($GS382&gt;=4,INDEX($DN:$DN,$GR382+4),"")</f>
      </c>
      <c r="FH382">
        <f>IF($GS382&gt;=5,INDEX($DN:$DN,$GR382+5),"")</f>
      </c>
      <c r="FI382">
        <f>IF($GS382&gt;=6,INDEX($DN:$DN,$GR382+6),"")</f>
      </c>
      <c r="FJ382">
        <f>IF($GS382&gt;=7,INDEX($DN:$DN,$GR382+7),"")</f>
      </c>
      <c r="FK382">
        <f>IF($GS382&gt;=8,INDEX($DN:$DN,$GR382+8),"")</f>
      </c>
      <c r="FL382">
        <f>IF($GS382&gt;=9,INDEX($DN:$DN,$GR382+9),"")</f>
      </c>
      <c r="FM382">
        <f>IF($GS382&gt;=10,INDEX($DN:$DN,$GR382+10),"")</f>
      </c>
      <c r="FN382">
        <f>IF($GS382&gt;=11,INDEX($DN:$DN,$GR382+11),"")</f>
      </c>
      <c r="FO382">
        <f>IF($GS382&gt;=12,INDEX($DN:$DN,$GR382+12),"")</f>
      </c>
      <c r="FP382">
        <f>IF($GS382&gt;=13,INDEX($DN:$DN,$GR382+13),"")</f>
      </c>
      <c r="FQ382">
        <f>IF($GS382&gt;=14,INDEX($DN:$DN,$GR382+14),"")</f>
      </c>
      <c r="FR382">
        <f>IF($GS382&gt;=15,INDEX($DN:$DN,$GR382+15),"")</f>
      </c>
      <c r="FS382">
        <f>IF($GS382&gt;=16,INDEX($DN:$DN,$GR382+16),"")</f>
      </c>
      <c r="FT382">
        <f>IF($GS382&gt;=17,INDEX($DN:$DN,$GR382+17),"")</f>
      </c>
      <c r="FU382">
        <f>IF($GS382&gt;=18,INDEX($DN:$DN,$GR382+18),"")</f>
      </c>
      <c r="FV382">
        <f>IF($GS382&gt;=19,INDEX($DN:$DN,$GR382+19),"")</f>
      </c>
      <c r="FW382">
        <f>IF($GS382&gt;=20,INDEX($DN:$DN,$GR382+20),"")</f>
      </c>
      <c r="FX382">
        <f>IF($GS382&gt;=21,INDEX($DN:$DN,$GR382+21),"")</f>
      </c>
      <c r="FY382">
        <f>IF($GS382&gt;=22,INDEX($DN:$DN,$GR382+22),"")</f>
      </c>
      <c r="FZ382">
        <f>IF($GS382&gt;=23,INDEX($DN:$DN,$GR382+23),"")</f>
      </c>
      <c r="GA382">
        <f>IF($GS382&gt;=24,INDEX($DN:$DN,$GR382+24),"")</f>
      </c>
      <c r="GB382">
        <f>IF($GS382&gt;=25,INDEX($DN:$DN,$GR382+25),"")</f>
      </c>
      <c r="GC382">
        <f>IF($GS382&gt;=26,INDEX($DN:$DN,$GR382+26),"")</f>
      </c>
      <c r="GD382">
        <f>IF($GS382&gt;=27,INDEX($DN:$DN,$GR382+27),"")</f>
      </c>
      <c r="GE382">
        <f>IF($GS382&gt;=28,INDEX($DN:$DN,$GR382+28),"")</f>
      </c>
      <c r="GF382">
        <f>IF($GS382&gt;=29,INDEX($DN:$DN,$GR382+29),"")</f>
      </c>
      <c r="GG382">
        <f>IF($GS382&gt;=30,INDEX($DN:$DN,$GR382+30),"")</f>
      </c>
      <c r="GH382">
        <f>IF($GS382&gt;=31,INDEX($DN:$DN,$GR382+31),"")</f>
      </c>
      <c r="GI382">
        <f>IF($GS382&gt;=32,INDEX($DN:$DN,$GR382+32),"")</f>
      </c>
      <c r="GJ382">
        <f>IF($GS382&gt;=33,INDEX($DN:$DN,$GR382+33),"")</f>
      </c>
      <c r="GK382">
        <f>IF($GS382&gt;=34,INDEX($DN:$DN,$GR382+34),"")</f>
      </c>
      <c r="GL382">
        <f>IF($GS382&gt;=35,INDEX($DN:$DN,$GR382+35),"")</f>
      </c>
      <c r="GM382">
        <f>IF($GS382&gt;=36,INDEX($DN:$DN,$GR382+36),"")</f>
      </c>
      <c r="GN382">
        <f>IF($GS382&gt;=37,INDEX($DN:$DN,$GR382+37),"")</f>
      </c>
      <c r="GO382">
        <f>IF($GS382&gt;=38,INDEX($DN:$DN,$GR382+38),"")</f>
      </c>
      <c r="GP382">
        <f>IF($GS382&gt;=39,INDEX($DN:$DN,$GR382+39),"")</f>
      </c>
      <c r="GQ382">
        <f>IF($GS382&gt;=40,INDEX($DN:$DN,$GR382+40),"")</f>
      </c>
      <c r="GR382">
        <f>IFERROR(MATCH($DL382,$DM$2:$DM$148,0)+1,0)</f>
      </c>
      <c r="GS382">
        <f>IFERROR(INDEX($DO$2:$DO$148,MATCH($DL382,$DM$2:$DM$148,0)),0)</f>
      </c>
      <c r="GT382">
        <f>IFERROR(MATCH($Z382,$DP$382:$FC$382,0),0)</f>
      </c>
      <c r="GU382">
        <f>IF($GT382&gt;0,INDEX($FD$382:$GQ$382,$GT382),"")</f>
      </c>
      <c r="GX382">
        <f>IF($JG382&gt;=1,INDEX($GV:$GV,$JF382+1),"")</f>
      </c>
      <c r="GY382">
        <f>IF($JG382&gt;=2,INDEX($GV:$GV,$JF382+2),"")</f>
      </c>
      <c r="GZ382">
        <f>IF($JG382&gt;=3,INDEX($GV:$GV,$JF382+3),"")</f>
      </c>
      <c r="HA382">
        <f>IF($JG382&gt;=4,INDEX($GV:$GV,$JF382+4),"")</f>
      </c>
      <c r="HB382">
        <f>IF($JG382&gt;=5,INDEX($GV:$GV,$JF382+5),"")</f>
      </c>
      <c r="HC382">
        <f>IF($JG382&gt;=6,INDEX($GV:$GV,$JF382+6),"")</f>
      </c>
      <c r="HD382">
        <f>IF($JG382&gt;=7,INDEX($GV:$GV,$JF382+7),"")</f>
      </c>
      <c r="HE382">
        <f>IF($JG382&gt;=8,INDEX($GV:$GV,$JF382+8),"")</f>
      </c>
      <c r="HF382">
        <f>IF($JG382&gt;=9,INDEX($GV:$GV,$JF382+9),"")</f>
      </c>
      <c r="HG382">
        <f>IF($JG382&gt;=10,INDEX($GV:$GV,$JF382+10),"")</f>
      </c>
      <c r="HH382">
        <f>IF($JG382&gt;=11,INDEX($GV:$GV,$JF382+11),"")</f>
      </c>
      <c r="HI382">
        <f>IF($JG382&gt;=12,INDEX($GV:$GV,$JF382+12),"")</f>
      </c>
      <c r="HJ382">
        <f>IF($JG382&gt;=13,INDEX($GV:$GV,$JF382+13),"")</f>
      </c>
      <c r="HK382">
        <f>IF($JG382&gt;=14,INDEX($GV:$GV,$JF382+14),"")</f>
      </c>
      <c r="HL382">
        <f>IF($JG382&gt;=15,INDEX($GV:$GV,$JF382+15),"")</f>
      </c>
      <c r="HM382">
        <f>IF($JG382&gt;=16,INDEX($GV:$GV,$JF382+16),"")</f>
      </c>
      <c r="HN382">
        <f>IF($JG382&gt;=17,INDEX($GV:$GV,$JF382+17),"")</f>
      </c>
      <c r="HO382">
        <f>IF($JG382&gt;=18,INDEX($GV:$GV,$JF382+18),"")</f>
      </c>
      <c r="HP382">
        <f>IF($JG382&gt;=19,INDEX($GV:$GV,$JF382+19),"")</f>
      </c>
      <c r="HQ382">
        <f>IF($JG382&gt;=20,INDEX($GV:$GV,$JF382+20),"")</f>
      </c>
      <c r="HR382">
        <f>IF($JG382&gt;=21,INDEX($GV:$GV,$JF382+21),"")</f>
      </c>
      <c r="HS382">
        <f>IF($JG382&gt;=22,INDEX($GV:$GV,$JF382+22),"")</f>
      </c>
      <c r="HT382">
        <f>IF($JG382&gt;=23,INDEX($GV:$GV,$JF382+23),"")</f>
      </c>
      <c r="HU382">
        <f>IF($JG382&gt;=24,INDEX($GV:$GV,$JF382+24),"")</f>
      </c>
      <c r="HV382">
        <f>IF($JG382&gt;=25,INDEX($GV:$GV,$JF382+25),"")</f>
      </c>
      <c r="HW382">
        <f>IF($JG382&gt;=26,INDEX($GV:$GV,$JF382+26),"")</f>
      </c>
      <c r="HX382">
        <f>IF($JG382&gt;=27,INDEX($GV:$GV,$JF382+27),"")</f>
      </c>
      <c r="HY382">
        <f>IF($JG382&gt;=28,INDEX($GV:$GV,$JF382+28),"")</f>
      </c>
      <c r="HZ382">
        <f>IF($JG382&gt;=29,INDEX($GV:$GV,$JF382+29),"")</f>
      </c>
      <c r="IA382">
        <f>IF($JG382&gt;=30,INDEX($GV:$GV,$JF382+30),"")</f>
      </c>
      <c r="IB382">
        <f>IF($JG382&gt;=31,INDEX($GV:$GV,$JF382+31),"")</f>
      </c>
      <c r="IC382">
        <f>IF($JG382&gt;=32,INDEX($GV:$GV,$JF382+32),"")</f>
      </c>
      <c r="ID382">
        <f>IF($JG382&gt;=33,INDEX($GV:$GV,$JF382+33),"")</f>
      </c>
      <c r="IE382">
        <f>IF($JG382&gt;=34,INDEX($GV:$GV,$JF382+34),"")</f>
      </c>
      <c r="IF382">
        <f>IF($JG382&gt;=35,INDEX($GV:$GV,$JF382+35),"")</f>
      </c>
      <c r="IG382">
        <f>IF($JG382&gt;=36,INDEX($GV:$GV,$JF382+36),"")</f>
      </c>
      <c r="IH382">
        <f>IF($JG382&gt;=37,INDEX($GV:$GV,$JF382+37),"")</f>
      </c>
      <c r="II382">
        <f>IF($JG382&gt;=38,INDEX($GV:$GV,$JF382+38),"")</f>
      </c>
      <c r="IJ382">
        <f>IF($JG382&gt;=39,INDEX($GV:$GV,$JF382+39),"")</f>
      </c>
      <c r="IK382">
        <f>IF($JG382&gt;=40,INDEX($GV:$GV,$JF382+40),"")</f>
      </c>
      <c r="IL382">
        <f>IF($JG382&gt;=41,INDEX($GV:$GV,$JF382+41),"")</f>
      </c>
      <c r="IM382">
        <f>IF($JG382&gt;=42,INDEX($GV:$GV,$JF382+42),"")</f>
      </c>
      <c r="IN382">
        <f>IF($JG382&gt;=43,INDEX($GV:$GV,$JF382+43),"")</f>
      </c>
      <c r="IO382">
        <f>IF($JG382&gt;=44,INDEX($GV:$GV,$JF382+44),"")</f>
      </c>
      <c r="IP382">
        <f>IF($JG382&gt;=45,INDEX($GV:$GV,$JF382+45),"")</f>
      </c>
      <c r="IQ382">
        <f>IF($JG382&gt;=46,INDEX($GV:$GV,$JF382+46),"")</f>
      </c>
      <c r="IR382">
        <f>IF($JG382&gt;=47,INDEX($GV:$GV,$JF382+47),"")</f>
      </c>
      <c r="IS382">
        <f>IF($JG382&gt;=48,INDEX($GV:$GV,$JF382+48),"")</f>
      </c>
      <c r="IT382">
        <f>IF($JG382&gt;=49,INDEX($GV:$GV,$JF382+49),"")</f>
      </c>
      <c r="IU382">
        <f>IF($JG382&gt;=50,INDEX($GV:$GV,$JF382+50),"")</f>
      </c>
      <c r="IV382">
        <f>IF($JG382&gt;=51,INDEX($GV:$GV,$JF382+51),"")</f>
      </c>
      <c r="IW382">
        <f>IF($JG382&gt;=52,INDEX($GV:$GV,$JF382+52),"")</f>
      </c>
      <c r="IX382">
        <f>IF($JG382&gt;=53,INDEX($GV:$GV,$JF382+53),"")</f>
      </c>
      <c r="IY382">
        <f>IF($JG382&gt;=54,INDEX($GV:$GV,$JF382+54),"")</f>
      </c>
      <c r="IZ382">
        <f>IF($JG382&gt;=55,INDEX($GV:$GV,$JF382+55),"")</f>
      </c>
      <c r="JA382">
        <f>IF($JG382&gt;=56,INDEX($GV:$GV,$JF382+56),"")</f>
      </c>
      <c r="JB382">
        <f>IF($JG382&gt;=57,INDEX($GV:$GV,$JF382+57),"")</f>
      </c>
      <c r="JC382">
        <f>IF($JG382&gt;=58,INDEX($GV:$GV,$JF382+58),"")</f>
      </c>
      <c r="JD382">
        <f>IF($JG382&gt;=59,INDEX($GV:$GV,$JF382+59),"")</f>
      </c>
      <c r="JE382">
        <f>IF($JG382&gt;=60,INDEX($GV:$GV,$JF382+60),"")</f>
      </c>
      <c r="JF382">
        <f>IFERROR(MATCH($GU382,$GV$2:$GV$322,0)+1,0)</f>
      </c>
      <c r="JG382">
        <f>IFERROR(INDEX($GW$2:$GW$322,MATCH($GU382,$GV$2:$GV$322,0)),0)</f>
      </c>
      <c r="JH382" t="s">
        <v>44</v>
      </c>
      <c r="JI382" t="s">
        <v>44</v>
      </c>
    </row>
    <row r="383" spans="1:269" x14ac:dyDescent="0.25">
      <c r="R383">
        <f>IF(OR($U383="",$Q383=""),"",IFERROR($U383/$Q383,0))</f>
      </c>
      <c r="S383">
        <f>IF($U383="","",
SUM($T383,$V383,$AA383,$W383,$Y383)*
(1-IF($AB383="",0,VALUE($AB383)/100)))</f>
      </c>
      <c r="T383">
        <f>IF($U383="","",$U383)</f>
      </c>
      <c r="V383">
        <f>IF($U383="","",
IF($O383="","",
IF(ISNUMBER(SEARCH("exempt",LOWER($O383))),0,
$U383*(VALUE(SUBSTITUTE($O383,"%",""))/100))))</f>
      </c>
      <c r="AC383">
        <f>IFERROR(IF(FIND(" - ",$K383)&gt;0,MID($K383,FIND(" - ",$K383)+3,LEN($K383)),""),"")</f>
      </c>
      <c r="AL383" t="s">
        <v>1203</v>
      </c>
      <c r="AT383">
        <f>IFERROR(LEFT($K383,FIND(" - ",$K383)-1),$K383)</f>
      </c>
      <c r="AW383">
        <f>IF($CL383&gt;=1,INDEX($AU:$AU,$CK383+1),"")</f>
      </c>
      <c r="AX383">
        <f>IF($CL383&gt;=2,INDEX($AU:$AU,$CK383+2),"")</f>
      </c>
      <c r="AY383">
        <f>IF($CL383&gt;=3,INDEX($AU:$AU,$CK383+3),"")</f>
      </c>
      <c r="AZ383">
        <f>IF($CL383&gt;=4,INDEX($AU:$AU,$CK383+4),"")</f>
      </c>
      <c r="BA383">
        <f>IF($CL383&gt;=5,INDEX($AU:$AU,$CK383+5),"")</f>
      </c>
      <c r="BB383">
        <f>IF($CL383&gt;=6,INDEX($AU:$AU,$CK383+6),"")</f>
      </c>
      <c r="BC383">
        <f>IF($CL383&gt;=7,INDEX($AU:$AU,$CK383+7),"")</f>
      </c>
      <c r="BD383">
        <f>IF($CL383&gt;=8,INDEX($AU:$AU,$CK383+8),"")</f>
      </c>
      <c r="BE383">
        <f>IF($CL383&gt;=9,INDEX($AU:$AU,$CK383+9),"")</f>
      </c>
      <c r="BF383">
        <f>IF($CL383&gt;=10,INDEX($AU:$AU,$CK383+10),"")</f>
      </c>
      <c r="BG383">
        <f>IF($CL383&gt;=11,INDEX($AU:$AU,$CK383+11),"")</f>
      </c>
      <c r="BH383">
        <f>IF($CL383&gt;=12,INDEX($AU:$AU,$CK383+12),"")</f>
      </c>
      <c r="BI383">
        <f>IF($CL383&gt;=13,INDEX($AU:$AU,$CK383+13),"")</f>
      </c>
      <c r="BJ383">
        <f>IF($CL383&gt;=14,INDEX($AU:$AU,$CK383+14),"")</f>
      </c>
      <c r="BK383">
        <f>IF($CL383&gt;=15,INDEX($AU:$AU,$CK383+15),"")</f>
      </c>
      <c r="BL383">
        <f>IF($CL383&gt;=16,INDEX($AU:$AU,$CK383+16),"")</f>
      </c>
      <c r="BM383">
        <f>IF($CL383&gt;=17,INDEX($AU:$AU,$CK383+17),"")</f>
      </c>
      <c r="BN383">
        <f>IF($CL383&gt;=18,INDEX($AU:$AU,$CK383+18),"")</f>
      </c>
      <c r="BO383">
        <f>IF($CL383&gt;=19,INDEX($AU:$AU,$CK383+19),"")</f>
      </c>
      <c r="BP383">
        <f>IF($CL383&gt;=20,INDEX($AU:$AU,$CK383+20),"")</f>
      </c>
      <c r="BQ383">
        <f>IF($CL383&gt;=21,INDEX($AU:$AU,$CK383+21),"")</f>
      </c>
      <c r="BR383">
        <f>IF($CL383&gt;=22,INDEX($AU:$AU,$CK383+22),"")</f>
      </c>
      <c r="BS383">
        <f>IF($CL383&gt;=23,INDEX($AU:$AU,$CK383+23),"")</f>
      </c>
      <c r="BT383">
        <f>IF($CL383&gt;=24,INDEX($AU:$AU,$CK383+24),"")</f>
      </c>
      <c r="BU383">
        <f>IF($CL383&gt;=25,INDEX($AU:$AU,$CK383+25),"")</f>
      </c>
      <c r="BV383">
        <f>IF($CL383&gt;=26,INDEX($AU:$AU,$CK383+26),"")</f>
      </c>
      <c r="BW383">
        <f>IF($CL383&gt;=27,INDEX($AU:$AU,$CK383+27),"")</f>
      </c>
      <c r="BX383">
        <f>IF($CL383&gt;=28,INDEX($AU:$AU,$CK383+28),"")</f>
      </c>
      <c r="BY383">
        <f>IF($CL383&gt;=29,INDEX($AU:$AU,$CK383+29),"")</f>
      </c>
      <c r="BZ383">
        <f>IF($CL383&gt;=30,INDEX($AU:$AU,$CK383+30),"")</f>
      </c>
      <c r="CA383">
        <f>IF($CL383&gt;=31,INDEX($AU:$AU,$CK383+31),"")</f>
      </c>
      <c r="CB383">
        <f>IF($CL383&gt;=32,INDEX($AU:$AU,$CK383+32),"")</f>
      </c>
      <c r="CC383">
        <f>IF($CL383&gt;=33,INDEX($AU:$AU,$CK383+33),"")</f>
      </c>
      <c r="CD383">
        <f>IF($CL383&gt;=34,INDEX($AU:$AU,$CK383+34),"")</f>
      </c>
      <c r="CE383">
        <f>IF($CL383&gt;=35,INDEX($AU:$AU,$CK383+35),"")</f>
      </c>
      <c r="CF383">
        <f>IF($CL383&gt;=36,INDEX($AU:$AU,$CK383+36),"")</f>
      </c>
      <c r="CG383">
        <f>IF($CL383&gt;=37,INDEX($AU:$AU,$CK383+37),"")</f>
      </c>
      <c r="CH383">
        <f>IF($CL383&gt;=38,INDEX($AU:$AU,$CK383+38),"")</f>
      </c>
      <c r="CI383">
        <f>IF($CL383&gt;=39,INDEX($AU:$AU,$CK383+39),"")</f>
      </c>
      <c r="CJ383">
        <f>IF($CL383&gt;=40,INDEX($AU:$AU,$CK383+40),"")</f>
      </c>
      <c r="CK383">
        <f>IFERROR(MATCH($AT383,$AU$2:$AU$133,0)+1,0)</f>
      </c>
      <c r="CL383">
        <f>IFERROR(INDEX($AV$2:$AV$133,MATCH($AT383,$AU$2:$AU$133,0)),0)</f>
      </c>
      <c r="CM383">
        <f>IFERROR(LEFT($L383,FIND(" - ",$L383)-1),$L383)</f>
      </c>
      <c r="CN383" t="s">
        <v>1204</v>
      </c>
      <c r="CO383">
        <v>1</v>
      </c>
      <c r="CP383">
        <f>IF($DK383&gt;=1,INDEX($CN:$CN,$DJ383+1),"")</f>
      </c>
      <c r="CQ383">
        <f>IF($DK383&gt;=2,INDEX($CN:$CN,$DJ383+2),"")</f>
      </c>
      <c r="CR383">
        <f>IF($DK383&gt;=3,INDEX($CN:$CN,$DJ383+3),"")</f>
      </c>
      <c r="CS383">
        <f>IF($DK383&gt;=4,INDEX($CN:$CN,$DJ383+4),"")</f>
      </c>
      <c r="CT383">
        <f>IF($DK383&gt;=5,INDEX($CN:$CN,$DJ383+5),"")</f>
      </c>
      <c r="CU383">
        <f>IF($DK383&gt;=6,INDEX($CN:$CN,$DJ383+6),"")</f>
      </c>
      <c r="CV383">
        <f>IF($DK383&gt;=7,INDEX($CN:$CN,$DJ383+7),"")</f>
      </c>
      <c r="CW383">
        <f>IF($DK383&gt;=8,INDEX($CN:$CN,$DJ383+8),"")</f>
      </c>
      <c r="CX383">
        <f>IF($DK383&gt;=9,INDEX($CN:$CN,$DJ383+9),"")</f>
      </c>
      <c r="CY383">
        <f>IF($DK383&gt;=10,INDEX($CN:$CN,$DJ383+10),"")</f>
      </c>
      <c r="CZ383">
        <f>IF($DK383&gt;=11,INDEX($CN:$CN,$DJ383+11),"")</f>
      </c>
      <c r="DA383">
        <f>IF($DK383&gt;=12,INDEX($CN:$CN,$DJ383+12),"")</f>
      </c>
      <c r="DB383">
        <f>IF($DK383&gt;=13,INDEX($CN:$CN,$DJ383+13),"")</f>
      </c>
      <c r="DC383">
        <f>IF($DK383&gt;=14,INDEX($CN:$CN,$DJ383+14),"")</f>
      </c>
      <c r="DD383">
        <f>IF($DK383&gt;=15,INDEX($CN:$CN,$DJ383+15),"")</f>
      </c>
      <c r="DE383">
        <f>IF($DK383&gt;=16,INDEX($CN:$CN,$DJ383+16),"")</f>
      </c>
      <c r="DF383">
        <f>IF($DK383&gt;=17,INDEX($CN:$CN,$DJ383+17),"")</f>
      </c>
      <c r="DG383">
        <f>IF($DK383&gt;=18,INDEX($CN:$CN,$DJ383+18),"")</f>
      </c>
      <c r="DH383">
        <f>IF($DK383&gt;=19,INDEX($CN:$CN,$DJ383+19),"")</f>
      </c>
      <c r="DI383">
        <f>IF($DK383&gt;=20,INDEX($CN:$CN,$DJ383+20),"")</f>
      </c>
      <c r="DJ383">
        <f>IFERROR(MATCH($CM383,$CN$2:$CN$1089,0)+1,0)</f>
      </c>
      <c r="DK383">
        <f>IFERROR(INDEX($CO$2:$CO$1089,MATCH($CM383,$CN$2:$CN$1089,0)),0)</f>
      </c>
      <c r="DL383">
        <f>IFERROR(INDEX($AS:$AS,MATCH($O383,$AR:$AR,0))&amp;"","")</f>
      </c>
      <c r="DP383">
        <f>IF($GS383&gt;=1,INDEX($DM:$DM,$GR383+1),"")</f>
      </c>
      <c r="DQ383">
        <f>IF($GS383&gt;=2,INDEX($DM:$DM,$GR383+2),"")</f>
      </c>
      <c r="DR383">
        <f>IF($GS383&gt;=3,INDEX($DM:$DM,$GR383+3),"")</f>
      </c>
      <c r="DS383">
        <f>IF($GS383&gt;=4,INDEX($DM:$DM,$GR383+4),"")</f>
      </c>
      <c r="DT383">
        <f>IF($GS383&gt;=5,INDEX($DM:$DM,$GR383+5),"")</f>
      </c>
      <c r="DU383">
        <f>IF($GS383&gt;=6,INDEX($DM:$DM,$GR383+6),"")</f>
      </c>
      <c r="DV383">
        <f>IF($GS383&gt;=7,INDEX($DM:$DM,$GR383+7),"")</f>
      </c>
      <c r="DW383">
        <f>IF($GS383&gt;=8,INDEX($DM:$DM,$GR383+8),"")</f>
      </c>
      <c r="DX383">
        <f>IF($GS383&gt;=9,INDEX($DM:$DM,$GR383+9),"")</f>
      </c>
      <c r="DY383">
        <f>IF($GS383&gt;=10,INDEX($DM:$DM,$GR383+10),"")</f>
      </c>
      <c r="DZ383">
        <f>IF($GS383&gt;=11,INDEX($DM:$DM,$GR383+11),"")</f>
      </c>
      <c r="EA383">
        <f>IF($GS383&gt;=12,INDEX($DM:$DM,$GR383+12),"")</f>
      </c>
      <c r="EB383">
        <f>IF($GS383&gt;=13,INDEX($DM:$DM,$GR383+13),"")</f>
      </c>
      <c r="EC383">
        <f>IF($GS383&gt;=14,INDEX($DM:$DM,$GR383+14),"")</f>
      </c>
      <c r="ED383">
        <f>IF($GS383&gt;=15,INDEX($DM:$DM,$GR383+15),"")</f>
      </c>
      <c r="EE383">
        <f>IF($GS383&gt;=16,INDEX($DM:$DM,$GR383+16),"")</f>
      </c>
      <c r="EF383">
        <f>IF($GS383&gt;=17,INDEX($DM:$DM,$GR383+17),"")</f>
      </c>
      <c r="EG383">
        <f>IF($GS383&gt;=18,INDEX($DM:$DM,$GR383+18),"")</f>
      </c>
      <c r="EH383">
        <f>IF($GS383&gt;=19,INDEX($DM:$DM,$GR383+19),"")</f>
      </c>
      <c r="EI383">
        <f>IF($GS383&gt;=20,INDEX($DM:$DM,$GR383+20),"")</f>
      </c>
      <c r="EJ383">
        <f>IF($GS383&gt;=21,INDEX($DM:$DM,$GR383+21),"")</f>
      </c>
      <c r="EK383">
        <f>IF($GS383&gt;=22,INDEX($DM:$DM,$GR383+22),"")</f>
      </c>
      <c r="EL383">
        <f>IF($GS383&gt;=23,INDEX($DM:$DM,$GR383+23),"")</f>
      </c>
      <c r="EM383">
        <f>IF($GS383&gt;=24,INDEX($DM:$DM,$GR383+24),"")</f>
      </c>
      <c r="EN383">
        <f>IF($GS383&gt;=25,INDEX($DM:$DM,$GR383+25),"")</f>
      </c>
      <c r="EO383">
        <f>IF($GS383&gt;=26,INDEX($DM:$DM,$GR383+26),"")</f>
      </c>
      <c r="EP383">
        <f>IF($GS383&gt;=27,INDEX($DM:$DM,$GR383+27),"")</f>
      </c>
      <c r="EQ383">
        <f>IF($GS383&gt;=28,INDEX($DM:$DM,$GR383+28),"")</f>
      </c>
      <c r="ER383">
        <f>IF($GS383&gt;=29,INDEX($DM:$DM,$GR383+29),"")</f>
      </c>
      <c r="ES383">
        <f>IF($GS383&gt;=30,INDEX($DM:$DM,$GR383+30),"")</f>
      </c>
      <c r="ET383">
        <f>IF($GS383&gt;=31,INDEX($DM:$DM,$GR383+31),"")</f>
      </c>
      <c r="EU383">
        <f>IF($GS383&gt;=32,INDEX($DM:$DM,$GR383+32),"")</f>
      </c>
      <c r="EV383">
        <f>IF($GS383&gt;=33,INDEX($DM:$DM,$GR383+33),"")</f>
      </c>
      <c r="EW383">
        <f>IF($GS383&gt;=34,INDEX($DM:$DM,$GR383+34),"")</f>
      </c>
      <c r="EX383">
        <f>IF($GS383&gt;=35,INDEX($DM:$DM,$GR383+35),"")</f>
      </c>
      <c r="EY383">
        <f>IF($GS383&gt;=36,INDEX($DM:$DM,$GR383+36),"")</f>
      </c>
      <c r="EZ383">
        <f>IF($GS383&gt;=37,INDEX($DM:$DM,$GR383+37),"")</f>
      </c>
      <c r="FA383">
        <f>IF($GS383&gt;=38,INDEX($DM:$DM,$GR383+38),"")</f>
      </c>
      <c r="FB383">
        <f>IF($GS383&gt;=39,INDEX($DM:$DM,$GR383+39),"")</f>
      </c>
      <c r="FC383">
        <f>IF($GS383&gt;=40,INDEX($DM:$DM,$GR383+40),"")</f>
      </c>
      <c r="FD383">
        <f>IF($GS383&gt;=1,INDEX($DN:$DN,$GR383+1),"")</f>
      </c>
      <c r="FE383">
        <f>IF($GS383&gt;=2,INDEX($DN:$DN,$GR383+2),"")</f>
      </c>
      <c r="FF383">
        <f>IF($GS383&gt;=3,INDEX($DN:$DN,$GR383+3),"")</f>
      </c>
      <c r="FG383">
        <f>IF($GS383&gt;=4,INDEX($DN:$DN,$GR383+4),"")</f>
      </c>
      <c r="FH383">
        <f>IF($GS383&gt;=5,INDEX($DN:$DN,$GR383+5),"")</f>
      </c>
      <c r="FI383">
        <f>IF($GS383&gt;=6,INDEX($DN:$DN,$GR383+6),"")</f>
      </c>
      <c r="FJ383">
        <f>IF($GS383&gt;=7,INDEX($DN:$DN,$GR383+7),"")</f>
      </c>
      <c r="FK383">
        <f>IF($GS383&gt;=8,INDEX($DN:$DN,$GR383+8),"")</f>
      </c>
      <c r="FL383">
        <f>IF($GS383&gt;=9,INDEX($DN:$DN,$GR383+9),"")</f>
      </c>
      <c r="FM383">
        <f>IF($GS383&gt;=10,INDEX($DN:$DN,$GR383+10),"")</f>
      </c>
      <c r="FN383">
        <f>IF($GS383&gt;=11,INDEX($DN:$DN,$GR383+11),"")</f>
      </c>
      <c r="FO383">
        <f>IF($GS383&gt;=12,INDEX($DN:$DN,$GR383+12),"")</f>
      </c>
      <c r="FP383">
        <f>IF($GS383&gt;=13,INDEX($DN:$DN,$GR383+13),"")</f>
      </c>
      <c r="FQ383">
        <f>IF($GS383&gt;=14,INDEX($DN:$DN,$GR383+14),"")</f>
      </c>
      <c r="FR383">
        <f>IF($GS383&gt;=15,INDEX($DN:$DN,$GR383+15),"")</f>
      </c>
      <c r="FS383">
        <f>IF($GS383&gt;=16,INDEX($DN:$DN,$GR383+16),"")</f>
      </c>
      <c r="FT383">
        <f>IF($GS383&gt;=17,INDEX($DN:$DN,$GR383+17),"")</f>
      </c>
      <c r="FU383">
        <f>IF($GS383&gt;=18,INDEX($DN:$DN,$GR383+18),"")</f>
      </c>
      <c r="FV383">
        <f>IF($GS383&gt;=19,INDEX($DN:$DN,$GR383+19),"")</f>
      </c>
      <c r="FW383">
        <f>IF($GS383&gt;=20,INDEX($DN:$DN,$GR383+20),"")</f>
      </c>
      <c r="FX383">
        <f>IF($GS383&gt;=21,INDEX($DN:$DN,$GR383+21),"")</f>
      </c>
      <c r="FY383">
        <f>IF($GS383&gt;=22,INDEX($DN:$DN,$GR383+22),"")</f>
      </c>
      <c r="FZ383">
        <f>IF($GS383&gt;=23,INDEX($DN:$DN,$GR383+23),"")</f>
      </c>
      <c r="GA383">
        <f>IF($GS383&gt;=24,INDEX($DN:$DN,$GR383+24),"")</f>
      </c>
      <c r="GB383">
        <f>IF($GS383&gt;=25,INDEX($DN:$DN,$GR383+25),"")</f>
      </c>
      <c r="GC383">
        <f>IF($GS383&gt;=26,INDEX($DN:$DN,$GR383+26),"")</f>
      </c>
      <c r="GD383">
        <f>IF($GS383&gt;=27,INDEX($DN:$DN,$GR383+27),"")</f>
      </c>
      <c r="GE383">
        <f>IF($GS383&gt;=28,INDEX($DN:$DN,$GR383+28),"")</f>
      </c>
      <c r="GF383">
        <f>IF($GS383&gt;=29,INDEX($DN:$DN,$GR383+29),"")</f>
      </c>
      <c r="GG383">
        <f>IF($GS383&gt;=30,INDEX($DN:$DN,$GR383+30),"")</f>
      </c>
      <c r="GH383">
        <f>IF($GS383&gt;=31,INDEX($DN:$DN,$GR383+31),"")</f>
      </c>
      <c r="GI383">
        <f>IF($GS383&gt;=32,INDEX($DN:$DN,$GR383+32),"")</f>
      </c>
      <c r="GJ383">
        <f>IF($GS383&gt;=33,INDEX($DN:$DN,$GR383+33),"")</f>
      </c>
      <c r="GK383">
        <f>IF($GS383&gt;=34,INDEX($DN:$DN,$GR383+34),"")</f>
      </c>
      <c r="GL383">
        <f>IF($GS383&gt;=35,INDEX($DN:$DN,$GR383+35),"")</f>
      </c>
      <c r="GM383">
        <f>IF($GS383&gt;=36,INDEX($DN:$DN,$GR383+36),"")</f>
      </c>
      <c r="GN383">
        <f>IF($GS383&gt;=37,INDEX($DN:$DN,$GR383+37),"")</f>
      </c>
      <c r="GO383">
        <f>IF($GS383&gt;=38,INDEX($DN:$DN,$GR383+38),"")</f>
      </c>
      <c r="GP383">
        <f>IF($GS383&gt;=39,INDEX($DN:$DN,$GR383+39),"")</f>
      </c>
      <c r="GQ383">
        <f>IF($GS383&gt;=40,INDEX($DN:$DN,$GR383+40),"")</f>
      </c>
      <c r="GR383">
        <f>IFERROR(MATCH($DL383,$DM$2:$DM$148,0)+1,0)</f>
      </c>
      <c r="GS383">
        <f>IFERROR(INDEX($DO$2:$DO$148,MATCH($DL383,$DM$2:$DM$148,0)),0)</f>
      </c>
      <c r="GT383">
        <f>IFERROR(MATCH($Z383,$DP$383:$FC$383,0),0)</f>
      </c>
      <c r="GU383">
        <f>IF($GT383&gt;0,INDEX($FD$383:$GQ$383,$GT383),"")</f>
      </c>
      <c r="GX383">
        <f>IF($JG383&gt;=1,INDEX($GV:$GV,$JF383+1),"")</f>
      </c>
      <c r="GY383">
        <f>IF($JG383&gt;=2,INDEX($GV:$GV,$JF383+2),"")</f>
      </c>
      <c r="GZ383">
        <f>IF($JG383&gt;=3,INDEX($GV:$GV,$JF383+3),"")</f>
      </c>
      <c r="HA383">
        <f>IF($JG383&gt;=4,INDEX($GV:$GV,$JF383+4),"")</f>
      </c>
      <c r="HB383">
        <f>IF($JG383&gt;=5,INDEX($GV:$GV,$JF383+5),"")</f>
      </c>
      <c r="HC383">
        <f>IF($JG383&gt;=6,INDEX($GV:$GV,$JF383+6),"")</f>
      </c>
      <c r="HD383">
        <f>IF($JG383&gt;=7,INDEX($GV:$GV,$JF383+7),"")</f>
      </c>
      <c r="HE383">
        <f>IF($JG383&gt;=8,INDEX($GV:$GV,$JF383+8),"")</f>
      </c>
      <c r="HF383">
        <f>IF($JG383&gt;=9,INDEX($GV:$GV,$JF383+9),"")</f>
      </c>
      <c r="HG383">
        <f>IF($JG383&gt;=10,INDEX($GV:$GV,$JF383+10),"")</f>
      </c>
      <c r="HH383">
        <f>IF($JG383&gt;=11,INDEX($GV:$GV,$JF383+11),"")</f>
      </c>
      <c r="HI383">
        <f>IF($JG383&gt;=12,INDEX($GV:$GV,$JF383+12),"")</f>
      </c>
      <c r="HJ383">
        <f>IF($JG383&gt;=13,INDEX($GV:$GV,$JF383+13),"")</f>
      </c>
      <c r="HK383">
        <f>IF($JG383&gt;=14,INDEX($GV:$GV,$JF383+14),"")</f>
      </c>
      <c r="HL383">
        <f>IF($JG383&gt;=15,INDEX($GV:$GV,$JF383+15),"")</f>
      </c>
      <c r="HM383">
        <f>IF($JG383&gt;=16,INDEX($GV:$GV,$JF383+16),"")</f>
      </c>
      <c r="HN383">
        <f>IF($JG383&gt;=17,INDEX($GV:$GV,$JF383+17),"")</f>
      </c>
      <c r="HO383">
        <f>IF($JG383&gt;=18,INDEX($GV:$GV,$JF383+18),"")</f>
      </c>
      <c r="HP383">
        <f>IF($JG383&gt;=19,INDEX($GV:$GV,$JF383+19),"")</f>
      </c>
      <c r="HQ383">
        <f>IF($JG383&gt;=20,INDEX($GV:$GV,$JF383+20),"")</f>
      </c>
      <c r="HR383">
        <f>IF($JG383&gt;=21,INDEX($GV:$GV,$JF383+21),"")</f>
      </c>
      <c r="HS383">
        <f>IF($JG383&gt;=22,INDEX($GV:$GV,$JF383+22),"")</f>
      </c>
      <c r="HT383">
        <f>IF($JG383&gt;=23,INDEX($GV:$GV,$JF383+23),"")</f>
      </c>
      <c r="HU383">
        <f>IF($JG383&gt;=24,INDEX($GV:$GV,$JF383+24),"")</f>
      </c>
      <c r="HV383">
        <f>IF($JG383&gt;=25,INDEX($GV:$GV,$JF383+25),"")</f>
      </c>
      <c r="HW383">
        <f>IF($JG383&gt;=26,INDEX($GV:$GV,$JF383+26),"")</f>
      </c>
      <c r="HX383">
        <f>IF($JG383&gt;=27,INDEX($GV:$GV,$JF383+27),"")</f>
      </c>
      <c r="HY383">
        <f>IF($JG383&gt;=28,INDEX($GV:$GV,$JF383+28),"")</f>
      </c>
      <c r="HZ383">
        <f>IF($JG383&gt;=29,INDEX($GV:$GV,$JF383+29),"")</f>
      </c>
      <c r="IA383">
        <f>IF($JG383&gt;=30,INDEX($GV:$GV,$JF383+30),"")</f>
      </c>
      <c r="IB383">
        <f>IF($JG383&gt;=31,INDEX($GV:$GV,$JF383+31),"")</f>
      </c>
      <c r="IC383">
        <f>IF($JG383&gt;=32,INDEX($GV:$GV,$JF383+32),"")</f>
      </c>
      <c r="ID383">
        <f>IF($JG383&gt;=33,INDEX($GV:$GV,$JF383+33),"")</f>
      </c>
      <c r="IE383">
        <f>IF($JG383&gt;=34,INDEX($GV:$GV,$JF383+34),"")</f>
      </c>
      <c r="IF383">
        <f>IF($JG383&gt;=35,INDEX($GV:$GV,$JF383+35),"")</f>
      </c>
      <c r="IG383">
        <f>IF($JG383&gt;=36,INDEX($GV:$GV,$JF383+36),"")</f>
      </c>
      <c r="IH383">
        <f>IF($JG383&gt;=37,INDEX($GV:$GV,$JF383+37),"")</f>
      </c>
      <c r="II383">
        <f>IF($JG383&gt;=38,INDEX($GV:$GV,$JF383+38),"")</f>
      </c>
      <c r="IJ383">
        <f>IF($JG383&gt;=39,INDEX($GV:$GV,$JF383+39),"")</f>
      </c>
      <c r="IK383">
        <f>IF($JG383&gt;=40,INDEX($GV:$GV,$JF383+40),"")</f>
      </c>
      <c r="IL383">
        <f>IF($JG383&gt;=41,INDEX($GV:$GV,$JF383+41),"")</f>
      </c>
      <c r="IM383">
        <f>IF($JG383&gt;=42,INDEX($GV:$GV,$JF383+42),"")</f>
      </c>
      <c r="IN383">
        <f>IF($JG383&gt;=43,INDEX($GV:$GV,$JF383+43),"")</f>
      </c>
      <c r="IO383">
        <f>IF($JG383&gt;=44,INDEX($GV:$GV,$JF383+44),"")</f>
      </c>
      <c r="IP383">
        <f>IF($JG383&gt;=45,INDEX($GV:$GV,$JF383+45),"")</f>
      </c>
      <c r="IQ383">
        <f>IF($JG383&gt;=46,INDEX($GV:$GV,$JF383+46),"")</f>
      </c>
      <c r="IR383">
        <f>IF($JG383&gt;=47,INDEX($GV:$GV,$JF383+47),"")</f>
      </c>
      <c r="IS383">
        <f>IF($JG383&gt;=48,INDEX($GV:$GV,$JF383+48),"")</f>
      </c>
      <c r="IT383">
        <f>IF($JG383&gt;=49,INDEX($GV:$GV,$JF383+49),"")</f>
      </c>
      <c r="IU383">
        <f>IF($JG383&gt;=50,INDEX($GV:$GV,$JF383+50),"")</f>
      </c>
      <c r="IV383">
        <f>IF($JG383&gt;=51,INDEX($GV:$GV,$JF383+51),"")</f>
      </c>
      <c r="IW383">
        <f>IF($JG383&gt;=52,INDEX($GV:$GV,$JF383+52),"")</f>
      </c>
      <c r="IX383">
        <f>IF($JG383&gt;=53,INDEX($GV:$GV,$JF383+53),"")</f>
      </c>
      <c r="IY383">
        <f>IF($JG383&gt;=54,INDEX($GV:$GV,$JF383+54),"")</f>
      </c>
      <c r="IZ383">
        <f>IF($JG383&gt;=55,INDEX($GV:$GV,$JF383+55),"")</f>
      </c>
      <c r="JA383">
        <f>IF($JG383&gt;=56,INDEX($GV:$GV,$JF383+56),"")</f>
      </c>
      <c r="JB383">
        <f>IF($JG383&gt;=57,INDEX($GV:$GV,$JF383+57),"")</f>
      </c>
      <c r="JC383">
        <f>IF($JG383&gt;=58,INDEX($GV:$GV,$JF383+58),"")</f>
      </c>
      <c r="JD383">
        <f>IF($JG383&gt;=59,INDEX($GV:$GV,$JF383+59),"")</f>
      </c>
      <c r="JE383">
        <f>IF($JG383&gt;=60,INDEX($GV:$GV,$JF383+60),"")</f>
      </c>
      <c r="JF383">
        <f>IFERROR(MATCH($GU383,$GV$2:$GV$322,0)+1,0)</f>
      </c>
      <c r="JG383">
        <f>IFERROR(INDEX($GW$2:$GW$322,MATCH($GU383,$GV$2:$GV$322,0)),0)</f>
      </c>
      <c r="JH383" t="s">
        <v>44</v>
      </c>
      <c r="JI383" t="s">
        <v>44</v>
      </c>
    </row>
    <row r="384" spans="1:269" x14ac:dyDescent="0.25">
      <c r="R384">
        <f>IF(OR($U384="",$Q384=""),"",IFERROR($U384/$Q384,0))</f>
      </c>
      <c r="S384">
        <f>IF($U384="","",
SUM($T384,$V384,$AA384,$W384,$Y384)*
(1-IF($AB384="",0,VALUE($AB384)/100)))</f>
      </c>
      <c r="T384">
        <f>IF($U384="","",$U384)</f>
      </c>
      <c r="V384">
        <f>IF($U384="","",
IF($O384="","",
IF(ISNUMBER(SEARCH("exempt",LOWER($O384))),0,
$U384*(VALUE(SUBSTITUTE($O384,"%",""))/100))))</f>
      </c>
      <c r="AC384">
        <f>IFERROR(IF(FIND(" - ",$K384)&gt;0,MID($K384,FIND(" - ",$K384)+3,LEN($K384)),""),"")</f>
      </c>
      <c r="AL384" t="s">
        <v>1205</v>
      </c>
      <c r="AT384">
        <f>IFERROR(LEFT($K384,FIND(" - ",$K384)-1),$K384)</f>
      </c>
      <c r="AW384">
        <f>IF($CL384&gt;=1,INDEX($AU:$AU,$CK384+1),"")</f>
      </c>
      <c r="AX384">
        <f>IF($CL384&gt;=2,INDEX($AU:$AU,$CK384+2),"")</f>
      </c>
      <c r="AY384">
        <f>IF($CL384&gt;=3,INDEX($AU:$AU,$CK384+3),"")</f>
      </c>
      <c r="AZ384">
        <f>IF($CL384&gt;=4,INDEX($AU:$AU,$CK384+4),"")</f>
      </c>
      <c r="BA384">
        <f>IF($CL384&gt;=5,INDEX($AU:$AU,$CK384+5),"")</f>
      </c>
      <c r="BB384">
        <f>IF($CL384&gt;=6,INDEX($AU:$AU,$CK384+6),"")</f>
      </c>
      <c r="BC384">
        <f>IF($CL384&gt;=7,INDEX($AU:$AU,$CK384+7),"")</f>
      </c>
      <c r="BD384">
        <f>IF($CL384&gt;=8,INDEX($AU:$AU,$CK384+8),"")</f>
      </c>
      <c r="BE384">
        <f>IF($CL384&gt;=9,INDEX($AU:$AU,$CK384+9),"")</f>
      </c>
      <c r="BF384">
        <f>IF($CL384&gt;=10,INDEX($AU:$AU,$CK384+10),"")</f>
      </c>
      <c r="BG384">
        <f>IF($CL384&gt;=11,INDEX($AU:$AU,$CK384+11),"")</f>
      </c>
      <c r="BH384">
        <f>IF($CL384&gt;=12,INDEX($AU:$AU,$CK384+12),"")</f>
      </c>
      <c r="BI384">
        <f>IF($CL384&gt;=13,INDEX($AU:$AU,$CK384+13),"")</f>
      </c>
      <c r="BJ384">
        <f>IF($CL384&gt;=14,INDEX($AU:$AU,$CK384+14),"")</f>
      </c>
      <c r="BK384">
        <f>IF($CL384&gt;=15,INDEX($AU:$AU,$CK384+15),"")</f>
      </c>
      <c r="BL384">
        <f>IF($CL384&gt;=16,INDEX($AU:$AU,$CK384+16),"")</f>
      </c>
      <c r="BM384">
        <f>IF($CL384&gt;=17,INDEX($AU:$AU,$CK384+17),"")</f>
      </c>
      <c r="BN384">
        <f>IF($CL384&gt;=18,INDEX($AU:$AU,$CK384+18),"")</f>
      </c>
      <c r="BO384">
        <f>IF($CL384&gt;=19,INDEX($AU:$AU,$CK384+19),"")</f>
      </c>
      <c r="BP384">
        <f>IF($CL384&gt;=20,INDEX($AU:$AU,$CK384+20),"")</f>
      </c>
      <c r="BQ384">
        <f>IF($CL384&gt;=21,INDEX($AU:$AU,$CK384+21),"")</f>
      </c>
      <c r="BR384">
        <f>IF($CL384&gt;=22,INDEX($AU:$AU,$CK384+22),"")</f>
      </c>
      <c r="BS384">
        <f>IF($CL384&gt;=23,INDEX($AU:$AU,$CK384+23),"")</f>
      </c>
      <c r="BT384">
        <f>IF($CL384&gt;=24,INDEX($AU:$AU,$CK384+24),"")</f>
      </c>
      <c r="BU384">
        <f>IF($CL384&gt;=25,INDEX($AU:$AU,$CK384+25),"")</f>
      </c>
      <c r="BV384">
        <f>IF($CL384&gt;=26,INDEX($AU:$AU,$CK384+26),"")</f>
      </c>
      <c r="BW384">
        <f>IF($CL384&gt;=27,INDEX($AU:$AU,$CK384+27),"")</f>
      </c>
      <c r="BX384">
        <f>IF($CL384&gt;=28,INDEX($AU:$AU,$CK384+28),"")</f>
      </c>
      <c r="BY384">
        <f>IF($CL384&gt;=29,INDEX($AU:$AU,$CK384+29),"")</f>
      </c>
      <c r="BZ384">
        <f>IF($CL384&gt;=30,INDEX($AU:$AU,$CK384+30),"")</f>
      </c>
      <c r="CA384">
        <f>IF($CL384&gt;=31,INDEX($AU:$AU,$CK384+31),"")</f>
      </c>
      <c r="CB384">
        <f>IF($CL384&gt;=32,INDEX($AU:$AU,$CK384+32),"")</f>
      </c>
      <c r="CC384">
        <f>IF($CL384&gt;=33,INDEX($AU:$AU,$CK384+33),"")</f>
      </c>
      <c r="CD384">
        <f>IF($CL384&gt;=34,INDEX($AU:$AU,$CK384+34),"")</f>
      </c>
      <c r="CE384">
        <f>IF($CL384&gt;=35,INDEX($AU:$AU,$CK384+35),"")</f>
      </c>
      <c r="CF384">
        <f>IF($CL384&gt;=36,INDEX($AU:$AU,$CK384+36),"")</f>
      </c>
      <c r="CG384">
        <f>IF($CL384&gt;=37,INDEX($AU:$AU,$CK384+37),"")</f>
      </c>
      <c r="CH384">
        <f>IF($CL384&gt;=38,INDEX($AU:$AU,$CK384+38),"")</f>
      </c>
      <c r="CI384">
        <f>IF($CL384&gt;=39,INDEX($AU:$AU,$CK384+39),"")</f>
      </c>
      <c r="CJ384">
        <f>IF($CL384&gt;=40,INDEX($AU:$AU,$CK384+40),"")</f>
      </c>
      <c r="CK384">
        <f>IFERROR(MATCH($AT384,$AU$2:$AU$133,0)+1,0)</f>
      </c>
      <c r="CL384">
        <f>IFERROR(INDEX($AV$2:$AV$133,MATCH($AT384,$AU$2:$AU$133,0)),0)</f>
      </c>
      <c r="CM384">
        <f>IFERROR(LEFT($L384,FIND(" - ",$L384)-1),$L384)</f>
      </c>
      <c r="CN384" t="s">
        <v>221</v>
      </c>
      <c r="CP384">
        <f>IF($DK384&gt;=1,INDEX($CN:$CN,$DJ384+1),"")</f>
      </c>
      <c r="CQ384">
        <f>IF($DK384&gt;=2,INDEX($CN:$CN,$DJ384+2),"")</f>
      </c>
      <c r="CR384">
        <f>IF($DK384&gt;=3,INDEX($CN:$CN,$DJ384+3),"")</f>
      </c>
      <c r="CS384">
        <f>IF($DK384&gt;=4,INDEX($CN:$CN,$DJ384+4),"")</f>
      </c>
      <c r="CT384">
        <f>IF($DK384&gt;=5,INDEX($CN:$CN,$DJ384+5),"")</f>
      </c>
      <c r="CU384">
        <f>IF($DK384&gt;=6,INDEX($CN:$CN,$DJ384+6),"")</f>
      </c>
      <c r="CV384">
        <f>IF($DK384&gt;=7,INDEX($CN:$CN,$DJ384+7),"")</f>
      </c>
      <c r="CW384">
        <f>IF($DK384&gt;=8,INDEX($CN:$CN,$DJ384+8),"")</f>
      </c>
      <c r="CX384">
        <f>IF($DK384&gt;=9,INDEX($CN:$CN,$DJ384+9),"")</f>
      </c>
      <c r="CY384">
        <f>IF($DK384&gt;=10,INDEX($CN:$CN,$DJ384+10),"")</f>
      </c>
      <c r="CZ384">
        <f>IF($DK384&gt;=11,INDEX($CN:$CN,$DJ384+11),"")</f>
      </c>
      <c r="DA384">
        <f>IF($DK384&gt;=12,INDEX($CN:$CN,$DJ384+12),"")</f>
      </c>
      <c r="DB384">
        <f>IF($DK384&gt;=13,INDEX($CN:$CN,$DJ384+13),"")</f>
      </c>
      <c r="DC384">
        <f>IF($DK384&gt;=14,INDEX($CN:$CN,$DJ384+14),"")</f>
      </c>
      <c r="DD384">
        <f>IF($DK384&gt;=15,INDEX($CN:$CN,$DJ384+15),"")</f>
      </c>
      <c r="DE384">
        <f>IF($DK384&gt;=16,INDEX($CN:$CN,$DJ384+16),"")</f>
      </c>
      <c r="DF384">
        <f>IF($DK384&gt;=17,INDEX($CN:$CN,$DJ384+17),"")</f>
      </c>
      <c r="DG384">
        <f>IF($DK384&gt;=18,INDEX($CN:$CN,$DJ384+18),"")</f>
      </c>
      <c r="DH384">
        <f>IF($DK384&gt;=19,INDEX($CN:$CN,$DJ384+19),"")</f>
      </c>
      <c r="DI384">
        <f>IF($DK384&gt;=20,INDEX($CN:$CN,$DJ384+20),"")</f>
      </c>
      <c r="DJ384">
        <f>IFERROR(MATCH($CM384,$CN$2:$CN$1089,0)+1,0)</f>
      </c>
      <c r="DK384">
        <f>IFERROR(INDEX($CO$2:$CO$1089,MATCH($CM384,$CN$2:$CN$1089,0)),0)</f>
      </c>
      <c r="DL384">
        <f>IFERROR(INDEX($AS:$AS,MATCH($O384,$AR:$AR,0))&amp;"","")</f>
      </c>
      <c r="DP384">
        <f>IF($GS384&gt;=1,INDEX($DM:$DM,$GR384+1),"")</f>
      </c>
      <c r="DQ384">
        <f>IF($GS384&gt;=2,INDEX($DM:$DM,$GR384+2),"")</f>
      </c>
      <c r="DR384">
        <f>IF($GS384&gt;=3,INDEX($DM:$DM,$GR384+3),"")</f>
      </c>
      <c r="DS384">
        <f>IF($GS384&gt;=4,INDEX($DM:$DM,$GR384+4),"")</f>
      </c>
      <c r="DT384">
        <f>IF($GS384&gt;=5,INDEX($DM:$DM,$GR384+5),"")</f>
      </c>
      <c r="DU384">
        <f>IF($GS384&gt;=6,INDEX($DM:$DM,$GR384+6),"")</f>
      </c>
      <c r="DV384">
        <f>IF($GS384&gt;=7,INDEX($DM:$DM,$GR384+7),"")</f>
      </c>
      <c r="DW384">
        <f>IF($GS384&gt;=8,INDEX($DM:$DM,$GR384+8),"")</f>
      </c>
      <c r="DX384">
        <f>IF($GS384&gt;=9,INDEX($DM:$DM,$GR384+9),"")</f>
      </c>
      <c r="DY384">
        <f>IF($GS384&gt;=10,INDEX($DM:$DM,$GR384+10),"")</f>
      </c>
      <c r="DZ384">
        <f>IF($GS384&gt;=11,INDEX($DM:$DM,$GR384+11),"")</f>
      </c>
      <c r="EA384">
        <f>IF($GS384&gt;=12,INDEX($DM:$DM,$GR384+12),"")</f>
      </c>
      <c r="EB384">
        <f>IF($GS384&gt;=13,INDEX($DM:$DM,$GR384+13),"")</f>
      </c>
      <c r="EC384">
        <f>IF($GS384&gt;=14,INDEX($DM:$DM,$GR384+14),"")</f>
      </c>
      <c r="ED384">
        <f>IF($GS384&gt;=15,INDEX($DM:$DM,$GR384+15),"")</f>
      </c>
      <c r="EE384">
        <f>IF($GS384&gt;=16,INDEX($DM:$DM,$GR384+16),"")</f>
      </c>
      <c r="EF384">
        <f>IF($GS384&gt;=17,INDEX($DM:$DM,$GR384+17),"")</f>
      </c>
      <c r="EG384">
        <f>IF($GS384&gt;=18,INDEX($DM:$DM,$GR384+18),"")</f>
      </c>
      <c r="EH384">
        <f>IF($GS384&gt;=19,INDEX($DM:$DM,$GR384+19),"")</f>
      </c>
      <c r="EI384">
        <f>IF($GS384&gt;=20,INDEX($DM:$DM,$GR384+20),"")</f>
      </c>
      <c r="EJ384">
        <f>IF($GS384&gt;=21,INDEX($DM:$DM,$GR384+21),"")</f>
      </c>
      <c r="EK384">
        <f>IF($GS384&gt;=22,INDEX($DM:$DM,$GR384+22),"")</f>
      </c>
      <c r="EL384">
        <f>IF($GS384&gt;=23,INDEX($DM:$DM,$GR384+23),"")</f>
      </c>
      <c r="EM384">
        <f>IF($GS384&gt;=24,INDEX($DM:$DM,$GR384+24),"")</f>
      </c>
      <c r="EN384">
        <f>IF($GS384&gt;=25,INDEX($DM:$DM,$GR384+25),"")</f>
      </c>
      <c r="EO384">
        <f>IF($GS384&gt;=26,INDEX($DM:$DM,$GR384+26),"")</f>
      </c>
      <c r="EP384">
        <f>IF($GS384&gt;=27,INDEX($DM:$DM,$GR384+27),"")</f>
      </c>
      <c r="EQ384">
        <f>IF($GS384&gt;=28,INDEX($DM:$DM,$GR384+28),"")</f>
      </c>
      <c r="ER384">
        <f>IF($GS384&gt;=29,INDEX($DM:$DM,$GR384+29),"")</f>
      </c>
      <c r="ES384">
        <f>IF($GS384&gt;=30,INDEX($DM:$DM,$GR384+30),"")</f>
      </c>
      <c r="ET384">
        <f>IF($GS384&gt;=31,INDEX($DM:$DM,$GR384+31),"")</f>
      </c>
      <c r="EU384">
        <f>IF($GS384&gt;=32,INDEX($DM:$DM,$GR384+32),"")</f>
      </c>
      <c r="EV384">
        <f>IF($GS384&gt;=33,INDEX($DM:$DM,$GR384+33),"")</f>
      </c>
      <c r="EW384">
        <f>IF($GS384&gt;=34,INDEX($DM:$DM,$GR384+34),"")</f>
      </c>
      <c r="EX384">
        <f>IF($GS384&gt;=35,INDEX($DM:$DM,$GR384+35),"")</f>
      </c>
      <c r="EY384">
        <f>IF($GS384&gt;=36,INDEX($DM:$DM,$GR384+36),"")</f>
      </c>
      <c r="EZ384">
        <f>IF($GS384&gt;=37,INDEX($DM:$DM,$GR384+37),"")</f>
      </c>
      <c r="FA384">
        <f>IF($GS384&gt;=38,INDEX($DM:$DM,$GR384+38),"")</f>
      </c>
      <c r="FB384">
        <f>IF($GS384&gt;=39,INDEX($DM:$DM,$GR384+39),"")</f>
      </c>
      <c r="FC384">
        <f>IF($GS384&gt;=40,INDEX($DM:$DM,$GR384+40),"")</f>
      </c>
      <c r="FD384">
        <f>IF($GS384&gt;=1,INDEX($DN:$DN,$GR384+1),"")</f>
      </c>
      <c r="FE384">
        <f>IF($GS384&gt;=2,INDEX($DN:$DN,$GR384+2),"")</f>
      </c>
      <c r="FF384">
        <f>IF($GS384&gt;=3,INDEX($DN:$DN,$GR384+3),"")</f>
      </c>
      <c r="FG384">
        <f>IF($GS384&gt;=4,INDEX($DN:$DN,$GR384+4),"")</f>
      </c>
      <c r="FH384">
        <f>IF($GS384&gt;=5,INDEX($DN:$DN,$GR384+5),"")</f>
      </c>
      <c r="FI384">
        <f>IF($GS384&gt;=6,INDEX($DN:$DN,$GR384+6),"")</f>
      </c>
      <c r="FJ384">
        <f>IF($GS384&gt;=7,INDEX($DN:$DN,$GR384+7),"")</f>
      </c>
      <c r="FK384">
        <f>IF($GS384&gt;=8,INDEX($DN:$DN,$GR384+8),"")</f>
      </c>
      <c r="FL384">
        <f>IF($GS384&gt;=9,INDEX($DN:$DN,$GR384+9),"")</f>
      </c>
      <c r="FM384">
        <f>IF($GS384&gt;=10,INDEX($DN:$DN,$GR384+10),"")</f>
      </c>
      <c r="FN384">
        <f>IF($GS384&gt;=11,INDEX($DN:$DN,$GR384+11),"")</f>
      </c>
      <c r="FO384">
        <f>IF($GS384&gt;=12,INDEX($DN:$DN,$GR384+12),"")</f>
      </c>
      <c r="FP384">
        <f>IF($GS384&gt;=13,INDEX($DN:$DN,$GR384+13),"")</f>
      </c>
      <c r="FQ384">
        <f>IF($GS384&gt;=14,INDEX($DN:$DN,$GR384+14),"")</f>
      </c>
      <c r="FR384">
        <f>IF($GS384&gt;=15,INDEX($DN:$DN,$GR384+15),"")</f>
      </c>
      <c r="FS384">
        <f>IF($GS384&gt;=16,INDEX($DN:$DN,$GR384+16),"")</f>
      </c>
      <c r="FT384">
        <f>IF($GS384&gt;=17,INDEX($DN:$DN,$GR384+17),"")</f>
      </c>
      <c r="FU384">
        <f>IF($GS384&gt;=18,INDEX($DN:$DN,$GR384+18),"")</f>
      </c>
      <c r="FV384">
        <f>IF($GS384&gt;=19,INDEX($DN:$DN,$GR384+19),"")</f>
      </c>
      <c r="FW384">
        <f>IF($GS384&gt;=20,INDEX($DN:$DN,$GR384+20),"")</f>
      </c>
      <c r="FX384">
        <f>IF($GS384&gt;=21,INDEX($DN:$DN,$GR384+21),"")</f>
      </c>
      <c r="FY384">
        <f>IF($GS384&gt;=22,INDEX($DN:$DN,$GR384+22),"")</f>
      </c>
      <c r="FZ384">
        <f>IF($GS384&gt;=23,INDEX($DN:$DN,$GR384+23),"")</f>
      </c>
      <c r="GA384">
        <f>IF($GS384&gt;=24,INDEX($DN:$DN,$GR384+24),"")</f>
      </c>
      <c r="GB384">
        <f>IF($GS384&gt;=25,INDEX($DN:$DN,$GR384+25),"")</f>
      </c>
      <c r="GC384">
        <f>IF($GS384&gt;=26,INDEX($DN:$DN,$GR384+26),"")</f>
      </c>
      <c r="GD384">
        <f>IF($GS384&gt;=27,INDEX($DN:$DN,$GR384+27),"")</f>
      </c>
      <c r="GE384">
        <f>IF($GS384&gt;=28,INDEX($DN:$DN,$GR384+28),"")</f>
      </c>
      <c r="GF384">
        <f>IF($GS384&gt;=29,INDEX($DN:$DN,$GR384+29),"")</f>
      </c>
      <c r="GG384">
        <f>IF($GS384&gt;=30,INDEX($DN:$DN,$GR384+30),"")</f>
      </c>
      <c r="GH384">
        <f>IF($GS384&gt;=31,INDEX($DN:$DN,$GR384+31),"")</f>
      </c>
      <c r="GI384">
        <f>IF($GS384&gt;=32,INDEX($DN:$DN,$GR384+32),"")</f>
      </c>
      <c r="GJ384">
        <f>IF($GS384&gt;=33,INDEX($DN:$DN,$GR384+33),"")</f>
      </c>
      <c r="GK384">
        <f>IF($GS384&gt;=34,INDEX($DN:$DN,$GR384+34),"")</f>
      </c>
      <c r="GL384">
        <f>IF($GS384&gt;=35,INDEX($DN:$DN,$GR384+35),"")</f>
      </c>
      <c r="GM384">
        <f>IF($GS384&gt;=36,INDEX($DN:$DN,$GR384+36),"")</f>
      </c>
      <c r="GN384">
        <f>IF($GS384&gt;=37,INDEX($DN:$DN,$GR384+37),"")</f>
      </c>
      <c r="GO384">
        <f>IF($GS384&gt;=38,INDEX($DN:$DN,$GR384+38),"")</f>
      </c>
      <c r="GP384">
        <f>IF($GS384&gt;=39,INDEX($DN:$DN,$GR384+39),"")</f>
      </c>
      <c r="GQ384">
        <f>IF($GS384&gt;=40,INDEX($DN:$DN,$GR384+40),"")</f>
      </c>
      <c r="GR384">
        <f>IFERROR(MATCH($DL384,$DM$2:$DM$148,0)+1,0)</f>
      </c>
      <c r="GS384">
        <f>IFERROR(INDEX($DO$2:$DO$148,MATCH($DL384,$DM$2:$DM$148,0)),0)</f>
      </c>
      <c r="GT384">
        <f>IFERROR(MATCH($Z384,$DP$384:$FC$384,0),0)</f>
      </c>
      <c r="GU384">
        <f>IF($GT384&gt;0,INDEX($FD$384:$GQ$384,$GT384),"")</f>
      </c>
      <c r="GX384">
        <f>IF($JG384&gt;=1,INDEX($GV:$GV,$JF384+1),"")</f>
      </c>
      <c r="GY384">
        <f>IF($JG384&gt;=2,INDEX($GV:$GV,$JF384+2),"")</f>
      </c>
      <c r="GZ384">
        <f>IF($JG384&gt;=3,INDEX($GV:$GV,$JF384+3),"")</f>
      </c>
      <c r="HA384">
        <f>IF($JG384&gt;=4,INDEX($GV:$GV,$JF384+4),"")</f>
      </c>
      <c r="HB384">
        <f>IF($JG384&gt;=5,INDEX($GV:$GV,$JF384+5),"")</f>
      </c>
      <c r="HC384">
        <f>IF($JG384&gt;=6,INDEX($GV:$GV,$JF384+6),"")</f>
      </c>
      <c r="HD384">
        <f>IF($JG384&gt;=7,INDEX($GV:$GV,$JF384+7),"")</f>
      </c>
      <c r="HE384">
        <f>IF($JG384&gt;=8,INDEX($GV:$GV,$JF384+8),"")</f>
      </c>
      <c r="HF384">
        <f>IF($JG384&gt;=9,INDEX($GV:$GV,$JF384+9),"")</f>
      </c>
      <c r="HG384">
        <f>IF($JG384&gt;=10,INDEX($GV:$GV,$JF384+10),"")</f>
      </c>
      <c r="HH384">
        <f>IF($JG384&gt;=11,INDEX($GV:$GV,$JF384+11),"")</f>
      </c>
      <c r="HI384">
        <f>IF($JG384&gt;=12,INDEX($GV:$GV,$JF384+12),"")</f>
      </c>
      <c r="HJ384">
        <f>IF($JG384&gt;=13,INDEX($GV:$GV,$JF384+13),"")</f>
      </c>
      <c r="HK384">
        <f>IF($JG384&gt;=14,INDEX($GV:$GV,$JF384+14),"")</f>
      </c>
      <c r="HL384">
        <f>IF($JG384&gt;=15,INDEX($GV:$GV,$JF384+15),"")</f>
      </c>
      <c r="HM384">
        <f>IF($JG384&gt;=16,INDEX($GV:$GV,$JF384+16),"")</f>
      </c>
      <c r="HN384">
        <f>IF($JG384&gt;=17,INDEX($GV:$GV,$JF384+17),"")</f>
      </c>
      <c r="HO384">
        <f>IF($JG384&gt;=18,INDEX($GV:$GV,$JF384+18),"")</f>
      </c>
      <c r="HP384">
        <f>IF($JG384&gt;=19,INDEX($GV:$GV,$JF384+19),"")</f>
      </c>
      <c r="HQ384">
        <f>IF($JG384&gt;=20,INDEX($GV:$GV,$JF384+20),"")</f>
      </c>
      <c r="HR384">
        <f>IF($JG384&gt;=21,INDEX($GV:$GV,$JF384+21),"")</f>
      </c>
      <c r="HS384">
        <f>IF($JG384&gt;=22,INDEX($GV:$GV,$JF384+22),"")</f>
      </c>
      <c r="HT384">
        <f>IF($JG384&gt;=23,INDEX($GV:$GV,$JF384+23),"")</f>
      </c>
      <c r="HU384">
        <f>IF($JG384&gt;=24,INDEX($GV:$GV,$JF384+24),"")</f>
      </c>
      <c r="HV384">
        <f>IF($JG384&gt;=25,INDEX($GV:$GV,$JF384+25),"")</f>
      </c>
      <c r="HW384">
        <f>IF($JG384&gt;=26,INDEX($GV:$GV,$JF384+26),"")</f>
      </c>
      <c r="HX384">
        <f>IF($JG384&gt;=27,INDEX($GV:$GV,$JF384+27),"")</f>
      </c>
      <c r="HY384">
        <f>IF($JG384&gt;=28,INDEX($GV:$GV,$JF384+28),"")</f>
      </c>
      <c r="HZ384">
        <f>IF($JG384&gt;=29,INDEX($GV:$GV,$JF384+29),"")</f>
      </c>
      <c r="IA384">
        <f>IF($JG384&gt;=30,INDEX($GV:$GV,$JF384+30),"")</f>
      </c>
      <c r="IB384">
        <f>IF($JG384&gt;=31,INDEX($GV:$GV,$JF384+31),"")</f>
      </c>
      <c r="IC384">
        <f>IF($JG384&gt;=32,INDEX($GV:$GV,$JF384+32),"")</f>
      </c>
      <c r="ID384">
        <f>IF($JG384&gt;=33,INDEX($GV:$GV,$JF384+33),"")</f>
      </c>
      <c r="IE384">
        <f>IF($JG384&gt;=34,INDEX($GV:$GV,$JF384+34),"")</f>
      </c>
      <c r="IF384">
        <f>IF($JG384&gt;=35,INDEX($GV:$GV,$JF384+35),"")</f>
      </c>
      <c r="IG384">
        <f>IF($JG384&gt;=36,INDEX($GV:$GV,$JF384+36),"")</f>
      </c>
      <c r="IH384">
        <f>IF($JG384&gt;=37,INDEX($GV:$GV,$JF384+37),"")</f>
      </c>
      <c r="II384">
        <f>IF($JG384&gt;=38,INDEX($GV:$GV,$JF384+38),"")</f>
      </c>
      <c r="IJ384">
        <f>IF($JG384&gt;=39,INDEX($GV:$GV,$JF384+39),"")</f>
      </c>
      <c r="IK384">
        <f>IF($JG384&gt;=40,INDEX($GV:$GV,$JF384+40),"")</f>
      </c>
      <c r="IL384">
        <f>IF($JG384&gt;=41,INDEX($GV:$GV,$JF384+41),"")</f>
      </c>
      <c r="IM384">
        <f>IF($JG384&gt;=42,INDEX($GV:$GV,$JF384+42),"")</f>
      </c>
      <c r="IN384">
        <f>IF($JG384&gt;=43,INDEX($GV:$GV,$JF384+43),"")</f>
      </c>
      <c r="IO384">
        <f>IF($JG384&gt;=44,INDEX($GV:$GV,$JF384+44),"")</f>
      </c>
      <c r="IP384">
        <f>IF($JG384&gt;=45,INDEX($GV:$GV,$JF384+45),"")</f>
      </c>
      <c r="IQ384">
        <f>IF($JG384&gt;=46,INDEX($GV:$GV,$JF384+46),"")</f>
      </c>
      <c r="IR384">
        <f>IF($JG384&gt;=47,INDEX($GV:$GV,$JF384+47),"")</f>
      </c>
      <c r="IS384">
        <f>IF($JG384&gt;=48,INDEX($GV:$GV,$JF384+48),"")</f>
      </c>
      <c r="IT384">
        <f>IF($JG384&gt;=49,INDEX($GV:$GV,$JF384+49),"")</f>
      </c>
      <c r="IU384">
        <f>IF($JG384&gt;=50,INDEX($GV:$GV,$JF384+50),"")</f>
      </c>
      <c r="IV384">
        <f>IF($JG384&gt;=51,INDEX($GV:$GV,$JF384+51),"")</f>
      </c>
      <c r="IW384">
        <f>IF($JG384&gt;=52,INDEX($GV:$GV,$JF384+52),"")</f>
      </c>
      <c r="IX384">
        <f>IF($JG384&gt;=53,INDEX($GV:$GV,$JF384+53),"")</f>
      </c>
      <c r="IY384">
        <f>IF($JG384&gt;=54,INDEX($GV:$GV,$JF384+54),"")</f>
      </c>
      <c r="IZ384">
        <f>IF($JG384&gt;=55,INDEX($GV:$GV,$JF384+55),"")</f>
      </c>
      <c r="JA384">
        <f>IF($JG384&gt;=56,INDEX($GV:$GV,$JF384+56),"")</f>
      </c>
      <c r="JB384">
        <f>IF($JG384&gt;=57,INDEX($GV:$GV,$JF384+57),"")</f>
      </c>
      <c r="JC384">
        <f>IF($JG384&gt;=58,INDEX($GV:$GV,$JF384+58),"")</f>
      </c>
      <c r="JD384">
        <f>IF($JG384&gt;=59,INDEX($GV:$GV,$JF384+59),"")</f>
      </c>
      <c r="JE384">
        <f>IF($JG384&gt;=60,INDEX($GV:$GV,$JF384+60),"")</f>
      </c>
      <c r="JF384">
        <f>IFERROR(MATCH($GU384,$GV$2:$GV$322,0)+1,0)</f>
      </c>
      <c r="JG384">
        <f>IFERROR(INDEX($GW$2:$GW$322,MATCH($GU384,$GV$2:$GV$322,0)),0)</f>
      </c>
      <c r="JH384" t="s">
        <v>44</v>
      </c>
      <c r="JI384" t="s">
        <v>44</v>
      </c>
    </row>
    <row r="385" spans="1:269" x14ac:dyDescent="0.25">
      <c r="R385">
        <f>IF(OR($U385="",$Q385=""),"",IFERROR($U385/$Q385,0))</f>
      </c>
      <c r="S385">
        <f>IF($U385="","",
SUM($T385,$V385,$AA385,$W385,$Y385)*
(1-IF($AB385="",0,VALUE($AB385)/100)))</f>
      </c>
      <c r="T385">
        <f>IF($U385="","",$U385)</f>
      </c>
      <c r="V385">
        <f>IF($U385="","",
IF($O385="","",
IF(ISNUMBER(SEARCH("exempt",LOWER($O385))),0,
$U385*(VALUE(SUBSTITUTE($O385,"%",""))/100))))</f>
      </c>
      <c r="AC385">
        <f>IFERROR(IF(FIND(" - ",$K385)&gt;0,MID($K385,FIND(" - ",$K385)+3,LEN($K385)),""),"")</f>
      </c>
      <c r="AL385" t="s">
        <v>1206</v>
      </c>
      <c r="AT385">
        <f>IFERROR(LEFT($K385,FIND(" - ",$K385)-1),$K385)</f>
      </c>
      <c r="AW385">
        <f>IF($CL385&gt;=1,INDEX($AU:$AU,$CK385+1),"")</f>
      </c>
      <c r="AX385">
        <f>IF($CL385&gt;=2,INDEX($AU:$AU,$CK385+2),"")</f>
      </c>
      <c r="AY385">
        <f>IF($CL385&gt;=3,INDEX($AU:$AU,$CK385+3),"")</f>
      </c>
      <c r="AZ385">
        <f>IF($CL385&gt;=4,INDEX($AU:$AU,$CK385+4),"")</f>
      </c>
      <c r="BA385">
        <f>IF($CL385&gt;=5,INDEX($AU:$AU,$CK385+5),"")</f>
      </c>
      <c r="BB385">
        <f>IF($CL385&gt;=6,INDEX($AU:$AU,$CK385+6),"")</f>
      </c>
      <c r="BC385">
        <f>IF($CL385&gt;=7,INDEX($AU:$AU,$CK385+7),"")</f>
      </c>
      <c r="BD385">
        <f>IF($CL385&gt;=8,INDEX($AU:$AU,$CK385+8),"")</f>
      </c>
      <c r="BE385">
        <f>IF($CL385&gt;=9,INDEX($AU:$AU,$CK385+9),"")</f>
      </c>
      <c r="BF385">
        <f>IF($CL385&gt;=10,INDEX($AU:$AU,$CK385+10),"")</f>
      </c>
      <c r="BG385">
        <f>IF($CL385&gt;=11,INDEX($AU:$AU,$CK385+11),"")</f>
      </c>
      <c r="BH385">
        <f>IF($CL385&gt;=12,INDEX($AU:$AU,$CK385+12),"")</f>
      </c>
      <c r="BI385">
        <f>IF($CL385&gt;=13,INDEX($AU:$AU,$CK385+13),"")</f>
      </c>
      <c r="BJ385">
        <f>IF($CL385&gt;=14,INDEX($AU:$AU,$CK385+14),"")</f>
      </c>
      <c r="BK385">
        <f>IF($CL385&gt;=15,INDEX($AU:$AU,$CK385+15),"")</f>
      </c>
      <c r="BL385">
        <f>IF($CL385&gt;=16,INDEX($AU:$AU,$CK385+16),"")</f>
      </c>
      <c r="BM385">
        <f>IF($CL385&gt;=17,INDEX($AU:$AU,$CK385+17),"")</f>
      </c>
      <c r="BN385">
        <f>IF($CL385&gt;=18,INDEX($AU:$AU,$CK385+18),"")</f>
      </c>
      <c r="BO385">
        <f>IF($CL385&gt;=19,INDEX($AU:$AU,$CK385+19),"")</f>
      </c>
      <c r="BP385">
        <f>IF($CL385&gt;=20,INDEX($AU:$AU,$CK385+20),"")</f>
      </c>
      <c r="BQ385">
        <f>IF($CL385&gt;=21,INDEX($AU:$AU,$CK385+21),"")</f>
      </c>
      <c r="BR385">
        <f>IF($CL385&gt;=22,INDEX($AU:$AU,$CK385+22),"")</f>
      </c>
      <c r="BS385">
        <f>IF($CL385&gt;=23,INDEX($AU:$AU,$CK385+23),"")</f>
      </c>
      <c r="BT385">
        <f>IF($CL385&gt;=24,INDEX($AU:$AU,$CK385+24),"")</f>
      </c>
      <c r="BU385">
        <f>IF($CL385&gt;=25,INDEX($AU:$AU,$CK385+25),"")</f>
      </c>
      <c r="BV385">
        <f>IF($CL385&gt;=26,INDEX($AU:$AU,$CK385+26),"")</f>
      </c>
      <c r="BW385">
        <f>IF($CL385&gt;=27,INDEX($AU:$AU,$CK385+27),"")</f>
      </c>
      <c r="BX385">
        <f>IF($CL385&gt;=28,INDEX($AU:$AU,$CK385+28),"")</f>
      </c>
      <c r="BY385">
        <f>IF($CL385&gt;=29,INDEX($AU:$AU,$CK385+29),"")</f>
      </c>
      <c r="BZ385">
        <f>IF($CL385&gt;=30,INDEX($AU:$AU,$CK385+30),"")</f>
      </c>
      <c r="CA385">
        <f>IF($CL385&gt;=31,INDEX($AU:$AU,$CK385+31),"")</f>
      </c>
      <c r="CB385">
        <f>IF($CL385&gt;=32,INDEX($AU:$AU,$CK385+32),"")</f>
      </c>
      <c r="CC385">
        <f>IF($CL385&gt;=33,INDEX($AU:$AU,$CK385+33),"")</f>
      </c>
      <c r="CD385">
        <f>IF($CL385&gt;=34,INDEX($AU:$AU,$CK385+34),"")</f>
      </c>
      <c r="CE385">
        <f>IF($CL385&gt;=35,INDEX($AU:$AU,$CK385+35),"")</f>
      </c>
      <c r="CF385">
        <f>IF($CL385&gt;=36,INDEX($AU:$AU,$CK385+36),"")</f>
      </c>
      <c r="CG385">
        <f>IF($CL385&gt;=37,INDEX($AU:$AU,$CK385+37),"")</f>
      </c>
      <c r="CH385">
        <f>IF($CL385&gt;=38,INDEX($AU:$AU,$CK385+38),"")</f>
      </c>
      <c r="CI385">
        <f>IF($CL385&gt;=39,INDEX($AU:$AU,$CK385+39),"")</f>
      </c>
      <c r="CJ385">
        <f>IF($CL385&gt;=40,INDEX($AU:$AU,$CK385+40),"")</f>
      </c>
      <c r="CK385">
        <f>IFERROR(MATCH($AT385,$AU$2:$AU$133,0)+1,0)</f>
      </c>
      <c r="CL385">
        <f>IFERROR(INDEX($AV$2:$AV$133,MATCH($AT385,$AU$2:$AU$133,0)),0)</f>
      </c>
      <c r="CM385">
        <f>IFERROR(LEFT($L385,FIND(" - ",$L385)-1),$L385)</f>
      </c>
      <c r="CN385" t="s">
        <v>1207</v>
      </c>
      <c r="CO385">
        <v>1</v>
      </c>
      <c r="CP385">
        <f>IF($DK385&gt;=1,INDEX($CN:$CN,$DJ385+1),"")</f>
      </c>
      <c r="CQ385">
        <f>IF($DK385&gt;=2,INDEX($CN:$CN,$DJ385+2),"")</f>
      </c>
      <c r="CR385">
        <f>IF($DK385&gt;=3,INDEX($CN:$CN,$DJ385+3),"")</f>
      </c>
      <c r="CS385">
        <f>IF($DK385&gt;=4,INDEX($CN:$CN,$DJ385+4),"")</f>
      </c>
      <c r="CT385">
        <f>IF($DK385&gt;=5,INDEX($CN:$CN,$DJ385+5),"")</f>
      </c>
      <c r="CU385">
        <f>IF($DK385&gt;=6,INDEX($CN:$CN,$DJ385+6),"")</f>
      </c>
      <c r="CV385">
        <f>IF($DK385&gt;=7,INDEX($CN:$CN,$DJ385+7),"")</f>
      </c>
      <c r="CW385">
        <f>IF($DK385&gt;=8,INDEX($CN:$CN,$DJ385+8),"")</f>
      </c>
      <c r="CX385">
        <f>IF($DK385&gt;=9,INDEX($CN:$CN,$DJ385+9),"")</f>
      </c>
      <c r="CY385">
        <f>IF($DK385&gt;=10,INDEX($CN:$CN,$DJ385+10),"")</f>
      </c>
      <c r="CZ385">
        <f>IF($DK385&gt;=11,INDEX($CN:$CN,$DJ385+11),"")</f>
      </c>
      <c r="DA385">
        <f>IF($DK385&gt;=12,INDEX($CN:$CN,$DJ385+12),"")</f>
      </c>
      <c r="DB385">
        <f>IF($DK385&gt;=13,INDEX($CN:$CN,$DJ385+13),"")</f>
      </c>
      <c r="DC385">
        <f>IF($DK385&gt;=14,INDEX($CN:$CN,$DJ385+14),"")</f>
      </c>
      <c r="DD385">
        <f>IF($DK385&gt;=15,INDEX($CN:$CN,$DJ385+15),"")</f>
      </c>
      <c r="DE385">
        <f>IF($DK385&gt;=16,INDEX($CN:$CN,$DJ385+16),"")</f>
      </c>
      <c r="DF385">
        <f>IF($DK385&gt;=17,INDEX($CN:$CN,$DJ385+17),"")</f>
      </c>
      <c r="DG385">
        <f>IF($DK385&gt;=18,INDEX($CN:$CN,$DJ385+18),"")</f>
      </c>
      <c r="DH385">
        <f>IF($DK385&gt;=19,INDEX($CN:$CN,$DJ385+19),"")</f>
      </c>
      <c r="DI385">
        <f>IF($DK385&gt;=20,INDEX($CN:$CN,$DJ385+20),"")</f>
      </c>
      <c r="DJ385">
        <f>IFERROR(MATCH($CM385,$CN$2:$CN$1089,0)+1,0)</f>
      </c>
      <c r="DK385">
        <f>IFERROR(INDEX($CO$2:$CO$1089,MATCH($CM385,$CN$2:$CN$1089,0)),0)</f>
      </c>
      <c r="DL385">
        <f>IFERROR(INDEX($AS:$AS,MATCH($O385,$AR:$AR,0))&amp;"","")</f>
      </c>
      <c r="DP385">
        <f>IF($GS385&gt;=1,INDEX($DM:$DM,$GR385+1),"")</f>
      </c>
      <c r="DQ385">
        <f>IF($GS385&gt;=2,INDEX($DM:$DM,$GR385+2),"")</f>
      </c>
      <c r="DR385">
        <f>IF($GS385&gt;=3,INDEX($DM:$DM,$GR385+3),"")</f>
      </c>
      <c r="DS385">
        <f>IF($GS385&gt;=4,INDEX($DM:$DM,$GR385+4),"")</f>
      </c>
      <c r="DT385">
        <f>IF($GS385&gt;=5,INDEX($DM:$DM,$GR385+5),"")</f>
      </c>
      <c r="DU385">
        <f>IF($GS385&gt;=6,INDEX($DM:$DM,$GR385+6),"")</f>
      </c>
      <c r="DV385">
        <f>IF($GS385&gt;=7,INDEX($DM:$DM,$GR385+7),"")</f>
      </c>
      <c r="DW385">
        <f>IF($GS385&gt;=8,INDEX($DM:$DM,$GR385+8),"")</f>
      </c>
      <c r="DX385">
        <f>IF($GS385&gt;=9,INDEX($DM:$DM,$GR385+9),"")</f>
      </c>
      <c r="DY385">
        <f>IF($GS385&gt;=10,INDEX($DM:$DM,$GR385+10),"")</f>
      </c>
      <c r="DZ385">
        <f>IF($GS385&gt;=11,INDEX($DM:$DM,$GR385+11),"")</f>
      </c>
      <c r="EA385">
        <f>IF($GS385&gt;=12,INDEX($DM:$DM,$GR385+12),"")</f>
      </c>
      <c r="EB385">
        <f>IF($GS385&gt;=13,INDEX($DM:$DM,$GR385+13),"")</f>
      </c>
      <c r="EC385">
        <f>IF($GS385&gt;=14,INDEX($DM:$DM,$GR385+14),"")</f>
      </c>
      <c r="ED385">
        <f>IF($GS385&gt;=15,INDEX($DM:$DM,$GR385+15),"")</f>
      </c>
      <c r="EE385">
        <f>IF($GS385&gt;=16,INDEX($DM:$DM,$GR385+16),"")</f>
      </c>
      <c r="EF385">
        <f>IF($GS385&gt;=17,INDEX($DM:$DM,$GR385+17),"")</f>
      </c>
      <c r="EG385">
        <f>IF($GS385&gt;=18,INDEX($DM:$DM,$GR385+18),"")</f>
      </c>
      <c r="EH385">
        <f>IF($GS385&gt;=19,INDEX($DM:$DM,$GR385+19),"")</f>
      </c>
      <c r="EI385">
        <f>IF($GS385&gt;=20,INDEX($DM:$DM,$GR385+20),"")</f>
      </c>
      <c r="EJ385">
        <f>IF($GS385&gt;=21,INDEX($DM:$DM,$GR385+21),"")</f>
      </c>
      <c r="EK385">
        <f>IF($GS385&gt;=22,INDEX($DM:$DM,$GR385+22),"")</f>
      </c>
      <c r="EL385">
        <f>IF($GS385&gt;=23,INDEX($DM:$DM,$GR385+23),"")</f>
      </c>
      <c r="EM385">
        <f>IF($GS385&gt;=24,INDEX($DM:$DM,$GR385+24),"")</f>
      </c>
      <c r="EN385">
        <f>IF($GS385&gt;=25,INDEX($DM:$DM,$GR385+25),"")</f>
      </c>
      <c r="EO385">
        <f>IF($GS385&gt;=26,INDEX($DM:$DM,$GR385+26),"")</f>
      </c>
      <c r="EP385">
        <f>IF($GS385&gt;=27,INDEX($DM:$DM,$GR385+27),"")</f>
      </c>
      <c r="EQ385">
        <f>IF($GS385&gt;=28,INDEX($DM:$DM,$GR385+28),"")</f>
      </c>
      <c r="ER385">
        <f>IF($GS385&gt;=29,INDEX($DM:$DM,$GR385+29),"")</f>
      </c>
      <c r="ES385">
        <f>IF($GS385&gt;=30,INDEX($DM:$DM,$GR385+30),"")</f>
      </c>
      <c r="ET385">
        <f>IF($GS385&gt;=31,INDEX($DM:$DM,$GR385+31),"")</f>
      </c>
      <c r="EU385">
        <f>IF($GS385&gt;=32,INDEX($DM:$DM,$GR385+32),"")</f>
      </c>
      <c r="EV385">
        <f>IF($GS385&gt;=33,INDEX($DM:$DM,$GR385+33),"")</f>
      </c>
      <c r="EW385">
        <f>IF($GS385&gt;=34,INDEX($DM:$DM,$GR385+34),"")</f>
      </c>
      <c r="EX385">
        <f>IF($GS385&gt;=35,INDEX($DM:$DM,$GR385+35),"")</f>
      </c>
      <c r="EY385">
        <f>IF($GS385&gt;=36,INDEX($DM:$DM,$GR385+36),"")</f>
      </c>
      <c r="EZ385">
        <f>IF($GS385&gt;=37,INDEX($DM:$DM,$GR385+37),"")</f>
      </c>
      <c r="FA385">
        <f>IF($GS385&gt;=38,INDEX($DM:$DM,$GR385+38),"")</f>
      </c>
      <c r="FB385">
        <f>IF($GS385&gt;=39,INDEX($DM:$DM,$GR385+39),"")</f>
      </c>
      <c r="FC385">
        <f>IF($GS385&gt;=40,INDEX($DM:$DM,$GR385+40),"")</f>
      </c>
      <c r="FD385">
        <f>IF($GS385&gt;=1,INDEX($DN:$DN,$GR385+1),"")</f>
      </c>
      <c r="FE385">
        <f>IF($GS385&gt;=2,INDEX($DN:$DN,$GR385+2),"")</f>
      </c>
      <c r="FF385">
        <f>IF($GS385&gt;=3,INDEX($DN:$DN,$GR385+3),"")</f>
      </c>
      <c r="FG385">
        <f>IF($GS385&gt;=4,INDEX($DN:$DN,$GR385+4),"")</f>
      </c>
      <c r="FH385">
        <f>IF($GS385&gt;=5,INDEX($DN:$DN,$GR385+5),"")</f>
      </c>
      <c r="FI385">
        <f>IF($GS385&gt;=6,INDEX($DN:$DN,$GR385+6),"")</f>
      </c>
      <c r="FJ385">
        <f>IF($GS385&gt;=7,INDEX($DN:$DN,$GR385+7),"")</f>
      </c>
      <c r="FK385">
        <f>IF($GS385&gt;=8,INDEX($DN:$DN,$GR385+8),"")</f>
      </c>
      <c r="FL385">
        <f>IF($GS385&gt;=9,INDEX($DN:$DN,$GR385+9),"")</f>
      </c>
      <c r="FM385">
        <f>IF($GS385&gt;=10,INDEX($DN:$DN,$GR385+10),"")</f>
      </c>
      <c r="FN385">
        <f>IF($GS385&gt;=11,INDEX($DN:$DN,$GR385+11),"")</f>
      </c>
      <c r="FO385">
        <f>IF($GS385&gt;=12,INDEX($DN:$DN,$GR385+12),"")</f>
      </c>
      <c r="FP385">
        <f>IF($GS385&gt;=13,INDEX($DN:$DN,$GR385+13),"")</f>
      </c>
      <c r="FQ385">
        <f>IF($GS385&gt;=14,INDEX($DN:$DN,$GR385+14),"")</f>
      </c>
      <c r="FR385">
        <f>IF($GS385&gt;=15,INDEX($DN:$DN,$GR385+15),"")</f>
      </c>
      <c r="FS385">
        <f>IF($GS385&gt;=16,INDEX($DN:$DN,$GR385+16),"")</f>
      </c>
      <c r="FT385">
        <f>IF($GS385&gt;=17,INDEX($DN:$DN,$GR385+17),"")</f>
      </c>
      <c r="FU385">
        <f>IF($GS385&gt;=18,INDEX($DN:$DN,$GR385+18),"")</f>
      </c>
      <c r="FV385">
        <f>IF($GS385&gt;=19,INDEX($DN:$DN,$GR385+19),"")</f>
      </c>
      <c r="FW385">
        <f>IF($GS385&gt;=20,INDEX($DN:$DN,$GR385+20),"")</f>
      </c>
      <c r="FX385">
        <f>IF($GS385&gt;=21,INDEX($DN:$DN,$GR385+21),"")</f>
      </c>
      <c r="FY385">
        <f>IF($GS385&gt;=22,INDEX($DN:$DN,$GR385+22),"")</f>
      </c>
      <c r="FZ385">
        <f>IF($GS385&gt;=23,INDEX($DN:$DN,$GR385+23),"")</f>
      </c>
      <c r="GA385">
        <f>IF($GS385&gt;=24,INDEX($DN:$DN,$GR385+24),"")</f>
      </c>
      <c r="GB385">
        <f>IF($GS385&gt;=25,INDEX($DN:$DN,$GR385+25),"")</f>
      </c>
      <c r="GC385">
        <f>IF($GS385&gt;=26,INDEX($DN:$DN,$GR385+26),"")</f>
      </c>
      <c r="GD385">
        <f>IF($GS385&gt;=27,INDEX($DN:$DN,$GR385+27),"")</f>
      </c>
      <c r="GE385">
        <f>IF($GS385&gt;=28,INDEX($DN:$DN,$GR385+28),"")</f>
      </c>
      <c r="GF385">
        <f>IF($GS385&gt;=29,INDEX($DN:$DN,$GR385+29),"")</f>
      </c>
      <c r="GG385">
        <f>IF($GS385&gt;=30,INDEX($DN:$DN,$GR385+30),"")</f>
      </c>
      <c r="GH385">
        <f>IF($GS385&gt;=31,INDEX($DN:$DN,$GR385+31),"")</f>
      </c>
      <c r="GI385">
        <f>IF($GS385&gt;=32,INDEX($DN:$DN,$GR385+32),"")</f>
      </c>
      <c r="GJ385">
        <f>IF($GS385&gt;=33,INDEX($DN:$DN,$GR385+33),"")</f>
      </c>
      <c r="GK385">
        <f>IF($GS385&gt;=34,INDEX($DN:$DN,$GR385+34),"")</f>
      </c>
      <c r="GL385">
        <f>IF($GS385&gt;=35,INDEX($DN:$DN,$GR385+35),"")</f>
      </c>
      <c r="GM385">
        <f>IF($GS385&gt;=36,INDEX($DN:$DN,$GR385+36),"")</f>
      </c>
      <c r="GN385">
        <f>IF($GS385&gt;=37,INDEX($DN:$DN,$GR385+37),"")</f>
      </c>
      <c r="GO385">
        <f>IF($GS385&gt;=38,INDEX($DN:$DN,$GR385+38),"")</f>
      </c>
      <c r="GP385">
        <f>IF($GS385&gt;=39,INDEX($DN:$DN,$GR385+39),"")</f>
      </c>
      <c r="GQ385">
        <f>IF($GS385&gt;=40,INDEX($DN:$DN,$GR385+40),"")</f>
      </c>
      <c r="GR385">
        <f>IFERROR(MATCH($DL385,$DM$2:$DM$148,0)+1,0)</f>
      </c>
      <c r="GS385">
        <f>IFERROR(INDEX($DO$2:$DO$148,MATCH($DL385,$DM$2:$DM$148,0)),0)</f>
      </c>
      <c r="GT385">
        <f>IFERROR(MATCH($Z385,$DP$385:$FC$385,0),0)</f>
      </c>
      <c r="GU385">
        <f>IF($GT385&gt;0,INDEX($FD$385:$GQ$385,$GT385),"")</f>
      </c>
      <c r="GX385">
        <f>IF($JG385&gt;=1,INDEX($GV:$GV,$JF385+1),"")</f>
      </c>
      <c r="GY385">
        <f>IF($JG385&gt;=2,INDEX($GV:$GV,$JF385+2),"")</f>
      </c>
      <c r="GZ385">
        <f>IF($JG385&gt;=3,INDEX($GV:$GV,$JF385+3),"")</f>
      </c>
      <c r="HA385">
        <f>IF($JG385&gt;=4,INDEX($GV:$GV,$JF385+4),"")</f>
      </c>
      <c r="HB385">
        <f>IF($JG385&gt;=5,INDEX($GV:$GV,$JF385+5),"")</f>
      </c>
      <c r="HC385">
        <f>IF($JG385&gt;=6,INDEX($GV:$GV,$JF385+6),"")</f>
      </c>
      <c r="HD385">
        <f>IF($JG385&gt;=7,INDEX($GV:$GV,$JF385+7),"")</f>
      </c>
      <c r="HE385">
        <f>IF($JG385&gt;=8,INDEX($GV:$GV,$JF385+8),"")</f>
      </c>
      <c r="HF385">
        <f>IF($JG385&gt;=9,INDEX($GV:$GV,$JF385+9),"")</f>
      </c>
      <c r="HG385">
        <f>IF($JG385&gt;=10,INDEX($GV:$GV,$JF385+10),"")</f>
      </c>
      <c r="HH385">
        <f>IF($JG385&gt;=11,INDEX($GV:$GV,$JF385+11),"")</f>
      </c>
      <c r="HI385">
        <f>IF($JG385&gt;=12,INDEX($GV:$GV,$JF385+12),"")</f>
      </c>
      <c r="HJ385">
        <f>IF($JG385&gt;=13,INDEX($GV:$GV,$JF385+13),"")</f>
      </c>
      <c r="HK385">
        <f>IF($JG385&gt;=14,INDEX($GV:$GV,$JF385+14),"")</f>
      </c>
      <c r="HL385">
        <f>IF($JG385&gt;=15,INDEX($GV:$GV,$JF385+15),"")</f>
      </c>
      <c r="HM385">
        <f>IF($JG385&gt;=16,INDEX($GV:$GV,$JF385+16),"")</f>
      </c>
      <c r="HN385">
        <f>IF($JG385&gt;=17,INDEX($GV:$GV,$JF385+17),"")</f>
      </c>
      <c r="HO385">
        <f>IF($JG385&gt;=18,INDEX($GV:$GV,$JF385+18),"")</f>
      </c>
      <c r="HP385">
        <f>IF($JG385&gt;=19,INDEX($GV:$GV,$JF385+19),"")</f>
      </c>
      <c r="HQ385">
        <f>IF($JG385&gt;=20,INDEX($GV:$GV,$JF385+20),"")</f>
      </c>
      <c r="HR385">
        <f>IF($JG385&gt;=21,INDEX($GV:$GV,$JF385+21),"")</f>
      </c>
      <c r="HS385">
        <f>IF($JG385&gt;=22,INDEX($GV:$GV,$JF385+22),"")</f>
      </c>
      <c r="HT385">
        <f>IF($JG385&gt;=23,INDEX($GV:$GV,$JF385+23),"")</f>
      </c>
      <c r="HU385">
        <f>IF($JG385&gt;=24,INDEX($GV:$GV,$JF385+24),"")</f>
      </c>
      <c r="HV385">
        <f>IF($JG385&gt;=25,INDEX($GV:$GV,$JF385+25),"")</f>
      </c>
      <c r="HW385">
        <f>IF($JG385&gt;=26,INDEX($GV:$GV,$JF385+26),"")</f>
      </c>
      <c r="HX385">
        <f>IF($JG385&gt;=27,INDEX($GV:$GV,$JF385+27),"")</f>
      </c>
      <c r="HY385">
        <f>IF($JG385&gt;=28,INDEX($GV:$GV,$JF385+28),"")</f>
      </c>
      <c r="HZ385">
        <f>IF($JG385&gt;=29,INDEX($GV:$GV,$JF385+29),"")</f>
      </c>
      <c r="IA385">
        <f>IF($JG385&gt;=30,INDEX($GV:$GV,$JF385+30),"")</f>
      </c>
      <c r="IB385">
        <f>IF($JG385&gt;=31,INDEX($GV:$GV,$JF385+31),"")</f>
      </c>
      <c r="IC385">
        <f>IF($JG385&gt;=32,INDEX($GV:$GV,$JF385+32),"")</f>
      </c>
      <c r="ID385">
        <f>IF($JG385&gt;=33,INDEX($GV:$GV,$JF385+33),"")</f>
      </c>
      <c r="IE385">
        <f>IF($JG385&gt;=34,INDEX($GV:$GV,$JF385+34),"")</f>
      </c>
      <c r="IF385">
        <f>IF($JG385&gt;=35,INDEX($GV:$GV,$JF385+35),"")</f>
      </c>
      <c r="IG385">
        <f>IF($JG385&gt;=36,INDEX($GV:$GV,$JF385+36),"")</f>
      </c>
      <c r="IH385">
        <f>IF($JG385&gt;=37,INDEX($GV:$GV,$JF385+37),"")</f>
      </c>
      <c r="II385">
        <f>IF($JG385&gt;=38,INDEX($GV:$GV,$JF385+38),"")</f>
      </c>
      <c r="IJ385">
        <f>IF($JG385&gt;=39,INDEX($GV:$GV,$JF385+39),"")</f>
      </c>
      <c r="IK385">
        <f>IF($JG385&gt;=40,INDEX($GV:$GV,$JF385+40),"")</f>
      </c>
      <c r="IL385">
        <f>IF($JG385&gt;=41,INDEX($GV:$GV,$JF385+41),"")</f>
      </c>
      <c r="IM385">
        <f>IF($JG385&gt;=42,INDEX($GV:$GV,$JF385+42),"")</f>
      </c>
      <c r="IN385">
        <f>IF($JG385&gt;=43,INDEX($GV:$GV,$JF385+43),"")</f>
      </c>
      <c r="IO385">
        <f>IF($JG385&gt;=44,INDEX($GV:$GV,$JF385+44),"")</f>
      </c>
      <c r="IP385">
        <f>IF($JG385&gt;=45,INDEX($GV:$GV,$JF385+45),"")</f>
      </c>
      <c r="IQ385">
        <f>IF($JG385&gt;=46,INDEX($GV:$GV,$JF385+46),"")</f>
      </c>
      <c r="IR385">
        <f>IF($JG385&gt;=47,INDEX($GV:$GV,$JF385+47),"")</f>
      </c>
      <c r="IS385">
        <f>IF($JG385&gt;=48,INDEX($GV:$GV,$JF385+48),"")</f>
      </c>
      <c r="IT385">
        <f>IF($JG385&gt;=49,INDEX($GV:$GV,$JF385+49),"")</f>
      </c>
      <c r="IU385">
        <f>IF($JG385&gt;=50,INDEX($GV:$GV,$JF385+50),"")</f>
      </c>
      <c r="IV385">
        <f>IF($JG385&gt;=51,INDEX($GV:$GV,$JF385+51),"")</f>
      </c>
      <c r="IW385">
        <f>IF($JG385&gt;=52,INDEX($GV:$GV,$JF385+52),"")</f>
      </c>
      <c r="IX385">
        <f>IF($JG385&gt;=53,INDEX($GV:$GV,$JF385+53),"")</f>
      </c>
      <c r="IY385">
        <f>IF($JG385&gt;=54,INDEX($GV:$GV,$JF385+54),"")</f>
      </c>
      <c r="IZ385">
        <f>IF($JG385&gt;=55,INDEX($GV:$GV,$JF385+55),"")</f>
      </c>
      <c r="JA385">
        <f>IF($JG385&gt;=56,INDEX($GV:$GV,$JF385+56),"")</f>
      </c>
      <c r="JB385">
        <f>IF($JG385&gt;=57,INDEX($GV:$GV,$JF385+57),"")</f>
      </c>
      <c r="JC385">
        <f>IF($JG385&gt;=58,INDEX($GV:$GV,$JF385+58),"")</f>
      </c>
      <c r="JD385">
        <f>IF($JG385&gt;=59,INDEX($GV:$GV,$JF385+59),"")</f>
      </c>
      <c r="JE385">
        <f>IF($JG385&gt;=60,INDEX($GV:$GV,$JF385+60),"")</f>
      </c>
      <c r="JF385">
        <f>IFERROR(MATCH($GU385,$GV$2:$GV$322,0)+1,0)</f>
      </c>
      <c r="JG385">
        <f>IFERROR(INDEX($GW$2:$GW$322,MATCH($GU385,$GV$2:$GV$322,0)),0)</f>
      </c>
      <c r="JH385" t="s">
        <v>44</v>
      </c>
      <c r="JI385" t="s">
        <v>44</v>
      </c>
    </row>
    <row r="386" spans="1:269" x14ac:dyDescent="0.25">
      <c r="R386">
        <f>IF(OR($U386="",$Q386=""),"",IFERROR($U386/$Q386,0))</f>
      </c>
      <c r="S386">
        <f>IF($U386="","",
SUM($T386,$V386,$AA386,$W386,$Y386)*
(1-IF($AB386="",0,VALUE($AB386)/100)))</f>
      </c>
      <c r="T386">
        <f>IF($U386="","",$U386)</f>
      </c>
      <c r="V386">
        <f>IF($U386="","",
IF($O386="","",
IF(ISNUMBER(SEARCH("exempt",LOWER($O386))),0,
$U386*(VALUE(SUBSTITUTE($O386,"%",""))/100))))</f>
      </c>
      <c r="AC386">
        <f>IFERROR(IF(FIND(" - ",$K386)&gt;0,MID($K386,FIND(" - ",$K386)+3,LEN($K386)),""),"")</f>
      </c>
      <c r="AL386" t="s">
        <v>1208</v>
      </c>
      <c r="AT386">
        <f>IFERROR(LEFT($K386,FIND(" - ",$K386)-1),$K386)</f>
      </c>
      <c r="AW386">
        <f>IF($CL386&gt;=1,INDEX($AU:$AU,$CK386+1),"")</f>
      </c>
      <c r="AX386">
        <f>IF($CL386&gt;=2,INDEX($AU:$AU,$CK386+2),"")</f>
      </c>
      <c r="AY386">
        <f>IF($CL386&gt;=3,INDEX($AU:$AU,$CK386+3),"")</f>
      </c>
      <c r="AZ386">
        <f>IF($CL386&gt;=4,INDEX($AU:$AU,$CK386+4),"")</f>
      </c>
      <c r="BA386">
        <f>IF($CL386&gt;=5,INDEX($AU:$AU,$CK386+5),"")</f>
      </c>
      <c r="BB386">
        <f>IF($CL386&gt;=6,INDEX($AU:$AU,$CK386+6),"")</f>
      </c>
      <c r="BC386">
        <f>IF($CL386&gt;=7,INDEX($AU:$AU,$CK386+7),"")</f>
      </c>
      <c r="BD386">
        <f>IF($CL386&gt;=8,INDEX($AU:$AU,$CK386+8),"")</f>
      </c>
      <c r="BE386">
        <f>IF($CL386&gt;=9,INDEX($AU:$AU,$CK386+9),"")</f>
      </c>
      <c r="BF386">
        <f>IF($CL386&gt;=10,INDEX($AU:$AU,$CK386+10),"")</f>
      </c>
      <c r="BG386">
        <f>IF($CL386&gt;=11,INDEX($AU:$AU,$CK386+11),"")</f>
      </c>
      <c r="BH386">
        <f>IF($CL386&gt;=12,INDEX($AU:$AU,$CK386+12),"")</f>
      </c>
      <c r="BI386">
        <f>IF($CL386&gt;=13,INDEX($AU:$AU,$CK386+13),"")</f>
      </c>
      <c r="BJ386">
        <f>IF($CL386&gt;=14,INDEX($AU:$AU,$CK386+14),"")</f>
      </c>
      <c r="BK386">
        <f>IF($CL386&gt;=15,INDEX($AU:$AU,$CK386+15),"")</f>
      </c>
      <c r="BL386">
        <f>IF($CL386&gt;=16,INDEX($AU:$AU,$CK386+16),"")</f>
      </c>
      <c r="BM386">
        <f>IF($CL386&gt;=17,INDEX($AU:$AU,$CK386+17),"")</f>
      </c>
      <c r="BN386">
        <f>IF($CL386&gt;=18,INDEX($AU:$AU,$CK386+18),"")</f>
      </c>
      <c r="BO386">
        <f>IF($CL386&gt;=19,INDEX($AU:$AU,$CK386+19),"")</f>
      </c>
      <c r="BP386">
        <f>IF($CL386&gt;=20,INDEX($AU:$AU,$CK386+20),"")</f>
      </c>
      <c r="BQ386">
        <f>IF($CL386&gt;=21,INDEX($AU:$AU,$CK386+21),"")</f>
      </c>
      <c r="BR386">
        <f>IF($CL386&gt;=22,INDEX($AU:$AU,$CK386+22),"")</f>
      </c>
      <c r="BS386">
        <f>IF($CL386&gt;=23,INDEX($AU:$AU,$CK386+23),"")</f>
      </c>
      <c r="BT386">
        <f>IF($CL386&gt;=24,INDEX($AU:$AU,$CK386+24),"")</f>
      </c>
      <c r="BU386">
        <f>IF($CL386&gt;=25,INDEX($AU:$AU,$CK386+25),"")</f>
      </c>
      <c r="BV386">
        <f>IF($CL386&gt;=26,INDEX($AU:$AU,$CK386+26),"")</f>
      </c>
      <c r="BW386">
        <f>IF($CL386&gt;=27,INDEX($AU:$AU,$CK386+27),"")</f>
      </c>
      <c r="BX386">
        <f>IF($CL386&gt;=28,INDEX($AU:$AU,$CK386+28),"")</f>
      </c>
      <c r="BY386">
        <f>IF($CL386&gt;=29,INDEX($AU:$AU,$CK386+29),"")</f>
      </c>
      <c r="BZ386">
        <f>IF($CL386&gt;=30,INDEX($AU:$AU,$CK386+30),"")</f>
      </c>
      <c r="CA386">
        <f>IF($CL386&gt;=31,INDEX($AU:$AU,$CK386+31),"")</f>
      </c>
      <c r="CB386">
        <f>IF($CL386&gt;=32,INDEX($AU:$AU,$CK386+32),"")</f>
      </c>
      <c r="CC386">
        <f>IF($CL386&gt;=33,INDEX($AU:$AU,$CK386+33),"")</f>
      </c>
      <c r="CD386">
        <f>IF($CL386&gt;=34,INDEX($AU:$AU,$CK386+34),"")</f>
      </c>
      <c r="CE386">
        <f>IF($CL386&gt;=35,INDEX($AU:$AU,$CK386+35),"")</f>
      </c>
      <c r="CF386">
        <f>IF($CL386&gt;=36,INDEX($AU:$AU,$CK386+36),"")</f>
      </c>
      <c r="CG386">
        <f>IF($CL386&gt;=37,INDEX($AU:$AU,$CK386+37),"")</f>
      </c>
      <c r="CH386">
        <f>IF($CL386&gt;=38,INDEX($AU:$AU,$CK386+38),"")</f>
      </c>
      <c r="CI386">
        <f>IF($CL386&gt;=39,INDEX($AU:$AU,$CK386+39),"")</f>
      </c>
      <c r="CJ386">
        <f>IF($CL386&gt;=40,INDEX($AU:$AU,$CK386+40),"")</f>
      </c>
      <c r="CK386">
        <f>IFERROR(MATCH($AT386,$AU$2:$AU$133,0)+1,0)</f>
      </c>
      <c r="CL386">
        <f>IFERROR(INDEX($AV$2:$AV$133,MATCH($AT386,$AU$2:$AU$133,0)),0)</f>
      </c>
      <c r="CM386">
        <f>IFERROR(LEFT($L386,FIND(" - ",$L386)-1),$L386)</f>
      </c>
      <c r="CN386" t="s">
        <v>221</v>
      </c>
      <c r="CP386">
        <f>IF($DK386&gt;=1,INDEX($CN:$CN,$DJ386+1),"")</f>
      </c>
      <c r="CQ386">
        <f>IF($DK386&gt;=2,INDEX($CN:$CN,$DJ386+2),"")</f>
      </c>
      <c r="CR386">
        <f>IF($DK386&gt;=3,INDEX($CN:$CN,$DJ386+3),"")</f>
      </c>
      <c r="CS386">
        <f>IF($DK386&gt;=4,INDEX($CN:$CN,$DJ386+4),"")</f>
      </c>
      <c r="CT386">
        <f>IF($DK386&gt;=5,INDEX($CN:$CN,$DJ386+5),"")</f>
      </c>
      <c r="CU386">
        <f>IF($DK386&gt;=6,INDEX($CN:$CN,$DJ386+6),"")</f>
      </c>
      <c r="CV386">
        <f>IF($DK386&gt;=7,INDEX($CN:$CN,$DJ386+7),"")</f>
      </c>
      <c r="CW386">
        <f>IF($DK386&gt;=8,INDEX($CN:$CN,$DJ386+8),"")</f>
      </c>
      <c r="CX386">
        <f>IF($DK386&gt;=9,INDEX($CN:$CN,$DJ386+9),"")</f>
      </c>
      <c r="CY386">
        <f>IF($DK386&gt;=10,INDEX($CN:$CN,$DJ386+10),"")</f>
      </c>
      <c r="CZ386">
        <f>IF($DK386&gt;=11,INDEX($CN:$CN,$DJ386+11),"")</f>
      </c>
      <c r="DA386">
        <f>IF($DK386&gt;=12,INDEX($CN:$CN,$DJ386+12),"")</f>
      </c>
      <c r="DB386">
        <f>IF($DK386&gt;=13,INDEX($CN:$CN,$DJ386+13),"")</f>
      </c>
      <c r="DC386">
        <f>IF($DK386&gt;=14,INDEX($CN:$CN,$DJ386+14),"")</f>
      </c>
      <c r="DD386">
        <f>IF($DK386&gt;=15,INDEX($CN:$CN,$DJ386+15),"")</f>
      </c>
      <c r="DE386">
        <f>IF($DK386&gt;=16,INDEX($CN:$CN,$DJ386+16),"")</f>
      </c>
      <c r="DF386">
        <f>IF($DK386&gt;=17,INDEX($CN:$CN,$DJ386+17),"")</f>
      </c>
      <c r="DG386">
        <f>IF($DK386&gt;=18,INDEX($CN:$CN,$DJ386+18),"")</f>
      </c>
      <c r="DH386">
        <f>IF($DK386&gt;=19,INDEX($CN:$CN,$DJ386+19),"")</f>
      </c>
      <c r="DI386">
        <f>IF($DK386&gt;=20,INDEX($CN:$CN,$DJ386+20),"")</f>
      </c>
      <c r="DJ386">
        <f>IFERROR(MATCH($CM386,$CN$2:$CN$1089,0)+1,0)</f>
      </c>
      <c r="DK386">
        <f>IFERROR(INDEX($CO$2:$CO$1089,MATCH($CM386,$CN$2:$CN$1089,0)),0)</f>
      </c>
      <c r="DL386">
        <f>IFERROR(INDEX($AS:$AS,MATCH($O386,$AR:$AR,0))&amp;"","")</f>
      </c>
      <c r="DP386">
        <f>IF($GS386&gt;=1,INDEX($DM:$DM,$GR386+1),"")</f>
      </c>
      <c r="DQ386">
        <f>IF($GS386&gt;=2,INDEX($DM:$DM,$GR386+2),"")</f>
      </c>
      <c r="DR386">
        <f>IF($GS386&gt;=3,INDEX($DM:$DM,$GR386+3),"")</f>
      </c>
      <c r="DS386">
        <f>IF($GS386&gt;=4,INDEX($DM:$DM,$GR386+4),"")</f>
      </c>
      <c r="DT386">
        <f>IF($GS386&gt;=5,INDEX($DM:$DM,$GR386+5),"")</f>
      </c>
      <c r="DU386">
        <f>IF($GS386&gt;=6,INDEX($DM:$DM,$GR386+6),"")</f>
      </c>
      <c r="DV386">
        <f>IF($GS386&gt;=7,INDEX($DM:$DM,$GR386+7),"")</f>
      </c>
      <c r="DW386">
        <f>IF($GS386&gt;=8,INDEX($DM:$DM,$GR386+8),"")</f>
      </c>
      <c r="DX386">
        <f>IF($GS386&gt;=9,INDEX($DM:$DM,$GR386+9),"")</f>
      </c>
      <c r="DY386">
        <f>IF($GS386&gt;=10,INDEX($DM:$DM,$GR386+10),"")</f>
      </c>
      <c r="DZ386">
        <f>IF($GS386&gt;=11,INDEX($DM:$DM,$GR386+11),"")</f>
      </c>
      <c r="EA386">
        <f>IF($GS386&gt;=12,INDEX($DM:$DM,$GR386+12),"")</f>
      </c>
      <c r="EB386">
        <f>IF($GS386&gt;=13,INDEX($DM:$DM,$GR386+13),"")</f>
      </c>
      <c r="EC386">
        <f>IF($GS386&gt;=14,INDEX($DM:$DM,$GR386+14),"")</f>
      </c>
      <c r="ED386">
        <f>IF($GS386&gt;=15,INDEX($DM:$DM,$GR386+15),"")</f>
      </c>
      <c r="EE386">
        <f>IF($GS386&gt;=16,INDEX($DM:$DM,$GR386+16),"")</f>
      </c>
      <c r="EF386">
        <f>IF($GS386&gt;=17,INDEX($DM:$DM,$GR386+17),"")</f>
      </c>
      <c r="EG386">
        <f>IF($GS386&gt;=18,INDEX($DM:$DM,$GR386+18),"")</f>
      </c>
      <c r="EH386">
        <f>IF($GS386&gt;=19,INDEX($DM:$DM,$GR386+19),"")</f>
      </c>
      <c r="EI386">
        <f>IF($GS386&gt;=20,INDEX($DM:$DM,$GR386+20),"")</f>
      </c>
      <c r="EJ386">
        <f>IF($GS386&gt;=21,INDEX($DM:$DM,$GR386+21),"")</f>
      </c>
      <c r="EK386">
        <f>IF($GS386&gt;=22,INDEX($DM:$DM,$GR386+22),"")</f>
      </c>
      <c r="EL386">
        <f>IF($GS386&gt;=23,INDEX($DM:$DM,$GR386+23),"")</f>
      </c>
      <c r="EM386">
        <f>IF($GS386&gt;=24,INDEX($DM:$DM,$GR386+24),"")</f>
      </c>
      <c r="EN386">
        <f>IF($GS386&gt;=25,INDEX($DM:$DM,$GR386+25),"")</f>
      </c>
      <c r="EO386">
        <f>IF($GS386&gt;=26,INDEX($DM:$DM,$GR386+26),"")</f>
      </c>
      <c r="EP386">
        <f>IF($GS386&gt;=27,INDEX($DM:$DM,$GR386+27),"")</f>
      </c>
      <c r="EQ386">
        <f>IF($GS386&gt;=28,INDEX($DM:$DM,$GR386+28),"")</f>
      </c>
      <c r="ER386">
        <f>IF($GS386&gt;=29,INDEX($DM:$DM,$GR386+29),"")</f>
      </c>
      <c r="ES386">
        <f>IF($GS386&gt;=30,INDEX($DM:$DM,$GR386+30),"")</f>
      </c>
      <c r="ET386">
        <f>IF($GS386&gt;=31,INDEX($DM:$DM,$GR386+31),"")</f>
      </c>
      <c r="EU386">
        <f>IF($GS386&gt;=32,INDEX($DM:$DM,$GR386+32),"")</f>
      </c>
      <c r="EV386">
        <f>IF($GS386&gt;=33,INDEX($DM:$DM,$GR386+33),"")</f>
      </c>
      <c r="EW386">
        <f>IF($GS386&gt;=34,INDEX($DM:$DM,$GR386+34),"")</f>
      </c>
      <c r="EX386">
        <f>IF($GS386&gt;=35,INDEX($DM:$DM,$GR386+35),"")</f>
      </c>
      <c r="EY386">
        <f>IF($GS386&gt;=36,INDEX($DM:$DM,$GR386+36),"")</f>
      </c>
      <c r="EZ386">
        <f>IF($GS386&gt;=37,INDEX($DM:$DM,$GR386+37),"")</f>
      </c>
      <c r="FA386">
        <f>IF($GS386&gt;=38,INDEX($DM:$DM,$GR386+38),"")</f>
      </c>
      <c r="FB386">
        <f>IF($GS386&gt;=39,INDEX($DM:$DM,$GR386+39),"")</f>
      </c>
      <c r="FC386">
        <f>IF($GS386&gt;=40,INDEX($DM:$DM,$GR386+40),"")</f>
      </c>
      <c r="FD386">
        <f>IF($GS386&gt;=1,INDEX($DN:$DN,$GR386+1),"")</f>
      </c>
      <c r="FE386">
        <f>IF($GS386&gt;=2,INDEX($DN:$DN,$GR386+2),"")</f>
      </c>
      <c r="FF386">
        <f>IF($GS386&gt;=3,INDEX($DN:$DN,$GR386+3),"")</f>
      </c>
      <c r="FG386">
        <f>IF($GS386&gt;=4,INDEX($DN:$DN,$GR386+4),"")</f>
      </c>
      <c r="FH386">
        <f>IF($GS386&gt;=5,INDEX($DN:$DN,$GR386+5),"")</f>
      </c>
      <c r="FI386">
        <f>IF($GS386&gt;=6,INDEX($DN:$DN,$GR386+6),"")</f>
      </c>
      <c r="FJ386">
        <f>IF($GS386&gt;=7,INDEX($DN:$DN,$GR386+7),"")</f>
      </c>
      <c r="FK386">
        <f>IF($GS386&gt;=8,INDEX($DN:$DN,$GR386+8),"")</f>
      </c>
      <c r="FL386">
        <f>IF($GS386&gt;=9,INDEX($DN:$DN,$GR386+9),"")</f>
      </c>
      <c r="FM386">
        <f>IF($GS386&gt;=10,INDEX($DN:$DN,$GR386+10),"")</f>
      </c>
      <c r="FN386">
        <f>IF($GS386&gt;=11,INDEX($DN:$DN,$GR386+11),"")</f>
      </c>
      <c r="FO386">
        <f>IF($GS386&gt;=12,INDEX($DN:$DN,$GR386+12),"")</f>
      </c>
      <c r="FP386">
        <f>IF($GS386&gt;=13,INDEX($DN:$DN,$GR386+13),"")</f>
      </c>
      <c r="FQ386">
        <f>IF($GS386&gt;=14,INDEX($DN:$DN,$GR386+14),"")</f>
      </c>
      <c r="FR386">
        <f>IF($GS386&gt;=15,INDEX($DN:$DN,$GR386+15),"")</f>
      </c>
      <c r="FS386">
        <f>IF($GS386&gt;=16,INDEX($DN:$DN,$GR386+16),"")</f>
      </c>
      <c r="FT386">
        <f>IF($GS386&gt;=17,INDEX($DN:$DN,$GR386+17),"")</f>
      </c>
      <c r="FU386">
        <f>IF($GS386&gt;=18,INDEX($DN:$DN,$GR386+18),"")</f>
      </c>
      <c r="FV386">
        <f>IF($GS386&gt;=19,INDEX($DN:$DN,$GR386+19),"")</f>
      </c>
      <c r="FW386">
        <f>IF($GS386&gt;=20,INDEX($DN:$DN,$GR386+20),"")</f>
      </c>
      <c r="FX386">
        <f>IF($GS386&gt;=21,INDEX($DN:$DN,$GR386+21),"")</f>
      </c>
      <c r="FY386">
        <f>IF($GS386&gt;=22,INDEX($DN:$DN,$GR386+22),"")</f>
      </c>
      <c r="FZ386">
        <f>IF($GS386&gt;=23,INDEX($DN:$DN,$GR386+23),"")</f>
      </c>
      <c r="GA386">
        <f>IF($GS386&gt;=24,INDEX($DN:$DN,$GR386+24),"")</f>
      </c>
      <c r="GB386">
        <f>IF($GS386&gt;=25,INDEX($DN:$DN,$GR386+25),"")</f>
      </c>
      <c r="GC386">
        <f>IF($GS386&gt;=26,INDEX($DN:$DN,$GR386+26),"")</f>
      </c>
      <c r="GD386">
        <f>IF($GS386&gt;=27,INDEX($DN:$DN,$GR386+27),"")</f>
      </c>
      <c r="GE386">
        <f>IF($GS386&gt;=28,INDEX($DN:$DN,$GR386+28),"")</f>
      </c>
      <c r="GF386">
        <f>IF($GS386&gt;=29,INDEX($DN:$DN,$GR386+29),"")</f>
      </c>
      <c r="GG386">
        <f>IF($GS386&gt;=30,INDEX($DN:$DN,$GR386+30),"")</f>
      </c>
      <c r="GH386">
        <f>IF($GS386&gt;=31,INDEX($DN:$DN,$GR386+31),"")</f>
      </c>
      <c r="GI386">
        <f>IF($GS386&gt;=32,INDEX($DN:$DN,$GR386+32),"")</f>
      </c>
      <c r="GJ386">
        <f>IF($GS386&gt;=33,INDEX($DN:$DN,$GR386+33),"")</f>
      </c>
      <c r="GK386">
        <f>IF($GS386&gt;=34,INDEX($DN:$DN,$GR386+34),"")</f>
      </c>
      <c r="GL386">
        <f>IF($GS386&gt;=35,INDEX($DN:$DN,$GR386+35),"")</f>
      </c>
      <c r="GM386">
        <f>IF($GS386&gt;=36,INDEX($DN:$DN,$GR386+36),"")</f>
      </c>
      <c r="GN386">
        <f>IF($GS386&gt;=37,INDEX($DN:$DN,$GR386+37),"")</f>
      </c>
      <c r="GO386">
        <f>IF($GS386&gt;=38,INDEX($DN:$DN,$GR386+38),"")</f>
      </c>
      <c r="GP386">
        <f>IF($GS386&gt;=39,INDEX($DN:$DN,$GR386+39),"")</f>
      </c>
      <c r="GQ386">
        <f>IF($GS386&gt;=40,INDEX($DN:$DN,$GR386+40),"")</f>
      </c>
      <c r="GR386">
        <f>IFERROR(MATCH($DL386,$DM$2:$DM$148,0)+1,0)</f>
      </c>
      <c r="GS386">
        <f>IFERROR(INDEX($DO$2:$DO$148,MATCH($DL386,$DM$2:$DM$148,0)),0)</f>
      </c>
      <c r="GT386">
        <f>IFERROR(MATCH($Z386,$DP$386:$FC$386,0),0)</f>
      </c>
      <c r="GU386">
        <f>IF($GT386&gt;0,INDEX($FD$386:$GQ$386,$GT386),"")</f>
      </c>
      <c r="GX386">
        <f>IF($JG386&gt;=1,INDEX($GV:$GV,$JF386+1),"")</f>
      </c>
      <c r="GY386">
        <f>IF($JG386&gt;=2,INDEX($GV:$GV,$JF386+2),"")</f>
      </c>
      <c r="GZ386">
        <f>IF($JG386&gt;=3,INDEX($GV:$GV,$JF386+3),"")</f>
      </c>
      <c r="HA386">
        <f>IF($JG386&gt;=4,INDEX($GV:$GV,$JF386+4),"")</f>
      </c>
      <c r="HB386">
        <f>IF($JG386&gt;=5,INDEX($GV:$GV,$JF386+5),"")</f>
      </c>
      <c r="HC386">
        <f>IF($JG386&gt;=6,INDEX($GV:$GV,$JF386+6),"")</f>
      </c>
      <c r="HD386">
        <f>IF($JG386&gt;=7,INDEX($GV:$GV,$JF386+7),"")</f>
      </c>
      <c r="HE386">
        <f>IF($JG386&gt;=8,INDEX($GV:$GV,$JF386+8),"")</f>
      </c>
      <c r="HF386">
        <f>IF($JG386&gt;=9,INDEX($GV:$GV,$JF386+9),"")</f>
      </c>
      <c r="HG386">
        <f>IF($JG386&gt;=10,INDEX($GV:$GV,$JF386+10),"")</f>
      </c>
      <c r="HH386">
        <f>IF($JG386&gt;=11,INDEX($GV:$GV,$JF386+11),"")</f>
      </c>
      <c r="HI386">
        <f>IF($JG386&gt;=12,INDEX($GV:$GV,$JF386+12),"")</f>
      </c>
      <c r="HJ386">
        <f>IF($JG386&gt;=13,INDEX($GV:$GV,$JF386+13),"")</f>
      </c>
      <c r="HK386">
        <f>IF($JG386&gt;=14,INDEX($GV:$GV,$JF386+14),"")</f>
      </c>
      <c r="HL386">
        <f>IF($JG386&gt;=15,INDEX($GV:$GV,$JF386+15),"")</f>
      </c>
      <c r="HM386">
        <f>IF($JG386&gt;=16,INDEX($GV:$GV,$JF386+16),"")</f>
      </c>
      <c r="HN386">
        <f>IF($JG386&gt;=17,INDEX($GV:$GV,$JF386+17),"")</f>
      </c>
      <c r="HO386">
        <f>IF($JG386&gt;=18,INDEX($GV:$GV,$JF386+18),"")</f>
      </c>
      <c r="HP386">
        <f>IF($JG386&gt;=19,INDEX($GV:$GV,$JF386+19),"")</f>
      </c>
      <c r="HQ386">
        <f>IF($JG386&gt;=20,INDEX($GV:$GV,$JF386+20),"")</f>
      </c>
      <c r="HR386">
        <f>IF($JG386&gt;=21,INDEX($GV:$GV,$JF386+21),"")</f>
      </c>
      <c r="HS386">
        <f>IF($JG386&gt;=22,INDEX($GV:$GV,$JF386+22),"")</f>
      </c>
      <c r="HT386">
        <f>IF($JG386&gt;=23,INDEX($GV:$GV,$JF386+23),"")</f>
      </c>
      <c r="HU386">
        <f>IF($JG386&gt;=24,INDEX($GV:$GV,$JF386+24),"")</f>
      </c>
      <c r="HV386">
        <f>IF($JG386&gt;=25,INDEX($GV:$GV,$JF386+25),"")</f>
      </c>
      <c r="HW386">
        <f>IF($JG386&gt;=26,INDEX($GV:$GV,$JF386+26),"")</f>
      </c>
      <c r="HX386">
        <f>IF($JG386&gt;=27,INDEX($GV:$GV,$JF386+27),"")</f>
      </c>
      <c r="HY386">
        <f>IF($JG386&gt;=28,INDEX($GV:$GV,$JF386+28),"")</f>
      </c>
      <c r="HZ386">
        <f>IF($JG386&gt;=29,INDEX($GV:$GV,$JF386+29),"")</f>
      </c>
      <c r="IA386">
        <f>IF($JG386&gt;=30,INDEX($GV:$GV,$JF386+30),"")</f>
      </c>
      <c r="IB386">
        <f>IF($JG386&gt;=31,INDEX($GV:$GV,$JF386+31),"")</f>
      </c>
      <c r="IC386">
        <f>IF($JG386&gt;=32,INDEX($GV:$GV,$JF386+32),"")</f>
      </c>
      <c r="ID386">
        <f>IF($JG386&gt;=33,INDEX($GV:$GV,$JF386+33),"")</f>
      </c>
      <c r="IE386">
        <f>IF($JG386&gt;=34,INDEX($GV:$GV,$JF386+34),"")</f>
      </c>
      <c r="IF386">
        <f>IF($JG386&gt;=35,INDEX($GV:$GV,$JF386+35),"")</f>
      </c>
      <c r="IG386">
        <f>IF($JG386&gt;=36,INDEX($GV:$GV,$JF386+36),"")</f>
      </c>
      <c r="IH386">
        <f>IF($JG386&gt;=37,INDEX($GV:$GV,$JF386+37),"")</f>
      </c>
      <c r="II386">
        <f>IF($JG386&gt;=38,INDEX($GV:$GV,$JF386+38),"")</f>
      </c>
      <c r="IJ386">
        <f>IF($JG386&gt;=39,INDEX($GV:$GV,$JF386+39),"")</f>
      </c>
      <c r="IK386">
        <f>IF($JG386&gt;=40,INDEX($GV:$GV,$JF386+40),"")</f>
      </c>
      <c r="IL386">
        <f>IF($JG386&gt;=41,INDEX($GV:$GV,$JF386+41),"")</f>
      </c>
      <c r="IM386">
        <f>IF($JG386&gt;=42,INDEX($GV:$GV,$JF386+42),"")</f>
      </c>
      <c r="IN386">
        <f>IF($JG386&gt;=43,INDEX($GV:$GV,$JF386+43),"")</f>
      </c>
      <c r="IO386">
        <f>IF($JG386&gt;=44,INDEX($GV:$GV,$JF386+44),"")</f>
      </c>
      <c r="IP386">
        <f>IF($JG386&gt;=45,INDEX($GV:$GV,$JF386+45),"")</f>
      </c>
      <c r="IQ386">
        <f>IF($JG386&gt;=46,INDEX($GV:$GV,$JF386+46),"")</f>
      </c>
      <c r="IR386">
        <f>IF($JG386&gt;=47,INDEX($GV:$GV,$JF386+47),"")</f>
      </c>
      <c r="IS386">
        <f>IF($JG386&gt;=48,INDEX($GV:$GV,$JF386+48),"")</f>
      </c>
      <c r="IT386">
        <f>IF($JG386&gt;=49,INDEX($GV:$GV,$JF386+49),"")</f>
      </c>
      <c r="IU386">
        <f>IF($JG386&gt;=50,INDEX($GV:$GV,$JF386+50),"")</f>
      </c>
      <c r="IV386">
        <f>IF($JG386&gt;=51,INDEX($GV:$GV,$JF386+51),"")</f>
      </c>
      <c r="IW386">
        <f>IF($JG386&gt;=52,INDEX($GV:$GV,$JF386+52),"")</f>
      </c>
      <c r="IX386">
        <f>IF($JG386&gt;=53,INDEX($GV:$GV,$JF386+53),"")</f>
      </c>
      <c r="IY386">
        <f>IF($JG386&gt;=54,INDEX($GV:$GV,$JF386+54),"")</f>
      </c>
      <c r="IZ386">
        <f>IF($JG386&gt;=55,INDEX($GV:$GV,$JF386+55),"")</f>
      </c>
      <c r="JA386">
        <f>IF($JG386&gt;=56,INDEX($GV:$GV,$JF386+56),"")</f>
      </c>
      <c r="JB386">
        <f>IF($JG386&gt;=57,INDEX($GV:$GV,$JF386+57),"")</f>
      </c>
      <c r="JC386">
        <f>IF($JG386&gt;=58,INDEX($GV:$GV,$JF386+58),"")</f>
      </c>
      <c r="JD386">
        <f>IF($JG386&gt;=59,INDEX($GV:$GV,$JF386+59),"")</f>
      </c>
      <c r="JE386">
        <f>IF($JG386&gt;=60,INDEX($GV:$GV,$JF386+60),"")</f>
      </c>
      <c r="JF386">
        <f>IFERROR(MATCH($GU386,$GV$2:$GV$322,0)+1,0)</f>
      </c>
      <c r="JG386">
        <f>IFERROR(INDEX($GW$2:$GW$322,MATCH($GU386,$GV$2:$GV$322,0)),0)</f>
      </c>
      <c r="JH386" t="s">
        <v>44</v>
      </c>
      <c r="JI386" t="s">
        <v>44</v>
      </c>
    </row>
    <row r="387" spans="1:269" x14ac:dyDescent="0.25">
      <c r="R387">
        <f>IF(OR($U387="",$Q387=""),"",IFERROR($U387/$Q387,0))</f>
      </c>
      <c r="S387">
        <f>IF($U387="","",
SUM($T387,$V387,$AA387,$W387,$Y387)*
(1-IF($AB387="",0,VALUE($AB387)/100)))</f>
      </c>
      <c r="T387">
        <f>IF($U387="","",$U387)</f>
      </c>
      <c r="V387">
        <f>IF($U387="","",
IF($O387="","",
IF(ISNUMBER(SEARCH("exempt",LOWER($O387))),0,
$U387*(VALUE(SUBSTITUTE($O387,"%",""))/100))))</f>
      </c>
      <c r="AC387">
        <f>IFERROR(IF(FIND(" - ",$K387)&gt;0,MID($K387,FIND(" - ",$K387)+3,LEN($K387)),""),"")</f>
      </c>
      <c r="AL387" t="s">
        <v>1209</v>
      </c>
      <c r="AT387">
        <f>IFERROR(LEFT($K387,FIND(" - ",$K387)-1),$K387)</f>
      </c>
      <c r="AW387">
        <f>IF($CL387&gt;=1,INDEX($AU:$AU,$CK387+1),"")</f>
      </c>
      <c r="AX387">
        <f>IF($CL387&gt;=2,INDEX($AU:$AU,$CK387+2),"")</f>
      </c>
      <c r="AY387">
        <f>IF($CL387&gt;=3,INDEX($AU:$AU,$CK387+3),"")</f>
      </c>
      <c r="AZ387">
        <f>IF($CL387&gt;=4,INDEX($AU:$AU,$CK387+4),"")</f>
      </c>
      <c r="BA387">
        <f>IF($CL387&gt;=5,INDEX($AU:$AU,$CK387+5),"")</f>
      </c>
      <c r="BB387">
        <f>IF($CL387&gt;=6,INDEX($AU:$AU,$CK387+6),"")</f>
      </c>
      <c r="BC387">
        <f>IF($CL387&gt;=7,INDEX($AU:$AU,$CK387+7),"")</f>
      </c>
      <c r="BD387">
        <f>IF($CL387&gt;=8,INDEX($AU:$AU,$CK387+8),"")</f>
      </c>
      <c r="BE387">
        <f>IF($CL387&gt;=9,INDEX($AU:$AU,$CK387+9),"")</f>
      </c>
      <c r="BF387">
        <f>IF($CL387&gt;=10,INDEX($AU:$AU,$CK387+10),"")</f>
      </c>
      <c r="BG387">
        <f>IF($CL387&gt;=11,INDEX($AU:$AU,$CK387+11),"")</f>
      </c>
      <c r="BH387">
        <f>IF($CL387&gt;=12,INDEX($AU:$AU,$CK387+12),"")</f>
      </c>
      <c r="BI387">
        <f>IF($CL387&gt;=13,INDEX($AU:$AU,$CK387+13),"")</f>
      </c>
      <c r="BJ387">
        <f>IF($CL387&gt;=14,INDEX($AU:$AU,$CK387+14),"")</f>
      </c>
      <c r="BK387">
        <f>IF($CL387&gt;=15,INDEX($AU:$AU,$CK387+15),"")</f>
      </c>
      <c r="BL387">
        <f>IF($CL387&gt;=16,INDEX($AU:$AU,$CK387+16),"")</f>
      </c>
      <c r="BM387">
        <f>IF($CL387&gt;=17,INDEX($AU:$AU,$CK387+17),"")</f>
      </c>
      <c r="BN387">
        <f>IF($CL387&gt;=18,INDEX($AU:$AU,$CK387+18),"")</f>
      </c>
      <c r="BO387">
        <f>IF($CL387&gt;=19,INDEX($AU:$AU,$CK387+19),"")</f>
      </c>
      <c r="BP387">
        <f>IF($CL387&gt;=20,INDEX($AU:$AU,$CK387+20),"")</f>
      </c>
      <c r="BQ387">
        <f>IF($CL387&gt;=21,INDEX($AU:$AU,$CK387+21),"")</f>
      </c>
      <c r="BR387">
        <f>IF($CL387&gt;=22,INDEX($AU:$AU,$CK387+22),"")</f>
      </c>
      <c r="BS387">
        <f>IF($CL387&gt;=23,INDEX($AU:$AU,$CK387+23),"")</f>
      </c>
      <c r="BT387">
        <f>IF($CL387&gt;=24,INDEX($AU:$AU,$CK387+24),"")</f>
      </c>
      <c r="BU387">
        <f>IF($CL387&gt;=25,INDEX($AU:$AU,$CK387+25),"")</f>
      </c>
      <c r="BV387">
        <f>IF($CL387&gt;=26,INDEX($AU:$AU,$CK387+26),"")</f>
      </c>
      <c r="BW387">
        <f>IF($CL387&gt;=27,INDEX($AU:$AU,$CK387+27),"")</f>
      </c>
      <c r="BX387">
        <f>IF($CL387&gt;=28,INDEX($AU:$AU,$CK387+28),"")</f>
      </c>
      <c r="BY387">
        <f>IF($CL387&gt;=29,INDEX($AU:$AU,$CK387+29),"")</f>
      </c>
      <c r="BZ387">
        <f>IF($CL387&gt;=30,INDEX($AU:$AU,$CK387+30),"")</f>
      </c>
      <c r="CA387">
        <f>IF($CL387&gt;=31,INDEX($AU:$AU,$CK387+31),"")</f>
      </c>
      <c r="CB387">
        <f>IF($CL387&gt;=32,INDEX($AU:$AU,$CK387+32),"")</f>
      </c>
      <c r="CC387">
        <f>IF($CL387&gt;=33,INDEX($AU:$AU,$CK387+33),"")</f>
      </c>
      <c r="CD387">
        <f>IF($CL387&gt;=34,INDEX($AU:$AU,$CK387+34),"")</f>
      </c>
      <c r="CE387">
        <f>IF($CL387&gt;=35,INDEX($AU:$AU,$CK387+35),"")</f>
      </c>
      <c r="CF387">
        <f>IF($CL387&gt;=36,INDEX($AU:$AU,$CK387+36),"")</f>
      </c>
      <c r="CG387">
        <f>IF($CL387&gt;=37,INDEX($AU:$AU,$CK387+37),"")</f>
      </c>
      <c r="CH387">
        <f>IF($CL387&gt;=38,INDEX($AU:$AU,$CK387+38),"")</f>
      </c>
      <c r="CI387">
        <f>IF($CL387&gt;=39,INDEX($AU:$AU,$CK387+39),"")</f>
      </c>
      <c r="CJ387">
        <f>IF($CL387&gt;=40,INDEX($AU:$AU,$CK387+40),"")</f>
      </c>
      <c r="CK387">
        <f>IFERROR(MATCH($AT387,$AU$2:$AU$133,0)+1,0)</f>
      </c>
      <c r="CL387">
        <f>IFERROR(INDEX($AV$2:$AV$133,MATCH($AT387,$AU$2:$AU$133,0)),0)</f>
      </c>
      <c r="CM387">
        <f>IFERROR(LEFT($L387,FIND(" - ",$L387)-1),$L387)</f>
      </c>
      <c r="CN387" t="s">
        <v>1210</v>
      </c>
      <c r="CO387">
        <v>1</v>
      </c>
      <c r="CP387">
        <f>IF($DK387&gt;=1,INDEX($CN:$CN,$DJ387+1),"")</f>
      </c>
      <c r="CQ387">
        <f>IF($DK387&gt;=2,INDEX($CN:$CN,$DJ387+2),"")</f>
      </c>
      <c r="CR387">
        <f>IF($DK387&gt;=3,INDEX($CN:$CN,$DJ387+3),"")</f>
      </c>
      <c r="CS387">
        <f>IF($DK387&gt;=4,INDEX($CN:$CN,$DJ387+4),"")</f>
      </c>
      <c r="CT387">
        <f>IF($DK387&gt;=5,INDEX($CN:$CN,$DJ387+5),"")</f>
      </c>
      <c r="CU387">
        <f>IF($DK387&gt;=6,INDEX($CN:$CN,$DJ387+6),"")</f>
      </c>
      <c r="CV387">
        <f>IF($DK387&gt;=7,INDEX($CN:$CN,$DJ387+7),"")</f>
      </c>
      <c r="CW387">
        <f>IF($DK387&gt;=8,INDEX($CN:$CN,$DJ387+8),"")</f>
      </c>
      <c r="CX387">
        <f>IF($DK387&gt;=9,INDEX($CN:$CN,$DJ387+9),"")</f>
      </c>
      <c r="CY387">
        <f>IF($DK387&gt;=10,INDEX($CN:$CN,$DJ387+10),"")</f>
      </c>
      <c r="CZ387">
        <f>IF($DK387&gt;=11,INDEX($CN:$CN,$DJ387+11),"")</f>
      </c>
      <c r="DA387">
        <f>IF($DK387&gt;=12,INDEX($CN:$CN,$DJ387+12),"")</f>
      </c>
      <c r="DB387">
        <f>IF($DK387&gt;=13,INDEX($CN:$CN,$DJ387+13),"")</f>
      </c>
      <c r="DC387">
        <f>IF($DK387&gt;=14,INDEX($CN:$CN,$DJ387+14),"")</f>
      </c>
      <c r="DD387">
        <f>IF($DK387&gt;=15,INDEX($CN:$CN,$DJ387+15),"")</f>
      </c>
      <c r="DE387">
        <f>IF($DK387&gt;=16,INDEX($CN:$CN,$DJ387+16),"")</f>
      </c>
      <c r="DF387">
        <f>IF($DK387&gt;=17,INDEX($CN:$CN,$DJ387+17),"")</f>
      </c>
      <c r="DG387">
        <f>IF($DK387&gt;=18,INDEX($CN:$CN,$DJ387+18),"")</f>
      </c>
      <c r="DH387">
        <f>IF($DK387&gt;=19,INDEX($CN:$CN,$DJ387+19),"")</f>
      </c>
      <c r="DI387">
        <f>IF($DK387&gt;=20,INDEX($CN:$CN,$DJ387+20),"")</f>
      </c>
      <c r="DJ387">
        <f>IFERROR(MATCH($CM387,$CN$2:$CN$1089,0)+1,0)</f>
      </c>
      <c r="DK387">
        <f>IFERROR(INDEX($CO$2:$CO$1089,MATCH($CM387,$CN$2:$CN$1089,0)),0)</f>
      </c>
      <c r="DL387">
        <f>IFERROR(INDEX($AS:$AS,MATCH($O387,$AR:$AR,0))&amp;"","")</f>
      </c>
      <c r="DP387">
        <f>IF($GS387&gt;=1,INDEX($DM:$DM,$GR387+1),"")</f>
      </c>
      <c r="DQ387">
        <f>IF($GS387&gt;=2,INDEX($DM:$DM,$GR387+2),"")</f>
      </c>
      <c r="DR387">
        <f>IF($GS387&gt;=3,INDEX($DM:$DM,$GR387+3),"")</f>
      </c>
      <c r="DS387">
        <f>IF($GS387&gt;=4,INDEX($DM:$DM,$GR387+4),"")</f>
      </c>
      <c r="DT387">
        <f>IF($GS387&gt;=5,INDEX($DM:$DM,$GR387+5),"")</f>
      </c>
      <c r="DU387">
        <f>IF($GS387&gt;=6,INDEX($DM:$DM,$GR387+6),"")</f>
      </c>
      <c r="DV387">
        <f>IF($GS387&gt;=7,INDEX($DM:$DM,$GR387+7),"")</f>
      </c>
      <c r="DW387">
        <f>IF($GS387&gt;=8,INDEX($DM:$DM,$GR387+8),"")</f>
      </c>
      <c r="DX387">
        <f>IF($GS387&gt;=9,INDEX($DM:$DM,$GR387+9),"")</f>
      </c>
      <c r="DY387">
        <f>IF($GS387&gt;=10,INDEX($DM:$DM,$GR387+10),"")</f>
      </c>
      <c r="DZ387">
        <f>IF($GS387&gt;=11,INDEX($DM:$DM,$GR387+11),"")</f>
      </c>
      <c r="EA387">
        <f>IF($GS387&gt;=12,INDEX($DM:$DM,$GR387+12),"")</f>
      </c>
      <c r="EB387">
        <f>IF($GS387&gt;=13,INDEX($DM:$DM,$GR387+13),"")</f>
      </c>
      <c r="EC387">
        <f>IF($GS387&gt;=14,INDEX($DM:$DM,$GR387+14),"")</f>
      </c>
      <c r="ED387">
        <f>IF($GS387&gt;=15,INDEX($DM:$DM,$GR387+15),"")</f>
      </c>
      <c r="EE387">
        <f>IF($GS387&gt;=16,INDEX($DM:$DM,$GR387+16),"")</f>
      </c>
      <c r="EF387">
        <f>IF($GS387&gt;=17,INDEX($DM:$DM,$GR387+17),"")</f>
      </c>
      <c r="EG387">
        <f>IF($GS387&gt;=18,INDEX($DM:$DM,$GR387+18),"")</f>
      </c>
      <c r="EH387">
        <f>IF($GS387&gt;=19,INDEX($DM:$DM,$GR387+19),"")</f>
      </c>
      <c r="EI387">
        <f>IF($GS387&gt;=20,INDEX($DM:$DM,$GR387+20),"")</f>
      </c>
      <c r="EJ387">
        <f>IF($GS387&gt;=21,INDEX($DM:$DM,$GR387+21),"")</f>
      </c>
      <c r="EK387">
        <f>IF($GS387&gt;=22,INDEX($DM:$DM,$GR387+22),"")</f>
      </c>
      <c r="EL387">
        <f>IF($GS387&gt;=23,INDEX($DM:$DM,$GR387+23),"")</f>
      </c>
      <c r="EM387">
        <f>IF($GS387&gt;=24,INDEX($DM:$DM,$GR387+24),"")</f>
      </c>
      <c r="EN387">
        <f>IF($GS387&gt;=25,INDEX($DM:$DM,$GR387+25),"")</f>
      </c>
      <c r="EO387">
        <f>IF($GS387&gt;=26,INDEX($DM:$DM,$GR387+26),"")</f>
      </c>
      <c r="EP387">
        <f>IF($GS387&gt;=27,INDEX($DM:$DM,$GR387+27),"")</f>
      </c>
      <c r="EQ387">
        <f>IF($GS387&gt;=28,INDEX($DM:$DM,$GR387+28),"")</f>
      </c>
      <c r="ER387">
        <f>IF($GS387&gt;=29,INDEX($DM:$DM,$GR387+29),"")</f>
      </c>
      <c r="ES387">
        <f>IF($GS387&gt;=30,INDEX($DM:$DM,$GR387+30),"")</f>
      </c>
      <c r="ET387">
        <f>IF($GS387&gt;=31,INDEX($DM:$DM,$GR387+31),"")</f>
      </c>
      <c r="EU387">
        <f>IF($GS387&gt;=32,INDEX($DM:$DM,$GR387+32),"")</f>
      </c>
      <c r="EV387">
        <f>IF($GS387&gt;=33,INDEX($DM:$DM,$GR387+33),"")</f>
      </c>
      <c r="EW387">
        <f>IF($GS387&gt;=34,INDEX($DM:$DM,$GR387+34),"")</f>
      </c>
      <c r="EX387">
        <f>IF($GS387&gt;=35,INDEX($DM:$DM,$GR387+35),"")</f>
      </c>
      <c r="EY387">
        <f>IF($GS387&gt;=36,INDEX($DM:$DM,$GR387+36),"")</f>
      </c>
      <c r="EZ387">
        <f>IF($GS387&gt;=37,INDEX($DM:$DM,$GR387+37),"")</f>
      </c>
      <c r="FA387">
        <f>IF($GS387&gt;=38,INDEX($DM:$DM,$GR387+38),"")</f>
      </c>
      <c r="FB387">
        <f>IF($GS387&gt;=39,INDEX($DM:$DM,$GR387+39),"")</f>
      </c>
      <c r="FC387">
        <f>IF($GS387&gt;=40,INDEX($DM:$DM,$GR387+40),"")</f>
      </c>
      <c r="FD387">
        <f>IF($GS387&gt;=1,INDEX($DN:$DN,$GR387+1),"")</f>
      </c>
      <c r="FE387">
        <f>IF($GS387&gt;=2,INDEX($DN:$DN,$GR387+2),"")</f>
      </c>
      <c r="FF387">
        <f>IF($GS387&gt;=3,INDEX($DN:$DN,$GR387+3),"")</f>
      </c>
      <c r="FG387">
        <f>IF($GS387&gt;=4,INDEX($DN:$DN,$GR387+4),"")</f>
      </c>
      <c r="FH387">
        <f>IF($GS387&gt;=5,INDEX($DN:$DN,$GR387+5),"")</f>
      </c>
      <c r="FI387">
        <f>IF($GS387&gt;=6,INDEX($DN:$DN,$GR387+6),"")</f>
      </c>
      <c r="FJ387">
        <f>IF($GS387&gt;=7,INDEX($DN:$DN,$GR387+7),"")</f>
      </c>
      <c r="FK387">
        <f>IF($GS387&gt;=8,INDEX($DN:$DN,$GR387+8),"")</f>
      </c>
      <c r="FL387">
        <f>IF($GS387&gt;=9,INDEX($DN:$DN,$GR387+9),"")</f>
      </c>
      <c r="FM387">
        <f>IF($GS387&gt;=10,INDEX($DN:$DN,$GR387+10),"")</f>
      </c>
      <c r="FN387">
        <f>IF($GS387&gt;=11,INDEX($DN:$DN,$GR387+11),"")</f>
      </c>
      <c r="FO387">
        <f>IF($GS387&gt;=12,INDEX($DN:$DN,$GR387+12),"")</f>
      </c>
      <c r="FP387">
        <f>IF($GS387&gt;=13,INDEX($DN:$DN,$GR387+13),"")</f>
      </c>
      <c r="FQ387">
        <f>IF($GS387&gt;=14,INDEX($DN:$DN,$GR387+14),"")</f>
      </c>
      <c r="FR387">
        <f>IF($GS387&gt;=15,INDEX($DN:$DN,$GR387+15),"")</f>
      </c>
      <c r="FS387">
        <f>IF($GS387&gt;=16,INDEX($DN:$DN,$GR387+16),"")</f>
      </c>
      <c r="FT387">
        <f>IF($GS387&gt;=17,INDEX($DN:$DN,$GR387+17),"")</f>
      </c>
      <c r="FU387">
        <f>IF($GS387&gt;=18,INDEX($DN:$DN,$GR387+18),"")</f>
      </c>
      <c r="FV387">
        <f>IF($GS387&gt;=19,INDEX($DN:$DN,$GR387+19),"")</f>
      </c>
      <c r="FW387">
        <f>IF($GS387&gt;=20,INDEX($DN:$DN,$GR387+20),"")</f>
      </c>
      <c r="FX387">
        <f>IF($GS387&gt;=21,INDEX($DN:$DN,$GR387+21),"")</f>
      </c>
      <c r="FY387">
        <f>IF($GS387&gt;=22,INDEX($DN:$DN,$GR387+22),"")</f>
      </c>
      <c r="FZ387">
        <f>IF($GS387&gt;=23,INDEX($DN:$DN,$GR387+23),"")</f>
      </c>
      <c r="GA387">
        <f>IF($GS387&gt;=24,INDEX($DN:$DN,$GR387+24),"")</f>
      </c>
      <c r="GB387">
        <f>IF($GS387&gt;=25,INDEX($DN:$DN,$GR387+25),"")</f>
      </c>
      <c r="GC387">
        <f>IF($GS387&gt;=26,INDEX($DN:$DN,$GR387+26),"")</f>
      </c>
      <c r="GD387">
        <f>IF($GS387&gt;=27,INDEX($DN:$DN,$GR387+27),"")</f>
      </c>
      <c r="GE387">
        <f>IF($GS387&gt;=28,INDEX($DN:$DN,$GR387+28),"")</f>
      </c>
      <c r="GF387">
        <f>IF($GS387&gt;=29,INDEX($DN:$DN,$GR387+29),"")</f>
      </c>
      <c r="GG387">
        <f>IF($GS387&gt;=30,INDEX($DN:$DN,$GR387+30),"")</f>
      </c>
      <c r="GH387">
        <f>IF($GS387&gt;=31,INDEX($DN:$DN,$GR387+31),"")</f>
      </c>
      <c r="GI387">
        <f>IF($GS387&gt;=32,INDEX($DN:$DN,$GR387+32),"")</f>
      </c>
      <c r="GJ387">
        <f>IF($GS387&gt;=33,INDEX($DN:$DN,$GR387+33),"")</f>
      </c>
      <c r="GK387">
        <f>IF($GS387&gt;=34,INDEX($DN:$DN,$GR387+34),"")</f>
      </c>
      <c r="GL387">
        <f>IF($GS387&gt;=35,INDEX($DN:$DN,$GR387+35),"")</f>
      </c>
      <c r="GM387">
        <f>IF($GS387&gt;=36,INDEX($DN:$DN,$GR387+36),"")</f>
      </c>
      <c r="GN387">
        <f>IF($GS387&gt;=37,INDEX($DN:$DN,$GR387+37),"")</f>
      </c>
      <c r="GO387">
        <f>IF($GS387&gt;=38,INDEX($DN:$DN,$GR387+38),"")</f>
      </c>
      <c r="GP387">
        <f>IF($GS387&gt;=39,INDEX($DN:$DN,$GR387+39),"")</f>
      </c>
      <c r="GQ387">
        <f>IF($GS387&gt;=40,INDEX($DN:$DN,$GR387+40),"")</f>
      </c>
      <c r="GR387">
        <f>IFERROR(MATCH($DL387,$DM$2:$DM$148,0)+1,0)</f>
      </c>
      <c r="GS387">
        <f>IFERROR(INDEX($DO$2:$DO$148,MATCH($DL387,$DM$2:$DM$148,0)),0)</f>
      </c>
      <c r="GT387">
        <f>IFERROR(MATCH($Z387,$DP$387:$FC$387,0),0)</f>
      </c>
      <c r="GU387">
        <f>IF($GT387&gt;0,INDEX($FD$387:$GQ$387,$GT387),"")</f>
      </c>
      <c r="GX387">
        <f>IF($JG387&gt;=1,INDEX($GV:$GV,$JF387+1),"")</f>
      </c>
      <c r="GY387">
        <f>IF($JG387&gt;=2,INDEX($GV:$GV,$JF387+2),"")</f>
      </c>
      <c r="GZ387">
        <f>IF($JG387&gt;=3,INDEX($GV:$GV,$JF387+3),"")</f>
      </c>
      <c r="HA387">
        <f>IF($JG387&gt;=4,INDEX($GV:$GV,$JF387+4),"")</f>
      </c>
      <c r="HB387">
        <f>IF($JG387&gt;=5,INDEX($GV:$GV,$JF387+5),"")</f>
      </c>
      <c r="HC387">
        <f>IF($JG387&gt;=6,INDEX($GV:$GV,$JF387+6),"")</f>
      </c>
      <c r="HD387">
        <f>IF($JG387&gt;=7,INDEX($GV:$GV,$JF387+7),"")</f>
      </c>
      <c r="HE387">
        <f>IF($JG387&gt;=8,INDEX($GV:$GV,$JF387+8),"")</f>
      </c>
      <c r="HF387">
        <f>IF($JG387&gt;=9,INDEX($GV:$GV,$JF387+9),"")</f>
      </c>
      <c r="HG387">
        <f>IF($JG387&gt;=10,INDEX($GV:$GV,$JF387+10),"")</f>
      </c>
      <c r="HH387">
        <f>IF($JG387&gt;=11,INDEX($GV:$GV,$JF387+11),"")</f>
      </c>
      <c r="HI387">
        <f>IF($JG387&gt;=12,INDEX($GV:$GV,$JF387+12),"")</f>
      </c>
      <c r="HJ387">
        <f>IF($JG387&gt;=13,INDEX($GV:$GV,$JF387+13),"")</f>
      </c>
      <c r="HK387">
        <f>IF($JG387&gt;=14,INDEX($GV:$GV,$JF387+14),"")</f>
      </c>
      <c r="HL387">
        <f>IF($JG387&gt;=15,INDEX($GV:$GV,$JF387+15),"")</f>
      </c>
      <c r="HM387">
        <f>IF($JG387&gt;=16,INDEX($GV:$GV,$JF387+16),"")</f>
      </c>
      <c r="HN387">
        <f>IF($JG387&gt;=17,INDEX($GV:$GV,$JF387+17),"")</f>
      </c>
      <c r="HO387">
        <f>IF($JG387&gt;=18,INDEX($GV:$GV,$JF387+18),"")</f>
      </c>
      <c r="HP387">
        <f>IF($JG387&gt;=19,INDEX($GV:$GV,$JF387+19),"")</f>
      </c>
      <c r="HQ387">
        <f>IF($JG387&gt;=20,INDEX($GV:$GV,$JF387+20),"")</f>
      </c>
      <c r="HR387">
        <f>IF($JG387&gt;=21,INDEX($GV:$GV,$JF387+21),"")</f>
      </c>
      <c r="HS387">
        <f>IF($JG387&gt;=22,INDEX($GV:$GV,$JF387+22),"")</f>
      </c>
      <c r="HT387">
        <f>IF($JG387&gt;=23,INDEX($GV:$GV,$JF387+23),"")</f>
      </c>
      <c r="HU387">
        <f>IF($JG387&gt;=24,INDEX($GV:$GV,$JF387+24),"")</f>
      </c>
      <c r="HV387">
        <f>IF($JG387&gt;=25,INDEX($GV:$GV,$JF387+25),"")</f>
      </c>
      <c r="HW387">
        <f>IF($JG387&gt;=26,INDEX($GV:$GV,$JF387+26),"")</f>
      </c>
      <c r="HX387">
        <f>IF($JG387&gt;=27,INDEX($GV:$GV,$JF387+27),"")</f>
      </c>
      <c r="HY387">
        <f>IF($JG387&gt;=28,INDEX($GV:$GV,$JF387+28),"")</f>
      </c>
      <c r="HZ387">
        <f>IF($JG387&gt;=29,INDEX($GV:$GV,$JF387+29),"")</f>
      </c>
      <c r="IA387">
        <f>IF($JG387&gt;=30,INDEX($GV:$GV,$JF387+30),"")</f>
      </c>
      <c r="IB387">
        <f>IF($JG387&gt;=31,INDEX($GV:$GV,$JF387+31),"")</f>
      </c>
      <c r="IC387">
        <f>IF($JG387&gt;=32,INDEX($GV:$GV,$JF387+32),"")</f>
      </c>
      <c r="ID387">
        <f>IF($JG387&gt;=33,INDEX($GV:$GV,$JF387+33),"")</f>
      </c>
      <c r="IE387">
        <f>IF($JG387&gt;=34,INDEX($GV:$GV,$JF387+34),"")</f>
      </c>
      <c r="IF387">
        <f>IF($JG387&gt;=35,INDEX($GV:$GV,$JF387+35),"")</f>
      </c>
      <c r="IG387">
        <f>IF($JG387&gt;=36,INDEX($GV:$GV,$JF387+36),"")</f>
      </c>
      <c r="IH387">
        <f>IF($JG387&gt;=37,INDEX($GV:$GV,$JF387+37),"")</f>
      </c>
      <c r="II387">
        <f>IF($JG387&gt;=38,INDEX($GV:$GV,$JF387+38),"")</f>
      </c>
      <c r="IJ387">
        <f>IF($JG387&gt;=39,INDEX($GV:$GV,$JF387+39),"")</f>
      </c>
      <c r="IK387">
        <f>IF($JG387&gt;=40,INDEX($GV:$GV,$JF387+40),"")</f>
      </c>
      <c r="IL387">
        <f>IF($JG387&gt;=41,INDEX($GV:$GV,$JF387+41),"")</f>
      </c>
      <c r="IM387">
        <f>IF($JG387&gt;=42,INDEX($GV:$GV,$JF387+42),"")</f>
      </c>
      <c r="IN387">
        <f>IF($JG387&gt;=43,INDEX($GV:$GV,$JF387+43),"")</f>
      </c>
      <c r="IO387">
        <f>IF($JG387&gt;=44,INDEX($GV:$GV,$JF387+44),"")</f>
      </c>
      <c r="IP387">
        <f>IF($JG387&gt;=45,INDEX($GV:$GV,$JF387+45),"")</f>
      </c>
      <c r="IQ387">
        <f>IF($JG387&gt;=46,INDEX($GV:$GV,$JF387+46),"")</f>
      </c>
      <c r="IR387">
        <f>IF($JG387&gt;=47,INDEX($GV:$GV,$JF387+47),"")</f>
      </c>
      <c r="IS387">
        <f>IF($JG387&gt;=48,INDEX($GV:$GV,$JF387+48),"")</f>
      </c>
      <c r="IT387">
        <f>IF($JG387&gt;=49,INDEX($GV:$GV,$JF387+49),"")</f>
      </c>
      <c r="IU387">
        <f>IF($JG387&gt;=50,INDEX($GV:$GV,$JF387+50),"")</f>
      </c>
      <c r="IV387">
        <f>IF($JG387&gt;=51,INDEX($GV:$GV,$JF387+51),"")</f>
      </c>
      <c r="IW387">
        <f>IF($JG387&gt;=52,INDEX($GV:$GV,$JF387+52),"")</f>
      </c>
      <c r="IX387">
        <f>IF($JG387&gt;=53,INDEX($GV:$GV,$JF387+53),"")</f>
      </c>
      <c r="IY387">
        <f>IF($JG387&gt;=54,INDEX($GV:$GV,$JF387+54),"")</f>
      </c>
      <c r="IZ387">
        <f>IF($JG387&gt;=55,INDEX($GV:$GV,$JF387+55),"")</f>
      </c>
      <c r="JA387">
        <f>IF($JG387&gt;=56,INDEX($GV:$GV,$JF387+56),"")</f>
      </c>
      <c r="JB387">
        <f>IF($JG387&gt;=57,INDEX($GV:$GV,$JF387+57),"")</f>
      </c>
      <c r="JC387">
        <f>IF($JG387&gt;=58,INDEX($GV:$GV,$JF387+58),"")</f>
      </c>
      <c r="JD387">
        <f>IF($JG387&gt;=59,INDEX($GV:$GV,$JF387+59),"")</f>
      </c>
      <c r="JE387">
        <f>IF($JG387&gt;=60,INDEX($GV:$GV,$JF387+60),"")</f>
      </c>
      <c r="JF387">
        <f>IFERROR(MATCH($GU387,$GV$2:$GV$322,0)+1,0)</f>
      </c>
      <c r="JG387">
        <f>IFERROR(INDEX($GW$2:$GW$322,MATCH($GU387,$GV$2:$GV$322,0)),0)</f>
      </c>
      <c r="JH387" t="s">
        <v>44</v>
      </c>
      <c r="JI387" t="s">
        <v>44</v>
      </c>
    </row>
    <row r="388" spans="1:269" x14ac:dyDescent="0.25">
      <c r="R388">
        <f>IF(OR($U388="",$Q388=""),"",IFERROR($U388/$Q388,0))</f>
      </c>
      <c r="S388">
        <f>IF($U388="","",
SUM($T388,$V388,$AA388,$W388,$Y388)*
(1-IF($AB388="",0,VALUE($AB388)/100)))</f>
      </c>
      <c r="T388">
        <f>IF($U388="","",$U388)</f>
      </c>
      <c r="V388">
        <f>IF($U388="","",
IF($O388="","",
IF(ISNUMBER(SEARCH("exempt",LOWER($O388))),0,
$U388*(VALUE(SUBSTITUTE($O388,"%",""))/100))))</f>
      </c>
      <c r="AC388">
        <f>IFERROR(IF(FIND(" - ",$K388)&gt;0,MID($K388,FIND(" - ",$K388)+3,LEN($K388)),""),"")</f>
      </c>
      <c r="AL388" t="s">
        <v>1211</v>
      </c>
      <c r="AT388">
        <f>IFERROR(LEFT($K388,FIND(" - ",$K388)-1),$K388)</f>
      </c>
      <c r="AW388">
        <f>IF($CL388&gt;=1,INDEX($AU:$AU,$CK388+1),"")</f>
      </c>
      <c r="AX388">
        <f>IF($CL388&gt;=2,INDEX($AU:$AU,$CK388+2),"")</f>
      </c>
      <c r="AY388">
        <f>IF($CL388&gt;=3,INDEX($AU:$AU,$CK388+3),"")</f>
      </c>
      <c r="AZ388">
        <f>IF($CL388&gt;=4,INDEX($AU:$AU,$CK388+4),"")</f>
      </c>
      <c r="BA388">
        <f>IF($CL388&gt;=5,INDEX($AU:$AU,$CK388+5),"")</f>
      </c>
      <c r="BB388">
        <f>IF($CL388&gt;=6,INDEX($AU:$AU,$CK388+6),"")</f>
      </c>
      <c r="BC388">
        <f>IF($CL388&gt;=7,INDEX($AU:$AU,$CK388+7),"")</f>
      </c>
      <c r="BD388">
        <f>IF($CL388&gt;=8,INDEX($AU:$AU,$CK388+8),"")</f>
      </c>
      <c r="BE388">
        <f>IF($CL388&gt;=9,INDEX($AU:$AU,$CK388+9),"")</f>
      </c>
      <c r="BF388">
        <f>IF($CL388&gt;=10,INDEX($AU:$AU,$CK388+10),"")</f>
      </c>
      <c r="BG388">
        <f>IF($CL388&gt;=11,INDEX($AU:$AU,$CK388+11),"")</f>
      </c>
      <c r="BH388">
        <f>IF($CL388&gt;=12,INDEX($AU:$AU,$CK388+12),"")</f>
      </c>
      <c r="BI388">
        <f>IF($CL388&gt;=13,INDEX($AU:$AU,$CK388+13),"")</f>
      </c>
      <c r="BJ388">
        <f>IF($CL388&gt;=14,INDEX($AU:$AU,$CK388+14),"")</f>
      </c>
      <c r="BK388">
        <f>IF($CL388&gt;=15,INDEX($AU:$AU,$CK388+15),"")</f>
      </c>
      <c r="BL388">
        <f>IF($CL388&gt;=16,INDEX($AU:$AU,$CK388+16),"")</f>
      </c>
      <c r="BM388">
        <f>IF($CL388&gt;=17,INDEX($AU:$AU,$CK388+17),"")</f>
      </c>
      <c r="BN388">
        <f>IF($CL388&gt;=18,INDEX($AU:$AU,$CK388+18),"")</f>
      </c>
      <c r="BO388">
        <f>IF($CL388&gt;=19,INDEX($AU:$AU,$CK388+19),"")</f>
      </c>
      <c r="BP388">
        <f>IF($CL388&gt;=20,INDEX($AU:$AU,$CK388+20),"")</f>
      </c>
      <c r="BQ388">
        <f>IF($CL388&gt;=21,INDEX($AU:$AU,$CK388+21),"")</f>
      </c>
      <c r="BR388">
        <f>IF($CL388&gt;=22,INDEX($AU:$AU,$CK388+22),"")</f>
      </c>
      <c r="BS388">
        <f>IF($CL388&gt;=23,INDEX($AU:$AU,$CK388+23),"")</f>
      </c>
      <c r="BT388">
        <f>IF($CL388&gt;=24,INDEX($AU:$AU,$CK388+24),"")</f>
      </c>
      <c r="BU388">
        <f>IF($CL388&gt;=25,INDEX($AU:$AU,$CK388+25),"")</f>
      </c>
      <c r="BV388">
        <f>IF($CL388&gt;=26,INDEX($AU:$AU,$CK388+26),"")</f>
      </c>
      <c r="BW388">
        <f>IF($CL388&gt;=27,INDEX($AU:$AU,$CK388+27),"")</f>
      </c>
      <c r="BX388">
        <f>IF($CL388&gt;=28,INDEX($AU:$AU,$CK388+28),"")</f>
      </c>
      <c r="BY388">
        <f>IF($CL388&gt;=29,INDEX($AU:$AU,$CK388+29),"")</f>
      </c>
      <c r="BZ388">
        <f>IF($CL388&gt;=30,INDEX($AU:$AU,$CK388+30),"")</f>
      </c>
      <c r="CA388">
        <f>IF($CL388&gt;=31,INDEX($AU:$AU,$CK388+31),"")</f>
      </c>
      <c r="CB388">
        <f>IF($CL388&gt;=32,INDEX($AU:$AU,$CK388+32),"")</f>
      </c>
      <c r="CC388">
        <f>IF($CL388&gt;=33,INDEX($AU:$AU,$CK388+33),"")</f>
      </c>
      <c r="CD388">
        <f>IF($CL388&gt;=34,INDEX($AU:$AU,$CK388+34),"")</f>
      </c>
      <c r="CE388">
        <f>IF($CL388&gt;=35,INDEX($AU:$AU,$CK388+35),"")</f>
      </c>
      <c r="CF388">
        <f>IF($CL388&gt;=36,INDEX($AU:$AU,$CK388+36),"")</f>
      </c>
      <c r="CG388">
        <f>IF($CL388&gt;=37,INDEX($AU:$AU,$CK388+37),"")</f>
      </c>
      <c r="CH388">
        <f>IF($CL388&gt;=38,INDEX($AU:$AU,$CK388+38),"")</f>
      </c>
      <c r="CI388">
        <f>IF($CL388&gt;=39,INDEX($AU:$AU,$CK388+39),"")</f>
      </c>
      <c r="CJ388">
        <f>IF($CL388&gt;=40,INDEX($AU:$AU,$CK388+40),"")</f>
      </c>
      <c r="CK388">
        <f>IFERROR(MATCH($AT388,$AU$2:$AU$133,0)+1,0)</f>
      </c>
      <c r="CL388">
        <f>IFERROR(INDEX($AV$2:$AV$133,MATCH($AT388,$AU$2:$AU$133,0)),0)</f>
      </c>
      <c r="CM388">
        <f>IFERROR(LEFT($L388,FIND(" - ",$L388)-1),$L388)</f>
      </c>
      <c r="CN388" t="s">
        <v>221</v>
      </c>
      <c r="CP388">
        <f>IF($DK388&gt;=1,INDEX($CN:$CN,$DJ388+1),"")</f>
      </c>
      <c r="CQ388">
        <f>IF($DK388&gt;=2,INDEX($CN:$CN,$DJ388+2),"")</f>
      </c>
      <c r="CR388">
        <f>IF($DK388&gt;=3,INDEX($CN:$CN,$DJ388+3),"")</f>
      </c>
      <c r="CS388">
        <f>IF($DK388&gt;=4,INDEX($CN:$CN,$DJ388+4),"")</f>
      </c>
      <c r="CT388">
        <f>IF($DK388&gt;=5,INDEX($CN:$CN,$DJ388+5),"")</f>
      </c>
      <c r="CU388">
        <f>IF($DK388&gt;=6,INDEX($CN:$CN,$DJ388+6),"")</f>
      </c>
      <c r="CV388">
        <f>IF($DK388&gt;=7,INDEX($CN:$CN,$DJ388+7),"")</f>
      </c>
      <c r="CW388">
        <f>IF($DK388&gt;=8,INDEX($CN:$CN,$DJ388+8),"")</f>
      </c>
      <c r="CX388">
        <f>IF($DK388&gt;=9,INDEX($CN:$CN,$DJ388+9),"")</f>
      </c>
      <c r="CY388">
        <f>IF($DK388&gt;=10,INDEX($CN:$CN,$DJ388+10),"")</f>
      </c>
      <c r="CZ388">
        <f>IF($DK388&gt;=11,INDEX($CN:$CN,$DJ388+11),"")</f>
      </c>
      <c r="DA388">
        <f>IF($DK388&gt;=12,INDEX($CN:$CN,$DJ388+12),"")</f>
      </c>
      <c r="DB388">
        <f>IF($DK388&gt;=13,INDEX($CN:$CN,$DJ388+13),"")</f>
      </c>
      <c r="DC388">
        <f>IF($DK388&gt;=14,INDEX($CN:$CN,$DJ388+14),"")</f>
      </c>
      <c r="DD388">
        <f>IF($DK388&gt;=15,INDEX($CN:$CN,$DJ388+15),"")</f>
      </c>
      <c r="DE388">
        <f>IF($DK388&gt;=16,INDEX($CN:$CN,$DJ388+16),"")</f>
      </c>
      <c r="DF388">
        <f>IF($DK388&gt;=17,INDEX($CN:$CN,$DJ388+17),"")</f>
      </c>
      <c r="DG388">
        <f>IF($DK388&gt;=18,INDEX($CN:$CN,$DJ388+18),"")</f>
      </c>
      <c r="DH388">
        <f>IF($DK388&gt;=19,INDEX($CN:$CN,$DJ388+19),"")</f>
      </c>
      <c r="DI388">
        <f>IF($DK388&gt;=20,INDEX($CN:$CN,$DJ388+20),"")</f>
      </c>
      <c r="DJ388">
        <f>IFERROR(MATCH($CM388,$CN$2:$CN$1089,0)+1,0)</f>
      </c>
      <c r="DK388">
        <f>IFERROR(INDEX($CO$2:$CO$1089,MATCH($CM388,$CN$2:$CN$1089,0)),0)</f>
      </c>
      <c r="DL388">
        <f>IFERROR(INDEX($AS:$AS,MATCH($O388,$AR:$AR,0))&amp;"","")</f>
      </c>
      <c r="DP388">
        <f>IF($GS388&gt;=1,INDEX($DM:$DM,$GR388+1),"")</f>
      </c>
      <c r="DQ388">
        <f>IF($GS388&gt;=2,INDEX($DM:$DM,$GR388+2),"")</f>
      </c>
      <c r="DR388">
        <f>IF($GS388&gt;=3,INDEX($DM:$DM,$GR388+3),"")</f>
      </c>
      <c r="DS388">
        <f>IF($GS388&gt;=4,INDEX($DM:$DM,$GR388+4),"")</f>
      </c>
      <c r="DT388">
        <f>IF($GS388&gt;=5,INDEX($DM:$DM,$GR388+5),"")</f>
      </c>
      <c r="DU388">
        <f>IF($GS388&gt;=6,INDEX($DM:$DM,$GR388+6),"")</f>
      </c>
      <c r="DV388">
        <f>IF($GS388&gt;=7,INDEX($DM:$DM,$GR388+7),"")</f>
      </c>
      <c r="DW388">
        <f>IF($GS388&gt;=8,INDEX($DM:$DM,$GR388+8),"")</f>
      </c>
      <c r="DX388">
        <f>IF($GS388&gt;=9,INDEX($DM:$DM,$GR388+9),"")</f>
      </c>
      <c r="DY388">
        <f>IF($GS388&gt;=10,INDEX($DM:$DM,$GR388+10),"")</f>
      </c>
      <c r="DZ388">
        <f>IF($GS388&gt;=11,INDEX($DM:$DM,$GR388+11),"")</f>
      </c>
      <c r="EA388">
        <f>IF($GS388&gt;=12,INDEX($DM:$DM,$GR388+12),"")</f>
      </c>
      <c r="EB388">
        <f>IF($GS388&gt;=13,INDEX($DM:$DM,$GR388+13),"")</f>
      </c>
      <c r="EC388">
        <f>IF($GS388&gt;=14,INDEX($DM:$DM,$GR388+14),"")</f>
      </c>
      <c r="ED388">
        <f>IF($GS388&gt;=15,INDEX($DM:$DM,$GR388+15),"")</f>
      </c>
      <c r="EE388">
        <f>IF($GS388&gt;=16,INDEX($DM:$DM,$GR388+16),"")</f>
      </c>
      <c r="EF388">
        <f>IF($GS388&gt;=17,INDEX($DM:$DM,$GR388+17),"")</f>
      </c>
      <c r="EG388">
        <f>IF($GS388&gt;=18,INDEX($DM:$DM,$GR388+18),"")</f>
      </c>
      <c r="EH388">
        <f>IF($GS388&gt;=19,INDEX($DM:$DM,$GR388+19),"")</f>
      </c>
      <c r="EI388">
        <f>IF($GS388&gt;=20,INDEX($DM:$DM,$GR388+20),"")</f>
      </c>
      <c r="EJ388">
        <f>IF($GS388&gt;=21,INDEX($DM:$DM,$GR388+21),"")</f>
      </c>
      <c r="EK388">
        <f>IF($GS388&gt;=22,INDEX($DM:$DM,$GR388+22),"")</f>
      </c>
      <c r="EL388">
        <f>IF($GS388&gt;=23,INDEX($DM:$DM,$GR388+23),"")</f>
      </c>
      <c r="EM388">
        <f>IF($GS388&gt;=24,INDEX($DM:$DM,$GR388+24),"")</f>
      </c>
      <c r="EN388">
        <f>IF($GS388&gt;=25,INDEX($DM:$DM,$GR388+25),"")</f>
      </c>
      <c r="EO388">
        <f>IF($GS388&gt;=26,INDEX($DM:$DM,$GR388+26),"")</f>
      </c>
      <c r="EP388">
        <f>IF($GS388&gt;=27,INDEX($DM:$DM,$GR388+27),"")</f>
      </c>
      <c r="EQ388">
        <f>IF($GS388&gt;=28,INDEX($DM:$DM,$GR388+28),"")</f>
      </c>
      <c r="ER388">
        <f>IF($GS388&gt;=29,INDEX($DM:$DM,$GR388+29),"")</f>
      </c>
      <c r="ES388">
        <f>IF($GS388&gt;=30,INDEX($DM:$DM,$GR388+30),"")</f>
      </c>
      <c r="ET388">
        <f>IF($GS388&gt;=31,INDEX($DM:$DM,$GR388+31),"")</f>
      </c>
      <c r="EU388">
        <f>IF($GS388&gt;=32,INDEX($DM:$DM,$GR388+32),"")</f>
      </c>
      <c r="EV388">
        <f>IF($GS388&gt;=33,INDEX($DM:$DM,$GR388+33),"")</f>
      </c>
      <c r="EW388">
        <f>IF($GS388&gt;=34,INDEX($DM:$DM,$GR388+34),"")</f>
      </c>
      <c r="EX388">
        <f>IF($GS388&gt;=35,INDEX($DM:$DM,$GR388+35),"")</f>
      </c>
      <c r="EY388">
        <f>IF($GS388&gt;=36,INDEX($DM:$DM,$GR388+36),"")</f>
      </c>
      <c r="EZ388">
        <f>IF($GS388&gt;=37,INDEX($DM:$DM,$GR388+37),"")</f>
      </c>
      <c r="FA388">
        <f>IF($GS388&gt;=38,INDEX($DM:$DM,$GR388+38),"")</f>
      </c>
      <c r="FB388">
        <f>IF($GS388&gt;=39,INDEX($DM:$DM,$GR388+39),"")</f>
      </c>
      <c r="FC388">
        <f>IF($GS388&gt;=40,INDEX($DM:$DM,$GR388+40),"")</f>
      </c>
      <c r="FD388">
        <f>IF($GS388&gt;=1,INDEX($DN:$DN,$GR388+1),"")</f>
      </c>
      <c r="FE388">
        <f>IF($GS388&gt;=2,INDEX($DN:$DN,$GR388+2),"")</f>
      </c>
      <c r="FF388">
        <f>IF($GS388&gt;=3,INDEX($DN:$DN,$GR388+3),"")</f>
      </c>
      <c r="FG388">
        <f>IF($GS388&gt;=4,INDEX($DN:$DN,$GR388+4),"")</f>
      </c>
      <c r="FH388">
        <f>IF($GS388&gt;=5,INDEX($DN:$DN,$GR388+5),"")</f>
      </c>
      <c r="FI388">
        <f>IF($GS388&gt;=6,INDEX($DN:$DN,$GR388+6),"")</f>
      </c>
      <c r="FJ388">
        <f>IF($GS388&gt;=7,INDEX($DN:$DN,$GR388+7),"")</f>
      </c>
      <c r="FK388">
        <f>IF($GS388&gt;=8,INDEX($DN:$DN,$GR388+8),"")</f>
      </c>
      <c r="FL388">
        <f>IF($GS388&gt;=9,INDEX($DN:$DN,$GR388+9),"")</f>
      </c>
      <c r="FM388">
        <f>IF($GS388&gt;=10,INDEX($DN:$DN,$GR388+10),"")</f>
      </c>
      <c r="FN388">
        <f>IF($GS388&gt;=11,INDEX($DN:$DN,$GR388+11),"")</f>
      </c>
      <c r="FO388">
        <f>IF($GS388&gt;=12,INDEX($DN:$DN,$GR388+12),"")</f>
      </c>
      <c r="FP388">
        <f>IF($GS388&gt;=13,INDEX($DN:$DN,$GR388+13),"")</f>
      </c>
      <c r="FQ388">
        <f>IF($GS388&gt;=14,INDEX($DN:$DN,$GR388+14),"")</f>
      </c>
      <c r="FR388">
        <f>IF($GS388&gt;=15,INDEX($DN:$DN,$GR388+15),"")</f>
      </c>
      <c r="FS388">
        <f>IF($GS388&gt;=16,INDEX($DN:$DN,$GR388+16),"")</f>
      </c>
      <c r="FT388">
        <f>IF($GS388&gt;=17,INDEX($DN:$DN,$GR388+17),"")</f>
      </c>
      <c r="FU388">
        <f>IF($GS388&gt;=18,INDEX($DN:$DN,$GR388+18),"")</f>
      </c>
      <c r="FV388">
        <f>IF($GS388&gt;=19,INDEX($DN:$DN,$GR388+19),"")</f>
      </c>
      <c r="FW388">
        <f>IF($GS388&gt;=20,INDEX($DN:$DN,$GR388+20),"")</f>
      </c>
      <c r="FX388">
        <f>IF($GS388&gt;=21,INDEX($DN:$DN,$GR388+21),"")</f>
      </c>
      <c r="FY388">
        <f>IF($GS388&gt;=22,INDEX($DN:$DN,$GR388+22),"")</f>
      </c>
      <c r="FZ388">
        <f>IF($GS388&gt;=23,INDEX($DN:$DN,$GR388+23),"")</f>
      </c>
      <c r="GA388">
        <f>IF($GS388&gt;=24,INDEX($DN:$DN,$GR388+24),"")</f>
      </c>
      <c r="GB388">
        <f>IF($GS388&gt;=25,INDEX($DN:$DN,$GR388+25),"")</f>
      </c>
      <c r="GC388">
        <f>IF($GS388&gt;=26,INDEX($DN:$DN,$GR388+26),"")</f>
      </c>
      <c r="GD388">
        <f>IF($GS388&gt;=27,INDEX($DN:$DN,$GR388+27),"")</f>
      </c>
      <c r="GE388">
        <f>IF($GS388&gt;=28,INDEX($DN:$DN,$GR388+28),"")</f>
      </c>
      <c r="GF388">
        <f>IF($GS388&gt;=29,INDEX($DN:$DN,$GR388+29),"")</f>
      </c>
      <c r="GG388">
        <f>IF($GS388&gt;=30,INDEX($DN:$DN,$GR388+30),"")</f>
      </c>
      <c r="GH388">
        <f>IF($GS388&gt;=31,INDEX($DN:$DN,$GR388+31),"")</f>
      </c>
      <c r="GI388">
        <f>IF($GS388&gt;=32,INDEX($DN:$DN,$GR388+32),"")</f>
      </c>
      <c r="GJ388">
        <f>IF($GS388&gt;=33,INDEX($DN:$DN,$GR388+33),"")</f>
      </c>
      <c r="GK388">
        <f>IF($GS388&gt;=34,INDEX($DN:$DN,$GR388+34),"")</f>
      </c>
      <c r="GL388">
        <f>IF($GS388&gt;=35,INDEX($DN:$DN,$GR388+35),"")</f>
      </c>
      <c r="GM388">
        <f>IF($GS388&gt;=36,INDEX($DN:$DN,$GR388+36),"")</f>
      </c>
      <c r="GN388">
        <f>IF($GS388&gt;=37,INDEX($DN:$DN,$GR388+37),"")</f>
      </c>
      <c r="GO388">
        <f>IF($GS388&gt;=38,INDEX($DN:$DN,$GR388+38),"")</f>
      </c>
      <c r="GP388">
        <f>IF($GS388&gt;=39,INDEX($DN:$DN,$GR388+39),"")</f>
      </c>
      <c r="GQ388">
        <f>IF($GS388&gt;=40,INDEX($DN:$DN,$GR388+40),"")</f>
      </c>
      <c r="GR388">
        <f>IFERROR(MATCH($DL388,$DM$2:$DM$148,0)+1,0)</f>
      </c>
      <c r="GS388">
        <f>IFERROR(INDEX($DO$2:$DO$148,MATCH($DL388,$DM$2:$DM$148,0)),0)</f>
      </c>
      <c r="GT388">
        <f>IFERROR(MATCH($Z388,$DP$388:$FC$388,0),0)</f>
      </c>
      <c r="GU388">
        <f>IF($GT388&gt;0,INDEX($FD$388:$GQ$388,$GT388),"")</f>
      </c>
      <c r="GX388">
        <f>IF($JG388&gt;=1,INDEX($GV:$GV,$JF388+1),"")</f>
      </c>
      <c r="GY388">
        <f>IF($JG388&gt;=2,INDEX($GV:$GV,$JF388+2),"")</f>
      </c>
      <c r="GZ388">
        <f>IF($JG388&gt;=3,INDEX($GV:$GV,$JF388+3),"")</f>
      </c>
      <c r="HA388">
        <f>IF($JG388&gt;=4,INDEX($GV:$GV,$JF388+4),"")</f>
      </c>
      <c r="HB388">
        <f>IF($JG388&gt;=5,INDEX($GV:$GV,$JF388+5),"")</f>
      </c>
      <c r="HC388">
        <f>IF($JG388&gt;=6,INDEX($GV:$GV,$JF388+6),"")</f>
      </c>
      <c r="HD388">
        <f>IF($JG388&gt;=7,INDEX($GV:$GV,$JF388+7),"")</f>
      </c>
      <c r="HE388">
        <f>IF($JG388&gt;=8,INDEX($GV:$GV,$JF388+8),"")</f>
      </c>
      <c r="HF388">
        <f>IF($JG388&gt;=9,INDEX($GV:$GV,$JF388+9),"")</f>
      </c>
      <c r="HG388">
        <f>IF($JG388&gt;=10,INDEX($GV:$GV,$JF388+10),"")</f>
      </c>
      <c r="HH388">
        <f>IF($JG388&gt;=11,INDEX($GV:$GV,$JF388+11),"")</f>
      </c>
      <c r="HI388">
        <f>IF($JG388&gt;=12,INDEX($GV:$GV,$JF388+12),"")</f>
      </c>
      <c r="HJ388">
        <f>IF($JG388&gt;=13,INDEX($GV:$GV,$JF388+13),"")</f>
      </c>
      <c r="HK388">
        <f>IF($JG388&gt;=14,INDEX($GV:$GV,$JF388+14),"")</f>
      </c>
      <c r="HL388">
        <f>IF($JG388&gt;=15,INDEX($GV:$GV,$JF388+15),"")</f>
      </c>
      <c r="HM388">
        <f>IF($JG388&gt;=16,INDEX($GV:$GV,$JF388+16),"")</f>
      </c>
      <c r="HN388">
        <f>IF($JG388&gt;=17,INDEX($GV:$GV,$JF388+17),"")</f>
      </c>
      <c r="HO388">
        <f>IF($JG388&gt;=18,INDEX($GV:$GV,$JF388+18),"")</f>
      </c>
      <c r="HP388">
        <f>IF($JG388&gt;=19,INDEX($GV:$GV,$JF388+19),"")</f>
      </c>
      <c r="HQ388">
        <f>IF($JG388&gt;=20,INDEX($GV:$GV,$JF388+20),"")</f>
      </c>
      <c r="HR388">
        <f>IF($JG388&gt;=21,INDEX($GV:$GV,$JF388+21),"")</f>
      </c>
      <c r="HS388">
        <f>IF($JG388&gt;=22,INDEX($GV:$GV,$JF388+22),"")</f>
      </c>
      <c r="HT388">
        <f>IF($JG388&gt;=23,INDEX($GV:$GV,$JF388+23),"")</f>
      </c>
      <c r="HU388">
        <f>IF($JG388&gt;=24,INDEX($GV:$GV,$JF388+24),"")</f>
      </c>
      <c r="HV388">
        <f>IF($JG388&gt;=25,INDEX($GV:$GV,$JF388+25),"")</f>
      </c>
      <c r="HW388">
        <f>IF($JG388&gt;=26,INDEX($GV:$GV,$JF388+26),"")</f>
      </c>
      <c r="HX388">
        <f>IF($JG388&gt;=27,INDEX($GV:$GV,$JF388+27),"")</f>
      </c>
      <c r="HY388">
        <f>IF($JG388&gt;=28,INDEX($GV:$GV,$JF388+28),"")</f>
      </c>
      <c r="HZ388">
        <f>IF($JG388&gt;=29,INDEX($GV:$GV,$JF388+29),"")</f>
      </c>
      <c r="IA388">
        <f>IF($JG388&gt;=30,INDEX($GV:$GV,$JF388+30),"")</f>
      </c>
      <c r="IB388">
        <f>IF($JG388&gt;=31,INDEX($GV:$GV,$JF388+31),"")</f>
      </c>
      <c r="IC388">
        <f>IF($JG388&gt;=32,INDEX($GV:$GV,$JF388+32),"")</f>
      </c>
      <c r="ID388">
        <f>IF($JG388&gt;=33,INDEX($GV:$GV,$JF388+33),"")</f>
      </c>
      <c r="IE388">
        <f>IF($JG388&gt;=34,INDEX($GV:$GV,$JF388+34),"")</f>
      </c>
      <c r="IF388">
        <f>IF($JG388&gt;=35,INDEX($GV:$GV,$JF388+35),"")</f>
      </c>
      <c r="IG388">
        <f>IF($JG388&gt;=36,INDEX($GV:$GV,$JF388+36),"")</f>
      </c>
      <c r="IH388">
        <f>IF($JG388&gt;=37,INDEX($GV:$GV,$JF388+37),"")</f>
      </c>
      <c r="II388">
        <f>IF($JG388&gt;=38,INDEX($GV:$GV,$JF388+38),"")</f>
      </c>
      <c r="IJ388">
        <f>IF($JG388&gt;=39,INDEX($GV:$GV,$JF388+39),"")</f>
      </c>
      <c r="IK388">
        <f>IF($JG388&gt;=40,INDEX($GV:$GV,$JF388+40),"")</f>
      </c>
      <c r="IL388">
        <f>IF($JG388&gt;=41,INDEX($GV:$GV,$JF388+41),"")</f>
      </c>
      <c r="IM388">
        <f>IF($JG388&gt;=42,INDEX($GV:$GV,$JF388+42),"")</f>
      </c>
      <c r="IN388">
        <f>IF($JG388&gt;=43,INDEX($GV:$GV,$JF388+43),"")</f>
      </c>
      <c r="IO388">
        <f>IF($JG388&gt;=44,INDEX($GV:$GV,$JF388+44),"")</f>
      </c>
      <c r="IP388">
        <f>IF($JG388&gt;=45,INDEX($GV:$GV,$JF388+45),"")</f>
      </c>
      <c r="IQ388">
        <f>IF($JG388&gt;=46,INDEX($GV:$GV,$JF388+46),"")</f>
      </c>
      <c r="IR388">
        <f>IF($JG388&gt;=47,INDEX($GV:$GV,$JF388+47),"")</f>
      </c>
      <c r="IS388">
        <f>IF($JG388&gt;=48,INDEX($GV:$GV,$JF388+48),"")</f>
      </c>
      <c r="IT388">
        <f>IF($JG388&gt;=49,INDEX($GV:$GV,$JF388+49),"")</f>
      </c>
      <c r="IU388">
        <f>IF($JG388&gt;=50,INDEX($GV:$GV,$JF388+50),"")</f>
      </c>
      <c r="IV388">
        <f>IF($JG388&gt;=51,INDEX($GV:$GV,$JF388+51),"")</f>
      </c>
      <c r="IW388">
        <f>IF($JG388&gt;=52,INDEX($GV:$GV,$JF388+52),"")</f>
      </c>
      <c r="IX388">
        <f>IF($JG388&gt;=53,INDEX($GV:$GV,$JF388+53),"")</f>
      </c>
      <c r="IY388">
        <f>IF($JG388&gt;=54,INDEX($GV:$GV,$JF388+54),"")</f>
      </c>
      <c r="IZ388">
        <f>IF($JG388&gt;=55,INDEX($GV:$GV,$JF388+55),"")</f>
      </c>
      <c r="JA388">
        <f>IF($JG388&gt;=56,INDEX($GV:$GV,$JF388+56),"")</f>
      </c>
      <c r="JB388">
        <f>IF($JG388&gt;=57,INDEX($GV:$GV,$JF388+57),"")</f>
      </c>
      <c r="JC388">
        <f>IF($JG388&gt;=58,INDEX($GV:$GV,$JF388+58),"")</f>
      </c>
      <c r="JD388">
        <f>IF($JG388&gt;=59,INDEX($GV:$GV,$JF388+59),"")</f>
      </c>
      <c r="JE388">
        <f>IF($JG388&gt;=60,INDEX($GV:$GV,$JF388+60),"")</f>
      </c>
      <c r="JF388">
        <f>IFERROR(MATCH($GU388,$GV$2:$GV$322,0)+1,0)</f>
      </c>
      <c r="JG388">
        <f>IFERROR(INDEX($GW$2:$GW$322,MATCH($GU388,$GV$2:$GV$322,0)),0)</f>
      </c>
      <c r="JH388" t="s">
        <v>44</v>
      </c>
      <c r="JI388" t="s">
        <v>44</v>
      </c>
    </row>
    <row r="389" spans="1:269" x14ac:dyDescent="0.25">
      <c r="R389">
        <f>IF(OR($U389="",$Q389=""),"",IFERROR($U389/$Q389,0))</f>
      </c>
      <c r="S389">
        <f>IF($U389="","",
SUM($T389,$V389,$AA389,$W389,$Y389)*
(1-IF($AB389="",0,VALUE($AB389)/100)))</f>
      </c>
      <c r="T389">
        <f>IF($U389="","",$U389)</f>
      </c>
      <c r="V389">
        <f>IF($U389="","",
IF($O389="","",
IF(ISNUMBER(SEARCH("exempt",LOWER($O389))),0,
$U389*(VALUE(SUBSTITUTE($O389,"%",""))/100))))</f>
      </c>
      <c r="AC389">
        <f>IFERROR(IF(FIND(" - ",$K389)&gt;0,MID($K389,FIND(" - ",$K389)+3,LEN($K389)),""),"")</f>
      </c>
      <c r="AL389" t="s">
        <v>1212</v>
      </c>
      <c r="AT389">
        <f>IFERROR(LEFT($K389,FIND(" - ",$K389)-1),$K389)</f>
      </c>
      <c r="AW389">
        <f>IF($CL389&gt;=1,INDEX($AU:$AU,$CK389+1),"")</f>
      </c>
      <c r="AX389">
        <f>IF($CL389&gt;=2,INDEX($AU:$AU,$CK389+2),"")</f>
      </c>
      <c r="AY389">
        <f>IF($CL389&gt;=3,INDEX($AU:$AU,$CK389+3),"")</f>
      </c>
      <c r="AZ389">
        <f>IF($CL389&gt;=4,INDEX($AU:$AU,$CK389+4),"")</f>
      </c>
      <c r="BA389">
        <f>IF($CL389&gt;=5,INDEX($AU:$AU,$CK389+5),"")</f>
      </c>
      <c r="BB389">
        <f>IF($CL389&gt;=6,INDEX($AU:$AU,$CK389+6),"")</f>
      </c>
      <c r="BC389">
        <f>IF($CL389&gt;=7,INDEX($AU:$AU,$CK389+7),"")</f>
      </c>
      <c r="BD389">
        <f>IF($CL389&gt;=8,INDEX($AU:$AU,$CK389+8),"")</f>
      </c>
      <c r="BE389">
        <f>IF($CL389&gt;=9,INDEX($AU:$AU,$CK389+9),"")</f>
      </c>
      <c r="BF389">
        <f>IF($CL389&gt;=10,INDEX($AU:$AU,$CK389+10),"")</f>
      </c>
      <c r="BG389">
        <f>IF($CL389&gt;=11,INDEX($AU:$AU,$CK389+11),"")</f>
      </c>
      <c r="BH389">
        <f>IF($CL389&gt;=12,INDEX($AU:$AU,$CK389+12),"")</f>
      </c>
      <c r="BI389">
        <f>IF($CL389&gt;=13,INDEX($AU:$AU,$CK389+13),"")</f>
      </c>
      <c r="BJ389">
        <f>IF($CL389&gt;=14,INDEX($AU:$AU,$CK389+14),"")</f>
      </c>
      <c r="BK389">
        <f>IF($CL389&gt;=15,INDEX($AU:$AU,$CK389+15),"")</f>
      </c>
      <c r="BL389">
        <f>IF($CL389&gt;=16,INDEX($AU:$AU,$CK389+16),"")</f>
      </c>
      <c r="BM389">
        <f>IF($CL389&gt;=17,INDEX($AU:$AU,$CK389+17),"")</f>
      </c>
      <c r="BN389">
        <f>IF($CL389&gt;=18,INDEX($AU:$AU,$CK389+18),"")</f>
      </c>
      <c r="BO389">
        <f>IF($CL389&gt;=19,INDEX($AU:$AU,$CK389+19),"")</f>
      </c>
      <c r="BP389">
        <f>IF($CL389&gt;=20,INDEX($AU:$AU,$CK389+20),"")</f>
      </c>
      <c r="BQ389">
        <f>IF($CL389&gt;=21,INDEX($AU:$AU,$CK389+21),"")</f>
      </c>
      <c r="BR389">
        <f>IF($CL389&gt;=22,INDEX($AU:$AU,$CK389+22),"")</f>
      </c>
      <c r="BS389">
        <f>IF($CL389&gt;=23,INDEX($AU:$AU,$CK389+23),"")</f>
      </c>
      <c r="BT389">
        <f>IF($CL389&gt;=24,INDEX($AU:$AU,$CK389+24),"")</f>
      </c>
      <c r="BU389">
        <f>IF($CL389&gt;=25,INDEX($AU:$AU,$CK389+25),"")</f>
      </c>
      <c r="BV389">
        <f>IF($CL389&gt;=26,INDEX($AU:$AU,$CK389+26),"")</f>
      </c>
      <c r="BW389">
        <f>IF($CL389&gt;=27,INDEX($AU:$AU,$CK389+27),"")</f>
      </c>
      <c r="BX389">
        <f>IF($CL389&gt;=28,INDEX($AU:$AU,$CK389+28),"")</f>
      </c>
      <c r="BY389">
        <f>IF($CL389&gt;=29,INDEX($AU:$AU,$CK389+29),"")</f>
      </c>
      <c r="BZ389">
        <f>IF($CL389&gt;=30,INDEX($AU:$AU,$CK389+30),"")</f>
      </c>
      <c r="CA389">
        <f>IF($CL389&gt;=31,INDEX($AU:$AU,$CK389+31),"")</f>
      </c>
      <c r="CB389">
        <f>IF($CL389&gt;=32,INDEX($AU:$AU,$CK389+32),"")</f>
      </c>
      <c r="CC389">
        <f>IF($CL389&gt;=33,INDEX($AU:$AU,$CK389+33),"")</f>
      </c>
      <c r="CD389">
        <f>IF($CL389&gt;=34,INDEX($AU:$AU,$CK389+34),"")</f>
      </c>
      <c r="CE389">
        <f>IF($CL389&gt;=35,INDEX($AU:$AU,$CK389+35),"")</f>
      </c>
      <c r="CF389">
        <f>IF($CL389&gt;=36,INDEX($AU:$AU,$CK389+36),"")</f>
      </c>
      <c r="CG389">
        <f>IF($CL389&gt;=37,INDEX($AU:$AU,$CK389+37),"")</f>
      </c>
      <c r="CH389">
        <f>IF($CL389&gt;=38,INDEX($AU:$AU,$CK389+38),"")</f>
      </c>
      <c r="CI389">
        <f>IF($CL389&gt;=39,INDEX($AU:$AU,$CK389+39),"")</f>
      </c>
      <c r="CJ389">
        <f>IF($CL389&gt;=40,INDEX($AU:$AU,$CK389+40),"")</f>
      </c>
      <c r="CK389">
        <f>IFERROR(MATCH($AT389,$AU$2:$AU$133,0)+1,0)</f>
      </c>
      <c r="CL389">
        <f>IFERROR(INDEX($AV$2:$AV$133,MATCH($AT389,$AU$2:$AU$133,0)),0)</f>
      </c>
      <c r="CM389">
        <f>IFERROR(LEFT($L389,FIND(" - ",$L389)-1),$L389)</f>
      </c>
      <c r="CN389" t="s">
        <v>1213</v>
      </c>
      <c r="CO389">
        <v>1</v>
      </c>
      <c r="CP389">
        <f>IF($DK389&gt;=1,INDEX($CN:$CN,$DJ389+1),"")</f>
      </c>
      <c r="CQ389">
        <f>IF($DK389&gt;=2,INDEX($CN:$CN,$DJ389+2),"")</f>
      </c>
      <c r="CR389">
        <f>IF($DK389&gt;=3,INDEX($CN:$CN,$DJ389+3),"")</f>
      </c>
      <c r="CS389">
        <f>IF($DK389&gt;=4,INDEX($CN:$CN,$DJ389+4),"")</f>
      </c>
      <c r="CT389">
        <f>IF($DK389&gt;=5,INDEX($CN:$CN,$DJ389+5),"")</f>
      </c>
      <c r="CU389">
        <f>IF($DK389&gt;=6,INDEX($CN:$CN,$DJ389+6),"")</f>
      </c>
      <c r="CV389">
        <f>IF($DK389&gt;=7,INDEX($CN:$CN,$DJ389+7),"")</f>
      </c>
      <c r="CW389">
        <f>IF($DK389&gt;=8,INDEX($CN:$CN,$DJ389+8),"")</f>
      </c>
      <c r="CX389">
        <f>IF($DK389&gt;=9,INDEX($CN:$CN,$DJ389+9),"")</f>
      </c>
      <c r="CY389">
        <f>IF($DK389&gt;=10,INDEX($CN:$CN,$DJ389+10),"")</f>
      </c>
      <c r="CZ389">
        <f>IF($DK389&gt;=11,INDEX($CN:$CN,$DJ389+11),"")</f>
      </c>
      <c r="DA389">
        <f>IF($DK389&gt;=12,INDEX($CN:$CN,$DJ389+12),"")</f>
      </c>
      <c r="DB389">
        <f>IF($DK389&gt;=13,INDEX($CN:$CN,$DJ389+13),"")</f>
      </c>
      <c r="DC389">
        <f>IF($DK389&gt;=14,INDEX($CN:$CN,$DJ389+14),"")</f>
      </c>
      <c r="DD389">
        <f>IF($DK389&gt;=15,INDEX($CN:$CN,$DJ389+15),"")</f>
      </c>
      <c r="DE389">
        <f>IF($DK389&gt;=16,INDEX($CN:$CN,$DJ389+16),"")</f>
      </c>
      <c r="DF389">
        <f>IF($DK389&gt;=17,INDEX($CN:$CN,$DJ389+17),"")</f>
      </c>
      <c r="DG389">
        <f>IF($DK389&gt;=18,INDEX($CN:$CN,$DJ389+18),"")</f>
      </c>
      <c r="DH389">
        <f>IF($DK389&gt;=19,INDEX($CN:$CN,$DJ389+19),"")</f>
      </c>
      <c r="DI389">
        <f>IF($DK389&gt;=20,INDEX($CN:$CN,$DJ389+20),"")</f>
      </c>
      <c r="DJ389">
        <f>IFERROR(MATCH($CM389,$CN$2:$CN$1089,0)+1,0)</f>
      </c>
      <c r="DK389">
        <f>IFERROR(INDEX($CO$2:$CO$1089,MATCH($CM389,$CN$2:$CN$1089,0)),0)</f>
      </c>
      <c r="DL389">
        <f>IFERROR(INDEX($AS:$AS,MATCH($O389,$AR:$AR,0))&amp;"","")</f>
      </c>
      <c r="DP389">
        <f>IF($GS389&gt;=1,INDEX($DM:$DM,$GR389+1),"")</f>
      </c>
      <c r="DQ389">
        <f>IF($GS389&gt;=2,INDEX($DM:$DM,$GR389+2),"")</f>
      </c>
      <c r="DR389">
        <f>IF($GS389&gt;=3,INDEX($DM:$DM,$GR389+3),"")</f>
      </c>
      <c r="DS389">
        <f>IF($GS389&gt;=4,INDEX($DM:$DM,$GR389+4),"")</f>
      </c>
      <c r="DT389">
        <f>IF($GS389&gt;=5,INDEX($DM:$DM,$GR389+5),"")</f>
      </c>
      <c r="DU389">
        <f>IF($GS389&gt;=6,INDEX($DM:$DM,$GR389+6),"")</f>
      </c>
      <c r="DV389">
        <f>IF($GS389&gt;=7,INDEX($DM:$DM,$GR389+7),"")</f>
      </c>
      <c r="DW389">
        <f>IF($GS389&gt;=8,INDEX($DM:$DM,$GR389+8),"")</f>
      </c>
      <c r="DX389">
        <f>IF($GS389&gt;=9,INDEX($DM:$DM,$GR389+9),"")</f>
      </c>
      <c r="DY389">
        <f>IF($GS389&gt;=10,INDEX($DM:$DM,$GR389+10),"")</f>
      </c>
      <c r="DZ389">
        <f>IF($GS389&gt;=11,INDEX($DM:$DM,$GR389+11),"")</f>
      </c>
      <c r="EA389">
        <f>IF($GS389&gt;=12,INDEX($DM:$DM,$GR389+12),"")</f>
      </c>
      <c r="EB389">
        <f>IF($GS389&gt;=13,INDEX($DM:$DM,$GR389+13),"")</f>
      </c>
      <c r="EC389">
        <f>IF($GS389&gt;=14,INDEX($DM:$DM,$GR389+14),"")</f>
      </c>
      <c r="ED389">
        <f>IF($GS389&gt;=15,INDEX($DM:$DM,$GR389+15),"")</f>
      </c>
      <c r="EE389">
        <f>IF($GS389&gt;=16,INDEX($DM:$DM,$GR389+16),"")</f>
      </c>
      <c r="EF389">
        <f>IF($GS389&gt;=17,INDEX($DM:$DM,$GR389+17),"")</f>
      </c>
      <c r="EG389">
        <f>IF($GS389&gt;=18,INDEX($DM:$DM,$GR389+18),"")</f>
      </c>
      <c r="EH389">
        <f>IF($GS389&gt;=19,INDEX($DM:$DM,$GR389+19),"")</f>
      </c>
      <c r="EI389">
        <f>IF($GS389&gt;=20,INDEX($DM:$DM,$GR389+20),"")</f>
      </c>
      <c r="EJ389">
        <f>IF($GS389&gt;=21,INDEX($DM:$DM,$GR389+21),"")</f>
      </c>
      <c r="EK389">
        <f>IF($GS389&gt;=22,INDEX($DM:$DM,$GR389+22),"")</f>
      </c>
      <c r="EL389">
        <f>IF($GS389&gt;=23,INDEX($DM:$DM,$GR389+23),"")</f>
      </c>
      <c r="EM389">
        <f>IF($GS389&gt;=24,INDEX($DM:$DM,$GR389+24),"")</f>
      </c>
      <c r="EN389">
        <f>IF($GS389&gt;=25,INDEX($DM:$DM,$GR389+25),"")</f>
      </c>
      <c r="EO389">
        <f>IF($GS389&gt;=26,INDEX($DM:$DM,$GR389+26),"")</f>
      </c>
      <c r="EP389">
        <f>IF($GS389&gt;=27,INDEX($DM:$DM,$GR389+27),"")</f>
      </c>
      <c r="EQ389">
        <f>IF($GS389&gt;=28,INDEX($DM:$DM,$GR389+28),"")</f>
      </c>
      <c r="ER389">
        <f>IF($GS389&gt;=29,INDEX($DM:$DM,$GR389+29),"")</f>
      </c>
      <c r="ES389">
        <f>IF($GS389&gt;=30,INDEX($DM:$DM,$GR389+30),"")</f>
      </c>
      <c r="ET389">
        <f>IF($GS389&gt;=31,INDEX($DM:$DM,$GR389+31),"")</f>
      </c>
      <c r="EU389">
        <f>IF($GS389&gt;=32,INDEX($DM:$DM,$GR389+32),"")</f>
      </c>
      <c r="EV389">
        <f>IF($GS389&gt;=33,INDEX($DM:$DM,$GR389+33),"")</f>
      </c>
      <c r="EW389">
        <f>IF($GS389&gt;=34,INDEX($DM:$DM,$GR389+34),"")</f>
      </c>
      <c r="EX389">
        <f>IF($GS389&gt;=35,INDEX($DM:$DM,$GR389+35),"")</f>
      </c>
      <c r="EY389">
        <f>IF($GS389&gt;=36,INDEX($DM:$DM,$GR389+36),"")</f>
      </c>
      <c r="EZ389">
        <f>IF($GS389&gt;=37,INDEX($DM:$DM,$GR389+37),"")</f>
      </c>
      <c r="FA389">
        <f>IF($GS389&gt;=38,INDEX($DM:$DM,$GR389+38),"")</f>
      </c>
      <c r="FB389">
        <f>IF($GS389&gt;=39,INDEX($DM:$DM,$GR389+39),"")</f>
      </c>
      <c r="FC389">
        <f>IF($GS389&gt;=40,INDEX($DM:$DM,$GR389+40),"")</f>
      </c>
      <c r="FD389">
        <f>IF($GS389&gt;=1,INDEX($DN:$DN,$GR389+1),"")</f>
      </c>
      <c r="FE389">
        <f>IF($GS389&gt;=2,INDEX($DN:$DN,$GR389+2),"")</f>
      </c>
      <c r="FF389">
        <f>IF($GS389&gt;=3,INDEX($DN:$DN,$GR389+3),"")</f>
      </c>
      <c r="FG389">
        <f>IF($GS389&gt;=4,INDEX($DN:$DN,$GR389+4),"")</f>
      </c>
      <c r="FH389">
        <f>IF($GS389&gt;=5,INDEX($DN:$DN,$GR389+5),"")</f>
      </c>
      <c r="FI389">
        <f>IF($GS389&gt;=6,INDEX($DN:$DN,$GR389+6),"")</f>
      </c>
      <c r="FJ389">
        <f>IF($GS389&gt;=7,INDEX($DN:$DN,$GR389+7),"")</f>
      </c>
      <c r="FK389">
        <f>IF($GS389&gt;=8,INDEX($DN:$DN,$GR389+8),"")</f>
      </c>
      <c r="FL389">
        <f>IF($GS389&gt;=9,INDEX($DN:$DN,$GR389+9),"")</f>
      </c>
      <c r="FM389">
        <f>IF($GS389&gt;=10,INDEX($DN:$DN,$GR389+10),"")</f>
      </c>
      <c r="FN389">
        <f>IF($GS389&gt;=11,INDEX($DN:$DN,$GR389+11),"")</f>
      </c>
      <c r="FO389">
        <f>IF($GS389&gt;=12,INDEX($DN:$DN,$GR389+12),"")</f>
      </c>
      <c r="FP389">
        <f>IF($GS389&gt;=13,INDEX($DN:$DN,$GR389+13),"")</f>
      </c>
      <c r="FQ389">
        <f>IF($GS389&gt;=14,INDEX($DN:$DN,$GR389+14),"")</f>
      </c>
      <c r="FR389">
        <f>IF($GS389&gt;=15,INDEX($DN:$DN,$GR389+15),"")</f>
      </c>
      <c r="FS389">
        <f>IF($GS389&gt;=16,INDEX($DN:$DN,$GR389+16),"")</f>
      </c>
      <c r="FT389">
        <f>IF($GS389&gt;=17,INDEX($DN:$DN,$GR389+17),"")</f>
      </c>
      <c r="FU389">
        <f>IF($GS389&gt;=18,INDEX($DN:$DN,$GR389+18),"")</f>
      </c>
      <c r="FV389">
        <f>IF($GS389&gt;=19,INDEX($DN:$DN,$GR389+19),"")</f>
      </c>
      <c r="FW389">
        <f>IF($GS389&gt;=20,INDEX($DN:$DN,$GR389+20),"")</f>
      </c>
      <c r="FX389">
        <f>IF($GS389&gt;=21,INDEX($DN:$DN,$GR389+21),"")</f>
      </c>
      <c r="FY389">
        <f>IF($GS389&gt;=22,INDEX($DN:$DN,$GR389+22),"")</f>
      </c>
      <c r="FZ389">
        <f>IF($GS389&gt;=23,INDEX($DN:$DN,$GR389+23),"")</f>
      </c>
      <c r="GA389">
        <f>IF($GS389&gt;=24,INDEX($DN:$DN,$GR389+24),"")</f>
      </c>
      <c r="GB389">
        <f>IF($GS389&gt;=25,INDEX($DN:$DN,$GR389+25),"")</f>
      </c>
      <c r="GC389">
        <f>IF($GS389&gt;=26,INDEX($DN:$DN,$GR389+26),"")</f>
      </c>
      <c r="GD389">
        <f>IF($GS389&gt;=27,INDEX($DN:$DN,$GR389+27),"")</f>
      </c>
      <c r="GE389">
        <f>IF($GS389&gt;=28,INDEX($DN:$DN,$GR389+28),"")</f>
      </c>
      <c r="GF389">
        <f>IF($GS389&gt;=29,INDEX($DN:$DN,$GR389+29),"")</f>
      </c>
      <c r="GG389">
        <f>IF($GS389&gt;=30,INDEX($DN:$DN,$GR389+30),"")</f>
      </c>
      <c r="GH389">
        <f>IF($GS389&gt;=31,INDEX($DN:$DN,$GR389+31),"")</f>
      </c>
      <c r="GI389">
        <f>IF($GS389&gt;=32,INDEX($DN:$DN,$GR389+32),"")</f>
      </c>
      <c r="GJ389">
        <f>IF($GS389&gt;=33,INDEX($DN:$DN,$GR389+33),"")</f>
      </c>
      <c r="GK389">
        <f>IF($GS389&gt;=34,INDEX($DN:$DN,$GR389+34),"")</f>
      </c>
      <c r="GL389">
        <f>IF($GS389&gt;=35,INDEX($DN:$DN,$GR389+35),"")</f>
      </c>
      <c r="GM389">
        <f>IF($GS389&gt;=36,INDEX($DN:$DN,$GR389+36),"")</f>
      </c>
      <c r="GN389">
        <f>IF($GS389&gt;=37,INDEX($DN:$DN,$GR389+37),"")</f>
      </c>
      <c r="GO389">
        <f>IF($GS389&gt;=38,INDEX($DN:$DN,$GR389+38),"")</f>
      </c>
      <c r="GP389">
        <f>IF($GS389&gt;=39,INDEX($DN:$DN,$GR389+39),"")</f>
      </c>
      <c r="GQ389">
        <f>IF($GS389&gt;=40,INDEX($DN:$DN,$GR389+40),"")</f>
      </c>
      <c r="GR389">
        <f>IFERROR(MATCH($DL389,$DM$2:$DM$148,0)+1,0)</f>
      </c>
      <c r="GS389">
        <f>IFERROR(INDEX($DO$2:$DO$148,MATCH($DL389,$DM$2:$DM$148,0)),0)</f>
      </c>
      <c r="GT389">
        <f>IFERROR(MATCH($Z389,$DP$389:$FC$389,0),0)</f>
      </c>
      <c r="GU389">
        <f>IF($GT389&gt;0,INDEX($FD$389:$GQ$389,$GT389),"")</f>
      </c>
      <c r="GX389">
        <f>IF($JG389&gt;=1,INDEX($GV:$GV,$JF389+1),"")</f>
      </c>
      <c r="GY389">
        <f>IF($JG389&gt;=2,INDEX($GV:$GV,$JF389+2),"")</f>
      </c>
      <c r="GZ389">
        <f>IF($JG389&gt;=3,INDEX($GV:$GV,$JF389+3),"")</f>
      </c>
      <c r="HA389">
        <f>IF($JG389&gt;=4,INDEX($GV:$GV,$JF389+4),"")</f>
      </c>
      <c r="HB389">
        <f>IF($JG389&gt;=5,INDEX($GV:$GV,$JF389+5),"")</f>
      </c>
      <c r="HC389">
        <f>IF($JG389&gt;=6,INDEX($GV:$GV,$JF389+6),"")</f>
      </c>
      <c r="HD389">
        <f>IF($JG389&gt;=7,INDEX($GV:$GV,$JF389+7),"")</f>
      </c>
      <c r="HE389">
        <f>IF($JG389&gt;=8,INDEX($GV:$GV,$JF389+8),"")</f>
      </c>
      <c r="HF389">
        <f>IF($JG389&gt;=9,INDEX($GV:$GV,$JF389+9),"")</f>
      </c>
      <c r="HG389">
        <f>IF($JG389&gt;=10,INDEX($GV:$GV,$JF389+10),"")</f>
      </c>
      <c r="HH389">
        <f>IF($JG389&gt;=11,INDEX($GV:$GV,$JF389+11),"")</f>
      </c>
      <c r="HI389">
        <f>IF($JG389&gt;=12,INDEX($GV:$GV,$JF389+12),"")</f>
      </c>
      <c r="HJ389">
        <f>IF($JG389&gt;=13,INDEX($GV:$GV,$JF389+13),"")</f>
      </c>
      <c r="HK389">
        <f>IF($JG389&gt;=14,INDEX($GV:$GV,$JF389+14),"")</f>
      </c>
      <c r="HL389">
        <f>IF($JG389&gt;=15,INDEX($GV:$GV,$JF389+15),"")</f>
      </c>
      <c r="HM389">
        <f>IF($JG389&gt;=16,INDEX($GV:$GV,$JF389+16),"")</f>
      </c>
      <c r="HN389">
        <f>IF($JG389&gt;=17,INDEX($GV:$GV,$JF389+17),"")</f>
      </c>
      <c r="HO389">
        <f>IF($JG389&gt;=18,INDEX($GV:$GV,$JF389+18),"")</f>
      </c>
      <c r="HP389">
        <f>IF($JG389&gt;=19,INDEX($GV:$GV,$JF389+19),"")</f>
      </c>
      <c r="HQ389">
        <f>IF($JG389&gt;=20,INDEX($GV:$GV,$JF389+20),"")</f>
      </c>
      <c r="HR389">
        <f>IF($JG389&gt;=21,INDEX($GV:$GV,$JF389+21),"")</f>
      </c>
      <c r="HS389">
        <f>IF($JG389&gt;=22,INDEX($GV:$GV,$JF389+22),"")</f>
      </c>
      <c r="HT389">
        <f>IF($JG389&gt;=23,INDEX($GV:$GV,$JF389+23),"")</f>
      </c>
      <c r="HU389">
        <f>IF($JG389&gt;=24,INDEX($GV:$GV,$JF389+24),"")</f>
      </c>
      <c r="HV389">
        <f>IF($JG389&gt;=25,INDEX($GV:$GV,$JF389+25),"")</f>
      </c>
      <c r="HW389">
        <f>IF($JG389&gt;=26,INDEX($GV:$GV,$JF389+26),"")</f>
      </c>
      <c r="HX389">
        <f>IF($JG389&gt;=27,INDEX($GV:$GV,$JF389+27),"")</f>
      </c>
      <c r="HY389">
        <f>IF($JG389&gt;=28,INDEX($GV:$GV,$JF389+28),"")</f>
      </c>
      <c r="HZ389">
        <f>IF($JG389&gt;=29,INDEX($GV:$GV,$JF389+29),"")</f>
      </c>
      <c r="IA389">
        <f>IF($JG389&gt;=30,INDEX($GV:$GV,$JF389+30),"")</f>
      </c>
      <c r="IB389">
        <f>IF($JG389&gt;=31,INDEX($GV:$GV,$JF389+31),"")</f>
      </c>
      <c r="IC389">
        <f>IF($JG389&gt;=32,INDEX($GV:$GV,$JF389+32),"")</f>
      </c>
      <c r="ID389">
        <f>IF($JG389&gt;=33,INDEX($GV:$GV,$JF389+33),"")</f>
      </c>
      <c r="IE389">
        <f>IF($JG389&gt;=34,INDEX($GV:$GV,$JF389+34),"")</f>
      </c>
      <c r="IF389">
        <f>IF($JG389&gt;=35,INDEX($GV:$GV,$JF389+35),"")</f>
      </c>
      <c r="IG389">
        <f>IF($JG389&gt;=36,INDEX($GV:$GV,$JF389+36),"")</f>
      </c>
      <c r="IH389">
        <f>IF($JG389&gt;=37,INDEX($GV:$GV,$JF389+37),"")</f>
      </c>
      <c r="II389">
        <f>IF($JG389&gt;=38,INDEX($GV:$GV,$JF389+38),"")</f>
      </c>
      <c r="IJ389">
        <f>IF($JG389&gt;=39,INDEX($GV:$GV,$JF389+39),"")</f>
      </c>
      <c r="IK389">
        <f>IF($JG389&gt;=40,INDEX($GV:$GV,$JF389+40),"")</f>
      </c>
      <c r="IL389">
        <f>IF($JG389&gt;=41,INDEX($GV:$GV,$JF389+41),"")</f>
      </c>
      <c r="IM389">
        <f>IF($JG389&gt;=42,INDEX($GV:$GV,$JF389+42),"")</f>
      </c>
      <c r="IN389">
        <f>IF($JG389&gt;=43,INDEX($GV:$GV,$JF389+43),"")</f>
      </c>
      <c r="IO389">
        <f>IF($JG389&gt;=44,INDEX($GV:$GV,$JF389+44),"")</f>
      </c>
      <c r="IP389">
        <f>IF($JG389&gt;=45,INDEX($GV:$GV,$JF389+45),"")</f>
      </c>
      <c r="IQ389">
        <f>IF($JG389&gt;=46,INDEX($GV:$GV,$JF389+46),"")</f>
      </c>
      <c r="IR389">
        <f>IF($JG389&gt;=47,INDEX($GV:$GV,$JF389+47),"")</f>
      </c>
      <c r="IS389">
        <f>IF($JG389&gt;=48,INDEX($GV:$GV,$JF389+48),"")</f>
      </c>
      <c r="IT389">
        <f>IF($JG389&gt;=49,INDEX($GV:$GV,$JF389+49),"")</f>
      </c>
      <c r="IU389">
        <f>IF($JG389&gt;=50,INDEX($GV:$GV,$JF389+50),"")</f>
      </c>
      <c r="IV389">
        <f>IF($JG389&gt;=51,INDEX($GV:$GV,$JF389+51),"")</f>
      </c>
      <c r="IW389">
        <f>IF($JG389&gt;=52,INDEX($GV:$GV,$JF389+52),"")</f>
      </c>
      <c r="IX389">
        <f>IF($JG389&gt;=53,INDEX($GV:$GV,$JF389+53),"")</f>
      </c>
      <c r="IY389">
        <f>IF($JG389&gt;=54,INDEX($GV:$GV,$JF389+54),"")</f>
      </c>
      <c r="IZ389">
        <f>IF($JG389&gt;=55,INDEX($GV:$GV,$JF389+55),"")</f>
      </c>
      <c r="JA389">
        <f>IF($JG389&gt;=56,INDEX($GV:$GV,$JF389+56),"")</f>
      </c>
      <c r="JB389">
        <f>IF($JG389&gt;=57,INDEX($GV:$GV,$JF389+57),"")</f>
      </c>
      <c r="JC389">
        <f>IF($JG389&gt;=58,INDEX($GV:$GV,$JF389+58),"")</f>
      </c>
      <c r="JD389">
        <f>IF($JG389&gt;=59,INDEX($GV:$GV,$JF389+59),"")</f>
      </c>
      <c r="JE389">
        <f>IF($JG389&gt;=60,INDEX($GV:$GV,$JF389+60),"")</f>
      </c>
      <c r="JF389">
        <f>IFERROR(MATCH($GU389,$GV$2:$GV$322,0)+1,0)</f>
      </c>
      <c r="JG389">
        <f>IFERROR(INDEX($GW$2:$GW$322,MATCH($GU389,$GV$2:$GV$322,0)),0)</f>
      </c>
      <c r="JH389" t="s">
        <v>44</v>
      </c>
      <c r="JI389" t="s">
        <v>44</v>
      </c>
    </row>
    <row r="390" spans="1:269" x14ac:dyDescent="0.25">
      <c r="R390">
        <f>IF(OR($U390="",$Q390=""),"",IFERROR($U390/$Q390,0))</f>
      </c>
      <c r="S390">
        <f>IF($U390="","",
SUM($T390,$V390,$AA390,$W390,$Y390)*
(1-IF($AB390="",0,VALUE($AB390)/100)))</f>
      </c>
      <c r="T390">
        <f>IF($U390="","",$U390)</f>
      </c>
      <c r="V390">
        <f>IF($U390="","",
IF($O390="","",
IF(ISNUMBER(SEARCH("exempt",LOWER($O390))),0,
$U390*(VALUE(SUBSTITUTE($O390,"%",""))/100))))</f>
      </c>
      <c r="AC390">
        <f>IFERROR(IF(FIND(" - ",$K390)&gt;0,MID($K390,FIND(" - ",$K390)+3,LEN($K390)),""),"")</f>
      </c>
      <c r="AL390" t="s">
        <v>1214</v>
      </c>
      <c r="AT390">
        <f>IFERROR(LEFT($K390,FIND(" - ",$K390)-1),$K390)</f>
      </c>
      <c r="AW390">
        <f>IF($CL390&gt;=1,INDEX($AU:$AU,$CK390+1),"")</f>
      </c>
      <c r="AX390">
        <f>IF($CL390&gt;=2,INDEX($AU:$AU,$CK390+2),"")</f>
      </c>
      <c r="AY390">
        <f>IF($CL390&gt;=3,INDEX($AU:$AU,$CK390+3),"")</f>
      </c>
      <c r="AZ390">
        <f>IF($CL390&gt;=4,INDEX($AU:$AU,$CK390+4),"")</f>
      </c>
      <c r="BA390">
        <f>IF($CL390&gt;=5,INDEX($AU:$AU,$CK390+5),"")</f>
      </c>
      <c r="BB390">
        <f>IF($CL390&gt;=6,INDEX($AU:$AU,$CK390+6),"")</f>
      </c>
      <c r="BC390">
        <f>IF($CL390&gt;=7,INDEX($AU:$AU,$CK390+7),"")</f>
      </c>
      <c r="BD390">
        <f>IF($CL390&gt;=8,INDEX($AU:$AU,$CK390+8),"")</f>
      </c>
      <c r="BE390">
        <f>IF($CL390&gt;=9,INDEX($AU:$AU,$CK390+9),"")</f>
      </c>
      <c r="BF390">
        <f>IF($CL390&gt;=10,INDEX($AU:$AU,$CK390+10),"")</f>
      </c>
      <c r="BG390">
        <f>IF($CL390&gt;=11,INDEX($AU:$AU,$CK390+11),"")</f>
      </c>
      <c r="BH390">
        <f>IF($CL390&gt;=12,INDEX($AU:$AU,$CK390+12),"")</f>
      </c>
      <c r="BI390">
        <f>IF($CL390&gt;=13,INDEX($AU:$AU,$CK390+13),"")</f>
      </c>
      <c r="BJ390">
        <f>IF($CL390&gt;=14,INDEX($AU:$AU,$CK390+14),"")</f>
      </c>
      <c r="BK390">
        <f>IF($CL390&gt;=15,INDEX($AU:$AU,$CK390+15),"")</f>
      </c>
      <c r="BL390">
        <f>IF($CL390&gt;=16,INDEX($AU:$AU,$CK390+16),"")</f>
      </c>
      <c r="BM390">
        <f>IF($CL390&gt;=17,INDEX($AU:$AU,$CK390+17),"")</f>
      </c>
      <c r="BN390">
        <f>IF($CL390&gt;=18,INDEX($AU:$AU,$CK390+18),"")</f>
      </c>
      <c r="BO390">
        <f>IF($CL390&gt;=19,INDEX($AU:$AU,$CK390+19),"")</f>
      </c>
      <c r="BP390">
        <f>IF($CL390&gt;=20,INDEX($AU:$AU,$CK390+20),"")</f>
      </c>
      <c r="BQ390">
        <f>IF($CL390&gt;=21,INDEX($AU:$AU,$CK390+21),"")</f>
      </c>
      <c r="BR390">
        <f>IF($CL390&gt;=22,INDEX($AU:$AU,$CK390+22),"")</f>
      </c>
      <c r="BS390">
        <f>IF($CL390&gt;=23,INDEX($AU:$AU,$CK390+23),"")</f>
      </c>
      <c r="BT390">
        <f>IF($CL390&gt;=24,INDEX($AU:$AU,$CK390+24),"")</f>
      </c>
      <c r="BU390">
        <f>IF($CL390&gt;=25,INDEX($AU:$AU,$CK390+25),"")</f>
      </c>
      <c r="BV390">
        <f>IF($CL390&gt;=26,INDEX($AU:$AU,$CK390+26),"")</f>
      </c>
      <c r="BW390">
        <f>IF($CL390&gt;=27,INDEX($AU:$AU,$CK390+27),"")</f>
      </c>
      <c r="BX390">
        <f>IF($CL390&gt;=28,INDEX($AU:$AU,$CK390+28),"")</f>
      </c>
      <c r="BY390">
        <f>IF($CL390&gt;=29,INDEX($AU:$AU,$CK390+29),"")</f>
      </c>
      <c r="BZ390">
        <f>IF($CL390&gt;=30,INDEX($AU:$AU,$CK390+30),"")</f>
      </c>
      <c r="CA390">
        <f>IF($CL390&gt;=31,INDEX($AU:$AU,$CK390+31),"")</f>
      </c>
      <c r="CB390">
        <f>IF($CL390&gt;=32,INDEX($AU:$AU,$CK390+32),"")</f>
      </c>
      <c r="CC390">
        <f>IF($CL390&gt;=33,INDEX($AU:$AU,$CK390+33),"")</f>
      </c>
      <c r="CD390">
        <f>IF($CL390&gt;=34,INDEX($AU:$AU,$CK390+34),"")</f>
      </c>
      <c r="CE390">
        <f>IF($CL390&gt;=35,INDEX($AU:$AU,$CK390+35),"")</f>
      </c>
      <c r="CF390">
        <f>IF($CL390&gt;=36,INDEX($AU:$AU,$CK390+36),"")</f>
      </c>
      <c r="CG390">
        <f>IF($CL390&gt;=37,INDEX($AU:$AU,$CK390+37),"")</f>
      </c>
      <c r="CH390">
        <f>IF($CL390&gt;=38,INDEX($AU:$AU,$CK390+38),"")</f>
      </c>
      <c r="CI390">
        <f>IF($CL390&gt;=39,INDEX($AU:$AU,$CK390+39),"")</f>
      </c>
      <c r="CJ390">
        <f>IF($CL390&gt;=40,INDEX($AU:$AU,$CK390+40),"")</f>
      </c>
      <c r="CK390">
        <f>IFERROR(MATCH($AT390,$AU$2:$AU$133,0)+1,0)</f>
      </c>
      <c r="CL390">
        <f>IFERROR(INDEX($AV$2:$AV$133,MATCH($AT390,$AU$2:$AU$133,0)),0)</f>
      </c>
      <c r="CM390">
        <f>IFERROR(LEFT($L390,FIND(" - ",$L390)-1),$L390)</f>
      </c>
      <c r="CN390" t="s">
        <v>221</v>
      </c>
      <c r="CP390">
        <f>IF($DK390&gt;=1,INDEX($CN:$CN,$DJ390+1),"")</f>
      </c>
      <c r="CQ390">
        <f>IF($DK390&gt;=2,INDEX($CN:$CN,$DJ390+2),"")</f>
      </c>
      <c r="CR390">
        <f>IF($DK390&gt;=3,INDEX($CN:$CN,$DJ390+3),"")</f>
      </c>
      <c r="CS390">
        <f>IF($DK390&gt;=4,INDEX($CN:$CN,$DJ390+4),"")</f>
      </c>
      <c r="CT390">
        <f>IF($DK390&gt;=5,INDEX($CN:$CN,$DJ390+5),"")</f>
      </c>
      <c r="CU390">
        <f>IF($DK390&gt;=6,INDEX($CN:$CN,$DJ390+6),"")</f>
      </c>
      <c r="CV390">
        <f>IF($DK390&gt;=7,INDEX($CN:$CN,$DJ390+7),"")</f>
      </c>
      <c r="CW390">
        <f>IF($DK390&gt;=8,INDEX($CN:$CN,$DJ390+8),"")</f>
      </c>
      <c r="CX390">
        <f>IF($DK390&gt;=9,INDEX($CN:$CN,$DJ390+9),"")</f>
      </c>
      <c r="CY390">
        <f>IF($DK390&gt;=10,INDEX($CN:$CN,$DJ390+10),"")</f>
      </c>
      <c r="CZ390">
        <f>IF($DK390&gt;=11,INDEX($CN:$CN,$DJ390+11),"")</f>
      </c>
      <c r="DA390">
        <f>IF($DK390&gt;=12,INDEX($CN:$CN,$DJ390+12),"")</f>
      </c>
      <c r="DB390">
        <f>IF($DK390&gt;=13,INDEX($CN:$CN,$DJ390+13),"")</f>
      </c>
      <c r="DC390">
        <f>IF($DK390&gt;=14,INDEX($CN:$CN,$DJ390+14),"")</f>
      </c>
      <c r="DD390">
        <f>IF($DK390&gt;=15,INDEX($CN:$CN,$DJ390+15),"")</f>
      </c>
      <c r="DE390">
        <f>IF($DK390&gt;=16,INDEX($CN:$CN,$DJ390+16),"")</f>
      </c>
      <c r="DF390">
        <f>IF($DK390&gt;=17,INDEX($CN:$CN,$DJ390+17),"")</f>
      </c>
      <c r="DG390">
        <f>IF($DK390&gt;=18,INDEX($CN:$CN,$DJ390+18),"")</f>
      </c>
      <c r="DH390">
        <f>IF($DK390&gt;=19,INDEX($CN:$CN,$DJ390+19),"")</f>
      </c>
      <c r="DI390">
        <f>IF($DK390&gt;=20,INDEX($CN:$CN,$DJ390+20),"")</f>
      </c>
      <c r="DJ390">
        <f>IFERROR(MATCH($CM390,$CN$2:$CN$1089,0)+1,0)</f>
      </c>
      <c r="DK390">
        <f>IFERROR(INDEX($CO$2:$CO$1089,MATCH($CM390,$CN$2:$CN$1089,0)),0)</f>
      </c>
      <c r="DL390">
        <f>IFERROR(INDEX($AS:$AS,MATCH($O390,$AR:$AR,0))&amp;"","")</f>
      </c>
      <c r="DP390">
        <f>IF($GS390&gt;=1,INDEX($DM:$DM,$GR390+1),"")</f>
      </c>
      <c r="DQ390">
        <f>IF($GS390&gt;=2,INDEX($DM:$DM,$GR390+2),"")</f>
      </c>
      <c r="DR390">
        <f>IF($GS390&gt;=3,INDEX($DM:$DM,$GR390+3),"")</f>
      </c>
      <c r="DS390">
        <f>IF($GS390&gt;=4,INDEX($DM:$DM,$GR390+4),"")</f>
      </c>
      <c r="DT390">
        <f>IF($GS390&gt;=5,INDEX($DM:$DM,$GR390+5),"")</f>
      </c>
      <c r="DU390">
        <f>IF($GS390&gt;=6,INDEX($DM:$DM,$GR390+6),"")</f>
      </c>
      <c r="DV390">
        <f>IF($GS390&gt;=7,INDEX($DM:$DM,$GR390+7),"")</f>
      </c>
      <c r="DW390">
        <f>IF($GS390&gt;=8,INDEX($DM:$DM,$GR390+8),"")</f>
      </c>
      <c r="DX390">
        <f>IF($GS390&gt;=9,INDEX($DM:$DM,$GR390+9),"")</f>
      </c>
      <c r="DY390">
        <f>IF($GS390&gt;=10,INDEX($DM:$DM,$GR390+10),"")</f>
      </c>
      <c r="DZ390">
        <f>IF($GS390&gt;=11,INDEX($DM:$DM,$GR390+11),"")</f>
      </c>
      <c r="EA390">
        <f>IF($GS390&gt;=12,INDEX($DM:$DM,$GR390+12),"")</f>
      </c>
      <c r="EB390">
        <f>IF($GS390&gt;=13,INDEX($DM:$DM,$GR390+13),"")</f>
      </c>
      <c r="EC390">
        <f>IF($GS390&gt;=14,INDEX($DM:$DM,$GR390+14),"")</f>
      </c>
      <c r="ED390">
        <f>IF($GS390&gt;=15,INDEX($DM:$DM,$GR390+15),"")</f>
      </c>
      <c r="EE390">
        <f>IF($GS390&gt;=16,INDEX($DM:$DM,$GR390+16),"")</f>
      </c>
      <c r="EF390">
        <f>IF($GS390&gt;=17,INDEX($DM:$DM,$GR390+17),"")</f>
      </c>
      <c r="EG390">
        <f>IF($GS390&gt;=18,INDEX($DM:$DM,$GR390+18),"")</f>
      </c>
      <c r="EH390">
        <f>IF($GS390&gt;=19,INDEX($DM:$DM,$GR390+19),"")</f>
      </c>
      <c r="EI390">
        <f>IF($GS390&gt;=20,INDEX($DM:$DM,$GR390+20),"")</f>
      </c>
      <c r="EJ390">
        <f>IF($GS390&gt;=21,INDEX($DM:$DM,$GR390+21),"")</f>
      </c>
      <c r="EK390">
        <f>IF($GS390&gt;=22,INDEX($DM:$DM,$GR390+22),"")</f>
      </c>
      <c r="EL390">
        <f>IF($GS390&gt;=23,INDEX($DM:$DM,$GR390+23),"")</f>
      </c>
      <c r="EM390">
        <f>IF($GS390&gt;=24,INDEX($DM:$DM,$GR390+24),"")</f>
      </c>
      <c r="EN390">
        <f>IF($GS390&gt;=25,INDEX($DM:$DM,$GR390+25),"")</f>
      </c>
      <c r="EO390">
        <f>IF($GS390&gt;=26,INDEX($DM:$DM,$GR390+26),"")</f>
      </c>
      <c r="EP390">
        <f>IF($GS390&gt;=27,INDEX($DM:$DM,$GR390+27),"")</f>
      </c>
      <c r="EQ390">
        <f>IF($GS390&gt;=28,INDEX($DM:$DM,$GR390+28),"")</f>
      </c>
      <c r="ER390">
        <f>IF($GS390&gt;=29,INDEX($DM:$DM,$GR390+29),"")</f>
      </c>
      <c r="ES390">
        <f>IF($GS390&gt;=30,INDEX($DM:$DM,$GR390+30),"")</f>
      </c>
      <c r="ET390">
        <f>IF($GS390&gt;=31,INDEX($DM:$DM,$GR390+31),"")</f>
      </c>
      <c r="EU390">
        <f>IF($GS390&gt;=32,INDEX($DM:$DM,$GR390+32),"")</f>
      </c>
      <c r="EV390">
        <f>IF($GS390&gt;=33,INDEX($DM:$DM,$GR390+33),"")</f>
      </c>
      <c r="EW390">
        <f>IF($GS390&gt;=34,INDEX($DM:$DM,$GR390+34),"")</f>
      </c>
      <c r="EX390">
        <f>IF($GS390&gt;=35,INDEX($DM:$DM,$GR390+35),"")</f>
      </c>
      <c r="EY390">
        <f>IF($GS390&gt;=36,INDEX($DM:$DM,$GR390+36),"")</f>
      </c>
      <c r="EZ390">
        <f>IF($GS390&gt;=37,INDEX($DM:$DM,$GR390+37),"")</f>
      </c>
      <c r="FA390">
        <f>IF($GS390&gt;=38,INDEX($DM:$DM,$GR390+38),"")</f>
      </c>
      <c r="FB390">
        <f>IF($GS390&gt;=39,INDEX($DM:$DM,$GR390+39),"")</f>
      </c>
      <c r="FC390">
        <f>IF($GS390&gt;=40,INDEX($DM:$DM,$GR390+40),"")</f>
      </c>
      <c r="FD390">
        <f>IF($GS390&gt;=1,INDEX($DN:$DN,$GR390+1),"")</f>
      </c>
      <c r="FE390">
        <f>IF($GS390&gt;=2,INDEX($DN:$DN,$GR390+2),"")</f>
      </c>
      <c r="FF390">
        <f>IF($GS390&gt;=3,INDEX($DN:$DN,$GR390+3),"")</f>
      </c>
      <c r="FG390">
        <f>IF($GS390&gt;=4,INDEX($DN:$DN,$GR390+4),"")</f>
      </c>
      <c r="FH390">
        <f>IF($GS390&gt;=5,INDEX($DN:$DN,$GR390+5),"")</f>
      </c>
      <c r="FI390">
        <f>IF($GS390&gt;=6,INDEX($DN:$DN,$GR390+6),"")</f>
      </c>
      <c r="FJ390">
        <f>IF($GS390&gt;=7,INDEX($DN:$DN,$GR390+7),"")</f>
      </c>
      <c r="FK390">
        <f>IF($GS390&gt;=8,INDEX($DN:$DN,$GR390+8),"")</f>
      </c>
      <c r="FL390">
        <f>IF($GS390&gt;=9,INDEX($DN:$DN,$GR390+9),"")</f>
      </c>
      <c r="FM390">
        <f>IF($GS390&gt;=10,INDEX($DN:$DN,$GR390+10),"")</f>
      </c>
      <c r="FN390">
        <f>IF($GS390&gt;=11,INDEX($DN:$DN,$GR390+11),"")</f>
      </c>
      <c r="FO390">
        <f>IF($GS390&gt;=12,INDEX($DN:$DN,$GR390+12),"")</f>
      </c>
      <c r="FP390">
        <f>IF($GS390&gt;=13,INDEX($DN:$DN,$GR390+13),"")</f>
      </c>
      <c r="FQ390">
        <f>IF($GS390&gt;=14,INDEX($DN:$DN,$GR390+14),"")</f>
      </c>
      <c r="FR390">
        <f>IF($GS390&gt;=15,INDEX($DN:$DN,$GR390+15),"")</f>
      </c>
      <c r="FS390">
        <f>IF($GS390&gt;=16,INDEX($DN:$DN,$GR390+16),"")</f>
      </c>
      <c r="FT390">
        <f>IF($GS390&gt;=17,INDEX($DN:$DN,$GR390+17),"")</f>
      </c>
      <c r="FU390">
        <f>IF($GS390&gt;=18,INDEX($DN:$DN,$GR390+18),"")</f>
      </c>
      <c r="FV390">
        <f>IF($GS390&gt;=19,INDEX($DN:$DN,$GR390+19),"")</f>
      </c>
      <c r="FW390">
        <f>IF($GS390&gt;=20,INDEX($DN:$DN,$GR390+20),"")</f>
      </c>
      <c r="FX390">
        <f>IF($GS390&gt;=21,INDEX($DN:$DN,$GR390+21),"")</f>
      </c>
      <c r="FY390">
        <f>IF($GS390&gt;=22,INDEX($DN:$DN,$GR390+22),"")</f>
      </c>
      <c r="FZ390">
        <f>IF($GS390&gt;=23,INDEX($DN:$DN,$GR390+23),"")</f>
      </c>
      <c r="GA390">
        <f>IF($GS390&gt;=24,INDEX($DN:$DN,$GR390+24),"")</f>
      </c>
      <c r="GB390">
        <f>IF($GS390&gt;=25,INDEX($DN:$DN,$GR390+25),"")</f>
      </c>
      <c r="GC390">
        <f>IF($GS390&gt;=26,INDEX($DN:$DN,$GR390+26),"")</f>
      </c>
      <c r="GD390">
        <f>IF($GS390&gt;=27,INDEX($DN:$DN,$GR390+27),"")</f>
      </c>
      <c r="GE390">
        <f>IF($GS390&gt;=28,INDEX($DN:$DN,$GR390+28),"")</f>
      </c>
      <c r="GF390">
        <f>IF($GS390&gt;=29,INDEX($DN:$DN,$GR390+29),"")</f>
      </c>
      <c r="GG390">
        <f>IF($GS390&gt;=30,INDEX($DN:$DN,$GR390+30),"")</f>
      </c>
      <c r="GH390">
        <f>IF($GS390&gt;=31,INDEX($DN:$DN,$GR390+31),"")</f>
      </c>
      <c r="GI390">
        <f>IF($GS390&gt;=32,INDEX($DN:$DN,$GR390+32),"")</f>
      </c>
      <c r="GJ390">
        <f>IF($GS390&gt;=33,INDEX($DN:$DN,$GR390+33),"")</f>
      </c>
      <c r="GK390">
        <f>IF($GS390&gt;=34,INDEX($DN:$DN,$GR390+34),"")</f>
      </c>
      <c r="GL390">
        <f>IF($GS390&gt;=35,INDEX($DN:$DN,$GR390+35),"")</f>
      </c>
      <c r="GM390">
        <f>IF($GS390&gt;=36,INDEX($DN:$DN,$GR390+36),"")</f>
      </c>
      <c r="GN390">
        <f>IF($GS390&gt;=37,INDEX($DN:$DN,$GR390+37),"")</f>
      </c>
      <c r="GO390">
        <f>IF($GS390&gt;=38,INDEX($DN:$DN,$GR390+38),"")</f>
      </c>
      <c r="GP390">
        <f>IF($GS390&gt;=39,INDEX($DN:$DN,$GR390+39),"")</f>
      </c>
      <c r="GQ390">
        <f>IF($GS390&gt;=40,INDEX($DN:$DN,$GR390+40),"")</f>
      </c>
      <c r="GR390">
        <f>IFERROR(MATCH($DL390,$DM$2:$DM$148,0)+1,0)</f>
      </c>
      <c r="GS390">
        <f>IFERROR(INDEX($DO$2:$DO$148,MATCH($DL390,$DM$2:$DM$148,0)),0)</f>
      </c>
      <c r="GT390">
        <f>IFERROR(MATCH($Z390,$DP$390:$FC$390,0),0)</f>
      </c>
      <c r="GU390">
        <f>IF($GT390&gt;0,INDEX($FD$390:$GQ$390,$GT390),"")</f>
      </c>
      <c r="GX390">
        <f>IF($JG390&gt;=1,INDEX($GV:$GV,$JF390+1),"")</f>
      </c>
      <c r="GY390">
        <f>IF($JG390&gt;=2,INDEX($GV:$GV,$JF390+2),"")</f>
      </c>
      <c r="GZ390">
        <f>IF($JG390&gt;=3,INDEX($GV:$GV,$JF390+3),"")</f>
      </c>
      <c r="HA390">
        <f>IF($JG390&gt;=4,INDEX($GV:$GV,$JF390+4),"")</f>
      </c>
      <c r="HB390">
        <f>IF($JG390&gt;=5,INDEX($GV:$GV,$JF390+5),"")</f>
      </c>
      <c r="HC390">
        <f>IF($JG390&gt;=6,INDEX($GV:$GV,$JF390+6),"")</f>
      </c>
      <c r="HD390">
        <f>IF($JG390&gt;=7,INDEX($GV:$GV,$JF390+7),"")</f>
      </c>
      <c r="HE390">
        <f>IF($JG390&gt;=8,INDEX($GV:$GV,$JF390+8),"")</f>
      </c>
      <c r="HF390">
        <f>IF($JG390&gt;=9,INDEX($GV:$GV,$JF390+9),"")</f>
      </c>
      <c r="HG390">
        <f>IF($JG390&gt;=10,INDEX($GV:$GV,$JF390+10),"")</f>
      </c>
      <c r="HH390">
        <f>IF($JG390&gt;=11,INDEX($GV:$GV,$JF390+11),"")</f>
      </c>
      <c r="HI390">
        <f>IF($JG390&gt;=12,INDEX($GV:$GV,$JF390+12),"")</f>
      </c>
      <c r="HJ390">
        <f>IF($JG390&gt;=13,INDEX($GV:$GV,$JF390+13),"")</f>
      </c>
      <c r="HK390">
        <f>IF($JG390&gt;=14,INDEX($GV:$GV,$JF390+14),"")</f>
      </c>
      <c r="HL390">
        <f>IF($JG390&gt;=15,INDEX($GV:$GV,$JF390+15),"")</f>
      </c>
      <c r="HM390">
        <f>IF($JG390&gt;=16,INDEX($GV:$GV,$JF390+16),"")</f>
      </c>
      <c r="HN390">
        <f>IF($JG390&gt;=17,INDEX($GV:$GV,$JF390+17),"")</f>
      </c>
      <c r="HO390">
        <f>IF($JG390&gt;=18,INDEX($GV:$GV,$JF390+18),"")</f>
      </c>
      <c r="HP390">
        <f>IF($JG390&gt;=19,INDEX($GV:$GV,$JF390+19),"")</f>
      </c>
      <c r="HQ390">
        <f>IF($JG390&gt;=20,INDEX($GV:$GV,$JF390+20),"")</f>
      </c>
      <c r="HR390">
        <f>IF($JG390&gt;=21,INDEX($GV:$GV,$JF390+21),"")</f>
      </c>
      <c r="HS390">
        <f>IF($JG390&gt;=22,INDEX($GV:$GV,$JF390+22),"")</f>
      </c>
      <c r="HT390">
        <f>IF($JG390&gt;=23,INDEX($GV:$GV,$JF390+23),"")</f>
      </c>
      <c r="HU390">
        <f>IF($JG390&gt;=24,INDEX($GV:$GV,$JF390+24),"")</f>
      </c>
      <c r="HV390">
        <f>IF($JG390&gt;=25,INDEX($GV:$GV,$JF390+25),"")</f>
      </c>
      <c r="HW390">
        <f>IF($JG390&gt;=26,INDEX($GV:$GV,$JF390+26),"")</f>
      </c>
      <c r="HX390">
        <f>IF($JG390&gt;=27,INDEX($GV:$GV,$JF390+27),"")</f>
      </c>
      <c r="HY390">
        <f>IF($JG390&gt;=28,INDEX($GV:$GV,$JF390+28),"")</f>
      </c>
      <c r="HZ390">
        <f>IF($JG390&gt;=29,INDEX($GV:$GV,$JF390+29),"")</f>
      </c>
      <c r="IA390">
        <f>IF($JG390&gt;=30,INDEX($GV:$GV,$JF390+30),"")</f>
      </c>
      <c r="IB390">
        <f>IF($JG390&gt;=31,INDEX($GV:$GV,$JF390+31),"")</f>
      </c>
      <c r="IC390">
        <f>IF($JG390&gt;=32,INDEX($GV:$GV,$JF390+32),"")</f>
      </c>
      <c r="ID390">
        <f>IF($JG390&gt;=33,INDEX($GV:$GV,$JF390+33),"")</f>
      </c>
      <c r="IE390">
        <f>IF($JG390&gt;=34,INDEX($GV:$GV,$JF390+34),"")</f>
      </c>
      <c r="IF390">
        <f>IF($JG390&gt;=35,INDEX($GV:$GV,$JF390+35),"")</f>
      </c>
      <c r="IG390">
        <f>IF($JG390&gt;=36,INDEX($GV:$GV,$JF390+36),"")</f>
      </c>
      <c r="IH390">
        <f>IF($JG390&gt;=37,INDEX($GV:$GV,$JF390+37),"")</f>
      </c>
      <c r="II390">
        <f>IF($JG390&gt;=38,INDEX($GV:$GV,$JF390+38),"")</f>
      </c>
      <c r="IJ390">
        <f>IF($JG390&gt;=39,INDEX($GV:$GV,$JF390+39),"")</f>
      </c>
      <c r="IK390">
        <f>IF($JG390&gt;=40,INDEX($GV:$GV,$JF390+40),"")</f>
      </c>
      <c r="IL390">
        <f>IF($JG390&gt;=41,INDEX($GV:$GV,$JF390+41),"")</f>
      </c>
      <c r="IM390">
        <f>IF($JG390&gt;=42,INDEX($GV:$GV,$JF390+42),"")</f>
      </c>
      <c r="IN390">
        <f>IF($JG390&gt;=43,INDEX($GV:$GV,$JF390+43),"")</f>
      </c>
      <c r="IO390">
        <f>IF($JG390&gt;=44,INDEX($GV:$GV,$JF390+44),"")</f>
      </c>
      <c r="IP390">
        <f>IF($JG390&gt;=45,INDEX($GV:$GV,$JF390+45),"")</f>
      </c>
      <c r="IQ390">
        <f>IF($JG390&gt;=46,INDEX($GV:$GV,$JF390+46),"")</f>
      </c>
      <c r="IR390">
        <f>IF($JG390&gt;=47,INDEX($GV:$GV,$JF390+47),"")</f>
      </c>
      <c r="IS390">
        <f>IF($JG390&gt;=48,INDEX($GV:$GV,$JF390+48),"")</f>
      </c>
      <c r="IT390">
        <f>IF($JG390&gt;=49,INDEX($GV:$GV,$JF390+49),"")</f>
      </c>
      <c r="IU390">
        <f>IF($JG390&gt;=50,INDEX($GV:$GV,$JF390+50),"")</f>
      </c>
      <c r="IV390">
        <f>IF($JG390&gt;=51,INDEX($GV:$GV,$JF390+51),"")</f>
      </c>
      <c r="IW390">
        <f>IF($JG390&gt;=52,INDEX($GV:$GV,$JF390+52),"")</f>
      </c>
      <c r="IX390">
        <f>IF($JG390&gt;=53,INDEX($GV:$GV,$JF390+53),"")</f>
      </c>
      <c r="IY390">
        <f>IF($JG390&gt;=54,INDEX($GV:$GV,$JF390+54),"")</f>
      </c>
      <c r="IZ390">
        <f>IF($JG390&gt;=55,INDEX($GV:$GV,$JF390+55),"")</f>
      </c>
      <c r="JA390">
        <f>IF($JG390&gt;=56,INDEX($GV:$GV,$JF390+56),"")</f>
      </c>
      <c r="JB390">
        <f>IF($JG390&gt;=57,INDEX($GV:$GV,$JF390+57),"")</f>
      </c>
      <c r="JC390">
        <f>IF($JG390&gt;=58,INDEX($GV:$GV,$JF390+58),"")</f>
      </c>
      <c r="JD390">
        <f>IF($JG390&gt;=59,INDEX($GV:$GV,$JF390+59),"")</f>
      </c>
      <c r="JE390">
        <f>IF($JG390&gt;=60,INDEX($GV:$GV,$JF390+60),"")</f>
      </c>
      <c r="JF390">
        <f>IFERROR(MATCH($GU390,$GV$2:$GV$322,0)+1,0)</f>
      </c>
      <c r="JG390">
        <f>IFERROR(INDEX($GW$2:$GW$322,MATCH($GU390,$GV$2:$GV$322,0)),0)</f>
      </c>
      <c r="JH390" t="s">
        <v>44</v>
      </c>
      <c r="JI390" t="s">
        <v>44</v>
      </c>
    </row>
    <row r="391" spans="1:269" x14ac:dyDescent="0.25">
      <c r="R391">
        <f>IF(OR($U391="",$Q391=""),"",IFERROR($U391/$Q391,0))</f>
      </c>
      <c r="S391">
        <f>IF($U391="","",
SUM($T391,$V391,$AA391,$W391,$Y391)*
(1-IF($AB391="",0,VALUE($AB391)/100)))</f>
      </c>
      <c r="T391">
        <f>IF($U391="","",$U391)</f>
      </c>
      <c r="V391">
        <f>IF($U391="","",
IF($O391="","",
IF(ISNUMBER(SEARCH("exempt",LOWER($O391))),0,
$U391*(VALUE(SUBSTITUTE($O391,"%",""))/100))))</f>
      </c>
      <c r="AC391">
        <f>IFERROR(IF(FIND(" - ",$K391)&gt;0,MID($K391,FIND(" - ",$K391)+3,LEN($K391)),""),"")</f>
      </c>
      <c r="AL391" t="s">
        <v>1215</v>
      </c>
      <c r="AT391">
        <f>IFERROR(LEFT($K391,FIND(" - ",$K391)-1),$K391)</f>
      </c>
      <c r="AW391">
        <f>IF($CL391&gt;=1,INDEX($AU:$AU,$CK391+1),"")</f>
      </c>
      <c r="AX391">
        <f>IF($CL391&gt;=2,INDEX($AU:$AU,$CK391+2),"")</f>
      </c>
      <c r="AY391">
        <f>IF($CL391&gt;=3,INDEX($AU:$AU,$CK391+3),"")</f>
      </c>
      <c r="AZ391">
        <f>IF($CL391&gt;=4,INDEX($AU:$AU,$CK391+4),"")</f>
      </c>
      <c r="BA391">
        <f>IF($CL391&gt;=5,INDEX($AU:$AU,$CK391+5),"")</f>
      </c>
      <c r="BB391">
        <f>IF($CL391&gt;=6,INDEX($AU:$AU,$CK391+6),"")</f>
      </c>
      <c r="BC391">
        <f>IF($CL391&gt;=7,INDEX($AU:$AU,$CK391+7),"")</f>
      </c>
      <c r="BD391">
        <f>IF($CL391&gt;=8,INDEX($AU:$AU,$CK391+8),"")</f>
      </c>
      <c r="BE391">
        <f>IF($CL391&gt;=9,INDEX($AU:$AU,$CK391+9),"")</f>
      </c>
      <c r="BF391">
        <f>IF($CL391&gt;=10,INDEX($AU:$AU,$CK391+10),"")</f>
      </c>
      <c r="BG391">
        <f>IF($CL391&gt;=11,INDEX($AU:$AU,$CK391+11),"")</f>
      </c>
      <c r="BH391">
        <f>IF($CL391&gt;=12,INDEX($AU:$AU,$CK391+12),"")</f>
      </c>
      <c r="BI391">
        <f>IF($CL391&gt;=13,INDEX($AU:$AU,$CK391+13),"")</f>
      </c>
      <c r="BJ391">
        <f>IF($CL391&gt;=14,INDEX($AU:$AU,$CK391+14),"")</f>
      </c>
      <c r="BK391">
        <f>IF($CL391&gt;=15,INDEX($AU:$AU,$CK391+15),"")</f>
      </c>
      <c r="BL391">
        <f>IF($CL391&gt;=16,INDEX($AU:$AU,$CK391+16),"")</f>
      </c>
      <c r="BM391">
        <f>IF($CL391&gt;=17,INDEX($AU:$AU,$CK391+17),"")</f>
      </c>
      <c r="BN391">
        <f>IF($CL391&gt;=18,INDEX($AU:$AU,$CK391+18),"")</f>
      </c>
      <c r="BO391">
        <f>IF($CL391&gt;=19,INDEX($AU:$AU,$CK391+19),"")</f>
      </c>
      <c r="BP391">
        <f>IF($CL391&gt;=20,INDEX($AU:$AU,$CK391+20),"")</f>
      </c>
      <c r="BQ391">
        <f>IF($CL391&gt;=21,INDEX($AU:$AU,$CK391+21),"")</f>
      </c>
      <c r="BR391">
        <f>IF($CL391&gt;=22,INDEX($AU:$AU,$CK391+22),"")</f>
      </c>
      <c r="BS391">
        <f>IF($CL391&gt;=23,INDEX($AU:$AU,$CK391+23),"")</f>
      </c>
      <c r="BT391">
        <f>IF($CL391&gt;=24,INDEX($AU:$AU,$CK391+24),"")</f>
      </c>
      <c r="BU391">
        <f>IF($CL391&gt;=25,INDEX($AU:$AU,$CK391+25),"")</f>
      </c>
      <c r="BV391">
        <f>IF($CL391&gt;=26,INDEX($AU:$AU,$CK391+26),"")</f>
      </c>
      <c r="BW391">
        <f>IF($CL391&gt;=27,INDEX($AU:$AU,$CK391+27),"")</f>
      </c>
      <c r="BX391">
        <f>IF($CL391&gt;=28,INDEX($AU:$AU,$CK391+28),"")</f>
      </c>
      <c r="BY391">
        <f>IF($CL391&gt;=29,INDEX($AU:$AU,$CK391+29),"")</f>
      </c>
      <c r="BZ391">
        <f>IF($CL391&gt;=30,INDEX($AU:$AU,$CK391+30),"")</f>
      </c>
      <c r="CA391">
        <f>IF($CL391&gt;=31,INDEX($AU:$AU,$CK391+31),"")</f>
      </c>
      <c r="CB391">
        <f>IF($CL391&gt;=32,INDEX($AU:$AU,$CK391+32),"")</f>
      </c>
      <c r="CC391">
        <f>IF($CL391&gt;=33,INDEX($AU:$AU,$CK391+33),"")</f>
      </c>
      <c r="CD391">
        <f>IF($CL391&gt;=34,INDEX($AU:$AU,$CK391+34),"")</f>
      </c>
      <c r="CE391">
        <f>IF($CL391&gt;=35,INDEX($AU:$AU,$CK391+35),"")</f>
      </c>
      <c r="CF391">
        <f>IF($CL391&gt;=36,INDEX($AU:$AU,$CK391+36),"")</f>
      </c>
      <c r="CG391">
        <f>IF($CL391&gt;=37,INDEX($AU:$AU,$CK391+37),"")</f>
      </c>
      <c r="CH391">
        <f>IF($CL391&gt;=38,INDEX($AU:$AU,$CK391+38),"")</f>
      </c>
      <c r="CI391">
        <f>IF($CL391&gt;=39,INDEX($AU:$AU,$CK391+39),"")</f>
      </c>
      <c r="CJ391">
        <f>IF($CL391&gt;=40,INDEX($AU:$AU,$CK391+40),"")</f>
      </c>
      <c r="CK391">
        <f>IFERROR(MATCH($AT391,$AU$2:$AU$133,0)+1,0)</f>
      </c>
      <c r="CL391">
        <f>IFERROR(INDEX($AV$2:$AV$133,MATCH($AT391,$AU$2:$AU$133,0)),0)</f>
      </c>
      <c r="CM391">
        <f>IFERROR(LEFT($L391,FIND(" - ",$L391)-1),$L391)</f>
      </c>
      <c r="CN391" t="s">
        <v>1216</v>
      </c>
      <c r="CO391">
        <v>1</v>
      </c>
      <c r="CP391">
        <f>IF($DK391&gt;=1,INDEX($CN:$CN,$DJ391+1),"")</f>
      </c>
      <c r="CQ391">
        <f>IF($DK391&gt;=2,INDEX($CN:$CN,$DJ391+2),"")</f>
      </c>
      <c r="CR391">
        <f>IF($DK391&gt;=3,INDEX($CN:$CN,$DJ391+3),"")</f>
      </c>
      <c r="CS391">
        <f>IF($DK391&gt;=4,INDEX($CN:$CN,$DJ391+4),"")</f>
      </c>
      <c r="CT391">
        <f>IF($DK391&gt;=5,INDEX($CN:$CN,$DJ391+5),"")</f>
      </c>
      <c r="CU391">
        <f>IF($DK391&gt;=6,INDEX($CN:$CN,$DJ391+6),"")</f>
      </c>
      <c r="CV391">
        <f>IF($DK391&gt;=7,INDEX($CN:$CN,$DJ391+7),"")</f>
      </c>
      <c r="CW391">
        <f>IF($DK391&gt;=8,INDEX($CN:$CN,$DJ391+8),"")</f>
      </c>
      <c r="CX391">
        <f>IF($DK391&gt;=9,INDEX($CN:$CN,$DJ391+9),"")</f>
      </c>
      <c r="CY391">
        <f>IF($DK391&gt;=10,INDEX($CN:$CN,$DJ391+10),"")</f>
      </c>
      <c r="CZ391">
        <f>IF($DK391&gt;=11,INDEX($CN:$CN,$DJ391+11),"")</f>
      </c>
      <c r="DA391">
        <f>IF($DK391&gt;=12,INDEX($CN:$CN,$DJ391+12),"")</f>
      </c>
      <c r="DB391">
        <f>IF($DK391&gt;=13,INDEX($CN:$CN,$DJ391+13),"")</f>
      </c>
      <c r="DC391">
        <f>IF($DK391&gt;=14,INDEX($CN:$CN,$DJ391+14),"")</f>
      </c>
      <c r="DD391">
        <f>IF($DK391&gt;=15,INDEX($CN:$CN,$DJ391+15),"")</f>
      </c>
      <c r="DE391">
        <f>IF($DK391&gt;=16,INDEX($CN:$CN,$DJ391+16),"")</f>
      </c>
      <c r="DF391">
        <f>IF($DK391&gt;=17,INDEX($CN:$CN,$DJ391+17),"")</f>
      </c>
      <c r="DG391">
        <f>IF($DK391&gt;=18,INDEX($CN:$CN,$DJ391+18),"")</f>
      </c>
      <c r="DH391">
        <f>IF($DK391&gt;=19,INDEX($CN:$CN,$DJ391+19),"")</f>
      </c>
      <c r="DI391">
        <f>IF($DK391&gt;=20,INDEX($CN:$CN,$DJ391+20),"")</f>
      </c>
      <c r="DJ391">
        <f>IFERROR(MATCH($CM391,$CN$2:$CN$1089,0)+1,0)</f>
      </c>
      <c r="DK391">
        <f>IFERROR(INDEX($CO$2:$CO$1089,MATCH($CM391,$CN$2:$CN$1089,0)),0)</f>
      </c>
      <c r="DL391">
        <f>IFERROR(INDEX($AS:$AS,MATCH($O391,$AR:$AR,0))&amp;"","")</f>
      </c>
      <c r="DP391">
        <f>IF($GS391&gt;=1,INDEX($DM:$DM,$GR391+1),"")</f>
      </c>
      <c r="DQ391">
        <f>IF($GS391&gt;=2,INDEX($DM:$DM,$GR391+2),"")</f>
      </c>
      <c r="DR391">
        <f>IF($GS391&gt;=3,INDEX($DM:$DM,$GR391+3),"")</f>
      </c>
      <c r="DS391">
        <f>IF($GS391&gt;=4,INDEX($DM:$DM,$GR391+4),"")</f>
      </c>
      <c r="DT391">
        <f>IF($GS391&gt;=5,INDEX($DM:$DM,$GR391+5),"")</f>
      </c>
      <c r="DU391">
        <f>IF($GS391&gt;=6,INDEX($DM:$DM,$GR391+6),"")</f>
      </c>
      <c r="DV391">
        <f>IF($GS391&gt;=7,INDEX($DM:$DM,$GR391+7),"")</f>
      </c>
      <c r="DW391">
        <f>IF($GS391&gt;=8,INDEX($DM:$DM,$GR391+8),"")</f>
      </c>
      <c r="DX391">
        <f>IF($GS391&gt;=9,INDEX($DM:$DM,$GR391+9),"")</f>
      </c>
      <c r="DY391">
        <f>IF($GS391&gt;=10,INDEX($DM:$DM,$GR391+10),"")</f>
      </c>
      <c r="DZ391">
        <f>IF($GS391&gt;=11,INDEX($DM:$DM,$GR391+11),"")</f>
      </c>
      <c r="EA391">
        <f>IF($GS391&gt;=12,INDEX($DM:$DM,$GR391+12),"")</f>
      </c>
      <c r="EB391">
        <f>IF($GS391&gt;=13,INDEX($DM:$DM,$GR391+13),"")</f>
      </c>
      <c r="EC391">
        <f>IF($GS391&gt;=14,INDEX($DM:$DM,$GR391+14),"")</f>
      </c>
      <c r="ED391">
        <f>IF($GS391&gt;=15,INDEX($DM:$DM,$GR391+15),"")</f>
      </c>
      <c r="EE391">
        <f>IF($GS391&gt;=16,INDEX($DM:$DM,$GR391+16),"")</f>
      </c>
      <c r="EF391">
        <f>IF($GS391&gt;=17,INDEX($DM:$DM,$GR391+17),"")</f>
      </c>
      <c r="EG391">
        <f>IF($GS391&gt;=18,INDEX($DM:$DM,$GR391+18),"")</f>
      </c>
      <c r="EH391">
        <f>IF($GS391&gt;=19,INDEX($DM:$DM,$GR391+19),"")</f>
      </c>
      <c r="EI391">
        <f>IF($GS391&gt;=20,INDEX($DM:$DM,$GR391+20),"")</f>
      </c>
      <c r="EJ391">
        <f>IF($GS391&gt;=21,INDEX($DM:$DM,$GR391+21),"")</f>
      </c>
      <c r="EK391">
        <f>IF($GS391&gt;=22,INDEX($DM:$DM,$GR391+22),"")</f>
      </c>
      <c r="EL391">
        <f>IF($GS391&gt;=23,INDEX($DM:$DM,$GR391+23),"")</f>
      </c>
      <c r="EM391">
        <f>IF($GS391&gt;=24,INDEX($DM:$DM,$GR391+24),"")</f>
      </c>
      <c r="EN391">
        <f>IF($GS391&gt;=25,INDEX($DM:$DM,$GR391+25),"")</f>
      </c>
      <c r="EO391">
        <f>IF($GS391&gt;=26,INDEX($DM:$DM,$GR391+26),"")</f>
      </c>
      <c r="EP391">
        <f>IF($GS391&gt;=27,INDEX($DM:$DM,$GR391+27),"")</f>
      </c>
      <c r="EQ391">
        <f>IF($GS391&gt;=28,INDEX($DM:$DM,$GR391+28),"")</f>
      </c>
      <c r="ER391">
        <f>IF($GS391&gt;=29,INDEX($DM:$DM,$GR391+29),"")</f>
      </c>
      <c r="ES391">
        <f>IF($GS391&gt;=30,INDEX($DM:$DM,$GR391+30),"")</f>
      </c>
      <c r="ET391">
        <f>IF($GS391&gt;=31,INDEX($DM:$DM,$GR391+31),"")</f>
      </c>
      <c r="EU391">
        <f>IF($GS391&gt;=32,INDEX($DM:$DM,$GR391+32),"")</f>
      </c>
      <c r="EV391">
        <f>IF($GS391&gt;=33,INDEX($DM:$DM,$GR391+33),"")</f>
      </c>
      <c r="EW391">
        <f>IF($GS391&gt;=34,INDEX($DM:$DM,$GR391+34),"")</f>
      </c>
      <c r="EX391">
        <f>IF($GS391&gt;=35,INDEX($DM:$DM,$GR391+35),"")</f>
      </c>
      <c r="EY391">
        <f>IF($GS391&gt;=36,INDEX($DM:$DM,$GR391+36),"")</f>
      </c>
      <c r="EZ391">
        <f>IF($GS391&gt;=37,INDEX($DM:$DM,$GR391+37),"")</f>
      </c>
      <c r="FA391">
        <f>IF($GS391&gt;=38,INDEX($DM:$DM,$GR391+38),"")</f>
      </c>
      <c r="FB391">
        <f>IF($GS391&gt;=39,INDEX($DM:$DM,$GR391+39),"")</f>
      </c>
      <c r="FC391">
        <f>IF($GS391&gt;=40,INDEX($DM:$DM,$GR391+40),"")</f>
      </c>
      <c r="FD391">
        <f>IF($GS391&gt;=1,INDEX($DN:$DN,$GR391+1),"")</f>
      </c>
      <c r="FE391">
        <f>IF($GS391&gt;=2,INDEX($DN:$DN,$GR391+2),"")</f>
      </c>
      <c r="FF391">
        <f>IF($GS391&gt;=3,INDEX($DN:$DN,$GR391+3),"")</f>
      </c>
      <c r="FG391">
        <f>IF($GS391&gt;=4,INDEX($DN:$DN,$GR391+4),"")</f>
      </c>
      <c r="FH391">
        <f>IF($GS391&gt;=5,INDEX($DN:$DN,$GR391+5),"")</f>
      </c>
      <c r="FI391">
        <f>IF($GS391&gt;=6,INDEX($DN:$DN,$GR391+6),"")</f>
      </c>
      <c r="FJ391">
        <f>IF($GS391&gt;=7,INDEX($DN:$DN,$GR391+7),"")</f>
      </c>
      <c r="FK391">
        <f>IF($GS391&gt;=8,INDEX($DN:$DN,$GR391+8),"")</f>
      </c>
      <c r="FL391">
        <f>IF($GS391&gt;=9,INDEX($DN:$DN,$GR391+9),"")</f>
      </c>
      <c r="FM391">
        <f>IF($GS391&gt;=10,INDEX($DN:$DN,$GR391+10),"")</f>
      </c>
      <c r="FN391">
        <f>IF($GS391&gt;=11,INDEX($DN:$DN,$GR391+11),"")</f>
      </c>
      <c r="FO391">
        <f>IF($GS391&gt;=12,INDEX($DN:$DN,$GR391+12),"")</f>
      </c>
      <c r="FP391">
        <f>IF($GS391&gt;=13,INDEX($DN:$DN,$GR391+13),"")</f>
      </c>
      <c r="FQ391">
        <f>IF($GS391&gt;=14,INDEX($DN:$DN,$GR391+14),"")</f>
      </c>
      <c r="FR391">
        <f>IF($GS391&gt;=15,INDEX($DN:$DN,$GR391+15),"")</f>
      </c>
      <c r="FS391">
        <f>IF($GS391&gt;=16,INDEX($DN:$DN,$GR391+16),"")</f>
      </c>
      <c r="FT391">
        <f>IF($GS391&gt;=17,INDEX($DN:$DN,$GR391+17),"")</f>
      </c>
      <c r="FU391">
        <f>IF($GS391&gt;=18,INDEX($DN:$DN,$GR391+18),"")</f>
      </c>
      <c r="FV391">
        <f>IF($GS391&gt;=19,INDEX($DN:$DN,$GR391+19),"")</f>
      </c>
      <c r="FW391">
        <f>IF($GS391&gt;=20,INDEX($DN:$DN,$GR391+20),"")</f>
      </c>
      <c r="FX391">
        <f>IF($GS391&gt;=21,INDEX($DN:$DN,$GR391+21),"")</f>
      </c>
      <c r="FY391">
        <f>IF($GS391&gt;=22,INDEX($DN:$DN,$GR391+22),"")</f>
      </c>
      <c r="FZ391">
        <f>IF($GS391&gt;=23,INDEX($DN:$DN,$GR391+23),"")</f>
      </c>
      <c r="GA391">
        <f>IF($GS391&gt;=24,INDEX($DN:$DN,$GR391+24),"")</f>
      </c>
      <c r="GB391">
        <f>IF($GS391&gt;=25,INDEX($DN:$DN,$GR391+25),"")</f>
      </c>
      <c r="GC391">
        <f>IF($GS391&gt;=26,INDEX($DN:$DN,$GR391+26),"")</f>
      </c>
      <c r="GD391">
        <f>IF($GS391&gt;=27,INDEX($DN:$DN,$GR391+27),"")</f>
      </c>
      <c r="GE391">
        <f>IF($GS391&gt;=28,INDEX($DN:$DN,$GR391+28),"")</f>
      </c>
      <c r="GF391">
        <f>IF($GS391&gt;=29,INDEX($DN:$DN,$GR391+29),"")</f>
      </c>
      <c r="GG391">
        <f>IF($GS391&gt;=30,INDEX($DN:$DN,$GR391+30),"")</f>
      </c>
      <c r="GH391">
        <f>IF($GS391&gt;=31,INDEX($DN:$DN,$GR391+31),"")</f>
      </c>
      <c r="GI391">
        <f>IF($GS391&gt;=32,INDEX($DN:$DN,$GR391+32),"")</f>
      </c>
      <c r="GJ391">
        <f>IF($GS391&gt;=33,INDEX($DN:$DN,$GR391+33),"")</f>
      </c>
      <c r="GK391">
        <f>IF($GS391&gt;=34,INDEX($DN:$DN,$GR391+34),"")</f>
      </c>
      <c r="GL391">
        <f>IF($GS391&gt;=35,INDEX($DN:$DN,$GR391+35),"")</f>
      </c>
      <c r="GM391">
        <f>IF($GS391&gt;=36,INDEX($DN:$DN,$GR391+36),"")</f>
      </c>
      <c r="GN391">
        <f>IF($GS391&gt;=37,INDEX($DN:$DN,$GR391+37),"")</f>
      </c>
      <c r="GO391">
        <f>IF($GS391&gt;=38,INDEX($DN:$DN,$GR391+38),"")</f>
      </c>
      <c r="GP391">
        <f>IF($GS391&gt;=39,INDEX($DN:$DN,$GR391+39),"")</f>
      </c>
      <c r="GQ391">
        <f>IF($GS391&gt;=40,INDEX($DN:$DN,$GR391+40),"")</f>
      </c>
      <c r="GR391">
        <f>IFERROR(MATCH($DL391,$DM$2:$DM$148,0)+1,0)</f>
      </c>
      <c r="GS391">
        <f>IFERROR(INDEX($DO$2:$DO$148,MATCH($DL391,$DM$2:$DM$148,0)),0)</f>
      </c>
      <c r="GT391">
        <f>IFERROR(MATCH($Z391,$DP$391:$FC$391,0),0)</f>
      </c>
      <c r="GU391">
        <f>IF($GT391&gt;0,INDEX($FD$391:$GQ$391,$GT391),"")</f>
      </c>
      <c r="GX391">
        <f>IF($JG391&gt;=1,INDEX($GV:$GV,$JF391+1),"")</f>
      </c>
      <c r="GY391">
        <f>IF($JG391&gt;=2,INDEX($GV:$GV,$JF391+2),"")</f>
      </c>
      <c r="GZ391">
        <f>IF($JG391&gt;=3,INDEX($GV:$GV,$JF391+3),"")</f>
      </c>
      <c r="HA391">
        <f>IF($JG391&gt;=4,INDEX($GV:$GV,$JF391+4),"")</f>
      </c>
      <c r="HB391">
        <f>IF($JG391&gt;=5,INDEX($GV:$GV,$JF391+5),"")</f>
      </c>
      <c r="HC391">
        <f>IF($JG391&gt;=6,INDEX($GV:$GV,$JF391+6),"")</f>
      </c>
      <c r="HD391">
        <f>IF($JG391&gt;=7,INDEX($GV:$GV,$JF391+7),"")</f>
      </c>
      <c r="HE391">
        <f>IF($JG391&gt;=8,INDEX($GV:$GV,$JF391+8),"")</f>
      </c>
      <c r="HF391">
        <f>IF($JG391&gt;=9,INDEX($GV:$GV,$JF391+9),"")</f>
      </c>
      <c r="HG391">
        <f>IF($JG391&gt;=10,INDEX($GV:$GV,$JF391+10),"")</f>
      </c>
      <c r="HH391">
        <f>IF($JG391&gt;=11,INDEX($GV:$GV,$JF391+11),"")</f>
      </c>
      <c r="HI391">
        <f>IF($JG391&gt;=12,INDEX($GV:$GV,$JF391+12),"")</f>
      </c>
      <c r="HJ391">
        <f>IF($JG391&gt;=13,INDEX($GV:$GV,$JF391+13),"")</f>
      </c>
      <c r="HK391">
        <f>IF($JG391&gt;=14,INDEX($GV:$GV,$JF391+14),"")</f>
      </c>
      <c r="HL391">
        <f>IF($JG391&gt;=15,INDEX($GV:$GV,$JF391+15),"")</f>
      </c>
      <c r="HM391">
        <f>IF($JG391&gt;=16,INDEX($GV:$GV,$JF391+16),"")</f>
      </c>
      <c r="HN391">
        <f>IF($JG391&gt;=17,INDEX($GV:$GV,$JF391+17),"")</f>
      </c>
      <c r="HO391">
        <f>IF($JG391&gt;=18,INDEX($GV:$GV,$JF391+18),"")</f>
      </c>
      <c r="HP391">
        <f>IF($JG391&gt;=19,INDEX($GV:$GV,$JF391+19),"")</f>
      </c>
      <c r="HQ391">
        <f>IF($JG391&gt;=20,INDEX($GV:$GV,$JF391+20),"")</f>
      </c>
      <c r="HR391">
        <f>IF($JG391&gt;=21,INDEX($GV:$GV,$JF391+21),"")</f>
      </c>
      <c r="HS391">
        <f>IF($JG391&gt;=22,INDEX($GV:$GV,$JF391+22),"")</f>
      </c>
      <c r="HT391">
        <f>IF($JG391&gt;=23,INDEX($GV:$GV,$JF391+23),"")</f>
      </c>
      <c r="HU391">
        <f>IF($JG391&gt;=24,INDEX($GV:$GV,$JF391+24),"")</f>
      </c>
      <c r="HV391">
        <f>IF($JG391&gt;=25,INDEX($GV:$GV,$JF391+25),"")</f>
      </c>
      <c r="HW391">
        <f>IF($JG391&gt;=26,INDEX($GV:$GV,$JF391+26),"")</f>
      </c>
      <c r="HX391">
        <f>IF($JG391&gt;=27,INDEX($GV:$GV,$JF391+27),"")</f>
      </c>
      <c r="HY391">
        <f>IF($JG391&gt;=28,INDEX($GV:$GV,$JF391+28),"")</f>
      </c>
      <c r="HZ391">
        <f>IF($JG391&gt;=29,INDEX($GV:$GV,$JF391+29),"")</f>
      </c>
      <c r="IA391">
        <f>IF($JG391&gt;=30,INDEX($GV:$GV,$JF391+30),"")</f>
      </c>
      <c r="IB391">
        <f>IF($JG391&gt;=31,INDEX($GV:$GV,$JF391+31),"")</f>
      </c>
      <c r="IC391">
        <f>IF($JG391&gt;=32,INDEX($GV:$GV,$JF391+32),"")</f>
      </c>
      <c r="ID391">
        <f>IF($JG391&gt;=33,INDEX($GV:$GV,$JF391+33),"")</f>
      </c>
      <c r="IE391">
        <f>IF($JG391&gt;=34,INDEX($GV:$GV,$JF391+34),"")</f>
      </c>
      <c r="IF391">
        <f>IF($JG391&gt;=35,INDEX($GV:$GV,$JF391+35),"")</f>
      </c>
      <c r="IG391">
        <f>IF($JG391&gt;=36,INDEX($GV:$GV,$JF391+36),"")</f>
      </c>
      <c r="IH391">
        <f>IF($JG391&gt;=37,INDEX($GV:$GV,$JF391+37),"")</f>
      </c>
      <c r="II391">
        <f>IF($JG391&gt;=38,INDEX($GV:$GV,$JF391+38),"")</f>
      </c>
      <c r="IJ391">
        <f>IF($JG391&gt;=39,INDEX($GV:$GV,$JF391+39),"")</f>
      </c>
      <c r="IK391">
        <f>IF($JG391&gt;=40,INDEX($GV:$GV,$JF391+40),"")</f>
      </c>
      <c r="IL391">
        <f>IF($JG391&gt;=41,INDEX($GV:$GV,$JF391+41),"")</f>
      </c>
      <c r="IM391">
        <f>IF($JG391&gt;=42,INDEX($GV:$GV,$JF391+42),"")</f>
      </c>
      <c r="IN391">
        <f>IF($JG391&gt;=43,INDEX($GV:$GV,$JF391+43),"")</f>
      </c>
      <c r="IO391">
        <f>IF($JG391&gt;=44,INDEX($GV:$GV,$JF391+44),"")</f>
      </c>
      <c r="IP391">
        <f>IF($JG391&gt;=45,INDEX($GV:$GV,$JF391+45),"")</f>
      </c>
      <c r="IQ391">
        <f>IF($JG391&gt;=46,INDEX($GV:$GV,$JF391+46),"")</f>
      </c>
      <c r="IR391">
        <f>IF($JG391&gt;=47,INDEX($GV:$GV,$JF391+47),"")</f>
      </c>
      <c r="IS391">
        <f>IF($JG391&gt;=48,INDEX($GV:$GV,$JF391+48),"")</f>
      </c>
      <c r="IT391">
        <f>IF($JG391&gt;=49,INDEX($GV:$GV,$JF391+49),"")</f>
      </c>
      <c r="IU391">
        <f>IF($JG391&gt;=50,INDEX($GV:$GV,$JF391+50),"")</f>
      </c>
      <c r="IV391">
        <f>IF($JG391&gt;=51,INDEX($GV:$GV,$JF391+51),"")</f>
      </c>
      <c r="IW391">
        <f>IF($JG391&gt;=52,INDEX($GV:$GV,$JF391+52),"")</f>
      </c>
      <c r="IX391">
        <f>IF($JG391&gt;=53,INDEX($GV:$GV,$JF391+53),"")</f>
      </c>
      <c r="IY391">
        <f>IF($JG391&gt;=54,INDEX($GV:$GV,$JF391+54),"")</f>
      </c>
      <c r="IZ391">
        <f>IF($JG391&gt;=55,INDEX($GV:$GV,$JF391+55),"")</f>
      </c>
      <c r="JA391">
        <f>IF($JG391&gt;=56,INDEX($GV:$GV,$JF391+56),"")</f>
      </c>
      <c r="JB391">
        <f>IF($JG391&gt;=57,INDEX($GV:$GV,$JF391+57),"")</f>
      </c>
      <c r="JC391">
        <f>IF($JG391&gt;=58,INDEX($GV:$GV,$JF391+58),"")</f>
      </c>
      <c r="JD391">
        <f>IF($JG391&gt;=59,INDEX($GV:$GV,$JF391+59),"")</f>
      </c>
      <c r="JE391">
        <f>IF($JG391&gt;=60,INDEX($GV:$GV,$JF391+60),"")</f>
      </c>
      <c r="JF391">
        <f>IFERROR(MATCH($GU391,$GV$2:$GV$322,0)+1,0)</f>
      </c>
      <c r="JG391">
        <f>IFERROR(INDEX($GW$2:$GW$322,MATCH($GU391,$GV$2:$GV$322,0)),0)</f>
      </c>
      <c r="JH391" t="s">
        <v>44</v>
      </c>
      <c r="JI391" t="s">
        <v>44</v>
      </c>
    </row>
    <row r="392" spans="1:269" x14ac:dyDescent="0.25">
      <c r="R392">
        <f>IF(OR($U392="",$Q392=""),"",IFERROR($U392/$Q392,0))</f>
      </c>
      <c r="S392">
        <f>IF($U392="","",
SUM($T392,$V392,$AA392,$W392,$Y392)*
(1-IF($AB392="",0,VALUE($AB392)/100)))</f>
      </c>
      <c r="T392">
        <f>IF($U392="","",$U392)</f>
      </c>
      <c r="V392">
        <f>IF($U392="","",
IF($O392="","",
IF(ISNUMBER(SEARCH("exempt",LOWER($O392))),0,
$U392*(VALUE(SUBSTITUTE($O392,"%",""))/100))))</f>
      </c>
      <c r="AC392">
        <f>IFERROR(IF(FIND(" - ",$K392)&gt;0,MID($K392,FIND(" - ",$K392)+3,LEN($K392)),""),"")</f>
      </c>
      <c r="AL392" t="s">
        <v>1217</v>
      </c>
      <c r="AT392">
        <f>IFERROR(LEFT($K392,FIND(" - ",$K392)-1),$K392)</f>
      </c>
      <c r="AW392">
        <f>IF($CL392&gt;=1,INDEX($AU:$AU,$CK392+1),"")</f>
      </c>
      <c r="AX392">
        <f>IF($CL392&gt;=2,INDEX($AU:$AU,$CK392+2),"")</f>
      </c>
      <c r="AY392">
        <f>IF($CL392&gt;=3,INDEX($AU:$AU,$CK392+3),"")</f>
      </c>
      <c r="AZ392">
        <f>IF($CL392&gt;=4,INDEX($AU:$AU,$CK392+4),"")</f>
      </c>
      <c r="BA392">
        <f>IF($CL392&gt;=5,INDEX($AU:$AU,$CK392+5),"")</f>
      </c>
      <c r="BB392">
        <f>IF($CL392&gt;=6,INDEX($AU:$AU,$CK392+6),"")</f>
      </c>
      <c r="BC392">
        <f>IF($CL392&gt;=7,INDEX($AU:$AU,$CK392+7),"")</f>
      </c>
      <c r="BD392">
        <f>IF($CL392&gt;=8,INDEX($AU:$AU,$CK392+8),"")</f>
      </c>
      <c r="BE392">
        <f>IF($CL392&gt;=9,INDEX($AU:$AU,$CK392+9),"")</f>
      </c>
      <c r="BF392">
        <f>IF($CL392&gt;=10,INDEX($AU:$AU,$CK392+10),"")</f>
      </c>
      <c r="BG392">
        <f>IF($CL392&gt;=11,INDEX($AU:$AU,$CK392+11),"")</f>
      </c>
      <c r="BH392">
        <f>IF($CL392&gt;=12,INDEX($AU:$AU,$CK392+12),"")</f>
      </c>
      <c r="BI392">
        <f>IF($CL392&gt;=13,INDEX($AU:$AU,$CK392+13),"")</f>
      </c>
      <c r="BJ392">
        <f>IF($CL392&gt;=14,INDEX($AU:$AU,$CK392+14),"")</f>
      </c>
      <c r="BK392">
        <f>IF($CL392&gt;=15,INDEX($AU:$AU,$CK392+15),"")</f>
      </c>
      <c r="BL392">
        <f>IF($CL392&gt;=16,INDEX($AU:$AU,$CK392+16),"")</f>
      </c>
      <c r="BM392">
        <f>IF($CL392&gt;=17,INDEX($AU:$AU,$CK392+17),"")</f>
      </c>
      <c r="BN392">
        <f>IF($CL392&gt;=18,INDEX($AU:$AU,$CK392+18),"")</f>
      </c>
      <c r="BO392">
        <f>IF($CL392&gt;=19,INDEX($AU:$AU,$CK392+19),"")</f>
      </c>
      <c r="BP392">
        <f>IF($CL392&gt;=20,INDEX($AU:$AU,$CK392+20),"")</f>
      </c>
      <c r="BQ392">
        <f>IF($CL392&gt;=21,INDEX($AU:$AU,$CK392+21),"")</f>
      </c>
      <c r="BR392">
        <f>IF($CL392&gt;=22,INDEX($AU:$AU,$CK392+22),"")</f>
      </c>
      <c r="BS392">
        <f>IF($CL392&gt;=23,INDEX($AU:$AU,$CK392+23),"")</f>
      </c>
      <c r="BT392">
        <f>IF($CL392&gt;=24,INDEX($AU:$AU,$CK392+24),"")</f>
      </c>
      <c r="BU392">
        <f>IF($CL392&gt;=25,INDEX($AU:$AU,$CK392+25),"")</f>
      </c>
      <c r="BV392">
        <f>IF($CL392&gt;=26,INDEX($AU:$AU,$CK392+26),"")</f>
      </c>
      <c r="BW392">
        <f>IF($CL392&gt;=27,INDEX($AU:$AU,$CK392+27),"")</f>
      </c>
      <c r="BX392">
        <f>IF($CL392&gt;=28,INDEX($AU:$AU,$CK392+28),"")</f>
      </c>
      <c r="BY392">
        <f>IF($CL392&gt;=29,INDEX($AU:$AU,$CK392+29),"")</f>
      </c>
      <c r="BZ392">
        <f>IF($CL392&gt;=30,INDEX($AU:$AU,$CK392+30),"")</f>
      </c>
      <c r="CA392">
        <f>IF($CL392&gt;=31,INDEX($AU:$AU,$CK392+31),"")</f>
      </c>
      <c r="CB392">
        <f>IF($CL392&gt;=32,INDEX($AU:$AU,$CK392+32),"")</f>
      </c>
      <c r="CC392">
        <f>IF($CL392&gt;=33,INDEX($AU:$AU,$CK392+33),"")</f>
      </c>
      <c r="CD392">
        <f>IF($CL392&gt;=34,INDEX($AU:$AU,$CK392+34),"")</f>
      </c>
      <c r="CE392">
        <f>IF($CL392&gt;=35,INDEX($AU:$AU,$CK392+35),"")</f>
      </c>
      <c r="CF392">
        <f>IF($CL392&gt;=36,INDEX($AU:$AU,$CK392+36),"")</f>
      </c>
      <c r="CG392">
        <f>IF($CL392&gt;=37,INDEX($AU:$AU,$CK392+37),"")</f>
      </c>
      <c r="CH392">
        <f>IF($CL392&gt;=38,INDEX($AU:$AU,$CK392+38),"")</f>
      </c>
      <c r="CI392">
        <f>IF($CL392&gt;=39,INDEX($AU:$AU,$CK392+39),"")</f>
      </c>
      <c r="CJ392">
        <f>IF($CL392&gt;=40,INDEX($AU:$AU,$CK392+40),"")</f>
      </c>
      <c r="CK392">
        <f>IFERROR(MATCH($AT392,$AU$2:$AU$133,0)+1,0)</f>
      </c>
      <c r="CL392">
        <f>IFERROR(INDEX($AV$2:$AV$133,MATCH($AT392,$AU$2:$AU$133,0)),0)</f>
      </c>
      <c r="CM392">
        <f>IFERROR(LEFT($L392,FIND(" - ",$L392)-1),$L392)</f>
      </c>
      <c r="CN392" t="s">
        <v>221</v>
      </c>
      <c r="CP392">
        <f>IF($DK392&gt;=1,INDEX($CN:$CN,$DJ392+1),"")</f>
      </c>
      <c r="CQ392">
        <f>IF($DK392&gt;=2,INDEX($CN:$CN,$DJ392+2),"")</f>
      </c>
      <c r="CR392">
        <f>IF($DK392&gt;=3,INDEX($CN:$CN,$DJ392+3),"")</f>
      </c>
      <c r="CS392">
        <f>IF($DK392&gt;=4,INDEX($CN:$CN,$DJ392+4),"")</f>
      </c>
      <c r="CT392">
        <f>IF($DK392&gt;=5,INDEX($CN:$CN,$DJ392+5),"")</f>
      </c>
      <c r="CU392">
        <f>IF($DK392&gt;=6,INDEX($CN:$CN,$DJ392+6),"")</f>
      </c>
      <c r="CV392">
        <f>IF($DK392&gt;=7,INDEX($CN:$CN,$DJ392+7),"")</f>
      </c>
      <c r="CW392">
        <f>IF($DK392&gt;=8,INDEX($CN:$CN,$DJ392+8),"")</f>
      </c>
      <c r="CX392">
        <f>IF($DK392&gt;=9,INDEX($CN:$CN,$DJ392+9),"")</f>
      </c>
      <c r="CY392">
        <f>IF($DK392&gt;=10,INDEX($CN:$CN,$DJ392+10),"")</f>
      </c>
      <c r="CZ392">
        <f>IF($DK392&gt;=11,INDEX($CN:$CN,$DJ392+11),"")</f>
      </c>
      <c r="DA392">
        <f>IF($DK392&gt;=12,INDEX($CN:$CN,$DJ392+12),"")</f>
      </c>
      <c r="DB392">
        <f>IF($DK392&gt;=13,INDEX($CN:$CN,$DJ392+13),"")</f>
      </c>
      <c r="DC392">
        <f>IF($DK392&gt;=14,INDEX($CN:$CN,$DJ392+14),"")</f>
      </c>
      <c r="DD392">
        <f>IF($DK392&gt;=15,INDEX($CN:$CN,$DJ392+15),"")</f>
      </c>
      <c r="DE392">
        <f>IF($DK392&gt;=16,INDEX($CN:$CN,$DJ392+16),"")</f>
      </c>
      <c r="DF392">
        <f>IF($DK392&gt;=17,INDEX($CN:$CN,$DJ392+17),"")</f>
      </c>
      <c r="DG392">
        <f>IF($DK392&gt;=18,INDEX($CN:$CN,$DJ392+18),"")</f>
      </c>
      <c r="DH392">
        <f>IF($DK392&gt;=19,INDEX($CN:$CN,$DJ392+19),"")</f>
      </c>
      <c r="DI392">
        <f>IF($DK392&gt;=20,INDEX($CN:$CN,$DJ392+20),"")</f>
      </c>
      <c r="DJ392">
        <f>IFERROR(MATCH($CM392,$CN$2:$CN$1089,0)+1,0)</f>
      </c>
      <c r="DK392">
        <f>IFERROR(INDEX($CO$2:$CO$1089,MATCH($CM392,$CN$2:$CN$1089,0)),0)</f>
      </c>
      <c r="DL392">
        <f>IFERROR(INDEX($AS:$AS,MATCH($O392,$AR:$AR,0))&amp;"","")</f>
      </c>
      <c r="DP392">
        <f>IF($GS392&gt;=1,INDEX($DM:$DM,$GR392+1),"")</f>
      </c>
      <c r="DQ392">
        <f>IF($GS392&gt;=2,INDEX($DM:$DM,$GR392+2),"")</f>
      </c>
      <c r="DR392">
        <f>IF($GS392&gt;=3,INDEX($DM:$DM,$GR392+3),"")</f>
      </c>
      <c r="DS392">
        <f>IF($GS392&gt;=4,INDEX($DM:$DM,$GR392+4),"")</f>
      </c>
      <c r="DT392">
        <f>IF($GS392&gt;=5,INDEX($DM:$DM,$GR392+5),"")</f>
      </c>
      <c r="DU392">
        <f>IF($GS392&gt;=6,INDEX($DM:$DM,$GR392+6),"")</f>
      </c>
      <c r="DV392">
        <f>IF($GS392&gt;=7,INDEX($DM:$DM,$GR392+7),"")</f>
      </c>
      <c r="DW392">
        <f>IF($GS392&gt;=8,INDEX($DM:$DM,$GR392+8),"")</f>
      </c>
      <c r="DX392">
        <f>IF($GS392&gt;=9,INDEX($DM:$DM,$GR392+9),"")</f>
      </c>
      <c r="DY392">
        <f>IF($GS392&gt;=10,INDEX($DM:$DM,$GR392+10),"")</f>
      </c>
      <c r="DZ392">
        <f>IF($GS392&gt;=11,INDEX($DM:$DM,$GR392+11),"")</f>
      </c>
      <c r="EA392">
        <f>IF($GS392&gt;=12,INDEX($DM:$DM,$GR392+12),"")</f>
      </c>
      <c r="EB392">
        <f>IF($GS392&gt;=13,INDEX($DM:$DM,$GR392+13),"")</f>
      </c>
      <c r="EC392">
        <f>IF($GS392&gt;=14,INDEX($DM:$DM,$GR392+14),"")</f>
      </c>
      <c r="ED392">
        <f>IF($GS392&gt;=15,INDEX($DM:$DM,$GR392+15),"")</f>
      </c>
      <c r="EE392">
        <f>IF($GS392&gt;=16,INDEX($DM:$DM,$GR392+16),"")</f>
      </c>
      <c r="EF392">
        <f>IF($GS392&gt;=17,INDEX($DM:$DM,$GR392+17),"")</f>
      </c>
      <c r="EG392">
        <f>IF($GS392&gt;=18,INDEX($DM:$DM,$GR392+18),"")</f>
      </c>
      <c r="EH392">
        <f>IF($GS392&gt;=19,INDEX($DM:$DM,$GR392+19),"")</f>
      </c>
      <c r="EI392">
        <f>IF($GS392&gt;=20,INDEX($DM:$DM,$GR392+20),"")</f>
      </c>
      <c r="EJ392">
        <f>IF($GS392&gt;=21,INDEX($DM:$DM,$GR392+21),"")</f>
      </c>
      <c r="EK392">
        <f>IF($GS392&gt;=22,INDEX($DM:$DM,$GR392+22),"")</f>
      </c>
      <c r="EL392">
        <f>IF($GS392&gt;=23,INDEX($DM:$DM,$GR392+23),"")</f>
      </c>
      <c r="EM392">
        <f>IF($GS392&gt;=24,INDEX($DM:$DM,$GR392+24),"")</f>
      </c>
      <c r="EN392">
        <f>IF($GS392&gt;=25,INDEX($DM:$DM,$GR392+25),"")</f>
      </c>
      <c r="EO392">
        <f>IF($GS392&gt;=26,INDEX($DM:$DM,$GR392+26),"")</f>
      </c>
      <c r="EP392">
        <f>IF($GS392&gt;=27,INDEX($DM:$DM,$GR392+27),"")</f>
      </c>
      <c r="EQ392">
        <f>IF($GS392&gt;=28,INDEX($DM:$DM,$GR392+28),"")</f>
      </c>
      <c r="ER392">
        <f>IF($GS392&gt;=29,INDEX($DM:$DM,$GR392+29),"")</f>
      </c>
      <c r="ES392">
        <f>IF($GS392&gt;=30,INDEX($DM:$DM,$GR392+30),"")</f>
      </c>
      <c r="ET392">
        <f>IF($GS392&gt;=31,INDEX($DM:$DM,$GR392+31),"")</f>
      </c>
      <c r="EU392">
        <f>IF($GS392&gt;=32,INDEX($DM:$DM,$GR392+32),"")</f>
      </c>
      <c r="EV392">
        <f>IF($GS392&gt;=33,INDEX($DM:$DM,$GR392+33),"")</f>
      </c>
      <c r="EW392">
        <f>IF($GS392&gt;=34,INDEX($DM:$DM,$GR392+34),"")</f>
      </c>
      <c r="EX392">
        <f>IF($GS392&gt;=35,INDEX($DM:$DM,$GR392+35),"")</f>
      </c>
      <c r="EY392">
        <f>IF($GS392&gt;=36,INDEX($DM:$DM,$GR392+36),"")</f>
      </c>
      <c r="EZ392">
        <f>IF($GS392&gt;=37,INDEX($DM:$DM,$GR392+37),"")</f>
      </c>
      <c r="FA392">
        <f>IF($GS392&gt;=38,INDEX($DM:$DM,$GR392+38),"")</f>
      </c>
      <c r="FB392">
        <f>IF($GS392&gt;=39,INDEX($DM:$DM,$GR392+39),"")</f>
      </c>
      <c r="FC392">
        <f>IF($GS392&gt;=40,INDEX($DM:$DM,$GR392+40),"")</f>
      </c>
      <c r="FD392">
        <f>IF($GS392&gt;=1,INDEX($DN:$DN,$GR392+1),"")</f>
      </c>
      <c r="FE392">
        <f>IF($GS392&gt;=2,INDEX($DN:$DN,$GR392+2),"")</f>
      </c>
      <c r="FF392">
        <f>IF($GS392&gt;=3,INDEX($DN:$DN,$GR392+3),"")</f>
      </c>
      <c r="FG392">
        <f>IF($GS392&gt;=4,INDEX($DN:$DN,$GR392+4),"")</f>
      </c>
      <c r="FH392">
        <f>IF($GS392&gt;=5,INDEX($DN:$DN,$GR392+5),"")</f>
      </c>
      <c r="FI392">
        <f>IF($GS392&gt;=6,INDEX($DN:$DN,$GR392+6),"")</f>
      </c>
      <c r="FJ392">
        <f>IF($GS392&gt;=7,INDEX($DN:$DN,$GR392+7),"")</f>
      </c>
      <c r="FK392">
        <f>IF($GS392&gt;=8,INDEX($DN:$DN,$GR392+8),"")</f>
      </c>
      <c r="FL392">
        <f>IF($GS392&gt;=9,INDEX($DN:$DN,$GR392+9),"")</f>
      </c>
      <c r="FM392">
        <f>IF($GS392&gt;=10,INDEX($DN:$DN,$GR392+10),"")</f>
      </c>
      <c r="FN392">
        <f>IF($GS392&gt;=11,INDEX($DN:$DN,$GR392+11),"")</f>
      </c>
      <c r="FO392">
        <f>IF($GS392&gt;=12,INDEX($DN:$DN,$GR392+12),"")</f>
      </c>
      <c r="FP392">
        <f>IF($GS392&gt;=13,INDEX($DN:$DN,$GR392+13),"")</f>
      </c>
      <c r="FQ392">
        <f>IF($GS392&gt;=14,INDEX($DN:$DN,$GR392+14),"")</f>
      </c>
      <c r="FR392">
        <f>IF($GS392&gt;=15,INDEX($DN:$DN,$GR392+15),"")</f>
      </c>
      <c r="FS392">
        <f>IF($GS392&gt;=16,INDEX($DN:$DN,$GR392+16),"")</f>
      </c>
      <c r="FT392">
        <f>IF($GS392&gt;=17,INDEX($DN:$DN,$GR392+17),"")</f>
      </c>
      <c r="FU392">
        <f>IF($GS392&gt;=18,INDEX($DN:$DN,$GR392+18),"")</f>
      </c>
      <c r="FV392">
        <f>IF($GS392&gt;=19,INDEX($DN:$DN,$GR392+19),"")</f>
      </c>
      <c r="FW392">
        <f>IF($GS392&gt;=20,INDEX($DN:$DN,$GR392+20),"")</f>
      </c>
      <c r="FX392">
        <f>IF($GS392&gt;=21,INDEX($DN:$DN,$GR392+21),"")</f>
      </c>
      <c r="FY392">
        <f>IF($GS392&gt;=22,INDEX($DN:$DN,$GR392+22),"")</f>
      </c>
      <c r="FZ392">
        <f>IF($GS392&gt;=23,INDEX($DN:$DN,$GR392+23),"")</f>
      </c>
      <c r="GA392">
        <f>IF($GS392&gt;=24,INDEX($DN:$DN,$GR392+24),"")</f>
      </c>
      <c r="GB392">
        <f>IF($GS392&gt;=25,INDEX($DN:$DN,$GR392+25),"")</f>
      </c>
      <c r="GC392">
        <f>IF($GS392&gt;=26,INDEX($DN:$DN,$GR392+26),"")</f>
      </c>
      <c r="GD392">
        <f>IF($GS392&gt;=27,INDEX($DN:$DN,$GR392+27),"")</f>
      </c>
      <c r="GE392">
        <f>IF($GS392&gt;=28,INDEX($DN:$DN,$GR392+28),"")</f>
      </c>
      <c r="GF392">
        <f>IF($GS392&gt;=29,INDEX($DN:$DN,$GR392+29),"")</f>
      </c>
      <c r="GG392">
        <f>IF($GS392&gt;=30,INDEX($DN:$DN,$GR392+30),"")</f>
      </c>
      <c r="GH392">
        <f>IF($GS392&gt;=31,INDEX($DN:$DN,$GR392+31),"")</f>
      </c>
      <c r="GI392">
        <f>IF($GS392&gt;=32,INDEX($DN:$DN,$GR392+32),"")</f>
      </c>
      <c r="GJ392">
        <f>IF($GS392&gt;=33,INDEX($DN:$DN,$GR392+33),"")</f>
      </c>
      <c r="GK392">
        <f>IF($GS392&gt;=34,INDEX($DN:$DN,$GR392+34),"")</f>
      </c>
      <c r="GL392">
        <f>IF($GS392&gt;=35,INDEX($DN:$DN,$GR392+35),"")</f>
      </c>
      <c r="GM392">
        <f>IF($GS392&gt;=36,INDEX($DN:$DN,$GR392+36),"")</f>
      </c>
      <c r="GN392">
        <f>IF($GS392&gt;=37,INDEX($DN:$DN,$GR392+37),"")</f>
      </c>
      <c r="GO392">
        <f>IF($GS392&gt;=38,INDEX($DN:$DN,$GR392+38),"")</f>
      </c>
      <c r="GP392">
        <f>IF($GS392&gt;=39,INDEX($DN:$DN,$GR392+39),"")</f>
      </c>
      <c r="GQ392">
        <f>IF($GS392&gt;=40,INDEX($DN:$DN,$GR392+40),"")</f>
      </c>
      <c r="GR392">
        <f>IFERROR(MATCH($DL392,$DM$2:$DM$148,0)+1,0)</f>
      </c>
      <c r="GS392">
        <f>IFERROR(INDEX($DO$2:$DO$148,MATCH($DL392,$DM$2:$DM$148,0)),0)</f>
      </c>
      <c r="GT392">
        <f>IFERROR(MATCH($Z392,$DP$392:$FC$392,0),0)</f>
      </c>
      <c r="GU392">
        <f>IF($GT392&gt;0,INDEX($FD$392:$GQ$392,$GT392),"")</f>
      </c>
      <c r="GX392">
        <f>IF($JG392&gt;=1,INDEX($GV:$GV,$JF392+1),"")</f>
      </c>
      <c r="GY392">
        <f>IF($JG392&gt;=2,INDEX($GV:$GV,$JF392+2),"")</f>
      </c>
      <c r="GZ392">
        <f>IF($JG392&gt;=3,INDEX($GV:$GV,$JF392+3),"")</f>
      </c>
      <c r="HA392">
        <f>IF($JG392&gt;=4,INDEX($GV:$GV,$JF392+4),"")</f>
      </c>
      <c r="HB392">
        <f>IF($JG392&gt;=5,INDEX($GV:$GV,$JF392+5),"")</f>
      </c>
      <c r="HC392">
        <f>IF($JG392&gt;=6,INDEX($GV:$GV,$JF392+6),"")</f>
      </c>
      <c r="HD392">
        <f>IF($JG392&gt;=7,INDEX($GV:$GV,$JF392+7),"")</f>
      </c>
      <c r="HE392">
        <f>IF($JG392&gt;=8,INDEX($GV:$GV,$JF392+8),"")</f>
      </c>
      <c r="HF392">
        <f>IF($JG392&gt;=9,INDEX($GV:$GV,$JF392+9),"")</f>
      </c>
      <c r="HG392">
        <f>IF($JG392&gt;=10,INDEX($GV:$GV,$JF392+10),"")</f>
      </c>
      <c r="HH392">
        <f>IF($JG392&gt;=11,INDEX($GV:$GV,$JF392+11),"")</f>
      </c>
      <c r="HI392">
        <f>IF($JG392&gt;=12,INDEX($GV:$GV,$JF392+12),"")</f>
      </c>
      <c r="HJ392">
        <f>IF($JG392&gt;=13,INDEX($GV:$GV,$JF392+13),"")</f>
      </c>
      <c r="HK392">
        <f>IF($JG392&gt;=14,INDEX($GV:$GV,$JF392+14),"")</f>
      </c>
      <c r="HL392">
        <f>IF($JG392&gt;=15,INDEX($GV:$GV,$JF392+15),"")</f>
      </c>
      <c r="HM392">
        <f>IF($JG392&gt;=16,INDEX($GV:$GV,$JF392+16),"")</f>
      </c>
      <c r="HN392">
        <f>IF($JG392&gt;=17,INDEX($GV:$GV,$JF392+17),"")</f>
      </c>
      <c r="HO392">
        <f>IF($JG392&gt;=18,INDEX($GV:$GV,$JF392+18),"")</f>
      </c>
      <c r="HP392">
        <f>IF($JG392&gt;=19,INDEX($GV:$GV,$JF392+19),"")</f>
      </c>
      <c r="HQ392">
        <f>IF($JG392&gt;=20,INDEX($GV:$GV,$JF392+20),"")</f>
      </c>
      <c r="HR392">
        <f>IF($JG392&gt;=21,INDEX($GV:$GV,$JF392+21),"")</f>
      </c>
      <c r="HS392">
        <f>IF($JG392&gt;=22,INDEX($GV:$GV,$JF392+22),"")</f>
      </c>
      <c r="HT392">
        <f>IF($JG392&gt;=23,INDEX($GV:$GV,$JF392+23),"")</f>
      </c>
      <c r="HU392">
        <f>IF($JG392&gt;=24,INDEX($GV:$GV,$JF392+24),"")</f>
      </c>
      <c r="HV392">
        <f>IF($JG392&gt;=25,INDEX($GV:$GV,$JF392+25),"")</f>
      </c>
      <c r="HW392">
        <f>IF($JG392&gt;=26,INDEX($GV:$GV,$JF392+26),"")</f>
      </c>
      <c r="HX392">
        <f>IF($JG392&gt;=27,INDEX($GV:$GV,$JF392+27),"")</f>
      </c>
      <c r="HY392">
        <f>IF($JG392&gt;=28,INDEX($GV:$GV,$JF392+28),"")</f>
      </c>
      <c r="HZ392">
        <f>IF($JG392&gt;=29,INDEX($GV:$GV,$JF392+29),"")</f>
      </c>
      <c r="IA392">
        <f>IF($JG392&gt;=30,INDEX($GV:$GV,$JF392+30),"")</f>
      </c>
      <c r="IB392">
        <f>IF($JG392&gt;=31,INDEX($GV:$GV,$JF392+31),"")</f>
      </c>
      <c r="IC392">
        <f>IF($JG392&gt;=32,INDEX($GV:$GV,$JF392+32),"")</f>
      </c>
      <c r="ID392">
        <f>IF($JG392&gt;=33,INDEX($GV:$GV,$JF392+33),"")</f>
      </c>
      <c r="IE392">
        <f>IF($JG392&gt;=34,INDEX($GV:$GV,$JF392+34),"")</f>
      </c>
      <c r="IF392">
        <f>IF($JG392&gt;=35,INDEX($GV:$GV,$JF392+35),"")</f>
      </c>
      <c r="IG392">
        <f>IF($JG392&gt;=36,INDEX($GV:$GV,$JF392+36),"")</f>
      </c>
      <c r="IH392">
        <f>IF($JG392&gt;=37,INDEX($GV:$GV,$JF392+37),"")</f>
      </c>
      <c r="II392">
        <f>IF($JG392&gt;=38,INDEX($GV:$GV,$JF392+38),"")</f>
      </c>
      <c r="IJ392">
        <f>IF($JG392&gt;=39,INDEX($GV:$GV,$JF392+39),"")</f>
      </c>
      <c r="IK392">
        <f>IF($JG392&gt;=40,INDEX($GV:$GV,$JF392+40),"")</f>
      </c>
      <c r="IL392">
        <f>IF($JG392&gt;=41,INDEX($GV:$GV,$JF392+41),"")</f>
      </c>
      <c r="IM392">
        <f>IF($JG392&gt;=42,INDEX($GV:$GV,$JF392+42),"")</f>
      </c>
      <c r="IN392">
        <f>IF($JG392&gt;=43,INDEX($GV:$GV,$JF392+43),"")</f>
      </c>
      <c r="IO392">
        <f>IF($JG392&gt;=44,INDEX($GV:$GV,$JF392+44),"")</f>
      </c>
      <c r="IP392">
        <f>IF($JG392&gt;=45,INDEX($GV:$GV,$JF392+45),"")</f>
      </c>
      <c r="IQ392">
        <f>IF($JG392&gt;=46,INDEX($GV:$GV,$JF392+46),"")</f>
      </c>
      <c r="IR392">
        <f>IF($JG392&gt;=47,INDEX($GV:$GV,$JF392+47),"")</f>
      </c>
      <c r="IS392">
        <f>IF($JG392&gt;=48,INDEX($GV:$GV,$JF392+48),"")</f>
      </c>
      <c r="IT392">
        <f>IF($JG392&gt;=49,INDEX($GV:$GV,$JF392+49),"")</f>
      </c>
      <c r="IU392">
        <f>IF($JG392&gt;=50,INDEX($GV:$GV,$JF392+50),"")</f>
      </c>
      <c r="IV392">
        <f>IF($JG392&gt;=51,INDEX($GV:$GV,$JF392+51),"")</f>
      </c>
      <c r="IW392">
        <f>IF($JG392&gt;=52,INDEX($GV:$GV,$JF392+52),"")</f>
      </c>
      <c r="IX392">
        <f>IF($JG392&gt;=53,INDEX($GV:$GV,$JF392+53),"")</f>
      </c>
      <c r="IY392">
        <f>IF($JG392&gt;=54,INDEX($GV:$GV,$JF392+54),"")</f>
      </c>
      <c r="IZ392">
        <f>IF($JG392&gt;=55,INDEX($GV:$GV,$JF392+55),"")</f>
      </c>
      <c r="JA392">
        <f>IF($JG392&gt;=56,INDEX($GV:$GV,$JF392+56),"")</f>
      </c>
      <c r="JB392">
        <f>IF($JG392&gt;=57,INDEX($GV:$GV,$JF392+57),"")</f>
      </c>
      <c r="JC392">
        <f>IF($JG392&gt;=58,INDEX($GV:$GV,$JF392+58),"")</f>
      </c>
      <c r="JD392">
        <f>IF($JG392&gt;=59,INDEX($GV:$GV,$JF392+59),"")</f>
      </c>
      <c r="JE392">
        <f>IF($JG392&gt;=60,INDEX($GV:$GV,$JF392+60),"")</f>
      </c>
      <c r="JF392">
        <f>IFERROR(MATCH($GU392,$GV$2:$GV$322,0)+1,0)</f>
      </c>
      <c r="JG392">
        <f>IFERROR(INDEX($GW$2:$GW$322,MATCH($GU392,$GV$2:$GV$322,0)),0)</f>
      </c>
      <c r="JH392" t="s">
        <v>44</v>
      </c>
      <c r="JI392" t="s">
        <v>44</v>
      </c>
    </row>
    <row r="393" spans="1:269" x14ac:dyDescent="0.25">
      <c r="R393">
        <f>IF(OR($U393="",$Q393=""),"",IFERROR($U393/$Q393,0))</f>
      </c>
      <c r="S393">
        <f>IF($U393="","",
SUM($T393,$V393,$AA393,$W393,$Y393)*
(1-IF($AB393="",0,VALUE($AB393)/100)))</f>
      </c>
      <c r="T393">
        <f>IF($U393="","",$U393)</f>
      </c>
      <c r="V393">
        <f>IF($U393="","",
IF($O393="","",
IF(ISNUMBER(SEARCH("exempt",LOWER($O393))),0,
$U393*(VALUE(SUBSTITUTE($O393,"%",""))/100))))</f>
      </c>
      <c r="AC393">
        <f>IFERROR(IF(FIND(" - ",$K393)&gt;0,MID($K393,FIND(" - ",$K393)+3,LEN($K393)),""),"")</f>
      </c>
      <c r="AL393" t="s">
        <v>1218</v>
      </c>
      <c r="AT393">
        <f>IFERROR(LEFT($K393,FIND(" - ",$K393)-1),$K393)</f>
      </c>
      <c r="AW393">
        <f>IF($CL393&gt;=1,INDEX($AU:$AU,$CK393+1),"")</f>
      </c>
      <c r="AX393">
        <f>IF($CL393&gt;=2,INDEX($AU:$AU,$CK393+2),"")</f>
      </c>
      <c r="AY393">
        <f>IF($CL393&gt;=3,INDEX($AU:$AU,$CK393+3),"")</f>
      </c>
      <c r="AZ393">
        <f>IF($CL393&gt;=4,INDEX($AU:$AU,$CK393+4),"")</f>
      </c>
      <c r="BA393">
        <f>IF($CL393&gt;=5,INDEX($AU:$AU,$CK393+5),"")</f>
      </c>
      <c r="BB393">
        <f>IF($CL393&gt;=6,INDEX($AU:$AU,$CK393+6),"")</f>
      </c>
      <c r="BC393">
        <f>IF($CL393&gt;=7,INDEX($AU:$AU,$CK393+7),"")</f>
      </c>
      <c r="BD393">
        <f>IF($CL393&gt;=8,INDEX($AU:$AU,$CK393+8),"")</f>
      </c>
      <c r="BE393">
        <f>IF($CL393&gt;=9,INDEX($AU:$AU,$CK393+9),"")</f>
      </c>
      <c r="BF393">
        <f>IF($CL393&gt;=10,INDEX($AU:$AU,$CK393+10),"")</f>
      </c>
      <c r="BG393">
        <f>IF($CL393&gt;=11,INDEX($AU:$AU,$CK393+11),"")</f>
      </c>
      <c r="BH393">
        <f>IF($CL393&gt;=12,INDEX($AU:$AU,$CK393+12),"")</f>
      </c>
      <c r="BI393">
        <f>IF($CL393&gt;=13,INDEX($AU:$AU,$CK393+13),"")</f>
      </c>
      <c r="BJ393">
        <f>IF($CL393&gt;=14,INDEX($AU:$AU,$CK393+14),"")</f>
      </c>
      <c r="BK393">
        <f>IF($CL393&gt;=15,INDEX($AU:$AU,$CK393+15),"")</f>
      </c>
      <c r="BL393">
        <f>IF($CL393&gt;=16,INDEX($AU:$AU,$CK393+16),"")</f>
      </c>
      <c r="BM393">
        <f>IF($CL393&gt;=17,INDEX($AU:$AU,$CK393+17),"")</f>
      </c>
      <c r="BN393">
        <f>IF($CL393&gt;=18,INDEX($AU:$AU,$CK393+18),"")</f>
      </c>
      <c r="BO393">
        <f>IF($CL393&gt;=19,INDEX($AU:$AU,$CK393+19),"")</f>
      </c>
      <c r="BP393">
        <f>IF($CL393&gt;=20,INDEX($AU:$AU,$CK393+20),"")</f>
      </c>
      <c r="BQ393">
        <f>IF($CL393&gt;=21,INDEX($AU:$AU,$CK393+21),"")</f>
      </c>
      <c r="BR393">
        <f>IF($CL393&gt;=22,INDEX($AU:$AU,$CK393+22),"")</f>
      </c>
      <c r="BS393">
        <f>IF($CL393&gt;=23,INDEX($AU:$AU,$CK393+23),"")</f>
      </c>
      <c r="BT393">
        <f>IF($CL393&gt;=24,INDEX($AU:$AU,$CK393+24),"")</f>
      </c>
      <c r="BU393">
        <f>IF($CL393&gt;=25,INDEX($AU:$AU,$CK393+25),"")</f>
      </c>
      <c r="BV393">
        <f>IF($CL393&gt;=26,INDEX($AU:$AU,$CK393+26),"")</f>
      </c>
      <c r="BW393">
        <f>IF($CL393&gt;=27,INDEX($AU:$AU,$CK393+27),"")</f>
      </c>
      <c r="BX393">
        <f>IF($CL393&gt;=28,INDEX($AU:$AU,$CK393+28),"")</f>
      </c>
      <c r="BY393">
        <f>IF($CL393&gt;=29,INDEX($AU:$AU,$CK393+29),"")</f>
      </c>
      <c r="BZ393">
        <f>IF($CL393&gt;=30,INDEX($AU:$AU,$CK393+30),"")</f>
      </c>
      <c r="CA393">
        <f>IF($CL393&gt;=31,INDEX($AU:$AU,$CK393+31),"")</f>
      </c>
      <c r="CB393">
        <f>IF($CL393&gt;=32,INDEX($AU:$AU,$CK393+32),"")</f>
      </c>
      <c r="CC393">
        <f>IF($CL393&gt;=33,INDEX($AU:$AU,$CK393+33),"")</f>
      </c>
      <c r="CD393">
        <f>IF($CL393&gt;=34,INDEX($AU:$AU,$CK393+34),"")</f>
      </c>
      <c r="CE393">
        <f>IF($CL393&gt;=35,INDEX($AU:$AU,$CK393+35),"")</f>
      </c>
      <c r="CF393">
        <f>IF($CL393&gt;=36,INDEX($AU:$AU,$CK393+36),"")</f>
      </c>
      <c r="CG393">
        <f>IF($CL393&gt;=37,INDEX($AU:$AU,$CK393+37),"")</f>
      </c>
      <c r="CH393">
        <f>IF($CL393&gt;=38,INDEX($AU:$AU,$CK393+38),"")</f>
      </c>
      <c r="CI393">
        <f>IF($CL393&gt;=39,INDEX($AU:$AU,$CK393+39),"")</f>
      </c>
      <c r="CJ393">
        <f>IF($CL393&gt;=40,INDEX($AU:$AU,$CK393+40),"")</f>
      </c>
      <c r="CK393">
        <f>IFERROR(MATCH($AT393,$AU$2:$AU$133,0)+1,0)</f>
      </c>
      <c r="CL393">
        <f>IFERROR(INDEX($AV$2:$AV$133,MATCH($AT393,$AU$2:$AU$133,0)),0)</f>
      </c>
      <c r="CM393">
        <f>IFERROR(LEFT($L393,FIND(" - ",$L393)-1),$L393)</f>
      </c>
      <c r="CN393" t="s">
        <v>1219</v>
      </c>
      <c r="CO393">
        <v>1</v>
      </c>
      <c r="CP393">
        <f>IF($DK393&gt;=1,INDEX($CN:$CN,$DJ393+1),"")</f>
      </c>
      <c r="CQ393">
        <f>IF($DK393&gt;=2,INDEX($CN:$CN,$DJ393+2),"")</f>
      </c>
      <c r="CR393">
        <f>IF($DK393&gt;=3,INDEX($CN:$CN,$DJ393+3),"")</f>
      </c>
      <c r="CS393">
        <f>IF($DK393&gt;=4,INDEX($CN:$CN,$DJ393+4),"")</f>
      </c>
      <c r="CT393">
        <f>IF($DK393&gt;=5,INDEX($CN:$CN,$DJ393+5),"")</f>
      </c>
      <c r="CU393">
        <f>IF($DK393&gt;=6,INDEX($CN:$CN,$DJ393+6),"")</f>
      </c>
      <c r="CV393">
        <f>IF($DK393&gt;=7,INDEX($CN:$CN,$DJ393+7),"")</f>
      </c>
      <c r="CW393">
        <f>IF($DK393&gt;=8,INDEX($CN:$CN,$DJ393+8),"")</f>
      </c>
      <c r="CX393">
        <f>IF($DK393&gt;=9,INDEX($CN:$CN,$DJ393+9),"")</f>
      </c>
      <c r="CY393">
        <f>IF($DK393&gt;=10,INDEX($CN:$CN,$DJ393+10),"")</f>
      </c>
      <c r="CZ393">
        <f>IF($DK393&gt;=11,INDEX($CN:$CN,$DJ393+11),"")</f>
      </c>
      <c r="DA393">
        <f>IF($DK393&gt;=12,INDEX($CN:$CN,$DJ393+12),"")</f>
      </c>
      <c r="DB393">
        <f>IF($DK393&gt;=13,INDEX($CN:$CN,$DJ393+13),"")</f>
      </c>
      <c r="DC393">
        <f>IF($DK393&gt;=14,INDEX($CN:$CN,$DJ393+14),"")</f>
      </c>
      <c r="DD393">
        <f>IF($DK393&gt;=15,INDEX($CN:$CN,$DJ393+15),"")</f>
      </c>
      <c r="DE393">
        <f>IF($DK393&gt;=16,INDEX($CN:$CN,$DJ393+16),"")</f>
      </c>
      <c r="DF393">
        <f>IF($DK393&gt;=17,INDEX($CN:$CN,$DJ393+17),"")</f>
      </c>
      <c r="DG393">
        <f>IF($DK393&gt;=18,INDEX($CN:$CN,$DJ393+18),"")</f>
      </c>
      <c r="DH393">
        <f>IF($DK393&gt;=19,INDEX($CN:$CN,$DJ393+19),"")</f>
      </c>
      <c r="DI393">
        <f>IF($DK393&gt;=20,INDEX($CN:$CN,$DJ393+20),"")</f>
      </c>
      <c r="DJ393">
        <f>IFERROR(MATCH($CM393,$CN$2:$CN$1089,0)+1,0)</f>
      </c>
      <c r="DK393">
        <f>IFERROR(INDEX($CO$2:$CO$1089,MATCH($CM393,$CN$2:$CN$1089,0)),0)</f>
      </c>
      <c r="DL393">
        <f>IFERROR(INDEX($AS:$AS,MATCH($O393,$AR:$AR,0))&amp;"","")</f>
      </c>
      <c r="DP393">
        <f>IF($GS393&gt;=1,INDEX($DM:$DM,$GR393+1),"")</f>
      </c>
      <c r="DQ393">
        <f>IF($GS393&gt;=2,INDEX($DM:$DM,$GR393+2),"")</f>
      </c>
      <c r="DR393">
        <f>IF($GS393&gt;=3,INDEX($DM:$DM,$GR393+3),"")</f>
      </c>
      <c r="DS393">
        <f>IF($GS393&gt;=4,INDEX($DM:$DM,$GR393+4),"")</f>
      </c>
      <c r="DT393">
        <f>IF($GS393&gt;=5,INDEX($DM:$DM,$GR393+5),"")</f>
      </c>
      <c r="DU393">
        <f>IF($GS393&gt;=6,INDEX($DM:$DM,$GR393+6),"")</f>
      </c>
      <c r="DV393">
        <f>IF($GS393&gt;=7,INDEX($DM:$DM,$GR393+7),"")</f>
      </c>
      <c r="DW393">
        <f>IF($GS393&gt;=8,INDEX($DM:$DM,$GR393+8),"")</f>
      </c>
      <c r="DX393">
        <f>IF($GS393&gt;=9,INDEX($DM:$DM,$GR393+9),"")</f>
      </c>
      <c r="DY393">
        <f>IF($GS393&gt;=10,INDEX($DM:$DM,$GR393+10),"")</f>
      </c>
      <c r="DZ393">
        <f>IF($GS393&gt;=11,INDEX($DM:$DM,$GR393+11),"")</f>
      </c>
      <c r="EA393">
        <f>IF($GS393&gt;=12,INDEX($DM:$DM,$GR393+12),"")</f>
      </c>
      <c r="EB393">
        <f>IF($GS393&gt;=13,INDEX($DM:$DM,$GR393+13),"")</f>
      </c>
      <c r="EC393">
        <f>IF($GS393&gt;=14,INDEX($DM:$DM,$GR393+14),"")</f>
      </c>
      <c r="ED393">
        <f>IF($GS393&gt;=15,INDEX($DM:$DM,$GR393+15),"")</f>
      </c>
      <c r="EE393">
        <f>IF($GS393&gt;=16,INDEX($DM:$DM,$GR393+16),"")</f>
      </c>
      <c r="EF393">
        <f>IF($GS393&gt;=17,INDEX($DM:$DM,$GR393+17),"")</f>
      </c>
      <c r="EG393">
        <f>IF($GS393&gt;=18,INDEX($DM:$DM,$GR393+18),"")</f>
      </c>
      <c r="EH393">
        <f>IF($GS393&gt;=19,INDEX($DM:$DM,$GR393+19),"")</f>
      </c>
      <c r="EI393">
        <f>IF($GS393&gt;=20,INDEX($DM:$DM,$GR393+20),"")</f>
      </c>
      <c r="EJ393">
        <f>IF($GS393&gt;=21,INDEX($DM:$DM,$GR393+21),"")</f>
      </c>
      <c r="EK393">
        <f>IF($GS393&gt;=22,INDEX($DM:$DM,$GR393+22),"")</f>
      </c>
      <c r="EL393">
        <f>IF($GS393&gt;=23,INDEX($DM:$DM,$GR393+23),"")</f>
      </c>
      <c r="EM393">
        <f>IF($GS393&gt;=24,INDEX($DM:$DM,$GR393+24),"")</f>
      </c>
      <c r="EN393">
        <f>IF($GS393&gt;=25,INDEX($DM:$DM,$GR393+25),"")</f>
      </c>
      <c r="EO393">
        <f>IF($GS393&gt;=26,INDEX($DM:$DM,$GR393+26),"")</f>
      </c>
      <c r="EP393">
        <f>IF($GS393&gt;=27,INDEX($DM:$DM,$GR393+27),"")</f>
      </c>
      <c r="EQ393">
        <f>IF($GS393&gt;=28,INDEX($DM:$DM,$GR393+28),"")</f>
      </c>
      <c r="ER393">
        <f>IF($GS393&gt;=29,INDEX($DM:$DM,$GR393+29),"")</f>
      </c>
      <c r="ES393">
        <f>IF($GS393&gt;=30,INDEX($DM:$DM,$GR393+30),"")</f>
      </c>
      <c r="ET393">
        <f>IF($GS393&gt;=31,INDEX($DM:$DM,$GR393+31),"")</f>
      </c>
      <c r="EU393">
        <f>IF($GS393&gt;=32,INDEX($DM:$DM,$GR393+32),"")</f>
      </c>
      <c r="EV393">
        <f>IF($GS393&gt;=33,INDEX($DM:$DM,$GR393+33),"")</f>
      </c>
      <c r="EW393">
        <f>IF($GS393&gt;=34,INDEX($DM:$DM,$GR393+34),"")</f>
      </c>
      <c r="EX393">
        <f>IF($GS393&gt;=35,INDEX($DM:$DM,$GR393+35),"")</f>
      </c>
      <c r="EY393">
        <f>IF($GS393&gt;=36,INDEX($DM:$DM,$GR393+36),"")</f>
      </c>
      <c r="EZ393">
        <f>IF($GS393&gt;=37,INDEX($DM:$DM,$GR393+37),"")</f>
      </c>
      <c r="FA393">
        <f>IF($GS393&gt;=38,INDEX($DM:$DM,$GR393+38),"")</f>
      </c>
      <c r="FB393">
        <f>IF($GS393&gt;=39,INDEX($DM:$DM,$GR393+39),"")</f>
      </c>
      <c r="FC393">
        <f>IF($GS393&gt;=40,INDEX($DM:$DM,$GR393+40),"")</f>
      </c>
      <c r="FD393">
        <f>IF($GS393&gt;=1,INDEX($DN:$DN,$GR393+1),"")</f>
      </c>
      <c r="FE393">
        <f>IF($GS393&gt;=2,INDEX($DN:$DN,$GR393+2),"")</f>
      </c>
      <c r="FF393">
        <f>IF($GS393&gt;=3,INDEX($DN:$DN,$GR393+3),"")</f>
      </c>
      <c r="FG393">
        <f>IF($GS393&gt;=4,INDEX($DN:$DN,$GR393+4),"")</f>
      </c>
      <c r="FH393">
        <f>IF($GS393&gt;=5,INDEX($DN:$DN,$GR393+5),"")</f>
      </c>
      <c r="FI393">
        <f>IF($GS393&gt;=6,INDEX($DN:$DN,$GR393+6),"")</f>
      </c>
      <c r="FJ393">
        <f>IF($GS393&gt;=7,INDEX($DN:$DN,$GR393+7),"")</f>
      </c>
      <c r="FK393">
        <f>IF($GS393&gt;=8,INDEX($DN:$DN,$GR393+8),"")</f>
      </c>
      <c r="FL393">
        <f>IF($GS393&gt;=9,INDEX($DN:$DN,$GR393+9),"")</f>
      </c>
      <c r="FM393">
        <f>IF($GS393&gt;=10,INDEX($DN:$DN,$GR393+10),"")</f>
      </c>
      <c r="FN393">
        <f>IF($GS393&gt;=11,INDEX($DN:$DN,$GR393+11),"")</f>
      </c>
      <c r="FO393">
        <f>IF($GS393&gt;=12,INDEX($DN:$DN,$GR393+12),"")</f>
      </c>
      <c r="FP393">
        <f>IF($GS393&gt;=13,INDEX($DN:$DN,$GR393+13),"")</f>
      </c>
      <c r="FQ393">
        <f>IF($GS393&gt;=14,INDEX($DN:$DN,$GR393+14),"")</f>
      </c>
      <c r="FR393">
        <f>IF($GS393&gt;=15,INDEX($DN:$DN,$GR393+15),"")</f>
      </c>
      <c r="FS393">
        <f>IF($GS393&gt;=16,INDEX($DN:$DN,$GR393+16),"")</f>
      </c>
      <c r="FT393">
        <f>IF($GS393&gt;=17,INDEX($DN:$DN,$GR393+17),"")</f>
      </c>
      <c r="FU393">
        <f>IF($GS393&gt;=18,INDEX($DN:$DN,$GR393+18),"")</f>
      </c>
      <c r="FV393">
        <f>IF($GS393&gt;=19,INDEX($DN:$DN,$GR393+19),"")</f>
      </c>
      <c r="FW393">
        <f>IF($GS393&gt;=20,INDEX($DN:$DN,$GR393+20),"")</f>
      </c>
      <c r="FX393">
        <f>IF($GS393&gt;=21,INDEX($DN:$DN,$GR393+21),"")</f>
      </c>
      <c r="FY393">
        <f>IF($GS393&gt;=22,INDEX($DN:$DN,$GR393+22),"")</f>
      </c>
      <c r="FZ393">
        <f>IF($GS393&gt;=23,INDEX($DN:$DN,$GR393+23),"")</f>
      </c>
      <c r="GA393">
        <f>IF($GS393&gt;=24,INDEX($DN:$DN,$GR393+24),"")</f>
      </c>
      <c r="GB393">
        <f>IF($GS393&gt;=25,INDEX($DN:$DN,$GR393+25),"")</f>
      </c>
      <c r="GC393">
        <f>IF($GS393&gt;=26,INDEX($DN:$DN,$GR393+26),"")</f>
      </c>
      <c r="GD393">
        <f>IF($GS393&gt;=27,INDEX($DN:$DN,$GR393+27),"")</f>
      </c>
      <c r="GE393">
        <f>IF($GS393&gt;=28,INDEX($DN:$DN,$GR393+28),"")</f>
      </c>
      <c r="GF393">
        <f>IF($GS393&gt;=29,INDEX($DN:$DN,$GR393+29),"")</f>
      </c>
      <c r="GG393">
        <f>IF($GS393&gt;=30,INDEX($DN:$DN,$GR393+30),"")</f>
      </c>
      <c r="GH393">
        <f>IF($GS393&gt;=31,INDEX($DN:$DN,$GR393+31),"")</f>
      </c>
      <c r="GI393">
        <f>IF($GS393&gt;=32,INDEX($DN:$DN,$GR393+32),"")</f>
      </c>
      <c r="GJ393">
        <f>IF($GS393&gt;=33,INDEX($DN:$DN,$GR393+33),"")</f>
      </c>
      <c r="GK393">
        <f>IF($GS393&gt;=34,INDEX($DN:$DN,$GR393+34),"")</f>
      </c>
      <c r="GL393">
        <f>IF($GS393&gt;=35,INDEX($DN:$DN,$GR393+35),"")</f>
      </c>
      <c r="GM393">
        <f>IF($GS393&gt;=36,INDEX($DN:$DN,$GR393+36),"")</f>
      </c>
      <c r="GN393">
        <f>IF($GS393&gt;=37,INDEX($DN:$DN,$GR393+37),"")</f>
      </c>
      <c r="GO393">
        <f>IF($GS393&gt;=38,INDEX($DN:$DN,$GR393+38),"")</f>
      </c>
      <c r="GP393">
        <f>IF($GS393&gt;=39,INDEX($DN:$DN,$GR393+39),"")</f>
      </c>
      <c r="GQ393">
        <f>IF($GS393&gt;=40,INDEX($DN:$DN,$GR393+40),"")</f>
      </c>
      <c r="GR393">
        <f>IFERROR(MATCH($DL393,$DM$2:$DM$148,0)+1,0)</f>
      </c>
      <c r="GS393">
        <f>IFERROR(INDEX($DO$2:$DO$148,MATCH($DL393,$DM$2:$DM$148,0)),0)</f>
      </c>
      <c r="GT393">
        <f>IFERROR(MATCH($Z393,$DP$393:$FC$393,0),0)</f>
      </c>
      <c r="GU393">
        <f>IF($GT393&gt;0,INDEX($FD$393:$GQ$393,$GT393),"")</f>
      </c>
      <c r="GX393">
        <f>IF($JG393&gt;=1,INDEX($GV:$GV,$JF393+1),"")</f>
      </c>
      <c r="GY393">
        <f>IF($JG393&gt;=2,INDEX($GV:$GV,$JF393+2),"")</f>
      </c>
      <c r="GZ393">
        <f>IF($JG393&gt;=3,INDEX($GV:$GV,$JF393+3),"")</f>
      </c>
      <c r="HA393">
        <f>IF($JG393&gt;=4,INDEX($GV:$GV,$JF393+4),"")</f>
      </c>
      <c r="HB393">
        <f>IF($JG393&gt;=5,INDEX($GV:$GV,$JF393+5),"")</f>
      </c>
      <c r="HC393">
        <f>IF($JG393&gt;=6,INDEX($GV:$GV,$JF393+6),"")</f>
      </c>
      <c r="HD393">
        <f>IF($JG393&gt;=7,INDEX($GV:$GV,$JF393+7),"")</f>
      </c>
      <c r="HE393">
        <f>IF($JG393&gt;=8,INDEX($GV:$GV,$JF393+8),"")</f>
      </c>
      <c r="HF393">
        <f>IF($JG393&gt;=9,INDEX($GV:$GV,$JF393+9),"")</f>
      </c>
      <c r="HG393">
        <f>IF($JG393&gt;=10,INDEX($GV:$GV,$JF393+10),"")</f>
      </c>
      <c r="HH393">
        <f>IF($JG393&gt;=11,INDEX($GV:$GV,$JF393+11),"")</f>
      </c>
      <c r="HI393">
        <f>IF($JG393&gt;=12,INDEX($GV:$GV,$JF393+12),"")</f>
      </c>
      <c r="HJ393">
        <f>IF($JG393&gt;=13,INDEX($GV:$GV,$JF393+13),"")</f>
      </c>
      <c r="HK393">
        <f>IF($JG393&gt;=14,INDEX($GV:$GV,$JF393+14),"")</f>
      </c>
      <c r="HL393">
        <f>IF($JG393&gt;=15,INDEX($GV:$GV,$JF393+15),"")</f>
      </c>
      <c r="HM393">
        <f>IF($JG393&gt;=16,INDEX($GV:$GV,$JF393+16),"")</f>
      </c>
      <c r="HN393">
        <f>IF($JG393&gt;=17,INDEX($GV:$GV,$JF393+17),"")</f>
      </c>
      <c r="HO393">
        <f>IF($JG393&gt;=18,INDEX($GV:$GV,$JF393+18),"")</f>
      </c>
      <c r="HP393">
        <f>IF($JG393&gt;=19,INDEX($GV:$GV,$JF393+19),"")</f>
      </c>
      <c r="HQ393">
        <f>IF($JG393&gt;=20,INDEX($GV:$GV,$JF393+20),"")</f>
      </c>
      <c r="HR393">
        <f>IF($JG393&gt;=21,INDEX($GV:$GV,$JF393+21),"")</f>
      </c>
      <c r="HS393">
        <f>IF($JG393&gt;=22,INDEX($GV:$GV,$JF393+22),"")</f>
      </c>
      <c r="HT393">
        <f>IF($JG393&gt;=23,INDEX($GV:$GV,$JF393+23),"")</f>
      </c>
      <c r="HU393">
        <f>IF($JG393&gt;=24,INDEX($GV:$GV,$JF393+24),"")</f>
      </c>
      <c r="HV393">
        <f>IF($JG393&gt;=25,INDEX($GV:$GV,$JF393+25),"")</f>
      </c>
      <c r="HW393">
        <f>IF($JG393&gt;=26,INDEX($GV:$GV,$JF393+26),"")</f>
      </c>
      <c r="HX393">
        <f>IF($JG393&gt;=27,INDEX($GV:$GV,$JF393+27),"")</f>
      </c>
      <c r="HY393">
        <f>IF($JG393&gt;=28,INDEX($GV:$GV,$JF393+28),"")</f>
      </c>
      <c r="HZ393">
        <f>IF($JG393&gt;=29,INDEX($GV:$GV,$JF393+29),"")</f>
      </c>
      <c r="IA393">
        <f>IF($JG393&gt;=30,INDEX($GV:$GV,$JF393+30),"")</f>
      </c>
      <c r="IB393">
        <f>IF($JG393&gt;=31,INDEX($GV:$GV,$JF393+31),"")</f>
      </c>
      <c r="IC393">
        <f>IF($JG393&gt;=32,INDEX($GV:$GV,$JF393+32),"")</f>
      </c>
      <c r="ID393">
        <f>IF($JG393&gt;=33,INDEX($GV:$GV,$JF393+33),"")</f>
      </c>
      <c r="IE393">
        <f>IF($JG393&gt;=34,INDEX($GV:$GV,$JF393+34),"")</f>
      </c>
      <c r="IF393">
        <f>IF($JG393&gt;=35,INDEX($GV:$GV,$JF393+35),"")</f>
      </c>
      <c r="IG393">
        <f>IF($JG393&gt;=36,INDEX($GV:$GV,$JF393+36),"")</f>
      </c>
      <c r="IH393">
        <f>IF($JG393&gt;=37,INDEX($GV:$GV,$JF393+37),"")</f>
      </c>
      <c r="II393">
        <f>IF($JG393&gt;=38,INDEX($GV:$GV,$JF393+38),"")</f>
      </c>
      <c r="IJ393">
        <f>IF($JG393&gt;=39,INDEX($GV:$GV,$JF393+39),"")</f>
      </c>
      <c r="IK393">
        <f>IF($JG393&gt;=40,INDEX($GV:$GV,$JF393+40),"")</f>
      </c>
      <c r="IL393">
        <f>IF($JG393&gt;=41,INDEX($GV:$GV,$JF393+41),"")</f>
      </c>
      <c r="IM393">
        <f>IF($JG393&gt;=42,INDEX($GV:$GV,$JF393+42),"")</f>
      </c>
      <c r="IN393">
        <f>IF($JG393&gt;=43,INDEX($GV:$GV,$JF393+43),"")</f>
      </c>
      <c r="IO393">
        <f>IF($JG393&gt;=44,INDEX($GV:$GV,$JF393+44),"")</f>
      </c>
      <c r="IP393">
        <f>IF($JG393&gt;=45,INDEX($GV:$GV,$JF393+45),"")</f>
      </c>
      <c r="IQ393">
        <f>IF($JG393&gt;=46,INDEX($GV:$GV,$JF393+46),"")</f>
      </c>
      <c r="IR393">
        <f>IF($JG393&gt;=47,INDEX($GV:$GV,$JF393+47),"")</f>
      </c>
      <c r="IS393">
        <f>IF($JG393&gt;=48,INDEX($GV:$GV,$JF393+48),"")</f>
      </c>
      <c r="IT393">
        <f>IF($JG393&gt;=49,INDEX($GV:$GV,$JF393+49),"")</f>
      </c>
      <c r="IU393">
        <f>IF($JG393&gt;=50,INDEX($GV:$GV,$JF393+50),"")</f>
      </c>
      <c r="IV393">
        <f>IF($JG393&gt;=51,INDEX($GV:$GV,$JF393+51),"")</f>
      </c>
      <c r="IW393">
        <f>IF($JG393&gt;=52,INDEX($GV:$GV,$JF393+52),"")</f>
      </c>
      <c r="IX393">
        <f>IF($JG393&gt;=53,INDEX($GV:$GV,$JF393+53),"")</f>
      </c>
      <c r="IY393">
        <f>IF($JG393&gt;=54,INDEX($GV:$GV,$JF393+54),"")</f>
      </c>
      <c r="IZ393">
        <f>IF($JG393&gt;=55,INDEX($GV:$GV,$JF393+55),"")</f>
      </c>
      <c r="JA393">
        <f>IF($JG393&gt;=56,INDEX($GV:$GV,$JF393+56),"")</f>
      </c>
      <c r="JB393">
        <f>IF($JG393&gt;=57,INDEX($GV:$GV,$JF393+57),"")</f>
      </c>
      <c r="JC393">
        <f>IF($JG393&gt;=58,INDEX($GV:$GV,$JF393+58),"")</f>
      </c>
      <c r="JD393">
        <f>IF($JG393&gt;=59,INDEX($GV:$GV,$JF393+59),"")</f>
      </c>
      <c r="JE393">
        <f>IF($JG393&gt;=60,INDEX($GV:$GV,$JF393+60),"")</f>
      </c>
      <c r="JF393">
        <f>IFERROR(MATCH($GU393,$GV$2:$GV$322,0)+1,0)</f>
      </c>
      <c r="JG393">
        <f>IFERROR(INDEX($GW$2:$GW$322,MATCH($GU393,$GV$2:$GV$322,0)),0)</f>
      </c>
      <c r="JH393" t="s">
        <v>44</v>
      </c>
      <c r="JI393" t="s">
        <v>44</v>
      </c>
    </row>
    <row r="394" spans="1:269" x14ac:dyDescent="0.25">
      <c r="R394">
        <f>IF(OR($U394="",$Q394=""),"",IFERROR($U394/$Q394,0))</f>
      </c>
      <c r="S394">
        <f>IF($U394="","",
SUM($T394,$V394,$AA394,$W394,$Y394)*
(1-IF($AB394="",0,VALUE($AB394)/100)))</f>
      </c>
      <c r="T394">
        <f>IF($U394="","",$U394)</f>
      </c>
      <c r="V394">
        <f>IF($U394="","",
IF($O394="","",
IF(ISNUMBER(SEARCH("exempt",LOWER($O394))),0,
$U394*(VALUE(SUBSTITUTE($O394,"%",""))/100))))</f>
      </c>
      <c r="AC394">
        <f>IFERROR(IF(FIND(" - ",$K394)&gt;0,MID($K394,FIND(" - ",$K394)+3,LEN($K394)),""),"")</f>
      </c>
      <c r="AL394" t="s">
        <v>1220</v>
      </c>
      <c r="AT394">
        <f>IFERROR(LEFT($K394,FIND(" - ",$K394)-1),$K394)</f>
      </c>
      <c r="AW394">
        <f>IF($CL394&gt;=1,INDEX($AU:$AU,$CK394+1),"")</f>
      </c>
      <c r="AX394">
        <f>IF($CL394&gt;=2,INDEX($AU:$AU,$CK394+2),"")</f>
      </c>
      <c r="AY394">
        <f>IF($CL394&gt;=3,INDEX($AU:$AU,$CK394+3),"")</f>
      </c>
      <c r="AZ394">
        <f>IF($CL394&gt;=4,INDEX($AU:$AU,$CK394+4),"")</f>
      </c>
      <c r="BA394">
        <f>IF($CL394&gt;=5,INDEX($AU:$AU,$CK394+5),"")</f>
      </c>
      <c r="BB394">
        <f>IF($CL394&gt;=6,INDEX($AU:$AU,$CK394+6),"")</f>
      </c>
      <c r="BC394">
        <f>IF($CL394&gt;=7,INDEX($AU:$AU,$CK394+7),"")</f>
      </c>
      <c r="BD394">
        <f>IF($CL394&gt;=8,INDEX($AU:$AU,$CK394+8),"")</f>
      </c>
      <c r="BE394">
        <f>IF($CL394&gt;=9,INDEX($AU:$AU,$CK394+9),"")</f>
      </c>
      <c r="BF394">
        <f>IF($CL394&gt;=10,INDEX($AU:$AU,$CK394+10),"")</f>
      </c>
      <c r="BG394">
        <f>IF($CL394&gt;=11,INDEX($AU:$AU,$CK394+11),"")</f>
      </c>
      <c r="BH394">
        <f>IF($CL394&gt;=12,INDEX($AU:$AU,$CK394+12),"")</f>
      </c>
      <c r="BI394">
        <f>IF($CL394&gt;=13,INDEX($AU:$AU,$CK394+13),"")</f>
      </c>
      <c r="BJ394">
        <f>IF($CL394&gt;=14,INDEX($AU:$AU,$CK394+14),"")</f>
      </c>
      <c r="BK394">
        <f>IF($CL394&gt;=15,INDEX($AU:$AU,$CK394+15),"")</f>
      </c>
      <c r="BL394">
        <f>IF($CL394&gt;=16,INDEX($AU:$AU,$CK394+16),"")</f>
      </c>
      <c r="BM394">
        <f>IF($CL394&gt;=17,INDEX($AU:$AU,$CK394+17),"")</f>
      </c>
      <c r="BN394">
        <f>IF($CL394&gt;=18,INDEX($AU:$AU,$CK394+18),"")</f>
      </c>
      <c r="BO394">
        <f>IF($CL394&gt;=19,INDEX($AU:$AU,$CK394+19),"")</f>
      </c>
      <c r="BP394">
        <f>IF($CL394&gt;=20,INDEX($AU:$AU,$CK394+20),"")</f>
      </c>
      <c r="BQ394">
        <f>IF($CL394&gt;=21,INDEX($AU:$AU,$CK394+21),"")</f>
      </c>
      <c r="BR394">
        <f>IF($CL394&gt;=22,INDEX($AU:$AU,$CK394+22),"")</f>
      </c>
      <c r="BS394">
        <f>IF($CL394&gt;=23,INDEX($AU:$AU,$CK394+23),"")</f>
      </c>
      <c r="BT394">
        <f>IF($CL394&gt;=24,INDEX($AU:$AU,$CK394+24),"")</f>
      </c>
      <c r="BU394">
        <f>IF($CL394&gt;=25,INDEX($AU:$AU,$CK394+25),"")</f>
      </c>
      <c r="BV394">
        <f>IF($CL394&gt;=26,INDEX($AU:$AU,$CK394+26),"")</f>
      </c>
      <c r="BW394">
        <f>IF($CL394&gt;=27,INDEX($AU:$AU,$CK394+27),"")</f>
      </c>
      <c r="BX394">
        <f>IF($CL394&gt;=28,INDEX($AU:$AU,$CK394+28),"")</f>
      </c>
      <c r="BY394">
        <f>IF($CL394&gt;=29,INDEX($AU:$AU,$CK394+29),"")</f>
      </c>
      <c r="BZ394">
        <f>IF($CL394&gt;=30,INDEX($AU:$AU,$CK394+30),"")</f>
      </c>
      <c r="CA394">
        <f>IF($CL394&gt;=31,INDEX($AU:$AU,$CK394+31),"")</f>
      </c>
      <c r="CB394">
        <f>IF($CL394&gt;=32,INDEX($AU:$AU,$CK394+32),"")</f>
      </c>
      <c r="CC394">
        <f>IF($CL394&gt;=33,INDEX($AU:$AU,$CK394+33),"")</f>
      </c>
      <c r="CD394">
        <f>IF($CL394&gt;=34,INDEX($AU:$AU,$CK394+34),"")</f>
      </c>
      <c r="CE394">
        <f>IF($CL394&gt;=35,INDEX($AU:$AU,$CK394+35),"")</f>
      </c>
      <c r="CF394">
        <f>IF($CL394&gt;=36,INDEX($AU:$AU,$CK394+36),"")</f>
      </c>
      <c r="CG394">
        <f>IF($CL394&gt;=37,INDEX($AU:$AU,$CK394+37),"")</f>
      </c>
      <c r="CH394">
        <f>IF($CL394&gt;=38,INDEX($AU:$AU,$CK394+38),"")</f>
      </c>
      <c r="CI394">
        <f>IF($CL394&gt;=39,INDEX($AU:$AU,$CK394+39),"")</f>
      </c>
      <c r="CJ394">
        <f>IF($CL394&gt;=40,INDEX($AU:$AU,$CK394+40),"")</f>
      </c>
      <c r="CK394">
        <f>IFERROR(MATCH($AT394,$AU$2:$AU$133,0)+1,0)</f>
      </c>
      <c r="CL394">
        <f>IFERROR(INDEX($AV$2:$AV$133,MATCH($AT394,$AU$2:$AU$133,0)),0)</f>
      </c>
      <c r="CM394">
        <f>IFERROR(LEFT($L394,FIND(" - ",$L394)-1),$L394)</f>
      </c>
      <c r="CN394" t="s">
        <v>149</v>
      </c>
      <c r="CP394">
        <f>IF($DK394&gt;=1,INDEX($CN:$CN,$DJ394+1),"")</f>
      </c>
      <c r="CQ394">
        <f>IF($DK394&gt;=2,INDEX($CN:$CN,$DJ394+2),"")</f>
      </c>
      <c r="CR394">
        <f>IF($DK394&gt;=3,INDEX($CN:$CN,$DJ394+3),"")</f>
      </c>
      <c r="CS394">
        <f>IF($DK394&gt;=4,INDEX($CN:$CN,$DJ394+4),"")</f>
      </c>
      <c r="CT394">
        <f>IF($DK394&gt;=5,INDEX($CN:$CN,$DJ394+5),"")</f>
      </c>
      <c r="CU394">
        <f>IF($DK394&gt;=6,INDEX($CN:$CN,$DJ394+6),"")</f>
      </c>
      <c r="CV394">
        <f>IF($DK394&gt;=7,INDEX($CN:$CN,$DJ394+7),"")</f>
      </c>
      <c r="CW394">
        <f>IF($DK394&gt;=8,INDEX($CN:$CN,$DJ394+8),"")</f>
      </c>
      <c r="CX394">
        <f>IF($DK394&gt;=9,INDEX($CN:$CN,$DJ394+9),"")</f>
      </c>
      <c r="CY394">
        <f>IF($DK394&gt;=10,INDEX($CN:$CN,$DJ394+10),"")</f>
      </c>
      <c r="CZ394">
        <f>IF($DK394&gt;=11,INDEX($CN:$CN,$DJ394+11),"")</f>
      </c>
      <c r="DA394">
        <f>IF($DK394&gt;=12,INDEX($CN:$CN,$DJ394+12),"")</f>
      </c>
      <c r="DB394">
        <f>IF($DK394&gt;=13,INDEX($CN:$CN,$DJ394+13),"")</f>
      </c>
      <c r="DC394">
        <f>IF($DK394&gt;=14,INDEX($CN:$CN,$DJ394+14),"")</f>
      </c>
      <c r="DD394">
        <f>IF($DK394&gt;=15,INDEX($CN:$CN,$DJ394+15),"")</f>
      </c>
      <c r="DE394">
        <f>IF($DK394&gt;=16,INDEX($CN:$CN,$DJ394+16),"")</f>
      </c>
      <c r="DF394">
        <f>IF($DK394&gt;=17,INDEX($CN:$CN,$DJ394+17),"")</f>
      </c>
      <c r="DG394">
        <f>IF($DK394&gt;=18,INDEX($CN:$CN,$DJ394+18),"")</f>
      </c>
      <c r="DH394">
        <f>IF($DK394&gt;=19,INDEX($CN:$CN,$DJ394+19),"")</f>
      </c>
      <c r="DI394">
        <f>IF($DK394&gt;=20,INDEX($CN:$CN,$DJ394+20),"")</f>
      </c>
      <c r="DJ394">
        <f>IFERROR(MATCH($CM394,$CN$2:$CN$1089,0)+1,0)</f>
      </c>
      <c r="DK394">
        <f>IFERROR(INDEX($CO$2:$CO$1089,MATCH($CM394,$CN$2:$CN$1089,0)),0)</f>
      </c>
      <c r="DL394">
        <f>IFERROR(INDEX($AS:$AS,MATCH($O394,$AR:$AR,0))&amp;"","")</f>
      </c>
      <c r="DP394">
        <f>IF($GS394&gt;=1,INDEX($DM:$DM,$GR394+1),"")</f>
      </c>
      <c r="DQ394">
        <f>IF($GS394&gt;=2,INDEX($DM:$DM,$GR394+2),"")</f>
      </c>
      <c r="DR394">
        <f>IF($GS394&gt;=3,INDEX($DM:$DM,$GR394+3),"")</f>
      </c>
      <c r="DS394">
        <f>IF($GS394&gt;=4,INDEX($DM:$DM,$GR394+4),"")</f>
      </c>
      <c r="DT394">
        <f>IF($GS394&gt;=5,INDEX($DM:$DM,$GR394+5),"")</f>
      </c>
      <c r="DU394">
        <f>IF($GS394&gt;=6,INDEX($DM:$DM,$GR394+6),"")</f>
      </c>
      <c r="DV394">
        <f>IF($GS394&gt;=7,INDEX($DM:$DM,$GR394+7),"")</f>
      </c>
      <c r="DW394">
        <f>IF($GS394&gt;=8,INDEX($DM:$DM,$GR394+8),"")</f>
      </c>
      <c r="DX394">
        <f>IF($GS394&gt;=9,INDEX($DM:$DM,$GR394+9),"")</f>
      </c>
      <c r="DY394">
        <f>IF($GS394&gt;=10,INDEX($DM:$DM,$GR394+10),"")</f>
      </c>
      <c r="DZ394">
        <f>IF($GS394&gt;=11,INDEX($DM:$DM,$GR394+11),"")</f>
      </c>
      <c r="EA394">
        <f>IF($GS394&gt;=12,INDEX($DM:$DM,$GR394+12),"")</f>
      </c>
      <c r="EB394">
        <f>IF($GS394&gt;=13,INDEX($DM:$DM,$GR394+13),"")</f>
      </c>
      <c r="EC394">
        <f>IF($GS394&gt;=14,INDEX($DM:$DM,$GR394+14),"")</f>
      </c>
      <c r="ED394">
        <f>IF($GS394&gt;=15,INDEX($DM:$DM,$GR394+15),"")</f>
      </c>
      <c r="EE394">
        <f>IF($GS394&gt;=16,INDEX($DM:$DM,$GR394+16),"")</f>
      </c>
      <c r="EF394">
        <f>IF($GS394&gt;=17,INDEX($DM:$DM,$GR394+17),"")</f>
      </c>
      <c r="EG394">
        <f>IF($GS394&gt;=18,INDEX($DM:$DM,$GR394+18),"")</f>
      </c>
      <c r="EH394">
        <f>IF($GS394&gt;=19,INDEX($DM:$DM,$GR394+19),"")</f>
      </c>
      <c r="EI394">
        <f>IF($GS394&gt;=20,INDEX($DM:$DM,$GR394+20),"")</f>
      </c>
      <c r="EJ394">
        <f>IF($GS394&gt;=21,INDEX($DM:$DM,$GR394+21),"")</f>
      </c>
      <c r="EK394">
        <f>IF($GS394&gt;=22,INDEX($DM:$DM,$GR394+22),"")</f>
      </c>
      <c r="EL394">
        <f>IF($GS394&gt;=23,INDEX($DM:$DM,$GR394+23),"")</f>
      </c>
      <c r="EM394">
        <f>IF($GS394&gt;=24,INDEX($DM:$DM,$GR394+24),"")</f>
      </c>
      <c r="EN394">
        <f>IF($GS394&gt;=25,INDEX($DM:$DM,$GR394+25),"")</f>
      </c>
      <c r="EO394">
        <f>IF($GS394&gt;=26,INDEX($DM:$DM,$GR394+26),"")</f>
      </c>
      <c r="EP394">
        <f>IF($GS394&gt;=27,INDEX($DM:$DM,$GR394+27),"")</f>
      </c>
      <c r="EQ394">
        <f>IF($GS394&gt;=28,INDEX($DM:$DM,$GR394+28),"")</f>
      </c>
      <c r="ER394">
        <f>IF($GS394&gt;=29,INDEX($DM:$DM,$GR394+29),"")</f>
      </c>
      <c r="ES394">
        <f>IF($GS394&gt;=30,INDEX($DM:$DM,$GR394+30),"")</f>
      </c>
      <c r="ET394">
        <f>IF($GS394&gt;=31,INDEX($DM:$DM,$GR394+31),"")</f>
      </c>
      <c r="EU394">
        <f>IF($GS394&gt;=32,INDEX($DM:$DM,$GR394+32),"")</f>
      </c>
      <c r="EV394">
        <f>IF($GS394&gt;=33,INDEX($DM:$DM,$GR394+33),"")</f>
      </c>
      <c r="EW394">
        <f>IF($GS394&gt;=34,INDEX($DM:$DM,$GR394+34),"")</f>
      </c>
      <c r="EX394">
        <f>IF($GS394&gt;=35,INDEX($DM:$DM,$GR394+35),"")</f>
      </c>
      <c r="EY394">
        <f>IF($GS394&gt;=36,INDEX($DM:$DM,$GR394+36),"")</f>
      </c>
      <c r="EZ394">
        <f>IF($GS394&gt;=37,INDEX($DM:$DM,$GR394+37),"")</f>
      </c>
      <c r="FA394">
        <f>IF($GS394&gt;=38,INDEX($DM:$DM,$GR394+38),"")</f>
      </c>
      <c r="FB394">
        <f>IF($GS394&gt;=39,INDEX($DM:$DM,$GR394+39),"")</f>
      </c>
      <c r="FC394">
        <f>IF($GS394&gt;=40,INDEX($DM:$DM,$GR394+40),"")</f>
      </c>
      <c r="FD394">
        <f>IF($GS394&gt;=1,INDEX($DN:$DN,$GR394+1),"")</f>
      </c>
      <c r="FE394">
        <f>IF($GS394&gt;=2,INDEX($DN:$DN,$GR394+2),"")</f>
      </c>
      <c r="FF394">
        <f>IF($GS394&gt;=3,INDEX($DN:$DN,$GR394+3),"")</f>
      </c>
      <c r="FG394">
        <f>IF($GS394&gt;=4,INDEX($DN:$DN,$GR394+4),"")</f>
      </c>
      <c r="FH394">
        <f>IF($GS394&gt;=5,INDEX($DN:$DN,$GR394+5),"")</f>
      </c>
      <c r="FI394">
        <f>IF($GS394&gt;=6,INDEX($DN:$DN,$GR394+6),"")</f>
      </c>
      <c r="FJ394">
        <f>IF($GS394&gt;=7,INDEX($DN:$DN,$GR394+7),"")</f>
      </c>
      <c r="FK394">
        <f>IF($GS394&gt;=8,INDEX($DN:$DN,$GR394+8),"")</f>
      </c>
      <c r="FL394">
        <f>IF($GS394&gt;=9,INDEX($DN:$DN,$GR394+9),"")</f>
      </c>
      <c r="FM394">
        <f>IF($GS394&gt;=10,INDEX($DN:$DN,$GR394+10),"")</f>
      </c>
      <c r="FN394">
        <f>IF($GS394&gt;=11,INDEX($DN:$DN,$GR394+11),"")</f>
      </c>
      <c r="FO394">
        <f>IF($GS394&gt;=12,INDEX($DN:$DN,$GR394+12),"")</f>
      </c>
      <c r="FP394">
        <f>IF($GS394&gt;=13,INDEX($DN:$DN,$GR394+13),"")</f>
      </c>
      <c r="FQ394">
        <f>IF($GS394&gt;=14,INDEX($DN:$DN,$GR394+14),"")</f>
      </c>
      <c r="FR394">
        <f>IF($GS394&gt;=15,INDEX($DN:$DN,$GR394+15),"")</f>
      </c>
      <c r="FS394">
        <f>IF($GS394&gt;=16,INDEX($DN:$DN,$GR394+16),"")</f>
      </c>
      <c r="FT394">
        <f>IF($GS394&gt;=17,INDEX($DN:$DN,$GR394+17),"")</f>
      </c>
      <c r="FU394">
        <f>IF($GS394&gt;=18,INDEX($DN:$DN,$GR394+18),"")</f>
      </c>
      <c r="FV394">
        <f>IF($GS394&gt;=19,INDEX($DN:$DN,$GR394+19),"")</f>
      </c>
      <c r="FW394">
        <f>IF($GS394&gt;=20,INDEX($DN:$DN,$GR394+20),"")</f>
      </c>
      <c r="FX394">
        <f>IF($GS394&gt;=21,INDEX($DN:$DN,$GR394+21),"")</f>
      </c>
      <c r="FY394">
        <f>IF($GS394&gt;=22,INDEX($DN:$DN,$GR394+22),"")</f>
      </c>
      <c r="FZ394">
        <f>IF($GS394&gt;=23,INDEX($DN:$DN,$GR394+23),"")</f>
      </c>
      <c r="GA394">
        <f>IF($GS394&gt;=24,INDEX($DN:$DN,$GR394+24),"")</f>
      </c>
      <c r="GB394">
        <f>IF($GS394&gt;=25,INDEX($DN:$DN,$GR394+25),"")</f>
      </c>
      <c r="GC394">
        <f>IF($GS394&gt;=26,INDEX($DN:$DN,$GR394+26),"")</f>
      </c>
      <c r="GD394">
        <f>IF($GS394&gt;=27,INDEX($DN:$DN,$GR394+27),"")</f>
      </c>
      <c r="GE394">
        <f>IF($GS394&gt;=28,INDEX($DN:$DN,$GR394+28),"")</f>
      </c>
      <c r="GF394">
        <f>IF($GS394&gt;=29,INDEX($DN:$DN,$GR394+29),"")</f>
      </c>
      <c r="GG394">
        <f>IF($GS394&gt;=30,INDEX($DN:$DN,$GR394+30),"")</f>
      </c>
      <c r="GH394">
        <f>IF($GS394&gt;=31,INDEX($DN:$DN,$GR394+31),"")</f>
      </c>
      <c r="GI394">
        <f>IF($GS394&gt;=32,INDEX($DN:$DN,$GR394+32),"")</f>
      </c>
      <c r="GJ394">
        <f>IF($GS394&gt;=33,INDEX($DN:$DN,$GR394+33),"")</f>
      </c>
      <c r="GK394">
        <f>IF($GS394&gt;=34,INDEX($DN:$DN,$GR394+34),"")</f>
      </c>
      <c r="GL394">
        <f>IF($GS394&gt;=35,INDEX($DN:$DN,$GR394+35),"")</f>
      </c>
      <c r="GM394">
        <f>IF($GS394&gt;=36,INDEX($DN:$DN,$GR394+36),"")</f>
      </c>
      <c r="GN394">
        <f>IF($GS394&gt;=37,INDEX($DN:$DN,$GR394+37),"")</f>
      </c>
      <c r="GO394">
        <f>IF($GS394&gt;=38,INDEX($DN:$DN,$GR394+38),"")</f>
      </c>
      <c r="GP394">
        <f>IF($GS394&gt;=39,INDEX($DN:$DN,$GR394+39),"")</f>
      </c>
      <c r="GQ394">
        <f>IF($GS394&gt;=40,INDEX($DN:$DN,$GR394+40),"")</f>
      </c>
      <c r="GR394">
        <f>IFERROR(MATCH($DL394,$DM$2:$DM$148,0)+1,0)</f>
      </c>
      <c r="GS394">
        <f>IFERROR(INDEX($DO$2:$DO$148,MATCH($DL394,$DM$2:$DM$148,0)),0)</f>
      </c>
      <c r="GT394">
        <f>IFERROR(MATCH($Z394,$DP$394:$FC$394,0),0)</f>
      </c>
      <c r="GU394">
        <f>IF($GT394&gt;0,INDEX($FD$394:$GQ$394,$GT394),"")</f>
      </c>
      <c r="GX394">
        <f>IF($JG394&gt;=1,INDEX($GV:$GV,$JF394+1),"")</f>
      </c>
      <c r="GY394">
        <f>IF($JG394&gt;=2,INDEX($GV:$GV,$JF394+2),"")</f>
      </c>
      <c r="GZ394">
        <f>IF($JG394&gt;=3,INDEX($GV:$GV,$JF394+3),"")</f>
      </c>
      <c r="HA394">
        <f>IF($JG394&gt;=4,INDEX($GV:$GV,$JF394+4),"")</f>
      </c>
      <c r="HB394">
        <f>IF($JG394&gt;=5,INDEX($GV:$GV,$JF394+5),"")</f>
      </c>
      <c r="HC394">
        <f>IF($JG394&gt;=6,INDEX($GV:$GV,$JF394+6),"")</f>
      </c>
      <c r="HD394">
        <f>IF($JG394&gt;=7,INDEX($GV:$GV,$JF394+7),"")</f>
      </c>
      <c r="HE394">
        <f>IF($JG394&gt;=8,INDEX($GV:$GV,$JF394+8),"")</f>
      </c>
      <c r="HF394">
        <f>IF($JG394&gt;=9,INDEX($GV:$GV,$JF394+9),"")</f>
      </c>
      <c r="HG394">
        <f>IF($JG394&gt;=10,INDEX($GV:$GV,$JF394+10),"")</f>
      </c>
      <c r="HH394">
        <f>IF($JG394&gt;=11,INDEX($GV:$GV,$JF394+11),"")</f>
      </c>
      <c r="HI394">
        <f>IF($JG394&gt;=12,INDEX($GV:$GV,$JF394+12),"")</f>
      </c>
      <c r="HJ394">
        <f>IF($JG394&gt;=13,INDEX($GV:$GV,$JF394+13),"")</f>
      </c>
      <c r="HK394">
        <f>IF($JG394&gt;=14,INDEX($GV:$GV,$JF394+14),"")</f>
      </c>
      <c r="HL394">
        <f>IF($JG394&gt;=15,INDEX($GV:$GV,$JF394+15),"")</f>
      </c>
      <c r="HM394">
        <f>IF($JG394&gt;=16,INDEX($GV:$GV,$JF394+16),"")</f>
      </c>
      <c r="HN394">
        <f>IF($JG394&gt;=17,INDEX($GV:$GV,$JF394+17),"")</f>
      </c>
      <c r="HO394">
        <f>IF($JG394&gt;=18,INDEX($GV:$GV,$JF394+18),"")</f>
      </c>
      <c r="HP394">
        <f>IF($JG394&gt;=19,INDEX($GV:$GV,$JF394+19),"")</f>
      </c>
      <c r="HQ394">
        <f>IF($JG394&gt;=20,INDEX($GV:$GV,$JF394+20),"")</f>
      </c>
      <c r="HR394">
        <f>IF($JG394&gt;=21,INDEX($GV:$GV,$JF394+21),"")</f>
      </c>
      <c r="HS394">
        <f>IF($JG394&gt;=22,INDEX($GV:$GV,$JF394+22),"")</f>
      </c>
      <c r="HT394">
        <f>IF($JG394&gt;=23,INDEX($GV:$GV,$JF394+23),"")</f>
      </c>
      <c r="HU394">
        <f>IF($JG394&gt;=24,INDEX($GV:$GV,$JF394+24),"")</f>
      </c>
      <c r="HV394">
        <f>IF($JG394&gt;=25,INDEX($GV:$GV,$JF394+25),"")</f>
      </c>
      <c r="HW394">
        <f>IF($JG394&gt;=26,INDEX($GV:$GV,$JF394+26),"")</f>
      </c>
      <c r="HX394">
        <f>IF($JG394&gt;=27,INDEX($GV:$GV,$JF394+27),"")</f>
      </c>
      <c r="HY394">
        <f>IF($JG394&gt;=28,INDEX($GV:$GV,$JF394+28),"")</f>
      </c>
      <c r="HZ394">
        <f>IF($JG394&gt;=29,INDEX($GV:$GV,$JF394+29),"")</f>
      </c>
      <c r="IA394">
        <f>IF($JG394&gt;=30,INDEX($GV:$GV,$JF394+30),"")</f>
      </c>
      <c r="IB394">
        <f>IF($JG394&gt;=31,INDEX($GV:$GV,$JF394+31),"")</f>
      </c>
      <c r="IC394">
        <f>IF($JG394&gt;=32,INDEX($GV:$GV,$JF394+32),"")</f>
      </c>
      <c r="ID394">
        <f>IF($JG394&gt;=33,INDEX($GV:$GV,$JF394+33),"")</f>
      </c>
      <c r="IE394">
        <f>IF($JG394&gt;=34,INDEX($GV:$GV,$JF394+34),"")</f>
      </c>
      <c r="IF394">
        <f>IF($JG394&gt;=35,INDEX($GV:$GV,$JF394+35),"")</f>
      </c>
      <c r="IG394">
        <f>IF($JG394&gt;=36,INDEX($GV:$GV,$JF394+36),"")</f>
      </c>
      <c r="IH394">
        <f>IF($JG394&gt;=37,INDEX($GV:$GV,$JF394+37),"")</f>
      </c>
      <c r="II394">
        <f>IF($JG394&gt;=38,INDEX($GV:$GV,$JF394+38),"")</f>
      </c>
      <c r="IJ394">
        <f>IF($JG394&gt;=39,INDEX($GV:$GV,$JF394+39),"")</f>
      </c>
      <c r="IK394">
        <f>IF($JG394&gt;=40,INDEX($GV:$GV,$JF394+40),"")</f>
      </c>
      <c r="IL394">
        <f>IF($JG394&gt;=41,INDEX($GV:$GV,$JF394+41),"")</f>
      </c>
      <c r="IM394">
        <f>IF($JG394&gt;=42,INDEX($GV:$GV,$JF394+42),"")</f>
      </c>
      <c r="IN394">
        <f>IF($JG394&gt;=43,INDEX($GV:$GV,$JF394+43),"")</f>
      </c>
      <c r="IO394">
        <f>IF($JG394&gt;=44,INDEX($GV:$GV,$JF394+44),"")</f>
      </c>
      <c r="IP394">
        <f>IF($JG394&gt;=45,INDEX($GV:$GV,$JF394+45),"")</f>
      </c>
      <c r="IQ394">
        <f>IF($JG394&gt;=46,INDEX($GV:$GV,$JF394+46),"")</f>
      </c>
      <c r="IR394">
        <f>IF($JG394&gt;=47,INDEX($GV:$GV,$JF394+47),"")</f>
      </c>
      <c r="IS394">
        <f>IF($JG394&gt;=48,INDEX($GV:$GV,$JF394+48),"")</f>
      </c>
      <c r="IT394">
        <f>IF($JG394&gt;=49,INDEX($GV:$GV,$JF394+49),"")</f>
      </c>
      <c r="IU394">
        <f>IF($JG394&gt;=50,INDEX($GV:$GV,$JF394+50),"")</f>
      </c>
      <c r="IV394">
        <f>IF($JG394&gt;=51,INDEX($GV:$GV,$JF394+51),"")</f>
      </c>
      <c r="IW394">
        <f>IF($JG394&gt;=52,INDEX($GV:$GV,$JF394+52),"")</f>
      </c>
      <c r="IX394">
        <f>IF($JG394&gt;=53,INDEX($GV:$GV,$JF394+53),"")</f>
      </c>
      <c r="IY394">
        <f>IF($JG394&gt;=54,INDEX($GV:$GV,$JF394+54),"")</f>
      </c>
      <c r="IZ394">
        <f>IF($JG394&gt;=55,INDEX($GV:$GV,$JF394+55),"")</f>
      </c>
      <c r="JA394">
        <f>IF($JG394&gt;=56,INDEX($GV:$GV,$JF394+56),"")</f>
      </c>
      <c r="JB394">
        <f>IF($JG394&gt;=57,INDEX($GV:$GV,$JF394+57),"")</f>
      </c>
      <c r="JC394">
        <f>IF($JG394&gt;=58,INDEX($GV:$GV,$JF394+58),"")</f>
      </c>
      <c r="JD394">
        <f>IF($JG394&gt;=59,INDEX($GV:$GV,$JF394+59),"")</f>
      </c>
      <c r="JE394">
        <f>IF($JG394&gt;=60,INDEX($GV:$GV,$JF394+60),"")</f>
      </c>
      <c r="JF394">
        <f>IFERROR(MATCH($GU394,$GV$2:$GV$322,0)+1,0)</f>
      </c>
      <c r="JG394">
        <f>IFERROR(INDEX($GW$2:$GW$322,MATCH($GU394,$GV$2:$GV$322,0)),0)</f>
      </c>
      <c r="JH394" t="s">
        <v>44</v>
      </c>
      <c r="JI394" t="s">
        <v>44</v>
      </c>
    </row>
    <row r="395" spans="1:269" x14ac:dyDescent="0.25">
      <c r="R395">
        <f>IF(OR($U395="",$Q395=""),"",IFERROR($U395/$Q395,0))</f>
      </c>
      <c r="S395">
        <f>IF($U395="","",
SUM($T395,$V395,$AA395,$W395,$Y395)*
(1-IF($AB395="",0,VALUE($AB395)/100)))</f>
      </c>
      <c r="T395">
        <f>IF($U395="","",$U395)</f>
      </c>
      <c r="V395">
        <f>IF($U395="","",
IF($O395="","",
IF(ISNUMBER(SEARCH("exempt",LOWER($O395))),0,
$U395*(VALUE(SUBSTITUTE($O395,"%",""))/100))))</f>
      </c>
      <c r="AC395">
        <f>IFERROR(IF(FIND(" - ",$K395)&gt;0,MID($K395,FIND(" - ",$K395)+3,LEN($K395)),""),"")</f>
      </c>
      <c r="AL395" t="s">
        <v>1221</v>
      </c>
      <c r="AT395">
        <f>IFERROR(LEFT($K395,FIND(" - ",$K395)-1),$K395)</f>
      </c>
      <c r="AW395">
        <f>IF($CL395&gt;=1,INDEX($AU:$AU,$CK395+1),"")</f>
      </c>
      <c r="AX395">
        <f>IF($CL395&gt;=2,INDEX($AU:$AU,$CK395+2),"")</f>
      </c>
      <c r="AY395">
        <f>IF($CL395&gt;=3,INDEX($AU:$AU,$CK395+3),"")</f>
      </c>
      <c r="AZ395">
        <f>IF($CL395&gt;=4,INDEX($AU:$AU,$CK395+4),"")</f>
      </c>
      <c r="BA395">
        <f>IF($CL395&gt;=5,INDEX($AU:$AU,$CK395+5),"")</f>
      </c>
      <c r="BB395">
        <f>IF($CL395&gt;=6,INDEX($AU:$AU,$CK395+6),"")</f>
      </c>
      <c r="BC395">
        <f>IF($CL395&gt;=7,INDEX($AU:$AU,$CK395+7),"")</f>
      </c>
      <c r="BD395">
        <f>IF($CL395&gt;=8,INDEX($AU:$AU,$CK395+8),"")</f>
      </c>
      <c r="BE395">
        <f>IF($CL395&gt;=9,INDEX($AU:$AU,$CK395+9),"")</f>
      </c>
      <c r="BF395">
        <f>IF($CL395&gt;=10,INDEX($AU:$AU,$CK395+10),"")</f>
      </c>
      <c r="BG395">
        <f>IF($CL395&gt;=11,INDEX($AU:$AU,$CK395+11),"")</f>
      </c>
      <c r="BH395">
        <f>IF($CL395&gt;=12,INDEX($AU:$AU,$CK395+12),"")</f>
      </c>
      <c r="BI395">
        <f>IF($CL395&gt;=13,INDEX($AU:$AU,$CK395+13),"")</f>
      </c>
      <c r="BJ395">
        <f>IF($CL395&gt;=14,INDEX($AU:$AU,$CK395+14),"")</f>
      </c>
      <c r="BK395">
        <f>IF($CL395&gt;=15,INDEX($AU:$AU,$CK395+15),"")</f>
      </c>
      <c r="BL395">
        <f>IF($CL395&gt;=16,INDEX($AU:$AU,$CK395+16),"")</f>
      </c>
      <c r="BM395">
        <f>IF($CL395&gt;=17,INDEX($AU:$AU,$CK395+17),"")</f>
      </c>
      <c r="BN395">
        <f>IF($CL395&gt;=18,INDEX($AU:$AU,$CK395+18),"")</f>
      </c>
      <c r="BO395">
        <f>IF($CL395&gt;=19,INDEX($AU:$AU,$CK395+19),"")</f>
      </c>
      <c r="BP395">
        <f>IF($CL395&gt;=20,INDEX($AU:$AU,$CK395+20),"")</f>
      </c>
      <c r="BQ395">
        <f>IF($CL395&gt;=21,INDEX($AU:$AU,$CK395+21),"")</f>
      </c>
      <c r="BR395">
        <f>IF($CL395&gt;=22,INDEX($AU:$AU,$CK395+22),"")</f>
      </c>
      <c r="BS395">
        <f>IF($CL395&gt;=23,INDEX($AU:$AU,$CK395+23),"")</f>
      </c>
      <c r="BT395">
        <f>IF($CL395&gt;=24,INDEX($AU:$AU,$CK395+24),"")</f>
      </c>
      <c r="BU395">
        <f>IF($CL395&gt;=25,INDEX($AU:$AU,$CK395+25),"")</f>
      </c>
      <c r="BV395">
        <f>IF($CL395&gt;=26,INDEX($AU:$AU,$CK395+26),"")</f>
      </c>
      <c r="BW395">
        <f>IF($CL395&gt;=27,INDEX($AU:$AU,$CK395+27),"")</f>
      </c>
      <c r="BX395">
        <f>IF($CL395&gt;=28,INDEX($AU:$AU,$CK395+28),"")</f>
      </c>
      <c r="BY395">
        <f>IF($CL395&gt;=29,INDEX($AU:$AU,$CK395+29),"")</f>
      </c>
      <c r="BZ395">
        <f>IF($CL395&gt;=30,INDEX($AU:$AU,$CK395+30),"")</f>
      </c>
      <c r="CA395">
        <f>IF($CL395&gt;=31,INDEX($AU:$AU,$CK395+31),"")</f>
      </c>
      <c r="CB395">
        <f>IF($CL395&gt;=32,INDEX($AU:$AU,$CK395+32),"")</f>
      </c>
      <c r="CC395">
        <f>IF($CL395&gt;=33,INDEX($AU:$AU,$CK395+33),"")</f>
      </c>
      <c r="CD395">
        <f>IF($CL395&gt;=34,INDEX($AU:$AU,$CK395+34),"")</f>
      </c>
      <c r="CE395">
        <f>IF($CL395&gt;=35,INDEX($AU:$AU,$CK395+35),"")</f>
      </c>
      <c r="CF395">
        <f>IF($CL395&gt;=36,INDEX($AU:$AU,$CK395+36),"")</f>
      </c>
      <c r="CG395">
        <f>IF($CL395&gt;=37,INDEX($AU:$AU,$CK395+37),"")</f>
      </c>
      <c r="CH395">
        <f>IF($CL395&gt;=38,INDEX($AU:$AU,$CK395+38),"")</f>
      </c>
      <c r="CI395">
        <f>IF($CL395&gt;=39,INDEX($AU:$AU,$CK395+39),"")</f>
      </c>
      <c r="CJ395">
        <f>IF($CL395&gt;=40,INDEX($AU:$AU,$CK395+40),"")</f>
      </c>
      <c r="CK395">
        <f>IFERROR(MATCH($AT395,$AU$2:$AU$133,0)+1,0)</f>
      </c>
      <c r="CL395">
        <f>IFERROR(INDEX($AV$2:$AV$133,MATCH($AT395,$AU$2:$AU$133,0)),0)</f>
      </c>
      <c r="CM395">
        <f>IFERROR(LEFT($L395,FIND(" - ",$L395)-1),$L395)</f>
      </c>
      <c r="CN395" t="s">
        <v>1222</v>
      </c>
      <c r="CO395">
        <v>1</v>
      </c>
      <c r="CP395">
        <f>IF($DK395&gt;=1,INDEX($CN:$CN,$DJ395+1),"")</f>
      </c>
      <c r="CQ395">
        <f>IF($DK395&gt;=2,INDEX($CN:$CN,$DJ395+2),"")</f>
      </c>
      <c r="CR395">
        <f>IF($DK395&gt;=3,INDEX($CN:$CN,$DJ395+3),"")</f>
      </c>
      <c r="CS395">
        <f>IF($DK395&gt;=4,INDEX($CN:$CN,$DJ395+4),"")</f>
      </c>
      <c r="CT395">
        <f>IF($DK395&gt;=5,INDEX($CN:$CN,$DJ395+5),"")</f>
      </c>
      <c r="CU395">
        <f>IF($DK395&gt;=6,INDEX($CN:$CN,$DJ395+6),"")</f>
      </c>
      <c r="CV395">
        <f>IF($DK395&gt;=7,INDEX($CN:$CN,$DJ395+7),"")</f>
      </c>
      <c r="CW395">
        <f>IF($DK395&gt;=8,INDEX($CN:$CN,$DJ395+8),"")</f>
      </c>
      <c r="CX395">
        <f>IF($DK395&gt;=9,INDEX($CN:$CN,$DJ395+9),"")</f>
      </c>
      <c r="CY395">
        <f>IF($DK395&gt;=10,INDEX($CN:$CN,$DJ395+10),"")</f>
      </c>
      <c r="CZ395">
        <f>IF($DK395&gt;=11,INDEX($CN:$CN,$DJ395+11),"")</f>
      </c>
      <c r="DA395">
        <f>IF($DK395&gt;=12,INDEX($CN:$CN,$DJ395+12),"")</f>
      </c>
      <c r="DB395">
        <f>IF($DK395&gt;=13,INDEX($CN:$CN,$DJ395+13),"")</f>
      </c>
      <c r="DC395">
        <f>IF($DK395&gt;=14,INDEX($CN:$CN,$DJ395+14),"")</f>
      </c>
      <c r="DD395">
        <f>IF($DK395&gt;=15,INDEX($CN:$CN,$DJ395+15),"")</f>
      </c>
      <c r="DE395">
        <f>IF($DK395&gt;=16,INDEX($CN:$CN,$DJ395+16),"")</f>
      </c>
      <c r="DF395">
        <f>IF($DK395&gt;=17,INDEX($CN:$CN,$DJ395+17),"")</f>
      </c>
      <c r="DG395">
        <f>IF($DK395&gt;=18,INDEX($CN:$CN,$DJ395+18),"")</f>
      </c>
      <c r="DH395">
        <f>IF($DK395&gt;=19,INDEX($CN:$CN,$DJ395+19),"")</f>
      </c>
      <c r="DI395">
        <f>IF($DK395&gt;=20,INDEX($CN:$CN,$DJ395+20),"")</f>
      </c>
      <c r="DJ395">
        <f>IFERROR(MATCH($CM395,$CN$2:$CN$1089,0)+1,0)</f>
      </c>
      <c r="DK395">
        <f>IFERROR(INDEX($CO$2:$CO$1089,MATCH($CM395,$CN$2:$CN$1089,0)),0)</f>
      </c>
      <c r="DL395">
        <f>IFERROR(INDEX($AS:$AS,MATCH($O395,$AR:$AR,0))&amp;"","")</f>
      </c>
      <c r="DP395">
        <f>IF($GS395&gt;=1,INDEX($DM:$DM,$GR395+1),"")</f>
      </c>
      <c r="DQ395">
        <f>IF($GS395&gt;=2,INDEX($DM:$DM,$GR395+2),"")</f>
      </c>
      <c r="DR395">
        <f>IF($GS395&gt;=3,INDEX($DM:$DM,$GR395+3),"")</f>
      </c>
      <c r="DS395">
        <f>IF($GS395&gt;=4,INDEX($DM:$DM,$GR395+4),"")</f>
      </c>
      <c r="DT395">
        <f>IF($GS395&gt;=5,INDEX($DM:$DM,$GR395+5),"")</f>
      </c>
      <c r="DU395">
        <f>IF($GS395&gt;=6,INDEX($DM:$DM,$GR395+6),"")</f>
      </c>
      <c r="DV395">
        <f>IF($GS395&gt;=7,INDEX($DM:$DM,$GR395+7),"")</f>
      </c>
      <c r="DW395">
        <f>IF($GS395&gt;=8,INDEX($DM:$DM,$GR395+8),"")</f>
      </c>
      <c r="DX395">
        <f>IF($GS395&gt;=9,INDEX($DM:$DM,$GR395+9),"")</f>
      </c>
      <c r="DY395">
        <f>IF($GS395&gt;=10,INDEX($DM:$DM,$GR395+10),"")</f>
      </c>
      <c r="DZ395">
        <f>IF($GS395&gt;=11,INDEX($DM:$DM,$GR395+11),"")</f>
      </c>
      <c r="EA395">
        <f>IF($GS395&gt;=12,INDEX($DM:$DM,$GR395+12),"")</f>
      </c>
      <c r="EB395">
        <f>IF($GS395&gt;=13,INDEX($DM:$DM,$GR395+13),"")</f>
      </c>
      <c r="EC395">
        <f>IF($GS395&gt;=14,INDEX($DM:$DM,$GR395+14),"")</f>
      </c>
      <c r="ED395">
        <f>IF($GS395&gt;=15,INDEX($DM:$DM,$GR395+15),"")</f>
      </c>
      <c r="EE395">
        <f>IF($GS395&gt;=16,INDEX($DM:$DM,$GR395+16),"")</f>
      </c>
      <c r="EF395">
        <f>IF($GS395&gt;=17,INDEX($DM:$DM,$GR395+17),"")</f>
      </c>
      <c r="EG395">
        <f>IF($GS395&gt;=18,INDEX($DM:$DM,$GR395+18),"")</f>
      </c>
      <c r="EH395">
        <f>IF($GS395&gt;=19,INDEX($DM:$DM,$GR395+19),"")</f>
      </c>
      <c r="EI395">
        <f>IF($GS395&gt;=20,INDEX($DM:$DM,$GR395+20),"")</f>
      </c>
      <c r="EJ395">
        <f>IF($GS395&gt;=21,INDEX($DM:$DM,$GR395+21),"")</f>
      </c>
      <c r="EK395">
        <f>IF($GS395&gt;=22,INDEX($DM:$DM,$GR395+22),"")</f>
      </c>
      <c r="EL395">
        <f>IF($GS395&gt;=23,INDEX($DM:$DM,$GR395+23),"")</f>
      </c>
      <c r="EM395">
        <f>IF($GS395&gt;=24,INDEX($DM:$DM,$GR395+24),"")</f>
      </c>
      <c r="EN395">
        <f>IF($GS395&gt;=25,INDEX($DM:$DM,$GR395+25),"")</f>
      </c>
      <c r="EO395">
        <f>IF($GS395&gt;=26,INDEX($DM:$DM,$GR395+26),"")</f>
      </c>
      <c r="EP395">
        <f>IF($GS395&gt;=27,INDEX($DM:$DM,$GR395+27),"")</f>
      </c>
      <c r="EQ395">
        <f>IF($GS395&gt;=28,INDEX($DM:$DM,$GR395+28),"")</f>
      </c>
      <c r="ER395">
        <f>IF($GS395&gt;=29,INDEX($DM:$DM,$GR395+29),"")</f>
      </c>
      <c r="ES395">
        <f>IF($GS395&gt;=30,INDEX($DM:$DM,$GR395+30),"")</f>
      </c>
      <c r="ET395">
        <f>IF($GS395&gt;=31,INDEX($DM:$DM,$GR395+31),"")</f>
      </c>
      <c r="EU395">
        <f>IF($GS395&gt;=32,INDEX($DM:$DM,$GR395+32),"")</f>
      </c>
      <c r="EV395">
        <f>IF($GS395&gt;=33,INDEX($DM:$DM,$GR395+33),"")</f>
      </c>
      <c r="EW395">
        <f>IF($GS395&gt;=34,INDEX($DM:$DM,$GR395+34),"")</f>
      </c>
      <c r="EX395">
        <f>IF($GS395&gt;=35,INDEX($DM:$DM,$GR395+35),"")</f>
      </c>
      <c r="EY395">
        <f>IF($GS395&gt;=36,INDEX($DM:$DM,$GR395+36),"")</f>
      </c>
      <c r="EZ395">
        <f>IF($GS395&gt;=37,INDEX($DM:$DM,$GR395+37),"")</f>
      </c>
      <c r="FA395">
        <f>IF($GS395&gt;=38,INDEX($DM:$DM,$GR395+38),"")</f>
      </c>
      <c r="FB395">
        <f>IF($GS395&gt;=39,INDEX($DM:$DM,$GR395+39),"")</f>
      </c>
      <c r="FC395">
        <f>IF($GS395&gt;=40,INDEX($DM:$DM,$GR395+40),"")</f>
      </c>
      <c r="FD395">
        <f>IF($GS395&gt;=1,INDEX($DN:$DN,$GR395+1),"")</f>
      </c>
      <c r="FE395">
        <f>IF($GS395&gt;=2,INDEX($DN:$DN,$GR395+2),"")</f>
      </c>
      <c r="FF395">
        <f>IF($GS395&gt;=3,INDEX($DN:$DN,$GR395+3),"")</f>
      </c>
      <c r="FG395">
        <f>IF($GS395&gt;=4,INDEX($DN:$DN,$GR395+4),"")</f>
      </c>
      <c r="FH395">
        <f>IF($GS395&gt;=5,INDEX($DN:$DN,$GR395+5),"")</f>
      </c>
      <c r="FI395">
        <f>IF($GS395&gt;=6,INDEX($DN:$DN,$GR395+6),"")</f>
      </c>
      <c r="FJ395">
        <f>IF($GS395&gt;=7,INDEX($DN:$DN,$GR395+7),"")</f>
      </c>
      <c r="FK395">
        <f>IF($GS395&gt;=8,INDEX($DN:$DN,$GR395+8),"")</f>
      </c>
      <c r="FL395">
        <f>IF($GS395&gt;=9,INDEX($DN:$DN,$GR395+9),"")</f>
      </c>
      <c r="FM395">
        <f>IF($GS395&gt;=10,INDEX($DN:$DN,$GR395+10),"")</f>
      </c>
      <c r="FN395">
        <f>IF($GS395&gt;=11,INDEX($DN:$DN,$GR395+11),"")</f>
      </c>
      <c r="FO395">
        <f>IF($GS395&gt;=12,INDEX($DN:$DN,$GR395+12),"")</f>
      </c>
      <c r="FP395">
        <f>IF($GS395&gt;=13,INDEX($DN:$DN,$GR395+13),"")</f>
      </c>
      <c r="FQ395">
        <f>IF($GS395&gt;=14,INDEX($DN:$DN,$GR395+14),"")</f>
      </c>
      <c r="FR395">
        <f>IF($GS395&gt;=15,INDEX($DN:$DN,$GR395+15),"")</f>
      </c>
      <c r="FS395">
        <f>IF($GS395&gt;=16,INDEX($DN:$DN,$GR395+16),"")</f>
      </c>
      <c r="FT395">
        <f>IF($GS395&gt;=17,INDEX($DN:$DN,$GR395+17),"")</f>
      </c>
      <c r="FU395">
        <f>IF($GS395&gt;=18,INDEX($DN:$DN,$GR395+18),"")</f>
      </c>
      <c r="FV395">
        <f>IF($GS395&gt;=19,INDEX($DN:$DN,$GR395+19),"")</f>
      </c>
      <c r="FW395">
        <f>IF($GS395&gt;=20,INDEX($DN:$DN,$GR395+20),"")</f>
      </c>
      <c r="FX395">
        <f>IF($GS395&gt;=21,INDEX($DN:$DN,$GR395+21),"")</f>
      </c>
      <c r="FY395">
        <f>IF($GS395&gt;=22,INDEX($DN:$DN,$GR395+22),"")</f>
      </c>
      <c r="FZ395">
        <f>IF($GS395&gt;=23,INDEX($DN:$DN,$GR395+23),"")</f>
      </c>
      <c r="GA395">
        <f>IF($GS395&gt;=24,INDEX($DN:$DN,$GR395+24),"")</f>
      </c>
      <c r="GB395">
        <f>IF($GS395&gt;=25,INDEX($DN:$DN,$GR395+25),"")</f>
      </c>
      <c r="GC395">
        <f>IF($GS395&gt;=26,INDEX($DN:$DN,$GR395+26),"")</f>
      </c>
      <c r="GD395">
        <f>IF($GS395&gt;=27,INDEX($DN:$DN,$GR395+27),"")</f>
      </c>
      <c r="GE395">
        <f>IF($GS395&gt;=28,INDEX($DN:$DN,$GR395+28),"")</f>
      </c>
      <c r="GF395">
        <f>IF($GS395&gt;=29,INDEX($DN:$DN,$GR395+29),"")</f>
      </c>
      <c r="GG395">
        <f>IF($GS395&gt;=30,INDEX($DN:$DN,$GR395+30),"")</f>
      </c>
      <c r="GH395">
        <f>IF($GS395&gt;=31,INDEX($DN:$DN,$GR395+31),"")</f>
      </c>
      <c r="GI395">
        <f>IF($GS395&gt;=32,INDEX($DN:$DN,$GR395+32),"")</f>
      </c>
      <c r="GJ395">
        <f>IF($GS395&gt;=33,INDEX($DN:$DN,$GR395+33),"")</f>
      </c>
      <c r="GK395">
        <f>IF($GS395&gt;=34,INDEX($DN:$DN,$GR395+34),"")</f>
      </c>
      <c r="GL395">
        <f>IF($GS395&gt;=35,INDEX($DN:$DN,$GR395+35),"")</f>
      </c>
      <c r="GM395">
        <f>IF($GS395&gt;=36,INDEX($DN:$DN,$GR395+36),"")</f>
      </c>
      <c r="GN395">
        <f>IF($GS395&gt;=37,INDEX($DN:$DN,$GR395+37),"")</f>
      </c>
      <c r="GO395">
        <f>IF($GS395&gt;=38,INDEX($DN:$DN,$GR395+38),"")</f>
      </c>
      <c r="GP395">
        <f>IF($GS395&gt;=39,INDEX($DN:$DN,$GR395+39),"")</f>
      </c>
      <c r="GQ395">
        <f>IF($GS395&gt;=40,INDEX($DN:$DN,$GR395+40),"")</f>
      </c>
      <c r="GR395">
        <f>IFERROR(MATCH($DL395,$DM$2:$DM$148,0)+1,0)</f>
      </c>
      <c r="GS395">
        <f>IFERROR(INDEX($DO$2:$DO$148,MATCH($DL395,$DM$2:$DM$148,0)),0)</f>
      </c>
      <c r="GT395">
        <f>IFERROR(MATCH($Z395,$DP$395:$FC$395,0),0)</f>
      </c>
      <c r="GU395">
        <f>IF($GT395&gt;0,INDEX($FD$395:$GQ$395,$GT395),"")</f>
      </c>
      <c r="GX395">
        <f>IF($JG395&gt;=1,INDEX($GV:$GV,$JF395+1),"")</f>
      </c>
      <c r="GY395">
        <f>IF($JG395&gt;=2,INDEX($GV:$GV,$JF395+2),"")</f>
      </c>
      <c r="GZ395">
        <f>IF($JG395&gt;=3,INDEX($GV:$GV,$JF395+3),"")</f>
      </c>
      <c r="HA395">
        <f>IF($JG395&gt;=4,INDEX($GV:$GV,$JF395+4),"")</f>
      </c>
      <c r="HB395">
        <f>IF($JG395&gt;=5,INDEX($GV:$GV,$JF395+5),"")</f>
      </c>
      <c r="HC395">
        <f>IF($JG395&gt;=6,INDEX($GV:$GV,$JF395+6),"")</f>
      </c>
      <c r="HD395">
        <f>IF($JG395&gt;=7,INDEX($GV:$GV,$JF395+7),"")</f>
      </c>
      <c r="HE395">
        <f>IF($JG395&gt;=8,INDEX($GV:$GV,$JF395+8),"")</f>
      </c>
      <c r="HF395">
        <f>IF($JG395&gt;=9,INDEX($GV:$GV,$JF395+9),"")</f>
      </c>
      <c r="HG395">
        <f>IF($JG395&gt;=10,INDEX($GV:$GV,$JF395+10),"")</f>
      </c>
      <c r="HH395">
        <f>IF($JG395&gt;=11,INDEX($GV:$GV,$JF395+11),"")</f>
      </c>
      <c r="HI395">
        <f>IF($JG395&gt;=12,INDEX($GV:$GV,$JF395+12),"")</f>
      </c>
      <c r="HJ395">
        <f>IF($JG395&gt;=13,INDEX($GV:$GV,$JF395+13),"")</f>
      </c>
      <c r="HK395">
        <f>IF($JG395&gt;=14,INDEX($GV:$GV,$JF395+14),"")</f>
      </c>
      <c r="HL395">
        <f>IF($JG395&gt;=15,INDEX($GV:$GV,$JF395+15),"")</f>
      </c>
      <c r="HM395">
        <f>IF($JG395&gt;=16,INDEX($GV:$GV,$JF395+16),"")</f>
      </c>
      <c r="HN395">
        <f>IF($JG395&gt;=17,INDEX($GV:$GV,$JF395+17),"")</f>
      </c>
      <c r="HO395">
        <f>IF($JG395&gt;=18,INDEX($GV:$GV,$JF395+18),"")</f>
      </c>
      <c r="HP395">
        <f>IF($JG395&gt;=19,INDEX($GV:$GV,$JF395+19),"")</f>
      </c>
      <c r="HQ395">
        <f>IF($JG395&gt;=20,INDEX($GV:$GV,$JF395+20),"")</f>
      </c>
      <c r="HR395">
        <f>IF($JG395&gt;=21,INDEX($GV:$GV,$JF395+21),"")</f>
      </c>
      <c r="HS395">
        <f>IF($JG395&gt;=22,INDEX($GV:$GV,$JF395+22),"")</f>
      </c>
      <c r="HT395">
        <f>IF($JG395&gt;=23,INDEX($GV:$GV,$JF395+23),"")</f>
      </c>
      <c r="HU395">
        <f>IF($JG395&gt;=24,INDEX($GV:$GV,$JF395+24),"")</f>
      </c>
      <c r="HV395">
        <f>IF($JG395&gt;=25,INDEX($GV:$GV,$JF395+25),"")</f>
      </c>
      <c r="HW395">
        <f>IF($JG395&gt;=26,INDEX($GV:$GV,$JF395+26),"")</f>
      </c>
      <c r="HX395">
        <f>IF($JG395&gt;=27,INDEX($GV:$GV,$JF395+27),"")</f>
      </c>
      <c r="HY395">
        <f>IF($JG395&gt;=28,INDEX($GV:$GV,$JF395+28),"")</f>
      </c>
      <c r="HZ395">
        <f>IF($JG395&gt;=29,INDEX($GV:$GV,$JF395+29),"")</f>
      </c>
      <c r="IA395">
        <f>IF($JG395&gt;=30,INDEX($GV:$GV,$JF395+30),"")</f>
      </c>
      <c r="IB395">
        <f>IF($JG395&gt;=31,INDEX($GV:$GV,$JF395+31),"")</f>
      </c>
      <c r="IC395">
        <f>IF($JG395&gt;=32,INDEX($GV:$GV,$JF395+32),"")</f>
      </c>
      <c r="ID395">
        <f>IF($JG395&gt;=33,INDEX($GV:$GV,$JF395+33),"")</f>
      </c>
      <c r="IE395">
        <f>IF($JG395&gt;=34,INDEX($GV:$GV,$JF395+34),"")</f>
      </c>
      <c r="IF395">
        <f>IF($JG395&gt;=35,INDEX($GV:$GV,$JF395+35),"")</f>
      </c>
      <c r="IG395">
        <f>IF($JG395&gt;=36,INDEX($GV:$GV,$JF395+36),"")</f>
      </c>
      <c r="IH395">
        <f>IF($JG395&gt;=37,INDEX($GV:$GV,$JF395+37),"")</f>
      </c>
      <c r="II395">
        <f>IF($JG395&gt;=38,INDEX($GV:$GV,$JF395+38),"")</f>
      </c>
      <c r="IJ395">
        <f>IF($JG395&gt;=39,INDEX($GV:$GV,$JF395+39),"")</f>
      </c>
      <c r="IK395">
        <f>IF($JG395&gt;=40,INDEX($GV:$GV,$JF395+40),"")</f>
      </c>
      <c r="IL395">
        <f>IF($JG395&gt;=41,INDEX($GV:$GV,$JF395+41),"")</f>
      </c>
      <c r="IM395">
        <f>IF($JG395&gt;=42,INDEX($GV:$GV,$JF395+42),"")</f>
      </c>
      <c r="IN395">
        <f>IF($JG395&gt;=43,INDEX($GV:$GV,$JF395+43),"")</f>
      </c>
      <c r="IO395">
        <f>IF($JG395&gt;=44,INDEX($GV:$GV,$JF395+44),"")</f>
      </c>
      <c r="IP395">
        <f>IF($JG395&gt;=45,INDEX($GV:$GV,$JF395+45),"")</f>
      </c>
      <c r="IQ395">
        <f>IF($JG395&gt;=46,INDEX($GV:$GV,$JF395+46),"")</f>
      </c>
      <c r="IR395">
        <f>IF($JG395&gt;=47,INDEX($GV:$GV,$JF395+47),"")</f>
      </c>
      <c r="IS395">
        <f>IF($JG395&gt;=48,INDEX($GV:$GV,$JF395+48),"")</f>
      </c>
      <c r="IT395">
        <f>IF($JG395&gt;=49,INDEX($GV:$GV,$JF395+49),"")</f>
      </c>
      <c r="IU395">
        <f>IF($JG395&gt;=50,INDEX($GV:$GV,$JF395+50),"")</f>
      </c>
      <c r="IV395">
        <f>IF($JG395&gt;=51,INDEX($GV:$GV,$JF395+51),"")</f>
      </c>
      <c r="IW395">
        <f>IF($JG395&gt;=52,INDEX($GV:$GV,$JF395+52),"")</f>
      </c>
      <c r="IX395">
        <f>IF($JG395&gt;=53,INDEX($GV:$GV,$JF395+53),"")</f>
      </c>
      <c r="IY395">
        <f>IF($JG395&gt;=54,INDEX($GV:$GV,$JF395+54),"")</f>
      </c>
      <c r="IZ395">
        <f>IF($JG395&gt;=55,INDEX($GV:$GV,$JF395+55),"")</f>
      </c>
      <c r="JA395">
        <f>IF($JG395&gt;=56,INDEX($GV:$GV,$JF395+56),"")</f>
      </c>
      <c r="JB395">
        <f>IF($JG395&gt;=57,INDEX($GV:$GV,$JF395+57),"")</f>
      </c>
      <c r="JC395">
        <f>IF($JG395&gt;=58,INDEX($GV:$GV,$JF395+58),"")</f>
      </c>
      <c r="JD395">
        <f>IF($JG395&gt;=59,INDEX($GV:$GV,$JF395+59),"")</f>
      </c>
      <c r="JE395">
        <f>IF($JG395&gt;=60,INDEX($GV:$GV,$JF395+60),"")</f>
      </c>
      <c r="JF395">
        <f>IFERROR(MATCH($GU395,$GV$2:$GV$322,0)+1,0)</f>
      </c>
      <c r="JG395">
        <f>IFERROR(INDEX($GW$2:$GW$322,MATCH($GU395,$GV$2:$GV$322,0)),0)</f>
      </c>
      <c r="JH395" t="s">
        <v>44</v>
      </c>
      <c r="JI395" t="s">
        <v>44</v>
      </c>
    </row>
    <row r="396" spans="1:269" x14ac:dyDescent="0.25">
      <c r="R396">
        <f>IF(OR($U396="",$Q396=""),"",IFERROR($U396/$Q396,0))</f>
      </c>
      <c r="S396">
        <f>IF($U396="","",
SUM($T396,$V396,$AA396,$W396,$Y396)*
(1-IF($AB396="",0,VALUE($AB396)/100)))</f>
      </c>
      <c r="T396">
        <f>IF($U396="","",$U396)</f>
      </c>
      <c r="V396">
        <f>IF($U396="","",
IF($O396="","",
IF(ISNUMBER(SEARCH("exempt",LOWER($O396))),0,
$U396*(VALUE(SUBSTITUTE($O396,"%",""))/100))))</f>
      </c>
      <c r="AC396">
        <f>IFERROR(IF(FIND(" - ",$K396)&gt;0,MID($K396,FIND(" - ",$K396)+3,LEN($K396)),""),"")</f>
      </c>
      <c r="AL396" t="s">
        <v>1223</v>
      </c>
      <c r="AT396">
        <f>IFERROR(LEFT($K396,FIND(" - ",$K396)-1),$K396)</f>
      </c>
      <c r="AW396">
        <f>IF($CL396&gt;=1,INDEX($AU:$AU,$CK396+1),"")</f>
      </c>
      <c r="AX396">
        <f>IF($CL396&gt;=2,INDEX($AU:$AU,$CK396+2),"")</f>
      </c>
      <c r="AY396">
        <f>IF($CL396&gt;=3,INDEX($AU:$AU,$CK396+3),"")</f>
      </c>
      <c r="AZ396">
        <f>IF($CL396&gt;=4,INDEX($AU:$AU,$CK396+4),"")</f>
      </c>
      <c r="BA396">
        <f>IF($CL396&gt;=5,INDEX($AU:$AU,$CK396+5),"")</f>
      </c>
      <c r="BB396">
        <f>IF($CL396&gt;=6,INDEX($AU:$AU,$CK396+6),"")</f>
      </c>
      <c r="BC396">
        <f>IF($CL396&gt;=7,INDEX($AU:$AU,$CK396+7),"")</f>
      </c>
      <c r="BD396">
        <f>IF($CL396&gt;=8,INDEX($AU:$AU,$CK396+8),"")</f>
      </c>
      <c r="BE396">
        <f>IF($CL396&gt;=9,INDEX($AU:$AU,$CK396+9),"")</f>
      </c>
      <c r="BF396">
        <f>IF($CL396&gt;=10,INDEX($AU:$AU,$CK396+10),"")</f>
      </c>
      <c r="BG396">
        <f>IF($CL396&gt;=11,INDEX($AU:$AU,$CK396+11),"")</f>
      </c>
      <c r="BH396">
        <f>IF($CL396&gt;=12,INDEX($AU:$AU,$CK396+12),"")</f>
      </c>
      <c r="BI396">
        <f>IF($CL396&gt;=13,INDEX($AU:$AU,$CK396+13),"")</f>
      </c>
      <c r="BJ396">
        <f>IF($CL396&gt;=14,INDEX($AU:$AU,$CK396+14),"")</f>
      </c>
      <c r="BK396">
        <f>IF($CL396&gt;=15,INDEX($AU:$AU,$CK396+15),"")</f>
      </c>
      <c r="BL396">
        <f>IF($CL396&gt;=16,INDEX($AU:$AU,$CK396+16),"")</f>
      </c>
      <c r="BM396">
        <f>IF($CL396&gt;=17,INDEX($AU:$AU,$CK396+17),"")</f>
      </c>
      <c r="BN396">
        <f>IF($CL396&gt;=18,INDEX($AU:$AU,$CK396+18),"")</f>
      </c>
      <c r="BO396">
        <f>IF($CL396&gt;=19,INDEX($AU:$AU,$CK396+19),"")</f>
      </c>
      <c r="BP396">
        <f>IF($CL396&gt;=20,INDEX($AU:$AU,$CK396+20),"")</f>
      </c>
      <c r="BQ396">
        <f>IF($CL396&gt;=21,INDEX($AU:$AU,$CK396+21),"")</f>
      </c>
      <c r="BR396">
        <f>IF($CL396&gt;=22,INDEX($AU:$AU,$CK396+22),"")</f>
      </c>
      <c r="BS396">
        <f>IF($CL396&gt;=23,INDEX($AU:$AU,$CK396+23),"")</f>
      </c>
      <c r="BT396">
        <f>IF($CL396&gt;=24,INDEX($AU:$AU,$CK396+24),"")</f>
      </c>
      <c r="BU396">
        <f>IF($CL396&gt;=25,INDEX($AU:$AU,$CK396+25),"")</f>
      </c>
      <c r="BV396">
        <f>IF($CL396&gt;=26,INDEX($AU:$AU,$CK396+26),"")</f>
      </c>
      <c r="BW396">
        <f>IF($CL396&gt;=27,INDEX($AU:$AU,$CK396+27),"")</f>
      </c>
      <c r="BX396">
        <f>IF($CL396&gt;=28,INDEX($AU:$AU,$CK396+28),"")</f>
      </c>
      <c r="BY396">
        <f>IF($CL396&gt;=29,INDEX($AU:$AU,$CK396+29),"")</f>
      </c>
      <c r="BZ396">
        <f>IF($CL396&gt;=30,INDEX($AU:$AU,$CK396+30),"")</f>
      </c>
      <c r="CA396">
        <f>IF($CL396&gt;=31,INDEX($AU:$AU,$CK396+31),"")</f>
      </c>
      <c r="CB396">
        <f>IF($CL396&gt;=32,INDEX($AU:$AU,$CK396+32),"")</f>
      </c>
      <c r="CC396">
        <f>IF($CL396&gt;=33,INDEX($AU:$AU,$CK396+33),"")</f>
      </c>
      <c r="CD396">
        <f>IF($CL396&gt;=34,INDEX($AU:$AU,$CK396+34),"")</f>
      </c>
      <c r="CE396">
        <f>IF($CL396&gt;=35,INDEX($AU:$AU,$CK396+35),"")</f>
      </c>
      <c r="CF396">
        <f>IF($CL396&gt;=36,INDEX($AU:$AU,$CK396+36),"")</f>
      </c>
      <c r="CG396">
        <f>IF($CL396&gt;=37,INDEX($AU:$AU,$CK396+37),"")</f>
      </c>
      <c r="CH396">
        <f>IF($CL396&gt;=38,INDEX($AU:$AU,$CK396+38),"")</f>
      </c>
      <c r="CI396">
        <f>IF($CL396&gt;=39,INDEX($AU:$AU,$CK396+39),"")</f>
      </c>
      <c r="CJ396">
        <f>IF($CL396&gt;=40,INDEX($AU:$AU,$CK396+40),"")</f>
      </c>
      <c r="CK396">
        <f>IFERROR(MATCH($AT396,$AU$2:$AU$133,0)+1,0)</f>
      </c>
      <c r="CL396">
        <f>IFERROR(INDEX($AV$2:$AV$133,MATCH($AT396,$AU$2:$AU$133,0)),0)</f>
      </c>
      <c r="CM396">
        <f>IFERROR(LEFT($L396,FIND(" - ",$L396)-1),$L396)</f>
      </c>
      <c r="CN396" t="s">
        <v>149</v>
      </c>
      <c r="CP396">
        <f>IF($DK396&gt;=1,INDEX($CN:$CN,$DJ396+1),"")</f>
      </c>
      <c r="CQ396">
        <f>IF($DK396&gt;=2,INDEX($CN:$CN,$DJ396+2),"")</f>
      </c>
      <c r="CR396">
        <f>IF($DK396&gt;=3,INDEX($CN:$CN,$DJ396+3),"")</f>
      </c>
      <c r="CS396">
        <f>IF($DK396&gt;=4,INDEX($CN:$CN,$DJ396+4),"")</f>
      </c>
      <c r="CT396">
        <f>IF($DK396&gt;=5,INDEX($CN:$CN,$DJ396+5),"")</f>
      </c>
      <c r="CU396">
        <f>IF($DK396&gt;=6,INDEX($CN:$CN,$DJ396+6),"")</f>
      </c>
      <c r="CV396">
        <f>IF($DK396&gt;=7,INDEX($CN:$CN,$DJ396+7),"")</f>
      </c>
      <c r="CW396">
        <f>IF($DK396&gt;=8,INDEX($CN:$CN,$DJ396+8),"")</f>
      </c>
      <c r="CX396">
        <f>IF($DK396&gt;=9,INDEX($CN:$CN,$DJ396+9),"")</f>
      </c>
      <c r="CY396">
        <f>IF($DK396&gt;=10,INDEX($CN:$CN,$DJ396+10),"")</f>
      </c>
      <c r="CZ396">
        <f>IF($DK396&gt;=11,INDEX($CN:$CN,$DJ396+11),"")</f>
      </c>
      <c r="DA396">
        <f>IF($DK396&gt;=12,INDEX($CN:$CN,$DJ396+12),"")</f>
      </c>
      <c r="DB396">
        <f>IF($DK396&gt;=13,INDEX($CN:$CN,$DJ396+13),"")</f>
      </c>
      <c r="DC396">
        <f>IF($DK396&gt;=14,INDEX($CN:$CN,$DJ396+14),"")</f>
      </c>
      <c r="DD396">
        <f>IF($DK396&gt;=15,INDEX($CN:$CN,$DJ396+15),"")</f>
      </c>
      <c r="DE396">
        <f>IF($DK396&gt;=16,INDEX($CN:$CN,$DJ396+16),"")</f>
      </c>
      <c r="DF396">
        <f>IF($DK396&gt;=17,INDEX($CN:$CN,$DJ396+17),"")</f>
      </c>
      <c r="DG396">
        <f>IF($DK396&gt;=18,INDEX($CN:$CN,$DJ396+18),"")</f>
      </c>
      <c r="DH396">
        <f>IF($DK396&gt;=19,INDEX($CN:$CN,$DJ396+19),"")</f>
      </c>
      <c r="DI396">
        <f>IF($DK396&gt;=20,INDEX($CN:$CN,$DJ396+20),"")</f>
      </c>
      <c r="DJ396">
        <f>IFERROR(MATCH($CM396,$CN$2:$CN$1089,0)+1,0)</f>
      </c>
      <c r="DK396">
        <f>IFERROR(INDEX($CO$2:$CO$1089,MATCH($CM396,$CN$2:$CN$1089,0)),0)</f>
      </c>
      <c r="DL396">
        <f>IFERROR(INDEX($AS:$AS,MATCH($O396,$AR:$AR,0))&amp;"","")</f>
      </c>
      <c r="DP396">
        <f>IF($GS396&gt;=1,INDEX($DM:$DM,$GR396+1),"")</f>
      </c>
      <c r="DQ396">
        <f>IF($GS396&gt;=2,INDEX($DM:$DM,$GR396+2),"")</f>
      </c>
      <c r="DR396">
        <f>IF($GS396&gt;=3,INDEX($DM:$DM,$GR396+3),"")</f>
      </c>
      <c r="DS396">
        <f>IF($GS396&gt;=4,INDEX($DM:$DM,$GR396+4),"")</f>
      </c>
      <c r="DT396">
        <f>IF($GS396&gt;=5,INDEX($DM:$DM,$GR396+5),"")</f>
      </c>
      <c r="DU396">
        <f>IF($GS396&gt;=6,INDEX($DM:$DM,$GR396+6),"")</f>
      </c>
      <c r="DV396">
        <f>IF($GS396&gt;=7,INDEX($DM:$DM,$GR396+7),"")</f>
      </c>
      <c r="DW396">
        <f>IF($GS396&gt;=8,INDEX($DM:$DM,$GR396+8),"")</f>
      </c>
      <c r="DX396">
        <f>IF($GS396&gt;=9,INDEX($DM:$DM,$GR396+9),"")</f>
      </c>
      <c r="DY396">
        <f>IF($GS396&gt;=10,INDEX($DM:$DM,$GR396+10),"")</f>
      </c>
      <c r="DZ396">
        <f>IF($GS396&gt;=11,INDEX($DM:$DM,$GR396+11),"")</f>
      </c>
      <c r="EA396">
        <f>IF($GS396&gt;=12,INDEX($DM:$DM,$GR396+12),"")</f>
      </c>
      <c r="EB396">
        <f>IF($GS396&gt;=13,INDEX($DM:$DM,$GR396+13),"")</f>
      </c>
      <c r="EC396">
        <f>IF($GS396&gt;=14,INDEX($DM:$DM,$GR396+14),"")</f>
      </c>
      <c r="ED396">
        <f>IF($GS396&gt;=15,INDEX($DM:$DM,$GR396+15),"")</f>
      </c>
      <c r="EE396">
        <f>IF($GS396&gt;=16,INDEX($DM:$DM,$GR396+16),"")</f>
      </c>
      <c r="EF396">
        <f>IF($GS396&gt;=17,INDEX($DM:$DM,$GR396+17),"")</f>
      </c>
      <c r="EG396">
        <f>IF($GS396&gt;=18,INDEX($DM:$DM,$GR396+18),"")</f>
      </c>
      <c r="EH396">
        <f>IF($GS396&gt;=19,INDEX($DM:$DM,$GR396+19),"")</f>
      </c>
      <c r="EI396">
        <f>IF($GS396&gt;=20,INDEX($DM:$DM,$GR396+20),"")</f>
      </c>
      <c r="EJ396">
        <f>IF($GS396&gt;=21,INDEX($DM:$DM,$GR396+21),"")</f>
      </c>
      <c r="EK396">
        <f>IF($GS396&gt;=22,INDEX($DM:$DM,$GR396+22),"")</f>
      </c>
      <c r="EL396">
        <f>IF($GS396&gt;=23,INDEX($DM:$DM,$GR396+23),"")</f>
      </c>
      <c r="EM396">
        <f>IF($GS396&gt;=24,INDEX($DM:$DM,$GR396+24),"")</f>
      </c>
      <c r="EN396">
        <f>IF($GS396&gt;=25,INDEX($DM:$DM,$GR396+25),"")</f>
      </c>
      <c r="EO396">
        <f>IF($GS396&gt;=26,INDEX($DM:$DM,$GR396+26),"")</f>
      </c>
      <c r="EP396">
        <f>IF($GS396&gt;=27,INDEX($DM:$DM,$GR396+27),"")</f>
      </c>
      <c r="EQ396">
        <f>IF($GS396&gt;=28,INDEX($DM:$DM,$GR396+28),"")</f>
      </c>
      <c r="ER396">
        <f>IF($GS396&gt;=29,INDEX($DM:$DM,$GR396+29),"")</f>
      </c>
      <c r="ES396">
        <f>IF($GS396&gt;=30,INDEX($DM:$DM,$GR396+30),"")</f>
      </c>
      <c r="ET396">
        <f>IF($GS396&gt;=31,INDEX($DM:$DM,$GR396+31),"")</f>
      </c>
      <c r="EU396">
        <f>IF($GS396&gt;=32,INDEX($DM:$DM,$GR396+32),"")</f>
      </c>
      <c r="EV396">
        <f>IF($GS396&gt;=33,INDEX($DM:$DM,$GR396+33),"")</f>
      </c>
      <c r="EW396">
        <f>IF($GS396&gt;=34,INDEX($DM:$DM,$GR396+34),"")</f>
      </c>
      <c r="EX396">
        <f>IF($GS396&gt;=35,INDEX($DM:$DM,$GR396+35),"")</f>
      </c>
      <c r="EY396">
        <f>IF($GS396&gt;=36,INDEX($DM:$DM,$GR396+36),"")</f>
      </c>
      <c r="EZ396">
        <f>IF($GS396&gt;=37,INDEX($DM:$DM,$GR396+37),"")</f>
      </c>
      <c r="FA396">
        <f>IF($GS396&gt;=38,INDEX($DM:$DM,$GR396+38),"")</f>
      </c>
      <c r="FB396">
        <f>IF($GS396&gt;=39,INDEX($DM:$DM,$GR396+39),"")</f>
      </c>
      <c r="FC396">
        <f>IF($GS396&gt;=40,INDEX($DM:$DM,$GR396+40),"")</f>
      </c>
      <c r="FD396">
        <f>IF($GS396&gt;=1,INDEX($DN:$DN,$GR396+1),"")</f>
      </c>
      <c r="FE396">
        <f>IF($GS396&gt;=2,INDEX($DN:$DN,$GR396+2),"")</f>
      </c>
      <c r="FF396">
        <f>IF($GS396&gt;=3,INDEX($DN:$DN,$GR396+3),"")</f>
      </c>
      <c r="FG396">
        <f>IF($GS396&gt;=4,INDEX($DN:$DN,$GR396+4),"")</f>
      </c>
      <c r="FH396">
        <f>IF($GS396&gt;=5,INDEX($DN:$DN,$GR396+5),"")</f>
      </c>
      <c r="FI396">
        <f>IF($GS396&gt;=6,INDEX($DN:$DN,$GR396+6),"")</f>
      </c>
      <c r="FJ396">
        <f>IF($GS396&gt;=7,INDEX($DN:$DN,$GR396+7),"")</f>
      </c>
      <c r="FK396">
        <f>IF($GS396&gt;=8,INDEX($DN:$DN,$GR396+8),"")</f>
      </c>
      <c r="FL396">
        <f>IF($GS396&gt;=9,INDEX($DN:$DN,$GR396+9),"")</f>
      </c>
      <c r="FM396">
        <f>IF($GS396&gt;=10,INDEX($DN:$DN,$GR396+10),"")</f>
      </c>
      <c r="FN396">
        <f>IF($GS396&gt;=11,INDEX($DN:$DN,$GR396+11),"")</f>
      </c>
      <c r="FO396">
        <f>IF($GS396&gt;=12,INDEX($DN:$DN,$GR396+12),"")</f>
      </c>
      <c r="FP396">
        <f>IF($GS396&gt;=13,INDEX($DN:$DN,$GR396+13),"")</f>
      </c>
      <c r="FQ396">
        <f>IF($GS396&gt;=14,INDEX($DN:$DN,$GR396+14),"")</f>
      </c>
      <c r="FR396">
        <f>IF($GS396&gt;=15,INDEX($DN:$DN,$GR396+15),"")</f>
      </c>
      <c r="FS396">
        <f>IF($GS396&gt;=16,INDEX($DN:$DN,$GR396+16),"")</f>
      </c>
      <c r="FT396">
        <f>IF($GS396&gt;=17,INDEX($DN:$DN,$GR396+17),"")</f>
      </c>
      <c r="FU396">
        <f>IF($GS396&gt;=18,INDEX($DN:$DN,$GR396+18),"")</f>
      </c>
      <c r="FV396">
        <f>IF($GS396&gt;=19,INDEX($DN:$DN,$GR396+19),"")</f>
      </c>
      <c r="FW396">
        <f>IF($GS396&gt;=20,INDEX($DN:$DN,$GR396+20),"")</f>
      </c>
      <c r="FX396">
        <f>IF($GS396&gt;=21,INDEX($DN:$DN,$GR396+21),"")</f>
      </c>
      <c r="FY396">
        <f>IF($GS396&gt;=22,INDEX($DN:$DN,$GR396+22),"")</f>
      </c>
      <c r="FZ396">
        <f>IF($GS396&gt;=23,INDEX($DN:$DN,$GR396+23),"")</f>
      </c>
      <c r="GA396">
        <f>IF($GS396&gt;=24,INDEX($DN:$DN,$GR396+24),"")</f>
      </c>
      <c r="GB396">
        <f>IF($GS396&gt;=25,INDEX($DN:$DN,$GR396+25),"")</f>
      </c>
      <c r="GC396">
        <f>IF($GS396&gt;=26,INDEX($DN:$DN,$GR396+26),"")</f>
      </c>
      <c r="GD396">
        <f>IF($GS396&gt;=27,INDEX($DN:$DN,$GR396+27),"")</f>
      </c>
      <c r="GE396">
        <f>IF($GS396&gt;=28,INDEX($DN:$DN,$GR396+28),"")</f>
      </c>
      <c r="GF396">
        <f>IF($GS396&gt;=29,INDEX($DN:$DN,$GR396+29),"")</f>
      </c>
      <c r="GG396">
        <f>IF($GS396&gt;=30,INDEX($DN:$DN,$GR396+30),"")</f>
      </c>
      <c r="GH396">
        <f>IF($GS396&gt;=31,INDEX($DN:$DN,$GR396+31),"")</f>
      </c>
      <c r="GI396">
        <f>IF($GS396&gt;=32,INDEX($DN:$DN,$GR396+32),"")</f>
      </c>
      <c r="GJ396">
        <f>IF($GS396&gt;=33,INDEX($DN:$DN,$GR396+33),"")</f>
      </c>
      <c r="GK396">
        <f>IF($GS396&gt;=34,INDEX($DN:$DN,$GR396+34),"")</f>
      </c>
      <c r="GL396">
        <f>IF($GS396&gt;=35,INDEX($DN:$DN,$GR396+35),"")</f>
      </c>
      <c r="GM396">
        <f>IF($GS396&gt;=36,INDEX($DN:$DN,$GR396+36),"")</f>
      </c>
      <c r="GN396">
        <f>IF($GS396&gt;=37,INDEX($DN:$DN,$GR396+37),"")</f>
      </c>
      <c r="GO396">
        <f>IF($GS396&gt;=38,INDEX($DN:$DN,$GR396+38),"")</f>
      </c>
      <c r="GP396">
        <f>IF($GS396&gt;=39,INDEX($DN:$DN,$GR396+39),"")</f>
      </c>
      <c r="GQ396">
        <f>IF($GS396&gt;=40,INDEX($DN:$DN,$GR396+40),"")</f>
      </c>
      <c r="GR396">
        <f>IFERROR(MATCH($DL396,$DM$2:$DM$148,0)+1,0)</f>
      </c>
      <c r="GS396">
        <f>IFERROR(INDEX($DO$2:$DO$148,MATCH($DL396,$DM$2:$DM$148,0)),0)</f>
      </c>
      <c r="GT396">
        <f>IFERROR(MATCH($Z396,$DP$396:$FC$396,0),0)</f>
      </c>
      <c r="GU396">
        <f>IF($GT396&gt;0,INDEX($FD$396:$GQ$396,$GT396),"")</f>
      </c>
      <c r="GX396">
        <f>IF($JG396&gt;=1,INDEX($GV:$GV,$JF396+1),"")</f>
      </c>
      <c r="GY396">
        <f>IF($JG396&gt;=2,INDEX($GV:$GV,$JF396+2),"")</f>
      </c>
      <c r="GZ396">
        <f>IF($JG396&gt;=3,INDEX($GV:$GV,$JF396+3),"")</f>
      </c>
      <c r="HA396">
        <f>IF($JG396&gt;=4,INDEX($GV:$GV,$JF396+4),"")</f>
      </c>
      <c r="HB396">
        <f>IF($JG396&gt;=5,INDEX($GV:$GV,$JF396+5),"")</f>
      </c>
      <c r="HC396">
        <f>IF($JG396&gt;=6,INDEX($GV:$GV,$JF396+6),"")</f>
      </c>
      <c r="HD396">
        <f>IF($JG396&gt;=7,INDEX($GV:$GV,$JF396+7),"")</f>
      </c>
      <c r="HE396">
        <f>IF($JG396&gt;=8,INDEX($GV:$GV,$JF396+8),"")</f>
      </c>
      <c r="HF396">
        <f>IF($JG396&gt;=9,INDEX($GV:$GV,$JF396+9),"")</f>
      </c>
      <c r="HG396">
        <f>IF($JG396&gt;=10,INDEX($GV:$GV,$JF396+10),"")</f>
      </c>
      <c r="HH396">
        <f>IF($JG396&gt;=11,INDEX($GV:$GV,$JF396+11),"")</f>
      </c>
      <c r="HI396">
        <f>IF($JG396&gt;=12,INDEX($GV:$GV,$JF396+12),"")</f>
      </c>
      <c r="HJ396">
        <f>IF($JG396&gt;=13,INDEX($GV:$GV,$JF396+13),"")</f>
      </c>
      <c r="HK396">
        <f>IF($JG396&gt;=14,INDEX($GV:$GV,$JF396+14),"")</f>
      </c>
      <c r="HL396">
        <f>IF($JG396&gt;=15,INDEX($GV:$GV,$JF396+15),"")</f>
      </c>
      <c r="HM396">
        <f>IF($JG396&gt;=16,INDEX($GV:$GV,$JF396+16),"")</f>
      </c>
      <c r="HN396">
        <f>IF($JG396&gt;=17,INDEX($GV:$GV,$JF396+17),"")</f>
      </c>
      <c r="HO396">
        <f>IF($JG396&gt;=18,INDEX($GV:$GV,$JF396+18),"")</f>
      </c>
      <c r="HP396">
        <f>IF($JG396&gt;=19,INDEX($GV:$GV,$JF396+19),"")</f>
      </c>
      <c r="HQ396">
        <f>IF($JG396&gt;=20,INDEX($GV:$GV,$JF396+20),"")</f>
      </c>
      <c r="HR396">
        <f>IF($JG396&gt;=21,INDEX($GV:$GV,$JF396+21),"")</f>
      </c>
      <c r="HS396">
        <f>IF($JG396&gt;=22,INDEX($GV:$GV,$JF396+22),"")</f>
      </c>
      <c r="HT396">
        <f>IF($JG396&gt;=23,INDEX($GV:$GV,$JF396+23),"")</f>
      </c>
      <c r="HU396">
        <f>IF($JG396&gt;=24,INDEX($GV:$GV,$JF396+24),"")</f>
      </c>
      <c r="HV396">
        <f>IF($JG396&gt;=25,INDEX($GV:$GV,$JF396+25),"")</f>
      </c>
      <c r="HW396">
        <f>IF($JG396&gt;=26,INDEX($GV:$GV,$JF396+26),"")</f>
      </c>
      <c r="HX396">
        <f>IF($JG396&gt;=27,INDEX($GV:$GV,$JF396+27),"")</f>
      </c>
      <c r="HY396">
        <f>IF($JG396&gt;=28,INDEX($GV:$GV,$JF396+28),"")</f>
      </c>
      <c r="HZ396">
        <f>IF($JG396&gt;=29,INDEX($GV:$GV,$JF396+29),"")</f>
      </c>
      <c r="IA396">
        <f>IF($JG396&gt;=30,INDEX($GV:$GV,$JF396+30),"")</f>
      </c>
      <c r="IB396">
        <f>IF($JG396&gt;=31,INDEX($GV:$GV,$JF396+31),"")</f>
      </c>
      <c r="IC396">
        <f>IF($JG396&gt;=32,INDEX($GV:$GV,$JF396+32),"")</f>
      </c>
      <c r="ID396">
        <f>IF($JG396&gt;=33,INDEX($GV:$GV,$JF396+33),"")</f>
      </c>
      <c r="IE396">
        <f>IF($JG396&gt;=34,INDEX($GV:$GV,$JF396+34),"")</f>
      </c>
      <c r="IF396">
        <f>IF($JG396&gt;=35,INDEX($GV:$GV,$JF396+35),"")</f>
      </c>
      <c r="IG396">
        <f>IF($JG396&gt;=36,INDEX($GV:$GV,$JF396+36),"")</f>
      </c>
      <c r="IH396">
        <f>IF($JG396&gt;=37,INDEX($GV:$GV,$JF396+37),"")</f>
      </c>
      <c r="II396">
        <f>IF($JG396&gt;=38,INDEX($GV:$GV,$JF396+38),"")</f>
      </c>
      <c r="IJ396">
        <f>IF($JG396&gt;=39,INDEX($GV:$GV,$JF396+39),"")</f>
      </c>
      <c r="IK396">
        <f>IF($JG396&gt;=40,INDEX($GV:$GV,$JF396+40),"")</f>
      </c>
      <c r="IL396">
        <f>IF($JG396&gt;=41,INDEX($GV:$GV,$JF396+41),"")</f>
      </c>
      <c r="IM396">
        <f>IF($JG396&gt;=42,INDEX($GV:$GV,$JF396+42),"")</f>
      </c>
      <c r="IN396">
        <f>IF($JG396&gt;=43,INDEX($GV:$GV,$JF396+43),"")</f>
      </c>
      <c r="IO396">
        <f>IF($JG396&gt;=44,INDEX($GV:$GV,$JF396+44),"")</f>
      </c>
      <c r="IP396">
        <f>IF($JG396&gt;=45,INDEX($GV:$GV,$JF396+45),"")</f>
      </c>
      <c r="IQ396">
        <f>IF($JG396&gt;=46,INDEX($GV:$GV,$JF396+46),"")</f>
      </c>
      <c r="IR396">
        <f>IF($JG396&gt;=47,INDEX($GV:$GV,$JF396+47),"")</f>
      </c>
      <c r="IS396">
        <f>IF($JG396&gt;=48,INDEX($GV:$GV,$JF396+48),"")</f>
      </c>
      <c r="IT396">
        <f>IF($JG396&gt;=49,INDEX($GV:$GV,$JF396+49),"")</f>
      </c>
      <c r="IU396">
        <f>IF($JG396&gt;=50,INDEX($GV:$GV,$JF396+50),"")</f>
      </c>
      <c r="IV396">
        <f>IF($JG396&gt;=51,INDEX($GV:$GV,$JF396+51),"")</f>
      </c>
      <c r="IW396">
        <f>IF($JG396&gt;=52,INDEX($GV:$GV,$JF396+52),"")</f>
      </c>
      <c r="IX396">
        <f>IF($JG396&gt;=53,INDEX($GV:$GV,$JF396+53),"")</f>
      </c>
      <c r="IY396">
        <f>IF($JG396&gt;=54,INDEX($GV:$GV,$JF396+54),"")</f>
      </c>
      <c r="IZ396">
        <f>IF($JG396&gt;=55,INDEX($GV:$GV,$JF396+55),"")</f>
      </c>
      <c r="JA396">
        <f>IF($JG396&gt;=56,INDEX($GV:$GV,$JF396+56),"")</f>
      </c>
      <c r="JB396">
        <f>IF($JG396&gt;=57,INDEX($GV:$GV,$JF396+57),"")</f>
      </c>
      <c r="JC396">
        <f>IF($JG396&gt;=58,INDEX($GV:$GV,$JF396+58),"")</f>
      </c>
      <c r="JD396">
        <f>IF($JG396&gt;=59,INDEX($GV:$GV,$JF396+59),"")</f>
      </c>
      <c r="JE396">
        <f>IF($JG396&gt;=60,INDEX($GV:$GV,$JF396+60),"")</f>
      </c>
      <c r="JF396">
        <f>IFERROR(MATCH($GU396,$GV$2:$GV$322,0)+1,0)</f>
      </c>
      <c r="JG396">
        <f>IFERROR(INDEX($GW$2:$GW$322,MATCH($GU396,$GV$2:$GV$322,0)),0)</f>
      </c>
      <c r="JH396" t="s">
        <v>44</v>
      </c>
      <c r="JI396" t="s">
        <v>44</v>
      </c>
    </row>
    <row r="397" spans="1:269" x14ac:dyDescent="0.25">
      <c r="R397">
        <f>IF(OR($U397="",$Q397=""),"",IFERROR($U397/$Q397,0))</f>
      </c>
      <c r="S397">
        <f>IF($U397="","",
SUM($T397,$V397,$AA397,$W397,$Y397)*
(1-IF($AB397="",0,VALUE($AB397)/100)))</f>
      </c>
      <c r="T397">
        <f>IF($U397="","",$U397)</f>
      </c>
      <c r="V397">
        <f>IF($U397="","",
IF($O397="","",
IF(ISNUMBER(SEARCH("exempt",LOWER($O397))),0,
$U397*(VALUE(SUBSTITUTE($O397,"%",""))/100))))</f>
      </c>
      <c r="AC397">
        <f>IFERROR(IF(FIND(" - ",$K397)&gt;0,MID($K397,FIND(" - ",$K397)+3,LEN($K397)),""),"")</f>
      </c>
      <c r="AL397" t="s">
        <v>1224</v>
      </c>
      <c r="AT397">
        <f>IFERROR(LEFT($K397,FIND(" - ",$K397)-1),$K397)</f>
      </c>
      <c r="AW397">
        <f>IF($CL397&gt;=1,INDEX($AU:$AU,$CK397+1),"")</f>
      </c>
      <c r="AX397">
        <f>IF($CL397&gt;=2,INDEX($AU:$AU,$CK397+2),"")</f>
      </c>
      <c r="AY397">
        <f>IF($CL397&gt;=3,INDEX($AU:$AU,$CK397+3),"")</f>
      </c>
      <c r="AZ397">
        <f>IF($CL397&gt;=4,INDEX($AU:$AU,$CK397+4),"")</f>
      </c>
      <c r="BA397">
        <f>IF($CL397&gt;=5,INDEX($AU:$AU,$CK397+5),"")</f>
      </c>
      <c r="BB397">
        <f>IF($CL397&gt;=6,INDEX($AU:$AU,$CK397+6),"")</f>
      </c>
      <c r="BC397">
        <f>IF($CL397&gt;=7,INDEX($AU:$AU,$CK397+7),"")</f>
      </c>
      <c r="BD397">
        <f>IF($CL397&gt;=8,INDEX($AU:$AU,$CK397+8),"")</f>
      </c>
      <c r="BE397">
        <f>IF($CL397&gt;=9,INDEX($AU:$AU,$CK397+9),"")</f>
      </c>
      <c r="BF397">
        <f>IF($CL397&gt;=10,INDEX($AU:$AU,$CK397+10),"")</f>
      </c>
      <c r="BG397">
        <f>IF($CL397&gt;=11,INDEX($AU:$AU,$CK397+11),"")</f>
      </c>
      <c r="BH397">
        <f>IF($CL397&gt;=12,INDEX($AU:$AU,$CK397+12),"")</f>
      </c>
      <c r="BI397">
        <f>IF($CL397&gt;=13,INDEX($AU:$AU,$CK397+13),"")</f>
      </c>
      <c r="BJ397">
        <f>IF($CL397&gt;=14,INDEX($AU:$AU,$CK397+14),"")</f>
      </c>
      <c r="BK397">
        <f>IF($CL397&gt;=15,INDEX($AU:$AU,$CK397+15),"")</f>
      </c>
      <c r="BL397">
        <f>IF($CL397&gt;=16,INDEX($AU:$AU,$CK397+16),"")</f>
      </c>
      <c r="BM397">
        <f>IF($CL397&gt;=17,INDEX($AU:$AU,$CK397+17),"")</f>
      </c>
      <c r="BN397">
        <f>IF($CL397&gt;=18,INDEX($AU:$AU,$CK397+18),"")</f>
      </c>
      <c r="BO397">
        <f>IF($CL397&gt;=19,INDEX($AU:$AU,$CK397+19),"")</f>
      </c>
      <c r="BP397">
        <f>IF($CL397&gt;=20,INDEX($AU:$AU,$CK397+20),"")</f>
      </c>
      <c r="BQ397">
        <f>IF($CL397&gt;=21,INDEX($AU:$AU,$CK397+21),"")</f>
      </c>
      <c r="BR397">
        <f>IF($CL397&gt;=22,INDEX($AU:$AU,$CK397+22),"")</f>
      </c>
      <c r="BS397">
        <f>IF($CL397&gt;=23,INDEX($AU:$AU,$CK397+23),"")</f>
      </c>
      <c r="BT397">
        <f>IF($CL397&gt;=24,INDEX($AU:$AU,$CK397+24),"")</f>
      </c>
      <c r="BU397">
        <f>IF($CL397&gt;=25,INDEX($AU:$AU,$CK397+25),"")</f>
      </c>
      <c r="BV397">
        <f>IF($CL397&gt;=26,INDEX($AU:$AU,$CK397+26),"")</f>
      </c>
      <c r="BW397">
        <f>IF($CL397&gt;=27,INDEX($AU:$AU,$CK397+27),"")</f>
      </c>
      <c r="BX397">
        <f>IF($CL397&gt;=28,INDEX($AU:$AU,$CK397+28),"")</f>
      </c>
      <c r="BY397">
        <f>IF($CL397&gt;=29,INDEX($AU:$AU,$CK397+29),"")</f>
      </c>
      <c r="BZ397">
        <f>IF($CL397&gt;=30,INDEX($AU:$AU,$CK397+30),"")</f>
      </c>
      <c r="CA397">
        <f>IF($CL397&gt;=31,INDEX($AU:$AU,$CK397+31),"")</f>
      </c>
      <c r="CB397">
        <f>IF($CL397&gt;=32,INDEX($AU:$AU,$CK397+32),"")</f>
      </c>
      <c r="CC397">
        <f>IF($CL397&gt;=33,INDEX($AU:$AU,$CK397+33),"")</f>
      </c>
      <c r="CD397">
        <f>IF($CL397&gt;=34,INDEX($AU:$AU,$CK397+34),"")</f>
      </c>
      <c r="CE397">
        <f>IF($CL397&gt;=35,INDEX($AU:$AU,$CK397+35),"")</f>
      </c>
      <c r="CF397">
        <f>IF($CL397&gt;=36,INDEX($AU:$AU,$CK397+36),"")</f>
      </c>
      <c r="CG397">
        <f>IF($CL397&gt;=37,INDEX($AU:$AU,$CK397+37),"")</f>
      </c>
      <c r="CH397">
        <f>IF($CL397&gt;=38,INDEX($AU:$AU,$CK397+38),"")</f>
      </c>
      <c r="CI397">
        <f>IF($CL397&gt;=39,INDEX($AU:$AU,$CK397+39),"")</f>
      </c>
      <c r="CJ397">
        <f>IF($CL397&gt;=40,INDEX($AU:$AU,$CK397+40),"")</f>
      </c>
      <c r="CK397">
        <f>IFERROR(MATCH($AT397,$AU$2:$AU$133,0)+1,0)</f>
      </c>
      <c r="CL397">
        <f>IFERROR(INDEX($AV$2:$AV$133,MATCH($AT397,$AU$2:$AU$133,0)),0)</f>
      </c>
      <c r="CM397">
        <f>IFERROR(LEFT($L397,FIND(" - ",$L397)-1),$L397)</f>
      </c>
      <c r="CN397" t="s">
        <v>1225</v>
      </c>
      <c r="CO397">
        <v>1</v>
      </c>
      <c r="CP397">
        <f>IF($DK397&gt;=1,INDEX($CN:$CN,$DJ397+1),"")</f>
      </c>
      <c r="CQ397">
        <f>IF($DK397&gt;=2,INDEX($CN:$CN,$DJ397+2),"")</f>
      </c>
      <c r="CR397">
        <f>IF($DK397&gt;=3,INDEX($CN:$CN,$DJ397+3),"")</f>
      </c>
      <c r="CS397">
        <f>IF($DK397&gt;=4,INDEX($CN:$CN,$DJ397+4),"")</f>
      </c>
      <c r="CT397">
        <f>IF($DK397&gt;=5,INDEX($CN:$CN,$DJ397+5),"")</f>
      </c>
      <c r="CU397">
        <f>IF($DK397&gt;=6,INDEX($CN:$CN,$DJ397+6),"")</f>
      </c>
      <c r="CV397">
        <f>IF($DK397&gt;=7,INDEX($CN:$CN,$DJ397+7),"")</f>
      </c>
      <c r="CW397">
        <f>IF($DK397&gt;=8,INDEX($CN:$CN,$DJ397+8),"")</f>
      </c>
      <c r="CX397">
        <f>IF($DK397&gt;=9,INDEX($CN:$CN,$DJ397+9),"")</f>
      </c>
      <c r="CY397">
        <f>IF($DK397&gt;=10,INDEX($CN:$CN,$DJ397+10),"")</f>
      </c>
      <c r="CZ397">
        <f>IF($DK397&gt;=11,INDEX($CN:$CN,$DJ397+11),"")</f>
      </c>
      <c r="DA397">
        <f>IF($DK397&gt;=12,INDEX($CN:$CN,$DJ397+12),"")</f>
      </c>
      <c r="DB397">
        <f>IF($DK397&gt;=13,INDEX($CN:$CN,$DJ397+13),"")</f>
      </c>
      <c r="DC397">
        <f>IF($DK397&gt;=14,INDEX($CN:$CN,$DJ397+14),"")</f>
      </c>
      <c r="DD397">
        <f>IF($DK397&gt;=15,INDEX($CN:$CN,$DJ397+15),"")</f>
      </c>
      <c r="DE397">
        <f>IF($DK397&gt;=16,INDEX($CN:$CN,$DJ397+16),"")</f>
      </c>
      <c r="DF397">
        <f>IF($DK397&gt;=17,INDEX($CN:$CN,$DJ397+17),"")</f>
      </c>
      <c r="DG397">
        <f>IF($DK397&gt;=18,INDEX($CN:$CN,$DJ397+18),"")</f>
      </c>
      <c r="DH397">
        <f>IF($DK397&gt;=19,INDEX($CN:$CN,$DJ397+19),"")</f>
      </c>
      <c r="DI397">
        <f>IF($DK397&gt;=20,INDEX($CN:$CN,$DJ397+20),"")</f>
      </c>
      <c r="DJ397">
        <f>IFERROR(MATCH($CM397,$CN$2:$CN$1089,0)+1,0)</f>
      </c>
      <c r="DK397">
        <f>IFERROR(INDEX($CO$2:$CO$1089,MATCH($CM397,$CN$2:$CN$1089,0)),0)</f>
      </c>
      <c r="DL397">
        <f>IFERROR(INDEX($AS:$AS,MATCH($O397,$AR:$AR,0))&amp;"","")</f>
      </c>
      <c r="DP397">
        <f>IF($GS397&gt;=1,INDEX($DM:$DM,$GR397+1),"")</f>
      </c>
      <c r="DQ397">
        <f>IF($GS397&gt;=2,INDEX($DM:$DM,$GR397+2),"")</f>
      </c>
      <c r="DR397">
        <f>IF($GS397&gt;=3,INDEX($DM:$DM,$GR397+3),"")</f>
      </c>
      <c r="DS397">
        <f>IF($GS397&gt;=4,INDEX($DM:$DM,$GR397+4),"")</f>
      </c>
      <c r="DT397">
        <f>IF($GS397&gt;=5,INDEX($DM:$DM,$GR397+5),"")</f>
      </c>
      <c r="DU397">
        <f>IF($GS397&gt;=6,INDEX($DM:$DM,$GR397+6),"")</f>
      </c>
      <c r="DV397">
        <f>IF($GS397&gt;=7,INDEX($DM:$DM,$GR397+7),"")</f>
      </c>
      <c r="DW397">
        <f>IF($GS397&gt;=8,INDEX($DM:$DM,$GR397+8),"")</f>
      </c>
      <c r="DX397">
        <f>IF($GS397&gt;=9,INDEX($DM:$DM,$GR397+9),"")</f>
      </c>
      <c r="DY397">
        <f>IF($GS397&gt;=10,INDEX($DM:$DM,$GR397+10),"")</f>
      </c>
      <c r="DZ397">
        <f>IF($GS397&gt;=11,INDEX($DM:$DM,$GR397+11),"")</f>
      </c>
      <c r="EA397">
        <f>IF($GS397&gt;=12,INDEX($DM:$DM,$GR397+12),"")</f>
      </c>
      <c r="EB397">
        <f>IF($GS397&gt;=13,INDEX($DM:$DM,$GR397+13),"")</f>
      </c>
      <c r="EC397">
        <f>IF($GS397&gt;=14,INDEX($DM:$DM,$GR397+14),"")</f>
      </c>
      <c r="ED397">
        <f>IF($GS397&gt;=15,INDEX($DM:$DM,$GR397+15),"")</f>
      </c>
      <c r="EE397">
        <f>IF($GS397&gt;=16,INDEX($DM:$DM,$GR397+16),"")</f>
      </c>
      <c r="EF397">
        <f>IF($GS397&gt;=17,INDEX($DM:$DM,$GR397+17),"")</f>
      </c>
      <c r="EG397">
        <f>IF($GS397&gt;=18,INDEX($DM:$DM,$GR397+18),"")</f>
      </c>
      <c r="EH397">
        <f>IF($GS397&gt;=19,INDEX($DM:$DM,$GR397+19),"")</f>
      </c>
      <c r="EI397">
        <f>IF($GS397&gt;=20,INDEX($DM:$DM,$GR397+20),"")</f>
      </c>
      <c r="EJ397">
        <f>IF($GS397&gt;=21,INDEX($DM:$DM,$GR397+21),"")</f>
      </c>
      <c r="EK397">
        <f>IF($GS397&gt;=22,INDEX($DM:$DM,$GR397+22),"")</f>
      </c>
      <c r="EL397">
        <f>IF($GS397&gt;=23,INDEX($DM:$DM,$GR397+23),"")</f>
      </c>
      <c r="EM397">
        <f>IF($GS397&gt;=24,INDEX($DM:$DM,$GR397+24),"")</f>
      </c>
      <c r="EN397">
        <f>IF($GS397&gt;=25,INDEX($DM:$DM,$GR397+25),"")</f>
      </c>
      <c r="EO397">
        <f>IF($GS397&gt;=26,INDEX($DM:$DM,$GR397+26),"")</f>
      </c>
      <c r="EP397">
        <f>IF($GS397&gt;=27,INDEX($DM:$DM,$GR397+27),"")</f>
      </c>
      <c r="EQ397">
        <f>IF($GS397&gt;=28,INDEX($DM:$DM,$GR397+28),"")</f>
      </c>
      <c r="ER397">
        <f>IF($GS397&gt;=29,INDEX($DM:$DM,$GR397+29),"")</f>
      </c>
      <c r="ES397">
        <f>IF($GS397&gt;=30,INDEX($DM:$DM,$GR397+30),"")</f>
      </c>
      <c r="ET397">
        <f>IF($GS397&gt;=31,INDEX($DM:$DM,$GR397+31),"")</f>
      </c>
      <c r="EU397">
        <f>IF($GS397&gt;=32,INDEX($DM:$DM,$GR397+32),"")</f>
      </c>
      <c r="EV397">
        <f>IF($GS397&gt;=33,INDEX($DM:$DM,$GR397+33),"")</f>
      </c>
      <c r="EW397">
        <f>IF($GS397&gt;=34,INDEX($DM:$DM,$GR397+34),"")</f>
      </c>
      <c r="EX397">
        <f>IF($GS397&gt;=35,INDEX($DM:$DM,$GR397+35),"")</f>
      </c>
      <c r="EY397">
        <f>IF($GS397&gt;=36,INDEX($DM:$DM,$GR397+36),"")</f>
      </c>
      <c r="EZ397">
        <f>IF($GS397&gt;=37,INDEX($DM:$DM,$GR397+37),"")</f>
      </c>
      <c r="FA397">
        <f>IF($GS397&gt;=38,INDEX($DM:$DM,$GR397+38),"")</f>
      </c>
      <c r="FB397">
        <f>IF($GS397&gt;=39,INDEX($DM:$DM,$GR397+39),"")</f>
      </c>
      <c r="FC397">
        <f>IF($GS397&gt;=40,INDEX($DM:$DM,$GR397+40),"")</f>
      </c>
      <c r="FD397">
        <f>IF($GS397&gt;=1,INDEX($DN:$DN,$GR397+1),"")</f>
      </c>
      <c r="FE397">
        <f>IF($GS397&gt;=2,INDEX($DN:$DN,$GR397+2),"")</f>
      </c>
      <c r="FF397">
        <f>IF($GS397&gt;=3,INDEX($DN:$DN,$GR397+3),"")</f>
      </c>
      <c r="FG397">
        <f>IF($GS397&gt;=4,INDEX($DN:$DN,$GR397+4),"")</f>
      </c>
      <c r="FH397">
        <f>IF($GS397&gt;=5,INDEX($DN:$DN,$GR397+5),"")</f>
      </c>
      <c r="FI397">
        <f>IF($GS397&gt;=6,INDEX($DN:$DN,$GR397+6),"")</f>
      </c>
      <c r="FJ397">
        <f>IF($GS397&gt;=7,INDEX($DN:$DN,$GR397+7),"")</f>
      </c>
      <c r="FK397">
        <f>IF($GS397&gt;=8,INDEX($DN:$DN,$GR397+8),"")</f>
      </c>
      <c r="FL397">
        <f>IF($GS397&gt;=9,INDEX($DN:$DN,$GR397+9),"")</f>
      </c>
      <c r="FM397">
        <f>IF($GS397&gt;=10,INDEX($DN:$DN,$GR397+10),"")</f>
      </c>
      <c r="FN397">
        <f>IF($GS397&gt;=11,INDEX($DN:$DN,$GR397+11),"")</f>
      </c>
      <c r="FO397">
        <f>IF($GS397&gt;=12,INDEX($DN:$DN,$GR397+12),"")</f>
      </c>
      <c r="FP397">
        <f>IF($GS397&gt;=13,INDEX($DN:$DN,$GR397+13),"")</f>
      </c>
      <c r="FQ397">
        <f>IF($GS397&gt;=14,INDEX($DN:$DN,$GR397+14),"")</f>
      </c>
      <c r="FR397">
        <f>IF($GS397&gt;=15,INDEX($DN:$DN,$GR397+15),"")</f>
      </c>
      <c r="FS397">
        <f>IF($GS397&gt;=16,INDEX($DN:$DN,$GR397+16),"")</f>
      </c>
      <c r="FT397">
        <f>IF($GS397&gt;=17,INDEX($DN:$DN,$GR397+17),"")</f>
      </c>
      <c r="FU397">
        <f>IF($GS397&gt;=18,INDEX($DN:$DN,$GR397+18),"")</f>
      </c>
      <c r="FV397">
        <f>IF($GS397&gt;=19,INDEX($DN:$DN,$GR397+19),"")</f>
      </c>
      <c r="FW397">
        <f>IF($GS397&gt;=20,INDEX($DN:$DN,$GR397+20),"")</f>
      </c>
      <c r="FX397">
        <f>IF($GS397&gt;=21,INDEX($DN:$DN,$GR397+21),"")</f>
      </c>
      <c r="FY397">
        <f>IF($GS397&gt;=22,INDEX($DN:$DN,$GR397+22),"")</f>
      </c>
      <c r="FZ397">
        <f>IF($GS397&gt;=23,INDEX($DN:$DN,$GR397+23),"")</f>
      </c>
      <c r="GA397">
        <f>IF($GS397&gt;=24,INDEX($DN:$DN,$GR397+24),"")</f>
      </c>
      <c r="GB397">
        <f>IF($GS397&gt;=25,INDEX($DN:$DN,$GR397+25),"")</f>
      </c>
      <c r="GC397">
        <f>IF($GS397&gt;=26,INDEX($DN:$DN,$GR397+26),"")</f>
      </c>
      <c r="GD397">
        <f>IF($GS397&gt;=27,INDEX($DN:$DN,$GR397+27),"")</f>
      </c>
      <c r="GE397">
        <f>IF($GS397&gt;=28,INDEX($DN:$DN,$GR397+28),"")</f>
      </c>
      <c r="GF397">
        <f>IF($GS397&gt;=29,INDEX($DN:$DN,$GR397+29),"")</f>
      </c>
      <c r="GG397">
        <f>IF($GS397&gt;=30,INDEX($DN:$DN,$GR397+30),"")</f>
      </c>
      <c r="GH397">
        <f>IF($GS397&gt;=31,INDEX($DN:$DN,$GR397+31),"")</f>
      </c>
      <c r="GI397">
        <f>IF($GS397&gt;=32,INDEX($DN:$DN,$GR397+32),"")</f>
      </c>
      <c r="GJ397">
        <f>IF($GS397&gt;=33,INDEX($DN:$DN,$GR397+33),"")</f>
      </c>
      <c r="GK397">
        <f>IF($GS397&gt;=34,INDEX($DN:$DN,$GR397+34),"")</f>
      </c>
      <c r="GL397">
        <f>IF($GS397&gt;=35,INDEX($DN:$DN,$GR397+35),"")</f>
      </c>
      <c r="GM397">
        <f>IF($GS397&gt;=36,INDEX($DN:$DN,$GR397+36),"")</f>
      </c>
      <c r="GN397">
        <f>IF($GS397&gt;=37,INDEX($DN:$DN,$GR397+37),"")</f>
      </c>
      <c r="GO397">
        <f>IF($GS397&gt;=38,INDEX($DN:$DN,$GR397+38),"")</f>
      </c>
      <c r="GP397">
        <f>IF($GS397&gt;=39,INDEX($DN:$DN,$GR397+39),"")</f>
      </c>
      <c r="GQ397">
        <f>IF($GS397&gt;=40,INDEX($DN:$DN,$GR397+40),"")</f>
      </c>
      <c r="GR397">
        <f>IFERROR(MATCH($DL397,$DM$2:$DM$148,0)+1,0)</f>
      </c>
      <c r="GS397">
        <f>IFERROR(INDEX($DO$2:$DO$148,MATCH($DL397,$DM$2:$DM$148,0)),0)</f>
      </c>
      <c r="GT397">
        <f>IFERROR(MATCH($Z397,$DP$397:$FC$397,0),0)</f>
      </c>
      <c r="GU397">
        <f>IF($GT397&gt;0,INDEX($FD$397:$GQ$397,$GT397),"")</f>
      </c>
      <c r="GX397">
        <f>IF($JG397&gt;=1,INDEX($GV:$GV,$JF397+1),"")</f>
      </c>
      <c r="GY397">
        <f>IF($JG397&gt;=2,INDEX($GV:$GV,$JF397+2),"")</f>
      </c>
      <c r="GZ397">
        <f>IF($JG397&gt;=3,INDEX($GV:$GV,$JF397+3),"")</f>
      </c>
      <c r="HA397">
        <f>IF($JG397&gt;=4,INDEX($GV:$GV,$JF397+4),"")</f>
      </c>
      <c r="HB397">
        <f>IF($JG397&gt;=5,INDEX($GV:$GV,$JF397+5),"")</f>
      </c>
      <c r="HC397">
        <f>IF($JG397&gt;=6,INDEX($GV:$GV,$JF397+6),"")</f>
      </c>
      <c r="HD397">
        <f>IF($JG397&gt;=7,INDEX($GV:$GV,$JF397+7),"")</f>
      </c>
      <c r="HE397">
        <f>IF($JG397&gt;=8,INDEX($GV:$GV,$JF397+8),"")</f>
      </c>
      <c r="HF397">
        <f>IF($JG397&gt;=9,INDEX($GV:$GV,$JF397+9),"")</f>
      </c>
      <c r="HG397">
        <f>IF($JG397&gt;=10,INDEX($GV:$GV,$JF397+10),"")</f>
      </c>
      <c r="HH397">
        <f>IF($JG397&gt;=11,INDEX($GV:$GV,$JF397+11),"")</f>
      </c>
      <c r="HI397">
        <f>IF($JG397&gt;=12,INDEX($GV:$GV,$JF397+12),"")</f>
      </c>
      <c r="HJ397">
        <f>IF($JG397&gt;=13,INDEX($GV:$GV,$JF397+13),"")</f>
      </c>
      <c r="HK397">
        <f>IF($JG397&gt;=14,INDEX($GV:$GV,$JF397+14),"")</f>
      </c>
      <c r="HL397">
        <f>IF($JG397&gt;=15,INDEX($GV:$GV,$JF397+15),"")</f>
      </c>
      <c r="HM397">
        <f>IF($JG397&gt;=16,INDEX($GV:$GV,$JF397+16),"")</f>
      </c>
      <c r="HN397">
        <f>IF($JG397&gt;=17,INDEX($GV:$GV,$JF397+17),"")</f>
      </c>
      <c r="HO397">
        <f>IF($JG397&gt;=18,INDEX($GV:$GV,$JF397+18),"")</f>
      </c>
      <c r="HP397">
        <f>IF($JG397&gt;=19,INDEX($GV:$GV,$JF397+19),"")</f>
      </c>
      <c r="HQ397">
        <f>IF($JG397&gt;=20,INDEX($GV:$GV,$JF397+20),"")</f>
      </c>
      <c r="HR397">
        <f>IF($JG397&gt;=21,INDEX($GV:$GV,$JF397+21),"")</f>
      </c>
      <c r="HS397">
        <f>IF($JG397&gt;=22,INDEX($GV:$GV,$JF397+22),"")</f>
      </c>
      <c r="HT397">
        <f>IF($JG397&gt;=23,INDEX($GV:$GV,$JF397+23),"")</f>
      </c>
      <c r="HU397">
        <f>IF($JG397&gt;=24,INDEX($GV:$GV,$JF397+24),"")</f>
      </c>
      <c r="HV397">
        <f>IF($JG397&gt;=25,INDEX($GV:$GV,$JF397+25),"")</f>
      </c>
      <c r="HW397">
        <f>IF($JG397&gt;=26,INDEX($GV:$GV,$JF397+26),"")</f>
      </c>
      <c r="HX397">
        <f>IF($JG397&gt;=27,INDEX($GV:$GV,$JF397+27),"")</f>
      </c>
      <c r="HY397">
        <f>IF($JG397&gt;=28,INDEX($GV:$GV,$JF397+28),"")</f>
      </c>
      <c r="HZ397">
        <f>IF($JG397&gt;=29,INDEX($GV:$GV,$JF397+29),"")</f>
      </c>
      <c r="IA397">
        <f>IF($JG397&gt;=30,INDEX($GV:$GV,$JF397+30),"")</f>
      </c>
      <c r="IB397">
        <f>IF($JG397&gt;=31,INDEX($GV:$GV,$JF397+31),"")</f>
      </c>
      <c r="IC397">
        <f>IF($JG397&gt;=32,INDEX($GV:$GV,$JF397+32),"")</f>
      </c>
      <c r="ID397">
        <f>IF($JG397&gt;=33,INDEX($GV:$GV,$JF397+33),"")</f>
      </c>
      <c r="IE397">
        <f>IF($JG397&gt;=34,INDEX($GV:$GV,$JF397+34),"")</f>
      </c>
      <c r="IF397">
        <f>IF($JG397&gt;=35,INDEX($GV:$GV,$JF397+35),"")</f>
      </c>
      <c r="IG397">
        <f>IF($JG397&gt;=36,INDEX($GV:$GV,$JF397+36),"")</f>
      </c>
      <c r="IH397">
        <f>IF($JG397&gt;=37,INDEX($GV:$GV,$JF397+37),"")</f>
      </c>
      <c r="II397">
        <f>IF($JG397&gt;=38,INDEX($GV:$GV,$JF397+38),"")</f>
      </c>
      <c r="IJ397">
        <f>IF($JG397&gt;=39,INDEX($GV:$GV,$JF397+39),"")</f>
      </c>
      <c r="IK397">
        <f>IF($JG397&gt;=40,INDEX($GV:$GV,$JF397+40),"")</f>
      </c>
      <c r="IL397">
        <f>IF($JG397&gt;=41,INDEX($GV:$GV,$JF397+41),"")</f>
      </c>
      <c r="IM397">
        <f>IF($JG397&gt;=42,INDEX($GV:$GV,$JF397+42),"")</f>
      </c>
      <c r="IN397">
        <f>IF($JG397&gt;=43,INDEX($GV:$GV,$JF397+43),"")</f>
      </c>
      <c r="IO397">
        <f>IF($JG397&gt;=44,INDEX($GV:$GV,$JF397+44),"")</f>
      </c>
      <c r="IP397">
        <f>IF($JG397&gt;=45,INDEX($GV:$GV,$JF397+45),"")</f>
      </c>
      <c r="IQ397">
        <f>IF($JG397&gt;=46,INDEX($GV:$GV,$JF397+46),"")</f>
      </c>
      <c r="IR397">
        <f>IF($JG397&gt;=47,INDEX($GV:$GV,$JF397+47),"")</f>
      </c>
      <c r="IS397">
        <f>IF($JG397&gt;=48,INDEX($GV:$GV,$JF397+48),"")</f>
      </c>
      <c r="IT397">
        <f>IF($JG397&gt;=49,INDEX($GV:$GV,$JF397+49),"")</f>
      </c>
      <c r="IU397">
        <f>IF($JG397&gt;=50,INDEX($GV:$GV,$JF397+50),"")</f>
      </c>
      <c r="IV397">
        <f>IF($JG397&gt;=51,INDEX($GV:$GV,$JF397+51),"")</f>
      </c>
      <c r="IW397">
        <f>IF($JG397&gt;=52,INDEX($GV:$GV,$JF397+52),"")</f>
      </c>
      <c r="IX397">
        <f>IF($JG397&gt;=53,INDEX($GV:$GV,$JF397+53),"")</f>
      </c>
      <c r="IY397">
        <f>IF($JG397&gt;=54,INDEX($GV:$GV,$JF397+54),"")</f>
      </c>
      <c r="IZ397">
        <f>IF($JG397&gt;=55,INDEX($GV:$GV,$JF397+55),"")</f>
      </c>
      <c r="JA397">
        <f>IF($JG397&gt;=56,INDEX($GV:$GV,$JF397+56),"")</f>
      </c>
      <c r="JB397">
        <f>IF($JG397&gt;=57,INDEX($GV:$GV,$JF397+57),"")</f>
      </c>
      <c r="JC397">
        <f>IF($JG397&gt;=58,INDEX($GV:$GV,$JF397+58),"")</f>
      </c>
      <c r="JD397">
        <f>IF($JG397&gt;=59,INDEX($GV:$GV,$JF397+59),"")</f>
      </c>
      <c r="JE397">
        <f>IF($JG397&gt;=60,INDEX($GV:$GV,$JF397+60),"")</f>
      </c>
      <c r="JF397">
        <f>IFERROR(MATCH($GU397,$GV$2:$GV$322,0)+1,0)</f>
      </c>
      <c r="JG397">
        <f>IFERROR(INDEX($GW$2:$GW$322,MATCH($GU397,$GV$2:$GV$322,0)),0)</f>
      </c>
      <c r="JH397" t="s">
        <v>44</v>
      </c>
      <c r="JI397" t="s">
        <v>44</v>
      </c>
    </row>
    <row r="398" spans="1:269" x14ac:dyDescent="0.25">
      <c r="R398">
        <f>IF(OR($U398="",$Q398=""),"",IFERROR($U398/$Q398,0))</f>
      </c>
      <c r="S398">
        <f>IF($U398="","",
SUM($T398,$V398,$AA398,$W398,$Y398)*
(1-IF($AB398="",0,VALUE($AB398)/100)))</f>
      </c>
      <c r="T398">
        <f>IF($U398="","",$U398)</f>
      </c>
      <c r="V398">
        <f>IF($U398="","",
IF($O398="","",
IF(ISNUMBER(SEARCH("exempt",LOWER($O398))),0,
$U398*(VALUE(SUBSTITUTE($O398,"%",""))/100))))</f>
      </c>
      <c r="AC398">
        <f>IFERROR(IF(FIND(" - ",$K398)&gt;0,MID($K398,FIND(" - ",$K398)+3,LEN($K398)),""),"")</f>
      </c>
      <c r="AL398" t="s">
        <v>1226</v>
      </c>
      <c r="AT398">
        <f>IFERROR(LEFT($K398,FIND(" - ",$K398)-1),$K398)</f>
      </c>
      <c r="AW398">
        <f>IF($CL398&gt;=1,INDEX($AU:$AU,$CK398+1),"")</f>
      </c>
      <c r="AX398">
        <f>IF($CL398&gt;=2,INDEX($AU:$AU,$CK398+2),"")</f>
      </c>
      <c r="AY398">
        <f>IF($CL398&gt;=3,INDEX($AU:$AU,$CK398+3),"")</f>
      </c>
      <c r="AZ398">
        <f>IF($CL398&gt;=4,INDEX($AU:$AU,$CK398+4),"")</f>
      </c>
      <c r="BA398">
        <f>IF($CL398&gt;=5,INDEX($AU:$AU,$CK398+5),"")</f>
      </c>
      <c r="BB398">
        <f>IF($CL398&gt;=6,INDEX($AU:$AU,$CK398+6),"")</f>
      </c>
      <c r="BC398">
        <f>IF($CL398&gt;=7,INDEX($AU:$AU,$CK398+7),"")</f>
      </c>
      <c r="BD398">
        <f>IF($CL398&gt;=8,INDEX($AU:$AU,$CK398+8),"")</f>
      </c>
      <c r="BE398">
        <f>IF($CL398&gt;=9,INDEX($AU:$AU,$CK398+9),"")</f>
      </c>
      <c r="BF398">
        <f>IF($CL398&gt;=10,INDEX($AU:$AU,$CK398+10),"")</f>
      </c>
      <c r="BG398">
        <f>IF($CL398&gt;=11,INDEX($AU:$AU,$CK398+11),"")</f>
      </c>
      <c r="BH398">
        <f>IF($CL398&gt;=12,INDEX($AU:$AU,$CK398+12),"")</f>
      </c>
      <c r="BI398">
        <f>IF($CL398&gt;=13,INDEX($AU:$AU,$CK398+13),"")</f>
      </c>
      <c r="BJ398">
        <f>IF($CL398&gt;=14,INDEX($AU:$AU,$CK398+14),"")</f>
      </c>
      <c r="BK398">
        <f>IF($CL398&gt;=15,INDEX($AU:$AU,$CK398+15),"")</f>
      </c>
      <c r="BL398">
        <f>IF($CL398&gt;=16,INDEX($AU:$AU,$CK398+16),"")</f>
      </c>
      <c r="BM398">
        <f>IF($CL398&gt;=17,INDEX($AU:$AU,$CK398+17),"")</f>
      </c>
      <c r="BN398">
        <f>IF($CL398&gt;=18,INDEX($AU:$AU,$CK398+18),"")</f>
      </c>
      <c r="BO398">
        <f>IF($CL398&gt;=19,INDEX($AU:$AU,$CK398+19),"")</f>
      </c>
      <c r="BP398">
        <f>IF($CL398&gt;=20,INDEX($AU:$AU,$CK398+20),"")</f>
      </c>
      <c r="BQ398">
        <f>IF($CL398&gt;=21,INDEX($AU:$AU,$CK398+21),"")</f>
      </c>
      <c r="BR398">
        <f>IF($CL398&gt;=22,INDEX($AU:$AU,$CK398+22),"")</f>
      </c>
      <c r="BS398">
        <f>IF($CL398&gt;=23,INDEX($AU:$AU,$CK398+23),"")</f>
      </c>
      <c r="BT398">
        <f>IF($CL398&gt;=24,INDEX($AU:$AU,$CK398+24),"")</f>
      </c>
      <c r="BU398">
        <f>IF($CL398&gt;=25,INDEX($AU:$AU,$CK398+25),"")</f>
      </c>
      <c r="BV398">
        <f>IF($CL398&gt;=26,INDEX($AU:$AU,$CK398+26),"")</f>
      </c>
      <c r="BW398">
        <f>IF($CL398&gt;=27,INDEX($AU:$AU,$CK398+27),"")</f>
      </c>
      <c r="BX398">
        <f>IF($CL398&gt;=28,INDEX($AU:$AU,$CK398+28),"")</f>
      </c>
      <c r="BY398">
        <f>IF($CL398&gt;=29,INDEX($AU:$AU,$CK398+29),"")</f>
      </c>
      <c r="BZ398">
        <f>IF($CL398&gt;=30,INDEX($AU:$AU,$CK398+30),"")</f>
      </c>
      <c r="CA398">
        <f>IF($CL398&gt;=31,INDEX($AU:$AU,$CK398+31),"")</f>
      </c>
      <c r="CB398">
        <f>IF($CL398&gt;=32,INDEX($AU:$AU,$CK398+32),"")</f>
      </c>
      <c r="CC398">
        <f>IF($CL398&gt;=33,INDEX($AU:$AU,$CK398+33),"")</f>
      </c>
      <c r="CD398">
        <f>IF($CL398&gt;=34,INDEX($AU:$AU,$CK398+34),"")</f>
      </c>
      <c r="CE398">
        <f>IF($CL398&gt;=35,INDEX($AU:$AU,$CK398+35),"")</f>
      </c>
      <c r="CF398">
        <f>IF($CL398&gt;=36,INDEX($AU:$AU,$CK398+36),"")</f>
      </c>
      <c r="CG398">
        <f>IF($CL398&gt;=37,INDEX($AU:$AU,$CK398+37),"")</f>
      </c>
      <c r="CH398">
        <f>IF($CL398&gt;=38,INDEX($AU:$AU,$CK398+38),"")</f>
      </c>
      <c r="CI398">
        <f>IF($CL398&gt;=39,INDEX($AU:$AU,$CK398+39),"")</f>
      </c>
      <c r="CJ398">
        <f>IF($CL398&gt;=40,INDEX($AU:$AU,$CK398+40),"")</f>
      </c>
      <c r="CK398">
        <f>IFERROR(MATCH($AT398,$AU$2:$AU$133,0)+1,0)</f>
      </c>
      <c r="CL398">
        <f>IFERROR(INDEX($AV$2:$AV$133,MATCH($AT398,$AU$2:$AU$133,0)),0)</f>
      </c>
      <c r="CM398">
        <f>IFERROR(LEFT($L398,FIND(" - ",$L398)-1),$L398)</f>
      </c>
      <c r="CN398" t="s">
        <v>149</v>
      </c>
      <c r="CP398">
        <f>IF($DK398&gt;=1,INDEX($CN:$CN,$DJ398+1),"")</f>
      </c>
      <c r="CQ398">
        <f>IF($DK398&gt;=2,INDEX($CN:$CN,$DJ398+2),"")</f>
      </c>
      <c r="CR398">
        <f>IF($DK398&gt;=3,INDEX($CN:$CN,$DJ398+3),"")</f>
      </c>
      <c r="CS398">
        <f>IF($DK398&gt;=4,INDEX($CN:$CN,$DJ398+4),"")</f>
      </c>
      <c r="CT398">
        <f>IF($DK398&gt;=5,INDEX($CN:$CN,$DJ398+5),"")</f>
      </c>
      <c r="CU398">
        <f>IF($DK398&gt;=6,INDEX($CN:$CN,$DJ398+6),"")</f>
      </c>
      <c r="CV398">
        <f>IF($DK398&gt;=7,INDEX($CN:$CN,$DJ398+7),"")</f>
      </c>
      <c r="CW398">
        <f>IF($DK398&gt;=8,INDEX($CN:$CN,$DJ398+8),"")</f>
      </c>
      <c r="CX398">
        <f>IF($DK398&gt;=9,INDEX($CN:$CN,$DJ398+9),"")</f>
      </c>
      <c r="CY398">
        <f>IF($DK398&gt;=10,INDEX($CN:$CN,$DJ398+10),"")</f>
      </c>
      <c r="CZ398">
        <f>IF($DK398&gt;=11,INDEX($CN:$CN,$DJ398+11),"")</f>
      </c>
      <c r="DA398">
        <f>IF($DK398&gt;=12,INDEX($CN:$CN,$DJ398+12),"")</f>
      </c>
      <c r="DB398">
        <f>IF($DK398&gt;=13,INDEX($CN:$CN,$DJ398+13),"")</f>
      </c>
      <c r="DC398">
        <f>IF($DK398&gt;=14,INDEX($CN:$CN,$DJ398+14),"")</f>
      </c>
      <c r="DD398">
        <f>IF($DK398&gt;=15,INDEX($CN:$CN,$DJ398+15),"")</f>
      </c>
      <c r="DE398">
        <f>IF($DK398&gt;=16,INDEX($CN:$CN,$DJ398+16),"")</f>
      </c>
      <c r="DF398">
        <f>IF($DK398&gt;=17,INDEX($CN:$CN,$DJ398+17),"")</f>
      </c>
      <c r="DG398">
        <f>IF($DK398&gt;=18,INDEX($CN:$CN,$DJ398+18),"")</f>
      </c>
      <c r="DH398">
        <f>IF($DK398&gt;=19,INDEX($CN:$CN,$DJ398+19),"")</f>
      </c>
      <c r="DI398">
        <f>IF($DK398&gt;=20,INDEX($CN:$CN,$DJ398+20),"")</f>
      </c>
      <c r="DJ398">
        <f>IFERROR(MATCH($CM398,$CN$2:$CN$1089,0)+1,0)</f>
      </c>
      <c r="DK398">
        <f>IFERROR(INDEX($CO$2:$CO$1089,MATCH($CM398,$CN$2:$CN$1089,0)),0)</f>
      </c>
      <c r="DL398">
        <f>IFERROR(INDEX($AS:$AS,MATCH($O398,$AR:$AR,0))&amp;"","")</f>
      </c>
      <c r="DP398">
        <f>IF($GS398&gt;=1,INDEX($DM:$DM,$GR398+1),"")</f>
      </c>
      <c r="DQ398">
        <f>IF($GS398&gt;=2,INDEX($DM:$DM,$GR398+2),"")</f>
      </c>
      <c r="DR398">
        <f>IF($GS398&gt;=3,INDEX($DM:$DM,$GR398+3),"")</f>
      </c>
      <c r="DS398">
        <f>IF($GS398&gt;=4,INDEX($DM:$DM,$GR398+4),"")</f>
      </c>
      <c r="DT398">
        <f>IF($GS398&gt;=5,INDEX($DM:$DM,$GR398+5),"")</f>
      </c>
      <c r="DU398">
        <f>IF($GS398&gt;=6,INDEX($DM:$DM,$GR398+6),"")</f>
      </c>
      <c r="DV398">
        <f>IF($GS398&gt;=7,INDEX($DM:$DM,$GR398+7),"")</f>
      </c>
      <c r="DW398">
        <f>IF($GS398&gt;=8,INDEX($DM:$DM,$GR398+8),"")</f>
      </c>
      <c r="DX398">
        <f>IF($GS398&gt;=9,INDEX($DM:$DM,$GR398+9),"")</f>
      </c>
      <c r="DY398">
        <f>IF($GS398&gt;=10,INDEX($DM:$DM,$GR398+10),"")</f>
      </c>
      <c r="DZ398">
        <f>IF($GS398&gt;=11,INDEX($DM:$DM,$GR398+11),"")</f>
      </c>
      <c r="EA398">
        <f>IF($GS398&gt;=12,INDEX($DM:$DM,$GR398+12),"")</f>
      </c>
      <c r="EB398">
        <f>IF($GS398&gt;=13,INDEX($DM:$DM,$GR398+13),"")</f>
      </c>
      <c r="EC398">
        <f>IF($GS398&gt;=14,INDEX($DM:$DM,$GR398+14),"")</f>
      </c>
      <c r="ED398">
        <f>IF($GS398&gt;=15,INDEX($DM:$DM,$GR398+15),"")</f>
      </c>
      <c r="EE398">
        <f>IF($GS398&gt;=16,INDEX($DM:$DM,$GR398+16),"")</f>
      </c>
      <c r="EF398">
        <f>IF($GS398&gt;=17,INDEX($DM:$DM,$GR398+17),"")</f>
      </c>
      <c r="EG398">
        <f>IF($GS398&gt;=18,INDEX($DM:$DM,$GR398+18),"")</f>
      </c>
      <c r="EH398">
        <f>IF($GS398&gt;=19,INDEX($DM:$DM,$GR398+19),"")</f>
      </c>
      <c r="EI398">
        <f>IF($GS398&gt;=20,INDEX($DM:$DM,$GR398+20),"")</f>
      </c>
      <c r="EJ398">
        <f>IF($GS398&gt;=21,INDEX($DM:$DM,$GR398+21),"")</f>
      </c>
      <c r="EK398">
        <f>IF($GS398&gt;=22,INDEX($DM:$DM,$GR398+22),"")</f>
      </c>
      <c r="EL398">
        <f>IF($GS398&gt;=23,INDEX($DM:$DM,$GR398+23),"")</f>
      </c>
      <c r="EM398">
        <f>IF($GS398&gt;=24,INDEX($DM:$DM,$GR398+24),"")</f>
      </c>
      <c r="EN398">
        <f>IF($GS398&gt;=25,INDEX($DM:$DM,$GR398+25),"")</f>
      </c>
      <c r="EO398">
        <f>IF($GS398&gt;=26,INDEX($DM:$DM,$GR398+26),"")</f>
      </c>
      <c r="EP398">
        <f>IF($GS398&gt;=27,INDEX($DM:$DM,$GR398+27),"")</f>
      </c>
      <c r="EQ398">
        <f>IF($GS398&gt;=28,INDEX($DM:$DM,$GR398+28),"")</f>
      </c>
      <c r="ER398">
        <f>IF($GS398&gt;=29,INDEX($DM:$DM,$GR398+29),"")</f>
      </c>
      <c r="ES398">
        <f>IF($GS398&gt;=30,INDEX($DM:$DM,$GR398+30),"")</f>
      </c>
      <c r="ET398">
        <f>IF($GS398&gt;=31,INDEX($DM:$DM,$GR398+31),"")</f>
      </c>
      <c r="EU398">
        <f>IF($GS398&gt;=32,INDEX($DM:$DM,$GR398+32),"")</f>
      </c>
      <c r="EV398">
        <f>IF($GS398&gt;=33,INDEX($DM:$DM,$GR398+33),"")</f>
      </c>
      <c r="EW398">
        <f>IF($GS398&gt;=34,INDEX($DM:$DM,$GR398+34),"")</f>
      </c>
      <c r="EX398">
        <f>IF($GS398&gt;=35,INDEX($DM:$DM,$GR398+35),"")</f>
      </c>
      <c r="EY398">
        <f>IF($GS398&gt;=36,INDEX($DM:$DM,$GR398+36),"")</f>
      </c>
      <c r="EZ398">
        <f>IF($GS398&gt;=37,INDEX($DM:$DM,$GR398+37),"")</f>
      </c>
      <c r="FA398">
        <f>IF($GS398&gt;=38,INDEX($DM:$DM,$GR398+38),"")</f>
      </c>
      <c r="FB398">
        <f>IF($GS398&gt;=39,INDEX($DM:$DM,$GR398+39),"")</f>
      </c>
      <c r="FC398">
        <f>IF($GS398&gt;=40,INDEX($DM:$DM,$GR398+40),"")</f>
      </c>
      <c r="FD398">
        <f>IF($GS398&gt;=1,INDEX($DN:$DN,$GR398+1),"")</f>
      </c>
      <c r="FE398">
        <f>IF($GS398&gt;=2,INDEX($DN:$DN,$GR398+2),"")</f>
      </c>
      <c r="FF398">
        <f>IF($GS398&gt;=3,INDEX($DN:$DN,$GR398+3),"")</f>
      </c>
      <c r="FG398">
        <f>IF($GS398&gt;=4,INDEX($DN:$DN,$GR398+4),"")</f>
      </c>
      <c r="FH398">
        <f>IF($GS398&gt;=5,INDEX($DN:$DN,$GR398+5),"")</f>
      </c>
      <c r="FI398">
        <f>IF($GS398&gt;=6,INDEX($DN:$DN,$GR398+6),"")</f>
      </c>
      <c r="FJ398">
        <f>IF($GS398&gt;=7,INDEX($DN:$DN,$GR398+7),"")</f>
      </c>
      <c r="FK398">
        <f>IF($GS398&gt;=8,INDEX($DN:$DN,$GR398+8),"")</f>
      </c>
      <c r="FL398">
        <f>IF($GS398&gt;=9,INDEX($DN:$DN,$GR398+9),"")</f>
      </c>
      <c r="FM398">
        <f>IF($GS398&gt;=10,INDEX($DN:$DN,$GR398+10),"")</f>
      </c>
      <c r="FN398">
        <f>IF($GS398&gt;=11,INDEX($DN:$DN,$GR398+11),"")</f>
      </c>
      <c r="FO398">
        <f>IF($GS398&gt;=12,INDEX($DN:$DN,$GR398+12),"")</f>
      </c>
      <c r="FP398">
        <f>IF($GS398&gt;=13,INDEX($DN:$DN,$GR398+13),"")</f>
      </c>
      <c r="FQ398">
        <f>IF($GS398&gt;=14,INDEX($DN:$DN,$GR398+14),"")</f>
      </c>
      <c r="FR398">
        <f>IF($GS398&gt;=15,INDEX($DN:$DN,$GR398+15),"")</f>
      </c>
      <c r="FS398">
        <f>IF($GS398&gt;=16,INDEX($DN:$DN,$GR398+16),"")</f>
      </c>
      <c r="FT398">
        <f>IF($GS398&gt;=17,INDEX($DN:$DN,$GR398+17),"")</f>
      </c>
      <c r="FU398">
        <f>IF($GS398&gt;=18,INDEX($DN:$DN,$GR398+18),"")</f>
      </c>
      <c r="FV398">
        <f>IF($GS398&gt;=19,INDEX($DN:$DN,$GR398+19),"")</f>
      </c>
      <c r="FW398">
        <f>IF($GS398&gt;=20,INDEX($DN:$DN,$GR398+20),"")</f>
      </c>
      <c r="FX398">
        <f>IF($GS398&gt;=21,INDEX($DN:$DN,$GR398+21),"")</f>
      </c>
      <c r="FY398">
        <f>IF($GS398&gt;=22,INDEX($DN:$DN,$GR398+22),"")</f>
      </c>
      <c r="FZ398">
        <f>IF($GS398&gt;=23,INDEX($DN:$DN,$GR398+23),"")</f>
      </c>
      <c r="GA398">
        <f>IF($GS398&gt;=24,INDEX($DN:$DN,$GR398+24),"")</f>
      </c>
      <c r="GB398">
        <f>IF($GS398&gt;=25,INDEX($DN:$DN,$GR398+25),"")</f>
      </c>
      <c r="GC398">
        <f>IF($GS398&gt;=26,INDEX($DN:$DN,$GR398+26),"")</f>
      </c>
      <c r="GD398">
        <f>IF($GS398&gt;=27,INDEX($DN:$DN,$GR398+27),"")</f>
      </c>
      <c r="GE398">
        <f>IF($GS398&gt;=28,INDEX($DN:$DN,$GR398+28),"")</f>
      </c>
      <c r="GF398">
        <f>IF($GS398&gt;=29,INDEX($DN:$DN,$GR398+29),"")</f>
      </c>
      <c r="GG398">
        <f>IF($GS398&gt;=30,INDEX($DN:$DN,$GR398+30),"")</f>
      </c>
      <c r="GH398">
        <f>IF($GS398&gt;=31,INDEX($DN:$DN,$GR398+31),"")</f>
      </c>
      <c r="GI398">
        <f>IF($GS398&gt;=32,INDEX($DN:$DN,$GR398+32),"")</f>
      </c>
      <c r="GJ398">
        <f>IF($GS398&gt;=33,INDEX($DN:$DN,$GR398+33),"")</f>
      </c>
      <c r="GK398">
        <f>IF($GS398&gt;=34,INDEX($DN:$DN,$GR398+34),"")</f>
      </c>
      <c r="GL398">
        <f>IF($GS398&gt;=35,INDEX($DN:$DN,$GR398+35),"")</f>
      </c>
      <c r="GM398">
        <f>IF($GS398&gt;=36,INDEX($DN:$DN,$GR398+36),"")</f>
      </c>
      <c r="GN398">
        <f>IF($GS398&gt;=37,INDEX($DN:$DN,$GR398+37),"")</f>
      </c>
      <c r="GO398">
        <f>IF($GS398&gt;=38,INDEX($DN:$DN,$GR398+38),"")</f>
      </c>
      <c r="GP398">
        <f>IF($GS398&gt;=39,INDEX($DN:$DN,$GR398+39),"")</f>
      </c>
      <c r="GQ398">
        <f>IF($GS398&gt;=40,INDEX($DN:$DN,$GR398+40),"")</f>
      </c>
      <c r="GR398">
        <f>IFERROR(MATCH($DL398,$DM$2:$DM$148,0)+1,0)</f>
      </c>
      <c r="GS398">
        <f>IFERROR(INDEX($DO$2:$DO$148,MATCH($DL398,$DM$2:$DM$148,0)),0)</f>
      </c>
      <c r="GT398">
        <f>IFERROR(MATCH($Z398,$DP$398:$FC$398,0),0)</f>
      </c>
      <c r="GU398">
        <f>IF($GT398&gt;0,INDEX($FD$398:$GQ$398,$GT398),"")</f>
      </c>
      <c r="GX398">
        <f>IF($JG398&gt;=1,INDEX($GV:$GV,$JF398+1),"")</f>
      </c>
      <c r="GY398">
        <f>IF($JG398&gt;=2,INDEX($GV:$GV,$JF398+2),"")</f>
      </c>
      <c r="GZ398">
        <f>IF($JG398&gt;=3,INDEX($GV:$GV,$JF398+3),"")</f>
      </c>
      <c r="HA398">
        <f>IF($JG398&gt;=4,INDEX($GV:$GV,$JF398+4),"")</f>
      </c>
      <c r="HB398">
        <f>IF($JG398&gt;=5,INDEX($GV:$GV,$JF398+5),"")</f>
      </c>
      <c r="HC398">
        <f>IF($JG398&gt;=6,INDEX($GV:$GV,$JF398+6),"")</f>
      </c>
      <c r="HD398">
        <f>IF($JG398&gt;=7,INDEX($GV:$GV,$JF398+7),"")</f>
      </c>
      <c r="HE398">
        <f>IF($JG398&gt;=8,INDEX($GV:$GV,$JF398+8),"")</f>
      </c>
      <c r="HF398">
        <f>IF($JG398&gt;=9,INDEX($GV:$GV,$JF398+9),"")</f>
      </c>
      <c r="HG398">
        <f>IF($JG398&gt;=10,INDEX($GV:$GV,$JF398+10),"")</f>
      </c>
      <c r="HH398">
        <f>IF($JG398&gt;=11,INDEX($GV:$GV,$JF398+11),"")</f>
      </c>
      <c r="HI398">
        <f>IF($JG398&gt;=12,INDEX($GV:$GV,$JF398+12),"")</f>
      </c>
      <c r="HJ398">
        <f>IF($JG398&gt;=13,INDEX($GV:$GV,$JF398+13),"")</f>
      </c>
      <c r="HK398">
        <f>IF($JG398&gt;=14,INDEX($GV:$GV,$JF398+14),"")</f>
      </c>
      <c r="HL398">
        <f>IF($JG398&gt;=15,INDEX($GV:$GV,$JF398+15),"")</f>
      </c>
      <c r="HM398">
        <f>IF($JG398&gt;=16,INDEX($GV:$GV,$JF398+16),"")</f>
      </c>
      <c r="HN398">
        <f>IF($JG398&gt;=17,INDEX($GV:$GV,$JF398+17),"")</f>
      </c>
      <c r="HO398">
        <f>IF($JG398&gt;=18,INDEX($GV:$GV,$JF398+18),"")</f>
      </c>
      <c r="HP398">
        <f>IF($JG398&gt;=19,INDEX($GV:$GV,$JF398+19),"")</f>
      </c>
      <c r="HQ398">
        <f>IF($JG398&gt;=20,INDEX($GV:$GV,$JF398+20),"")</f>
      </c>
      <c r="HR398">
        <f>IF($JG398&gt;=21,INDEX($GV:$GV,$JF398+21),"")</f>
      </c>
      <c r="HS398">
        <f>IF($JG398&gt;=22,INDEX($GV:$GV,$JF398+22),"")</f>
      </c>
      <c r="HT398">
        <f>IF($JG398&gt;=23,INDEX($GV:$GV,$JF398+23),"")</f>
      </c>
      <c r="HU398">
        <f>IF($JG398&gt;=24,INDEX($GV:$GV,$JF398+24),"")</f>
      </c>
      <c r="HV398">
        <f>IF($JG398&gt;=25,INDEX($GV:$GV,$JF398+25),"")</f>
      </c>
      <c r="HW398">
        <f>IF($JG398&gt;=26,INDEX($GV:$GV,$JF398+26),"")</f>
      </c>
      <c r="HX398">
        <f>IF($JG398&gt;=27,INDEX($GV:$GV,$JF398+27),"")</f>
      </c>
      <c r="HY398">
        <f>IF($JG398&gt;=28,INDEX($GV:$GV,$JF398+28),"")</f>
      </c>
      <c r="HZ398">
        <f>IF($JG398&gt;=29,INDEX($GV:$GV,$JF398+29),"")</f>
      </c>
      <c r="IA398">
        <f>IF($JG398&gt;=30,INDEX($GV:$GV,$JF398+30),"")</f>
      </c>
      <c r="IB398">
        <f>IF($JG398&gt;=31,INDEX($GV:$GV,$JF398+31),"")</f>
      </c>
      <c r="IC398">
        <f>IF($JG398&gt;=32,INDEX($GV:$GV,$JF398+32),"")</f>
      </c>
      <c r="ID398">
        <f>IF($JG398&gt;=33,INDEX($GV:$GV,$JF398+33),"")</f>
      </c>
      <c r="IE398">
        <f>IF($JG398&gt;=34,INDEX($GV:$GV,$JF398+34),"")</f>
      </c>
      <c r="IF398">
        <f>IF($JG398&gt;=35,INDEX($GV:$GV,$JF398+35),"")</f>
      </c>
      <c r="IG398">
        <f>IF($JG398&gt;=36,INDEX($GV:$GV,$JF398+36),"")</f>
      </c>
      <c r="IH398">
        <f>IF($JG398&gt;=37,INDEX($GV:$GV,$JF398+37),"")</f>
      </c>
      <c r="II398">
        <f>IF($JG398&gt;=38,INDEX($GV:$GV,$JF398+38),"")</f>
      </c>
      <c r="IJ398">
        <f>IF($JG398&gt;=39,INDEX($GV:$GV,$JF398+39),"")</f>
      </c>
      <c r="IK398">
        <f>IF($JG398&gt;=40,INDEX($GV:$GV,$JF398+40),"")</f>
      </c>
      <c r="IL398">
        <f>IF($JG398&gt;=41,INDEX($GV:$GV,$JF398+41),"")</f>
      </c>
      <c r="IM398">
        <f>IF($JG398&gt;=42,INDEX($GV:$GV,$JF398+42),"")</f>
      </c>
      <c r="IN398">
        <f>IF($JG398&gt;=43,INDEX($GV:$GV,$JF398+43),"")</f>
      </c>
      <c r="IO398">
        <f>IF($JG398&gt;=44,INDEX($GV:$GV,$JF398+44),"")</f>
      </c>
      <c r="IP398">
        <f>IF($JG398&gt;=45,INDEX($GV:$GV,$JF398+45),"")</f>
      </c>
      <c r="IQ398">
        <f>IF($JG398&gt;=46,INDEX($GV:$GV,$JF398+46),"")</f>
      </c>
      <c r="IR398">
        <f>IF($JG398&gt;=47,INDEX($GV:$GV,$JF398+47),"")</f>
      </c>
      <c r="IS398">
        <f>IF($JG398&gt;=48,INDEX($GV:$GV,$JF398+48),"")</f>
      </c>
      <c r="IT398">
        <f>IF($JG398&gt;=49,INDEX($GV:$GV,$JF398+49),"")</f>
      </c>
      <c r="IU398">
        <f>IF($JG398&gt;=50,INDEX($GV:$GV,$JF398+50),"")</f>
      </c>
      <c r="IV398">
        <f>IF($JG398&gt;=51,INDEX($GV:$GV,$JF398+51),"")</f>
      </c>
      <c r="IW398">
        <f>IF($JG398&gt;=52,INDEX($GV:$GV,$JF398+52),"")</f>
      </c>
      <c r="IX398">
        <f>IF($JG398&gt;=53,INDEX($GV:$GV,$JF398+53),"")</f>
      </c>
      <c r="IY398">
        <f>IF($JG398&gt;=54,INDEX($GV:$GV,$JF398+54),"")</f>
      </c>
      <c r="IZ398">
        <f>IF($JG398&gt;=55,INDEX($GV:$GV,$JF398+55),"")</f>
      </c>
      <c r="JA398">
        <f>IF($JG398&gt;=56,INDEX($GV:$GV,$JF398+56),"")</f>
      </c>
      <c r="JB398">
        <f>IF($JG398&gt;=57,INDEX($GV:$GV,$JF398+57),"")</f>
      </c>
      <c r="JC398">
        <f>IF($JG398&gt;=58,INDEX($GV:$GV,$JF398+58),"")</f>
      </c>
      <c r="JD398">
        <f>IF($JG398&gt;=59,INDEX($GV:$GV,$JF398+59),"")</f>
      </c>
      <c r="JE398">
        <f>IF($JG398&gt;=60,INDEX($GV:$GV,$JF398+60),"")</f>
      </c>
      <c r="JF398">
        <f>IFERROR(MATCH($GU398,$GV$2:$GV$322,0)+1,0)</f>
      </c>
      <c r="JG398">
        <f>IFERROR(INDEX($GW$2:$GW$322,MATCH($GU398,$GV$2:$GV$322,0)),0)</f>
      </c>
      <c r="JH398" t="s">
        <v>44</v>
      </c>
      <c r="JI398" t="s">
        <v>44</v>
      </c>
    </row>
    <row r="399" spans="1:269" x14ac:dyDescent="0.25">
      <c r="R399">
        <f>IF(OR($U399="",$Q399=""),"",IFERROR($U399/$Q399,0))</f>
      </c>
      <c r="S399">
        <f>IF($U399="","",
SUM($T399,$V399,$AA399,$W399,$Y399)*
(1-IF($AB399="",0,VALUE($AB399)/100)))</f>
      </c>
      <c r="T399">
        <f>IF($U399="","",$U399)</f>
      </c>
      <c r="V399">
        <f>IF($U399="","",
IF($O399="","",
IF(ISNUMBER(SEARCH("exempt",LOWER($O399))),0,
$U399*(VALUE(SUBSTITUTE($O399,"%",""))/100))))</f>
      </c>
      <c r="AC399">
        <f>IFERROR(IF(FIND(" - ",$K399)&gt;0,MID($K399,FIND(" - ",$K399)+3,LEN($K399)),""),"")</f>
      </c>
      <c r="AL399" t="s">
        <v>1227</v>
      </c>
      <c r="AT399">
        <f>IFERROR(LEFT($K399,FIND(" - ",$K399)-1),$K399)</f>
      </c>
      <c r="AW399">
        <f>IF($CL399&gt;=1,INDEX($AU:$AU,$CK399+1),"")</f>
      </c>
      <c r="AX399">
        <f>IF($CL399&gt;=2,INDEX($AU:$AU,$CK399+2),"")</f>
      </c>
      <c r="AY399">
        <f>IF($CL399&gt;=3,INDEX($AU:$AU,$CK399+3),"")</f>
      </c>
      <c r="AZ399">
        <f>IF($CL399&gt;=4,INDEX($AU:$AU,$CK399+4),"")</f>
      </c>
      <c r="BA399">
        <f>IF($CL399&gt;=5,INDEX($AU:$AU,$CK399+5),"")</f>
      </c>
      <c r="BB399">
        <f>IF($CL399&gt;=6,INDEX($AU:$AU,$CK399+6),"")</f>
      </c>
      <c r="BC399">
        <f>IF($CL399&gt;=7,INDEX($AU:$AU,$CK399+7),"")</f>
      </c>
      <c r="BD399">
        <f>IF($CL399&gt;=8,INDEX($AU:$AU,$CK399+8),"")</f>
      </c>
      <c r="BE399">
        <f>IF($CL399&gt;=9,INDEX($AU:$AU,$CK399+9),"")</f>
      </c>
      <c r="BF399">
        <f>IF($CL399&gt;=10,INDEX($AU:$AU,$CK399+10),"")</f>
      </c>
      <c r="BG399">
        <f>IF($CL399&gt;=11,INDEX($AU:$AU,$CK399+11),"")</f>
      </c>
      <c r="BH399">
        <f>IF($CL399&gt;=12,INDEX($AU:$AU,$CK399+12),"")</f>
      </c>
      <c r="BI399">
        <f>IF($CL399&gt;=13,INDEX($AU:$AU,$CK399+13),"")</f>
      </c>
      <c r="BJ399">
        <f>IF($CL399&gt;=14,INDEX($AU:$AU,$CK399+14),"")</f>
      </c>
      <c r="BK399">
        <f>IF($CL399&gt;=15,INDEX($AU:$AU,$CK399+15),"")</f>
      </c>
      <c r="BL399">
        <f>IF($CL399&gt;=16,INDEX($AU:$AU,$CK399+16),"")</f>
      </c>
      <c r="BM399">
        <f>IF($CL399&gt;=17,INDEX($AU:$AU,$CK399+17),"")</f>
      </c>
      <c r="BN399">
        <f>IF($CL399&gt;=18,INDEX($AU:$AU,$CK399+18),"")</f>
      </c>
      <c r="BO399">
        <f>IF($CL399&gt;=19,INDEX($AU:$AU,$CK399+19),"")</f>
      </c>
      <c r="BP399">
        <f>IF($CL399&gt;=20,INDEX($AU:$AU,$CK399+20),"")</f>
      </c>
      <c r="BQ399">
        <f>IF($CL399&gt;=21,INDEX($AU:$AU,$CK399+21),"")</f>
      </c>
      <c r="BR399">
        <f>IF($CL399&gt;=22,INDEX($AU:$AU,$CK399+22),"")</f>
      </c>
      <c r="BS399">
        <f>IF($CL399&gt;=23,INDEX($AU:$AU,$CK399+23),"")</f>
      </c>
      <c r="BT399">
        <f>IF($CL399&gt;=24,INDEX($AU:$AU,$CK399+24),"")</f>
      </c>
      <c r="BU399">
        <f>IF($CL399&gt;=25,INDEX($AU:$AU,$CK399+25),"")</f>
      </c>
      <c r="BV399">
        <f>IF($CL399&gt;=26,INDEX($AU:$AU,$CK399+26),"")</f>
      </c>
      <c r="BW399">
        <f>IF($CL399&gt;=27,INDEX($AU:$AU,$CK399+27),"")</f>
      </c>
      <c r="BX399">
        <f>IF($CL399&gt;=28,INDEX($AU:$AU,$CK399+28),"")</f>
      </c>
      <c r="BY399">
        <f>IF($CL399&gt;=29,INDEX($AU:$AU,$CK399+29),"")</f>
      </c>
      <c r="BZ399">
        <f>IF($CL399&gt;=30,INDEX($AU:$AU,$CK399+30),"")</f>
      </c>
      <c r="CA399">
        <f>IF($CL399&gt;=31,INDEX($AU:$AU,$CK399+31),"")</f>
      </c>
      <c r="CB399">
        <f>IF($CL399&gt;=32,INDEX($AU:$AU,$CK399+32),"")</f>
      </c>
      <c r="CC399">
        <f>IF($CL399&gt;=33,INDEX($AU:$AU,$CK399+33),"")</f>
      </c>
      <c r="CD399">
        <f>IF($CL399&gt;=34,INDEX($AU:$AU,$CK399+34),"")</f>
      </c>
      <c r="CE399">
        <f>IF($CL399&gt;=35,INDEX($AU:$AU,$CK399+35),"")</f>
      </c>
      <c r="CF399">
        <f>IF($CL399&gt;=36,INDEX($AU:$AU,$CK399+36),"")</f>
      </c>
      <c r="CG399">
        <f>IF($CL399&gt;=37,INDEX($AU:$AU,$CK399+37),"")</f>
      </c>
      <c r="CH399">
        <f>IF($CL399&gt;=38,INDEX($AU:$AU,$CK399+38),"")</f>
      </c>
      <c r="CI399">
        <f>IF($CL399&gt;=39,INDEX($AU:$AU,$CK399+39),"")</f>
      </c>
      <c r="CJ399">
        <f>IF($CL399&gt;=40,INDEX($AU:$AU,$CK399+40),"")</f>
      </c>
      <c r="CK399">
        <f>IFERROR(MATCH($AT399,$AU$2:$AU$133,0)+1,0)</f>
      </c>
      <c r="CL399">
        <f>IFERROR(INDEX($AV$2:$AV$133,MATCH($AT399,$AU$2:$AU$133,0)),0)</f>
      </c>
      <c r="CM399">
        <f>IFERROR(LEFT($L399,FIND(" - ",$L399)-1),$L399)</f>
      </c>
      <c r="CN399" t="s">
        <v>1228</v>
      </c>
      <c r="CO399">
        <v>1</v>
      </c>
      <c r="CP399">
        <f>IF($DK399&gt;=1,INDEX($CN:$CN,$DJ399+1),"")</f>
      </c>
      <c r="CQ399">
        <f>IF($DK399&gt;=2,INDEX($CN:$CN,$DJ399+2),"")</f>
      </c>
      <c r="CR399">
        <f>IF($DK399&gt;=3,INDEX($CN:$CN,$DJ399+3),"")</f>
      </c>
      <c r="CS399">
        <f>IF($DK399&gt;=4,INDEX($CN:$CN,$DJ399+4),"")</f>
      </c>
      <c r="CT399">
        <f>IF($DK399&gt;=5,INDEX($CN:$CN,$DJ399+5),"")</f>
      </c>
      <c r="CU399">
        <f>IF($DK399&gt;=6,INDEX($CN:$CN,$DJ399+6),"")</f>
      </c>
      <c r="CV399">
        <f>IF($DK399&gt;=7,INDEX($CN:$CN,$DJ399+7),"")</f>
      </c>
      <c r="CW399">
        <f>IF($DK399&gt;=8,INDEX($CN:$CN,$DJ399+8),"")</f>
      </c>
      <c r="CX399">
        <f>IF($DK399&gt;=9,INDEX($CN:$CN,$DJ399+9),"")</f>
      </c>
      <c r="CY399">
        <f>IF($DK399&gt;=10,INDEX($CN:$CN,$DJ399+10),"")</f>
      </c>
      <c r="CZ399">
        <f>IF($DK399&gt;=11,INDEX($CN:$CN,$DJ399+11),"")</f>
      </c>
      <c r="DA399">
        <f>IF($DK399&gt;=12,INDEX($CN:$CN,$DJ399+12),"")</f>
      </c>
      <c r="DB399">
        <f>IF($DK399&gt;=13,INDEX($CN:$CN,$DJ399+13),"")</f>
      </c>
      <c r="DC399">
        <f>IF($DK399&gt;=14,INDEX($CN:$CN,$DJ399+14),"")</f>
      </c>
      <c r="DD399">
        <f>IF($DK399&gt;=15,INDEX($CN:$CN,$DJ399+15),"")</f>
      </c>
      <c r="DE399">
        <f>IF($DK399&gt;=16,INDEX($CN:$CN,$DJ399+16),"")</f>
      </c>
      <c r="DF399">
        <f>IF($DK399&gt;=17,INDEX($CN:$CN,$DJ399+17),"")</f>
      </c>
      <c r="DG399">
        <f>IF($DK399&gt;=18,INDEX($CN:$CN,$DJ399+18),"")</f>
      </c>
      <c r="DH399">
        <f>IF($DK399&gt;=19,INDEX($CN:$CN,$DJ399+19),"")</f>
      </c>
      <c r="DI399">
        <f>IF($DK399&gt;=20,INDEX($CN:$CN,$DJ399+20),"")</f>
      </c>
      <c r="DJ399">
        <f>IFERROR(MATCH($CM399,$CN$2:$CN$1089,0)+1,0)</f>
      </c>
      <c r="DK399">
        <f>IFERROR(INDEX($CO$2:$CO$1089,MATCH($CM399,$CN$2:$CN$1089,0)),0)</f>
      </c>
      <c r="DL399">
        <f>IFERROR(INDEX($AS:$AS,MATCH($O399,$AR:$AR,0))&amp;"","")</f>
      </c>
      <c r="DP399">
        <f>IF($GS399&gt;=1,INDEX($DM:$DM,$GR399+1),"")</f>
      </c>
      <c r="DQ399">
        <f>IF($GS399&gt;=2,INDEX($DM:$DM,$GR399+2),"")</f>
      </c>
      <c r="DR399">
        <f>IF($GS399&gt;=3,INDEX($DM:$DM,$GR399+3),"")</f>
      </c>
      <c r="DS399">
        <f>IF($GS399&gt;=4,INDEX($DM:$DM,$GR399+4),"")</f>
      </c>
      <c r="DT399">
        <f>IF($GS399&gt;=5,INDEX($DM:$DM,$GR399+5),"")</f>
      </c>
      <c r="DU399">
        <f>IF($GS399&gt;=6,INDEX($DM:$DM,$GR399+6),"")</f>
      </c>
      <c r="DV399">
        <f>IF($GS399&gt;=7,INDEX($DM:$DM,$GR399+7),"")</f>
      </c>
      <c r="DW399">
        <f>IF($GS399&gt;=8,INDEX($DM:$DM,$GR399+8),"")</f>
      </c>
      <c r="DX399">
        <f>IF($GS399&gt;=9,INDEX($DM:$DM,$GR399+9),"")</f>
      </c>
      <c r="DY399">
        <f>IF($GS399&gt;=10,INDEX($DM:$DM,$GR399+10),"")</f>
      </c>
      <c r="DZ399">
        <f>IF($GS399&gt;=11,INDEX($DM:$DM,$GR399+11),"")</f>
      </c>
      <c r="EA399">
        <f>IF($GS399&gt;=12,INDEX($DM:$DM,$GR399+12),"")</f>
      </c>
      <c r="EB399">
        <f>IF($GS399&gt;=13,INDEX($DM:$DM,$GR399+13),"")</f>
      </c>
      <c r="EC399">
        <f>IF($GS399&gt;=14,INDEX($DM:$DM,$GR399+14),"")</f>
      </c>
      <c r="ED399">
        <f>IF($GS399&gt;=15,INDEX($DM:$DM,$GR399+15),"")</f>
      </c>
      <c r="EE399">
        <f>IF($GS399&gt;=16,INDEX($DM:$DM,$GR399+16),"")</f>
      </c>
      <c r="EF399">
        <f>IF($GS399&gt;=17,INDEX($DM:$DM,$GR399+17),"")</f>
      </c>
      <c r="EG399">
        <f>IF($GS399&gt;=18,INDEX($DM:$DM,$GR399+18),"")</f>
      </c>
      <c r="EH399">
        <f>IF($GS399&gt;=19,INDEX($DM:$DM,$GR399+19),"")</f>
      </c>
      <c r="EI399">
        <f>IF($GS399&gt;=20,INDEX($DM:$DM,$GR399+20),"")</f>
      </c>
      <c r="EJ399">
        <f>IF($GS399&gt;=21,INDEX($DM:$DM,$GR399+21),"")</f>
      </c>
      <c r="EK399">
        <f>IF($GS399&gt;=22,INDEX($DM:$DM,$GR399+22),"")</f>
      </c>
      <c r="EL399">
        <f>IF($GS399&gt;=23,INDEX($DM:$DM,$GR399+23),"")</f>
      </c>
      <c r="EM399">
        <f>IF($GS399&gt;=24,INDEX($DM:$DM,$GR399+24),"")</f>
      </c>
      <c r="EN399">
        <f>IF($GS399&gt;=25,INDEX($DM:$DM,$GR399+25),"")</f>
      </c>
      <c r="EO399">
        <f>IF($GS399&gt;=26,INDEX($DM:$DM,$GR399+26),"")</f>
      </c>
      <c r="EP399">
        <f>IF($GS399&gt;=27,INDEX($DM:$DM,$GR399+27),"")</f>
      </c>
      <c r="EQ399">
        <f>IF($GS399&gt;=28,INDEX($DM:$DM,$GR399+28),"")</f>
      </c>
      <c r="ER399">
        <f>IF($GS399&gt;=29,INDEX($DM:$DM,$GR399+29),"")</f>
      </c>
      <c r="ES399">
        <f>IF($GS399&gt;=30,INDEX($DM:$DM,$GR399+30),"")</f>
      </c>
      <c r="ET399">
        <f>IF($GS399&gt;=31,INDEX($DM:$DM,$GR399+31),"")</f>
      </c>
      <c r="EU399">
        <f>IF($GS399&gt;=32,INDEX($DM:$DM,$GR399+32),"")</f>
      </c>
      <c r="EV399">
        <f>IF($GS399&gt;=33,INDEX($DM:$DM,$GR399+33),"")</f>
      </c>
      <c r="EW399">
        <f>IF($GS399&gt;=34,INDEX($DM:$DM,$GR399+34),"")</f>
      </c>
      <c r="EX399">
        <f>IF($GS399&gt;=35,INDEX($DM:$DM,$GR399+35),"")</f>
      </c>
      <c r="EY399">
        <f>IF($GS399&gt;=36,INDEX($DM:$DM,$GR399+36),"")</f>
      </c>
      <c r="EZ399">
        <f>IF($GS399&gt;=37,INDEX($DM:$DM,$GR399+37),"")</f>
      </c>
      <c r="FA399">
        <f>IF($GS399&gt;=38,INDEX($DM:$DM,$GR399+38),"")</f>
      </c>
      <c r="FB399">
        <f>IF($GS399&gt;=39,INDEX($DM:$DM,$GR399+39),"")</f>
      </c>
      <c r="FC399">
        <f>IF($GS399&gt;=40,INDEX($DM:$DM,$GR399+40),"")</f>
      </c>
      <c r="FD399">
        <f>IF($GS399&gt;=1,INDEX($DN:$DN,$GR399+1),"")</f>
      </c>
      <c r="FE399">
        <f>IF($GS399&gt;=2,INDEX($DN:$DN,$GR399+2),"")</f>
      </c>
      <c r="FF399">
        <f>IF($GS399&gt;=3,INDEX($DN:$DN,$GR399+3),"")</f>
      </c>
      <c r="FG399">
        <f>IF($GS399&gt;=4,INDEX($DN:$DN,$GR399+4),"")</f>
      </c>
      <c r="FH399">
        <f>IF($GS399&gt;=5,INDEX($DN:$DN,$GR399+5),"")</f>
      </c>
      <c r="FI399">
        <f>IF($GS399&gt;=6,INDEX($DN:$DN,$GR399+6),"")</f>
      </c>
      <c r="FJ399">
        <f>IF($GS399&gt;=7,INDEX($DN:$DN,$GR399+7),"")</f>
      </c>
      <c r="FK399">
        <f>IF($GS399&gt;=8,INDEX($DN:$DN,$GR399+8),"")</f>
      </c>
      <c r="FL399">
        <f>IF($GS399&gt;=9,INDEX($DN:$DN,$GR399+9),"")</f>
      </c>
      <c r="FM399">
        <f>IF($GS399&gt;=10,INDEX($DN:$DN,$GR399+10),"")</f>
      </c>
      <c r="FN399">
        <f>IF($GS399&gt;=11,INDEX($DN:$DN,$GR399+11),"")</f>
      </c>
      <c r="FO399">
        <f>IF($GS399&gt;=12,INDEX($DN:$DN,$GR399+12),"")</f>
      </c>
      <c r="FP399">
        <f>IF($GS399&gt;=13,INDEX($DN:$DN,$GR399+13),"")</f>
      </c>
      <c r="FQ399">
        <f>IF($GS399&gt;=14,INDEX($DN:$DN,$GR399+14),"")</f>
      </c>
      <c r="FR399">
        <f>IF($GS399&gt;=15,INDEX($DN:$DN,$GR399+15),"")</f>
      </c>
      <c r="FS399">
        <f>IF($GS399&gt;=16,INDEX($DN:$DN,$GR399+16),"")</f>
      </c>
      <c r="FT399">
        <f>IF($GS399&gt;=17,INDEX($DN:$DN,$GR399+17),"")</f>
      </c>
      <c r="FU399">
        <f>IF($GS399&gt;=18,INDEX($DN:$DN,$GR399+18),"")</f>
      </c>
      <c r="FV399">
        <f>IF($GS399&gt;=19,INDEX($DN:$DN,$GR399+19),"")</f>
      </c>
      <c r="FW399">
        <f>IF($GS399&gt;=20,INDEX($DN:$DN,$GR399+20),"")</f>
      </c>
      <c r="FX399">
        <f>IF($GS399&gt;=21,INDEX($DN:$DN,$GR399+21),"")</f>
      </c>
      <c r="FY399">
        <f>IF($GS399&gt;=22,INDEX($DN:$DN,$GR399+22),"")</f>
      </c>
      <c r="FZ399">
        <f>IF($GS399&gt;=23,INDEX($DN:$DN,$GR399+23),"")</f>
      </c>
      <c r="GA399">
        <f>IF($GS399&gt;=24,INDEX($DN:$DN,$GR399+24),"")</f>
      </c>
      <c r="GB399">
        <f>IF($GS399&gt;=25,INDEX($DN:$DN,$GR399+25),"")</f>
      </c>
      <c r="GC399">
        <f>IF($GS399&gt;=26,INDEX($DN:$DN,$GR399+26),"")</f>
      </c>
      <c r="GD399">
        <f>IF($GS399&gt;=27,INDEX($DN:$DN,$GR399+27),"")</f>
      </c>
      <c r="GE399">
        <f>IF($GS399&gt;=28,INDEX($DN:$DN,$GR399+28),"")</f>
      </c>
      <c r="GF399">
        <f>IF($GS399&gt;=29,INDEX($DN:$DN,$GR399+29),"")</f>
      </c>
      <c r="GG399">
        <f>IF($GS399&gt;=30,INDEX($DN:$DN,$GR399+30),"")</f>
      </c>
      <c r="GH399">
        <f>IF($GS399&gt;=31,INDEX($DN:$DN,$GR399+31),"")</f>
      </c>
      <c r="GI399">
        <f>IF($GS399&gt;=32,INDEX($DN:$DN,$GR399+32),"")</f>
      </c>
      <c r="GJ399">
        <f>IF($GS399&gt;=33,INDEX($DN:$DN,$GR399+33),"")</f>
      </c>
      <c r="GK399">
        <f>IF($GS399&gt;=34,INDEX($DN:$DN,$GR399+34),"")</f>
      </c>
      <c r="GL399">
        <f>IF($GS399&gt;=35,INDEX($DN:$DN,$GR399+35),"")</f>
      </c>
      <c r="GM399">
        <f>IF($GS399&gt;=36,INDEX($DN:$DN,$GR399+36),"")</f>
      </c>
      <c r="GN399">
        <f>IF($GS399&gt;=37,INDEX($DN:$DN,$GR399+37),"")</f>
      </c>
      <c r="GO399">
        <f>IF($GS399&gt;=38,INDEX($DN:$DN,$GR399+38),"")</f>
      </c>
      <c r="GP399">
        <f>IF($GS399&gt;=39,INDEX($DN:$DN,$GR399+39),"")</f>
      </c>
      <c r="GQ399">
        <f>IF($GS399&gt;=40,INDEX($DN:$DN,$GR399+40),"")</f>
      </c>
      <c r="GR399">
        <f>IFERROR(MATCH($DL399,$DM$2:$DM$148,0)+1,0)</f>
      </c>
      <c r="GS399">
        <f>IFERROR(INDEX($DO$2:$DO$148,MATCH($DL399,$DM$2:$DM$148,0)),0)</f>
      </c>
      <c r="GT399">
        <f>IFERROR(MATCH($Z399,$DP$399:$FC$399,0),0)</f>
      </c>
      <c r="GU399">
        <f>IF($GT399&gt;0,INDEX($FD$399:$GQ$399,$GT399),"")</f>
      </c>
      <c r="GX399">
        <f>IF($JG399&gt;=1,INDEX($GV:$GV,$JF399+1),"")</f>
      </c>
      <c r="GY399">
        <f>IF($JG399&gt;=2,INDEX($GV:$GV,$JF399+2),"")</f>
      </c>
      <c r="GZ399">
        <f>IF($JG399&gt;=3,INDEX($GV:$GV,$JF399+3),"")</f>
      </c>
      <c r="HA399">
        <f>IF($JG399&gt;=4,INDEX($GV:$GV,$JF399+4),"")</f>
      </c>
      <c r="HB399">
        <f>IF($JG399&gt;=5,INDEX($GV:$GV,$JF399+5),"")</f>
      </c>
      <c r="HC399">
        <f>IF($JG399&gt;=6,INDEX($GV:$GV,$JF399+6),"")</f>
      </c>
      <c r="HD399">
        <f>IF($JG399&gt;=7,INDEX($GV:$GV,$JF399+7),"")</f>
      </c>
      <c r="HE399">
        <f>IF($JG399&gt;=8,INDEX($GV:$GV,$JF399+8),"")</f>
      </c>
      <c r="HF399">
        <f>IF($JG399&gt;=9,INDEX($GV:$GV,$JF399+9),"")</f>
      </c>
      <c r="HG399">
        <f>IF($JG399&gt;=10,INDEX($GV:$GV,$JF399+10),"")</f>
      </c>
      <c r="HH399">
        <f>IF($JG399&gt;=11,INDEX($GV:$GV,$JF399+11),"")</f>
      </c>
      <c r="HI399">
        <f>IF($JG399&gt;=12,INDEX($GV:$GV,$JF399+12),"")</f>
      </c>
      <c r="HJ399">
        <f>IF($JG399&gt;=13,INDEX($GV:$GV,$JF399+13),"")</f>
      </c>
      <c r="HK399">
        <f>IF($JG399&gt;=14,INDEX($GV:$GV,$JF399+14),"")</f>
      </c>
      <c r="HL399">
        <f>IF($JG399&gt;=15,INDEX($GV:$GV,$JF399+15),"")</f>
      </c>
      <c r="HM399">
        <f>IF($JG399&gt;=16,INDEX($GV:$GV,$JF399+16),"")</f>
      </c>
      <c r="HN399">
        <f>IF($JG399&gt;=17,INDEX($GV:$GV,$JF399+17),"")</f>
      </c>
      <c r="HO399">
        <f>IF($JG399&gt;=18,INDEX($GV:$GV,$JF399+18),"")</f>
      </c>
      <c r="HP399">
        <f>IF($JG399&gt;=19,INDEX($GV:$GV,$JF399+19),"")</f>
      </c>
      <c r="HQ399">
        <f>IF($JG399&gt;=20,INDEX($GV:$GV,$JF399+20),"")</f>
      </c>
      <c r="HR399">
        <f>IF($JG399&gt;=21,INDEX($GV:$GV,$JF399+21),"")</f>
      </c>
      <c r="HS399">
        <f>IF($JG399&gt;=22,INDEX($GV:$GV,$JF399+22),"")</f>
      </c>
      <c r="HT399">
        <f>IF($JG399&gt;=23,INDEX($GV:$GV,$JF399+23),"")</f>
      </c>
      <c r="HU399">
        <f>IF($JG399&gt;=24,INDEX($GV:$GV,$JF399+24),"")</f>
      </c>
      <c r="HV399">
        <f>IF($JG399&gt;=25,INDEX($GV:$GV,$JF399+25),"")</f>
      </c>
      <c r="HW399">
        <f>IF($JG399&gt;=26,INDEX($GV:$GV,$JF399+26),"")</f>
      </c>
      <c r="HX399">
        <f>IF($JG399&gt;=27,INDEX($GV:$GV,$JF399+27),"")</f>
      </c>
      <c r="HY399">
        <f>IF($JG399&gt;=28,INDEX($GV:$GV,$JF399+28),"")</f>
      </c>
      <c r="HZ399">
        <f>IF($JG399&gt;=29,INDEX($GV:$GV,$JF399+29),"")</f>
      </c>
      <c r="IA399">
        <f>IF($JG399&gt;=30,INDEX($GV:$GV,$JF399+30),"")</f>
      </c>
      <c r="IB399">
        <f>IF($JG399&gt;=31,INDEX($GV:$GV,$JF399+31),"")</f>
      </c>
      <c r="IC399">
        <f>IF($JG399&gt;=32,INDEX($GV:$GV,$JF399+32),"")</f>
      </c>
      <c r="ID399">
        <f>IF($JG399&gt;=33,INDEX($GV:$GV,$JF399+33),"")</f>
      </c>
      <c r="IE399">
        <f>IF($JG399&gt;=34,INDEX($GV:$GV,$JF399+34),"")</f>
      </c>
      <c r="IF399">
        <f>IF($JG399&gt;=35,INDEX($GV:$GV,$JF399+35),"")</f>
      </c>
      <c r="IG399">
        <f>IF($JG399&gt;=36,INDEX($GV:$GV,$JF399+36),"")</f>
      </c>
      <c r="IH399">
        <f>IF($JG399&gt;=37,INDEX($GV:$GV,$JF399+37),"")</f>
      </c>
      <c r="II399">
        <f>IF($JG399&gt;=38,INDEX($GV:$GV,$JF399+38),"")</f>
      </c>
      <c r="IJ399">
        <f>IF($JG399&gt;=39,INDEX($GV:$GV,$JF399+39),"")</f>
      </c>
      <c r="IK399">
        <f>IF($JG399&gt;=40,INDEX($GV:$GV,$JF399+40),"")</f>
      </c>
      <c r="IL399">
        <f>IF($JG399&gt;=41,INDEX($GV:$GV,$JF399+41),"")</f>
      </c>
      <c r="IM399">
        <f>IF($JG399&gt;=42,INDEX($GV:$GV,$JF399+42),"")</f>
      </c>
      <c r="IN399">
        <f>IF($JG399&gt;=43,INDEX($GV:$GV,$JF399+43),"")</f>
      </c>
      <c r="IO399">
        <f>IF($JG399&gt;=44,INDEX($GV:$GV,$JF399+44),"")</f>
      </c>
      <c r="IP399">
        <f>IF($JG399&gt;=45,INDEX($GV:$GV,$JF399+45),"")</f>
      </c>
      <c r="IQ399">
        <f>IF($JG399&gt;=46,INDEX($GV:$GV,$JF399+46),"")</f>
      </c>
      <c r="IR399">
        <f>IF($JG399&gt;=47,INDEX($GV:$GV,$JF399+47),"")</f>
      </c>
      <c r="IS399">
        <f>IF($JG399&gt;=48,INDEX($GV:$GV,$JF399+48),"")</f>
      </c>
      <c r="IT399">
        <f>IF($JG399&gt;=49,INDEX($GV:$GV,$JF399+49),"")</f>
      </c>
      <c r="IU399">
        <f>IF($JG399&gt;=50,INDEX($GV:$GV,$JF399+50),"")</f>
      </c>
      <c r="IV399">
        <f>IF($JG399&gt;=51,INDEX($GV:$GV,$JF399+51),"")</f>
      </c>
      <c r="IW399">
        <f>IF($JG399&gt;=52,INDEX($GV:$GV,$JF399+52),"")</f>
      </c>
      <c r="IX399">
        <f>IF($JG399&gt;=53,INDEX($GV:$GV,$JF399+53),"")</f>
      </c>
      <c r="IY399">
        <f>IF($JG399&gt;=54,INDEX($GV:$GV,$JF399+54),"")</f>
      </c>
      <c r="IZ399">
        <f>IF($JG399&gt;=55,INDEX($GV:$GV,$JF399+55),"")</f>
      </c>
      <c r="JA399">
        <f>IF($JG399&gt;=56,INDEX($GV:$GV,$JF399+56),"")</f>
      </c>
      <c r="JB399">
        <f>IF($JG399&gt;=57,INDEX($GV:$GV,$JF399+57),"")</f>
      </c>
      <c r="JC399">
        <f>IF($JG399&gt;=58,INDEX($GV:$GV,$JF399+58),"")</f>
      </c>
      <c r="JD399">
        <f>IF($JG399&gt;=59,INDEX($GV:$GV,$JF399+59),"")</f>
      </c>
      <c r="JE399">
        <f>IF($JG399&gt;=60,INDEX($GV:$GV,$JF399+60),"")</f>
      </c>
      <c r="JF399">
        <f>IFERROR(MATCH($GU399,$GV$2:$GV$322,0)+1,0)</f>
      </c>
      <c r="JG399">
        <f>IFERROR(INDEX($GW$2:$GW$322,MATCH($GU399,$GV$2:$GV$322,0)),0)</f>
      </c>
      <c r="JH399" t="s">
        <v>44</v>
      </c>
      <c r="JI399" t="s">
        <v>44</v>
      </c>
    </row>
    <row r="400" spans="1:269" x14ac:dyDescent="0.25">
      <c r="R400">
        <f>IF(OR($U400="",$Q400=""),"",IFERROR($U400/$Q400,0))</f>
      </c>
      <c r="S400">
        <f>IF($U400="","",
SUM($T400,$V400,$AA400,$W400,$Y400)*
(1-IF($AB400="",0,VALUE($AB400)/100)))</f>
      </c>
      <c r="T400">
        <f>IF($U400="","",$U400)</f>
      </c>
      <c r="V400">
        <f>IF($U400="","",
IF($O400="","",
IF(ISNUMBER(SEARCH("exempt",LOWER($O400))),0,
$U400*(VALUE(SUBSTITUTE($O400,"%",""))/100))))</f>
      </c>
      <c r="AC400">
        <f>IFERROR(IF(FIND(" - ",$K400)&gt;0,MID($K400,FIND(" - ",$K400)+3,LEN($K400)),""),"")</f>
      </c>
      <c r="AL400" t="s">
        <v>1229</v>
      </c>
      <c r="AT400">
        <f>IFERROR(LEFT($K400,FIND(" - ",$K400)-1),$K400)</f>
      </c>
      <c r="AW400">
        <f>IF($CL400&gt;=1,INDEX($AU:$AU,$CK400+1),"")</f>
      </c>
      <c r="AX400">
        <f>IF($CL400&gt;=2,INDEX($AU:$AU,$CK400+2),"")</f>
      </c>
      <c r="AY400">
        <f>IF($CL400&gt;=3,INDEX($AU:$AU,$CK400+3),"")</f>
      </c>
      <c r="AZ400">
        <f>IF($CL400&gt;=4,INDEX($AU:$AU,$CK400+4),"")</f>
      </c>
      <c r="BA400">
        <f>IF($CL400&gt;=5,INDEX($AU:$AU,$CK400+5),"")</f>
      </c>
      <c r="BB400">
        <f>IF($CL400&gt;=6,INDEX($AU:$AU,$CK400+6),"")</f>
      </c>
      <c r="BC400">
        <f>IF($CL400&gt;=7,INDEX($AU:$AU,$CK400+7),"")</f>
      </c>
      <c r="BD400">
        <f>IF($CL400&gt;=8,INDEX($AU:$AU,$CK400+8),"")</f>
      </c>
      <c r="BE400">
        <f>IF($CL400&gt;=9,INDEX($AU:$AU,$CK400+9),"")</f>
      </c>
      <c r="BF400">
        <f>IF($CL400&gt;=10,INDEX($AU:$AU,$CK400+10),"")</f>
      </c>
      <c r="BG400">
        <f>IF($CL400&gt;=11,INDEX($AU:$AU,$CK400+11),"")</f>
      </c>
      <c r="BH400">
        <f>IF($CL400&gt;=12,INDEX($AU:$AU,$CK400+12),"")</f>
      </c>
      <c r="BI400">
        <f>IF($CL400&gt;=13,INDEX($AU:$AU,$CK400+13),"")</f>
      </c>
      <c r="BJ400">
        <f>IF($CL400&gt;=14,INDEX($AU:$AU,$CK400+14),"")</f>
      </c>
      <c r="BK400">
        <f>IF($CL400&gt;=15,INDEX($AU:$AU,$CK400+15),"")</f>
      </c>
      <c r="BL400">
        <f>IF($CL400&gt;=16,INDEX($AU:$AU,$CK400+16),"")</f>
      </c>
      <c r="BM400">
        <f>IF($CL400&gt;=17,INDEX($AU:$AU,$CK400+17),"")</f>
      </c>
      <c r="BN400">
        <f>IF($CL400&gt;=18,INDEX($AU:$AU,$CK400+18),"")</f>
      </c>
      <c r="BO400">
        <f>IF($CL400&gt;=19,INDEX($AU:$AU,$CK400+19),"")</f>
      </c>
      <c r="BP400">
        <f>IF($CL400&gt;=20,INDEX($AU:$AU,$CK400+20),"")</f>
      </c>
      <c r="BQ400">
        <f>IF($CL400&gt;=21,INDEX($AU:$AU,$CK400+21),"")</f>
      </c>
      <c r="BR400">
        <f>IF($CL400&gt;=22,INDEX($AU:$AU,$CK400+22),"")</f>
      </c>
      <c r="BS400">
        <f>IF($CL400&gt;=23,INDEX($AU:$AU,$CK400+23),"")</f>
      </c>
      <c r="BT400">
        <f>IF($CL400&gt;=24,INDEX($AU:$AU,$CK400+24),"")</f>
      </c>
      <c r="BU400">
        <f>IF($CL400&gt;=25,INDEX($AU:$AU,$CK400+25),"")</f>
      </c>
      <c r="BV400">
        <f>IF($CL400&gt;=26,INDEX($AU:$AU,$CK400+26),"")</f>
      </c>
      <c r="BW400">
        <f>IF($CL400&gt;=27,INDEX($AU:$AU,$CK400+27),"")</f>
      </c>
      <c r="BX400">
        <f>IF($CL400&gt;=28,INDEX($AU:$AU,$CK400+28),"")</f>
      </c>
      <c r="BY400">
        <f>IF($CL400&gt;=29,INDEX($AU:$AU,$CK400+29),"")</f>
      </c>
      <c r="BZ400">
        <f>IF($CL400&gt;=30,INDEX($AU:$AU,$CK400+30),"")</f>
      </c>
      <c r="CA400">
        <f>IF($CL400&gt;=31,INDEX($AU:$AU,$CK400+31),"")</f>
      </c>
      <c r="CB400">
        <f>IF($CL400&gt;=32,INDEX($AU:$AU,$CK400+32),"")</f>
      </c>
      <c r="CC400">
        <f>IF($CL400&gt;=33,INDEX($AU:$AU,$CK400+33),"")</f>
      </c>
      <c r="CD400">
        <f>IF($CL400&gt;=34,INDEX($AU:$AU,$CK400+34),"")</f>
      </c>
      <c r="CE400">
        <f>IF($CL400&gt;=35,INDEX($AU:$AU,$CK400+35),"")</f>
      </c>
      <c r="CF400">
        <f>IF($CL400&gt;=36,INDEX($AU:$AU,$CK400+36),"")</f>
      </c>
      <c r="CG400">
        <f>IF($CL400&gt;=37,INDEX($AU:$AU,$CK400+37),"")</f>
      </c>
      <c r="CH400">
        <f>IF($CL400&gt;=38,INDEX($AU:$AU,$CK400+38),"")</f>
      </c>
      <c r="CI400">
        <f>IF($CL400&gt;=39,INDEX($AU:$AU,$CK400+39),"")</f>
      </c>
      <c r="CJ400">
        <f>IF($CL400&gt;=40,INDEX($AU:$AU,$CK400+40),"")</f>
      </c>
      <c r="CK400">
        <f>IFERROR(MATCH($AT400,$AU$2:$AU$133,0)+1,0)</f>
      </c>
      <c r="CL400">
        <f>IFERROR(INDEX($AV$2:$AV$133,MATCH($AT400,$AU$2:$AU$133,0)),0)</f>
      </c>
      <c r="CM400">
        <f>IFERROR(LEFT($L400,FIND(" - ",$L400)-1),$L400)</f>
      </c>
      <c r="CN400" t="s">
        <v>149</v>
      </c>
      <c r="CP400">
        <f>IF($DK400&gt;=1,INDEX($CN:$CN,$DJ400+1),"")</f>
      </c>
      <c r="CQ400">
        <f>IF($DK400&gt;=2,INDEX($CN:$CN,$DJ400+2),"")</f>
      </c>
      <c r="CR400">
        <f>IF($DK400&gt;=3,INDEX($CN:$CN,$DJ400+3),"")</f>
      </c>
      <c r="CS400">
        <f>IF($DK400&gt;=4,INDEX($CN:$CN,$DJ400+4),"")</f>
      </c>
      <c r="CT400">
        <f>IF($DK400&gt;=5,INDEX($CN:$CN,$DJ400+5),"")</f>
      </c>
      <c r="CU400">
        <f>IF($DK400&gt;=6,INDEX($CN:$CN,$DJ400+6),"")</f>
      </c>
      <c r="CV400">
        <f>IF($DK400&gt;=7,INDEX($CN:$CN,$DJ400+7),"")</f>
      </c>
      <c r="CW400">
        <f>IF($DK400&gt;=8,INDEX($CN:$CN,$DJ400+8),"")</f>
      </c>
      <c r="CX400">
        <f>IF($DK400&gt;=9,INDEX($CN:$CN,$DJ400+9),"")</f>
      </c>
      <c r="CY400">
        <f>IF($DK400&gt;=10,INDEX($CN:$CN,$DJ400+10),"")</f>
      </c>
      <c r="CZ400">
        <f>IF($DK400&gt;=11,INDEX($CN:$CN,$DJ400+11),"")</f>
      </c>
      <c r="DA400">
        <f>IF($DK400&gt;=12,INDEX($CN:$CN,$DJ400+12),"")</f>
      </c>
      <c r="DB400">
        <f>IF($DK400&gt;=13,INDEX($CN:$CN,$DJ400+13),"")</f>
      </c>
      <c r="DC400">
        <f>IF($DK400&gt;=14,INDEX($CN:$CN,$DJ400+14),"")</f>
      </c>
      <c r="DD400">
        <f>IF($DK400&gt;=15,INDEX($CN:$CN,$DJ400+15),"")</f>
      </c>
      <c r="DE400">
        <f>IF($DK400&gt;=16,INDEX($CN:$CN,$DJ400+16),"")</f>
      </c>
      <c r="DF400">
        <f>IF($DK400&gt;=17,INDEX($CN:$CN,$DJ400+17),"")</f>
      </c>
      <c r="DG400">
        <f>IF($DK400&gt;=18,INDEX($CN:$CN,$DJ400+18),"")</f>
      </c>
      <c r="DH400">
        <f>IF($DK400&gt;=19,INDEX($CN:$CN,$DJ400+19),"")</f>
      </c>
      <c r="DI400">
        <f>IF($DK400&gt;=20,INDEX($CN:$CN,$DJ400+20),"")</f>
      </c>
      <c r="DJ400">
        <f>IFERROR(MATCH($CM400,$CN$2:$CN$1089,0)+1,0)</f>
      </c>
      <c r="DK400">
        <f>IFERROR(INDEX($CO$2:$CO$1089,MATCH($CM400,$CN$2:$CN$1089,0)),0)</f>
      </c>
      <c r="DL400">
        <f>IFERROR(INDEX($AS:$AS,MATCH($O400,$AR:$AR,0))&amp;"","")</f>
      </c>
      <c r="DP400">
        <f>IF($GS400&gt;=1,INDEX($DM:$DM,$GR400+1),"")</f>
      </c>
      <c r="DQ400">
        <f>IF($GS400&gt;=2,INDEX($DM:$DM,$GR400+2),"")</f>
      </c>
      <c r="DR400">
        <f>IF($GS400&gt;=3,INDEX($DM:$DM,$GR400+3),"")</f>
      </c>
      <c r="DS400">
        <f>IF($GS400&gt;=4,INDEX($DM:$DM,$GR400+4),"")</f>
      </c>
      <c r="DT400">
        <f>IF($GS400&gt;=5,INDEX($DM:$DM,$GR400+5),"")</f>
      </c>
      <c r="DU400">
        <f>IF($GS400&gt;=6,INDEX($DM:$DM,$GR400+6),"")</f>
      </c>
      <c r="DV400">
        <f>IF($GS400&gt;=7,INDEX($DM:$DM,$GR400+7),"")</f>
      </c>
      <c r="DW400">
        <f>IF($GS400&gt;=8,INDEX($DM:$DM,$GR400+8),"")</f>
      </c>
      <c r="DX400">
        <f>IF($GS400&gt;=9,INDEX($DM:$DM,$GR400+9),"")</f>
      </c>
      <c r="DY400">
        <f>IF($GS400&gt;=10,INDEX($DM:$DM,$GR400+10),"")</f>
      </c>
      <c r="DZ400">
        <f>IF($GS400&gt;=11,INDEX($DM:$DM,$GR400+11),"")</f>
      </c>
      <c r="EA400">
        <f>IF($GS400&gt;=12,INDEX($DM:$DM,$GR400+12),"")</f>
      </c>
      <c r="EB400">
        <f>IF($GS400&gt;=13,INDEX($DM:$DM,$GR400+13),"")</f>
      </c>
      <c r="EC400">
        <f>IF($GS400&gt;=14,INDEX($DM:$DM,$GR400+14),"")</f>
      </c>
      <c r="ED400">
        <f>IF($GS400&gt;=15,INDEX($DM:$DM,$GR400+15),"")</f>
      </c>
      <c r="EE400">
        <f>IF($GS400&gt;=16,INDEX($DM:$DM,$GR400+16),"")</f>
      </c>
      <c r="EF400">
        <f>IF($GS400&gt;=17,INDEX($DM:$DM,$GR400+17),"")</f>
      </c>
      <c r="EG400">
        <f>IF($GS400&gt;=18,INDEX($DM:$DM,$GR400+18),"")</f>
      </c>
      <c r="EH400">
        <f>IF($GS400&gt;=19,INDEX($DM:$DM,$GR400+19),"")</f>
      </c>
      <c r="EI400">
        <f>IF($GS400&gt;=20,INDEX($DM:$DM,$GR400+20),"")</f>
      </c>
      <c r="EJ400">
        <f>IF($GS400&gt;=21,INDEX($DM:$DM,$GR400+21),"")</f>
      </c>
      <c r="EK400">
        <f>IF($GS400&gt;=22,INDEX($DM:$DM,$GR400+22),"")</f>
      </c>
      <c r="EL400">
        <f>IF($GS400&gt;=23,INDEX($DM:$DM,$GR400+23),"")</f>
      </c>
      <c r="EM400">
        <f>IF($GS400&gt;=24,INDEX($DM:$DM,$GR400+24),"")</f>
      </c>
      <c r="EN400">
        <f>IF($GS400&gt;=25,INDEX($DM:$DM,$GR400+25),"")</f>
      </c>
      <c r="EO400">
        <f>IF($GS400&gt;=26,INDEX($DM:$DM,$GR400+26),"")</f>
      </c>
      <c r="EP400">
        <f>IF($GS400&gt;=27,INDEX($DM:$DM,$GR400+27),"")</f>
      </c>
      <c r="EQ400">
        <f>IF($GS400&gt;=28,INDEX($DM:$DM,$GR400+28),"")</f>
      </c>
      <c r="ER400">
        <f>IF($GS400&gt;=29,INDEX($DM:$DM,$GR400+29),"")</f>
      </c>
      <c r="ES400">
        <f>IF($GS400&gt;=30,INDEX($DM:$DM,$GR400+30),"")</f>
      </c>
      <c r="ET400">
        <f>IF($GS400&gt;=31,INDEX($DM:$DM,$GR400+31),"")</f>
      </c>
      <c r="EU400">
        <f>IF($GS400&gt;=32,INDEX($DM:$DM,$GR400+32),"")</f>
      </c>
      <c r="EV400">
        <f>IF($GS400&gt;=33,INDEX($DM:$DM,$GR400+33),"")</f>
      </c>
      <c r="EW400">
        <f>IF($GS400&gt;=34,INDEX($DM:$DM,$GR400+34),"")</f>
      </c>
      <c r="EX400">
        <f>IF($GS400&gt;=35,INDEX($DM:$DM,$GR400+35),"")</f>
      </c>
      <c r="EY400">
        <f>IF($GS400&gt;=36,INDEX($DM:$DM,$GR400+36),"")</f>
      </c>
      <c r="EZ400">
        <f>IF($GS400&gt;=37,INDEX($DM:$DM,$GR400+37),"")</f>
      </c>
      <c r="FA400">
        <f>IF($GS400&gt;=38,INDEX($DM:$DM,$GR400+38),"")</f>
      </c>
      <c r="FB400">
        <f>IF($GS400&gt;=39,INDEX($DM:$DM,$GR400+39),"")</f>
      </c>
      <c r="FC400">
        <f>IF($GS400&gt;=40,INDEX($DM:$DM,$GR400+40),"")</f>
      </c>
      <c r="FD400">
        <f>IF($GS400&gt;=1,INDEX($DN:$DN,$GR400+1),"")</f>
      </c>
      <c r="FE400">
        <f>IF($GS400&gt;=2,INDEX($DN:$DN,$GR400+2),"")</f>
      </c>
      <c r="FF400">
        <f>IF($GS400&gt;=3,INDEX($DN:$DN,$GR400+3),"")</f>
      </c>
      <c r="FG400">
        <f>IF($GS400&gt;=4,INDEX($DN:$DN,$GR400+4),"")</f>
      </c>
      <c r="FH400">
        <f>IF($GS400&gt;=5,INDEX($DN:$DN,$GR400+5),"")</f>
      </c>
      <c r="FI400">
        <f>IF($GS400&gt;=6,INDEX($DN:$DN,$GR400+6),"")</f>
      </c>
      <c r="FJ400">
        <f>IF($GS400&gt;=7,INDEX($DN:$DN,$GR400+7),"")</f>
      </c>
      <c r="FK400">
        <f>IF($GS400&gt;=8,INDEX($DN:$DN,$GR400+8),"")</f>
      </c>
      <c r="FL400">
        <f>IF($GS400&gt;=9,INDEX($DN:$DN,$GR400+9),"")</f>
      </c>
      <c r="FM400">
        <f>IF($GS400&gt;=10,INDEX($DN:$DN,$GR400+10),"")</f>
      </c>
      <c r="FN400">
        <f>IF($GS400&gt;=11,INDEX($DN:$DN,$GR400+11),"")</f>
      </c>
      <c r="FO400">
        <f>IF($GS400&gt;=12,INDEX($DN:$DN,$GR400+12),"")</f>
      </c>
      <c r="FP400">
        <f>IF($GS400&gt;=13,INDEX($DN:$DN,$GR400+13),"")</f>
      </c>
      <c r="FQ400">
        <f>IF($GS400&gt;=14,INDEX($DN:$DN,$GR400+14),"")</f>
      </c>
      <c r="FR400">
        <f>IF($GS400&gt;=15,INDEX($DN:$DN,$GR400+15),"")</f>
      </c>
      <c r="FS400">
        <f>IF($GS400&gt;=16,INDEX($DN:$DN,$GR400+16),"")</f>
      </c>
      <c r="FT400">
        <f>IF($GS400&gt;=17,INDEX($DN:$DN,$GR400+17),"")</f>
      </c>
      <c r="FU400">
        <f>IF($GS400&gt;=18,INDEX($DN:$DN,$GR400+18),"")</f>
      </c>
      <c r="FV400">
        <f>IF($GS400&gt;=19,INDEX($DN:$DN,$GR400+19),"")</f>
      </c>
      <c r="FW400">
        <f>IF($GS400&gt;=20,INDEX($DN:$DN,$GR400+20),"")</f>
      </c>
      <c r="FX400">
        <f>IF($GS400&gt;=21,INDEX($DN:$DN,$GR400+21),"")</f>
      </c>
      <c r="FY400">
        <f>IF($GS400&gt;=22,INDEX($DN:$DN,$GR400+22),"")</f>
      </c>
      <c r="FZ400">
        <f>IF($GS400&gt;=23,INDEX($DN:$DN,$GR400+23),"")</f>
      </c>
      <c r="GA400">
        <f>IF($GS400&gt;=24,INDEX($DN:$DN,$GR400+24),"")</f>
      </c>
      <c r="GB400">
        <f>IF($GS400&gt;=25,INDEX($DN:$DN,$GR400+25),"")</f>
      </c>
      <c r="GC400">
        <f>IF($GS400&gt;=26,INDEX($DN:$DN,$GR400+26),"")</f>
      </c>
      <c r="GD400">
        <f>IF($GS400&gt;=27,INDEX($DN:$DN,$GR400+27),"")</f>
      </c>
      <c r="GE400">
        <f>IF($GS400&gt;=28,INDEX($DN:$DN,$GR400+28),"")</f>
      </c>
      <c r="GF400">
        <f>IF($GS400&gt;=29,INDEX($DN:$DN,$GR400+29),"")</f>
      </c>
      <c r="GG400">
        <f>IF($GS400&gt;=30,INDEX($DN:$DN,$GR400+30),"")</f>
      </c>
      <c r="GH400">
        <f>IF($GS400&gt;=31,INDEX($DN:$DN,$GR400+31),"")</f>
      </c>
      <c r="GI400">
        <f>IF($GS400&gt;=32,INDEX($DN:$DN,$GR400+32),"")</f>
      </c>
      <c r="GJ400">
        <f>IF($GS400&gt;=33,INDEX($DN:$DN,$GR400+33),"")</f>
      </c>
      <c r="GK400">
        <f>IF($GS400&gt;=34,INDEX($DN:$DN,$GR400+34),"")</f>
      </c>
      <c r="GL400">
        <f>IF($GS400&gt;=35,INDEX($DN:$DN,$GR400+35),"")</f>
      </c>
      <c r="GM400">
        <f>IF($GS400&gt;=36,INDEX($DN:$DN,$GR400+36),"")</f>
      </c>
      <c r="GN400">
        <f>IF($GS400&gt;=37,INDEX($DN:$DN,$GR400+37),"")</f>
      </c>
      <c r="GO400">
        <f>IF($GS400&gt;=38,INDEX($DN:$DN,$GR400+38),"")</f>
      </c>
      <c r="GP400">
        <f>IF($GS400&gt;=39,INDEX($DN:$DN,$GR400+39),"")</f>
      </c>
      <c r="GQ400">
        <f>IF($GS400&gt;=40,INDEX($DN:$DN,$GR400+40),"")</f>
      </c>
      <c r="GR400">
        <f>IFERROR(MATCH($DL400,$DM$2:$DM$148,0)+1,0)</f>
      </c>
      <c r="GS400">
        <f>IFERROR(INDEX($DO$2:$DO$148,MATCH($DL400,$DM$2:$DM$148,0)),0)</f>
      </c>
      <c r="GT400">
        <f>IFERROR(MATCH($Z400,$DP$400:$FC$400,0),0)</f>
      </c>
      <c r="GU400">
        <f>IF($GT400&gt;0,INDEX($FD$400:$GQ$400,$GT400),"")</f>
      </c>
      <c r="GX400">
        <f>IF($JG400&gt;=1,INDEX($GV:$GV,$JF400+1),"")</f>
      </c>
      <c r="GY400">
        <f>IF($JG400&gt;=2,INDEX($GV:$GV,$JF400+2),"")</f>
      </c>
      <c r="GZ400">
        <f>IF($JG400&gt;=3,INDEX($GV:$GV,$JF400+3),"")</f>
      </c>
      <c r="HA400">
        <f>IF($JG400&gt;=4,INDEX($GV:$GV,$JF400+4),"")</f>
      </c>
      <c r="HB400">
        <f>IF($JG400&gt;=5,INDEX($GV:$GV,$JF400+5),"")</f>
      </c>
      <c r="HC400">
        <f>IF($JG400&gt;=6,INDEX($GV:$GV,$JF400+6),"")</f>
      </c>
      <c r="HD400">
        <f>IF($JG400&gt;=7,INDEX($GV:$GV,$JF400+7),"")</f>
      </c>
      <c r="HE400">
        <f>IF($JG400&gt;=8,INDEX($GV:$GV,$JF400+8),"")</f>
      </c>
      <c r="HF400">
        <f>IF($JG400&gt;=9,INDEX($GV:$GV,$JF400+9),"")</f>
      </c>
      <c r="HG400">
        <f>IF($JG400&gt;=10,INDEX($GV:$GV,$JF400+10),"")</f>
      </c>
      <c r="HH400">
        <f>IF($JG400&gt;=11,INDEX($GV:$GV,$JF400+11),"")</f>
      </c>
      <c r="HI400">
        <f>IF($JG400&gt;=12,INDEX($GV:$GV,$JF400+12),"")</f>
      </c>
      <c r="HJ400">
        <f>IF($JG400&gt;=13,INDEX($GV:$GV,$JF400+13),"")</f>
      </c>
      <c r="HK400">
        <f>IF($JG400&gt;=14,INDEX($GV:$GV,$JF400+14),"")</f>
      </c>
      <c r="HL400">
        <f>IF($JG400&gt;=15,INDEX($GV:$GV,$JF400+15),"")</f>
      </c>
      <c r="HM400">
        <f>IF($JG400&gt;=16,INDEX($GV:$GV,$JF400+16),"")</f>
      </c>
      <c r="HN400">
        <f>IF($JG400&gt;=17,INDEX($GV:$GV,$JF400+17),"")</f>
      </c>
      <c r="HO400">
        <f>IF($JG400&gt;=18,INDEX($GV:$GV,$JF400+18),"")</f>
      </c>
      <c r="HP400">
        <f>IF($JG400&gt;=19,INDEX($GV:$GV,$JF400+19),"")</f>
      </c>
      <c r="HQ400">
        <f>IF($JG400&gt;=20,INDEX($GV:$GV,$JF400+20),"")</f>
      </c>
      <c r="HR400">
        <f>IF($JG400&gt;=21,INDEX($GV:$GV,$JF400+21),"")</f>
      </c>
      <c r="HS400">
        <f>IF($JG400&gt;=22,INDEX($GV:$GV,$JF400+22),"")</f>
      </c>
      <c r="HT400">
        <f>IF($JG400&gt;=23,INDEX($GV:$GV,$JF400+23),"")</f>
      </c>
      <c r="HU400">
        <f>IF($JG400&gt;=24,INDEX($GV:$GV,$JF400+24),"")</f>
      </c>
      <c r="HV400">
        <f>IF($JG400&gt;=25,INDEX($GV:$GV,$JF400+25),"")</f>
      </c>
      <c r="HW400">
        <f>IF($JG400&gt;=26,INDEX($GV:$GV,$JF400+26),"")</f>
      </c>
      <c r="HX400">
        <f>IF($JG400&gt;=27,INDEX($GV:$GV,$JF400+27),"")</f>
      </c>
      <c r="HY400">
        <f>IF($JG400&gt;=28,INDEX($GV:$GV,$JF400+28),"")</f>
      </c>
      <c r="HZ400">
        <f>IF($JG400&gt;=29,INDEX($GV:$GV,$JF400+29),"")</f>
      </c>
      <c r="IA400">
        <f>IF($JG400&gt;=30,INDEX($GV:$GV,$JF400+30),"")</f>
      </c>
      <c r="IB400">
        <f>IF($JG400&gt;=31,INDEX($GV:$GV,$JF400+31),"")</f>
      </c>
      <c r="IC400">
        <f>IF($JG400&gt;=32,INDEX($GV:$GV,$JF400+32),"")</f>
      </c>
      <c r="ID400">
        <f>IF($JG400&gt;=33,INDEX($GV:$GV,$JF400+33),"")</f>
      </c>
      <c r="IE400">
        <f>IF($JG400&gt;=34,INDEX($GV:$GV,$JF400+34),"")</f>
      </c>
      <c r="IF400">
        <f>IF($JG400&gt;=35,INDEX($GV:$GV,$JF400+35),"")</f>
      </c>
      <c r="IG400">
        <f>IF($JG400&gt;=36,INDEX($GV:$GV,$JF400+36),"")</f>
      </c>
      <c r="IH400">
        <f>IF($JG400&gt;=37,INDEX($GV:$GV,$JF400+37),"")</f>
      </c>
      <c r="II400">
        <f>IF($JG400&gt;=38,INDEX($GV:$GV,$JF400+38),"")</f>
      </c>
      <c r="IJ400">
        <f>IF($JG400&gt;=39,INDEX($GV:$GV,$JF400+39),"")</f>
      </c>
      <c r="IK400">
        <f>IF($JG400&gt;=40,INDEX($GV:$GV,$JF400+40),"")</f>
      </c>
      <c r="IL400">
        <f>IF($JG400&gt;=41,INDEX($GV:$GV,$JF400+41),"")</f>
      </c>
      <c r="IM400">
        <f>IF($JG400&gt;=42,INDEX($GV:$GV,$JF400+42),"")</f>
      </c>
      <c r="IN400">
        <f>IF($JG400&gt;=43,INDEX($GV:$GV,$JF400+43),"")</f>
      </c>
      <c r="IO400">
        <f>IF($JG400&gt;=44,INDEX($GV:$GV,$JF400+44),"")</f>
      </c>
      <c r="IP400">
        <f>IF($JG400&gt;=45,INDEX($GV:$GV,$JF400+45),"")</f>
      </c>
      <c r="IQ400">
        <f>IF($JG400&gt;=46,INDEX($GV:$GV,$JF400+46),"")</f>
      </c>
      <c r="IR400">
        <f>IF($JG400&gt;=47,INDEX($GV:$GV,$JF400+47),"")</f>
      </c>
      <c r="IS400">
        <f>IF($JG400&gt;=48,INDEX($GV:$GV,$JF400+48),"")</f>
      </c>
      <c r="IT400">
        <f>IF($JG400&gt;=49,INDEX($GV:$GV,$JF400+49),"")</f>
      </c>
      <c r="IU400">
        <f>IF($JG400&gt;=50,INDEX($GV:$GV,$JF400+50),"")</f>
      </c>
      <c r="IV400">
        <f>IF($JG400&gt;=51,INDEX($GV:$GV,$JF400+51),"")</f>
      </c>
      <c r="IW400">
        <f>IF($JG400&gt;=52,INDEX($GV:$GV,$JF400+52),"")</f>
      </c>
      <c r="IX400">
        <f>IF($JG400&gt;=53,INDEX($GV:$GV,$JF400+53),"")</f>
      </c>
      <c r="IY400">
        <f>IF($JG400&gt;=54,INDEX($GV:$GV,$JF400+54),"")</f>
      </c>
      <c r="IZ400">
        <f>IF($JG400&gt;=55,INDEX($GV:$GV,$JF400+55),"")</f>
      </c>
      <c r="JA400">
        <f>IF($JG400&gt;=56,INDEX($GV:$GV,$JF400+56),"")</f>
      </c>
      <c r="JB400">
        <f>IF($JG400&gt;=57,INDEX($GV:$GV,$JF400+57),"")</f>
      </c>
      <c r="JC400">
        <f>IF($JG400&gt;=58,INDEX($GV:$GV,$JF400+58),"")</f>
      </c>
      <c r="JD400">
        <f>IF($JG400&gt;=59,INDEX($GV:$GV,$JF400+59),"")</f>
      </c>
      <c r="JE400">
        <f>IF($JG400&gt;=60,INDEX($GV:$GV,$JF400+60),"")</f>
      </c>
      <c r="JF400">
        <f>IFERROR(MATCH($GU400,$GV$2:$GV$322,0)+1,0)</f>
      </c>
      <c r="JG400">
        <f>IFERROR(INDEX($GW$2:$GW$322,MATCH($GU400,$GV$2:$GV$322,0)),0)</f>
      </c>
      <c r="JH400" t="s">
        <v>44</v>
      </c>
      <c r="JI400" t="s">
        <v>44</v>
      </c>
    </row>
    <row r="401" spans="1:269" x14ac:dyDescent="0.25">
      <c r="R401">
        <f>IF(OR($U401="",$Q401=""),"",IFERROR($U401/$Q401,0))</f>
      </c>
      <c r="S401">
        <f>IF($U401="","",
SUM($T401,$V401,$AA401,$W401,$Y401)*
(1-IF($AB401="",0,VALUE($AB401)/100)))</f>
      </c>
      <c r="T401">
        <f>IF($U401="","",$U401)</f>
      </c>
      <c r="V401">
        <f>IF($U401="","",
IF($O401="","",
IF(ISNUMBER(SEARCH("exempt",LOWER($O401))),0,
$U401*(VALUE(SUBSTITUTE($O401,"%",""))/100))))</f>
      </c>
      <c r="AC401">
        <f>IFERROR(IF(FIND(" - ",$K401)&gt;0,MID($K401,FIND(" - ",$K401)+3,LEN($K401)),""),"")</f>
      </c>
      <c r="AL401" t="s">
        <v>1230</v>
      </c>
      <c r="AT401">
        <f>IFERROR(LEFT($K401,FIND(" - ",$K401)-1),$K401)</f>
      </c>
      <c r="AW401">
        <f>IF($CL401&gt;=1,INDEX($AU:$AU,$CK401+1),"")</f>
      </c>
      <c r="AX401">
        <f>IF($CL401&gt;=2,INDEX($AU:$AU,$CK401+2),"")</f>
      </c>
      <c r="AY401">
        <f>IF($CL401&gt;=3,INDEX($AU:$AU,$CK401+3),"")</f>
      </c>
      <c r="AZ401">
        <f>IF($CL401&gt;=4,INDEX($AU:$AU,$CK401+4),"")</f>
      </c>
      <c r="BA401">
        <f>IF($CL401&gt;=5,INDEX($AU:$AU,$CK401+5),"")</f>
      </c>
      <c r="BB401">
        <f>IF($CL401&gt;=6,INDEX($AU:$AU,$CK401+6),"")</f>
      </c>
      <c r="BC401">
        <f>IF($CL401&gt;=7,INDEX($AU:$AU,$CK401+7),"")</f>
      </c>
      <c r="BD401">
        <f>IF($CL401&gt;=8,INDEX($AU:$AU,$CK401+8),"")</f>
      </c>
      <c r="BE401">
        <f>IF($CL401&gt;=9,INDEX($AU:$AU,$CK401+9),"")</f>
      </c>
      <c r="BF401">
        <f>IF($CL401&gt;=10,INDEX($AU:$AU,$CK401+10),"")</f>
      </c>
      <c r="BG401">
        <f>IF($CL401&gt;=11,INDEX($AU:$AU,$CK401+11),"")</f>
      </c>
      <c r="BH401">
        <f>IF($CL401&gt;=12,INDEX($AU:$AU,$CK401+12),"")</f>
      </c>
      <c r="BI401">
        <f>IF($CL401&gt;=13,INDEX($AU:$AU,$CK401+13),"")</f>
      </c>
      <c r="BJ401">
        <f>IF($CL401&gt;=14,INDEX($AU:$AU,$CK401+14),"")</f>
      </c>
      <c r="BK401">
        <f>IF($CL401&gt;=15,INDEX($AU:$AU,$CK401+15),"")</f>
      </c>
      <c r="BL401">
        <f>IF($CL401&gt;=16,INDEX($AU:$AU,$CK401+16),"")</f>
      </c>
      <c r="BM401">
        <f>IF($CL401&gt;=17,INDEX($AU:$AU,$CK401+17),"")</f>
      </c>
      <c r="BN401">
        <f>IF($CL401&gt;=18,INDEX($AU:$AU,$CK401+18),"")</f>
      </c>
      <c r="BO401">
        <f>IF($CL401&gt;=19,INDEX($AU:$AU,$CK401+19),"")</f>
      </c>
      <c r="BP401">
        <f>IF($CL401&gt;=20,INDEX($AU:$AU,$CK401+20),"")</f>
      </c>
      <c r="BQ401">
        <f>IF($CL401&gt;=21,INDEX($AU:$AU,$CK401+21),"")</f>
      </c>
      <c r="BR401">
        <f>IF($CL401&gt;=22,INDEX($AU:$AU,$CK401+22),"")</f>
      </c>
      <c r="BS401">
        <f>IF($CL401&gt;=23,INDEX($AU:$AU,$CK401+23),"")</f>
      </c>
      <c r="BT401">
        <f>IF($CL401&gt;=24,INDEX($AU:$AU,$CK401+24),"")</f>
      </c>
      <c r="BU401">
        <f>IF($CL401&gt;=25,INDEX($AU:$AU,$CK401+25),"")</f>
      </c>
      <c r="BV401">
        <f>IF($CL401&gt;=26,INDEX($AU:$AU,$CK401+26),"")</f>
      </c>
      <c r="BW401">
        <f>IF($CL401&gt;=27,INDEX($AU:$AU,$CK401+27),"")</f>
      </c>
      <c r="BX401">
        <f>IF($CL401&gt;=28,INDEX($AU:$AU,$CK401+28),"")</f>
      </c>
      <c r="BY401">
        <f>IF($CL401&gt;=29,INDEX($AU:$AU,$CK401+29),"")</f>
      </c>
      <c r="BZ401">
        <f>IF($CL401&gt;=30,INDEX($AU:$AU,$CK401+30),"")</f>
      </c>
      <c r="CA401">
        <f>IF($CL401&gt;=31,INDEX($AU:$AU,$CK401+31),"")</f>
      </c>
      <c r="CB401">
        <f>IF($CL401&gt;=32,INDEX($AU:$AU,$CK401+32),"")</f>
      </c>
      <c r="CC401">
        <f>IF($CL401&gt;=33,INDEX($AU:$AU,$CK401+33),"")</f>
      </c>
      <c r="CD401">
        <f>IF($CL401&gt;=34,INDEX($AU:$AU,$CK401+34),"")</f>
      </c>
      <c r="CE401">
        <f>IF($CL401&gt;=35,INDEX($AU:$AU,$CK401+35),"")</f>
      </c>
      <c r="CF401">
        <f>IF($CL401&gt;=36,INDEX($AU:$AU,$CK401+36),"")</f>
      </c>
      <c r="CG401">
        <f>IF($CL401&gt;=37,INDEX($AU:$AU,$CK401+37),"")</f>
      </c>
      <c r="CH401">
        <f>IF($CL401&gt;=38,INDEX($AU:$AU,$CK401+38),"")</f>
      </c>
      <c r="CI401">
        <f>IF($CL401&gt;=39,INDEX($AU:$AU,$CK401+39),"")</f>
      </c>
      <c r="CJ401">
        <f>IF($CL401&gt;=40,INDEX($AU:$AU,$CK401+40),"")</f>
      </c>
      <c r="CK401">
        <f>IFERROR(MATCH($AT401,$AU$2:$AU$133,0)+1,0)</f>
      </c>
      <c r="CL401">
        <f>IFERROR(INDEX($AV$2:$AV$133,MATCH($AT401,$AU$2:$AU$133,0)),0)</f>
      </c>
      <c r="CM401">
        <f>IFERROR(LEFT($L401,FIND(" - ",$L401)-1),$L401)</f>
      </c>
      <c r="CN401" t="s">
        <v>1231</v>
      </c>
      <c r="CO401">
        <v>1</v>
      </c>
      <c r="CP401">
        <f>IF($DK401&gt;=1,INDEX($CN:$CN,$DJ401+1),"")</f>
      </c>
      <c r="CQ401">
        <f>IF($DK401&gt;=2,INDEX($CN:$CN,$DJ401+2),"")</f>
      </c>
      <c r="CR401">
        <f>IF($DK401&gt;=3,INDEX($CN:$CN,$DJ401+3),"")</f>
      </c>
      <c r="CS401">
        <f>IF($DK401&gt;=4,INDEX($CN:$CN,$DJ401+4),"")</f>
      </c>
      <c r="CT401">
        <f>IF($DK401&gt;=5,INDEX($CN:$CN,$DJ401+5),"")</f>
      </c>
      <c r="CU401">
        <f>IF($DK401&gt;=6,INDEX($CN:$CN,$DJ401+6),"")</f>
      </c>
      <c r="CV401">
        <f>IF($DK401&gt;=7,INDEX($CN:$CN,$DJ401+7),"")</f>
      </c>
      <c r="CW401">
        <f>IF($DK401&gt;=8,INDEX($CN:$CN,$DJ401+8),"")</f>
      </c>
      <c r="CX401">
        <f>IF($DK401&gt;=9,INDEX($CN:$CN,$DJ401+9),"")</f>
      </c>
      <c r="CY401">
        <f>IF($DK401&gt;=10,INDEX($CN:$CN,$DJ401+10),"")</f>
      </c>
      <c r="CZ401">
        <f>IF($DK401&gt;=11,INDEX($CN:$CN,$DJ401+11),"")</f>
      </c>
      <c r="DA401">
        <f>IF($DK401&gt;=12,INDEX($CN:$CN,$DJ401+12),"")</f>
      </c>
      <c r="DB401">
        <f>IF($DK401&gt;=13,INDEX($CN:$CN,$DJ401+13),"")</f>
      </c>
      <c r="DC401">
        <f>IF($DK401&gt;=14,INDEX($CN:$CN,$DJ401+14),"")</f>
      </c>
      <c r="DD401">
        <f>IF($DK401&gt;=15,INDEX($CN:$CN,$DJ401+15),"")</f>
      </c>
      <c r="DE401">
        <f>IF($DK401&gt;=16,INDEX($CN:$CN,$DJ401+16),"")</f>
      </c>
      <c r="DF401">
        <f>IF($DK401&gt;=17,INDEX($CN:$CN,$DJ401+17),"")</f>
      </c>
      <c r="DG401">
        <f>IF($DK401&gt;=18,INDEX($CN:$CN,$DJ401+18),"")</f>
      </c>
      <c r="DH401">
        <f>IF($DK401&gt;=19,INDEX($CN:$CN,$DJ401+19),"")</f>
      </c>
      <c r="DI401">
        <f>IF($DK401&gt;=20,INDEX($CN:$CN,$DJ401+20),"")</f>
      </c>
      <c r="DJ401">
        <f>IFERROR(MATCH($CM401,$CN$2:$CN$1089,0)+1,0)</f>
      </c>
      <c r="DK401">
        <f>IFERROR(INDEX($CO$2:$CO$1089,MATCH($CM401,$CN$2:$CN$1089,0)),0)</f>
      </c>
      <c r="DL401">
        <f>IFERROR(INDEX($AS:$AS,MATCH($O401,$AR:$AR,0))&amp;"","")</f>
      </c>
      <c r="DP401">
        <f>IF($GS401&gt;=1,INDEX($DM:$DM,$GR401+1),"")</f>
      </c>
      <c r="DQ401">
        <f>IF($GS401&gt;=2,INDEX($DM:$DM,$GR401+2),"")</f>
      </c>
      <c r="DR401">
        <f>IF($GS401&gt;=3,INDEX($DM:$DM,$GR401+3),"")</f>
      </c>
      <c r="DS401">
        <f>IF($GS401&gt;=4,INDEX($DM:$DM,$GR401+4),"")</f>
      </c>
      <c r="DT401">
        <f>IF($GS401&gt;=5,INDEX($DM:$DM,$GR401+5),"")</f>
      </c>
      <c r="DU401">
        <f>IF($GS401&gt;=6,INDEX($DM:$DM,$GR401+6),"")</f>
      </c>
      <c r="DV401">
        <f>IF($GS401&gt;=7,INDEX($DM:$DM,$GR401+7),"")</f>
      </c>
      <c r="DW401">
        <f>IF($GS401&gt;=8,INDEX($DM:$DM,$GR401+8),"")</f>
      </c>
      <c r="DX401">
        <f>IF($GS401&gt;=9,INDEX($DM:$DM,$GR401+9),"")</f>
      </c>
      <c r="DY401">
        <f>IF($GS401&gt;=10,INDEX($DM:$DM,$GR401+10),"")</f>
      </c>
      <c r="DZ401">
        <f>IF($GS401&gt;=11,INDEX($DM:$DM,$GR401+11),"")</f>
      </c>
      <c r="EA401">
        <f>IF($GS401&gt;=12,INDEX($DM:$DM,$GR401+12),"")</f>
      </c>
      <c r="EB401">
        <f>IF($GS401&gt;=13,INDEX($DM:$DM,$GR401+13),"")</f>
      </c>
      <c r="EC401">
        <f>IF($GS401&gt;=14,INDEX($DM:$DM,$GR401+14),"")</f>
      </c>
      <c r="ED401">
        <f>IF($GS401&gt;=15,INDEX($DM:$DM,$GR401+15),"")</f>
      </c>
      <c r="EE401">
        <f>IF($GS401&gt;=16,INDEX($DM:$DM,$GR401+16),"")</f>
      </c>
      <c r="EF401">
        <f>IF($GS401&gt;=17,INDEX($DM:$DM,$GR401+17),"")</f>
      </c>
      <c r="EG401">
        <f>IF($GS401&gt;=18,INDEX($DM:$DM,$GR401+18),"")</f>
      </c>
      <c r="EH401">
        <f>IF($GS401&gt;=19,INDEX($DM:$DM,$GR401+19),"")</f>
      </c>
      <c r="EI401">
        <f>IF($GS401&gt;=20,INDEX($DM:$DM,$GR401+20),"")</f>
      </c>
      <c r="EJ401">
        <f>IF($GS401&gt;=21,INDEX($DM:$DM,$GR401+21),"")</f>
      </c>
      <c r="EK401">
        <f>IF($GS401&gt;=22,INDEX($DM:$DM,$GR401+22),"")</f>
      </c>
      <c r="EL401">
        <f>IF($GS401&gt;=23,INDEX($DM:$DM,$GR401+23),"")</f>
      </c>
      <c r="EM401">
        <f>IF($GS401&gt;=24,INDEX($DM:$DM,$GR401+24),"")</f>
      </c>
      <c r="EN401">
        <f>IF($GS401&gt;=25,INDEX($DM:$DM,$GR401+25),"")</f>
      </c>
      <c r="EO401">
        <f>IF($GS401&gt;=26,INDEX($DM:$DM,$GR401+26),"")</f>
      </c>
      <c r="EP401">
        <f>IF($GS401&gt;=27,INDEX($DM:$DM,$GR401+27),"")</f>
      </c>
      <c r="EQ401">
        <f>IF($GS401&gt;=28,INDEX($DM:$DM,$GR401+28),"")</f>
      </c>
      <c r="ER401">
        <f>IF($GS401&gt;=29,INDEX($DM:$DM,$GR401+29),"")</f>
      </c>
      <c r="ES401">
        <f>IF($GS401&gt;=30,INDEX($DM:$DM,$GR401+30),"")</f>
      </c>
      <c r="ET401">
        <f>IF($GS401&gt;=31,INDEX($DM:$DM,$GR401+31),"")</f>
      </c>
      <c r="EU401">
        <f>IF($GS401&gt;=32,INDEX($DM:$DM,$GR401+32),"")</f>
      </c>
      <c r="EV401">
        <f>IF($GS401&gt;=33,INDEX($DM:$DM,$GR401+33),"")</f>
      </c>
      <c r="EW401">
        <f>IF($GS401&gt;=34,INDEX($DM:$DM,$GR401+34),"")</f>
      </c>
      <c r="EX401">
        <f>IF($GS401&gt;=35,INDEX($DM:$DM,$GR401+35),"")</f>
      </c>
      <c r="EY401">
        <f>IF($GS401&gt;=36,INDEX($DM:$DM,$GR401+36),"")</f>
      </c>
      <c r="EZ401">
        <f>IF($GS401&gt;=37,INDEX($DM:$DM,$GR401+37),"")</f>
      </c>
      <c r="FA401">
        <f>IF($GS401&gt;=38,INDEX($DM:$DM,$GR401+38),"")</f>
      </c>
      <c r="FB401">
        <f>IF($GS401&gt;=39,INDEX($DM:$DM,$GR401+39),"")</f>
      </c>
      <c r="FC401">
        <f>IF($GS401&gt;=40,INDEX($DM:$DM,$GR401+40),"")</f>
      </c>
      <c r="FD401">
        <f>IF($GS401&gt;=1,INDEX($DN:$DN,$GR401+1),"")</f>
      </c>
      <c r="FE401">
        <f>IF($GS401&gt;=2,INDEX($DN:$DN,$GR401+2),"")</f>
      </c>
      <c r="FF401">
        <f>IF($GS401&gt;=3,INDEX($DN:$DN,$GR401+3),"")</f>
      </c>
      <c r="FG401">
        <f>IF($GS401&gt;=4,INDEX($DN:$DN,$GR401+4),"")</f>
      </c>
      <c r="FH401">
        <f>IF($GS401&gt;=5,INDEX($DN:$DN,$GR401+5),"")</f>
      </c>
      <c r="FI401">
        <f>IF($GS401&gt;=6,INDEX($DN:$DN,$GR401+6),"")</f>
      </c>
      <c r="FJ401">
        <f>IF($GS401&gt;=7,INDEX($DN:$DN,$GR401+7),"")</f>
      </c>
      <c r="FK401">
        <f>IF($GS401&gt;=8,INDEX($DN:$DN,$GR401+8),"")</f>
      </c>
      <c r="FL401">
        <f>IF($GS401&gt;=9,INDEX($DN:$DN,$GR401+9),"")</f>
      </c>
      <c r="FM401">
        <f>IF($GS401&gt;=10,INDEX($DN:$DN,$GR401+10),"")</f>
      </c>
      <c r="FN401">
        <f>IF($GS401&gt;=11,INDEX($DN:$DN,$GR401+11),"")</f>
      </c>
      <c r="FO401">
        <f>IF($GS401&gt;=12,INDEX($DN:$DN,$GR401+12),"")</f>
      </c>
      <c r="FP401">
        <f>IF($GS401&gt;=13,INDEX($DN:$DN,$GR401+13),"")</f>
      </c>
      <c r="FQ401">
        <f>IF($GS401&gt;=14,INDEX($DN:$DN,$GR401+14),"")</f>
      </c>
      <c r="FR401">
        <f>IF($GS401&gt;=15,INDEX($DN:$DN,$GR401+15),"")</f>
      </c>
      <c r="FS401">
        <f>IF($GS401&gt;=16,INDEX($DN:$DN,$GR401+16),"")</f>
      </c>
      <c r="FT401">
        <f>IF($GS401&gt;=17,INDEX($DN:$DN,$GR401+17),"")</f>
      </c>
      <c r="FU401">
        <f>IF($GS401&gt;=18,INDEX($DN:$DN,$GR401+18),"")</f>
      </c>
      <c r="FV401">
        <f>IF($GS401&gt;=19,INDEX($DN:$DN,$GR401+19),"")</f>
      </c>
      <c r="FW401">
        <f>IF($GS401&gt;=20,INDEX($DN:$DN,$GR401+20),"")</f>
      </c>
      <c r="FX401">
        <f>IF($GS401&gt;=21,INDEX($DN:$DN,$GR401+21),"")</f>
      </c>
      <c r="FY401">
        <f>IF($GS401&gt;=22,INDEX($DN:$DN,$GR401+22),"")</f>
      </c>
      <c r="FZ401">
        <f>IF($GS401&gt;=23,INDEX($DN:$DN,$GR401+23),"")</f>
      </c>
      <c r="GA401">
        <f>IF($GS401&gt;=24,INDEX($DN:$DN,$GR401+24),"")</f>
      </c>
      <c r="GB401">
        <f>IF($GS401&gt;=25,INDEX($DN:$DN,$GR401+25),"")</f>
      </c>
      <c r="GC401">
        <f>IF($GS401&gt;=26,INDEX($DN:$DN,$GR401+26),"")</f>
      </c>
      <c r="GD401">
        <f>IF($GS401&gt;=27,INDEX($DN:$DN,$GR401+27),"")</f>
      </c>
      <c r="GE401">
        <f>IF($GS401&gt;=28,INDEX($DN:$DN,$GR401+28),"")</f>
      </c>
      <c r="GF401">
        <f>IF($GS401&gt;=29,INDEX($DN:$DN,$GR401+29),"")</f>
      </c>
      <c r="GG401">
        <f>IF($GS401&gt;=30,INDEX($DN:$DN,$GR401+30),"")</f>
      </c>
      <c r="GH401">
        <f>IF($GS401&gt;=31,INDEX($DN:$DN,$GR401+31),"")</f>
      </c>
      <c r="GI401">
        <f>IF($GS401&gt;=32,INDEX($DN:$DN,$GR401+32),"")</f>
      </c>
      <c r="GJ401">
        <f>IF($GS401&gt;=33,INDEX($DN:$DN,$GR401+33),"")</f>
      </c>
      <c r="GK401">
        <f>IF($GS401&gt;=34,INDEX($DN:$DN,$GR401+34),"")</f>
      </c>
      <c r="GL401">
        <f>IF($GS401&gt;=35,INDEX($DN:$DN,$GR401+35),"")</f>
      </c>
      <c r="GM401">
        <f>IF($GS401&gt;=36,INDEX($DN:$DN,$GR401+36),"")</f>
      </c>
      <c r="GN401">
        <f>IF($GS401&gt;=37,INDEX($DN:$DN,$GR401+37),"")</f>
      </c>
      <c r="GO401">
        <f>IF($GS401&gt;=38,INDEX($DN:$DN,$GR401+38),"")</f>
      </c>
      <c r="GP401">
        <f>IF($GS401&gt;=39,INDEX($DN:$DN,$GR401+39),"")</f>
      </c>
      <c r="GQ401">
        <f>IF($GS401&gt;=40,INDEX($DN:$DN,$GR401+40),"")</f>
      </c>
      <c r="GR401">
        <f>IFERROR(MATCH($DL401,$DM$2:$DM$148,0)+1,0)</f>
      </c>
      <c r="GS401">
        <f>IFERROR(INDEX($DO$2:$DO$148,MATCH($DL401,$DM$2:$DM$148,0)),0)</f>
      </c>
      <c r="GT401">
        <f>IFERROR(MATCH($Z401,$DP$401:$FC$401,0),0)</f>
      </c>
      <c r="GU401">
        <f>IF($GT401&gt;0,INDEX($FD$401:$GQ$401,$GT401),"")</f>
      </c>
      <c r="GX401">
        <f>IF($JG401&gt;=1,INDEX($GV:$GV,$JF401+1),"")</f>
      </c>
      <c r="GY401">
        <f>IF($JG401&gt;=2,INDEX($GV:$GV,$JF401+2),"")</f>
      </c>
      <c r="GZ401">
        <f>IF($JG401&gt;=3,INDEX($GV:$GV,$JF401+3),"")</f>
      </c>
      <c r="HA401">
        <f>IF($JG401&gt;=4,INDEX($GV:$GV,$JF401+4),"")</f>
      </c>
      <c r="HB401">
        <f>IF($JG401&gt;=5,INDEX($GV:$GV,$JF401+5),"")</f>
      </c>
      <c r="HC401">
        <f>IF($JG401&gt;=6,INDEX($GV:$GV,$JF401+6),"")</f>
      </c>
      <c r="HD401">
        <f>IF($JG401&gt;=7,INDEX($GV:$GV,$JF401+7),"")</f>
      </c>
      <c r="HE401">
        <f>IF($JG401&gt;=8,INDEX($GV:$GV,$JF401+8),"")</f>
      </c>
      <c r="HF401">
        <f>IF($JG401&gt;=9,INDEX($GV:$GV,$JF401+9),"")</f>
      </c>
      <c r="HG401">
        <f>IF($JG401&gt;=10,INDEX($GV:$GV,$JF401+10),"")</f>
      </c>
      <c r="HH401">
        <f>IF($JG401&gt;=11,INDEX($GV:$GV,$JF401+11),"")</f>
      </c>
      <c r="HI401">
        <f>IF($JG401&gt;=12,INDEX($GV:$GV,$JF401+12),"")</f>
      </c>
      <c r="HJ401">
        <f>IF($JG401&gt;=13,INDEX($GV:$GV,$JF401+13),"")</f>
      </c>
      <c r="HK401">
        <f>IF($JG401&gt;=14,INDEX($GV:$GV,$JF401+14),"")</f>
      </c>
      <c r="HL401">
        <f>IF($JG401&gt;=15,INDEX($GV:$GV,$JF401+15),"")</f>
      </c>
      <c r="HM401">
        <f>IF($JG401&gt;=16,INDEX($GV:$GV,$JF401+16),"")</f>
      </c>
      <c r="HN401">
        <f>IF($JG401&gt;=17,INDEX($GV:$GV,$JF401+17),"")</f>
      </c>
      <c r="HO401">
        <f>IF($JG401&gt;=18,INDEX($GV:$GV,$JF401+18),"")</f>
      </c>
      <c r="HP401">
        <f>IF($JG401&gt;=19,INDEX($GV:$GV,$JF401+19),"")</f>
      </c>
      <c r="HQ401">
        <f>IF($JG401&gt;=20,INDEX($GV:$GV,$JF401+20),"")</f>
      </c>
      <c r="HR401">
        <f>IF($JG401&gt;=21,INDEX($GV:$GV,$JF401+21),"")</f>
      </c>
      <c r="HS401">
        <f>IF($JG401&gt;=22,INDEX($GV:$GV,$JF401+22),"")</f>
      </c>
      <c r="HT401">
        <f>IF($JG401&gt;=23,INDEX($GV:$GV,$JF401+23),"")</f>
      </c>
      <c r="HU401">
        <f>IF($JG401&gt;=24,INDEX($GV:$GV,$JF401+24),"")</f>
      </c>
      <c r="HV401">
        <f>IF($JG401&gt;=25,INDEX($GV:$GV,$JF401+25),"")</f>
      </c>
      <c r="HW401">
        <f>IF($JG401&gt;=26,INDEX($GV:$GV,$JF401+26),"")</f>
      </c>
      <c r="HX401">
        <f>IF($JG401&gt;=27,INDEX($GV:$GV,$JF401+27),"")</f>
      </c>
      <c r="HY401">
        <f>IF($JG401&gt;=28,INDEX($GV:$GV,$JF401+28),"")</f>
      </c>
      <c r="HZ401">
        <f>IF($JG401&gt;=29,INDEX($GV:$GV,$JF401+29),"")</f>
      </c>
      <c r="IA401">
        <f>IF($JG401&gt;=30,INDEX($GV:$GV,$JF401+30),"")</f>
      </c>
      <c r="IB401">
        <f>IF($JG401&gt;=31,INDEX($GV:$GV,$JF401+31),"")</f>
      </c>
      <c r="IC401">
        <f>IF($JG401&gt;=32,INDEX($GV:$GV,$JF401+32),"")</f>
      </c>
      <c r="ID401">
        <f>IF($JG401&gt;=33,INDEX($GV:$GV,$JF401+33),"")</f>
      </c>
      <c r="IE401">
        <f>IF($JG401&gt;=34,INDEX($GV:$GV,$JF401+34),"")</f>
      </c>
      <c r="IF401">
        <f>IF($JG401&gt;=35,INDEX($GV:$GV,$JF401+35),"")</f>
      </c>
      <c r="IG401">
        <f>IF($JG401&gt;=36,INDEX($GV:$GV,$JF401+36),"")</f>
      </c>
      <c r="IH401">
        <f>IF($JG401&gt;=37,INDEX($GV:$GV,$JF401+37),"")</f>
      </c>
      <c r="II401">
        <f>IF($JG401&gt;=38,INDEX($GV:$GV,$JF401+38),"")</f>
      </c>
      <c r="IJ401">
        <f>IF($JG401&gt;=39,INDEX($GV:$GV,$JF401+39),"")</f>
      </c>
      <c r="IK401">
        <f>IF($JG401&gt;=40,INDEX($GV:$GV,$JF401+40),"")</f>
      </c>
      <c r="IL401">
        <f>IF($JG401&gt;=41,INDEX($GV:$GV,$JF401+41),"")</f>
      </c>
      <c r="IM401">
        <f>IF($JG401&gt;=42,INDEX($GV:$GV,$JF401+42),"")</f>
      </c>
      <c r="IN401">
        <f>IF($JG401&gt;=43,INDEX($GV:$GV,$JF401+43),"")</f>
      </c>
      <c r="IO401">
        <f>IF($JG401&gt;=44,INDEX($GV:$GV,$JF401+44),"")</f>
      </c>
      <c r="IP401">
        <f>IF($JG401&gt;=45,INDEX($GV:$GV,$JF401+45),"")</f>
      </c>
      <c r="IQ401">
        <f>IF($JG401&gt;=46,INDEX($GV:$GV,$JF401+46),"")</f>
      </c>
      <c r="IR401">
        <f>IF($JG401&gt;=47,INDEX($GV:$GV,$JF401+47),"")</f>
      </c>
      <c r="IS401">
        <f>IF($JG401&gt;=48,INDEX($GV:$GV,$JF401+48),"")</f>
      </c>
      <c r="IT401">
        <f>IF($JG401&gt;=49,INDEX($GV:$GV,$JF401+49),"")</f>
      </c>
      <c r="IU401">
        <f>IF($JG401&gt;=50,INDEX($GV:$GV,$JF401+50),"")</f>
      </c>
      <c r="IV401">
        <f>IF($JG401&gt;=51,INDEX($GV:$GV,$JF401+51),"")</f>
      </c>
      <c r="IW401">
        <f>IF($JG401&gt;=52,INDEX($GV:$GV,$JF401+52),"")</f>
      </c>
      <c r="IX401">
        <f>IF($JG401&gt;=53,INDEX($GV:$GV,$JF401+53),"")</f>
      </c>
      <c r="IY401">
        <f>IF($JG401&gt;=54,INDEX($GV:$GV,$JF401+54),"")</f>
      </c>
      <c r="IZ401">
        <f>IF($JG401&gt;=55,INDEX($GV:$GV,$JF401+55),"")</f>
      </c>
      <c r="JA401">
        <f>IF($JG401&gt;=56,INDEX($GV:$GV,$JF401+56),"")</f>
      </c>
      <c r="JB401">
        <f>IF($JG401&gt;=57,INDEX($GV:$GV,$JF401+57),"")</f>
      </c>
      <c r="JC401">
        <f>IF($JG401&gt;=58,INDEX($GV:$GV,$JF401+58),"")</f>
      </c>
      <c r="JD401">
        <f>IF($JG401&gt;=59,INDEX($GV:$GV,$JF401+59),"")</f>
      </c>
      <c r="JE401">
        <f>IF($JG401&gt;=60,INDEX($GV:$GV,$JF401+60),"")</f>
      </c>
      <c r="JF401">
        <f>IFERROR(MATCH($GU401,$GV$2:$GV$322,0)+1,0)</f>
      </c>
      <c r="JG401">
        <f>IFERROR(INDEX($GW$2:$GW$322,MATCH($GU401,$GV$2:$GV$322,0)),0)</f>
      </c>
      <c r="JH401" t="s">
        <v>44</v>
      </c>
      <c r="JI401" t="s">
        <v>44</v>
      </c>
    </row>
    <row r="402" spans="1:269" x14ac:dyDescent="0.25">
      <c r="R402">
        <f>IF(OR($U402="",$Q402=""),"",IFERROR($U402/$Q402,0))</f>
      </c>
      <c r="S402">
        <f>IF($U402="","",
SUM($T402,$V402,$AA402,$W402,$Y402)*
(1-IF($AB402="",0,VALUE($AB402)/100)))</f>
      </c>
      <c r="T402">
        <f>IF($U402="","",$U402)</f>
      </c>
      <c r="V402">
        <f>IF($U402="","",
IF($O402="","",
IF(ISNUMBER(SEARCH("exempt",LOWER($O402))),0,
$U402*(VALUE(SUBSTITUTE($O402,"%",""))/100))))</f>
      </c>
      <c r="AC402">
        <f>IFERROR(IF(FIND(" - ",$K402)&gt;0,MID($K402,FIND(" - ",$K402)+3,LEN($K402)),""),"")</f>
      </c>
      <c r="AL402" t="s">
        <v>1232</v>
      </c>
      <c r="AT402">
        <f>IFERROR(LEFT($K402,FIND(" - ",$K402)-1),$K402)</f>
      </c>
      <c r="AW402">
        <f>IF($CL402&gt;=1,INDEX($AU:$AU,$CK402+1),"")</f>
      </c>
      <c r="AX402">
        <f>IF($CL402&gt;=2,INDEX($AU:$AU,$CK402+2),"")</f>
      </c>
      <c r="AY402">
        <f>IF($CL402&gt;=3,INDEX($AU:$AU,$CK402+3),"")</f>
      </c>
      <c r="AZ402">
        <f>IF($CL402&gt;=4,INDEX($AU:$AU,$CK402+4),"")</f>
      </c>
      <c r="BA402">
        <f>IF($CL402&gt;=5,INDEX($AU:$AU,$CK402+5),"")</f>
      </c>
      <c r="BB402">
        <f>IF($CL402&gt;=6,INDEX($AU:$AU,$CK402+6),"")</f>
      </c>
      <c r="BC402">
        <f>IF($CL402&gt;=7,INDEX($AU:$AU,$CK402+7),"")</f>
      </c>
      <c r="BD402">
        <f>IF($CL402&gt;=8,INDEX($AU:$AU,$CK402+8),"")</f>
      </c>
      <c r="BE402">
        <f>IF($CL402&gt;=9,INDEX($AU:$AU,$CK402+9),"")</f>
      </c>
      <c r="BF402">
        <f>IF($CL402&gt;=10,INDEX($AU:$AU,$CK402+10),"")</f>
      </c>
      <c r="BG402">
        <f>IF($CL402&gt;=11,INDEX($AU:$AU,$CK402+11),"")</f>
      </c>
      <c r="BH402">
        <f>IF($CL402&gt;=12,INDEX($AU:$AU,$CK402+12),"")</f>
      </c>
      <c r="BI402">
        <f>IF($CL402&gt;=13,INDEX($AU:$AU,$CK402+13),"")</f>
      </c>
      <c r="BJ402">
        <f>IF($CL402&gt;=14,INDEX($AU:$AU,$CK402+14),"")</f>
      </c>
      <c r="BK402">
        <f>IF($CL402&gt;=15,INDEX($AU:$AU,$CK402+15),"")</f>
      </c>
      <c r="BL402">
        <f>IF($CL402&gt;=16,INDEX($AU:$AU,$CK402+16),"")</f>
      </c>
      <c r="BM402">
        <f>IF($CL402&gt;=17,INDEX($AU:$AU,$CK402+17),"")</f>
      </c>
      <c r="BN402">
        <f>IF($CL402&gt;=18,INDEX($AU:$AU,$CK402+18),"")</f>
      </c>
      <c r="BO402">
        <f>IF($CL402&gt;=19,INDEX($AU:$AU,$CK402+19),"")</f>
      </c>
      <c r="BP402">
        <f>IF($CL402&gt;=20,INDEX($AU:$AU,$CK402+20),"")</f>
      </c>
      <c r="BQ402">
        <f>IF($CL402&gt;=21,INDEX($AU:$AU,$CK402+21),"")</f>
      </c>
      <c r="BR402">
        <f>IF($CL402&gt;=22,INDEX($AU:$AU,$CK402+22),"")</f>
      </c>
      <c r="BS402">
        <f>IF($CL402&gt;=23,INDEX($AU:$AU,$CK402+23),"")</f>
      </c>
      <c r="BT402">
        <f>IF($CL402&gt;=24,INDEX($AU:$AU,$CK402+24),"")</f>
      </c>
      <c r="BU402">
        <f>IF($CL402&gt;=25,INDEX($AU:$AU,$CK402+25),"")</f>
      </c>
      <c r="BV402">
        <f>IF($CL402&gt;=26,INDEX($AU:$AU,$CK402+26),"")</f>
      </c>
      <c r="BW402">
        <f>IF($CL402&gt;=27,INDEX($AU:$AU,$CK402+27),"")</f>
      </c>
      <c r="BX402">
        <f>IF($CL402&gt;=28,INDEX($AU:$AU,$CK402+28),"")</f>
      </c>
      <c r="BY402">
        <f>IF($CL402&gt;=29,INDEX($AU:$AU,$CK402+29),"")</f>
      </c>
      <c r="BZ402">
        <f>IF($CL402&gt;=30,INDEX($AU:$AU,$CK402+30),"")</f>
      </c>
      <c r="CA402">
        <f>IF($CL402&gt;=31,INDEX($AU:$AU,$CK402+31),"")</f>
      </c>
      <c r="CB402">
        <f>IF($CL402&gt;=32,INDEX($AU:$AU,$CK402+32),"")</f>
      </c>
      <c r="CC402">
        <f>IF($CL402&gt;=33,INDEX($AU:$AU,$CK402+33),"")</f>
      </c>
      <c r="CD402">
        <f>IF($CL402&gt;=34,INDEX($AU:$AU,$CK402+34),"")</f>
      </c>
      <c r="CE402">
        <f>IF($CL402&gt;=35,INDEX($AU:$AU,$CK402+35),"")</f>
      </c>
      <c r="CF402">
        <f>IF($CL402&gt;=36,INDEX($AU:$AU,$CK402+36),"")</f>
      </c>
      <c r="CG402">
        <f>IF($CL402&gt;=37,INDEX($AU:$AU,$CK402+37),"")</f>
      </c>
      <c r="CH402">
        <f>IF($CL402&gt;=38,INDEX($AU:$AU,$CK402+38),"")</f>
      </c>
      <c r="CI402">
        <f>IF($CL402&gt;=39,INDEX($AU:$AU,$CK402+39),"")</f>
      </c>
      <c r="CJ402">
        <f>IF($CL402&gt;=40,INDEX($AU:$AU,$CK402+40),"")</f>
      </c>
      <c r="CK402">
        <f>IFERROR(MATCH($AT402,$AU$2:$AU$133,0)+1,0)</f>
      </c>
      <c r="CL402">
        <f>IFERROR(INDEX($AV$2:$AV$133,MATCH($AT402,$AU$2:$AU$133,0)),0)</f>
      </c>
      <c r="CM402">
        <f>IFERROR(LEFT($L402,FIND(" - ",$L402)-1),$L402)</f>
      </c>
      <c r="CN402" t="s">
        <v>149</v>
      </c>
      <c r="CP402">
        <f>IF($DK402&gt;=1,INDEX($CN:$CN,$DJ402+1),"")</f>
      </c>
      <c r="CQ402">
        <f>IF($DK402&gt;=2,INDEX($CN:$CN,$DJ402+2),"")</f>
      </c>
      <c r="CR402">
        <f>IF($DK402&gt;=3,INDEX($CN:$CN,$DJ402+3),"")</f>
      </c>
      <c r="CS402">
        <f>IF($DK402&gt;=4,INDEX($CN:$CN,$DJ402+4),"")</f>
      </c>
      <c r="CT402">
        <f>IF($DK402&gt;=5,INDEX($CN:$CN,$DJ402+5),"")</f>
      </c>
      <c r="CU402">
        <f>IF($DK402&gt;=6,INDEX($CN:$CN,$DJ402+6),"")</f>
      </c>
      <c r="CV402">
        <f>IF($DK402&gt;=7,INDEX($CN:$CN,$DJ402+7),"")</f>
      </c>
      <c r="CW402">
        <f>IF($DK402&gt;=8,INDEX($CN:$CN,$DJ402+8),"")</f>
      </c>
      <c r="CX402">
        <f>IF($DK402&gt;=9,INDEX($CN:$CN,$DJ402+9),"")</f>
      </c>
      <c r="CY402">
        <f>IF($DK402&gt;=10,INDEX($CN:$CN,$DJ402+10),"")</f>
      </c>
      <c r="CZ402">
        <f>IF($DK402&gt;=11,INDEX($CN:$CN,$DJ402+11),"")</f>
      </c>
      <c r="DA402">
        <f>IF($DK402&gt;=12,INDEX($CN:$CN,$DJ402+12),"")</f>
      </c>
      <c r="DB402">
        <f>IF($DK402&gt;=13,INDEX($CN:$CN,$DJ402+13),"")</f>
      </c>
      <c r="DC402">
        <f>IF($DK402&gt;=14,INDEX($CN:$CN,$DJ402+14),"")</f>
      </c>
      <c r="DD402">
        <f>IF($DK402&gt;=15,INDEX($CN:$CN,$DJ402+15),"")</f>
      </c>
      <c r="DE402">
        <f>IF($DK402&gt;=16,INDEX($CN:$CN,$DJ402+16),"")</f>
      </c>
      <c r="DF402">
        <f>IF($DK402&gt;=17,INDEX($CN:$CN,$DJ402+17),"")</f>
      </c>
      <c r="DG402">
        <f>IF($DK402&gt;=18,INDEX($CN:$CN,$DJ402+18),"")</f>
      </c>
      <c r="DH402">
        <f>IF($DK402&gt;=19,INDEX($CN:$CN,$DJ402+19),"")</f>
      </c>
      <c r="DI402">
        <f>IF($DK402&gt;=20,INDEX($CN:$CN,$DJ402+20),"")</f>
      </c>
      <c r="DJ402">
        <f>IFERROR(MATCH($CM402,$CN$2:$CN$1089,0)+1,0)</f>
      </c>
      <c r="DK402">
        <f>IFERROR(INDEX($CO$2:$CO$1089,MATCH($CM402,$CN$2:$CN$1089,0)),0)</f>
      </c>
      <c r="DL402">
        <f>IFERROR(INDEX($AS:$AS,MATCH($O402,$AR:$AR,0))&amp;"","")</f>
      </c>
      <c r="DP402">
        <f>IF($GS402&gt;=1,INDEX($DM:$DM,$GR402+1),"")</f>
      </c>
      <c r="DQ402">
        <f>IF($GS402&gt;=2,INDEX($DM:$DM,$GR402+2),"")</f>
      </c>
      <c r="DR402">
        <f>IF($GS402&gt;=3,INDEX($DM:$DM,$GR402+3),"")</f>
      </c>
      <c r="DS402">
        <f>IF($GS402&gt;=4,INDEX($DM:$DM,$GR402+4),"")</f>
      </c>
      <c r="DT402">
        <f>IF($GS402&gt;=5,INDEX($DM:$DM,$GR402+5),"")</f>
      </c>
      <c r="DU402">
        <f>IF($GS402&gt;=6,INDEX($DM:$DM,$GR402+6),"")</f>
      </c>
      <c r="DV402">
        <f>IF($GS402&gt;=7,INDEX($DM:$DM,$GR402+7),"")</f>
      </c>
      <c r="DW402">
        <f>IF($GS402&gt;=8,INDEX($DM:$DM,$GR402+8),"")</f>
      </c>
      <c r="DX402">
        <f>IF($GS402&gt;=9,INDEX($DM:$DM,$GR402+9),"")</f>
      </c>
      <c r="DY402">
        <f>IF($GS402&gt;=10,INDEX($DM:$DM,$GR402+10),"")</f>
      </c>
      <c r="DZ402">
        <f>IF($GS402&gt;=11,INDEX($DM:$DM,$GR402+11),"")</f>
      </c>
      <c r="EA402">
        <f>IF($GS402&gt;=12,INDEX($DM:$DM,$GR402+12),"")</f>
      </c>
      <c r="EB402">
        <f>IF($GS402&gt;=13,INDEX($DM:$DM,$GR402+13),"")</f>
      </c>
      <c r="EC402">
        <f>IF($GS402&gt;=14,INDEX($DM:$DM,$GR402+14),"")</f>
      </c>
      <c r="ED402">
        <f>IF($GS402&gt;=15,INDEX($DM:$DM,$GR402+15),"")</f>
      </c>
      <c r="EE402">
        <f>IF($GS402&gt;=16,INDEX($DM:$DM,$GR402+16),"")</f>
      </c>
      <c r="EF402">
        <f>IF($GS402&gt;=17,INDEX($DM:$DM,$GR402+17),"")</f>
      </c>
      <c r="EG402">
        <f>IF($GS402&gt;=18,INDEX($DM:$DM,$GR402+18),"")</f>
      </c>
      <c r="EH402">
        <f>IF($GS402&gt;=19,INDEX($DM:$DM,$GR402+19),"")</f>
      </c>
      <c r="EI402">
        <f>IF($GS402&gt;=20,INDEX($DM:$DM,$GR402+20),"")</f>
      </c>
      <c r="EJ402">
        <f>IF($GS402&gt;=21,INDEX($DM:$DM,$GR402+21),"")</f>
      </c>
      <c r="EK402">
        <f>IF($GS402&gt;=22,INDEX($DM:$DM,$GR402+22),"")</f>
      </c>
      <c r="EL402">
        <f>IF($GS402&gt;=23,INDEX($DM:$DM,$GR402+23),"")</f>
      </c>
      <c r="EM402">
        <f>IF($GS402&gt;=24,INDEX($DM:$DM,$GR402+24),"")</f>
      </c>
      <c r="EN402">
        <f>IF($GS402&gt;=25,INDEX($DM:$DM,$GR402+25),"")</f>
      </c>
      <c r="EO402">
        <f>IF($GS402&gt;=26,INDEX($DM:$DM,$GR402+26),"")</f>
      </c>
      <c r="EP402">
        <f>IF($GS402&gt;=27,INDEX($DM:$DM,$GR402+27),"")</f>
      </c>
      <c r="EQ402">
        <f>IF($GS402&gt;=28,INDEX($DM:$DM,$GR402+28),"")</f>
      </c>
      <c r="ER402">
        <f>IF($GS402&gt;=29,INDEX($DM:$DM,$GR402+29),"")</f>
      </c>
      <c r="ES402">
        <f>IF($GS402&gt;=30,INDEX($DM:$DM,$GR402+30),"")</f>
      </c>
      <c r="ET402">
        <f>IF($GS402&gt;=31,INDEX($DM:$DM,$GR402+31),"")</f>
      </c>
      <c r="EU402">
        <f>IF($GS402&gt;=32,INDEX($DM:$DM,$GR402+32),"")</f>
      </c>
      <c r="EV402">
        <f>IF($GS402&gt;=33,INDEX($DM:$DM,$GR402+33),"")</f>
      </c>
      <c r="EW402">
        <f>IF($GS402&gt;=34,INDEX($DM:$DM,$GR402+34),"")</f>
      </c>
      <c r="EX402">
        <f>IF($GS402&gt;=35,INDEX($DM:$DM,$GR402+35),"")</f>
      </c>
      <c r="EY402">
        <f>IF($GS402&gt;=36,INDEX($DM:$DM,$GR402+36),"")</f>
      </c>
      <c r="EZ402">
        <f>IF($GS402&gt;=37,INDEX($DM:$DM,$GR402+37),"")</f>
      </c>
      <c r="FA402">
        <f>IF($GS402&gt;=38,INDEX($DM:$DM,$GR402+38),"")</f>
      </c>
      <c r="FB402">
        <f>IF($GS402&gt;=39,INDEX($DM:$DM,$GR402+39),"")</f>
      </c>
      <c r="FC402">
        <f>IF($GS402&gt;=40,INDEX($DM:$DM,$GR402+40),"")</f>
      </c>
      <c r="FD402">
        <f>IF($GS402&gt;=1,INDEX($DN:$DN,$GR402+1),"")</f>
      </c>
      <c r="FE402">
        <f>IF($GS402&gt;=2,INDEX($DN:$DN,$GR402+2),"")</f>
      </c>
      <c r="FF402">
        <f>IF($GS402&gt;=3,INDEX($DN:$DN,$GR402+3),"")</f>
      </c>
      <c r="FG402">
        <f>IF($GS402&gt;=4,INDEX($DN:$DN,$GR402+4),"")</f>
      </c>
      <c r="FH402">
        <f>IF($GS402&gt;=5,INDEX($DN:$DN,$GR402+5),"")</f>
      </c>
      <c r="FI402">
        <f>IF($GS402&gt;=6,INDEX($DN:$DN,$GR402+6),"")</f>
      </c>
      <c r="FJ402">
        <f>IF($GS402&gt;=7,INDEX($DN:$DN,$GR402+7),"")</f>
      </c>
      <c r="FK402">
        <f>IF($GS402&gt;=8,INDEX($DN:$DN,$GR402+8),"")</f>
      </c>
      <c r="FL402">
        <f>IF($GS402&gt;=9,INDEX($DN:$DN,$GR402+9),"")</f>
      </c>
      <c r="FM402">
        <f>IF($GS402&gt;=10,INDEX($DN:$DN,$GR402+10),"")</f>
      </c>
      <c r="FN402">
        <f>IF($GS402&gt;=11,INDEX($DN:$DN,$GR402+11),"")</f>
      </c>
      <c r="FO402">
        <f>IF($GS402&gt;=12,INDEX($DN:$DN,$GR402+12),"")</f>
      </c>
      <c r="FP402">
        <f>IF($GS402&gt;=13,INDEX($DN:$DN,$GR402+13),"")</f>
      </c>
      <c r="FQ402">
        <f>IF($GS402&gt;=14,INDEX($DN:$DN,$GR402+14),"")</f>
      </c>
      <c r="FR402">
        <f>IF($GS402&gt;=15,INDEX($DN:$DN,$GR402+15),"")</f>
      </c>
      <c r="FS402">
        <f>IF($GS402&gt;=16,INDEX($DN:$DN,$GR402+16),"")</f>
      </c>
      <c r="FT402">
        <f>IF($GS402&gt;=17,INDEX($DN:$DN,$GR402+17),"")</f>
      </c>
      <c r="FU402">
        <f>IF($GS402&gt;=18,INDEX($DN:$DN,$GR402+18),"")</f>
      </c>
      <c r="FV402">
        <f>IF($GS402&gt;=19,INDEX($DN:$DN,$GR402+19),"")</f>
      </c>
      <c r="FW402">
        <f>IF($GS402&gt;=20,INDEX($DN:$DN,$GR402+20),"")</f>
      </c>
      <c r="FX402">
        <f>IF($GS402&gt;=21,INDEX($DN:$DN,$GR402+21),"")</f>
      </c>
      <c r="FY402">
        <f>IF($GS402&gt;=22,INDEX($DN:$DN,$GR402+22),"")</f>
      </c>
      <c r="FZ402">
        <f>IF($GS402&gt;=23,INDEX($DN:$DN,$GR402+23),"")</f>
      </c>
      <c r="GA402">
        <f>IF($GS402&gt;=24,INDEX($DN:$DN,$GR402+24),"")</f>
      </c>
      <c r="GB402">
        <f>IF($GS402&gt;=25,INDEX($DN:$DN,$GR402+25),"")</f>
      </c>
      <c r="GC402">
        <f>IF($GS402&gt;=26,INDEX($DN:$DN,$GR402+26),"")</f>
      </c>
      <c r="GD402">
        <f>IF($GS402&gt;=27,INDEX($DN:$DN,$GR402+27),"")</f>
      </c>
      <c r="GE402">
        <f>IF($GS402&gt;=28,INDEX($DN:$DN,$GR402+28),"")</f>
      </c>
      <c r="GF402">
        <f>IF($GS402&gt;=29,INDEX($DN:$DN,$GR402+29),"")</f>
      </c>
      <c r="GG402">
        <f>IF($GS402&gt;=30,INDEX($DN:$DN,$GR402+30),"")</f>
      </c>
      <c r="GH402">
        <f>IF($GS402&gt;=31,INDEX($DN:$DN,$GR402+31),"")</f>
      </c>
      <c r="GI402">
        <f>IF($GS402&gt;=32,INDEX($DN:$DN,$GR402+32),"")</f>
      </c>
      <c r="GJ402">
        <f>IF($GS402&gt;=33,INDEX($DN:$DN,$GR402+33),"")</f>
      </c>
      <c r="GK402">
        <f>IF($GS402&gt;=34,INDEX($DN:$DN,$GR402+34),"")</f>
      </c>
      <c r="GL402">
        <f>IF($GS402&gt;=35,INDEX($DN:$DN,$GR402+35),"")</f>
      </c>
      <c r="GM402">
        <f>IF($GS402&gt;=36,INDEX($DN:$DN,$GR402+36),"")</f>
      </c>
      <c r="GN402">
        <f>IF($GS402&gt;=37,INDEX($DN:$DN,$GR402+37),"")</f>
      </c>
      <c r="GO402">
        <f>IF($GS402&gt;=38,INDEX($DN:$DN,$GR402+38),"")</f>
      </c>
      <c r="GP402">
        <f>IF($GS402&gt;=39,INDEX($DN:$DN,$GR402+39),"")</f>
      </c>
      <c r="GQ402">
        <f>IF($GS402&gt;=40,INDEX($DN:$DN,$GR402+40),"")</f>
      </c>
      <c r="GR402">
        <f>IFERROR(MATCH($DL402,$DM$2:$DM$148,0)+1,0)</f>
      </c>
      <c r="GS402">
        <f>IFERROR(INDEX($DO$2:$DO$148,MATCH($DL402,$DM$2:$DM$148,0)),0)</f>
      </c>
      <c r="GT402">
        <f>IFERROR(MATCH($Z402,$DP$402:$FC$402,0),0)</f>
      </c>
      <c r="GU402">
        <f>IF($GT402&gt;0,INDEX($FD$402:$GQ$402,$GT402),"")</f>
      </c>
      <c r="GX402">
        <f>IF($JG402&gt;=1,INDEX($GV:$GV,$JF402+1),"")</f>
      </c>
      <c r="GY402">
        <f>IF($JG402&gt;=2,INDEX($GV:$GV,$JF402+2),"")</f>
      </c>
      <c r="GZ402">
        <f>IF($JG402&gt;=3,INDEX($GV:$GV,$JF402+3),"")</f>
      </c>
      <c r="HA402">
        <f>IF($JG402&gt;=4,INDEX($GV:$GV,$JF402+4),"")</f>
      </c>
      <c r="HB402">
        <f>IF($JG402&gt;=5,INDEX($GV:$GV,$JF402+5),"")</f>
      </c>
      <c r="HC402">
        <f>IF($JG402&gt;=6,INDEX($GV:$GV,$JF402+6),"")</f>
      </c>
      <c r="HD402">
        <f>IF($JG402&gt;=7,INDEX($GV:$GV,$JF402+7),"")</f>
      </c>
      <c r="HE402">
        <f>IF($JG402&gt;=8,INDEX($GV:$GV,$JF402+8),"")</f>
      </c>
      <c r="HF402">
        <f>IF($JG402&gt;=9,INDEX($GV:$GV,$JF402+9),"")</f>
      </c>
      <c r="HG402">
        <f>IF($JG402&gt;=10,INDEX($GV:$GV,$JF402+10),"")</f>
      </c>
      <c r="HH402">
        <f>IF($JG402&gt;=11,INDEX($GV:$GV,$JF402+11),"")</f>
      </c>
      <c r="HI402">
        <f>IF($JG402&gt;=12,INDEX($GV:$GV,$JF402+12),"")</f>
      </c>
      <c r="HJ402">
        <f>IF($JG402&gt;=13,INDEX($GV:$GV,$JF402+13),"")</f>
      </c>
      <c r="HK402">
        <f>IF($JG402&gt;=14,INDEX($GV:$GV,$JF402+14),"")</f>
      </c>
      <c r="HL402">
        <f>IF($JG402&gt;=15,INDEX($GV:$GV,$JF402+15),"")</f>
      </c>
      <c r="HM402">
        <f>IF($JG402&gt;=16,INDEX($GV:$GV,$JF402+16),"")</f>
      </c>
      <c r="HN402">
        <f>IF($JG402&gt;=17,INDEX($GV:$GV,$JF402+17),"")</f>
      </c>
      <c r="HO402">
        <f>IF($JG402&gt;=18,INDEX($GV:$GV,$JF402+18),"")</f>
      </c>
      <c r="HP402">
        <f>IF($JG402&gt;=19,INDEX($GV:$GV,$JF402+19),"")</f>
      </c>
      <c r="HQ402">
        <f>IF($JG402&gt;=20,INDEX($GV:$GV,$JF402+20),"")</f>
      </c>
      <c r="HR402">
        <f>IF($JG402&gt;=21,INDEX($GV:$GV,$JF402+21),"")</f>
      </c>
      <c r="HS402">
        <f>IF($JG402&gt;=22,INDEX($GV:$GV,$JF402+22),"")</f>
      </c>
      <c r="HT402">
        <f>IF($JG402&gt;=23,INDEX($GV:$GV,$JF402+23),"")</f>
      </c>
      <c r="HU402">
        <f>IF($JG402&gt;=24,INDEX($GV:$GV,$JF402+24),"")</f>
      </c>
      <c r="HV402">
        <f>IF($JG402&gt;=25,INDEX($GV:$GV,$JF402+25),"")</f>
      </c>
      <c r="HW402">
        <f>IF($JG402&gt;=26,INDEX($GV:$GV,$JF402+26),"")</f>
      </c>
      <c r="HX402">
        <f>IF($JG402&gt;=27,INDEX($GV:$GV,$JF402+27),"")</f>
      </c>
      <c r="HY402">
        <f>IF($JG402&gt;=28,INDEX($GV:$GV,$JF402+28),"")</f>
      </c>
      <c r="HZ402">
        <f>IF($JG402&gt;=29,INDEX($GV:$GV,$JF402+29),"")</f>
      </c>
      <c r="IA402">
        <f>IF($JG402&gt;=30,INDEX($GV:$GV,$JF402+30),"")</f>
      </c>
      <c r="IB402">
        <f>IF($JG402&gt;=31,INDEX($GV:$GV,$JF402+31),"")</f>
      </c>
      <c r="IC402">
        <f>IF($JG402&gt;=32,INDEX($GV:$GV,$JF402+32),"")</f>
      </c>
      <c r="ID402">
        <f>IF($JG402&gt;=33,INDEX($GV:$GV,$JF402+33),"")</f>
      </c>
      <c r="IE402">
        <f>IF($JG402&gt;=34,INDEX($GV:$GV,$JF402+34),"")</f>
      </c>
      <c r="IF402">
        <f>IF($JG402&gt;=35,INDEX($GV:$GV,$JF402+35),"")</f>
      </c>
      <c r="IG402">
        <f>IF($JG402&gt;=36,INDEX($GV:$GV,$JF402+36),"")</f>
      </c>
      <c r="IH402">
        <f>IF($JG402&gt;=37,INDEX($GV:$GV,$JF402+37),"")</f>
      </c>
      <c r="II402">
        <f>IF($JG402&gt;=38,INDEX($GV:$GV,$JF402+38),"")</f>
      </c>
      <c r="IJ402">
        <f>IF($JG402&gt;=39,INDEX($GV:$GV,$JF402+39),"")</f>
      </c>
      <c r="IK402">
        <f>IF($JG402&gt;=40,INDEX($GV:$GV,$JF402+40),"")</f>
      </c>
      <c r="IL402">
        <f>IF($JG402&gt;=41,INDEX($GV:$GV,$JF402+41),"")</f>
      </c>
      <c r="IM402">
        <f>IF($JG402&gt;=42,INDEX($GV:$GV,$JF402+42),"")</f>
      </c>
      <c r="IN402">
        <f>IF($JG402&gt;=43,INDEX($GV:$GV,$JF402+43),"")</f>
      </c>
      <c r="IO402">
        <f>IF($JG402&gt;=44,INDEX($GV:$GV,$JF402+44),"")</f>
      </c>
      <c r="IP402">
        <f>IF($JG402&gt;=45,INDEX($GV:$GV,$JF402+45),"")</f>
      </c>
      <c r="IQ402">
        <f>IF($JG402&gt;=46,INDEX($GV:$GV,$JF402+46),"")</f>
      </c>
      <c r="IR402">
        <f>IF($JG402&gt;=47,INDEX($GV:$GV,$JF402+47),"")</f>
      </c>
      <c r="IS402">
        <f>IF($JG402&gt;=48,INDEX($GV:$GV,$JF402+48),"")</f>
      </c>
      <c r="IT402">
        <f>IF($JG402&gt;=49,INDEX($GV:$GV,$JF402+49),"")</f>
      </c>
      <c r="IU402">
        <f>IF($JG402&gt;=50,INDEX($GV:$GV,$JF402+50),"")</f>
      </c>
      <c r="IV402">
        <f>IF($JG402&gt;=51,INDEX($GV:$GV,$JF402+51),"")</f>
      </c>
      <c r="IW402">
        <f>IF($JG402&gt;=52,INDEX($GV:$GV,$JF402+52),"")</f>
      </c>
      <c r="IX402">
        <f>IF($JG402&gt;=53,INDEX($GV:$GV,$JF402+53),"")</f>
      </c>
      <c r="IY402">
        <f>IF($JG402&gt;=54,INDEX($GV:$GV,$JF402+54),"")</f>
      </c>
      <c r="IZ402">
        <f>IF($JG402&gt;=55,INDEX($GV:$GV,$JF402+55),"")</f>
      </c>
      <c r="JA402">
        <f>IF($JG402&gt;=56,INDEX($GV:$GV,$JF402+56),"")</f>
      </c>
      <c r="JB402">
        <f>IF($JG402&gt;=57,INDEX($GV:$GV,$JF402+57),"")</f>
      </c>
      <c r="JC402">
        <f>IF($JG402&gt;=58,INDEX($GV:$GV,$JF402+58),"")</f>
      </c>
      <c r="JD402">
        <f>IF($JG402&gt;=59,INDEX($GV:$GV,$JF402+59),"")</f>
      </c>
      <c r="JE402">
        <f>IF($JG402&gt;=60,INDEX($GV:$GV,$JF402+60),"")</f>
      </c>
      <c r="JF402">
        <f>IFERROR(MATCH($GU402,$GV$2:$GV$322,0)+1,0)</f>
      </c>
      <c r="JG402">
        <f>IFERROR(INDEX($GW$2:$GW$322,MATCH($GU402,$GV$2:$GV$322,0)),0)</f>
      </c>
      <c r="JH402" t="s">
        <v>44</v>
      </c>
      <c r="JI402" t="s">
        <v>44</v>
      </c>
    </row>
    <row r="403" spans="1:269" x14ac:dyDescent="0.25">
      <c r="R403">
        <f>IF(OR($U403="",$Q403=""),"",IFERROR($U403/$Q403,0))</f>
      </c>
      <c r="S403">
        <f>IF($U403="","",
SUM($T403,$V403,$AA403,$W403,$Y403)*
(1-IF($AB403="",0,VALUE($AB403)/100)))</f>
      </c>
      <c r="T403">
        <f>IF($U403="","",$U403)</f>
      </c>
      <c r="V403">
        <f>IF($U403="","",
IF($O403="","",
IF(ISNUMBER(SEARCH("exempt",LOWER($O403))),0,
$U403*(VALUE(SUBSTITUTE($O403,"%",""))/100))))</f>
      </c>
      <c r="AC403">
        <f>IFERROR(IF(FIND(" - ",$K403)&gt;0,MID($K403,FIND(" - ",$K403)+3,LEN($K403)),""),"")</f>
      </c>
      <c r="AL403" t="s">
        <v>1233</v>
      </c>
      <c r="AT403">
        <f>IFERROR(LEFT($K403,FIND(" - ",$K403)-1),$K403)</f>
      </c>
      <c r="AW403">
        <f>IF($CL403&gt;=1,INDEX($AU:$AU,$CK403+1),"")</f>
      </c>
      <c r="AX403">
        <f>IF($CL403&gt;=2,INDEX($AU:$AU,$CK403+2),"")</f>
      </c>
      <c r="AY403">
        <f>IF($CL403&gt;=3,INDEX($AU:$AU,$CK403+3),"")</f>
      </c>
      <c r="AZ403">
        <f>IF($CL403&gt;=4,INDEX($AU:$AU,$CK403+4),"")</f>
      </c>
      <c r="BA403">
        <f>IF($CL403&gt;=5,INDEX($AU:$AU,$CK403+5),"")</f>
      </c>
      <c r="BB403">
        <f>IF($CL403&gt;=6,INDEX($AU:$AU,$CK403+6),"")</f>
      </c>
      <c r="BC403">
        <f>IF($CL403&gt;=7,INDEX($AU:$AU,$CK403+7),"")</f>
      </c>
      <c r="BD403">
        <f>IF($CL403&gt;=8,INDEX($AU:$AU,$CK403+8),"")</f>
      </c>
      <c r="BE403">
        <f>IF($CL403&gt;=9,INDEX($AU:$AU,$CK403+9),"")</f>
      </c>
      <c r="BF403">
        <f>IF($CL403&gt;=10,INDEX($AU:$AU,$CK403+10),"")</f>
      </c>
      <c r="BG403">
        <f>IF($CL403&gt;=11,INDEX($AU:$AU,$CK403+11),"")</f>
      </c>
      <c r="BH403">
        <f>IF($CL403&gt;=12,INDEX($AU:$AU,$CK403+12),"")</f>
      </c>
      <c r="BI403">
        <f>IF($CL403&gt;=13,INDEX($AU:$AU,$CK403+13),"")</f>
      </c>
      <c r="BJ403">
        <f>IF($CL403&gt;=14,INDEX($AU:$AU,$CK403+14),"")</f>
      </c>
      <c r="BK403">
        <f>IF($CL403&gt;=15,INDEX($AU:$AU,$CK403+15),"")</f>
      </c>
      <c r="BL403">
        <f>IF($CL403&gt;=16,INDEX($AU:$AU,$CK403+16),"")</f>
      </c>
      <c r="BM403">
        <f>IF($CL403&gt;=17,INDEX($AU:$AU,$CK403+17),"")</f>
      </c>
      <c r="BN403">
        <f>IF($CL403&gt;=18,INDEX($AU:$AU,$CK403+18),"")</f>
      </c>
      <c r="BO403">
        <f>IF($CL403&gt;=19,INDEX($AU:$AU,$CK403+19),"")</f>
      </c>
      <c r="BP403">
        <f>IF($CL403&gt;=20,INDEX($AU:$AU,$CK403+20),"")</f>
      </c>
      <c r="BQ403">
        <f>IF($CL403&gt;=21,INDEX($AU:$AU,$CK403+21),"")</f>
      </c>
      <c r="BR403">
        <f>IF($CL403&gt;=22,INDEX($AU:$AU,$CK403+22),"")</f>
      </c>
      <c r="BS403">
        <f>IF($CL403&gt;=23,INDEX($AU:$AU,$CK403+23),"")</f>
      </c>
      <c r="BT403">
        <f>IF($CL403&gt;=24,INDEX($AU:$AU,$CK403+24),"")</f>
      </c>
      <c r="BU403">
        <f>IF($CL403&gt;=25,INDEX($AU:$AU,$CK403+25),"")</f>
      </c>
      <c r="BV403">
        <f>IF($CL403&gt;=26,INDEX($AU:$AU,$CK403+26),"")</f>
      </c>
      <c r="BW403">
        <f>IF($CL403&gt;=27,INDEX($AU:$AU,$CK403+27),"")</f>
      </c>
      <c r="BX403">
        <f>IF($CL403&gt;=28,INDEX($AU:$AU,$CK403+28),"")</f>
      </c>
      <c r="BY403">
        <f>IF($CL403&gt;=29,INDEX($AU:$AU,$CK403+29),"")</f>
      </c>
      <c r="BZ403">
        <f>IF($CL403&gt;=30,INDEX($AU:$AU,$CK403+30),"")</f>
      </c>
      <c r="CA403">
        <f>IF($CL403&gt;=31,INDEX($AU:$AU,$CK403+31),"")</f>
      </c>
      <c r="CB403">
        <f>IF($CL403&gt;=32,INDEX($AU:$AU,$CK403+32),"")</f>
      </c>
      <c r="CC403">
        <f>IF($CL403&gt;=33,INDEX($AU:$AU,$CK403+33),"")</f>
      </c>
      <c r="CD403">
        <f>IF($CL403&gt;=34,INDEX($AU:$AU,$CK403+34),"")</f>
      </c>
      <c r="CE403">
        <f>IF($CL403&gt;=35,INDEX($AU:$AU,$CK403+35),"")</f>
      </c>
      <c r="CF403">
        <f>IF($CL403&gt;=36,INDEX($AU:$AU,$CK403+36),"")</f>
      </c>
      <c r="CG403">
        <f>IF($CL403&gt;=37,INDEX($AU:$AU,$CK403+37),"")</f>
      </c>
      <c r="CH403">
        <f>IF($CL403&gt;=38,INDEX($AU:$AU,$CK403+38),"")</f>
      </c>
      <c r="CI403">
        <f>IF($CL403&gt;=39,INDEX($AU:$AU,$CK403+39),"")</f>
      </c>
      <c r="CJ403">
        <f>IF($CL403&gt;=40,INDEX($AU:$AU,$CK403+40),"")</f>
      </c>
      <c r="CK403">
        <f>IFERROR(MATCH($AT403,$AU$2:$AU$133,0)+1,0)</f>
      </c>
      <c r="CL403">
        <f>IFERROR(INDEX($AV$2:$AV$133,MATCH($AT403,$AU$2:$AU$133,0)),0)</f>
      </c>
      <c r="CM403">
        <f>IFERROR(LEFT($L403,FIND(" - ",$L403)-1),$L403)</f>
      </c>
      <c r="CN403" t="s">
        <v>1234</v>
      </c>
      <c r="CO403">
        <v>1</v>
      </c>
      <c r="CP403">
        <f>IF($DK403&gt;=1,INDEX($CN:$CN,$DJ403+1),"")</f>
      </c>
      <c r="CQ403">
        <f>IF($DK403&gt;=2,INDEX($CN:$CN,$DJ403+2),"")</f>
      </c>
      <c r="CR403">
        <f>IF($DK403&gt;=3,INDEX($CN:$CN,$DJ403+3),"")</f>
      </c>
      <c r="CS403">
        <f>IF($DK403&gt;=4,INDEX($CN:$CN,$DJ403+4),"")</f>
      </c>
      <c r="CT403">
        <f>IF($DK403&gt;=5,INDEX($CN:$CN,$DJ403+5),"")</f>
      </c>
      <c r="CU403">
        <f>IF($DK403&gt;=6,INDEX($CN:$CN,$DJ403+6),"")</f>
      </c>
      <c r="CV403">
        <f>IF($DK403&gt;=7,INDEX($CN:$CN,$DJ403+7),"")</f>
      </c>
      <c r="CW403">
        <f>IF($DK403&gt;=8,INDEX($CN:$CN,$DJ403+8),"")</f>
      </c>
      <c r="CX403">
        <f>IF($DK403&gt;=9,INDEX($CN:$CN,$DJ403+9),"")</f>
      </c>
      <c r="CY403">
        <f>IF($DK403&gt;=10,INDEX($CN:$CN,$DJ403+10),"")</f>
      </c>
      <c r="CZ403">
        <f>IF($DK403&gt;=11,INDEX($CN:$CN,$DJ403+11),"")</f>
      </c>
      <c r="DA403">
        <f>IF($DK403&gt;=12,INDEX($CN:$CN,$DJ403+12),"")</f>
      </c>
      <c r="DB403">
        <f>IF($DK403&gt;=13,INDEX($CN:$CN,$DJ403+13),"")</f>
      </c>
      <c r="DC403">
        <f>IF($DK403&gt;=14,INDEX($CN:$CN,$DJ403+14),"")</f>
      </c>
      <c r="DD403">
        <f>IF($DK403&gt;=15,INDEX($CN:$CN,$DJ403+15),"")</f>
      </c>
      <c r="DE403">
        <f>IF($DK403&gt;=16,INDEX($CN:$CN,$DJ403+16),"")</f>
      </c>
      <c r="DF403">
        <f>IF($DK403&gt;=17,INDEX($CN:$CN,$DJ403+17),"")</f>
      </c>
      <c r="DG403">
        <f>IF($DK403&gt;=18,INDEX($CN:$CN,$DJ403+18),"")</f>
      </c>
      <c r="DH403">
        <f>IF($DK403&gt;=19,INDEX($CN:$CN,$DJ403+19),"")</f>
      </c>
      <c r="DI403">
        <f>IF($DK403&gt;=20,INDEX($CN:$CN,$DJ403+20),"")</f>
      </c>
      <c r="DJ403">
        <f>IFERROR(MATCH($CM403,$CN$2:$CN$1089,0)+1,0)</f>
      </c>
      <c r="DK403">
        <f>IFERROR(INDEX($CO$2:$CO$1089,MATCH($CM403,$CN$2:$CN$1089,0)),0)</f>
      </c>
      <c r="DL403">
        <f>IFERROR(INDEX($AS:$AS,MATCH($O403,$AR:$AR,0))&amp;"","")</f>
      </c>
      <c r="DP403">
        <f>IF($GS403&gt;=1,INDEX($DM:$DM,$GR403+1),"")</f>
      </c>
      <c r="DQ403">
        <f>IF($GS403&gt;=2,INDEX($DM:$DM,$GR403+2),"")</f>
      </c>
      <c r="DR403">
        <f>IF($GS403&gt;=3,INDEX($DM:$DM,$GR403+3),"")</f>
      </c>
      <c r="DS403">
        <f>IF($GS403&gt;=4,INDEX($DM:$DM,$GR403+4),"")</f>
      </c>
      <c r="DT403">
        <f>IF($GS403&gt;=5,INDEX($DM:$DM,$GR403+5),"")</f>
      </c>
      <c r="DU403">
        <f>IF($GS403&gt;=6,INDEX($DM:$DM,$GR403+6),"")</f>
      </c>
      <c r="DV403">
        <f>IF($GS403&gt;=7,INDEX($DM:$DM,$GR403+7),"")</f>
      </c>
      <c r="DW403">
        <f>IF($GS403&gt;=8,INDEX($DM:$DM,$GR403+8),"")</f>
      </c>
      <c r="DX403">
        <f>IF($GS403&gt;=9,INDEX($DM:$DM,$GR403+9),"")</f>
      </c>
      <c r="DY403">
        <f>IF($GS403&gt;=10,INDEX($DM:$DM,$GR403+10),"")</f>
      </c>
      <c r="DZ403">
        <f>IF($GS403&gt;=11,INDEX($DM:$DM,$GR403+11),"")</f>
      </c>
      <c r="EA403">
        <f>IF($GS403&gt;=12,INDEX($DM:$DM,$GR403+12),"")</f>
      </c>
      <c r="EB403">
        <f>IF($GS403&gt;=13,INDEX($DM:$DM,$GR403+13),"")</f>
      </c>
      <c r="EC403">
        <f>IF($GS403&gt;=14,INDEX($DM:$DM,$GR403+14),"")</f>
      </c>
      <c r="ED403">
        <f>IF($GS403&gt;=15,INDEX($DM:$DM,$GR403+15),"")</f>
      </c>
      <c r="EE403">
        <f>IF($GS403&gt;=16,INDEX($DM:$DM,$GR403+16),"")</f>
      </c>
      <c r="EF403">
        <f>IF($GS403&gt;=17,INDEX($DM:$DM,$GR403+17),"")</f>
      </c>
      <c r="EG403">
        <f>IF($GS403&gt;=18,INDEX($DM:$DM,$GR403+18),"")</f>
      </c>
      <c r="EH403">
        <f>IF($GS403&gt;=19,INDEX($DM:$DM,$GR403+19),"")</f>
      </c>
      <c r="EI403">
        <f>IF($GS403&gt;=20,INDEX($DM:$DM,$GR403+20),"")</f>
      </c>
      <c r="EJ403">
        <f>IF($GS403&gt;=21,INDEX($DM:$DM,$GR403+21),"")</f>
      </c>
      <c r="EK403">
        <f>IF($GS403&gt;=22,INDEX($DM:$DM,$GR403+22),"")</f>
      </c>
      <c r="EL403">
        <f>IF($GS403&gt;=23,INDEX($DM:$DM,$GR403+23),"")</f>
      </c>
      <c r="EM403">
        <f>IF($GS403&gt;=24,INDEX($DM:$DM,$GR403+24),"")</f>
      </c>
      <c r="EN403">
        <f>IF($GS403&gt;=25,INDEX($DM:$DM,$GR403+25),"")</f>
      </c>
      <c r="EO403">
        <f>IF($GS403&gt;=26,INDEX($DM:$DM,$GR403+26),"")</f>
      </c>
      <c r="EP403">
        <f>IF($GS403&gt;=27,INDEX($DM:$DM,$GR403+27),"")</f>
      </c>
      <c r="EQ403">
        <f>IF($GS403&gt;=28,INDEX($DM:$DM,$GR403+28),"")</f>
      </c>
      <c r="ER403">
        <f>IF($GS403&gt;=29,INDEX($DM:$DM,$GR403+29),"")</f>
      </c>
      <c r="ES403">
        <f>IF($GS403&gt;=30,INDEX($DM:$DM,$GR403+30),"")</f>
      </c>
      <c r="ET403">
        <f>IF($GS403&gt;=31,INDEX($DM:$DM,$GR403+31),"")</f>
      </c>
      <c r="EU403">
        <f>IF($GS403&gt;=32,INDEX($DM:$DM,$GR403+32),"")</f>
      </c>
      <c r="EV403">
        <f>IF($GS403&gt;=33,INDEX($DM:$DM,$GR403+33),"")</f>
      </c>
      <c r="EW403">
        <f>IF($GS403&gt;=34,INDEX($DM:$DM,$GR403+34),"")</f>
      </c>
      <c r="EX403">
        <f>IF($GS403&gt;=35,INDEX($DM:$DM,$GR403+35),"")</f>
      </c>
      <c r="EY403">
        <f>IF($GS403&gt;=36,INDEX($DM:$DM,$GR403+36),"")</f>
      </c>
      <c r="EZ403">
        <f>IF($GS403&gt;=37,INDEX($DM:$DM,$GR403+37),"")</f>
      </c>
      <c r="FA403">
        <f>IF($GS403&gt;=38,INDEX($DM:$DM,$GR403+38),"")</f>
      </c>
      <c r="FB403">
        <f>IF($GS403&gt;=39,INDEX($DM:$DM,$GR403+39),"")</f>
      </c>
      <c r="FC403">
        <f>IF($GS403&gt;=40,INDEX($DM:$DM,$GR403+40),"")</f>
      </c>
      <c r="FD403">
        <f>IF($GS403&gt;=1,INDEX($DN:$DN,$GR403+1),"")</f>
      </c>
      <c r="FE403">
        <f>IF($GS403&gt;=2,INDEX($DN:$DN,$GR403+2),"")</f>
      </c>
      <c r="FF403">
        <f>IF($GS403&gt;=3,INDEX($DN:$DN,$GR403+3),"")</f>
      </c>
      <c r="FG403">
        <f>IF($GS403&gt;=4,INDEX($DN:$DN,$GR403+4),"")</f>
      </c>
      <c r="FH403">
        <f>IF($GS403&gt;=5,INDEX($DN:$DN,$GR403+5),"")</f>
      </c>
      <c r="FI403">
        <f>IF($GS403&gt;=6,INDEX($DN:$DN,$GR403+6),"")</f>
      </c>
      <c r="FJ403">
        <f>IF($GS403&gt;=7,INDEX($DN:$DN,$GR403+7),"")</f>
      </c>
      <c r="FK403">
        <f>IF($GS403&gt;=8,INDEX($DN:$DN,$GR403+8),"")</f>
      </c>
      <c r="FL403">
        <f>IF($GS403&gt;=9,INDEX($DN:$DN,$GR403+9),"")</f>
      </c>
      <c r="FM403">
        <f>IF($GS403&gt;=10,INDEX($DN:$DN,$GR403+10),"")</f>
      </c>
      <c r="FN403">
        <f>IF($GS403&gt;=11,INDEX($DN:$DN,$GR403+11),"")</f>
      </c>
      <c r="FO403">
        <f>IF($GS403&gt;=12,INDEX($DN:$DN,$GR403+12),"")</f>
      </c>
      <c r="FP403">
        <f>IF($GS403&gt;=13,INDEX($DN:$DN,$GR403+13),"")</f>
      </c>
      <c r="FQ403">
        <f>IF($GS403&gt;=14,INDEX($DN:$DN,$GR403+14),"")</f>
      </c>
      <c r="FR403">
        <f>IF($GS403&gt;=15,INDEX($DN:$DN,$GR403+15),"")</f>
      </c>
      <c r="FS403">
        <f>IF($GS403&gt;=16,INDEX($DN:$DN,$GR403+16),"")</f>
      </c>
      <c r="FT403">
        <f>IF($GS403&gt;=17,INDEX($DN:$DN,$GR403+17),"")</f>
      </c>
      <c r="FU403">
        <f>IF($GS403&gt;=18,INDEX($DN:$DN,$GR403+18),"")</f>
      </c>
      <c r="FV403">
        <f>IF($GS403&gt;=19,INDEX($DN:$DN,$GR403+19),"")</f>
      </c>
      <c r="FW403">
        <f>IF($GS403&gt;=20,INDEX($DN:$DN,$GR403+20),"")</f>
      </c>
      <c r="FX403">
        <f>IF($GS403&gt;=21,INDEX($DN:$DN,$GR403+21),"")</f>
      </c>
      <c r="FY403">
        <f>IF($GS403&gt;=22,INDEX($DN:$DN,$GR403+22),"")</f>
      </c>
      <c r="FZ403">
        <f>IF($GS403&gt;=23,INDEX($DN:$DN,$GR403+23),"")</f>
      </c>
      <c r="GA403">
        <f>IF($GS403&gt;=24,INDEX($DN:$DN,$GR403+24),"")</f>
      </c>
      <c r="GB403">
        <f>IF($GS403&gt;=25,INDEX($DN:$DN,$GR403+25),"")</f>
      </c>
      <c r="GC403">
        <f>IF($GS403&gt;=26,INDEX($DN:$DN,$GR403+26),"")</f>
      </c>
      <c r="GD403">
        <f>IF($GS403&gt;=27,INDEX($DN:$DN,$GR403+27),"")</f>
      </c>
      <c r="GE403">
        <f>IF($GS403&gt;=28,INDEX($DN:$DN,$GR403+28),"")</f>
      </c>
      <c r="GF403">
        <f>IF($GS403&gt;=29,INDEX($DN:$DN,$GR403+29),"")</f>
      </c>
      <c r="GG403">
        <f>IF($GS403&gt;=30,INDEX($DN:$DN,$GR403+30),"")</f>
      </c>
      <c r="GH403">
        <f>IF($GS403&gt;=31,INDEX($DN:$DN,$GR403+31),"")</f>
      </c>
      <c r="GI403">
        <f>IF($GS403&gt;=32,INDEX($DN:$DN,$GR403+32),"")</f>
      </c>
      <c r="GJ403">
        <f>IF($GS403&gt;=33,INDEX($DN:$DN,$GR403+33),"")</f>
      </c>
      <c r="GK403">
        <f>IF($GS403&gt;=34,INDEX($DN:$DN,$GR403+34),"")</f>
      </c>
      <c r="GL403">
        <f>IF($GS403&gt;=35,INDEX($DN:$DN,$GR403+35),"")</f>
      </c>
      <c r="GM403">
        <f>IF($GS403&gt;=36,INDEX($DN:$DN,$GR403+36),"")</f>
      </c>
      <c r="GN403">
        <f>IF($GS403&gt;=37,INDEX($DN:$DN,$GR403+37),"")</f>
      </c>
      <c r="GO403">
        <f>IF($GS403&gt;=38,INDEX($DN:$DN,$GR403+38),"")</f>
      </c>
      <c r="GP403">
        <f>IF($GS403&gt;=39,INDEX($DN:$DN,$GR403+39),"")</f>
      </c>
      <c r="GQ403">
        <f>IF($GS403&gt;=40,INDEX($DN:$DN,$GR403+40),"")</f>
      </c>
      <c r="GR403">
        <f>IFERROR(MATCH($DL403,$DM$2:$DM$148,0)+1,0)</f>
      </c>
      <c r="GS403">
        <f>IFERROR(INDEX($DO$2:$DO$148,MATCH($DL403,$DM$2:$DM$148,0)),0)</f>
      </c>
      <c r="GT403">
        <f>IFERROR(MATCH($Z403,$DP$403:$FC$403,0),0)</f>
      </c>
      <c r="GU403">
        <f>IF($GT403&gt;0,INDEX($FD$403:$GQ$403,$GT403),"")</f>
      </c>
      <c r="GX403">
        <f>IF($JG403&gt;=1,INDEX($GV:$GV,$JF403+1),"")</f>
      </c>
      <c r="GY403">
        <f>IF($JG403&gt;=2,INDEX($GV:$GV,$JF403+2),"")</f>
      </c>
      <c r="GZ403">
        <f>IF($JG403&gt;=3,INDEX($GV:$GV,$JF403+3),"")</f>
      </c>
      <c r="HA403">
        <f>IF($JG403&gt;=4,INDEX($GV:$GV,$JF403+4),"")</f>
      </c>
      <c r="HB403">
        <f>IF($JG403&gt;=5,INDEX($GV:$GV,$JF403+5),"")</f>
      </c>
      <c r="HC403">
        <f>IF($JG403&gt;=6,INDEX($GV:$GV,$JF403+6),"")</f>
      </c>
      <c r="HD403">
        <f>IF($JG403&gt;=7,INDEX($GV:$GV,$JF403+7),"")</f>
      </c>
      <c r="HE403">
        <f>IF($JG403&gt;=8,INDEX($GV:$GV,$JF403+8),"")</f>
      </c>
      <c r="HF403">
        <f>IF($JG403&gt;=9,INDEX($GV:$GV,$JF403+9),"")</f>
      </c>
      <c r="HG403">
        <f>IF($JG403&gt;=10,INDEX($GV:$GV,$JF403+10),"")</f>
      </c>
      <c r="HH403">
        <f>IF($JG403&gt;=11,INDEX($GV:$GV,$JF403+11),"")</f>
      </c>
      <c r="HI403">
        <f>IF($JG403&gt;=12,INDEX($GV:$GV,$JF403+12),"")</f>
      </c>
      <c r="HJ403">
        <f>IF($JG403&gt;=13,INDEX($GV:$GV,$JF403+13),"")</f>
      </c>
      <c r="HK403">
        <f>IF($JG403&gt;=14,INDEX($GV:$GV,$JF403+14),"")</f>
      </c>
      <c r="HL403">
        <f>IF($JG403&gt;=15,INDEX($GV:$GV,$JF403+15),"")</f>
      </c>
      <c r="HM403">
        <f>IF($JG403&gt;=16,INDEX($GV:$GV,$JF403+16),"")</f>
      </c>
      <c r="HN403">
        <f>IF($JG403&gt;=17,INDEX($GV:$GV,$JF403+17),"")</f>
      </c>
      <c r="HO403">
        <f>IF($JG403&gt;=18,INDEX($GV:$GV,$JF403+18),"")</f>
      </c>
      <c r="HP403">
        <f>IF($JG403&gt;=19,INDEX($GV:$GV,$JF403+19),"")</f>
      </c>
      <c r="HQ403">
        <f>IF($JG403&gt;=20,INDEX($GV:$GV,$JF403+20),"")</f>
      </c>
      <c r="HR403">
        <f>IF($JG403&gt;=21,INDEX($GV:$GV,$JF403+21),"")</f>
      </c>
      <c r="HS403">
        <f>IF($JG403&gt;=22,INDEX($GV:$GV,$JF403+22),"")</f>
      </c>
      <c r="HT403">
        <f>IF($JG403&gt;=23,INDEX($GV:$GV,$JF403+23),"")</f>
      </c>
      <c r="HU403">
        <f>IF($JG403&gt;=24,INDEX($GV:$GV,$JF403+24),"")</f>
      </c>
      <c r="HV403">
        <f>IF($JG403&gt;=25,INDEX($GV:$GV,$JF403+25),"")</f>
      </c>
      <c r="HW403">
        <f>IF($JG403&gt;=26,INDEX($GV:$GV,$JF403+26),"")</f>
      </c>
      <c r="HX403">
        <f>IF($JG403&gt;=27,INDEX($GV:$GV,$JF403+27),"")</f>
      </c>
      <c r="HY403">
        <f>IF($JG403&gt;=28,INDEX($GV:$GV,$JF403+28),"")</f>
      </c>
      <c r="HZ403">
        <f>IF($JG403&gt;=29,INDEX($GV:$GV,$JF403+29),"")</f>
      </c>
      <c r="IA403">
        <f>IF($JG403&gt;=30,INDEX($GV:$GV,$JF403+30),"")</f>
      </c>
      <c r="IB403">
        <f>IF($JG403&gt;=31,INDEX($GV:$GV,$JF403+31),"")</f>
      </c>
      <c r="IC403">
        <f>IF($JG403&gt;=32,INDEX($GV:$GV,$JF403+32),"")</f>
      </c>
      <c r="ID403">
        <f>IF($JG403&gt;=33,INDEX($GV:$GV,$JF403+33),"")</f>
      </c>
      <c r="IE403">
        <f>IF($JG403&gt;=34,INDEX($GV:$GV,$JF403+34),"")</f>
      </c>
      <c r="IF403">
        <f>IF($JG403&gt;=35,INDEX($GV:$GV,$JF403+35),"")</f>
      </c>
      <c r="IG403">
        <f>IF($JG403&gt;=36,INDEX($GV:$GV,$JF403+36),"")</f>
      </c>
      <c r="IH403">
        <f>IF($JG403&gt;=37,INDEX($GV:$GV,$JF403+37),"")</f>
      </c>
      <c r="II403">
        <f>IF($JG403&gt;=38,INDEX($GV:$GV,$JF403+38),"")</f>
      </c>
      <c r="IJ403">
        <f>IF($JG403&gt;=39,INDEX($GV:$GV,$JF403+39),"")</f>
      </c>
      <c r="IK403">
        <f>IF($JG403&gt;=40,INDEX($GV:$GV,$JF403+40),"")</f>
      </c>
      <c r="IL403">
        <f>IF($JG403&gt;=41,INDEX($GV:$GV,$JF403+41),"")</f>
      </c>
      <c r="IM403">
        <f>IF($JG403&gt;=42,INDEX($GV:$GV,$JF403+42),"")</f>
      </c>
      <c r="IN403">
        <f>IF($JG403&gt;=43,INDEX($GV:$GV,$JF403+43),"")</f>
      </c>
      <c r="IO403">
        <f>IF($JG403&gt;=44,INDEX($GV:$GV,$JF403+44),"")</f>
      </c>
      <c r="IP403">
        <f>IF($JG403&gt;=45,INDEX($GV:$GV,$JF403+45),"")</f>
      </c>
      <c r="IQ403">
        <f>IF($JG403&gt;=46,INDEX($GV:$GV,$JF403+46),"")</f>
      </c>
      <c r="IR403">
        <f>IF($JG403&gt;=47,INDEX($GV:$GV,$JF403+47),"")</f>
      </c>
      <c r="IS403">
        <f>IF($JG403&gt;=48,INDEX($GV:$GV,$JF403+48),"")</f>
      </c>
      <c r="IT403">
        <f>IF($JG403&gt;=49,INDEX($GV:$GV,$JF403+49),"")</f>
      </c>
      <c r="IU403">
        <f>IF($JG403&gt;=50,INDEX($GV:$GV,$JF403+50),"")</f>
      </c>
      <c r="IV403">
        <f>IF($JG403&gt;=51,INDEX($GV:$GV,$JF403+51),"")</f>
      </c>
      <c r="IW403">
        <f>IF($JG403&gt;=52,INDEX($GV:$GV,$JF403+52),"")</f>
      </c>
      <c r="IX403">
        <f>IF($JG403&gt;=53,INDEX($GV:$GV,$JF403+53),"")</f>
      </c>
      <c r="IY403">
        <f>IF($JG403&gt;=54,INDEX($GV:$GV,$JF403+54),"")</f>
      </c>
      <c r="IZ403">
        <f>IF($JG403&gt;=55,INDEX($GV:$GV,$JF403+55),"")</f>
      </c>
      <c r="JA403">
        <f>IF($JG403&gt;=56,INDEX($GV:$GV,$JF403+56),"")</f>
      </c>
      <c r="JB403">
        <f>IF($JG403&gt;=57,INDEX($GV:$GV,$JF403+57),"")</f>
      </c>
      <c r="JC403">
        <f>IF($JG403&gt;=58,INDEX($GV:$GV,$JF403+58),"")</f>
      </c>
      <c r="JD403">
        <f>IF($JG403&gt;=59,INDEX($GV:$GV,$JF403+59),"")</f>
      </c>
      <c r="JE403">
        <f>IF($JG403&gt;=60,INDEX($GV:$GV,$JF403+60),"")</f>
      </c>
      <c r="JF403">
        <f>IFERROR(MATCH($GU403,$GV$2:$GV$322,0)+1,0)</f>
      </c>
      <c r="JG403">
        <f>IFERROR(INDEX($GW$2:$GW$322,MATCH($GU403,$GV$2:$GV$322,0)),0)</f>
      </c>
      <c r="JH403" t="s">
        <v>44</v>
      </c>
      <c r="JI403" t="s">
        <v>44</v>
      </c>
    </row>
    <row r="404" spans="1:269" x14ac:dyDescent="0.25">
      <c r="R404">
        <f>IF(OR($U404="",$Q404=""),"",IFERROR($U404/$Q404,0))</f>
      </c>
      <c r="S404">
        <f>IF($U404="","",
SUM($T404,$V404,$AA404,$W404,$Y404)*
(1-IF($AB404="",0,VALUE($AB404)/100)))</f>
      </c>
      <c r="T404">
        <f>IF($U404="","",$U404)</f>
      </c>
      <c r="V404">
        <f>IF($U404="","",
IF($O404="","",
IF(ISNUMBER(SEARCH("exempt",LOWER($O404))),0,
$U404*(VALUE(SUBSTITUTE($O404,"%",""))/100))))</f>
      </c>
      <c r="AC404">
        <f>IFERROR(IF(FIND(" - ",$K404)&gt;0,MID($K404,FIND(" - ",$K404)+3,LEN($K404)),""),"")</f>
      </c>
      <c r="AL404" t="s">
        <v>1235</v>
      </c>
      <c r="AT404">
        <f>IFERROR(LEFT($K404,FIND(" - ",$K404)-1),$K404)</f>
      </c>
      <c r="AW404">
        <f>IF($CL404&gt;=1,INDEX($AU:$AU,$CK404+1),"")</f>
      </c>
      <c r="AX404">
        <f>IF($CL404&gt;=2,INDEX($AU:$AU,$CK404+2),"")</f>
      </c>
      <c r="AY404">
        <f>IF($CL404&gt;=3,INDEX($AU:$AU,$CK404+3),"")</f>
      </c>
      <c r="AZ404">
        <f>IF($CL404&gt;=4,INDEX($AU:$AU,$CK404+4),"")</f>
      </c>
      <c r="BA404">
        <f>IF($CL404&gt;=5,INDEX($AU:$AU,$CK404+5),"")</f>
      </c>
      <c r="BB404">
        <f>IF($CL404&gt;=6,INDEX($AU:$AU,$CK404+6),"")</f>
      </c>
      <c r="BC404">
        <f>IF($CL404&gt;=7,INDEX($AU:$AU,$CK404+7),"")</f>
      </c>
      <c r="BD404">
        <f>IF($CL404&gt;=8,INDEX($AU:$AU,$CK404+8),"")</f>
      </c>
      <c r="BE404">
        <f>IF($CL404&gt;=9,INDEX($AU:$AU,$CK404+9),"")</f>
      </c>
      <c r="BF404">
        <f>IF($CL404&gt;=10,INDEX($AU:$AU,$CK404+10),"")</f>
      </c>
      <c r="BG404">
        <f>IF($CL404&gt;=11,INDEX($AU:$AU,$CK404+11),"")</f>
      </c>
      <c r="BH404">
        <f>IF($CL404&gt;=12,INDEX($AU:$AU,$CK404+12),"")</f>
      </c>
      <c r="BI404">
        <f>IF($CL404&gt;=13,INDEX($AU:$AU,$CK404+13),"")</f>
      </c>
      <c r="BJ404">
        <f>IF($CL404&gt;=14,INDEX($AU:$AU,$CK404+14),"")</f>
      </c>
      <c r="BK404">
        <f>IF($CL404&gt;=15,INDEX($AU:$AU,$CK404+15),"")</f>
      </c>
      <c r="BL404">
        <f>IF($CL404&gt;=16,INDEX($AU:$AU,$CK404+16),"")</f>
      </c>
      <c r="BM404">
        <f>IF($CL404&gt;=17,INDEX($AU:$AU,$CK404+17),"")</f>
      </c>
      <c r="BN404">
        <f>IF($CL404&gt;=18,INDEX($AU:$AU,$CK404+18),"")</f>
      </c>
      <c r="BO404">
        <f>IF($CL404&gt;=19,INDEX($AU:$AU,$CK404+19),"")</f>
      </c>
      <c r="BP404">
        <f>IF($CL404&gt;=20,INDEX($AU:$AU,$CK404+20),"")</f>
      </c>
      <c r="BQ404">
        <f>IF($CL404&gt;=21,INDEX($AU:$AU,$CK404+21),"")</f>
      </c>
      <c r="BR404">
        <f>IF($CL404&gt;=22,INDEX($AU:$AU,$CK404+22),"")</f>
      </c>
      <c r="BS404">
        <f>IF($CL404&gt;=23,INDEX($AU:$AU,$CK404+23),"")</f>
      </c>
      <c r="BT404">
        <f>IF($CL404&gt;=24,INDEX($AU:$AU,$CK404+24),"")</f>
      </c>
      <c r="BU404">
        <f>IF($CL404&gt;=25,INDEX($AU:$AU,$CK404+25),"")</f>
      </c>
      <c r="BV404">
        <f>IF($CL404&gt;=26,INDEX($AU:$AU,$CK404+26),"")</f>
      </c>
      <c r="BW404">
        <f>IF($CL404&gt;=27,INDEX($AU:$AU,$CK404+27),"")</f>
      </c>
      <c r="BX404">
        <f>IF($CL404&gt;=28,INDEX($AU:$AU,$CK404+28),"")</f>
      </c>
      <c r="BY404">
        <f>IF($CL404&gt;=29,INDEX($AU:$AU,$CK404+29),"")</f>
      </c>
      <c r="BZ404">
        <f>IF($CL404&gt;=30,INDEX($AU:$AU,$CK404+30),"")</f>
      </c>
      <c r="CA404">
        <f>IF($CL404&gt;=31,INDEX($AU:$AU,$CK404+31),"")</f>
      </c>
      <c r="CB404">
        <f>IF($CL404&gt;=32,INDEX($AU:$AU,$CK404+32),"")</f>
      </c>
      <c r="CC404">
        <f>IF($CL404&gt;=33,INDEX($AU:$AU,$CK404+33),"")</f>
      </c>
      <c r="CD404">
        <f>IF($CL404&gt;=34,INDEX($AU:$AU,$CK404+34),"")</f>
      </c>
      <c r="CE404">
        <f>IF($CL404&gt;=35,INDEX($AU:$AU,$CK404+35),"")</f>
      </c>
      <c r="CF404">
        <f>IF($CL404&gt;=36,INDEX($AU:$AU,$CK404+36),"")</f>
      </c>
      <c r="CG404">
        <f>IF($CL404&gt;=37,INDEX($AU:$AU,$CK404+37),"")</f>
      </c>
      <c r="CH404">
        <f>IF($CL404&gt;=38,INDEX($AU:$AU,$CK404+38),"")</f>
      </c>
      <c r="CI404">
        <f>IF($CL404&gt;=39,INDEX($AU:$AU,$CK404+39),"")</f>
      </c>
      <c r="CJ404">
        <f>IF($CL404&gt;=40,INDEX($AU:$AU,$CK404+40),"")</f>
      </c>
      <c r="CK404">
        <f>IFERROR(MATCH($AT404,$AU$2:$AU$133,0)+1,0)</f>
      </c>
      <c r="CL404">
        <f>IFERROR(INDEX($AV$2:$AV$133,MATCH($AT404,$AU$2:$AU$133,0)),0)</f>
      </c>
      <c r="CM404">
        <f>IFERROR(LEFT($L404,FIND(" - ",$L404)-1),$L404)</f>
      </c>
      <c r="CN404" t="s">
        <v>221</v>
      </c>
      <c r="CP404">
        <f>IF($DK404&gt;=1,INDEX($CN:$CN,$DJ404+1),"")</f>
      </c>
      <c r="CQ404">
        <f>IF($DK404&gt;=2,INDEX($CN:$CN,$DJ404+2),"")</f>
      </c>
      <c r="CR404">
        <f>IF($DK404&gt;=3,INDEX($CN:$CN,$DJ404+3),"")</f>
      </c>
      <c r="CS404">
        <f>IF($DK404&gt;=4,INDEX($CN:$CN,$DJ404+4),"")</f>
      </c>
      <c r="CT404">
        <f>IF($DK404&gt;=5,INDEX($CN:$CN,$DJ404+5),"")</f>
      </c>
      <c r="CU404">
        <f>IF($DK404&gt;=6,INDEX($CN:$CN,$DJ404+6),"")</f>
      </c>
      <c r="CV404">
        <f>IF($DK404&gt;=7,INDEX($CN:$CN,$DJ404+7),"")</f>
      </c>
      <c r="CW404">
        <f>IF($DK404&gt;=8,INDEX($CN:$CN,$DJ404+8),"")</f>
      </c>
      <c r="CX404">
        <f>IF($DK404&gt;=9,INDEX($CN:$CN,$DJ404+9),"")</f>
      </c>
      <c r="CY404">
        <f>IF($DK404&gt;=10,INDEX($CN:$CN,$DJ404+10),"")</f>
      </c>
      <c r="CZ404">
        <f>IF($DK404&gt;=11,INDEX($CN:$CN,$DJ404+11),"")</f>
      </c>
      <c r="DA404">
        <f>IF($DK404&gt;=12,INDEX($CN:$CN,$DJ404+12),"")</f>
      </c>
      <c r="DB404">
        <f>IF($DK404&gt;=13,INDEX($CN:$CN,$DJ404+13),"")</f>
      </c>
      <c r="DC404">
        <f>IF($DK404&gt;=14,INDEX($CN:$CN,$DJ404+14),"")</f>
      </c>
      <c r="DD404">
        <f>IF($DK404&gt;=15,INDEX($CN:$CN,$DJ404+15),"")</f>
      </c>
      <c r="DE404">
        <f>IF($DK404&gt;=16,INDEX($CN:$CN,$DJ404+16),"")</f>
      </c>
      <c r="DF404">
        <f>IF($DK404&gt;=17,INDEX($CN:$CN,$DJ404+17),"")</f>
      </c>
      <c r="DG404">
        <f>IF($DK404&gt;=18,INDEX($CN:$CN,$DJ404+18),"")</f>
      </c>
      <c r="DH404">
        <f>IF($DK404&gt;=19,INDEX($CN:$CN,$DJ404+19),"")</f>
      </c>
      <c r="DI404">
        <f>IF($DK404&gt;=20,INDEX($CN:$CN,$DJ404+20),"")</f>
      </c>
      <c r="DJ404">
        <f>IFERROR(MATCH($CM404,$CN$2:$CN$1089,0)+1,0)</f>
      </c>
      <c r="DK404">
        <f>IFERROR(INDEX($CO$2:$CO$1089,MATCH($CM404,$CN$2:$CN$1089,0)),0)</f>
      </c>
      <c r="DL404">
        <f>IFERROR(INDEX($AS:$AS,MATCH($O404,$AR:$AR,0))&amp;"","")</f>
      </c>
      <c r="DP404">
        <f>IF($GS404&gt;=1,INDEX($DM:$DM,$GR404+1),"")</f>
      </c>
      <c r="DQ404">
        <f>IF($GS404&gt;=2,INDEX($DM:$DM,$GR404+2),"")</f>
      </c>
      <c r="DR404">
        <f>IF($GS404&gt;=3,INDEX($DM:$DM,$GR404+3),"")</f>
      </c>
      <c r="DS404">
        <f>IF($GS404&gt;=4,INDEX($DM:$DM,$GR404+4),"")</f>
      </c>
      <c r="DT404">
        <f>IF($GS404&gt;=5,INDEX($DM:$DM,$GR404+5),"")</f>
      </c>
      <c r="DU404">
        <f>IF($GS404&gt;=6,INDEX($DM:$DM,$GR404+6),"")</f>
      </c>
      <c r="DV404">
        <f>IF($GS404&gt;=7,INDEX($DM:$DM,$GR404+7),"")</f>
      </c>
      <c r="DW404">
        <f>IF($GS404&gt;=8,INDEX($DM:$DM,$GR404+8),"")</f>
      </c>
      <c r="DX404">
        <f>IF($GS404&gt;=9,INDEX($DM:$DM,$GR404+9),"")</f>
      </c>
      <c r="DY404">
        <f>IF($GS404&gt;=10,INDEX($DM:$DM,$GR404+10),"")</f>
      </c>
      <c r="DZ404">
        <f>IF($GS404&gt;=11,INDEX($DM:$DM,$GR404+11),"")</f>
      </c>
      <c r="EA404">
        <f>IF($GS404&gt;=12,INDEX($DM:$DM,$GR404+12),"")</f>
      </c>
      <c r="EB404">
        <f>IF($GS404&gt;=13,INDEX($DM:$DM,$GR404+13),"")</f>
      </c>
      <c r="EC404">
        <f>IF($GS404&gt;=14,INDEX($DM:$DM,$GR404+14),"")</f>
      </c>
      <c r="ED404">
        <f>IF($GS404&gt;=15,INDEX($DM:$DM,$GR404+15),"")</f>
      </c>
      <c r="EE404">
        <f>IF($GS404&gt;=16,INDEX($DM:$DM,$GR404+16),"")</f>
      </c>
      <c r="EF404">
        <f>IF($GS404&gt;=17,INDEX($DM:$DM,$GR404+17),"")</f>
      </c>
      <c r="EG404">
        <f>IF($GS404&gt;=18,INDEX($DM:$DM,$GR404+18),"")</f>
      </c>
      <c r="EH404">
        <f>IF($GS404&gt;=19,INDEX($DM:$DM,$GR404+19),"")</f>
      </c>
      <c r="EI404">
        <f>IF($GS404&gt;=20,INDEX($DM:$DM,$GR404+20),"")</f>
      </c>
      <c r="EJ404">
        <f>IF($GS404&gt;=21,INDEX($DM:$DM,$GR404+21),"")</f>
      </c>
      <c r="EK404">
        <f>IF($GS404&gt;=22,INDEX($DM:$DM,$GR404+22),"")</f>
      </c>
      <c r="EL404">
        <f>IF($GS404&gt;=23,INDEX($DM:$DM,$GR404+23),"")</f>
      </c>
      <c r="EM404">
        <f>IF($GS404&gt;=24,INDEX($DM:$DM,$GR404+24),"")</f>
      </c>
      <c r="EN404">
        <f>IF($GS404&gt;=25,INDEX($DM:$DM,$GR404+25),"")</f>
      </c>
      <c r="EO404">
        <f>IF($GS404&gt;=26,INDEX($DM:$DM,$GR404+26),"")</f>
      </c>
      <c r="EP404">
        <f>IF($GS404&gt;=27,INDEX($DM:$DM,$GR404+27),"")</f>
      </c>
      <c r="EQ404">
        <f>IF($GS404&gt;=28,INDEX($DM:$DM,$GR404+28),"")</f>
      </c>
      <c r="ER404">
        <f>IF($GS404&gt;=29,INDEX($DM:$DM,$GR404+29),"")</f>
      </c>
      <c r="ES404">
        <f>IF($GS404&gt;=30,INDEX($DM:$DM,$GR404+30),"")</f>
      </c>
      <c r="ET404">
        <f>IF($GS404&gt;=31,INDEX($DM:$DM,$GR404+31),"")</f>
      </c>
      <c r="EU404">
        <f>IF($GS404&gt;=32,INDEX($DM:$DM,$GR404+32),"")</f>
      </c>
      <c r="EV404">
        <f>IF($GS404&gt;=33,INDEX($DM:$DM,$GR404+33),"")</f>
      </c>
      <c r="EW404">
        <f>IF($GS404&gt;=34,INDEX($DM:$DM,$GR404+34),"")</f>
      </c>
      <c r="EX404">
        <f>IF($GS404&gt;=35,INDEX($DM:$DM,$GR404+35),"")</f>
      </c>
      <c r="EY404">
        <f>IF($GS404&gt;=36,INDEX($DM:$DM,$GR404+36),"")</f>
      </c>
      <c r="EZ404">
        <f>IF($GS404&gt;=37,INDEX($DM:$DM,$GR404+37),"")</f>
      </c>
      <c r="FA404">
        <f>IF($GS404&gt;=38,INDEX($DM:$DM,$GR404+38),"")</f>
      </c>
      <c r="FB404">
        <f>IF($GS404&gt;=39,INDEX($DM:$DM,$GR404+39),"")</f>
      </c>
      <c r="FC404">
        <f>IF($GS404&gt;=40,INDEX($DM:$DM,$GR404+40),"")</f>
      </c>
      <c r="FD404">
        <f>IF($GS404&gt;=1,INDEX($DN:$DN,$GR404+1),"")</f>
      </c>
      <c r="FE404">
        <f>IF($GS404&gt;=2,INDEX($DN:$DN,$GR404+2),"")</f>
      </c>
      <c r="FF404">
        <f>IF($GS404&gt;=3,INDEX($DN:$DN,$GR404+3),"")</f>
      </c>
      <c r="FG404">
        <f>IF($GS404&gt;=4,INDEX($DN:$DN,$GR404+4),"")</f>
      </c>
      <c r="FH404">
        <f>IF($GS404&gt;=5,INDEX($DN:$DN,$GR404+5),"")</f>
      </c>
      <c r="FI404">
        <f>IF($GS404&gt;=6,INDEX($DN:$DN,$GR404+6),"")</f>
      </c>
      <c r="FJ404">
        <f>IF($GS404&gt;=7,INDEX($DN:$DN,$GR404+7),"")</f>
      </c>
      <c r="FK404">
        <f>IF($GS404&gt;=8,INDEX($DN:$DN,$GR404+8),"")</f>
      </c>
      <c r="FL404">
        <f>IF($GS404&gt;=9,INDEX($DN:$DN,$GR404+9),"")</f>
      </c>
      <c r="FM404">
        <f>IF($GS404&gt;=10,INDEX($DN:$DN,$GR404+10),"")</f>
      </c>
      <c r="FN404">
        <f>IF($GS404&gt;=11,INDEX($DN:$DN,$GR404+11),"")</f>
      </c>
      <c r="FO404">
        <f>IF($GS404&gt;=12,INDEX($DN:$DN,$GR404+12),"")</f>
      </c>
      <c r="FP404">
        <f>IF($GS404&gt;=13,INDEX($DN:$DN,$GR404+13),"")</f>
      </c>
      <c r="FQ404">
        <f>IF($GS404&gt;=14,INDEX($DN:$DN,$GR404+14),"")</f>
      </c>
      <c r="FR404">
        <f>IF($GS404&gt;=15,INDEX($DN:$DN,$GR404+15),"")</f>
      </c>
      <c r="FS404">
        <f>IF($GS404&gt;=16,INDEX($DN:$DN,$GR404+16),"")</f>
      </c>
      <c r="FT404">
        <f>IF($GS404&gt;=17,INDEX($DN:$DN,$GR404+17),"")</f>
      </c>
      <c r="FU404">
        <f>IF($GS404&gt;=18,INDEX($DN:$DN,$GR404+18),"")</f>
      </c>
      <c r="FV404">
        <f>IF($GS404&gt;=19,INDEX($DN:$DN,$GR404+19),"")</f>
      </c>
      <c r="FW404">
        <f>IF($GS404&gt;=20,INDEX($DN:$DN,$GR404+20),"")</f>
      </c>
      <c r="FX404">
        <f>IF($GS404&gt;=21,INDEX($DN:$DN,$GR404+21),"")</f>
      </c>
      <c r="FY404">
        <f>IF($GS404&gt;=22,INDEX($DN:$DN,$GR404+22),"")</f>
      </c>
      <c r="FZ404">
        <f>IF($GS404&gt;=23,INDEX($DN:$DN,$GR404+23),"")</f>
      </c>
      <c r="GA404">
        <f>IF($GS404&gt;=24,INDEX($DN:$DN,$GR404+24),"")</f>
      </c>
      <c r="GB404">
        <f>IF($GS404&gt;=25,INDEX($DN:$DN,$GR404+25),"")</f>
      </c>
      <c r="GC404">
        <f>IF($GS404&gt;=26,INDEX($DN:$DN,$GR404+26),"")</f>
      </c>
      <c r="GD404">
        <f>IF($GS404&gt;=27,INDEX($DN:$DN,$GR404+27),"")</f>
      </c>
      <c r="GE404">
        <f>IF($GS404&gt;=28,INDEX($DN:$DN,$GR404+28),"")</f>
      </c>
      <c r="GF404">
        <f>IF($GS404&gt;=29,INDEX($DN:$DN,$GR404+29),"")</f>
      </c>
      <c r="GG404">
        <f>IF($GS404&gt;=30,INDEX($DN:$DN,$GR404+30),"")</f>
      </c>
      <c r="GH404">
        <f>IF($GS404&gt;=31,INDEX($DN:$DN,$GR404+31),"")</f>
      </c>
      <c r="GI404">
        <f>IF($GS404&gt;=32,INDEX($DN:$DN,$GR404+32),"")</f>
      </c>
      <c r="GJ404">
        <f>IF($GS404&gt;=33,INDEX($DN:$DN,$GR404+33),"")</f>
      </c>
      <c r="GK404">
        <f>IF($GS404&gt;=34,INDEX($DN:$DN,$GR404+34),"")</f>
      </c>
      <c r="GL404">
        <f>IF($GS404&gt;=35,INDEX($DN:$DN,$GR404+35),"")</f>
      </c>
      <c r="GM404">
        <f>IF($GS404&gt;=36,INDEX($DN:$DN,$GR404+36),"")</f>
      </c>
      <c r="GN404">
        <f>IF($GS404&gt;=37,INDEX($DN:$DN,$GR404+37),"")</f>
      </c>
      <c r="GO404">
        <f>IF($GS404&gt;=38,INDEX($DN:$DN,$GR404+38),"")</f>
      </c>
      <c r="GP404">
        <f>IF($GS404&gt;=39,INDEX($DN:$DN,$GR404+39),"")</f>
      </c>
      <c r="GQ404">
        <f>IF($GS404&gt;=40,INDEX($DN:$DN,$GR404+40),"")</f>
      </c>
      <c r="GR404">
        <f>IFERROR(MATCH($DL404,$DM$2:$DM$148,0)+1,0)</f>
      </c>
      <c r="GS404">
        <f>IFERROR(INDEX($DO$2:$DO$148,MATCH($DL404,$DM$2:$DM$148,0)),0)</f>
      </c>
      <c r="GT404">
        <f>IFERROR(MATCH($Z404,$DP$404:$FC$404,0),0)</f>
      </c>
      <c r="GU404">
        <f>IF($GT404&gt;0,INDEX($FD$404:$GQ$404,$GT404),"")</f>
      </c>
      <c r="GX404">
        <f>IF($JG404&gt;=1,INDEX($GV:$GV,$JF404+1),"")</f>
      </c>
      <c r="GY404">
        <f>IF($JG404&gt;=2,INDEX($GV:$GV,$JF404+2),"")</f>
      </c>
      <c r="GZ404">
        <f>IF($JG404&gt;=3,INDEX($GV:$GV,$JF404+3),"")</f>
      </c>
      <c r="HA404">
        <f>IF($JG404&gt;=4,INDEX($GV:$GV,$JF404+4),"")</f>
      </c>
      <c r="HB404">
        <f>IF($JG404&gt;=5,INDEX($GV:$GV,$JF404+5),"")</f>
      </c>
      <c r="HC404">
        <f>IF($JG404&gt;=6,INDEX($GV:$GV,$JF404+6),"")</f>
      </c>
      <c r="HD404">
        <f>IF($JG404&gt;=7,INDEX($GV:$GV,$JF404+7),"")</f>
      </c>
      <c r="HE404">
        <f>IF($JG404&gt;=8,INDEX($GV:$GV,$JF404+8),"")</f>
      </c>
      <c r="HF404">
        <f>IF($JG404&gt;=9,INDEX($GV:$GV,$JF404+9),"")</f>
      </c>
      <c r="HG404">
        <f>IF($JG404&gt;=10,INDEX($GV:$GV,$JF404+10),"")</f>
      </c>
      <c r="HH404">
        <f>IF($JG404&gt;=11,INDEX($GV:$GV,$JF404+11),"")</f>
      </c>
      <c r="HI404">
        <f>IF($JG404&gt;=12,INDEX($GV:$GV,$JF404+12),"")</f>
      </c>
      <c r="HJ404">
        <f>IF($JG404&gt;=13,INDEX($GV:$GV,$JF404+13),"")</f>
      </c>
      <c r="HK404">
        <f>IF($JG404&gt;=14,INDEX($GV:$GV,$JF404+14),"")</f>
      </c>
      <c r="HL404">
        <f>IF($JG404&gt;=15,INDEX($GV:$GV,$JF404+15),"")</f>
      </c>
      <c r="HM404">
        <f>IF($JG404&gt;=16,INDEX($GV:$GV,$JF404+16),"")</f>
      </c>
      <c r="HN404">
        <f>IF($JG404&gt;=17,INDEX($GV:$GV,$JF404+17),"")</f>
      </c>
      <c r="HO404">
        <f>IF($JG404&gt;=18,INDEX($GV:$GV,$JF404+18),"")</f>
      </c>
      <c r="HP404">
        <f>IF($JG404&gt;=19,INDEX($GV:$GV,$JF404+19),"")</f>
      </c>
      <c r="HQ404">
        <f>IF($JG404&gt;=20,INDEX($GV:$GV,$JF404+20),"")</f>
      </c>
      <c r="HR404">
        <f>IF($JG404&gt;=21,INDEX($GV:$GV,$JF404+21),"")</f>
      </c>
      <c r="HS404">
        <f>IF($JG404&gt;=22,INDEX($GV:$GV,$JF404+22),"")</f>
      </c>
      <c r="HT404">
        <f>IF($JG404&gt;=23,INDEX($GV:$GV,$JF404+23),"")</f>
      </c>
      <c r="HU404">
        <f>IF($JG404&gt;=24,INDEX($GV:$GV,$JF404+24),"")</f>
      </c>
      <c r="HV404">
        <f>IF($JG404&gt;=25,INDEX($GV:$GV,$JF404+25),"")</f>
      </c>
      <c r="HW404">
        <f>IF($JG404&gt;=26,INDEX($GV:$GV,$JF404+26),"")</f>
      </c>
      <c r="HX404">
        <f>IF($JG404&gt;=27,INDEX($GV:$GV,$JF404+27),"")</f>
      </c>
      <c r="HY404">
        <f>IF($JG404&gt;=28,INDEX($GV:$GV,$JF404+28),"")</f>
      </c>
      <c r="HZ404">
        <f>IF($JG404&gt;=29,INDEX($GV:$GV,$JF404+29),"")</f>
      </c>
      <c r="IA404">
        <f>IF($JG404&gt;=30,INDEX($GV:$GV,$JF404+30),"")</f>
      </c>
      <c r="IB404">
        <f>IF($JG404&gt;=31,INDEX($GV:$GV,$JF404+31),"")</f>
      </c>
      <c r="IC404">
        <f>IF($JG404&gt;=32,INDEX($GV:$GV,$JF404+32),"")</f>
      </c>
      <c r="ID404">
        <f>IF($JG404&gt;=33,INDEX($GV:$GV,$JF404+33),"")</f>
      </c>
      <c r="IE404">
        <f>IF($JG404&gt;=34,INDEX($GV:$GV,$JF404+34),"")</f>
      </c>
      <c r="IF404">
        <f>IF($JG404&gt;=35,INDEX($GV:$GV,$JF404+35),"")</f>
      </c>
      <c r="IG404">
        <f>IF($JG404&gt;=36,INDEX($GV:$GV,$JF404+36),"")</f>
      </c>
      <c r="IH404">
        <f>IF($JG404&gt;=37,INDEX($GV:$GV,$JF404+37),"")</f>
      </c>
      <c r="II404">
        <f>IF($JG404&gt;=38,INDEX($GV:$GV,$JF404+38),"")</f>
      </c>
      <c r="IJ404">
        <f>IF($JG404&gt;=39,INDEX($GV:$GV,$JF404+39),"")</f>
      </c>
      <c r="IK404">
        <f>IF($JG404&gt;=40,INDEX($GV:$GV,$JF404+40),"")</f>
      </c>
      <c r="IL404">
        <f>IF($JG404&gt;=41,INDEX($GV:$GV,$JF404+41),"")</f>
      </c>
      <c r="IM404">
        <f>IF($JG404&gt;=42,INDEX($GV:$GV,$JF404+42),"")</f>
      </c>
      <c r="IN404">
        <f>IF($JG404&gt;=43,INDEX($GV:$GV,$JF404+43),"")</f>
      </c>
      <c r="IO404">
        <f>IF($JG404&gt;=44,INDEX($GV:$GV,$JF404+44),"")</f>
      </c>
      <c r="IP404">
        <f>IF($JG404&gt;=45,INDEX($GV:$GV,$JF404+45),"")</f>
      </c>
      <c r="IQ404">
        <f>IF($JG404&gt;=46,INDEX($GV:$GV,$JF404+46),"")</f>
      </c>
      <c r="IR404">
        <f>IF($JG404&gt;=47,INDEX($GV:$GV,$JF404+47),"")</f>
      </c>
      <c r="IS404">
        <f>IF($JG404&gt;=48,INDEX($GV:$GV,$JF404+48),"")</f>
      </c>
      <c r="IT404">
        <f>IF($JG404&gt;=49,INDEX($GV:$GV,$JF404+49),"")</f>
      </c>
      <c r="IU404">
        <f>IF($JG404&gt;=50,INDEX($GV:$GV,$JF404+50),"")</f>
      </c>
      <c r="IV404">
        <f>IF($JG404&gt;=51,INDEX($GV:$GV,$JF404+51),"")</f>
      </c>
      <c r="IW404">
        <f>IF($JG404&gt;=52,INDEX($GV:$GV,$JF404+52),"")</f>
      </c>
      <c r="IX404">
        <f>IF($JG404&gt;=53,INDEX($GV:$GV,$JF404+53),"")</f>
      </c>
      <c r="IY404">
        <f>IF($JG404&gt;=54,INDEX($GV:$GV,$JF404+54),"")</f>
      </c>
      <c r="IZ404">
        <f>IF($JG404&gt;=55,INDEX($GV:$GV,$JF404+55),"")</f>
      </c>
      <c r="JA404">
        <f>IF($JG404&gt;=56,INDEX($GV:$GV,$JF404+56),"")</f>
      </c>
      <c r="JB404">
        <f>IF($JG404&gt;=57,INDEX($GV:$GV,$JF404+57),"")</f>
      </c>
      <c r="JC404">
        <f>IF($JG404&gt;=58,INDEX($GV:$GV,$JF404+58),"")</f>
      </c>
      <c r="JD404">
        <f>IF($JG404&gt;=59,INDEX($GV:$GV,$JF404+59),"")</f>
      </c>
      <c r="JE404">
        <f>IF($JG404&gt;=60,INDEX($GV:$GV,$JF404+60),"")</f>
      </c>
      <c r="JF404">
        <f>IFERROR(MATCH($GU404,$GV$2:$GV$322,0)+1,0)</f>
      </c>
      <c r="JG404">
        <f>IFERROR(INDEX($GW$2:$GW$322,MATCH($GU404,$GV$2:$GV$322,0)),0)</f>
      </c>
      <c r="JH404" t="s">
        <v>44</v>
      </c>
      <c r="JI404" t="s">
        <v>44</v>
      </c>
    </row>
    <row r="405" spans="1:269" x14ac:dyDescent="0.25">
      <c r="R405">
        <f>IF(OR($U405="",$Q405=""),"",IFERROR($U405/$Q405,0))</f>
      </c>
      <c r="S405">
        <f>IF($U405="","",
SUM($T405,$V405,$AA405,$W405,$Y405)*
(1-IF($AB405="",0,VALUE($AB405)/100)))</f>
      </c>
      <c r="T405">
        <f>IF($U405="","",$U405)</f>
      </c>
      <c r="V405">
        <f>IF($U405="","",
IF($O405="","",
IF(ISNUMBER(SEARCH("exempt",LOWER($O405))),0,
$U405*(VALUE(SUBSTITUTE($O405,"%",""))/100))))</f>
      </c>
      <c r="AC405">
        <f>IFERROR(IF(FIND(" - ",$K405)&gt;0,MID($K405,FIND(" - ",$K405)+3,LEN($K405)),""),"")</f>
      </c>
      <c r="AL405" t="s">
        <v>1236</v>
      </c>
      <c r="AT405">
        <f>IFERROR(LEFT($K405,FIND(" - ",$K405)-1),$K405)</f>
      </c>
      <c r="AW405">
        <f>IF($CL405&gt;=1,INDEX($AU:$AU,$CK405+1),"")</f>
      </c>
      <c r="AX405">
        <f>IF($CL405&gt;=2,INDEX($AU:$AU,$CK405+2),"")</f>
      </c>
      <c r="AY405">
        <f>IF($CL405&gt;=3,INDEX($AU:$AU,$CK405+3),"")</f>
      </c>
      <c r="AZ405">
        <f>IF($CL405&gt;=4,INDEX($AU:$AU,$CK405+4),"")</f>
      </c>
      <c r="BA405">
        <f>IF($CL405&gt;=5,INDEX($AU:$AU,$CK405+5),"")</f>
      </c>
      <c r="BB405">
        <f>IF($CL405&gt;=6,INDEX($AU:$AU,$CK405+6),"")</f>
      </c>
      <c r="BC405">
        <f>IF($CL405&gt;=7,INDEX($AU:$AU,$CK405+7),"")</f>
      </c>
      <c r="BD405">
        <f>IF($CL405&gt;=8,INDEX($AU:$AU,$CK405+8),"")</f>
      </c>
      <c r="BE405">
        <f>IF($CL405&gt;=9,INDEX($AU:$AU,$CK405+9),"")</f>
      </c>
      <c r="BF405">
        <f>IF($CL405&gt;=10,INDEX($AU:$AU,$CK405+10),"")</f>
      </c>
      <c r="BG405">
        <f>IF($CL405&gt;=11,INDEX($AU:$AU,$CK405+11),"")</f>
      </c>
      <c r="BH405">
        <f>IF($CL405&gt;=12,INDEX($AU:$AU,$CK405+12),"")</f>
      </c>
      <c r="BI405">
        <f>IF($CL405&gt;=13,INDEX($AU:$AU,$CK405+13),"")</f>
      </c>
      <c r="BJ405">
        <f>IF($CL405&gt;=14,INDEX($AU:$AU,$CK405+14),"")</f>
      </c>
      <c r="BK405">
        <f>IF($CL405&gt;=15,INDEX($AU:$AU,$CK405+15),"")</f>
      </c>
      <c r="BL405">
        <f>IF($CL405&gt;=16,INDEX($AU:$AU,$CK405+16),"")</f>
      </c>
      <c r="BM405">
        <f>IF($CL405&gt;=17,INDEX($AU:$AU,$CK405+17),"")</f>
      </c>
      <c r="BN405">
        <f>IF($CL405&gt;=18,INDEX($AU:$AU,$CK405+18),"")</f>
      </c>
      <c r="BO405">
        <f>IF($CL405&gt;=19,INDEX($AU:$AU,$CK405+19),"")</f>
      </c>
      <c r="BP405">
        <f>IF($CL405&gt;=20,INDEX($AU:$AU,$CK405+20),"")</f>
      </c>
      <c r="BQ405">
        <f>IF($CL405&gt;=21,INDEX($AU:$AU,$CK405+21),"")</f>
      </c>
      <c r="BR405">
        <f>IF($CL405&gt;=22,INDEX($AU:$AU,$CK405+22),"")</f>
      </c>
      <c r="BS405">
        <f>IF($CL405&gt;=23,INDEX($AU:$AU,$CK405+23),"")</f>
      </c>
      <c r="BT405">
        <f>IF($CL405&gt;=24,INDEX($AU:$AU,$CK405+24),"")</f>
      </c>
      <c r="BU405">
        <f>IF($CL405&gt;=25,INDEX($AU:$AU,$CK405+25),"")</f>
      </c>
      <c r="BV405">
        <f>IF($CL405&gt;=26,INDEX($AU:$AU,$CK405+26),"")</f>
      </c>
      <c r="BW405">
        <f>IF($CL405&gt;=27,INDEX($AU:$AU,$CK405+27),"")</f>
      </c>
      <c r="BX405">
        <f>IF($CL405&gt;=28,INDEX($AU:$AU,$CK405+28),"")</f>
      </c>
      <c r="BY405">
        <f>IF($CL405&gt;=29,INDEX($AU:$AU,$CK405+29),"")</f>
      </c>
      <c r="BZ405">
        <f>IF($CL405&gt;=30,INDEX($AU:$AU,$CK405+30),"")</f>
      </c>
      <c r="CA405">
        <f>IF($CL405&gt;=31,INDEX($AU:$AU,$CK405+31),"")</f>
      </c>
      <c r="CB405">
        <f>IF($CL405&gt;=32,INDEX($AU:$AU,$CK405+32),"")</f>
      </c>
      <c r="CC405">
        <f>IF($CL405&gt;=33,INDEX($AU:$AU,$CK405+33),"")</f>
      </c>
      <c r="CD405">
        <f>IF($CL405&gt;=34,INDEX($AU:$AU,$CK405+34),"")</f>
      </c>
      <c r="CE405">
        <f>IF($CL405&gt;=35,INDEX($AU:$AU,$CK405+35),"")</f>
      </c>
      <c r="CF405">
        <f>IF($CL405&gt;=36,INDEX($AU:$AU,$CK405+36),"")</f>
      </c>
      <c r="CG405">
        <f>IF($CL405&gt;=37,INDEX($AU:$AU,$CK405+37),"")</f>
      </c>
      <c r="CH405">
        <f>IF($CL405&gt;=38,INDEX($AU:$AU,$CK405+38),"")</f>
      </c>
      <c r="CI405">
        <f>IF($CL405&gt;=39,INDEX($AU:$AU,$CK405+39),"")</f>
      </c>
      <c r="CJ405">
        <f>IF($CL405&gt;=40,INDEX($AU:$AU,$CK405+40),"")</f>
      </c>
      <c r="CK405">
        <f>IFERROR(MATCH($AT405,$AU$2:$AU$133,0)+1,0)</f>
      </c>
      <c r="CL405">
        <f>IFERROR(INDEX($AV$2:$AV$133,MATCH($AT405,$AU$2:$AU$133,0)),0)</f>
      </c>
      <c r="CM405">
        <f>IFERROR(LEFT($L405,FIND(" - ",$L405)-1),$L405)</f>
      </c>
      <c r="CN405" t="s">
        <v>1237</v>
      </c>
      <c r="CO405">
        <v>1</v>
      </c>
      <c r="CP405">
        <f>IF($DK405&gt;=1,INDEX($CN:$CN,$DJ405+1),"")</f>
      </c>
      <c r="CQ405">
        <f>IF($DK405&gt;=2,INDEX($CN:$CN,$DJ405+2),"")</f>
      </c>
      <c r="CR405">
        <f>IF($DK405&gt;=3,INDEX($CN:$CN,$DJ405+3),"")</f>
      </c>
      <c r="CS405">
        <f>IF($DK405&gt;=4,INDEX($CN:$CN,$DJ405+4),"")</f>
      </c>
      <c r="CT405">
        <f>IF($DK405&gt;=5,INDEX($CN:$CN,$DJ405+5),"")</f>
      </c>
      <c r="CU405">
        <f>IF($DK405&gt;=6,INDEX($CN:$CN,$DJ405+6),"")</f>
      </c>
      <c r="CV405">
        <f>IF($DK405&gt;=7,INDEX($CN:$CN,$DJ405+7),"")</f>
      </c>
      <c r="CW405">
        <f>IF($DK405&gt;=8,INDEX($CN:$CN,$DJ405+8),"")</f>
      </c>
      <c r="CX405">
        <f>IF($DK405&gt;=9,INDEX($CN:$CN,$DJ405+9),"")</f>
      </c>
      <c r="CY405">
        <f>IF($DK405&gt;=10,INDEX($CN:$CN,$DJ405+10),"")</f>
      </c>
      <c r="CZ405">
        <f>IF($DK405&gt;=11,INDEX($CN:$CN,$DJ405+11),"")</f>
      </c>
      <c r="DA405">
        <f>IF($DK405&gt;=12,INDEX($CN:$CN,$DJ405+12),"")</f>
      </c>
      <c r="DB405">
        <f>IF($DK405&gt;=13,INDEX($CN:$CN,$DJ405+13),"")</f>
      </c>
      <c r="DC405">
        <f>IF($DK405&gt;=14,INDEX($CN:$CN,$DJ405+14),"")</f>
      </c>
      <c r="DD405">
        <f>IF($DK405&gt;=15,INDEX($CN:$CN,$DJ405+15),"")</f>
      </c>
      <c r="DE405">
        <f>IF($DK405&gt;=16,INDEX($CN:$CN,$DJ405+16),"")</f>
      </c>
      <c r="DF405">
        <f>IF($DK405&gt;=17,INDEX($CN:$CN,$DJ405+17),"")</f>
      </c>
      <c r="DG405">
        <f>IF($DK405&gt;=18,INDEX($CN:$CN,$DJ405+18),"")</f>
      </c>
      <c r="DH405">
        <f>IF($DK405&gt;=19,INDEX($CN:$CN,$DJ405+19),"")</f>
      </c>
      <c r="DI405">
        <f>IF($DK405&gt;=20,INDEX($CN:$CN,$DJ405+20),"")</f>
      </c>
      <c r="DJ405">
        <f>IFERROR(MATCH($CM405,$CN$2:$CN$1089,0)+1,0)</f>
      </c>
      <c r="DK405">
        <f>IFERROR(INDEX($CO$2:$CO$1089,MATCH($CM405,$CN$2:$CN$1089,0)),0)</f>
      </c>
      <c r="DL405">
        <f>IFERROR(INDEX($AS:$AS,MATCH($O405,$AR:$AR,0))&amp;"","")</f>
      </c>
      <c r="DP405">
        <f>IF($GS405&gt;=1,INDEX($DM:$DM,$GR405+1),"")</f>
      </c>
      <c r="DQ405">
        <f>IF($GS405&gt;=2,INDEX($DM:$DM,$GR405+2),"")</f>
      </c>
      <c r="DR405">
        <f>IF($GS405&gt;=3,INDEX($DM:$DM,$GR405+3),"")</f>
      </c>
      <c r="DS405">
        <f>IF($GS405&gt;=4,INDEX($DM:$DM,$GR405+4),"")</f>
      </c>
      <c r="DT405">
        <f>IF($GS405&gt;=5,INDEX($DM:$DM,$GR405+5),"")</f>
      </c>
      <c r="DU405">
        <f>IF($GS405&gt;=6,INDEX($DM:$DM,$GR405+6),"")</f>
      </c>
      <c r="DV405">
        <f>IF($GS405&gt;=7,INDEX($DM:$DM,$GR405+7),"")</f>
      </c>
      <c r="DW405">
        <f>IF($GS405&gt;=8,INDEX($DM:$DM,$GR405+8),"")</f>
      </c>
      <c r="DX405">
        <f>IF($GS405&gt;=9,INDEX($DM:$DM,$GR405+9),"")</f>
      </c>
      <c r="DY405">
        <f>IF($GS405&gt;=10,INDEX($DM:$DM,$GR405+10),"")</f>
      </c>
      <c r="DZ405">
        <f>IF($GS405&gt;=11,INDEX($DM:$DM,$GR405+11),"")</f>
      </c>
      <c r="EA405">
        <f>IF($GS405&gt;=12,INDEX($DM:$DM,$GR405+12),"")</f>
      </c>
      <c r="EB405">
        <f>IF($GS405&gt;=13,INDEX($DM:$DM,$GR405+13),"")</f>
      </c>
      <c r="EC405">
        <f>IF($GS405&gt;=14,INDEX($DM:$DM,$GR405+14),"")</f>
      </c>
      <c r="ED405">
        <f>IF($GS405&gt;=15,INDEX($DM:$DM,$GR405+15),"")</f>
      </c>
      <c r="EE405">
        <f>IF($GS405&gt;=16,INDEX($DM:$DM,$GR405+16),"")</f>
      </c>
      <c r="EF405">
        <f>IF($GS405&gt;=17,INDEX($DM:$DM,$GR405+17),"")</f>
      </c>
      <c r="EG405">
        <f>IF($GS405&gt;=18,INDEX($DM:$DM,$GR405+18),"")</f>
      </c>
      <c r="EH405">
        <f>IF($GS405&gt;=19,INDEX($DM:$DM,$GR405+19),"")</f>
      </c>
      <c r="EI405">
        <f>IF($GS405&gt;=20,INDEX($DM:$DM,$GR405+20),"")</f>
      </c>
      <c r="EJ405">
        <f>IF($GS405&gt;=21,INDEX($DM:$DM,$GR405+21),"")</f>
      </c>
      <c r="EK405">
        <f>IF($GS405&gt;=22,INDEX($DM:$DM,$GR405+22),"")</f>
      </c>
      <c r="EL405">
        <f>IF($GS405&gt;=23,INDEX($DM:$DM,$GR405+23),"")</f>
      </c>
      <c r="EM405">
        <f>IF($GS405&gt;=24,INDEX($DM:$DM,$GR405+24),"")</f>
      </c>
      <c r="EN405">
        <f>IF($GS405&gt;=25,INDEX($DM:$DM,$GR405+25),"")</f>
      </c>
      <c r="EO405">
        <f>IF($GS405&gt;=26,INDEX($DM:$DM,$GR405+26),"")</f>
      </c>
      <c r="EP405">
        <f>IF($GS405&gt;=27,INDEX($DM:$DM,$GR405+27),"")</f>
      </c>
      <c r="EQ405">
        <f>IF($GS405&gt;=28,INDEX($DM:$DM,$GR405+28),"")</f>
      </c>
      <c r="ER405">
        <f>IF($GS405&gt;=29,INDEX($DM:$DM,$GR405+29),"")</f>
      </c>
      <c r="ES405">
        <f>IF($GS405&gt;=30,INDEX($DM:$DM,$GR405+30),"")</f>
      </c>
      <c r="ET405">
        <f>IF($GS405&gt;=31,INDEX($DM:$DM,$GR405+31),"")</f>
      </c>
      <c r="EU405">
        <f>IF($GS405&gt;=32,INDEX($DM:$DM,$GR405+32),"")</f>
      </c>
      <c r="EV405">
        <f>IF($GS405&gt;=33,INDEX($DM:$DM,$GR405+33),"")</f>
      </c>
      <c r="EW405">
        <f>IF($GS405&gt;=34,INDEX($DM:$DM,$GR405+34),"")</f>
      </c>
      <c r="EX405">
        <f>IF($GS405&gt;=35,INDEX($DM:$DM,$GR405+35),"")</f>
      </c>
      <c r="EY405">
        <f>IF($GS405&gt;=36,INDEX($DM:$DM,$GR405+36),"")</f>
      </c>
      <c r="EZ405">
        <f>IF($GS405&gt;=37,INDEX($DM:$DM,$GR405+37),"")</f>
      </c>
      <c r="FA405">
        <f>IF($GS405&gt;=38,INDEX($DM:$DM,$GR405+38),"")</f>
      </c>
      <c r="FB405">
        <f>IF($GS405&gt;=39,INDEX($DM:$DM,$GR405+39),"")</f>
      </c>
      <c r="FC405">
        <f>IF($GS405&gt;=40,INDEX($DM:$DM,$GR405+40),"")</f>
      </c>
      <c r="FD405">
        <f>IF($GS405&gt;=1,INDEX($DN:$DN,$GR405+1),"")</f>
      </c>
      <c r="FE405">
        <f>IF($GS405&gt;=2,INDEX($DN:$DN,$GR405+2),"")</f>
      </c>
      <c r="FF405">
        <f>IF($GS405&gt;=3,INDEX($DN:$DN,$GR405+3),"")</f>
      </c>
      <c r="FG405">
        <f>IF($GS405&gt;=4,INDEX($DN:$DN,$GR405+4),"")</f>
      </c>
      <c r="FH405">
        <f>IF($GS405&gt;=5,INDEX($DN:$DN,$GR405+5),"")</f>
      </c>
      <c r="FI405">
        <f>IF($GS405&gt;=6,INDEX($DN:$DN,$GR405+6),"")</f>
      </c>
      <c r="FJ405">
        <f>IF($GS405&gt;=7,INDEX($DN:$DN,$GR405+7),"")</f>
      </c>
      <c r="FK405">
        <f>IF($GS405&gt;=8,INDEX($DN:$DN,$GR405+8),"")</f>
      </c>
      <c r="FL405">
        <f>IF($GS405&gt;=9,INDEX($DN:$DN,$GR405+9),"")</f>
      </c>
      <c r="FM405">
        <f>IF($GS405&gt;=10,INDEX($DN:$DN,$GR405+10),"")</f>
      </c>
      <c r="FN405">
        <f>IF($GS405&gt;=11,INDEX($DN:$DN,$GR405+11),"")</f>
      </c>
      <c r="FO405">
        <f>IF($GS405&gt;=12,INDEX($DN:$DN,$GR405+12),"")</f>
      </c>
      <c r="FP405">
        <f>IF($GS405&gt;=13,INDEX($DN:$DN,$GR405+13),"")</f>
      </c>
      <c r="FQ405">
        <f>IF($GS405&gt;=14,INDEX($DN:$DN,$GR405+14),"")</f>
      </c>
      <c r="FR405">
        <f>IF($GS405&gt;=15,INDEX($DN:$DN,$GR405+15),"")</f>
      </c>
      <c r="FS405">
        <f>IF($GS405&gt;=16,INDEX($DN:$DN,$GR405+16),"")</f>
      </c>
      <c r="FT405">
        <f>IF($GS405&gt;=17,INDEX($DN:$DN,$GR405+17),"")</f>
      </c>
      <c r="FU405">
        <f>IF($GS405&gt;=18,INDEX($DN:$DN,$GR405+18),"")</f>
      </c>
      <c r="FV405">
        <f>IF($GS405&gt;=19,INDEX($DN:$DN,$GR405+19),"")</f>
      </c>
      <c r="FW405">
        <f>IF($GS405&gt;=20,INDEX($DN:$DN,$GR405+20),"")</f>
      </c>
      <c r="FX405">
        <f>IF($GS405&gt;=21,INDEX($DN:$DN,$GR405+21),"")</f>
      </c>
      <c r="FY405">
        <f>IF($GS405&gt;=22,INDEX($DN:$DN,$GR405+22),"")</f>
      </c>
      <c r="FZ405">
        <f>IF($GS405&gt;=23,INDEX($DN:$DN,$GR405+23),"")</f>
      </c>
      <c r="GA405">
        <f>IF($GS405&gt;=24,INDEX($DN:$DN,$GR405+24),"")</f>
      </c>
      <c r="GB405">
        <f>IF($GS405&gt;=25,INDEX($DN:$DN,$GR405+25),"")</f>
      </c>
      <c r="GC405">
        <f>IF($GS405&gt;=26,INDEX($DN:$DN,$GR405+26),"")</f>
      </c>
      <c r="GD405">
        <f>IF($GS405&gt;=27,INDEX($DN:$DN,$GR405+27),"")</f>
      </c>
      <c r="GE405">
        <f>IF($GS405&gt;=28,INDEX($DN:$DN,$GR405+28),"")</f>
      </c>
      <c r="GF405">
        <f>IF($GS405&gt;=29,INDEX($DN:$DN,$GR405+29),"")</f>
      </c>
      <c r="GG405">
        <f>IF($GS405&gt;=30,INDEX($DN:$DN,$GR405+30),"")</f>
      </c>
      <c r="GH405">
        <f>IF($GS405&gt;=31,INDEX($DN:$DN,$GR405+31),"")</f>
      </c>
      <c r="GI405">
        <f>IF($GS405&gt;=32,INDEX($DN:$DN,$GR405+32),"")</f>
      </c>
      <c r="GJ405">
        <f>IF($GS405&gt;=33,INDEX($DN:$DN,$GR405+33),"")</f>
      </c>
      <c r="GK405">
        <f>IF($GS405&gt;=34,INDEX($DN:$DN,$GR405+34),"")</f>
      </c>
      <c r="GL405">
        <f>IF($GS405&gt;=35,INDEX($DN:$DN,$GR405+35),"")</f>
      </c>
      <c r="GM405">
        <f>IF($GS405&gt;=36,INDEX($DN:$DN,$GR405+36),"")</f>
      </c>
      <c r="GN405">
        <f>IF($GS405&gt;=37,INDEX($DN:$DN,$GR405+37),"")</f>
      </c>
      <c r="GO405">
        <f>IF($GS405&gt;=38,INDEX($DN:$DN,$GR405+38),"")</f>
      </c>
      <c r="GP405">
        <f>IF($GS405&gt;=39,INDEX($DN:$DN,$GR405+39),"")</f>
      </c>
      <c r="GQ405">
        <f>IF($GS405&gt;=40,INDEX($DN:$DN,$GR405+40),"")</f>
      </c>
      <c r="GR405">
        <f>IFERROR(MATCH($DL405,$DM$2:$DM$148,0)+1,0)</f>
      </c>
      <c r="GS405">
        <f>IFERROR(INDEX($DO$2:$DO$148,MATCH($DL405,$DM$2:$DM$148,0)),0)</f>
      </c>
      <c r="GT405">
        <f>IFERROR(MATCH($Z405,$DP$405:$FC$405,0),0)</f>
      </c>
      <c r="GU405">
        <f>IF($GT405&gt;0,INDEX($FD$405:$GQ$405,$GT405),"")</f>
      </c>
      <c r="GX405">
        <f>IF($JG405&gt;=1,INDEX($GV:$GV,$JF405+1),"")</f>
      </c>
      <c r="GY405">
        <f>IF($JG405&gt;=2,INDEX($GV:$GV,$JF405+2),"")</f>
      </c>
      <c r="GZ405">
        <f>IF($JG405&gt;=3,INDEX($GV:$GV,$JF405+3),"")</f>
      </c>
      <c r="HA405">
        <f>IF($JG405&gt;=4,INDEX($GV:$GV,$JF405+4),"")</f>
      </c>
      <c r="HB405">
        <f>IF($JG405&gt;=5,INDEX($GV:$GV,$JF405+5),"")</f>
      </c>
      <c r="HC405">
        <f>IF($JG405&gt;=6,INDEX($GV:$GV,$JF405+6),"")</f>
      </c>
      <c r="HD405">
        <f>IF($JG405&gt;=7,INDEX($GV:$GV,$JF405+7),"")</f>
      </c>
      <c r="HE405">
        <f>IF($JG405&gt;=8,INDEX($GV:$GV,$JF405+8),"")</f>
      </c>
      <c r="HF405">
        <f>IF($JG405&gt;=9,INDEX($GV:$GV,$JF405+9),"")</f>
      </c>
      <c r="HG405">
        <f>IF($JG405&gt;=10,INDEX($GV:$GV,$JF405+10),"")</f>
      </c>
      <c r="HH405">
        <f>IF($JG405&gt;=11,INDEX($GV:$GV,$JF405+11),"")</f>
      </c>
      <c r="HI405">
        <f>IF($JG405&gt;=12,INDEX($GV:$GV,$JF405+12),"")</f>
      </c>
      <c r="HJ405">
        <f>IF($JG405&gt;=13,INDEX($GV:$GV,$JF405+13),"")</f>
      </c>
      <c r="HK405">
        <f>IF($JG405&gt;=14,INDEX($GV:$GV,$JF405+14),"")</f>
      </c>
      <c r="HL405">
        <f>IF($JG405&gt;=15,INDEX($GV:$GV,$JF405+15),"")</f>
      </c>
      <c r="HM405">
        <f>IF($JG405&gt;=16,INDEX($GV:$GV,$JF405+16),"")</f>
      </c>
      <c r="HN405">
        <f>IF($JG405&gt;=17,INDEX($GV:$GV,$JF405+17),"")</f>
      </c>
      <c r="HO405">
        <f>IF($JG405&gt;=18,INDEX($GV:$GV,$JF405+18),"")</f>
      </c>
      <c r="HP405">
        <f>IF($JG405&gt;=19,INDEX($GV:$GV,$JF405+19),"")</f>
      </c>
      <c r="HQ405">
        <f>IF($JG405&gt;=20,INDEX($GV:$GV,$JF405+20),"")</f>
      </c>
      <c r="HR405">
        <f>IF($JG405&gt;=21,INDEX($GV:$GV,$JF405+21),"")</f>
      </c>
      <c r="HS405">
        <f>IF($JG405&gt;=22,INDEX($GV:$GV,$JF405+22),"")</f>
      </c>
      <c r="HT405">
        <f>IF($JG405&gt;=23,INDEX($GV:$GV,$JF405+23),"")</f>
      </c>
      <c r="HU405">
        <f>IF($JG405&gt;=24,INDEX($GV:$GV,$JF405+24),"")</f>
      </c>
      <c r="HV405">
        <f>IF($JG405&gt;=25,INDEX($GV:$GV,$JF405+25),"")</f>
      </c>
      <c r="HW405">
        <f>IF($JG405&gt;=26,INDEX($GV:$GV,$JF405+26),"")</f>
      </c>
      <c r="HX405">
        <f>IF($JG405&gt;=27,INDEX($GV:$GV,$JF405+27),"")</f>
      </c>
      <c r="HY405">
        <f>IF($JG405&gt;=28,INDEX($GV:$GV,$JF405+28),"")</f>
      </c>
      <c r="HZ405">
        <f>IF($JG405&gt;=29,INDEX($GV:$GV,$JF405+29),"")</f>
      </c>
      <c r="IA405">
        <f>IF($JG405&gt;=30,INDEX($GV:$GV,$JF405+30),"")</f>
      </c>
      <c r="IB405">
        <f>IF($JG405&gt;=31,INDEX($GV:$GV,$JF405+31),"")</f>
      </c>
      <c r="IC405">
        <f>IF($JG405&gt;=32,INDEX($GV:$GV,$JF405+32),"")</f>
      </c>
      <c r="ID405">
        <f>IF($JG405&gt;=33,INDEX($GV:$GV,$JF405+33),"")</f>
      </c>
      <c r="IE405">
        <f>IF($JG405&gt;=34,INDEX($GV:$GV,$JF405+34),"")</f>
      </c>
      <c r="IF405">
        <f>IF($JG405&gt;=35,INDEX($GV:$GV,$JF405+35),"")</f>
      </c>
      <c r="IG405">
        <f>IF($JG405&gt;=36,INDEX($GV:$GV,$JF405+36),"")</f>
      </c>
      <c r="IH405">
        <f>IF($JG405&gt;=37,INDEX($GV:$GV,$JF405+37),"")</f>
      </c>
      <c r="II405">
        <f>IF($JG405&gt;=38,INDEX($GV:$GV,$JF405+38),"")</f>
      </c>
      <c r="IJ405">
        <f>IF($JG405&gt;=39,INDEX($GV:$GV,$JF405+39),"")</f>
      </c>
      <c r="IK405">
        <f>IF($JG405&gt;=40,INDEX($GV:$GV,$JF405+40),"")</f>
      </c>
      <c r="IL405">
        <f>IF($JG405&gt;=41,INDEX($GV:$GV,$JF405+41),"")</f>
      </c>
      <c r="IM405">
        <f>IF($JG405&gt;=42,INDEX($GV:$GV,$JF405+42),"")</f>
      </c>
      <c r="IN405">
        <f>IF($JG405&gt;=43,INDEX($GV:$GV,$JF405+43),"")</f>
      </c>
      <c r="IO405">
        <f>IF($JG405&gt;=44,INDEX($GV:$GV,$JF405+44),"")</f>
      </c>
      <c r="IP405">
        <f>IF($JG405&gt;=45,INDEX($GV:$GV,$JF405+45),"")</f>
      </c>
      <c r="IQ405">
        <f>IF($JG405&gt;=46,INDEX($GV:$GV,$JF405+46),"")</f>
      </c>
      <c r="IR405">
        <f>IF($JG405&gt;=47,INDEX($GV:$GV,$JF405+47),"")</f>
      </c>
      <c r="IS405">
        <f>IF($JG405&gt;=48,INDEX($GV:$GV,$JF405+48),"")</f>
      </c>
      <c r="IT405">
        <f>IF($JG405&gt;=49,INDEX($GV:$GV,$JF405+49),"")</f>
      </c>
      <c r="IU405">
        <f>IF($JG405&gt;=50,INDEX($GV:$GV,$JF405+50),"")</f>
      </c>
      <c r="IV405">
        <f>IF($JG405&gt;=51,INDEX($GV:$GV,$JF405+51),"")</f>
      </c>
      <c r="IW405">
        <f>IF($JG405&gt;=52,INDEX($GV:$GV,$JF405+52),"")</f>
      </c>
      <c r="IX405">
        <f>IF($JG405&gt;=53,INDEX($GV:$GV,$JF405+53),"")</f>
      </c>
      <c r="IY405">
        <f>IF($JG405&gt;=54,INDEX($GV:$GV,$JF405+54),"")</f>
      </c>
      <c r="IZ405">
        <f>IF($JG405&gt;=55,INDEX($GV:$GV,$JF405+55),"")</f>
      </c>
      <c r="JA405">
        <f>IF($JG405&gt;=56,INDEX($GV:$GV,$JF405+56),"")</f>
      </c>
      <c r="JB405">
        <f>IF($JG405&gt;=57,INDEX($GV:$GV,$JF405+57),"")</f>
      </c>
      <c r="JC405">
        <f>IF($JG405&gt;=58,INDEX($GV:$GV,$JF405+58),"")</f>
      </c>
      <c r="JD405">
        <f>IF($JG405&gt;=59,INDEX($GV:$GV,$JF405+59),"")</f>
      </c>
      <c r="JE405">
        <f>IF($JG405&gt;=60,INDEX($GV:$GV,$JF405+60),"")</f>
      </c>
      <c r="JF405">
        <f>IFERROR(MATCH($GU405,$GV$2:$GV$322,0)+1,0)</f>
      </c>
      <c r="JG405">
        <f>IFERROR(INDEX($GW$2:$GW$322,MATCH($GU405,$GV$2:$GV$322,0)),0)</f>
      </c>
      <c r="JH405" t="s">
        <v>44</v>
      </c>
      <c r="JI405" t="s">
        <v>44</v>
      </c>
    </row>
    <row r="406" spans="1:269" x14ac:dyDescent="0.25">
      <c r="R406">
        <f>IF(OR($U406="",$Q406=""),"",IFERROR($U406/$Q406,0))</f>
      </c>
      <c r="S406">
        <f>IF($U406="","",
SUM($T406,$V406,$AA406,$W406,$Y406)*
(1-IF($AB406="",0,VALUE($AB406)/100)))</f>
      </c>
      <c r="T406">
        <f>IF($U406="","",$U406)</f>
      </c>
      <c r="V406">
        <f>IF($U406="","",
IF($O406="","",
IF(ISNUMBER(SEARCH("exempt",LOWER($O406))),0,
$U406*(VALUE(SUBSTITUTE($O406,"%",""))/100))))</f>
      </c>
      <c r="AC406">
        <f>IFERROR(IF(FIND(" - ",$K406)&gt;0,MID($K406,FIND(" - ",$K406)+3,LEN($K406)),""),"")</f>
      </c>
      <c r="AL406" t="s">
        <v>1238</v>
      </c>
      <c r="AT406">
        <f>IFERROR(LEFT($K406,FIND(" - ",$K406)-1),$K406)</f>
      </c>
      <c r="AW406">
        <f>IF($CL406&gt;=1,INDEX($AU:$AU,$CK406+1),"")</f>
      </c>
      <c r="AX406">
        <f>IF($CL406&gt;=2,INDEX($AU:$AU,$CK406+2),"")</f>
      </c>
      <c r="AY406">
        <f>IF($CL406&gt;=3,INDEX($AU:$AU,$CK406+3),"")</f>
      </c>
      <c r="AZ406">
        <f>IF($CL406&gt;=4,INDEX($AU:$AU,$CK406+4),"")</f>
      </c>
      <c r="BA406">
        <f>IF($CL406&gt;=5,INDEX($AU:$AU,$CK406+5),"")</f>
      </c>
      <c r="BB406">
        <f>IF($CL406&gt;=6,INDEX($AU:$AU,$CK406+6),"")</f>
      </c>
      <c r="BC406">
        <f>IF($CL406&gt;=7,INDEX($AU:$AU,$CK406+7),"")</f>
      </c>
      <c r="BD406">
        <f>IF($CL406&gt;=8,INDEX($AU:$AU,$CK406+8),"")</f>
      </c>
      <c r="BE406">
        <f>IF($CL406&gt;=9,INDEX($AU:$AU,$CK406+9),"")</f>
      </c>
      <c r="BF406">
        <f>IF($CL406&gt;=10,INDEX($AU:$AU,$CK406+10),"")</f>
      </c>
      <c r="BG406">
        <f>IF($CL406&gt;=11,INDEX($AU:$AU,$CK406+11),"")</f>
      </c>
      <c r="BH406">
        <f>IF($CL406&gt;=12,INDEX($AU:$AU,$CK406+12),"")</f>
      </c>
      <c r="BI406">
        <f>IF($CL406&gt;=13,INDEX($AU:$AU,$CK406+13),"")</f>
      </c>
      <c r="BJ406">
        <f>IF($CL406&gt;=14,INDEX($AU:$AU,$CK406+14),"")</f>
      </c>
      <c r="BK406">
        <f>IF($CL406&gt;=15,INDEX($AU:$AU,$CK406+15),"")</f>
      </c>
      <c r="BL406">
        <f>IF($CL406&gt;=16,INDEX($AU:$AU,$CK406+16),"")</f>
      </c>
      <c r="BM406">
        <f>IF($CL406&gt;=17,INDEX($AU:$AU,$CK406+17),"")</f>
      </c>
      <c r="BN406">
        <f>IF($CL406&gt;=18,INDEX($AU:$AU,$CK406+18),"")</f>
      </c>
      <c r="BO406">
        <f>IF($CL406&gt;=19,INDEX($AU:$AU,$CK406+19),"")</f>
      </c>
      <c r="BP406">
        <f>IF($CL406&gt;=20,INDEX($AU:$AU,$CK406+20),"")</f>
      </c>
      <c r="BQ406">
        <f>IF($CL406&gt;=21,INDEX($AU:$AU,$CK406+21),"")</f>
      </c>
      <c r="BR406">
        <f>IF($CL406&gt;=22,INDEX($AU:$AU,$CK406+22),"")</f>
      </c>
      <c r="BS406">
        <f>IF($CL406&gt;=23,INDEX($AU:$AU,$CK406+23),"")</f>
      </c>
      <c r="BT406">
        <f>IF($CL406&gt;=24,INDEX($AU:$AU,$CK406+24),"")</f>
      </c>
      <c r="BU406">
        <f>IF($CL406&gt;=25,INDEX($AU:$AU,$CK406+25),"")</f>
      </c>
      <c r="BV406">
        <f>IF($CL406&gt;=26,INDEX($AU:$AU,$CK406+26),"")</f>
      </c>
      <c r="BW406">
        <f>IF($CL406&gt;=27,INDEX($AU:$AU,$CK406+27),"")</f>
      </c>
      <c r="BX406">
        <f>IF($CL406&gt;=28,INDEX($AU:$AU,$CK406+28),"")</f>
      </c>
      <c r="BY406">
        <f>IF($CL406&gt;=29,INDEX($AU:$AU,$CK406+29),"")</f>
      </c>
      <c r="BZ406">
        <f>IF($CL406&gt;=30,INDEX($AU:$AU,$CK406+30),"")</f>
      </c>
      <c r="CA406">
        <f>IF($CL406&gt;=31,INDEX($AU:$AU,$CK406+31),"")</f>
      </c>
      <c r="CB406">
        <f>IF($CL406&gt;=32,INDEX($AU:$AU,$CK406+32),"")</f>
      </c>
      <c r="CC406">
        <f>IF($CL406&gt;=33,INDEX($AU:$AU,$CK406+33),"")</f>
      </c>
      <c r="CD406">
        <f>IF($CL406&gt;=34,INDEX($AU:$AU,$CK406+34),"")</f>
      </c>
      <c r="CE406">
        <f>IF($CL406&gt;=35,INDEX($AU:$AU,$CK406+35),"")</f>
      </c>
      <c r="CF406">
        <f>IF($CL406&gt;=36,INDEX($AU:$AU,$CK406+36),"")</f>
      </c>
      <c r="CG406">
        <f>IF($CL406&gt;=37,INDEX($AU:$AU,$CK406+37),"")</f>
      </c>
      <c r="CH406">
        <f>IF($CL406&gt;=38,INDEX($AU:$AU,$CK406+38),"")</f>
      </c>
      <c r="CI406">
        <f>IF($CL406&gt;=39,INDEX($AU:$AU,$CK406+39),"")</f>
      </c>
      <c r="CJ406">
        <f>IF($CL406&gt;=40,INDEX($AU:$AU,$CK406+40),"")</f>
      </c>
      <c r="CK406">
        <f>IFERROR(MATCH($AT406,$AU$2:$AU$133,0)+1,0)</f>
      </c>
      <c r="CL406">
        <f>IFERROR(INDEX($AV$2:$AV$133,MATCH($AT406,$AU$2:$AU$133,0)),0)</f>
      </c>
      <c r="CM406">
        <f>IFERROR(LEFT($L406,FIND(" - ",$L406)-1),$L406)</f>
      </c>
      <c r="CN406" t="s">
        <v>284</v>
      </c>
      <c r="CP406">
        <f>IF($DK406&gt;=1,INDEX($CN:$CN,$DJ406+1),"")</f>
      </c>
      <c r="CQ406">
        <f>IF($DK406&gt;=2,INDEX($CN:$CN,$DJ406+2),"")</f>
      </c>
      <c r="CR406">
        <f>IF($DK406&gt;=3,INDEX($CN:$CN,$DJ406+3),"")</f>
      </c>
      <c r="CS406">
        <f>IF($DK406&gt;=4,INDEX($CN:$CN,$DJ406+4),"")</f>
      </c>
      <c r="CT406">
        <f>IF($DK406&gt;=5,INDEX($CN:$CN,$DJ406+5),"")</f>
      </c>
      <c r="CU406">
        <f>IF($DK406&gt;=6,INDEX($CN:$CN,$DJ406+6),"")</f>
      </c>
      <c r="CV406">
        <f>IF($DK406&gt;=7,INDEX($CN:$CN,$DJ406+7),"")</f>
      </c>
      <c r="CW406">
        <f>IF($DK406&gt;=8,INDEX($CN:$CN,$DJ406+8),"")</f>
      </c>
      <c r="CX406">
        <f>IF($DK406&gt;=9,INDEX($CN:$CN,$DJ406+9),"")</f>
      </c>
      <c r="CY406">
        <f>IF($DK406&gt;=10,INDEX($CN:$CN,$DJ406+10),"")</f>
      </c>
      <c r="CZ406">
        <f>IF($DK406&gt;=11,INDEX($CN:$CN,$DJ406+11),"")</f>
      </c>
      <c r="DA406">
        <f>IF($DK406&gt;=12,INDEX($CN:$CN,$DJ406+12),"")</f>
      </c>
      <c r="DB406">
        <f>IF($DK406&gt;=13,INDEX($CN:$CN,$DJ406+13),"")</f>
      </c>
      <c r="DC406">
        <f>IF($DK406&gt;=14,INDEX($CN:$CN,$DJ406+14),"")</f>
      </c>
      <c r="DD406">
        <f>IF($DK406&gt;=15,INDEX($CN:$CN,$DJ406+15),"")</f>
      </c>
      <c r="DE406">
        <f>IF($DK406&gt;=16,INDEX($CN:$CN,$DJ406+16),"")</f>
      </c>
      <c r="DF406">
        <f>IF($DK406&gt;=17,INDEX($CN:$CN,$DJ406+17),"")</f>
      </c>
      <c r="DG406">
        <f>IF($DK406&gt;=18,INDEX($CN:$CN,$DJ406+18),"")</f>
      </c>
      <c r="DH406">
        <f>IF($DK406&gt;=19,INDEX($CN:$CN,$DJ406+19),"")</f>
      </c>
      <c r="DI406">
        <f>IF($DK406&gt;=20,INDEX($CN:$CN,$DJ406+20),"")</f>
      </c>
      <c r="DJ406">
        <f>IFERROR(MATCH($CM406,$CN$2:$CN$1089,0)+1,0)</f>
      </c>
      <c r="DK406">
        <f>IFERROR(INDEX($CO$2:$CO$1089,MATCH($CM406,$CN$2:$CN$1089,0)),0)</f>
      </c>
      <c r="DL406">
        <f>IFERROR(INDEX($AS:$AS,MATCH($O406,$AR:$AR,0))&amp;"","")</f>
      </c>
      <c r="DP406">
        <f>IF($GS406&gt;=1,INDEX($DM:$DM,$GR406+1),"")</f>
      </c>
      <c r="DQ406">
        <f>IF($GS406&gt;=2,INDEX($DM:$DM,$GR406+2),"")</f>
      </c>
      <c r="DR406">
        <f>IF($GS406&gt;=3,INDEX($DM:$DM,$GR406+3),"")</f>
      </c>
      <c r="DS406">
        <f>IF($GS406&gt;=4,INDEX($DM:$DM,$GR406+4),"")</f>
      </c>
      <c r="DT406">
        <f>IF($GS406&gt;=5,INDEX($DM:$DM,$GR406+5),"")</f>
      </c>
      <c r="DU406">
        <f>IF($GS406&gt;=6,INDEX($DM:$DM,$GR406+6),"")</f>
      </c>
      <c r="DV406">
        <f>IF($GS406&gt;=7,INDEX($DM:$DM,$GR406+7),"")</f>
      </c>
      <c r="DW406">
        <f>IF($GS406&gt;=8,INDEX($DM:$DM,$GR406+8),"")</f>
      </c>
      <c r="DX406">
        <f>IF($GS406&gt;=9,INDEX($DM:$DM,$GR406+9),"")</f>
      </c>
      <c r="DY406">
        <f>IF($GS406&gt;=10,INDEX($DM:$DM,$GR406+10),"")</f>
      </c>
      <c r="DZ406">
        <f>IF($GS406&gt;=11,INDEX($DM:$DM,$GR406+11),"")</f>
      </c>
      <c r="EA406">
        <f>IF($GS406&gt;=12,INDEX($DM:$DM,$GR406+12),"")</f>
      </c>
      <c r="EB406">
        <f>IF($GS406&gt;=13,INDEX($DM:$DM,$GR406+13),"")</f>
      </c>
      <c r="EC406">
        <f>IF($GS406&gt;=14,INDEX($DM:$DM,$GR406+14),"")</f>
      </c>
      <c r="ED406">
        <f>IF($GS406&gt;=15,INDEX($DM:$DM,$GR406+15),"")</f>
      </c>
      <c r="EE406">
        <f>IF($GS406&gt;=16,INDEX($DM:$DM,$GR406+16),"")</f>
      </c>
      <c r="EF406">
        <f>IF($GS406&gt;=17,INDEX($DM:$DM,$GR406+17),"")</f>
      </c>
      <c r="EG406">
        <f>IF($GS406&gt;=18,INDEX($DM:$DM,$GR406+18),"")</f>
      </c>
      <c r="EH406">
        <f>IF($GS406&gt;=19,INDEX($DM:$DM,$GR406+19),"")</f>
      </c>
      <c r="EI406">
        <f>IF($GS406&gt;=20,INDEX($DM:$DM,$GR406+20),"")</f>
      </c>
      <c r="EJ406">
        <f>IF($GS406&gt;=21,INDEX($DM:$DM,$GR406+21),"")</f>
      </c>
      <c r="EK406">
        <f>IF($GS406&gt;=22,INDEX($DM:$DM,$GR406+22),"")</f>
      </c>
      <c r="EL406">
        <f>IF($GS406&gt;=23,INDEX($DM:$DM,$GR406+23),"")</f>
      </c>
      <c r="EM406">
        <f>IF($GS406&gt;=24,INDEX($DM:$DM,$GR406+24),"")</f>
      </c>
      <c r="EN406">
        <f>IF($GS406&gt;=25,INDEX($DM:$DM,$GR406+25),"")</f>
      </c>
      <c r="EO406">
        <f>IF($GS406&gt;=26,INDEX($DM:$DM,$GR406+26),"")</f>
      </c>
      <c r="EP406">
        <f>IF($GS406&gt;=27,INDEX($DM:$DM,$GR406+27),"")</f>
      </c>
      <c r="EQ406">
        <f>IF($GS406&gt;=28,INDEX($DM:$DM,$GR406+28),"")</f>
      </c>
      <c r="ER406">
        <f>IF($GS406&gt;=29,INDEX($DM:$DM,$GR406+29),"")</f>
      </c>
      <c r="ES406">
        <f>IF($GS406&gt;=30,INDEX($DM:$DM,$GR406+30),"")</f>
      </c>
      <c r="ET406">
        <f>IF($GS406&gt;=31,INDEX($DM:$DM,$GR406+31),"")</f>
      </c>
      <c r="EU406">
        <f>IF($GS406&gt;=32,INDEX($DM:$DM,$GR406+32),"")</f>
      </c>
      <c r="EV406">
        <f>IF($GS406&gt;=33,INDEX($DM:$DM,$GR406+33),"")</f>
      </c>
      <c r="EW406">
        <f>IF($GS406&gt;=34,INDEX($DM:$DM,$GR406+34),"")</f>
      </c>
      <c r="EX406">
        <f>IF($GS406&gt;=35,INDEX($DM:$DM,$GR406+35),"")</f>
      </c>
      <c r="EY406">
        <f>IF($GS406&gt;=36,INDEX($DM:$DM,$GR406+36),"")</f>
      </c>
      <c r="EZ406">
        <f>IF($GS406&gt;=37,INDEX($DM:$DM,$GR406+37),"")</f>
      </c>
      <c r="FA406">
        <f>IF($GS406&gt;=38,INDEX($DM:$DM,$GR406+38),"")</f>
      </c>
      <c r="FB406">
        <f>IF($GS406&gt;=39,INDEX($DM:$DM,$GR406+39),"")</f>
      </c>
      <c r="FC406">
        <f>IF($GS406&gt;=40,INDEX($DM:$DM,$GR406+40),"")</f>
      </c>
      <c r="FD406">
        <f>IF($GS406&gt;=1,INDEX($DN:$DN,$GR406+1),"")</f>
      </c>
      <c r="FE406">
        <f>IF($GS406&gt;=2,INDEX($DN:$DN,$GR406+2),"")</f>
      </c>
      <c r="FF406">
        <f>IF($GS406&gt;=3,INDEX($DN:$DN,$GR406+3),"")</f>
      </c>
      <c r="FG406">
        <f>IF($GS406&gt;=4,INDEX($DN:$DN,$GR406+4),"")</f>
      </c>
      <c r="FH406">
        <f>IF($GS406&gt;=5,INDEX($DN:$DN,$GR406+5),"")</f>
      </c>
      <c r="FI406">
        <f>IF($GS406&gt;=6,INDEX($DN:$DN,$GR406+6),"")</f>
      </c>
      <c r="FJ406">
        <f>IF($GS406&gt;=7,INDEX($DN:$DN,$GR406+7),"")</f>
      </c>
      <c r="FK406">
        <f>IF($GS406&gt;=8,INDEX($DN:$DN,$GR406+8),"")</f>
      </c>
      <c r="FL406">
        <f>IF($GS406&gt;=9,INDEX($DN:$DN,$GR406+9),"")</f>
      </c>
      <c r="FM406">
        <f>IF($GS406&gt;=10,INDEX($DN:$DN,$GR406+10),"")</f>
      </c>
      <c r="FN406">
        <f>IF($GS406&gt;=11,INDEX($DN:$DN,$GR406+11),"")</f>
      </c>
      <c r="FO406">
        <f>IF($GS406&gt;=12,INDEX($DN:$DN,$GR406+12),"")</f>
      </c>
      <c r="FP406">
        <f>IF($GS406&gt;=13,INDEX($DN:$DN,$GR406+13),"")</f>
      </c>
      <c r="FQ406">
        <f>IF($GS406&gt;=14,INDEX($DN:$DN,$GR406+14),"")</f>
      </c>
      <c r="FR406">
        <f>IF($GS406&gt;=15,INDEX($DN:$DN,$GR406+15),"")</f>
      </c>
      <c r="FS406">
        <f>IF($GS406&gt;=16,INDEX($DN:$DN,$GR406+16),"")</f>
      </c>
      <c r="FT406">
        <f>IF($GS406&gt;=17,INDEX($DN:$DN,$GR406+17),"")</f>
      </c>
      <c r="FU406">
        <f>IF($GS406&gt;=18,INDEX($DN:$DN,$GR406+18),"")</f>
      </c>
      <c r="FV406">
        <f>IF($GS406&gt;=19,INDEX($DN:$DN,$GR406+19),"")</f>
      </c>
      <c r="FW406">
        <f>IF($GS406&gt;=20,INDEX($DN:$DN,$GR406+20),"")</f>
      </c>
      <c r="FX406">
        <f>IF($GS406&gt;=21,INDEX($DN:$DN,$GR406+21),"")</f>
      </c>
      <c r="FY406">
        <f>IF($GS406&gt;=22,INDEX($DN:$DN,$GR406+22),"")</f>
      </c>
      <c r="FZ406">
        <f>IF($GS406&gt;=23,INDEX($DN:$DN,$GR406+23),"")</f>
      </c>
      <c r="GA406">
        <f>IF($GS406&gt;=24,INDEX($DN:$DN,$GR406+24),"")</f>
      </c>
      <c r="GB406">
        <f>IF($GS406&gt;=25,INDEX($DN:$DN,$GR406+25),"")</f>
      </c>
      <c r="GC406">
        <f>IF($GS406&gt;=26,INDEX($DN:$DN,$GR406+26),"")</f>
      </c>
      <c r="GD406">
        <f>IF($GS406&gt;=27,INDEX($DN:$DN,$GR406+27),"")</f>
      </c>
      <c r="GE406">
        <f>IF($GS406&gt;=28,INDEX($DN:$DN,$GR406+28),"")</f>
      </c>
      <c r="GF406">
        <f>IF($GS406&gt;=29,INDEX($DN:$DN,$GR406+29),"")</f>
      </c>
      <c r="GG406">
        <f>IF($GS406&gt;=30,INDEX($DN:$DN,$GR406+30),"")</f>
      </c>
      <c r="GH406">
        <f>IF($GS406&gt;=31,INDEX($DN:$DN,$GR406+31),"")</f>
      </c>
      <c r="GI406">
        <f>IF($GS406&gt;=32,INDEX($DN:$DN,$GR406+32),"")</f>
      </c>
      <c r="GJ406">
        <f>IF($GS406&gt;=33,INDEX($DN:$DN,$GR406+33),"")</f>
      </c>
      <c r="GK406">
        <f>IF($GS406&gt;=34,INDEX($DN:$DN,$GR406+34),"")</f>
      </c>
      <c r="GL406">
        <f>IF($GS406&gt;=35,INDEX($DN:$DN,$GR406+35),"")</f>
      </c>
      <c r="GM406">
        <f>IF($GS406&gt;=36,INDEX($DN:$DN,$GR406+36),"")</f>
      </c>
      <c r="GN406">
        <f>IF($GS406&gt;=37,INDEX($DN:$DN,$GR406+37),"")</f>
      </c>
      <c r="GO406">
        <f>IF($GS406&gt;=38,INDEX($DN:$DN,$GR406+38),"")</f>
      </c>
      <c r="GP406">
        <f>IF($GS406&gt;=39,INDEX($DN:$DN,$GR406+39),"")</f>
      </c>
      <c r="GQ406">
        <f>IF($GS406&gt;=40,INDEX($DN:$DN,$GR406+40),"")</f>
      </c>
      <c r="GR406">
        <f>IFERROR(MATCH($DL406,$DM$2:$DM$148,0)+1,0)</f>
      </c>
      <c r="GS406">
        <f>IFERROR(INDEX($DO$2:$DO$148,MATCH($DL406,$DM$2:$DM$148,0)),0)</f>
      </c>
      <c r="GT406">
        <f>IFERROR(MATCH($Z406,$DP$406:$FC$406,0),0)</f>
      </c>
      <c r="GU406">
        <f>IF($GT406&gt;0,INDEX($FD$406:$GQ$406,$GT406),"")</f>
      </c>
      <c r="GX406">
        <f>IF($JG406&gt;=1,INDEX($GV:$GV,$JF406+1),"")</f>
      </c>
      <c r="GY406">
        <f>IF($JG406&gt;=2,INDEX($GV:$GV,$JF406+2),"")</f>
      </c>
      <c r="GZ406">
        <f>IF($JG406&gt;=3,INDEX($GV:$GV,$JF406+3),"")</f>
      </c>
      <c r="HA406">
        <f>IF($JG406&gt;=4,INDEX($GV:$GV,$JF406+4),"")</f>
      </c>
      <c r="HB406">
        <f>IF($JG406&gt;=5,INDEX($GV:$GV,$JF406+5),"")</f>
      </c>
      <c r="HC406">
        <f>IF($JG406&gt;=6,INDEX($GV:$GV,$JF406+6),"")</f>
      </c>
      <c r="HD406">
        <f>IF($JG406&gt;=7,INDEX($GV:$GV,$JF406+7),"")</f>
      </c>
      <c r="HE406">
        <f>IF($JG406&gt;=8,INDEX($GV:$GV,$JF406+8),"")</f>
      </c>
      <c r="HF406">
        <f>IF($JG406&gt;=9,INDEX($GV:$GV,$JF406+9),"")</f>
      </c>
      <c r="HG406">
        <f>IF($JG406&gt;=10,INDEX($GV:$GV,$JF406+10),"")</f>
      </c>
      <c r="HH406">
        <f>IF($JG406&gt;=11,INDEX($GV:$GV,$JF406+11),"")</f>
      </c>
      <c r="HI406">
        <f>IF($JG406&gt;=12,INDEX($GV:$GV,$JF406+12),"")</f>
      </c>
      <c r="HJ406">
        <f>IF($JG406&gt;=13,INDEX($GV:$GV,$JF406+13),"")</f>
      </c>
      <c r="HK406">
        <f>IF($JG406&gt;=14,INDEX($GV:$GV,$JF406+14),"")</f>
      </c>
      <c r="HL406">
        <f>IF($JG406&gt;=15,INDEX($GV:$GV,$JF406+15),"")</f>
      </c>
      <c r="HM406">
        <f>IF($JG406&gt;=16,INDEX($GV:$GV,$JF406+16),"")</f>
      </c>
      <c r="HN406">
        <f>IF($JG406&gt;=17,INDEX($GV:$GV,$JF406+17),"")</f>
      </c>
      <c r="HO406">
        <f>IF($JG406&gt;=18,INDEX($GV:$GV,$JF406+18),"")</f>
      </c>
      <c r="HP406">
        <f>IF($JG406&gt;=19,INDEX($GV:$GV,$JF406+19),"")</f>
      </c>
      <c r="HQ406">
        <f>IF($JG406&gt;=20,INDEX($GV:$GV,$JF406+20),"")</f>
      </c>
      <c r="HR406">
        <f>IF($JG406&gt;=21,INDEX($GV:$GV,$JF406+21),"")</f>
      </c>
      <c r="HS406">
        <f>IF($JG406&gt;=22,INDEX($GV:$GV,$JF406+22),"")</f>
      </c>
      <c r="HT406">
        <f>IF($JG406&gt;=23,INDEX($GV:$GV,$JF406+23),"")</f>
      </c>
      <c r="HU406">
        <f>IF($JG406&gt;=24,INDEX($GV:$GV,$JF406+24),"")</f>
      </c>
      <c r="HV406">
        <f>IF($JG406&gt;=25,INDEX($GV:$GV,$JF406+25),"")</f>
      </c>
      <c r="HW406">
        <f>IF($JG406&gt;=26,INDEX($GV:$GV,$JF406+26),"")</f>
      </c>
      <c r="HX406">
        <f>IF($JG406&gt;=27,INDEX($GV:$GV,$JF406+27),"")</f>
      </c>
      <c r="HY406">
        <f>IF($JG406&gt;=28,INDEX($GV:$GV,$JF406+28),"")</f>
      </c>
      <c r="HZ406">
        <f>IF($JG406&gt;=29,INDEX($GV:$GV,$JF406+29),"")</f>
      </c>
      <c r="IA406">
        <f>IF($JG406&gt;=30,INDEX($GV:$GV,$JF406+30),"")</f>
      </c>
      <c r="IB406">
        <f>IF($JG406&gt;=31,INDEX($GV:$GV,$JF406+31),"")</f>
      </c>
      <c r="IC406">
        <f>IF($JG406&gt;=32,INDEX($GV:$GV,$JF406+32),"")</f>
      </c>
      <c r="ID406">
        <f>IF($JG406&gt;=33,INDEX($GV:$GV,$JF406+33),"")</f>
      </c>
      <c r="IE406">
        <f>IF($JG406&gt;=34,INDEX($GV:$GV,$JF406+34),"")</f>
      </c>
      <c r="IF406">
        <f>IF($JG406&gt;=35,INDEX($GV:$GV,$JF406+35),"")</f>
      </c>
      <c r="IG406">
        <f>IF($JG406&gt;=36,INDEX($GV:$GV,$JF406+36),"")</f>
      </c>
      <c r="IH406">
        <f>IF($JG406&gt;=37,INDEX($GV:$GV,$JF406+37),"")</f>
      </c>
      <c r="II406">
        <f>IF($JG406&gt;=38,INDEX($GV:$GV,$JF406+38),"")</f>
      </c>
      <c r="IJ406">
        <f>IF($JG406&gt;=39,INDEX($GV:$GV,$JF406+39),"")</f>
      </c>
      <c r="IK406">
        <f>IF($JG406&gt;=40,INDEX($GV:$GV,$JF406+40),"")</f>
      </c>
      <c r="IL406">
        <f>IF($JG406&gt;=41,INDEX($GV:$GV,$JF406+41),"")</f>
      </c>
      <c r="IM406">
        <f>IF($JG406&gt;=42,INDEX($GV:$GV,$JF406+42),"")</f>
      </c>
      <c r="IN406">
        <f>IF($JG406&gt;=43,INDEX($GV:$GV,$JF406+43),"")</f>
      </c>
      <c r="IO406">
        <f>IF($JG406&gt;=44,INDEX($GV:$GV,$JF406+44),"")</f>
      </c>
      <c r="IP406">
        <f>IF($JG406&gt;=45,INDEX($GV:$GV,$JF406+45),"")</f>
      </c>
      <c r="IQ406">
        <f>IF($JG406&gt;=46,INDEX($GV:$GV,$JF406+46),"")</f>
      </c>
      <c r="IR406">
        <f>IF($JG406&gt;=47,INDEX($GV:$GV,$JF406+47),"")</f>
      </c>
      <c r="IS406">
        <f>IF($JG406&gt;=48,INDEX($GV:$GV,$JF406+48),"")</f>
      </c>
      <c r="IT406">
        <f>IF($JG406&gt;=49,INDEX($GV:$GV,$JF406+49),"")</f>
      </c>
      <c r="IU406">
        <f>IF($JG406&gt;=50,INDEX($GV:$GV,$JF406+50),"")</f>
      </c>
      <c r="IV406">
        <f>IF($JG406&gt;=51,INDEX($GV:$GV,$JF406+51),"")</f>
      </c>
      <c r="IW406">
        <f>IF($JG406&gt;=52,INDEX($GV:$GV,$JF406+52),"")</f>
      </c>
      <c r="IX406">
        <f>IF($JG406&gt;=53,INDEX($GV:$GV,$JF406+53),"")</f>
      </c>
      <c r="IY406">
        <f>IF($JG406&gt;=54,INDEX($GV:$GV,$JF406+54),"")</f>
      </c>
      <c r="IZ406">
        <f>IF($JG406&gt;=55,INDEX($GV:$GV,$JF406+55),"")</f>
      </c>
      <c r="JA406">
        <f>IF($JG406&gt;=56,INDEX($GV:$GV,$JF406+56),"")</f>
      </c>
      <c r="JB406">
        <f>IF($JG406&gt;=57,INDEX($GV:$GV,$JF406+57),"")</f>
      </c>
      <c r="JC406">
        <f>IF($JG406&gt;=58,INDEX($GV:$GV,$JF406+58),"")</f>
      </c>
      <c r="JD406">
        <f>IF($JG406&gt;=59,INDEX($GV:$GV,$JF406+59),"")</f>
      </c>
      <c r="JE406">
        <f>IF($JG406&gt;=60,INDEX($GV:$GV,$JF406+60),"")</f>
      </c>
      <c r="JF406">
        <f>IFERROR(MATCH($GU406,$GV$2:$GV$322,0)+1,0)</f>
      </c>
      <c r="JG406">
        <f>IFERROR(INDEX($GW$2:$GW$322,MATCH($GU406,$GV$2:$GV$322,0)),0)</f>
      </c>
      <c r="JH406" t="s">
        <v>44</v>
      </c>
      <c r="JI406" t="s">
        <v>44</v>
      </c>
    </row>
    <row r="407" spans="1:269" x14ac:dyDescent="0.25">
      <c r="R407">
        <f>IF(OR($U407="",$Q407=""),"",IFERROR($U407/$Q407,0))</f>
      </c>
      <c r="S407">
        <f>IF($U407="","",
SUM($T407,$V407,$AA407,$W407,$Y407)*
(1-IF($AB407="",0,VALUE($AB407)/100)))</f>
      </c>
      <c r="T407">
        <f>IF($U407="","",$U407)</f>
      </c>
      <c r="V407">
        <f>IF($U407="","",
IF($O407="","",
IF(ISNUMBER(SEARCH("exempt",LOWER($O407))),0,
$U407*(VALUE(SUBSTITUTE($O407,"%",""))/100))))</f>
      </c>
      <c r="AC407">
        <f>IFERROR(IF(FIND(" - ",$K407)&gt;0,MID($K407,FIND(" - ",$K407)+3,LEN($K407)),""),"")</f>
      </c>
      <c r="AL407" t="s">
        <v>1239</v>
      </c>
      <c r="AT407">
        <f>IFERROR(LEFT($K407,FIND(" - ",$K407)-1),$K407)</f>
      </c>
      <c r="AW407">
        <f>IF($CL407&gt;=1,INDEX($AU:$AU,$CK407+1),"")</f>
      </c>
      <c r="AX407">
        <f>IF($CL407&gt;=2,INDEX($AU:$AU,$CK407+2),"")</f>
      </c>
      <c r="AY407">
        <f>IF($CL407&gt;=3,INDEX($AU:$AU,$CK407+3),"")</f>
      </c>
      <c r="AZ407">
        <f>IF($CL407&gt;=4,INDEX($AU:$AU,$CK407+4),"")</f>
      </c>
      <c r="BA407">
        <f>IF($CL407&gt;=5,INDEX($AU:$AU,$CK407+5),"")</f>
      </c>
      <c r="BB407">
        <f>IF($CL407&gt;=6,INDEX($AU:$AU,$CK407+6),"")</f>
      </c>
      <c r="BC407">
        <f>IF($CL407&gt;=7,INDEX($AU:$AU,$CK407+7),"")</f>
      </c>
      <c r="BD407">
        <f>IF($CL407&gt;=8,INDEX($AU:$AU,$CK407+8),"")</f>
      </c>
      <c r="BE407">
        <f>IF($CL407&gt;=9,INDEX($AU:$AU,$CK407+9),"")</f>
      </c>
      <c r="BF407">
        <f>IF($CL407&gt;=10,INDEX($AU:$AU,$CK407+10),"")</f>
      </c>
      <c r="BG407">
        <f>IF($CL407&gt;=11,INDEX($AU:$AU,$CK407+11),"")</f>
      </c>
      <c r="BH407">
        <f>IF($CL407&gt;=12,INDEX($AU:$AU,$CK407+12),"")</f>
      </c>
      <c r="BI407">
        <f>IF($CL407&gt;=13,INDEX($AU:$AU,$CK407+13),"")</f>
      </c>
      <c r="BJ407">
        <f>IF($CL407&gt;=14,INDEX($AU:$AU,$CK407+14),"")</f>
      </c>
      <c r="BK407">
        <f>IF($CL407&gt;=15,INDEX($AU:$AU,$CK407+15),"")</f>
      </c>
      <c r="BL407">
        <f>IF($CL407&gt;=16,INDEX($AU:$AU,$CK407+16),"")</f>
      </c>
      <c r="BM407">
        <f>IF($CL407&gt;=17,INDEX($AU:$AU,$CK407+17),"")</f>
      </c>
      <c r="BN407">
        <f>IF($CL407&gt;=18,INDEX($AU:$AU,$CK407+18),"")</f>
      </c>
      <c r="BO407">
        <f>IF($CL407&gt;=19,INDEX($AU:$AU,$CK407+19),"")</f>
      </c>
      <c r="BP407">
        <f>IF($CL407&gt;=20,INDEX($AU:$AU,$CK407+20),"")</f>
      </c>
      <c r="BQ407">
        <f>IF($CL407&gt;=21,INDEX($AU:$AU,$CK407+21),"")</f>
      </c>
      <c r="BR407">
        <f>IF($CL407&gt;=22,INDEX($AU:$AU,$CK407+22),"")</f>
      </c>
      <c r="BS407">
        <f>IF($CL407&gt;=23,INDEX($AU:$AU,$CK407+23),"")</f>
      </c>
      <c r="BT407">
        <f>IF($CL407&gt;=24,INDEX($AU:$AU,$CK407+24),"")</f>
      </c>
      <c r="BU407">
        <f>IF($CL407&gt;=25,INDEX($AU:$AU,$CK407+25),"")</f>
      </c>
      <c r="BV407">
        <f>IF($CL407&gt;=26,INDEX($AU:$AU,$CK407+26),"")</f>
      </c>
      <c r="BW407">
        <f>IF($CL407&gt;=27,INDEX($AU:$AU,$CK407+27),"")</f>
      </c>
      <c r="BX407">
        <f>IF($CL407&gt;=28,INDEX($AU:$AU,$CK407+28),"")</f>
      </c>
      <c r="BY407">
        <f>IF($CL407&gt;=29,INDEX($AU:$AU,$CK407+29),"")</f>
      </c>
      <c r="BZ407">
        <f>IF($CL407&gt;=30,INDEX($AU:$AU,$CK407+30),"")</f>
      </c>
      <c r="CA407">
        <f>IF($CL407&gt;=31,INDEX($AU:$AU,$CK407+31),"")</f>
      </c>
      <c r="CB407">
        <f>IF($CL407&gt;=32,INDEX($AU:$AU,$CK407+32),"")</f>
      </c>
      <c r="CC407">
        <f>IF($CL407&gt;=33,INDEX($AU:$AU,$CK407+33),"")</f>
      </c>
      <c r="CD407">
        <f>IF($CL407&gt;=34,INDEX($AU:$AU,$CK407+34),"")</f>
      </c>
      <c r="CE407">
        <f>IF($CL407&gt;=35,INDEX($AU:$AU,$CK407+35),"")</f>
      </c>
      <c r="CF407">
        <f>IF($CL407&gt;=36,INDEX($AU:$AU,$CK407+36),"")</f>
      </c>
      <c r="CG407">
        <f>IF($CL407&gt;=37,INDEX($AU:$AU,$CK407+37),"")</f>
      </c>
      <c r="CH407">
        <f>IF($CL407&gt;=38,INDEX($AU:$AU,$CK407+38),"")</f>
      </c>
      <c r="CI407">
        <f>IF($CL407&gt;=39,INDEX($AU:$AU,$CK407+39),"")</f>
      </c>
      <c r="CJ407">
        <f>IF($CL407&gt;=40,INDEX($AU:$AU,$CK407+40),"")</f>
      </c>
      <c r="CK407">
        <f>IFERROR(MATCH($AT407,$AU$2:$AU$133,0)+1,0)</f>
      </c>
      <c r="CL407">
        <f>IFERROR(INDEX($AV$2:$AV$133,MATCH($AT407,$AU$2:$AU$133,0)),0)</f>
      </c>
      <c r="CM407">
        <f>IFERROR(LEFT($L407,FIND(" - ",$L407)-1),$L407)</f>
      </c>
      <c r="CN407" t="s">
        <v>1240</v>
      </c>
      <c r="CO407">
        <v>1</v>
      </c>
      <c r="CP407">
        <f>IF($DK407&gt;=1,INDEX($CN:$CN,$DJ407+1),"")</f>
      </c>
      <c r="CQ407">
        <f>IF($DK407&gt;=2,INDEX($CN:$CN,$DJ407+2),"")</f>
      </c>
      <c r="CR407">
        <f>IF($DK407&gt;=3,INDEX($CN:$CN,$DJ407+3),"")</f>
      </c>
      <c r="CS407">
        <f>IF($DK407&gt;=4,INDEX($CN:$CN,$DJ407+4),"")</f>
      </c>
      <c r="CT407">
        <f>IF($DK407&gt;=5,INDEX($CN:$CN,$DJ407+5),"")</f>
      </c>
      <c r="CU407">
        <f>IF($DK407&gt;=6,INDEX($CN:$CN,$DJ407+6),"")</f>
      </c>
      <c r="CV407">
        <f>IF($DK407&gt;=7,INDEX($CN:$CN,$DJ407+7),"")</f>
      </c>
      <c r="CW407">
        <f>IF($DK407&gt;=8,INDEX($CN:$CN,$DJ407+8),"")</f>
      </c>
      <c r="CX407">
        <f>IF($DK407&gt;=9,INDEX($CN:$CN,$DJ407+9),"")</f>
      </c>
      <c r="CY407">
        <f>IF($DK407&gt;=10,INDEX($CN:$CN,$DJ407+10),"")</f>
      </c>
      <c r="CZ407">
        <f>IF($DK407&gt;=11,INDEX($CN:$CN,$DJ407+11),"")</f>
      </c>
      <c r="DA407">
        <f>IF($DK407&gt;=12,INDEX($CN:$CN,$DJ407+12),"")</f>
      </c>
      <c r="DB407">
        <f>IF($DK407&gt;=13,INDEX($CN:$CN,$DJ407+13),"")</f>
      </c>
      <c r="DC407">
        <f>IF($DK407&gt;=14,INDEX($CN:$CN,$DJ407+14),"")</f>
      </c>
      <c r="DD407">
        <f>IF($DK407&gt;=15,INDEX($CN:$CN,$DJ407+15),"")</f>
      </c>
      <c r="DE407">
        <f>IF($DK407&gt;=16,INDEX($CN:$CN,$DJ407+16),"")</f>
      </c>
      <c r="DF407">
        <f>IF($DK407&gt;=17,INDEX($CN:$CN,$DJ407+17),"")</f>
      </c>
      <c r="DG407">
        <f>IF($DK407&gt;=18,INDEX($CN:$CN,$DJ407+18),"")</f>
      </c>
      <c r="DH407">
        <f>IF($DK407&gt;=19,INDEX($CN:$CN,$DJ407+19),"")</f>
      </c>
      <c r="DI407">
        <f>IF($DK407&gt;=20,INDEX($CN:$CN,$DJ407+20),"")</f>
      </c>
      <c r="DJ407">
        <f>IFERROR(MATCH($CM407,$CN$2:$CN$1089,0)+1,0)</f>
      </c>
      <c r="DK407">
        <f>IFERROR(INDEX($CO$2:$CO$1089,MATCH($CM407,$CN$2:$CN$1089,0)),0)</f>
      </c>
      <c r="DL407">
        <f>IFERROR(INDEX($AS:$AS,MATCH($O407,$AR:$AR,0))&amp;"","")</f>
      </c>
      <c r="DP407">
        <f>IF($GS407&gt;=1,INDEX($DM:$DM,$GR407+1),"")</f>
      </c>
      <c r="DQ407">
        <f>IF($GS407&gt;=2,INDEX($DM:$DM,$GR407+2),"")</f>
      </c>
      <c r="DR407">
        <f>IF($GS407&gt;=3,INDEX($DM:$DM,$GR407+3),"")</f>
      </c>
      <c r="DS407">
        <f>IF($GS407&gt;=4,INDEX($DM:$DM,$GR407+4),"")</f>
      </c>
      <c r="DT407">
        <f>IF($GS407&gt;=5,INDEX($DM:$DM,$GR407+5),"")</f>
      </c>
      <c r="DU407">
        <f>IF($GS407&gt;=6,INDEX($DM:$DM,$GR407+6),"")</f>
      </c>
      <c r="DV407">
        <f>IF($GS407&gt;=7,INDEX($DM:$DM,$GR407+7),"")</f>
      </c>
      <c r="DW407">
        <f>IF($GS407&gt;=8,INDEX($DM:$DM,$GR407+8),"")</f>
      </c>
      <c r="DX407">
        <f>IF($GS407&gt;=9,INDEX($DM:$DM,$GR407+9),"")</f>
      </c>
      <c r="DY407">
        <f>IF($GS407&gt;=10,INDEX($DM:$DM,$GR407+10),"")</f>
      </c>
      <c r="DZ407">
        <f>IF($GS407&gt;=11,INDEX($DM:$DM,$GR407+11),"")</f>
      </c>
      <c r="EA407">
        <f>IF($GS407&gt;=12,INDEX($DM:$DM,$GR407+12),"")</f>
      </c>
      <c r="EB407">
        <f>IF($GS407&gt;=13,INDEX($DM:$DM,$GR407+13),"")</f>
      </c>
      <c r="EC407">
        <f>IF($GS407&gt;=14,INDEX($DM:$DM,$GR407+14),"")</f>
      </c>
      <c r="ED407">
        <f>IF($GS407&gt;=15,INDEX($DM:$DM,$GR407+15),"")</f>
      </c>
      <c r="EE407">
        <f>IF($GS407&gt;=16,INDEX($DM:$DM,$GR407+16),"")</f>
      </c>
      <c r="EF407">
        <f>IF($GS407&gt;=17,INDEX($DM:$DM,$GR407+17),"")</f>
      </c>
      <c r="EG407">
        <f>IF($GS407&gt;=18,INDEX($DM:$DM,$GR407+18),"")</f>
      </c>
      <c r="EH407">
        <f>IF($GS407&gt;=19,INDEX($DM:$DM,$GR407+19),"")</f>
      </c>
      <c r="EI407">
        <f>IF($GS407&gt;=20,INDEX($DM:$DM,$GR407+20),"")</f>
      </c>
      <c r="EJ407">
        <f>IF($GS407&gt;=21,INDEX($DM:$DM,$GR407+21),"")</f>
      </c>
      <c r="EK407">
        <f>IF($GS407&gt;=22,INDEX($DM:$DM,$GR407+22),"")</f>
      </c>
      <c r="EL407">
        <f>IF($GS407&gt;=23,INDEX($DM:$DM,$GR407+23),"")</f>
      </c>
      <c r="EM407">
        <f>IF($GS407&gt;=24,INDEX($DM:$DM,$GR407+24),"")</f>
      </c>
      <c r="EN407">
        <f>IF($GS407&gt;=25,INDEX($DM:$DM,$GR407+25),"")</f>
      </c>
      <c r="EO407">
        <f>IF($GS407&gt;=26,INDEX($DM:$DM,$GR407+26),"")</f>
      </c>
      <c r="EP407">
        <f>IF($GS407&gt;=27,INDEX($DM:$DM,$GR407+27),"")</f>
      </c>
      <c r="EQ407">
        <f>IF($GS407&gt;=28,INDEX($DM:$DM,$GR407+28),"")</f>
      </c>
      <c r="ER407">
        <f>IF($GS407&gt;=29,INDEX($DM:$DM,$GR407+29),"")</f>
      </c>
      <c r="ES407">
        <f>IF($GS407&gt;=30,INDEX($DM:$DM,$GR407+30),"")</f>
      </c>
      <c r="ET407">
        <f>IF($GS407&gt;=31,INDEX($DM:$DM,$GR407+31),"")</f>
      </c>
      <c r="EU407">
        <f>IF($GS407&gt;=32,INDEX($DM:$DM,$GR407+32),"")</f>
      </c>
      <c r="EV407">
        <f>IF($GS407&gt;=33,INDEX($DM:$DM,$GR407+33),"")</f>
      </c>
      <c r="EW407">
        <f>IF($GS407&gt;=34,INDEX($DM:$DM,$GR407+34),"")</f>
      </c>
      <c r="EX407">
        <f>IF($GS407&gt;=35,INDEX($DM:$DM,$GR407+35),"")</f>
      </c>
      <c r="EY407">
        <f>IF($GS407&gt;=36,INDEX($DM:$DM,$GR407+36),"")</f>
      </c>
      <c r="EZ407">
        <f>IF($GS407&gt;=37,INDEX($DM:$DM,$GR407+37),"")</f>
      </c>
      <c r="FA407">
        <f>IF($GS407&gt;=38,INDEX($DM:$DM,$GR407+38),"")</f>
      </c>
      <c r="FB407">
        <f>IF($GS407&gt;=39,INDEX($DM:$DM,$GR407+39),"")</f>
      </c>
      <c r="FC407">
        <f>IF($GS407&gt;=40,INDEX($DM:$DM,$GR407+40),"")</f>
      </c>
      <c r="FD407">
        <f>IF($GS407&gt;=1,INDEX($DN:$DN,$GR407+1),"")</f>
      </c>
      <c r="FE407">
        <f>IF($GS407&gt;=2,INDEX($DN:$DN,$GR407+2),"")</f>
      </c>
      <c r="FF407">
        <f>IF($GS407&gt;=3,INDEX($DN:$DN,$GR407+3),"")</f>
      </c>
      <c r="FG407">
        <f>IF($GS407&gt;=4,INDEX($DN:$DN,$GR407+4),"")</f>
      </c>
      <c r="FH407">
        <f>IF($GS407&gt;=5,INDEX($DN:$DN,$GR407+5),"")</f>
      </c>
      <c r="FI407">
        <f>IF($GS407&gt;=6,INDEX($DN:$DN,$GR407+6),"")</f>
      </c>
      <c r="FJ407">
        <f>IF($GS407&gt;=7,INDEX($DN:$DN,$GR407+7),"")</f>
      </c>
      <c r="FK407">
        <f>IF($GS407&gt;=8,INDEX($DN:$DN,$GR407+8),"")</f>
      </c>
      <c r="FL407">
        <f>IF($GS407&gt;=9,INDEX($DN:$DN,$GR407+9),"")</f>
      </c>
      <c r="FM407">
        <f>IF($GS407&gt;=10,INDEX($DN:$DN,$GR407+10),"")</f>
      </c>
      <c r="FN407">
        <f>IF($GS407&gt;=11,INDEX($DN:$DN,$GR407+11),"")</f>
      </c>
      <c r="FO407">
        <f>IF($GS407&gt;=12,INDEX($DN:$DN,$GR407+12),"")</f>
      </c>
      <c r="FP407">
        <f>IF($GS407&gt;=13,INDEX($DN:$DN,$GR407+13),"")</f>
      </c>
      <c r="FQ407">
        <f>IF($GS407&gt;=14,INDEX($DN:$DN,$GR407+14),"")</f>
      </c>
      <c r="FR407">
        <f>IF($GS407&gt;=15,INDEX($DN:$DN,$GR407+15),"")</f>
      </c>
      <c r="FS407">
        <f>IF($GS407&gt;=16,INDEX($DN:$DN,$GR407+16),"")</f>
      </c>
      <c r="FT407">
        <f>IF($GS407&gt;=17,INDEX($DN:$DN,$GR407+17),"")</f>
      </c>
      <c r="FU407">
        <f>IF($GS407&gt;=18,INDEX($DN:$DN,$GR407+18),"")</f>
      </c>
      <c r="FV407">
        <f>IF($GS407&gt;=19,INDEX($DN:$DN,$GR407+19),"")</f>
      </c>
      <c r="FW407">
        <f>IF($GS407&gt;=20,INDEX($DN:$DN,$GR407+20),"")</f>
      </c>
      <c r="FX407">
        <f>IF($GS407&gt;=21,INDEX($DN:$DN,$GR407+21),"")</f>
      </c>
      <c r="FY407">
        <f>IF($GS407&gt;=22,INDEX($DN:$DN,$GR407+22),"")</f>
      </c>
      <c r="FZ407">
        <f>IF($GS407&gt;=23,INDEX($DN:$DN,$GR407+23),"")</f>
      </c>
      <c r="GA407">
        <f>IF($GS407&gt;=24,INDEX($DN:$DN,$GR407+24),"")</f>
      </c>
      <c r="GB407">
        <f>IF($GS407&gt;=25,INDEX($DN:$DN,$GR407+25),"")</f>
      </c>
      <c r="GC407">
        <f>IF($GS407&gt;=26,INDEX($DN:$DN,$GR407+26),"")</f>
      </c>
      <c r="GD407">
        <f>IF($GS407&gt;=27,INDEX($DN:$DN,$GR407+27),"")</f>
      </c>
      <c r="GE407">
        <f>IF($GS407&gt;=28,INDEX($DN:$DN,$GR407+28),"")</f>
      </c>
      <c r="GF407">
        <f>IF($GS407&gt;=29,INDEX($DN:$DN,$GR407+29),"")</f>
      </c>
      <c r="GG407">
        <f>IF($GS407&gt;=30,INDEX($DN:$DN,$GR407+30),"")</f>
      </c>
      <c r="GH407">
        <f>IF($GS407&gt;=31,INDEX($DN:$DN,$GR407+31),"")</f>
      </c>
      <c r="GI407">
        <f>IF($GS407&gt;=32,INDEX($DN:$DN,$GR407+32),"")</f>
      </c>
      <c r="GJ407">
        <f>IF($GS407&gt;=33,INDEX($DN:$DN,$GR407+33),"")</f>
      </c>
      <c r="GK407">
        <f>IF($GS407&gt;=34,INDEX($DN:$DN,$GR407+34),"")</f>
      </c>
      <c r="GL407">
        <f>IF($GS407&gt;=35,INDEX($DN:$DN,$GR407+35),"")</f>
      </c>
      <c r="GM407">
        <f>IF($GS407&gt;=36,INDEX($DN:$DN,$GR407+36),"")</f>
      </c>
      <c r="GN407">
        <f>IF($GS407&gt;=37,INDEX($DN:$DN,$GR407+37),"")</f>
      </c>
      <c r="GO407">
        <f>IF($GS407&gt;=38,INDEX($DN:$DN,$GR407+38),"")</f>
      </c>
      <c r="GP407">
        <f>IF($GS407&gt;=39,INDEX($DN:$DN,$GR407+39),"")</f>
      </c>
      <c r="GQ407">
        <f>IF($GS407&gt;=40,INDEX($DN:$DN,$GR407+40),"")</f>
      </c>
      <c r="GR407">
        <f>IFERROR(MATCH($DL407,$DM$2:$DM$148,0)+1,0)</f>
      </c>
      <c r="GS407">
        <f>IFERROR(INDEX($DO$2:$DO$148,MATCH($DL407,$DM$2:$DM$148,0)),0)</f>
      </c>
      <c r="GT407">
        <f>IFERROR(MATCH($Z407,$DP$407:$FC$407,0),0)</f>
      </c>
      <c r="GU407">
        <f>IF($GT407&gt;0,INDEX($FD$407:$GQ$407,$GT407),"")</f>
      </c>
      <c r="GX407">
        <f>IF($JG407&gt;=1,INDEX($GV:$GV,$JF407+1),"")</f>
      </c>
      <c r="GY407">
        <f>IF($JG407&gt;=2,INDEX($GV:$GV,$JF407+2),"")</f>
      </c>
      <c r="GZ407">
        <f>IF($JG407&gt;=3,INDEX($GV:$GV,$JF407+3),"")</f>
      </c>
      <c r="HA407">
        <f>IF($JG407&gt;=4,INDEX($GV:$GV,$JF407+4),"")</f>
      </c>
      <c r="HB407">
        <f>IF($JG407&gt;=5,INDEX($GV:$GV,$JF407+5),"")</f>
      </c>
      <c r="HC407">
        <f>IF($JG407&gt;=6,INDEX($GV:$GV,$JF407+6),"")</f>
      </c>
      <c r="HD407">
        <f>IF($JG407&gt;=7,INDEX($GV:$GV,$JF407+7),"")</f>
      </c>
      <c r="HE407">
        <f>IF($JG407&gt;=8,INDEX($GV:$GV,$JF407+8),"")</f>
      </c>
      <c r="HF407">
        <f>IF($JG407&gt;=9,INDEX($GV:$GV,$JF407+9),"")</f>
      </c>
      <c r="HG407">
        <f>IF($JG407&gt;=10,INDEX($GV:$GV,$JF407+10),"")</f>
      </c>
      <c r="HH407">
        <f>IF($JG407&gt;=11,INDEX($GV:$GV,$JF407+11),"")</f>
      </c>
      <c r="HI407">
        <f>IF($JG407&gt;=12,INDEX($GV:$GV,$JF407+12),"")</f>
      </c>
      <c r="HJ407">
        <f>IF($JG407&gt;=13,INDEX($GV:$GV,$JF407+13),"")</f>
      </c>
      <c r="HK407">
        <f>IF($JG407&gt;=14,INDEX($GV:$GV,$JF407+14),"")</f>
      </c>
      <c r="HL407">
        <f>IF($JG407&gt;=15,INDEX($GV:$GV,$JF407+15),"")</f>
      </c>
      <c r="HM407">
        <f>IF($JG407&gt;=16,INDEX($GV:$GV,$JF407+16),"")</f>
      </c>
      <c r="HN407">
        <f>IF($JG407&gt;=17,INDEX($GV:$GV,$JF407+17),"")</f>
      </c>
      <c r="HO407">
        <f>IF($JG407&gt;=18,INDEX($GV:$GV,$JF407+18),"")</f>
      </c>
      <c r="HP407">
        <f>IF($JG407&gt;=19,INDEX($GV:$GV,$JF407+19),"")</f>
      </c>
      <c r="HQ407">
        <f>IF($JG407&gt;=20,INDEX($GV:$GV,$JF407+20),"")</f>
      </c>
      <c r="HR407">
        <f>IF($JG407&gt;=21,INDEX($GV:$GV,$JF407+21),"")</f>
      </c>
      <c r="HS407">
        <f>IF($JG407&gt;=22,INDEX($GV:$GV,$JF407+22),"")</f>
      </c>
      <c r="HT407">
        <f>IF($JG407&gt;=23,INDEX($GV:$GV,$JF407+23),"")</f>
      </c>
      <c r="HU407">
        <f>IF($JG407&gt;=24,INDEX($GV:$GV,$JF407+24),"")</f>
      </c>
      <c r="HV407">
        <f>IF($JG407&gt;=25,INDEX($GV:$GV,$JF407+25),"")</f>
      </c>
      <c r="HW407">
        <f>IF($JG407&gt;=26,INDEX($GV:$GV,$JF407+26),"")</f>
      </c>
      <c r="HX407">
        <f>IF($JG407&gt;=27,INDEX($GV:$GV,$JF407+27),"")</f>
      </c>
      <c r="HY407">
        <f>IF($JG407&gt;=28,INDEX($GV:$GV,$JF407+28),"")</f>
      </c>
      <c r="HZ407">
        <f>IF($JG407&gt;=29,INDEX($GV:$GV,$JF407+29),"")</f>
      </c>
      <c r="IA407">
        <f>IF($JG407&gt;=30,INDEX($GV:$GV,$JF407+30),"")</f>
      </c>
      <c r="IB407">
        <f>IF($JG407&gt;=31,INDEX($GV:$GV,$JF407+31),"")</f>
      </c>
      <c r="IC407">
        <f>IF($JG407&gt;=32,INDEX($GV:$GV,$JF407+32),"")</f>
      </c>
      <c r="ID407">
        <f>IF($JG407&gt;=33,INDEX($GV:$GV,$JF407+33),"")</f>
      </c>
      <c r="IE407">
        <f>IF($JG407&gt;=34,INDEX($GV:$GV,$JF407+34),"")</f>
      </c>
      <c r="IF407">
        <f>IF($JG407&gt;=35,INDEX($GV:$GV,$JF407+35),"")</f>
      </c>
      <c r="IG407">
        <f>IF($JG407&gt;=36,INDEX($GV:$GV,$JF407+36),"")</f>
      </c>
      <c r="IH407">
        <f>IF($JG407&gt;=37,INDEX($GV:$GV,$JF407+37),"")</f>
      </c>
      <c r="II407">
        <f>IF($JG407&gt;=38,INDEX($GV:$GV,$JF407+38),"")</f>
      </c>
      <c r="IJ407">
        <f>IF($JG407&gt;=39,INDEX($GV:$GV,$JF407+39),"")</f>
      </c>
      <c r="IK407">
        <f>IF($JG407&gt;=40,INDEX($GV:$GV,$JF407+40),"")</f>
      </c>
      <c r="IL407">
        <f>IF($JG407&gt;=41,INDEX($GV:$GV,$JF407+41),"")</f>
      </c>
      <c r="IM407">
        <f>IF($JG407&gt;=42,INDEX($GV:$GV,$JF407+42),"")</f>
      </c>
      <c r="IN407">
        <f>IF($JG407&gt;=43,INDEX($GV:$GV,$JF407+43),"")</f>
      </c>
      <c r="IO407">
        <f>IF($JG407&gt;=44,INDEX($GV:$GV,$JF407+44),"")</f>
      </c>
      <c r="IP407">
        <f>IF($JG407&gt;=45,INDEX($GV:$GV,$JF407+45),"")</f>
      </c>
      <c r="IQ407">
        <f>IF($JG407&gt;=46,INDEX($GV:$GV,$JF407+46),"")</f>
      </c>
      <c r="IR407">
        <f>IF($JG407&gt;=47,INDEX($GV:$GV,$JF407+47),"")</f>
      </c>
      <c r="IS407">
        <f>IF($JG407&gt;=48,INDEX($GV:$GV,$JF407+48),"")</f>
      </c>
      <c r="IT407">
        <f>IF($JG407&gt;=49,INDEX($GV:$GV,$JF407+49),"")</f>
      </c>
      <c r="IU407">
        <f>IF($JG407&gt;=50,INDEX($GV:$GV,$JF407+50),"")</f>
      </c>
      <c r="IV407">
        <f>IF($JG407&gt;=51,INDEX($GV:$GV,$JF407+51),"")</f>
      </c>
      <c r="IW407">
        <f>IF($JG407&gt;=52,INDEX($GV:$GV,$JF407+52),"")</f>
      </c>
      <c r="IX407">
        <f>IF($JG407&gt;=53,INDEX($GV:$GV,$JF407+53),"")</f>
      </c>
      <c r="IY407">
        <f>IF($JG407&gt;=54,INDEX($GV:$GV,$JF407+54),"")</f>
      </c>
      <c r="IZ407">
        <f>IF($JG407&gt;=55,INDEX($GV:$GV,$JF407+55),"")</f>
      </c>
      <c r="JA407">
        <f>IF($JG407&gt;=56,INDEX($GV:$GV,$JF407+56),"")</f>
      </c>
      <c r="JB407">
        <f>IF($JG407&gt;=57,INDEX($GV:$GV,$JF407+57),"")</f>
      </c>
      <c r="JC407">
        <f>IF($JG407&gt;=58,INDEX($GV:$GV,$JF407+58),"")</f>
      </c>
      <c r="JD407">
        <f>IF($JG407&gt;=59,INDEX($GV:$GV,$JF407+59),"")</f>
      </c>
      <c r="JE407">
        <f>IF($JG407&gt;=60,INDEX($GV:$GV,$JF407+60),"")</f>
      </c>
      <c r="JF407">
        <f>IFERROR(MATCH($GU407,$GV$2:$GV$322,0)+1,0)</f>
      </c>
      <c r="JG407">
        <f>IFERROR(INDEX($GW$2:$GW$322,MATCH($GU407,$GV$2:$GV$322,0)),0)</f>
      </c>
      <c r="JH407" t="s">
        <v>44</v>
      </c>
      <c r="JI407" t="s">
        <v>44</v>
      </c>
    </row>
    <row r="408" spans="1:269" x14ac:dyDescent="0.25">
      <c r="R408">
        <f>IF(OR($U408="",$Q408=""),"",IFERROR($U408/$Q408,0))</f>
      </c>
      <c r="S408">
        <f>IF($U408="","",
SUM($T408,$V408,$AA408,$W408,$Y408)*
(1-IF($AB408="",0,VALUE($AB408)/100)))</f>
      </c>
      <c r="T408">
        <f>IF($U408="","",$U408)</f>
      </c>
      <c r="V408">
        <f>IF($U408="","",
IF($O408="","",
IF(ISNUMBER(SEARCH("exempt",LOWER($O408))),0,
$U408*(VALUE(SUBSTITUTE($O408,"%",""))/100))))</f>
      </c>
      <c r="AC408">
        <f>IFERROR(IF(FIND(" - ",$K408)&gt;0,MID($K408,FIND(" - ",$K408)+3,LEN($K408)),""),"")</f>
      </c>
      <c r="AL408" t="s">
        <v>1241</v>
      </c>
      <c r="AT408">
        <f>IFERROR(LEFT($K408,FIND(" - ",$K408)-1),$K408)</f>
      </c>
      <c r="AW408">
        <f>IF($CL408&gt;=1,INDEX($AU:$AU,$CK408+1),"")</f>
      </c>
      <c r="AX408">
        <f>IF($CL408&gt;=2,INDEX($AU:$AU,$CK408+2),"")</f>
      </c>
      <c r="AY408">
        <f>IF($CL408&gt;=3,INDEX($AU:$AU,$CK408+3),"")</f>
      </c>
      <c r="AZ408">
        <f>IF($CL408&gt;=4,INDEX($AU:$AU,$CK408+4),"")</f>
      </c>
      <c r="BA408">
        <f>IF($CL408&gt;=5,INDEX($AU:$AU,$CK408+5),"")</f>
      </c>
      <c r="BB408">
        <f>IF($CL408&gt;=6,INDEX($AU:$AU,$CK408+6),"")</f>
      </c>
      <c r="BC408">
        <f>IF($CL408&gt;=7,INDEX($AU:$AU,$CK408+7),"")</f>
      </c>
      <c r="BD408">
        <f>IF($CL408&gt;=8,INDEX($AU:$AU,$CK408+8),"")</f>
      </c>
      <c r="BE408">
        <f>IF($CL408&gt;=9,INDEX($AU:$AU,$CK408+9),"")</f>
      </c>
      <c r="BF408">
        <f>IF($CL408&gt;=10,INDEX($AU:$AU,$CK408+10),"")</f>
      </c>
      <c r="BG408">
        <f>IF($CL408&gt;=11,INDEX($AU:$AU,$CK408+11),"")</f>
      </c>
      <c r="BH408">
        <f>IF($CL408&gt;=12,INDEX($AU:$AU,$CK408+12),"")</f>
      </c>
      <c r="BI408">
        <f>IF($CL408&gt;=13,INDEX($AU:$AU,$CK408+13),"")</f>
      </c>
      <c r="BJ408">
        <f>IF($CL408&gt;=14,INDEX($AU:$AU,$CK408+14),"")</f>
      </c>
      <c r="BK408">
        <f>IF($CL408&gt;=15,INDEX($AU:$AU,$CK408+15),"")</f>
      </c>
      <c r="BL408">
        <f>IF($CL408&gt;=16,INDEX($AU:$AU,$CK408+16),"")</f>
      </c>
      <c r="BM408">
        <f>IF($CL408&gt;=17,INDEX($AU:$AU,$CK408+17),"")</f>
      </c>
      <c r="BN408">
        <f>IF($CL408&gt;=18,INDEX($AU:$AU,$CK408+18),"")</f>
      </c>
      <c r="BO408">
        <f>IF($CL408&gt;=19,INDEX($AU:$AU,$CK408+19),"")</f>
      </c>
      <c r="BP408">
        <f>IF($CL408&gt;=20,INDEX($AU:$AU,$CK408+20),"")</f>
      </c>
      <c r="BQ408">
        <f>IF($CL408&gt;=21,INDEX($AU:$AU,$CK408+21),"")</f>
      </c>
      <c r="BR408">
        <f>IF($CL408&gt;=22,INDEX($AU:$AU,$CK408+22),"")</f>
      </c>
      <c r="BS408">
        <f>IF($CL408&gt;=23,INDEX($AU:$AU,$CK408+23),"")</f>
      </c>
      <c r="BT408">
        <f>IF($CL408&gt;=24,INDEX($AU:$AU,$CK408+24),"")</f>
      </c>
      <c r="BU408">
        <f>IF($CL408&gt;=25,INDEX($AU:$AU,$CK408+25),"")</f>
      </c>
      <c r="BV408">
        <f>IF($CL408&gt;=26,INDEX($AU:$AU,$CK408+26),"")</f>
      </c>
      <c r="BW408">
        <f>IF($CL408&gt;=27,INDEX($AU:$AU,$CK408+27),"")</f>
      </c>
      <c r="BX408">
        <f>IF($CL408&gt;=28,INDEX($AU:$AU,$CK408+28),"")</f>
      </c>
      <c r="BY408">
        <f>IF($CL408&gt;=29,INDEX($AU:$AU,$CK408+29),"")</f>
      </c>
      <c r="BZ408">
        <f>IF($CL408&gt;=30,INDEX($AU:$AU,$CK408+30),"")</f>
      </c>
      <c r="CA408">
        <f>IF($CL408&gt;=31,INDEX($AU:$AU,$CK408+31),"")</f>
      </c>
      <c r="CB408">
        <f>IF($CL408&gt;=32,INDEX($AU:$AU,$CK408+32),"")</f>
      </c>
      <c r="CC408">
        <f>IF($CL408&gt;=33,INDEX($AU:$AU,$CK408+33),"")</f>
      </c>
      <c r="CD408">
        <f>IF($CL408&gt;=34,INDEX($AU:$AU,$CK408+34),"")</f>
      </c>
      <c r="CE408">
        <f>IF($CL408&gt;=35,INDEX($AU:$AU,$CK408+35),"")</f>
      </c>
      <c r="CF408">
        <f>IF($CL408&gt;=36,INDEX($AU:$AU,$CK408+36),"")</f>
      </c>
      <c r="CG408">
        <f>IF($CL408&gt;=37,INDEX($AU:$AU,$CK408+37),"")</f>
      </c>
      <c r="CH408">
        <f>IF($CL408&gt;=38,INDEX($AU:$AU,$CK408+38),"")</f>
      </c>
      <c r="CI408">
        <f>IF($CL408&gt;=39,INDEX($AU:$AU,$CK408+39),"")</f>
      </c>
      <c r="CJ408">
        <f>IF($CL408&gt;=40,INDEX($AU:$AU,$CK408+40),"")</f>
      </c>
      <c r="CK408">
        <f>IFERROR(MATCH($AT408,$AU$2:$AU$133,0)+1,0)</f>
      </c>
      <c r="CL408">
        <f>IFERROR(INDEX($AV$2:$AV$133,MATCH($AT408,$AU$2:$AU$133,0)),0)</f>
      </c>
      <c r="CM408">
        <f>IFERROR(LEFT($L408,FIND(" - ",$L408)-1),$L408)</f>
      </c>
      <c r="CN408" t="s">
        <v>221</v>
      </c>
      <c r="CP408">
        <f>IF($DK408&gt;=1,INDEX($CN:$CN,$DJ408+1),"")</f>
      </c>
      <c r="CQ408">
        <f>IF($DK408&gt;=2,INDEX($CN:$CN,$DJ408+2),"")</f>
      </c>
      <c r="CR408">
        <f>IF($DK408&gt;=3,INDEX($CN:$CN,$DJ408+3),"")</f>
      </c>
      <c r="CS408">
        <f>IF($DK408&gt;=4,INDEX($CN:$CN,$DJ408+4),"")</f>
      </c>
      <c r="CT408">
        <f>IF($DK408&gt;=5,INDEX($CN:$CN,$DJ408+5),"")</f>
      </c>
      <c r="CU408">
        <f>IF($DK408&gt;=6,INDEX($CN:$CN,$DJ408+6),"")</f>
      </c>
      <c r="CV408">
        <f>IF($DK408&gt;=7,INDEX($CN:$CN,$DJ408+7),"")</f>
      </c>
      <c r="CW408">
        <f>IF($DK408&gt;=8,INDEX($CN:$CN,$DJ408+8),"")</f>
      </c>
      <c r="CX408">
        <f>IF($DK408&gt;=9,INDEX($CN:$CN,$DJ408+9),"")</f>
      </c>
      <c r="CY408">
        <f>IF($DK408&gt;=10,INDEX($CN:$CN,$DJ408+10),"")</f>
      </c>
      <c r="CZ408">
        <f>IF($DK408&gt;=11,INDEX($CN:$CN,$DJ408+11),"")</f>
      </c>
      <c r="DA408">
        <f>IF($DK408&gt;=12,INDEX($CN:$CN,$DJ408+12),"")</f>
      </c>
      <c r="DB408">
        <f>IF($DK408&gt;=13,INDEX($CN:$CN,$DJ408+13),"")</f>
      </c>
      <c r="DC408">
        <f>IF($DK408&gt;=14,INDEX($CN:$CN,$DJ408+14),"")</f>
      </c>
      <c r="DD408">
        <f>IF($DK408&gt;=15,INDEX($CN:$CN,$DJ408+15),"")</f>
      </c>
      <c r="DE408">
        <f>IF($DK408&gt;=16,INDEX($CN:$CN,$DJ408+16),"")</f>
      </c>
      <c r="DF408">
        <f>IF($DK408&gt;=17,INDEX($CN:$CN,$DJ408+17),"")</f>
      </c>
      <c r="DG408">
        <f>IF($DK408&gt;=18,INDEX($CN:$CN,$DJ408+18),"")</f>
      </c>
      <c r="DH408">
        <f>IF($DK408&gt;=19,INDEX($CN:$CN,$DJ408+19),"")</f>
      </c>
      <c r="DI408">
        <f>IF($DK408&gt;=20,INDEX($CN:$CN,$DJ408+20),"")</f>
      </c>
      <c r="DJ408">
        <f>IFERROR(MATCH($CM408,$CN$2:$CN$1089,0)+1,0)</f>
      </c>
      <c r="DK408">
        <f>IFERROR(INDEX($CO$2:$CO$1089,MATCH($CM408,$CN$2:$CN$1089,0)),0)</f>
      </c>
      <c r="DL408">
        <f>IFERROR(INDEX($AS:$AS,MATCH($O408,$AR:$AR,0))&amp;"","")</f>
      </c>
      <c r="DP408">
        <f>IF($GS408&gt;=1,INDEX($DM:$DM,$GR408+1),"")</f>
      </c>
      <c r="DQ408">
        <f>IF($GS408&gt;=2,INDEX($DM:$DM,$GR408+2),"")</f>
      </c>
      <c r="DR408">
        <f>IF($GS408&gt;=3,INDEX($DM:$DM,$GR408+3),"")</f>
      </c>
      <c r="DS408">
        <f>IF($GS408&gt;=4,INDEX($DM:$DM,$GR408+4),"")</f>
      </c>
      <c r="DT408">
        <f>IF($GS408&gt;=5,INDEX($DM:$DM,$GR408+5),"")</f>
      </c>
      <c r="DU408">
        <f>IF($GS408&gt;=6,INDEX($DM:$DM,$GR408+6),"")</f>
      </c>
      <c r="DV408">
        <f>IF($GS408&gt;=7,INDEX($DM:$DM,$GR408+7),"")</f>
      </c>
      <c r="DW408">
        <f>IF($GS408&gt;=8,INDEX($DM:$DM,$GR408+8),"")</f>
      </c>
      <c r="DX408">
        <f>IF($GS408&gt;=9,INDEX($DM:$DM,$GR408+9),"")</f>
      </c>
      <c r="DY408">
        <f>IF($GS408&gt;=10,INDEX($DM:$DM,$GR408+10),"")</f>
      </c>
      <c r="DZ408">
        <f>IF($GS408&gt;=11,INDEX($DM:$DM,$GR408+11),"")</f>
      </c>
      <c r="EA408">
        <f>IF($GS408&gt;=12,INDEX($DM:$DM,$GR408+12),"")</f>
      </c>
      <c r="EB408">
        <f>IF($GS408&gt;=13,INDEX($DM:$DM,$GR408+13),"")</f>
      </c>
      <c r="EC408">
        <f>IF($GS408&gt;=14,INDEX($DM:$DM,$GR408+14),"")</f>
      </c>
      <c r="ED408">
        <f>IF($GS408&gt;=15,INDEX($DM:$DM,$GR408+15),"")</f>
      </c>
      <c r="EE408">
        <f>IF($GS408&gt;=16,INDEX($DM:$DM,$GR408+16),"")</f>
      </c>
      <c r="EF408">
        <f>IF($GS408&gt;=17,INDEX($DM:$DM,$GR408+17),"")</f>
      </c>
      <c r="EG408">
        <f>IF($GS408&gt;=18,INDEX($DM:$DM,$GR408+18),"")</f>
      </c>
      <c r="EH408">
        <f>IF($GS408&gt;=19,INDEX($DM:$DM,$GR408+19),"")</f>
      </c>
      <c r="EI408">
        <f>IF($GS408&gt;=20,INDEX($DM:$DM,$GR408+20),"")</f>
      </c>
      <c r="EJ408">
        <f>IF($GS408&gt;=21,INDEX($DM:$DM,$GR408+21),"")</f>
      </c>
      <c r="EK408">
        <f>IF($GS408&gt;=22,INDEX($DM:$DM,$GR408+22),"")</f>
      </c>
      <c r="EL408">
        <f>IF($GS408&gt;=23,INDEX($DM:$DM,$GR408+23),"")</f>
      </c>
      <c r="EM408">
        <f>IF($GS408&gt;=24,INDEX($DM:$DM,$GR408+24),"")</f>
      </c>
      <c r="EN408">
        <f>IF($GS408&gt;=25,INDEX($DM:$DM,$GR408+25),"")</f>
      </c>
      <c r="EO408">
        <f>IF($GS408&gt;=26,INDEX($DM:$DM,$GR408+26),"")</f>
      </c>
      <c r="EP408">
        <f>IF($GS408&gt;=27,INDEX($DM:$DM,$GR408+27),"")</f>
      </c>
      <c r="EQ408">
        <f>IF($GS408&gt;=28,INDEX($DM:$DM,$GR408+28),"")</f>
      </c>
      <c r="ER408">
        <f>IF($GS408&gt;=29,INDEX($DM:$DM,$GR408+29),"")</f>
      </c>
      <c r="ES408">
        <f>IF($GS408&gt;=30,INDEX($DM:$DM,$GR408+30),"")</f>
      </c>
      <c r="ET408">
        <f>IF($GS408&gt;=31,INDEX($DM:$DM,$GR408+31),"")</f>
      </c>
      <c r="EU408">
        <f>IF($GS408&gt;=32,INDEX($DM:$DM,$GR408+32),"")</f>
      </c>
      <c r="EV408">
        <f>IF($GS408&gt;=33,INDEX($DM:$DM,$GR408+33),"")</f>
      </c>
      <c r="EW408">
        <f>IF($GS408&gt;=34,INDEX($DM:$DM,$GR408+34),"")</f>
      </c>
      <c r="EX408">
        <f>IF($GS408&gt;=35,INDEX($DM:$DM,$GR408+35),"")</f>
      </c>
      <c r="EY408">
        <f>IF($GS408&gt;=36,INDEX($DM:$DM,$GR408+36),"")</f>
      </c>
      <c r="EZ408">
        <f>IF($GS408&gt;=37,INDEX($DM:$DM,$GR408+37),"")</f>
      </c>
      <c r="FA408">
        <f>IF($GS408&gt;=38,INDEX($DM:$DM,$GR408+38),"")</f>
      </c>
      <c r="FB408">
        <f>IF($GS408&gt;=39,INDEX($DM:$DM,$GR408+39),"")</f>
      </c>
      <c r="FC408">
        <f>IF($GS408&gt;=40,INDEX($DM:$DM,$GR408+40),"")</f>
      </c>
      <c r="FD408">
        <f>IF($GS408&gt;=1,INDEX($DN:$DN,$GR408+1),"")</f>
      </c>
      <c r="FE408">
        <f>IF($GS408&gt;=2,INDEX($DN:$DN,$GR408+2),"")</f>
      </c>
      <c r="FF408">
        <f>IF($GS408&gt;=3,INDEX($DN:$DN,$GR408+3),"")</f>
      </c>
      <c r="FG408">
        <f>IF($GS408&gt;=4,INDEX($DN:$DN,$GR408+4),"")</f>
      </c>
      <c r="FH408">
        <f>IF($GS408&gt;=5,INDEX($DN:$DN,$GR408+5),"")</f>
      </c>
      <c r="FI408">
        <f>IF($GS408&gt;=6,INDEX($DN:$DN,$GR408+6),"")</f>
      </c>
      <c r="FJ408">
        <f>IF($GS408&gt;=7,INDEX($DN:$DN,$GR408+7),"")</f>
      </c>
      <c r="FK408">
        <f>IF($GS408&gt;=8,INDEX($DN:$DN,$GR408+8),"")</f>
      </c>
      <c r="FL408">
        <f>IF($GS408&gt;=9,INDEX($DN:$DN,$GR408+9),"")</f>
      </c>
      <c r="FM408">
        <f>IF($GS408&gt;=10,INDEX($DN:$DN,$GR408+10),"")</f>
      </c>
      <c r="FN408">
        <f>IF($GS408&gt;=11,INDEX($DN:$DN,$GR408+11),"")</f>
      </c>
      <c r="FO408">
        <f>IF($GS408&gt;=12,INDEX($DN:$DN,$GR408+12),"")</f>
      </c>
      <c r="FP408">
        <f>IF($GS408&gt;=13,INDEX($DN:$DN,$GR408+13),"")</f>
      </c>
      <c r="FQ408">
        <f>IF($GS408&gt;=14,INDEX($DN:$DN,$GR408+14),"")</f>
      </c>
      <c r="FR408">
        <f>IF($GS408&gt;=15,INDEX($DN:$DN,$GR408+15),"")</f>
      </c>
      <c r="FS408">
        <f>IF($GS408&gt;=16,INDEX($DN:$DN,$GR408+16),"")</f>
      </c>
      <c r="FT408">
        <f>IF($GS408&gt;=17,INDEX($DN:$DN,$GR408+17),"")</f>
      </c>
      <c r="FU408">
        <f>IF($GS408&gt;=18,INDEX($DN:$DN,$GR408+18),"")</f>
      </c>
      <c r="FV408">
        <f>IF($GS408&gt;=19,INDEX($DN:$DN,$GR408+19),"")</f>
      </c>
      <c r="FW408">
        <f>IF($GS408&gt;=20,INDEX($DN:$DN,$GR408+20),"")</f>
      </c>
      <c r="FX408">
        <f>IF($GS408&gt;=21,INDEX($DN:$DN,$GR408+21),"")</f>
      </c>
      <c r="FY408">
        <f>IF($GS408&gt;=22,INDEX($DN:$DN,$GR408+22),"")</f>
      </c>
      <c r="FZ408">
        <f>IF($GS408&gt;=23,INDEX($DN:$DN,$GR408+23),"")</f>
      </c>
      <c r="GA408">
        <f>IF($GS408&gt;=24,INDEX($DN:$DN,$GR408+24),"")</f>
      </c>
      <c r="GB408">
        <f>IF($GS408&gt;=25,INDEX($DN:$DN,$GR408+25),"")</f>
      </c>
      <c r="GC408">
        <f>IF($GS408&gt;=26,INDEX($DN:$DN,$GR408+26),"")</f>
      </c>
      <c r="GD408">
        <f>IF($GS408&gt;=27,INDEX($DN:$DN,$GR408+27),"")</f>
      </c>
      <c r="GE408">
        <f>IF($GS408&gt;=28,INDEX($DN:$DN,$GR408+28),"")</f>
      </c>
      <c r="GF408">
        <f>IF($GS408&gt;=29,INDEX($DN:$DN,$GR408+29),"")</f>
      </c>
      <c r="GG408">
        <f>IF($GS408&gt;=30,INDEX($DN:$DN,$GR408+30),"")</f>
      </c>
      <c r="GH408">
        <f>IF($GS408&gt;=31,INDEX($DN:$DN,$GR408+31),"")</f>
      </c>
      <c r="GI408">
        <f>IF($GS408&gt;=32,INDEX($DN:$DN,$GR408+32),"")</f>
      </c>
      <c r="GJ408">
        <f>IF($GS408&gt;=33,INDEX($DN:$DN,$GR408+33),"")</f>
      </c>
      <c r="GK408">
        <f>IF($GS408&gt;=34,INDEX($DN:$DN,$GR408+34),"")</f>
      </c>
      <c r="GL408">
        <f>IF($GS408&gt;=35,INDEX($DN:$DN,$GR408+35),"")</f>
      </c>
      <c r="GM408">
        <f>IF($GS408&gt;=36,INDEX($DN:$DN,$GR408+36),"")</f>
      </c>
      <c r="GN408">
        <f>IF($GS408&gt;=37,INDEX($DN:$DN,$GR408+37),"")</f>
      </c>
      <c r="GO408">
        <f>IF($GS408&gt;=38,INDEX($DN:$DN,$GR408+38),"")</f>
      </c>
      <c r="GP408">
        <f>IF($GS408&gt;=39,INDEX($DN:$DN,$GR408+39),"")</f>
      </c>
      <c r="GQ408">
        <f>IF($GS408&gt;=40,INDEX($DN:$DN,$GR408+40),"")</f>
      </c>
      <c r="GR408">
        <f>IFERROR(MATCH($DL408,$DM$2:$DM$148,0)+1,0)</f>
      </c>
      <c r="GS408">
        <f>IFERROR(INDEX($DO$2:$DO$148,MATCH($DL408,$DM$2:$DM$148,0)),0)</f>
      </c>
      <c r="GT408">
        <f>IFERROR(MATCH($Z408,$DP$408:$FC$408,0),0)</f>
      </c>
      <c r="GU408">
        <f>IF($GT408&gt;0,INDEX($FD$408:$GQ$408,$GT408),"")</f>
      </c>
      <c r="GX408">
        <f>IF($JG408&gt;=1,INDEX($GV:$GV,$JF408+1),"")</f>
      </c>
      <c r="GY408">
        <f>IF($JG408&gt;=2,INDEX($GV:$GV,$JF408+2),"")</f>
      </c>
      <c r="GZ408">
        <f>IF($JG408&gt;=3,INDEX($GV:$GV,$JF408+3),"")</f>
      </c>
      <c r="HA408">
        <f>IF($JG408&gt;=4,INDEX($GV:$GV,$JF408+4),"")</f>
      </c>
      <c r="HB408">
        <f>IF($JG408&gt;=5,INDEX($GV:$GV,$JF408+5),"")</f>
      </c>
      <c r="HC408">
        <f>IF($JG408&gt;=6,INDEX($GV:$GV,$JF408+6),"")</f>
      </c>
      <c r="HD408">
        <f>IF($JG408&gt;=7,INDEX($GV:$GV,$JF408+7),"")</f>
      </c>
      <c r="HE408">
        <f>IF($JG408&gt;=8,INDEX($GV:$GV,$JF408+8),"")</f>
      </c>
      <c r="HF408">
        <f>IF($JG408&gt;=9,INDEX($GV:$GV,$JF408+9),"")</f>
      </c>
      <c r="HG408">
        <f>IF($JG408&gt;=10,INDEX($GV:$GV,$JF408+10),"")</f>
      </c>
      <c r="HH408">
        <f>IF($JG408&gt;=11,INDEX($GV:$GV,$JF408+11),"")</f>
      </c>
      <c r="HI408">
        <f>IF($JG408&gt;=12,INDEX($GV:$GV,$JF408+12),"")</f>
      </c>
      <c r="HJ408">
        <f>IF($JG408&gt;=13,INDEX($GV:$GV,$JF408+13),"")</f>
      </c>
      <c r="HK408">
        <f>IF($JG408&gt;=14,INDEX($GV:$GV,$JF408+14),"")</f>
      </c>
      <c r="HL408">
        <f>IF($JG408&gt;=15,INDEX($GV:$GV,$JF408+15),"")</f>
      </c>
      <c r="HM408">
        <f>IF($JG408&gt;=16,INDEX($GV:$GV,$JF408+16),"")</f>
      </c>
      <c r="HN408">
        <f>IF($JG408&gt;=17,INDEX($GV:$GV,$JF408+17),"")</f>
      </c>
      <c r="HO408">
        <f>IF($JG408&gt;=18,INDEX($GV:$GV,$JF408+18),"")</f>
      </c>
      <c r="HP408">
        <f>IF($JG408&gt;=19,INDEX($GV:$GV,$JF408+19),"")</f>
      </c>
      <c r="HQ408">
        <f>IF($JG408&gt;=20,INDEX($GV:$GV,$JF408+20),"")</f>
      </c>
      <c r="HR408">
        <f>IF($JG408&gt;=21,INDEX($GV:$GV,$JF408+21),"")</f>
      </c>
      <c r="HS408">
        <f>IF($JG408&gt;=22,INDEX($GV:$GV,$JF408+22),"")</f>
      </c>
      <c r="HT408">
        <f>IF($JG408&gt;=23,INDEX($GV:$GV,$JF408+23),"")</f>
      </c>
      <c r="HU408">
        <f>IF($JG408&gt;=24,INDEX($GV:$GV,$JF408+24),"")</f>
      </c>
      <c r="HV408">
        <f>IF($JG408&gt;=25,INDEX($GV:$GV,$JF408+25),"")</f>
      </c>
      <c r="HW408">
        <f>IF($JG408&gt;=26,INDEX($GV:$GV,$JF408+26),"")</f>
      </c>
      <c r="HX408">
        <f>IF($JG408&gt;=27,INDEX($GV:$GV,$JF408+27),"")</f>
      </c>
      <c r="HY408">
        <f>IF($JG408&gt;=28,INDEX($GV:$GV,$JF408+28),"")</f>
      </c>
      <c r="HZ408">
        <f>IF($JG408&gt;=29,INDEX($GV:$GV,$JF408+29),"")</f>
      </c>
      <c r="IA408">
        <f>IF($JG408&gt;=30,INDEX($GV:$GV,$JF408+30),"")</f>
      </c>
      <c r="IB408">
        <f>IF($JG408&gt;=31,INDEX($GV:$GV,$JF408+31),"")</f>
      </c>
      <c r="IC408">
        <f>IF($JG408&gt;=32,INDEX($GV:$GV,$JF408+32),"")</f>
      </c>
      <c r="ID408">
        <f>IF($JG408&gt;=33,INDEX($GV:$GV,$JF408+33),"")</f>
      </c>
      <c r="IE408">
        <f>IF($JG408&gt;=34,INDEX($GV:$GV,$JF408+34),"")</f>
      </c>
      <c r="IF408">
        <f>IF($JG408&gt;=35,INDEX($GV:$GV,$JF408+35),"")</f>
      </c>
      <c r="IG408">
        <f>IF($JG408&gt;=36,INDEX($GV:$GV,$JF408+36),"")</f>
      </c>
      <c r="IH408">
        <f>IF($JG408&gt;=37,INDEX($GV:$GV,$JF408+37),"")</f>
      </c>
      <c r="II408">
        <f>IF($JG408&gt;=38,INDEX($GV:$GV,$JF408+38),"")</f>
      </c>
      <c r="IJ408">
        <f>IF($JG408&gt;=39,INDEX($GV:$GV,$JF408+39),"")</f>
      </c>
      <c r="IK408">
        <f>IF($JG408&gt;=40,INDEX($GV:$GV,$JF408+40),"")</f>
      </c>
      <c r="IL408">
        <f>IF($JG408&gt;=41,INDEX($GV:$GV,$JF408+41),"")</f>
      </c>
      <c r="IM408">
        <f>IF($JG408&gt;=42,INDEX($GV:$GV,$JF408+42),"")</f>
      </c>
      <c r="IN408">
        <f>IF($JG408&gt;=43,INDEX($GV:$GV,$JF408+43),"")</f>
      </c>
      <c r="IO408">
        <f>IF($JG408&gt;=44,INDEX($GV:$GV,$JF408+44),"")</f>
      </c>
      <c r="IP408">
        <f>IF($JG408&gt;=45,INDEX($GV:$GV,$JF408+45),"")</f>
      </c>
      <c r="IQ408">
        <f>IF($JG408&gt;=46,INDEX($GV:$GV,$JF408+46),"")</f>
      </c>
      <c r="IR408">
        <f>IF($JG408&gt;=47,INDEX($GV:$GV,$JF408+47),"")</f>
      </c>
      <c r="IS408">
        <f>IF($JG408&gt;=48,INDEX($GV:$GV,$JF408+48),"")</f>
      </c>
      <c r="IT408">
        <f>IF($JG408&gt;=49,INDEX($GV:$GV,$JF408+49),"")</f>
      </c>
      <c r="IU408">
        <f>IF($JG408&gt;=50,INDEX($GV:$GV,$JF408+50),"")</f>
      </c>
      <c r="IV408">
        <f>IF($JG408&gt;=51,INDEX($GV:$GV,$JF408+51),"")</f>
      </c>
      <c r="IW408">
        <f>IF($JG408&gt;=52,INDEX($GV:$GV,$JF408+52),"")</f>
      </c>
      <c r="IX408">
        <f>IF($JG408&gt;=53,INDEX($GV:$GV,$JF408+53),"")</f>
      </c>
      <c r="IY408">
        <f>IF($JG408&gt;=54,INDEX($GV:$GV,$JF408+54),"")</f>
      </c>
      <c r="IZ408">
        <f>IF($JG408&gt;=55,INDEX($GV:$GV,$JF408+55),"")</f>
      </c>
      <c r="JA408">
        <f>IF($JG408&gt;=56,INDEX($GV:$GV,$JF408+56),"")</f>
      </c>
      <c r="JB408">
        <f>IF($JG408&gt;=57,INDEX($GV:$GV,$JF408+57),"")</f>
      </c>
      <c r="JC408">
        <f>IF($JG408&gt;=58,INDEX($GV:$GV,$JF408+58),"")</f>
      </c>
      <c r="JD408">
        <f>IF($JG408&gt;=59,INDEX($GV:$GV,$JF408+59),"")</f>
      </c>
      <c r="JE408">
        <f>IF($JG408&gt;=60,INDEX($GV:$GV,$JF408+60),"")</f>
      </c>
      <c r="JF408">
        <f>IFERROR(MATCH($GU408,$GV$2:$GV$322,0)+1,0)</f>
      </c>
      <c r="JG408">
        <f>IFERROR(INDEX($GW$2:$GW$322,MATCH($GU408,$GV$2:$GV$322,0)),0)</f>
      </c>
      <c r="JH408" t="s">
        <v>44</v>
      </c>
      <c r="JI408" t="s">
        <v>44</v>
      </c>
    </row>
    <row r="409" spans="1:269" x14ac:dyDescent="0.25">
      <c r="R409">
        <f>IF(OR($U409="",$Q409=""),"",IFERROR($U409/$Q409,0))</f>
      </c>
      <c r="S409">
        <f>IF($U409="","",
SUM($T409,$V409,$AA409,$W409,$Y409)*
(1-IF($AB409="",0,VALUE($AB409)/100)))</f>
      </c>
      <c r="T409">
        <f>IF($U409="","",$U409)</f>
      </c>
      <c r="V409">
        <f>IF($U409="","",
IF($O409="","",
IF(ISNUMBER(SEARCH("exempt",LOWER($O409))),0,
$U409*(VALUE(SUBSTITUTE($O409,"%",""))/100))))</f>
      </c>
      <c r="AC409">
        <f>IFERROR(IF(FIND(" - ",$K409)&gt;0,MID($K409,FIND(" - ",$K409)+3,LEN($K409)),""),"")</f>
      </c>
      <c r="AL409" t="s">
        <v>1242</v>
      </c>
      <c r="AT409">
        <f>IFERROR(LEFT($K409,FIND(" - ",$K409)-1),$K409)</f>
      </c>
      <c r="AW409">
        <f>IF($CL409&gt;=1,INDEX($AU:$AU,$CK409+1),"")</f>
      </c>
      <c r="AX409">
        <f>IF($CL409&gt;=2,INDEX($AU:$AU,$CK409+2),"")</f>
      </c>
      <c r="AY409">
        <f>IF($CL409&gt;=3,INDEX($AU:$AU,$CK409+3),"")</f>
      </c>
      <c r="AZ409">
        <f>IF($CL409&gt;=4,INDEX($AU:$AU,$CK409+4),"")</f>
      </c>
      <c r="BA409">
        <f>IF($CL409&gt;=5,INDEX($AU:$AU,$CK409+5),"")</f>
      </c>
      <c r="BB409">
        <f>IF($CL409&gt;=6,INDEX($AU:$AU,$CK409+6),"")</f>
      </c>
      <c r="BC409">
        <f>IF($CL409&gt;=7,INDEX($AU:$AU,$CK409+7),"")</f>
      </c>
      <c r="BD409">
        <f>IF($CL409&gt;=8,INDEX($AU:$AU,$CK409+8),"")</f>
      </c>
      <c r="BE409">
        <f>IF($CL409&gt;=9,INDEX($AU:$AU,$CK409+9),"")</f>
      </c>
      <c r="BF409">
        <f>IF($CL409&gt;=10,INDEX($AU:$AU,$CK409+10),"")</f>
      </c>
      <c r="BG409">
        <f>IF($CL409&gt;=11,INDEX($AU:$AU,$CK409+11),"")</f>
      </c>
      <c r="BH409">
        <f>IF($CL409&gt;=12,INDEX($AU:$AU,$CK409+12),"")</f>
      </c>
      <c r="BI409">
        <f>IF($CL409&gt;=13,INDEX($AU:$AU,$CK409+13),"")</f>
      </c>
      <c r="BJ409">
        <f>IF($CL409&gt;=14,INDEX($AU:$AU,$CK409+14),"")</f>
      </c>
      <c r="BK409">
        <f>IF($CL409&gt;=15,INDEX($AU:$AU,$CK409+15),"")</f>
      </c>
      <c r="BL409">
        <f>IF($CL409&gt;=16,INDEX($AU:$AU,$CK409+16),"")</f>
      </c>
      <c r="BM409">
        <f>IF($CL409&gt;=17,INDEX($AU:$AU,$CK409+17),"")</f>
      </c>
      <c r="BN409">
        <f>IF($CL409&gt;=18,INDEX($AU:$AU,$CK409+18),"")</f>
      </c>
      <c r="BO409">
        <f>IF($CL409&gt;=19,INDEX($AU:$AU,$CK409+19),"")</f>
      </c>
      <c r="BP409">
        <f>IF($CL409&gt;=20,INDEX($AU:$AU,$CK409+20),"")</f>
      </c>
      <c r="BQ409">
        <f>IF($CL409&gt;=21,INDEX($AU:$AU,$CK409+21),"")</f>
      </c>
      <c r="BR409">
        <f>IF($CL409&gt;=22,INDEX($AU:$AU,$CK409+22),"")</f>
      </c>
      <c r="BS409">
        <f>IF($CL409&gt;=23,INDEX($AU:$AU,$CK409+23),"")</f>
      </c>
      <c r="BT409">
        <f>IF($CL409&gt;=24,INDEX($AU:$AU,$CK409+24),"")</f>
      </c>
      <c r="BU409">
        <f>IF($CL409&gt;=25,INDEX($AU:$AU,$CK409+25),"")</f>
      </c>
      <c r="BV409">
        <f>IF($CL409&gt;=26,INDEX($AU:$AU,$CK409+26),"")</f>
      </c>
      <c r="BW409">
        <f>IF($CL409&gt;=27,INDEX($AU:$AU,$CK409+27),"")</f>
      </c>
      <c r="BX409">
        <f>IF($CL409&gt;=28,INDEX($AU:$AU,$CK409+28),"")</f>
      </c>
      <c r="BY409">
        <f>IF($CL409&gt;=29,INDEX($AU:$AU,$CK409+29),"")</f>
      </c>
      <c r="BZ409">
        <f>IF($CL409&gt;=30,INDEX($AU:$AU,$CK409+30),"")</f>
      </c>
      <c r="CA409">
        <f>IF($CL409&gt;=31,INDEX($AU:$AU,$CK409+31),"")</f>
      </c>
      <c r="CB409">
        <f>IF($CL409&gt;=32,INDEX($AU:$AU,$CK409+32),"")</f>
      </c>
      <c r="CC409">
        <f>IF($CL409&gt;=33,INDEX($AU:$AU,$CK409+33),"")</f>
      </c>
      <c r="CD409">
        <f>IF($CL409&gt;=34,INDEX($AU:$AU,$CK409+34),"")</f>
      </c>
      <c r="CE409">
        <f>IF($CL409&gt;=35,INDEX($AU:$AU,$CK409+35),"")</f>
      </c>
      <c r="CF409">
        <f>IF($CL409&gt;=36,INDEX($AU:$AU,$CK409+36),"")</f>
      </c>
      <c r="CG409">
        <f>IF($CL409&gt;=37,INDEX($AU:$AU,$CK409+37),"")</f>
      </c>
      <c r="CH409">
        <f>IF($CL409&gt;=38,INDEX($AU:$AU,$CK409+38),"")</f>
      </c>
      <c r="CI409">
        <f>IF($CL409&gt;=39,INDEX($AU:$AU,$CK409+39),"")</f>
      </c>
      <c r="CJ409">
        <f>IF($CL409&gt;=40,INDEX($AU:$AU,$CK409+40),"")</f>
      </c>
      <c r="CK409">
        <f>IFERROR(MATCH($AT409,$AU$2:$AU$133,0)+1,0)</f>
      </c>
      <c r="CL409">
        <f>IFERROR(INDEX($AV$2:$AV$133,MATCH($AT409,$AU$2:$AU$133,0)),0)</f>
      </c>
      <c r="CM409">
        <f>IFERROR(LEFT($L409,FIND(" - ",$L409)-1),$L409)</f>
      </c>
      <c r="CN409" t="s">
        <v>1243</v>
      </c>
      <c r="CO409">
        <v>1</v>
      </c>
      <c r="CP409">
        <f>IF($DK409&gt;=1,INDEX($CN:$CN,$DJ409+1),"")</f>
      </c>
      <c r="CQ409">
        <f>IF($DK409&gt;=2,INDEX($CN:$CN,$DJ409+2),"")</f>
      </c>
      <c r="CR409">
        <f>IF($DK409&gt;=3,INDEX($CN:$CN,$DJ409+3),"")</f>
      </c>
      <c r="CS409">
        <f>IF($DK409&gt;=4,INDEX($CN:$CN,$DJ409+4),"")</f>
      </c>
      <c r="CT409">
        <f>IF($DK409&gt;=5,INDEX($CN:$CN,$DJ409+5),"")</f>
      </c>
      <c r="CU409">
        <f>IF($DK409&gt;=6,INDEX($CN:$CN,$DJ409+6),"")</f>
      </c>
      <c r="CV409">
        <f>IF($DK409&gt;=7,INDEX($CN:$CN,$DJ409+7),"")</f>
      </c>
      <c r="CW409">
        <f>IF($DK409&gt;=8,INDEX($CN:$CN,$DJ409+8),"")</f>
      </c>
      <c r="CX409">
        <f>IF($DK409&gt;=9,INDEX($CN:$CN,$DJ409+9),"")</f>
      </c>
      <c r="CY409">
        <f>IF($DK409&gt;=10,INDEX($CN:$CN,$DJ409+10),"")</f>
      </c>
      <c r="CZ409">
        <f>IF($DK409&gt;=11,INDEX($CN:$CN,$DJ409+11),"")</f>
      </c>
      <c r="DA409">
        <f>IF($DK409&gt;=12,INDEX($CN:$CN,$DJ409+12),"")</f>
      </c>
      <c r="DB409">
        <f>IF($DK409&gt;=13,INDEX($CN:$CN,$DJ409+13),"")</f>
      </c>
      <c r="DC409">
        <f>IF($DK409&gt;=14,INDEX($CN:$CN,$DJ409+14),"")</f>
      </c>
      <c r="DD409">
        <f>IF($DK409&gt;=15,INDEX($CN:$CN,$DJ409+15),"")</f>
      </c>
      <c r="DE409">
        <f>IF($DK409&gt;=16,INDEX($CN:$CN,$DJ409+16),"")</f>
      </c>
      <c r="DF409">
        <f>IF($DK409&gt;=17,INDEX($CN:$CN,$DJ409+17),"")</f>
      </c>
      <c r="DG409">
        <f>IF($DK409&gt;=18,INDEX($CN:$CN,$DJ409+18),"")</f>
      </c>
      <c r="DH409">
        <f>IF($DK409&gt;=19,INDEX($CN:$CN,$DJ409+19),"")</f>
      </c>
      <c r="DI409">
        <f>IF($DK409&gt;=20,INDEX($CN:$CN,$DJ409+20),"")</f>
      </c>
      <c r="DJ409">
        <f>IFERROR(MATCH($CM409,$CN$2:$CN$1089,0)+1,0)</f>
      </c>
      <c r="DK409">
        <f>IFERROR(INDEX($CO$2:$CO$1089,MATCH($CM409,$CN$2:$CN$1089,0)),0)</f>
      </c>
      <c r="DL409">
        <f>IFERROR(INDEX($AS:$AS,MATCH($O409,$AR:$AR,0))&amp;"","")</f>
      </c>
      <c r="DP409">
        <f>IF($GS409&gt;=1,INDEX($DM:$DM,$GR409+1),"")</f>
      </c>
      <c r="DQ409">
        <f>IF($GS409&gt;=2,INDEX($DM:$DM,$GR409+2),"")</f>
      </c>
      <c r="DR409">
        <f>IF($GS409&gt;=3,INDEX($DM:$DM,$GR409+3),"")</f>
      </c>
      <c r="DS409">
        <f>IF($GS409&gt;=4,INDEX($DM:$DM,$GR409+4),"")</f>
      </c>
      <c r="DT409">
        <f>IF($GS409&gt;=5,INDEX($DM:$DM,$GR409+5),"")</f>
      </c>
      <c r="DU409">
        <f>IF($GS409&gt;=6,INDEX($DM:$DM,$GR409+6),"")</f>
      </c>
      <c r="DV409">
        <f>IF($GS409&gt;=7,INDEX($DM:$DM,$GR409+7),"")</f>
      </c>
      <c r="DW409">
        <f>IF($GS409&gt;=8,INDEX($DM:$DM,$GR409+8),"")</f>
      </c>
      <c r="DX409">
        <f>IF($GS409&gt;=9,INDEX($DM:$DM,$GR409+9),"")</f>
      </c>
      <c r="DY409">
        <f>IF($GS409&gt;=10,INDEX($DM:$DM,$GR409+10),"")</f>
      </c>
      <c r="DZ409">
        <f>IF($GS409&gt;=11,INDEX($DM:$DM,$GR409+11),"")</f>
      </c>
      <c r="EA409">
        <f>IF($GS409&gt;=12,INDEX($DM:$DM,$GR409+12),"")</f>
      </c>
      <c r="EB409">
        <f>IF($GS409&gt;=13,INDEX($DM:$DM,$GR409+13),"")</f>
      </c>
      <c r="EC409">
        <f>IF($GS409&gt;=14,INDEX($DM:$DM,$GR409+14),"")</f>
      </c>
      <c r="ED409">
        <f>IF($GS409&gt;=15,INDEX($DM:$DM,$GR409+15),"")</f>
      </c>
      <c r="EE409">
        <f>IF($GS409&gt;=16,INDEX($DM:$DM,$GR409+16),"")</f>
      </c>
      <c r="EF409">
        <f>IF($GS409&gt;=17,INDEX($DM:$DM,$GR409+17),"")</f>
      </c>
      <c r="EG409">
        <f>IF($GS409&gt;=18,INDEX($DM:$DM,$GR409+18),"")</f>
      </c>
      <c r="EH409">
        <f>IF($GS409&gt;=19,INDEX($DM:$DM,$GR409+19),"")</f>
      </c>
      <c r="EI409">
        <f>IF($GS409&gt;=20,INDEX($DM:$DM,$GR409+20),"")</f>
      </c>
      <c r="EJ409">
        <f>IF($GS409&gt;=21,INDEX($DM:$DM,$GR409+21),"")</f>
      </c>
      <c r="EK409">
        <f>IF($GS409&gt;=22,INDEX($DM:$DM,$GR409+22),"")</f>
      </c>
      <c r="EL409">
        <f>IF($GS409&gt;=23,INDEX($DM:$DM,$GR409+23),"")</f>
      </c>
      <c r="EM409">
        <f>IF($GS409&gt;=24,INDEX($DM:$DM,$GR409+24),"")</f>
      </c>
      <c r="EN409">
        <f>IF($GS409&gt;=25,INDEX($DM:$DM,$GR409+25),"")</f>
      </c>
      <c r="EO409">
        <f>IF($GS409&gt;=26,INDEX($DM:$DM,$GR409+26),"")</f>
      </c>
      <c r="EP409">
        <f>IF($GS409&gt;=27,INDEX($DM:$DM,$GR409+27),"")</f>
      </c>
      <c r="EQ409">
        <f>IF($GS409&gt;=28,INDEX($DM:$DM,$GR409+28),"")</f>
      </c>
      <c r="ER409">
        <f>IF($GS409&gt;=29,INDEX($DM:$DM,$GR409+29),"")</f>
      </c>
      <c r="ES409">
        <f>IF($GS409&gt;=30,INDEX($DM:$DM,$GR409+30),"")</f>
      </c>
      <c r="ET409">
        <f>IF($GS409&gt;=31,INDEX($DM:$DM,$GR409+31),"")</f>
      </c>
      <c r="EU409">
        <f>IF($GS409&gt;=32,INDEX($DM:$DM,$GR409+32),"")</f>
      </c>
      <c r="EV409">
        <f>IF($GS409&gt;=33,INDEX($DM:$DM,$GR409+33),"")</f>
      </c>
      <c r="EW409">
        <f>IF($GS409&gt;=34,INDEX($DM:$DM,$GR409+34),"")</f>
      </c>
      <c r="EX409">
        <f>IF($GS409&gt;=35,INDEX($DM:$DM,$GR409+35),"")</f>
      </c>
      <c r="EY409">
        <f>IF($GS409&gt;=36,INDEX($DM:$DM,$GR409+36),"")</f>
      </c>
      <c r="EZ409">
        <f>IF($GS409&gt;=37,INDEX($DM:$DM,$GR409+37),"")</f>
      </c>
      <c r="FA409">
        <f>IF($GS409&gt;=38,INDEX($DM:$DM,$GR409+38),"")</f>
      </c>
      <c r="FB409">
        <f>IF($GS409&gt;=39,INDEX($DM:$DM,$GR409+39),"")</f>
      </c>
      <c r="FC409">
        <f>IF($GS409&gt;=40,INDEX($DM:$DM,$GR409+40),"")</f>
      </c>
      <c r="FD409">
        <f>IF($GS409&gt;=1,INDEX($DN:$DN,$GR409+1),"")</f>
      </c>
      <c r="FE409">
        <f>IF($GS409&gt;=2,INDEX($DN:$DN,$GR409+2),"")</f>
      </c>
      <c r="FF409">
        <f>IF($GS409&gt;=3,INDEX($DN:$DN,$GR409+3),"")</f>
      </c>
      <c r="FG409">
        <f>IF($GS409&gt;=4,INDEX($DN:$DN,$GR409+4),"")</f>
      </c>
      <c r="FH409">
        <f>IF($GS409&gt;=5,INDEX($DN:$DN,$GR409+5),"")</f>
      </c>
      <c r="FI409">
        <f>IF($GS409&gt;=6,INDEX($DN:$DN,$GR409+6),"")</f>
      </c>
      <c r="FJ409">
        <f>IF($GS409&gt;=7,INDEX($DN:$DN,$GR409+7),"")</f>
      </c>
      <c r="FK409">
        <f>IF($GS409&gt;=8,INDEX($DN:$DN,$GR409+8),"")</f>
      </c>
      <c r="FL409">
        <f>IF($GS409&gt;=9,INDEX($DN:$DN,$GR409+9),"")</f>
      </c>
      <c r="FM409">
        <f>IF($GS409&gt;=10,INDEX($DN:$DN,$GR409+10),"")</f>
      </c>
      <c r="FN409">
        <f>IF($GS409&gt;=11,INDEX($DN:$DN,$GR409+11),"")</f>
      </c>
      <c r="FO409">
        <f>IF($GS409&gt;=12,INDEX($DN:$DN,$GR409+12),"")</f>
      </c>
      <c r="FP409">
        <f>IF($GS409&gt;=13,INDEX($DN:$DN,$GR409+13),"")</f>
      </c>
      <c r="FQ409">
        <f>IF($GS409&gt;=14,INDEX($DN:$DN,$GR409+14),"")</f>
      </c>
      <c r="FR409">
        <f>IF($GS409&gt;=15,INDEX($DN:$DN,$GR409+15),"")</f>
      </c>
      <c r="FS409">
        <f>IF($GS409&gt;=16,INDEX($DN:$DN,$GR409+16),"")</f>
      </c>
      <c r="FT409">
        <f>IF($GS409&gt;=17,INDEX($DN:$DN,$GR409+17),"")</f>
      </c>
      <c r="FU409">
        <f>IF($GS409&gt;=18,INDEX($DN:$DN,$GR409+18),"")</f>
      </c>
      <c r="FV409">
        <f>IF($GS409&gt;=19,INDEX($DN:$DN,$GR409+19),"")</f>
      </c>
      <c r="FW409">
        <f>IF($GS409&gt;=20,INDEX($DN:$DN,$GR409+20),"")</f>
      </c>
      <c r="FX409">
        <f>IF($GS409&gt;=21,INDEX($DN:$DN,$GR409+21),"")</f>
      </c>
      <c r="FY409">
        <f>IF($GS409&gt;=22,INDEX($DN:$DN,$GR409+22),"")</f>
      </c>
      <c r="FZ409">
        <f>IF($GS409&gt;=23,INDEX($DN:$DN,$GR409+23),"")</f>
      </c>
      <c r="GA409">
        <f>IF($GS409&gt;=24,INDEX($DN:$DN,$GR409+24),"")</f>
      </c>
      <c r="GB409">
        <f>IF($GS409&gt;=25,INDEX($DN:$DN,$GR409+25),"")</f>
      </c>
      <c r="GC409">
        <f>IF($GS409&gt;=26,INDEX($DN:$DN,$GR409+26),"")</f>
      </c>
      <c r="GD409">
        <f>IF($GS409&gt;=27,INDEX($DN:$DN,$GR409+27),"")</f>
      </c>
      <c r="GE409">
        <f>IF($GS409&gt;=28,INDEX($DN:$DN,$GR409+28),"")</f>
      </c>
      <c r="GF409">
        <f>IF($GS409&gt;=29,INDEX($DN:$DN,$GR409+29),"")</f>
      </c>
      <c r="GG409">
        <f>IF($GS409&gt;=30,INDEX($DN:$DN,$GR409+30),"")</f>
      </c>
      <c r="GH409">
        <f>IF($GS409&gt;=31,INDEX($DN:$DN,$GR409+31),"")</f>
      </c>
      <c r="GI409">
        <f>IF($GS409&gt;=32,INDEX($DN:$DN,$GR409+32),"")</f>
      </c>
      <c r="GJ409">
        <f>IF($GS409&gt;=33,INDEX($DN:$DN,$GR409+33),"")</f>
      </c>
      <c r="GK409">
        <f>IF($GS409&gt;=34,INDEX($DN:$DN,$GR409+34),"")</f>
      </c>
      <c r="GL409">
        <f>IF($GS409&gt;=35,INDEX($DN:$DN,$GR409+35),"")</f>
      </c>
      <c r="GM409">
        <f>IF($GS409&gt;=36,INDEX($DN:$DN,$GR409+36),"")</f>
      </c>
      <c r="GN409">
        <f>IF($GS409&gt;=37,INDEX($DN:$DN,$GR409+37),"")</f>
      </c>
      <c r="GO409">
        <f>IF($GS409&gt;=38,INDEX($DN:$DN,$GR409+38),"")</f>
      </c>
      <c r="GP409">
        <f>IF($GS409&gt;=39,INDEX($DN:$DN,$GR409+39),"")</f>
      </c>
      <c r="GQ409">
        <f>IF($GS409&gt;=40,INDEX($DN:$DN,$GR409+40),"")</f>
      </c>
      <c r="GR409">
        <f>IFERROR(MATCH($DL409,$DM$2:$DM$148,0)+1,0)</f>
      </c>
      <c r="GS409">
        <f>IFERROR(INDEX($DO$2:$DO$148,MATCH($DL409,$DM$2:$DM$148,0)),0)</f>
      </c>
      <c r="GT409">
        <f>IFERROR(MATCH($Z409,$DP$409:$FC$409,0),0)</f>
      </c>
      <c r="GU409">
        <f>IF($GT409&gt;0,INDEX($FD$409:$GQ$409,$GT409),"")</f>
      </c>
      <c r="GX409">
        <f>IF($JG409&gt;=1,INDEX($GV:$GV,$JF409+1),"")</f>
      </c>
      <c r="GY409">
        <f>IF($JG409&gt;=2,INDEX($GV:$GV,$JF409+2),"")</f>
      </c>
      <c r="GZ409">
        <f>IF($JG409&gt;=3,INDEX($GV:$GV,$JF409+3),"")</f>
      </c>
      <c r="HA409">
        <f>IF($JG409&gt;=4,INDEX($GV:$GV,$JF409+4),"")</f>
      </c>
      <c r="HB409">
        <f>IF($JG409&gt;=5,INDEX($GV:$GV,$JF409+5),"")</f>
      </c>
      <c r="HC409">
        <f>IF($JG409&gt;=6,INDEX($GV:$GV,$JF409+6),"")</f>
      </c>
      <c r="HD409">
        <f>IF($JG409&gt;=7,INDEX($GV:$GV,$JF409+7),"")</f>
      </c>
      <c r="HE409">
        <f>IF($JG409&gt;=8,INDEX($GV:$GV,$JF409+8),"")</f>
      </c>
      <c r="HF409">
        <f>IF($JG409&gt;=9,INDEX($GV:$GV,$JF409+9),"")</f>
      </c>
      <c r="HG409">
        <f>IF($JG409&gt;=10,INDEX($GV:$GV,$JF409+10),"")</f>
      </c>
      <c r="HH409">
        <f>IF($JG409&gt;=11,INDEX($GV:$GV,$JF409+11),"")</f>
      </c>
      <c r="HI409">
        <f>IF($JG409&gt;=12,INDEX($GV:$GV,$JF409+12),"")</f>
      </c>
      <c r="HJ409">
        <f>IF($JG409&gt;=13,INDEX($GV:$GV,$JF409+13),"")</f>
      </c>
      <c r="HK409">
        <f>IF($JG409&gt;=14,INDEX($GV:$GV,$JF409+14),"")</f>
      </c>
      <c r="HL409">
        <f>IF($JG409&gt;=15,INDEX($GV:$GV,$JF409+15),"")</f>
      </c>
      <c r="HM409">
        <f>IF($JG409&gt;=16,INDEX($GV:$GV,$JF409+16),"")</f>
      </c>
      <c r="HN409">
        <f>IF($JG409&gt;=17,INDEX($GV:$GV,$JF409+17),"")</f>
      </c>
      <c r="HO409">
        <f>IF($JG409&gt;=18,INDEX($GV:$GV,$JF409+18),"")</f>
      </c>
      <c r="HP409">
        <f>IF($JG409&gt;=19,INDEX($GV:$GV,$JF409+19),"")</f>
      </c>
      <c r="HQ409">
        <f>IF($JG409&gt;=20,INDEX($GV:$GV,$JF409+20),"")</f>
      </c>
      <c r="HR409">
        <f>IF($JG409&gt;=21,INDEX($GV:$GV,$JF409+21),"")</f>
      </c>
      <c r="HS409">
        <f>IF($JG409&gt;=22,INDEX($GV:$GV,$JF409+22),"")</f>
      </c>
      <c r="HT409">
        <f>IF($JG409&gt;=23,INDEX($GV:$GV,$JF409+23),"")</f>
      </c>
      <c r="HU409">
        <f>IF($JG409&gt;=24,INDEX($GV:$GV,$JF409+24),"")</f>
      </c>
      <c r="HV409">
        <f>IF($JG409&gt;=25,INDEX($GV:$GV,$JF409+25),"")</f>
      </c>
      <c r="HW409">
        <f>IF($JG409&gt;=26,INDEX($GV:$GV,$JF409+26),"")</f>
      </c>
      <c r="HX409">
        <f>IF($JG409&gt;=27,INDEX($GV:$GV,$JF409+27),"")</f>
      </c>
      <c r="HY409">
        <f>IF($JG409&gt;=28,INDEX($GV:$GV,$JF409+28),"")</f>
      </c>
      <c r="HZ409">
        <f>IF($JG409&gt;=29,INDEX($GV:$GV,$JF409+29),"")</f>
      </c>
      <c r="IA409">
        <f>IF($JG409&gt;=30,INDEX($GV:$GV,$JF409+30),"")</f>
      </c>
      <c r="IB409">
        <f>IF($JG409&gt;=31,INDEX($GV:$GV,$JF409+31),"")</f>
      </c>
      <c r="IC409">
        <f>IF($JG409&gt;=32,INDEX($GV:$GV,$JF409+32),"")</f>
      </c>
      <c r="ID409">
        <f>IF($JG409&gt;=33,INDEX($GV:$GV,$JF409+33),"")</f>
      </c>
      <c r="IE409">
        <f>IF($JG409&gt;=34,INDEX($GV:$GV,$JF409+34),"")</f>
      </c>
      <c r="IF409">
        <f>IF($JG409&gt;=35,INDEX($GV:$GV,$JF409+35),"")</f>
      </c>
      <c r="IG409">
        <f>IF($JG409&gt;=36,INDEX($GV:$GV,$JF409+36),"")</f>
      </c>
      <c r="IH409">
        <f>IF($JG409&gt;=37,INDEX($GV:$GV,$JF409+37),"")</f>
      </c>
      <c r="II409">
        <f>IF($JG409&gt;=38,INDEX($GV:$GV,$JF409+38),"")</f>
      </c>
      <c r="IJ409">
        <f>IF($JG409&gt;=39,INDEX($GV:$GV,$JF409+39),"")</f>
      </c>
      <c r="IK409">
        <f>IF($JG409&gt;=40,INDEX($GV:$GV,$JF409+40),"")</f>
      </c>
      <c r="IL409">
        <f>IF($JG409&gt;=41,INDEX($GV:$GV,$JF409+41),"")</f>
      </c>
      <c r="IM409">
        <f>IF($JG409&gt;=42,INDEX($GV:$GV,$JF409+42),"")</f>
      </c>
      <c r="IN409">
        <f>IF($JG409&gt;=43,INDEX($GV:$GV,$JF409+43),"")</f>
      </c>
      <c r="IO409">
        <f>IF($JG409&gt;=44,INDEX($GV:$GV,$JF409+44),"")</f>
      </c>
      <c r="IP409">
        <f>IF($JG409&gt;=45,INDEX($GV:$GV,$JF409+45),"")</f>
      </c>
      <c r="IQ409">
        <f>IF($JG409&gt;=46,INDEX($GV:$GV,$JF409+46),"")</f>
      </c>
      <c r="IR409">
        <f>IF($JG409&gt;=47,INDEX($GV:$GV,$JF409+47),"")</f>
      </c>
      <c r="IS409">
        <f>IF($JG409&gt;=48,INDEX($GV:$GV,$JF409+48),"")</f>
      </c>
      <c r="IT409">
        <f>IF($JG409&gt;=49,INDEX($GV:$GV,$JF409+49),"")</f>
      </c>
      <c r="IU409">
        <f>IF($JG409&gt;=50,INDEX($GV:$GV,$JF409+50),"")</f>
      </c>
      <c r="IV409">
        <f>IF($JG409&gt;=51,INDEX($GV:$GV,$JF409+51),"")</f>
      </c>
      <c r="IW409">
        <f>IF($JG409&gt;=52,INDEX($GV:$GV,$JF409+52),"")</f>
      </c>
      <c r="IX409">
        <f>IF($JG409&gt;=53,INDEX($GV:$GV,$JF409+53),"")</f>
      </c>
      <c r="IY409">
        <f>IF($JG409&gt;=54,INDEX($GV:$GV,$JF409+54),"")</f>
      </c>
      <c r="IZ409">
        <f>IF($JG409&gt;=55,INDEX($GV:$GV,$JF409+55),"")</f>
      </c>
      <c r="JA409">
        <f>IF($JG409&gt;=56,INDEX($GV:$GV,$JF409+56),"")</f>
      </c>
      <c r="JB409">
        <f>IF($JG409&gt;=57,INDEX($GV:$GV,$JF409+57),"")</f>
      </c>
      <c r="JC409">
        <f>IF($JG409&gt;=58,INDEX($GV:$GV,$JF409+58),"")</f>
      </c>
      <c r="JD409">
        <f>IF($JG409&gt;=59,INDEX($GV:$GV,$JF409+59),"")</f>
      </c>
      <c r="JE409">
        <f>IF($JG409&gt;=60,INDEX($GV:$GV,$JF409+60),"")</f>
      </c>
      <c r="JF409">
        <f>IFERROR(MATCH($GU409,$GV$2:$GV$322,0)+1,0)</f>
      </c>
      <c r="JG409">
        <f>IFERROR(INDEX($GW$2:$GW$322,MATCH($GU409,$GV$2:$GV$322,0)),0)</f>
      </c>
      <c r="JH409" t="s">
        <v>44</v>
      </c>
      <c r="JI409" t="s">
        <v>44</v>
      </c>
    </row>
    <row r="410" spans="1:269" x14ac:dyDescent="0.25">
      <c r="R410">
        <f>IF(OR($U410="",$Q410=""),"",IFERROR($U410/$Q410,0))</f>
      </c>
      <c r="S410">
        <f>IF($U410="","",
SUM($T410,$V410,$AA410,$W410,$Y410)*
(1-IF($AB410="",0,VALUE($AB410)/100)))</f>
      </c>
      <c r="T410">
        <f>IF($U410="","",$U410)</f>
      </c>
      <c r="V410">
        <f>IF($U410="","",
IF($O410="","",
IF(ISNUMBER(SEARCH("exempt",LOWER($O410))),0,
$U410*(VALUE(SUBSTITUTE($O410,"%",""))/100))))</f>
      </c>
      <c r="AC410">
        <f>IFERROR(IF(FIND(" - ",$K410)&gt;0,MID($K410,FIND(" - ",$K410)+3,LEN($K410)),""),"")</f>
      </c>
      <c r="AL410" t="s">
        <v>1244</v>
      </c>
      <c r="AT410">
        <f>IFERROR(LEFT($K410,FIND(" - ",$K410)-1),$K410)</f>
      </c>
      <c r="AW410">
        <f>IF($CL410&gt;=1,INDEX($AU:$AU,$CK410+1),"")</f>
      </c>
      <c r="AX410">
        <f>IF($CL410&gt;=2,INDEX($AU:$AU,$CK410+2),"")</f>
      </c>
      <c r="AY410">
        <f>IF($CL410&gt;=3,INDEX($AU:$AU,$CK410+3),"")</f>
      </c>
      <c r="AZ410">
        <f>IF($CL410&gt;=4,INDEX($AU:$AU,$CK410+4),"")</f>
      </c>
      <c r="BA410">
        <f>IF($CL410&gt;=5,INDEX($AU:$AU,$CK410+5),"")</f>
      </c>
      <c r="BB410">
        <f>IF($CL410&gt;=6,INDEX($AU:$AU,$CK410+6),"")</f>
      </c>
      <c r="BC410">
        <f>IF($CL410&gt;=7,INDEX($AU:$AU,$CK410+7),"")</f>
      </c>
      <c r="BD410">
        <f>IF($CL410&gt;=8,INDEX($AU:$AU,$CK410+8),"")</f>
      </c>
      <c r="BE410">
        <f>IF($CL410&gt;=9,INDEX($AU:$AU,$CK410+9),"")</f>
      </c>
      <c r="BF410">
        <f>IF($CL410&gt;=10,INDEX($AU:$AU,$CK410+10),"")</f>
      </c>
      <c r="BG410">
        <f>IF($CL410&gt;=11,INDEX($AU:$AU,$CK410+11),"")</f>
      </c>
      <c r="BH410">
        <f>IF($CL410&gt;=12,INDEX($AU:$AU,$CK410+12),"")</f>
      </c>
      <c r="BI410">
        <f>IF($CL410&gt;=13,INDEX($AU:$AU,$CK410+13),"")</f>
      </c>
      <c r="BJ410">
        <f>IF($CL410&gt;=14,INDEX($AU:$AU,$CK410+14),"")</f>
      </c>
      <c r="BK410">
        <f>IF($CL410&gt;=15,INDEX($AU:$AU,$CK410+15),"")</f>
      </c>
      <c r="BL410">
        <f>IF($CL410&gt;=16,INDEX($AU:$AU,$CK410+16),"")</f>
      </c>
      <c r="BM410">
        <f>IF($CL410&gt;=17,INDEX($AU:$AU,$CK410+17),"")</f>
      </c>
      <c r="BN410">
        <f>IF($CL410&gt;=18,INDEX($AU:$AU,$CK410+18),"")</f>
      </c>
      <c r="BO410">
        <f>IF($CL410&gt;=19,INDEX($AU:$AU,$CK410+19),"")</f>
      </c>
      <c r="BP410">
        <f>IF($CL410&gt;=20,INDEX($AU:$AU,$CK410+20),"")</f>
      </c>
      <c r="BQ410">
        <f>IF($CL410&gt;=21,INDEX($AU:$AU,$CK410+21),"")</f>
      </c>
      <c r="BR410">
        <f>IF($CL410&gt;=22,INDEX($AU:$AU,$CK410+22),"")</f>
      </c>
      <c r="BS410">
        <f>IF($CL410&gt;=23,INDEX($AU:$AU,$CK410+23),"")</f>
      </c>
      <c r="BT410">
        <f>IF($CL410&gt;=24,INDEX($AU:$AU,$CK410+24),"")</f>
      </c>
      <c r="BU410">
        <f>IF($CL410&gt;=25,INDEX($AU:$AU,$CK410+25),"")</f>
      </c>
      <c r="BV410">
        <f>IF($CL410&gt;=26,INDEX($AU:$AU,$CK410+26),"")</f>
      </c>
      <c r="BW410">
        <f>IF($CL410&gt;=27,INDEX($AU:$AU,$CK410+27),"")</f>
      </c>
      <c r="BX410">
        <f>IF($CL410&gt;=28,INDEX($AU:$AU,$CK410+28),"")</f>
      </c>
      <c r="BY410">
        <f>IF($CL410&gt;=29,INDEX($AU:$AU,$CK410+29),"")</f>
      </c>
      <c r="BZ410">
        <f>IF($CL410&gt;=30,INDEX($AU:$AU,$CK410+30),"")</f>
      </c>
      <c r="CA410">
        <f>IF($CL410&gt;=31,INDEX($AU:$AU,$CK410+31),"")</f>
      </c>
      <c r="CB410">
        <f>IF($CL410&gt;=32,INDEX($AU:$AU,$CK410+32),"")</f>
      </c>
      <c r="CC410">
        <f>IF($CL410&gt;=33,INDEX($AU:$AU,$CK410+33),"")</f>
      </c>
      <c r="CD410">
        <f>IF($CL410&gt;=34,INDEX($AU:$AU,$CK410+34),"")</f>
      </c>
      <c r="CE410">
        <f>IF($CL410&gt;=35,INDEX($AU:$AU,$CK410+35),"")</f>
      </c>
      <c r="CF410">
        <f>IF($CL410&gt;=36,INDEX($AU:$AU,$CK410+36),"")</f>
      </c>
      <c r="CG410">
        <f>IF($CL410&gt;=37,INDEX($AU:$AU,$CK410+37),"")</f>
      </c>
      <c r="CH410">
        <f>IF($CL410&gt;=38,INDEX($AU:$AU,$CK410+38),"")</f>
      </c>
      <c r="CI410">
        <f>IF($CL410&gt;=39,INDEX($AU:$AU,$CK410+39),"")</f>
      </c>
      <c r="CJ410">
        <f>IF($CL410&gt;=40,INDEX($AU:$AU,$CK410+40),"")</f>
      </c>
      <c r="CK410">
        <f>IFERROR(MATCH($AT410,$AU$2:$AU$133,0)+1,0)</f>
      </c>
      <c r="CL410">
        <f>IFERROR(INDEX($AV$2:$AV$133,MATCH($AT410,$AU$2:$AU$133,0)),0)</f>
      </c>
      <c r="CM410">
        <f>IFERROR(LEFT($L410,FIND(" - ",$L410)-1),$L410)</f>
      </c>
      <c r="CN410" t="s">
        <v>221</v>
      </c>
      <c r="CP410">
        <f>IF($DK410&gt;=1,INDEX($CN:$CN,$DJ410+1),"")</f>
      </c>
      <c r="CQ410">
        <f>IF($DK410&gt;=2,INDEX($CN:$CN,$DJ410+2),"")</f>
      </c>
      <c r="CR410">
        <f>IF($DK410&gt;=3,INDEX($CN:$CN,$DJ410+3),"")</f>
      </c>
      <c r="CS410">
        <f>IF($DK410&gt;=4,INDEX($CN:$CN,$DJ410+4),"")</f>
      </c>
      <c r="CT410">
        <f>IF($DK410&gt;=5,INDEX($CN:$CN,$DJ410+5),"")</f>
      </c>
      <c r="CU410">
        <f>IF($DK410&gt;=6,INDEX($CN:$CN,$DJ410+6),"")</f>
      </c>
      <c r="CV410">
        <f>IF($DK410&gt;=7,INDEX($CN:$CN,$DJ410+7),"")</f>
      </c>
      <c r="CW410">
        <f>IF($DK410&gt;=8,INDEX($CN:$CN,$DJ410+8),"")</f>
      </c>
      <c r="CX410">
        <f>IF($DK410&gt;=9,INDEX($CN:$CN,$DJ410+9),"")</f>
      </c>
      <c r="CY410">
        <f>IF($DK410&gt;=10,INDEX($CN:$CN,$DJ410+10),"")</f>
      </c>
      <c r="CZ410">
        <f>IF($DK410&gt;=11,INDEX($CN:$CN,$DJ410+11),"")</f>
      </c>
      <c r="DA410">
        <f>IF($DK410&gt;=12,INDEX($CN:$CN,$DJ410+12),"")</f>
      </c>
      <c r="DB410">
        <f>IF($DK410&gt;=13,INDEX($CN:$CN,$DJ410+13),"")</f>
      </c>
      <c r="DC410">
        <f>IF($DK410&gt;=14,INDEX($CN:$CN,$DJ410+14),"")</f>
      </c>
      <c r="DD410">
        <f>IF($DK410&gt;=15,INDEX($CN:$CN,$DJ410+15),"")</f>
      </c>
      <c r="DE410">
        <f>IF($DK410&gt;=16,INDEX($CN:$CN,$DJ410+16),"")</f>
      </c>
      <c r="DF410">
        <f>IF($DK410&gt;=17,INDEX($CN:$CN,$DJ410+17),"")</f>
      </c>
      <c r="DG410">
        <f>IF($DK410&gt;=18,INDEX($CN:$CN,$DJ410+18),"")</f>
      </c>
      <c r="DH410">
        <f>IF($DK410&gt;=19,INDEX($CN:$CN,$DJ410+19),"")</f>
      </c>
      <c r="DI410">
        <f>IF($DK410&gt;=20,INDEX($CN:$CN,$DJ410+20),"")</f>
      </c>
      <c r="DJ410">
        <f>IFERROR(MATCH($CM410,$CN$2:$CN$1089,0)+1,0)</f>
      </c>
      <c r="DK410">
        <f>IFERROR(INDEX($CO$2:$CO$1089,MATCH($CM410,$CN$2:$CN$1089,0)),0)</f>
      </c>
      <c r="DL410">
        <f>IFERROR(INDEX($AS:$AS,MATCH($O410,$AR:$AR,0))&amp;"","")</f>
      </c>
      <c r="DP410">
        <f>IF($GS410&gt;=1,INDEX($DM:$DM,$GR410+1),"")</f>
      </c>
      <c r="DQ410">
        <f>IF($GS410&gt;=2,INDEX($DM:$DM,$GR410+2),"")</f>
      </c>
      <c r="DR410">
        <f>IF($GS410&gt;=3,INDEX($DM:$DM,$GR410+3),"")</f>
      </c>
      <c r="DS410">
        <f>IF($GS410&gt;=4,INDEX($DM:$DM,$GR410+4),"")</f>
      </c>
      <c r="DT410">
        <f>IF($GS410&gt;=5,INDEX($DM:$DM,$GR410+5),"")</f>
      </c>
      <c r="DU410">
        <f>IF($GS410&gt;=6,INDEX($DM:$DM,$GR410+6),"")</f>
      </c>
      <c r="DV410">
        <f>IF($GS410&gt;=7,INDEX($DM:$DM,$GR410+7),"")</f>
      </c>
      <c r="DW410">
        <f>IF($GS410&gt;=8,INDEX($DM:$DM,$GR410+8),"")</f>
      </c>
      <c r="DX410">
        <f>IF($GS410&gt;=9,INDEX($DM:$DM,$GR410+9),"")</f>
      </c>
      <c r="DY410">
        <f>IF($GS410&gt;=10,INDEX($DM:$DM,$GR410+10),"")</f>
      </c>
      <c r="DZ410">
        <f>IF($GS410&gt;=11,INDEX($DM:$DM,$GR410+11),"")</f>
      </c>
      <c r="EA410">
        <f>IF($GS410&gt;=12,INDEX($DM:$DM,$GR410+12),"")</f>
      </c>
      <c r="EB410">
        <f>IF($GS410&gt;=13,INDEX($DM:$DM,$GR410+13),"")</f>
      </c>
      <c r="EC410">
        <f>IF($GS410&gt;=14,INDEX($DM:$DM,$GR410+14),"")</f>
      </c>
      <c r="ED410">
        <f>IF($GS410&gt;=15,INDEX($DM:$DM,$GR410+15),"")</f>
      </c>
      <c r="EE410">
        <f>IF($GS410&gt;=16,INDEX($DM:$DM,$GR410+16),"")</f>
      </c>
      <c r="EF410">
        <f>IF($GS410&gt;=17,INDEX($DM:$DM,$GR410+17),"")</f>
      </c>
      <c r="EG410">
        <f>IF($GS410&gt;=18,INDEX($DM:$DM,$GR410+18),"")</f>
      </c>
      <c r="EH410">
        <f>IF($GS410&gt;=19,INDEX($DM:$DM,$GR410+19),"")</f>
      </c>
      <c r="EI410">
        <f>IF($GS410&gt;=20,INDEX($DM:$DM,$GR410+20),"")</f>
      </c>
      <c r="EJ410">
        <f>IF($GS410&gt;=21,INDEX($DM:$DM,$GR410+21),"")</f>
      </c>
      <c r="EK410">
        <f>IF($GS410&gt;=22,INDEX($DM:$DM,$GR410+22),"")</f>
      </c>
      <c r="EL410">
        <f>IF($GS410&gt;=23,INDEX($DM:$DM,$GR410+23),"")</f>
      </c>
      <c r="EM410">
        <f>IF($GS410&gt;=24,INDEX($DM:$DM,$GR410+24),"")</f>
      </c>
      <c r="EN410">
        <f>IF($GS410&gt;=25,INDEX($DM:$DM,$GR410+25),"")</f>
      </c>
      <c r="EO410">
        <f>IF($GS410&gt;=26,INDEX($DM:$DM,$GR410+26),"")</f>
      </c>
      <c r="EP410">
        <f>IF($GS410&gt;=27,INDEX($DM:$DM,$GR410+27),"")</f>
      </c>
      <c r="EQ410">
        <f>IF($GS410&gt;=28,INDEX($DM:$DM,$GR410+28),"")</f>
      </c>
      <c r="ER410">
        <f>IF($GS410&gt;=29,INDEX($DM:$DM,$GR410+29),"")</f>
      </c>
      <c r="ES410">
        <f>IF($GS410&gt;=30,INDEX($DM:$DM,$GR410+30),"")</f>
      </c>
      <c r="ET410">
        <f>IF($GS410&gt;=31,INDEX($DM:$DM,$GR410+31),"")</f>
      </c>
      <c r="EU410">
        <f>IF($GS410&gt;=32,INDEX($DM:$DM,$GR410+32),"")</f>
      </c>
      <c r="EV410">
        <f>IF($GS410&gt;=33,INDEX($DM:$DM,$GR410+33),"")</f>
      </c>
      <c r="EW410">
        <f>IF($GS410&gt;=34,INDEX($DM:$DM,$GR410+34),"")</f>
      </c>
      <c r="EX410">
        <f>IF($GS410&gt;=35,INDEX($DM:$DM,$GR410+35),"")</f>
      </c>
      <c r="EY410">
        <f>IF($GS410&gt;=36,INDEX($DM:$DM,$GR410+36),"")</f>
      </c>
      <c r="EZ410">
        <f>IF($GS410&gt;=37,INDEX($DM:$DM,$GR410+37),"")</f>
      </c>
      <c r="FA410">
        <f>IF($GS410&gt;=38,INDEX($DM:$DM,$GR410+38),"")</f>
      </c>
      <c r="FB410">
        <f>IF($GS410&gt;=39,INDEX($DM:$DM,$GR410+39),"")</f>
      </c>
      <c r="FC410">
        <f>IF($GS410&gt;=40,INDEX($DM:$DM,$GR410+40),"")</f>
      </c>
      <c r="FD410">
        <f>IF($GS410&gt;=1,INDEX($DN:$DN,$GR410+1),"")</f>
      </c>
      <c r="FE410">
        <f>IF($GS410&gt;=2,INDEX($DN:$DN,$GR410+2),"")</f>
      </c>
      <c r="FF410">
        <f>IF($GS410&gt;=3,INDEX($DN:$DN,$GR410+3),"")</f>
      </c>
      <c r="FG410">
        <f>IF($GS410&gt;=4,INDEX($DN:$DN,$GR410+4),"")</f>
      </c>
      <c r="FH410">
        <f>IF($GS410&gt;=5,INDEX($DN:$DN,$GR410+5),"")</f>
      </c>
      <c r="FI410">
        <f>IF($GS410&gt;=6,INDEX($DN:$DN,$GR410+6),"")</f>
      </c>
      <c r="FJ410">
        <f>IF($GS410&gt;=7,INDEX($DN:$DN,$GR410+7),"")</f>
      </c>
      <c r="FK410">
        <f>IF($GS410&gt;=8,INDEX($DN:$DN,$GR410+8),"")</f>
      </c>
      <c r="FL410">
        <f>IF($GS410&gt;=9,INDEX($DN:$DN,$GR410+9),"")</f>
      </c>
      <c r="FM410">
        <f>IF($GS410&gt;=10,INDEX($DN:$DN,$GR410+10),"")</f>
      </c>
      <c r="FN410">
        <f>IF($GS410&gt;=11,INDEX($DN:$DN,$GR410+11),"")</f>
      </c>
      <c r="FO410">
        <f>IF($GS410&gt;=12,INDEX($DN:$DN,$GR410+12),"")</f>
      </c>
      <c r="FP410">
        <f>IF($GS410&gt;=13,INDEX($DN:$DN,$GR410+13),"")</f>
      </c>
      <c r="FQ410">
        <f>IF($GS410&gt;=14,INDEX($DN:$DN,$GR410+14),"")</f>
      </c>
      <c r="FR410">
        <f>IF($GS410&gt;=15,INDEX($DN:$DN,$GR410+15),"")</f>
      </c>
      <c r="FS410">
        <f>IF($GS410&gt;=16,INDEX($DN:$DN,$GR410+16),"")</f>
      </c>
      <c r="FT410">
        <f>IF($GS410&gt;=17,INDEX($DN:$DN,$GR410+17),"")</f>
      </c>
      <c r="FU410">
        <f>IF($GS410&gt;=18,INDEX($DN:$DN,$GR410+18),"")</f>
      </c>
      <c r="FV410">
        <f>IF($GS410&gt;=19,INDEX($DN:$DN,$GR410+19),"")</f>
      </c>
      <c r="FW410">
        <f>IF($GS410&gt;=20,INDEX($DN:$DN,$GR410+20),"")</f>
      </c>
      <c r="FX410">
        <f>IF($GS410&gt;=21,INDEX($DN:$DN,$GR410+21),"")</f>
      </c>
      <c r="FY410">
        <f>IF($GS410&gt;=22,INDEX($DN:$DN,$GR410+22),"")</f>
      </c>
      <c r="FZ410">
        <f>IF($GS410&gt;=23,INDEX($DN:$DN,$GR410+23),"")</f>
      </c>
      <c r="GA410">
        <f>IF($GS410&gt;=24,INDEX($DN:$DN,$GR410+24),"")</f>
      </c>
      <c r="GB410">
        <f>IF($GS410&gt;=25,INDEX($DN:$DN,$GR410+25),"")</f>
      </c>
      <c r="GC410">
        <f>IF($GS410&gt;=26,INDEX($DN:$DN,$GR410+26),"")</f>
      </c>
      <c r="GD410">
        <f>IF($GS410&gt;=27,INDEX($DN:$DN,$GR410+27),"")</f>
      </c>
      <c r="GE410">
        <f>IF($GS410&gt;=28,INDEX($DN:$DN,$GR410+28),"")</f>
      </c>
      <c r="GF410">
        <f>IF($GS410&gt;=29,INDEX($DN:$DN,$GR410+29),"")</f>
      </c>
      <c r="GG410">
        <f>IF($GS410&gt;=30,INDEX($DN:$DN,$GR410+30),"")</f>
      </c>
      <c r="GH410">
        <f>IF($GS410&gt;=31,INDEX($DN:$DN,$GR410+31),"")</f>
      </c>
      <c r="GI410">
        <f>IF($GS410&gt;=32,INDEX($DN:$DN,$GR410+32),"")</f>
      </c>
      <c r="GJ410">
        <f>IF($GS410&gt;=33,INDEX($DN:$DN,$GR410+33),"")</f>
      </c>
      <c r="GK410">
        <f>IF($GS410&gt;=34,INDEX($DN:$DN,$GR410+34),"")</f>
      </c>
      <c r="GL410">
        <f>IF($GS410&gt;=35,INDEX($DN:$DN,$GR410+35),"")</f>
      </c>
      <c r="GM410">
        <f>IF($GS410&gt;=36,INDEX($DN:$DN,$GR410+36),"")</f>
      </c>
      <c r="GN410">
        <f>IF($GS410&gt;=37,INDEX($DN:$DN,$GR410+37),"")</f>
      </c>
      <c r="GO410">
        <f>IF($GS410&gt;=38,INDEX($DN:$DN,$GR410+38),"")</f>
      </c>
      <c r="GP410">
        <f>IF($GS410&gt;=39,INDEX($DN:$DN,$GR410+39),"")</f>
      </c>
      <c r="GQ410">
        <f>IF($GS410&gt;=40,INDEX($DN:$DN,$GR410+40),"")</f>
      </c>
      <c r="GR410">
        <f>IFERROR(MATCH($DL410,$DM$2:$DM$148,0)+1,0)</f>
      </c>
      <c r="GS410">
        <f>IFERROR(INDEX($DO$2:$DO$148,MATCH($DL410,$DM$2:$DM$148,0)),0)</f>
      </c>
      <c r="GT410">
        <f>IFERROR(MATCH($Z410,$DP$410:$FC$410,0),0)</f>
      </c>
      <c r="GU410">
        <f>IF($GT410&gt;0,INDEX($FD$410:$GQ$410,$GT410),"")</f>
      </c>
      <c r="GX410">
        <f>IF($JG410&gt;=1,INDEX($GV:$GV,$JF410+1),"")</f>
      </c>
      <c r="GY410">
        <f>IF($JG410&gt;=2,INDEX($GV:$GV,$JF410+2),"")</f>
      </c>
      <c r="GZ410">
        <f>IF($JG410&gt;=3,INDEX($GV:$GV,$JF410+3),"")</f>
      </c>
      <c r="HA410">
        <f>IF($JG410&gt;=4,INDEX($GV:$GV,$JF410+4),"")</f>
      </c>
      <c r="HB410">
        <f>IF($JG410&gt;=5,INDEX($GV:$GV,$JF410+5),"")</f>
      </c>
      <c r="HC410">
        <f>IF($JG410&gt;=6,INDEX($GV:$GV,$JF410+6),"")</f>
      </c>
      <c r="HD410">
        <f>IF($JG410&gt;=7,INDEX($GV:$GV,$JF410+7),"")</f>
      </c>
      <c r="HE410">
        <f>IF($JG410&gt;=8,INDEX($GV:$GV,$JF410+8),"")</f>
      </c>
      <c r="HF410">
        <f>IF($JG410&gt;=9,INDEX($GV:$GV,$JF410+9),"")</f>
      </c>
      <c r="HG410">
        <f>IF($JG410&gt;=10,INDEX($GV:$GV,$JF410+10),"")</f>
      </c>
      <c r="HH410">
        <f>IF($JG410&gt;=11,INDEX($GV:$GV,$JF410+11),"")</f>
      </c>
      <c r="HI410">
        <f>IF($JG410&gt;=12,INDEX($GV:$GV,$JF410+12),"")</f>
      </c>
      <c r="HJ410">
        <f>IF($JG410&gt;=13,INDEX($GV:$GV,$JF410+13),"")</f>
      </c>
      <c r="HK410">
        <f>IF($JG410&gt;=14,INDEX($GV:$GV,$JF410+14),"")</f>
      </c>
      <c r="HL410">
        <f>IF($JG410&gt;=15,INDEX($GV:$GV,$JF410+15),"")</f>
      </c>
      <c r="HM410">
        <f>IF($JG410&gt;=16,INDEX($GV:$GV,$JF410+16),"")</f>
      </c>
      <c r="HN410">
        <f>IF($JG410&gt;=17,INDEX($GV:$GV,$JF410+17),"")</f>
      </c>
      <c r="HO410">
        <f>IF($JG410&gt;=18,INDEX($GV:$GV,$JF410+18),"")</f>
      </c>
      <c r="HP410">
        <f>IF($JG410&gt;=19,INDEX($GV:$GV,$JF410+19),"")</f>
      </c>
      <c r="HQ410">
        <f>IF($JG410&gt;=20,INDEX($GV:$GV,$JF410+20),"")</f>
      </c>
      <c r="HR410">
        <f>IF($JG410&gt;=21,INDEX($GV:$GV,$JF410+21),"")</f>
      </c>
      <c r="HS410">
        <f>IF($JG410&gt;=22,INDEX($GV:$GV,$JF410+22),"")</f>
      </c>
      <c r="HT410">
        <f>IF($JG410&gt;=23,INDEX($GV:$GV,$JF410+23),"")</f>
      </c>
      <c r="HU410">
        <f>IF($JG410&gt;=24,INDEX($GV:$GV,$JF410+24),"")</f>
      </c>
      <c r="HV410">
        <f>IF($JG410&gt;=25,INDEX($GV:$GV,$JF410+25),"")</f>
      </c>
      <c r="HW410">
        <f>IF($JG410&gt;=26,INDEX($GV:$GV,$JF410+26),"")</f>
      </c>
      <c r="HX410">
        <f>IF($JG410&gt;=27,INDEX($GV:$GV,$JF410+27),"")</f>
      </c>
      <c r="HY410">
        <f>IF($JG410&gt;=28,INDEX($GV:$GV,$JF410+28),"")</f>
      </c>
      <c r="HZ410">
        <f>IF($JG410&gt;=29,INDEX($GV:$GV,$JF410+29),"")</f>
      </c>
      <c r="IA410">
        <f>IF($JG410&gt;=30,INDEX($GV:$GV,$JF410+30),"")</f>
      </c>
      <c r="IB410">
        <f>IF($JG410&gt;=31,INDEX($GV:$GV,$JF410+31),"")</f>
      </c>
      <c r="IC410">
        <f>IF($JG410&gt;=32,INDEX($GV:$GV,$JF410+32),"")</f>
      </c>
      <c r="ID410">
        <f>IF($JG410&gt;=33,INDEX($GV:$GV,$JF410+33),"")</f>
      </c>
      <c r="IE410">
        <f>IF($JG410&gt;=34,INDEX($GV:$GV,$JF410+34),"")</f>
      </c>
      <c r="IF410">
        <f>IF($JG410&gt;=35,INDEX($GV:$GV,$JF410+35),"")</f>
      </c>
      <c r="IG410">
        <f>IF($JG410&gt;=36,INDEX($GV:$GV,$JF410+36),"")</f>
      </c>
      <c r="IH410">
        <f>IF($JG410&gt;=37,INDEX($GV:$GV,$JF410+37),"")</f>
      </c>
      <c r="II410">
        <f>IF($JG410&gt;=38,INDEX($GV:$GV,$JF410+38),"")</f>
      </c>
      <c r="IJ410">
        <f>IF($JG410&gt;=39,INDEX($GV:$GV,$JF410+39),"")</f>
      </c>
      <c r="IK410">
        <f>IF($JG410&gt;=40,INDEX($GV:$GV,$JF410+40),"")</f>
      </c>
      <c r="IL410">
        <f>IF($JG410&gt;=41,INDEX($GV:$GV,$JF410+41),"")</f>
      </c>
      <c r="IM410">
        <f>IF($JG410&gt;=42,INDEX($GV:$GV,$JF410+42),"")</f>
      </c>
      <c r="IN410">
        <f>IF($JG410&gt;=43,INDEX($GV:$GV,$JF410+43),"")</f>
      </c>
      <c r="IO410">
        <f>IF($JG410&gt;=44,INDEX($GV:$GV,$JF410+44),"")</f>
      </c>
      <c r="IP410">
        <f>IF($JG410&gt;=45,INDEX($GV:$GV,$JF410+45),"")</f>
      </c>
      <c r="IQ410">
        <f>IF($JG410&gt;=46,INDEX($GV:$GV,$JF410+46),"")</f>
      </c>
      <c r="IR410">
        <f>IF($JG410&gt;=47,INDEX($GV:$GV,$JF410+47),"")</f>
      </c>
      <c r="IS410">
        <f>IF($JG410&gt;=48,INDEX($GV:$GV,$JF410+48),"")</f>
      </c>
      <c r="IT410">
        <f>IF($JG410&gt;=49,INDEX($GV:$GV,$JF410+49),"")</f>
      </c>
      <c r="IU410">
        <f>IF($JG410&gt;=50,INDEX($GV:$GV,$JF410+50),"")</f>
      </c>
      <c r="IV410">
        <f>IF($JG410&gt;=51,INDEX($GV:$GV,$JF410+51),"")</f>
      </c>
      <c r="IW410">
        <f>IF($JG410&gt;=52,INDEX($GV:$GV,$JF410+52),"")</f>
      </c>
      <c r="IX410">
        <f>IF($JG410&gt;=53,INDEX($GV:$GV,$JF410+53),"")</f>
      </c>
      <c r="IY410">
        <f>IF($JG410&gt;=54,INDEX($GV:$GV,$JF410+54),"")</f>
      </c>
      <c r="IZ410">
        <f>IF($JG410&gt;=55,INDEX($GV:$GV,$JF410+55),"")</f>
      </c>
      <c r="JA410">
        <f>IF($JG410&gt;=56,INDEX($GV:$GV,$JF410+56),"")</f>
      </c>
      <c r="JB410">
        <f>IF($JG410&gt;=57,INDEX($GV:$GV,$JF410+57),"")</f>
      </c>
      <c r="JC410">
        <f>IF($JG410&gt;=58,INDEX($GV:$GV,$JF410+58),"")</f>
      </c>
      <c r="JD410">
        <f>IF($JG410&gt;=59,INDEX($GV:$GV,$JF410+59),"")</f>
      </c>
      <c r="JE410">
        <f>IF($JG410&gt;=60,INDEX($GV:$GV,$JF410+60),"")</f>
      </c>
      <c r="JF410">
        <f>IFERROR(MATCH($GU410,$GV$2:$GV$322,0)+1,0)</f>
      </c>
      <c r="JG410">
        <f>IFERROR(INDEX($GW$2:$GW$322,MATCH($GU410,$GV$2:$GV$322,0)),0)</f>
      </c>
      <c r="JH410" t="s">
        <v>44</v>
      </c>
      <c r="JI410" t="s">
        <v>44</v>
      </c>
    </row>
    <row r="411" spans="1:269" x14ac:dyDescent="0.25">
      <c r="R411">
        <f>IF(OR($U411="",$Q411=""),"",IFERROR($U411/$Q411,0))</f>
      </c>
      <c r="S411">
        <f>IF($U411="","",
SUM($T411,$V411,$AA411,$W411,$Y411)*
(1-IF($AB411="",0,VALUE($AB411)/100)))</f>
      </c>
      <c r="T411">
        <f>IF($U411="","",$U411)</f>
      </c>
      <c r="V411">
        <f>IF($U411="","",
IF($O411="","",
IF(ISNUMBER(SEARCH("exempt",LOWER($O411))),0,
$U411*(VALUE(SUBSTITUTE($O411,"%",""))/100))))</f>
      </c>
      <c r="AC411">
        <f>IFERROR(IF(FIND(" - ",$K411)&gt;0,MID($K411,FIND(" - ",$K411)+3,LEN($K411)),""),"")</f>
      </c>
      <c r="AL411" t="s">
        <v>1245</v>
      </c>
      <c r="AT411">
        <f>IFERROR(LEFT($K411,FIND(" - ",$K411)-1),$K411)</f>
      </c>
      <c r="AW411">
        <f>IF($CL411&gt;=1,INDEX($AU:$AU,$CK411+1),"")</f>
      </c>
      <c r="AX411">
        <f>IF($CL411&gt;=2,INDEX($AU:$AU,$CK411+2),"")</f>
      </c>
      <c r="AY411">
        <f>IF($CL411&gt;=3,INDEX($AU:$AU,$CK411+3),"")</f>
      </c>
      <c r="AZ411">
        <f>IF($CL411&gt;=4,INDEX($AU:$AU,$CK411+4),"")</f>
      </c>
      <c r="BA411">
        <f>IF($CL411&gt;=5,INDEX($AU:$AU,$CK411+5),"")</f>
      </c>
      <c r="BB411">
        <f>IF($CL411&gt;=6,INDEX($AU:$AU,$CK411+6),"")</f>
      </c>
      <c r="BC411">
        <f>IF($CL411&gt;=7,INDEX($AU:$AU,$CK411+7),"")</f>
      </c>
      <c r="BD411">
        <f>IF($CL411&gt;=8,INDEX($AU:$AU,$CK411+8),"")</f>
      </c>
      <c r="BE411">
        <f>IF($CL411&gt;=9,INDEX($AU:$AU,$CK411+9),"")</f>
      </c>
      <c r="BF411">
        <f>IF($CL411&gt;=10,INDEX($AU:$AU,$CK411+10),"")</f>
      </c>
      <c r="BG411">
        <f>IF($CL411&gt;=11,INDEX($AU:$AU,$CK411+11),"")</f>
      </c>
      <c r="BH411">
        <f>IF($CL411&gt;=12,INDEX($AU:$AU,$CK411+12),"")</f>
      </c>
      <c r="BI411">
        <f>IF($CL411&gt;=13,INDEX($AU:$AU,$CK411+13),"")</f>
      </c>
      <c r="BJ411">
        <f>IF($CL411&gt;=14,INDEX($AU:$AU,$CK411+14),"")</f>
      </c>
      <c r="BK411">
        <f>IF($CL411&gt;=15,INDEX($AU:$AU,$CK411+15),"")</f>
      </c>
      <c r="BL411">
        <f>IF($CL411&gt;=16,INDEX($AU:$AU,$CK411+16),"")</f>
      </c>
      <c r="BM411">
        <f>IF($CL411&gt;=17,INDEX($AU:$AU,$CK411+17),"")</f>
      </c>
      <c r="BN411">
        <f>IF($CL411&gt;=18,INDEX($AU:$AU,$CK411+18),"")</f>
      </c>
      <c r="BO411">
        <f>IF($CL411&gt;=19,INDEX($AU:$AU,$CK411+19),"")</f>
      </c>
      <c r="BP411">
        <f>IF($CL411&gt;=20,INDEX($AU:$AU,$CK411+20),"")</f>
      </c>
      <c r="BQ411">
        <f>IF($CL411&gt;=21,INDEX($AU:$AU,$CK411+21),"")</f>
      </c>
      <c r="BR411">
        <f>IF($CL411&gt;=22,INDEX($AU:$AU,$CK411+22),"")</f>
      </c>
      <c r="BS411">
        <f>IF($CL411&gt;=23,INDEX($AU:$AU,$CK411+23),"")</f>
      </c>
      <c r="BT411">
        <f>IF($CL411&gt;=24,INDEX($AU:$AU,$CK411+24),"")</f>
      </c>
      <c r="BU411">
        <f>IF($CL411&gt;=25,INDEX($AU:$AU,$CK411+25),"")</f>
      </c>
      <c r="BV411">
        <f>IF($CL411&gt;=26,INDEX($AU:$AU,$CK411+26),"")</f>
      </c>
      <c r="BW411">
        <f>IF($CL411&gt;=27,INDEX($AU:$AU,$CK411+27),"")</f>
      </c>
      <c r="BX411">
        <f>IF($CL411&gt;=28,INDEX($AU:$AU,$CK411+28),"")</f>
      </c>
      <c r="BY411">
        <f>IF($CL411&gt;=29,INDEX($AU:$AU,$CK411+29),"")</f>
      </c>
      <c r="BZ411">
        <f>IF($CL411&gt;=30,INDEX($AU:$AU,$CK411+30),"")</f>
      </c>
      <c r="CA411">
        <f>IF($CL411&gt;=31,INDEX($AU:$AU,$CK411+31),"")</f>
      </c>
      <c r="CB411">
        <f>IF($CL411&gt;=32,INDEX($AU:$AU,$CK411+32),"")</f>
      </c>
      <c r="CC411">
        <f>IF($CL411&gt;=33,INDEX($AU:$AU,$CK411+33),"")</f>
      </c>
      <c r="CD411">
        <f>IF($CL411&gt;=34,INDEX($AU:$AU,$CK411+34),"")</f>
      </c>
      <c r="CE411">
        <f>IF($CL411&gt;=35,INDEX($AU:$AU,$CK411+35),"")</f>
      </c>
      <c r="CF411">
        <f>IF($CL411&gt;=36,INDEX($AU:$AU,$CK411+36),"")</f>
      </c>
      <c r="CG411">
        <f>IF($CL411&gt;=37,INDEX($AU:$AU,$CK411+37),"")</f>
      </c>
      <c r="CH411">
        <f>IF($CL411&gt;=38,INDEX($AU:$AU,$CK411+38),"")</f>
      </c>
      <c r="CI411">
        <f>IF($CL411&gt;=39,INDEX($AU:$AU,$CK411+39),"")</f>
      </c>
      <c r="CJ411">
        <f>IF($CL411&gt;=40,INDEX($AU:$AU,$CK411+40),"")</f>
      </c>
      <c r="CK411">
        <f>IFERROR(MATCH($AT411,$AU$2:$AU$133,0)+1,0)</f>
      </c>
      <c r="CL411">
        <f>IFERROR(INDEX($AV$2:$AV$133,MATCH($AT411,$AU$2:$AU$133,0)),0)</f>
      </c>
      <c r="CM411">
        <f>IFERROR(LEFT($L411,FIND(" - ",$L411)-1),$L411)</f>
      </c>
      <c r="CN411" t="s">
        <v>1246</v>
      </c>
      <c r="CO411">
        <v>1</v>
      </c>
      <c r="CP411">
        <f>IF($DK411&gt;=1,INDEX($CN:$CN,$DJ411+1),"")</f>
      </c>
      <c r="CQ411">
        <f>IF($DK411&gt;=2,INDEX($CN:$CN,$DJ411+2),"")</f>
      </c>
      <c r="CR411">
        <f>IF($DK411&gt;=3,INDEX($CN:$CN,$DJ411+3),"")</f>
      </c>
      <c r="CS411">
        <f>IF($DK411&gt;=4,INDEX($CN:$CN,$DJ411+4),"")</f>
      </c>
      <c r="CT411">
        <f>IF($DK411&gt;=5,INDEX($CN:$CN,$DJ411+5),"")</f>
      </c>
      <c r="CU411">
        <f>IF($DK411&gt;=6,INDEX($CN:$CN,$DJ411+6),"")</f>
      </c>
      <c r="CV411">
        <f>IF($DK411&gt;=7,INDEX($CN:$CN,$DJ411+7),"")</f>
      </c>
      <c r="CW411">
        <f>IF($DK411&gt;=8,INDEX($CN:$CN,$DJ411+8),"")</f>
      </c>
      <c r="CX411">
        <f>IF($DK411&gt;=9,INDEX($CN:$CN,$DJ411+9),"")</f>
      </c>
      <c r="CY411">
        <f>IF($DK411&gt;=10,INDEX($CN:$CN,$DJ411+10),"")</f>
      </c>
      <c r="CZ411">
        <f>IF($DK411&gt;=11,INDEX($CN:$CN,$DJ411+11),"")</f>
      </c>
      <c r="DA411">
        <f>IF($DK411&gt;=12,INDEX($CN:$CN,$DJ411+12),"")</f>
      </c>
      <c r="DB411">
        <f>IF($DK411&gt;=13,INDEX($CN:$CN,$DJ411+13),"")</f>
      </c>
      <c r="DC411">
        <f>IF($DK411&gt;=14,INDEX($CN:$CN,$DJ411+14),"")</f>
      </c>
      <c r="DD411">
        <f>IF($DK411&gt;=15,INDEX($CN:$CN,$DJ411+15),"")</f>
      </c>
      <c r="DE411">
        <f>IF($DK411&gt;=16,INDEX($CN:$CN,$DJ411+16),"")</f>
      </c>
      <c r="DF411">
        <f>IF($DK411&gt;=17,INDEX($CN:$CN,$DJ411+17),"")</f>
      </c>
      <c r="DG411">
        <f>IF($DK411&gt;=18,INDEX($CN:$CN,$DJ411+18),"")</f>
      </c>
      <c r="DH411">
        <f>IF($DK411&gt;=19,INDEX($CN:$CN,$DJ411+19),"")</f>
      </c>
      <c r="DI411">
        <f>IF($DK411&gt;=20,INDEX($CN:$CN,$DJ411+20),"")</f>
      </c>
      <c r="DJ411">
        <f>IFERROR(MATCH($CM411,$CN$2:$CN$1089,0)+1,0)</f>
      </c>
      <c r="DK411">
        <f>IFERROR(INDEX($CO$2:$CO$1089,MATCH($CM411,$CN$2:$CN$1089,0)),0)</f>
      </c>
      <c r="DL411">
        <f>IFERROR(INDEX($AS:$AS,MATCH($O411,$AR:$AR,0))&amp;"","")</f>
      </c>
      <c r="DP411">
        <f>IF($GS411&gt;=1,INDEX($DM:$DM,$GR411+1),"")</f>
      </c>
      <c r="DQ411">
        <f>IF($GS411&gt;=2,INDEX($DM:$DM,$GR411+2),"")</f>
      </c>
      <c r="DR411">
        <f>IF($GS411&gt;=3,INDEX($DM:$DM,$GR411+3),"")</f>
      </c>
      <c r="DS411">
        <f>IF($GS411&gt;=4,INDEX($DM:$DM,$GR411+4),"")</f>
      </c>
      <c r="DT411">
        <f>IF($GS411&gt;=5,INDEX($DM:$DM,$GR411+5),"")</f>
      </c>
      <c r="DU411">
        <f>IF($GS411&gt;=6,INDEX($DM:$DM,$GR411+6),"")</f>
      </c>
      <c r="DV411">
        <f>IF($GS411&gt;=7,INDEX($DM:$DM,$GR411+7),"")</f>
      </c>
      <c r="DW411">
        <f>IF($GS411&gt;=8,INDEX($DM:$DM,$GR411+8),"")</f>
      </c>
      <c r="DX411">
        <f>IF($GS411&gt;=9,INDEX($DM:$DM,$GR411+9),"")</f>
      </c>
      <c r="DY411">
        <f>IF($GS411&gt;=10,INDEX($DM:$DM,$GR411+10),"")</f>
      </c>
      <c r="DZ411">
        <f>IF($GS411&gt;=11,INDEX($DM:$DM,$GR411+11),"")</f>
      </c>
      <c r="EA411">
        <f>IF($GS411&gt;=12,INDEX($DM:$DM,$GR411+12),"")</f>
      </c>
      <c r="EB411">
        <f>IF($GS411&gt;=13,INDEX($DM:$DM,$GR411+13),"")</f>
      </c>
      <c r="EC411">
        <f>IF($GS411&gt;=14,INDEX($DM:$DM,$GR411+14),"")</f>
      </c>
      <c r="ED411">
        <f>IF($GS411&gt;=15,INDEX($DM:$DM,$GR411+15),"")</f>
      </c>
      <c r="EE411">
        <f>IF($GS411&gt;=16,INDEX($DM:$DM,$GR411+16),"")</f>
      </c>
      <c r="EF411">
        <f>IF($GS411&gt;=17,INDEX($DM:$DM,$GR411+17),"")</f>
      </c>
      <c r="EG411">
        <f>IF($GS411&gt;=18,INDEX($DM:$DM,$GR411+18),"")</f>
      </c>
      <c r="EH411">
        <f>IF($GS411&gt;=19,INDEX($DM:$DM,$GR411+19),"")</f>
      </c>
      <c r="EI411">
        <f>IF($GS411&gt;=20,INDEX($DM:$DM,$GR411+20),"")</f>
      </c>
      <c r="EJ411">
        <f>IF($GS411&gt;=21,INDEX($DM:$DM,$GR411+21),"")</f>
      </c>
      <c r="EK411">
        <f>IF($GS411&gt;=22,INDEX($DM:$DM,$GR411+22),"")</f>
      </c>
      <c r="EL411">
        <f>IF($GS411&gt;=23,INDEX($DM:$DM,$GR411+23),"")</f>
      </c>
      <c r="EM411">
        <f>IF($GS411&gt;=24,INDEX($DM:$DM,$GR411+24),"")</f>
      </c>
      <c r="EN411">
        <f>IF($GS411&gt;=25,INDEX($DM:$DM,$GR411+25),"")</f>
      </c>
      <c r="EO411">
        <f>IF($GS411&gt;=26,INDEX($DM:$DM,$GR411+26),"")</f>
      </c>
      <c r="EP411">
        <f>IF($GS411&gt;=27,INDEX($DM:$DM,$GR411+27),"")</f>
      </c>
      <c r="EQ411">
        <f>IF($GS411&gt;=28,INDEX($DM:$DM,$GR411+28),"")</f>
      </c>
      <c r="ER411">
        <f>IF($GS411&gt;=29,INDEX($DM:$DM,$GR411+29),"")</f>
      </c>
      <c r="ES411">
        <f>IF($GS411&gt;=30,INDEX($DM:$DM,$GR411+30),"")</f>
      </c>
      <c r="ET411">
        <f>IF($GS411&gt;=31,INDEX($DM:$DM,$GR411+31),"")</f>
      </c>
      <c r="EU411">
        <f>IF($GS411&gt;=32,INDEX($DM:$DM,$GR411+32),"")</f>
      </c>
      <c r="EV411">
        <f>IF($GS411&gt;=33,INDEX($DM:$DM,$GR411+33),"")</f>
      </c>
      <c r="EW411">
        <f>IF($GS411&gt;=34,INDEX($DM:$DM,$GR411+34),"")</f>
      </c>
      <c r="EX411">
        <f>IF($GS411&gt;=35,INDEX($DM:$DM,$GR411+35),"")</f>
      </c>
      <c r="EY411">
        <f>IF($GS411&gt;=36,INDEX($DM:$DM,$GR411+36),"")</f>
      </c>
      <c r="EZ411">
        <f>IF($GS411&gt;=37,INDEX($DM:$DM,$GR411+37),"")</f>
      </c>
      <c r="FA411">
        <f>IF($GS411&gt;=38,INDEX($DM:$DM,$GR411+38),"")</f>
      </c>
      <c r="FB411">
        <f>IF($GS411&gt;=39,INDEX($DM:$DM,$GR411+39),"")</f>
      </c>
      <c r="FC411">
        <f>IF($GS411&gt;=40,INDEX($DM:$DM,$GR411+40),"")</f>
      </c>
      <c r="FD411">
        <f>IF($GS411&gt;=1,INDEX($DN:$DN,$GR411+1),"")</f>
      </c>
      <c r="FE411">
        <f>IF($GS411&gt;=2,INDEX($DN:$DN,$GR411+2),"")</f>
      </c>
      <c r="FF411">
        <f>IF($GS411&gt;=3,INDEX($DN:$DN,$GR411+3),"")</f>
      </c>
      <c r="FG411">
        <f>IF($GS411&gt;=4,INDEX($DN:$DN,$GR411+4),"")</f>
      </c>
      <c r="FH411">
        <f>IF($GS411&gt;=5,INDEX($DN:$DN,$GR411+5),"")</f>
      </c>
      <c r="FI411">
        <f>IF($GS411&gt;=6,INDEX($DN:$DN,$GR411+6),"")</f>
      </c>
      <c r="FJ411">
        <f>IF($GS411&gt;=7,INDEX($DN:$DN,$GR411+7),"")</f>
      </c>
      <c r="FK411">
        <f>IF($GS411&gt;=8,INDEX($DN:$DN,$GR411+8),"")</f>
      </c>
      <c r="FL411">
        <f>IF($GS411&gt;=9,INDEX($DN:$DN,$GR411+9),"")</f>
      </c>
      <c r="FM411">
        <f>IF($GS411&gt;=10,INDEX($DN:$DN,$GR411+10),"")</f>
      </c>
      <c r="FN411">
        <f>IF($GS411&gt;=11,INDEX($DN:$DN,$GR411+11),"")</f>
      </c>
      <c r="FO411">
        <f>IF($GS411&gt;=12,INDEX($DN:$DN,$GR411+12),"")</f>
      </c>
      <c r="FP411">
        <f>IF($GS411&gt;=13,INDEX($DN:$DN,$GR411+13),"")</f>
      </c>
      <c r="FQ411">
        <f>IF($GS411&gt;=14,INDEX($DN:$DN,$GR411+14),"")</f>
      </c>
      <c r="FR411">
        <f>IF($GS411&gt;=15,INDEX($DN:$DN,$GR411+15),"")</f>
      </c>
      <c r="FS411">
        <f>IF($GS411&gt;=16,INDEX($DN:$DN,$GR411+16),"")</f>
      </c>
      <c r="FT411">
        <f>IF($GS411&gt;=17,INDEX($DN:$DN,$GR411+17),"")</f>
      </c>
      <c r="FU411">
        <f>IF($GS411&gt;=18,INDEX($DN:$DN,$GR411+18),"")</f>
      </c>
      <c r="FV411">
        <f>IF($GS411&gt;=19,INDEX($DN:$DN,$GR411+19),"")</f>
      </c>
      <c r="FW411">
        <f>IF($GS411&gt;=20,INDEX($DN:$DN,$GR411+20),"")</f>
      </c>
      <c r="FX411">
        <f>IF($GS411&gt;=21,INDEX($DN:$DN,$GR411+21),"")</f>
      </c>
      <c r="FY411">
        <f>IF($GS411&gt;=22,INDEX($DN:$DN,$GR411+22),"")</f>
      </c>
      <c r="FZ411">
        <f>IF($GS411&gt;=23,INDEX($DN:$DN,$GR411+23),"")</f>
      </c>
      <c r="GA411">
        <f>IF($GS411&gt;=24,INDEX($DN:$DN,$GR411+24),"")</f>
      </c>
      <c r="GB411">
        <f>IF($GS411&gt;=25,INDEX($DN:$DN,$GR411+25),"")</f>
      </c>
      <c r="GC411">
        <f>IF($GS411&gt;=26,INDEX($DN:$DN,$GR411+26),"")</f>
      </c>
      <c r="GD411">
        <f>IF($GS411&gt;=27,INDEX($DN:$DN,$GR411+27),"")</f>
      </c>
      <c r="GE411">
        <f>IF($GS411&gt;=28,INDEX($DN:$DN,$GR411+28),"")</f>
      </c>
      <c r="GF411">
        <f>IF($GS411&gt;=29,INDEX($DN:$DN,$GR411+29),"")</f>
      </c>
      <c r="GG411">
        <f>IF($GS411&gt;=30,INDEX($DN:$DN,$GR411+30),"")</f>
      </c>
      <c r="GH411">
        <f>IF($GS411&gt;=31,INDEX($DN:$DN,$GR411+31),"")</f>
      </c>
      <c r="GI411">
        <f>IF($GS411&gt;=32,INDEX($DN:$DN,$GR411+32),"")</f>
      </c>
      <c r="GJ411">
        <f>IF($GS411&gt;=33,INDEX($DN:$DN,$GR411+33),"")</f>
      </c>
      <c r="GK411">
        <f>IF($GS411&gt;=34,INDEX($DN:$DN,$GR411+34),"")</f>
      </c>
      <c r="GL411">
        <f>IF($GS411&gt;=35,INDEX($DN:$DN,$GR411+35),"")</f>
      </c>
      <c r="GM411">
        <f>IF($GS411&gt;=36,INDEX($DN:$DN,$GR411+36),"")</f>
      </c>
      <c r="GN411">
        <f>IF($GS411&gt;=37,INDEX($DN:$DN,$GR411+37),"")</f>
      </c>
      <c r="GO411">
        <f>IF($GS411&gt;=38,INDEX($DN:$DN,$GR411+38),"")</f>
      </c>
      <c r="GP411">
        <f>IF($GS411&gt;=39,INDEX($DN:$DN,$GR411+39),"")</f>
      </c>
      <c r="GQ411">
        <f>IF($GS411&gt;=40,INDEX($DN:$DN,$GR411+40),"")</f>
      </c>
      <c r="GR411">
        <f>IFERROR(MATCH($DL411,$DM$2:$DM$148,0)+1,0)</f>
      </c>
      <c r="GS411">
        <f>IFERROR(INDEX($DO$2:$DO$148,MATCH($DL411,$DM$2:$DM$148,0)),0)</f>
      </c>
      <c r="GT411">
        <f>IFERROR(MATCH($Z411,$DP$411:$FC$411,0),0)</f>
      </c>
      <c r="GU411">
        <f>IF($GT411&gt;0,INDEX($FD$411:$GQ$411,$GT411),"")</f>
      </c>
      <c r="GX411">
        <f>IF($JG411&gt;=1,INDEX($GV:$GV,$JF411+1),"")</f>
      </c>
      <c r="GY411">
        <f>IF($JG411&gt;=2,INDEX($GV:$GV,$JF411+2),"")</f>
      </c>
      <c r="GZ411">
        <f>IF($JG411&gt;=3,INDEX($GV:$GV,$JF411+3),"")</f>
      </c>
      <c r="HA411">
        <f>IF($JG411&gt;=4,INDEX($GV:$GV,$JF411+4),"")</f>
      </c>
      <c r="HB411">
        <f>IF($JG411&gt;=5,INDEX($GV:$GV,$JF411+5),"")</f>
      </c>
      <c r="HC411">
        <f>IF($JG411&gt;=6,INDEX($GV:$GV,$JF411+6),"")</f>
      </c>
      <c r="HD411">
        <f>IF($JG411&gt;=7,INDEX($GV:$GV,$JF411+7),"")</f>
      </c>
      <c r="HE411">
        <f>IF($JG411&gt;=8,INDEX($GV:$GV,$JF411+8),"")</f>
      </c>
      <c r="HF411">
        <f>IF($JG411&gt;=9,INDEX($GV:$GV,$JF411+9),"")</f>
      </c>
      <c r="HG411">
        <f>IF($JG411&gt;=10,INDEX($GV:$GV,$JF411+10),"")</f>
      </c>
      <c r="HH411">
        <f>IF($JG411&gt;=11,INDEX($GV:$GV,$JF411+11),"")</f>
      </c>
      <c r="HI411">
        <f>IF($JG411&gt;=12,INDEX($GV:$GV,$JF411+12),"")</f>
      </c>
      <c r="HJ411">
        <f>IF($JG411&gt;=13,INDEX($GV:$GV,$JF411+13),"")</f>
      </c>
      <c r="HK411">
        <f>IF($JG411&gt;=14,INDEX($GV:$GV,$JF411+14),"")</f>
      </c>
      <c r="HL411">
        <f>IF($JG411&gt;=15,INDEX($GV:$GV,$JF411+15),"")</f>
      </c>
      <c r="HM411">
        <f>IF($JG411&gt;=16,INDEX($GV:$GV,$JF411+16),"")</f>
      </c>
      <c r="HN411">
        <f>IF($JG411&gt;=17,INDEX($GV:$GV,$JF411+17),"")</f>
      </c>
      <c r="HO411">
        <f>IF($JG411&gt;=18,INDEX($GV:$GV,$JF411+18),"")</f>
      </c>
      <c r="HP411">
        <f>IF($JG411&gt;=19,INDEX($GV:$GV,$JF411+19),"")</f>
      </c>
      <c r="HQ411">
        <f>IF($JG411&gt;=20,INDEX($GV:$GV,$JF411+20),"")</f>
      </c>
      <c r="HR411">
        <f>IF($JG411&gt;=21,INDEX($GV:$GV,$JF411+21),"")</f>
      </c>
      <c r="HS411">
        <f>IF($JG411&gt;=22,INDEX($GV:$GV,$JF411+22),"")</f>
      </c>
      <c r="HT411">
        <f>IF($JG411&gt;=23,INDEX($GV:$GV,$JF411+23),"")</f>
      </c>
      <c r="HU411">
        <f>IF($JG411&gt;=24,INDEX($GV:$GV,$JF411+24),"")</f>
      </c>
      <c r="HV411">
        <f>IF($JG411&gt;=25,INDEX($GV:$GV,$JF411+25),"")</f>
      </c>
      <c r="HW411">
        <f>IF($JG411&gt;=26,INDEX($GV:$GV,$JF411+26),"")</f>
      </c>
      <c r="HX411">
        <f>IF($JG411&gt;=27,INDEX($GV:$GV,$JF411+27),"")</f>
      </c>
      <c r="HY411">
        <f>IF($JG411&gt;=28,INDEX($GV:$GV,$JF411+28),"")</f>
      </c>
      <c r="HZ411">
        <f>IF($JG411&gt;=29,INDEX($GV:$GV,$JF411+29),"")</f>
      </c>
      <c r="IA411">
        <f>IF($JG411&gt;=30,INDEX($GV:$GV,$JF411+30),"")</f>
      </c>
      <c r="IB411">
        <f>IF($JG411&gt;=31,INDEX($GV:$GV,$JF411+31),"")</f>
      </c>
      <c r="IC411">
        <f>IF($JG411&gt;=32,INDEX($GV:$GV,$JF411+32),"")</f>
      </c>
      <c r="ID411">
        <f>IF($JG411&gt;=33,INDEX($GV:$GV,$JF411+33),"")</f>
      </c>
      <c r="IE411">
        <f>IF($JG411&gt;=34,INDEX($GV:$GV,$JF411+34),"")</f>
      </c>
      <c r="IF411">
        <f>IF($JG411&gt;=35,INDEX($GV:$GV,$JF411+35),"")</f>
      </c>
      <c r="IG411">
        <f>IF($JG411&gt;=36,INDEX($GV:$GV,$JF411+36),"")</f>
      </c>
      <c r="IH411">
        <f>IF($JG411&gt;=37,INDEX($GV:$GV,$JF411+37),"")</f>
      </c>
      <c r="II411">
        <f>IF($JG411&gt;=38,INDEX($GV:$GV,$JF411+38),"")</f>
      </c>
      <c r="IJ411">
        <f>IF($JG411&gt;=39,INDEX($GV:$GV,$JF411+39),"")</f>
      </c>
      <c r="IK411">
        <f>IF($JG411&gt;=40,INDEX($GV:$GV,$JF411+40),"")</f>
      </c>
      <c r="IL411">
        <f>IF($JG411&gt;=41,INDEX($GV:$GV,$JF411+41),"")</f>
      </c>
      <c r="IM411">
        <f>IF($JG411&gt;=42,INDEX($GV:$GV,$JF411+42),"")</f>
      </c>
      <c r="IN411">
        <f>IF($JG411&gt;=43,INDEX($GV:$GV,$JF411+43),"")</f>
      </c>
      <c r="IO411">
        <f>IF($JG411&gt;=44,INDEX($GV:$GV,$JF411+44),"")</f>
      </c>
      <c r="IP411">
        <f>IF($JG411&gt;=45,INDEX($GV:$GV,$JF411+45),"")</f>
      </c>
      <c r="IQ411">
        <f>IF($JG411&gt;=46,INDEX($GV:$GV,$JF411+46),"")</f>
      </c>
      <c r="IR411">
        <f>IF($JG411&gt;=47,INDEX($GV:$GV,$JF411+47),"")</f>
      </c>
      <c r="IS411">
        <f>IF($JG411&gt;=48,INDEX($GV:$GV,$JF411+48),"")</f>
      </c>
      <c r="IT411">
        <f>IF($JG411&gt;=49,INDEX($GV:$GV,$JF411+49),"")</f>
      </c>
      <c r="IU411">
        <f>IF($JG411&gt;=50,INDEX($GV:$GV,$JF411+50),"")</f>
      </c>
      <c r="IV411">
        <f>IF($JG411&gt;=51,INDEX($GV:$GV,$JF411+51),"")</f>
      </c>
      <c r="IW411">
        <f>IF($JG411&gt;=52,INDEX($GV:$GV,$JF411+52),"")</f>
      </c>
      <c r="IX411">
        <f>IF($JG411&gt;=53,INDEX($GV:$GV,$JF411+53),"")</f>
      </c>
      <c r="IY411">
        <f>IF($JG411&gt;=54,INDEX($GV:$GV,$JF411+54),"")</f>
      </c>
      <c r="IZ411">
        <f>IF($JG411&gt;=55,INDEX($GV:$GV,$JF411+55),"")</f>
      </c>
      <c r="JA411">
        <f>IF($JG411&gt;=56,INDEX($GV:$GV,$JF411+56),"")</f>
      </c>
      <c r="JB411">
        <f>IF($JG411&gt;=57,INDEX($GV:$GV,$JF411+57),"")</f>
      </c>
      <c r="JC411">
        <f>IF($JG411&gt;=58,INDEX($GV:$GV,$JF411+58),"")</f>
      </c>
      <c r="JD411">
        <f>IF($JG411&gt;=59,INDEX($GV:$GV,$JF411+59),"")</f>
      </c>
      <c r="JE411">
        <f>IF($JG411&gt;=60,INDEX($GV:$GV,$JF411+60),"")</f>
      </c>
      <c r="JF411">
        <f>IFERROR(MATCH($GU411,$GV$2:$GV$322,0)+1,0)</f>
      </c>
      <c r="JG411">
        <f>IFERROR(INDEX($GW$2:$GW$322,MATCH($GU411,$GV$2:$GV$322,0)),0)</f>
      </c>
      <c r="JH411" t="s">
        <v>44</v>
      </c>
      <c r="JI411" t="s">
        <v>44</v>
      </c>
    </row>
    <row r="412" spans="1:269" x14ac:dyDescent="0.25">
      <c r="R412">
        <f>IF(OR($U412="",$Q412=""),"",IFERROR($U412/$Q412,0))</f>
      </c>
      <c r="S412">
        <f>IF($U412="","",
SUM($T412,$V412,$AA412,$W412,$Y412)*
(1-IF($AB412="",0,VALUE($AB412)/100)))</f>
      </c>
      <c r="T412">
        <f>IF($U412="","",$U412)</f>
      </c>
      <c r="V412">
        <f>IF($U412="","",
IF($O412="","",
IF(ISNUMBER(SEARCH("exempt",LOWER($O412))),0,
$U412*(VALUE(SUBSTITUTE($O412,"%",""))/100))))</f>
      </c>
      <c r="AC412">
        <f>IFERROR(IF(FIND(" - ",$K412)&gt;0,MID($K412,FIND(" - ",$K412)+3,LEN($K412)),""),"")</f>
      </c>
      <c r="AL412" t="s">
        <v>1247</v>
      </c>
      <c r="AT412">
        <f>IFERROR(LEFT($K412,FIND(" - ",$K412)-1),$K412)</f>
      </c>
      <c r="AW412">
        <f>IF($CL412&gt;=1,INDEX($AU:$AU,$CK412+1),"")</f>
      </c>
      <c r="AX412">
        <f>IF($CL412&gt;=2,INDEX($AU:$AU,$CK412+2),"")</f>
      </c>
      <c r="AY412">
        <f>IF($CL412&gt;=3,INDEX($AU:$AU,$CK412+3),"")</f>
      </c>
      <c r="AZ412">
        <f>IF($CL412&gt;=4,INDEX($AU:$AU,$CK412+4),"")</f>
      </c>
      <c r="BA412">
        <f>IF($CL412&gt;=5,INDEX($AU:$AU,$CK412+5),"")</f>
      </c>
      <c r="BB412">
        <f>IF($CL412&gt;=6,INDEX($AU:$AU,$CK412+6),"")</f>
      </c>
      <c r="BC412">
        <f>IF($CL412&gt;=7,INDEX($AU:$AU,$CK412+7),"")</f>
      </c>
      <c r="BD412">
        <f>IF($CL412&gt;=8,INDEX($AU:$AU,$CK412+8),"")</f>
      </c>
      <c r="BE412">
        <f>IF($CL412&gt;=9,INDEX($AU:$AU,$CK412+9),"")</f>
      </c>
      <c r="BF412">
        <f>IF($CL412&gt;=10,INDEX($AU:$AU,$CK412+10),"")</f>
      </c>
      <c r="BG412">
        <f>IF($CL412&gt;=11,INDEX($AU:$AU,$CK412+11),"")</f>
      </c>
      <c r="BH412">
        <f>IF($CL412&gt;=12,INDEX($AU:$AU,$CK412+12),"")</f>
      </c>
      <c r="BI412">
        <f>IF($CL412&gt;=13,INDEX($AU:$AU,$CK412+13),"")</f>
      </c>
      <c r="BJ412">
        <f>IF($CL412&gt;=14,INDEX($AU:$AU,$CK412+14),"")</f>
      </c>
      <c r="BK412">
        <f>IF($CL412&gt;=15,INDEX($AU:$AU,$CK412+15),"")</f>
      </c>
      <c r="BL412">
        <f>IF($CL412&gt;=16,INDEX($AU:$AU,$CK412+16),"")</f>
      </c>
      <c r="BM412">
        <f>IF($CL412&gt;=17,INDEX($AU:$AU,$CK412+17),"")</f>
      </c>
      <c r="BN412">
        <f>IF($CL412&gt;=18,INDEX($AU:$AU,$CK412+18),"")</f>
      </c>
      <c r="BO412">
        <f>IF($CL412&gt;=19,INDEX($AU:$AU,$CK412+19),"")</f>
      </c>
      <c r="BP412">
        <f>IF($CL412&gt;=20,INDEX($AU:$AU,$CK412+20),"")</f>
      </c>
      <c r="BQ412">
        <f>IF($CL412&gt;=21,INDEX($AU:$AU,$CK412+21),"")</f>
      </c>
      <c r="BR412">
        <f>IF($CL412&gt;=22,INDEX($AU:$AU,$CK412+22),"")</f>
      </c>
      <c r="BS412">
        <f>IF($CL412&gt;=23,INDEX($AU:$AU,$CK412+23),"")</f>
      </c>
      <c r="BT412">
        <f>IF($CL412&gt;=24,INDEX($AU:$AU,$CK412+24),"")</f>
      </c>
      <c r="BU412">
        <f>IF($CL412&gt;=25,INDEX($AU:$AU,$CK412+25),"")</f>
      </c>
      <c r="BV412">
        <f>IF($CL412&gt;=26,INDEX($AU:$AU,$CK412+26),"")</f>
      </c>
      <c r="BW412">
        <f>IF($CL412&gt;=27,INDEX($AU:$AU,$CK412+27),"")</f>
      </c>
      <c r="BX412">
        <f>IF($CL412&gt;=28,INDEX($AU:$AU,$CK412+28),"")</f>
      </c>
      <c r="BY412">
        <f>IF($CL412&gt;=29,INDEX($AU:$AU,$CK412+29),"")</f>
      </c>
      <c r="BZ412">
        <f>IF($CL412&gt;=30,INDEX($AU:$AU,$CK412+30),"")</f>
      </c>
      <c r="CA412">
        <f>IF($CL412&gt;=31,INDEX($AU:$AU,$CK412+31),"")</f>
      </c>
      <c r="CB412">
        <f>IF($CL412&gt;=32,INDEX($AU:$AU,$CK412+32),"")</f>
      </c>
      <c r="CC412">
        <f>IF($CL412&gt;=33,INDEX($AU:$AU,$CK412+33),"")</f>
      </c>
      <c r="CD412">
        <f>IF($CL412&gt;=34,INDEX($AU:$AU,$CK412+34),"")</f>
      </c>
      <c r="CE412">
        <f>IF($CL412&gt;=35,INDEX($AU:$AU,$CK412+35),"")</f>
      </c>
      <c r="CF412">
        <f>IF($CL412&gt;=36,INDEX($AU:$AU,$CK412+36),"")</f>
      </c>
      <c r="CG412">
        <f>IF($CL412&gt;=37,INDEX($AU:$AU,$CK412+37),"")</f>
      </c>
      <c r="CH412">
        <f>IF($CL412&gt;=38,INDEX($AU:$AU,$CK412+38),"")</f>
      </c>
      <c r="CI412">
        <f>IF($CL412&gt;=39,INDEX($AU:$AU,$CK412+39),"")</f>
      </c>
      <c r="CJ412">
        <f>IF($CL412&gt;=40,INDEX($AU:$AU,$CK412+40),"")</f>
      </c>
      <c r="CK412">
        <f>IFERROR(MATCH($AT412,$AU$2:$AU$133,0)+1,0)</f>
      </c>
      <c r="CL412">
        <f>IFERROR(INDEX($AV$2:$AV$133,MATCH($AT412,$AU$2:$AU$133,0)),0)</f>
      </c>
      <c r="CM412">
        <f>IFERROR(LEFT($L412,FIND(" - ",$L412)-1),$L412)</f>
      </c>
      <c r="CN412" t="s">
        <v>149</v>
      </c>
      <c r="CP412">
        <f>IF($DK412&gt;=1,INDEX($CN:$CN,$DJ412+1),"")</f>
      </c>
      <c r="CQ412">
        <f>IF($DK412&gt;=2,INDEX($CN:$CN,$DJ412+2),"")</f>
      </c>
      <c r="CR412">
        <f>IF($DK412&gt;=3,INDEX($CN:$CN,$DJ412+3),"")</f>
      </c>
      <c r="CS412">
        <f>IF($DK412&gt;=4,INDEX($CN:$CN,$DJ412+4),"")</f>
      </c>
      <c r="CT412">
        <f>IF($DK412&gt;=5,INDEX($CN:$CN,$DJ412+5),"")</f>
      </c>
      <c r="CU412">
        <f>IF($DK412&gt;=6,INDEX($CN:$CN,$DJ412+6),"")</f>
      </c>
      <c r="CV412">
        <f>IF($DK412&gt;=7,INDEX($CN:$CN,$DJ412+7),"")</f>
      </c>
      <c r="CW412">
        <f>IF($DK412&gt;=8,INDEX($CN:$CN,$DJ412+8),"")</f>
      </c>
      <c r="CX412">
        <f>IF($DK412&gt;=9,INDEX($CN:$CN,$DJ412+9),"")</f>
      </c>
      <c r="CY412">
        <f>IF($DK412&gt;=10,INDEX($CN:$CN,$DJ412+10),"")</f>
      </c>
      <c r="CZ412">
        <f>IF($DK412&gt;=11,INDEX($CN:$CN,$DJ412+11),"")</f>
      </c>
      <c r="DA412">
        <f>IF($DK412&gt;=12,INDEX($CN:$CN,$DJ412+12),"")</f>
      </c>
      <c r="DB412">
        <f>IF($DK412&gt;=13,INDEX($CN:$CN,$DJ412+13),"")</f>
      </c>
      <c r="DC412">
        <f>IF($DK412&gt;=14,INDEX($CN:$CN,$DJ412+14),"")</f>
      </c>
      <c r="DD412">
        <f>IF($DK412&gt;=15,INDEX($CN:$CN,$DJ412+15),"")</f>
      </c>
      <c r="DE412">
        <f>IF($DK412&gt;=16,INDEX($CN:$CN,$DJ412+16),"")</f>
      </c>
      <c r="DF412">
        <f>IF($DK412&gt;=17,INDEX($CN:$CN,$DJ412+17),"")</f>
      </c>
      <c r="DG412">
        <f>IF($DK412&gt;=18,INDEX($CN:$CN,$DJ412+18),"")</f>
      </c>
      <c r="DH412">
        <f>IF($DK412&gt;=19,INDEX($CN:$CN,$DJ412+19),"")</f>
      </c>
      <c r="DI412">
        <f>IF($DK412&gt;=20,INDEX($CN:$CN,$DJ412+20),"")</f>
      </c>
      <c r="DJ412">
        <f>IFERROR(MATCH($CM412,$CN$2:$CN$1089,0)+1,0)</f>
      </c>
      <c r="DK412">
        <f>IFERROR(INDEX($CO$2:$CO$1089,MATCH($CM412,$CN$2:$CN$1089,0)),0)</f>
      </c>
      <c r="DL412">
        <f>IFERROR(INDEX($AS:$AS,MATCH($O412,$AR:$AR,0))&amp;"","")</f>
      </c>
      <c r="DP412">
        <f>IF($GS412&gt;=1,INDEX($DM:$DM,$GR412+1),"")</f>
      </c>
      <c r="DQ412">
        <f>IF($GS412&gt;=2,INDEX($DM:$DM,$GR412+2),"")</f>
      </c>
      <c r="DR412">
        <f>IF($GS412&gt;=3,INDEX($DM:$DM,$GR412+3),"")</f>
      </c>
      <c r="DS412">
        <f>IF($GS412&gt;=4,INDEX($DM:$DM,$GR412+4),"")</f>
      </c>
      <c r="DT412">
        <f>IF($GS412&gt;=5,INDEX($DM:$DM,$GR412+5),"")</f>
      </c>
      <c r="DU412">
        <f>IF($GS412&gt;=6,INDEX($DM:$DM,$GR412+6),"")</f>
      </c>
      <c r="DV412">
        <f>IF($GS412&gt;=7,INDEX($DM:$DM,$GR412+7),"")</f>
      </c>
      <c r="DW412">
        <f>IF($GS412&gt;=8,INDEX($DM:$DM,$GR412+8),"")</f>
      </c>
      <c r="DX412">
        <f>IF($GS412&gt;=9,INDEX($DM:$DM,$GR412+9),"")</f>
      </c>
      <c r="DY412">
        <f>IF($GS412&gt;=10,INDEX($DM:$DM,$GR412+10),"")</f>
      </c>
      <c r="DZ412">
        <f>IF($GS412&gt;=11,INDEX($DM:$DM,$GR412+11),"")</f>
      </c>
      <c r="EA412">
        <f>IF($GS412&gt;=12,INDEX($DM:$DM,$GR412+12),"")</f>
      </c>
      <c r="EB412">
        <f>IF($GS412&gt;=13,INDEX($DM:$DM,$GR412+13),"")</f>
      </c>
      <c r="EC412">
        <f>IF($GS412&gt;=14,INDEX($DM:$DM,$GR412+14),"")</f>
      </c>
      <c r="ED412">
        <f>IF($GS412&gt;=15,INDEX($DM:$DM,$GR412+15),"")</f>
      </c>
      <c r="EE412">
        <f>IF($GS412&gt;=16,INDEX($DM:$DM,$GR412+16),"")</f>
      </c>
      <c r="EF412">
        <f>IF($GS412&gt;=17,INDEX($DM:$DM,$GR412+17),"")</f>
      </c>
      <c r="EG412">
        <f>IF($GS412&gt;=18,INDEX($DM:$DM,$GR412+18),"")</f>
      </c>
      <c r="EH412">
        <f>IF($GS412&gt;=19,INDEX($DM:$DM,$GR412+19),"")</f>
      </c>
      <c r="EI412">
        <f>IF($GS412&gt;=20,INDEX($DM:$DM,$GR412+20),"")</f>
      </c>
      <c r="EJ412">
        <f>IF($GS412&gt;=21,INDEX($DM:$DM,$GR412+21),"")</f>
      </c>
      <c r="EK412">
        <f>IF($GS412&gt;=22,INDEX($DM:$DM,$GR412+22),"")</f>
      </c>
      <c r="EL412">
        <f>IF($GS412&gt;=23,INDEX($DM:$DM,$GR412+23),"")</f>
      </c>
      <c r="EM412">
        <f>IF($GS412&gt;=24,INDEX($DM:$DM,$GR412+24),"")</f>
      </c>
      <c r="EN412">
        <f>IF($GS412&gt;=25,INDEX($DM:$DM,$GR412+25),"")</f>
      </c>
      <c r="EO412">
        <f>IF($GS412&gt;=26,INDEX($DM:$DM,$GR412+26),"")</f>
      </c>
      <c r="EP412">
        <f>IF($GS412&gt;=27,INDEX($DM:$DM,$GR412+27),"")</f>
      </c>
      <c r="EQ412">
        <f>IF($GS412&gt;=28,INDEX($DM:$DM,$GR412+28),"")</f>
      </c>
      <c r="ER412">
        <f>IF($GS412&gt;=29,INDEX($DM:$DM,$GR412+29),"")</f>
      </c>
      <c r="ES412">
        <f>IF($GS412&gt;=30,INDEX($DM:$DM,$GR412+30),"")</f>
      </c>
      <c r="ET412">
        <f>IF($GS412&gt;=31,INDEX($DM:$DM,$GR412+31),"")</f>
      </c>
      <c r="EU412">
        <f>IF($GS412&gt;=32,INDEX($DM:$DM,$GR412+32),"")</f>
      </c>
      <c r="EV412">
        <f>IF($GS412&gt;=33,INDEX($DM:$DM,$GR412+33),"")</f>
      </c>
      <c r="EW412">
        <f>IF($GS412&gt;=34,INDEX($DM:$DM,$GR412+34),"")</f>
      </c>
      <c r="EX412">
        <f>IF($GS412&gt;=35,INDEX($DM:$DM,$GR412+35),"")</f>
      </c>
      <c r="EY412">
        <f>IF($GS412&gt;=36,INDEX($DM:$DM,$GR412+36),"")</f>
      </c>
      <c r="EZ412">
        <f>IF($GS412&gt;=37,INDEX($DM:$DM,$GR412+37),"")</f>
      </c>
      <c r="FA412">
        <f>IF($GS412&gt;=38,INDEX($DM:$DM,$GR412+38),"")</f>
      </c>
      <c r="FB412">
        <f>IF($GS412&gt;=39,INDEX($DM:$DM,$GR412+39),"")</f>
      </c>
      <c r="FC412">
        <f>IF($GS412&gt;=40,INDEX($DM:$DM,$GR412+40),"")</f>
      </c>
      <c r="FD412">
        <f>IF($GS412&gt;=1,INDEX($DN:$DN,$GR412+1),"")</f>
      </c>
      <c r="FE412">
        <f>IF($GS412&gt;=2,INDEX($DN:$DN,$GR412+2),"")</f>
      </c>
      <c r="FF412">
        <f>IF($GS412&gt;=3,INDEX($DN:$DN,$GR412+3),"")</f>
      </c>
      <c r="FG412">
        <f>IF($GS412&gt;=4,INDEX($DN:$DN,$GR412+4),"")</f>
      </c>
      <c r="FH412">
        <f>IF($GS412&gt;=5,INDEX($DN:$DN,$GR412+5),"")</f>
      </c>
      <c r="FI412">
        <f>IF($GS412&gt;=6,INDEX($DN:$DN,$GR412+6),"")</f>
      </c>
      <c r="FJ412">
        <f>IF($GS412&gt;=7,INDEX($DN:$DN,$GR412+7),"")</f>
      </c>
      <c r="FK412">
        <f>IF($GS412&gt;=8,INDEX($DN:$DN,$GR412+8),"")</f>
      </c>
      <c r="FL412">
        <f>IF($GS412&gt;=9,INDEX($DN:$DN,$GR412+9),"")</f>
      </c>
      <c r="FM412">
        <f>IF($GS412&gt;=10,INDEX($DN:$DN,$GR412+10),"")</f>
      </c>
      <c r="FN412">
        <f>IF($GS412&gt;=11,INDEX($DN:$DN,$GR412+11),"")</f>
      </c>
      <c r="FO412">
        <f>IF($GS412&gt;=12,INDEX($DN:$DN,$GR412+12),"")</f>
      </c>
      <c r="FP412">
        <f>IF($GS412&gt;=13,INDEX($DN:$DN,$GR412+13),"")</f>
      </c>
      <c r="FQ412">
        <f>IF($GS412&gt;=14,INDEX($DN:$DN,$GR412+14),"")</f>
      </c>
      <c r="FR412">
        <f>IF($GS412&gt;=15,INDEX($DN:$DN,$GR412+15),"")</f>
      </c>
      <c r="FS412">
        <f>IF($GS412&gt;=16,INDEX($DN:$DN,$GR412+16),"")</f>
      </c>
      <c r="FT412">
        <f>IF($GS412&gt;=17,INDEX($DN:$DN,$GR412+17),"")</f>
      </c>
      <c r="FU412">
        <f>IF($GS412&gt;=18,INDEX($DN:$DN,$GR412+18),"")</f>
      </c>
      <c r="FV412">
        <f>IF($GS412&gt;=19,INDEX($DN:$DN,$GR412+19),"")</f>
      </c>
      <c r="FW412">
        <f>IF($GS412&gt;=20,INDEX($DN:$DN,$GR412+20),"")</f>
      </c>
      <c r="FX412">
        <f>IF($GS412&gt;=21,INDEX($DN:$DN,$GR412+21),"")</f>
      </c>
      <c r="FY412">
        <f>IF($GS412&gt;=22,INDEX($DN:$DN,$GR412+22),"")</f>
      </c>
      <c r="FZ412">
        <f>IF($GS412&gt;=23,INDEX($DN:$DN,$GR412+23),"")</f>
      </c>
      <c r="GA412">
        <f>IF($GS412&gt;=24,INDEX($DN:$DN,$GR412+24),"")</f>
      </c>
      <c r="GB412">
        <f>IF($GS412&gt;=25,INDEX($DN:$DN,$GR412+25),"")</f>
      </c>
      <c r="GC412">
        <f>IF($GS412&gt;=26,INDEX($DN:$DN,$GR412+26),"")</f>
      </c>
      <c r="GD412">
        <f>IF($GS412&gt;=27,INDEX($DN:$DN,$GR412+27),"")</f>
      </c>
      <c r="GE412">
        <f>IF($GS412&gt;=28,INDEX($DN:$DN,$GR412+28),"")</f>
      </c>
      <c r="GF412">
        <f>IF($GS412&gt;=29,INDEX($DN:$DN,$GR412+29),"")</f>
      </c>
      <c r="GG412">
        <f>IF($GS412&gt;=30,INDEX($DN:$DN,$GR412+30),"")</f>
      </c>
      <c r="GH412">
        <f>IF($GS412&gt;=31,INDEX($DN:$DN,$GR412+31),"")</f>
      </c>
      <c r="GI412">
        <f>IF($GS412&gt;=32,INDEX($DN:$DN,$GR412+32),"")</f>
      </c>
      <c r="GJ412">
        <f>IF($GS412&gt;=33,INDEX($DN:$DN,$GR412+33),"")</f>
      </c>
      <c r="GK412">
        <f>IF($GS412&gt;=34,INDEX($DN:$DN,$GR412+34),"")</f>
      </c>
      <c r="GL412">
        <f>IF($GS412&gt;=35,INDEX($DN:$DN,$GR412+35),"")</f>
      </c>
      <c r="GM412">
        <f>IF($GS412&gt;=36,INDEX($DN:$DN,$GR412+36),"")</f>
      </c>
      <c r="GN412">
        <f>IF($GS412&gt;=37,INDEX($DN:$DN,$GR412+37),"")</f>
      </c>
      <c r="GO412">
        <f>IF($GS412&gt;=38,INDEX($DN:$DN,$GR412+38),"")</f>
      </c>
      <c r="GP412">
        <f>IF($GS412&gt;=39,INDEX($DN:$DN,$GR412+39),"")</f>
      </c>
      <c r="GQ412">
        <f>IF($GS412&gt;=40,INDEX($DN:$DN,$GR412+40),"")</f>
      </c>
      <c r="GR412">
        <f>IFERROR(MATCH($DL412,$DM$2:$DM$148,0)+1,0)</f>
      </c>
      <c r="GS412">
        <f>IFERROR(INDEX($DO$2:$DO$148,MATCH($DL412,$DM$2:$DM$148,0)),0)</f>
      </c>
      <c r="GT412">
        <f>IFERROR(MATCH($Z412,$DP$412:$FC$412,0),0)</f>
      </c>
      <c r="GU412">
        <f>IF($GT412&gt;0,INDEX($FD$412:$GQ$412,$GT412),"")</f>
      </c>
      <c r="GX412">
        <f>IF($JG412&gt;=1,INDEX($GV:$GV,$JF412+1),"")</f>
      </c>
      <c r="GY412">
        <f>IF($JG412&gt;=2,INDEX($GV:$GV,$JF412+2),"")</f>
      </c>
      <c r="GZ412">
        <f>IF($JG412&gt;=3,INDEX($GV:$GV,$JF412+3),"")</f>
      </c>
      <c r="HA412">
        <f>IF($JG412&gt;=4,INDEX($GV:$GV,$JF412+4),"")</f>
      </c>
      <c r="HB412">
        <f>IF($JG412&gt;=5,INDEX($GV:$GV,$JF412+5),"")</f>
      </c>
      <c r="HC412">
        <f>IF($JG412&gt;=6,INDEX($GV:$GV,$JF412+6),"")</f>
      </c>
      <c r="HD412">
        <f>IF($JG412&gt;=7,INDEX($GV:$GV,$JF412+7),"")</f>
      </c>
      <c r="HE412">
        <f>IF($JG412&gt;=8,INDEX($GV:$GV,$JF412+8),"")</f>
      </c>
      <c r="HF412">
        <f>IF($JG412&gt;=9,INDEX($GV:$GV,$JF412+9),"")</f>
      </c>
      <c r="HG412">
        <f>IF($JG412&gt;=10,INDEX($GV:$GV,$JF412+10),"")</f>
      </c>
      <c r="HH412">
        <f>IF($JG412&gt;=11,INDEX($GV:$GV,$JF412+11),"")</f>
      </c>
      <c r="HI412">
        <f>IF($JG412&gt;=12,INDEX($GV:$GV,$JF412+12),"")</f>
      </c>
      <c r="HJ412">
        <f>IF($JG412&gt;=13,INDEX($GV:$GV,$JF412+13),"")</f>
      </c>
      <c r="HK412">
        <f>IF($JG412&gt;=14,INDEX($GV:$GV,$JF412+14),"")</f>
      </c>
      <c r="HL412">
        <f>IF($JG412&gt;=15,INDEX($GV:$GV,$JF412+15),"")</f>
      </c>
      <c r="HM412">
        <f>IF($JG412&gt;=16,INDEX($GV:$GV,$JF412+16),"")</f>
      </c>
      <c r="HN412">
        <f>IF($JG412&gt;=17,INDEX($GV:$GV,$JF412+17),"")</f>
      </c>
      <c r="HO412">
        <f>IF($JG412&gt;=18,INDEX($GV:$GV,$JF412+18),"")</f>
      </c>
      <c r="HP412">
        <f>IF($JG412&gt;=19,INDEX($GV:$GV,$JF412+19),"")</f>
      </c>
      <c r="HQ412">
        <f>IF($JG412&gt;=20,INDEX($GV:$GV,$JF412+20),"")</f>
      </c>
      <c r="HR412">
        <f>IF($JG412&gt;=21,INDEX($GV:$GV,$JF412+21),"")</f>
      </c>
      <c r="HS412">
        <f>IF($JG412&gt;=22,INDEX($GV:$GV,$JF412+22),"")</f>
      </c>
      <c r="HT412">
        <f>IF($JG412&gt;=23,INDEX($GV:$GV,$JF412+23),"")</f>
      </c>
      <c r="HU412">
        <f>IF($JG412&gt;=24,INDEX($GV:$GV,$JF412+24),"")</f>
      </c>
      <c r="HV412">
        <f>IF($JG412&gt;=25,INDEX($GV:$GV,$JF412+25),"")</f>
      </c>
      <c r="HW412">
        <f>IF($JG412&gt;=26,INDEX($GV:$GV,$JF412+26),"")</f>
      </c>
      <c r="HX412">
        <f>IF($JG412&gt;=27,INDEX($GV:$GV,$JF412+27),"")</f>
      </c>
      <c r="HY412">
        <f>IF($JG412&gt;=28,INDEX($GV:$GV,$JF412+28),"")</f>
      </c>
      <c r="HZ412">
        <f>IF($JG412&gt;=29,INDEX($GV:$GV,$JF412+29),"")</f>
      </c>
      <c r="IA412">
        <f>IF($JG412&gt;=30,INDEX($GV:$GV,$JF412+30),"")</f>
      </c>
      <c r="IB412">
        <f>IF($JG412&gt;=31,INDEX($GV:$GV,$JF412+31),"")</f>
      </c>
      <c r="IC412">
        <f>IF($JG412&gt;=32,INDEX($GV:$GV,$JF412+32),"")</f>
      </c>
      <c r="ID412">
        <f>IF($JG412&gt;=33,INDEX($GV:$GV,$JF412+33),"")</f>
      </c>
      <c r="IE412">
        <f>IF($JG412&gt;=34,INDEX($GV:$GV,$JF412+34),"")</f>
      </c>
      <c r="IF412">
        <f>IF($JG412&gt;=35,INDEX($GV:$GV,$JF412+35),"")</f>
      </c>
      <c r="IG412">
        <f>IF($JG412&gt;=36,INDEX($GV:$GV,$JF412+36),"")</f>
      </c>
      <c r="IH412">
        <f>IF($JG412&gt;=37,INDEX($GV:$GV,$JF412+37),"")</f>
      </c>
      <c r="II412">
        <f>IF($JG412&gt;=38,INDEX($GV:$GV,$JF412+38),"")</f>
      </c>
      <c r="IJ412">
        <f>IF($JG412&gt;=39,INDEX($GV:$GV,$JF412+39),"")</f>
      </c>
      <c r="IK412">
        <f>IF($JG412&gt;=40,INDEX($GV:$GV,$JF412+40),"")</f>
      </c>
      <c r="IL412">
        <f>IF($JG412&gt;=41,INDEX($GV:$GV,$JF412+41),"")</f>
      </c>
      <c r="IM412">
        <f>IF($JG412&gt;=42,INDEX($GV:$GV,$JF412+42),"")</f>
      </c>
      <c r="IN412">
        <f>IF($JG412&gt;=43,INDEX($GV:$GV,$JF412+43),"")</f>
      </c>
      <c r="IO412">
        <f>IF($JG412&gt;=44,INDEX($GV:$GV,$JF412+44),"")</f>
      </c>
      <c r="IP412">
        <f>IF($JG412&gt;=45,INDEX($GV:$GV,$JF412+45),"")</f>
      </c>
      <c r="IQ412">
        <f>IF($JG412&gt;=46,INDEX($GV:$GV,$JF412+46),"")</f>
      </c>
      <c r="IR412">
        <f>IF($JG412&gt;=47,INDEX($GV:$GV,$JF412+47),"")</f>
      </c>
      <c r="IS412">
        <f>IF($JG412&gt;=48,INDEX($GV:$GV,$JF412+48),"")</f>
      </c>
      <c r="IT412">
        <f>IF($JG412&gt;=49,INDEX($GV:$GV,$JF412+49),"")</f>
      </c>
      <c r="IU412">
        <f>IF($JG412&gt;=50,INDEX($GV:$GV,$JF412+50),"")</f>
      </c>
      <c r="IV412">
        <f>IF($JG412&gt;=51,INDEX($GV:$GV,$JF412+51),"")</f>
      </c>
      <c r="IW412">
        <f>IF($JG412&gt;=52,INDEX($GV:$GV,$JF412+52),"")</f>
      </c>
      <c r="IX412">
        <f>IF($JG412&gt;=53,INDEX($GV:$GV,$JF412+53),"")</f>
      </c>
      <c r="IY412">
        <f>IF($JG412&gt;=54,INDEX($GV:$GV,$JF412+54),"")</f>
      </c>
      <c r="IZ412">
        <f>IF($JG412&gt;=55,INDEX($GV:$GV,$JF412+55),"")</f>
      </c>
      <c r="JA412">
        <f>IF($JG412&gt;=56,INDEX($GV:$GV,$JF412+56),"")</f>
      </c>
      <c r="JB412">
        <f>IF($JG412&gt;=57,INDEX($GV:$GV,$JF412+57),"")</f>
      </c>
      <c r="JC412">
        <f>IF($JG412&gt;=58,INDEX($GV:$GV,$JF412+58),"")</f>
      </c>
      <c r="JD412">
        <f>IF($JG412&gt;=59,INDEX($GV:$GV,$JF412+59),"")</f>
      </c>
      <c r="JE412">
        <f>IF($JG412&gt;=60,INDEX($GV:$GV,$JF412+60),"")</f>
      </c>
      <c r="JF412">
        <f>IFERROR(MATCH($GU412,$GV$2:$GV$322,0)+1,0)</f>
      </c>
      <c r="JG412">
        <f>IFERROR(INDEX($GW$2:$GW$322,MATCH($GU412,$GV$2:$GV$322,0)),0)</f>
      </c>
      <c r="JH412" t="s">
        <v>44</v>
      </c>
      <c r="JI412" t="s">
        <v>44</v>
      </c>
    </row>
    <row r="413" spans="1:269" x14ac:dyDescent="0.25">
      <c r="R413">
        <f>IF(OR($U413="",$Q413=""),"",IFERROR($U413/$Q413,0))</f>
      </c>
      <c r="S413">
        <f>IF($U413="","",
SUM($T413,$V413,$AA413,$W413,$Y413)*
(1-IF($AB413="",0,VALUE($AB413)/100)))</f>
      </c>
      <c r="T413">
        <f>IF($U413="","",$U413)</f>
      </c>
      <c r="V413">
        <f>IF($U413="","",
IF($O413="","",
IF(ISNUMBER(SEARCH("exempt",LOWER($O413))),0,
$U413*(VALUE(SUBSTITUTE($O413,"%",""))/100))))</f>
      </c>
      <c r="AC413">
        <f>IFERROR(IF(FIND(" - ",$K413)&gt;0,MID($K413,FIND(" - ",$K413)+3,LEN($K413)),""),"")</f>
      </c>
      <c r="AL413" t="s">
        <v>1248</v>
      </c>
      <c r="AT413">
        <f>IFERROR(LEFT($K413,FIND(" - ",$K413)-1),$K413)</f>
      </c>
      <c r="AW413">
        <f>IF($CL413&gt;=1,INDEX($AU:$AU,$CK413+1),"")</f>
      </c>
      <c r="AX413">
        <f>IF($CL413&gt;=2,INDEX($AU:$AU,$CK413+2),"")</f>
      </c>
      <c r="AY413">
        <f>IF($CL413&gt;=3,INDEX($AU:$AU,$CK413+3),"")</f>
      </c>
      <c r="AZ413">
        <f>IF($CL413&gt;=4,INDEX($AU:$AU,$CK413+4),"")</f>
      </c>
      <c r="BA413">
        <f>IF($CL413&gt;=5,INDEX($AU:$AU,$CK413+5),"")</f>
      </c>
      <c r="BB413">
        <f>IF($CL413&gt;=6,INDEX($AU:$AU,$CK413+6),"")</f>
      </c>
      <c r="BC413">
        <f>IF($CL413&gt;=7,INDEX($AU:$AU,$CK413+7),"")</f>
      </c>
      <c r="BD413">
        <f>IF($CL413&gt;=8,INDEX($AU:$AU,$CK413+8),"")</f>
      </c>
      <c r="BE413">
        <f>IF($CL413&gt;=9,INDEX($AU:$AU,$CK413+9),"")</f>
      </c>
      <c r="BF413">
        <f>IF($CL413&gt;=10,INDEX($AU:$AU,$CK413+10),"")</f>
      </c>
      <c r="BG413">
        <f>IF($CL413&gt;=11,INDEX($AU:$AU,$CK413+11),"")</f>
      </c>
      <c r="BH413">
        <f>IF($CL413&gt;=12,INDEX($AU:$AU,$CK413+12),"")</f>
      </c>
      <c r="BI413">
        <f>IF($CL413&gt;=13,INDEX($AU:$AU,$CK413+13),"")</f>
      </c>
      <c r="BJ413">
        <f>IF($CL413&gt;=14,INDEX($AU:$AU,$CK413+14),"")</f>
      </c>
      <c r="BK413">
        <f>IF($CL413&gt;=15,INDEX($AU:$AU,$CK413+15),"")</f>
      </c>
      <c r="BL413">
        <f>IF($CL413&gt;=16,INDEX($AU:$AU,$CK413+16),"")</f>
      </c>
      <c r="BM413">
        <f>IF($CL413&gt;=17,INDEX($AU:$AU,$CK413+17),"")</f>
      </c>
      <c r="BN413">
        <f>IF($CL413&gt;=18,INDEX($AU:$AU,$CK413+18),"")</f>
      </c>
      <c r="BO413">
        <f>IF($CL413&gt;=19,INDEX($AU:$AU,$CK413+19),"")</f>
      </c>
      <c r="BP413">
        <f>IF($CL413&gt;=20,INDEX($AU:$AU,$CK413+20),"")</f>
      </c>
      <c r="BQ413">
        <f>IF($CL413&gt;=21,INDEX($AU:$AU,$CK413+21),"")</f>
      </c>
      <c r="BR413">
        <f>IF($CL413&gt;=22,INDEX($AU:$AU,$CK413+22),"")</f>
      </c>
      <c r="BS413">
        <f>IF($CL413&gt;=23,INDEX($AU:$AU,$CK413+23),"")</f>
      </c>
      <c r="BT413">
        <f>IF($CL413&gt;=24,INDEX($AU:$AU,$CK413+24),"")</f>
      </c>
      <c r="BU413">
        <f>IF($CL413&gt;=25,INDEX($AU:$AU,$CK413+25),"")</f>
      </c>
      <c r="BV413">
        <f>IF($CL413&gt;=26,INDEX($AU:$AU,$CK413+26),"")</f>
      </c>
      <c r="BW413">
        <f>IF($CL413&gt;=27,INDEX($AU:$AU,$CK413+27),"")</f>
      </c>
      <c r="BX413">
        <f>IF($CL413&gt;=28,INDEX($AU:$AU,$CK413+28),"")</f>
      </c>
      <c r="BY413">
        <f>IF($CL413&gt;=29,INDEX($AU:$AU,$CK413+29),"")</f>
      </c>
      <c r="BZ413">
        <f>IF($CL413&gt;=30,INDEX($AU:$AU,$CK413+30),"")</f>
      </c>
      <c r="CA413">
        <f>IF($CL413&gt;=31,INDEX($AU:$AU,$CK413+31),"")</f>
      </c>
      <c r="CB413">
        <f>IF($CL413&gt;=32,INDEX($AU:$AU,$CK413+32),"")</f>
      </c>
      <c r="CC413">
        <f>IF($CL413&gt;=33,INDEX($AU:$AU,$CK413+33),"")</f>
      </c>
      <c r="CD413">
        <f>IF($CL413&gt;=34,INDEX($AU:$AU,$CK413+34),"")</f>
      </c>
      <c r="CE413">
        <f>IF($CL413&gt;=35,INDEX($AU:$AU,$CK413+35),"")</f>
      </c>
      <c r="CF413">
        <f>IF($CL413&gt;=36,INDEX($AU:$AU,$CK413+36),"")</f>
      </c>
      <c r="CG413">
        <f>IF($CL413&gt;=37,INDEX($AU:$AU,$CK413+37),"")</f>
      </c>
      <c r="CH413">
        <f>IF($CL413&gt;=38,INDEX($AU:$AU,$CK413+38),"")</f>
      </c>
      <c r="CI413">
        <f>IF($CL413&gt;=39,INDEX($AU:$AU,$CK413+39),"")</f>
      </c>
      <c r="CJ413">
        <f>IF($CL413&gt;=40,INDEX($AU:$AU,$CK413+40),"")</f>
      </c>
      <c r="CK413">
        <f>IFERROR(MATCH($AT413,$AU$2:$AU$133,0)+1,0)</f>
      </c>
      <c r="CL413">
        <f>IFERROR(INDEX($AV$2:$AV$133,MATCH($AT413,$AU$2:$AU$133,0)),0)</f>
      </c>
      <c r="CM413">
        <f>IFERROR(LEFT($L413,FIND(" - ",$L413)-1),$L413)</f>
      </c>
      <c r="CN413" t="s">
        <v>1249</v>
      </c>
      <c r="CO413">
        <v>1</v>
      </c>
      <c r="CP413">
        <f>IF($DK413&gt;=1,INDEX($CN:$CN,$DJ413+1),"")</f>
      </c>
      <c r="CQ413">
        <f>IF($DK413&gt;=2,INDEX($CN:$CN,$DJ413+2),"")</f>
      </c>
      <c r="CR413">
        <f>IF($DK413&gt;=3,INDEX($CN:$CN,$DJ413+3),"")</f>
      </c>
      <c r="CS413">
        <f>IF($DK413&gt;=4,INDEX($CN:$CN,$DJ413+4),"")</f>
      </c>
      <c r="CT413">
        <f>IF($DK413&gt;=5,INDEX($CN:$CN,$DJ413+5),"")</f>
      </c>
      <c r="CU413">
        <f>IF($DK413&gt;=6,INDEX($CN:$CN,$DJ413+6),"")</f>
      </c>
      <c r="CV413">
        <f>IF($DK413&gt;=7,INDEX($CN:$CN,$DJ413+7),"")</f>
      </c>
      <c r="CW413">
        <f>IF($DK413&gt;=8,INDEX($CN:$CN,$DJ413+8),"")</f>
      </c>
      <c r="CX413">
        <f>IF($DK413&gt;=9,INDEX($CN:$CN,$DJ413+9),"")</f>
      </c>
      <c r="CY413">
        <f>IF($DK413&gt;=10,INDEX($CN:$CN,$DJ413+10),"")</f>
      </c>
      <c r="CZ413">
        <f>IF($DK413&gt;=11,INDEX($CN:$CN,$DJ413+11),"")</f>
      </c>
      <c r="DA413">
        <f>IF($DK413&gt;=12,INDEX($CN:$CN,$DJ413+12),"")</f>
      </c>
      <c r="DB413">
        <f>IF($DK413&gt;=13,INDEX($CN:$CN,$DJ413+13),"")</f>
      </c>
      <c r="DC413">
        <f>IF($DK413&gt;=14,INDEX($CN:$CN,$DJ413+14),"")</f>
      </c>
      <c r="DD413">
        <f>IF($DK413&gt;=15,INDEX($CN:$CN,$DJ413+15),"")</f>
      </c>
      <c r="DE413">
        <f>IF($DK413&gt;=16,INDEX($CN:$CN,$DJ413+16),"")</f>
      </c>
      <c r="DF413">
        <f>IF($DK413&gt;=17,INDEX($CN:$CN,$DJ413+17),"")</f>
      </c>
      <c r="DG413">
        <f>IF($DK413&gt;=18,INDEX($CN:$CN,$DJ413+18),"")</f>
      </c>
      <c r="DH413">
        <f>IF($DK413&gt;=19,INDEX($CN:$CN,$DJ413+19),"")</f>
      </c>
      <c r="DI413">
        <f>IF($DK413&gt;=20,INDEX($CN:$CN,$DJ413+20),"")</f>
      </c>
      <c r="DJ413">
        <f>IFERROR(MATCH($CM413,$CN$2:$CN$1089,0)+1,0)</f>
      </c>
      <c r="DK413">
        <f>IFERROR(INDEX($CO$2:$CO$1089,MATCH($CM413,$CN$2:$CN$1089,0)),0)</f>
      </c>
      <c r="DL413">
        <f>IFERROR(INDEX($AS:$AS,MATCH($O413,$AR:$AR,0))&amp;"","")</f>
      </c>
      <c r="DP413">
        <f>IF($GS413&gt;=1,INDEX($DM:$DM,$GR413+1),"")</f>
      </c>
      <c r="DQ413">
        <f>IF($GS413&gt;=2,INDEX($DM:$DM,$GR413+2),"")</f>
      </c>
      <c r="DR413">
        <f>IF($GS413&gt;=3,INDEX($DM:$DM,$GR413+3),"")</f>
      </c>
      <c r="DS413">
        <f>IF($GS413&gt;=4,INDEX($DM:$DM,$GR413+4),"")</f>
      </c>
      <c r="DT413">
        <f>IF($GS413&gt;=5,INDEX($DM:$DM,$GR413+5),"")</f>
      </c>
      <c r="DU413">
        <f>IF($GS413&gt;=6,INDEX($DM:$DM,$GR413+6),"")</f>
      </c>
      <c r="DV413">
        <f>IF($GS413&gt;=7,INDEX($DM:$DM,$GR413+7),"")</f>
      </c>
      <c r="DW413">
        <f>IF($GS413&gt;=8,INDEX($DM:$DM,$GR413+8),"")</f>
      </c>
      <c r="DX413">
        <f>IF($GS413&gt;=9,INDEX($DM:$DM,$GR413+9),"")</f>
      </c>
      <c r="DY413">
        <f>IF($GS413&gt;=10,INDEX($DM:$DM,$GR413+10),"")</f>
      </c>
      <c r="DZ413">
        <f>IF($GS413&gt;=11,INDEX($DM:$DM,$GR413+11),"")</f>
      </c>
      <c r="EA413">
        <f>IF($GS413&gt;=12,INDEX($DM:$DM,$GR413+12),"")</f>
      </c>
      <c r="EB413">
        <f>IF($GS413&gt;=13,INDEX($DM:$DM,$GR413+13),"")</f>
      </c>
      <c r="EC413">
        <f>IF($GS413&gt;=14,INDEX($DM:$DM,$GR413+14),"")</f>
      </c>
      <c r="ED413">
        <f>IF($GS413&gt;=15,INDEX($DM:$DM,$GR413+15),"")</f>
      </c>
      <c r="EE413">
        <f>IF($GS413&gt;=16,INDEX($DM:$DM,$GR413+16),"")</f>
      </c>
      <c r="EF413">
        <f>IF($GS413&gt;=17,INDEX($DM:$DM,$GR413+17),"")</f>
      </c>
      <c r="EG413">
        <f>IF($GS413&gt;=18,INDEX($DM:$DM,$GR413+18),"")</f>
      </c>
      <c r="EH413">
        <f>IF($GS413&gt;=19,INDEX($DM:$DM,$GR413+19),"")</f>
      </c>
      <c r="EI413">
        <f>IF($GS413&gt;=20,INDEX($DM:$DM,$GR413+20),"")</f>
      </c>
      <c r="EJ413">
        <f>IF($GS413&gt;=21,INDEX($DM:$DM,$GR413+21),"")</f>
      </c>
      <c r="EK413">
        <f>IF($GS413&gt;=22,INDEX($DM:$DM,$GR413+22),"")</f>
      </c>
      <c r="EL413">
        <f>IF($GS413&gt;=23,INDEX($DM:$DM,$GR413+23),"")</f>
      </c>
      <c r="EM413">
        <f>IF($GS413&gt;=24,INDEX($DM:$DM,$GR413+24),"")</f>
      </c>
      <c r="EN413">
        <f>IF($GS413&gt;=25,INDEX($DM:$DM,$GR413+25),"")</f>
      </c>
      <c r="EO413">
        <f>IF($GS413&gt;=26,INDEX($DM:$DM,$GR413+26),"")</f>
      </c>
      <c r="EP413">
        <f>IF($GS413&gt;=27,INDEX($DM:$DM,$GR413+27),"")</f>
      </c>
      <c r="EQ413">
        <f>IF($GS413&gt;=28,INDEX($DM:$DM,$GR413+28),"")</f>
      </c>
      <c r="ER413">
        <f>IF($GS413&gt;=29,INDEX($DM:$DM,$GR413+29),"")</f>
      </c>
      <c r="ES413">
        <f>IF($GS413&gt;=30,INDEX($DM:$DM,$GR413+30),"")</f>
      </c>
      <c r="ET413">
        <f>IF($GS413&gt;=31,INDEX($DM:$DM,$GR413+31),"")</f>
      </c>
      <c r="EU413">
        <f>IF($GS413&gt;=32,INDEX($DM:$DM,$GR413+32),"")</f>
      </c>
      <c r="EV413">
        <f>IF($GS413&gt;=33,INDEX($DM:$DM,$GR413+33),"")</f>
      </c>
      <c r="EW413">
        <f>IF($GS413&gt;=34,INDEX($DM:$DM,$GR413+34),"")</f>
      </c>
      <c r="EX413">
        <f>IF($GS413&gt;=35,INDEX($DM:$DM,$GR413+35),"")</f>
      </c>
      <c r="EY413">
        <f>IF($GS413&gt;=36,INDEX($DM:$DM,$GR413+36),"")</f>
      </c>
      <c r="EZ413">
        <f>IF($GS413&gt;=37,INDEX($DM:$DM,$GR413+37),"")</f>
      </c>
      <c r="FA413">
        <f>IF($GS413&gt;=38,INDEX($DM:$DM,$GR413+38),"")</f>
      </c>
      <c r="FB413">
        <f>IF($GS413&gt;=39,INDEX($DM:$DM,$GR413+39),"")</f>
      </c>
      <c r="FC413">
        <f>IF($GS413&gt;=40,INDEX($DM:$DM,$GR413+40),"")</f>
      </c>
      <c r="FD413">
        <f>IF($GS413&gt;=1,INDEX($DN:$DN,$GR413+1),"")</f>
      </c>
      <c r="FE413">
        <f>IF($GS413&gt;=2,INDEX($DN:$DN,$GR413+2),"")</f>
      </c>
      <c r="FF413">
        <f>IF($GS413&gt;=3,INDEX($DN:$DN,$GR413+3),"")</f>
      </c>
      <c r="FG413">
        <f>IF($GS413&gt;=4,INDEX($DN:$DN,$GR413+4),"")</f>
      </c>
      <c r="FH413">
        <f>IF($GS413&gt;=5,INDEX($DN:$DN,$GR413+5),"")</f>
      </c>
      <c r="FI413">
        <f>IF($GS413&gt;=6,INDEX($DN:$DN,$GR413+6),"")</f>
      </c>
      <c r="FJ413">
        <f>IF($GS413&gt;=7,INDEX($DN:$DN,$GR413+7),"")</f>
      </c>
      <c r="FK413">
        <f>IF($GS413&gt;=8,INDEX($DN:$DN,$GR413+8),"")</f>
      </c>
      <c r="FL413">
        <f>IF($GS413&gt;=9,INDEX($DN:$DN,$GR413+9),"")</f>
      </c>
      <c r="FM413">
        <f>IF($GS413&gt;=10,INDEX($DN:$DN,$GR413+10),"")</f>
      </c>
      <c r="FN413">
        <f>IF($GS413&gt;=11,INDEX($DN:$DN,$GR413+11),"")</f>
      </c>
      <c r="FO413">
        <f>IF($GS413&gt;=12,INDEX($DN:$DN,$GR413+12),"")</f>
      </c>
      <c r="FP413">
        <f>IF($GS413&gt;=13,INDEX($DN:$DN,$GR413+13),"")</f>
      </c>
      <c r="FQ413">
        <f>IF($GS413&gt;=14,INDEX($DN:$DN,$GR413+14),"")</f>
      </c>
      <c r="FR413">
        <f>IF($GS413&gt;=15,INDEX($DN:$DN,$GR413+15),"")</f>
      </c>
      <c r="FS413">
        <f>IF($GS413&gt;=16,INDEX($DN:$DN,$GR413+16),"")</f>
      </c>
      <c r="FT413">
        <f>IF($GS413&gt;=17,INDEX($DN:$DN,$GR413+17),"")</f>
      </c>
      <c r="FU413">
        <f>IF($GS413&gt;=18,INDEX($DN:$DN,$GR413+18),"")</f>
      </c>
      <c r="FV413">
        <f>IF($GS413&gt;=19,INDEX($DN:$DN,$GR413+19),"")</f>
      </c>
      <c r="FW413">
        <f>IF($GS413&gt;=20,INDEX($DN:$DN,$GR413+20),"")</f>
      </c>
      <c r="FX413">
        <f>IF($GS413&gt;=21,INDEX($DN:$DN,$GR413+21),"")</f>
      </c>
      <c r="FY413">
        <f>IF($GS413&gt;=22,INDEX($DN:$DN,$GR413+22),"")</f>
      </c>
      <c r="FZ413">
        <f>IF($GS413&gt;=23,INDEX($DN:$DN,$GR413+23),"")</f>
      </c>
      <c r="GA413">
        <f>IF($GS413&gt;=24,INDEX($DN:$DN,$GR413+24),"")</f>
      </c>
      <c r="GB413">
        <f>IF($GS413&gt;=25,INDEX($DN:$DN,$GR413+25),"")</f>
      </c>
      <c r="GC413">
        <f>IF($GS413&gt;=26,INDEX($DN:$DN,$GR413+26),"")</f>
      </c>
      <c r="GD413">
        <f>IF($GS413&gt;=27,INDEX($DN:$DN,$GR413+27),"")</f>
      </c>
      <c r="GE413">
        <f>IF($GS413&gt;=28,INDEX($DN:$DN,$GR413+28),"")</f>
      </c>
      <c r="GF413">
        <f>IF($GS413&gt;=29,INDEX($DN:$DN,$GR413+29),"")</f>
      </c>
      <c r="GG413">
        <f>IF($GS413&gt;=30,INDEX($DN:$DN,$GR413+30),"")</f>
      </c>
      <c r="GH413">
        <f>IF($GS413&gt;=31,INDEX($DN:$DN,$GR413+31),"")</f>
      </c>
      <c r="GI413">
        <f>IF($GS413&gt;=32,INDEX($DN:$DN,$GR413+32),"")</f>
      </c>
      <c r="GJ413">
        <f>IF($GS413&gt;=33,INDEX($DN:$DN,$GR413+33),"")</f>
      </c>
      <c r="GK413">
        <f>IF($GS413&gt;=34,INDEX($DN:$DN,$GR413+34),"")</f>
      </c>
      <c r="GL413">
        <f>IF($GS413&gt;=35,INDEX($DN:$DN,$GR413+35),"")</f>
      </c>
      <c r="GM413">
        <f>IF($GS413&gt;=36,INDEX($DN:$DN,$GR413+36),"")</f>
      </c>
      <c r="GN413">
        <f>IF($GS413&gt;=37,INDEX($DN:$DN,$GR413+37),"")</f>
      </c>
      <c r="GO413">
        <f>IF($GS413&gt;=38,INDEX($DN:$DN,$GR413+38),"")</f>
      </c>
      <c r="GP413">
        <f>IF($GS413&gt;=39,INDEX($DN:$DN,$GR413+39),"")</f>
      </c>
      <c r="GQ413">
        <f>IF($GS413&gt;=40,INDEX($DN:$DN,$GR413+40),"")</f>
      </c>
      <c r="GR413">
        <f>IFERROR(MATCH($DL413,$DM$2:$DM$148,0)+1,0)</f>
      </c>
      <c r="GS413">
        <f>IFERROR(INDEX($DO$2:$DO$148,MATCH($DL413,$DM$2:$DM$148,0)),0)</f>
      </c>
      <c r="GT413">
        <f>IFERROR(MATCH($Z413,$DP$413:$FC$413,0),0)</f>
      </c>
      <c r="GU413">
        <f>IF($GT413&gt;0,INDEX($FD$413:$GQ$413,$GT413),"")</f>
      </c>
      <c r="GX413">
        <f>IF($JG413&gt;=1,INDEX($GV:$GV,$JF413+1),"")</f>
      </c>
      <c r="GY413">
        <f>IF($JG413&gt;=2,INDEX($GV:$GV,$JF413+2),"")</f>
      </c>
      <c r="GZ413">
        <f>IF($JG413&gt;=3,INDEX($GV:$GV,$JF413+3),"")</f>
      </c>
      <c r="HA413">
        <f>IF($JG413&gt;=4,INDEX($GV:$GV,$JF413+4),"")</f>
      </c>
      <c r="HB413">
        <f>IF($JG413&gt;=5,INDEX($GV:$GV,$JF413+5),"")</f>
      </c>
      <c r="HC413">
        <f>IF($JG413&gt;=6,INDEX($GV:$GV,$JF413+6),"")</f>
      </c>
      <c r="HD413">
        <f>IF($JG413&gt;=7,INDEX($GV:$GV,$JF413+7),"")</f>
      </c>
      <c r="HE413">
        <f>IF($JG413&gt;=8,INDEX($GV:$GV,$JF413+8),"")</f>
      </c>
      <c r="HF413">
        <f>IF($JG413&gt;=9,INDEX($GV:$GV,$JF413+9),"")</f>
      </c>
      <c r="HG413">
        <f>IF($JG413&gt;=10,INDEX($GV:$GV,$JF413+10),"")</f>
      </c>
      <c r="HH413">
        <f>IF($JG413&gt;=11,INDEX($GV:$GV,$JF413+11),"")</f>
      </c>
      <c r="HI413">
        <f>IF($JG413&gt;=12,INDEX($GV:$GV,$JF413+12),"")</f>
      </c>
      <c r="HJ413">
        <f>IF($JG413&gt;=13,INDEX($GV:$GV,$JF413+13),"")</f>
      </c>
      <c r="HK413">
        <f>IF($JG413&gt;=14,INDEX($GV:$GV,$JF413+14),"")</f>
      </c>
      <c r="HL413">
        <f>IF($JG413&gt;=15,INDEX($GV:$GV,$JF413+15),"")</f>
      </c>
      <c r="HM413">
        <f>IF($JG413&gt;=16,INDEX($GV:$GV,$JF413+16),"")</f>
      </c>
      <c r="HN413">
        <f>IF($JG413&gt;=17,INDEX($GV:$GV,$JF413+17),"")</f>
      </c>
      <c r="HO413">
        <f>IF($JG413&gt;=18,INDEX($GV:$GV,$JF413+18),"")</f>
      </c>
      <c r="HP413">
        <f>IF($JG413&gt;=19,INDEX($GV:$GV,$JF413+19),"")</f>
      </c>
      <c r="HQ413">
        <f>IF($JG413&gt;=20,INDEX($GV:$GV,$JF413+20),"")</f>
      </c>
      <c r="HR413">
        <f>IF($JG413&gt;=21,INDEX($GV:$GV,$JF413+21),"")</f>
      </c>
      <c r="HS413">
        <f>IF($JG413&gt;=22,INDEX($GV:$GV,$JF413+22),"")</f>
      </c>
      <c r="HT413">
        <f>IF($JG413&gt;=23,INDEX($GV:$GV,$JF413+23),"")</f>
      </c>
      <c r="HU413">
        <f>IF($JG413&gt;=24,INDEX($GV:$GV,$JF413+24),"")</f>
      </c>
      <c r="HV413">
        <f>IF($JG413&gt;=25,INDEX($GV:$GV,$JF413+25),"")</f>
      </c>
      <c r="HW413">
        <f>IF($JG413&gt;=26,INDEX($GV:$GV,$JF413+26),"")</f>
      </c>
      <c r="HX413">
        <f>IF($JG413&gt;=27,INDEX($GV:$GV,$JF413+27),"")</f>
      </c>
      <c r="HY413">
        <f>IF($JG413&gt;=28,INDEX($GV:$GV,$JF413+28),"")</f>
      </c>
      <c r="HZ413">
        <f>IF($JG413&gt;=29,INDEX($GV:$GV,$JF413+29),"")</f>
      </c>
      <c r="IA413">
        <f>IF($JG413&gt;=30,INDEX($GV:$GV,$JF413+30),"")</f>
      </c>
      <c r="IB413">
        <f>IF($JG413&gt;=31,INDEX($GV:$GV,$JF413+31),"")</f>
      </c>
      <c r="IC413">
        <f>IF($JG413&gt;=32,INDEX($GV:$GV,$JF413+32),"")</f>
      </c>
      <c r="ID413">
        <f>IF($JG413&gt;=33,INDEX($GV:$GV,$JF413+33),"")</f>
      </c>
      <c r="IE413">
        <f>IF($JG413&gt;=34,INDEX($GV:$GV,$JF413+34),"")</f>
      </c>
      <c r="IF413">
        <f>IF($JG413&gt;=35,INDEX($GV:$GV,$JF413+35),"")</f>
      </c>
      <c r="IG413">
        <f>IF($JG413&gt;=36,INDEX($GV:$GV,$JF413+36),"")</f>
      </c>
      <c r="IH413">
        <f>IF($JG413&gt;=37,INDEX($GV:$GV,$JF413+37),"")</f>
      </c>
      <c r="II413">
        <f>IF($JG413&gt;=38,INDEX($GV:$GV,$JF413+38),"")</f>
      </c>
      <c r="IJ413">
        <f>IF($JG413&gt;=39,INDEX($GV:$GV,$JF413+39),"")</f>
      </c>
      <c r="IK413">
        <f>IF($JG413&gt;=40,INDEX($GV:$GV,$JF413+40),"")</f>
      </c>
      <c r="IL413">
        <f>IF($JG413&gt;=41,INDEX($GV:$GV,$JF413+41),"")</f>
      </c>
      <c r="IM413">
        <f>IF($JG413&gt;=42,INDEX($GV:$GV,$JF413+42),"")</f>
      </c>
      <c r="IN413">
        <f>IF($JG413&gt;=43,INDEX($GV:$GV,$JF413+43),"")</f>
      </c>
      <c r="IO413">
        <f>IF($JG413&gt;=44,INDEX($GV:$GV,$JF413+44),"")</f>
      </c>
      <c r="IP413">
        <f>IF($JG413&gt;=45,INDEX($GV:$GV,$JF413+45),"")</f>
      </c>
      <c r="IQ413">
        <f>IF($JG413&gt;=46,INDEX($GV:$GV,$JF413+46),"")</f>
      </c>
      <c r="IR413">
        <f>IF($JG413&gt;=47,INDEX($GV:$GV,$JF413+47),"")</f>
      </c>
      <c r="IS413">
        <f>IF($JG413&gt;=48,INDEX($GV:$GV,$JF413+48),"")</f>
      </c>
      <c r="IT413">
        <f>IF($JG413&gt;=49,INDEX($GV:$GV,$JF413+49),"")</f>
      </c>
      <c r="IU413">
        <f>IF($JG413&gt;=50,INDEX($GV:$GV,$JF413+50),"")</f>
      </c>
      <c r="IV413">
        <f>IF($JG413&gt;=51,INDEX($GV:$GV,$JF413+51),"")</f>
      </c>
      <c r="IW413">
        <f>IF($JG413&gt;=52,INDEX($GV:$GV,$JF413+52),"")</f>
      </c>
      <c r="IX413">
        <f>IF($JG413&gt;=53,INDEX($GV:$GV,$JF413+53),"")</f>
      </c>
      <c r="IY413">
        <f>IF($JG413&gt;=54,INDEX($GV:$GV,$JF413+54),"")</f>
      </c>
      <c r="IZ413">
        <f>IF($JG413&gt;=55,INDEX($GV:$GV,$JF413+55),"")</f>
      </c>
      <c r="JA413">
        <f>IF($JG413&gt;=56,INDEX($GV:$GV,$JF413+56),"")</f>
      </c>
      <c r="JB413">
        <f>IF($JG413&gt;=57,INDEX($GV:$GV,$JF413+57),"")</f>
      </c>
      <c r="JC413">
        <f>IF($JG413&gt;=58,INDEX($GV:$GV,$JF413+58),"")</f>
      </c>
      <c r="JD413">
        <f>IF($JG413&gt;=59,INDEX($GV:$GV,$JF413+59),"")</f>
      </c>
      <c r="JE413">
        <f>IF($JG413&gt;=60,INDEX($GV:$GV,$JF413+60),"")</f>
      </c>
      <c r="JF413">
        <f>IFERROR(MATCH($GU413,$GV$2:$GV$322,0)+1,0)</f>
      </c>
      <c r="JG413">
        <f>IFERROR(INDEX($GW$2:$GW$322,MATCH($GU413,$GV$2:$GV$322,0)),0)</f>
      </c>
      <c r="JH413" t="s">
        <v>44</v>
      </c>
      <c r="JI413" t="s">
        <v>44</v>
      </c>
    </row>
    <row r="414" spans="1:269" x14ac:dyDescent="0.25">
      <c r="R414">
        <f>IF(OR($U414="",$Q414=""),"",IFERROR($U414/$Q414,0))</f>
      </c>
      <c r="S414">
        <f>IF($U414="","",
SUM($T414,$V414,$AA414,$W414,$Y414)*
(1-IF($AB414="",0,VALUE($AB414)/100)))</f>
      </c>
      <c r="T414">
        <f>IF($U414="","",$U414)</f>
      </c>
      <c r="V414">
        <f>IF($U414="","",
IF($O414="","",
IF(ISNUMBER(SEARCH("exempt",LOWER($O414))),0,
$U414*(VALUE(SUBSTITUTE($O414,"%",""))/100))))</f>
      </c>
      <c r="AC414">
        <f>IFERROR(IF(FIND(" - ",$K414)&gt;0,MID($K414,FIND(" - ",$K414)+3,LEN($K414)),""),"")</f>
      </c>
      <c r="AL414" t="s">
        <v>1250</v>
      </c>
      <c r="AT414">
        <f>IFERROR(LEFT($K414,FIND(" - ",$K414)-1),$K414)</f>
      </c>
      <c r="AW414">
        <f>IF($CL414&gt;=1,INDEX($AU:$AU,$CK414+1),"")</f>
      </c>
      <c r="AX414">
        <f>IF($CL414&gt;=2,INDEX($AU:$AU,$CK414+2),"")</f>
      </c>
      <c r="AY414">
        <f>IF($CL414&gt;=3,INDEX($AU:$AU,$CK414+3),"")</f>
      </c>
      <c r="AZ414">
        <f>IF($CL414&gt;=4,INDEX($AU:$AU,$CK414+4),"")</f>
      </c>
      <c r="BA414">
        <f>IF($CL414&gt;=5,INDEX($AU:$AU,$CK414+5),"")</f>
      </c>
      <c r="BB414">
        <f>IF($CL414&gt;=6,INDEX($AU:$AU,$CK414+6),"")</f>
      </c>
      <c r="BC414">
        <f>IF($CL414&gt;=7,INDEX($AU:$AU,$CK414+7),"")</f>
      </c>
      <c r="BD414">
        <f>IF($CL414&gt;=8,INDEX($AU:$AU,$CK414+8),"")</f>
      </c>
      <c r="BE414">
        <f>IF($CL414&gt;=9,INDEX($AU:$AU,$CK414+9),"")</f>
      </c>
      <c r="BF414">
        <f>IF($CL414&gt;=10,INDEX($AU:$AU,$CK414+10),"")</f>
      </c>
      <c r="BG414">
        <f>IF($CL414&gt;=11,INDEX($AU:$AU,$CK414+11),"")</f>
      </c>
      <c r="BH414">
        <f>IF($CL414&gt;=12,INDEX($AU:$AU,$CK414+12),"")</f>
      </c>
      <c r="BI414">
        <f>IF($CL414&gt;=13,INDEX($AU:$AU,$CK414+13),"")</f>
      </c>
      <c r="BJ414">
        <f>IF($CL414&gt;=14,INDEX($AU:$AU,$CK414+14),"")</f>
      </c>
      <c r="BK414">
        <f>IF($CL414&gt;=15,INDEX($AU:$AU,$CK414+15),"")</f>
      </c>
      <c r="BL414">
        <f>IF($CL414&gt;=16,INDEX($AU:$AU,$CK414+16),"")</f>
      </c>
      <c r="BM414">
        <f>IF($CL414&gt;=17,INDEX($AU:$AU,$CK414+17),"")</f>
      </c>
      <c r="BN414">
        <f>IF($CL414&gt;=18,INDEX($AU:$AU,$CK414+18),"")</f>
      </c>
      <c r="BO414">
        <f>IF($CL414&gt;=19,INDEX($AU:$AU,$CK414+19),"")</f>
      </c>
      <c r="BP414">
        <f>IF($CL414&gt;=20,INDEX($AU:$AU,$CK414+20),"")</f>
      </c>
      <c r="BQ414">
        <f>IF($CL414&gt;=21,INDEX($AU:$AU,$CK414+21),"")</f>
      </c>
      <c r="BR414">
        <f>IF($CL414&gt;=22,INDEX($AU:$AU,$CK414+22),"")</f>
      </c>
      <c r="BS414">
        <f>IF($CL414&gt;=23,INDEX($AU:$AU,$CK414+23),"")</f>
      </c>
      <c r="BT414">
        <f>IF($CL414&gt;=24,INDEX($AU:$AU,$CK414+24),"")</f>
      </c>
      <c r="BU414">
        <f>IF($CL414&gt;=25,INDEX($AU:$AU,$CK414+25),"")</f>
      </c>
      <c r="BV414">
        <f>IF($CL414&gt;=26,INDEX($AU:$AU,$CK414+26),"")</f>
      </c>
      <c r="BW414">
        <f>IF($CL414&gt;=27,INDEX($AU:$AU,$CK414+27),"")</f>
      </c>
      <c r="BX414">
        <f>IF($CL414&gt;=28,INDEX($AU:$AU,$CK414+28),"")</f>
      </c>
      <c r="BY414">
        <f>IF($CL414&gt;=29,INDEX($AU:$AU,$CK414+29),"")</f>
      </c>
      <c r="BZ414">
        <f>IF($CL414&gt;=30,INDEX($AU:$AU,$CK414+30),"")</f>
      </c>
      <c r="CA414">
        <f>IF($CL414&gt;=31,INDEX($AU:$AU,$CK414+31),"")</f>
      </c>
      <c r="CB414">
        <f>IF($CL414&gt;=32,INDEX($AU:$AU,$CK414+32),"")</f>
      </c>
      <c r="CC414">
        <f>IF($CL414&gt;=33,INDEX($AU:$AU,$CK414+33),"")</f>
      </c>
      <c r="CD414">
        <f>IF($CL414&gt;=34,INDEX($AU:$AU,$CK414+34),"")</f>
      </c>
      <c r="CE414">
        <f>IF($CL414&gt;=35,INDEX($AU:$AU,$CK414+35),"")</f>
      </c>
      <c r="CF414">
        <f>IF($CL414&gt;=36,INDEX($AU:$AU,$CK414+36),"")</f>
      </c>
      <c r="CG414">
        <f>IF($CL414&gt;=37,INDEX($AU:$AU,$CK414+37),"")</f>
      </c>
      <c r="CH414">
        <f>IF($CL414&gt;=38,INDEX($AU:$AU,$CK414+38),"")</f>
      </c>
      <c r="CI414">
        <f>IF($CL414&gt;=39,INDEX($AU:$AU,$CK414+39),"")</f>
      </c>
      <c r="CJ414">
        <f>IF($CL414&gt;=40,INDEX($AU:$AU,$CK414+40),"")</f>
      </c>
      <c r="CK414">
        <f>IFERROR(MATCH($AT414,$AU$2:$AU$133,0)+1,0)</f>
      </c>
      <c r="CL414">
        <f>IFERROR(INDEX($AV$2:$AV$133,MATCH($AT414,$AU$2:$AU$133,0)),0)</f>
      </c>
      <c r="CM414">
        <f>IFERROR(LEFT($L414,FIND(" - ",$L414)-1),$L414)</f>
      </c>
      <c r="CN414" t="s">
        <v>149</v>
      </c>
      <c r="CP414">
        <f>IF($DK414&gt;=1,INDEX($CN:$CN,$DJ414+1),"")</f>
      </c>
      <c r="CQ414">
        <f>IF($DK414&gt;=2,INDEX($CN:$CN,$DJ414+2),"")</f>
      </c>
      <c r="CR414">
        <f>IF($DK414&gt;=3,INDEX($CN:$CN,$DJ414+3),"")</f>
      </c>
      <c r="CS414">
        <f>IF($DK414&gt;=4,INDEX($CN:$CN,$DJ414+4),"")</f>
      </c>
      <c r="CT414">
        <f>IF($DK414&gt;=5,INDEX($CN:$CN,$DJ414+5),"")</f>
      </c>
      <c r="CU414">
        <f>IF($DK414&gt;=6,INDEX($CN:$CN,$DJ414+6),"")</f>
      </c>
      <c r="CV414">
        <f>IF($DK414&gt;=7,INDEX($CN:$CN,$DJ414+7),"")</f>
      </c>
      <c r="CW414">
        <f>IF($DK414&gt;=8,INDEX($CN:$CN,$DJ414+8),"")</f>
      </c>
      <c r="CX414">
        <f>IF($DK414&gt;=9,INDEX($CN:$CN,$DJ414+9),"")</f>
      </c>
      <c r="CY414">
        <f>IF($DK414&gt;=10,INDEX($CN:$CN,$DJ414+10),"")</f>
      </c>
      <c r="CZ414">
        <f>IF($DK414&gt;=11,INDEX($CN:$CN,$DJ414+11),"")</f>
      </c>
      <c r="DA414">
        <f>IF($DK414&gt;=12,INDEX($CN:$CN,$DJ414+12),"")</f>
      </c>
      <c r="DB414">
        <f>IF($DK414&gt;=13,INDEX($CN:$CN,$DJ414+13),"")</f>
      </c>
      <c r="DC414">
        <f>IF($DK414&gt;=14,INDEX($CN:$CN,$DJ414+14),"")</f>
      </c>
      <c r="DD414">
        <f>IF($DK414&gt;=15,INDEX($CN:$CN,$DJ414+15),"")</f>
      </c>
      <c r="DE414">
        <f>IF($DK414&gt;=16,INDEX($CN:$CN,$DJ414+16),"")</f>
      </c>
      <c r="DF414">
        <f>IF($DK414&gt;=17,INDEX($CN:$CN,$DJ414+17),"")</f>
      </c>
      <c r="DG414">
        <f>IF($DK414&gt;=18,INDEX($CN:$CN,$DJ414+18),"")</f>
      </c>
      <c r="DH414">
        <f>IF($DK414&gt;=19,INDEX($CN:$CN,$DJ414+19),"")</f>
      </c>
      <c r="DI414">
        <f>IF($DK414&gt;=20,INDEX($CN:$CN,$DJ414+20),"")</f>
      </c>
      <c r="DJ414">
        <f>IFERROR(MATCH($CM414,$CN$2:$CN$1089,0)+1,0)</f>
      </c>
      <c r="DK414">
        <f>IFERROR(INDEX($CO$2:$CO$1089,MATCH($CM414,$CN$2:$CN$1089,0)),0)</f>
      </c>
      <c r="DL414">
        <f>IFERROR(INDEX($AS:$AS,MATCH($O414,$AR:$AR,0))&amp;"","")</f>
      </c>
      <c r="DP414">
        <f>IF($GS414&gt;=1,INDEX($DM:$DM,$GR414+1),"")</f>
      </c>
      <c r="DQ414">
        <f>IF($GS414&gt;=2,INDEX($DM:$DM,$GR414+2),"")</f>
      </c>
      <c r="DR414">
        <f>IF($GS414&gt;=3,INDEX($DM:$DM,$GR414+3),"")</f>
      </c>
      <c r="DS414">
        <f>IF($GS414&gt;=4,INDEX($DM:$DM,$GR414+4),"")</f>
      </c>
      <c r="DT414">
        <f>IF($GS414&gt;=5,INDEX($DM:$DM,$GR414+5),"")</f>
      </c>
      <c r="DU414">
        <f>IF($GS414&gt;=6,INDEX($DM:$DM,$GR414+6),"")</f>
      </c>
      <c r="DV414">
        <f>IF($GS414&gt;=7,INDEX($DM:$DM,$GR414+7),"")</f>
      </c>
      <c r="DW414">
        <f>IF($GS414&gt;=8,INDEX($DM:$DM,$GR414+8),"")</f>
      </c>
      <c r="DX414">
        <f>IF($GS414&gt;=9,INDEX($DM:$DM,$GR414+9),"")</f>
      </c>
      <c r="DY414">
        <f>IF($GS414&gt;=10,INDEX($DM:$DM,$GR414+10),"")</f>
      </c>
      <c r="DZ414">
        <f>IF($GS414&gt;=11,INDEX($DM:$DM,$GR414+11),"")</f>
      </c>
      <c r="EA414">
        <f>IF($GS414&gt;=12,INDEX($DM:$DM,$GR414+12),"")</f>
      </c>
      <c r="EB414">
        <f>IF($GS414&gt;=13,INDEX($DM:$DM,$GR414+13),"")</f>
      </c>
      <c r="EC414">
        <f>IF($GS414&gt;=14,INDEX($DM:$DM,$GR414+14),"")</f>
      </c>
      <c r="ED414">
        <f>IF($GS414&gt;=15,INDEX($DM:$DM,$GR414+15),"")</f>
      </c>
      <c r="EE414">
        <f>IF($GS414&gt;=16,INDEX($DM:$DM,$GR414+16),"")</f>
      </c>
      <c r="EF414">
        <f>IF($GS414&gt;=17,INDEX($DM:$DM,$GR414+17),"")</f>
      </c>
      <c r="EG414">
        <f>IF($GS414&gt;=18,INDEX($DM:$DM,$GR414+18),"")</f>
      </c>
      <c r="EH414">
        <f>IF($GS414&gt;=19,INDEX($DM:$DM,$GR414+19),"")</f>
      </c>
      <c r="EI414">
        <f>IF($GS414&gt;=20,INDEX($DM:$DM,$GR414+20),"")</f>
      </c>
      <c r="EJ414">
        <f>IF($GS414&gt;=21,INDEX($DM:$DM,$GR414+21),"")</f>
      </c>
      <c r="EK414">
        <f>IF($GS414&gt;=22,INDEX($DM:$DM,$GR414+22),"")</f>
      </c>
      <c r="EL414">
        <f>IF($GS414&gt;=23,INDEX($DM:$DM,$GR414+23),"")</f>
      </c>
      <c r="EM414">
        <f>IF($GS414&gt;=24,INDEX($DM:$DM,$GR414+24),"")</f>
      </c>
      <c r="EN414">
        <f>IF($GS414&gt;=25,INDEX($DM:$DM,$GR414+25),"")</f>
      </c>
      <c r="EO414">
        <f>IF($GS414&gt;=26,INDEX($DM:$DM,$GR414+26),"")</f>
      </c>
      <c r="EP414">
        <f>IF($GS414&gt;=27,INDEX($DM:$DM,$GR414+27),"")</f>
      </c>
      <c r="EQ414">
        <f>IF($GS414&gt;=28,INDEX($DM:$DM,$GR414+28),"")</f>
      </c>
      <c r="ER414">
        <f>IF($GS414&gt;=29,INDEX($DM:$DM,$GR414+29),"")</f>
      </c>
      <c r="ES414">
        <f>IF($GS414&gt;=30,INDEX($DM:$DM,$GR414+30),"")</f>
      </c>
      <c r="ET414">
        <f>IF($GS414&gt;=31,INDEX($DM:$DM,$GR414+31),"")</f>
      </c>
      <c r="EU414">
        <f>IF($GS414&gt;=32,INDEX($DM:$DM,$GR414+32),"")</f>
      </c>
      <c r="EV414">
        <f>IF($GS414&gt;=33,INDEX($DM:$DM,$GR414+33),"")</f>
      </c>
      <c r="EW414">
        <f>IF($GS414&gt;=34,INDEX($DM:$DM,$GR414+34),"")</f>
      </c>
      <c r="EX414">
        <f>IF($GS414&gt;=35,INDEX($DM:$DM,$GR414+35),"")</f>
      </c>
      <c r="EY414">
        <f>IF($GS414&gt;=36,INDEX($DM:$DM,$GR414+36),"")</f>
      </c>
      <c r="EZ414">
        <f>IF($GS414&gt;=37,INDEX($DM:$DM,$GR414+37),"")</f>
      </c>
      <c r="FA414">
        <f>IF($GS414&gt;=38,INDEX($DM:$DM,$GR414+38),"")</f>
      </c>
      <c r="FB414">
        <f>IF($GS414&gt;=39,INDEX($DM:$DM,$GR414+39),"")</f>
      </c>
      <c r="FC414">
        <f>IF($GS414&gt;=40,INDEX($DM:$DM,$GR414+40),"")</f>
      </c>
      <c r="FD414">
        <f>IF($GS414&gt;=1,INDEX($DN:$DN,$GR414+1),"")</f>
      </c>
      <c r="FE414">
        <f>IF($GS414&gt;=2,INDEX($DN:$DN,$GR414+2),"")</f>
      </c>
      <c r="FF414">
        <f>IF($GS414&gt;=3,INDEX($DN:$DN,$GR414+3),"")</f>
      </c>
      <c r="FG414">
        <f>IF($GS414&gt;=4,INDEX($DN:$DN,$GR414+4),"")</f>
      </c>
      <c r="FH414">
        <f>IF($GS414&gt;=5,INDEX($DN:$DN,$GR414+5),"")</f>
      </c>
      <c r="FI414">
        <f>IF($GS414&gt;=6,INDEX($DN:$DN,$GR414+6),"")</f>
      </c>
      <c r="FJ414">
        <f>IF($GS414&gt;=7,INDEX($DN:$DN,$GR414+7),"")</f>
      </c>
      <c r="FK414">
        <f>IF($GS414&gt;=8,INDEX($DN:$DN,$GR414+8),"")</f>
      </c>
      <c r="FL414">
        <f>IF($GS414&gt;=9,INDEX($DN:$DN,$GR414+9),"")</f>
      </c>
      <c r="FM414">
        <f>IF($GS414&gt;=10,INDEX($DN:$DN,$GR414+10),"")</f>
      </c>
      <c r="FN414">
        <f>IF($GS414&gt;=11,INDEX($DN:$DN,$GR414+11),"")</f>
      </c>
      <c r="FO414">
        <f>IF($GS414&gt;=12,INDEX($DN:$DN,$GR414+12),"")</f>
      </c>
      <c r="FP414">
        <f>IF($GS414&gt;=13,INDEX($DN:$DN,$GR414+13),"")</f>
      </c>
      <c r="FQ414">
        <f>IF($GS414&gt;=14,INDEX($DN:$DN,$GR414+14),"")</f>
      </c>
      <c r="FR414">
        <f>IF($GS414&gt;=15,INDEX($DN:$DN,$GR414+15),"")</f>
      </c>
      <c r="FS414">
        <f>IF($GS414&gt;=16,INDEX($DN:$DN,$GR414+16),"")</f>
      </c>
      <c r="FT414">
        <f>IF($GS414&gt;=17,INDEX($DN:$DN,$GR414+17),"")</f>
      </c>
      <c r="FU414">
        <f>IF($GS414&gt;=18,INDEX($DN:$DN,$GR414+18),"")</f>
      </c>
      <c r="FV414">
        <f>IF($GS414&gt;=19,INDEX($DN:$DN,$GR414+19),"")</f>
      </c>
      <c r="FW414">
        <f>IF($GS414&gt;=20,INDEX($DN:$DN,$GR414+20),"")</f>
      </c>
      <c r="FX414">
        <f>IF($GS414&gt;=21,INDEX($DN:$DN,$GR414+21),"")</f>
      </c>
      <c r="FY414">
        <f>IF($GS414&gt;=22,INDEX($DN:$DN,$GR414+22),"")</f>
      </c>
      <c r="FZ414">
        <f>IF($GS414&gt;=23,INDEX($DN:$DN,$GR414+23),"")</f>
      </c>
      <c r="GA414">
        <f>IF($GS414&gt;=24,INDEX($DN:$DN,$GR414+24),"")</f>
      </c>
      <c r="GB414">
        <f>IF($GS414&gt;=25,INDEX($DN:$DN,$GR414+25),"")</f>
      </c>
      <c r="GC414">
        <f>IF($GS414&gt;=26,INDEX($DN:$DN,$GR414+26),"")</f>
      </c>
      <c r="GD414">
        <f>IF($GS414&gt;=27,INDEX($DN:$DN,$GR414+27),"")</f>
      </c>
      <c r="GE414">
        <f>IF($GS414&gt;=28,INDEX($DN:$DN,$GR414+28),"")</f>
      </c>
      <c r="GF414">
        <f>IF($GS414&gt;=29,INDEX($DN:$DN,$GR414+29),"")</f>
      </c>
      <c r="GG414">
        <f>IF($GS414&gt;=30,INDEX($DN:$DN,$GR414+30),"")</f>
      </c>
      <c r="GH414">
        <f>IF($GS414&gt;=31,INDEX($DN:$DN,$GR414+31),"")</f>
      </c>
      <c r="GI414">
        <f>IF($GS414&gt;=32,INDEX($DN:$DN,$GR414+32),"")</f>
      </c>
      <c r="GJ414">
        <f>IF($GS414&gt;=33,INDEX($DN:$DN,$GR414+33),"")</f>
      </c>
      <c r="GK414">
        <f>IF($GS414&gt;=34,INDEX($DN:$DN,$GR414+34),"")</f>
      </c>
      <c r="GL414">
        <f>IF($GS414&gt;=35,INDEX($DN:$DN,$GR414+35),"")</f>
      </c>
      <c r="GM414">
        <f>IF($GS414&gt;=36,INDEX($DN:$DN,$GR414+36),"")</f>
      </c>
      <c r="GN414">
        <f>IF($GS414&gt;=37,INDEX($DN:$DN,$GR414+37),"")</f>
      </c>
      <c r="GO414">
        <f>IF($GS414&gt;=38,INDEX($DN:$DN,$GR414+38),"")</f>
      </c>
      <c r="GP414">
        <f>IF($GS414&gt;=39,INDEX($DN:$DN,$GR414+39),"")</f>
      </c>
      <c r="GQ414">
        <f>IF($GS414&gt;=40,INDEX($DN:$DN,$GR414+40),"")</f>
      </c>
      <c r="GR414">
        <f>IFERROR(MATCH($DL414,$DM$2:$DM$148,0)+1,0)</f>
      </c>
      <c r="GS414">
        <f>IFERROR(INDEX($DO$2:$DO$148,MATCH($DL414,$DM$2:$DM$148,0)),0)</f>
      </c>
      <c r="GT414">
        <f>IFERROR(MATCH($Z414,$DP$414:$FC$414,0),0)</f>
      </c>
      <c r="GU414">
        <f>IF($GT414&gt;0,INDEX($FD$414:$GQ$414,$GT414),"")</f>
      </c>
      <c r="GX414">
        <f>IF($JG414&gt;=1,INDEX($GV:$GV,$JF414+1),"")</f>
      </c>
      <c r="GY414">
        <f>IF($JG414&gt;=2,INDEX($GV:$GV,$JF414+2),"")</f>
      </c>
      <c r="GZ414">
        <f>IF($JG414&gt;=3,INDEX($GV:$GV,$JF414+3),"")</f>
      </c>
      <c r="HA414">
        <f>IF($JG414&gt;=4,INDEX($GV:$GV,$JF414+4),"")</f>
      </c>
      <c r="HB414">
        <f>IF($JG414&gt;=5,INDEX($GV:$GV,$JF414+5),"")</f>
      </c>
      <c r="HC414">
        <f>IF($JG414&gt;=6,INDEX($GV:$GV,$JF414+6),"")</f>
      </c>
      <c r="HD414">
        <f>IF($JG414&gt;=7,INDEX($GV:$GV,$JF414+7),"")</f>
      </c>
      <c r="HE414">
        <f>IF($JG414&gt;=8,INDEX($GV:$GV,$JF414+8),"")</f>
      </c>
      <c r="HF414">
        <f>IF($JG414&gt;=9,INDEX($GV:$GV,$JF414+9),"")</f>
      </c>
      <c r="HG414">
        <f>IF($JG414&gt;=10,INDEX($GV:$GV,$JF414+10),"")</f>
      </c>
      <c r="HH414">
        <f>IF($JG414&gt;=11,INDEX($GV:$GV,$JF414+11),"")</f>
      </c>
      <c r="HI414">
        <f>IF($JG414&gt;=12,INDEX($GV:$GV,$JF414+12),"")</f>
      </c>
      <c r="HJ414">
        <f>IF($JG414&gt;=13,INDEX($GV:$GV,$JF414+13),"")</f>
      </c>
      <c r="HK414">
        <f>IF($JG414&gt;=14,INDEX($GV:$GV,$JF414+14),"")</f>
      </c>
      <c r="HL414">
        <f>IF($JG414&gt;=15,INDEX($GV:$GV,$JF414+15),"")</f>
      </c>
      <c r="HM414">
        <f>IF($JG414&gt;=16,INDEX($GV:$GV,$JF414+16),"")</f>
      </c>
      <c r="HN414">
        <f>IF($JG414&gt;=17,INDEX($GV:$GV,$JF414+17),"")</f>
      </c>
      <c r="HO414">
        <f>IF($JG414&gt;=18,INDEX($GV:$GV,$JF414+18),"")</f>
      </c>
      <c r="HP414">
        <f>IF($JG414&gt;=19,INDEX($GV:$GV,$JF414+19),"")</f>
      </c>
      <c r="HQ414">
        <f>IF($JG414&gt;=20,INDEX($GV:$GV,$JF414+20),"")</f>
      </c>
      <c r="HR414">
        <f>IF($JG414&gt;=21,INDEX($GV:$GV,$JF414+21),"")</f>
      </c>
      <c r="HS414">
        <f>IF($JG414&gt;=22,INDEX($GV:$GV,$JF414+22),"")</f>
      </c>
      <c r="HT414">
        <f>IF($JG414&gt;=23,INDEX($GV:$GV,$JF414+23),"")</f>
      </c>
      <c r="HU414">
        <f>IF($JG414&gt;=24,INDEX($GV:$GV,$JF414+24),"")</f>
      </c>
      <c r="HV414">
        <f>IF($JG414&gt;=25,INDEX($GV:$GV,$JF414+25),"")</f>
      </c>
      <c r="HW414">
        <f>IF($JG414&gt;=26,INDEX($GV:$GV,$JF414+26),"")</f>
      </c>
      <c r="HX414">
        <f>IF($JG414&gt;=27,INDEX($GV:$GV,$JF414+27),"")</f>
      </c>
      <c r="HY414">
        <f>IF($JG414&gt;=28,INDEX($GV:$GV,$JF414+28),"")</f>
      </c>
      <c r="HZ414">
        <f>IF($JG414&gt;=29,INDEX($GV:$GV,$JF414+29),"")</f>
      </c>
      <c r="IA414">
        <f>IF($JG414&gt;=30,INDEX($GV:$GV,$JF414+30),"")</f>
      </c>
      <c r="IB414">
        <f>IF($JG414&gt;=31,INDEX($GV:$GV,$JF414+31),"")</f>
      </c>
      <c r="IC414">
        <f>IF($JG414&gt;=32,INDEX($GV:$GV,$JF414+32),"")</f>
      </c>
      <c r="ID414">
        <f>IF($JG414&gt;=33,INDEX($GV:$GV,$JF414+33),"")</f>
      </c>
      <c r="IE414">
        <f>IF($JG414&gt;=34,INDEX($GV:$GV,$JF414+34),"")</f>
      </c>
      <c r="IF414">
        <f>IF($JG414&gt;=35,INDEX($GV:$GV,$JF414+35),"")</f>
      </c>
      <c r="IG414">
        <f>IF($JG414&gt;=36,INDEX($GV:$GV,$JF414+36),"")</f>
      </c>
      <c r="IH414">
        <f>IF($JG414&gt;=37,INDEX($GV:$GV,$JF414+37),"")</f>
      </c>
      <c r="II414">
        <f>IF($JG414&gt;=38,INDEX($GV:$GV,$JF414+38),"")</f>
      </c>
      <c r="IJ414">
        <f>IF($JG414&gt;=39,INDEX($GV:$GV,$JF414+39),"")</f>
      </c>
      <c r="IK414">
        <f>IF($JG414&gt;=40,INDEX($GV:$GV,$JF414+40),"")</f>
      </c>
      <c r="IL414">
        <f>IF($JG414&gt;=41,INDEX($GV:$GV,$JF414+41),"")</f>
      </c>
      <c r="IM414">
        <f>IF($JG414&gt;=42,INDEX($GV:$GV,$JF414+42),"")</f>
      </c>
      <c r="IN414">
        <f>IF($JG414&gt;=43,INDEX($GV:$GV,$JF414+43),"")</f>
      </c>
      <c r="IO414">
        <f>IF($JG414&gt;=44,INDEX($GV:$GV,$JF414+44),"")</f>
      </c>
      <c r="IP414">
        <f>IF($JG414&gt;=45,INDEX($GV:$GV,$JF414+45),"")</f>
      </c>
      <c r="IQ414">
        <f>IF($JG414&gt;=46,INDEX($GV:$GV,$JF414+46),"")</f>
      </c>
      <c r="IR414">
        <f>IF($JG414&gt;=47,INDEX($GV:$GV,$JF414+47),"")</f>
      </c>
      <c r="IS414">
        <f>IF($JG414&gt;=48,INDEX($GV:$GV,$JF414+48),"")</f>
      </c>
      <c r="IT414">
        <f>IF($JG414&gt;=49,INDEX($GV:$GV,$JF414+49),"")</f>
      </c>
      <c r="IU414">
        <f>IF($JG414&gt;=50,INDEX($GV:$GV,$JF414+50),"")</f>
      </c>
      <c r="IV414">
        <f>IF($JG414&gt;=51,INDEX($GV:$GV,$JF414+51),"")</f>
      </c>
      <c r="IW414">
        <f>IF($JG414&gt;=52,INDEX($GV:$GV,$JF414+52),"")</f>
      </c>
      <c r="IX414">
        <f>IF($JG414&gt;=53,INDEX($GV:$GV,$JF414+53),"")</f>
      </c>
      <c r="IY414">
        <f>IF($JG414&gt;=54,INDEX($GV:$GV,$JF414+54),"")</f>
      </c>
      <c r="IZ414">
        <f>IF($JG414&gt;=55,INDEX($GV:$GV,$JF414+55),"")</f>
      </c>
      <c r="JA414">
        <f>IF($JG414&gt;=56,INDEX($GV:$GV,$JF414+56),"")</f>
      </c>
      <c r="JB414">
        <f>IF($JG414&gt;=57,INDEX($GV:$GV,$JF414+57),"")</f>
      </c>
      <c r="JC414">
        <f>IF($JG414&gt;=58,INDEX($GV:$GV,$JF414+58),"")</f>
      </c>
      <c r="JD414">
        <f>IF($JG414&gt;=59,INDEX($GV:$GV,$JF414+59),"")</f>
      </c>
      <c r="JE414">
        <f>IF($JG414&gt;=60,INDEX($GV:$GV,$JF414+60),"")</f>
      </c>
      <c r="JF414">
        <f>IFERROR(MATCH($GU414,$GV$2:$GV$322,0)+1,0)</f>
      </c>
      <c r="JG414">
        <f>IFERROR(INDEX($GW$2:$GW$322,MATCH($GU414,$GV$2:$GV$322,0)),0)</f>
      </c>
      <c r="JH414" t="s">
        <v>44</v>
      </c>
      <c r="JI414" t="s">
        <v>44</v>
      </c>
    </row>
    <row r="415" spans="1:269" x14ac:dyDescent="0.25">
      <c r="R415">
        <f>IF(OR($U415="",$Q415=""),"",IFERROR($U415/$Q415,0))</f>
      </c>
      <c r="S415">
        <f>IF($U415="","",
SUM($T415,$V415,$AA415,$W415,$Y415)*
(1-IF($AB415="",0,VALUE($AB415)/100)))</f>
      </c>
      <c r="T415">
        <f>IF($U415="","",$U415)</f>
      </c>
      <c r="V415">
        <f>IF($U415="","",
IF($O415="","",
IF(ISNUMBER(SEARCH("exempt",LOWER($O415))),0,
$U415*(VALUE(SUBSTITUTE($O415,"%",""))/100))))</f>
      </c>
      <c r="AC415">
        <f>IFERROR(IF(FIND(" - ",$K415)&gt;0,MID($K415,FIND(" - ",$K415)+3,LEN($K415)),""),"")</f>
      </c>
      <c r="AL415" t="s">
        <v>1251</v>
      </c>
      <c r="AT415">
        <f>IFERROR(LEFT($K415,FIND(" - ",$K415)-1),$K415)</f>
      </c>
      <c r="AW415">
        <f>IF($CL415&gt;=1,INDEX($AU:$AU,$CK415+1),"")</f>
      </c>
      <c r="AX415">
        <f>IF($CL415&gt;=2,INDEX($AU:$AU,$CK415+2),"")</f>
      </c>
      <c r="AY415">
        <f>IF($CL415&gt;=3,INDEX($AU:$AU,$CK415+3),"")</f>
      </c>
      <c r="AZ415">
        <f>IF($CL415&gt;=4,INDEX($AU:$AU,$CK415+4),"")</f>
      </c>
      <c r="BA415">
        <f>IF($CL415&gt;=5,INDEX($AU:$AU,$CK415+5),"")</f>
      </c>
      <c r="BB415">
        <f>IF($CL415&gt;=6,INDEX($AU:$AU,$CK415+6),"")</f>
      </c>
      <c r="BC415">
        <f>IF($CL415&gt;=7,INDEX($AU:$AU,$CK415+7),"")</f>
      </c>
      <c r="BD415">
        <f>IF($CL415&gt;=8,INDEX($AU:$AU,$CK415+8),"")</f>
      </c>
      <c r="BE415">
        <f>IF($CL415&gt;=9,INDEX($AU:$AU,$CK415+9),"")</f>
      </c>
      <c r="BF415">
        <f>IF($CL415&gt;=10,INDEX($AU:$AU,$CK415+10),"")</f>
      </c>
      <c r="BG415">
        <f>IF($CL415&gt;=11,INDEX($AU:$AU,$CK415+11),"")</f>
      </c>
      <c r="BH415">
        <f>IF($CL415&gt;=12,INDEX($AU:$AU,$CK415+12),"")</f>
      </c>
      <c r="BI415">
        <f>IF($CL415&gt;=13,INDEX($AU:$AU,$CK415+13),"")</f>
      </c>
      <c r="BJ415">
        <f>IF($CL415&gt;=14,INDEX($AU:$AU,$CK415+14),"")</f>
      </c>
      <c r="BK415">
        <f>IF($CL415&gt;=15,INDEX($AU:$AU,$CK415+15),"")</f>
      </c>
      <c r="BL415">
        <f>IF($CL415&gt;=16,INDEX($AU:$AU,$CK415+16),"")</f>
      </c>
      <c r="BM415">
        <f>IF($CL415&gt;=17,INDEX($AU:$AU,$CK415+17),"")</f>
      </c>
      <c r="BN415">
        <f>IF($CL415&gt;=18,INDEX($AU:$AU,$CK415+18),"")</f>
      </c>
      <c r="BO415">
        <f>IF($CL415&gt;=19,INDEX($AU:$AU,$CK415+19),"")</f>
      </c>
      <c r="BP415">
        <f>IF($CL415&gt;=20,INDEX($AU:$AU,$CK415+20),"")</f>
      </c>
      <c r="BQ415">
        <f>IF($CL415&gt;=21,INDEX($AU:$AU,$CK415+21),"")</f>
      </c>
      <c r="BR415">
        <f>IF($CL415&gt;=22,INDEX($AU:$AU,$CK415+22),"")</f>
      </c>
      <c r="BS415">
        <f>IF($CL415&gt;=23,INDEX($AU:$AU,$CK415+23),"")</f>
      </c>
      <c r="BT415">
        <f>IF($CL415&gt;=24,INDEX($AU:$AU,$CK415+24),"")</f>
      </c>
      <c r="BU415">
        <f>IF($CL415&gt;=25,INDEX($AU:$AU,$CK415+25),"")</f>
      </c>
      <c r="BV415">
        <f>IF($CL415&gt;=26,INDEX($AU:$AU,$CK415+26),"")</f>
      </c>
      <c r="BW415">
        <f>IF($CL415&gt;=27,INDEX($AU:$AU,$CK415+27),"")</f>
      </c>
      <c r="BX415">
        <f>IF($CL415&gt;=28,INDEX($AU:$AU,$CK415+28),"")</f>
      </c>
      <c r="BY415">
        <f>IF($CL415&gt;=29,INDEX($AU:$AU,$CK415+29),"")</f>
      </c>
      <c r="BZ415">
        <f>IF($CL415&gt;=30,INDEX($AU:$AU,$CK415+30),"")</f>
      </c>
      <c r="CA415">
        <f>IF($CL415&gt;=31,INDEX($AU:$AU,$CK415+31),"")</f>
      </c>
      <c r="CB415">
        <f>IF($CL415&gt;=32,INDEX($AU:$AU,$CK415+32),"")</f>
      </c>
      <c r="CC415">
        <f>IF($CL415&gt;=33,INDEX($AU:$AU,$CK415+33),"")</f>
      </c>
      <c r="CD415">
        <f>IF($CL415&gt;=34,INDEX($AU:$AU,$CK415+34),"")</f>
      </c>
      <c r="CE415">
        <f>IF($CL415&gt;=35,INDEX($AU:$AU,$CK415+35),"")</f>
      </c>
      <c r="CF415">
        <f>IF($CL415&gt;=36,INDEX($AU:$AU,$CK415+36),"")</f>
      </c>
      <c r="CG415">
        <f>IF($CL415&gt;=37,INDEX($AU:$AU,$CK415+37),"")</f>
      </c>
      <c r="CH415">
        <f>IF($CL415&gt;=38,INDEX($AU:$AU,$CK415+38),"")</f>
      </c>
      <c r="CI415">
        <f>IF($CL415&gt;=39,INDEX($AU:$AU,$CK415+39),"")</f>
      </c>
      <c r="CJ415">
        <f>IF($CL415&gt;=40,INDEX($AU:$AU,$CK415+40),"")</f>
      </c>
      <c r="CK415">
        <f>IFERROR(MATCH($AT415,$AU$2:$AU$133,0)+1,0)</f>
      </c>
      <c r="CL415">
        <f>IFERROR(INDEX($AV$2:$AV$133,MATCH($AT415,$AU$2:$AU$133,0)),0)</f>
      </c>
      <c r="CM415">
        <f>IFERROR(LEFT($L415,FIND(" - ",$L415)-1),$L415)</f>
      </c>
      <c r="CN415" t="s">
        <v>1252</v>
      </c>
      <c r="CO415">
        <v>1</v>
      </c>
      <c r="CP415">
        <f>IF($DK415&gt;=1,INDEX($CN:$CN,$DJ415+1),"")</f>
      </c>
      <c r="CQ415">
        <f>IF($DK415&gt;=2,INDEX($CN:$CN,$DJ415+2),"")</f>
      </c>
      <c r="CR415">
        <f>IF($DK415&gt;=3,INDEX($CN:$CN,$DJ415+3),"")</f>
      </c>
      <c r="CS415">
        <f>IF($DK415&gt;=4,INDEX($CN:$CN,$DJ415+4),"")</f>
      </c>
      <c r="CT415">
        <f>IF($DK415&gt;=5,INDEX($CN:$CN,$DJ415+5),"")</f>
      </c>
      <c r="CU415">
        <f>IF($DK415&gt;=6,INDEX($CN:$CN,$DJ415+6),"")</f>
      </c>
      <c r="CV415">
        <f>IF($DK415&gt;=7,INDEX($CN:$CN,$DJ415+7),"")</f>
      </c>
      <c r="CW415">
        <f>IF($DK415&gt;=8,INDEX($CN:$CN,$DJ415+8),"")</f>
      </c>
      <c r="CX415">
        <f>IF($DK415&gt;=9,INDEX($CN:$CN,$DJ415+9),"")</f>
      </c>
      <c r="CY415">
        <f>IF($DK415&gt;=10,INDEX($CN:$CN,$DJ415+10),"")</f>
      </c>
      <c r="CZ415">
        <f>IF($DK415&gt;=11,INDEX($CN:$CN,$DJ415+11),"")</f>
      </c>
      <c r="DA415">
        <f>IF($DK415&gt;=12,INDEX($CN:$CN,$DJ415+12),"")</f>
      </c>
      <c r="DB415">
        <f>IF($DK415&gt;=13,INDEX($CN:$CN,$DJ415+13),"")</f>
      </c>
      <c r="DC415">
        <f>IF($DK415&gt;=14,INDEX($CN:$CN,$DJ415+14),"")</f>
      </c>
      <c r="DD415">
        <f>IF($DK415&gt;=15,INDEX($CN:$CN,$DJ415+15),"")</f>
      </c>
      <c r="DE415">
        <f>IF($DK415&gt;=16,INDEX($CN:$CN,$DJ415+16),"")</f>
      </c>
      <c r="DF415">
        <f>IF($DK415&gt;=17,INDEX($CN:$CN,$DJ415+17),"")</f>
      </c>
      <c r="DG415">
        <f>IF($DK415&gt;=18,INDEX($CN:$CN,$DJ415+18),"")</f>
      </c>
      <c r="DH415">
        <f>IF($DK415&gt;=19,INDEX($CN:$CN,$DJ415+19),"")</f>
      </c>
      <c r="DI415">
        <f>IF($DK415&gt;=20,INDEX($CN:$CN,$DJ415+20),"")</f>
      </c>
      <c r="DJ415">
        <f>IFERROR(MATCH($CM415,$CN$2:$CN$1089,0)+1,0)</f>
      </c>
      <c r="DK415">
        <f>IFERROR(INDEX($CO$2:$CO$1089,MATCH($CM415,$CN$2:$CN$1089,0)),0)</f>
      </c>
      <c r="DL415">
        <f>IFERROR(INDEX($AS:$AS,MATCH($O415,$AR:$AR,0))&amp;"","")</f>
      </c>
      <c r="DP415">
        <f>IF($GS415&gt;=1,INDEX($DM:$DM,$GR415+1),"")</f>
      </c>
      <c r="DQ415">
        <f>IF($GS415&gt;=2,INDEX($DM:$DM,$GR415+2),"")</f>
      </c>
      <c r="DR415">
        <f>IF($GS415&gt;=3,INDEX($DM:$DM,$GR415+3),"")</f>
      </c>
      <c r="DS415">
        <f>IF($GS415&gt;=4,INDEX($DM:$DM,$GR415+4),"")</f>
      </c>
      <c r="DT415">
        <f>IF($GS415&gt;=5,INDEX($DM:$DM,$GR415+5),"")</f>
      </c>
      <c r="DU415">
        <f>IF($GS415&gt;=6,INDEX($DM:$DM,$GR415+6),"")</f>
      </c>
      <c r="DV415">
        <f>IF($GS415&gt;=7,INDEX($DM:$DM,$GR415+7),"")</f>
      </c>
      <c r="DW415">
        <f>IF($GS415&gt;=8,INDEX($DM:$DM,$GR415+8),"")</f>
      </c>
      <c r="DX415">
        <f>IF($GS415&gt;=9,INDEX($DM:$DM,$GR415+9),"")</f>
      </c>
      <c r="DY415">
        <f>IF($GS415&gt;=10,INDEX($DM:$DM,$GR415+10),"")</f>
      </c>
      <c r="DZ415">
        <f>IF($GS415&gt;=11,INDEX($DM:$DM,$GR415+11),"")</f>
      </c>
      <c r="EA415">
        <f>IF($GS415&gt;=12,INDEX($DM:$DM,$GR415+12),"")</f>
      </c>
      <c r="EB415">
        <f>IF($GS415&gt;=13,INDEX($DM:$DM,$GR415+13),"")</f>
      </c>
      <c r="EC415">
        <f>IF($GS415&gt;=14,INDEX($DM:$DM,$GR415+14),"")</f>
      </c>
      <c r="ED415">
        <f>IF($GS415&gt;=15,INDEX($DM:$DM,$GR415+15),"")</f>
      </c>
      <c r="EE415">
        <f>IF($GS415&gt;=16,INDEX($DM:$DM,$GR415+16),"")</f>
      </c>
      <c r="EF415">
        <f>IF($GS415&gt;=17,INDEX($DM:$DM,$GR415+17),"")</f>
      </c>
      <c r="EG415">
        <f>IF($GS415&gt;=18,INDEX($DM:$DM,$GR415+18),"")</f>
      </c>
      <c r="EH415">
        <f>IF($GS415&gt;=19,INDEX($DM:$DM,$GR415+19),"")</f>
      </c>
      <c r="EI415">
        <f>IF($GS415&gt;=20,INDEX($DM:$DM,$GR415+20),"")</f>
      </c>
      <c r="EJ415">
        <f>IF($GS415&gt;=21,INDEX($DM:$DM,$GR415+21),"")</f>
      </c>
      <c r="EK415">
        <f>IF($GS415&gt;=22,INDEX($DM:$DM,$GR415+22),"")</f>
      </c>
      <c r="EL415">
        <f>IF($GS415&gt;=23,INDEX($DM:$DM,$GR415+23),"")</f>
      </c>
      <c r="EM415">
        <f>IF($GS415&gt;=24,INDEX($DM:$DM,$GR415+24),"")</f>
      </c>
      <c r="EN415">
        <f>IF($GS415&gt;=25,INDEX($DM:$DM,$GR415+25),"")</f>
      </c>
      <c r="EO415">
        <f>IF($GS415&gt;=26,INDEX($DM:$DM,$GR415+26),"")</f>
      </c>
      <c r="EP415">
        <f>IF($GS415&gt;=27,INDEX($DM:$DM,$GR415+27),"")</f>
      </c>
      <c r="EQ415">
        <f>IF($GS415&gt;=28,INDEX($DM:$DM,$GR415+28),"")</f>
      </c>
      <c r="ER415">
        <f>IF($GS415&gt;=29,INDEX($DM:$DM,$GR415+29),"")</f>
      </c>
      <c r="ES415">
        <f>IF($GS415&gt;=30,INDEX($DM:$DM,$GR415+30),"")</f>
      </c>
      <c r="ET415">
        <f>IF($GS415&gt;=31,INDEX($DM:$DM,$GR415+31),"")</f>
      </c>
      <c r="EU415">
        <f>IF($GS415&gt;=32,INDEX($DM:$DM,$GR415+32),"")</f>
      </c>
      <c r="EV415">
        <f>IF($GS415&gt;=33,INDEX($DM:$DM,$GR415+33),"")</f>
      </c>
      <c r="EW415">
        <f>IF($GS415&gt;=34,INDEX($DM:$DM,$GR415+34),"")</f>
      </c>
      <c r="EX415">
        <f>IF($GS415&gt;=35,INDEX($DM:$DM,$GR415+35),"")</f>
      </c>
      <c r="EY415">
        <f>IF($GS415&gt;=36,INDEX($DM:$DM,$GR415+36),"")</f>
      </c>
      <c r="EZ415">
        <f>IF($GS415&gt;=37,INDEX($DM:$DM,$GR415+37),"")</f>
      </c>
      <c r="FA415">
        <f>IF($GS415&gt;=38,INDEX($DM:$DM,$GR415+38),"")</f>
      </c>
      <c r="FB415">
        <f>IF($GS415&gt;=39,INDEX($DM:$DM,$GR415+39),"")</f>
      </c>
      <c r="FC415">
        <f>IF($GS415&gt;=40,INDEX($DM:$DM,$GR415+40),"")</f>
      </c>
      <c r="FD415">
        <f>IF($GS415&gt;=1,INDEX($DN:$DN,$GR415+1),"")</f>
      </c>
      <c r="FE415">
        <f>IF($GS415&gt;=2,INDEX($DN:$DN,$GR415+2),"")</f>
      </c>
      <c r="FF415">
        <f>IF($GS415&gt;=3,INDEX($DN:$DN,$GR415+3),"")</f>
      </c>
      <c r="FG415">
        <f>IF($GS415&gt;=4,INDEX($DN:$DN,$GR415+4),"")</f>
      </c>
      <c r="FH415">
        <f>IF($GS415&gt;=5,INDEX($DN:$DN,$GR415+5),"")</f>
      </c>
      <c r="FI415">
        <f>IF($GS415&gt;=6,INDEX($DN:$DN,$GR415+6),"")</f>
      </c>
      <c r="FJ415">
        <f>IF($GS415&gt;=7,INDEX($DN:$DN,$GR415+7),"")</f>
      </c>
      <c r="FK415">
        <f>IF($GS415&gt;=8,INDEX($DN:$DN,$GR415+8),"")</f>
      </c>
      <c r="FL415">
        <f>IF($GS415&gt;=9,INDEX($DN:$DN,$GR415+9),"")</f>
      </c>
      <c r="FM415">
        <f>IF($GS415&gt;=10,INDEX($DN:$DN,$GR415+10),"")</f>
      </c>
      <c r="FN415">
        <f>IF($GS415&gt;=11,INDEX($DN:$DN,$GR415+11),"")</f>
      </c>
      <c r="FO415">
        <f>IF($GS415&gt;=12,INDEX($DN:$DN,$GR415+12),"")</f>
      </c>
      <c r="FP415">
        <f>IF($GS415&gt;=13,INDEX($DN:$DN,$GR415+13),"")</f>
      </c>
      <c r="FQ415">
        <f>IF($GS415&gt;=14,INDEX($DN:$DN,$GR415+14),"")</f>
      </c>
      <c r="FR415">
        <f>IF($GS415&gt;=15,INDEX($DN:$DN,$GR415+15),"")</f>
      </c>
      <c r="FS415">
        <f>IF($GS415&gt;=16,INDEX($DN:$DN,$GR415+16),"")</f>
      </c>
      <c r="FT415">
        <f>IF($GS415&gt;=17,INDEX($DN:$DN,$GR415+17),"")</f>
      </c>
      <c r="FU415">
        <f>IF($GS415&gt;=18,INDEX($DN:$DN,$GR415+18),"")</f>
      </c>
      <c r="FV415">
        <f>IF($GS415&gt;=19,INDEX($DN:$DN,$GR415+19),"")</f>
      </c>
      <c r="FW415">
        <f>IF($GS415&gt;=20,INDEX($DN:$DN,$GR415+20),"")</f>
      </c>
      <c r="FX415">
        <f>IF($GS415&gt;=21,INDEX($DN:$DN,$GR415+21),"")</f>
      </c>
      <c r="FY415">
        <f>IF($GS415&gt;=22,INDEX($DN:$DN,$GR415+22),"")</f>
      </c>
      <c r="FZ415">
        <f>IF($GS415&gt;=23,INDEX($DN:$DN,$GR415+23),"")</f>
      </c>
      <c r="GA415">
        <f>IF($GS415&gt;=24,INDEX($DN:$DN,$GR415+24),"")</f>
      </c>
      <c r="GB415">
        <f>IF($GS415&gt;=25,INDEX($DN:$DN,$GR415+25),"")</f>
      </c>
      <c r="GC415">
        <f>IF($GS415&gt;=26,INDEX($DN:$DN,$GR415+26),"")</f>
      </c>
      <c r="GD415">
        <f>IF($GS415&gt;=27,INDEX($DN:$DN,$GR415+27),"")</f>
      </c>
      <c r="GE415">
        <f>IF($GS415&gt;=28,INDEX($DN:$DN,$GR415+28),"")</f>
      </c>
      <c r="GF415">
        <f>IF($GS415&gt;=29,INDEX($DN:$DN,$GR415+29),"")</f>
      </c>
      <c r="GG415">
        <f>IF($GS415&gt;=30,INDEX($DN:$DN,$GR415+30),"")</f>
      </c>
      <c r="GH415">
        <f>IF($GS415&gt;=31,INDEX($DN:$DN,$GR415+31),"")</f>
      </c>
      <c r="GI415">
        <f>IF($GS415&gt;=32,INDEX($DN:$DN,$GR415+32),"")</f>
      </c>
      <c r="GJ415">
        <f>IF($GS415&gt;=33,INDEX($DN:$DN,$GR415+33),"")</f>
      </c>
      <c r="GK415">
        <f>IF($GS415&gt;=34,INDEX($DN:$DN,$GR415+34),"")</f>
      </c>
      <c r="GL415">
        <f>IF($GS415&gt;=35,INDEX($DN:$DN,$GR415+35),"")</f>
      </c>
      <c r="GM415">
        <f>IF($GS415&gt;=36,INDEX($DN:$DN,$GR415+36),"")</f>
      </c>
      <c r="GN415">
        <f>IF($GS415&gt;=37,INDEX($DN:$DN,$GR415+37),"")</f>
      </c>
      <c r="GO415">
        <f>IF($GS415&gt;=38,INDEX($DN:$DN,$GR415+38),"")</f>
      </c>
      <c r="GP415">
        <f>IF($GS415&gt;=39,INDEX($DN:$DN,$GR415+39),"")</f>
      </c>
      <c r="GQ415">
        <f>IF($GS415&gt;=40,INDEX($DN:$DN,$GR415+40),"")</f>
      </c>
      <c r="GR415">
        <f>IFERROR(MATCH($DL415,$DM$2:$DM$148,0)+1,0)</f>
      </c>
      <c r="GS415">
        <f>IFERROR(INDEX($DO$2:$DO$148,MATCH($DL415,$DM$2:$DM$148,0)),0)</f>
      </c>
      <c r="GT415">
        <f>IFERROR(MATCH($Z415,$DP$415:$FC$415,0),0)</f>
      </c>
      <c r="GU415">
        <f>IF($GT415&gt;0,INDEX($FD$415:$GQ$415,$GT415),"")</f>
      </c>
      <c r="GX415">
        <f>IF($JG415&gt;=1,INDEX($GV:$GV,$JF415+1),"")</f>
      </c>
      <c r="GY415">
        <f>IF($JG415&gt;=2,INDEX($GV:$GV,$JF415+2),"")</f>
      </c>
      <c r="GZ415">
        <f>IF($JG415&gt;=3,INDEX($GV:$GV,$JF415+3),"")</f>
      </c>
      <c r="HA415">
        <f>IF($JG415&gt;=4,INDEX($GV:$GV,$JF415+4),"")</f>
      </c>
      <c r="HB415">
        <f>IF($JG415&gt;=5,INDEX($GV:$GV,$JF415+5),"")</f>
      </c>
      <c r="HC415">
        <f>IF($JG415&gt;=6,INDEX($GV:$GV,$JF415+6),"")</f>
      </c>
      <c r="HD415">
        <f>IF($JG415&gt;=7,INDEX($GV:$GV,$JF415+7),"")</f>
      </c>
      <c r="HE415">
        <f>IF($JG415&gt;=8,INDEX($GV:$GV,$JF415+8),"")</f>
      </c>
      <c r="HF415">
        <f>IF($JG415&gt;=9,INDEX($GV:$GV,$JF415+9),"")</f>
      </c>
      <c r="HG415">
        <f>IF($JG415&gt;=10,INDEX($GV:$GV,$JF415+10),"")</f>
      </c>
      <c r="HH415">
        <f>IF($JG415&gt;=11,INDEX($GV:$GV,$JF415+11),"")</f>
      </c>
      <c r="HI415">
        <f>IF($JG415&gt;=12,INDEX($GV:$GV,$JF415+12),"")</f>
      </c>
      <c r="HJ415">
        <f>IF($JG415&gt;=13,INDEX($GV:$GV,$JF415+13),"")</f>
      </c>
      <c r="HK415">
        <f>IF($JG415&gt;=14,INDEX($GV:$GV,$JF415+14),"")</f>
      </c>
      <c r="HL415">
        <f>IF($JG415&gt;=15,INDEX($GV:$GV,$JF415+15),"")</f>
      </c>
      <c r="HM415">
        <f>IF($JG415&gt;=16,INDEX($GV:$GV,$JF415+16),"")</f>
      </c>
      <c r="HN415">
        <f>IF($JG415&gt;=17,INDEX($GV:$GV,$JF415+17),"")</f>
      </c>
      <c r="HO415">
        <f>IF($JG415&gt;=18,INDEX($GV:$GV,$JF415+18),"")</f>
      </c>
      <c r="HP415">
        <f>IF($JG415&gt;=19,INDEX($GV:$GV,$JF415+19),"")</f>
      </c>
      <c r="HQ415">
        <f>IF($JG415&gt;=20,INDEX($GV:$GV,$JF415+20),"")</f>
      </c>
      <c r="HR415">
        <f>IF($JG415&gt;=21,INDEX($GV:$GV,$JF415+21),"")</f>
      </c>
      <c r="HS415">
        <f>IF($JG415&gt;=22,INDEX($GV:$GV,$JF415+22),"")</f>
      </c>
      <c r="HT415">
        <f>IF($JG415&gt;=23,INDEX($GV:$GV,$JF415+23),"")</f>
      </c>
      <c r="HU415">
        <f>IF($JG415&gt;=24,INDEX($GV:$GV,$JF415+24),"")</f>
      </c>
      <c r="HV415">
        <f>IF($JG415&gt;=25,INDEX($GV:$GV,$JF415+25),"")</f>
      </c>
      <c r="HW415">
        <f>IF($JG415&gt;=26,INDEX($GV:$GV,$JF415+26),"")</f>
      </c>
      <c r="HX415">
        <f>IF($JG415&gt;=27,INDEX($GV:$GV,$JF415+27),"")</f>
      </c>
      <c r="HY415">
        <f>IF($JG415&gt;=28,INDEX($GV:$GV,$JF415+28),"")</f>
      </c>
      <c r="HZ415">
        <f>IF($JG415&gt;=29,INDEX($GV:$GV,$JF415+29),"")</f>
      </c>
      <c r="IA415">
        <f>IF($JG415&gt;=30,INDEX($GV:$GV,$JF415+30),"")</f>
      </c>
      <c r="IB415">
        <f>IF($JG415&gt;=31,INDEX($GV:$GV,$JF415+31),"")</f>
      </c>
      <c r="IC415">
        <f>IF($JG415&gt;=32,INDEX($GV:$GV,$JF415+32),"")</f>
      </c>
      <c r="ID415">
        <f>IF($JG415&gt;=33,INDEX($GV:$GV,$JF415+33),"")</f>
      </c>
      <c r="IE415">
        <f>IF($JG415&gt;=34,INDEX($GV:$GV,$JF415+34),"")</f>
      </c>
      <c r="IF415">
        <f>IF($JG415&gt;=35,INDEX($GV:$GV,$JF415+35),"")</f>
      </c>
      <c r="IG415">
        <f>IF($JG415&gt;=36,INDEX($GV:$GV,$JF415+36),"")</f>
      </c>
      <c r="IH415">
        <f>IF($JG415&gt;=37,INDEX($GV:$GV,$JF415+37),"")</f>
      </c>
      <c r="II415">
        <f>IF($JG415&gt;=38,INDEX($GV:$GV,$JF415+38),"")</f>
      </c>
      <c r="IJ415">
        <f>IF($JG415&gt;=39,INDEX($GV:$GV,$JF415+39),"")</f>
      </c>
      <c r="IK415">
        <f>IF($JG415&gt;=40,INDEX($GV:$GV,$JF415+40),"")</f>
      </c>
      <c r="IL415">
        <f>IF($JG415&gt;=41,INDEX($GV:$GV,$JF415+41),"")</f>
      </c>
      <c r="IM415">
        <f>IF($JG415&gt;=42,INDEX($GV:$GV,$JF415+42),"")</f>
      </c>
      <c r="IN415">
        <f>IF($JG415&gt;=43,INDEX($GV:$GV,$JF415+43),"")</f>
      </c>
      <c r="IO415">
        <f>IF($JG415&gt;=44,INDEX($GV:$GV,$JF415+44),"")</f>
      </c>
      <c r="IP415">
        <f>IF($JG415&gt;=45,INDEX($GV:$GV,$JF415+45),"")</f>
      </c>
      <c r="IQ415">
        <f>IF($JG415&gt;=46,INDEX($GV:$GV,$JF415+46),"")</f>
      </c>
      <c r="IR415">
        <f>IF($JG415&gt;=47,INDEX($GV:$GV,$JF415+47),"")</f>
      </c>
      <c r="IS415">
        <f>IF($JG415&gt;=48,INDEX($GV:$GV,$JF415+48),"")</f>
      </c>
      <c r="IT415">
        <f>IF($JG415&gt;=49,INDEX($GV:$GV,$JF415+49),"")</f>
      </c>
      <c r="IU415">
        <f>IF($JG415&gt;=50,INDEX($GV:$GV,$JF415+50),"")</f>
      </c>
      <c r="IV415">
        <f>IF($JG415&gt;=51,INDEX($GV:$GV,$JF415+51),"")</f>
      </c>
      <c r="IW415">
        <f>IF($JG415&gt;=52,INDEX($GV:$GV,$JF415+52),"")</f>
      </c>
      <c r="IX415">
        <f>IF($JG415&gt;=53,INDEX($GV:$GV,$JF415+53),"")</f>
      </c>
      <c r="IY415">
        <f>IF($JG415&gt;=54,INDEX($GV:$GV,$JF415+54),"")</f>
      </c>
      <c r="IZ415">
        <f>IF($JG415&gt;=55,INDEX($GV:$GV,$JF415+55),"")</f>
      </c>
      <c r="JA415">
        <f>IF($JG415&gt;=56,INDEX($GV:$GV,$JF415+56),"")</f>
      </c>
      <c r="JB415">
        <f>IF($JG415&gt;=57,INDEX($GV:$GV,$JF415+57),"")</f>
      </c>
      <c r="JC415">
        <f>IF($JG415&gt;=58,INDEX($GV:$GV,$JF415+58),"")</f>
      </c>
      <c r="JD415">
        <f>IF($JG415&gt;=59,INDEX($GV:$GV,$JF415+59),"")</f>
      </c>
      <c r="JE415">
        <f>IF($JG415&gt;=60,INDEX($GV:$GV,$JF415+60),"")</f>
      </c>
      <c r="JF415">
        <f>IFERROR(MATCH($GU415,$GV$2:$GV$322,0)+1,0)</f>
      </c>
      <c r="JG415">
        <f>IFERROR(INDEX($GW$2:$GW$322,MATCH($GU415,$GV$2:$GV$322,0)),0)</f>
      </c>
      <c r="JH415" t="s">
        <v>44</v>
      </c>
      <c r="JI415" t="s">
        <v>44</v>
      </c>
    </row>
    <row r="416" spans="1:269" x14ac:dyDescent="0.25">
      <c r="R416">
        <f>IF(OR($U416="",$Q416=""),"",IFERROR($U416/$Q416,0))</f>
      </c>
      <c r="S416">
        <f>IF($U416="","",
SUM($T416,$V416,$AA416,$W416,$Y416)*
(1-IF($AB416="",0,VALUE($AB416)/100)))</f>
      </c>
      <c r="T416">
        <f>IF($U416="","",$U416)</f>
      </c>
      <c r="V416">
        <f>IF($U416="","",
IF($O416="","",
IF(ISNUMBER(SEARCH("exempt",LOWER($O416))),0,
$U416*(VALUE(SUBSTITUTE($O416,"%",""))/100))))</f>
      </c>
      <c r="AC416">
        <f>IFERROR(IF(FIND(" - ",$K416)&gt;0,MID($K416,FIND(" - ",$K416)+3,LEN($K416)),""),"")</f>
      </c>
      <c r="AL416" t="s">
        <v>1253</v>
      </c>
      <c r="AT416">
        <f>IFERROR(LEFT($K416,FIND(" - ",$K416)-1),$K416)</f>
      </c>
      <c r="AW416">
        <f>IF($CL416&gt;=1,INDEX($AU:$AU,$CK416+1),"")</f>
      </c>
      <c r="AX416">
        <f>IF($CL416&gt;=2,INDEX($AU:$AU,$CK416+2),"")</f>
      </c>
      <c r="AY416">
        <f>IF($CL416&gt;=3,INDEX($AU:$AU,$CK416+3),"")</f>
      </c>
      <c r="AZ416">
        <f>IF($CL416&gt;=4,INDEX($AU:$AU,$CK416+4),"")</f>
      </c>
      <c r="BA416">
        <f>IF($CL416&gt;=5,INDEX($AU:$AU,$CK416+5),"")</f>
      </c>
      <c r="BB416">
        <f>IF($CL416&gt;=6,INDEX($AU:$AU,$CK416+6),"")</f>
      </c>
      <c r="BC416">
        <f>IF($CL416&gt;=7,INDEX($AU:$AU,$CK416+7),"")</f>
      </c>
      <c r="BD416">
        <f>IF($CL416&gt;=8,INDEX($AU:$AU,$CK416+8),"")</f>
      </c>
      <c r="BE416">
        <f>IF($CL416&gt;=9,INDEX($AU:$AU,$CK416+9),"")</f>
      </c>
      <c r="BF416">
        <f>IF($CL416&gt;=10,INDEX($AU:$AU,$CK416+10),"")</f>
      </c>
      <c r="BG416">
        <f>IF($CL416&gt;=11,INDEX($AU:$AU,$CK416+11),"")</f>
      </c>
      <c r="BH416">
        <f>IF($CL416&gt;=12,INDEX($AU:$AU,$CK416+12),"")</f>
      </c>
      <c r="BI416">
        <f>IF($CL416&gt;=13,INDEX($AU:$AU,$CK416+13),"")</f>
      </c>
      <c r="BJ416">
        <f>IF($CL416&gt;=14,INDEX($AU:$AU,$CK416+14),"")</f>
      </c>
      <c r="BK416">
        <f>IF($CL416&gt;=15,INDEX($AU:$AU,$CK416+15),"")</f>
      </c>
      <c r="BL416">
        <f>IF($CL416&gt;=16,INDEX($AU:$AU,$CK416+16),"")</f>
      </c>
      <c r="BM416">
        <f>IF($CL416&gt;=17,INDEX($AU:$AU,$CK416+17),"")</f>
      </c>
      <c r="BN416">
        <f>IF($CL416&gt;=18,INDEX($AU:$AU,$CK416+18),"")</f>
      </c>
      <c r="BO416">
        <f>IF($CL416&gt;=19,INDEX($AU:$AU,$CK416+19),"")</f>
      </c>
      <c r="BP416">
        <f>IF($CL416&gt;=20,INDEX($AU:$AU,$CK416+20),"")</f>
      </c>
      <c r="BQ416">
        <f>IF($CL416&gt;=21,INDEX($AU:$AU,$CK416+21),"")</f>
      </c>
      <c r="BR416">
        <f>IF($CL416&gt;=22,INDEX($AU:$AU,$CK416+22),"")</f>
      </c>
      <c r="BS416">
        <f>IF($CL416&gt;=23,INDEX($AU:$AU,$CK416+23),"")</f>
      </c>
      <c r="BT416">
        <f>IF($CL416&gt;=24,INDEX($AU:$AU,$CK416+24),"")</f>
      </c>
      <c r="BU416">
        <f>IF($CL416&gt;=25,INDEX($AU:$AU,$CK416+25),"")</f>
      </c>
      <c r="BV416">
        <f>IF($CL416&gt;=26,INDEX($AU:$AU,$CK416+26),"")</f>
      </c>
      <c r="BW416">
        <f>IF($CL416&gt;=27,INDEX($AU:$AU,$CK416+27),"")</f>
      </c>
      <c r="BX416">
        <f>IF($CL416&gt;=28,INDEX($AU:$AU,$CK416+28),"")</f>
      </c>
      <c r="BY416">
        <f>IF($CL416&gt;=29,INDEX($AU:$AU,$CK416+29),"")</f>
      </c>
      <c r="BZ416">
        <f>IF($CL416&gt;=30,INDEX($AU:$AU,$CK416+30),"")</f>
      </c>
      <c r="CA416">
        <f>IF($CL416&gt;=31,INDEX($AU:$AU,$CK416+31),"")</f>
      </c>
      <c r="CB416">
        <f>IF($CL416&gt;=32,INDEX($AU:$AU,$CK416+32),"")</f>
      </c>
      <c r="CC416">
        <f>IF($CL416&gt;=33,INDEX($AU:$AU,$CK416+33),"")</f>
      </c>
      <c r="CD416">
        <f>IF($CL416&gt;=34,INDEX($AU:$AU,$CK416+34),"")</f>
      </c>
      <c r="CE416">
        <f>IF($CL416&gt;=35,INDEX($AU:$AU,$CK416+35),"")</f>
      </c>
      <c r="CF416">
        <f>IF($CL416&gt;=36,INDEX($AU:$AU,$CK416+36),"")</f>
      </c>
      <c r="CG416">
        <f>IF($CL416&gt;=37,INDEX($AU:$AU,$CK416+37),"")</f>
      </c>
      <c r="CH416">
        <f>IF($CL416&gt;=38,INDEX($AU:$AU,$CK416+38),"")</f>
      </c>
      <c r="CI416">
        <f>IF($CL416&gt;=39,INDEX($AU:$AU,$CK416+39),"")</f>
      </c>
      <c r="CJ416">
        <f>IF($CL416&gt;=40,INDEX($AU:$AU,$CK416+40),"")</f>
      </c>
      <c r="CK416">
        <f>IFERROR(MATCH($AT416,$AU$2:$AU$133,0)+1,0)</f>
      </c>
      <c r="CL416">
        <f>IFERROR(INDEX($AV$2:$AV$133,MATCH($AT416,$AU$2:$AU$133,0)),0)</f>
      </c>
      <c r="CM416">
        <f>IFERROR(LEFT($L416,FIND(" - ",$L416)-1),$L416)</f>
      </c>
      <c r="CN416" t="s">
        <v>149</v>
      </c>
      <c r="CP416">
        <f>IF($DK416&gt;=1,INDEX($CN:$CN,$DJ416+1),"")</f>
      </c>
      <c r="CQ416">
        <f>IF($DK416&gt;=2,INDEX($CN:$CN,$DJ416+2),"")</f>
      </c>
      <c r="CR416">
        <f>IF($DK416&gt;=3,INDEX($CN:$CN,$DJ416+3),"")</f>
      </c>
      <c r="CS416">
        <f>IF($DK416&gt;=4,INDEX($CN:$CN,$DJ416+4),"")</f>
      </c>
      <c r="CT416">
        <f>IF($DK416&gt;=5,INDEX($CN:$CN,$DJ416+5),"")</f>
      </c>
      <c r="CU416">
        <f>IF($DK416&gt;=6,INDEX($CN:$CN,$DJ416+6),"")</f>
      </c>
      <c r="CV416">
        <f>IF($DK416&gt;=7,INDEX($CN:$CN,$DJ416+7),"")</f>
      </c>
      <c r="CW416">
        <f>IF($DK416&gt;=8,INDEX($CN:$CN,$DJ416+8),"")</f>
      </c>
      <c r="CX416">
        <f>IF($DK416&gt;=9,INDEX($CN:$CN,$DJ416+9),"")</f>
      </c>
      <c r="CY416">
        <f>IF($DK416&gt;=10,INDEX($CN:$CN,$DJ416+10),"")</f>
      </c>
      <c r="CZ416">
        <f>IF($DK416&gt;=11,INDEX($CN:$CN,$DJ416+11),"")</f>
      </c>
      <c r="DA416">
        <f>IF($DK416&gt;=12,INDEX($CN:$CN,$DJ416+12),"")</f>
      </c>
      <c r="DB416">
        <f>IF($DK416&gt;=13,INDEX($CN:$CN,$DJ416+13),"")</f>
      </c>
      <c r="DC416">
        <f>IF($DK416&gt;=14,INDEX($CN:$CN,$DJ416+14),"")</f>
      </c>
      <c r="DD416">
        <f>IF($DK416&gt;=15,INDEX($CN:$CN,$DJ416+15),"")</f>
      </c>
      <c r="DE416">
        <f>IF($DK416&gt;=16,INDEX($CN:$CN,$DJ416+16),"")</f>
      </c>
      <c r="DF416">
        <f>IF($DK416&gt;=17,INDEX($CN:$CN,$DJ416+17),"")</f>
      </c>
      <c r="DG416">
        <f>IF($DK416&gt;=18,INDEX($CN:$CN,$DJ416+18),"")</f>
      </c>
      <c r="DH416">
        <f>IF($DK416&gt;=19,INDEX($CN:$CN,$DJ416+19),"")</f>
      </c>
      <c r="DI416">
        <f>IF($DK416&gt;=20,INDEX($CN:$CN,$DJ416+20),"")</f>
      </c>
      <c r="DJ416">
        <f>IFERROR(MATCH($CM416,$CN$2:$CN$1089,0)+1,0)</f>
      </c>
      <c r="DK416">
        <f>IFERROR(INDEX($CO$2:$CO$1089,MATCH($CM416,$CN$2:$CN$1089,0)),0)</f>
      </c>
      <c r="DL416">
        <f>IFERROR(INDEX($AS:$AS,MATCH($O416,$AR:$AR,0))&amp;"","")</f>
      </c>
      <c r="DP416">
        <f>IF($GS416&gt;=1,INDEX($DM:$DM,$GR416+1),"")</f>
      </c>
      <c r="DQ416">
        <f>IF($GS416&gt;=2,INDEX($DM:$DM,$GR416+2),"")</f>
      </c>
      <c r="DR416">
        <f>IF($GS416&gt;=3,INDEX($DM:$DM,$GR416+3),"")</f>
      </c>
      <c r="DS416">
        <f>IF($GS416&gt;=4,INDEX($DM:$DM,$GR416+4),"")</f>
      </c>
      <c r="DT416">
        <f>IF($GS416&gt;=5,INDEX($DM:$DM,$GR416+5),"")</f>
      </c>
      <c r="DU416">
        <f>IF($GS416&gt;=6,INDEX($DM:$DM,$GR416+6),"")</f>
      </c>
      <c r="DV416">
        <f>IF($GS416&gt;=7,INDEX($DM:$DM,$GR416+7),"")</f>
      </c>
      <c r="DW416">
        <f>IF($GS416&gt;=8,INDEX($DM:$DM,$GR416+8),"")</f>
      </c>
      <c r="DX416">
        <f>IF($GS416&gt;=9,INDEX($DM:$DM,$GR416+9),"")</f>
      </c>
      <c r="DY416">
        <f>IF($GS416&gt;=10,INDEX($DM:$DM,$GR416+10),"")</f>
      </c>
      <c r="DZ416">
        <f>IF($GS416&gt;=11,INDEX($DM:$DM,$GR416+11),"")</f>
      </c>
      <c r="EA416">
        <f>IF($GS416&gt;=12,INDEX($DM:$DM,$GR416+12),"")</f>
      </c>
      <c r="EB416">
        <f>IF($GS416&gt;=13,INDEX($DM:$DM,$GR416+13),"")</f>
      </c>
      <c r="EC416">
        <f>IF($GS416&gt;=14,INDEX($DM:$DM,$GR416+14),"")</f>
      </c>
      <c r="ED416">
        <f>IF($GS416&gt;=15,INDEX($DM:$DM,$GR416+15),"")</f>
      </c>
      <c r="EE416">
        <f>IF($GS416&gt;=16,INDEX($DM:$DM,$GR416+16),"")</f>
      </c>
      <c r="EF416">
        <f>IF($GS416&gt;=17,INDEX($DM:$DM,$GR416+17),"")</f>
      </c>
      <c r="EG416">
        <f>IF($GS416&gt;=18,INDEX($DM:$DM,$GR416+18),"")</f>
      </c>
      <c r="EH416">
        <f>IF($GS416&gt;=19,INDEX($DM:$DM,$GR416+19),"")</f>
      </c>
      <c r="EI416">
        <f>IF($GS416&gt;=20,INDEX($DM:$DM,$GR416+20),"")</f>
      </c>
      <c r="EJ416">
        <f>IF($GS416&gt;=21,INDEX($DM:$DM,$GR416+21),"")</f>
      </c>
      <c r="EK416">
        <f>IF($GS416&gt;=22,INDEX($DM:$DM,$GR416+22),"")</f>
      </c>
      <c r="EL416">
        <f>IF($GS416&gt;=23,INDEX($DM:$DM,$GR416+23),"")</f>
      </c>
      <c r="EM416">
        <f>IF($GS416&gt;=24,INDEX($DM:$DM,$GR416+24),"")</f>
      </c>
      <c r="EN416">
        <f>IF($GS416&gt;=25,INDEX($DM:$DM,$GR416+25),"")</f>
      </c>
      <c r="EO416">
        <f>IF($GS416&gt;=26,INDEX($DM:$DM,$GR416+26),"")</f>
      </c>
      <c r="EP416">
        <f>IF($GS416&gt;=27,INDEX($DM:$DM,$GR416+27),"")</f>
      </c>
      <c r="EQ416">
        <f>IF($GS416&gt;=28,INDEX($DM:$DM,$GR416+28),"")</f>
      </c>
      <c r="ER416">
        <f>IF($GS416&gt;=29,INDEX($DM:$DM,$GR416+29),"")</f>
      </c>
      <c r="ES416">
        <f>IF($GS416&gt;=30,INDEX($DM:$DM,$GR416+30),"")</f>
      </c>
      <c r="ET416">
        <f>IF($GS416&gt;=31,INDEX($DM:$DM,$GR416+31),"")</f>
      </c>
      <c r="EU416">
        <f>IF($GS416&gt;=32,INDEX($DM:$DM,$GR416+32),"")</f>
      </c>
      <c r="EV416">
        <f>IF($GS416&gt;=33,INDEX($DM:$DM,$GR416+33),"")</f>
      </c>
      <c r="EW416">
        <f>IF($GS416&gt;=34,INDEX($DM:$DM,$GR416+34),"")</f>
      </c>
      <c r="EX416">
        <f>IF($GS416&gt;=35,INDEX($DM:$DM,$GR416+35),"")</f>
      </c>
      <c r="EY416">
        <f>IF($GS416&gt;=36,INDEX($DM:$DM,$GR416+36),"")</f>
      </c>
      <c r="EZ416">
        <f>IF($GS416&gt;=37,INDEX($DM:$DM,$GR416+37),"")</f>
      </c>
      <c r="FA416">
        <f>IF($GS416&gt;=38,INDEX($DM:$DM,$GR416+38),"")</f>
      </c>
      <c r="FB416">
        <f>IF($GS416&gt;=39,INDEX($DM:$DM,$GR416+39),"")</f>
      </c>
      <c r="FC416">
        <f>IF($GS416&gt;=40,INDEX($DM:$DM,$GR416+40),"")</f>
      </c>
      <c r="FD416">
        <f>IF($GS416&gt;=1,INDEX($DN:$DN,$GR416+1),"")</f>
      </c>
      <c r="FE416">
        <f>IF($GS416&gt;=2,INDEX($DN:$DN,$GR416+2),"")</f>
      </c>
      <c r="FF416">
        <f>IF($GS416&gt;=3,INDEX($DN:$DN,$GR416+3),"")</f>
      </c>
      <c r="FG416">
        <f>IF($GS416&gt;=4,INDEX($DN:$DN,$GR416+4),"")</f>
      </c>
      <c r="FH416">
        <f>IF($GS416&gt;=5,INDEX($DN:$DN,$GR416+5),"")</f>
      </c>
      <c r="FI416">
        <f>IF($GS416&gt;=6,INDEX($DN:$DN,$GR416+6),"")</f>
      </c>
      <c r="FJ416">
        <f>IF($GS416&gt;=7,INDEX($DN:$DN,$GR416+7),"")</f>
      </c>
      <c r="FK416">
        <f>IF($GS416&gt;=8,INDEX($DN:$DN,$GR416+8),"")</f>
      </c>
      <c r="FL416">
        <f>IF($GS416&gt;=9,INDEX($DN:$DN,$GR416+9),"")</f>
      </c>
      <c r="FM416">
        <f>IF($GS416&gt;=10,INDEX($DN:$DN,$GR416+10),"")</f>
      </c>
      <c r="FN416">
        <f>IF($GS416&gt;=11,INDEX($DN:$DN,$GR416+11),"")</f>
      </c>
      <c r="FO416">
        <f>IF($GS416&gt;=12,INDEX($DN:$DN,$GR416+12),"")</f>
      </c>
      <c r="FP416">
        <f>IF($GS416&gt;=13,INDEX($DN:$DN,$GR416+13),"")</f>
      </c>
      <c r="FQ416">
        <f>IF($GS416&gt;=14,INDEX($DN:$DN,$GR416+14),"")</f>
      </c>
      <c r="FR416">
        <f>IF($GS416&gt;=15,INDEX($DN:$DN,$GR416+15),"")</f>
      </c>
      <c r="FS416">
        <f>IF($GS416&gt;=16,INDEX($DN:$DN,$GR416+16),"")</f>
      </c>
      <c r="FT416">
        <f>IF($GS416&gt;=17,INDEX($DN:$DN,$GR416+17),"")</f>
      </c>
      <c r="FU416">
        <f>IF($GS416&gt;=18,INDEX($DN:$DN,$GR416+18),"")</f>
      </c>
      <c r="FV416">
        <f>IF($GS416&gt;=19,INDEX($DN:$DN,$GR416+19),"")</f>
      </c>
      <c r="FW416">
        <f>IF($GS416&gt;=20,INDEX($DN:$DN,$GR416+20),"")</f>
      </c>
      <c r="FX416">
        <f>IF($GS416&gt;=21,INDEX($DN:$DN,$GR416+21),"")</f>
      </c>
      <c r="FY416">
        <f>IF($GS416&gt;=22,INDEX($DN:$DN,$GR416+22),"")</f>
      </c>
      <c r="FZ416">
        <f>IF($GS416&gt;=23,INDEX($DN:$DN,$GR416+23),"")</f>
      </c>
      <c r="GA416">
        <f>IF($GS416&gt;=24,INDEX($DN:$DN,$GR416+24),"")</f>
      </c>
      <c r="GB416">
        <f>IF($GS416&gt;=25,INDEX($DN:$DN,$GR416+25),"")</f>
      </c>
      <c r="GC416">
        <f>IF($GS416&gt;=26,INDEX($DN:$DN,$GR416+26),"")</f>
      </c>
      <c r="GD416">
        <f>IF($GS416&gt;=27,INDEX($DN:$DN,$GR416+27),"")</f>
      </c>
      <c r="GE416">
        <f>IF($GS416&gt;=28,INDEX($DN:$DN,$GR416+28),"")</f>
      </c>
      <c r="GF416">
        <f>IF($GS416&gt;=29,INDEX($DN:$DN,$GR416+29),"")</f>
      </c>
      <c r="GG416">
        <f>IF($GS416&gt;=30,INDEX($DN:$DN,$GR416+30),"")</f>
      </c>
      <c r="GH416">
        <f>IF($GS416&gt;=31,INDEX($DN:$DN,$GR416+31),"")</f>
      </c>
      <c r="GI416">
        <f>IF($GS416&gt;=32,INDEX($DN:$DN,$GR416+32),"")</f>
      </c>
      <c r="GJ416">
        <f>IF($GS416&gt;=33,INDEX($DN:$DN,$GR416+33),"")</f>
      </c>
      <c r="GK416">
        <f>IF($GS416&gt;=34,INDEX($DN:$DN,$GR416+34),"")</f>
      </c>
      <c r="GL416">
        <f>IF($GS416&gt;=35,INDEX($DN:$DN,$GR416+35),"")</f>
      </c>
      <c r="GM416">
        <f>IF($GS416&gt;=36,INDEX($DN:$DN,$GR416+36),"")</f>
      </c>
      <c r="GN416">
        <f>IF($GS416&gt;=37,INDEX($DN:$DN,$GR416+37),"")</f>
      </c>
      <c r="GO416">
        <f>IF($GS416&gt;=38,INDEX($DN:$DN,$GR416+38),"")</f>
      </c>
      <c r="GP416">
        <f>IF($GS416&gt;=39,INDEX($DN:$DN,$GR416+39),"")</f>
      </c>
      <c r="GQ416">
        <f>IF($GS416&gt;=40,INDEX($DN:$DN,$GR416+40),"")</f>
      </c>
      <c r="GR416">
        <f>IFERROR(MATCH($DL416,$DM$2:$DM$148,0)+1,0)</f>
      </c>
      <c r="GS416">
        <f>IFERROR(INDEX($DO$2:$DO$148,MATCH($DL416,$DM$2:$DM$148,0)),0)</f>
      </c>
      <c r="GT416">
        <f>IFERROR(MATCH($Z416,$DP$416:$FC$416,0),0)</f>
      </c>
      <c r="GU416">
        <f>IF($GT416&gt;0,INDEX($FD$416:$GQ$416,$GT416),"")</f>
      </c>
      <c r="GX416">
        <f>IF($JG416&gt;=1,INDEX($GV:$GV,$JF416+1),"")</f>
      </c>
      <c r="GY416">
        <f>IF($JG416&gt;=2,INDEX($GV:$GV,$JF416+2),"")</f>
      </c>
      <c r="GZ416">
        <f>IF($JG416&gt;=3,INDEX($GV:$GV,$JF416+3),"")</f>
      </c>
      <c r="HA416">
        <f>IF($JG416&gt;=4,INDEX($GV:$GV,$JF416+4),"")</f>
      </c>
      <c r="HB416">
        <f>IF($JG416&gt;=5,INDEX($GV:$GV,$JF416+5),"")</f>
      </c>
      <c r="HC416">
        <f>IF($JG416&gt;=6,INDEX($GV:$GV,$JF416+6),"")</f>
      </c>
      <c r="HD416">
        <f>IF($JG416&gt;=7,INDEX($GV:$GV,$JF416+7),"")</f>
      </c>
      <c r="HE416">
        <f>IF($JG416&gt;=8,INDEX($GV:$GV,$JF416+8),"")</f>
      </c>
      <c r="HF416">
        <f>IF($JG416&gt;=9,INDEX($GV:$GV,$JF416+9),"")</f>
      </c>
      <c r="HG416">
        <f>IF($JG416&gt;=10,INDEX($GV:$GV,$JF416+10),"")</f>
      </c>
      <c r="HH416">
        <f>IF($JG416&gt;=11,INDEX($GV:$GV,$JF416+11),"")</f>
      </c>
      <c r="HI416">
        <f>IF($JG416&gt;=12,INDEX($GV:$GV,$JF416+12),"")</f>
      </c>
      <c r="HJ416">
        <f>IF($JG416&gt;=13,INDEX($GV:$GV,$JF416+13),"")</f>
      </c>
      <c r="HK416">
        <f>IF($JG416&gt;=14,INDEX($GV:$GV,$JF416+14),"")</f>
      </c>
      <c r="HL416">
        <f>IF($JG416&gt;=15,INDEX($GV:$GV,$JF416+15),"")</f>
      </c>
      <c r="HM416">
        <f>IF($JG416&gt;=16,INDEX($GV:$GV,$JF416+16),"")</f>
      </c>
      <c r="HN416">
        <f>IF($JG416&gt;=17,INDEX($GV:$GV,$JF416+17),"")</f>
      </c>
      <c r="HO416">
        <f>IF($JG416&gt;=18,INDEX($GV:$GV,$JF416+18),"")</f>
      </c>
      <c r="HP416">
        <f>IF($JG416&gt;=19,INDEX($GV:$GV,$JF416+19),"")</f>
      </c>
      <c r="HQ416">
        <f>IF($JG416&gt;=20,INDEX($GV:$GV,$JF416+20),"")</f>
      </c>
      <c r="HR416">
        <f>IF($JG416&gt;=21,INDEX($GV:$GV,$JF416+21),"")</f>
      </c>
      <c r="HS416">
        <f>IF($JG416&gt;=22,INDEX($GV:$GV,$JF416+22),"")</f>
      </c>
      <c r="HT416">
        <f>IF($JG416&gt;=23,INDEX($GV:$GV,$JF416+23),"")</f>
      </c>
      <c r="HU416">
        <f>IF($JG416&gt;=24,INDEX($GV:$GV,$JF416+24),"")</f>
      </c>
      <c r="HV416">
        <f>IF($JG416&gt;=25,INDEX($GV:$GV,$JF416+25),"")</f>
      </c>
      <c r="HW416">
        <f>IF($JG416&gt;=26,INDEX($GV:$GV,$JF416+26),"")</f>
      </c>
      <c r="HX416">
        <f>IF($JG416&gt;=27,INDEX($GV:$GV,$JF416+27),"")</f>
      </c>
      <c r="HY416">
        <f>IF($JG416&gt;=28,INDEX($GV:$GV,$JF416+28),"")</f>
      </c>
      <c r="HZ416">
        <f>IF($JG416&gt;=29,INDEX($GV:$GV,$JF416+29),"")</f>
      </c>
      <c r="IA416">
        <f>IF($JG416&gt;=30,INDEX($GV:$GV,$JF416+30),"")</f>
      </c>
      <c r="IB416">
        <f>IF($JG416&gt;=31,INDEX($GV:$GV,$JF416+31),"")</f>
      </c>
      <c r="IC416">
        <f>IF($JG416&gt;=32,INDEX($GV:$GV,$JF416+32),"")</f>
      </c>
      <c r="ID416">
        <f>IF($JG416&gt;=33,INDEX($GV:$GV,$JF416+33),"")</f>
      </c>
      <c r="IE416">
        <f>IF($JG416&gt;=34,INDEX($GV:$GV,$JF416+34),"")</f>
      </c>
      <c r="IF416">
        <f>IF($JG416&gt;=35,INDEX($GV:$GV,$JF416+35),"")</f>
      </c>
      <c r="IG416">
        <f>IF($JG416&gt;=36,INDEX($GV:$GV,$JF416+36),"")</f>
      </c>
      <c r="IH416">
        <f>IF($JG416&gt;=37,INDEX($GV:$GV,$JF416+37),"")</f>
      </c>
      <c r="II416">
        <f>IF($JG416&gt;=38,INDEX($GV:$GV,$JF416+38),"")</f>
      </c>
      <c r="IJ416">
        <f>IF($JG416&gt;=39,INDEX($GV:$GV,$JF416+39),"")</f>
      </c>
      <c r="IK416">
        <f>IF($JG416&gt;=40,INDEX($GV:$GV,$JF416+40),"")</f>
      </c>
      <c r="IL416">
        <f>IF($JG416&gt;=41,INDEX($GV:$GV,$JF416+41),"")</f>
      </c>
      <c r="IM416">
        <f>IF($JG416&gt;=42,INDEX($GV:$GV,$JF416+42),"")</f>
      </c>
      <c r="IN416">
        <f>IF($JG416&gt;=43,INDEX($GV:$GV,$JF416+43),"")</f>
      </c>
      <c r="IO416">
        <f>IF($JG416&gt;=44,INDEX($GV:$GV,$JF416+44),"")</f>
      </c>
      <c r="IP416">
        <f>IF($JG416&gt;=45,INDEX($GV:$GV,$JF416+45),"")</f>
      </c>
      <c r="IQ416">
        <f>IF($JG416&gt;=46,INDEX($GV:$GV,$JF416+46),"")</f>
      </c>
      <c r="IR416">
        <f>IF($JG416&gt;=47,INDEX($GV:$GV,$JF416+47),"")</f>
      </c>
      <c r="IS416">
        <f>IF($JG416&gt;=48,INDEX($GV:$GV,$JF416+48),"")</f>
      </c>
      <c r="IT416">
        <f>IF($JG416&gt;=49,INDEX($GV:$GV,$JF416+49),"")</f>
      </c>
      <c r="IU416">
        <f>IF($JG416&gt;=50,INDEX($GV:$GV,$JF416+50),"")</f>
      </c>
      <c r="IV416">
        <f>IF($JG416&gt;=51,INDEX($GV:$GV,$JF416+51),"")</f>
      </c>
      <c r="IW416">
        <f>IF($JG416&gt;=52,INDEX($GV:$GV,$JF416+52),"")</f>
      </c>
      <c r="IX416">
        <f>IF($JG416&gt;=53,INDEX($GV:$GV,$JF416+53),"")</f>
      </c>
      <c r="IY416">
        <f>IF($JG416&gt;=54,INDEX($GV:$GV,$JF416+54),"")</f>
      </c>
      <c r="IZ416">
        <f>IF($JG416&gt;=55,INDEX($GV:$GV,$JF416+55),"")</f>
      </c>
      <c r="JA416">
        <f>IF($JG416&gt;=56,INDEX($GV:$GV,$JF416+56),"")</f>
      </c>
      <c r="JB416">
        <f>IF($JG416&gt;=57,INDEX($GV:$GV,$JF416+57),"")</f>
      </c>
      <c r="JC416">
        <f>IF($JG416&gt;=58,INDEX($GV:$GV,$JF416+58),"")</f>
      </c>
      <c r="JD416">
        <f>IF($JG416&gt;=59,INDEX($GV:$GV,$JF416+59),"")</f>
      </c>
      <c r="JE416">
        <f>IF($JG416&gt;=60,INDEX($GV:$GV,$JF416+60),"")</f>
      </c>
      <c r="JF416">
        <f>IFERROR(MATCH($GU416,$GV$2:$GV$322,0)+1,0)</f>
      </c>
      <c r="JG416">
        <f>IFERROR(INDEX($GW$2:$GW$322,MATCH($GU416,$GV$2:$GV$322,0)),0)</f>
      </c>
      <c r="JH416" t="s">
        <v>44</v>
      </c>
      <c r="JI416" t="s">
        <v>44</v>
      </c>
    </row>
    <row r="417" spans="1:269" x14ac:dyDescent="0.25">
      <c r="R417">
        <f>IF(OR($U417="",$Q417=""),"",IFERROR($U417/$Q417,0))</f>
      </c>
      <c r="S417">
        <f>IF($U417="","",
SUM($T417,$V417,$AA417,$W417,$Y417)*
(1-IF($AB417="",0,VALUE($AB417)/100)))</f>
      </c>
      <c r="T417">
        <f>IF($U417="","",$U417)</f>
      </c>
      <c r="V417">
        <f>IF($U417="","",
IF($O417="","",
IF(ISNUMBER(SEARCH("exempt",LOWER($O417))),0,
$U417*(VALUE(SUBSTITUTE($O417,"%",""))/100))))</f>
      </c>
      <c r="AC417">
        <f>IFERROR(IF(FIND(" - ",$K417)&gt;0,MID($K417,FIND(" - ",$K417)+3,LEN($K417)),""),"")</f>
      </c>
      <c r="AL417" t="s">
        <v>1254</v>
      </c>
      <c r="AT417">
        <f>IFERROR(LEFT($K417,FIND(" - ",$K417)-1),$K417)</f>
      </c>
      <c r="AW417">
        <f>IF($CL417&gt;=1,INDEX($AU:$AU,$CK417+1),"")</f>
      </c>
      <c r="AX417">
        <f>IF($CL417&gt;=2,INDEX($AU:$AU,$CK417+2),"")</f>
      </c>
      <c r="AY417">
        <f>IF($CL417&gt;=3,INDEX($AU:$AU,$CK417+3),"")</f>
      </c>
      <c r="AZ417">
        <f>IF($CL417&gt;=4,INDEX($AU:$AU,$CK417+4),"")</f>
      </c>
      <c r="BA417">
        <f>IF($CL417&gt;=5,INDEX($AU:$AU,$CK417+5),"")</f>
      </c>
      <c r="BB417">
        <f>IF($CL417&gt;=6,INDEX($AU:$AU,$CK417+6),"")</f>
      </c>
      <c r="BC417">
        <f>IF($CL417&gt;=7,INDEX($AU:$AU,$CK417+7),"")</f>
      </c>
      <c r="BD417">
        <f>IF($CL417&gt;=8,INDEX($AU:$AU,$CK417+8),"")</f>
      </c>
      <c r="BE417">
        <f>IF($CL417&gt;=9,INDEX($AU:$AU,$CK417+9),"")</f>
      </c>
      <c r="BF417">
        <f>IF($CL417&gt;=10,INDEX($AU:$AU,$CK417+10),"")</f>
      </c>
      <c r="BG417">
        <f>IF($CL417&gt;=11,INDEX($AU:$AU,$CK417+11),"")</f>
      </c>
      <c r="BH417">
        <f>IF($CL417&gt;=12,INDEX($AU:$AU,$CK417+12),"")</f>
      </c>
      <c r="BI417">
        <f>IF($CL417&gt;=13,INDEX($AU:$AU,$CK417+13),"")</f>
      </c>
      <c r="BJ417">
        <f>IF($CL417&gt;=14,INDEX($AU:$AU,$CK417+14),"")</f>
      </c>
      <c r="BK417">
        <f>IF($CL417&gt;=15,INDEX($AU:$AU,$CK417+15),"")</f>
      </c>
      <c r="BL417">
        <f>IF($CL417&gt;=16,INDEX($AU:$AU,$CK417+16),"")</f>
      </c>
      <c r="BM417">
        <f>IF($CL417&gt;=17,INDEX($AU:$AU,$CK417+17),"")</f>
      </c>
      <c r="BN417">
        <f>IF($CL417&gt;=18,INDEX($AU:$AU,$CK417+18),"")</f>
      </c>
      <c r="BO417">
        <f>IF($CL417&gt;=19,INDEX($AU:$AU,$CK417+19),"")</f>
      </c>
      <c r="BP417">
        <f>IF($CL417&gt;=20,INDEX($AU:$AU,$CK417+20),"")</f>
      </c>
      <c r="BQ417">
        <f>IF($CL417&gt;=21,INDEX($AU:$AU,$CK417+21),"")</f>
      </c>
      <c r="BR417">
        <f>IF($CL417&gt;=22,INDEX($AU:$AU,$CK417+22),"")</f>
      </c>
      <c r="BS417">
        <f>IF($CL417&gt;=23,INDEX($AU:$AU,$CK417+23),"")</f>
      </c>
      <c r="BT417">
        <f>IF($CL417&gt;=24,INDEX($AU:$AU,$CK417+24),"")</f>
      </c>
      <c r="BU417">
        <f>IF($CL417&gt;=25,INDEX($AU:$AU,$CK417+25),"")</f>
      </c>
      <c r="BV417">
        <f>IF($CL417&gt;=26,INDEX($AU:$AU,$CK417+26),"")</f>
      </c>
      <c r="BW417">
        <f>IF($CL417&gt;=27,INDEX($AU:$AU,$CK417+27),"")</f>
      </c>
      <c r="BX417">
        <f>IF($CL417&gt;=28,INDEX($AU:$AU,$CK417+28),"")</f>
      </c>
      <c r="BY417">
        <f>IF($CL417&gt;=29,INDEX($AU:$AU,$CK417+29),"")</f>
      </c>
      <c r="BZ417">
        <f>IF($CL417&gt;=30,INDEX($AU:$AU,$CK417+30),"")</f>
      </c>
      <c r="CA417">
        <f>IF($CL417&gt;=31,INDEX($AU:$AU,$CK417+31),"")</f>
      </c>
      <c r="CB417">
        <f>IF($CL417&gt;=32,INDEX($AU:$AU,$CK417+32),"")</f>
      </c>
      <c r="CC417">
        <f>IF($CL417&gt;=33,INDEX($AU:$AU,$CK417+33),"")</f>
      </c>
      <c r="CD417">
        <f>IF($CL417&gt;=34,INDEX($AU:$AU,$CK417+34),"")</f>
      </c>
      <c r="CE417">
        <f>IF($CL417&gt;=35,INDEX($AU:$AU,$CK417+35),"")</f>
      </c>
      <c r="CF417">
        <f>IF($CL417&gt;=36,INDEX($AU:$AU,$CK417+36),"")</f>
      </c>
      <c r="CG417">
        <f>IF($CL417&gt;=37,INDEX($AU:$AU,$CK417+37),"")</f>
      </c>
      <c r="CH417">
        <f>IF($CL417&gt;=38,INDEX($AU:$AU,$CK417+38),"")</f>
      </c>
      <c r="CI417">
        <f>IF($CL417&gt;=39,INDEX($AU:$AU,$CK417+39),"")</f>
      </c>
      <c r="CJ417">
        <f>IF($CL417&gt;=40,INDEX($AU:$AU,$CK417+40),"")</f>
      </c>
      <c r="CK417">
        <f>IFERROR(MATCH($AT417,$AU$2:$AU$133,0)+1,0)</f>
      </c>
      <c r="CL417">
        <f>IFERROR(INDEX($AV$2:$AV$133,MATCH($AT417,$AU$2:$AU$133,0)),0)</f>
      </c>
      <c r="CM417">
        <f>IFERROR(LEFT($L417,FIND(" - ",$L417)-1),$L417)</f>
      </c>
      <c r="CN417" t="s">
        <v>1255</v>
      </c>
      <c r="CO417">
        <v>2</v>
      </c>
      <c r="CP417">
        <f>IF($DK417&gt;=1,INDEX($CN:$CN,$DJ417+1),"")</f>
      </c>
      <c r="CQ417">
        <f>IF($DK417&gt;=2,INDEX($CN:$CN,$DJ417+2),"")</f>
      </c>
      <c r="CR417">
        <f>IF($DK417&gt;=3,INDEX($CN:$CN,$DJ417+3),"")</f>
      </c>
      <c r="CS417">
        <f>IF($DK417&gt;=4,INDEX($CN:$CN,$DJ417+4),"")</f>
      </c>
      <c r="CT417">
        <f>IF($DK417&gt;=5,INDEX($CN:$CN,$DJ417+5),"")</f>
      </c>
      <c r="CU417">
        <f>IF($DK417&gt;=6,INDEX($CN:$CN,$DJ417+6),"")</f>
      </c>
      <c r="CV417">
        <f>IF($DK417&gt;=7,INDEX($CN:$CN,$DJ417+7),"")</f>
      </c>
      <c r="CW417">
        <f>IF($DK417&gt;=8,INDEX($CN:$CN,$DJ417+8),"")</f>
      </c>
      <c r="CX417">
        <f>IF($DK417&gt;=9,INDEX($CN:$CN,$DJ417+9),"")</f>
      </c>
      <c r="CY417">
        <f>IF($DK417&gt;=10,INDEX($CN:$CN,$DJ417+10),"")</f>
      </c>
      <c r="CZ417">
        <f>IF($DK417&gt;=11,INDEX($CN:$CN,$DJ417+11),"")</f>
      </c>
      <c r="DA417">
        <f>IF($DK417&gt;=12,INDEX($CN:$CN,$DJ417+12),"")</f>
      </c>
      <c r="DB417">
        <f>IF($DK417&gt;=13,INDEX($CN:$CN,$DJ417+13),"")</f>
      </c>
      <c r="DC417">
        <f>IF($DK417&gt;=14,INDEX($CN:$CN,$DJ417+14),"")</f>
      </c>
      <c r="DD417">
        <f>IF($DK417&gt;=15,INDEX($CN:$CN,$DJ417+15),"")</f>
      </c>
      <c r="DE417">
        <f>IF($DK417&gt;=16,INDEX($CN:$CN,$DJ417+16),"")</f>
      </c>
      <c r="DF417">
        <f>IF($DK417&gt;=17,INDEX($CN:$CN,$DJ417+17),"")</f>
      </c>
      <c r="DG417">
        <f>IF($DK417&gt;=18,INDEX($CN:$CN,$DJ417+18),"")</f>
      </c>
      <c r="DH417">
        <f>IF($DK417&gt;=19,INDEX($CN:$CN,$DJ417+19),"")</f>
      </c>
      <c r="DI417">
        <f>IF($DK417&gt;=20,INDEX($CN:$CN,$DJ417+20),"")</f>
      </c>
      <c r="DJ417">
        <f>IFERROR(MATCH($CM417,$CN$2:$CN$1089,0)+1,0)</f>
      </c>
      <c r="DK417">
        <f>IFERROR(INDEX($CO$2:$CO$1089,MATCH($CM417,$CN$2:$CN$1089,0)),0)</f>
      </c>
      <c r="DL417">
        <f>IFERROR(INDEX($AS:$AS,MATCH($O417,$AR:$AR,0))&amp;"","")</f>
      </c>
      <c r="DP417">
        <f>IF($GS417&gt;=1,INDEX($DM:$DM,$GR417+1),"")</f>
      </c>
      <c r="DQ417">
        <f>IF($GS417&gt;=2,INDEX($DM:$DM,$GR417+2),"")</f>
      </c>
      <c r="DR417">
        <f>IF($GS417&gt;=3,INDEX($DM:$DM,$GR417+3),"")</f>
      </c>
      <c r="DS417">
        <f>IF($GS417&gt;=4,INDEX($DM:$DM,$GR417+4),"")</f>
      </c>
      <c r="DT417">
        <f>IF($GS417&gt;=5,INDEX($DM:$DM,$GR417+5),"")</f>
      </c>
      <c r="DU417">
        <f>IF($GS417&gt;=6,INDEX($DM:$DM,$GR417+6),"")</f>
      </c>
      <c r="DV417">
        <f>IF($GS417&gt;=7,INDEX($DM:$DM,$GR417+7),"")</f>
      </c>
      <c r="DW417">
        <f>IF($GS417&gt;=8,INDEX($DM:$DM,$GR417+8),"")</f>
      </c>
      <c r="DX417">
        <f>IF($GS417&gt;=9,INDEX($DM:$DM,$GR417+9),"")</f>
      </c>
      <c r="DY417">
        <f>IF($GS417&gt;=10,INDEX($DM:$DM,$GR417+10),"")</f>
      </c>
      <c r="DZ417">
        <f>IF($GS417&gt;=11,INDEX($DM:$DM,$GR417+11),"")</f>
      </c>
      <c r="EA417">
        <f>IF($GS417&gt;=12,INDEX($DM:$DM,$GR417+12),"")</f>
      </c>
      <c r="EB417">
        <f>IF($GS417&gt;=13,INDEX($DM:$DM,$GR417+13),"")</f>
      </c>
      <c r="EC417">
        <f>IF($GS417&gt;=14,INDEX($DM:$DM,$GR417+14),"")</f>
      </c>
      <c r="ED417">
        <f>IF($GS417&gt;=15,INDEX($DM:$DM,$GR417+15),"")</f>
      </c>
      <c r="EE417">
        <f>IF($GS417&gt;=16,INDEX($DM:$DM,$GR417+16),"")</f>
      </c>
      <c r="EF417">
        <f>IF($GS417&gt;=17,INDEX($DM:$DM,$GR417+17),"")</f>
      </c>
      <c r="EG417">
        <f>IF($GS417&gt;=18,INDEX($DM:$DM,$GR417+18),"")</f>
      </c>
      <c r="EH417">
        <f>IF($GS417&gt;=19,INDEX($DM:$DM,$GR417+19),"")</f>
      </c>
      <c r="EI417">
        <f>IF($GS417&gt;=20,INDEX($DM:$DM,$GR417+20),"")</f>
      </c>
      <c r="EJ417">
        <f>IF($GS417&gt;=21,INDEX($DM:$DM,$GR417+21),"")</f>
      </c>
      <c r="EK417">
        <f>IF($GS417&gt;=22,INDEX($DM:$DM,$GR417+22),"")</f>
      </c>
      <c r="EL417">
        <f>IF($GS417&gt;=23,INDEX($DM:$DM,$GR417+23),"")</f>
      </c>
      <c r="EM417">
        <f>IF($GS417&gt;=24,INDEX($DM:$DM,$GR417+24),"")</f>
      </c>
      <c r="EN417">
        <f>IF($GS417&gt;=25,INDEX($DM:$DM,$GR417+25),"")</f>
      </c>
      <c r="EO417">
        <f>IF($GS417&gt;=26,INDEX($DM:$DM,$GR417+26),"")</f>
      </c>
      <c r="EP417">
        <f>IF($GS417&gt;=27,INDEX($DM:$DM,$GR417+27),"")</f>
      </c>
      <c r="EQ417">
        <f>IF($GS417&gt;=28,INDEX($DM:$DM,$GR417+28),"")</f>
      </c>
      <c r="ER417">
        <f>IF($GS417&gt;=29,INDEX($DM:$DM,$GR417+29),"")</f>
      </c>
      <c r="ES417">
        <f>IF($GS417&gt;=30,INDEX($DM:$DM,$GR417+30),"")</f>
      </c>
      <c r="ET417">
        <f>IF($GS417&gt;=31,INDEX($DM:$DM,$GR417+31),"")</f>
      </c>
      <c r="EU417">
        <f>IF($GS417&gt;=32,INDEX($DM:$DM,$GR417+32),"")</f>
      </c>
      <c r="EV417">
        <f>IF($GS417&gt;=33,INDEX($DM:$DM,$GR417+33),"")</f>
      </c>
      <c r="EW417">
        <f>IF($GS417&gt;=34,INDEX($DM:$DM,$GR417+34),"")</f>
      </c>
      <c r="EX417">
        <f>IF($GS417&gt;=35,INDEX($DM:$DM,$GR417+35),"")</f>
      </c>
      <c r="EY417">
        <f>IF($GS417&gt;=36,INDEX($DM:$DM,$GR417+36),"")</f>
      </c>
      <c r="EZ417">
        <f>IF($GS417&gt;=37,INDEX($DM:$DM,$GR417+37),"")</f>
      </c>
      <c r="FA417">
        <f>IF($GS417&gt;=38,INDEX($DM:$DM,$GR417+38),"")</f>
      </c>
      <c r="FB417">
        <f>IF($GS417&gt;=39,INDEX($DM:$DM,$GR417+39),"")</f>
      </c>
      <c r="FC417">
        <f>IF($GS417&gt;=40,INDEX($DM:$DM,$GR417+40),"")</f>
      </c>
      <c r="FD417">
        <f>IF($GS417&gt;=1,INDEX($DN:$DN,$GR417+1),"")</f>
      </c>
      <c r="FE417">
        <f>IF($GS417&gt;=2,INDEX($DN:$DN,$GR417+2),"")</f>
      </c>
      <c r="FF417">
        <f>IF($GS417&gt;=3,INDEX($DN:$DN,$GR417+3),"")</f>
      </c>
      <c r="FG417">
        <f>IF($GS417&gt;=4,INDEX($DN:$DN,$GR417+4),"")</f>
      </c>
      <c r="FH417">
        <f>IF($GS417&gt;=5,INDEX($DN:$DN,$GR417+5),"")</f>
      </c>
      <c r="FI417">
        <f>IF($GS417&gt;=6,INDEX($DN:$DN,$GR417+6),"")</f>
      </c>
      <c r="FJ417">
        <f>IF($GS417&gt;=7,INDEX($DN:$DN,$GR417+7),"")</f>
      </c>
      <c r="FK417">
        <f>IF($GS417&gt;=8,INDEX($DN:$DN,$GR417+8),"")</f>
      </c>
      <c r="FL417">
        <f>IF($GS417&gt;=9,INDEX($DN:$DN,$GR417+9),"")</f>
      </c>
      <c r="FM417">
        <f>IF($GS417&gt;=10,INDEX($DN:$DN,$GR417+10),"")</f>
      </c>
      <c r="FN417">
        <f>IF($GS417&gt;=11,INDEX($DN:$DN,$GR417+11),"")</f>
      </c>
      <c r="FO417">
        <f>IF($GS417&gt;=12,INDEX($DN:$DN,$GR417+12),"")</f>
      </c>
      <c r="FP417">
        <f>IF($GS417&gt;=13,INDEX($DN:$DN,$GR417+13),"")</f>
      </c>
      <c r="FQ417">
        <f>IF($GS417&gt;=14,INDEX($DN:$DN,$GR417+14),"")</f>
      </c>
      <c r="FR417">
        <f>IF($GS417&gt;=15,INDEX($DN:$DN,$GR417+15),"")</f>
      </c>
      <c r="FS417">
        <f>IF($GS417&gt;=16,INDEX($DN:$DN,$GR417+16),"")</f>
      </c>
      <c r="FT417">
        <f>IF($GS417&gt;=17,INDEX($DN:$DN,$GR417+17),"")</f>
      </c>
      <c r="FU417">
        <f>IF($GS417&gt;=18,INDEX($DN:$DN,$GR417+18),"")</f>
      </c>
      <c r="FV417">
        <f>IF($GS417&gt;=19,INDEX($DN:$DN,$GR417+19),"")</f>
      </c>
      <c r="FW417">
        <f>IF($GS417&gt;=20,INDEX($DN:$DN,$GR417+20),"")</f>
      </c>
      <c r="FX417">
        <f>IF($GS417&gt;=21,INDEX($DN:$DN,$GR417+21),"")</f>
      </c>
      <c r="FY417">
        <f>IF($GS417&gt;=22,INDEX($DN:$DN,$GR417+22),"")</f>
      </c>
      <c r="FZ417">
        <f>IF($GS417&gt;=23,INDEX($DN:$DN,$GR417+23),"")</f>
      </c>
      <c r="GA417">
        <f>IF($GS417&gt;=24,INDEX($DN:$DN,$GR417+24),"")</f>
      </c>
      <c r="GB417">
        <f>IF($GS417&gt;=25,INDEX($DN:$DN,$GR417+25),"")</f>
      </c>
      <c r="GC417">
        <f>IF($GS417&gt;=26,INDEX($DN:$DN,$GR417+26),"")</f>
      </c>
      <c r="GD417">
        <f>IF($GS417&gt;=27,INDEX($DN:$DN,$GR417+27),"")</f>
      </c>
      <c r="GE417">
        <f>IF($GS417&gt;=28,INDEX($DN:$DN,$GR417+28),"")</f>
      </c>
      <c r="GF417">
        <f>IF($GS417&gt;=29,INDEX($DN:$DN,$GR417+29),"")</f>
      </c>
      <c r="GG417">
        <f>IF($GS417&gt;=30,INDEX($DN:$DN,$GR417+30),"")</f>
      </c>
      <c r="GH417">
        <f>IF($GS417&gt;=31,INDEX($DN:$DN,$GR417+31),"")</f>
      </c>
      <c r="GI417">
        <f>IF($GS417&gt;=32,INDEX($DN:$DN,$GR417+32),"")</f>
      </c>
      <c r="GJ417">
        <f>IF($GS417&gt;=33,INDEX($DN:$DN,$GR417+33),"")</f>
      </c>
      <c r="GK417">
        <f>IF($GS417&gt;=34,INDEX($DN:$DN,$GR417+34),"")</f>
      </c>
      <c r="GL417">
        <f>IF($GS417&gt;=35,INDEX($DN:$DN,$GR417+35),"")</f>
      </c>
      <c r="GM417">
        <f>IF($GS417&gt;=36,INDEX($DN:$DN,$GR417+36),"")</f>
      </c>
      <c r="GN417">
        <f>IF($GS417&gt;=37,INDEX($DN:$DN,$GR417+37),"")</f>
      </c>
      <c r="GO417">
        <f>IF($GS417&gt;=38,INDEX($DN:$DN,$GR417+38),"")</f>
      </c>
      <c r="GP417">
        <f>IF($GS417&gt;=39,INDEX($DN:$DN,$GR417+39),"")</f>
      </c>
      <c r="GQ417">
        <f>IF($GS417&gt;=40,INDEX($DN:$DN,$GR417+40),"")</f>
      </c>
      <c r="GR417">
        <f>IFERROR(MATCH($DL417,$DM$2:$DM$148,0)+1,0)</f>
      </c>
      <c r="GS417">
        <f>IFERROR(INDEX($DO$2:$DO$148,MATCH($DL417,$DM$2:$DM$148,0)),0)</f>
      </c>
      <c r="GT417">
        <f>IFERROR(MATCH($Z417,$DP$417:$FC$417,0),0)</f>
      </c>
      <c r="GU417">
        <f>IF($GT417&gt;0,INDEX($FD$417:$GQ$417,$GT417),"")</f>
      </c>
      <c r="GX417">
        <f>IF($JG417&gt;=1,INDEX($GV:$GV,$JF417+1),"")</f>
      </c>
      <c r="GY417">
        <f>IF($JG417&gt;=2,INDEX($GV:$GV,$JF417+2),"")</f>
      </c>
      <c r="GZ417">
        <f>IF($JG417&gt;=3,INDEX($GV:$GV,$JF417+3),"")</f>
      </c>
      <c r="HA417">
        <f>IF($JG417&gt;=4,INDEX($GV:$GV,$JF417+4),"")</f>
      </c>
      <c r="HB417">
        <f>IF($JG417&gt;=5,INDEX($GV:$GV,$JF417+5),"")</f>
      </c>
      <c r="HC417">
        <f>IF($JG417&gt;=6,INDEX($GV:$GV,$JF417+6),"")</f>
      </c>
      <c r="HD417">
        <f>IF($JG417&gt;=7,INDEX($GV:$GV,$JF417+7),"")</f>
      </c>
      <c r="HE417">
        <f>IF($JG417&gt;=8,INDEX($GV:$GV,$JF417+8),"")</f>
      </c>
      <c r="HF417">
        <f>IF($JG417&gt;=9,INDEX($GV:$GV,$JF417+9),"")</f>
      </c>
      <c r="HG417">
        <f>IF($JG417&gt;=10,INDEX($GV:$GV,$JF417+10),"")</f>
      </c>
      <c r="HH417">
        <f>IF($JG417&gt;=11,INDEX($GV:$GV,$JF417+11),"")</f>
      </c>
      <c r="HI417">
        <f>IF($JG417&gt;=12,INDEX($GV:$GV,$JF417+12),"")</f>
      </c>
      <c r="HJ417">
        <f>IF($JG417&gt;=13,INDEX($GV:$GV,$JF417+13),"")</f>
      </c>
      <c r="HK417">
        <f>IF($JG417&gt;=14,INDEX($GV:$GV,$JF417+14),"")</f>
      </c>
      <c r="HL417">
        <f>IF($JG417&gt;=15,INDEX($GV:$GV,$JF417+15),"")</f>
      </c>
      <c r="HM417">
        <f>IF($JG417&gt;=16,INDEX($GV:$GV,$JF417+16),"")</f>
      </c>
      <c r="HN417">
        <f>IF($JG417&gt;=17,INDEX($GV:$GV,$JF417+17),"")</f>
      </c>
      <c r="HO417">
        <f>IF($JG417&gt;=18,INDEX($GV:$GV,$JF417+18),"")</f>
      </c>
      <c r="HP417">
        <f>IF($JG417&gt;=19,INDEX($GV:$GV,$JF417+19),"")</f>
      </c>
      <c r="HQ417">
        <f>IF($JG417&gt;=20,INDEX($GV:$GV,$JF417+20),"")</f>
      </c>
      <c r="HR417">
        <f>IF($JG417&gt;=21,INDEX($GV:$GV,$JF417+21),"")</f>
      </c>
      <c r="HS417">
        <f>IF($JG417&gt;=22,INDEX($GV:$GV,$JF417+22),"")</f>
      </c>
      <c r="HT417">
        <f>IF($JG417&gt;=23,INDEX($GV:$GV,$JF417+23),"")</f>
      </c>
      <c r="HU417">
        <f>IF($JG417&gt;=24,INDEX($GV:$GV,$JF417+24),"")</f>
      </c>
      <c r="HV417">
        <f>IF($JG417&gt;=25,INDEX($GV:$GV,$JF417+25),"")</f>
      </c>
      <c r="HW417">
        <f>IF($JG417&gt;=26,INDEX($GV:$GV,$JF417+26),"")</f>
      </c>
      <c r="HX417">
        <f>IF($JG417&gt;=27,INDEX($GV:$GV,$JF417+27),"")</f>
      </c>
      <c r="HY417">
        <f>IF($JG417&gt;=28,INDEX($GV:$GV,$JF417+28),"")</f>
      </c>
      <c r="HZ417">
        <f>IF($JG417&gt;=29,INDEX($GV:$GV,$JF417+29),"")</f>
      </c>
      <c r="IA417">
        <f>IF($JG417&gt;=30,INDEX($GV:$GV,$JF417+30),"")</f>
      </c>
      <c r="IB417">
        <f>IF($JG417&gt;=31,INDEX($GV:$GV,$JF417+31),"")</f>
      </c>
      <c r="IC417">
        <f>IF($JG417&gt;=32,INDEX($GV:$GV,$JF417+32),"")</f>
      </c>
      <c r="ID417">
        <f>IF($JG417&gt;=33,INDEX($GV:$GV,$JF417+33),"")</f>
      </c>
      <c r="IE417">
        <f>IF($JG417&gt;=34,INDEX($GV:$GV,$JF417+34),"")</f>
      </c>
      <c r="IF417">
        <f>IF($JG417&gt;=35,INDEX($GV:$GV,$JF417+35),"")</f>
      </c>
      <c r="IG417">
        <f>IF($JG417&gt;=36,INDEX($GV:$GV,$JF417+36),"")</f>
      </c>
      <c r="IH417">
        <f>IF($JG417&gt;=37,INDEX($GV:$GV,$JF417+37),"")</f>
      </c>
      <c r="II417">
        <f>IF($JG417&gt;=38,INDEX($GV:$GV,$JF417+38),"")</f>
      </c>
      <c r="IJ417">
        <f>IF($JG417&gt;=39,INDEX($GV:$GV,$JF417+39),"")</f>
      </c>
      <c r="IK417">
        <f>IF($JG417&gt;=40,INDEX($GV:$GV,$JF417+40),"")</f>
      </c>
      <c r="IL417">
        <f>IF($JG417&gt;=41,INDEX($GV:$GV,$JF417+41),"")</f>
      </c>
      <c r="IM417">
        <f>IF($JG417&gt;=42,INDEX($GV:$GV,$JF417+42),"")</f>
      </c>
      <c r="IN417">
        <f>IF($JG417&gt;=43,INDEX($GV:$GV,$JF417+43),"")</f>
      </c>
      <c r="IO417">
        <f>IF($JG417&gt;=44,INDEX($GV:$GV,$JF417+44),"")</f>
      </c>
      <c r="IP417">
        <f>IF($JG417&gt;=45,INDEX($GV:$GV,$JF417+45),"")</f>
      </c>
      <c r="IQ417">
        <f>IF($JG417&gt;=46,INDEX($GV:$GV,$JF417+46),"")</f>
      </c>
      <c r="IR417">
        <f>IF($JG417&gt;=47,INDEX($GV:$GV,$JF417+47),"")</f>
      </c>
      <c r="IS417">
        <f>IF($JG417&gt;=48,INDEX($GV:$GV,$JF417+48),"")</f>
      </c>
      <c r="IT417">
        <f>IF($JG417&gt;=49,INDEX($GV:$GV,$JF417+49),"")</f>
      </c>
      <c r="IU417">
        <f>IF($JG417&gt;=50,INDEX($GV:$GV,$JF417+50),"")</f>
      </c>
      <c r="IV417">
        <f>IF($JG417&gt;=51,INDEX($GV:$GV,$JF417+51),"")</f>
      </c>
      <c r="IW417">
        <f>IF($JG417&gt;=52,INDEX($GV:$GV,$JF417+52),"")</f>
      </c>
      <c r="IX417">
        <f>IF($JG417&gt;=53,INDEX($GV:$GV,$JF417+53),"")</f>
      </c>
      <c r="IY417">
        <f>IF($JG417&gt;=54,INDEX($GV:$GV,$JF417+54),"")</f>
      </c>
      <c r="IZ417">
        <f>IF($JG417&gt;=55,INDEX($GV:$GV,$JF417+55),"")</f>
      </c>
      <c r="JA417">
        <f>IF($JG417&gt;=56,INDEX($GV:$GV,$JF417+56),"")</f>
      </c>
      <c r="JB417">
        <f>IF($JG417&gt;=57,INDEX($GV:$GV,$JF417+57),"")</f>
      </c>
      <c r="JC417">
        <f>IF($JG417&gt;=58,INDEX($GV:$GV,$JF417+58),"")</f>
      </c>
      <c r="JD417">
        <f>IF($JG417&gt;=59,INDEX($GV:$GV,$JF417+59),"")</f>
      </c>
      <c r="JE417">
        <f>IF($JG417&gt;=60,INDEX($GV:$GV,$JF417+60),"")</f>
      </c>
      <c r="JF417">
        <f>IFERROR(MATCH($GU417,$GV$2:$GV$322,0)+1,0)</f>
      </c>
      <c r="JG417">
        <f>IFERROR(INDEX($GW$2:$GW$322,MATCH($GU417,$GV$2:$GV$322,0)),0)</f>
      </c>
      <c r="JH417" t="s">
        <v>44</v>
      </c>
      <c r="JI417" t="s">
        <v>44</v>
      </c>
    </row>
    <row r="418" spans="1:269" x14ac:dyDescent="0.25">
      <c r="R418">
        <f>IF(OR($U418="",$Q418=""),"",IFERROR($U418/$Q418,0))</f>
      </c>
      <c r="S418">
        <f>IF($U418="","",
SUM($T418,$V418,$AA418,$W418,$Y418)*
(1-IF($AB418="",0,VALUE($AB418)/100)))</f>
      </c>
      <c r="T418">
        <f>IF($U418="","",$U418)</f>
      </c>
      <c r="V418">
        <f>IF($U418="","",
IF($O418="","",
IF(ISNUMBER(SEARCH("exempt",LOWER($O418))),0,
$U418*(VALUE(SUBSTITUTE($O418,"%",""))/100))))</f>
      </c>
      <c r="AC418">
        <f>IFERROR(IF(FIND(" - ",$K418)&gt;0,MID($K418,FIND(" - ",$K418)+3,LEN($K418)),""),"")</f>
      </c>
      <c r="AL418" t="s">
        <v>1256</v>
      </c>
      <c r="AT418">
        <f>IFERROR(LEFT($K418,FIND(" - ",$K418)-1),$K418)</f>
      </c>
      <c r="AW418">
        <f>IF($CL418&gt;=1,INDEX($AU:$AU,$CK418+1),"")</f>
      </c>
      <c r="AX418">
        <f>IF($CL418&gt;=2,INDEX($AU:$AU,$CK418+2),"")</f>
      </c>
      <c r="AY418">
        <f>IF($CL418&gt;=3,INDEX($AU:$AU,$CK418+3),"")</f>
      </c>
      <c r="AZ418">
        <f>IF($CL418&gt;=4,INDEX($AU:$AU,$CK418+4),"")</f>
      </c>
      <c r="BA418">
        <f>IF($CL418&gt;=5,INDEX($AU:$AU,$CK418+5),"")</f>
      </c>
      <c r="BB418">
        <f>IF($CL418&gt;=6,INDEX($AU:$AU,$CK418+6),"")</f>
      </c>
      <c r="BC418">
        <f>IF($CL418&gt;=7,INDEX($AU:$AU,$CK418+7),"")</f>
      </c>
      <c r="BD418">
        <f>IF($CL418&gt;=8,INDEX($AU:$AU,$CK418+8),"")</f>
      </c>
      <c r="BE418">
        <f>IF($CL418&gt;=9,INDEX($AU:$AU,$CK418+9),"")</f>
      </c>
      <c r="BF418">
        <f>IF($CL418&gt;=10,INDEX($AU:$AU,$CK418+10),"")</f>
      </c>
      <c r="BG418">
        <f>IF($CL418&gt;=11,INDEX($AU:$AU,$CK418+11),"")</f>
      </c>
      <c r="BH418">
        <f>IF($CL418&gt;=12,INDEX($AU:$AU,$CK418+12),"")</f>
      </c>
      <c r="BI418">
        <f>IF($CL418&gt;=13,INDEX($AU:$AU,$CK418+13),"")</f>
      </c>
      <c r="BJ418">
        <f>IF($CL418&gt;=14,INDEX($AU:$AU,$CK418+14),"")</f>
      </c>
      <c r="BK418">
        <f>IF($CL418&gt;=15,INDEX($AU:$AU,$CK418+15),"")</f>
      </c>
      <c r="BL418">
        <f>IF($CL418&gt;=16,INDEX($AU:$AU,$CK418+16),"")</f>
      </c>
      <c r="BM418">
        <f>IF($CL418&gt;=17,INDEX($AU:$AU,$CK418+17),"")</f>
      </c>
      <c r="BN418">
        <f>IF($CL418&gt;=18,INDEX($AU:$AU,$CK418+18),"")</f>
      </c>
      <c r="BO418">
        <f>IF($CL418&gt;=19,INDEX($AU:$AU,$CK418+19),"")</f>
      </c>
      <c r="BP418">
        <f>IF($CL418&gt;=20,INDEX($AU:$AU,$CK418+20),"")</f>
      </c>
      <c r="BQ418">
        <f>IF($CL418&gt;=21,INDEX($AU:$AU,$CK418+21),"")</f>
      </c>
      <c r="BR418">
        <f>IF($CL418&gt;=22,INDEX($AU:$AU,$CK418+22),"")</f>
      </c>
      <c r="BS418">
        <f>IF($CL418&gt;=23,INDEX($AU:$AU,$CK418+23),"")</f>
      </c>
      <c r="BT418">
        <f>IF($CL418&gt;=24,INDEX($AU:$AU,$CK418+24),"")</f>
      </c>
      <c r="BU418">
        <f>IF($CL418&gt;=25,INDEX($AU:$AU,$CK418+25),"")</f>
      </c>
      <c r="BV418">
        <f>IF($CL418&gt;=26,INDEX($AU:$AU,$CK418+26),"")</f>
      </c>
      <c r="BW418">
        <f>IF($CL418&gt;=27,INDEX($AU:$AU,$CK418+27),"")</f>
      </c>
      <c r="BX418">
        <f>IF($CL418&gt;=28,INDEX($AU:$AU,$CK418+28),"")</f>
      </c>
      <c r="BY418">
        <f>IF($CL418&gt;=29,INDEX($AU:$AU,$CK418+29),"")</f>
      </c>
      <c r="BZ418">
        <f>IF($CL418&gt;=30,INDEX($AU:$AU,$CK418+30),"")</f>
      </c>
      <c r="CA418">
        <f>IF($CL418&gt;=31,INDEX($AU:$AU,$CK418+31),"")</f>
      </c>
      <c r="CB418">
        <f>IF($CL418&gt;=32,INDEX($AU:$AU,$CK418+32),"")</f>
      </c>
      <c r="CC418">
        <f>IF($CL418&gt;=33,INDEX($AU:$AU,$CK418+33),"")</f>
      </c>
      <c r="CD418">
        <f>IF($CL418&gt;=34,INDEX($AU:$AU,$CK418+34),"")</f>
      </c>
      <c r="CE418">
        <f>IF($CL418&gt;=35,INDEX($AU:$AU,$CK418+35),"")</f>
      </c>
      <c r="CF418">
        <f>IF($CL418&gt;=36,INDEX($AU:$AU,$CK418+36),"")</f>
      </c>
      <c r="CG418">
        <f>IF($CL418&gt;=37,INDEX($AU:$AU,$CK418+37),"")</f>
      </c>
      <c r="CH418">
        <f>IF($CL418&gt;=38,INDEX($AU:$AU,$CK418+38),"")</f>
      </c>
      <c r="CI418">
        <f>IF($CL418&gt;=39,INDEX($AU:$AU,$CK418+39),"")</f>
      </c>
      <c r="CJ418">
        <f>IF($CL418&gt;=40,INDEX($AU:$AU,$CK418+40),"")</f>
      </c>
      <c r="CK418">
        <f>IFERROR(MATCH($AT418,$AU$2:$AU$133,0)+1,0)</f>
      </c>
      <c r="CL418">
        <f>IFERROR(INDEX($AV$2:$AV$133,MATCH($AT418,$AU$2:$AU$133,0)),0)</f>
      </c>
      <c r="CM418">
        <f>IFERROR(LEFT($L418,FIND(" - ",$L418)-1),$L418)</f>
      </c>
      <c r="CN418" t="s">
        <v>149</v>
      </c>
      <c r="CP418">
        <f>IF($DK418&gt;=1,INDEX($CN:$CN,$DJ418+1),"")</f>
      </c>
      <c r="CQ418">
        <f>IF($DK418&gt;=2,INDEX($CN:$CN,$DJ418+2),"")</f>
      </c>
      <c r="CR418">
        <f>IF($DK418&gt;=3,INDEX($CN:$CN,$DJ418+3),"")</f>
      </c>
      <c r="CS418">
        <f>IF($DK418&gt;=4,INDEX($CN:$CN,$DJ418+4),"")</f>
      </c>
      <c r="CT418">
        <f>IF($DK418&gt;=5,INDEX($CN:$CN,$DJ418+5),"")</f>
      </c>
      <c r="CU418">
        <f>IF($DK418&gt;=6,INDEX($CN:$CN,$DJ418+6),"")</f>
      </c>
      <c r="CV418">
        <f>IF($DK418&gt;=7,INDEX($CN:$CN,$DJ418+7),"")</f>
      </c>
      <c r="CW418">
        <f>IF($DK418&gt;=8,INDEX($CN:$CN,$DJ418+8),"")</f>
      </c>
      <c r="CX418">
        <f>IF($DK418&gt;=9,INDEX($CN:$CN,$DJ418+9),"")</f>
      </c>
      <c r="CY418">
        <f>IF($DK418&gt;=10,INDEX($CN:$CN,$DJ418+10),"")</f>
      </c>
      <c r="CZ418">
        <f>IF($DK418&gt;=11,INDEX($CN:$CN,$DJ418+11),"")</f>
      </c>
      <c r="DA418">
        <f>IF($DK418&gt;=12,INDEX($CN:$CN,$DJ418+12),"")</f>
      </c>
      <c r="DB418">
        <f>IF($DK418&gt;=13,INDEX($CN:$CN,$DJ418+13),"")</f>
      </c>
      <c r="DC418">
        <f>IF($DK418&gt;=14,INDEX($CN:$CN,$DJ418+14),"")</f>
      </c>
      <c r="DD418">
        <f>IF($DK418&gt;=15,INDEX($CN:$CN,$DJ418+15),"")</f>
      </c>
      <c r="DE418">
        <f>IF($DK418&gt;=16,INDEX($CN:$CN,$DJ418+16),"")</f>
      </c>
      <c r="DF418">
        <f>IF($DK418&gt;=17,INDEX($CN:$CN,$DJ418+17),"")</f>
      </c>
      <c r="DG418">
        <f>IF($DK418&gt;=18,INDEX($CN:$CN,$DJ418+18),"")</f>
      </c>
      <c r="DH418">
        <f>IF($DK418&gt;=19,INDEX($CN:$CN,$DJ418+19),"")</f>
      </c>
      <c r="DI418">
        <f>IF($DK418&gt;=20,INDEX($CN:$CN,$DJ418+20),"")</f>
      </c>
      <c r="DJ418">
        <f>IFERROR(MATCH($CM418,$CN$2:$CN$1089,0)+1,0)</f>
      </c>
      <c r="DK418">
        <f>IFERROR(INDEX($CO$2:$CO$1089,MATCH($CM418,$CN$2:$CN$1089,0)),0)</f>
      </c>
      <c r="DL418">
        <f>IFERROR(INDEX($AS:$AS,MATCH($O418,$AR:$AR,0))&amp;"","")</f>
      </c>
      <c r="DP418">
        <f>IF($GS418&gt;=1,INDEX($DM:$DM,$GR418+1),"")</f>
      </c>
      <c r="DQ418">
        <f>IF($GS418&gt;=2,INDEX($DM:$DM,$GR418+2),"")</f>
      </c>
      <c r="DR418">
        <f>IF($GS418&gt;=3,INDEX($DM:$DM,$GR418+3),"")</f>
      </c>
      <c r="DS418">
        <f>IF($GS418&gt;=4,INDEX($DM:$DM,$GR418+4),"")</f>
      </c>
      <c r="DT418">
        <f>IF($GS418&gt;=5,INDEX($DM:$DM,$GR418+5),"")</f>
      </c>
      <c r="DU418">
        <f>IF($GS418&gt;=6,INDEX($DM:$DM,$GR418+6),"")</f>
      </c>
      <c r="DV418">
        <f>IF($GS418&gt;=7,INDEX($DM:$DM,$GR418+7),"")</f>
      </c>
      <c r="DW418">
        <f>IF($GS418&gt;=8,INDEX($DM:$DM,$GR418+8),"")</f>
      </c>
      <c r="DX418">
        <f>IF($GS418&gt;=9,INDEX($DM:$DM,$GR418+9),"")</f>
      </c>
      <c r="DY418">
        <f>IF($GS418&gt;=10,INDEX($DM:$DM,$GR418+10),"")</f>
      </c>
      <c r="DZ418">
        <f>IF($GS418&gt;=11,INDEX($DM:$DM,$GR418+11),"")</f>
      </c>
      <c r="EA418">
        <f>IF($GS418&gt;=12,INDEX($DM:$DM,$GR418+12),"")</f>
      </c>
      <c r="EB418">
        <f>IF($GS418&gt;=13,INDEX($DM:$DM,$GR418+13),"")</f>
      </c>
      <c r="EC418">
        <f>IF($GS418&gt;=14,INDEX($DM:$DM,$GR418+14),"")</f>
      </c>
      <c r="ED418">
        <f>IF($GS418&gt;=15,INDEX($DM:$DM,$GR418+15),"")</f>
      </c>
      <c r="EE418">
        <f>IF($GS418&gt;=16,INDEX($DM:$DM,$GR418+16),"")</f>
      </c>
      <c r="EF418">
        <f>IF($GS418&gt;=17,INDEX($DM:$DM,$GR418+17),"")</f>
      </c>
      <c r="EG418">
        <f>IF($GS418&gt;=18,INDEX($DM:$DM,$GR418+18),"")</f>
      </c>
      <c r="EH418">
        <f>IF($GS418&gt;=19,INDEX($DM:$DM,$GR418+19),"")</f>
      </c>
      <c r="EI418">
        <f>IF($GS418&gt;=20,INDEX($DM:$DM,$GR418+20),"")</f>
      </c>
      <c r="EJ418">
        <f>IF($GS418&gt;=21,INDEX($DM:$DM,$GR418+21),"")</f>
      </c>
      <c r="EK418">
        <f>IF($GS418&gt;=22,INDEX($DM:$DM,$GR418+22),"")</f>
      </c>
      <c r="EL418">
        <f>IF($GS418&gt;=23,INDEX($DM:$DM,$GR418+23),"")</f>
      </c>
      <c r="EM418">
        <f>IF($GS418&gt;=24,INDEX($DM:$DM,$GR418+24),"")</f>
      </c>
      <c r="EN418">
        <f>IF($GS418&gt;=25,INDEX($DM:$DM,$GR418+25),"")</f>
      </c>
      <c r="EO418">
        <f>IF($GS418&gt;=26,INDEX($DM:$DM,$GR418+26),"")</f>
      </c>
      <c r="EP418">
        <f>IF($GS418&gt;=27,INDEX($DM:$DM,$GR418+27),"")</f>
      </c>
      <c r="EQ418">
        <f>IF($GS418&gt;=28,INDEX($DM:$DM,$GR418+28),"")</f>
      </c>
      <c r="ER418">
        <f>IF($GS418&gt;=29,INDEX($DM:$DM,$GR418+29),"")</f>
      </c>
      <c r="ES418">
        <f>IF($GS418&gt;=30,INDEX($DM:$DM,$GR418+30),"")</f>
      </c>
      <c r="ET418">
        <f>IF($GS418&gt;=31,INDEX($DM:$DM,$GR418+31),"")</f>
      </c>
      <c r="EU418">
        <f>IF($GS418&gt;=32,INDEX($DM:$DM,$GR418+32),"")</f>
      </c>
      <c r="EV418">
        <f>IF($GS418&gt;=33,INDEX($DM:$DM,$GR418+33),"")</f>
      </c>
      <c r="EW418">
        <f>IF($GS418&gt;=34,INDEX($DM:$DM,$GR418+34),"")</f>
      </c>
      <c r="EX418">
        <f>IF($GS418&gt;=35,INDEX($DM:$DM,$GR418+35),"")</f>
      </c>
      <c r="EY418">
        <f>IF($GS418&gt;=36,INDEX($DM:$DM,$GR418+36),"")</f>
      </c>
      <c r="EZ418">
        <f>IF($GS418&gt;=37,INDEX($DM:$DM,$GR418+37),"")</f>
      </c>
      <c r="FA418">
        <f>IF($GS418&gt;=38,INDEX($DM:$DM,$GR418+38),"")</f>
      </c>
      <c r="FB418">
        <f>IF($GS418&gt;=39,INDEX($DM:$DM,$GR418+39),"")</f>
      </c>
      <c r="FC418">
        <f>IF($GS418&gt;=40,INDEX($DM:$DM,$GR418+40),"")</f>
      </c>
      <c r="FD418">
        <f>IF($GS418&gt;=1,INDEX($DN:$DN,$GR418+1),"")</f>
      </c>
      <c r="FE418">
        <f>IF($GS418&gt;=2,INDEX($DN:$DN,$GR418+2),"")</f>
      </c>
      <c r="FF418">
        <f>IF($GS418&gt;=3,INDEX($DN:$DN,$GR418+3),"")</f>
      </c>
      <c r="FG418">
        <f>IF($GS418&gt;=4,INDEX($DN:$DN,$GR418+4),"")</f>
      </c>
      <c r="FH418">
        <f>IF($GS418&gt;=5,INDEX($DN:$DN,$GR418+5),"")</f>
      </c>
      <c r="FI418">
        <f>IF($GS418&gt;=6,INDEX($DN:$DN,$GR418+6),"")</f>
      </c>
      <c r="FJ418">
        <f>IF($GS418&gt;=7,INDEX($DN:$DN,$GR418+7),"")</f>
      </c>
      <c r="FK418">
        <f>IF($GS418&gt;=8,INDEX($DN:$DN,$GR418+8),"")</f>
      </c>
      <c r="FL418">
        <f>IF($GS418&gt;=9,INDEX($DN:$DN,$GR418+9),"")</f>
      </c>
      <c r="FM418">
        <f>IF($GS418&gt;=10,INDEX($DN:$DN,$GR418+10),"")</f>
      </c>
      <c r="FN418">
        <f>IF($GS418&gt;=11,INDEX($DN:$DN,$GR418+11),"")</f>
      </c>
      <c r="FO418">
        <f>IF($GS418&gt;=12,INDEX($DN:$DN,$GR418+12),"")</f>
      </c>
      <c r="FP418">
        <f>IF($GS418&gt;=13,INDEX($DN:$DN,$GR418+13),"")</f>
      </c>
      <c r="FQ418">
        <f>IF($GS418&gt;=14,INDEX($DN:$DN,$GR418+14),"")</f>
      </c>
      <c r="FR418">
        <f>IF($GS418&gt;=15,INDEX($DN:$DN,$GR418+15),"")</f>
      </c>
      <c r="FS418">
        <f>IF($GS418&gt;=16,INDEX($DN:$DN,$GR418+16),"")</f>
      </c>
      <c r="FT418">
        <f>IF($GS418&gt;=17,INDEX($DN:$DN,$GR418+17),"")</f>
      </c>
      <c r="FU418">
        <f>IF($GS418&gt;=18,INDEX($DN:$DN,$GR418+18),"")</f>
      </c>
      <c r="FV418">
        <f>IF($GS418&gt;=19,INDEX($DN:$DN,$GR418+19),"")</f>
      </c>
      <c r="FW418">
        <f>IF($GS418&gt;=20,INDEX($DN:$DN,$GR418+20),"")</f>
      </c>
      <c r="FX418">
        <f>IF($GS418&gt;=21,INDEX($DN:$DN,$GR418+21),"")</f>
      </c>
      <c r="FY418">
        <f>IF($GS418&gt;=22,INDEX($DN:$DN,$GR418+22),"")</f>
      </c>
      <c r="FZ418">
        <f>IF($GS418&gt;=23,INDEX($DN:$DN,$GR418+23),"")</f>
      </c>
      <c r="GA418">
        <f>IF($GS418&gt;=24,INDEX($DN:$DN,$GR418+24),"")</f>
      </c>
      <c r="GB418">
        <f>IF($GS418&gt;=25,INDEX($DN:$DN,$GR418+25),"")</f>
      </c>
      <c r="GC418">
        <f>IF($GS418&gt;=26,INDEX($DN:$DN,$GR418+26),"")</f>
      </c>
      <c r="GD418">
        <f>IF($GS418&gt;=27,INDEX($DN:$DN,$GR418+27),"")</f>
      </c>
      <c r="GE418">
        <f>IF($GS418&gt;=28,INDEX($DN:$DN,$GR418+28),"")</f>
      </c>
      <c r="GF418">
        <f>IF($GS418&gt;=29,INDEX($DN:$DN,$GR418+29),"")</f>
      </c>
      <c r="GG418">
        <f>IF($GS418&gt;=30,INDEX($DN:$DN,$GR418+30),"")</f>
      </c>
      <c r="GH418">
        <f>IF($GS418&gt;=31,INDEX($DN:$DN,$GR418+31),"")</f>
      </c>
      <c r="GI418">
        <f>IF($GS418&gt;=32,INDEX($DN:$DN,$GR418+32),"")</f>
      </c>
      <c r="GJ418">
        <f>IF($GS418&gt;=33,INDEX($DN:$DN,$GR418+33),"")</f>
      </c>
      <c r="GK418">
        <f>IF($GS418&gt;=34,INDEX($DN:$DN,$GR418+34),"")</f>
      </c>
      <c r="GL418">
        <f>IF($GS418&gt;=35,INDEX($DN:$DN,$GR418+35),"")</f>
      </c>
      <c r="GM418">
        <f>IF($GS418&gt;=36,INDEX($DN:$DN,$GR418+36),"")</f>
      </c>
      <c r="GN418">
        <f>IF($GS418&gt;=37,INDEX($DN:$DN,$GR418+37),"")</f>
      </c>
      <c r="GO418">
        <f>IF($GS418&gt;=38,INDEX($DN:$DN,$GR418+38),"")</f>
      </c>
      <c r="GP418">
        <f>IF($GS418&gt;=39,INDEX($DN:$DN,$GR418+39),"")</f>
      </c>
      <c r="GQ418">
        <f>IF($GS418&gt;=40,INDEX($DN:$DN,$GR418+40),"")</f>
      </c>
      <c r="GR418">
        <f>IFERROR(MATCH($DL418,$DM$2:$DM$148,0)+1,0)</f>
      </c>
      <c r="GS418">
        <f>IFERROR(INDEX($DO$2:$DO$148,MATCH($DL418,$DM$2:$DM$148,0)),0)</f>
      </c>
      <c r="GT418">
        <f>IFERROR(MATCH($Z418,$DP$418:$FC$418,0),0)</f>
      </c>
      <c r="GU418">
        <f>IF($GT418&gt;0,INDEX($FD$418:$GQ$418,$GT418),"")</f>
      </c>
      <c r="GX418">
        <f>IF($JG418&gt;=1,INDEX($GV:$GV,$JF418+1),"")</f>
      </c>
      <c r="GY418">
        <f>IF($JG418&gt;=2,INDEX($GV:$GV,$JF418+2),"")</f>
      </c>
      <c r="GZ418">
        <f>IF($JG418&gt;=3,INDEX($GV:$GV,$JF418+3),"")</f>
      </c>
      <c r="HA418">
        <f>IF($JG418&gt;=4,INDEX($GV:$GV,$JF418+4),"")</f>
      </c>
      <c r="HB418">
        <f>IF($JG418&gt;=5,INDEX($GV:$GV,$JF418+5),"")</f>
      </c>
      <c r="HC418">
        <f>IF($JG418&gt;=6,INDEX($GV:$GV,$JF418+6),"")</f>
      </c>
      <c r="HD418">
        <f>IF($JG418&gt;=7,INDEX($GV:$GV,$JF418+7),"")</f>
      </c>
      <c r="HE418">
        <f>IF($JG418&gt;=8,INDEX($GV:$GV,$JF418+8),"")</f>
      </c>
      <c r="HF418">
        <f>IF($JG418&gt;=9,INDEX($GV:$GV,$JF418+9),"")</f>
      </c>
      <c r="HG418">
        <f>IF($JG418&gt;=10,INDEX($GV:$GV,$JF418+10),"")</f>
      </c>
      <c r="HH418">
        <f>IF($JG418&gt;=11,INDEX($GV:$GV,$JF418+11),"")</f>
      </c>
      <c r="HI418">
        <f>IF($JG418&gt;=12,INDEX($GV:$GV,$JF418+12),"")</f>
      </c>
      <c r="HJ418">
        <f>IF($JG418&gt;=13,INDEX($GV:$GV,$JF418+13),"")</f>
      </c>
      <c r="HK418">
        <f>IF($JG418&gt;=14,INDEX($GV:$GV,$JF418+14),"")</f>
      </c>
      <c r="HL418">
        <f>IF($JG418&gt;=15,INDEX($GV:$GV,$JF418+15),"")</f>
      </c>
      <c r="HM418">
        <f>IF($JG418&gt;=16,INDEX($GV:$GV,$JF418+16),"")</f>
      </c>
      <c r="HN418">
        <f>IF($JG418&gt;=17,INDEX($GV:$GV,$JF418+17),"")</f>
      </c>
      <c r="HO418">
        <f>IF($JG418&gt;=18,INDEX($GV:$GV,$JF418+18),"")</f>
      </c>
      <c r="HP418">
        <f>IF($JG418&gt;=19,INDEX($GV:$GV,$JF418+19),"")</f>
      </c>
      <c r="HQ418">
        <f>IF($JG418&gt;=20,INDEX($GV:$GV,$JF418+20),"")</f>
      </c>
      <c r="HR418">
        <f>IF($JG418&gt;=21,INDEX($GV:$GV,$JF418+21),"")</f>
      </c>
      <c r="HS418">
        <f>IF($JG418&gt;=22,INDEX($GV:$GV,$JF418+22),"")</f>
      </c>
      <c r="HT418">
        <f>IF($JG418&gt;=23,INDEX($GV:$GV,$JF418+23),"")</f>
      </c>
      <c r="HU418">
        <f>IF($JG418&gt;=24,INDEX($GV:$GV,$JF418+24),"")</f>
      </c>
      <c r="HV418">
        <f>IF($JG418&gt;=25,INDEX($GV:$GV,$JF418+25),"")</f>
      </c>
      <c r="HW418">
        <f>IF($JG418&gt;=26,INDEX($GV:$GV,$JF418+26),"")</f>
      </c>
      <c r="HX418">
        <f>IF($JG418&gt;=27,INDEX($GV:$GV,$JF418+27),"")</f>
      </c>
      <c r="HY418">
        <f>IF($JG418&gt;=28,INDEX($GV:$GV,$JF418+28),"")</f>
      </c>
      <c r="HZ418">
        <f>IF($JG418&gt;=29,INDEX($GV:$GV,$JF418+29),"")</f>
      </c>
      <c r="IA418">
        <f>IF($JG418&gt;=30,INDEX($GV:$GV,$JF418+30),"")</f>
      </c>
      <c r="IB418">
        <f>IF($JG418&gt;=31,INDEX($GV:$GV,$JF418+31),"")</f>
      </c>
      <c r="IC418">
        <f>IF($JG418&gt;=32,INDEX($GV:$GV,$JF418+32),"")</f>
      </c>
      <c r="ID418">
        <f>IF($JG418&gt;=33,INDEX($GV:$GV,$JF418+33),"")</f>
      </c>
      <c r="IE418">
        <f>IF($JG418&gt;=34,INDEX($GV:$GV,$JF418+34),"")</f>
      </c>
      <c r="IF418">
        <f>IF($JG418&gt;=35,INDEX($GV:$GV,$JF418+35),"")</f>
      </c>
      <c r="IG418">
        <f>IF($JG418&gt;=36,INDEX($GV:$GV,$JF418+36),"")</f>
      </c>
      <c r="IH418">
        <f>IF($JG418&gt;=37,INDEX($GV:$GV,$JF418+37),"")</f>
      </c>
      <c r="II418">
        <f>IF($JG418&gt;=38,INDEX($GV:$GV,$JF418+38),"")</f>
      </c>
      <c r="IJ418">
        <f>IF($JG418&gt;=39,INDEX($GV:$GV,$JF418+39),"")</f>
      </c>
      <c r="IK418">
        <f>IF($JG418&gt;=40,INDEX($GV:$GV,$JF418+40),"")</f>
      </c>
      <c r="IL418">
        <f>IF($JG418&gt;=41,INDEX($GV:$GV,$JF418+41),"")</f>
      </c>
      <c r="IM418">
        <f>IF($JG418&gt;=42,INDEX($GV:$GV,$JF418+42),"")</f>
      </c>
      <c r="IN418">
        <f>IF($JG418&gt;=43,INDEX($GV:$GV,$JF418+43),"")</f>
      </c>
      <c r="IO418">
        <f>IF($JG418&gt;=44,INDEX($GV:$GV,$JF418+44),"")</f>
      </c>
      <c r="IP418">
        <f>IF($JG418&gt;=45,INDEX($GV:$GV,$JF418+45),"")</f>
      </c>
      <c r="IQ418">
        <f>IF($JG418&gt;=46,INDEX($GV:$GV,$JF418+46),"")</f>
      </c>
      <c r="IR418">
        <f>IF($JG418&gt;=47,INDEX($GV:$GV,$JF418+47),"")</f>
      </c>
      <c r="IS418">
        <f>IF($JG418&gt;=48,INDEX($GV:$GV,$JF418+48),"")</f>
      </c>
      <c r="IT418">
        <f>IF($JG418&gt;=49,INDEX($GV:$GV,$JF418+49),"")</f>
      </c>
      <c r="IU418">
        <f>IF($JG418&gt;=50,INDEX($GV:$GV,$JF418+50),"")</f>
      </c>
      <c r="IV418">
        <f>IF($JG418&gt;=51,INDEX($GV:$GV,$JF418+51),"")</f>
      </c>
      <c r="IW418">
        <f>IF($JG418&gt;=52,INDEX($GV:$GV,$JF418+52),"")</f>
      </c>
      <c r="IX418">
        <f>IF($JG418&gt;=53,INDEX($GV:$GV,$JF418+53),"")</f>
      </c>
      <c r="IY418">
        <f>IF($JG418&gt;=54,INDEX($GV:$GV,$JF418+54),"")</f>
      </c>
      <c r="IZ418">
        <f>IF($JG418&gt;=55,INDEX($GV:$GV,$JF418+55),"")</f>
      </c>
      <c r="JA418">
        <f>IF($JG418&gt;=56,INDEX($GV:$GV,$JF418+56),"")</f>
      </c>
      <c r="JB418">
        <f>IF($JG418&gt;=57,INDEX($GV:$GV,$JF418+57),"")</f>
      </c>
      <c r="JC418">
        <f>IF($JG418&gt;=58,INDEX($GV:$GV,$JF418+58),"")</f>
      </c>
      <c r="JD418">
        <f>IF($JG418&gt;=59,INDEX($GV:$GV,$JF418+59),"")</f>
      </c>
      <c r="JE418">
        <f>IF($JG418&gt;=60,INDEX($GV:$GV,$JF418+60),"")</f>
      </c>
      <c r="JF418">
        <f>IFERROR(MATCH($GU418,$GV$2:$GV$322,0)+1,0)</f>
      </c>
      <c r="JG418">
        <f>IFERROR(INDEX($GW$2:$GW$322,MATCH($GU418,$GV$2:$GV$322,0)),0)</f>
      </c>
      <c r="JH418" t="s">
        <v>44</v>
      </c>
      <c r="JI418" t="s">
        <v>44</v>
      </c>
    </row>
    <row r="419" spans="1:269" x14ac:dyDescent="0.25">
      <c r="R419">
        <f>IF(OR($U419="",$Q419=""),"",IFERROR($U419/$Q419,0))</f>
      </c>
      <c r="S419">
        <f>IF($U419="","",
SUM($T419,$V419,$AA419,$W419,$Y419)*
(1-IF($AB419="",0,VALUE($AB419)/100)))</f>
      </c>
      <c r="T419">
        <f>IF($U419="","",$U419)</f>
      </c>
      <c r="V419">
        <f>IF($U419="","",
IF($O419="","",
IF(ISNUMBER(SEARCH("exempt",LOWER($O419))),0,
$U419*(VALUE(SUBSTITUTE($O419,"%",""))/100))))</f>
      </c>
      <c r="AC419">
        <f>IFERROR(IF(FIND(" - ",$K419)&gt;0,MID($K419,FIND(" - ",$K419)+3,LEN($K419)),""),"")</f>
      </c>
      <c r="AL419" t="s">
        <v>1257</v>
      </c>
      <c r="AT419">
        <f>IFERROR(LEFT($K419,FIND(" - ",$K419)-1),$K419)</f>
      </c>
      <c r="AW419">
        <f>IF($CL419&gt;=1,INDEX($AU:$AU,$CK419+1),"")</f>
      </c>
      <c r="AX419">
        <f>IF($CL419&gt;=2,INDEX($AU:$AU,$CK419+2),"")</f>
      </c>
      <c r="AY419">
        <f>IF($CL419&gt;=3,INDEX($AU:$AU,$CK419+3),"")</f>
      </c>
      <c r="AZ419">
        <f>IF($CL419&gt;=4,INDEX($AU:$AU,$CK419+4),"")</f>
      </c>
      <c r="BA419">
        <f>IF($CL419&gt;=5,INDEX($AU:$AU,$CK419+5),"")</f>
      </c>
      <c r="BB419">
        <f>IF($CL419&gt;=6,INDEX($AU:$AU,$CK419+6),"")</f>
      </c>
      <c r="BC419">
        <f>IF($CL419&gt;=7,INDEX($AU:$AU,$CK419+7),"")</f>
      </c>
      <c r="BD419">
        <f>IF($CL419&gt;=8,INDEX($AU:$AU,$CK419+8),"")</f>
      </c>
      <c r="BE419">
        <f>IF($CL419&gt;=9,INDEX($AU:$AU,$CK419+9),"")</f>
      </c>
      <c r="BF419">
        <f>IF($CL419&gt;=10,INDEX($AU:$AU,$CK419+10),"")</f>
      </c>
      <c r="BG419">
        <f>IF($CL419&gt;=11,INDEX($AU:$AU,$CK419+11),"")</f>
      </c>
      <c r="BH419">
        <f>IF($CL419&gt;=12,INDEX($AU:$AU,$CK419+12),"")</f>
      </c>
      <c r="BI419">
        <f>IF($CL419&gt;=13,INDEX($AU:$AU,$CK419+13),"")</f>
      </c>
      <c r="BJ419">
        <f>IF($CL419&gt;=14,INDEX($AU:$AU,$CK419+14),"")</f>
      </c>
      <c r="BK419">
        <f>IF($CL419&gt;=15,INDEX($AU:$AU,$CK419+15),"")</f>
      </c>
      <c r="BL419">
        <f>IF($CL419&gt;=16,INDEX($AU:$AU,$CK419+16),"")</f>
      </c>
      <c r="BM419">
        <f>IF($CL419&gt;=17,INDEX($AU:$AU,$CK419+17),"")</f>
      </c>
      <c r="BN419">
        <f>IF($CL419&gt;=18,INDEX($AU:$AU,$CK419+18),"")</f>
      </c>
      <c r="BO419">
        <f>IF($CL419&gt;=19,INDEX($AU:$AU,$CK419+19),"")</f>
      </c>
      <c r="BP419">
        <f>IF($CL419&gt;=20,INDEX($AU:$AU,$CK419+20),"")</f>
      </c>
      <c r="BQ419">
        <f>IF($CL419&gt;=21,INDEX($AU:$AU,$CK419+21),"")</f>
      </c>
      <c r="BR419">
        <f>IF($CL419&gt;=22,INDEX($AU:$AU,$CK419+22),"")</f>
      </c>
      <c r="BS419">
        <f>IF($CL419&gt;=23,INDEX($AU:$AU,$CK419+23),"")</f>
      </c>
      <c r="BT419">
        <f>IF($CL419&gt;=24,INDEX($AU:$AU,$CK419+24),"")</f>
      </c>
      <c r="BU419">
        <f>IF($CL419&gt;=25,INDEX($AU:$AU,$CK419+25),"")</f>
      </c>
      <c r="BV419">
        <f>IF($CL419&gt;=26,INDEX($AU:$AU,$CK419+26),"")</f>
      </c>
      <c r="BW419">
        <f>IF($CL419&gt;=27,INDEX($AU:$AU,$CK419+27),"")</f>
      </c>
      <c r="BX419">
        <f>IF($CL419&gt;=28,INDEX($AU:$AU,$CK419+28),"")</f>
      </c>
      <c r="BY419">
        <f>IF($CL419&gt;=29,INDEX($AU:$AU,$CK419+29),"")</f>
      </c>
      <c r="BZ419">
        <f>IF($CL419&gt;=30,INDEX($AU:$AU,$CK419+30),"")</f>
      </c>
      <c r="CA419">
        <f>IF($CL419&gt;=31,INDEX($AU:$AU,$CK419+31),"")</f>
      </c>
      <c r="CB419">
        <f>IF($CL419&gt;=32,INDEX($AU:$AU,$CK419+32),"")</f>
      </c>
      <c r="CC419">
        <f>IF($CL419&gt;=33,INDEX($AU:$AU,$CK419+33),"")</f>
      </c>
      <c r="CD419">
        <f>IF($CL419&gt;=34,INDEX($AU:$AU,$CK419+34),"")</f>
      </c>
      <c r="CE419">
        <f>IF($CL419&gt;=35,INDEX($AU:$AU,$CK419+35),"")</f>
      </c>
      <c r="CF419">
        <f>IF($CL419&gt;=36,INDEX($AU:$AU,$CK419+36),"")</f>
      </c>
      <c r="CG419">
        <f>IF($CL419&gt;=37,INDEX($AU:$AU,$CK419+37),"")</f>
      </c>
      <c r="CH419">
        <f>IF($CL419&gt;=38,INDEX($AU:$AU,$CK419+38),"")</f>
      </c>
      <c r="CI419">
        <f>IF($CL419&gt;=39,INDEX($AU:$AU,$CK419+39),"")</f>
      </c>
      <c r="CJ419">
        <f>IF($CL419&gt;=40,INDEX($AU:$AU,$CK419+40),"")</f>
      </c>
      <c r="CK419">
        <f>IFERROR(MATCH($AT419,$AU$2:$AU$133,0)+1,0)</f>
      </c>
      <c r="CL419">
        <f>IFERROR(INDEX($AV$2:$AV$133,MATCH($AT419,$AU$2:$AU$133,0)),0)</f>
      </c>
      <c r="CM419">
        <f>IFERROR(LEFT($L419,FIND(" - ",$L419)-1),$L419)</f>
      </c>
      <c r="CN419" t="s">
        <v>71</v>
      </c>
      <c r="CP419">
        <f>IF($DK419&gt;=1,INDEX($CN:$CN,$DJ419+1),"")</f>
      </c>
      <c r="CQ419">
        <f>IF($DK419&gt;=2,INDEX($CN:$CN,$DJ419+2),"")</f>
      </c>
      <c r="CR419">
        <f>IF($DK419&gt;=3,INDEX($CN:$CN,$DJ419+3),"")</f>
      </c>
      <c r="CS419">
        <f>IF($DK419&gt;=4,INDEX($CN:$CN,$DJ419+4),"")</f>
      </c>
      <c r="CT419">
        <f>IF($DK419&gt;=5,INDEX($CN:$CN,$DJ419+5),"")</f>
      </c>
      <c r="CU419">
        <f>IF($DK419&gt;=6,INDEX($CN:$CN,$DJ419+6),"")</f>
      </c>
      <c r="CV419">
        <f>IF($DK419&gt;=7,INDEX($CN:$CN,$DJ419+7),"")</f>
      </c>
      <c r="CW419">
        <f>IF($DK419&gt;=8,INDEX($CN:$CN,$DJ419+8),"")</f>
      </c>
      <c r="CX419">
        <f>IF($DK419&gt;=9,INDEX($CN:$CN,$DJ419+9),"")</f>
      </c>
      <c r="CY419">
        <f>IF($DK419&gt;=10,INDEX($CN:$CN,$DJ419+10),"")</f>
      </c>
      <c r="CZ419">
        <f>IF($DK419&gt;=11,INDEX($CN:$CN,$DJ419+11),"")</f>
      </c>
      <c r="DA419">
        <f>IF($DK419&gt;=12,INDEX($CN:$CN,$DJ419+12),"")</f>
      </c>
      <c r="DB419">
        <f>IF($DK419&gt;=13,INDEX($CN:$CN,$DJ419+13),"")</f>
      </c>
      <c r="DC419">
        <f>IF($DK419&gt;=14,INDEX($CN:$CN,$DJ419+14),"")</f>
      </c>
      <c r="DD419">
        <f>IF($DK419&gt;=15,INDEX($CN:$CN,$DJ419+15),"")</f>
      </c>
      <c r="DE419">
        <f>IF($DK419&gt;=16,INDEX($CN:$CN,$DJ419+16),"")</f>
      </c>
      <c r="DF419">
        <f>IF($DK419&gt;=17,INDEX($CN:$CN,$DJ419+17),"")</f>
      </c>
      <c r="DG419">
        <f>IF($DK419&gt;=18,INDEX($CN:$CN,$DJ419+18),"")</f>
      </c>
      <c r="DH419">
        <f>IF($DK419&gt;=19,INDEX($CN:$CN,$DJ419+19),"")</f>
      </c>
      <c r="DI419">
        <f>IF($DK419&gt;=20,INDEX($CN:$CN,$DJ419+20),"")</f>
      </c>
      <c r="DJ419">
        <f>IFERROR(MATCH($CM419,$CN$2:$CN$1089,0)+1,0)</f>
      </c>
      <c r="DK419">
        <f>IFERROR(INDEX($CO$2:$CO$1089,MATCH($CM419,$CN$2:$CN$1089,0)),0)</f>
      </c>
      <c r="DL419">
        <f>IFERROR(INDEX($AS:$AS,MATCH($O419,$AR:$AR,0))&amp;"","")</f>
      </c>
      <c r="DP419">
        <f>IF($GS419&gt;=1,INDEX($DM:$DM,$GR419+1),"")</f>
      </c>
      <c r="DQ419">
        <f>IF($GS419&gt;=2,INDEX($DM:$DM,$GR419+2),"")</f>
      </c>
      <c r="DR419">
        <f>IF($GS419&gt;=3,INDEX($DM:$DM,$GR419+3),"")</f>
      </c>
      <c r="DS419">
        <f>IF($GS419&gt;=4,INDEX($DM:$DM,$GR419+4),"")</f>
      </c>
      <c r="DT419">
        <f>IF($GS419&gt;=5,INDEX($DM:$DM,$GR419+5),"")</f>
      </c>
      <c r="DU419">
        <f>IF($GS419&gt;=6,INDEX($DM:$DM,$GR419+6),"")</f>
      </c>
      <c r="DV419">
        <f>IF($GS419&gt;=7,INDEX($DM:$DM,$GR419+7),"")</f>
      </c>
      <c r="DW419">
        <f>IF($GS419&gt;=8,INDEX($DM:$DM,$GR419+8),"")</f>
      </c>
      <c r="DX419">
        <f>IF($GS419&gt;=9,INDEX($DM:$DM,$GR419+9),"")</f>
      </c>
      <c r="DY419">
        <f>IF($GS419&gt;=10,INDEX($DM:$DM,$GR419+10),"")</f>
      </c>
      <c r="DZ419">
        <f>IF($GS419&gt;=11,INDEX($DM:$DM,$GR419+11),"")</f>
      </c>
      <c r="EA419">
        <f>IF($GS419&gt;=12,INDEX($DM:$DM,$GR419+12),"")</f>
      </c>
      <c r="EB419">
        <f>IF($GS419&gt;=13,INDEX($DM:$DM,$GR419+13),"")</f>
      </c>
      <c r="EC419">
        <f>IF($GS419&gt;=14,INDEX($DM:$DM,$GR419+14),"")</f>
      </c>
      <c r="ED419">
        <f>IF($GS419&gt;=15,INDEX($DM:$DM,$GR419+15),"")</f>
      </c>
      <c r="EE419">
        <f>IF($GS419&gt;=16,INDEX($DM:$DM,$GR419+16),"")</f>
      </c>
      <c r="EF419">
        <f>IF($GS419&gt;=17,INDEX($DM:$DM,$GR419+17),"")</f>
      </c>
      <c r="EG419">
        <f>IF($GS419&gt;=18,INDEX($DM:$DM,$GR419+18),"")</f>
      </c>
      <c r="EH419">
        <f>IF($GS419&gt;=19,INDEX($DM:$DM,$GR419+19),"")</f>
      </c>
      <c r="EI419">
        <f>IF($GS419&gt;=20,INDEX($DM:$DM,$GR419+20),"")</f>
      </c>
      <c r="EJ419">
        <f>IF($GS419&gt;=21,INDEX($DM:$DM,$GR419+21),"")</f>
      </c>
      <c r="EK419">
        <f>IF($GS419&gt;=22,INDEX($DM:$DM,$GR419+22),"")</f>
      </c>
      <c r="EL419">
        <f>IF($GS419&gt;=23,INDEX($DM:$DM,$GR419+23),"")</f>
      </c>
      <c r="EM419">
        <f>IF($GS419&gt;=24,INDEX($DM:$DM,$GR419+24),"")</f>
      </c>
      <c r="EN419">
        <f>IF($GS419&gt;=25,INDEX($DM:$DM,$GR419+25),"")</f>
      </c>
      <c r="EO419">
        <f>IF($GS419&gt;=26,INDEX($DM:$DM,$GR419+26),"")</f>
      </c>
      <c r="EP419">
        <f>IF($GS419&gt;=27,INDEX($DM:$DM,$GR419+27),"")</f>
      </c>
      <c r="EQ419">
        <f>IF($GS419&gt;=28,INDEX($DM:$DM,$GR419+28),"")</f>
      </c>
      <c r="ER419">
        <f>IF($GS419&gt;=29,INDEX($DM:$DM,$GR419+29),"")</f>
      </c>
      <c r="ES419">
        <f>IF($GS419&gt;=30,INDEX($DM:$DM,$GR419+30),"")</f>
      </c>
      <c r="ET419">
        <f>IF($GS419&gt;=31,INDEX($DM:$DM,$GR419+31),"")</f>
      </c>
      <c r="EU419">
        <f>IF($GS419&gt;=32,INDEX($DM:$DM,$GR419+32),"")</f>
      </c>
      <c r="EV419">
        <f>IF($GS419&gt;=33,INDEX($DM:$DM,$GR419+33),"")</f>
      </c>
      <c r="EW419">
        <f>IF($GS419&gt;=34,INDEX($DM:$DM,$GR419+34),"")</f>
      </c>
      <c r="EX419">
        <f>IF($GS419&gt;=35,INDEX($DM:$DM,$GR419+35),"")</f>
      </c>
      <c r="EY419">
        <f>IF($GS419&gt;=36,INDEX($DM:$DM,$GR419+36),"")</f>
      </c>
      <c r="EZ419">
        <f>IF($GS419&gt;=37,INDEX($DM:$DM,$GR419+37),"")</f>
      </c>
      <c r="FA419">
        <f>IF($GS419&gt;=38,INDEX($DM:$DM,$GR419+38),"")</f>
      </c>
      <c r="FB419">
        <f>IF($GS419&gt;=39,INDEX($DM:$DM,$GR419+39),"")</f>
      </c>
      <c r="FC419">
        <f>IF($GS419&gt;=40,INDEX($DM:$DM,$GR419+40),"")</f>
      </c>
      <c r="FD419">
        <f>IF($GS419&gt;=1,INDEX($DN:$DN,$GR419+1),"")</f>
      </c>
      <c r="FE419">
        <f>IF($GS419&gt;=2,INDEX($DN:$DN,$GR419+2),"")</f>
      </c>
      <c r="FF419">
        <f>IF($GS419&gt;=3,INDEX($DN:$DN,$GR419+3),"")</f>
      </c>
      <c r="FG419">
        <f>IF($GS419&gt;=4,INDEX($DN:$DN,$GR419+4),"")</f>
      </c>
      <c r="FH419">
        <f>IF($GS419&gt;=5,INDEX($DN:$DN,$GR419+5),"")</f>
      </c>
      <c r="FI419">
        <f>IF($GS419&gt;=6,INDEX($DN:$DN,$GR419+6),"")</f>
      </c>
      <c r="FJ419">
        <f>IF($GS419&gt;=7,INDEX($DN:$DN,$GR419+7),"")</f>
      </c>
      <c r="FK419">
        <f>IF($GS419&gt;=8,INDEX($DN:$DN,$GR419+8),"")</f>
      </c>
      <c r="FL419">
        <f>IF($GS419&gt;=9,INDEX($DN:$DN,$GR419+9),"")</f>
      </c>
      <c r="FM419">
        <f>IF($GS419&gt;=10,INDEX($DN:$DN,$GR419+10),"")</f>
      </c>
      <c r="FN419">
        <f>IF($GS419&gt;=11,INDEX($DN:$DN,$GR419+11),"")</f>
      </c>
      <c r="FO419">
        <f>IF($GS419&gt;=12,INDEX($DN:$DN,$GR419+12),"")</f>
      </c>
      <c r="FP419">
        <f>IF($GS419&gt;=13,INDEX($DN:$DN,$GR419+13),"")</f>
      </c>
      <c r="FQ419">
        <f>IF($GS419&gt;=14,INDEX($DN:$DN,$GR419+14),"")</f>
      </c>
      <c r="FR419">
        <f>IF($GS419&gt;=15,INDEX($DN:$DN,$GR419+15),"")</f>
      </c>
      <c r="FS419">
        <f>IF($GS419&gt;=16,INDEX($DN:$DN,$GR419+16),"")</f>
      </c>
      <c r="FT419">
        <f>IF($GS419&gt;=17,INDEX($DN:$DN,$GR419+17),"")</f>
      </c>
      <c r="FU419">
        <f>IF($GS419&gt;=18,INDEX($DN:$DN,$GR419+18),"")</f>
      </c>
      <c r="FV419">
        <f>IF($GS419&gt;=19,INDEX($DN:$DN,$GR419+19),"")</f>
      </c>
      <c r="FW419">
        <f>IF($GS419&gt;=20,INDEX($DN:$DN,$GR419+20),"")</f>
      </c>
      <c r="FX419">
        <f>IF($GS419&gt;=21,INDEX($DN:$DN,$GR419+21),"")</f>
      </c>
      <c r="FY419">
        <f>IF($GS419&gt;=22,INDEX($DN:$DN,$GR419+22),"")</f>
      </c>
      <c r="FZ419">
        <f>IF($GS419&gt;=23,INDEX($DN:$DN,$GR419+23),"")</f>
      </c>
      <c r="GA419">
        <f>IF($GS419&gt;=24,INDEX($DN:$DN,$GR419+24),"")</f>
      </c>
      <c r="GB419">
        <f>IF($GS419&gt;=25,INDEX($DN:$DN,$GR419+25),"")</f>
      </c>
      <c r="GC419">
        <f>IF($GS419&gt;=26,INDEX($DN:$DN,$GR419+26),"")</f>
      </c>
      <c r="GD419">
        <f>IF($GS419&gt;=27,INDEX($DN:$DN,$GR419+27),"")</f>
      </c>
      <c r="GE419">
        <f>IF($GS419&gt;=28,INDEX($DN:$DN,$GR419+28),"")</f>
      </c>
      <c r="GF419">
        <f>IF($GS419&gt;=29,INDEX($DN:$DN,$GR419+29),"")</f>
      </c>
      <c r="GG419">
        <f>IF($GS419&gt;=30,INDEX($DN:$DN,$GR419+30),"")</f>
      </c>
      <c r="GH419">
        <f>IF($GS419&gt;=31,INDEX($DN:$DN,$GR419+31),"")</f>
      </c>
      <c r="GI419">
        <f>IF($GS419&gt;=32,INDEX($DN:$DN,$GR419+32),"")</f>
      </c>
      <c r="GJ419">
        <f>IF($GS419&gt;=33,INDEX($DN:$DN,$GR419+33),"")</f>
      </c>
      <c r="GK419">
        <f>IF($GS419&gt;=34,INDEX($DN:$DN,$GR419+34),"")</f>
      </c>
      <c r="GL419">
        <f>IF($GS419&gt;=35,INDEX($DN:$DN,$GR419+35),"")</f>
      </c>
      <c r="GM419">
        <f>IF($GS419&gt;=36,INDEX($DN:$DN,$GR419+36),"")</f>
      </c>
      <c r="GN419">
        <f>IF($GS419&gt;=37,INDEX($DN:$DN,$GR419+37),"")</f>
      </c>
      <c r="GO419">
        <f>IF($GS419&gt;=38,INDEX($DN:$DN,$GR419+38),"")</f>
      </c>
      <c r="GP419">
        <f>IF($GS419&gt;=39,INDEX($DN:$DN,$GR419+39),"")</f>
      </c>
      <c r="GQ419">
        <f>IF($GS419&gt;=40,INDEX($DN:$DN,$GR419+40),"")</f>
      </c>
      <c r="GR419">
        <f>IFERROR(MATCH($DL419,$DM$2:$DM$148,0)+1,0)</f>
      </c>
      <c r="GS419">
        <f>IFERROR(INDEX($DO$2:$DO$148,MATCH($DL419,$DM$2:$DM$148,0)),0)</f>
      </c>
      <c r="GT419">
        <f>IFERROR(MATCH($Z419,$DP$419:$FC$419,0),0)</f>
      </c>
      <c r="GU419">
        <f>IF($GT419&gt;0,INDEX($FD$419:$GQ$419,$GT419),"")</f>
      </c>
      <c r="GX419">
        <f>IF($JG419&gt;=1,INDEX($GV:$GV,$JF419+1),"")</f>
      </c>
      <c r="GY419">
        <f>IF($JG419&gt;=2,INDEX($GV:$GV,$JF419+2),"")</f>
      </c>
      <c r="GZ419">
        <f>IF($JG419&gt;=3,INDEX($GV:$GV,$JF419+3),"")</f>
      </c>
      <c r="HA419">
        <f>IF($JG419&gt;=4,INDEX($GV:$GV,$JF419+4),"")</f>
      </c>
      <c r="HB419">
        <f>IF($JG419&gt;=5,INDEX($GV:$GV,$JF419+5),"")</f>
      </c>
      <c r="HC419">
        <f>IF($JG419&gt;=6,INDEX($GV:$GV,$JF419+6),"")</f>
      </c>
      <c r="HD419">
        <f>IF($JG419&gt;=7,INDEX($GV:$GV,$JF419+7),"")</f>
      </c>
      <c r="HE419">
        <f>IF($JG419&gt;=8,INDEX($GV:$GV,$JF419+8),"")</f>
      </c>
      <c r="HF419">
        <f>IF($JG419&gt;=9,INDEX($GV:$GV,$JF419+9),"")</f>
      </c>
      <c r="HG419">
        <f>IF($JG419&gt;=10,INDEX($GV:$GV,$JF419+10),"")</f>
      </c>
      <c r="HH419">
        <f>IF($JG419&gt;=11,INDEX($GV:$GV,$JF419+11),"")</f>
      </c>
      <c r="HI419">
        <f>IF($JG419&gt;=12,INDEX($GV:$GV,$JF419+12),"")</f>
      </c>
      <c r="HJ419">
        <f>IF($JG419&gt;=13,INDEX($GV:$GV,$JF419+13),"")</f>
      </c>
      <c r="HK419">
        <f>IF($JG419&gt;=14,INDEX($GV:$GV,$JF419+14),"")</f>
      </c>
      <c r="HL419">
        <f>IF($JG419&gt;=15,INDEX($GV:$GV,$JF419+15),"")</f>
      </c>
      <c r="HM419">
        <f>IF($JG419&gt;=16,INDEX($GV:$GV,$JF419+16),"")</f>
      </c>
      <c r="HN419">
        <f>IF($JG419&gt;=17,INDEX($GV:$GV,$JF419+17),"")</f>
      </c>
      <c r="HO419">
        <f>IF($JG419&gt;=18,INDEX($GV:$GV,$JF419+18),"")</f>
      </c>
      <c r="HP419">
        <f>IF($JG419&gt;=19,INDEX($GV:$GV,$JF419+19),"")</f>
      </c>
      <c r="HQ419">
        <f>IF($JG419&gt;=20,INDEX($GV:$GV,$JF419+20),"")</f>
      </c>
      <c r="HR419">
        <f>IF($JG419&gt;=21,INDEX($GV:$GV,$JF419+21),"")</f>
      </c>
      <c r="HS419">
        <f>IF($JG419&gt;=22,INDEX($GV:$GV,$JF419+22),"")</f>
      </c>
      <c r="HT419">
        <f>IF($JG419&gt;=23,INDEX($GV:$GV,$JF419+23),"")</f>
      </c>
      <c r="HU419">
        <f>IF($JG419&gt;=24,INDEX($GV:$GV,$JF419+24),"")</f>
      </c>
      <c r="HV419">
        <f>IF($JG419&gt;=25,INDEX($GV:$GV,$JF419+25),"")</f>
      </c>
      <c r="HW419">
        <f>IF($JG419&gt;=26,INDEX($GV:$GV,$JF419+26),"")</f>
      </c>
      <c r="HX419">
        <f>IF($JG419&gt;=27,INDEX($GV:$GV,$JF419+27),"")</f>
      </c>
      <c r="HY419">
        <f>IF($JG419&gt;=28,INDEX($GV:$GV,$JF419+28),"")</f>
      </c>
      <c r="HZ419">
        <f>IF($JG419&gt;=29,INDEX($GV:$GV,$JF419+29),"")</f>
      </c>
      <c r="IA419">
        <f>IF($JG419&gt;=30,INDEX($GV:$GV,$JF419+30),"")</f>
      </c>
      <c r="IB419">
        <f>IF($JG419&gt;=31,INDEX($GV:$GV,$JF419+31),"")</f>
      </c>
      <c r="IC419">
        <f>IF($JG419&gt;=32,INDEX($GV:$GV,$JF419+32),"")</f>
      </c>
      <c r="ID419">
        <f>IF($JG419&gt;=33,INDEX($GV:$GV,$JF419+33),"")</f>
      </c>
      <c r="IE419">
        <f>IF($JG419&gt;=34,INDEX($GV:$GV,$JF419+34),"")</f>
      </c>
      <c r="IF419">
        <f>IF($JG419&gt;=35,INDEX($GV:$GV,$JF419+35),"")</f>
      </c>
      <c r="IG419">
        <f>IF($JG419&gt;=36,INDEX($GV:$GV,$JF419+36),"")</f>
      </c>
      <c r="IH419">
        <f>IF($JG419&gt;=37,INDEX($GV:$GV,$JF419+37),"")</f>
      </c>
      <c r="II419">
        <f>IF($JG419&gt;=38,INDEX($GV:$GV,$JF419+38),"")</f>
      </c>
      <c r="IJ419">
        <f>IF($JG419&gt;=39,INDEX($GV:$GV,$JF419+39),"")</f>
      </c>
      <c r="IK419">
        <f>IF($JG419&gt;=40,INDEX($GV:$GV,$JF419+40),"")</f>
      </c>
      <c r="IL419">
        <f>IF($JG419&gt;=41,INDEX($GV:$GV,$JF419+41),"")</f>
      </c>
      <c r="IM419">
        <f>IF($JG419&gt;=42,INDEX($GV:$GV,$JF419+42),"")</f>
      </c>
      <c r="IN419">
        <f>IF($JG419&gt;=43,INDEX($GV:$GV,$JF419+43),"")</f>
      </c>
      <c r="IO419">
        <f>IF($JG419&gt;=44,INDEX($GV:$GV,$JF419+44),"")</f>
      </c>
      <c r="IP419">
        <f>IF($JG419&gt;=45,INDEX($GV:$GV,$JF419+45),"")</f>
      </c>
      <c r="IQ419">
        <f>IF($JG419&gt;=46,INDEX($GV:$GV,$JF419+46),"")</f>
      </c>
      <c r="IR419">
        <f>IF($JG419&gt;=47,INDEX($GV:$GV,$JF419+47),"")</f>
      </c>
      <c r="IS419">
        <f>IF($JG419&gt;=48,INDEX($GV:$GV,$JF419+48),"")</f>
      </c>
      <c r="IT419">
        <f>IF($JG419&gt;=49,INDEX($GV:$GV,$JF419+49),"")</f>
      </c>
      <c r="IU419">
        <f>IF($JG419&gt;=50,INDEX($GV:$GV,$JF419+50),"")</f>
      </c>
      <c r="IV419">
        <f>IF($JG419&gt;=51,INDEX($GV:$GV,$JF419+51),"")</f>
      </c>
      <c r="IW419">
        <f>IF($JG419&gt;=52,INDEX($GV:$GV,$JF419+52),"")</f>
      </c>
      <c r="IX419">
        <f>IF($JG419&gt;=53,INDEX($GV:$GV,$JF419+53),"")</f>
      </c>
      <c r="IY419">
        <f>IF($JG419&gt;=54,INDEX($GV:$GV,$JF419+54),"")</f>
      </c>
      <c r="IZ419">
        <f>IF($JG419&gt;=55,INDEX($GV:$GV,$JF419+55),"")</f>
      </c>
      <c r="JA419">
        <f>IF($JG419&gt;=56,INDEX($GV:$GV,$JF419+56),"")</f>
      </c>
      <c r="JB419">
        <f>IF($JG419&gt;=57,INDEX($GV:$GV,$JF419+57),"")</f>
      </c>
      <c r="JC419">
        <f>IF($JG419&gt;=58,INDEX($GV:$GV,$JF419+58),"")</f>
      </c>
      <c r="JD419">
        <f>IF($JG419&gt;=59,INDEX($GV:$GV,$JF419+59),"")</f>
      </c>
      <c r="JE419">
        <f>IF($JG419&gt;=60,INDEX($GV:$GV,$JF419+60),"")</f>
      </c>
      <c r="JF419">
        <f>IFERROR(MATCH($GU419,$GV$2:$GV$322,0)+1,0)</f>
      </c>
      <c r="JG419">
        <f>IFERROR(INDEX($GW$2:$GW$322,MATCH($GU419,$GV$2:$GV$322,0)),0)</f>
      </c>
      <c r="JH419" t="s">
        <v>44</v>
      </c>
      <c r="JI419" t="s">
        <v>44</v>
      </c>
    </row>
    <row r="420" spans="1:269" x14ac:dyDescent="0.25">
      <c r="R420">
        <f>IF(OR($U420="",$Q420=""),"",IFERROR($U420/$Q420,0))</f>
      </c>
      <c r="S420">
        <f>IF($U420="","",
SUM($T420,$V420,$AA420,$W420,$Y420)*
(1-IF($AB420="",0,VALUE($AB420)/100)))</f>
      </c>
      <c r="T420">
        <f>IF($U420="","",$U420)</f>
      </c>
      <c r="V420">
        <f>IF($U420="","",
IF($O420="","",
IF(ISNUMBER(SEARCH("exempt",LOWER($O420))),0,
$U420*(VALUE(SUBSTITUTE($O420,"%",""))/100))))</f>
      </c>
      <c r="AC420">
        <f>IFERROR(IF(FIND(" - ",$K420)&gt;0,MID($K420,FIND(" - ",$K420)+3,LEN($K420)),""),"")</f>
      </c>
      <c r="AL420" t="s">
        <v>1258</v>
      </c>
      <c r="AT420">
        <f>IFERROR(LEFT($K420,FIND(" - ",$K420)-1),$K420)</f>
      </c>
      <c r="AW420">
        <f>IF($CL420&gt;=1,INDEX($AU:$AU,$CK420+1),"")</f>
      </c>
      <c r="AX420">
        <f>IF($CL420&gt;=2,INDEX($AU:$AU,$CK420+2),"")</f>
      </c>
      <c r="AY420">
        <f>IF($CL420&gt;=3,INDEX($AU:$AU,$CK420+3),"")</f>
      </c>
      <c r="AZ420">
        <f>IF($CL420&gt;=4,INDEX($AU:$AU,$CK420+4),"")</f>
      </c>
      <c r="BA420">
        <f>IF($CL420&gt;=5,INDEX($AU:$AU,$CK420+5),"")</f>
      </c>
      <c r="BB420">
        <f>IF($CL420&gt;=6,INDEX($AU:$AU,$CK420+6),"")</f>
      </c>
      <c r="BC420">
        <f>IF($CL420&gt;=7,INDEX($AU:$AU,$CK420+7),"")</f>
      </c>
      <c r="BD420">
        <f>IF($CL420&gt;=8,INDEX($AU:$AU,$CK420+8),"")</f>
      </c>
      <c r="BE420">
        <f>IF($CL420&gt;=9,INDEX($AU:$AU,$CK420+9),"")</f>
      </c>
      <c r="BF420">
        <f>IF($CL420&gt;=10,INDEX($AU:$AU,$CK420+10),"")</f>
      </c>
      <c r="BG420">
        <f>IF($CL420&gt;=11,INDEX($AU:$AU,$CK420+11),"")</f>
      </c>
      <c r="BH420">
        <f>IF($CL420&gt;=12,INDEX($AU:$AU,$CK420+12),"")</f>
      </c>
      <c r="BI420">
        <f>IF($CL420&gt;=13,INDEX($AU:$AU,$CK420+13),"")</f>
      </c>
      <c r="BJ420">
        <f>IF($CL420&gt;=14,INDEX($AU:$AU,$CK420+14),"")</f>
      </c>
      <c r="BK420">
        <f>IF($CL420&gt;=15,INDEX($AU:$AU,$CK420+15),"")</f>
      </c>
      <c r="BL420">
        <f>IF($CL420&gt;=16,INDEX($AU:$AU,$CK420+16),"")</f>
      </c>
      <c r="BM420">
        <f>IF($CL420&gt;=17,INDEX($AU:$AU,$CK420+17),"")</f>
      </c>
      <c r="BN420">
        <f>IF($CL420&gt;=18,INDEX($AU:$AU,$CK420+18),"")</f>
      </c>
      <c r="BO420">
        <f>IF($CL420&gt;=19,INDEX($AU:$AU,$CK420+19),"")</f>
      </c>
      <c r="BP420">
        <f>IF($CL420&gt;=20,INDEX($AU:$AU,$CK420+20),"")</f>
      </c>
      <c r="BQ420">
        <f>IF($CL420&gt;=21,INDEX($AU:$AU,$CK420+21),"")</f>
      </c>
      <c r="BR420">
        <f>IF($CL420&gt;=22,INDEX($AU:$AU,$CK420+22),"")</f>
      </c>
      <c r="BS420">
        <f>IF($CL420&gt;=23,INDEX($AU:$AU,$CK420+23),"")</f>
      </c>
      <c r="BT420">
        <f>IF($CL420&gt;=24,INDEX($AU:$AU,$CK420+24),"")</f>
      </c>
      <c r="BU420">
        <f>IF($CL420&gt;=25,INDEX($AU:$AU,$CK420+25),"")</f>
      </c>
      <c r="BV420">
        <f>IF($CL420&gt;=26,INDEX($AU:$AU,$CK420+26),"")</f>
      </c>
      <c r="BW420">
        <f>IF($CL420&gt;=27,INDEX($AU:$AU,$CK420+27),"")</f>
      </c>
      <c r="BX420">
        <f>IF($CL420&gt;=28,INDEX($AU:$AU,$CK420+28),"")</f>
      </c>
      <c r="BY420">
        <f>IF($CL420&gt;=29,INDEX($AU:$AU,$CK420+29),"")</f>
      </c>
      <c r="BZ420">
        <f>IF($CL420&gt;=30,INDEX($AU:$AU,$CK420+30),"")</f>
      </c>
      <c r="CA420">
        <f>IF($CL420&gt;=31,INDEX($AU:$AU,$CK420+31),"")</f>
      </c>
      <c r="CB420">
        <f>IF($CL420&gt;=32,INDEX($AU:$AU,$CK420+32),"")</f>
      </c>
      <c r="CC420">
        <f>IF($CL420&gt;=33,INDEX($AU:$AU,$CK420+33),"")</f>
      </c>
      <c r="CD420">
        <f>IF($CL420&gt;=34,INDEX($AU:$AU,$CK420+34),"")</f>
      </c>
      <c r="CE420">
        <f>IF($CL420&gt;=35,INDEX($AU:$AU,$CK420+35),"")</f>
      </c>
      <c r="CF420">
        <f>IF($CL420&gt;=36,INDEX($AU:$AU,$CK420+36),"")</f>
      </c>
      <c r="CG420">
        <f>IF($CL420&gt;=37,INDEX($AU:$AU,$CK420+37),"")</f>
      </c>
      <c r="CH420">
        <f>IF($CL420&gt;=38,INDEX($AU:$AU,$CK420+38),"")</f>
      </c>
      <c r="CI420">
        <f>IF($CL420&gt;=39,INDEX($AU:$AU,$CK420+39),"")</f>
      </c>
      <c r="CJ420">
        <f>IF($CL420&gt;=40,INDEX($AU:$AU,$CK420+40),"")</f>
      </c>
      <c r="CK420">
        <f>IFERROR(MATCH($AT420,$AU$2:$AU$133,0)+1,0)</f>
      </c>
      <c r="CL420">
        <f>IFERROR(INDEX($AV$2:$AV$133,MATCH($AT420,$AU$2:$AU$133,0)),0)</f>
      </c>
      <c r="CM420">
        <f>IFERROR(LEFT($L420,FIND(" - ",$L420)-1),$L420)</f>
      </c>
      <c r="CN420" t="s">
        <v>1259</v>
      </c>
      <c r="CO420">
        <v>2</v>
      </c>
      <c r="CP420">
        <f>IF($DK420&gt;=1,INDEX($CN:$CN,$DJ420+1),"")</f>
      </c>
      <c r="CQ420">
        <f>IF($DK420&gt;=2,INDEX($CN:$CN,$DJ420+2),"")</f>
      </c>
      <c r="CR420">
        <f>IF($DK420&gt;=3,INDEX($CN:$CN,$DJ420+3),"")</f>
      </c>
      <c r="CS420">
        <f>IF($DK420&gt;=4,INDEX($CN:$CN,$DJ420+4),"")</f>
      </c>
      <c r="CT420">
        <f>IF($DK420&gt;=5,INDEX($CN:$CN,$DJ420+5),"")</f>
      </c>
      <c r="CU420">
        <f>IF($DK420&gt;=6,INDEX($CN:$CN,$DJ420+6),"")</f>
      </c>
      <c r="CV420">
        <f>IF($DK420&gt;=7,INDEX($CN:$CN,$DJ420+7),"")</f>
      </c>
      <c r="CW420">
        <f>IF($DK420&gt;=8,INDEX($CN:$CN,$DJ420+8),"")</f>
      </c>
      <c r="CX420">
        <f>IF($DK420&gt;=9,INDEX($CN:$CN,$DJ420+9),"")</f>
      </c>
      <c r="CY420">
        <f>IF($DK420&gt;=10,INDEX($CN:$CN,$DJ420+10),"")</f>
      </c>
      <c r="CZ420">
        <f>IF($DK420&gt;=11,INDEX($CN:$CN,$DJ420+11),"")</f>
      </c>
      <c r="DA420">
        <f>IF($DK420&gt;=12,INDEX($CN:$CN,$DJ420+12),"")</f>
      </c>
      <c r="DB420">
        <f>IF($DK420&gt;=13,INDEX($CN:$CN,$DJ420+13),"")</f>
      </c>
      <c r="DC420">
        <f>IF($DK420&gt;=14,INDEX($CN:$CN,$DJ420+14),"")</f>
      </c>
      <c r="DD420">
        <f>IF($DK420&gt;=15,INDEX($CN:$CN,$DJ420+15),"")</f>
      </c>
      <c r="DE420">
        <f>IF($DK420&gt;=16,INDEX($CN:$CN,$DJ420+16),"")</f>
      </c>
      <c r="DF420">
        <f>IF($DK420&gt;=17,INDEX($CN:$CN,$DJ420+17),"")</f>
      </c>
      <c r="DG420">
        <f>IF($DK420&gt;=18,INDEX($CN:$CN,$DJ420+18),"")</f>
      </c>
      <c r="DH420">
        <f>IF($DK420&gt;=19,INDEX($CN:$CN,$DJ420+19),"")</f>
      </c>
      <c r="DI420">
        <f>IF($DK420&gt;=20,INDEX($CN:$CN,$DJ420+20),"")</f>
      </c>
      <c r="DJ420">
        <f>IFERROR(MATCH($CM420,$CN$2:$CN$1089,0)+1,0)</f>
      </c>
      <c r="DK420">
        <f>IFERROR(INDEX($CO$2:$CO$1089,MATCH($CM420,$CN$2:$CN$1089,0)),0)</f>
      </c>
      <c r="DL420">
        <f>IFERROR(INDEX($AS:$AS,MATCH($O420,$AR:$AR,0))&amp;"","")</f>
      </c>
      <c r="DP420">
        <f>IF($GS420&gt;=1,INDEX($DM:$DM,$GR420+1),"")</f>
      </c>
      <c r="DQ420">
        <f>IF($GS420&gt;=2,INDEX($DM:$DM,$GR420+2),"")</f>
      </c>
      <c r="DR420">
        <f>IF($GS420&gt;=3,INDEX($DM:$DM,$GR420+3),"")</f>
      </c>
      <c r="DS420">
        <f>IF($GS420&gt;=4,INDEX($DM:$DM,$GR420+4),"")</f>
      </c>
      <c r="DT420">
        <f>IF($GS420&gt;=5,INDEX($DM:$DM,$GR420+5),"")</f>
      </c>
      <c r="DU420">
        <f>IF($GS420&gt;=6,INDEX($DM:$DM,$GR420+6),"")</f>
      </c>
      <c r="DV420">
        <f>IF($GS420&gt;=7,INDEX($DM:$DM,$GR420+7),"")</f>
      </c>
      <c r="DW420">
        <f>IF($GS420&gt;=8,INDEX($DM:$DM,$GR420+8),"")</f>
      </c>
      <c r="DX420">
        <f>IF($GS420&gt;=9,INDEX($DM:$DM,$GR420+9),"")</f>
      </c>
      <c r="DY420">
        <f>IF($GS420&gt;=10,INDEX($DM:$DM,$GR420+10),"")</f>
      </c>
      <c r="DZ420">
        <f>IF($GS420&gt;=11,INDEX($DM:$DM,$GR420+11),"")</f>
      </c>
      <c r="EA420">
        <f>IF($GS420&gt;=12,INDEX($DM:$DM,$GR420+12),"")</f>
      </c>
      <c r="EB420">
        <f>IF($GS420&gt;=13,INDEX($DM:$DM,$GR420+13),"")</f>
      </c>
      <c r="EC420">
        <f>IF($GS420&gt;=14,INDEX($DM:$DM,$GR420+14),"")</f>
      </c>
      <c r="ED420">
        <f>IF($GS420&gt;=15,INDEX($DM:$DM,$GR420+15),"")</f>
      </c>
      <c r="EE420">
        <f>IF($GS420&gt;=16,INDEX($DM:$DM,$GR420+16),"")</f>
      </c>
      <c r="EF420">
        <f>IF($GS420&gt;=17,INDEX($DM:$DM,$GR420+17),"")</f>
      </c>
      <c r="EG420">
        <f>IF($GS420&gt;=18,INDEX($DM:$DM,$GR420+18),"")</f>
      </c>
      <c r="EH420">
        <f>IF($GS420&gt;=19,INDEX($DM:$DM,$GR420+19),"")</f>
      </c>
      <c r="EI420">
        <f>IF($GS420&gt;=20,INDEX($DM:$DM,$GR420+20),"")</f>
      </c>
      <c r="EJ420">
        <f>IF($GS420&gt;=21,INDEX($DM:$DM,$GR420+21),"")</f>
      </c>
      <c r="EK420">
        <f>IF($GS420&gt;=22,INDEX($DM:$DM,$GR420+22),"")</f>
      </c>
      <c r="EL420">
        <f>IF($GS420&gt;=23,INDEX($DM:$DM,$GR420+23),"")</f>
      </c>
      <c r="EM420">
        <f>IF($GS420&gt;=24,INDEX($DM:$DM,$GR420+24),"")</f>
      </c>
      <c r="EN420">
        <f>IF($GS420&gt;=25,INDEX($DM:$DM,$GR420+25),"")</f>
      </c>
      <c r="EO420">
        <f>IF($GS420&gt;=26,INDEX($DM:$DM,$GR420+26),"")</f>
      </c>
      <c r="EP420">
        <f>IF($GS420&gt;=27,INDEX($DM:$DM,$GR420+27),"")</f>
      </c>
      <c r="EQ420">
        <f>IF($GS420&gt;=28,INDEX($DM:$DM,$GR420+28),"")</f>
      </c>
      <c r="ER420">
        <f>IF($GS420&gt;=29,INDEX($DM:$DM,$GR420+29),"")</f>
      </c>
      <c r="ES420">
        <f>IF($GS420&gt;=30,INDEX($DM:$DM,$GR420+30),"")</f>
      </c>
      <c r="ET420">
        <f>IF($GS420&gt;=31,INDEX($DM:$DM,$GR420+31),"")</f>
      </c>
      <c r="EU420">
        <f>IF($GS420&gt;=32,INDEX($DM:$DM,$GR420+32),"")</f>
      </c>
      <c r="EV420">
        <f>IF($GS420&gt;=33,INDEX($DM:$DM,$GR420+33),"")</f>
      </c>
      <c r="EW420">
        <f>IF($GS420&gt;=34,INDEX($DM:$DM,$GR420+34),"")</f>
      </c>
      <c r="EX420">
        <f>IF($GS420&gt;=35,INDEX($DM:$DM,$GR420+35),"")</f>
      </c>
      <c r="EY420">
        <f>IF($GS420&gt;=36,INDEX($DM:$DM,$GR420+36),"")</f>
      </c>
      <c r="EZ420">
        <f>IF($GS420&gt;=37,INDEX($DM:$DM,$GR420+37),"")</f>
      </c>
      <c r="FA420">
        <f>IF($GS420&gt;=38,INDEX($DM:$DM,$GR420+38),"")</f>
      </c>
      <c r="FB420">
        <f>IF($GS420&gt;=39,INDEX($DM:$DM,$GR420+39),"")</f>
      </c>
      <c r="FC420">
        <f>IF($GS420&gt;=40,INDEX($DM:$DM,$GR420+40),"")</f>
      </c>
      <c r="FD420">
        <f>IF($GS420&gt;=1,INDEX($DN:$DN,$GR420+1),"")</f>
      </c>
      <c r="FE420">
        <f>IF($GS420&gt;=2,INDEX($DN:$DN,$GR420+2),"")</f>
      </c>
      <c r="FF420">
        <f>IF($GS420&gt;=3,INDEX($DN:$DN,$GR420+3),"")</f>
      </c>
      <c r="FG420">
        <f>IF($GS420&gt;=4,INDEX($DN:$DN,$GR420+4),"")</f>
      </c>
      <c r="FH420">
        <f>IF($GS420&gt;=5,INDEX($DN:$DN,$GR420+5),"")</f>
      </c>
      <c r="FI420">
        <f>IF($GS420&gt;=6,INDEX($DN:$DN,$GR420+6),"")</f>
      </c>
      <c r="FJ420">
        <f>IF($GS420&gt;=7,INDEX($DN:$DN,$GR420+7),"")</f>
      </c>
      <c r="FK420">
        <f>IF($GS420&gt;=8,INDEX($DN:$DN,$GR420+8),"")</f>
      </c>
      <c r="FL420">
        <f>IF($GS420&gt;=9,INDEX($DN:$DN,$GR420+9),"")</f>
      </c>
      <c r="FM420">
        <f>IF($GS420&gt;=10,INDEX($DN:$DN,$GR420+10),"")</f>
      </c>
      <c r="FN420">
        <f>IF($GS420&gt;=11,INDEX($DN:$DN,$GR420+11),"")</f>
      </c>
      <c r="FO420">
        <f>IF($GS420&gt;=12,INDEX($DN:$DN,$GR420+12),"")</f>
      </c>
      <c r="FP420">
        <f>IF($GS420&gt;=13,INDEX($DN:$DN,$GR420+13),"")</f>
      </c>
      <c r="FQ420">
        <f>IF($GS420&gt;=14,INDEX($DN:$DN,$GR420+14),"")</f>
      </c>
      <c r="FR420">
        <f>IF($GS420&gt;=15,INDEX($DN:$DN,$GR420+15),"")</f>
      </c>
      <c r="FS420">
        <f>IF($GS420&gt;=16,INDEX($DN:$DN,$GR420+16),"")</f>
      </c>
      <c r="FT420">
        <f>IF($GS420&gt;=17,INDEX($DN:$DN,$GR420+17),"")</f>
      </c>
      <c r="FU420">
        <f>IF($GS420&gt;=18,INDEX($DN:$DN,$GR420+18),"")</f>
      </c>
      <c r="FV420">
        <f>IF($GS420&gt;=19,INDEX($DN:$DN,$GR420+19),"")</f>
      </c>
      <c r="FW420">
        <f>IF($GS420&gt;=20,INDEX($DN:$DN,$GR420+20),"")</f>
      </c>
      <c r="FX420">
        <f>IF($GS420&gt;=21,INDEX($DN:$DN,$GR420+21),"")</f>
      </c>
      <c r="FY420">
        <f>IF($GS420&gt;=22,INDEX($DN:$DN,$GR420+22),"")</f>
      </c>
      <c r="FZ420">
        <f>IF($GS420&gt;=23,INDEX($DN:$DN,$GR420+23),"")</f>
      </c>
      <c r="GA420">
        <f>IF($GS420&gt;=24,INDEX($DN:$DN,$GR420+24),"")</f>
      </c>
      <c r="GB420">
        <f>IF($GS420&gt;=25,INDEX($DN:$DN,$GR420+25),"")</f>
      </c>
      <c r="GC420">
        <f>IF($GS420&gt;=26,INDEX($DN:$DN,$GR420+26),"")</f>
      </c>
      <c r="GD420">
        <f>IF($GS420&gt;=27,INDEX($DN:$DN,$GR420+27),"")</f>
      </c>
      <c r="GE420">
        <f>IF($GS420&gt;=28,INDEX($DN:$DN,$GR420+28),"")</f>
      </c>
      <c r="GF420">
        <f>IF($GS420&gt;=29,INDEX($DN:$DN,$GR420+29),"")</f>
      </c>
      <c r="GG420">
        <f>IF($GS420&gt;=30,INDEX($DN:$DN,$GR420+30),"")</f>
      </c>
      <c r="GH420">
        <f>IF($GS420&gt;=31,INDEX($DN:$DN,$GR420+31),"")</f>
      </c>
      <c r="GI420">
        <f>IF($GS420&gt;=32,INDEX($DN:$DN,$GR420+32),"")</f>
      </c>
      <c r="GJ420">
        <f>IF($GS420&gt;=33,INDEX($DN:$DN,$GR420+33),"")</f>
      </c>
      <c r="GK420">
        <f>IF($GS420&gt;=34,INDEX($DN:$DN,$GR420+34),"")</f>
      </c>
      <c r="GL420">
        <f>IF($GS420&gt;=35,INDEX($DN:$DN,$GR420+35),"")</f>
      </c>
      <c r="GM420">
        <f>IF($GS420&gt;=36,INDEX($DN:$DN,$GR420+36),"")</f>
      </c>
      <c r="GN420">
        <f>IF($GS420&gt;=37,INDEX($DN:$DN,$GR420+37),"")</f>
      </c>
      <c r="GO420">
        <f>IF($GS420&gt;=38,INDEX($DN:$DN,$GR420+38),"")</f>
      </c>
      <c r="GP420">
        <f>IF($GS420&gt;=39,INDEX($DN:$DN,$GR420+39),"")</f>
      </c>
      <c r="GQ420">
        <f>IF($GS420&gt;=40,INDEX($DN:$DN,$GR420+40),"")</f>
      </c>
      <c r="GR420">
        <f>IFERROR(MATCH($DL420,$DM$2:$DM$148,0)+1,0)</f>
      </c>
      <c r="GS420">
        <f>IFERROR(INDEX($DO$2:$DO$148,MATCH($DL420,$DM$2:$DM$148,0)),0)</f>
      </c>
      <c r="GT420">
        <f>IFERROR(MATCH($Z420,$DP$420:$FC$420,0),0)</f>
      </c>
      <c r="GU420">
        <f>IF($GT420&gt;0,INDEX($FD$420:$GQ$420,$GT420),"")</f>
      </c>
      <c r="GX420">
        <f>IF($JG420&gt;=1,INDEX($GV:$GV,$JF420+1),"")</f>
      </c>
      <c r="GY420">
        <f>IF($JG420&gt;=2,INDEX($GV:$GV,$JF420+2),"")</f>
      </c>
      <c r="GZ420">
        <f>IF($JG420&gt;=3,INDEX($GV:$GV,$JF420+3),"")</f>
      </c>
      <c r="HA420">
        <f>IF($JG420&gt;=4,INDEX($GV:$GV,$JF420+4),"")</f>
      </c>
      <c r="HB420">
        <f>IF($JG420&gt;=5,INDEX($GV:$GV,$JF420+5),"")</f>
      </c>
      <c r="HC420">
        <f>IF($JG420&gt;=6,INDEX($GV:$GV,$JF420+6),"")</f>
      </c>
      <c r="HD420">
        <f>IF($JG420&gt;=7,INDEX($GV:$GV,$JF420+7),"")</f>
      </c>
      <c r="HE420">
        <f>IF($JG420&gt;=8,INDEX($GV:$GV,$JF420+8),"")</f>
      </c>
      <c r="HF420">
        <f>IF($JG420&gt;=9,INDEX($GV:$GV,$JF420+9),"")</f>
      </c>
      <c r="HG420">
        <f>IF($JG420&gt;=10,INDEX($GV:$GV,$JF420+10),"")</f>
      </c>
      <c r="HH420">
        <f>IF($JG420&gt;=11,INDEX($GV:$GV,$JF420+11),"")</f>
      </c>
      <c r="HI420">
        <f>IF($JG420&gt;=12,INDEX($GV:$GV,$JF420+12),"")</f>
      </c>
      <c r="HJ420">
        <f>IF($JG420&gt;=13,INDEX($GV:$GV,$JF420+13),"")</f>
      </c>
      <c r="HK420">
        <f>IF($JG420&gt;=14,INDEX($GV:$GV,$JF420+14),"")</f>
      </c>
      <c r="HL420">
        <f>IF($JG420&gt;=15,INDEX($GV:$GV,$JF420+15),"")</f>
      </c>
      <c r="HM420">
        <f>IF($JG420&gt;=16,INDEX($GV:$GV,$JF420+16),"")</f>
      </c>
      <c r="HN420">
        <f>IF($JG420&gt;=17,INDEX($GV:$GV,$JF420+17),"")</f>
      </c>
      <c r="HO420">
        <f>IF($JG420&gt;=18,INDEX($GV:$GV,$JF420+18),"")</f>
      </c>
      <c r="HP420">
        <f>IF($JG420&gt;=19,INDEX($GV:$GV,$JF420+19),"")</f>
      </c>
      <c r="HQ420">
        <f>IF($JG420&gt;=20,INDEX($GV:$GV,$JF420+20),"")</f>
      </c>
      <c r="HR420">
        <f>IF($JG420&gt;=21,INDEX($GV:$GV,$JF420+21),"")</f>
      </c>
      <c r="HS420">
        <f>IF($JG420&gt;=22,INDEX($GV:$GV,$JF420+22),"")</f>
      </c>
      <c r="HT420">
        <f>IF($JG420&gt;=23,INDEX($GV:$GV,$JF420+23),"")</f>
      </c>
      <c r="HU420">
        <f>IF($JG420&gt;=24,INDEX($GV:$GV,$JF420+24),"")</f>
      </c>
      <c r="HV420">
        <f>IF($JG420&gt;=25,INDEX($GV:$GV,$JF420+25),"")</f>
      </c>
      <c r="HW420">
        <f>IF($JG420&gt;=26,INDEX($GV:$GV,$JF420+26),"")</f>
      </c>
      <c r="HX420">
        <f>IF($JG420&gt;=27,INDEX($GV:$GV,$JF420+27),"")</f>
      </c>
      <c r="HY420">
        <f>IF($JG420&gt;=28,INDEX($GV:$GV,$JF420+28),"")</f>
      </c>
      <c r="HZ420">
        <f>IF($JG420&gt;=29,INDEX($GV:$GV,$JF420+29),"")</f>
      </c>
      <c r="IA420">
        <f>IF($JG420&gt;=30,INDEX($GV:$GV,$JF420+30),"")</f>
      </c>
      <c r="IB420">
        <f>IF($JG420&gt;=31,INDEX($GV:$GV,$JF420+31),"")</f>
      </c>
      <c r="IC420">
        <f>IF($JG420&gt;=32,INDEX($GV:$GV,$JF420+32),"")</f>
      </c>
      <c r="ID420">
        <f>IF($JG420&gt;=33,INDEX($GV:$GV,$JF420+33),"")</f>
      </c>
      <c r="IE420">
        <f>IF($JG420&gt;=34,INDEX($GV:$GV,$JF420+34),"")</f>
      </c>
      <c r="IF420">
        <f>IF($JG420&gt;=35,INDEX($GV:$GV,$JF420+35),"")</f>
      </c>
      <c r="IG420">
        <f>IF($JG420&gt;=36,INDEX($GV:$GV,$JF420+36),"")</f>
      </c>
      <c r="IH420">
        <f>IF($JG420&gt;=37,INDEX($GV:$GV,$JF420+37),"")</f>
      </c>
      <c r="II420">
        <f>IF($JG420&gt;=38,INDEX($GV:$GV,$JF420+38),"")</f>
      </c>
      <c r="IJ420">
        <f>IF($JG420&gt;=39,INDEX($GV:$GV,$JF420+39),"")</f>
      </c>
      <c r="IK420">
        <f>IF($JG420&gt;=40,INDEX($GV:$GV,$JF420+40),"")</f>
      </c>
      <c r="IL420">
        <f>IF($JG420&gt;=41,INDEX($GV:$GV,$JF420+41),"")</f>
      </c>
      <c r="IM420">
        <f>IF($JG420&gt;=42,INDEX($GV:$GV,$JF420+42),"")</f>
      </c>
      <c r="IN420">
        <f>IF($JG420&gt;=43,INDEX($GV:$GV,$JF420+43),"")</f>
      </c>
      <c r="IO420">
        <f>IF($JG420&gt;=44,INDEX($GV:$GV,$JF420+44),"")</f>
      </c>
      <c r="IP420">
        <f>IF($JG420&gt;=45,INDEX($GV:$GV,$JF420+45),"")</f>
      </c>
      <c r="IQ420">
        <f>IF($JG420&gt;=46,INDEX($GV:$GV,$JF420+46),"")</f>
      </c>
      <c r="IR420">
        <f>IF($JG420&gt;=47,INDEX($GV:$GV,$JF420+47),"")</f>
      </c>
      <c r="IS420">
        <f>IF($JG420&gt;=48,INDEX($GV:$GV,$JF420+48),"")</f>
      </c>
      <c r="IT420">
        <f>IF($JG420&gt;=49,INDEX($GV:$GV,$JF420+49),"")</f>
      </c>
      <c r="IU420">
        <f>IF($JG420&gt;=50,INDEX($GV:$GV,$JF420+50),"")</f>
      </c>
      <c r="IV420">
        <f>IF($JG420&gt;=51,INDEX($GV:$GV,$JF420+51),"")</f>
      </c>
      <c r="IW420">
        <f>IF($JG420&gt;=52,INDEX($GV:$GV,$JF420+52),"")</f>
      </c>
      <c r="IX420">
        <f>IF($JG420&gt;=53,INDEX($GV:$GV,$JF420+53),"")</f>
      </c>
      <c r="IY420">
        <f>IF($JG420&gt;=54,INDEX($GV:$GV,$JF420+54),"")</f>
      </c>
      <c r="IZ420">
        <f>IF($JG420&gt;=55,INDEX($GV:$GV,$JF420+55),"")</f>
      </c>
      <c r="JA420">
        <f>IF($JG420&gt;=56,INDEX($GV:$GV,$JF420+56),"")</f>
      </c>
      <c r="JB420">
        <f>IF($JG420&gt;=57,INDEX($GV:$GV,$JF420+57),"")</f>
      </c>
      <c r="JC420">
        <f>IF($JG420&gt;=58,INDEX($GV:$GV,$JF420+58),"")</f>
      </c>
      <c r="JD420">
        <f>IF($JG420&gt;=59,INDEX($GV:$GV,$JF420+59),"")</f>
      </c>
      <c r="JE420">
        <f>IF($JG420&gt;=60,INDEX($GV:$GV,$JF420+60),"")</f>
      </c>
      <c r="JF420">
        <f>IFERROR(MATCH($GU420,$GV$2:$GV$322,0)+1,0)</f>
      </c>
      <c r="JG420">
        <f>IFERROR(INDEX($GW$2:$GW$322,MATCH($GU420,$GV$2:$GV$322,0)),0)</f>
      </c>
      <c r="JH420" t="s">
        <v>44</v>
      </c>
      <c r="JI420" t="s">
        <v>44</v>
      </c>
    </row>
    <row r="421" spans="1:269" x14ac:dyDescent="0.25">
      <c r="R421">
        <f>IF(OR($U421="",$Q421=""),"",IFERROR($U421/$Q421,0))</f>
      </c>
      <c r="S421">
        <f>IF($U421="","",
SUM($T421,$V421,$AA421,$W421,$Y421)*
(1-IF($AB421="",0,VALUE($AB421)/100)))</f>
      </c>
      <c r="T421">
        <f>IF($U421="","",$U421)</f>
      </c>
      <c r="V421">
        <f>IF($U421="","",
IF($O421="","",
IF(ISNUMBER(SEARCH("exempt",LOWER($O421))),0,
$U421*(VALUE(SUBSTITUTE($O421,"%",""))/100))))</f>
      </c>
      <c r="AC421">
        <f>IFERROR(IF(FIND(" - ",$K421)&gt;0,MID($K421,FIND(" - ",$K421)+3,LEN($K421)),""),"")</f>
      </c>
      <c r="AL421" t="s">
        <v>1260</v>
      </c>
      <c r="AT421">
        <f>IFERROR(LEFT($K421,FIND(" - ",$K421)-1),$K421)</f>
      </c>
      <c r="AW421">
        <f>IF($CL421&gt;=1,INDEX($AU:$AU,$CK421+1),"")</f>
      </c>
      <c r="AX421">
        <f>IF($CL421&gt;=2,INDEX($AU:$AU,$CK421+2),"")</f>
      </c>
      <c r="AY421">
        <f>IF($CL421&gt;=3,INDEX($AU:$AU,$CK421+3),"")</f>
      </c>
      <c r="AZ421">
        <f>IF($CL421&gt;=4,INDEX($AU:$AU,$CK421+4),"")</f>
      </c>
      <c r="BA421">
        <f>IF($CL421&gt;=5,INDEX($AU:$AU,$CK421+5),"")</f>
      </c>
      <c r="BB421">
        <f>IF($CL421&gt;=6,INDEX($AU:$AU,$CK421+6),"")</f>
      </c>
      <c r="BC421">
        <f>IF($CL421&gt;=7,INDEX($AU:$AU,$CK421+7),"")</f>
      </c>
      <c r="BD421">
        <f>IF($CL421&gt;=8,INDEX($AU:$AU,$CK421+8),"")</f>
      </c>
      <c r="BE421">
        <f>IF($CL421&gt;=9,INDEX($AU:$AU,$CK421+9),"")</f>
      </c>
      <c r="BF421">
        <f>IF($CL421&gt;=10,INDEX($AU:$AU,$CK421+10),"")</f>
      </c>
      <c r="BG421">
        <f>IF($CL421&gt;=11,INDEX($AU:$AU,$CK421+11),"")</f>
      </c>
      <c r="BH421">
        <f>IF($CL421&gt;=12,INDEX($AU:$AU,$CK421+12),"")</f>
      </c>
      <c r="BI421">
        <f>IF($CL421&gt;=13,INDEX($AU:$AU,$CK421+13),"")</f>
      </c>
      <c r="BJ421">
        <f>IF($CL421&gt;=14,INDEX($AU:$AU,$CK421+14),"")</f>
      </c>
      <c r="BK421">
        <f>IF($CL421&gt;=15,INDEX($AU:$AU,$CK421+15),"")</f>
      </c>
      <c r="BL421">
        <f>IF($CL421&gt;=16,INDEX($AU:$AU,$CK421+16),"")</f>
      </c>
      <c r="BM421">
        <f>IF($CL421&gt;=17,INDEX($AU:$AU,$CK421+17),"")</f>
      </c>
      <c r="BN421">
        <f>IF($CL421&gt;=18,INDEX($AU:$AU,$CK421+18),"")</f>
      </c>
      <c r="BO421">
        <f>IF($CL421&gt;=19,INDEX($AU:$AU,$CK421+19),"")</f>
      </c>
      <c r="BP421">
        <f>IF($CL421&gt;=20,INDEX($AU:$AU,$CK421+20),"")</f>
      </c>
      <c r="BQ421">
        <f>IF($CL421&gt;=21,INDEX($AU:$AU,$CK421+21),"")</f>
      </c>
      <c r="BR421">
        <f>IF($CL421&gt;=22,INDEX($AU:$AU,$CK421+22),"")</f>
      </c>
      <c r="BS421">
        <f>IF($CL421&gt;=23,INDEX($AU:$AU,$CK421+23),"")</f>
      </c>
      <c r="BT421">
        <f>IF($CL421&gt;=24,INDEX($AU:$AU,$CK421+24),"")</f>
      </c>
      <c r="BU421">
        <f>IF($CL421&gt;=25,INDEX($AU:$AU,$CK421+25),"")</f>
      </c>
      <c r="BV421">
        <f>IF($CL421&gt;=26,INDEX($AU:$AU,$CK421+26),"")</f>
      </c>
      <c r="BW421">
        <f>IF($CL421&gt;=27,INDEX($AU:$AU,$CK421+27),"")</f>
      </c>
      <c r="BX421">
        <f>IF($CL421&gt;=28,INDEX($AU:$AU,$CK421+28),"")</f>
      </c>
      <c r="BY421">
        <f>IF($CL421&gt;=29,INDEX($AU:$AU,$CK421+29),"")</f>
      </c>
      <c r="BZ421">
        <f>IF($CL421&gt;=30,INDEX($AU:$AU,$CK421+30),"")</f>
      </c>
      <c r="CA421">
        <f>IF($CL421&gt;=31,INDEX($AU:$AU,$CK421+31),"")</f>
      </c>
      <c r="CB421">
        <f>IF($CL421&gt;=32,INDEX($AU:$AU,$CK421+32),"")</f>
      </c>
      <c r="CC421">
        <f>IF($CL421&gt;=33,INDEX($AU:$AU,$CK421+33),"")</f>
      </c>
      <c r="CD421">
        <f>IF($CL421&gt;=34,INDEX($AU:$AU,$CK421+34),"")</f>
      </c>
      <c r="CE421">
        <f>IF($CL421&gt;=35,INDEX($AU:$AU,$CK421+35),"")</f>
      </c>
      <c r="CF421">
        <f>IF($CL421&gt;=36,INDEX($AU:$AU,$CK421+36),"")</f>
      </c>
      <c r="CG421">
        <f>IF($CL421&gt;=37,INDEX($AU:$AU,$CK421+37),"")</f>
      </c>
      <c r="CH421">
        <f>IF($CL421&gt;=38,INDEX($AU:$AU,$CK421+38),"")</f>
      </c>
      <c r="CI421">
        <f>IF($CL421&gt;=39,INDEX($AU:$AU,$CK421+39),"")</f>
      </c>
      <c r="CJ421">
        <f>IF($CL421&gt;=40,INDEX($AU:$AU,$CK421+40),"")</f>
      </c>
      <c r="CK421">
        <f>IFERROR(MATCH($AT421,$AU$2:$AU$133,0)+1,0)</f>
      </c>
      <c r="CL421">
        <f>IFERROR(INDEX($AV$2:$AV$133,MATCH($AT421,$AU$2:$AU$133,0)),0)</f>
      </c>
      <c r="CM421">
        <f>IFERROR(LEFT($L421,FIND(" - ",$L421)-1),$L421)</f>
      </c>
      <c r="CN421" t="s">
        <v>149</v>
      </c>
      <c r="CP421">
        <f>IF($DK421&gt;=1,INDEX($CN:$CN,$DJ421+1),"")</f>
      </c>
      <c r="CQ421">
        <f>IF($DK421&gt;=2,INDEX($CN:$CN,$DJ421+2),"")</f>
      </c>
      <c r="CR421">
        <f>IF($DK421&gt;=3,INDEX($CN:$CN,$DJ421+3),"")</f>
      </c>
      <c r="CS421">
        <f>IF($DK421&gt;=4,INDEX($CN:$CN,$DJ421+4),"")</f>
      </c>
      <c r="CT421">
        <f>IF($DK421&gt;=5,INDEX($CN:$CN,$DJ421+5),"")</f>
      </c>
      <c r="CU421">
        <f>IF($DK421&gt;=6,INDEX($CN:$CN,$DJ421+6),"")</f>
      </c>
      <c r="CV421">
        <f>IF($DK421&gt;=7,INDEX($CN:$CN,$DJ421+7),"")</f>
      </c>
      <c r="CW421">
        <f>IF($DK421&gt;=8,INDEX($CN:$CN,$DJ421+8),"")</f>
      </c>
      <c r="CX421">
        <f>IF($DK421&gt;=9,INDEX($CN:$CN,$DJ421+9),"")</f>
      </c>
      <c r="CY421">
        <f>IF($DK421&gt;=10,INDEX($CN:$CN,$DJ421+10),"")</f>
      </c>
      <c r="CZ421">
        <f>IF($DK421&gt;=11,INDEX($CN:$CN,$DJ421+11),"")</f>
      </c>
      <c r="DA421">
        <f>IF($DK421&gt;=12,INDEX($CN:$CN,$DJ421+12),"")</f>
      </c>
      <c r="DB421">
        <f>IF($DK421&gt;=13,INDEX($CN:$CN,$DJ421+13),"")</f>
      </c>
      <c r="DC421">
        <f>IF($DK421&gt;=14,INDEX($CN:$CN,$DJ421+14),"")</f>
      </c>
      <c r="DD421">
        <f>IF($DK421&gt;=15,INDEX($CN:$CN,$DJ421+15),"")</f>
      </c>
      <c r="DE421">
        <f>IF($DK421&gt;=16,INDEX($CN:$CN,$DJ421+16),"")</f>
      </c>
      <c r="DF421">
        <f>IF($DK421&gt;=17,INDEX($CN:$CN,$DJ421+17),"")</f>
      </c>
      <c r="DG421">
        <f>IF($DK421&gt;=18,INDEX($CN:$CN,$DJ421+18),"")</f>
      </c>
      <c r="DH421">
        <f>IF($DK421&gt;=19,INDEX($CN:$CN,$DJ421+19),"")</f>
      </c>
      <c r="DI421">
        <f>IF($DK421&gt;=20,INDEX($CN:$CN,$DJ421+20),"")</f>
      </c>
      <c r="DJ421">
        <f>IFERROR(MATCH($CM421,$CN$2:$CN$1089,0)+1,0)</f>
      </c>
      <c r="DK421">
        <f>IFERROR(INDEX($CO$2:$CO$1089,MATCH($CM421,$CN$2:$CN$1089,0)),0)</f>
      </c>
      <c r="DL421">
        <f>IFERROR(INDEX($AS:$AS,MATCH($O421,$AR:$AR,0))&amp;"","")</f>
      </c>
      <c r="DP421">
        <f>IF($GS421&gt;=1,INDEX($DM:$DM,$GR421+1),"")</f>
      </c>
      <c r="DQ421">
        <f>IF($GS421&gt;=2,INDEX($DM:$DM,$GR421+2),"")</f>
      </c>
      <c r="DR421">
        <f>IF($GS421&gt;=3,INDEX($DM:$DM,$GR421+3),"")</f>
      </c>
      <c r="DS421">
        <f>IF($GS421&gt;=4,INDEX($DM:$DM,$GR421+4),"")</f>
      </c>
      <c r="DT421">
        <f>IF($GS421&gt;=5,INDEX($DM:$DM,$GR421+5),"")</f>
      </c>
      <c r="DU421">
        <f>IF($GS421&gt;=6,INDEX($DM:$DM,$GR421+6),"")</f>
      </c>
      <c r="DV421">
        <f>IF($GS421&gt;=7,INDEX($DM:$DM,$GR421+7),"")</f>
      </c>
      <c r="DW421">
        <f>IF($GS421&gt;=8,INDEX($DM:$DM,$GR421+8),"")</f>
      </c>
      <c r="DX421">
        <f>IF($GS421&gt;=9,INDEX($DM:$DM,$GR421+9),"")</f>
      </c>
      <c r="DY421">
        <f>IF($GS421&gt;=10,INDEX($DM:$DM,$GR421+10),"")</f>
      </c>
      <c r="DZ421">
        <f>IF($GS421&gt;=11,INDEX($DM:$DM,$GR421+11),"")</f>
      </c>
      <c r="EA421">
        <f>IF($GS421&gt;=12,INDEX($DM:$DM,$GR421+12),"")</f>
      </c>
      <c r="EB421">
        <f>IF($GS421&gt;=13,INDEX($DM:$DM,$GR421+13),"")</f>
      </c>
      <c r="EC421">
        <f>IF($GS421&gt;=14,INDEX($DM:$DM,$GR421+14),"")</f>
      </c>
      <c r="ED421">
        <f>IF($GS421&gt;=15,INDEX($DM:$DM,$GR421+15),"")</f>
      </c>
      <c r="EE421">
        <f>IF($GS421&gt;=16,INDEX($DM:$DM,$GR421+16),"")</f>
      </c>
      <c r="EF421">
        <f>IF($GS421&gt;=17,INDEX($DM:$DM,$GR421+17),"")</f>
      </c>
      <c r="EG421">
        <f>IF($GS421&gt;=18,INDEX($DM:$DM,$GR421+18),"")</f>
      </c>
      <c r="EH421">
        <f>IF($GS421&gt;=19,INDEX($DM:$DM,$GR421+19),"")</f>
      </c>
      <c r="EI421">
        <f>IF($GS421&gt;=20,INDEX($DM:$DM,$GR421+20),"")</f>
      </c>
      <c r="EJ421">
        <f>IF($GS421&gt;=21,INDEX($DM:$DM,$GR421+21),"")</f>
      </c>
      <c r="EK421">
        <f>IF($GS421&gt;=22,INDEX($DM:$DM,$GR421+22),"")</f>
      </c>
      <c r="EL421">
        <f>IF($GS421&gt;=23,INDEX($DM:$DM,$GR421+23),"")</f>
      </c>
      <c r="EM421">
        <f>IF($GS421&gt;=24,INDEX($DM:$DM,$GR421+24),"")</f>
      </c>
      <c r="EN421">
        <f>IF($GS421&gt;=25,INDEX($DM:$DM,$GR421+25),"")</f>
      </c>
      <c r="EO421">
        <f>IF($GS421&gt;=26,INDEX($DM:$DM,$GR421+26),"")</f>
      </c>
      <c r="EP421">
        <f>IF($GS421&gt;=27,INDEX($DM:$DM,$GR421+27),"")</f>
      </c>
      <c r="EQ421">
        <f>IF($GS421&gt;=28,INDEX($DM:$DM,$GR421+28),"")</f>
      </c>
      <c r="ER421">
        <f>IF($GS421&gt;=29,INDEX($DM:$DM,$GR421+29),"")</f>
      </c>
      <c r="ES421">
        <f>IF($GS421&gt;=30,INDEX($DM:$DM,$GR421+30),"")</f>
      </c>
      <c r="ET421">
        <f>IF($GS421&gt;=31,INDEX($DM:$DM,$GR421+31),"")</f>
      </c>
      <c r="EU421">
        <f>IF($GS421&gt;=32,INDEX($DM:$DM,$GR421+32),"")</f>
      </c>
      <c r="EV421">
        <f>IF($GS421&gt;=33,INDEX($DM:$DM,$GR421+33),"")</f>
      </c>
      <c r="EW421">
        <f>IF($GS421&gt;=34,INDEX($DM:$DM,$GR421+34),"")</f>
      </c>
      <c r="EX421">
        <f>IF($GS421&gt;=35,INDEX($DM:$DM,$GR421+35),"")</f>
      </c>
      <c r="EY421">
        <f>IF($GS421&gt;=36,INDEX($DM:$DM,$GR421+36),"")</f>
      </c>
      <c r="EZ421">
        <f>IF($GS421&gt;=37,INDEX($DM:$DM,$GR421+37),"")</f>
      </c>
      <c r="FA421">
        <f>IF($GS421&gt;=38,INDEX($DM:$DM,$GR421+38),"")</f>
      </c>
      <c r="FB421">
        <f>IF($GS421&gt;=39,INDEX($DM:$DM,$GR421+39),"")</f>
      </c>
      <c r="FC421">
        <f>IF($GS421&gt;=40,INDEX($DM:$DM,$GR421+40),"")</f>
      </c>
      <c r="FD421">
        <f>IF($GS421&gt;=1,INDEX($DN:$DN,$GR421+1),"")</f>
      </c>
      <c r="FE421">
        <f>IF($GS421&gt;=2,INDEX($DN:$DN,$GR421+2),"")</f>
      </c>
      <c r="FF421">
        <f>IF($GS421&gt;=3,INDEX($DN:$DN,$GR421+3),"")</f>
      </c>
      <c r="FG421">
        <f>IF($GS421&gt;=4,INDEX($DN:$DN,$GR421+4),"")</f>
      </c>
      <c r="FH421">
        <f>IF($GS421&gt;=5,INDEX($DN:$DN,$GR421+5),"")</f>
      </c>
      <c r="FI421">
        <f>IF($GS421&gt;=6,INDEX($DN:$DN,$GR421+6),"")</f>
      </c>
      <c r="FJ421">
        <f>IF($GS421&gt;=7,INDEX($DN:$DN,$GR421+7),"")</f>
      </c>
      <c r="FK421">
        <f>IF($GS421&gt;=8,INDEX($DN:$DN,$GR421+8),"")</f>
      </c>
      <c r="FL421">
        <f>IF($GS421&gt;=9,INDEX($DN:$DN,$GR421+9),"")</f>
      </c>
      <c r="FM421">
        <f>IF($GS421&gt;=10,INDEX($DN:$DN,$GR421+10),"")</f>
      </c>
      <c r="FN421">
        <f>IF($GS421&gt;=11,INDEX($DN:$DN,$GR421+11),"")</f>
      </c>
      <c r="FO421">
        <f>IF($GS421&gt;=12,INDEX($DN:$DN,$GR421+12),"")</f>
      </c>
      <c r="FP421">
        <f>IF($GS421&gt;=13,INDEX($DN:$DN,$GR421+13),"")</f>
      </c>
      <c r="FQ421">
        <f>IF($GS421&gt;=14,INDEX($DN:$DN,$GR421+14),"")</f>
      </c>
      <c r="FR421">
        <f>IF($GS421&gt;=15,INDEX($DN:$DN,$GR421+15),"")</f>
      </c>
      <c r="FS421">
        <f>IF($GS421&gt;=16,INDEX($DN:$DN,$GR421+16),"")</f>
      </c>
      <c r="FT421">
        <f>IF($GS421&gt;=17,INDEX($DN:$DN,$GR421+17),"")</f>
      </c>
      <c r="FU421">
        <f>IF($GS421&gt;=18,INDEX($DN:$DN,$GR421+18),"")</f>
      </c>
      <c r="FV421">
        <f>IF($GS421&gt;=19,INDEX($DN:$DN,$GR421+19),"")</f>
      </c>
      <c r="FW421">
        <f>IF($GS421&gt;=20,INDEX($DN:$DN,$GR421+20),"")</f>
      </c>
      <c r="FX421">
        <f>IF($GS421&gt;=21,INDEX($DN:$DN,$GR421+21),"")</f>
      </c>
      <c r="FY421">
        <f>IF($GS421&gt;=22,INDEX($DN:$DN,$GR421+22),"")</f>
      </c>
      <c r="FZ421">
        <f>IF($GS421&gt;=23,INDEX($DN:$DN,$GR421+23),"")</f>
      </c>
      <c r="GA421">
        <f>IF($GS421&gt;=24,INDEX($DN:$DN,$GR421+24),"")</f>
      </c>
      <c r="GB421">
        <f>IF($GS421&gt;=25,INDEX($DN:$DN,$GR421+25),"")</f>
      </c>
      <c r="GC421">
        <f>IF($GS421&gt;=26,INDEX($DN:$DN,$GR421+26),"")</f>
      </c>
      <c r="GD421">
        <f>IF($GS421&gt;=27,INDEX($DN:$DN,$GR421+27),"")</f>
      </c>
      <c r="GE421">
        <f>IF($GS421&gt;=28,INDEX($DN:$DN,$GR421+28),"")</f>
      </c>
      <c r="GF421">
        <f>IF($GS421&gt;=29,INDEX($DN:$DN,$GR421+29),"")</f>
      </c>
      <c r="GG421">
        <f>IF($GS421&gt;=30,INDEX($DN:$DN,$GR421+30),"")</f>
      </c>
      <c r="GH421">
        <f>IF($GS421&gt;=31,INDEX($DN:$DN,$GR421+31),"")</f>
      </c>
      <c r="GI421">
        <f>IF($GS421&gt;=32,INDEX($DN:$DN,$GR421+32),"")</f>
      </c>
      <c r="GJ421">
        <f>IF($GS421&gt;=33,INDEX($DN:$DN,$GR421+33),"")</f>
      </c>
      <c r="GK421">
        <f>IF($GS421&gt;=34,INDEX($DN:$DN,$GR421+34),"")</f>
      </c>
      <c r="GL421">
        <f>IF($GS421&gt;=35,INDEX($DN:$DN,$GR421+35),"")</f>
      </c>
      <c r="GM421">
        <f>IF($GS421&gt;=36,INDEX($DN:$DN,$GR421+36),"")</f>
      </c>
      <c r="GN421">
        <f>IF($GS421&gt;=37,INDEX($DN:$DN,$GR421+37),"")</f>
      </c>
      <c r="GO421">
        <f>IF($GS421&gt;=38,INDEX($DN:$DN,$GR421+38),"")</f>
      </c>
      <c r="GP421">
        <f>IF($GS421&gt;=39,INDEX($DN:$DN,$GR421+39),"")</f>
      </c>
      <c r="GQ421">
        <f>IF($GS421&gt;=40,INDEX($DN:$DN,$GR421+40),"")</f>
      </c>
      <c r="GR421">
        <f>IFERROR(MATCH($DL421,$DM$2:$DM$148,0)+1,0)</f>
      </c>
      <c r="GS421">
        <f>IFERROR(INDEX($DO$2:$DO$148,MATCH($DL421,$DM$2:$DM$148,0)),0)</f>
      </c>
      <c r="GT421">
        <f>IFERROR(MATCH($Z421,$DP$421:$FC$421,0),0)</f>
      </c>
      <c r="GU421">
        <f>IF($GT421&gt;0,INDEX($FD$421:$GQ$421,$GT421),"")</f>
      </c>
      <c r="GX421">
        <f>IF($JG421&gt;=1,INDEX($GV:$GV,$JF421+1),"")</f>
      </c>
      <c r="GY421">
        <f>IF($JG421&gt;=2,INDEX($GV:$GV,$JF421+2),"")</f>
      </c>
      <c r="GZ421">
        <f>IF($JG421&gt;=3,INDEX($GV:$GV,$JF421+3),"")</f>
      </c>
      <c r="HA421">
        <f>IF($JG421&gt;=4,INDEX($GV:$GV,$JF421+4),"")</f>
      </c>
      <c r="HB421">
        <f>IF($JG421&gt;=5,INDEX($GV:$GV,$JF421+5),"")</f>
      </c>
      <c r="HC421">
        <f>IF($JG421&gt;=6,INDEX($GV:$GV,$JF421+6),"")</f>
      </c>
      <c r="HD421">
        <f>IF($JG421&gt;=7,INDEX($GV:$GV,$JF421+7),"")</f>
      </c>
      <c r="HE421">
        <f>IF($JG421&gt;=8,INDEX($GV:$GV,$JF421+8),"")</f>
      </c>
      <c r="HF421">
        <f>IF($JG421&gt;=9,INDEX($GV:$GV,$JF421+9),"")</f>
      </c>
      <c r="HG421">
        <f>IF($JG421&gt;=10,INDEX($GV:$GV,$JF421+10),"")</f>
      </c>
      <c r="HH421">
        <f>IF($JG421&gt;=11,INDEX($GV:$GV,$JF421+11),"")</f>
      </c>
      <c r="HI421">
        <f>IF($JG421&gt;=12,INDEX($GV:$GV,$JF421+12),"")</f>
      </c>
      <c r="HJ421">
        <f>IF($JG421&gt;=13,INDEX($GV:$GV,$JF421+13),"")</f>
      </c>
      <c r="HK421">
        <f>IF($JG421&gt;=14,INDEX($GV:$GV,$JF421+14),"")</f>
      </c>
      <c r="HL421">
        <f>IF($JG421&gt;=15,INDEX($GV:$GV,$JF421+15),"")</f>
      </c>
      <c r="HM421">
        <f>IF($JG421&gt;=16,INDEX($GV:$GV,$JF421+16),"")</f>
      </c>
      <c r="HN421">
        <f>IF($JG421&gt;=17,INDEX($GV:$GV,$JF421+17),"")</f>
      </c>
      <c r="HO421">
        <f>IF($JG421&gt;=18,INDEX($GV:$GV,$JF421+18),"")</f>
      </c>
      <c r="HP421">
        <f>IF($JG421&gt;=19,INDEX($GV:$GV,$JF421+19),"")</f>
      </c>
      <c r="HQ421">
        <f>IF($JG421&gt;=20,INDEX($GV:$GV,$JF421+20),"")</f>
      </c>
      <c r="HR421">
        <f>IF($JG421&gt;=21,INDEX($GV:$GV,$JF421+21),"")</f>
      </c>
      <c r="HS421">
        <f>IF($JG421&gt;=22,INDEX($GV:$GV,$JF421+22),"")</f>
      </c>
      <c r="HT421">
        <f>IF($JG421&gt;=23,INDEX($GV:$GV,$JF421+23),"")</f>
      </c>
      <c r="HU421">
        <f>IF($JG421&gt;=24,INDEX($GV:$GV,$JF421+24),"")</f>
      </c>
      <c r="HV421">
        <f>IF($JG421&gt;=25,INDEX($GV:$GV,$JF421+25),"")</f>
      </c>
      <c r="HW421">
        <f>IF($JG421&gt;=26,INDEX($GV:$GV,$JF421+26),"")</f>
      </c>
      <c r="HX421">
        <f>IF($JG421&gt;=27,INDEX($GV:$GV,$JF421+27),"")</f>
      </c>
      <c r="HY421">
        <f>IF($JG421&gt;=28,INDEX($GV:$GV,$JF421+28),"")</f>
      </c>
      <c r="HZ421">
        <f>IF($JG421&gt;=29,INDEX($GV:$GV,$JF421+29),"")</f>
      </c>
      <c r="IA421">
        <f>IF($JG421&gt;=30,INDEX($GV:$GV,$JF421+30),"")</f>
      </c>
      <c r="IB421">
        <f>IF($JG421&gt;=31,INDEX($GV:$GV,$JF421+31),"")</f>
      </c>
      <c r="IC421">
        <f>IF($JG421&gt;=32,INDEX($GV:$GV,$JF421+32),"")</f>
      </c>
      <c r="ID421">
        <f>IF($JG421&gt;=33,INDEX($GV:$GV,$JF421+33),"")</f>
      </c>
      <c r="IE421">
        <f>IF($JG421&gt;=34,INDEX($GV:$GV,$JF421+34),"")</f>
      </c>
      <c r="IF421">
        <f>IF($JG421&gt;=35,INDEX($GV:$GV,$JF421+35),"")</f>
      </c>
      <c r="IG421">
        <f>IF($JG421&gt;=36,INDEX($GV:$GV,$JF421+36),"")</f>
      </c>
      <c r="IH421">
        <f>IF($JG421&gt;=37,INDEX($GV:$GV,$JF421+37),"")</f>
      </c>
      <c r="II421">
        <f>IF($JG421&gt;=38,INDEX($GV:$GV,$JF421+38),"")</f>
      </c>
      <c r="IJ421">
        <f>IF($JG421&gt;=39,INDEX($GV:$GV,$JF421+39),"")</f>
      </c>
      <c r="IK421">
        <f>IF($JG421&gt;=40,INDEX($GV:$GV,$JF421+40),"")</f>
      </c>
      <c r="IL421">
        <f>IF($JG421&gt;=41,INDEX($GV:$GV,$JF421+41),"")</f>
      </c>
      <c r="IM421">
        <f>IF($JG421&gt;=42,INDEX($GV:$GV,$JF421+42),"")</f>
      </c>
      <c r="IN421">
        <f>IF($JG421&gt;=43,INDEX($GV:$GV,$JF421+43),"")</f>
      </c>
      <c r="IO421">
        <f>IF($JG421&gt;=44,INDEX($GV:$GV,$JF421+44),"")</f>
      </c>
      <c r="IP421">
        <f>IF($JG421&gt;=45,INDEX($GV:$GV,$JF421+45),"")</f>
      </c>
      <c r="IQ421">
        <f>IF($JG421&gt;=46,INDEX($GV:$GV,$JF421+46),"")</f>
      </c>
      <c r="IR421">
        <f>IF($JG421&gt;=47,INDEX($GV:$GV,$JF421+47),"")</f>
      </c>
      <c r="IS421">
        <f>IF($JG421&gt;=48,INDEX($GV:$GV,$JF421+48),"")</f>
      </c>
      <c r="IT421">
        <f>IF($JG421&gt;=49,INDEX($GV:$GV,$JF421+49),"")</f>
      </c>
      <c r="IU421">
        <f>IF($JG421&gt;=50,INDEX($GV:$GV,$JF421+50),"")</f>
      </c>
      <c r="IV421">
        <f>IF($JG421&gt;=51,INDEX($GV:$GV,$JF421+51),"")</f>
      </c>
      <c r="IW421">
        <f>IF($JG421&gt;=52,INDEX($GV:$GV,$JF421+52),"")</f>
      </c>
      <c r="IX421">
        <f>IF($JG421&gt;=53,INDEX($GV:$GV,$JF421+53),"")</f>
      </c>
      <c r="IY421">
        <f>IF($JG421&gt;=54,INDEX($GV:$GV,$JF421+54),"")</f>
      </c>
      <c r="IZ421">
        <f>IF($JG421&gt;=55,INDEX($GV:$GV,$JF421+55),"")</f>
      </c>
      <c r="JA421">
        <f>IF($JG421&gt;=56,INDEX($GV:$GV,$JF421+56),"")</f>
      </c>
      <c r="JB421">
        <f>IF($JG421&gt;=57,INDEX($GV:$GV,$JF421+57),"")</f>
      </c>
      <c r="JC421">
        <f>IF($JG421&gt;=58,INDEX($GV:$GV,$JF421+58),"")</f>
      </c>
      <c r="JD421">
        <f>IF($JG421&gt;=59,INDEX($GV:$GV,$JF421+59),"")</f>
      </c>
      <c r="JE421">
        <f>IF($JG421&gt;=60,INDEX($GV:$GV,$JF421+60),"")</f>
      </c>
      <c r="JF421">
        <f>IFERROR(MATCH($GU421,$GV$2:$GV$322,0)+1,0)</f>
      </c>
      <c r="JG421">
        <f>IFERROR(INDEX($GW$2:$GW$322,MATCH($GU421,$GV$2:$GV$322,0)),0)</f>
      </c>
      <c r="JH421" t="s">
        <v>44</v>
      </c>
      <c r="JI421" t="s">
        <v>44</v>
      </c>
    </row>
    <row r="422" spans="1:269" x14ac:dyDescent="0.25">
      <c r="R422">
        <f>IF(OR($U422="",$Q422=""),"",IFERROR($U422/$Q422,0))</f>
      </c>
      <c r="S422">
        <f>IF($U422="","",
SUM($T422,$V422,$AA422,$W422,$Y422)*
(1-IF($AB422="",0,VALUE($AB422)/100)))</f>
      </c>
      <c r="T422">
        <f>IF($U422="","",$U422)</f>
      </c>
      <c r="V422">
        <f>IF($U422="","",
IF($O422="","",
IF(ISNUMBER(SEARCH("exempt",LOWER($O422))),0,
$U422*(VALUE(SUBSTITUTE($O422,"%",""))/100))))</f>
      </c>
      <c r="AC422">
        <f>IFERROR(IF(FIND(" - ",$K422)&gt;0,MID($K422,FIND(" - ",$K422)+3,LEN($K422)),""),"")</f>
      </c>
      <c r="AL422" t="s">
        <v>1261</v>
      </c>
      <c r="AT422">
        <f>IFERROR(LEFT($K422,FIND(" - ",$K422)-1),$K422)</f>
      </c>
      <c r="AW422">
        <f>IF($CL422&gt;=1,INDEX($AU:$AU,$CK422+1),"")</f>
      </c>
      <c r="AX422">
        <f>IF($CL422&gt;=2,INDEX($AU:$AU,$CK422+2),"")</f>
      </c>
      <c r="AY422">
        <f>IF($CL422&gt;=3,INDEX($AU:$AU,$CK422+3),"")</f>
      </c>
      <c r="AZ422">
        <f>IF($CL422&gt;=4,INDEX($AU:$AU,$CK422+4),"")</f>
      </c>
      <c r="BA422">
        <f>IF($CL422&gt;=5,INDEX($AU:$AU,$CK422+5),"")</f>
      </c>
      <c r="BB422">
        <f>IF($CL422&gt;=6,INDEX($AU:$AU,$CK422+6),"")</f>
      </c>
      <c r="BC422">
        <f>IF($CL422&gt;=7,INDEX($AU:$AU,$CK422+7),"")</f>
      </c>
      <c r="BD422">
        <f>IF($CL422&gt;=8,INDEX($AU:$AU,$CK422+8),"")</f>
      </c>
      <c r="BE422">
        <f>IF($CL422&gt;=9,INDEX($AU:$AU,$CK422+9),"")</f>
      </c>
      <c r="BF422">
        <f>IF($CL422&gt;=10,INDEX($AU:$AU,$CK422+10),"")</f>
      </c>
      <c r="BG422">
        <f>IF($CL422&gt;=11,INDEX($AU:$AU,$CK422+11),"")</f>
      </c>
      <c r="BH422">
        <f>IF($CL422&gt;=12,INDEX($AU:$AU,$CK422+12),"")</f>
      </c>
      <c r="BI422">
        <f>IF($CL422&gt;=13,INDEX($AU:$AU,$CK422+13),"")</f>
      </c>
      <c r="BJ422">
        <f>IF($CL422&gt;=14,INDEX($AU:$AU,$CK422+14),"")</f>
      </c>
      <c r="BK422">
        <f>IF($CL422&gt;=15,INDEX($AU:$AU,$CK422+15),"")</f>
      </c>
      <c r="BL422">
        <f>IF($CL422&gt;=16,INDEX($AU:$AU,$CK422+16),"")</f>
      </c>
      <c r="BM422">
        <f>IF($CL422&gt;=17,INDEX($AU:$AU,$CK422+17),"")</f>
      </c>
      <c r="BN422">
        <f>IF($CL422&gt;=18,INDEX($AU:$AU,$CK422+18),"")</f>
      </c>
      <c r="BO422">
        <f>IF($CL422&gt;=19,INDEX($AU:$AU,$CK422+19),"")</f>
      </c>
      <c r="BP422">
        <f>IF($CL422&gt;=20,INDEX($AU:$AU,$CK422+20),"")</f>
      </c>
      <c r="BQ422">
        <f>IF($CL422&gt;=21,INDEX($AU:$AU,$CK422+21),"")</f>
      </c>
      <c r="BR422">
        <f>IF($CL422&gt;=22,INDEX($AU:$AU,$CK422+22),"")</f>
      </c>
      <c r="BS422">
        <f>IF($CL422&gt;=23,INDEX($AU:$AU,$CK422+23),"")</f>
      </c>
      <c r="BT422">
        <f>IF($CL422&gt;=24,INDEX($AU:$AU,$CK422+24),"")</f>
      </c>
      <c r="BU422">
        <f>IF($CL422&gt;=25,INDEX($AU:$AU,$CK422+25),"")</f>
      </c>
      <c r="BV422">
        <f>IF($CL422&gt;=26,INDEX($AU:$AU,$CK422+26),"")</f>
      </c>
      <c r="BW422">
        <f>IF($CL422&gt;=27,INDEX($AU:$AU,$CK422+27),"")</f>
      </c>
      <c r="BX422">
        <f>IF($CL422&gt;=28,INDEX($AU:$AU,$CK422+28),"")</f>
      </c>
      <c r="BY422">
        <f>IF($CL422&gt;=29,INDEX($AU:$AU,$CK422+29),"")</f>
      </c>
      <c r="BZ422">
        <f>IF($CL422&gt;=30,INDEX($AU:$AU,$CK422+30),"")</f>
      </c>
      <c r="CA422">
        <f>IF($CL422&gt;=31,INDEX($AU:$AU,$CK422+31),"")</f>
      </c>
      <c r="CB422">
        <f>IF($CL422&gt;=32,INDEX($AU:$AU,$CK422+32),"")</f>
      </c>
      <c r="CC422">
        <f>IF($CL422&gt;=33,INDEX($AU:$AU,$CK422+33),"")</f>
      </c>
      <c r="CD422">
        <f>IF($CL422&gt;=34,INDEX($AU:$AU,$CK422+34),"")</f>
      </c>
      <c r="CE422">
        <f>IF($CL422&gt;=35,INDEX($AU:$AU,$CK422+35),"")</f>
      </c>
      <c r="CF422">
        <f>IF($CL422&gt;=36,INDEX($AU:$AU,$CK422+36),"")</f>
      </c>
      <c r="CG422">
        <f>IF($CL422&gt;=37,INDEX($AU:$AU,$CK422+37),"")</f>
      </c>
      <c r="CH422">
        <f>IF($CL422&gt;=38,INDEX($AU:$AU,$CK422+38),"")</f>
      </c>
      <c r="CI422">
        <f>IF($CL422&gt;=39,INDEX($AU:$AU,$CK422+39),"")</f>
      </c>
      <c r="CJ422">
        <f>IF($CL422&gt;=40,INDEX($AU:$AU,$CK422+40),"")</f>
      </c>
      <c r="CK422">
        <f>IFERROR(MATCH($AT422,$AU$2:$AU$133,0)+1,0)</f>
      </c>
      <c r="CL422">
        <f>IFERROR(INDEX($AV$2:$AV$133,MATCH($AT422,$AU$2:$AU$133,0)),0)</f>
      </c>
      <c r="CM422">
        <f>IFERROR(LEFT($L422,FIND(" - ",$L422)-1),$L422)</f>
      </c>
      <c r="CN422" t="s">
        <v>71</v>
      </c>
      <c r="CP422">
        <f>IF($DK422&gt;=1,INDEX($CN:$CN,$DJ422+1),"")</f>
      </c>
      <c r="CQ422">
        <f>IF($DK422&gt;=2,INDEX($CN:$CN,$DJ422+2),"")</f>
      </c>
      <c r="CR422">
        <f>IF($DK422&gt;=3,INDEX($CN:$CN,$DJ422+3),"")</f>
      </c>
      <c r="CS422">
        <f>IF($DK422&gt;=4,INDEX($CN:$CN,$DJ422+4),"")</f>
      </c>
      <c r="CT422">
        <f>IF($DK422&gt;=5,INDEX($CN:$CN,$DJ422+5),"")</f>
      </c>
      <c r="CU422">
        <f>IF($DK422&gt;=6,INDEX($CN:$CN,$DJ422+6),"")</f>
      </c>
      <c r="CV422">
        <f>IF($DK422&gt;=7,INDEX($CN:$CN,$DJ422+7),"")</f>
      </c>
      <c r="CW422">
        <f>IF($DK422&gt;=8,INDEX($CN:$CN,$DJ422+8),"")</f>
      </c>
      <c r="CX422">
        <f>IF($DK422&gt;=9,INDEX($CN:$CN,$DJ422+9),"")</f>
      </c>
      <c r="CY422">
        <f>IF($DK422&gt;=10,INDEX($CN:$CN,$DJ422+10),"")</f>
      </c>
      <c r="CZ422">
        <f>IF($DK422&gt;=11,INDEX($CN:$CN,$DJ422+11),"")</f>
      </c>
      <c r="DA422">
        <f>IF($DK422&gt;=12,INDEX($CN:$CN,$DJ422+12),"")</f>
      </c>
      <c r="DB422">
        <f>IF($DK422&gt;=13,INDEX($CN:$CN,$DJ422+13),"")</f>
      </c>
      <c r="DC422">
        <f>IF($DK422&gt;=14,INDEX($CN:$CN,$DJ422+14),"")</f>
      </c>
      <c r="DD422">
        <f>IF($DK422&gt;=15,INDEX($CN:$CN,$DJ422+15),"")</f>
      </c>
      <c r="DE422">
        <f>IF($DK422&gt;=16,INDEX($CN:$CN,$DJ422+16),"")</f>
      </c>
      <c r="DF422">
        <f>IF($DK422&gt;=17,INDEX($CN:$CN,$DJ422+17),"")</f>
      </c>
      <c r="DG422">
        <f>IF($DK422&gt;=18,INDEX($CN:$CN,$DJ422+18),"")</f>
      </c>
      <c r="DH422">
        <f>IF($DK422&gt;=19,INDEX($CN:$CN,$DJ422+19),"")</f>
      </c>
      <c r="DI422">
        <f>IF($DK422&gt;=20,INDEX($CN:$CN,$DJ422+20),"")</f>
      </c>
      <c r="DJ422">
        <f>IFERROR(MATCH($CM422,$CN$2:$CN$1089,0)+1,0)</f>
      </c>
      <c r="DK422">
        <f>IFERROR(INDEX($CO$2:$CO$1089,MATCH($CM422,$CN$2:$CN$1089,0)),0)</f>
      </c>
      <c r="DL422">
        <f>IFERROR(INDEX($AS:$AS,MATCH($O422,$AR:$AR,0))&amp;"","")</f>
      </c>
      <c r="DP422">
        <f>IF($GS422&gt;=1,INDEX($DM:$DM,$GR422+1),"")</f>
      </c>
      <c r="DQ422">
        <f>IF($GS422&gt;=2,INDEX($DM:$DM,$GR422+2),"")</f>
      </c>
      <c r="DR422">
        <f>IF($GS422&gt;=3,INDEX($DM:$DM,$GR422+3),"")</f>
      </c>
      <c r="DS422">
        <f>IF($GS422&gt;=4,INDEX($DM:$DM,$GR422+4),"")</f>
      </c>
      <c r="DT422">
        <f>IF($GS422&gt;=5,INDEX($DM:$DM,$GR422+5),"")</f>
      </c>
      <c r="DU422">
        <f>IF($GS422&gt;=6,INDEX($DM:$DM,$GR422+6),"")</f>
      </c>
      <c r="DV422">
        <f>IF($GS422&gt;=7,INDEX($DM:$DM,$GR422+7),"")</f>
      </c>
      <c r="DW422">
        <f>IF($GS422&gt;=8,INDEX($DM:$DM,$GR422+8),"")</f>
      </c>
      <c r="DX422">
        <f>IF($GS422&gt;=9,INDEX($DM:$DM,$GR422+9),"")</f>
      </c>
      <c r="DY422">
        <f>IF($GS422&gt;=10,INDEX($DM:$DM,$GR422+10),"")</f>
      </c>
      <c r="DZ422">
        <f>IF($GS422&gt;=11,INDEX($DM:$DM,$GR422+11),"")</f>
      </c>
      <c r="EA422">
        <f>IF($GS422&gt;=12,INDEX($DM:$DM,$GR422+12),"")</f>
      </c>
      <c r="EB422">
        <f>IF($GS422&gt;=13,INDEX($DM:$DM,$GR422+13),"")</f>
      </c>
      <c r="EC422">
        <f>IF($GS422&gt;=14,INDEX($DM:$DM,$GR422+14),"")</f>
      </c>
      <c r="ED422">
        <f>IF($GS422&gt;=15,INDEX($DM:$DM,$GR422+15),"")</f>
      </c>
      <c r="EE422">
        <f>IF($GS422&gt;=16,INDEX($DM:$DM,$GR422+16),"")</f>
      </c>
      <c r="EF422">
        <f>IF($GS422&gt;=17,INDEX($DM:$DM,$GR422+17),"")</f>
      </c>
      <c r="EG422">
        <f>IF($GS422&gt;=18,INDEX($DM:$DM,$GR422+18),"")</f>
      </c>
      <c r="EH422">
        <f>IF($GS422&gt;=19,INDEX($DM:$DM,$GR422+19),"")</f>
      </c>
      <c r="EI422">
        <f>IF($GS422&gt;=20,INDEX($DM:$DM,$GR422+20),"")</f>
      </c>
      <c r="EJ422">
        <f>IF($GS422&gt;=21,INDEX($DM:$DM,$GR422+21),"")</f>
      </c>
      <c r="EK422">
        <f>IF($GS422&gt;=22,INDEX($DM:$DM,$GR422+22),"")</f>
      </c>
      <c r="EL422">
        <f>IF($GS422&gt;=23,INDEX($DM:$DM,$GR422+23),"")</f>
      </c>
      <c r="EM422">
        <f>IF($GS422&gt;=24,INDEX($DM:$DM,$GR422+24),"")</f>
      </c>
      <c r="EN422">
        <f>IF($GS422&gt;=25,INDEX($DM:$DM,$GR422+25),"")</f>
      </c>
      <c r="EO422">
        <f>IF($GS422&gt;=26,INDEX($DM:$DM,$GR422+26),"")</f>
      </c>
      <c r="EP422">
        <f>IF($GS422&gt;=27,INDEX($DM:$DM,$GR422+27),"")</f>
      </c>
      <c r="EQ422">
        <f>IF($GS422&gt;=28,INDEX($DM:$DM,$GR422+28),"")</f>
      </c>
      <c r="ER422">
        <f>IF($GS422&gt;=29,INDEX($DM:$DM,$GR422+29),"")</f>
      </c>
      <c r="ES422">
        <f>IF($GS422&gt;=30,INDEX($DM:$DM,$GR422+30),"")</f>
      </c>
      <c r="ET422">
        <f>IF($GS422&gt;=31,INDEX($DM:$DM,$GR422+31),"")</f>
      </c>
      <c r="EU422">
        <f>IF($GS422&gt;=32,INDEX($DM:$DM,$GR422+32),"")</f>
      </c>
      <c r="EV422">
        <f>IF($GS422&gt;=33,INDEX($DM:$DM,$GR422+33),"")</f>
      </c>
      <c r="EW422">
        <f>IF($GS422&gt;=34,INDEX($DM:$DM,$GR422+34),"")</f>
      </c>
      <c r="EX422">
        <f>IF($GS422&gt;=35,INDEX($DM:$DM,$GR422+35),"")</f>
      </c>
      <c r="EY422">
        <f>IF($GS422&gt;=36,INDEX($DM:$DM,$GR422+36),"")</f>
      </c>
      <c r="EZ422">
        <f>IF($GS422&gt;=37,INDEX($DM:$DM,$GR422+37),"")</f>
      </c>
      <c r="FA422">
        <f>IF($GS422&gt;=38,INDEX($DM:$DM,$GR422+38),"")</f>
      </c>
      <c r="FB422">
        <f>IF($GS422&gt;=39,INDEX($DM:$DM,$GR422+39),"")</f>
      </c>
      <c r="FC422">
        <f>IF($GS422&gt;=40,INDEX($DM:$DM,$GR422+40),"")</f>
      </c>
      <c r="FD422">
        <f>IF($GS422&gt;=1,INDEX($DN:$DN,$GR422+1),"")</f>
      </c>
      <c r="FE422">
        <f>IF($GS422&gt;=2,INDEX($DN:$DN,$GR422+2),"")</f>
      </c>
      <c r="FF422">
        <f>IF($GS422&gt;=3,INDEX($DN:$DN,$GR422+3),"")</f>
      </c>
      <c r="FG422">
        <f>IF($GS422&gt;=4,INDEX($DN:$DN,$GR422+4),"")</f>
      </c>
      <c r="FH422">
        <f>IF($GS422&gt;=5,INDEX($DN:$DN,$GR422+5),"")</f>
      </c>
      <c r="FI422">
        <f>IF($GS422&gt;=6,INDEX($DN:$DN,$GR422+6),"")</f>
      </c>
      <c r="FJ422">
        <f>IF($GS422&gt;=7,INDEX($DN:$DN,$GR422+7),"")</f>
      </c>
      <c r="FK422">
        <f>IF($GS422&gt;=8,INDEX($DN:$DN,$GR422+8),"")</f>
      </c>
      <c r="FL422">
        <f>IF($GS422&gt;=9,INDEX($DN:$DN,$GR422+9),"")</f>
      </c>
      <c r="FM422">
        <f>IF($GS422&gt;=10,INDEX($DN:$DN,$GR422+10),"")</f>
      </c>
      <c r="FN422">
        <f>IF($GS422&gt;=11,INDEX($DN:$DN,$GR422+11),"")</f>
      </c>
      <c r="FO422">
        <f>IF($GS422&gt;=12,INDEX($DN:$DN,$GR422+12),"")</f>
      </c>
      <c r="FP422">
        <f>IF($GS422&gt;=13,INDEX($DN:$DN,$GR422+13),"")</f>
      </c>
      <c r="FQ422">
        <f>IF($GS422&gt;=14,INDEX($DN:$DN,$GR422+14),"")</f>
      </c>
      <c r="FR422">
        <f>IF($GS422&gt;=15,INDEX($DN:$DN,$GR422+15),"")</f>
      </c>
      <c r="FS422">
        <f>IF($GS422&gt;=16,INDEX($DN:$DN,$GR422+16),"")</f>
      </c>
      <c r="FT422">
        <f>IF($GS422&gt;=17,INDEX($DN:$DN,$GR422+17),"")</f>
      </c>
      <c r="FU422">
        <f>IF($GS422&gt;=18,INDEX($DN:$DN,$GR422+18),"")</f>
      </c>
      <c r="FV422">
        <f>IF($GS422&gt;=19,INDEX($DN:$DN,$GR422+19),"")</f>
      </c>
      <c r="FW422">
        <f>IF($GS422&gt;=20,INDEX($DN:$DN,$GR422+20),"")</f>
      </c>
      <c r="FX422">
        <f>IF($GS422&gt;=21,INDEX($DN:$DN,$GR422+21),"")</f>
      </c>
      <c r="FY422">
        <f>IF($GS422&gt;=22,INDEX($DN:$DN,$GR422+22),"")</f>
      </c>
      <c r="FZ422">
        <f>IF($GS422&gt;=23,INDEX($DN:$DN,$GR422+23),"")</f>
      </c>
      <c r="GA422">
        <f>IF($GS422&gt;=24,INDEX($DN:$DN,$GR422+24),"")</f>
      </c>
      <c r="GB422">
        <f>IF($GS422&gt;=25,INDEX($DN:$DN,$GR422+25),"")</f>
      </c>
      <c r="GC422">
        <f>IF($GS422&gt;=26,INDEX($DN:$DN,$GR422+26),"")</f>
      </c>
      <c r="GD422">
        <f>IF($GS422&gt;=27,INDEX($DN:$DN,$GR422+27),"")</f>
      </c>
      <c r="GE422">
        <f>IF($GS422&gt;=28,INDEX($DN:$DN,$GR422+28),"")</f>
      </c>
      <c r="GF422">
        <f>IF($GS422&gt;=29,INDEX($DN:$DN,$GR422+29),"")</f>
      </c>
      <c r="GG422">
        <f>IF($GS422&gt;=30,INDEX($DN:$DN,$GR422+30),"")</f>
      </c>
      <c r="GH422">
        <f>IF($GS422&gt;=31,INDEX($DN:$DN,$GR422+31),"")</f>
      </c>
      <c r="GI422">
        <f>IF($GS422&gt;=32,INDEX($DN:$DN,$GR422+32),"")</f>
      </c>
      <c r="GJ422">
        <f>IF($GS422&gt;=33,INDEX($DN:$DN,$GR422+33),"")</f>
      </c>
      <c r="GK422">
        <f>IF($GS422&gt;=34,INDEX($DN:$DN,$GR422+34),"")</f>
      </c>
      <c r="GL422">
        <f>IF($GS422&gt;=35,INDEX($DN:$DN,$GR422+35),"")</f>
      </c>
      <c r="GM422">
        <f>IF($GS422&gt;=36,INDEX($DN:$DN,$GR422+36),"")</f>
      </c>
      <c r="GN422">
        <f>IF($GS422&gt;=37,INDEX($DN:$DN,$GR422+37),"")</f>
      </c>
      <c r="GO422">
        <f>IF($GS422&gt;=38,INDEX($DN:$DN,$GR422+38),"")</f>
      </c>
      <c r="GP422">
        <f>IF($GS422&gt;=39,INDEX($DN:$DN,$GR422+39),"")</f>
      </c>
      <c r="GQ422">
        <f>IF($GS422&gt;=40,INDEX($DN:$DN,$GR422+40),"")</f>
      </c>
      <c r="GR422">
        <f>IFERROR(MATCH($DL422,$DM$2:$DM$148,0)+1,0)</f>
      </c>
      <c r="GS422">
        <f>IFERROR(INDEX($DO$2:$DO$148,MATCH($DL422,$DM$2:$DM$148,0)),0)</f>
      </c>
      <c r="GT422">
        <f>IFERROR(MATCH($Z422,$DP$422:$FC$422,0),0)</f>
      </c>
      <c r="GU422">
        <f>IF($GT422&gt;0,INDEX($FD$422:$GQ$422,$GT422),"")</f>
      </c>
      <c r="GX422">
        <f>IF($JG422&gt;=1,INDEX($GV:$GV,$JF422+1),"")</f>
      </c>
      <c r="GY422">
        <f>IF($JG422&gt;=2,INDEX($GV:$GV,$JF422+2),"")</f>
      </c>
      <c r="GZ422">
        <f>IF($JG422&gt;=3,INDEX($GV:$GV,$JF422+3),"")</f>
      </c>
      <c r="HA422">
        <f>IF($JG422&gt;=4,INDEX($GV:$GV,$JF422+4),"")</f>
      </c>
      <c r="HB422">
        <f>IF($JG422&gt;=5,INDEX($GV:$GV,$JF422+5),"")</f>
      </c>
      <c r="HC422">
        <f>IF($JG422&gt;=6,INDEX($GV:$GV,$JF422+6),"")</f>
      </c>
      <c r="HD422">
        <f>IF($JG422&gt;=7,INDEX($GV:$GV,$JF422+7),"")</f>
      </c>
      <c r="HE422">
        <f>IF($JG422&gt;=8,INDEX($GV:$GV,$JF422+8),"")</f>
      </c>
      <c r="HF422">
        <f>IF($JG422&gt;=9,INDEX($GV:$GV,$JF422+9),"")</f>
      </c>
      <c r="HG422">
        <f>IF($JG422&gt;=10,INDEX($GV:$GV,$JF422+10),"")</f>
      </c>
      <c r="HH422">
        <f>IF($JG422&gt;=11,INDEX($GV:$GV,$JF422+11),"")</f>
      </c>
      <c r="HI422">
        <f>IF($JG422&gt;=12,INDEX($GV:$GV,$JF422+12),"")</f>
      </c>
      <c r="HJ422">
        <f>IF($JG422&gt;=13,INDEX($GV:$GV,$JF422+13),"")</f>
      </c>
      <c r="HK422">
        <f>IF($JG422&gt;=14,INDEX($GV:$GV,$JF422+14),"")</f>
      </c>
      <c r="HL422">
        <f>IF($JG422&gt;=15,INDEX($GV:$GV,$JF422+15),"")</f>
      </c>
      <c r="HM422">
        <f>IF($JG422&gt;=16,INDEX($GV:$GV,$JF422+16),"")</f>
      </c>
      <c r="HN422">
        <f>IF($JG422&gt;=17,INDEX($GV:$GV,$JF422+17),"")</f>
      </c>
      <c r="HO422">
        <f>IF($JG422&gt;=18,INDEX($GV:$GV,$JF422+18),"")</f>
      </c>
      <c r="HP422">
        <f>IF($JG422&gt;=19,INDEX($GV:$GV,$JF422+19),"")</f>
      </c>
      <c r="HQ422">
        <f>IF($JG422&gt;=20,INDEX($GV:$GV,$JF422+20),"")</f>
      </c>
      <c r="HR422">
        <f>IF($JG422&gt;=21,INDEX($GV:$GV,$JF422+21),"")</f>
      </c>
      <c r="HS422">
        <f>IF($JG422&gt;=22,INDEX($GV:$GV,$JF422+22),"")</f>
      </c>
      <c r="HT422">
        <f>IF($JG422&gt;=23,INDEX($GV:$GV,$JF422+23),"")</f>
      </c>
      <c r="HU422">
        <f>IF($JG422&gt;=24,INDEX($GV:$GV,$JF422+24),"")</f>
      </c>
      <c r="HV422">
        <f>IF($JG422&gt;=25,INDEX($GV:$GV,$JF422+25),"")</f>
      </c>
      <c r="HW422">
        <f>IF($JG422&gt;=26,INDEX($GV:$GV,$JF422+26),"")</f>
      </c>
      <c r="HX422">
        <f>IF($JG422&gt;=27,INDEX($GV:$GV,$JF422+27),"")</f>
      </c>
      <c r="HY422">
        <f>IF($JG422&gt;=28,INDEX($GV:$GV,$JF422+28),"")</f>
      </c>
      <c r="HZ422">
        <f>IF($JG422&gt;=29,INDEX($GV:$GV,$JF422+29),"")</f>
      </c>
      <c r="IA422">
        <f>IF($JG422&gt;=30,INDEX($GV:$GV,$JF422+30),"")</f>
      </c>
      <c r="IB422">
        <f>IF($JG422&gt;=31,INDEX($GV:$GV,$JF422+31),"")</f>
      </c>
      <c r="IC422">
        <f>IF($JG422&gt;=32,INDEX($GV:$GV,$JF422+32),"")</f>
      </c>
      <c r="ID422">
        <f>IF($JG422&gt;=33,INDEX($GV:$GV,$JF422+33),"")</f>
      </c>
      <c r="IE422">
        <f>IF($JG422&gt;=34,INDEX($GV:$GV,$JF422+34),"")</f>
      </c>
      <c r="IF422">
        <f>IF($JG422&gt;=35,INDEX($GV:$GV,$JF422+35),"")</f>
      </c>
      <c r="IG422">
        <f>IF($JG422&gt;=36,INDEX($GV:$GV,$JF422+36),"")</f>
      </c>
      <c r="IH422">
        <f>IF($JG422&gt;=37,INDEX($GV:$GV,$JF422+37),"")</f>
      </c>
      <c r="II422">
        <f>IF($JG422&gt;=38,INDEX($GV:$GV,$JF422+38),"")</f>
      </c>
      <c r="IJ422">
        <f>IF($JG422&gt;=39,INDEX($GV:$GV,$JF422+39),"")</f>
      </c>
      <c r="IK422">
        <f>IF($JG422&gt;=40,INDEX($GV:$GV,$JF422+40),"")</f>
      </c>
      <c r="IL422">
        <f>IF($JG422&gt;=41,INDEX($GV:$GV,$JF422+41),"")</f>
      </c>
      <c r="IM422">
        <f>IF($JG422&gt;=42,INDEX($GV:$GV,$JF422+42),"")</f>
      </c>
      <c r="IN422">
        <f>IF($JG422&gt;=43,INDEX($GV:$GV,$JF422+43),"")</f>
      </c>
      <c r="IO422">
        <f>IF($JG422&gt;=44,INDEX($GV:$GV,$JF422+44),"")</f>
      </c>
      <c r="IP422">
        <f>IF($JG422&gt;=45,INDEX($GV:$GV,$JF422+45),"")</f>
      </c>
      <c r="IQ422">
        <f>IF($JG422&gt;=46,INDEX($GV:$GV,$JF422+46),"")</f>
      </c>
      <c r="IR422">
        <f>IF($JG422&gt;=47,INDEX($GV:$GV,$JF422+47),"")</f>
      </c>
      <c r="IS422">
        <f>IF($JG422&gt;=48,INDEX($GV:$GV,$JF422+48),"")</f>
      </c>
      <c r="IT422">
        <f>IF($JG422&gt;=49,INDEX($GV:$GV,$JF422+49),"")</f>
      </c>
      <c r="IU422">
        <f>IF($JG422&gt;=50,INDEX($GV:$GV,$JF422+50),"")</f>
      </c>
      <c r="IV422">
        <f>IF($JG422&gt;=51,INDEX($GV:$GV,$JF422+51),"")</f>
      </c>
      <c r="IW422">
        <f>IF($JG422&gt;=52,INDEX($GV:$GV,$JF422+52),"")</f>
      </c>
      <c r="IX422">
        <f>IF($JG422&gt;=53,INDEX($GV:$GV,$JF422+53),"")</f>
      </c>
      <c r="IY422">
        <f>IF($JG422&gt;=54,INDEX($GV:$GV,$JF422+54),"")</f>
      </c>
      <c r="IZ422">
        <f>IF($JG422&gt;=55,INDEX($GV:$GV,$JF422+55),"")</f>
      </c>
      <c r="JA422">
        <f>IF($JG422&gt;=56,INDEX($GV:$GV,$JF422+56),"")</f>
      </c>
      <c r="JB422">
        <f>IF($JG422&gt;=57,INDEX($GV:$GV,$JF422+57),"")</f>
      </c>
      <c r="JC422">
        <f>IF($JG422&gt;=58,INDEX($GV:$GV,$JF422+58),"")</f>
      </c>
      <c r="JD422">
        <f>IF($JG422&gt;=59,INDEX($GV:$GV,$JF422+59),"")</f>
      </c>
      <c r="JE422">
        <f>IF($JG422&gt;=60,INDEX($GV:$GV,$JF422+60),"")</f>
      </c>
      <c r="JF422">
        <f>IFERROR(MATCH($GU422,$GV$2:$GV$322,0)+1,0)</f>
      </c>
      <c r="JG422">
        <f>IFERROR(INDEX($GW$2:$GW$322,MATCH($GU422,$GV$2:$GV$322,0)),0)</f>
      </c>
      <c r="JH422" t="s">
        <v>44</v>
      </c>
      <c r="JI422" t="s">
        <v>44</v>
      </c>
    </row>
    <row r="423" spans="1:269" x14ac:dyDescent="0.25">
      <c r="R423">
        <f>IF(OR($U423="",$Q423=""),"",IFERROR($U423/$Q423,0))</f>
      </c>
      <c r="S423">
        <f>IF($U423="","",
SUM($T423,$V423,$AA423,$W423,$Y423)*
(1-IF($AB423="",0,VALUE($AB423)/100)))</f>
      </c>
      <c r="T423">
        <f>IF($U423="","",$U423)</f>
      </c>
      <c r="V423">
        <f>IF($U423="","",
IF($O423="","",
IF(ISNUMBER(SEARCH("exempt",LOWER($O423))),0,
$U423*(VALUE(SUBSTITUTE($O423,"%",""))/100))))</f>
      </c>
      <c r="AC423">
        <f>IFERROR(IF(FIND(" - ",$K423)&gt;0,MID($K423,FIND(" - ",$K423)+3,LEN($K423)),""),"")</f>
      </c>
      <c r="AL423" t="s">
        <v>1262</v>
      </c>
      <c r="AT423">
        <f>IFERROR(LEFT($K423,FIND(" - ",$K423)-1),$K423)</f>
      </c>
      <c r="AW423">
        <f>IF($CL423&gt;=1,INDEX($AU:$AU,$CK423+1),"")</f>
      </c>
      <c r="AX423">
        <f>IF($CL423&gt;=2,INDEX($AU:$AU,$CK423+2),"")</f>
      </c>
      <c r="AY423">
        <f>IF($CL423&gt;=3,INDEX($AU:$AU,$CK423+3),"")</f>
      </c>
      <c r="AZ423">
        <f>IF($CL423&gt;=4,INDEX($AU:$AU,$CK423+4),"")</f>
      </c>
      <c r="BA423">
        <f>IF($CL423&gt;=5,INDEX($AU:$AU,$CK423+5),"")</f>
      </c>
      <c r="BB423">
        <f>IF($CL423&gt;=6,INDEX($AU:$AU,$CK423+6),"")</f>
      </c>
      <c r="BC423">
        <f>IF($CL423&gt;=7,INDEX($AU:$AU,$CK423+7),"")</f>
      </c>
      <c r="BD423">
        <f>IF($CL423&gt;=8,INDEX($AU:$AU,$CK423+8),"")</f>
      </c>
      <c r="BE423">
        <f>IF($CL423&gt;=9,INDEX($AU:$AU,$CK423+9),"")</f>
      </c>
      <c r="BF423">
        <f>IF($CL423&gt;=10,INDEX($AU:$AU,$CK423+10),"")</f>
      </c>
      <c r="BG423">
        <f>IF($CL423&gt;=11,INDEX($AU:$AU,$CK423+11),"")</f>
      </c>
      <c r="BH423">
        <f>IF($CL423&gt;=12,INDEX($AU:$AU,$CK423+12),"")</f>
      </c>
      <c r="BI423">
        <f>IF($CL423&gt;=13,INDEX($AU:$AU,$CK423+13),"")</f>
      </c>
      <c r="BJ423">
        <f>IF($CL423&gt;=14,INDEX($AU:$AU,$CK423+14),"")</f>
      </c>
      <c r="BK423">
        <f>IF($CL423&gt;=15,INDEX($AU:$AU,$CK423+15),"")</f>
      </c>
      <c r="BL423">
        <f>IF($CL423&gt;=16,INDEX($AU:$AU,$CK423+16),"")</f>
      </c>
      <c r="BM423">
        <f>IF($CL423&gt;=17,INDEX($AU:$AU,$CK423+17),"")</f>
      </c>
      <c r="BN423">
        <f>IF($CL423&gt;=18,INDEX($AU:$AU,$CK423+18),"")</f>
      </c>
      <c r="BO423">
        <f>IF($CL423&gt;=19,INDEX($AU:$AU,$CK423+19),"")</f>
      </c>
      <c r="BP423">
        <f>IF($CL423&gt;=20,INDEX($AU:$AU,$CK423+20),"")</f>
      </c>
      <c r="BQ423">
        <f>IF($CL423&gt;=21,INDEX($AU:$AU,$CK423+21),"")</f>
      </c>
      <c r="BR423">
        <f>IF($CL423&gt;=22,INDEX($AU:$AU,$CK423+22),"")</f>
      </c>
      <c r="BS423">
        <f>IF($CL423&gt;=23,INDEX($AU:$AU,$CK423+23),"")</f>
      </c>
      <c r="BT423">
        <f>IF($CL423&gt;=24,INDEX($AU:$AU,$CK423+24),"")</f>
      </c>
      <c r="BU423">
        <f>IF($CL423&gt;=25,INDEX($AU:$AU,$CK423+25),"")</f>
      </c>
      <c r="BV423">
        <f>IF($CL423&gt;=26,INDEX($AU:$AU,$CK423+26),"")</f>
      </c>
      <c r="BW423">
        <f>IF($CL423&gt;=27,INDEX($AU:$AU,$CK423+27),"")</f>
      </c>
      <c r="BX423">
        <f>IF($CL423&gt;=28,INDEX($AU:$AU,$CK423+28),"")</f>
      </c>
      <c r="BY423">
        <f>IF($CL423&gt;=29,INDEX($AU:$AU,$CK423+29),"")</f>
      </c>
      <c r="BZ423">
        <f>IF($CL423&gt;=30,INDEX($AU:$AU,$CK423+30),"")</f>
      </c>
      <c r="CA423">
        <f>IF($CL423&gt;=31,INDEX($AU:$AU,$CK423+31),"")</f>
      </c>
      <c r="CB423">
        <f>IF($CL423&gt;=32,INDEX($AU:$AU,$CK423+32),"")</f>
      </c>
      <c r="CC423">
        <f>IF($CL423&gt;=33,INDEX($AU:$AU,$CK423+33),"")</f>
      </c>
      <c r="CD423">
        <f>IF($CL423&gt;=34,INDEX($AU:$AU,$CK423+34),"")</f>
      </c>
      <c r="CE423">
        <f>IF($CL423&gt;=35,INDEX($AU:$AU,$CK423+35),"")</f>
      </c>
      <c r="CF423">
        <f>IF($CL423&gt;=36,INDEX($AU:$AU,$CK423+36),"")</f>
      </c>
      <c r="CG423">
        <f>IF($CL423&gt;=37,INDEX($AU:$AU,$CK423+37),"")</f>
      </c>
      <c r="CH423">
        <f>IF($CL423&gt;=38,INDEX($AU:$AU,$CK423+38),"")</f>
      </c>
      <c r="CI423">
        <f>IF($CL423&gt;=39,INDEX($AU:$AU,$CK423+39),"")</f>
      </c>
      <c r="CJ423">
        <f>IF($CL423&gt;=40,INDEX($AU:$AU,$CK423+40),"")</f>
      </c>
      <c r="CK423">
        <f>IFERROR(MATCH($AT423,$AU$2:$AU$133,0)+1,0)</f>
      </c>
      <c r="CL423">
        <f>IFERROR(INDEX($AV$2:$AV$133,MATCH($AT423,$AU$2:$AU$133,0)),0)</f>
      </c>
      <c r="CM423">
        <f>IFERROR(LEFT($L423,FIND(" - ",$L423)-1),$L423)</f>
      </c>
      <c r="CN423" t="s">
        <v>1263</v>
      </c>
      <c r="CO423">
        <v>1</v>
      </c>
      <c r="CP423">
        <f>IF($DK423&gt;=1,INDEX($CN:$CN,$DJ423+1),"")</f>
      </c>
      <c r="CQ423">
        <f>IF($DK423&gt;=2,INDEX($CN:$CN,$DJ423+2),"")</f>
      </c>
      <c r="CR423">
        <f>IF($DK423&gt;=3,INDEX($CN:$CN,$DJ423+3),"")</f>
      </c>
      <c r="CS423">
        <f>IF($DK423&gt;=4,INDEX($CN:$CN,$DJ423+4),"")</f>
      </c>
      <c r="CT423">
        <f>IF($DK423&gt;=5,INDEX($CN:$CN,$DJ423+5),"")</f>
      </c>
      <c r="CU423">
        <f>IF($DK423&gt;=6,INDEX($CN:$CN,$DJ423+6),"")</f>
      </c>
      <c r="CV423">
        <f>IF($DK423&gt;=7,INDEX($CN:$CN,$DJ423+7),"")</f>
      </c>
      <c r="CW423">
        <f>IF($DK423&gt;=8,INDEX($CN:$CN,$DJ423+8),"")</f>
      </c>
      <c r="CX423">
        <f>IF($DK423&gt;=9,INDEX($CN:$CN,$DJ423+9),"")</f>
      </c>
      <c r="CY423">
        <f>IF($DK423&gt;=10,INDEX($CN:$CN,$DJ423+10),"")</f>
      </c>
      <c r="CZ423">
        <f>IF($DK423&gt;=11,INDEX($CN:$CN,$DJ423+11),"")</f>
      </c>
      <c r="DA423">
        <f>IF($DK423&gt;=12,INDEX($CN:$CN,$DJ423+12),"")</f>
      </c>
      <c r="DB423">
        <f>IF($DK423&gt;=13,INDEX($CN:$CN,$DJ423+13),"")</f>
      </c>
      <c r="DC423">
        <f>IF($DK423&gt;=14,INDEX($CN:$CN,$DJ423+14),"")</f>
      </c>
      <c r="DD423">
        <f>IF($DK423&gt;=15,INDEX($CN:$CN,$DJ423+15),"")</f>
      </c>
      <c r="DE423">
        <f>IF($DK423&gt;=16,INDEX($CN:$CN,$DJ423+16),"")</f>
      </c>
      <c r="DF423">
        <f>IF($DK423&gt;=17,INDEX($CN:$CN,$DJ423+17),"")</f>
      </c>
      <c r="DG423">
        <f>IF($DK423&gt;=18,INDEX($CN:$CN,$DJ423+18),"")</f>
      </c>
      <c r="DH423">
        <f>IF($DK423&gt;=19,INDEX($CN:$CN,$DJ423+19),"")</f>
      </c>
      <c r="DI423">
        <f>IF($DK423&gt;=20,INDEX($CN:$CN,$DJ423+20),"")</f>
      </c>
      <c r="DJ423">
        <f>IFERROR(MATCH($CM423,$CN$2:$CN$1089,0)+1,0)</f>
      </c>
      <c r="DK423">
        <f>IFERROR(INDEX($CO$2:$CO$1089,MATCH($CM423,$CN$2:$CN$1089,0)),0)</f>
      </c>
      <c r="DL423">
        <f>IFERROR(INDEX($AS:$AS,MATCH($O423,$AR:$AR,0))&amp;"","")</f>
      </c>
      <c r="DP423">
        <f>IF($GS423&gt;=1,INDEX($DM:$DM,$GR423+1),"")</f>
      </c>
      <c r="DQ423">
        <f>IF($GS423&gt;=2,INDEX($DM:$DM,$GR423+2),"")</f>
      </c>
      <c r="DR423">
        <f>IF($GS423&gt;=3,INDEX($DM:$DM,$GR423+3),"")</f>
      </c>
      <c r="DS423">
        <f>IF($GS423&gt;=4,INDEX($DM:$DM,$GR423+4),"")</f>
      </c>
      <c r="DT423">
        <f>IF($GS423&gt;=5,INDEX($DM:$DM,$GR423+5),"")</f>
      </c>
      <c r="DU423">
        <f>IF($GS423&gt;=6,INDEX($DM:$DM,$GR423+6),"")</f>
      </c>
      <c r="DV423">
        <f>IF($GS423&gt;=7,INDEX($DM:$DM,$GR423+7),"")</f>
      </c>
      <c r="DW423">
        <f>IF($GS423&gt;=8,INDEX($DM:$DM,$GR423+8),"")</f>
      </c>
      <c r="DX423">
        <f>IF($GS423&gt;=9,INDEX($DM:$DM,$GR423+9),"")</f>
      </c>
      <c r="DY423">
        <f>IF($GS423&gt;=10,INDEX($DM:$DM,$GR423+10),"")</f>
      </c>
      <c r="DZ423">
        <f>IF($GS423&gt;=11,INDEX($DM:$DM,$GR423+11),"")</f>
      </c>
      <c r="EA423">
        <f>IF($GS423&gt;=12,INDEX($DM:$DM,$GR423+12),"")</f>
      </c>
      <c r="EB423">
        <f>IF($GS423&gt;=13,INDEX($DM:$DM,$GR423+13),"")</f>
      </c>
      <c r="EC423">
        <f>IF($GS423&gt;=14,INDEX($DM:$DM,$GR423+14),"")</f>
      </c>
      <c r="ED423">
        <f>IF($GS423&gt;=15,INDEX($DM:$DM,$GR423+15),"")</f>
      </c>
      <c r="EE423">
        <f>IF($GS423&gt;=16,INDEX($DM:$DM,$GR423+16),"")</f>
      </c>
      <c r="EF423">
        <f>IF($GS423&gt;=17,INDEX($DM:$DM,$GR423+17),"")</f>
      </c>
      <c r="EG423">
        <f>IF($GS423&gt;=18,INDEX($DM:$DM,$GR423+18),"")</f>
      </c>
      <c r="EH423">
        <f>IF($GS423&gt;=19,INDEX($DM:$DM,$GR423+19),"")</f>
      </c>
      <c r="EI423">
        <f>IF($GS423&gt;=20,INDEX($DM:$DM,$GR423+20),"")</f>
      </c>
      <c r="EJ423">
        <f>IF($GS423&gt;=21,INDEX($DM:$DM,$GR423+21),"")</f>
      </c>
      <c r="EK423">
        <f>IF($GS423&gt;=22,INDEX($DM:$DM,$GR423+22),"")</f>
      </c>
      <c r="EL423">
        <f>IF($GS423&gt;=23,INDEX($DM:$DM,$GR423+23),"")</f>
      </c>
      <c r="EM423">
        <f>IF($GS423&gt;=24,INDEX($DM:$DM,$GR423+24),"")</f>
      </c>
      <c r="EN423">
        <f>IF($GS423&gt;=25,INDEX($DM:$DM,$GR423+25),"")</f>
      </c>
      <c r="EO423">
        <f>IF($GS423&gt;=26,INDEX($DM:$DM,$GR423+26),"")</f>
      </c>
      <c r="EP423">
        <f>IF($GS423&gt;=27,INDEX($DM:$DM,$GR423+27),"")</f>
      </c>
      <c r="EQ423">
        <f>IF($GS423&gt;=28,INDEX($DM:$DM,$GR423+28),"")</f>
      </c>
      <c r="ER423">
        <f>IF($GS423&gt;=29,INDEX($DM:$DM,$GR423+29),"")</f>
      </c>
      <c r="ES423">
        <f>IF($GS423&gt;=30,INDEX($DM:$DM,$GR423+30),"")</f>
      </c>
      <c r="ET423">
        <f>IF($GS423&gt;=31,INDEX($DM:$DM,$GR423+31),"")</f>
      </c>
      <c r="EU423">
        <f>IF($GS423&gt;=32,INDEX($DM:$DM,$GR423+32),"")</f>
      </c>
      <c r="EV423">
        <f>IF($GS423&gt;=33,INDEX($DM:$DM,$GR423+33),"")</f>
      </c>
      <c r="EW423">
        <f>IF($GS423&gt;=34,INDEX($DM:$DM,$GR423+34),"")</f>
      </c>
      <c r="EX423">
        <f>IF($GS423&gt;=35,INDEX($DM:$DM,$GR423+35),"")</f>
      </c>
      <c r="EY423">
        <f>IF($GS423&gt;=36,INDEX($DM:$DM,$GR423+36),"")</f>
      </c>
      <c r="EZ423">
        <f>IF($GS423&gt;=37,INDEX($DM:$DM,$GR423+37),"")</f>
      </c>
      <c r="FA423">
        <f>IF($GS423&gt;=38,INDEX($DM:$DM,$GR423+38),"")</f>
      </c>
      <c r="FB423">
        <f>IF($GS423&gt;=39,INDEX($DM:$DM,$GR423+39),"")</f>
      </c>
      <c r="FC423">
        <f>IF($GS423&gt;=40,INDEX($DM:$DM,$GR423+40),"")</f>
      </c>
      <c r="FD423">
        <f>IF($GS423&gt;=1,INDEX($DN:$DN,$GR423+1),"")</f>
      </c>
      <c r="FE423">
        <f>IF($GS423&gt;=2,INDEX($DN:$DN,$GR423+2),"")</f>
      </c>
      <c r="FF423">
        <f>IF($GS423&gt;=3,INDEX($DN:$DN,$GR423+3),"")</f>
      </c>
      <c r="FG423">
        <f>IF($GS423&gt;=4,INDEX($DN:$DN,$GR423+4),"")</f>
      </c>
      <c r="FH423">
        <f>IF($GS423&gt;=5,INDEX($DN:$DN,$GR423+5),"")</f>
      </c>
      <c r="FI423">
        <f>IF($GS423&gt;=6,INDEX($DN:$DN,$GR423+6),"")</f>
      </c>
      <c r="FJ423">
        <f>IF($GS423&gt;=7,INDEX($DN:$DN,$GR423+7),"")</f>
      </c>
      <c r="FK423">
        <f>IF($GS423&gt;=8,INDEX($DN:$DN,$GR423+8),"")</f>
      </c>
      <c r="FL423">
        <f>IF($GS423&gt;=9,INDEX($DN:$DN,$GR423+9),"")</f>
      </c>
      <c r="FM423">
        <f>IF($GS423&gt;=10,INDEX($DN:$DN,$GR423+10),"")</f>
      </c>
      <c r="FN423">
        <f>IF($GS423&gt;=11,INDEX($DN:$DN,$GR423+11),"")</f>
      </c>
      <c r="FO423">
        <f>IF($GS423&gt;=12,INDEX($DN:$DN,$GR423+12),"")</f>
      </c>
      <c r="FP423">
        <f>IF($GS423&gt;=13,INDEX($DN:$DN,$GR423+13),"")</f>
      </c>
      <c r="FQ423">
        <f>IF($GS423&gt;=14,INDEX($DN:$DN,$GR423+14),"")</f>
      </c>
      <c r="FR423">
        <f>IF($GS423&gt;=15,INDEX($DN:$DN,$GR423+15),"")</f>
      </c>
      <c r="FS423">
        <f>IF($GS423&gt;=16,INDEX($DN:$DN,$GR423+16),"")</f>
      </c>
      <c r="FT423">
        <f>IF($GS423&gt;=17,INDEX($DN:$DN,$GR423+17),"")</f>
      </c>
      <c r="FU423">
        <f>IF($GS423&gt;=18,INDEX($DN:$DN,$GR423+18),"")</f>
      </c>
      <c r="FV423">
        <f>IF($GS423&gt;=19,INDEX($DN:$DN,$GR423+19),"")</f>
      </c>
      <c r="FW423">
        <f>IF($GS423&gt;=20,INDEX($DN:$DN,$GR423+20),"")</f>
      </c>
      <c r="FX423">
        <f>IF($GS423&gt;=21,INDEX($DN:$DN,$GR423+21),"")</f>
      </c>
      <c r="FY423">
        <f>IF($GS423&gt;=22,INDEX($DN:$DN,$GR423+22),"")</f>
      </c>
      <c r="FZ423">
        <f>IF($GS423&gt;=23,INDEX($DN:$DN,$GR423+23),"")</f>
      </c>
      <c r="GA423">
        <f>IF($GS423&gt;=24,INDEX($DN:$DN,$GR423+24),"")</f>
      </c>
      <c r="GB423">
        <f>IF($GS423&gt;=25,INDEX($DN:$DN,$GR423+25),"")</f>
      </c>
      <c r="GC423">
        <f>IF($GS423&gt;=26,INDEX($DN:$DN,$GR423+26),"")</f>
      </c>
      <c r="GD423">
        <f>IF($GS423&gt;=27,INDEX($DN:$DN,$GR423+27),"")</f>
      </c>
      <c r="GE423">
        <f>IF($GS423&gt;=28,INDEX($DN:$DN,$GR423+28),"")</f>
      </c>
      <c r="GF423">
        <f>IF($GS423&gt;=29,INDEX($DN:$DN,$GR423+29),"")</f>
      </c>
      <c r="GG423">
        <f>IF($GS423&gt;=30,INDEX($DN:$DN,$GR423+30),"")</f>
      </c>
      <c r="GH423">
        <f>IF($GS423&gt;=31,INDEX($DN:$DN,$GR423+31),"")</f>
      </c>
      <c r="GI423">
        <f>IF($GS423&gt;=32,INDEX($DN:$DN,$GR423+32),"")</f>
      </c>
      <c r="GJ423">
        <f>IF($GS423&gt;=33,INDEX($DN:$DN,$GR423+33),"")</f>
      </c>
      <c r="GK423">
        <f>IF($GS423&gt;=34,INDEX($DN:$DN,$GR423+34),"")</f>
      </c>
      <c r="GL423">
        <f>IF($GS423&gt;=35,INDEX($DN:$DN,$GR423+35),"")</f>
      </c>
      <c r="GM423">
        <f>IF($GS423&gt;=36,INDEX($DN:$DN,$GR423+36),"")</f>
      </c>
      <c r="GN423">
        <f>IF($GS423&gt;=37,INDEX($DN:$DN,$GR423+37),"")</f>
      </c>
      <c r="GO423">
        <f>IF($GS423&gt;=38,INDEX($DN:$DN,$GR423+38),"")</f>
      </c>
      <c r="GP423">
        <f>IF($GS423&gt;=39,INDEX($DN:$DN,$GR423+39),"")</f>
      </c>
      <c r="GQ423">
        <f>IF($GS423&gt;=40,INDEX($DN:$DN,$GR423+40),"")</f>
      </c>
      <c r="GR423">
        <f>IFERROR(MATCH($DL423,$DM$2:$DM$148,0)+1,0)</f>
      </c>
      <c r="GS423">
        <f>IFERROR(INDEX($DO$2:$DO$148,MATCH($DL423,$DM$2:$DM$148,0)),0)</f>
      </c>
      <c r="GT423">
        <f>IFERROR(MATCH($Z423,$DP$423:$FC$423,0),0)</f>
      </c>
      <c r="GU423">
        <f>IF($GT423&gt;0,INDEX($FD$423:$GQ$423,$GT423),"")</f>
      </c>
      <c r="GX423">
        <f>IF($JG423&gt;=1,INDEX($GV:$GV,$JF423+1),"")</f>
      </c>
      <c r="GY423">
        <f>IF($JG423&gt;=2,INDEX($GV:$GV,$JF423+2),"")</f>
      </c>
      <c r="GZ423">
        <f>IF($JG423&gt;=3,INDEX($GV:$GV,$JF423+3),"")</f>
      </c>
      <c r="HA423">
        <f>IF($JG423&gt;=4,INDEX($GV:$GV,$JF423+4),"")</f>
      </c>
      <c r="HB423">
        <f>IF($JG423&gt;=5,INDEX($GV:$GV,$JF423+5),"")</f>
      </c>
      <c r="HC423">
        <f>IF($JG423&gt;=6,INDEX($GV:$GV,$JF423+6),"")</f>
      </c>
      <c r="HD423">
        <f>IF($JG423&gt;=7,INDEX($GV:$GV,$JF423+7),"")</f>
      </c>
      <c r="HE423">
        <f>IF($JG423&gt;=8,INDEX($GV:$GV,$JF423+8),"")</f>
      </c>
      <c r="HF423">
        <f>IF($JG423&gt;=9,INDEX($GV:$GV,$JF423+9),"")</f>
      </c>
      <c r="HG423">
        <f>IF($JG423&gt;=10,INDEX($GV:$GV,$JF423+10),"")</f>
      </c>
      <c r="HH423">
        <f>IF($JG423&gt;=11,INDEX($GV:$GV,$JF423+11),"")</f>
      </c>
      <c r="HI423">
        <f>IF($JG423&gt;=12,INDEX($GV:$GV,$JF423+12),"")</f>
      </c>
      <c r="HJ423">
        <f>IF($JG423&gt;=13,INDEX($GV:$GV,$JF423+13),"")</f>
      </c>
      <c r="HK423">
        <f>IF($JG423&gt;=14,INDEX($GV:$GV,$JF423+14),"")</f>
      </c>
      <c r="HL423">
        <f>IF($JG423&gt;=15,INDEX($GV:$GV,$JF423+15),"")</f>
      </c>
      <c r="HM423">
        <f>IF($JG423&gt;=16,INDEX($GV:$GV,$JF423+16),"")</f>
      </c>
      <c r="HN423">
        <f>IF($JG423&gt;=17,INDEX($GV:$GV,$JF423+17),"")</f>
      </c>
      <c r="HO423">
        <f>IF($JG423&gt;=18,INDEX($GV:$GV,$JF423+18),"")</f>
      </c>
      <c r="HP423">
        <f>IF($JG423&gt;=19,INDEX($GV:$GV,$JF423+19),"")</f>
      </c>
      <c r="HQ423">
        <f>IF($JG423&gt;=20,INDEX($GV:$GV,$JF423+20),"")</f>
      </c>
      <c r="HR423">
        <f>IF($JG423&gt;=21,INDEX($GV:$GV,$JF423+21),"")</f>
      </c>
      <c r="HS423">
        <f>IF($JG423&gt;=22,INDEX($GV:$GV,$JF423+22),"")</f>
      </c>
      <c r="HT423">
        <f>IF($JG423&gt;=23,INDEX($GV:$GV,$JF423+23),"")</f>
      </c>
      <c r="HU423">
        <f>IF($JG423&gt;=24,INDEX($GV:$GV,$JF423+24),"")</f>
      </c>
      <c r="HV423">
        <f>IF($JG423&gt;=25,INDEX($GV:$GV,$JF423+25),"")</f>
      </c>
      <c r="HW423">
        <f>IF($JG423&gt;=26,INDEX($GV:$GV,$JF423+26),"")</f>
      </c>
      <c r="HX423">
        <f>IF($JG423&gt;=27,INDEX($GV:$GV,$JF423+27),"")</f>
      </c>
      <c r="HY423">
        <f>IF($JG423&gt;=28,INDEX($GV:$GV,$JF423+28),"")</f>
      </c>
      <c r="HZ423">
        <f>IF($JG423&gt;=29,INDEX($GV:$GV,$JF423+29),"")</f>
      </c>
      <c r="IA423">
        <f>IF($JG423&gt;=30,INDEX($GV:$GV,$JF423+30),"")</f>
      </c>
      <c r="IB423">
        <f>IF($JG423&gt;=31,INDEX($GV:$GV,$JF423+31),"")</f>
      </c>
      <c r="IC423">
        <f>IF($JG423&gt;=32,INDEX($GV:$GV,$JF423+32),"")</f>
      </c>
      <c r="ID423">
        <f>IF($JG423&gt;=33,INDEX($GV:$GV,$JF423+33),"")</f>
      </c>
      <c r="IE423">
        <f>IF($JG423&gt;=34,INDEX($GV:$GV,$JF423+34),"")</f>
      </c>
      <c r="IF423">
        <f>IF($JG423&gt;=35,INDEX($GV:$GV,$JF423+35),"")</f>
      </c>
      <c r="IG423">
        <f>IF($JG423&gt;=36,INDEX($GV:$GV,$JF423+36),"")</f>
      </c>
      <c r="IH423">
        <f>IF($JG423&gt;=37,INDEX($GV:$GV,$JF423+37),"")</f>
      </c>
      <c r="II423">
        <f>IF($JG423&gt;=38,INDEX($GV:$GV,$JF423+38),"")</f>
      </c>
      <c r="IJ423">
        <f>IF($JG423&gt;=39,INDEX($GV:$GV,$JF423+39),"")</f>
      </c>
      <c r="IK423">
        <f>IF($JG423&gt;=40,INDEX($GV:$GV,$JF423+40),"")</f>
      </c>
      <c r="IL423">
        <f>IF($JG423&gt;=41,INDEX($GV:$GV,$JF423+41),"")</f>
      </c>
      <c r="IM423">
        <f>IF($JG423&gt;=42,INDEX($GV:$GV,$JF423+42),"")</f>
      </c>
      <c r="IN423">
        <f>IF($JG423&gt;=43,INDEX($GV:$GV,$JF423+43),"")</f>
      </c>
      <c r="IO423">
        <f>IF($JG423&gt;=44,INDEX($GV:$GV,$JF423+44),"")</f>
      </c>
      <c r="IP423">
        <f>IF($JG423&gt;=45,INDEX($GV:$GV,$JF423+45),"")</f>
      </c>
      <c r="IQ423">
        <f>IF($JG423&gt;=46,INDEX($GV:$GV,$JF423+46),"")</f>
      </c>
      <c r="IR423">
        <f>IF($JG423&gt;=47,INDEX($GV:$GV,$JF423+47),"")</f>
      </c>
      <c r="IS423">
        <f>IF($JG423&gt;=48,INDEX($GV:$GV,$JF423+48),"")</f>
      </c>
      <c r="IT423">
        <f>IF($JG423&gt;=49,INDEX($GV:$GV,$JF423+49),"")</f>
      </c>
      <c r="IU423">
        <f>IF($JG423&gt;=50,INDEX($GV:$GV,$JF423+50),"")</f>
      </c>
      <c r="IV423">
        <f>IF($JG423&gt;=51,INDEX($GV:$GV,$JF423+51),"")</f>
      </c>
      <c r="IW423">
        <f>IF($JG423&gt;=52,INDEX($GV:$GV,$JF423+52),"")</f>
      </c>
      <c r="IX423">
        <f>IF($JG423&gt;=53,INDEX($GV:$GV,$JF423+53),"")</f>
      </c>
      <c r="IY423">
        <f>IF($JG423&gt;=54,INDEX($GV:$GV,$JF423+54),"")</f>
      </c>
      <c r="IZ423">
        <f>IF($JG423&gt;=55,INDEX($GV:$GV,$JF423+55),"")</f>
      </c>
      <c r="JA423">
        <f>IF($JG423&gt;=56,INDEX($GV:$GV,$JF423+56),"")</f>
      </c>
      <c r="JB423">
        <f>IF($JG423&gt;=57,INDEX($GV:$GV,$JF423+57),"")</f>
      </c>
      <c r="JC423">
        <f>IF($JG423&gt;=58,INDEX($GV:$GV,$JF423+58),"")</f>
      </c>
      <c r="JD423">
        <f>IF($JG423&gt;=59,INDEX($GV:$GV,$JF423+59),"")</f>
      </c>
      <c r="JE423">
        <f>IF($JG423&gt;=60,INDEX($GV:$GV,$JF423+60),"")</f>
      </c>
      <c r="JF423">
        <f>IFERROR(MATCH($GU423,$GV$2:$GV$322,0)+1,0)</f>
      </c>
      <c r="JG423">
        <f>IFERROR(INDEX($GW$2:$GW$322,MATCH($GU423,$GV$2:$GV$322,0)),0)</f>
      </c>
      <c r="JH423" t="s">
        <v>44</v>
      </c>
      <c r="JI423" t="s">
        <v>44</v>
      </c>
    </row>
    <row r="424" spans="1:269" x14ac:dyDescent="0.25">
      <c r="R424">
        <f>IF(OR($U424="",$Q424=""),"",IFERROR($U424/$Q424,0))</f>
      </c>
      <c r="S424">
        <f>IF($U424="","",
SUM($T424,$V424,$AA424,$W424,$Y424)*
(1-IF($AB424="",0,VALUE($AB424)/100)))</f>
      </c>
      <c r="T424">
        <f>IF($U424="","",$U424)</f>
      </c>
      <c r="V424">
        <f>IF($U424="","",
IF($O424="","",
IF(ISNUMBER(SEARCH("exempt",LOWER($O424))),0,
$U424*(VALUE(SUBSTITUTE($O424,"%",""))/100))))</f>
      </c>
      <c r="AC424">
        <f>IFERROR(IF(FIND(" - ",$K424)&gt;0,MID($K424,FIND(" - ",$K424)+3,LEN($K424)),""),"")</f>
      </c>
      <c r="AL424" t="s">
        <v>1264</v>
      </c>
      <c r="AT424">
        <f>IFERROR(LEFT($K424,FIND(" - ",$K424)-1),$K424)</f>
      </c>
      <c r="AW424">
        <f>IF($CL424&gt;=1,INDEX($AU:$AU,$CK424+1),"")</f>
      </c>
      <c r="AX424">
        <f>IF($CL424&gt;=2,INDEX($AU:$AU,$CK424+2),"")</f>
      </c>
      <c r="AY424">
        <f>IF($CL424&gt;=3,INDEX($AU:$AU,$CK424+3),"")</f>
      </c>
      <c r="AZ424">
        <f>IF($CL424&gt;=4,INDEX($AU:$AU,$CK424+4),"")</f>
      </c>
      <c r="BA424">
        <f>IF($CL424&gt;=5,INDEX($AU:$AU,$CK424+5),"")</f>
      </c>
      <c r="BB424">
        <f>IF($CL424&gt;=6,INDEX($AU:$AU,$CK424+6),"")</f>
      </c>
      <c r="BC424">
        <f>IF($CL424&gt;=7,INDEX($AU:$AU,$CK424+7),"")</f>
      </c>
      <c r="BD424">
        <f>IF($CL424&gt;=8,INDEX($AU:$AU,$CK424+8),"")</f>
      </c>
      <c r="BE424">
        <f>IF($CL424&gt;=9,INDEX($AU:$AU,$CK424+9),"")</f>
      </c>
      <c r="BF424">
        <f>IF($CL424&gt;=10,INDEX($AU:$AU,$CK424+10),"")</f>
      </c>
      <c r="BG424">
        <f>IF($CL424&gt;=11,INDEX($AU:$AU,$CK424+11),"")</f>
      </c>
      <c r="BH424">
        <f>IF($CL424&gt;=12,INDEX($AU:$AU,$CK424+12),"")</f>
      </c>
      <c r="BI424">
        <f>IF($CL424&gt;=13,INDEX($AU:$AU,$CK424+13),"")</f>
      </c>
      <c r="BJ424">
        <f>IF($CL424&gt;=14,INDEX($AU:$AU,$CK424+14),"")</f>
      </c>
      <c r="BK424">
        <f>IF($CL424&gt;=15,INDEX($AU:$AU,$CK424+15),"")</f>
      </c>
      <c r="BL424">
        <f>IF($CL424&gt;=16,INDEX($AU:$AU,$CK424+16),"")</f>
      </c>
      <c r="BM424">
        <f>IF($CL424&gt;=17,INDEX($AU:$AU,$CK424+17),"")</f>
      </c>
      <c r="BN424">
        <f>IF($CL424&gt;=18,INDEX($AU:$AU,$CK424+18),"")</f>
      </c>
      <c r="BO424">
        <f>IF($CL424&gt;=19,INDEX($AU:$AU,$CK424+19),"")</f>
      </c>
      <c r="BP424">
        <f>IF($CL424&gt;=20,INDEX($AU:$AU,$CK424+20),"")</f>
      </c>
      <c r="BQ424">
        <f>IF($CL424&gt;=21,INDEX($AU:$AU,$CK424+21),"")</f>
      </c>
      <c r="BR424">
        <f>IF($CL424&gt;=22,INDEX($AU:$AU,$CK424+22),"")</f>
      </c>
      <c r="BS424">
        <f>IF($CL424&gt;=23,INDEX($AU:$AU,$CK424+23),"")</f>
      </c>
      <c r="BT424">
        <f>IF($CL424&gt;=24,INDEX($AU:$AU,$CK424+24),"")</f>
      </c>
      <c r="BU424">
        <f>IF($CL424&gt;=25,INDEX($AU:$AU,$CK424+25),"")</f>
      </c>
      <c r="BV424">
        <f>IF($CL424&gt;=26,INDEX($AU:$AU,$CK424+26),"")</f>
      </c>
      <c r="BW424">
        <f>IF($CL424&gt;=27,INDEX($AU:$AU,$CK424+27),"")</f>
      </c>
      <c r="BX424">
        <f>IF($CL424&gt;=28,INDEX($AU:$AU,$CK424+28),"")</f>
      </c>
      <c r="BY424">
        <f>IF($CL424&gt;=29,INDEX($AU:$AU,$CK424+29),"")</f>
      </c>
      <c r="BZ424">
        <f>IF($CL424&gt;=30,INDEX($AU:$AU,$CK424+30),"")</f>
      </c>
      <c r="CA424">
        <f>IF($CL424&gt;=31,INDEX($AU:$AU,$CK424+31),"")</f>
      </c>
      <c r="CB424">
        <f>IF($CL424&gt;=32,INDEX($AU:$AU,$CK424+32),"")</f>
      </c>
      <c r="CC424">
        <f>IF($CL424&gt;=33,INDEX($AU:$AU,$CK424+33),"")</f>
      </c>
      <c r="CD424">
        <f>IF($CL424&gt;=34,INDEX($AU:$AU,$CK424+34),"")</f>
      </c>
      <c r="CE424">
        <f>IF($CL424&gt;=35,INDEX($AU:$AU,$CK424+35),"")</f>
      </c>
      <c r="CF424">
        <f>IF($CL424&gt;=36,INDEX($AU:$AU,$CK424+36),"")</f>
      </c>
      <c r="CG424">
        <f>IF($CL424&gt;=37,INDEX($AU:$AU,$CK424+37),"")</f>
      </c>
      <c r="CH424">
        <f>IF($CL424&gt;=38,INDEX($AU:$AU,$CK424+38),"")</f>
      </c>
      <c r="CI424">
        <f>IF($CL424&gt;=39,INDEX($AU:$AU,$CK424+39),"")</f>
      </c>
      <c r="CJ424">
        <f>IF($CL424&gt;=40,INDEX($AU:$AU,$CK424+40),"")</f>
      </c>
      <c r="CK424">
        <f>IFERROR(MATCH($AT424,$AU$2:$AU$133,0)+1,0)</f>
      </c>
      <c r="CL424">
        <f>IFERROR(INDEX($AV$2:$AV$133,MATCH($AT424,$AU$2:$AU$133,0)),0)</f>
      </c>
      <c r="CM424">
        <f>IFERROR(LEFT($L424,FIND(" - ",$L424)-1),$L424)</f>
      </c>
      <c r="CN424" t="s">
        <v>149</v>
      </c>
      <c r="CP424">
        <f>IF($DK424&gt;=1,INDEX($CN:$CN,$DJ424+1),"")</f>
      </c>
      <c r="CQ424">
        <f>IF($DK424&gt;=2,INDEX($CN:$CN,$DJ424+2),"")</f>
      </c>
      <c r="CR424">
        <f>IF($DK424&gt;=3,INDEX($CN:$CN,$DJ424+3),"")</f>
      </c>
      <c r="CS424">
        <f>IF($DK424&gt;=4,INDEX($CN:$CN,$DJ424+4),"")</f>
      </c>
      <c r="CT424">
        <f>IF($DK424&gt;=5,INDEX($CN:$CN,$DJ424+5),"")</f>
      </c>
      <c r="CU424">
        <f>IF($DK424&gt;=6,INDEX($CN:$CN,$DJ424+6),"")</f>
      </c>
      <c r="CV424">
        <f>IF($DK424&gt;=7,INDEX($CN:$CN,$DJ424+7),"")</f>
      </c>
      <c r="CW424">
        <f>IF($DK424&gt;=8,INDEX($CN:$CN,$DJ424+8),"")</f>
      </c>
      <c r="CX424">
        <f>IF($DK424&gt;=9,INDEX($CN:$CN,$DJ424+9),"")</f>
      </c>
      <c r="CY424">
        <f>IF($DK424&gt;=10,INDEX($CN:$CN,$DJ424+10),"")</f>
      </c>
      <c r="CZ424">
        <f>IF($DK424&gt;=11,INDEX($CN:$CN,$DJ424+11),"")</f>
      </c>
      <c r="DA424">
        <f>IF($DK424&gt;=12,INDEX($CN:$CN,$DJ424+12),"")</f>
      </c>
      <c r="DB424">
        <f>IF($DK424&gt;=13,INDEX($CN:$CN,$DJ424+13),"")</f>
      </c>
      <c r="DC424">
        <f>IF($DK424&gt;=14,INDEX($CN:$CN,$DJ424+14),"")</f>
      </c>
      <c r="DD424">
        <f>IF($DK424&gt;=15,INDEX($CN:$CN,$DJ424+15),"")</f>
      </c>
      <c r="DE424">
        <f>IF($DK424&gt;=16,INDEX($CN:$CN,$DJ424+16),"")</f>
      </c>
      <c r="DF424">
        <f>IF($DK424&gt;=17,INDEX($CN:$CN,$DJ424+17),"")</f>
      </c>
      <c r="DG424">
        <f>IF($DK424&gt;=18,INDEX($CN:$CN,$DJ424+18),"")</f>
      </c>
      <c r="DH424">
        <f>IF($DK424&gt;=19,INDEX($CN:$CN,$DJ424+19),"")</f>
      </c>
      <c r="DI424">
        <f>IF($DK424&gt;=20,INDEX($CN:$CN,$DJ424+20),"")</f>
      </c>
      <c r="DJ424">
        <f>IFERROR(MATCH($CM424,$CN$2:$CN$1089,0)+1,0)</f>
      </c>
      <c r="DK424">
        <f>IFERROR(INDEX($CO$2:$CO$1089,MATCH($CM424,$CN$2:$CN$1089,0)),0)</f>
      </c>
      <c r="DL424">
        <f>IFERROR(INDEX($AS:$AS,MATCH($O424,$AR:$AR,0))&amp;"","")</f>
      </c>
      <c r="DP424">
        <f>IF($GS424&gt;=1,INDEX($DM:$DM,$GR424+1),"")</f>
      </c>
      <c r="DQ424">
        <f>IF($GS424&gt;=2,INDEX($DM:$DM,$GR424+2),"")</f>
      </c>
      <c r="DR424">
        <f>IF($GS424&gt;=3,INDEX($DM:$DM,$GR424+3),"")</f>
      </c>
      <c r="DS424">
        <f>IF($GS424&gt;=4,INDEX($DM:$DM,$GR424+4),"")</f>
      </c>
      <c r="DT424">
        <f>IF($GS424&gt;=5,INDEX($DM:$DM,$GR424+5),"")</f>
      </c>
      <c r="DU424">
        <f>IF($GS424&gt;=6,INDEX($DM:$DM,$GR424+6),"")</f>
      </c>
      <c r="DV424">
        <f>IF($GS424&gt;=7,INDEX($DM:$DM,$GR424+7),"")</f>
      </c>
      <c r="DW424">
        <f>IF($GS424&gt;=8,INDEX($DM:$DM,$GR424+8),"")</f>
      </c>
      <c r="DX424">
        <f>IF($GS424&gt;=9,INDEX($DM:$DM,$GR424+9),"")</f>
      </c>
      <c r="DY424">
        <f>IF($GS424&gt;=10,INDEX($DM:$DM,$GR424+10),"")</f>
      </c>
      <c r="DZ424">
        <f>IF($GS424&gt;=11,INDEX($DM:$DM,$GR424+11),"")</f>
      </c>
      <c r="EA424">
        <f>IF($GS424&gt;=12,INDEX($DM:$DM,$GR424+12),"")</f>
      </c>
      <c r="EB424">
        <f>IF($GS424&gt;=13,INDEX($DM:$DM,$GR424+13),"")</f>
      </c>
      <c r="EC424">
        <f>IF($GS424&gt;=14,INDEX($DM:$DM,$GR424+14),"")</f>
      </c>
      <c r="ED424">
        <f>IF($GS424&gt;=15,INDEX($DM:$DM,$GR424+15),"")</f>
      </c>
      <c r="EE424">
        <f>IF($GS424&gt;=16,INDEX($DM:$DM,$GR424+16),"")</f>
      </c>
      <c r="EF424">
        <f>IF($GS424&gt;=17,INDEX($DM:$DM,$GR424+17),"")</f>
      </c>
      <c r="EG424">
        <f>IF($GS424&gt;=18,INDEX($DM:$DM,$GR424+18),"")</f>
      </c>
      <c r="EH424">
        <f>IF($GS424&gt;=19,INDEX($DM:$DM,$GR424+19),"")</f>
      </c>
      <c r="EI424">
        <f>IF($GS424&gt;=20,INDEX($DM:$DM,$GR424+20),"")</f>
      </c>
      <c r="EJ424">
        <f>IF($GS424&gt;=21,INDEX($DM:$DM,$GR424+21),"")</f>
      </c>
      <c r="EK424">
        <f>IF($GS424&gt;=22,INDEX($DM:$DM,$GR424+22),"")</f>
      </c>
      <c r="EL424">
        <f>IF($GS424&gt;=23,INDEX($DM:$DM,$GR424+23),"")</f>
      </c>
      <c r="EM424">
        <f>IF($GS424&gt;=24,INDEX($DM:$DM,$GR424+24),"")</f>
      </c>
      <c r="EN424">
        <f>IF($GS424&gt;=25,INDEX($DM:$DM,$GR424+25),"")</f>
      </c>
      <c r="EO424">
        <f>IF($GS424&gt;=26,INDEX($DM:$DM,$GR424+26),"")</f>
      </c>
      <c r="EP424">
        <f>IF($GS424&gt;=27,INDEX($DM:$DM,$GR424+27),"")</f>
      </c>
      <c r="EQ424">
        <f>IF($GS424&gt;=28,INDEX($DM:$DM,$GR424+28),"")</f>
      </c>
      <c r="ER424">
        <f>IF($GS424&gt;=29,INDEX($DM:$DM,$GR424+29),"")</f>
      </c>
      <c r="ES424">
        <f>IF($GS424&gt;=30,INDEX($DM:$DM,$GR424+30),"")</f>
      </c>
      <c r="ET424">
        <f>IF($GS424&gt;=31,INDEX($DM:$DM,$GR424+31),"")</f>
      </c>
      <c r="EU424">
        <f>IF($GS424&gt;=32,INDEX($DM:$DM,$GR424+32),"")</f>
      </c>
      <c r="EV424">
        <f>IF($GS424&gt;=33,INDEX($DM:$DM,$GR424+33),"")</f>
      </c>
      <c r="EW424">
        <f>IF($GS424&gt;=34,INDEX($DM:$DM,$GR424+34),"")</f>
      </c>
      <c r="EX424">
        <f>IF($GS424&gt;=35,INDEX($DM:$DM,$GR424+35),"")</f>
      </c>
      <c r="EY424">
        <f>IF($GS424&gt;=36,INDEX($DM:$DM,$GR424+36),"")</f>
      </c>
      <c r="EZ424">
        <f>IF($GS424&gt;=37,INDEX($DM:$DM,$GR424+37),"")</f>
      </c>
      <c r="FA424">
        <f>IF($GS424&gt;=38,INDEX($DM:$DM,$GR424+38),"")</f>
      </c>
      <c r="FB424">
        <f>IF($GS424&gt;=39,INDEX($DM:$DM,$GR424+39),"")</f>
      </c>
      <c r="FC424">
        <f>IF($GS424&gt;=40,INDEX($DM:$DM,$GR424+40),"")</f>
      </c>
      <c r="FD424">
        <f>IF($GS424&gt;=1,INDEX($DN:$DN,$GR424+1),"")</f>
      </c>
      <c r="FE424">
        <f>IF($GS424&gt;=2,INDEX($DN:$DN,$GR424+2),"")</f>
      </c>
      <c r="FF424">
        <f>IF($GS424&gt;=3,INDEX($DN:$DN,$GR424+3),"")</f>
      </c>
      <c r="FG424">
        <f>IF($GS424&gt;=4,INDEX($DN:$DN,$GR424+4),"")</f>
      </c>
      <c r="FH424">
        <f>IF($GS424&gt;=5,INDEX($DN:$DN,$GR424+5),"")</f>
      </c>
      <c r="FI424">
        <f>IF($GS424&gt;=6,INDEX($DN:$DN,$GR424+6),"")</f>
      </c>
      <c r="FJ424">
        <f>IF($GS424&gt;=7,INDEX($DN:$DN,$GR424+7),"")</f>
      </c>
      <c r="FK424">
        <f>IF($GS424&gt;=8,INDEX($DN:$DN,$GR424+8),"")</f>
      </c>
      <c r="FL424">
        <f>IF($GS424&gt;=9,INDEX($DN:$DN,$GR424+9),"")</f>
      </c>
      <c r="FM424">
        <f>IF($GS424&gt;=10,INDEX($DN:$DN,$GR424+10),"")</f>
      </c>
      <c r="FN424">
        <f>IF($GS424&gt;=11,INDEX($DN:$DN,$GR424+11),"")</f>
      </c>
      <c r="FO424">
        <f>IF($GS424&gt;=12,INDEX($DN:$DN,$GR424+12),"")</f>
      </c>
      <c r="FP424">
        <f>IF($GS424&gt;=13,INDEX($DN:$DN,$GR424+13),"")</f>
      </c>
      <c r="FQ424">
        <f>IF($GS424&gt;=14,INDEX($DN:$DN,$GR424+14),"")</f>
      </c>
      <c r="FR424">
        <f>IF($GS424&gt;=15,INDEX($DN:$DN,$GR424+15),"")</f>
      </c>
      <c r="FS424">
        <f>IF($GS424&gt;=16,INDEX($DN:$DN,$GR424+16),"")</f>
      </c>
      <c r="FT424">
        <f>IF($GS424&gt;=17,INDEX($DN:$DN,$GR424+17),"")</f>
      </c>
      <c r="FU424">
        <f>IF($GS424&gt;=18,INDEX($DN:$DN,$GR424+18),"")</f>
      </c>
      <c r="FV424">
        <f>IF($GS424&gt;=19,INDEX($DN:$DN,$GR424+19),"")</f>
      </c>
      <c r="FW424">
        <f>IF($GS424&gt;=20,INDEX($DN:$DN,$GR424+20),"")</f>
      </c>
      <c r="FX424">
        <f>IF($GS424&gt;=21,INDEX($DN:$DN,$GR424+21),"")</f>
      </c>
      <c r="FY424">
        <f>IF($GS424&gt;=22,INDEX($DN:$DN,$GR424+22),"")</f>
      </c>
      <c r="FZ424">
        <f>IF($GS424&gt;=23,INDEX($DN:$DN,$GR424+23),"")</f>
      </c>
      <c r="GA424">
        <f>IF($GS424&gt;=24,INDEX($DN:$DN,$GR424+24),"")</f>
      </c>
      <c r="GB424">
        <f>IF($GS424&gt;=25,INDEX($DN:$DN,$GR424+25),"")</f>
      </c>
      <c r="GC424">
        <f>IF($GS424&gt;=26,INDEX($DN:$DN,$GR424+26),"")</f>
      </c>
      <c r="GD424">
        <f>IF($GS424&gt;=27,INDEX($DN:$DN,$GR424+27),"")</f>
      </c>
      <c r="GE424">
        <f>IF($GS424&gt;=28,INDEX($DN:$DN,$GR424+28),"")</f>
      </c>
      <c r="GF424">
        <f>IF($GS424&gt;=29,INDEX($DN:$DN,$GR424+29),"")</f>
      </c>
      <c r="GG424">
        <f>IF($GS424&gt;=30,INDEX($DN:$DN,$GR424+30),"")</f>
      </c>
      <c r="GH424">
        <f>IF($GS424&gt;=31,INDEX($DN:$DN,$GR424+31),"")</f>
      </c>
      <c r="GI424">
        <f>IF($GS424&gt;=32,INDEX($DN:$DN,$GR424+32),"")</f>
      </c>
      <c r="GJ424">
        <f>IF($GS424&gt;=33,INDEX($DN:$DN,$GR424+33),"")</f>
      </c>
      <c r="GK424">
        <f>IF($GS424&gt;=34,INDEX($DN:$DN,$GR424+34),"")</f>
      </c>
      <c r="GL424">
        <f>IF($GS424&gt;=35,INDEX($DN:$DN,$GR424+35),"")</f>
      </c>
      <c r="GM424">
        <f>IF($GS424&gt;=36,INDEX($DN:$DN,$GR424+36),"")</f>
      </c>
      <c r="GN424">
        <f>IF($GS424&gt;=37,INDEX($DN:$DN,$GR424+37),"")</f>
      </c>
      <c r="GO424">
        <f>IF($GS424&gt;=38,INDEX($DN:$DN,$GR424+38),"")</f>
      </c>
      <c r="GP424">
        <f>IF($GS424&gt;=39,INDEX($DN:$DN,$GR424+39),"")</f>
      </c>
      <c r="GQ424">
        <f>IF($GS424&gt;=40,INDEX($DN:$DN,$GR424+40),"")</f>
      </c>
      <c r="GR424">
        <f>IFERROR(MATCH($DL424,$DM$2:$DM$148,0)+1,0)</f>
      </c>
      <c r="GS424">
        <f>IFERROR(INDEX($DO$2:$DO$148,MATCH($DL424,$DM$2:$DM$148,0)),0)</f>
      </c>
      <c r="GT424">
        <f>IFERROR(MATCH($Z424,$DP$424:$FC$424,0),0)</f>
      </c>
      <c r="GU424">
        <f>IF($GT424&gt;0,INDEX($FD$424:$GQ$424,$GT424),"")</f>
      </c>
      <c r="GX424">
        <f>IF($JG424&gt;=1,INDEX($GV:$GV,$JF424+1),"")</f>
      </c>
      <c r="GY424">
        <f>IF($JG424&gt;=2,INDEX($GV:$GV,$JF424+2),"")</f>
      </c>
      <c r="GZ424">
        <f>IF($JG424&gt;=3,INDEX($GV:$GV,$JF424+3),"")</f>
      </c>
      <c r="HA424">
        <f>IF($JG424&gt;=4,INDEX($GV:$GV,$JF424+4),"")</f>
      </c>
      <c r="HB424">
        <f>IF($JG424&gt;=5,INDEX($GV:$GV,$JF424+5),"")</f>
      </c>
      <c r="HC424">
        <f>IF($JG424&gt;=6,INDEX($GV:$GV,$JF424+6),"")</f>
      </c>
      <c r="HD424">
        <f>IF($JG424&gt;=7,INDEX($GV:$GV,$JF424+7),"")</f>
      </c>
      <c r="HE424">
        <f>IF($JG424&gt;=8,INDEX($GV:$GV,$JF424+8),"")</f>
      </c>
      <c r="HF424">
        <f>IF($JG424&gt;=9,INDEX($GV:$GV,$JF424+9),"")</f>
      </c>
      <c r="HG424">
        <f>IF($JG424&gt;=10,INDEX($GV:$GV,$JF424+10),"")</f>
      </c>
      <c r="HH424">
        <f>IF($JG424&gt;=11,INDEX($GV:$GV,$JF424+11),"")</f>
      </c>
      <c r="HI424">
        <f>IF($JG424&gt;=12,INDEX($GV:$GV,$JF424+12),"")</f>
      </c>
      <c r="HJ424">
        <f>IF($JG424&gt;=13,INDEX($GV:$GV,$JF424+13),"")</f>
      </c>
      <c r="HK424">
        <f>IF($JG424&gt;=14,INDEX($GV:$GV,$JF424+14),"")</f>
      </c>
      <c r="HL424">
        <f>IF($JG424&gt;=15,INDEX($GV:$GV,$JF424+15),"")</f>
      </c>
      <c r="HM424">
        <f>IF($JG424&gt;=16,INDEX($GV:$GV,$JF424+16),"")</f>
      </c>
      <c r="HN424">
        <f>IF($JG424&gt;=17,INDEX($GV:$GV,$JF424+17),"")</f>
      </c>
      <c r="HO424">
        <f>IF($JG424&gt;=18,INDEX($GV:$GV,$JF424+18),"")</f>
      </c>
      <c r="HP424">
        <f>IF($JG424&gt;=19,INDEX($GV:$GV,$JF424+19),"")</f>
      </c>
      <c r="HQ424">
        <f>IF($JG424&gt;=20,INDEX($GV:$GV,$JF424+20),"")</f>
      </c>
      <c r="HR424">
        <f>IF($JG424&gt;=21,INDEX($GV:$GV,$JF424+21),"")</f>
      </c>
      <c r="HS424">
        <f>IF($JG424&gt;=22,INDEX($GV:$GV,$JF424+22),"")</f>
      </c>
      <c r="HT424">
        <f>IF($JG424&gt;=23,INDEX($GV:$GV,$JF424+23),"")</f>
      </c>
      <c r="HU424">
        <f>IF($JG424&gt;=24,INDEX($GV:$GV,$JF424+24),"")</f>
      </c>
      <c r="HV424">
        <f>IF($JG424&gt;=25,INDEX($GV:$GV,$JF424+25),"")</f>
      </c>
      <c r="HW424">
        <f>IF($JG424&gt;=26,INDEX($GV:$GV,$JF424+26),"")</f>
      </c>
      <c r="HX424">
        <f>IF($JG424&gt;=27,INDEX($GV:$GV,$JF424+27),"")</f>
      </c>
      <c r="HY424">
        <f>IF($JG424&gt;=28,INDEX($GV:$GV,$JF424+28),"")</f>
      </c>
      <c r="HZ424">
        <f>IF($JG424&gt;=29,INDEX($GV:$GV,$JF424+29),"")</f>
      </c>
      <c r="IA424">
        <f>IF($JG424&gt;=30,INDEX($GV:$GV,$JF424+30),"")</f>
      </c>
      <c r="IB424">
        <f>IF($JG424&gt;=31,INDEX($GV:$GV,$JF424+31),"")</f>
      </c>
      <c r="IC424">
        <f>IF($JG424&gt;=32,INDEX($GV:$GV,$JF424+32),"")</f>
      </c>
      <c r="ID424">
        <f>IF($JG424&gt;=33,INDEX($GV:$GV,$JF424+33),"")</f>
      </c>
      <c r="IE424">
        <f>IF($JG424&gt;=34,INDEX($GV:$GV,$JF424+34),"")</f>
      </c>
      <c r="IF424">
        <f>IF($JG424&gt;=35,INDEX($GV:$GV,$JF424+35),"")</f>
      </c>
      <c r="IG424">
        <f>IF($JG424&gt;=36,INDEX($GV:$GV,$JF424+36),"")</f>
      </c>
      <c r="IH424">
        <f>IF($JG424&gt;=37,INDEX($GV:$GV,$JF424+37),"")</f>
      </c>
      <c r="II424">
        <f>IF($JG424&gt;=38,INDEX($GV:$GV,$JF424+38),"")</f>
      </c>
      <c r="IJ424">
        <f>IF($JG424&gt;=39,INDEX($GV:$GV,$JF424+39),"")</f>
      </c>
      <c r="IK424">
        <f>IF($JG424&gt;=40,INDEX($GV:$GV,$JF424+40),"")</f>
      </c>
      <c r="IL424">
        <f>IF($JG424&gt;=41,INDEX($GV:$GV,$JF424+41),"")</f>
      </c>
      <c r="IM424">
        <f>IF($JG424&gt;=42,INDEX($GV:$GV,$JF424+42),"")</f>
      </c>
      <c r="IN424">
        <f>IF($JG424&gt;=43,INDEX($GV:$GV,$JF424+43),"")</f>
      </c>
      <c r="IO424">
        <f>IF($JG424&gt;=44,INDEX($GV:$GV,$JF424+44),"")</f>
      </c>
      <c r="IP424">
        <f>IF($JG424&gt;=45,INDEX($GV:$GV,$JF424+45),"")</f>
      </c>
      <c r="IQ424">
        <f>IF($JG424&gt;=46,INDEX($GV:$GV,$JF424+46),"")</f>
      </c>
      <c r="IR424">
        <f>IF($JG424&gt;=47,INDEX($GV:$GV,$JF424+47),"")</f>
      </c>
      <c r="IS424">
        <f>IF($JG424&gt;=48,INDEX($GV:$GV,$JF424+48),"")</f>
      </c>
      <c r="IT424">
        <f>IF($JG424&gt;=49,INDEX($GV:$GV,$JF424+49),"")</f>
      </c>
      <c r="IU424">
        <f>IF($JG424&gt;=50,INDEX($GV:$GV,$JF424+50),"")</f>
      </c>
      <c r="IV424">
        <f>IF($JG424&gt;=51,INDEX($GV:$GV,$JF424+51),"")</f>
      </c>
      <c r="IW424">
        <f>IF($JG424&gt;=52,INDEX($GV:$GV,$JF424+52),"")</f>
      </c>
      <c r="IX424">
        <f>IF($JG424&gt;=53,INDEX($GV:$GV,$JF424+53),"")</f>
      </c>
      <c r="IY424">
        <f>IF($JG424&gt;=54,INDEX($GV:$GV,$JF424+54),"")</f>
      </c>
      <c r="IZ424">
        <f>IF($JG424&gt;=55,INDEX($GV:$GV,$JF424+55),"")</f>
      </c>
      <c r="JA424">
        <f>IF($JG424&gt;=56,INDEX($GV:$GV,$JF424+56),"")</f>
      </c>
      <c r="JB424">
        <f>IF($JG424&gt;=57,INDEX($GV:$GV,$JF424+57),"")</f>
      </c>
      <c r="JC424">
        <f>IF($JG424&gt;=58,INDEX($GV:$GV,$JF424+58),"")</f>
      </c>
      <c r="JD424">
        <f>IF($JG424&gt;=59,INDEX($GV:$GV,$JF424+59),"")</f>
      </c>
      <c r="JE424">
        <f>IF($JG424&gt;=60,INDEX($GV:$GV,$JF424+60),"")</f>
      </c>
      <c r="JF424">
        <f>IFERROR(MATCH($GU424,$GV$2:$GV$322,0)+1,0)</f>
      </c>
      <c r="JG424">
        <f>IFERROR(INDEX($GW$2:$GW$322,MATCH($GU424,$GV$2:$GV$322,0)),0)</f>
      </c>
      <c r="JH424" t="s">
        <v>44</v>
      </c>
      <c r="JI424" t="s">
        <v>44</v>
      </c>
    </row>
    <row r="425" spans="1:269" x14ac:dyDescent="0.25">
      <c r="R425">
        <f>IF(OR($U425="",$Q425=""),"",IFERROR($U425/$Q425,0))</f>
      </c>
      <c r="S425">
        <f>IF($U425="","",
SUM($T425,$V425,$AA425,$W425,$Y425)*
(1-IF($AB425="",0,VALUE($AB425)/100)))</f>
      </c>
      <c r="T425">
        <f>IF($U425="","",$U425)</f>
      </c>
      <c r="V425">
        <f>IF($U425="","",
IF($O425="","",
IF(ISNUMBER(SEARCH("exempt",LOWER($O425))),0,
$U425*(VALUE(SUBSTITUTE($O425,"%",""))/100))))</f>
      </c>
      <c r="AC425">
        <f>IFERROR(IF(FIND(" - ",$K425)&gt;0,MID($K425,FIND(" - ",$K425)+3,LEN($K425)),""),"")</f>
      </c>
      <c r="AL425" t="s">
        <v>1265</v>
      </c>
      <c r="AT425">
        <f>IFERROR(LEFT($K425,FIND(" - ",$K425)-1),$K425)</f>
      </c>
      <c r="AW425">
        <f>IF($CL425&gt;=1,INDEX($AU:$AU,$CK425+1),"")</f>
      </c>
      <c r="AX425">
        <f>IF($CL425&gt;=2,INDEX($AU:$AU,$CK425+2),"")</f>
      </c>
      <c r="AY425">
        <f>IF($CL425&gt;=3,INDEX($AU:$AU,$CK425+3),"")</f>
      </c>
      <c r="AZ425">
        <f>IF($CL425&gt;=4,INDEX($AU:$AU,$CK425+4),"")</f>
      </c>
      <c r="BA425">
        <f>IF($CL425&gt;=5,INDEX($AU:$AU,$CK425+5),"")</f>
      </c>
      <c r="BB425">
        <f>IF($CL425&gt;=6,INDEX($AU:$AU,$CK425+6),"")</f>
      </c>
      <c r="BC425">
        <f>IF($CL425&gt;=7,INDEX($AU:$AU,$CK425+7),"")</f>
      </c>
      <c r="BD425">
        <f>IF($CL425&gt;=8,INDEX($AU:$AU,$CK425+8),"")</f>
      </c>
      <c r="BE425">
        <f>IF($CL425&gt;=9,INDEX($AU:$AU,$CK425+9),"")</f>
      </c>
      <c r="BF425">
        <f>IF($CL425&gt;=10,INDEX($AU:$AU,$CK425+10),"")</f>
      </c>
      <c r="BG425">
        <f>IF($CL425&gt;=11,INDEX($AU:$AU,$CK425+11),"")</f>
      </c>
      <c r="BH425">
        <f>IF($CL425&gt;=12,INDEX($AU:$AU,$CK425+12),"")</f>
      </c>
      <c r="BI425">
        <f>IF($CL425&gt;=13,INDEX($AU:$AU,$CK425+13),"")</f>
      </c>
      <c r="BJ425">
        <f>IF($CL425&gt;=14,INDEX($AU:$AU,$CK425+14),"")</f>
      </c>
      <c r="BK425">
        <f>IF($CL425&gt;=15,INDEX($AU:$AU,$CK425+15),"")</f>
      </c>
      <c r="BL425">
        <f>IF($CL425&gt;=16,INDEX($AU:$AU,$CK425+16),"")</f>
      </c>
      <c r="BM425">
        <f>IF($CL425&gt;=17,INDEX($AU:$AU,$CK425+17),"")</f>
      </c>
      <c r="BN425">
        <f>IF($CL425&gt;=18,INDEX($AU:$AU,$CK425+18),"")</f>
      </c>
      <c r="BO425">
        <f>IF($CL425&gt;=19,INDEX($AU:$AU,$CK425+19),"")</f>
      </c>
      <c r="BP425">
        <f>IF($CL425&gt;=20,INDEX($AU:$AU,$CK425+20),"")</f>
      </c>
      <c r="BQ425">
        <f>IF($CL425&gt;=21,INDEX($AU:$AU,$CK425+21),"")</f>
      </c>
      <c r="BR425">
        <f>IF($CL425&gt;=22,INDEX($AU:$AU,$CK425+22),"")</f>
      </c>
      <c r="BS425">
        <f>IF($CL425&gt;=23,INDEX($AU:$AU,$CK425+23),"")</f>
      </c>
      <c r="BT425">
        <f>IF($CL425&gt;=24,INDEX($AU:$AU,$CK425+24),"")</f>
      </c>
      <c r="BU425">
        <f>IF($CL425&gt;=25,INDEX($AU:$AU,$CK425+25),"")</f>
      </c>
      <c r="BV425">
        <f>IF($CL425&gt;=26,INDEX($AU:$AU,$CK425+26),"")</f>
      </c>
      <c r="BW425">
        <f>IF($CL425&gt;=27,INDEX($AU:$AU,$CK425+27),"")</f>
      </c>
      <c r="BX425">
        <f>IF($CL425&gt;=28,INDEX($AU:$AU,$CK425+28),"")</f>
      </c>
      <c r="BY425">
        <f>IF($CL425&gt;=29,INDEX($AU:$AU,$CK425+29),"")</f>
      </c>
      <c r="BZ425">
        <f>IF($CL425&gt;=30,INDEX($AU:$AU,$CK425+30),"")</f>
      </c>
      <c r="CA425">
        <f>IF($CL425&gt;=31,INDEX($AU:$AU,$CK425+31),"")</f>
      </c>
      <c r="CB425">
        <f>IF($CL425&gt;=32,INDEX($AU:$AU,$CK425+32),"")</f>
      </c>
      <c r="CC425">
        <f>IF($CL425&gt;=33,INDEX($AU:$AU,$CK425+33),"")</f>
      </c>
      <c r="CD425">
        <f>IF($CL425&gt;=34,INDEX($AU:$AU,$CK425+34),"")</f>
      </c>
      <c r="CE425">
        <f>IF($CL425&gt;=35,INDEX($AU:$AU,$CK425+35),"")</f>
      </c>
      <c r="CF425">
        <f>IF($CL425&gt;=36,INDEX($AU:$AU,$CK425+36),"")</f>
      </c>
      <c r="CG425">
        <f>IF($CL425&gt;=37,INDEX($AU:$AU,$CK425+37),"")</f>
      </c>
      <c r="CH425">
        <f>IF($CL425&gt;=38,INDEX($AU:$AU,$CK425+38),"")</f>
      </c>
      <c r="CI425">
        <f>IF($CL425&gt;=39,INDEX($AU:$AU,$CK425+39),"")</f>
      </c>
      <c r="CJ425">
        <f>IF($CL425&gt;=40,INDEX($AU:$AU,$CK425+40),"")</f>
      </c>
      <c r="CK425">
        <f>IFERROR(MATCH($AT425,$AU$2:$AU$133,0)+1,0)</f>
      </c>
      <c r="CL425">
        <f>IFERROR(INDEX($AV$2:$AV$133,MATCH($AT425,$AU$2:$AU$133,0)),0)</f>
      </c>
      <c r="CM425">
        <f>IFERROR(LEFT($L425,FIND(" - ",$L425)-1),$L425)</f>
      </c>
      <c r="CN425" t="s">
        <v>1266</v>
      </c>
      <c r="CO425">
        <v>1</v>
      </c>
      <c r="CP425">
        <f>IF($DK425&gt;=1,INDEX($CN:$CN,$DJ425+1),"")</f>
      </c>
      <c r="CQ425">
        <f>IF($DK425&gt;=2,INDEX($CN:$CN,$DJ425+2),"")</f>
      </c>
      <c r="CR425">
        <f>IF($DK425&gt;=3,INDEX($CN:$CN,$DJ425+3),"")</f>
      </c>
      <c r="CS425">
        <f>IF($DK425&gt;=4,INDEX($CN:$CN,$DJ425+4),"")</f>
      </c>
      <c r="CT425">
        <f>IF($DK425&gt;=5,INDEX($CN:$CN,$DJ425+5),"")</f>
      </c>
      <c r="CU425">
        <f>IF($DK425&gt;=6,INDEX($CN:$CN,$DJ425+6),"")</f>
      </c>
      <c r="CV425">
        <f>IF($DK425&gt;=7,INDEX($CN:$CN,$DJ425+7),"")</f>
      </c>
      <c r="CW425">
        <f>IF($DK425&gt;=8,INDEX($CN:$CN,$DJ425+8),"")</f>
      </c>
      <c r="CX425">
        <f>IF($DK425&gt;=9,INDEX($CN:$CN,$DJ425+9),"")</f>
      </c>
      <c r="CY425">
        <f>IF($DK425&gt;=10,INDEX($CN:$CN,$DJ425+10),"")</f>
      </c>
      <c r="CZ425">
        <f>IF($DK425&gt;=11,INDEX($CN:$CN,$DJ425+11),"")</f>
      </c>
      <c r="DA425">
        <f>IF($DK425&gt;=12,INDEX($CN:$CN,$DJ425+12),"")</f>
      </c>
      <c r="DB425">
        <f>IF($DK425&gt;=13,INDEX($CN:$CN,$DJ425+13),"")</f>
      </c>
      <c r="DC425">
        <f>IF($DK425&gt;=14,INDEX($CN:$CN,$DJ425+14),"")</f>
      </c>
      <c r="DD425">
        <f>IF($DK425&gt;=15,INDEX($CN:$CN,$DJ425+15),"")</f>
      </c>
      <c r="DE425">
        <f>IF($DK425&gt;=16,INDEX($CN:$CN,$DJ425+16),"")</f>
      </c>
      <c r="DF425">
        <f>IF($DK425&gt;=17,INDEX($CN:$CN,$DJ425+17),"")</f>
      </c>
      <c r="DG425">
        <f>IF($DK425&gt;=18,INDEX($CN:$CN,$DJ425+18),"")</f>
      </c>
      <c r="DH425">
        <f>IF($DK425&gt;=19,INDEX($CN:$CN,$DJ425+19),"")</f>
      </c>
      <c r="DI425">
        <f>IF($DK425&gt;=20,INDEX($CN:$CN,$DJ425+20),"")</f>
      </c>
      <c r="DJ425">
        <f>IFERROR(MATCH($CM425,$CN$2:$CN$1089,0)+1,0)</f>
      </c>
      <c r="DK425">
        <f>IFERROR(INDEX($CO$2:$CO$1089,MATCH($CM425,$CN$2:$CN$1089,0)),0)</f>
      </c>
      <c r="DL425">
        <f>IFERROR(INDEX($AS:$AS,MATCH($O425,$AR:$AR,0))&amp;"","")</f>
      </c>
      <c r="DP425">
        <f>IF($GS425&gt;=1,INDEX($DM:$DM,$GR425+1),"")</f>
      </c>
      <c r="DQ425">
        <f>IF($GS425&gt;=2,INDEX($DM:$DM,$GR425+2),"")</f>
      </c>
      <c r="DR425">
        <f>IF($GS425&gt;=3,INDEX($DM:$DM,$GR425+3),"")</f>
      </c>
      <c r="DS425">
        <f>IF($GS425&gt;=4,INDEX($DM:$DM,$GR425+4),"")</f>
      </c>
      <c r="DT425">
        <f>IF($GS425&gt;=5,INDEX($DM:$DM,$GR425+5),"")</f>
      </c>
      <c r="DU425">
        <f>IF($GS425&gt;=6,INDEX($DM:$DM,$GR425+6),"")</f>
      </c>
      <c r="DV425">
        <f>IF($GS425&gt;=7,INDEX($DM:$DM,$GR425+7),"")</f>
      </c>
      <c r="DW425">
        <f>IF($GS425&gt;=8,INDEX($DM:$DM,$GR425+8),"")</f>
      </c>
      <c r="DX425">
        <f>IF($GS425&gt;=9,INDEX($DM:$DM,$GR425+9),"")</f>
      </c>
      <c r="DY425">
        <f>IF($GS425&gt;=10,INDEX($DM:$DM,$GR425+10),"")</f>
      </c>
      <c r="DZ425">
        <f>IF($GS425&gt;=11,INDEX($DM:$DM,$GR425+11),"")</f>
      </c>
      <c r="EA425">
        <f>IF($GS425&gt;=12,INDEX($DM:$DM,$GR425+12),"")</f>
      </c>
      <c r="EB425">
        <f>IF($GS425&gt;=13,INDEX($DM:$DM,$GR425+13),"")</f>
      </c>
      <c r="EC425">
        <f>IF($GS425&gt;=14,INDEX($DM:$DM,$GR425+14),"")</f>
      </c>
      <c r="ED425">
        <f>IF($GS425&gt;=15,INDEX($DM:$DM,$GR425+15),"")</f>
      </c>
      <c r="EE425">
        <f>IF($GS425&gt;=16,INDEX($DM:$DM,$GR425+16),"")</f>
      </c>
      <c r="EF425">
        <f>IF($GS425&gt;=17,INDEX($DM:$DM,$GR425+17),"")</f>
      </c>
      <c r="EG425">
        <f>IF($GS425&gt;=18,INDEX($DM:$DM,$GR425+18),"")</f>
      </c>
      <c r="EH425">
        <f>IF($GS425&gt;=19,INDEX($DM:$DM,$GR425+19),"")</f>
      </c>
      <c r="EI425">
        <f>IF($GS425&gt;=20,INDEX($DM:$DM,$GR425+20),"")</f>
      </c>
      <c r="EJ425">
        <f>IF($GS425&gt;=21,INDEX($DM:$DM,$GR425+21),"")</f>
      </c>
      <c r="EK425">
        <f>IF($GS425&gt;=22,INDEX($DM:$DM,$GR425+22),"")</f>
      </c>
      <c r="EL425">
        <f>IF($GS425&gt;=23,INDEX($DM:$DM,$GR425+23),"")</f>
      </c>
      <c r="EM425">
        <f>IF($GS425&gt;=24,INDEX($DM:$DM,$GR425+24),"")</f>
      </c>
      <c r="EN425">
        <f>IF($GS425&gt;=25,INDEX($DM:$DM,$GR425+25),"")</f>
      </c>
      <c r="EO425">
        <f>IF($GS425&gt;=26,INDEX($DM:$DM,$GR425+26),"")</f>
      </c>
      <c r="EP425">
        <f>IF($GS425&gt;=27,INDEX($DM:$DM,$GR425+27),"")</f>
      </c>
      <c r="EQ425">
        <f>IF($GS425&gt;=28,INDEX($DM:$DM,$GR425+28),"")</f>
      </c>
      <c r="ER425">
        <f>IF($GS425&gt;=29,INDEX($DM:$DM,$GR425+29),"")</f>
      </c>
      <c r="ES425">
        <f>IF($GS425&gt;=30,INDEX($DM:$DM,$GR425+30),"")</f>
      </c>
      <c r="ET425">
        <f>IF($GS425&gt;=31,INDEX($DM:$DM,$GR425+31),"")</f>
      </c>
      <c r="EU425">
        <f>IF($GS425&gt;=32,INDEX($DM:$DM,$GR425+32),"")</f>
      </c>
      <c r="EV425">
        <f>IF($GS425&gt;=33,INDEX($DM:$DM,$GR425+33),"")</f>
      </c>
      <c r="EW425">
        <f>IF($GS425&gt;=34,INDEX($DM:$DM,$GR425+34),"")</f>
      </c>
      <c r="EX425">
        <f>IF($GS425&gt;=35,INDEX($DM:$DM,$GR425+35),"")</f>
      </c>
      <c r="EY425">
        <f>IF($GS425&gt;=36,INDEX($DM:$DM,$GR425+36),"")</f>
      </c>
      <c r="EZ425">
        <f>IF($GS425&gt;=37,INDEX($DM:$DM,$GR425+37),"")</f>
      </c>
      <c r="FA425">
        <f>IF($GS425&gt;=38,INDEX($DM:$DM,$GR425+38),"")</f>
      </c>
      <c r="FB425">
        <f>IF($GS425&gt;=39,INDEX($DM:$DM,$GR425+39),"")</f>
      </c>
      <c r="FC425">
        <f>IF($GS425&gt;=40,INDEX($DM:$DM,$GR425+40),"")</f>
      </c>
      <c r="FD425">
        <f>IF($GS425&gt;=1,INDEX($DN:$DN,$GR425+1),"")</f>
      </c>
      <c r="FE425">
        <f>IF($GS425&gt;=2,INDEX($DN:$DN,$GR425+2),"")</f>
      </c>
      <c r="FF425">
        <f>IF($GS425&gt;=3,INDEX($DN:$DN,$GR425+3),"")</f>
      </c>
      <c r="FG425">
        <f>IF($GS425&gt;=4,INDEX($DN:$DN,$GR425+4),"")</f>
      </c>
      <c r="FH425">
        <f>IF($GS425&gt;=5,INDEX($DN:$DN,$GR425+5),"")</f>
      </c>
      <c r="FI425">
        <f>IF($GS425&gt;=6,INDEX($DN:$DN,$GR425+6),"")</f>
      </c>
      <c r="FJ425">
        <f>IF($GS425&gt;=7,INDEX($DN:$DN,$GR425+7),"")</f>
      </c>
      <c r="FK425">
        <f>IF($GS425&gt;=8,INDEX($DN:$DN,$GR425+8),"")</f>
      </c>
      <c r="FL425">
        <f>IF($GS425&gt;=9,INDEX($DN:$DN,$GR425+9),"")</f>
      </c>
      <c r="FM425">
        <f>IF($GS425&gt;=10,INDEX($DN:$DN,$GR425+10),"")</f>
      </c>
      <c r="FN425">
        <f>IF($GS425&gt;=11,INDEX($DN:$DN,$GR425+11),"")</f>
      </c>
      <c r="FO425">
        <f>IF($GS425&gt;=12,INDEX($DN:$DN,$GR425+12),"")</f>
      </c>
      <c r="FP425">
        <f>IF($GS425&gt;=13,INDEX($DN:$DN,$GR425+13),"")</f>
      </c>
      <c r="FQ425">
        <f>IF($GS425&gt;=14,INDEX($DN:$DN,$GR425+14),"")</f>
      </c>
      <c r="FR425">
        <f>IF($GS425&gt;=15,INDEX($DN:$DN,$GR425+15),"")</f>
      </c>
      <c r="FS425">
        <f>IF($GS425&gt;=16,INDEX($DN:$DN,$GR425+16),"")</f>
      </c>
      <c r="FT425">
        <f>IF($GS425&gt;=17,INDEX($DN:$DN,$GR425+17),"")</f>
      </c>
      <c r="FU425">
        <f>IF($GS425&gt;=18,INDEX($DN:$DN,$GR425+18),"")</f>
      </c>
      <c r="FV425">
        <f>IF($GS425&gt;=19,INDEX($DN:$DN,$GR425+19),"")</f>
      </c>
      <c r="FW425">
        <f>IF($GS425&gt;=20,INDEX($DN:$DN,$GR425+20),"")</f>
      </c>
      <c r="FX425">
        <f>IF($GS425&gt;=21,INDEX($DN:$DN,$GR425+21),"")</f>
      </c>
      <c r="FY425">
        <f>IF($GS425&gt;=22,INDEX($DN:$DN,$GR425+22),"")</f>
      </c>
      <c r="FZ425">
        <f>IF($GS425&gt;=23,INDEX($DN:$DN,$GR425+23),"")</f>
      </c>
      <c r="GA425">
        <f>IF($GS425&gt;=24,INDEX($DN:$DN,$GR425+24),"")</f>
      </c>
      <c r="GB425">
        <f>IF($GS425&gt;=25,INDEX($DN:$DN,$GR425+25),"")</f>
      </c>
      <c r="GC425">
        <f>IF($GS425&gt;=26,INDEX($DN:$DN,$GR425+26),"")</f>
      </c>
      <c r="GD425">
        <f>IF($GS425&gt;=27,INDEX($DN:$DN,$GR425+27),"")</f>
      </c>
      <c r="GE425">
        <f>IF($GS425&gt;=28,INDEX($DN:$DN,$GR425+28),"")</f>
      </c>
      <c r="GF425">
        <f>IF($GS425&gt;=29,INDEX($DN:$DN,$GR425+29),"")</f>
      </c>
      <c r="GG425">
        <f>IF($GS425&gt;=30,INDEX($DN:$DN,$GR425+30),"")</f>
      </c>
      <c r="GH425">
        <f>IF($GS425&gt;=31,INDEX($DN:$DN,$GR425+31),"")</f>
      </c>
      <c r="GI425">
        <f>IF($GS425&gt;=32,INDEX($DN:$DN,$GR425+32),"")</f>
      </c>
      <c r="GJ425">
        <f>IF($GS425&gt;=33,INDEX($DN:$DN,$GR425+33),"")</f>
      </c>
      <c r="GK425">
        <f>IF($GS425&gt;=34,INDEX($DN:$DN,$GR425+34),"")</f>
      </c>
      <c r="GL425">
        <f>IF($GS425&gt;=35,INDEX($DN:$DN,$GR425+35),"")</f>
      </c>
      <c r="GM425">
        <f>IF($GS425&gt;=36,INDEX($DN:$DN,$GR425+36),"")</f>
      </c>
      <c r="GN425">
        <f>IF($GS425&gt;=37,INDEX($DN:$DN,$GR425+37),"")</f>
      </c>
      <c r="GO425">
        <f>IF($GS425&gt;=38,INDEX($DN:$DN,$GR425+38),"")</f>
      </c>
      <c r="GP425">
        <f>IF($GS425&gt;=39,INDEX($DN:$DN,$GR425+39),"")</f>
      </c>
      <c r="GQ425">
        <f>IF($GS425&gt;=40,INDEX($DN:$DN,$GR425+40),"")</f>
      </c>
      <c r="GR425">
        <f>IFERROR(MATCH($DL425,$DM$2:$DM$148,0)+1,0)</f>
      </c>
      <c r="GS425">
        <f>IFERROR(INDEX($DO$2:$DO$148,MATCH($DL425,$DM$2:$DM$148,0)),0)</f>
      </c>
      <c r="GT425">
        <f>IFERROR(MATCH($Z425,$DP$425:$FC$425,0),0)</f>
      </c>
      <c r="GU425">
        <f>IF($GT425&gt;0,INDEX($FD$425:$GQ$425,$GT425),"")</f>
      </c>
      <c r="GX425">
        <f>IF($JG425&gt;=1,INDEX($GV:$GV,$JF425+1),"")</f>
      </c>
      <c r="GY425">
        <f>IF($JG425&gt;=2,INDEX($GV:$GV,$JF425+2),"")</f>
      </c>
      <c r="GZ425">
        <f>IF($JG425&gt;=3,INDEX($GV:$GV,$JF425+3),"")</f>
      </c>
      <c r="HA425">
        <f>IF($JG425&gt;=4,INDEX($GV:$GV,$JF425+4),"")</f>
      </c>
      <c r="HB425">
        <f>IF($JG425&gt;=5,INDEX($GV:$GV,$JF425+5),"")</f>
      </c>
      <c r="HC425">
        <f>IF($JG425&gt;=6,INDEX($GV:$GV,$JF425+6),"")</f>
      </c>
      <c r="HD425">
        <f>IF($JG425&gt;=7,INDEX($GV:$GV,$JF425+7),"")</f>
      </c>
      <c r="HE425">
        <f>IF($JG425&gt;=8,INDEX($GV:$GV,$JF425+8),"")</f>
      </c>
      <c r="HF425">
        <f>IF($JG425&gt;=9,INDEX($GV:$GV,$JF425+9),"")</f>
      </c>
      <c r="HG425">
        <f>IF($JG425&gt;=10,INDEX($GV:$GV,$JF425+10),"")</f>
      </c>
      <c r="HH425">
        <f>IF($JG425&gt;=11,INDEX($GV:$GV,$JF425+11),"")</f>
      </c>
      <c r="HI425">
        <f>IF($JG425&gt;=12,INDEX($GV:$GV,$JF425+12),"")</f>
      </c>
      <c r="HJ425">
        <f>IF($JG425&gt;=13,INDEX($GV:$GV,$JF425+13),"")</f>
      </c>
      <c r="HK425">
        <f>IF($JG425&gt;=14,INDEX($GV:$GV,$JF425+14),"")</f>
      </c>
      <c r="HL425">
        <f>IF($JG425&gt;=15,INDEX($GV:$GV,$JF425+15),"")</f>
      </c>
      <c r="HM425">
        <f>IF($JG425&gt;=16,INDEX($GV:$GV,$JF425+16),"")</f>
      </c>
      <c r="HN425">
        <f>IF($JG425&gt;=17,INDEX($GV:$GV,$JF425+17),"")</f>
      </c>
      <c r="HO425">
        <f>IF($JG425&gt;=18,INDEX($GV:$GV,$JF425+18),"")</f>
      </c>
      <c r="HP425">
        <f>IF($JG425&gt;=19,INDEX($GV:$GV,$JF425+19),"")</f>
      </c>
      <c r="HQ425">
        <f>IF($JG425&gt;=20,INDEX($GV:$GV,$JF425+20),"")</f>
      </c>
      <c r="HR425">
        <f>IF($JG425&gt;=21,INDEX($GV:$GV,$JF425+21),"")</f>
      </c>
      <c r="HS425">
        <f>IF($JG425&gt;=22,INDEX($GV:$GV,$JF425+22),"")</f>
      </c>
      <c r="HT425">
        <f>IF($JG425&gt;=23,INDEX($GV:$GV,$JF425+23),"")</f>
      </c>
      <c r="HU425">
        <f>IF($JG425&gt;=24,INDEX($GV:$GV,$JF425+24),"")</f>
      </c>
      <c r="HV425">
        <f>IF($JG425&gt;=25,INDEX($GV:$GV,$JF425+25),"")</f>
      </c>
      <c r="HW425">
        <f>IF($JG425&gt;=26,INDEX($GV:$GV,$JF425+26),"")</f>
      </c>
      <c r="HX425">
        <f>IF($JG425&gt;=27,INDEX($GV:$GV,$JF425+27),"")</f>
      </c>
      <c r="HY425">
        <f>IF($JG425&gt;=28,INDEX($GV:$GV,$JF425+28),"")</f>
      </c>
      <c r="HZ425">
        <f>IF($JG425&gt;=29,INDEX($GV:$GV,$JF425+29),"")</f>
      </c>
      <c r="IA425">
        <f>IF($JG425&gt;=30,INDEX($GV:$GV,$JF425+30),"")</f>
      </c>
      <c r="IB425">
        <f>IF($JG425&gt;=31,INDEX($GV:$GV,$JF425+31),"")</f>
      </c>
      <c r="IC425">
        <f>IF($JG425&gt;=32,INDEX($GV:$GV,$JF425+32),"")</f>
      </c>
      <c r="ID425">
        <f>IF($JG425&gt;=33,INDEX($GV:$GV,$JF425+33),"")</f>
      </c>
      <c r="IE425">
        <f>IF($JG425&gt;=34,INDEX($GV:$GV,$JF425+34),"")</f>
      </c>
      <c r="IF425">
        <f>IF($JG425&gt;=35,INDEX($GV:$GV,$JF425+35),"")</f>
      </c>
      <c r="IG425">
        <f>IF($JG425&gt;=36,INDEX($GV:$GV,$JF425+36),"")</f>
      </c>
      <c r="IH425">
        <f>IF($JG425&gt;=37,INDEX($GV:$GV,$JF425+37),"")</f>
      </c>
      <c r="II425">
        <f>IF($JG425&gt;=38,INDEX($GV:$GV,$JF425+38),"")</f>
      </c>
      <c r="IJ425">
        <f>IF($JG425&gt;=39,INDEX($GV:$GV,$JF425+39),"")</f>
      </c>
      <c r="IK425">
        <f>IF($JG425&gt;=40,INDEX($GV:$GV,$JF425+40),"")</f>
      </c>
      <c r="IL425">
        <f>IF($JG425&gt;=41,INDEX($GV:$GV,$JF425+41),"")</f>
      </c>
      <c r="IM425">
        <f>IF($JG425&gt;=42,INDEX($GV:$GV,$JF425+42),"")</f>
      </c>
      <c r="IN425">
        <f>IF($JG425&gt;=43,INDEX($GV:$GV,$JF425+43),"")</f>
      </c>
      <c r="IO425">
        <f>IF($JG425&gt;=44,INDEX($GV:$GV,$JF425+44),"")</f>
      </c>
      <c r="IP425">
        <f>IF($JG425&gt;=45,INDEX($GV:$GV,$JF425+45),"")</f>
      </c>
      <c r="IQ425">
        <f>IF($JG425&gt;=46,INDEX($GV:$GV,$JF425+46),"")</f>
      </c>
      <c r="IR425">
        <f>IF($JG425&gt;=47,INDEX($GV:$GV,$JF425+47),"")</f>
      </c>
      <c r="IS425">
        <f>IF($JG425&gt;=48,INDEX($GV:$GV,$JF425+48),"")</f>
      </c>
      <c r="IT425">
        <f>IF($JG425&gt;=49,INDEX($GV:$GV,$JF425+49),"")</f>
      </c>
      <c r="IU425">
        <f>IF($JG425&gt;=50,INDEX($GV:$GV,$JF425+50),"")</f>
      </c>
      <c r="IV425">
        <f>IF($JG425&gt;=51,INDEX($GV:$GV,$JF425+51),"")</f>
      </c>
      <c r="IW425">
        <f>IF($JG425&gt;=52,INDEX($GV:$GV,$JF425+52),"")</f>
      </c>
      <c r="IX425">
        <f>IF($JG425&gt;=53,INDEX($GV:$GV,$JF425+53),"")</f>
      </c>
      <c r="IY425">
        <f>IF($JG425&gt;=54,INDEX($GV:$GV,$JF425+54),"")</f>
      </c>
      <c r="IZ425">
        <f>IF($JG425&gt;=55,INDEX($GV:$GV,$JF425+55),"")</f>
      </c>
      <c r="JA425">
        <f>IF($JG425&gt;=56,INDEX($GV:$GV,$JF425+56),"")</f>
      </c>
      <c r="JB425">
        <f>IF($JG425&gt;=57,INDEX($GV:$GV,$JF425+57),"")</f>
      </c>
      <c r="JC425">
        <f>IF($JG425&gt;=58,INDEX($GV:$GV,$JF425+58),"")</f>
      </c>
      <c r="JD425">
        <f>IF($JG425&gt;=59,INDEX($GV:$GV,$JF425+59),"")</f>
      </c>
      <c r="JE425">
        <f>IF($JG425&gt;=60,INDEX($GV:$GV,$JF425+60),"")</f>
      </c>
      <c r="JF425">
        <f>IFERROR(MATCH($GU425,$GV$2:$GV$322,0)+1,0)</f>
      </c>
      <c r="JG425">
        <f>IFERROR(INDEX($GW$2:$GW$322,MATCH($GU425,$GV$2:$GV$322,0)),0)</f>
      </c>
      <c r="JH425" t="s">
        <v>44</v>
      </c>
      <c r="JI425" t="s">
        <v>44</v>
      </c>
    </row>
    <row r="426" spans="1:269" x14ac:dyDescent="0.25">
      <c r="R426">
        <f>IF(OR($U426="",$Q426=""),"",IFERROR($U426/$Q426,0))</f>
      </c>
      <c r="S426">
        <f>IF($U426="","",
SUM($T426,$V426,$AA426,$W426,$Y426)*
(1-IF($AB426="",0,VALUE($AB426)/100)))</f>
      </c>
      <c r="T426">
        <f>IF($U426="","",$U426)</f>
      </c>
      <c r="V426">
        <f>IF($U426="","",
IF($O426="","",
IF(ISNUMBER(SEARCH("exempt",LOWER($O426))),0,
$U426*(VALUE(SUBSTITUTE($O426,"%",""))/100))))</f>
      </c>
      <c r="AC426">
        <f>IFERROR(IF(FIND(" - ",$K426)&gt;0,MID($K426,FIND(" - ",$K426)+3,LEN($K426)),""),"")</f>
      </c>
      <c r="AL426" t="s">
        <v>1267</v>
      </c>
      <c r="AT426">
        <f>IFERROR(LEFT($K426,FIND(" - ",$K426)-1),$K426)</f>
      </c>
      <c r="AW426">
        <f>IF($CL426&gt;=1,INDEX($AU:$AU,$CK426+1),"")</f>
      </c>
      <c r="AX426">
        <f>IF($CL426&gt;=2,INDEX($AU:$AU,$CK426+2),"")</f>
      </c>
      <c r="AY426">
        <f>IF($CL426&gt;=3,INDEX($AU:$AU,$CK426+3),"")</f>
      </c>
      <c r="AZ426">
        <f>IF($CL426&gt;=4,INDEX($AU:$AU,$CK426+4),"")</f>
      </c>
      <c r="BA426">
        <f>IF($CL426&gt;=5,INDEX($AU:$AU,$CK426+5),"")</f>
      </c>
      <c r="BB426">
        <f>IF($CL426&gt;=6,INDEX($AU:$AU,$CK426+6),"")</f>
      </c>
      <c r="BC426">
        <f>IF($CL426&gt;=7,INDEX($AU:$AU,$CK426+7),"")</f>
      </c>
      <c r="BD426">
        <f>IF($CL426&gt;=8,INDEX($AU:$AU,$CK426+8),"")</f>
      </c>
      <c r="BE426">
        <f>IF($CL426&gt;=9,INDEX($AU:$AU,$CK426+9),"")</f>
      </c>
      <c r="BF426">
        <f>IF($CL426&gt;=10,INDEX($AU:$AU,$CK426+10),"")</f>
      </c>
      <c r="BG426">
        <f>IF($CL426&gt;=11,INDEX($AU:$AU,$CK426+11),"")</f>
      </c>
      <c r="BH426">
        <f>IF($CL426&gt;=12,INDEX($AU:$AU,$CK426+12),"")</f>
      </c>
      <c r="BI426">
        <f>IF($CL426&gt;=13,INDEX($AU:$AU,$CK426+13),"")</f>
      </c>
      <c r="BJ426">
        <f>IF($CL426&gt;=14,INDEX($AU:$AU,$CK426+14),"")</f>
      </c>
      <c r="BK426">
        <f>IF($CL426&gt;=15,INDEX($AU:$AU,$CK426+15),"")</f>
      </c>
      <c r="BL426">
        <f>IF($CL426&gt;=16,INDEX($AU:$AU,$CK426+16),"")</f>
      </c>
      <c r="BM426">
        <f>IF($CL426&gt;=17,INDEX($AU:$AU,$CK426+17),"")</f>
      </c>
      <c r="BN426">
        <f>IF($CL426&gt;=18,INDEX($AU:$AU,$CK426+18),"")</f>
      </c>
      <c r="BO426">
        <f>IF($CL426&gt;=19,INDEX($AU:$AU,$CK426+19),"")</f>
      </c>
      <c r="BP426">
        <f>IF($CL426&gt;=20,INDEX($AU:$AU,$CK426+20),"")</f>
      </c>
      <c r="BQ426">
        <f>IF($CL426&gt;=21,INDEX($AU:$AU,$CK426+21),"")</f>
      </c>
      <c r="BR426">
        <f>IF($CL426&gt;=22,INDEX($AU:$AU,$CK426+22),"")</f>
      </c>
      <c r="BS426">
        <f>IF($CL426&gt;=23,INDEX($AU:$AU,$CK426+23),"")</f>
      </c>
      <c r="BT426">
        <f>IF($CL426&gt;=24,INDEX($AU:$AU,$CK426+24),"")</f>
      </c>
      <c r="BU426">
        <f>IF($CL426&gt;=25,INDEX($AU:$AU,$CK426+25),"")</f>
      </c>
      <c r="BV426">
        <f>IF($CL426&gt;=26,INDEX($AU:$AU,$CK426+26),"")</f>
      </c>
      <c r="BW426">
        <f>IF($CL426&gt;=27,INDEX($AU:$AU,$CK426+27),"")</f>
      </c>
      <c r="BX426">
        <f>IF($CL426&gt;=28,INDEX($AU:$AU,$CK426+28),"")</f>
      </c>
      <c r="BY426">
        <f>IF($CL426&gt;=29,INDEX($AU:$AU,$CK426+29),"")</f>
      </c>
      <c r="BZ426">
        <f>IF($CL426&gt;=30,INDEX($AU:$AU,$CK426+30),"")</f>
      </c>
      <c r="CA426">
        <f>IF($CL426&gt;=31,INDEX($AU:$AU,$CK426+31),"")</f>
      </c>
      <c r="CB426">
        <f>IF($CL426&gt;=32,INDEX($AU:$AU,$CK426+32),"")</f>
      </c>
      <c r="CC426">
        <f>IF($CL426&gt;=33,INDEX($AU:$AU,$CK426+33),"")</f>
      </c>
      <c r="CD426">
        <f>IF($CL426&gt;=34,INDEX($AU:$AU,$CK426+34),"")</f>
      </c>
      <c r="CE426">
        <f>IF($CL426&gt;=35,INDEX($AU:$AU,$CK426+35),"")</f>
      </c>
      <c r="CF426">
        <f>IF($CL426&gt;=36,INDEX($AU:$AU,$CK426+36),"")</f>
      </c>
      <c r="CG426">
        <f>IF($CL426&gt;=37,INDEX($AU:$AU,$CK426+37),"")</f>
      </c>
      <c r="CH426">
        <f>IF($CL426&gt;=38,INDEX($AU:$AU,$CK426+38),"")</f>
      </c>
      <c r="CI426">
        <f>IF($CL426&gt;=39,INDEX($AU:$AU,$CK426+39),"")</f>
      </c>
      <c r="CJ426">
        <f>IF($CL426&gt;=40,INDEX($AU:$AU,$CK426+40),"")</f>
      </c>
      <c r="CK426">
        <f>IFERROR(MATCH($AT426,$AU$2:$AU$133,0)+1,0)</f>
      </c>
      <c r="CL426">
        <f>IFERROR(INDEX($AV$2:$AV$133,MATCH($AT426,$AU$2:$AU$133,0)),0)</f>
      </c>
      <c r="CM426">
        <f>IFERROR(LEFT($L426,FIND(" - ",$L426)-1),$L426)</f>
      </c>
      <c r="CN426" t="s">
        <v>164</v>
      </c>
      <c r="CP426">
        <f>IF($DK426&gt;=1,INDEX($CN:$CN,$DJ426+1),"")</f>
      </c>
      <c r="CQ426">
        <f>IF($DK426&gt;=2,INDEX($CN:$CN,$DJ426+2),"")</f>
      </c>
      <c r="CR426">
        <f>IF($DK426&gt;=3,INDEX($CN:$CN,$DJ426+3),"")</f>
      </c>
      <c r="CS426">
        <f>IF($DK426&gt;=4,INDEX($CN:$CN,$DJ426+4),"")</f>
      </c>
      <c r="CT426">
        <f>IF($DK426&gt;=5,INDEX($CN:$CN,$DJ426+5),"")</f>
      </c>
      <c r="CU426">
        <f>IF($DK426&gt;=6,INDEX($CN:$CN,$DJ426+6),"")</f>
      </c>
      <c r="CV426">
        <f>IF($DK426&gt;=7,INDEX($CN:$CN,$DJ426+7),"")</f>
      </c>
      <c r="CW426">
        <f>IF($DK426&gt;=8,INDEX($CN:$CN,$DJ426+8),"")</f>
      </c>
      <c r="CX426">
        <f>IF($DK426&gt;=9,INDEX($CN:$CN,$DJ426+9),"")</f>
      </c>
      <c r="CY426">
        <f>IF($DK426&gt;=10,INDEX($CN:$CN,$DJ426+10),"")</f>
      </c>
      <c r="CZ426">
        <f>IF($DK426&gt;=11,INDEX($CN:$CN,$DJ426+11),"")</f>
      </c>
      <c r="DA426">
        <f>IF($DK426&gt;=12,INDEX($CN:$CN,$DJ426+12),"")</f>
      </c>
      <c r="DB426">
        <f>IF($DK426&gt;=13,INDEX($CN:$CN,$DJ426+13),"")</f>
      </c>
      <c r="DC426">
        <f>IF($DK426&gt;=14,INDEX($CN:$CN,$DJ426+14),"")</f>
      </c>
      <c r="DD426">
        <f>IF($DK426&gt;=15,INDEX($CN:$CN,$DJ426+15),"")</f>
      </c>
      <c r="DE426">
        <f>IF($DK426&gt;=16,INDEX($CN:$CN,$DJ426+16),"")</f>
      </c>
      <c r="DF426">
        <f>IF($DK426&gt;=17,INDEX($CN:$CN,$DJ426+17),"")</f>
      </c>
      <c r="DG426">
        <f>IF($DK426&gt;=18,INDEX($CN:$CN,$DJ426+18),"")</f>
      </c>
      <c r="DH426">
        <f>IF($DK426&gt;=19,INDEX($CN:$CN,$DJ426+19),"")</f>
      </c>
      <c r="DI426">
        <f>IF($DK426&gt;=20,INDEX($CN:$CN,$DJ426+20),"")</f>
      </c>
      <c r="DJ426">
        <f>IFERROR(MATCH($CM426,$CN$2:$CN$1089,0)+1,0)</f>
      </c>
      <c r="DK426">
        <f>IFERROR(INDEX($CO$2:$CO$1089,MATCH($CM426,$CN$2:$CN$1089,0)),0)</f>
      </c>
      <c r="DL426">
        <f>IFERROR(INDEX($AS:$AS,MATCH($O426,$AR:$AR,0))&amp;"","")</f>
      </c>
      <c r="DP426">
        <f>IF($GS426&gt;=1,INDEX($DM:$DM,$GR426+1),"")</f>
      </c>
      <c r="DQ426">
        <f>IF($GS426&gt;=2,INDEX($DM:$DM,$GR426+2),"")</f>
      </c>
      <c r="DR426">
        <f>IF($GS426&gt;=3,INDEX($DM:$DM,$GR426+3),"")</f>
      </c>
      <c r="DS426">
        <f>IF($GS426&gt;=4,INDEX($DM:$DM,$GR426+4),"")</f>
      </c>
      <c r="DT426">
        <f>IF($GS426&gt;=5,INDEX($DM:$DM,$GR426+5),"")</f>
      </c>
      <c r="DU426">
        <f>IF($GS426&gt;=6,INDEX($DM:$DM,$GR426+6),"")</f>
      </c>
      <c r="DV426">
        <f>IF($GS426&gt;=7,INDEX($DM:$DM,$GR426+7),"")</f>
      </c>
      <c r="DW426">
        <f>IF($GS426&gt;=8,INDEX($DM:$DM,$GR426+8),"")</f>
      </c>
      <c r="DX426">
        <f>IF($GS426&gt;=9,INDEX($DM:$DM,$GR426+9),"")</f>
      </c>
      <c r="DY426">
        <f>IF($GS426&gt;=10,INDEX($DM:$DM,$GR426+10),"")</f>
      </c>
      <c r="DZ426">
        <f>IF($GS426&gt;=11,INDEX($DM:$DM,$GR426+11),"")</f>
      </c>
      <c r="EA426">
        <f>IF($GS426&gt;=12,INDEX($DM:$DM,$GR426+12),"")</f>
      </c>
      <c r="EB426">
        <f>IF($GS426&gt;=13,INDEX($DM:$DM,$GR426+13),"")</f>
      </c>
      <c r="EC426">
        <f>IF($GS426&gt;=14,INDEX($DM:$DM,$GR426+14),"")</f>
      </c>
      <c r="ED426">
        <f>IF($GS426&gt;=15,INDEX($DM:$DM,$GR426+15),"")</f>
      </c>
      <c r="EE426">
        <f>IF($GS426&gt;=16,INDEX($DM:$DM,$GR426+16),"")</f>
      </c>
      <c r="EF426">
        <f>IF($GS426&gt;=17,INDEX($DM:$DM,$GR426+17),"")</f>
      </c>
      <c r="EG426">
        <f>IF($GS426&gt;=18,INDEX($DM:$DM,$GR426+18),"")</f>
      </c>
      <c r="EH426">
        <f>IF($GS426&gt;=19,INDEX($DM:$DM,$GR426+19),"")</f>
      </c>
      <c r="EI426">
        <f>IF($GS426&gt;=20,INDEX($DM:$DM,$GR426+20),"")</f>
      </c>
      <c r="EJ426">
        <f>IF($GS426&gt;=21,INDEX($DM:$DM,$GR426+21),"")</f>
      </c>
      <c r="EK426">
        <f>IF($GS426&gt;=22,INDEX($DM:$DM,$GR426+22),"")</f>
      </c>
      <c r="EL426">
        <f>IF($GS426&gt;=23,INDEX($DM:$DM,$GR426+23),"")</f>
      </c>
      <c r="EM426">
        <f>IF($GS426&gt;=24,INDEX($DM:$DM,$GR426+24),"")</f>
      </c>
      <c r="EN426">
        <f>IF($GS426&gt;=25,INDEX($DM:$DM,$GR426+25),"")</f>
      </c>
      <c r="EO426">
        <f>IF($GS426&gt;=26,INDEX($DM:$DM,$GR426+26),"")</f>
      </c>
      <c r="EP426">
        <f>IF($GS426&gt;=27,INDEX($DM:$DM,$GR426+27),"")</f>
      </c>
      <c r="EQ426">
        <f>IF($GS426&gt;=28,INDEX($DM:$DM,$GR426+28),"")</f>
      </c>
      <c r="ER426">
        <f>IF($GS426&gt;=29,INDEX($DM:$DM,$GR426+29),"")</f>
      </c>
      <c r="ES426">
        <f>IF($GS426&gt;=30,INDEX($DM:$DM,$GR426+30),"")</f>
      </c>
      <c r="ET426">
        <f>IF($GS426&gt;=31,INDEX($DM:$DM,$GR426+31),"")</f>
      </c>
      <c r="EU426">
        <f>IF($GS426&gt;=32,INDEX($DM:$DM,$GR426+32),"")</f>
      </c>
      <c r="EV426">
        <f>IF($GS426&gt;=33,INDEX($DM:$DM,$GR426+33),"")</f>
      </c>
      <c r="EW426">
        <f>IF($GS426&gt;=34,INDEX($DM:$DM,$GR426+34),"")</f>
      </c>
      <c r="EX426">
        <f>IF($GS426&gt;=35,INDEX($DM:$DM,$GR426+35),"")</f>
      </c>
      <c r="EY426">
        <f>IF($GS426&gt;=36,INDEX($DM:$DM,$GR426+36),"")</f>
      </c>
      <c r="EZ426">
        <f>IF($GS426&gt;=37,INDEX($DM:$DM,$GR426+37),"")</f>
      </c>
      <c r="FA426">
        <f>IF($GS426&gt;=38,INDEX($DM:$DM,$GR426+38),"")</f>
      </c>
      <c r="FB426">
        <f>IF($GS426&gt;=39,INDEX($DM:$DM,$GR426+39),"")</f>
      </c>
      <c r="FC426">
        <f>IF($GS426&gt;=40,INDEX($DM:$DM,$GR426+40),"")</f>
      </c>
      <c r="FD426">
        <f>IF($GS426&gt;=1,INDEX($DN:$DN,$GR426+1),"")</f>
      </c>
      <c r="FE426">
        <f>IF($GS426&gt;=2,INDEX($DN:$DN,$GR426+2),"")</f>
      </c>
      <c r="FF426">
        <f>IF($GS426&gt;=3,INDEX($DN:$DN,$GR426+3),"")</f>
      </c>
      <c r="FG426">
        <f>IF($GS426&gt;=4,INDEX($DN:$DN,$GR426+4),"")</f>
      </c>
      <c r="FH426">
        <f>IF($GS426&gt;=5,INDEX($DN:$DN,$GR426+5),"")</f>
      </c>
      <c r="FI426">
        <f>IF($GS426&gt;=6,INDEX($DN:$DN,$GR426+6),"")</f>
      </c>
      <c r="FJ426">
        <f>IF($GS426&gt;=7,INDEX($DN:$DN,$GR426+7),"")</f>
      </c>
      <c r="FK426">
        <f>IF($GS426&gt;=8,INDEX($DN:$DN,$GR426+8),"")</f>
      </c>
      <c r="FL426">
        <f>IF($GS426&gt;=9,INDEX($DN:$DN,$GR426+9),"")</f>
      </c>
      <c r="FM426">
        <f>IF($GS426&gt;=10,INDEX($DN:$DN,$GR426+10),"")</f>
      </c>
      <c r="FN426">
        <f>IF($GS426&gt;=11,INDEX($DN:$DN,$GR426+11),"")</f>
      </c>
      <c r="FO426">
        <f>IF($GS426&gt;=12,INDEX($DN:$DN,$GR426+12),"")</f>
      </c>
      <c r="FP426">
        <f>IF($GS426&gt;=13,INDEX($DN:$DN,$GR426+13),"")</f>
      </c>
      <c r="FQ426">
        <f>IF($GS426&gt;=14,INDEX($DN:$DN,$GR426+14),"")</f>
      </c>
      <c r="FR426">
        <f>IF($GS426&gt;=15,INDEX($DN:$DN,$GR426+15),"")</f>
      </c>
      <c r="FS426">
        <f>IF($GS426&gt;=16,INDEX($DN:$DN,$GR426+16),"")</f>
      </c>
      <c r="FT426">
        <f>IF($GS426&gt;=17,INDEX($DN:$DN,$GR426+17),"")</f>
      </c>
      <c r="FU426">
        <f>IF($GS426&gt;=18,INDEX($DN:$DN,$GR426+18),"")</f>
      </c>
      <c r="FV426">
        <f>IF($GS426&gt;=19,INDEX($DN:$DN,$GR426+19),"")</f>
      </c>
      <c r="FW426">
        <f>IF($GS426&gt;=20,INDEX($DN:$DN,$GR426+20),"")</f>
      </c>
      <c r="FX426">
        <f>IF($GS426&gt;=21,INDEX($DN:$DN,$GR426+21),"")</f>
      </c>
      <c r="FY426">
        <f>IF($GS426&gt;=22,INDEX($DN:$DN,$GR426+22),"")</f>
      </c>
      <c r="FZ426">
        <f>IF($GS426&gt;=23,INDEX($DN:$DN,$GR426+23),"")</f>
      </c>
      <c r="GA426">
        <f>IF($GS426&gt;=24,INDEX($DN:$DN,$GR426+24),"")</f>
      </c>
      <c r="GB426">
        <f>IF($GS426&gt;=25,INDEX($DN:$DN,$GR426+25),"")</f>
      </c>
      <c r="GC426">
        <f>IF($GS426&gt;=26,INDEX($DN:$DN,$GR426+26),"")</f>
      </c>
      <c r="GD426">
        <f>IF($GS426&gt;=27,INDEX($DN:$DN,$GR426+27),"")</f>
      </c>
      <c r="GE426">
        <f>IF($GS426&gt;=28,INDEX($DN:$DN,$GR426+28),"")</f>
      </c>
      <c r="GF426">
        <f>IF($GS426&gt;=29,INDEX($DN:$DN,$GR426+29),"")</f>
      </c>
      <c r="GG426">
        <f>IF($GS426&gt;=30,INDEX($DN:$DN,$GR426+30),"")</f>
      </c>
      <c r="GH426">
        <f>IF($GS426&gt;=31,INDEX($DN:$DN,$GR426+31),"")</f>
      </c>
      <c r="GI426">
        <f>IF($GS426&gt;=32,INDEX($DN:$DN,$GR426+32),"")</f>
      </c>
      <c r="GJ426">
        <f>IF($GS426&gt;=33,INDEX($DN:$DN,$GR426+33),"")</f>
      </c>
      <c r="GK426">
        <f>IF($GS426&gt;=34,INDEX($DN:$DN,$GR426+34),"")</f>
      </c>
      <c r="GL426">
        <f>IF($GS426&gt;=35,INDEX($DN:$DN,$GR426+35),"")</f>
      </c>
      <c r="GM426">
        <f>IF($GS426&gt;=36,INDEX($DN:$DN,$GR426+36),"")</f>
      </c>
      <c r="GN426">
        <f>IF($GS426&gt;=37,INDEX($DN:$DN,$GR426+37),"")</f>
      </c>
      <c r="GO426">
        <f>IF($GS426&gt;=38,INDEX($DN:$DN,$GR426+38),"")</f>
      </c>
      <c r="GP426">
        <f>IF($GS426&gt;=39,INDEX($DN:$DN,$GR426+39),"")</f>
      </c>
      <c r="GQ426">
        <f>IF($GS426&gt;=40,INDEX($DN:$DN,$GR426+40),"")</f>
      </c>
      <c r="GR426">
        <f>IFERROR(MATCH($DL426,$DM$2:$DM$148,0)+1,0)</f>
      </c>
      <c r="GS426">
        <f>IFERROR(INDEX($DO$2:$DO$148,MATCH($DL426,$DM$2:$DM$148,0)),0)</f>
      </c>
      <c r="GT426">
        <f>IFERROR(MATCH($Z426,$DP$426:$FC$426,0),0)</f>
      </c>
      <c r="GU426">
        <f>IF($GT426&gt;0,INDEX($FD$426:$GQ$426,$GT426),"")</f>
      </c>
      <c r="GX426">
        <f>IF($JG426&gt;=1,INDEX($GV:$GV,$JF426+1),"")</f>
      </c>
      <c r="GY426">
        <f>IF($JG426&gt;=2,INDEX($GV:$GV,$JF426+2),"")</f>
      </c>
      <c r="GZ426">
        <f>IF($JG426&gt;=3,INDEX($GV:$GV,$JF426+3),"")</f>
      </c>
      <c r="HA426">
        <f>IF($JG426&gt;=4,INDEX($GV:$GV,$JF426+4),"")</f>
      </c>
      <c r="HB426">
        <f>IF($JG426&gt;=5,INDEX($GV:$GV,$JF426+5),"")</f>
      </c>
      <c r="HC426">
        <f>IF($JG426&gt;=6,INDEX($GV:$GV,$JF426+6),"")</f>
      </c>
      <c r="HD426">
        <f>IF($JG426&gt;=7,INDEX($GV:$GV,$JF426+7),"")</f>
      </c>
      <c r="HE426">
        <f>IF($JG426&gt;=8,INDEX($GV:$GV,$JF426+8),"")</f>
      </c>
      <c r="HF426">
        <f>IF($JG426&gt;=9,INDEX($GV:$GV,$JF426+9),"")</f>
      </c>
      <c r="HG426">
        <f>IF($JG426&gt;=10,INDEX($GV:$GV,$JF426+10),"")</f>
      </c>
      <c r="HH426">
        <f>IF($JG426&gt;=11,INDEX($GV:$GV,$JF426+11),"")</f>
      </c>
      <c r="HI426">
        <f>IF($JG426&gt;=12,INDEX($GV:$GV,$JF426+12),"")</f>
      </c>
      <c r="HJ426">
        <f>IF($JG426&gt;=13,INDEX($GV:$GV,$JF426+13),"")</f>
      </c>
      <c r="HK426">
        <f>IF($JG426&gt;=14,INDEX($GV:$GV,$JF426+14),"")</f>
      </c>
      <c r="HL426">
        <f>IF($JG426&gt;=15,INDEX($GV:$GV,$JF426+15),"")</f>
      </c>
      <c r="HM426">
        <f>IF($JG426&gt;=16,INDEX($GV:$GV,$JF426+16),"")</f>
      </c>
      <c r="HN426">
        <f>IF($JG426&gt;=17,INDEX($GV:$GV,$JF426+17),"")</f>
      </c>
      <c r="HO426">
        <f>IF($JG426&gt;=18,INDEX($GV:$GV,$JF426+18),"")</f>
      </c>
      <c r="HP426">
        <f>IF($JG426&gt;=19,INDEX($GV:$GV,$JF426+19),"")</f>
      </c>
      <c r="HQ426">
        <f>IF($JG426&gt;=20,INDEX($GV:$GV,$JF426+20),"")</f>
      </c>
      <c r="HR426">
        <f>IF($JG426&gt;=21,INDEX($GV:$GV,$JF426+21),"")</f>
      </c>
      <c r="HS426">
        <f>IF($JG426&gt;=22,INDEX($GV:$GV,$JF426+22),"")</f>
      </c>
      <c r="HT426">
        <f>IF($JG426&gt;=23,INDEX($GV:$GV,$JF426+23),"")</f>
      </c>
      <c r="HU426">
        <f>IF($JG426&gt;=24,INDEX($GV:$GV,$JF426+24),"")</f>
      </c>
      <c r="HV426">
        <f>IF($JG426&gt;=25,INDEX($GV:$GV,$JF426+25),"")</f>
      </c>
      <c r="HW426">
        <f>IF($JG426&gt;=26,INDEX($GV:$GV,$JF426+26),"")</f>
      </c>
      <c r="HX426">
        <f>IF($JG426&gt;=27,INDEX($GV:$GV,$JF426+27),"")</f>
      </c>
      <c r="HY426">
        <f>IF($JG426&gt;=28,INDEX($GV:$GV,$JF426+28),"")</f>
      </c>
      <c r="HZ426">
        <f>IF($JG426&gt;=29,INDEX($GV:$GV,$JF426+29),"")</f>
      </c>
      <c r="IA426">
        <f>IF($JG426&gt;=30,INDEX($GV:$GV,$JF426+30),"")</f>
      </c>
      <c r="IB426">
        <f>IF($JG426&gt;=31,INDEX($GV:$GV,$JF426+31),"")</f>
      </c>
      <c r="IC426">
        <f>IF($JG426&gt;=32,INDEX($GV:$GV,$JF426+32),"")</f>
      </c>
      <c r="ID426">
        <f>IF($JG426&gt;=33,INDEX($GV:$GV,$JF426+33),"")</f>
      </c>
      <c r="IE426">
        <f>IF($JG426&gt;=34,INDEX($GV:$GV,$JF426+34),"")</f>
      </c>
      <c r="IF426">
        <f>IF($JG426&gt;=35,INDEX($GV:$GV,$JF426+35),"")</f>
      </c>
      <c r="IG426">
        <f>IF($JG426&gt;=36,INDEX($GV:$GV,$JF426+36),"")</f>
      </c>
      <c r="IH426">
        <f>IF($JG426&gt;=37,INDEX($GV:$GV,$JF426+37),"")</f>
      </c>
      <c r="II426">
        <f>IF($JG426&gt;=38,INDEX($GV:$GV,$JF426+38),"")</f>
      </c>
      <c r="IJ426">
        <f>IF($JG426&gt;=39,INDEX($GV:$GV,$JF426+39),"")</f>
      </c>
      <c r="IK426">
        <f>IF($JG426&gt;=40,INDEX($GV:$GV,$JF426+40),"")</f>
      </c>
      <c r="IL426">
        <f>IF($JG426&gt;=41,INDEX($GV:$GV,$JF426+41),"")</f>
      </c>
      <c r="IM426">
        <f>IF($JG426&gt;=42,INDEX($GV:$GV,$JF426+42),"")</f>
      </c>
      <c r="IN426">
        <f>IF($JG426&gt;=43,INDEX($GV:$GV,$JF426+43),"")</f>
      </c>
      <c r="IO426">
        <f>IF($JG426&gt;=44,INDEX($GV:$GV,$JF426+44),"")</f>
      </c>
      <c r="IP426">
        <f>IF($JG426&gt;=45,INDEX($GV:$GV,$JF426+45),"")</f>
      </c>
      <c r="IQ426">
        <f>IF($JG426&gt;=46,INDEX($GV:$GV,$JF426+46),"")</f>
      </c>
      <c r="IR426">
        <f>IF($JG426&gt;=47,INDEX($GV:$GV,$JF426+47),"")</f>
      </c>
      <c r="IS426">
        <f>IF($JG426&gt;=48,INDEX($GV:$GV,$JF426+48),"")</f>
      </c>
      <c r="IT426">
        <f>IF($JG426&gt;=49,INDEX($GV:$GV,$JF426+49),"")</f>
      </c>
      <c r="IU426">
        <f>IF($JG426&gt;=50,INDEX($GV:$GV,$JF426+50),"")</f>
      </c>
      <c r="IV426">
        <f>IF($JG426&gt;=51,INDEX($GV:$GV,$JF426+51),"")</f>
      </c>
      <c r="IW426">
        <f>IF($JG426&gt;=52,INDEX($GV:$GV,$JF426+52),"")</f>
      </c>
      <c r="IX426">
        <f>IF($JG426&gt;=53,INDEX($GV:$GV,$JF426+53),"")</f>
      </c>
      <c r="IY426">
        <f>IF($JG426&gt;=54,INDEX($GV:$GV,$JF426+54),"")</f>
      </c>
      <c r="IZ426">
        <f>IF($JG426&gt;=55,INDEX($GV:$GV,$JF426+55),"")</f>
      </c>
      <c r="JA426">
        <f>IF($JG426&gt;=56,INDEX($GV:$GV,$JF426+56),"")</f>
      </c>
      <c r="JB426">
        <f>IF($JG426&gt;=57,INDEX($GV:$GV,$JF426+57),"")</f>
      </c>
      <c r="JC426">
        <f>IF($JG426&gt;=58,INDEX($GV:$GV,$JF426+58),"")</f>
      </c>
      <c r="JD426">
        <f>IF($JG426&gt;=59,INDEX($GV:$GV,$JF426+59),"")</f>
      </c>
      <c r="JE426">
        <f>IF($JG426&gt;=60,INDEX($GV:$GV,$JF426+60),"")</f>
      </c>
      <c r="JF426">
        <f>IFERROR(MATCH($GU426,$GV$2:$GV$322,0)+1,0)</f>
      </c>
      <c r="JG426">
        <f>IFERROR(INDEX($GW$2:$GW$322,MATCH($GU426,$GV$2:$GV$322,0)),0)</f>
      </c>
      <c r="JH426" t="s">
        <v>44</v>
      </c>
      <c r="JI426" t="s">
        <v>44</v>
      </c>
    </row>
    <row r="427" spans="1:269" x14ac:dyDescent="0.25">
      <c r="R427">
        <f>IF(OR($U427="",$Q427=""),"",IFERROR($U427/$Q427,0))</f>
      </c>
      <c r="S427">
        <f>IF($U427="","",
SUM($T427,$V427,$AA427,$W427,$Y427)*
(1-IF($AB427="",0,VALUE($AB427)/100)))</f>
      </c>
      <c r="T427">
        <f>IF($U427="","",$U427)</f>
      </c>
      <c r="V427">
        <f>IF($U427="","",
IF($O427="","",
IF(ISNUMBER(SEARCH("exempt",LOWER($O427))),0,
$U427*(VALUE(SUBSTITUTE($O427,"%",""))/100))))</f>
      </c>
      <c r="AC427">
        <f>IFERROR(IF(FIND(" - ",$K427)&gt;0,MID($K427,FIND(" - ",$K427)+3,LEN($K427)),""),"")</f>
      </c>
      <c r="AL427" t="s">
        <v>1268</v>
      </c>
      <c r="AT427">
        <f>IFERROR(LEFT($K427,FIND(" - ",$K427)-1),$K427)</f>
      </c>
      <c r="AW427">
        <f>IF($CL427&gt;=1,INDEX($AU:$AU,$CK427+1),"")</f>
      </c>
      <c r="AX427">
        <f>IF($CL427&gt;=2,INDEX($AU:$AU,$CK427+2),"")</f>
      </c>
      <c r="AY427">
        <f>IF($CL427&gt;=3,INDEX($AU:$AU,$CK427+3),"")</f>
      </c>
      <c r="AZ427">
        <f>IF($CL427&gt;=4,INDEX($AU:$AU,$CK427+4),"")</f>
      </c>
      <c r="BA427">
        <f>IF($CL427&gt;=5,INDEX($AU:$AU,$CK427+5),"")</f>
      </c>
      <c r="BB427">
        <f>IF($CL427&gt;=6,INDEX($AU:$AU,$CK427+6),"")</f>
      </c>
      <c r="BC427">
        <f>IF($CL427&gt;=7,INDEX($AU:$AU,$CK427+7),"")</f>
      </c>
      <c r="BD427">
        <f>IF($CL427&gt;=8,INDEX($AU:$AU,$CK427+8),"")</f>
      </c>
      <c r="BE427">
        <f>IF($CL427&gt;=9,INDEX($AU:$AU,$CK427+9),"")</f>
      </c>
      <c r="BF427">
        <f>IF($CL427&gt;=10,INDEX($AU:$AU,$CK427+10),"")</f>
      </c>
      <c r="BG427">
        <f>IF($CL427&gt;=11,INDEX($AU:$AU,$CK427+11),"")</f>
      </c>
      <c r="BH427">
        <f>IF($CL427&gt;=12,INDEX($AU:$AU,$CK427+12),"")</f>
      </c>
      <c r="BI427">
        <f>IF($CL427&gt;=13,INDEX($AU:$AU,$CK427+13),"")</f>
      </c>
      <c r="BJ427">
        <f>IF($CL427&gt;=14,INDEX($AU:$AU,$CK427+14),"")</f>
      </c>
      <c r="BK427">
        <f>IF($CL427&gt;=15,INDEX($AU:$AU,$CK427+15),"")</f>
      </c>
      <c r="BL427">
        <f>IF($CL427&gt;=16,INDEX($AU:$AU,$CK427+16),"")</f>
      </c>
      <c r="BM427">
        <f>IF($CL427&gt;=17,INDEX($AU:$AU,$CK427+17),"")</f>
      </c>
      <c r="BN427">
        <f>IF($CL427&gt;=18,INDEX($AU:$AU,$CK427+18),"")</f>
      </c>
      <c r="BO427">
        <f>IF($CL427&gt;=19,INDEX($AU:$AU,$CK427+19),"")</f>
      </c>
      <c r="BP427">
        <f>IF($CL427&gt;=20,INDEX($AU:$AU,$CK427+20),"")</f>
      </c>
      <c r="BQ427">
        <f>IF($CL427&gt;=21,INDEX($AU:$AU,$CK427+21),"")</f>
      </c>
      <c r="BR427">
        <f>IF($CL427&gt;=22,INDEX($AU:$AU,$CK427+22),"")</f>
      </c>
      <c r="BS427">
        <f>IF($CL427&gt;=23,INDEX($AU:$AU,$CK427+23),"")</f>
      </c>
      <c r="BT427">
        <f>IF($CL427&gt;=24,INDEX($AU:$AU,$CK427+24),"")</f>
      </c>
      <c r="BU427">
        <f>IF($CL427&gt;=25,INDEX($AU:$AU,$CK427+25),"")</f>
      </c>
      <c r="BV427">
        <f>IF($CL427&gt;=26,INDEX($AU:$AU,$CK427+26),"")</f>
      </c>
      <c r="BW427">
        <f>IF($CL427&gt;=27,INDEX($AU:$AU,$CK427+27),"")</f>
      </c>
      <c r="BX427">
        <f>IF($CL427&gt;=28,INDEX($AU:$AU,$CK427+28),"")</f>
      </c>
      <c r="BY427">
        <f>IF($CL427&gt;=29,INDEX($AU:$AU,$CK427+29),"")</f>
      </c>
      <c r="BZ427">
        <f>IF($CL427&gt;=30,INDEX($AU:$AU,$CK427+30),"")</f>
      </c>
      <c r="CA427">
        <f>IF($CL427&gt;=31,INDEX($AU:$AU,$CK427+31),"")</f>
      </c>
      <c r="CB427">
        <f>IF($CL427&gt;=32,INDEX($AU:$AU,$CK427+32),"")</f>
      </c>
      <c r="CC427">
        <f>IF($CL427&gt;=33,INDEX($AU:$AU,$CK427+33),"")</f>
      </c>
      <c r="CD427">
        <f>IF($CL427&gt;=34,INDEX($AU:$AU,$CK427+34),"")</f>
      </c>
      <c r="CE427">
        <f>IF($CL427&gt;=35,INDEX($AU:$AU,$CK427+35),"")</f>
      </c>
      <c r="CF427">
        <f>IF($CL427&gt;=36,INDEX($AU:$AU,$CK427+36),"")</f>
      </c>
      <c r="CG427">
        <f>IF($CL427&gt;=37,INDEX($AU:$AU,$CK427+37),"")</f>
      </c>
      <c r="CH427">
        <f>IF($CL427&gt;=38,INDEX($AU:$AU,$CK427+38),"")</f>
      </c>
      <c r="CI427">
        <f>IF($CL427&gt;=39,INDEX($AU:$AU,$CK427+39),"")</f>
      </c>
      <c r="CJ427">
        <f>IF($CL427&gt;=40,INDEX($AU:$AU,$CK427+40),"")</f>
      </c>
      <c r="CK427">
        <f>IFERROR(MATCH($AT427,$AU$2:$AU$133,0)+1,0)</f>
      </c>
      <c r="CL427">
        <f>IFERROR(INDEX($AV$2:$AV$133,MATCH($AT427,$AU$2:$AU$133,0)),0)</f>
      </c>
      <c r="CM427">
        <f>IFERROR(LEFT($L427,FIND(" - ",$L427)-1),$L427)</f>
      </c>
      <c r="CN427" t="s">
        <v>1269</v>
      </c>
      <c r="CO427">
        <v>1</v>
      </c>
      <c r="CP427">
        <f>IF($DK427&gt;=1,INDEX($CN:$CN,$DJ427+1),"")</f>
      </c>
      <c r="CQ427">
        <f>IF($DK427&gt;=2,INDEX($CN:$CN,$DJ427+2),"")</f>
      </c>
      <c r="CR427">
        <f>IF($DK427&gt;=3,INDEX($CN:$CN,$DJ427+3),"")</f>
      </c>
      <c r="CS427">
        <f>IF($DK427&gt;=4,INDEX($CN:$CN,$DJ427+4),"")</f>
      </c>
      <c r="CT427">
        <f>IF($DK427&gt;=5,INDEX($CN:$CN,$DJ427+5),"")</f>
      </c>
      <c r="CU427">
        <f>IF($DK427&gt;=6,INDEX($CN:$CN,$DJ427+6),"")</f>
      </c>
      <c r="CV427">
        <f>IF($DK427&gt;=7,INDEX($CN:$CN,$DJ427+7),"")</f>
      </c>
      <c r="CW427">
        <f>IF($DK427&gt;=8,INDEX($CN:$CN,$DJ427+8),"")</f>
      </c>
      <c r="CX427">
        <f>IF($DK427&gt;=9,INDEX($CN:$CN,$DJ427+9),"")</f>
      </c>
      <c r="CY427">
        <f>IF($DK427&gt;=10,INDEX($CN:$CN,$DJ427+10),"")</f>
      </c>
      <c r="CZ427">
        <f>IF($DK427&gt;=11,INDEX($CN:$CN,$DJ427+11),"")</f>
      </c>
      <c r="DA427">
        <f>IF($DK427&gt;=12,INDEX($CN:$CN,$DJ427+12),"")</f>
      </c>
      <c r="DB427">
        <f>IF($DK427&gt;=13,INDEX($CN:$CN,$DJ427+13),"")</f>
      </c>
      <c r="DC427">
        <f>IF($DK427&gt;=14,INDEX($CN:$CN,$DJ427+14),"")</f>
      </c>
      <c r="DD427">
        <f>IF($DK427&gt;=15,INDEX($CN:$CN,$DJ427+15),"")</f>
      </c>
      <c r="DE427">
        <f>IF($DK427&gt;=16,INDEX($CN:$CN,$DJ427+16),"")</f>
      </c>
      <c r="DF427">
        <f>IF($DK427&gt;=17,INDEX($CN:$CN,$DJ427+17),"")</f>
      </c>
      <c r="DG427">
        <f>IF($DK427&gt;=18,INDEX($CN:$CN,$DJ427+18),"")</f>
      </c>
      <c r="DH427">
        <f>IF($DK427&gt;=19,INDEX($CN:$CN,$DJ427+19),"")</f>
      </c>
      <c r="DI427">
        <f>IF($DK427&gt;=20,INDEX($CN:$CN,$DJ427+20),"")</f>
      </c>
      <c r="DJ427">
        <f>IFERROR(MATCH($CM427,$CN$2:$CN$1089,0)+1,0)</f>
      </c>
      <c r="DK427">
        <f>IFERROR(INDEX($CO$2:$CO$1089,MATCH($CM427,$CN$2:$CN$1089,0)),0)</f>
      </c>
      <c r="DL427">
        <f>IFERROR(INDEX($AS:$AS,MATCH($O427,$AR:$AR,0))&amp;"","")</f>
      </c>
      <c r="DP427">
        <f>IF($GS427&gt;=1,INDEX($DM:$DM,$GR427+1),"")</f>
      </c>
      <c r="DQ427">
        <f>IF($GS427&gt;=2,INDEX($DM:$DM,$GR427+2),"")</f>
      </c>
      <c r="DR427">
        <f>IF($GS427&gt;=3,INDEX($DM:$DM,$GR427+3),"")</f>
      </c>
      <c r="DS427">
        <f>IF($GS427&gt;=4,INDEX($DM:$DM,$GR427+4),"")</f>
      </c>
      <c r="DT427">
        <f>IF($GS427&gt;=5,INDEX($DM:$DM,$GR427+5),"")</f>
      </c>
      <c r="DU427">
        <f>IF($GS427&gt;=6,INDEX($DM:$DM,$GR427+6),"")</f>
      </c>
      <c r="DV427">
        <f>IF($GS427&gt;=7,INDEX($DM:$DM,$GR427+7),"")</f>
      </c>
      <c r="DW427">
        <f>IF($GS427&gt;=8,INDEX($DM:$DM,$GR427+8),"")</f>
      </c>
      <c r="DX427">
        <f>IF($GS427&gt;=9,INDEX($DM:$DM,$GR427+9),"")</f>
      </c>
      <c r="DY427">
        <f>IF($GS427&gt;=10,INDEX($DM:$DM,$GR427+10),"")</f>
      </c>
      <c r="DZ427">
        <f>IF($GS427&gt;=11,INDEX($DM:$DM,$GR427+11),"")</f>
      </c>
      <c r="EA427">
        <f>IF($GS427&gt;=12,INDEX($DM:$DM,$GR427+12),"")</f>
      </c>
      <c r="EB427">
        <f>IF($GS427&gt;=13,INDEX($DM:$DM,$GR427+13),"")</f>
      </c>
      <c r="EC427">
        <f>IF($GS427&gt;=14,INDEX($DM:$DM,$GR427+14),"")</f>
      </c>
      <c r="ED427">
        <f>IF($GS427&gt;=15,INDEX($DM:$DM,$GR427+15),"")</f>
      </c>
      <c r="EE427">
        <f>IF($GS427&gt;=16,INDEX($DM:$DM,$GR427+16),"")</f>
      </c>
      <c r="EF427">
        <f>IF($GS427&gt;=17,INDEX($DM:$DM,$GR427+17),"")</f>
      </c>
      <c r="EG427">
        <f>IF($GS427&gt;=18,INDEX($DM:$DM,$GR427+18),"")</f>
      </c>
      <c r="EH427">
        <f>IF($GS427&gt;=19,INDEX($DM:$DM,$GR427+19),"")</f>
      </c>
      <c r="EI427">
        <f>IF($GS427&gt;=20,INDEX($DM:$DM,$GR427+20),"")</f>
      </c>
      <c r="EJ427">
        <f>IF($GS427&gt;=21,INDEX($DM:$DM,$GR427+21),"")</f>
      </c>
      <c r="EK427">
        <f>IF($GS427&gt;=22,INDEX($DM:$DM,$GR427+22),"")</f>
      </c>
      <c r="EL427">
        <f>IF($GS427&gt;=23,INDEX($DM:$DM,$GR427+23),"")</f>
      </c>
      <c r="EM427">
        <f>IF($GS427&gt;=24,INDEX($DM:$DM,$GR427+24),"")</f>
      </c>
      <c r="EN427">
        <f>IF($GS427&gt;=25,INDEX($DM:$DM,$GR427+25),"")</f>
      </c>
      <c r="EO427">
        <f>IF($GS427&gt;=26,INDEX($DM:$DM,$GR427+26),"")</f>
      </c>
      <c r="EP427">
        <f>IF($GS427&gt;=27,INDEX($DM:$DM,$GR427+27),"")</f>
      </c>
      <c r="EQ427">
        <f>IF($GS427&gt;=28,INDEX($DM:$DM,$GR427+28),"")</f>
      </c>
      <c r="ER427">
        <f>IF($GS427&gt;=29,INDEX($DM:$DM,$GR427+29),"")</f>
      </c>
      <c r="ES427">
        <f>IF($GS427&gt;=30,INDEX($DM:$DM,$GR427+30),"")</f>
      </c>
      <c r="ET427">
        <f>IF($GS427&gt;=31,INDEX($DM:$DM,$GR427+31),"")</f>
      </c>
      <c r="EU427">
        <f>IF($GS427&gt;=32,INDEX($DM:$DM,$GR427+32),"")</f>
      </c>
      <c r="EV427">
        <f>IF($GS427&gt;=33,INDEX($DM:$DM,$GR427+33),"")</f>
      </c>
      <c r="EW427">
        <f>IF($GS427&gt;=34,INDEX($DM:$DM,$GR427+34),"")</f>
      </c>
      <c r="EX427">
        <f>IF($GS427&gt;=35,INDEX($DM:$DM,$GR427+35),"")</f>
      </c>
      <c r="EY427">
        <f>IF($GS427&gt;=36,INDEX($DM:$DM,$GR427+36),"")</f>
      </c>
      <c r="EZ427">
        <f>IF($GS427&gt;=37,INDEX($DM:$DM,$GR427+37),"")</f>
      </c>
      <c r="FA427">
        <f>IF($GS427&gt;=38,INDEX($DM:$DM,$GR427+38),"")</f>
      </c>
      <c r="FB427">
        <f>IF($GS427&gt;=39,INDEX($DM:$DM,$GR427+39),"")</f>
      </c>
      <c r="FC427">
        <f>IF($GS427&gt;=40,INDEX($DM:$DM,$GR427+40),"")</f>
      </c>
      <c r="FD427">
        <f>IF($GS427&gt;=1,INDEX($DN:$DN,$GR427+1),"")</f>
      </c>
      <c r="FE427">
        <f>IF($GS427&gt;=2,INDEX($DN:$DN,$GR427+2),"")</f>
      </c>
      <c r="FF427">
        <f>IF($GS427&gt;=3,INDEX($DN:$DN,$GR427+3),"")</f>
      </c>
      <c r="FG427">
        <f>IF($GS427&gt;=4,INDEX($DN:$DN,$GR427+4),"")</f>
      </c>
      <c r="FH427">
        <f>IF($GS427&gt;=5,INDEX($DN:$DN,$GR427+5),"")</f>
      </c>
      <c r="FI427">
        <f>IF($GS427&gt;=6,INDEX($DN:$DN,$GR427+6),"")</f>
      </c>
      <c r="FJ427">
        <f>IF($GS427&gt;=7,INDEX($DN:$DN,$GR427+7),"")</f>
      </c>
      <c r="FK427">
        <f>IF($GS427&gt;=8,INDEX($DN:$DN,$GR427+8),"")</f>
      </c>
      <c r="FL427">
        <f>IF($GS427&gt;=9,INDEX($DN:$DN,$GR427+9),"")</f>
      </c>
      <c r="FM427">
        <f>IF($GS427&gt;=10,INDEX($DN:$DN,$GR427+10),"")</f>
      </c>
      <c r="FN427">
        <f>IF($GS427&gt;=11,INDEX($DN:$DN,$GR427+11),"")</f>
      </c>
      <c r="FO427">
        <f>IF($GS427&gt;=12,INDEX($DN:$DN,$GR427+12),"")</f>
      </c>
      <c r="FP427">
        <f>IF($GS427&gt;=13,INDEX($DN:$DN,$GR427+13),"")</f>
      </c>
      <c r="FQ427">
        <f>IF($GS427&gt;=14,INDEX($DN:$DN,$GR427+14),"")</f>
      </c>
      <c r="FR427">
        <f>IF($GS427&gt;=15,INDEX($DN:$DN,$GR427+15),"")</f>
      </c>
      <c r="FS427">
        <f>IF($GS427&gt;=16,INDEX($DN:$DN,$GR427+16),"")</f>
      </c>
      <c r="FT427">
        <f>IF($GS427&gt;=17,INDEX($DN:$DN,$GR427+17),"")</f>
      </c>
      <c r="FU427">
        <f>IF($GS427&gt;=18,INDEX($DN:$DN,$GR427+18),"")</f>
      </c>
      <c r="FV427">
        <f>IF($GS427&gt;=19,INDEX($DN:$DN,$GR427+19),"")</f>
      </c>
      <c r="FW427">
        <f>IF($GS427&gt;=20,INDEX($DN:$DN,$GR427+20),"")</f>
      </c>
      <c r="FX427">
        <f>IF($GS427&gt;=21,INDEX($DN:$DN,$GR427+21),"")</f>
      </c>
      <c r="FY427">
        <f>IF($GS427&gt;=22,INDEX($DN:$DN,$GR427+22),"")</f>
      </c>
      <c r="FZ427">
        <f>IF($GS427&gt;=23,INDEX($DN:$DN,$GR427+23),"")</f>
      </c>
      <c r="GA427">
        <f>IF($GS427&gt;=24,INDEX($DN:$DN,$GR427+24),"")</f>
      </c>
      <c r="GB427">
        <f>IF($GS427&gt;=25,INDEX($DN:$DN,$GR427+25),"")</f>
      </c>
      <c r="GC427">
        <f>IF($GS427&gt;=26,INDEX($DN:$DN,$GR427+26),"")</f>
      </c>
      <c r="GD427">
        <f>IF($GS427&gt;=27,INDEX($DN:$DN,$GR427+27),"")</f>
      </c>
      <c r="GE427">
        <f>IF($GS427&gt;=28,INDEX($DN:$DN,$GR427+28),"")</f>
      </c>
      <c r="GF427">
        <f>IF($GS427&gt;=29,INDEX($DN:$DN,$GR427+29),"")</f>
      </c>
      <c r="GG427">
        <f>IF($GS427&gt;=30,INDEX($DN:$DN,$GR427+30),"")</f>
      </c>
      <c r="GH427">
        <f>IF($GS427&gt;=31,INDEX($DN:$DN,$GR427+31),"")</f>
      </c>
      <c r="GI427">
        <f>IF($GS427&gt;=32,INDEX($DN:$DN,$GR427+32),"")</f>
      </c>
      <c r="GJ427">
        <f>IF($GS427&gt;=33,INDEX($DN:$DN,$GR427+33),"")</f>
      </c>
      <c r="GK427">
        <f>IF($GS427&gt;=34,INDEX($DN:$DN,$GR427+34),"")</f>
      </c>
      <c r="GL427">
        <f>IF($GS427&gt;=35,INDEX($DN:$DN,$GR427+35),"")</f>
      </c>
      <c r="GM427">
        <f>IF($GS427&gt;=36,INDEX($DN:$DN,$GR427+36),"")</f>
      </c>
      <c r="GN427">
        <f>IF($GS427&gt;=37,INDEX($DN:$DN,$GR427+37),"")</f>
      </c>
      <c r="GO427">
        <f>IF($GS427&gt;=38,INDEX($DN:$DN,$GR427+38),"")</f>
      </c>
      <c r="GP427">
        <f>IF($GS427&gt;=39,INDEX($DN:$DN,$GR427+39),"")</f>
      </c>
      <c r="GQ427">
        <f>IF($GS427&gt;=40,INDEX($DN:$DN,$GR427+40),"")</f>
      </c>
      <c r="GR427">
        <f>IFERROR(MATCH($DL427,$DM$2:$DM$148,0)+1,0)</f>
      </c>
      <c r="GS427">
        <f>IFERROR(INDEX($DO$2:$DO$148,MATCH($DL427,$DM$2:$DM$148,0)),0)</f>
      </c>
      <c r="GT427">
        <f>IFERROR(MATCH($Z427,$DP$427:$FC$427,0),0)</f>
      </c>
      <c r="GU427">
        <f>IF($GT427&gt;0,INDEX($FD$427:$GQ$427,$GT427),"")</f>
      </c>
      <c r="GX427">
        <f>IF($JG427&gt;=1,INDEX($GV:$GV,$JF427+1),"")</f>
      </c>
      <c r="GY427">
        <f>IF($JG427&gt;=2,INDEX($GV:$GV,$JF427+2),"")</f>
      </c>
      <c r="GZ427">
        <f>IF($JG427&gt;=3,INDEX($GV:$GV,$JF427+3),"")</f>
      </c>
      <c r="HA427">
        <f>IF($JG427&gt;=4,INDEX($GV:$GV,$JF427+4),"")</f>
      </c>
      <c r="HB427">
        <f>IF($JG427&gt;=5,INDEX($GV:$GV,$JF427+5),"")</f>
      </c>
      <c r="HC427">
        <f>IF($JG427&gt;=6,INDEX($GV:$GV,$JF427+6),"")</f>
      </c>
      <c r="HD427">
        <f>IF($JG427&gt;=7,INDEX($GV:$GV,$JF427+7),"")</f>
      </c>
      <c r="HE427">
        <f>IF($JG427&gt;=8,INDEX($GV:$GV,$JF427+8),"")</f>
      </c>
      <c r="HF427">
        <f>IF($JG427&gt;=9,INDEX($GV:$GV,$JF427+9),"")</f>
      </c>
      <c r="HG427">
        <f>IF($JG427&gt;=10,INDEX($GV:$GV,$JF427+10),"")</f>
      </c>
      <c r="HH427">
        <f>IF($JG427&gt;=11,INDEX($GV:$GV,$JF427+11),"")</f>
      </c>
      <c r="HI427">
        <f>IF($JG427&gt;=12,INDEX($GV:$GV,$JF427+12),"")</f>
      </c>
      <c r="HJ427">
        <f>IF($JG427&gt;=13,INDEX($GV:$GV,$JF427+13),"")</f>
      </c>
      <c r="HK427">
        <f>IF($JG427&gt;=14,INDEX($GV:$GV,$JF427+14),"")</f>
      </c>
      <c r="HL427">
        <f>IF($JG427&gt;=15,INDEX($GV:$GV,$JF427+15),"")</f>
      </c>
      <c r="HM427">
        <f>IF($JG427&gt;=16,INDEX($GV:$GV,$JF427+16),"")</f>
      </c>
      <c r="HN427">
        <f>IF($JG427&gt;=17,INDEX($GV:$GV,$JF427+17),"")</f>
      </c>
      <c r="HO427">
        <f>IF($JG427&gt;=18,INDEX($GV:$GV,$JF427+18),"")</f>
      </c>
      <c r="HP427">
        <f>IF($JG427&gt;=19,INDEX($GV:$GV,$JF427+19),"")</f>
      </c>
      <c r="HQ427">
        <f>IF($JG427&gt;=20,INDEX($GV:$GV,$JF427+20),"")</f>
      </c>
      <c r="HR427">
        <f>IF($JG427&gt;=21,INDEX($GV:$GV,$JF427+21),"")</f>
      </c>
      <c r="HS427">
        <f>IF($JG427&gt;=22,INDEX($GV:$GV,$JF427+22),"")</f>
      </c>
      <c r="HT427">
        <f>IF($JG427&gt;=23,INDEX($GV:$GV,$JF427+23),"")</f>
      </c>
      <c r="HU427">
        <f>IF($JG427&gt;=24,INDEX($GV:$GV,$JF427+24),"")</f>
      </c>
      <c r="HV427">
        <f>IF($JG427&gt;=25,INDEX($GV:$GV,$JF427+25),"")</f>
      </c>
      <c r="HW427">
        <f>IF($JG427&gt;=26,INDEX($GV:$GV,$JF427+26),"")</f>
      </c>
      <c r="HX427">
        <f>IF($JG427&gt;=27,INDEX($GV:$GV,$JF427+27),"")</f>
      </c>
      <c r="HY427">
        <f>IF($JG427&gt;=28,INDEX($GV:$GV,$JF427+28),"")</f>
      </c>
      <c r="HZ427">
        <f>IF($JG427&gt;=29,INDEX($GV:$GV,$JF427+29),"")</f>
      </c>
      <c r="IA427">
        <f>IF($JG427&gt;=30,INDEX($GV:$GV,$JF427+30),"")</f>
      </c>
      <c r="IB427">
        <f>IF($JG427&gt;=31,INDEX($GV:$GV,$JF427+31),"")</f>
      </c>
      <c r="IC427">
        <f>IF($JG427&gt;=32,INDEX($GV:$GV,$JF427+32),"")</f>
      </c>
      <c r="ID427">
        <f>IF($JG427&gt;=33,INDEX($GV:$GV,$JF427+33),"")</f>
      </c>
      <c r="IE427">
        <f>IF($JG427&gt;=34,INDEX($GV:$GV,$JF427+34),"")</f>
      </c>
      <c r="IF427">
        <f>IF($JG427&gt;=35,INDEX($GV:$GV,$JF427+35),"")</f>
      </c>
      <c r="IG427">
        <f>IF($JG427&gt;=36,INDEX($GV:$GV,$JF427+36),"")</f>
      </c>
      <c r="IH427">
        <f>IF($JG427&gt;=37,INDEX($GV:$GV,$JF427+37),"")</f>
      </c>
      <c r="II427">
        <f>IF($JG427&gt;=38,INDEX($GV:$GV,$JF427+38),"")</f>
      </c>
      <c r="IJ427">
        <f>IF($JG427&gt;=39,INDEX($GV:$GV,$JF427+39),"")</f>
      </c>
      <c r="IK427">
        <f>IF($JG427&gt;=40,INDEX($GV:$GV,$JF427+40),"")</f>
      </c>
      <c r="IL427">
        <f>IF($JG427&gt;=41,INDEX($GV:$GV,$JF427+41),"")</f>
      </c>
      <c r="IM427">
        <f>IF($JG427&gt;=42,INDEX($GV:$GV,$JF427+42),"")</f>
      </c>
      <c r="IN427">
        <f>IF($JG427&gt;=43,INDEX($GV:$GV,$JF427+43),"")</f>
      </c>
      <c r="IO427">
        <f>IF($JG427&gt;=44,INDEX($GV:$GV,$JF427+44),"")</f>
      </c>
      <c r="IP427">
        <f>IF($JG427&gt;=45,INDEX($GV:$GV,$JF427+45),"")</f>
      </c>
      <c r="IQ427">
        <f>IF($JG427&gt;=46,INDEX($GV:$GV,$JF427+46),"")</f>
      </c>
      <c r="IR427">
        <f>IF($JG427&gt;=47,INDEX($GV:$GV,$JF427+47),"")</f>
      </c>
      <c r="IS427">
        <f>IF($JG427&gt;=48,INDEX($GV:$GV,$JF427+48),"")</f>
      </c>
      <c r="IT427">
        <f>IF($JG427&gt;=49,INDEX($GV:$GV,$JF427+49),"")</f>
      </c>
      <c r="IU427">
        <f>IF($JG427&gt;=50,INDEX($GV:$GV,$JF427+50),"")</f>
      </c>
      <c r="IV427">
        <f>IF($JG427&gt;=51,INDEX($GV:$GV,$JF427+51),"")</f>
      </c>
      <c r="IW427">
        <f>IF($JG427&gt;=52,INDEX($GV:$GV,$JF427+52),"")</f>
      </c>
      <c r="IX427">
        <f>IF($JG427&gt;=53,INDEX($GV:$GV,$JF427+53),"")</f>
      </c>
      <c r="IY427">
        <f>IF($JG427&gt;=54,INDEX($GV:$GV,$JF427+54),"")</f>
      </c>
      <c r="IZ427">
        <f>IF($JG427&gt;=55,INDEX($GV:$GV,$JF427+55),"")</f>
      </c>
      <c r="JA427">
        <f>IF($JG427&gt;=56,INDEX($GV:$GV,$JF427+56),"")</f>
      </c>
      <c r="JB427">
        <f>IF($JG427&gt;=57,INDEX($GV:$GV,$JF427+57),"")</f>
      </c>
      <c r="JC427">
        <f>IF($JG427&gt;=58,INDEX($GV:$GV,$JF427+58),"")</f>
      </c>
      <c r="JD427">
        <f>IF($JG427&gt;=59,INDEX($GV:$GV,$JF427+59),"")</f>
      </c>
      <c r="JE427">
        <f>IF($JG427&gt;=60,INDEX($GV:$GV,$JF427+60),"")</f>
      </c>
      <c r="JF427">
        <f>IFERROR(MATCH($GU427,$GV$2:$GV$322,0)+1,0)</f>
      </c>
      <c r="JG427">
        <f>IFERROR(INDEX($GW$2:$GW$322,MATCH($GU427,$GV$2:$GV$322,0)),0)</f>
      </c>
      <c r="JH427" t="s">
        <v>44</v>
      </c>
      <c r="JI427" t="s">
        <v>44</v>
      </c>
    </row>
    <row r="428" spans="1:269" x14ac:dyDescent="0.25">
      <c r="R428">
        <f>IF(OR($U428="",$Q428=""),"",IFERROR($U428/$Q428,0))</f>
      </c>
      <c r="S428">
        <f>IF($U428="","",
SUM($T428,$V428,$AA428,$W428,$Y428)*
(1-IF($AB428="",0,VALUE($AB428)/100)))</f>
      </c>
      <c r="T428">
        <f>IF($U428="","",$U428)</f>
      </c>
      <c r="V428">
        <f>IF($U428="","",
IF($O428="","",
IF(ISNUMBER(SEARCH("exempt",LOWER($O428))),0,
$U428*(VALUE(SUBSTITUTE($O428,"%",""))/100))))</f>
      </c>
      <c r="AC428">
        <f>IFERROR(IF(FIND(" - ",$K428)&gt;0,MID($K428,FIND(" - ",$K428)+3,LEN($K428)),""),"")</f>
      </c>
      <c r="AL428" t="s">
        <v>1270</v>
      </c>
      <c r="AT428">
        <f>IFERROR(LEFT($K428,FIND(" - ",$K428)-1),$K428)</f>
      </c>
      <c r="AW428">
        <f>IF($CL428&gt;=1,INDEX($AU:$AU,$CK428+1),"")</f>
      </c>
      <c r="AX428">
        <f>IF($CL428&gt;=2,INDEX($AU:$AU,$CK428+2),"")</f>
      </c>
      <c r="AY428">
        <f>IF($CL428&gt;=3,INDEX($AU:$AU,$CK428+3),"")</f>
      </c>
      <c r="AZ428">
        <f>IF($CL428&gt;=4,INDEX($AU:$AU,$CK428+4),"")</f>
      </c>
      <c r="BA428">
        <f>IF($CL428&gt;=5,INDEX($AU:$AU,$CK428+5),"")</f>
      </c>
      <c r="BB428">
        <f>IF($CL428&gt;=6,INDEX($AU:$AU,$CK428+6),"")</f>
      </c>
      <c r="BC428">
        <f>IF($CL428&gt;=7,INDEX($AU:$AU,$CK428+7),"")</f>
      </c>
      <c r="BD428">
        <f>IF($CL428&gt;=8,INDEX($AU:$AU,$CK428+8),"")</f>
      </c>
      <c r="BE428">
        <f>IF($CL428&gt;=9,INDEX($AU:$AU,$CK428+9),"")</f>
      </c>
      <c r="BF428">
        <f>IF($CL428&gt;=10,INDEX($AU:$AU,$CK428+10),"")</f>
      </c>
      <c r="BG428">
        <f>IF($CL428&gt;=11,INDEX($AU:$AU,$CK428+11),"")</f>
      </c>
      <c r="BH428">
        <f>IF($CL428&gt;=12,INDEX($AU:$AU,$CK428+12),"")</f>
      </c>
      <c r="BI428">
        <f>IF($CL428&gt;=13,INDEX($AU:$AU,$CK428+13),"")</f>
      </c>
      <c r="BJ428">
        <f>IF($CL428&gt;=14,INDEX($AU:$AU,$CK428+14),"")</f>
      </c>
      <c r="BK428">
        <f>IF($CL428&gt;=15,INDEX($AU:$AU,$CK428+15),"")</f>
      </c>
      <c r="BL428">
        <f>IF($CL428&gt;=16,INDEX($AU:$AU,$CK428+16),"")</f>
      </c>
      <c r="BM428">
        <f>IF($CL428&gt;=17,INDEX($AU:$AU,$CK428+17),"")</f>
      </c>
      <c r="BN428">
        <f>IF($CL428&gt;=18,INDEX($AU:$AU,$CK428+18),"")</f>
      </c>
      <c r="BO428">
        <f>IF($CL428&gt;=19,INDEX($AU:$AU,$CK428+19),"")</f>
      </c>
      <c r="BP428">
        <f>IF($CL428&gt;=20,INDEX($AU:$AU,$CK428+20),"")</f>
      </c>
      <c r="BQ428">
        <f>IF($CL428&gt;=21,INDEX($AU:$AU,$CK428+21),"")</f>
      </c>
      <c r="BR428">
        <f>IF($CL428&gt;=22,INDEX($AU:$AU,$CK428+22),"")</f>
      </c>
      <c r="BS428">
        <f>IF($CL428&gt;=23,INDEX($AU:$AU,$CK428+23),"")</f>
      </c>
      <c r="BT428">
        <f>IF($CL428&gt;=24,INDEX($AU:$AU,$CK428+24),"")</f>
      </c>
      <c r="BU428">
        <f>IF($CL428&gt;=25,INDEX($AU:$AU,$CK428+25),"")</f>
      </c>
      <c r="BV428">
        <f>IF($CL428&gt;=26,INDEX($AU:$AU,$CK428+26),"")</f>
      </c>
      <c r="BW428">
        <f>IF($CL428&gt;=27,INDEX($AU:$AU,$CK428+27),"")</f>
      </c>
      <c r="BX428">
        <f>IF($CL428&gt;=28,INDEX($AU:$AU,$CK428+28),"")</f>
      </c>
      <c r="BY428">
        <f>IF($CL428&gt;=29,INDEX($AU:$AU,$CK428+29),"")</f>
      </c>
      <c r="BZ428">
        <f>IF($CL428&gt;=30,INDEX($AU:$AU,$CK428+30),"")</f>
      </c>
      <c r="CA428">
        <f>IF($CL428&gt;=31,INDEX($AU:$AU,$CK428+31),"")</f>
      </c>
      <c r="CB428">
        <f>IF($CL428&gt;=32,INDEX($AU:$AU,$CK428+32),"")</f>
      </c>
      <c r="CC428">
        <f>IF($CL428&gt;=33,INDEX($AU:$AU,$CK428+33),"")</f>
      </c>
      <c r="CD428">
        <f>IF($CL428&gt;=34,INDEX($AU:$AU,$CK428+34),"")</f>
      </c>
      <c r="CE428">
        <f>IF($CL428&gt;=35,INDEX($AU:$AU,$CK428+35),"")</f>
      </c>
      <c r="CF428">
        <f>IF($CL428&gt;=36,INDEX($AU:$AU,$CK428+36),"")</f>
      </c>
      <c r="CG428">
        <f>IF($CL428&gt;=37,INDEX($AU:$AU,$CK428+37),"")</f>
      </c>
      <c r="CH428">
        <f>IF($CL428&gt;=38,INDEX($AU:$AU,$CK428+38),"")</f>
      </c>
      <c r="CI428">
        <f>IF($CL428&gt;=39,INDEX($AU:$AU,$CK428+39),"")</f>
      </c>
      <c r="CJ428">
        <f>IF($CL428&gt;=40,INDEX($AU:$AU,$CK428+40),"")</f>
      </c>
      <c r="CK428">
        <f>IFERROR(MATCH($AT428,$AU$2:$AU$133,0)+1,0)</f>
      </c>
      <c r="CL428">
        <f>IFERROR(INDEX($AV$2:$AV$133,MATCH($AT428,$AU$2:$AU$133,0)),0)</f>
      </c>
      <c r="CM428">
        <f>IFERROR(LEFT($L428,FIND(" - ",$L428)-1),$L428)</f>
      </c>
      <c r="CN428" t="s">
        <v>149</v>
      </c>
      <c r="CP428">
        <f>IF($DK428&gt;=1,INDEX($CN:$CN,$DJ428+1),"")</f>
      </c>
      <c r="CQ428">
        <f>IF($DK428&gt;=2,INDEX($CN:$CN,$DJ428+2),"")</f>
      </c>
      <c r="CR428">
        <f>IF($DK428&gt;=3,INDEX($CN:$CN,$DJ428+3),"")</f>
      </c>
      <c r="CS428">
        <f>IF($DK428&gt;=4,INDEX($CN:$CN,$DJ428+4),"")</f>
      </c>
      <c r="CT428">
        <f>IF($DK428&gt;=5,INDEX($CN:$CN,$DJ428+5),"")</f>
      </c>
      <c r="CU428">
        <f>IF($DK428&gt;=6,INDEX($CN:$CN,$DJ428+6),"")</f>
      </c>
      <c r="CV428">
        <f>IF($DK428&gt;=7,INDEX($CN:$CN,$DJ428+7),"")</f>
      </c>
      <c r="CW428">
        <f>IF($DK428&gt;=8,INDEX($CN:$CN,$DJ428+8),"")</f>
      </c>
      <c r="CX428">
        <f>IF($DK428&gt;=9,INDEX($CN:$CN,$DJ428+9),"")</f>
      </c>
      <c r="CY428">
        <f>IF($DK428&gt;=10,INDEX($CN:$CN,$DJ428+10),"")</f>
      </c>
      <c r="CZ428">
        <f>IF($DK428&gt;=11,INDEX($CN:$CN,$DJ428+11),"")</f>
      </c>
      <c r="DA428">
        <f>IF($DK428&gt;=12,INDEX($CN:$CN,$DJ428+12),"")</f>
      </c>
      <c r="DB428">
        <f>IF($DK428&gt;=13,INDEX($CN:$CN,$DJ428+13),"")</f>
      </c>
      <c r="DC428">
        <f>IF($DK428&gt;=14,INDEX($CN:$CN,$DJ428+14),"")</f>
      </c>
      <c r="DD428">
        <f>IF($DK428&gt;=15,INDEX($CN:$CN,$DJ428+15),"")</f>
      </c>
      <c r="DE428">
        <f>IF($DK428&gt;=16,INDEX($CN:$CN,$DJ428+16),"")</f>
      </c>
      <c r="DF428">
        <f>IF($DK428&gt;=17,INDEX($CN:$CN,$DJ428+17),"")</f>
      </c>
      <c r="DG428">
        <f>IF($DK428&gt;=18,INDEX($CN:$CN,$DJ428+18),"")</f>
      </c>
      <c r="DH428">
        <f>IF($DK428&gt;=19,INDEX($CN:$CN,$DJ428+19),"")</f>
      </c>
      <c r="DI428">
        <f>IF($DK428&gt;=20,INDEX($CN:$CN,$DJ428+20),"")</f>
      </c>
      <c r="DJ428">
        <f>IFERROR(MATCH($CM428,$CN$2:$CN$1089,0)+1,0)</f>
      </c>
      <c r="DK428">
        <f>IFERROR(INDEX($CO$2:$CO$1089,MATCH($CM428,$CN$2:$CN$1089,0)),0)</f>
      </c>
      <c r="DL428">
        <f>IFERROR(INDEX($AS:$AS,MATCH($O428,$AR:$AR,0))&amp;"","")</f>
      </c>
      <c r="DP428">
        <f>IF($GS428&gt;=1,INDEX($DM:$DM,$GR428+1),"")</f>
      </c>
      <c r="DQ428">
        <f>IF($GS428&gt;=2,INDEX($DM:$DM,$GR428+2),"")</f>
      </c>
      <c r="DR428">
        <f>IF($GS428&gt;=3,INDEX($DM:$DM,$GR428+3),"")</f>
      </c>
      <c r="DS428">
        <f>IF($GS428&gt;=4,INDEX($DM:$DM,$GR428+4),"")</f>
      </c>
      <c r="DT428">
        <f>IF($GS428&gt;=5,INDEX($DM:$DM,$GR428+5),"")</f>
      </c>
      <c r="DU428">
        <f>IF($GS428&gt;=6,INDEX($DM:$DM,$GR428+6),"")</f>
      </c>
      <c r="DV428">
        <f>IF($GS428&gt;=7,INDEX($DM:$DM,$GR428+7),"")</f>
      </c>
      <c r="DW428">
        <f>IF($GS428&gt;=8,INDEX($DM:$DM,$GR428+8),"")</f>
      </c>
      <c r="DX428">
        <f>IF($GS428&gt;=9,INDEX($DM:$DM,$GR428+9),"")</f>
      </c>
      <c r="DY428">
        <f>IF($GS428&gt;=10,INDEX($DM:$DM,$GR428+10),"")</f>
      </c>
      <c r="DZ428">
        <f>IF($GS428&gt;=11,INDEX($DM:$DM,$GR428+11),"")</f>
      </c>
      <c r="EA428">
        <f>IF($GS428&gt;=12,INDEX($DM:$DM,$GR428+12),"")</f>
      </c>
      <c r="EB428">
        <f>IF($GS428&gt;=13,INDEX($DM:$DM,$GR428+13),"")</f>
      </c>
      <c r="EC428">
        <f>IF($GS428&gt;=14,INDEX($DM:$DM,$GR428+14),"")</f>
      </c>
      <c r="ED428">
        <f>IF($GS428&gt;=15,INDEX($DM:$DM,$GR428+15),"")</f>
      </c>
      <c r="EE428">
        <f>IF($GS428&gt;=16,INDEX($DM:$DM,$GR428+16),"")</f>
      </c>
      <c r="EF428">
        <f>IF($GS428&gt;=17,INDEX($DM:$DM,$GR428+17),"")</f>
      </c>
      <c r="EG428">
        <f>IF($GS428&gt;=18,INDEX($DM:$DM,$GR428+18),"")</f>
      </c>
      <c r="EH428">
        <f>IF($GS428&gt;=19,INDEX($DM:$DM,$GR428+19),"")</f>
      </c>
      <c r="EI428">
        <f>IF($GS428&gt;=20,INDEX($DM:$DM,$GR428+20),"")</f>
      </c>
      <c r="EJ428">
        <f>IF($GS428&gt;=21,INDEX($DM:$DM,$GR428+21),"")</f>
      </c>
      <c r="EK428">
        <f>IF($GS428&gt;=22,INDEX($DM:$DM,$GR428+22),"")</f>
      </c>
      <c r="EL428">
        <f>IF($GS428&gt;=23,INDEX($DM:$DM,$GR428+23),"")</f>
      </c>
      <c r="EM428">
        <f>IF($GS428&gt;=24,INDEX($DM:$DM,$GR428+24),"")</f>
      </c>
      <c r="EN428">
        <f>IF($GS428&gt;=25,INDEX($DM:$DM,$GR428+25),"")</f>
      </c>
      <c r="EO428">
        <f>IF($GS428&gt;=26,INDEX($DM:$DM,$GR428+26),"")</f>
      </c>
      <c r="EP428">
        <f>IF($GS428&gt;=27,INDEX($DM:$DM,$GR428+27),"")</f>
      </c>
      <c r="EQ428">
        <f>IF($GS428&gt;=28,INDEX($DM:$DM,$GR428+28),"")</f>
      </c>
      <c r="ER428">
        <f>IF($GS428&gt;=29,INDEX($DM:$DM,$GR428+29),"")</f>
      </c>
      <c r="ES428">
        <f>IF($GS428&gt;=30,INDEX($DM:$DM,$GR428+30),"")</f>
      </c>
      <c r="ET428">
        <f>IF($GS428&gt;=31,INDEX($DM:$DM,$GR428+31),"")</f>
      </c>
      <c r="EU428">
        <f>IF($GS428&gt;=32,INDEX($DM:$DM,$GR428+32),"")</f>
      </c>
      <c r="EV428">
        <f>IF($GS428&gt;=33,INDEX($DM:$DM,$GR428+33),"")</f>
      </c>
      <c r="EW428">
        <f>IF($GS428&gt;=34,INDEX($DM:$DM,$GR428+34),"")</f>
      </c>
      <c r="EX428">
        <f>IF($GS428&gt;=35,INDEX($DM:$DM,$GR428+35),"")</f>
      </c>
      <c r="EY428">
        <f>IF($GS428&gt;=36,INDEX($DM:$DM,$GR428+36),"")</f>
      </c>
      <c r="EZ428">
        <f>IF($GS428&gt;=37,INDEX($DM:$DM,$GR428+37),"")</f>
      </c>
      <c r="FA428">
        <f>IF($GS428&gt;=38,INDEX($DM:$DM,$GR428+38),"")</f>
      </c>
      <c r="FB428">
        <f>IF($GS428&gt;=39,INDEX($DM:$DM,$GR428+39),"")</f>
      </c>
      <c r="FC428">
        <f>IF($GS428&gt;=40,INDEX($DM:$DM,$GR428+40),"")</f>
      </c>
      <c r="FD428">
        <f>IF($GS428&gt;=1,INDEX($DN:$DN,$GR428+1),"")</f>
      </c>
      <c r="FE428">
        <f>IF($GS428&gt;=2,INDEX($DN:$DN,$GR428+2),"")</f>
      </c>
      <c r="FF428">
        <f>IF($GS428&gt;=3,INDEX($DN:$DN,$GR428+3),"")</f>
      </c>
      <c r="FG428">
        <f>IF($GS428&gt;=4,INDEX($DN:$DN,$GR428+4),"")</f>
      </c>
      <c r="FH428">
        <f>IF($GS428&gt;=5,INDEX($DN:$DN,$GR428+5),"")</f>
      </c>
      <c r="FI428">
        <f>IF($GS428&gt;=6,INDEX($DN:$DN,$GR428+6),"")</f>
      </c>
      <c r="FJ428">
        <f>IF($GS428&gt;=7,INDEX($DN:$DN,$GR428+7),"")</f>
      </c>
      <c r="FK428">
        <f>IF($GS428&gt;=8,INDEX($DN:$DN,$GR428+8),"")</f>
      </c>
      <c r="FL428">
        <f>IF($GS428&gt;=9,INDEX($DN:$DN,$GR428+9),"")</f>
      </c>
      <c r="FM428">
        <f>IF($GS428&gt;=10,INDEX($DN:$DN,$GR428+10),"")</f>
      </c>
      <c r="FN428">
        <f>IF($GS428&gt;=11,INDEX($DN:$DN,$GR428+11),"")</f>
      </c>
      <c r="FO428">
        <f>IF($GS428&gt;=12,INDEX($DN:$DN,$GR428+12),"")</f>
      </c>
      <c r="FP428">
        <f>IF($GS428&gt;=13,INDEX($DN:$DN,$GR428+13),"")</f>
      </c>
      <c r="FQ428">
        <f>IF($GS428&gt;=14,INDEX($DN:$DN,$GR428+14),"")</f>
      </c>
      <c r="FR428">
        <f>IF($GS428&gt;=15,INDEX($DN:$DN,$GR428+15),"")</f>
      </c>
      <c r="FS428">
        <f>IF($GS428&gt;=16,INDEX($DN:$DN,$GR428+16),"")</f>
      </c>
      <c r="FT428">
        <f>IF($GS428&gt;=17,INDEX($DN:$DN,$GR428+17),"")</f>
      </c>
      <c r="FU428">
        <f>IF($GS428&gt;=18,INDEX($DN:$DN,$GR428+18),"")</f>
      </c>
      <c r="FV428">
        <f>IF($GS428&gt;=19,INDEX($DN:$DN,$GR428+19),"")</f>
      </c>
      <c r="FW428">
        <f>IF($GS428&gt;=20,INDEX($DN:$DN,$GR428+20),"")</f>
      </c>
      <c r="FX428">
        <f>IF($GS428&gt;=21,INDEX($DN:$DN,$GR428+21),"")</f>
      </c>
      <c r="FY428">
        <f>IF($GS428&gt;=22,INDEX($DN:$DN,$GR428+22),"")</f>
      </c>
      <c r="FZ428">
        <f>IF($GS428&gt;=23,INDEX($DN:$DN,$GR428+23),"")</f>
      </c>
      <c r="GA428">
        <f>IF($GS428&gt;=24,INDEX($DN:$DN,$GR428+24),"")</f>
      </c>
      <c r="GB428">
        <f>IF($GS428&gt;=25,INDEX($DN:$DN,$GR428+25),"")</f>
      </c>
      <c r="GC428">
        <f>IF($GS428&gt;=26,INDEX($DN:$DN,$GR428+26),"")</f>
      </c>
      <c r="GD428">
        <f>IF($GS428&gt;=27,INDEX($DN:$DN,$GR428+27),"")</f>
      </c>
      <c r="GE428">
        <f>IF($GS428&gt;=28,INDEX($DN:$DN,$GR428+28),"")</f>
      </c>
      <c r="GF428">
        <f>IF($GS428&gt;=29,INDEX($DN:$DN,$GR428+29),"")</f>
      </c>
      <c r="GG428">
        <f>IF($GS428&gt;=30,INDEX($DN:$DN,$GR428+30),"")</f>
      </c>
      <c r="GH428">
        <f>IF($GS428&gt;=31,INDEX($DN:$DN,$GR428+31),"")</f>
      </c>
      <c r="GI428">
        <f>IF($GS428&gt;=32,INDEX($DN:$DN,$GR428+32),"")</f>
      </c>
      <c r="GJ428">
        <f>IF($GS428&gt;=33,INDEX($DN:$DN,$GR428+33),"")</f>
      </c>
      <c r="GK428">
        <f>IF($GS428&gt;=34,INDEX($DN:$DN,$GR428+34),"")</f>
      </c>
      <c r="GL428">
        <f>IF($GS428&gt;=35,INDEX($DN:$DN,$GR428+35),"")</f>
      </c>
      <c r="GM428">
        <f>IF($GS428&gt;=36,INDEX($DN:$DN,$GR428+36),"")</f>
      </c>
      <c r="GN428">
        <f>IF($GS428&gt;=37,INDEX($DN:$DN,$GR428+37),"")</f>
      </c>
      <c r="GO428">
        <f>IF($GS428&gt;=38,INDEX($DN:$DN,$GR428+38),"")</f>
      </c>
      <c r="GP428">
        <f>IF($GS428&gt;=39,INDEX($DN:$DN,$GR428+39),"")</f>
      </c>
      <c r="GQ428">
        <f>IF($GS428&gt;=40,INDEX($DN:$DN,$GR428+40),"")</f>
      </c>
      <c r="GR428">
        <f>IFERROR(MATCH($DL428,$DM$2:$DM$148,0)+1,0)</f>
      </c>
      <c r="GS428">
        <f>IFERROR(INDEX($DO$2:$DO$148,MATCH($DL428,$DM$2:$DM$148,0)),0)</f>
      </c>
      <c r="GT428">
        <f>IFERROR(MATCH($Z428,$DP$428:$FC$428,0),0)</f>
      </c>
      <c r="GU428">
        <f>IF($GT428&gt;0,INDEX($FD$428:$GQ$428,$GT428),"")</f>
      </c>
      <c r="GX428">
        <f>IF($JG428&gt;=1,INDEX($GV:$GV,$JF428+1),"")</f>
      </c>
      <c r="GY428">
        <f>IF($JG428&gt;=2,INDEX($GV:$GV,$JF428+2),"")</f>
      </c>
      <c r="GZ428">
        <f>IF($JG428&gt;=3,INDEX($GV:$GV,$JF428+3),"")</f>
      </c>
      <c r="HA428">
        <f>IF($JG428&gt;=4,INDEX($GV:$GV,$JF428+4),"")</f>
      </c>
      <c r="HB428">
        <f>IF($JG428&gt;=5,INDEX($GV:$GV,$JF428+5),"")</f>
      </c>
      <c r="HC428">
        <f>IF($JG428&gt;=6,INDEX($GV:$GV,$JF428+6),"")</f>
      </c>
      <c r="HD428">
        <f>IF($JG428&gt;=7,INDEX($GV:$GV,$JF428+7),"")</f>
      </c>
      <c r="HE428">
        <f>IF($JG428&gt;=8,INDEX($GV:$GV,$JF428+8),"")</f>
      </c>
      <c r="HF428">
        <f>IF($JG428&gt;=9,INDEX($GV:$GV,$JF428+9),"")</f>
      </c>
      <c r="HG428">
        <f>IF($JG428&gt;=10,INDEX($GV:$GV,$JF428+10),"")</f>
      </c>
      <c r="HH428">
        <f>IF($JG428&gt;=11,INDEX($GV:$GV,$JF428+11),"")</f>
      </c>
      <c r="HI428">
        <f>IF($JG428&gt;=12,INDEX($GV:$GV,$JF428+12),"")</f>
      </c>
      <c r="HJ428">
        <f>IF($JG428&gt;=13,INDEX($GV:$GV,$JF428+13),"")</f>
      </c>
      <c r="HK428">
        <f>IF($JG428&gt;=14,INDEX($GV:$GV,$JF428+14),"")</f>
      </c>
      <c r="HL428">
        <f>IF($JG428&gt;=15,INDEX($GV:$GV,$JF428+15),"")</f>
      </c>
      <c r="HM428">
        <f>IF($JG428&gt;=16,INDEX($GV:$GV,$JF428+16),"")</f>
      </c>
      <c r="HN428">
        <f>IF($JG428&gt;=17,INDEX($GV:$GV,$JF428+17),"")</f>
      </c>
      <c r="HO428">
        <f>IF($JG428&gt;=18,INDEX($GV:$GV,$JF428+18),"")</f>
      </c>
      <c r="HP428">
        <f>IF($JG428&gt;=19,INDEX($GV:$GV,$JF428+19),"")</f>
      </c>
      <c r="HQ428">
        <f>IF($JG428&gt;=20,INDEX($GV:$GV,$JF428+20),"")</f>
      </c>
      <c r="HR428">
        <f>IF($JG428&gt;=21,INDEX($GV:$GV,$JF428+21),"")</f>
      </c>
      <c r="HS428">
        <f>IF($JG428&gt;=22,INDEX($GV:$GV,$JF428+22),"")</f>
      </c>
      <c r="HT428">
        <f>IF($JG428&gt;=23,INDEX($GV:$GV,$JF428+23),"")</f>
      </c>
      <c r="HU428">
        <f>IF($JG428&gt;=24,INDEX($GV:$GV,$JF428+24),"")</f>
      </c>
      <c r="HV428">
        <f>IF($JG428&gt;=25,INDEX($GV:$GV,$JF428+25),"")</f>
      </c>
      <c r="HW428">
        <f>IF($JG428&gt;=26,INDEX($GV:$GV,$JF428+26),"")</f>
      </c>
      <c r="HX428">
        <f>IF($JG428&gt;=27,INDEX($GV:$GV,$JF428+27),"")</f>
      </c>
      <c r="HY428">
        <f>IF($JG428&gt;=28,INDEX($GV:$GV,$JF428+28),"")</f>
      </c>
      <c r="HZ428">
        <f>IF($JG428&gt;=29,INDEX($GV:$GV,$JF428+29),"")</f>
      </c>
      <c r="IA428">
        <f>IF($JG428&gt;=30,INDEX($GV:$GV,$JF428+30),"")</f>
      </c>
      <c r="IB428">
        <f>IF($JG428&gt;=31,INDEX($GV:$GV,$JF428+31),"")</f>
      </c>
      <c r="IC428">
        <f>IF($JG428&gt;=32,INDEX($GV:$GV,$JF428+32),"")</f>
      </c>
      <c r="ID428">
        <f>IF($JG428&gt;=33,INDEX($GV:$GV,$JF428+33),"")</f>
      </c>
      <c r="IE428">
        <f>IF($JG428&gt;=34,INDEX($GV:$GV,$JF428+34),"")</f>
      </c>
      <c r="IF428">
        <f>IF($JG428&gt;=35,INDEX($GV:$GV,$JF428+35),"")</f>
      </c>
      <c r="IG428">
        <f>IF($JG428&gt;=36,INDEX($GV:$GV,$JF428+36),"")</f>
      </c>
      <c r="IH428">
        <f>IF($JG428&gt;=37,INDEX($GV:$GV,$JF428+37),"")</f>
      </c>
      <c r="II428">
        <f>IF($JG428&gt;=38,INDEX($GV:$GV,$JF428+38),"")</f>
      </c>
      <c r="IJ428">
        <f>IF($JG428&gt;=39,INDEX($GV:$GV,$JF428+39),"")</f>
      </c>
      <c r="IK428">
        <f>IF($JG428&gt;=40,INDEX($GV:$GV,$JF428+40),"")</f>
      </c>
      <c r="IL428">
        <f>IF($JG428&gt;=41,INDEX($GV:$GV,$JF428+41),"")</f>
      </c>
      <c r="IM428">
        <f>IF($JG428&gt;=42,INDEX($GV:$GV,$JF428+42),"")</f>
      </c>
      <c r="IN428">
        <f>IF($JG428&gt;=43,INDEX($GV:$GV,$JF428+43),"")</f>
      </c>
      <c r="IO428">
        <f>IF($JG428&gt;=44,INDEX($GV:$GV,$JF428+44),"")</f>
      </c>
      <c r="IP428">
        <f>IF($JG428&gt;=45,INDEX($GV:$GV,$JF428+45),"")</f>
      </c>
      <c r="IQ428">
        <f>IF($JG428&gt;=46,INDEX($GV:$GV,$JF428+46),"")</f>
      </c>
      <c r="IR428">
        <f>IF($JG428&gt;=47,INDEX($GV:$GV,$JF428+47),"")</f>
      </c>
      <c r="IS428">
        <f>IF($JG428&gt;=48,INDEX($GV:$GV,$JF428+48),"")</f>
      </c>
      <c r="IT428">
        <f>IF($JG428&gt;=49,INDEX($GV:$GV,$JF428+49),"")</f>
      </c>
      <c r="IU428">
        <f>IF($JG428&gt;=50,INDEX($GV:$GV,$JF428+50),"")</f>
      </c>
      <c r="IV428">
        <f>IF($JG428&gt;=51,INDEX($GV:$GV,$JF428+51),"")</f>
      </c>
      <c r="IW428">
        <f>IF($JG428&gt;=52,INDEX($GV:$GV,$JF428+52),"")</f>
      </c>
      <c r="IX428">
        <f>IF($JG428&gt;=53,INDEX($GV:$GV,$JF428+53),"")</f>
      </c>
      <c r="IY428">
        <f>IF($JG428&gt;=54,INDEX($GV:$GV,$JF428+54),"")</f>
      </c>
      <c r="IZ428">
        <f>IF($JG428&gt;=55,INDEX($GV:$GV,$JF428+55),"")</f>
      </c>
      <c r="JA428">
        <f>IF($JG428&gt;=56,INDEX($GV:$GV,$JF428+56),"")</f>
      </c>
      <c r="JB428">
        <f>IF($JG428&gt;=57,INDEX($GV:$GV,$JF428+57),"")</f>
      </c>
      <c r="JC428">
        <f>IF($JG428&gt;=58,INDEX($GV:$GV,$JF428+58),"")</f>
      </c>
      <c r="JD428">
        <f>IF($JG428&gt;=59,INDEX($GV:$GV,$JF428+59),"")</f>
      </c>
      <c r="JE428">
        <f>IF($JG428&gt;=60,INDEX($GV:$GV,$JF428+60),"")</f>
      </c>
      <c r="JF428">
        <f>IFERROR(MATCH($GU428,$GV$2:$GV$322,0)+1,0)</f>
      </c>
      <c r="JG428">
        <f>IFERROR(INDEX($GW$2:$GW$322,MATCH($GU428,$GV$2:$GV$322,0)),0)</f>
      </c>
      <c r="JH428" t="s">
        <v>44</v>
      </c>
      <c r="JI428" t="s">
        <v>44</v>
      </c>
    </row>
    <row r="429" spans="1:269" x14ac:dyDescent="0.25">
      <c r="R429">
        <f>IF(OR($U429="",$Q429=""),"",IFERROR($U429/$Q429,0))</f>
      </c>
      <c r="S429">
        <f>IF($U429="","",
SUM($T429,$V429,$AA429,$W429,$Y429)*
(1-IF($AB429="",0,VALUE($AB429)/100)))</f>
      </c>
      <c r="T429">
        <f>IF($U429="","",$U429)</f>
      </c>
      <c r="V429">
        <f>IF($U429="","",
IF($O429="","",
IF(ISNUMBER(SEARCH("exempt",LOWER($O429))),0,
$U429*(VALUE(SUBSTITUTE($O429,"%",""))/100))))</f>
      </c>
      <c r="AC429">
        <f>IFERROR(IF(FIND(" - ",$K429)&gt;0,MID($K429,FIND(" - ",$K429)+3,LEN($K429)),""),"")</f>
      </c>
      <c r="AL429" t="s">
        <v>1271</v>
      </c>
      <c r="AT429">
        <f>IFERROR(LEFT($K429,FIND(" - ",$K429)-1),$K429)</f>
      </c>
      <c r="AW429">
        <f>IF($CL429&gt;=1,INDEX($AU:$AU,$CK429+1),"")</f>
      </c>
      <c r="AX429">
        <f>IF($CL429&gt;=2,INDEX($AU:$AU,$CK429+2),"")</f>
      </c>
      <c r="AY429">
        <f>IF($CL429&gt;=3,INDEX($AU:$AU,$CK429+3),"")</f>
      </c>
      <c r="AZ429">
        <f>IF($CL429&gt;=4,INDEX($AU:$AU,$CK429+4),"")</f>
      </c>
      <c r="BA429">
        <f>IF($CL429&gt;=5,INDEX($AU:$AU,$CK429+5),"")</f>
      </c>
      <c r="BB429">
        <f>IF($CL429&gt;=6,INDEX($AU:$AU,$CK429+6),"")</f>
      </c>
      <c r="BC429">
        <f>IF($CL429&gt;=7,INDEX($AU:$AU,$CK429+7),"")</f>
      </c>
      <c r="BD429">
        <f>IF($CL429&gt;=8,INDEX($AU:$AU,$CK429+8),"")</f>
      </c>
      <c r="BE429">
        <f>IF($CL429&gt;=9,INDEX($AU:$AU,$CK429+9),"")</f>
      </c>
      <c r="BF429">
        <f>IF($CL429&gt;=10,INDEX($AU:$AU,$CK429+10),"")</f>
      </c>
      <c r="BG429">
        <f>IF($CL429&gt;=11,INDEX($AU:$AU,$CK429+11),"")</f>
      </c>
      <c r="BH429">
        <f>IF($CL429&gt;=12,INDEX($AU:$AU,$CK429+12),"")</f>
      </c>
      <c r="BI429">
        <f>IF($CL429&gt;=13,INDEX($AU:$AU,$CK429+13),"")</f>
      </c>
      <c r="BJ429">
        <f>IF($CL429&gt;=14,INDEX($AU:$AU,$CK429+14),"")</f>
      </c>
      <c r="BK429">
        <f>IF($CL429&gt;=15,INDEX($AU:$AU,$CK429+15),"")</f>
      </c>
      <c r="BL429">
        <f>IF($CL429&gt;=16,INDEX($AU:$AU,$CK429+16),"")</f>
      </c>
      <c r="BM429">
        <f>IF($CL429&gt;=17,INDEX($AU:$AU,$CK429+17),"")</f>
      </c>
      <c r="BN429">
        <f>IF($CL429&gt;=18,INDEX($AU:$AU,$CK429+18),"")</f>
      </c>
      <c r="BO429">
        <f>IF($CL429&gt;=19,INDEX($AU:$AU,$CK429+19),"")</f>
      </c>
      <c r="BP429">
        <f>IF($CL429&gt;=20,INDEX($AU:$AU,$CK429+20),"")</f>
      </c>
      <c r="BQ429">
        <f>IF($CL429&gt;=21,INDEX($AU:$AU,$CK429+21),"")</f>
      </c>
      <c r="BR429">
        <f>IF($CL429&gt;=22,INDEX($AU:$AU,$CK429+22),"")</f>
      </c>
      <c r="BS429">
        <f>IF($CL429&gt;=23,INDEX($AU:$AU,$CK429+23),"")</f>
      </c>
      <c r="BT429">
        <f>IF($CL429&gt;=24,INDEX($AU:$AU,$CK429+24),"")</f>
      </c>
      <c r="BU429">
        <f>IF($CL429&gt;=25,INDEX($AU:$AU,$CK429+25),"")</f>
      </c>
      <c r="BV429">
        <f>IF($CL429&gt;=26,INDEX($AU:$AU,$CK429+26),"")</f>
      </c>
      <c r="BW429">
        <f>IF($CL429&gt;=27,INDEX($AU:$AU,$CK429+27),"")</f>
      </c>
      <c r="BX429">
        <f>IF($CL429&gt;=28,INDEX($AU:$AU,$CK429+28),"")</f>
      </c>
      <c r="BY429">
        <f>IF($CL429&gt;=29,INDEX($AU:$AU,$CK429+29),"")</f>
      </c>
      <c r="BZ429">
        <f>IF($CL429&gt;=30,INDEX($AU:$AU,$CK429+30),"")</f>
      </c>
      <c r="CA429">
        <f>IF($CL429&gt;=31,INDEX($AU:$AU,$CK429+31),"")</f>
      </c>
      <c r="CB429">
        <f>IF($CL429&gt;=32,INDEX($AU:$AU,$CK429+32),"")</f>
      </c>
      <c r="CC429">
        <f>IF($CL429&gt;=33,INDEX($AU:$AU,$CK429+33),"")</f>
      </c>
      <c r="CD429">
        <f>IF($CL429&gt;=34,INDEX($AU:$AU,$CK429+34),"")</f>
      </c>
      <c r="CE429">
        <f>IF($CL429&gt;=35,INDEX($AU:$AU,$CK429+35),"")</f>
      </c>
      <c r="CF429">
        <f>IF($CL429&gt;=36,INDEX($AU:$AU,$CK429+36),"")</f>
      </c>
      <c r="CG429">
        <f>IF($CL429&gt;=37,INDEX($AU:$AU,$CK429+37),"")</f>
      </c>
      <c r="CH429">
        <f>IF($CL429&gt;=38,INDEX($AU:$AU,$CK429+38),"")</f>
      </c>
      <c r="CI429">
        <f>IF($CL429&gt;=39,INDEX($AU:$AU,$CK429+39),"")</f>
      </c>
      <c r="CJ429">
        <f>IF($CL429&gt;=40,INDEX($AU:$AU,$CK429+40),"")</f>
      </c>
      <c r="CK429">
        <f>IFERROR(MATCH($AT429,$AU$2:$AU$133,0)+1,0)</f>
      </c>
      <c r="CL429">
        <f>IFERROR(INDEX($AV$2:$AV$133,MATCH($AT429,$AU$2:$AU$133,0)),0)</f>
      </c>
      <c r="CM429">
        <f>IFERROR(LEFT($L429,FIND(" - ",$L429)-1),$L429)</f>
      </c>
      <c r="CN429" t="s">
        <v>1272</v>
      </c>
      <c r="CO429">
        <v>1</v>
      </c>
      <c r="CP429">
        <f>IF($DK429&gt;=1,INDEX($CN:$CN,$DJ429+1),"")</f>
      </c>
      <c r="CQ429">
        <f>IF($DK429&gt;=2,INDEX($CN:$CN,$DJ429+2),"")</f>
      </c>
      <c r="CR429">
        <f>IF($DK429&gt;=3,INDEX($CN:$CN,$DJ429+3),"")</f>
      </c>
      <c r="CS429">
        <f>IF($DK429&gt;=4,INDEX($CN:$CN,$DJ429+4),"")</f>
      </c>
      <c r="CT429">
        <f>IF($DK429&gt;=5,INDEX($CN:$CN,$DJ429+5),"")</f>
      </c>
      <c r="CU429">
        <f>IF($DK429&gt;=6,INDEX($CN:$CN,$DJ429+6),"")</f>
      </c>
      <c r="CV429">
        <f>IF($DK429&gt;=7,INDEX($CN:$CN,$DJ429+7),"")</f>
      </c>
      <c r="CW429">
        <f>IF($DK429&gt;=8,INDEX($CN:$CN,$DJ429+8),"")</f>
      </c>
      <c r="CX429">
        <f>IF($DK429&gt;=9,INDEX($CN:$CN,$DJ429+9),"")</f>
      </c>
      <c r="CY429">
        <f>IF($DK429&gt;=10,INDEX($CN:$CN,$DJ429+10),"")</f>
      </c>
      <c r="CZ429">
        <f>IF($DK429&gt;=11,INDEX($CN:$CN,$DJ429+11),"")</f>
      </c>
      <c r="DA429">
        <f>IF($DK429&gt;=12,INDEX($CN:$CN,$DJ429+12),"")</f>
      </c>
      <c r="DB429">
        <f>IF($DK429&gt;=13,INDEX($CN:$CN,$DJ429+13),"")</f>
      </c>
      <c r="DC429">
        <f>IF($DK429&gt;=14,INDEX($CN:$CN,$DJ429+14),"")</f>
      </c>
      <c r="DD429">
        <f>IF($DK429&gt;=15,INDEX($CN:$CN,$DJ429+15),"")</f>
      </c>
      <c r="DE429">
        <f>IF($DK429&gt;=16,INDEX($CN:$CN,$DJ429+16),"")</f>
      </c>
      <c r="DF429">
        <f>IF($DK429&gt;=17,INDEX($CN:$CN,$DJ429+17),"")</f>
      </c>
      <c r="DG429">
        <f>IF($DK429&gt;=18,INDEX($CN:$CN,$DJ429+18),"")</f>
      </c>
      <c r="DH429">
        <f>IF($DK429&gt;=19,INDEX($CN:$CN,$DJ429+19),"")</f>
      </c>
      <c r="DI429">
        <f>IF($DK429&gt;=20,INDEX($CN:$CN,$DJ429+20),"")</f>
      </c>
      <c r="DJ429">
        <f>IFERROR(MATCH($CM429,$CN$2:$CN$1089,0)+1,0)</f>
      </c>
      <c r="DK429">
        <f>IFERROR(INDEX($CO$2:$CO$1089,MATCH($CM429,$CN$2:$CN$1089,0)),0)</f>
      </c>
      <c r="DL429">
        <f>IFERROR(INDEX($AS:$AS,MATCH($O429,$AR:$AR,0))&amp;"","")</f>
      </c>
      <c r="DP429">
        <f>IF($GS429&gt;=1,INDEX($DM:$DM,$GR429+1),"")</f>
      </c>
      <c r="DQ429">
        <f>IF($GS429&gt;=2,INDEX($DM:$DM,$GR429+2),"")</f>
      </c>
      <c r="DR429">
        <f>IF($GS429&gt;=3,INDEX($DM:$DM,$GR429+3),"")</f>
      </c>
      <c r="DS429">
        <f>IF($GS429&gt;=4,INDEX($DM:$DM,$GR429+4),"")</f>
      </c>
      <c r="DT429">
        <f>IF($GS429&gt;=5,INDEX($DM:$DM,$GR429+5),"")</f>
      </c>
      <c r="DU429">
        <f>IF($GS429&gt;=6,INDEX($DM:$DM,$GR429+6),"")</f>
      </c>
      <c r="DV429">
        <f>IF($GS429&gt;=7,INDEX($DM:$DM,$GR429+7),"")</f>
      </c>
      <c r="DW429">
        <f>IF($GS429&gt;=8,INDEX($DM:$DM,$GR429+8),"")</f>
      </c>
      <c r="DX429">
        <f>IF($GS429&gt;=9,INDEX($DM:$DM,$GR429+9),"")</f>
      </c>
      <c r="DY429">
        <f>IF($GS429&gt;=10,INDEX($DM:$DM,$GR429+10),"")</f>
      </c>
      <c r="DZ429">
        <f>IF($GS429&gt;=11,INDEX($DM:$DM,$GR429+11),"")</f>
      </c>
      <c r="EA429">
        <f>IF($GS429&gt;=12,INDEX($DM:$DM,$GR429+12),"")</f>
      </c>
      <c r="EB429">
        <f>IF($GS429&gt;=13,INDEX($DM:$DM,$GR429+13),"")</f>
      </c>
      <c r="EC429">
        <f>IF($GS429&gt;=14,INDEX($DM:$DM,$GR429+14),"")</f>
      </c>
      <c r="ED429">
        <f>IF($GS429&gt;=15,INDEX($DM:$DM,$GR429+15),"")</f>
      </c>
      <c r="EE429">
        <f>IF($GS429&gt;=16,INDEX($DM:$DM,$GR429+16),"")</f>
      </c>
      <c r="EF429">
        <f>IF($GS429&gt;=17,INDEX($DM:$DM,$GR429+17),"")</f>
      </c>
      <c r="EG429">
        <f>IF($GS429&gt;=18,INDEX($DM:$DM,$GR429+18),"")</f>
      </c>
      <c r="EH429">
        <f>IF($GS429&gt;=19,INDEX($DM:$DM,$GR429+19),"")</f>
      </c>
      <c r="EI429">
        <f>IF($GS429&gt;=20,INDEX($DM:$DM,$GR429+20),"")</f>
      </c>
      <c r="EJ429">
        <f>IF($GS429&gt;=21,INDEX($DM:$DM,$GR429+21),"")</f>
      </c>
      <c r="EK429">
        <f>IF($GS429&gt;=22,INDEX($DM:$DM,$GR429+22),"")</f>
      </c>
      <c r="EL429">
        <f>IF($GS429&gt;=23,INDEX($DM:$DM,$GR429+23),"")</f>
      </c>
      <c r="EM429">
        <f>IF($GS429&gt;=24,INDEX($DM:$DM,$GR429+24),"")</f>
      </c>
      <c r="EN429">
        <f>IF($GS429&gt;=25,INDEX($DM:$DM,$GR429+25),"")</f>
      </c>
      <c r="EO429">
        <f>IF($GS429&gt;=26,INDEX($DM:$DM,$GR429+26),"")</f>
      </c>
      <c r="EP429">
        <f>IF($GS429&gt;=27,INDEX($DM:$DM,$GR429+27),"")</f>
      </c>
      <c r="EQ429">
        <f>IF($GS429&gt;=28,INDEX($DM:$DM,$GR429+28),"")</f>
      </c>
      <c r="ER429">
        <f>IF($GS429&gt;=29,INDEX($DM:$DM,$GR429+29),"")</f>
      </c>
      <c r="ES429">
        <f>IF($GS429&gt;=30,INDEX($DM:$DM,$GR429+30),"")</f>
      </c>
      <c r="ET429">
        <f>IF($GS429&gt;=31,INDEX($DM:$DM,$GR429+31),"")</f>
      </c>
      <c r="EU429">
        <f>IF($GS429&gt;=32,INDEX($DM:$DM,$GR429+32),"")</f>
      </c>
      <c r="EV429">
        <f>IF($GS429&gt;=33,INDEX($DM:$DM,$GR429+33),"")</f>
      </c>
      <c r="EW429">
        <f>IF($GS429&gt;=34,INDEX($DM:$DM,$GR429+34),"")</f>
      </c>
      <c r="EX429">
        <f>IF($GS429&gt;=35,INDEX($DM:$DM,$GR429+35),"")</f>
      </c>
      <c r="EY429">
        <f>IF($GS429&gt;=36,INDEX($DM:$DM,$GR429+36),"")</f>
      </c>
      <c r="EZ429">
        <f>IF($GS429&gt;=37,INDEX($DM:$DM,$GR429+37),"")</f>
      </c>
      <c r="FA429">
        <f>IF($GS429&gt;=38,INDEX($DM:$DM,$GR429+38),"")</f>
      </c>
      <c r="FB429">
        <f>IF($GS429&gt;=39,INDEX($DM:$DM,$GR429+39),"")</f>
      </c>
      <c r="FC429">
        <f>IF($GS429&gt;=40,INDEX($DM:$DM,$GR429+40),"")</f>
      </c>
      <c r="FD429">
        <f>IF($GS429&gt;=1,INDEX($DN:$DN,$GR429+1),"")</f>
      </c>
      <c r="FE429">
        <f>IF($GS429&gt;=2,INDEX($DN:$DN,$GR429+2),"")</f>
      </c>
      <c r="FF429">
        <f>IF($GS429&gt;=3,INDEX($DN:$DN,$GR429+3),"")</f>
      </c>
      <c r="FG429">
        <f>IF($GS429&gt;=4,INDEX($DN:$DN,$GR429+4),"")</f>
      </c>
      <c r="FH429">
        <f>IF($GS429&gt;=5,INDEX($DN:$DN,$GR429+5),"")</f>
      </c>
      <c r="FI429">
        <f>IF($GS429&gt;=6,INDEX($DN:$DN,$GR429+6),"")</f>
      </c>
      <c r="FJ429">
        <f>IF($GS429&gt;=7,INDEX($DN:$DN,$GR429+7),"")</f>
      </c>
      <c r="FK429">
        <f>IF($GS429&gt;=8,INDEX($DN:$DN,$GR429+8),"")</f>
      </c>
      <c r="FL429">
        <f>IF($GS429&gt;=9,INDEX($DN:$DN,$GR429+9),"")</f>
      </c>
      <c r="FM429">
        <f>IF($GS429&gt;=10,INDEX($DN:$DN,$GR429+10),"")</f>
      </c>
      <c r="FN429">
        <f>IF($GS429&gt;=11,INDEX($DN:$DN,$GR429+11),"")</f>
      </c>
      <c r="FO429">
        <f>IF($GS429&gt;=12,INDEX($DN:$DN,$GR429+12),"")</f>
      </c>
      <c r="FP429">
        <f>IF($GS429&gt;=13,INDEX($DN:$DN,$GR429+13),"")</f>
      </c>
      <c r="FQ429">
        <f>IF($GS429&gt;=14,INDEX($DN:$DN,$GR429+14),"")</f>
      </c>
      <c r="FR429">
        <f>IF($GS429&gt;=15,INDEX($DN:$DN,$GR429+15),"")</f>
      </c>
      <c r="FS429">
        <f>IF($GS429&gt;=16,INDEX($DN:$DN,$GR429+16),"")</f>
      </c>
      <c r="FT429">
        <f>IF($GS429&gt;=17,INDEX($DN:$DN,$GR429+17),"")</f>
      </c>
      <c r="FU429">
        <f>IF($GS429&gt;=18,INDEX($DN:$DN,$GR429+18),"")</f>
      </c>
      <c r="FV429">
        <f>IF($GS429&gt;=19,INDEX($DN:$DN,$GR429+19),"")</f>
      </c>
      <c r="FW429">
        <f>IF($GS429&gt;=20,INDEX($DN:$DN,$GR429+20),"")</f>
      </c>
      <c r="FX429">
        <f>IF($GS429&gt;=21,INDEX($DN:$DN,$GR429+21),"")</f>
      </c>
      <c r="FY429">
        <f>IF($GS429&gt;=22,INDEX($DN:$DN,$GR429+22),"")</f>
      </c>
      <c r="FZ429">
        <f>IF($GS429&gt;=23,INDEX($DN:$DN,$GR429+23),"")</f>
      </c>
      <c r="GA429">
        <f>IF($GS429&gt;=24,INDEX($DN:$DN,$GR429+24),"")</f>
      </c>
      <c r="GB429">
        <f>IF($GS429&gt;=25,INDEX($DN:$DN,$GR429+25),"")</f>
      </c>
      <c r="GC429">
        <f>IF($GS429&gt;=26,INDEX($DN:$DN,$GR429+26),"")</f>
      </c>
      <c r="GD429">
        <f>IF($GS429&gt;=27,INDEX($DN:$DN,$GR429+27),"")</f>
      </c>
      <c r="GE429">
        <f>IF($GS429&gt;=28,INDEX($DN:$DN,$GR429+28),"")</f>
      </c>
      <c r="GF429">
        <f>IF($GS429&gt;=29,INDEX($DN:$DN,$GR429+29),"")</f>
      </c>
      <c r="GG429">
        <f>IF($GS429&gt;=30,INDEX($DN:$DN,$GR429+30),"")</f>
      </c>
      <c r="GH429">
        <f>IF($GS429&gt;=31,INDEX($DN:$DN,$GR429+31),"")</f>
      </c>
      <c r="GI429">
        <f>IF($GS429&gt;=32,INDEX($DN:$DN,$GR429+32),"")</f>
      </c>
      <c r="GJ429">
        <f>IF($GS429&gt;=33,INDEX($DN:$DN,$GR429+33),"")</f>
      </c>
      <c r="GK429">
        <f>IF($GS429&gt;=34,INDEX($DN:$DN,$GR429+34),"")</f>
      </c>
      <c r="GL429">
        <f>IF($GS429&gt;=35,INDEX($DN:$DN,$GR429+35),"")</f>
      </c>
      <c r="GM429">
        <f>IF($GS429&gt;=36,INDEX($DN:$DN,$GR429+36),"")</f>
      </c>
      <c r="GN429">
        <f>IF($GS429&gt;=37,INDEX($DN:$DN,$GR429+37),"")</f>
      </c>
      <c r="GO429">
        <f>IF($GS429&gt;=38,INDEX($DN:$DN,$GR429+38),"")</f>
      </c>
      <c r="GP429">
        <f>IF($GS429&gt;=39,INDEX($DN:$DN,$GR429+39),"")</f>
      </c>
      <c r="GQ429">
        <f>IF($GS429&gt;=40,INDEX($DN:$DN,$GR429+40),"")</f>
      </c>
      <c r="GR429">
        <f>IFERROR(MATCH($DL429,$DM$2:$DM$148,0)+1,0)</f>
      </c>
      <c r="GS429">
        <f>IFERROR(INDEX($DO$2:$DO$148,MATCH($DL429,$DM$2:$DM$148,0)),0)</f>
      </c>
      <c r="GT429">
        <f>IFERROR(MATCH($Z429,$DP$429:$FC$429,0),0)</f>
      </c>
      <c r="GU429">
        <f>IF($GT429&gt;0,INDEX($FD$429:$GQ$429,$GT429),"")</f>
      </c>
      <c r="GX429">
        <f>IF($JG429&gt;=1,INDEX($GV:$GV,$JF429+1),"")</f>
      </c>
      <c r="GY429">
        <f>IF($JG429&gt;=2,INDEX($GV:$GV,$JF429+2),"")</f>
      </c>
      <c r="GZ429">
        <f>IF($JG429&gt;=3,INDEX($GV:$GV,$JF429+3),"")</f>
      </c>
      <c r="HA429">
        <f>IF($JG429&gt;=4,INDEX($GV:$GV,$JF429+4),"")</f>
      </c>
      <c r="HB429">
        <f>IF($JG429&gt;=5,INDEX($GV:$GV,$JF429+5),"")</f>
      </c>
      <c r="HC429">
        <f>IF($JG429&gt;=6,INDEX($GV:$GV,$JF429+6),"")</f>
      </c>
      <c r="HD429">
        <f>IF($JG429&gt;=7,INDEX($GV:$GV,$JF429+7),"")</f>
      </c>
      <c r="HE429">
        <f>IF($JG429&gt;=8,INDEX($GV:$GV,$JF429+8),"")</f>
      </c>
      <c r="HF429">
        <f>IF($JG429&gt;=9,INDEX($GV:$GV,$JF429+9),"")</f>
      </c>
      <c r="HG429">
        <f>IF($JG429&gt;=10,INDEX($GV:$GV,$JF429+10),"")</f>
      </c>
      <c r="HH429">
        <f>IF($JG429&gt;=11,INDEX($GV:$GV,$JF429+11),"")</f>
      </c>
      <c r="HI429">
        <f>IF($JG429&gt;=12,INDEX($GV:$GV,$JF429+12),"")</f>
      </c>
      <c r="HJ429">
        <f>IF($JG429&gt;=13,INDEX($GV:$GV,$JF429+13),"")</f>
      </c>
      <c r="HK429">
        <f>IF($JG429&gt;=14,INDEX($GV:$GV,$JF429+14),"")</f>
      </c>
      <c r="HL429">
        <f>IF($JG429&gt;=15,INDEX($GV:$GV,$JF429+15),"")</f>
      </c>
      <c r="HM429">
        <f>IF($JG429&gt;=16,INDEX($GV:$GV,$JF429+16),"")</f>
      </c>
      <c r="HN429">
        <f>IF($JG429&gt;=17,INDEX($GV:$GV,$JF429+17),"")</f>
      </c>
      <c r="HO429">
        <f>IF($JG429&gt;=18,INDEX($GV:$GV,$JF429+18),"")</f>
      </c>
      <c r="HP429">
        <f>IF($JG429&gt;=19,INDEX($GV:$GV,$JF429+19),"")</f>
      </c>
      <c r="HQ429">
        <f>IF($JG429&gt;=20,INDEX($GV:$GV,$JF429+20),"")</f>
      </c>
      <c r="HR429">
        <f>IF($JG429&gt;=21,INDEX($GV:$GV,$JF429+21),"")</f>
      </c>
      <c r="HS429">
        <f>IF($JG429&gt;=22,INDEX($GV:$GV,$JF429+22),"")</f>
      </c>
      <c r="HT429">
        <f>IF($JG429&gt;=23,INDEX($GV:$GV,$JF429+23),"")</f>
      </c>
      <c r="HU429">
        <f>IF($JG429&gt;=24,INDEX($GV:$GV,$JF429+24),"")</f>
      </c>
      <c r="HV429">
        <f>IF($JG429&gt;=25,INDEX($GV:$GV,$JF429+25),"")</f>
      </c>
      <c r="HW429">
        <f>IF($JG429&gt;=26,INDEX($GV:$GV,$JF429+26),"")</f>
      </c>
      <c r="HX429">
        <f>IF($JG429&gt;=27,INDEX($GV:$GV,$JF429+27),"")</f>
      </c>
      <c r="HY429">
        <f>IF($JG429&gt;=28,INDEX($GV:$GV,$JF429+28),"")</f>
      </c>
      <c r="HZ429">
        <f>IF($JG429&gt;=29,INDEX($GV:$GV,$JF429+29),"")</f>
      </c>
      <c r="IA429">
        <f>IF($JG429&gt;=30,INDEX($GV:$GV,$JF429+30),"")</f>
      </c>
      <c r="IB429">
        <f>IF($JG429&gt;=31,INDEX($GV:$GV,$JF429+31),"")</f>
      </c>
      <c r="IC429">
        <f>IF($JG429&gt;=32,INDEX($GV:$GV,$JF429+32),"")</f>
      </c>
      <c r="ID429">
        <f>IF($JG429&gt;=33,INDEX($GV:$GV,$JF429+33),"")</f>
      </c>
      <c r="IE429">
        <f>IF($JG429&gt;=34,INDEX($GV:$GV,$JF429+34),"")</f>
      </c>
      <c r="IF429">
        <f>IF($JG429&gt;=35,INDEX($GV:$GV,$JF429+35),"")</f>
      </c>
      <c r="IG429">
        <f>IF($JG429&gt;=36,INDEX($GV:$GV,$JF429+36),"")</f>
      </c>
      <c r="IH429">
        <f>IF($JG429&gt;=37,INDEX($GV:$GV,$JF429+37),"")</f>
      </c>
      <c r="II429">
        <f>IF($JG429&gt;=38,INDEX($GV:$GV,$JF429+38),"")</f>
      </c>
      <c r="IJ429">
        <f>IF($JG429&gt;=39,INDEX($GV:$GV,$JF429+39),"")</f>
      </c>
      <c r="IK429">
        <f>IF($JG429&gt;=40,INDEX($GV:$GV,$JF429+40),"")</f>
      </c>
      <c r="IL429">
        <f>IF($JG429&gt;=41,INDEX($GV:$GV,$JF429+41),"")</f>
      </c>
      <c r="IM429">
        <f>IF($JG429&gt;=42,INDEX($GV:$GV,$JF429+42),"")</f>
      </c>
      <c r="IN429">
        <f>IF($JG429&gt;=43,INDEX($GV:$GV,$JF429+43),"")</f>
      </c>
      <c r="IO429">
        <f>IF($JG429&gt;=44,INDEX($GV:$GV,$JF429+44),"")</f>
      </c>
      <c r="IP429">
        <f>IF($JG429&gt;=45,INDEX($GV:$GV,$JF429+45),"")</f>
      </c>
      <c r="IQ429">
        <f>IF($JG429&gt;=46,INDEX($GV:$GV,$JF429+46),"")</f>
      </c>
      <c r="IR429">
        <f>IF($JG429&gt;=47,INDEX($GV:$GV,$JF429+47),"")</f>
      </c>
      <c r="IS429">
        <f>IF($JG429&gt;=48,INDEX($GV:$GV,$JF429+48),"")</f>
      </c>
      <c r="IT429">
        <f>IF($JG429&gt;=49,INDEX($GV:$GV,$JF429+49),"")</f>
      </c>
      <c r="IU429">
        <f>IF($JG429&gt;=50,INDEX($GV:$GV,$JF429+50),"")</f>
      </c>
      <c r="IV429">
        <f>IF($JG429&gt;=51,INDEX($GV:$GV,$JF429+51),"")</f>
      </c>
      <c r="IW429">
        <f>IF($JG429&gt;=52,INDEX($GV:$GV,$JF429+52),"")</f>
      </c>
      <c r="IX429">
        <f>IF($JG429&gt;=53,INDEX($GV:$GV,$JF429+53),"")</f>
      </c>
      <c r="IY429">
        <f>IF($JG429&gt;=54,INDEX($GV:$GV,$JF429+54),"")</f>
      </c>
      <c r="IZ429">
        <f>IF($JG429&gt;=55,INDEX($GV:$GV,$JF429+55),"")</f>
      </c>
      <c r="JA429">
        <f>IF($JG429&gt;=56,INDEX($GV:$GV,$JF429+56),"")</f>
      </c>
      <c r="JB429">
        <f>IF($JG429&gt;=57,INDEX($GV:$GV,$JF429+57),"")</f>
      </c>
      <c r="JC429">
        <f>IF($JG429&gt;=58,INDEX($GV:$GV,$JF429+58),"")</f>
      </c>
      <c r="JD429">
        <f>IF($JG429&gt;=59,INDEX($GV:$GV,$JF429+59),"")</f>
      </c>
      <c r="JE429">
        <f>IF($JG429&gt;=60,INDEX($GV:$GV,$JF429+60),"")</f>
      </c>
      <c r="JF429">
        <f>IFERROR(MATCH($GU429,$GV$2:$GV$322,0)+1,0)</f>
      </c>
      <c r="JG429">
        <f>IFERROR(INDEX($GW$2:$GW$322,MATCH($GU429,$GV$2:$GV$322,0)),0)</f>
      </c>
      <c r="JH429" t="s">
        <v>44</v>
      </c>
      <c r="JI429" t="s">
        <v>44</v>
      </c>
    </row>
    <row r="430" spans="1:269" x14ac:dyDescent="0.25">
      <c r="R430">
        <f>IF(OR($U430="",$Q430=""),"",IFERROR($U430/$Q430,0))</f>
      </c>
      <c r="S430">
        <f>IF($U430="","",
SUM($T430,$V430,$AA430,$W430,$Y430)*
(1-IF($AB430="",0,VALUE($AB430)/100)))</f>
      </c>
      <c r="T430">
        <f>IF($U430="","",$U430)</f>
      </c>
      <c r="V430">
        <f>IF($U430="","",
IF($O430="","",
IF(ISNUMBER(SEARCH("exempt",LOWER($O430))),0,
$U430*(VALUE(SUBSTITUTE($O430,"%",""))/100))))</f>
      </c>
      <c r="AC430">
        <f>IFERROR(IF(FIND(" - ",$K430)&gt;0,MID($K430,FIND(" - ",$K430)+3,LEN($K430)),""),"")</f>
      </c>
      <c r="AL430" t="s">
        <v>1273</v>
      </c>
      <c r="AT430">
        <f>IFERROR(LEFT($K430,FIND(" - ",$K430)-1),$K430)</f>
      </c>
      <c r="AW430">
        <f>IF($CL430&gt;=1,INDEX($AU:$AU,$CK430+1),"")</f>
      </c>
      <c r="AX430">
        <f>IF($CL430&gt;=2,INDEX($AU:$AU,$CK430+2),"")</f>
      </c>
      <c r="AY430">
        <f>IF($CL430&gt;=3,INDEX($AU:$AU,$CK430+3),"")</f>
      </c>
      <c r="AZ430">
        <f>IF($CL430&gt;=4,INDEX($AU:$AU,$CK430+4),"")</f>
      </c>
      <c r="BA430">
        <f>IF($CL430&gt;=5,INDEX($AU:$AU,$CK430+5),"")</f>
      </c>
      <c r="BB430">
        <f>IF($CL430&gt;=6,INDEX($AU:$AU,$CK430+6),"")</f>
      </c>
      <c r="BC430">
        <f>IF($CL430&gt;=7,INDEX($AU:$AU,$CK430+7),"")</f>
      </c>
      <c r="BD430">
        <f>IF($CL430&gt;=8,INDEX($AU:$AU,$CK430+8),"")</f>
      </c>
      <c r="BE430">
        <f>IF($CL430&gt;=9,INDEX($AU:$AU,$CK430+9),"")</f>
      </c>
      <c r="BF430">
        <f>IF($CL430&gt;=10,INDEX($AU:$AU,$CK430+10),"")</f>
      </c>
      <c r="BG430">
        <f>IF($CL430&gt;=11,INDEX($AU:$AU,$CK430+11),"")</f>
      </c>
      <c r="BH430">
        <f>IF($CL430&gt;=12,INDEX($AU:$AU,$CK430+12),"")</f>
      </c>
      <c r="BI430">
        <f>IF($CL430&gt;=13,INDEX($AU:$AU,$CK430+13),"")</f>
      </c>
      <c r="BJ430">
        <f>IF($CL430&gt;=14,INDEX($AU:$AU,$CK430+14),"")</f>
      </c>
      <c r="BK430">
        <f>IF($CL430&gt;=15,INDEX($AU:$AU,$CK430+15),"")</f>
      </c>
      <c r="BL430">
        <f>IF($CL430&gt;=16,INDEX($AU:$AU,$CK430+16),"")</f>
      </c>
      <c r="BM430">
        <f>IF($CL430&gt;=17,INDEX($AU:$AU,$CK430+17),"")</f>
      </c>
      <c r="BN430">
        <f>IF($CL430&gt;=18,INDEX($AU:$AU,$CK430+18),"")</f>
      </c>
      <c r="BO430">
        <f>IF($CL430&gt;=19,INDEX($AU:$AU,$CK430+19),"")</f>
      </c>
      <c r="BP430">
        <f>IF($CL430&gt;=20,INDEX($AU:$AU,$CK430+20),"")</f>
      </c>
      <c r="BQ430">
        <f>IF($CL430&gt;=21,INDEX($AU:$AU,$CK430+21),"")</f>
      </c>
      <c r="BR430">
        <f>IF($CL430&gt;=22,INDEX($AU:$AU,$CK430+22),"")</f>
      </c>
      <c r="BS430">
        <f>IF($CL430&gt;=23,INDEX($AU:$AU,$CK430+23),"")</f>
      </c>
      <c r="BT430">
        <f>IF($CL430&gt;=24,INDEX($AU:$AU,$CK430+24),"")</f>
      </c>
      <c r="BU430">
        <f>IF($CL430&gt;=25,INDEX($AU:$AU,$CK430+25),"")</f>
      </c>
      <c r="BV430">
        <f>IF($CL430&gt;=26,INDEX($AU:$AU,$CK430+26),"")</f>
      </c>
      <c r="BW430">
        <f>IF($CL430&gt;=27,INDEX($AU:$AU,$CK430+27),"")</f>
      </c>
      <c r="BX430">
        <f>IF($CL430&gt;=28,INDEX($AU:$AU,$CK430+28),"")</f>
      </c>
      <c r="BY430">
        <f>IF($CL430&gt;=29,INDEX($AU:$AU,$CK430+29),"")</f>
      </c>
      <c r="BZ430">
        <f>IF($CL430&gt;=30,INDEX($AU:$AU,$CK430+30),"")</f>
      </c>
      <c r="CA430">
        <f>IF($CL430&gt;=31,INDEX($AU:$AU,$CK430+31),"")</f>
      </c>
      <c r="CB430">
        <f>IF($CL430&gt;=32,INDEX($AU:$AU,$CK430+32),"")</f>
      </c>
      <c r="CC430">
        <f>IF($CL430&gt;=33,INDEX($AU:$AU,$CK430+33),"")</f>
      </c>
      <c r="CD430">
        <f>IF($CL430&gt;=34,INDEX($AU:$AU,$CK430+34),"")</f>
      </c>
      <c r="CE430">
        <f>IF($CL430&gt;=35,INDEX($AU:$AU,$CK430+35),"")</f>
      </c>
      <c r="CF430">
        <f>IF($CL430&gt;=36,INDEX($AU:$AU,$CK430+36),"")</f>
      </c>
      <c r="CG430">
        <f>IF($CL430&gt;=37,INDEX($AU:$AU,$CK430+37),"")</f>
      </c>
      <c r="CH430">
        <f>IF($CL430&gt;=38,INDEX($AU:$AU,$CK430+38),"")</f>
      </c>
      <c r="CI430">
        <f>IF($CL430&gt;=39,INDEX($AU:$AU,$CK430+39),"")</f>
      </c>
      <c r="CJ430">
        <f>IF($CL430&gt;=40,INDEX($AU:$AU,$CK430+40),"")</f>
      </c>
      <c r="CK430">
        <f>IFERROR(MATCH($AT430,$AU$2:$AU$133,0)+1,0)</f>
      </c>
      <c r="CL430">
        <f>IFERROR(INDEX($AV$2:$AV$133,MATCH($AT430,$AU$2:$AU$133,0)),0)</f>
      </c>
      <c r="CM430">
        <f>IFERROR(LEFT($L430,FIND(" - ",$L430)-1),$L430)</f>
      </c>
      <c r="CN430" t="s">
        <v>149</v>
      </c>
      <c r="CP430">
        <f>IF($DK430&gt;=1,INDEX($CN:$CN,$DJ430+1),"")</f>
      </c>
      <c r="CQ430">
        <f>IF($DK430&gt;=2,INDEX($CN:$CN,$DJ430+2),"")</f>
      </c>
      <c r="CR430">
        <f>IF($DK430&gt;=3,INDEX($CN:$CN,$DJ430+3),"")</f>
      </c>
      <c r="CS430">
        <f>IF($DK430&gt;=4,INDEX($CN:$CN,$DJ430+4),"")</f>
      </c>
      <c r="CT430">
        <f>IF($DK430&gt;=5,INDEX($CN:$CN,$DJ430+5),"")</f>
      </c>
      <c r="CU430">
        <f>IF($DK430&gt;=6,INDEX($CN:$CN,$DJ430+6),"")</f>
      </c>
      <c r="CV430">
        <f>IF($DK430&gt;=7,INDEX($CN:$CN,$DJ430+7),"")</f>
      </c>
      <c r="CW430">
        <f>IF($DK430&gt;=8,INDEX($CN:$CN,$DJ430+8),"")</f>
      </c>
      <c r="CX430">
        <f>IF($DK430&gt;=9,INDEX($CN:$CN,$DJ430+9),"")</f>
      </c>
      <c r="CY430">
        <f>IF($DK430&gt;=10,INDEX($CN:$CN,$DJ430+10),"")</f>
      </c>
      <c r="CZ430">
        <f>IF($DK430&gt;=11,INDEX($CN:$CN,$DJ430+11),"")</f>
      </c>
      <c r="DA430">
        <f>IF($DK430&gt;=12,INDEX($CN:$CN,$DJ430+12),"")</f>
      </c>
      <c r="DB430">
        <f>IF($DK430&gt;=13,INDEX($CN:$CN,$DJ430+13),"")</f>
      </c>
      <c r="DC430">
        <f>IF($DK430&gt;=14,INDEX($CN:$CN,$DJ430+14),"")</f>
      </c>
      <c r="DD430">
        <f>IF($DK430&gt;=15,INDEX($CN:$CN,$DJ430+15),"")</f>
      </c>
      <c r="DE430">
        <f>IF($DK430&gt;=16,INDEX($CN:$CN,$DJ430+16),"")</f>
      </c>
      <c r="DF430">
        <f>IF($DK430&gt;=17,INDEX($CN:$CN,$DJ430+17),"")</f>
      </c>
      <c r="DG430">
        <f>IF($DK430&gt;=18,INDEX($CN:$CN,$DJ430+18),"")</f>
      </c>
      <c r="DH430">
        <f>IF($DK430&gt;=19,INDEX($CN:$CN,$DJ430+19),"")</f>
      </c>
      <c r="DI430">
        <f>IF($DK430&gt;=20,INDEX($CN:$CN,$DJ430+20),"")</f>
      </c>
      <c r="DJ430">
        <f>IFERROR(MATCH($CM430,$CN$2:$CN$1089,0)+1,0)</f>
      </c>
      <c r="DK430">
        <f>IFERROR(INDEX($CO$2:$CO$1089,MATCH($CM430,$CN$2:$CN$1089,0)),0)</f>
      </c>
      <c r="DL430">
        <f>IFERROR(INDEX($AS:$AS,MATCH($O430,$AR:$AR,0))&amp;"","")</f>
      </c>
      <c r="DP430">
        <f>IF($GS430&gt;=1,INDEX($DM:$DM,$GR430+1),"")</f>
      </c>
      <c r="DQ430">
        <f>IF($GS430&gt;=2,INDEX($DM:$DM,$GR430+2),"")</f>
      </c>
      <c r="DR430">
        <f>IF($GS430&gt;=3,INDEX($DM:$DM,$GR430+3),"")</f>
      </c>
      <c r="DS430">
        <f>IF($GS430&gt;=4,INDEX($DM:$DM,$GR430+4),"")</f>
      </c>
      <c r="DT430">
        <f>IF($GS430&gt;=5,INDEX($DM:$DM,$GR430+5),"")</f>
      </c>
      <c r="DU430">
        <f>IF($GS430&gt;=6,INDEX($DM:$DM,$GR430+6),"")</f>
      </c>
      <c r="DV430">
        <f>IF($GS430&gt;=7,INDEX($DM:$DM,$GR430+7),"")</f>
      </c>
      <c r="DW430">
        <f>IF($GS430&gt;=8,INDEX($DM:$DM,$GR430+8),"")</f>
      </c>
      <c r="DX430">
        <f>IF($GS430&gt;=9,INDEX($DM:$DM,$GR430+9),"")</f>
      </c>
      <c r="DY430">
        <f>IF($GS430&gt;=10,INDEX($DM:$DM,$GR430+10),"")</f>
      </c>
      <c r="DZ430">
        <f>IF($GS430&gt;=11,INDEX($DM:$DM,$GR430+11),"")</f>
      </c>
      <c r="EA430">
        <f>IF($GS430&gt;=12,INDEX($DM:$DM,$GR430+12),"")</f>
      </c>
      <c r="EB430">
        <f>IF($GS430&gt;=13,INDEX($DM:$DM,$GR430+13),"")</f>
      </c>
      <c r="EC430">
        <f>IF($GS430&gt;=14,INDEX($DM:$DM,$GR430+14),"")</f>
      </c>
      <c r="ED430">
        <f>IF($GS430&gt;=15,INDEX($DM:$DM,$GR430+15),"")</f>
      </c>
      <c r="EE430">
        <f>IF($GS430&gt;=16,INDEX($DM:$DM,$GR430+16),"")</f>
      </c>
      <c r="EF430">
        <f>IF($GS430&gt;=17,INDEX($DM:$DM,$GR430+17),"")</f>
      </c>
      <c r="EG430">
        <f>IF($GS430&gt;=18,INDEX($DM:$DM,$GR430+18),"")</f>
      </c>
      <c r="EH430">
        <f>IF($GS430&gt;=19,INDEX($DM:$DM,$GR430+19),"")</f>
      </c>
      <c r="EI430">
        <f>IF($GS430&gt;=20,INDEX($DM:$DM,$GR430+20),"")</f>
      </c>
      <c r="EJ430">
        <f>IF($GS430&gt;=21,INDEX($DM:$DM,$GR430+21),"")</f>
      </c>
      <c r="EK430">
        <f>IF($GS430&gt;=22,INDEX($DM:$DM,$GR430+22),"")</f>
      </c>
      <c r="EL430">
        <f>IF($GS430&gt;=23,INDEX($DM:$DM,$GR430+23),"")</f>
      </c>
      <c r="EM430">
        <f>IF($GS430&gt;=24,INDEX($DM:$DM,$GR430+24),"")</f>
      </c>
      <c r="EN430">
        <f>IF($GS430&gt;=25,INDEX($DM:$DM,$GR430+25),"")</f>
      </c>
      <c r="EO430">
        <f>IF($GS430&gt;=26,INDEX($DM:$DM,$GR430+26),"")</f>
      </c>
      <c r="EP430">
        <f>IF($GS430&gt;=27,INDEX($DM:$DM,$GR430+27),"")</f>
      </c>
      <c r="EQ430">
        <f>IF($GS430&gt;=28,INDEX($DM:$DM,$GR430+28),"")</f>
      </c>
      <c r="ER430">
        <f>IF($GS430&gt;=29,INDEX($DM:$DM,$GR430+29),"")</f>
      </c>
      <c r="ES430">
        <f>IF($GS430&gt;=30,INDEX($DM:$DM,$GR430+30),"")</f>
      </c>
      <c r="ET430">
        <f>IF($GS430&gt;=31,INDEX($DM:$DM,$GR430+31),"")</f>
      </c>
      <c r="EU430">
        <f>IF($GS430&gt;=32,INDEX($DM:$DM,$GR430+32),"")</f>
      </c>
      <c r="EV430">
        <f>IF($GS430&gt;=33,INDEX($DM:$DM,$GR430+33),"")</f>
      </c>
      <c r="EW430">
        <f>IF($GS430&gt;=34,INDEX($DM:$DM,$GR430+34),"")</f>
      </c>
      <c r="EX430">
        <f>IF($GS430&gt;=35,INDEX($DM:$DM,$GR430+35),"")</f>
      </c>
      <c r="EY430">
        <f>IF($GS430&gt;=36,INDEX($DM:$DM,$GR430+36),"")</f>
      </c>
      <c r="EZ430">
        <f>IF($GS430&gt;=37,INDEX($DM:$DM,$GR430+37),"")</f>
      </c>
      <c r="FA430">
        <f>IF($GS430&gt;=38,INDEX($DM:$DM,$GR430+38),"")</f>
      </c>
      <c r="FB430">
        <f>IF($GS430&gt;=39,INDEX($DM:$DM,$GR430+39),"")</f>
      </c>
      <c r="FC430">
        <f>IF($GS430&gt;=40,INDEX($DM:$DM,$GR430+40),"")</f>
      </c>
      <c r="FD430">
        <f>IF($GS430&gt;=1,INDEX($DN:$DN,$GR430+1),"")</f>
      </c>
      <c r="FE430">
        <f>IF($GS430&gt;=2,INDEX($DN:$DN,$GR430+2),"")</f>
      </c>
      <c r="FF430">
        <f>IF($GS430&gt;=3,INDEX($DN:$DN,$GR430+3),"")</f>
      </c>
      <c r="FG430">
        <f>IF($GS430&gt;=4,INDEX($DN:$DN,$GR430+4),"")</f>
      </c>
      <c r="FH430">
        <f>IF($GS430&gt;=5,INDEX($DN:$DN,$GR430+5),"")</f>
      </c>
      <c r="FI430">
        <f>IF($GS430&gt;=6,INDEX($DN:$DN,$GR430+6),"")</f>
      </c>
      <c r="FJ430">
        <f>IF($GS430&gt;=7,INDEX($DN:$DN,$GR430+7),"")</f>
      </c>
      <c r="FK430">
        <f>IF($GS430&gt;=8,INDEX($DN:$DN,$GR430+8),"")</f>
      </c>
      <c r="FL430">
        <f>IF($GS430&gt;=9,INDEX($DN:$DN,$GR430+9),"")</f>
      </c>
      <c r="FM430">
        <f>IF($GS430&gt;=10,INDEX($DN:$DN,$GR430+10),"")</f>
      </c>
      <c r="FN430">
        <f>IF($GS430&gt;=11,INDEX($DN:$DN,$GR430+11),"")</f>
      </c>
      <c r="FO430">
        <f>IF($GS430&gt;=12,INDEX($DN:$DN,$GR430+12),"")</f>
      </c>
      <c r="FP430">
        <f>IF($GS430&gt;=13,INDEX($DN:$DN,$GR430+13),"")</f>
      </c>
      <c r="FQ430">
        <f>IF($GS430&gt;=14,INDEX($DN:$DN,$GR430+14),"")</f>
      </c>
      <c r="FR430">
        <f>IF($GS430&gt;=15,INDEX($DN:$DN,$GR430+15),"")</f>
      </c>
      <c r="FS430">
        <f>IF($GS430&gt;=16,INDEX($DN:$DN,$GR430+16),"")</f>
      </c>
      <c r="FT430">
        <f>IF($GS430&gt;=17,INDEX($DN:$DN,$GR430+17),"")</f>
      </c>
      <c r="FU430">
        <f>IF($GS430&gt;=18,INDEX($DN:$DN,$GR430+18),"")</f>
      </c>
      <c r="FV430">
        <f>IF($GS430&gt;=19,INDEX($DN:$DN,$GR430+19),"")</f>
      </c>
      <c r="FW430">
        <f>IF($GS430&gt;=20,INDEX($DN:$DN,$GR430+20),"")</f>
      </c>
      <c r="FX430">
        <f>IF($GS430&gt;=21,INDEX($DN:$DN,$GR430+21),"")</f>
      </c>
      <c r="FY430">
        <f>IF($GS430&gt;=22,INDEX($DN:$DN,$GR430+22),"")</f>
      </c>
      <c r="FZ430">
        <f>IF($GS430&gt;=23,INDEX($DN:$DN,$GR430+23),"")</f>
      </c>
      <c r="GA430">
        <f>IF($GS430&gt;=24,INDEX($DN:$DN,$GR430+24),"")</f>
      </c>
      <c r="GB430">
        <f>IF($GS430&gt;=25,INDEX($DN:$DN,$GR430+25),"")</f>
      </c>
      <c r="GC430">
        <f>IF($GS430&gt;=26,INDEX($DN:$DN,$GR430+26),"")</f>
      </c>
      <c r="GD430">
        <f>IF($GS430&gt;=27,INDEX($DN:$DN,$GR430+27),"")</f>
      </c>
      <c r="GE430">
        <f>IF($GS430&gt;=28,INDEX($DN:$DN,$GR430+28),"")</f>
      </c>
      <c r="GF430">
        <f>IF($GS430&gt;=29,INDEX($DN:$DN,$GR430+29),"")</f>
      </c>
      <c r="GG430">
        <f>IF($GS430&gt;=30,INDEX($DN:$DN,$GR430+30),"")</f>
      </c>
      <c r="GH430">
        <f>IF($GS430&gt;=31,INDEX($DN:$DN,$GR430+31),"")</f>
      </c>
      <c r="GI430">
        <f>IF($GS430&gt;=32,INDEX($DN:$DN,$GR430+32),"")</f>
      </c>
      <c r="GJ430">
        <f>IF($GS430&gt;=33,INDEX($DN:$DN,$GR430+33),"")</f>
      </c>
      <c r="GK430">
        <f>IF($GS430&gt;=34,INDEX($DN:$DN,$GR430+34),"")</f>
      </c>
      <c r="GL430">
        <f>IF($GS430&gt;=35,INDEX($DN:$DN,$GR430+35),"")</f>
      </c>
      <c r="GM430">
        <f>IF($GS430&gt;=36,INDEX($DN:$DN,$GR430+36),"")</f>
      </c>
      <c r="GN430">
        <f>IF($GS430&gt;=37,INDEX($DN:$DN,$GR430+37),"")</f>
      </c>
      <c r="GO430">
        <f>IF($GS430&gt;=38,INDEX($DN:$DN,$GR430+38),"")</f>
      </c>
      <c r="GP430">
        <f>IF($GS430&gt;=39,INDEX($DN:$DN,$GR430+39),"")</f>
      </c>
      <c r="GQ430">
        <f>IF($GS430&gt;=40,INDEX($DN:$DN,$GR430+40),"")</f>
      </c>
      <c r="GR430">
        <f>IFERROR(MATCH($DL430,$DM$2:$DM$148,0)+1,0)</f>
      </c>
      <c r="GS430">
        <f>IFERROR(INDEX($DO$2:$DO$148,MATCH($DL430,$DM$2:$DM$148,0)),0)</f>
      </c>
      <c r="GT430">
        <f>IFERROR(MATCH($Z430,$DP$430:$FC$430,0),0)</f>
      </c>
      <c r="GU430">
        <f>IF($GT430&gt;0,INDEX($FD$430:$GQ$430,$GT430),"")</f>
      </c>
      <c r="GX430">
        <f>IF($JG430&gt;=1,INDEX($GV:$GV,$JF430+1),"")</f>
      </c>
      <c r="GY430">
        <f>IF($JG430&gt;=2,INDEX($GV:$GV,$JF430+2),"")</f>
      </c>
      <c r="GZ430">
        <f>IF($JG430&gt;=3,INDEX($GV:$GV,$JF430+3),"")</f>
      </c>
      <c r="HA430">
        <f>IF($JG430&gt;=4,INDEX($GV:$GV,$JF430+4),"")</f>
      </c>
      <c r="HB430">
        <f>IF($JG430&gt;=5,INDEX($GV:$GV,$JF430+5),"")</f>
      </c>
      <c r="HC430">
        <f>IF($JG430&gt;=6,INDEX($GV:$GV,$JF430+6),"")</f>
      </c>
      <c r="HD430">
        <f>IF($JG430&gt;=7,INDEX($GV:$GV,$JF430+7),"")</f>
      </c>
      <c r="HE430">
        <f>IF($JG430&gt;=8,INDEX($GV:$GV,$JF430+8),"")</f>
      </c>
      <c r="HF430">
        <f>IF($JG430&gt;=9,INDEX($GV:$GV,$JF430+9),"")</f>
      </c>
      <c r="HG430">
        <f>IF($JG430&gt;=10,INDEX($GV:$GV,$JF430+10),"")</f>
      </c>
      <c r="HH430">
        <f>IF($JG430&gt;=11,INDEX($GV:$GV,$JF430+11),"")</f>
      </c>
      <c r="HI430">
        <f>IF($JG430&gt;=12,INDEX($GV:$GV,$JF430+12),"")</f>
      </c>
      <c r="HJ430">
        <f>IF($JG430&gt;=13,INDEX($GV:$GV,$JF430+13),"")</f>
      </c>
      <c r="HK430">
        <f>IF($JG430&gt;=14,INDEX($GV:$GV,$JF430+14),"")</f>
      </c>
      <c r="HL430">
        <f>IF($JG430&gt;=15,INDEX($GV:$GV,$JF430+15),"")</f>
      </c>
      <c r="HM430">
        <f>IF($JG430&gt;=16,INDEX($GV:$GV,$JF430+16),"")</f>
      </c>
      <c r="HN430">
        <f>IF($JG430&gt;=17,INDEX($GV:$GV,$JF430+17),"")</f>
      </c>
      <c r="HO430">
        <f>IF($JG430&gt;=18,INDEX($GV:$GV,$JF430+18),"")</f>
      </c>
      <c r="HP430">
        <f>IF($JG430&gt;=19,INDEX($GV:$GV,$JF430+19),"")</f>
      </c>
      <c r="HQ430">
        <f>IF($JG430&gt;=20,INDEX($GV:$GV,$JF430+20),"")</f>
      </c>
      <c r="HR430">
        <f>IF($JG430&gt;=21,INDEX($GV:$GV,$JF430+21),"")</f>
      </c>
      <c r="HS430">
        <f>IF($JG430&gt;=22,INDEX($GV:$GV,$JF430+22),"")</f>
      </c>
      <c r="HT430">
        <f>IF($JG430&gt;=23,INDEX($GV:$GV,$JF430+23),"")</f>
      </c>
      <c r="HU430">
        <f>IF($JG430&gt;=24,INDEX($GV:$GV,$JF430+24),"")</f>
      </c>
      <c r="HV430">
        <f>IF($JG430&gt;=25,INDEX($GV:$GV,$JF430+25),"")</f>
      </c>
      <c r="HW430">
        <f>IF($JG430&gt;=26,INDEX($GV:$GV,$JF430+26),"")</f>
      </c>
      <c r="HX430">
        <f>IF($JG430&gt;=27,INDEX($GV:$GV,$JF430+27),"")</f>
      </c>
      <c r="HY430">
        <f>IF($JG430&gt;=28,INDEX($GV:$GV,$JF430+28),"")</f>
      </c>
      <c r="HZ430">
        <f>IF($JG430&gt;=29,INDEX($GV:$GV,$JF430+29),"")</f>
      </c>
      <c r="IA430">
        <f>IF($JG430&gt;=30,INDEX($GV:$GV,$JF430+30),"")</f>
      </c>
      <c r="IB430">
        <f>IF($JG430&gt;=31,INDEX($GV:$GV,$JF430+31),"")</f>
      </c>
      <c r="IC430">
        <f>IF($JG430&gt;=32,INDEX($GV:$GV,$JF430+32),"")</f>
      </c>
      <c r="ID430">
        <f>IF($JG430&gt;=33,INDEX($GV:$GV,$JF430+33),"")</f>
      </c>
      <c r="IE430">
        <f>IF($JG430&gt;=34,INDEX($GV:$GV,$JF430+34),"")</f>
      </c>
      <c r="IF430">
        <f>IF($JG430&gt;=35,INDEX($GV:$GV,$JF430+35),"")</f>
      </c>
      <c r="IG430">
        <f>IF($JG430&gt;=36,INDEX($GV:$GV,$JF430+36),"")</f>
      </c>
      <c r="IH430">
        <f>IF($JG430&gt;=37,INDEX($GV:$GV,$JF430+37),"")</f>
      </c>
      <c r="II430">
        <f>IF($JG430&gt;=38,INDEX($GV:$GV,$JF430+38),"")</f>
      </c>
      <c r="IJ430">
        <f>IF($JG430&gt;=39,INDEX($GV:$GV,$JF430+39),"")</f>
      </c>
      <c r="IK430">
        <f>IF($JG430&gt;=40,INDEX($GV:$GV,$JF430+40),"")</f>
      </c>
      <c r="IL430">
        <f>IF($JG430&gt;=41,INDEX($GV:$GV,$JF430+41),"")</f>
      </c>
      <c r="IM430">
        <f>IF($JG430&gt;=42,INDEX($GV:$GV,$JF430+42),"")</f>
      </c>
      <c r="IN430">
        <f>IF($JG430&gt;=43,INDEX($GV:$GV,$JF430+43),"")</f>
      </c>
      <c r="IO430">
        <f>IF($JG430&gt;=44,INDEX($GV:$GV,$JF430+44),"")</f>
      </c>
      <c r="IP430">
        <f>IF($JG430&gt;=45,INDEX($GV:$GV,$JF430+45),"")</f>
      </c>
      <c r="IQ430">
        <f>IF($JG430&gt;=46,INDEX($GV:$GV,$JF430+46),"")</f>
      </c>
      <c r="IR430">
        <f>IF($JG430&gt;=47,INDEX($GV:$GV,$JF430+47),"")</f>
      </c>
      <c r="IS430">
        <f>IF($JG430&gt;=48,INDEX($GV:$GV,$JF430+48),"")</f>
      </c>
      <c r="IT430">
        <f>IF($JG430&gt;=49,INDEX($GV:$GV,$JF430+49),"")</f>
      </c>
      <c r="IU430">
        <f>IF($JG430&gt;=50,INDEX($GV:$GV,$JF430+50),"")</f>
      </c>
      <c r="IV430">
        <f>IF($JG430&gt;=51,INDEX($GV:$GV,$JF430+51),"")</f>
      </c>
      <c r="IW430">
        <f>IF($JG430&gt;=52,INDEX($GV:$GV,$JF430+52),"")</f>
      </c>
      <c r="IX430">
        <f>IF($JG430&gt;=53,INDEX($GV:$GV,$JF430+53),"")</f>
      </c>
      <c r="IY430">
        <f>IF($JG430&gt;=54,INDEX($GV:$GV,$JF430+54),"")</f>
      </c>
      <c r="IZ430">
        <f>IF($JG430&gt;=55,INDEX($GV:$GV,$JF430+55),"")</f>
      </c>
      <c r="JA430">
        <f>IF($JG430&gt;=56,INDEX($GV:$GV,$JF430+56),"")</f>
      </c>
      <c r="JB430">
        <f>IF($JG430&gt;=57,INDEX($GV:$GV,$JF430+57),"")</f>
      </c>
      <c r="JC430">
        <f>IF($JG430&gt;=58,INDEX($GV:$GV,$JF430+58),"")</f>
      </c>
      <c r="JD430">
        <f>IF($JG430&gt;=59,INDEX($GV:$GV,$JF430+59),"")</f>
      </c>
      <c r="JE430">
        <f>IF($JG430&gt;=60,INDEX($GV:$GV,$JF430+60),"")</f>
      </c>
      <c r="JF430">
        <f>IFERROR(MATCH($GU430,$GV$2:$GV$322,0)+1,0)</f>
      </c>
      <c r="JG430">
        <f>IFERROR(INDEX($GW$2:$GW$322,MATCH($GU430,$GV$2:$GV$322,0)),0)</f>
      </c>
      <c r="JH430" t="s">
        <v>44</v>
      </c>
      <c r="JI430" t="s">
        <v>44</v>
      </c>
    </row>
    <row r="431" spans="1:269" x14ac:dyDescent="0.25">
      <c r="R431">
        <f>IF(OR($U431="",$Q431=""),"",IFERROR($U431/$Q431,0))</f>
      </c>
      <c r="S431">
        <f>IF($U431="","",
SUM($T431,$V431,$AA431,$W431,$Y431)*
(1-IF($AB431="",0,VALUE($AB431)/100)))</f>
      </c>
      <c r="T431">
        <f>IF($U431="","",$U431)</f>
      </c>
      <c r="V431">
        <f>IF($U431="","",
IF($O431="","",
IF(ISNUMBER(SEARCH("exempt",LOWER($O431))),0,
$U431*(VALUE(SUBSTITUTE($O431,"%",""))/100))))</f>
      </c>
      <c r="AC431">
        <f>IFERROR(IF(FIND(" - ",$K431)&gt;0,MID($K431,FIND(" - ",$K431)+3,LEN($K431)),""),"")</f>
      </c>
      <c r="AL431" t="s">
        <v>1274</v>
      </c>
      <c r="AT431">
        <f>IFERROR(LEFT($K431,FIND(" - ",$K431)-1),$K431)</f>
      </c>
      <c r="AW431">
        <f>IF($CL431&gt;=1,INDEX($AU:$AU,$CK431+1),"")</f>
      </c>
      <c r="AX431">
        <f>IF($CL431&gt;=2,INDEX($AU:$AU,$CK431+2),"")</f>
      </c>
      <c r="AY431">
        <f>IF($CL431&gt;=3,INDEX($AU:$AU,$CK431+3),"")</f>
      </c>
      <c r="AZ431">
        <f>IF($CL431&gt;=4,INDEX($AU:$AU,$CK431+4),"")</f>
      </c>
      <c r="BA431">
        <f>IF($CL431&gt;=5,INDEX($AU:$AU,$CK431+5),"")</f>
      </c>
      <c r="BB431">
        <f>IF($CL431&gt;=6,INDEX($AU:$AU,$CK431+6),"")</f>
      </c>
      <c r="BC431">
        <f>IF($CL431&gt;=7,INDEX($AU:$AU,$CK431+7),"")</f>
      </c>
      <c r="BD431">
        <f>IF($CL431&gt;=8,INDEX($AU:$AU,$CK431+8),"")</f>
      </c>
      <c r="BE431">
        <f>IF($CL431&gt;=9,INDEX($AU:$AU,$CK431+9),"")</f>
      </c>
      <c r="BF431">
        <f>IF($CL431&gt;=10,INDEX($AU:$AU,$CK431+10),"")</f>
      </c>
      <c r="BG431">
        <f>IF($CL431&gt;=11,INDEX($AU:$AU,$CK431+11),"")</f>
      </c>
      <c r="BH431">
        <f>IF($CL431&gt;=12,INDEX($AU:$AU,$CK431+12),"")</f>
      </c>
      <c r="BI431">
        <f>IF($CL431&gt;=13,INDEX($AU:$AU,$CK431+13),"")</f>
      </c>
      <c r="BJ431">
        <f>IF($CL431&gt;=14,INDEX($AU:$AU,$CK431+14),"")</f>
      </c>
      <c r="BK431">
        <f>IF($CL431&gt;=15,INDEX($AU:$AU,$CK431+15),"")</f>
      </c>
      <c r="BL431">
        <f>IF($CL431&gt;=16,INDEX($AU:$AU,$CK431+16),"")</f>
      </c>
      <c r="BM431">
        <f>IF($CL431&gt;=17,INDEX($AU:$AU,$CK431+17),"")</f>
      </c>
      <c r="BN431">
        <f>IF($CL431&gt;=18,INDEX($AU:$AU,$CK431+18),"")</f>
      </c>
      <c r="BO431">
        <f>IF($CL431&gt;=19,INDEX($AU:$AU,$CK431+19),"")</f>
      </c>
      <c r="BP431">
        <f>IF($CL431&gt;=20,INDEX($AU:$AU,$CK431+20),"")</f>
      </c>
      <c r="BQ431">
        <f>IF($CL431&gt;=21,INDEX($AU:$AU,$CK431+21),"")</f>
      </c>
      <c r="BR431">
        <f>IF($CL431&gt;=22,INDEX($AU:$AU,$CK431+22),"")</f>
      </c>
      <c r="BS431">
        <f>IF($CL431&gt;=23,INDEX($AU:$AU,$CK431+23),"")</f>
      </c>
      <c r="BT431">
        <f>IF($CL431&gt;=24,INDEX($AU:$AU,$CK431+24),"")</f>
      </c>
      <c r="BU431">
        <f>IF($CL431&gt;=25,INDEX($AU:$AU,$CK431+25),"")</f>
      </c>
      <c r="BV431">
        <f>IF($CL431&gt;=26,INDEX($AU:$AU,$CK431+26),"")</f>
      </c>
      <c r="BW431">
        <f>IF($CL431&gt;=27,INDEX($AU:$AU,$CK431+27),"")</f>
      </c>
      <c r="BX431">
        <f>IF($CL431&gt;=28,INDEX($AU:$AU,$CK431+28),"")</f>
      </c>
      <c r="BY431">
        <f>IF($CL431&gt;=29,INDEX($AU:$AU,$CK431+29),"")</f>
      </c>
      <c r="BZ431">
        <f>IF($CL431&gt;=30,INDEX($AU:$AU,$CK431+30),"")</f>
      </c>
      <c r="CA431">
        <f>IF($CL431&gt;=31,INDEX($AU:$AU,$CK431+31),"")</f>
      </c>
      <c r="CB431">
        <f>IF($CL431&gt;=32,INDEX($AU:$AU,$CK431+32),"")</f>
      </c>
      <c r="CC431">
        <f>IF($CL431&gt;=33,INDEX($AU:$AU,$CK431+33),"")</f>
      </c>
      <c r="CD431">
        <f>IF($CL431&gt;=34,INDEX($AU:$AU,$CK431+34),"")</f>
      </c>
      <c r="CE431">
        <f>IF($CL431&gt;=35,INDEX($AU:$AU,$CK431+35),"")</f>
      </c>
      <c r="CF431">
        <f>IF($CL431&gt;=36,INDEX($AU:$AU,$CK431+36),"")</f>
      </c>
      <c r="CG431">
        <f>IF($CL431&gt;=37,INDEX($AU:$AU,$CK431+37),"")</f>
      </c>
      <c r="CH431">
        <f>IF($CL431&gt;=38,INDEX($AU:$AU,$CK431+38),"")</f>
      </c>
      <c r="CI431">
        <f>IF($CL431&gt;=39,INDEX($AU:$AU,$CK431+39),"")</f>
      </c>
      <c r="CJ431">
        <f>IF($CL431&gt;=40,INDEX($AU:$AU,$CK431+40),"")</f>
      </c>
      <c r="CK431">
        <f>IFERROR(MATCH($AT431,$AU$2:$AU$133,0)+1,0)</f>
      </c>
      <c r="CL431">
        <f>IFERROR(INDEX($AV$2:$AV$133,MATCH($AT431,$AU$2:$AU$133,0)),0)</f>
      </c>
      <c r="CM431">
        <f>IFERROR(LEFT($L431,FIND(" - ",$L431)-1),$L431)</f>
      </c>
      <c r="CN431" t="s">
        <v>1275</v>
      </c>
      <c r="CO431">
        <v>1</v>
      </c>
      <c r="CP431">
        <f>IF($DK431&gt;=1,INDEX($CN:$CN,$DJ431+1),"")</f>
      </c>
      <c r="CQ431">
        <f>IF($DK431&gt;=2,INDEX($CN:$CN,$DJ431+2),"")</f>
      </c>
      <c r="CR431">
        <f>IF($DK431&gt;=3,INDEX($CN:$CN,$DJ431+3),"")</f>
      </c>
      <c r="CS431">
        <f>IF($DK431&gt;=4,INDEX($CN:$CN,$DJ431+4),"")</f>
      </c>
      <c r="CT431">
        <f>IF($DK431&gt;=5,INDEX($CN:$CN,$DJ431+5),"")</f>
      </c>
      <c r="CU431">
        <f>IF($DK431&gt;=6,INDEX($CN:$CN,$DJ431+6),"")</f>
      </c>
      <c r="CV431">
        <f>IF($DK431&gt;=7,INDEX($CN:$CN,$DJ431+7),"")</f>
      </c>
      <c r="CW431">
        <f>IF($DK431&gt;=8,INDEX($CN:$CN,$DJ431+8),"")</f>
      </c>
      <c r="CX431">
        <f>IF($DK431&gt;=9,INDEX($CN:$CN,$DJ431+9),"")</f>
      </c>
      <c r="CY431">
        <f>IF($DK431&gt;=10,INDEX($CN:$CN,$DJ431+10),"")</f>
      </c>
      <c r="CZ431">
        <f>IF($DK431&gt;=11,INDEX($CN:$CN,$DJ431+11),"")</f>
      </c>
      <c r="DA431">
        <f>IF($DK431&gt;=12,INDEX($CN:$CN,$DJ431+12),"")</f>
      </c>
      <c r="DB431">
        <f>IF($DK431&gt;=13,INDEX($CN:$CN,$DJ431+13),"")</f>
      </c>
      <c r="DC431">
        <f>IF($DK431&gt;=14,INDEX($CN:$CN,$DJ431+14),"")</f>
      </c>
      <c r="DD431">
        <f>IF($DK431&gt;=15,INDEX($CN:$CN,$DJ431+15),"")</f>
      </c>
      <c r="DE431">
        <f>IF($DK431&gt;=16,INDEX($CN:$CN,$DJ431+16),"")</f>
      </c>
      <c r="DF431">
        <f>IF($DK431&gt;=17,INDEX($CN:$CN,$DJ431+17),"")</f>
      </c>
      <c r="DG431">
        <f>IF($DK431&gt;=18,INDEX($CN:$CN,$DJ431+18),"")</f>
      </c>
      <c r="DH431">
        <f>IF($DK431&gt;=19,INDEX($CN:$CN,$DJ431+19),"")</f>
      </c>
      <c r="DI431">
        <f>IF($DK431&gt;=20,INDEX($CN:$CN,$DJ431+20),"")</f>
      </c>
      <c r="DJ431">
        <f>IFERROR(MATCH($CM431,$CN$2:$CN$1089,0)+1,0)</f>
      </c>
      <c r="DK431">
        <f>IFERROR(INDEX($CO$2:$CO$1089,MATCH($CM431,$CN$2:$CN$1089,0)),0)</f>
      </c>
      <c r="DL431">
        <f>IFERROR(INDEX($AS:$AS,MATCH($O431,$AR:$AR,0))&amp;"","")</f>
      </c>
      <c r="DP431">
        <f>IF($GS431&gt;=1,INDEX($DM:$DM,$GR431+1),"")</f>
      </c>
      <c r="DQ431">
        <f>IF($GS431&gt;=2,INDEX($DM:$DM,$GR431+2),"")</f>
      </c>
      <c r="DR431">
        <f>IF($GS431&gt;=3,INDEX($DM:$DM,$GR431+3),"")</f>
      </c>
      <c r="DS431">
        <f>IF($GS431&gt;=4,INDEX($DM:$DM,$GR431+4),"")</f>
      </c>
      <c r="DT431">
        <f>IF($GS431&gt;=5,INDEX($DM:$DM,$GR431+5),"")</f>
      </c>
      <c r="DU431">
        <f>IF($GS431&gt;=6,INDEX($DM:$DM,$GR431+6),"")</f>
      </c>
      <c r="DV431">
        <f>IF($GS431&gt;=7,INDEX($DM:$DM,$GR431+7),"")</f>
      </c>
      <c r="DW431">
        <f>IF($GS431&gt;=8,INDEX($DM:$DM,$GR431+8),"")</f>
      </c>
      <c r="DX431">
        <f>IF($GS431&gt;=9,INDEX($DM:$DM,$GR431+9),"")</f>
      </c>
      <c r="DY431">
        <f>IF($GS431&gt;=10,INDEX($DM:$DM,$GR431+10),"")</f>
      </c>
      <c r="DZ431">
        <f>IF($GS431&gt;=11,INDEX($DM:$DM,$GR431+11),"")</f>
      </c>
      <c r="EA431">
        <f>IF($GS431&gt;=12,INDEX($DM:$DM,$GR431+12),"")</f>
      </c>
      <c r="EB431">
        <f>IF($GS431&gt;=13,INDEX($DM:$DM,$GR431+13),"")</f>
      </c>
      <c r="EC431">
        <f>IF($GS431&gt;=14,INDEX($DM:$DM,$GR431+14),"")</f>
      </c>
      <c r="ED431">
        <f>IF($GS431&gt;=15,INDEX($DM:$DM,$GR431+15),"")</f>
      </c>
      <c r="EE431">
        <f>IF($GS431&gt;=16,INDEX($DM:$DM,$GR431+16),"")</f>
      </c>
      <c r="EF431">
        <f>IF($GS431&gt;=17,INDEX($DM:$DM,$GR431+17),"")</f>
      </c>
      <c r="EG431">
        <f>IF($GS431&gt;=18,INDEX($DM:$DM,$GR431+18),"")</f>
      </c>
      <c r="EH431">
        <f>IF($GS431&gt;=19,INDEX($DM:$DM,$GR431+19),"")</f>
      </c>
      <c r="EI431">
        <f>IF($GS431&gt;=20,INDEX($DM:$DM,$GR431+20),"")</f>
      </c>
      <c r="EJ431">
        <f>IF($GS431&gt;=21,INDEX($DM:$DM,$GR431+21),"")</f>
      </c>
      <c r="EK431">
        <f>IF($GS431&gt;=22,INDEX($DM:$DM,$GR431+22),"")</f>
      </c>
      <c r="EL431">
        <f>IF($GS431&gt;=23,INDEX($DM:$DM,$GR431+23),"")</f>
      </c>
      <c r="EM431">
        <f>IF($GS431&gt;=24,INDEX($DM:$DM,$GR431+24),"")</f>
      </c>
      <c r="EN431">
        <f>IF($GS431&gt;=25,INDEX($DM:$DM,$GR431+25),"")</f>
      </c>
      <c r="EO431">
        <f>IF($GS431&gt;=26,INDEX($DM:$DM,$GR431+26),"")</f>
      </c>
      <c r="EP431">
        <f>IF($GS431&gt;=27,INDEX($DM:$DM,$GR431+27),"")</f>
      </c>
      <c r="EQ431">
        <f>IF($GS431&gt;=28,INDEX($DM:$DM,$GR431+28),"")</f>
      </c>
      <c r="ER431">
        <f>IF($GS431&gt;=29,INDEX($DM:$DM,$GR431+29),"")</f>
      </c>
      <c r="ES431">
        <f>IF($GS431&gt;=30,INDEX($DM:$DM,$GR431+30),"")</f>
      </c>
      <c r="ET431">
        <f>IF($GS431&gt;=31,INDEX($DM:$DM,$GR431+31),"")</f>
      </c>
      <c r="EU431">
        <f>IF($GS431&gt;=32,INDEX($DM:$DM,$GR431+32),"")</f>
      </c>
      <c r="EV431">
        <f>IF($GS431&gt;=33,INDEX($DM:$DM,$GR431+33),"")</f>
      </c>
      <c r="EW431">
        <f>IF($GS431&gt;=34,INDEX($DM:$DM,$GR431+34),"")</f>
      </c>
      <c r="EX431">
        <f>IF($GS431&gt;=35,INDEX($DM:$DM,$GR431+35),"")</f>
      </c>
      <c r="EY431">
        <f>IF($GS431&gt;=36,INDEX($DM:$DM,$GR431+36),"")</f>
      </c>
      <c r="EZ431">
        <f>IF($GS431&gt;=37,INDEX($DM:$DM,$GR431+37),"")</f>
      </c>
      <c r="FA431">
        <f>IF($GS431&gt;=38,INDEX($DM:$DM,$GR431+38),"")</f>
      </c>
      <c r="FB431">
        <f>IF($GS431&gt;=39,INDEX($DM:$DM,$GR431+39),"")</f>
      </c>
      <c r="FC431">
        <f>IF($GS431&gt;=40,INDEX($DM:$DM,$GR431+40),"")</f>
      </c>
      <c r="FD431">
        <f>IF($GS431&gt;=1,INDEX($DN:$DN,$GR431+1),"")</f>
      </c>
      <c r="FE431">
        <f>IF($GS431&gt;=2,INDEX($DN:$DN,$GR431+2),"")</f>
      </c>
      <c r="FF431">
        <f>IF($GS431&gt;=3,INDEX($DN:$DN,$GR431+3),"")</f>
      </c>
      <c r="FG431">
        <f>IF($GS431&gt;=4,INDEX($DN:$DN,$GR431+4),"")</f>
      </c>
      <c r="FH431">
        <f>IF($GS431&gt;=5,INDEX($DN:$DN,$GR431+5),"")</f>
      </c>
      <c r="FI431">
        <f>IF($GS431&gt;=6,INDEX($DN:$DN,$GR431+6),"")</f>
      </c>
      <c r="FJ431">
        <f>IF($GS431&gt;=7,INDEX($DN:$DN,$GR431+7),"")</f>
      </c>
      <c r="FK431">
        <f>IF($GS431&gt;=8,INDEX($DN:$DN,$GR431+8),"")</f>
      </c>
      <c r="FL431">
        <f>IF($GS431&gt;=9,INDEX($DN:$DN,$GR431+9),"")</f>
      </c>
      <c r="FM431">
        <f>IF($GS431&gt;=10,INDEX($DN:$DN,$GR431+10),"")</f>
      </c>
      <c r="FN431">
        <f>IF($GS431&gt;=11,INDEX($DN:$DN,$GR431+11),"")</f>
      </c>
      <c r="FO431">
        <f>IF($GS431&gt;=12,INDEX($DN:$DN,$GR431+12),"")</f>
      </c>
      <c r="FP431">
        <f>IF($GS431&gt;=13,INDEX($DN:$DN,$GR431+13),"")</f>
      </c>
      <c r="FQ431">
        <f>IF($GS431&gt;=14,INDEX($DN:$DN,$GR431+14),"")</f>
      </c>
      <c r="FR431">
        <f>IF($GS431&gt;=15,INDEX($DN:$DN,$GR431+15),"")</f>
      </c>
      <c r="FS431">
        <f>IF($GS431&gt;=16,INDEX($DN:$DN,$GR431+16),"")</f>
      </c>
      <c r="FT431">
        <f>IF($GS431&gt;=17,INDEX($DN:$DN,$GR431+17),"")</f>
      </c>
      <c r="FU431">
        <f>IF($GS431&gt;=18,INDEX($DN:$DN,$GR431+18),"")</f>
      </c>
      <c r="FV431">
        <f>IF($GS431&gt;=19,INDEX($DN:$DN,$GR431+19),"")</f>
      </c>
      <c r="FW431">
        <f>IF($GS431&gt;=20,INDEX($DN:$DN,$GR431+20),"")</f>
      </c>
      <c r="FX431">
        <f>IF($GS431&gt;=21,INDEX($DN:$DN,$GR431+21),"")</f>
      </c>
      <c r="FY431">
        <f>IF($GS431&gt;=22,INDEX($DN:$DN,$GR431+22),"")</f>
      </c>
      <c r="FZ431">
        <f>IF($GS431&gt;=23,INDEX($DN:$DN,$GR431+23),"")</f>
      </c>
      <c r="GA431">
        <f>IF($GS431&gt;=24,INDEX($DN:$DN,$GR431+24),"")</f>
      </c>
      <c r="GB431">
        <f>IF($GS431&gt;=25,INDEX($DN:$DN,$GR431+25),"")</f>
      </c>
      <c r="GC431">
        <f>IF($GS431&gt;=26,INDEX($DN:$DN,$GR431+26),"")</f>
      </c>
      <c r="GD431">
        <f>IF($GS431&gt;=27,INDEX($DN:$DN,$GR431+27),"")</f>
      </c>
      <c r="GE431">
        <f>IF($GS431&gt;=28,INDEX($DN:$DN,$GR431+28),"")</f>
      </c>
      <c r="GF431">
        <f>IF($GS431&gt;=29,INDEX($DN:$DN,$GR431+29),"")</f>
      </c>
      <c r="GG431">
        <f>IF($GS431&gt;=30,INDEX($DN:$DN,$GR431+30),"")</f>
      </c>
      <c r="GH431">
        <f>IF($GS431&gt;=31,INDEX($DN:$DN,$GR431+31),"")</f>
      </c>
      <c r="GI431">
        <f>IF($GS431&gt;=32,INDEX($DN:$DN,$GR431+32),"")</f>
      </c>
      <c r="GJ431">
        <f>IF($GS431&gt;=33,INDEX($DN:$DN,$GR431+33),"")</f>
      </c>
      <c r="GK431">
        <f>IF($GS431&gt;=34,INDEX($DN:$DN,$GR431+34),"")</f>
      </c>
      <c r="GL431">
        <f>IF($GS431&gt;=35,INDEX($DN:$DN,$GR431+35),"")</f>
      </c>
      <c r="GM431">
        <f>IF($GS431&gt;=36,INDEX($DN:$DN,$GR431+36),"")</f>
      </c>
      <c r="GN431">
        <f>IF($GS431&gt;=37,INDEX($DN:$DN,$GR431+37),"")</f>
      </c>
      <c r="GO431">
        <f>IF($GS431&gt;=38,INDEX($DN:$DN,$GR431+38),"")</f>
      </c>
      <c r="GP431">
        <f>IF($GS431&gt;=39,INDEX($DN:$DN,$GR431+39),"")</f>
      </c>
      <c r="GQ431">
        <f>IF($GS431&gt;=40,INDEX($DN:$DN,$GR431+40),"")</f>
      </c>
      <c r="GR431">
        <f>IFERROR(MATCH($DL431,$DM$2:$DM$148,0)+1,0)</f>
      </c>
      <c r="GS431">
        <f>IFERROR(INDEX($DO$2:$DO$148,MATCH($DL431,$DM$2:$DM$148,0)),0)</f>
      </c>
      <c r="GT431">
        <f>IFERROR(MATCH($Z431,$DP$431:$FC$431,0),0)</f>
      </c>
      <c r="GU431">
        <f>IF($GT431&gt;0,INDEX($FD$431:$GQ$431,$GT431),"")</f>
      </c>
      <c r="GX431">
        <f>IF($JG431&gt;=1,INDEX($GV:$GV,$JF431+1),"")</f>
      </c>
      <c r="GY431">
        <f>IF($JG431&gt;=2,INDEX($GV:$GV,$JF431+2),"")</f>
      </c>
      <c r="GZ431">
        <f>IF($JG431&gt;=3,INDEX($GV:$GV,$JF431+3),"")</f>
      </c>
      <c r="HA431">
        <f>IF($JG431&gt;=4,INDEX($GV:$GV,$JF431+4),"")</f>
      </c>
      <c r="HB431">
        <f>IF($JG431&gt;=5,INDEX($GV:$GV,$JF431+5),"")</f>
      </c>
      <c r="HC431">
        <f>IF($JG431&gt;=6,INDEX($GV:$GV,$JF431+6),"")</f>
      </c>
      <c r="HD431">
        <f>IF($JG431&gt;=7,INDEX($GV:$GV,$JF431+7),"")</f>
      </c>
      <c r="HE431">
        <f>IF($JG431&gt;=8,INDEX($GV:$GV,$JF431+8),"")</f>
      </c>
      <c r="HF431">
        <f>IF($JG431&gt;=9,INDEX($GV:$GV,$JF431+9),"")</f>
      </c>
      <c r="HG431">
        <f>IF($JG431&gt;=10,INDEX($GV:$GV,$JF431+10),"")</f>
      </c>
      <c r="HH431">
        <f>IF($JG431&gt;=11,INDEX($GV:$GV,$JF431+11),"")</f>
      </c>
      <c r="HI431">
        <f>IF($JG431&gt;=12,INDEX($GV:$GV,$JF431+12),"")</f>
      </c>
      <c r="HJ431">
        <f>IF($JG431&gt;=13,INDEX($GV:$GV,$JF431+13),"")</f>
      </c>
      <c r="HK431">
        <f>IF($JG431&gt;=14,INDEX($GV:$GV,$JF431+14),"")</f>
      </c>
      <c r="HL431">
        <f>IF($JG431&gt;=15,INDEX($GV:$GV,$JF431+15),"")</f>
      </c>
      <c r="HM431">
        <f>IF($JG431&gt;=16,INDEX($GV:$GV,$JF431+16),"")</f>
      </c>
      <c r="HN431">
        <f>IF($JG431&gt;=17,INDEX($GV:$GV,$JF431+17),"")</f>
      </c>
      <c r="HO431">
        <f>IF($JG431&gt;=18,INDEX($GV:$GV,$JF431+18),"")</f>
      </c>
      <c r="HP431">
        <f>IF($JG431&gt;=19,INDEX($GV:$GV,$JF431+19),"")</f>
      </c>
      <c r="HQ431">
        <f>IF($JG431&gt;=20,INDEX($GV:$GV,$JF431+20),"")</f>
      </c>
      <c r="HR431">
        <f>IF($JG431&gt;=21,INDEX($GV:$GV,$JF431+21),"")</f>
      </c>
      <c r="HS431">
        <f>IF($JG431&gt;=22,INDEX($GV:$GV,$JF431+22),"")</f>
      </c>
      <c r="HT431">
        <f>IF($JG431&gt;=23,INDEX($GV:$GV,$JF431+23),"")</f>
      </c>
      <c r="HU431">
        <f>IF($JG431&gt;=24,INDEX($GV:$GV,$JF431+24),"")</f>
      </c>
      <c r="HV431">
        <f>IF($JG431&gt;=25,INDEX($GV:$GV,$JF431+25),"")</f>
      </c>
      <c r="HW431">
        <f>IF($JG431&gt;=26,INDEX($GV:$GV,$JF431+26),"")</f>
      </c>
      <c r="HX431">
        <f>IF($JG431&gt;=27,INDEX($GV:$GV,$JF431+27),"")</f>
      </c>
      <c r="HY431">
        <f>IF($JG431&gt;=28,INDEX($GV:$GV,$JF431+28),"")</f>
      </c>
      <c r="HZ431">
        <f>IF($JG431&gt;=29,INDEX($GV:$GV,$JF431+29),"")</f>
      </c>
      <c r="IA431">
        <f>IF($JG431&gt;=30,INDEX($GV:$GV,$JF431+30),"")</f>
      </c>
      <c r="IB431">
        <f>IF($JG431&gt;=31,INDEX($GV:$GV,$JF431+31),"")</f>
      </c>
      <c r="IC431">
        <f>IF($JG431&gt;=32,INDEX($GV:$GV,$JF431+32),"")</f>
      </c>
      <c r="ID431">
        <f>IF($JG431&gt;=33,INDEX($GV:$GV,$JF431+33),"")</f>
      </c>
      <c r="IE431">
        <f>IF($JG431&gt;=34,INDEX($GV:$GV,$JF431+34),"")</f>
      </c>
      <c r="IF431">
        <f>IF($JG431&gt;=35,INDEX($GV:$GV,$JF431+35),"")</f>
      </c>
      <c r="IG431">
        <f>IF($JG431&gt;=36,INDEX($GV:$GV,$JF431+36),"")</f>
      </c>
      <c r="IH431">
        <f>IF($JG431&gt;=37,INDEX($GV:$GV,$JF431+37),"")</f>
      </c>
      <c r="II431">
        <f>IF($JG431&gt;=38,INDEX($GV:$GV,$JF431+38),"")</f>
      </c>
      <c r="IJ431">
        <f>IF($JG431&gt;=39,INDEX($GV:$GV,$JF431+39),"")</f>
      </c>
      <c r="IK431">
        <f>IF($JG431&gt;=40,INDEX($GV:$GV,$JF431+40),"")</f>
      </c>
      <c r="IL431">
        <f>IF($JG431&gt;=41,INDEX($GV:$GV,$JF431+41),"")</f>
      </c>
      <c r="IM431">
        <f>IF($JG431&gt;=42,INDEX($GV:$GV,$JF431+42),"")</f>
      </c>
      <c r="IN431">
        <f>IF($JG431&gt;=43,INDEX($GV:$GV,$JF431+43),"")</f>
      </c>
      <c r="IO431">
        <f>IF($JG431&gt;=44,INDEX($GV:$GV,$JF431+44),"")</f>
      </c>
      <c r="IP431">
        <f>IF($JG431&gt;=45,INDEX($GV:$GV,$JF431+45),"")</f>
      </c>
      <c r="IQ431">
        <f>IF($JG431&gt;=46,INDEX($GV:$GV,$JF431+46),"")</f>
      </c>
      <c r="IR431">
        <f>IF($JG431&gt;=47,INDEX($GV:$GV,$JF431+47),"")</f>
      </c>
      <c r="IS431">
        <f>IF($JG431&gt;=48,INDEX($GV:$GV,$JF431+48),"")</f>
      </c>
      <c r="IT431">
        <f>IF($JG431&gt;=49,INDEX($GV:$GV,$JF431+49),"")</f>
      </c>
      <c r="IU431">
        <f>IF($JG431&gt;=50,INDEX($GV:$GV,$JF431+50),"")</f>
      </c>
      <c r="IV431">
        <f>IF($JG431&gt;=51,INDEX($GV:$GV,$JF431+51),"")</f>
      </c>
      <c r="IW431">
        <f>IF($JG431&gt;=52,INDEX($GV:$GV,$JF431+52),"")</f>
      </c>
      <c r="IX431">
        <f>IF($JG431&gt;=53,INDEX($GV:$GV,$JF431+53),"")</f>
      </c>
      <c r="IY431">
        <f>IF($JG431&gt;=54,INDEX($GV:$GV,$JF431+54),"")</f>
      </c>
      <c r="IZ431">
        <f>IF($JG431&gt;=55,INDEX($GV:$GV,$JF431+55),"")</f>
      </c>
      <c r="JA431">
        <f>IF($JG431&gt;=56,INDEX($GV:$GV,$JF431+56),"")</f>
      </c>
      <c r="JB431">
        <f>IF($JG431&gt;=57,INDEX($GV:$GV,$JF431+57),"")</f>
      </c>
      <c r="JC431">
        <f>IF($JG431&gt;=58,INDEX($GV:$GV,$JF431+58),"")</f>
      </c>
      <c r="JD431">
        <f>IF($JG431&gt;=59,INDEX($GV:$GV,$JF431+59),"")</f>
      </c>
      <c r="JE431">
        <f>IF($JG431&gt;=60,INDEX($GV:$GV,$JF431+60),"")</f>
      </c>
      <c r="JF431">
        <f>IFERROR(MATCH($GU431,$GV$2:$GV$322,0)+1,0)</f>
      </c>
      <c r="JG431">
        <f>IFERROR(INDEX($GW$2:$GW$322,MATCH($GU431,$GV$2:$GV$322,0)),0)</f>
      </c>
      <c r="JH431" t="s">
        <v>44</v>
      </c>
      <c r="JI431" t="s">
        <v>44</v>
      </c>
    </row>
    <row r="432" spans="1:269" x14ac:dyDescent="0.25">
      <c r="R432">
        <f>IF(OR($U432="",$Q432=""),"",IFERROR($U432/$Q432,0))</f>
      </c>
      <c r="S432">
        <f>IF($U432="","",
SUM($T432,$V432,$AA432,$W432,$Y432)*
(1-IF($AB432="",0,VALUE($AB432)/100)))</f>
      </c>
      <c r="T432">
        <f>IF($U432="","",$U432)</f>
      </c>
      <c r="V432">
        <f>IF($U432="","",
IF($O432="","",
IF(ISNUMBER(SEARCH("exempt",LOWER($O432))),0,
$U432*(VALUE(SUBSTITUTE($O432,"%",""))/100))))</f>
      </c>
      <c r="AC432">
        <f>IFERROR(IF(FIND(" - ",$K432)&gt;0,MID($K432,FIND(" - ",$K432)+3,LEN($K432)),""),"")</f>
      </c>
      <c r="AL432" t="s">
        <v>1276</v>
      </c>
      <c r="AT432">
        <f>IFERROR(LEFT($K432,FIND(" - ",$K432)-1),$K432)</f>
      </c>
      <c r="AW432">
        <f>IF($CL432&gt;=1,INDEX($AU:$AU,$CK432+1),"")</f>
      </c>
      <c r="AX432">
        <f>IF($CL432&gt;=2,INDEX($AU:$AU,$CK432+2),"")</f>
      </c>
      <c r="AY432">
        <f>IF($CL432&gt;=3,INDEX($AU:$AU,$CK432+3),"")</f>
      </c>
      <c r="AZ432">
        <f>IF($CL432&gt;=4,INDEX($AU:$AU,$CK432+4),"")</f>
      </c>
      <c r="BA432">
        <f>IF($CL432&gt;=5,INDEX($AU:$AU,$CK432+5),"")</f>
      </c>
      <c r="BB432">
        <f>IF($CL432&gt;=6,INDEX($AU:$AU,$CK432+6),"")</f>
      </c>
      <c r="BC432">
        <f>IF($CL432&gt;=7,INDEX($AU:$AU,$CK432+7),"")</f>
      </c>
      <c r="BD432">
        <f>IF($CL432&gt;=8,INDEX($AU:$AU,$CK432+8),"")</f>
      </c>
      <c r="BE432">
        <f>IF($CL432&gt;=9,INDEX($AU:$AU,$CK432+9),"")</f>
      </c>
      <c r="BF432">
        <f>IF($CL432&gt;=10,INDEX($AU:$AU,$CK432+10),"")</f>
      </c>
      <c r="BG432">
        <f>IF($CL432&gt;=11,INDEX($AU:$AU,$CK432+11),"")</f>
      </c>
      <c r="BH432">
        <f>IF($CL432&gt;=12,INDEX($AU:$AU,$CK432+12),"")</f>
      </c>
      <c r="BI432">
        <f>IF($CL432&gt;=13,INDEX($AU:$AU,$CK432+13),"")</f>
      </c>
      <c r="BJ432">
        <f>IF($CL432&gt;=14,INDEX($AU:$AU,$CK432+14),"")</f>
      </c>
      <c r="BK432">
        <f>IF($CL432&gt;=15,INDEX($AU:$AU,$CK432+15),"")</f>
      </c>
      <c r="BL432">
        <f>IF($CL432&gt;=16,INDEX($AU:$AU,$CK432+16),"")</f>
      </c>
      <c r="BM432">
        <f>IF($CL432&gt;=17,INDEX($AU:$AU,$CK432+17),"")</f>
      </c>
      <c r="BN432">
        <f>IF($CL432&gt;=18,INDEX($AU:$AU,$CK432+18),"")</f>
      </c>
      <c r="BO432">
        <f>IF($CL432&gt;=19,INDEX($AU:$AU,$CK432+19),"")</f>
      </c>
      <c r="BP432">
        <f>IF($CL432&gt;=20,INDEX($AU:$AU,$CK432+20),"")</f>
      </c>
      <c r="BQ432">
        <f>IF($CL432&gt;=21,INDEX($AU:$AU,$CK432+21),"")</f>
      </c>
      <c r="BR432">
        <f>IF($CL432&gt;=22,INDEX($AU:$AU,$CK432+22),"")</f>
      </c>
      <c r="BS432">
        <f>IF($CL432&gt;=23,INDEX($AU:$AU,$CK432+23),"")</f>
      </c>
      <c r="BT432">
        <f>IF($CL432&gt;=24,INDEX($AU:$AU,$CK432+24),"")</f>
      </c>
      <c r="BU432">
        <f>IF($CL432&gt;=25,INDEX($AU:$AU,$CK432+25),"")</f>
      </c>
      <c r="BV432">
        <f>IF($CL432&gt;=26,INDEX($AU:$AU,$CK432+26),"")</f>
      </c>
      <c r="BW432">
        <f>IF($CL432&gt;=27,INDEX($AU:$AU,$CK432+27),"")</f>
      </c>
      <c r="BX432">
        <f>IF($CL432&gt;=28,INDEX($AU:$AU,$CK432+28),"")</f>
      </c>
      <c r="BY432">
        <f>IF($CL432&gt;=29,INDEX($AU:$AU,$CK432+29),"")</f>
      </c>
      <c r="BZ432">
        <f>IF($CL432&gt;=30,INDEX($AU:$AU,$CK432+30),"")</f>
      </c>
      <c r="CA432">
        <f>IF($CL432&gt;=31,INDEX($AU:$AU,$CK432+31),"")</f>
      </c>
      <c r="CB432">
        <f>IF($CL432&gt;=32,INDEX($AU:$AU,$CK432+32),"")</f>
      </c>
      <c r="CC432">
        <f>IF($CL432&gt;=33,INDEX($AU:$AU,$CK432+33),"")</f>
      </c>
      <c r="CD432">
        <f>IF($CL432&gt;=34,INDEX($AU:$AU,$CK432+34),"")</f>
      </c>
      <c r="CE432">
        <f>IF($CL432&gt;=35,INDEX($AU:$AU,$CK432+35),"")</f>
      </c>
      <c r="CF432">
        <f>IF($CL432&gt;=36,INDEX($AU:$AU,$CK432+36),"")</f>
      </c>
      <c r="CG432">
        <f>IF($CL432&gt;=37,INDEX($AU:$AU,$CK432+37),"")</f>
      </c>
      <c r="CH432">
        <f>IF($CL432&gt;=38,INDEX($AU:$AU,$CK432+38),"")</f>
      </c>
      <c r="CI432">
        <f>IF($CL432&gt;=39,INDEX($AU:$AU,$CK432+39),"")</f>
      </c>
      <c r="CJ432">
        <f>IF($CL432&gt;=40,INDEX($AU:$AU,$CK432+40),"")</f>
      </c>
      <c r="CK432">
        <f>IFERROR(MATCH($AT432,$AU$2:$AU$133,0)+1,0)</f>
      </c>
      <c r="CL432">
        <f>IFERROR(INDEX($AV$2:$AV$133,MATCH($AT432,$AU$2:$AU$133,0)),0)</f>
      </c>
      <c r="CM432">
        <f>IFERROR(LEFT($L432,FIND(" - ",$L432)-1),$L432)</f>
      </c>
      <c r="CN432" t="s">
        <v>149</v>
      </c>
      <c r="CP432">
        <f>IF($DK432&gt;=1,INDEX($CN:$CN,$DJ432+1),"")</f>
      </c>
      <c r="CQ432">
        <f>IF($DK432&gt;=2,INDEX($CN:$CN,$DJ432+2),"")</f>
      </c>
      <c r="CR432">
        <f>IF($DK432&gt;=3,INDEX($CN:$CN,$DJ432+3),"")</f>
      </c>
      <c r="CS432">
        <f>IF($DK432&gt;=4,INDEX($CN:$CN,$DJ432+4),"")</f>
      </c>
      <c r="CT432">
        <f>IF($DK432&gt;=5,INDEX($CN:$CN,$DJ432+5),"")</f>
      </c>
      <c r="CU432">
        <f>IF($DK432&gt;=6,INDEX($CN:$CN,$DJ432+6),"")</f>
      </c>
      <c r="CV432">
        <f>IF($DK432&gt;=7,INDEX($CN:$CN,$DJ432+7),"")</f>
      </c>
      <c r="CW432">
        <f>IF($DK432&gt;=8,INDEX($CN:$CN,$DJ432+8),"")</f>
      </c>
      <c r="CX432">
        <f>IF($DK432&gt;=9,INDEX($CN:$CN,$DJ432+9),"")</f>
      </c>
      <c r="CY432">
        <f>IF($DK432&gt;=10,INDEX($CN:$CN,$DJ432+10),"")</f>
      </c>
      <c r="CZ432">
        <f>IF($DK432&gt;=11,INDEX($CN:$CN,$DJ432+11),"")</f>
      </c>
      <c r="DA432">
        <f>IF($DK432&gt;=12,INDEX($CN:$CN,$DJ432+12),"")</f>
      </c>
      <c r="DB432">
        <f>IF($DK432&gt;=13,INDEX($CN:$CN,$DJ432+13),"")</f>
      </c>
      <c r="DC432">
        <f>IF($DK432&gt;=14,INDEX($CN:$CN,$DJ432+14),"")</f>
      </c>
      <c r="DD432">
        <f>IF($DK432&gt;=15,INDEX($CN:$CN,$DJ432+15),"")</f>
      </c>
      <c r="DE432">
        <f>IF($DK432&gt;=16,INDEX($CN:$CN,$DJ432+16),"")</f>
      </c>
      <c r="DF432">
        <f>IF($DK432&gt;=17,INDEX($CN:$CN,$DJ432+17),"")</f>
      </c>
      <c r="DG432">
        <f>IF($DK432&gt;=18,INDEX($CN:$CN,$DJ432+18),"")</f>
      </c>
      <c r="DH432">
        <f>IF($DK432&gt;=19,INDEX($CN:$CN,$DJ432+19),"")</f>
      </c>
      <c r="DI432">
        <f>IF($DK432&gt;=20,INDEX($CN:$CN,$DJ432+20),"")</f>
      </c>
      <c r="DJ432">
        <f>IFERROR(MATCH($CM432,$CN$2:$CN$1089,0)+1,0)</f>
      </c>
      <c r="DK432">
        <f>IFERROR(INDEX($CO$2:$CO$1089,MATCH($CM432,$CN$2:$CN$1089,0)),0)</f>
      </c>
      <c r="DL432">
        <f>IFERROR(INDEX($AS:$AS,MATCH($O432,$AR:$AR,0))&amp;"","")</f>
      </c>
      <c r="DP432">
        <f>IF($GS432&gt;=1,INDEX($DM:$DM,$GR432+1),"")</f>
      </c>
      <c r="DQ432">
        <f>IF($GS432&gt;=2,INDEX($DM:$DM,$GR432+2),"")</f>
      </c>
      <c r="DR432">
        <f>IF($GS432&gt;=3,INDEX($DM:$DM,$GR432+3),"")</f>
      </c>
      <c r="DS432">
        <f>IF($GS432&gt;=4,INDEX($DM:$DM,$GR432+4),"")</f>
      </c>
      <c r="DT432">
        <f>IF($GS432&gt;=5,INDEX($DM:$DM,$GR432+5),"")</f>
      </c>
      <c r="DU432">
        <f>IF($GS432&gt;=6,INDEX($DM:$DM,$GR432+6),"")</f>
      </c>
      <c r="DV432">
        <f>IF($GS432&gt;=7,INDEX($DM:$DM,$GR432+7),"")</f>
      </c>
      <c r="DW432">
        <f>IF($GS432&gt;=8,INDEX($DM:$DM,$GR432+8),"")</f>
      </c>
      <c r="DX432">
        <f>IF($GS432&gt;=9,INDEX($DM:$DM,$GR432+9),"")</f>
      </c>
      <c r="DY432">
        <f>IF($GS432&gt;=10,INDEX($DM:$DM,$GR432+10),"")</f>
      </c>
      <c r="DZ432">
        <f>IF($GS432&gt;=11,INDEX($DM:$DM,$GR432+11),"")</f>
      </c>
      <c r="EA432">
        <f>IF($GS432&gt;=12,INDEX($DM:$DM,$GR432+12),"")</f>
      </c>
      <c r="EB432">
        <f>IF($GS432&gt;=13,INDEX($DM:$DM,$GR432+13),"")</f>
      </c>
      <c r="EC432">
        <f>IF($GS432&gt;=14,INDEX($DM:$DM,$GR432+14),"")</f>
      </c>
      <c r="ED432">
        <f>IF($GS432&gt;=15,INDEX($DM:$DM,$GR432+15),"")</f>
      </c>
      <c r="EE432">
        <f>IF($GS432&gt;=16,INDEX($DM:$DM,$GR432+16),"")</f>
      </c>
      <c r="EF432">
        <f>IF($GS432&gt;=17,INDEX($DM:$DM,$GR432+17),"")</f>
      </c>
      <c r="EG432">
        <f>IF($GS432&gt;=18,INDEX($DM:$DM,$GR432+18),"")</f>
      </c>
      <c r="EH432">
        <f>IF($GS432&gt;=19,INDEX($DM:$DM,$GR432+19),"")</f>
      </c>
      <c r="EI432">
        <f>IF($GS432&gt;=20,INDEX($DM:$DM,$GR432+20),"")</f>
      </c>
      <c r="EJ432">
        <f>IF($GS432&gt;=21,INDEX($DM:$DM,$GR432+21),"")</f>
      </c>
      <c r="EK432">
        <f>IF($GS432&gt;=22,INDEX($DM:$DM,$GR432+22),"")</f>
      </c>
      <c r="EL432">
        <f>IF($GS432&gt;=23,INDEX($DM:$DM,$GR432+23),"")</f>
      </c>
      <c r="EM432">
        <f>IF($GS432&gt;=24,INDEX($DM:$DM,$GR432+24),"")</f>
      </c>
      <c r="EN432">
        <f>IF($GS432&gt;=25,INDEX($DM:$DM,$GR432+25),"")</f>
      </c>
      <c r="EO432">
        <f>IF($GS432&gt;=26,INDEX($DM:$DM,$GR432+26),"")</f>
      </c>
      <c r="EP432">
        <f>IF($GS432&gt;=27,INDEX($DM:$DM,$GR432+27),"")</f>
      </c>
      <c r="EQ432">
        <f>IF($GS432&gt;=28,INDEX($DM:$DM,$GR432+28),"")</f>
      </c>
      <c r="ER432">
        <f>IF($GS432&gt;=29,INDEX($DM:$DM,$GR432+29),"")</f>
      </c>
      <c r="ES432">
        <f>IF($GS432&gt;=30,INDEX($DM:$DM,$GR432+30),"")</f>
      </c>
      <c r="ET432">
        <f>IF($GS432&gt;=31,INDEX($DM:$DM,$GR432+31),"")</f>
      </c>
      <c r="EU432">
        <f>IF($GS432&gt;=32,INDEX($DM:$DM,$GR432+32),"")</f>
      </c>
      <c r="EV432">
        <f>IF($GS432&gt;=33,INDEX($DM:$DM,$GR432+33),"")</f>
      </c>
      <c r="EW432">
        <f>IF($GS432&gt;=34,INDEX($DM:$DM,$GR432+34),"")</f>
      </c>
      <c r="EX432">
        <f>IF($GS432&gt;=35,INDEX($DM:$DM,$GR432+35),"")</f>
      </c>
      <c r="EY432">
        <f>IF($GS432&gt;=36,INDEX($DM:$DM,$GR432+36),"")</f>
      </c>
      <c r="EZ432">
        <f>IF($GS432&gt;=37,INDEX($DM:$DM,$GR432+37),"")</f>
      </c>
      <c r="FA432">
        <f>IF($GS432&gt;=38,INDEX($DM:$DM,$GR432+38),"")</f>
      </c>
      <c r="FB432">
        <f>IF($GS432&gt;=39,INDEX($DM:$DM,$GR432+39),"")</f>
      </c>
      <c r="FC432">
        <f>IF($GS432&gt;=40,INDEX($DM:$DM,$GR432+40),"")</f>
      </c>
      <c r="FD432">
        <f>IF($GS432&gt;=1,INDEX($DN:$DN,$GR432+1),"")</f>
      </c>
      <c r="FE432">
        <f>IF($GS432&gt;=2,INDEX($DN:$DN,$GR432+2),"")</f>
      </c>
      <c r="FF432">
        <f>IF($GS432&gt;=3,INDEX($DN:$DN,$GR432+3),"")</f>
      </c>
      <c r="FG432">
        <f>IF($GS432&gt;=4,INDEX($DN:$DN,$GR432+4),"")</f>
      </c>
      <c r="FH432">
        <f>IF($GS432&gt;=5,INDEX($DN:$DN,$GR432+5),"")</f>
      </c>
      <c r="FI432">
        <f>IF($GS432&gt;=6,INDEX($DN:$DN,$GR432+6),"")</f>
      </c>
      <c r="FJ432">
        <f>IF($GS432&gt;=7,INDEX($DN:$DN,$GR432+7),"")</f>
      </c>
      <c r="FK432">
        <f>IF($GS432&gt;=8,INDEX($DN:$DN,$GR432+8),"")</f>
      </c>
      <c r="FL432">
        <f>IF($GS432&gt;=9,INDEX($DN:$DN,$GR432+9),"")</f>
      </c>
      <c r="FM432">
        <f>IF($GS432&gt;=10,INDEX($DN:$DN,$GR432+10),"")</f>
      </c>
      <c r="FN432">
        <f>IF($GS432&gt;=11,INDEX($DN:$DN,$GR432+11),"")</f>
      </c>
      <c r="FO432">
        <f>IF($GS432&gt;=12,INDEX($DN:$DN,$GR432+12),"")</f>
      </c>
      <c r="FP432">
        <f>IF($GS432&gt;=13,INDEX($DN:$DN,$GR432+13),"")</f>
      </c>
      <c r="FQ432">
        <f>IF($GS432&gt;=14,INDEX($DN:$DN,$GR432+14),"")</f>
      </c>
      <c r="FR432">
        <f>IF($GS432&gt;=15,INDEX($DN:$DN,$GR432+15),"")</f>
      </c>
      <c r="FS432">
        <f>IF($GS432&gt;=16,INDEX($DN:$DN,$GR432+16),"")</f>
      </c>
      <c r="FT432">
        <f>IF($GS432&gt;=17,INDEX($DN:$DN,$GR432+17),"")</f>
      </c>
      <c r="FU432">
        <f>IF($GS432&gt;=18,INDEX($DN:$DN,$GR432+18),"")</f>
      </c>
      <c r="FV432">
        <f>IF($GS432&gt;=19,INDEX($DN:$DN,$GR432+19),"")</f>
      </c>
      <c r="FW432">
        <f>IF($GS432&gt;=20,INDEX($DN:$DN,$GR432+20),"")</f>
      </c>
      <c r="FX432">
        <f>IF($GS432&gt;=21,INDEX($DN:$DN,$GR432+21),"")</f>
      </c>
      <c r="FY432">
        <f>IF($GS432&gt;=22,INDEX($DN:$DN,$GR432+22),"")</f>
      </c>
      <c r="FZ432">
        <f>IF($GS432&gt;=23,INDEX($DN:$DN,$GR432+23),"")</f>
      </c>
      <c r="GA432">
        <f>IF($GS432&gt;=24,INDEX($DN:$DN,$GR432+24),"")</f>
      </c>
      <c r="GB432">
        <f>IF($GS432&gt;=25,INDEX($DN:$DN,$GR432+25),"")</f>
      </c>
      <c r="GC432">
        <f>IF($GS432&gt;=26,INDEX($DN:$DN,$GR432+26),"")</f>
      </c>
      <c r="GD432">
        <f>IF($GS432&gt;=27,INDEX($DN:$DN,$GR432+27),"")</f>
      </c>
      <c r="GE432">
        <f>IF($GS432&gt;=28,INDEX($DN:$DN,$GR432+28),"")</f>
      </c>
      <c r="GF432">
        <f>IF($GS432&gt;=29,INDEX($DN:$DN,$GR432+29),"")</f>
      </c>
      <c r="GG432">
        <f>IF($GS432&gt;=30,INDEX($DN:$DN,$GR432+30),"")</f>
      </c>
      <c r="GH432">
        <f>IF($GS432&gt;=31,INDEX($DN:$DN,$GR432+31),"")</f>
      </c>
      <c r="GI432">
        <f>IF($GS432&gt;=32,INDEX($DN:$DN,$GR432+32),"")</f>
      </c>
      <c r="GJ432">
        <f>IF($GS432&gt;=33,INDEX($DN:$DN,$GR432+33),"")</f>
      </c>
      <c r="GK432">
        <f>IF($GS432&gt;=34,INDEX($DN:$DN,$GR432+34),"")</f>
      </c>
      <c r="GL432">
        <f>IF($GS432&gt;=35,INDEX($DN:$DN,$GR432+35),"")</f>
      </c>
      <c r="GM432">
        <f>IF($GS432&gt;=36,INDEX($DN:$DN,$GR432+36),"")</f>
      </c>
      <c r="GN432">
        <f>IF($GS432&gt;=37,INDEX($DN:$DN,$GR432+37),"")</f>
      </c>
      <c r="GO432">
        <f>IF($GS432&gt;=38,INDEX($DN:$DN,$GR432+38),"")</f>
      </c>
      <c r="GP432">
        <f>IF($GS432&gt;=39,INDEX($DN:$DN,$GR432+39),"")</f>
      </c>
      <c r="GQ432">
        <f>IF($GS432&gt;=40,INDEX($DN:$DN,$GR432+40),"")</f>
      </c>
      <c r="GR432">
        <f>IFERROR(MATCH($DL432,$DM$2:$DM$148,0)+1,0)</f>
      </c>
      <c r="GS432">
        <f>IFERROR(INDEX($DO$2:$DO$148,MATCH($DL432,$DM$2:$DM$148,0)),0)</f>
      </c>
      <c r="GT432">
        <f>IFERROR(MATCH($Z432,$DP$432:$FC$432,0),0)</f>
      </c>
      <c r="GU432">
        <f>IF($GT432&gt;0,INDEX($FD$432:$GQ$432,$GT432),"")</f>
      </c>
      <c r="GX432">
        <f>IF($JG432&gt;=1,INDEX($GV:$GV,$JF432+1),"")</f>
      </c>
      <c r="GY432">
        <f>IF($JG432&gt;=2,INDEX($GV:$GV,$JF432+2),"")</f>
      </c>
      <c r="GZ432">
        <f>IF($JG432&gt;=3,INDEX($GV:$GV,$JF432+3),"")</f>
      </c>
      <c r="HA432">
        <f>IF($JG432&gt;=4,INDEX($GV:$GV,$JF432+4),"")</f>
      </c>
      <c r="HB432">
        <f>IF($JG432&gt;=5,INDEX($GV:$GV,$JF432+5),"")</f>
      </c>
      <c r="HC432">
        <f>IF($JG432&gt;=6,INDEX($GV:$GV,$JF432+6),"")</f>
      </c>
      <c r="HD432">
        <f>IF($JG432&gt;=7,INDEX($GV:$GV,$JF432+7),"")</f>
      </c>
      <c r="HE432">
        <f>IF($JG432&gt;=8,INDEX($GV:$GV,$JF432+8),"")</f>
      </c>
      <c r="HF432">
        <f>IF($JG432&gt;=9,INDEX($GV:$GV,$JF432+9),"")</f>
      </c>
      <c r="HG432">
        <f>IF($JG432&gt;=10,INDEX($GV:$GV,$JF432+10),"")</f>
      </c>
      <c r="HH432">
        <f>IF($JG432&gt;=11,INDEX($GV:$GV,$JF432+11),"")</f>
      </c>
      <c r="HI432">
        <f>IF($JG432&gt;=12,INDEX($GV:$GV,$JF432+12),"")</f>
      </c>
      <c r="HJ432">
        <f>IF($JG432&gt;=13,INDEX($GV:$GV,$JF432+13),"")</f>
      </c>
      <c r="HK432">
        <f>IF($JG432&gt;=14,INDEX($GV:$GV,$JF432+14),"")</f>
      </c>
      <c r="HL432">
        <f>IF($JG432&gt;=15,INDEX($GV:$GV,$JF432+15),"")</f>
      </c>
      <c r="HM432">
        <f>IF($JG432&gt;=16,INDEX($GV:$GV,$JF432+16),"")</f>
      </c>
      <c r="HN432">
        <f>IF($JG432&gt;=17,INDEX($GV:$GV,$JF432+17),"")</f>
      </c>
      <c r="HO432">
        <f>IF($JG432&gt;=18,INDEX($GV:$GV,$JF432+18),"")</f>
      </c>
      <c r="HP432">
        <f>IF($JG432&gt;=19,INDEX($GV:$GV,$JF432+19),"")</f>
      </c>
      <c r="HQ432">
        <f>IF($JG432&gt;=20,INDEX($GV:$GV,$JF432+20),"")</f>
      </c>
      <c r="HR432">
        <f>IF($JG432&gt;=21,INDEX($GV:$GV,$JF432+21),"")</f>
      </c>
      <c r="HS432">
        <f>IF($JG432&gt;=22,INDEX($GV:$GV,$JF432+22),"")</f>
      </c>
      <c r="HT432">
        <f>IF($JG432&gt;=23,INDEX($GV:$GV,$JF432+23),"")</f>
      </c>
      <c r="HU432">
        <f>IF($JG432&gt;=24,INDEX($GV:$GV,$JF432+24),"")</f>
      </c>
      <c r="HV432">
        <f>IF($JG432&gt;=25,INDEX($GV:$GV,$JF432+25),"")</f>
      </c>
      <c r="HW432">
        <f>IF($JG432&gt;=26,INDEX($GV:$GV,$JF432+26),"")</f>
      </c>
      <c r="HX432">
        <f>IF($JG432&gt;=27,INDEX($GV:$GV,$JF432+27),"")</f>
      </c>
      <c r="HY432">
        <f>IF($JG432&gt;=28,INDEX($GV:$GV,$JF432+28),"")</f>
      </c>
      <c r="HZ432">
        <f>IF($JG432&gt;=29,INDEX($GV:$GV,$JF432+29),"")</f>
      </c>
      <c r="IA432">
        <f>IF($JG432&gt;=30,INDEX($GV:$GV,$JF432+30),"")</f>
      </c>
      <c r="IB432">
        <f>IF($JG432&gt;=31,INDEX($GV:$GV,$JF432+31),"")</f>
      </c>
      <c r="IC432">
        <f>IF($JG432&gt;=32,INDEX($GV:$GV,$JF432+32),"")</f>
      </c>
      <c r="ID432">
        <f>IF($JG432&gt;=33,INDEX($GV:$GV,$JF432+33),"")</f>
      </c>
      <c r="IE432">
        <f>IF($JG432&gt;=34,INDEX($GV:$GV,$JF432+34),"")</f>
      </c>
      <c r="IF432">
        <f>IF($JG432&gt;=35,INDEX($GV:$GV,$JF432+35),"")</f>
      </c>
      <c r="IG432">
        <f>IF($JG432&gt;=36,INDEX($GV:$GV,$JF432+36),"")</f>
      </c>
      <c r="IH432">
        <f>IF($JG432&gt;=37,INDEX($GV:$GV,$JF432+37),"")</f>
      </c>
      <c r="II432">
        <f>IF($JG432&gt;=38,INDEX($GV:$GV,$JF432+38),"")</f>
      </c>
      <c r="IJ432">
        <f>IF($JG432&gt;=39,INDEX($GV:$GV,$JF432+39),"")</f>
      </c>
      <c r="IK432">
        <f>IF($JG432&gt;=40,INDEX($GV:$GV,$JF432+40),"")</f>
      </c>
      <c r="IL432">
        <f>IF($JG432&gt;=41,INDEX($GV:$GV,$JF432+41),"")</f>
      </c>
      <c r="IM432">
        <f>IF($JG432&gt;=42,INDEX($GV:$GV,$JF432+42),"")</f>
      </c>
      <c r="IN432">
        <f>IF($JG432&gt;=43,INDEX($GV:$GV,$JF432+43),"")</f>
      </c>
      <c r="IO432">
        <f>IF($JG432&gt;=44,INDEX($GV:$GV,$JF432+44),"")</f>
      </c>
      <c r="IP432">
        <f>IF($JG432&gt;=45,INDEX($GV:$GV,$JF432+45),"")</f>
      </c>
      <c r="IQ432">
        <f>IF($JG432&gt;=46,INDEX($GV:$GV,$JF432+46),"")</f>
      </c>
      <c r="IR432">
        <f>IF($JG432&gt;=47,INDEX($GV:$GV,$JF432+47),"")</f>
      </c>
      <c r="IS432">
        <f>IF($JG432&gt;=48,INDEX($GV:$GV,$JF432+48),"")</f>
      </c>
      <c r="IT432">
        <f>IF($JG432&gt;=49,INDEX($GV:$GV,$JF432+49),"")</f>
      </c>
      <c r="IU432">
        <f>IF($JG432&gt;=50,INDEX($GV:$GV,$JF432+50),"")</f>
      </c>
      <c r="IV432">
        <f>IF($JG432&gt;=51,INDEX($GV:$GV,$JF432+51),"")</f>
      </c>
      <c r="IW432">
        <f>IF($JG432&gt;=52,INDEX($GV:$GV,$JF432+52),"")</f>
      </c>
      <c r="IX432">
        <f>IF($JG432&gt;=53,INDEX($GV:$GV,$JF432+53),"")</f>
      </c>
      <c r="IY432">
        <f>IF($JG432&gt;=54,INDEX($GV:$GV,$JF432+54),"")</f>
      </c>
      <c r="IZ432">
        <f>IF($JG432&gt;=55,INDEX($GV:$GV,$JF432+55),"")</f>
      </c>
      <c r="JA432">
        <f>IF($JG432&gt;=56,INDEX($GV:$GV,$JF432+56),"")</f>
      </c>
      <c r="JB432">
        <f>IF($JG432&gt;=57,INDEX($GV:$GV,$JF432+57),"")</f>
      </c>
      <c r="JC432">
        <f>IF($JG432&gt;=58,INDEX($GV:$GV,$JF432+58),"")</f>
      </c>
      <c r="JD432">
        <f>IF($JG432&gt;=59,INDEX($GV:$GV,$JF432+59),"")</f>
      </c>
      <c r="JE432">
        <f>IF($JG432&gt;=60,INDEX($GV:$GV,$JF432+60),"")</f>
      </c>
      <c r="JF432">
        <f>IFERROR(MATCH($GU432,$GV$2:$GV$322,0)+1,0)</f>
      </c>
      <c r="JG432">
        <f>IFERROR(INDEX($GW$2:$GW$322,MATCH($GU432,$GV$2:$GV$322,0)),0)</f>
      </c>
      <c r="JH432" t="s">
        <v>44</v>
      </c>
      <c r="JI432" t="s">
        <v>44</v>
      </c>
    </row>
    <row r="433" spans="1:269" x14ac:dyDescent="0.25">
      <c r="R433">
        <f>IF(OR($U433="",$Q433=""),"",IFERROR($U433/$Q433,0))</f>
      </c>
      <c r="S433">
        <f>IF($U433="","",
SUM($T433,$V433,$AA433,$W433,$Y433)*
(1-IF($AB433="",0,VALUE($AB433)/100)))</f>
      </c>
      <c r="T433">
        <f>IF($U433="","",$U433)</f>
      </c>
      <c r="V433">
        <f>IF($U433="","",
IF($O433="","",
IF(ISNUMBER(SEARCH("exempt",LOWER($O433))),0,
$U433*(VALUE(SUBSTITUTE($O433,"%",""))/100))))</f>
      </c>
      <c r="AC433">
        <f>IFERROR(IF(FIND(" - ",$K433)&gt;0,MID($K433,FIND(" - ",$K433)+3,LEN($K433)),""),"")</f>
      </c>
      <c r="AL433" t="s">
        <v>1277</v>
      </c>
      <c r="AT433">
        <f>IFERROR(LEFT($K433,FIND(" - ",$K433)-1),$K433)</f>
      </c>
      <c r="AW433">
        <f>IF($CL433&gt;=1,INDEX($AU:$AU,$CK433+1),"")</f>
      </c>
      <c r="AX433">
        <f>IF($CL433&gt;=2,INDEX($AU:$AU,$CK433+2),"")</f>
      </c>
      <c r="AY433">
        <f>IF($CL433&gt;=3,INDEX($AU:$AU,$CK433+3),"")</f>
      </c>
      <c r="AZ433">
        <f>IF($CL433&gt;=4,INDEX($AU:$AU,$CK433+4),"")</f>
      </c>
      <c r="BA433">
        <f>IF($CL433&gt;=5,INDEX($AU:$AU,$CK433+5),"")</f>
      </c>
      <c r="BB433">
        <f>IF($CL433&gt;=6,INDEX($AU:$AU,$CK433+6),"")</f>
      </c>
      <c r="BC433">
        <f>IF($CL433&gt;=7,INDEX($AU:$AU,$CK433+7),"")</f>
      </c>
      <c r="BD433">
        <f>IF($CL433&gt;=8,INDEX($AU:$AU,$CK433+8),"")</f>
      </c>
      <c r="BE433">
        <f>IF($CL433&gt;=9,INDEX($AU:$AU,$CK433+9),"")</f>
      </c>
      <c r="BF433">
        <f>IF($CL433&gt;=10,INDEX($AU:$AU,$CK433+10),"")</f>
      </c>
      <c r="BG433">
        <f>IF($CL433&gt;=11,INDEX($AU:$AU,$CK433+11),"")</f>
      </c>
      <c r="BH433">
        <f>IF($CL433&gt;=12,INDEX($AU:$AU,$CK433+12),"")</f>
      </c>
      <c r="BI433">
        <f>IF($CL433&gt;=13,INDEX($AU:$AU,$CK433+13),"")</f>
      </c>
      <c r="BJ433">
        <f>IF($CL433&gt;=14,INDEX($AU:$AU,$CK433+14),"")</f>
      </c>
      <c r="BK433">
        <f>IF($CL433&gt;=15,INDEX($AU:$AU,$CK433+15),"")</f>
      </c>
      <c r="BL433">
        <f>IF($CL433&gt;=16,INDEX($AU:$AU,$CK433+16),"")</f>
      </c>
      <c r="BM433">
        <f>IF($CL433&gt;=17,INDEX($AU:$AU,$CK433+17),"")</f>
      </c>
      <c r="BN433">
        <f>IF($CL433&gt;=18,INDEX($AU:$AU,$CK433+18),"")</f>
      </c>
      <c r="BO433">
        <f>IF($CL433&gt;=19,INDEX($AU:$AU,$CK433+19),"")</f>
      </c>
      <c r="BP433">
        <f>IF($CL433&gt;=20,INDEX($AU:$AU,$CK433+20),"")</f>
      </c>
      <c r="BQ433">
        <f>IF($CL433&gt;=21,INDEX($AU:$AU,$CK433+21),"")</f>
      </c>
      <c r="BR433">
        <f>IF($CL433&gt;=22,INDEX($AU:$AU,$CK433+22),"")</f>
      </c>
      <c r="BS433">
        <f>IF($CL433&gt;=23,INDEX($AU:$AU,$CK433+23),"")</f>
      </c>
      <c r="BT433">
        <f>IF($CL433&gt;=24,INDEX($AU:$AU,$CK433+24),"")</f>
      </c>
      <c r="BU433">
        <f>IF($CL433&gt;=25,INDEX($AU:$AU,$CK433+25),"")</f>
      </c>
      <c r="BV433">
        <f>IF($CL433&gt;=26,INDEX($AU:$AU,$CK433+26),"")</f>
      </c>
      <c r="BW433">
        <f>IF($CL433&gt;=27,INDEX($AU:$AU,$CK433+27),"")</f>
      </c>
      <c r="BX433">
        <f>IF($CL433&gt;=28,INDEX($AU:$AU,$CK433+28),"")</f>
      </c>
      <c r="BY433">
        <f>IF($CL433&gt;=29,INDEX($AU:$AU,$CK433+29),"")</f>
      </c>
      <c r="BZ433">
        <f>IF($CL433&gt;=30,INDEX($AU:$AU,$CK433+30),"")</f>
      </c>
      <c r="CA433">
        <f>IF($CL433&gt;=31,INDEX($AU:$AU,$CK433+31),"")</f>
      </c>
      <c r="CB433">
        <f>IF($CL433&gt;=32,INDEX($AU:$AU,$CK433+32),"")</f>
      </c>
      <c r="CC433">
        <f>IF($CL433&gt;=33,INDEX($AU:$AU,$CK433+33),"")</f>
      </c>
      <c r="CD433">
        <f>IF($CL433&gt;=34,INDEX($AU:$AU,$CK433+34),"")</f>
      </c>
      <c r="CE433">
        <f>IF($CL433&gt;=35,INDEX($AU:$AU,$CK433+35),"")</f>
      </c>
      <c r="CF433">
        <f>IF($CL433&gt;=36,INDEX($AU:$AU,$CK433+36),"")</f>
      </c>
      <c r="CG433">
        <f>IF($CL433&gt;=37,INDEX($AU:$AU,$CK433+37),"")</f>
      </c>
      <c r="CH433">
        <f>IF($CL433&gt;=38,INDEX($AU:$AU,$CK433+38),"")</f>
      </c>
      <c r="CI433">
        <f>IF($CL433&gt;=39,INDEX($AU:$AU,$CK433+39),"")</f>
      </c>
      <c r="CJ433">
        <f>IF($CL433&gt;=40,INDEX($AU:$AU,$CK433+40),"")</f>
      </c>
      <c r="CK433">
        <f>IFERROR(MATCH($AT433,$AU$2:$AU$133,0)+1,0)</f>
      </c>
      <c r="CL433">
        <f>IFERROR(INDEX($AV$2:$AV$133,MATCH($AT433,$AU$2:$AU$133,0)),0)</f>
      </c>
      <c r="CM433">
        <f>IFERROR(LEFT($L433,FIND(" - ",$L433)-1),$L433)</f>
      </c>
      <c r="CN433" t="s">
        <v>1278</v>
      </c>
      <c r="CO433">
        <v>1</v>
      </c>
      <c r="CP433">
        <f>IF($DK433&gt;=1,INDEX($CN:$CN,$DJ433+1),"")</f>
      </c>
      <c r="CQ433">
        <f>IF($DK433&gt;=2,INDEX($CN:$CN,$DJ433+2),"")</f>
      </c>
      <c r="CR433">
        <f>IF($DK433&gt;=3,INDEX($CN:$CN,$DJ433+3),"")</f>
      </c>
      <c r="CS433">
        <f>IF($DK433&gt;=4,INDEX($CN:$CN,$DJ433+4),"")</f>
      </c>
      <c r="CT433">
        <f>IF($DK433&gt;=5,INDEX($CN:$CN,$DJ433+5),"")</f>
      </c>
      <c r="CU433">
        <f>IF($DK433&gt;=6,INDEX($CN:$CN,$DJ433+6),"")</f>
      </c>
      <c r="CV433">
        <f>IF($DK433&gt;=7,INDEX($CN:$CN,$DJ433+7),"")</f>
      </c>
      <c r="CW433">
        <f>IF($DK433&gt;=8,INDEX($CN:$CN,$DJ433+8),"")</f>
      </c>
      <c r="CX433">
        <f>IF($DK433&gt;=9,INDEX($CN:$CN,$DJ433+9),"")</f>
      </c>
      <c r="CY433">
        <f>IF($DK433&gt;=10,INDEX($CN:$CN,$DJ433+10),"")</f>
      </c>
      <c r="CZ433">
        <f>IF($DK433&gt;=11,INDEX($CN:$CN,$DJ433+11),"")</f>
      </c>
      <c r="DA433">
        <f>IF($DK433&gt;=12,INDEX($CN:$CN,$DJ433+12),"")</f>
      </c>
      <c r="DB433">
        <f>IF($DK433&gt;=13,INDEX($CN:$CN,$DJ433+13),"")</f>
      </c>
      <c r="DC433">
        <f>IF($DK433&gt;=14,INDEX($CN:$CN,$DJ433+14),"")</f>
      </c>
      <c r="DD433">
        <f>IF($DK433&gt;=15,INDEX($CN:$CN,$DJ433+15),"")</f>
      </c>
      <c r="DE433">
        <f>IF($DK433&gt;=16,INDEX($CN:$CN,$DJ433+16),"")</f>
      </c>
      <c r="DF433">
        <f>IF($DK433&gt;=17,INDEX($CN:$CN,$DJ433+17),"")</f>
      </c>
      <c r="DG433">
        <f>IF($DK433&gt;=18,INDEX($CN:$CN,$DJ433+18),"")</f>
      </c>
      <c r="DH433">
        <f>IF($DK433&gt;=19,INDEX($CN:$CN,$DJ433+19),"")</f>
      </c>
      <c r="DI433">
        <f>IF($DK433&gt;=20,INDEX($CN:$CN,$DJ433+20),"")</f>
      </c>
      <c r="DJ433">
        <f>IFERROR(MATCH($CM433,$CN$2:$CN$1089,0)+1,0)</f>
      </c>
      <c r="DK433">
        <f>IFERROR(INDEX($CO$2:$CO$1089,MATCH($CM433,$CN$2:$CN$1089,0)),0)</f>
      </c>
      <c r="DL433">
        <f>IFERROR(INDEX($AS:$AS,MATCH($O433,$AR:$AR,0))&amp;"","")</f>
      </c>
      <c r="DP433">
        <f>IF($GS433&gt;=1,INDEX($DM:$DM,$GR433+1),"")</f>
      </c>
      <c r="DQ433">
        <f>IF($GS433&gt;=2,INDEX($DM:$DM,$GR433+2),"")</f>
      </c>
      <c r="DR433">
        <f>IF($GS433&gt;=3,INDEX($DM:$DM,$GR433+3),"")</f>
      </c>
      <c r="DS433">
        <f>IF($GS433&gt;=4,INDEX($DM:$DM,$GR433+4),"")</f>
      </c>
      <c r="DT433">
        <f>IF($GS433&gt;=5,INDEX($DM:$DM,$GR433+5),"")</f>
      </c>
      <c r="DU433">
        <f>IF($GS433&gt;=6,INDEX($DM:$DM,$GR433+6),"")</f>
      </c>
      <c r="DV433">
        <f>IF($GS433&gt;=7,INDEX($DM:$DM,$GR433+7),"")</f>
      </c>
      <c r="DW433">
        <f>IF($GS433&gt;=8,INDEX($DM:$DM,$GR433+8),"")</f>
      </c>
      <c r="DX433">
        <f>IF($GS433&gt;=9,INDEX($DM:$DM,$GR433+9),"")</f>
      </c>
      <c r="DY433">
        <f>IF($GS433&gt;=10,INDEX($DM:$DM,$GR433+10),"")</f>
      </c>
      <c r="DZ433">
        <f>IF($GS433&gt;=11,INDEX($DM:$DM,$GR433+11),"")</f>
      </c>
      <c r="EA433">
        <f>IF($GS433&gt;=12,INDEX($DM:$DM,$GR433+12),"")</f>
      </c>
      <c r="EB433">
        <f>IF($GS433&gt;=13,INDEX($DM:$DM,$GR433+13),"")</f>
      </c>
      <c r="EC433">
        <f>IF($GS433&gt;=14,INDEX($DM:$DM,$GR433+14),"")</f>
      </c>
      <c r="ED433">
        <f>IF($GS433&gt;=15,INDEX($DM:$DM,$GR433+15),"")</f>
      </c>
      <c r="EE433">
        <f>IF($GS433&gt;=16,INDEX($DM:$DM,$GR433+16),"")</f>
      </c>
      <c r="EF433">
        <f>IF($GS433&gt;=17,INDEX($DM:$DM,$GR433+17),"")</f>
      </c>
      <c r="EG433">
        <f>IF($GS433&gt;=18,INDEX($DM:$DM,$GR433+18),"")</f>
      </c>
      <c r="EH433">
        <f>IF($GS433&gt;=19,INDEX($DM:$DM,$GR433+19),"")</f>
      </c>
      <c r="EI433">
        <f>IF($GS433&gt;=20,INDEX($DM:$DM,$GR433+20),"")</f>
      </c>
      <c r="EJ433">
        <f>IF($GS433&gt;=21,INDEX($DM:$DM,$GR433+21),"")</f>
      </c>
      <c r="EK433">
        <f>IF($GS433&gt;=22,INDEX($DM:$DM,$GR433+22),"")</f>
      </c>
      <c r="EL433">
        <f>IF($GS433&gt;=23,INDEX($DM:$DM,$GR433+23),"")</f>
      </c>
      <c r="EM433">
        <f>IF($GS433&gt;=24,INDEX($DM:$DM,$GR433+24),"")</f>
      </c>
      <c r="EN433">
        <f>IF($GS433&gt;=25,INDEX($DM:$DM,$GR433+25),"")</f>
      </c>
      <c r="EO433">
        <f>IF($GS433&gt;=26,INDEX($DM:$DM,$GR433+26),"")</f>
      </c>
      <c r="EP433">
        <f>IF($GS433&gt;=27,INDEX($DM:$DM,$GR433+27),"")</f>
      </c>
      <c r="EQ433">
        <f>IF($GS433&gt;=28,INDEX($DM:$DM,$GR433+28),"")</f>
      </c>
      <c r="ER433">
        <f>IF($GS433&gt;=29,INDEX($DM:$DM,$GR433+29),"")</f>
      </c>
      <c r="ES433">
        <f>IF($GS433&gt;=30,INDEX($DM:$DM,$GR433+30),"")</f>
      </c>
      <c r="ET433">
        <f>IF($GS433&gt;=31,INDEX($DM:$DM,$GR433+31),"")</f>
      </c>
      <c r="EU433">
        <f>IF($GS433&gt;=32,INDEX($DM:$DM,$GR433+32),"")</f>
      </c>
      <c r="EV433">
        <f>IF($GS433&gt;=33,INDEX($DM:$DM,$GR433+33),"")</f>
      </c>
      <c r="EW433">
        <f>IF($GS433&gt;=34,INDEX($DM:$DM,$GR433+34),"")</f>
      </c>
      <c r="EX433">
        <f>IF($GS433&gt;=35,INDEX($DM:$DM,$GR433+35),"")</f>
      </c>
      <c r="EY433">
        <f>IF($GS433&gt;=36,INDEX($DM:$DM,$GR433+36),"")</f>
      </c>
      <c r="EZ433">
        <f>IF($GS433&gt;=37,INDEX($DM:$DM,$GR433+37),"")</f>
      </c>
      <c r="FA433">
        <f>IF($GS433&gt;=38,INDEX($DM:$DM,$GR433+38),"")</f>
      </c>
      <c r="FB433">
        <f>IF($GS433&gt;=39,INDEX($DM:$DM,$GR433+39),"")</f>
      </c>
      <c r="FC433">
        <f>IF($GS433&gt;=40,INDEX($DM:$DM,$GR433+40),"")</f>
      </c>
      <c r="FD433">
        <f>IF($GS433&gt;=1,INDEX($DN:$DN,$GR433+1),"")</f>
      </c>
      <c r="FE433">
        <f>IF($GS433&gt;=2,INDEX($DN:$DN,$GR433+2),"")</f>
      </c>
      <c r="FF433">
        <f>IF($GS433&gt;=3,INDEX($DN:$DN,$GR433+3),"")</f>
      </c>
      <c r="FG433">
        <f>IF($GS433&gt;=4,INDEX($DN:$DN,$GR433+4),"")</f>
      </c>
      <c r="FH433">
        <f>IF($GS433&gt;=5,INDEX($DN:$DN,$GR433+5),"")</f>
      </c>
      <c r="FI433">
        <f>IF($GS433&gt;=6,INDEX($DN:$DN,$GR433+6),"")</f>
      </c>
      <c r="FJ433">
        <f>IF($GS433&gt;=7,INDEX($DN:$DN,$GR433+7),"")</f>
      </c>
      <c r="FK433">
        <f>IF($GS433&gt;=8,INDEX($DN:$DN,$GR433+8),"")</f>
      </c>
      <c r="FL433">
        <f>IF($GS433&gt;=9,INDEX($DN:$DN,$GR433+9),"")</f>
      </c>
      <c r="FM433">
        <f>IF($GS433&gt;=10,INDEX($DN:$DN,$GR433+10),"")</f>
      </c>
      <c r="FN433">
        <f>IF($GS433&gt;=11,INDEX($DN:$DN,$GR433+11),"")</f>
      </c>
      <c r="FO433">
        <f>IF($GS433&gt;=12,INDEX($DN:$DN,$GR433+12),"")</f>
      </c>
      <c r="FP433">
        <f>IF($GS433&gt;=13,INDEX($DN:$DN,$GR433+13),"")</f>
      </c>
      <c r="FQ433">
        <f>IF($GS433&gt;=14,INDEX($DN:$DN,$GR433+14),"")</f>
      </c>
      <c r="FR433">
        <f>IF($GS433&gt;=15,INDEX($DN:$DN,$GR433+15),"")</f>
      </c>
      <c r="FS433">
        <f>IF($GS433&gt;=16,INDEX($DN:$DN,$GR433+16),"")</f>
      </c>
      <c r="FT433">
        <f>IF($GS433&gt;=17,INDEX($DN:$DN,$GR433+17),"")</f>
      </c>
      <c r="FU433">
        <f>IF($GS433&gt;=18,INDEX($DN:$DN,$GR433+18),"")</f>
      </c>
      <c r="FV433">
        <f>IF($GS433&gt;=19,INDEX($DN:$DN,$GR433+19),"")</f>
      </c>
      <c r="FW433">
        <f>IF($GS433&gt;=20,INDEX($DN:$DN,$GR433+20),"")</f>
      </c>
      <c r="FX433">
        <f>IF($GS433&gt;=21,INDEX($DN:$DN,$GR433+21),"")</f>
      </c>
      <c r="FY433">
        <f>IF($GS433&gt;=22,INDEX($DN:$DN,$GR433+22),"")</f>
      </c>
      <c r="FZ433">
        <f>IF($GS433&gt;=23,INDEX($DN:$DN,$GR433+23),"")</f>
      </c>
      <c r="GA433">
        <f>IF($GS433&gt;=24,INDEX($DN:$DN,$GR433+24),"")</f>
      </c>
      <c r="GB433">
        <f>IF($GS433&gt;=25,INDEX($DN:$DN,$GR433+25),"")</f>
      </c>
      <c r="GC433">
        <f>IF($GS433&gt;=26,INDEX($DN:$DN,$GR433+26),"")</f>
      </c>
      <c r="GD433">
        <f>IF($GS433&gt;=27,INDEX($DN:$DN,$GR433+27),"")</f>
      </c>
      <c r="GE433">
        <f>IF($GS433&gt;=28,INDEX($DN:$DN,$GR433+28),"")</f>
      </c>
      <c r="GF433">
        <f>IF($GS433&gt;=29,INDEX($DN:$DN,$GR433+29),"")</f>
      </c>
      <c r="GG433">
        <f>IF($GS433&gt;=30,INDEX($DN:$DN,$GR433+30),"")</f>
      </c>
      <c r="GH433">
        <f>IF($GS433&gt;=31,INDEX($DN:$DN,$GR433+31),"")</f>
      </c>
      <c r="GI433">
        <f>IF($GS433&gt;=32,INDEX($DN:$DN,$GR433+32),"")</f>
      </c>
      <c r="GJ433">
        <f>IF($GS433&gt;=33,INDEX($DN:$DN,$GR433+33),"")</f>
      </c>
      <c r="GK433">
        <f>IF($GS433&gt;=34,INDEX($DN:$DN,$GR433+34),"")</f>
      </c>
      <c r="GL433">
        <f>IF($GS433&gt;=35,INDEX($DN:$DN,$GR433+35),"")</f>
      </c>
      <c r="GM433">
        <f>IF($GS433&gt;=36,INDEX($DN:$DN,$GR433+36),"")</f>
      </c>
      <c r="GN433">
        <f>IF($GS433&gt;=37,INDEX($DN:$DN,$GR433+37),"")</f>
      </c>
      <c r="GO433">
        <f>IF($GS433&gt;=38,INDEX($DN:$DN,$GR433+38),"")</f>
      </c>
      <c r="GP433">
        <f>IF($GS433&gt;=39,INDEX($DN:$DN,$GR433+39),"")</f>
      </c>
      <c r="GQ433">
        <f>IF($GS433&gt;=40,INDEX($DN:$DN,$GR433+40),"")</f>
      </c>
      <c r="GR433">
        <f>IFERROR(MATCH($DL433,$DM$2:$DM$148,0)+1,0)</f>
      </c>
      <c r="GS433">
        <f>IFERROR(INDEX($DO$2:$DO$148,MATCH($DL433,$DM$2:$DM$148,0)),0)</f>
      </c>
      <c r="GT433">
        <f>IFERROR(MATCH($Z433,$DP$433:$FC$433,0),0)</f>
      </c>
      <c r="GU433">
        <f>IF($GT433&gt;0,INDEX($FD$433:$GQ$433,$GT433),"")</f>
      </c>
      <c r="GX433">
        <f>IF($JG433&gt;=1,INDEX($GV:$GV,$JF433+1),"")</f>
      </c>
      <c r="GY433">
        <f>IF($JG433&gt;=2,INDEX($GV:$GV,$JF433+2),"")</f>
      </c>
      <c r="GZ433">
        <f>IF($JG433&gt;=3,INDEX($GV:$GV,$JF433+3),"")</f>
      </c>
      <c r="HA433">
        <f>IF($JG433&gt;=4,INDEX($GV:$GV,$JF433+4),"")</f>
      </c>
      <c r="HB433">
        <f>IF($JG433&gt;=5,INDEX($GV:$GV,$JF433+5),"")</f>
      </c>
      <c r="HC433">
        <f>IF($JG433&gt;=6,INDEX($GV:$GV,$JF433+6),"")</f>
      </c>
      <c r="HD433">
        <f>IF($JG433&gt;=7,INDEX($GV:$GV,$JF433+7),"")</f>
      </c>
      <c r="HE433">
        <f>IF($JG433&gt;=8,INDEX($GV:$GV,$JF433+8),"")</f>
      </c>
      <c r="HF433">
        <f>IF($JG433&gt;=9,INDEX($GV:$GV,$JF433+9),"")</f>
      </c>
      <c r="HG433">
        <f>IF($JG433&gt;=10,INDEX($GV:$GV,$JF433+10),"")</f>
      </c>
      <c r="HH433">
        <f>IF($JG433&gt;=11,INDEX($GV:$GV,$JF433+11),"")</f>
      </c>
      <c r="HI433">
        <f>IF($JG433&gt;=12,INDEX($GV:$GV,$JF433+12),"")</f>
      </c>
      <c r="HJ433">
        <f>IF($JG433&gt;=13,INDEX($GV:$GV,$JF433+13),"")</f>
      </c>
      <c r="HK433">
        <f>IF($JG433&gt;=14,INDEX($GV:$GV,$JF433+14),"")</f>
      </c>
      <c r="HL433">
        <f>IF($JG433&gt;=15,INDEX($GV:$GV,$JF433+15),"")</f>
      </c>
      <c r="HM433">
        <f>IF($JG433&gt;=16,INDEX($GV:$GV,$JF433+16),"")</f>
      </c>
      <c r="HN433">
        <f>IF($JG433&gt;=17,INDEX($GV:$GV,$JF433+17),"")</f>
      </c>
      <c r="HO433">
        <f>IF($JG433&gt;=18,INDEX($GV:$GV,$JF433+18),"")</f>
      </c>
      <c r="HP433">
        <f>IF($JG433&gt;=19,INDEX($GV:$GV,$JF433+19),"")</f>
      </c>
      <c r="HQ433">
        <f>IF($JG433&gt;=20,INDEX($GV:$GV,$JF433+20),"")</f>
      </c>
      <c r="HR433">
        <f>IF($JG433&gt;=21,INDEX($GV:$GV,$JF433+21),"")</f>
      </c>
      <c r="HS433">
        <f>IF($JG433&gt;=22,INDEX($GV:$GV,$JF433+22),"")</f>
      </c>
      <c r="HT433">
        <f>IF($JG433&gt;=23,INDEX($GV:$GV,$JF433+23),"")</f>
      </c>
      <c r="HU433">
        <f>IF($JG433&gt;=24,INDEX($GV:$GV,$JF433+24),"")</f>
      </c>
      <c r="HV433">
        <f>IF($JG433&gt;=25,INDEX($GV:$GV,$JF433+25),"")</f>
      </c>
      <c r="HW433">
        <f>IF($JG433&gt;=26,INDEX($GV:$GV,$JF433+26),"")</f>
      </c>
      <c r="HX433">
        <f>IF($JG433&gt;=27,INDEX($GV:$GV,$JF433+27),"")</f>
      </c>
      <c r="HY433">
        <f>IF($JG433&gt;=28,INDEX($GV:$GV,$JF433+28),"")</f>
      </c>
      <c r="HZ433">
        <f>IF($JG433&gt;=29,INDEX($GV:$GV,$JF433+29),"")</f>
      </c>
      <c r="IA433">
        <f>IF($JG433&gt;=30,INDEX($GV:$GV,$JF433+30),"")</f>
      </c>
      <c r="IB433">
        <f>IF($JG433&gt;=31,INDEX($GV:$GV,$JF433+31),"")</f>
      </c>
      <c r="IC433">
        <f>IF($JG433&gt;=32,INDEX($GV:$GV,$JF433+32),"")</f>
      </c>
      <c r="ID433">
        <f>IF($JG433&gt;=33,INDEX($GV:$GV,$JF433+33),"")</f>
      </c>
      <c r="IE433">
        <f>IF($JG433&gt;=34,INDEX($GV:$GV,$JF433+34),"")</f>
      </c>
      <c r="IF433">
        <f>IF($JG433&gt;=35,INDEX($GV:$GV,$JF433+35),"")</f>
      </c>
      <c r="IG433">
        <f>IF($JG433&gt;=36,INDEX($GV:$GV,$JF433+36),"")</f>
      </c>
      <c r="IH433">
        <f>IF($JG433&gt;=37,INDEX($GV:$GV,$JF433+37),"")</f>
      </c>
      <c r="II433">
        <f>IF($JG433&gt;=38,INDEX($GV:$GV,$JF433+38),"")</f>
      </c>
      <c r="IJ433">
        <f>IF($JG433&gt;=39,INDEX($GV:$GV,$JF433+39),"")</f>
      </c>
      <c r="IK433">
        <f>IF($JG433&gt;=40,INDEX($GV:$GV,$JF433+40),"")</f>
      </c>
      <c r="IL433">
        <f>IF($JG433&gt;=41,INDEX($GV:$GV,$JF433+41),"")</f>
      </c>
      <c r="IM433">
        <f>IF($JG433&gt;=42,INDEX($GV:$GV,$JF433+42),"")</f>
      </c>
      <c r="IN433">
        <f>IF($JG433&gt;=43,INDEX($GV:$GV,$JF433+43),"")</f>
      </c>
      <c r="IO433">
        <f>IF($JG433&gt;=44,INDEX($GV:$GV,$JF433+44),"")</f>
      </c>
      <c r="IP433">
        <f>IF($JG433&gt;=45,INDEX($GV:$GV,$JF433+45),"")</f>
      </c>
      <c r="IQ433">
        <f>IF($JG433&gt;=46,INDEX($GV:$GV,$JF433+46),"")</f>
      </c>
      <c r="IR433">
        <f>IF($JG433&gt;=47,INDEX($GV:$GV,$JF433+47),"")</f>
      </c>
      <c r="IS433">
        <f>IF($JG433&gt;=48,INDEX($GV:$GV,$JF433+48),"")</f>
      </c>
      <c r="IT433">
        <f>IF($JG433&gt;=49,INDEX($GV:$GV,$JF433+49),"")</f>
      </c>
      <c r="IU433">
        <f>IF($JG433&gt;=50,INDEX($GV:$GV,$JF433+50),"")</f>
      </c>
      <c r="IV433">
        <f>IF($JG433&gt;=51,INDEX($GV:$GV,$JF433+51),"")</f>
      </c>
      <c r="IW433">
        <f>IF($JG433&gt;=52,INDEX($GV:$GV,$JF433+52),"")</f>
      </c>
      <c r="IX433">
        <f>IF($JG433&gt;=53,INDEX($GV:$GV,$JF433+53),"")</f>
      </c>
      <c r="IY433">
        <f>IF($JG433&gt;=54,INDEX($GV:$GV,$JF433+54),"")</f>
      </c>
      <c r="IZ433">
        <f>IF($JG433&gt;=55,INDEX($GV:$GV,$JF433+55),"")</f>
      </c>
      <c r="JA433">
        <f>IF($JG433&gt;=56,INDEX($GV:$GV,$JF433+56),"")</f>
      </c>
      <c r="JB433">
        <f>IF($JG433&gt;=57,INDEX($GV:$GV,$JF433+57),"")</f>
      </c>
      <c r="JC433">
        <f>IF($JG433&gt;=58,INDEX($GV:$GV,$JF433+58),"")</f>
      </c>
      <c r="JD433">
        <f>IF($JG433&gt;=59,INDEX($GV:$GV,$JF433+59),"")</f>
      </c>
      <c r="JE433">
        <f>IF($JG433&gt;=60,INDEX($GV:$GV,$JF433+60),"")</f>
      </c>
      <c r="JF433">
        <f>IFERROR(MATCH($GU433,$GV$2:$GV$322,0)+1,0)</f>
      </c>
      <c r="JG433">
        <f>IFERROR(INDEX($GW$2:$GW$322,MATCH($GU433,$GV$2:$GV$322,0)),0)</f>
      </c>
      <c r="JH433" t="s">
        <v>44</v>
      </c>
      <c r="JI433" t="s">
        <v>44</v>
      </c>
    </row>
    <row r="434" spans="1:269" x14ac:dyDescent="0.25">
      <c r="R434">
        <f>IF(OR($U434="",$Q434=""),"",IFERROR($U434/$Q434,0))</f>
      </c>
      <c r="S434">
        <f>IF($U434="","",
SUM($T434,$V434,$AA434,$W434,$Y434)*
(1-IF($AB434="",0,VALUE($AB434)/100)))</f>
      </c>
      <c r="T434">
        <f>IF($U434="","",$U434)</f>
      </c>
      <c r="V434">
        <f>IF($U434="","",
IF($O434="","",
IF(ISNUMBER(SEARCH("exempt",LOWER($O434))),0,
$U434*(VALUE(SUBSTITUTE($O434,"%",""))/100))))</f>
      </c>
      <c r="AC434">
        <f>IFERROR(IF(FIND(" - ",$K434)&gt;0,MID($K434,FIND(" - ",$K434)+3,LEN($K434)),""),"")</f>
      </c>
      <c r="AL434" t="s">
        <v>1279</v>
      </c>
      <c r="AT434">
        <f>IFERROR(LEFT($K434,FIND(" - ",$K434)-1),$K434)</f>
      </c>
      <c r="AW434">
        <f>IF($CL434&gt;=1,INDEX($AU:$AU,$CK434+1),"")</f>
      </c>
      <c r="AX434">
        <f>IF($CL434&gt;=2,INDEX($AU:$AU,$CK434+2),"")</f>
      </c>
      <c r="AY434">
        <f>IF($CL434&gt;=3,INDEX($AU:$AU,$CK434+3),"")</f>
      </c>
      <c r="AZ434">
        <f>IF($CL434&gt;=4,INDEX($AU:$AU,$CK434+4),"")</f>
      </c>
      <c r="BA434">
        <f>IF($CL434&gt;=5,INDEX($AU:$AU,$CK434+5),"")</f>
      </c>
      <c r="BB434">
        <f>IF($CL434&gt;=6,INDEX($AU:$AU,$CK434+6),"")</f>
      </c>
      <c r="BC434">
        <f>IF($CL434&gt;=7,INDEX($AU:$AU,$CK434+7),"")</f>
      </c>
      <c r="BD434">
        <f>IF($CL434&gt;=8,INDEX($AU:$AU,$CK434+8),"")</f>
      </c>
      <c r="BE434">
        <f>IF($CL434&gt;=9,INDEX($AU:$AU,$CK434+9),"")</f>
      </c>
      <c r="BF434">
        <f>IF($CL434&gt;=10,INDEX($AU:$AU,$CK434+10),"")</f>
      </c>
      <c r="BG434">
        <f>IF($CL434&gt;=11,INDEX($AU:$AU,$CK434+11),"")</f>
      </c>
      <c r="BH434">
        <f>IF($CL434&gt;=12,INDEX($AU:$AU,$CK434+12),"")</f>
      </c>
      <c r="BI434">
        <f>IF($CL434&gt;=13,INDEX($AU:$AU,$CK434+13),"")</f>
      </c>
      <c r="BJ434">
        <f>IF($CL434&gt;=14,INDEX($AU:$AU,$CK434+14),"")</f>
      </c>
      <c r="BK434">
        <f>IF($CL434&gt;=15,INDEX($AU:$AU,$CK434+15),"")</f>
      </c>
      <c r="BL434">
        <f>IF($CL434&gt;=16,INDEX($AU:$AU,$CK434+16),"")</f>
      </c>
      <c r="BM434">
        <f>IF($CL434&gt;=17,INDEX($AU:$AU,$CK434+17),"")</f>
      </c>
      <c r="BN434">
        <f>IF($CL434&gt;=18,INDEX($AU:$AU,$CK434+18),"")</f>
      </c>
      <c r="BO434">
        <f>IF($CL434&gt;=19,INDEX($AU:$AU,$CK434+19),"")</f>
      </c>
      <c r="BP434">
        <f>IF($CL434&gt;=20,INDEX($AU:$AU,$CK434+20),"")</f>
      </c>
      <c r="BQ434">
        <f>IF($CL434&gt;=21,INDEX($AU:$AU,$CK434+21),"")</f>
      </c>
      <c r="BR434">
        <f>IF($CL434&gt;=22,INDEX($AU:$AU,$CK434+22),"")</f>
      </c>
      <c r="BS434">
        <f>IF($CL434&gt;=23,INDEX($AU:$AU,$CK434+23),"")</f>
      </c>
      <c r="BT434">
        <f>IF($CL434&gt;=24,INDEX($AU:$AU,$CK434+24),"")</f>
      </c>
      <c r="BU434">
        <f>IF($CL434&gt;=25,INDEX($AU:$AU,$CK434+25),"")</f>
      </c>
      <c r="BV434">
        <f>IF($CL434&gt;=26,INDEX($AU:$AU,$CK434+26),"")</f>
      </c>
      <c r="BW434">
        <f>IF($CL434&gt;=27,INDEX($AU:$AU,$CK434+27),"")</f>
      </c>
      <c r="BX434">
        <f>IF($CL434&gt;=28,INDEX($AU:$AU,$CK434+28),"")</f>
      </c>
      <c r="BY434">
        <f>IF($CL434&gt;=29,INDEX($AU:$AU,$CK434+29),"")</f>
      </c>
      <c r="BZ434">
        <f>IF($CL434&gt;=30,INDEX($AU:$AU,$CK434+30),"")</f>
      </c>
      <c r="CA434">
        <f>IF($CL434&gt;=31,INDEX($AU:$AU,$CK434+31),"")</f>
      </c>
      <c r="CB434">
        <f>IF($CL434&gt;=32,INDEX($AU:$AU,$CK434+32),"")</f>
      </c>
      <c r="CC434">
        <f>IF($CL434&gt;=33,INDEX($AU:$AU,$CK434+33),"")</f>
      </c>
      <c r="CD434">
        <f>IF($CL434&gt;=34,INDEX($AU:$AU,$CK434+34),"")</f>
      </c>
      <c r="CE434">
        <f>IF($CL434&gt;=35,INDEX($AU:$AU,$CK434+35),"")</f>
      </c>
      <c r="CF434">
        <f>IF($CL434&gt;=36,INDEX($AU:$AU,$CK434+36),"")</f>
      </c>
      <c r="CG434">
        <f>IF($CL434&gt;=37,INDEX($AU:$AU,$CK434+37),"")</f>
      </c>
      <c r="CH434">
        <f>IF($CL434&gt;=38,INDEX($AU:$AU,$CK434+38),"")</f>
      </c>
      <c r="CI434">
        <f>IF($CL434&gt;=39,INDEX($AU:$AU,$CK434+39),"")</f>
      </c>
      <c r="CJ434">
        <f>IF($CL434&gt;=40,INDEX($AU:$AU,$CK434+40),"")</f>
      </c>
      <c r="CK434">
        <f>IFERROR(MATCH($AT434,$AU$2:$AU$133,0)+1,0)</f>
      </c>
      <c r="CL434">
        <f>IFERROR(INDEX($AV$2:$AV$133,MATCH($AT434,$AU$2:$AU$133,0)),0)</f>
      </c>
      <c r="CM434">
        <f>IFERROR(LEFT($L434,FIND(" - ",$L434)-1),$L434)</f>
      </c>
      <c r="CN434" t="s">
        <v>221</v>
      </c>
      <c r="CP434">
        <f>IF($DK434&gt;=1,INDEX($CN:$CN,$DJ434+1),"")</f>
      </c>
      <c r="CQ434">
        <f>IF($DK434&gt;=2,INDEX($CN:$CN,$DJ434+2),"")</f>
      </c>
      <c r="CR434">
        <f>IF($DK434&gt;=3,INDEX($CN:$CN,$DJ434+3),"")</f>
      </c>
      <c r="CS434">
        <f>IF($DK434&gt;=4,INDEX($CN:$CN,$DJ434+4),"")</f>
      </c>
      <c r="CT434">
        <f>IF($DK434&gt;=5,INDEX($CN:$CN,$DJ434+5),"")</f>
      </c>
      <c r="CU434">
        <f>IF($DK434&gt;=6,INDEX($CN:$CN,$DJ434+6),"")</f>
      </c>
      <c r="CV434">
        <f>IF($DK434&gt;=7,INDEX($CN:$CN,$DJ434+7),"")</f>
      </c>
      <c r="CW434">
        <f>IF($DK434&gt;=8,INDEX($CN:$CN,$DJ434+8),"")</f>
      </c>
      <c r="CX434">
        <f>IF($DK434&gt;=9,INDEX($CN:$CN,$DJ434+9),"")</f>
      </c>
      <c r="CY434">
        <f>IF($DK434&gt;=10,INDEX($CN:$CN,$DJ434+10),"")</f>
      </c>
      <c r="CZ434">
        <f>IF($DK434&gt;=11,INDEX($CN:$CN,$DJ434+11),"")</f>
      </c>
      <c r="DA434">
        <f>IF($DK434&gt;=12,INDEX($CN:$CN,$DJ434+12),"")</f>
      </c>
      <c r="DB434">
        <f>IF($DK434&gt;=13,INDEX($CN:$CN,$DJ434+13),"")</f>
      </c>
      <c r="DC434">
        <f>IF($DK434&gt;=14,INDEX($CN:$CN,$DJ434+14),"")</f>
      </c>
      <c r="DD434">
        <f>IF($DK434&gt;=15,INDEX($CN:$CN,$DJ434+15),"")</f>
      </c>
      <c r="DE434">
        <f>IF($DK434&gt;=16,INDEX($CN:$CN,$DJ434+16),"")</f>
      </c>
      <c r="DF434">
        <f>IF($DK434&gt;=17,INDEX($CN:$CN,$DJ434+17),"")</f>
      </c>
      <c r="DG434">
        <f>IF($DK434&gt;=18,INDEX($CN:$CN,$DJ434+18),"")</f>
      </c>
      <c r="DH434">
        <f>IF($DK434&gt;=19,INDEX($CN:$CN,$DJ434+19),"")</f>
      </c>
      <c r="DI434">
        <f>IF($DK434&gt;=20,INDEX($CN:$CN,$DJ434+20),"")</f>
      </c>
      <c r="DJ434">
        <f>IFERROR(MATCH($CM434,$CN$2:$CN$1089,0)+1,0)</f>
      </c>
      <c r="DK434">
        <f>IFERROR(INDEX($CO$2:$CO$1089,MATCH($CM434,$CN$2:$CN$1089,0)),0)</f>
      </c>
      <c r="DL434">
        <f>IFERROR(INDEX($AS:$AS,MATCH($O434,$AR:$AR,0))&amp;"","")</f>
      </c>
      <c r="DP434">
        <f>IF($GS434&gt;=1,INDEX($DM:$DM,$GR434+1),"")</f>
      </c>
      <c r="DQ434">
        <f>IF($GS434&gt;=2,INDEX($DM:$DM,$GR434+2),"")</f>
      </c>
      <c r="DR434">
        <f>IF($GS434&gt;=3,INDEX($DM:$DM,$GR434+3),"")</f>
      </c>
      <c r="DS434">
        <f>IF($GS434&gt;=4,INDEX($DM:$DM,$GR434+4),"")</f>
      </c>
      <c r="DT434">
        <f>IF($GS434&gt;=5,INDEX($DM:$DM,$GR434+5),"")</f>
      </c>
      <c r="DU434">
        <f>IF($GS434&gt;=6,INDEX($DM:$DM,$GR434+6),"")</f>
      </c>
      <c r="DV434">
        <f>IF($GS434&gt;=7,INDEX($DM:$DM,$GR434+7),"")</f>
      </c>
      <c r="DW434">
        <f>IF($GS434&gt;=8,INDEX($DM:$DM,$GR434+8),"")</f>
      </c>
      <c r="DX434">
        <f>IF($GS434&gt;=9,INDEX($DM:$DM,$GR434+9),"")</f>
      </c>
      <c r="DY434">
        <f>IF($GS434&gt;=10,INDEX($DM:$DM,$GR434+10),"")</f>
      </c>
      <c r="DZ434">
        <f>IF($GS434&gt;=11,INDEX($DM:$DM,$GR434+11),"")</f>
      </c>
      <c r="EA434">
        <f>IF($GS434&gt;=12,INDEX($DM:$DM,$GR434+12),"")</f>
      </c>
      <c r="EB434">
        <f>IF($GS434&gt;=13,INDEX($DM:$DM,$GR434+13),"")</f>
      </c>
      <c r="EC434">
        <f>IF($GS434&gt;=14,INDEX($DM:$DM,$GR434+14),"")</f>
      </c>
      <c r="ED434">
        <f>IF($GS434&gt;=15,INDEX($DM:$DM,$GR434+15),"")</f>
      </c>
      <c r="EE434">
        <f>IF($GS434&gt;=16,INDEX($DM:$DM,$GR434+16),"")</f>
      </c>
      <c r="EF434">
        <f>IF($GS434&gt;=17,INDEX($DM:$DM,$GR434+17),"")</f>
      </c>
      <c r="EG434">
        <f>IF($GS434&gt;=18,INDEX($DM:$DM,$GR434+18),"")</f>
      </c>
      <c r="EH434">
        <f>IF($GS434&gt;=19,INDEX($DM:$DM,$GR434+19),"")</f>
      </c>
      <c r="EI434">
        <f>IF($GS434&gt;=20,INDEX($DM:$DM,$GR434+20),"")</f>
      </c>
      <c r="EJ434">
        <f>IF($GS434&gt;=21,INDEX($DM:$DM,$GR434+21),"")</f>
      </c>
      <c r="EK434">
        <f>IF($GS434&gt;=22,INDEX($DM:$DM,$GR434+22),"")</f>
      </c>
      <c r="EL434">
        <f>IF($GS434&gt;=23,INDEX($DM:$DM,$GR434+23),"")</f>
      </c>
      <c r="EM434">
        <f>IF($GS434&gt;=24,INDEX($DM:$DM,$GR434+24),"")</f>
      </c>
      <c r="EN434">
        <f>IF($GS434&gt;=25,INDEX($DM:$DM,$GR434+25),"")</f>
      </c>
      <c r="EO434">
        <f>IF($GS434&gt;=26,INDEX($DM:$DM,$GR434+26),"")</f>
      </c>
      <c r="EP434">
        <f>IF($GS434&gt;=27,INDEX($DM:$DM,$GR434+27),"")</f>
      </c>
      <c r="EQ434">
        <f>IF($GS434&gt;=28,INDEX($DM:$DM,$GR434+28),"")</f>
      </c>
      <c r="ER434">
        <f>IF($GS434&gt;=29,INDEX($DM:$DM,$GR434+29),"")</f>
      </c>
      <c r="ES434">
        <f>IF($GS434&gt;=30,INDEX($DM:$DM,$GR434+30),"")</f>
      </c>
      <c r="ET434">
        <f>IF($GS434&gt;=31,INDEX($DM:$DM,$GR434+31),"")</f>
      </c>
      <c r="EU434">
        <f>IF($GS434&gt;=32,INDEX($DM:$DM,$GR434+32),"")</f>
      </c>
      <c r="EV434">
        <f>IF($GS434&gt;=33,INDEX($DM:$DM,$GR434+33),"")</f>
      </c>
      <c r="EW434">
        <f>IF($GS434&gt;=34,INDEX($DM:$DM,$GR434+34),"")</f>
      </c>
      <c r="EX434">
        <f>IF($GS434&gt;=35,INDEX($DM:$DM,$GR434+35),"")</f>
      </c>
      <c r="EY434">
        <f>IF($GS434&gt;=36,INDEX($DM:$DM,$GR434+36),"")</f>
      </c>
      <c r="EZ434">
        <f>IF($GS434&gt;=37,INDEX($DM:$DM,$GR434+37),"")</f>
      </c>
      <c r="FA434">
        <f>IF($GS434&gt;=38,INDEX($DM:$DM,$GR434+38),"")</f>
      </c>
      <c r="FB434">
        <f>IF($GS434&gt;=39,INDEX($DM:$DM,$GR434+39),"")</f>
      </c>
      <c r="FC434">
        <f>IF($GS434&gt;=40,INDEX($DM:$DM,$GR434+40),"")</f>
      </c>
      <c r="FD434">
        <f>IF($GS434&gt;=1,INDEX($DN:$DN,$GR434+1),"")</f>
      </c>
      <c r="FE434">
        <f>IF($GS434&gt;=2,INDEX($DN:$DN,$GR434+2),"")</f>
      </c>
      <c r="FF434">
        <f>IF($GS434&gt;=3,INDEX($DN:$DN,$GR434+3),"")</f>
      </c>
      <c r="FG434">
        <f>IF($GS434&gt;=4,INDEX($DN:$DN,$GR434+4),"")</f>
      </c>
      <c r="FH434">
        <f>IF($GS434&gt;=5,INDEX($DN:$DN,$GR434+5),"")</f>
      </c>
      <c r="FI434">
        <f>IF($GS434&gt;=6,INDEX($DN:$DN,$GR434+6),"")</f>
      </c>
      <c r="FJ434">
        <f>IF($GS434&gt;=7,INDEX($DN:$DN,$GR434+7),"")</f>
      </c>
      <c r="FK434">
        <f>IF($GS434&gt;=8,INDEX($DN:$DN,$GR434+8),"")</f>
      </c>
      <c r="FL434">
        <f>IF($GS434&gt;=9,INDEX($DN:$DN,$GR434+9),"")</f>
      </c>
      <c r="FM434">
        <f>IF($GS434&gt;=10,INDEX($DN:$DN,$GR434+10),"")</f>
      </c>
      <c r="FN434">
        <f>IF($GS434&gt;=11,INDEX($DN:$DN,$GR434+11),"")</f>
      </c>
      <c r="FO434">
        <f>IF($GS434&gt;=12,INDEX($DN:$DN,$GR434+12),"")</f>
      </c>
      <c r="FP434">
        <f>IF($GS434&gt;=13,INDEX($DN:$DN,$GR434+13),"")</f>
      </c>
      <c r="FQ434">
        <f>IF($GS434&gt;=14,INDEX($DN:$DN,$GR434+14),"")</f>
      </c>
      <c r="FR434">
        <f>IF($GS434&gt;=15,INDEX($DN:$DN,$GR434+15),"")</f>
      </c>
      <c r="FS434">
        <f>IF($GS434&gt;=16,INDEX($DN:$DN,$GR434+16),"")</f>
      </c>
      <c r="FT434">
        <f>IF($GS434&gt;=17,INDEX($DN:$DN,$GR434+17),"")</f>
      </c>
      <c r="FU434">
        <f>IF($GS434&gt;=18,INDEX($DN:$DN,$GR434+18),"")</f>
      </c>
      <c r="FV434">
        <f>IF($GS434&gt;=19,INDEX($DN:$DN,$GR434+19),"")</f>
      </c>
      <c r="FW434">
        <f>IF($GS434&gt;=20,INDEX($DN:$DN,$GR434+20),"")</f>
      </c>
      <c r="FX434">
        <f>IF($GS434&gt;=21,INDEX($DN:$DN,$GR434+21),"")</f>
      </c>
      <c r="FY434">
        <f>IF($GS434&gt;=22,INDEX($DN:$DN,$GR434+22),"")</f>
      </c>
      <c r="FZ434">
        <f>IF($GS434&gt;=23,INDEX($DN:$DN,$GR434+23),"")</f>
      </c>
      <c r="GA434">
        <f>IF($GS434&gt;=24,INDEX($DN:$DN,$GR434+24),"")</f>
      </c>
      <c r="GB434">
        <f>IF($GS434&gt;=25,INDEX($DN:$DN,$GR434+25),"")</f>
      </c>
      <c r="GC434">
        <f>IF($GS434&gt;=26,INDEX($DN:$DN,$GR434+26),"")</f>
      </c>
      <c r="GD434">
        <f>IF($GS434&gt;=27,INDEX($DN:$DN,$GR434+27),"")</f>
      </c>
      <c r="GE434">
        <f>IF($GS434&gt;=28,INDEX($DN:$DN,$GR434+28),"")</f>
      </c>
      <c r="GF434">
        <f>IF($GS434&gt;=29,INDEX($DN:$DN,$GR434+29),"")</f>
      </c>
      <c r="GG434">
        <f>IF($GS434&gt;=30,INDEX($DN:$DN,$GR434+30),"")</f>
      </c>
      <c r="GH434">
        <f>IF($GS434&gt;=31,INDEX($DN:$DN,$GR434+31),"")</f>
      </c>
      <c r="GI434">
        <f>IF($GS434&gt;=32,INDEX($DN:$DN,$GR434+32),"")</f>
      </c>
      <c r="GJ434">
        <f>IF($GS434&gt;=33,INDEX($DN:$DN,$GR434+33),"")</f>
      </c>
      <c r="GK434">
        <f>IF($GS434&gt;=34,INDEX($DN:$DN,$GR434+34),"")</f>
      </c>
      <c r="GL434">
        <f>IF($GS434&gt;=35,INDEX($DN:$DN,$GR434+35),"")</f>
      </c>
      <c r="GM434">
        <f>IF($GS434&gt;=36,INDEX($DN:$DN,$GR434+36),"")</f>
      </c>
      <c r="GN434">
        <f>IF($GS434&gt;=37,INDEX($DN:$DN,$GR434+37),"")</f>
      </c>
      <c r="GO434">
        <f>IF($GS434&gt;=38,INDEX($DN:$DN,$GR434+38),"")</f>
      </c>
      <c r="GP434">
        <f>IF($GS434&gt;=39,INDEX($DN:$DN,$GR434+39),"")</f>
      </c>
      <c r="GQ434">
        <f>IF($GS434&gt;=40,INDEX($DN:$DN,$GR434+40),"")</f>
      </c>
      <c r="GR434">
        <f>IFERROR(MATCH($DL434,$DM$2:$DM$148,0)+1,0)</f>
      </c>
      <c r="GS434">
        <f>IFERROR(INDEX($DO$2:$DO$148,MATCH($DL434,$DM$2:$DM$148,0)),0)</f>
      </c>
      <c r="GT434">
        <f>IFERROR(MATCH($Z434,$DP$434:$FC$434,0),0)</f>
      </c>
      <c r="GU434">
        <f>IF($GT434&gt;0,INDEX($FD$434:$GQ$434,$GT434),"")</f>
      </c>
      <c r="GX434">
        <f>IF($JG434&gt;=1,INDEX($GV:$GV,$JF434+1),"")</f>
      </c>
      <c r="GY434">
        <f>IF($JG434&gt;=2,INDEX($GV:$GV,$JF434+2),"")</f>
      </c>
      <c r="GZ434">
        <f>IF($JG434&gt;=3,INDEX($GV:$GV,$JF434+3),"")</f>
      </c>
      <c r="HA434">
        <f>IF($JG434&gt;=4,INDEX($GV:$GV,$JF434+4),"")</f>
      </c>
      <c r="HB434">
        <f>IF($JG434&gt;=5,INDEX($GV:$GV,$JF434+5),"")</f>
      </c>
      <c r="HC434">
        <f>IF($JG434&gt;=6,INDEX($GV:$GV,$JF434+6),"")</f>
      </c>
      <c r="HD434">
        <f>IF($JG434&gt;=7,INDEX($GV:$GV,$JF434+7),"")</f>
      </c>
      <c r="HE434">
        <f>IF($JG434&gt;=8,INDEX($GV:$GV,$JF434+8),"")</f>
      </c>
      <c r="HF434">
        <f>IF($JG434&gt;=9,INDEX($GV:$GV,$JF434+9),"")</f>
      </c>
      <c r="HG434">
        <f>IF($JG434&gt;=10,INDEX($GV:$GV,$JF434+10),"")</f>
      </c>
      <c r="HH434">
        <f>IF($JG434&gt;=11,INDEX($GV:$GV,$JF434+11),"")</f>
      </c>
      <c r="HI434">
        <f>IF($JG434&gt;=12,INDEX($GV:$GV,$JF434+12),"")</f>
      </c>
      <c r="HJ434">
        <f>IF($JG434&gt;=13,INDEX($GV:$GV,$JF434+13),"")</f>
      </c>
      <c r="HK434">
        <f>IF($JG434&gt;=14,INDEX($GV:$GV,$JF434+14),"")</f>
      </c>
      <c r="HL434">
        <f>IF($JG434&gt;=15,INDEX($GV:$GV,$JF434+15),"")</f>
      </c>
      <c r="HM434">
        <f>IF($JG434&gt;=16,INDEX($GV:$GV,$JF434+16),"")</f>
      </c>
      <c r="HN434">
        <f>IF($JG434&gt;=17,INDEX($GV:$GV,$JF434+17),"")</f>
      </c>
      <c r="HO434">
        <f>IF($JG434&gt;=18,INDEX($GV:$GV,$JF434+18),"")</f>
      </c>
      <c r="HP434">
        <f>IF($JG434&gt;=19,INDEX($GV:$GV,$JF434+19),"")</f>
      </c>
      <c r="HQ434">
        <f>IF($JG434&gt;=20,INDEX($GV:$GV,$JF434+20),"")</f>
      </c>
      <c r="HR434">
        <f>IF($JG434&gt;=21,INDEX($GV:$GV,$JF434+21),"")</f>
      </c>
      <c r="HS434">
        <f>IF($JG434&gt;=22,INDEX($GV:$GV,$JF434+22),"")</f>
      </c>
      <c r="HT434">
        <f>IF($JG434&gt;=23,INDEX($GV:$GV,$JF434+23),"")</f>
      </c>
      <c r="HU434">
        <f>IF($JG434&gt;=24,INDEX($GV:$GV,$JF434+24),"")</f>
      </c>
      <c r="HV434">
        <f>IF($JG434&gt;=25,INDEX($GV:$GV,$JF434+25),"")</f>
      </c>
      <c r="HW434">
        <f>IF($JG434&gt;=26,INDEX($GV:$GV,$JF434+26),"")</f>
      </c>
      <c r="HX434">
        <f>IF($JG434&gt;=27,INDEX($GV:$GV,$JF434+27),"")</f>
      </c>
      <c r="HY434">
        <f>IF($JG434&gt;=28,INDEX($GV:$GV,$JF434+28),"")</f>
      </c>
      <c r="HZ434">
        <f>IF($JG434&gt;=29,INDEX($GV:$GV,$JF434+29),"")</f>
      </c>
      <c r="IA434">
        <f>IF($JG434&gt;=30,INDEX($GV:$GV,$JF434+30),"")</f>
      </c>
      <c r="IB434">
        <f>IF($JG434&gt;=31,INDEX($GV:$GV,$JF434+31),"")</f>
      </c>
      <c r="IC434">
        <f>IF($JG434&gt;=32,INDEX($GV:$GV,$JF434+32),"")</f>
      </c>
      <c r="ID434">
        <f>IF($JG434&gt;=33,INDEX($GV:$GV,$JF434+33),"")</f>
      </c>
      <c r="IE434">
        <f>IF($JG434&gt;=34,INDEX($GV:$GV,$JF434+34),"")</f>
      </c>
      <c r="IF434">
        <f>IF($JG434&gt;=35,INDEX($GV:$GV,$JF434+35),"")</f>
      </c>
      <c r="IG434">
        <f>IF($JG434&gt;=36,INDEX($GV:$GV,$JF434+36),"")</f>
      </c>
      <c r="IH434">
        <f>IF($JG434&gt;=37,INDEX($GV:$GV,$JF434+37),"")</f>
      </c>
      <c r="II434">
        <f>IF($JG434&gt;=38,INDEX($GV:$GV,$JF434+38),"")</f>
      </c>
      <c r="IJ434">
        <f>IF($JG434&gt;=39,INDEX($GV:$GV,$JF434+39),"")</f>
      </c>
      <c r="IK434">
        <f>IF($JG434&gt;=40,INDEX($GV:$GV,$JF434+40),"")</f>
      </c>
      <c r="IL434">
        <f>IF($JG434&gt;=41,INDEX($GV:$GV,$JF434+41),"")</f>
      </c>
      <c r="IM434">
        <f>IF($JG434&gt;=42,INDEX($GV:$GV,$JF434+42),"")</f>
      </c>
      <c r="IN434">
        <f>IF($JG434&gt;=43,INDEX($GV:$GV,$JF434+43),"")</f>
      </c>
      <c r="IO434">
        <f>IF($JG434&gt;=44,INDEX($GV:$GV,$JF434+44),"")</f>
      </c>
      <c r="IP434">
        <f>IF($JG434&gt;=45,INDEX($GV:$GV,$JF434+45),"")</f>
      </c>
      <c r="IQ434">
        <f>IF($JG434&gt;=46,INDEX($GV:$GV,$JF434+46),"")</f>
      </c>
      <c r="IR434">
        <f>IF($JG434&gt;=47,INDEX($GV:$GV,$JF434+47),"")</f>
      </c>
      <c r="IS434">
        <f>IF($JG434&gt;=48,INDEX($GV:$GV,$JF434+48),"")</f>
      </c>
      <c r="IT434">
        <f>IF($JG434&gt;=49,INDEX($GV:$GV,$JF434+49),"")</f>
      </c>
      <c r="IU434">
        <f>IF($JG434&gt;=50,INDEX($GV:$GV,$JF434+50),"")</f>
      </c>
      <c r="IV434">
        <f>IF($JG434&gt;=51,INDEX($GV:$GV,$JF434+51),"")</f>
      </c>
      <c r="IW434">
        <f>IF($JG434&gt;=52,INDEX($GV:$GV,$JF434+52),"")</f>
      </c>
      <c r="IX434">
        <f>IF($JG434&gt;=53,INDEX($GV:$GV,$JF434+53),"")</f>
      </c>
      <c r="IY434">
        <f>IF($JG434&gt;=54,INDEX($GV:$GV,$JF434+54),"")</f>
      </c>
      <c r="IZ434">
        <f>IF($JG434&gt;=55,INDEX($GV:$GV,$JF434+55),"")</f>
      </c>
      <c r="JA434">
        <f>IF($JG434&gt;=56,INDEX($GV:$GV,$JF434+56),"")</f>
      </c>
      <c r="JB434">
        <f>IF($JG434&gt;=57,INDEX($GV:$GV,$JF434+57),"")</f>
      </c>
      <c r="JC434">
        <f>IF($JG434&gt;=58,INDEX($GV:$GV,$JF434+58),"")</f>
      </c>
      <c r="JD434">
        <f>IF($JG434&gt;=59,INDEX($GV:$GV,$JF434+59),"")</f>
      </c>
      <c r="JE434">
        <f>IF($JG434&gt;=60,INDEX($GV:$GV,$JF434+60),"")</f>
      </c>
      <c r="JF434">
        <f>IFERROR(MATCH($GU434,$GV$2:$GV$322,0)+1,0)</f>
      </c>
      <c r="JG434">
        <f>IFERROR(INDEX($GW$2:$GW$322,MATCH($GU434,$GV$2:$GV$322,0)),0)</f>
      </c>
      <c r="JH434" t="s">
        <v>44</v>
      </c>
      <c r="JI434" t="s">
        <v>44</v>
      </c>
    </row>
    <row r="435" spans="1:269" x14ac:dyDescent="0.25">
      <c r="R435">
        <f>IF(OR($U435="",$Q435=""),"",IFERROR($U435/$Q435,0))</f>
      </c>
      <c r="S435">
        <f>IF($U435="","",
SUM($T435,$V435,$AA435,$W435,$Y435)*
(1-IF($AB435="",0,VALUE($AB435)/100)))</f>
      </c>
      <c r="T435">
        <f>IF($U435="","",$U435)</f>
      </c>
      <c r="V435">
        <f>IF($U435="","",
IF($O435="","",
IF(ISNUMBER(SEARCH("exempt",LOWER($O435))),0,
$U435*(VALUE(SUBSTITUTE($O435,"%",""))/100))))</f>
      </c>
      <c r="AC435">
        <f>IFERROR(IF(FIND(" - ",$K435)&gt;0,MID($K435,FIND(" - ",$K435)+3,LEN($K435)),""),"")</f>
      </c>
      <c r="AL435" t="s">
        <v>1280</v>
      </c>
      <c r="AT435">
        <f>IFERROR(LEFT($K435,FIND(" - ",$K435)-1),$K435)</f>
      </c>
      <c r="AW435">
        <f>IF($CL435&gt;=1,INDEX($AU:$AU,$CK435+1),"")</f>
      </c>
      <c r="AX435">
        <f>IF($CL435&gt;=2,INDEX($AU:$AU,$CK435+2),"")</f>
      </c>
      <c r="AY435">
        <f>IF($CL435&gt;=3,INDEX($AU:$AU,$CK435+3),"")</f>
      </c>
      <c r="AZ435">
        <f>IF($CL435&gt;=4,INDEX($AU:$AU,$CK435+4),"")</f>
      </c>
      <c r="BA435">
        <f>IF($CL435&gt;=5,INDEX($AU:$AU,$CK435+5),"")</f>
      </c>
      <c r="BB435">
        <f>IF($CL435&gt;=6,INDEX($AU:$AU,$CK435+6),"")</f>
      </c>
      <c r="BC435">
        <f>IF($CL435&gt;=7,INDEX($AU:$AU,$CK435+7),"")</f>
      </c>
      <c r="BD435">
        <f>IF($CL435&gt;=8,INDEX($AU:$AU,$CK435+8),"")</f>
      </c>
      <c r="BE435">
        <f>IF($CL435&gt;=9,INDEX($AU:$AU,$CK435+9),"")</f>
      </c>
      <c r="BF435">
        <f>IF($CL435&gt;=10,INDEX($AU:$AU,$CK435+10),"")</f>
      </c>
      <c r="BG435">
        <f>IF($CL435&gt;=11,INDEX($AU:$AU,$CK435+11),"")</f>
      </c>
      <c r="BH435">
        <f>IF($CL435&gt;=12,INDEX($AU:$AU,$CK435+12),"")</f>
      </c>
      <c r="BI435">
        <f>IF($CL435&gt;=13,INDEX($AU:$AU,$CK435+13),"")</f>
      </c>
      <c r="BJ435">
        <f>IF($CL435&gt;=14,INDEX($AU:$AU,$CK435+14),"")</f>
      </c>
      <c r="BK435">
        <f>IF($CL435&gt;=15,INDEX($AU:$AU,$CK435+15),"")</f>
      </c>
      <c r="BL435">
        <f>IF($CL435&gt;=16,INDEX($AU:$AU,$CK435+16),"")</f>
      </c>
      <c r="BM435">
        <f>IF($CL435&gt;=17,INDEX($AU:$AU,$CK435+17),"")</f>
      </c>
      <c r="BN435">
        <f>IF($CL435&gt;=18,INDEX($AU:$AU,$CK435+18),"")</f>
      </c>
      <c r="BO435">
        <f>IF($CL435&gt;=19,INDEX($AU:$AU,$CK435+19),"")</f>
      </c>
      <c r="BP435">
        <f>IF($CL435&gt;=20,INDEX($AU:$AU,$CK435+20),"")</f>
      </c>
      <c r="BQ435">
        <f>IF($CL435&gt;=21,INDEX($AU:$AU,$CK435+21),"")</f>
      </c>
      <c r="BR435">
        <f>IF($CL435&gt;=22,INDEX($AU:$AU,$CK435+22),"")</f>
      </c>
      <c r="BS435">
        <f>IF($CL435&gt;=23,INDEX($AU:$AU,$CK435+23),"")</f>
      </c>
      <c r="BT435">
        <f>IF($CL435&gt;=24,INDEX($AU:$AU,$CK435+24),"")</f>
      </c>
      <c r="BU435">
        <f>IF($CL435&gt;=25,INDEX($AU:$AU,$CK435+25),"")</f>
      </c>
      <c r="BV435">
        <f>IF($CL435&gt;=26,INDEX($AU:$AU,$CK435+26),"")</f>
      </c>
      <c r="BW435">
        <f>IF($CL435&gt;=27,INDEX($AU:$AU,$CK435+27),"")</f>
      </c>
      <c r="BX435">
        <f>IF($CL435&gt;=28,INDEX($AU:$AU,$CK435+28),"")</f>
      </c>
      <c r="BY435">
        <f>IF($CL435&gt;=29,INDEX($AU:$AU,$CK435+29),"")</f>
      </c>
      <c r="BZ435">
        <f>IF($CL435&gt;=30,INDEX($AU:$AU,$CK435+30),"")</f>
      </c>
      <c r="CA435">
        <f>IF($CL435&gt;=31,INDEX($AU:$AU,$CK435+31),"")</f>
      </c>
      <c r="CB435">
        <f>IF($CL435&gt;=32,INDEX($AU:$AU,$CK435+32),"")</f>
      </c>
      <c r="CC435">
        <f>IF($CL435&gt;=33,INDEX($AU:$AU,$CK435+33),"")</f>
      </c>
      <c r="CD435">
        <f>IF($CL435&gt;=34,INDEX($AU:$AU,$CK435+34),"")</f>
      </c>
      <c r="CE435">
        <f>IF($CL435&gt;=35,INDEX($AU:$AU,$CK435+35),"")</f>
      </c>
      <c r="CF435">
        <f>IF($CL435&gt;=36,INDEX($AU:$AU,$CK435+36),"")</f>
      </c>
      <c r="CG435">
        <f>IF($CL435&gt;=37,INDEX($AU:$AU,$CK435+37),"")</f>
      </c>
      <c r="CH435">
        <f>IF($CL435&gt;=38,INDEX($AU:$AU,$CK435+38),"")</f>
      </c>
      <c r="CI435">
        <f>IF($CL435&gt;=39,INDEX($AU:$AU,$CK435+39),"")</f>
      </c>
      <c r="CJ435">
        <f>IF($CL435&gt;=40,INDEX($AU:$AU,$CK435+40),"")</f>
      </c>
      <c r="CK435">
        <f>IFERROR(MATCH($AT435,$AU$2:$AU$133,0)+1,0)</f>
      </c>
      <c r="CL435">
        <f>IFERROR(INDEX($AV$2:$AV$133,MATCH($AT435,$AU$2:$AU$133,0)),0)</f>
      </c>
      <c r="CM435">
        <f>IFERROR(LEFT($L435,FIND(" - ",$L435)-1),$L435)</f>
      </c>
      <c r="CN435" t="s">
        <v>1281</v>
      </c>
      <c r="CO435">
        <v>1</v>
      </c>
      <c r="CP435">
        <f>IF($DK435&gt;=1,INDEX($CN:$CN,$DJ435+1),"")</f>
      </c>
      <c r="CQ435">
        <f>IF($DK435&gt;=2,INDEX($CN:$CN,$DJ435+2),"")</f>
      </c>
      <c r="CR435">
        <f>IF($DK435&gt;=3,INDEX($CN:$CN,$DJ435+3),"")</f>
      </c>
      <c r="CS435">
        <f>IF($DK435&gt;=4,INDEX($CN:$CN,$DJ435+4),"")</f>
      </c>
      <c r="CT435">
        <f>IF($DK435&gt;=5,INDEX($CN:$CN,$DJ435+5),"")</f>
      </c>
      <c r="CU435">
        <f>IF($DK435&gt;=6,INDEX($CN:$CN,$DJ435+6),"")</f>
      </c>
      <c r="CV435">
        <f>IF($DK435&gt;=7,INDEX($CN:$CN,$DJ435+7),"")</f>
      </c>
      <c r="CW435">
        <f>IF($DK435&gt;=8,INDEX($CN:$CN,$DJ435+8),"")</f>
      </c>
      <c r="CX435">
        <f>IF($DK435&gt;=9,INDEX($CN:$CN,$DJ435+9),"")</f>
      </c>
      <c r="CY435">
        <f>IF($DK435&gt;=10,INDEX($CN:$CN,$DJ435+10),"")</f>
      </c>
      <c r="CZ435">
        <f>IF($DK435&gt;=11,INDEX($CN:$CN,$DJ435+11),"")</f>
      </c>
      <c r="DA435">
        <f>IF($DK435&gt;=12,INDEX($CN:$CN,$DJ435+12),"")</f>
      </c>
      <c r="DB435">
        <f>IF($DK435&gt;=13,INDEX($CN:$CN,$DJ435+13),"")</f>
      </c>
      <c r="DC435">
        <f>IF($DK435&gt;=14,INDEX($CN:$CN,$DJ435+14),"")</f>
      </c>
      <c r="DD435">
        <f>IF($DK435&gt;=15,INDEX($CN:$CN,$DJ435+15),"")</f>
      </c>
      <c r="DE435">
        <f>IF($DK435&gt;=16,INDEX($CN:$CN,$DJ435+16),"")</f>
      </c>
      <c r="DF435">
        <f>IF($DK435&gt;=17,INDEX($CN:$CN,$DJ435+17),"")</f>
      </c>
      <c r="DG435">
        <f>IF($DK435&gt;=18,INDEX($CN:$CN,$DJ435+18),"")</f>
      </c>
      <c r="DH435">
        <f>IF($DK435&gt;=19,INDEX($CN:$CN,$DJ435+19),"")</f>
      </c>
      <c r="DI435">
        <f>IF($DK435&gt;=20,INDEX($CN:$CN,$DJ435+20),"")</f>
      </c>
      <c r="DJ435">
        <f>IFERROR(MATCH($CM435,$CN$2:$CN$1089,0)+1,0)</f>
      </c>
      <c r="DK435">
        <f>IFERROR(INDEX($CO$2:$CO$1089,MATCH($CM435,$CN$2:$CN$1089,0)),0)</f>
      </c>
      <c r="DL435">
        <f>IFERROR(INDEX($AS:$AS,MATCH($O435,$AR:$AR,0))&amp;"","")</f>
      </c>
      <c r="DP435">
        <f>IF($GS435&gt;=1,INDEX($DM:$DM,$GR435+1),"")</f>
      </c>
      <c r="DQ435">
        <f>IF($GS435&gt;=2,INDEX($DM:$DM,$GR435+2),"")</f>
      </c>
      <c r="DR435">
        <f>IF($GS435&gt;=3,INDEX($DM:$DM,$GR435+3),"")</f>
      </c>
      <c r="DS435">
        <f>IF($GS435&gt;=4,INDEX($DM:$DM,$GR435+4),"")</f>
      </c>
      <c r="DT435">
        <f>IF($GS435&gt;=5,INDEX($DM:$DM,$GR435+5),"")</f>
      </c>
      <c r="DU435">
        <f>IF($GS435&gt;=6,INDEX($DM:$DM,$GR435+6),"")</f>
      </c>
      <c r="DV435">
        <f>IF($GS435&gt;=7,INDEX($DM:$DM,$GR435+7),"")</f>
      </c>
      <c r="DW435">
        <f>IF($GS435&gt;=8,INDEX($DM:$DM,$GR435+8),"")</f>
      </c>
      <c r="DX435">
        <f>IF($GS435&gt;=9,INDEX($DM:$DM,$GR435+9),"")</f>
      </c>
      <c r="DY435">
        <f>IF($GS435&gt;=10,INDEX($DM:$DM,$GR435+10),"")</f>
      </c>
      <c r="DZ435">
        <f>IF($GS435&gt;=11,INDEX($DM:$DM,$GR435+11),"")</f>
      </c>
      <c r="EA435">
        <f>IF($GS435&gt;=12,INDEX($DM:$DM,$GR435+12),"")</f>
      </c>
      <c r="EB435">
        <f>IF($GS435&gt;=13,INDEX($DM:$DM,$GR435+13),"")</f>
      </c>
      <c r="EC435">
        <f>IF($GS435&gt;=14,INDEX($DM:$DM,$GR435+14),"")</f>
      </c>
      <c r="ED435">
        <f>IF($GS435&gt;=15,INDEX($DM:$DM,$GR435+15),"")</f>
      </c>
      <c r="EE435">
        <f>IF($GS435&gt;=16,INDEX($DM:$DM,$GR435+16),"")</f>
      </c>
      <c r="EF435">
        <f>IF($GS435&gt;=17,INDEX($DM:$DM,$GR435+17),"")</f>
      </c>
      <c r="EG435">
        <f>IF($GS435&gt;=18,INDEX($DM:$DM,$GR435+18),"")</f>
      </c>
      <c r="EH435">
        <f>IF($GS435&gt;=19,INDEX($DM:$DM,$GR435+19),"")</f>
      </c>
      <c r="EI435">
        <f>IF($GS435&gt;=20,INDEX($DM:$DM,$GR435+20),"")</f>
      </c>
      <c r="EJ435">
        <f>IF($GS435&gt;=21,INDEX($DM:$DM,$GR435+21),"")</f>
      </c>
      <c r="EK435">
        <f>IF($GS435&gt;=22,INDEX($DM:$DM,$GR435+22),"")</f>
      </c>
      <c r="EL435">
        <f>IF($GS435&gt;=23,INDEX($DM:$DM,$GR435+23),"")</f>
      </c>
      <c r="EM435">
        <f>IF($GS435&gt;=24,INDEX($DM:$DM,$GR435+24),"")</f>
      </c>
      <c r="EN435">
        <f>IF($GS435&gt;=25,INDEX($DM:$DM,$GR435+25),"")</f>
      </c>
      <c r="EO435">
        <f>IF($GS435&gt;=26,INDEX($DM:$DM,$GR435+26),"")</f>
      </c>
      <c r="EP435">
        <f>IF($GS435&gt;=27,INDEX($DM:$DM,$GR435+27),"")</f>
      </c>
      <c r="EQ435">
        <f>IF($GS435&gt;=28,INDEX($DM:$DM,$GR435+28),"")</f>
      </c>
      <c r="ER435">
        <f>IF($GS435&gt;=29,INDEX($DM:$DM,$GR435+29),"")</f>
      </c>
      <c r="ES435">
        <f>IF($GS435&gt;=30,INDEX($DM:$DM,$GR435+30),"")</f>
      </c>
      <c r="ET435">
        <f>IF($GS435&gt;=31,INDEX($DM:$DM,$GR435+31),"")</f>
      </c>
      <c r="EU435">
        <f>IF($GS435&gt;=32,INDEX($DM:$DM,$GR435+32),"")</f>
      </c>
      <c r="EV435">
        <f>IF($GS435&gt;=33,INDEX($DM:$DM,$GR435+33),"")</f>
      </c>
      <c r="EW435">
        <f>IF($GS435&gt;=34,INDEX($DM:$DM,$GR435+34),"")</f>
      </c>
      <c r="EX435">
        <f>IF($GS435&gt;=35,INDEX($DM:$DM,$GR435+35),"")</f>
      </c>
      <c r="EY435">
        <f>IF($GS435&gt;=36,INDEX($DM:$DM,$GR435+36),"")</f>
      </c>
      <c r="EZ435">
        <f>IF($GS435&gt;=37,INDEX($DM:$DM,$GR435+37),"")</f>
      </c>
      <c r="FA435">
        <f>IF($GS435&gt;=38,INDEX($DM:$DM,$GR435+38),"")</f>
      </c>
      <c r="FB435">
        <f>IF($GS435&gt;=39,INDEX($DM:$DM,$GR435+39),"")</f>
      </c>
      <c r="FC435">
        <f>IF($GS435&gt;=40,INDEX($DM:$DM,$GR435+40),"")</f>
      </c>
      <c r="FD435">
        <f>IF($GS435&gt;=1,INDEX($DN:$DN,$GR435+1),"")</f>
      </c>
      <c r="FE435">
        <f>IF($GS435&gt;=2,INDEX($DN:$DN,$GR435+2),"")</f>
      </c>
      <c r="FF435">
        <f>IF($GS435&gt;=3,INDEX($DN:$DN,$GR435+3),"")</f>
      </c>
      <c r="FG435">
        <f>IF($GS435&gt;=4,INDEX($DN:$DN,$GR435+4),"")</f>
      </c>
      <c r="FH435">
        <f>IF($GS435&gt;=5,INDEX($DN:$DN,$GR435+5),"")</f>
      </c>
      <c r="FI435">
        <f>IF($GS435&gt;=6,INDEX($DN:$DN,$GR435+6),"")</f>
      </c>
      <c r="FJ435">
        <f>IF($GS435&gt;=7,INDEX($DN:$DN,$GR435+7),"")</f>
      </c>
      <c r="FK435">
        <f>IF($GS435&gt;=8,INDEX($DN:$DN,$GR435+8),"")</f>
      </c>
      <c r="FL435">
        <f>IF($GS435&gt;=9,INDEX($DN:$DN,$GR435+9),"")</f>
      </c>
      <c r="FM435">
        <f>IF($GS435&gt;=10,INDEX($DN:$DN,$GR435+10),"")</f>
      </c>
      <c r="FN435">
        <f>IF($GS435&gt;=11,INDEX($DN:$DN,$GR435+11),"")</f>
      </c>
      <c r="FO435">
        <f>IF($GS435&gt;=12,INDEX($DN:$DN,$GR435+12),"")</f>
      </c>
      <c r="FP435">
        <f>IF($GS435&gt;=13,INDEX($DN:$DN,$GR435+13),"")</f>
      </c>
      <c r="FQ435">
        <f>IF($GS435&gt;=14,INDEX($DN:$DN,$GR435+14),"")</f>
      </c>
      <c r="FR435">
        <f>IF($GS435&gt;=15,INDEX($DN:$DN,$GR435+15),"")</f>
      </c>
      <c r="FS435">
        <f>IF($GS435&gt;=16,INDEX($DN:$DN,$GR435+16),"")</f>
      </c>
      <c r="FT435">
        <f>IF($GS435&gt;=17,INDEX($DN:$DN,$GR435+17),"")</f>
      </c>
      <c r="FU435">
        <f>IF($GS435&gt;=18,INDEX($DN:$DN,$GR435+18),"")</f>
      </c>
      <c r="FV435">
        <f>IF($GS435&gt;=19,INDEX($DN:$DN,$GR435+19),"")</f>
      </c>
      <c r="FW435">
        <f>IF($GS435&gt;=20,INDEX($DN:$DN,$GR435+20),"")</f>
      </c>
      <c r="FX435">
        <f>IF($GS435&gt;=21,INDEX($DN:$DN,$GR435+21),"")</f>
      </c>
      <c r="FY435">
        <f>IF($GS435&gt;=22,INDEX($DN:$DN,$GR435+22),"")</f>
      </c>
      <c r="FZ435">
        <f>IF($GS435&gt;=23,INDEX($DN:$DN,$GR435+23),"")</f>
      </c>
      <c r="GA435">
        <f>IF($GS435&gt;=24,INDEX($DN:$DN,$GR435+24),"")</f>
      </c>
      <c r="GB435">
        <f>IF($GS435&gt;=25,INDEX($DN:$DN,$GR435+25),"")</f>
      </c>
      <c r="GC435">
        <f>IF($GS435&gt;=26,INDEX($DN:$DN,$GR435+26),"")</f>
      </c>
      <c r="GD435">
        <f>IF($GS435&gt;=27,INDEX($DN:$DN,$GR435+27),"")</f>
      </c>
      <c r="GE435">
        <f>IF($GS435&gt;=28,INDEX($DN:$DN,$GR435+28),"")</f>
      </c>
      <c r="GF435">
        <f>IF($GS435&gt;=29,INDEX($DN:$DN,$GR435+29),"")</f>
      </c>
      <c r="GG435">
        <f>IF($GS435&gt;=30,INDEX($DN:$DN,$GR435+30),"")</f>
      </c>
      <c r="GH435">
        <f>IF($GS435&gt;=31,INDEX($DN:$DN,$GR435+31),"")</f>
      </c>
      <c r="GI435">
        <f>IF($GS435&gt;=32,INDEX($DN:$DN,$GR435+32),"")</f>
      </c>
      <c r="GJ435">
        <f>IF($GS435&gt;=33,INDEX($DN:$DN,$GR435+33),"")</f>
      </c>
      <c r="GK435">
        <f>IF($GS435&gt;=34,INDEX($DN:$DN,$GR435+34),"")</f>
      </c>
      <c r="GL435">
        <f>IF($GS435&gt;=35,INDEX($DN:$DN,$GR435+35),"")</f>
      </c>
      <c r="GM435">
        <f>IF($GS435&gt;=36,INDEX($DN:$DN,$GR435+36),"")</f>
      </c>
      <c r="GN435">
        <f>IF($GS435&gt;=37,INDEX($DN:$DN,$GR435+37),"")</f>
      </c>
      <c r="GO435">
        <f>IF($GS435&gt;=38,INDEX($DN:$DN,$GR435+38),"")</f>
      </c>
      <c r="GP435">
        <f>IF($GS435&gt;=39,INDEX($DN:$DN,$GR435+39),"")</f>
      </c>
      <c r="GQ435">
        <f>IF($GS435&gt;=40,INDEX($DN:$DN,$GR435+40),"")</f>
      </c>
      <c r="GR435">
        <f>IFERROR(MATCH($DL435,$DM$2:$DM$148,0)+1,0)</f>
      </c>
      <c r="GS435">
        <f>IFERROR(INDEX($DO$2:$DO$148,MATCH($DL435,$DM$2:$DM$148,0)),0)</f>
      </c>
      <c r="GT435">
        <f>IFERROR(MATCH($Z435,$DP$435:$FC$435,0),0)</f>
      </c>
      <c r="GU435">
        <f>IF($GT435&gt;0,INDEX($FD$435:$GQ$435,$GT435),"")</f>
      </c>
      <c r="GX435">
        <f>IF($JG435&gt;=1,INDEX($GV:$GV,$JF435+1),"")</f>
      </c>
      <c r="GY435">
        <f>IF($JG435&gt;=2,INDEX($GV:$GV,$JF435+2),"")</f>
      </c>
      <c r="GZ435">
        <f>IF($JG435&gt;=3,INDEX($GV:$GV,$JF435+3),"")</f>
      </c>
      <c r="HA435">
        <f>IF($JG435&gt;=4,INDEX($GV:$GV,$JF435+4),"")</f>
      </c>
      <c r="HB435">
        <f>IF($JG435&gt;=5,INDEX($GV:$GV,$JF435+5),"")</f>
      </c>
      <c r="HC435">
        <f>IF($JG435&gt;=6,INDEX($GV:$GV,$JF435+6),"")</f>
      </c>
      <c r="HD435">
        <f>IF($JG435&gt;=7,INDEX($GV:$GV,$JF435+7),"")</f>
      </c>
      <c r="HE435">
        <f>IF($JG435&gt;=8,INDEX($GV:$GV,$JF435+8),"")</f>
      </c>
      <c r="HF435">
        <f>IF($JG435&gt;=9,INDEX($GV:$GV,$JF435+9),"")</f>
      </c>
      <c r="HG435">
        <f>IF($JG435&gt;=10,INDEX($GV:$GV,$JF435+10),"")</f>
      </c>
      <c r="HH435">
        <f>IF($JG435&gt;=11,INDEX($GV:$GV,$JF435+11),"")</f>
      </c>
      <c r="HI435">
        <f>IF($JG435&gt;=12,INDEX($GV:$GV,$JF435+12),"")</f>
      </c>
      <c r="HJ435">
        <f>IF($JG435&gt;=13,INDEX($GV:$GV,$JF435+13),"")</f>
      </c>
      <c r="HK435">
        <f>IF($JG435&gt;=14,INDEX($GV:$GV,$JF435+14),"")</f>
      </c>
      <c r="HL435">
        <f>IF($JG435&gt;=15,INDEX($GV:$GV,$JF435+15),"")</f>
      </c>
      <c r="HM435">
        <f>IF($JG435&gt;=16,INDEX($GV:$GV,$JF435+16),"")</f>
      </c>
      <c r="HN435">
        <f>IF($JG435&gt;=17,INDEX($GV:$GV,$JF435+17),"")</f>
      </c>
      <c r="HO435">
        <f>IF($JG435&gt;=18,INDEX($GV:$GV,$JF435+18),"")</f>
      </c>
      <c r="HP435">
        <f>IF($JG435&gt;=19,INDEX($GV:$GV,$JF435+19),"")</f>
      </c>
      <c r="HQ435">
        <f>IF($JG435&gt;=20,INDEX($GV:$GV,$JF435+20),"")</f>
      </c>
      <c r="HR435">
        <f>IF($JG435&gt;=21,INDEX($GV:$GV,$JF435+21),"")</f>
      </c>
      <c r="HS435">
        <f>IF($JG435&gt;=22,INDEX($GV:$GV,$JF435+22),"")</f>
      </c>
      <c r="HT435">
        <f>IF($JG435&gt;=23,INDEX($GV:$GV,$JF435+23),"")</f>
      </c>
      <c r="HU435">
        <f>IF($JG435&gt;=24,INDEX($GV:$GV,$JF435+24),"")</f>
      </c>
      <c r="HV435">
        <f>IF($JG435&gt;=25,INDEX($GV:$GV,$JF435+25),"")</f>
      </c>
      <c r="HW435">
        <f>IF($JG435&gt;=26,INDEX($GV:$GV,$JF435+26),"")</f>
      </c>
      <c r="HX435">
        <f>IF($JG435&gt;=27,INDEX($GV:$GV,$JF435+27),"")</f>
      </c>
      <c r="HY435">
        <f>IF($JG435&gt;=28,INDEX($GV:$GV,$JF435+28),"")</f>
      </c>
      <c r="HZ435">
        <f>IF($JG435&gt;=29,INDEX($GV:$GV,$JF435+29),"")</f>
      </c>
      <c r="IA435">
        <f>IF($JG435&gt;=30,INDEX($GV:$GV,$JF435+30),"")</f>
      </c>
      <c r="IB435">
        <f>IF($JG435&gt;=31,INDEX($GV:$GV,$JF435+31),"")</f>
      </c>
      <c r="IC435">
        <f>IF($JG435&gt;=32,INDEX($GV:$GV,$JF435+32),"")</f>
      </c>
      <c r="ID435">
        <f>IF($JG435&gt;=33,INDEX($GV:$GV,$JF435+33),"")</f>
      </c>
      <c r="IE435">
        <f>IF($JG435&gt;=34,INDEX($GV:$GV,$JF435+34),"")</f>
      </c>
      <c r="IF435">
        <f>IF($JG435&gt;=35,INDEX($GV:$GV,$JF435+35),"")</f>
      </c>
      <c r="IG435">
        <f>IF($JG435&gt;=36,INDEX($GV:$GV,$JF435+36),"")</f>
      </c>
      <c r="IH435">
        <f>IF($JG435&gt;=37,INDEX($GV:$GV,$JF435+37),"")</f>
      </c>
      <c r="II435">
        <f>IF($JG435&gt;=38,INDEX($GV:$GV,$JF435+38),"")</f>
      </c>
      <c r="IJ435">
        <f>IF($JG435&gt;=39,INDEX($GV:$GV,$JF435+39),"")</f>
      </c>
      <c r="IK435">
        <f>IF($JG435&gt;=40,INDEX($GV:$GV,$JF435+40),"")</f>
      </c>
      <c r="IL435">
        <f>IF($JG435&gt;=41,INDEX($GV:$GV,$JF435+41),"")</f>
      </c>
      <c r="IM435">
        <f>IF($JG435&gt;=42,INDEX($GV:$GV,$JF435+42),"")</f>
      </c>
      <c r="IN435">
        <f>IF($JG435&gt;=43,INDEX($GV:$GV,$JF435+43),"")</f>
      </c>
      <c r="IO435">
        <f>IF($JG435&gt;=44,INDEX($GV:$GV,$JF435+44),"")</f>
      </c>
      <c r="IP435">
        <f>IF($JG435&gt;=45,INDEX($GV:$GV,$JF435+45),"")</f>
      </c>
      <c r="IQ435">
        <f>IF($JG435&gt;=46,INDEX($GV:$GV,$JF435+46),"")</f>
      </c>
      <c r="IR435">
        <f>IF($JG435&gt;=47,INDEX($GV:$GV,$JF435+47),"")</f>
      </c>
      <c r="IS435">
        <f>IF($JG435&gt;=48,INDEX($GV:$GV,$JF435+48),"")</f>
      </c>
      <c r="IT435">
        <f>IF($JG435&gt;=49,INDEX($GV:$GV,$JF435+49),"")</f>
      </c>
      <c r="IU435">
        <f>IF($JG435&gt;=50,INDEX($GV:$GV,$JF435+50),"")</f>
      </c>
      <c r="IV435">
        <f>IF($JG435&gt;=51,INDEX($GV:$GV,$JF435+51),"")</f>
      </c>
      <c r="IW435">
        <f>IF($JG435&gt;=52,INDEX($GV:$GV,$JF435+52),"")</f>
      </c>
      <c r="IX435">
        <f>IF($JG435&gt;=53,INDEX($GV:$GV,$JF435+53),"")</f>
      </c>
      <c r="IY435">
        <f>IF($JG435&gt;=54,INDEX($GV:$GV,$JF435+54),"")</f>
      </c>
      <c r="IZ435">
        <f>IF($JG435&gt;=55,INDEX($GV:$GV,$JF435+55),"")</f>
      </c>
      <c r="JA435">
        <f>IF($JG435&gt;=56,INDEX($GV:$GV,$JF435+56),"")</f>
      </c>
      <c r="JB435">
        <f>IF($JG435&gt;=57,INDEX($GV:$GV,$JF435+57),"")</f>
      </c>
      <c r="JC435">
        <f>IF($JG435&gt;=58,INDEX($GV:$GV,$JF435+58),"")</f>
      </c>
      <c r="JD435">
        <f>IF($JG435&gt;=59,INDEX($GV:$GV,$JF435+59),"")</f>
      </c>
      <c r="JE435">
        <f>IF($JG435&gt;=60,INDEX($GV:$GV,$JF435+60),"")</f>
      </c>
      <c r="JF435">
        <f>IFERROR(MATCH($GU435,$GV$2:$GV$322,0)+1,0)</f>
      </c>
      <c r="JG435">
        <f>IFERROR(INDEX($GW$2:$GW$322,MATCH($GU435,$GV$2:$GV$322,0)),0)</f>
      </c>
      <c r="JH435" t="s">
        <v>44</v>
      </c>
      <c r="JI435" t="s">
        <v>44</v>
      </c>
    </row>
    <row r="436" spans="1:269" x14ac:dyDescent="0.25">
      <c r="R436">
        <f>IF(OR($U436="",$Q436=""),"",IFERROR($U436/$Q436,0))</f>
      </c>
      <c r="S436">
        <f>IF($U436="","",
SUM($T436,$V436,$AA436,$W436,$Y436)*
(1-IF($AB436="",0,VALUE($AB436)/100)))</f>
      </c>
      <c r="T436">
        <f>IF($U436="","",$U436)</f>
      </c>
      <c r="V436">
        <f>IF($U436="","",
IF($O436="","",
IF(ISNUMBER(SEARCH("exempt",LOWER($O436))),0,
$U436*(VALUE(SUBSTITUTE($O436,"%",""))/100))))</f>
      </c>
      <c r="AC436">
        <f>IFERROR(IF(FIND(" - ",$K436)&gt;0,MID($K436,FIND(" - ",$K436)+3,LEN($K436)),""),"")</f>
      </c>
      <c r="AL436" t="s">
        <v>1282</v>
      </c>
      <c r="AT436">
        <f>IFERROR(LEFT($K436,FIND(" - ",$K436)-1),$K436)</f>
      </c>
      <c r="AW436">
        <f>IF($CL436&gt;=1,INDEX($AU:$AU,$CK436+1),"")</f>
      </c>
      <c r="AX436">
        <f>IF($CL436&gt;=2,INDEX($AU:$AU,$CK436+2),"")</f>
      </c>
      <c r="AY436">
        <f>IF($CL436&gt;=3,INDEX($AU:$AU,$CK436+3),"")</f>
      </c>
      <c r="AZ436">
        <f>IF($CL436&gt;=4,INDEX($AU:$AU,$CK436+4),"")</f>
      </c>
      <c r="BA436">
        <f>IF($CL436&gt;=5,INDEX($AU:$AU,$CK436+5),"")</f>
      </c>
      <c r="BB436">
        <f>IF($CL436&gt;=6,INDEX($AU:$AU,$CK436+6),"")</f>
      </c>
      <c r="BC436">
        <f>IF($CL436&gt;=7,INDEX($AU:$AU,$CK436+7),"")</f>
      </c>
      <c r="BD436">
        <f>IF($CL436&gt;=8,INDEX($AU:$AU,$CK436+8),"")</f>
      </c>
      <c r="BE436">
        <f>IF($CL436&gt;=9,INDEX($AU:$AU,$CK436+9),"")</f>
      </c>
      <c r="BF436">
        <f>IF($CL436&gt;=10,INDEX($AU:$AU,$CK436+10),"")</f>
      </c>
      <c r="BG436">
        <f>IF($CL436&gt;=11,INDEX($AU:$AU,$CK436+11),"")</f>
      </c>
      <c r="BH436">
        <f>IF($CL436&gt;=12,INDEX($AU:$AU,$CK436+12),"")</f>
      </c>
      <c r="BI436">
        <f>IF($CL436&gt;=13,INDEX($AU:$AU,$CK436+13),"")</f>
      </c>
      <c r="BJ436">
        <f>IF($CL436&gt;=14,INDEX($AU:$AU,$CK436+14),"")</f>
      </c>
      <c r="BK436">
        <f>IF($CL436&gt;=15,INDEX($AU:$AU,$CK436+15),"")</f>
      </c>
      <c r="BL436">
        <f>IF($CL436&gt;=16,INDEX($AU:$AU,$CK436+16),"")</f>
      </c>
      <c r="BM436">
        <f>IF($CL436&gt;=17,INDEX($AU:$AU,$CK436+17),"")</f>
      </c>
      <c r="BN436">
        <f>IF($CL436&gt;=18,INDEX($AU:$AU,$CK436+18),"")</f>
      </c>
      <c r="BO436">
        <f>IF($CL436&gt;=19,INDEX($AU:$AU,$CK436+19),"")</f>
      </c>
      <c r="BP436">
        <f>IF($CL436&gt;=20,INDEX($AU:$AU,$CK436+20),"")</f>
      </c>
      <c r="BQ436">
        <f>IF($CL436&gt;=21,INDEX($AU:$AU,$CK436+21),"")</f>
      </c>
      <c r="BR436">
        <f>IF($CL436&gt;=22,INDEX($AU:$AU,$CK436+22),"")</f>
      </c>
      <c r="BS436">
        <f>IF($CL436&gt;=23,INDEX($AU:$AU,$CK436+23),"")</f>
      </c>
      <c r="BT436">
        <f>IF($CL436&gt;=24,INDEX($AU:$AU,$CK436+24),"")</f>
      </c>
      <c r="BU436">
        <f>IF($CL436&gt;=25,INDEX($AU:$AU,$CK436+25),"")</f>
      </c>
      <c r="BV436">
        <f>IF($CL436&gt;=26,INDEX($AU:$AU,$CK436+26),"")</f>
      </c>
      <c r="BW436">
        <f>IF($CL436&gt;=27,INDEX($AU:$AU,$CK436+27),"")</f>
      </c>
      <c r="BX436">
        <f>IF($CL436&gt;=28,INDEX($AU:$AU,$CK436+28),"")</f>
      </c>
      <c r="BY436">
        <f>IF($CL436&gt;=29,INDEX($AU:$AU,$CK436+29),"")</f>
      </c>
      <c r="BZ436">
        <f>IF($CL436&gt;=30,INDEX($AU:$AU,$CK436+30),"")</f>
      </c>
      <c r="CA436">
        <f>IF($CL436&gt;=31,INDEX($AU:$AU,$CK436+31),"")</f>
      </c>
      <c r="CB436">
        <f>IF($CL436&gt;=32,INDEX($AU:$AU,$CK436+32),"")</f>
      </c>
      <c r="CC436">
        <f>IF($CL436&gt;=33,INDEX($AU:$AU,$CK436+33),"")</f>
      </c>
      <c r="CD436">
        <f>IF($CL436&gt;=34,INDEX($AU:$AU,$CK436+34),"")</f>
      </c>
      <c r="CE436">
        <f>IF($CL436&gt;=35,INDEX($AU:$AU,$CK436+35),"")</f>
      </c>
      <c r="CF436">
        <f>IF($CL436&gt;=36,INDEX($AU:$AU,$CK436+36),"")</f>
      </c>
      <c r="CG436">
        <f>IF($CL436&gt;=37,INDEX($AU:$AU,$CK436+37),"")</f>
      </c>
      <c r="CH436">
        <f>IF($CL436&gt;=38,INDEX($AU:$AU,$CK436+38),"")</f>
      </c>
      <c r="CI436">
        <f>IF($CL436&gt;=39,INDEX($AU:$AU,$CK436+39),"")</f>
      </c>
      <c r="CJ436">
        <f>IF($CL436&gt;=40,INDEX($AU:$AU,$CK436+40),"")</f>
      </c>
      <c r="CK436">
        <f>IFERROR(MATCH($AT436,$AU$2:$AU$133,0)+1,0)</f>
      </c>
      <c r="CL436">
        <f>IFERROR(INDEX($AV$2:$AV$133,MATCH($AT436,$AU$2:$AU$133,0)),0)</f>
      </c>
      <c r="CM436">
        <f>IFERROR(LEFT($L436,FIND(" - ",$L436)-1),$L436)</f>
      </c>
      <c r="CN436" t="s">
        <v>221</v>
      </c>
      <c r="CP436">
        <f>IF($DK436&gt;=1,INDEX($CN:$CN,$DJ436+1),"")</f>
      </c>
      <c r="CQ436">
        <f>IF($DK436&gt;=2,INDEX($CN:$CN,$DJ436+2),"")</f>
      </c>
      <c r="CR436">
        <f>IF($DK436&gt;=3,INDEX($CN:$CN,$DJ436+3),"")</f>
      </c>
      <c r="CS436">
        <f>IF($DK436&gt;=4,INDEX($CN:$CN,$DJ436+4),"")</f>
      </c>
      <c r="CT436">
        <f>IF($DK436&gt;=5,INDEX($CN:$CN,$DJ436+5),"")</f>
      </c>
      <c r="CU436">
        <f>IF($DK436&gt;=6,INDEX($CN:$CN,$DJ436+6),"")</f>
      </c>
      <c r="CV436">
        <f>IF($DK436&gt;=7,INDEX($CN:$CN,$DJ436+7),"")</f>
      </c>
      <c r="CW436">
        <f>IF($DK436&gt;=8,INDEX($CN:$CN,$DJ436+8),"")</f>
      </c>
      <c r="CX436">
        <f>IF($DK436&gt;=9,INDEX($CN:$CN,$DJ436+9),"")</f>
      </c>
      <c r="CY436">
        <f>IF($DK436&gt;=10,INDEX($CN:$CN,$DJ436+10),"")</f>
      </c>
      <c r="CZ436">
        <f>IF($DK436&gt;=11,INDEX($CN:$CN,$DJ436+11),"")</f>
      </c>
      <c r="DA436">
        <f>IF($DK436&gt;=12,INDEX($CN:$CN,$DJ436+12),"")</f>
      </c>
      <c r="DB436">
        <f>IF($DK436&gt;=13,INDEX($CN:$CN,$DJ436+13),"")</f>
      </c>
      <c r="DC436">
        <f>IF($DK436&gt;=14,INDEX($CN:$CN,$DJ436+14),"")</f>
      </c>
      <c r="DD436">
        <f>IF($DK436&gt;=15,INDEX($CN:$CN,$DJ436+15),"")</f>
      </c>
      <c r="DE436">
        <f>IF($DK436&gt;=16,INDEX($CN:$CN,$DJ436+16),"")</f>
      </c>
      <c r="DF436">
        <f>IF($DK436&gt;=17,INDEX($CN:$CN,$DJ436+17),"")</f>
      </c>
      <c r="DG436">
        <f>IF($DK436&gt;=18,INDEX($CN:$CN,$DJ436+18),"")</f>
      </c>
      <c r="DH436">
        <f>IF($DK436&gt;=19,INDEX($CN:$CN,$DJ436+19),"")</f>
      </c>
      <c r="DI436">
        <f>IF($DK436&gt;=20,INDEX($CN:$CN,$DJ436+20),"")</f>
      </c>
      <c r="DJ436">
        <f>IFERROR(MATCH($CM436,$CN$2:$CN$1089,0)+1,0)</f>
      </c>
      <c r="DK436">
        <f>IFERROR(INDEX($CO$2:$CO$1089,MATCH($CM436,$CN$2:$CN$1089,0)),0)</f>
      </c>
      <c r="DL436">
        <f>IFERROR(INDEX($AS:$AS,MATCH($O436,$AR:$AR,0))&amp;"","")</f>
      </c>
      <c r="DP436">
        <f>IF($GS436&gt;=1,INDEX($DM:$DM,$GR436+1),"")</f>
      </c>
      <c r="DQ436">
        <f>IF($GS436&gt;=2,INDEX($DM:$DM,$GR436+2),"")</f>
      </c>
      <c r="DR436">
        <f>IF($GS436&gt;=3,INDEX($DM:$DM,$GR436+3),"")</f>
      </c>
      <c r="DS436">
        <f>IF($GS436&gt;=4,INDEX($DM:$DM,$GR436+4),"")</f>
      </c>
      <c r="DT436">
        <f>IF($GS436&gt;=5,INDEX($DM:$DM,$GR436+5),"")</f>
      </c>
      <c r="DU436">
        <f>IF($GS436&gt;=6,INDEX($DM:$DM,$GR436+6),"")</f>
      </c>
      <c r="DV436">
        <f>IF($GS436&gt;=7,INDEX($DM:$DM,$GR436+7),"")</f>
      </c>
      <c r="DW436">
        <f>IF($GS436&gt;=8,INDEX($DM:$DM,$GR436+8),"")</f>
      </c>
      <c r="DX436">
        <f>IF($GS436&gt;=9,INDEX($DM:$DM,$GR436+9),"")</f>
      </c>
      <c r="DY436">
        <f>IF($GS436&gt;=10,INDEX($DM:$DM,$GR436+10),"")</f>
      </c>
      <c r="DZ436">
        <f>IF($GS436&gt;=11,INDEX($DM:$DM,$GR436+11),"")</f>
      </c>
      <c r="EA436">
        <f>IF($GS436&gt;=12,INDEX($DM:$DM,$GR436+12),"")</f>
      </c>
      <c r="EB436">
        <f>IF($GS436&gt;=13,INDEX($DM:$DM,$GR436+13),"")</f>
      </c>
      <c r="EC436">
        <f>IF($GS436&gt;=14,INDEX($DM:$DM,$GR436+14),"")</f>
      </c>
      <c r="ED436">
        <f>IF($GS436&gt;=15,INDEX($DM:$DM,$GR436+15),"")</f>
      </c>
      <c r="EE436">
        <f>IF($GS436&gt;=16,INDEX($DM:$DM,$GR436+16),"")</f>
      </c>
      <c r="EF436">
        <f>IF($GS436&gt;=17,INDEX($DM:$DM,$GR436+17),"")</f>
      </c>
      <c r="EG436">
        <f>IF($GS436&gt;=18,INDEX($DM:$DM,$GR436+18),"")</f>
      </c>
      <c r="EH436">
        <f>IF($GS436&gt;=19,INDEX($DM:$DM,$GR436+19),"")</f>
      </c>
      <c r="EI436">
        <f>IF($GS436&gt;=20,INDEX($DM:$DM,$GR436+20),"")</f>
      </c>
      <c r="EJ436">
        <f>IF($GS436&gt;=21,INDEX($DM:$DM,$GR436+21),"")</f>
      </c>
      <c r="EK436">
        <f>IF($GS436&gt;=22,INDEX($DM:$DM,$GR436+22),"")</f>
      </c>
      <c r="EL436">
        <f>IF($GS436&gt;=23,INDEX($DM:$DM,$GR436+23),"")</f>
      </c>
      <c r="EM436">
        <f>IF($GS436&gt;=24,INDEX($DM:$DM,$GR436+24),"")</f>
      </c>
      <c r="EN436">
        <f>IF($GS436&gt;=25,INDEX($DM:$DM,$GR436+25),"")</f>
      </c>
      <c r="EO436">
        <f>IF($GS436&gt;=26,INDEX($DM:$DM,$GR436+26),"")</f>
      </c>
      <c r="EP436">
        <f>IF($GS436&gt;=27,INDEX($DM:$DM,$GR436+27),"")</f>
      </c>
      <c r="EQ436">
        <f>IF($GS436&gt;=28,INDEX($DM:$DM,$GR436+28),"")</f>
      </c>
      <c r="ER436">
        <f>IF($GS436&gt;=29,INDEX($DM:$DM,$GR436+29),"")</f>
      </c>
      <c r="ES436">
        <f>IF($GS436&gt;=30,INDEX($DM:$DM,$GR436+30),"")</f>
      </c>
      <c r="ET436">
        <f>IF($GS436&gt;=31,INDEX($DM:$DM,$GR436+31),"")</f>
      </c>
      <c r="EU436">
        <f>IF($GS436&gt;=32,INDEX($DM:$DM,$GR436+32),"")</f>
      </c>
      <c r="EV436">
        <f>IF($GS436&gt;=33,INDEX($DM:$DM,$GR436+33),"")</f>
      </c>
      <c r="EW436">
        <f>IF($GS436&gt;=34,INDEX($DM:$DM,$GR436+34),"")</f>
      </c>
      <c r="EX436">
        <f>IF($GS436&gt;=35,INDEX($DM:$DM,$GR436+35),"")</f>
      </c>
      <c r="EY436">
        <f>IF($GS436&gt;=36,INDEX($DM:$DM,$GR436+36),"")</f>
      </c>
      <c r="EZ436">
        <f>IF($GS436&gt;=37,INDEX($DM:$DM,$GR436+37),"")</f>
      </c>
      <c r="FA436">
        <f>IF($GS436&gt;=38,INDEX($DM:$DM,$GR436+38),"")</f>
      </c>
      <c r="FB436">
        <f>IF($GS436&gt;=39,INDEX($DM:$DM,$GR436+39),"")</f>
      </c>
      <c r="FC436">
        <f>IF($GS436&gt;=40,INDEX($DM:$DM,$GR436+40),"")</f>
      </c>
      <c r="FD436">
        <f>IF($GS436&gt;=1,INDEX($DN:$DN,$GR436+1),"")</f>
      </c>
      <c r="FE436">
        <f>IF($GS436&gt;=2,INDEX($DN:$DN,$GR436+2),"")</f>
      </c>
      <c r="FF436">
        <f>IF($GS436&gt;=3,INDEX($DN:$DN,$GR436+3),"")</f>
      </c>
      <c r="FG436">
        <f>IF($GS436&gt;=4,INDEX($DN:$DN,$GR436+4),"")</f>
      </c>
      <c r="FH436">
        <f>IF($GS436&gt;=5,INDEX($DN:$DN,$GR436+5),"")</f>
      </c>
      <c r="FI436">
        <f>IF($GS436&gt;=6,INDEX($DN:$DN,$GR436+6),"")</f>
      </c>
      <c r="FJ436">
        <f>IF($GS436&gt;=7,INDEX($DN:$DN,$GR436+7),"")</f>
      </c>
      <c r="FK436">
        <f>IF($GS436&gt;=8,INDEX($DN:$DN,$GR436+8),"")</f>
      </c>
      <c r="FL436">
        <f>IF($GS436&gt;=9,INDEX($DN:$DN,$GR436+9),"")</f>
      </c>
      <c r="FM436">
        <f>IF($GS436&gt;=10,INDEX($DN:$DN,$GR436+10),"")</f>
      </c>
      <c r="FN436">
        <f>IF($GS436&gt;=11,INDEX($DN:$DN,$GR436+11),"")</f>
      </c>
      <c r="FO436">
        <f>IF($GS436&gt;=12,INDEX($DN:$DN,$GR436+12),"")</f>
      </c>
      <c r="FP436">
        <f>IF($GS436&gt;=13,INDEX($DN:$DN,$GR436+13),"")</f>
      </c>
      <c r="FQ436">
        <f>IF($GS436&gt;=14,INDEX($DN:$DN,$GR436+14),"")</f>
      </c>
      <c r="FR436">
        <f>IF($GS436&gt;=15,INDEX($DN:$DN,$GR436+15),"")</f>
      </c>
      <c r="FS436">
        <f>IF($GS436&gt;=16,INDEX($DN:$DN,$GR436+16),"")</f>
      </c>
      <c r="FT436">
        <f>IF($GS436&gt;=17,INDEX($DN:$DN,$GR436+17),"")</f>
      </c>
      <c r="FU436">
        <f>IF($GS436&gt;=18,INDEX($DN:$DN,$GR436+18),"")</f>
      </c>
      <c r="FV436">
        <f>IF($GS436&gt;=19,INDEX($DN:$DN,$GR436+19),"")</f>
      </c>
      <c r="FW436">
        <f>IF($GS436&gt;=20,INDEX($DN:$DN,$GR436+20),"")</f>
      </c>
      <c r="FX436">
        <f>IF($GS436&gt;=21,INDEX($DN:$DN,$GR436+21),"")</f>
      </c>
      <c r="FY436">
        <f>IF($GS436&gt;=22,INDEX($DN:$DN,$GR436+22),"")</f>
      </c>
      <c r="FZ436">
        <f>IF($GS436&gt;=23,INDEX($DN:$DN,$GR436+23),"")</f>
      </c>
      <c r="GA436">
        <f>IF($GS436&gt;=24,INDEX($DN:$DN,$GR436+24),"")</f>
      </c>
      <c r="GB436">
        <f>IF($GS436&gt;=25,INDEX($DN:$DN,$GR436+25),"")</f>
      </c>
      <c r="GC436">
        <f>IF($GS436&gt;=26,INDEX($DN:$DN,$GR436+26),"")</f>
      </c>
      <c r="GD436">
        <f>IF($GS436&gt;=27,INDEX($DN:$DN,$GR436+27),"")</f>
      </c>
      <c r="GE436">
        <f>IF($GS436&gt;=28,INDEX($DN:$DN,$GR436+28),"")</f>
      </c>
      <c r="GF436">
        <f>IF($GS436&gt;=29,INDEX($DN:$DN,$GR436+29),"")</f>
      </c>
      <c r="GG436">
        <f>IF($GS436&gt;=30,INDEX($DN:$DN,$GR436+30),"")</f>
      </c>
      <c r="GH436">
        <f>IF($GS436&gt;=31,INDEX($DN:$DN,$GR436+31),"")</f>
      </c>
      <c r="GI436">
        <f>IF($GS436&gt;=32,INDEX($DN:$DN,$GR436+32),"")</f>
      </c>
      <c r="GJ436">
        <f>IF($GS436&gt;=33,INDEX($DN:$DN,$GR436+33),"")</f>
      </c>
      <c r="GK436">
        <f>IF($GS436&gt;=34,INDEX($DN:$DN,$GR436+34),"")</f>
      </c>
      <c r="GL436">
        <f>IF($GS436&gt;=35,INDEX($DN:$DN,$GR436+35),"")</f>
      </c>
      <c r="GM436">
        <f>IF($GS436&gt;=36,INDEX($DN:$DN,$GR436+36),"")</f>
      </c>
      <c r="GN436">
        <f>IF($GS436&gt;=37,INDEX($DN:$DN,$GR436+37),"")</f>
      </c>
      <c r="GO436">
        <f>IF($GS436&gt;=38,INDEX($DN:$DN,$GR436+38),"")</f>
      </c>
      <c r="GP436">
        <f>IF($GS436&gt;=39,INDEX($DN:$DN,$GR436+39),"")</f>
      </c>
      <c r="GQ436">
        <f>IF($GS436&gt;=40,INDEX($DN:$DN,$GR436+40),"")</f>
      </c>
      <c r="GR436">
        <f>IFERROR(MATCH($DL436,$DM$2:$DM$148,0)+1,0)</f>
      </c>
      <c r="GS436">
        <f>IFERROR(INDEX($DO$2:$DO$148,MATCH($DL436,$DM$2:$DM$148,0)),0)</f>
      </c>
      <c r="GT436">
        <f>IFERROR(MATCH($Z436,$DP$436:$FC$436,0),0)</f>
      </c>
      <c r="GU436">
        <f>IF($GT436&gt;0,INDEX($FD$436:$GQ$436,$GT436),"")</f>
      </c>
      <c r="GX436">
        <f>IF($JG436&gt;=1,INDEX($GV:$GV,$JF436+1),"")</f>
      </c>
      <c r="GY436">
        <f>IF($JG436&gt;=2,INDEX($GV:$GV,$JF436+2),"")</f>
      </c>
      <c r="GZ436">
        <f>IF($JG436&gt;=3,INDEX($GV:$GV,$JF436+3),"")</f>
      </c>
      <c r="HA436">
        <f>IF($JG436&gt;=4,INDEX($GV:$GV,$JF436+4),"")</f>
      </c>
      <c r="HB436">
        <f>IF($JG436&gt;=5,INDEX($GV:$GV,$JF436+5),"")</f>
      </c>
      <c r="HC436">
        <f>IF($JG436&gt;=6,INDEX($GV:$GV,$JF436+6),"")</f>
      </c>
      <c r="HD436">
        <f>IF($JG436&gt;=7,INDEX($GV:$GV,$JF436+7),"")</f>
      </c>
      <c r="HE436">
        <f>IF($JG436&gt;=8,INDEX($GV:$GV,$JF436+8),"")</f>
      </c>
      <c r="HF436">
        <f>IF($JG436&gt;=9,INDEX($GV:$GV,$JF436+9),"")</f>
      </c>
      <c r="HG436">
        <f>IF($JG436&gt;=10,INDEX($GV:$GV,$JF436+10),"")</f>
      </c>
      <c r="HH436">
        <f>IF($JG436&gt;=11,INDEX($GV:$GV,$JF436+11),"")</f>
      </c>
      <c r="HI436">
        <f>IF($JG436&gt;=12,INDEX($GV:$GV,$JF436+12),"")</f>
      </c>
      <c r="HJ436">
        <f>IF($JG436&gt;=13,INDEX($GV:$GV,$JF436+13),"")</f>
      </c>
      <c r="HK436">
        <f>IF($JG436&gt;=14,INDEX($GV:$GV,$JF436+14),"")</f>
      </c>
      <c r="HL436">
        <f>IF($JG436&gt;=15,INDEX($GV:$GV,$JF436+15),"")</f>
      </c>
      <c r="HM436">
        <f>IF($JG436&gt;=16,INDEX($GV:$GV,$JF436+16),"")</f>
      </c>
      <c r="HN436">
        <f>IF($JG436&gt;=17,INDEX($GV:$GV,$JF436+17),"")</f>
      </c>
      <c r="HO436">
        <f>IF($JG436&gt;=18,INDEX($GV:$GV,$JF436+18),"")</f>
      </c>
      <c r="HP436">
        <f>IF($JG436&gt;=19,INDEX($GV:$GV,$JF436+19),"")</f>
      </c>
      <c r="HQ436">
        <f>IF($JG436&gt;=20,INDEX($GV:$GV,$JF436+20),"")</f>
      </c>
      <c r="HR436">
        <f>IF($JG436&gt;=21,INDEX($GV:$GV,$JF436+21),"")</f>
      </c>
      <c r="HS436">
        <f>IF($JG436&gt;=22,INDEX($GV:$GV,$JF436+22),"")</f>
      </c>
      <c r="HT436">
        <f>IF($JG436&gt;=23,INDEX($GV:$GV,$JF436+23),"")</f>
      </c>
      <c r="HU436">
        <f>IF($JG436&gt;=24,INDEX($GV:$GV,$JF436+24),"")</f>
      </c>
      <c r="HV436">
        <f>IF($JG436&gt;=25,INDEX($GV:$GV,$JF436+25),"")</f>
      </c>
      <c r="HW436">
        <f>IF($JG436&gt;=26,INDEX($GV:$GV,$JF436+26),"")</f>
      </c>
      <c r="HX436">
        <f>IF($JG436&gt;=27,INDEX($GV:$GV,$JF436+27),"")</f>
      </c>
      <c r="HY436">
        <f>IF($JG436&gt;=28,INDEX($GV:$GV,$JF436+28),"")</f>
      </c>
      <c r="HZ436">
        <f>IF($JG436&gt;=29,INDEX($GV:$GV,$JF436+29),"")</f>
      </c>
      <c r="IA436">
        <f>IF($JG436&gt;=30,INDEX($GV:$GV,$JF436+30),"")</f>
      </c>
      <c r="IB436">
        <f>IF($JG436&gt;=31,INDEX($GV:$GV,$JF436+31),"")</f>
      </c>
      <c r="IC436">
        <f>IF($JG436&gt;=32,INDEX($GV:$GV,$JF436+32),"")</f>
      </c>
      <c r="ID436">
        <f>IF($JG436&gt;=33,INDEX($GV:$GV,$JF436+33),"")</f>
      </c>
      <c r="IE436">
        <f>IF($JG436&gt;=34,INDEX($GV:$GV,$JF436+34),"")</f>
      </c>
      <c r="IF436">
        <f>IF($JG436&gt;=35,INDEX($GV:$GV,$JF436+35),"")</f>
      </c>
      <c r="IG436">
        <f>IF($JG436&gt;=36,INDEX($GV:$GV,$JF436+36),"")</f>
      </c>
      <c r="IH436">
        <f>IF($JG436&gt;=37,INDEX($GV:$GV,$JF436+37),"")</f>
      </c>
      <c r="II436">
        <f>IF($JG436&gt;=38,INDEX($GV:$GV,$JF436+38),"")</f>
      </c>
      <c r="IJ436">
        <f>IF($JG436&gt;=39,INDEX($GV:$GV,$JF436+39),"")</f>
      </c>
      <c r="IK436">
        <f>IF($JG436&gt;=40,INDEX($GV:$GV,$JF436+40),"")</f>
      </c>
      <c r="IL436">
        <f>IF($JG436&gt;=41,INDEX($GV:$GV,$JF436+41),"")</f>
      </c>
      <c r="IM436">
        <f>IF($JG436&gt;=42,INDEX($GV:$GV,$JF436+42),"")</f>
      </c>
      <c r="IN436">
        <f>IF($JG436&gt;=43,INDEX($GV:$GV,$JF436+43),"")</f>
      </c>
      <c r="IO436">
        <f>IF($JG436&gt;=44,INDEX($GV:$GV,$JF436+44),"")</f>
      </c>
      <c r="IP436">
        <f>IF($JG436&gt;=45,INDEX($GV:$GV,$JF436+45),"")</f>
      </c>
      <c r="IQ436">
        <f>IF($JG436&gt;=46,INDEX($GV:$GV,$JF436+46),"")</f>
      </c>
      <c r="IR436">
        <f>IF($JG436&gt;=47,INDEX($GV:$GV,$JF436+47),"")</f>
      </c>
      <c r="IS436">
        <f>IF($JG436&gt;=48,INDEX($GV:$GV,$JF436+48),"")</f>
      </c>
      <c r="IT436">
        <f>IF($JG436&gt;=49,INDEX($GV:$GV,$JF436+49),"")</f>
      </c>
      <c r="IU436">
        <f>IF($JG436&gt;=50,INDEX($GV:$GV,$JF436+50),"")</f>
      </c>
      <c r="IV436">
        <f>IF($JG436&gt;=51,INDEX($GV:$GV,$JF436+51),"")</f>
      </c>
      <c r="IW436">
        <f>IF($JG436&gt;=52,INDEX($GV:$GV,$JF436+52),"")</f>
      </c>
      <c r="IX436">
        <f>IF($JG436&gt;=53,INDEX($GV:$GV,$JF436+53),"")</f>
      </c>
      <c r="IY436">
        <f>IF($JG436&gt;=54,INDEX($GV:$GV,$JF436+54),"")</f>
      </c>
      <c r="IZ436">
        <f>IF($JG436&gt;=55,INDEX($GV:$GV,$JF436+55),"")</f>
      </c>
      <c r="JA436">
        <f>IF($JG436&gt;=56,INDEX($GV:$GV,$JF436+56),"")</f>
      </c>
      <c r="JB436">
        <f>IF($JG436&gt;=57,INDEX($GV:$GV,$JF436+57),"")</f>
      </c>
      <c r="JC436">
        <f>IF($JG436&gt;=58,INDEX($GV:$GV,$JF436+58),"")</f>
      </c>
      <c r="JD436">
        <f>IF($JG436&gt;=59,INDEX($GV:$GV,$JF436+59),"")</f>
      </c>
      <c r="JE436">
        <f>IF($JG436&gt;=60,INDEX($GV:$GV,$JF436+60),"")</f>
      </c>
      <c r="JF436">
        <f>IFERROR(MATCH($GU436,$GV$2:$GV$322,0)+1,0)</f>
      </c>
      <c r="JG436">
        <f>IFERROR(INDEX($GW$2:$GW$322,MATCH($GU436,$GV$2:$GV$322,0)),0)</f>
      </c>
      <c r="JH436" t="s">
        <v>44</v>
      </c>
      <c r="JI436" t="s">
        <v>44</v>
      </c>
    </row>
    <row r="437" spans="1:269" x14ac:dyDescent="0.25">
      <c r="R437">
        <f>IF(OR($U437="",$Q437=""),"",IFERROR($U437/$Q437,0))</f>
      </c>
      <c r="S437">
        <f>IF($U437="","",
SUM($T437,$V437,$AA437,$W437,$Y437)*
(1-IF($AB437="",0,VALUE($AB437)/100)))</f>
      </c>
      <c r="T437">
        <f>IF($U437="","",$U437)</f>
      </c>
      <c r="V437">
        <f>IF($U437="","",
IF($O437="","",
IF(ISNUMBER(SEARCH("exempt",LOWER($O437))),0,
$U437*(VALUE(SUBSTITUTE($O437,"%",""))/100))))</f>
      </c>
      <c r="AC437">
        <f>IFERROR(IF(FIND(" - ",$K437)&gt;0,MID($K437,FIND(" - ",$K437)+3,LEN($K437)),""),"")</f>
      </c>
      <c r="AL437" t="s">
        <v>1283</v>
      </c>
      <c r="AT437">
        <f>IFERROR(LEFT($K437,FIND(" - ",$K437)-1),$K437)</f>
      </c>
      <c r="AW437">
        <f>IF($CL437&gt;=1,INDEX($AU:$AU,$CK437+1),"")</f>
      </c>
      <c r="AX437">
        <f>IF($CL437&gt;=2,INDEX($AU:$AU,$CK437+2),"")</f>
      </c>
      <c r="AY437">
        <f>IF($CL437&gt;=3,INDEX($AU:$AU,$CK437+3),"")</f>
      </c>
      <c r="AZ437">
        <f>IF($CL437&gt;=4,INDEX($AU:$AU,$CK437+4),"")</f>
      </c>
      <c r="BA437">
        <f>IF($CL437&gt;=5,INDEX($AU:$AU,$CK437+5),"")</f>
      </c>
      <c r="BB437">
        <f>IF($CL437&gt;=6,INDEX($AU:$AU,$CK437+6),"")</f>
      </c>
      <c r="BC437">
        <f>IF($CL437&gt;=7,INDEX($AU:$AU,$CK437+7),"")</f>
      </c>
      <c r="BD437">
        <f>IF($CL437&gt;=8,INDEX($AU:$AU,$CK437+8),"")</f>
      </c>
      <c r="BE437">
        <f>IF($CL437&gt;=9,INDEX($AU:$AU,$CK437+9),"")</f>
      </c>
      <c r="BF437">
        <f>IF($CL437&gt;=10,INDEX($AU:$AU,$CK437+10),"")</f>
      </c>
      <c r="BG437">
        <f>IF($CL437&gt;=11,INDEX($AU:$AU,$CK437+11),"")</f>
      </c>
      <c r="BH437">
        <f>IF($CL437&gt;=12,INDEX($AU:$AU,$CK437+12),"")</f>
      </c>
      <c r="BI437">
        <f>IF($CL437&gt;=13,INDEX($AU:$AU,$CK437+13),"")</f>
      </c>
      <c r="BJ437">
        <f>IF($CL437&gt;=14,INDEX($AU:$AU,$CK437+14),"")</f>
      </c>
      <c r="BK437">
        <f>IF($CL437&gt;=15,INDEX($AU:$AU,$CK437+15),"")</f>
      </c>
      <c r="BL437">
        <f>IF($CL437&gt;=16,INDEX($AU:$AU,$CK437+16),"")</f>
      </c>
      <c r="BM437">
        <f>IF($CL437&gt;=17,INDEX($AU:$AU,$CK437+17),"")</f>
      </c>
      <c r="BN437">
        <f>IF($CL437&gt;=18,INDEX($AU:$AU,$CK437+18),"")</f>
      </c>
      <c r="BO437">
        <f>IF($CL437&gt;=19,INDEX($AU:$AU,$CK437+19),"")</f>
      </c>
      <c r="BP437">
        <f>IF($CL437&gt;=20,INDEX($AU:$AU,$CK437+20),"")</f>
      </c>
      <c r="BQ437">
        <f>IF($CL437&gt;=21,INDEX($AU:$AU,$CK437+21),"")</f>
      </c>
      <c r="BR437">
        <f>IF($CL437&gt;=22,INDEX($AU:$AU,$CK437+22),"")</f>
      </c>
      <c r="BS437">
        <f>IF($CL437&gt;=23,INDEX($AU:$AU,$CK437+23),"")</f>
      </c>
      <c r="BT437">
        <f>IF($CL437&gt;=24,INDEX($AU:$AU,$CK437+24),"")</f>
      </c>
      <c r="BU437">
        <f>IF($CL437&gt;=25,INDEX($AU:$AU,$CK437+25),"")</f>
      </c>
      <c r="BV437">
        <f>IF($CL437&gt;=26,INDEX($AU:$AU,$CK437+26),"")</f>
      </c>
      <c r="BW437">
        <f>IF($CL437&gt;=27,INDEX($AU:$AU,$CK437+27),"")</f>
      </c>
      <c r="BX437">
        <f>IF($CL437&gt;=28,INDEX($AU:$AU,$CK437+28),"")</f>
      </c>
      <c r="BY437">
        <f>IF($CL437&gt;=29,INDEX($AU:$AU,$CK437+29),"")</f>
      </c>
      <c r="BZ437">
        <f>IF($CL437&gt;=30,INDEX($AU:$AU,$CK437+30),"")</f>
      </c>
      <c r="CA437">
        <f>IF($CL437&gt;=31,INDEX($AU:$AU,$CK437+31),"")</f>
      </c>
      <c r="CB437">
        <f>IF($CL437&gt;=32,INDEX($AU:$AU,$CK437+32),"")</f>
      </c>
      <c r="CC437">
        <f>IF($CL437&gt;=33,INDEX($AU:$AU,$CK437+33),"")</f>
      </c>
      <c r="CD437">
        <f>IF($CL437&gt;=34,INDEX($AU:$AU,$CK437+34),"")</f>
      </c>
      <c r="CE437">
        <f>IF($CL437&gt;=35,INDEX($AU:$AU,$CK437+35),"")</f>
      </c>
      <c r="CF437">
        <f>IF($CL437&gt;=36,INDEX($AU:$AU,$CK437+36),"")</f>
      </c>
      <c r="CG437">
        <f>IF($CL437&gt;=37,INDEX($AU:$AU,$CK437+37),"")</f>
      </c>
      <c r="CH437">
        <f>IF($CL437&gt;=38,INDEX($AU:$AU,$CK437+38),"")</f>
      </c>
      <c r="CI437">
        <f>IF($CL437&gt;=39,INDEX($AU:$AU,$CK437+39),"")</f>
      </c>
      <c r="CJ437">
        <f>IF($CL437&gt;=40,INDEX($AU:$AU,$CK437+40),"")</f>
      </c>
      <c r="CK437">
        <f>IFERROR(MATCH($AT437,$AU$2:$AU$133,0)+1,0)</f>
      </c>
      <c r="CL437">
        <f>IFERROR(INDEX($AV$2:$AV$133,MATCH($AT437,$AU$2:$AU$133,0)),0)</f>
      </c>
      <c r="CM437">
        <f>IFERROR(LEFT($L437,FIND(" - ",$L437)-1),$L437)</f>
      </c>
      <c r="CN437" t="s">
        <v>1284</v>
      </c>
      <c r="CO437">
        <v>1</v>
      </c>
      <c r="CP437">
        <f>IF($DK437&gt;=1,INDEX($CN:$CN,$DJ437+1),"")</f>
      </c>
      <c r="CQ437">
        <f>IF($DK437&gt;=2,INDEX($CN:$CN,$DJ437+2),"")</f>
      </c>
      <c r="CR437">
        <f>IF($DK437&gt;=3,INDEX($CN:$CN,$DJ437+3),"")</f>
      </c>
      <c r="CS437">
        <f>IF($DK437&gt;=4,INDEX($CN:$CN,$DJ437+4),"")</f>
      </c>
      <c r="CT437">
        <f>IF($DK437&gt;=5,INDEX($CN:$CN,$DJ437+5),"")</f>
      </c>
      <c r="CU437">
        <f>IF($DK437&gt;=6,INDEX($CN:$CN,$DJ437+6),"")</f>
      </c>
      <c r="CV437">
        <f>IF($DK437&gt;=7,INDEX($CN:$CN,$DJ437+7),"")</f>
      </c>
      <c r="CW437">
        <f>IF($DK437&gt;=8,INDEX($CN:$CN,$DJ437+8),"")</f>
      </c>
      <c r="CX437">
        <f>IF($DK437&gt;=9,INDEX($CN:$CN,$DJ437+9),"")</f>
      </c>
      <c r="CY437">
        <f>IF($DK437&gt;=10,INDEX($CN:$CN,$DJ437+10),"")</f>
      </c>
      <c r="CZ437">
        <f>IF($DK437&gt;=11,INDEX($CN:$CN,$DJ437+11),"")</f>
      </c>
      <c r="DA437">
        <f>IF($DK437&gt;=12,INDEX($CN:$CN,$DJ437+12),"")</f>
      </c>
      <c r="DB437">
        <f>IF($DK437&gt;=13,INDEX($CN:$CN,$DJ437+13),"")</f>
      </c>
      <c r="DC437">
        <f>IF($DK437&gt;=14,INDEX($CN:$CN,$DJ437+14),"")</f>
      </c>
      <c r="DD437">
        <f>IF($DK437&gt;=15,INDEX($CN:$CN,$DJ437+15),"")</f>
      </c>
      <c r="DE437">
        <f>IF($DK437&gt;=16,INDEX($CN:$CN,$DJ437+16),"")</f>
      </c>
      <c r="DF437">
        <f>IF($DK437&gt;=17,INDEX($CN:$CN,$DJ437+17),"")</f>
      </c>
      <c r="DG437">
        <f>IF($DK437&gt;=18,INDEX($CN:$CN,$DJ437+18),"")</f>
      </c>
      <c r="DH437">
        <f>IF($DK437&gt;=19,INDEX($CN:$CN,$DJ437+19),"")</f>
      </c>
      <c r="DI437">
        <f>IF($DK437&gt;=20,INDEX($CN:$CN,$DJ437+20),"")</f>
      </c>
      <c r="DJ437">
        <f>IFERROR(MATCH($CM437,$CN$2:$CN$1089,0)+1,0)</f>
      </c>
      <c r="DK437">
        <f>IFERROR(INDEX($CO$2:$CO$1089,MATCH($CM437,$CN$2:$CN$1089,0)),0)</f>
      </c>
      <c r="DL437">
        <f>IFERROR(INDEX($AS:$AS,MATCH($O437,$AR:$AR,0))&amp;"","")</f>
      </c>
      <c r="DP437">
        <f>IF($GS437&gt;=1,INDEX($DM:$DM,$GR437+1),"")</f>
      </c>
      <c r="DQ437">
        <f>IF($GS437&gt;=2,INDEX($DM:$DM,$GR437+2),"")</f>
      </c>
      <c r="DR437">
        <f>IF($GS437&gt;=3,INDEX($DM:$DM,$GR437+3),"")</f>
      </c>
      <c r="DS437">
        <f>IF($GS437&gt;=4,INDEX($DM:$DM,$GR437+4),"")</f>
      </c>
      <c r="DT437">
        <f>IF($GS437&gt;=5,INDEX($DM:$DM,$GR437+5),"")</f>
      </c>
      <c r="DU437">
        <f>IF($GS437&gt;=6,INDEX($DM:$DM,$GR437+6),"")</f>
      </c>
      <c r="DV437">
        <f>IF($GS437&gt;=7,INDEX($DM:$DM,$GR437+7),"")</f>
      </c>
      <c r="DW437">
        <f>IF($GS437&gt;=8,INDEX($DM:$DM,$GR437+8),"")</f>
      </c>
      <c r="DX437">
        <f>IF($GS437&gt;=9,INDEX($DM:$DM,$GR437+9),"")</f>
      </c>
      <c r="DY437">
        <f>IF($GS437&gt;=10,INDEX($DM:$DM,$GR437+10),"")</f>
      </c>
      <c r="DZ437">
        <f>IF($GS437&gt;=11,INDEX($DM:$DM,$GR437+11),"")</f>
      </c>
      <c r="EA437">
        <f>IF($GS437&gt;=12,INDEX($DM:$DM,$GR437+12),"")</f>
      </c>
      <c r="EB437">
        <f>IF($GS437&gt;=13,INDEX($DM:$DM,$GR437+13),"")</f>
      </c>
      <c r="EC437">
        <f>IF($GS437&gt;=14,INDEX($DM:$DM,$GR437+14),"")</f>
      </c>
      <c r="ED437">
        <f>IF($GS437&gt;=15,INDEX($DM:$DM,$GR437+15),"")</f>
      </c>
      <c r="EE437">
        <f>IF($GS437&gt;=16,INDEX($DM:$DM,$GR437+16),"")</f>
      </c>
      <c r="EF437">
        <f>IF($GS437&gt;=17,INDEX($DM:$DM,$GR437+17),"")</f>
      </c>
      <c r="EG437">
        <f>IF($GS437&gt;=18,INDEX($DM:$DM,$GR437+18),"")</f>
      </c>
      <c r="EH437">
        <f>IF($GS437&gt;=19,INDEX($DM:$DM,$GR437+19),"")</f>
      </c>
      <c r="EI437">
        <f>IF($GS437&gt;=20,INDEX($DM:$DM,$GR437+20),"")</f>
      </c>
      <c r="EJ437">
        <f>IF($GS437&gt;=21,INDEX($DM:$DM,$GR437+21),"")</f>
      </c>
      <c r="EK437">
        <f>IF($GS437&gt;=22,INDEX($DM:$DM,$GR437+22),"")</f>
      </c>
      <c r="EL437">
        <f>IF($GS437&gt;=23,INDEX($DM:$DM,$GR437+23),"")</f>
      </c>
      <c r="EM437">
        <f>IF($GS437&gt;=24,INDEX($DM:$DM,$GR437+24),"")</f>
      </c>
      <c r="EN437">
        <f>IF($GS437&gt;=25,INDEX($DM:$DM,$GR437+25),"")</f>
      </c>
      <c r="EO437">
        <f>IF($GS437&gt;=26,INDEX($DM:$DM,$GR437+26),"")</f>
      </c>
      <c r="EP437">
        <f>IF($GS437&gt;=27,INDEX($DM:$DM,$GR437+27),"")</f>
      </c>
      <c r="EQ437">
        <f>IF($GS437&gt;=28,INDEX($DM:$DM,$GR437+28),"")</f>
      </c>
      <c r="ER437">
        <f>IF($GS437&gt;=29,INDEX($DM:$DM,$GR437+29),"")</f>
      </c>
      <c r="ES437">
        <f>IF($GS437&gt;=30,INDEX($DM:$DM,$GR437+30),"")</f>
      </c>
      <c r="ET437">
        <f>IF($GS437&gt;=31,INDEX($DM:$DM,$GR437+31),"")</f>
      </c>
      <c r="EU437">
        <f>IF($GS437&gt;=32,INDEX($DM:$DM,$GR437+32),"")</f>
      </c>
      <c r="EV437">
        <f>IF($GS437&gt;=33,INDEX($DM:$DM,$GR437+33),"")</f>
      </c>
      <c r="EW437">
        <f>IF($GS437&gt;=34,INDEX($DM:$DM,$GR437+34),"")</f>
      </c>
      <c r="EX437">
        <f>IF($GS437&gt;=35,INDEX($DM:$DM,$GR437+35),"")</f>
      </c>
      <c r="EY437">
        <f>IF($GS437&gt;=36,INDEX($DM:$DM,$GR437+36),"")</f>
      </c>
      <c r="EZ437">
        <f>IF($GS437&gt;=37,INDEX($DM:$DM,$GR437+37),"")</f>
      </c>
      <c r="FA437">
        <f>IF($GS437&gt;=38,INDEX($DM:$DM,$GR437+38),"")</f>
      </c>
      <c r="FB437">
        <f>IF($GS437&gt;=39,INDEX($DM:$DM,$GR437+39),"")</f>
      </c>
      <c r="FC437">
        <f>IF($GS437&gt;=40,INDEX($DM:$DM,$GR437+40),"")</f>
      </c>
      <c r="FD437">
        <f>IF($GS437&gt;=1,INDEX($DN:$DN,$GR437+1),"")</f>
      </c>
      <c r="FE437">
        <f>IF($GS437&gt;=2,INDEX($DN:$DN,$GR437+2),"")</f>
      </c>
      <c r="FF437">
        <f>IF($GS437&gt;=3,INDEX($DN:$DN,$GR437+3),"")</f>
      </c>
      <c r="FG437">
        <f>IF($GS437&gt;=4,INDEX($DN:$DN,$GR437+4),"")</f>
      </c>
      <c r="FH437">
        <f>IF($GS437&gt;=5,INDEX($DN:$DN,$GR437+5),"")</f>
      </c>
      <c r="FI437">
        <f>IF($GS437&gt;=6,INDEX($DN:$DN,$GR437+6),"")</f>
      </c>
      <c r="FJ437">
        <f>IF($GS437&gt;=7,INDEX($DN:$DN,$GR437+7),"")</f>
      </c>
      <c r="FK437">
        <f>IF($GS437&gt;=8,INDEX($DN:$DN,$GR437+8),"")</f>
      </c>
      <c r="FL437">
        <f>IF($GS437&gt;=9,INDEX($DN:$DN,$GR437+9),"")</f>
      </c>
      <c r="FM437">
        <f>IF($GS437&gt;=10,INDEX($DN:$DN,$GR437+10),"")</f>
      </c>
      <c r="FN437">
        <f>IF($GS437&gt;=11,INDEX($DN:$DN,$GR437+11),"")</f>
      </c>
      <c r="FO437">
        <f>IF($GS437&gt;=12,INDEX($DN:$DN,$GR437+12),"")</f>
      </c>
      <c r="FP437">
        <f>IF($GS437&gt;=13,INDEX($DN:$DN,$GR437+13),"")</f>
      </c>
      <c r="FQ437">
        <f>IF($GS437&gt;=14,INDEX($DN:$DN,$GR437+14),"")</f>
      </c>
      <c r="FR437">
        <f>IF($GS437&gt;=15,INDEX($DN:$DN,$GR437+15),"")</f>
      </c>
      <c r="FS437">
        <f>IF($GS437&gt;=16,INDEX($DN:$DN,$GR437+16),"")</f>
      </c>
      <c r="FT437">
        <f>IF($GS437&gt;=17,INDEX($DN:$DN,$GR437+17),"")</f>
      </c>
      <c r="FU437">
        <f>IF($GS437&gt;=18,INDEX($DN:$DN,$GR437+18),"")</f>
      </c>
      <c r="FV437">
        <f>IF($GS437&gt;=19,INDEX($DN:$DN,$GR437+19),"")</f>
      </c>
      <c r="FW437">
        <f>IF($GS437&gt;=20,INDEX($DN:$DN,$GR437+20),"")</f>
      </c>
      <c r="FX437">
        <f>IF($GS437&gt;=21,INDEX($DN:$DN,$GR437+21),"")</f>
      </c>
      <c r="FY437">
        <f>IF($GS437&gt;=22,INDEX($DN:$DN,$GR437+22),"")</f>
      </c>
      <c r="FZ437">
        <f>IF($GS437&gt;=23,INDEX($DN:$DN,$GR437+23),"")</f>
      </c>
      <c r="GA437">
        <f>IF($GS437&gt;=24,INDEX($DN:$DN,$GR437+24),"")</f>
      </c>
      <c r="GB437">
        <f>IF($GS437&gt;=25,INDEX($DN:$DN,$GR437+25),"")</f>
      </c>
      <c r="GC437">
        <f>IF($GS437&gt;=26,INDEX($DN:$DN,$GR437+26),"")</f>
      </c>
      <c r="GD437">
        <f>IF($GS437&gt;=27,INDEX($DN:$DN,$GR437+27),"")</f>
      </c>
      <c r="GE437">
        <f>IF($GS437&gt;=28,INDEX($DN:$DN,$GR437+28),"")</f>
      </c>
      <c r="GF437">
        <f>IF($GS437&gt;=29,INDEX($DN:$DN,$GR437+29),"")</f>
      </c>
      <c r="GG437">
        <f>IF($GS437&gt;=30,INDEX($DN:$DN,$GR437+30),"")</f>
      </c>
      <c r="GH437">
        <f>IF($GS437&gt;=31,INDEX($DN:$DN,$GR437+31),"")</f>
      </c>
      <c r="GI437">
        <f>IF($GS437&gt;=32,INDEX($DN:$DN,$GR437+32),"")</f>
      </c>
      <c r="GJ437">
        <f>IF($GS437&gt;=33,INDEX($DN:$DN,$GR437+33),"")</f>
      </c>
      <c r="GK437">
        <f>IF($GS437&gt;=34,INDEX($DN:$DN,$GR437+34),"")</f>
      </c>
      <c r="GL437">
        <f>IF($GS437&gt;=35,INDEX($DN:$DN,$GR437+35),"")</f>
      </c>
      <c r="GM437">
        <f>IF($GS437&gt;=36,INDEX($DN:$DN,$GR437+36),"")</f>
      </c>
      <c r="GN437">
        <f>IF($GS437&gt;=37,INDEX($DN:$DN,$GR437+37),"")</f>
      </c>
      <c r="GO437">
        <f>IF($GS437&gt;=38,INDEX($DN:$DN,$GR437+38),"")</f>
      </c>
      <c r="GP437">
        <f>IF($GS437&gt;=39,INDEX($DN:$DN,$GR437+39),"")</f>
      </c>
      <c r="GQ437">
        <f>IF($GS437&gt;=40,INDEX($DN:$DN,$GR437+40),"")</f>
      </c>
      <c r="GR437">
        <f>IFERROR(MATCH($DL437,$DM$2:$DM$148,0)+1,0)</f>
      </c>
      <c r="GS437">
        <f>IFERROR(INDEX($DO$2:$DO$148,MATCH($DL437,$DM$2:$DM$148,0)),0)</f>
      </c>
      <c r="GT437">
        <f>IFERROR(MATCH($Z437,$DP$437:$FC$437,0),0)</f>
      </c>
      <c r="GU437">
        <f>IF($GT437&gt;0,INDEX($FD$437:$GQ$437,$GT437),"")</f>
      </c>
      <c r="GX437">
        <f>IF($JG437&gt;=1,INDEX($GV:$GV,$JF437+1),"")</f>
      </c>
      <c r="GY437">
        <f>IF($JG437&gt;=2,INDEX($GV:$GV,$JF437+2),"")</f>
      </c>
      <c r="GZ437">
        <f>IF($JG437&gt;=3,INDEX($GV:$GV,$JF437+3),"")</f>
      </c>
      <c r="HA437">
        <f>IF($JG437&gt;=4,INDEX($GV:$GV,$JF437+4),"")</f>
      </c>
      <c r="HB437">
        <f>IF($JG437&gt;=5,INDEX($GV:$GV,$JF437+5),"")</f>
      </c>
      <c r="HC437">
        <f>IF($JG437&gt;=6,INDEX($GV:$GV,$JF437+6),"")</f>
      </c>
      <c r="HD437">
        <f>IF($JG437&gt;=7,INDEX($GV:$GV,$JF437+7),"")</f>
      </c>
      <c r="HE437">
        <f>IF($JG437&gt;=8,INDEX($GV:$GV,$JF437+8),"")</f>
      </c>
      <c r="HF437">
        <f>IF($JG437&gt;=9,INDEX($GV:$GV,$JF437+9),"")</f>
      </c>
      <c r="HG437">
        <f>IF($JG437&gt;=10,INDEX($GV:$GV,$JF437+10),"")</f>
      </c>
      <c r="HH437">
        <f>IF($JG437&gt;=11,INDEX($GV:$GV,$JF437+11),"")</f>
      </c>
      <c r="HI437">
        <f>IF($JG437&gt;=12,INDEX($GV:$GV,$JF437+12),"")</f>
      </c>
      <c r="HJ437">
        <f>IF($JG437&gt;=13,INDEX($GV:$GV,$JF437+13),"")</f>
      </c>
      <c r="HK437">
        <f>IF($JG437&gt;=14,INDEX($GV:$GV,$JF437+14),"")</f>
      </c>
      <c r="HL437">
        <f>IF($JG437&gt;=15,INDEX($GV:$GV,$JF437+15),"")</f>
      </c>
      <c r="HM437">
        <f>IF($JG437&gt;=16,INDEX($GV:$GV,$JF437+16),"")</f>
      </c>
      <c r="HN437">
        <f>IF($JG437&gt;=17,INDEX($GV:$GV,$JF437+17),"")</f>
      </c>
      <c r="HO437">
        <f>IF($JG437&gt;=18,INDEX($GV:$GV,$JF437+18),"")</f>
      </c>
      <c r="HP437">
        <f>IF($JG437&gt;=19,INDEX($GV:$GV,$JF437+19),"")</f>
      </c>
      <c r="HQ437">
        <f>IF($JG437&gt;=20,INDEX($GV:$GV,$JF437+20),"")</f>
      </c>
      <c r="HR437">
        <f>IF($JG437&gt;=21,INDEX($GV:$GV,$JF437+21),"")</f>
      </c>
      <c r="HS437">
        <f>IF($JG437&gt;=22,INDEX($GV:$GV,$JF437+22),"")</f>
      </c>
      <c r="HT437">
        <f>IF($JG437&gt;=23,INDEX($GV:$GV,$JF437+23),"")</f>
      </c>
      <c r="HU437">
        <f>IF($JG437&gt;=24,INDEX($GV:$GV,$JF437+24),"")</f>
      </c>
      <c r="HV437">
        <f>IF($JG437&gt;=25,INDEX($GV:$GV,$JF437+25),"")</f>
      </c>
      <c r="HW437">
        <f>IF($JG437&gt;=26,INDEX($GV:$GV,$JF437+26),"")</f>
      </c>
      <c r="HX437">
        <f>IF($JG437&gt;=27,INDEX($GV:$GV,$JF437+27),"")</f>
      </c>
      <c r="HY437">
        <f>IF($JG437&gt;=28,INDEX($GV:$GV,$JF437+28),"")</f>
      </c>
      <c r="HZ437">
        <f>IF($JG437&gt;=29,INDEX($GV:$GV,$JF437+29),"")</f>
      </c>
      <c r="IA437">
        <f>IF($JG437&gt;=30,INDEX($GV:$GV,$JF437+30),"")</f>
      </c>
      <c r="IB437">
        <f>IF($JG437&gt;=31,INDEX($GV:$GV,$JF437+31),"")</f>
      </c>
      <c r="IC437">
        <f>IF($JG437&gt;=32,INDEX($GV:$GV,$JF437+32),"")</f>
      </c>
      <c r="ID437">
        <f>IF($JG437&gt;=33,INDEX($GV:$GV,$JF437+33),"")</f>
      </c>
      <c r="IE437">
        <f>IF($JG437&gt;=34,INDEX($GV:$GV,$JF437+34),"")</f>
      </c>
      <c r="IF437">
        <f>IF($JG437&gt;=35,INDEX($GV:$GV,$JF437+35),"")</f>
      </c>
      <c r="IG437">
        <f>IF($JG437&gt;=36,INDEX($GV:$GV,$JF437+36),"")</f>
      </c>
      <c r="IH437">
        <f>IF($JG437&gt;=37,INDEX($GV:$GV,$JF437+37),"")</f>
      </c>
      <c r="II437">
        <f>IF($JG437&gt;=38,INDEX($GV:$GV,$JF437+38),"")</f>
      </c>
      <c r="IJ437">
        <f>IF($JG437&gt;=39,INDEX($GV:$GV,$JF437+39),"")</f>
      </c>
      <c r="IK437">
        <f>IF($JG437&gt;=40,INDEX($GV:$GV,$JF437+40),"")</f>
      </c>
      <c r="IL437">
        <f>IF($JG437&gt;=41,INDEX($GV:$GV,$JF437+41),"")</f>
      </c>
      <c r="IM437">
        <f>IF($JG437&gt;=42,INDEX($GV:$GV,$JF437+42),"")</f>
      </c>
      <c r="IN437">
        <f>IF($JG437&gt;=43,INDEX($GV:$GV,$JF437+43),"")</f>
      </c>
      <c r="IO437">
        <f>IF($JG437&gt;=44,INDEX($GV:$GV,$JF437+44),"")</f>
      </c>
      <c r="IP437">
        <f>IF($JG437&gt;=45,INDEX($GV:$GV,$JF437+45),"")</f>
      </c>
      <c r="IQ437">
        <f>IF($JG437&gt;=46,INDEX($GV:$GV,$JF437+46),"")</f>
      </c>
      <c r="IR437">
        <f>IF($JG437&gt;=47,INDEX($GV:$GV,$JF437+47),"")</f>
      </c>
      <c r="IS437">
        <f>IF($JG437&gt;=48,INDEX($GV:$GV,$JF437+48),"")</f>
      </c>
      <c r="IT437">
        <f>IF($JG437&gt;=49,INDEX($GV:$GV,$JF437+49),"")</f>
      </c>
      <c r="IU437">
        <f>IF($JG437&gt;=50,INDEX($GV:$GV,$JF437+50),"")</f>
      </c>
      <c r="IV437">
        <f>IF($JG437&gt;=51,INDEX($GV:$GV,$JF437+51),"")</f>
      </c>
      <c r="IW437">
        <f>IF($JG437&gt;=52,INDEX($GV:$GV,$JF437+52),"")</f>
      </c>
      <c r="IX437">
        <f>IF($JG437&gt;=53,INDEX($GV:$GV,$JF437+53),"")</f>
      </c>
      <c r="IY437">
        <f>IF($JG437&gt;=54,INDEX($GV:$GV,$JF437+54),"")</f>
      </c>
      <c r="IZ437">
        <f>IF($JG437&gt;=55,INDEX($GV:$GV,$JF437+55),"")</f>
      </c>
      <c r="JA437">
        <f>IF($JG437&gt;=56,INDEX($GV:$GV,$JF437+56),"")</f>
      </c>
      <c r="JB437">
        <f>IF($JG437&gt;=57,INDEX($GV:$GV,$JF437+57),"")</f>
      </c>
      <c r="JC437">
        <f>IF($JG437&gt;=58,INDEX($GV:$GV,$JF437+58),"")</f>
      </c>
      <c r="JD437">
        <f>IF($JG437&gt;=59,INDEX($GV:$GV,$JF437+59),"")</f>
      </c>
      <c r="JE437">
        <f>IF($JG437&gt;=60,INDEX($GV:$GV,$JF437+60),"")</f>
      </c>
      <c r="JF437">
        <f>IFERROR(MATCH($GU437,$GV$2:$GV$322,0)+1,0)</f>
      </c>
      <c r="JG437">
        <f>IFERROR(INDEX($GW$2:$GW$322,MATCH($GU437,$GV$2:$GV$322,0)),0)</f>
      </c>
      <c r="JH437" t="s">
        <v>44</v>
      </c>
      <c r="JI437" t="s">
        <v>44</v>
      </c>
    </row>
    <row r="438" spans="1:269" x14ac:dyDescent="0.25">
      <c r="R438">
        <f>IF(OR($U438="",$Q438=""),"",IFERROR($U438/$Q438,0))</f>
      </c>
      <c r="S438">
        <f>IF($U438="","",
SUM($T438,$V438,$AA438,$W438,$Y438)*
(1-IF($AB438="",0,VALUE($AB438)/100)))</f>
      </c>
      <c r="T438">
        <f>IF($U438="","",$U438)</f>
      </c>
      <c r="V438">
        <f>IF($U438="","",
IF($O438="","",
IF(ISNUMBER(SEARCH("exempt",LOWER($O438))),0,
$U438*(VALUE(SUBSTITUTE($O438,"%",""))/100))))</f>
      </c>
      <c r="AC438">
        <f>IFERROR(IF(FIND(" - ",$K438)&gt;0,MID($K438,FIND(" - ",$K438)+3,LEN($K438)),""),"")</f>
      </c>
      <c r="AL438" t="s">
        <v>1285</v>
      </c>
      <c r="AT438">
        <f>IFERROR(LEFT($K438,FIND(" - ",$K438)-1),$K438)</f>
      </c>
      <c r="AW438">
        <f>IF($CL438&gt;=1,INDEX($AU:$AU,$CK438+1),"")</f>
      </c>
      <c r="AX438">
        <f>IF($CL438&gt;=2,INDEX($AU:$AU,$CK438+2),"")</f>
      </c>
      <c r="AY438">
        <f>IF($CL438&gt;=3,INDEX($AU:$AU,$CK438+3),"")</f>
      </c>
      <c r="AZ438">
        <f>IF($CL438&gt;=4,INDEX($AU:$AU,$CK438+4),"")</f>
      </c>
      <c r="BA438">
        <f>IF($CL438&gt;=5,INDEX($AU:$AU,$CK438+5),"")</f>
      </c>
      <c r="BB438">
        <f>IF($CL438&gt;=6,INDEX($AU:$AU,$CK438+6),"")</f>
      </c>
      <c r="BC438">
        <f>IF($CL438&gt;=7,INDEX($AU:$AU,$CK438+7),"")</f>
      </c>
      <c r="BD438">
        <f>IF($CL438&gt;=8,INDEX($AU:$AU,$CK438+8),"")</f>
      </c>
      <c r="BE438">
        <f>IF($CL438&gt;=9,INDEX($AU:$AU,$CK438+9),"")</f>
      </c>
      <c r="BF438">
        <f>IF($CL438&gt;=10,INDEX($AU:$AU,$CK438+10),"")</f>
      </c>
      <c r="BG438">
        <f>IF($CL438&gt;=11,INDEX($AU:$AU,$CK438+11),"")</f>
      </c>
      <c r="BH438">
        <f>IF($CL438&gt;=12,INDEX($AU:$AU,$CK438+12),"")</f>
      </c>
      <c r="BI438">
        <f>IF($CL438&gt;=13,INDEX($AU:$AU,$CK438+13),"")</f>
      </c>
      <c r="BJ438">
        <f>IF($CL438&gt;=14,INDEX($AU:$AU,$CK438+14),"")</f>
      </c>
      <c r="BK438">
        <f>IF($CL438&gt;=15,INDEX($AU:$AU,$CK438+15),"")</f>
      </c>
      <c r="BL438">
        <f>IF($CL438&gt;=16,INDEX($AU:$AU,$CK438+16),"")</f>
      </c>
      <c r="BM438">
        <f>IF($CL438&gt;=17,INDEX($AU:$AU,$CK438+17),"")</f>
      </c>
      <c r="BN438">
        <f>IF($CL438&gt;=18,INDEX($AU:$AU,$CK438+18),"")</f>
      </c>
      <c r="BO438">
        <f>IF($CL438&gt;=19,INDEX($AU:$AU,$CK438+19),"")</f>
      </c>
      <c r="BP438">
        <f>IF($CL438&gt;=20,INDEX($AU:$AU,$CK438+20),"")</f>
      </c>
      <c r="BQ438">
        <f>IF($CL438&gt;=21,INDEX($AU:$AU,$CK438+21),"")</f>
      </c>
      <c r="BR438">
        <f>IF($CL438&gt;=22,INDEX($AU:$AU,$CK438+22),"")</f>
      </c>
      <c r="BS438">
        <f>IF($CL438&gt;=23,INDEX($AU:$AU,$CK438+23),"")</f>
      </c>
      <c r="BT438">
        <f>IF($CL438&gt;=24,INDEX($AU:$AU,$CK438+24),"")</f>
      </c>
      <c r="BU438">
        <f>IF($CL438&gt;=25,INDEX($AU:$AU,$CK438+25),"")</f>
      </c>
      <c r="BV438">
        <f>IF($CL438&gt;=26,INDEX($AU:$AU,$CK438+26),"")</f>
      </c>
      <c r="BW438">
        <f>IF($CL438&gt;=27,INDEX($AU:$AU,$CK438+27),"")</f>
      </c>
      <c r="BX438">
        <f>IF($CL438&gt;=28,INDEX($AU:$AU,$CK438+28),"")</f>
      </c>
      <c r="BY438">
        <f>IF($CL438&gt;=29,INDEX($AU:$AU,$CK438+29),"")</f>
      </c>
      <c r="BZ438">
        <f>IF($CL438&gt;=30,INDEX($AU:$AU,$CK438+30),"")</f>
      </c>
      <c r="CA438">
        <f>IF($CL438&gt;=31,INDEX($AU:$AU,$CK438+31),"")</f>
      </c>
      <c r="CB438">
        <f>IF($CL438&gt;=32,INDEX($AU:$AU,$CK438+32),"")</f>
      </c>
      <c r="CC438">
        <f>IF($CL438&gt;=33,INDEX($AU:$AU,$CK438+33),"")</f>
      </c>
      <c r="CD438">
        <f>IF($CL438&gt;=34,INDEX($AU:$AU,$CK438+34),"")</f>
      </c>
      <c r="CE438">
        <f>IF($CL438&gt;=35,INDEX($AU:$AU,$CK438+35),"")</f>
      </c>
      <c r="CF438">
        <f>IF($CL438&gt;=36,INDEX($AU:$AU,$CK438+36),"")</f>
      </c>
      <c r="CG438">
        <f>IF($CL438&gt;=37,INDEX($AU:$AU,$CK438+37),"")</f>
      </c>
      <c r="CH438">
        <f>IF($CL438&gt;=38,INDEX($AU:$AU,$CK438+38),"")</f>
      </c>
      <c r="CI438">
        <f>IF($CL438&gt;=39,INDEX($AU:$AU,$CK438+39),"")</f>
      </c>
      <c r="CJ438">
        <f>IF($CL438&gt;=40,INDEX($AU:$AU,$CK438+40),"")</f>
      </c>
      <c r="CK438">
        <f>IFERROR(MATCH($AT438,$AU$2:$AU$133,0)+1,0)</f>
      </c>
      <c r="CL438">
        <f>IFERROR(INDEX($AV$2:$AV$133,MATCH($AT438,$AU$2:$AU$133,0)),0)</f>
      </c>
      <c r="CM438">
        <f>IFERROR(LEFT($L438,FIND(" - ",$L438)-1),$L438)</f>
      </c>
      <c r="CN438" t="s">
        <v>149</v>
      </c>
      <c r="CP438">
        <f>IF($DK438&gt;=1,INDEX($CN:$CN,$DJ438+1),"")</f>
      </c>
      <c r="CQ438">
        <f>IF($DK438&gt;=2,INDEX($CN:$CN,$DJ438+2),"")</f>
      </c>
      <c r="CR438">
        <f>IF($DK438&gt;=3,INDEX($CN:$CN,$DJ438+3),"")</f>
      </c>
      <c r="CS438">
        <f>IF($DK438&gt;=4,INDEX($CN:$CN,$DJ438+4),"")</f>
      </c>
      <c r="CT438">
        <f>IF($DK438&gt;=5,INDEX($CN:$CN,$DJ438+5),"")</f>
      </c>
      <c r="CU438">
        <f>IF($DK438&gt;=6,INDEX($CN:$CN,$DJ438+6),"")</f>
      </c>
      <c r="CV438">
        <f>IF($DK438&gt;=7,INDEX($CN:$CN,$DJ438+7),"")</f>
      </c>
      <c r="CW438">
        <f>IF($DK438&gt;=8,INDEX($CN:$CN,$DJ438+8),"")</f>
      </c>
      <c r="CX438">
        <f>IF($DK438&gt;=9,INDEX($CN:$CN,$DJ438+9),"")</f>
      </c>
      <c r="CY438">
        <f>IF($DK438&gt;=10,INDEX($CN:$CN,$DJ438+10),"")</f>
      </c>
      <c r="CZ438">
        <f>IF($DK438&gt;=11,INDEX($CN:$CN,$DJ438+11),"")</f>
      </c>
      <c r="DA438">
        <f>IF($DK438&gt;=12,INDEX($CN:$CN,$DJ438+12),"")</f>
      </c>
      <c r="DB438">
        <f>IF($DK438&gt;=13,INDEX($CN:$CN,$DJ438+13),"")</f>
      </c>
      <c r="DC438">
        <f>IF($DK438&gt;=14,INDEX($CN:$CN,$DJ438+14),"")</f>
      </c>
      <c r="DD438">
        <f>IF($DK438&gt;=15,INDEX($CN:$CN,$DJ438+15),"")</f>
      </c>
      <c r="DE438">
        <f>IF($DK438&gt;=16,INDEX($CN:$CN,$DJ438+16),"")</f>
      </c>
      <c r="DF438">
        <f>IF($DK438&gt;=17,INDEX($CN:$CN,$DJ438+17),"")</f>
      </c>
      <c r="DG438">
        <f>IF($DK438&gt;=18,INDEX($CN:$CN,$DJ438+18),"")</f>
      </c>
      <c r="DH438">
        <f>IF($DK438&gt;=19,INDEX($CN:$CN,$DJ438+19),"")</f>
      </c>
      <c r="DI438">
        <f>IF($DK438&gt;=20,INDEX($CN:$CN,$DJ438+20),"")</f>
      </c>
      <c r="DJ438">
        <f>IFERROR(MATCH($CM438,$CN$2:$CN$1089,0)+1,0)</f>
      </c>
      <c r="DK438">
        <f>IFERROR(INDEX($CO$2:$CO$1089,MATCH($CM438,$CN$2:$CN$1089,0)),0)</f>
      </c>
      <c r="DL438">
        <f>IFERROR(INDEX($AS:$AS,MATCH($O438,$AR:$AR,0))&amp;"","")</f>
      </c>
      <c r="DP438">
        <f>IF($GS438&gt;=1,INDEX($DM:$DM,$GR438+1),"")</f>
      </c>
      <c r="DQ438">
        <f>IF($GS438&gt;=2,INDEX($DM:$DM,$GR438+2),"")</f>
      </c>
      <c r="DR438">
        <f>IF($GS438&gt;=3,INDEX($DM:$DM,$GR438+3),"")</f>
      </c>
      <c r="DS438">
        <f>IF($GS438&gt;=4,INDEX($DM:$DM,$GR438+4),"")</f>
      </c>
      <c r="DT438">
        <f>IF($GS438&gt;=5,INDEX($DM:$DM,$GR438+5),"")</f>
      </c>
      <c r="DU438">
        <f>IF($GS438&gt;=6,INDEX($DM:$DM,$GR438+6),"")</f>
      </c>
      <c r="DV438">
        <f>IF($GS438&gt;=7,INDEX($DM:$DM,$GR438+7),"")</f>
      </c>
      <c r="DW438">
        <f>IF($GS438&gt;=8,INDEX($DM:$DM,$GR438+8),"")</f>
      </c>
      <c r="DX438">
        <f>IF($GS438&gt;=9,INDEX($DM:$DM,$GR438+9),"")</f>
      </c>
      <c r="DY438">
        <f>IF($GS438&gt;=10,INDEX($DM:$DM,$GR438+10),"")</f>
      </c>
      <c r="DZ438">
        <f>IF($GS438&gt;=11,INDEX($DM:$DM,$GR438+11),"")</f>
      </c>
      <c r="EA438">
        <f>IF($GS438&gt;=12,INDEX($DM:$DM,$GR438+12),"")</f>
      </c>
      <c r="EB438">
        <f>IF($GS438&gt;=13,INDEX($DM:$DM,$GR438+13),"")</f>
      </c>
      <c r="EC438">
        <f>IF($GS438&gt;=14,INDEX($DM:$DM,$GR438+14),"")</f>
      </c>
      <c r="ED438">
        <f>IF($GS438&gt;=15,INDEX($DM:$DM,$GR438+15),"")</f>
      </c>
      <c r="EE438">
        <f>IF($GS438&gt;=16,INDEX($DM:$DM,$GR438+16),"")</f>
      </c>
      <c r="EF438">
        <f>IF($GS438&gt;=17,INDEX($DM:$DM,$GR438+17),"")</f>
      </c>
      <c r="EG438">
        <f>IF($GS438&gt;=18,INDEX($DM:$DM,$GR438+18),"")</f>
      </c>
      <c r="EH438">
        <f>IF($GS438&gt;=19,INDEX($DM:$DM,$GR438+19),"")</f>
      </c>
      <c r="EI438">
        <f>IF($GS438&gt;=20,INDEX($DM:$DM,$GR438+20),"")</f>
      </c>
      <c r="EJ438">
        <f>IF($GS438&gt;=21,INDEX($DM:$DM,$GR438+21),"")</f>
      </c>
      <c r="EK438">
        <f>IF($GS438&gt;=22,INDEX($DM:$DM,$GR438+22),"")</f>
      </c>
      <c r="EL438">
        <f>IF($GS438&gt;=23,INDEX($DM:$DM,$GR438+23),"")</f>
      </c>
      <c r="EM438">
        <f>IF($GS438&gt;=24,INDEX($DM:$DM,$GR438+24),"")</f>
      </c>
      <c r="EN438">
        <f>IF($GS438&gt;=25,INDEX($DM:$DM,$GR438+25),"")</f>
      </c>
      <c r="EO438">
        <f>IF($GS438&gt;=26,INDEX($DM:$DM,$GR438+26),"")</f>
      </c>
      <c r="EP438">
        <f>IF($GS438&gt;=27,INDEX($DM:$DM,$GR438+27),"")</f>
      </c>
      <c r="EQ438">
        <f>IF($GS438&gt;=28,INDEX($DM:$DM,$GR438+28),"")</f>
      </c>
      <c r="ER438">
        <f>IF($GS438&gt;=29,INDEX($DM:$DM,$GR438+29),"")</f>
      </c>
      <c r="ES438">
        <f>IF($GS438&gt;=30,INDEX($DM:$DM,$GR438+30),"")</f>
      </c>
      <c r="ET438">
        <f>IF($GS438&gt;=31,INDEX($DM:$DM,$GR438+31),"")</f>
      </c>
      <c r="EU438">
        <f>IF($GS438&gt;=32,INDEX($DM:$DM,$GR438+32),"")</f>
      </c>
      <c r="EV438">
        <f>IF($GS438&gt;=33,INDEX($DM:$DM,$GR438+33),"")</f>
      </c>
      <c r="EW438">
        <f>IF($GS438&gt;=34,INDEX($DM:$DM,$GR438+34),"")</f>
      </c>
      <c r="EX438">
        <f>IF($GS438&gt;=35,INDEX($DM:$DM,$GR438+35),"")</f>
      </c>
      <c r="EY438">
        <f>IF($GS438&gt;=36,INDEX($DM:$DM,$GR438+36),"")</f>
      </c>
      <c r="EZ438">
        <f>IF($GS438&gt;=37,INDEX($DM:$DM,$GR438+37),"")</f>
      </c>
      <c r="FA438">
        <f>IF($GS438&gt;=38,INDEX($DM:$DM,$GR438+38),"")</f>
      </c>
      <c r="FB438">
        <f>IF($GS438&gt;=39,INDEX($DM:$DM,$GR438+39),"")</f>
      </c>
      <c r="FC438">
        <f>IF($GS438&gt;=40,INDEX($DM:$DM,$GR438+40),"")</f>
      </c>
      <c r="FD438">
        <f>IF($GS438&gt;=1,INDEX($DN:$DN,$GR438+1),"")</f>
      </c>
      <c r="FE438">
        <f>IF($GS438&gt;=2,INDEX($DN:$DN,$GR438+2),"")</f>
      </c>
      <c r="FF438">
        <f>IF($GS438&gt;=3,INDEX($DN:$DN,$GR438+3),"")</f>
      </c>
      <c r="FG438">
        <f>IF($GS438&gt;=4,INDEX($DN:$DN,$GR438+4),"")</f>
      </c>
      <c r="FH438">
        <f>IF($GS438&gt;=5,INDEX($DN:$DN,$GR438+5),"")</f>
      </c>
      <c r="FI438">
        <f>IF($GS438&gt;=6,INDEX($DN:$DN,$GR438+6),"")</f>
      </c>
      <c r="FJ438">
        <f>IF($GS438&gt;=7,INDEX($DN:$DN,$GR438+7),"")</f>
      </c>
      <c r="FK438">
        <f>IF($GS438&gt;=8,INDEX($DN:$DN,$GR438+8),"")</f>
      </c>
      <c r="FL438">
        <f>IF($GS438&gt;=9,INDEX($DN:$DN,$GR438+9),"")</f>
      </c>
      <c r="FM438">
        <f>IF($GS438&gt;=10,INDEX($DN:$DN,$GR438+10),"")</f>
      </c>
      <c r="FN438">
        <f>IF($GS438&gt;=11,INDEX($DN:$DN,$GR438+11),"")</f>
      </c>
      <c r="FO438">
        <f>IF($GS438&gt;=12,INDEX($DN:$DN,$GR438+12),"")</f>
      </c>
      <c r="FP438">
        <f>IF($GS438&gt;=13,INDEX($DN:$DN,$GR438+13),"")</f>
      </c>
      <c r="FQ438">
        <f>IF($GS438&gt;=14,INDEX($DN:$DN,$GR438+14),"")</f>
      </c>
      <c r="FR438">
        <f>IF($GS438&gt;=15,INDEX($DN:$DN,$GR438+15),"")</f>
      </c>
      <c r="FS438">
        <f>IF($GS438&gt;=16,INDEX($DN:$DN,$GR438+16),"")</f>
      </c>
      <c r="FT438">
        <f>IF($GS438&gt;=17,INDEX($DN:$DN,$GR438+17),"")</f>
      </c>
      <c r="FU438">
        <f>IF($GS438&gt;=18,INDEX($DN:$DN,$GR438+18),"")</f>
      </c>
      <c r="FV438">
        <f>IF($GS438&gt;=19,INDEX($DN:$DN,$GR438+19),"")</f>
      </c>
      <c r="FW438">
        <f>IF($GS438&gt;=20,INDEX($DN:$DN,$GR438+20),"")</f>
      </c>
      <c r="FX438">
        <f>IF($GS438&gt;=21,INDEX($DN:$DN,$GR438+21),"")</f>
      </c>
      <c r="FY438">
        <f>IF($GS438&gt;=22,INDEX($DN:$DN,$GR438+22),"")</f>
      </c>
      <c r="FZ438">
        <f>IF($GS438&gt;=23,INDEX($DN:$DN,$GR438+23),"")</f>
      </c>
      <c r="GA438">
        <f>IF($GS438&gt;=24,INDEX($DN:$DN,$GR438+24),"")</f>
      </c>
      <c r="GB438">
        <f>IF($GS438&gt;=25,INDEX($DN:$DN,$GR438+25),"")</f>
      </c>
      <c r="GC438">
        <f>IF($GS438&gt;=26,INDEX($DN:$DN,$GR438+26),"")</f>
      </c>
      <c r="GD438">
        <f>IF($GS438&gt;=27,INDEX($DN:$DN,$GR438+27),"")</f>
      </c>
      <c r="GE438">
        <f>IF($GS438&gt;=28,INDEX($DN:$DN,$GR438+28),"")</f>
      </c>
      <c r="GF438">
        <f>IF($GS438&gt;=29,INDEX($DN:$DN,$GR438+29),"")</f>
      </c>
      <c r="GG438">
        <f>IF($GS438&gt;=30,INDEX($DN:$DN,$GR438+30),"")</f>
      </c>
      <c r="GH438">
        <f>IF($GS438&gt;=31,INDEX($DN:$DN,$GR438+31),"")</f>
      </c>
      <c r="GI438">
        <f>IF($GS438&gt;=32,INDEX($DN:$DN,$GR438+32),"")</f>
      </c>
      <c r="GJ438">
        <f>IF($GS438&gt;=33,INDEX($DN:$DN,$GR438+33),"")</f>
      </c>
      <c r="GK438">
        <f>IF($GS438&gt;=34,INDEX($DN:$DN,$GR438+34),"")</f>
      </c>
      <c r="GL438">
        <f>IF($GS438&gt;=35,INDEX($DN:$DN,$GR438+35),"")</f>
      </c>
      <c r="GM438">
        <f>IF($GS438&gt;=36,INDEX($DN:$DN,$GR438+36),"")</f>
      </c>
      <c r="GN438">
        <f>IF($GS438&gt;=37,INDEX($DN:$DN,$GR438+37),"")</f>
      </c>
      <c r="GO438">
        <f>IF($GS438&gt;=38,INDEX($DN:$DN,$GR438+38),"")</f>
      </c>
      <c r="GP438">
        <f>IF($GS438&gt;=39,INDEX($DN:$DN,$GR438+39),"")</f>
      </c>
      <c r="GQ438">
        <f>IF($GS438&gt;=40,INDEX($DN:$DN,$GR438+40),"")</f>
      </c>
      <c r="GR438">
        <f>IFERROR(MATCH($DL438,$DM$2:$DM$148,0)+1,0)</f>
      </c>
      <c r="GS438">
        <f>IFERROR(INDEX($DO$2:$DO$148,MATCH($DL438,$DM$2:$DM$148,0)),0)</f>
      </c>
      <c r="GT438">
        <f>IFERROR(MATCH($Z438,$DP$438:$FC$438,0),0)</f>
      </c>
      <c r="GU438">
        <f>IF($GT438&gt;0,INDEX($FD$438:$GQ$438,$GT438),"")</f>
      </c>
      <c r="GX438">
        <f>IF($JG438&gt;=1,INDEX($GV:$GV,$JF438+1),"")</f>
      </c>
      <c r="GY438">
        <f>IF($JG438&gt;=2,INDEX($GV:$GV,$JF438+2),"")</f>
      </c>
      <c r="GZ438">
        <f>IF($JG438&gt;=3,INDEX($GV:$GV,$JF438+3),"")</f>
      </c>
      <c r="HA438">
        <f>IF($JG438&gt;=4,INDEX($GV:$GV,$JF438+4),"")</f>
      </c>
      <c r="HB438">
        <f>IF($JG438&gt;=5,INDEX($GV:$GV,$JF438+5),"")</f>
      </c>
      <c r="HC438">
        <f>IF($JG438&gt;=6,INDEX($GV:$GV,$JF438+6),"")</f>
      </c>
      <c r="HD438">
        <f>IF($JG438&gt;=7,INDEX($GV:$GV,$JF438+7),"")</f>
      </c>
      <c r="HE438">
        <f>IF($JG438&gt;=8,INDEX($GV:$GV,$JF438+8),"")</f>
      </c>
      <c r="HF438">
        <f>IF($JG438&gt;=9,INDEX($GV:$GV,$JF438+9),"")</f>
      </c>
      <c r="HG438">
        <f>IF($JG438&gt;=10,INDEX($GV:$GV,$JF438+10),"")</f>
      </c>
      <c r="HH438">
        <f>IF($JG438&gt;=11,INDEX($GV:$GV,$JF438+11),"")</f>
      </c>
      <c r="HI438">
        <f>IF($JG438&gt;=12,INDEX($GV:$GV,$JF438+12),"")</f>
      </c>
      <c r="HJ438">
        <f>IF($JG438&gt;=13,INDEX($GV:$GV,$JF438+13),"")</f>
      </c>
      <c r="HK438">
        <f>IF($JG438&gt;=14,INDEX($GV:$GV,$JF438+14),"")</f>
      </c>
      <c r="HL438">
        <f>IF($JG438&gt;=15,INDEX($GV:$GV,$JF438+15),"")</f>
      </c>
      <c r="HM438">
        <f>IF($JG438&gt;=16,INDEX($GV:$GV,$JF438+16),"")</f>
      </c>
      <c r="HN438">
        <f>IF($JG438&gt;=17,INDEX($GV:$GV,$JF438+17),"")</f>
      </c>
      <c r="HO438">
        <f>IF($JG438&gt;=18,INDEX($GV:$GV,$JF438+18),"")</f>
      </c>
      <c r="HP438">
        <f>IF($JG438&gt;=19,INDEX($GV:$GV,$JF438+19),"")</f>
      </c>
      <c r="HQ438">
        <f>IF($JG438&gt;=20,INDEX($GV:$GV,$JF438+20),"")</f>
      </c>
      <c r="HR438">
        <f>IF($JG438&gt;=21,INDEX($GV:$GV,$JF438+21),"")</f>
      </c>
      <c r="HS438">
        <f>IF($JG438&gt;=22,INDEX($GV:$GV,$JF438+22),"")</f>
      </c>
      <c r="HT438">
        <f>IF($JG438&gt;=23,INDEX($GV:$GV,$JF438+23),"")</f>
      </c>
      <c r="HU438">
        <f>IF($JG438&gt;=24,INDEX($GV:$GV,$JF438+24),"")</f>
      </c>
      <c r="HV438">
        <f>IF($JG438&gt;=25,INDEX($GV:$GV,$JF438+25),"")</f>
      </c>
      <c r="HW438">
        <f>IF($JG438&gt;=26,INDEX($GV:$GV,$JF438+26),"")</f>
      </c>
      <c r="HX438">
        <f>IF($JG438&gt;=27,INDEX($GV:$GV,$JF438+27),"")</f>
      </c>
      <c r="HY438">
        <f>IF($JG438&gt;=28,INDEX($GV:$GV,$JF438+28),"")</f>
      </c>
      <c r="HZ438">
        <f>IF($JG438&gt;=29,INDEX($GV:$GV,$JF438+29),"")</f>
      </c>
      <c r="IA438">
        <f>IF($JG438&gt;=30,INDEX($GV:$GV,$JF438+30),"")</f>
      </c>
      <c r="IB438">
        <f>IF($JG438&gt;=31,INDEX($GV:$GV,$JF438+31),"")</f>
      </c>
      <c r="IC438">
        <f>IF($JG438&gt;=32,INDEX($GV:$GV,$JF438+32),"")</f>
      </c>
      <c r="ID438">
        <f>IF($JG438&gt;=33,INDEX($GV:$GV,$JF438+33),"")</f>
      </c>
      <c r="IE438">
        <f>IF($JG438&gt;=34,INDEX($GV:$GV,$JF438+34),"")</f>
      </c>
      <c r="IF438">
        <f>IF($JG438&gt;=35,INDEX($GV:$GV,$JF438+35),"")</f>
      </c>
      <c r="IG438">
        <f>IF($JG438&gt;=36,INDEX($GV:$GV,$JF438+36),"")</f>
      </c>
      <c r="IH438">
        <f>IF($JG438&gt;=37,INDEX($GV:$GV,$JF438+37),"")</f>
      </c>
      <c r="II438">
        <f>IF($JG438&gt;=38,INDEX($GV:$GV,$JF438+38),"")</f>
      </c>
      <c r="IJ438">
        <f>IF($JG438&gt;=39,INDEX($GV:$GV,$JF438+39),"")</f>
      </c>
      <c r="IK438">
        <f>IF($JG438&gt;=40,INDEX($GV:$GV,$JF438+40),"")</f>
      </c>
      <c r="IL438">
        <f>IF($JG438&gt;=41,INDEX($GV:$GV,$JF438+41),"")</f>
      </c>
      <c r="IM438">
        <f>IF($JG438&gt;=42,INDEX($GV:$GV,$JF438+42),"")</f>
      </c>
      <c r="IN438">
        <f>IF($JG438&gt;=43,INDEX($GV:$GV,$JF438+43),"")</f>
      </c>
      <c r="IO438">
        <f>IF($JG438&gt;=44,INDEX($GV:$GV,$JF438+44),"")</f>
      </c>
      <c r="IP438">
        <f>IF($JG438&gt;=45,INDEX($GV:$GV,$JF438+45),"")</f>
      </c>
      <c r="IQ438">
        <f>IF($JG438&gt;=46,INDEX($GV:$GV,$JF438+46),"")</f>
      </c>
      <c r="IR438">
        <f>IF($JG438&gt;=47,INDEX($GV:$GV,$JF438+47),"")</f>
      </c>
      <c r="IS438">
        <f>IF($JG438&gt;=48,INDEX($GV:$GV,$JF438+48),"")</f>
      </c>
      <c r="IT438">
        <f>IF($JG438&gt;=49,INDEX($GV:$GV,$JF438+49),"")</f>
      </c>
      <c r="IU438">
        <f>IF($JG438&gt;=50,INDEX($GV:$GV,$JF438+50),"")</f>
      </c>
      <c r="IV438">
        <f>IF($JG438&gt;=51,INDEX($GV:$GV,$JF438+51),"")</f>
      </c>
      <c r="IW438">
        <f>IF($JG438&gt;=52,INDEX($GV:$GV,$JF438+52),"")</f>
      </c>
      <c r="IX438">
        <f>IF($JG438&gt;=53,INDEX($GV:$GV,$JF438+53),"")</f>
      </c>
      <c r="IY438">
        <f>IF($JG438&gt;=54,INDEX($GV:$GV,$JF438+54),"")</f>
      </c>
      <c r="IZ438">
        <f>IF($JG438&gt;=55,INDEX($GV:$GV,$JF438+55),"")</f>
      </c>
      <c r="JA438">
        <f>IF($JG438&gt;=56,INDEX($GV:$GV,$JF438+56),"")</f>
      </c>
      <c r="JB438">
        <f>IF($JG438&gt;=57,INDEX($GV:$GV,$JF438+57),"")</f>
      </c>
      <c r="JC438">
        <f>IF($JG438&gt;=58,INDEX($GV:$GV,$JF438+58),"")</f>
      </c>
      <c r="JD438">
        <f>IF($JG438&gt;=59,INDEX($GV:$GV,$JF438+59),"")</f>
      </c>
      <c r="JE438">
        <f>IF($JG438&gt;=60,INDEX($GV:$GV,$JF438+60),"")</f>
      </c>
      <c r="JF438">
        <f>IFERROR(MATCH($GU438,$GV$2:$GV$322,0)+1,0)</f>
      </c>
      <c r="JG438">
        <f>IFERROR(INDEX($GW$2:$GW$322,MATCH($GU438,$GV$2:$GV$322,0)),0)</f>
      </c>
      <c r="JH438" t="s">
        <v>44</v>
      </c>
      <c r="JI438" t="s">
        <v>44</v>
      </c>
    </row>
    <row r="439" spans="1:269" x14ac:dyDescent="0.25">
      <c r="R439">
        <f>IF(OR($U439="",$Q439=""),"",IFERROR($U439/$Q439,0))</f>
      </c>
      <c r="S439">
        <f>IF($U439="","",
SUM($T439,$V439,$AA439,$W439,$Y439)*
(1-IF($AB439="",0,VALUE($AB439)/100)))</f>
      </c>
      <c r="T439">
        <f>IF($U439="","",$U439)</f>
      </c>
      <c r="V439">
        <f>IF($U439="","",
IF($O439="","",
IF(ISNUMBER(SEARCH("exempt",LOWER($O439))),0,
$U439*(VALUE(SUBSTITUTE($O439,"%",""))/100))))</f>
      </c>
      <c r="AC439">
        <f>IFERROR(IF(FIND(" - ",$K439)&gt;0,MID($K439,FIND(" - ",$K439)+3,LEN($K439)),""),"")</f>
      </c>
      <c r="AL439" t="s">
        <v>1286</v>
      </c>
      <c r="AT439">
        <f>IFERROR(LEFT($K439,FIND(" - ",$K439)-1),$K439)</f>
      </c>
      <c r="AW439">
        <f>IF($CL439&gt;=1,INDEX($AU:$AU,$CK439+1),"")</f>
      </c>
      <c r="AX439">
        <f>IF($CL439&gt;=2,INDEX($AU:$AU,$CK439+2),"")</f>
      </c>
      <c r="AY439">
        <f>IF($CL439&gt;=3,INDEX($AU:$AU,$CK439+3),"")</f>
      </c>
      <c r="AZ439">
        <f>IF($CL439&gt;=4,INDEX($AU:$AU,$CK439+4),"")</f>
      </c>
      <c r="BA439">
        <f>IF($CL439&gt;=5,INDEX($AU:$AU,$CK439+5),"")</f>
      </c>
      <c r="BB439">
        <f>IF($CL439&gt;=6,INDEX($AU:$AU,$CK439+6),"")</f>
      </c>
      <c r="BC439">
        <f>IF($CL439&gt;=7,INDEX($AU:$AU,$CK439+7),"")</f>
      </c>
      <c r="BD439">
        <f>IF($CL439&gt;=8,INDEX($AU:$AU,$CK439+8),"")</f>
      </c>
      <c r="BE439">
        <f>IF($CL439&gt;=9,INDEX($AU:$AU,$CK439+9),"")</f>
      </c>
      <c r="BF439">
        <f>IF($CL439&gt;=10,INDEX($AU:$AU,$CK439+10),"")</f>
      </c>
      <c r="BG439">
        <f>IF($CL439&gt;=11,INDEX($AU:$AU,$CK439+11),"")</f>
      </c>
      <c r="BH439">
        <f>IF($CL439&gt;=12,INDEX($AU:$AU,$CK439+12),"")</f>
      </c>
      <c r="BI439">
        <f>IF($CL439&gt;=13,INDEX($AU:$AU,$CK439+13),"")</f>
      </c>
      <c r="BJ439">
        <f>IF($CL439&gt;=14,INDEX($AU:$AU,$CK439+14),"")</f>
      </c>
      <c r="BK439">
        <f>IF($CL439&gt;=15,INDEX($AU:$AU,$CK439+15),"")</f>
      </c>
      <c r="BL439">
        <f>IF($CL439&gt;=16,INDEX($AU:$AU,$CK439+16),"")</f>
      </c>
      <c r="BM439">
        <f>IF($CL439&gt;=17,INDEX($AU:$AU,$CK439+17),"")</f>
      </c>
      <c r="BN439">
        <f>IF($CL439&gt;=18,INDEX($AU:$AU,$CK439+18),"")</f>
      </c>
      <c r="BO439">
        <f>IF($CL439&gt;=19,INDEX($AU:$AU,$CK439+19),"")</f>
      </c>
      <c r="BP439">
        <f>IF($CL439&gt;=20,INDEX($AU:$AU,$CK439+20),"")</f>
      </c>
      <c r="BQ439">
        <f>IF($CL439&gt;=21,INDEX($AU:$AU,$CK439+21),"")</f>
      </c>
      <c r="BR439">
        <f>IF($CL439&gt;=22,INDEX($AU:$AU,$CK439+22),"")</f>
      </c>
      <c r="BS439">
        <f>IF($CL439&gt;=23,INDEX($AU:$AU,$CK439+23),"")</f>
      </c>
      <c r="BT439">
        <f>IF($CL439&gt;=24,INDEX($AU:$AU,$CK439+24),"")</f>
      </c>
      <c r="BU439">
        <f>IF($CL439&gt;=25,INDEX($AU:$AU,$CK439+25),"")</f>
      </c>
      <c r="BV439">
        <f>IF($CL439&gt;=26,INDEX($AU:$AU,$CK439+26),"")</f>
      </c>
      <c r="BW439">
        <f>IF($CL439&gt;=27,INDEX($AU:$AU,$CK439+27),"")</f>
      </c>
      <c r="BX439">
        <f>IF($CL439&gt;=28,INDEX($AU:$AU,$CK439+28),"")</f>
      </c>
      <c r="BY439">
        <f>IF($CL439&gt;=29,INDEX($AU:$AU,$CK439+29),"")</f>
      </c>
      <c r="BZ439">
        <f>IF($CL439&gt;=30,INDEX($AU:$AU,$CK439+30),"")</f>
      </c>
      <c r="CA439">
        <f>IF($CL439&gt;=31,INDEX($AU:$AU,$CK439+31),"")</f>
      </c>
      <c r="CB439">
        <f>IF($CL439&gt;=32,INDEX($AU:$AU,$CK439+32),"")</f>
      </c>
      <c r="CC439">
        <f>IF($CL439&gt;=33,INDEX($AU:$AU,$CK439+33),"")</f>
      </c>
      <c r="CD439">
        <f>IF($CL439&gt;=34,INDEX($AU:$AU,$CK439+34),"")</f>
      </c>
      <c r="CE439">
        <f>IF($CL439&gt;=35,INDEX($AU:$AU,$CK439+35),"")</f>
      </c>
      <c r="CF439">
        <f>IF($CL439&gt;=36,INDEX($AU:$AU,$CK439+36),"")</f>
      </c>
      <c r="CG439">
        <f>IF($CL439&gt;=37,INDEX($AU:$AU,$CK439+37),"")</f>
      </c>
      <c r="CH439">
        <f>IF($CL439&gt;=38,INDEX($AU:$AU,$CK439+38),"")</f>
      </c>
      <c r="CI439">
        <f>IF($CL439&gt;=39,INDEX($AU:$AU,$CK439+39),"")</f>
      </c>
      <c r="CJ439">
        <f>IF($CL439&gt;=40,INDEX($AU:$AU,$CK439+40),"")</f>
      </c>
      <c r="CK439">
        <f>IFERROR(MATCH($AT439,$AU$2:$AU$133,0)+1,0)</f>
      </c>
      <c r="CL439">
        <f>IFERROR(INDEX($AV$2:$AV$133,MATCH($AT439,$AU$2:$AU$133,0)),0)</f>
      </c>
      <c r="CM439">
        <f>IFERROR(LEFT($L439,FIND(" - ",$L439)-1),$L439)</f>
      </c>
      <c r="CN439" t="s">
        <v>1287</v>
      </c>
      <c r="CO439">
        <v>1</v>
      </c>
      <c r="CP439">
        <f>IF($DK439&gt;=1,INDEX($CN:$CN,$DJ439+1),"")</f>
      </c>
      <c r="CQ439">
        <f>IF($DK439&gt;=2,INDEX($CN:$CN,$DJ439+2),"")</f>
      </c>
      <c r="CR439">
        <f>IF($DK439&gt;=3,INDEX($CN:$CN,$DJ439+3),"")</f>
      </c>
      <c r="CS439">
        <f>IF($DK439&gt;=4,INDEX($CN:$CN,$DJ439+4),"")</f>
      </c>
      <c r="CT439">
        <f>IF($DK439&gt;=5,INDEX($CN:$CN,$DJ439+5),"")</f>
      </c>
      <c r="CU439">
        <f>IF($DK439&gt;=6,INDEX($CN:$CN,$DJ439+6),"")</f>
      </c>
      <c r="CV439">
        <f>IF($DK439&gt;=7,INDEX($CN:$CN,$DJ439+7),"")</f>
      </c>
      <c r="CW439">
        <f>IF($DK439&gt;=8,INDEX($CN:$CN,$DJ439+8),"")</f>
      </c>
      <c r="CX439">
        <f>IF($DK439&gt;=9,INDEX($CN:$CN,$DJ439+9),"")</f>
      </c>
      <c r="CY439">
        <f>IF($DK439&gt;=10,INDEX($CN:$CN,$DJ439+10),"")</f>
      </c>
      <c r="CZ439">
        <f>IF($DK439&gt;=11,INDEX($CN:$CN,$DJ439+11),"")</f>
      </c>
      <c r="DA439">
        <f>IF($DK439&gt;=12,INDEX($CN:$CN,$DJ439+12),"")</f>
      </c>
      <c r="DB439">
        <f>IF($DK439&gt;=13,INDEX($CN:$CN,$DJ439+13),"")</f>
      </c>
      <c r="DC439">
        <f>IF($DK439&gt;=14,INDEX($CN:$CN,$DJ439+14),"")</f>
      </c>
      <c r="DD439">
        <f>IF($DK439&gt;=15,INDEX($CN:$CN,$DJ439+15),"")</f>
      </c>
      <c r="DE439">
        <f>IF($DK439&gt;=16,INDEX($CN:$CN,$DJ439+16),"")</f>
      </c>
      <c r="DF439">
        <f>IF($DK439&gt;=17,INDEX($CN:$CN,$DJ439+17),"")</f>
      </c>
      <c r="DG439">
        <f>IF($DK439&gt;=18,INDEX($CN:$CN,$DJ439+18),"")</f>
      </c>
      <c r="DH439">
        <f>IF($DK439&gt;=19,INDEX($CN:$CN,$DJ439+19),"")</f>
      </c>
      <c r="DI439">
        <f>IF($DK439&gt;=20,INDEX($CN:$CN,$DJ439+20),"")</f>
      </c>
      <c r="DJ439">
        <f>IFERROR(MATCH($CM439,$CN$2:$CN$1089,0)+1,0)</f>
      </c>
      <c r="DK439">
        <f>IFERROR(INDEX($CO$2:$CO$1089,MATCH($CM439,$CN$2:$CN$1089,0)),0)</f>
      </c>
      <c r="DL439">
        <f>IFERROR(INDEX($AS:$AS,MATCH($O439,$AR:$AR,0))&amp;"","")</f>
      </c>
      <c r="DP439">
        <f>IF($GS439&gt;=1,INDEX($DM:$DM,$GR439+1),"")</f>
      </c>
      <c r="DQ439">
        <f>IF($GS439&gt;=2,INDEX($DM:$DM,$GR439+2),"")</f>
      </c>
      <c r="DR439">
        <f>IF($GS439&gt;=3,INDEX($DM:$DM,$GR439+3),"")</f>
      </c>
      <c r="DS439">
        <f>IF($GS439&gt;=4,INDEX($DM:$DM,$GR439+4),"")</f>
      </c>
      <c r="DT439">
        <f>IF($GS439&gt;=5,INDEX($DM:$DM,$GR439+5),"")</f>
      </c>
      <c r="DU439">
        <f>IF($GS439&gt;=6,INDEX($DM:$DM,$GR439+6),"")</f>
      </c>
      <c r="DV439">
        <f>IF($GS439&gt;=7,INDEX($DM:$DM,$GR439+7),"")</f>
      </c>
      <c r="DW439">
        <f>IF($GS439&gt;=8,INDEX($DM:$DM,$GR439+8),"")</f>
      </c>
      <c r="DX439">
        <f>IF($GS439&gt;=9,INDEX($DM:$DM,$GR439+9),"")</f>
      </c>
      <c r="DY439">
        <f>IF($GS439&gt;=10,INDEX($DM:$DM,$GR439+10),"")</f>
      </c>
      <c r="DZ439">
        <f>IF($GS439&gt;=11,INDEX($DM:$DM,$GR439+11),"")</f>
      </c>
      <c r="EA439">
        <f>IF($GS439&gt;=12,INDEX($DM:$DM,$GR439+12),"")</f>
      </c>
      <c r="EB439">
        <f>IF($GS439&gt;=13,INDEX($DM:$DM,$GR439+13),"")</f>
      </c>
      <c r="EC439">
        <f>IF($GS439&gt;=14,INDEX($DM:$DM,$GR439+14),"")</f>
      </c>
      <c r="ED439">
        <f>IF($GS439&gt;=15,INDEX($DM:$DM,$GR439+15),"")</f>
      </c>
      <c r="EE439">
        <f>IF($GS439&gt;=16,INDEX($DM:$DM,$GR439+16),"")</f>
      </c>
      <c r="EF439">
        <f>IF($GS439&gt;=17,INDEX($DM:$DM,$GR439+17),"")</f>
      </c>
      <c r="EG439">
        <f>IF($GS439&gt;=18,INDEX($DM:$DM,$GR439+18),"")</f>
      </c>
      <c r="EH439">
        <f>IF($GS439&gt;=19,INDEX($DM:$DM,$GR439+19),"")</f>
      </c>
      <c r="EI439">
        <f>IF($GS439&gt;=20,INDEX($DM:$DM,$GR439+20),"")</f>
      </c>
      <c r="EJ439">
        <f>IF($GS439&gt;=21,INDEX($DM:$DM,$GR439+21),"")</f>
      </c>
      <c r="EK439">
        <f>IF($GS439&gt;=22,INDEX($DM:$DM,$GR439+22),"")</f>
      </c>
      <c r="EL439">
        <f>IF($GS439&gt;=23,INDEX($DM:$DM,$GR439+23),"")</f>
      </c>
      <c r="EM439">
        <f>IF($GS439&gt;=24,INDEX($DM:$DM,$GR439+24),"")</f>
      </c>
      <c r="EN439">
        <f>IF($GS439&gt;=25,INDEX($DM:$DM,$GR439+25),"")</f>
      </c>
      <c r="EO439">
        <f>IF($GS439&gt;=26,INDEX($DM:$DM,$GR439+26),"")</f>
      </c>
      <c r="EP439">
        <f>IF($GS439&gt;=27,INDEX($DM:$DM,$GR439+27),"")</f>
      </c>
      <c r="EQ439">
        <f>IF($GS439&gt;=28,INDEX($DM:$DM,$GR439+28),"")</f>
      </c>
      <c r="ER439">
        <f>IF($GS439&gt;=29,INDEX($DM:$DM,$GR439+29),"")</f>
      </c>
      <c r="ES439">
        <f>IF($GS439&gt;=30,INDEX($DM:$DM,$GR439+30),"")</f>
      </c>
      <c r="ET439">
        <f>IF($GS439&gt;=31,INDEX($DM:$DM,$GR439+31),"")</f>
      </c>
      <c r="EU439">
        <f>IF($GS439&gt;=32,INDEX($DM:$DM,$GR439+32),"")</f>
      </c>
      <c r="EV439">
        <f>IF($GS439&gt;=33,INDEX($DM:$DM,$GR439+33),"")</f>
      </c>
      <c r="EW439">
        <f>IF($GS439&gt;=34,INDEX($DM:$DM,$GR439+34),"")</f>
      </c>
      <c r="EX439">
        <f>IF($GS439&gt;=35,INDEX($DM:$DM,$GR439+35),"")</f>
      </c>
      <c r="EY439">
        <f>IF($GS439&gt;=36,INDEX($DM:$DM,$GR439+36),"")</f>
      </c>
      <c r="EZ439">
        <f>IF($GS439&gt;=37,INDEX($DM:$DM,$GR439+37),"")</f>
      </c>
      <c r="FA439">
        <f>IF($GS439&gt;=38,INDEX($DM:$DM,$GR439+38),"")</f>
      </c>
      <c r="FB439">
        <f>IF($GS439&gt;=39,INDEX($DM:$DM,$GR439+39),"")</f>
      </c>
      <c r="FC439">
        <f>IF($GS439&gt;=40,INDEX($DM:$DM,$GR439+40),"")</f>
      </c>
      <c r="FD439">
        <f>IF($GS439&gt;=1,INDEX($DN:$DN,$GR439+1),"")</f>
      </c>
      <c r="FE439">
        <f>IF($GS439&gt;=2,INDEX($DN:$DN,$GR439+2),"")</f>
      </c>
      <c r="FF439">
        <f>IF($GS439&gt;=3,INDEX($DN:$DN,$GR439+3),"")</f>
      </c>
      <c r="FG439">
        <f>IF($GS439&gt;=4,INDEX($DN:$DN,$GR439+4),"")</f>
      </c>
      <c r="FH439">
        <f>IF($GS439&gt;=5,INDEX($DN:$DN,$GR439+5),"")</f>
      </c>
      <c r="FI439">
        <f>IF($GS439&gt;=6,INDEX($DN:$DN,$GR439+6),"")</f>
      </c>
      <c r="FJ439">
        <f>IF($GS439&gt;=7,INDEX($DN:$DN,$GR439+7),"")</f>
      </c>
      <c r="FK439">
        <f>IF($GS439&gt;=8,INDEX($DN:$DN,$GR439+8),"")</f>
      </c>
      <c r="FL439">
        <f>IF($GS439&gt;=9,INDEX($DN:$DN,$GR439+9),"")</f>
      </c>
      <c r="FM439">
        <f>IF($GS439&gt;=10,INDEX($DN:$DN,$GR439+10),"")</f>
      </c>
      <c r="FN439">
        <f>IF($GS439&gt;=11,INDEX($DN:$DN,$GR439+11),"")</f>
      </c>
      <c r="FO439">
        <f>IF($GS439&gt;=12,INDEX($DN:$DN,$GR439+12),"")</f>
      </c>
      <c r="FP439">
        <f>IF($GS439&gt;=13,INDEX($DN:$DN,$GR439+13),"")</f>
      </c>
      <c r="FQ439">
        <f>IF($GS439&gt;=14,INDEX($DN:$DN,$GR439+14),"")</f>
      </c>
      <c r="FR439">
        <f>IF($GS439&gt;=15,INDEX($DN:$DN,$GR439+15),"")</f>
      </c>
      <c r="FS439">
        <f>IF($GS439&gt;=16,INDEX($DN:$DN,$GR439+16),"")</f>
      </c>
      <c r="FT439">
        <f>IF($GS439&gt;=17,INDEX($DN:$DN,$GR439+17),"")</f>
      </c>
      <c r="FU439">
        <f>IF($GS439&gt;=18,INDEX($DN:$DN,$GR439+18),"")</f>
      </c>
      <c r="FV439">
        <f>IF($GS439&gt;=19,INDEX($DN:$DN,$GR439+19),"")</f>
      </c>
      <c r="FW439">
        <f>IF($GS439&gt;=20,INDEX($DN:$DN,$GR439+20),"")</f>
      </c>
      <c r="FX439">
        <f>IF($GS439&gt;=21,INDEX($DN:$DN,$GR439+21),"")</f>
      </c>
      <c r="FY439">
        <f>IF($GS439&gt;=22,INDEX($DN:$DN,$GR439+22),"")</f>
      </c>
      <c r="FZ439">
        <f>IF($GS439&gt;=23,INDEX($DN:$DN,$GR439+23),"")</f>
      </c>
      <c r="GA439">
        <f>IF($GS439&gt;=24,INDEX($DN:$DN,$GR439+24),"")</f>
      </c>
      <c r="GB439">
        <f>IF($GS439&gt;=25,INDEX($DN:$DN,$GR439+25),"")</f>
      </c>
      <c r="GC439">
        <f>IF($GS439&gt;=26,INDEX($DN:$DN,$GR439+26),"")</f>
      </c>
      <c r="GD439">
        <f>IF($GS439&gt;=27,INDEX($DN:$DN,$GR439+27),"")</f>
      </c>
      <c r="GE439">
        <f>IF($GS439&gt;=28,INDEX($DN:$DN,$GR439+28),"")</f>
      </c>
      <c r="GF439">
        <f>IF($GS439&gt;=29,INDEX($DN:$DN,$GR439+29),"")</f>
      </c>
      <c r="GG439">
        <f>IF($GS439&gt;=30,INDEX($DN:$DN,$GR439+30),"")</f>
      </c>
      <c r="GH439">
        <f>IF($GS439&gt;=31,INDEX($DN:$DN,$GR439+31),"")</f>
      </c>
      <c r="GI439">
        <f>IF($GS439&gt;=32,INDEX($DN:$DN,$GR439+32),"")</f>
      </c>
      <c r="GJ439">
        <f>IF($GS439&gt;=33,INDEX($DN:$DN,$GR439+33),"")</f>
      </c>
      <c r="GK439">
        <f>IF($GS439&gt;=34,INDEX($DN:$DN,$GR439+34),"")</f>
      </c>
      <c r="GL439">
        <f>IF($GS439&gt;=35,INDEX($DN:$DN,$GR439+35),"")</f>
      </c>
      <c r="GM439">
        <f>IF($GS439&gt;=36,INDEX($DN:$DN,$GR439+36),"")</f>
      </c>
      <c r="GN439">
        <f>IF($GS439&gt;=37,INDEX($DN:$DN,$GR439+37),"")</f>
      </c>
      <c r="GO439">
        <f>IF($GS439&gt;=38,INDEX($DN:$DN,$GR439+38),"")</f>
      </c>
      <c r="GP439">
        <f>IF($GS439&gt;=39,INDEX($DN:$DN,$GR439+39),"")</f>
      </c>
      <c r="GQ439">
        <f>IF($GS439&gt;=40,INDEX($DN:$DN,$GR439+40),"")</f>
      </c>
      <c r="GR439">
        <f>IFERROR(MATCH($DL439,$DM$2:$DM$148,0)+1,0)</f>
      </c>
      <c r="GS439">
        <f>IFERROR(INDEX($DO$2:$DO$148,MATCH($DL439,$DM$2:$DM$148,0)),0)</f>
      </c>
      <c r="GT439">
        <f>IFERROR(MATCH($Z439,$DP$439:$FC$439,0),0)</f>
      </c>
      <c r="GU439">
        <f>IF($GT439&gt;0,INDEX($FD$439:$GQ$439,$GT439),"")</f>
      </c>
      <c r="GX439">
        <f>IF($JG439&gt;=1,INDEX($GV:$GV,$JF439+1),"")</f>
      </c>
      <c r="GY439">
        <f>IF($JG439&gt;=2,INDEX($GV:$GV,$JF439+2),"")</f>
      </c>
      <c r="GZ439">
        <f>IF($JG439&gt;=3,INDEX($GV:$GV,$JF439+3),"")</f>
      </c>
      <c r="HA439">
        <f>IF($JG439&gt;=4,INDEX($GV:$GV,$JF439+4),"")</f>
      </c>
      <c r="HB439">
        <f>IF($JG439&gt;=5,INDEX($GV:$GV,$JF439+5),"")</f>
      </c>
      <c r="HC439">
        <f>IF($JG439&gt;=6,INDEX($GV:$GV,$JF439+6),"")</f>
      </c>
      <c r="HD439">
        <f>IF($JG439&gt;=7,INDEX($GV:$GV,$JF439+7),"")</f>
      </c>
      <c r="HE439">
        <f>IF($JG439&gt;=8,INDEX($GV:$GV,$JF439+8),"")</f>
      </c>
      <c r="HF439">
        <f>IF($JG439&gt;=9,INDEX($GV:$GV,$JF439+9),"")</f>
      </c>
      <c r="HG439">
        <f>IF($JG439&gt;=10,INDEX($GV:$GV,$JF439+10),"")</f>
      </c>
      <c r="HH439">
        <f>IF($JG439&gt;=11,INDEX($GV:$GV,$JF439+11),"")</f>
      </c>
      <c r="HI439">
        <f>IF($JG439&gt;=12,INDEX($GV:$GV,$JF439+12),"")</f>
      </c>
      <c r="HJ439">
        <f>IF($JG439&gt;=13,INDEX($GV:$GV,$JF439+13),"")</f>
      </c>
      <c r="HK439">
        <f>IF($JG439&gt;=14,INDEX($GV:$GV,$JF439+14),"")</f>
      </c>
      <c r="HL439">
        <f>IF($JG439&gt;=15,INDEX($GV:$GV,$JF439+15),"")</f>
      </c>
      <c r="HM439">
        <f>IF($JG439&gt;=16,INDEX($GV:$GV,$JF439+16),"")</f>
      </c>
      <c r="HN439">
        <f>IF($JG439&gt;=17,INDEX($GV:$GV,$JF439+17),"")</f>
      </c>
      <c r="HO439">
        <f>IF($JG439&gt;=18,INDEX($GV:$GV,$JF439+18),"")</f>
      </c>
      <c r="HP439">
        <f>IF($JG439&gt;=19,INDEX($GV:$GV,$JF439+19),"")</f>
      </c>
      <c r="HQ439">
        <f>IF($JG439&gt;=20,INDEX($GV:$GV,$JF439+20),"")</f>
      </c>
      <c r="HR439">
        <f>IF($JG439&gt;=21,INDEX($GV:$GV,$JF439+21),"")</f>
      </c>
      <c r="HS439">
        <f>IF($JG439&gt;=22,INDEX($GV:$GV,$JF439+22),"")</f>
      </c>
      <c r="HT439">
        <f>IF($JG439&gt;=23,INDEX($GV:$GV,$JF439+23),"")</f>
      </c>
      <c r="HU439">
        <f>IF($JG439&gt;=24,INDEX($GV:$GV,$JF439+24),"")</f>
      </c>
      <c r="HV439">
        <f>IF($JG439&gt;=25,INDEX($GV:$GV,$JF439+25),"")</f>
      </c>
      <c r="HW439">
        <f>IF($JG439&gt;=26,INDEX($GV:$GV,$JF439+26),"")</f>
      </c>
      <c r="HX439">
        <f>IF($JG439&gt;=27,INDEX($GV:$GV,$JF439+27),"")</f>
      </c>
      <c r="HY439">
        <f>IF($JG439&gt;=28,INDEX($GV:$GV,$JF439+28),"")</f>
      </c>
      <c r="HZ439">
        <f>IF($JG439&gt;=29,INDEX($GV:$GV,$JF439+29),"")</f>
      </c>
      <c r="IA439">
        <f>IF($JG439&gt;=30,INDEX($GV:$GV,$JF439+30),"")</f>
      </c>
      <c r="IB439">
        <f>IF($JG439&gt;=31,INDEX($GV:$GV,$JF439+31),"")</f>
      </c>
      <c r="IC439">
        <f>IF($JG439&gt;=32,INDEX($GV:$GV,$JF439+32),"")</f>
      </c>
      <c r="ID439">
        <f>IF($JG439&gt;=33,INDEX($GV:$GV,$JF439+33),"")</f>
      </c>
      <c r="IE439">
        <f>IF($JG439&gt;=34,INDEX($GV:$GV,$JF439+34),"")</f>
      </c>
      <c r="IF439">
        <f>IF($JG439&gt;=35,INDEX($GV:$GV,$JF439+35),"")</f>
      </c>
      <c r="IG439">
        <f>IF($JG439&gt;=36,INDEX($GV:$GV,$JF439+36),"")</f>
      </c>
      <c r="IH439">
        <f>IF($JG439&gt;=37,INDEX($GV:$GV,$JF439+37),"")</f>
      </c>
      <c r="II439">
        <f>IF($JG439&gt;=38,INDEX($GV:$GV,$JF439+38),"")</f>
      </c>
      <c r="IJ439">
        <f>IF($JG439&gt;=39,INDEX($GV:$GV,$JF439+39),"")</f>
      </c>
      <c r="IK439">
        <f>IF($JG439&gt;=40,INDEX($GV:$GV,$JF439+40),"")</f>
      </c>
      <c r="IL439">
        <f>IF($JG439&gt;=41,INDEX($GV:$GV,$JF439+41),"")</f>
      </c>
      <c r="IM439">
        <f>IF($JG439&gt;=42,INDEX($GV:$GV,$JF439+42),"")</f>
      </c>
      <c r="IN439">
        <f>IF($JG439&gt;=43,INDEX($GV:$GV,$JF439+43),"")</f>
      </c>
      <c r="IO439">
        <f>IF($JG439&gt;=44,INDEX($GV:$GV,$JF439+44),"")</f>
      </c>
      <c r="IP439">
        <f>IF($JG439&gt;=45,INDEX($GV:$GV,$JF439+45),"")</f>
      </c>
      <c r="IQ439">
        <f>IF($JG439&gt;=46,INDEX($GV:$GV,$JF439+46),"")</f>
      </c>
      <c r="IR439">
        <f>IF($JG439&gt;=47,INDEX($GV:$GV,$JF439+47),"")</f>
      </c>
      <c r="IS439">
        <f>IF($JG439&gt;=48,INDEX($GV:$GV,$JF439+48),"")</f>
      </c>
      <c r="IT439">
        <f>IF($JG439&gt;=49,INDEX($GV:$GV,$JF439+49),"")</f>
      </c>
      <c r="IU439">
        <f>IF($JG439&gt;=50,INDEX($GV:$GV,$JF439+50),"")</f>
      </c>
      <c r="IV439">
        <f>IF($JG439&gt;=51,INDEX($GV:$GV,$JF439+51),"")</f>
      </c>
      <c r="IW439">
        <f>IF($JG439&gt;=52,INDEX($GV:$GV,$JF439+52),"")</f>
      </c>
      <c r="IX439">
        <f>IF($JG439&gt;=53,INDEX($GV:$GV,$JF439+53),"")</f>
      </c>
      <c r="IY439">
        <f>IF($JG439&gt;=54,INDEX($GV:$GV,$JF439+54),"")</f>
      </c>
      <c r="IZ439">
        <f>IF($JG439&gt;=55,INDEX($GV:$GV,$JF439+55),"")</f>
      </c>
      <c r="JA439">
        <f>IF($JG439&gt;=56,INDEX($GV:$GV,$JF439+56),"")</f>
      </c>
      <c r="JB439">
        <f>IF($JG439&gt;=57,INDEX($GV:$GV,$JF439+57),"")</f>
      </c>
      <c r="JC439">
        <f>IF($JG439&gt;=58,INDEX($GV:$GV,$JF439+58),"")</f>
      </c>
      <c r="JD439">
        <f>IF($JG439&gt;=59,INDEX($GV:$GV,$JF439+59),"")</f>
      </c>
      <c r="JE439">
        <f>IF($JG439&gt;=60,INDEX($GV:$GV,$JF439+60),"")</f>
      </c>
      <c r="JF439">
        <f>IFERROR(MATCH($GU439,$GV$2:$GV$322,0)+1,0)</f>
      </c>
      <c r="JG439">
        <f>IFERROR(INDEX($GW$2:$GW$322,MATCH($GU439,$GV$2:$GV$322,0)),0)</f>
      </c>
      <c r="JH439" t="s">
        <v>44</v>
      </c>
      <c r="JI439" t="s">
        <v>44</v>
      </c>
    </row>
    <row r="440" spans="1:269" x14ac:dyDescent="0.25">
      <c r="R440">
        <f>IF(OR($U440="",$Q440=""),"",IFERROR($U440/$Q440,0))</f>
      </c>
      <c r="S440">
        <f>IF($U440="","",
SUM($T440,$V440,$AA440,$W440,$Y440)*
(1-IF($AB440="",0,VALUE($AB440)/100)))</f>
      </c>
      <c r="T440">
        <f>IF($U440="","",$U440)</f>
      </c>
      <c r="V440">
        <f>IF($U440="","",
IF($O440="","",
IF(ISNUMBER(SEARCH("exempt",LOWER($O440))),0,
$U440*(VALUE(SUBSTITUTE($O440,"%",""))/100))))</f>
      </c>
      <c r="AC440">
        <f>IFERROR(IF(FIND(" - ",$K440)&gt;0,MID($K440,FIND(" - ",$K440)+3,LEN($K440)),""),"")</f>
      </c>
      <c r="AL440" t="s">
        <v>1288</v>
      </c>
      <c r="AT440">
        <f>IFERROR(LEFT($K440,FIND(" - ",$K440)-1),$K440)</f>
      </c>
      <c r="AW440">
        <f>IF($CL440&gt;=1,INDEX($AU:$AU,$CK440+1),"")</f>
      </c>
      <c r="AX440">
        <f>IF($CL440&gt;=2,INDEX($AU:$AU,$CK440+2),"")</f>
      </c>
      <c r="AY440">
        <f>IF($CL440&gt;=3,INDEX($AU:$AU,$CK440+3),"")</f>
      </c>
      <c r="AZ440">
        <f>IF($CL440&gt;=4,INDEX($AU:$AU,$CK440+4),"")</f>
      </c>
      <c r="BA440">
        <f>IF($CL440&gt;=5,INDEX($AU:$AU,$CK440+5),"")</f>
      </c>
      <c r="BB440">
        <f>IF($CL440&gt;=6,INDEX($AU:$AU,$CK440+6),"")</f>
      </c>
      <c r="BC440">
        <f>IF($CL440&gt;=7,INDEX($AU:$AU,$CK440+7),"")</f>
      </c>
      <c r="BD440">
        <f>IF($CL440&gt;=8,INDEX($AU:$AU,$CK440+8),"")</f>
      </c>
      <c r="BE440">
        <f>IF($CL440&gt;=9,INDEX($AU:$AU,$CK440+9),"")</f>
      </c>
      <c r="BF440">
        <f>IF($CL440&gt;=10,INDEX($AU:$AU,$CK440+10),"")</f>
      </c>
      <c r="BG440">
        <f>IF($CL440&gt;=11,INDEX($AU:$AU,$CK440+11),"")</f>
      </c>
      <c r="BH440">
        <f>IF($CL440&gt;=12,INDEX($AU:$AU,$CK440+12),"")</f>
      </c>
      <c r="BI440">
        <f>IF($CL440&gt;=13,INDEX($AU:$AU,$CK440+13),"")</f>
      </c>
      <c r="BJ440">
        <f>IF($CL440&gt;=14,INDEX($AU:$AU,$CK440+14),"")</f>
      </c>
      <c r="BK440">
        <f>IF($CL440&gt;=15,INDEX($AU:$AU,$CK440+15),"")</f>
      </c>
      <c r="BL440">
        <f>IF($CL440&gt;=16,INDEX($AU:$AU,$CK440+16),"")</f>
      </c>
      <c r="BM440">
        <f>IF($CL440&gt;=17,INDEX($AU:$AU,$CK440+17),"")</f>
      </c>
      <c r="BN440">
        <f>IF($CL440&gt;=18,INDEX($AU:$AU,$CK440+18),"")</f>
      </c>
      <c r="BO440">
        <f>IF($CL440&gt;=19,INDEX($AU:$AU,$CK440+19),"")</f>
      </c>
      <c r="BP440">
        <f>IF($CL440&gt;=20,INDEX($AU:$AU,$CK440+20),"")</f>
      </c>
      <c r="BQ440">
        <f>IF($CL440&gt;=21,INDEX($AU:$AU,$CK440+21),"")</f>
      </c>
      <c r="BR440">
        <f>IF($CL440&gt;=22,INDEX($AU:$AU,$CK440+22),"")</f>
      </c>
      <c r="BS440">
        <f>IF($CL440&gt;=23,INDEX($AU:$AU,$CK440+23),"")</f>
      </c>
      <c r="BT440">
        <f>IF($CL440&gt;=24,INDEX($AU:$AU,$CK440+24),"")</f>
      </c>
      <c r="BU440">
        <f>IF($CL440&gt;=25,INDEX($AU:$AU,$CK440+25),"")</f>
      </c>
      <c r="BV440">
        <f>IF($CL440&gt;=26,INDEX($AU:$AU,$CK440+26),"")</f>
      </c>
      <c r="BW440">
        <f>IF($CL440&gt;=27,INDEX($AU:$AU,$CK440+27),"")</f>
      </c>
      <c r="BX440">
        <f>IF($CL440&gt;=28,INDEX($AU:$AU,$CK440+28),"")</f>
      </c>
      <c r="BY440">
        <f>IF($CL440&gt;=29,INDEX($AU:$AU,$CK440+29),"")</f>
      </c>
      <c r="BZ440">
        <f>IF($CL440&gt;=30,INDEX($AU:$AU,$CK440+30),"")</f>
      </c>
      <c r="CA440">
        <f>IF($CL440&gt;=31,INDEX($AU:$AU,$CK440+31),"")</f>
      </c>
      <c r="CB440">
        <f>IF($CL440&gt;=32,INDEX($AU:$AU,$CK440+32),"")</f>
      </c>
      <c r="CC440">
        <f>IF($CL440&gt;=33,INDEX($AU:$AU,$CK440+33),"")</f>
      </c>
      <c r="CD440">
        <f>IF($CL440&gt;=34,INDEX($AU:$AU,$CK440+34),"")</f>
      </c>
      <c r="CE440">
        <f>IF($CL440&gt;=35,INDEX($AU:$AU,$CK440+35),"")</f>
      </c>
      <c r="CF440">
        <f>IF($CL440&gt;=36,INDEX($AU:$AU,$CK440+36),"")</f>
      </c>
      <c r="CG440">
        <f>IF($CL440&gt;=37,INDEX($AU:$AU,$CK440+37),"")</f>
      </c>
      <c r="CH440">
        <f>IF($CL440&gt;=38,INDEX($AU:$AU,$CK440+38),"")</f>
      </c>
      <c r="CI440">
        <f>IF($CL440&gt;=39,INDEX($AU:$AU,$CK440+39),"")</f>
      </c>
      <c r="CJ440">
        <f>IF($CL440&gt;=40,INDEX($AU:$AU,$CK440+40),"")</f>
      </c>
      <c r="CK440">
        <f>IFERROR(MATCH($AT440,$AU$2:$AU$133,0)+1,0)</f>
      </c>
      <c r="CL440">
        <f>IFERROR(INDEX($AV$2:$AV$133,MATCH($AT440,$AU$2:$AU$133,0)),0)</f>
      </c>
      <c r="CM440">
        <f>IFERROR(LEFT($L440,FIND(" - ",$L440)-1),$L440)</f>
      </c>
      <c r="CN440" t="s">
        <v>221</v>
      </c>
      <c r="CP440">
        <f>IF($DK440&gt;=1,INDEX($CN:$CN,$DJ440+1),"")</f>
      </c>
      <c r="CQ440">
        <f>IF($DK440&gt;=2,INDEX($CN:$CN,$DJ440+2),"")</f>
      </c>
      <c r="CR440">
        <f>IF($DK440&gt;=3,INDEX($CN:$CN,$DJ440+3),"")</f>
      </c>
      <c r="CS440">
        <f>IF($DK440&gt;=4,INDEX($CN:$CN,$DJ440+4),"")</f>
      </c>
      <c r="CT440">
        <f>IF($DK440&gt;=5,INDEX($CN:$CN,$DJ440+5),"")</f>
      </c>
      <c r="CU440">
        <f>IF($DK440&gt;=6,INDEX($CN:$CN,$DJ440+6),"")</f>
      </c>
      <c r="CV440">
        <f>IF($DK440&gt;=7,INDEX($CN:$CN,$DJ440+7),"")</f>
      </c>
      <c r="CW440">
        <f>IF($DK440&gt;=8,INDEX($CN:$CN,$DJ440+8),"")</f>
      </c>
      <c r="CX440">
        <f>IF($DK440&gt;=9,INDEX($CN:$CN,$DJ440+9),"")</f>
      </c>
      <c r="CY440">
        <f>IF($DK440&gt;=10,INDEX($CN:$CN,$DJ440+10),"")</f>
      </c>
      <c r="CZ440">
        <f>IF($DK440&gt;=11,INDEX($CN:$CN,$DJ440+11),"")</f>
      </c>
      <c r="DA440">
        <f>IF($DK440&gt;=12,INDEX($CN:$CN,$DJ440+12),"")</f>
      </c>
      <c r="DB440">
        <f>IF($DK440&gt;=13,INDEX($CN:$CN,$DJ440+13),"")</f>
      </c>
      <c r="DC440">
        <f>IF($DK440&gt;=14,INDEX($CN:$CN,$DJ440+14),"")</f>
      </c>
      <c r="DD440">
        <f>IF($DK440&gt;=15,INDEX($CN:$CN,$DJ440+15),"")</f>
      </c>
      <c r="DE440">
        <f>IF($DK440&gt;=16,INDEX($CN:$CN,$DJ440+16),"")</f>
      </c>
      <c r="DF440">
        <f>IF($DK440&gt;=17,INDEX($CN:$CN,$DJ440+17),"")</f>
      </c>
      <c r="DG440">
        <f>IF($DK440&gt;=18,INDEX($CN:$CN,$DJ440+18),"")</f>
      </c>
      <c r="DH440">
        <f>IF($DK440&gt;=19,INDEX($CN:$CN,$DJ440+19),"")</f>
      </c>
      <c r="DI440">
        <f>IF($DK440&gt;=20,INDEX($CN:$CN,$DJ440+20),"")</f>
      </c>
      <c r="DJ440">
        <f>IFERROR(MATCH($CM440,$CN$2:$CN$1089,0)+1,0)</f>
      </c>
      <c r="DK440">
        <f>IFERROR(INDEX($CO$2:$CO$1089,MATCH($CM440,$CN$2:$CN$1089,0)),0)</f>
      </c>
      <c r="DL440">
        <f>IFERROR(INDEX($AS:$AS,MATCH($O440,$AR:$AR,0))&amp;"","")</f>
      </c>
      <c r="DP440">
        <f>IF($GS440&gt;=1,INDEX($DM:$DM,$GR440+1),"")</f>
      </c>
      <c r="DQ440">
        <f>IF($GS440&gt;=2,INDEX($DM:$DM,$GR440+2),"")</f>
      </c>
      <c r="DR440">
        <f>IF($GS440&gt;=3,INDEX($DM:$DM,$GR440+3),"")</f>
      </c>
      <c r="DS440">
        <f>IF($GS440&gt;=4,INDEX($DM:$DM,$GR440+4),"")</f>
      </c>
      <c r="DT440">
        <f>IF($GS440&gt;=5,INDEX($DM:$DM,$GR440+5),"")</f>
      </c>
      <c r="DU440">
        <f>IF($GS440&gt;=6,INDEX($DM:$DM,$GR440+6),"")</f>
      </c>
      <c r="DV440">
        <f>IF($GS440&gt;=7,INDEX($DM:$DM,$GR440+7),"")</f>
      </c>
      <c r="DW440">
        <f>IF($GS440&gt;=8,INDEX($DM:$DM,$GR440+8),"")</f>
      </c>
      <c r="DX440">
        <f>IF($GS440&gt;=9,INDEX($DM:$DM,$GR440+9),"")</f>
      </c>
      <c r="DY440">
        <f>IF($GS440&gt;=10,INDEX($DM:$DM,$GR440+10),"")</f>
      </c>
      <c r="DZ440">
        <f>IF($GS440&gt;=11,INDEX($DM:$DM,$GR440+11),"")</f>
      </c>
      <c r="EA440">
        <f>IF($GS440&gt;=12,INDEX($DM:$DM,$GR440+12),"")</f>
      </c>
      <c r="EB440">
        <f>IF($GS440&gt;=13,INDEX($DM:$DM,$GR440+13),"")</f>
      </c>
      <c r="EC440">
        <f>IF($GS440&gt;=14,INDEX($DM:$DM,$GR440+14),"")</f>
      </c>
      <c r="ED440">
        <f>IF($GS440&gt;=15,INDEX($DM:$DM,$GR440+15),"")</f>
      </c>
      <c r="EE440">
        <f>IF($GS440&gt;=16,INDEX($DM:$DM,$GR440+16),"")</f>
      </c>
      <c r="EF440">
        <f>IF($GS440&gt;=17,INDEX($DM:$DM,$GR440+17),"")</f>
      </c>
      <c r="EG440">
        <f>IF($GS440&gt;=18,INDEX($DM:$DM,$GR440+18),"")</f>
      </c>
      <c r="EH440">
        <f>IF($GS440&gt;=19,INDEX($DM:$DM,$GR440+19),"")</f>
      </c>
      <c r="EI440">
        <f>IF($GS440&gt;=20,INDEX($DM:$DM,$GR440+20),"")</f>
      </c>
      <c r="EJ440">
        <f>IF($GS440&gt;=21,INDEX($DM:$DM,$GR440+21),"")</f>
      </c>
      <c r="EK440">
        <f>IF($GS440&gt;=22,INDEX($DM:$DM,$GR440+22),"")</f>
      </c>
      <c r="EL440">
        <f>IF($GS440&gt;=23,INDEX($DM:$DM,$GR440+23),"")</f>
      </c>
      <c r="EM440">
        <f>IF($GS440&gt;=24,INDEX($DM:$DM,$GR440+24),"")</f>
      </c>
      <c r="EN440">
        <f>IF($GS440&gt;=25,INDEX($DM:$DM,$GR440+25),"")</f>
      </c>
      <c r="EO440">
        <f>IF($GS440&gt;=26,INDEX($DM:$DM,$GR440+26),"")</f>
      </c>
      <c r="EP440">
        <f>IF($GS440&gt;=27,INDEX($DM:$DM,$GR440+27),"")</f>
      </c>
      <c r="EQ440">
        <f>IF($GS440&gt;=28,INDEX($DM:$DM,$GR440+28),"")</f>
      </c>
      <c r="ER440">
        <f>IF($GS440&gt;=29,INDEX($DM:$DM,$GR440+29),"")</f>
      </c>
      <c r="ES440">
        <f>IF($GS440&gt;=30,INDEX($DM:$DM,$GR440+30),"")</f>
      </c>
      <c r="ET440">
        <f>IF($GS440&gt;=31,INDEX($DM:$DM,$GR440+31),"")</f>
      </c>
      <c r="EU440">
        <f>IF($GS440&gt;=32,INDEX($DM:$DM,$GR440+32),"")</f>
      </c>
      <c r="EV440">
        <f>IF($GS440&gt;=33,INDEX($DM:$DM,$GR440+33),"")</f>
      </c>
      <c r="EW440">
        <f>IF($GS440&gt;=34,INDEX($DM:$DM,$GR440+34),"")</f>
      </c>
      <c r="EX440">
        <f>IF($GS440&gt;=35,INDEX($DM:$DM,$GR440+35),"")</f>
      </c>
      <c r="EY440">
        <f>IF($GS440&gt;=36,INDEX($DM:$DM,$GR440+36),"")</f>
      </c>
      <c r="EZ440">
        <f>IF($GS440&gt;=37,INDEX($DM:$DM,$GR440+37),"")</f>
      </c>
      <c r="FA440">
        <f>IF($GS440&gt;=38,INDEX($DM:$DM,$GR440+38),"")</f>
      </c>
      <c r="FB440">
        <f>IF($GS440&gt;=39,INDEX($DM:$DM,$GR440+39),"")</f>
      </c>
      <c r="FC440">
        <f>IF($GS440&gt;=40,INDEX($DM:$DM,$GR440+40),"")</f>
      </c>
      <c r="FD440">
        <f>IF($GS440&gt;=1,INDEX($DN:$DN,$GR440+1),"")</f>
      </c>
      <c r="FE440">
        <f>IF($GS440&gt;=2,INDEX($DN:$DN,$GR440+2),"")</f>
      </c>
      <c r="FF440">
        <f>IF($GS440&gt;=3,INDEX($DN:$DN,$GR440+3),"")</f>
      </c>
      <c r="FG440">
        <f>IF($GS440&gt;=4,INDEX($DN:$DN,$GR440+4),"")</f>
      </c>
      <c r="FH440">
        <f>IF($GS440&gt;=5,INDEX($DN:$DN,$GR440+5),"")</f>
      </c>
      <c r="FI440">
        <f>IF($GS440&gt;=6,INDEX($DN:$DN,$GR440+6),"")</f>
      </c>
      <c r="FJ440">
        <f>IF($GS440&gt;=7,INDEX($DN:$DN,$GR440+7),"")</f>
      </c>
      <c r="FK440">
        <f>IF($GS440&gt;=8,INDEX($DN:$DN,$GR440+8),"")</f>
      </c>
      <c r="FL440">
        <f>IF($GS440&gt;=9,INDEX($DN:$DN,$GR440+9),"")</f>
      </c>
      <c r="FM440">
        <f>IF($GS440&gt;=10,INDEX($DN:$DN,$GR440+10),"")</f>
      </c>
      <c r="FN440">
        <f>IF($GS440&gt;=11,INDEX($DN:$DN,$GR440+11),"")</f>
      </c>
      <c r="FO440">
        <f>IF($GS440&gt;=12,INDEX($DN:$DN,$GR440+12),"")</f>
      </c>
      <c r="FP440">
        <f>IF($GS440&gt;=13,INDEX($DN:$DN,$GR440+13),"")</f>
      </c>
      <c r="FQ440">
        <f>IF($GS440&gt;=14,INDEX($DN:$DN,$GR440+14),"")</f>
      </c>
      <c r="FR440">
        <f>IF($GS440&gt;=15,INDEX($DN:$DN,$GR440+15),"")</f>
      </c>
      <c r="FS440">
        <f>IF($GS440&gt;=16,INDEX($DN:$DN,$GR440+16),"")</f>
      </c>
      <c r="FT440">
        <f>IF($GS440&gt;=17,INDEX($DN:$DN,$GR440+17),"")</f>
      </c>
      <c r="FU440">
        <f>IF($GS440&gt;=18,INDEX($DN:$DN,$GR440+18),"")</f>
      </c>
      <c r="FV440">
        <f>IF($GS440&gt;=19,INDEX($DN:$DN,$GR440+19),"")</f>
      </c>
      <c r="FW440">
        <f>IF($GS440&gt;=20,INDEX($DN:$DN,$GR440+20),"")</f>
      </c>
      <c r="FX440">
        <f>IF($GS440&gt;=21,INDEX($DN:$DN,$GR440+21),"")</f>
      </c>
      <c r="FY440">
        <f>IF($GS440&gt;=22,INDEX($DN:$DN,$GR440+22),"")</f>
      </c>
      <c r="FZ440">
        <f>IF($GS440&gt;=23,INDEX($DN:$DN,$GR440+23),"")</f>
      </c>
      <c r="GA440">
        <f>IF($GS440&gt;=24,INDEX($DN:$DN,$GR440+24),"")</f>
      </c>
      <c r="GB440">
        <f>IF($GS440&gt;=25,INDEX($DN:$DN,$GR440+25),"")</f>
      </c>
      <c r="GC440">
        <f>IF($GS440&gt;=26,INDEX($DN:$DN,$GR440+26),"")</f>
      </c>
      <c r="GD440">
        <f>IF($GS440&gt;=27,INDEX($DN:$DN,$GR440+27),"")</f>
      </c>
      <c r="GE440">
        <f>IF($GS440&gt;=28,INDEX($DN:$DN,$GR440+28),"")</f>
      </c>
      <c r="GF440">
        <f>IF($GS440&gt;=29,INDEX($DN:$DN,$GR440+29),"")</f>
      </c>
      <c r="GG440">
        <f>IF($GS440&gt;=30,INDEX($DN:$DN,$GR440+30),"")</f>
      </c>
      <c r="GH440">
        <f>IF($GS440&gt;=31,INDEX($DN:$DN,$GR440+31),"")</f>
      </c>
      <c r="GI440">
        <f>IF($GS440&gt;=32,INDEX($DN:$DN,$GR440+32),"")</f>
      </c>
      <c r="GJ440">
        <f>IF($GS440&gt;=33,INDEX($DN:$DN,$GR440+33),"")</f>
      </c>
      <c r="GK440">
        <f>IF($GS440&gt;=34,INDEX($DN:$DN,$GR440+34),"")</f>
      </c>
      <c r="GL440">
        <f>IF($GS440&gt;=35,INDEX($DN:$DN,$GR440+35),"")</f>
      </c>
      <c r="GM440">
        <f>IF($GS440&gt;=36,INDEX($DN:$DN,$GR440+36),"")</f>
      </c>
      <c r="GN440">
        <f>IF($GS440&gt;=37,INDEX($DN:$DN,$GR440+37),"")</f>
      </c>
      <c r="GO440">
        <f>IF($GS440&gt;=38,INDEX($DN:$DN,$GR440+38),"")</f>
      </c>
      <c r="GP440">
        <f>IF($GS440&gt;=39,INDEX($DN:$DN,$GR440+39),"")</f>
      </c>
      <c r="GQ440">
        <f>IF($GS440&gt;=40,INDEX($DN:$DN,$GR440+40),"")</f>
      </c>
      <c r="GR440">
        <f>IFERROR(MATCH($DL440,$DM$2:$DM$148,0)+1,0)</f>
      </c>
      <c r="GS440">
        <f>IFERROR(INDEX($DO$2:$DO$148,MATCH($DL440,$DM$2:$DM$148,0)),0)</f>
      </c>
      <c r="GT440">
        <f>IFERROR(MATCH($Z440,$DP$440:$FC$440,0),0)</f>
      </c>
      <c r="GU440">
        <f>IF($GT440&gt;0,INDEX($FD$440:$GQ$440,$GT440),"")</f>
      </c>
      <c r="GX440">
        <f>IF($JG440&gt;=1,INDEX($GV:$GV,$JF440+1),"")</f>
      </c>
      <c r="GY440">
        <f>IF($JG440&gt;=2,INDEX($GV:$GV,$JF440+2),"")</f>
      </c>
      <c r="GZ440">
        <f>IF($JG440&gt;=3,INDEX($GV:$GV,$JF440+3),"")</f>
      </c>
      <c r="HA440">
        <f>IF($JG440&gt;=4,INDEX($GV:$GV,$JF440+4),"")</f>
      </c>
      <c r="HB440">
        <f>IF($JG440&gt;=5,INDEX($GV:$GV,$JF440+5),"")</f>
      </c>
      <c r="HC440">
        <f>IF($JG440&gt;=6,INDEX($GV:$GV,$JF440+6),"")</f>
      </c>
      <c r="HD440">
        <f>IF($JG440&gt;=7,INDEX($GV:$GV,$JF440+7),"")</f>
      </c>
      <c r="HE440">
        <f>IF($JG440&gt;=8,INDEX($GV:$GV,$JF440+8),"")</f>
      </c>
      <c r="HF440">
        <f>IF($JG440&gt;=9,INDEX($GV:$GV,$JF440+9),"")</f>
      </c>
      <c r="HG440">
        <f>IF($JG440&gt;=10,INDEX($GV:$GV,$JF440+10),"")</f>
      </c>
      <c r="HH440">
        <f>IF($JG440&gt;=11,INDEX($GV:$GV,$JF440+11),"")</f>
      </c>
      <c r="HI440">
        <f>IF($JG440&gt;=12,INDEX($GV:$GV,$JF440+12),"")</f>
      </c>
      <c r="HJ440">
        <f>IF($JG440&gt;=13,INDEX($GV:$GV,$JF440+13),"")</f>
      </c>
      <c r="HK440">
        <f>IF($JG440&gt;=14,INDEX($GV:$GV,$JF440+14),"")</f>
      </c>
      <c r="HL440">
        <f>IF($JG440&gt;=15,INDEX($GV:$GV,$JF440+15),"")</f>
      </c>
      <c r="HM440">
        <f>IF($JG440&gt;=16,INDEX($GV:$GV,$JF440+16),"")</f>
      </c>
      <c r="HN440">
        <f>IF($JG440&gt;=17,INDEX($GV:$GV,$JF440+17),"")</f>
      </c>
      <c r="HO440">
        <f>IF($JG440&gt;=18,INDEX($GV:$GV,$JF440+18),"")</f>
      </c>
      <c r="HP440">
        <f>IF($JG440&gt;=19,INDEX($GV:$GV,$JF440+19),"")</f>
      </c>
      <c r="HQ440">
        <f>IF($JG440&gt;=20,INDEX($GV:$GV,$JF440+20),"")</f>
      </c>
      <c r="HR440">
        <f>IF($JG440&gt;=21,INDEX($GV:$GV,$JF440+21),"")</f>
      </c>
      <c r="HS440">
        <f>IF($JG440&gt;=22,INDEX($GV:$GV,$JF440+22),"")</f>
      </c>
      <c r="HT440">
        <f>IF($JG440&gt;=23,INDEX($GV:$GV,$JF440+23),"")</f>
      </c>
      <c r="HU440">
        <f>IF($JG440&gt;=24,INDEX($GV:$GV,$JF440+24),"")</f>
      </c>
      <c r="HV440">
        <f>IF($JG440&gt;=25,INDEX($GV:$GV,$JF440+25),"")</f>
      </c>
      <c r="HW440">
        <f>IF($JG440&gt;=26,INDEX($GV:$GV,$JF440+26),"")</f>
      </c>
      <c r="HX440">
        <f>IF($JG440&gt;=27,INDEX($GV:$GV,$JF440+27),"")</f>
      </c>
      <c r="HY440">
        <f>IF($JG440&gt;=28,INDEX($GV:$GV,$JF440+28),"")</f>
      </c>
      <c r="HZ440">
        <f>IF($JG440&gt;=29,INDEX($GV:$GV,$JF440+29),"")</f>
      </c>
      <c r="IA440">
        <f>IF($JG440&gt;=30,INDEX($GV:$GV,$JF440+30),"")</f>
      </c>
      <c r="IB440">
        <f>IF($JG440&gt;=31,INDEX($GV:$GV,$JF440+31),"")</f>
      </c>
      <c r="IC440">
        <f>IF($JG440&gt;=32,INDEX($GV:$GV,$JF440+32),"")</f>
      </c>
      <c r="ID440">
        <f>IF($JG440&gt;=33,INDEX($GV:$GV,$JF440+33),"")</f>
      </c>
      <c r="IE440">
        <f>IF($JG440&gt;=34,INDEX($GV:$GV,$JF440+34),"")</f>
      </c>
      <c r="IF440">
        <f>IF($JG440&gt;=35,INDEX($GV:$GV,$JF440+35),"")</f>
      </c>
      <c r="IG440">
        <f>IF($JG440&gt;=36,INDEX($GV:$GV,$JF440+36),"")</f>
      </c>
      <c r="IH440">
        <f>IF($JG440&gt;=37,INDEX($GV:$GV,$JF440+37),"")</f>
      </c>
      <c r="II440">
        <f>IF($JG440&gt;=38,INDEX($GV:$GV,$JF440+38),"")</f>
      </c>
      <c r="IJ440">
        <f>IF($JG440&gt;=39,INDEX($GV:$GV,$JF440+39),"")</f>
      </c>
      <c r="IK440">
        <f>IF($JG440&gt;=40,INDEX($GV:$GV,$JF440+40),"")</f>
      </c>
      <c r="IL440">
        <f>IF($JG440&gt;=41,INDEX($GV:$GV,$JF440+41),"")</f>
      </c>
      <c r="IM440">
        <f>IF($JG440&gt;=42,INDEX($GV:$GV,$JF440+42),"")</f>
      </c>
      <c r="IN440">
        <f>IF($JG440&gt;=43,INDEX($GV:$GV,$JF440+43),"")</f>
      </c>
      <c r="IO440">
        <f>IF($JG440&gt;=44,INDEX($GV:$GV,$JF440+44),"")</f>
      </c>
      <c r="IP440">
        <f>IF($JG440&gt;=45,INDEX($GV:$GV,$JF440+45),"")</f>
      </c>
      <c r="IQ440">
        <f>IF($JG440&gt;=46,INDEX($GV:$GV,$JF440+46),"")</f>
      </c>
      <c r="IR440">
        <f>IF($JG440&gt;=47,INDEX($GV:$GV,$JF440+47),"")</f>
      </c>
      <c r="IS440">
        <f>IF($JG440&gt;=48,INDEX($GV:$GV,$JF440+48),"")</f>
      </c>
      <c r="IT440">
        <f>IF($JG440&gt;=49,INDEX($GV:$GV,$JF440+49),"")</f>
      </c>
      <c r="IU440">
        <f>IF($JG440&gt;=50,INDEX($GV:$GV,$JF440+50),"")</f>
      </c>
      <c r="IV440">
        <f>IF($JG440&gt;=51,INDEX($GV:$GV,$JF440+51),"")</f>
      </c>
      <c r="IW440">
        <f>IF($JG440&gt;=52,INDEX($GV:$GV,$JF440+52),"")</f>
      </c>
      <c r="IX440">
        <f>IF($JG440&gt;=53,INDEX($GV:$GV,$JF440+53),"")</f>
      </c>
      <c r="IY440">
        <f>IF($JG440&gt;=54,INDEX($GV:$GV,$JF440+54),"")</f>
      </c>
      <c r="IZ440">
        <f>IF($JG440&gt;=55,INDEX($GV:$GV,$JF440+55),"")</f>
      </c>
      <c r="JA440">
        <f>IF($JG440&gt;=56,INDEX($GV:$GV,$JF440+56),"")</f>
      </c>
      <c r="JB440">
        <f>IF($JG440&gt;=57,INDEX($GV:$GV,$JF440+57),"")</f>
      </c>
      <c r="JC440">
        <f>IF($JG440&gt;=58,INDEX($GV:$GV,$JF440+58),"")</f>
      </c>
      <c r="JD440">
        <f>IF($JG440&gt;=59,INDEX($GV:$GV,$JF440+59),"")</f>
      </c>
      <c r="JE440">
        <f>IF($JG440&gt;=60,INDEX($GV:$GV,$JF440+60),"")</f>
      </c>
      <c r="JF440">
        <f>IFERROR(MATCH($GU440,$GV$2:$GV$322,0)+1,0)</f>
      </c>
      <c r="JG440">
        <f>IFERROR(INDEX($GW$2:$GW$322,MATCH($GU440,$GV$2:$GV$322,0)),0)</f>
      </c>
      <c r="JH440" t="s">
        <v>44</v>
      </c>
      <c r="JI440" t="s">
        <v>44</v>
      </c>
    </row>
    <row r="441" spans="1:269" x14ac:dyDescent="0.25">
      <c r="R441">
        <f>IF(OR($U441="",$Q441=""),"",IFERROR($U441/$Q441,0))</f>
      </c>
      <c r="S441">
        <f>IF($U441="","",
SUM($T441,$V441,$AA441,$W441,$Y441)*
(1-IF($AB441="",0,VALUE($AB441)/100)))</f>
      </c>
      <c r="T441">
        <f>IF($U441="","",$U441)</f>
      </c>
      <c r="V441">
        <f>IF($U441="","",
IF($O441="","",
IF(ISNUMBER(SEARCH("exempt",LOWER($O441))),0,
$U441*(VALUE(SUBSTITUTE($O441,"%",""))/100))))</f>
      </c>
      <c r="AC441">
        <f>IFERROR(IF(FIND(" - ",$K441)&gt;0,MID($K441,FIND(" - ",$K441)+3,LEN($K441)),""),"")</f>
      </c>
      <c r="AL441" t="s">
        <v>1289</v>
      </c>
      <c r="AT441">
        <f>IFERROR(LEFT($K441,FIND(" - ",$K441)-1),$K441)</f>
      </c>
      <c r="AW441">
        <f>IF($CL441&gt;=1,INDEX($AU:$AU,$CK441+1),"")</f>
      </c>
      <c r="AX441">
        <f>IF($CL441&gt;=2,INDEX($AU:$AU,$CK441+2),"")</f>
      </c>
      <c r="AY441">
        <f>IF($CL441&gt;=3,INDEX($AU:$AU,$CK441+3),"")</f>
      </c>
      <c r="AZ441">
        <f>IF($CL441&gt;=4,INDEX($AU:$AU,$CK441+4),"")</f>
      </c>
      <c r="BA441">
        <f>IF($CL441&gt;=5,INDEX($AU:$AU,$CK441+5),"")</f>
      </c>
      <c r="BB441">
        <f>IF($CL441&gt;=6,INDEX($AU:$AU,$CK441+6),"")</f>
      </c>
      <c r="BC441">
        <f>IF($CL441&gt;=7,INDEX($AU:$AU,$CK441+7),"")</f>
      </c>
      <c r="BD441">
        <f>IF($CL441&gt;=8,INDEX($AU:$AU,$CK441+8),"")</f>
      </c>
      <c r="BE441">
        <f>IF($CL441&gt;=9,INDEX($AU:$AU,$CK441+9),"")</f>
      </c>
      <c r="BF441">
        <f>IF($CL441&gt;=10,INDEX($AU:$AU,$CK441+10),"")</f>
      </c>
      <c r="BG441">
        <f>IF($CL441&gt;=11,INDEX($AU:$AU,$CK441+11),"")</f>
      </c>
      <c r="BH441">
        <f>IF($CL441&gt;=12,INDEX($AU:$AU,$CK441+12),"")</f>
      </c>
      <c r="BI441">
        <f>IF($CL441&gt;=13,INDEX($AU:$AU,$CK441+13),"")</f>
      </c>
      <c r="BJ441">
        <f>IF($CL441&gt;=14,INDEX($AU:$AU,$CK441+14),"")</f>
      </c>
      <c r="BK441">
        <f>IF($CL441&gt;=15,INDEX($AU:$AU,$CK441+15),"")</f>
      </c>
      <c r="BL441">
        <f>IF($CL441&gt;=16,INDEX($AU:$AU,$CK441+16),"")</f>
      </c>
      <c r="BM441">
        <f>IF($CL441&gt;=17,INDEX($AU:$AU,$CK441+17),"")</f>
      </c>
      <c r="BN441">
        <f>IF($CL441&gt;=18,INDEX($AU:$AU,$CK441+18),"")</f>
      </c>
      <c r="BO441">
        <f>IF($CL441&gt;=19,INDEX($AU:$AU,$CK441+19),"")</f>
      </c>
      <c r="BP441">
        <f>IF($CL441&gt;=20,INDEX($AU:$AU,$CK441+20),"")</f>
      </c>
      <c r="BQ441">
        <f>IF($CL441&gt;=21,INDEX($AU:$AU,$CK441+21),"")</f>
      </c>
      <c r="BR441">
        <f>IF($CL441&gt;=22,INDEX($AU:$AU,$CK441+22),"")</f>
      </c>
      <c r="BS441">
        <f>IF($CL441&gt;=23,INDEX($AU:$AU,$CK441+23),"")</f>
      </c>
      <c r="BT441">
        <f>IF($CL441&gt;=24,INDEX($AU:$AU,$CK441+24),"")</f>
      </c>
      <c r="BU441">
        <f>IF($CL441&gt;=25,INDEX($AU:$AU,$CK441+25),"")</f>
      </c>
      <c r="BV441">
        <f>IF($CL441&gt;=26,INDEX($AU:$AU,$CK441+26),"")</f>
      </c>
      <c r="BW441">
        <f>IF($CL441&gt;=27,INDEX($AU:$AU,$CK441+27),"")</f>
      </c>
      <c r="BX441">
        <f>IF($CL441&gt;=28,INDEX($AU:$AU,$CK441+28),"")</f>
      </c>
      <c r="BY441">
        <f>IF($CL441&gt;=29,INDEX($AU:$AU,$CK441+29),"")</f>
      </c>
      <c r="BZ441">
        <f>IF($CL441&gt;=30,INDEX($AU:$AU,$CK441+30),"")</f>
      </c>
      <c r="CA441">
        <f>IF($CL441&gt;=31,INDEX($AU:$AU,$CK441+31),"")</f>
      </c>
      <c r="CB441">
        <f>IF($CL441&gt;=32,INDEX($AU:$AU,$CK441+32),"")</f>
      </c>
      <c r="CC441">
        <f>IF($CL441&gt;=33,INDEX($AU:$AU,$CK441+33),"")</f>
      </c>
      <c r="CD441">
        <f>IF($CL441&gt;=34,INDEX($AU:$AU,$CK441+34),"")</f>
      </c>
      <c r="CE441">
        <f>IF($CL441&gt;=35,INDEX($AU:$AU,$CK441+35),"")</f>
      </c>
      <c r="CF441">
        <f>IF($CL441&gt;=36,INDEX($AU:$AU,$CK441+36),"")</f>
      </c>
      <c r="CG441">
        <f>IF($CL441&gt;=37,INDEX($AU:$AU,$CK441+37),"")</f>
      </c>
      <c r="CH441">
        <f>IF($CL441&gt;=38,INDEX($AU:$AU,$CK441+38),"")</f>
      </c>
      <c r="CI441">
        <f>IF($CL441&gt;=39,INDEX($AU:$AU,$CK441+39),"")</f>
      </c>
      <c r="CJ441">
        <f>IF($CL441&gt;=40,INDEX($AU:$AU,$CK441+40),"")</f>
      </c>
      <c r="CK441">
        <f>IFERROR(MATCH($AT441,$AU$2:$AU$133,0)+1,0)</f>
      </c>
      <c r="CL441">
        <f>IFERROR(INDEX($AV$2:$AV$133,MATCH($AT441,$AU$2:$AU$133,0)),0)</f>
      </c>
      <c r="CM441">
        <f>IFERROR(LEFT($L441,FIND(" - ",$L441)-1),$L441)</f>
      </c>
      <c r="CN441" t="s">
        <v>1290</v>
      </c>
      <c r="CO441">
        <v>1</v>
      </c>
      <c r="CP441">
        <f>IF($DK441&gt;=1,INDEX($CN:$CN,$DJ441+1),"")</f>
      </c>
      <c r="CQ441">
        <f>IF($DK441&gt;=2,INDEX($CN:$CN,$DJ441+2),"")</f>
      </c>
      <c r="CR441">
        <f>IF($DK441&gt;=3,INDEX($CN:$CN,$DJ441+3),"")</f>
      </c>
      <c r="CS441">
        <f>IF($DK441&gt;=4,INDEX($CN:$CN,$DJ441+4),"")</f>
      </c>
      <c r="CT441">
        <f>IF($DK441&gt;=5,INDEX($CN:$CN,$DJ441+5),"")</f>
      </c>
      <c r="CU441">
        <f>IF($DK441&gt;=6,INDEX($CN:$CN,$DJ441+6),"")</f>
      </c>
      <c r="CV441">
        <f>IF($DK441&gt;=7,INDEX($CN:$CN,$DJ441+7),"")</f>
      </c>
      <c r="CW441">
        <f>IF($DK441&gt;=8,INDEX($CN:$CN,$DJ441+8),"")</f>
      </c>
      <c r="CX441">
        <f>IF($DK441&gt;=9,INDEX($CN:$CN,$DJ441+9),"")</f>
      </c>
      <c r="CY441">
        <f>IF($DK441&gt;=10,INDEX($CN:$CN,$DJ441+10),"")</f>
      </c>
      <c r="CZ441">
        <f>IF($DK441&gt;=11,INDEX($CN:$CN,$DJ441+11),"")</f>
      </c>
      <c r="DA441">
        <f>IF($DK441&gt;=12,INDEX($CN:$CN,$DJ441+12),"")</f>
      </c>
      <c r="DB441">
        <f>IF($DK441&gt;=13,INDEX($CN:$CN,$DJ441+13),"")</f>
      </c>
      <c r="DC441">
        <f>IF($DK441&gt;=14,INDEX($CN:$CN,$DJ441+14),"")</f>
      </c>
      <c r="DD441">
        <f>IF($DK441&gt;=15,INDEX($CN:$CN,$DJ441+15),"")</f>
      </c>
      <c r="DE441">
        <f>IF($DK441&gt;=16,INDEX($CN:$CN,$DJ441+16),"")</f>
      </c>
      <c r="DF441">
        <f>IF($DK441&gt;=17,INDEX($CN:$CN,$DJ441+17),"")</f>
      </c>
      <c r="DG441">
        <f>IF($DK441&gt;=18,INDEX($CN:$CN,$DJ441+18),"")</f>
      </c>
      <c r="DH441">
        <f>IF($DK441&gt;=19,INDEX($CN:$CN,$DJ441+19),"")</f>
      </c>
      <c r="DI441">
        <f>IF($DK441&gt;=20,INDEX($CN:$CN,$DJ441+20),"")</f>
      </c>
      <c r="DJ441">
        <f>IFERROR(MATCH($CM441,$CN$2:$CN$1089,0)+1,0)</f>
      </c>
      <c r="DK441">
        <f>IFERROR(INDEX($CO$2:$CO$1089,MATCH($CM441,$CN$2:$CN$1089,0)),0)</f>
      </c>
      <c r="DL441">
        <f>IFERROR(INDEX($AS:$AS,MATCH($O441,$AR:$AR,0))&amp;"","")</f>
      </c>
      <c r="DP441">
        <f>IF($GS441&gt;=1,INDEX($DM:$DM,$GR441+1),"")</f>
      </c>
      <c r="DQ441">
        <f>IF($GS441&gt;=2,INDEX($DM:$DM,$GR441+2),"")</f>
      </c>
      <c r="DR441">
        <f>IF($GS441&gt;=3,INDEX($DM:$DM,$GR441+3),"")</f>
      </c>
      <c r="DS441">
        <f>IF($GS441&gt;=4,INDEX($DM:$DM,$GR441+4),"")</f>
      </c>
      <c r="DT441">
        <f>IF($GS441&gt;=5,INDEX($DM:$DM,$GR441+5),"")</f>
      </c>
      <c r="DU441">
        <f>IF($GS441&gt;=6,INDEX($DM:$DM,$GR441+6),"")</f>
      </c>
      <c r="DV441">
        <f>IF($GS441&gt;=7,INDEX($DM:$DM,$GR441+7),"")</f>
      </c>
      <c r="DW441">
        <f>IF($GS441&gt;=8,INDEX($DM:$DM,$GR441+8),"")</f>
      </c>
      <c r="DX441">
        <f>IF($GS441&gt;=9,INDEX($DM:$DM,$GR441+9),"")</f>
      </c>
      <c r="DY441">
        <f>IF($GS441&gt;=10,INDEX($DM:$DM,$GR441+10),"")</f>
      </c>
      <c r="DZ441">
        <f>IF($GS441&gt;=11,INDEX($DM:$DM,$GR441+11),"")</f>
      </c>
      <c r="EA441">
        <f>IF($GS441&gt;=12,INDEX($DM:$DM,$GR441+12),"")</f>
      </c>
      <c r="EB441">
        <f>IF($GS441&gt;=13,INDEX($DM:$DM,$GR441+13),"")</f>
      </c>
      <c r="EC441">
        <f>IF($GS441&gt;=14,INDEX($DM:$DM,$GR441+14),"")</f>
      </c>
      <c r="ED441">
        <f>IF($GS441&gt;=15,INDEX($DM:$DM,$GR441+15),"")</f>
      </c>
      <c r="EE441">
        <f>IF($GS441&gt;=16,INDEX($DM:$DM,$GR441+16),"")</f>
      </c>
      <c r="EF441">
        <f>IF($GS441&gt;=17,INDEX($DM:$DM,$GR441+17),"")</f>
      </c>
      <c r="EG441">
        <f>IF($GS441&gt;=18,INDEX($DM:$DM,$GR441+18),"")</f>
      </c>
      <c r="EH441">
        <f>IF($GS441&gt;=19,INDEX($DM:$DM,$GR441+19),"")</f>
      </c>
      <c r="EI441">
        <f>IF($GS441&gt;=20,INDEX($DM:$DM,$GR441+20),"")</f>
      </c>
      <c r="EJ441">
        <f>IF($GS441&gt;=21,INDEX($DM:$DM,$GR441+21),"")</f>
      </c>
      <c r="EK441">
        <f>IF($GS441&gt;=22,INDEX($DM:$DM,$GR441+22),"")</f>
      </c>
      <c r="EL441">
        <f>IF($GS441&gt;=23,INDEX($DM:$DM,$GR441+23),"")</f>
      </c>
      <c r="EM441">
        <f>IF($GS441&gt;=24,INDEX($DM:$DM,$GR441+24),"")</f>
      </c>
      <c r="EN441">
        <f>IF($GS441&gt;=25,INDEX($DM:$DM,$GR441+25),"")</f>
      </c>
      <c r="EO441">
        <f>IF($GS441&gt;=26,INDEX($DM:$DM,$GR441+26),"")</f>
      </c>
      <c r="EP441">
        <f>IF($GS441&gt;=27,INDEX($DM:$DM,$GR441+27),"")</f>
      </c>
      <c r="EQ441">
        <f>IF($GS441&gt;=28,INDEX($DM:$DM,$GR441+28),"")</f>
      </c>
      <c r="ER441">
        <f>IF($GS441&gt;=29,INDEX($DM:$DM,$GR441+29),"")</f>
      </c>
      <c r="ES441">
        <f>IF($GS441&gt;=30,INDEX($DM:$DM,$GR441+30),"")</f>
      </c>
      <c r="ET441">
        <f>IF($GS441&gt;=31,INDEX($DM:$DM,$GR441+31),"")</f>
      </c>
      <c r="EU441">
        <f>IF($GS441&gt;=32,INDEX($DM:$DM,$GR441+32),"")</f>
      </c>
      <c r="EV441">
        <f>IF($GS441&gt;=33,INDEX($DM:$DM,$GR441+33),"")</f>
      </c>
      <c r="EW441">
        <f>IF($GS441&gt;=34,INDEX($DM:$DM,$GR441+34),"")</f>
      </c>
      <c r="EX441">
        <f>IF($GS441&gt;=35,INDEX($DM:$DM,$GR441+35),"")</f>
      </c>
      <c r="EY441">
        <f>IF($GS441&gt;=36,INDEX($DM:$DM,$GR441+36),"")</f>
      </c>
      <c r="EZ441">
        <f>IF($GS441&gt;=37,INDEX($DM:$DM,$GR441+37),"")</f>
      </c>
      <c r="FA441">
        <f>IF($GS441&gt;=38,INDEX($DM:$DM,$GR441+38),"")</f>
      </c>
      <c r="FB441">
        <f>IF($GS441&gt;=39,INDEX($DM:$DM,$GR441+39),"")</f>
      </c>
      <c r="FC441">
        <f>IF($GS441&gt;=40,INDEX($DM:$DM,$GR441+40),"")</f>
      </c>
      <c r="FD441">
        <f>IF($GS441&gt;=1,INDEX($DN:$DN,$GR441+1),"")</f>
      </c>
      <c r="FE441">
        <f>IF($GS441&gt;=2,INDEX($DN:$DN,$GR441+2),"")</f>
      </c>
      <c r="FF441">
        <f>IF($GS441&gt;=3,INDEX($DN:$DN,$GR441+3),"")</f>
      </c>
      <c r="FG441">
        <f>IF($GS441&gt;=4,INDEX($DN:$DN,$GR441+4),"")</f>
      </c>
      <c r="FH441">
        <f>IF($GS441&gt;=5,INDEX($DN:$DN,$GR441+5),"")</f>
      </c>
      <c r="FI441">
        <f>IF($GS441&gt;=6,INDEX($DN:$DN,$GR441+6),"")</f>
      </c>
      <c r="FJ441">
        <f>IF($GS441&gt;=7,INDEX($DN:$DN,$GR441+7),"")</f>
      </c>
      <c r="FK441">
        <f>IF($GS441&gt;=8,INDEX($DN:$DN,$GR441+8),"")</f>
      </c>
      <c r="FL441">
        <f>IF($GS441&gt;=9,INDEX($DN:$DN,$GR441+9),"")</f>
      </c>
      <c r="FM441">
        <f>IF($GS441&gt;=10,INDEX($DN:$DN,$GR441+10),"")</f>
      </c>
      <c r="FN441">
        <f>IF($GS441&gt;=11,INDEX($DN:$DN,$GR441+11),"")</f>
      </c>
      <c r="FO441">
        <f>IF($GS441&gt;=12,INDEX($DN:$DN,$GR441+12),"")</f>
      </c>
      <c r="FP441">
        <f>IF($GS441&gt;=13,INDEX($DN:$DN,$GR441+13),"")</f>
      </c>
      <c r="FQ441">
        <f>IF($GS441&gt;=14,INDEX($DN:$DN,$GR441+14),"")</f>
      </c>
      <c r="FR441">
        <f>IF($GS441&gt;=15,INDEX($DN:$DN,$GR441+15),"")</f>
      </c>
      <c r="FS441">
        <f>IF($GS441&gt;=16,INDEX($DN:$DN,$GR441+16),"")</f>
      </c>
      <c r="FT441">
        <f>IF($GS441&gt;=17,INDEX($DN:$DN,$GR441+17),"")</f>
      </c>
      <c r="FU441">
        <f>IF($GS441&gt;=18,INDEX($DN:$DN,$GR441+18),"")</f>
      </c>
      <c r="FV441">
        <f>IF($GS441&gt;=19,INDEX($DN:$DN,$GR441+19),"")</f>
      </c>
      <c r="FW441">
        <f>IF($GS441&gt;=20,INDEX($DN:$DN,$GR441+20),"")</f>
      </c>
      <c r="FX441">
        <f>IF($GS441&gt;=21,INDEX($DN:$DN,$GR441+21),"")</f>
      </c>
      <c r="FY441">
        <f>IF($GS441&gt;=22,INDEX($DN:$DN,$GR441+22),"")</f>
      </c>
      <c r="FZ441">
        <f>IF($GS441&gt;=23,INDEX($DN:$DN,$GR441+23),"")</f>
      </c>
      <c r="GA441">
        <f>IF($GS441&gt;=24,INDEX($DN:$DN,$GR441+24),"")</f>
      </c>
      <c r="GB441">
        <f>IF($GS441&gt;=25,INDEX($DN:$DN,$GR441+25),"")</f>
      </c>
      <c r="GC441">
        <f>IF($GS441&gt;=26,INDEX($DN:$DN,$GR441+26),"")</f>
      </c>
      <c r="GD441">
        <f>IF($GS441&gt;=27,INDEX($DN:$DN,$GR441+27),"")</f>
      </c>
      <c r="GE441">
        <f>IF($GS441&gt;=28,INDEX($DN:$DN,$GR441+28),"")</f>
      </c>
      <c r="GF441">
        <f>IF($GS441&gt;=29,INDEX($DN:$DN,$GR441+29),"")</f>
      </c>
      <c r="GG441">
        <f>IF($GS441&gt;=30,INDEX($DN:$DN,$GR441+30),"")</f>
      </c>
      <c r="GH441">
        <f>IF($GS441&gt;=31,INDEX($DN:$DN,$GR441+31),"")</f>
      </c>
      <c r="GI441">
        <f>IF($GS441&gt;=32,INDEX($DN:$DN,$GR441+32),"")</f>
      </c>
      <c r="GJ441">
        <f>IF($GS441&gt;=33,INDEX($DN:$DN,$GR441+33),"")</f>
      </c>
      <c r="GK441">
        <f>IF($GS441&gt;=34,INDEX($DN:$DN,$GR441+34),"")</f>
      </c>
      <c r="GL441">
        <f>IF($GS441&gt;=35,INDEX($DN:$DN,$GR441+35),"")</f>
      </c>
      <c r="GM441">
        <f>IF($GS441&gt;=36,INDEX($DN:$DN,$GR441+36),"")</f>
      </c>
      <c r="GN441">
        <f>IF($GS441&gt;=37,INDEX($DN:$DN,$GR441+37),"")</f>
      </c>
      <c r="GO441">
        <f>IF($GS441&gt;=38,INDEX($DN:$DN,$GR441+38),"")</f>
      </c>
      <c r="GP441">
        <f>IF($GS441&gt;=39,INDEX($DN:$DN,$GR441+39),"")</f>
      </c>
      <c r="GQ441">
        <f>IF($GS441&gt;=40,INDEX($DN:$DN,$GR441+40),"")</f>
      </c>
      <c r="GR441">
        <f>IFERROR(MATCH($DL441,$DM$2:$DM$148,0)+1,0)</f>
      </c>
      <c r="GS441">
        <f>IFERROR(INDEX($DO$2:$DO$148,MATCH($DL441,$DM$2:$DM$148,0)),0)</f>
      </c>
      <c r="GT441">
        <f>IFERROR(MATCH($Z441,$DP$441:$FC$441,0),0)</f>
      </c>
      <c r="GU441">
        <f>IF($GT441&gt;0,INDEX($FD$441:$GQ$441,$GT441),"")</f>
      </c>
      <c r="GX441">
        <f>IF($JG441&gt;=1,INDEX($GV:$GV,$JF441+1),"")</f>
      </c>
      <c r="GY441">
        <f>IF($JG441&gt;=2,INDEX($GV:$GV,$JF441+2),"")</f>
      </c>
      <c r="GZ441">
        <f>IF($JG441&gt;=3,INDEX($GV:$GV,$JF441+3),"")</f>
      </c>
      <c r="HA441">
        <f>IF($JG441&gt;=4,INDEX($GV:$GV,$JF441+4),"")</f>
      </c>
      <c r="HB441">
        <f>IF($JG441&gt;=5,INDEX($GV:$GV,$JF441+5),"")</f>
      </c>
      <c r="HC441">
        <f>IF($JG441&gt;=6,INDEX($GV:$GV,$JF441+6),"")</f>
      </c>
      <c r="HD441">
        <f>IF($JG441&gt;=7,INDEX($GV:$GV,$JF441+7),"")</f>
      </c>
      <c r="HE441">
        <f>IF($JG441&gt;=8,INDEX($GV:$GV,$JF441+8),"")</f>
      </c>
      <c r="HF441">
        <f>IF($JG441&gt;=9,INDEX($GV:$GV,$JF441+9),"")</f>
      </c>
      <c r="HG441">
        <f>IF($JG441&gt;=10,INDEX($GV:$GV,$JF441+10),"")</f>
      </c>
      <c r="HH441">
        <f>IF($JG441&gt;=11,INDEX($GV:$GV,$JF441+11),"")</f>
      </c>
      <c r="HI441">
        <f>IF($JG441&gt;=12,INDEX($GV:$GV,$JF441+12),"")</f>
      </c>
      <c r="HJ441">
        <f>IF($JG441&gt;=13,INDEX($GV:$GV,$JF441+13),"")</f>
      </c>
      <c r="HK441">
        <f>IF($JG441&gt;=14,INDEX($GV:$GV,$JF441+14),"")</f>
      </c>
      <c r="HL441">
        <f>IF($JG441&gt;=15,INDEX($GV:$GV,$JF441+15),"")</f>
      </c>
      <c r="HM441">
        <f>IF($JG441&gt;=16,INDEX($GV:$GV,$JF441+16),"")</f>
      </c>
      <c r="HN441">
        <f>IF($JG441&gt;=17,INDEX($GV:$GV,$JF441+17),"")</f>
      </c>
      <c r="HO441">
        <f>IF($JG441&gt;=18,INDEX($GV:$GV,$JF441+18),"")</f>
      </c>
      <c r="HP441">
        <f>IF($JG441&gt;=19,INDEX($GV:$GV,$JF441+19),"")</f>
      </c>
      <c r="HQ441">
        <f>IF($JG441&gt;=20,INDEX($GV:$GV,$JF441+20),"")</f>
      </c>
      <c r="HR441">
        <f>IF($JG441&gt;=21,INDEX($GV:$GV,$JF441+21),"")</f>
      </c>
      <c r="HS441">
        <f>IF($JG441&gt;=22,INDEX($GV:$GV,$JF441+22),"")</f>
      </c>
      <c r="HT441">
        <f>IF($JG441&gt;=23,INDEX($GV:$GV,$JF441+23),"")</f>
      </c>
      <c r="HU441">
        <f>IF($JG441&gt;=24,INDEX($GV:$GV,$JF441+24),"")</f>
      </c>
      <c r="HV441">
        <f>IF($JG441&gt;=25,INDEX($GV:$GV,$JF441+25),"")</f>
      </c>
      <c r="HW441">
        <f>IF($JG441&gt;=26,INDEX($GV:$GV,$JF441+26),"")</f>
      </c>
      <c r="HX441">
        <f>IF($JG441&gt;=27,INDEX($GV:$GV,$JF441+27),"")</f>
      </c>
      <c r="HY441">
        <f>IF($JG441&gt;=28,INDEX($GV:$GV,$JF441+28),"")</f>
      </c>
      <c r="HZ441">
        <f>IF($JG441&gt;=29,INDEX($GV:$GV,$JF441+29),"")</f>
      </c>
      <c r="IA441">
        <f>IF($JG441&gt;=30,INDEX($GV:$GV,$JF441+30),"")</f>
      </c>
      <c r="IB441">
        <f>IF($JG441&gt;=31,INDEX($GV:$GV,$JF441+31),"")</f>
      </c>
      <c r="IC441">
        <f>IF($JG441&gt;=32,INDEX($GV:$GV,$JF441+32),"")</f>
      </c>
      <c r="ID441">
        <f>IF($JG441&gt;=33,INDEX($GV:$GV,$JF441+33),"")</f>
      </c>
      <c r="IE441">
        <f>IF($JG441&gt;=34,INDEX($GV:$GV,$JF441+34),"")</f>
      </c>
      <c r="IF441">
        <f>IF($JG441&gt;=35,INDEX($GV:$GV,$JF441+35),"")</f>
      </c>
      <c r="IG441">
        <f>IF($JG441&gt;=36,INDEX($GV:$GV,$JF441+36),"")</f>
      </c>
      <c r="IH441">
        <f>IF($JG441&gt;=37,INDEX($GV:$GV,$JF441+37),"")</f>
      </c>
      <c r="II441">
        <f>IF($JG441&gt;=38,INDEX($GV:$GV,$JF441+38),"")</f>
      </c>
      <c r="IJ441">
        <f>IF($JG441&gt;=39,INDEX($GV:$GV,$JF441+39),"")</f>
      </c>
      <c r="IK441">
        <f>IF($JG441&gt;=40,INDEX($GV:$GV,$JF441+40),"")</f>
      </c>
      <c r="IL441">
        <f>IF($JG441&gt;=41,INDEX($GV:$GV,$JF441+41),"")</f>
      </c>
      <c r="IM441">
        <f>IF($JG441&gt;=42,INDEX($GV:$GV,$JF441+42),"")</f>
      </c>
      <c r="IN441">
        <f>IF($JG441&gt;=43,INDEX($GV:$GV,$JF441+43),"")</f>
      </c>
      <c r="IO441">
        <f>IF($JG441&gt;=44,INDEX($GV:$GV,$JF441+44),"")</f>
      </c>
      <c r="IP441">
        <f>IF($JG441&gt;=45,INDEX($GV:$GV,$JF441+45),"")</f>
      </c>
      <c r="IQ441">
        <f>IF($JG441&gt;=46,INDEX($GV:$GV,$JF441+46),"")</f>
      </c>
      <c r="IR441">
        <f>IF($JG441&gt;=47,INDEX($GV:$GV,$JF441+47),"")</f>
      </c>
      <c r="IS441">
        <f>IF($JG441&gt;=48,INDEX($GV:$GV,$JF441+48),"")</f>
      </c>
      <c r="IT441">
        <f>IF($JG441&gt;=49,INDEX($GV:$GV,$JF441+49),"")</f>
      </c>
      <c r="IU441">
        <f>IF($JG441&gt;=50,INDEX($GV:$GV,$JF441+50),"")</f>
      </c>
      <c r="IV441">
        <f>IF($JG441&gt;=51,INDEX($GV:$GV,$JF441+51),"")</f>
      </c>
      <c r="IW441">
        <f>IF($JG441&gt;=52,INDEX($GV:$GV,$JF441+52),"")</f>
      </c>
      <c r="IX441">
        <f>IF($JG441&gt;=53,INDEX($GV:$GV,$JF441+53),"")</f>
      </c>
      <c r="IY441">
        <f>IF($JG441&gt;=54,INDEX($GV:$GV,$JF441+54),"")</f>
      </c>
      <c r="IZ441">
        <f>IF($JG441&gt;=55,INDEX($GV:$GV,$JF441+55),"")</f>
      </c>
      <c r="JA441">
        <f>IF($JG441&gt;=56,INDEX($GV:$GV,$JF441+56),"")</f>
      </c>
      <c r="JB441">
        <f>IF($JG441&gt;=57,INDEX($GV:$GV,$JF441+57),"")</f>
      </c>
      <c r="JC441">
        <f>IF($JG441&gt;=58,INDEX($GV:$GV,$JF441+58),"")</f>
      </c>
      <c r="JD441">
        <f>IF($JG441&gt;=59,INDEX($GV:$GV,$JF441+59),"")</f>
      </c>
      <c r="JE441">
        <f>IF($JG441&gt;=60,INDEX($GV:$GV,$JF441+60),"")</f>
      </c>
      <c r="JF441">
        <f>IFERROR(MATCH($GU441,$GV$2:$GV$322,0)+1,0)</f>
      </c>
      <c r="JG441">
        <f>IFERROR(INDEX($GW$2:$GW$322,MATCH($GU441,$GV$2:$GV$322,0)),0)</f>
      </c>
      <c r="JH441" t="s">
        <v>44</v>
      </c>
      <c r="JI441" t="s">
        <v>44</v>
      </c>
    </row>
    <row r="442" spans="1:269" x14ac:dyDescent="0.25">
      <c r="R442">
        <f>IF(OR($U442="",$Q442=""),"",IFERROR($U442/$Q442,0))</f>
      </c>
      <c r="S442">
        <f>IF($U442="","",
SUM($T442,$V442,$AA442,$W442,$Y442)*
(1-IF($AB442="",0,VALUE($AB442)/100)))</f>
      </c>
      <c r="T442">
        <f>IF($U442="","",$U442)</f>
      </c>
      <c r="V442">
        <f>IF($U442="","",
IF($O442="","",
IF(ISNUMBER(SEARCH("exempt",LOWER($O442))),0,
$U442*(VALUE(SUBSTITUTE($O442,"%",""))/100))))</f>
      </c>
      <c r="AC442">
        <f>IFERROR(IF(FIND(" - ",$K442)&gt;0,MID($K442,FIND(" - ",$K442)+3,LEN($K442)),""),"")</f>
      </c>
      <c r="AL442" t="s">
        <v>1291</v>
      </c>
      <c r="AT442">
        <f>IFERROR(LEFT($K442,FIND(" - ",$K442)-1),$K442)</f>
      </c>
      <c r="AW442">
        <f>IF($CL442&gt;=1,INDEX($AU:$AU,$CK442+1),"")</f>
      </c>
      <c r="AX442">
        <f>IF($CL442&gt;=2,INDEX($AU:$AU,$CK442+2),"")</f>
      </c>
      <c r="AY442">
        <f>IF($CL442&gt;=3,INDEX($AU:$AU,$CK442+3),"")</f>
      </c>
      <c r="AZ442">
        <f>IF($CL442&gt;=4,INDEX($AU:$AU,$CK442+4),"")</f>
      </c>
      <c r="BA442">
        <f>IF($CL442&gt;=5,INDEX($AU:$AU,$CK442+5),"")</f>
      </c>
      <c r="BB442">
        <f>IF($CL442&gt;=6,INDEX($AU:$AU,$CK442+6),"")</f>
      </c>
      <c r="BC442">
        <f>IF($CL442&gt;=7,INDEX($AU:$AU,$CK442+7),"")</f>
      </c>
      <c r="BD442">
        <f>IF($CL442&gt;=8,INDEX($AU:$AU,$CK442+8),"")</f>
      </c>
      <c r="BE442">
        <f>IF($CL442&gt;=9,INDEX($AU:$AU,$CK442+9),"")</f>
      </c>
      <c r="BF442">
        <f>IF($CL442&gt;=10,INDEX($AU:$AU,$CK442+10),"")</f>
      </c>
      <c r="BG442">
        <f>IF($CL442&gt;=11,INDEX($AU:$AU,$CK442+11),"")</f>
      </c>
      <c r="BH442">
        <f>IF($CL442&gt;=12,INDEX($AU:$AU,$CK442+12),"")</f>
      </c>
      <c r="BI442">
        <f>IF($CL442&gt;=13,INDEX($AU:$AU,$CK442+13),"")</f>
      </c>
      <c r="BJ442">
        <f>IF($CL442&gt;=14,INDEX($AU:$AU,$CK442+14),"")</f>
      </c>
      <c r="BK442">
        <f>IF($CL442&gt;=15,INDEX($AU:$AU,$CK442+15),"")</f>
      </c>
      <c r="BL442">
        <f>IF($CL442&gt;=16,INDEX($AU:$AU,$CK442+16),"")</f>
      </c>
      <c r="BM442">
        <f>IF($CL442&gt;=17,INDEX($AU:$AU,$CK442+17),"")</f>
      </c>
      <c r="BN442">
        <f>IF($CL442&gt;=18,INDEX($AU:$AU,$CK442+18),"")</f>
      </c>
      <c r="BO442">
        <f>IF($CL442&gt;=19,INDEX($AU:$AU,$CK442+19),"")</f>
      </c>
      <c r="BP442">
        <f>IF($CL442&gt;=20,INDEX($AU:$AU,$CK442+20),"")</f>
      </c>
      <c r="BQ442">
        <f>IF($CL442&gt;=21,INDEX($AU:$AU,$CK442+21),"")</f>
      </c>
      <c r="BR442">
        <f>IF($CL442&gt;=22,INDEX($AU:$AU,$CK442+22),"")</f>
      </c>
      <c r="BS442">
        <f>IF($CL442&gt;=23,INDEX($AU:$AU,$CK442+23),"")</f>
      </c>
      <c r="BT442">
        <f>IF($CL442&gt;=24,INDEX($AU:$AU,$CK442+24),"")</f>
      </c>
      <c r="BU442">
        <f>IF($CL442&gt;=25,INDEX($AU:$AU,$CK442+25),"")</f>
      </c>
      <c r="BV442">
        <f>IF($CL442&gt;=26,INDEX($AU:$AU,$CK442+26),"")</f>
      </c>
      <c r="BW442">
        <f>IF($CL442&gt;=27,INDEX($AU:$AU,$CK442+27),"")</f>
      </c>
      <c r="BX442">
        <f>IF($CL442&gt;=28,INDEX($AU:$AU,$CK442+28),"")</f>
      </c>
      <c r="BY442">
        <f>IF($CL442&gt;=29,INDEX($AU:$AU,$CK442+29),"")</f>
      </c>
      <c r="BZ442">
        <f>IF($CL442&gt;=30,INDEX($AU:$AU,$CK442+30),"")</f>
      </c>
      <c r="CA442">
        <f>IF($CL442&gt;=31,INDEX($AU:$AU,$CK442+31),"")</f>
      </c>
      <c r="CB442">
        <f>IF($CL442&gt;=32,INDEX($AU:$AU,$CK442+32),"")</f>
      </c>
      <c r="CC442">
        <f>IF($CL442&gt;=33,INDEX($AU:$AU,$CK442+33),"")</f>
      </c>
      <c r="CD442">
        <f>IF($CL442&gt;=34,INDEX($AU:$AU,$CK442+34),"")</f>
      </c>
      <c r="CE442">
        <f>IF($CL442&gt;=35,INDEX($AU:$AU,$CK442+35),"")</f>
      </c>
      <c r="CF442">
        <f>IF($CL442&gt;=36,INDEX($AU:$AU,$CK442+36),"")</f>
      </c>
      <c r="CG442">
        <f>IF($CL442&gt;=37,INDEX($AU:$AU,$CK442+37),"")</f>
      </c>
      <c r="CH442">
        <f>IF($CL442&gt;=38,INDEX($AU:$AU,$CK442+38),"")</f>
      </c>
      <c r="CI442">
        <f>IF($CL442&gt;=39,INDEX($AU:$AU,$CK442+39),"")</f>
      </c>
      <c r="CJ442">
        <f>IF($CL442&gt;=40,INDEX($AU:$AU,$CK442+40),"")</f>
      </c>
      <c r="CK442">
        <f>IFERROR(MATCH($AT442,$AU$2:$AU$133,0)+1,0)</f>
      </c>
      <c r="CL442">
        <f>IFERROR(INDEX($AV$2:$AV$133,MATCH($AT442,$AU$2:$AU$133,0)),0)</f>
      </c>
      <c r="CM442">
        <f>IFERROR(LEFT($L442,FIND(" - ",$L442)-1),$L442)</f>
      </c>
      <c r="CN442" t="s">
        <v>221</v>
      </c>
      <c r="CP442">
        <f>IF($DK442&gt;=1,INDEX($CN:$CN,$DJ442+1),"")</f>
      </c>
      <c r="CQ442">
        <f>IF($DK442&gt;=2,INDEX($CN:$CN,$DJ442+2),"")</f>
      </c>
      <c r="CR442">
        <f>IF($DK442&gt;=3,INDEX($CN:$CN,$DJ442+3),"")</f>
      </c>
      <c r="CS442">
        <f>IF($DK442&gt;=4,INDEX($CN:$CN,$DJ442+4),"")</f>
      </c>
      <c r="CT442">
        <f>IF($DK442&gt;=5,INDEX($CN:$CN,$DJ442+5),"")</f>
      </c>
      <c r="CU442">
        <f>IF($DK442&gt;=6,INDEX($CN:$CN,$DJ442+6),"")</f>
      </c>
      <c r="CV442">
        <f>IF($DK442&gt;=7,INDEX($CN:$CN,$DJ442+7),"")</f>
      </c>
      <c r="CW442">
        <f>IF($DK442&gt;=8,INDEX($CN:$CN,$DJ442+8),"")</f>
      </c>
      <c r="CX442">
        <f>IF($DK442&gt;=9,INDEX($CN:$CN,$DJ442+9),"")</f>
      </c>
      <c r="CY442">
        <f>IF($DK442&gt;=10,INDEX($CN:$CN,$DJ442+10),"")</f>
      </c>
      <c r="CZ442">
        <f>IF($DK442&gt;=11,INDEX($CN:$CN,$DJ442+11),"")</f>
      </c>
      <c r="DA442">
        <f>IF($DK442&gt;=12,INDEX($CN:$CN,$DJ442+12),"")</f>
      </c>
      <c r="DB442">
        <f>IF($DK442&gt;=13,INDEX($CN:$CN,$DJ442+13),"")</f>
      </c>
      <c r="DC442">
        <f>IF($DK442&gt;=14,INDEX($CN:$CN,$DJ442+14),"")</f>
      </c>
      <c r="DD442">
        <f>IF($DK442&gt;=15,INDEX($CN:$CN,$DJ442+15),"")</f>
      </c>
      <c r="DE442">
        <f>IF($DK442&gt;=16,INDEX($CN:$CN,$DJ442+16),"")</f>
      </c>
      <c r="DF442">
        <f>IF($DK442&gt;=17,INDEX($CN:$CN,$DJ442+17),"")</f>
      </c>
      <c r="DG442">
        <f>IF($DK442&gt;=18,INDEX($CN:$CN,$DJ442+18),"")</f>
      </c>
      <c r="DH442">
        <f>IF($DK442&gt;=19,INDEX($CN:$CN,$DJ442+19),"")</f>
      </c>
      <c r="DI442">
        <f>IF($DK442&gt;=20,INDEX($CN:$CN,$DJ442+20),"")</f>
      </c>
      <c r="DJ442">
        <f>IFERROR(MATCH($CM442,$CN$2:$CN$1089,0)+1,0)</f>
      </c>
      <c r="DK442">
        <f>IFERROR(INDEX($CO$2:$CO$1089,MATCH($CM442,$CN$2:$CN$1089,0)),0)</f>
      </c>
      <c r="DL442">
        <f>IFERROR(INDEX($AS:$AS,MATCH($O442,$AR:$AR,0))&amp;"","")</f>
      </c>
      <c r="DP442">
        <f>IF($GS442&gt;=1,INDEX($DM:$DM,$GR442+1),"")</f>
      </c>
      <c r="DQ442">
        <f>IF($GS442&gt;=2,INDEX($DM:$DM,$GR442+2),"")</f>
      </c>
      <c r="DR442">
        <f>IF($GS442&gt;=3,INDEX($DM:$DM,$GR442+3),"")</f>
      </c>
      <c r="DS442">
        <f>IF($GS442&gt;=4,INDEX($DM:$DM,$GR442+4),"")</f>
      </c>
      <c r="DT442">
        <f>IF($GS442&gt;=5,INDEX($DM:$DM,$GR442+5),"")</f>
      </c>
      <c r="DU442">
        <f>IF($GS442&gt;=6,INDEX($DM:$DM,$GR442+6),"")</f>
      </c>
      <c r="DV442">
        <f>IF($GS442&gt;=7,INDEX($DM:$DM,$GR442+7),"")</f>
      </c>
      <c r="DW442">
        <f>IF($GS442&gt;=8,INDEX($DM:$DM,$GR442+8),"")</f>
      </c>
      <c r="DX442">
        <f>IF($GS442&gt;=9,INDEX($DM:$DM,$GR442+9),"")</f>
      </c>
      <c r="DY442">
        <f>IF($GS442&gt;=10,INDEX($DM:$DM,$GR442+10),"")</f>
      </c>
      <c r="DZ442">
        <f>IF($GS442&gt;=11,INDEX($DM:$DM,$GR442+11),"")</f>
      </c>
      <c r="EA442">
        <f>IF($GS442&gt;=12,INDEX($DM:$DM,$GR442+12),"")</f>
      </c>
      <c r="EB442">
        <f>IF($GS442&gt;=13,INDEX($DM:$DM,$GR442+13),"")</f>
      </c>
      <c r="EC442">
        <f>IF($GS442&gt;=14,INDEX($DM:$DM,$GR442+14),"")</f>
      </c>
      <c r="ED442">
        <f>IF($GS442&gt;=15,INDEX($DM:$DM,$GR442+15),"")</f>
      </c>
      <c r="EE442">
        <f>IF($GS442&gt;=16,INDEX($DM:$DM,$GR442+16),"")</f>
      </c>
      <c r="EF442">
        <f>IF($GS442&gt;=17,INDEX($DM:$DM,$GR442+17),"")</f>
      </c>
      <c r="EG442">
        <f>IF($GS442&gt;=18,INDEX($DM:$DM,$GR442+18),"")</f>
      </c>
      <c r="EH442">
        <f>IF($GS442&gt;=19,INDEX($DM:$DM,$GR442+19),"")</f>
      </c>
      <c r="EI442">
        <f>IF($GS442&gt;=20,INDEX($DM:$DM,$GR442+20),"")</f>
      </c>
      <c r="EJ442">
        <f>IF($GS442&gt;=21,INDEX($DM:$DM,$GR442+21),"")</f>
      </c>
      <c r="EK442">
        <f>IF($GS442&gt;=22,INDEX($DM:$DM,$GR442+22),"")</f>
      </c>
      <c r="EL442">
        <f>IF($GS442&gt;=23,INDEX($DM:$DM,$GR442+23),"")</f>
      </c>
      <c r="EM442">
        <f>IF($GS442&gt;=24,INDEX($DM:$DM,$GR442+24),"")</f>
      </c>
      <c r="EN442">
        <f>IF($GS442&gt;=25,INDEX($DM:$DM,$GR442+25),"")</f>
      </c>
      <c r="EO442">
        <f>IF($GS442&gt;=26,INDEX($DM:$DM,$GR442+26),"")</f>
      </c>
      <c r="EP442">
        <f>IF($GS442&gt;=27,INDEX($DM:$DM,$GR442+27),"")</f>
      </c>
      <c r="EQ442">
        <f>IF($GS442&gt;=28,INDEX($DM:$DM,$GR442+28),"")</f>
      </c>
      <c r="ER442">
        <f>IF($GS442&gt;=29,INDEX($DM:$DM,$GR442+29),"")</f>
      </c>
      <c r="ES442">
        <f>IF($GS442&gt;=30,INDEX($DM:$DM,$GR442+30),"")</f>
      </c>
      <c r="ET442">
        <f>IF($GS442&gt;=31,INDEX($DM:$DM,$GR442+31),"")</f>
      </c>
      <c r="EU442">
        <f>IF($GS442&gt;=32,INDEX($DM:$DM,$GR442+32),"")</f>
      </c>
      <c r="EV442">
        <f>IF($GS442&gt;=33,INDEX($DM:$DM,$GR442+33),"")</f>
      </c>
      <c r="EW442">
        <f>IF($GS442&gt;=34,INDEX($DM:$DM,$GR442+34),"")</f>
      </c>
      <c r="EX442">
        <f>IF($GS442&gt;=35,INDEX($DM:$DM,$GR442+35),"")</f>
      </c>
      <c r="EY442">
        <f>IF($GS442&gt;=36,INDEX($DM:$DM,$GR442+36),"")</f>
      </c>
      <c r="EZ442">
        <f>IF($GS442&gt;=37,INDEX($DM:$DM,$GR442+37),"")</f>
      </c>
      <c r="FA442">
        <f>IF($GS442&gt;=38,INDEX($DM:$DM,$GR442+38),"")</f>
      </c>
      <c r="FB442">
        <f>IF($GS442&gt;=39,INDEX($DM:$DM,$GR442+39),"")</f>
      </c>
      <c r="FC442">
        <f>IF($GS442&gt;=40,INDEX($DM:$DM,$GR442+40),"")</f>
      </c>
      <c r="FD442">
        <f>IF($GS442&gt;=1,INDEX($DN:$DN,$GR442+1),"")</f>
      </c>
      <c r="FE442">
        <f>IF($GS442&gt;=2,INDEX($DN:$DN,$GR442+2),"")</f>
      </c>
      <c r="FF442">
        <f>IF($GS442&gt;=3,INDEX($DN:$DN,$GR442+3),"")</f>
      </c>
      <c r="FG442">
        <f>IF($GS442&gt;=4,INDEX($DN:$DN,$GR442+4),"")</f>
      </c>
      <c r="FH442">
        <f>IF($GS442&gt;=5,INDEX($DN:$DN,$GR442+5),"")</f>
      </c>
      <c r="FI442">
        <f>IF($GS442&gt;=6,INDEX($DN:$DN,$GR442+6),"")</f>
      </c>
      <c r="FJ442">
        <f>IF($GS442&gt;=7,INDEX($DN:$DN,$GR442+7),"")</f>
      </c>
      <c r="FK442">
        <f>IF($GS442&gt;=8,INDEX($DN:$DN,$GR442+8),"")</f>
      </c>
      <c r="FL442">
        <f>IF($GS442&gt;=9,INDEX($DN:$DN,$GR442+9),"")</f>
      </c>
      <c r="FM442">
        <f>IF($GS442&gt;=10,INDEX($DN:$DN,$GR442+10),"")</f>
      </c>
      <c r="FN442">
        <f>IF($GS442&gt;=11,INDEX($DN:$DN,$GR442+11),"")</f>
      </c>
      <c r="FO442">
        <f>IF($GS442&gt;=12,INDEX($DN:$DN,$GR442+12),"")</f>
      </c>
      <c r="FP442">
        <f>IF($GS442&gt;=13,INDEX($DN:$DN,$GR442+13),"")</f>
      </c>
      <c r="FQ442">
        <f>IF($GS442&gt;=14,INDEX($DN:$DN,$GR442+14),"")</f>
      </c>
      <c r="FR442">
        <f>IF($GS442&gt;=15,INDEX($DN:$DN,$GR442+15),"")</f>
      </c>
      <c r="FS442">
        <f>IF($GS442&gt;=16,INDEX($DN:$DN,$GR442+16),"")</f>
      </c>
      <c r="FT442">
        <f>IF($GS442&gt;=17,INDEX($DN:$DN,$GR442+17),"")</f>
      </c>
      <c r="FU442">
        <f>IF($GS442&gt;=18,INDEX($DN:$DN,$GR442+18),"")</f>
      </c>
      <c r="FV442">
        <f>IF($GS442&gt;=19,INDEX($DN:$DN,$GR442+19),"")</f>
      </c>
      <c r="FW442">
        <f>IF($GS442&gt;=20,INDEX($DN:$DN,$GR442+20),"")</f>
      </c>
      <c r="FX442">
        <f>IF($GS442&gt;=21,INDEX($DN:$DN,$GR442+21),"")</f>
      </c>
      <c r="FY442">
        <f>IF($GS442&gt;=22,INDEX($DN:$DN,$GR442+22),"")</f>
      </c>
      <c r="FZ442">
        <f>IF($GS442&gt;=23,INDEX($DN:$DN,$GR442+23),"")</f>
      </c>
      <c r="GA442">
        <f>IF($GS442&gt;=24,INDEX($DN:$DN,$GR442+24),"")</f>
      </c>
      <c r="GB442">
        <f>IF($GS442&gt;=25,INDEX($DN:$DN,$GR442+25),"")</f>
      </c>
      <c r="GC442">
        <f>IF($GS442&gt;=26,INDEX($DN:$DN,$GR442+26),"")</f>
      </c>
      <c r="GD442">
        <f>IF($GS442&gt;=27,INDEX($DN:$DN,$GR442+27),"")</f>
      </c>
      <c r="GE442">
        <f>IF($GS442&gt;=28,INDEX($DN:$DN,$GR442+28),"")</f>
      </c>
      <c r="GF442">
        <f>IF($GS442&gt;=29,INDEX($DN:$DN,$GR442+29),"")</f>
      </c>
      <c r="GG442">
        <f>IF($GS442&gt;=30,INDEX($DN:$DN,$GR442+30),"")</f>
      </c>
      <c r="GH442">
        <f>IF($GS442&gt;=31,INDEX($DN:$DN,$GR442+31),"")</f>
      </c>
      <c r="GI442">
        <f>IF($GS442&gt;=32,INDEX($DN:$DN,$GR442+32),"")</f>
      </c>
      <c r="GJ442">
        <f>IF($GS442&gt;=33,INDEX($DN:$DN,$GR442+33),"")</f>
      </c>
      <c r="GK442">
        <f>IF($GS442&gt;=34,INDEX($DN:$DN,$GR442+34),"")</f>
      </c>
      <c r="GL442">
        <f>IF($GS442&gt;=35,INDEX($DN:$DN,$GR442+35),"")</f>
      </c>
      <c r="GM442">
        <f>IF($GS442&gt;=36,INDEX($DN:$DN,$GR442+36),"")</f>
      </c>
      <c r="GN442">
        <f>IF($GS442&gt;=37,INDEX($DN:$DN,$GR442+37),"")</f>
      </c>
      <c r="GO442">
        <f>IF($GS442&gt;=38,INDEX($DN:$DN,$GR442+38),"")</f>
      </c>
      <c r="GP442">
        <f>IF($GS442&gt;=39,INDEX($DN:$DN,$GR442+39),"")</f>
      </c>
      <c r="GQ442">
        <f>IF($GS442&gt;=40,INDEX($DN:$DN,$GR442+40),"")</f>
      </c>
      <c r="GR442">
        <f>IFERROR(MATCH($DL442,$DM$2:$DM$148,0)+1,0)</f>
      </c>
      <c r="GS442">
        <f>IFERROR(INDEX($DO$2:$DO$148,MATCH($DL442,$DM$2:$DM$148,0)),0)</f>
      </c>
      <c r="GT442">
        <f>IFERROR(MATCH($Z442,$DP$442:$FC$442,0),0)</f>
      </c>
      <c r="GU442">
        <f>IF($GT442&gt;0,INDEX($FD$442:$GQ$442,$GT442),"")</f>
      </c>
      <c r="GX442">
        <f>IF($JG442&gt;=1,INDEX($GV:$GV,$JF442+1),"")</f>
      </c>
      <c r="GY442">
        <f>IF($JG442&gt;=2,INDEX($GV:$GV,$JF442+2),"")</f>
      </c>
      <c r="GZ442">
        <f>IF($JG442&gt;=3,INDEX($GV:$GV,$JF442+3),"")</f>
      </c>
      <c r="HA442">
        <f>IF($JG442&gt;=4,INDEX($GV:$GV,$JF442+4),"")</f>
      </c>
      <c r="HB442">
        <f>IF($JG442&gt;=5,INDEX($GV:$GV,$JF442+5),"")</f>
      </c>
      <c r="HC442">
        <f>IF($JG442&gt;=6,INDEX($GV:$GV,$JF442+6),"")</f>
      </c>
      <c r="HD442">
        <f>IF($JG442&gt;=7,INDEX($GV:$GV,$JF442+7),"")</f>
      </c>
      <c r="HE442">
        <f>IF($JG442&gt;=8,INDEX($GV:$GV,$JF442+8),"")</f>
      </c>
      <c r="HF442">
        <f>IF($JG442&gt;=9,INDEX($GV:$GV,$JF442+9),"")</f>
      </c>
      <c r="HG442">
        <f>IF($JG442&gt;=10,INDEX($GV:$GV,$JF442+10),"")</f>
      </c>
      <c r="HH442">
        <f>IF($JG442&gt;=11,INDEX($GV:$GV,$JF442+11),"")</f>
      </c>
      <c r="HI442">
        <f>IF($JG442&gt;=12,INDEX($GV:$GV,$JF442+12),"")</f>
      </c>
      <c r="HJ442">
        <f>IF($JG442&gt;=13,INDEX($GV:$GV,$JF442+13),"")</f>
      </c>
      <c r="HK442">
        <f>IF($JG442&gt;=14,INDEX($GV:$GV,$JF442+14),"")</f>
      </c>
      <c r="HL442">
        <f>IF($JG442&gt;=15,INDEX($GV:$GV,$JF442+15),"")</f>
      </c>
      <c r="HM442">
        <f>IF($JG442&gt;=16,INDEX($GV:$GV,$JF442+16),"")</f>
      </c>
      <c r="HN442">
        <f>IF($JG442&gt;=17,INDEX($GV:$GV,$JF442+17),"")</f>
      </c>
      <c r="HO442">
        <f>IF($JG442&gt;=18,INDEX($GV:$GV,$JF442+18),"")</f>
      </c>
      <c r="HP442">
        <f>IF($JG442&gt;=19,INDEX($GV:$GV,$JF442+19),"")</f>
      </c>
      <c r="HQ442">
        <f>IF($JG442&gt;=20,INDEX($GV:$GV,$JF442+20),"")</f>
      </c>
      <c r="HR442">
        <f>IF($JG442&gt;=21,INDEX($GV:$GV,$JF442+21),"")</f>
      </c>
      <c r="HS442">
        <f>IF($JG442&gt;=22,INDEX($GV:$GV,$JF442+22),"")</f>
      </c>
      <c r="HT442">
        <f>IF($JG442&gt;=23,INDEX($GV:$GV,$JF442+23),"")</f>
      </c>
      <c r="HU442">
        <f>IF($JG442&gt;=24,INDEX($GV:$GV,$JF442+24),"")</f>
      </c>
      <c r="HV442">
        <f>IF($JG442&gt;=25,INDEX($GV:$GV,$JF442+25),"")</f>
      </c>
      <c r="HW442">
        <f>IF($JG442&gt;=26,INDEX($GV:$GV,$JF442+26),"")</f>
      </c>
      <c r="HX442">
        <f>IF($JG442&gt;=27,INDEX($GV:$GV,$JF442+27),"")</f>
      </c>
      <c r="HY442">
        <f>IF($JG442&gt;=28,INDEX($GV:$GV,$JF442+28),"")</f>
      </c>
      <c r="HZ442">
        <f>IF($JG442&gt;=29,INDEX($GV:$GV,$JF442+29),"")</f>
      </c>
      <c r="IA442">
        <f>IF($JG442&gt;=30,INDEX($GV:$GV,$JF442+30),"")</f>
      </c>
      <c r="IB442">
        <f>IF($JG442&gt;=31,INDEX($GV:$GV,$JF442+31),"")</f>
      </c>
      <c r="IC442">
        <f>IF($JG442&gt;=32,INDEX($GV:$GV,$JF442+32),"")</f>
      </c>
      <c r="ID442">
        <f>IF($JG442&gt;=33,INDEX($GV:$GV,$JF442+33),"")</f>
      </c>
      <c r="IE442">
        <f>IF($JG442&gt;=34,INDEX($GV:$GV,$JF442+34),"")</f>
      </c>
      <c r="IF442">
        <f>IF($JG442&gt;=35,INDEX($GV:$GV,$JF442+35),"")</f>
      </c>
      <c r="IG442">
        <f>IF($JG442&gt;=36,INDEX($GV:$GV,$JF442+36),"")</f>
      </c>
      <c r="IH442">
        <f>IF($JG442&gt;=37,INDEX($GV:$GV,$JF442+37),"")</f>
      </c>
      <c r="II442">
        <f>IF($JG442&gt;=38,INDEX($GV:$GV,$JF442+38),"")</f>
      </c>
      <c r="IJ442">
        <f>IF($JG442&gt;=39,INDEX($GV:$GV,$JF442+39),"")</f>
      </c>
      <c r="IK442">
        <f>IF($JG442&gt;=40,INDEX($GV:$GV,$JF442+40),"")</f>
      </c>
      <c r="IL442">
        <f>IF($JG442&gt;=41,INDEX($GV:$GV,$JF442+41),"")</f>
      </c>
      <c r="IM442">
        <f>IF($JG442&gt;=42,INDEX($GV:$GV,$JF442+42),"")</f>
      </c>
      <c r="IN442">
        <f>IF($JG442&gt;=43,INDEX($GV:$GV,$JF442+43),"")</f>
      </c>
      <c r="IO442">
        <f>IF($JG442&gt;=44,INDEX($GV:$GV,$JF442+44),"")</f>
      </c>
      <c r="IP442">
        <f>IF($JG442&gt;=45,INDEX($GV:$GV,$JF442+45),"")</f>
      </c>
      <c r="IQ442">
        <f>IF($JG442&gt;=46,INDEX($GV:$GV,$JF442+46),"")</f>
      </c>
      <c r="IR442">
        <f>IF($JG442&gt;=47,INDEX($GV:$GV,$JF442+47),"")</f>
      </c>
      <c r="IS442">
        <f>IF($JG442&gt;=48,INDEX($GV:$GV,$JF442+48),"")</f>
      </c>
      <c r="IT442">
        <f>IF($JG442&gt;=49,INDEX($GV:$GV,$JF442+49),"")</f>
      </c>
      <c r="IU442">
        <f>IF($JG442&gt;=50,INDEX($GV:$GV,$JF442+50),"")</f>
      </c>
      <c r="IV442">
        <f>IF($JG442&gt;=51,INDEX($GV:$GV,$JF442+51),"")</f>
      </c>
      <c r="IW442">
        <f>IF($JG442&gt;=52,INDEX($GV:$GV,$JF442+52),"")</f>
      </c>
      <c r="IX442">
        <f>IF($JG442&gt;=53,INDEX($GV:$GV,$JF442+53),"")</f>
      </c>
      <c r="IY442">
        <f>IF($JG442&gt;=54,INDEX($GV:$GV,$JF442+54),"")</f>
      </c>
      <c r="IZ442">
        <f>IF($JG442&gt;=55,INDEX($GV:$GV,$JF442+55),"")</f>
      </c>
      <c r="JA442">
        <f>IF($JG442&gt;=56,INDEX($GV:$GV,$JF442+56),"")</f>
      </c>
      <c r="JB442">
        <f>IF($JG442&gt;=57,INDEX($GV:$GV,$JF442+57),"")</f>
      </c>
      <c r="JC442">
        <f>IF($JG442&gt;=58,INDEX($GV:$GV,$JF442+58),"")</f>
      </c>
      <c r="JD442">
        <f>IF($JG442&gt;=59,INDEX($GV:$GV,$JF442+59),"")</f>
      </c>
      <c r="JE442">
        <f>IF($JG442&gt;=60,INDEX($GV:$GV,$JF442+60),"")</f>
      </c>
      <c r="JF442">
        <f>IFERROR(MATCH($GU442,$GV$2:$GV$322,0)+1,0)</f>
      </c>
      <c r="JG442">
        <f>IFERROR(INDEX($GW$2:$GW$322,MATCH($GU442,$GV$2:$GV$322,0)),0)</f>
      </c>
      <c r="JH442" t="s">
        <v>44</v>
      </c>
      <c r="JI442" t="s">
        <v>44</v>
      </c>
    </row>
    <row r="443" spans="1:269" x14ac:dyDescent="0.25">
      <c r="R443">
        <f>IF(OR($U443="",$Q443=""),"",IFERROR($U443/$Q443,0))</f>
      </c>
      <c r="S443">
        <f>IF($U443="","",
SUM($T443,$V443,$AA443,$W443,$Y443)*
(1-IF($AB443="",0,VALUE($AB443)/100)))</f>
      </c>
      <c r="T443">
        <f>IF($U443="","",$U443)</f>
      </c>
      <c r="V443">
        <f>IF($U443="","",
IF($O443="","",
IF(ISNUMBER(SEARCH("exempt",LOWER($O443))),0,
$U443*(VALUE(SUBSTITUTE($O443,"%",""))/100))))</f>
      </c>
      <c r="AC443">
        <f>IFERROR(IF(FIND(" - ",$K443)&gt;0,MID($K443,FIND(" - ",$K443)+3,LEN($K443)),""),"")</f>
      </c>
      <c r="AL443" t="s">
        <v>1292</v>
      </c>
      <c r="AT443">
        <f>IFERROR(LEFT($K443,FIND(" - ",$K443)-1),$K443)</f>
      </c>
      <c r="AW443">
        <f>IF($CL443&gt;=1,INDEX($AU:$AU,$CK443+1),"")</f>
      </c>
      <c r="AX443">
        <f>IF($CL443&gt;=2,INDEX($AU:$AU,$CK443+2),"")</f>
      </c>
      <c r="AY443">
        <f>IF($CL443&gt;=3,INDEX($AU:$AU,$CK443+3),"")</f>
      </c>
      <c r="AZ443">
        <f>IF($CL443&gt;=4,INDEX($AU:$AU,$CK443+4),"")</f>
      </c>
      <c r="BA443">
        <f>IF($CL443&gt;=5,INDEX($AU:$AU,$CK443+5),"")</f>
      </c>
      <c r="BB443">
        <f>IF($CL443&gt;=6,INDEX($AU:$AU,$CK443+6),"")</f>
      </c>
      <c r="BC443">
        <f>IF($CL443&gt;=7,INDEX($AU:$AU,$CK443+7),"")</f>
      </c>
      <c r="BD443">
        <f>IF($CL443&gt;=8,INDEX($AU:$AU,$CK443+8),"")</f>
      </c>
      <c r="BE443">
        <f>IF($CL443&gt;=9,INDEX($AU:$AU,$CK443+9),"")</f>
      </c>
      <c r="BF443">
        <f>IF($CL443&gt;=10,INDEX($AU:$AU,$CK443+10),"")</f>
      </c>
      <c r="BG443">
        <f>IF($CL443&gt;=11,INDEX($AU:$AU,$CK443+11),"")</f>
      </c>
      <c r="BH443">
        <f>IF($CL443&gt;=12,INDEX($AU:$AU,$CK443+12),"")</f>
      </c>
      <c r="BI443">
        <f>IF($CL443&gt;=13,INDEX($AU:$AU,$CK443+13),"")</f>
      </c>
      <c r="BJ443">
        <f>IF($CL443&gt;=14,INDEX($AU:$AU,$CK443+14),"")</f>
      </c>
      <c r="BK443">
        <f>IF($CL443&gt;=15,INDEX($AU:$AU,$CK443+15),"")</f>
      </c>
      <c r="BL443">
        <f>IF($CL443&gt;=16,INDEX($AU:$AU,$CK443+16),"")</f>
      </c>
      <c r="BM443">
        <f>IF($CL443&gt;=17,INDEX($AU:$AU,$CK443+17),"")</f>
      </c>
      <c r="BN443">
        <f>IF($CL443&gt;=18,INDEX($AU:$AU,$CK443+18),"")</f>
      </c>
      <c r="BO443">
        <f>IF($CL443&gt;=19,INDEX($AU:$AU,$CK443+19),"")</f>
      </c>
      <c r="BP443">
        <f>IF($CL443&gt;=20,INDEX($AU:$AU,$CK443+20),"")</f>
      </c>
      <c r="BQ443">
        <f>IF($CL443&gt;=21,INDEX($AU:$AU,$CK443+21),"")</f>
      </c>
      <c r="BR443">
        <f>IF($CL443&gt;=22,INDEX($AU:$AU,$CK443+22),"")</f>
      </c>
      <c r="BS443">
        <f>IF($CL443&gt;=23,INDEX($AU:$AU,$CK443+23),"")</f>
      </c>
      <c r="BT443">
        <f>IF($CL443&gt;=24,INDEX($AU:$AU,$CK443+24),"")</f>
      </c>
      <c r="BU443">
        <f>IF($CL443&gt;=25,INDEX($AU:$AU,$CK443+25),"")</f>
      </c>
      <c r="BV443">
        <f>IF($CL443&gt;=26,INDEX($AU:$AU,$CK443+26),"")</f>
      </c>
      <c r="BW443">
        <f>IF($CL443&gt;=27,INDEX($AU:$AU,$CK443+27),"")</f>
      </c>
      <c r="BX443">
        <f>IF($CL443&gt;=28,INDEX($AU:$AU,$CK443+28),"")</f>
      </c>
      <c r="BY443">
        <f>IF($CL443&gt;=29,INDEX($AU:$AU,$CK443+29),"")</f>
      </c>
      <c r="BZ443">
        <f>IF($CL443&gt;=30,INDEX($AU:$AU,$CK443+30),"")</f>
      </c>
      <c r="CA443">
        <f>IF($CL443&gt;=31,INDEX($AU:$AU,$CK443+31),"")</f>
      </c>
      <c r="CB443">
        <f>IF($CL443&gt;=32,INDEX($AU:$AU,$CK443+32),"")</f>
      </c>
      <c r="CC443">
        <f>IF($CL443&gt;=33,INDEX($AU:$AU,$CK443+33),"")</f>
      </c>
      <c r="CD443">
        <f>IF($CL443&gt;=34,INDEX($AU:$AU,$CK443+34),"")</f>
      </c>
      <c r="CE443">
        <f>IF($CL443&gt;=35,INDEX($AU:$AU,$CK443+35),"")</f>
      </c>
      <c r="CF443">
        <f>IF($CL443&gt;=36,INDEX($AU:$AU,$CK443+36),"")</f>
      </c>
      <c r="CG443">
        <f>IF($CL443&gt;=37,INDEX($AU:$AU,$CK443+37),"")</f>
      </c>
      <c r="CH443">
        <f>IF($CL443&gt;=38,INDEX($AU:$AU,$CK443+38),"")</f>
      </c>
      <c r="CI443">
        <f>IF($CL443&gt;=39,INDEX($AU:$AU,$CK443+39),"")</f>
      </c>
      <c r="CJ443">
        <f>IF($CL443&gt;=40,INDEX($AU:$AU,$CK443+40),"")</f>
      </c>
      <c r="CK443">
        <f>IFERROR(MATCH($AT443,$AU$2:$AU$133,0)+1,0)</f>
      </c>
      <c r="CL443">
        <f>IFERROR(INDEX($AV$2:$AV$133,MATCH($AT443,$AU$2:$AU$133,0)),0)</f>
      </c>
      <c r="CM443">
        <f>IFERROR(LEFT($L443,FIND(" - ",$L443)-1),$L443)</f>
      </c>
      <c r="CN443" t="s">
        <v>1293</v>
      </c>
      <c r="CO443">
        <v>1</v>
      </c>
      <c r="CP443">
        <f>IF($DK443&gt;=1,INDEX($CN:$CN,$DJ443+1),"")</f>
      </c>
      <c r="CQ443">
        <f>IF($DK443&gt;=2,INDEX($CN:$CN,$DJ443+2),"")</f>
      </c>
      <c r="CR443">
        <f>IF($DK443&gt;=3,INDEX($CN:$CN,$DJ443+3),"")</f>
      </c>
      <c r="CS443">
        <f>IF($DK443&gt;=4,INDEX($CN:$CN,$DJ443+4),"")</f>
      </c>
      <c r="CT443">
        <f>IF($DK443&gt;=5,INDEX($CN:$CN,$DJ443+5),"")</f>
      </c>
      <c r="CU443">
        <f>IF($DK443&gt;=6,INDEX($CN:$CN,$DJ443+6),"")</f>
      </c>
      <c r="CV443">
        <f>IF($DK443&gt;=7,INDEX($CN:$CN,$DJ443+7),"")</f>
      </c>
      <c r="CW443">
        <f>IF($DK443&gt;=8,INDEX($CN:$CN,$DJ443+8),"")</f>
      </c>
      <c r="CX443">
        <f>IF($DK443&gt;=9,INDEX($CN:$CN,$DJ443+9),"")</f>
      </c>
      <c r="CY443">
        <f>IF($DK443&gt;=10,INDEX($CN:$CN,$DJ443+10),"")</f>
      </c>
      <c r="CZ443">
        <f>IF($DK443&gt;=11,INDEX($CN:$CN,$DJ443+11),"")</f>
      </c>
      <c r="DA443">
        <f>IF($DK443&gt;=12,INDEX($CN:$CN,$DJ443+12),"")</f>
      </c>
      <c r="DB443">
        <f>IF($DK443&gt;=13,INDEX($CN:$CN,$DJ443+13),"")</f>
      </c>
      <c r="DC443">
        <f>IF($DK443&gt;=14,INDEX($CN:$CN,$DJ443+14),"")</f>
      </c>
      <c r="DD443">
        <f>IF($DK443&gt;=15,INDEX($CN:$CN,$DJ443+15),"")</f>
      </c>
      <c r="DE443">
        <f>IF($DK443&gt;=16,INDEX($CN:$CN,$DJ443+16),"")</f>
      </c>
      <c r="DF443">
        <f>IF($DK443&gt;=17,INDEX($CN:$CN,$DJ443+17),"")</f>
      </c>
      <c r="DG443">
        <f>IF($DK443&gt;=18,INDEX($CN:$CN,$DJ443+18),"")</f>
      </c>
      <c r="DH443">
        <f>IF($DK443&gt;=19,INDEX($CN:$CN,$DJ443+19),"")</f>
      </c>
      <c r="DI443">
        <f>IF($DK443&gt;=20,INDEX($CN:$CN,$DJ443+20),"")</f>
      </c>
      <c r="DJ443">
        <f>IFERROR(MATCH($CM443,$CN$2:$CN$1089,0)+1,0)</f>
      </c>
      <c r="DK443">
        <f>IFERROR(INDEX($CO$2:$CO$1089,MATCH($CM443,$CN$2:$CN$1089,0)),0)</f>
      </c>
      <c r="DL443">
        <f>IFERROR(INDEX($AS:$AS,MATCH($O443,$AR:$AR,0))&amp;"","")</f>
      </c>
      <c r="DP443">
        <f>IF($GS443&gt;=1,INDEX($DM:$DM,$GR443+1),"")</f>
      </c>
      <c r="DQ443">
        <f>IF($GS443&gt;=2,INDEX($DM:$DM,$GR443+2),"")</f>
      </c>
      <c r="DR443">
        <f>IF($GS443&gt;=3,INDEX($DM:$DM,$GR443+3),"")</f>
      </c>
      <c r="DS443">
        <f>IF($GS443&gt;=4,INDEX($DM:$DM,$GR443+4),"")</f>
      </c>
      <c r="DT443">
        <f>IF($GS443&gt;=5,INDEX($DM:$DM,$GR443+5),"")</f>
      </c>
      <c r="DU443">
        <f>IF($GS443&gt;=6,INDEX($DM:$DM,$GR443+6),"")</f>
      </c>
      <c r="DV443">
        <f>IF($GS443&gt;=7,INDEX($DM:$DM,$GR443+7),"")</f>
      </c>
      <c r="DW443">
        <f>IF($GS443&gt;=8,INDEX($DM:$DM,$GR443+8),"")</f>
      </c>
      <c r="DX443">
        <f>IF($GS443&gt;=9,INDEX($DM:$DM,$GR443+9),"")</f>
      </c>
      <c r="DY443">
        <f>IF($GS443&gt;=10,INDEX($DM:$DM,$GR443+10),"")</f>
      </c>
      <c r="DZ443">
        <f>IF($GS443&gt;=11,INDEX($DM:$DM,$GR443+11),"")</f>
      </c>
      <c r="EA443">
        <f>IF($GS443&gt;=12,INDEX($DM:$DM,$GR443+12),"")</f>
      </c>
      <c r="EB443">
        <f>IF($GS443&gt;=13,INDEX($DM:$DM,$GR443+13),"")</f>
      </c>
      <c r="EC443">
        <f>IF($GS443&gt;=14,INDEX($DM:$DM,$GR443+14),"")</f>
      </c>
      <c r="ED443">
        <f>IF($GS443&gt;=15,INDEX($DM:$DM,$GR443+15),"")</f>
      </c>
      <c r="EE443">
        <f>IF($GS443&gt;=16,INDEX($DM:$DM,$GR443+16),"")</f>
      </c>
      <c r="EF443">
        <f>IF($GS443&gt;=17,INDEX($DM:$DM,$GR443+17),"")</f>
      </c>
      <c r="EG443">
        <f>IF($GS443&gt;=18,INDEX($DM:$DM,$GR443+18),"")</f>
      </c>
      <c r="EH443">
        <f>IF($GS443&gt;=19,INDEX($DM:$DM,$GR443+19),"")</f>
      </c>
      <c r="EI443">
        <f>IF($GS443&gt;=20,INDEX($DM:$DM,$GR443+20),"")</f>
      </c>
      <c r="EJ443">
        <f>IF($GS443&gt;=21,INDEX($DM:$DM,$GR443+21),"")</f>
      </c>
      <c r="EK443">
        <f>IF($GS443&gt;=22,INDEX($DM:$DM,$GR443+22),"")</f>
      </c>
      <c r="EL443">
        <f>IF($GS443&gt;=23,INDEX($DM:$DM,$GR443+23),"")</f>
      </c>
      <c r="EM443">
        <f>IF($GS443&gt;=24,INDEX($DM:$DM,$GR443+24),"")</f>
      </c>
      <c r="EN443">
        <f>IF($GS443&gt;=25,INDEX($DM:$DM,$GR443+25),"")</f>
      </c>
      <c r="EO443">
        <f>IF($GS443&gt;=26,INDEX($DM:$DM,$GR443+26),"")</f>
      </c>
      <c r="EP443">
        <f>IF($GS443&gt;=27,INDEX($DM:$DM,$GR443+27),"")</f>
      </c>
      <c r="EQ443">
        <f>IF($GS443&gt;=28,INDEX($DM:$DM,$GR443+28),"")</f>
      </c>
      <c r="ER443">
        <f>IF($GS443&gt;=29,INDEX($DM:$DM,$GR443+29),"")</f>
      </c>
      <c r="ES443">
        <f>IF($GS443&gt;=30,INDEX($DM:$DM,$GR443+30),"")</f>
      </c>
      <c r="ET443">
        <f>IF($GS443&gt;=31,INDEX($DM:$DM,$GR443+31),"")</f>
      </c>
      <c r="EU443">
        <f>IF($GS443&gt;=32,INDEX($DM:$DM,$GR443+32),"")</f>
      </c>
      <c r="EV443">
        <f>IF($GS443&gt;=33,INDEX($DM:$DM,$GR443+33),"")</f>
      </c>
      <c r="EW443">
        <f>IF($GS443&gt;=34,INDEX($DM:$DM,$GR443+34),"")</f>
      </c>
      <c r="EX443">
        <f>IF($GS443&gt;=35,INDEX($DM:$DM,$GR443+35),"")</f>
      </c>
      <c r="EY443">
        <f>IF($GS443&gt;=36,INDEX($DM:$DM,$GR443+36),"")</f>
      </c>
      <c r="EZ443">
        <f>IF($GS443&gt;=37,INDEX($DM:$DM,$GR443+37),"")</f>
      </c>
      <c r="FA443">
        <f>IF($GS443&gt;=38,INDEX($DM:$DM,$GR443+38),"")</f>
      </c>
      <c r="FB443">
        <f>IF($GS443&gt;=39,INDEX($DM:$DM,$GR443+39),"")</f>
      </c>
      <c r="FC443">
        <f>IF($GS443&gt;=40,INDEX($DM:$DM,$GR443+40),"")</f>
      </c>
      <c r="FD443">
        <f>IF($GS443&gt;=1,INDEX($DN:$DN,$GR443+1),"")</f>
      </c>
      <c r="FE443">
        <f>IF($GS443&gt;=2,INDEX($DN:$DN,$GR443+2),"")</f>
      </c>
      <c r="FF443">
        <f>IF($GS443&gt;=3,INDEX($DN:$DN,$GR443+3),"")</f>
      </c>
      <c r="FG443">
        <f>IF($GS443&gt;=4,INDEX($DN:$DN,$GR443+4),"")</f>
      </c>
      <c r="FH443">
        <f>IF($GS443&gt;=5,INDEX($DN:$DN,$GR443+5),"")</f>
      </c>
      <c r="FI443">
        <f>IF($GS443&gt;=6,INDEX($DN:$DN,$GR443+6),"")</f>
      </c>
      <c r="FJ443">
        <f>IF($GS443&gt;=7,INDEX($DN:$DN,$GR443+7),"")</f>
      </c>
      <c r="FK443">
        <f>IF($GS443&gt;=8,INDEX($DN:$DN,$GR443+8),"")</f>
      </c>
      <c r="FL443">
        <f>IF($GS443&gt;=9,INDEX($DN:$DN,$GR443+9),"")</f>
      </c>
      <c r="FM443">
        <f>IF($GS443&gt;=10,INDEX($DN:$DN,$GR443+10),"")</f>
      </c>
      <c r="FN443">
        <f>IF($GS443&gt;=11,INDEX($DN:$DN,$GR443+11),"")</f>
      </c>
      <c r="FO443">
        <f>IF($GS443&gt;=12,INDEX($DN:$DN,$GR443+12),"")</f>
      </c>
      <c r="FP443">
        <f>IF($GS443&gt;=13,INDEX($DN:$DN,$GR443+13),"")</f>
      </c>
      <c r="FQ443">
        <f>IF($GS443&gt;=14,INDEX($DN:$DN,$GR443+14),"")</f>
      </c>
      <c r="FR443">
        <f>IF($GS443&gt;=15,INDEX($DN:$DN,$GR443+15),"")</f>
      </c>
      <c r="FS443">
        <f>IF($GS443&gt;=16,INDEX($DN:$DN,$GR443+16),"")</f>
      </c>
      <c r="FT443">
        <f>IF($GS443&gt;=17,INDEX($DN:$DN,$GR443+17),"")</f>
      </c>
      <c r="FU443">
        <f>IF($GS443&gt;=18,INDEX($DN:$DN,$GR443+18),"")</f>
      </c>
      <c r="FV443">
        <f>IF($GS443&gt;=19,INDEX($DN:$DN,$GR443+19),"")</f>
      </c>
      <c r="FW443">
        <f>IF($GS443&gt;=20,INDEX($DN:$DN,$GR443+20),"")</f>
      </c>
      <c r="FX443">
        <f>IF($GS443&gt;=21,INDEX($DN:$DN,$GR443+21),"")</f>
      </c>
      <c r="FY443">
        <f>IF($GS443&gt;=22,INDEX($DN:$DN,$GR443+22),"")</f>
      </c>
      <c r="FZ443">
        <f>IF($GS443&gt;=23,INDEX($DN:$DN,$GR443+23),"")</f>
      </c>
      <c r="GA443">
        <f>IF($GS443&gt;=24,INDEX($DN:$DN,$GR443+24),"")</f>
      </c>
      <c r="GB443">
        <f>IF($GS443&gt;=25,INDEX($DN:$DN,$GR443+25),"")</f>
      </c>
      <c r="GC443">
        <f>IF($GS443&gt;=26,INDEX($DN:$DN,$GR443+26),"")</f>
      </c>
      <c r="GD443">
        <f>IF($GS443&gt;=27,INDEX($DN:$DN,$GR443+27),"")</f>
      </c>
      <c r="GE443">
        <f>IF($GS443&gt;=28,INDEX($DN:$DN,$GR443+28),"")</f>
      </c>
      <c r="GF443">
        <f>IF($GS443&gt;=29,INDEX($DN:$DN,$GR443+29),"")</f>
      </c>
      <c r="GG443">
        <f>IF($GS443&gt;=30,INDEX($DN:$DN,$GR443+30),"")</f>
      </c>
      <c r="GH443">
        <f>IF($GS443&gt;=31,INDEX($DN:$DN,$GR443+31),"")</f>
      </c>
      <c r="GI443">
        <f>IF($GS443&gt;=32,INDEX($DN:$DN,$GR443+32),"")</f>
      </c>
      <c r="GJ443">
        <f>IF($GS443&gt;=33,INDEX($DN:$DN,$GR443+33),"")</f>
      </c>
      <c r="GK443">
        <f>IF($GS443&gt;=34,INDEX($DN:$DN,$GR443+34),"")</f>
      </c>
      <c r="GL443">
        <f>IF($GS443&gt;=35,INDEX($DN:$DN,$GR443+35),"")</f>
      </c>
      <c r="GM443">
        <f>IF($GS443&gt;=36,INDEX($DN:$DN,$GR443+36),"")</f>
      </c>
      <c r="GN443">
        <f>IF($GS443&gt;=37,INDEX($DN:$DN,$GR443+37),"")</f>
      </c>
      <c r="GO443">
        <f>IF($GS443&gt;=38,INDEX($DN:$DN,$GR443+38),"")</f>
      </c>
      <c r="GP443">
        <f>IF($GS443&gt;=39,INDEX($DN:$DN,$GR443+39),"")</f>
      </c>
      <c r="GQ443">
        <f>IF($GS443&gt;=40,INDEX($DN:$DN,$GR443+40),"")</f>
      </c>
      <c r="GR443">
        <f>IFERROR(MATCH($DL443,$DM$2:$DM$148,0)+1,0)</f>
      </c>
      <c r="GS443">
        <f>IFERROR(INDEX($DO$2:$DO$148,MATCH($DL443,$DM$2:$DM$148,0)),0)</f>
      </c>
      <c r="GT443">
        <f>IFERROR(MATCH($Z443,$DP$443:$FC$443,0),0)</f>
      </c>
      <c r="GU443">
        <f>IF($GT443&gt;0,INDEX($FD$443:$GQ$443,$GT443),"")</f>
      </c>
      <c r="GX443">
        <f>IF($JG443&gt;=1,INDEX($GV:$GV,$JF443+1),"")</f>
      </c>
      <c r="GY443">
        <f>IF($JG443&gt;=2,INDEX($GV:$GV,$JF443+2),"")</f>
      </c>
      <c r="GZ443">
        <f>IF($JG443&gt;=3,INDEX($GV:$GV,$JF443+3),"")</f>
      </c>
      <c r="HA443">
        <f>IF($JG443&gt;=4,INDEX($GV:$GV,$JF443+4),"")</f>
      </c>
      <c r="HB443">
        <f>IF($JG443&gt;=5,INDEX($GV:$GV,$JF443+5),"")</f>
      </c>
      <c r="HC443">
        <f>IF($JG443&gt;=6,INDEX($GV:$GV,$JF443+6),"")</f>
      </c>
      <c r="HD443">
        <f>IF($JG443&gt;=7,INDEX($GV:$GV,$JF443+7),"")</f>
      </c>
      <c r="HE443">
        <f>IF($JG443&gt;=8,INDEX($GV:$GV,$JF443+8),"")</f>
      </c>
      <c r="HF443">
        <f>IF($JG443&gt;=9,INDEX($GV:$GV,$JF443+9),"")</f>
      </c>
      <c r="HG443">
        <f>IF($JG443&gt;=10,INDEX($GV:$GV,$JF443+10),"")</f>
      </c>
      <c r="HH443">
        <f>IF($JG443&gt;=11,INDEX($GV:$GV,$JF443+11),"")</f>
      </c>
      <c r="HI443">
        <f>IF($JG443&gt;=12,INDEX($GV:$GV,$JF443+12),"")</f>
      </c>
      <c r="HJ443">
        <f>IF($JG443&gt;=13,INDEX($GV:$GV,$JF443+13),"")</f>
      </c>
      <c r="HK443">
        <f>IF($JG443&gt;=14,INDEX($GV:$GV,$JF443+14),"")</f>
      </c>
      <c r="HL443">
        <f>IF($JG443&gt;=15,INDEX($GV:$GV,$JF443+15),"")</f>
      </c>
      <c r="HM443">
        <f>IF($JG443&gt;=16,INDEX($GV:$GV,$JF443+16),"")</f>
      </c>
      <c r="HN443">
        <f>IF($JG443&gt;=17,INDEX($GV:$GV,$JF443+17),"")</f>
      </c>
      <c r="HO443">
        <f>IF($JG443&gt;=18,INDEX($GV:$GV,$JF443+18),"")</f>
      </c>
      <c r="HP443">
        <f>IF($JG443&gt;=19,INDEX($GV:$GV,$JF443+19),"")</f>
      </c>
      <c r="HQ443">
        <f>IF($JG443&gt;=20,INDEX($GV:$GV,$JF443+20),"")</f>
      </c>
      <c r="HR443">
        <f>IF($JG443&gt;=21,INDEX($GV:$GV,$JF443+21),"")</f>
      </c>
      <c r="HS443">
        <f>IF($JG443&gt;=22,INDEX($GV:$GV,$JF443+22),"")</f>
      </c>
      <c r="HT443">
        <f>IF($JG443&gt;=23,INDEX($GV:$GV,$JF443+23),"")</f>
      </c>
      <c r="HU443">
        <f>IF($JG443&gt;=24,INDEX($GV:$GV,$JF443+24),"")</f>
      </c>
      <c r="HV443">
        <f>IF($JG443&gt;=25,INDEX($GV:$GV,$JF443+25),"")</f>
      </c>
      <c r="HW443">
        <f>IF($JG443&gt;=26,INDEX($GV:$GV,$JF443+26),"")</f>
      </c>
      <c r="HX443">
        <f>IF($JG443&gt;=27,INDEX($GV:$GV,$JF443+27),"")</f>
      </c>
      <c r="HY443">
        <f>IF($JG443&gt;=28,INDEX($GV:$GV,$JF443+28),"")</f>
      </c>
      <c r="HZ443">
        <f>IF($JG443&gt;=29,INDEX($GV:$GV,$JF443+29),"")</f>
      </c>
      <c r="IA443">
        <f>IF($JG443&gt;=30,INDEX($GV:$GV,$JF443+30),"")</f>
      </c>
      <c r="IB443">
        <f>IF($JG443&gt;=31,INDEX($GV:$GV,$JF443+31),"")</f>
      </c>
      <c r="IC443">
        <f>IF($JG443&gt;=32,INDEX($GV:$GV,$JF443+32),"")</f>
      </c>
      <c r="ID443">
        <f>IF($JG443&gt;=33,INDEX($GV:$GV,$JF443+33),"")</f>
      </c>
      <c r="IE443">
        <f>IF($JG443&gt;=34,INDEX($GV:$GV,$JF443+34),"")</f>
      </c>
      <c r="IF443">
        <f>IF($JG443&gt;=35,INDEX($GV:$GV,$JF443+35),"")</f>
      </c>
      <c r="IG443">
        <f>IF($JG443&gt;=36,INDEX($GV:$GV,$JF443+36),"")</f>
      </c>
      <c r="IH443">
        <f>IF($JG443&gt;=37,INDEX($GV:$GV,$JF443+37),"")</f>
      </c>
      <c r="II443">
        <f>IF($JG443&gt;=38,INDEX($GV:$GV,$JF443+38),"")</f>
      </c>
      <c r="IJ443">
        <f>IF($JG443&gt;=39,INDEX($GV:$GV,$JF443+39),"")</f>
      </c>
      <c r="IK443">
        <f>IF($JG443&gt;=40,INDEX($GV:$GV,$JF443+40),"")</f>
      </c>
      <c r="IL443">
        <f>IF($JG443&gt;=41,INDEX($GV:$GV,$JF443+41),"")</f>
      </c>
      <c r="IM443">
        <f>IF($JG443&gt;=42,INDEX($GV:$GV,$JF443+42),"")</f>
      </c>
      <c r="IN443">
        <f>IF($JG443&gt;=43,INDEX($GV:$GV,$JF443+43),"")</f>
      </c>
      <c r="IO443">
        <f>IF($JG443&gt;=44,INDEX($GV:$GV,$JF443+44),"")</f>
      </c>
      <c r="IP443">
        <f>IF($JG443&gt;=45,INDEX($GV:$GV,$JF443+45),"")</f>
      </c>
      <c r="IQ443">
        <f>IF($JG443&gt;=46,INDEX($GV:$GV,$JF443+46),"")</f>
      </c>
      <c r="IR443">
        <f>IF($JG443&gt;=47,INDEX($GV:$GV,$JF443+47),"")</f>
      </c>
      <c r="IS443">
        <f>IF($JG443&gt;=48,INDEX($GV:$GV,$JF443+48),"")</f>
      </c>
      <c r="IT443">
        <f>IF($JG443&gt;=49,INDEX($GV:$GV,$JF443+49),"")</f>
      </c>
      <c r="IU443">
        <f>IF($JG443&gt;=50,INDEX($GV:$GV,$JF443+50),"")</f>
      </c>
      <c r="IV443">
        <f>IF($JG443&gt;=51,INDEX($GV:$GV,$JF443+51),"")</f>
      </c>
      <c r="IW443">
        <f>IF($JG443&gt;=52,INDEX($GV:$GV,$JF443+52),"")</f>
      </c>
      <c r="IX443">
        <f>IF($JG443&gt;=53,INDEX($GV:$GV,$JF443+53),"")</f>
      </c>
      <c r="IY443">
        <f>IF($JG443&gt;=54,INDEX($GV:$GV,$JF443+54),"")</f>
      </c>
      <c r="IZ443">
        <f>IF($JG443&gt;=55,INDEX($GV:$GV,$JF443+55),"")</f>
      </c>
      <c r="JA443">
        <f>IF($JG443&gt;=56,INDEX($GV:$GV,$JF443+56),"")</f>
      </c>
      <c r="JB443">
        <f>IF($JG443&gt;=57,INDEX($GV:$GV,$JF443+57),"")</f>
      </c>
      <c r="JC443">
        <f>IF($JG443&gt;=58,INDEX($GV:$GV,$JF443+58),"")</f>
      </c>
      <c r="JD443">
        <f>IF($JG443&gt;=59,INDEX($GV:$GV,$JF443+59),"")</f>
      </c>
      <c r="JE443">
        <f>IF($JG443&gt;=60,INDEX($GV:$GV,$JF443+60),"")</f>
      </c>
      <c r="JF443">
        <f>IFERROR(MATCH($GU443,$GV$2:$GV$322,0)+1,0)</f>
      </c>
      <c r="JG443">
        <f>IFERROR(INDEX($GW$2:$GW$322,MATCH($GU443,$GV$2:$GV$322,0)),0)</f>
      </c>
      <c r="JH443" t="s">
        <v>44</v>
      </c>
      <c r="JI443" t="s">
        <v>44</v>
      </c>
    </row>
    <row r="444" spans="1:269" x14ac:dyDescent="0.25">
      <c r="R444">
        <f>IF(OR($U444="",$Q444=""),"",IFERROR($U444/$Q444,0))</f>
      </c>
      <c r="S444">
        <f>IF($U444="","",
SUM($T444,$V444,$AA444,$W444,$Y444)*
(1-IF($AB444="",0,VALUE($AB444)/100)))</f>
      </c>
      <c r="T444">
        <f>IF($U444="","",$U444)</f>
      </c>
      <c r="V444">
        <f>IF($U444="","",
IF($O444="","",
IF(ISNUMBER(SEARCH("exempt",LOWER($O444))),0,
$U444*(VALUE(SUBSTITUTE($O444,"%",""))/100))))</f>
      </c>
      <c r="AC444">
        <f>IFERROR(IF(FIND(" - ",$K444)&gt;0,MID($K444,FIND(" - ",$K444)+3,LEN($K444)),""),"")</f>
      </c>
      <c r="AL444" t="s">
        <v>1294</v>
      </c>
      <c r="AT444">
        <f>IFERROR(LEFT($K444,FIND(" - ",$K444)-1),$K444)</f>
      </c>
      <c r="AW444">
        <f>IF($CL444&gt;=1,INDEX($AU:$AU,$CK444+1),"")</f>
      </c>
      <c r="AX444">
        <f>IF($CL444&gt;=2,INDEX($AU:$AU,$CK444+2),"")</f>
      </c>
      <c r="AY444">
        <f>IF($CL444&gt;=3,INDEX($AU:$AU,$CK444+3),"")</f>
      </c>
      <c r="AZ444">
        <f>IF($CL444&gt;=4,INDEX($AU:$AU,$CK444+4),"")</f>
      </c>
      <c r="BA444">
        <f>IF($CL444&gt;=5,INDEX($AU:$AU,$CK444+5),"")</f>
      </c>
      <c r="BB444">
        <f>IF($CL444&gt;=6,INDEX($AU:$AU,$CK444+6),"")</f>
      </c>
      <c r="BC444">
        <f>IF($CL444&gt;=7,INDEX($AU:$AU,$CK444+7),"")</f>
      </c>
      <c r="BD444">
        <f>IF($CL444&gt;=8,INDEX($AU:$AU,$CK444+8),"")</f>
      </c>
      <c r="BE444">
        <f>IF($CL444&gt;=9,INDEX($AU:$AU,$CK444+9),"")</f>
      </c>
      <c r="BF444">
        <f>IF($CL444&gt;=10,INDEX($AU:$AU,$CK444+10),"")</f>
      </c>
      <c r="BG444">
        <f>IF($CL444&gt;=11,INDEX($AU:$AU,$CK444+11),"")</f>
      </c>
      <c r="BH444">
        <f>IF($CL444&gt;=12,INDEX($AU:$AU,$CK444+12),"")</f>
      </c>
      <c r="BI444">
        <f>IF($CL444&gt;=13,INDEX($AU:$AU,$CK444+13),"")</f>
      </c>
      <c r="BJ444">
        <f>IF($CL444&gt;=14,INDEX($AU:$AU,$CK444+14),"")</f>
      </c>
      <c r="BK444">
        <f>IF($CL444&gt;=15,INDEX($AU:$AU,$CK444+15),"")</f>
      </c>
      <c r="BL444">
        <f>IF($CL444&gt;=16,INDEX($AU:$AU,$CK444+16),"")</f>
      </c>
      <c r="BM444">
        <f>IF($CL444&gt;=17,INDEX($AU:$AU,$CK444+17),"")</f>
      </c>
      <c r="BN444">
        <f>IF($CL444&gt;=18,INDEX($AU:$AU,$CK444+18),"")</f>
      </c>
      <c r="BO444">
        <f>IF($CL444&gt;=19,INDEX($AU:$AU,$CK444+19),"")</f>
      </c>
      <c r="BP444">
        <f>IF($CL444&gt;=20,INDEX($AU:$AU,$CK444+20),"")</f>
      </c>
      <c r="BQ444">
        <f>IF($CL444&gt;=21,INDEX($AU:$AU,$CK444+21),"")</f>
      </c>
      <c r="BR444">
        <f>IF($CL444&gt;=22,INDEX($AU:$AU,$CK444+22),"")</f>
      </c>
      <c r="BS444">
        <f>IF($CL444&gt;=23,INDEX($AU:$AU,$CK444+23),"")</f>
      </c>
      <c r="BT444">
        <f>IF($CL444&gt;=24,INDEX($AU:$AU,$CK444+24),"")</f>
      </c>
      <c r="BU444">
        <f>IF($CL444&gt;=25,INDEX($AU:$AU,$CK444+25),"")</f>
      </c>
      <c r="BV444">
        <f>IF($CL444&gt;=26,INDEX($AU:$AU,$CK444+26),"")</f>
      </c>
      <c r="BW444">
        <f>IF($CL444&gt;=27,INDEX($AU:$AU,$CK444+27),"")</f>
      </c>
      <c r="BX444">
        <f>IF($CL444&gt;=28,INDEX($AU:$AU,$CK444+28),"")</f>
      </c>
      <c r="BY444">
        <f>IF($CL444&gt;=29,INDEX($AU:$AU,$CK444+29),"")</f>
      </c>
      <c r="BZ444">
        <f>IF($CL444&gt;=30,INDEX($AU:$AU,$CK444+30),"")</f>
      </c>
      <c r="CA444">
        <f>IF($CL444&gt;=31,INDEX($AU:$AU,$CK444+31),"")</f>
      </c>
      <c r="CB444">
        <f>IF($CL444&gt;=32,INDEX($AU:$AU,$CK444+32),"")</f>
      </c>
      <c r="CC444">
        <f>IF($CL444&gt;=33,INDEX($AU:$AU,$CK444+33),"")</f>
      </c>
      <c r="CD444">
        <f>IF($CL444&gt;=34,INDEX($AU:$AU,$CK444+34),"")</f>
      </c>
      <c r="CE444">
        <f>IF($CL444&gt;=35,INDEX($AU:$AU,$CK444+35),"")</f>
      </c>
      <c r="CF444">
        <f>IF($CL444&gt;=36,INDEX($AU:$AU,$CK444+36),"")</f>
      </c>
      <c r="CG444">
        <f>IF($CL444&gt;=37,INDEX($AU:$AU,$CK444+37),"")</f>
      </c>
      <c r="CH444">
        <f>IF($CL444&gt;=38,INDEX($AU:$AU,$CK444+38),"")</f>
      </c>
      <c r="CI444">
        <f>IF($CL444&gt;=39,INDEX($AU:$AU,$CK444+39),"")</f>
      </c>
      <c r="CJ444">
        <f>IF($CL444&gt;=40,INDEX($AU:$AU,$CK444+40),"")</f>
      </c>
      <c r="CK444">
        <f>IFERROR(MATCH($AT444,$AU$2:$AU$133,0)+1,0)</f>
      </c>
      <c r="CL444">
        <f>IFERROR(INDEX($AV$2:$AV$133,MATCH($AT444,$AU$2:$AU$133,0)),0)</f>
      </c>
      <c r="CM444">
        <f>IFERROR(LEFT($L444,FIND(" - ",$L444)-1),$L444)</f>
      </c>
      <c r="CN444" t="s">
        <v>149</v>
      </c>
      <c r="CP444">
        <f>IF($DK444&gt;=1,INDEX($CN:$CN,$DJ444+1),"")</f>
      </c>
      <c r="CQ444">
        <f>IF($DK444&gt;=2,INDEX($CN:$CN,$DJ444+2),"")</f>
      </c>
      <c r="CR444">
        <f>IF($DK444&gt;=3,INDEX($CN:$CN,$DJ444+3),"")</f>
      </c>
      <c r="CS444">
        <f>IF($DK444&gt;=4,INDEX($CN:$CN,$DJ444+4),"")</f>
      </c>
      <c r="CT444">
        <f>IF($DK444&gt;=5,INDEX($CN:$CN,$DJ444+5),"")</f>
      </c>
      <c r="CU444">
        <f>IF($DK444&gt;=6,INDEX($CN:$CN,$DJ444+6),"")</f>
      </c>
      <c r="CV444">
        <f>IF($DK444&gt;=7,INDEX($CN:$CN,$DJ444+7),"")</f>
      </c>
      <c r="CW444">
        <f>IF($DK444&gt;=8,INDEX($CN:$CN,$DJ444+8),"")</f>
      </c>
      <c r="CX444">
        <f>IF($DK444&gt;=9,INDEX($CN:$CN,$DJ444+9),"")</f>
      </c>
      <c r="CY444">
        <f>IF($DK444&gt;=10,INDEX($CN:$CN,$DJ444+10),"")</f>
      </c>
      <c r="CZ444">
        <f>IF($DK444&gt;=11,INDEX($CN:$CN,$DJ444+11),"")</f>
      </c>
      <c r="DA444">
        <f>IF($DK444&gt;=12,INDEX($CN:$CN,$DJ444+12),"")</f>
      </c>
      <c r="DB444">
        <f>IF($DK444&gt;=13,INDEX($CN:$CN,$DJ444+13),"")</f>
      </c>
      <c r="DC444">
        <f>IF($DK444&gt;=14,INDEX($CN:$CN,$DJ444+14),"")</f>
      </c>
      <c r="DD444">
        <f>IF($DK444&gt;=15,INDEX($CN:$CN,$DJ444+15),"")</f>
      </c>
      <c r="DE444">
        <f>IF($DK444&gt;=16,INDEX($CN:$CN,$DJ444+16),"")</f>
      </c>
      <c r="DF444">
        <f>IF($DK444&gt;=17,INDEX($CN:$CN,$DJ444+17),"")</f>
      </c>
      <c r="DG444">
        <f>IF($DK444&gt;=18,INDEX($CN:$CN,$DJ444+18),"")</f>
      </c>
      <c r="DH444">
        <f>IF($DK444&gt;=19,INDEX($CN:$CN,$DJ444+19),"")</f>
      </c>
      <c r="DI444">
        <f>IF($DK444&gt;=20,INDEX($CN:$CN,$DJ444+20),"")</f>
      </c>
      <c r="DJ444">
        <f>IFERROR(MATCH($CM444,$CN$2:$CN$1089,0)+1,0)</f>
      </c>
      <c r="DK444">
        <f>IFERROR(INDEX($CO$2:$CO$1089,MATCH($CM444,$CN$2:$CN$1089,0)),0)</f>
      </c>
      <c r="DL444">
        <f>IFERROR(INDEX($AS:$AS,MATCH($O444,$AR:$AR,0))&amp;"","")</f>
      </c>
      <c r="DP444">
        <f>IF($GS444&gt;=1,INDEX($DM:$DM,$GR444+1),"")</f>
      </c>
      <c r="DQ444">
        <f>IF($GS444&gt;=2,INDEX($DM:$DM,$GR444+2),"")</f>
      </c>
      <c r="DR444">
        <f>IF($GS444&gt;=3,INDEX($DM:$DM,$GR444+3),"")</f>
      </c>
      <c r="DS444">
        <f>IF($GS444&gt;=4,INDEX($DM:$DM,$GR444+4),"")</f>
      </c>
      <c r="DT444">
        <f>IF($GS444&gt;=5,INDEX($DM:$DM,$GR444+5),"")</f>
      </c>
      <c r="DU444">
        <f>IF($GS444&gt;=6,INDEX($DM:$DM,$GR444+6),"")</f>
      </c>
      <c r="DV444">
        <f>IF($GS444&gt;=7,INDEX($DM:$DM,$GR444+7),"")</f>
      </c>
      <c r="DW444">
        <f>IF($GS444&gt;=8,INDEX($DM:$DM,$GR444+8),"")</f>
      </c>
      <c r="DX444">
        <f>IF($GS444&gt;=9,INDEX($DM:$DM,$GR444+9),"")</f>
      </c>
      <c r="DY444">
        <f>IF($GS444&gt;=10,INDEX($DM:$DM,$GR444+10),"")</f>
      </c>
      <c r="DZ444">
        <f>IF($GS444&gt;=11,INDEX($DM:$DM,$GR444+11),"")</f>
      </c>
      <c r="EA444">
        <f>IF($GS444&gt;=12,INDEX($DM:$DM,$GR444+12),"")</f>
      </c>
      <c r="EB444">
        <f>IF($GS444&gt;=13,INDEX($DM:$DM,$GR444+13),"")</f>
      </c>
      <c r="EC444">
        <f>IF($GS444&gt;=14,INDEX($DM:$DM,$GR444+14),"")</f>
      </c>
      <c r="ED444">
        <f>IF($GS444&gt;=15,INDEX($DM:$DM,$GR444+15),"")</f>
      </c>
      <c r="EE444">
        <f>IF($GS444&gt;=16,INDEX($DM:$DM,$GR444+16),"")</f>
      </c>
      <c r="EF444">
        <f>IF($GS444&gt;=17,INDEX($DM:$DM,$GR444+17),"")</f>
      </c>
      <c r="EG444">
        <f>IF($GS444&gt;=18,INDEX($DM:$DM,$GR444+18),"")</f>
      </c>
      <c r="EH444">
        <f>IF($GS444&gt;=19,INDEX($DM:$DM,$GR444+19),"")</f>
      </c>
      <c r="EI444">
        <f>IF($GS444&gt;=20,INDEX($DM:$DM,$GR444+20),"")</f>
      </c>
      <c r="EJ444">
        <f>IF($GS444&gt;=21,INDEX($DM:$DM,$GR444+21),"")</f>
      </c>
      <c r="EK444">
        <f>IF($GS444&gt;=22,INDEX($DM:$DM,$GR444+22),"")</f>
      </c>
      <c r="EL444">
        <f>IF($GS444&gt;=23,INDEX($DM:$DM,$GR444+23),"")</f>
      </c>
      <c r="EM444">
        <f>IF($GS444&gt;=24,INDEX($DM:$DM,$GR444+24),"")</f>
      </c>
      <c r="EN444">
        <f>IF($GS444&gt;=25,INDEX($DM:$DM,$GR444+25),"")</f>
      </c>
      <c r="EO444">
        <f>IF($GS444&gt;=26,INDEX($DM:$DM,$GR444+26),"")</f>
      </c>
      <c r="EP444">
        <f>IF($GS444&gt;=27,INDEX($DM:$DM,$GR444+27),"")</f>
      </c>
      <c r="EQ444">
        <f>IF($GS444&gt;=28,INDEX($DM:$DM,$GR444+28),"")</f>
      </c>
      <c r="ER444">
        <f>IF($GS444&gt;=29,INDEX($DM:$DM,$GR444+29),"")</f>
      </c>
      <c r="ES444">
        <f>IF($GS444&gt;=30,INDEX($DM:$DM,$GR444+30),"")</f>
      </c>
      <c r="ET444">
        <f>IF($GS444&gt;=31,INDEX($DM:$DM,$GR444+31),"")</f>
      </c>
      <c r="EU444">
        <f>IF($GS444&gt;=32,INDEX($DM:$DM,$GR444+32),"")</f>
      </c>
      <c r="EV444">
        <f>IF($GS444&gt;=33,INDEX($DM:$DM,$GR444+33),"")</f>
      </c>
      <c r="EW444">
        <f>IF($GS444&gt;=34,INDEX($DM:$DM,$GR444+34),"")</f>
      </c>
      <c r="EX444">
        <f>IF($GS444&gt;=35,INDEX($DM:$DM,$GR444+35),"")</f>
      </c>
      <c r="EY444">
        <f>IF($GS444&gt;=36,INDEX($DM:$DM,$GR444+36),"")</f>
      </c>
      <c r="EZ444">
        <f>IF($GS444&gt;=37,INDEX($DM:$DM,$GR444+37),"")</f>
      </c>
      <c r="FA444">
        <f>IF($GS444&gt;=38,INDEX($DM:$DM,$GR444+38),"")</f>
      </c>
      <c r="FB444">
        <f>IF($GS444&gt;=39,INDEX($DM:$DM,$GR444+39),"")</f>
      </c>
      <c r="FC444">
        <f>IF($GS444&gt;=40,INDEX($DM:$DM,$GR444+40),"")</f>
      </c>
      <c r="FD444">
        <f>IF($GS444&gt;=1,INDEX($DN:$DN,$GR444+1),"")</f>
      </c>
      <c r="FE444">
        <f>IF($GS444&gt;=2,INDEX($DN:$DN,$GR444+2),"")</f>
      </c>
      <c r="FF444">
        <f>IF($GS444&gt;=3,INDEX($DN:$DN,$GR444+3),"")</f>
      </c>
      <c r="FG444">
        <f>IF($GS444&gt;=4,INDEX($DN:$DN,$GR444+4),"")</f>
      </c>
      <c r="FH444">
        <f>IF($GS444&gt;=5,INDEX($DN:$DN,$GR444+5),"")</f>
      </c>
      <c r="FI444">
        <f>IF($GS444&gt;=6,INDEX($DN:$DN,$GR444+6),"")</f>
      </c>
      <c r="FJ444">
        <f>IF($GS444&gt;=7,INDEX($DN:$DN,$GR444+7),"")</f>
      </c>
      <c r="FK444">
        <f>IF($GS444&gt;=8,INDEX($DN:$DN,$GR444+8),"")</f>
      </c>
      <c r="FL444">
        <f>IF($GS444&gt;=9,INDEX($DN:$DN,$GR444+9),"")</f>
      </c>
      <c r="FM444">
        <f>IF($GS444&gt;=10,INDEX($DN:$DN,$GR444+10),"")</f>
      </c>
      <c r="FN444">
        <f>IF($GS444&gt;=11,INDEX($DN:$DN,$GR444+11),"")</f>
      </c>
      <c r="FO444">
        <f>IF($GS444&gt;=12,INDEX($DN:$DN,$GR444+12),"")</f>
      </c>
      <c r="FP444">
        <f>IF($GS444&gt;=13,INDEX($DN:$DN,$GR444+13),"")</f>
      </c>
      <c r="FQ444">
        <f>IF($GS444&gt;=14,INDEX($DN:$DN,$GR444+14),"")</f>
      </c>
      <c r="FR444">
        <f>IF($GS444&gt;=15,INDEX($DN:$DN,$GR444+15),"")</f>
      </c>
      <c r="FS444">
        <f>IF($GS444&gt;=16,INDEX($DN:$DN,$GR444+16),"")</f>
      </c>
      <c r="FT444">
        <f>IF($GS444&gt;=17,INDEX($DN:$DN,$GR444+17),"")</f>
      </c>
      <c r="FU444">
        <f>IF($GS444&gt;=18,INDEX($DN:$DN,$GR444+18),"")</f>
      </c>
      <c r="FV444">
        <f>IF($GS444&gt;=19,INDEX($DN:$DN,$GR444+19),"")</f>
      </c>
      <c r="FW444">
        <f>IF($GS444&gt;=20,INDEX($DN:$DN,$GR444+20),"")</f>
      </c>
      <c r="FX444">
        <f>IF($GS444&gt;=21,INDEX($DN:$DN,$GR444+21),"")</f>
      </c>
      <c r="FY444">
        <f>IF($GS444&gt;=22,INDEX($DN:$DN,$GR444+22),"")</f>
      </c>
      <c r="FZ444">
        <f>IF($GS444&gt;=23,INDEX($DN:$DN,$GR444+23),"")</f>
      </c>
      <c r="GA444">
        <f>IF($GS444&gt;=24,INDEX($DN:$DN,$GR444+24),"")</f>
      </c>
      <c r="GB444">
        <f>IF($GS444&gt;=25,INDEX($DN:$DN,$GR444+25),"")</f>
      </c>
      <c r="GC444">
        <f>IF($GS444&gt;=26,INDEX($DN:$DN,$GR444+26),"")</f>
      </c>
      <c r="GD444">
        <f>IF($GS444&gt;=27,INDEX($DN:$DN,$GR444+27),"")</f>
      </c>
      <c r="GE444">
        <f>IF($GS444&gt;=28,INDEX($DN:$DN,$GR444+28),"")</f>
      </c>
      <c r="GF444">
        <f>IF($GS444&gt;=29,INDEX($DN:$DN,$GR444+29),"")</f>
      </c>
      <c r="GG444">
        <f>IF($GS444&gt;=30,INDEX($DN:$DN,$GR444+30),"")</f>
      </c>
      <c r="GH444">
        <f>IF($GS444&gt;=31,INDEX($DN:$DN,$GR444+31),"")</f>
      </c>
      <c r="GI444">
        <f>IF($GS444&gt;=32,INDEX($DN:$DN,$GR444+32),"")</f>
      </c>
      <c r="GJ444">
        <f>IF($GS444&gt;=33,INDEX($DN:$DN,$GR444+33),"")</f>
      </c>
      <c r="GK444">
        <f>IF($GS444&gt;=34,INDEX($DN:$DN,$GR444+34),"")</f>
      </c>
      <c r="GL444">
        <f>IF($GS444&gt;=35,INDEX($DN:$DN,$GR444+35),"")</f>
      </c>
      <c r="GM444">
        <f>IF($GS444&gt;=36,INDEX($DN:$DN,$GR444+36),"")</f>
      </c>
      <c r="GN444">
        <f>IF($GS444&gt;=37,INDEX($DN:$DN,$GR444+37),"")</f>
      </c>
      <c r="GO444">
        <f>IF($GS444&gt;=38,INDEX($DN:$DN,$GR444+38),"")</f>
      </c>
      <c r="GP444">
        <f>IF($GS444&gt;=39,INDEX($DN:$DN,$GR444+39),"")</f>
      </c>
      <c r="GQ444">
        <f>IF($GS444&gt;=40,INDEX($DN:$DN,$GR444+40),"")</f>
      </c>
      <c r="GR444">
        <f>IFERROR(MATCH($DL444,$DM$2:$DM$148,0)+1,0)</f>
      </c>
      <c r="GS444">
        <f>IFERROR(INDEX($DO$2:$DO$148,MATCH($DL444,$DM$2:$DM$148,0)),0)</f>
      </c>
      <c r="GT444">
        <f>IFERROR(MATCH($Z444,$DP$444:$FC$444,0),0)</f>
      </c>
      <c r="GU444">
        <f>IF($GT444&gt;0,INDEX($FD$444:$GQ$444,$GT444),"")</f>
      </c>
      <c r="GX444">
        <f>IF($JG444&gt;=1,INDEX($GV:$GV,$JF444+1),"")</f>
      </c>
      <c r="GY444">
        <f>IF($JG444&gt;=2,INDEX($GV:$GV,$JF444+2),"")</f>
      </c>
      <c r="GZ444">
        <f>IF($JG444&gt;=3,INDEX($GV:$GV,$JF444+3),"")</f>
      </c>
      <c r="HA444">
        <f>IF($JG444&gt;=4,INDEX($GV:$GV,$JF444+4),"")</f>
      </c>
      <c r="HB444">
        <f>IF($JG444&gt;=5,INDEX($GV:$GV,$JF444+5),"")</f>
      </c>
      <c r="HC444">
        <f>IF($JG444&gt;=6,INDEX($GV:$GV,$JF444+6),"")</f>
      </c>
      <c r="HD444">
        <f>IF($JG444&gt;=7,INDEX($GV:$GV,$JF444+7),"")</f>
      </c>
      <c r="HE444">
        <f>IF($JG444&gt;=8,INDEX($GV:$GV,$JF444+8),"")</f>
      </c>
      <c r="HF444">
        <f>IF($JG444&gt;=9,INDEX($GV:$GV,$JF444+9),"")</f>
      </c>
      <c r="HG444">
        <f>IF($JG444&gt;=10,INDEX($GV:$GV,$JF444+10),"")</f>
      </c>
      <c r="HH444">
        <f>IF($JG444&gt;=11,INDEX($GV:$GV,$JF444+11),"")</f>
      </c>
      <c r="HI444">
        <f>IF($JG444&gt;=12,INDEX($GV:$GV,$JF444+12),"")</f>
      </c>
      <c r="HJ444">
        <f>IF($JG444&gt;=13,INDEX($GV:$GV,$JF444+13),"")</f>
      </c>
      <c r="HK444">
        <f>IF($JG444&gt;=14,INDEX($GV:$GV,$JF444+14),"")</f>
      </c>
      <c r="HL444">
        <f>IF($JG444&gt;=15,INDEX($GV:$GV,$JF444+15),"")</f>
      </c>
      <c r="HM444">
        <f>IF($JG444&gt;=16,INDEX($GV:$GV,$JF444+16),"")</f>
      </c>
      <c r="HN444">
        <f>IF($JG444&gt;=17,INDEX($GV:$GV,$JF444+17),"")</f>
      </c>
      <c r="HO444">
        <f>IF($JG444&gt;=18,INDEX($GV:$GV,$JF444+18),"")</f>
      </c>
      <c r="HP444">
        <f>IF($JG444&gt;=19,INDEX($GV:$GV,$JF444+19),"")</f>
      </c>
      <c r="HQ444">
        <f>IF($JG444&gt;=20,INDEX($GV:$GV,$JF444+20),"")</f>
      </c>
      <c r="HR444">
        <f>IF($JG444&gt;=21,INDEX($GV:$GV,$JF444+21),"")</f>
      </c>
      <c r="HS444">
        <f>IF($JG444&gt;=22,INDEX($GV:$GV,$JF444+22),"")</f>
      </c>
      <c r="HT444">
        <f>IF($JG444&gt;=23,INDEX($GV:$GV,$JF444+23),"")</f>
      </c>
      <c r="HU444">
        <f>IF($JG444&gt;=24,INDEX($GV:$GV,$JF444+24),"")</f>
      </c>
      <c r="HV444">
        <f>IF($JG444&gt;=25,INDEX($GV:$GV,$JF444+25),"")</f>
      </c>
      <c r="HW444">
        <f>IF($JG444&gt;=26,INDEX($GV:$GV,$JF444+26),"")</f>
      </c>
      <c r="HX444">
        <f>IF($JG444&gt;=27,INDEX($GV:$GV,$JF444+27),"")</f>
      </c>
      <c r="HY444">
        <f>IF($JG444&gt;=28,INDEX($GV:$GV,$JF444+28),"")</f>
      </c>
      <c r="HZ444">
        <f>IF($JG444&gt;=29,INDEX($GV:$GV,$JF444+29),"")</f>
      </c>
      <c r="IA444">
        <f>IF($JG444&gt;=30,INDEX($GV:$GV,$JF444+30),"")</f>
      </c>
      <c r="IB444">
        <f>IF($JG444&gt;=31,INDEX($GV:$GV,$JF444+31),"")</f>
      </c>
      <c r="IC444">
        <f>IF($JG444&gt;=32,INDEX($GV:$GV,$JF444+32),"")</f>
      </c>
      <c r="ID444">
        <f>IF($JG444&gt;=33,INDEX($GV:$GV,$JF444+33),"")</f>
      </c>
      <c r="IE444">
        <f>IF($JG444&gt;=34,INDEX($GV:$GV,$JF444+34),"")</f>
      </c>
      <c r="IF444">
        <f>IF($JG444&gt;=35,INDEX($GV:$GV,$JF444+35),"")</f>
      </c>
      <c r="IG444">
        <f>IF($JG444&gt;=36,INDEX($GV:$GV,$JF444+36),"")</f>
      </c>
      <c r="IH444">
        <f>IF($JG444&gt;=37,INDEX($GV:$GV,$JF444+37),"")</f>
      </c>
      <c r="II444">
        <f>IF($JG444&gt;=38,INDEX($GV:$GV,$JF444+38),"")</f>
      </c>
      <c r="IJ444">
        <f>IF($JG444&gt;=39,INDEX($GV:$GV,$JF444+39),"")</f>
      </c>
      <c r="IK444">
        <f>IF($JG444&gt;=40,INDEX($GV:$GV,$JF444+40),"")</f>
      </c>
      <c r="IL444">
        <f>IF($JG444&gt;=41,INDEX($GV:$GV,$JF444+41),"")</f>
      </c>
      <c r="IM444">
        <f>IF($JG444&gt;=42,INDEX($GV:$GV,$JF444+42),"")</f>
      </c>
      <c r="IN444">
        <f>IF($JG444&gt;=43,INDEX($GV:$GV,$JF444+43),"")</f>
      </c>
      <c r="IO444">
        <f>IF($JG444&gt;=44,INDEX($GV:$GV,$JF444+44),"")</f>
      </c>
      <c r="IP444">
        <f>IF($JG444&gt;=45,INDEX($GV:$GV,$JF444+45),"")</f>
      </c>
      <c r="IQ444">
        <f>IF($JG444&gt;=46,INDEX($GV:$GV,$JF444+46),"")</f>
      </c>
      <c r="IR444">
        <f>IF($JG444&gt;=47,INDEX($GV:$GV,$JF444+47),"")</f>
      </c>
      <c r="IS444">
        <f>IF($JG444&gt;=48,INDEX($GV:$GV,$JF444+48),"")</f>
      </c>
      <c r="IT444">
        <f>IF($JG444&gt;=49,INDEX($GV:$GV,$JF444+49),"")</f>
      </c>
      <c r="IU444">
        <f>IF($JG444&gt;=50,INDEX($GV:$GV,$JF444+50),"")</f>
      </c>
      <c r="IV444">
        <f>IF($JG444&gt;=51,INDEX($GV:$GV,$JF444+51),"")</f>
      </c>
      <c r="IW444">
        <f>IF($JG444&gt;=52,INDEX($GV:$GV,$JF444+52),"")</f>
      </c>
      <c r="IX444">
        <f>IF($JG444&gt;=53,INDEX($GV:$GV,$JF444+53),"")</f>
      </c>
      <c r="IY444">
        <f>IF($JG444&gt;=54,INDEX($GV:$GV,$JF444+54),"")</f>
      </c>
      <c r="IZ444">
        <f>IF($JG444&gt;=55,INDEX($GV:$GV,$JF444+55),"")</f>
      </c>
      <c r="JA444">
        <f>IF($JG444&gt;=56,INDEX($GV:$GV,$JF444+56),"")</f>
      </c>
      <c r="JB444">
        <f>IF($JG444&gt;=57,INDEX($GV:$GV,$JF444+57),"")</f>
      </c>
      <c r="JC444">
        <f>IF($JG444&gt;=58,INDEX($GV:$GV,$JF444+58),"")</f>
      </c>
      <c r="JD444">
        <f>IF($JG444&gt;=59,INDEX($GV:$GV,$JF444+59),"")</f>
      </c>
      <c r="JE444">
        <f>IF($JG444&gt;=60,INDEX($GV:$GV,$JF444+60),"")</f>
      </c>
      <c r="JF444">
        <f>IFERROR(MATCH($GU444,$GV$2:$GV$322,0)+1,0)</f>
      </c>
      <c r="JG444">
        <f>IFERROR(INDEX($GW$2:$GW$322,MATCH($GU444,$GV$2:$GV$322,0)),0)</f>
      </c>
      <c r="JH444" t="s">
        <v>44</v>
      </c>
      <c r="JI444" t="s">
        <v>44</v>
      </c>
    </row>
    <row r="445" spans="1:269" x14ac:dyDescent="0.25">
      <c r="R445">
        <f>IF(OR($U445="",$Q445=""),"",IFERROR($U445/$Q445,0))</f>
      </c>
      <c r="S445">
        <f>IF($U445="","",
SUM($T445,$V445,$AA445,$W445,$Y445)*
(1-IF($AB445="",0,VALUE($AB445)/100)))</f>
      </c>
      <c r="T445">
        <f>IF($U445="","",$U445)</f>
      </c>
      <c r="V445">
        <f>IF($U445="","",
IF($O445="","",
IF(ISNUMBER(SEARCH("exempt",LOWER($O445))),0,
$U445*(VALUE(SUBSTITUTE($O445,"%",""))/100))))</f>
      </c>
      <c r="AC445">
        <f>IFERROR(IF(FIND(" - ",$K445)&gt;0,MID($K445,FIND(" - ",$K445)+3,LEN($K445)),""),"")</f>
      </c>
      <c r="AL445" t="s">
        <v>1295</v>
      </c>
      <c r="AT445">
        <f>IFERROR(LEFT($K445,FIND(" - ",$K445)-1),$K445)</f>
      </c>
      <c r="AW445">
        <f>IF($CL445&gt;=1,INDEX($AU:$AU,$CK445+1),"")</f>
      </c>
      <c r="AX445">
        <f>IF($CL445&gt;=2,INDEX($AU:$AU,$CK445+2),"")</f>
      </c>
      <c r="AY445">
        <f>IF($CL445&gt;=3,INDEX($AU:$AU,$CK445+3),"")</f>
      </c>
      <c r="AZ445">
        <f>IF($CL445&gt;=4,INDEX($AU:$AU,$CK445+4),"")</f>
      </c>
      <c r="BA445">
        <f>IF($CL445&gt;=5,INDEX($AU:$AU,$CK445+5),"")</f>
      </c>
      <c r="BB445">
        <f>IF($CL445&gt;=6,INDEX($AU:$AU,$CK445+6),"")</f>
      </c>
      <c r="BC445">
        <f>IF($CL445&gt;=7,INDEX($AU:$AU,$CK445+7),"")</f>
      </c>
      <c r="BD445">
        <f>IF($CL445&gt;=8,INDEX($AU:$AU,$CK445+8),"")</f>
      </c>
      <c r="BE445">
        <f>IF($CL445&gt;=9,INDEX($AU:$AU,$CK445+9),"")</f>
      </c>
      <c r="BF445">
        <f>IF($CL445&gt;=10,INDEX($AU:$AU,$CK445+10),"")</f>
      </c>
      <c r="BG445">
        <f>IF($CL445&gt;=11,INDEX($AU:$AU,$CK445+11),"")</f>
      </c>
      <c r="BH445">
        <f>IF($CL445&gt;=12,INDEX($AU:$AU,$CK445+12),"")</f>
      </c>
      <c r="BI445">
        <f>IF($CL445&gt;=13,INDEX($AU:$AU,$CK445+13),"")</f>
      </c>
      <c r="BJ445">
        <f>IF($CL445&gt;=14,INDEX($AU:$AU,$CK445+14),"")</f>
      </c>
      <c r="BK445">
        <f>IF($CL445&gt;=15,INDEX($AU:$AU,$CK445+15),"")</f>
      </c>
      <c r="BL445">
        <f>IF($CL445&gt;=16,INDEX($AU:$AU,$CK445+16),"")</f>
      </c>
      <c r="BM445">
        <f>IF($CL445&gt;=17,INDEX($AU:$AU,$CK445+17),"")</f>
      </c>
      <c r="BN445">
        <f>IF($CL445&gt;=18,INDEX($AU:$AU,$CK445+18),"")</f>
      </c>
      <c r="BO445">
        <f>IF($CL445&gt;=19,INDEX($AU:$AU,$CK445+19),"")</f>
      </c>
      <c r="BP445">
        <f>IF($CL445&gt;=20,INDEX($AU:$AU,$CK445+20),"")</f>
      </c>
      <c r="BQ445">
        <f>IF($CL445&gt;=21,INDEX($AU:$AU,$CK445+21),"")</f>
      </c>
      <c r="BR445">
        <f>IF($CL445&gt;=22,INDEX($AU:$AU,$CK445+22),"")</f>
      </c>
      <c r="BS445">
        <f>IF($CL445&gt;=23,INDEX($AU:$AU,$CK445+23),"")</f>
      </c>
      <c r="BT445">
        <f>IF($CL445&gt;=24,INDEX($AU:$AU,$CK445+24),"")</f>
      </c>
      <c r="BU445">
        <f>IF($CL445&gt;=25,INDEX($AU:$AU,$CK445+25),"")</f>
      </c>
      <c r="BV445">
        <f>IF($CL445&gt;=26,INDEX($AU:$AU,$CK445+26),"")</f>
      </c>
      <c r="BW445">
        <f>IF($CL445&gt;=27,INDEX($AU:$AU,$CK445+27),"")</f>
      </c>
      <c r="BX445">
        <f>IF($CL445&gt;=28,INDEX($AU:$AU,$CK445+28),"")</f>
      </c>
      <c r="BY445">
        <f>IF($CL445&gt;=29,INDEX($AU:$AU,$CK445+29),"")</f>
      </c>
      <c r="BZ445">
        <f>IF($CL445&gt;=30,INDEX($AU:$AU,$CK445+30),"")</f>
      </c>
      <c r="CA445">
        <f>IF($CL445&gt;=31,INDEX($AU:$AU,$CK445+31),"")</f>
      </c>
      <c r="CB445">
        <f>IF($CL445&gt;=32,INDEX($AU:$AU,$CK445+32),"")</f>
      </c>
      <c r="CC445">
        <f>IF($CL445&gt;=33,INDEX($AU:$AU,$CK445+33),"")</f>
      </c>
      <c r="CD445">
        <f>IF($CL445&gt;=34,INDEX($AU:$AU,$CK445+34),"")</f>
      </c>
      <c r="CE445">
        <f>IF($CL445&gt;=35,INDEX($AU:$AU,$CK445+35),"")</f>
      </c>
      <c r="CF445">
        <f>IF($CL445&gt;=36,INDEX($AU:$AU,$CK445+36),"")</f>
      </c>
      <c r="CG445">
        <f>IF($CL445&gt;=37,INDEX($AU:$AU,$CK445+37),"")</f>
      </c>
      <c r="CH445">
        <f>IF($CL445&gt;=38,INDEX($AU:$AU,$CK445+38),"")</f>
      </c>
      <c r="CI445">
        <f>IF($CL445&gt;=39,INDEX($AU:$AU,$CK445+39),"")</f>
      </c>
      <c r="CJ445">
        <f>IF($CL445&gt;=40,INDEX($AU:$AU,$CK445+40),"")</f>
      </c>
      <c r="CK445">
        <f>IFERROR(MATCH($AT445,$AU$2:$AU$133,0)+1,0)</f>
      </c>
      <c r="CL445">
        <f>IFERROR(INDEX($AV$2:$AV$133,MATCH($AT445,$AU$2:$AU$133,0)),0)</f>
      </c>
      <c r="CM445">
        <f>IFERROR(LEFT($L445,FIND(" - ",$L445)-1),$L445)</f>
      </c>
      <c r="CN445" t="s">
        <v>1296</v>
      </c>
      <c r="CO445">
        <v>1</v>
      </c>
      <c r="CP445">
        <f>IF($DK445&gt;=1,INDEX($CN:$CN,$DJ445+1),"")</f>
      </c>
      <c r="CQ445">
        <f>IF($DK445&gt;=2,INDEX($CN:$CN,$DJ445+2),"")</f>
      </c>
      <c r="CR445">
        <f>IF($DK445&gt;=3,INDEX($CN:$CN,$DJ445+3),"")</f>
      </c>
      <c r="CS445">
        <f>IF($DK445&gt;=4,INDEX($CN:$CN,$DJ445+4),"")</f>
      </c>
      <c r="CT445">
        <f>IF($DK445&gt;=5,INDEX($CN:$CN,$DJ445+5),"")</f>
      </c>
      <c r="CU445">
        <f>IF($DK445&gt;=6,INDEX($CN:$CN,$DJ445+6),"")</f>
      </c>
      <c r="CV445">
        <f>IF($DK445&gt;=7,INDEX($CN:$CN,$DJ445+7),"")</f>
      </c>
      <c r="CW445">
        <f>IF($DK445&gt;=8,INDEX($CN:$CN,$DJ445+8),"")</f>
      </c>
      <c r="CX445">
        <f>IF($DK445&gt;=9,INDEX($CN:$CN,$DJ445+9),"")</f>
      </c>
      <c r="CY445">
        <f>IF($DK445&gt;=10,INDEX($CN:$CN,$DJ445+10),"")</f>
      </c>
      <c r="CZ445">
        <f>IF($DK445&gt;=11,INDEX($CN:$CN,$DJ445+11),"")</f>
      </c>
      <c r="DA445">
        <f>IF($DK445&gt;=12,INDEX($CN:$CN,$DJ445+12),"")</f>
      </c>
      <c r="DB445">
        <f>IF($DK445&gt;=13,INDEX($CN:$CN,$DJ445+13),"")</f>
      </c>
      <c r="DC445">
        <f>IF($DK445&gt;=14,INDEX($CN:$CN,$DJ445+14),"")</f>
      </c>
      <c r="DD445">
        <f>IF($DK445&gt;=15,INDEX($CN:$CN,$DJ445+15),"")</f>
      </c>
      <c r="DE445">
        <f>IF($DK445&gt;=16,INDEX($CN:$CN,$DJ445+16),"")</f>
      </c>
      <c r="DF445">
        <f>IF($DK445&gt;=17,INDEX($CN:$CN,$DJ445+17),"")</f>
      </c>
      <c r="DG445">
        <f>IF($DK445&gt;=18,INDEX($CN:$CN,$DJ445+18),"")</f>
      </c>
      <c r="DH445">
        <f>IF($DK445&gt;=19,INDEX($CN:$CN,$DJ445+19),"")</f>
      </c>
      <c r="DI445">
        <f>IF($DK445&gt;=20,INDEX($CN:$CN,$DJ445+20),"")</f>
      </c>
      <c r="DJ445">
        <f>IFERROR(MATCH($CM445,$CN$2:$CN$1089,0)+1,0)</f>
      </c>
      <c r="DK445">
        <f>IFERROR(INDEX($CO$2:$CO$1089,MATCH($CM445,$CN$2:$CN$1089,0)),0)</f>
      </c>
      <c r="DL445">
        <f>IFERROR(INDEX($AS:$AS,MATCH($O445,$AR:$AR,0))&amp;"","")</f>
      </c>
      <c r="DP445">
        <f>IF($GS445&gt;=1,INDEX($DM:$DM,$GR445+1),"")</f>
      </c>
      <c r="DQ445">
        <f>IF($GS445&gt;=2,INDEX($DM:$DM,$GR445+2),"")</f>
      </c>
      <c r="DR445">
        <f>IF($GS445&gt;=3,INDEX($DM:$DM,$GR445+3),"")</f>
      </c>
      <c r="DS445">
        <f>IF($GS445&gt;=4,INDEX($DM:$DM,$GR445+4),"")</f>
      </c>
      <c r="DT445">
        <f>IF($GS445&gt;=5,INDEX($DM:$DM,$GR445+5),"")</f>
      </c>
      <c r="DU445">
        <f>IF($GS445&gt;=6,INDEX($DM:$DM,$GR445+6),"")</f>
      </c>
      <c r="DV445">
        <f>IF($GS445&gt;=7,INDEX($DM:$DM,$GR445+7),"")</f>
      </c>
      <c r="DW445">
        <f>IF($GS445&gt;=8,INDEX($DM:$DM,$GR445+8),"")</f>
      </c>
      <c r="DX445">
        <f>IF($GS445&gt;=9,INDEX($DM:$DM,$GR445+9),"")</f>
      </c>
      <c r="DY445">
        <f>IF($GS445&gt;=10,INDEX($DM:$DM,$GR445+10),"")</f>
      </c>
      <c r="DZ445">
        <f>IF($GS445&gt;=11,INDEX($DM:$DM,$GR445+11),"")</f>
      </c>
      <c r="EA445">
        <f>IF($GS445&gt;=12,INDEX($DM:$DM,$GR445+12),"")</f>
      </c>
      <c r="EB445">
        <f>IF($GS445&gt;=13,INDEX($DM:$DM,$GR445+13),"")</f>
      </c>
      <c r="EC445">
        <f>IF($GS445&gt;=14,INDEX($DM:$DM,$GR445+14),"")</f>
      </c>
      <c r="ED445">
        <f>IF($GS445&gt;=15,INDEX($DM:$DM,$GR445+15),"")</f>
      </c>
      <c r="EE445">
        <f>IF($GS445&gt;=16,INDEX($DM:$DM,$GR445+16),"")</f>
      </c>
      <c r="EF445">
        <f>IF($GS445&gt;=17,INDEX($DM:$DM,$GR445+17),"")</f>
      </c>
      <c r="EG445">
        <f>IF($GS445&gt;=18,INDEX($DM:$DM,$GR445+18),"")</f>
      </c>
      <c r="EH445">
        <f>IF($GS445&gt;=19,INDEX($DM:$DM,$GR445+19),"")</f>
      </c>
      <c r="EI445">
        <f>IF($GS445&gt;=20,INDEX($DM:$DM,$GR445+20),"")</f>
      </c>
      <c r="EJ445">
        <f>IF($GS445&gt;=21,INDEX($DM:$DM,$GR445+21),"")</f>
      </c>
      <c r="EK445">
        <f>IF($GS445&gt;=22,INDEX($DM:$DM,$GR445+22),"")</f>
      </c>
      <c r="EL445">
        <f>IF($GS445&gt;=23,INDEX($DM:$DM,$GR445+23),"")</f>
      </c>
      <c r="EM445">
        <f>IF($GS445&gt;=24,INDEX($DM:$DM,$GR445+24),"")</f>
      </c>
      <c r="EN445">
        <f>IF($GS445&gt;=25,INDEX($DM:$DM,$GR445+25),"")</f>
      </c>
      <c r="EO445">
        <f>IF($GS445&gt;=26,INDEX($DM:$DM,$GR445+26),"")</f>
      </c>
      <c r="EP445">
        <f>IF($GS445&gt;=27,INDEX($DM:$DM,$GR445+27),"")</f>
      </c>
      <c r="EQ445">
        <f>IF($GS445&gt;=28,INDEX($DM:$DM,$GR445+28),"")</f>
      </c>
      <c r="ER445">
        <f>IF($GS445&gt;=29,INDEX($DM:$DM,$GR445+29),"")</f>
      </c>
      <c r="ES445">
        <f>IF($GS445&gt;=30,INDEX($DM:$DM,$GR445+30),"")</f>
      </c>
      <c r="ET445">
        <f>IF($GS445&gt;=31,INDEX($DM:$DM,$GR445+31),"")</f>
      </c>
      <c r="EU445">
        <f>IF($GS445&gt;=32,INDEX($DM:$DM,$GR445+32),"")</f>
      </c>
      <c r="EV445">
        <f>IF($GS445&gt;=33,INDEX($DM:$DM,$GR445+33),"")</f>
      </c>
      <c r="EW445">
        <f>IF($GS445&gt;=34,INDEX($DM:$DM,$GR445+34),"")</f>
      </c>
      <c r="EX445">
        <f>IF($GS445&gt;=35,INDEX($DM:$DM,$GR445+35),"")</f>
      </c>
      <c r="EY445">
        <f>IF($GS445&gt;=36,INDEX($DM:$DM,$GR445+36),"")</f>
      </c>
      <c r="EZ445">
        <f>IF($GS445&gt;=37,INDEX($DM:$DM,$GR445+37),"")</f>
      </c>
      <c r="FA445">
        <f>IF($GS445&gt;=38,INDEX($DM:$DM,$GR445+38),"")</f>
      </c>
      <c r="FB445">
        <f>IF($GS445&gt;=39,INDEX($DM:$DM,$GR445+39),"")</f>
      </c>
      <c r="FC445">
        <f>IF($GS445&gt;=40,INDEX($DM:$DM,$GR445+40),"")</f>
      </c>
      <c r="FD445">
        <f>IF($GS445&gt;=1,INDEX($DN:$DN,$GR445+1),"")</f>
      </c>
      <c r="FE445">
        <f>IF($GS445&gt;=2,INDEX($DN:$DN,$GR445+2),"")</f>
      </c>
      <c r="FF445">
        <f>IF($GS445&gt;=3,INDEX($DN:$DN,$GR445+3),"")</f>
      </c>
      <c r="FG445">
        <f>IF($GS445&gt;=4,INDEX($DN:$DN,$GR445+4),"")</f>
      </c>
      <c r="FH445">
        <f>IF($GS445&gt;=5,INDEX($DN:$DN,$GR445+5),"")</f>
      </c>
      <c r="FI445">
        <f>IF($GS445&gt;=6,INDEX($DN:$DN,$GR445+6),"")</f>
      </c>
      <c r="FJ445">
        <f>IF($GS445&gt;=7,INDEX($DN:$DN,$GR445+7),"")</f>
      </c>
      <c r="FK445">
        <f>IF($GS445&gt;=8,INDEX($DN:$DN,$GR445+8),"")</f>
      </c>
      <c r="FL445">
        <f>IF($GS445&gt;=9,INDEX($DN:$DN,$GR445+9),"")</f>
      </c>
      <c r="FM445">
        <f>IF($GS445&gt;=10,INDEX($DN:$DN,$GR445+10),"")</f>
      </c>
      <c r="FN445">
        <f>IF($GS445&gt;=11,INDEX($DN:$DN,$GR445+11),"")</f>
      </c>
      <c r="FO445">
        <f>IF($GS445&gt;=12,INDEX($DN:$DN,$GR445+12),"")</f>
      </c>
      <c r="FP445">
        <f>IF($GS445&gt;=13,INDEX($DN:$DN,$GR445+13),"")</f>
      </c>
      <c r="FQ445">
        <f>IF($GS445&gt;=14,INDEX($DN:$DN,$GR445+14),"")</f>
      </c>
      <c r="FR445">
        <f>IF($GS445&gt;=15,INDEX($DN:$DN,$GR445+15),"")</f>
      </c>
      <c r="FS445">
        <f>IF($GS445&gt;=16,INDEX($DN:$DN,$GR445+16),"")</f>
      </c>
      <c r="FT445">
        <f>IF($GS445&gt;=17,INDEX($DN:$DN,$GR445+17),"")</f>
      </c>
      <c r="FU445">
        <f>IF($GS445&gt;=18,INDEX($DN:$DN,$GR445+18),"")</f>
      </c>
      <c r="FV445">
        <f>IF($GS445&gt;=19,INDEX($DN:$DN,$GR445+19),"")</f>
      </c>
      <c r="FW445">
        <f>IF($GS445&gt;=20,INDEX($DN:$DN,$GR445+20),"")</f>
      </c>
      <c r="FX445">
        <f>IF($GS445&gt;=21,INDEX($DN:$DN,$GR445+21),"")</f>
      </c>
      <c r="FY445">
        <f>IF($GS445&gt;=22,INDEX($DN:$DN,$GR445+22),"")</f>
      </c>
      <c r="FZ445">
        <f>IF($GS445&gt;=23,INDEX($DN:$DN,$GR445+23),"")</f>
      </c>
      <c r="GA445">
        <f>IF($GS445&gt;=24,INDEX($DN:$DN,$GR445+24),"")</f>
      </c>
      <c r="GB445">
        <f>IF($GS445&gt;=25,INDEX($DN:$DN,$GR445+25),"")</f>
      </c>
      <c r="GC445">
        <f>IF($GS445&gt;=26,INDEX($DN:$DN,$GR445+26),"")</f>
      </c>
      <c r="GD445">
        <f>IF($GS445&gt;=27,INDEX($DN:$DN,$GR445+27),"")</f>
      </c>
      <c r="GE445">
        <f>IF($GS445&gt;=28,INDEX($DN:$DN,$GR445+28),"")</f>
      </c>
      <c r="GF445">
        <f>IF($GS445&gt;=29,INDEX($DN:$DN,$GR445+29),"")</f>
      </c>
      <c r="GG445">
        <f>IF($GS445&gt;=30,INDEX($DN:$DN,$GR445+30),"")</f>
      </c>
      <c r="GH445">
        <f>IF($GS445&gt;=31,INDEX($DN:$DN,$GR445+31),"")</f>
      </c>
      <c r="GI445">
        <f>IF($GS445&gt;=32,INDEX($DN:$DN,$GR445+32),"")</f>
      </c>
      <c r="GJ445">
        <f>IF($GS445&gt;=33,INDEX($DN:$DN,$GR445+33),"")</f>
      </c>
      <c r="GK445">
        <f>IF($GS445&gt;=34,INDEX($DN:$DN,$GR445+34),"")</f>
      </c>
      <c r="GL445">
        <f>IF($GS445&gt;=35,INDEX($DN:$DN,$GR445+35),"")</f>
      </c>
      <c r="GM445">
        <f>IF($GS445&gt;=36,INDEX($DN:$DN,$GR445+36),"")</f>
      </c>
      <c r="GN445">
        <f>IF($GS445&gt;=37,INDEX($DN:$DN,$GR445+37),"")</f>
      </c>
      <c r="GO445">
        <f>IF($GS445&gt;=38,INDEX($DN:$DN,$GR445+38),"")</f>
      </c>
      <c r="GP445">
        <f>IF($GS445&gt;=39,INDEX($DN:$DN,$GR445+39),"")</f>
      </c>
      <c r="GQ445">
        <f>IF($GS445&gt;=40,INDEX($DN:$DN,$GR445+40),"")</f>
      </c>
      <c r="GR445">
        <f>IFERROR(MATCH($DL445,$DM$2:$DM$148,0)+1,0)</f>
      </c>
      <c r="GS445">
        <f>IFERROR(INDEX($DO$2:$DO$148,MATCH($DL445,$DM$2:$DM$148,0)),0)</f>
      </c>
      <c r="GT445">
        <f>IFERROR(MATCH($Z445,$DP$445:$FC$445,0),0)</f>
      </c>
      <c r="GU445">
        <f>IF($GT445&gt;0,INDEX($FD$445:$GQ$445,$GT445),"")</f>
      </c>
      <c r="GX445">
        <f>IF($JG445&gt;=1,INDEX($GV:$GV,$JF445+1),"")</f>
      </c>
      <c r="GY445">
        <f>IF($JG445&gt;=2,INDEX($GV:$GV,$JF445+2),"")</f>
      </c>
      <c r="GZ445">
        <f>IF($JG445&gt;=3,INDEX($GV:$GV,$JF445+3),"")</f>
      </c>
      <c r="HA445">
        <f>IF($JG445&gt;=4,INDEX($GV:$GV,$JF445+4),"")</f>
      </c>
      <c r="HB445">
        <f>IF($JG445&gt;=5,INDEX($GV:$GV,$JF445+5),"")</f>
      </c>
      <c r="HC445">
        <f>IF($JG445&gt;=6,INDEX($GV:$GV,$JF445+6),"")</f>
      </c>
      <c r="HD445">
        <f>IF($JG445&gt;=7,INDEX($GV:$GV,$JF445+7),"")</f>
      </c>
      <c r="HE445">
        <f>IF($JG445&gt;=8,INDEX($GV:$GV,$JF445+8),"")</f>
      </c>
      <c r="HF445">
        <f>IF($JG445&gt;=9,INDEX($GV:$GV,$JF445+9),"")</f>
      </c>
      <c r="HG445">
        <f>IF($JG445&gt;=10,INDEX($GV:$GV,$JF445+10),"")</f>
      </c>
      <c r="HH445">
        <f>IF($JG445&gt;=11,INDEX($GV:$GV,$JF445+11),"")</f>
      </c>
      <c r="HI445">
        <f>IF($JG445&gt;=12,INDEX($GV:$GV,$JF445+12),"")</f>
      </c>
      <c r="HJ445">
        <f>IF($JG445&gt;=13,INDEX($GV:$GV,$JF445+13),"")</f>
      </c>
      <c r="HK445">
        <f>IF($JG445&gt;=14,INDEX($GV:$GV,$JF445+14),"")</f>
      </c>
      <c r="HL445">
        <f>IF($JG445&gt;=15,INDEX($GV:$GV,$JF445+15),"")</f>
      </c>
      <c r="HM445">
        <f>IF($JG445&gt;=16,INDEX($GV:$GV,$JF445+16),"")</f>
      </c>
      <c r="HN445">
        <f>IF($JG445&gt;=17,INDEX($GV:$GV,$JF445+17),"")</f>
      </c>
      <c r="HO445">
        <f>IF($JG445&gt;=18,INDEX($GV:$GV,$JF445+18),"")</f>
      </c>
      <c r="HP445">
        <f>IF($JG445&gt;=19,INDEX($GV:$GV,$JF445+19),"")</f>
      </c>
      <c r="HQ445">
        <f>IF($JG445&gt;=20,INDEX($GV:$GV,$JF445+20),"")</f>
      </c>
      <c r="HR445">
        <f>IF($JG445&gt;=21,INDEX($GV:$GV,$JF445+21),"")</f>
      </c>
      <c r="HS445">
        <f>IF($JG445&gt;=22,INDEX($GV:$GV,$JF445+22),"")</f>
      </c>
      <c r="HT445">
        <f>IF($JG445&gt;=23,INDEX($GV:$GV,$JF445+23),"")</f>
      </c>
      <c r="HU445">
        <f>IF($JG445&gt;=24,INDEX($GV:$GV,$JF445+24),"")</f>
      </c>
      <c r="HV445">
        <f>IF($JG445&gt;=25,INDEX($GV:$GV,$JF445+25),"")</f>
      </c>
      <c r="HW445">
        <f>IF($JG445&gt;=26,INDEX($GV:$GV,$JF445+26),"")</f>
      </c>
      <c r="HX445">
        <f>IF($JG445&gt;=27,INDEX($GV:$GV,$JF445+27),"")</f>
      </c>
      <c r="HY445">
        <f>IF($JG445&gt;=28,INDEX($GV:$GV,$JF445+28),"")</f>
      </c>
      <c r="HZ445">
        <f>IF($JG445&gt;=29,INDEX($GV:$GV,$JF445+29),"")</f>
      </c>
      <c r="IA445">
        <f>IF($JG445&gt;=30,INDEX($GV:$GV,$JF445+30),"")</f>
      </c>
      <c r="IB445">
        <f>IF($JG445&gt;=31,INDEX($GV:$GV,$JF445+31),"")</f>
      </c>
      <c r="IC445">
        <f>IF($JG445&gt;=32,INDEX($GV:$GV,$JF445+32),"")</f>
      </c>
      <c r="ID445">
        <f>IF($JG445&gt;=33,INDEX($GV:$GV,$JF445+33),"")</f>
      </c>
      <c r="IE445">
        <f>IF($JG445&gt;=34,INDEX($GV:$GV,$JF445+34),"")</f>
      </c>
      <c r="IF445">
        <f>IF($JG445&gt;=35,INDEX($GV:$GV,$JF445+35),"")</f>
      </c>
      <c r="IG445">
        <f>IF($JG445&gt;=36,INDEX($GV:$GV,$JF445+36),"")</f>
      </c>
      <c r="IH445">
        <f>IF($JG445&gt;=37,INDEX($GV:$GV,$JF445+37),"")</f>
      </c>
      <c r="II445">
        <f>IF($JG445&gt;=38,INDEX($GV:$GV,$JF445+38),"")</f>
      </c>
      <c r="IJ445">
        <f>IF($JG445&gt;=39,INDEX($GV:$GV,$JF445+39),"")</f>
      </c>
      <c r="IK445">
        <f>IF($JG445&gt;=40,INDEX($GV:$GV,$JF445+40),"")</f>
      </c>
      <c r="IL445">
        <f>IF($JG445&gt;=41,INDEX($GV:$GV,$JF445+41),"")</f>
      </c>
      <c r="IM445">
        <f>IF($JG445&gt;=42,INDEX($GV:$GV,$JF445+42),"")</f>
      </c>
      <c r="IN445">
        <f>IF($JG445&gt;=43,INDEX($GV:$GV,$JF445+43),"")</f>
      </c>
      <c r="IO445">
        <f>IF($JG445&gt;=44,INDEX($GV:$GV,$JF445+44),"")</f>
      </c>
      <c r="IP445">
        <f>IF($JG445&gt;=45,INDEX($GV:$GV,$JF445+45),"")</f>
      </c>
      <c r="IQ445">
        <f>IF($JG445&gt;=46,INDEX($GV:$GV,$JF445+46),"")</f>
      </c>
      <c r="IR445">
        <f>IF($JG445&gt;=47,INDEX($GV:$GV,$JF445+47),"")</f>
      </c>
      <c r="IS445">
        <f>IF($JG445&gt;=48,INDEX($GV:$GV,$JF445+48),"")</f>
      </c>
      <c r="IT445">
        <f>IF($JG445&gt;=49,INDEX($GV:$GV,$JF445+49),"")</f>
      </c>
      <c r="IU445">
        <f>IF($JG445&gt;=50,INDEX($GV:$GV,$JF445+50),"")</f>
      </c>
      <c r="IV445">
        <f>IF($JG445&gt;=51,INDEX($GV:$GV,$JF445+51),"")</f>
      </c>
      <c r="IW445">
        <f>IF($JG445&gt;=52,INDEX($GV:$GV,$JF445+52),"")</f>
      </c>
      <c r="IX445">
        <f>IF($JG445&gt;=53,INDEX($GV:$GV,$JF445+53),"")</f>
      </c>
      <c r="IY445">
        <f>IF($JG445&gt;=54,INDEX($GV:$GV,$JF445+54),"")</f>
      </c>
      <c r="IZ445">
        <f>IF($JG445&gt;=55,INDEX($GV:$GV,$JF445+55),"")</f>
      </c>
      <c r="JA445">
        <f>IF($JG445&gt;=56,INDEX($GV:$GV,$JF445+56),"")</f>
      </c>
      <c r="JB445">
        <f>IF($JG445&gt;=57,INDEX($GV:$GV,$JF445+57),"")</f>
      </c>
      <c r="JC445">
        <f>IF($JG445&gt;=58,INDEX($GV:$GV,$JF445+58),"")</f>
      </c>
      <c r="JD445">
        <f>IF($JG445&gt;=59,INDEX($GV:$GV,$JF445+59),"")</f>
      </c>
      <c r="JE445">
        <f>IF($JG445&gt;=60,INDEX($GV:$GV,$JF445+60),"")</f>
      </c>
      <c r="JF445">
        <f>IFERROR(MATCH($GU445,$GV$2:$GV$322,0)+1,0)</f>
      </c>
      <c r="JG445">
        <f>IFERROR(INDEX($GW$2:$GW$322,MATCH($GU445,$GV$2:$GV$322,0)),0)</f>
      </c>
      <c r="JH445" t="s">
        <v>44</v>
      </c>
      <c r="JI445" t="s">
        <v>44</v>
      </c>
    </row>
    <row r="446" spans="1:269" x14ac:dyDescent="0.25">
      <c r="R446">
        <f>IF(OR($U446="",$Q446=""),"",IFERROR($U446/$Q446,0))</f>
      </c>
      <c r="S446">
        <f>IF($U446="","",
SUM($T446,$V446,$AA446,$W446,$Y446)*
(1-IF($AB446="",0,VALUE($AB446)/100)))</f>
      </c>
      <c r="T446">
        <f>IF($U446="","",$U446)</f>
      </c>
      <c r="V446">
        <f>IF($U446="","",
IF($O446="","",
IF(ISNUMBER(SEARCH("exempt",LOWER($O446))),0,
$U446*(VALUE(SUBSTITUTE($O446,"%",""))/100))))</f>
      </c>
      <c r="AC446">
        <f>IFERROR(IF(FIND(" - ",$K446)&gt;0,MID($K446,FIND(" - ",$K446)+3,LEN($K446)),""),"")</f>
      </c>
      <c r="AL446" t="s">
        <v>1297</v>
      </c>
      <c r="AT446">
        <f>IFERROR(LEFT($K446,FIND(" - ",$K446)-1),$K446)</f>
      </c>
      <c r="AW446">
        <f>IF($CL446&gt;=1,INDEX($AU:$AU,$CK446+1),"")</f>
      </c>
      <c r="AX446">
        <f>IF($CL446&gt;=2,INDEX($AU:$AU,$CK446+2),"")</f>
      </c>
      <c r="AY446">
        <f>IF($CL446&gt;=3,INDEX($AU:$AU,$CK446+3),"")</f>
      </c>
      <c r="AZ446">
        <f>IF($CL446&gt;=4,INDEX($AU:$AU,$CK446+4),"")</f>
      </c>
      <c r="BA446">
        <f>IF($CL446&gt;=5,INDEX($AU:$AU,$CK446+5),"")</f>
      </c>
      <c r="BB446">
        <f>IF($CL446&gt;=6,INDEX($AU:$AU,$CK446+6),"")</f>
      </c>
      <c r="BC446">
        <f>IF($CL446&gt;=7,INDEX($AU:$AU,$CK446+7),"")</f>
      </c>
      <c r="BD446">
        <f>IF($CL446&gt;=8,INDEX($AU:$AU,$CK446+8),"")</f>
      </c>
      <c r="BE446">
        <f>IF($CL446&gt;=9,INDEX($AU:$AU,$CK446+9),"")</f>
      </c>
      <c r="BF446">
        <f>IF($CL446&gt;=10,INDEX($AU:$AU,$CK446+10),"")</f>
      </c>
      <c r="BG446">
        <f>IF($CL446&gt;=11,INDEX($AU:$AU,$CK446+11),"")</f>
      </c>
      <c r="BH446">
        <f>IF($CL446&gt;=12,INDEX($AU:$AU,$CK446+12),"")</f>
      </c>
      <c r="BI446">
        <f>IF($CL446&gt;=13,INDEX($AU:$AU,$CK446+13),"")</f>
      </c>
      <c r="BJ446">
        <f>IF($CL446&gt;=14,INDEX($AU:$AU,$CK446+14),"")</f>
      </c>
      <c r="BK446">
        <f>IF($CL446&gt;=15,INDEX($AU:$AU,$CK446+15),"")</f>
      </c>
      <c r="BL446">
        <f>IF($CL446&gt;=16,INDEX($AU:$AU,$CK446+16),"")</f>
      </c>
      <c r="BM446">
        <f>IF($CL446&gt;=17,INDEX($AU:$AU,$CK446+17),"")</f>
      </c>
      <c r="BN446">
        <f>IF($CL446&gt;=18,INDEX($AU:$AU,$CK446+18),"")</f>
      </c>
      <c r="BO446">
        <f>IF($CL446&gt;=19,INDEX($AU:$AU,$CK446+19),"")</f>
      </c>
      <c r="BP446">
        <f>IF($CL446&gt;=20,INDEX($AU:$AU,$CK446+20),"")</f>
      </c>
      <c r="BQ446">
        <f>IF($CL446&gt;=21,INDEX($AU:$AU,$CK446+21),"")</f>
      </c>
      <c r="BR446">
        <f>IF($CL446&gt;=22,INDEX($AU:$AU,$CK446+22),"")</f>
      </c>
      <c r="BS446">
        <f>IF($CL446&gt;=23,INDEX($AU:$AU,$CK446+23),"")</f>
      </c>
      <c r="BT446">
        <f>IF($CL446&gt;=24,INDEX($AU:$AU,$CK446+24),"")</f>
      </c>
      <c r="BU446">
        <f>IF($CL446&gt;=25,INDEX($AU:$AU,$CK446+25),"")</f>
      </c>
      <c r="BV446">
        <f>IF($CL446&gt;=26,INDEX($AU:$AU,$CK446+26),"")</f>
      </c>
      <c r="BW446">
        <f>IF($CL446&gt;=27,INDEX($AU:$AU,$CK446+27),"")</f>
      </c>
      <c r="BX446">
        <f>IF($CL446&gt;=28,INDEX($AU:$AU,$CK446+28),"")</f>
      </c>
      <c r="BY446">
        <f>IF($CL446&gt;=29,INDEX($AU:$AU,$CK446+29),"")</f>
      </c>
      <c r="BZ446">
        <f>IF($CL446&gt;=30,INDEX($AU:$AU,$CK446+30),"")</f>
      </c>
      <c r="CA446">
        <f>IF($CL446&gt;=31,INDEX($AU:$AU,$CK446+31),"")</f>
      </c>
      <c r="CB446">
        <f>IF($CL446&gt;=32,INDEX($AU:$AU,$CK446+32),"")</f>
      </c>
      <c r="CC446">
        <f>IF($CL446&gt;=33,INDEX($AU:$AU,$CK446+33),"")</f>
      </c>
      <c r="CD446">
        <f>IF($CL446&gt;=34,INDEX($AU:$AU,$CK446+34),"")</f>
      </c>
      <c r="CE446">
        <f>IF($CL446&gt;=35,INDEX($AU:$AU,$CK446+35),"")</f>
      </c>
      <c r="CF446">
        <f>IF($CL446&gt;=36,INDEX($AU:$AU,$CK446+36),"")</f>
      </c>
      <c r="CG446">
        <f>IF($CL446&gt;=37,INDEX($AU:$AU,$CK446+37),"")</f>
      </c>
      <c r="CH446">
        <f>IF($CL446&gt;=38,INDEX($AU:$AU,$CK446+38),"")</f>
      </c>
      <c r="CI446">
        <f>IF($CL446&gt;=39,INDEX($AU:$AU,$CK446+39),"")</f>
      </c>
      <c r="CJ446">
        <f>IF($CL446&gt;=40,INDEX($AU:$AU,$CK446+40),"")</f>
      </c>
      <c r="CK446">
        <f>IFERROR(MATCH($AT446,$AU$2:$AU$133,0)+1,0)</f>
      </c>
      <c r="CL446">
        <f>IFERROR(INDEX($AV$2:$AV$133,MATCH($AT446,$AU$2:$AU$133,0)),0)</f>
      </c>
      <c r="CM446">
        <f>IFERROR(LEFT($L446,FIND(" - ",$L446)-1),$L446)</f>
      </c>
      <c r="CN446" t="s">
        <v>221</v>
      </c>
      <c r="CP446">
        <f>IF($DK446&gt;=1,INDEX($CN:$CN,$DJ446+1),"")</f>
      </c>
      <c r="CQ446">
        <f>IF($DK446&gt;=2,INDEX($CN:$CN,$DJ446+2),"")</f>
      </c>
      <c r="CR446">
        <f>IF($DK446&gt;=3,INDEX($CN:$CN,$DJ446+3),"")</f>
      </c>
      <c r="CS446">
        <f>IF($DK446&gt;=4,INDEX($CN:$CN,$DJ446+4),"")</f>
      </c>
      <c r="CT446">
        <f>IF($DK446&gt;=5,INDEX($CN:$CN,$DJ446+5),"")</f>
      </c>
      <c r="CU446">
        <f>IF($DK446&gt;=6,INDEX($CN:$CN,$DJ446+6),"")</f>
      </c>
      <c r="CV446">
        <f>IF($DK446&gt;=7,INDEX($CN:$CN,$DJ446+7),"")</f>
      </c>
      <c r="CW446">
        <f>IF($DK446&gt;=8,INDEX($CN:$CN,$DJ446+8),"")</f>
      </c>
      <c r="CX446">
        <f>IF($DK446&gt;=9,INDEX($CN:$CN,$DJ446+9),"")</f>
      </c>
      <c r="CY446">
        <f>IF($DK446&gt;=10,INDEX($CN:$CN,$DJ446+10),"")</f>
      </c>
      <c r="CZ446">
        <f>IF($DK446&gt;=11,INDEX($CN:$CN,$DJ446+11),"")</f>
      </c>
      <c r="DA446">
        <f>IF($DK446&gt;=12,INDEX($CN:$CN,$DJ446+12),"")</f>
      </c>
      <c r="DB446">
        <f>IF($DK446&gt;=13,INDEX($CN:$CN,$DJ446+13),"")</f>
      </c>
      <c r="DC446">
        <f>IF($DK446&gt;=14,INDEX($CN:$CN,$DJ446+14),"")</f>
      </c>
      <c r="DD446">
        <f>IF($DK446&gt;=15,INDEX($CN:$CN,$DJ446+15),"")</f>
      </c>
      <c r="DE446">
        <f>IF($DK446&gt;=16,INDEX($CN:$CN,$DJ446+16),"")</f>
      </c>
      <c r="DF446">
        <f>IF($DK446&gt;=17,INDEX($CN:$CN,$DJ446+17),"")</f>
      </c>
      <c r="DG446">
        <f>IF($DK446&gt;=18,INDEX($CN:$CN,$DJ446+18),"")</f>
      </c>
      <c r="DH446">
        <f>IF($DK446&gt;=19,INDEX($CN:$CN,$DJ446+19),"")</f>
      </c>
      <c r="DI446">
        <f>IF($DK446&gt;=20,INDEX($CN:$CN,$DJ446+20),"")</f>
      </c>
      <c r="DJ446">
        <f>IFERROR(MATCH($CM446,$CN$2:$CN$1089,0)+1,0)</f>
      </c>
      <c r="DK446">
        <f>IFERROR(INDEX($CO$2:$CO$1089,MATCH($CM446,$CN$2:$CN$1089,0)),0)</f>
      </c>
      <c r="DL446">
        <f>IFERROR(INDEX($AS:$AS,MATCH($O446,$AR:$AR,0))&amp;"","")</f>
      </c>
      <c r="DP446">
        <f>IF($GS446&gt;=1,INDEX($DM:$DM,$GR446+1),"")</f>
      </c>
      <c r="DQ446">
        <f>IF($GS446&gt;=2,INDEX($DM:$DM,$GR446+2),"")</f>
      </c>
      <c r="DR446">
        <f>IF($GS446&gt;=3,INDEX($DM:$DM,$GR446+3),"")</f>
      </c>
      <c r="DS446">
        <f>IF($GS446&gt;=4,INDEX($DM:$DM,$GR446+4),"")</f>
      </c>
      <c r="DT446">
        <f>IF($GS446&gt;=5,INDEX($DM:$DM,$GR446+5),"")</f>
      </c>
      <c r="DU446">
        <f>IF($GS446&gt;=6,INDEX($DM:$DM,$GR446+6),"")</f>
      </c>
      <c r="DV446">
        <f>IF($GS446&gt;=7,INDEX($DM:$DM,$GR446+7),"")</f>
      </c>
      <c r="DW446">
        <f>IF($GS446&gt;=8,INDEX($DM:$DM,$GR446+8),"")</f>
      </c>
      <c r="DX446">
        <f>IF($GS446&gt;=9,INDEX($DM:$DM,$GR446+9),"")</f>
      </c>
      <c r="DY446">
        <f>IF($GS446&gt;=10,INDEX($DM:$DM,$GR446+10),"")</f>
      </c>
      <c r="DZ446">
        <f>IF($GS446&gt;=11,INDEX($DM:$DM,$GR446+11),"")</f>
      </c>
      <c r="EA446">
        <f>IF($GS446&gt;=12,INDEX($DM:$DM,$GR446+12),"")</f>
      </c>
      <c r="EB446">
        <f>IF($GS446&gt;=13,INDEX($DM:$DM,$GR446+13),"")</f>
      </c>
      <c r="EC446">
        <f>IF($GS446&gt;=14,INDEX($DM:$DM,$GR446+14),"")</f>
      </c>
      <c r="ED446">
        <f>IF($GS446&gt;=15,INDEX($DM:$DM,$GR446+15),"")</f>
      </c>
      <c r="EE446">
        <f>IF($GS446&gt;=16,INDEX($DM:$DM,$GR446+16),"")</f>
      </c>
      <c r="EF446">
        <f>IF($GS446&gt;=17,INDEX($DM:$DM,$GR446+17),"")</f>
      </c>
      <c r="EG446">
        <f>IF($GS446&gt;=18,INDEX($DM:$DM,$GR446+18),"")</f>
      </c>
      <c r="EH446">
        <f>IF($GS446&gt;=19,INDEX($DM:$DM,$GR446+19),"")</f>
      </c>
      <c r="EI446">
        <f>IF($GS446&gt;=20,INDEX($DM:$DM,$GR446+20),"")</f>
      </c>
      <c r="EJ446">
        <f>IF($GS446&gt;=21,INDEX($DM:$DM,$GR446+21),"")</f>
      </c>
      <c r="EK446">
        <f>IF($GS446&gt;=22,INDEX($DM:$DM,$GR446+22),"")</f>
      </c>
      <c r="EL446">
        <f>IF($GS446&gt;=23,INDEX($DM:$DM,$GR446+23),"")</f>
      </c>
      <c r="EM446">
        <f>IF($GS446&gt;=24,INDEX($DM:$DM,$GR446+24),"")</f>
      </c>
      <c r="EN446">
        <f>IF($GS446&gt;=25,INDEX($DM:$DM,$GR446+25),"")</f>
      </c>
      <c r="EO446">
        <f>IF($GS446&gt;=26,INDEX($DM:$DM,$GR446+26),"")</f>
      </c>
      <c r="EP446">
        <f>IF($GS446&gt;=27,INDEX($DM:$DM,$GR446+27),"")</f>
      </c>
      <c r="EQ446">
        <f>IF($GS446&gt;=28,INDEX($DM:$DM,$GR446+28),"")</f>
      </c>
      <c r="ER446">
        <f>IF($GS446&gt;=29,INDEX($DM:$DM,$GR446+29),"")</f>
      </c>
      <c r="ES446">
        <f>IF($GS446&gt;=30,INDEX($DM:$DM,$GR446+30),"")</f>
      </c>
      <c r="ET446">
        <f>IF($GS446&gt;=31,INDEX($DM:$DM,$GR446+31),"")</f>
      </c>
      <c r="EU446">
        <f>IF($GS446&gt;=32,INDEX($DM:$DM,$GR446+32),"")</f>
      </c>
      <c r="EV446">
        <f>IF($GS446&gt;=33,INDEX($DM:$DM,$GR446+33),"")</f>
      </c>
      <c r="EW446">
        <f>IF($GS446&gt;=34,INDEX($DM:$DM,$GR446+34),"")</f>
      </c>
      <c r="EX446">
        <f>IF($GS446&gt;=35,INDEX($DM:$DM,$GR446+35),"")</f>
      </c>
      <c r="EY446">
        <f>IF($GS446&gt;=36,INDEX($DM:$DM,$GR446+36),"")</f>
      </c>
      <c r="EZ446">
        <f>IF($GS446&gt;=37,INDEX($DM:$DM,$GR446+37),"")</f>
      </c>
      <c r="FA446">
        <f>IF($GS446&gt;=38,INDEX($DM:$DM,$GR446+38),"")</f>
      </c>
      <c r="FB446">
        <f>IF($GS446&gt;=39,INDEX($DM:$DM,$GR446+39),"")</f>
      </c>
      <c r="FC446">
        <f>IF($GS446&gt;=40,INDEX($DM:$DM,$GR446+40),"")</f>
      </c>
      <c r="FD446">
        <f>IF($GS446&gt;=1,INDEX($DN:$DN,$GR446+1),"")</f>
      </c>
      <c r="FE446">
        <f>IF($GS446&gt;=2,INDEX($DN:$DN,$GR446+2),"")</f>
      </c>
      <c r="FF446">
        <f>IF($GS446&gt;=3,INDEX($DN:$DN,$GR446+3),"")</f>
      </c>
      <c r="FG446">
        <f>IF($GS446&gt;=4,INDEX($DN:$DN,$GR446+4),"")</f>
      </c>
      <c r="FH446">
        <f>IF($GS446&gt;=5,INDEX($DN:$DN,$GR446+5),"")</f>
      </c>
      <c r="FI446">
        <f>IF($GS446&gt;=6,INDEX($DN:$DN,$GR446+6),"")</f>
      </c>
      <c r="FJ446">
        <f>IF($GS446&gt;=7,INDEX($DN:$DN,$GR446+7),"")</f>
      </c>
      <c r="FK446">
        <f>IF($GS446&gt;=8,INDEX($DN:$DN,$GR446+8),"")</f>
      </c>
      <c r="FL446">
        <f>IF($GS446&gt;=9,INDEX($DN:$DN,$GR446+9),"")</f>
      </c>
      <c r="FM446">
        <f>IF($GS446&gt;=10,INDEX($DN:$DN,$GR446+10),"")</f>
      </c>
      <c r="FN446">
        <f>IF($GS446&gt;=11,INDEX($DN:$DN,$GR446+11),"")</f>
      </c>
      <c r="FO446">
        <f>IF($GS446&gt;=12,INDEX($DN:$DN,$GR446+12),"")</f>
      </c>
      <c r="FP446">
        <f>IF($GS446&gt;=13,INDEX($DN:$DN,$GR446+13),"")</f>
      </c>
      <c r="FQ446">
        <f>IF($GS446&gt;=14,INDEX($DN:$DN,$GR446+14),"")</f>
      </c>
      <c r="FR446">
        <f>IF($GS446&gt;=15,INDEX($DN:$DN,$GR446+15),"")</f>
      </c>
      <c r="FS446">
        <f>IF($GS446&gt;=16,INDEX($DN:$DN,$GR446+16),"")</f>
      </c>
      <c r="FT446">
        <f>IF($GS446&gt;=17,INDEX($DN:$DN,$GR446+17),"")</f>
      </c>
      <c r="FU446">
        <f>IF($GS446&gt;=18,INDEX($DN:$DN,$GR446+18),"")</f>
      </c>
      <c r="FV446">
        <f>IF($GS446&gt;=19,INDEX($DN:$DN,$GR446+19),"")</f>
      </c>
      <c r="FW446">
        <f>IF($GS446&gt;=20,INDEX($DN:$DN,$GR446+20),"")</f>
      </c>
      <c r="FX446">
        <f>IF($GS446&gt;=21,INDEX($DN:$DN,$GR446+21),"")</f>
      </c>
      <c r="FY446">
        <f>IF($GS446&gt;=22,INDEX($DN:$DN,$GR446+22),"")</f>
      </c>
      <c r="FZ446">
        <f>IF($GS446&gt;=23,INDEX($DN:$DN,$GR446+23),"")</f>
      </c>
      <c r="GA446">
        <f>IF($GS446&gt;=24,INDEX($DN:$DN,$GR446+24),"")</f>
      </c>
      <c r="GB446">
        <f>IF($GS446&gt;=25,INDEX($DN:$DN,$GR446+25),"")</f>
      </c>
      <c r="GC446">
        <f>IF($GS446&gt;=26,INDEX($DN:$DN,$GR446+26),"")</f>
      </c>
      <c r="GD446">
        <f>IF($GS446&gt;=27,INDEX($DN:$DN,$GR446+27),"")</f>
      </c>
      <c r="GE446">
        <f>IF($GS446&gt;=28,INDEX($DN:$DN,$GR446+28),"")</f>
      </c>
      <c r="GF446">
        <f>IF($GS446&gt;=29,INDEX($DN:$DN,$GR446+29),"")</f>
      </c>
      <c r="GG446">
        <f>IF($GS446&gt;=30,INDEX($DN:$DN,$GR446+30),"")</f>
      </c>
      <c r="GH446">
        <f>IF($GS446&gt;=31,INDEX($DN:$DN,$GR446+31),"")</f>
      </c>
      <c r="GI446">
        <f>IF($GS446&gt;=32,INDEX($DN:$DN,$GR446+32),"")</f>
      </c>
      <c r="GJ446">
        <f>IF($GS446&gt;=33,INDEX($DN:$DN,$GR446+33),"")</f>
      </c>
      <c r="GK446">
        <f>IF($GS446&gt;=34,INDEX($DN:$DN,$GR446+34),"")</f>
      </c>
      <c r="GL446">
        <f>IF($GS446&gt;=35,INDEX($DN:$DN,$GR446+35),"")</f>
      </c>
      <c r="GM446">
        <f>IF($GS446&gt;=36,INDEX($DN:$DN,$GR446+36),"")</f>
      </c>
      <c r="GN446">
        <f>IF($GS446&gt;=37,INDEX($DN:$DN,$GR446+37),"")</f>
      </c>
      <c r="GO446">
        <f>IF($GS446&gt;=38,INDEX($DN:$DN,$GR446+38),"")</f>
      </c>
      <c r="GP446">
        <f>IF($GS446&gt;=39,INDEX($DN:$DN,$GR446+39),"")</f>
      </c>
      <c r="GQ446">
        <f>IF($GS446&gt;=40,INDEX($DN:$DN,$GR446+40),"")</f>
      </c>
      <c r="GR446">
        <f>IFERROR(MATCH($DL446,$DM$2:$DM$148,0)+1,0)</f>
      </c>
      <c r="GS446">
        <f>IFERROR(INDEX($DO$2:$DO$148,MATCH($DL446,$DM$2:$DM$148,0)),0)</f>
      </c>
      <c r="GT446">
        <f>IFERROR(MATCH($Z446,$DP$446:$FC$446,0),0)</f>
      </c>
      <c r="GU446">
        <f>IF($GT446&gt;0,INDEX($FD$446:$GQ$446,$GT446),"")</f>
      </c>
      <c r="GX446">
        <f>IF($JG446&gt;=1,INDEX($GV:$GV,$JF446+1),"")</f>
      </c>
      <c r="GY446">
        <f>IF($JG446&gt;=2,INDEX($GV:$GV,$JF446+2),"")</f>
      </c>
      <c r="GZ446">
        <f>IF($JG446&gt;=3,INDEX($GV:$GV,$JF446+3),"")</f>
      </c>
      <c r="HA446">
        <f>IF($JG446&gt;=4,INDEX($GV:$GV,$JF446+4),"")</f>
      </c>
      <c r="HB446">
        <f>IF($JG446&gt;=5,INDEX($GV:$GV,$JF446+5),"")</f>
      </c>
      <c r="HC446">
        <f>IF($JG446&gt;=6,INDEX($GV:$GV,$JF446+6),"")</f>
      </c>
      <c r="HD446">
        <f>IF($JG446&gt;=7,INDEX($GV:$GV,$JF446+7),"")</f>
      </c>
      <c r="HE446">
        <f>IF($JG446&gt;=8,INDEX($GV:$GV,$JF446+8),"")</f>
      </c>
      <c r="HF446">
        <f>IF($JG446&gt;=9,INDEX($GV:$GV,$JF446+9),"")</f>
      </c>
      <c r="HG446">
        <f>IF($JG446&gt;=10,INDEX($GV:$GV,$JF446+10),"")</f>
      </c>
      <c r="HH446">
        <f>IF($JG446&gt;=11,INDEX($GV:$GV,$JF446+11),"")</f>
      </c>
      <c r="HI446">
        <f>IF($JG446&gt;=12,INDEX($GV:$GV,$JF446+12),"")</f>
      </c>
      <c r="HJ446">
        <f>IF($JG446&gt;=13,INDEX($GV:$GV,$JF446+13),"")</f>
      </c>
      <c r="HK446">
        <f>IF($JG446&gt;=14,INDEX($GV:$GV,$JF446+14),"")</f>
      </c>
      <c r="HL446">
        <f>IF($JG446&gt;=15,INDEX($GV:$GV,$JF446+15),"")</f>
      </c>
      <c r="HM446">
        <f>IF($JG446&gt;=16,INDEX($GV:$GV,$JF446+16),"")</f>
      </c>
      <c r="HN446">
        <f>IF($JG446&gt;=17,INDEX($GV:$GV,$JF446+17),"")</f>
      </c>
      <c r="HO446">
        <f>IF($JG446&gt;=18,INDEX($GV:$GV,$JF446+18),"")</f>
      </c>
      <c r="HP446">
        <f>IF($JG446&gt;=19,INDEX($GV:$GV,$JF446+19),"")</f>
      </c>
      <c r="HQ446">
        <f>IF($JG446&gt;=20,INDEX($GV:$GV,$JF446+20),"")</f>
      </c>
      <c r="HR446">
        <f>IF($JG446&gt;=21,INDEX($GV:$GV,$JF446+21),"")</f>
      </c>
      <c r="HS446">
        <f>IF($JG446&gt;=22,INDEX($GV:$GV,$JF446+22),"")</f>
      </c>
      <c r="HT446">
        <f>IF($JG446&gt;=23,INDEX($GV:$GV,$JF446+23),"")</f>
      </c>
      <c r="HU446">
        <f>IF($JG446&gt;=24,INDEX($GV:$GV,$JF446+24),"")</f>
      </c>
      <c r="HV446">
        <f>IF($JG446&gt;=25,INDEX($GV:$GV,$JF446+25),"")</f>
      </c>
      <c r="HW446">
        <f>IF($JG446&gt;=26,INDEX($GV:$GV,$JF446+26),"")</f>
      </c>
      <c r="HX446">
        <f>IF($JG446&gt;=27,INDEX($GV:$GV,$JF446+27),"")</f>
      </c>
      <c r="HY446">
        <f>IF($JG446&gt;=28,INDEX($GV:$GV,$JF446+28),"")</f>
      </c>
      <c r="HZ446">
        <f>IF($JG446&gt;=29,INDEX($GV:$GV,$JF446+29),"")</f>
      </c>
      <c r="IA446">
        <f>IF($JG446&gt;=30,INDEX($GV:$GV,$JF446+30),"")</f>
      </c>
      <c r="IB446">
        <f>IF($JG446&gt;=31,INDEX($GV:$GV,$JF446+31),"")</f>
      </c>
      <c r="IC446">
        <f>IF($JG446&gt;=32,INDEX($GV:$GV,$JF446+32),"")</f>
      </c>
      <c r="ID446">
        <f>IF($JG446&gt;=33,INDEX($GV:$GV,$JF446+33),"")</f>
      </c>
      <c r="IE446">
        <f>IF($JG446&gt;=34,INDEX($GV:$GV,$JF446+34),"")</f>
      </c>
      <c r="IF446">
        <f>IF($JG446&gt;=35,INDEX($GV:$GV,$JF446+35),"")</f>
      </c>
      <c r="IG446">
        <f>IF($JG446&gt;=36,INDEX($GV:$GV,$JF446+36),"")</f>
      </c>
      <c r="IH446">
        <f>IF($JG446&gt;=37,INDEX($GV:$GV,$JF446+37),"")</f>
      </c>
      <c r="II446">
        <f>IF($JG446&gt;=38,INDEX($GV:$GV,$JF446+38),"")</f>
      </c>
      <c r="IJ446">
        <f>IF($JG446&gt;=39,INDEX($GV:$GV,$JF446+39),"")</f>
      </c>
      <c r="IK446">
        <f>IF($JG446&gt;=40,INDEX($GV:$GV,$JF446+40),"")</f>
      </c>
      <c r="IL446">
        <f>IF($JG446&gt;=41,INDEX($GV:$GV,$JF446+41),"")</f>
      </c>
      <c r="IM446">
        <f>IF($JG446&gt;=42,INDEX($GV:$GV,$JF446+42),"")</f>
      </c>
      <c r="IN446">
        <f>IF($JG446&gt;=43,INDEX($GV:$GV,$JF446+43),"")</f>
      </c>
      <c r="IO446">
        <f>IF($JG446&gt;=44,INDEX($GV:$GV,$JF446+44),"")</f>
      </c>
      <c r="IP446">
        <f>IF($JG446&gt;=45,INDEX($GV:$GV,$JF446+45),"")</f>
      </c>
      <c r="IQ446">
        <f>IF($JG446&gt;=46,INDEX($GV:$GV,$JF446+46),"")</f>
      </c>
      <c r="IR446">
        <f>IF($JG446&gt;=47,INDEX($GV:$GV,$JF446+47),"")</f>
      </c>
      <c r="IS446">
        <f>IF($JG446&gt;=48,INDEX($GV:$GV,$JF446+48),"")</f>
      </c>
      <c r="IT446">
        <f>IF($JG446&gt;=49,INDEX($GV:$GV,$JF446+49),"")</f>
      </c>
      <c r="IU446">
        <f>IF($JG446&gt;=50,INDEX($GV:$GV,$JF446+50),"")</f>
      </c>
      <c r="IV446">
        <f>IF($JG446&gt;=51,INDEX($GV:$GV,$JF446+51),"")</f>
      </c>
      <c r="IW446">
        <f>IF($JG446&gt;=52,INDEX($GV:$GV,$JF446+52),"")</f>
      </c>
      <c r="IX446">
        <f>IF($JG446&gt;=53,INDEX($GV:$GV,$JF446+53),"")</f>
      </c>
      <c r="IY446">
        <f>IF($JG446&gt;=54,INDEX($GV:$GV,$JF446+54),"")</f>
      </c>
      <c r="IZ446">
        <f>IF($JG446&gt;=55,INDEX($GV:$GV,$JF446+55),"")</f>
      </c>
      <c r="JA446">
        <f>IF($JG446&gt;=56,INDEX($GV:$GV,$JF446+56),"")</f>
      </c>
      <c r="JB446">
        <f>IF($JG446&gt;=57,INDEX($GV:$GV,$JF446+57),"")</f>
      </c>
      <c r="JC446">
        <f>IF($JG446&gt;=58,INDEX($GV:$GV,$JF446+58),"")</f>
      </c>
      <c r="JD446">
        <f>IF($JG446&gt;=59,INDEX($GV:$GV,$JF446+59),"")</f>
      </c>
      <c r="JE446">
        <f>IF($JG446&gt;=60,INDEX($GV:$GV,$JF446+60),"")</f>
      </c>
      <c r="JF446">
        <f>IFERROR(MATCH($GU446,$GV$2:$GV$322,0)+1,0)</f>
      </c>
      <c r="JG446">
        <f>IFERROR(INDEX($GW$2:$GW$322,MATCH($GU446,$GV$2:$GV$322,0)),0)</f>
      </c>
      <c r="JH446" t="s">
        <v>44</v>
      </c>
      <c r="JI446" t="s">
        <v>44</v>
      </c>
    </row>
    <row r="447" spans="1:269" x14ac:dyDescent="0.25">
      <c r="R447">
        <f>IF(OR($U447="",$Q447=""),"",IFERROR($U447/$Q447,0))</f>
      </c>
      <c r="S447">
        <f>IF($U447="","",
SUM($T447,$V447,$AA447,$W447,$Y447)*
(1-IF($AB447="",0,VALUE($AB447)/100)))</f>
      </c>
      <c r="T447">
        <f>IF($U447="","",$U447)</f>
      </c>
      <c r="V447">
        <f>IF($U447="","",
IF($O447="","",
IF(ISNUMBER(SEARCH("exempt",LOWER($O447))),0,
$U447*(VALUE(SUBSTITUTE($O447,"%",""))/100))))</f>
      </c>
      <c r="AC447">
        <f>IFERROR(IF(FIND(" - ",$K447)&gt;0,MID($K447,FIND(" - ",$K447)+3,LEN($K447)),""),"")</f>
      </c>
      <c r="AL447" t="s">
        <v>1298</v>
      </c>
      <c r="AT447">
        <f>IFERROR(LEFT($K447,FIND(" - ",$K447)-1),$K447)</f>
      </c>
      <c r="AW447">
        <f>IF($CL447&gt;=1,INDEX($AU:$AU,$CK447+1),"")</f>
      </c>
      <c r="AX447">
        <f>IF($CL447&gt;=2,INDEX($AU:$AU,$CK447+2),"")</f>
      </c>
      <c r="AY447">
        <f>IF($CL447&gt;=3,INDEX($AU:$AU,$CK447+3),"")</f>
      </c>
      <c r="AZ447">
        <f>IF($CL447&gt;=4,INDEX($AU:$AU,$CK447+4),"")</f>
      </c>
      <c r="BA447">
        <f>IF($CL447&gt;=5,INDEX($AU:$AU,$CK447+5),"")</f>
      </c>
      <c r="BB447">
        <f>IF($CL447&gt;=6,INDEX($AU:$AU,$CK447+6),"")</f>
      </c>
      <c r="BC447">
        <f>IF($CL447&gt;=7,INDEX($AU:$AU,$CK447+7),"")</f>
      </c>
      <c r="BD447">
        <f>IF($CL447&gt;=8,INDEX($AU:$AU,$CK447+8),"")</f>
      </c>
      <c r="BE447">
        <f>IF($CL447&gt;=9,INDEX($AU:$AU,$CK447+9),"")</f>
      </c>
      <c r="BF447">
        <f>IF($CL447&gt;=10,INDEX($AU:$AU,$CK447+10),"")</f>
      </c>
      <c r="BG447">
        <f>IF($CL447&gt;=11,INDEX($AU:$AU,$CK447+11),"")</f>
      </c>
      <c r="BH447">
        <f>IF($CL447&gt;=12,INDEX($AU:$AU,$CK447+12),"")</f>
      </c>
      <c r="BI447">
        <f>IF($CL447&gt;=13,INDEX($AU:$AU,$CK447+13),"")</f>
      </c>
      <c r="BJ447">
        <f>IF($CL447&gt;=14,INDEX($AU:$AU,$CK447+14),"")</f>
      </c>
      <c r="BK447">
        <f>IF($CL447&gt;=15,INDEX($AU:$AU,$CK447+15),"")</f>
      </c>
      <c r="BL447">
        <f>IF($CL447&gt;=16,INDEX($AU:$AU,$CK447+16),"")</f>
      </c>
      <c r="BM447">
        <f>IF($CL447&gt;=17,INDEX($AU:$AU,$CK447+17),"")</f>
      </c>
      <c r="BN447">
        <f>IF($CL447&gt;=18,INDEX($AU:$AU,$CK447+18),"")</f>
      </c>
      <c r="BO447">
        <f>IF($CL447&gt;=19,INDEX($AU:$AU,$CK447+19),"")</f>
      </c>
      <c r="BP447">
        <f>IF($CL447&gt;=20,INDEX($AU:$AU,$CK447+20),"")</f>
      </c>
      <c r="BQ447">
        <f>IF($CL447&gt;=21,INDEX($AU:$AU,$CK447+21),"")</f>
      </c>
      <c r="BR447">
        <f>IF($CL447&gt;=22,INDEX($AU:$AU,$CK447+22),"")</f>
      </c>
      <c r="BS447">
        <f>IF($CL447&gt;=23,INDEX($AU:$AU,$CK447+23),"")</f>
      </c>
      <c r="BT447">
        <f>IF($CL447&gt;=24,INDEX($AU:$AU,$CK447+24),"")</f>
      </c>
      <c r="BU447">
        <f>IF($CL447&gt;=25,INDEX($AU:$AU,$CK447+25),"")</f>
      </c>
      <c r="BV447">
        <f>IF($CL447&gt;=26,INDEX($AU:$AU,$CK447+26),"")</f>
      </c>
      <c r="BW447">
        <f>IF($CL447&gt;=27,INDEX($AU:$AU,$CK447+27),"")</f>
      </c>
      <c r="BX447">
        <f>IF($CL447&gt;=28,INDEX($AU:$AU,$CK447+28),"")</f>
      </c>
      <c r="BY447">
        <f>IF($CL447&gt;=29,INDEX($AU:$AU,$CK447+29),"")</f>
      </c>
      <c r="BZ447">
        <f>IF($CL447&gt;=30,INDEX($AU:$AU,$CK447+30),"")</f>
      </c>
      <c r="CA447">
        <f>IF($CL447&gt;=31,INDEX($AU:$AU,$CK447+31),"")</f>
      </c>
      <c r="CB447">
        <f>IF($CL447&gt;=32,INDEX($AU:$AU,$CK447+32),"")</f>
      </c>
      <c r="CC447">
        <f>IF($CL447&gt;=33,INDEX($AU:$AU,$CK447+33),"")</f>
      </c>
      <c r="CD447">
        <f>IF($CL447&gt;=34,INDEX($AU:$AU,$CK447+34),"")</f>
      </c>
      <c r="CE447">
        <f>IF($CL447&gt;=35,INDEX($AU:$AU,$CK447+35),"")</f>
      </c>
      <c r="CF447">
        <f>IF($CL447&gt;=36,INDEX($AU:$AU,$CK447+36),"")</f>
      </c>
      <c r="CG447">
        <f>IF($CL447&gt;=37,INDEX($AU:$AU,$CK447+37),"")</f>
      </c>
      <c r="CH447">
        <f>IF($CL447&gt;=38,INDEX($AU:$AU,$CK447+38),"")</f>
      </c>
      <c r="CI447">
        <f>IF($CL447&gt;=39,INDEX($AU:$AU,$CK447+39),"")</f>
      </c>
      <c r="CJ447">
        <f>IF($CL447&gt;=40,INDEX($AU:$AU,$CK447+40),"")</f>
      </c>
      <c r="CK447">
        <f>IFERROR(MATCH($AT447,$AU$2:$AU$133,0)+1,0)</f>
      </c>
      <c r="CL447">
        <f>IFERROR(INDEX($AV$2:$AV$133,MATCH($AT447,$AU$2:$AU$133,0)),0)</f>
      </c>
      <c r="CM447">
        <f>IFERROR(LEFT($L447,FIND(" - ",$L447)-1),$L447)</f>
      </c>
      <c r="CN447" t="s">
        <v>1299</v>
      </c>
      <c r="CO447">
        <v>1</v>
      </c>
      <c r="CP447">
        <f>IF($DK447&gt;=1,INDEX($CN:$CN,$DJ447+1),"")</f>
      </c>
      <c r="CQ447">
        <f>IF($DK447&gt;=2,INDEX($CN:$CN,$DJ447+2),"")</f>
      </c>
      <c r="CR447">
        <f>IF($DK447&gt;=3,INDEX($CN:$CN,$DJ447+3),"")</f>
      </c>
      <c r="CS447">
        <f>IF($DK447&gt;=4,INDEX($CN:$CN,$DJ447+4),"")</f>
      </c>
      <c r="CT447">
        <f>IF($DK447&gt;=5,INDEX($CN:$CN,$DJ447+5),"")</f>
      </c>
      <c r="CU447">
        <f>IF($DK447&gt;=6,INDEX($CN:$CN,$DJ447+6),"")</f>
      </c>
      <c r="CV447">
        <f>IF($DK447&gt;=7,INDEX($CN:$CN,$DJ447+7),"")</f>
      </c>
      <c r="CW447">
        <f>IF($DK447&gt;=8,INDEX($CN:$CN,$DJ447+8),"")</f>
      </c>
      <c r="CX447">
        <f>IF($DK447&gt;=9,INDEX($CN:$CN,$DJ447+9),"")</f>
      </c>
      <c r="CY447">
        <f>IF($DK447&gt;=10,INDEX($CN:$CN,$DJ447+10),"")</f>
      </c>
      <c r="CZ447">
        <f>IF($DK447&gt;=11,INDEX($CN:$CN,$DJ447+11),"")</f>
      </c>
      <c r="DA447">
        <f>IF($DK447&gt;=12,INDEX($CN:$CN,$DJ447+12),"")</f>
      </c>
      <c r="DB447">
        <f>IF($DK447&gt;=13,INDEX($CN:$CN,$DJ447+13),"")</f>
      </c>
      <c r="DC447">
        <f>IF($DK447&gt;=14,INDEX($CN:$CN,$DJ447+14),"")</f>
      </c>
      <c r="DD447">
        <f>IF($DK447&gt;=15,INDEX($CN:$CN,$DJ447+15),"")</f>
      </c>
      <c r="DE447">
        <f>IF($DK447&gt;=16,INDEX($CN:$CN,$DJ447+16),"")</f>
      </c>
      <c r="DF447">
        <f>IF($DK447&gt;=17,INDEX($CN:$CN,$DJ447+17),"")</f>
      </c>
      <c r="DG447">
        <f>IF($DK447&gt;=18,INDEX($CN:$CN,$DJ447+18),"")</f>
      </c>
      <c r="DH447">
        <f>IF($DK447&gt;=19,INDEX($CN:$CN,$DJ447+19),"")</f>
      </c>
      <c r="DI447">
        <f>IF($DK447&gt;=20,INDEX($CN:$CN,$DJ447+20),"")</f>
      </c>
      <c r="DJ447">
        <f>IFERROR(MATCH($CM447,$CN$2:$CN$1089,0)+1,0)</f>
      </c>
      <c r="DK447">
        <f>IFERROR(INDEX($CO$2:$CO$1089,MATCH($CM447,$CN$2:$CN$1089,0)),0)</f>
      </c>
      <c r="DL447">
        <f>IFERROR(INDEX($AS:$AS,MATCH($O447,$AR:$AR,0))&amp;"","")</f>
      </c>
      <c r="DP447">
        <f>IF($GS447&gt;=1,INDEX($DM:$DM,$GR447+1),"")</f>
      </c>
      <c r="DQ447">
        <f>IF($GS447&gt;=2,INDEX($DM:$DM,$GR447+2),"")</f>
      </c>
      <c r="DR447">
        <f>IF($GS447&gt;=3,INDEX($DM:$DM,$GR447+3),"")</f>
      </c>
      <c r="DS447">
        <f>IF($GS447&gt;=4,INDEX($DM:$DM,$GR447+4),"")</f>
      </c>
      <c r="DT447">
        <f>IF($GS447&gt;=5,INDEX($DM:$DM,$GR447+5),"")</f>
      </c>
      <c r="DU447">
        <f>IF($GS447&gt;=6,INDEX($DM:$DM,$GR447+6),"")</f>
      </c>
      <c r="DV447">
        <f>IF($GS447&gt;=7,INDEX($DM:$DM,$GR447+7),"")</f>
      </c>
      <c r="DW447">
        <f>IF($GS447&gt;=8,INDEX($DM:$DM,$GR447+8),"")</f>
      </c>
      <c r="DX447">
        <f>IF($GS447&gt;=9,INDEX($DM:$DM,$GR447+9),"")</f>
      </c>
      <c r="DY447">
        <f>IF($GS447&gt;=10,INDEX($DM:$DM,$GR447+10),"")</f>
      </c>
      <c r="DZ447">
        <f>IF($GS447&gt;=11,INDEX($DM:$DM,$GR447+11),"")</f>
      </c>
      <c r="EA447">
        <f>IF($GS447&gt;=12,INDEX($DM:$DM,$GR447+12),"")</f>
      </c>
      <c r="EB447">
        <f>IF($GS447&gt;=13,INDEX($DM:$DM,$GR447+13),"")</f>
      </c>
      <c r="EC447">
        <f>IF($GS447&gt;=14,INDEX($DM:$DM,$GR447+14),"")</f>
      </c>
      <c r="ED447">
        <f>IF($GS447&gt;=15,INDEX($DM:$DM,$GR447+15),"")</f>
      </c>
      <c r="EE447">
        <f>IF($GS447&gt;=16,INDEX($DM:$DM,$GR447+16),"")</f>
      </c>
      <c r="EF447">
        <f>IF($GS447&gt;=17,INDEX($DM:$DM,$GR447+17),"")</f>
      </c>
      <c r="EG447">
        <f>IF($GS447&gt;=18,INDEX($DM:$DM,$GR447+18),"")</f>
      </c>
      <c r="EH447">
        <f>IF($GS447&gt;=19,INDEX($DM:$DM,$GR447+19),"")</f>
      </c>
      <c r="EI447">
        <f>IF($GS447&gt;=20,INDEX($DM:$DM,$GR447+20),"")</f>
      </c>
      <c r="EJ447">
        <f>IF($GS447&gt;=21,INDEX($DM:$DM,$GR447+21),"")</f>
      </c>
      <c r="EK447">
        <f>IF($GS447&gt;=22,INDEX($DM:$DM,$GR447+22),"")</f>
      </c>
      <c r="EL447">
        <f>IF($GS447&gt;=23,INDEX($DM:$DM,$GR447+23),"")</f>
      </c>
      <c r="EM447">
        <f>IF($GS447&gt;=24,INDEX($DM:$DM,$GR447+24),"")</f>
      </c>
      <c r="EN447">
        <f>IF($GS447&gt;=25,INDEX($DM:$DM,$GR447+25),"")</f>
      </c>
      <c r="EO447">
        <f>IF($GS447&gt;=26,INDEX($DM:$DM,$GR447+26),"")</f>
      </c>
      <c r="EP447">
        <f>IF($GS447&gt;=27,INDEX($DM:$DM,$GR447+27),"")</f>
      </c>
      <c r="EQ447">
        <f>IF($GS447&gt;=28,INDEX($DM:$DM,$GR447+28),"")</f>
      </c>
      <c r="ER447">
        <f>IF($GS447&gt;=29,INDEX($DM:$DM,$GR447+29),"")</f>
      </c>
      <c r="ES447">
        <f>IF($GS447&gt;=30,INDEX($DM:$DM,$GR447+30),"")</f>
      </c>
      <c r="ET447">
        <f>IF($GS447&gt;=31,INDEX($DM:$DM,$GR447+31),"")</f>
      </c>
      <c r="EU447">
        <f>IF($GS447&gt;=32,INDEX($DM:$DM,$GR447+32),"")</f>
      </c>
      <c r="EV447">
        <f>IF($GS447&gt;=33,INDEX($DM:$DM,$GR447+33),"")</f>
      </c>
      <c r="EW447">
        <f>IF($GS447&gt;=34,INDEX($DM:$DM,$GR447+34),"")</f>
      </c>
      <c r="EX447">
        <f>IF($GS447&gt;=35,INDEX($DM:$DM,$GR447+35),"")</f>
      </c>
      <c r="EY447">
        <f>IF($GS447&gt;=36,INDEX($DM:$DM,$GR447+36),"")</f>
      </c>
      <c r="EZ447">
        <f>IF($GS447&gt;=37,INDEX($DM:$DM,$GR447+37),"")</f>
      </c>
      <c r="FA447">
        <f>IF($GS447&gt;=38,INDEX($DM:$DM,$GR447+38),"")</f>
      </c>
      <c r="FB447">
        <f>IF($GS447&gt;=39,INDEX($DM:$DM,$GR447+39),"")</f>
      </c>
      <c r="FC447">
        <f>IF($GS447&gt;=40,INDEX($DM:$DM,$GR447+40),"")</f>
      </c>
      <c r="FD447">
        <f>IF($GS447&gt;=1,INDEX($DN:$DN,$GR447+1),"")</f>
      </c>
      <c r="FE447">
        <f>IF($GS447&gt;=2,INDEX($DN:$DN,$GR447+2),"")</f>
      </c>
      <c r="FF447">
        <f>IF($GS447&gt;=3,INDEX($DN:$DN,$GR447+3),"")</f>
      </c>
      <c r="FG447">
        <f>IF($GS447&gt;=4,INDEX($DN:$DN,$GR447+4),"")</f>
      </c>
      <c r="FH447">
        <f>IF($GS447&gt;=5,INDEX($DN:$DN,$GR447+5),"")</f>
      </c>
      <c r="FI447">
        <f>IF($GS447&gt;=6,INDEX($DN:$DN,$GR447+6),"")</f>
      </c>
      <c r="FJ447">
        <f>IF($GS447&gt;=7,INDEX($DN:$DN,$GR447+7),"")</f>
      </c>
      <c r="FK447">
        <f>IF($GS447&gt;=8,INDEX($DN:$DN,$GR447+8),"")</f>
      </c>
      <c r="FL447">
        <f>IF($GS447&gt;=9,INDEX($DN:$DN,$GR447+9),"")</f>
      </c>
      <c r="FM447">
        <f>IF($GS447&gt;=10,INDEX($DN:$DN,$GR447+10),"")</f>
      </c>
      <c r="FN447">
        <f>IF($GS447&gt;=11,INDEX($DN:$DN,$GR447+11),"")</f>
      </c>
      <c r="FO447">
        <f>IF($GS447&gt;=12,INDEX($DN:$DN,$GR447+12),"")</f>
      </c>
      <c r="FP447">
        <f>IF($GS447&gt;=13,INDEX($DN:$DN,$GR447+13),"")</f>
      </c>
      <c r="FQ447">
        <f>IF($GS447&gt;=14,INDEX($DN:$DN,$GR447+14),"")</f>
      </c>
      <c r="FR447">
        <f>IF($GS447&gt;=15,INDEX($DN:$DN,$GR447+15),"")</f>
      </c>
      <c r="FS447">
        <f>IF($GS447&gt;=16,INDEX($DN:$DN,$GR447+16),"")</f>
      </c>
      <c r="FT447">
        <f>IF($GS447&gt;=17,INDEX($DN:$DN,$GR447+17),"")</f>
      </c>
      <c r="FU447">
        <f>IF($GS447&gt;=18,INDEX($DN:$DN,$GR447+18),"")</f>
      </c>
      <c r="FV447">
        <f>IF($GS447&gt;=19,INDEX($DN:$DN,$GR447+19),"")</f>
      </c>
      <c r="FW447">
        <f>IF($GS447&gt;=20,INDEX($DN:$DN,$GR447+20),"")</f>
      </c>
      <c r="FX447">
        <f>IF($GS447&gt;=21,INDEX($DN:$DN,$GR447+21),"")</f>
      </c>
      <c r="FY447">
        <f>IF($GS447&gt;=22,INDEX($DN:$DN,$GR447+22),"")</f>
      </c>
      <c r="FZ447">
        <f>IF($GS447&gt;=23,INDEX($DN:$DN,$GR447+23),"")</f>
      </c>
      <c r="GA447">
        <f>IF($GS447&gt;=24,INDEX($DN:$DN,$GR447+24),"")</f>
      </c>
      <c r="GB447">
        <f>IF($GS447&gt;=25,INDEX($DN:$DN,$GR447+25),"")</f>
      </c>
      <c r="GC447">
        <f>IF($GS447&gt;=26,INDEX($DN:$DN,$GR447+26),"")</f>
      </c>
      <c r="GD447">
        <f>IF($GS447&gt;=27,INDEX($DN:$DN,$GR447+27),"")</f>
      </c>
      <c r="GE447">
        <f>IF($GS447&gt;=28,INDEX($DN:$DN,$GR447+28),"")</f>
      </c>
      <c r="GF447">
        <f>IF($GS447&gt;=29,INDEX($DN:$DN,$GR447+29),"")</f>
      </c>
      <c r="GG447">
        <f>IF($GS447&gt;=30,INDEX($DN:$DN,$GR447+30),"")</f>
      </c>
      <c r="GH447">
        <f>IF($GS447&gt;=31,INDEX($DN:$DN,$GR447+31),"")</f>
      </c>
      <c r="GI447">
        <f>IF($GS447&gt;=32,INDEX($DN:$DN,$GR447+32),"")</f>
      </c>
      <c r="GJ447">
        <f>IF($GS447&gt;=33,INDEX($DN:$DN,$GR447+33),"")</f>
      </c>
      <c r="GK447">
        <f>IF($GS447&gt;=34,INDEX($DN:$DN,$GR447+34),"")</f>
      </c>
      <c r="GL447">
        <f>IF($GS447&gt;=35,INDEX($DN:$DN,$GR447+35),"")</f>
      </c>
      <c r="GM447">
        <f>IF($GS447&gt;=36,INDEX($DN:$DN,$GR447+36),"")</f>
      </c>
      <c r="GN447">
        <f>IF($GS447&gt;=37,INDEX($DN:$DN,$GR447+37),"")</f>
      </c>
      <c r="GO447">
        <f>IF($GS447&gt;=38,INDEX($DN:$DN,$GR447+38),"")</f>
      </c>
      <c r="GP447">
        <f>IF($GS447&gt;=39,INDEX($DN:$DN,$GR447+39),"")</f>
      </c>
      <c r="GQ447">
        <f>IF($GS447&gt;=40,INDEX($DN:$DN,$GR447+40),"")</f>
      </c>
      <c r="GR447">
        <f>IFERROR(MATCH($DL447,$DM$2:$DM$148,0)+1,0)</f>
      </c>
      <c r="GS447">
        <f>IFERROR(INDEX($DO$2:$DO$148,MATCH($DL447,$DM$2:$DM$148,0)),0)</f>
      </c>
      <c r="GT447">
        <f>IFERROR(MATCH($Z447,$DP$447:$FC$447,0),0)</f>
      </c>
      <c r="GU447">
        <f>IF($GT447&gt;0,INDEX($FD$447:$GQ$447,$GT447),"")</f>
      </c>
      <c r="GX447">
        <f>IF($JG447&gt;=1,INDEX($GV:$GV,$JF447+1),"")</f>
      </c>
      <c r="GY447">
        <f>IF($JG447&gt;=2,INDEX($GV:$GV,$JF447+2),"")</f>
      </c>
      <c r="GZ447">
        <f>IF($JG447&gt;=3,INDEX($GV:$GV,$JF447+3),"")</f>
      </c>
      <c r="HA447">
        <f>IF($JG447&gt;=4,INDEX($GV:$GV,$JF447+4),"")</f>
      </c>
      <c r="HB447">
        <f>IF($JG447&gt;=5,INDEX($GV:$GV,$JF447+5),"")</f>
      </c>
      <c r="HC447">
        <f>IF($JG447&gt;=6,INDEX($GV:$GV,$JF447+6),"")</f>
      </c>
      <c r="HD447">
        <f>IF($JG447&gt;=7,INDEX($GV:$GV,$JF447+7),"")</f>
      </c>
      <c r="HE447">
        <f>IF($JG447&gt;=8,INDEX($GV:$GV,$JF447+8),"")</f>
      </c>
      <c r="HF447">
        <f>IF($JG447&gt;=9,INDEX($GV:$GV,$JF447+9),"")</f>
      </c>
      <c r="HG447">
        <f>IF($JG447&gt;=10,INDEX($GV:$GV,$JF447+10),"")</f>
      </c>
      <c r="HH447">
        <f>IF($JG447&gt;=11,INDEX($GV:$GV,$JF447+11),"")</f>
      </c>
      <c r="HI447">
        <f>IF($JG447&gt;=12,INDEX($GV:$GV,$JF447+12),"")</f>
      </c>
      <c r="HJ447">
        <f>IF($JG447&gt;=13,INDEX($GV:$GV,$JF447+13),"")</f>
      </c>
      <c r="HK447">
        <f>IF($JG447&gt;=14,INDEX($GV:$GV,$JF447+14),"")</f>
      </c>
      <c r="HL447">
        <f>IF($JG447&gt;=15,INDEX($GV:$GV,$JF447+15),"")</f>
      </c>
      <c r="HM447">
        <f>IF($JG447&gt;=16,INDEX($GV:$GV,$JF447+16),"")</f>
      </c>
      <c r="HN447">
        <f>IF($JG447&gt;=17,INDEX($GV:$GV,$JF447+17),"")</f>
      </c>
      <c r="HO447">
        <f>IF($JG447&gt;=18,INDEX($GV:$GV,$JF447+18),"")</f>
      </c>
      <c r="HP447">
        <f>IF($JG447&gt;=19,INDEX($GV:$GV,$JF447+19),"")</f>
      </c>
      <c r="HQ447">
        <f>IF($JG447&gt;=20,INDEX($GV:$GV,$JF447+20),"")</f>
      </c>
      <c r="HR447">
        <f>IF($JG447&gt;=21,INDEX($GV:$GV,$JF447+21),"")</f>
      </c>
      <c r="HS447">
        <f>IF($JG447&gt;=22,INDEX($GV:$GV,$JF447+22),"")</f>
      </c>
      <c r="HT447">
        <f>IF($JG447&gt;=23,INDEX($GV:$GV,$JF447+23),"")</f>
      </c>
      <c r="HU447">
        <f>IF($JG447&gt;=24,INDEX($GV:$GV,$JF447+24),"")</f>
      </c>
      <c r="HV447">
        <f>IF($JG447&gt;=25,INDEX($GV:$GV,$JF447+25),"")</f>
      </c>
      <c r="HW447">
        <f>IF($JG447&gt;=26,INDEX($GV:$GV,$JF447+26),"")</f>
      </c>
      <c r="HX447">
        <f>IF($JG447&gt;=27,INDEX($GV:$GV,$JF447+27),"")</f>
      </c>
      <c r="HY447">
        <f>IF($JG447&gt;=28,INDEX($GV:$GV,$JF447+28),"")</f>
      </c>
      <c r="HZ447">
        <f>IF($JG447&gt;=29,INDEX($GV:$GV,$JF447+29),"")</f>
      </c>
      <c r="IA447">
        <f>IF($JG447&gt;=30,INDEX($GV:$GV,$JF447+30),"")</f>
      </c>
      <c r="IB447">
        <f>IF($JG447&gt;=31,INDEX($GV:$GV,$JF447+31),"")</f>
      </c>
      <c r="IC447">
        <f>IF($JG447&gt;=32,INDEX($GV:$GV,$JF447+32),"")</f>
      </c>
      <c r="ID447">
        <f>IF($JG447&gt;=33,INDEX($GV:$GV,$JF447+33),"")</f>
      </c>
      <c r="IE447">
        <f>IF($JG447&gt;=34,INDEX($GV:$GV,$JF447+34),"")</f>
      </c>
      <c r="IF447">
        <f>IF($JG447&gt;=35,INDEX($GV:$GV,$JF447+35),"")</f>
      </c>
      <c r="IG447">
        <f>IF($JG447&gt;=36,INDEX($GV:$GV,$JF447+36),"")</f>
      </c>
      <c r="IH447">
        <f>IF($JG447&gt;=37,INDEX($GV:$GV,$JF447+37),"")</f>
      </c>
      <c r="II447">
        <f>IF($JG447&gt;=38,INDEX($GV:$GV,$JF447+38),"")</f>
      </c>
      <c r="IJ447">
        <f>IF($JG447&gt;=39,INDEX($GV:$GV,$JF447+39),"")</f>
      </c>
      <c r="IK447">
        <f>IF($JG447&gt;=40,INDEX($GV:$GV,$JF447+40),"")</f>
      </c>
      <c r="IL447">
        <f>IF($JG447&gt;=41,INDEX($GV:$GV,$JF447+41),"")</f>
      </c>
      <c r="IM447">
        <f>IF($JG447&gt;=42,INDEX($GV:$GV,$JF447+42),"")</f>
      </c>
      <c r="IN447">
        <f>IF($JG447&gt;=43,INDEX($GV:$GV,$JF447+43),"")</f>
      </c>
      <c r="IO447">
        <f>IF($JG447&gt;=44,INDEX($GV:$GV,$JF447+44),"")</f>
      </c>
      <c r="IP447">
        <f>IF($JG447&gt;=45,INDEX($GV:$GV,$JF447+45),"")</f>
      </c>
      <c r="IQ447">
        <f>IF($JG447&gt;=46,INDEX($GV:$GV,$JF447+46),"")</f>
      </c>
      <c r="IR447">
        <f>IF($JG447&gt;=47,INDEX($GV:$GV,$JF447+47),"")</f>
      </c>
      <c r="IS447">
        <f>IF($JG447&gt;=48,INDEX($GV:$GV,$JF447+48),"")</f>
      </c>
      <c r="IT447">
        <f>IF($JG447&gt;=49,INDEX($GV:$GV,$JF447+49),"")</f>
      </c>
      <c r="IU447">
        <f>IF($JG447&gt;=50,INDEX($GV:$GV,$JF447+50),"")</f>
      </c>
      <c r="IV447">
        <f>IF($JG447&gt;=51,INDEX($GV:$GV,$JF447+51),"")</f>
      </c>
      <c r="IW447">
        <f>IF($JG447&gt;=52,INDEX($GV:$GV,$JF447+52),"")</f>
      </c>
      <c r="IX447">
        <f>IF($JG447&gt;=53,INDEX($GV:$GV,$JF447+53),"")</f>
      </c>
      <c r="IY447">
        <f>IF($JG447&gt;=54,INDEX($GV:$GV,$JF447+54),"")</f>
      </c>
      <c r="IZ447">
        <f>IF($JG447&gt;=55,INDEX($GV:$GV,$JF447+55),"")</f>
      </c>
      <c r="JA447">
        <f>IF($JG447&gt;=56,INDEX($GV:$GV,$JF447+56),"")</f>
      </c>
      <c r="JB447">
        <f>IF($JG447&gt;=57,INDEX($GV:$GV,$JF447+57),"")</f>
      </c>
      <c r="JC447">
        <f>IF($JG447&gt;=58,INDEX($GV:$GV,$JF447+58),"")</f>
      </c>
      <c r="JD447">
        <f>IF($JG447&gt;=59,INDEX($GV:$GV,$JF447+59),"")</f>
      </c>
      <c r="JE447">
        <f>IF($JG447&gt;=60,INDEX($GV:$GV,$JF447+60),"")</f>
      </c>
      <c r="JF447">
        <f>IFERROR(MATCH($GU447,$GV$2:$GV$322,0)+1,0)</f>
      </c>
      <c r="JG447">
        <f>IFERROR(INDEX($GW$2:$GW$322,MATCH($GU447,$GV$2:$GV$322,0)),0)</f>
      </c>
      <c r="JH447" t="s">
        <v>44</v>
      </c>
      <c r="JI447" t="s">
        <v>44</v>
      </c>
    </row>
    <row r="448" spans="1:269" x14ac:dyDescent="0.25">
      <c r="R448">
        <f>IF(OR($U448="",$Q448=""),"",IFERROR($U448/$Q448,0))</f>
      </c>
      <c r="S448">
        <f>IF($U448="","",
SUM($T448,$V448,$AA448,$W448,$Y448)*
(1-IF($AB448="",0,VALUE($AB448)/100)))</f>
      </c>
      <c r="T448">
        <f>IF($U448="","",$U448)</f>
      </c>
      <c r="V448">
        <f>IF($U448="","",
IF($O448="","",
IF(ISNUMBER(SEARCH("exempt",LOWER($O448))),0,
$U448*(VALUE(SUBSTITUTE($O448,"%",""))/100))))</f>
      </c>
      <c r="AC448">
        <f>IFERROR(IF(FIND(" - ",$K448)&gt;0,MID($K448,FIND(" - ",$K448)+3,LEN($K448)),""),"")</f>
      </c>
      <c r="AL448" t="s">
        <v>1300</v>
      </c>
      <c r="AT448">
        <f>IFERROR(LEFT($K448,FIND(" - ",$K448)-1),$K448)</f>
      </c>
      <c r="AW448">
        <f>IF($CL448&gt;=1,INDEX($AU:$AU,$CK448+1),"")</f>
      </c>
      <c r="AX448">
        <f>IF($CL448&gt;=2,INDEX($AU:$AU,$CK448+2),"")</f>
      </c>
      <c r="AY448">
        <f>IF($CL448&gt;=3,INDEX($AU:$AU,$CK448+3),"")</f>
      </c>
      <c r="AZ448">
        <f>IF($CL448&gt;=4,INDEX($AU:$AU,$CK448+4),"")</f>
      </c>
      <c r="BA448">
        <f>IF($CL448&gt;=5,INDEX($AU:$AU,$CK448+5),"")</f>
      </c>
      <c r="BB448">
        <f>IF($CL448&gt;=6,INDEX($AU:$AU,$CK448+6),"")</f>
      </c>
      <c r="BC448">
        <f>IF($CL448&gt;=7,INDEX($AU:$AU,$CK448+7),"")</f>
      </c>
      <c r="BD448">
        <f>IF($CL448&gt;=8,INDEX($AU:$AU,$CK448+8),"")</f>
      </c>
      <c r="BE448">
        <f>IF($CL448&gt;=9,INDEX($AU:$AU,$CK448+9),"")</f>
      </c>
      <c r="BF448">
        <f>IF($CL448&gt;=10,INDEX($AU:$AU,$CK448+10),"")</f>
      </c>
      <c r="BG448">
        <f>IF($CL448&gt;=11,INDEX($AU:$AU,$CK448+11),"")</f>
      </c>
      <c r="BH448">
        <f>IF($CL448&gt;=12,INDEX($AU:$AU,$CK448+12),"")</f>
      </c>
      <c r="BI448">
        <f>IF($CL448&gt;=13,INDEX($AU:$AU,$CK448+13),"")</f>
      </c>
      <c r="BJ448">
        <f>IF($CL448&gt;=14,INDEX($AU:$AU,$CK448+14),"")</f>
      </c>
      <c r="BK448">
        <f>IF($CL448&gt;=15,INDEX($AU:$AU,$CK448+15),"")</f>
      </c>
      <c r="BL448">
        <f>IF($CL448&gt;=16,INDEX($AU:$AU,$CK448+16),"")</f>
      </c>
      <c r="BM448">
        <f>IF($CL448&gt;=17,INDEX($AU:$AU,$CK448+17),"")</f>
      </c>
      <c r="BN448">
        <f>IF($CL448&gt;=18,INDEX($AU:$AU,$CK448+18),"")</f>
      </c>
      <c r="BO448">
        <f>IF($CL448&gt;=19,INDEX($AU:$AU,$CK448+19),"")</f>
      </c>
      <c r="BP448">
        <f>IF($CL448&gt;=20,INDEX($AU:$AU,$CK448+20),"")</f>
      </c>
      <c r="BQ448">
        <f>IF($CL448&gt;=21,INDEX($AU:$AU,$CK448+21),"")</f>
      </c>
      <c r="BR448">
        <f>IF($CL448&gt;=22,INDEX($AU:$AU,$CK448+22),"")</f>
      </c>
      <c r="BS448">
        <f>IF($CL448&gt;=23,INDEX($AU:$AU,$CK448+23),"")</f>
      </c>
      <c r="BT448">
        <f>IF($CL448&gt;=24,INDEX($AU:$AU,$CK448+24),"")</f>
      </c>
      <c r="BU448">
        <f>IF($CL448&gt;=25,INDEX($AU:$AU,$CK448+25),"")</f>
      </c>
      <c r="BV448">
        <f>IF($CL448&gt;=26,INDEX($AU:$AU,$CK448+26),"")</f>
      </c>
      <c r="BW448">
        <f>IF($CL448&gt;=27,INDEX($AU:$AU,$CK448+27),"")</f>
      </c>
      <c r="BX448">
        <f>IF($CL448&gt;=28,INDEX($AU:$AU,$CK448+28),"")</f>
      </c>
      <c r="BY448">
        <f>IF($CL448&gt;=29,INDEX($AU:$AU,$CK448+29),"")</f>
      </c>
      <c r="BZ448">
        <f>IF($CL448&gt;=30,INDEX($AU:$AU,$CK448+30),"")</f>
      </c>
      <c r="CA448">
        <f>IF($CL448&gt;=31,INDEX($AU:$AU,$CK448+31),"")</f>
      </c>
      <c r="CB448">
        <f>IF($CL448&gt;=32,INDEX($AU:$AU,$CK448+32),"")</f>
      </c>
      <c r="CC448">
        <f>IF($CL448&gt;=33,INDEX($AU:$AU,$CK448+33),"")</f>
      </c>
      <c r="CD448">
        <f>IF($CL448&gt;=34,INDEX($AU:$AU,$CK448+34),"")</f>
      </c>
      <c r="CE448">
        <f>IF($CL448&gt;=35,INDEX($AU:$AU,$CK448+35),"")</f>
      </c>
      <c r="CF448">
        <f>IF($CL448&gt;=36,INDEX($AU:$AU,$CK448+36),"")</f>
      </c>
      <c r="CG448">
        <f>IF($CL448&gt;=37,INDEX($AU:$AU,$CK448+37),"")</f>
      </c>
      <c r="CH448">
        <f>IF($CL448&gt;=38,INDEX($AU:$AU,$CK448+38),"")</f>
      </c>
      <c r="CI448">
        <f>IF($CL448&gt;=39,INDEX($AU:$AU,$CK448+39),"")</f>
      </c>
      <c r="CJ448">
        <f>IF($CL448&gt;=40,INDEX($AU:$AU,$CK448+40),"")</f>
      </c>
      <c r="CK448">
        <f>IFERROR(MATCH($AT448,$AU$2:$AU$133,0)+1,0)</f>
      </c>
      <c r="CL448">
        <f>IFERROR(INDEX($AV$2:$AV$133,MATCH($AT448,$AU$2:$AU$133,0)),0)</f>
      </c>
      <c r="CM448">
        <f>IFERROR(LEFT($L448,FIND(" - ",$L448)-1),$L448)</f>
      </c>
      <c r="CN448" t="s">
        <v>149</v>
      </c>
      <c r="CP448">
        <f>IF($DK448&gt;=1,INDEX($CN:$CN,$DJ448+1),"")</f>
      </c>
      <c r="CQ448">
        <f>IF($DK448&gt;=2,INDEX($CN:$CN,$DJ448+2),"")</f>
      </c>
      <c r="CR448">
        <f>IF($DK448&gt;=3,INDEX($CN:$CN,$DJ448+3),"")</f>
      </c>
      <c r="CS448">
        <f>IF($DK448&gt;=4,INDEX($CN:$CN,$DJ448+4),"")</f>
      </c>
      <c r="CT448">
        <f>IF($DK448&gt;=5,INDEX($CN:$CN,$DJ448+5),"")</f>
      </c>
      <c r="CU448">
        <f>IF($DK448&gt;=6,INDEX($CN:$CN,$DJ448+6),"")</f>
      </c>
      <c r="CV448">
        <f>IF($DK448&gt;=7,INDEX($CN:$CN,$DJ448+7),"")</f>
      </c>
      <c r="CW448">
        <f>IF($DK448&gt;=8,INDEX($CN:$CN,$DJ448+8),"")</f>
      </c>
      <c r="CX448">
        <f>IF($DK448&gt;=9,INDEX($CN:$CN,$DJ448+9),"")</f>
      </c>
      <c r="CY448">
        <f>IF($DK448&gt;=10,INDEX($CN:$CN,$DJ448+10),"")</f>
      </c>
      <c r="CZ448">
        <f>IF($DK448&gt;=11,INDEX($CN:$CN,$DJ448+11),"")</f>
      </c>
      <c r="DA448">
        <f>IF($DK448&gt;=12,INDEX($CN:$CN,$DJ448+12),"")</f>
      </c>
      <c r="DB448">
        <f>IF($DK448&gt;=13,INDEX($CN:$CN,$DJ448+13),"")</f>
      </c>
      <c r="DC448">
        <f>IF($DK448&gt;=14,INDEX($CN:$CN,$DJ448+14),"")</f>
      </c>
      <c r="DD448">
        <f>IF($DK448&gt;=15,INDEX($CN:$CN,$DJ448+15),"")</f>
      </c>
      <c r="DE448">
        <f>IF($DK448&gt;=16,INDEX($CN:$CN,$DJ448+16),"")</f>
      </c>
      <c r="DF448">
        <f>IF($DK448&gt;=17,INDEX($CN:$CN,$DJ448+17),"")</f>
      </c>
      <c r="DG448">
        <f>IF($DK448&gt;=18,INDEX($CN:$CN,$DJ448+18),"")</f>
      </c>
      <c r="DH448">
        <f>IF($DK448&gt;=19,INDEX($CN:$CN,$DJ448+19),"")</f>
      </c>
      <c r="DI448">
        <f>IF($DK448&gt;=20,INDEX($CN:$CN,$DJ448+20),"")</f>
      </c>
      <c r="DJ448">
        <f>IFERROR(MATCH($CM448,$CN$2:$CN$1089,0)+1,0)</f>
      </c>
      <c r="DK448">
        <f>IFERROR(INDEX($CO$2:$CO$1089,MATCH($CM448,$CN$2:$CN$1089,0)),0)</f>
      </c>
      <c r="DL448">
        <f>IFERROR(INDEX($AS:$AS,MATCH($O448,$AR:$AR,0))&amp;"","")</f>
      </c>
      <c r="DP448">
        <f>IF($GS448&gt;=1,INDEX($DM:$DM,$GR448+1),"")</f>
      </c>
      <c r="DQ448">
        <f>IF($GS448&gt;=2,INDEX($DM:$DM,$GR448+2),"")</f>
      </c>
      <c r="DR448">
        <f>IF($GS448&gt;=3,INDEX($DM:$DM,$GR448+3),"")</f>
      </c>
      <c r="DS448">
        <f>IF($GS448&gt;=4,INDEX($DM:$DM,$GR448+4),"")</f>
      </c>
      <c r="DT448">
        <f>IF($GS448&gt;=5,INDEX($DM:$DM,$GR448+5),"")</f>
      </c>
      <c r="DU448">
        <f>IF($GS448&gt;=6,INDEX($DM:$DM,$GR448+6),"")</f>
      </c>
      <c r="DV448">
        <f>IF($GS448&gt;=7,INDEX($DM:$DM,$GR448+7),"")</f>
      </c>
      <c r="DW448">
        <f>IF($GS448&gt;=8,INDEX($DM:$DM,$GR448+8),"")</f>
      </c>
      <c r="DX448">
        <f>IF($GS448&gt;=9,INDEX($DM:$DM,$GR448+9),"")</f>
      </c>
      <c r="DY448">
        <f>IF($GS448&gt;=10,INDEX($DM:$DM,$GR448+10),"")</f>
      </c>
      <c r="DZ448">
        <f>IF($GS448&gt;=11,INDEX($DM:$DM,$GR448+11),"")</f>
      </c>
      <c r="EA448">
        <f>IF($GS448&gt;=12,INDEX($DM:$DM,$GR448+12),"")</f>
      </c>
      <c r="EB448">
        <f>IF($GS448&gt;=13,INDEX($DM:$DM,$GR448+13),"")</f>
      </c>
      <c r="EC448">
        <f>IF($GS448&gt;=14,INDEX($DM:$DM,$GR448+14),"")</f>
      </c>
      <c r="ED448">
        <f>IF($GS448&gt;=15,INDEX($DM:$DM,$GR448+15),"")</f>
      </c>
      <c r="EE448">
        <f>IF($GS448&gt;=16,INDEX($DM:$DM,$GR448+16),"")</f>
      </c>
      <c r="EF448">
        <f>IF($GS448&gt;=17,INDEX($DM:$DM,$GR448+17),"")</f>
      </c>
      <c r="EG448">
        <f>IF($GS448&gt;=18,INDEX($DM:$DM,$GR448+18),"")</f>
      </c>
      <c r="EH448">
        <f>IF($GS448&gt;=19,INDEX($DM:$DM,$GR448+19),"")</f>
      </c>
      <c r="EI448">
        <f>IF($GS448&gt;=20,INDEX($DM:$DM,$GR448+20),"")</f>
      </c>
      <c r="EJ448">
        <f>IF($GS448&gt;=21,INDEX($DM:$DM,$GR448+21),"")</f>
      </c>
      <c r="EK448">
        <f>IF($GS448&gt;=22,INDEX($DM:$DM,$GR448+22),"")</f>
      </c>
      <c r="EL448">
        <f>IF($GS448&gt;=23,INDEX($DM:$DM,$GR448+23),"")</f>
      </c>
      <c r="EM448">
        <f>IF($GS448&gt;=24,INDEX($DM:$DM,$GR448+24),"")</f>
      </c>
      <c r="EN448">
        <f>IF($GS448&gt;=25,INDEX($DM:$DM,$GR448+25),"")</f>
      </c>
      <c r="EO448">
        <f>IF($GS448&gt;=26,INDEX($DM:$DM,$GR448+26),"")</f>
      </c>
      <c r="EP448">
        <f>IF($GS448&gt;=27,INDEX($DM:$DM,$GR448+27),"")</f>
      </c>
      <c r="EQ448">
        <f>IF($GS448&gt;=28,INDEX($DM:$DM,$GR448+28),"")</f>
      </c>
      <c r="ER448">
        <f>IF($GS448&gt;=29,INDEX($DM:$DM,$GR448+29),"")</f>
      </c>
      <c r="ES448">
        <f>IF($GS448&gt;=30,INDEX($DM:$DM,$GR448+30),"")</f>
      </c>
      <c r="ET448">
        <f>IF($GS448&gt;=31,INDEX($DM:$DM,$GR448+31),"")</f>
      </c>
      <c r="EU448">
        <f>IF($GS448&gt;=32,INDEX($DM:$DM,$GR448+32),"")</f>
      </c>
      <c r="EV448">
        <f>IF($GS448&gt;=33,INDEX($DM:$DM,$GR448+33),"")</f>
      </c>
      <c r="EW448">
        <f>IF($GS448&gt;=34,INDEX($DM:$DM,$GR448+34),"")</f>
      </c>
      <c r="EX448">
        <f>IF($GS448&gt;=35,INDEX($DM:$DM,$GR448+35),"")</f>
      </c>
      <c r="EY448">
        <f>IF($GS448&gt;=36,INDEX($DM:$DM,$GR448+36),"")</f>
      </c>
      <c r="EZ448">
        <f>IF($GS448&gt;=37,INDEX($DM:$DM,$GR448+37),"")</f>
      </c>
      <c r="FA448">
        <f>IF($GS448&gt;=38,INDEX($DM:$DM,$GR448+38),"")</f>
      </c>
      <c r="FB448">
        <f>IF($GS448&gt;=39,INDEX($DM:$DM,$GR448+39),"")</f>
      </c>
      <c r="FC448">
        <f>IF($GS448&gt;=40,INDEX($DM:$DM,$GR448+40),"")</f>
      </c>
      <c r="FD448">
        <f>IF($GS448&gt;=1,INDEX($DN:$DN,$GR448+1),"")</f>
      </c>
      <c r="FE448">
        <f>IF($GS448&gt;=2,INDEX($DN:$DN,$GR448+2),"")</f>
      </c>
      <c r="FF448">
        <f>IF($GS448&gt;=3,INDEX($DN:$DN,$GR448+3),"")</f>
      </c>
      <c r="FG448">
        <f>IF($GS448&gt;=4,INDEX($DN:$DN,$GR448+4),"")</f>
      </c>
      <c r="FH448">
        <f>IF($GS448&gt;=5,INDEX($DN:$DN,$GR448+5),"")</f>
      </c>
      <c r="FI448">
        <f>IF($GS448&gt;=6,INDEX($DN:$DN,$GR448+6),"")</f>
      </c>
      <c r="FJ448">
        <f>IF($GS448&gt;=7,INDEX($DN:$DN,$GR448+7),"")</f>
      </c>
      <c r="FK448">
        <f>IF($GS448&gt;=8,INDEX($DN:$DN,$GR448+8),"")</f>
      </c>
      <c r="FL448">
        <f>IF($GS448&gt;=9,INDEX($DN:$DN,$GR448+9),"")</f>
      </c>
      <c r="FM448">
        <f>IF($GS448&gt;=10,INDEX($DN:$DN,$GR448+10),"")</f>
      </c>
      <c r="FN448">
        <f>IF($GS448&gt;=11,INDEX($DN:$DN,$GR448+11),"")</f>
      </c>
      <c r="FO448">
        <f>IF($GS448&gt;=12,INDEX($DN:$DN,$GR448+12),"")</f>
      </c>
      <c r="FP448">
        <f>IF($GS448&gt;=13,INDEX($DN:$DN,$GR448+13),"")</f>
      </c>
      <c r="FQ448">
        <f>IF($GS448&gt;=14,INDEX($DN:$DN,$GR448+14),"")</f>
      </c>
      <c r="FR448">
        <f>IF($GS448&gt;=15,INDEX($DN:$DN,$GR448+15),"")</f>
      </c>
      <c r="FS448">
        <f>IF($GS448&gt;=16,INDEX($DN:$DN,$GR448+16),"")</f>
      </c>
      <c r="FT448">
        <f>IF($GS448&gt;=17,INDEX($DN:$DN,$GR448+17),"")</f>
      </c>
      <c r="FU448">
        <f>IF($GS448&gt;=18,INDEX($DN:$DN,$GR448+18),"")</f>
      </c>
      <c r="FV448">
        <f>IF($GS448&gt;=19,INDEX($DN:$DN,$GR448+19),"")</f>
      </c>
      <c r="FW448">
        <f>IF($GS448&gt;=20,INDEX($DN:$DN,$GR448+20),"")</f>
      </c>
      <c r="FX448">
        <f>IF($GS448&gt;=21,INDEX($DN:$DN,$GR448+21),"")</f>
      </c>
      <c r="FY448">
        <f>IF($GS448&gt;=22,INDEX($DN:$DN,$GR448+22),"")</f>
      </c>
      <c r="FZ448">
        <f>IF($GS448&gt;=23,INDEX($DN:$DN,$GR448+23),"")</f>
      </c>
      <c r="GA448">
        <f>IF($GS448&gt;=24,INDEX($DN:$DN,$GR448+24),"")</f>
      </c>
      <c r="GB448">
        <f>IF($GS448&gt;=25,INDEX($DN:$DN,$GR448+25),"")</f>
      </c>
      <c r="GC448">
        <f>IF($GS448&gt;=26,INDEX($DN:$DN,$GR448+26),"")</f>
      </c>
      <c r="GD448">
        <f>IF($GS448&gt;=27,INDEX($DN:$DN,$GR448+27),"")</f>
      </c>
      <c r="GE448">
        <f>IF($GS448&gt;=28,INDEX($DN:$DN,$GR448+28),"")</f>
      </c>
      <c r="GF448">
        <f>IF($GS448&gt;=29,INDEX($DN:$DN,$GR448+29),"")</f>
      </c>
      <c r="GG448">
        <f>IF($GS448&gt;=30,INDEX($DN:$DN,$GR448+30),"")</f>
      </c>
      <c r="GH448">
        <f>IF($GS448&gt;=31,INDEX($DN:$DN,$GR448+31),"")</f>
      </c>
      <c r="GI448">
        <f>IF($GS448&gt;=32,INDEX($DN:$DN,$GR448+32),"")</f>
      </c>
      <c r="GJ448">
        <f>IF($GS448&gt;=33,INDEX($DN:$DN,$GR448+33),"")</f>
      </c>
      <c r="GK448">
        <f>IF($GS448&gt;=34,INDEX($DN:$DN,$GR448+34),"")</f>
      </c>
      <c r="GL448">
        <f>IF($GS448&gt;=35,INDEX($DN:$DN,$GR448+35),"")</f>
      </c>
      <c r="GM448">
        <f>IF($GS448&gt;=36,INDEX($DN:$DN,$GR448+36),"")</f>
      </c>
      <c r="GN448">
        <f>IF($GS448&gt;=37,INDEX($DN:$DN,$GR448+37),"")</f>
      </c>
      <c r="GO448">
        <f>IF($GS448&gt;=38,INDEX($DN:$DN,$GR448+38),"")</f>
      </c>
      <c r="GP448">
        <f>IF($GS448&gt;=39,INDEX($DN:$DN,$GR448+39),"")</f>
      </c>
      <c r="GQ448">
        <f>IF($GS448&gt;=40,INDEX($DN:$DN,$GR448+40),"")</f>
      </c>
      <c r="GR448">
        <f>IFERROR(MATCH($DL448,$DM$2:$DM$148,0)+1,0)</f>
      </c>
      <c r="GS448">
        <f>IFERROR(INDEX($DO$2:$DO$148,MATCH($DL448,$DM$2:$DM$148,0)),0)</f>
      </c>
      <c r="GT448">
        <f>IFERROR(MATCH($Z448,$DP$448:$FC$448,0),0)</f>
      </c>
      <c r="GU448">
        <f>IF($GT448&gt;0,INDEX($FD$448:$GQ$448,$GT448),"")</f>
      </c>
      <c r="GX448">
        <f>IF($JG448&gt;=1,INDEX($GV:$GV,$JF448+1),"")</f>
      </c>
      <c r="GY448">
        <f>IF($JG448&gt;=2,INDEX($GV:$GV,$JF448+2),"")</f>
      </c>
      <c r="GZ448">
        <f>IF($JG448&gt;=3,INDEX($GV:$GV,$JF448+3),"")</f>
      </c>
      <c r="HA448">
        <f>IF($JG448&gt;=4,INDEX($GV:$GV,$JF448+4),"")</f>
      </c>
      <c r="HB448">
        <f>IF($JG448&gt;=5,INDEX($GV:$GV,$JF448+5),"")</f>
      </c>
      <c r="HC448">
        <f>IF($JG448&gt;=6,INDEX($GV:$GV,$JF448+6),"")</f>
      </c>
      <c r="HD448">
        <f>IF($JG448&gt;=7,INDEX($GV:$GV,$JF448+7),"")</f>
      </c>
      <c r="HE448">
        <f>IF($JG448&gt;=8,INDEX($GV:$GV,$JF448+8),"")</f>
      </c>
      <c r="HF448">
        <f>IF($JG448&gt;=9,INDEX($GV:$GV,$JF448+9),"")</f>
      </c>
      <c r="HG448">
        <f>IF($JG448&gt;=10,INDEX($GV:$GV,$JF448+10),"")</f>
      </c>
      <c r="HH448">
        <f>IF($JG448&gt;=11,INDEX($GV:$GV,$JF448+11),"")</f>
      </c>
      <c r="HI448">
        <f>IF($JG448&gt;=12,INDEX($GV:$GV,$JF448+12),"")</f>
      </c>
      <c r="HJ448">
        <f>IF($JG448&gt;=13,INDEX($GV:$GV,$JF448+13),"")</f>
      </c>
      <c r="HK448">
        <f>IF($JG448&gt;=14,INDEX($GV:$GV,$JF448+14),"")</f>
      </c>
      <c r="HL448">
        <f>IF($JG448&gt;=15,INDEX($GV:$GV,$JF448+15),"")</f>
      </c>
      <c r="HM448">
        <f>IF($JG448&gt;=16,INDEX($GV:$GV,$JF448+16),"")</f>
      </c>
      <c r="HN448">
        <f>IF($JG448&gt;=17,INDEX($GV:$GV,$JF448+17),"")</f>
      </c>
      <c r="HO448">
        <f>IF($JG448&gt;=18,INDEX($GV:$GV,$JF448+18),"")</f>
      </c>
      <c r="HP448">
        <f>IF($JG448&gt;=19,INDEX($GV:$GV,$JF448+19),"")</f>
      </c>
      <c r="HQ448">
        <f>IF($JG448&gt;=20,INDEX($GV:$GV,$JF448+20),"")</f>
      </c>
      <c r="HR448">
        <f>IF($JG448&gt;=21,INDEX($GV:$GV,$JF448+21),"")</f>
      </c>
      <c r="HS448">
        <f>IF($JG448&gt;=22,INDEX($GV:$GV,$JF448+22),"")</f>
      </c>
      <c r="HT448">
        <f>IF($JG448&gt;=23,INDEX($GV:$GV,$JF448+23),"")</f>
      </c>
      <c r="HU448">
        <f>IF($JG448&gt;=24,INDEX($GV:$GV,$JF448+24),"")</f>
      </c>
      <c r="HV448">
        <f>IF($JG448&gt;=25,INDEX($GV:$GV,$JF448+25),"")</f>
      </c>
      <c r="HW448">
        <f>IF($JG448&gt;=26,INDEX($GV:$GV,$JF448+26),"")</f>
      </c>
      <c r="HX448">
        <f>IF($JG448&gt;=27,INDEX($GV:$GV,$JF448+27),"")</f>
      </c>
      <c r="HY448">
        <f>IF($JG448&gt;=28,INDEX($GV:$GV,$JF448+28),"")</f>
      </c>
      <c r="HZ448">
        <f>IF($JG448&gt;=29,INDEX($GV:$GV,$JF448+29),"")</f>
      </c>
      <c r="IA448">
        <f>IF($JG448&gt;=30,INDEX($GV:$GV,$JF448+30),"")</f>
      </c>
      <c r="IB448">
        <f>IF($JG448&gt;=31,INDEX($GV:$GV,$JF448+31),"")</f>
      </c>
      <c r="IC448">
        <f>IF($JG448&gt;=32,INDEX($GV:$GV,$JF448+32),"")</f>
      </c>
      <c r="ID448">
        <f>IF($JG448&gt;=33,INDEX($GV:$GV,$JF448+33),"")</f>
      </c>
      <c r="IE448">
        <f>IF($JG448&gt;=34,INDEX($GV:$GV,$JF448+34),"")</f>
      </c>
      <c r="IF448">
        <f>IF($JG448&gt;=35,INDEX($GV:$GV,$JF448+35),"")</f>
      </c>
      <c r="IG448">
        <f>IF($JG448&gt;=36,INDEX($GV:$GV,$JF448+36),"")</f>
      </c>
      <c r="IH448">
        <f>IF($JG448&gt;=37,INDEX($GV:$GV,$JF448+37),"")</f>
      </c>
      <c r="II448">
        <f>IF($JG448&gt;=38,INDEX($GV:$GV,$JF448+38),"")</f>
      </c>
      <c r="IJ448">
        <f>IF($JG448&gt;=39,INDEX($GV:$GV,$JF448+39),"")</f>
      </c>
      <c r="IK448">
        <f>IF($JG448&gt;=40,INDEX($GV:$GV,$JF448+40),"")</f>
      </c>
      <c r="IL448">
        <f>IF($JG448&gt;=41,INDEX($GV:$GV,$JF448+41),"")</f>
      </c>
      <c r="IM448">
        <f>IF($JG448&gt;=42,INDEX($GV:$GV,$JF448+42),"")</f>
      </c>
      <c r="IN448">
        <f>IF($JG448&gt;=43,INDEX($GV:$GV,$JF448+43),"")</f>
      </c>
      <c r="IO448">
        <f>IF($JG448&gt;=44,INDEX($GV:$GV,$JF448+44),"")</f>
      </c>
      <c r="IP448">
        <f>IF($JG448&gt;=45,INDEX($GV:$GV,$JF448+45),"")</f>
      </c>
      <c r="IQ448">
        <f>IF($JG448&gt;=46,INDEX($GV:$GV,$JF448+46),"")</f>
      </c>
      <c r="IR448">
        <f>IF($JG448&gt;=47,INDEX($GV:$GV,$JF448+47),"")</f>
      </c>
      <c r="IS448">
        <f>IF($JG448&gt;=48,INDEX($GV:$GV,$JF448+48),"")</f>
      </c>
      <c r="IT448">
        <f>IF($JG448&gt;=49,INDEX($GV:$GV,$JF448+49),"")</f>
      </c>
      <c r="IU448">
        <f>IF($JG448&gt;=50,INDEX($GV:$GV,$JF448+50),"")</f>
      </c>
      <c r="IV448">
        <f>IF($JG448&gt;=51,INDEX($GV:$GV,$JF448+51),"")</f>
      </c>
      <c r="IW448">
        <f>IF($JG448&gt;=52,INDEX($GV:$GV,$JF448+52),"")</f>
      </c>
      <c r="IX448">
        <f>IF($JG448&gt;=53,INDEX($GV:$GV,$JF448+53),"")</f>
      </c>
      <c r="IY448">
        <f>IF($JG448&gt;=54,INDEX($GV:$GV,$JF448+54),"")</f>
      </c>
      <c r="IZ448">
        <f>IF($JG448&gt;=55,INDEX($GV:$GV,$JF448+55),"")</f>
      </c>
      <c r="JA448">
        <f>IF($JG448&gt;=56,INDEX($GV:$GV,$JF448+56),"")</f>
      </c>
      <c r="JB448">
        <f>IF($JG448&gt;=57,INDEX($GV:$GV,$JF448+57),"")</f>
      </c>
      <c r="JC448">
        <f>IF($JG448&gt;=58,INDEX($GV:$GV,$JF448+58),"")</f>
      </c>
      <c r="JD448">
        <f>IF($JG448&gt;=59,INDEX($GV:$GV,$JF448+59),"")</f>
      </c>
      <c r="JE448">
        <f>IF($JG448&gt;=60,INDEX($GV:$GV,$JF448+60),"")</f>
      </c>
      <c r="JF448">
        <f>IFERROR(MATCH($GU448,$GV$2:$GV$322,0)+1,0)</f>
      </c>
      <c r="JG448">
        <f>IFERROR(INDEX($GW$2:$GW$322,MATCH($GU448,$GV$2:$GV$322,0)),0)</f>
      </c>
      <c r="JH448" t="s">
        <v>44</v>
      </c>
      <c r="JI448" t="s">
        <v>44</v>
      </c>
    </row>
    <row r="449" spans="1:269" x14ac:dyDescent="0.25">
      <c r="R449">
        <f>IF(OR($U449="",$Q449=""),"",IFERROR($U449/$Q449,0))</f>
      </c>
      <c r="S449">
        <f>IF($U449="","",
SUM($T449,$V449,$AA449,$W449,$Y449)*
(1-IF($AB449="",0,VALUE($AB449)/100)))</f>
      </c>
      <c r="T449">
        <f>IF($U449="","",$U449)</f>
      </c>
      <c r="V449">
        <f>IF($U449="","",
IF($O449="","",
IF(ISNUMBER(SEARCH("exempt",LOWER($O449))),0,
$U449*(VALUE(SUBSTITUTE($O449,"%",""))/100))))</f>
      </c>
      <c r="AC449">
        <f>IFERROR(IF(FIND(" - ",$K449)&gt;0,MID($K449,FIND(" - ",$K449)+3,LEN($K449)),""),"")</f>
      </c>
      <c r="AL449" t="s">
        <v>1301</v>
      </c>
      <c r="AT449">
        <f>IFERROR(LEFT($K449,FIND(" - ",$K449)-1),$K449)</f>
      </c>
      <c r="AW449">
        <f>IF($CL449&gt;=1,INDEX($AU:$AU,$CK449+1),"")</f>
      </c>
      <c r="AX449">
        <f>IF($CL449&gt;=2,INDEX($AU:$AU,$CK449+2),"")</f>
      </c>
      <c r="AY449">
        <f>IF($CL449&gt;=3,INDEX($AU:$AU,$CK449+3),"")</f>
      </c>
      <c r="AZ449">
        <f>IF($CL449&gt;=4,INDEX($AU:$AU,$CK449+4),"")</f>
      </c>
      <c r="BA449">
        <f>IF($CL449&gt;=5,INDEX($AU:$AU,$CK449+5),"")</f>
      </c>
      <c r="BB449">
        <f>IF($CL449&gt;=6,INDEX($AU:$AU,$CK449+6),"")</f>
      </c>
      <c r="BC449">
        <f>IF($CL449&gt;=7,INDEX($AU:$AU,$CK449+7),"")</f>
      </c>
      <c r="BD449">
        <f>IF($CL449&gt;=8,INDEX($AU:$AU,$CK449+8),"")</f>
      </c>
      <c r="BE449">
        <f>IF($CL449&gt;=9,INDEX($AU:$AU,$CK449+9),"")</f>
      </c>
      <c r="BF449">
        <f>IF($CL449&gt;=10,INDEX($AU:$AU,$CK449+10),"")</f>
      </c>
      <c r="BG449">
        <f>IF($CL449&gt;=11,INDEX($AU:$AU,$CK449+11),"")</f>
      </c>
      <c r="BH449">
        <f>IF($CL449&gt;=12,INDEX($AU:$AU,$CK449+12),"")</f>
      </c>
      <c r="BI449">
        <f>IF($CL449&gt;=13,INDEX($AU:$AU,$CK449+13),"")</f>
      </c>
      <c r="BJ449">
        <f>IF($CL449&gt;=14,INDEX($AU:$AU,$CK449+14),"")</f>
      </c>
      <c r="BK449">
        <f>IF($CL449&gt;=15,INDEX($AU:$AU,$CK449+15),"")</f>
      </c>
      <c r="BL449">
        <f>IF($CL449&gt;=16,INDEX($AU:$AU,$CK449+16),"")</f>
      </c>
      <c r="BM449">
        <f>IF($CL449&gt;=17,INDEX($AU:$AU,$CK449+17),"")</f>
      </c>
      <c r="BN449">
        <f>IF($CL449&gt;=18,INDEX($AU:$AU,$CK449+18),"")</f>
      </c>
      <c r="BO449">
        <f>IF($CL449&gt;=19,INDEX($AU:$AU,$CK449+19),"")</f>
      </c>
      <c r="BP449">
        <f>IF($CL449&gt;=20,INDEX($AU:$AU,$CK449+20),"")</f>
      </c>
      <c r="BQ449">
        <f>IF($CL449&gt;=21,INDEX($AU:$AU,$CK449+21),"")</f>
      </c>
      <c r="BR449">
        <f>IF($CL449&gt;=22,INDEX($AU:$AU,$CK449+22),"")</f>
      </c>
      <c r="BS449">
        <f>IF($CL449&gt;=23,INDEX($AU:$AU,$CK449+23),"")</f>
      </c>
      <c r="BT449">
        <f>IF($CL449&gt;=24,INDEX($AU:$AU,$CK449+24),"")</f>
      </c>
      <c r="BU449">
        <f>IF($CL449&gt;=25,INDEX($AU:$AU,$CK449+25),"")</f>
      </c>
      <c r="BV449">
        <f>IF($CL449&gt;=26,INDEX($AU:$AU,$CK449+26),"")</f>
      </c>
      <c r="BW449">
        <f>IF($CL449&gt;=27,INDEX($AU:$AU,$CK449+27),"")</f>
      </c>
      <c r="BX449">
        <f>IF($CL449&gt;=28,INDEX($AU:$AU,$CK449+28),"")</f>
      </c>
      <c r="BY449">
        <f>IF($CL449&gt;=29,INDEX($AU:$AU,$CK449+29),"")</f>
      </c>
      <c r="BZ449">
        <f>IF($CL449&gt;=30,INDEX($AU:$AU,$CK449+30),"")</f>
      </c>
      <c r="CA449">
        <f>IF($CL449&gt;=31,INDEX($AU:$AU,$CK449+31),"")</f>
      </c>
      <c r="CB449">
        <f>IF($CL449&gt;=32,INDEX($AU:$AU,$CK449+32),"")</f>
      </c>
      <c r="CC449">
        <f>IF($CL449&gt;=33,INDEX($AU:$AU,$CK449+33),"")</f>
      </c>
      <c r="CD449">
        <f>IF($CL449&gt;=34,INDEX($AU:$AU,$CK449+34),"")</f>
      </c>
      <c r="CE449">
        <f>IF($CL449&gt;=35,INDEX($AU:$AU,$CK449+35),"")</f>
      </c>
      <c r="CF449">
        <f>IF($CL449&gt;=36,INDEX($AU:$AU,$CK449+36),"")</f>
      </c>
      <c r="CG449">
        <f>IF($CL449&gt;=37,INDEX($AU:$AU,$CK449+37),"")</f>
      </c>
      <c r="CH449">
        <f>IF($CL449&gt;=38,INDEX($AU:$AU,$CK449+38),"")</f>
      </c>
      <c r="CI449">
        <f>IF($CL449&gt;=39,INDEX($AU:$AU,$CK449+39),"")</f>
      </c>
      <c r="CJ449">
        <f>IF($CL449&gt;=40,INDEX($AU:$AU,$CK449+40),"")</f>
      </c>
      <c r="CK449">
        <f>IFERROR(MATCH($AT449,$AU$2:$AU$133,0)+1,0)</f>
      </c>
      <c r="CL449">
        <f>IFERROR(INDEX($AV$2:$AV$133,MATCH($AT449,$AU$2:$AU$133,0)),0)</f>
      </c>
      <c r="CM449">
        <f>IFERROR(LEFT($L449,FIND(" - ",$L449)-1),$L449)</f>
      </c>
      <c r="CN449" t="s">
        <v>1302</v>
      </c>
      <c r="CO449">
        <v>1</v>
      </c>
      <c r="CP449">
        <f>IF($DK449&gt;=1,INDEX($CN:$CN,$DJ449+1),"")</f>
      </c>
      <c r="CQ449">
        <f>IF($DK449&gt;=2,INDEX($CN:$CN,$DJ449+2),"")</f>
      </c>
      <c r="CR449">
        <f>IF($DK449&gt;=3,INDEX($CN:$CN,$DJ449+3),"")</f>
      </c>
      <c r="CS449">
        <f>IF($DK449&gt;=4,INDEX($CN:$CN,$DJ449+4),"")</f>
      </c>
      <c r="CT449">
        <f>IF($DK449&gt;=5,INDEX($CN:$CN,$DJ449+5),"")</f>
      </c>
      <c r="CU449">
        <f>IF($DK449&gt;=6,INDEX($CN:$CN,$DJ449+6),"")</f>
      </c>
      <c r="CV449">
        <f>IF($DK449&gt;=7,INDEX($CN:$CN,$DJ449+7),"")</f>
      </c>
      <c r="CW449">
        <f>IF($DK449&gt;=8,INDEX($CN:$CN,$DJ449+8),"")</f>
      </c>
      <c r="CX449">
        <f>IF($DK449&gt;=9,INDEX($CN:$CN,$DJ449+9),"")</f>
      </c>
      <c r="CY449">
        <f>IF($DK449&gt;=10,INDEX($CN:$CN,$DJ449+10),"")</f>
      </c>
      <c r="CZ449">
        <f>IF($DK449&gt;=11,INDEX($CN:$CN,$DJ449+11),"")</f>
      </c>
      <c r="DA449">
        <f>IF($DK449&gt;=12,INDEX($CN:$CN,$DJ449+12),"")</f>
      </c>
      <c r="DB449">
        <f>IF($DK449&gt;=13,INDEX($CN:$CN,$DJ449+13),"")</f>
      </c>
      <c r="DC449">
        <f>IF($DK449&gt;=14,INDEX($CN:$CN,$DJ449+14),"")</f>
      </c>
      <c r="DD449">
        <f>IF($DK449&gt;=15,INDEX($CN:$CN,$DJ449+15),"")</f>
      </c>
      <c r="DE449">
        <f>IF($DK449&gt;=16,INDEX($CN:$CN,$DJ449+16),"")</f>
      </c>
      <c r="DF449">
        <f>IF($DK449&gt;=17,INDEX($CN:$CN,$DJ449+17),"")</f>
      </c>
      <c r="DG449">
        <f>IF($DK449&gt;=18,INDEX($CN:$CN,$DJ449+18),"")</f>
      </c>
      <c r="DH449">
        <f>IF($DK449&gt;=19,INDEX($CN:$CN,$DJ449+19),"")</f>
      </c>
      <c r="DI449">
        <f>IF($DK449&gt;=20,INDEX($CN:$CN,$DJ449+20),"")</f>
      </c>
      <c r="DJ449">
        <f>IFERROR(MATCH($CM449,$CN$2:$CN$1089,0)+1,0)</f>
      </c>
      <c r="DK449">
        <f>IFERROR(INDEX($CO$2:$CO$1089,MATCH($CM449,$CN$2:$CN$1089,0)),0)</f>
      </c>
      <c r="DL449">
        <f>IFERROR(INDEX($AS:$AS,MATCH($O449,$AR:$AR,0))&amp;"","")</f>
      </c>
      <c r="DP449">
        <f>IF($GS449&gt;=1,INDEX($DM:$DM,$GR449+1),"")</f>
      </c>
      <c r="DQ449">
        <f>IF($GS449&gt;=2,INDEX($DM:$DM,$GR449+2),"")</f>
      </c>
      <c r="DR449">
        <f>IF($GS449&gt;=3,INDEX($DM:$DM,$GR449+3),"")</f>
      </c>
      <c r="DS449">
        <f>IF($GS449&gt;=4,INDEX($DM:$DM,$GR449+4),"")</f>
      </c>
      <c r="DT449">
        <f>IF($GS449&gt;=5,INDEX($DM:$DM,$GR449+5),"")</f>
      </c>
      <c r="DU449">
        <f>IF($GS449&gt;=6,INDEX($DM:$DM,$GR449+6),"")</f>
      </c>
      <c r="DV449">
        <f>IF($GS449&gt;=7,INDEX($DM:$DM,$GR449+7),"")</f>
      </c>
      <c r="DW449">
        <f>IF($GS449&gt;=8,INDEX($DM:$DM,$GR449+8),"")</f>
      </c>
      <c r="DX449">
        <f>IF($GS449&gt;=9,INDEX($DM:$DM,$GR449+9),"")</f>
      </c>
      <c r="DY449">
        <f>IF($GS449&gt;=10,INDEX($DM:$DM,$GR449+10),"")</f>
      </c>
      <c r="DZ449">
        <f>IF($GS449&gt;=11,INDEX($DM:$DM,$GR449+11),"")</f>
      </c>
      <c r="EA449">
        <f>IF($GS449&gt;=12,INDEX($DM:$DM,$GR449+12),"")</f>
      </c>
      <c r="EB449">
        <f>IF($GS449&gt;=13,INDEX($DM:$DM,$GR449+13),"")</f>
      </c>
      <c r="EC449">
        <f>IF($GS449&gt;=14,INDEX($DM:$DM,$GR449+14),"")</f>
      </c>
      <c r="ED449">
        <f>IF($GS449&gt;=15,INDEX($DM:$DM,$GR449+15),"")</f>
      </c>
      <c r="EE449">
        <f>IF($GS449&gt;=16,INDEX($DM:$DM,$GR449+16),"")</f>
      </c>
      <c r="EF449">
        <f>IF($GS449&gt;=17,INDEX($DM:$DM,$GR449+17),"")</f>
      </c>
      <c r="EG449">
        <f>IF($GS449&gt;=18,INDEX($DM:$DM,$GR449+18),"")</f>
      </c>
      <c r="EH449">
        <f>IF($GS449&gt;=19,INDEX($DM:$DM,$GR449+19),"")</f>
      </c>
      <c r="EI449">
        <f>IF($GS449&gt;=20,INDEX($DM:$DM,$GR449+20),"")</f>
      </c>
      <c r="EJ449">
        <f>IF($GS449&gt;=21,INDEX($DM:$DM,$GR449+21),"")</f>
      </c>
      <c r="EK449">
        <f>IF($GS449&gt;=22,INDEX($DM:$DM,$GR449+22),"")</f>
      </c>
      <c r="EL449">
        <f>IF($GS449&gt;=23,INDEX($DM:$DM,$GR449+23),"")</f>
      </c>
      <c r="EM449">
        <f>IF($GS449&gt;=24,INDEX($DM:$DM,$GR449+24),"")</f>
      </c>
      <c r="EN449">
        <f>IF($GS449&gt;=25,INDEX($DM:$DM,$GR449+25),"")</f>
      </c>
      <c r="EO449">
        <f>IF($GS449&gt;=26,INDEX($DM:$DM,$GR449+26),"")</f>
      </c>
      <c r="EP449">
        <f>IF($GS449&gt;=27,INDEX($DM:$DM,$GR449+27),"")</f>
      </c>
      <c r="EQ449">
        <f>IF($GS449&gt;=28,INDEX($DM:$DM,$GR449+28),"")</f>
      </c>
      <c r="ER449">
        <f>IF($GS449&gt;=29,INDEX($DM:$DM,$GR449+29),"")</f>
      </c>
      <c r="ES449">
        <f>IF($GS449&gt;=30,INDEX($DM:$DM,$GR449+30),"")</f>
      </c>
      <c r="ET449">
        <f>IF($GS449&gt;=31,INDEX($DM:$DM,$GR449+31),"")</f>
      </c>
      <c r="EU449">
        <f>IF($GS449&gt;=32,INDEX($DM:$DM,$GR449+32),"")</f>
      </c>
      <c r="EV449">
        <f>IF($GS449&gt;=33,INDEX($DM:$DM,$GR449+33),"")</f>
      </c>
      <c r="EW449">
        <f>IF($GS449&gt;=34,INDEX($DM:$DM,$GR449+34),"")</f>
      </c>
      <c r="EX449">
        <f>IF($GS449&gt;=35,INDEX($DM:$DM,$GR449+35),"")</f>
      </c>
      <c r="EY449">
        <f>IF($GS449&gt;=36,INDEX($DM:$DM,$GR449+36),"")</f>
      </c>
      <c r="EZ449">
        <f>IF($GS449&gt;=37,INDEX($DM:$DM,$GR449+37),"")</f>
      </c>
      <c r="FA449">
        <f>IF($GS449&gt;=38,INDEX($DM:$DM,$GR449+38),"")</f>
      </c>
      <c r="FB449">
        <f>IF($GS449&gt;=39,INDEX($DM:$DM,$GR449+39),"")</f>
      </c>
      <c r="FC449">
        <f>IF($GS449&gt;=40,INDEX($DM:$DM,$GR449+40),"")</f>
      </c>
      <c r="FD449">
        <f>IF($GS449&gt;=1,INDEX($DN:$DN,$GR449+1),"")</f>
      </c>
      <c r="FE449">
        <f>IF($GS449&gt;=2,INDEX($DN:$DN,$GR449+2),"")</f>
      </c>
      <c r="FF449">
        <f>IF($GS449&gt;=3,INDEX($DN:$DN,$GR449+3),"")</f>
      </c>
      <c r="FG449">
        <f>IF($GS449&gt;=4,INDEX($DN:$DN,$GR449+4),"")</f>
      </c>
      <c r="FH449">
        <f>IF($GS449&gt;=5,INDEX($DN:$DN,$GR449+5),"")</f>
      </c>
      <c r="FI449">
        <f>IF($GS449&gt;=6,INDEX($DN:$DN,$GR449+6),"")</f>
      </c>
      <c r="FJ449">
        <f>IF($GS449&gt;=7,INDEX($DN:$DN,$GR449+7),"")</f>
      </c>
      <c r="FK449">
        <f>IF($GS449&gt;=8,INDEX($DN:$DN,$GR449+8),"")</f>
      </c>
      <c r="FL449">
        <f>IF($GS449&gt;=9,INDEX($DN:$DN,$GR449+9),"")</f>
      </c>
      <c r="FM449">
        <f>IF($GS449&gt;=10,INDEX($DN:$DN,$GR449+10),"")</f>
      </c>
      <c r="FN449">
        <f>IF($GS449&gt;=11,INDEX($DN:$DN,$GR449+11),"")</f>
      </c>
      <c r="FO449">
        <f>IF($GS449&gt;=12,INDEX($DN:$DN,$GR449+12),"")</f>
      </c>
      <c r="FP449">
        <f>IF($GS449&gt;=13,INDEX($DN:$DN,$GR449+13),"")</f>
      </c>
      <c r="FQ449">
        <f>IF($GS449&gt;=14,INDEX($DN:$DN,$GR449+14),"")</f>
      </c>
      <c r="FR449">
        <f>IF($GS449&gt;=15,INDEX($DN:$DN,$GR449+15),"")</f>
      </c>
      <c r="FS449">
        <f>IF($GS449&gt;=16,INDEX($DN:$DN,$GR449+16),"")</f>
      </c>
      <c r="FT449">
        <f>IF($GS449&gt;=17,INDEX($DN:$DN,$GR449+17),"")</f>
      </c>
      <c r="FU449">
        <f>IF($GS449&gt;=18,INDEX($DN:$DN,$GR449+18),"")</f>
      </c>
      <c r="FV449">
        <f>IF($GS449&gt;=19,INDEX($DN:$DN,$GR449+19),"")</f>
      </c>
      <c r="FW449">
        <f>IF($GS449&gt;=20,INDEX($DN:$DN,$GR449+20),"")</f>
      </c>
      <c r="FX449">
        <f>IF($GS449&gt;=21,INDEX($DN:$DN,$GR449+21),"")</f>
      </c>
      <c r="FY449">
        <f>IF($GS449&gt;=22,INDEX($DN:$DN,$GR449+22),"")</f>
      </c>
      <c r="FZ449">
        <f>IF($GS449&gt;=23,INDEX($DN:$DN,$GR449+23),"")</f>
      </c>
      <c r="GA449">
        <f>IF($GS449&gt;=24,INDEX($DN:$DN,$GR449+24),"")</f>
      </c>
      <c r="GB449">
        <f>IF($GS449&gt;=25,INDEX($DN:$DN,$GR449+25),"")</f>
      </c>
      <c r="GC449">
        <f>IF($GS449&gt;=26,INDEX($DN:$DN,$GR449+26),"")</f>
      </c>
      <c r="GD449">
        <f>IF($GS449&gt;=27,INDEX($DN:$DN,$GR449+27),"")</f>
      </c>
      <c r="GE449">
        <f>IF($GS449&gt;=28,INDEX($DN:$DN,$GR449+28),"")</f>
      </c>
      <c r="GF449">
        <f>IF($GS449&gt;=29,INDEX($DN:$DN,$GR449+29),"")</f>
      </c>
      <c r="GG449">
        <f>IF($GS449&gt;=30,INDEX($DN:$DN,$GR449+30),"")</f>
      </c>
      <c r="GH449">
        <f>IF($GS449&gt;=31,INDEX($DN:$DN,$GR449+31),"")</f>
      </c>
      <c r="GI449">
        <f>IF($GS449&gt;=32,INDEX($DN:$DN,$GR449+32),"")</f>
      </c>
      <c r="GJ449">
        <f>IF($GS449&gt;=33,INDEX($DN:$DN,$GR449+33),"")</f>
      </c>
      <c r="GK449">
        <f>IF($GS449&gt;=34,INDEX($DN:$DN,$GR449+34),"")</f>
      </c>
      <c r="GL449">
        <f>IF($GS449&gt;=35,INDEX($DN:$DN,$GR449+35),"")</f>
      </c>
      <c r="GM449">
        <f>IF($GS449&gt;=36,INDEX($DN:$DN,$GR449+36),"")</f>
      </c>
      <c r="GN449">
        <f>IF($GS449&gt;=37,INDEX($DN:$DN,$GR449+37),"")</f>
      </c>
      <c r="GO449">
        <f>IF($GS449&gt;=38,INDEX($DN:$DN,$GR449+38),"")</f>
      </c>
      <c r="GP449">
        <f>IF($GS449&gt;=39,INDEX($DN:$DN,$GR449+39),"")</f>
      </c>
      <c r="GQ449">
        <f>IF($GS449&gt;=40,INDEX($DN:$DN,$GR449+40),"")</f>
      </c>
      <c r="GR449">
        <f>IFERROR(MATCH($DL449,$DM$2:$DM$148,0)+1,0)</f>
      </c>
      <c r="GS449">
        <f>IFERROR(INDEX($DO$2:$DO$148,MATCH($DL449,$DM$2:$DM$148,0)),0)</f>
      </c>
      <c r="GT449">
        <f>IFERROR(MATCH($Z449,$DP$449:$FC$449,0),0)</f>
      </c>
      <c r="GU449">
        <f>IF($GT449&gt;0,INDEX($FD$449:$GQ$449,$GT449),"")</f>
      </c>
      <c r="GX449">
        <f>IF($JG449&gt;=1,INDEX($GV:$GV,$JF449+1),"")</f>
      </c>
      <c r="GY449">
        <f>IF($JG449&gt;=2,INDEX($GV:$GV,$JF449+2),"")</f>
      </c>
      <c r="GZ449">
        <f>IF($JG449&gt;=3,INDEX($GV:$GV,$JF449+3),"")</f>
      </c>
      <c r="HA449">
        <f>IF($JG449&gt;=4,INDEX($GV:$GV,$JF449+4),"")</f>
      </c>
      <c r="HB449">
        <f>IF($JG449&gt;=5,INDEX($GV:$GV,$JF449+5),"")</f>
      </c>
      <c r="HC449">
        <f>IF($JG449&gt;=6,INDEX($GV:$GV,$JF449+6),"")</f>
      </c>
      <c r="HD449">
        <f>IF($JG449&gt;=7,INDEX($GV:$GV,$JF449+7),"")</f>
      </c>
      <c r="HE449">
        <f>IF($JG449&gt;=8,INDEX($GV:$GV,$JF449+8),"")</f>
      </c>
      <c r="HF449">
        <f>IF($JG449&gt;=9,INDEX($GV:$GV,$JF449+9),"")</f>
      </c>
      <c r="HG449">
        <f>IF($JG449&gt;=10,INDEX($GV:$GV,$JF449+10),"")</f>
      </c>
      <c r="HH449">
        <f>IF($JG449&gt;=11,INDEX($GV:$GV,$JF449+11),"")</f>
      </c>
      <c r="HI449">
        <f>IF($JG449&gt;=12,INDEX($GV:$GV,$JF449+12),"")</f>
      </c>
      <c r="HJ449">
        <f>IF($JG449&gt;=13,INDEX($GV:$GV,$JF449+13),"")</f>
      </c>
      <c r="HK449">
        <f>IF($JG449&gt;=14,INDEX($GV:$GV,$JF449+14),"")</f>
      </c>
      <c r="HL449">
        <f>IF($JG449&gt;=15,INDEX($GV:$GV,$JF449+15),"")</f>
      </c>
      <c r="HM449">
        <f>IF($JG449&gt;=16,INDEX($GV:$GV,$JF449+16),"")</f>
      </c>
      <c r="HN449">
        <f>IF($JG449&gt;=17,INDEX($GV:$GV,$JF449+17),"")</f>
      </c>
      <c r="HO449">
        <f>IF($JG449&gt;=18,INDEX($GV:$GV,$JF449+18),"")</f>
      </c>
      <c r="HP449">
        <f>IF($JG449&gt;=19,INDEX($GV:$GV,$JF449+19),"")</f>
      </c>
      <c r="HQ449">
        <f>IF($JG449&gt;=20,INDEX($GV:$GV,$JF449+20),"")</f>
      </c>
      <c r="HR449">
        <f>IF($JG449&gt;=21,INDEX($GV:$GV,$JF449+21),"")</f>
      </c>
      <c r="HS449">
        <f>IF($JG449&gt;=22,INDEX($GV:$GV,$JF449+22),"")</f>
      </c>
      <c r="HT449">
        <f>IF($JG449&gt;=23,INDEX($GV:$GV,$JF449+23),"")</f>
      </c>
      <c r="HU449">
        <f>IF($JG449&gt;=24,INDEX($GV:$GV,$JF449+24),"")</f>
      </c>
      <c r="HV449">
        <f>IF($JG449&gt;=25,INDEX($GV:$GV,$JF449+25),"")</f>
      </c>
      <c r="HW449">
        <f>IF($JG449&gt;=26,INDEX($GV:$GV,$JF449+26),"")</f>
      </c>
      <c r="HX449">
        <f>IF($JG449&gt;=27,INDEX($GV:$GV,$JF449+27),"")</f>
      </c>
      <c r="HY449">
        <f>IF($JG449&gt;=28,INDEX($GV:$GV,$JF449+28),"")</f>
      </c>
      <c r="HZ449">
        <f>IF($JG449&gt;=29,INDEX($GV:$GV,$JF449+29),"")</f>
      </c>
      <c r="IA449">
        <f>IF($JG449&gt;=30,INDEX($GV:$GV,$JF449+30),"")</f>
      </c>
      <c r="IB449">
        <f>IF($JG449&gt;=31,INDEX($GV:$GV,$JF449+31),"")</f>
      </c>
      <c r="IC449">
        <f>IF($JG449&gt;=32,INDEX($GV:$GV,$JF449+32),"")</f>
      </c>
      <c r="ID449">
        <f>IF($JG449&gt;=33,INDEX($GV:$GV,$JF449+33),"")</f>
      </c>
      <c r="IE449">
        <f>IF($JG449&gt;=34,INDEX($GV:$GV,$JF449+34),"")</f>
      </c>
      <c r="IF449">
        <f>IF($JG449&gt;=35,INDEX($GV:$GV,$JF449+35),"")</f>
      </c>
      <c r="IG449">
        <f>IF($JG449&gt;=36,INDEX($GV:$GV,$JF449+36),"")</f>
      </c>
      <c r="IH449">
        <f>IF($JG449&gt;=37,INDEX($GV:$GV,$JF449+37),"")</f>
      </c>
      <c r="II449">
        <f>IF($JG449&gt;=38,INDEX($GV:$GV,$JF449+38),"")</f>
      </c>
      <c r="IJ449">
        <f>IF($JG449&gt;=39,INDEX($GV:$GV,$JF449+39),"")</f>
      </c>
      <c r="IK449">
        <f>IF($JG449&gt;=40,INDEX($GV:$GV,$JF449+40),"")</f>
      </c>
      <c r="IL449">
        <f>IF($JG449&gt;=41,INDEX($GV:$GV,$JF449+41),"")</f>
      </c>
      <c r="IM449">
        <f>IF($JG449&gt;=42,INDEX($GV:$GV,$JF449+42),"")</f>
      </c>
      <c r="IN449">
        <f>IF($JG449&gt;=43,INDEX($GV:$GV,$JF449+43),"")</f>
      </c>
      <c r="IO449">
        <f>IF($JG449&gt;=44,INDEX($GV:$GV,$JF449+44),"")</f>
      </c>
      <c r="IP449">
        <f>IF($JG449&gt;=45,INDEX($GV:$GV,$JF449+45),"")</f>
      </c>
      <c r="IQ449">
        <f>IF($JG449&gt;=46,INDEX($GV:$GV,$JF449+46),"")</f>
      </c>
      <c r="IR449">
        <f>IF($JG449&gt;=47,INDEX($GV:$GV,$JF449+47),"")</f>
      </c>
      <c r="IS449">
        <f>IF($JG449&gt;=48,INDEX($GV:$GV,$JF449+48),"")</f>
      </c>
      <c r="IT449">
        <f>IF($JG449&gt;=49,INDEX($GV:$GV,$JF449+49),"")</f>
      </c>
      <c r="IU449">
        <f>IF($JG449&gt;=50,INDEX($GV:$GV,$JF449+50),"")</f>
      </c>
      <c r="IV449">
        <f>IF($JG449&gt;=51,INDEX($GV:$GV,$JF449+51),"")</f>
      </c>
      <c r="IW449">
        <f>IF($JG449&gt;=52,INDEX($GV:$GV,$JF449+52),"")</f>
      </c>
      <c r="IX449">
        <f>IF($JG449&gt;=53,INDEX($GV:$GV,$JF449+53),"")</f>
      </c>
      <c r="IY449">
        <f>IF($JG449&gt;=54,INDEX($GV:$GV,$JF449+54),"")</f>
      </c>
      <c r="IZ449">
        <f>IF($JG449&gt;=55,INDEX($GV:$GV,$JF449+55),"")</f>
      </c>
      <c r="JA449">
        <f>IF($JG449&gt;=56,INDEX($GV:$GV,$JF449+56),"")</f>
      </c>
      <c r="JB449">
        <f>IF($JG449&gt;=57,INDEX($GV:$GV,$JF449+57),"")</f>
      </c>
      <c r="JC449">
        <f>IF($JG449&gt;=58,INDEX($GV:$GV,$JF449+58),"")</f>
      </c>
      <c r="JD449">
        <f>IF($JG449&gt;=59,INDEX($GV:$GV,$JF449+59),"")</f>
      </c>
      <c r="JE449">
        <f>IF($JG449&gt;=60,INDEX($GV:$GV,$JF449+60),"")</f>
      </c>
      <c r="JF449">
        <f>IFERROR(MATCH($GU449,$GV$2:$GV$322,0)+1,0)</f>
      </c>
      <c r="JG449">
        <f>IFERROR(INDEX($GW$2:$GW$322,MATCH($GU449,$GV$2:$GV$322,0)),0)</f>
      </c>
      <c r="JH449" t="s">
        <v>44</v>
      </c>
      <c r="JI449" t="s">
        <v>44</v>
      </c>
    </row>
    <row r="450" spans="1:269" x14ac:dyDescent="0.25">
      <c r="R450">
        <f>IF(OR($U450="",$Q450=""),"",IFERROR($U450/$Q450,0))</f>
      </c>
      <c r="S450">
        <f>IF($U450="","",
SUM($T450,$V450,$AA450,$W450,$Y450)*
(1-IF($AB450="",0,VALUE($AB450)/100)))</f>
      </c>
      <c r="T450">
        <f>IF($U450="","",$U450)</f>
      </c>
      <c r="V450">
        <f>IF($U450="","",
IF($O450="","",
IF(ISNUMBER(SEARCH("exempt",LOWER($O450))),0,
$U450*(VALUE(SUBSTITUTE($O450,"%",""))/100))))</f>
      </c>
      <c r="AC450">
        <f>IFERROR(IF(FIND(" - ",$K450)&gt;0,MID($K450,FIND(" - ",$K450)+3,LEN($K450)),""),"")</f>
      </c>
      <c r="AL450" t="s">
        <v>1303</v>
      </c>
      <c r="AT450">
        <f>IFERROR(LEFT($K450,FIND(" - ",$K450)-1),$K450)</f>
      </c>
      <c r="AW450">
        <f>IF($CL450&gt;=1,INDEX($AU:$AU,$CK450+1),"")</f>
      </c>
      <c r="AX450">
        <f>IF($CL450&gt;=2,INDEX($AU:$AU,$CK450+2),"")</f>
      </c>
      <c r="AY450">
        <f>IF($CL450&gt;=3,INDEX($AU:$AU,$CK450+3),"")</f>
      </c>
      <c r="AZ450">
        <f>IF($CL450&gt;=4,INDEX($AU:$AU,$CK450+4),"")</f>
      </c>
      <c r="BA450">
        <f>IF($CL450&gt;=5,INDEX($AU:$AU,$CK450+5),"")</f>
      </c>
      <c r="BB450">
        <f>IF($CL450&gt;=6,INDEX($AU:$AU,$CK450+6),"")</f>
      </c>
      <c r="BC450">
        <f>IF($CL450&gt;=7,INDEX($AU:$AU,$CK450+7),"")</f>
      </c>
      <c r="BD450">
        <f>IF($CL450&gt;=8,INDEX($AU:$AU,$CK450+8),"")</f>
      </c>
      <c r="BE450">
        <f>IF($CL450&gt;=9,INDEX($AU:$AU,$CK450+9),"")</f>
      </c>
      <c r="BF450">
        <f>IF($CL450&gt;=10,INDEX($AU:$AU,$CK450+10),"")</f>
      </c>
      <c r="BG450">
        <f>IF($CL450&gt;=11,INDEX($AU:$AU,$CK450+11),"")</f>
      </c>
      <c r="BH450">
        <f>IF($CL450&gt;=12,INDEX($AU:$AU,$CK450+12),"")</f>
      </c>
      <c r="BI450">
        <f>IF($CL450&gt;=13,INDEX($AU:$AU,$CK450+13),"")</f>
      </c>
      <c r="BJ450">
        <f>IF($CL450&gt;=14,INDEX($AU:$AU,$CK450+14),"")</f>
      </c>
      <c r="BK450">
        <f>IF($CL450&gt;=15,INDEX($AU:$AU,$CK450+15),"")</f>
      </c>
      <c r="BL450">
        <f>IF($CL450&gt;=16,INDEX($AU:$AU,$CK450+16),"")</f>
      </c>
      <c r="BM450">
        <f>IF($CL450&gt;=17,INDEX($AU:$AU,$CK450+17),"")</f>
      </c>
      <c r="BN450">
        <f>IF($CL450&gt;=18,INDEX($AU:$AU,$CK450+18),"")</f>
      </c>
      <c r="BO450">
        <f>IF($CL450&gt;=19,INDEX($AU:$AU,$CK450+19),"")</f>
      </c>
      <c r="BP450">
        <f>IF($CL450&gt;=20,INDEX($AU:$AU,$CK450+20),"")</f>
      </c>
      <c r="BQ450">
        <f>IF($CL450&gt;=21,INDEX($AU:$AU,$CK450+21),"")</f>
      </c>
      <c r="BR450">
        <f>IF($CL450&gt;=22,INDEX($AU:$AU,$CK450+22),"")</f>
      </c>
      <c r="BS450">
        <f>IF($CL450&gt;=23,INDEX($AU:$AU,$CK450+23),"")</f>
      </c>
      <c r="BT450">
        <f>IF($CL450&gt;=24,INDEX($AU:$AU,$CK450+24),"")</f>
      </c>
      <c r="BU450">
        <f>IF($CL450&gt;=25,INDEX($AU:$AU,$CK450+25),"")</f>
      </c>
      <c r="BV450">
        <f>IF($CL450&gt;=26,INDEX($AU:$AU,$CK450+26),"")</f>
      </c>
      <c r="BW450">
        <f>IF($CL450&gt;=27,INDEX($AU:$AU,$CK450+27),"")</f>
      </c>
      <c r="BX450">
        <f>IF($CL450&gt;=28,INDEX($AU:$AU,$CK450+28),"")</f>
      </c>
      <c r="BY450">
        <f>IF($CL450&gt;=29,INDEX($AU:$AU,$CK450+29),"")</f>
      </c>
      <c r="BZ450">
        <f>IF($CL450&gt;=30,INDEX($AU:$AU,$CK450+30),"")</f>
      </c>
      <c r="CA450">
        <f>IF($CL450&gt;=31,INDEX($AU:$AU,$CK450+31),"")</f>
      </c>
      <c r="CB450">
        <f>IF($CL450&gt;=32,INDEX($AU:$AU,$CK450+32),"")</f>
      </c>
      <c r="CC450">
        <f>IF($CL450&gt;=33,INDEX($AU:$AU,$CK450+33),"")</f>
      </c>
      <c r="CD450">
        <f>IF($CL450&gt;=34,INDEX($AU:$AU,$CK450+34),"")</f>
      </c>
      <c r="CE450">
        <f>IF($CL450&gt;=35,INDEX($AU:$AU,$CK450+35),"")</f>
      </c>
      <c r="CF450">
        <f>IF($CL450&gt;=36,INDEX($AU:$AU,$CK450+36),"")</f>
      </c>
      <c r="CG450">
        <f>IF($CL450&gt;=37,INDEX($AU:$AU,$CK450+37),"")</f>
      </c>
      <c r="CH450">
        <f>IF($CL450&gt;=38,INDEX($AU:$AU,$CK450+38),"")</f>
      </c>
      <c r="CI450">
        <f>IF($CL450&gt;=39,INDEX($AU:$AU,$CK450+39),"")</f>
      </c>
      <c r="CJ450">
        <f>IF($CL450&gt;=40,INDEX($AU:$AU,$CK450+40),"")</f>
      </c>
      <c r="CK450">
        <f>IFERROR(MATCH($AT450,$AU$2:$AU$133,0)+1,0)</f>
      </c>
      <c r="CL450">
        <f>IFERROR(INDEX($AV$2:$AV$133,MATCH($AT450,$AU$2:$AU$133,0)),0)</f>
      </c>
      <c r="CM450">
        <f>IFERROR(LEFT($L450,FIND(" - ",$L450)-1),$L450)</f>
      </c>
      <c r="CN450" t="s">
        <v>149</v>
      </c>
      <c r="CP450">
        <f>IF($DK450&gt;=1,INDEX($CN:$CN,$DJ450+1),"")</f>
      </c>
      <c r="CQ450">
        <f>IF($DK450&gt;=2,INDEX($CN:$CN,$DJ450+2),"")</f>
      </c>
      <c r="CR450">
        <f>IF($DK450&gt;=3,INDEX($CN:$CN,$DJ450+3),"")</f>
      </c>
      <c r="CS450">
        <f>IF($DK450&gt;=4,INDEX($CN:$CN,$DJ450+4),"")</f>
      </c>
      <c r="CT450">
        <f>IF($DK450&gt;=5,INDEX($CN:$CN,$DJ450+5),"")</f>
      </c>
      <c r="CU450">
        <f>IF($DK450&gt;=6,INDEX($CN:$CN,$DJ450+6),"")</f>
      </c>
      <c r="CV450">
        <f>IF($DK450&gt;=7,INDEX($CN:$CN,$DJ450+7),"")</f>
      </c>
      <c r="CW450">
        <f>IF($DK450&gt;=8,INDEX($CN:$CN,$DJ450+8),"")</f>
      </c>
      <c r="CX450">
        <f>IF($DK450&gt;=9,INDEX($CN:$CN,$DJ450+9),"")</f>
      </c>
      <c r="CY450">
        <f>IF($DK450&gt;=10,INDEX($CN:$CN,$DJ450+10),"")</f>
      </c>
      <c r="CZ450">
        <f>IF($DK450&gt;=11,INDEX($CN:$CN,$DJ450+11),"")</f>
      </c>
      <c r="DA450">
        <f>IF($DK450&gt;=12,INDEX($CN:$CN,$DJ450+12),"")</f>
      </c>
      <c r="DB450">
        <f>IF($DK450&gt;=13,INDEX($CN:$CN,$DJ450+13),"")</f>
      </c>
      <c r="DC450">
        <f>IF($DK450&gt;=14,INDEX($CN:$CN,$DJ450+14),"")</f>
      </c>
      <c r="DD450">
        <f>IF($DK450&gt;=15,INDEX($CN:$CN,$DJ450+15),"")</f>
      </c>
      <c r="DE450">
        <f>IF($DK450&gt;=16,INDEX($CN:$CN,$DJ450+16),"")</f>
      </c>
      <c r="DF450">
        <f>IF($DK450&gt;=17,INDEX($CN:$CN,$DJ450+17),"")</f>
      </c>
      <c r="DG450">
        <f>IF($DK450&gt;=18,INDEX($CN:$CN,$DJ450+18),"")</f>
      </c>
      <c r="DH450">
        <f>IF($DK450&gt;=19,INDEX($CN:$CN,$DJ450+19),"")</f>
      </c>
      <c r="DI450">
        <f>IF($DK450&gt;=20,INDEX($CN:$CN,$DJ450+20),"")</f>
      </c>
      <c r="DJ450">
        <f>IFERROR(MATCH($CM450,$CN$2:$CN$1089,0)+1,0)</f>
      </c>
      <c r="DK450">
        <f>IFERROR(INDEX($CO$2:$CO$1089,MATCH($CM450,$CN$2:$CN$1089,0)),0)</f>
      </c>
      <c r="DL450">
        <f>IFERROR(INDEX($AS:$AS,MATCH($O450,$AR:$AR,0))&amp;"","")</f>
      </c>
      <c r="DP450">
        <f>IF($GS450&gt;=1,INDEX($DM:$DM,$GR450+1),"")</f>
      </c>
      <c r="DQ450">
        <f>IF($GS450&gt;=2,INDEX($DM:$DM,$GR450+2),"")</f>
      </c>
      <c r="DR450">
        <f>IF($GS450&gt;=3,INDEX($DM:$DM,$GR450+3),"")</f>
      </c>
      <c r="DS450">
        <f>IF($GS450&gt;=4,INDEX($DM:$DM,$GR450+4),"")</f>
      </c>
      <c r="DT450">
        <f>IF($GS450&gt;=5,INDEX($DM:$DM,$GR450+5),"")</f>
      </c>
      <c r="DU450">
        <f>IF($GS450&gt;=6,INDEX($DM:$DM,$GR450+6),"")</f>
      </c>
      <c r="DV450">
        <f>IF($GS450&gt;=7,INDEX($DM:$DM,$GR450+7),"")</f>
      </c>
      <c r="DW450">
        <f>IF($GS450&gt;=8,INDEX($DM:$DM,$GR450+8),"")</f>
      </c>
      <c r="DX450">
        <f>IF($GS450&gt;=9,INDEX($DM:$DM,$GR450+9),"")</f>
      </c>
      <c r="DY450">
        <f>IF($GS450&gt;=10,INDEX($DM:$DM,$GR450+10),"")</f>
      </c>
      <c r="DZ450">
        <f>IF($GS450&gt;=11,INDEX($DM:$DM,$GR450+11),"")</f>
      </c>
      <c r="EA450">
        <f>IF($GS450&gt;=12,INDEX($DM:$DM,$GR450+12),"")</f>
      </c>
      <c r="EB450">
        <f>IF($GS450&gt;=13,INDEX($DM:$DM,$GR450+13),"")</f>
      </c>
      <c r="EC450">
        <f>IF($GS450&gt;=14,INDEX($DM:$DM,$GR450+14),"")</f>
      </c>
      <c r="ED450">
        <f>IF($GS450&gt;=15,INDEX($DM:$DM,$GR450+15),"")</f>
      </c>
      <c r="EE450">
        <f>IF($GS450&gt;=16,INDEX($DM:$DM,$GR450+16),"")</f>
      </c>
      <c r="EF450">
        <f>IF($GS450&gt;=17,INDEX($DM:$DM,$GR450+17),"")</f>
      </c>
      <c r="EG450">
        <f>IF($GS450&gt;=18,INDEX($DM:$DM,$GR450+18),"")</f>
      </c>
      <c r="EH450">
        <f>IF($GS450&gt;=19,INDEX($DM:$DM,$GR450+19),"")</f>
      </c>
      <c r="EI450">
        <f>IF($GS450&gt;=20,INDEX($DM:$DM,$GR450+20),"")</f>
      </c>
      <c r="EJ450">
        <f>IF($GS450&gt;=21,INDEX($DM:$DM,$GR450+21),"")</f>
      </c>
      <c r="EK450">
        <f>IF($GS450&gt;=22,INDEX($DM:$DM,$GR450+22),"")</f>
      </c>
      <c r="EL450">
        <f>IF($GS450&gt;=23,INDEX($DM:$DM,$GR450+23),"")</f>
      </c>
      <c r="EM450">
        <f>IF($GS450&gt;=24,INDEX($DM:$DM,$GR450+24),"")</f>
      </c>
      <c r="EN450">
        <f>IF($GS450&gt;=25,INDEX($DM:$DM,$GR450+25),"")</f>
      </c>
      <c r="EO450">
        <f>IF($GS450&gt;=26,INDEX($DM:$DM,$GR450+26),"")</f>
      </c>
      <c r="EP450">
        <f>IF($GS450&gt;=27,INDEX($DM:$DM,$GR450+27),"")</f>
      </c>
      <c r="EQ450">
        <f>IF($GS450&gt;=28,INDEX($DM:$DM,$GR450+28),"")</f>
      </c>
      <c r="ER450">
        <f>IF($GS450&gt;=29,INDEX($DM:$DM,$GR450+29),"")</f>
      </c>
      <c r="ES450">
        <f>IF($GS450&gt;=30,INDEX($DM:$DM,$GR450+30),"")</f>
      </c>
      <c r="ET450">
        <f>IF($GS450&gt;=31,INDEX($DM:$DM,$GR450+31),"")</f>
      </c>
      <c r="EU450">
        <f>IF($GS450&gt;=32,INDEX($DM:$DM,$GR450+32),"")</f>
      </c>
      <c r="EV450">
        <f>IF($GS450&gt;=33,INDEX($DM:$DM,$GR450+33),"")</f>
      </c>
      <c r="EW450">
        <f>IF($GS450&gt;=34,INDEX($DM:$DM,$GR450+34),"")</f>
      </c>
      <c r="EX450">
        <f>IF($GS450&gt;=35,INDEX($DM:$DM,$GR450+35),"")</f>
      </c>
      <c r="EY450">
        <f>IF($GS450&gt;=36,INDEX($DM:$DM,$GR450+36),"")</f>
      </c>
      <c r="EZ450">
        <f>IF($GS450&gt;=37,INDEX($DM:$DM,$GR450+37),"")</f>
      </c>
      <c r="FA450">
        <f>IF($GS450&gt;=38,INDEX($DM:$DM,$GR450+38),"")</f>
      </c>
      <c r="FB450">
        <f>IF($GS450&gt;=39,INDEX($DM:$DM,$GR450+39),"")</f>
      </c>
      <c r="FC450">
        <f>IF($GS450&gt;=40,INDEX($DM:$DM,$GR450+40),"")</f>
      </c>
      <c r="FD450">
        <f>IF($GS450&gt;=1,INDEX($DN:$DN,$GR450+1),"")</f>
      </c>
      <c r="FE450">
        <f>IF($GS450&gt;=2,INDEX($DN:$DN,$GR450+2),"")</f>
      </c>
      <c r="FF450">
        <f>IF($GS450&gt;=3,INDEX($DN:$DN,$GR450+3),"")</f>
      </c>
      <c r="FG450">
        <f>IF($GS450&gt;=4,INDEX($DN:$DN,$GR450+4),"")</f>
      </c>
      <c r="FH450">
        <f>IF($GS450&gt;=5,INDEX($DN:$DN,$GR450+5),"")</f>
      </c>
      <c r="FI450">
        <f>IF($GS450&gt;=6,INDEX($DN:$DN,$GR450+6),"")</f>
      </c>
      <c r="FJ450">
        <f>IF($GS450&gt;=7,INDEX($DN:$DN,$GR450+7),"")</f>
      </c>
      <c r="FK450">
        <f>IF($GS450&gt;=8,INDEX($DN:$DN,$GR450+8),"")</f>
      </c>
      <c r="FL450">
        <f>IF($GS450&gt;=9,INDEX($DN:$DN,$GR450+9),"")</f>
      </c>
      <c r="FM450">
        <f>IF($GS450&gt;=10,INDEX($DN:$DN,$GR450+10),"")</f>
      </c>
      <c r="FN450">
        <f>IF($GS450&gt;=11,INDEX($DN:$DN,$GR450+11),"")</f>
      </c>
      <c r="FO450">
        <f>IF($GS450&gt;=12,INDEX($DN:$DN,$GR450+12),"")</f>
      </c>
      <c r="FP450">
        <f>IF($GS450&gt;=13,INDEX($DN:$DN,$GR450+13),"")</f>
      </c>
      <c r="FQ450">
        <f>IF($GS450&gt;=14,INDEX($DN:$DN,$GR450+14),"")</f>
      </c>
      <c r="FR450">
        <f>IF($GS450&gt;=15,INDEX($DN:$DN,$GR450+15),"")</f>
      </c>
      <c r="FS450">
        <f>IF($GS450&gt;=16,INDEX($DN:$DN,$GR450+16),"")</f>
      </c>
      <c r="FT450">
        <f>IF($GS450&gt;=17,INDEX($DN:$DN,$GR450+17),"")</f>
      </c>
      <c r="FU450">
        <f>IF($GS450&gt;=18,INDEX($DN:$DN,$GR450+18),"")</f>
      </c>
      <c r="FV450">
        <f>IF($GS450&gt;=19,INDEX($DN:$DN,$GR450+19),"")</f>
      </c>
      <c r="FW450">
        <f>IF($GS450&gt;=20,INDEX($DN:$DN,$GR450+20),"")</f>
      </c>
      <c r="FX450">
        <f>IF($GS450&gt;=21,INDEX($DN:$DN,$GR450+21),"")</f>
      </c>
      <c r="FY450">
        <f>IF($GS450&gt;=22,INDEX($DN:$DN,$GR450+22),"")</f>
      </c>
      <c r="FZ450">
        <f>IF($GS450&gt;=23,INDEX($DN:$DN,$GR450+23),"")</f>
      </c>
      <c r="GA450">
        <f>IF($GS450&gt;=24,INDEX($DN:$DN,$GR450+24),"")</f>
      </c>
      <c r="GB450">
        <f>IF($GS450&gt;=25,INDEX($DN:$DN,$GR450+25),"")</f>
      </c>
      <c r="GC450">
        <f>IF($GS450&gt;=26,INDEX($DN:$DN,$GR450+26),"")</f>
      </c>
      <c r="GD450">
        <f>IF($GS450&gt;=27,INDEX($DN:$DN,$GR450+27),"")</f>
      </c>
      <c r="GE450">
        <f>IF($GS450&gt;=28,INDEX($DN:$DN,$GR450+28),"")</f>
      </c>
      <c r="GF450">
        <f>IF($GS450&gt;=29,INDEX($DN:$DN,$GR450+29),"")</f>
      </c>
      <c r="GG450">
        <f>IF($GS450&gt;=30,INDEX($DN:$DN,$GR450+30),"")</f>
      </c>
      <c r="GH450">
        <f>IF($GS450&gt;=31,INDEX($DN:$DN,$GR450+31),"")</f>
      </c>
      <c r="GI450">
        <f>IF($GS450&gt;=32,INDEX($DN:$DN,$GR450+32),"")</f>
      </c>
      <c r="GJ450">
        <f>IF($GS450&gt;=33,INDEX($DN:$DN,$GR450+33),"")</f>
      </c>
      <c r="GK450">
        <f>IF($GS450&gt;=34,INDEX($DN:$DN,$GR450+34),"")</f>
      </c>
      <c r="GL450">
        <f>IF($GS450&gt;=35,INDEX($DN:$DN,$GR450+35),"")</f>
      </c>
      <c r="GM450">
        <f>IF($GS450&gt;=36,INDEX($DN:$DN,$GR450+36),"")</f>
      </c>
      <c r="GN450">
        <f>IF($GS450&gt;=37,INDEX($DN:$DN,$GR450+37),"")</f>
      </c>
      <c r="GO450">
        <f>IF($GS450&gt;=38,INDEX($DN:$DN,$GR450+38),"")</f>
      </c>
      <c r="GP450">
        <f>IF($GS450&gt;=39,INDEX($DN:$DN,$GR450+39),"")</f>
      </c>
      <c r="GQ450">
        <f>IF($GS450&gt;=40,INDEX($DN:$DN,$GR450+40),"")</f>
      </c>
      <c r="GR450">
        <f>IFERROR(MATCH($DL450,$DM$2:$DM$148,0)+1,0)</f>
      </c>
      <c r="GS450">
        <f>IFERROR(INDEX($DO$2:$DO$148,MATCH($DL450,$DM$2:$DM$148,0)),0)</f>
      </c>
      <c r="GT450">
        <f>IFERROR(MATCH($Z450,$DP$450:$FC$450,0),0)</f>
      </c>
      <c r="GU450">
        <f>IF($GT450&gt;0,INDEX($FD$450:$GQ$450,$GT450),"")</f>
      </c>
      <c r="GX450">
        <f>IF($JG450&gt;=1,INDEX($GV:$GV,$JF450+1),"")</f>
      </c>
      <c r="GY450">
        <f>IF($JG450&gt;=2,INDEX($GV:$GV,$JF450+2),"")</f>
      </c>
      <c r="GZ450">
        <f>IF($JG450&gt;=3,INDEX($GV:$GV,$JF450+3),"")</f>
      </c>
      <c r="HA450">
        <f>IF($JG450&gt;=4,INDEX($GV:$GV,$JF450+4),"")</f>
      </c>
      <c r="HB450">
        <f>IF($JG450&gt;=5,INDEX($GV:$GV,$JF450+5),"")</f>
      </c>
      <c r="HC450">
        <f>IF($JG450&gt;=6,INDEX($GV:$GV,$JF450+6),"")</f>
      </c>
      <c r="HD450">
        <f>IF($JG450&gt;=7,INDEX($GV:$GV,$JF450+7),"")</f>
      </c>
      <c r="HE450">
        <f>IF($JG450&gt;=8,INDEX($GV:$GV,$JF450+8),"")</f>
      </c>
      <c r="HF450">
        <f>IF($JG450&gt;=9,INDEX($GV:$GV,$JF450+9),"")</f>
      </c>
      <c r="HG450">
        <f>IF($JG450&gt;=10,INDEX($GV:$GV,$JF450+10),"")</f>
      </c>
      <c r="HH450">
        <f>IF($JG450&gt;=11,INDEX($GV:$GV,$JF450+11),"")</f>
      </c>
      <c r="HI450">
        <f>IF($JG450&gt;=12,INDEX($GV:$GV,$JF450+12),"")</f>
      </c>
      <c r="HJ450">
        <f>IF($JG450&gt;=13,INDEX($GV:$GV,$JF450+13),"")</f>
      </c>
      <c r="HK450">
        <f>IF($JG450&gt;=14,INDEX($GV:$GV,$JF450+14),"")</f>
      </c>
      <c r="HL450">
        <f>IF($JG450&gt;=15,INDEX($GV:$GV,$JF450+15),"")</f>
      </c>
      <c r="HM450">
        <f>IF($JG450&gt;=16,INDEX($GV:$GV,$JF450+16),"")</f>
      </c>
      <c r="HN450">
        <f>IF($JG450&gt;=17,INDEX($GV:$GV,$JF450+17),"")</f>
      </c>
      <c r="HO450">
        <f>IF($JG450&gt;=18,INDEX($GV:$GV,$JF450+18),"")</f>
      </c>
      <c r="HP450">
        <f>IF($JG450&gt;=19,INDEX($GV:$GV,$JF450+19),"")</f>
      </c>
      <c r="HQ450">
        <f>IF($JG450&gt;=20,INDEX($GV:$GV,$JF450+20),"")</f>
      </c>
      <c r="HR450">
        <f>IF($JG450&gt;=21,INDEX($GV:$GV,$JF450+21),"")</f>
      </c>
      <c r="HS450">
        <f>IF($JG450&gt;=22,INDEX($GV:$GV,$JF450+22),"")</f>
      </c>
      <c r="HT450">
        <f>IF($JG450&gt;=23,INDEX($GV:$GV,$JF450+23),"")</f>
      </c>
      <c r="HU450">
        <f>IF($JG450&gt;=24,INDEX($GV:$GV,$JF450+24),"")</f>
      </c>
      <c r="HV450">
        <f>IF($JG450&gt;=25,INDEX($GV:$GV,$JF450+25),"")</f>
      </c>
      <c r="HW450">
        <f>IF($JG450&gt;=26,INDEX($GV:$GV,$JF450+26),"")</f>
      </c>
      <c r="HX450">
        <f>IF($JG450&gt;=27,INDEX($GV:$GV,$JF450+27),"")</f>
      </c>
      <c r="HY450">
        <f>IF($JG450&gt;=28,INDEX($GV:$GV,$JF450+28),"")</f>
      </c>
      <c r="HZ450">
        <f>IF($JG450&gt;=29,INDEX($GV:$GV,$JF450+29),"")</f>
      </c>
      <c r="IA450">
        <f>IF($JG450&gt;=30,INDEX($GV:$GV,$JF450+30),"")</f>
      </c>
      <c r="IB450">
        <f>IF($JG450&gt;=31,INDEX($GV:$GV,$JF450+31),"")</f>
      </c>
      <c r="IC450">
        <f>IF($JG450&gt;=32,INDEX($GV:$GV,$JF450+32),"")</f>
      </c>
      <c r="ID450">
        <f>IF($JG450&gt;=33,INDEX($GV:$GV,$JF450+33),"")</f>
      </c>
      <c r="IE450">
        <f>IF($JG450&gt;=34,INDEX($GV:$GV,$JF450+34),"")</f>
      </c>
      <c r="IF450">
        <f>IF($JG450&gt;=35,INDEX($GV:$GV,$JF450+35),"")</f>
      </c>
      <c r="IG450">
        <f>IF($JG450&gt;=36,INDEX($GV:$GV,$JF450+36),"")</f>
      </c>
      <c r="IH450">
        <f>IF($JG450&gt;=37,INDEX($GV:$GV,$JF450+37),"")</f>
      </c>
      <c r="II450">
        <f>IF($JG450&gt;=38,INDEX($GV:$GV,$JF450+38),"")</f>
      </c>
      <c r="IJ450">
        <f>IF($JG450&gt;=39,INDEX($GV:$GV,$JF450+39),"")</f>
      </c>
      <c r="IK450">
        <f>IF($JG450&gt;=40,INDEX($GV:$GV,$JF450+40),"")</f>
      </c>
      <c r="IL450">
        <f>IF($JG450&gt;=41,INDEX($GV:$GV,$JF450+41),"")</f>
      </c>
      <c r="IM450">
        <f>IF($JG450&gt;=42,INDEX($GV:$GV,$JF450+42),"")</f>
      </c>
      <c r="IN450">
        <f>IF($JG450&gt;=43,INDEX($GV:$GV,$JF450+43),"")</f>
      </c>
      <c r="IO450">
        <f>IF($JG450&gt;=44,INDEX($GV:$GV,$JF450+44),"")</f>
      </c>
      <c r="IP450">
        <f>IF($JG450&gt;=45,INDEX($GV:$GV,$JF450+45),"")</f>
      </c>
      <c r="IQ450">
        <f>IF($JG450&gt;=46,INDEX($GV:$GV,$JF450+46),"")</f>
      </c>
      <c r="IR450">
        <f>IF($JG450&gt;=47,INDEX($GV:$GV,$JF450+47),"")</f>
      </c>
      <c r="IS450">
        <f>IF($JG450&gt;=48,INDEX($GV:$GV,$JF450+48),"")</f>
      </c>
      <c r="IT450">
        <f>IF($JG450&gt;=49,INDEX($GV:$GV,$JF450+49),"")</f>
      </c>
      <c r="IU450">
        <f>IF($JG450&gt;=50,INDEX($GV:$GV,$JF450+50),"")</f>
      </c>
      <c r="IV450">
        <f>IF($JG450&gt;=51,INDEX($GV:$GV,$JF450+51),"")</f>
      </c>
      <c r="IW450">
        <f>IF($JG450&gt;=52,INDEX($GV:$GV,$JF450+52),"")</f>
      </c>
      <c r="IX450">
        <f>IF($JG450&gt;=53,INDEX($GV:$GV,$JF450+53),"")</f>
      </c>
      <c r="IY450">
        <f>IF($JG450&gt;=54,INDEX($GV:$GV,$JF450+54),"")</f>
      </c>
      <c r="IZ450">
        <f>IF($JG450&gt;=55,INDEX($GV:$GV,$JF450+55),"")</f>
      </c>
      <c r="JA450">
        <f>IF($JG450&gt;=56,INDEX($GV:$GV,$JF450+56),"")</f>
      </c>
      <c r="JB450">
        <f>IF($JG450&gt;=57,INDEX($GV:$GV,$JF450+57),"")</f>
      </c>
      <c r="JC450">
        <f>IF($JG450&gt;=58,INDEX($GV:$GV,$JF450+58),"")</f>
      </c>
      <c r="JD450">
        <f>IF($JG450&gt;=59,INDEX($GV:$GV,$JF450+59),"")</f>
      </c>
      <c r="JE450">
        <f>IF($JG450&gt;=60,INDEX($GV:$GV,$JF450+60),"")</f>
      </c>
      <c r="JF450">
        <f>IFERROR(MATCH($GU450,$GV$2:$GV$322,0)+1,0)</f>
      </c>
      <c r="JG450">
        <f>IFERROR(INDEX($GW$2:$GW$322,MATCH($GU450,$GV$2:$GV$322,0)),0)</f>
      </c>
      <c r="JH450" t="s">
        <v>44</v>
      </c>
      <c r="JI450" t="s">
        <v>44</v>
      </c>
    </row>
    <row r="451" spans="1:269" x14ac:dyDescent="0.25">
      <c r="R451">
        <f>IF(OR($U451="",$Q451=""),"",IFERROR($U451/$Q451,0))</f>
      </c>
      <c r="S451">
        <f>IF($U451="","",
SUM($T451,$V451,$AA451,$W451,$Y451)*
(1-IF($AB451="",0,VALUE($AB451)/100)))</f>
      </c>
      <c r="T451">
        <f>IF($U451="","",$U451)</f>
      </c>
      <c r="V451">
        <f>IF($U451="","",
IF($O451="","",
IF(ISNUMBER(SEARCH("exempt",LOWER($O451))),0,
$U451*(VALUE(SUBSTITUTE($O451,"%",""))/100))))</f>
      </c>
      <c r="AC451">
        <f>IFERROR(IF(FIND(" - ",$K451)&gt;0,MID($K451,FIND(" - ",$K451)+3,LEN($K451)),""),"")</f>
      </c>
      <c r="AL451" t="s">
        <v>1304</v>
      </c>
      <c r="AT451">
        <f>IFERROR(LEFT($K451,FIND(" - ",$K451)-1),$K451)</f>
      </c>
      <c r="AW451">
        <f>IF($CL451&gt;=1,INDEX($AU:$AU,$CK451+1),"")</f>
      </c>
      <c r="AX451">
        <f>IF($CL451&gt;=2,INDEX($AU:$AU,$CK451+2),"")</f>
      </c>
      <c r="AY451">
        <f>IF($CL451&gt;=3,INDEX($AU:$AU,$CK451+3),"")</f>
      </c>
      <c r="AZ451">
        <f>IF($CL451&gt;=4,INDEX($AU:$AU,$CK451+4),"")</f>
      </c>
      <c r="BA451">
        <f>IF($CL451&gt;=5,INDEX($AU:$AU,$CK451+5),"")</f>
      </c>
      <c r="BB451">
        <f>IF($CL451&gt;=6,INDEX($AU:$AU,$CK451+6),"")</f>
      </c>
      <c r="BC451">
        <f>IF($CL451&gt;=7,INDEX($AU:$AU,$CK451+7),"")</f>
      </c>
      <c r="BD451">
        <f>IF($CL451&gt;=8,INDEX($AU:$AU,$CK451+8),"")</f>
      </c>
      <c r="BE451">
        <f>IF($CL451&gt;=9,INDEX($AU:$AU,$CK451+9),"")</f>
      </c>
      <c r="BF451">
        <f>IF($CL451&gt;=10,INDEX($AU:$AU,$CK451+10),"")</f>
      </c>
      <c r="BG451">
        <f>IF($CL451&gt;=11,INDEX($AU:$AU,$CK451+11),"")</f>
      </c>
      <c r="BH451">
        <f>IF($CL451&gt;=12,INDEX($AU:$AU,$CK451+12),"")</f>
      </c>
      <c r="BI451">
        <f>IF($CL451&gt;=13,INDEX($AU:$AU,$CK451+13),"")</f>
      </c>
      <c r="BJ451">
        <f>IF($CL451&gt;=14,INDEX($AU:$AU,$CK451+14),"")</f>
      </c>
      <c r="BK451">
        <f>IF($CL451&gt;=15,INDEX($AU:$AU,$CK451+15),"")</f>
      </c>
      <c r="BL451">
        <f>IF($CL451&gt;=16,INDEX($AU:$AU,$CK451+16),"")</f>
      </c>
      <c r="BM451">
        <f>IF($CL451&gt;=17,INDEX($AU:$AU,$CK451+17),"")</f>
      </c>
      <c r="BN451">
        <f>IF($CL451&gt;=18,INDEX($AU:$AU,$CK451+18),"")</f>
      </c>
      <c r="BO451">
        <f>IF($CL451&gt;=19,INDEX($AU:$AU,$CK451+19),"")</f>
      </c>
      <c r="BP451">
        <f>IF($CL451&gt;=20,INDEX($AU:$AU,$CK451+20),"")</f>
      </c>
      <c r="BQ451">
        <f>IF($CL451&gt;=21,INDEX($AU:$AU,$CK451+21),"")</f>
      </c>
      <c r="BR451">
        <f>IF($CL451&gt;=22,INDEX($AU:$AU,$CK451+22),"")</f>
      </c>
      <c r="BS451">
        <f>IF($CL451&gt;=23,INDEX($AU:$AU,$CK451+23),"")</f>
      </c>
      <c r="BT451">
        <f>IF($CL451&gt;=24,INDEX($AU:$AU,$CK451+24),"")</f>
      </c>
      <c r="BU451">
        <f>IF($CL451&gt;=25,INDEX($AU:$AU,$CK451+25),"")</f>
      </c>
      <c r="BV451">
        <f>IF($CL451&gt;=26,INDEX($AU:$AU,$CK451+26),"")</f>
      </c>
      <c r="BW451">
        <f>IF($CL451&gt;=27,INDEX($AU:$AU,$CK451+27),"")</f>
      </c>
      <c r="BX451">
        <f>IF($CL451&gt;=28,INDEX($AU:$AU,$CK451+28),"")</f>
      </c>
      <c r="BY451">
        <f>IF($CL451&gt;=29,INDEX($AU:$AU,$CK451+29),"")</f>
      </c>
      <c r="BZ451">
        <f>IF($CL451&gt;=30,INDEX($AU:$AU,$CK451+30),"")</f>
      </c>
      <c r="CA451">
        <f>IF($CL451&gt;=31,INDEX($AU:$AU,$CK451+31),"")</f>
      </c>
      <c r="CB451">
        <f>IF($CL451&gt;=32,INDEX($AU:$AU,$CK451+32),"")</f>
      </c>
      <c r="CC451">
        <f>IF($CL451&gt;=33,INDEX($AU:$AU,$CK451+33),"")</f>
      </c>
      <c r="CD451">
        <f>IF($CL451&gt;=34,INDEX($AU:$AU,$CK451+34),"")</f>
      </c>
      <c r="CE451">
        <f>IF($CL451&gt;=35,INDEX($AU:$AU,$CK451+35),"")</f>
      </c>
      <c r="CF451">
        <f>IF($CL451&gt;=36,INDEX($AU:$AU,$CK451+36),"")</f>
      </c>
      <c r="CG451">
        <f>IF($CL451&gt;=37,INDEX($AU:$AU,$CK451+37),"")</f>
      </c>
      <c r="CH451">
        <f>IF($CL451&gt;=38,INDEX($AU:$AU,$CK451+38),"")</f>
      </c>
      <c r="CI451">
        <f>IF($CL451&gt;=39,INDEX($AU:$AU,$CK451+39),"")</f>
      </c>
      <c r="CJ451">
        <f>IF($CL451&gt;=40,INDEX($AU:$AU,$CK451+40),"")</f>
      </c>
      <c r="CK451">
        <f>IFERROR(MATCH($AT451,$AU$2:$AU$133,0)+1,0)</f>
      </c>
      <c r="CL451">
        <f>IFERROR(INDEX($AV$2:$AV$133,MATCH($AT451,$AU$2:$AU$133,0)),0)</f>
      </c>
      <c r="CM451">
        <f>IFERROR(LEFT($L451,FIND(" - ",$L451)-1),$L451)</f>
      </c>
      <c r="CN451" t="s">
        <v>1305</v>
      </c>
      <c r="CO451">
        <v>1</v>
      </c>
      <c r="CP451">
        <f>IF($DK451&gt;=1,INDEX($CN:$CN,$DJ451+1),"")</f>
      </c>
      <c r="CQ451">
        <f>IF($DK451&gt;=2,INDEX($CN:$CN,$DJ451+2),"")</f>
      </c>
      <c r="CR451">
        <f>IF($DK451&gt;=3,INDEX($CN:$CN,$DJ451+3),"")</f>
      </c>
      <c r="CS451">
        <f>IF($DK451&gt;=4,INDEX($CN:$CN,$DJ451+4),"")</f>
      </c>
      <c r="CT451">
        <f>IF($DK451&gt;=5,INDEX($CN:$CN,$DJ451+5),"")</f>
      </c>
      <c r="CU451">
        <f>IF($DK451&gt;=6,INDEX($CN:$CN,$DJ451+6),"")</f>
      </c>
      <c r="CV451">
        <f>IF($DK451&gt;=7,INDEX($CN:$CN,$DJ451+7),"")</f>
      </c>
      <c r="CW451">
        <f>IF($DK451&gt;=8,INDEX($CN:$CN,$DJ451+8),"")</f>
      </c>
      <c r="CX451">
        <f>IF($DK451&gt;=9,INDEX($CN:$CN,$DJ451+9),"")</f>
      </c>
      <c r="CY451">
        <f>IF($DK451&gt;=10,INDEX($CN:$CN,$DJ451+10),"")</f>
      </c>
      <c r="CZ451">
        <f>IF($DK451&gt;=11,INDEX($CN:$CN,$DJ451+11),"")</f>
      </c>
      <c r="DA451">
        <f>IF($DK451&gt;=12,INDEX($CN:$CN,$DJ451+12),"")</f>
      </c>
      <c r="DB451">
        <f>IF($DK451&gt;=13,INDEX($CN:$CN,$DJ451+13),"")</f>
      </c>
      <c r="DC451">
        <f>IF($DK451&gt;=14,INDEX($CN:$CN,$DJ451+14),"")</f>
      </c>
      <c r="DD451">
        <f>IF($DK451&gt;=15,INDEX($CN:$CN,$DJ451+15),"")</f>
      </c>
      <c r="DE451">
        <f>IF($DK451&gt;=16,INDEX($CN:$CN,$DJ451+16),"")</f>
      </c>
      <c r="DF451">
        <f>IF($DK451&gt;=17,INDEX($CN:$CN,$DJ451+17),"")</f>
      </c>
      <c r="DG451">
        <f>IF($DK451&gt;=18,INDEX($CN:$CN,$DJ451+18),"")</f>
      </c>
      <c r="DH451">
        <f>IF($DK451&gt;=19,INDEX($CN:$CN,$DJ451+19),"")</f>
      </c>
      <c r="DI451">
        <f>IF($DK451&gt;=20,INDEX($CN:$CN,$DJ451+20),"")</f>
      </c>
      <c r="DJ451">
        <f>IFERROR(MATCH($CM451,$CN$2:$CN$1089,0)+1,0)</f>
      </c>
      <c r="DK451">
        <f>IFERROR(INDEX($CO$2:$CO$1089,MATCH($CM451,$CN$2:$CN$1089,0)),0)</f>
      </c>
      <c r="DL451">
        <f>IFERROR(INDEX($AS:$AS,MATCH($O451,$AR:$AR,0))&amp;"","")</f>
      </c>
      <c r="DP451">
        <f>IF($GS451&gt;=1,INDEX($DM:$DM,$GR451+1),"")</f>
      </c>
      <c r="DQ451">
        <f>IF($GS451&gt;=2,INDEX($DM:$DM,$GR451+2),"")</f>
      </c>
      <c r="DR451">
        <f>IF($GS451&gt;=3,INDEX($DM:$DM,$GR451+3),"")</f>
      </c>
      <c r="DS451">
        <f>IF($GS451&gt;=4,INDEX($DM:$DM,$GR451+4),"")</f>
      </c>
      <c r="DT451">
        <f>IF($GS451&gt;=5,INDEX($DM:$DM,$GR451+5),"")</f>
      </c>
      <c r="DU451">
        <f>IF($GS451&gt;=6,INDEX($DM:$DM,$GR451+6),"")</f>
      </c>
      <c r="DV451">
        <f>IF($GS451&gt;=7,INDEX($DM:$DM,$GR451+7),"")</f>
      </c>
      <c r="DW451">
        <f>IF($GS451&gt;=8,INDEX($DM:$DM,$GR451+8),"")</f>
      </c>
      <c r="DX451">
        <f>IF($GS451&gt;=9,INDEX($DM:$DM,$GR451+9),"")</f>
      </c>
      <c r="DY451">
        <f>IF($GS451&gt;=10,INDEX($DM:$DM,$GR451+10),"")</f>
      </c>
      <c r="DZ451">
        <f>IF($GS451&gt;=11,INDEX($DM:$DM,$GR451+11),"")</f>
      </c>
      <c r="EA451">
        <f>IF($GS451&gt;=12,INDEX($DM:$DM,$GR451+12),"")</f>
      </c>
      <c r="EB451">
        <f>IF($GS451&gt;=13,INDEX($DM:$DM,$GR451+13),"")</f>
      </c>
      <c r="EC451">
        <f>IF($GS451&gt;=14,INDEX($DM:$DM,$GR451+14),"")</f>
      </c>
      <c r="ED451">
        <f>IF($GS451&gt;=15,INDEX($DM:$DM,$GR451+15),"")</f>
      </c>
      <c r="EE451">
        <f>IF($GS451&gt;=16,INDEX($DM:$DM,$GR451+16),"")</f>
      </c>
      <c r="EF451">
        <f>IF($GS451&gt;=17,INDEX($DM:$DM,$GR451+17),"")</f>
      </c>
      <c r="EG451">
        <f>IF($GS451&gt;=18,INDEX($DM:$DM,$GR451+18),"")</f>
      </c>
      <c r="EH451">
        <f>IF($GS451&gt;=19,INDEX($DM:$DM,$GR451+19),"")</f>
      </c>
      <c r="EI451">
        <f>IF($GS451&gt;=20,INDEX($DM:$DM,$GR451+20),"")</f>
      </c>
      <c r="EJ451">
        <f>IF($GS451&gt;=21,INDEX($DM:$DM,$GR451+21),"")</f>
      </c>
      <c r="EK451">
        <f>IF($GS451&gt;=22,INDEX($DM:$DM,$GR451+22),"")</f>
      </c>
      <c r="EL451">
        <f>IF($GS451&gt;=23,INDEX($DM:$DM,$GR451+23),"")</f>
      </c>
      <c r="EM451">
        <f>IF($GS451&gt;=24,INDEX($DM:$DM,$GR451+24),"")</f>
      </c>
      <c r="EN451">
        <f>IF($GS451&gt;=25,INDEX($DM:$DM,$GR451+25),"")</f>
      </c>
      <c r="EO451">
        <f>IF($GS451&gt;=26,INDEX($DM:$DM,$GR451+26),"")</f>
      </c>
      <c r="EP451">
        <f>IF($GS451&gt;=27,INDEX($DM:$DM,$GR451+27),"")</f>
      </c>
      <c r="EQ451">
        <f>IF($GS451&gt;=28,INDEX($DM:$DM,$GR451+28),"")</f>
      </c>
      <c r="ER451">
        <f>IF($GS451&gt;=29,INDEX($DM:$DM,$GR451+29),"")</f>
      </c>
      <c r="ES451">
        <f>IF($GS451&gt;=30,INDEX($DM:$DM,$GR451+30),"")</f>
      </c>
      <c r="ET451">
        <f>IF($GS451&gt;=31,INDEX($DM:$DM,$GR451+31),"")</f>
      </c>
      <c r="EU451">
        <f>IF($GS451&gt;=32,INDEX($DM:$DM,$GR451+32),"")</f>
      </c>
      <c r="EV451">
        <f>IF($GS451&gt;=33,INDEX($DM:$DM,$GR451+33),"")</f>
      </c>
      <c r="EW451">
        <f>IF($GS451&gt;=34,INDEX($DM:$DM,$GR451+34),"")</f>
      </c>
      <c r="EX451">
        <f>IF($GS451&gt;=35,INDEX($DM:$DM,$GR451+35),"")</f>
      </c>
      <c r="EY451">
        <f>IF($GS451&gt;=36,INDEX($DM:$DM,$GR451+36),"")</f>
      </c>
      <c r="EZ451">
        <f>IF($GS451&gt;=37,INDEX($DM:$DM,$GR451+37),"")</f>
      </c>
      <c r="FA451">
        <f>IF($GS451&gt;=38,INDEX($DM:$DM,$GR451+38),"")</f>
      </c>
      <c r="FB451">
        <f>IF($GS451&gt;=39,INDEX($DM:$DM,$GR451+39),"")</f>
      </c>
      <c r="FC451">
        <f>IF($GS451&gt;=40,INDEX($DM:$DM,$GR451+40),"")</f>
      </c>
      <c r="FD451">
        <f>IF($GS451&gt;=1,INDEX($DN:$DN,$GR451+1),"")</f>
      </c>
      <c r="FE451">
        <f>IF($GS451&gt;=2,INDEX($DN:$DN,$GR451+2),"")</f>
      </c>
      <c r="FF451">
        <f>IF($GS451&gt;=3,INDEX($DN:$DN,$GR451+3),"")</f>
      </c>
      <c r="FG451">
        <f>IF($GS451&gt;=4,INDEX($DN:$DN,$GR451+4),"")</f>
      </c>
      <c r="FH451">
        <f>IF($GS451&gt;=5,INDEX($DN:$DN,$GR451+5),"")</f>
      </c>
      <c r="FI451">
        <f>IF($GS451&gt;=6,INDEX($DN:$DN,$GR451+6),"")</f>
      </c>
      <c r="FJ451">
        <f>IF($GS451&gt;=7,INDEX($DN:$DN,$GR451+7),"")</f>
      </c>
      <c r="FK451">
        <f>IF($GS451&gt;=8,INDEX($DN:$DN,$GR451+8),"")</f>
      </c>
      <c r="FL451">
        <f>IF($GS451&gt;=9,INDEX($DN:$DN,$GR451+9),"")</f>
      </c>
      <c r="FM451">
        <f>IF($GS451&gt;=10,INDEX($DN:$DN,$GR451+10),"")</f>
      </c>
      <c r="FN451">
        <f>IF($GS451&gt;=11,INDEX($DN:$DN,$GR451+11),"")</f>
      </c>
      <c r="FO451">
        <f>IF($GS451&gt;=12,INDEX($DN:$DN,$GR451+12),"")</f>
      </c>
      <c r="FP451">
        <f>IF($GS451&gt;=13,INDEX($DN:$DN,$GR451+13),"")</f>
      </c>
      <c r="FQ451">
        <f>IF($GS451&gt;=14,INDEX($DN:$DN,$GR451+14),"")</f>
      </c>
      <c r="FR451">
        <f>IF($GS451&gt;=15,INDEX($DN:$DN,$GR451+15),"")</f>
      </c>
      <c r="FS451">
        <f>IF($GS451&gt;=16,INDEX($DN:$DN,$GR451+16),"")</f>
      </c>
      <c r="FT451">
        <f>IF($GS451&gt;=17,INDEX($DN:$DN,$GR451+17),"")</f>
      </c>
      <c r="FU451">
        <f>IF($GS451&gt;=18,INDEX($DN:$DN,$GR451+18),"")</f>
      </c>
      <c r="FV451">
        <f>IF($GS451&gt;=19,INDEX($DN:$DN,$GR451+19),"")</f>
      </c>
      <c r="FW451">
        <f>IF($GS451&gt;=20,INDEX($DN:$DN,$GR451+20),"")</f>
      </c>
      <c r="FX451">
        <f>IF($GS451&gt;=21,INDEX($DN:$DN,$GR451+21),"")</f>
      </c>
      <c r="FY451">
        <f>IF($GS451&gt;=22,INDEX($DN:$DN,$GR451+22),"")</f>
      </c>
      <c r="FZ451">
        <f>IF($GS451&gt;=23,INDEX($DN:$DN,$GR451+23),"")</f>
      </c>
      <c r="GA451">
        <f>IF($GS451&gt;=24,INDEX($DN:$DN,$GR451+24),"")</f>
      </c>
      <c r="GB451">
        <f>IF($GS451&gt;=25,INDEX($DN:$DN,$GR451+25),"")</f>
      </c>
      <c r="GC451">
        <f>IF($GS451&gt;=26,INDEX($DN:$DN,$GR451+26),"")</f>
      </c>
      <c r="GD451">
        <f>IF($GS451&gt;=27,INDEX($DN:$DN,$GR451+27),"")</f>
      </c>
      <c r="GE451">
        <f>IF($GS451&gt;=28,INDEX($DN:$DN,$GR451+28),"")</f>
      </c>
      <c r="GF451">
        <f>IF($GS451&gt;=29,INDEX($DN:$DN,$GR451+29),"")</f>
      </c>
      <c r="GG451">
        <f>IF($GS451&gt;=30,INDEX($DN:$DN,$GR451+30),"")</f>
      </c>
      <c r="GH451">
        <f>IF($GS451&gt;=31,INDEX($DN:$DN,$GR451+31),"")</f>
      </c>
      <c r="GI451">
        <f>IF($GS451&gt;=32,INDEX($DN:$DN,$GR451+32),"")</f>
      </c>
      <c r="GJ451">
        <f>IF($GS451&gt;=33,INDEX($DN:$DN,$GR451+33),"")</f>
      </c>
      <c r="GK451">
        <f>IF($GS451&gt;=34,INDEX($DN:$DN,$GR451+34),"")</f>
      </c>
      <c r="GL451">
        <f>IF($GS451&gt;=35,INDEX($DN:$DN,$GR451+35),"")</f>
      </c>
      <c r="GM451">
        <f>IF($GS451&gt;=36,INDEX($DN:$DN,$GR451+36),"")</f>
      </c>
      <c r="GN451">
        <f>IF($GS451&gt;=37,INDEX($DN:$DN,$GR451+37),"")</f>
      </c>
      <c r="GO451">
        <f>IF($GS451&gt;=38,INDEX($DN:$DN,$GR451+38),"")</f>
      </c>
      <c r="GP451">
        <f>IF($GS451&gt;=39,INDEX($DN:$DN,$GR451+39),"")</f>
      </c>
      <c r="GQ451">
        <f>IF($GS451&gt;=40,INDEX($DN:$DN,$GR451+40),"")</f>
      </c>
      <c r="GR451">
        <f>IFERROR(MATCH($DL451,$DM$2:$DM$148,0)+1,0)</f>
      </c>
      <c r="GS451">
        <f>IFERROR(INDEX($DO$2:$DO$148,MATCH($DL451,$DM$2:$DM$148,0)),0)</f>
      </c>
      <c r="GT451">
        <f>IFERROR(MATCH($Z451,$DP$451:$FC$451,0),0)</f>
      </c>
      <c r="GU451">
        <f>IF($GT451&gt;0,INDEX($FD$451:$GQ$451,$GT451),"")</f>
      </c>
      <c r="GX451">
        <f>IF($JG451&gt;=1,INDEX($GV:$GV,$JF451+1),"")</f>
      </c>
      <c r="GY451">
        <f>IF($JG451&gt;=2,INDEX($GV:$GV,$JF451+2),"")</f>
      </c>
      <c r="GZ451">
        <f>IF($JG451&gt;=3,INDEX($GV:$GV,$JF451+3),"")</f>
      </c>
      <c r="HA451">
        <f>IF($JG451&gt;=4,INDEX($GV:$GV,$JF451+4),"")</f>
      </c>
      <c r="HB451">
        <f>IF($JG451&gt;=5,INDEX($GV:$GV,$JF451+5),"")</f>
      </c>
      <c r="HC451">
        <f>IF($JG451&gt;=6,INDEX($GV:$GV,$JF451+6),"")</f>
      </c>
      <c r="HD451">
        <f>IF($JG451&gt;=7,INDEX($GV:$GV,$JF451+7),"")</f>
      </c>
      <c r="HE451">
        <f>IF($JG451&gt;=8,INDEX($GV:$GV,$JF451+8),"")</f>
      </c>
      <c r="HF451">
        <f>IF($JG451&gt;=9,INDEX($GV:$GV,$JF451+9),"")</f>
      </c>
      <c r="HG451">
        <f>IF($JG451&gt;=10,INDEX($GV:$GV,$JF451+10),"")</f>
      </c>
      <c r="HH451">
        <f>IF($JG451&gt;=11,INDEX($GV:$GV,$JF451+11),"")</f>
      </c>
      <c r="HI451">
        <f>IF($JG451&gt;=12,INDEX($GV:$GV,$JF451+12),"")</f>
      </c>
      <c r="HJ451">
        <f>IF($JG451&gt;=13,INDEX($GV:$GV,$JF451+13),"")</f>
      </c>
      <c r="HK451">
        <f>IF($JG451&gt;=14,INDEX($GV:$GV,$JF451+14),"")</f>
      </c>
      <c r="HL451">
        <f>IF($JG451&gt;=15,INDEX($GV:$GV,$JF451+15),"")</f>
      </c>
      <c r="HM451">
        <f>IF($JG451&gt;=16,INDEX($GV:$GV,$JF451+16),"")</f>
      </c>
      <c r="HN451">
        <f>IF($JG451&gt;=17,INDEX($GV:$GV,$JF451+17),"")</f>
      </c>
      <c r="HO451">
        <f>IF($JG451&gt;=18,INDEX($GV:$GV,$JF451+18),"")</f>
      </c>
      <c r="HP451">
        <f>IF($JG451&gt;=19,INDEX($GV:$GV,$JF451+19),"")</f>
      </c>
      <c r="HQ451">
        <f>IF($JG451&gt;=20,INDEX($GV:$GV,$JF451+20),"")</f>
      </c>
      <c r="HR451">
        <f>IF($JG451&gt;=21,INDEX($GV:$GV,$JF451+21),"")</f>
      </c>
      <c r="HS451">
        <f>IF($JG451&gt;=22,INDEX($GV:$GV,$JF451+22),"")</f>
      </c>
      <c r="HT451">
        <f>IF($JG451&gt;=23,INDEX($GV:$GV,$JF451+23),"")</f>
      </c>
      <c r="HU451">
        <f>IF($JG451&gt;=24,INDEX($GV:$GV,$JF451+24),"")</f>
      </c>
      <c r="HV451">
        <f>IF($JG451&gt;=25,INDEX($GV:$GV,$JF451+25),"")</f>
      </c>
      <c r="HW451">
        <f>IF($JG451&gt;=26,INDEX($GV:$GV,$JF451+26),"")</f>
      </c>
      <c r="HX451">
        <f>IF($JG451&gt;=27,INDEX($GV:$GV,$JF451+27),"")</f>
      </c>
      <c r="HY451">
        <f>IF($JG451&gt;=28,INDEX($GV:$GV,$JF451+28),"")</f>
      </c>
      <c r="HZ451">
        <f>IF($JG451&gt;=29,INDEX($GV:$GV,$JF451+29),"")</f>
      </c>
      <c r="IA451">
        <f>IF($JG451&gt;=30,INDEX($GV:$GV,$JF451+30),"")</f>
      </c>
      <c r="IB451">
        <f>IF($JG451&gt;=31,INDEX($GV:$GV,$JF451+31),"")</f>
      </c>
      <c r="IC451">
        <f>IF($JG451&gt;=32,INDEX($GV:$GV,$JF451+32),"")</f>
      </c>
      <c r="ID451">
        <f>IF($JG451&gt;=33,INDEX($GV:$GV,$JF451+33),"")</f>
      </c>
      <c r="IE451">
        <f>IF($JG451&gt;=34,INDEX($GV:$GV,$JF451+34),"")</f>
      </c>
      <c r="IF451">
        <f>IF($JG451&gt;=35,INDEX($GV:$GV,$JF451+35),"")</f>
      </c>
      <c r="IG451">
        <f>IF($JG451&gt;=36,INDEX($GV:$GV,$JF451+36),"")</f>
      </c>
      <c r="IH451">
        <f>IF($JG451&gt;=37,INDEX($GV:$GV,$JF451+37),"")</f>
      </c>
      <c r="II451">
        <f>IF($JG451&gt;=38,INDEX($GV:$GV,$JF451+38),"")</f>
      </c>
      <c r="IJ451">
        <f>IF($JG451&gt;=39,INDEX($GV:$GV,$JF451+39),"")</f>
      </c>
      <c r="IK451">
        <f>IF($JG451&gt;=40,INDEX($GV:$GV,$JF451+40),"")</f>
      </c>
      <c r="IL451">
        <f>IF($JG451&gt;=41,INDEX($GV:$GV,$JF451+41),"")</f>
      </c>
      <c r="IM451">
        <f>IF($JG451&gt;=42,INDEX($GV:$GV,$JF451+42),"")</f>
      </c>
      <c r="IN451">
        <f>IF($JG451&gt;=43,INDEX($GV:$GV,$JF451+43),"")</f>
      </c>
      <c r="IO451">
        <f>IF($JG451&gt;=44,INDEX($GV:$GV,$JF451+44),"")</f>
      </c>
      <c r="IP451">
        <f>IF($JG451&gt;=45,INDEX($GV:$GV,$JF451+45),"")</f>
      </c>
      <c r="IQ451">
        <f>IF($JG451&gt;=46,INDEX($GV:$GV,$JF451+46),"")</f>
      </c>
      <c r="IR451">
        <f>IF($JG451&gt;=47,INDEX($GV:$GV,$JF451+47),"")</f>
      </c>
      <c r="IS451">
        <f>IF($JG451&gt;=48,INDEX($GV:$GV,$JF451+48),"")</f>
      </c>
      <c r="IT451">
        <f>IF($JG451&gt;=49,INDEX($GV:$GV,$JF451+49),"")</f>
      </c>
      <c r="IU451">
        <f>IF($JG451&gt;=50,INDEX($GV:$GV,$JF451+50),"")</f>
      </c>
      <c r="IV451">
        <f>IF($JG451&gt;=51,INDEX($GV:$GV,$JF451+51),"")</f>
      </c>
      <c r="IW451">
        <f>IF($JG451&gt;=52,INDEX($GV:$GV,$JF451+52),"")</f>
      </c>
      <c r="IX451">
        <f>IF($JG451&gt;=53,INDEX($GV:$GV,$JF451+53),"")</f>
      </c>
      <c r="IY451">
        <f>IF($JG451&gt;=54,INDEX($GV:$GV,$JF451+54),"")</f>
      </c>
      <c r="IZ451">
        <f>IF($JG451&gt;=55,INDEX($GV:$GV,$JF451+55),"")</f>
      </c>
      <c r="JA451">
        <f>IF($JG451&gt;=56,INDEX($GV:$GV,$JF451+56),"")</f>
      </c>
      <c r="JB451">
        <f>IF($JG451&gt;=57,INDEX($GV:$GV,$JF451+57),"")</f>
      </c>
      <c r="JC451">
        <f>IF($JG451&gt;=58,INDEX($GV:$GV,$JF451+58),"")</f>
      </c>
      <c r="JD451">
        <f>IF($JG451&gt;=59,INDEX($GV:$GV,$JF451+59),"")</f>
      </c>
      <c r="JE451">
        <f>IF($JG451&gt;=60,INDEX($GV:$GV,$JF451+60),"")</f>
      </c>
      <c r="JF451">
        <f>IFERROR(MATCH($GU451,$GV$2:$GV$322,0)+1,0)</f>
      </c>
      <c r="JG451">
        <f>IFERROR(INDEX($GW$2:$GW$322,MATCH($GU451,$GV$2:$GV$322,0)),0)</f>
      </c>
      <c r="JH451" t="s">
        <v>44</v>
      </c>
      <c r="JI451" t="s">
        <v>44</v>
      </c>
    </row>
    <row r="452" spans="1:269" x14ac:dyDescent="0.25">
      <c r="R452">
        <f>IF(OR($U452="",$Q452=""),"",IFERROR($U452/$Q452,0))</f>
      </c>
      <c r="S452">
        <f>IF($U452="","",
SUM($T452,$V452,$AA452,$W452,$Y452)*
(1-IF($AB452="",0,VALUE($AB452)/100)))</f>
      </c>
      <c r="T452">
        <f>IF($U452="","",$U452)</f>
      </c>
      <c r="V452">
        <f>IF($U452="","",
IF($O452="","",
IF(ISNUMBER(SEARCH("exempt",LOWER($O452))),0,
$U452*(VALUE(SUBSTITUTE($O452,"%",""))/100))))</f>
      </c>
      <c r="AC452">
        <f>IFERROR(IF(FIND(" - ",$K452)&gt;0,MID($K452,FIND(" - ",$K452)+3,LEN($K452)),""),"")</f>
      </c>
      <c r="AL452" t="s">
        <v>1306</v>
      </c>
      <c r="AT452">
        <f>IFERROR(LEFT($K452,FIND(" - ",$K452)-1),$K452)</f>
      </c>
      <c r="AW452">
        <f>IF($CL452&gt;=1,INDEX($AU:$AU,$CK452+1),"")</f>
      </c>
      <c r="AX452">
        <f>IF($CL452&gt;=2,INDEX($AU:$AU,$CK452+2),"")</f>
      </c>
      <c r="AY452">
        <f>IF($CL452&gt;=3,INDEX($AU:$AU,$CK452+3),"")</f>
      </c>
      <c r="AZ452">
        <f>IF($CL452&gt;=4,INDEX($AU:$AU,$CK452+4),"")</f>
      </c>
      <c r="BA452">
        <f>IF($CL452&gt;=5,INDEX($AU:$AU,$CK452+5),"")</f>
      </c>
      <c r="BB452">
        <f>IF($CL452&gt;=6,INDEX($AU:$AU,$CK452+6),"")</f>
      </c>
      <c r="BC452">
        <f>IF($CL452&gt;=7,INDEX($AU:$AU,$CK452+7),"")</f>
      </c>
      <c r="BD452">
        <f>IF($CL452&gt;=8,INDEX($AU:$AU,$CK452+8),"")</f>
      </c>
      <c r="BE452">
        <f>IF($CL452&gt;=9,INDEX($AU:$AU,$CK452+9),"")</f>
      </c>
      <c r="BF452">
        <f>IF($CL452&gt;=10,INDEX($AU:$AU,$CK452+10),"")</f>
      </c>
      <c r="BG452">
        <f>IF($CL452&gt;=11,INDEX($AU:$AU,$CK452+11),"")</f>
      </c>
      <c r="BH452">
        <f>IF($CL452&gt;=12,INDEX($AU:$AU,$CK452+12),"")</f>
      </c>
      <c r="BI452">
        <f>IF($CL452&gt;=13,INDEX($AU:$AU,$CK452+13),"")</f>
      </c>
      <c r="BJ452">
        <f>IF($CL452&gt;=14,INDEX($AU:$AU,$CK452+14),"")</f>
      </c>
      <c r="BK452">
        <f>IF($CL452&gt;=15,INDEX($AU:$AU,$CK452+15),"")</f>
      </c>
      <c r="BL452">
        <f>IF($CL452&gt;=16,INDEX($AU:$AU,$CK452+16),"")</f>
      </c>
      <c r="BM452">
        <f>IF($CL452&gt;=17,INDEX($AU:$AU,$CK452+17),"")</f>
      </c>
      <c r="BN452">
        <f>IF($CL452&gt;=18,INDEX($AU:$AU,$CK452+18),"")</f>
      </c>
      <c r="BO452">
        <f>IF($CL452&gt;=19,INDEX($AU:$AU,$CK452+19),"")</f>
      </c>
      <c r="BP452">
        <f>IF($CL452&gt;=20,INDEX($AU:$AU,$CK452+20),"")</f>
      </c>
      <c r="BQ452">
        <f>IF($CL452&gt;=21,INDEX($AU:$AU,$CK452+21),"")</f>
      </c>
      <c r="BR452">
        <f>IF($CL452&gt;=22,INDEX($AU:$AU,$CK452+22),"")</f>
      </c>
      <c r="BS452">
        <f>IF($CL452&gt;=23,INDEX($AU:$AU,$CK452+23),"")</f>
      </c>
      <c r="BT452">
        <f>IF($CL452&gt;=24,INDEX($AU:$AU,$CK452+24),"")</f>
      </c>
      <c r="BU452">
        <f>IF($CL452&gt;=25,INDEX($AU:$AU,$CK452+25),"")</f>
      </c>
      <c r="BV452">
        <f>IF($CL452&gt;=26,INDEX($AU:$AU,$CK452+26),"")</f>
      </c>
      <c r="BW452">
        <f>IF($CL452&gt;=27,INDEX($AU:$AU,$CK452+27),"")</f>
      </c>
      <c r="BX452">
        <f>IF($CL452&gt;=28,INDEX($AU:$AU,$CK452+28),"")</f>
      </c>
      <c r="BY452">
        <f>IF($CL452&gt;=29,INDEX($AU:$AU,$CK452+29),"")</f>
      </c>
      <c r="BZ452">
        <f>IF($CL452&gt;=30,INDEX($AU:$AU,$CK452+30),"")</f>
      </c>
      <c r="CA452">
        <f>IF($CL452&gt;=31,INDEX($AU:$AU,$CK452+31),"")</f>
      </c>
      <c r="CB452">
        <f>IF($CL452&gt;=32,INDEX($AU:$AU,$CK452+32),"")</f>
      </c>
      <c r="CC452">
        <f>IF($CL452&gt;=33,INDEX($AU:$AU,$CK452+33),"")</f>
      </c>
      <c r="CD452">
        <f>IF($CL452&gt;=34,INDEX($AU:$AU,$CK452+34),"")</f>
      </c>
      <c r="CE452">
        <f>IF($CL452&gt;=35,INDEX($AU:$AU,$CK452+35),"")</f>
      </c>
      <c r="CF452">
        <f>IF($CL452&gt;=36,INDEX($AU:$AU,$CK452+36),"")</f>
      </c>
      <c r="CG452">
        <f>IF($CL452&gt;=37,INDEX($AU:$AU,$CK452+37),"")</f>
      </c>
      <c r="CH452">
        <f>IF($CL452&gt;=38,INDEX($AU:$AU,$CK452+38),"")</f>
      </c>
      <c r="CI452">
        <f>IF($CL452&gt;=39,INDEX($AU:$AU,$CK452+39),"")</f>
      </c>
      <c r="CJ452">
        <f>IF($CL452&gt;=40,INDEX($AU:$AU,$CK452+40),"")</f>
      </c>
      <c r="CK452">
        <f>IFERROR(MATCH($AT452,$AU$2:$AU$133,0)+1,0)</f>
      </c>
      <c r="CL452">
        <f>IFERROR(INDEX($AV$2:$AV$133,MATCH($AT452,$AU$2:$AU$133,0)),0)</f>
      </c>
      <c r="CM452">
        <f>IFERROR(LEFT($L452,FIND(" - ",$L452)-1),$L452)</f>
      </c>
      <c r="CN452" t="s">
        <v>149</v>
      </c>
      <c r="CP452">
        <f>IF($DK452&gt;=1,INDEX($CN:$CN,$DJ452+1),"")</f>
      </c>
      <c r="CQ452">
        <f>IF($DK452&gt;=2,INDEX($CN:$CN,$DJ452+2),"")</f>
      </c>
      <c r="CR452">
        <f>IF($DK452&gt;=3,INDEX($CN:$CN,$DJ452+3),"")</f>
      </c>
      <c r="CS452">
        <f>IF($DK452&gt;=4,INDEX($CN:$CN,$DJ452+4),"")</f>
      </c>
      <c r="CT452">
        <f>IF($DK452&gt;=5,INDEX($CN:$CN,$DJ452+5),"")</f>
      </c>
      <c r="CU452">
        <f>IF($DK452&gt;=6,INDEX($CN:$CN,$DJ452+6),"")</f>
      </c>
      <c r="CV452">
        <f>IF($DK452&gt;=7,INDEX($CN:$CN,$DJ452+7),"")</f>
      </c>
      <c r="CW452">
        <f>IF($DK452&gt;=8,INDEX($CN:$CN,$DJ452+8),"")</f>
      </c>
      <c r="CX452">
        <f>IF($DK452&gt;=9,INDEX($CN:$CN,$DJ452+9),"")</f>
      </c>
      <c r="CY452">
        <f>IF($DK452&gt;=10,INDEX($CN:$CN,$DJ452+10),"")</f>
      </c>
      <c r="CZ452">
        <f>IF($DK452&gt;=11,INDEX($CN:$CN,$DJ452+11),"")</f>
      </c>
      <c r="DA452">
        <f>IF($DK452&gt;=12,INDEX($CN:$CN,$DJ452+12),"")</f>
      </c>
      <c r="DB452">
        <f>IF($DK452&gt;=13,INDEX($CN:$CN,$DJ452+13),"")</f>
      </c>
      <c r="DC452">
        <f>IF($DK452&gt;=14,INDEX($CN:$CN,$DJ452+14),"")</f>
      </c>
      <c r="DD452">
        <f>IF($DK452&gt;=15,INDEX($CN:$CN,$DJ452+15),"")</f>
      </c>
      <c r="DE452">
        <f>IF($DK452&gt;=16,INDEX($CN:$CN,$DJ452+16),"")</f>
      </c>
      <c r="DF452">
        <f>IF($DK452&gt;=17,INDEX($CN:$CN,$DJ452+17),"")</f>
      </c>
      <c r="DG452">
        <f>IF($DK452&gt;=18,INDEX($CN:$CN,$DJ452+18),"")</f>
      </c>
      <c r="DH452">
        <f>IF($DK452&gt;=19,INDEX($CN:$CN,$DJ452+19),"")</f>
      </c>
      <c r="DI452">
        <f>IF($DK452&gt;=20,INDEX($CN:$CN,$DJ452+20),"")</f>
      </c>
      <c r="DJ452">
        <f>IFERROR(MATCH($CM452,$CN$2:$CN$1089,0)+1,0)</f>
      </c>
      <c r="DK452">
        <f>IFERROR(INDEX($CO$2:$CO$1089,MATCH($CM452,$CN$2:$CN$1089,0)),0)</f>
      </c>
      <c r="DL452">
        <f>IFERROR(INDEX($AS:$AS,MATCH($O452,$AR:$AR,0))&amp;"","")</f>
      </c>
      <c r="DP452">
        <f>IF($GS452&gt;=1,INDEX($DM:$DM,$GR452+1),"")</f>
      </c>
      <c r="DQ452">
        <f>IF($GS452&gt;=2,INDEX($DM:$DM,$GR452+2),"")</f>
      </c>
      <c r="DR452">
        <f>IF($GS452&gt;=3,INDEX($DM:$DM,$GR452+3),"")</f>
      </c>
      <c r="DS452">
        <f>IF($GS452&gt;=4,INDEX($DM:$DM,$GR452+4),"")</f>
      </c>
      <c r="DT452">
        <f>IF($GS452&gt;=5,INDEX($DM:$DM,$GR452+5),"")</f>
      </c>
      <c r="DU452">
        <f>IF($GS452&gt;=6,INDEX($DM:$DM,$GR452+6),"")</f>
      </c>
      <c r="DV452">
        <f>IF($GS452&gt;=7,INDEX($DM:$DM,$GR452+7),"")</f>
      </c>
      <c r="DW452">
        <f>IF($GS452&gt;=8,INDEX($DM:$DM,$GR452+8),"")</f>
      </c>
      <c r="DX452">
        <f>IF($GS452&gt;=9,INDEX($DM:$DM,$GR452+9),"")</f>
      </c>
      <c r="DY452">
        <f>IF($GS452&gt;=10,INDEX($DM:$DM,$GR452+10),"")</f>
      </c>
      <c r="DZ452">
        <f>IF($GS452&gt;=11,INDEX($DM:$DM,$GR452+11),"")</f>
      </c>
      <c r="EA452">
        <f>IF($GS452&gt;=12,INDEX($DM:$DM,$GR452+12),"")</f>
      </c>
      <c r="EB452">
        <f>IF($GS452&gt;=13,INDEX($DM:$DM,$GR452+13),"")</f>
      </c>
      <c r="EC452">
        <f>IF($GS452&gt;=14,INDEX($DM:$DM,$GR452+14),"")</f>
      </c>
      <c r="ED452">
        <f>IF($GS452&gt;=15,INDEX($DM:$DM,$GR452+15),"")</f>
      </c>
      <c r="EE452">
        <f>IF($GS452&gt;=16,INDEX($DM:$DM,$GR452+16),"")</f>
      </c>
      <c r="EF452">
        <f>IF($GS452&gt;=17,INDEX($DM:$DM,$GR452+17),"")</f>
      </c>
      <c r="EG452">
        <f>IF($GS452&gt;=18,INDEX($DM:$DM,$GR452+18),"")</f>
      </c>
      <c r="EH452">
        <f>IF($GS452&gt;=19,INDEX($DM:$DM,$GR452+19),"")</f>
      </c>
      <c r="EI452">
        <f>IF($GS452&gt;=20,INDEX($DM:$DM,$GR452+20),"")</f>
      </c>
      <c r="EJ452">
        <f>IF($GS452&gt;=21,INDEX($DM:$DM,$GR452+21),"")</f>
      </c>
      <c r="EK452">
        <f>IF($GS452&gt;=22,INDEX($DM:$DM,$GR452+22),"")</f>
      </c>
      <c r="EL452">
        <f>IF($GS452&gt;=23,INDEX($DM:$DM,$GR452+23),"")</f>
      </c>
      <c r="EM452">
        <f>IF($GS452&gt;=24,INDEX($DM:$DM,$GR452+24),"")</f>
      </c>
      <c r="EN452">
        <f>IF($GS452&gt;=25,INDEX($DM:$DM,$GR452+25),"")</f>
      </c>
      <c r="EO452">
        <f>IF($GS452&gt;=26,INDEX($DM:$DM,$GR452+26),"")</f>
      </c>
      <c r="EP452">
        <f>IF($GS452&gt;=27,INDEX($DM:$DM,$GR452+27),"")</f>
      </c>
      <c r="EQ452">
        <f>IF($GS452&gt;=28,INDEX($DM:$DM,$GR452+28),"")</f>
      </c>
      <c r="ER452">
        <f>IF($GS452&gt;=29,INDEX($DM:$DM,$GR452+29),"")</f>
      </c>
      <c r="ES452">
        <f>IF($GS452&gt;=30,INDEX($DM:$DM,$GR452+30),"")</f>
      </c>
      <c r="ET452">
        <f>IF($GS452&gt;=31,INDEX($DM:$DM,$GR452+31),"")</f>
      </c>
      <c r="EU452">
        <f>IF($GS452&gt;=32,INDEX($DM:$DM,$GR452+32),"")</f>
      </c>
      <c r="EV452">
        <f>IF($GS452&gt;=33,INDEX($DM:$DM,$GR452+33),"")</f>
      </c>
      <c r="EW452">
        <f>IF($GS452&gt;=34,INDEX($DM:$DM,$GR452+34),"")</f>
      </c>
      <c r="EX452">
        <f>IF($GS452&gt;=35,INDEX($DM:$DM,$GR452+35),"")</f>
      </c>
      <c r="EY452">
        <f>IF($GS452&gt;=36,INDEX($DM:$DM,$GR452+36),"")</f>
      </c>
      <c r="EZ452">
        <f>IF($GS452&gt;=37,INDEX($DM:$DM,$GR452+37),"")</f>
      </c>
      <c r="FA452">
        <f>IF($GS452&gt;=38,INDEX($DM:$DM,$GR452+38),"")</f>
      </c>
      <c r="FB452">
        <f>IF($GS452&gt;=39,INDEX($DM:$DM,$GR452+39),"")</f>
      </c>
      <c r="FC452">
        <f>IF($GS452&gt;=40,INDEX($DM:$DM,$GR452+40),"")</f>
      </c>
      <c r="FD452">
        <f>IF($GS452&gt;=1,INDEX($DN:$DN,$GR452+1),"")</f>
      </c>
      <c r="FE452">
        <f>IF($GS452&gt;=2,INDEX($DN:$DN,$GR452+2),"")</f>
      </c>
      <c r="FF452">
        <f>IF($GS452&gt;=3,INDEX($DN:$DN,$GR452+3),"")</f>
      </c>
      <c r="FG452">
        <f>IF($GS452&gt;=4,INDEX($DN:$DN,$GR452+4),"")</f>
      </c>
      <c r="FH452">
        <f>IF($GS452&gt;=5,INDEX($DN:$DN,$GR452+5),"")</f>
      </c>
      <c r="FI452">
        <f>IF($GS452&gt;=6,INDEX($DN:$DN,$GR452+6),"")</f>
      </c>
      <c r="FJ452">
        <f>IF($GS452&gt;=7,INDEX($DN:$DN,$GR452+7),"")</f>
      </c>
      <c r="FK452">
        <f>IF($GS452&gt;=8,INDEX($DN:$DN,$GR452+8),"")</f>
      </c>
      <c r="FL452">
        <f>IF($GS452&gt;=9,INDEX($DN:$DN,$GR452+9),"")</f>
      </c>
      <c r="FM452">
        <f>IF($GS452&gt;=10,INDEX($DN:$DN,$GR452+10),"")</f>
      </c>
      <c r="FN452">
        <f>IF($GS452&gt;=11,INDEX($DN:$DN,$GR452+11),"")</f>
      </c>
      <c r="FO452">
        <f>IF($GS452&gt;=12,INDEX($DN:$DN,$GR452+12),"")</f>
      </c>
      <c r="FP452">
        <f>IF($GS452&gt;=13,INDEX($DN:$DN,$GR452+13),"")</f>
      </c>
      <c r="FQ452">
        <f>IF($GS452&gt;=14,INDEX($DN:$DN,$GR452+14),"")</f>
      </c>
      <c r="FR452">
        <f>IF($GS452&gt;=15,INDEX($DN:$DN,$GR452+15),"")</f>
      </c>
      <c r="FS452">
        <f>IF($GS452&gt;=16,INDEX($DN:$DN,$GR452+16),"")</f>
      </c>
      <c r="FT452">
        <f>IF($GS452&gt;=17,INDEX($DN:$DN,$GR452+17),"")</f>
      </c>
      <c r="FU452">
        <f>IF($GS452&gt;=18,INDEX($DN:$DN,$GR452+18),"")</f>
      </c>
      <c r="FV452">
        <f>IF($GS452&gt;=19,INDEX($DN:$DN,$GR452+19),"")</f>
      </c>
      <c r="FW452">
        <f>IF($GS452&gt;=20,INDEX($DN:$DN,$GR452+20),"")</f>
      </c>
      <c r="FX452">
        <f>IF($GS452&gt;=21,INDEX($DN:$DN,$GR452+21),"")</f>
      </c>
      <c r="FY452">
        <f>IF($GS452&gt;=22,INDEX($DN:$DN,$GR452+22),"")</f>
      </c>
      <c r="FZ452">
        <f>IF($GS452&gt;=23,INDEX($DN:$DN,$GR452+23),"")</f>
      </c>
      <c r="GA452">
        <f>IF($GS452&gt;=24,INDEX($DN:$DN,$GR452+24),"")</f>
      </c>
      <c r="GB452">
        <f>IF($GS452&gt;=25,INDEX($DN:$DN,$GR452+25),"")</f>
      </c>
      <c r="GC452">
        <f>IF($GS452&gt;=26,INDEX($DN:$DN,$GR452+26),"")</f>
      </c>
      <c r="GD452">
        <f>IF($GS452&gt;=27,INDEX($DN:$DN,$GR452+27),"")</f>
      </c>
      <c r="GE452">
        <f>IF($GS452&gt;=28,INDEX($DN:$DN,$GR452+28),"")</f>
      </c>
      <c r="GF452">
        <f>IF($GS452&gt;=29,INDEX($DN:$DN,$GR452+29),"")</f>
      </c>
      <c r="GG452">
        <f>IF($GS452&gt;=30,INDEX($DN:$DN,$GR452+30),"")</f>
      </c>
      <c r="GH452">
        <f>IF($GS452&gt;=31,INDEX($DN:$DN,$GR452+31),"")</f>
      </c>
      <c r="GI452">
        <f>IF($GS452&gt;=32,INDEX($DN:$DN,$GR452+32),"")</f>
      </c>
      <c r="GJ452">
        <f>IF($GS452&gt;=33,INDEX($DN:$DN,$GR452+33),"")</f>
      </c>
      <c r="GK452">
        <f>IF($GS452&gt;=34,INDEX($DN:$DN,$GR452+34),"")</f>
      </c>
      <c r="GL452">
        <f>IF($GS452&gt;=35,INDEX($DN:$DN,$GR452+35),"")</f>
      </c>
      <c r="GM452">
        <f>IF($GS452&gt;=36,INDEX($DN:$DN,$GR452+36),"")</f>
      </c>
      <c r="GN452">
        <f>IF($GS452&gt;=37,INDEX($DN:$DN,$GR452+37),"")</f>
      </c>
      <c r="GO452">
        <f>IF($GS452&gt;=38,INDEX($DN:$DN,$GR452+38),"")</f>
      </c>
      <c r="GP452">
        <f>IF($GS452&gt;=39,INDEX($DN:$DN,$GR452+39),"")</f>
      </c>
      <c r="GQ452">
        <f>IF($GS452&gt;=40,INDEX($DN:$DN,$GR452+40),"")</f>
      </c>
      <c r="GR452">
        <f>IFERROR(MATCH($DL452,$DM$2:$DM$148,0)+1,0)</f>
      </c>
      <c r="GS452">
        <f>IFERROR(INDEX($DO$2:$DO$148,MATCH($DL452,$DM$2:$DM$148,0)),0)</f>
      </c>
      <c r="GT452">
        <f>IFERROR(MATCH($Z452,$DP$452:$FC$452,0),0)</f>
      </c>
      <c r="GU452">
        <f>IF($GT452&gt;0,INDEX($FD$452:$GQ$452,$GT452),"")</f>
      </c>
      <c r="GX452">
        <f>IF($JG452&gt;=1,INDEX($GV:$GV,$JF452+1),"")</f>
      </c>
      <c r="GY452">
        <f>IF($JG452&gt;=2,INDEX($GV:$GV,$JF452+2),"")</f>
      </c>
      <c r="GZ452">
        <f>IF($JG452&gt;=3,INDEX($GV:$GV,$JF452+3),"")</f>
      </c>
      <c r="HA452">
        <f>IF($JG452&gt;=4,INDEX($GV:$GV,$JF452+4),"")</f>
      </c>
      <c r="HB452">
        <f>IF($JG452&gt;=5,INDEX($GV:$GV,$JF452+5),"")</f>
      </c>
      <c r="HC452">
        <f>IF($JG452&gt;=6,INDEX($GV:$GV,$JF452+6),"")</f>
      </c>
      <c r="HD452">
        <f>IF($JG452&gt;=7,INDEX($GV:$GV,$JF452+7),"")</f>
      </c>
      <c r="HE452">
        <f>IF($JG452&gt;=8,INDEX($GV:$GV,$JF452+8),"")</f>
      </c>
      <c r="HF452">
        <f>IF($JG452&gt;=9,INDEX($GV:$GV,$JF452+9),"")</f>
      </c>
      <c r="HG452">
        <f>IF($JG452&gt;=10,INDEX($GV:$GV,$JF452+10),"")</f>
      </c>
      <c r="HH452">
        <f>IF($JG452&gt;=11,INDEX($GV:$GV,$JF452+11),"")</f>
      </c>
      <c r="HI452">
        <f>IF($JG452&gt;=12,INDEX($GV:$GV,$JF452+12),"")</f>
      </c>
      <c r="HJ452">
        <f>IF($JG452&gt;=13,INDEX($GV:$GV,$JF452+13),"")</f>
      </c>
      <c r="HK452">
        <f>IF($JG452&gt;=14,INDEX($GV:$GV,$JF452+14),"")</f>
      </c>
      <c r="HL452">
        <f>IF($JG452&gt;=15,INDEX($GV:$GV,$JF452+15),"")</f>
      </c>
      <c r="HM452">
        <f>IF($JG452&gt;=16,INDEX($GV:$GV,$JF452+16),"")</f>
      </c>
      <c r="HN452">
        <f>IF($JG452&gt;=17,INDEX($GV:$GV,$JF452+17),"")</f>
      </c>
      <c r="HO452">
        <f>IF($JG452&gt;=18,INDEX($GV:$GV,$JF452+18),"")</f>
      </c>
      <c r="HP452">
        <f>IF($JG452&gt;=19,INDEX($GV:$GV,$JF452+19),"")</f>
      </c>
      <c r="HQ452">
        <f>IF($JG452&gt;=20,INDEX($GV:$GV,$JF452+20),"")</f>
      </c>
      <c r="HR452">
        <f>IF($JG452&gt;=21,INDEX($GV:$GV,$JF452+21),"")</f>
      </c>
      <c r="HS452">
        <f>IF($JG452&gt;=22,INDEX($GV:$GV,$JF452+22),"")</f>
      </c>
      <c r="HT452">
        <f>IF($JG452&gt;=23,INDEX($GV:$GV,$JF452+23),"")</f>
      </c>
      <c r="HU452">
        <f>IF($JG452&gt;=24,INDEX($GV:$GV,$JF452+24),"")</f>
      </c>
      <c r="HV452">
        <f>IF($JG452&gt;=25,INDEX($GV:$GV,$JF452+25),"")</f>
      </c>
      <c r="HW452">
        <f>IF($JG452&gt;=26,INDEX($GV:$GV,$JF452+26),"")</f>
      </c>
      <c r="HX452">
        <f>IF($JG452&gt;=27,INDEX($GV:$GV,$JF452+27),"")</f>
      </c>
      <c r="HY452">
        <f>IF($JG452&gt;=28,INDEX($GV:$GV,$JF452+28),"")</f>
      </c>
      <c r="HZ452">
        <f>IF($JG452&gt;=29,INDEX($GV:$GV,$JF452+29),"")</f>
      </c>
      <c r="IA452">
        <f>IF($JG452&gt;=30,INDEX($GV:$GV,$JF452+30),"")</f>
      </c>
      <c r="IB452">
        <f>IF($JG452&gt;=31,INDEX($GV:$GV,$JF452+31),"")</f>
      </c>
      <c r="IC452">
        <f>IF($JG452&gt;=32,INDEX($GV:$GV,$JF452+32),"")</f>
      </c>
      <c r="ID452">
        <f>IF($JG452&gt;=33,INDEX($GV:$GV,$JF452+33),"")</f>
      </c>
      <c r="IE452">
        <f>IF($JG452&gt;=34,INDEX($GV:$GV,$JF452+34),"")</f>
      </c>
      <c r="IF452">
        <f>IF($JG452&gt;=35,INDEX($GV:$GV,$JF452+35),"")</f>
      </c>
      <c r="IG452">
        <f>IF($JG452&gt;=36,INDEX($GV:$GV,$JF452+36),"")</f>
      </c>
      <c r="IH452">
        <f>IF($JG452&gt;=37,INDEX($GV:$GV,$JF452+37),"")</f>
      </c>
      <c r="II452">
        <f>IF($JG452&gt;=38,INDEX($GV:$GV,$JF452+38),"")</f>
      </c>
      <c r="IJ452">
        <f>IF($JG452&gt;=39,INDEX($GV:$GV,$JF452+39),"")</f>
      </c>
      <c r="IK452">
        <f>IF($JG452&gt;=40,INDEX($GV:$GV,$JF452+40),"")</f>
      </c>
      <c r="IL452">
        <f>IF($JG452&gt;=41,INDEX($GV:$GV,$JF452+41),"")</f>
      </c>
      <c r="IM452">
        <f>IF($JG452&gt;=42,INDEX($GV:$GV,$JF452+42),"")</f>
      </c>
      <c r="IN452">
        <f>IF($JG452&gt;=43,INDEX($GV:$GV,$JF452+43),"")</f>
      </c>
      <c r="IO452">
        <f>IF($JG452&gt;=44,INDEX($GV:$GV,$JF452+44),"")</f>
      </c>
      <c r="IP452">
        <f>IF($JG452&gt;=45,INDEX($GV:$GV,$JF452+45),"")</f>
      </c>
      <c r="IQ452">
        <f>IF($JG452&gt;=46,INDEX($GV:$GV,$JF452+46),"")</f>
      </c>
      <c r="IR452">
        <f>IF($JG452&gt;=47,INDEX($GV:$GV,$JF452+47),"")</f>
      </c>
      <c r="IS452">
        <f>IF($JG452&gt;=48,INDEX($GV:$GV,$JF452+48),"")</f>
      </c>
      <c r="IT452">
        <f>IF($JG452&gt;=49,INDEX($GV:$GV,$JF452+49),"")</f>
      </c>
      <c r="IU452">
        <f>IF($JG452&gt;=50,INDEX($GV:$GV,$JF452+50),"")</f>
      </c>
      <c r="IV452">
        <f>IF($JG452&gt;=51,INDEX($GV:$GV,$JF452+51),"")</f>
      </c>
      <c r="IW452">
        <f>IF($JG452&gt;=52,INDEX($GV:$GV,$JF452+52),"")</f>
      </c>
      <c r="IX452">
        <f>IF($JG452&gt;=53,INDEX($GV:$GV,$JF452+53),"")</f>
      </c>
      <c r="IY452">
        <f>IF($JG452&gt;=54,INDEX($GV:$GV,$JF452+54),"")</f>
      </c>
      <c r="IZ452">
        <f>IF($JG452&gt;=55,INDEX($GV:$GV,$JF452+55),"")</f>
      </c>
      <c r="JA452">
        <f>IF($JG452&gt;=56,INDEX($GV:$GV,$JF452+56),"")</f>
      </c>
      <c r="JB452">
        <f>IF($JG452&gt;=57,INDEX($GV:$GV,$JF452+57),"")</f>
      </c>
      <c r="JC452">
        <f>IF($JG452&gt;=58,INDEX($GV:$GV,$JF452+58),"")</f>
      </c>
      <c r="JD452">
        <f>IF($JG452&gt;=59,INDEX($GV:$GV,$JF452+59),"")</f>
      </c>
      <c r="JE452">
        <f>IF($JG452&gt;=60,INDEX($GV:$GV,$JF452+60),"")</f>
      </c>
      <c r="JF452">
        <f>IFERROR(MATCH($GU452,$GV$2:$GV$322,0)+1,0)</f>
      </c>
      <c r="JG452">
        <f>IFERROR(INDEX($GW$2:$GW$322,MATCH($GU452,$GV$2:$GV$322,0)),0)</f>
      </c>
      <c r="JH452" t="s">
        <v>44</v>
      </c>
      <c r="JI452" t="s">
        <v>44</v>
      </c>
    </row>
    <row r="453" spans="1:269" x14ac:dyDescent="0.25">
      <c r="R453">
        <f>IF(OR($U453="",$Q453=""),"",IFERROR($U453/$Q453,0))</f>
      </c>
      <c r="S453">
        <f>IF($U453="","",
SUM($T453,$V453,$AA453,$W453,$Y453)*
(1-IF($AB453="",0,VALUE($AB453)/100)))</f>
      </c>
      <c r="T453">
        <f>IF($U453="","",$U453)</f>
      </c>
      <c r="V453">
        <f>IF($U453="","",
IF($O453="","",
IF(ISNUMBER(SEARCH("exempt",LOWER($O453))),0,
$U453*(VALUE(SUBSTITUTE($O453,"%",""))/100))))</f>
      </c>
      <c r="AC453">
        <f>IFERROR(IF(FIND(" - ",$K453)&gt;0,MID($K453,FIND(" - ",$K453)+3,LEN($K453)),""),"")</f>
      </c>
      <c r="AL453" t="s">
        <v>1307</v>
      </c>
      <c r="AT453">
        <f>IFERROR(LEFT($K453,FIND(" - ",$K453)-1),$K453)</f>
      </c>
      <c r="AW453">
        <f>IF($CL453&gt;=1,INDEX($AU:$AU,$CK453+1),"")</f>
      </c>
      <c r="AX453">
        <f>IF($CL453&gt;=2,INDEX($AU:$AU,$CK453+2),"")</f>
      </c>
      <c r="AY453">
        <f>IF($CL453&gt;=3,INDEX($AU:$AU,$CK453+3),"")</f>
      </c>
      <c r="AZ453">
        <f>IF($CL453&gt;=4,INDEX($AU:$AU,$CK453+4),"")</f>
      </c>
      <c r="BA453">
        <f>IF($CL453&gt;=5,INDEX($AU:$AU,$CK453+5),"")</f>
      </c>
      <c r="BB453">
        <f>IF($CL453&gt;=6,INDEX($AU:$AU,$CK453+6),"")</f>
      </c>
      <c r="BC453">
        <f>IF($CL453&gt;=7,INDEX($AU:$AU,$CK453+7),"")</f>
      </c>
      <c r="BD453">
        <f>IF($CL453&gt;=8,INDEX($AU:$AU,$CK453+8),"")</f>
      </c>
      <c r="BE453">
        <f>IF($CL453&gt;=9,INDEX($AU:$AU,$CK453+9),"")</f>
      </c>
      <c r="BF453">
        <f>IF($CL453&gt;=10,INDEX($AU:$AU,$CK453+10),"")</f>
      </c>
      <c r="BG453">
        <f>IF($CL453&gt;=11,INDEX($AU:$AU,$CK453+11),"")</f>
      </c>
      <c r="BH453">
        <f>IF($CL453&gt;=12,INDEX($AU:$AU,$CK453+12),"")</f>
      </c>
      <c r="BI453">
        <f>IF($CL453&gt;=13,INDEX($AU:$AU,$CK453+13),"")</f>
      </c>
      <c r="BJ453">
        <f>IF($CL453&gt;=14,INDEX($AU:$AU,$CK453+14),"")</f>
      </c>
      <c r="BK453">
        <f>IF($CL453&gt;=15,INDEX($AU:$AU,$CK453+15),"")</f>
      </c>
      <c r="BL453">
        <f>IF($CL453&gt;=16,INDEX($AU:$AU,$CK453+16),"")</f>
      </c>
      <c r="BM453">
        <f>IF($CL453&gt;=17,INDEX($AU:$AU,$CK453+17),"")</f>
      </c>
      <c r="BN453">
        <f>IF($CL453&gt;=18,INDEX($AU:$AU,$CK453+18),"")</f>
      </c>
      <c r="BO453">
        <f>IF($CL453&gt;=19,INDEX($AU:$AU,$CK453+19),"")</f>
      </c>
      <c r="BP453">
        <f>IF($CL453&gt;=20,INDEX($AU:$AU,$CK453+20),"")</f>
      </c>
      <c r="BQ453">
        <f>IF($CL453&gt;=21,INDEX($AU:$AU,$CK453+21),"")</f>
      </c>
      <c r="BR453">
        <f>IF($CL453&gt;=22,INDEX($AU:$AU,$CK453+22),"")</f>
      </c>
      <c r="BS453">
        <f>IF($CL453&gt;=23,INDEX($AU:$AU,$CK453+23),"")</f>
      </c>
      <c r="BT453">
        <f>IF($CL453&gt;=24,INDEX($AU:$AU,$CK453+24),"")</f>
      </c>
      <c r="BU453">
        <f>IF($CL453&gt;=25,INDEX($AU:$AU,$CK453+25),"")</f>
      </c>
      <c r="BV453">
        <f>IF($CL453&gt;=26,INDEX($AU:$AU,$CK453+26),"")</f>
      </c>
      <c r="BW453">
        <f>IF($CL453&gt;=27,INDEX($AU:$AU,$CK453+27),"")</f>
      </c>
      <c r="BX453">
        <f>IF($CL453&gt;=28,INDEX($AU:$AU,$CK453+28),"")</f>
      </c>
      <c r="BY453">
        <f>IF($CL453&gt;=29,INDEX($AU:$AU,$CK453+29),"")</f>
      </c>
      <c r="BZ453">
        <f>IF($CL453&gt;=30,INDEX($AU:$AU,$CK453+30),"")</f>
      </c>
      <c r="CA453">
        <f>IF($CL453&gt;=31,INDEX($AU:$AU,$CK453+31),"")</f>
      </c>
      <c r="CB453">
        <f>IF($CL453&gt;=32,INDEX($AU:$AU,$CK453+32),"")</f>
      </c>
      <c r="CC453">
        <f>IF($CL453&gt;=33,INDEX($AU:$AU,$CK453+33),"")</f>
      </c>
      <c r="CD453">
        <f>IF($CL453&gt;=34,INDEX($AU:$AU,$CK453+34),"")</f>
      </c>
      <c r="CE453">
        <f>IF($CL453&gt;=35,INDEX($AU:$AU,$CK453+35),"")</f>
      </c>
      <c r="CF453">
        <f>IF($CL453&gt;=36,INDEX($AU:$AU,$CK453+36),"")</f>
      </c>
      <c r="CG453">
        <f>IF($CL453&gt;=37,INDEX($AU:$AU,$CK453+37),"")</f>
      </c>
      <c r="CH453">
        <f>IF($CL453&gt;=38,INDEX($AU:$AU,$CK453+38),"")</f>
      </c>
      <c r="CI453">
        <f>IF($CL453&gt;=39,INDEX($AU:$AU,$CK453+39),"")</f>
      </c>
      <c r="CJ453">
        <f>IF($CL453&gt;=40,INDEX($AU:$AU,$CK453+40),"")</f>
      </c>
      <c r="CK453">
        <f>IFERROR(MATCH($AT453,$AU$2:$AU$133,0)+1,0)</f>
      </c>
      <c r="CL453">
        <f>IFERROR(INDEX($AV$2:$AV$133,MATCH($AT453,$AU$2:$AU$133,0)),0)</f>
      </c>
      <c r="CM453">
        <f>IFERROR(LEFT($L453,FIND(" - ",$L453)-1),$L453)</f>
      </c>
      <c r="CN453" t="s">
        <v>1308</v>
      </c>
      <c r="CO453">
        <v>1</v>
      </c>
      <c r="CP453">
        <f>IF($DK453&gt;=1,INDEX($CN:$CN,$DJ453+1),"")</f>
      </c>
      <c r="CQ453">
        <f>IF($DK453&gt;=2,INDEX($CN:$CN,$DJ453+2),"")</f>
      </c>
      <c r="CR453">
        <f>IF($DK453&gt;=3,INDEX($CN:$CN,$DJ453+3),"")</f>
      </c>
      <c r="CS453">
        <f>IF($DK453&gt;=4,INDEX($CN:$CN,$DJ453+4),"")</f>
      </c>
      <c r="CT453">
        <f>IF($DK453&gt;=5,INDEX($CN:$CN,$DJ453+5),"")</f>
      </c>
      <c r="CU453">
        <f>IF($DK453&gt;=6,INDEX($CN:$CN,$DJ453+6),"")</f>
      </c>
      <c r="CV453">
        <f>IF($DK453&gt;=7,INDEX($CN:$CN,$DJ453+7),"")</f>
      </c>
      <c r="CW453">
        <f>IF($DK453&gt;=8,INDEX($CN:$CN,$DJ453+8),"")</f>
      </c>
      <c r="CX453">
        <f>IF($DK453&gt;=9,INDEX($CN:$CN,$DJ453+9),"")</f>
      </c>
      <c r="CY453">
        <f>IF($DK453&gt;=10,INDEX($CN:$CN,$DJ453+10),"")</f>
      </c>
      <c r="CZ453">
        <f>IF($DK453&gt;=11,INDEX($CN:$CN,$DJ453+11),"")</f>
      </c>
      <c r="DA453">
        <f>IF($DK453&gt;=12,INDEX($CN:$CN,$DJ453+12),"")</f>
      </c>
      <c r="DB453">
        <f>IF($DK453&gt;=13,INDEX($CN:$CN,$DJ453+13),"")</f>
      </c>
      <c r="DC453">
        <f>IF($DK453&gt;=14,INDEX($CN:$CN,$DJ453+14),"")</f>
      </c>
      <c r="DD453">
        <f>IF($DK453&gt;=15,INDEX($CN:$CN,$DJ453+15),"")</f>
      </c>
      <c r="DE453">
        <f>IF($DK453&gt;=16,INDEX($CN:$CN,$DJ453+16),"")</f>
      </c>
      <c r="DF453">
        <f>IF($DK453&gt;=17,INDEX($CN:$CN,$DJ453+17),"")</f>
      </c>
      <c r="DG453">
        <f>IF($DK453&gt;=18,INDEX($CN:$CN,$DJ453+18),"")</f>
      </c>
      <c r="DH453">
        <f>IF($DK453&gt;=19,INDEX($CN:$CN,$DJ453+19),"")</f>
      </c>
      <c r="DI453">
        <f>IF($DK453&gt;=20,INDEX($CN:$CN,$DJ453+20),"")</f>
      </c>
      <c r="DJ453">
        <f>IFERROR(MATCH($CM453,$CN$2:$CN$1089,0)+1,0)</f>
      </c>
      <c r="DK453">
        <f>IFERROR(INDEX($CO$2:$CO$1089,MATCH($CM453,$CN$2:$CN$1089,0)),0)</f>
      </c>
      <c r="DL453">
        <f>IFERROR(INDEX($AS:$AS,MATCH($O453,$AR:$AR,0))&amp;"","")</f>
      </c>
      <c r="DP453">
        <f>IF($GS453&gt;=1,INDEX($DM:$DM,$GR453+1),"")</f>
      </c>
      <c r="DQ453">
        <f>IF($GS453&gt;=2,INDEX($DM:$DM,$GR453+2),"")</f>
      </c>
      <c r="DR453">
        <f>IF($GS453&gt;=3,INDEX($DM:$DM,$GR453+3),"")</f>
      </c>
      <c r="DS453">
        <f>IF($GS453&gt;=4,INDEX($DM:$DM,$GR453+4),"")</f>
      </c>
      <c r="DT453">
        <f>IF($GS453&gt;=5,INDEX($DM:$DM,$GR453+5),"")</f>
      </c>
      <c r="DU453">
        <f>IF($GS453&gt;=6,INDEX($DM:$DM,$GR453+6),"")</f>
      </c>
      <c r="DV453">
        <f>IF($GS453&gt;=7,INDEX($DM:$DM,$GR453+7),"")</f>
      </c>
      <c r="DW453">
        <f>IF($GS453&gt;=8,INDEX($DM:$DM,$GR453+8),"")</f>
      </c>
      <c r="DX453">
        <f>IF($GS453&gt;=9,INDEX($DM:$DM,$GR453+9),"")</f>
      </c>
      <c r="DY453">
        <f>IF($GS453&gt;=10,INDEX($DM:$DM,$GR453+10),"")</f>
      </c>
      <c r="DZ453">
        <f>IF($GS453&gt;=11,INDEX($DM:$DM,$GR453+11),"")</f>
      </c>
      <c r="EA453">
        <f>IF($GS453&gt;=12,INDEX($DM:$DM,$GR453+12),"")</f>
      </c>
      <c r="EB453">
        <f>IF($GS453&gt;=13,INDEX($DM:$DM,$GR453+13),"")</f>
      </c>
      <c r="EC453">
        <f>IF($GS453&gt;=14,INDEX($DM:$DM,$GR453+14),"")</f>
      </c>
      <c r="ED453">
        <f>IF($GS453&gt;=15,INDEX($DM:$DM,$GR453+15),"")</f>
      </c>
      <c r="EE453">
        <f>IF($GS453&gt;=16,INDEX($DM:$DM,$GR453+16),"")</f>
      </c>
      <c r="EF453">
        <f>IF($GS453&gt;=17,INDEX($DM:$DM,$GR453+17),"")</f>
      </c>
      <c r="EG453">
        <f>IF($GS453&gt;=18,INDEX($DM:$DM,$GR453+18),"")</f>
      </c>
      <c r="EH453">
        <f>IF($GS453&gt;=19,INDEX($DM:$DM,$GR453+19),"")</f>
      </c>
      <c r="EI453">
        <f>IF($GS453&gt;=20,INDEX($DM:$DM,$GR453+20),"")</f>
      </c>
      <c r="EJ453">
        <f>IF($GS453&gt;=21,INDEX($DM:$DM,$GR453+21),"")</f>
      </c>
      <c r="EK453">
        <f>IF($GS453&gt;=22,INDEX($DM:$DM,$GR453+22),"")</f>
      </c>
      <c r="EL453">
        <f>IF($GS453&gt;=23,INDEX($DM:$DM,$GR453+23),"")</f>
      </c>
      <c r="EM453">
        <f>IF($GS453&gt;=24,INDEX($DM:$DM,$GR453+24),"")</f>
      </c>
      <c r="EN453">
        <f>IF($GS453&gt;=25,INDEX($DM:$DM,$GR453+25),"")</f>
      </c>
      <c r="EO453">
        <f>IF($GS453&gt;=26,INDEX($DM:$DM,$GR453+26),"")</f>
      </c>
      <c r="EP453">
        <f>IF($GS453&gt;=27,INDEX($DM:$DM,$GR453+27),"")</f>
      </c>
      <c r="EQ453">
        <f>IF($GS453&gt;=28,INDEX($DM:$DM,$GR453+28),"")</f>
      </c>
      <c r="ER453">
        <f>IF($GS453&gt;=29,INDEX($DM:$DM,$GR453+29),"")</f>
      </c>
      <c r="ES453">
        <f>IF($GS453&gt;=30,INDEX($DM:$DM,$GR453+30),"")</f>
      </c>
      <c r="ET453">
        <f>IF($GS453&gt;=31,INDEX($DM:$DM,$GR453+31),"")</f>
      </c>
      <c r="EU453">
        <f>IF($GS453&gt;=32,INDEX($DM:$DM,$GR453+32),"")</f>
      </c>
      <c r="EV453">
        <f>IF($GS453&gt;=33,INDEX($DM:$DM,$GR453+33),"")</f>
      </c>
      <c r="EW453">
        <f>IF($GS453&gt;=34,INDEX($DM:$DM,$GR453+34),"")</f>
      </c>
      <c r="EX453">
        <f>IF($GS453&gt;=35,INDEX($DM:$DM,$GR453+35),"")</f>
      </c>
      <c r="EY453">
        <f>IF($GS453&gt;=36,INDEX($DM:$DM,$GR453+36),"")</f>
      </c>
      <c r="EZ453">
        <f>IF($GS453&gt;=37,INDEX($DM:$DM,$GR453+37),"")</f>
      </c>
      <c r="FA453">
        <f>IF($GS453&gt;=38,INDEX($DM:$DM,$GR453+38),"")</f>
      </c>
      <c r="FB453">
        <f>IF($GS453&gt;=39,INDEX($DM:$DM,$GR453+39),"")</f>
      </c>
      <c r="FC453">
        <f>IF($GS453&gt;=40,INDEX($DM:$DM,$GR453+40),"")</f>
      </c>
      <c r="FD453">
        <f>IF($GS453&gt;=1,INDEX($DN:$DN,$GR453+1),"")</f>
      </c>
      <c r="FE453">
        <f>IF($GS453&gt;=2,INDEX($DN:$DN,$GR453+2),"")</f>
      </c>
      <c r="FF453">
        <f>IF($GS453&gt;=3,INDEX($DN:$DN,$GR453+3),"")</f>
      </c>
      <c r="FG453">
        <f>IF($GS453&gt;=4,INDEX($DN:$DN,$GR453+4),"")</f>
      </c>
      <c r="FH453">
        <f>IF($GS453&gt;=5,INDEX($DN:$DN,$GR453+5),"")</f>
      </c>
      <c r="FI453">
        <f>IF($GS453&gt;=6,INDEX($DN:$DN,$GR453+6),"")</f>
      </c>
      <c r="FJ453">
        <f>IF($GS453&gt;=7,INDEX($DN:$DN,$GR453+7),"")</f>
      </c>
      <c r="FK453">
        <f>IF($GS453&gt;=8,INDEX($DN:$DN,$GR453+8),"")</f>
      </c>
      <c r="FL453">
        <f>IF($GS453&gt;=9,INDEX($DN:$DN,$GR453+9),"")</f>
      </c>
      <c r="FM453">
        <f>IF($GS453&gt;=10,INDEX($DN:$DN,$GR453+10),"")</f>
      </c>
      <c r="FN453">
        <f>IF($GS453&gt;=11,INDEX($DN:$DN,$GR453+11),"")</f>
      </c>
      <c r="FO453">
        <f>IF($GS453&gt;=12,INDEX($DN:$DN,$GR453+12),"")</f>
      </c>
      <c r="FP453">
        <f>IF($GS453&gt;=13,INDEX($DN:$DN,$GR453+13),"")</f>
      </c>
      <c r="FQ453">
        <f>IF($GS453&gt;=14,INDEX($DN:$DN,$GR453+14),"")</f>
      </c>
      <c r="FR453">
        <f>IF($GS453&gt;=15,INDEX($DN:$DN,$GR453+15),"")</f>
      </c>
      <c r="FS453">
        <f>IF($GS453&gt;=16,INDEX($DN:$DN,$GR453+16),"")</f>
      </c>
      <c r="FT453">
        <f>IF($GS453&gt;=17,INDEX($DN:$DN,$GR453+17),"")</f>
      </c>
      <c r="FU453">
        <f>IF($GS453&gt;=18,INDEX($DN:$DN,$GR453+18),"")</f>
      </c>
      <c r="FV453">
        <f>IF($GS453&gt;=19,INDEX($DN:$DN,$GR453+19),"")</f>
      </c>
      <c r="FW453">
        <f>IF($GS453&gt;=20,INDEX($DN:$DN,$GR453+20),"")</f>
      </c>
      <c r="FX453">
        <f>IF($GS453&gt;=21,INDEX($DN:$DN,$GR453+21),"")</f>
      </c>
      <c r="FY453">
        <f>IF($GS453&gt;=22,INDEX($DN:$DN,$GR453+22),"")</f>
      </c>
      <c r="FZ453">
        <f>IF($GS453&gt;=23,INDEX($DN:$DN,$GR453+23),"")</f>
      </c>
      <c r="GA453">
        <f>IF($GS453&gt;=24,INDEX($DN:$DN,$GR453+24),"")</f>
      </c>
      <c r="GB453">
        <f>IF($GS453&gt;=25,INDEX($DN:$DN,$GR453+25),"")</f>
      </c>
      <c r="GC453">
        <f>IF($GS453&gt;=26,INDEX($DN:$DN,$GR453+26),"")</f>
      </c>
      <c r="GD453">
        <f>IF($GS453&gt;=27,INDEX($DN:$DN,$GR453+27),"")</f>
      </c>
      <c r="GE453">
        <f>IF($GS453&gt;=28,INDEX($DN:$DN,$GR453+28),"")</f>
      </c>
      <c r="GF453">
        <f>IF($GS453&gt;=29,INDEX($DN:$DN,$GR453+29),"")</f>
      </c>
      <c r="GG453">
        <f>IF($GS453&gt;=30,INDEX($DN:$DN,$GR453+30),"")</f>
      </c>
      <c r="GH453">
        <f>IF($GS453&gt;=31,INDEX($DN:$DN,$GR453+31),"")</f>
      </c>
      <c r="GI453">
        <f>IF($GS453&gt;=32,INDEX($DN:$DN,$GR453+32),"")</f>
      </c>
      <c r="GJ453">
        <f>IF($GS453&gt;=33,INDEX($DN:$DN,$GR453+33),"")</f>
      </c>
      <c r="GK453">
        <f>IF($GS453&gt;=34,INDEX($DN:$DN,$GR453+34),"")</f>
      </c>
      <c r="GL453">
        <f>IF($GS453&gt;=35,INDEX($DN:$DN,$GR453+35),"")</f>
      </c>
      <c r="GM453">
        <f>IF($GS453&gt;=36,INDEX($DN:$DN,$GR453+36),"")</f>
      </c>
      <c r="GN453">
        <f>IF($GS453&gt;=37,INDEX($DN:$DN,$GR453+37),"")</f>
      </c>
      <c r="GO453">
        <f>IF($GS453&gt;=38,INDEX($DN:$DN,$GR453+38),"")</f>
      </c>
      <c r="GP453">
        <f>IF($GS453&gt;=39,INDEX($DN:$DN,$GR453+39),"")</f>
      </c>
      <c r="GQ453">
        <f>IF($GS453&gt;=40,INDEX($DN:$DN,$GR453+40),"")</f>
      </c>
      <c r="GR453">
        <f>IFERROR(MATCH($DL453,$DM$2:$DM$148,0)+1,0)</f>
      </c>
      <c r="GS453">
        <f>IFERROR(INDEX($DO$2:$DO$148,MATCH($DL453,$DM$2:$DM$148,0)),0)</f>
      </c>
      <c r="GT453">
        <f>IFERROR(MATCH($Z453,$DP$453:$FC$453,0),0)</f>
      </c>
      <c r="GU453">
        <f>IF($GT453&gt;0,INDEX($FD$453:$GQ$453,$GT453),"")</f>
      </c>
      <c r="GX453">
        <f>IF($JG453&gt;=1,INDEX($GV:$GV,$JF453+1),"")</f>
      </c>
      <c r="GY453">
        <f>IF($JG453&gt;=2,INDEX($GV:$GV,$JF453+2),"")</f>
      </c>
      <c r="GZ453">
        <f>IF($JG453&gt;=3,INDEX($GV:$GV,$JF453+3),"")</f>
      </c>
      <c r="HA453">
        <f>IF($JG453&gt;=4,INDEX($GV:$GV,$JF453+4),"")</f>
      </c>
      <c r="HB453">
        <f>IF($JG453&gt;=5,INDEX($GV:$GV,$JF453+5),"")</f>
      </c>
      <c r="HC453">
        <f>IF($JG453&gt;=6,INDEX($GV:$GV,$JF453+6),"")</f>
      </c>
      <c r="HD453">
        <f>IF($JG453&gt;=7,INDEX($GV:$GV,$JF453+7),"")</f>
      </c>
      <c r="HE453">
        <f>IF($JG453&gt;=8,INDEX($GV:$GV,$JF453+8),"")</f>
      </c>
      <c r="HF453">
        <f>IF($JG453&gt;=9,INDEX($GV:$GV,$JF453+9),"")</f>
      </c>
      <c r="HG453">
        <f>IF($JG453&gt;=10,INDEX($GV:$GV,$JF453+10),"")</f>
      </c>
      <c r="HH453">
        <f>IF($JG453&gt;=11,INDEX($GV:$GV,$JF453+11),"")</f>
      </c>
      <c r="HI453">
        <f>IF($JG453&gt;=12,INDEX($GV:$GV,$JF453+12),"")</f>
      </c>
      <c r="HJ453">
        <f>IF($JG453&gt;=13,INDEX($GV:$GV,$JF453+13),"")</f>
      </c>
      <c r="HK453">
        <f>IF($JG453&gt;=14,INDEX($GV:$GV,$JF453+14),"")</f>
      </c>
      <c r="HL453">
        <f>IF($JG453&gt;=15,INDEX($GV:$GV,$JF453+15),"")</f>
      </c>
      <c r="HM453">
        <f>IF($JG453&gt;=16,INDEX($GV:$GV,$JF453+16),"")</f>
      </c>
      <c r="HN453">
        <f>IF($JG453&gt;=17,INDEX($GV:$GV,$JF453+17),"")</f>
      </c>
      <c r="HO453">
        <f>IF($JG453&gt;=18,INDEX($GV:$GV,$JF453+18),"")</f>
      </c>
      <c r="HP453">
        <f>IF($JG453&gt;=19,INDEX($GV:$GV,$JF453+19),"")</f>
      </c>
      <c r="HQ453">
        <f>IF($JG453&gt;=20,INDEX($GV:$GV,$JF453+20),"")</f>
      </c>
      <c r="HR453">
        <f>IF($JG453&gt;=21,INDEX($GV:$GV,$JF453+21),"")</f>
      </c>
      <c r="HS453">
        <f>IF($JG453&gt;=22,INDEX($GV:$GV,$JF453+22),"")</f>
      </c>
      <c r="HT453">
        <f>IF($JG453&gt;=23,INDEX($GV:$GV,$JF453+23),"")</f>
      </c>
      <c r="HU453">
        <f>IF($JG453&gt;=24,INDEX($GV:$GV,$JF453+24),"")</f>
      </c>
      <c r="HV453">
        <f>IF($JG453&gt;=25,INDEX($GV:$GV,$JF453+25),"")</f>
      </c>
      <c r="HW453">
        <f>IF($JG453&gt;=26,INDEX($GV:$GV,$JF453+26),"")</f>
      </c>
      <c r="HX453">
        <f>IF($JG453&gt;=27,INDEX($GV:$GV,$JF453+27),"")</f>
      </c>
      <c r="HY453">
        <f>IF($JG453&gt;=28,INDEX($GV:$GV,$JF453+28),"")</f>
      </c>
      <c r="HZ453">
        <f>IF($JG453&gt;=29,INDEX($GV:$GV,$JF453+29),"")</f>
      </c>
      <c r="IA453">
        <f>IF($JG453&gt;=30,INDEX($GV:$GV,$JF453+30),"")</f>
      </c>
      <c r="IB453">
        <f>IF($JG453&gt;=31,INDEX($GV:$GV,$JF453+31),"")</f>
      </c>
      <c r="IC453">
        <f>IF($JG453&gt;=32,INDEX($GV:$GV,$JF453+32),"")</f>
      </c>
      <c r="ID453">
        <f>IF($JG453&gt;=33,INDEX($GV:$GV,$JF453+33),"")</f>
      </c>
      <c r="IE453">
        <f>IF($JG453&gt;=34,INDEX($GV:$GV,$JF453+34),"")</f>
      </c>
      <c r="IF453">
        <f>IF($JG453&gt;=35,INDEX($GV:$GV,$JF453+35),"")</f>
      </c>
      <c r="IG453">
        <f>IF($JG453&gt;=36,INDEX($GV:$GV,$JF453+36),"")</f>
      </c>
      <c r="IH453">
        <f>IF($JG453&gt;=37,INDEX($GV:$GV,$JF453+37),"")</f>
      </c>
      <c r="II453">
        <f>IF($JG453&gt;=38,INDEX($GV:$GV,$JF453+38),"")</f>
      </c>
      <c r="IJ453">
        <f>IF($JG453&gt;=39,INDEX($GV:$GV,$JF453+39),"")</f>
      </c>
      <c r="IK453">
        <f>IF($JG453&gt;=40,INDEX($GV:$GV,$JF453+40),"")</f>
      </c>
      <c r="IL453">
        <f>IF($JG453&gt;=41,INDEX($GV:$GV,$JF453+41),"")</f>
      </c>
      <c r="IM453">
        <f>IF($JG453&gt;=42,INDEX($GV:$GV,$JF453+42),"")</f>
      </c>
      <c r="IN453">
        <f>IF($JG453&gt;=43,INDEX($GV:$GV,$JF453+43),"")</f>
      </c>
      <c r="IO453">
        <f>IF($JG453&gt;=44,INDEX($GV:$GV,$JF453+44),"")</f>
      </c>
      <c r="IP453">
        <f>IF($JG453&gt;=45,INDEX($GV:$GV,$JF453+45),"")</f>
      </c>
      <c r="IQ453">
        <f>IF($JG453&gt;=46,INDEX($GV:$GV,$JF453+46),"")</f>
      </c>
      <c r="IR453">
        <f>IF($JG453&gt;=47,INDEX($GV:$GV,$JF453+47),"")</f>
      </c>
      <c r="IS453">
        <f>IF($JG453&gt;=48,INDEX($GV:$GV,$JF453+48),"")</f>
      </c>
      <c r="IT453">
        <f>IF($JG453&gt;=49,INDEX($GV:$GV,$JF453+49),"")</f>
      </c>
      <c r="IU453">
        <f>IF($JG453&gt;=50,INDEX($GV:$GV,$JF453+50),"")</f>
      </c>
      <c r="IV453">
        <f>IF($JG453&gt;=51,INDEX($GV:$GV,$JF453+51),"")</f>
      </c>
      <c r="IW453">
        <f>IF($JG453&gt;=52,INDEX($GV:$GV,$JF453+52),"")</f>
      </c>
      <c r="IX453">
        <f>IF($JG453&gt;=53,INDEX($GV:$GV,$JF453+53),"")</f>
      </c>
      <c r="IY453">
        <f>IF($JG453&gt;=54,INDEX($GV:$GV,$JF453+54),"")</f>
      </c>
      <c r="IZ453">
        <f>IF($JG453&gt;=55,INDEX($GV:$GV,$JF453+55),"")</f>
      </c>
      <c r="JA453">
        <f>IF($JG453&gt;=56,INDEX($GV:$GV,$JF453+56),"")</f>
      </c>
      <c r="JB453">
        <f>IF($JG453&gt;=57,INDEX($GV:$GV,$JF453+57),"")</f>
      </c>
      <c r="JC453">
        <f>IF($JG453&gt;=58,INDEX($GV:$GV,$JF453+58),"")</f>
      </c>
      <c r="JD453">
        <f>IF($JG453&gt;=59,INDEX($GV:$GV,$JF453+59),"")</f>
      </c>
      <c r="JE453">
        <f>IF($JG453&gt;=60,INDEX($GV:$GV,$JF453+60),"")</f>
      </c>
      <c r="JF453">
        <f>IFERROR(MATCH($GU453,$GV$2:$GV$322,0)+1,0)</f>
      </c>
      <c r="JG453">
        <f>IFERROR(INDEX($GW$2:$GW$322,MATCH($GU453,$GV$2:$GV$322,0)),0)</f>
      </c>
      <c r="JH453" t="s">
        <v>44</v>
      </c>
      <c r="JI453" t="s">
        <v>44</v>
      </c>
    </row>
    <row r="454" spans="1:269" x14ac:dyDescent="0.25">
      <c r="R454">
        <f>IF(OR($U454="",$Q454=""),"",IFERROR($U454/$Q454,0))</f>
      </c>
      <c r="S454">
        <f>IF($U454="","",
SUM($T454,$V454,$AA454,$W454,$Y454)*
(1-IF($AB454="",0,VALUE($AB454)/100)))</f>
      </c>
      <c r="T454">
        <f>IF($U454="","",$U454)</f>
      </c>
      <c r="V454">
        <f>IF($U454="","",
IF($O454="","",
IF(ISNUMBER(SEARCH("exempt",LOWER($O454))),0,
$U454*(VALUE(SUBSTITUTE($O454,"%",""))/100))))</f>
      </c>
      <c r="AC454">
        <f>IFERROR(IF(FIND(" - ",$K454)&gt;0,MID($K454,FIND(" - ",$K454)+3,LEN($K454)),""),"")</f>
      </c>
      <c r="AL454" t="s">
        <v>1309</v>
      </c>
      <c r="AT454">
        <f>IFERROR(LEFT($K454,FIND(" - ",$K454)-1),$K454)</f>
      </c>
      <c r="AW454">
        <f>IF($CL454&gt;=1,INDEX($AU:$AU,$CK454+1),"")</f>
      </c>
      <c r="AX454">
        <f>IF($CL454&gt;=2,INDEX($AU:$AU,$CK454+2),"")</f>
      </c>
      <c r="AY454">
        <f>IF($CL454&gt;=3,INDEX($AU:$AU,$CK454+3),"")</f>
      </c>
      <c r="AZ454">
        <f>IF($CL454&gt;=4,INDEX($AU:$AU,$CK454+4),"")</f>
      </c>
      <c r="BA454">
        <f>IF($CL454&gt;=5,INDEX($AU:$AU,$CK454+5),"")</f>
      </c>
      <c r="BB454">
        <f>IF($CL454&gt;=6,INDEX($AU:$AU,$CK454+6),"")</f>
      </c>
      <c r="BC454">
        <f>IF($CL454&gt;=7,INDEX($AU:$AU,$CK454+7),"")</f>
      </c>
      <c r="BD454">
        <f>IF($CL454&gt;=8,INDEX($AU:$AU,$CK454+8),"")</f>
      </c>
      <c r="BE454">
        <f>IF($CL454&gt;=9,INDEX($AU:$AU,$CK454+9),"")</f>
      </c>
      <c r="BF454">
        <f>IF($CL454&gt;=10,INDEX($AU:$AU,$CK454+10),"")</f>
      </c>
      <c r="BG454">
        <f>IF($CL454&gt;=11,INDEX($AU:$AU,$CK454+11),"")</f>
      </c>
      <c r="BH454">
        <f>IF($CL454&gt;=12,INDEX($AU:$AU,$CK454+12),"")</f>
      </c>
      <c r="BI454">
        <f>IF($CL454&gt;=13,INDEX($AU:$AU,$CK454+13),"")</f>
      </c>
      <c r="BJ454">
        <f>IF($CL454&gt;=14,INDEX($AU:$AU,$CK454+14),"")</f>
      </c>
      <c r="BK454">
        <f>IF($CL454&gt;=15,INDEX($AU:$AU,$CK454+15),"")</f>
      </c>
      <c r="BL454">
        <f>IF($CL454&gt;=16,INDEX($AU:$AU,$CK454+16),"")</f>
      </c>
      <c r="BM454">
        <f>IF($CL454&gt;=17,INDEX($AU:$AU,$CK454+17),"")</f>
      </c>
      <c r="BN454">
        <f>IF($CL454&gt;=18,INDEX($AU:$AU,$CK454+18),"")</f>
      </c>
      <c r="BO454">
        <f>IF($CL454&gt;=19,INDEX($AU:$AU,$CK454+19),"")</f>
      </c>
      <c r="BP454">
        <f>IF($CL454&gt;=20,INDEX($AU:$AU,$CK454+20),"")</f>
      </c>
      <c r="BQ454">
        <f>IF($CL454&gt;=21,INDEX($AU:$AU,$CK454+21),"")</f>
      </c>
      <c r="BR454">
        <f>IF($CL454&gt;=22,INDEX($AU:$AU,$CK454+22),"")</f>
      </c>
      <c r="BS454">
        <f>IF($CL454&gt;=23,INDEX($AU:$AU,$CK454+23),"")</f>
      </c>
      <c r="BT454">
        <f>IF($CL454&gt;=24,INDEX($AU:$AU,$CK454+24),"")</f>
      </c>
      <c r="BU454">
        <f>IF($CL454&gt;=25,INDEX($AU:$AU,$CK454+25),"")</f>
      </c>
      <c r="BV454">
        <f>IF($CL454&gt;=26,INDEX($AU:$AU,$CK454+26),"")</f>
      </c>
      <c r="BW454">
        <f>IF($CL454&gt;=27,INDEX($AU:$AU,$CK454+27),"")</f>
      </c>
      <c r="BX454">
        <f>IF($CL454&gt;=28,INDEX($AU:$AU,$CK454+28),"")</f>
      </c>
      <c r="BY454">
        <f>IF($CL454&gt;=29,INDEX($AU:$AU,$CK454+29),"")</f>
      </c>
      <c r="BZ454">
        <f>IF($CL454&gt;=30,INDEX($AU:$AU,$CK454+30),"")</f>
      </c>
      <c r="CA454">
        <f>IF($CL454&gt;=31,INDEX($AU:$AU,$CK454+31),"")</f>
      </c>
      <c r="CB454">
        <f>IF($CL454&gt;=32,INDEX($AU:$AU,$CK454+32),"")</f>
      </c>
      <c r="CC454">
        <f>IF($CL454&gt;=33,INDEX($AU:$AU,$CK454+33),"")</f>
      </c>
      <c r="CD454">
        <f>IF($CL454&gt;=34,INDEX($AU:$AU,$CK454+34),"")</f>
      </c>
      <c r="CE454">
        <f>IF($CL454&gt;=35,INDEX($AU:$AU,$CK454+35),"")</f>
      </c>
      <c r="CF454">
        <f>IF($CL454&gt;=36,INDEX($AU:$AU,$CK454+36),"")</f>
      </c>
      <c r="CG454">
        <f>IF($CL454&gt;=37,INDEX($AU:$AU,$CK454+37),"")</f>
      </c>
      <c r="CH454">
        <f>IF($CL454&gt;=38,INDEX($AU:$AU,$CK454+38),"")</f>
      </c>
      <c r="CI454">
        <f>IF($CL454&gt;=39,INDEX($AU:$AU,$CK454+39),"")</f>
      </c>
      <c r="CJ454">
        <f>IF($CL454&gt;=40,INDEX($AU:$AU,$CK454+40),"")</f>
      </c>
      <c r="CK454">
        <f>IFERROR(MATCH($AT454,$AU$2:$AU$133,0)+1,0)</f>
      </c>
      <c r="CL454">
        <f>IFERROR(INDEX($AV$2:$AV$133,MATCH($AT454,$AU$2:$AU$133,0)),0)</f>
      </c>
      <c r="CM454">
        <f>IFERROR(LEFT($L454,FIND(" - ",$L454)-1),$L454)</f>
      </c>
      <c r="CN454" t="s">
        <v>149</v>
      </c>
      <c r="CP454">
        <f>IF($DK454&gt;=1,INDEX($CN:$CN,$DJ454+1),"")</f>
      </c>
      <c r="CQ454">
        <f>IF($DK454&gt;=2,INDEX($CN:$CN,$DJ454+2),"")</f>
      </c>
      <c r="CR454">
        <f>IF($DK454&gt;=3,INDEX($CN:$CN,$DJ454+3),"")</f>
      </c>
      <c r="CS454">
        <f>IF($DK454&gt;=4,INDEX($CN:$CN,$DJ454+4),"")</f>
      </c>
      <c r="CT454">
        <f>IF($DK454&gt;=5,INDEX($CN:$CN,$DJ454+5),"")</f>
      </c>
      <c r="CU454">
        <f>IF($DK454&gt;=6,INDEX($CN:$CN,$DJ454+6),"")</f>
      </c>
      <c r="CV454">
        <f>IF($DK454&gt;=7,INDEX($CN:$CN,$DJ454+7),"")</f>
      </c>
      <c r="CW454">
        <f>IF($DK454&gt;=8,INDEX($CN:$CN,$DJ454+8),"")</f>
      </c>
      <c r="CX454">
        <f>IF($DK454&gt;=9,INDEX($CN:$CN,$DJ454+9),"")</f>
      </c>
      <c r="CY454">
        <f>IF($DK454&gt;=10,INDEX($CN:$CN,$DJ454+10),"")</f>
      </c>
      <c r="CZ454">
        <f>IF($DK454&gt;=11,INDEX($CN:$CN,$DJ454+11),"")</f>
      </c>
      <c r="DA454">
        <f>IF($DK454&gt;=12,INDEX($CN:$CN,$DJ454+12),"")</f>
      </c>
      <c r="DB454">
        <f>IF($DK454&gt;=13,INDEX($CN:$CN,$DJ454+13),"")</f>
      </c>
      <c r="DC454">
        <f>IF($DK454&gt;=14,INDEX($CN:$CN,$DJ454+14),"")</f>
      </c>
      <c r="DD454">
        <f>IF($DK454&gt;=15,INDEX($CN:$CN,$DJ454+15),"")</f>
      </c>
      <c r="DE454">
        <f>IF($DK454&gt;=16,INDEX($CN:$CN,$DJ454+16),"")</f>
      </c>
      <c r="DF454">
        <f>IF($DK454&gt;=17,INDEX($CN:$CN,$DJ454+17),"")</f>
      </c>
      <c r="DG454">
        <f>IF($DK454&gt;=18,INDEX($CN:$CN,$DJ454+18),"")</f>
      </c>
      <c r="DH454">
        <f>IF($DK454&gt;=19,INDEX($CN:$CN,$DJ454+19),"")</f>
      </c>
      <c r="DI454">
        <f>IF($DK454&gt;=20,INDEX($CN:$CN,$DJ454+20),"")</f>
      </c>
      <c r="DJ454">
        <f>IFERROR(MATCH($CM454,$CN$2:$CN$1089,0)+1,0)</f>
      </c>
      <c r="DK454">
        <f>IFERROR(INDEX($CO$2:$CO$1089,MATCH($CM454,$CN$2:$CN$1089,0)),0)</f>
      </c>
      <c r="DL454">
        <f>IFERROR(INDEX($AS:$AS,MATCH($O454,$AR:$AR,0))&amp;"","")</f>
      </c>
      <c r="DP454">
        <f>IF($GS454&gt;=1,INDEX($DM:$DM,$GR454+1),"")</f>
      </c>
      <c r="DQ454">
        <f>IF($GS454&gt;=2,INDEX($DM:$DM,$GR454+2),"")</f>
      </c>
      <c r="DR454">
        <f>IF($GS454&gt;=3,INDEX($DM:$DM,$GR454+3),"")</f>
      </c>
      <c r="DS454">
        <f>IF($GS454&gt;=4,INDEX($DM:$DM,$GR454+4),"")</f>
      </c>
      <c r="DT454">
        <f>IF($GS454&gt;=5,INDEX($DM:$DM,$GR454+5),"")</f>
      </c>
      <c r="DU454">
        <f>IF($GS454&gt;=6,INDEX($DM:$DM,$GR454+6),"")</f>
      </c>
      <c r="DV454">
        <f>IF($GS454&gt;=7,INDEX($DM:$DM,$GR454+7),"")</f>
      </c>
      <c r="DW454">
        <f>IF($GS454&gt;=8,INDEX($DM:$DM,$GR454+8),"")</f>
      </c>
      <c r="DX454">
        <f>IF($GS454&gt;=9,INDEX($DM:$DM,$GR454+9),"")</f>
      </c>
      <c r="DY454">
        <f>IF($GS454&gt;=10,INDEX($DM:$DM,$GR454+10),"")</f>
      </c>
      <c r="DZ454">
        <f>IF($GS454&gt;=11,INDEX($DM:$DM,$GR454+11),"")</f>
      </c>
      <c r="EA454">
        <f>IF($GS454&gt;=12,INDEX($DM:$DM,$GR454+12),"")</f>
      </c>
      <c r="EB454">
        <f>IF($GS454&gt;=13,INDEX($DM:$DM,$GR454+13),"")</f>
      </c>
      <c r="EC454">
        <f>IF($GS454&gt;=14,INDEX($DM:$DM,$GR454+14),"")</f>
      </c>
      <c r="ED454">
        <f>IF($GS454&gt;=15,INDEX($DM:$DM,$GR454+15),"")</f>
      </c>
      <c r="EE454">
        <f>IF($GS454&gt;=16,INDEX($DM:$DM,$GR454+16),"")</f>
      </c>
      <c r="EF454">
        <f>IF($GS454&gt;=17,INDEX($DM:$DM,$GR454+17),"")</f>
      </c>
      <c r="EG454">
        <f>IF($GS454&gt;=18,INDEX($DM:$DM,$GR454+18),"")</f>
      </c>
      <c r="EH454">
        <f>IF($GS454&gt;=19,INDEX($DM:$DM,$GR454+19),"")</f>
      </c>
      <c r="EI454">
        <f>IF($GS454&gt;=20,INDEX($DM:$DM,$GR454+20),"")</f>
      </c>
      <c r="EJ454">
        <f>IF($GS454&gt;=21,INDEX($DM:$DM,$GR454+21),"")</f>
      </c>
      <c r="EK454">
        <f>IF($GS454&gt;=22,INDEX($DM:$DM,$GR454+22),"")</f>
      </c>
      <c r="EL454">
        <f>IF($GS454&gt;=23,INDEX($DM:$DM,$GR454+23),"")</f>
      </c>
      <c r="EM454">
        <f>IF($GS454&gt;=24,INDEX($DM:$DM,$GR454+24),"")</f>
      </c>
      <c r="EN454">
        <f>IF($GS454&gt;=25,INDEX($DM:$DM,$GR454+25),"")</f>
      </c>
      <c r="EO454">
        <f>IF($GS454&gt;=26,INDEX($DM:$DM,$GR454+26),"")</f>
      </c>
      <c r="EP454">
        <f>IF($GS454&gt;=27,INDEX($DM:$DM,$GR454+27),"")</f>
      </c>
      <c r="EQ454">
        <f>IF($GS454&gt;=28,INDEX($DM:$DM,$GR454+28),"")</f>
      </c>
      <c r="ER454">
        <f>IF($GS454&gt;=29,INDEX($DM:$DM,$GR454+29),"")</f>
      </c>
      <c r="ES454">
        <f>IF($GS454&gt;=30,INDEX($DM:$DM,$GR454+30),"")</f>
      </c>
      <c r="ET454">
        <f>IF($GS454&gt;=31,INDEX($DM:$DM,$GR454+31),"")</f>
      </c>
      <c r="EU454">
        <f>IF($GS454&gt;=32,INDEX($DM:$DM,$GR454+32),"")</f>
      </c>
      <c r="EV454">
        <f>IF($GS454&gt;=33,INDEX($DM:$DM,$GR454+33),"")</f>
      </c>
      <c r="EW454">
        <f>IF($GS454&gt;=34,INDEX($DM:$DM,$GR454+34),"")</f>
      </c>
      <c r="EX454">
        <f>IF($GS454&gt;=35,INDEX($DM:$DM,$GR454+35),"")</f>
      </c>
      <c r="EY454">
        <f>IF($GS454&gt;=36,INDEX($DM:$DM,$GR454+36),"")</f>
      </c>
      <c r="EZ454">
        <f>IF($GS454&gt;=37,INDEX($DM:$DM,$GR454+37),"")</f>
      </c>
      <c r="FA454">
        <f>IF($GS454&gt;=38,INDEX($DM:$DM,$GR454+38),"")</f>
      </c>
      <c r="FB454">
        <f>IF($GS454&gt;=39,INDEX($DM:$DM,$GR454+39),"")</f>
      </c>
      <c r="FC454">
        <f>IF($GS454&gt;=40,INDEX($DM:$DM,$GR454+40),"")</f>
      </c>
      <c r="FD454">
        <f>IF($GS454&gt;=1,INDEX($DN:$DN,$GR454+1),"")</f>
      </c>
      <c r="FE454">
        <f>IF($GS454&gt;=2,INDEX($DN:$DN,$GR454+2),"")</f>
      </c>
      <c r="FF454">
        <f>IF($GS454&gt;=3,INDEX($DN:$DN,$GR454+3),"")</f>
      </c>
      <c r="FG454">
        <f>IF($GS454&gt;=4,INDEX($DN:$DN,$GR454+4),"")</f>
      </c>
      <c r="FH454">
        <f>IF($GS454&gt;=5,INDEX($DN:$DN,$GR454+5),"")</f>
      </c>
      <c r="FI454">
        <f>IF($GS454&gt;=6,INDEX($DN:$DN,$GR454+6),"")</f>
      </c>
      <c r="FJ454">
        <f>IF($GS454&gt;=7,INDEX($DN:$DN,$GR454+7),"")</f>
      </c>
      <c r="FK454">
        <f>IF($GS454&gt;=8,INDEX($DN:$DN,$GR454+8),"")</f>
      </c>
      <c r="FL454">
        <f>IF($GS454&gt;=9,INDEX($DN:$DN,$GR454+9),"")</f>
      </c>
      <c r="FM454">
        <f>IF($GS454&gt;=10,INDEX($DN:$DN,$GR454+10),"")</f>
      </c>
      <c r="FN454">
        <f>IF($GS454&gt;=11,INDEX($DN:$DN,$GR454+11),"")</f>
      </c>
      <c r="FO454">
        <f>IF($GS454&gt;=12,INDEX($DN:$DN,$GR454+12),"")</f>
      </c>
      <c r="FP454">
        <f>IF($GS454&gt;=13,INDEX($DN:$DN,$GR454+13),"")</f>
      </c>
      <c r="FQ454">
        <f>IF($GS454&gt;=14,INDEX($DN:$DN,$GR454+14),"")</f>
      </c>
      <c r="FR454">
        <f>IF($GS454&gt;=15,INDEX($DN:$DN,$GR454+15),"")</f>
      </c>
      <c r="FS454">
        <f>IF($GS454&gt;=16,INDEX($DN:$DN,$GR454+16),"")</f>
      </c>
      <c r="FT454">
        <f>IF($GS454&gt;=17,INDEX($DN:$DN,$GR454+17),"")</f>
      </c>
      <c r="FU454">
        <f>IF($GS454&gt;=18,INDEX($DN:$DN,$GR454+18),"")</f>
      </c>
      <c r="FV454">
        <f>IF($GS454&gt;=19,INDEX($DN:$DN,$GR454+19),"")</f>
      </c>
      <c r="FW454">
        <f>IF($GS454&gt;=20,INDEX($DN:$DN,$GR454+20),"")</f>
      </c>
      <c r="FX454">
        <f>IF($GS454&gt;=21,INDEX($DN:$DN,$GR454+21),"")</f>
      </c>
      <c r="FY454">
        <f>IF($GS454&gt;=22,INDEX($DN:$DN,$GR454+22),"")</f>
      </c>
      <c r="FZ454">
        <f>IF($GS454&gt;=23,INDEX($DN:$DN,$GR454+23),"")</f>
      </c>
      <c r="GA454">
        <f>IF($GS454&gt;=24,INDEX($DN:$DN,$GR454+24),"")</f>
      </c>
      <c r="GB454">
        <f>IF($GS454&gt;=25,INDEX($DN:$DN,$GR454+25),"")</f>
      </c>
      <c r="GC454">
        <f>IF($GS454&gt;=26,INDEX($DN:$DN,$GR454+26),"")</f>
      </c>
      <c r="GD454">
        <f>IF($GS454&gt;=27,INDEX($DN:$DN,$GR454+27),"")</f>
      </c>
      <c r="GE454">
        <f>IF($GS454&gt;=28,INDEX($DN:$DN,$GR454+28),"")</f>
      </c>
      <c r="GF454">
        <f>IF($GS454&gt;=29,INDEX($DN:$DN,$GR454+29),"")</f>
      </c>
      <c r="GG454">
        <f>IF($GS454&gt;=30,INDEX($DN:$DN,$GR454+30),"")</f>
      </c>
      <c r="GH454">
        <f>IF($GS454&gt;=31,INDEX($DN:$DN,$GR454+31),"")</f>
      </c>
      <c r="GI454">
        <f>IF($GS454&gt;=32,INDEX($DN:$DN,$GR454+32),"")</f>
      </c>
      <c r="GJ454">
        <f>IF($GS454&gt;=33,INDEX($DN:$DN,$GR454+33),"")</f>
      </c>
      <c r="GK454">
        <f>IF($GS454&gt;=34,INDEX($DN:$DN,$GR454+34),"")</f>
      </c>
      <c r="GL454">
        <f>IF($GS454&gt;=35,INDEX($DN:$DN,$GR454+35),"")</f>
      </c>
      <c r="GM454">
        <f>IF($GS454&gt;=36,INDEX($DN:$DN,$GR454+36),"")</f>
      </c>
      <c r="GN454">
        <f>IF($GS454&gt;=37,INDEX($DN:$DN,$GR454+37),"")</f>
      </c>
      <c r="GO454">
        <f>IF($GS454&gt;=38,INDEX($DN:$DN,$GR454+38),"")</f>
      </c>
      <c r="GP454">
        <f>IF($GS454&gt;=39,INDEX($DN:$DN,$GR454+39),"")</f>
      </c>
      <c r="GQ454">
        <f>IF($GS454&gt;=40,INDEX($DN:$DN,$GR454+40),"")</f>
      </c>
      <c r="GR454">
        <f>IFERROR(MATCH($DL454,$DM$2:$DM$148,0)+1,0)</f>
      </c>
      <c r="GS454">
        <f>IFERROR(INDEX($DO$2:$DO$148,MATCH($DL454,$DM$2:$DM$148,0)),0)</f>
      </c>
      <c r="GT454">
        <f>IFERROR(MATCH($Z454,$DP$454:$FC$454,0),0)</f>
      </c>
      <c r="GU454">
        <f>IF($GT454&gt;0,INDEX($FD$454:$GQ$454,$GT454),"")</f>
      </c>
      <c r="GX454">
        <f>IF($JG454&gt;=1,INDEX($GV:$GV,$JF454+1),"")</f>
      </c>
      <c r="GY454">
        <f>IF($JG454&gt;=2,INDEX($GV:$GV,$JF454+2),"")</f>
      </c>
      <c r="GZ454">
        <f>IF($JG454&gt;=3,INDEX($GV:$GV,$JF454+3),"")</f>
      </c>
      <c r="HA454">
        <f>IF($JG454&gt;=4,INDEX($GV:$GV,$JF454+4),"")</f>
      </c>
      <c r="HB454">
        <f>IF($JG454&gt;=5,INDEX($GV:$GV,$JF454+5),"")</f>
      </c>
      <c r="HC454">
        <f>IF($JG454&gt;=6,INDEX($GV:$GV,$JF454+6),"")</f>
      </c>
      <c r="HD454">
        <f>IF($JG454&gt;=7,INDEX($GV:$GV,$JF454+7),"")</f>
      </c>
      <c r="HE454">
        <f>IF($JG454&gt;=8,INDEX($GV:$GV,$JF454+8),"")</f>
      </c>
      <c r="HF454">
        <f>IF($JG454&gt;=9,INDEX($GV:$GV,$JF454+9),"")</f>
      </c>
      <c r="HG454">
        <f>IF($JG454&gt;=10,INDEX($GV:$GV,$JF454+10),"")</f>
      </c>
      <c r="HH454">
        <f>IF($JG454&gt;=11,INDEX($GV:$GV,$JF454+11),"")</f>
      </c>
      <c r="HI454">
        <f>IF($JG454&gt;=12,INDEX($GV:$GV,$JF454+12),"")</f>
      </c>
      <c r="HJ454">
        <f>IF($JG454&gt;=13,INDEX($GV:$GV,$JF454+13),"")</f>
      </c>
      <c r="HK454">
        <f>IF($JG454&gt;=14,INDEX($GV:$GV,$JF454+14),"")</f>
      </c>
      <c r="HL454">
        <f>IF($JG454&gt;=15,INDEX($GV:$GV,$JF454+15),"")</f>
      </c>
      <c r="HM454">
        <f>IF($JG454&gt;=16,INDEX($GV:$GV,$JF454+16),"")</f>
      </c>
      <c r="HN454">
        <f>IF($JG454&gt;=17,INDEX($GV:$GV,$JF454+17),"")</f>
      </c>
      <c r="HO454">
        <f>IF($JG454&gt;=18,INDEX($GV:$GV,$JF454+18),"")</f>
      </c>
      <c r="HP454">
        <f>IF($JG454&gt;=19,INDEX($GV:$GV,$JF454+19),"")</f>
      </c>
      <c r="HQ454">
        <f>IF($JG454&gt;=20,INDEX($GV:$GV,$JF454+20),"")</f>
      </c>
      <c r="HR454">
        <f>IF($JG454&gt;=21,INDEX($GV:$GV,$JF454+21),"")</f>
      </c>
      <c r="HS454">
        <f>IF($JG454&gt;=22,INDEX($GV:$GV,$JF454+22),"")</f>
      </c>
      <c r="HT454">
        <f>IF($JG454&gt;=23,INDEX($GV:$GV,$JF454+23),"")</f>
      </c>
      <c r="HU454">
        <f>IF($JG454&gt;=24,INDEX($GV:$GV,$JF454+24),"")</f>
      </c>
      <c r="HV454">
        <f>IF($JG454&gt;=25,INDEX($GV:$GV,$JF454+25),"")</f>
      </c>
      <c r="HW454">
        <f>IF($JG454&gt;=26,INDEX($GV:$GV,$JF454+26),"")</f>
      </c>
      <c r="HX454">
        <f>IF($JG454&gt;=27,INDEX($GV:$GV,$JF454+27),"")</f>
      </c>
      <c r="HY454">
        <f>IF($JG454&gt;=28,INDEX($GV:$GV,$JF454+28),"")</f>
      </c>
      <c r="HZ454">
        <f>IF($JG454&gt;=29,INDEX($GV:$GV,$JF454+29),"")</f>
      </c>
      <c r="IA454">
        <f>IF($JG454&gt;=30,INDEX($GV:$GV,$JF454+30),"")</f>
      </c>
      <c r="IB454">
        <f>IF($JG454&gt;=31,INDEX($GV:$GV,$JF454+31),"")</f>
      </c>
      <c r="IC454">
        <f>IF($JG454&gt;=32,INDEX($GV:$GV,$JF454+32),"")</f>
      </c>
      <c r="ID454">
        <f>IF($JG454&gt;=33,INDEX($GV:$GV,$JF454+33),"")</f>
      </c>
      <c r="IE454">
        <f>IF($JG454&gt;=34,INDEX($GV:$GV,$JF454+34),"")</f>
      </c>
      <c r="IF454">
        <f>IF($JG454&gt;=35,INDEX($GV:$GV,$JF454+35),"")</f>
      </c>
      <c r="IG454">
        <f>IF($JG454&gt;=36,INDEX($GV:$GV,$JF454+36),"")</f>
      </c>
      <c r="IH454">
        <f>IF($JG454&gt;=37,INDEX($GV:$GV,$JF454+37),"")</f>
      </c>
      <c r="II454">
        <f>IF($JG454&gt;=38,INDEX($GV:$GV,$JF454+38),"")</f>
      </c>
      <c r="IJ454">
        <f>IF($JG454&gt;=39,INDEX($GV:$GV,$JF454+39),"")</f>
      </c>
      <c r="IK454">
        <f>IF($JG454&gt;=40,INDEX($GV:$GV,$JF454+40),"")</f>
      </c>
      <c r="IL454">
        <f>IF($JG454&gt;=41,INDEX($GV:$GV,$JF454+41),"")</f>
      </c>
      <c r="IM454">
        <f>IF($JG454&gt;=42,INDEX($GV:$GV,$JF454+42),"")</f>
      </c>
      <c r="IN454">
        <f>IF($JG454&gt;=43,INDEX($GV:$GV,$JF454+43),"")</f>
      </c>
      <c r="IO454">
        <f>IF($JG454&gt;=44,INDEX($GV:$GV,$JF454+44),"")</f>
      </c>
      <c r="IP454">
        <f>IF($JG454&gt;=45,INDEX($GV:$GV,$JF454+45),"")</f>
      </c>
      <c r="IQ454">
        <f>IF($JG454&gt;=46,INDEX($GV:$GV,$JF454+46),"")</f>
      </c>
      <c r="IR454">
        <f>IF($JG454&gt;=47,INDEX($GV:$GV,$JF454+47),"")</f>
      </c>
      <c r="IS454">
        <f>IF($JG454&gt;=48,INDEX($GV:$GV,$JF454+48),"")</f>
      </c>
      <c r="IT454">
        <f>IF($JG454&gt;=49,INDEX($GV:$GV,$JF454+49),"")</f>
      </c>
      <c r="IU454">
        <f>IF($JG454&gt;=50,INDEX($GV:$GV,$JF454+50),"")</f>
      </c>
      <c r="IV454">
        <f>IF($JG454&gt;=51,INDEX($GV:$GV,$JF454+51),"")</f>
      </c>
      <c r="IW454">
        <f>IF($JG454&gt;=52,INDEX($GV:$GV,$JF454+52),"")</f>
      </c>
      <c r="IX454">
        <f>IF($JG454&gt;=53,INDEX($GV:$GV,$JF454+53),"")</f>
      </c>
      <c r="IY454">
        <f>IF($JG454&gt;=54,INDEX($GV:$GV,$JF454+54),"")</f>
      </c>
      <c r="IZ454">
        <f>IF($JG454&gt;=55,INDEX($GV:$GV,$JF454+55),"")</f>
      </c>
      <c r="JA454">
        <f>IF($JG454&gt;=56,INDEX($GV:$GV,$JF454+56),"")</f>
      </c>
      <c r="JB454">
        <f>IF($JG454&gt;=57,INDEX($GV:$GV,$JF454+57),"")</f>
      </c>
      <c r="JC454">
        <f>IF($JG454&gt;=58,INDEX($GV:$GV,$JF454+58),"")</f>
      </c>
      <c r="JD454">
        <f>IF($JG454&gt;=59,INDEX($GV:$GV,$JF454+59),"")</f>
      </c>
      <c r="JE454">
        <f>IF($JG454&gt;=60,INDEX($GV:$GV,$JF454+60),"")</f>
      </c>
      <c r="JF454">
        <f>IFERROR(MATCH($GU454,$GV$2:$GV$322,0)+1,0)</f>
      </c>
      <c r="JG454">
        <f>IFERROR(INDEX($GW$2:$GW$322,MATCH($GU454,$GV$2:$GV$322,0)),0)</f>
      </c>
      <c r="JH454" t="s">
        <v>44</v>
      </c>
      <c r="JI454" t="s">
        <v>44</v>
      </c>
    </row>
    <row r="455" spans="1:269" x14ac:dyDescent="0.25">
      <c r="R455">
        <f>IF(OR($U455="",$Q455=""),"",IFERROR($U455/$Q455,0))</f>
      </c>
      <c r="S455">
        <f>IF($U455="","",
SUM($T455,$V455,$AA455,$W455,$Y455)*
(1-IF($AB455="",0,VALUE($AB455)/100)))</f>
      </c>
      <c r="T455">
        <f>IF($U455="","",$U455)</f>
      </c>
      <c r="V455">
        <f>IF($U455="","",
IF($O455="","",
IF(ISNUMBER(SEARCH("exempt",LOWER($O455))),0,
$U455*(VALUE(SUBSTITUTE($O455,"%",""))/100))))</f>
      </c>
      <c r="AC455">
        <f>IFERROR(IF(FIND(" - ",$K455)&gt;0,MID($K455,FIND(" - ",$K455)+3,LEN($K455)),""),"")</f>
      </c>
      <c r="AL455" t="s">
        <v>1310</v>
      </c>
      <c r="AT455">
        <f>IFERROR(LEFT($K455,FIND(" - ",$K455)-1),$K455)</f>
      </c>
      <c r="AW455">
        <f>IF($CL455&gt;=1,INDEX($AU:$AU,$CK455+1),"")</f>
      </c>
      <c r="AX455">
        <f>IF($CL455&gt;=2,INDEX($AU:$AU,$CK455+2),"")</f>
      </c>
      <c r="AY455">
        <f>IF($CL455&gt;=3,INDEX($AU:$AU,$CK455+3),"")</f>
      </c>
      <c r="AZ455">
        <f>IF($CL455&gt;=4,INDEX($AU:$AU,$CK455+4),"")</f>
      </c>
      <c r="BA455">
        <f>IF($CL455&gt;=5,INDEX($AU:$AU,$CK455+5),"")</f>
      </c>
      <c r="BB455">
        <f>IF($CL455&gt;=6,INDEX($AU:$AU,$CK455+6),"")</f>
      </c>
      <c r="BC455">
        <f>IF($CL455&gt;=7,INDEX($AU:$AU,$CK455+7),"")</f>
      </c>
      <c r="BD455">
        <f>IF($CL455&gt;=8,INDEX($AU:$AU,$CK455+8),"")</f>
      </c>
      <c r="BE455">
        <f>IF($CL455&gt;=9,INDEX($AU:$AU,$CK455+9),"")</f>
      </c>
      <c r="BF455">
        <f>IF($CL455&gt;=10,INDEX($AU:$AU,$CK455+10),"")</f>
      </c>
      <c r="BG455">
        <f>IF($CL455&gt;=11,INDEX($AU:$AU,$CK455+11),"")</f>
      </c>
      <c r="BH455">
        <f>IF($CL455&gt;=12,INDEX($AU:$AU,$CK455+12),"")</f>
      </c>
      <c r="BI455">
        <f>IF($CL455&gt;=13,INDEX($AU:$AU,$CK455+13),"")</f>
      </c>
      <c r="BJ455">
        <f>IF($CL455&gt;=14,INDEX($AU:$AU,$CK455+14),"")</f>
      </c>
      <c r="BK455">
        <f>IF($CL455&gt;=15,INDEX($AU:$AU,$CK455+15),"")</f>
      </c>
      <c r="BL455">
        <f>IF($CL455&gt;=16,INDEX($AU:$AU,$CK455+16),"")</f>
      </c>
      <c r="BM455">
        <f>IF($CL455&gt;=17,INDEX($AU:$AU,$CK455+17),"")</f>
      </c>
      <c r="BN455">
        <f>IF($CL455&gt;=18,INDEX($AU:$AU,$CK455+18),"")</f>
      </c>
      <c r="BO455">
        <f>IF($CL455&gt;=19,INDEX($AU:$AU,$CK455+19),"")</f>
      </c>
      <c r="BP455">
        <f>IF($CL455&gt;=20,INDEX($AU:$AU,$CK455+20),"")</f>
      </c>
      <c r="BQ455">
        <f>IF($CL455&gt;=21,INDEX($AU:$AU,$CK455+21),"")</f>
      </c>
      <c r="BR455">
        <f>IF($CL455&gt;=22,INDEX($AU:$AU,$CK455+22),"")</f>
      </c>
      <c r="BS455">
        <f>IF($CL455&gt;=23,INDEX($AU:$AU,$CK455+23),"")</f>
      </c>
      <c r="BT455">
        <f>IF($CL455&gt;=24,INDEX($AU:$AU,$CK455+24),"")</f>
      </c>
      <c r="BU455">
        <f>IF($CL455&gt;=25,INDEX($AU:$AU,$CK455+25),"")</f>
      </c>
      <c r="BV455">
        <f>IF($CL455&gt;=26,INDEX($AU:$AU,$CK455+26),"")</f>
      </c>
      <c r="BW455">
        <f>IF($CL455&gt;=27,INDEX($AU:$AU,$CK455+27),"")</f>
      </c>
      <c r="BX455">
        <f>IF($CL455&gt;=28,INDEX($AU:$AU,$CK455+28),"")</f>
      </c>
      <c r="BY455">
        <f>IF($CL455&gt;=29,INDEX($AU:$AU,$CK455+29),"")</f>
      </c>
      <c r="BZ455">
        <f>IF($CL455&gt;=30,INDEX($AU:$AU,$CK455+30),"")</f>
      </c>
      <c r="CA455">
        <f>IF($CL455&gt;=31,INDEX($AU:$AU,$CK455+31),"")</f>
      </c>
      <c r="CB455">
        <f>IF($CL455&gt;=32,INDEX($AU:$AU,$CK455+32),"")</f>
      </c>
      <c r="CC455">
        <f>IF($CL455&gt;=33,INDEX($AU:$AU,$CK455+33),"")</f>
      </c>
      <c r="CD455">
        <f>IF($CL455&gt;=34,INDEX($AU:$AU,$CK455+34),"")</f>
      </c>
      <c r="CE455">
        <f>IF($CL455&gt;=35,INDEX($AU:$AU,$CK455+35),"")</f>
      </c>
      <c r="CF455">
        <f>IF($CL455&gt;=36,INDEX($AU:$AU,$CK455+36),"")</f>
      </c>
      <c r="CG455">
        <f>IF($CL455&gt;=37,INDEX($AU:$AU,$CK455+37),"")</f>
      </c>
      <c r="CH455">
        <f>IF($CL455&gt;=38,INDEX($AU:$AU,$CK455+38),"")</f>
      </c>
      <c r="CI455">
        <f>IF($CL455&gt;=39,INDEX($AU:$AU,$CK455+39),"")</f>
      </c>
      <c r="CJ455">
        <f>IF($CL455&gt;=40,INDEX($AU:$AU,$CK455+40),"")</f>
      </c>
      <c r="CK455">
        <f>IFERROR(MATCH($AT455,$AU$2:$AU$133,0)+1,0)</f>
      </c>
      <c r="CL455">
        <f>IFERROR(INDEX($AV$2:$AV$133,MATCH($AT455,$AU$2:$AU$133,0)),0)</f>
      </c>
      <c r="CM455">
        <f>IFERROR(LEFT($L455,FIND(" - ",$L455)-1),$L455)</f>
      </c>
      <c r="CN455" t="s">
        <v>1311</v>
      </c>
      <c r="CO455">
        <v>1</v>
      </c>
      <c r="CP455">
        <f>IF($DK455&gt;=1,INDEX($CN:$CN,$DJ455+1),"")</f>
      </c>
      <c r="CQ455">
        <f>IF($DK455&gt;=2,INDEX($CN:$CN,$DJ455+2),"")</f>
      </c>
      <c r="CR455">
        <f>IF($DK455&gt;=3,INDEX($CN:$CN,$DJ455+3),"")</f>
      </c>
      <c r="CS455">
        <f>IF($DK455&gt;=4,INDEX($CN:$CN,$DJ455+4),"")</f>
      </c>
      <c r="CT455">
        <f>IF($DK455&gt;=5,INDEX($CN:$CN,$DJ455+5),"")</f>
      </c>
      <c r="CU455">
        <f>IF($DK455&gt;=6,INDEX($CN:$CN,$DJ455+6),"")</f>
      </c>
      <c r="CV455">
        <f>IF($DK455&gt;=7,INDEX($CN:$CN,$DJ455+7),"")</f>
      </c>
      <c r="CW455">
        <f>IF($DK455&gt;=8,INDEX($CN:$CN,$DJ455+8),"")</f>
      </c>
      <c r="CX455">
        <f>IF($DK455&gt;=9,INDEX($CN:$CN,$DJ455+9),"")</f>
      </c>
      <c r="CY455">
        <f>IF($DK455&gt;=10,INDEX($CN:$CN,$DJ455+10),"")</f>
      </c>
      <c r="CZ455">
        <f>IF($DK455&gt;=11,INDEX($CN:$CN,$DJ455+11),"")</f>
      </c>
      <c r="DA455">
        <f>IF($DK455&gt;=12,INDEX($CN:$CN,$DJ455+12),"")</f>
      </c>
      <c r="DB455">
        <f>IF($DK455&gt;=13,INDEX($CN:$CN,$DJ455+13),"")</f>
      </c>
      <c r="DC455">
        <f>IF($DK455&gt;=14,INDEX($CN:$CN,$DJ455+14),"")</f>
      </c>
      <c r="DD455">
        <f>IF($DK455&gt;=15,INDEX($CN:$CN,$DJ455+15),"")</f>
      </c>
      <c r="DE455">
        <f>IF($DK455&gt;=16,INDEX($CN:$CN,$DJ455+16),"")</f>
      </c>
      <c r="DF455">
        <f>IF($DK455&gt;=17,INDEX($CN:$CN,$DJ455+17),"")</f>
      </c>
      <c r="DG455">
        <f>IF($DK455&gt;=18,INDEX($CN:$CN,$DJ455+18),"")</f>
      </c>
      <c r="DH455">
        <f>IF($DK455&gt;=19,INDEX($CN:$CN,$DJ455+19),"")</f>
      </c>
      <c r="DI455">
        <f>IF($DK455&gt;=20,INDEX($CN:$CN,$DJ455+20),"")</f>
      </c>
      <c r="DJ455">
        <f>IFERROR(MATCH($CM455,$CN$2:$CN$1089,0)+1,0)</f>
      </c>
      <c r="DK455">
        <f>IFERROR(INDEX($CO$2:$CO$1089,MATCH($CM455,$CN$2:$CN$1089,0)),0)</f>
      </c>
      <c r="DL455">
        <f>IFERROR(INDEX($AS:$AS,MATCH($O455,$AR:$AR,0))&amp;"","")</f>
      </c>
      <c r="DP455">
        <f>IF($GS455&gt;=1,INDEX($DM:$DM,$GR455+1),"")</f>
      </c>
      <c r="DQ455">
        <f>IF($GS455&gt;=2,INDEX($DM:$DM,$GR455+2),"")</f>
      </c>
      <c r="DR455">
        <f>IF($GS455&gt;=3,INDEX($DM:$DM,$GR455+3),"")</f>
      </c>
      <c r="DS455">
        <f>IF($GS455&gt;=4,INDEX($DM:$DM,$GR455+4),"")</f>
      </c>
      <c r="DT455">
        <f>IF($GS455&gt;=5,INDEX($DM:$DM,$GR455+5),"")</f>
      </c>
      <c r="DU455">
        <f>IF($GS455&gt;=6,INDEX($DM:$DM,$GR455+6),"")</f>
      </c>
      <c r="DV455">
        <f>IF($GS455&gt;=7,INDEX($DM:$DM,$GR455+7),"")</f>
      </c>
      <c r="DW455">
        <f>IF($GS455&gt;=8,INDEX($DM:$DM,$GR455+8),"")</f>
      </c>
      <c r="DX455">
        <f>IF($GS455&gt;=9,INDEX($DM:$DM,$GR455+9),"")</f>
      </c>
      <c r="DY455">
        <f>IF($GS455&gt;=10,INDEX($DM:$DM,$GR455+10),"")</f>
      </c>
      <c r="DZ455">
        <f>IF($GS455&gt;=11,INDEX($DM:$DM,$GR455+11),"")</f>
      </c>
      <c r="EA455">
        <f>IF($GS455&gt;=12,INDEX($DM:$DM,$GR455+12),"")</f>
      </c>
      <c r="EB455">
        <f>IF($GS455&gt;=13,INDEX($DM:$DM,$GR455+13),"")</f>
      </c>
      <c r="EC455">
        <f>IF($GS455&gt;=14,INDEX($DM:$DM,$GR455+14),"")</f>
      </c>
      <c r="ED455">
        <f>IF($GS455&gt;=15,INDEX($DM:$DM,$GR455+15),"")</f>
      </c>
      <c r="EE455">
        <f>IF($GS455&gt;=16,INDEX($DM:$DM,$GR455+16),"")</f>
      </c>
      <c r="EF455">
        <f>IF($GS455&gt;=17,INDEX($DM:$DM,$GR455+17),"")</f>
      </c>
      <c r="EG455">
        <f>IF($GS455&gt;=18,INDEX($DM:$DM,$GR455+18),"")</f>
      </c>
      <c r="EH455">
        <f>IF($GS455&gt;=19,INDEX($DM:$DM,$GR455+19),"")</f>
      </c>
      <c r="EI455">
        <f>IF($GS455&gt;=20,INDEX($DM:$DM,$GR455+20),"")</f>
      </c>
      <c r="EJ455">
        <f>IF($GS455&gt;=21,INDEX($DM:$DM,$GR455+21),"")</f>
      </c>
      <c r="EK455">
        <f>IF($GS455&gt;=22,INDEX($DM:$DM,$GR455+22),"")</f>
      </c>
      <c r="EL455">
        <f>IF($GS455&gt;=23,INDEX($DM:$DM,$GR455+23),"")</f>
      </c>
      <c r="EM455">
        <f>IF($GS455&gt;=24,INDEX($DM:$DM,$GR455+24),"")</f>
      </c>
      <c r="EN455">
        <f>IF($GS455&gt;=25,INDEX($DM:$DM,$GR455+25),"")</f>
      </c>
      <c r="EO455">
        <f>IF($GS455&gt;=26,INDEX($DM:$DM,$GR455+26),"")</f>
      </c>
      <c r="EP455">
        <f>IF($GS455&gt;=27,INDEX($DM:$DM,$GR455+27),"")</f>
      </c>
      <c r="EQ455">
        <f>IF($GS455&gt;=28,INDEX($DM:$DM,$GR455+28),"")</f>
      </c>
      <c r="ER455">
        <f>IF($GS455&gt;=29,INDEX($DM:$DM,$GR455+29),"")</f>
      </c>
      <c r="ES455">
        <f>IF($GS455&gt;=30,INDEX($DM:$DM,$GR455+30),"")</f>
      </c>
      <c r="ET455">
        <f>IF($GS455&gt;=31,INDEX($DM:$DM,$GR455+31),"")</f>
      </c>
      <c r="EU455">
        <f>IF($GS455&gt;=32,INDEX($DM:$DM,$GR455+32),"")</f>
      </c>
      <c r="EV455">
        <f>IF($GS455&gt;=33,INDEX($DM:$DM,$GR455+33),"")</f>
      </c>
      <c r="EW455">
        <f>IF($GS455&gt;=34,INDEX($DM:$DM,$GR455+34),"")</f>
      </c>
      <c r="EX455">
        <f>IF($GS455&gt;=35,INDEX($DM:$DM,$GR455+35),"")</f>
      </c>
      <c r="EY455">
        <f>IF($GS455&gt;=36,INDEX($DM:$DM,$GR455+36),"")</f>
      </c>
      <c r="EZ455">
        <f>IF($GS455&gt;=37,INDEX($DM:$DM,$GR455+37),"")</f>
      </c>
      <c r="FA455">
        <f>IF($GS455&gt;=38,INDEX($DM:$DM,$GR455+38),"")</f>
      </c>
      <c r="FB455">
        <f>IF($GS455&gt;=39,INDEX($DM:$DM,$GR455+39),"")</f>
      </c>
      <c r="FC455">
        <f>IF($GS455&gt;=40,INDEX($DM:$DM,$GR455+40),"")</f>
      </c>
      <c r="FD455">
        <f>IF($GS455&gt;=1,INDEX($DN:$DN,$GR455+1),"")</f>
      </c>
      <c r="FE455">
        <f>IF($GS455&gt;=2,INDEX($DN:$DN,$GR455+2),"")</f>
      </c>
      <c r="FF455">
        <f>IF($GS455&gt;=3,INDEX($DN:$DN,$GR455+3),"")</f>
      </c>
      <c r="FG455">
        <f>IF($GS455&gt;=4,INDEX($DN:$DN,$GR455+4),"")</f>
      </c>
      <c r="FH455">
        <f>IF($GS455&gt;=5,INDEX($DN:$DN,$GR455+5),"")</f>
      </c>
      <c r="FI455">
        <f>IF($GS455&gt;=6,INDEX($DN:$DN,$GR455+6),"")</f>
      </c>
      <c r="FJ455">
        <f>IF($GS455&gt;=7,INDEX($DN:$DN,$GR455+7),"")</f>
      </c>
      <c r="FK455">
        <f>IF($GS455&gt;=8,INDEX($DN:$DN,$GR455+8),"")</f>
      </c>
      <c r="FL455">
        <f>IF($GS455&gt;=9,INDEX($DN:$DN,$GR455+9),"")</f>
      </c>
      <c r="FM455">
        <f>IF($GS455&gt;=10,INDEX($DN:$DN,$GR455+10),"")</f>
      </c>
      <c r="FN455">
        <f>IF($GS455&gt;=11,INDEX($DN:$DN,$GR455+11),"")</f>
      </c>
      <c r="FO455">
        <f>IF($GS455&gt;=12,INDEX($DN:$DN,$GR455+12),"")</f>
      </c>
      <c r="FP455">
        <f>IF($GS455&gt;=13,INDEX($DN:$DN,$GR455+13),"")</f>
      </c>
      <c r="FQ455">
        <f>IF($GS455&gt;=14,INDEX($DN:$DN,$GR455+14),"")</f>
      </c>
      <c r="FR455">
        <f>IF($GS455&gt;=15,INDEX($DN:$DN,$GR455+15),"")</f>
      </c>
      <c r="FS455">
        <f>IF($GS455&gt;=16,INDEX($DN:$DN,$GR455+16),"")</f>
      </c>
      <c r="FT455">
        <f>IF($GS455&gt;=17,INDEX($DN:$DN,$GR455+17),"")</f>
      </c>
      <c r="FU455">
        <f>IF($GS455&gt;=18,INDEX($DN:$DN,$GR455+18),"")</f>
      </c>
      <c r="FV455">
        <f>IF($GS455&gt;=19,INDEX($DN:$DN,$GR455+19),"")</f>
      </c>
      <c r="FW455">
        <f>IF($GS455&gt;=20,INDEX($DN:$DN,$GR455+20),"")</f>
      </c>
      <c r="FX455">
        <f>IF($GS455&gt;=21,INDEX($DN:$DN,$GR455+21),"")</f>
      </c>
      <c r="FY455">
        <f>IF($GS455&gt;=22,INDEX($DN:$DN,$GR455+22),"")</f>
      </c>
      <c r="FZ455">
        <f>IF($GS455&gt;=23,INDEX($DN:$DN,$GR455+23),"")</f>
      </c>
      <c r="GA455">
        <f>IF($GS455&gt;=24,INDEX($DN:$DN,$GR455+24),"")</f>
      </c>
      <c r="GB455">
        <f>IF($GS455&gt;=25,INDEX($DN:$DN,$GR455+25),"")</f>
      </c>
      <c r="GC455">
        <f>IF($GS455&gt;=26,INDEX($DN:$DN,$GR455+26),"")</f>
      </c>
      <c r="GD455">
        <f>IF($GS455&gt;=27,INDEX($DN:$DN,$GR455+27),"")</f>
      </c>
      <c r="GE455">
        <f>IF($GS455&gt;=28,INDEX($DN:$DN,$GR455+28),"")</f>
      </c>
      <c r="GF455">
        <f>IF($GS455&gt;=29,INDEX($DN:$DN,$GR455+29),"")</f>
      </c>
      <c r="GG455">
        <f>IF($GS455&gt;=30,INDEX($DN:$DN,$GR455+30),"")</f>
      </c>
      <c r="GH455">
        <f>IF($GS455&gt;=31,INDEX($DN:$DN,$GR455+31),"")</f>
      </c>
      <c r="GI455">
        <f>IF($GS455&gt;=32,INDEX($DN:$DN,$GR455+32),"")</f>
      </c>
      <c r="GJ455">
        <f>IF($GS455&gt;=33,INDEX($DN:$DN,$GR455+33),"")</f>
      </c>
      <c r="GK455">
        <f>IF($GS455&gt;=34,INDEX($DN:$DN,$GR455+34),"")</f>
      </c>
      <c r="GL455">
        <f>IF($GS455&gt;=35,INDEX($DN:$DN,$GR455+35),"")</f>
      </c>
      <c r="GM455">
        <f>IF($GS455&gt;=36,INDEX($DN:$DN,$GR455+36),"")</f>
      </c>
      <c r="GN455">
        <f>IF($GS455&gt;=37,INDEX($DN:$DN,$GR455+37),"")</f>
      </c>
      <c r="GO455">
        <f>IF($GS455&gt;=38,INDEX($DN:$DN,$GR455+38),"")</f>
      </c>
      <c r="GP455">
        <f>IF($GS455&gt;=39,INDEX($DN:$DN,$GR455+39),"")</f>
      </c>
      <c r="GQ455">
        <f>IF($GS455&gt;=40,INDEX($DN:$DN,$GR455+40),"")</f>
      </c>
      <c r="GR455">
        <f>IFERROR(MATCH($DL455,$DM$2:$DM$148,0)+1,0)</f>
      </c>
      <c r="GS455">
        <f>IFERROR(INDEX($DO$2:$DO$148,MATCH($DL455,$DM$2:$DM$148,0)),0)</f>
      </c>
      <c r="GT455">
        <f>IFERROR(MATCH($Z455,$DP$455:$FC$455,0),0)</f>
      </c>
      <c r="GU455">
        <f>IF($GT455&gt;0,INDEX($FD$455:$GQ$455,$GT455),"")</f>
      </c>
      <c r="GX455">
        <f>IF($JG455&gt;=1,INDEX($GV:$GV,$JF455+1),"")</f>
      </c>
      <c r="GY455">
        <f>IF($JG455&gt;=2,INDEX($GV:$GV,$JF455+2),"")</f>
      </c>
      <c r="GZ455">
        <f>IF($JG455&gt;=3,INDEX($GV:$GV,$JF455+3),"")</f>
      </c>
      <c r="HA455">
        <f>IF($JG455&gt;=4,INDEX($GV:$GV,$JF455+4),"")</f>
      </c>
      <c r="HB455">
        <f>IF($JG455&gt;=5,INDEX($GV:$GV,$JF455+5),"")</f>
      </c>
      <c r="HC455">
        <f>IF($JG455&gt;=6,INDEX($GV:$GV,$JF455+6),"")</f>
      </c>
      <c r="HD455">
        <f>IF($JG455&gt;=7,INDEX($GV:$GV,$JF455+7),"")</f>
      </c>
      <c r="HE455">
        <f>IF($JG455&gt;=8,INDEX($GV:$GV,$JF455+8),"")</f>
      </c>
      <c r="HF455">
        <f>IF($JG455&gt;=9,INDEX($GV:$GV,$JF455+9),"")</f>
      </c>
      <c r="HG455">
        <f>IF($JG455&gt;=10,INDEX($GV:$GV,$JF455+10),"")</f>
      </c>
      <c r="HH455">
        <f>IF($JG455&gt;=11,INDEX($GV:$GV,$JF455+11),"")</f>
      </c>
      <c r="HI455">
        <f>IF($JG455&gt;=12,INDEX($GV:$GV,$JF455+12),"")</f>
      </c>
      <c r="HJ455">
        <f>IF($JG455&gt;=13,INDEX($GV:$GV,$JF455+13),"")</f>
      </c>
      <c r="HK455">
        <f>IF($JG455&gt;=14,INDEX($GV:$GV,$JF455+14),"")</f>
      </c>
      <c r="HL455">
        <f>IF($JG455&gt;=15,INDEX($GV:$GV,$JF455+15),"")</f>
      </c>
      <c r="HM455">
        <f>IF($JG455&gt;=16,INDEX($GV:$GV,$JF455+16),"")</f>
      </c>
      <c r="HN455">
        <f>IF($JG455&gt;=17,INDEX($GV:$GV,$JF455+17),"")</f>
      </c>
      <c r="HO455">
        <f>IF($JG455&gt;=18,INDEX($GV:$GV,$JF455+18),"")</f>
      </c>
      <c r="HP455">
        <f>IF($JG455&gt;=19,INDEX($GV:$GV,$JF455+19),"")</f>
      </c>
      <c r="HQ455">
        <f>IF($JG455&gt;=20,INDEX($GV:$GV,$JF455+20),"")</f>
      </c>
      <c r="HR455">
        <f>IF($JG455&gt;=21,INDEX($GV:$GV,$JF455+21),"")</f>
      </c>
      <c r="HS455">
        <f>IF($JG455&gt;=22,INDEX($GV:$GV,$JF455+22),"")</f>
      </c>
      <c r="HT455">
        <f>IF($JG455&gt;=23,INDEX($GV:$GV,$JF455+23),"")</f>
      </c>
      <c r="HU455">
        <f>IF($JG455&gt;=24,INDEX($GV:$GV,$JF455+24),"")</f>
      </c>
      <c r="HV455">
        <f>IF($JG455&gt;=25,INDEX($GV:$GV,$JF455+25),"")</f>
      </c>
      <c r="HW455">
        <f>IF($JG455&gt;=26,INDEX($GV:$GV,$JF455+26),"")</f>
      </c>
      <c r="HX455">
        <f>IF($JG455&gt;=27,INDEX($GV:$GV,$JF455+27),"")</f>
      </c>
      <c r="HY455">
        <f>IF($JG455&gt;=28,INDEX($GV:$GV,$JF455+28),"")</f>
      </c>
      <c r="HZ455">
        <f>IF($JG455&gt;=29,INDEX($GV:$GV,$JF455+29),"")</f>
      </c>
      <c r="IA455">
        <f>IF($JG455&gt;=30,INDEX($GV:$GV,$JF455+30),"")</f>
      </c>
      <c r="IB455">
        <f>IF($JG455&gt;=31,INDEX($GV:$GV,$JF455+31),"")</f>
      </c>
      <c r="IC455">
        <f>IF($JG455&gt;=32,INDEX($GV:$GV,$JF455+32),"")</f>
      </c>
      <c r="ID455">
        <f>IF($JG455&gt;=33,INDEX($GV:$GV,$JF455+33),"")</f>
      </c>
      <c r="IE455">
        <f>IF($JG455&gt;=34,INDEX($GV:$GV,$JF455+34),"")</f>
      </c>
      <c r="IF455">
        <f>IF($JG455&gt;=35,INDEX($GV:$GV,$JF455+35),"")</f>
      </c>
      <c r="IG455">
        <f>IF($JG455&gt;=36,INDEX($GV:$GV,$JF455+36),"")</f>
      </c>
      <c r="IH455">
        <f>IF($JG455&gt;=37,INDEX($GV:$GV,$JF455+37),"")</f>
      </c>
      <c r="II455">
        <f>IF($JG455&gt;=38,INDEX($GV:$GV,$JF455+38),"")</f>
      </c>
      <c r="IJ455">
        <f>IF($JG455&gt;=39,INDEX($GV:$GV,$JF455+39),"")</f>
      </c>
      <c r="IK455">
        <f>IF($JG455&gt;=40,INDEX($GV:$GV,$JF455+40),"")</f>
      </c>
      <c r="IL455">
        <f>IF($JG455&gt;=41,INDEX($GV:$GV,$JF455+41),"")</f>
      </c>
      <c r="IM455">
        <f>IF($JG455&gt;=42,INDEX($GV:$GV,$JF455+42),"")</f>
      </c>
      <c r="IN455">
        <f>IF($JG455&gt;=43,INDEX($GV:$GV,$JF455+43),"")</f>
      </c>
      <c r="IO455">
        <f>IF($JG455&gt;=44,INDEX($GV:$GV,$JF455+44),"")</f>
      </c>
      <c r="IP455">
        <f>IF($JG455&gt;=45,INDEX($GV:$GV,$JF455+45),"")</f>
      </c>
      <c r="IQ455">
        <f>IF($JG455&gt;=46,INDEX($GV:$GV,$JF455+46),"")</f>
      </c>
      <c r="IR455">
        <f>IF($JG455&gt;=47,INDEX($GV:$GV,$JF455+47),"")</f>
      </c>
      <c r="IS455">
        <f>IF($JG455&gt;=48,INDEX($GV:$GV,$JF455+48),"")</f>
      </c>
      <c r="IT455">
        <f>IF($JG455&gt;=49,INDEX($GV:$GV,$JF455+49),"")</f>
      </c>
      <c r="IU455">
        <f>IF($JG455&gt;=50,INDEX($GV:$GV,$JF455+50),"")</f>
      </c>
      <c r="IV455">
        <f>IF($JG455&gt;=51,INDEX($GV:$GV,$JF455+51),"")</f>
      </c>
      <c r="IW455">
        <f>IF($JG455&gt;=52,INDEX($GV:$GV,$JF455+52),"")</f>
      </c>
      <c r="IX455">
        <f>IF($JG455&gt;=53,INDEX($GV:$GV,$JF455+53),"")</f>
      </c>
      <c r="IY455">
        <f>IF($JG455&gt;=54,INDEX($GV:$GV,$JF455+54),"")</f>
      </c>
      <c r="IZ455">
        <f>IF($JG455&gt;=55,INDEX($GV:$GV,$JF455+55),"")</f>
      </c>
      <c r="JA455">
        <f>IF($JG455&gt;=56,INDEX($GV:$GV,$JF455+56),"")</f>
      </c>
      <c r="JB455">
        <f>IF($JG455&gt;=57,INDEX($GV:$GV,$JF455+57),"")</f>
      </c>
      <c r="JC455">
        <f>IF($JG455&gt;=58,INDEX($GV:$GV,$JF455+58),"")</f>
      </c>
      <c r="JD455">
        <f>IF($JG455&gt;=59,INDEX($GV:$GV,$JF455+59),"")</f>
      </c>
      <c r="JE455">
        <f>IF($JG455&gt;=60,INDEX($GV:$GV,$JF455+60),"")</f>
      </c>
      <c r="JF455">
        <f>IFERROR(MATCH($GU455,$GV$2:$GV$322,0)+1,0)</f>
      </c>
      <c r="JG455">
        <f>IFERROR(INDEX($GW$2:$GW$322,MATCH($GU455,$GV$2:$GV$322,0)),0)</f>
      </c>
      <c r="JH455" t="s">
        <v>44</v>
      </c>
      <c r="JI455" t="s">
        <v>44</v>
      </c>
    </row>
    <row r="456" spans="1:269" x14ac:dyDescent="0.25">
      <c r="R456">
        <f>IF(OR($U456="",$Q456=""),"",IFERROR($U456/$Q456,0))</f>
      </c>
      <c r="S456">
        <f>IF($U456="","",
SUM($T456,$V456,$AA456,$W456,$Y456)*
(1-IF($AB456="",0,VALUE($AB456)/100)))</f>
      </c>
      <c r="T456">
        <f>IF($U456="","",$U456)</f>
      </c>
      <c r="V456">
        <f>IF($U456="","",
IF($O456="","",
IF(ISNUMBER(SEARCH("exempt",LOWER($O456))),0,
$U456*(VALUE(SUBSTITUTE($O456,"%",""))/100))))</f>
      </c>
      <c r="AC456">
        <f>IFERROR(IF(FIND(" - ",$K456)&gt;0,MID($K456,FIND(" - ",$K456)+3,LEN($K456)),""),"")</f>
      </c>
      <c r="AL456" t="s">
        <v>1312</v>
      </c>
      <c r="AT456">
        <f>IFERROR(LEFT($K456,FIND(" - ",$K456)-1),$K456)</f>
      </c>
      <c r="AW456">
        <f>IF($CL456&gt;=1,INDEX($AU:$AU,$CK456+1),"")</f>
      </c>
      <c r="AX456">
        <f>IF($CL456&gt;=2,INDEX($AU:$AU,$CK456+2),"")</f>
      </c>
      <c r="AY456">
        <f>IF($CL456&gt;=3,INDEX($AU:$AU,$CK456+3),"")</f>
      </c>
      <c r="AZ456">
        <f>IF($CL456&gt;=4,INDEX($AU:$AU,$CK456+4),"")</f>
      </c>
      <c r="BA456">
        <f>IF($CL456&gt;=5,INDEX($AU:$AU,$CK456+5),"")</f>
      </c>
      <c r="BB456">
        <f>IF($CL456&gt;=6,INDEX($AU:$AU,$CK456+6),"")</f>
      </c>
      <c r="BC456">
        <f>IF($CL456&gt;=7,INDEX($AU:$AU,$CK456+7),"")</f>
      </c>
      <c r="BD456">
        <f>IF($CL456&gt;=8,INDEX($AU:$AU,$CK456+8),"")</f>
      </c>
      <c r="BE456">
        <f>IF($CL456&gt;=9,INDEX($AU:$AU,$CK456+9),"")</f>
      </c>
      <c r="BF456">
        <f>IF($CL456&gt;=10,INDEX($AU:$AU,$CK456+10),"")</f>
      </c>
      <c r="BG456">
        <f>IF($CL456&gt;=11,INDEX($AU:$AU,$CK456+11),"")</f>
      </c>
      <c r="BH456">
        <f>IF($CL456&gt;=12,INDEX($AU:$AU,$CK456+12),"")</f>
      </c>
      <c r="BI456">
        <f>IF($CL456&gt;=13,INDEX($AU:$AU,$CK456+13),"")</f>
      </c>
      <c r="BJ456">
        <f>IF($CL456&gt;=14,INDEX($AU:$AU,$CK456+14),"")</f>
      </c>
      <c r="BK456">
        <f>IF($CL456&gt;=15,INDEX($AU:$AU,$CK456+15),"")</f>
      </c>
      <c r="BL456">
        <f>IF($CL456&gt;=16,INDEX($AU:$AU,$CK456+16),"")</f>
      </c>
      <c r="BM456">
        <f>IF($CL456&gt;=17,INDEX($AU:$AU,$CK456+17),"")</f>
      </c>
      <c r="BN456">
        <f>IF($CL456&gt;=18,INDEX($AU:$AU,$CK456+18),"")</f>
      </c>
      <c r="BO456">
        <f>IF($CL456&gt;=19,INDEX($AU:$AU,$CK456+19),"")</f>
      </c>
      <c r="BP456">
        <f>IF($CL456&gt;=20,INDEX($AU:$AU,$CK456+20),"")</f>
      </c>
      <c r="BQ456">
        <f>IF($CL456&gt;=21,INDEX($AU:$AU,$CK456+21),"")</f>
      </c>
      <c r="BR456">
        <f>IF($CL456&gt;=22,INDEX($AU:$AU,$CK456+22),"")</f>
      </c>
      <c r="BS456">
        <f>IF($CL456&gt;=23,INDEX($AU:$AU,$CK456+23),"")</f>
      </c>
      <c r="BT456">
        <f>IF($CL456&gt;=24,INDEX($AU:$AU,$CK456+24),"")</f>
      </c>
      <c r="BU456">
        <f>IF($CL456&gt;=25,INDEX($AU:$AU,$CK456+25),"")</f>
      </c>
      <c r="BV456">
        <f>IF($CL456&gt;=26,INDEX($AU:$AU,$CK456+26),"")</f>
      </c>
      <c r="BW456">
        <f>IF($CL456&gt;=27,INDEX($AU:$AU,$CK456+27),"")</f>
      </c>
      <c r="BX456">
        <f>IF($CL456&gt;=28,INDEX($AU:$AU,$CK456+28),"")</f>
      </c>
      <c r="BY456">
        <f>IF($CL456&gt;=29,INDEX($AU:$AU,$CK456+29),"")</f>
      </c>
      <c r="BZ456">
        <f>IF($CL456&gt;=30,INDEX($AU:$AU,$CK456+30),"")</f>
      </c>
      <c r="CA456">
        <f>IF($CL456&gt;=31,INDEX($AU:$AU,$CK456+31),"")</f>
      </c>
      <c r="CB456">
        <f>IF($CL456&gt;=32,INDEX($AU:$AU,$CK456+32),"")</f>
      </c>
      <c r="CC456">
        <f>IF($CL456&gt;=33,INDEX($AU:$AU,$CK456+33),"")</f>
      </c>
      <c r="CD456">
        <f>IF($CL456&gt;=34,INDEX($AU:$AU,$CK456+34),"")</f>
      </c>
      <c r="CE456">
        <f>IF($CL456&gt;=35,INDEX($AU:$AU,$CK456+35),"")</f>
      </c>
      <c r="CF456">
        <f>IF($CL456&gt;=36,INDEX($AU:$AU,$CK456+36),"")</f>
      </c>
      <c r="CG456">
        <f>IF($CL456&gt;=37,INDEX($AU:$AU,$CK456+37),"")</f>
      </c>
      <c r="CH456">
        <f>IF($CL456&gt;=38,INDEX($AU:$AU,$CK456+38),"")</f>
      </c>
      <c r="CI456">
        <f>IF($CL456&gt;=39,INDEX($AU:$AU,$CK456+39),"")</f>
      </c>
      <c r="CJ456">
        <f>IF($CL456&gt;=40,INDEX($AU:$AU,$CK456+40),"")</f>
      </c>
      <c r="CK456">
        <f>IFERROR(MATCH($AT456,$AU$2:$AU$133,0)+1,0)</f>
      </c>
      <c r="CL456">
        <f>IFERROR(INDEX($AV$2:$AV$133,MATCH($AT456,$AU$2:$AU$133,0)),0)</f>
      </c>
      <c r="CM456">
        <f>IFERROR(LEFT($L456,FIND(" - ",$L456)-1),$L456)</f>
      </c>
      <c r="CN456" t="s">
        <v>149</v>
      </c>
      <c r="CP456">
        <f>IF($DK456&gt;=1,INDEX($CN:$CN,$DJ456+1),"")</f>
      </c>
      <c r="CQ456">
        <f>IF($DK456&gt;=2,INDEX($CN:$CN,$DJ456+2),"")</f>
      </c>
      <c r="CR456">
        <f>IF($DK456&gt;=3,INDEX($CN:$CN,$DJ456+3),"")</f>
      </c>
      <c r="CS456">
        <f>IF($DK456&gt;=4,INDEX($CN:$CN,$DJ456+4),"")</f>
      </c>
      <c r="CT456">
        <f>IF($DK456&gt;=5,INDEX($CN:$CN,$DJ456+5),"")</f>
      </c>
      <c r="CU456">
        <f>IF($DK456&gt;=6,INDEX($CN:$CN,$DJ456+6),"")</f>
      </c>
      <c r="CV456">
        <f>IF($DK456&gt;=7,INDEX($CN:$CN,$DJ456+7),"")</f>
      </c>
      <c r="CW456">
        <f>IF($DK456&gt;=8,INDEX($CN:$CN,$DJ456+8),"")</f>
      </c>
      <c r="CX456">
        <f>IF($DK456&gt;=9,INDEX($CN:$CN,$DJ456+9),"")</f>
      </c>
      <c r="CY456">
        <f>IF($DK456&gt;=10,INDEX($CN:$CN,$DJ456+10),"")</f>
      </c>
      <c r="CZ456">
        <f>IF($DK456&gt;=11,INDEX($CN:$CN,$DJ456+11),"")</f>
      </c>
      <c r="DA456">
        <f>IF($DK456&gt;=12,INDEX($CN:$CN,$DJ456+12),"")</f>
      </c>
      <c r="DB456">
        <f>IF($DK456&gt;=13,INDEX($CN:$CN,$DJ456+13),"")</f>
      </c>
      <c r="DC456">
        <f>IF($DK456&gt;=14,INDEX($CN:$CN,$DJ456+14),"")</f>
      </c>
      <c r="DD456">
        <f>IF($DK456&gt;=15,INDEX($CN:$CN,$DJ456+15),"")</f>
      </c>
      <c r="DE456">
        <f>IF($DK456&gt;=16,INDEX($CN:$CN,$DJ456+16),"")</f>
      </c>
      <c r="DF456">
        <f>IF($DK456&gt;=17,INDEX($CN:$CN,$DJ456+17),"")</f>
      </c>
      <c r="DG456">
        <f>IF($DK456&gt;=18,INDEX($CN:$CN,$DJ456+18),"")</f>
      </c>
      <c r="DH456">
        <f>IF($DK456&gt;=19,INDEX($CN:$CN,$DJ456+19),"")</f>
      </c>
      <c r="DI456">
        <f>IF($DK456&gt;=20,INDEX($CN:$CN,$DJ456+20),"")</f>
      </c>
      <c r="DJ456">
        <f>IFERROR(MATCH($CM456,$CN$2:$CN$1089,0)+1,0)</f>
      </c>
      <c r="DK456">
        <f>IFERROR(INDEX($CO$2:$CO$1089,MATCH($CM456,$CN$2:$CN$1089,0)),0)</f>
      </c>
      <c r="DL456">
        <f>IFERROR(INDEX($AS:$AS,MATCH($O456,$AR:$AR,0))&amp;"","")</f>
      </c>
      <c r="DP456">
        <f>IF($GS456&gt;=1,INDEX($DM:$DM,$GR456+1),"")</f>
      </c>
      <c r="DQ456">
        <f>IF($GS456&gt;=2,INDEX($DM:$DM,$GR456+2),"")</f>
      </c>
      <c r="DR456">
        <f>IF($GS456&gt;=3,INDEX($DM:$DM,$GR456+3),"")</f>
      </c>
      <c r="DS456">
        <f>IF($GS456&gt;=4,INDEX($DM:$DM,$GR456+4),"")</f>
      </c>
      <c r="DT456">
        <f>IF($GS456&gt;=5,INDEX($DM:$DM,$GR456+5),"")</f>
      </c>
      <c r="DU456">
        <f>IF($GS456&gt;=6,INDEX($DM:$DM,$GR456+6),"")</f>
      </c>
      <c r="DV456">
        <f>IF($GS456&gt;=7,INDEX($DM:$DM,$GR456+7),"")</f>
      </c>
      <c r="DW456">
        <f>IF($GS456&gt;=8,INDEX($DM:$DM,$GR456+8),"")</f>
      </c>
      <c r="DX456">
        <f>IF($GS456&gt;=9,INDEX($DM:$DM,$GR456+9),"")</f>
      </c>
      <c r="DY456">
        <f>IF($GS456&gt;=10,INDEX($DM:$DM,$GR456+10),"")</f>
      </c>
      <c r="DZ456">
        <f>IF($GS456&gt;=11,INDEX($DM:$DM,$GR456+11),"")</f>
      </c>
      <c r="EA456">
        <f>IF($GS456&gt;=12,INDEX($DM:$DM,$GR456+12),"")</f>
      </c>
      <c r="EB456">
        <f>IF($GS456&gt;=13,INDEX($DM:$DM,$GR456+13),"")</f>
      </c>
      <c r="EC456">
        <f>IF($GS456&gt;=14,INDEX($DM:$DM,$GR456+14),"")</f>
      </c>
      <c r="ED456">
        <f>IF($GS456&gt;=15,INDEX($DM:$DM,$GR456+15),"")</f>
      </c>
      <c r="EE456">
        <f>IF($GS456&gt;=16,INDEX($DM:$DM,$GR456+16),"")</f>
      </c>
      <c r="EF456">
        <f>IF($GS456&gt;=17,INDEX($DM:$DM,$GR456+17),"")</f>
      </c>
      <c r="EG456">
        <f>IF($GS456&gt;=18,INDEX($DM:$DM,$GR456+18),"")</f>
      </c>
      <c r="EH456">
        <f>IF($GS456&gt;=19,INDEX($DM:$DM,$GR456+19),"")</f>
      </c>
      <c r="EI456">
        <f>IF($GS456&gt;=20,INDEX($DM:$DM,$GR456+20),"")</f>
      </c>
      <c r="EJ456">
        <f>IF($GS456&gt;=21,INDEX($DM:$DM,$GR456+21),"")</f>
      </c>
      <c r="EK456">
        <f>IF($GS456&gt;=22,INDEX($DM:$DM,$GR456+22),"")</f>
      </c>
      <c r="EL456">
        <f>IF($GS456&gt;=23,INDEX($DM:$DM,$GR456+23),"")</f>
      </c>
      <c r="EM456">
        <f>IF($GS456&gt;=24,INDEX($DM:$DM,$GR456+24),"")</f>
      </c>
      <c r="EN456">
        <f>IF($GS456&gt;=25,INDEX($DM:$DM,$GR456+25),"")</f>
      </c>
      <c r="EO456">
        <f>IF($GS456&gt;=26,INDEX($DM:$DM,$GR456+26),"")</f>
      </c>
      <c r="EP456">
        <f>IF($GS456&gt;=27,INDEX($DM:$DM,$GR456+27),"")</f>
      </c>
      <c r="EQ456">
        <f>IF($GS456&gt;=28,INDEX($DM:$DM,$GR456+28),"")</f>
      </c>
      <c r="ER456">
        <f>IF($GS456&gt;=29,INDEX($DM:$DM,$GR456+29),"")</f>
      </c>
      <c r="ES456">
        <f>IF($GS456&gt;=30,INDEX($DM:$DM,$GR456+30),"")</f>
      </c>
      <c r="ET456">
        <f>IF($GS456&gt;=31,INDEX($DM:$DM,$GR456+31),"")</f>
      </c>
      <c r="EU456">
        <f>IF($GS456&gt;=32,INDEX($DM:$DM,$GR456+32),"")</f>
      </c>
      <c r="EV456">
        <f>IF($GS456&gt;=33,INDEX($DM:$DM,$GR456+33),"")</f>
      </c>
      <c r="EW456">
        <f>IF($GS456&gt;=34,INDEX($DM:$DM,$GR456+34),"")</f>
      </c>
      <c r="EX456">
        <f>IF($GS456&gt;=35,INDEX($DM:$DM,$GR456+35),"")</f>
      </c>
      <c r="EY456">
        <f>IF($GS456&gt;=36,INDEX($DM:$DM,$GR456+36),"")</f>
      </c>
      <c r="EZ456">
        <f>IF($GS456&gt;=37,INDEX($DM:$DM,$GR456+37),"")</f>
      </c>
      <c r="FA456">
        <f>IF($GS456&gt;=38,INDEX($DM:$DM,$GR456+38),"")</f>
      </c>
      <c r="FB456">
        <f>IF($GS456&gt;=39,INDEX($DM:$DM,$GR456+39),"")</f>
      </c>
      <c r="FC456">
        <f>IF($GS456&gt;=40,INDEX($DM:$DM,$GR456+40),"")</f>
      </c>
      <c r="FD456">
        <f>IF($GS456&gt;=1,INDEX($DN:$DN,$GR456+1),"")</f>
      </c>
      <c r="FE456">
        <f>IF($GS456&gt;=2,INDEX($DN:$DN,$GR456+2),"")</f>
      </c>
      <c r="FF456">
        <f>IF($GS456&gt;=3,INDEX($DN:$DN,$GR456+3),"")</f>
      </c>
      <c r="FG456">
        <f>IF($GS456&gt;=4,INDEX($DN:$DN,$GR456+4),"")</f>
      </c>
      <c r="FH456">
        <f>IF($GS456&gt;=5,INDEX($DN:$DN,$GR456+5),"")</f>
      </c>
      <c r="FI456">
        <f>IF($GS456&gt;=6,INDEX($DN:$DN,$GR456+6),"")</f>
      </c>
      <c r="FJ456">
        <f>IF($GS456&gt;=7,INDEX($DN:$DN,$GR456+7),"")</f>
      </c>
      <c r="FK456">
        <f>IF($GS456&gt;=8,INDEX($DN:$DN,$GR456+8),"")</f>
      </c>
      <c r="FL456">
        <f>IF($GS456&gt;=9,INDEX($DN:$DN,$GR456+9),"")</f>
      </c>
      <c r="FM456">
        <f>IF($GS456&gt;=10,INDEX($DN:$DN,$GR456+10),"")</f>
      </c>
      <c r="FN456">
        <f>IF($GS456&gt;=11,INDEX($DN:$DN,$GR456+11),"")</f>
      </c>
      <c r="FO456">
        <f>IF($GS456&gt;=12,INDEX($DN:$DN,$GR456+12),"")</f>
      </c>
      <c r="FP456">
        <f>IF($GS456&gt;=13,INDEX($DN:$DN,$GR456+13),"")</f>
      </c>
      <c r="FQ456">
        <f>IF($GS456&gt;=14,INDEX($DN:$DN,$GR456+14),"")</f>
      </c>
      <c r="FR456">
        <f>IF($GS456&gt;=15,INDEX($DN:$DN,$GR456+15),"")</f>
      </c>
      <c r="FS456">
        <f>IF($GS456&gt;=16,INDEX($DN:$DN,$GR456+16),"")</f>
      </c>
      <c r="FT456">
        <f>IF($GS456&gt;=17,INDEX($DN:$DN,$GR456+17),"")</f>
      </c>
      <c r="FU456">
        <f>IF($GS456&gt;=18,INDEX($DN:$DN,$GR456+18),"")</f>
      </c>
      <c r="FV456">
        <f>IF($GS456&gt;=19,INDEX($DN:$DN,$GR456+19),"")</f>
      </c>
      <c r="FW456">
        <f>IF($GS456&gt;=20,INDEX($DN:$DN,$GR456+20),"")</f>
      </c>
      <c r="FX456">
        <f>IF($GS456&gt;=21,INDEX($DN:$DN,$GR456+21),"")</f>
      </c>
      <c r="FY456">
        <f>IF($GS456&gt;=22,INDEX($DN:$DN,$GR456+22),"")</f>
      </c>
      <c r="FZ456">
        <f>IF($GS456&gt;=23,INDEX($DN:$DN,$GR456+23),"")</f>
      </c>
      <c r="GA456">
        <f>IF($GS456&gt;=24,INDEX($DN:$DN,$GR456+24),"")</f>
      </c>
      <c r="GB456">
        <f>IF($GS456&gt;=25,INDEX($DN:$DN,$GR456+25),"")</f>
      </c>
      <c r="GC456">
        <f>IF($GS456&gt;=26,INDEX($DN:$DN,$GR456+26),"")</f>
      </c>
      <c r="GD456">
        <f>IF($GS456&gt;=27,INDEX($DN:$DN,$GR456+27),"")</f>
      </c>
      <c r="GE456">
        <f>IF($GS456&gt;=28,INDEX($DN:$DN,$GR456+28),"")</f>
      </c>
      <c r="GF456">
        <f>IF($GS456&gt;=29,INDEX($DN:$DN,$GR456+29),"")</f>
      </c>
      <c r="GG456">
        <f>IF($GS456&gt;=30,INDEX($DN:$DN,$GR456+30),"")</f>
      </c>
      <c r="GH456">
        <f>IF($GS456&gt;=31,INDEX($DN:$DN,$GR456+31),"")</f>
      </c>
      <c r="GI456">
        <f>IF($GS456&gt;=32,INDEX($DN:$DN,$GR456+32),"")</f>
      </c>
      <c r="GJ456">
        <f>IF($GS456&gt;=33,INDEX($DN:$DN,$GR456+33),"")</f>
      </c>
      <c r="GK456">
        <f>IF($GS456&gt;=34,INDEX($DN:$DN,$GR456+34),"")</f>
      </c>
      <c r="GL456">
        <f>IF($GS456&gt;=35,INDEX($DN:$DN,$GR456+35),"")</f>
      </c>
      <c r="GM456">
        <f>IF($GS456&gt;=36,INDEX($DN:$DN,$GR456+36),"")</f>
      </c>
      <c r="GN456">
        <f>IF($GS456&gt;=37,INDEX($DN:$DN,$GR456+37),"")</f>
      </c>
      <c r="GO456">
        <f>IF($GS456&gt;=38,INDEX($DN:$DN,$GR456+38),"")</f>
      </c>
      <c r="GP456">
        <f>IF($GS456&gt;=39,INDEX($DN:$DN,$GR456+39),"")</f>
      </c>
      <c r="GQ456">
        <f>IF($GS456&gt;=40,INDEX($DN:$DN,$GR456+40),"")</f>
      </c>
      <c r="GR456">
        <f>IFERROR(MATCH($DL456,$DM$2:$DM$148,0)+1,0)</f>
      </c>
      <c r="GS456">
        <f>IFERROR(INDEX($DO$2:$DO$148,MATCH($DL456,$DM$2:$DM$148,0)),0)</f>
      </c>
      <c r="GT456">
        <f>IFERROR(MATCH($Z456,$DP$456:$FC$456,0),0)</f>
      </c>
      <c r="GU456">
        <f>IF($GT456&gt;0,INDEX($FD$456:$GQ$456,$GT456),"")</f>
      </c>
      <c r="GX456">
        <f>IF($JG456&gt;=1,INDEX($GV:$GV,$JF456+1),"")</f>
      </c>
      <c r="GY456">
        <f>IF($JG456&gt;=2,INDEX($GV:$GV,$JF456+2),"")</f>
      </c>
      <c r="GZ456">
        <f>IF($JG456&gt;=3,INDEX($GV:$GV,$JF456+3),"")</f>
      </c>
      <c r="HA456">
        <f>IF($JG456&gt;=4,INDEX($GV:$GV,$JF456+4),"")</f>
      </c>
      <c r="HB456">
        <f>IF($JG456&gt;=5,INDEX($GV:$GV,$JF456+5),"")</f>
      </c>
      <c r="HC456">
        <f>IF($JG456&gt;=6,INDEX($GV:$GV,$JF456+6),"")</f>
      </c>
      <c r="HD456">
        <f>IF($JG456&gt;=7,INDEX($GV:$GV,$JF456+7),"")</f>
      </c>
      <c r="HE456">
        <f>IF($JG456&gt;=8,INDEX($GV:$GV,$JF456+8),"")</f>
      </c>
      <c r="HF456">
        <f>IF($JG456&gt;=9,INDEX($GV:$GV,$JF456+9),"")</f>
      </c>
      <c r="HG456">
        <f>IF($JG456&gt;=10,INDEX($GV:$GV,$JF456+10),"")</f>
      </c>
      <c r="HH456">
        <f>IF($JG456&gt;=11,INDEX($GV:$GV,$JF456+11),"")</f>
      </c>
      <c r="HI456">
        <f>IF($JG456&gt;=12,INDEX($GV:$GV,$JF456+12),"")</f>
      </c>
      <c r="HJ456">
        <f>IF($JG456&gt;=13,INDEX($GV:$GV,$JF456+13),"")</f>
      </c>
      <c r="HK456">
        <f>IF($JG456&gt;=14,INDEX($GV:$GV,$JF456+14),"")</f>
      </c>
      <c r="HL456">
        <f>IF($JG456&gt;=15,INDEX($GV:$GV,$JF456+15),"")</f>
      </c>
      <c r="HM456">
        <f>IF($JG456&gt;=16,INDEX($GV:$GV,$JF456+16),"")</f>
      </c>
      <c r="HN456">
        <f>IF($JG456&gt;=17,INDEX($GV:$GV,$JF456+17),"")</f>
      </c>
      <c r="HO456">
        <f>IF($JG456&gt;=18,INDEX($GV:$GV,$JF456+18),"")</f>
      </c>
      <c r="HP456">
        <f>IF($JG456&gt;=19,INDEX($GV:$GV,$JF456+19),"")</f>
      </c>
      <c r="HQ456">
        <f>IF($JG456&gt;=20,INDEX($GV:$GV,$JF456+20),"")</f>
      </c>
      <c r="HR456">
        <f>IF($JG456&gt;=21,INDEX($GV:$GV,$JF456+21),"")</f>
      </c>
      <c r="HS456">
        <f>IF($JG456&gt;=22,INDEX($GV:$GV,$JF456+22),"")</f>
      </c>
      <c r="HT456">
        <f>IF($JG456&gt;=23,INDEX($GV:$GV,$JF456+23),"")</f>
      </c>
      <c r="HU456">
        <f>IF($JG456&gt;=24,INDEX($GV:$GV,$JF456+24),"")</f>
      </c>
      <c r="HV456">
        <f>IF($JG456&gt;=25,INDEX($GV:$GV,$JF456+25),"")</f>
      </c>
      <c r="HW456">
        <f>IF($JG456&gt;=26,INDEX($GV:$GV,$JF456+26),"")</f>
      </c>
      <c r="HX456">
        <f>IF($JG456&gt;=27,INDEX($GV:$GV,$JF456+27),"")</f>
      </c>
      <c r="HY456">
        <f>IF($JG456&gt;=28,INDEX($GV:$GV,$JF456+28),"")</f>
      </c>
      <c r="HZ456">
        <f>IF($JG456&gt;=29,INDEX($GV:$GV,$JF456+29),"")</f>
      </c>
      <c r="IA456">
        <f>IF($JG456&gt;=30,INDEX($GV:$GV,$JF456+30),"")</f>
      </c>
      <c r="IB456">
        <f>IF($JG456&gt;=31,INDEX($GV:$GV,$JF456+31),"")</f>
      </c>
      <c r="IC456">
        <f>IF($JG456&gt;=32,INDEX($GV:$GV,$JF456+32),"")</f>
      </c>
      <c r="ID456">
        <f>IF($JG456&gt;=33,INDEX($GV:$GV,$JF456+33),"")</f>
      </c>
      <c r="IE456">
        <f>IF($JG456&gt;=34,INDEX($GV:$GV,$JF456+34),"")</f>
      </c>
      <c r="IF456">
        <f>IF($JG456&gt;=35,INDEX($GV:$GV,$JF456+35),"")</f>
      </c>
      <c r="IG456">
        <f>IF($JG456&gt;=36,INDEX($GV:$GV,$JF456+36),"")</f>
      </c>
      <c r="IH456">
        <f>IF($JG456&gt;=37,INDEX($GV:$GV,$JF456+37),"")</f>
      </c>
      <c r="II456">
        <f>IF($JG456&gt;=38,INDEX($GV:$GV,$JF456+38),"")</f>
      </c>
      <c r="IJ456">
        <f>IF($JG456&gt;=39,INDEX($GV:$GV,$JF456+39),"")</f>
      </c>
      <c r="IK456">
        <f>IF($JG456&gt;=40,INDEX($GV:$GV,$JF456+40),"")</f>
      </c>
      <c r="IL456">
        <f>IF($JG456&gt;=41,INDEX($GV:$GV,$JF456+41),"")</f>
      </c>
      <c r="IM456">
        <f>IF($JG456&gt;=42,INDEX($GV:$GV,$JF456+42),"")</f>
      </c>
      <c r="IN456">
        <f>IF($JG456&gt;=43,INDEX($GV:$GV,$JF456+43),"")</f>
      </c>
      <c r="IO456">
        <f>IF($JG456&gt;=44,INDEX($GV:$GV,$JF456+44),"")</f>
      </c>
      <c r="IP456">
        <f>IF($JG456&gt;=45,INDEX($GV:$GV,$JF456+45),"")</f>
      </c>
      <c r="IQ456">
        <f>IF($JG456&gt;=46,INDEX($GV:$GV,$JF456+46),"")</f>
      </c>
      <c r="IR456">
        <f>IF($JG456&gt;=47,INDEX($GV:$GV,$JF456+47),"")</f>
      </c>
      <c r="IS456">
        <f>IF($JG456&gt;=48,INDEX($GV:$GV,$JF456+48),"")</f>
      </c>
      <c r="IT456">
        <f>IF($JG456&gt;=49,INDEX($GV:$GV,$JF456+49),"")</f>
      </c>
      <c r="IU456">
        <f>IF($JG456&gt;=50,INDEX($GV:$GV,$JF456+50),"")</f>
      </c>
      <c r="IV456">
        <f>IF($JG456&gt;=51,INDEX($GV:$GV,$JF456+51),"")</f>
      </c>
      <c r="IW456">
        <f>IF($JG456&gt;=52,INDEX($GV:$GV,$JF456+52),"")</f>
      </c>
      <c r="IX456">
        <f>IF($JG456&gt;=53,INDEX($GV:$GV,$JF456+53),"")</f>
      </c>
      <c r="IY456">
        <f>IF($JG456&gt;=54,INDEX($GV:$GV,$JF456+54),"")</f>
      </c>
      <c r="IZ456">
        <f>IF($JG456&gt;=55,INDEX($GV:$GV,$JF456+55),"")</f>
      </c>
      <c r="JA456">
        <f>IF($JG456&gt;=56,INDEX($GV:$GV,$JF456+56),"")</f>
      </c>
      <c r="JB456">
        <f>IF($JG456&gt;=57,INDEX($GV:$GV,$JF456+57),"")</f>
      </c>
      <c r="JC456">
        <f>IF($JG456&gt;=58,INDEX($GV:$GV,$JF456+58),"")</f>
      </c>
      <c r="JD456">
        <f>IF($JG456&gt;=59,INDEX($GV:$GV,$JF456+59),"")</f>
      </c>
      <c r="JE456">
        <f>IF($JG456&gt;=60,INDEX($GV:$GV,$JF456+60),"")</f>
      </c>
      <c r="JF456">
        <f>IFERROR(MATCH($GU456,$GV$2:$GV$322,0)+1,0)</f>
      </c>
      <c r="JG456">
        <f>IFERROR(INDEX($GW$2:$GW$322,MATCH($GU456,$GV$2:$GV$322,0)),0)</f>
      </c>
      <c r="JH456" t="s">
        <v>44</v>
      </c>
      <c r="JI456" t="s">
        <v>44</v>
      </c>
    </row>
    <row r="457" spans="1:269" x14ac:dyDescent="0.25">
      <c r="R457">
        <f>IF(OR($U457="",$Q457=""),"",IFERROR($U457/$Q457,0))</f>
      </c>
      <c r="S457">
        <f>IF($U457="","",
SUM($T457,$V457,$AA457,$W457,$Y457)*
(1-IF($AB457="",0,VALUE($AB457)/100)))</f>
      </c>
      <c r="T457">
        <f>IF($U457="","",$U457)</f>
      </c>
      <c r="V457">
        <f>IF($U457="","",
IF($O457="","",
IF(ISNUMBER(SEARCH("exempt",LOWER($O457))),0,
$U457*(VALUE(SUBSTITUTE($O457,"%",""))/100))))</f>
      </c>
      <c r="AC457">
        <f>IFERROR(IF(FIND(" - ",$K457)&gt;0,MID($K457,FIND(" - ",$K457)+3,LEN($K457)),""),"")</f>
      </c>
      <c r="AL457" t="s">
        <v>1313</v>
      </c>
      <c r="AT457">
        <f>IFERROR(LEFT($K457,FIND(" - ",$K457)-1),$K457)</f>
      </c>
      <c r="AW457">
        <f>IF($CL457&gt;=1,INDEX($AU:$AU,$CK457+1),"")</f>
      </c>
      <c r="AX457">
        <f>IF($CL457&gt;=2,INDEX($AU:$AU,$CK457+2),"")</f>
      </c>
      <c r="AY457">
        <f>IF($CL457&gt;=3,INDEX($AU:$AU,$CK457+3),"")</f>
      </c>
      <c r="AZ457">
        <f>IF($CL457&gt;=4,INDEX($AU:$AU,$CK457+4),"")</f>
      </c>
      <c r="BA457">
        <f>IF($CL457&gt;=5,INDEX($AU:$AU,$CK457+5),"")</f>
      </c>
      <c r="BB457">
        <f>IF($CL457&gt;=6,INDEX($AU:$AU,$CK457+6),"")</f>
      </c>
      <c r="BC457">
        <f>IF($CL457&gt;=7,INDEX($AU:$AU,$CK457+7),"")</f>
      </c>
      <c r="BD457">
        <f>IF($CL457&gt;=8,INDEX($AU:$AU,$CK457+8),"")</f>
      </c>
      <c r="BE457">
        <f>IF($CL457&gt;=9,INDEX($AU:$AU,$CK457+9),"")</f>
      </c>
      <c r="BF457">
        <f>IF($CL457&gt;=10,INDEX($AU:$AU,$CK457+10),"")</f>
      </c>
      <c r="BG457">
        <f>IF($CL457&gt;=11,INDEX($AU:$AU,$CK457+11),"")</f>
      </c>
      <c r="BH457">
        <f>IF($CL457&gt;=12,INDEX($AU:$AU,$CK457+12),"")</f>
      </c>
      <c r="BI457">
        <f>IF($CL457&gt;=13,INDEX($AU:$AU,$CK457+13),"")</f>
      </c>
      <c r="BJ457">
        <f>IF($CL457&gt;=14,INDEX($AU:$AU,$CK457+14),"")</f>
      </c>
      <c r="BK457">
        <f>IF($CL457&gt;=15,INDEX($AU:$AU,$CK457+15),"")</f>
      </c>
      <c r="BL457">
        <f>IF($CL457&gt;=16,INDEX($AU:$AU,$CK457+16),"")</f>
      </c>
      <c r="BM457">
        <f>IF($CL457&gt;=17,INDEX($AU:$AU,$CK457+17),"")</f>
      </c>
      <c r="BN457">
        <f>IF($CL457&gt;=18,INDEX($AU:$AU,$CK457+18),"")</f>
      </c>
      <c r="BO457">
        <f>IF($CL457&gt;=19,INDEX($AU:$AU,$CK457+19),"")</f>
      </c>
      <c r="BP457">
        <f>IF($CL457&gt;=20,INDEX($AU:$AU,$CK457+20),"")</f>
      </c>
      <c r="BQ457">
        <f>IF($CL457&gt;=21,INDEX($AU:$AU,$CK457+21),"")</f>
      </c>
      <c r="BR457">
        <f>IF($CL457&gt;=22,INDEX($AU:$AU,$CK457+22),"")</f>
      </c>
      <c r="BS457">
        <f>IF($CL457&gt;=23,INDEX($AU:$AU,$CK457+23),"")</f>
      </c>
      <c r="BT457">
        <f>IF($CL457&gt;=24,INDEX($AU:$AU,$CK457+24),"")</f>
      </c>
      <c r="BU457">
        <f>IF($CL457&gt;=25,INDEX($AU:$AU,$CK457+25),"")</f>
      </c>
      <c r="BV457">
        <f>IF($CL457&gt;=26,INDEX($AU:$AU,$CK457+26),"")</f>
      </c>
      <c r="BW457">
        <f>IF($CL457&gt;=27,INDEX($AU:$AU,$CK457+27),"")</f>
      </c>
      <c r="BX457">
        <f>IF($CL457&gt;=28,INDEX($AU:$AU,$CK457+28),"")</f>
      </c>
      <c r="BY457">
        <f>IF($CL457&gt;=29,INDEX($AU:$AU,$CK457+29),"")</f>
      </c>
      <c r="BZ457">
        <f>IF($CL457&gt;=30,INDEX($AU:$AU,$CK457+30),"")</f>
      </c>
      <c r="CA457">
        <f>IF($CL457&gt;=31,INDEX($AU:$AU,$CK457+31),"")</f>
      </c>
      <c r="CB457">
        <f>IF($CL457&gt;=32,INDEX($AU:$AU,$CK457+32),"")</f>
      </c>
      <c r="CC457">
        <f>IF($CL457&gt;=33,INDEX($AU:$AU,$CK457+33),"")</f>
      </c>
      <c r="CD457">
        <f>IF($CL457&gt;=34,INDEX($AU:$AU,$CK457+34),"")</f>
      </c>
      <c r="CE457">
        <f>IF($CL457&gt;=35,INDEX($AU:$AU,$CK457+35),"")</f>
      </c>
      <c r="CF457">
        <f>IF($CL457&gt;=36,INDEX($AU:$AU,$CK457+36),"")</f>
      </c>
      <c r="CG457">
        <f>IF($CL457&gt;=37,INDEX($AU:$AU,$CK457+37),"")</f>
      </c>
      <c r="CH457">
        <f>IF($CL457&gt;=38,INDEX($AU:$AU,$CK457+38),"")</f>
      </c>
      <c r="CI457">
        <f>IF($CL457&gt;=39,INDEX($AU:$AU,$CK457+39),"")</f>
      </c>
      <c r="CJ457">
        <f>IF($CL457&gt;=40,INDEX($AU:$AU,$CK457+40),"")</f>
      </c>
      <c r="CK457">
        <f>IFERROR(MATCH($AT457,$AU$2:$AU$133,0)+1,0)</f>
      </c>
      <c r="CL457">
        <f>IFERROR(INDEX($AV$2:$AV$133,MATCH($AT457,$AU$2:$AU$133,0)),0)</f>
      </c>
      <c r="CM457">
        <f>IFERROR(LEFT($L457,FIND(" - ",$L457)-1),$L457)</f>
      </c>
      <c r="CN457" t="s">
        <v>1314</v>
      </c>
      <c r="CO457">
        <v>1</v>
      </c>
      <c r="CP457">
        <f>IF($DK457&gt;=1,INDEX($CN:$CN,$DJ457+1),"")</f>
      </c>
      <c r="CQ457">
        <f>IF($DK457&gt;=2,INDEX($CN:$CN,$DJ457+2),"")</f>
      </c>
      <c r="CR457">
        <f>IF($DK457&gt;=3,INDEX($CN:$CN,$DJ457+3),"")</f>
      </c>
      <c r="CS457">
        <f>IF($DK457&gt;=4,INDEX($CN:$CN,$DJ457+4),"")</f>
      </c>
      <c r="CT457">
        <f>IF($DK457&gt;=5,INDEX($CN:$CN,$DJ457+5),"")</f>
      </c>
      <c r="CU457">
        <f>IF($DK457&gt;=6,INDEX($CN:$CN,$DJ457+6),"")</f>
      </c>
      <c r="CV457">
        <f>IF($DK457&gt;=7,INDEX($CN:$CN,$DJ457+7),"")</f>
      </c>
      <c r="CW457">
        <f>IF($DK457&gt;=8,INDEX($CN:$CN,$DJ457+8),"")</f>
      </c>
      <c r="CX457">
        <f>IF($DK457&gt;=9,INDEX($CN:$CN,$DJ457+9),"")</f>
      </c>
      <c r="CY457">
        <f>IF($DK457&gt;=10,INDEX($CN:$CN,$DJ457+10),"")</f>
      </c>
      <c r="CZ457">
        <f>IF($DK457&gt;=11,INDEX($CN:$CN,$DJ457+11),"")</f>
      </c>
      <c r="DA457">
        <f>IF($DK457&gt;=12,INDEX($CN:$CN,$DJ457+12),"")</f>
      </c>
      <c r="DB457">
        <f>IF($DK457&gt;=13,INDEX($CN:$CN,$DJ457+13),"")</f>
      </c>
      <c r="DC457">
        <f>IF($DK457&gt;=14,INDEX($CN:$CN,$DJ457+14),"")</f>
      </c>
      <c r="DD457">
        <f>IF($DK457&gt;=15,INDEX($CN:$CN,$DJ457+15),"")</f>
      </c>
      <c r="DE457">
        <f>IF($DK457&gt;=16,INDEX($CN:$CN,$DJ457+16),"")</f>
      </c>
      <c r="DF457">
        <f>IF($DK457&gt;=17,INDEX($CN:$CN,$DJ457+17),"")</f>
      </c>
      <c r="DG457">
        <f>IF($DK457&gt;=18,INDEX($CN:$CN,$DJ457+18),"")</f>
      </c>
      <c r="DH457">
        <f>IF($DK457&gt;=19,INDEX($CN:$CN,$DJ457+19),"")</f>
      </c>
      <c r="DI457">
        <f>IF($DK457&gt;=20,INDEX($CN:$CN,$DJ457+20),"")</f>
      </c>
      <c r="DJ457">
        <f>IFERROR(MATCH($CM457,$CN$2:$CN$1089,0)+1,0)</f>
      </c>
      <c r="DK457">
        <f>IFERROR(INDEX($CO$2:$CO$1089,MATCH($CM457,$CN$2:$CN$1089,0)),0)</f>
      </c>
      <c r="DL457">
        <f>IFERROR(INDEX($AS:$AS,MATCH($O457,$AR:$AR,0))&amp;"","")</f>
      </c>
      <c r="DP457">
        <f>IF($GS457&gt;=1,INDEX($DM:$DM,$GR457+1),"")</f>
      </c>
      <c r="DQ457">
        <f>IF($GS457&gt;=2,INDEX($DM:$DM,$GR457+2),"")</f>
      </c>
      <c r="DR457">
        <f>IF($GS457&gt;=3,INDEX($DM:$DM,$GR457+3),"")</f>
      </c>
      <c r="DS457">
        <f>IF($GS457&gt;=4,INDEX($DM:$DM,$GR457+4),"")</f>
      </c>
      <c r="DT457">
        <f>IF($GS457&gt;=5,INDEX($DM:$DM,$GR457+5),"")</f>
      </c>
      <c r="DU457">
        <f>IF($GS457&gt;=6,INDEX($DM:$DM,$GR457+6),"")</f>
      </c>
      <c r="DV457">
        <f>IF($GS457&gt;=7,INDEX($DM:$DM,$GR457+7),"")</f>
      </c>
      <c r="DW457">
        <f>IF($GS457&gt;=8,INDEX($DM:$DM,$GR457+8),"")</f>
      </c>
      <c r="DX457">
        <f>IF($GS457&gt;=9,INDEX($DM:$DM,$GR457+9),"")</f>
      </c>
      <c r="DY457">
        <f>IF($GS457&gt;=10,INDEX($DM:$DM,$GR457+10),"")</f>
      </c>
      <c r="DZ457">
        <f>IF($GS457&gt;=11,INDEX($DM:$DM,$GR457+11),"")</f>
      </c>
      <c r="EA457">
        <f>IF($GS457&gt;=12,INDEX($DM:$DM,$GR457+12),"")</f>
      </c>
      <c r="EB457">
        <f>IF($GS457&gt;=13,INDEX($DM:$DM,$GR457+13),"")</f>
      </c>
      <c r="EC457">
        <f>IF($GS457&gt;=14,INDEX($DM:$DM,$GR457+14),"")</f>
      </c>
      <c r="ED457">
        <f>IF($GS457&gt;=15,INDEX($DM:$DM,$GR457+15),"")</f>
      </c>
      <c r="EE457">
        <f>IF($GS457&gt;=16,INDEX($DM:$DM,$GR457+16),"")</f>
      </c>
      <c r="EF457">
        <f>IF($GS457&gt;=17,INDEX($DM:$DM,$GR457+17),"")</f>
      </c>
      <c r="EG457">
        <f>IF($GS457&gt;=18,INDEX($DM:$DM,$GR457+18),"")</f>
      </c>
      <c r="EH457">
        <f>IF($GS457&gt;=19,INDEX($DM:$DM,$GR457+19),"")</f>
      </c>
      <c r="EI457">
        <f>IF($GS457&gt;=20,INDEX($DM:$DM,$GR457+20),"")</f>
      </c>
      <c r="EJ457">
        <f>IF($GS457&gt;=21,INDEX($DM:$DM,$GR457+21),"")</f>
      </c>
      <c r="EK457">
        <f>IF($GS457&gt;=22,INDEX($DM:$DM,$GR457+22),"")</f>
      </c>
      <c r="EL457">
        <f>IF($GS457&gt;=23,INDEX($DM:$DM,$GR457+23),"")</f>
      </c>
      <c r="EM457">
        <f>IF($GS457&gt;=24,INDEX($DM:$DM,$GR457+24),"")</f>
      </c>
      <c r="EN457">
        <f>IF($GS457&gt;=25,INDEX($DM:$DM,$GR457+25),"")</f>
      </c>
      <c r="EO457">
        <f>IF($GS457&gt;=26,INDEX($DM:$DM,$GR457+26),"")</f>
      </c>
      <c r="EP457">
        <f>IF($GS457&gt;=27,INDEX($DM:$DM,$GR457+27),"")</f>
      </c>
      <c r="EQ457">
        <f>IF($GS457&gt;=28,INDEX($DM:$DM,$GR457+28),"")</f>
      </c>
      <c r="ER457">
        <f>IF($GS457&gt;=29,INDEX($DM:$DM,$GR457+29),"")</f>
      </c>
      <c r="ES457">
        <f>IF($GS457&gt;=30,INDEX($DM:$DM,$GR457+30),"")</f>
      </c>
      <c r="ET457">
        <f>IF($GS457&gt;=31,INDEX($DM:$DM,$GR457+31),"")</f>
      </c>
      <c r="EU457">
        <f>IF($GS457&gt;=32,INDEX($DM:$DM,$GR457+32),"")</f>
      </c>
      <c r="EV457">
        <f>IF($GS457&gt;=33,INDEX($DM:$DM,$GR457+33),"")</f>
      </c>
      <c r="EW457">
        <f>IF($GS457&gt;=34,INDEX($DM:$DM,$GR457+34),"")</f>
      </c>
      <c r="EX457">
        <f>IF($GS457&gt;=35,INDEX($DM:$DM,$GR457+35),"")</f>
      </c>
      <c r="EY457">
        <f>IF($GS457&gt;=36,INDEX($DM:$DM,$GR457+36),"")</f>
      </c>
      <c r="EZ457">
        <f>IF($GS457&gt;=37,INDEX($DM:$DM,$GR457+37),"")</f>
      </c>
      <c r="FA457">
        <f>IF($GS457&gt;=38,INDEX($DM:$DM,$GR457+38),"")</f>
      </c>
      <c r="FB457">
        <f>IF($GS457&gt;=39,INDEX($DM:$DM,$GR457+39),"")</f>
      </c>
      <c r="FC457">
        <f>IF($GS457&gt;=40,INDEX($DM:$DM,$GR457+40),"")</f>
      </c>
      <c r="FD457">
        <f>IF($GS457&gt;=1,INDEX($DN:$DN,$GR457+1),"")</f>
      </c>
      <c r="FE457">
        <f>IF($GS457&gt;=2,INDEX($DN:$DN,$GR457+2),"")</f>
      </c>
      <c r="FF457">
        <f>IF($GS457&gt;=3,INDEX($DN:$DN,$GR457+3),"")</f>
      </c>
      <c r="FG457">
        <f>IF($GS457&gt;=4,INDEX($DN:$DN,$GR457+4),"")</f>
      </c>
      <c r="FH457">
        <f>IF($GS457&gt;=5,INDEX($DN:$DN,$GR457+5),"")</f>
      </c>
      <c r="FI457">
        <f>IF($GS457&gt;=6,INDEX($DN:$DN,$GR457+6),"")</f>
      </c>
      <c r="FJ457">
        <f>IF($GS457&gt;=7,INDEX($DN:$DN,$GR457+7),"")</f>
      </c>
      <c r="FK457">
        <f>IF($GS457&gt;=8,INDEX($DN:$DN,$GR457+8),"")</f>
      </c>
      <c r="FL457">
        <f>IF($GS457&gt;=9,INDEX($DN:$DN,$GR457+9),"")</f>
      </c>
      <c r="FM457">
        <f>IF($GS457&gt;=10,INDEX($DN:$DN,$GR457+10),"")</f>
      </c>
      <c r="FN457">
        <f>IF($GS457&gt;=11,INDEX($DN:$DN,$GR457+11),"")</f>
      </c>
      <c r="FO457">
        <f>IF($GS457&gt;=12,INDEX($DN:$DN,$GR457+12),"")</f>
      </c>
      <c r="FP457">
        <f>IF($GS457&gt;=13,INDEX($DN:$DN,$GR457+13),"")</f>
      </c>
      <c r="FQ457">
        <f>IF($GS457&gt;=14,INDEX($DN:$DN,$GR457+14),"")</f>
      </c>
      <c r="FR457">
        <f>IF($GS457&gt;=15,INDEX($DN:$DN,$GR457+15),"")</f>
      </c>
      <c r="FS457">
        <f>IF($GS457&gt;=16,INDEX($DN:$DN,$GR457+16),"")</f>
      </c>
      <c r="FT457">
        <f>IF($GS457&gt;=17,INDEX($DN:$DN,$GR457+17),"")</f>
      </c>
      <c r="FU457">
        <f>IF($GS457&gt;=18,INDEX($DN:$DN,$GR457+18),"")</f>
      </c>
      <c r="FV457">
        <f>IF($GS457&gt;=19,INDEX($DN:$DN,$GR457+19),"")</f>
      </c>
      <c r="FW457">
        <f>IF($GS457&gt;=20,INDEX($DN:$DN,$GR457+20),"")</f>
      </c>
      <c r="FX457">
        <f>IF($GS457&gt;=21,INDEX($DN:$DN,$GR457+21),"")</f>
      </c>
      <c r="FY457">
        <f>IF($GS457&gt;=22,INDEX($DN:$DN,$GR457+22),"")</f>
      </c>
      <c r="FZ457">
        <f>IF($GS457&gt;=23,INDEX($DN:$DN,$GR457+23),"")</f>
      </c>
      <c r="GA457">
        <f>IF($GS457&gt;=24,INDEX($DN:$DN,$GR457+24),"")</f>
      </c>
      <c r="GB457">
        <f>IF($GS457&gt;=25,INDEX($DN:$DN,$GR457+25),"")</f>
      </c>
      <c r="GC457">
        <f>IF($GS457&gt;=26,INDEX($DN:$DN,$GR457+26),"")</f>
      </c>
      <c r="GD457">
        <f>IF($GS457&gt;=27,INDEX($DN:$DN,$GR457+27),"")</f>
      </c>
      <c r="GE457">
        <f>IF($GS457&gt;=28,INDEX($DN:$DN,$GR457+28),"")</f>
      </c>
      <c r="GF457">
        <f>IF($GS457&gt;=29,INDEX($DN:$DN,$GR457+29),"")</f>
      </c>
      <c r="GG457">
        <f>IF($GS457&gt;=30,INDEX($DN:$DN,$GR457+30),"")</f>
      </c>
      <c r="GH457">
        <f>IF($GS457&gt;=31,INDEX($DN:$DN,$GR457+31),"")</f>
      </c>
      <c r="GI457">
        <f>IF($GS457&gt;=32,INDEX($DN:$DN,$GR457+32),"")</f>
      </c>
      <c r="GJ457">
        <f>IF($GS457&gt;=33,INDEX($DN:$DN,$GR457+33),"")</f>
      </c>
      <c r="GK457">
        <f>IF($GS457&gt;=34,INDEX($DN:$DN,$GR457+34),"")</f>
      </c>
      <c r="GL457">
        <f>IF($GS457&gt;=35,INDEX($DN:$DN,$GR457+35),"")</f>
      </c>
      <c r="GM457">
        <f>IF($GS457&gt;=36,INDEX($DN:$DN,$GR457+36),"")</f>
      </c>
      <c r="GN457">
        <f>IF($GS457&gt;=37,INDEX($DN:$DN,$GR457+37),"")</f>
      </c>
      <c r="GO457">
        <f>IF($GS457&gt;=38,INDEX($DN:$DN,$GR457+38),"")</f>
      </c>
      <c r="GP457">
        <f>IF($GS457&gt;=39,INDEX($DN:$DN,$GR457+39),"")</f>
      </c>
      <c r="GQ457">
        <f>IF($GS457&gt;=40,INDEX($DN:$DN,$GR457+40),"")</f>
      </c>
      <c r="GR457">
        <f>IFERROR(MATCH($DL457,$DM$2:$DM$148,0)+1,0)</f>
      </c>
      <c r="GS457">
        <f>IFERROR(INDEX($DO$2:$DO$148,MATCH($DL457,$DM$2:$DM$148,0)),0)</f>
      </c>
      <c r="GT457">
        <f>IFERROR(MATCH($Z457,$DP$457:$FC$457,0),0)</f>
      </c>
      <c r="GU457">
        <f>IF($GT457&gt;0,INDEX($FD$457:$GQ$457,$GT457),"")</f>
      </c>
      <c r="GX457">
        <f>IF($JG457&gt;=1,INDEX($GV:$GV,$JF457+1),"")</f>
      </c>
      <c r="GY457">
        <f>IF($JG457&gt;=2,INDEX($GV:$GV,$JF457+2),"")</f>
      </c>
      <c r="GZ457">
        <f>IF($JG457&gt;=3,INDEX($GV:$GV,$JF457+3),"")</f>
      </c>
      <c r="HA457">
        <f>IF($JG457&gt;=4,INDEX($GV:$GV,$JF457+4),"")</f>
      </c>
      <c r="HB457">
        <f>IF($JG457&gt;=5,INDEX($GV:$GV,$JF457+5),"")</f>
      </c>
      <c r="HC457">
        <f>IF($JG457&gt;=6,INDEX($GV:$GV,$JF457+6),"")</f>
      </c>
      <c r="HD457">
        <f>IF($JG457&gt;=7,INDEX($GV:$GV,$JF457+7),"")</f>
      </c>
      <c r="HE457">
        <f>IF($JG457&gt;=8,INDEX($GV:$GV,$JF457+8),"")</f>
      </c>
      <c r="HF457">
        <f>IF($JG457&gt;=9,INDEX($GV:$GV,$JF457+9),"")</f>
      </c>
      <c r="HG457">
        <f>IF($JG457&gt;=10,INDEX($GV:$GV,$JF457+10),"")</f>
      </c>
      <c r="HH457">
        <f>IF($JG457&gt;=11,INDEX($GV:$GV,$JF457+11),"")</f>
      </c>
      <c r="HI457">
        <f>IF($JG457&gt;=12,INDEX($GV:$GV,$JF457+12),"")</f>
      </c>
      <c r="HJ457">
        <f>IF($JG457&gt;=13,INDEX($GV:$GV,$JF457+13),"")</f>
      </c>
      <c r="HK457">
        <f>IF($JG457&gt;=14,INDEX($GV:$GV,$JF457+14),"")</f>
      </c>
      <c r="HL457">
        <f>IF($JG457&gt;=15,INDEX($GV:$GV,$JF457+15),"")</f>
      </c>
      <c r="HM457">
        <f>IF($JG457&gt;=16,INDEX($GV:$GV,$JF457+16),"")</f>
      </c>
      <c r="HN457">
        <f>IF($JG457&gt;=17,INDEX($GV:$GV,$JF457+17),"")</f>
      </c>
      <c r="HO457">
        <f>IF($JG457&gt;=18,INDEX($GV:$GV,$JF457+18),"")</f>
      </c>
      <c r="HP457">
        <f>IF($JG457&gt;=19,INDEX($GV:$GV,$JF457+19),"")</f>
      </c>
      <c r="HQ457">
        <f>IF($JG457&gt;=20,INDEX($GV:$GV,$JF457+20),"")</f>
      </c>
      <c r="HR457">
        <f>IF($JG457&gt;=21,INDEX($GV:$GV,$JF457+21),"")</f>
      </c>
      <c r="HS457">
        <f>IF($JG457&gt;=22,INDEX($GV:$GV,$JF457+22),"")</f>
      </c>
      <c r="HT457">
        <f>IF($JG457&gt;=23,INDEX($GV:$GV,$JF457+23),"")</f>
      </c>
      <c r="HU457">
        <f>IF($JG457&gt;=24,INDEX($GV:$GV,$JF457+24),"")</f>
      </c>
      <c r="HV457">
        <f>IF($JG457&gt;=25,INDEX($GV:$GV,$JF457+25),"")</f>
      </c>
      <c r="HW457">
        <f>IF($JG457&gt;=26,INDEX($GV:$GV,$JF457+26),"")</f>
      </c>
      <c r="HX457">
        <f>IF($JG457&gt;=27,INDEX($GV:$GV,$JF457+27),"")</f>
      </c>
      <c r="HY457">
        <f>IF($JG457&gt;=28,INDEX($GV:$GV,$JF457+28),"")</f>
      </c>
      <c r="HZ457">
        <f>IF($JG457&gt;=29,INDEX($GV:$GV,$JF457+29),"")</f>
      </c>
      <c r="IA457">
        <f>IF($JG457&gt;=30,INDEX($GV:$GV,$JF457+30),"")</f>
      </c>
      <c r="IB457">
        <f>IF($JG457&gt;=31,INDEX($GV:$GV,$JF457+31),"")</f>
      </c>
      <c r="IC457">
        <f>IF($JG457&gt;=32,INDEX($GV:$GV,$JF457+32),"")</f>
      </c>
      <c r="ID457">
        <f>IF($JG457&gt;=33,INDEX($GV:$GV,$JF457+33),"")</f>
      </c>
      <c r="IE457">
        <f>IF($JG457&gt;=34,INDEX($GV:$GV,$JF457+34),"")</f>
      </c>
      <c r="IF457">
        <f>IF($JG457&gt;=35,INDEX($GV:$GV,$JF457+35),"")</f>
      </c>
      <c r="IG457">
        <f>IF($JG457&gt;=36,INDEX($GV:$GV,$JF457+36),"")</f>
      </c>
      <c r="IH457">
        <f>IF($JG457&gt;=37,INDEX($GV:$GV,$JF457+37),"")</f>
      </c>
      <c r="II457">
        <f>IF($JG457&gt;=38,INDEX($GV:$GV,$JF457+38),"")</f>
      </c>
      <c r="IJ457">
        <f>IF($JG457&gt;=39,INDEX($GV:$GV,$JF457+39),"")</f>
      </c>
      <c r="IK457">
        <f>IF($JG457&gt;=40,INDEX($GV:$GV,$JF457+40),"")</f>
      </c>
      <c r="IL457">
        <f>IF($JG457&gt;=41,INDEX($GV:$GV,$JF457+41),"")</f>
      </c>
      <c r="IM457">
        <f>IF($JG457&gt;=42,INDEX($GV:$GV,$JF457+42),"")</f>
      </c>
      <c r="IN457">
        <f>IF($JG457&gt;=43,INDEX($GV:$GV,$JF457+43),"")</f>
      </c>
      <c r="IO457">
        <f>IF($JG457&gt;=44,INDEX($GV:$GV,$JF457+44),"")</f>
      </c>
      <c r="IP457">
        <f>IF($JG457&gt;=45,INDEX($GV:$GV,$JF457+45),"")</f>
      </c>
      <c r="IQ457">
        <f>IF($JG457&gt;=46,INDEX($GV:$GV,$JF457+46),"")</f>
      </c>
      <c r="IR457">
        <f>IF($JG457&gt;=47,INDEX($GV:$GV,$JF457+47),"")</f>
      </c>
      <c r="IS457">
        <f>IF($JG457&gt;=48,INDEX($GV:$GV,$JF457+48),"")</f>
      </c>
      <c r="IT457">
        <f>IF($JG457&gt;=49,INDEX($GV:$GV,$JF457+49),"")</f>
      </c>
      <c r="IU457">
        <f>IF($JG457&gt;=50,INDEX($GV:$GV,$JF457+50),"")</f>
      </c>
      <c r="IV457">
        <f>IF($JG457&gt;=51,INDEX($GV:$GV,$JF457+51),"")</f>
      </c>
      <c r="IW457">
        <f>IF($JG457&gt;=52,INDEX($GV:$GV,$JF457+52),"")</f>
      </c>
      <c r="IX457">
        <f>IF($JG457&gt;=53,INDEX($GV:$GV,$JF457+53),"")</f>
      </c>
      <c r="IY457">
        <f>IF($JG457&gt;=54,INDEX($GV:$GV,$JF457+54),"")</f>
      </c>
      <c r="IZ457">
        <f>IF($JG457&gt;=55,INDEX($GV:$GV,$JF457+55),"")</f>
      </c>
      <c r="JA457">
        <f>IF($JG457&gt;=56,INDEX($GV:$GV,$JF457+56),"")</f>
      </c>
      <c r="JB457">
        <f>IF($JG457&gt;=57,INDEX($GV:$GV,$JF457+57),"")</f>
      </c>
      <c r="JC457">
        <f>IF($JG457&gt;=58,INDEX($GV:$GV,$JF457+58),"")</f>
      </c>
      <c r="JD457">
        <f>IF($JG457&gt;=59,INDEX($GV:$GV,$JF457+59),"")</f>
      </c>
      <c r="JE457">
        <f>IF($JG457&gt;=60,INDEX($GV:$GV,$JF457+60),"")</f>
      </c>
      <c r="JF457">
        <f>IFERROR(MATCH($GU457,$GV$2:$GV$322,0)+1,0)</f>
      </c>
      <c r="JG457">
        <f>IFERROR(INDEX($GW$2:$GW$322,MATCH($GU457,$GV$2:$GV$322,0)),0)</f>
      </c>
      <c r="JH457" t="s">
        <v>44</v>
      </c>
      <c r="JI457" t="s">
        <v>44</v>
      </c>
    </row>
    <row r="458" spans="1:269" x14ac:dyDescent="0.25">
      <c r="R458">
        <f>IF(OR($U458="",$Q458=""),"",IFERROR($U458/$Q458,0))</f>
      </c>
      <c r="S458">
        <f>IF($U458="","",
SUM($T458,$V458,$AA458,$W458,$Y458)*
(1-IF($AB458="",0,VALUE($AB458)/100)))</f>
      </c>
      <c r="T458">
        <f>IF($U458="","",$U458)</f>
      </c>
      <c r="V458">
        <f>IF($U458="","",
IF($O458="","",
IF(ISNUMBER(SEARCH("exempt",LOWER($O458))),0,
$U458*(VALUE(SUBSTITUTE($O458,"%",""))/100))))</f>
      </c>
      <c r="AC458">
        <f>IFERROR(IF(FIND(" - ",$K458)&gt;0,MID($K458,FIND(" - ",$K458)+3,LEN($K458)),""),"")</f>
      </c>
      <c r="AL458" t="s">
        <v>1315</v>
      </c>
      <c r="AT458">
        <f>IFERROR(LEFT($K458,FIND(" - ",$K458)-1),$K458)</f>
      </c>
      <c r="AW458">
        <f>IF($CL458&gt;=1,INDEX($AU:$AU,$CK458+1),"")</f>
      </c>
      <c r="AX458">
        <f>IF($CL458&gt;=2,INDEX($AU:$AU,$CK458+2),"")</f>
      </c>
      <c r="AY458">
        <f>IF($CL458&gt;=3,INDEX($AU:$AU,$CK458+3),"")</f>
      </c>
      <c r="AZ458">
        <f>IF($CL458&gt;=4,INDEX($AU:$AU,$CK458+4),"")</f>
      </c>
      <c r="BA458">
        <f>IF($CL458&gt;=5,INDEX($AU:$AU,$CK458+5),"")</f>
      </c>
      <c r="BB458">
        <f>IF($CL458&gt;=6,INDEX($AU:$AU,$CK458+6),"")</f>
      </c>
      <c r="BC458">
        <f>IF($CL458&gt;=7,INDEX($AU:$AU,$CK458+7),"")</f>
      </c>
      <c r="BD458">
        <f>IF($CL458&gt;=8,INDEX($AU:$AU,$CK458+8),"")</f>
      </c>
      <c r="BE458">
        <f>IF($CL458&gt;=9,INDEX($AU:$AU,$CK458+9),"")</f>
      </c>
      <c r="BF458">
        <f>IF($CL458&gt;=10,INDEX($AU:$AU,$CK458+10),"")</f>
      </c>
      <c r="BG458">
        <f>IF($CL458&gt;=11,INDEX($AU:$AU,$CK458+11),"")</f>
      </c>
      <c r="BH458">
        <f>IF($CL458&gt;=12,INDEX($AU:$AU,$CK458+12),"")</f>
      </c>
      <c r="BI458">
        <f>IF($CL458&gt;=13,INDEX($AU:$AU,$CK458+13),"")</f>
      </c>
      <c r="BJ458">
        <f>IF($CL458&gt;=14,INDEX($AU:$AU,$CK458+14),"")</f>
      </c>
      <c r="BK458">
        <f>IF($CL458&gt;=15,INDEX($AU:$AU,$CK458+15),"")</f>
      </c>
      <c r="BL458">
        <f>IF($CL458&gt;=16,INDEX($AU:$AU,$CK458+16),"")</f>
      </c>
      <c r="BM458">
        <f>IF($CL458&gt;=17,INDEX($AU:$AU,$CK458+17),"")</f>
      </c>
      <c r="BN458">
        <f>IF($CL458&gt;=18,INDEX($AU:$AU,$CK458+18),"")</f>
      </c>
      <c r="BO458">
        <f>IF($CL458&gt;=19,INDEX($AU:$AU,$CK458+19),"")</f>
      </c>
      <c r="BP458">
        <f>IF($CL458&gt;=20,INDEX($AU:$AU,$CK458+20),"")</f>
      </c>
      <c r="BQ458">
        <f>IF($CL458&gt;=21,INDEX($AU:$AU,$CK458+21),"")</f>
      </c>
      <c r="BR458">
        <f>IF($CL458&gt;=22,INDEX($AU:$AU,$CK458+22),"")</f>
      </c>
      <c r="BS458">
        <f>IF($CL458&gt;=23,INDEX($AU:$AU,$CK458+23),"")</f>
      </c>
      <c r="BT458">
        <f>IF($CL458&gt;=24,INDEX($AU:$AU,$CK458+24),"")</f>
      </c>
      <c r="BU458">
        <f>IF($CL458&gt;=25,INDEX($AU:$AU,$CK458+25),"")</f>
      </c>
      <c r="BV458">
        <f>IF($CL458&gt;=26,INDEX($AU:$AU,$CK458+26),"")</f>
      </c>
      <c r="BW458">
        <f>IF($CL458&gt;=27,INDEX($AU:$AU,$CK458+27),"")</f>
      </c>
      <c r="BX458">
        <f>IF($CL458&gt;=28,INDEX($AU:$AU,$CK458+28),"")</f>
      </c>
      <c r="BY458">
        <f>IF($CL458&gt;=29,INDEX($AU:$AU,$CK458+29),"")</f>
      </c>
      <c r="BZ458">
        <f>IF($CL458&gt;=30,INDEX($AU:$AU,$CK458+30),"")</f>
      </c>
      <c r="CA458">
        <f>IF($CL458&gt;=31,INDEX($AU:$AU,$CK458+31),"")</f>
      </c>
      <c r="CB458">
        <f>IF($CL458&gt;=32,INDEX($AU:$AU,$CK458+32),"")</f>
      </c>
      <c r="CC458">
        <f>IF($CL458&gt;=33,INDEX($AU:$AU,$CK458+33),"")</f>
      </c>
      <c r="CD458">
        <f>IF($CL458&gt;=34,INDEX($AU:$AU,$CK458+34),"")</f>
      </c>
      <c r="CE458">
        <f>IF($CL458&gt;=35,INDEX($AU:$AU,$CK458+35),"")</f>
      </c>
      <c r="CF458">
        <f>IF($CL458&gt;=36,INDEX($AU:$AU,$CK458+36),"")</f>
      </c>
      <c r="CG458">
        <f>IF($CL458&gt;=37,INDEX($AU:$AU,$CK458+37),"")</f>
      </c>
      <c r="CH458">
        <f>IF($CL458&gt;=38,INDEX($AU:$AU,$CK458+38),"")</f>
      </c>
      <c r="CI458">
        <f>IF($CL458&gt;=39,INDEX($AU:$AU,$CK458+39),"")</f>
      </c>
      <c r="CJ458">
        <f>IF($CL458&gt;=40,INDEX($AU:$AU,$CK458+40),"")</f>
      </c>
      <c r="CK458">
        <f>IFERROR(MATCH($AT458,$AU$2:$AU$133,0)+1,0)</f>
      </c>
      <c r="CL458">
        <f>IFERROR(INDEX($AV$2:$AV$133,MATCH($AT458,$AU$2:$AU$133,0)),0)</f>
      </c>
      <c r="CM458">
        <f>IFERROR(LEFT($L458,FIND(" - ",$L458)-1),$L458)</f>
      </c>
      <c r="CN458" t="s">
        <v>149</v>
      </c>
      <c r="CP458">
        <f>IF($DK458&gt;=1,INDEX($CN:$CN,$DJ458+1),"")</f>
      </c>
      <c r="CQ458">
        <f>IF($DK458&gt;=2,INDEX($CN:$CN,$DJ458+2),"")</f>
      </c>
      <c r="CR458">
        <f>IF($DK458&gt;=3,INDEX($CN:$CN,$DJ458+3),"")</f>
      </c>
      <c r="CS458">
        <f>IF($DK458&gt;=4,INDEX($CN:$CN,$DJ458+4),"")</f>
      </c>
      <c r="CT458">
        <f>IF($DK458&gt;=5,INDEX($CN:$CN,$DJ458+5),"")</f>
      </c>
      <c r="CU458">
        <f>IF($DK458&gt;=6,INDEX($CN:$CN,$DJ458+6),"")</f>
      </c>
      <c r="CV458">
        <f>IF($DK458&gt;=7,INDEX($CN:$CN,$DJ458+7),"")</f>
      </c>
      <c r="CW458">
        <f>IF($DK458&gt;=8,INDEX($CN:$CN,$DJ458+8),"")</f>
      </c>
      <c r="CX458">
        <f>IF($DK458&gt;=9,INDEX($CN:$CN,$DJ458+9),"")</f>
      </c>
      <c r="CY458">
        <f>IF($DK458&gt;=10,INDEX($CN:$CN,$DJ458+10),"")</f>
      </c>
      <c r="CZ458">
        <f>IF($DK458&gt;=11,INDEX($CN:$CN,$DJ458+11),"")</f>
      </c>
      <c r="DA458">
        <f>IF($DK458&gt;=12,INDEX($CN:$CN,$DJ458+12),"")</f>
      </c>
      <c r="DB458">
        <f>IF($DK458&gt;=13,INDEX($CN:$CN,$DJ458+13),"")</f>
      </c>
      <c r="DC458">
        <f>IF($DK458&gt;=14,INDEX($CN:$CN,$DJ458+14),"")</f>
      </c>
      <c r="DD458">
        <f>IF($DK458&gt;=15,INDEX($CN:$CN,$DJ458+15),"")</f>
      </c>
      <c r="DE458">
        <f>IF($DK458&gt;=16,INDEX($CN:$CN,$DJ458+16),"")</f>
      </c>
      <c r="DF458">
        <f>IF($DK458&gt;=17,INDEX($CN:$CN,$DJ458+17),"")</f>
      </c>
      <c r="DG458">
        <f>IF($DK458&gt;=18,INDEX($CN:$CN,$DJ458+18),"")</f>
      </c>
      <c r="DH458">
        <f>IF($DK458&gt;=19,INDEX($CN:$CN,$DJ458+19),"")</f>
      </c>
      <c r="DI458">
        <f>IF($DK458&gt;=20,INDEX($CN:$CN,$DJ458+20),"")</f>
      </c>
      <c r="DJ458">
        <f>IFERROR(MATCH($CM458,$CN$2:$CN$1089,0)+1,0)</f>
      </c>
      <c r="DK458">
        <f>IFERROR(INDEX($CO$2:$CO$1089,MATCH($CM458,$CN$2:$CN$1089,0)),0)</f>
      </c>
      <c r="DL458">
        <f>IFERROR(INDEX($AS:$AS,MATCH($O458,$AR:$AR,0))&amp;"","")</f>
      </c>
      <c r="DP458">
        <f>IF($GS458&gt;=1,INDEX($DM:$DM,$GR458+1),"")</f>
      </c>
      <c r="DQ458">
        <f>IF($GS458&gt;=2,INDEX($DM:$DM,$GR458+2),"")</f>
      </c>
      <c r="DR458">
        <f>IF($GS458&gt;=3,INDEX($DM:$DM,$GR458+3),"")</f>
      </c>
      <c r="DS458">
        <f>IF($GS458&gt;=4,INDEX($DM:$DM,$GR458+4),"")</f>
      </c>
      <c r="DT458">
        <f>IF($GS458&gt;=5,INDEX($DM:$DM,$GR458+5),"")</f>
      </c>
      <c r="DU458">
        <f>IF($GS458&gt;=6,INDEX($DM:$DM,$GR458+6),"")</f>
      </c>
      <c r="DV458">
        <f>IF($GS458&gt;=7,INDEX($DM:$DM,$GR458+7),"")</f>
      </c>
      <c r="DW458">
        <f>IF($GS458&gt;=8,INDEX($DM:$DM,$GR458+8),"")</f>
      </c>
      <c r="DX458">
        <f>IF($GS458&gt;=9,INDEX($DM:$DM,$GR458+9),"")</f>
      </c>
      <c r="DY458">
        <f>IF($GS458&gt;=10,INDEX($DM:$DM,$GR458+10),"")</f>
      </c>
      <c r="DZ458">
        <f>IF($GS458&gt;=11,INDEX($DM:$DM,$GR458+11),"")</f>
      </c>
      <c r="EA458">
        <f>IF($GS458&gt;=12,INDEX($DM:$DM,$GR458+12),"")</f>
      </c>
      <c r="EB458">
        <f>IF($GS458&gt;=13,INDEX($DM:$DM,$GR458+13),"")</f>
      </c>
      <c r="EC458">
        <f>IF($GS458&gt;=14,INDEX($DM:$DM,$GR458+14),"")</f>
      </c>
      <c r="ED458">
        <f>IF($GS458&gt;=15,INDEX($DM:$DM,$GR458+15),"")</f>
      </c>
      <c r="EE458">
        <f>IF($GS458&gt;=16,INDEX($DM:$DM,$GR458+16),"")</f>
      </c>
      <c r="EF458">
        <f>IF($GS458&gt;=17,INDEX($DM:$DM,$GR458+17),"")</f>
      </c>
      <c r="EG458">
        <f>IF($GS458&gt;=18,INDEX($DM:$DM,$GR458+18),"")</f>
      </c>
      <c r="EH458">
        <f>IF($GS458&gt;=19,INDEX($DM:$DM,$GR458+19),"")</f>
      </c>
      <c r="EI458">
        <f>IF($GS458&gt;=20,INDEX($DM:$DM,$GR458+20),"")</f>
      </c>
      <c r="EJ458">
        <f>IF($GS458&gt;=21,INDEX($DM:$DM,$GR458+21),"")</f>
      </c>
      <c r="EK458">
        <f>IF($GS458&gt;=22,INDEX($DM:$DM,$GR458+22),"")</f>
      </c>
      <c r="EL458">
        <f>IF($GS458&gt;=23,INDEX($DM:$DM,$GR458+23),"")</f>
      </c>
      <c r="EM458">
        <f>IF($GS458&gt;=24,INDEX($DM:$DM,$GR458+24),"")</f>
      </c>
      <c r="EN458">
        <f>IF($GS458&gt;=25,INDEX($DM:$DM,$GR458+25),"")</f>
      </c>
      <c r="EO458">
        <f>IF($GS458&gt;=26,INDEX($DM:$DM,$GR458+26),"")</f>
      </c>
      <c r="EP458">
        <f>IF($GS458&gt;=27,INDEX($DM:$DM,$GR458+27),"")</f>
      </c>
      <c r="EQ458">
        <f>IF($GS458&gt;=28,INDEX($DM:$DM,$GR458+28),"")</f>
      </c>
      <c r="ER458">
        <f>IF($GS458&gt;=29,INDEX($DM:$DM,$GR458+29),"")</f>
      </c>
      <c r="ES458">
        <f>IF($GS458&gt;=30,INDEX($DM:$DM,$GR458+30),"")</f>
      </c>
      <c r="ET458">
        <f>IF($GS458&gt;=31,INDEX($DM:$DM,$GR458+31),"")</f>
      </c>
      <c r="EU458">
        <f>IF($GS458&gt;=32,INDEX($DM:$DM,$GR458+32),"")</f>
      </c>
      <c r="EV458">
        <f>IF($GS458&gt;=33,INDEX($DM:$DM,$GR458+33),"")</f>
      </c>
      <c r="EW458">
        <f>IF($GS458&gt;=34,INDEX($DM:$DM,$GR458+34),"")</f>
      </c>
      <c r="EX458">
        <f>IF($GS458&gt;=35,INDEX($DM:$DM,$GR458+35),"")</f>
      </c>
      <c r="EY458">
        <f>IF($GS458&gt;=36,INDEX($DM:$DM,$GR458+36),"")</f>
      </c>
      <c r="EZ458">
        <f>IF($GS458&gt;=37,INDEX($DM:$DM,$GR458+37),"")</f>
      </c>
      <c r="FA458">
        <f>IF($GS458&gt;=38,INDEX($DM:$DM,$GR458+38),"")</f>
      </c>
      <c r="FB458">
        <f>IF($GS458&gt;=39,INDEX($DM:$DM,$GR458+39),"")</f>
      </c>
      <c r="FC458">
        <f>IF($GS458&gt;=40,INDEX($DM:$DM,$GR458+40),"")</f>
      </c>
      <c r="FD458">
        <f>IF($GS458&gt;=1,INDEX($DN:$DN,$GR458+1),"")</f>
      </c>
      <c r="FE458">
        <f>IF($GS458&gt;=2,INDEX($DN:$DN,$GR458+2),"")</f>
      </c>
      <c r="FF458">
        <f>IF($GS458&gt;=3,INDEX($DN:$DN,$GR458+3),"")</f>
      </c>
      <c r="FG458">
        <f>IF($GS458&gt;=4,INDEX($DN:$DN,$GR458+4),"")</f>
      </c>
      <c r="FH458">
        <f>IF($GS458&gt;=5,INDEX($DN:$DN,$GR458+5),"")</f>
      </c>
      <c r="FI458">
        <f>IF($GS458&gt;=6,INDEX($DN:$DN,$GR458+6),"")</f>
      </c>
      <c r="FJ458">
        <f>IF($GS458&gt;=7,INDEX($DN:$DN,$GR458+7),"")</f>
      </c>
      <c r="FK458">
        <f>IF($GS458&gt;=8,INDEX($DN:$DN,$GR458+8),"")</f>
      </c>
      <c r="FL458">
        <f>IF($GS458&gt;=9,INDEX($DN:$DN,$GR458+9),"")</f>
      </c>
      <c r="FM458">
        <f>IF($GS458&gt;=10,INDEX($DN:$DN,$GR458+10),"")</f>
      </c>
      <c r="FN458">
        <f>IF($GS458&gt;=11,INDEX($DN:$DN,$GR458+11),"")</f>
      </c>
      <c r="FO458">
        <f>IF($GS458&gt;=12,INDEX($DN:$DN,$GR458+12),"")</f>
      </c>
      <c r="FP458">
        <f>IF($GS458&gt;=13,INDEX($DN:$DN,$GR458+13),"")</f>
      </c>
      <c r="FQ458">
        <f>IF($GS458&gt;=14,INDEX($DN:$DN,$GR458+14),"")</f>
      </c>
      <c r="FR458">
        <f>IF($GS458&gt;=15,INDEX($DN:$DN,$GR458+15),"")</f>
      </c>
      <c r="FS458">
        <f>IF($GS458&gt;=16,INDEX($DN:$DN,$GR458+16),"")</f>
      </c>
      <c r="FT458">
        <f>IF($GS458&gt;=17,INDEX($DN:$DN,$GR458+17),"")</f>
      </c>
      <c r="FU458">
        <f>IF($GS458&gt;=18,INDEX($DN:$DN,$GR458+18),"")</f>
      </c>
      <c r="FV458">
        <f>IF($GS458&gt;=19,INDEX($DN:$DN,$GR458+19),"")</f>
      </c>
      <c r="FW458">
        <f>IF($GS458&gt;=20,INDEX($DN:$DN,$GR458+20),"")</f>
      </c>
      <c r="FX458">
        <f>IF($GS458&gt;=21,INDEX($DN:$DN,$GR458+21),"")</f>
      </c>
      <c r="FY458">
        <f>IF($GS458&gt;=22,INDEX($DN:$DN,$GR458+22),"")</f>
      </c>
      <c r="FZ458">
        <f>IF($GS458&gt;=23,INDEX($DN:$DN,$GR458+23),"")</f>
      </c>
      <c r="GA458">
        <f>IF($GS458&gt;=24,INDEX($DN:$DN,$GR458+24),"")</f>
      </c>
      <c r="GB458">
        <f>IF($GS458&gt;=25,INDEX($DN:$DN,$GR458+25),"")</f>
      </c>
      <c r="GC458">
        <f>IF($GS458&gt;=26,INDEX($DN:$DN,$GR458+26),"")</f>
      </c>
      <c r="GD458">
        <f>IF($GS458&gt;=27,INDEX($DN:$DN,$GR458+27),"")</f>
      </c>
      <c r="GE458">
        <f>IF($GS458&gt;=28,INDEX($DN:$DN,$GR458+28),"")</f>
      </c>
      <c r="GF458">
        <f>IF($GS458&gt;=29,INDEX($DN:$DN,$GR458+29),"")</f>
      </c>
      <c r="GG458">
        <f>IF($GS458&gt;=30,INDEX($DN:$DN,$GR458+30),"")</f>
      </c>
      <c r="GH458">
        <f>IF($GS458&gt;=31,INDEX($DN:$DN,$GR458+31),"")</f>
      </c>
      <c r="GI458">
        <f>IF($GS458&gt;=32,INDEX($DN:$DN,$GR458+32),"")</f>
      </c>
      <c r="GJ458">
        <f>IF($GS458&gt;=33,INDEX($DN:$DN,$GR458+33),"")</f>
      </c>
      <c r="GK458">
        <f>IF($GS458&gt;=34,INDEX($DN:$DN,$GR458+34),"")</f>
      </c>
      <c r="GL458">
        <f>IF($GS458&gt;=35,INDEX($DN:$DN,$GR458+35),"")</f>
      </c>
      <c r="GM458">
        <f>IF($GS458&gt;=36,INDEX($DN:$DN,$GR458+36),"")</f>
      </c>
      <c r="GN458">
        <f>IF($GS458&gt;=37,INDEX($DN:$DN,$GR458+37),"")</f>
      </c>
      <c r="GO458">
        <f>IF($GS458&gt;=38,INDEX($DN:$DN,$GR458+38),"")</f>
      </c>
      <c r="GP458">
        <f>IF($GS458&gt;=39,INDEX($DN:$DN,$GR458+39),"")</f>
      </c>
      <c r="GQ458">
        <f>IF($GS458&gt;=40,INDEX($DN:$DN,$GR458+40),"")</f>
      </c>
      <c r="GR458">
        <f>IFERROR(MATCH($DL458,$DM$2:$DM$148,0)+1,0)</f>
      </c>
      <c r="GS458">
        <f>IFERROR(INDEX($DO$2:$DO$148,MATCH($DL458,$DM$2:$DM$148,0)),0)</f>
      </c>
      <c r="GT458">
        <f>IFERROR(MATCH($Z458,$DP$458:$FC$458,0),0)</f>
      </c>
      <c r="GU458">
        <f>IF($GT458&gt;0,INDEX($FD$458:$GQ$458,$GT458),"")</f>
      </c>
      <c r="GX458">
        <f>IF($JG458&gt;=1,INDEX($GV:$GV,$JF458+1),"")</f>
      </c>
      <c r="GY458">
        <f>IF($JG458&gt;=2,INDEX($GV:$GV,$JF458+2),"")</f>
      </c>
      <c r="GZ458">
        <f>IF($JG458&gt;=3,INDEX($GV:$GV,$JF458+3),"")</f>
      </c>
      <c r="HA458">
        <f>IF($JG458&gt;=4,INDEX($GV:$GV,$JF458+4),"")</f>
      </c>
      <c r="HB458">
        <f>IF($JG458&gt;=5,INDEX($GV:$GV,$JF458+5),"")</f>
      </c>
      <c r="HC458">
        <f>IF($JG458&gt;=6,INDEX($GV:$GV,$JF458+6),"")</f>
      </c>
      <c r="HD458">
        <f>IF($JG458&gt;=7,INDEX($GV:$GV,$JF458+7),"")</f>
      </c>
      <c r="HE458">
        <f>IF($JG458&gt;=8,INDEX($GV:$GV,$JF458+8),"")</f>
      </c>
      <c r="HF458">
        <f>IF($JG458&gt;=9,INDEX($GV:$GV,$JF458+9),"")</f>
      </c>
      <c r="HG458">
        <f>IF($JG458&gt;=10,INDEX($GV:$GV,$JF458+10),"")</f>
      </c>
      <c r="HH458">
        <f>IF($JG458&gt;=11,INDEX($GV:$GV,$JF458+11),"")</f>
      </c>
      <c r="HI458">
        <f>IF($JG458&gt;=12,INDEX($GV:$GV,$JF458+12),"")</f>
      </c>
      <c r="HJ458">
        <f>IF($JG458&gt;=13,INDEX($GV:$GV,$JF458+13),"")</f>
      </c>
      <c r="HK458">
        <f>IF($JG458&gt;=14,INDEX($GV:$GV,$JF458+14),"")</f>
      </c>
      <c r="HL458">
        <f>IF($JG458&gt;=15,INDEX($GV:$GV,$JF458+15),"")</f>
      </c>
      <c r="HM458">
        <f>IF($JG458&gt;=16,INDEX($GV:$GV,$JF458+16),"")</f>
      </c>
      <c r="HN458">
        <f>IF($JG458&gt;=17,INDEX($GV:$GV,$JF458+17),"")</f>
      </c>
      <c r="HO458">
        <f>IF($JG458&gt;=18,INDEX($GV:$GV,$JF458+18),"")</f>
      </c>
      <c r="HP458">
        <f>IF($JG458&gt;=19,INDEX($GV:$GV,$JF458+19),"")</f>
      </c>
      <c r="HQ458">
        <f>IF($JG458&gt;=20,INDEX($GV:$GV,$JF458+20),"")</f>
      </c>
      <c r="HR458">
        <f>IF($JG458&gt;=21,INDEX($GV:$GV,$JF458+21),"")</f>
      </c>
      <c r="HS458">
        <f>IF($JG458&gt;=22,INDEX($GV:$GV,$JF458+22),"")</f>
      </c>
      <c r="HT458">
        <f>IF($JG458&gt;=23,INDEX($GV:$GV,$JF458+23),"")</f>
      </c>
      <c r="HU458">
        <f>IF($JG458&gt;=24,INDEX($GV:$GV,$JF458+24),"")</f>
      </c>
      <c r="HV458">
        <f>IF($JG458&gt;=25,INDEX($GV:$GV,$JF458+25),"")</f>
      </c>
      <c r="HW458">
        <f>IF($JG458&gt;=26,INDEX($GV:$GV,$JF458+26),"")</f>
      </c>
      <c r="HX458">
        <f>IF($JG458&gt;=27,INDEX($GV:$GV,$JF458+27),"")</f>
      </c>
      <c r="HY458">
        <f>IF($JG458&gt;=28,INDEX($GV:$GV,$JF458+28),"")</f>
      </c>
      <c r="HZ458">
        <f>IF($JG458&gt;=29,INDEX($GV:$GV,$JF458+29),"")</f>
      </c>
      <c r="IA458">
        <f>IF($JG458&gt;=30,INDEX($GV:$GV,$JF458+30),"")</f>
      </c>
      <c r="IB458">
        <f>IF($JG458&gt;=31,INDEX($GV:$GV,$JF458+31),"")</f>
      </c>
      <c r="IC458">
        <f>IF($JG458&gt;=32,INDEX($GV:$GV,$JF458+32),"")</f>
      </c>
      <c r="ID458">
        <f>IF($JG458&gt;=33,INDEX($GV:$GV,$JF458+33),"")</f>
      </c>
      <c r="IE458">
        <f>IF($JG458&gt;=34,INDEX($GV:$GV,$JF458+34),"")</f>
      </c>
      <c r="IF458">
        <f>IF($JG458&gt;=35,INDEX($GV:$GV,$JF458+35),"")</f>
      </c>
      <c r="IG458">
        <f>IF($JG458&gt;=36,INDEX($GV:$GV,$JF458+36),"")</f>
      </c>
      <c r="IH458">
        <f>IF($JG458&gt;=37,INDEX($GV:$GV,$JF458+37),"")</f>
      </c>
      <c r="II458">
        <f>IF($JG458&gt;=38,INDEX($GV:$GV,$JF458+38),"")</f>
      </c>
      <c r="IJ458">
        <f>IF($JG458&gt;=39,INDEX($GV:$GV,$JF458+39),"")</f>
      </c>
      <c r="IK458">
        <f>IF($JG458&gt;=40,INDEX($GV:$GV,$JF458+40),"")</f>
      </c>
      <c r="IL458">
        <f>IF($JG458&gt;=41,INDEX($GV:$GV,$JF458+41),"")</f>
      </c>
      <c r="IM458">
        <f>IF($JG458&gt;=42,INDEX($GV:$GV,$JF458+42),"")</f>
      </c>
      <c r="IN458">
        <f>IF($JG458&gt;=43,INDEX($GV:$GV,$JF458+43),"")</f>
      </c>
      <c r="IO458">
        <f>IF($JG458&gt;=44,INDEX($GV:$GV,$JF458+44),"")</f>
      </c>
      <c r="IP458">
        <f>IF($JG458&gt;=45,INDEX($GV:$GV,$JF458+45),"")</f>
      </c>
      <c r="IQ458">
        <f>IF($JG458&gt;=46,INDEX($GV:$GV,$JF458+46),"")</f>
      </c>
      <c r="IR458">
        <f>IF($JG458&gt;=47,INDEX($GV:$GV,$JF458+47),"")</f>
      </c>
      <c r="IS458">
        <f>IF($JG458&gt;=48,INDEX($GV:$GV,$JF458+48),"")</f>
      </c>
      <c r="IT458">
        <f>IF($JG458&gt;=49,INDEX($GV:$GV,$JF458+49),"")</f>
      </c>
      <c r="IU458">
        <f>IF($JG458&gt;=50,INDEX($GV:$GV,$JF458+50),"")</f>
      </c>
      <c r="IV458">
        <f>IF($JG458&gt;=51,INDEX($GV:$GV,$JF458+51),"")</f>
      </c>
      <c r="IW458">
        <f>IF($JG458&gt;=52,INDEX($GV:$GV,$JF458+52),"")</f>
      </c>
      <c r="IX458">
        <f>IF($JG458&gt;=53,INDEX($GV:$GV,$JF458+53),"")</f>
      </c>
      <c r="IY458">
        <f>IF($JG458&gt;=54,INDEX($GV:$GV,$JF458+54),"")</f>
      </c>
      <c r="IZ458">
        <f>IF($JG458&gt;=55,INDEX($GV:$GV,$JF458+55),"")</f>
      </c>
      <c r="JA458">
        <f>IF($JG458&gt;=56,INDEX($GV:$GV,$JF458+56),"")</f>
      </c>
      <c r="JB458">
        <f>IF($JG458&gt;=57,INDEX($GV:$GV,$JF458+57),"")</f>
      </c>
      <c r="JC458">
        <f>IF($JG458&gt;=58,INDEX($GV:$GV,$JF458+58),"")</f>
      </c>
      <c r="JD458">
        <f>IF($JG458&gt;=59,INDEX($GV:$GV,$JF458+59),"")</f>
      </c>
      <c r="JE458">
        <f>IF($JG458&gt;=60,INDEX($GV:$GV,$JF458+60),"")</f>
      </c>
      <c r="JF458">
        <f>IFERROR(MATCH($GU458,$GV$2:$GV$322,0)+1,0)</f>
      </c>
      <c r="JG458">
        <f>IFERROR(INDEX($GW$2:$GW$322,MATCH($GU458,$GV$2:$GV$322,0)),0)</f>
      </c>
      <c r="JH458" t="s">
        <v>44</v>
      </c>
      <c r="JI458" t="s">
        <v>44</v>
      </c>
    </row>
    <row r="459" spans="1:269" x14ac:dyDescent="0.25">
      <c r="R459">
        <f>IF(OR($U459="",$Q459=""),"",IFERROR($U459/$Q459,0))</f>
      </c>
      <c r="S459">
        <f>IF($U459="","",
SUM($T459,$V459,$AA459,$W459,$Y459)*
(1-IF($AB459="",0,VALUE($AB459)/100)))</f>
      </c>
      <c r="T459">
        <f>IF($U459="","",$U459)</f>
      </c>
      <c r="V459">
        <f>IF($U459="","",
IF($O459="","",
IF(ISNUMBER(SEARCH("exempt",LOWER($O459))),0,
$U459*(VALUE(SUBSTITUTE($O459,"%",""))/100))))</f>
      </c>
      <c r="AC459">
        <f>IFERROR(IF(FIND(" - ",$K459)&gt;0,MID($K459,FIND(" - ",$K459)+3,LEN($K459)),""),"")</f>
      </c>
      <c r="AL459" t="s">
        <v>1316</v>
      </c>
      <c r="AT459">
        <f>IFERROR(LEFT($K459,FIND(" - ",$K459)-1),$K459)</f>
      </c>
      <c r="AW459">
        <f>IF($CL459&gt;=1,INDEX($AU:$AU,$CK459+1),"")</f>
      </c>
      <c r="AX459">
        <f>IF($CL459&gt;=2,INDEX($AU:$AU,$CK459+2),"")</f>
      </c>
      <c r="AY459">
        <f>IF($CL459&gt;=3,INDEX($AU:$AU,$CK459+3),"")</f>
      </c>
      <c r="AZ459">
        <f>IF($CL459&gt;=4,INDEX($AU:$AU,$CK459+4),"")</f>
      </c>
      <c r="BA459">
        <f>IF($CL459&gt;=5,INDEX($AU:$AU,$CK459+5),"")</f>
      </c>
      <c r="BB459">
        <f>IF($CL459&gt;=6,INDEX($AU:$AU,$CK459+6),"")</f>
      </c>
      <c r="BC459">
        <f>IF($CL459&gt;=7,INDEX($AU:$AU,$CK459+7),"")</f>
      </c>
      <c r="BD459">
        <f>IF($CL459&gt;=8,INDEX($AU:$AU,$CK459+8),"")</f>
      </c>
      <c r="BE459">
        <f>IF($CL459&gt;=9,INDEX($AU:$AU,$CK459+9),"")</f>
      </c>
      <c r="BF459">
        <f>IF($CL459&gt;=10,INDEX($AU:$AU,$CK459+10),"")</f>
      </c>
      <c r="BG459">
        <f>IF($CL459&gt;=11,INDEX($AU:$AU,$CK459+11),"")</f>
      </c>
      <c r="BH459">
        <f>IF($CL459&gt;=12,INDEX($AU:$AU,$CK459+12),"")</f>
      </c>
      <c r="BI459">
        <f>IF($CL459&gt;=13,INDEX($AU:$AU,$CK459+13),"")</f>
      </c>
      <c r="BJ459">
        <f>IF($CL459&gt;=14,INDEX($AU:$AU,$CK459+14),"")</f>
      </c>
      <c r="BK459">
        <f>IF($CL459&gt;=15,INDEX($AU:$AU,$CK459+15),"")</f>
      </c>
      <c r="BL459">
        <f>IF($CL459&gt;=16,INDEX($AU:$AU,$CK459+16),"")</f>
      </c>
      <c r="BM459">
        <f>IF($CL459&gt;=17,INDEX($AU:$AU,$CK459+17),"")</f>
      </c>
      <c r="BN459">
        <f>IF($CL459&gt;=18,INDEX($AU:$AU,$CK459+18),"")</f>
      </c>
      <c r="BO459">
        <f>IF($CL459&gt;=19,INDEX($AU:$AU,$CK459+19),"")</f>
      </c>
      <c r="BP459">
        <f>IF($CL459&gt;=20,INDEX($AU:$AU,$CK459+20),"")</f>
      </c>
      <c r="BQ459">
        <f>IF($CL459&gt;=21,INDEX($AU:$AU,$CK459+21),"")</f>
      </c>
      <c r="BR459">
        <f>IF($CL459&gt;=22,INDEX($AU:$AU,$CK459+22),"")</f>
      </c>
      <c r="BS459">
        <f>IF($CL459&gt;=23,INDEX($AU:$AU,$CK459+23),"")</f>
      </c>
      <c r="BT459">
        <f>IF($CL459&gt;=24,INDEX($AU:$AU,$CK459+24),"")</f>
      </c>
      <c r="BU459">
        <f>IF($CL459&gt;=25,INDEX($AU:$AU,$CK459+25),"")</f>
      </c>
      <c r="BV459">
        <f>IF($CL459&gt;=26,INDEX($AU:$AU,$CK459+26),"")</f>
      </c>
      <c r="BW459">
        <f>IF($CL459&gt;=27,INDEX($AU:$AU,$CK459+27),"")</f>
      </c>
      <c r="BX459">
        <f>IF($CL459&gt;=28,INDEX($AU:$AU,$CK459+28),"")</f>
      </c>
      <c r="BY459">
        <f>IF($CL459&gt;=29,INDEX($AU:$AU,$CK459+29),"")</f>
      </c>
      <c r="BZ459">
        <f>IF($CL459&gt;=30,INDEX($AU:$AU,$CK459+30),"")</f>
      </c>
      <c r="CA459">
        <f>IF($CL459&gt;=31,INDEX($AU:$AU,$CK459+31),"")</f>
      </c>
      <c r="CB459">
        <f>IF($CL459&gt;=32,INDEX($AU:$AU,$CK459+32),"")</f>
      </c>
      <c r="CC459">
        <f>IF($CL459&gt;=33,INDEX($AU:$AU,$CK459+33),"")</f>
      </c>
      <c r="CD459">
        <f>IF($CL459&gt;=34,INDEX($AU:$AU,$CK459+34),"")</f>
      </c>
      <c r="CE459">
        <f>IF($CL459&gt;=35,INDEX($AU:$AU,$CK459+35),"")</f>
      </c>
      <c r="CF459">
        <f>IF($CL459&gt;=36,INDEX($AU:$AU,$CK459+36),"")</f>
      </c>
      <c r="CG459">
        <f>IF($CL459&gt;=37,INDEX($AU:$AU,$CK459+37),"")</f>
      </c>
      <c r="CH459">
        <f>IF($CL459&gt;=38,INDEX($AU:$AU,$CK459+38),"")</f>
      </c>
      <c r="CI459">
        <f>IF($CL459&gt;=39,INDEX($AU:$AU,$CK459+39),"")</f>
      </c>
      <c r="CJ459">
        <f>IF($CL459&gt;=40,INDEX($AU:$AU,$CK459+40),"")</f>
      </c>
      <c r="CK459">
        <f>IFERROR(MATCH($AT459,$AU$2:$AU$133,0)+1,0)</f>
      </c>
      <c r="CL459">
        <f>IFERROR(INDEX($AV$2:$AV$133,MATCH($AT459,$AU$2:$AU$133,0)),0)</f>
      </c>
      <c r="CM459">
        <f>IFERROR(LEFT($L459,FIND(" - ",$L459)-1),$L459)</f>
      </c>
      <c r="CN459" t="s">
        <v>1317</v>
      </c>
      <c r="CO459">
        <v>2</v>
      </c>
      <c r="CP459">
        <f>IF($DK459&gt;=1,INDEX($CN:$CN,$DJ459+1),"")</f>
      </c>
      <c r="CQ459">
        <f>IF($DK459&gt;=2,INDEX($CN:$CN,$DJ459+2),"")</f>
      </c>
      <c r="CR459">
        <f>IF($DK459&gt;=3,INDEX($CN:$CN,$DJ459+3),"")</f>
      </c>
      <c r="CS459">
        <f>IF($DK459&gt;=4,INDEX($CN:$CN,$DJ459+4),"")</f>
      </c>
      <c r="CT459">
        <f>IF($DK459&gt;=5,INDEX($CN:$CN,$DJ459+5),"")</f>
      </c>
      <c r="CU459">
        <f>IF($DK459&gt;=6,INDEX($CN:$CN,$DJ459+6),"")</f>
      </c>
      <c r="CV459">
        <f>IF($DK459&gt;=7,INDEX($CN:$CN,$DJ459+7),"")</f>
      </c>
      <c r="CW459">
        <f>IF($DK459&gt;=8,INDEX($CN:$CN,$DJ459+8),"")</f>
      </c>
      <c r="CX459">
        <f>IF($DK459&gt;=9,INDEX($CN:$CN,$DJ459+9),"")</f>
      </c>
      <c r="CY459">
        <f>IF($DK459&gt;=10,INDEX($CN:$CN,$DJ459+10),"")</f>
      </c>
      <c r="CZ459">
        <f>IF($DK459&gt;=11,INDEX($CN:$CN,$DJ459+11),"")</f>
      </c>
      <c r="DA459">
        <f>IF($DK459&gt;=12,INDEX($CN:$CN,$DJ459+12),"")</f>
      </c>
      <c r="DB459">
        <f>IF($DK459&gt;=13,INDEX($CN:$CN,$DJ459+13),"")</f>
      </c>
      <c r="DC459">
        <f>IF($DK459&gt;=14,INDEX($CN:$CN,$DJ459+14),"")</f>
      </c>
      <c r="DD459">
        <f>IF($DK459&gt;=15,INDEX($CN:$CN,$DJ459+15),"")</f>
      </c>
      <c r="DE459">
        <f>IF($DK459&gt;=16,INDEX($CN:$CN,$DJ459+16),"")</f>
      </c>
      <c r="DF459">
        <f>IF($DK459&gt;=17,INDEX($CN:$CN,$DJ459+17),"")</f>
      </c>
      <c r="DG459">
        <f>IF($DK459&gt;=18,INDEX($CN:$CN,$DJ459+18),"")</f>
      </c>
      <c r="DH459">
        <f>IF($DK459&gt;=19,INDEX($CN:$CN,$DJ459+19),"")</f>
      </c>
      <c r="DI459">
        <f>IF($DK459&gt;=20,INDEX($CN:$CN,$DJ459+20),"")</f>
      </c>
      <c r="DJ459">
        <f>IFERROR(MATCH($CM459,$CN$2:$CN$1089,0)+1,0)</f>
      </c>
      <c r="DK459">
        <f>IFERROR(INDEX($CO$2:$CO$1089,MATCH($CM459,$CN$2:$CN$1089,0)),0)</f>
      </c>
      <c r="DL459">
        <f>IFERROR(INDEX($AS:$AS,MATCH($O459,$AR:$AR,0))&amp;"","")</f>
      </c>
      <c r="DP459">
        <f>IF($GS459&gt;=1,INDEX($DM:$DM,$GR459+1),"")</f>
      </c>
      <c r="DQ459">
        <f>IF($GS459&gt;=2,INDEX($DM:$DM,$GR459+2),"")</f>
      </c>
      <c r="DR459">
        <f>IF($GS459&gt;=3,INDEX($DM:$DM,$GR459+3),"")</f>
      </c>
      <c r="DS459">
        <f>IF($GS459&gt;=4,INDEX($DM:$DM,$GR459+4),"")</f>
      </c>
      <c r="DT459">
        <f>IF($GS459&gt;=5,INDEX($DM:$DM,$GR459+5),"")</f>
      </c>
      <c r="DU459">
        <f>IF($GS459&gt;=6,INDEX($DM:$DM,$GR459+6),"")</f>
      </c>
      <c r="DV459">
        <f>IF($GS459&gt;=7,INDEX($DM:$DM,$GR459+7),"")</f>
      </c>
      <c r="DW459">
        <f>IF($GS459&gt;=8,INDEX($DM:$DM,$GR459+8),"")</f>
      </c>
      <c r="DX459">
        <f>IF($GS459&gt;=9,INDEX($DM:$DM,$GR459+9),"")</f>
      </c>
      <c r="DY459">
        <f>IF($GS459&gt;=10,INDEX($DM:$DM,$GR459+10),"")</f>
      </c>
      <c r="DZ459">
        <f>IF($GS459&gt;=11,INDEX($DM:$DM,$GR459+11),"")</f>
      </c>
      <c r="EA459">
        <f>IF($GS459&gt;=12,INDEX($DM:$DM,$GR459+12),"")</f>
      </c>
      <c r="EB459">
        <f>IF($GS459&gt;=13,INDEX($DM:$DM,$GR459+13),"")</f>
      </c>
      <c r="EC459">
        <f>IF($GS459&gt;=14,INDEX($DM:$DM,$GR459+14),"")</f>
      </c>
      <c r="ED459">
        <f>IF($GS459&gt;=15,INDEX($DM:$DM,$GR459+15),"")</f>
      </c>
      <c r="EE459">
        <f>IF($GS459&gt;=16,INDEX($DM:$DM,$GR459+16),"")</f>
      </c>
      <c r="EF459">
        <f>IF($GS459&gt;=17,INDEX($DM:$DM,$GR459+17),"")</f>
      </c>
      <c r="EG459">
        <f>IF($GS459&gt;=18,INDEX($DM:$DM,$GR459+18),"")</f>
      </c>
      <c r="EH459">
        <f>IF($GS459&gt;=19,INDEX($DM:$DM,$GR459+19),"")</f>
      </c>
      <c r="EI459">
        <f>IF($GS459&gt;=20,INDEX($DM:$DM,$GR459+20),"")</f>
      </c>
      <c r="EJ459">
        <f>IF($GS459&gt;=21,INDEX($DM:$DM,$GR459+21),"")</f>
      </c>
      <c r="EK459">
        <f>IF($GS459&gt;=22,INDEX($DM:$DM,$GR459+22),"")</f>
      </c>
      <c r="EL459">
        <f>IF($GS459&gt;=23,INDEX($DM:$DM,$GR459+23),"")</f>
      </c>
      <c r="EM459">
        <f>IF($GS459&gt;=24,INDEX($DM:$DM,$GR459+24),"")</f>
      </c>
      <c r="EN459">
        <f>IF($GS459&gt;=25,INDEX($DM:$DM,$GR459+25),"")</f>
      </c>
      <c r="EO459">
        <f>IF($GS459&gt;=26,INDEX($DM:$DM,$GR459+26),"")</f>
      </c>
      <c r="EP459">
        <f>IF($GS459&gt;=27,INDEX($DM:$DM,$GR459+27),"")</f>
      </c>
      <c r="EQ459">
        <f>IF($GS459&gt;=28,INDEX($DM:$DM,$GR459+28),"")</f>
      </c>
      <c r="ER459">
        <f>IF($GS459&gt;=29,INDEX($DM:$DM,$GR459+29),"")</f>
      </c>
      <c r="ES459">
        <f>IF($GS459&gt;=30,INDEX($DM:$DM,$GR459+30),"")</f>
      </c>
      <c r="ET459">
        <f>IF($GS459&gt;=31,INDEX($DM:$DM,$GR459+31),"")</f>
      </c>
      <c r="EU459">
        <f>IF($GS459&gt;=32,INDEX($DM:$DM,$GR459+32),"")</f>
      </c>
      <c r="EV459">
        <f>IF($GS459&gt;=33,INDEX($DM:$DM,$GR459+33),"")</f>
      </c>
      <c r="EW459">
        <f>IF($GS459&gt;=34,INDEX($DM:$DM,$GR459+34),"")</f>
      </c>
      <c r="EX459">
        <f>IF($GS459&gt;=35,INDEX($DM:$DM,$GR459+35),"")</f>
      </c>
      <c r="EY459">
        <f>IF($GS459&gt;=36,INDEX($DM:$DM,$GR459+36),"")</f>
      </c>
      <c r="EZ459">
        <f>IF($GS459&gt;=37,INDEX($DM:$DM,$GR459+37),"")</f>
      </c>
      <c r="FA459">
        <f>IF($GS459&gt;=38,INDEX($DM:$DM,$GR459+38),"")</f>
      </c>
      <c r="FB459">
        <f>IF($GS459&gt;=39,INDEX($DM:$DM,$GR459+39),"")</f>
      </c>
      <c r="FC459">
        <f>IF($GS459&gt;=40,INDEX($DM:$DM,$GR459+40),"")</f>
      </c>
      <c r="FD459">
        <f>IF($GS459&gt;=1,INDEX($DN:$DN,$GR459+1),"")</f>
      </c>
      <c r="FE459">
        <f>IF($GS459&gt;=2,INDEX($DN:$DN,$GR459+2),"")</f>
      </c>
      <c r="FF459">
        <f>IF($GS459&gt;=3,INDEX($DN:$DN,$GR459+3),"")</f>
      </c>
      <c r="FG459">
        <f>IF($GS459&gt;=4,INDEX($DN:$DN,$GR459+4),"")</f>
      </c>
      <c r="FH459">
        <f>IF($GS459&gt;=5,INDEX($DN:$DN,$GR459+5),"")</f>
      </c>
      <c r="FI459">
        <f>IF($GS459&gt;=6,INDEX($DN:$DN,$GR459+6),"")</f>
      </c>
      <c r="FJ459">
        <f>IF($GS459&gt;=7,INDEX($DN:$DN,$GR459+7),"")</f>
      </c>
      <c r="FK459">
        <f>IF($GS459&gt;=8,INDEX($DN:$DN,$GR459+8),"")</f>
      </c>
      <c r="FL459">
        <f>IF($GS459&gt;=9,INDEX($DN:$DN,$GR459+9),"")</f>
      </c>
      <c r="FM459">
        <f>IF($GS459&gt;=10,INDEX($DN:$DN,$GR459+10),"")</f>
      </c>
      <c r="FN459">
        <f>IF($GS459&gt;=11,INDEX($DN:$DN,$GR459+11),"")</f>
      </c>
      <c r="FO459">
        <f>IF($GS459&gt;=12,INDEX($DN:$DN,$GR459+12),"")</f>
      </c>
      <c r="FP459">
        <f>IF($GS459&gt;=13,INDEX($DN:$DN,$GR459+13),"")</f>
      </c>
      <c r="FQ459">
        <f>IF($GS459&gt;=14,INDEX($DN:$DN,$GR459+14),"")</f>
      </c>
      <c r="FR459">
        <f>IF($GS459&gt;=15,INDEX($DN:$DN,$GR459+15),"")</f>
      </c>
      <c r="FS459">
        <f>IF($GS459&gt;=16,INDEX($DN:$DN,$GR459+16),"")</f>
      </c>
      <c r="FT459">
        <f>IF($GS459&gt;=17,INDEX($DN:$DN,$GR459+17),"")</f>
      </c>
      <c r="FU459">
        <f>IF($GS459&gt;=18,INDEX($DN:$DN,$GR459+18),"")</f>
      </c>
      <c r="FV459">
        <f>IF($GS459&gt;=19,INDEX($DN:$DN,$GR459+19),"")</f>
      </c>
      <c r="FW459">
        <f>IF($GS459&gt;=20,INDEX($DN:$DN,$GR459+20),"")</f>
      </c>
      <c r="FX459">
        <f>IF($GS459&gt;=21,INDEX($DN:$DN,$GR459+21),"")</f>
      </c>
      <c r="FY459">
        <f>IF($GS459&gt;=22,INDEX($DN:$DN,$GR459+22),"")</f>
      </c>
      <c r="FZ459">
        <f>IF($GS459&gt;=23,INDEX($DN:$DN,$GR459+23),"")</f>
      </c>
      <c r="GA459">
        <f>IF($GS459&gt;=24,INDEX($DN:$DN,$GR459+24),"")</f>
      </c>
      <c r="GB459">
        <f>IF($GS459&gt;=25,INDEX($DN:$DN,$GR459+25),"")</f>
      </c>
      <c r="GC459">
        <f>IF($GS459&gt;=26,INDEX($DN:$DN,$GR459+26),"")</f>
      </c>
      <c r="GD459">
        <f>IF($GS459&gt;=27,INDEX($DN:$DN,$GR459+27),"")</f>
      </c>
      <c r="GE459">
        <f>IF($GS459&gt;=28,INDEX($DN:$DN,$GR459+28),"")</f>
      </c>
      <c r="GF459">
        <f>IF($GS459&gt;=29,INDEX($DN:$DN,$GR459+29),"")</f>
      </c>
      <c r="GG459">
        <f>IF($GS459&gt;=30,INDEX($DN:$DN,$GR459+30),"")</f>
      </c>
      <c r="GH459">
        <f>IF($GS459&gt;=31,INDEX($DN:$DN,$GR459+31),"")</f>
      </c>
      <c r="GI459">
        <f>IF($GS459&gt;=32,INDEX($DN:$DN,$GR459+32),"")</f>
      </c>
      <c r="GJ459">
        <f>IF($GS459&gt;=33,INDEX($DN:$DN,$GR459+33),"")</f>
      </c>
      <c r="GK459">
        <f>IF($GS459&gt;=34,INDEX($DN:$DN,$GR459+34),"")</f>
      </c>
      <c r="GL459">
        <f>IF($GS459&gt;=35,INDEX($DN:$DN,$GR459+35),"")</f>
      </c>
      <c r="GM459">
        <f>IF($GS459&gt;=36,INDEX($DN:$DN,$GR459+36),"")</f>
      </c>
      <c r="GN459">
        <f>IF($GS459&gt;=37,INDEX($DN:$DN,$GR459+37),"")</f>
      </c>
      <c r="GO459">
        <f>IF($GS459&gt;=38,INDEX($DN:$DN,$GR459+38),"")</f>
      </c>
      <c r="GP459">
        <f>IF($GS459&gt;=39,INDEX($DN:$DN,$GR459+39),"")</f>
      </c>
      <c r="GQ459">
        <f>IF($GS459&gt;=40,INDEX($DN:$DN,$GR459+40),"")</f>
      </c>
      <c r="GR459">
        <f>IFERROR(MATCH($DL459,$DM$2:$DM$148,0)+1,0)</f>
      </c>
      <c r="GS459">
        <f>IFERROR(INDEX($DO$2:$DO$148,MATCH($DL459,$DM$2:$DM$148,0)),0)</f>
      </c>
      <c r="GT459">
        <f>IFERROR(MATCH($Z459,$DP$459:$FC$459,0),0)</f>
      </c>
      <c r="GU459">
        <f>IF($GT459&gt;0,INDEX($FD$459:$GQ$459,$GT459),"")</f>
      </c>
      <c r="GX459">
        <f>IF($JG459&gt;=1,INDEX($GV:$GV,$JF459+1),"")</f>
      </c>
      <c r="GY459">
        <f>IF($JG459&gt;=2,INDEX($GV:$GV,$JF459+2),"")</f>
      </c>
      <c r="GZ459">
        <f>IF($JG459&gt;=3,INDEX($GV:$GV,$JF459+3),"")</f>
      </c>
      <c r="HA459">
        <f>IF($JG459&gt;=4,INDEX($GV:$GV,$JF459+4),"")</f>
      </c>
      <c r="HB459">
        <f>IF($JG459&gt;=5,INDEX($GV:$GV,$JF459+5),"")</f>
      </c>
      <c r="HC459">
        <f>IF($JG459&gt;=6,INDEX($GV:$GV,$JF459+6),"")</f>
      </c>
      <c r="HD459">
        <f>IF($JG459&gt;=7,INDEX($GV:$GV,$JF459+7),"")</f>
      </c>
      <c r="HE459">
        <f>IF($JG459&gt;=8,INDEX($GV:$GV,$JF459+8),"")</f>
      </c>
      <c r="HF459">
        <f>IF($JG459&gt;=9,INDEX($GV:$GV,$JF459+9),"")</f>
      </c>
      <c r="HG459">
        <f>IF($JG459&gt;=10,INDEX($GV:$GV,$JF459+10),"")</f>
      </c>
      <c r="HH459">
        <f>IF($JG459&gt;=11,INDEX($GV:$GV,$JF459+11),"")</f>
      </c>
      <c r="HI459">
        <f>IF($JG459&gt;=12,INDEX($GV:$GV,$JF459+12),"")</f>
      </c>
      <c r="HJ459">
        <f>IF($JG459&gt;=13,INDEX($GV:$GV,$JF459+13),"")</f>
      </c>
      <c r="HK459">
        <f>IF($JG459&gt;=14,INDEX($GV:$GV,$JF459+14),"")</f>
      </c>
      <c r="HL459">
        <f>IF($JG459&gt;=15,INDEX($GV:$GV,$JF459+15),"")</f>
      </c>
      <c r="HM459">
        <f>IF($JG459&gt;=16,INDEX($GV:$GV,$JF459+16),"")</f>
      </c>
      <c r="HN459">
        <f>IF($JG459&gt;=17,INDEX($GV:$GV,$JF459+17),"")</f>
      </c>
      <c r="HO459">
        <f>IF($JG459&gt;=18,INDEX($GV:$GV,$JF459+18),"")</f>
      </c>
      <c r="HP459">
        <f>IF($JG459&gt;=19,INDEX($GV:$GV,$JF459+19),"")</f>
      </c>
      <c r="HQ459">
        <f>IF($JG459&gt;=20,INDEX($GV:$GV,$JF459+20),"")</f>
      </c>
      <c r="HR459">
        <f>IF($JG459&gt;=21,INDEX($GV:$GV,$JF459+21),"")</f>
      </c>
      <c r="HS459">
        <f>IF($JG459&gt;=22,INDEX($GV:$GV,$JF459+22),"")</f>
      </c>
      <c r="HT459">
        <f>IF($JG459&gt;=23,INDEX($GV:$GV,$JF459+23),"")</f>
      </c>
      <c r="HU459">
        <f>IF($JG459&gt;=24,INDEX($GV:$GV,$JF459+24),"")</f>
      </c>
      <c r="HV459">
        <f>IF($JG459&gt;=25,INDEX($GV:$GV,$JF459+25),"")</f>
      </c>
      <c r="HW459">
        <f>IF($JG459&gt;=26,INDEX($GV:$GV,$JF459+26),"")</f>
      </c>
      <c r="HX459">
        <f>IF($JG459&gt;=27,INDEX($GV:$GV,$JF459+27),"")</f>
      </c>
      <c r="HY459">
        <f>IF($JG459&gt;=28,INDEX($GV:$GV,$JF459+28),"")</f>
      </c>
      <c r="HZ459">
        <f>IF($JG459&gt;=29,INDEX($GV:$GV,$JF459+29),"")</f>
      </c>
      <c r="IA459">
        <f>IF($JG459&gt;=30,INDEX($GV:$GV,$JF459+30),"")</f>
      </c>
      <c r="IB459">
        <f>IF($JG459&gt;=31,INDEX($GV:$GV,$JF459+31),"")</f>
      </c>
      <c r="IC459">
        <f>IF($JG459&gt;=32,INDEX($GV:$GV,$JF459+32),"")</f>
      </c>
      <c r="ID459">
        <f>IF($JG459&gt;=33,INDEX($GV:$GV,$JF459+33),"")</f>
      </c>
      <c r="IE459">
        <f>IF($JG459&gt;=34,INDEX($GV:$GV,$JF459+34),"")</f>
      </c>
      <c r="IF459">
        <f>IF($JG459&gt;=35,INDEX($GV:$GV,$JF459+35),"")</f>
      </c>
      <c r="IG459">
        <f>IF($JG459&gt;=36,INDEX($GV:$GV,$JF459+36),"")</f>
      </c>
      <c r="IH459">
        <f>IF($JG459&gt;=37,INDEX($GV:$GV,$JF459+37),"")</f>
      </c>
      <c r="II459">
        <f>IF($JG459&gt;=38,INDEX($GV:$GV,$JF459+38),"")</f>
      </c>
      <c r="IJ459">
        <f>IF($JG459&gt;=39,INDEX($GV:$GV,$JF459+39),"")</f>
      </c>
      <c r="IK459">
        <f>IF($JG459&gt;=40,INDEX($GV:$GV,$JF459+40),"")</f>
      </c>
      <c r="IL459">
        <f>IF($JG459&gt;=41,INDEX($GV:$GV,$JF459+41),"")</f>
      </c>
      <c r="IM459">
        <f>IF($JG459&gt;=42,INDEX($GV:$GV,$JF459+42),"")</f>
      </c>
      <c r="IN459">
        <f>IF($JG459&gt;=43,INDEX($GV:$GV,$JF459+43),"")</f>
      </c>
      <c r="IO459">
        <f>IF($JG459&gt;=44,INDEX($GV:$GV,$JF459+44),"")</f>
      </c>
      <c r="IP459">
        <f>IF($JG459&gt;=45,INDEX($GV:$GV,$JF459+45),"")</f>
      </c>
      <c r="IQ459">
        <f>IF($JG459&gt;=46,INDEX($GV:$GV,$JF459+46),"")</f>
      </c>
      <c r="IR459">
        <f>IF($JG459&gt;=47,INDEX($GV:$GV,$JF459+47),"")</f>
      </c>
      <c r="IS459">
        <f>IF($JG459&gt;=48,INDEX($GV:$GV,$JF459+48),"")</f>
      </c>
      <c r="IT459">
        <f>IF($JG459&gt;=49,INDEX($GV:$GV,$JF459+49),"")</f>
      </c>
      <c r="IU459">
        <f>IF($JG459&gt;=50,INDEX($GV:$GV,$JF459+50),"")</f>
      </c>
      <c r="IV459">
        <f>IF($JG459&gt;=51,INDEX($GV:$GV,$JF459+51),"")</f>
      </c>
      <c r="IW459">
        <f>IF($JG459&gt;=52,INDEX($GV:$GV,$JF459+52),"")</f>
      </c>
      <c r="IX459">
        <f>IF($JG459&gt;=53,INDEX($GV:$GV,$JF459+53),"")</f>
      </c>
      <c r="IY459">
        <f>IF($JG459&gt;=54,INDEX($GV:$GV,$JF459+54),"")</f>
      </c>
      <c r="IZ459">
        <f>IF($JG459&gt;=55,INDEX($GV:$GV,$JF459+55),"")</f>
      </c>
      <c r="JA459">
        <f>IF($JG459&gt;=56,INDEX($GV:$GV,$JF459+56),"")</f>
      </c>
      <c r="JB459">
        <f>IF($JG459&gt;=57,INDEX($GV:$GV,$JF459+57),"")</f>
      </c>
      <c r="JC459">
        <f>IF($JG459&gt;=58,INDEX($GV:$GV,$JF459+58),"")</f>
      </c>
      <c r="JD459">
        <f>IF($JG459&gt;=59,INDEX($GV:$GV,$JF459+59),"")</f>
      </c>
      <c r="JE459">
        <f>IF($JG459&gt;=60,INDEX($GV:$GV,$JF459+60),"")</f>
      </c>
      <c r="JF459">
        <f>IFERROR(MATCH($GU459,$GV$2:$GV$322,0)+1,0)</f>
      </c>
      <c r="JG459">
        <f>IFERROR(INDEX($GW$2:$GW$322,MATCH($GU459,$GV$2:$GV$322,0)),0)</f>
      </c>
      <c r="JH459" t="s">
        <v>44</v>
      </c>
      <c r="JI459" t="s">
        <v>44</v>
      </c>
    </row>
    <row r="460" spans="1:269" x14ac:dyDescent="0.25">
      <c r="R460">
        <f>IF(OR($U460="",$Q460=""),"",IFERROR($U460/$Q460,0))</f>
      </c>
      <c r="S460">
        <f>IF($U460="","",
SUM($T460,$V460,$AA460,$W460,$Y460)*
(1-IF($AB460="",0,VALUE($AB460)/100)))</f>
      </c>
      <c r="T460">
        <f>IF($U460="","",$U460)</f>
      </c>
      <c r="V460">
        <f>IF($U460="","",
IF($O460="","",
IF(ISNUMBER(SEARCH("exempt",LOWER($O460))),0,
$U460*(VALUE(SUBSTITUTE($O460,"%",""))/100))))</f>
      </c>
      <c r="AC460">
        <f>IFERROR(IF(FIND(" - ",$K460)&gt;0,MID($K460,FIND(" - ",$K460)+3,LEN($K460)),""),"")</f>
      </c>
      <c r="AL460" t="s">
        <v>1318</v>
      </c>
      <c r="AT460">
        <f>IFERROR(LEFT($K460,FIND(" - ",$K460)-1),$K460)</f>
      </c>
      <c r="AW460">
        <f>IF($CL460&gt;=1,INDEX($AU:$AU,$CK460+1),"")</f>
      </c>
      <c r="AX460">
        <f>IF($CL460&gt;=2,INDEX($AU:$AU,$CK460+2),"")</f>
      </c>
      <c r="AY460">
        <f>IF($CL460&gt;=3,INDEX($AU:$AU,$CK460+3),"")</f>
      </c>
      <c r="AZ460">
        <f>IF($CL460&gt;=4,INDEX($AU:$AU,$CK460+4),"")</f>
      </c>
      <c r="BA460">
        <f>IF($CL460&gt;=5,INDEX($AU:$AU,$CK460+5),"")</f>
      </c>
      <c r="BB460">
        <f>IF($CL460&gt;=6,INDEX($AU:$AU,$CK460+6),"")</f>
      </c>
      <c r="BC460">
        <f>IF($CL460&gt;=7,INDEX($AU:$AU,$CK460+7),"")</f>
      </c>
      <c r="BD460">
        <f>IF($CL460&gt;=8,INDEX($AU:$AU,$CK460+8),"")</f>
      </c>
      <c r="BE460">
        <f>IF($CL460&gt;=9,INDEX($AU:$AU,$CK460+9),"")</f>
      </c>
      <c r="BF460">
        <f>IF($CL460&gt;=10,INDEX($AU:$AU,$CK460+10),"")</f>
      </c>
      <c r="BG460">
        <f>IF($CL460&gt;=11,INDEX($AU:$AU,$CK460+11),"")</f>
      </c>
      <c r="BH460">
        <f>IF($CL460&gt;=12,INDEX($AU:$AU,$CK460+12),"")</f>
      </c>
      <c r="BI460">
        <f>IF($CL460&gt;=13,INDEX($AU:$AU,$CK460+13),"")</f>
      </c>
      <c r="BJ460">
        <f>IF($CL460&gt;=14,INDEX($AU:$AU,$CK460+14),"")</f>
      </c>
      <c r="BK460">
        <f>IF($CL460&gt;=15,INDEX($AU:$AU,$CK460+15),"")</f>
      </c>
      <c r="BL460">
        <f>IF($CL460&gt;=16,INDEX($AU:$AU,$CK460+16),"")</f>
      </c>
      <c r="BM460">
        <f>IF($CL460&gt;=17,INDEX($AU:$AU,$CK460+17),"")</f>
      </c>
      <c r="BN460">
        <f>IF($CL460&gt;=18,INDEX($AU:$AU,$CK460+18),"")</f>
      </c>
      <c r="BO460">
        <f>IF($CL460&gt;=19,INDEX($AU:$AU,$CK460+19),"")</f>
      </c>
      <c r="BP460">
        <f>IF($CL460&gt;=20,INDEX($AU:$AU,$CK460+20),"")</f>
      </c>
      <c r="BQ460">
        <f>IF($CL460&gt;=21,INDEX($AU:$AU,$CK460+21),"")</f>
      </c>
      <c r="BR460">
        <f>IF($CL460&gt;=22,INDEX($AU:$AU,$CK460+22),"")</f>
      </c>
      <c r="BS460">
        <f>IF($CL460&gt;=23,INDEX($AU:$AU,$CK460+23),"")</f>
      </c>
      <c r="BT460">
        <f>IF($CL460&gt;=24,INDEX($AU:$AU,$CK460+24),"")</f>
      </c>
      <c r="BU460">
        <f>IF($CL460&gt;=25,INDEX($AU:$AU,$CK460+25),"")</f>
      </c>
      <c r="BV460">
        <f>IF($CL460&gt;=26,INDEX($AU:$AU,$CK460+26),"")</f>
      </c>
      <c r="BW460">
        <f>IF($CL460&gt;=27,INDEX($AU:$AU,$CK460+27),"")</f>
      </c>
      <c r="BX460">
        <f>IF($CL460&gt;=28,INDEX($AU:$AU,$CK460+28),"")</f>
      </c>
      <c r="BY460">
        <f>IF($CL460&gt;=29,INDEX($AU:$AU,$CK460+29),"")</f>
      </c>
      <c r="BZ460">
        <f>IF($CL460&gt;=30,INDEX($AU:$AU,$CK460+30),"")</f>
      </c>
      <c r="CA460">
        <f>IF($CL460&gt;=31,INDEX($AU:$AU,$CK460+31),"")</f>
      </c>
      <c r="CB460">
        <f>IF($CL460&gt;=32,INDEX($AU:$AU,$CK460+32),"")</f>
      </c>
      <c r="CC460">
        <f>IF($CL460&gt;=33,INDEX($AU:$AU,$CK460+33),"")</f>
      </c>
      <c r="CD460">
        <f>IF($CL460&gt;=34,INDEX($AU:$AU,$CK460+34),"")</f>
      </c>
      <c r="CE460">
        <f>IF($CL460&gt;=35,INDEX($AU:$AU,$CK460+35),"")</f>
      </c>
      <c r="CF460">
        <f>IF($CL460&gt;=36,INDEX($AU:$AU,$CK460+36),"")</f>
      </c>
      <c r="CG460">
        <f>IF($CL460&gt;=37,INDEX($AU:$AU,$CK460+37),"")</f>
      </c>
      <c r="CH460">
        <f>IF($CL460&gt;=38,INDEX($AU:$AU,$CK460+38),"")</f>
      </c>
      <c r="CI460">
        <f>IF($CL460&gt;=39,INDEX($AU:$AU,$CK460+39),"")</f>
      </c>
      <c r="CJ460">
        <f>IF($CL460&gt;=40,INDEX($AU:$AU,$CK460+40),"")</f>
      </c>
      <c r="CK460">
        <f>IFERROR(MATCH($AT460,$AU$2:$AU$133,0)+1,0)</f>
      </c>
      <c r="CL460">
        <f>IFERROR(INDEX($AV$2:$AV$133,MATCH($AT460,$AU$2:$AU$133,0)),0)</f>
      </c>
      <c r="CM460">
        <f>IFERROR(LEFT($L460,FIND(" - ",$L460)-1),$L460)</f>
      </c>
      <c r="CN460" t="s">
        <v>149</v>
      </c>
      <c r="CP460">
        <f>IF($DK460&gt;=1,INDEX($CN:$CN,$DJ460+1),"")</f>
      </c>
      <c r="CQ460">
        <f>IF($DK460&gt;=2,INDEX($CN:$CN,$DJ460+2),"")</f>
      </c>
      <c r="CR460">
        <f>IF($DK460&gt;=3,INDEX($CN:$CN,$DJ460+3),"")</f>
      </c>
      <c r="CS460">
        <f>IF($DK460&gt;=4,INDEX($CN:$CN,$DJ460+4),"")</f>
      </c>
      <c r="CT460">
        <f>IF($DK460&gt;=5,INDEX($CN:$CN,$DJ460+5),"")</f>
      </c>
      <c r="CU460">
        <f>IF($DK460&gt;=6,INDEX($CN:$CN,$DJ460+6),"")</f>
      </c>
      <c r="CV460">
        <f>IF($DK460&gt;=7,INDEX($CN:$CN,$DJ460+7),"")</f>
      </c>
      <c r="CW460">
        <f>IF($DK460&gt;=8,INDEX($CN:$CN,$DJ460+8),"")</f>
      </c>
      <c r="CX460">
        <f>IF($DK460&gt;=9,INDEX($CN:$CN,$DJ460+9),"")</f>
      </c>
      <c r="CY460">
        <f>IF($DK460&gt;=10,INDEX($CN:$CN,$DJ460+10),"")</f>
      </c>
      <c r="CZ460">
        <f>IF($DK460&gt;=11,INDEX($CN:$CN,$DJ460+11),"")</f>
      </c>
      <c r="DA460">
        <f>IF($DK460&gt;=12,INDEX($CN:$CN,$DJ460+12),"")</f>
      </c>
      <c r="DB460">
        <f>IF($DK460&gt;=13,INDEX($CN:$CN,$DJ460+13),"")</f>
      </c>
      <c r="DC460">
        <f>IF($DK460&gt;=14,INDEX($CN:$CN,$DJ460+14),"")</f>
      </c>
      <c r="DD460">
        <f>IF($DK460&gt;=15,INDEX($CN:$CN,$DJ460+15),"")</f>
      </c>
      <c r="DE460">
        <f>IF($DK460&gt;=16,INDEX($CN:$CN,$DJ460+16),"")</f>
      </c>
      <c r="DF460">
        <f>IF($DK460&gt;=17,INDEX($CN:$CN,$DJ460+17),"")</f>
      </c>
      <c r="DG460">
        <f>IF($DK460&gt;=18,INDEX($CN:$CN,$DJ460+18),"")</f>
      </c>
      <c r="DH460">
        <f>IF($DK460&gt;=19,INDEX($CN:$CN,$DJ460+19),"")</f>
      </c>
      <c r="DI460">
        <f>IF($DK460&gt;=20,INDEX($CN:$CN,$DJ460+20),"")</f>
      </c>
      <c r="DJ460">
        <f>IFERROR(MATCH($CM460,$CN$2:$CN$1089,0)+1,0)</f>
      </c>
      <c r="DK460">
        <f>IFERROR(INDEX($CO$2:$CO$1089,MATCH($CM460,$CN$2:$CN$1089,0)),0)</f>
      </c>
      <c r="DL460">
        <f>IFERROR(INDEX($AS:$AS,MATCH($O460,$AR:$AR,0))&amp;"","")</f>
      </c>
      <c r="DP460">
        <f>IF($GS460&gt;=1,INDEX($DM:$DM,$GR460+1),"")</f>
      </c>
      <c r="DQ460">
        <f>IF($GS460&gt;=2,INDEX($DM:$DM,$GR460+2),"")</f>
      </c>
      <c r="DR460">
        <f>IF($GS460&gt;=3,INDEX($DM:$DM,$GR460+3),"")</f>
      </c>
      <c r="DS460">
        <f>IF($GS460&gt;=4,INDEX($DM:$DM,$GR460+4),"")</f>
      </c>
      <c r="DT460">
        <f>IF($GS460&gt;=5,INDEX($DM:$DM,$GR460+5),"")</f>
      </c>
      <c r="DU460">
        <f>IF($GS460&gt;=6,INDEX($DM:$DM,$GR460+6),"")</f>
      </c>
      <c r="DV460">
        <f>IF($GS460&gt;=7,INDEX($DM:$DM,$GR460+7),"")</f>
      </c>
      <c r="DW460">
        <f>IF($GS460&gt;=8,INDEX($DM:$DM,$GR460+8),"")</f>
      </c>
      <c r="DX460">
        <f>IF($GS460&gt;=9,INDEX($DM:$DM,$GR460+9),"")</f>
      </c>
      <c r="DY460">
        <f>IF($GS460&gt;=10,INDEX($DM:$DM,$GR460+10),"")</f>
      </c>
      <c r="DZ460">
        <f>IF($GS460&gt;=11,INDEX($DM:$DM,$GR460+11),"")</f>
      </c>
      <c r="EA460">
        <f>IF($GS460&gt;=12,INDEX($DM:$DM,$GR460+12),"")</f>
      </c>
      <c r="EB460">
        <f>IF($GS460&gt;=13,INDEX($DM:$DM,$GR460+13),"")</f>
      </c>
      <c r="EC460">
        <f>IF($GS460&gt;=14,INDEX($DM:$DM,$GR460+14),"")</f>
      </c>
      <c r="ED460">
        <f>IF($GS460&gt;=15,INDEX($DM:$DM,$GR460+15),"")</f>
      </c>
      <c r="EE460">
        <f>IF($GS460&gt;=16,INDEX($DM:$DM,$GR460+16),"")</f>
      </c>
      <c r="EF460">
        <f>IF($GS460&gt;=17,INDEX($DM:$DM,$GR460+17),"")</f>
      </c>
      <c r="EG460">
        <f>IF($GS460&gt;=18,INDEX($DM:$DM,$GR460+18),"")</f>
      </c>
      <c r="EH460">
        <f>IF($GS460&gt;=19,INDEX($DM:$DM,$GR460+19),"")</f>
      </c>
      <c r="EI460">
        <f>IF($GS460&gt;=20,INDEX($DM:$DM,$GR460+20),"")</f>
      </c>
      <c r="EJ460">
        <f>IF($GS460&gt;=21,INDEX($DM:$DM,$GR460+21),"")</f>
      </c>
      <c r="EK460">
        <f>IF($GS460&gt;=22,INDEX($DM:$DM,$GR460+22),"")</f>
      </c>
      <c r="EL460">
        <f>IF($GS460&gt;=23,INDEX($DM:$DM,$GR460+23),"")</f>
      </c>
      <c r="EM460">
        <f>IF($GS460&gt;=24,INDEX($DM:$DM,$GR460+24),"")</f>
      </c>
      <c r="EN460">
        <f>IF($GS460&gt;=25,INDEX($DM:$DM,$GR460+25),"")</f>
      </c>
      <c r="EO460">
        <f>IF($GS460&gt;=26,INDEX($DM:$DM,$GR460+26),"")</f>
      </c>
      <c r="EP460">
        <f>IF($GS460&gt;=27,INDEX($DM:$DM,$GR460+27),"")</f>
      </c>
      <c r="EQ460">
        <f>IF($GS460&gt;=28,INDEX($DM:$DM,$GR460+28),"")</f>
      </c>
      <c r="ER460">
        <f>IF($GS460&gt;=29,INDEX($DM:$DM,$GR460+29),"")</f>
      </c>
      <c r="ES460">
        <f>IF($GS460&gt;=30,INDEX($DM:$DM,$GR460+30),"")</f>
      </c>
      <c r="ET460">
        <f>IF($GS460&gt;=31,INDEX($DM:$DM,$GR460+31),"")</f>
      </c>
      <c r="EU460">
        <f>IF($GS460&gt;=32,INDEX($DM:$DM,$GR460+32),"")</f>
      </c>
      <c r="EV460">
        <f>IF($GS460&gt;=33,INDEX($DM:$DM,$GR460+33),"")</f>
      </c>
      <c r="EW460">
        <f>IF($GS460&gt;=34,INDEX($DM:$DM,$GR460+34),"")</f>
      </c>
      <c r="EX460">
        <f>IF($GS460&gt;=35,INDEX($DM:$DM,$GR460+35),"")</f>
      </c>
      <c r="EY460">
        <f>IF($GS460&gt;=36,INDEX($DM:$DM,$GR460+36),"")</f>
      </c>
      <c r="EZ460">
        <f>IF($GS460&gt;=37,INDEX($DM:$DM,$GR460+37),"")</f>
      </c>
      <c r="FA460">
        <f>IF($GS460&gt;=38,INDEX($DM:$DM,$GR460+38),"")</f>
      </c>
      <c r="FB460">
        <f>IF($GS460&gt;=39,INDEX($DM:$DM,$GR460+39),"")</f>
      </c>
      <c r="FC460">
        <f>IF($GS460&gt;=40,INDEX($DM:$DM,$GR460+40),"")</f>
      </c>
      <c r="FD460">
        <f>IF($GS460&gt;=1,INDEX($DN:$DN,$GR460+1),"")</f>
      </c>
      <c r="FE460">
        <f>IF($GS460&gt;=2,INDEX($DN:$DN,$GR460+2),"")</f>
      </c>
      <c r="FF460">
        <f>IF($GS460&gt;=3,INDEX($DN:$DN,$GR460+3),"")</f>
      </c>
      <c r="FG460">
        <f>IF($GS460&gt;=4,INDEX($DN:$DN,$GR460+4),"")</f>
      </c>
      <c r="FH460">
        <f>IF($GS460&gt;=5,INDEX($DN:$DN,$GR460+5),"")</f>
      </c>
      <c r="FI460">
        <f>IF($GS460&gt;=6,INDEX($DN:$DN,$GR460+6),"")</f>
      </c>
      <c r="FJ460">
        <f>IF($GS460&gt;=7,INDEX($DN:$DN,$GR460+7),"")</f>
      </c>
      <c r="FK460">
        <f>IF($GS460&gt;=8,INDEX($DN:$DN,$GR460+8),"")</f>
      </c>
      <c r="FL460">
        <f>IF($GS460&gt;=9,INDEX($DN:$DN,$GR460+9),"")</f>
      </c>
      <c r="FM460">
        <f>IF($GS460&gt;=10,INDEX($DN:$DN,$GR460+10),"")</f>
      </c>
      <c r="FN460">
        <f>IF($GS460&gt;=11,INDEX($DN:$DN,$GR460+11),"")</f>
      </c>
      <c r="FO460">
        <f>IF($GS460&gt;=12,INDEX($DN:$DN,$GR460+12),"")</f>
      </c>
      <c r="FP460">
        <f>IF($GS460&gt;=13,INDEX($DN:$DN,$GR460+13),"")</f>
      </c>
      <c r="FQ460">
        <f>IF($GS460&gt;=14,INDEX($DN:$DN,$GR460+14),"")</f>
      </c>
      <c r="FR460">
        <f>IF($GS460&gt;=15,INDEX($DN:$DN,$GR460+15),"")</f>
      </c>
      <c r="FS460">
        <f>IF($GS460&gt;=16,INDEX($DN:$DN,$GR460+16),"")</f>
      </c>
      <c r="FT460">
        <f>IF($GS460&gt;=17,INDEX($DN:$DN,$GR460+17),"")</f>
      </c>
      <c r="FU460">
        <f>IF($GS460&gt;=18,INDEX($DN:$DN,$GR460+18),"")</f>
      </c>
      <c r="FV460">
        <f>IF($GS460&gt;=19,INDEX($DN:$DN,$GR460+19),"")</f>
      </c>
      <c r="FW460">
        <f>IF($GS460&gt;=20,INDEX($DN:$DN,$GR460+20),"")</f>
      </c>
      <c r="FX460">
        <f>IF($GS460&gt;=21,INDEX($DN:$DN,$GR460+21),"")</f>
      </c>
      <c r="FY460">
        <f>IF($GS460&gt;=22,INDEX($DN:$DN,$GR460+22),"")</f>
      </c>
      <c r="FZ460">
        <f>IF($GS460&gt;=23,INDEX($DN:$DN,$GR460+23),"")</f>
      </c>
      <c r="GA460">
        <f>IF($GS460&gt;=24,INDEX($DN:$DN,$GR460+24),"")</f>
      </c>
      <c r="GB460">
        <f>IF($GS460&gt;=25,INDEX($DN:$DN,$GR460+25),"")</f>
      </c>
      <c r="GC460">
        <f>IF($GS460&gt;=26,INDEX($DN:$DN,$GR460+26),"")</f>
      </c>
      <c r="GD460">
        <f>IF($GS460&gt;=27,INDEX($DN:$DN,$GR460+27),"")</f>
      </c>
      <c r="GE460">
        <f>IF($GS460&gt;=28,INDEX($DN:$DN,$GR460+28),"")</f>
      </c>
      <c r="GF460">
        <f>IF($GS460&gt;=29,INDEX($DN:$DN,$GR460+29),"")</f>
      </c>
      <c r="GG460">
        <f>IF($GS460&gt;=30,INDEX($DN:$DN,$GR460+30),"")</f>
      </c>
      <c r="GH460">
        <f>IF($GS460&gt;=31,INDEX($DN:$DN,$GR460+31),"")</f>
      </c>
      <c r="GI460">
        <f>IF($GS460&gt;=32,INDEX($DN:$DN,$GR460+32),"")</f>
      </c>
      <c r="GJ460">
        <f>IF($GS460&gt;=33,INDEX($DN:$DN,$GR460+33),"")</f>
      </c>
      <c r="GK460">
        <f>IF($GS460&gt;=34,INDEX($DN:$DN,$GR460+34),"")</f>
      </c>
      <c r="GL460">
        <f>IF($GS460&gt;=35,INDEX($DN:$DN,$GR460+35),"")</f>
      </c>
      <c r="GM460">
        <f>IF($GS460&gt;=36,INDEX($DN:$DN,$GR460+36),"")</f>
      </c>
      <c r="GN460">
        <f>IF($GS460&gt;=37,INDEX($DN:$DN,$GR460+37),"")</f>
      </c>
      <c r="GO460">
        <f>IF($GS460&gt;=38,INDEX($DN:$DN,$GR460+38),"")</f>
      </c>
      <c r="GP460">
        <f>IF($GS460&gt;=39,INDEX($DN:$DN,$GR460+39),"")</f>
      </c>
      <c r="GQ460">
        <f>IF($GS460&gt;=40,INDEX($DN:$DN,$GR460+40),"")</f>
      </c>
      <c r="GR460">
        <f>IFERROR(MATCH($DL460,$DM$2:$DM$148,0)+1,0)</f>
      </c>
      <c r="GS460">
        <f>IFERROR(INDEX($DO$2:$DO$148,MATCH($DL460,$DM$2:$DM$148,0)),0)</f>
      </c>
      <c r="GT460">
        <f>IFERROR(MATCH($Z460,$DP$460:$FC$460,0),0)</f>
      </c>
      <c r="GU460">
        <f>IF($GT460&gt;0,INDEX($FD$460:$GQ$460,$GT460),"")</f>
      </c>
      <c r="GX460">
        <f>IF($JG460&gt;=1,INDEX($GV:$GV,$JF460+1),"")</f>
      </c>
      <c r="GY460">
        <f>IF($JG460&gt;=2,INDEX($GV:$GV,$JF460+2),"")</f>
      </c>
      <c r="GZ460">
        <f>IF($JG460&gt;=3,INDEX($GV:$GV,$JF460+3),"")</f>
      </c>
      <c r="HA460">
        <f>IF($JG460&gt;=4,INDEX($GV:$GV,$JF460+4),"")</f>
      </c>
      <c r="HB460">
        <f>IF($JG460&gt;=5,INDEX($GV:$GV,$JF460+5),"")</f>
      </c>
      <c r="HC460">
        <f>IF($JG460&gt;=6,INDEX($GV:$GV,$JF460+6),"")</f>
      </c>
      <c r="HD460">
        <f>IF($JG460&gt;=7,INDEX($GV:$GV,$JF460+7),"")</f>
      </c>
      <c r="HE460">
        <f>IF($JG460&gt;=8,INDEX($GV:$GV,$JF460+8),"")</f>
      </c>
      <c r="HF460">
        <f>IF($JG460&gt;=9,INDEX($GV:$GV,$JF460+9),"")</f>
      </c>
      <c r="HG460">
        <f>IF($JG460&gt;=10,INDEX($GV:$GV,$JF460+10),"")</f>
      </c>
      <c r="HH460">
        <f>IF($JG460&gt;=11,INDEX($GV:$GV,$JF460+11),"")</f>
      </c>
      <c r="HI460">
        <f>IF($JG460&gt;=12,INDEX($GV:$GV,$JF460+12),"")</f>
      </c>
      <c r="HJ460">
        <f>IF($JG460&gt;=13,INDEX($GV:$GV,$JF460+13),"")</f>
      </c>
      <c r="HK460">
        <f>IF($JG460&gt;=14,INDEX($GV:$GV,$JF460+14),"")</f>
      </c>
      <c r="HL460">
        <f>IF($JG460&gt;=15,INDEX($GV:$GV,$JF460+15),"")</f>
      </c>
      <c r="HM460">
        <f>IF($JG460&gt;=16,INDEX($GV:$GV,$JF460+16),"")</f>
      </c>
      <c r="HN460">
        <f>IF($JG460&gt;=17,INDEX($GV:$GV,$JF460+17),"")</f>
      </c>
      <c r="HO460">
        <f>IF($JG460&gt;=18,INDEX($GV:$GV,$JF460+18),"")</f>
      </c>
      <c r="HP460">
        <f>IF($JG460&gt;=19,INDEX($GV:$GV,$JF460+19),"")</f>
      </c>
      <c r="HQ460">
        <f>IF($JG460&gt;=20,INDEX($GV:$GV,$JF460+20),"")</f>
      </c>
      <c r="HR460">
        <f>IF($JG460&gt;=21,INDEX($GV:$GV,$JF460+21),"")</f>
      </c>
      <c r="HS460">
        <f>IF($JG460&gt;=22,INDEX($GV:$GV,$JF460+22),"")</f>
      </c>
      <c r="HT460">
        <f>IF($JG460&gt;=23,INDEX($GV:$GV,$JF460+23),"")</f>
      </c>
      <c r="HU460">
        <f>IF($JG460&gt;=24,INDEX($GV:$GV,$JF460+24),"")</f>
      </c>
      <c r="HV460">
        <f>IF($JG460&gt;=25,INDEX($GV:$GV,$JF460+25),"")</f>
      </c>
      <c r="HW460">
        <f>IF($JG460&gt;=26,INDEX($GV:$GV,$JF460+26),"")</f>
      </c>
      <c r="HX460">
        <f>IF($JG460&gt;=27,INDEX($GV:$GV,$JF460+27),"")</f>
      </c>
      <c r="HY460">
        <f>IF($JG460&gt;=28,INDEX($GV:$GV,$JF460+28),"")</f>
      </c>
      <c r="HZ460">
        <f>IF($JG460&gt;=29,INDEX($GV:$GV,$JF460+29),"")</f>
      </c>
      <c r="IA460">
        <f>IF($JG460&gt;=30,INDEX($GV:$GV,$JF460+30),"")</f>
      </c>
      <c r="IB460">
        <f>IF($JG460&gt;=31,INDEX($GV:$GV,$JF460+31),"")</f>
      </c>
      <c r="IC460">
        <f>IF($JG460&gt;=32,INDEX($GV:$GV,$JF460+32),"")</f>
      </c>
      <c r="ID460">
        <f>IF($JG460&gt;=33,INDEX($GV:$GV,$JF460+33),"")</f>
      </c>
      <c r="IE460">
        <f>IF($JG460&gt;=34,INDEX($GV:$GV,$JF460+34),"")</f>
      </c>
      <c r="IF460">
        <f>IF($JG460&gt;=35,INDEX($GV:$GV,$JF460+35),"")</f>
      </c>
      <c r="IG460">
        <f>IF($JG460&gt;=36,INDEX($GV:$GV,$JF460+36),"")</f>
      </c>
      <c r="IH460">
        <f>IF($JG460&gt;=37,INDEX($GV:$GV,$JF460+37),"")</f>
      </c>
      <c r="II460">
        <f>IF($JG460&gt;=38,INDEX($GV:$GV,$JF460+38),"")</f>
      </c>
      <c r="IJ460">
        <f>IF($JG460&gt;=39,INDEX($GV:$GV,$JF460+39),"")</f>
      </c>
      <c r="IK460">
        <f>IF($JG460&gt;=40,INDEX($GV:$GV,$JF460+40),"")</f>
      </c>
      <c r="IL460">
        <f>IF($JG460&gt;=41,INDEX($GV:$GV,$JF460+41),"")</f>
      </c>
      <c r="IM460">
        <f>IF($JG460&gt;=42,INDEX($GV:$GV,$JF460+42),"")</f>
      </c>
      <c r="IN460">
        <f>IF($JG460&gt;=43,INDEX($GV:$GV,$JF460+43),"")</f>
      </c>
      <c r="IO460">
        <f>IF($JG460&gt;=44,INDEX($GV:$GV,$JF460+44),"")</f>
      </c>
      <c r="IP460">
        <f>IF($JG460&gt;=45,INDEX($GV:$GV,$JF460+45),"")</f>
      </c>
      <c r="IQ460">
        <f>IF($JG460&gt;=46,INDEX($GV:$GV,$JF460+46),"")</f>
      </c>
      <c r="IR460">
        <f>IF($JG460&gt;=47,INDEX($GV:$GV,$JF460+47),"")</f>
      </c>
      <c r="IS460">
        <f>IF($JG460&gt;=48,INDEX($GV:$GV,$JF460+48),"")</f>
      </c>
      <c r="IT460">
        <f>IF($JG460&gt;=49,INDEX($GV:$GV,$JF460+49),"")</f>
      </c>
      <c r="IU460">
        <f>IF($JG460&gt;=50,INDEX($GV:$GV,$JF460+50),"")</f>
      </c>
      <c r="IV460">
        <f>IF($JG460&gt;=51,INDEX($GV:$GV,$JF460+51),"")</f>
      </c>
      <c r="IW460">
        <f>IF($JG460&gt;=52,INDEX($GV:$GV,$JF460+52),"")</f>
      </c>
      <c r="IX460">
        <f>IF($JG460&gt;=53,INDEX($GV:$GV,$JF460+53),"")</f>
      </c>
      <c r="IY460">
        <f>IF($JG460&gt;=54,INDEX($GV:$GV,$JF460+54),"")</f>
      </c>
      <c r="IZ460">
        <f>IF($JG460&gt;=55,INDEX($GV:$GV,$JF460+55),"")</f>
      </c>
      <c r="JA460">
        <f>IF($JG460&gt;=56,INDEX($GV:$GV,$JF460+56),"")</f>
      </c>
      <c r="JB460">
        <f>IF($JG460&gt;=57,INDEX($GV:$GV,$JF460+57),"")</f>
      </c>
      <c r="JC460">
        <f>IF($JG460&gt;=58,INDEX($GV:$GV,$JF460+58),"")</f>
      </c>
      <c r="JD460">
        <f>IF($JG460&gt;=59,INDEX($GV:$GV,$JF460+59),"")</f>
      </c>
      <c r="JE460">
        <f>IF($JG460&gt;=60,INDEX($GV:$GV,$JF460+60),"")</f>
      </c>
      <c r="JF460">
        <f>IFERROR(MATCH($GU460,$GV$2:$GV$322,0)+1,0)</f>
      </c>
      <c r="JG460">
        <f>IFERROR(INDEX($GW$2:$GW$322,MATCH($GU460,$GV$2:$GV$322,0)),0)</f>
      </c>
      <c r="JH460" t="s">
        <v>44</v>
      </c>
      <c r="JI460" t="s">
        <v>44</v>
      </c>
    </row>
    <row r="461" spans="1:269" x14ac:dyDescent="0.25">
      <c r="R461">
        <f>IF(OR($U461="",$Q461=""),"",IFERROR($U461/$Q461,0))</f>
      </c>
      <c r="S461">
        <f>IF($U461="","",
SUM($T461,$V461,$AA461,$W461,$Y461)*
(1-IF($AB461="",0,VALUE($AB461)/100)))</f>
      </c>
      <c r="T461">
        <f>IF($U461="","",$U461)</f>
      </c>
      <c r="V461">
        <f>IF($U461="","",
IF($O461="","",
IF(ISNUMBER(SEARCH("exempt",LOWER($O461))),0,
$U461*(VALUE(SUBSTITUTE($O461,"%",""))/100))))</f>
      </c>
      <c r="AC461">
        <f>IFERROR(IF(FIND(" - ",$K461)&gt;0,MID($K461,FIND(" - ",$K461)+3,LEN($K461)),""),"")</f>
      </c>
      <c r="AL461" t="s">
        <v>1319</v>
      </c>
      <c r="AT461">
        <f>IFERROR(LEFT($K461,FIND(" - ",$K461)-1),$K461)</f>
      </c>
      <c r="AW461">
        <f>IF($CL461&gt;=1,INDEX($AU:$AU,$CK461+1),"")</f>
      </c>
      <c r="AX461">
        <f>IF($CL461&gt;=2,INDEX($AU:$AU,$CK461+2),"")</f>
      </c>
      <c r="AY461">
        <f>IF($CL461&gt;=3,INDEX($AU:$AU,$CK461+3),"")</f>
      </c>
      <c r="AZ461">
        <f>IF($CL461&gt;=4,INDEX($AU:$AU,$CK461+4),"")</f>
      </c>
      <c r="BA461">
        <f>IF($CL461&gt;=5,INDEX($AU:$AU,$CK461+5),"")</f>
      </c>
      <c r="BB461">
        <f>IF($CL461&gt;=6,INDEX($AU:$AU,$CK461+6),"")</f>
      </c>
      <c r="BC461">
        <f>IF($CL461&gt;=7,INDEX($AU:$AU,$CK461+7),"")</f>
      </c>
      <c r="BD461">
        <f>IF($CL461&gt;=8,INDEX($AU:$AU,$CK461+8),"")</f>
      </c>
      <c r="BE461">
        <f>IF($CL461&gt;=9,INDEX($AU:$AU,$CK461+9),"")</f>
      </c>
      <c r="BF461">
        <f>IF($CL461&gt;=10,INDEX($AU:$AU,$CK461+10),"")</f>
      </c>
      <c r="BG461">
        <f>IF($CL461&gt;=11,INDEX($AU:$AU,$CK461+11),"")</f>
      </c>
      <c r="BH461">
        <f>IF($CL461&gt;=12,INDEX($AU:$AU,$CK461+12),"")</f>
      </c>
      <c r="BI461">
        <f>IF($CL461&gt;=13,INDEX($AU:$AU,$CK461+13),"")</f>
      </c>
      <c r="BJ461">
        <f>IF($CL461&gt;=14,INDEX($AU:$AU,$CK461+14),"")</f>
      </c>
      <c r="BK461">
        <f>IF($CL461&gt;=15,INDEX($AU:$AU,$CK461+15),"")</f>
      </c>
      <c r="BL461">
        <f>IF($CL461&gt;=16,INDEX($AU:$AU,$CK461+16),"")</f>
      </c>
      <c r="BM461">
        <f>IF($CL461&gt;=17,INDEX($AU:$AU,$CK461+17),"")</f>
      </c>
      <c r="BN461">
        <f>IF($CL461&gt;=18,INDEX($AU:$AU,$CK461+18),"")</f>
      </c>
      <c r="BO461">
        <f>IF($CL461&gt;=19,INDEX($AU:$AU,$CK461+19),"")</f>
      </c>
      <c r="BP461">
        <f>IF($CL461&gt;=20,INDEX($AU:$AU,$CK461+20),"")</f>
      </c>
      <c r="BQ461">
        <f>IF($CL461&gt;=21,INDEX($AU:$AU,$CK461+21),"")</f>
      </c>
      <c r="BR461">
        <f>IF($CL461&gt;=22,INDEX($AU:$AU,$CK461+22),"")</f>
      </c>
      <c r="BS461">
        <f>IF($CL461&gt;=23,INDEX($AU:$AU,$CK461+23),"")</f>
      </c>
      <c r="BT461">
        <f>IF($CL461&gt;=24,INDEX($AU:$AU,$CK461+24),"")</f>
      </c>
      <c r="BU461">
        <f>IF($CL461&gt;=25,INDEX($AU:$AU,$CK461+25),"")</f>
      </c>
      <c r="BV461">
        <f>IF($CL461&gt;=26,INDEX($AU:$AU,$CK461+26),"")</f>
      </c>
      <c r="BW461">
        <f>IF($CL461&gt;=27,INDEX($AU:$AU,$CK461+27),"")</f>
      </c>
      <c r="BX461">
        <f>IF($CL461&gt;=28,INDEX($AU:$AU,$CK461+28),"")</f>
      </c>
      <c r="BY461">
        <f>IF($CL461&gt;=29,INDEX($AU:$AU,$CK461+29),"")</f>
      </c>
      <c r="BZ461">
        <f>IF($CL461&gt;=30,INDEX($AU:$AU,$CK461+30),"")</f>
      </c>
      <c r="CA461">
        <f>IF($CL461&gt;=31,INDEX($AU:$AU,$CK461+31),"")</f>
      </c>
      <c r="CB461">
        <f>IF($CL461&gt;=32,INDEX($AU:$AU,$CK461+32),"")</f>
      </c>
      <c r="CC461">
        <f>IF($CL461&gt;=33,INDEX($AU:$AU,$CK461+33),"")</f>
      </c>
      <c r="CD461">
        <f>IF($CL461&gt;=34,INDEX($AU:$AU,$CK461+34),"")</f>
      </c>
      <c r="CE461">
        <f>IF($CL461&gt;=35,INDEX($AU:$AU,$CK461+35),"")</f>
      </c>
      <c r="CF461">
        <f>IF($CL461&gt;=36,INDEX($AU:$AU,$CK461+36),"")</f>
      </c>
      <c r="CG461">
        <f>IF($CL461&gt;=37,INDEX($AU:$AU,$CK461+37),"")</f>
      </c>
      <c r="CH461">
        <f>IF($CL461&gt;=38,INDEX($AU:$AU,$CK461+38),"")</f>
      </c>
      <c r="CI461">
        <f>IF($CL461&gt;=39,INDEX($AU:$AU,$CK461+39),"")</f>
      </c>
      <c r="CJ461">
        <f>IF($CL461&gt;=40,INDEX($AU:$AU,$CK461+40),"")</f>
      </c>
      <c r="CK461">
        <f>IFERROR(MATCH($AT461,$AU$2:$AU$133,0)+1,0)</f>
      </c>
      <c r="CL461">
        <f>IFERROR(INDEX($AV$2:$AV$133,MATCH($AT461,$AU$2:$AU$133,0)),0)</f>
      </c>
      <c r="CM461">
        <f>IFERROR(LEFT($L461,FIND(" - ",$L461)-1),$L461)</f>
      </c>
      <c r="CN461" t="s">
        <v>71</v>
      </c>
      <c r="CP461">
        <f>IF($DK461&gt;=1,INDEX($CN:$CN,$DJ461+1),"")</f>
      </c>
      <c r="CQ461">
        <f>IF($DK461&gt;=2,INDEX($CN:$CN,$DJ461+2),"")</f>
      </c>
      <c r="CR461">
        <f>IF($DK461&gt;=3,INDEX($CN:$CN,$DJ461+3),"")</f>
      </c>
      <c r="CS461">
        <f>IF($DK461&gt;=4,INDEX($CN:$CN,$DJ461+4),"")</f>
      </c>
      <c r="CT461">
        <f>IF($DK461&gt;=5,INDEX($CN:$CN,$DJ461+5),"")</f>
      </c>
      <c r="CU461">
        <f>IF($DK461&gt;=6,INDEX($CN:$CN,$DJ461+6),"")</f>
      </c>
      <c r="CV461">
        <f>IF($DK461&gt;=7,INDEX($CN:$CN,$DJ461+7),"")</f>
      </c>
      <c r="CW461">
        <f>IF($DK461&gt;=8,INDEX($CN:$CN,$DJ461+8),"")</f>
      </c>
      <c r="CX461">
        <f>IF($DK461&gt;=9,INDEX($CN:$CN,$DJ461+9),"")</f>
      </c>
      <c r="CY461">
        <f>IF($DK461&gt;=10,INDEX($CN:$CN,$DJ461+10),"")</f>
      </c>
      <c r="CZ461">
        <f>IF($DK461&gt;=11,INDEX($CN:$CN,$DJ461+11),"")</f>
      </c>
      <c r="DA461">
        <f>IF($DK461&gt;=12,INDEX($CN:$CN,$DJ461+12),"")</f>
      </c>
      <c r="DB461">
        <f>IF($DK461&gt;=13,INDEX($CN:$CN,$DJ461+13),"")</f>
      </c>
      <c r="DC461">
        <f>IF($DK461&gt;=14,INDEX($CN:$CN,$DJ461+14),"")</f>
      </c>
      <c r="DD461">
        <f>IF($DK461&gt;=15,INDEX($CN:$CN,$DJ461+15),"")</f>
      </c>
      <c r="DE461">
        <f>IF($DK461&gt;=16,INDEX($CN:$CN,$DJ461+16),"")</f>
      </c>
      <c r="DF461">
        <f>IF($DK461&gt;=17,INDEX($CN:$CN,$DJ461+17),"")</f>
      </c>
      <c r="DG461">
        <f>IF($DK461&gt;=18,INDEX($CN:$CN,$DJ461+18),"")</f>
      </c>
      <c r="DH461">
        <f>IF($DK461&gt;=19,INDEX($CN:$CN,$DJ461+19),"")</f>
      </c>
      <c r="DI461">
        <f>IF($DK461&gt;=20,INDEX($CN:$CN,$DJ461+20),"")</f>
      </c>
      <c r="DJ461">
        <f>IFERROR(MATCH($CM461,$CN$2:$CN$1089,0)+1,0)</f>
      </c>
      <c r="DK461">
        <f>IFERROR(INDEX($CO$2:$CO$1089,MATCH($CM461,$CN$2:$CN$1089,0)),0)</f>
      </c>
      <c r="DL461">
        <f>IFERROR(INDEX($AS:$AS,MATCH($O461,$AR:$AR,0))&amp;"","")</f>
      </c>
      <c r="DP461">
        <f>IF($GS461&gt;=1,INDEX($DM:$DM,$GR461+1),"")</f>
      </c>
      <c r="DQ461">
        <f>IF($GS461&gt;=2,INDEX($DM:$DM,$GR461+2),"")</f>
      </c>
      <c r="DR461">
        <f>IF($GS461&gt;=3,INDEX($DM:$DM,$GR461+3),"")</f>
      </c>
      <c r="DS461">
        <f>IF($GS461&gt;=4,INDEX($DM:$DM,$GR461+4),"")</f>
      </c>
      <c r="DT461">
        <f>IF($GS461&gt;=5,INDEX($DM:$DM,$GR461+5),"")</f>
      </c>
      <c r="DU461">
        <f>IF($GS461&gt;=6,INDEX($DM:$DM,$GR461+6),"")</f>
      </c>
      <c r="DV461">
        <f>IF($GS461&gt;=7,INDEX($DM:$DM,$GR461+7),"")</f>
      </c>
      <c r="DW461">
        <f>IF($GS461&gt;=8,INDEX($DM:$DM,$GR461+8),"")</f>
      </c>
      <c r="DX461">
        <f>IF($GS461&gt;=9,INDEX($DM:$DM,$GR461+9),"")</f>
      </c>
      <c r="DY461">
        <f>IF($GS461&gt;=10,INDEX($DM:$DM,$GR461+10),"")</f>
      </c>
      <c r="DZ461">
        <f>IF($GS461&gt;=11,INDEX($DM:$DM,$GR461+11),"")</f>
      </c>
      <c r="EA461">
        <f>IF($GS461&gt;=12,INDEX($DM:$DM,$GR461+12),"")</f>
      </c>
      <c r="EB461">
        <f>IF($GS461&gt;=13,INDEX($DM:$DM,$GR461+13),"")</f>
      </c>
      <c r="EC461">
        <f>IF($GS461&gt;=14,INDEX($DM:$DM,$GR461+14),"")</f>
      </c>
      <c r="ED461">
        <f>IF($GS461&gt;=15,INDEX($DM:$DM,$GR461+15),"")</f>
      </c>
      <c r="EE461">
        <f>IF($GS461&gt;=16,INDEX($DM:$DM,$GR461+16),"")</f>
      </c>
      <c r="EF461">
        <f>IF($GS461&gt;=17,INDEX($DM:$DM,$GR461+17),"")</f>
      </c>
      <c r="EG461">
        <f>IF($GS461&gt;=18,INDEX($DM:$DM,$GR461+18),"")</f>
      </c>
      <c r="EH461">
        <f>IF($GS461&gt;=19,INDEX($DM:$DM,$GR461+19),"")</f>
      </c>
      <c r="EI461">
        <f>IF($GS461&gt;=20,INDEX($DM:$DM,$GR461+20),"")</f>
      </c>
      <c r="EJ461">
        <f>IF($GS461&gt;=21,INDEX($DM:$DM,$GR461+21),"")</f>
      </c>
      <c r="EK461">
        <f>IF($GS461&gt;=22,INDEX($DM:$DM,$GR461+22),"")</f>
      </c>
      <c r="EL461">
        <f>IF($GS461&gt;=23,INDEX($DM:$DM,$GR461+23),"")</f>
      </c>
      <c r="EM461">
        <f>IF($GS461&gt;=24,INDEX($DM:$DM,$GR461+24),"")</f>
      </c>
      <c r="EN461">
        <f>IF($GS461&gt;=25,INDEX($DM:$DM,$GR461+25),"")</f>
      </c>
      <c r="EO461">
        <f>IF($GS461&gt;=26,INDEX($DM:$DM,$GR461+26),"")</f>
      </c>
      <c r="EP461">
        <f>IF($GS461&gt;=27,INDEX($DM:$DM,$GR461+27),"")</f>
      </c>
      <c r="EQ461">
        <f>IF($GS461&gt;=28,INDEX($DM:$DM,$GR461+28),"")</f>
      </c>
      <c r="ER461">
        <f>IF($GS461&gt;=29,INDEX($DM:$DM,$GR461+29),"")</f>
      </c>
      <c r="ES461">
        <f>IF($GS461&gt;=30,INDEX($DM:$DM,$GR461+30),"")</f>
      </c>
      <c r="ET461">
        <f>IF($GS461&gt;=31,INDEX($DM:$DM,$GR461+31),"")</f>
      </c>
      <c r="EU461">
        <f>IF($GS461&gt;=32,INDEX($DM:$DM,$GR461+32),"")</f>
      </c>
      <c r="EV461">
        <f>IF($GS461&gt;=33,INDEX($DM:$DM,$GR461+33),"")</f>
      </c>
      <c r="EW461">
        <f>IF($GS461&gt;=34,INDEX($DM:$DM,$GR461+34),"")</f>
      </c>
      <c r="EX461">
        <f>IF($GS461&gt;=35,INDEX($DM:$DM,$GR461+35),"")</f>
      </c>
      <c r="EY461">
        <f>IF($GS461&gt;=36,INDEX($DM:$DM,$GR461+36),"")</f>
      </c>
      <c r="EZ461">
        <f>IF($GS461&gt;=37,INDEX($DM:$DM,$GR461+37),"")</f>
      </c>
      <c r="FA461">
        <f>IF($GS461&gt;=38,INDEX($DM:$DM,$GR461+38),"")</f>
      </c>
      <c r="FB461">
        <f>IF($GS461&gt;=39,INDEX($DM:$DM,$GR461+39),"")</f>
      </c>
      <c r="FC461">
        <f>IF($GS461&gt;=40,INDEX($DM:$DM,$GR461+40),"")</f>
      </c>
      <c r="FD461">
        <f>IF($GS461&gt;=1,INDEX($DN:$DN,$GR461+1),"")</f>
      </c>
      <c r="FE461">
        <f>IF($GS461&gt;=2,INDEX($DN:$DN,$GR461+2),"")</f>
      </c>
      <c r="FF461">
        <f>IF($GS461&gt;=3,INDEX($DN:$DN,$GR461+3),"")</f>
      </c>
      <c r="FG461">
        <f>IF($GS461&gt;=4,INDEX($DN:$DN,$GR461+4),"")</f>
      </c>
      <c r="FH461">
        <f>IF($GS461&gt;=5,INDEX($DN:$DN,$GR461+5),"")</f>
      </c>
      <c r="FI461">
        <f>IF($GS461&gt;=6,INDEX($DN:$DN,$GR461+6),"")</f>
      </c>
      <c r="FJ461">
        <f>IF($GS461&gt;=7,INDEX($DN:$DN,$GR461+7),"")</f>
      </c>
      <c r="FK461">
        <f>IF($GS461&gt;=8,INDEX($DN:$DN,$GR461+8),"")</f>
      </c>
      <c r="FL461">
        <f>IF($GS461&gt;=9,INDEX($DN:$DN,$GR461+9),"")</f>
      </c>
      <c r="FM461">
        <f>IF($GS461&gt;=10,INDEX($DN:$DN,$GR461+10),"")</f>
      </c>
      <c r="FN461">
        <f>IF($GS461&gt;=11,INDEX($DN:$DN,$GR461+11),"")</f>
      </c>
      <c r="FO461">
        <f>IF($GS461&gt;=12,INDEX($DN:$DN,$GR461+12),"")</f>
      </c>
      <c r="FP461">
        <f>IF($GS461&gt;=13,INDEX($DN:$DN,$GR461+13),"")</f>
      </c>
      <c r="FQ461">
        <f>IF($GS461&gt;=14,INDEX($DN:$DN,$GR461+14),"")</f>
      </c>
      <c r="FR461">
        <f>IF($GS461&gt;=15,INDEX($DN:$DN,$GR461+15),"")</f>
      </c>
      <c r="FS461">
        <f>IF($GS461&gt;=16,INDEX($DN:$DN,$GR461+16),"")</f>
      </c>
      <c r="FT461">
        <f>IF($GS461&gt;=17,INDEX($DN:$DN,$GR461+17),"")</f>
      </c>
      <c r="FU461">
        <f>IF($GS461&gt;=18,INDEX($DN:$DN,$GR461+18),"")</f>
      </c>
      <c r="FV461">
        <f>IF($GS461&gt;=19,INDEX($DN:$DN,$GR461+19),"")</f>
      </c>
      <c r="FW461">
        <f>IF($GS461&gt;=20,INDEX($DN:$DN,$GR461+20),"")</f>
      </c>
      <c r="FX461">
        <f>IF($GS461&gt;=21,INDEX($DN:$DN,$GR461+21),"")</f>
      </c>
      <c r="FY461">
        <f>IF($GS461&gt;=22,INDEX($DN:$DN,$GR461+22),"")</f>
      </c>
      <c r="FZ461">
        <f>IF($GS461&gt;=23,INDEX($DN:$DN,$GR461+23),"")</f>
      </c>
      <c r="GA461">
        <f>IF($GS461&gt;=24,INDEX($DN:$DN,$GR461+24),"")</f>
      </c>
      <c r="GB461">
        <f>IF($GS461&gt;=25,INDEX($DN:$DN,$GR461+25),"")</f>
      </c>
      <c r="GC461">
        <f>IF($GS461&gt;=26,INDEX($DN:$DN,$GR461+26),"")</f>
      </c>
      <c r="GD461">
        <f>IF($GS461&gt;=27,INDEX($DN:$DN,$GR461+27),"")</f>
      </c>
      <c r="GE461">
        <f>IF($GS461&gt;=28,INDEX($DN:$DN,$GR461+28),"")</f>
      </c>
      <c r="GF461">
        <f>IF($GS461&gt;=29,INDEX($DN:$DN,$GR461+29),"")</f>
      </c>
      <c r="GG461">
        <f>IF($GS461&gt;=30,INDEX($DN:$DN,$GR461+30),"")</f>
      </c>
      <c r="GH461">
        <f>IF($GS461&gt;=31,INDEX($DN:$DN,$GR461+31),"")</f>
      </c>
      <c r="GI461">
        <f>IF($GS461&gt;=32,INDEX($DN:$DN,$GR461+32),"")</f>
      </c>
      <c r="GJ461">
        <f>IF($GS461&gt;=33,INDEX($DN:$DN,$GR461+33),"")</f>
      </c>
      <c r="GK461">
        <f>IF($GS461&gt;=34,INDEX($DN:$DN,$GR461+34),"")</f>
      </c>
      <c r="GL461">
        <f>IF($GS461&gt;=35,INDEX($DN:$DN,$GR461+35),"")</f>
      </c>
      <c r="GM461">
        <f>IF($GS461&gt;=36,INDEX($DN:$DN,$GR461+36),"")</f>
      </c>
      <c r="GN461">
        <f>IF($GS461&gt;=37,INDEX($DN:$DN,$GR461+37),"")</f>
      </c>
      <c r="GO461">
        <f>IF($GS461&gt;=38,INDEX($DN:$DN,$GR461+38),"")</f>
      </c>
      <c r="GP461">
        <f>IF($GS461&gt;=39,INDEX($DN:$DN,$GR461+39),"")</f>
      </c>
      <c r="GQ461">
        <f>IF($GS461&gt;=40,INDEX($DN:$DN,$GR461+40),"")</f>
      </c>
      <c r="GR461">
        <f>IFERROR(MATCH($DL461,$DM$2:$DM$148,0)+1,0)</f>
      </c>
      <c r="GS461">
        <f>IFERROR(INDEX($DO$2:$DO$148,MATCH($DL461,$DM$2:$DM$148,0)),0)</f>
      </c>
      <c r="GT461">
        <f>IFERROR(MATCH($Z461,$DP$461:$FC$461,0),0)</f>
      </c>
      <c r="GU461">
        <f>IF($GT461&gt;0,INDEX($FD$461:$GQ$461,$GT461),"")</f>
      </c>
      <c r="GX461">
        <f>IF($JG461&gt;=1,INDEX($GV:$GV,$JF461+1),"")</f>
      </c>
      <c r="GY461">
        <f>IF($JG461&gt;=2,INDEX($GV:$GV,$JF461+2),"")</f>
      </c>
      <c r="GZ461">
        <f>IF($JG461&gt;=3,INDEX($GV:$GV,$JF461+3),"")</f>
      </c>
      <c r="HA461">
        <f>IF($JG461&gt;=4,INDEX($GV:$GV,$JF461+4),"")</f>
      </c>
      <c r="HB461">
        <f>IF($JG461&gt;=5,INDEX($GV:$GV,$JF461+5),"")</f>
      </c>
      <c r="HC461">
        <f>IF($JG461&gt;=6,INDEX($GV:$GV,$JF461+6),"")</f>
      </c>
      <c r="HD461">
        <f>IF($JG461&gt;=7,INDEX($GV:$GV,$JF461+7),"")</f>
      </c>
      <c r="HE461">
        <f>IF($JG461&gt;=8,INDEX($GV:$GV,$JF461+8),"")</f>
      </c>
      <c r="HF461">
        <f>IF($JG461&gt;=9,INDEX($GV:$GV,$JF461+9),"")</f>
      </c>
      <c r="HG461">
        <f>IF($JG461&gt;=10,INDEX($GV:$GV,$JF461+10),"")</f>
      </c>
      <c r="HH461">
        <f>IF($JG461&gt;=11,INDEX($GV:$GV,$JF461+11),"")</f>
      </c>
      <c r="HI461">
        <f>IF($JG461&gt;=12,INDEX($GV:$GV,$JF461+12),"")</f>
      </c>
      <c r="HJ461">
        <f>IF($JG461&gt;=13,INDEX($GV:$GV,$JF461+13),"")</f>
      </c>
      <c r="HK461">
        <f>IF($JG461&gt;=14,INDEX($GV:$GV,$JF461+14),"")</f>
      </c>
      <c r="HL461">
        <f>IF($JG461&gt;=15,INDEX($GV:$GV,$JF461+15),"")</f>
      </c>
      <c r="HM461">
        <f>IF($JG461&gt;=16,INDEX($GV:$GV,$JF461+16),"")</f>
      </c>
      <c r="HN461">
        <f>IF($JG461&gt;=17,INDEX($GV:$GV,$JF461+17),"")</f>
      </c>
      <c r="HO461">
        <f>IF($JG461&gt;=18,INDEX($GV:$GV,$JF461+18),"")</f>
      </c>
      <c r="HP461">
        <f>IF($JG461&gt;=19,INDEX($GV:$GV,$JF461+19),"")</f>
      </c>
      <c r="HQ461">
        <f>IF($JG461&gt;=20,INDEX($GV:$GV,$JF461+20),"")</f>
      </c>
      <c r="HR461">
        <f>IF($JG461&gt;=21,INDEX($GV:$GV,$JF461+21),"")</f>
      </c>
      <c r="HS461">
        <f>IF($JG461&gt;=22,INDEX($GV:$GV,$JF461+22),"")</f>
      </c>
      <c r="HT461">
        <f>IF($JG461&gt;=23,INDEX($GV:$GV,$JF461+23),"")</f>
      </c>
      <c r="HU461">
        <f>IF($JG461&gt;=24,INDEX($GV:$GV,$JF461+24),"")</f>
      </c>
      <c r="HV461">
        <f>IF($JG461&gt;=25,INDEX($GV:$GV,$JF461+25),"")</f>
      </c>
      <c r="HW461">
        <f>IF($JG461&gt;=26,INDEX($GV:$GV,$JF461+26),"")</f>
      </c>
      <c r="HX461">
        <f>IF($JG461&gt;=27,INDEX($GV:$GV,$JF461+27),"")</f>
      </c>
      <c r="HY461">
        <f>IF($JG461&gt;=28,INDEX($GV:$GV,$JF461+28),"")</f>
      </c>
      <c r="HZ461">
        <f>IF($JG461&gt;=29,INDEX($GV:$GV,$JF461+29),"")</f>
      </c>
      <c r="IA461">
        <f>IF($JG461&gt;=30,INDEX($GV:$GV,$JF461+30),"")</f>
      </c>
      <c r="IB461">
        <f>IF($JG461&gt;=31,INDEX($GV:$GV,$JF461+31),"")</f>
      </c>
      <c r="IC461">
        <f>IF($JG461&gt;=32,INDEX($GV:$GV,$JF461+32),"")</f>
      </c>
      <c r="ID461">
        <f>IF($JG461&gt;=33,INDEX($GV:$GV,$JF461+33),"")</f>
      </c>
      <c r="IE461">
        <f>IF($JG461&gt;=34,INDEX($GV:$GV,$JF461+34),"")</f>
      </c>
      <c r="IF461">
        <f>IF($JG461&gt;=35,INDEX($GV:$GV,$JF461+35),"")</f>
      </c>
      <c r="IG461">
        <f>IF($JG461&gt;=36,INDEX($GV:$GV,$JF461+36),"")</f>
      </c>
      <c r="IH461">
        <f>IF($JG461&gt;=37,INDEX($GV:$GV,$JF461+37),"")</f>
      </c>
      <c r="II461">
        <f>IF($JG461&gt;=38,INDEX($GV:$GV,$JF461+38),"")</f>
      </c>
      <c r="IJ461">
        <f>IF($JG461&gt;=39,INDEX($GV:$GV,$JF461+39),"")</f>
      </c>
      <c r="IK461">
        <f>IF($JG461&gt;=40,INDEX($GV:$GV,$JF461+40),"")</f>
      </c>
      <c r="IL461">
        <f>IF($JG461&gt;=41,INDEX($GV:$GV,$JF461+41),"")</f>
      </c>
      <c r="IM461">
        <f>IF($JG461&gt;=42,INDEX($GV:$GV,$JF461+42),"")</f>
      </c>
      <c r="IN461">
        <f>IF($JG461&gt;=43,INDEX($GV:$GV,$JF461+43),"")</f>
      </c>
      <c r="IO461">
        <f>IF($JG461&gt;=44,INDEX($GV:$GV,$JF461+44),"")</f>
      </c>
      <c r="IP461">
        <f>IF($JG461&gt;=45,INDEX($GV:$GV,$JF461+45),"")</f>
      </c>
      <c r="IQ461">
        <f>IF($JG461&gt;=46,INDEX($GV:$GV,$JF461+46),"")</f>
      </c>
      <c r="IR461">
        <f>IF($JG461&gt;=47,INDEX($GV:$GV,$JF461+47),"")</f>
      </c>
      <c r="IS461">
        <f>IF($JG461&gt;=48,INDEX($GV:$GV,$JF461+48),"")</f>
      </c>
      <c r="IT461">
        <f>IF($JG461&gt;=49,INDEX($GV:$GV,$JF461+49),"")</f>
      </c>
      <c r="IU461">
        <f>IF($JG461&gt;=50,INDEX($GV:$GV,$JF461+50),"")</f>
      </c>
      <c r="IV461">
        <f>IF($JG461&gt;=51,INDEX($GV:$GV,$JF461+51),"")</f>
      </c>
      <c r="IW461">
        <f>IF($JG461&gt;=52,INDEX($GV:$GV,$JF461+52),"")</f>
      </c>
      <c r="IX461">
        <f>IF($JG461&gt;=53,INDEX($GV:$GV,$JF461+53),"")</f>
      </c>
      <c r="IY461">
        <f>IF($JG461&gt;=54,INDEX($GV:$GV,$JF461+54),"")</f>
      </c>
      <c r="IZ461">
        <f>IF($JG461&gt;=55,INDEX($GV:$GV,$JF461+55),"")</f>
      </c>
      <c r="JA461">
        <f>IF($JG461&gt;=56,INDEX($GV:$GV,$JF461+56),"")</f>
      </c>
      <c r="JB461">
        <f>IF($JG461&gt;=57,INDEX($GV:$GV,$JF461+57),"")</f>
      </c>
      <c r="JC461">
        <f>IF($JG461&gt;=58,INDEX($GV:$GV,$JF461+58),"")</f>
      </c>
      <c r="JD461">
        <f>IF($JG461&gt;=59,INDEX($GV:$GV,$JF461+59),"")</f>
      </c>
      <c r="JE461">
        <f>IF($JG461&gt;=60,INDEX($GV:$GV,$JF461+60),"")</f>
      </c>
      <c r="JF461">
        <f>IFERROR(MATCH($GU461,$GV$2:$GV$322,0)+1,0)</f>
      </c>
      <c r="JG461">
        <f>IFERROR(INDEX($GW$2:$GW$322,MATCH($GU461,$GV$2:$GV$322,0)),0)</f>
      </c>
      <c r="JH461" t="s">
        <v>44</v>
      </c>
      <c r="JI461" t="s">
        <v>44</v>
      </c>
    </row>
    <row r="462" spans="1:269" x14ac:dyDescent="0.25">
      <c r="R462">
        <f>IF(OR($U462="",$Q462=""),"",IFERROR($U462/$Q462,0))</f>
      </c>
      <c r="S462">
        <f>IF($U462="","",
SUM($T462,$V462,$AA462,$W462,$Y462)*
(1-IF($AB462="",0,VALUE($AB462)/100)))</f>
      </c>
      <c r="T462">
        <f>IF($U462="","",$U462)</f>
      </c>
      <c r="V462">
        <f>IF($U462="","",
IF($O462="","",
IF(ISNUMBER(SEARCH("exempt",LOWER($O462))),0,
$U462*(VALUE(SUBSTITUTE($O462,"%",""))/100))))</f>
      </c>
      <c r="AC462">
        <f>IFERROR(IF(FIND(" - ",$K462)&gt;0,MID($K462,FIND(" - ",$K462)+3,LEN($K462)),""),"")</f>
      </c>
      <c r="AL462" t="s">
        <v>1320</v>
      </c>
      <c r="AT462">
        <f>IFERROR(LEFT($K462,FIND(" - ",$K462)-1),$K462)</f>
      </c>
      <c r="AW462">
        <f>IF($CL462&gt;=1,INDEX($AU:$AU,$CK462+1),"")</f>
      </c>
      <c r="AX462">
        <f>IF($CL462&gt;=2,INDEX($AU:$AU,$CK462+2),"")</f>
      </c>
      <c r="AY462">
        <f>IF($CL462&gt;=3,INDEX($AU:$AU,$CK462+3),"")</f>
      </c>
      <c r="AZ462">
        <f>IF($CL462&gt;=4,INDEX($AU:$AU,$CK462+4),"")</f>
      </c>
      <c r="BA462">
        <f>IF($CL462&gt;=5,INDEX($AU:$AU,$CK462+5),"")</f>
      </c>
      <c r="BB462">
        <f>IF($CL462&gt;=6,INDEX($AU:$AU,$CK462+6),"")</f>
      </c>
      <c r="BC462">
        <f>IF($CL462&gt;=7,INDEX($AU:$AU,$CK462+7),"")</f>
      </c>
      <c r="BD462">
        <f>IF($CL462&gt;=8,INDEX($AU:$AU,$CK462+8),"")</f>
      </c>
      <c r="BE462">
        <f>IF($CL462&gt;=9,INDEX($AU:$AU,$CK462+9),"")</f>
      </c>
      <c r="BF462">
        <f>IF($CL462&gt;=10,INDEX($AU:$AU,$CK462+10),"")</f>
      </c>
      <c r="BG462">
        <f>IF($CL462&gt;=11,INDEX($AU:$AU,$CK462+11),"")</f>
      </c>
      <c r="BH462">
        <f>IF($CL462&gt;=12,INDEX($AU:$AU,$CK462+12),"")</f>
      </c>
      <c r="BI462">
        <f>IF($CL462&gt;=13,INDEX($AU:$AU,$CK462+13),"")</f>
      </c>
      <c r="BJ462">
        <f>IF($CL462&gt;=14,INDEX($AU:$AU,$CK462+14),"")</f>
      </c>
      <c r="BK462">
        <f>IF($CL462&gt;=15,INDEX($AU:$AU,$CK462+15),"")</f>
      </c>
      <c r="BL462">
        <f>IF($CL462&gt;=16,INDEX($AU:$AU,$CK462+16),"")</f>
      </c>
      <c r="BM462">
        <f>IF($CL462&gt;=17,INDEX($AU:$AU,$CK462+17),"")</f>
      </c>
      <c r="BN462">
        <f>IF($CL462&gt;=18,INDEX($AU:$AU,$CK462+18),"")</f>
      </c>
      <c r="BO462">
        <f>IF($CL462&gt;=19,INDEX($AU:$AU,$CK462+19),"")</f>
      </c>
      <c r="BP462">
        <f>IF($CL462&gt;=20,INDEX($AU:$AU,$CK462+20),"")</f>
      </c>
      <c r="BQ462">
        <f>IF($CL462&gt;=21,INDEX($AU:$AU,$CK462+21),"")</f>
      </c>
      <c r="BR462">
        <f>IF($CL462&gt;=22,INDEX($AU:$AU,$CK462+22),"")</f>
      </c>
      <c r="BS462">
        <f>IF($CL462&gt;=23,INDEX($AU:$AU,$CK462+23),"")</f>
      </c>
      <c r="BT462">
        <f>IF($CL462&gt;=24,INDEX($AU:$AU,$CK462+24),"")</f>
      </c>
      <c r="BU462">
        <f>IF($CL462&gt;=25,INDEX($AU:$AU,$CK462+25),"")</f>
      </c>
      <c r="BV462">
        <f>IF($CL462&gt;=26,INDEX($AU:$AU,$CK462+26),"")</f>
      </c>
      <c r="BW462">
        <f>IF($CL462&gt;=27,INDEX($AU:$AU,$CK462+27),"")</f>
      </c>
      <c r="BX462">
        <f>IF($CL462&gt;=28,INDEX($AU:$AU,$CK462+28),"")</f>
      </c>
      <c r="BY462">
        <f>IF($CL462&gt;=29,INDEX($AU:$AU,$CK462+29),"")</f>
      </c>
      <c r="BZ462">
        <f>IF($CL462&gt;=30,INDEX($AU:$AU,$CK462+30),"")</f>
      </c>
      <c r="CA462">
        <f>IF($CL462&gt;=31,INDEX($AU:$AU,$CK462+31),"")</f>
      </c>
      <c r="CB462">
        <f>IF($CL462&gt;=32,INDEX($AU:$AU,$CK462+32),"")</f>
      </c>
      <c r="CC462">
        <f>IF($CL462&gt;=33,INDEX($AU:$AU,$CK462+33),"")</f>
      </c>
      <c r="CD462">
        <f>IF($CL462&gt;=34,INDEX($AU:$AU,$CK462+34),"")</f>
      </c>
      <c r="CE462">
        <f>IF($CL462&gt;=35,INDEX($AU:$AU,$CK462+35),"")</f>
      </c>
      <c r="CF462">
        <f>IF($CL462&gt;=36,INDEX($AU:$AU,$CK462+36),"")</f>
      </c>
      <c r="CG462">
        <f>IF($CL462&gt;=37,INDEX($AU:$AU,$CK462+37),"")</f>
      </c>
      <c r="CH462">
        <f>IF($CL462&gt;=38,INDEX($AU:$AU,$CK462+38),"")</f>
      </c>
      <c r="CI462">
        <f>IF($CL462&gt;=39,INDEX($AU:$AU,$CK462+39),"")</f>
      </c>
      <c r="CJ462">
        <f>IF($CL462&gt;=40,INDEX($AU:$AU,$CK462+40),"")</f>
      </c>
      <c r="CK462">
        <f>IFERROR(MATCH($AT462,$AU$2:$AU$133,0)+1,0)</f>
      </c>
      <c r="CL462">
        <f>IFERROR(INDEX($AV$2:$AV$133,MATCH($AT462,$AU$2:$AU$133,0)),0)</f>
      </c>
      <c r="CM462">
        <f>IFERROR(LEFT($L462,FIND(" - ",$L462)-1),$L462)</f>
      </c>
      <c r="CN462" t="s">
        <v>1321</v>
      </c>
      <c r="CO462">
        <v>1</v>
      </c>
      <c r="CP462">
        <f>IF($DK462&gt;=1,INDEX($CN:$CN,$DJ462+1),"")</f>
      </c>
      <c r="CQ462">
        <f>IF($DK462&gt;=2,INDEX($CN:$CN,$DJ462+2),"")</f>
      </c>
      <c r="CR462">
        <f>IF($DK462&gt;=3,INDEX($CN:$CN,$DJ462+3),"")</f>
      </c>
      <c r="CS462">
        <f>IF($DK462&gt;=4,INDEX($CN:$CN,$DJ462+4),"")</f>
      </c>
      <c r="CT462">
        <f>IF($DK462&gt;=5,INDEX($CN:$CN,$DJ462+5),"")</f>
      </c>
      <c r="CU462">
        <f>IF($DK462&gt;=6,INDEX($CN:$CN,$DJ462+6),"")</f>
      </c>
      <c r="CV462">
        <f>IF($DK462&gt;=7,INDEX($CN:$CN,$DJ462+7),"")</f>
      </c>
      <c r="CW462">
        <f>IF($DK462&gt;=8,INDEX($CN:$CN,$DJ462+8),"")</f>
      </c>
      <c r="CX462">
        <f>IF($DK462&gt;=9,INDEX($CN:$CN,$DJ462+9),"")</f>
      </c>
      <c r="CY462">
        <f>IF($DK462&gt;=10,INDEX($CN:$CN,$DJ462+10),"")</f>
      </c>
      <c r="CZ462">
        <f>IF($DK462&gt;=11,INDEX($CN:$CN,$DJ462+11),"")</f>
      </c>
      <c r="DA462">
        <f>IF($DK462&gt;=12,INDEX($CN:$CN,$DJ462+12),"")</f>
      </c>
      <c r="DB462">
        <f>IF($DK462&gt;=13,INDEX($CN:$CN,$DJ462+13),"")</f>
      </c>
      <c r="DC462">
        <f>IF($DK462&gt;=14,INDEX($CN:$CN,$DJ462+14),"")</f>
      </c>
      <c r="DD462">
        <f>IF($DK462&gt;=15,INDEX($CN:$CN,$DJ462+15),"")</f>
      </c>
      <c r="DE462">
        <f>IF($DK462&gt;=16,INDEX($CN:$CN,$DJ462+16),"")</f>
      </c>
      <c r="DF462">
        <f>IF($DK462&gt;=17,INDEX($CN:$CN,$DJ462+17),"")</f>
      </c>
      <c r="DG462">
        <f>IF($DK462&gt;=18,INDEX($CN:$CN,$DJ462+18),"")</f>
      </c>
      <c r="DH462">
        <f>IF($DK462&gt;=19,INDEX($CN:$CN,$DJ462+19),"")</f>
      </c>
      <c r="DI462">
        <f>IF($DK462&gt;=20,INDEX($CN:$CN,$DJ462+20),"")</f>
      </c>
      <c r="DJ462">
        <f>IFERROR(MATCH($CM462,$CN$2:$CN$1089,0)+1,0)</f>
      </c>
      <c r="DK462">
        <f>IFERROR(INDEX($CO$2:$CO$1089,MATCH($CM462,$CN$2:$CN$1089,0)),0)</f>
      </c>
      <c r="DL462">
        <f>IFERROR(INDEX($AS:$AS,MATCH($O462,$AR:$AR,0))&amp;"","")</f>
      </c>
      <c r="DP462">
        <f>IF($GS462&gt;=1,INDEX($DM:$DM,$GR462+1),"")</f>
      </c>
      <c r="DQ462">
        <f>IF($GS462&gt;=2,INDEX($DM:$DM,$GR462+2),"")</f>
      </c>
      <c r="DR462">
        <f>IF($GS462&gt;=3,INDEX($DM:$DM,$GR462+3),"")</f>
      </c>
      <c r="DS462">
        <f>IF($GS462&gt;=4,INDEX($DM:$DM,$GR462+4),"")</f>
      </c>
      <c r="DT462">
        <f>IF($GS462&gt;=5,INDEX($DM:$DM,$GR462+5),"")</f>
      </c>
      <c r="DU462">
        <f>IF($GS462&gt;=6,INDEX($DM:$DM,$GR462+6),"")</f>
      </c>
      <c r="DV462">
        <f>IF($GS462&gt;=7,INDEX($DM:$DM,$GR462+7),"")</f>
      </c>
      <c r="DW462">
        <f>IF($GS462&gt;=8,INDEX($DM:$DM,$GR462+8),"")</f>
      </c>
      <c r="DX462">
        <f>IF($GS462&gt;=9,INDEX($DM:$DM,$GR462+9),"")</f>
      </c>
      <c r="DY462">
        <f>IF($GS462&gt;=10,INDEX($DM:$DM,$GR462+10),"")</f>
      </c>
      <c r="DZ462">
        <f>IF($GS462&gt;=11,INDEX($DM:$DM,$GR462+11),"")</f>
      </c>
      <c r="EA462">
        <f>IF($GS462&gt;=12,INDEX($DM:$DM,$GR462+12),"")</f>
      </c>
      <c r="EB462">
        <f>IF($GS462&gt;=13,INDEX($DM:$DM,$GR462+13),"")</f>
      </c>
      <c r="EC462">
        <f>IF($GS462&gt;=14,INDEX($DM:$DM,$GR462+14),"")</f>
      </c>
      <c r="ED462">
        <f>IF($GS462&gt;=15,INDEX($DM:$DM,$GR462+15),"")</f>
      </c>
      <c r="EE462">
        <f>IF($GS462&gt;=16,INDEX($DM:$DM,$GR462+16),"")</f>
      </c>
      <c r="EF462">
        <f>IF($GS462&gt;=17,INDEX($DM:$DM,$GR462+17),"")</f>
      </c>
      <c r="EG462">
        <f>IF($GS462&gt;=18,INDEX($DM:$DM,$GR462+18),"")</f>
      </c>
      <c r="EH462">
        <f>IF($GS462&gt;=19,INDEX($DM:$DM,$GR462+19),"")</f>
      </c>
      <c r="EI462">
        <f>IF($GS462&gt;=20,INDEX($DM:$DM,$GR462+20),"")</f>
      </c>
      <c r="EJ462">
        <f>IF($GS462&gt;=21,INDEX($DM:$DM,$GR462+21),"")</f>
      </c>
      <c r="EK462">
        <f>IF($GS462&gt;=22,INDEX($DM:$DM,$GR462+22),"")</f>
      </c>
      <c r="EL462">
        <f>IF($GS462&gt;=23,INDEX($DM:$DM,$GR462+23),"")</f>
      </c>
      <c r="EM462">
        <f>IF($GS462&gt;=24,INDEX($DM:$DM,$GR462+24),"")</f>
      </c>
      <c r="EN462">
        <f>IF($GS462&gt;=25,INDEX($DM:$DM,$GR462+25),"")</f>
      </c>
      <c r="EO462">
        <f>IF($GS462&gt;=26,INDEX($DM:$DM,$GR462+26),"")</f>
      </c>
      <c r="EP462">
        <f>IF($GS462&gt;=27,INDEX($DM:$DM,$GR462+27),"")</f>
      </c>
      <c r="EQ462">
        <f>IF($GS462&gt;=28,INDEX($DM:$DM,$GR462+28),"")</f>
      </c>
      <c r="ER462">
        <f>IF($GS462&gt;=29,INDEX($DM:$DM,$GR462+29),"")</f>
      </c>
      <c r="ES462">
        <f>IF($GS462&gt;=30,INDEX($DM:$DM,$GR462+30),"")</f>
      </c>
      <c r="ET462">
        <f>IF($GS462&gt;=31,INDEX($DM:$DM,$GR462+31),"")</f>
      </c>
      <c r="EU462">
        <f>IF($GS462&gt;=32,INDEX($DM:$DM,$GR462+32),"")</f>
      </c>
      <c r="EV462">
        <f>IF($GS462&gt;=33,INDEX($DM:$DM,$GR462+33),"")</f>
      </c>
      <c r="EW462">
        <f>IF($GS462&gt;=34,INDEX($DM:$DM,$GR462+34),"")</f>
      </c>
      <c r="EX462">
        <f>IF($GS462&gt;=35,INDEX($DM:$DM,$GR462+35),"")</f>
      </c>
      <c r="EY462">
        <f>IF($GS462&gt;=36,INDEX($DM:$DM,$GR462+36),"")</f>
      </c>
      <c r="EZ462">
        <f>IF($GS462&gt;=37,INDEX($DM:$DM,$GR462+37),"")</f>
      </c>
      <c r="FA462">
        <f>IF($GS462&gt;=38,INDEX($DM:$DM,$GR462+38),"")</f>
      </c>
      <c r="FB462">
        <f>IF($GS462&gt;=39,INDEX($DM:$DM,$GR462+39),"")</f>
      </c>
      <c r="FC462">
        <f>IF($GS462&gt;=40,INDEX($DM:$DM,$GR462+40),"")</f>
      </c>
      <c r="FD462">
        <f>IF($GS462&gt;=1,INDEX($DN:$DN,$GR462+1),"")</f>
      </c>
      <c r="FE462">
        <f>IF($GS462&gt;=2,INDEX($DN:$DN,$GR462+2),"")</f>
      </c>
      <c r="FF462">
        <f>IF($GS462&gt;=3,INDEX($DN:$DN,$GR462+3),"")</f>
      </c>
      <c r="FG462">
        <f>IF($GS462&gt;=4,INDEX($DN:$DN,$GR462+4),"")</f>
      </c>
      <c r="FH462">
        <f>IF($GS462&gt;=5,INDEX($DN:$DN,$GR462+5),"")</f>
      </c>
      <c r="FI462">
        <f>IF($GS462&gt;=6,INDEX($DN:$DN,$GR462+6),"")</f>
      </c>
      <c r="FJ462">
        <f>IF($GS462&gt;=7,INDEX($DN:$DN,$GR462+7),"")</f>
      </c>
      <c r="FK462">
        <f>IF($GS462&gt;=8,INDEX($DN:$DN,$GR462+8),"")</f>
      </c>
      <c r="FL462">
        <f>IF($GS462&gt;=9,INDEX($DN:$DN,$GR462+9),"")</f>
      </c>
      <c r="FM462">
        <f>IF($GS462&gt;=10,INDEX($DN:$DN,$GR462+10),"")</f>
      </c>
      <c r="FN462">
        <f>IF($GS462&gt;=11,INDEX($DN:$DN,$GR462+11),"")</f>
      </c>
      <c r="FO462">
        <f>IF($GS462&gt;=12,INDEX($DN:$DN,$GR462+12),"")</f>
      </c>
      <c r="FP462">
        <f>IF($GS462&gt;=13,INDEX($DN:$DN,$GR462+13),"")</f>
      </c>
      <c r="FQ462">
        <f>IF($GS462&gt;=14,INDEX($DN:$DN,$GR462+14),"")</f>
      </c>
      <c r="FR462">
        <f>IF($GS462&gt;=15,INDEX($DN:$DN,$GR462+15),"")</f>
      </c>
      <c r="FS462">
        <f>IF($GS462&gt;=16,INDEX($DN:$DN,$GR462+16),"")</f>
      </c>
      <c r="FT462">
        <f>IF($GS462&gt;=17,INDEX($DN:$DN,$GR462+17),"")</f>
      </c>
      <c r="FU462">
        <f>IF($GS462&gt;=18,INDEX($DN:$DN,$GR462+18),"")</f>
      </c>
      <c r="FV462">
        <f>IF($GS462&gt;=19,INDEX($DN:$DN,$GR462+19),"")</f>
      </c>
      <c r="FW462">
        <f>IF($GS462&gt;=20,INDEX($DN:$DN,$GR462+20),"")</f>
      </c>
      <c r="FX462">
        <f>IF($GS462&gt;=21,INDEX($DN:$DN,$GR462+21),"")</f>
      </c>
      <c r="FY462">
        <f>IF($GS462&gt;=22,INDEX($DN:$DN,$GR462+22),"")</f>
      </c>
      <c r="FZ462">
        <f>IF($GS462&gt;=23,INDEX($DN:$DN,$GR462+23),"")</f>
      </c>
      <c r="GA462">
        <f>IF($GS462&gt;=24,INDEX($DN:$DN,$GR462+24),"")</f>
      </c>
      <c r="GB462">
        <f>IF($GS462&gt;=25,INDEX($DN:$DN,$GR462+25),"")</f>
      </c>
      <c r="GC462">
        <f>IF($GS462&gt;=26,INDEX($DN:$DN,$GR462+26),"")</f>
      </c>
      <c r="GD462">
        <f>IF($GS462&gt;=27,INDEX($DN:$DN,$GR462+27),"")</f>
      </c>
      <c r="GE462">
        <f>IF($GS462&gt;=28,INDEX($DN:$DN,$GR462+28),"")</f>
      </c>
      <c r="GF462">
        <f>IF($GS462&gt;=29,INDEX($DN:$DN,$GR462+29),"")</f>
      </c>
      <c r="GG462">
        <f>IF($GS462&gt;=30,INDEX($DN:$DN,$GR462+30),"")</f>
      </c>
      <c r="GH462">
        <f>IF($GS462&gt;=31,INDEX($DN:$DN,$GR462+31),"")</f>
      </c>
      <c r="GI462">
        <f>IF($GS462&gt;=32,INDEX($DN:$DN,$GR462+32),"")</f>
      </c>
      <c r="GJ462">
        <f>IF($GS462&gt;=33,INDEX($DN:$DN,$GR462+33),"")</f>
      </c>
      <c r="GK462">
        <f>IF($GS462&gt;=34,INDEX($DN:$DN,$GR462+34),"")</f>
      </c>
      <c r="GL462">
        <f>IF($GS462&gt;=35,INDEX($DN:$DN,$GR462+35),"")</f>
      </c>
      <c r="GM462">
        <f>IF($GS462&gt;=36,INDEX($DN:$DN,$GR462+36),"")</f>
      </c>
      <c r="GN462">
        <f>IF($GS462&gt;=37,INDEX($DN:$DN,$GR462+37),"")</f>
      </c>
      <c r="GO462">
        <f>IF($GS462&gt;=38,INDEX($DN:$DN,$GR462+38),"")</f>
      </c>
      <c r="GP462">
        <f>IF($GS462&gt;=39,INDEX($DN:$DN,$GR462+39),"")</f>
      </c>
      <c r="GQ462">
        <f>IF($GS462&gt;=40,INDEX($DN:$DN,$GR462+40),"")</f>
      </c>
      <c r="GR462">
        <f>IFERROR(MATCH($DL462,$DM$2:$DM$148,0)+1,0)</f>
      </c>
      <c r="GS462">
        <f>IFERROR(INDEX($DO$2:$DO$148,MATCH($DL462,$DM$2:$DM$148,0)),0)</f>
      </c>
      <c r="GT462">
        <f>IFERROR(MATCH($Z462,$DP$462:$FC$462,0),0)</f>
      </c>
      <c r="GU462">
        <f>IF($GT462&gt;0,INDEX($FD$462:$GQ$462,$GT462),"")</f>
      </c>
      <c r="GX462">
        <f>IF($JG462&gt;=1,INDEX($GV:$GV,$JF462+1),"")</f>
      </c>
      <c r="GY462">
        <f>IF($JG462&gt;=2,INDEX($GV:$GV,$JF462+2),"")</f>
      </c>
      <c r="GZ462">
        <f>IF($JG462&gt;=3,INDEX($GV:$GV,$JF462+3),"")</f>
      </c>
      <c r="HA462">
        <f>IF($JG462&gt;=4,INDEX($GV:$GV,$JF462+4),"")</f>
      </c>
      <c r="HB462">
        <f>IF($JG462&gt;=5,INDEX($GV:$GV,$JF462+5),"")</f>
      </c>
      <c r="HC462">
        <f>IF($JG462&gt;=6,INDEX($GV:$GV,$JF462+6),"")</f>
      </c>
      <c r="HD462">
        <f>IF($JG462&gt;=7,INDEX($GV:$GV,$JF462+7),"")</f>
      </c>
      <c r="HE462">
        <f>IF($JG462&gt;=8,INDEX($GV:$GV,$JF462+8),"")</f>
      </c>
      <c r="HF462">
        <f>IF($JG462&gt;=9,INDEX($GV:$GV,$JF462+9),"")</f>
      </c>
      <c r="HG462">
        <f>IF($JG462&gt;=10,INDEX($GV:$GV,$JF462+10),"")</f>
      </c>
      <c r="HH462">
        <f>IF($JG462&gt;=11,INDEX($GV:$GV,$JF462+11),"")</f>
      </c>
      <c r="HI462">
        <f>IF($JG462&gt;=12,INDEX($GV:$GV,$JF462+12),"")</f>
      </c>
      <c r="HJ462">
        <f>IF($JG462&gt;=13,INDEX($GV:$GV,$JF462+13),"")</f>
      </c>
      <c r="HK462">
        <f>IF($JG462&gt;=14,INDEX($GV:$GV,$JF462+14),"")</f>
      </c>
      <c r="HL462">
        <f>IF($JG462&gt;=15,INDEX($GV:$GV,$JF462+15),"")</f>
      </c>
      <c r="HM462">
        <f>IF($JG462&gt;=16,INDEX($GV:$GV,$JF462+16),"")</f>
      </c>
      <c r="HN462">
        <f>IF($JG462&gt;=17,INDEX($GV:$GV,$JF462+17),"")</f>
      </c>
      <c r="HO462">
        <f>IF($JG462&gt;=18,INDEX($GV:$GV,$JF462+18),"")</f>
      </c>
      <c r="HP462">
        <f>IF($JG462&gt;=19,INDEX($GV:$GV,$JF462+19),"")</f>
      </c>
      <c r="HQ462">
        <f>IF($JG462&gt;=20,INDEX($GV:$GV,$JF462+20),"")</f>
      </c>
      <c r="HR462">
        <f>IF($JG462&gt;=21,INDEX($GV:$GV,$JF462+21),"")</f>
      </c>
      <c r="HS462">
        <f>IF($JG462&gt;=22,INDEX($GV:$GV,$JF462+22),"")</f>
      </c>
      <c r="HT462">
        <f>IF($JG462&gt;=23,INDEX($GV:$GV,$JF462+23),"")</f>
      </c>
      <c r="HU462">
        <f>IF($JG462&gt;=24,INDEX($GV:$GV,$JF462+24),"")</f>
      </c>
      <c r="HV462">
        <f>IF($JG462&gt;=25,INDEX($GV:$GV,$JF462+25),"")</f>
      </c>
      <c r="HW462">
        <f>IF($JG462&gt;=26,INDEX($GV:$GV,$JF462+26),"")</f>
      </c>
      <c r="HX462">
        <f>IF($JG462&gt;=27,INDEX($GV:$GV,$JF462+27),"")</f>
      </c>
      <c r="HY462">
        <f>IF($JG462&gt;=28,INDEX($GV:$GV,$JF462+28),"")</f>
      </c>
      <c r="HZ462">
        <f>IF($JG462&gt;=29,INDEX($GV:$GV,$JF462+29),"")</f>
      </c>
      <c r="IA462">
        <f>IF($JG462&gt;=30,INDEX($GV:$GV,$JF462+30),"")</f>
      </c>
      <c r="IB462">
        <f>IF($JG462&gt;=31,INDEX($GV:$GV,$JF462+31),"")</f>
      </c>
      <c r="IC462">
        <f>IF($JG462&gt;=32,INDEX($GV:$GV,$JF462+32),"")</f>
      </c>
      <c r="ID462">
        <f>IF($JG462&gt;=33,INDEX($GV:$GV,$JF462+33),"")</f>
      </c>
      <c r="IE462">
        <f>IF($JG462&gt;=34,INDEX($GV:$GV,$JF462+34),"")</f>
      </c>
      <c r="IF462">
        <f>IF($JG462&gt;=35,INDEX($GV:$GV,$JF462+35),"")</f>
      </c>
      <c r="IG462">
        <f>IF($JG462&gt;=36,INDEX($GV:$GV,$JF462+36),"")</f>
      </c>
      <c r="IH462">
        <f>IF($JG462&gt;=37,INDEX($GV:$GV,$JF462+37),"")</f>
      </c>
      <c r="II462">
        <f>IF($JG462&gt;=38,INDEX($GV:$GV,$JF462+38),"")</f>
      </c>
      <c r="IJ462">
        <f>IF($JG462&gt;=39,INDEX($GV:$GV,$JF462+39),"")</f>
      </c>
      <c r="IK462">
        <f>IF($JG462&gt;=40,INDEX($GV:$GV,$JF462+40),"")</f>
      </c>
      <c r="IL462">
        <f>IF($JG462&gt;=41,INDEX($GV:$GV,$JF462+41),"")</f>
      </c>
      <c r="IM462">
        <f>IF($JG462&gt;=42,INDEX($GV:$GV,$JF462+42),"")</f>
      </c>
      <c r="IN462">
        <f>IF($JG462&gt;=43,INDEX($GV:$GV,$JF462+43),"")</f>
      </c>
      <c r="IO462">
        <f>IF($JG462&gt;=44,INDEX($GV:$GV,$JF462+44),"")</f>
      </c>
      <c r="IP462">
        <f>IF($JG462&gt;=45,INDEX($GV:$GV,$JF462+45),"")</f>
      </c>
      <c r="IQ462">
        <f>IF($JG462&gt;=46,INDEX($GV:$GV,$JF462+46),"")</f>
      </c>
      <c r="IR462">
        <f>IF($JG462&gt;=47,INDEX($GV:$GV,$JF462+47),"")</f>
      </c>
      <c r="IS462">
        <f>IF($JG462&gt;=48,INDEX($GV:$GV,$JF462+48),"")</f>
      </c>
      <c r="IT462">
        <f>IF($JG462&gt;=49,INDEX($GV:$GV,$JF462+49),"")</f>
      </c>
      <c r="IU462">
        <f>IF($JG462&gt;=50,INDEX($GV:$GV,$JF462+50),"")</f>
      </c>
      <c r="IV462">
        <f>IF($JG462&gt;=51,INDEX($GV:$GV,$JF462+51),"")</f>
      </c>
      <c r="IW462">
        <f>IF($JG462&gt;=52,INDEX($GV:$GV,$JF462+52),"")</f>
      </c>
      <c r="IX462">
        <f>IF($JG462&gt;=53,INDEX($GV:$GV,$JF462+53),"")</f>
      </c>
      <c r="IY462">
        <f>IF($JG462&gt;=54,INDEX($GV:$GV,$JF462+54),"")</f>
      </c>
      <c r="IZ462">
        <f>IF($JG462&gt;=55,INDEX($GV:$GV,$JF462+55),"")</f>
      </c>
      <c r="JA462">
        <f>IF($JG462&gt;=56,INDEX($GV:$GV,$JF462+56),"")</f>
      </c>
      <c r="JB462">
        <f>IF($JG462&gt;=57,INDEX($GV:$GV,$JF462+57),"")</f>
      </c>
      <c r="JC462">
        <f>IF($JG462&gt;=58,INDEX($GV:$GV,$JF462+58),"")</f>
      </c>
      <c r="JD462">
        <f>IF($JG462&gt;=59,INDEX($GV:$GV,$JF462+59),"")</f>
      </c>
      <c r="JE462">
        <f>IF($JG462&gt;=60,INDEX($GV:$GV,$JF462+60),"")</f>
      </c>
      <c r="JF462">
        <f>IFERROR(MATCH($GU462,$GV$2:$GV$322,0)+1,0)</f>
      </c>
      <c r="JG462">
        <f>IFERROR(INDEX($GW$2:$GW$322,MATCH($GU462,$GV$2:$GV$322,0)),0)</f>
      </c>
      <c r="JH462" t="s">
        <v>44</v>
      </c>
      <c r="JI462" t="s">
        <v>44</v>
      </c>
    </row>
    <row r="463" spans="1:269" x14ac:dyDescent="0.25">
      <c r="R463">
        <f>IF(OR($U463="",$Q463=""),"",IFERROR($U463/$Q463,0))</f>
      </c>
      <c r="S463">
        <f>IF($U463="","",
SUM($T463,$V463,$AA463,$W463,$Y463)*
(1-IF($AB463="",0,VALUE($AB463)/100)))</f>
      </c>
      <c r="T463">
        <f>IF($U463="","",$U463)</f>
      </c>
      <c r="V463">
        <f>IF($U463="","",
IF($O463="","",
IF(ISNUMBER(SEARCH("exempt",LOWER($O463))),0,
$U463*(VALUE(SUBSTITUTE($O463,"%",""))/100))))</f>
      </c>
      <c r="AC463">
        <f>IFERROR(IF(FIND(" - ",$K463)&gt;0,MID($K463,FIND(" - ",$K463)+3,LEN($K463)),""),"")</f>
      </c>
      <c r="AL463" t="s">
        <v>1322</v>
      </c>
      <c r="AT463">
        <f>IFERROR(LEFT($K463,FIND(" - ",$K463)-1),$K463)</f>
      </c>
      <c r="AW463">
        <f>IF($CL463&gt;=1,INDEX($AU:$AU,$CK463+1),"")</f>
      </c>
      <c r="AX463">
        <f>IF($CL463&gt;=2,INDEX($AU:$AU,$CK463+2),"")</f>
      </c>
      <c r="AY463">
        <f>IF($CL463&gt;=3,INDEX($AU:$AU,$CK463+3),"")</f>
      </c>
      <c r="AZ463">
        <f>IF($CL463&gt;=4,INDEX($AU:$AU,$CK463+4),"")</f>
      </c>
      <c r="BA463">
        <f>IF($CL463&gt;=5,INDEX($AU:$AU,$CK463+5),"")</f>
      </c>
      <c r="BB463">
        <f>IF($CL463&gt;=6,INDEX($AU:$AU,$CK463+6),"")</f>
      </c>
      <c r="BC463">
        <f>IF($CL463&gt;=7,INDEX($AU:$AU,$CK463+7),"")</f>
      </c>
      <c r="BD463">
        <f>IF($CL463&gt;=8,INDEX($AU:$AU,$CK463+8),"")</f>
      </c>
      <c r="BE463">
        <f>IF($CL463&gt;=9,INDEX($AU:$AU,$CK463+9),"")</f>
      </c>
      <c r="BF463">
        <f>IF($CL463&gt;=10,INDEX($AU:$AU,$CK463+10),"")</f>
      </c>
      <c r="BG463">
        <f>IF($CL463&gt;=11,INDEX($AU:$AU,$CK463+11),"")</f>
      </c>
      <c r="BH463">
        <f>IF($CL463&gt;=12,INDEX($AU:$AU,$CK463+12),"")</f>
      </c>
      <c r="BI463">
        <f>IF($CL463&gt;=13,INDEX($AU:$AU,$CK463+13),"")</f>
      </c>
      <c r="BJ463">
        <f>IF($CL463&gt;=14,INDEX($AU:$AU,$CK463+14),"")</f>
      </c>
      <c r="BK463">
        <f>IF($CL463&gt;=15,INDEX($AU:$AU,$CK463+15),"")</f>
      </c>
      <c r="BL463">
        <f>IF($CL463&gt;=16,INDEX($AU:$AU,$CK463+16),"")</f>
      </c>
      <c r="BM463">
        <f>IF($CL463&gt;=17,INDEX($AU:$AU,$CK463+17),"")</f>
      </c>
      <c r="BN463">
        <f>IF($CL463&gt;=18,INDEX($AU:$AU,$CK463+18),"")</f>
      </c>
      <c r="BO463">
        <f>IF($CL463&gt;=19,INDEX($AU:$AU,$CK463+19),"")</f>
      </c>
      <c r="BP463">
        <f>IF($CL463&gt;=20,INDEX($AU:$AU,$CK463+20),"")</f>
      </c>
      <c r="BQ463">
        <f>IF($CL463&gt;=21,INDEX($AU:$AU,$CK463+21),"")</f>
      </c>
      <c r="BR463">
        <f>IF($CL463&gt;=22,INDEX($AU:$AU,$CK463+22),"")</f>
      </c>
      <c r="BS463">
        <f>IF($CL463&gt;=23,INDEX($AU:$AU,$CK463+23),"")</f>
      </c>
      <c r="BT463">
        <f>IF($CL463&gt;=24,INDEX($AU:$AU,$CK463+24),"")</f>
      </c>
      <c r="BU463">
        <f>IF($CL463&gt;=25,INDEX($AU:$AU,$CK463+25),"")</f>
      </c>
      <c r="BV463">
        <f>IF($CL463&gt;=26,INDEX($AU:$AU,$CK463+26),"")</f>
      </c>
      <c r="BW463">
        <f>IF($CL463&gt;=27,INDEX($AU:$AU,$CK463+27),"")</f>
      </c>
      <c r="BX463">
        <f>IF($CL463&gt;=28,INDEX($AU:$AU,$CK463+28),"")</f>
      </c>
      <c r="BY463">
        <f>IF($CL463&gt;=29,INDEX($AU:$AU,$CK463+29),"")</f>
      </c>
      <c r="BZ463">
        <f>IF($CL463&gt;=30,INDEX($AU:$AU,$CK463+30),"")</f>
      </c>
      <c r="CA463">
        <f>IF($CL463&gt;=31,INDEX($AU:$AU,$CK463+31),"")</f>
      </c>
      <c r="CB463">
        <f>IF($CL463&gt;=32,INDEX($AU:$AU,$CK463+32),"")</f>
      </c>
      <c r="CC463">
        <f>IF($CL463&gt;=33,INDEX($AU:$AU,$CK463+33),"")</f>
      </c>
      <c r="CD463">
        <f>IF($CL463&gt;=34,INDEX($AU:$AU,$CK463+34),"")</f>
      </c>
      <c r="CE463">
        <f>IF($CL463&gt;=35,INDEX($AU:$AU,$CK463+35),"")</f>
      </c>
      <c r="CF463">
        <f>IF($CL463&gt;=36,INDEX($AU:$AU,$CK463+36),"")</f>
      </c>
      <c r="CG463">
        <f>IF($CL463&gt;=37,INDEX($AU:$AU,$CK463+37),"")</f>
      </c>
      <c r="CH463">
        <f>IF($CL463&gt;=38,INDEX($AU:$AU,$CK463+38),"")</f>
      </c>
      <c r="CI463">
        <f>IF($CL463&gt;=39,INDEX($AU:$AU,$CK463+39),"")</f>
      </c>
      <c r="CJ463">
        <f>IF($CL463&gt;=40,INDEX($AU:$AU,$CK463+40),"")</f>
      </c>
      <c r="CK463">
        <f>IFERROR(MATCH($AT463,$AU$2:$AU$133,0)+1,0)</f>
      </c>
      <c r="CL463">
        <f>IFERROR(INDEX($AV$2:$AV$133,MATCH($AT463,$AU$2:$AU$133,0)),0)</f>
      </c>
      <c r="CM463">
        <f>IFERROR(LEFT($L463,FIND(" - ",$L463)-1),$L463)</f>
      </c>
      <c r="CN463" t="s">
        <v>149</v>
      </c>
      <c r="CP463">
        <f>IF($DK463&gt;=1,INDEX($CN:$CN,$DJ463+1),"")</f>
      </c>
      <c r="CQ463">
        <f>IF($DK463&gt;=2,INDEX($CN:$CN,$DJ463+2),"")</f>
      </c>
      <c r="CR463">
        <f>IF($DK463&gt;=3,INDEX($CN:$CN,$DJ463+3),"")</f>
      </c>
      <c r="CS463">
        <f>IF($DK463&gt;=4,INDEX($CN:$CN,$DJ463+4),"")</f>
      </c>
      <c r="CT463">
        <f>IF($DK463&gt;=5,INDEX($CN:$CN,$DJ463+5),"")</f>
      </c>
      <c r="CU463">
        <f>IF($DK463&gt;=6,INDEX($CN:$CN,$DJ463+6),"")</f>
      </c>
      <c r="CV463">
        <f>IF($DK463&gt;=7,INDEX($CN:$CN,$DJ463+7),"")</f>
      </c>
      <c r="CW463">
        <f>IF($DK463&gt;=8,INDEX($CN:$CN,$DJ463+8),"")</f>
      </c>
      <c r="CX463">
        <f>IF($DK463&gt;=9,INDEX($CN:$CN,$DJ463+9),"")</f>
      </c>
      <c r="CY463">
        <f>IF($DK463&gt;=10,INDEX($CN:$CN,$DJ463+10),"")</f>
      </c>
      <c r="CZ463">
        <f>IF($DK463&gt;=11,INDEX($CN:$CN,$DJ463+11),"")</f>
      </c>
      <c r="DA463">
        <f>IF($DK463&gt;=12,INDEX($CN:$CN,$DJ463+12),"")</f>
      </c>
      <c r="DB463">
        <f>IF($DK463&gt;=13,INDEX($CN:$CN,$DJ463+13),"")</f>
      </c>
      <c r="DC463">
        <f>IF($DK463&gt;=14,INDEX($CN:$CN,$DJ463+14),"")</f>
      </c>
      <c r="DD463">
        <f>IF($DK463&gt;=15,INDEX($CN:$CN,$DJ463+15),"")</f>
      </c>
      <c r="DE463">
        <f>IF($DK463&gt;=16,INDEX($CN:$CN,$DJ463+16),"")</f>
      </c>
      <c r="DF463">
        <f>IF($DK463&gt;=17,INDEX($CN:$CN,$DJ463+17),"")</f>
      </c>
      <c r="DG463">
        <f>IF($DK463&gt;=18,INDEX($CN:$CN,$DJ463+18),"")</f>
      </c>
      <c r="DH463">
        <f>IF($DK463&gt;=19,INDEX($CN:$CN,$DJ463+19),"")</f>
      </c>
      <c r="DI463">
        <f>IF($DK463&gt;=20,INDEX($CN:$CN,$DJ463+20),"")</f>
      </c>
      <c r="DJ463">
        <f>IFERROR(MATCH($CM463,$CN$2:$CN$1089,0)+1,0)</f>
      </c>
      <c r="DK463">
        <f>IFERROR(INDEX($CO$2:$CO$1089,MATCH($CM463,$CN$2:$CN$1089,0)),0)</f>
      </c>
      <c r="DL463">
        <f>IFERROR(INDEX($AS:$AS,MATCH($O463,$AR:$AR,0))&amp;"","")</f>
      </c>
      <c r="DP463">
        <f>IF($GS463&gt;=1,INDEX($DM:$DM,$GR463+1),"")</f>
      </c>
      <c r="DQ463">
        <f>IF($GS463&gt;=2,INDEX($DM:$DM,$GR463+2),"")</f>
      </c>
      <c r="DR463">
        <f>IF($GS463&gt;=3,INDEX($DM:$DM,$GR463+3),"")</f>
      </c>
      <c r="DS463">
        <f>IF($GS463&gt;=4,INDEX($DM:$DM,$GR463+4),"")</f>
      </c>
      <c r="DT463">
        <f>IF($GS463&gt;=5,INDEX($DM:$DM,$GR463+5),"")</f>
      </c>
      <c r="DU463">
        <f>IF($GS463&gt;=6,INDEX($DM:$DM,$GR463+6),"")</f>
      </c>
      <c r="DV463">
        <f>IF($GS463&gt;=7,INDEX($DM:$DM,$GR463+7),"")</f>
      </c>
      <c r="DW463">
        <f>IF($GS463&gt;=8,INDEX($DM:$DM,$GR463+8),"")</f>
      </c>
      <c r="DX463">
        <f>IF($GS463&gt;=9,INDEX($DM:$DM,$GR463+9),"")</f>
      </c>
      <c r="DY463">
        <f>IF($GS463&gt;=10,INDEX($DM:$DM,$GR463+10),"")</f>
      </c>
      <c r="DZ463">
        <f>IF($GS463&gt;=11,INDEX($DM:$DM,$GR463+11),"")</f>
      </c>
      <c r="EA463">
        <f>IF($GS463&gt;=12,INDEX($DM:$DM,$GR463+12),"")</f>
      </c>
      <c r="EB463">
        <f>IF($GS463&gt;=13,INDEX($DM:$DM,$GR463+13),"")</f>
      </c>
      <c r="EC463">
        <f>IF($GS463&gt;=14,INDEX($DM:$DM,$GR463+14),"")</f>
      </c>
      <c r="ED463">
        <f>IF($GS463&gt;=15,INDEX($DM:$DM,$GR463+15),"")</f>
      </c>
      <c r="EE463">
        <f>IF($GS463&gt;=16,INDEX($DM:$DM,$GR463+16),"")</f>
      </c>
      <c r="EF463">
        <f>IF($GS463&gt;=17,INDEX($DM:$DM,$GR463+17),"")</f>
      </c>
      <c r="EG463">
        <f>IF($GS463&gt;=18,INDEX($DM:$DM,$GR463+18),"")</f>
      </c>
      <c r="EH463">
        <f>IF($GS463&gt;=19,INDEX($DM:$DM,$GR463+19),"")</f>
      </c>
      <c r="EI463">
        <f>IF($GS463&gt;=20,INDEX($DM:$DM,$GR463+20),"")</f>
      </c>
      <c r="EJ463">
        <f>IF($GS463&gt;=21,INDEX($DM:$DM,$GR463+21),"")</f>
      </c>
      <c r="EK463">
        <f>IF($GS463&gt;=22,INDEX($DM:$DM,$GR463+22),"")</f>
      </c>
      <c r="EL463">
        <f>IF($GS463&gt;=23,INDEX($DM:$DM,$GR463+23),"")</f>
      </c>
      <c r="EM463">
        <f>IF($GS463&gt;=24,INDEX($DM:$DM,$GR463+24),"")</f>
      </c>
      <c r="EN463">
        <f>IF($GS463&gt;=25,INDEX($DM:$DM,$GR463+25),"")</f>
      </c>
      <c r="EO463">
        <f>IF($GS463&gt;=26,INDEX($DM:$DM,$GR463+26),"")</f>
      </c>
      <c r="EP463">
        <f>IF($GS463&gt;=27,INDEX($DM:$DM,$GR463+27),"")</f>
      </c>
      <c r="EQ463">
        <f>IF($GS463&gt;=28,INDEX($DM:$DM,$GR463+28),"")</f>
      </c>
      <c r="ER463">
        <f>IF($GS463&gt;=29,INDEX($DM:$DM,$GR463+29),"")</f>
      </c>
      <c r="ES463">
        <f>IF($GS463&gt;=30,INDEX($DM:$DM,$GR463+30),"")</f>
      </c>
      <c r="ET463">
        <f>IF($GS463&gt;=31,INDEX($DM:$DM,$GR463+31),"")</f>
      </c>
      <c r="EU463">
        <f>IF($GS463&gt;=32,INDEX($DM:$DM,$GR463+32),"")</f>
      </c>
      <c r="EV463">
        <f>IF($GS463&gt;=33,INDEX($DM:$DM,$GR463+33),"")</f>
      </c>
      <c r="EW463">
        <f>IF($GS463&gt;=34,INDEX($DM:$DM,$GR463+34),"")</f>
      </c>
      <c r="EX463">
        <f>IF($GS463&gt;=35,INDEX($DM:$DM,$GR463+35),"")</f>
      </c>
      <c r="EY463">
        <f>IF($GS463&gt;=36,INDEX($DM:$DM,$GR463+36),"")</f>
      </c>
      <c r="EZ463">
        <f>IF($GS463&gt;=37,INDEX($DM:$DM,$GR463+37),"")</f>
      </c>
      <c r="FA463">
        <f>IF($GS463&gt;=38,INDEX($DM:$DM,$GR463+38),"")</f>
      </c>
      <c r="FB463">
        <f>IF($GS463&gt;=39,INDEX($DM:$DM,$GR463+39),"")</f>
      </c>
      <c r="FC463">
        <f>IF($GS463&gt;=40,INDEX($DM:$DM,$GR463+40),"")</f>
      </c>
      <c r="FD463">
        <f>IF($GS463&gt;=1,INDEX($DN:$DN,$GR463+1),"")</f>
      </c>
      <c r="FE463">
        <f>IF($GS463&gt;=2,INDEX($DN:$DN,$GR463+2),"")</f>
      </c>
      <c r="FF463">
        <f>IF($GS463&gt;=3,INDEX($DN:$DN,$GR463+3),"")</f>
      </c>
      <c r="FG463">
        <f>IF($GS463&gt;=4,INDEX($DN:$DN,$GR463+4),"")</f>
      </c>
      <c r="FH463">
        <f>IF($GS463&gt;=5,INDEX($DN:$DN,$GR463+5),"")</f>
      </c>
      <c r="FI463">
        <f>IF($GS463&gt;=6,INDEX($DN:$DN,$GR463+6),"")</f>
      </c>
      <c r="FJ463">
        <f>IF($GS463&gt;=7,INDEX($DN:$DN,$GR463+7),"")</f>
      </c>
      <c r="FK463">
        <f>IF($GS463&gt;=8,INDEX($DN:$DN,$GR463+8),"")</f>
      </c>
      <c r="FL463">
        <f>IF($GS463&gt;=9,INDEX($DN:$DN,$GR463+9),"")</f>
      </c>
      <c r="FM463">
        <f>IF($GS463&gt;=10,INDEX($DN:$DN,$GR463+10),"")</f>
      </c>
      <c r="FN463">
        <f>IF($GS463&gt;=11,INDEX($DN:$DN,$GR463+11),"")</f>
      </c>
      <c r="FO463">
        <f>IF($GS463&gt;=12,INDEX($DN:$DN,$GR463+12),"")</f>
      </c>
      <c r="FP463">
        <f>IF($GS463&gt;=13,INDEX($DN:$DN,$GR463+13),"")</f>
      </c>
      <c r="FQ463">
        <f>IF($GS463&gt;=14,INDEX($DN:$DN,$GR463+14),"")</f>
      </c>
      <c r="FR463">
        <f>IF($GS463&gt;=15,INDEX($DN:$DN,$GR463+15),"")</f>
      </c>
      <c r="FS463">
        <f>IF($GS463&gt;=16,INDEX($DN:$DN,$GR463+16),"")</f>
      </c>
      <c r="FT463">
        <f>IF($GS463&gt;=17,INDEX($DN:$DN,$GR463+17),"")</f>
      </c>
      <c r="FU463">
        <f>IF($GS463&gt;=18,INDEX($DN:$DN,$GR463+18),"")</f>
      </c>
      <c r="FV463">
        <f>IF($GS463&gt;=19,INDEX($DN:$DN,$GR463+19),"")</f>
      </c>
      <c r="FW463">
        <f>IF($GS463&gt;=20,INDEX($DN:$DN,$GR463+20),"")</f>
      </c>
      <c r="FX463">
        <f>IF($GS463&gt;=21,INDEX($DN:$DN,$GR463+21),"")</f>
      </c>
      <c r="FY463">
        <f>IF($GS463&gt;=22,INDEX($DN:$DN,$GR463+22),"")</f>
      </c>
      <c r="FZ463">
        <f>IF($GS463&gt;=23,INDEX($DN:$DN,$GR463+23),"")</f>
      </c>
      <c r="GA463">
        <f>IF($GS463&gt;=24,INDEX($DN:$DN,$GR463+24),"")</f>
      </c>
      <c r="GB463">
        <f>IF($GS463&gt;=25,INDEX($DN:$DN,$GR463+25),"")</f>
      </c>
      <c r="GC463">
        <f>IF($GS463&gt;=26,INDEX($DN:$DN,$GR463+26),"")</f>
      </c>
      <c r="GD463">
        <f>IF($GS463&gt;=27,INDEX($DN:$DN,$GR463+27),"")</f>
      </c>
      <c r="GE463">
        <f>IF($GS463&gt;=28,INDEX($DN:$DN,$GR463+28),"")</f>
      </c>
      <c r="GF463">
        <f>IF($GS463&gt;=29,INDEX($DN:$DN,$GR463+29),"")</f>
      </c>
      <c r="GG463">
        <f>IF($GS463&gt;=30,INDEX($DN:$DN,$GR463+30),"")</f>
      </c>
      <c r="GH463">
        <f>IF($GS463&gt;=31,INDEX($DN:$DN,$GR463+31),"")</f>
      </c>
      <c r="GI463">
        <f>IF($GS463&gt;=32,INDEX($DN:$DN,$GR463+32),"")</f>
      </c>
      <c r="GJ463">
        <f>IF($GS463&gt;=33,INDEX($DN:$DN,$GR463+33),"")</f>
      </c>
      <c r="GK463">
        <f>IF($GS463&gt;=34,INDEX($DN:$DN,$GR463+34),"")</f>
      </c>
      <c r="GL463">
        <f>IF($GS463&gt;=35,INDEX($DN:$DN,$GR463+35),"")</f>
      </c>
      <c r="GM463">
        <f>IF($GS463&gt;=36,INDEX($DN:$DN,$GR463+36),"")</f>
      </c>
      <c r="GN463">
        <f>IF($GS463&gt;=37,INDEX($DN:$DN,$GR463+37),"")</f>
      </c>
      <c r="GO463">
        <f>IF($GS463&gt;=38,INDEX($DN:$DN,$GR463+38),"")</f>
      </c>
      <c r="GP463">
        <f>IF($GS463&gt;=39,INDEX($DN:$DN,$GR463+39),"")</f>
      </c>
      <c r="GQ463">
        <f>IF($GS463&gt;=40,INDEX($DN:$DN,$GR463+40),"")</f>
      </c>
      <c r="GR463">
        <f>IFERROR(MATCH($DL463,$DM$2:$DM$148,0)+1,0)</f>
      </c>
      <c r="GS463">
        <f>IFERROR(INDEX($DO$2:$DO$148,MATCH($DL463,$DM$2:$DM$148,0)),0)</f>
      </c>
      <c r="GT463">
        <f>IFERROR(MATCH($Z463,$DP$463:$FC$463,0),0)</f>
      </c>
      <c r="GU463">
        <f>IF($GT463&gt;0,INDEX($FD$463:$GQ$463,$GT463),"")</f>
      </c>
      <c r="GX463">
        <f>IF($JG463&gt;=1,INDEX($GV:$GV,$JF463+1),"")</f>
      </c>
      <c r="GY463">
        <f>IF($JG463&gt;=2,INDEX($GV:$GV,$JF463+2),"")</f>
      </c>
      <c r="GZ463">
        <f>IF($JG463&gt;=3,INDEX($GV:$GV,$JF463+3),"")</f>
      </c>
      <c r="HA463">
        <f>IF($JG463&gt;=4,INDEX($GV:$GV,$JF463+4),"")</f>
      </c>
      <c r="HB463">
        <f>IF($JG463&gt;=5,INDEX($GV:$GV,$JF463+5),"")</f>
      </c>
      <c r="HC463">
        <f>IF($JG463&gt;=6,INDEX($GV:$GV,$JF463+6),"")</f>
      </c>
      <c r="HD463">
        <f>IF($JG463&gt;=7,INDEX($GV:$GV,$JF463+7),"")</f>
      </c>
      <c r="HE463">
        <f>IF($JG463&gt;=8,INDEX($GV:$GV,$JF463+8),"")</f>
      </c>
      <c r="HF463">
        <f>IF($JG463&gt;=9,INDEX($GV:$GV,$JF463+9),"")</f>
      </c>
      <c r="HG463">
        <f>IF($JG463&gt;=10,INDEX($GV:$GV,$JF463+10),"")</f>
      </c>
      <c r="HH463">
        <f>IF($JG463&gt;=11,INDEX($GV:$GV,$JF463+11),"")</f>
      </c>
      <c r="HI463">
        <f>IF($JG463&gt;=12,INDEX($GV:$GV,$JF463+12),"")</f>
      </c>
      <c r="HJ463">
        <f>IF($JG463&gt;=13,INDEX($GV:$GV,$JF463+13),"")</f>
      </c>
      <c r="HK463">
        <f>IF($JG463&gt;=14,INDEX($GV:$GV,$JF463+14),"")</f>
      </c>
      <c r="HL463">
        <f>IF($JG463&gt;=15,INDEX($GV:$GV,$JF463+15),"")</f>
      </c>
      <c r="HM463">
        <f>IF($JG463&gt;=16,INDEX($GV:$GV,$JF463+16),"")</f>
      </c>
      <c r="HN463">
        <f>IF($JG463&gt;=17,INDEX($GV:$GV,$JF463+17),"")</f>
      </c>
      <c r="HO463">
        <f>IF($JG463&gt;=18,INDEX($GV:$GV,$JF463+18),"")</f>
      </c>
      <c r="HP463">
        <f>IF($JG463&gt;=19,INDEX($GV:$GV,$JF463+19),"")</f>
      </c>
      <c r="HQ463">
        <f>IF($JG463&gt;=20,INDEX($GV:$GV,$JF463+20),"")</f>
      </c>
      <c r="HR463">
        <f>IF($JG463&gt;=21,INDEX($GV:$GV,$JF463+21),"")</f>
      </c>
      <c r="HS463">
        <f>IF($JG463&gt;=22,INDEX($GV:$GV,$JF463+22),"")</f>
      </c>
      <c r="HT463">
        <f>IF($JG463&gt;=23,INDEX($GV:$GV,$JF463+23),"")</f>
      </c>
      <c r="HU463">
        <f>IF($JG463&gt;=24,INDEX($GV:$GV,$JF463+24),"")</f>
      </c>
      <c r="HV463">
        <f>IF($JG463&gt;=25,INDEX($GV:$GV,$JF463+25),"")</f>
      </c>
      <c r="HW463">
        <f>IF($JG463&gt;=26,INDEX($GV:$GV,$JF463+26),"")</f>
      </c>
      <c r="HX463">
        <f>IF($JG463&gt;=27,INDEX($GV:$GV,$JF463+27),"")</f>
      </c>
      <c r="HY463">
        <f>IF($JG463&gt;=28,INDEX($GV:$GV,$JF463+28),"")</f>
      </c>
      <c r="HZ463">
        <f>IF($JG463&gt;=29,INDEX($GV:$GV,$JF463+29),"")</f>
      </c>
      <c r="IA463">
        <f>IF($JG463&gt;=30,INDEX($GV:$GV,$JF463+30),"")</f>
      </c>
      <c r="IB463">
        <f>IF($JG463&gt;=31,INDEX($GV:$GV,$JF463+31),"")</f>
      </c>
      <c r="IC463">
        <f>IF($JG463&gt;=32,INDEX($GV:$GV,$JF463+32),"")</f>
      </c>
      <c r="ID463">
        <f>IF($JG463&gt;=33,INDEX($GV:$GV,$JF463+33),"")</f>
      </c>
      <c r="IE463">
        <f>IF($JG463&gt;=34,INDEX($GV:$GV,$JF463+34),"")</f>
      </c>
      <c r="IF463">
        <f>IF($JG463&gt;=35,INDEX($GV:$GV,$JF463+35),"")</f>
      </c>
      <c r="IG463">
        <f>IF($JG463&gt;=36,INDEX($GV:$GV,$JF463+36),"")</f>
      </c>
      <c r="IH463">
        <f>IF($JG463&gt;=37,INDEX($GV:$GV,$JF463+37),"")</f>
      </c>
      <c r="II463">
        <f>IF($JG463&gt;=38,INDEX($GV:$GV,$JF463+38),"")</f>
      </c>
      <c r="IJ463">
        <f>IF($JG463&gt;=39,INDEX($GV:$GV,$JF463+39),"")</f>
      </c>
      <c r="IK463">
        <f>IF($JG463&gt;=40,INDEX($GV:$GV,$JF463+40),"")</f>
      </c>
      <c r="IL463">
        <f>IF($JG463&gt;=41,INDEX($GV:$GV,$JF463+41),"")</f>
      </c>
      <c r="IM463">
        <f>IF($JG463&gt;=42,INDEX($GV:$GV,$JF463+42),"")</f>
      </c>
      <c r="IN463">
        <f>IF($JG463&gt;=43,INDEX($GV:$GV,$JF463+43),"")</f>
      </c>
      <c r="IO463">
        <f>IF($JG463&gt;=44,INDEX($GV:$GV,$JF463+44),"")</f>
      </c>
      <c r="IP463">
        <f>IF($JG463&gt;=45,INDEX($GV:$GV,$JF463+45),"")</f>
      </c>
      <c r="IQ463">
        <f>IF($JG463&gt;=46,INDEX($GV:$GV,$JF463+46),"")</f>
      </c>
      <c r="IR463">
        <f>IF($JG463&gt;=47,INDEX($GV:$GV,$JF463+47),"")</f>
      </c>
      <c r="IS463">
        <f>IF($JG463&gt;=48,INDEX($GV:$GV,$JF463+48),"")</f>
      </c>
      <c r="IT463">
        <f>IF($JG463&gt;=49,INDEX($GV:$GV,$JF463+49),"")</f>
      </c>
      <c r="IU463">
        <f>IF($JG463&gt;=50,INDEX($GV:$GV,$JF463+50),"")</f>
      </c>
      <c r="IV463">
        <f>IF($JG463&gt;=51,INDEX($GV:$GV,$JF463+51),"")</f>
      </c>
      <c r="IW463">
        <f>IF($JG463&gt;=52,INDEX($GV:$GV,$JF463+52),"")</f>
      </c>
      <c r="IX463">
        <f>IF($JG463&gt;=53,INDEX($GV:$GV,$JF463+53),"")</f>
      </c>
      <c r="IY463">
        <f>IF($JG463&gt;=54,INDEX($GV:$GV,$JF463+54),"")</f>
      </c>
      <c r="IZ463">
        <f>IF($JG463&gt;=55,INDEX($GV:$GV,$JF463+55),"")</f>
      </c>
      <c r="JA463">
        <f>IF($JG463&gt;=56,INDEX($GV:$GV,$JF463+56),"")</f>
      </c>
      <c r="JB463">
        <f>IF($JG463&gt;=57,INDEX($GV:$GV,$JF463+57),"")</f>
      </c>
      <c r="JC463">
        <f>IF($JG463&gt;=58,INDEX($GV:$GV,$JF463+58),"")</f>
      </c>
      <c r="JD463">
        <f>IF($JG463&gt;=59,INDEX($GV:$GV,$JF463+59),"")</f>
      </c>
      <c r="JE463">
        <f>IF($JG463&gt;=60,INDEX($GV:$GV,$JF463+60),"")</f>
      </c>
      <c r="JF463">
        <f>IFERROR(MATCH($GU463,$GV$2:$GV$322,0)+1,0)</f>
      </c>
      <c r="JG463">
        <f>IFERROR(INDEX($GW$2:$GW$322,MATCH($GU463,$GV$2:$GV$322,0)),0)</f>
      </c>
      <c r="JH463" t="s">
        <v>44</v>
      </c>
      <c r="JI463" t="s">
        <v>44</v>
      </c>
    </row>
    <row r="464" spans="1:269" x14ac:dyDescent="0.25">
      <c r="R464">
        <f>IF(OR($U464="",$Q464=""),"",IFERROR($U464/$Q464,0))</f>
      </c>
      <c r="S464">
        <f>IF($U464="","",
SUM($T464,$V464,$AA464,$W464,$Y464)*
(1-IF($AB464="",0,VALUE($AB464)/100)))</f>
      </c>
      <c r="T464">
        <f>IF($U464="","",$U464)</f>
      </c>
      <c r="V464">
        <f>IF($U464="","",
IF($O464="","",
IF(ISNUMBER(SEARCH("exempt",LOWER($O464))),0,
$U464*(VALUE(SUBSTITUTE($O464,"%",""))/100))))</f>
      </c>
      <c r="AC464">
        <f>IFERROR(IF(FIND(" - ",$K464)&gt;0,MID($K464,FIND(" - ",$K464)+3,LEN($K464)),""),"")</f>
      </c>
      <c r="AL464" t="s">
        <v>1323</v>
      </c>
      <c r="AT464">
        <f>IFERROR(LEFT($K464,FIND(" - ",$K464)-1),$K464)</f>
      </c>
      <c r="AW464">
        <f>IF($CL464&gt;=1,INDEX($AU:$AU,$CK464+1),"")</f>
      </c>
      <c r="AX464">
        <f>IF($CL464&gt;=2,INDEX($AU:$AU,$CK464+2),"")</f>
      </c>
      <c r="AY464">
        <f>IF($CL464&gt;=3,INDEX($AU:$AU,$CK464+3),"")</f>
      </c>
      <c r="AZ464">
        <f>IF($CL464&gt;=4,INDEX($AU:$AU,$CK464+4),"")</f>
      </c>
      <c r="BA464">
        <f>IF($CL464&gt;=5,INDEX($AU:$AU,$CK464+5),"")</f>
      </c>
      <c r="BB464">
        <f>IF($CL464&gt;=6,INDEX($AU:$AU,$CK464+6),"")</f>
      </c>
      <c r="BC464">
        <f>IF($CL464&gt;=7,INDEX($AU:$AU,$CK464+7),"")</f>
      </c>
      <c r="BD464">
        <f>IF($CL464&gt;=8,INDEX($AU:$AU,$CK464+8),"")</f>
      </c>
      <c r="BE464">
        <f>IF($CL464&gt;=9,INDEX($AU:$AU,$CK464+9),"")</f>
      </c>
      <c r="BF464">
        <f>IF($CL464&gt;=10,INDEX($AU:$AU,$CK464+10),"")</f>
      </c>
      <c r="BG464">
        <f>IF($CL464&gt;=11,INDEX($AU:$AU,$CK464+11),"")</f>
      </c>
      <c r="BH464">
        <f>IF($CL464&gt;=12,INDEX($AU:$AU,$CK464+12),"")</f>
      </c>
      <c r="BI464">
        <f>IF($CL464&gt;=13,INDEX($AU:$AU,$CK464+13),"")</f>
      </c>
      <c r="BJ464">
        <f>IF($CL464&gt;=14,INDEX($AU:$AU,$CK464+14),"")</f>
      </c>
      <c r="BK464">
        <f>IF($CL464&gt;=15,INDEX($AU:$AU,$CK464+15),"")</f>
      </c>
      <c r="BL464">
        <f>IF($CL464&gt;=16,INDEX($AU:$AU,$CK464+16),"")</f>
      </c>
      <c r="BM464">
        <f>IF($CL464&gt;=17,INDEX($AU:$AU,$CK464+17),"")</f>
      </c>
      <c r="BN464">
        <f>IF($CL464&gt;=18,INDEX($AU:$AU,$CK464+18),"")</f>
      </c>
      <c r="BO464">
        <f>IF($CL464&gt;=19,INDEX($AU:$AU,$CK464+19),"")</f>
      </c>
      <c r="BP464">
        <f>IF($CL464&gt;=20,INDEX($AU:$AU,$CK464+20),"")</f>
      </c>
      <c r="BQ464">
        <f>IF($CL464&gt;=21,INDEX($AU:$AU,$CK464+21),"")</f>
      </c>
      <c r="BR464">
        <f>IF($CL464&gt;=22,INDEX($AU:$AU,$CK464+22),"")</f>
      </c>
      <c r="BS464">
        <f>IF($CL464&gt;=23,INDEX($AU:$AU,$CK464+23),"")</f>
      </c>
      <c r="BT464">
        <f>IF($CL464&gt;=24,INDEX($AU:$AU,$CK464+24),"")</f>
      </c>
      <c r="BU464">
        <f>IF($CL464&gt;=25,INDEX($AU:$AU,$CK464+25),"")</f>
      </c>
      <c r="BV464">
        <f>IF($CL464&gt;=26,INDEX($AU:$AU,$CK464+26),"")</f>
      </c>
      <c r="BW464">
        <f>IF($CL464&gt;=27,INDEX($AU:$AU,$CK464+27),"")</f>
      </c>
      <c r="BX464">
        <f>IF($CL464&gt;=28,INDEX($AU:$AU,$CK464+28),"")</f>
      </c>
      <c r="BY464">
        <f>IF($CL464&gt;=29,INDEX($AU:$AU,$CK464+29),"")</f>
      </c>
      <c r="BZ464">
        <f>IF($CL464&gt;=30,INDEX($AU:$AU,$CK464+30),"")</f>
      </c>
      <c r="CA464">
        <f>IF($CL464&gt;=31,INDEX($AU:$AU,$CK464+31),"")</f>
      </c>
      <c r="CB464">
        <f>IF($CL464&gt;=32,INDEX($AU:$AU,$CK464+32),"")</f>
      </c>
      <c r="CC464">
        <f>IF($CL464&gt;=33,INDEX($AU:$AU,$CK464+33),"")</f>
      </c>
      <c r="CD464">
        <f>IF($CL464&gt;=34,INDEX($AU:$AU,$CK464+34),"")</f>
      </c>
      <c r="CE464">
        <f>IF($CL464&gt;=35,INDEX($AU:$AU,$CK464+35),"")</f>
      </c>
      <c r="CF464">
        <f>IF($CL464&gt;=36,INDEX($AU:$AU,$CK464+36),"")</f>
      </c>
      <c r="CG464">
        <f>IF($CL464&gt;=37,INDEX($AU:$AU,$CK464+37),"")</f>
      </c>
      <c r="CH464">
        <f>IF($CL464&gt;=38,INDEX($AU:$AU,$CK464+38),"")</f>
      </c>
      <c r="CI464">
        <f>IF($CL464&gt;=39,INDEX($AU:$AU,$CK464+39),"")</f>
      </c>
      <c r="CJ464">
        <f>IF($CL464&gt;=40,INDEX($AU:$AU,$CK464+40),"")</f>
      </c>
      <c r="CK464">
        <f>IFERROR(MATCH($AT464,$AU$2:$AU$133,0)+1,0)</f>
      </c>
      <c r="CL464">
        <f>IFERROR(INDEX($AV$2:$AV$133,MATCH($AT464,$AU$2:$AU$133,0)),0)</f>
      </c>
      <c r="CM464">
        <f>IFERROR(LEFT($L464,FIND(" - ",$L464)-1),$L464)</f>
      </c>
      <c r="CN464" t="s">
        <v>1324</v>
      </c>
      <c r="CO464">
        <v>1</v>
      </c>
      <c r="CP464">
        <f>IF($DK464&gt;=1,INDEX($CN:$CN,$DJ464+1),"")</f>
      </c>
      <c r="CQ464">
        <f>IF($DK464&gt;=2,INDEX($CN:$CN,$DJ464+2),"")</f>
      </c>
      <c r="CR464">
        <f>IF($DK464&gt;=3,INDEX($CN:$CN,$DJ464+3),"")</f>
      </c>
      <c r="CS464">
        <f>IF($DK464&gt;=4,INDEX($CN:$CN,$DJ464+4),"")</f>
      </c>
      <c r="CT464">
        <f>IF($DK464&gt;=5,INDEX($CN:$CN,$DJ464+5),"")</f>
      </c>
      <c r="CU464">
        <f>IF($DK464&gt;=6,INDEX($CN:$CN,$DJ464+6),"")</f>
      </c>
      <c r="CV464">
        <f>IF($DK464&gt;=7,INDEX($CN:$CN,$DJ464+7),"")</f>
      </c>
      <c r="CW464">
        <f>IF($DK464&gt;=8,INDEX($CN:$CN,$DJ464+8),"")</f>
      </c>
      <c r="CX464">
        <f>IF($DK464&gt;=9,INDEX($CN:$CN,$DJ464+9),"")</f>
      </c>
      <c r="CY464">
        <f>IF($DK464&gt;=10,INDEX($CN:$CN,$DJ464+10),"")</f>
      </c>
      <c r="CZ464">
        <f>IF($DK464&gt;=11,INDEX($CN:$CN,$DJ464+11),"")</f>
      </c>
      <c r="DA464">
        <f>IF($DK464&gt;=12,INDEX($CN:$CN,$DJ464+12),"")</f>
      </c>
      <c r="DB464">
        <f>IF($DK464&gt;=13,INDEX($CN:$CN,$DJ464+13),"")</f>
      </c>
      <c r="DC464">
        <f>IF($DK464&gt;=14,INDEX($CN:$CN,$DJ464+14),"")</f>
      </c>
      <c r="DD464">
        <f>IF($DK464&gt;=15,INDEX($CN:$CN,$DJ464+15),"")</f>
      </c>
      <c r="DE464">
        <f>IF($DK464&gt;=16,INDEX($CN:$CN,$DJ464+16),"")</f>
      </c>
      <c r="DF464">
        <f>IF($DK464&gt;=17,INDEX($CN:$CN,$DJ464+17),"")</f>
      </c>
      <c r="DG464">
        <f>IF($DK464&gt;=18,INDEX($CN:$CN,$DJ464+18),"")</f>
      </c>
      <c r="DH464">
        <f>IF($DK464&gt;=19,INDEX($CN:$CN,$DJ464+19),"")</f>
      </c>
      <c r="DI464">
        <f>IF($DK464&gt;=20,INDEX($CN:$CN,$DJ464+20),"")</f>
      </c>
      <c r="DJ464">
        <f>IFERROR(MATCH($CM464,$CN$2:$CN$1089,0)+1,0)</f>
      </c>
      <c r="DK464">
        <f>IFERROR(INDEX($CO$2:$CO$1089,MATCH($CM464,$CN$2:$CN$1089,0)),0)</f>
      </c>
      <c r="DL464">
        <f>IFERROR(INDEX($AS:$AS,MATCH($O464,$AR:$AR,0))&amp;"","")</f>
      </c>
      <c r="DP464">
        <f>IF($GS464&gt;=1,INDEX($DM:$DM,$GR464+1),"")</f>
      </c>
      <c r="DQ464">
        <f>IF($GS464&gt;=2,INDEX($DM:$DM,$GR464+2),"")</f>
      </c>
      <c r="DR464">
        <f>IF($GS464&gt;=3,INDEX($DM:$DM,$GR464+3),"")</f>
      </c>
      <c r="DS464">
        <f>IF($GS464&gt;=4,INDEX($DM:$DM,$GR464+4),"")</f>
      </c>
      <c r="DT464">
        <f>IF($GS464&gt;=5,INDEX($DM:$DM,$GR464+5),"")</f>
      </c>
      <c r="DU464">
        <f>IF($GS464&gt;=6,INDEX($DM:$DM,$GR464+6),"")</f>
      </c>
      <c r="DV464">
        <f>IF($GS464&gt;=7,INDEX($DM:$DM,$GR464+7),"")</f>
      </c>
      <c r="DW464">
        <f>IF($GS464&gt;=8,INDEX($DM:$DM,$GR464+8),"")</f>
      </c>
      <c r="DX464">
        <f>IF($GS464&gt;=9,INDEX($DM:$DM,$GR464+9),"")</f>
      </c>
      <c r="DY464">
        <f>IF($GS464&gt;=10,INDEX($DM:$DM,$GR464+10),"")</f>
      </c>
      <c r="DZ464">
        <f>IF($GS464&gt;=11,INDEX($DM:$DM,$GR464+11),"")</f>
      </c>
      <c r="EA464">
        <f>IF($GS464&gt;=12,INDEX($DM:$DM,$GR464+12),"")</f>
      </c>
      <c r="EB464">
        <f>IF($GS464&gt;=13,INDEX($DM:$DM,$GR464+13),"")</f>
      </c>
      <c r="EC464">
        <f>IF($GS464&gt;=14,INDEX($DM:$DM,$GR464+14),"")</f>
      </c>
      <c r="ED464">
        <f>IF($GS464&gt;=15,INDEX($DM:$DM,$GR464+15),"")</f>
      </c>
      <c r="EE464">
        <f>IF($GS464&gt;=16,INDEX($DM:$DM,$GR464+16),"")</f>
      </c>
      <c r="EF464">
        <f>IF($GS464&gt;=17,INDEX($DM:$DM,$GR464+17),"")</f>
      </c>
      <c r="EG464">
        <f>IF($GS464&gt;=18,INDEX($DM:$DM,$GR464+18),"")</f>
      </c>
      <c r="EH464">
        <f>IF($GS464&gt;=19,INDEX($DM:$DM,$GR464+19),"")</f>
      </c>
      <c r="EI464">
        <f>IF($GS464&gt;=20,INDEX($DM:$DM,$GR464+20),"")</f>
      </c>
      <c r="EJ464">
        <f>IF($GS464&gt;=21,INDEX($DM:$DM,$GR464+21),"")</f>
      </c>
      <c r="EK464">
        <f>IF($GS464&gt;=22,INDEX($DM:$DM,$GR464+22),"")</f>
      </c>
      <c r="EL464">
        <f>IF($GS464&gt;=23,INDEX($DM:$DM,$GR464+23),"")</f>
      </c>
      <c r="EM464">
        <f>IF($GS464&gt;=24,INDEX($DM:$DM,$GR464+24),"")</f>
      </c>
      <c r="EN464">
        <f>IF($GS464&gt;=25,INDEX($DM:$DM,$GR464+25),"")</f>
      </c>
      <c r="EO464">
        <f>IF($GS464&gt;=26,INDEX($DM:$DM,$GR464+26),"")</f>
      </c>
      <c r="EP464">
        <f>IF($GS464&gt;=27,INDEX($DM:$DM,$GR464+27),"")</f>
      </c>
      <c r="EQ464">
        <f>IF($GS464&gt;=28,INDEX($DM:$DM,$GR464+28),"")</f>
      </c>
      <c r="ER464">
        <f>IF($GS464&gt;=29,INDEX($DM:$DM,$GR464+29),"")</f>
      </c>
      <c r="ES464">
        <f>IF($GS464&gt;=30,INDEX($DM:$DM,$GR464+30),"")</f>
      </c>
      <c r="ET464">
        <f>IF($GS464&gt;=31,INDEX($DM:$DM,$GR464+31),"")</f>
      </c>
      <c r="EU464">
        <f>IF($GS464&gt;=32,INDEX($DM:$DM,$GR464+32),"")</f>
      </c>
      <c r="EV464">
        <f>IF($GS464&gt;=33,INDEX($DM:$DM,$GR464+33),"")</f>
      </c>
      <c r="EW464">
        <f>IF($GS464&gt;=34,INDEX($DM:$DM,$GR464+34),"")</f>
      </c>
      <c r="EX464">
        <f>IF($GS464&gt;=35,INDEX($DM:$DM,$GR464+35),"")</f>
      </c>
      <c r="EY464">
        <f>IF($GS464&gt;=36,INDEX($DM:$DM,$GR464+36),"")</f>
      </c>
      <c r="EZ464">
        <f>IF($GS464&gt;=37,INDEX($DM:$DM,$GR464+37),"")</f>
      </c>
      <c r="FA464">
        <f>IF($GS464&gt;=38,INDEX($DM:$DM,$GR464+38),"")</f>
      </c>
      <c r="FB464">
        <f>IF($GS464&gt;=39,INDEX($DM:$DM,$GR464+39),"")</f>
      </c>
      <c r="FC464">
        <f>IF($GS464&gt;=40,INDEX($DM:$DM,$GR464+40),"")</f>
      </c>
      <c r="FD464">
        <f>IF($GS464&gt;=1,INDEX($DN:$DN,$GR464+1),"")</f>
      </c>
      <c r="FE464">
        <f>IF($GS464&gt;=2,INDEX($DN:$DN,$GR464+2),"")</f>
      </c>
      <c r="FF464">
        <f>IF($GS464&gt;=3,INDEX($DN:$DN,$GR464+3),"")</f>
      </c>
      <c r="FG464">
        <f>IF($GS464&gt;=4,INDEX($DN:$DN,$GR464+4),"")</f>
      </c>
      <c r="FH464">
        <f>IF($GS464&gt;=5,INDEX($DN:$DN,$GR464+5),"")</f>
      </c>
      <c r="FI464">
        <f>IF($GS464&gt;=6,INDEX($DN:$DN,$GR464+6),"")</f>
      </c>
      <c r="FJ464">
        <f>IF($GS464&gt;=7,INDEX($DN:$DN,$GR464+7),"")</f>
      </c>
      <c r="FK464">
        <f>IF($GS464&gt;=8,INDEX($DN:$DN,$GR464+8),"")</f>
      </c>
      <c r="FL464">
        <f>IF($GS464&gt;=9,INDEX($DN:$DN,$GR464+9),"")</f>
      </c>
      <c r="FM464">
        <f>IF($GS464&gt;=10,INDEX($DN:$DN,$GR464+10),"")</f>
      </c>
      <c r="FN464">
        <f>IF($GS464&gt;=11,INDEX($DN:$DN,$GR464+11),"")</f>
      </c>
      <c r="FO464">
        <f>IF($GS464&gt;=12,INDEX($DN:$DN,$GR464+12),"")</f>
      </c>
      <c r="FP464">
        <f>IF($GS464&gt;=13,INDEX($DN:$DN,$GR464+13),"")</f>
      </c>
      <c r="FQ464">
        <f>IF($GS464&gt;=14,INDEX($DN:$DN,$GR464+14),"")</f>
      </c>
      <c r="FR464">
        <f>IF($GS464&gt;=15,INDEX($DN:$DN,$GR464+15),"")</f>
      </c>
      <c r="FS464">
        <f>IF($GS464&gt;=16,INDEX($DN:$DN,$GR464+16),"")</f>
      </c>
      <c r="FT464">
        <f>IF($GS464&gt;=17,INDEX($DN:$DN,$GR464+17),"")</f>
      </c>
      <c r="FU464">
        <f>IF($GS464&gt;=18,INDEX($DN:$DN,$GR464+18),"")</f>
      </c>
      <c r="FV464">
        <f>IF($GS464&gt;=19,INDEX($DN:$DN,$GR464+19),"")</f>
      </c>
      <c r="FW464">
        <f>IF($GS464&gt;=20,INDEX($DN:$DN,$GR464+20),"")</f>
      </c>
      <c r="FX464">
        <f>IF($GS464&gt;=21,INDEX($DN:$DN,$GR464+21),"")</f>
      </c>
      <c r="FY464">
        <f>IF($GS464&gt;=22,INDEX($DN:$DN,$GR464+22),"")</f>
      </c>
      <c r="FZ464">
        <f>IF($GS464&gt;=23,INDEX($DN:$DN,$GR464+23),"")</f>
      </c>
      <c r="GA464">
        <f>IF($GS464&gt;=24,INDEX($DN:$DN,$GR464+24),"")</f>
      </c>
      <c r="GB464">
        <f>IF($GS464&gt;=25,INDEX($DN:$DN,$GR464+25),"")</f>
      </c>
      <c r="GC464">
        <f>IF($GS464&gt;=26,INDEX($DN:$DN,$GR464+26),"")</f>
      </c>
      <c r="GD464">
        <f>IF($GS464&gt;=27,INDEX($DN:$DN,$GR464+27),"")</f>
      </c>
      <c r="GE464">
        <f>IF($GS464&gt;=28,INDEX($DN:$DN,$GR464+28),"")</f>
      </c>
      <c r="GF464">
        <f>IF($GS464&gt;=29,INDEX($DN:$DN,$GR464+29),"")</f>
      </c>
      <c r="GG464">
        <f>IF($GS464&gt;=30,INDEX($DN:$DN,$GR464+30),"")</f>
      </c>
      <c r="GH464">
        <f>IF($GS464&gt;=31,INDEX($DN:$DN,$GR464+31),"")</f>
      </c>
      <c r="GI464">
        <f>IF($GS464&gt;=32,INDEX($DN:$DN,$GR464+32),"")</f>
      </c>
      <c r="GJ464">
        <f>IF($GS464&gt;=33,INDEX($DN:$DN,$GR464+33),"")</f>
      </c>
      <c r="GK464">
        <f>IF($GS464&gt;=34,INDEX($DN:$DN,$GR464+34),"")</f>
      </c>
      <c r="GL464">
        <f>IF($GS464&gt;=35,INDEX($DN:$DN,$GR464+35),"")</f>
      </c>
      <c r="GM464">
        <f>IF($GS464&gt;=36,INDEX($DN:$DN,$GR464+36),"")</f>
      </c>
      <c r="GN464">
        <f>IF($GS464&gt;=37,INDEX($DN:$DN,$GR464+37),"")</f>
      </c>
      <c r="GO464">
        <f>IF($GS464&gt;=38,INDEX($DN:$DN,$GR464+38),"")</f>
      </c>
      <c r="GP464">
        <f>IF($GS464&gt;=39,INDEX($DN:$DN,$GR464+39),"")</f>
      </c>
      <c r="GQ464">
        <f>IF($GS464&gt;=40,INDEX($DN:$DN,$GR464+40),"")</f>
      </c>
      <c r="GR464">
        <f>IFERROR(MATCH($DL464,$DM$2:$DM$148,0)+1,0)</f>
      </c>
      <c r="GS464">
        <f>IFERROR(INDEX($DO$2:$DO$148,MATCH($DL464,$DM$2:$DM$148,0)),0)</f>
      </c>
      <c r="GT464">
        <f>IFERROR(MATCH($Z464,$DP$464:$FC$464,0),0)</f>
      </c>
      <c r="GU464">
        <f>IF($GT464&gt;0,INDEX($FD$464:$GQ$464,$GT464),"")</f>
      </c>
      <c r="GX464">
        <f>IF($JG464&gt;=1,INDEX($GV:$GV,$JF464+1),"")</f>
      </c>
      <c r="GY464">
        <f>IF($JG464&gt;=2,INDEX($GV:$GV,$JF464+2),"")</f>
      </c>
      <c r="GZ464">
        <f>IF($JG464&gt;=3,INDEX($GV:$GV,$JF464+3),"")</f>
      </c>
      <c r="HA464">
        <f>IF($JG464&gt;=4,INDEX($GV:$GV,$JF464+4),"")</f>
      </c>
      <c r="HB464">
        <f>IF($JG464&gt;=5,INDEX($GV:$GV,$JF464+5),"")</f>
      </c>
      <c r="HC464">
        <f>IF($JG464&gt;=6,INDEX($GV:$GV,$JF464+6),"")</f>
      </c>
      <c r="HD464">
        <f>IF($JG464&gt;=7,INDEX($GV:$GV,$JF464+7),"")</f>
      </c>
      <c r="HE464">
        <f>IF($JG464&gt;=8,INDEX($GV:$GV,$JF464+8),"")</f>
      </c>
      <c r="HF464">
        <f>IF($JG464&gt;=9,INDEX($GV:$GV,$JF464+9),"")</f>
      </c>
      <c r="HG464">
        <f>IF($JG464&gt;=10,INDEX($GV:$GV,$JF464+10),"")</f>
      </c>
      <c r="HH464">
        <f>IF($JG464&gt;=11,INDEX($GV:$GV,$JF464+11),"")</f>
      </c>
      <c r="HI464">
        <f>IF($JG464&gt;=12,INDEX($GV:$GV,$JF464+12),"")</f>
      </c>
      <c r="HJ464">
        <f>IF($JG464&gt;=13,INDEX($GV:$GV,$JF464+13),"")</f>
      </c>
      <c r="HK464">
        <f>IF($JG464&gt;=14,INDEX($GV:$GV,$JF464+14),"")</f>
      </c>
      <c r="HL464">
        <f>IF($JG464&gt;=15,INDEX($GV:$GV,$JF464+15),"")</f>
      </c>
      <c r="HM464">
        <f>IF($JG464&gt;=16,INDEX($GV:$GV,$JF464+16),"")</f>
      </c>
      <c r="HN464">
        <f>IF($JG464&gt;=17,INDEX($GV:$GV,$JF464+17),"")</f>
      </c>
      <c r="HO464">
        <f>IF($JG464&gt;=18,INDEX($GV:$GV,$JF464+18),"")</f>
      </c>
      <c r="HP464">
        <f>IF($JG464&gt;=19,INDEX($GV:$GV,$JF464+19),"")</f>
      </c>
      <c r="HQ464">
        <f>IF($JG464&gt;=20,INDEX($GV:$GV,$JF464+20),"")</f>
      </c>
      <c r="HR464">
        <f>IF($JG464&gt;=21,INDEX($GV:$GV,$JF464+21),"")</f>
      </c>
      <c r="HS464">
        <f>IF($JG464&gt;=22,INDEX($GV:$GV,$JF464+22),"")</f>
      </c>
      <c r="HT464">
        <f>IF($JG464&gt;=23,INDEX($GV:$GV,$JF464+23),"")</f>
      </c>
      <c r="HU464">
        <f>IF($JG464&gt;=24,INDEX($GV:$GV,$JF464+24),"")</f>
      </c>
      <c r="HV464">
        <f>IF($JG464&gt;=25,INDEX($GV:$GV,$JF464+25),"")</f>
      </c>
      <c r="HW464">
        <f>IF($JG464&gt;=26,INDEX($GV:$GV,$JF464+26),"")</f>
      </c>
      <c r="HX464">
        <f>IF($JG464&gt;=27,INDEX($GV:$GV,$JF464+27),"")</f>
      </c>
      <c r="HY464">
        <f>IF($JG464&gt;=28,INDEX($GV:$GV,$JF464+28),"")</f>
      </c>
      <c r="HZ464">
        <f>IF($JG464&gt;=29,INDEX($GV:$GV,$JF464+29),"")</f>
      </c>
      <c r="IA464">
        <f>IF($JG464&gt;=30,INDEX($GV:$GV,$JF464+30),"")</f>
      </c>
      <c r="IB464">
        <f>IF($JG464&gt;=31,INDEX($GV:$GV,$JF464+31),"")</f>
      </c>
      <c r="IC464">
        <f>IF($JG464&gt;=32,INDEX($GV:$GV,$JF464+32),"")</f>
      </c>
      <c r="ID464">
        <f>IF($JG464&gt;=33,INDEX($GV:$GV,$JF464+33),"")</f>
      </c>
      <c r="IE464">
        <f>IF($JG464&gt;=34,INDEX($GV:$GV,$JF464+34),"")</f>
      </c>
      <c r="IF464">
        <f>IF($JG464&gt;=35,INDEX($GV:$GV,$JF464+35),"")</f>
      </c>
      <c r="IG464">
        <f>IF($JG464&gt;=36,INDEX($GV:$GV,$JF464+36),"")</f>
      </c>
      <c r="IH464">
        <f>IF($JG464&gt;=37,INDEX($GV:$GV,$JF464+37),"")</f>
      </c>
      <c r="II464">
        <f>IF($JG464&gt;=38,INDEX($GV:$GV,$JF464+38),"")</f>
      </c>
      <c r="IJ464">
        <f>IF($JG464&gt;=39,INDEX($GV:$GV,$JF464+39),"")</f>
      </c>
      <c r="IK464">
        <f>IF($JG464&gt;=40,INDEX($GV:$GV,$JF464+40),"")</f>
      </c>
      <c r="IL464">
        <f>IF($JG464&gt;=41,INDEX($GV:$GV,$JF464+41),"")</f>
      </c>
      <c r="IM464">
        <f>IF($JG464&gt;=42,INDEX($GV:$GV,$JF464+42),"")</f>
      </c>
      <c r="IN464">
        <f>IF($JG464&gt;=43,INDEX($GV:$GV,$JF464+43),"")</f>
      </c>
      <c r="IO464">
        <f>IF($JG464&gt;=44,INDEX($GV:$GV,$JF464+44),"")</f>
      </c>
      <c r="IP464">
        <f>IF($JG464&gt;=45,INDEX($GV:$GV,$JF464+45),"")</f>
      </c>
      <c r="IQ464">
        <f>IF($JG464&gt;=46,INDEX($GV:$GV,$JF464+46),"")</f>
      </c>
      <c r="IR464">
        <f>IF($JG464&gt;=47,INDEX($GV:$GV,$JF464+47),"")</f>
      </c>
      <c r="IS464">
        <f>IF($JG464&gt;=48,INDEX($GV:$GV,$JF464+48),"")</f>
      </c>
      <c r="IT464">
        <f>IF($JG464&gt;=49,INDEX($GV:$GV,$JF464+49),"")</f>
      </c>
      <c r="IU464">
        <f>IF($JG464&gt;=50,INDEX($GV:$GV,$JF464+50),"")</f>
      </c>
      <c r="IV464">
        <f>IF($JG464&gt;=51,INDEX($GV:$GV,$JF464+51),"")</f>
      </c>
      <c r="IW464">
        <f>IF($JG464&gt;=52,INDEX($GV:$GV,$JF464+52),"")</f>
      </c>
      <c r="IX464">
        <f>IF($JG464&gt;=53,INDEX($GV:$GV,$JF464+53),"")</f>
      </c>
      <c r="IY464">
        <f>IF($JG464&gt;=54,INDEX($GV:$GV,$JF464+54),"")</f>
      </c>
      <c r="IZ464">
        <f>IF($JG464&gt;=55,INDEX($GV:$GV,$JF464+55),"")</f>
      </c>
      <c r="JA464">
        <f>IF($JG464&gt;=56,INDEX($GV:$GV,$JF464+56),"")</f>
      </c>
      <c r="JB464">
        <f>IF($JG464&gt;=57,INDEX($GV:$GV,$JF464+57),"")</f>
      </c>
      <c r="JC464">
        <f>IF($JG464&gt;=58,INDEX($GV:$GV,$JF464+58),"")</f>
      </c>
      <c r="JD464">
        <f>IF($JG464&gt;=59,INDEX($GV:$GV,$JF464+59),"")</f>
      </c>
      <c r="JE464">
        <f>IF($JG464&gt;=60,INDEX($GV:$GV,$JF464+60),"")</f>
      </c>
      <c r="JF464">
        <f>IFERROR(MATCH($GU464,$GV$2:$GV$322,0)+1,0)</f>
      </c>
      <c r="JG464">
        <f>IFERROR(INDEX($GW$2:$GW$322,MATCH($GU464,$GV$2:$GV$322,0)),0)</f>
      </c>
      <c r="JH464" t="s">
        <v>44</v>
      </c>
      <c r="JI464" t="s">
        <v>44</v>
      </c>
    </row>
    <row r="465" spans="1:269" x14ac:dyDescent="0.25">
      <c r="R465">
        <f>IF(OR($U465="",$Q465=""),"",IFERROR($U465/$Q465,0))</f>
      </c>
      <c r="S465">
        <f>IF($U465="","",
SUM($T465,$V465,$AA465,$W465,$Y465)*
(1-IF($AB465="",0,VALUE($AB465)/100)))</f>
      </c>
      <c r="T465">
        <f>IF($U465="","",$U465)</f>
      </c>
      <c r="V465">
        <f>IF($U465="","",
IF($O465="","",
IF(ISNUMBER(SEARCH("exempt",LOWER($O465))),0,
$U465*(VALUE(SUBSTITUTE($O465,"%",""))/100))))</f>
      </c>
      <c r="AC465">
        <f>IFERROR(IF(FIND(" - ",$K465)&gt;0,MID($K465,FIND(" - ",$K465)+3,LEN($K465)),""),"")</f>
      </c>
      <c r="AL465" t="s">
        <v>1325</v>
      </c>
      <c r="AT465">
        <f>IFERROR(LEFT($K465,FIND(" - ",$K465)-1),$K465)</f>
      </c>
      <c r="AW465">
        <f>IF($CL465&gt;=1,INDEX($AU:$AU,$CK465+1),"")</f>
      </c>
      <c r="AX465">
        <f>IF($CL465&gt;=2,INDEX($AU:$AU,$CK465+2),"")</f>
      </c>
      <c r="AY465">
        <f>IF($CL465&gt;=3,INDEX($AU:$AU,$CK465+3),"")</f>
      </c>
      <c r="AZ465">
        <f>IF($CL465&gt;=4,INDEX($AU:$AU,$CK465+4),"")</f>
      </c>
      <c r="BA465">
        <f>IF($CL465&gt;=5,INDEX($AU:$AU,$CK465+5),"")</f>
      </c>
      <c r="BB465">
        <f>IF($CL465&gt;=6,INDEX($AU:$AU,$CK465+6),"")</f>
      </c>
      <c r="BC465">
        <f>IF($CL465&gt;=7,INDEX($AU:$AU,$CK465+7),"")</f>
      </c>
      <c r="BD465">
        <f>IF($CL465&gt;=8,INDEX($AU:$AU,$CK465+8),"")</f>
      </c>
      <c r="BE465">
        <f>IF($CL465&gt;=9,INDEX($AU:$AU,$CK465+9),"")</f>
      </c>
      <c r="BF465">
        <f>IF($CL465&gt;=10,INDEX($AU:$AU,$CK465+10),"")</f>
      </c>
      <c r="BG465">
        <f>IF($CL465&gt;=11,INDEX($AU:$AU,$CK465+11),"")</f>
      </c>
      <c r="BH465">
        <f>IF($CL465&gt;=12,INDEX($AU:$AU,$CK465+12),"")</f>
      </c>
      <c r="BI465">
        <f>IF($CL465&gt;=13,INDEX($AU:$AU,$CK465+13),"")</f>
      </c>
      <c r="BJ465">
        <f>IF($CL465&gt;=14,INDEX($AU:$AU,$CK465+14),"")</f>
      </c>
      <c r="BK465">
        <f>IF($CL465&gt;=15,INDEX($AU:$AU,$CK465+15),"")</f>
      </c>
      <c r="BL465">
        <f>IF($CL465&gt;=16,INDEX($AU:$AU,$CK465+16),"")</f>
      </c>
      <c r="BM465">
        <f>IF($CL465&gt;=17,INDEX($AU:$AU,$CK465+17),"")</f>
      </c>
      <c r="BN465">
        <f>IF($CL465&gt;=18,INDEX($AU:$AU,$CK465+18),"")</f>
      </c>
      <c r="BO465">
        <f>IF($CL465&gt;=19,INDEX($AU:$AU,$CK465+19),"")</f>
      </c>
      <c r="BP465">
        <f>IF($CL465&gt;=20,INDEX($AU:$AU,$CK465+20),"")</f>
      </c>
      <c r="BQ465">
        <f>IF($CL465&gt;=21,INDEX($AU:$AU,$CK465+21),"")</f>
      </c>
      <c r="BR465">
        <f>IF($CL465&gt;=22,INDEX($AU:$AU,$CK465+22),"")</f>
      </c>
      <c r="BS465">
        <f>IF($CL465&gt;=23,INDEX($AU:$AU,$CK465+23),"")</f>
      </c>
      <c r="BT465">
        <f>IF($CL465&gt;=24,INDEX($AU:$AU,$CK465+24),"")</f>
      </c>
      <c r="BU465">
        <f>IF($CL465&gt;=25,INDEX($AU:$AU,$CK465+25),"")</f>
      </c>
      <c r="BV465">
        <f>IF($CL465&gt;=26,INDEX($AU:$AU,$CK465+26),"")</f>
      </c>
      <c r="BW465">
        <f>IF($CL465&gt;=27,INDEX($AU:$AU,$CK465+27),"")</f>
      </c>
      <c r="BX465">
        <f>IF($CL465&gt;=28,INDEX($AU:$AU,$CK465+28),"")</f>
      </c>
      <c r="BY465">
        <f>IF($CL465&gt;=29,INDEX($AU:$AU,$CK465+29),"")</f>
      </c>
      <c r="BZ465">
        <f>IF($CL465&gt;=30,INDEX($AU:$AU,$CK465+30),"")</f>
      </c>
      <c r="CA465">
        <f>IF($CL465&gt;=31,INDEX($AU:$AU,$CK465+31),"")</f>
      </c>
      <c r="CB465">
        <f>IF($CL465&gt;=32,INDEX($AU:$AU,$CK465+32),"")</f>
      </c>
      <c r="CC465">
        <f>IF($CL465&gt;=33,INDEX($AU:$AU,$CK465+33),"")</f>
      </c>
      <c r="CD465">
        <f>IF($CL465&gt;=34,INDEX($AU:$AU,$CK465+34),"")</f>
      </c>
      <c r="CE465">
        <f>IF($CL465&gt;=35,INDEX($AU:$AU,$CK465+35),"")</f>
      </c>
      <c r="CF465">
        <f>IF($CL465&gt;=36,INDEX($AU:$AU,$CK465+36),"")</f>
      </c>
      <c r="CG465">
        <f>IF($CL465&gt;=37,INDEX($AU:$AU,$CK465+37),"")</f>
      </c>
      <c r="CH465">
        <f>IF($CL465&gt;=38,INDEX($AU:$AU,$CK465+38),"")</f>
      </c>
      <c r="CI465">
        <f>IF($CL465&gt;=39,INDEX($AU:$AU,$CK465+39),"")</f>
      </c>
      <c r="CJ465">
        <f>IF($CL465&gt;=40,INDEX($AU:$AU,$CK465+40),"")</f>
      </c>
      <c r="CK465">
        <f>IFERROR(MATCH($AT465,$AU$2:$AU$133,0)+1,0)</f>
      </c>
      <c r="CL465">
        <f>IFERROR(INDEX($AV$2:$AV$133,MATCH($AT465,$AU$2:$AU$133,0)),0)</f>
      </c>
      <c r="CM465">
        <f>IFERROR(LEFT($L465,FIND(" - ",$L465)-1),$L465)</f>
      </c>
      <c r="CN465" t="s">
        <v>149</v>
      </c>
      <c r="CP465">
        <f>IF($DK465&gt;=1,INDEX($CN:$CN,$DJ465+1),"")</f>
      </c>
      <c r="CQ465">
        <f>IF($DK465&gt;=2,INDEX($CN:$CN,$DJ465+2),"")</f>
      </c>
      <c r="CR465">
        <f>IF($DK465&gt;=3,INDEX($CN:$CN,$DJ465+3),"")</f>
      </c>
      <c r="CS465">
        <f>IF($DK465&gt;=4,INDEX($CN:$CN,$DJ465+4),"")</f>
      </c>
      <c r="CT465">
        <f>IF($DK465&gt;=5,INDEX($CN:$CN,$DJ465+5),"")</f>
      </c>
      <c r="CU465">
        <f>IF($DK465&gt;=6,INDEX($CN:$CN,$DJ465+6),"")</f>
      </c>
      <c r="CV465">
        <f>IF($DK465&gt;=7,INDEX($CN:$CN,$DJ465+7),"")</f>
      </c>
      <c r="CW465">
        <f>IF($DK465&gt;=8,INDEX($CN:$CN,$DJ465+8),"")</f>
      </c>
      <c r="CX465">
        <f>IF($DK465&gt;=9,INDEX($CN:$CN,$DJ465+9),"")</f>
      </c>
      <c r="CY465">
        <f>IF($DK465&gt;=10,INDEX($CN:$CN,$DJ465+10),"")</f>
      </c>
      <c r="CZ465">
        <f>IF($DK465&gt;=11,INDEX($CN:$CN,$DJ465+11),"")</f>
      </c>
      <c r="DA465">
        <f>IF($DK465&gt;=12,INDEX($CN:$CN,$DJ465+12),"")</f>
      </c>
      <c r="DB465">
        <f>IF($DK465&gt;=13,INDEX($CN:$CN,$DJ465+13),"")</f>
      </c>
      <c r="DC465">
        <f>IF($DK465&gt;=14,INDEX($CN:$CN,$DJ465+14),"")</f>
      </c>
      <c r="DD465">
        <f>IF($DK465&gt;=15,INDEX($CN:$CN,$DJ465+15),"")</f>
      </c>
      <c r="DE465">
        <f>IF($DK465&gt;=16,INDEX($CN:$CN,$DJ465+16),"")</f>
      </c>
      <c r="DF465">
        <f>IF($DK465&gt;=17,INDEX($CN:$CN,$DJ465+17),"")</f>
      </c>
      <c r="DG465">
        <f>IF($DK465&gt;=18,INDEX($CN:$CN,$DJ465+18),"")</f>
      </c>
      <c r="DH465">
        <f>IF($DK465&gt;=19,INDEX($CN:$CN,$DJ465+19),"")</f>
      </c>
      <c r="DI465">
        <f>IF($DK465&gt;=20,INDEX($CN:$CN,$DJ465+20),"")</f>
      </c>
      <c r="DJ465">
        <f>IFERROR(MATCH($CM465,$CN$2:$CN$1089,0)+1,0)</f>
      </c>
      <c r="DK465">
        <f>IFERROR(INDEX($CO$2:$CO$1089,MATCH($CM465,$CN$2:$CN$1089,0)),0)</f>
      </c>
      <c r="DL465">
        <f>IFERROR(INDEX($AS:$AS,MATCH($O465,$AR:$AR,0))&amp;"","")</f>
      </c>
      <c r="DP465">
        <f>IF($GS465&gt;=1,INDEX($DM:$DM,$GR465+1),"")</f>
      </c>
      <c r="DQ465">
        <f>IF($GS465&gt;=2,INDEX($DM:$DM,$GR465+2),"")</f>
      </c>
      <c r="DR465">
        <f>IF($GS465&gt;=3,INDEX($DM:$DM,$GR465+3),"")</f>
      </c>
      <c r="DS465">
        <f>IF($GS465&gt;=4,INDEX($DM:$DM,$GR465+4),"")</f>
      </c>
      <c r="DT465">
        <f>IF($GS465&gt;=5,INDEX($DM:$DM,$GR465+5),"")</f>
      </c>
      <c r="DU465">
        <f>IF($GS465&gt;=6,INDEX($DM:$DM,$GR465+6),"")</f>
      </c>
      <c r="DV465">
        <f>IF($GS465&gt;=7,INDEX($DM:$DM,$GR465+7),"")</f>
      </c>
      <c r="DW465">
        <f>IF($GS465&gt;=8,INDEX($DM:$DM,$GR465+8),"")</f>
      </c>
      <c r="DX465">
        <f>IF($GS465&gt;=9,INDEX($DM:$DM,$GR465+9),"")</f>
      </c>
      <c r="DY465">
        <f>IF($GS465&gt;=10,INDEX($DM:$DM,$GR465+10),"")</f>
      </c>
      <c r="DZ465">
        <f>IF($GS465&gt;=11,INDEX($DM:$DM,$GR465+11),"")</f>
      </c>
      <c r="EA465">
        <f>IF($GS465&gt;=12,INDEX($DM:$DM,$GR465+12),"")</f>
      </c>
      <c r="EB465">
        <f>IF($GS465&gt;=13,INDEX($DM:$DM,$GR465+13),"")</f>
      </c>
      <c r="EC465">
        <f>IF($GS465&gt;=14,INDEX($DM:$DM,$GR465+14),"")</f>
      </c>
      <c r="ED465">
        <f>IF($GS465&gt;=15,INDEX($DM:$DM,$GR465+15),"")</f>
      </c>
      <c r="EE465">
        <f>IF($GS465&gt;=16,INDEX($DM:$DM,$GR465+16),"")</f>
      </c>
      <c r="EF465">
        <f>IF($GS465&gt;=17,INDEX($DM:$DM,$GR465+17),"")</f>
      </c>
      <c r="EG465">
        <f>IF($GS465&gt;=18,INDEX($DM:$DM,$GR465+18),"")</f>
      </c>
      <c r="EH465">
        <f>IF($GS465&gt;=19,INDEX($DM:$DM,$GR465+19),"")</f>
      </c>
      <c r="EI465">
        <f>IF($GS465&gt;=20,INDEX($DM:$DM,$GR465+20),"")</f>
      </c>
      <c r="EJ465">
        <f>IF($GS465&gt;=21,INDEX($DM:$DM,$GR465+21),"")</f>
      </c>
      <c r="EK465">
        <f>IF($GS465&gt;=22,INDEX($DM:$DM,$GR465+22),"")</f>
      </c>
      <c r="EL465">
        <f>IF($GS465&gt;=23,INDEX($DM:$DM,$GR465+23),"")</f>
      </c>
      <c r="EM465">
        <f>IF($GS465&gt;=24,INDEX($DM:$DM,$GR465+24),"")</f>
      </c>
      <c r="EN465">
        <f>IF($GS465&gt;=25,INDEX($DM:$DM,$GR465+25),"")</f>
      </c>
      <c r="EO465">
        <f>IF($GS465&gt;=26,INDEX($DM:$DM,$GR465+26),"")</f>
      </c>
      <c r="EP465">
        <f>IF($GS465&gt;=27,INDEX($DM:$DM,$GR465+27),"")</f>
      </c>
      <c r="EQ465">
        <f>IF($GS465&gt;=28,INDEX($DM:$DM,$GR465+28),"")</f>
      </c>
      <c r="ER465">
        <f>IF($GS465&gt;=29,INDEX($DM:$DM,$GR465+29),"")</f>
      </c>
      <c r="ES465">
        <f>IF($GS465&gt;=30,INDEX($DM:$DM,$GR465+30),"")</f>
      </c>
      <c r="ET465">
        <f>IF($GS465&gt;=31,INDEX($DM:$DM,$GR465+31),"")</f>
      </c>
      <c r="EU465">
        <f>IF($GS465&gt;=32,INDEX($DM:$DM,$GR465+32),"")</f>
      </c>
      <c r="EV465">
        <f>IF($GS465&gt;=33,INDEX($DM:$DM,$GR465+33),"")</f>
      </c>
      <c r="EW465">
        <f>IF($GS465&gt;=34,INDEX($DM:$DM,$GR465+34),"")</f>
      </c>
      <c r="EX465">
        <f>IF($GS465&gt;=35,INDEX($DM:$DM,$GR465+35),"")</f>
      </c>
      <c r="EY465">
        <f>IF($GS465&gt;=36,INDEX($DM:$DM,$GR465+36),"")</f>
      </c>
      <c r="EZ465">
        <f>IF($GS465&gt;=37,INDEX($DM:$DM,$GR465+37),"")</f>
      </c>
      <c r="FA465">
        <f>IF($GS465&gt;=38,INDEX($DM:$DM,$GR465+38),"")</f>
      </c>
      <c r="FB465">
        <f>IF($GS465&gt;=39,INDEX($DM:$DM,$GR465+39),"")</f>
      </c>
      <c r="FC465">
        <f>IF($GS465&gt;=40,INDEX($DM:$DM,$GR465+40),"")</f>
      </c>
      <c r="FD465">
        <f>IF($GS465&gt;=1,INDEX($DN:$DN,$GR465+1),"")</f>
      </c>
      <c r="FE465">
        <f>IF($GS465&gt;=2,INDEX($DN:$DN,$GR465+2),"")</f>
      </c>
      <c r="FF465">
        <f>IF($GS465&gt;=3,INDEX($DN:$DN,$GR465+3),"")</f>
      </c>
      <c r="FG465">
        <f>IF($GS465&gt;=4,INDEX($DN:$DN,$GR465+4),"")</f>
      </c>
      <c r="FH465">
        <f>IF($GS465&gt;=5,INDEX($DN:$DN,$GR465+5),"")</f>
      </c>
      <c r="FI465">
        <f>IF($GS465&gt;=6,INDEX($DN:$DN,$GR465+6),"")</f>
      </c>
      <c r="FJ465">
        <f>IF($GS465&gt;=7,INDEX($DN:$DN,$GR465+7),"")</f>
      </c>
      <c r="FK465">
        <f>IF($GS465&gt;=8,INDEX($DN:$DN,$GR465+8),"")</f>
      </c>
      <c r="FL465">
        <f>IF($GS465&gt;=9,INDEX($DN:$DN,$GR465+9),"")</f>
      </c>
      <c r="FM465">
        <f>IF($GS465&gt;=10,INDEX($DN:$DN,$GR465+10),"")</f>
      </c>
      <c r="FN465">
        <f>IF($GS465&gt;=11,INDEX($DN:$DN,$GR465+11),"")</f>
      </c>
      <c r="FO465">
        <f>IF($GS465&gt;=12,INDEX($DN:$DN,$GR465+12),"")</f>
      </c>
      <c r="FP465">
        <f>IF($GS465&gt;=13,INDEX($DN:$DN,$GR465+13),"")</f>
      </c>
      <c r="FQ465">
        <f>IF($GS465&gt;=14,INDEX($DN:$DN,$GR465+14),"")</f>
      </c>
      <c r="FR465">
        <f>IF($GS465&gt;=15,INDEX($DN:$DN,$GR465+15),"")</f>
      </c>
      <c r="FS465">
        <f>IF($GS465&gt;=16,INDEX($DN:$DN,$GR465+16),"")</f>
      </c>
      <c r="FT465">
        <f>IF($GS465&gt;=17,INDEX($DN:$DN,$GR465+17),"")</f>
      </c>
      <c r="FU465">
        <f>IF($GS465&gt;=18,INDEX($DN:$DN,$GR465+18),"")</f>
      </c>
      <c r="FV465">
        <f>IF($GS465&gt;=19,INDEX($DN:$DN,$GR465+19),"")</f>
      </c>
      <c r="FW465">
        <f>IF($GS465&gt;=20,INDEX($DN:$DN,$GR465+20),"")</f>
      </c>
      <c r="FX465">
        <f>IF($GS465&gt;=21,INDEX($DN:$DN,$GR465+21),"")</f>
      </c>
      <c r="FY465">
        <f>IF($GS465&gt;=22,INDEX($DN:$DN,$GR465+22),"")</f>
      </c>
      <c r="FZ465">
        <f>IF($GS465&gt;=23,INDEX($DN:$DN,$GR465+23),"")</f>
      </c>
      <c r="GA465">
        <f>IF($GS465&gt;=24,INDEX($DN:$DN,$GR465+24),"")</f>
      </c>
      <c r="GB465">
        <f>IF($GS465&gt;=25,INDEX($DN:$DN,$GR465+25),"")</f>
      </c>
      <c r="GC465">
        <f>IF($GS465&gt;=26,INDEX($DN:$DN,$GR465+26),"")</f>
      </c>
      <c r="GD465">
        <f>IF($GS465&gt;=27,INDEX($DN:$DN,$GR465+27),"")</f>
      </c>
      <c r="GE465">
        <f>IF($GS465&gt;=28,INDEX($DN:$DN,$GR465+28),"")</f>
      </c>
      <c r="GF465">
        <f>IF($GS465&gt;=29,INDEX($DN:$DN,$GR465+29),"")</f>
      </c>
      <c r="GG465">
        <f>IF($GS465&gt;=30,INDEX($DN:$DN,$GR465+30),"")</f>
      </c>
      <c r="GH465">
        <f>IF($GS465&gt;=31,INDEX($DN:$DN,$GR465+31),"")</f>
      </c>
      <c r="GI465">
        <f>IF($GS465&gt;=32,INDEX($DN:$DN,$GR465+32),"")</f>
      </c>
      <c r="GJ465">
        <f>IF($GS465&gt;=33,INDEX($DN:$DN,$GR465+33),"")</f>
      </c>
      <c r="GK465">
        <f>IF($GS465&gt;=34,INDEX($DN:$DN,$GR465+34),"")</f>
      </c>
      <c r="GL465">
        <f>IF($GS465&gt;=35,INDEX($DN:$DN,$GR465+35),"")</f>
      </c>
      <c r="GM465">
        <f>IF($GS465&gt;=36,INDEX($DN:$DN,$GR465+36),"")</f>
      </c>
      <c r="GN465">
        <f>IF($GS465&gt;=37,INDEX($DN:$DN,$GR465+37),"")</f>
      </c>
      <c r="GO465">
        <f>IF($GS465&gt;=38,INDEX($DN:$DN,$GR465+38),"")</f>
      </c>
      <c r="GP465">
        <f>IF($GS465&gt;=39,INDEX($DN:$DN,$GR465+39),"")</f>
      </c>
      <c r="GQ465">
        <f>IF($GS465&gt;=40,INDEX($DN:$DN,$GR465+40),"")</f>
      </c>
      <c r="GR465">
        <f>IFERROR(MATCH($DL465,$DM$2:$DM$148,0)+1,0)</f>
      </c>
      <c r="GS465">
        <f>IFERROR(INDEX($DO$2:$DO$148,MATCH($DL465,$DM$2:$DM$148,0)),0)</f>
      </c>
      <c r="GT465">
        <f>IFERROR(MATCH($Z465,$DP$465:$FC$465,0),0)</f>
      </c>
      <c r="GU465">
        <f>IF($GT465&gt;0,INDEX($FD$465:$GQ$465,$GT465),"")</f>
      </c>
      <c r="GX465">
        <f>IF($JG465&gt;=1,INDEX($GV:$GV,$JF465+1),"")</f>
      </c>
      <c r="GY465">
        <f>IF($JG465&gt;=2,INDEX($GV:$GV,$JF465+2),"")</f>
      </c>
      <c r="GZ465">
        <f>IF($JG465&gt;=3,INDEX($GV:$GV,$JF465+3),"")</f>
      </c>
      <c r="HA465">
        <f>IF($JG465&gt;=4,INDEX($GV:$GV,$JF465+4),"")</f>
      </c>
      <c r="HB465">
        <f>IF($JG465&gt;=5,INDEX($GV:$GV,$JF465+5),"")</f>
      </c>
      <c r="HC465">
        <f>IF($JG465&gt;=6,INDEX($GV:$GV,$JF465+6),"")</f>
      </c>
      <c r="HD465">
        <f>IF($JG465&gt;=7,INDEX($GV:$GV,$JF465+7),"")</f>
      </c>
      <c r="HE465">
        <f>IF($JG465&gt;=8,INDEX($GV:$GV,$JF465+8),"")</f>
      </c>
      <c r="HF465">
        <f>IF($JG465&gt;=9,INDEX($GV:$GV,$JF465+9),"")</f>
      </c>
      <c r="HG465">
        <f>IF($JG465&gt;=10,INDEX($GV:$GV,$JF465+10),"")</f>
      </c>
      <c r="HH465">
        <f>IF($JG465&gt;=11,INDEX($GV:$GV,$JF465+11),"")</f>
      </c>
      <c r="HI465">
        <f>IF($JG465&gt;=12,INDEX($GV:$GV,$JF465+12),"")</f>
      </c>
      <c r="HJ465">
        <f>IF($JG465&gt;=13,INDEX($GV:$GV,$JF465+13),"")</f>
      </c>
      <c r="HK465">
        <f>IF($JG465&gt;=14,INDEX($GV:$GV,$JF465+14),"")</f>
      </c>
      <c r="HL465">
        <f>IF($JG465&gt;=15,INDEX($GV:$GV,$JF465+15),"")</f>
      </c>
      <c r="HM465">
        <f>IF($JG465&gt;=16,INDEX($GV:$GV,$JF465+16),"")</f>
      </c>
      <c r="HN465">
        <f>IF($JG465&gt;=17,INDEX($GV:$GV,$JF465+17),"")</f>
      </c>
      <c r="HO465">
        <f>IF($JG465&gt;=18,INDEX($GV:$GV,$JF465+18),"")</f>
      </c>
      <c r="HP465">
        <f>IF($JG465&gt;=19,INDEX($GV:$GV,$JF465+19),"")</f>
      </c>
      <c r="HQ465">
        <f>IF($JG465&gt;=20,INDEX($GV:$GV,$JF465+20),"")</f>
      </c>
      <c r="HR465">
        <f>IF($JG465&gt;=21,INDEX($GV:$GV,$JF465+21),"")</f>
      </c>
      <c r="HS465">
        <f>IF($JG465&gt;=22,INDEX($GV:$GV,$JF465+22),"")</f>
      </c>
      <c r="HT465">
        <f>IF($JG465&gt;=23,INDEX($GV:$GV,$JF465+23),"")</f>
      </c>
      <c r="HU465">
        <f>IF($JG465&gt;=24,INDEX($GV:$GV,$JF465+24),"")</f>
      </c>
      <c r="HV465">
        <f>IF($JG465&gt;=25,INDEX($GV:$GV,$JF465+25),"")</f>
      </c>
      <c r="HW465">
        <f>IF($JG465&gt;=26,INDEX($GV:$GV,$JF465+26),"")</f>
      </c>
      <c r="HX465">
        <f>IF($JG465&gt;=27,INDEX($GV:$GV,$JF465+27),"")</f>
      </c>
      <c r="HY465">
        <f>IF($JG465&gt;=28,INDEX($GV:$GV,$JF465+28),"")</f>
      </c>
      <c r="HZ465">
        <f>IF($JG465&gt;=29,INDEX($GV:$GV,$JF465+29),"")</f>
      </c>
      <c r="IA465">
        <f>IF($JG465&gt;=30,INDEX($GV:$GV,$JF465+30),"")</f>
      </c>
      <c r="IB465">
        <f>IF($JG465&gt;=31,INDEX($GV:$GV,$JF465+31),"")</f>
      </c>
      <c r="IC465">
        <f>IF($JG465&gt;=32,INDEX($GV:$GV,$JF465+32),"")</f>
      </c>
      <c r="ID465">
        <f>IF($JG465&gt;=33,INDEX($GV:$GV,$JF465+33),"")</f>
      </c>
      <c r="IE465">
        <f>IF($JG465&gt;=34,INDEX($GV:$GV,$JF465+34),"")</f>
      </c>
      <c r="IF465">
        <f>IF($JG465&gt;=35,INDEX($GV:$GV,$JF465+35),"")</f>
      </c>
      <c r="IG465">
        <f>IF($JG465&gt;=36,INDEX($GV:$GV,$JF465+36),"")</f>
      </c>
      <c r="IH465">
        <f>IF($JG465&gt;=37,INDEX($GV:$GV,$JF465+37),"")</f>
      </c>
      <c r="II465">
        <f>IF($JG465&gt;=38,INDEX($GV:$GV,$JF465+38),"")</f>
      </c>
      <c r="IJ465">
        <f>IF($JG465&gt;=39,INDEX($GV:$GV,$JF465+39),"")</f>
      </c>
      <c r="IK465">
        <f>IF($JG465&gt;=40,INDEX($GV:$GV,$JF465+40),"")</f>
      </c>
      <c r="IL465">
        <f>IF($JG465&gt;=41,INDEX($GV:$GV,$JF465+41),"")</f>
      </c>
      <c r="IM465">
        <f>IF($JG465&gt;=42,INDEX($GV:$GV,$JF465+42),"")</f>
      </c>
      <c r="IN465">
        <f>IF($JG465&gt;=43,INDEX($GV:$GV,$JF465+43),"")</f>
      </c>
      <c r="IO465">
        <f>IF($JG465&gt;=44,INDEX($GV:$GV,$JF465+44),"")</f>
      </c>
      <c r="IP465">
        <f>IF($JG465&gt;=45,INDEX($GV:$GV,$JF465+45),"")</f>
      </c>
      <c r="IQ465">
        <f>IF($JG465&gt;=46,INDEX($GV:$GV,$JF465+46),"")</f>
      </c>
      <c r="IR465">
        <f>IF($JG465&gt;=47,INDEX($GV:$GV,$JF465+47),"")</f>
      </c>
      <c r="IS465">
        <f>IF($JG465&gt;=48,INDEX($GV:$GV,$JF465+48),"")</f>
      </c>
      <c r="IT465">
        <f>IF($JG465&gt;=49,INDEX($GV:$GV,$JF465+49),"")</f>
      </c>
      <c r="IU465">
        <f>IF($JG465&gt;=50,INDEX($GV:$GV,$JF465+50),"")</f>
      </c>
      <c r="IV465">
        <f>IF($JG465&gt;=51,INDEX($GV:$GV,$JF465+51),"")</f>
      </c>
      <c r="IW465">
        <f>IF($JG465&gt;=52,INDEX($GV:$GV,$JF465+52),"")</f>
      </c>
      <c r="IX465">
        <f>IF($JG465&gt;=53,INDEX($GV:$GV,$JF465+53),"")</f>
      </c>
      <c r="IY465">
        <f>IF($JG465&gt;=54,INDEX($GV:$GV,$JF465+54),"")</f>
      </c>
      <c r="IZ465">
        <f>IF($JG465&gt;=55,INDEX($GV:$GV,$JF465+55),"")</f>
      </c>
      <c r="JA465">
        <f>IF($JG465&gt;=56,INDEX($GV:$GV,$JF465+56),"")</f>
      </c>
      <c r="JB465">
        <f>IF($JG465&gt;=57,INDEX($GV:$GV,$JF465+57),"")</f>
      </c>
      <c r="JC465">
        <f>IF($JG465&gt;=58,INDEX($GV:$GV,$JF465+58),"")</f>
      </c>
      <c r="JD465">
        <f>IF($JG465&gt;=59,INDEX($GV:$GV,$JF465+59),"")</f>
      </c>
      <c r="JE465">
        <f>IF($JG465&gt;=60,INDEX($GV:$GV,$JF465+60),"")</f>
      </c>
      <c r="JF465">
        <f>IFERROR(MATCH($GU465,$GV$2:$GV$322,0)+1,0)</f>
      </c>
      <c r="JG465">
        <f>IFERROR(INDEX($GW$2:$GW$322,MATCH($GU465,$GV$2:$GV$322,0)),0)</f>
      </c>
      <c r="JH465" t="s">
        <v>44</v>
      </c>
      <c r="JI465" t="s">
        <v>44</v>
      </c>
    </row>
    <row r="466" spans="1:269" x14ac:dyDescent="0.25">
      <c r="R466">
        <f>IF(OR($U466="",$Q466=""),"",IFERROR($U466/$Q466,0))</f>
      </c>
      <c r="S466">
        <f>IF($U466="","",
SUM($T466,$V466,$AA466,$W466,$Y466)*
(1-IF($AB466="",0,VALUE($AB466)/100)))</f>
      </c>
      <c r="T466">
        <f>IF($U466="","",$U466)</f>
      </c>
      <c r="V466">
        <f>IF($U466="","",
IF($O466="","",
IF(ISNUMBER(SEARCH("exempt",LOWER($O466))),0,
$U466*(VALUE(SUBSTITUTE($O466,"%",""))/100))))</f>
      </c>
      <c r="AC466">
        <f>IFERROR(IF(FIND(" - ",$K466)&gt;0,MID($K466,FIND(" - ",$K466)+3,LEN($K466)),""),"")</f>
      </c>
      <c r="AL466" t="s">
        <v>1326</v>
      </c>
      <c r="AT466">
        <f>IFERROR(LEFT($K466,FIND(" - ",$K466)-1),$K466)</f>
      </c>
      <c r="AW466">
        <f>IF($CL466&gt;=1,INDEX($AU:$AU,$CK466+1),"")</f>
      </c>
      <c r="AX466">
        <f>IF($CL466&gt;=2,INDEX($AU:$AU,$CK466+2),"")</f>
      </c>
      <c r="AY466">
        <f>IF($CL466&gt;=3,INDEX($AU:$AU,$CK466+3),"")</f>
      </c>
      <c r="AZ466">
        <f>IF($CL466&gt;=4,INDEX($AU:$AU,$CK466+4),"")</f>
      </c>
      <c r="BA466">
        <f>IF($CL466&gt;=5,INDEX($AU:$AU,$CK466+5),"")</f>
      </c>
      <c r="BB466">
        <f>IF($CL466&gt;=6,INDEX($AU:$AU,$CK466+6),"")</f>
      </c>
      <c r="BC466">
        <f>IF($CL466&gt;=7,INDEX($AU:$AU,$CK466+7),"")</f>
      </c>
      <c r="BD466">
        <f>IF($CL466&gt;=8,INDEX($AU:$AU,$CK466+8),"")</f>
      </c>
      <c r="BE466">
        <f>IF($CL466&gt;=9,INDEX($AU:$AU,$CK466+9),"")</f>
      </c>
      <c r="BF466">
        <f>IF($CL466&gt;=10,INDEX($AU:$AU,$CK466+10),"")</f>
      </c>
      <c r="BG466">
        <f>IF($CL466&gt;=11,INDEX($AU:$AU,$CK466+11),"")</f>
      </c>
      <c r="BH466">
        <f>IF($CL466&gt;=12,INDEX($AU:$AU,$CK466+12),"")</f>
      </c>
      <c r="BI466">
        <f>IF($CL466&gt;=13,INDEX($AU:$AU,$CK466+13),"")</f>
      </c>
      <c r="BJ466">
        <f>IF($CL466&gt;=14,INDEX($AU:$AU,$CK466+14),"")</f>
      </c>
      <c r="BK466">
        <f>IF($CL466&gt;=15,INDEX($AU:$AU,$CK466+15),"")</f>
      </c>
      <c r="BL466">
        <f>IF($CL466&gt;=16,INDEX($AU:$AU,$CK466+16),"")</f>
      </c>
      <c r="BM466">
        <f>IF($CL466&gt;=17,INDEX($AU:$AU,$CK466+17),"")</f>
      </c>
      <c r="BN466">
        <f>IF($CL466&gt;=18,INDEX($AU:$AU,$CK466+18),"")</f>
      </c>
      <c r="BO466">
        <f>IF($CL466&gt;=19,INDEX($AU:$AU,$CK466+19),"")</f>
      </c>
      <c r="BP466">
        <f>IF($CL466&gt;=20,INDEX($AU:$AU,$CK466+20),"")</f>
      </c>
      <c r="BQ466">
        <f>IF($CL466&gt;=21,INDEX($AU:$AU,$CK466+21),"")</f>
      </c>
      <c r="BR466">
        <f>IF($CL466&gt;=22,INDEX($AU:$AU,$CK466+22),"")</f>
      </c>
      <c r="BS466">
        <f>IF($CL466&gt;=23,INDEX($AU:$AU,$CK466+23),"")</f>
      </c>
      <c r="BT466">
        <f>IF($CL466&gt;=24,INDEX($AU:$AU,$CK466+24),"")</f>
      </c>
      <c r="BU466">
        <f>IF($CL466&gt;=25,INDEX($AU:$AU,$CK466+25),"")</f>
      </c>
      <c r="BV466">
        <f>IF($CL466&gt;=26,INDEX($AU:$AU,$CK466+26),"")</f>
      </c>
      <c r="BW466">
        <f>IF($CL466&gt;=27,INDEX($AU:$AU,$CK466+27),"")</f>
      </c>
      <c r="BX466">
        <f>IF($CL466&gt;=28,INDEX($AU:$AU,$CK466+28),"")</f>
      </c>
      <c r="BY466">
        <f>IF($CL466&gt;=29,INDEX($AU:$AU,$CK466+29),"")</f>
      </c>
      <c r="BZ466">
        <f>IF($CL466&gt;=30,INDEX($AU:$AU,$CK466+30),"")</f>
      </c>
      <c r="CA466">
        <f>IF($CL466&gt;=31,INDEX($AU:$AU,$CK466+31),"")</f>
      </c>
      <c r="CB466">
        <f>IF($CL466&gt;=32,INDEX($AU:$AU,$CK466+32),"")</f>
      </c>
      <c r="CC466">
        <f>IF($CL466&gt;=33,INDEX($AU:$AU,$CK466+33),"")</f>
      </c>
      <c r="CD466">
        <f>IF($CL466&gt;=34,INDEX($AU:$AU,$CK466+34),"")</f>
      </c>
      <c r="CE466">
        <f>IF($CL466&gt;=35,INDEX($AU:$AU,$CK466+35),"")</f>
      </c>
      <c r="CF466">
        <f>IF($CL466&gt;=36,INDEX($AU:$AU,$CK466+36),"")</f>
      </c>
      <c r="CG466">
        <f>IF($CL466&gt;=37,INDEX($AU:$AU,$CK466+37),"")</f>
      </c>
      <c r="CH466">
        <f>IF($CL466&gt;=38,INDEX($AU:$AU,$CK466+38),"")</f>
      </c>
      <c r="CI466">
        <f>IF($CL466&gt;=39,INDEX($AU:$AU,$CK466+39),"")</f>
      </c>
      <c r="CJ466">
        <f>IF($CL466&gt;=40,INDEX($AU:$AU,$CK466+40),"")</f>
      </c>
      <c r="CK466">
        <f>IFERROR(MATCH($AT466,$AU$2:$AU$133,0)+1,0)</f>
      </c>
      <c r="CL466">
        <f>IFERROR(INDEX($AV$2:$AV$133,MATCH($AT466,$AU$2:$AU$133,0)),0)</f>
      </c>
      <c r="CM466">
        <f>IFERROR(LEFT($L466,FIND(" - ",$L466)-1),$L466)</f>
      </c>
      <c r="CN466" t="s">
        <v>1327</v>
      </c>
      <c r="CO466">
        <v>1</v>
      </c>
      <c r="CP466">
        <f>IF($DK466&gt;=1,INDEX($CN:$CN,$DJ466+1),"")</f>
      </c>
      <c r="CQ466">
        <f>IF($DK466&gt;=2,INDEX($CN:$CN,$DJ466+2),"")</f>
      </c>
      <c r="CR466">
        <f>IF($DK466&gt;=3,INDEX($CN:$CN,$DJ466+3),"")</f>
      </c>
      <c r="CS466">
        <f>IF($DK466&gt;=4,INDEX($CN:$CN,$DJ466+4),"")</f>
      </c>
      <c r="CT466">
        <f>IF($DK466&gt;=5,INDEX($CN:$CN,$DJ466+5),"")</f>
      </c>
      <c r="CU466">
        <f>IF($DK466&gt;=6,INDEX($CN:$CN,$DJ466+6),"")</f>
      </c>
      <c r="CV466">
        <f>IF($DK466&gt;=7,INDEX($CN:$CN,$DJ466+7),"")</f>
      </c>
      <c r="CW466">
        <f>IF($DK466&gt;=8,INDEX($CN:$CN,$DJ466+8),"")</f>
      </c>
      <c r="CX466">
        <f>IF($DK466&gt;=9,INDEX($CN:$CN,$DJ466+9),"")</f>
      </c>
      <c r="CY466">
        <f>IF($DK466&gt;=10,INDEX($CN:$CN,$DJ466+10),"")</f>
      </c>
      <c r="CZ466">
        <f>IF($DK466&gt;=11,INDEX($CN:$CN,$DJ466+11),"")</f>
      </c>
      <c r="DA466">
        <f>IF($DK466&gt;=12,INDEX($CN:$CN,$DJ466+12),"")</f>
      </c>
      <c r="DB466">
        <f>IF($DK466&gt;=13,INDEX($CN:$CN,$DJ466+13),"")</f>
      </c>
      <c r="DC466">
        <f>IF($DK466&gt;=14,INDEX($CN:$CN,$DJ466+14),"")</f>
      </c>
      <c r="DD466">
        <f>IF($DK466&gt;=15,INDEX($CN:$CN,$DJ466+15),"")</f>
      </c>
      <c r="DE466">
        <f>IF($DK466&gt;=16,INDEX($CN:$CN,$DJ466+16),"")</f>
      </c>
      <c r="DF466">
        <f>IF($DK466&gt;=17,INDEX($CN:$CN,$DJ466+17),"")</f>
      </c>
      <c r="DG466">
        <f>IF($DK466&gt;=18,INDEX($CN:$CN,$DJ466+18),"")</f>
      </c>
      <c r="DH466">
        <f>IF($DK466&gt;=19,INDEX($CN:$CN,$DJ466+19),"")</f>
      </c>
      <c r="DI466">
        <f>IF($DK466&gt;=20,INDEX($CN:$CN,$DJ466+20),"")</f>
      </c>
      <c r="DJ466">
        <f>IFERROR(MATCH($CM466,$CN$2:$CN$1089,0)+1,0)</f>
      </c>
      <c r="DK466">
        <f>IFERROR(INDEX($CO$2:$CO$1089,MATCH($CM466,$CN$2:$CN$1089,0)),0)</f>
      </c>
      <c r="DL466">
        <f>IFERROR(INDEX($AS:$AS,MATCH($O466,$AR:$AR,0))&amp;"","")</f>
      </c>
      <c r="DP466">
        <f>IF($GS466&gt;=1,INDEX($DM:$DM,$GR466+1),"")</f>
      </c>
      <c r="DQ466">
        <f>IF($GS466&gt;=2,INDEX($DM:$DM,$GR466+2),"")</f>
      </c>
      <c r="DR466">
        <f>IF($GS466&gt;=3,INDEX($DM:$DM,$GR466+3),"")</f>
      </c>
      <c r="DS466">
        <f>IF($GS466&gt;=4,INDEX($DM:$DM,$GR466+4),"")</f>
      </c>
      <c r="DT466">
        <f>IF($GS466&gt;=5,INDEX($DM:$DM,$GR466+5),"")</f>
      </c>
      <c r="DU466">
        <f>IF($GS466&gt;=6,INDEX($DM:$DM,$GR466+6),"")</f>
      </c>
      <c r="DV466">
        <f>IF($GS466&gt;=7,INDEX($DM:$DM,$GR466+7),"")</f>
      </c>
      <c r="DW466">
        <f>IF($GS466&gt;=8,INDEX($DM:$DM,$GR466+8),"")</f>
      </c>
      <c r="DX466">
        <f>IF($GS466&gt;=9,INDEX($DM:$DM,$GR466+9),"")</f>
      </c>
      <c r="DY466">
        <f>IF($GS466&gt;=10,INDEX($DM:$DM,$GR466+10),"")</f>
      </c>
      <c r="DZ466">
        <f>IF($GS466&gt;=11,INDEX($DM:$DM,$GR466+11),"")</f>
      </c>
      <c r="EA466">
        <f>IF($GS466&gt;=12,INDEX($DM:$DM,$GR466+12),"")</f>
      </c>
      <c r="EB466">
        <f>IF($GS466&gt;=13,INDEX($DM:$DM,$GR466+13),"")</f>
      </c>
      <c r="EC466">
        <f>IF($GS466&gt;=14,INDEX($DM:$DM,$GR466+14),"")</f>
      </c>
      <c r="ED466">
        <f>IF($GS466&gt;=15,INDEX($DM:$DM,$GR466+15),"")</f>
      </c>
      <c r="EE466">
        <f>IF($GS466&gt;=16,INDEX($DM:$DM,$GR466+16),"")</f>
      </c>
      <c r="EF466">
        <f>IF($GS466&gt;=17,INDEX($DM:$DM,$GR466+17),"")</f>
      </c>
      <c r="EG466">
        <f>IF($GS466&gt;=18,INDEX($DM:$DM,$GR466+18),"")</f>
      </c>
      <c r="EH466">
        <f>IF($GS466&gt;=19,INDEX($DM:$DM,$GR466+19),"")</f>
      </c>
      <c r="EI466">
        <f>IF($GS466&gt;=20,INDEX($DM:$DM,$GR466+20),"")</f>
      </c>
      <c r="EJ466">
        <f>IF($GS466&gt;=21,INDEX($DM:$DM,$GR466+21),"")</f>
      </c>
      <c r="EK466">
        <f>IF($GS466&gt;=22,INDEX($DM:$DM,$GR466+22),"")</f>
      </c>
      <c r="EL466">
        <f>IF($GS466&gt;=23,INDEX($DM:$DM,$GR466+23),"")</f>
      </c>
      <c r="EM466">
        <f>IF($GS466&gt;=24,INDEX($DM:$DM,$GR466+24),"")</f>
      </c>
      <c r="EN466">
        <f>IF($GS466&gt;=25,INDEX($DM:$DM,$GR466+25),"")</f>
      </c>
      <c r="EO466">
        <f>IF($GS466&gt;=26,INDEX($DM:$DM,$GR466+26),"")</f>
      </c>
      <c r="EP466">
        <f>IF($GS466&gt;=27,INDEX($DM:$DM,$GR466+27),"")</f>
      </c>
      <c r="EQ466">
        <f>IF($GS466&gt;=28,INDEX($DM:$DM,$GR466+28),"")</f>
      </c>
      <c r="ER466">
        <f>IF($GS466&gt;=29,INDEX($DM:$DM,$GR466+29),"")</f>
      </c>
      <c r="ES466">
        <f>IF($GS466&gt;=30,INDEX($DM:$DM,$GR466+30),"")</f>
      </c>
      <c r="ET466">
        <f>IF($GS466&gt;=31,INDEX($DM:$DM,$GR466+31),"")</f>
      </c>
      <c r="EU466">
        <f>IF($GS466&gt;=32,INDEX($DM:$DM,$GR466+32),"")</f>
      </c>
      <c r="EV466">
        <f>IF($GS466&gt;=33,INDEX($DM:$DM,$GR466+33),"")</f>
      </c>
      <c r="EW466">
        <f>IF($GS466&gt;=34,INDEX($DM:$DM,$GR466+34),"")</f>
      </c>
      <c r="EX466">
        <f>IF($GS466&gt;=35,INDEX($DM:$DM,$GR466+35),"")</f>
      </c>
      <c r="EY466">
        <f>IF($GS466&gt;=36,INDEX($DM:$DM,$GR466+36),"")</f>
      </c>
      <c r="EZ466">
        <f>IF($GS466&gt;=37,INDEX($DM:$DM,$GR466+37),"")</f>
      </c>
      <c r="FA466">
        <f>IF($GS466&gt;=38,INDEX($DM:$DM,$GR466+38),"")</f>
      </c>
      <c r="FB466">
        <f>IF($GS466&gt;=39,INDEX($DM:$DM,$GR466+39),"")</f>
      </c>
      <c r="FC466">
        <f>IF($GS466&gt;=40,INDEX($DM:$DM,$GR466+40),"")</f>
      </c>
      <c r="FD466">
        <f>IF($GS466&gt;=1,INDEX($DN:$DN,$GR466+1),"")</f>
      </c>
      <c r="FE466">
        <f>IF($GS466&gt;=2,INDEX($DN:$DN,$GR466+2),"")</f>
      </c>
      <c r="FF466">
        <f>IF($GS466&gt;=3,INDEX($DN:$DN,$GR466+3),"")</f>
      </c>
      <c r="FG466">
        <f>IF($GS466&gt;=4,INDEX($DN:$DN,$GR466+4),"")</f>
      </c>
      <c r="FH466">
        <f>IF($GS466&gt;=5,INDEX($DN:$DN,$GR466+5),"")</f>
      </c>
      <c r="FI466">
        <f>IF($GS466&gt;=6,INDEX($DN:$DN,$GR466+6),"")</f>
      </c>
      <c r="FJ466">
        <f>IF($GS466&gt;=7,INDEX($DN:$DN,$GR466+7),"")</f>
      </c>
      <c r="FK466">
        <f>IF($GS466&gt;=8,INDEX($DN:$DN,$GR466+8),"")</f>
      </c>
      <c r="FL466">
        <f>IF($GS466&gt;=9,INDEX($DN:$DN,$GR466+9),"")</f>
      </c>
      <c r="FM466">
        <f>IF($GS466&gt;=10,INDEX($DN:$DN,$GR466+10),"")</f>
      </c>
      <c r="FN466">
        <f>IF($GS466&gt;=11,INDEX($DN:$DN,$GR466+11),"")</f>
      </c>
      <c r="FO466">
        <f>IF($GS466&gt;=12,INDEX($DN:$DN,$GR466+12),"")</f>
      </c>
      <c r="FP466">
        <f>IF($GS466&gt;=13,INDEX($DN:$DN,$GR466+13),"")</f>
      </c>
      <c r="FQ466">
        <f>IF($GS466&gt;=14,INDEX($DN:$DN,$GR466+14),"")</f>
      </c>
      <c r="FR466">
        <f>IF($GS466&gt;=15,INDEX($DN:$DN,$GR466+15),"")</f>
      </c>
      <c r="FS466">
        <f>IF($GS466&gt;=16,INDEX($DN:$DN,$GR466+16),"")</f>
      </c>
      <c r="FT466">
        <f>IF($GS466&gt;=17,INDEX($DN:$DN,$GR466+17),"")</f>
      </c>
      <c r="FU466">
        <f>IF($GS466&gt;=18,INDEX($DN:$DN,$GR466+18),"")</f>
      </c>
      <c r="FV466">
        <f>IF($GS466&gt;=19,INDEX($DN:$DN,$GR466+19),"")</f>
      </c>
      <c r="FW466">
        <f>IF($GS466&gt;=20,INDEX($DN:$DN,$GR466+20),"")</f>
      </c>
      <c r="FX466">
        <f>IF($GS466&gt;=21,INDEX($DN:$DN,$GR466+21),"")</f>
      </c>
      <c r="FY466">
        <f>IF($GS466&gt;=22,INDEX($DN:$DN,$GR466+22),"")</f>
      </c>
      <c r="FZ466">
        <f>IF($GS466&gt;=23,INDEX($DN:$DN,$GR466+23),"")</f>
      </c>
      <c r="GA466">
        <f>IF($GS466&gt;=24,INDEX($DN:$DN,$GR466+24),"")</f>
      </c>
      <c r="GB466">
        <f>IF($GS466&gt;=25,INDEX($DN:$DN,$GR466+25),"")</f>
      </c>
      <c r="GC466">
        <f>IF($GS466&gt;=26,INDEX($DN:$DN,$GR466+26),"")</f>
      </c>
      <c r="GD466">
        <f>IF($GS466&gt;=27,INDEX($DN:$DN,$GR466+27),"")</f>
      </c>
      <c r="GE466">
        <f>IF($GS466&gt;=28,INDEX($DN:$DN,$GR466+28),"")</f>
      </c>
      <c r="GF466">
        <f>IF($GS466&gt;=29,INDEX($DN:$DN,$GR466+29),"")</f>
      </c>
      <c r="GG466">
        <f>IF($GS466&gt;=30,INDEX($DN:$DN,$GR466+30),"")</f>
      </c>
      <c r="GH466">
        <f>IF($GS466&gt;=31,INDEX($DN:$DN,$GR466+31),"")</f>
      </c>
      <c r="GI466">
        <f>IF($GS466&gt;=32,INDEX($DN:$DN,$GR466+32),"")</f>
      </c>
      <c r="GJ466">
        <f>IF($GS466&gt;=33,INDEX($DN:$DN,$GR466+33),"")</f>
      </c>
      <c r="GK466">
        <f>IF($GS466&gt;=34,INDEX($DN:$DN,$GR466+34),"")</f>
      </c>
      <c r="GL466">
        <f>IF($GS466&gt;=35,INDEX($DN:$DN,$GR466+35),"")</f>
      </c>
      <c r="GM466">
        <f>IF($GS466&gt;=36,INDEX($DN:$DN,$GR466+36),"")</f>
      </c>
      <c r="GN466">
        <f>IF($GS466&gt;=37,INDEX($DN:$DN,$GR466+37),"")</f>
      </c>
      <c r="GO466">
        <f>IF($GS466&gt;=38,INDEX($DN:$DN,$GR466+38),"")</f>
      </c>
      <c r="GP466">
        <f>IF($GS466&gt;=39,INDEX($DN:$DN,$GR466+39),"")</f>
      </c>
      <c r="GQ466">
        <f>IF($GS466&gt;=40,INDEX($DN:$DN,$GR466+40),"")</f>
      </c>
      <c r="GR466">
        <f>IFERROR(MATCH($DL466,$DM$2:$DM$148,0)+1,0)</f>
      </c>
      <c r="GS466">
        <f>IFERROR(INDEX($DO$2:$DO$148,MATCH($DL466,$DM$2:$DM$148,0)),0)</f>
      </c>
      <c r="GT466">
        <f>IFERROR(MATCH($Z466,$DP$466:$FC$466,0),0)</f>
      </c>
      <c r="GU466">
        <f>IF($GT466&gt;0,INDEX($FD$466:$GQ$466,$GT466),"")</f>
      </c>
      <c r="GX466">
        <f>IF($JG466&gt;=1,INDEX($GV:$GV,$JF466+1),"")</f>
      </c>
      <c r="GY466">
        <f>IF($JG466&gt;=2,INDEX($GV:$GV,$JF466+2),"")</f>
      </c>
      <c r="GZ466">
        <f>IF($JG466&gt;=3,INDEX($GV:$GV,$JF466+3),"")</f>
      </c>
      <c r="HA466">
        <f>IF($JG466&gt;=4,INDEX($GV:$GV,$JF466+4),"")</f>
      </c>
      <c r="HB466">
        <f>IF($JG466&gt;=5,INDEX($GV:$GV,$JF466+5),"")</f>
      </c>
      <c r="HC466">
        <f>IF($JG466&gt;=6,INDEX($GV:$GV,$JF466+6),"")</f>
      </c>
      <c r="HD466">
        <f>IF($JG466&gt;=7,INDEX($GV:$GV,$JF466+7),"")</f>
      </c>
      <c r="HE466">
        <f>IF($JG466&gt;=8,INDEX($GV:$GV,$JF466+8),"")</f>
      </c>
      <c r="HF466">
        <f>IF($JG466&gt;=9,INDEX($GV:$GV,$JF466+9),"")</f>
      </c>
      <c r="HG466">
        <f>IF($JG466&gt;=10,INDEX($GV:$GV,$JF466+10),"")</f>
      </c>
      <c r="HH466">
        <f>IF($JG466&gt;=11,INDEX($GV:$GV,$JF466+11),"")</f>
      </c>
      <c r="HI466">
        <f>IF($JG466&gt;=12,INDEX($GV:$GV,$JF466+12),"")</f>
      </c>
      <c r="HJ466">
        <f>IF($JG466&gt;=13,INDEX($GV:$GV,$JF466+13),"")</f>
      </c>
      <c r="HK466">
        <f>IF($JG466&gt;=14,INDEX($GV:$GV,$JF466+14),"")</f>
      </c>
      <c r="HL466">
        <f>IF($JG466&gt;=15,INDEX($GV:$GV,$JF466+15),"")</f>
      </c>
      <c r="HM466">
        <f>IF($JG466&gt;=16,INDEX($GV:$GV,$JF466+16),"")</f>
      </c>
      <c r="HN466">
        <f>IF($JG466&gt;=17,INDEX($GV:$GV,$JF466+17),"")</f>
      </c>
      <c r="HO466">
        <f>IF($JG466&gt;=18,INDEX($GV:$GV,$JF466+18),"")</f>
      </c>
      <c r="HP466">
        <f>IF($JG466&gt;=19,INDEX($GV:$GV,$JF466+19),"")</f>
      </c>
      <c r="HQ466">
        <f>IF($JG466&gt;=20,INDEX($GV:$GV,$JF466+20),"")</f>
      </c>
      <c r="HR466">
        <f>IF($JG466&gt;=21,INDEX($GV:$GV,$JF466+21),"")</f>
      </c>
      <c r="HS466">
        <f>IF($JG466&gt;=22,INDEX($GV:$GV,$JF466+22),"")</f>
      </c>
      <c r="HT466">
        <f>IF($JG466&gt;=23,INDEX($GV:$GV,$JF466+23),"")</f>
      </c>
      <c r="HU466">
        <f>IF($JG466&gt;=24,INDEX($GV:$GV,$JF466+24),"")</f>
      </c>
      <c r="HV466">
        <f>IF($JG466&gt;=25,INDEX($GV:$GV,$JF466+25),"")</f>
      </c>
      <c r="HW466">
        <f>IF($JG466&gt;=26,INDEX($GV:$GV,$JF466+26),"")</f>
      </c>
      <c r="HX466">
        <f>IF($JG466&gt;=27,INDEX($GV:$GV,$JF466+27),"")</f>
      </c>
      <c r="HY466">
        <f>IF($JG466&gt;=28,INDEX($GV:$GV,$JF466+28),"")</f>
      </c>
      <c r="HZ466">
        <f>IF($JG466&gt;=29,INDEX($GV:$GV,$JF466+29),"")</f>
      </c>
      <c r="IA466">
        <f>IF($JG466&gt;=30,INDEX($GV:$GV,$JF466+30),"")</f>
      </c>
      <c r="IB466">
        <f>IF($JG466&gt;=31,INDEX($GV:$GV,$JF466+31),"")</f>
      </c>
      <c r="IC466">
        <f>IF($JG466&gt;=32,INDEX($GV:$GV,$JF466+32),"")</f>
      </c>
      <c r="ID466">
        <f>IF($JG466&gt;=33,INDEX($GV:$GV,$JF466+33),"")</f>
      </c>
      <c r="IE466">
        <f>IF($JG466&gt;=34,INDEX($GV:$GV,$JF466+34),"")</f>
      </c>
      <c r="IF466">
        <f>IF($JG466&gt;=35,INDEX($GV:$GV,$JF466+35),"")</f>
      </c>
      <c r="IG466">
        <f>IF($JG466&gt;=36,INDEX($GV:$GV,$JF466+36),"")</f>
      </c>
      <c r="IH466">
        <f>IF($JG466&gt;=37,INDEX($GV:$GV,$JF466+37),"")</f>
      </c>
      <c r="II466">
        <f>IF($JG466&gt;=38,INDEX($GV:$GV,$JF466+38),"")</f>
      </c>
      <c r="IJ466">
        <f>IF($JG466&gt;=39,INDEX($GV:$GV,$JF466+39),"")</f>
      </c>
      <c r="IK466">
        <f>IF($JG466&gt;=40,INDEX($GV:$GV,$JF466+40),"")</f>
      </c>
      <c r="IL466">
        <f>IF($JG466&gt;=41,INDEX($GV:$GV,$JF466+41),"")</f>
      </c>
      <c r="IM466">
        <f>IF($JG466&gt;=42,INDEX($GV:$GV,$JF466+42),"")</f>
      </c>
      <c r="IN466">
        <f>IF($JG466&gt;=43,INDEX($GV:$GV,$JF466+43),"")</f>
      </c>
      <c r="IO466">
        <f>IF($JG466&gt;=44,INDEX($GV:$GV,$JF466+44),"")</f>
      </c>
      <c r="IP466">
        <f>IF($JG466&gt;=45,INDEX($GV:$GV,$JF466+45),"")</f>
      </c>
      <c r="IQ466">
        <f>IF($JG466&gt;=46,INDEX($GV:$GV,$JF466+46),"")</f>
      </c>
      <c r="IR466">
        <f>IF($JG466&gt;=47,INDEX($GV:$GV,$JF466+47),"")</f>
      </c>
      <c r="IS466">
        <f>IF($JG466&gt;=48,INDEX($GV:$GV,$JF466+48),"")</f>
      </c>
      <c r="IT466">
        <f>IF($JG466&gt;=49,INDEX($GV:$GV,$JF466+49),"")</f>
      </c>
      <c r="IU466">
        <f>IF($JG466&gt;=50,INDEX($GV:$GV,$JF466+50),"")</f>
      </c>
      <c r="IV466">
        <f>IF($JG466&gt;=51,INDEX($GV:$GV,$JF466+51),"")</f>
      </c>
      <c r="IW466">
        <f>IF($JG466&gt;=52,INDEX($GV:$GV,$JF466+52),"")</f>
      </c>
      <c r="IX466">
        <f>IF($JG466&gt;=53,INDEX($GV:$GV,$JF466+53),"")</f>
      </c>
      <c r="IY466">
        <f>IF($JG466&gt;=54,INDEX($GV:$GV,$JF466+54),"")</f>
      </c>
      <c r="IZ466">
        <f>IF($JG466&gt;=55,INDEX($GV:$GV,$JF466+55),"")</f>
      </c>
      <c r="JA466">
        <f>IF($JG466&gt;=56,INDEX($GV:$GV,$JF466+56),"")</f>
      </c>
      <c r="JB466">
        <f>IF($JG466&gt;=57,INDEX($GV:$GV,$JF466+57),"")</f>
      </c>
      <c r="JC466">
        <f>IF($JG466&gt;=58,INDEX($GV:$GV,$JF466+58),"")</f>
      </c>
      <c r="JD466">
        <f>IF($JG466&gt;=59,INDEX($GV:$GV,$JF466+59),"")</f>
      </c>
      <c r="JE466">
        <f>IF($JG466&gt;=60,INDEX($GV:$GV,$JF466+60),"")</f>
      </c>
      <c r="JF466">
        <f>IFERROR(MATCH($GU466,$GV$2:$GV$322,0)+1,0)</f>
      </c>
      <c r="JG466">
        <f>IFERROR(INDEX($GW$2:$GW$322,MATCH($GU466,$GV$2:$GV$322,0)),0)</f>
      </c>
      <c r="JH466" t="s">
        <v>44</v>
      </c>
      <c r="JI466" t="s">
        <v>44</v>
      </c>
    </row>
    <row r="467" spans="1:269" x14ac:dyDescent="0.25">
      <c r="R467">
        <f>IF(OR($U467="",$Q467=""),"",IFERROR($U467/$Q467,0))</f>
      </c>
      <c r="S467">
        <f>IF($U467="","",
SUM($T467,$V467,$AA467,$W467,$Y467)*
(1-IF($AB467="",0,VALUE($AB467)/100)))</f>
      </c>
      <c r="T467">
        <f>IF($U467="","",$U467)</f>
      </c>
      <c r="V467">
        <f>IF($U467="","",
IF($O467="","",
IF(ISNUMBER(SEARCH("exempt",LOWER($O467))),0,
$U467*(VALUE(SUBSTITUTE($O467,"%",""))/100))))</f>
      </c>
      <c r="AC467">
        <f>IFERROR(IF(FIND(" - ",$K467)&gt;0,MID($K467,FIND(" - ",$K467)+3,LEN($K467)),""),"")</f>
      </c>
      <c r="AL467" t="s">
        <v>1328</v>
      </c>
      <c r="AT467">
        <f>IFERROR(LEFT($K467,FIND(" - ",$K467)-1),$K467)</f>
      </c>
      <c r="AW467">
        <f>IF($CL467&gt;=1,INDEX($AU:$AU,$CK467+1),"")</f>
      </c>
      <c r="AX467">
        <f>IF($CL467&gt;=2,INDEX($AU:$AU,$CK467+2),"")</f>
      </c>
      <c r="AY467">
        <f>IF($CL467&gt;=3,INDEX($AU:$AU,$CK467+3),"")</f>
      </c>
      <c r="AZ467">
        <f>IF($CL467&gt;=4,INDEX($AU:$AU,$CK467+4),"")</f>
      </c>
      <c r="BA467">
        <f>IF($CL467&gt;=5,INDEX($AU:$AU,$CK467+5),"")</f>
      </c>
      <c r="BB467">
        <f>IF($CL467&gt;=6,INDEX($AU:$AU,$CK467+6),"")</f>
      </c>
      <c r="BC467">
        <f>IF($CL467&gt;=7,INDEX($AU:$AU,$CK467+7),"")</f>
      </c>
      <c r="BD467">
        <f>IF($CL467&gt;=8,INDEX($AU:$AU,$CK467+8),"")</f>
      </c>
      <c r="BE467">
        <f>IF($CL467&gt;=9,INDEX($AU:$AU,$CK467+9),"")</f>
      </c>
      <c r="BF467">
        <f>IF($CL467&gt;=10,INDEX($AU:$AU,$CK467+10),"")</f>
      </c>
      <c r="BG467">
        <f>IF($CL467&gt;=11,INDEX($AU:$AU,$CK467+11),"")</f>
      </c>
      <c r="BH467">
        <f>IF($CL467&gt;=12,INDEX($AU:$AU,$CK467+12),"")</f>
      </c>
      <c r="BI467">
        <f>IF($CL467&gt;=13,INDEX($AU:$AU,$CK467+13),"")</f>
      </c>
      <c r="BJ467">
        <f>IF($CL467&gt;=14,INDEX($AU:$AU,$CK467+14),"")</f>
      </c>
      <c r="BK467">
        <f>IF($CL467&gt;=15,INDEX($AU:$AU,$CK467+15),"")</f>
      </c>
      <c r="BL467">
        <f>IF($CL467&gt;=16,INDEX($AU:$AU,$CK467+16),"")</f>
      </c>
      <c r="BM467">
        <f>IF($CL467&gt;=17,INDEX($AU:$AU,$CK467+17),"")</f>
      </c>
      <c r="BN467">
        <f>IF($CL467&gt;=18,INDEX($AU:$AU,$CK467+18),"")</f>
      </c>
      <c r="BO467">
        <f>IF($CL467&gt;=19,INDEX($AU:$AU,$CK467+19),"")</f>
      </c>
      <c r="BP467">
        <f>IF($CL467&gt;=20,INDEX($AU:$AU,$CK467+20),"")</f>
      </c>
      <c r="BQ467">
        <f>IF($CL467&gt;=21,INDEX($AU:$AU,$CK467+21),"")</f>
      </c>
      <c r="BR467">
        <f>IF($CL467&gt;=22,INDEX($AU:$AU,$CK467+22),"")</f>
      </c>
      <c r="BS467">
        <f>IF($CL467&gt;=23,INDEX($AU:$AU,$CK467+23),"")</f>
      </c>
      <c r="BT467">
        <f>IF($CL467&gt;=24,INDEX($AU:$AU,$CK467+24),"")</f>
      </c>
      <c r="BU467">
        <f>IF($CL467&gt;=25,INDEX($AU:$AU,$CK467+25),"")</f>
      </c>
      <c r="BV467">
        <f>IF($CL467&gt;=26,INDEX($AU:$AU,$CK467+26),"")</f>
      </c>
      <c r="BW467">
        <f>IF($CL467&gt;=27,INDEX($AU:$AU,$CK467+27),"")</f>
      </c>
      <c r="BX467">
        <f>IF($CL467&gt;=28,INDEX($AU:$AU,$CK467+28),"")</f>
      </c>
      <c r="BY467">
        <f>IF($CL467&gt;=29,INDEX($AU:$AU,$CK467+29),"")</f>
      </c>
      <c r="BZ467">
        <f>IF($CL467&gt;=30,INDEX($AU:$AU,$CK467+30),"")</f>
      </c>
      <c r="CA467">
        <f>IF($CL467&gt;=31,INDEX($AU:$AU,$CK467+31),"")</f>
      </c>
      <c r="CB467">
        <f>IF($CL467&gt;=32,INDEX($AU:$AU,$CK467+32),"")</f>
      </c>
      <c r="CC467">
        <f>IF($CL467&gt;=33,INDEX($AU:$AU,$CK467+33),"")</f>
      </c>
      <c r="CD467">
        <f>IF($CL467&gt;=34,INDEX($AU:$AU,$CK467+34),"")</f>
      </c>
      <c r="CE467">
        <f>IF($CL467&gt;=35,INDEX($AU:$AU,$CK467+35),"")</f>
      </c>
      <c r="CF467">
        <f>IF($CL467&gt;=36,INDEX($AU:$AU,$CK467+36),"")</f>
      </c>
      <c r="CG467">
        <f>IF($CL467&gt;=37,INDEX($AU:$AU,$CK467+37),"")</f>
      </c>
      <c r="CH467">
        <f>IF($CL467&gt;=38,INDEX($AU:$AU,$CK467+38),"")</f>
      </c>
      <c r="CI467">
        <f>IF($CL467&gt;=39,INDEX($AU:$AU,$CK467+39),"")</f>
      </c>
      <c r="CJ467">
        <f>IF($CL467&gt;=40,INDEX($AU:$AU,$CK467+40),"")</f>
      </c>
      <c r="CK467">
        <f>IFERROR(MATCH($AT467,$AU$2:$AU$133,0)+1,0)</f>
      </c>
      <c r="CL467">
        <f>IFERROR(INDEX($AV$2:$AV$133,MATCH($AT467,$AU$2:$AU$133,0)),0)</f>
      </c>
      <c r="CM467">
        <f>IFERROR(LEFT($L467,FIND(" - ",$L467)-1),$L467)</f>
      </c>
      <c r="CN467" t="s">
        <v>221</v>
      </c>
      <c r="CP467">
        <f>IF($DK467&gt;=1,INDEX($CN:$CN,$DJ467+1),"")</f>
      </c>
      <c r="CQ467">
        <f>IF($DK467&gt;=2,INDEX($CN:$CN,$DJ467+2),"")</f>
      </c>
      <c r="CR467">
        <f>IF($DK467&gt;=3,INDEX($CN:$CN,$DJ467+3),"")</f>
      </c>
      <c r="CS467">
        <f>IF($DK467&gt;=4,INDEX($CN:$CN,$DJ467+4),"")</f>
      </c>
      <c r="CT467">
        <f>IF($DK467&gt;=5,INDEX($CN:$CN,$DJ467+5),"")</f>
      </c>
      <c r="CU467">
        <f>IF($DK467&gt;=6,INDEX($CN:$CN,$DJ467+6),"")</f>
      </c>
      <c r="CV467">
        <f>IF($DK467&gt;=7,INDEX($CN:$CN,$DJ467+7),"")</f>
      </c>
      <c r="CW467">
        <f>IF($DK467&gt;=8,INDEX($CN:$CN,$DJ467+8),"")</f>
      </c>
      <c r="CX467">
        <f>IF($DK467&gt;=9,INDEX($CN:$CN,$DJ467+9),"")</f>
      </c>
      <c r="CY467">
        <f>IF($DK467&gt;=10,INDEX($CN:$CN,$DJ467+10),"")</f>
      </c>
      <c r="CZ467">
        <f>IF($DK467&gt;=11,INDEX($CN:$CN,$DJ467+11),"")</f>
      </c>
      <c r="DA467">
        <f>IF($DK467&gt;=12,INDEX($CN:$CN,$DJ467+12),"")</f>
      </c>
      <c r="DB467">
        <f>IF($DK467&gt;=13,INDEX($CN:$CN,$DJ467+13),"")</f>
      </c>
      <c r="DC467">
        <f>IF($DK467&gt;=14,INDEX($CN:$CN,$DJ467+14),"")</f>
      </c>
      <c r="DD467">
        <f>IF($DK467&gt;=15,INDEX($CN:$CN,$DJ467+15),"")</f>
      </c>
      <c r="DE467">
        <f>IF($DK467&gt;=16,INDEX($CN:$CN,$DJ467+16),"")</f>
      </c>
      <c r="DF467">
        <f>IF($DK467&gt;=17,INDEX($CN:$CN,$DJ467+17),"")</f>
      </c>
      <c r="DG467">
        <f>IF($DK467&gt;=18,INDEX($CN:$CN,$DJ467+18),"")</f>
      </c>
      <c r="DH467">
        <f>IF($DK467&gt;=19,INDEX($CN:$CN,$DJ467+19),"")</f>
      </c>
      <c r="DI467">
        <f>IF($DK467&gt;=20,INDEX($CN:$CN,$DJ467+20),"")</f>
      </c>
      <c r="DJ467">
        <f>IFERROR(MATCH($CM467,$CN$2:$CN$1089,0)+1,0)</f>
      </c>
      <c r="DK467">
        <f>IFERROR(INDEX($CO$2:$CO$1089,MATCH($CM467,$CN$2:$CN$1089,0)),0)</f>
      </c>
      <c r="DL467">
        <f>IFERROR(INDEX($AS:$AS,MATCH($O467,$AR:$AR,0))&amp;"","")</f>
      </c>
      <c r="DP467">
        <f>IF($GS467&gt;=1,INDEX($DM:$DM,$GR467+1),"")</f>
      </c>
      <c r="DQ467">
        <f>IF($GS467&gt;=2,INDEX($DM:$DM,$GR467+2),"")</f>
      </c>
      <c r="DR467">
        <f>IF($GS467&gt;=3,INDEX($DM:$DM,$GR467+3),"")</f>
      </c>
      <c r="DS467">
        <f>IF($GS467&gt;=4,INDEX($DM:$DM,$GR467+4),"")</f>
      </c>
      <c r="DT467">
        <f>IF($GS467&gt;=5,INDEX($DM:$DM,$GR467+5),"")</f>
      </c>
      <c r="DU467">
        <f>IF($GS467&gt;=6,INDEX($DM:$DM,$GR467+6),"")</f>
      </c>
      <c r="DV467">
        <f>IF($GS467&gt;=7,INDEX($DM:$DM,$GR467+7),"")</f>
      </c>
      <c r="DW467">
        <f>IF($GS467&gt;=8,INDEX($DM:$DM,$GR467+8),"")</f>
      </c>
      <c r="DX467">
        <f>IF($GS467&gt;=9,INDEX($DM:$DM,$GR467+9),"")</f>
      </c>
      <c r="DY467">
        <f>IF($GS467&gt;=10,INDEX($DM:$DM,$GR467+10),"")</f>
      </c>
      <c r="DZ467">
        <f>IF($GS467&gt;=11,INDEX($DM:$DM,$GR467+11),"")</f>
      </c>
      <c r="EA467">
        <f>IF($GS467&gt;=12,INDEX($DM:$DM,$GR467+12),"")</f>
      </c>
      <c r="EB467">
        <f>IF($GS467&gt;=13,INDEX($DM:$DM,$GR467+13),"")</f>
      </c>
      <c r="EC467">
        <f>IF($GS467&gt;=14,INDEX($DM:$DM,$GR467+14),"")</f>
      </c>
      <c r="ED467">
        <f>IF($GS467&gt;=15,INDEX($DM:$DM,$GR467+15),"")</f>
      </c>
      <c r="EE467">
        <f>IF($GS467&gt;=16,INDEX($DM:$DM,$GR467+16),"")</f>
      </c>
      <c r="EF467">
        <f>IF($GS467&gt;=17,INDEX($DM:$DM,$GR467+17),"")</f>
      </c>
      <c r="EG467">
        <f>IF($GS467&gt;=18,INDEX($DM:$DM,$GR467+18),"")</f>
      </c>
      <c r="EH467">
        <f>IF($GS467&gt;=19,INDEX($DM:$DM,$GR467+19),"")</f>
      </c>
      <c r="EI467">
        <f>IF($GS467&gt;=20,INDEX($DM:$DM,$GR467+20),"")</f>
      </c>
      <c r="EJ467">
        <f>IF($GS467&gt;=21,INDEX($DM:$DM,$GR467+21),"")</f>
      </c>
      <c r="EK467">
        <f>IF($GS467&gt;=22,INDEX($DM:$DM,$GR467+22),"")</f>
      </c>
      <c r="EL467">
        <f>IF($GS467&gt;=23,INDEX($DM:$DM,$GR467+23),"")</f>
      </c>
      <c r="EM467">
        <f>IF($GS467&gt;=24,INDEX($DM:$DM,$GR467+24),"")</f>
      </c>
      <c r="EN467">
        <f>IF($GS467&gt;=25,INDEX($DM:$DM,$GR467+25),"")</f>
      </c>
      <c r="EO467">
        <f>IF($GS467&gt;=26,INDEX($DM:$DM,$GR467+26),"")</f>
      </c>
      <c r="EP467">
        <f>IF($GS467&gt;=27,INDEX($DM:$DM,$GR467+27),"")</f>
      </c>
      <c r="EQ467">
        <f>IF($GS467&gt;=28,INDEX($DM:$DM,$GR467+28),"")</f>
      </c>
      <c r="ER467">
        <f>IF($GS467&gt;=29,INDEX($DM:$DM,$GR467+29),"")</f>
      </c>
      <c r="ES467">
        <f>IF($GS467&gt;=30,INDEX($DM:$DM,$GR467+30),"")</f>
      </c>
      <c r="ET467">
        <f>IF($GS467&gt;=31,INDEX($DM:$DM,$GR467+31),"")</f>
      </c>
      <c r="EU467">
        <f>IF($GS467&gt;=32,INDEX($DM:$DM,$GR467+32),"")</f>
      </c>
      <c r="EV467">
        <f>IF($GS467&gt;=33,INDEX($DM:$DM,$GR467+33),"")</f>
      </c>
      <c r="EW467">
        <f>IF($GS467&gt;=34,INDEX($DM:$DM,$GR467+34),"")</f>
      </c>
      <c r="EX467">
        <f>IF($GS467&gt;=35,INDEX($DM:$DM,$GR467+35),"")</f>
      </c>
      <c r="EY467">
        <f>IF($GS467&gt;=36,INDEX($DM:$DM,$GR467+36),"")</f>
      </c>
      <c r="EZ467">
        <f>IF($GS467&gt;=37,INDEX($DM:$DM,$GR467+37),"")</f>
      </c>
      <c r="FA467">
        <f>IF($GS467&gt;=38,INDEX($DM:$DM,$GR467+38),"")</f>
      </c>
      <c r="FB467">
        <f>IF($GS467&gt;=39,INDEX($DM:$DM,$GR467+39),"")</f>
      </c>
      <c r="FC467">
        <f>IF($GS467&gt;=40,INDEX($DM:$DM,$GR467+40),"")</f>
      </c>
      <c r="FD467">
        <f>IF($GS467&gt;=1,INDEX($DN:$DN,$GR467+1),"")</f>
      </c>
      <c r="FE467">
        <f>IF($GS467&gt;=2,INDEX($DN:$DN,$GR467+2),"")</f>
      </c>
      <c r="FF467">
        <f>IF($GS467&gt;=3,INDEX($DN:$DN,$GR467+3),"")</f>
      </c>
      <c r="FG467">
        <f>IF($GS467&gt;=4,INDEX($DN:$DN,$GR467+4),"")</f>
      </c>
      <c r="FH467">
        <f>IF($GS467&gt;=5,INDEX($DN:$DN,$GR467+5),"")</f>
      </c>
      <c r="FI467">
        <f>IF($GS467&gt;=6,INDEX($DN:$DN,$GR467+6),"")</f>
      </c>
      <c r="FJ467">
        <f>IF($GS467&gt;=7,INDEX($DN:$DN,$GR467+7),"")</f>
      </c>
      <c r="FK467">
        <f>IF($GS467&gt;=8,INDEX($DN:$DN,$GR467+8),"")</f>
      </c>
      <c r="FL467">
        <f>IF($GS467&gt;=9,INDEX($DN:$DN,$GR467+9),"")</f>
      </c>
      <c r="FM467">
        <f>IF($GS467&gt;=10,INDEX($DN:$DN,$GR467+10),"")</f>
      </c>
      <c r="FN467">
        <f>IF($GS467&gt;=11,INDEX($DN:$DN,$GR467+11),"")</f>
      </c>
      <c r="FO467">
        <f>IF($GS467&gt;=12,INDEX($DN:$DN,$GR467+12),"")</f>
      </c>
      <c r="FP467">
        <f>IF($GS467&gt;=13,INDEX($DN:$DN,$GR467+13),"")</f>
      </c>
      <c r="FQ467">
        <f>IF($GS467&gt;=14,INDEX($DN:$DN,$GR467+14),"")</f>
      </c>
      <c r="FR467">
        <f>IF($GS467&gt;=15,INDEX($DN:$DN,$GR467+15),"")</f>
      </c>
      <c r="FS467">
        <f>IF($GS467&gt;=16,INDEX($DN:$DN,$GR467+16),"")</f>
      </c>
      <c r="FT467">
        <f>IF($GS467&gt;=17,INDEX($DN:$DN,$GR467+17),"")</f>
      </c>
      <c r="FU467">
        <f>IF($GS467&gt;=18,INDEX($DN:$DN,$GR467+18),"")</f>
      </c>
      <c r="FV467">
        <f>IF($GS467&gt;=19,INDEX($DN:$DN,$GR467+19),"")</f>
      </c>
      <c r="FW467">
        <f>IF($GS467&gt;=20,INDEX($DN:$DN,$GR467+20),"")</f>
      </c>
      <c r="FX467">
        <f>IF($GS467&gt;=21,INDEX($DN:$DN,$GR467+21),"")</f>
      </c>
      <c r="FY467">
        <f>IF($GS467&gt;=22,INDEX($DN:$DN,$GR467+22),"")</f>
      </c>
      <c r="FZ467">
        <f>IF($GS467&gt;=23,INDEX($DN:$DN,$GR467+23),"")</f>
      </c>
      <c r="GA467">
        <f>IF($GS467&gt;=24,INDEX($DN:$DN,$GR467+24),"")</f>
      </c>
      <c r="GB467">
        <f>IF($GS467&gt;=25,INDEX($DN:$DN,$GR467+25),"")</f>
      </c>
      <c r="GC467">
        <f>IF($GS467&gt;=26,INDEX($DN:$DN,$GR467+26),"")</f>
      </c>
      <c r="GD467">
        <f>IF($GS467&gt;=27,INDEX($DN:$DN,$GR467+27),"")</f>
      </c>
      <c r="GE467">
        <f>IF($GS467&gt;=28,INDEX($DN:$DN,$GR467+28),"")</f>
      </c>
      <c r="GF467">
        <f>IF($GS467&gt;=29,INDEX($DN:$DN,$GR467+29),"")</f>
      </c>
      <c r="GG467">
        <f>IF($GS467&gt;=30,INDEX($DN:$DN,$GR467+30),"")</f>
      </c>
      <c r="GH467">
        <f>IF($GS467&gt;=31,INDEX($DN:$DN,$GR467+31),"")</f>
      </c>
      <c r="GI467">
        <f>IF($GS467&gt;=32,INDEX($DN:$DN,$GR467+32),"")</f>
      </c>
      <c r="GJ467">
        <f>IF($GS467&gt;=33,INDEX($DN:$DN,$GR467+33),"")</f>
      </c>
      <c r="GK467">
        <f>IF($GS467&gt;=34,INDEX($DN:$DN,$GR467+34),"")</f>
      </c>
      <c r="GL467">
        <f>IF($GS467&gt;=35,INDEX($DN:$DN,$GR467+35),"")</f>
      </c>
      <c r="GM467">
        <f>IF($GS467&gt;=36,INDEX($DN:$DN,$GR467+36),"")</f>
      </c>
      <c r="GN467">
        <f>IF($GS467&gt;=37,INDEX($DN:$DN,$GR467+37),"")</f>
      </c>
      <c r="GO467">
        <f>IF($GS467&gt;=38,INDEX($DN:$DN,$GR467+38),"")</f>
      </c>
      <c r="GP467">
        <f>IF($GS467&gt;=39,INDEX($DN:$DN,$GR467+39),"")</f>
      </c>
      <c r="GQ467">
        <f>IF($GS467&gt;=40,INDEX($DN:$DN,$GR467+40),"")</f>
      </c>
      <c r="GR467">
        <f>IFERROR(MATCH($DL467,$DM$2:$DM$148,0)+1,0)</f>
      </c>
      <c r="GS467">
        <f>IFERROR(INDEX($DO$2:$DO$148,MATCH($DL467,$DM$2:$DM$148,0)),0)</f>
      </c>
      <c r="GT467">
        <f>IFERROR(MATCH($Z467,$DP$467:$FC$467,0),0)</f>
      </c>
      <c r="GU467">
        <f>IF($GT467&gt;0,INDEX($FD$467:$GQ$467,$GT467),"")</f>
      </c>
      <c r="GX467">
        <f>IF($JG467&gt;=1,INDEX($GV:$GV,$JF467+1),"")</f>
      </c>
      <c r="GY467">
        <f>IF($JG467&gt;=2,INDEX($GV:$GV,$JF467+2),"")</f>
      </c>
      <c r="GZ467">
        <f>IF($JG467&gt;=3,INDEX($GV:$GV,$JF467+3),"")</f>
      </c>
      <c r="HA467">
        <f>IF($JG467&gt;=4,INDEX($GV:$GV,$JF467+4),"")</f>
      </c>
      <c r="HB467">
        <f>IF($JG467&gt;=5,INDEX($GV:$GV,$JF467+5),"")</f>
      </c>
      <c r="HC467">
        <f>IF($JG467&gt;=6,INDEX($GV:$GV,$JF467+6),"")</f>
      </c>
      <c r="HD467">
        <f>IF($JG467&gt;=7,INDEX($GV:$GV,$JF467+7),"")</f>
      </c>
      <c r="HE467">
        <f>IF($JG467&gt;=8,INDEX($GV:$GV,$JF467+8),"")</f>
      </c>
      <c r="HF467">
        <f>IF($JG467&gt;=9,INDEX($GV:$GV,$JF467+9),"")</f>
      </c>
      <c r="HG467">
        <f>IF($JG467&gt;=10,INDEX($GV:$GV,$JF467+10),"")</f>
      </c>
      <c r="HH467">
        <f>IF($JG467&gt;=11,INDEX($GV:$GV,$JF467+11),"")</f>
      </c>
      <c r="HI467">
        <f>IF($JG467&gt;=12,INDEX($GV:$GV,$JF467+12),"")</f>
      </c>
      <c r="HJ467">
        <f>IF($JG467&gt;=13,INDEX($GV:$GV,$JF467+13),"")</f>
      </c>
      <c r="HK467">
        <f>IF($JG467&gt;=14,INDEX($GV:$GV,$JF467+14),"")</f>
      </c>
      <c r="HL467">
        <f>IF($JG467&gt;=15,INDEX($GV:$GV,$JF467+15),"")</f>
      </c>
      <c r="HM467">
        <f>IF($JG467&gt;=16,INDEX($GV:$GV,$JF467+16),"")</f>
      </c>
      <c r="HN467">
        <f>IF($JG467&gt;=17,INDEX($GV:$GV,$JF467+17),"")</f>
      </c>
      <c r="HO467">
        <f>IF($JG467&gt;=18,INDEX($GV:$GV,$JF467+18),"")</f>
      </c>
      <c r="HP467">
        <f>IF($JG467&gt;=19,INDEX($GV:$GV,$JF467+19),"")</f>
      </c>
      <c r="HQ467">
        <f>IF($JG467&gt;=20,INDEX($GV:$GV,$JF467+20),"")</f>
      </c>
      <c r="HR467">
        <f>IF($JG467&gt;=21,INDEX($GV:$GV,$JF467+21),"")</f>
      </c>
      <c r="HS467">
        <f>IF($JG467&gt;=22,INDEX($GV:$GV,$JF467+22),"")</f>
      </c>
      <c r="HT467">
        <f>IF($JG467&gt;=23,INDEX($GV:$GV,$JF467+23),"")</f>
      </c>
      <c r="HU467">
        <f>IF($JG467&gt;=24,INDEX($GV:$GV,$JF467+24),"")</f>
      </c>
      <c r="HV467">
        <f>IF($JG467&gt;=25,INDEX($GV:$GV,$JF467+25),"")</f>
      </c>
      <c r="HW467">
        <f>IF($JG467&gt;=26,INDEX($GV:$GV,$JF467+26),"")</f>
      </c>
      <c r="HX467">
        <f>IF($JG467&gt;=27,INDEX($GV:$GV,$JF467+27),"")</f>
      </c>
      <c r="HY467">
        <f>IF($JG467&gt;=28,INDEX($GV:$GV,$JF467+28),"")</f>
      </c>
      <c r="HZ467">
        <f>IF($JG467&gt;=29,INDEX($GV:$GV,$JF467+29),"")</f>
      </c>
      <c r="IA467">
        <f>IF($JG467&gt;=30,INDEX($GV:$GV,$JF467+30),"")</f>
      </c>
      <c r="IB467">
        <f>IF($JG467&gt;=31,INDEX($GV:$GV,$JF467+31),"")</f>
      </c>
      <c r="IC467">
        <f>IF($JG467&gt;=32,INDEX($GV:$GV,$JF467+32),"")</f>
      </c>
      <c r="ID467">
        <f>IF($JG467&gt;=33,INDEX($GV:$GV,$JF467+33),"")</f>
      </c>
      <c r="IE467">
        <f>IF($JG467&gt;=34,INDEX($GV:$GV,$JF467+34),"")</f>
      </c>
      <c r="IF467">
        <f>IF($JG467&gt;=35,INDEX($GV:$GV,$JF467+35),"")</f>
      </c>
      <c r="IG467">
        <f>IF($JG467&gt;=36,INDEX($GV:$GV,$JF467+36),"")</f>
      </c>
      <c r="IH467">
        <f>IF($JG467&gt;=37,INDEX($GV:$GV,$JF467+37),"")</f>
      </c>
      <c r="II467">
        <f>IF($JG467&gt;=38,INDEX($GV:$GV,$JF467+38),"")</f>
      </c>
      <c r="IJ467">
        <f>IF($JG467&gt;=39,INDEX($GV:$GV,$JF467+39),"")</f>
      </c>
      <c r="IK467">
        <f>IF($JG467&gt;=40,INDEX($GV:$GV,$JF467+40),"")</f>
      </c>
      <c r="IL467">
        <f>IF($JG467&gt;=41,INDEX($GV:$GV,$JF467+41),"")</f>
      </c>
      <c r="IM467">
        <f>IF($JG467&gt;=42,INDEX($GV:$GV,$JF467+42),"")</f>
      </c>
      <c r="IN467">
        <f>IF($JG467&gt;=43,INDEX($GV:$GV,$JF467+43),"")</f>
      </c>
      <c r="IO467">
        <f>IF($JG467&gt;=44,INDEX($GV:$GV,$JF467+44),"")</f>
      </c>
      <c r="IP467">
        <f>IF($JG467&gt;=45,INDEX($GV:$GV,$JF467+45),"")</f>
      </c>
      <c r="IQ467">
        <f>IF($JG467&gt;=46,INDEX($GV:$GV,$JF467+46),"")</f>
      </c>
      <c r="IR467">
        <f>IF($JG467&gt;=47,INDEX($GV:$GV,$JF467+47),"")</f>
      </c>
      <c r="IS467">
        <f>IF($JG467&gt;=48,INDEX($GV:$GV,$JF467+48),"")</f>
      </c>
      <c r="IT467">
        <f>IF($JG467&gt;=49,INDEX($GV:$GV,$JF467+49),"")</f>
      </c>
      <c r="IU467">
        <f>IF($JG467&gt;=50,INDEX($GV:$GV,$JF467+50),"")</f>
      </c>
      <c r="IV467">
        <f>IF($JG467&gt;=51,INDEX($GV:$GV,$JF467+51),"")</f>
      </c>
      <c r="IW467">
        <f>IF($JG467&gt;=52,INDEX($GV:$GV,$JF467+52),"")</f>
      </c>
      <c r="IX467">
        <f>IF($JG467&gt;=53,INDEX($GV:$GV,$JF467+53),"")</f>
      </c>
      <c r="IY467">
        <f>IF($JG467&gt;=54,INDEX($GV:$GV,$JF467+54),"")</f>
      </c>
      <c r="IZ467">
        <f>IF($JG467&gt;=55,INDEX($GV:$GV,$JF467+55),"")</f>
      </c>
      <c r="JA467">
        <f>IF($JG467&gt;=56,INDEX($GV:$GV,$JF467+56),"")</f>
      </c>
      <c r="JB467">
        <f>IF($JG467&gt;=57,INDEX($GV:$GV,$JF467+57),"")</f>
      </c>
      <c r="JC467">
        <f>IF($JG467&gt;=58,INDEX($GV:$GV,$JF467+58),"")</f>
      </c>
      <c r="JD467">
        <f>IF($JG467&gt;=59,INDEX($GV:$GV,$JF467+59),"")</f>
      </c>
      <c r="JE467">
        <f>IF($JG467&gt;=60,INDEX($GV:$GV,$JF467+60),"")</f>
      </c>
      <c r="JF467">
        <f>IFERROR(MATCH($GU467,$GV$2:$GV$322,0)+1,0)</f>
      </c>
      <c r="JG467">
        <f>IFERROR(INDEX($GW$2:$GW$322,MATCH($GU467,$GV$2:$GV$322,0)),0)</f>
      </c>
      <c r="JH467" t="s">
        <v>44</v>
      </c>
      <c r="JI467" t="s">
        <v>44</v>
      </c>
    </row>
    <row r="468" spans="1:269" x14ac:dyDescent="0.25">
      <c r="R468">
        <f>IF(OR($U468="",$Q468=""),"",IFERROR($U468/$Q468,0))</f>
      </c>
      <c r="S468">
        <f>IF($U468="","",
SUM($T468,$V468,$AA468,$W468,$Y468)*
(1-IF($AB468="",0,VALUE($AB468)/100)))</f>
      </c>
      <c r="T468">
        <f>IF($U468="","",$U468)</f>
      </c>
      <c r="V468">
        <f>IF($U468="","",
IF($O468="","",
IF(ISNUMBER(SEARCH("exempt",LOWER($O468))),0,
$U468*(VALUE(SUBSTITUTE($O468,"%",""))/100))))</f>
      </c>
      <c r="AC468">
        <f>IFERROR(IF(FIND(" - ",$K468)&gt;0,MID($K468,FIND(" - ",$K468)+3,LEN($K468)),""),"")</f>
      </c>
      <c r="AL468" t="s">
        <v>1329</v>
      </c>
      <c r="AT468">
        <f>IFERROR(LEFT($K468,FIND(" - ",$K468)-1),$K468)</f>
      </c>
      <c r="AW468">
        <f>IF($CL468&gt;=1,INDEX($AU:$AU,$CK468+1),"")</f>
      </c>
      <c r="AX468">
        <f>IF($CL468&gt;=2,INDEX($AU:$AU,$CK468+2),"")</f>
      </c>
      <c r="AY468">
        <f>IF($CL468&gt;=3,INDEX($AU:$AU,$CK468+3),"")</f>
      </c>
      <c r="AZ468">
        <f>IF($CL468&gt;=4,INDEX($AU:$AU,$CK468+4),"")</f>
      </c>
      <c r="BA468">
        <f>IF($CL468&gt;=5,INDEX($AU:$AU,$CK468+5),"")</f>
      </c>
      <c r="BB468">
        <f>IF($CL468&gt;=6,INDEX($AU:$AU,$CK468+6),"")</f>
      </c>
      <c r="BC468">
        <f>IF($CL468&gt;=7,INDEX($AU:$AU,$CK468+7),"")</f>
      </c>
      <c r="BD468">
        <f>IF($CL468&gt;=8,INDEX($AU:$AU,$CK468+8),"")</f>
      </c>
      <c r="BE468">
        <f>IF($CL468&gt;=9,INDEX($AU:$AU,$CK468+9),"")</f>
      </c>
      <c r="BF468">
        <f>IF($CL468&gt;=10,INDEX($AU:$AU,$CK468+10),"")</f>
      </c>
      <c r="BG468">
        <f>IF($CL468&gt;=11,INDEX($AU:$AU,$CK468+11),"")</f>
      </c>
      <c r="BH468">
        <f>IF($CL468&gt;=12,INDEX($AU:$AU,$CK468+12),"")</f>
      </c>
      <c r="BI468">
        <f>IF($CL468&gt;=13,INDEX($AU:$AU,$CK468+13),"")</f>
      </c>
      <c r="BJ468">
        <f>IF($CL468&gt;=14,INDEX($AU:$AU,$CK468+14),"")</f>
      </c>
      <c r="BK468">
        <f>IF($CL468&gt;=15,INDEX($AU:$AU,$CK468+15),"")</f>
      </c>
      <c r="BL468">
        <f>IF($CL468&gt;=16,INDEX($AU:$AU,$CK468+16),"")</f>
      </c>
      <c r="BM468">
        <f>IF($CL468&gt;=17,INDEX($AU:$AU,$CK468+17),"")</f>
      </c>
      <c r="BN468">
        <f>IF($CL468&gt;=18,INDEX($AU:$AU,$CK468+18),"")</f>
      </c>
      <c r="BO468">
        <f>IF($CL468&gt;=19,INDEX($AU:$AU,$CK468+19),"")</f>
      </c>
      <c r="BP468">
        <f>IF($CL468&gt;=20,INDEX($AU:$AU,$CK468+20),"")</f>
      </c>
      <c r="BQ468">
        <f>IF($CL468&gt;=21,INDEX($AU:$AU,$CK468+21),"")</f>
      </c>
      <c r="BR468">
        <f>IF($CL468&gt;=22,INDEX($AU:$AU,$CK468+22),"")</f>
      </c>
      <c r="BS468">
        <f>IF($CL468&gt;=23,INDEX($AU:$AU,$CK468+23),"")</f>
      </c>
      <c r="BT468">
        <f>IF($CL468&gt;=24,INDEX($AU:$AU,$CK468+24),"")</f>
      </c>
      <c r="BU468">
        <f>IF($CL468&gt;=25,INDEX($AU:$AU,$CK468+25),"")</f>
      </c>
      <c r="BV468">
        <f>IF($CL468&gt;=26,INDEX($AU:$AU,$CK468+26),"")</f>
      </c>
      <c r="BW468">
        <f>IF($CL468&gt;=27,INDEX($AU:$AU,$CK468+27),"")</f>
      </c>
      <c r="BX468">
        <f>IF($CL468&gt;=28,INDEX($AU:$AU,$CK468+28),"")</f>
      </c>
      <c r="BY468">
        <f>IF($CL468&gt;=29,INDEX($AU:$AU,$CK468+29),"")</f>
      </c>
      <c r="BZ468">
        <f>IF($CL468&gt;=30,INDEX($AU:$AU,$CK468+30),"")</f>
      </c>
      <c r="CA468">
        <f>IF($CL468&gt;=31,INDEX($AU:$AU,$CK468+31),"")</f>
      </c>
      <c r="CB468">
        <f>IF($CL468&gt;=32,INDEX($AU:$AU,$CK468+32),"")</f>
      </c>
      <c r="CC468">
        <f>IF($CL468&gt;=33,INDEX($AU:$AU,$CK468+33),"")</f>
      </c>
      <c r="CD468">
        <f>IF($CL468&gt;=34,INDEX($AU:$AU,$CK468+34),"")</f>
      </c>
      <c r="CE468">
        <f>IF($CL468&gt;=35,INDEX($AU:$AU,$CK468+35),"")</f>
      </c>
      <c r="CF468">
        <f>IF($CL468&gt;=36,INDEX($AU:$AU,$CK468+36),"")</f>
      </c>
      <c r="CG468">
        <f>IF($CL468&gt;=37,INDEX($AU:$AU,$CK468+37),"")</f>
      </c>
      <c r="CH468">
        <f>IF($CL468&gt;=38,INDEX($AU:$AU,$CK468+38),"")</f>
      </c>
      <c r="CI468">
        <f>IF($CL468&gt;=39,INDEX($AU:$AU,$CK468+39),"")</f>
      </c>
      <c r="CJ468">
        <f>IF($CL468&gt;=40,INDEX($AU:$AU,$CK468+40),"")</f>
      </c>
      <c r="CK468">
        <f>IFERROR(MATCH($AT468,$AU$2:$AU$133,0)+1,0)</f>
      </c>
      <c r="CL468">
        <f>IFERROR(INDEX($AV$2:$AV$133,MATCH($AT468,$AU$2:$AU$133,0)),0)</f>
      </c>
      <c r="CM468">
        <f>IFERROR(LEFT($L468,FIND(" - ",$L468)-1),$L468)</f>
      </c>
      <c r="CN468" t="s">
        <v>1330</v>
      </c>
      <c r="CO468">
        <v>1</v>
      </c>
      <c r="CP468">
        <f>IF($DK468&gt;=1,INDEX($CN:$CN,$DJ468+1),"")</f>
      </c>
      <c r="CQ468">
        <f>IF($DK468&gt;=2,INDEX($CN:$CN,$DJ468+2),"")</f>
      </c>
      <c r="CR468">
        <f>IF($DK468&gt;=3,INDEX($CN:$CN,$DJ468+3),"")</f>
      </c>
      <c r="CS468">
        <f>IF($DK468&gt;=4,INDEX($CN:$CN,$DJ468+4),"")</f>
      </c>
      <c r="CT468">
        <f>IF($DK468&gt;=5,INDEX($CN:$CN,$DJ468+5),"")</f>
      </c>
      <c r="CU468">
        <f>IF($DK468&gt;=6,INDEX($CN:$CN,$DJ468+6),"")</f>
      </c>
      <c r="CV468">
        <f>IF($DK468&gt;=7,INDEX($CN:$CN,$DJ468+7),"")</f>
      </c>
      <c r="CW468">
        <f>IF($DK468&gt;=8,INDEX($CN:$CN,$DJ468+8),"")</f>
      </c>
      <c r="CX468">
        <f>IF($DK468&gt;=9,INDEX($CN:$CN,$DJ468+9),"")</f>
      </c>
      <c r="CY468">
        <f>IF($DK468&gt;=10,INDEX($CN:$CN,$DJ468+10),"")</f>
      </c>
      <c r="CZ468">
        <f>IF($DK468&gt;=11,INDEX($CN:$CN,$DJ468+11),"")</f>
      </c>
      <c r="DA468">
        <f>IF($DK468&gt;=12,INDEX($CN:$CN,$DJ468+12),"")</f>
      </c>
      <c r="DB468">
        <f>IF($DK468&gt;=13,INDEX($CN:$CN,$DJ468+13),"")</f>
      </c>
      <c r="DC468">
        <f>IF($DK468&gt;=14,INDEX($CN:$CN,$DJ468+14),"")</f>
      </c>
      <c r="DD468">
        <f>IF($DK468&gt;=15,INDEX($CN:$CN,$DJ468+15),"")</f>
      </c>
      <c r="DE468">
        <f>IF($DK468&gt;=16,INDEX($CN:$CN,$DJ468+16),"")</f>
      </c>
      <c r="DF468">
        <f>IF($DK468&gt;=17,INDEX($CN:$CN,$DJ468+17),"")</f>
      </c>
      <c r="DG468">
        <f>IF($DK468&gt;=18,INDEX($CN:$CN,$DJ468+18),"")</f>
      </c>
      <c r="DH468">
        <f>IF($DK468&gt;=19,INDEX($CN:$CN,$DJ468+19),"")</f>
      </c>
      <c r="DI468">
        <f>IF($DK468&gt;=20,INDEX($CN:$CN,$DJ468+20),"")</f>
      </c>
      <c r="DJ468">
        <f>IFERROR(MATCH($CM468,$CN$2:$CN$1089,0)+1,0)</f>
      </c>
      <c r="DK468">
        <f>IFERROR(INDEX($CO$2:$CO$1089,MATCH($CM468,$CN$2:$CN$1089,0)),0)</f>
      </c>
      <c r="DL468">
        <f>IFERROR(INDEX($AS:$AS,MATCH($O468,$AR:$AR,0))&amp;"","")</f>
      </c>
      <c r="DP468">
        <f>IF($GS468&gt;=1,INDEX($DM:$DM,$GR468+1),"")</f>
      </c>
      <c r="DQ468">
        <f>IF($GS468&gt;=2,INDEX($DM:$DM,$GR468+2),"")</f>
      </c>
      <c r="DR468">
        <f>IF($GS468&gt;=3,INDEX($DM:$DM,$GR468+3),"")</f>
      </c>
      <c r="DS468">
        <f>IF($GS468&gt;=4,INDEX($DM:$DM,$GR468+4),"")</f>
      </c>
      <c r="DT468">
        <f>IF($GS468&gt;=5,INDEX($DM:$DM,$GR468+5),"")</f>
      </c>
      <c r="DU468">
        <f>IF($GS468&gt;=6,INDEX($DM:$DM,$GR468+6),"")</f>
      </c>
      <c r="DV468">
        <f>IF($GS468&gt;=7,INDEX($DM:$DM,$GR468+7),"")</f>
      </c>
      <c r="DW468">
        <f>IF($GS468&gt;=8,INDEX($DM:$DM,$GR468+8),"")</f>
      </c>
      <c r="DX468">
        <f>IF($GS468&gt;=9,INDEX($DM:$DM,$GR468+9),"")</f>
      </c>
      <c r="DY468">
        <f>IF($GS468&gt;=10,INDEX($DM:$DM,$GR468+10),"")</f>
      </c>
      <c r="DZ468">
        <f>IF($GS468&gt;=11,INDEX($DM:$DM,$GR468+11),"")</f>
      </c>
      <c r="EA468">
        <f>IF($GS468&gt;=12,INDEX($DM:$DM,$GR468+12),"")</f>
      </c>
      <c r="EB468">
        <f>IF($GS468&gt;=13,INDEX($DM:$DM,$GR468+13),"")</f>
      </c>
      <c r="EC468">
        <f>IF($GS468&gt;=14,INDEX($DM:$DM,$GR468+14),"")</f>
      </c>
      <c r="ED468">
        <f>IF($GS468&gt;=15,INDEX($DM:$DM,$GR468+15),"")</f>
      </c>
      <c r="EE468">
        <f>IF($GS468&gt;=16,INDEX($DM:$DM,$GR468+16),"")</f>
      </c>
      <c r="EF468">
        <f>IF($GS468&gt;=17,INDEX($DM:$DM,$GR468+17),"")</f>
      </c>
      <c r="EG468">
        <f>IF($GS468&gt;=18,INDEX($DM:$DM,$GR468+18),"")</f>
      </c>
      <c r="EH468">
        <f>IF($GS468&gt;=19,INDEX($DM:$DM,$GR468+19),"")</f>
      </c>
      <c r="EI468">
        <f>IF($GS468&gt;=20,INDEX($DM:$DM,$GR468+20),"")</f>
      </c>
      <c r="EJ468">
        <f>IF($GS468&gt;=21,INDEX($DM:$DM,$GR468+21),"")</f>
      </c>
      <c r="EK468">
        <f>IF($GS468&gt;=22,INDEX($DM:$DM,$GR468+22),"")</f>
      </c>
      <c r="EL468">
        <f>IF($GS468&gt;=23,INDEX($DM:$DM,$GR468+23),"")</f>
      </c>
      <c r="EM468">
        <f>IF($GS468&gt;=24,INDEX($DM:$DM,$GR468+24),"")</f>
      </c>
      <c r="EN468">
        <f>IF($GS468&gt;=25,INDEX($DM:$DM,$GR468+25),"")</f>
      </c>
      <c r="EO468">
        <f>IF($GS468&gt;=26,INDEX($DM:$DM,$GR468+26),"")</f>
      </c>
      <c r="EP468">
        <f>IF($GS468&gt;=27,INDEX($DM:$DM,$GR468+27),"")</f>
      </c>
      <c r="EQ468">
        <f>IF($GS468&gt;=28,INDEX($DM:$DM,$GR468+28),"")</f>
      </c>
      <c r="ER468">
        <f>IF($GS468&gt;=29,INDEX($DM:$DM,$GR468+29),"")</f>
      </c>
      <c r="ES468">
        <f>IF($GS468&gt;=30,INDEX($DM:$DM,$GR468+30),"")</f>
      </c>
      <c r="ET468">
        <f>IF($GS468&gt;=31,INDEX($DM:$DM,$GR468+31),"")</f>
      </c>
      <c r="EU468">
        <f>IF($GS468&gt;=32,INDEX($DM:$DM,$GR468+32),"")</f>
      </c>
      <c r="EV468">
        <f>IF($GS468&gt;=33,INDEX($DM:$DM,$GR468+33),"")</f>
      </c>
      <c r="EW468">
        <f>IF($GS468&gt;=34,INDEX($DM:$DM,$GR468+34),"")</f>
      </c>
      <c r="EX468">
        <f>IF($GS468&gt;=35,INDEX($DM:$DM,$GR468+35),"")</f>
      </c>
      <c r="EY468">
        <f>IF($GS468&gt;=36,INDEX($DM:$DM,$GR468+36),"")</f>
      </c>
      <c r="EZ468">
        <f>IF($GS468&gt;=37,INDEX($DM:$DM,$GR468+37),"")</f>
      </c>
      <c r="FA468">
        <f>IF($GS468&gt;=38,INDEX($DM:$DM,$GR468+38),"")</f>
      </c>
      <c r="FB468">
        <f>IF($GS468&gt;=39,INDEX($DM:$DM,$GR468+39),"")</f>
      </c>
      <c r="FC468">
        <f>IF($GS468&gt;=40,INDEX($DM:$DM,$GR468+40),"")</f>
      </c>
      <c r="FD468">
        <f>IF($GS468&gt;=1,INDEX($DN:$DN,$GR468+1),"")</f>
      </c>
      <c r="FE468">
        <f>IF($GS468&gt;=2,INDEX($DN:$DN,$GR468+2),"")</f>
      </c>
      <c r="FF468">
        <f>IF($GS468&gt;=3,INDEX($DN:$DN,$GR468+3),"")</f>
      </c>
      <c r="FG468">
        <f>IF($GS468&gt;=4,INDEX($DN:$DN,$GR468+4),"")</f>
      </c>
      <c r="FH468">
        <f>IF($GS468&gt;=5,INDEX($DN:$DN,$GR468+5),"")</f>
      </c>
      <c r="FI468">
        <f>IF($GS468&gt;=6,INDEX($DN:$DN,$GR468+6),"")</f>
      </c>
      <c r="FJ468">
        <f>IF($GS468&gt;=7,INDEX($DN:$DN,$GR468+7),"")</f>
      </c>
      <c r="FK468">
        <f>IF($GS468&gt;=8,INDEX($DN:$DN,$GR468+8),"")</f>
      </c>
      <c r="FL468">
        <f>IF($GS468&gt;=9,INDEX($DN:$DN,$GR468+9),"")</f>
      </c>
      <c r="FM468">
        <f>IF($GS468&gt;=10,INDEX($DN:$DN,$GR468+10),"")</f>
      </c>
      <c r="FN468">
        <f>IF($GS468&gt;=11,INDEX($DN:$DN,$GR468+11),"")</f>
      </c>
      <c r="FO468">
        <f>IF($GS468&gt;=12,INDEX($DN:$DN,$GR468+12),"")</f>
      </c>
      <c r="FP468">
        <f>IF($GS468&gt;=13,INDEX($DN:$DN,$GR468+13),"")</f>
      </c>
      <c r="FQ468">
        <f>IF($GS468&gt;=14,INDEX($DN:$DN,$GR468+14),"")</f>
      </c>
      <c r="FR468">
        <f>IF($GS468&gt;=15,INDEX($DN:$DN,$GR468+15),"")</f>
      </c>
      <c r="FS468">
        <f>IF($GS468&gt;=16,INDEX($DN:$DN,$GR468+16),"")</f>
      </c>
      <c r="FT468">
        <f>IF($GS468&gt;=17,INDEX($DN:$DN,$GR468+17),"")</f>
      </c>
      <c r="FU468">
        <f>IF($GS468&gt;=18,INDEX($DN:$DN,$GR468+18),"")</f>
      </c>
      <c r="FV468">
        <f>IF($GS468&gt;=19,INDEX($DN:$DN,$GR468+19),"")</f>
      </c>
      <c r="FW468">
        <f>IF($GS468&gt;=20,INDEX($DN:$DN,$GR468+20),"")</f>
      </c>
      <c r="FX468">
        <f>IF($GS468&gt;=21,INDEX($DN:$DN,$GR468+21),"")</f>
      </c>
      <c r="FY468">
        <f>IF($GS468&gt;=22,INDEX($DN:$DN,$GR468+22),"")</f>
      </c>
      <c r="FZ468">
        <f>IF($GS468&gt;=23,INDEX($DN:$DN,$GR468+23),"")</f>
      </c>
      <c r="GA468">
        <f>IF($GS468&gt;=24,INDEX($DN:$DN,$GR468+24),"")</f>
      </c>
      <c r="GB468">
        <f>IF($GS468&gt;=25,INDEX($DN:$DN,$GR468+25),"")</f>
      </c>
      <c r="GC468">
        <f>IF($GS468&gt;=26,INDEX($DN:$DN,$GR468+26),"")</f>
      </c>
      <c r="GD468">
        <f>IF($GS468&gt;=27,INDEX($DN:$DN,$GR468+27),"")</f>
      </c>
      <c r="GE468">
        <f>IF($GS468&gt;=28,INDEX($DN:$DN,$GR468+28),"")</f>
      </c>
      <c r="GF468">
        <f>IF($GS468&gt;=29,INDEX($DN:$DN,$GR468+29),"")</f>
      </c>
      <c r="GG468">
        <f>IF($GS468&gt;=30,INDEX($DN:$DN,$GR468+30),"")</f>
      </c>
      <c r="GH468">
        <f>IF($GS468&gt;=31,INDEX($DN:$DN,$GR468+31),"")</f>
      </c>
      <c r="GI468">
        <f>IF($GS468&gt;=32,INDEX($DN:$DN,$GR468+32),"")</f>
      </c>
      <c r="GJ468">
        <f>IF($GS468&gt;=33,INDEX($DN:$DN,$GR468+33),"")</f>
      </c>
      <c r="GK468">
        <f>IF($GS468&gt;=34,INDEX($DN:$DN,$GR468+34),"")</f>
      </c>
      <c r="GL468">
        <f>IF($GS468&gt;=35,INDEX($DN:$DN,$GR468+35),"")</f>
      </c>
      <c r="GM468">
        <f>IF($GS468&gt;=36,INDEX($DN:$DN,$GR468+36),"")</f>
      </c>
      <c r="GN468">
        <f>IF($GS468&gt;=37,INDEX($DN:$DN,$GR468+37),"")</f>
      </c>
      <c r="GO468">
        <f>IF($GS468&gt;=38,INDEX($DN:$DN,$GR468+38),"")</f>
      </c>
      <c r="GP468">
        <f>IF($GS468&gt;=39,INDEX($DN:$DN,$GR468+39),"")</f>
      </c>
      <c r="GQ468">
        <f>IF($GS468&gt;=40,INDEX($DN:$DN,$GR468+40),"")</f>
      </c>
      <c r="GR468">
        <f>IFERROR(MATCH($DL468,$DM$2:$DM$148,0)+1,0)</f>
      </c>
      <c r="GS468">
        <f>IFERROR(INDEX($DO$2:$DO$148,MATCH($DL468,$DM$2:$DM$148,0)),0)</f>
      </c>
      <c r="GT468">
        <f>IFERROR(MATCH($Z468,$DP$468:$FC$468,0),0)</f>
      </c>
      <c r="GU468">
        <f>IF($GT468&gt;0,INDEX($FD$468:$GQ$468,$GT468),"")</f>
      </c>
      <c r="GX468">
        <f>IF($JG468&gt;=1,INDEX($GV:$GV,$JF468+1),"")</f>
      </c>
      <c r="GY468">
        <f>IF($JG468&gt;=2,INDEX($GV:$GV,$JF468+2),"")</f>
      </c>
      <c r="GZ468">
        <f>IF($JG468&gt;=3,INDEX($GV:$GV,$JF468+3),"")</f>
      </c>
      <c r="HA468">
        <f>IF($JG468&gt;=4,INDEX($GV:$GV,$JF468+4),"")</f>
      </c>
      <c r="HB468">
        <f>IF($JG468&gt;=5,INDEX($GV:$GV,$JF468+5),"")</f>
      </c>
      <c r="HC468">
        <f>IF($JG468&gt;=6,INDEX($GV:$GV,$JF468+6),"")</f>
      </c>
      <c r="HD468">
        <f>IF($JG468&gt;=7,INDEX($GV:$GV,$JF468+7),"")</f>
      </c>
      <c r="HE468">
        <f>IF($JG468&gt;=8,INDEX($GV:$GV,$JF468+8),"")</f>
      </c>
      <c r="HF468">
        <f>IF($JG468&gt;=9,INDEX($GV:$GV,$JF468+9),"")</f>
      </c>
      <c r="HG468">
        <f>IF($JG468&gt;=10,INDEX($GV:$GV,$JF468+10),"")</f>
      </c>
      <c r="HH468">
        <f>IF($JG468&gt;=11,INDEX($GV:$GV,$JF468+11),"")</f>
      </c>
      <c r="HI468">
        <f>IF($JG468&gt;=12,INDEX($GV:$GV,$JF468+12),"")</f>
      </c>
      <c r="HJ468">
        <f>IF($JG468&gt;=13,INDEX($GV:$GV,$JF468+13),"")</f>
      </c>
      <c r="HK468">
        <f>IF($JG468&gt;=14,INDEX($GV:$GV,$JF468+14),"")</f>
      </c>
      <c r="HL468">
        <f>IF($JG468&gt;=15,INDEX($GV:$GV,$JF468+15),"")</f>
      </c>
      <c r="HM468">
        <f>IF($JG468&gt;=16,INDEX($GV:$GV,$JF468+16),"")</f>
      </c>
      <c r="HN468">
        <f>IF($JG468&gt;=17,INDEX($GV:$GV,$JF468+17),"")</f>
      </c>
      <c r="HO468">
        <f>IF($JG468&gt;=18,INDEX($GV:$GV,$JF468+18),"")</f>
      </c>
      <c r="HP468">
        <f>IF($JG468&gt;=19,INDEX($GV:$GV,$JF468+19),"")</f>
      </c>
      <c r="HQ468">
        <f>IF($JG468&gt;=20,INDEX($GV:$GV,$JF468+20),"")</f>
      </c>
      <c r="HR468">
        <f>IF($JG468&gt;=21,INDEX($GV:$GV,$JF468+21),"")</f>
      </c>
      <c r="HS468">
        <f>IF($JG468&gt;=22,INDEX($GV:$GV,$JF468+22),"")</f>
      </c>
      <c r="HT468">
        <f>IF($JG468&gt;=23,INDEX($GV:$GV,$JF468+23),"")</f>
      </c>
      <c r="HU468">
        <f>IF($JG468&gt;=24,INDEX($GV:$GV,$JF468+24),"")</f>
      </c>
      <c r="HV468">
        <f>IF($JG468&gt;=25,INDEX($GV:$GV,$JF468+25),"")</f>
      </c>
      <c r="HW468">
        <f>IF($JG468&gt;=26,INDEX($GV:$GV,$JF468+26),"")</f>
      </c>
      <c r="HX468">
        <f>IF($JG468&gt;=27,INDEX($GV:$GV,$JF468+27),"")</f>
      </c>
      <c r="HY468">
        <f>IF($JG468&gt;=28,INDEX($GV:$GV,$JF468+28),"")</f>
      </c>
      <c r="HZ468">
        <f>IF($JG468&gt;=29,INDEX($GV:$GV,$JF468+29),"")</f>
      </c>
      <c r="IA468">
        <f>IF($JG468&gt;=30,INDEX($GV:$GV,$JF468+30),"")</f>
      </c>
      <c r="IB468">
        <f>IF($JG468&gt;=31,INDEX($GV:$GV,$JF468+31),"")</f>
      </c>
      <c r="IC468">
        <f>IF($JG468&gt;=32,INDEX($GV:$GV,$JF468+32),"")</f>
      </c>
      <c r="ID468">
        <f>IF($JG468&gt;=33,INDEX($GV:$GV,$JF468+33),"")</f>
      </c>
      <c r="IE468">
        <f>IF($JG468&gt;=34,INDEX($GV:$GV,$JF468+34),"")</f>
      </c>
      <c r="IF468">
        <f>IF($JG468&gt;=35,INDEX($GV:$GV,$JF468+35),"")</f>
      </c>
      <c r="IG468">
        <f>IF($JG468&gt;=36,INDEX($GV:$GV,$JF468+36),"")</f>
      </c>
      <c r="IH468">
        <f>IF($JG468&gt;=37,INDEX($GV:$GV,$JF468+37),"")</f>
      </c>
      <c r="II468">
        <f>IF($JG468&gt;=38,INDEX($GV:$GV,$JF468+38),"")</f>
      </c>
      <c r="IJ468">
        <f>IF($JG468&gt;=39,INDEX($GV:$GV,$JF468+39),"")</f>
      </c>
      <c r="IK468">
        <f>IF($JG468&gt;=40,INDEX($GV:$GV,$JF468+40),"")</f>
      </c>
      <c r="IL468">
        <f>IF($JG468&gt;=41,INDEX($GV:$GV,$JF468+41),"")</f>
      </c>
      <c r="IM468">
        <f>IF($JG468&gt;=42,INDEX($GV:$GV,$JF468+42),"")</f>
      </c>
      <c r="IN468">
        <f>IF($JG468&gt;=43,INDEX($GV:$GV,$JF468+43),"")</f>
      </c>
      <c r="IO468">
        <f>IF($JG468&gt;=44,INDEX($GV:$GV,$JF468+44),"")</f>
      </c>
      <c r="IP468">
        <f>IF($JG468&gt;=45,INDEX($GV:$GV,$JF468+45),"")</f>
      </c>
      <c r="IQ468">
        <f>IF($JG468&gt;=46,INDEX($GV:$GV,$JF468+46),"")</f>
      </c>
      <c r="IR468">
        <f>IF($JG468&gt;=47,INDEX($GV:$GV,$JF468+47),"")</f>
      </c>
      <c r="IS468">
        <f>IF($JG468&gt;=48,INDEX($GV:$GV,$JF468+48),"")</f>
      </c>
      <c r="IT468">
        <f>IF($JG468&gt;=49,INDEX($GV:$GV,$JF468+49),"")</f>
      </c>
      <c r="IU468">
        <f>IF($JG468&gt;=50,INDEX($GV:$GV,$JF468+50),"")</f>
      </c>
      <c r="IV468">
        <f>IF($JG468&gt;=51,INDEX($GV:$GV,$JF468+51),"")</f>
      </c>
      <c r="IW468">
        <f>IF($JG468&gt;=52,INDEX($GV:$GV,$JF468+52),"")</f>
      </c>
      <c r="IX468">
        <f>IF($JG468&gt;=53,INDEX($GV:$GV,$JF468+53),"")</f>
      </c>
      <c r="IY468">
        <f>IF($JG468&gt;=54,INDEX($GV:$GV,$JF468+54),"")</f>
      </c>
      <c r="IZ468">
        <f>IF($JG468&gt;=55,INDEX($GV:$GV,$JF468+55),"")</f>
      </c>
      <c r="JA468">
        <f>IF($JG468&gt;=56,INDEX($GV:$GV,$JF468+56),"")</f>
      </c>
      <c r="JB468">
        <f>IF($JG468&gt;=57,INDEX($GV:$GV,$JF468+57),"")</f>
      </c>
      <c r="JC468">
        <f>IF($JG468&gt;=58,INDEX($GV:$GV,$JF468+58),"")</f>
      </c>
      <c r="JD468">
        <f>IF($JG468&gt;=59,INDEX($GV:$GV,$JF468+59),"")</f>
      </c>
      <c r="JE468">
        <f>IF($JG468&gt;=60,INDEX($GV:$GV,$JF468+60),"")</f>
      </c>
      <c r="JF468">
        <f>IFERROR(MATCH($GU468,$GV$2:$GV$322,0)+1,0)</f>
      </c>
      <c r="JG468">
        <f>IFERROR(INDEX($GW$2:$GW$322,MATCH($GU468,$GV$2:$GV$322,0)),0)</f>
      </c>
      <c r="JH468" t="s">
        <v>44</v>
      </c>
      <c r="JI468" t="s">
        <v>44</v>
      </c>
    </row>
    <row r="469" spans="1:269" x14ac:dyDescent="0.25">
      <c r="R469">
        <f>IF(OR($U469="",$Q469=""),"",IFERROR($U469/$Q469,0))</f>
      </c>
      <c r="S469">
        <f>IF($U469="","",
SUM($T469,$V469,$AA469,$W469,$Y469)*
(1-IF($AB469="",0,VALUE($AB469)/100)))</f>
      </c>
      <c r="T469">
        <f>IF($U469="","",$U469)</f>
      </c>
      <c r="V469">
        <f>IF($U469="","",
IF($O469="","",
IF(ISNUMBER(SEARCH("exempt",LOWER($O469))),0,
$U469*(VALUE(SUBSTITUTE($O469,"%",""))/100))))</f>
      </c>
      <c r="AC469">
        <f>IFERROR(IF(FIND(" - ",$K469)&gt;0,MID($K469,FIND(" - ",$K469)+3,LEN($K469)),""),"")</f>
      </c>
      <c r="AL469" t="s">
        <v>1331</v>
      </c>
      <c r="AT469">
        <f>IFERROR(LEFT($K469,FIND(" - ",$K469)-1),$K469)</f>
      </c>
      <c r="AW469">
        <f>IF($CL469&gt;=1,INDEX($AU:$AU,$CK469+1),"")</f>
      </c>
      <c r="AX469">
        <f>IF($CL469&gt;=2,INDEX($AU:$AU,$CK469+2),"")</f>
      </c>
      <c r="AY469">
        <f>IF($CL469&gt;=3,INDEX($AU:$AU,$CK469+3),"")</f>
      </c>
      <c r="AZ469">
        <f>IF($CL469&gt;=4,INDEX($AU:$AU,$CK469+4),"")</f>
      </c>
      <c r="BA469">
        <f>IF($CL469&gt;=5,INDEX($AU:$AU,$CK469+5),"")</f>
      </c>
      <c r="BB469">
        <f>IF($CL469&gt;=6,INDEX($AU:$AU,$CK469+6),"")</f>
      </c>
      <c r="BC469">
        <f>IF($CL469&gt;=7,INDEX($AU:$AU,$CK469+7),"")</f>
      </c>
      <c r="BD469">
        <f>IF($CL469&gt;=8,INDEX($AU:$AU,$CK469+8),"")</f>
      </c>
      <c r="BE469">
        <f>IF($CL469&gt;=9,INDEX($AU:$AU,$CK469+9),"")</f>
      </c>
      <c r="BF469">
        <f>IF($CL469&gt;=10,INDEX($AU:$AU,$CK469+10),"")</f>
      </c>
      <c r="BG469">
        <f>IF($CL469&gt;=11,INDEX($AU:$AU,$CK469+11),"")</f>
      </c>
      <c r="BH469">
        <f>IF($CL469&gt;=12,INDEX($AU:$AU,$CK469+12),"")</f>
      </c>
      <c r="BI469">
        <f>IF($CL469&gt;=13,INDEX($AU:$AU,$CK469+13),"")</f>
      </c>
      <c r="BJ469">
        <f>IF($CL469&gt;=14,INDEX($AU:$AU,$CK469+14),"")</f>
      </c>
      <c r="BK469">
        <f>IF($CL469&gt;=15,INDEX($AU:$AU,$CK469+15),"")</f>
      </c>
      <c r="BL469">
        <f>IF($CL469&gt;=16,INDEX($AU:$AU,$CK469+16),"")</f>
      </c>
      <c r="BM469">
        <f>IF($CL469&gt;=17,INDEX($AU:$AU,$CK469+17),"")</f>
      </c>
      <c r="BN469">
        <f>IF($CL469&gt;=18,INDEX($AU:$AU,$CK469+18),"")</f>
      </c>
      <c r="BO469">
        <f>IF($CL469&gt;=19,INDEX($AU:$AU,$CK469+19),"")</f>
      </c>
      <c r="BP469">
        <f>IF($CL469&gt;=20,INDEX($AU:$AU,$CK469+20),"")</f>
      </c>
      <c r="BQ469">
        <f>IF($CL469&gt;=21,INDEX($AU:$AU,$CK469+21),"")</f>
      </c>
      <c r="BR469">
        <f>IF($CL469&gt;=22,INDEX($AU:$AU,$CK469+22),"")</f>
      </c>
      <c r="BS469">
        <f>IF($CL469&gt;=23,INDEX($AU:$AU,$CK469+23),"")</f>
      </c>
      <c r="BT469">
        <f>IF($CL469&gt;=24,INDEX($AU:$AU,$CK469+24),"")</f>
      </c>
      <c r="BU469">
        <f>IF($CL469&gt;=25,INDEX($AU:$AU,$CK469+25),"")</f>
      </c>
      <c r="BV469">
        <f>IF($CL469&gt;=26,INDEX($AU:$AU,$CK469+26),"")</f>
      </c>
      <c r="BW469">
        <f>IF($CL469&gt;=27,INDEX($AU:$AU,$CK469+27),"")</f>
      </c>
      <c r="BX469">
        <f>IF($CL469&gt;=28,INDEX($AU:$AU,$CK469+28),"")</f>
      </c>
      <c r="BY469">
        <f>IF($CL469&gt;=29,INDEX($AU:$AU,$CK469+29),"")</f>
      </c>
      <c r="BZ469">
        <f>IF($CL469&gt;=30,INDEX($AU:$AU,$CK469+30),"")</f>
      </c>
      <c r="CA469">
        <f>IF($CL469&gt;=31,INDEX($AU:$AU,$CK469+31),"")</f>
      </c>
      <c r="CB469">
        <f>IF($CL469&gt;=32,INDEX($AU:$AU,$CK469+32),"")</f>
      </c>
      <c r="CC469">
        <f>IF($CL469&gt;=33,INDEX($AU:$AU,$CK469+33),"")</f>
      </c>
      <c r="CD469">
        <f>IF($CL469&gt;=34,INDEX($AU:$AU,$CK469+34),"")</f>
      </c>
      <c r="CE469">
        <f>IF($CL469&gt;=35,INDEX($AU:$AU,$CK469+35),"")</f>
      </c>
      <c r="CF469">
        <f>IF($CL469&gt;=36,INDEX($AU:$AU,$CK469+36),"")</f>
      </c>
      <c r="CG469">
        <f>IF($CL469&gt;=37,INDEX($AU:$AU,$CK469+37),"")</f>
      </c>
      <c r="CH469">
        <f>IF($CL469&gt;=38,INDEX($AU:$AU,$CK469+38),"")</f>
      </c>
      <c r="CI469">
        <f>IF($CL469&gt;=39,INDEX($AU:$AU,$CK469+39),"")</f>
      </c>
      <c r="CJ469">
        <f>IF($CL469&gt;=40,INDEX($AU:$AU,$CK469+40),"")</f>
      </c>
      <c r="CK469">
        <f>IFERROR(MATCH($AT469,$AU$2:$AU$133,0)+1,0)</f>
      </c>
      <c r="CL469">
        <f>IFERROR(INDEX($AV$2:$AV$133,MATCH($AT469,$AU$2:$AU$133,0)),0)</f>
      </c>
      <c r="CM469">
        <f>IFERROR(LEFT($L469,FIND(" - ",$L469)-1),$L469)</f>
      </c>
      <c r="CN469" t="s">
        <v>149</v>
      </c>
      <c r="CP469">
        <f>IF($DK469&gt;=1,INDEX($CN:$CN,$DJ469+1),"")</f>
      </c>
      <c r="CQ469">
        <f>IF($DK469&gt;=2,INDEX($CN:$CN,$DJ469+2),"")</f>
      </c>
      <c r="CR469">
        <f>IF($DK469&gt;=3,INDEX($CN:$CN,$DJ469+3),"")</f>
      </c>
      <c r="CS469">
        <f>IF($DK469&gt;=4,INDEX($CN:$CN,$DJ469+4),"")</f>
      </c>
      <c r="CT469">
        <f>IF($DK469&gt;=5,INDEX($CN:$CN,$DJ469+5),"")</f>
      </c>
      <c r="CU469">
        <f>IF($DK469&gt;=6,INDEX($CN:$CN,$DJ469+6),"")</f>
      </c>
      <c r="CV469">
        <f>IF($DK469&gt;=7,INDEX($CN:$CN,$DJ469+7),"")</f>
      </c>
      <c r="CW469">
        <f>IF($DK469&gt;=8,INDEX($CN:$CN,$DJ469+8),"")</f>
      </c>
      <c r="CX469">
        <f>IF($DK469&gt;=9,INDEX($CN:$CN,$DJ469+9),"")</f>
      </c>
      <c r="CY469">
        <f>IF($DK469&gt;=10,INDEX($CN:$CN,$DJ469+10),"")</f>
      </c>
      <c r="CZ469">
        <f>IF($DK469&gt;=11,INDEX($CN:$CN,$DJ469+11),"")</f>
      </c>
      <c r="DA469">
        <f>IF($DK469&gt;=12,INDEX($CN:$CN,$DJ469+12),"")</f>
      </c>
      <c r="DB469">
        <f>IF($DK469&gt;=13,INDEX($CN:$CN,$DJ469+13),"")</f>
      </c>
      <c r="DC469">
        <f>IF($DK469&gt;=14,INDEX($CN:$CN,$DJ469+14),"")</f>
      </c>
      <c r="DD469">
        <f>IF($DK469&gt;=15,INDEX($CN:$CN,$DJ469+15),"")</f>
      </c>
      <c r="DE469">
        <f>IF($DK469&gt;=16,INDEX($CN:$CN,$DJ469+16),"")</f>
      </c>
      <c r="DF469">
        <f>IF($DK469&gt;=17,INDEX($CN:$CN,$DJ469+17),"")</f>
      </c>
      <c r="DG469">
        <f>IF($DK469&gt;=18,INDEX($CN:$CN,$DJ469+18),"")</f>
      </c>
      <c r="DH469">
        <f>IF($DK469&gt;=19,INDEX($CN:$CN,$DJ469+19),"")</f>
      </c>
      <c r="DI469">
        <f>IF($DK469&gt;=20,INDEX($CN:$CN,$DJ469+20),"")</f>
      </c>
      <c r="DJ469">
        <f>IFERROR(MATCH($CM469,$CN$2:$CN$1089,0)+1,0)</f>
      </c>
      <c r="DK469">
        <f>IFERROR(INDEX($CO$2:$CO$1089,MATCH($CM469,$CN$2:$CN$1089,0)),0)</f>
      </c>
      <c r="DL469">
        <f>IFERROR(INDEX($AS:$AS,MATCH($O469,$AR:$AR,0))&amp;"","")</f>
      </c>
      <c r="DP469">
        <f>IF($GS469&gt;=1,INDEX($DM:$DM,$GR469+1),"")</f>
      </c>
      <c r="DQ469">
        <f>IF($GS469&gt;=2,INDEX($DM:$DM,$GR469+2),"")</f>
      </c>
      <c r="DR469">
        <f>IF($GS469&gt;=3,INDEX($DM:$DM,$GR469+3),"")</f>
      </c>
      <c r="DS469">
        <f>IF($GS469&gt;=4,INDEX($DM:$DM,$GR469+4),"")</f>
      </c>
      <c r="DT469">
        <f>IF($GS469&gt;=5,INDEX($DM:$DM,$GR469+5),"")</f>
      </c>
      <c r="DU469">
        <f>IF($GS469&gt;=6,INDEX($DM:$DM,$GR469+6),"")</f>
      </c>
      <c r="DV469">
        <f>IF($GS469&gt;=7,INDEX($DM:$DM,$GR469+7),"")</f>
      </c>
      <c r="DW469">
        <f>IF($GS469&gt;=8,INDEX($DM:$DM,$GR469+8),"")</f>
      </c>
      <c r="DX469">
        <f>IF($GS469&gt;=9,INDEX($DM:$DM,$GR469+9),"")</f>
      </c>
      <c r="DY469">
        <f>IF($GS469&gt;=10,INDEX($DM:$DM,$GR469+10),"")</f>
      </c>
      <c r="DZ469">
        <f>IF($GS469&gt;=11,INDEX($DM:$DM,$GR469+11),"")</f>
      </c>
      <c r="EA469">
        <f>IF($GS469&gt;=12,INDEX($DM:$DM,$GR469+12),"")</f>
      </c>
      <c r="EB469">
        <f>IF($GS469&gt;=13,INDEX($DM:$DM,$GR469+13),"")</f>
      </c>
      <c r="EC469">
        <f>IF($GS469&gt;=14,INDEX($DM:$DM,$GR469+14),"")</f>
      </c>
      <c r="ED469">
        <f>IF($GS469&gt;=15,INDEX($DM:$DM,$GR469+15),"")</f>
      </c>
      <c r="EE469">
        <f>IF($GS469&gt;=16,INDEX($DM:$DM,$GR469+16),"")</f>
      </c>
      <c r="EF469">
        <f>IF($GS469&gt;=17,INDEX($DM:$DM,$GR469+17),"")</f>
      </c>
      <c r="EG469">
        <f>IF($GS469&gt;=18,INDEX($DM:$DM,$GR469+18),"")</f>
      </c>
      <c r="EH469">
        <f>IF($GS469&gt;=19,INDEX($DM:$DM,$GR469+19),"")</f>
      </c>
      <c r="EI469">
        <f>IF($GS469&gt;=20,INDEX($DM:$DM,$GR469+20),"")</f>
      </c>
      <c r="EJ469">
        <f>IF($GS469&gt;=21,INDEX($DM:$DM,$GR469+21),"")</f>
      </c>
      <c r="EK469">
        <f>IF($GS469&gt;=22,INDEX($DM:$DM,$GR469+22),"")</f>
      </c>
      <c r="EL469">
        <f>IF($GS469&gt;=23,INDEX($DM:$DM,$GR469+23),"")</f>
      </c>
      <c r="EM469">
        <f>IF($GS469&gt;=24,INDEX($DM:$DM,$GR469+24),"")</f>
      </c>
      <c r="EN469">
        <f>IF($GS469&gt;=25,INDEX($DM:$DM,$GR469+25),"")</f>
      </c>
      <c r="EO469">
        <f>IF($GS469&gt;=26,INDEX($DM:$DM,$GR469+26),"")</f>
      </c>
      <c r="EP469">
        <f>IF($GS469&gt;=27,INDEX($DM:$DM,$GR469+27),"")</f>
      </c>
      <c r="EQ469">
        <f>IF($GS469&gt;=28,INDEX($DM:$DM,$GR469+28),"")</f>
      </c>
      <c r="ER469">
        <f>IF($GS469&gt;=29,INDEX($DM:$DM,$GR469+29),"")</f>
      </c>
      <c r="ES469">
        <f>IF($GS469&gt;=30,INDEX($DM:$DM,$GR469+30),"")</f>
      </c>
      <c r="ET469">
        <f>IF($GS469&gt;=31,INDEX($DM:$DM,$GR469+31),"")</f>
      </c>
      <c r="EU469">
        <f>IF($GS469&gt;=32,INDEX($DM:$DM,$GR469+32),"")</f>
      </c>
      <c r="EV469">
        <f>IF($GS469&gt;=33,INDEX($DM:$DM,$GR469+33),"")</f>
      </c>
      <c r="EW469">
        <f>IF($GS469&gt;=34,INDEX($DM:$DM,$GR469+34),"")</f>
      </c>
      <c r="EX469">
        <f>IF($GS469&gt;=35,INDEX($DM:$DM,$GR469+35),"")</f>
      </c>
      <c r="EY469">
        <f>IF($GS469&gt;=36,INDEX($DM:$DM,$GR469+36),"")</f>
      </c>
      <c r="EZ469">
        <f>IF($GS469&gt;=37,INDEX($DM:$DM,$GR469+37),"")</f>
      </c>
      <c r="FA469">
        <f>IF($GS469&gt;=38,INDEX($DM:$DM,$GR469+38),"")</f>
      </c>
      <c r="FB469">
        <f>IF($GS469&gt;=39,INDEX($DM:$DM,$GR469+39),"")</f>
      </c>
      <c r="FC469">
        <f>IF($GS469&gt;=40,INDEX($DM:$DM,$GR469+40),"")</f>
      </c>
      <c r="FD469">
        <f>IF($GS469&gt;=1,INDEX($DN:$DN,$GR469+1),"")</f>
      </c>
      <c r="FE469">
        <f>IF($GS469&gt;=2,INDEX($DN:$DN,$GR469+2),"")</f>
      </c>
      <c r="FF469">
        <f>IF($GS469&gt;=3,INDEX($DN:$DN,$GR469+3),"")</f>
      </c>
      <c r="FG469">
        <f>IF($GS469&gt;=4,INDEX($DN:$DN,$GR469+4),"")</f>
      </c>
      <c r="FH469">
        <f>IF($GS469&gt;=5,INDEX($DN:$DN,$GR469+5),"")</f>
      </c>
      <c r="FI469">
        <f>IF($GS469&gt;=6,INDEX($DN:$DN,$GR469+6),"")</f>
      </c>
      <c r="FJ469">
        <f>IF($GS469&gt;=7,INDEX($DN:$DN,$GR469+7),"")</f>
      </c>
      <c r="FK469">
        <f>IF($GS469&gt;=8,INDEX($DN:$DN,$GR469+8),"")</f>
      </c>
      <c r="FL469">
        <f>IF($GS469&gt;=9,INDEX($DN:$DN,$GR469+9),"")</f>
      </c>
      <c r="FM469">
        <f>IF($GS469&gt;=10,INDEX($DN:$DN,$GR469+10),"")</f>
      </c>
      <c r="FN469">
        <f>IF($GS469&gt;=11,INDEX($DN:$DN,$GR469+11),"")</f>
      </c>
      <c r="FO469">
        <f>IF($GS469&gt;=12,INDEX($DN:$DN,$GR469+12),"")</f>
      </c>
      <c r="FP469">
        <f>IF($GS469&gt;=13,INDEX($DN:$DN,$GR469+13),"")</f>
      </c>
      <c r="FQ469">
        <f>IF($GS469&gt;=14,INDEX($DN:$DN,$GR469+14),"")</f>
      </c>
      <c r="FR469">
        <f>IF($GS469&gt;=15,INDEX($DN:$DN,$GR469+15),"")</f>
      </c>
      <c r="FS469">
        <f>IF($GS469&gt;=16,INDEX($DN:$DN,$GR469+16),"")</f>
      </c>
      <c r="FT469">
        <f>IF($GS469&gt;=17,INDEX($DN:$DN,$GR469+17),"")</f>
      </c>
      <c r="FU469">
        <f>IF($GS469&gt;=18,INDEX($DN:$DN,$GR469+18),"")</f>
      </c>
      <c r="FV469">
        <f>IF($GS469&gt;=19,INDEX($DN:$DN,$GR469+19),"")</f>
      </c>
      <c r="FW469">
        <f>IF($GS469&gt;=20,INDEX($DN:$DN,$GR469+20),"")</f>
      </c>
      <c r="FX469">
        <f>IF($GS469&gt;=21,INDEX($DN:$DN,$GR469+21),"")</f>
      </c>
      <c r="FY469">
        <f>IF($GS469&gt;=22,INDEX($DN:$DN,$GR469+22),"")</f>
      </c>
      <c r="FZ469">
        <f>IF($GS469&gt;=23,INDEX($DN:$DN,$GR469+23),"")</f>
      </c>
      <c r="GA469">
        <f>IF($GS469&gt;=24,INDEX($DN:$DN,$GR469+24),"")</f>
      </c>
      <c r="GB469">
        <f>IF($GS469&gt;=25,INDEX($DN:$DN,$GR469+25),"")</f>
      </c>
      <c r="GC469">
        <f>IF($GS469&gt;=26,INDEX($DN:$DN,$GR469+26),"")</f>
      </c>
      <c r="GD469">
        <f>IF($GS469&gt;=27,INDEX($DN:$DN,$GR469+27),"")</f>
      </c>
      <c r="GE469">
        <f>IF($GS469&gt;=28,INDEX($DN:$DN,$GR469+28),"")</f>
      </c>
      <c r="GF469">
        <f>IF($GS469&gt;=29,INDEX($DN:$DN,$GR469+29),"")</f>
      </c>
      <c r="GG469">
        <f>IF($GS469&gt;=30,INDEX($DN:$DN,$GR469+30),"")</f>
      </c>
      <c r="GH469">
        <f>IF($GS469&gt;=31,INDEX($DN:$DN,$GR469+31),"")</f>
      </c>
      <c r="GI469">
        <f>IF($GS469&gt;=32,INDEX($DN:$DN,$GR469+32),"")</f>
      </c>
      <c r="GJ469">
        <f>IF($GS469&gt;=33,INDEX($DN:$DN,$GR469+33),"")</f>
      </c>
      <c r="GK469">
        <f>IF($GS469&gt;=34,INDEX($DN:$DN,$GR469+34),"")</f>
      </c>
      <c r="GL469">
        <f>IF($GS469&gt;=35,INDEX($DN:$DN,$GR469+35),"")</f>
      </c>
      <c r="GM469">
        <f>IF($GS469&gt;=36,INDEX($DN:$DN,$GR469+36),"")</f>
      </c>
      <c r="GN469">
        <f>IF($GS469&gt;=37,INDEX($DN:$DN,$GR469+37),"")</f>
      </c>
      <c r="GO469">
        <f>IF($GS469&gt;=38,INDEX($DN:$DN,$GR469+38),"")</f>
      </c>
      <c r="GP469">
        <f>IF($GS469&gt;=39,INDEX($DN:$DN,$GR469+39),"")</f>
      </c>
      <c r="GQ469">
        <f>IF($GS469&gt;=40,INDEX($DN:$DN,$GR469+40),"")</f>
      </c>
      <c r="GR469">
        <f>IFERROR(MATCH($DL469,$DM$2:$DM$148,0)+1,0)</f>
      </c>
      <c r="GS469">
        <f>IFERROR(INDEX($DO$2:$DO$148,MATCH($DL469,$DM$2:$DM$148,0)),0)</f>
      </c>
      <c r="GT469">
        <f>IFERROR(MATCH($Z469,$DP$469:$FC$469,0),0)</f>
      </c>
      <c r="GU469">
        <f>IF($GT469&gt;0,INDEX($FD$469:$GQ$469,$GT469),"")</f>
      </c>
      <c r="GX469">
        <f>IF($JG469&gt;=1,INDEX($GV:$GV,$JF469+1),"")</f>
      </c>
      <c r="GY469">
        <f>IF($JG469&gt;=2,INDEX($GV:$GV,$JF469+2),"")</f>
      </c>
      <c r="GZ469">
        <f>IF($JG469&gt;=3,INDEX($GV:$GV,$JF469+3),"")</f>
      </c>
      <c r="HA469">
        <f>IF($JG469&gt;=4,INDEX($GV:$GV,$JF469+4),"")</f>
      </c>
      <c r="HB469">
        <f>IF($JG469&gt;=5,INDEX($GV:$GV,$JF469+5),"")</f>
      </c>
      <c r="HC469">
        <f>IF($JG469&gt;=6,INDEX($GV:$GV,$JF469+6),"")</f>
      </c>
      <c r="HD469">
        <f>IF($JG469&gt;=7,INDEX($GV:$GV,$JF469+7),"")</f>
      </c>
      <c r="HE469">
        <f>IF($JG469&gt;=8,INDEX($GV:$GV,$JF469+8),"")</f>
      </c>
      <c r="HF469">
        <f>IF($JG469&gt;=9,INDEX($GV:$GV,$JF469+9),"")</f>
      </c>
      <c r="HG469">
        <f>IF($JG469&gt;=10,INDEX($GV:$GV,$JF469+10),"")</f>
      </c>
      <c r="HH469">
        <f>IF($JG469&gt;=11,INDEX($GV:$GV,$JF469+11),"")</f>
      </c>
      <c r="HI469">
        <f>IF($JG469&gt;=12,INDEX($GV:$GV,$JF469+12),"")</f>
      </c>
      <c r="HJ469">
        <f>IF($JG469&gt;=13,INDEX($GV:$GV,$JF469+13),"")</f>
      </c>
      <c r="HK469">
        <f>IF($JG469&gt;=14,INDEX($GV:$GV,$JF469+14),"")</f>
      </c>
      <c r="HL469">
        <f>IF($JG469&gt;=15,INDEX($GV:$GV,$JF469+15),"")</f>
      </c>
      <c r="HM469">
        <f>IF($JG469&gt;=16,INDEX($GV:$GV,$JF469+16),"")</f>
      </c>
      <c r="HN469">
        <f>IF($JG469&gt;=17,INDEX($GV:$GV,$JF469+17),"")</f>
      </c>
      <c r="HO469">
        <f>IF($JG469&gt;=18,INDEX($GV:$GV,$JF469+18),"")</f>
      </c>
      <c r="HP469">
        <f>IF($JG469&gt;=19,INDEX($GV:$GV,$JF469+19),"")</f>
      </c>
      <c r="HQ469">
        <f>IF($JG469&gt;=20,INDEX($GV:$GV,$JF469+20),"")</f>
      </c>
      <c r="HR469">
        <f>IF($JG469&gt;=21,INDEX($GV:$GV,$JF469+21),"")</f>
      </c>
      <c r="HS469">
        <f>IF($JG469&gt;=22,INDEX($GV:$GV,$JF469+22),"")</f>
      </c>
      <c r="HT469">
        <f>IF($JG469&gt;=23,INDEX($GV:$GV,$JF469+23),"")</f>
      </c>
      <c r="HU469">
        <f>IF($JG469&gt;=24,INDEX($GV:$GV,$JF469+24),"")</f>
      </c>
      <c r="HV469">
        <f>IF($JG469&gt;=25,INDEX($GV:$GV,$JF469+25),"")</f>
      </c>
      <c r="HW469">
        <f>IF($JG469&gt;=26,INDEX($GV:$GV,$JF469+26),"")</f>
      </c>
      <c r="HX469">
        <f>IF($JG469&gt;=27,INDEX($GV:$GV,$JF469+27),"")</f>
      </c>
      <c r="HY469">
        <f>IF($JG469&gt;=28,INDEX($GV:$GV,$JF469+28),"")</f>
      </c>
      <c r="HZ469">
        <f>IF($JG469&gt;=29,INDEX($GV:$GV,$JF469+29),"")</f>
      </c>
      <c r="IA469">
        <f>IF($JG469&gt;=30,INDEX($GV:$GV,$JF469+30),"")</f>
      </c>
      <c r="IB469">
        <f>IF($JG469&gt;=31,INDEX($GV:$GV,$JF469+31),"")</f>
      </c>
      <c r="IC469">
        <f>IF($JG469&gt;=32,INDEX($GV:$GV,$JF469+32),"")</f>
      </c>
      <c r="ID469">
        <f>IF($JG469&gt;=33,INDEX($GV:$GV,$JF469+33),"")</f>
      </c>
      <c r="IE469">
        <f>IF($JG469&gt;=34,INDEX($GV:$GV,$JF469+34),"")</f>
      </c>
      <c r="IF469">
        <f>IF($JG469&gt;=35,INDEX($GV:$GV,$JF469+35),"")</f>
      </c>
      <c r="IG469">
        <f>IF($JG469&gt;=36,INDEX($GV:$GV,$JF469+36),"")</f>
      </c>
      <c r="IH469">
        <f>IF($JG469&gt;=37,INDEX($GV:$GV,$JF469+37),"")</f>
      </c>
      <c r="II469">
        <f>IF($JG469&gt;=38,INDEX($GV:$GV,$JF469+38),"")</f>
      </c>
      <c r="IJ469">
        <f>IF($JG469&gt;=39,INDEX($GV:$GV,$JF469+39),"")</f>
      </c>
      <c r="IK469">
        <f>IF($JG469&gt;=40,INDEX($GV:$GV,$JF469+40),"")</f>
      </c>
      <c r="IL469">
        <f>IF($JG469&gt;=41,INDEX($GV:$GV,$JF469+41),"")</f>
      </c>
      <c r="IM469">
        <f>IF($JG469&gt;=42,INDEX($GV:$GV,$JF469+42),"")</f>
      </c>
      <c r="IN469">
        <f>IF($JG469&gt;=43,INDEX($GV:$GV,$JF469+43),"")</f>
      </c>
      <c r="IO469">
        <f>IF($JG469&gt;=44,INDEX($GV:$GV,$JF469+44),"")</f>
      </c>
      <c r="IP469">
        <f>IF($JG469&gt;=45,INDEX($GV:$GV,$JF469+45),"")</f>
      </c>
      <c r="IQ469">
        <f>IF($JG469&gt;=46,INDEX($GV:$GV,$JF469+46),"")</f>
      </c>
      <c r="IR469">
        <f>IF($JG469&gt;=47,INDEX($GV:$GV,$JF469+47),"")</f>
      </c>
      <c r="IS469">
        <f>IF($JG469&gt;=48,INDEX($GV:$GV,$JF469+48),"")</f>
      </c>
      <c r="IT469">
        <f>IF($JG469&gt;=49,INDEX($GV:$GV,$JF469+49),"")</f>
      </c>
      <c r="IU469">
        <f>IF($JG469&gt;=50,INDEX($GV:$GV,$JF469+50),"")</f>
      </c>
      <c r="IV469">
        <f>IF($JG469&gt;=51,INDEX($GV:$GV,$JF469+51),"")</f>
      </c>
      <c r="IW469">
        <f>IF($JG469&gt;=52,INDEX($GV:$GV,$JF469+52),"")</f>
      </c>
      <c r="IX469">
        <f>IF($JG469&gt;=53,INDEX($GV:$GV,$JF469+53),"")</f>
      </c>
      <c r="IY469">
        <f>IF($JG469&gt;=54,INDEX($GV:$GV,$JF469+54),"")</f>
      </c>
      <c r="IZ469">
        <f>IF($JG469&gt;=55,INDEX($GV:$GV,$JF469+55),"")</f>
      </c>
      <c r="JA469">
        <f>IF($JG469&gt;=56,INDEX($GV:$GV,$JF469+56),"")</f>
      </c>
      <c r="JB469">
        <f>IF($JG469&gt;=57,INDEX($GV:$GV,$JF469+57),"")</f>
      </c>
      <c r="JC469">
        <f>IF($JG469&gt;=58,INDEX($GV:$GV,$JF469+58),"")</f>
      </c>
      <c r="JD469">
        <f>IF($JG469&gt;=59,INDEX($GV:$GV,$JF469+59),"")</f>
      </c>
      <c r="JE469">
        <f>IF($JG469&gt;=60,INDEX($GV:$GV,$JF469+60),"")</f>
      </c>
      <c r="JF469">
        <f>IFERROR(MATCH($GU469,$GV$2:$GV$322,0)+1,0)</f>
      </c>
      <c r="JG469">
        <f>IFERROR(INDEX($GW$2:$GW$322,MATCH($GU469,$GV$2:$GV$322,0)),0)</f>
      </c>
      <c r="JH469" t="s">
        <v>44</v>
      </c>
      <c r="JI469" t="s">
        <v>44</v>
      </c>
    </row>
    <row r="470" spans="1:269" x14ac:dyDescent="0.25">
      <c r="R470">
        <f>IF(OR($U470="",$Q470=""),"",IFERROR($U470/$Q470,0))</f>
      </c>
      <c r="S470">
        <f>IF($U470="","",
SUM($T470,$V470,$AA470,$W470,$Y470)*
(1-IF($AB470="",0,VALUE($AB470)/100)))</f>
      </c>
      <c r="T470">
        <f>IF($U470="","",$U470)</f>
      </c>
      <c r="V470">
        <f>IF($U470="","",
IF($O470="","",
IF(ISNUMBER(SEARCH("exempt",LOWER($O470))),0,
$U470*(VALUE(SUBSTITUTE($O470,"%",""))/100))))</f>
      </c>
      <c r="AC470">
        <f>IFERROR(IF(FIND(" - ",$K470)&gt;0,MID($K470,FIND(" - ",$K470)+3,LEN($K470)),""),"")</f>
      </c>
      <c r="AL470" t="s">
        <v>1332</v>
      </c>
      <c r="AT470">
        <f>IFERROR(LEFT($K470,FIND(" - ",$K470)-1),$K470)</f>
      </c>
      <c r="AW470">
        <f>IF($CL470&gt;=1,INDEX($AU:$AU,$CK470+1),"")</f>
      </c>
      <c r="AX470">
        <f>IF($CL470&gt;=2,INDEX($AU:$AU,$CK470+2),"")</f>
      </c>
      <c r="AY470">
        <f>IF($CL470&gt;=3,INDEX($AU:$AU,$CK470+3),"")</f>
      </c>
      <c r="AZ470">
        <f>IF($CL470&gt;=4,INDEX($AU:$AU,$CK470+4),"")</f>
      </c>
      <c r="BA470">
        <f>IF($CL470&gt;=5,INDEX($AU:$AU,$CK470+5),"")</f>
      </c>
      <c r="BB470">
        <f>IF($CL470&gt;=6,INDEX($AU:$AU,$CK470+6),"")</f>
      </c>
      <c r="BC470">
        <f>IF($CL470&gt;=7,INDEX($AU:$AU,$CK470+7),"")</f>
      </c>
      <c r="BD470">
        <f>IF($CL470&gt;=8,INDEX($AU:$AU,$CK470+8),"")</f>
      </c>
      <c r="BE470">
        <f>IF($CL470&gt;=9,INDEX($AU:$AU,$CK470+9),"")</f>
      </c>
      <c r="BF470">
        <f>IF($CL470&gt;=10,INDEX($AU:$AU,$CK470+10),"")</f>
      </c>
      <c r="BG470">
        <f>IF($CL470&gt;=11,INDEX($AU:$AU,$CK470+11),"")</f>
      </c>
      <c r="BH470">
        <f>IF($CL470&gt;=12,INDEX($AU:$AU,$CK470+12),"")</f>
      </c>
      <c r="BI470">
        <f>IF($CL470&gt;=13,INDEX($AU:$AU,$CK470+13),"")</f>
      </c>
      <c r="BJ470">
        <f>IF($CL470&gt;=14,INDEX($AU:$AU,$CK470+14),"")</f>
      </c>
      <c r="BK470">
        <f>IF($CL470&gt;=15,INDEX($AU:$AU,$CK470+15),"")</f>
      </c>
      <c r="BL470">
        <f>IF($CL470&gt;=16,INDEX($AU:$AU,$CK470+16),"")</f>
      </c>
      <c r="BM470">
        <f>IF($CL470&gt;=17,INDEX($AU:$AU,$CK470+17),"")</f>
      </c>
      <c r="BN470">
        <f>IF($CL470&gt;=18,INDEX($AU:$AU,$CK470+18),"")</f>
      </c>
      <c r="BO470">
        <f>IF($CL470&gt;=19,INDEX($AU:$AU,$CK470+19),"")</f>
      </c>
      <c r="BP470">
        <f>IF($CL470&gt;=20,INDEX($AU:$AU,$CK470+20),"")</f>
      </c>
      <c r="BQ470">
        <f>IF($CL470&gt;=21,INDEX($AU:$AU,$CK470+21),"")</f>
      </c>
      <c r="BR470">
        <f>IF($CL470&gt;=22,INDEX($AU:$AU,$CK470+22),"")</f>
      </c>
      <c r="BS470">
        <f>IF($CL470&gt;=23,INDEX($AU:$AU,$CK470+23),"")</f>
      </c>
      <c r="BT470">
        <f>IF($CL470&gt;=24,INDEX($AU:$AU,$CK470+24),"")</f>
      </c>
      <c r="BU470">
        <f>IF($CL470&gt;=25,INDEX($AU:$AU,$CK470+25),"")</f>
      </c>
      <c r="BV470">
        <f>IF($CL470&gt;=26,INDEX($AU:$AU,$CK470+26),"")</f>
      </c>
      <c r="BW470">
        <f>IF($CL470&gt;=27,INDEX($AU:$AU,$CK470+27),"")</f>
      </c>
      <c r="BX470">
        <f>IF($CL470&gt;=28,INDEX($AU:$AU,$CK470+28),"")</f>
      </c>
      <c r="BY470">
        <f>IF($CL470&gt;=29,INDEX($AU:$AU,$CK470+29),"")</f>
      </c>
      <c r="BZ470">
        <f>IF($CL470&gt;=30,INDEX($AU:$AU,$CK470+30),"")</f>
      </c>
      <c r="CA470">
        <f>IF($CL470&gt;=31,INDEX($AU:$AU,$CK470+31),"")</f>
      </c>
      <c r="CB470">
        <f>IF($CL470&gt;=32,INDEX($AU:$AU,$CK470+32),"")</f>
      </c>
      <c r="CC470">
        <f>IF($CL470&gt;=33,INDEX($AU:$AU,$CK470+33),"")</f>
      </c>
      <c r="CD470">
        <f>IF($CL470&gt;=34,INDEX($AU:$AU,$CK470+34),"")</f>
      </c>
      <c r="CE470">
        <f>IF($CL470&gt;=35,INDEX($AU:$AU,$CK470+35),"")</f>
      </c>
      <c r="CF470">
        <f>IF($CL470&gt;=36,INDEX($AU:$AU,$CK470+36),"")</f>
      </c>
      <c r="CG470">
        <f>IF($CL470&gt;=37,INDEX($AU:$AU,$CK470+37),"")</f>
      </c>
      <c r="CH470">
        <f>IF($CL470&gt;=38,INDEX($AU:$AU,$CK470+38),"")</f>
      </c>
      <c r="CI470">
        <f>IF($CL470&gt;=39,INDEX($AU:$AU,$CK470+39),"")</f>
      </c>
      <c r="CJ470">
        <f>IF($CL470&gt;=40,INDEX($AU:$AU,$CK470+40),"")</f>
      </c>
      <c r="CK470">
        <f>IFERROR(MATCH($AT470,$AU$2:$AU$133,0)+1,0)</f>
      </c>
      <c r="CL470">
        <f>IFERROR(INDEX($AV$2:$AV$133,MATCH($AT470,$AU$2:$AU$133,0)),0)</f>
      </c>
      <c r="CM470">
        <f>IFERROR(LEFT($L470,FIND(" - ",$L470)-1),$L470)</f>
      </c>
      <c r="CN470" t="s">
        <v>1333</v>
      </c>
      <c r="CO470">
        <v>1</v>
      </c>
      <c r="CP470">
        <f>IF($DK470&gt;=1,INDEX($CN:$CN,$DJ470+1),"")</f>
      </c>
      <c r="CQ470">
        <f>IF($DK470&gt;=2,INDEX($CN:$CN,$DJ470+2),"")</f>
      </c>
      <c r="CR470">
        <f>IF($DK470&gt;=3,INDEX($CN:$CN,$DJ470+3),"")</f>
      </c>
      <c r="CS470">
        <f>IF($DK470&gt;=4,INDEX($CN:$CN,$DJ470+4),"")</f>
      </c>
      <c r="CT470">
        <f>IF($DK470&gt;=5,INDEX($CN:$CN,$DJ470+5),"")</f>
      </c>
      <c r="CU470">
        <f>IF($DK470&gt;=6,INDEX($CN:$CN,$DJ470+6),"")</f>
      </c>
      <c r="CV470">
        <f>IF($DK470&gt;=7,INDEX($CN:$CN,$DJ470+7),"")</f>
      </c>
      <c r="CW470">
        <f>IF($DK470&gt;=8,INDEX($CN:$CN,$DJ470+8),"")</f>
      </c>
      <c r="CX470">
        <f>IF($DK470&gt;=9,INDEX($CN:$CN,$DJ470+9),"")</f>
      </c>
      <c r="CY470">
        <f>IF($DK470&gt;=10,INDEX($CN:$CN,$DJ470+10),"")</f>
      </c>
      <c r="CZ470">
        <f>IF($DK470&gt;=11,INDEX($CN:$CN,$DJ470+11),"")</f>
      </c>
      <c r="DA470">
        <f>IF($DK470&gt;=12,INDEX($CN:$CN,$DJ470+12),"")</f>
      </c>
      <c r="DB470">
        <f>IF($DK470&gt;=13,INDEX($CN:$CN,$DJ470+13),"")</f>
      </c>
      <c r="DC470">
        <f>IF($DK470&gt;=14,INDEX($CN:$CN,$DJ470+14),"")</f>
      </c>
      <c r="DD470">
        <f>IF($DK470&gt;=15,INDEX($CN:$CN,$DJ470+15),"")</f>
      </c>
      <c r="DE470">
        <f>IF($DK470&gt;=16,INDEX($CN:$CN,$DJ470+16),"")</f>
      </c>
      <c r="DF470">
        <f>IF($DK470&gt;=17,INDEX($CN:$CN,$DJ470+17),"")</f>
      </c>
      <c r="DG470">
        <f>IF($DK470&gt;=18,INDEX($CN:$CN,$DJ470+18),"")</f>
      </c>
      <c r="DH470">
        <f>IF($DK470&gt;=19,INDEX($CN:$CN,$DJ470+19),"")</f>
      </c>
      <c r="DI470">
        <f>IF($DK470&gt;=20,INDEX($CN:$CN,$DJ470+20),"")</f>
      </c>
      <c r="DJ470">
        <f>IFERROR(MATCH($CM470,$CN$2:$CN$1089,0)+1,0)</f>
      </c>
      <c r="DK470">
        <f>IFERROR(INDEX($CO$2:$CO$1089,MATCH($CM470,$CN$2:$CN$1089,0)),0)</f>
      </c>
      <c r="DL470">
        <f>IFERROR(INDEX($AS:$AS,MATCH($O470,$AR:$AR,0))&amp;"","")</f>
      </c>
      <c r="DP470">
        <f>IF($GS470&gt;=1,INDEX($DM:$DM,$GR470+1),"")</f>
      </c>
      <c r="DQ470">
        <f>IF($GS470&gt;=2,INDEX($DM:$DM,$GR470+2),"")</f>
      </c>
      <c r="DR470">
        <f>IF($GS470&gt;=3,INDEX($DM:$DM,$GR470+3),"")</f>
      </c>
      <c r="DS470">
        <f>IF($GS470&gt;=4,INDEX($DM:$DM,$GR470+4),"")</f>
      </c>
      <c r="DT470">
        <f>IF($GS470&gt;=5,INDEX($DM:$DM,$GR470+5),"")</f>
      </c>
      <c r="DU470">
        <f>IF($GS470&gt;=6,INDEX($DM:$DM,$GR470+6),"")</f>
      </c>
      <c r="DV470">
        <f>IF($GS470&gt;=7,INDEX($DM:$DM,$GR470+7),"")</f>
      </c>
      <c r="DW470">
        <f>IF($GS470&gt;=8,INDEX($DM:$DM,$GR470+8),"")</f>
      </c>
      <c r="DX470">
        <f>IF($GS470&gt;=9,INDEX($DM:$DM,$GR470+9),"")</f>
      </c>
      <c r="DY470">
        <f>IF($GS470&gt;=10,INDEX($DM:$DM,$GR470+10),"")</f>
      </c>
      <c r="DZ470">
        <f>IF($GS470&gt;=11,INDEX($DM:$DM,$GR470+11),"")</f>
      </c>
      <c r="EA470">
        <f>IF($GS470&gt;=12,INDEX($DM:$DM,$GR470+12),"")</f>
      </c>
      <c r="EB470">
        <f>IF($GS470&gt;=13,INDEX($DM:$DM,$GR470+13),"")</f>
      </c>
      <c r="EC470">
        <f>IF($GS470&gt;=14,INDEX($DM:$DM,$GR470+14),"")</f>
      </c>
      <c r="ED470">
        <f>IF($GS470&gt;=15,INDEX($DM:$DM,$GR470+15),"")</f>
      </c>
      <c r="EE470">
        <f>IF($GS470&gt;=16,INDEX($DM:$DM,$GR470+16),"")</f>
      </c>
      <c r="EF470">
        <f>IF($GS470&gt;=17,INDEX($DM:$DM,$GR470+17),"")</f>
      </c>
      <c r="EG470">
        <f>IF($GS470&gt;=18,INDEX($DM:$DM,$GR470+18),"")</f>
      </c>
      <c r="EH470">
        <f>IF($GS470&gt;=19,INDEX($DM:$DM,$GR470+19),"")</f>
      </c>
      <c r="EI470">
        <f>IF($GS470&gt;=20,INDEX($DM:$DM,$GR470+20),"")</f>
      </c>
      <c r="EJ470">
        <f>IF($GS470&gt;=21,INDEX($DM:$DM,$GR470+21),"")</f>
      </c>
      <c r="EK470">
        <f>IF($GS470&gt;=22,INDEX($DM:$DM,$GR470+22),"")</f>
      </c>
      <c r="EL470">
        <f>IF($GS470&gt;=23,INDEX($DM:$DM,$GR470+23),"")</f>
      </c>
      <c r="EM470">
        <f>IF($GS470&gt;=24,INDEX($DM:$DM,$GR470+24),"")</f>
      </c>
      <c r="EN470">
        <f>IF($GS470&gt;=25,INDEX($DM:$DM,$GR470+25),"")</f>
      </c>
      <c r="EO470">
        <f>IF($GS470&gt;=26,INDEX($DM:$DM,$GR470+26),"")</f>
      </c>
      <c r="EP470">
        <f>IF($GS470&gt;=27,INDEX($DM:$DM,$GR470+27),"")</f>
      </c>
      <c r="EQ470">
        <f>IF($GS470&gt;=28,INDEX($DM:$DM,$GR470+28),"")</f>
      </c>
      <c r="ER470">
        <f>IF($GS470&gt;=29,INDEX($DM:$DM,$GR470+29),"")</f>
      </c>
      <c r="ES470">
        <f>IF($GS470&gt;=30,INDEX($DM:$DM,$GR470+30),"")</f>
      </c>
      <c r="ET470">
        <f>IF($GS470&gt;=31,INDEX($DM:$DM,$GR470+31),"")</f>
      </c>
      <c r="EU470">
        <f>IF($GS470&gt;=32,INDEX($DM:$DM,$GR470+32),"")</f>
      </c>
      <c r="EV470">
        <f>IF($GS470&gt;=33,INDEX($DM:$DM,$GR470+33),"")</f>
      </c>
      <c r="EW470">
        <f>IF($GS470&gt;=34,INDEX($DM:$DM,$GR470+34),"")</f>
      </c>
      <c r="EX470">
        <f>IF($GS470&gt;=35,INDEX($DM:$DM,$GR470+35),"")</f>
      </c>
      <c r="EY470">
        <f>IF($GS470&gt;=36,INDEX($DM:$DM,$GR470+36),"")</f>
      </c>
      <c r="EZ470">
        <f>IF($GS470&gt;=37,INDEX($DM:$DM,$GR470+37),"")</f>
      </c>
      <c r="FA470">
        <f>IF($GS470&gt;=38,INDEX($DM:$DM,$GR470+38),"")</f>
      </c>
      <c r="FB470">
        <f>IF($GS470&gt;=39,INDEX($DM:$DM,$GR470+39),"")</f>
      </c>
      <c r="FC470">
        <f>IF($GS470&gt;=40,INDEX($DM:$DM,$GR470+40),"")</f>
      </c>
      <c r="FD470">
        <f>IF($GS470&gt;=1,INDEX($DN:$DN,$GR470+1),"")</f>
      </c>
      <c r="FE470">
        <f>IF($GS470&gt;=2,INDEX($DN:$DN,$GR470+2),"")</f>
      </c>
      <c r="FF470">
        <f>IF($GS470&gt;=3,INDEX($DN:$DN,$GR470+3),"")</f>
      </c>
      <c r="FG470">
        <f>IF($GS470&gt;=4,INDEX($DN:$DN,$GR470+4),"")</f>
      </c>
      <c r="FH470">
        <f>IF($GS470&gt;=5,INDEX($DN:$DN,$GR470+5),"")</f>
      </c>
      <c r="FI470">
        <f>IF($GS470&gt;=6,INDEX($DN:$DN,$GR470+6),"")</f>
      </c>
      <c r="FJ470">
        <f>IF($GS470&gt;=7,INDEX($DN:$DN,$GR470+7),"")</f>
      </c>
      <c r="FK470">
        <f>IF($GS470&gt;=8,INDEX($DN:$DN,$GR470+8),"")</f>
      </c>
      <c r="FL470">
        <f>IF($GS470&gt;=9,INDEX($DN:$DN,$GR470+9),"")</f>
      </c>
      <c r="FM470">
        <f>IF($GS470&gt;=10,INDEX($DN:$DN,$GR470+10),"")</f>
      </c>
      <c r="FN470">
        <f>IF($GS470&gt;=11,INDEX($DN:$DN,$GR470+11),"")</f>
      </c>
      <c r="FO470">
        <f>IF($GS470&gt;=12,INDEX($DN:$DN,$GR470+12),"")</f>
      </c>
      <c r="FP470">
        <f>IF($GS470&gt;=13,INDEX($DN:$DN,$GR470+13),"")</f>
      </c>
      <c r="FQ470">
        <f>IF($GS470&gt;=14,INDEX($DN:$DN,$GR470+14),"")</f>
      </c>
      <c r="FR470">
        <f>IF($GS470&gt;=15,INDEX($DN:$DN,$GR470+15),"")</f>
      </c>
      <c r="FS470">
        <f>IF($GS470&gt;=16,INDEX($DN:$DN,$GR470+16),"")</f>
      </c>
      <c r="FT470">
        <f>IF($GS470&gt;=17,INDEX($DN:$DN,$GR470+17),"")</f>
      </c>
      <c r="FU470">
        <f>IF($GS470&gt;=18,INDEX($DN:$DN,$GR470+18),"")</f>
      </c>
      <c r="FV470">
        <f>IF($GS470&gt;=19,INDEX($DN:$DN,$GR470+19),"")</f>
      </c>
      <c r="FW470">
        <f>IF($GS470&gt;=20,INDEX($DN:$DN,$GR470+20),"")</f>
      </c>
      <c r="FX470">
        <f>IF($GS470&gt;=21,INDEX($DN:$DN,$GR470+21),"")</f>
      </c>
      <c r="FY470">
        <f>IF($GS470&gt;=22,INDEX($DN:$DN,$GR470+22),"")</f>
      </c>
      <c r="FZ470">
        <f>IF($GS470&gt;=23,INDEX($DN:$DN,$GR470+23),"")</f>
      </c>
      <c r="GA470">
        <f>IF($GS470&gt;=24,INDEX($DN:$DN,$GR470+24),"")</f>
      </c>
      <c r="GB470">
        <f>IF($GS470&gt;=25,INDEX($DN:$DN,$GR470+25),"")</f>
      </c>
      <c r="GC470">
        <f>IF($GS470&gt;=26,INDEX($DN:$DN,$GR470+26),"")</f>
      </c>
      <c r="GD470">
        <f>IF($GS470&gt;=27,INDEX($DN:$DN,$GR470+27),"")</f>
      </c>
      <c r="GE470">
        <f>IF($GS470&gt;=28,INDEX($DN:$DN,$GR470+28),"")</f>
      </c>
      <c r="GF470">
        <f>IF($GS470&gt;=29,INDEX($DN:$DN,$GR470+29),"")</f>
      </c>
      <c r="GG470">
        <f>IF($GS470&gt;=30,INDEX($DN:$DN,$GR470+30),"")</f>
      </c>
      <c r="GH470">
        <f>IF($GS470&gt;=31,INDEX($DN:$DN,$GR470+31),"")</f>
      </c>
      <c r="GI470">
        <f>IF($GS470&gt;=32,INDEX($DN:$DN,$GR470+32),"")</f>
      </c>
      <c r="GJ470">
        <f>IF($GS470&gt;=33,INDEX($DN:$DN,$GR470+33),"")</f>
      </c>
      <c r="GK470">
        <f>IF($GS470&gt;=34,INDEX($DN:$DN,$GR470+34),"")</f>
      </c>
      <c r="GL470">
        <f>IF($GS470&gt;=35,INDEX($DN:$DN,$GR470+35),"")</f>
      </c>
      <c r="GM470">
        <f>IF($GS470&gt;=36,INDEX($DN:$DN,$GR470+36),"")</f>
      </c>
      <c r="GN470">
        <f>IF($GS470&gt;=37,INDEX($DN:$DN,$GR470+37),"")</f>
      </c>
      <c r="GO470">
        <f>IF($GS470&gt;=38,INDEX($DN:$DN,$GR470+38),"")</f>
      </c>
      <c r="GP470">
        <f>IF($GS470&gt;=39,INDEX($DN:$DN,$GR470+39),"")</f>
      </c>
      <c r="GQ470">
        <f>IF($GS470&gt;=40,INDEX($DN:$DN,$GR470+40),"")</f>
      </c>
      <c r="GR470">
        <f>IFERROR(MATCH($DL470,$DM$2:$DM$148,0)+1,0)</f>
      </c>
      <c r="GS470">
        <f>IFERROR(INDEX($DO$2:$DO$148,MATCH($DL470,$DM$2:$DM$148,0)),0)</f>
      </c>
      <c r="GT470">
        <f>IFERROR(MATCH($Z470,$DP$470:$FC$470,0),0)</f>
      </c>
      <c r="GU470">
        <f>IF($GT470&gt;0,INDEX($FD$470:$GQ$470,$GT470),"")</f>
      </c>
      <c r="GX470">
        <f>IF($JG470&gt;=1,INDEX($GV:$GV,$JF470+1),"")</f>
      </c>
      <c r="GY470">
        <f>IF($JG470&gt;=2,INDEX($GV:$GV,$JF470+2),"")</f>
      </c>
      <c r="GZ470">
        <f>IF($JG470&gt;=3,INDEX($GV:$GV,$JF470+3),"")</f>
      </c>
      <c r="HA470">
        <f>IF($JG470&gt;=4,INDEX($GV:$GV,$JF470+4),"")</f>
      </c>
      <c r="HB470">
        <f>IF($JG470&gt;=5,INDEX($GV:$GV,$JF470+5),"")</f>
      </c>
      <c r="HC470">
        <f>IF($JG470&gt;=6,INDEX($GV:$GV,$JF470+6),"")</f>
      </c>
      <c r="HD470">
        <f>IF($JG470&gt;=7,INDEX($GV:$GV,$JF470+7),"")</f>
      </c>
      <c r="HE470">
        <f>IF($JG470&gt;=8,INDEX($GV:$GV,$JF470+8),"")</f>
      </c>
      <c r="HF470">
        <f>IF($JG470&gt;=9,INDEX($GV:$GV,$JF470+9),"")</f>
      </c>
      <c r="HG470">
        <f>IF($JG470&gt;=10,INDEX($GV:$GV,$JF470+10),"")</f>
      </c>
      <c r="HH470">
        <f>IF($JG470&gt;=11,INDEX($GV:$GV,$JF470+11),"")</f>
      </c>
      <c r="HI470">
        <f>IF($JG470&gt;=12,INDEX($GV:$GV,$JF470+12),"")</f>
      </c>
      <c r="HJ470">
        <f>IF($JG470&gt;=13,INDEX($GV:$GV,$JF470+13),"")</f>
      </c>
      <c r="HK470">
        <f>IF($JG470&gt;=14,INDEX($GV:$GV,$JF470+14),"")</f>
      </c>
      <c r="HL470">
        <f>IF($JG470&gt;=15,INDEX($GV:$GV,$JF470+15),"")</f>
      </c>
      <c r="HM470">
        <f>IF($JG470&gt;=16,INDEX($GV:$GV,$JF470+16),"")</f>
      </c>
      <c r="HN470">
        <f>IF($JG470&gt;=17,INDEX($GV:$GV,$JF470+17),"")</f>
      </c>
      <c r="HO470">
        <f>IF($JG470&gt;=18,INDEX($GV:$GV,$JF470+18),"")</f>
      </c>
      <c r="HP470">
        <f>IF($JG470&gt;=19,INDEX($GV:$GV,$JF470+19),"")</f>
      </c>
      <c r="HQ470">
        <f>IF($JG470&gt;=20,INDEX($GV:$GV,$JF470+20),"")</f>
      </c>
      <c r="HR470">
        <f>IF($JG470&gt;=21,INDEX($GV:$GV,$JF470+21),"")</f>
      </c>
      <c r="HS470">
        <f>IF($JG470&gt;=22,INDEX($GV:$GV,$JF470+22),"")</f>
      </c>
      <c r="HT470">
        <f>IF($JG470&gt;=23,INDEX($GV:$GV,$JF470+23),"")</f>
      </c>
      <c r="HU470">
        <f>IF($JG470&gt;=24,INDEX($GV:$GV,$JF470+24),"")</f>
      </c>
      <c r="HV470">
        <f>IF($JG470&gt;=25,INDEX($GV:$GV,$JF470+25),"")</f>
      </c>
      <c r="HW470">
        <f>IF($JG470&gt;=26,INDEX($GV:$GV,$JF470+26),"")</f>
      </c>
      <c r="HX470">
        <f>IF($JG470&gt;=27,INDEX($GV:$GV,$JF470+27),"")</f>
      </c>
      <c r="HY470">
        <f>IF($JG470&gt;=28,INDEX($GV:$GV,$JF470+28),"")</f>
      </c>
      <c r="HZ470">
        <f>IF($JG470&gt;=29,INDEX($GV:$GV,$JF470+29),"")</f>
      </c>
      <c r="IA470">
        <f>IF($JG470&gt;=30,INDEX($GV:$GV,$JF470+30),"")</f>
      </c>
      <c r="IB470">
        <f>IF($JG470&gt;=31,INDEX($GV:$GV,$JF470+31),"")</f>
      </c>
      <c r="IC470">
        <f>IF($JG470&gt;=32,INDEX($GV:$GV,$JF470+32),"")</f>
      </c>
      <c r="ID470">
        <f>IF($JG470&gt;=33,INDEX($GV:$GV,$JF470+33),"")</f>
      </c>
      <c r="IE470">
        <f>IF($JG470&gt;=34,INDEX($GV:$GV,$JF470+34),"")</f>
      </c>
      <c r="IF470">
        <f>IF($JG470&gt;=35,INDEX($GV:$GV,$JF470+35),"")</f>
      </c>
      <c r="IG470">
        <f>IF($JG470&gt;=36,INDEX($GV:$GV,$JF470+36),"")</f>
      </c>
      <c r="IH470">
        <f>IF($JG470&gt;=37,INDEX($GV:$GV,$JF470+37),"")</f>
      </c>
      <c r="II470">
        <f>IF($JG470&gt;=38,INDEX($GV:$GV,$JF470+38),"")</f>
      </c>
      <c r="IJ470">
        <f>IF($JG470&gt;=39,INDEX($GV:$GV,$JF470+39),"")</f>
      </c>
      <c r="IK470">
        <f>IF($JG470&gt;=40,INDEX($GV:$GV,$JF470+40),"")</f>
      </c>
      <c r="IL470">
        <f>IF($JG470&gt;=41,INDEX($GV:$GV,$JF470+41),"")</f>
      </c>
      <c r="IM470">
        <f>IF($JG470&gt;=42,INDEX($GV:$GV,$JF470+42),"")</f>
      </c>
      <c r="IN470">
        <f>IF($JG470&gt;=43,INDEX($GV:$GV,$JF470+43),"")</f>
      </c>
      <c r="IO470">
        <f>IF($JG470&gt;=44,INDEX($GV:$GV,$JF470+44),"")</f>
      </c>
      <c r="IP470">
        <f>IF($JG470&gt;=45,INDEX($GV:$GV,$JF470+45),"")</f>
      </c>
      <c r="IQ470">
        <f>IF($JG470&gt;=46,INDEX($GV:$GV,$JF470+46),"")</f>
      </c>
      <c r="IR470">
        <f>IF($JG470&gt;=47,INDEX($GV:$GV,$JF470+47),"")</f>
      </c>
      <c r="IS470">
        <f>IF($JG470&gt;=48,INDEX($GV:$GV,$JF470+48),"")</f>
      </c>
      <c r="IT470">
        <f>IF($JG470&gt;=49,INDEX($GV:$GV,$JF470+49),"")</f>
      </c>
      <c r="IU470">
        <f>IF($JG470&gt;=50,INDEX($GV:$GV,$JF470+50),"")</f>
      </c>
      <c r="IV470">
        <f>IF($JG470&gt;=51,INDEX($GV:$GV,$JF470+51),"")</f>
      </c>
      <c r="IW470">
        <f>IF($JG470&gt;=52,INDEX($GV:$GV,$JF470+52),"")</f>
      </c>
      <c r="IX470">
        <f>IF($JG470&gt;=53,INDEX($GV:$GV,$JF470+53),"")</f>
      </c>
      <c r="IY470">
        <f>IF($JG470&gt;=54,INDEX($GV:$GV,$JF470+54),"")</f>
      </c>
      <c r="IZ470">
        <f>IF($JG470&gt;=55,INDEX($GV:$GV,$JF470+55),"")</f>
      </c>
      <c r="JA470">
        <f>IF($JG470&gt;=56,INDEX($GV:$GV,$JF470+56),"")</f>
      </c>
      <c r="JB470">
        <f>IF($JG470&gt;=57,INDEX($GV:$GV,$JF470+57),"")</f>
      </c>
      <c r="JC470">
        <f>IF($JG470&gt;=58,INDEX($GV:$GV,$JF470+58),"")</f>
      </c>
      <c r="JD470">
        <f>IF($JG470&gt;=59,INDEX($GV:$GV,$JF470+59),"")</f>
      </c>
      <c r="JE470">
        <f>IF($JG470&gt;=60,INDEX($GV:$GV,$JF470+60),"")</f>
      </c>
      <c r="JF470">
        <f>IFERROR(MATCH($GU470,$GV$2:$GV$322,0)+1,0)</f>
      </c>
      <c r="JG470">
        <f>IFERROR(INDEX($GW$2:$GW$322,MATCH($GU470,$GV$2:$GV$322,0)),0)</f>
      </c>
      <c r="JH470" t="s">
        <v>44</v>
      </c>
      <c r="JI470" t="s">
        <v>44</v>
      </c>
    </row>
    <row r="471" spans="1:269" x14ac:dyDescent="0.25">
      <c r="R471">
        <f>IF(OR($U471="",$Q471=""),"",IFERROR($U471/$Q471,0))</f>
      </c>
      <c r="S471">
        <f>IF($U471="","",
SUM($T471,$V471,$AA471,$W471,$Y471)*
(1-IF($AB471="",0,VALUE($AB471)/100)))</f>
      </c>
      <c r="T471">
        <f>IF($U471="","",$U471)</f>
      </c>
      <c r="V471">
        <f>IF($U471="","",
IF($O471="","",
IF(ISNUMBER(SEARCH("exempt",LOWER($O471))),0,
$U471*(VALUE(SUBSTITUTE($O471,"%",""))/100))))</f>
      </c>
      <c r="AC471">
        <f>IFERROR(IF(FIND(" - ",$K471)&gt;0,MID($K471,FIND(" - ",$K471)+3,LEN($K471)),""),"")</f>
      </c>
      <c r="AL471" t="s">
        <v>1334</v>
      </c>
      <c r="AT471">
        <f>IFERROR(LEFT($K471,FIND(" - ",$K471)-1),$K471)</f>
      </c>
      <c r="AW471">
        <f>IF($CL471&gt;=1,INDEX($AU:$AU,$CK471+1),"")</f>
      </c>
      <c r="AX471">
        <f>IF($CL471&gt;=2,INDEX($AU:$AU,$CK471+2),"")</f>
      </c>
      <c r="AY471">
        <f>IF($CL471&gt;=3,INDEX($AU:$AU,$CK471+3),"")</f>
      </c>
      <c r="AZ471">
        <f>IF($CL471&gt;=4,INDEX($AU:$AU,$CK471+4),"")</f>
      </c>
      <c r="BA471">
        <f>IF($CL471&gt;=5,INDEX($AU:$AU,$CK471+5),"")</f>
      </c>
      <c r="BB471">
        <f>IF($CL471&gt;=6,INDEX($AU:$AU,$CK471+6),"")</f>
      </c>
      <c r="BC471">
        <f>IF($CL471&gt;=7,INDEX($AU:$AU,$CK471+7),"")</f>
      </c>
      <c r="BD471">
        <f>IF($CL471&gt;=8,INDEX($AU:$AU,$CK471+8),"")</f>
      </c>
      <c r="BE471">
        <f>IF($CL471&gt;=9,INDEX($AU:$AU,$CK471+9),"")</f>
      </c>
      <c r="BF471">
        <f>IF($CL471&gt;=10,INDEX($AU:$AU,$CK471+10),"")</f>
      </c>
      <c r="BG471">
        <f>IF($CL471&gt;=11,INDEX($AU:$AU,$CK471+11),"")</f>
      </c>
      <c r="BH471">
        <f>IF($CL471&gt;=12,INDEX($AU:$AU,$CK471+12),"")</f>
      </c>
      <c r="BI471">
        <f>IF($CL471&gt;=13,INDEX($AU:$AU,$CK471+13),"")</f>
      </c>
      <c r="BJ471">
        <f>IF($CL471&gt;=14,INDEX($AU:$AU,$CK471+14),"")</f>
      </c>
      <c r="BK471">
        <f>IF($CL471&gt;=15,INDEX($AU:$AU,$CK471+15),"")</f>
      </c>
      <c r="BL471">
        <f>IF($CL471&gt;=16,INDEX($AU:$AU,$CK471+16),"")</f>
      </c>
      <c r="BM471">
        <f>IF($CL471&gt;=17,INDEX($AU:$AU,$CK471+17),"")</f>
      </c>
      <c r="BN471">
        <f>IF($CL471&gt;=18,INDEX($AU:$AU,$CK471+18),"")</f>
      </c>
      <c r="BO471">
        <f>IF($CL471&gt;=19,INDEX($AU:$AU,$CK471+19),"")</f>
      </c>
      <c r="BP471">
        <f>IF($CL471&gt;=20,INDEX($AU:$AU,$CK471+20),"")</f>
      </c>
      <c r="BQ471">
        <f>IF($CL471&gt;=21,INDEX($AU:$AU,$CK471+21),"")</f>
      </c>
      <c r="BR471">
        <f>IF($CL471&gt;=22,INDEX($AU:$AU,$CK471+22),"")</f>
      </c>
      <c r="BS471">
        <f>IF($CL471&gt;=23,INDEX($AU:$AU,$CK471+23),"")</f>
      </c>
      <c r="BT471">
        <f>IF($CL471&gt;=24,INDEX($AU:$AU,$CK471+24),"")</f>
      </c>
      <c r="BU471">
        <f>IF($CL471&gt;=25,INDEX($AU:$AU,$CK471+25),"")</f>
      </c>
      <c r="BV471">
        <f>IF($CL471&gt;=26,INDEX($AU:$AU,$CK471+26),"")</f>
      </c>
      <c r="BW471">
        <f>IF($CL471&gt;=27,INDEX($AU:$AU,$CK471+27),"")</f>
      </c>
      <c r="BX471">
        <f>IF($CL471&gt;=28,INDEX($AU:$AU,$CK471+28),"")</f>
      </c>
      <c r="BY471">
        <f>IF($CL471&gt;=29,INDEX($AU:$AU,$CK471+29),"")</f>
      </c>
      <c r="BZ471">
        <f>IF($CL471&gt;=30,INDEX($AU:$AU,$CK471+30),"")</f>
      </c>
      <c r="CA471">
        <f>IF($CL471&gt;=31,INDEX($AU:$AU,$CK471+31),"")</f>
      </c>
      <c r="CB471">
        <f>IF($CL471&gt;=32,INDEX($AU:$AU,$CK471+32),"")</f>
      </c>
      <c r="CC471">
        <f>IF($CL471&gt;=33,INDEX($AU:$AU,$CK471+33),"")</f>
      </c>
      <c r="CD471">
        <f>IF($CL471&gt;=34,INDEX($AU:$AU,$CK471+34),"")</f>
      </c>
      <c r="CE471">
        <f>IF($CL471&gt;=35,INDEX($AU:$AU,$CK471+35),"")</f>
      </c>
      <c r="CF471">
        <f>IF($CL471&gt;=36,INDEX($AU:$AU,$CK471+36),"")</f>
      </c>
      <c r="CG471">
        <f>IF($CL471&gt;=37,INDEX($AU:$AU,$CK471+37),"")</f>
      </c>
      <c r="CH471">
        <f>IF($CL471&gt;=38,INDEX($AU:$AU,$CK471+38),"")</f>
      </c>
      <c r="CI471">
        <f>IF($CL471&gt;=39,INDEX($AU:$AU,$CK471+39),"")</f>
      </c>
      <c r="CJ471">
        <f>IF($CL471&gt;=40,INDEX($AU:$AU,$CK471+40),"")</f>
      </c>
      <c r="CK471">
        <f>IFERROR(MATCH($AT471,$AU$2:$AU$133,0)+1,0)</f>
      </c>
      <c r="CL471">
        <f>IFERROR(INDEX($AV$2:$AV$133,MATCH($AT471,$AU$2:$AU$133,0)),0)</f>
      </c>
      <c r="CM471">
        <f>IFERROR(LEFT($L471,FIND(" - ",$L471)-1),$L471)</f>
      </c>
      <c r="CN471" t="s">
        <v>149</v>
      </c>
      <c r="CP471">
        <f>IF($DK471&gt;=1,INDEX($CN:$CN,$DJ471+1),"")</f>
      </c>
      <c r="CQ471">
        <f>IF($DK471&gt;=2,INDEX($CN:$CN,$DJ471+2),"")</f>
      </c>
      <c r="CR471">
        <f>IF($DK471&gt;=3,INDEX($CN:$CN,$DJ471+3),"")</f>
      </c>
      <c r="CS471">
        <f>IF($DK471&gt;=4,INDEX($CN:$CN,$DJ471+4),"")</f>
      </c>
      <c r="CT471">
        <f>IF($DK471&gt;=5,INDEX($CN:$CN,$DJ471+5),"")</f>
      </c>
      <c r="CU471">
        <f>IF($DK471&gt;=6,INDEX($CN:$CN,$DJ471+6),"")</f>
      </c>
      <c r="CV471">
        <f>IF($DK471&gt;=7,INDEX($CN:$CN,$DJ471+7),"")</f>
      </c>
      <c r="CW471">
        <f>IF($DK471&gt;=8,INDEX($CN:$CN,$DJ471+8),"")</f>
      </c>
      <c r="CX471">
        <f>IF($DK471&gt;=9,INDEX($CN:$CN,$DJ471+9),"")</f>
      </c>
      <c r="CY471">
        <f>IF($DK471&gt;=10,INDEX($CN:$CN,$DJ471+10),"")</f>
      </c>
      <c r="CZ471">
        <f>IF($DK471&gt;=11,INDEX($CN:$CN,$DJ471+11),"")</f>
      </c>
      <c r="DA471">
        <f>IF($DK471&gt;=12,INDEX($CN:$CN,$DJ471+12),"")</f>
      </c>
      <c r="DB471">
        <f>IF($DK471&gt;=13,INDEX($CN:$CN,$DJ471+13),"")</f>
      </c>
      <c r="DC471">
        <f>IF($DK471&gt;=14,INDEX($CN:$CN,$DJ471+14),"")</f>
      </c>
      <c r="DD471">
        <f>IF($DK471&gt;=15,INDEX($CN:$CN,$DJ471+15),"")</f>
      </c>
      <c r="DE471">
        <f>IF($DK471&gt;=16,INDEX($CN:$CN,$DJ471+16),"")</f>
      </c>
      <c r="DF471">
        <f>IF($DK471&gt;=17,INDEX($CN:$CN,$DJ471+17),"")</f>
      </c>
      <c r="DG471">
        <f>IF($DK471&gt;=18,INDEX($CN:$CN,$DJ471+18),"")</f>
      </c>
      <c r="DH471">
        <f>IF($DK471&gt;=19,INDEX($CN:$CN,$DJ471+19),"")</f>
      </c>
      <c r="DI471">
        <f>IF($DK471&gt;=20,INDEX($CN:$CN,$DJ471+20),"")</f>
      </c>
      <c r="DJ471">
        <f>IFERROR(MATCH($CM471,$CN$2:$CN$1089,0)+1,0)</f>
      </c>
      <c r="DK471">
        <f>IFERROR(INDEX($CO$2:$CO$1089,MATCH($CM471,$CN$2:$CN$1089,0)),0)</f>
      </c>
      <c r="DL471">
        <f>IFERROR(INDEX($AS:$AS,MATCH($O471,$AR:$AR,0))&amp;"","")</f>
      </c>
      <c r="DP471">
        <f>IF($GS471&gt;=1,INDEX($DM:$DM,$GR471+1),"")</f>
      </c>
      <c r="DQ471">
        <f>IF($GS471&gt;=2,INDEX($DM:$DM,$GR471+2),"")</f>
      </c>
      <c r="DR471">
        <f>IF($GS471&gt;=3,INDEX($DM:$DM,$GR471+3),"")</f>
      </c>
      <c r="DS471">
        <f>IF($GS471&gt;=4,INDEX($DM:$DM,$GR471+4),"")</f>
      </c>
      <c r="DT471">
        <f>IF($GS471&gt;=5,INDEX($DM:$DM,$GR471+5),"")</f>
      </c>
      <c r="DU471">
        <f>IF($GS471&gt;=6,INDEX($DM:$DM,$GR471+6),"")</f>
      </c>
      <c r="DV471">
        <f>IF($GS471&gt;=7,INDEX($DM:$DM,$GR471+7),"")</f>
      </c>
      <c r="DW471">
        <f>IF($GS471&gt;=8,INDEX($DM:$DM,$GR471+8),"")</f>
      </c>
      <c r="DX471">
        <f>IF($GS471&gt;=9,INDEX($DM:$DM,$GR471+9),"")</f>
      </c>
      <c r="DY471">
        <f>IF($GS471&gt;=10,INDEX($DM:$DM,$GR471+10),"")</f>
      </c>
      <c r="DZ471">
        <f>IF($GS471&gt;=11,INDEX($DM:$DM,$GR471+11),"")</f>
      </c>
      <c r="EA471">
        <f>IF($GS471&gt;=12,INDEX($DM:$DM,$GR471+12),"")</f>
      </c>
      <c r="EB471">
        <f>IF($GS471&gt;=13,INDEX($DM:$DM,$GR471+13),"")</f>
      </c>
      <c r="EC471">
        <f>IF($GS471&gt;=14,INDEX($DM:$DM,$GR471+14),"")</f>
      </c>
      <c r="ED471">
        <f>IF($GS471&gt;=15,INDEX($DM:$DM,$GR471+15),"")</f>
      </c>
      <c r="EE471">
        <f>IF($GS471&gt;=16,INDEX($DM:$DM,$GR471+16),"")</f>
      </c>
      <c r="EF471">
        <f>IF($GS471&gt;=17,INDEX($DM:$DM,$GR471+17),"")</f>
      </c>
      <c r="EG471">
        <f>IF($GS471&gt;=18,INDEX($DM:$DM,$GR471+18),"")</f>
      </c>
      <c r="EH471">
        <f>IF($GS471&gt;=19,INDEX($DM:$DM,$GR471+19),"")</f>
      </c>
      <c r="EI471">
        <f>IF($GS471&gt;=20,INDEX($DM:$DM,$GR471+20),"")</f>
      </c>
      <c r="EJ471">
        <f>IF($GS471&gt;=21,INDEX($DM:$DM,$GR471+21),"")</f>
      </c>
      <c r="EK471">
        <f>IF($GS471&gt;=22,INDEX($DM:$DM,$GR471+22),"")</f>
      </c>
      <c r="EL471">
        <f>IF($GS471&gt;=23,INDEX($DM:$DM,$GR471+23),"")</f>
      </c>
      <c r="EM471">
        <f>IF($GS471&gt;=24,INDEX($DM:$DM,$GR471+24),"")</f>
      </c>
      <c r="EN471">
        <f>IF($GS471&gt;=25,INDEX($DM:$DM,$GR471+25),"")</f>
      </c>
      <c r="EO471">
        <f>IF($GS471&gt;=26,INDEX($DM:$DM,$GR471+26),"")</f>
      </c>
      <c r="EP471">
        <f>IF($GS471&gt;=27,INDEX($DM:$DM,$GR471+27),"")</f>
      </c>
      <c r="EQ471">
        <f>IF($GS471&gt;=28,INDEX($DM:$DM,$GR471+28),"")</f>
      </c>
      <c r="ER471">
        <f>IF($GS471&gt;=29,INDEX($DM:$DM,$GR471+29),"")</f>
      </c>
      <c r="ES471">
        <f>IF($GS471&gt;=30,INDEX($DM:$DM,$GR471+30),"")</f>
      </c>
      <c r="ET471">
        <f>IF($GS471&gt;=31,INDEX($DM:$DM,$GR471+31),"")</f>
      </c>
      <c r="EU471">
        <f>IF($GS471&gt;=32,INDEX($DM:$DM,$GR471+32),"")</f>
      </c>
      <c r="EV471">
        <f>IF($GS471&gt;=33,INDEX($DM:$DM,$GR471+33),"")</f>
      </c>
      <c r="EW471">
        <f>IF($GS471&gt;=34,INDEX($DM:$DM,$GR471+34),"")</f>
      </c>
      <c r="EX471">
        <f>IF($GS471&gt;=35,INDEX($DM:$DM,$GR471+35),"")</f>
      </c>
      <c r="EY471">
        <f>IF($GS471&gt;=36,INDEX($DM:$DM,$GR471+36),"")</f>
      </c>
      <c r="EZ471">
        <f>IF($GS471&gt;=37,INDEX($DM:$DM,$GR471+37),"")</f>
      </c>
      <c r="FA471">
        <f>IF($GS471&gt;=38,INDEX($DM:$DM,$GR471+38),"")</f>
      </c>
      <c r="FB471">
        <f>IF($GS471&gt;=39,INDEX($DM:$DM,$GR471+39),"")</f>
      </c>
      <c r="FC471">
        <f>IF($GS471&gt;=40,INDEX($DM:$DM,$GR471+40),"")</f>
      </c>
      <c r="FD471">
        <f>IF($GS471&gt;=1,INDEX($DN:$DN,$GR471+1),"")</f>
      </c>
      <c r="FE471">
        <f>IF($GS471&gt;=2,INDEX($DN:$DN,$GR471+2),"")</f>
      </c>
      <c r="FF471">
        <f>IF($GS471&gt;=3,INDEX($DN:$DN,$GR471+3),"")</f>
      </c>
      <c r="FG471">
        <f>IF($GS471&gt;=4,INDEX($DN:$DN,$GR471+4),"")</f>
      </c>
      <c r="FH471">
        <f>IF($GS471&gt;=5,INDEX($DN:$DN,$GR471+5),"")</f>
      </c>
      <c r="FI471">
        <f>IF($GS471&gt;=6,INDEX($DN:$DN,$GR471+6),"")</f>
      </c>
      <c r="FJ471">
        <f>IF($GS471&gt;=7,INDEX($DN:$DN,$GR471+7),"")</f>
      </c>
      <c r="FK471">
        <f>IF($GS471&gt;=8,INDEX($DN:$DN,$GR471+8),"")</f>
      </c>
      <c r="FL471">
        <f>IF($GS471&gt;=9,INDEX($DN:$DN,$GR471+9),"")</f>
      </c>
      <c r="FM471">
        <f>IF($GS471&gt;=10,INDEX($DN:$DN,$GR471+10),"")</f>
      </c>
      <c r="FN471">
        <f>IF($GS471&gt;=11,INDEX($DN:$DN,$GR471+11),"")</f>
      </c>
      <c r="FO471">
        <f>IF($GS471&gt;=12,INDEX($DN:$DN,$GR471+12),"")</f>
      </c>
      <c r="FP471">
        <f>IF($GS471&gt;=13,INDEX($DN:$DN,$GR471+13),"")</f>
      </c>
      <c r="FQ471">
        <f>IF($GS471&gt;=14,INDEX($DN:$DN,$GR471+14),"")</f>
      </c>
      <c r="FR471">
        <f>IF($GS471&gt;=15,INDEX($DN:$DN,$GR471+15),"")</f>
      </c>
      <c r="FS471">
        <f>IF($GS471&gt;=16,INDEX($DN:$DN,$GR471+16),"")</f>
      </c>
      <c r="FT471">
        <f>IF($GS471&gt;=17,INDEX($DN:$DN,$GR471+17),"")</f>
      </c>
      <c r="FU471">
        <f>IF($GS471&gt;=18,INDEX($DN:$DN,$GR471+18),"")</f>
      </c>
      <c r="FV471">
        <f>IF($GS471&gt;=19,INDEX($DN:$DN,$GR471+19),"")</f>
      </c>
      <c r="FW471">
        <f>IF($GS471&gt;=20,INDEX($DN:$DN,$GR471+20),"")</f>
      </c>
      <c r="FX471">
        <f>IF($GS471&gt;=21,INDEX($DN:$DN,$GR471+21),"")</f>
      </c>
      <c r="FY471">
        <f>IF($GS471&gt;=22,INDEX($DN:$DN,$GR471+22),"")</f>
      </c>
      <c r="FZ471">
        <f>IF($GS471&gt;=23,INDEX($DN:$DN,$GR471+23),"")</f>
      </c>
      <c r="GA471">
        <f>IF($GS471&gt;=24,INDEX($DN:$DN,$GR471+24),"")</f>
      </c>
      <c r="GB471">
        <f>IF($GS471&gt;=25,INDEX($DN:$DN,$GR471+25),"")</f>
      </c>
      <c r="GC471">
        <f>IF($GS471&gt;=26,INDEX($DN:$DN,$GR471+26),"")</f>
      </c>
      <c r="GD471">
        <f>IF($GS471&gt;=27,INDEX($DN:$DN,$GR471+27),"")</f>
      </c>
      <c r="GE471">
        <f>IF($GS471&gt;=28,INDEX($DN:$DN,$GR471+28),"")</f>
      </c>
      <c r="GF471">
        <f>IF($GS471&gt;=29,INDEX($DN:$DN,$GR471+29),"")</f>
      </c>
      <c r="GG471">
        <f>IF($GS471&gt;=30,INDEX($DN:$DN,$GR471+30),"")</f>
      </c>
      <c r="GH471">
        <f>IF($GS471&gt;=31,INDEX($DN:$DN,$GR471+31),"")</f>
      </c>
      <c r="GI471">
        <f>IF($GS471&gt;=32,INDEX($DN:$DN,$GR471+32),"")</f>
      </c>
      <c r="GJ471">
        <f>IF($GS471&gt;=33,INDEX($DN:$DN,$GR471+33),"")</f>
      </c>
      <c r="GK471">
        <f>IF($GS471&gt;=34,INDEX($DN:$DN,$GR471+34),"")</f>
      </c>
      <c r="GL471">
        <f>IF($GS471&gt;=35,INDEX($DN:$DN,$GR471+35),"")</f>
      </c>
      <c r="GM471">
        <f>IF($GS471&gt;=36,INDEX($DN:$DN,$GR471+36),"")</f>
      </c>
      <c r="GN471">
        <f>IF($GS471&gt;=37,INDEX($DN:$DN,$GR471+37),"")</f>
      </c>
      <c r="GO471">
        <f>IF($GS471&gt;=38,INDEX($DN:$DN,$GR471+38),"")</f>
      </c>
      <c r="GP471">
        <f>IF($GS471&gt;=39,INDEX($DN:$DN,$GR471+39),"")</f>
      </c>
      <c r="GQ471">
        <f>IF($GS471&gt;=40,INDEX($DN:$DN,$GR471+40),"")</f>
      </c>
      <c r="GR471">
        <f>IFERROR(MATCH($DL471,$DM$2:$DM$148,0)+1,0)</f>
      </c>
      <c r="GS471">
        <f>IFERROR(INDEX($DO$2:$DO$148,MATCH($DL471,$DM$2:$DM$148,0)),0)</f>
      </c>
      <c r="GT471">
        <f>IFERROR(MATCH($Z471,$DP$471:$FC$471,0),0)</f>
      </c>
      <c r="GU471">
        <f>IF($GT471&gt;0,INDEX($FD$471:$GQ$471,$GT471),"")</f>
      </c>
      <c r="GX471">
        <f>IF($JG471&gt;=1,INDEX($GV:$GV,$JF471+1),"")</f>
      </c>
      <c r="GY471">
        <f>IF($JG471&gt;=2,INDEX($GV:$GV,$JF471+2),"")</f>
      </c>
      <c r="GZ471">
        <f>IF($JG471&gt;=3,INDEX($GV:$GV,$JF471+3),"")</f>
      </c>
      <c r="HA471">
        <f>IF($JG471&gt;=4,INDEX($GV:$GV,$JF471+4),"")</f>
      </c>
      <c r="HB471">
        <f>IF($JG471&gt;=5,INDEX($GV:$GV,$JF471+5),"")</f>
      </c>
      <c r="HC471">
        <f>IF($JG471&gt;=6,INDEX($GV:$GV,$JF471+6),"")</f>
      </c>
      <c r="HD471">
        <f>IF($JG471&gt;=7,INDEX($GV:$GV,$JF471+7),"")</f>
      </c>
      <c r="HE471">
        <f>IF($JG471&gt;=8,INDEX($GV:$GV,$JF471+8),"")</f>
      </c>
      <c r="HF471">
        <f>IF($JG471&gt;=9,INDEX($GV:$GV,$JF471+9),"")</f>
      </c>
      <c r="HG471">
        <f>IF($JG471&gt;=10,INDEX($GV:$GV,$JF471+10),"")</f>
      </c>
      <c r="HH471">
        <f>IF($JG471&gt;=11,INDEX($GV:$GV,$JF471+11),"")</f>
      </c>
      <c r="HI471">
        <f>IF($JG471&gt;=12,INDEX($GV:$GV,$JF471+12),"")</f>
      </c>
      <c r="HJ471">
        <f>IF($JG471&gt;=13,INDEX($GV:$GV,$JF471+13),"")</f>
      </c>
      <c r="HK471">
        <f>IF($JG471&gt;=14,INDEX($GV:$GV,$JF471+14),"")</f>
      </c>
      <c r="HL471">
        <f>IF($JG471&gt;=15,INDEX($GV:$GV,$JF471+15),"")</f>
      </c>
      <c r="HM471">
        <f>IF($JG471&gt;=16,INDEX($GV:$GV,$JF471+16),"")</f>
      </c>
      <c r="HN471">
        <f>IF($JG471&gt;=17,INDEX($GV:$GV,$JF471+17),"")</f>
      </c>
      <c r="HO471">
        <f>IF($JG471&gt;=18,INDEX($GV:$GV,$JF471+18),"")</f>
      </c>
      <c r="HP471">
        <f>IF($JG471&gt;=19,INDEX($GV:$GV,$JF471+19),"")</f>
      </c>
      <c r="HQ471">
        <f>IF($JG471&gt;=20,INDEX($GV:$GV,$JF471+20),"")</f>
      </c>
      <c r="HR471">
        <f>IF($JG471&gt;=21,INDEX($GV:$GV,$JF471+21),"")</f>
      </c>
      <c r="HS471">
        <f>IF($JG471&gt;=22,INDEX($GV:$GV,$JF471+22),"")</f>
      </c>
      <c r="HT471">
        <f>IF($JG471&gt;=23,INDEX($GV:$GV,$JF471+23),"")</f>
      </c>
      <c r="HU471">
        <f>IF($JG471&gt;=24,INDEX($GV:$GV,$JF471+24),"")</f>
      </c>
      <c r="HV471">
        <f>IF($JG471&gt;=25,INDEX($GV:$GV,$JF471+25),"")</f>
      </c>
      <c r="HW471">
        <f>IF($JG471&gt;=26,INDEX($GV:$GV,$JF471+26),"")</f>
      </c>
      <c r="HX471">
        <f>IF($JG471&gt;=27,INDEX($GV:$GV,$JF471+27),"")</f>
      </c>
      <c r="HY471">
        <f>IF($JG471&gt;=28,INDEX($GV:$GV,$JF471+28),"")</f>
      </c>
      <c r="HZ471">
        <f>IF($JG471&gt;=29,INDEX($GV:$GV,$JF471+29),"")</f>
      </c>
      <c r="IA471">
        <f>IF($JG471&gt;=30,INDEX($GV:$GV,$JF471+30),"")</f>
      </c>
      <c r="IB471">
        <f>IF($JG471&gt;=31,INDEX($GV:$GV,$JF471+31),"")</f>
      </c>
      <c r="IC471">
        <f>IF($JG471&gt;=32,INDEX($GV:$GV,$JF471+32),"")</f>
      </c>
      <c r="ID471">
        <f>IF($JG471&gt;=33,INDEX($GV:$GV,$JF471+33),"")</f>
      </c>
      <c r="IE471">
        <f>IF($JG471&gt;=34,INDEX($GV:$GV,$JF471+34),"")</f>
      </c>
      <c r="IF471">
        <f>IF($JG471&gt;=35,INDEX($GV:$GV,$JF471+35),"")</f>
      </c>
      <c r="IG471">
        <f>IF($JG471&gt;=36,INDEX($GV:$GV,$JF471+36),"")</f>
      </c>
      <c r="IH471">
        <f>IF($JG471&gt;=37,INDEX($GV:$GV,$JF471+37),"")</f>
      </c>
      <c r="II471">
        <f>IF($JG471&gt;=38,INDEX($GV:$GV,$JF471+38),"")</f>
      </c>
      <c r="IJ471">
        <f>IF($JG471&gt;=39,INDEX($GV:$GV,$JF471+39),"")</f>
      </c>
      <c r="IK471">
        <f>IF($JG471&gt;=40,INDEX($GV:$GV,$JF471+40),"")</f>
      </c>
      <c r="IL471">
        <f>IF($JG471&gt;=41,INDEX($GV:$GV,$JF471+41),"")</f>
      </c>
      <c r="IM471">
        <f>IF($JG471&gt;=42,INDEX($GV:$GV,$JF471+42),"")</f>
      </c>
      <c r="IN471">
        <f>IF($JG471&gt;=43,INDEX($GV:$GV,$JF471+43),"")</f>
      </c>
      <c r="IO471">
        <f>IF($JG471&gt;=44,INDEX($GV:$GV,$JF471+44),"")</f>
      </c>
      <c r="IP471">
        <f>IF($JG471&gt;=45,INDEX($GV:$GV,$JF471+45),"")</f>
      </c>
      <c r="IQ471">
        <f>IF($JG471&gt;=46,INDEX($GV:$GV,$JF471+46),"")</f>
      </c>
      <c r="IR471">
        <f>IF($JG471&gt;=47,INDEX($GV:$GV,$JF471+47),"")</f>
      </c>
      <c r="IS471">
        <f>IF($JG471&gt;=48,INDEX($GV:$GV,$JF471+48),"")</f>
      </c>
      <c r="IT471">
        <f>IF($JG471&gt;=49,INDEX($GV:$GV,$JF471+49),"")</f>
      </c>
      <c r="IU471">
        <f>IF($JG471&gt;=50,INDEX($GV:$GV,$JF471+50),"")</f>
      </c>
      <c r="IV471">
        <f>IF($JG471&gt;=51,INDEX($GV:$GV,$JF471+51),"")</f>
      </c>
      <c r="IW471">
        <f>IF($JG471&gt;=52,INDEX($GV:$GV,$JF471+52),"")</f>
      </c>
      <c r="IX471">
        <f>IF($JG471&gt;=53,INDEX($GV:$GV,$JF471+53),"")</f>
      </c>
      <c r="IY471">
        <f>IF($JG471&gt;=54,INDEX($GV:$GV,$JF471+54),"")</f>
      </c>
      <c r="IZ471">
        <f>IF($JG471&gt;=55,INDEX($GV:$GV,$JF471+55),"")</f>
      </c>
      <c r="JA471">
        <f>IF($JG471&gt;=56,INDEX($GV:$GV,$JF471+56),"")</f>
      </c>
      <c r="JB471">
        <f>IF($JG471&gt;=57,INDEX($GV:$GV,$JF471+57),"")</f>
      </c>
      <c r="JC471">
        <f>IF($JG471&gt;=58,INDEX($GV:$GV,$JF471+58),"")</f>
      </c>
      <c r="JD471">
        <f>IF($JG471&gt;=59,INDEX($GV:$GV,$JF471+59),"")</f>
      </c>
      <c r="JE471">
        <f>IF($JG471&gt;=60,INDEX($GV:$GV,$JF471+60),"")</f>
      </c>
      <c r="JF471">
        <f>IFERROR(MATCH($GU471,$GV$2:$GV$322,0)+1,0)</f>
      </c>
      <c r="JG471">
        <f>IFERROR(INDEX($GW$2:$GW$322,MATCH($GU471,$GV$2:$GV$322,0)),0)</f>
      </c>
      <c r="JH471" t="s">
        <v>44</v>
      </c>
      <c r="JI471" t="s">
        <v>44</v>
      </c>
    </row>
    <row r="472" spans="1:269" x14ac:dyDescent="0.25">
      <c r="R472">
        <f>IF(OR($U472="",$Q472=""),"",IFERROR($U472/$Q472,0))</f>
      </c>
      <c r="S472">
        <f>IF($U472="","",
SUM($T472,$V472,$AA472,$W472,$Y472)*
(1-IF($AB472="",0,VALUE($AB472)/100)))</f>
      </c>
      <c r="T472">
        <f>IF($U472="","",$U472)</f>
      </c>
      <c r="V472">
        <f>IF($U472="","",
IF($O472="","",
IF(ISNUMBER(SEARCH("exempt",LOWER($O472))),0,
$U472*(VALUE(SUBSTITUTE($O472,"%",""))/100))))</f>
      </c>
      <c r="AC472">
        <f>IFERROR(IF(FIND(" - ",$K472)&gt;0,MID($K472,FIND(" - ",$K472)+3,LEN($K472)),""),"")</f>
      </c>
      <c r="AL472" t="s">
        <v>1335</v>
      </c>
      <c r="AT472">
        <f>IFERROR(LEFT($K472,FIND(" - ",$K472)-1),$K472)</f>
      </c>
      <c r="AW472">
        <f>IF($CL472&gt;=1,INDEX($AU:$AU,$CK472+1),"")</f>
      </c>
      <c r="AX472">
        <f>IF($CL472&gt;=2,INDEX($AU:$AU,$CK472+2),"")</f>
      </c>
      <c r="AY472">
        <f>IF($CL472&gt;=3,INDEX($AU:$AU,$CK472+3),"")</f>
      </c>
      <c r="AZ472">
        <f>IF($CL472&gt;=4,INDEX($AU:$AU,$CK472+4),"")</f>
      </c>
      <c r="BA472">
        <f>IF($CL472&gt;=5,INDEX($AU:$AU,$CK472+5),"")</f>
      </c>
      <c r="BB472">
        <f>IF($CL472&gt;=6,INDEX($AU:$AU,$CK472+6),"")</f>
      </c>
      <c r="BC472">
        <f>IF($CL472&gt;=7,INDEX($AU:$AU,$CK472+7),"")</f>
      </c>
      <c r="BD472">
        <f>IF($CL472&gt;=8,INDEX($AU:$AU,$CK472+8),"")</f>
      </c>
      <c r="BE472">
        <f>IF($CL472&gt;=9,INDEX($AU:$AU,$CK472+9),"")</f>
      </c>
      <c r="BF472">
        <f>IF($CL472&gt;=10,INDEX($AU:$AU,$CK472+10),"")</f>
      </c>
      <c r="BG472">
        <f>IF($CL472&gt;=11,INDEX($AU:$AU,$CK472+11),"")</f>
      </c>
      <c r="BH472">
        <f>IF($CL472&gt;=12,INDEX($AU:$AU,$CK472+12),"")</f>
      </c>
      <c r="BI472">
        <f>IF($CL472&gt;=13,INDEX($AU:$AU,$CK472+13),"")</f>
      </c>
      <c r="BJ472">
        <f>IF($CL472&gt;=14,INDEX($AU:$AU,$CK472+14),"")</f>
      </c>
      <c r="BK472">
        <f>IF($CL472&gt;=15,INDEX($AU:$AU,$CK472+15),"")</f>
      </c>
      <c r="BL472">
        <f>IF($CL472&gt;=16,INDEX($AU:$AU,$CK472+16),"")</f>
      </c>
      <c r="BM472">
        <f>IF($CL472&gt;=17,INDEX($AU:$AU,$CK472+17),"")</f>
      </c>
      <c r="BN472">
        <f>IF($CL472&gt;=18,INDEX($AU:$AU,$CK472+18),"")</f>
      </c>
      <c r="BO472">
        <f>IF($CL472&gt;=19,INDEX($AU:$AU,$CK472+19),"")</f>
      </c>
      <c r="BP472">
        <f>IF($CL472&gt;=20,INDEX($AU:$AU,$CK472+20),"")</f>
      </c>
      <c r="BQ472">
        <f>IF($CL472&gt;=21,INDEX($AU:$AU,$CK472+21),"")</f>
      </c>
      <c r="BR472">
        <f>IF($CL472&gt;=22,INDEX($AU:$AU,$CK472+22),"")</f>
      </c>
      <c r="BS472">
        <f>IF($CL472&gt;=23,INDEX($AU:$AU,$CK472+23),"")</f>
      </c>
      <c r="BT472">
        <f>IF($CL472&gt;=24,INDEX($AU:$AU,$CK472+24),"")</f>
      </c>
      <c r="BU472">
        <f>IF($CL472&gt;=25,INDEX($AU:$AU,$CK472+25),"")</f>
      </c>
      <c r="BV472">
        <f>IF($CL472&gt;=26,INDEX($AU:$AU,$CK472+26),"")</f>
      </c>
      <c r="BW472">
        <f>IF($CL472&gt;=27,INDEX($AU:$AU,$CK472+27),"")</f>
      </c>
      <c r="BX472">
        <f>IF($CL472&gt;=28,INDEX($AU:$AU,$CK472+28),"")</f>
      </c>
      <c r="BY472">
        <f>IF($CL472&gt;=29,INDEX($AU:$AU,$CK472+29),"")</f>
      </c>
      <c r="BZ472">
        <f>IF($CL472&gt;=30,INDEX($AU:$AU,$CK472+30),"")</f>
      </c>
      <c r="CA472">
        <f>IF($CL472&gt;=31,INDEX($AU:$AU,$CK472+31),"")</f>
      </c>
      <c r="CB472">
        <f>IF($CL472&gt;=32,INDEX($AU:$AU,$CK472+32),"")</f>
      </c>
      <c r="CC472">
        <f>IF($CL472&gt;=33,INDEX($AU:$AU,$CK472+33),"")</f>
      </c>
      <c r="CD472">
        <f>IF($CL472&gt;=34,INDEX($AU:$AU,$CK472+34),"")</f>
      </c>
      <c r="CE472">
        <f>IF($CL472&gt;=35,INDEX($AU:$AU,$CK472+35),"")</f>
      </c>
      <c r="CF472">
        <f>IF($CL472&gt;=36,INDEX($AU:$AU,$CK472+36),"")</f>
      </c>
      <c r="CG472">
        <f>IF($CL472&gt;=37,INDEX($AU:$AU,$CK472+37),"")</f>
      </c>
      <c r="CH472">
        <f>IF($CL472&gt;=38,INDEX($AU:$AU,$CK472+38),"")</f>
      </c>
      <c r="CI472">
        <f>IF($CL472&gt;=39,INDEX($AU:$AU,$CK472+39),"")</f>
      </c>
      <c r="CJ472">
        <f>IF($CL472&gt;=40,INDEX($AU:$AU,$CK472+40),"")</f>
      </c>
      <c r="CK472">
        <f>IFERROR(MATCH($AT472,$AU$2:$AU$133,0)+1,0)</f>
      </c>
      <c r="CL472">
        <f>IFERROR(INDEX($AV$2:$AV$133,MATCH($AT472,$AU$2:$AU$133,0)),0)</f>
      </c>
      <c r="CM472">
        <f>IFERROR(LEFT($L472,FIND(" - ",$L472)-1),$L472)</f>
      </c>
      <c r="CN472" t="s">
        <v>1336</v>
      </c>
      <c r="CO472">
        <v>1</v>
      </c>
      <c r="CP472">
        <f>IF($DK472&gt;=1,INDEX($CN:$CN,$DJ472+1),"")</f>
      </c>
      <c r="CQ472">
        <f>IF($DK472&gt;=2,INDEX($CN:$CN,$DJ472+2),"")</f>
      </c>
      <c r="CR472">
        <f>IF($DK472&gt;=3,INDEX($CN:$CN,$DJ472+3),"")</f>
      </c>
      <c r="CS472">
        <f>IF($DK472&gt;=4,INDEX($CN:$CN,$DJ472+4),"")</f>
      </c>
      <c r="CT472">
        <f>IF($DK472&gt;=5,INDEX($CN:$CN,$DJ472+5),"")</f>
      </c>
      <c r="CU472">
        <f>IF($DK472&gt;=6,INDEX($CN:$CN,$DJ472+6),"")</f>
      </c>
      <c r="CV472">
        <f>IF($DK472&gt;=7,INDEX($CN:$CN,$DJ472+7),"")</f>
      </c>
      <c r="CW472">
        <f>IF($DK472&gt;=8,INDEX($CN:$CN,$DJ472+8),"")</f>
      </c>
      <c r="CX472">
        <f>IF($DK472&gt;=9,INDEX($CN:$CN,$DJ472+9),"")</f>
      </c>
      <c r="CY472">
        <f>IF($DK472&gt;=10,INDEX($CN:$CN,$DJ472+10),"")</f>
      </c>
      <c r="CZ472">
        <f>IF($DK472&gt;=11,INDEX($CN:$CN,$DJ472+11),"")</f>
      </c>
      <c r="DA472">
        <f>IF($DK472&gt;=12,INDEX($CN:$CN,$DJ472+12),"")</f>
      </c>
      <c r="DB472">
        <f>IF($DK472&gt;=13,INDEX($CN:$CN,$DJ472+13),"")</f>
      </c>
      <c r="DC472">
        <f>IF($DK472&gt;=14,INDEX($CN:$CN,$DJ472+14),"")</f>
      </c>
      <c r="DD472">
        <f>IF($DK472&gt;=15,INDEX($CN:$CN,$DJ472+15),"")</f>
      </c>
      <c r="DE472">
        <f>IF($DK472&gt;=16,INDEX($CN:$CN,$DJ472+16),"")</f>
      </c>
      <c r="DF472">
        <f>IF($DK472&gt;=17,INDEX($CN:$CN,$DJ472+17),"")</f>
      </c>
      <c r="DG472">
        <f>IF($DK472&gt;=18,INDEX($CN:$CN,$DJ472+18),"")</f>
      </c>
      <c r="DH472">
        <f>IF($DK472&gt;=19,INDEX($CN:$CN,$DJ472+19),"")</f>
      </c>
      <c r="DI472">
        <f>IF($DK472&gt;=20,INDEX($CN:$CN,$DJ472+20),"")</f>
      </c>
      <c r="DJ472">
        <f>IFERROR(MATCH($CM472,$CN$2:$CN$1089,0)+1,0)</f>
      </c>
      <c r="DK472">
        <f>IFERROR(INDEX($CO$2:$CO$1089,MATCH($CM472,$CN$2:$CN$1089,0)),0)</f>
      </c>
      <c r="DL472">
        <f>IFERROR(INDEX($AS:$AS,MATCH($O472,$AR:$AR,0))&amp;"","")</f>
      </c>
      <c r="DP472">
        <f>IF($GS472&gt;=1,INDEX($DM:$DM,$GR472+1),"")</f>
      </c>
      <c r="DQ472">
        <f>IF($GS472&gt;=2,INDEX($DM:$DM,$GR472+2),"")</f>
      </c>
      <c r="DR472">
        <f>IF($GS472&gt;=3,INDEX($DM:$DM,$GR472+3),"")</f>
      </c>
      <c r="DS472">
        <f>IF($GS472&gt;=4,INDEX($DM:$DM,$GR472+4),"")</f>
      </c>
      <c r="DT472">
        <f>IF($GS472&gt;=5,INDEX($DM:$DM,$GR472+5),"")</f>
      </c>
      <c r="DU472">
        <f>IF($GS472&gt;=6,INDEX($DM:$DM,$GR472+6),"")</f>
      </c>
      <c r="DV472">
        <f>IF($GS472&gt;=7,INDEX($DM:$DM,$GR472+7),"")</f>
      </c>
      <c r="DW472">
        <f>IF($GS472&gt;=8,INDEX($DM:$DM,$GR472+8),"")</f>
      </c>
      <c r="DX472">
        <f>IF($GS472&gt;=9,INDEX($DM:$DM,$GR472+9),"")</f>
      </c>
      <c r="DY472">
        <f>IF($GS472&gt;=10,INDEX($DM:$DM,$GR472+10),"")</f>
      </c>
      <c r="DZ472">
        <f>IF($GS472&gt;=11,INDEX($DM:$DM,$GR472+11),"")</f>
      </c>
      <c r="EA472">
        <f>IF($GS472&gt;=12,INDEX($DM:$DM,$GR472+12),"")</f>
      </c>
      <c r="EB472">
        <f>IF($GS472&gt;=13,INDEX($DM:$DM,$GR472+13),"")</f>
      </c>
      <c r="EC472">
        <f>IF($GS472&gt;=14,INDEX($DM:$DM,$GR472+14),"")</f>
      </c>
      <c r="ED472">
        <f>IF($GS472&gt;=15,INDEX($DM:$DM,$GR472+15),"")</f>
      </c>
      <c r="EE472">
        <f>IF($GS472&gt;=16,INDEX($DM:$DM,$GR472+16),"")</f>
      </c>
      <c r="EF472">
        <f>IF($GS472&gt;=17,INDEX($DM:$DM,$GR472+17),"")</f>
      </c>
      <c r="EG472">
        <f>IF($GS472&gt;=18,INDEX($DM:$DM,$GR472+18),"")</f>
      </c>
      <c r="EH472">
        <f>IF($GS472&gt;=19,INDEX($DM:$DM,$GR472+19),"")</f>
      </c>
      <c r="EI472">
        <f>IF($GS472&gt;=20,INDEX($DM:$DM,$GR472+20),"")</f>
      </c>
      <c r="EJ472">
        <f>IF($GS472&gt;=21,INDEX($DM:$DM,$GR472+21),"")</f>
      </c>
      <c r="EK472">
        <f>IF($GS472&gt;=22,INDEX($DM:$DM,$GR472+22),"")</f>
      </c>
      <c r="EL472">
        <f>IF($GS472&gt;=23,INDEX($DM:$DM,$GR472+23),"")</f>
      </c>
      <c r="EM472">
        <f>IF($GS472&gt;=24,INDEX($DM:$DM,$GR472+24),"")</f>
      </c>
      <c r="EN472">
        <f>IF($GS472&gt;=25,INDEX($DM:$DM,$GR472+25),"")</f>
      </c>
      <c r="EO472">
        <f>IF($GS472&gt;=26,INDEX($DM:$DM,$GR472+26),"")</f>
      </c>
      <c r="EP472">
        <f>IF($GS472&gt;=27,INDEX($DM:$DM,$GR472+27),"")</f>
      </c>
      <c r="EQ472">
        <f>IF($GS472&gt;=28,INDEX($DM:$DM,$GR472+28),"")</f>
      </c>
      <c r="ER472">
        <f>IF($GS472&gt;=29,INDEX($DM:$DM,$GR472+29),"")</f>
      </c>
      <c r="ES472">
        <f>IF($GS472&gt;=30,INDEX($DM:$DM,$GR472+30),"")</f>
      </c>
      <c r="ET472">
        <f>IF($GS472&gt;=31,INDEX($DM:$DM,$GR472+31),"")</f>
      </c>
      <c r="EU472">
        <f>IF($GS472&gt;=32,INDEX($DM:$DM,$GR472+32),"")</f>
      </c>
      <c r="EV472">
        <f>IF($GS472&gt;=33,INDEX($DM:$DM,$GR472+33),"")</f>
      </c>
      <c r="EW472">
        <f>IF($GS472&gt;=34,INDEX($DM:$DM,$GR472+34),"")</f>
      </c>
      <c r="EX472">
        <f>IF($GS472&gt;=35,INDEX($DM:$DM,$GR472+35),"")</f>
      </c>
      <c r="EY472">
        <f>IF($GS472&gt;=36,INDEX($DM:$DM,$GR472+36),"")</f>
      </c>
      <c r="EZ472">
        <f>IF($GS472&gt;=37,INDEX($DM:$DM,$GR472+37),"")</f>
      </c>
      <c r="FA472">
        <f>IF($GS472&gt;=38,INDEX($DM:$DM,$GR472+38),"")</f>
      </c>
      <c r="FB472">
        <f>IF($GS472&gt;=39,INDEX($DM:$DM,$GR472+39),"")</f>
      </c>
      <c r="FC472">
        <f>IF($GS472&gt;=40,INDEX($DM:$DM,$GR472+40),"")</f>
      </c>
      <c r="FD472">
        <f>IF($GS472&gt;=1,INDEX($DN:$DN,$GR472+1),"")</f>
      </c>
      <c r="FE472">
        <f>IF($GS472&gt;=2,INDEX($DN:$DN,$GR472+2),"")</f>
      </c>
      <c r="FF472">
        <f>IF($GS472&gt;=3,INDEX($DN:$DN,$GR472+3),"")</f>
      </c>
      <c r="FG472">
        <f>IF($GS472&gt;=4,INDEX($DN:$DN,$GR472+4),"")</f>
      </c>
      <c r="FH472">
        <f>IF($GS472&gt;=5,INDEX($DN:$DN,$GR472+5),"")</f>
      </c>
      <c r="FI472">
        <f>IF($GS472&gt;=6,INDEX($DN:$DN,$GR472+6),"")</f>
      </c>
      <c r="FJ472">
        <f>IF($GS472&gt;=7,INDEX($DN:$DN,$GR472+7),"")</f>
      </c>
      <c r="FK472">
        <f>IF($GS472&gt;=8,INDEX($DN:$DN,$GR472+8),"")</f>
      </c>
      <c r="FL472">
        <f>IF($GS472&gt;=9,INDEX($DN:$DN,$GR472+9),"")</f>
      </c>
      <c r="FM472">
        <f>IF($GS472&gt;=10,INDEX($DN:$DN,$GR472+10),"")</f>
      </c>
      <c r="FN472">
        <f>IF($GS472&gt;=11,INDEX($DN:$DN,$GR472+11),"")</f>
      </c>
      <c r="FO472">
        <f>IF($GS472&gt;=12,INDEX($DN:$DN,$GR472+12),"")</f>
      </c>
      <c r="FP472">
        <f>IF($GS472&gt;=13,INDEX($DN:$DN,$GR472+13),"")</f>
      </c>
      <c r="FQ472">
        <f>IF($GS472&gt;=14,INDEX($DN:$DN,$GR472+14),"")</f>
      </c>
      <c r="FR472">
        <f>IF($GS472&gt;=15,INDEX($DN:$DN,$GR472+15),"")</f>
      </c>
      <c r="FS472">
        <f>IF($GS472&gt;=16,INDEX($DN:$DN,$GR472+16),"")</f>
      </c>
      <c r="FT472">
        <f>IF($GS472&gt;=17,INDEX($DN:$DN,$GR472+17),"")</f>
      </c>
      <c r="FU472">
        <f>IF($GS472&gt;=18,INDEX($DN:$DN,$GR472+18),"")</f>
      </c>
      <c r="FV472">
        <f>IF($GS472&gt;=19,INDEX($DN:$DN,$GR472+19),"")</f>
      </c>
      <c r="FW472">
        <f>IF($GS472&gt;=20,INDEX($DN:$DN,$GR472+20),"")</f>
      </c>
      <c r="FX472">
        <f>IF($GS472&gt;=21,INDEX($DN:$DN,$GR472+21),"")</f>
      </c>
      <c r="FY472">
        <f>IF($GS472&gt;=22,INDEX($DN:$DN,$GR472+22),"")</f>
      </c>
      <c r="FZ472">
        <f>IF($GS472&gt;=23,INDEX($DN:$DN,$GR472+23),"")</f>
      </c>
      <c r="GA472">
        <f>IF($GS472&gt;=24,INDEX($DN:$DN,$GR472+24),"")</f>
      </c>
      <c r="GB472">
        <f>IF($GS472&gt;=25,INDEX($DN:$DN,$GR472+25),"")</f>
      </c>
      <c r="GC472">
        <f>IF($GS472&gt;=26,INDEX($DN:$DN,$GR472+26),"")</f>
      </c>
      <c r="GD472">
        <f>IF($GS472&gt;=27,INDEX($DN:$DN,$GR472+27),"")</f>
      </c>
      <c r="GE472">
        <f>IF($GS472&gt;=28,INDEX($DN:$DN,$GR472+28),"")</f>
      </c>
      <c r="GF472">
        <f>IF($GS472&gt;=29,INDEX($DN:$DN,$GR472+29),"")</f>
      </c>
      <c r="GG472">
        <f>IF($GS472&gt;=30,INDEX($DN:$DN,$GR472+30),"")</f>
      </c>
      <c r="GH472">
        <f>IF($GS472&gt;=31,INDEX($DN:$DN,$GR472+31),"")</f>
      </c>
      <c r="GI472">
        <f>IF($GS472&gt;=32,INDEX($DN:$DN,$GR472+32),"")</f>
      </c>
      <c r="GJ472">
        <f>IF($GS472&gt;=33,INDEX($DN:$DN,$GR472+33),"")</f>
      </c>
      <c r="GK472">
        <f>IF($GS472&gt;=34,INDEX($DN:$DN,$GR472+34),"")</f>
      </c>
      <c r="GL472">
        <f>IF($GS472&gt;=35,INDEX($DN:$DN,$GR472+35),"")</f>
      </c>
      <c r="GM472">
        <f>IF($GS472&gt;=36,INDEX($DN:$DN,$GR472+36),"")</f>
      </c>
      <c r="GN472">
        <f>IF($GS472&gt;=37,INDEX($DN:$DN,$GR472+37),"")</f>
      </c>
      <c r="GO472">
        <f>IF($GS472&gt;=38,INDEX($DN:$DN,$GR472+38),"")</f>
      </c>
      <c r="GP472">
        <f>IF($GS472&gt;=39,INDEX($DN:$DN,$GR472+39),"")</f>
      </c>
      <c r="GQ472">
        <f>IF($GS472&gt;=40,INDEX($DN:$DN,$GR472+40),"")</f>
      </c>
      <c r="GR472">
        <f>IFERROR(MATCH($DL472,$DM$2:$DM$148,0)+1,0)</f>
      </c>
      <c r="GS472">
        <f>IFERROR(INDEX($DO$2:$DO$148,MATCH($DL472,$DM$2:$DM$148,0)),0)</f>
      </c>
      <c r="GT472">
        <f>IFERROR(MATCH($Z472,$DP$472:$FC$472,0),0)</f>
      </c>
      <c r="GU472">
        <f>IF($GT472&gt;0,INDEX($FD$472:$GQ$472,$GT472),"")</f>
      </c>
      <c r="GX472">
        <f>IF($JG472&gt;=1,INDEX($GV:$GV,$JF472+1),"")</f>
      </c>
      <c r="GY472">
        <f>IF($JG472&gt;=2,INDEX($GV:$GV,$JF472+2),"")</f>
      </c>
      <c r="GZ472">
        <f>IF($JG472&gt;=3,INDEX($GV:$GV,$JF472+3),"")</f>
      </c>
      <c r="HA472">
        <f>IF($JG472&gt;=4,INDEX($GV:$GV,$JF472+4),"")</f>
      </c>
      <c r="HB472">
        <f>IF($JG472&gt;=5,INDEX($GV:$GV,$JF472+5),"")</f>
      </c>
      <c r="HC472">
        <f>IF($JG472&gt;=6,INDEX($GV:$GV,$JF472+6),"")</f>
      </c>
      <c r="HD472">
        <f>IF($JG472&gt;=7,INDEX($GV:$GV,$JF472+7),"")</f>
      </c>
      <c r="HE472">
        <f>IF($JG472&gt;=8,INDEX($GV:$GV,$JF472+8),"")</f>
      </c>
      <c r="HF472">
        <f>IF($JG472&gt;=9,INDEX($GV:$GV,$JF472+9),"")</f>
      </c>
      <c r="HG472">
        <f>IF($JG472&gt;=10,INDEX($GV:$GV,$JF472+10),"")</f>
      </c>
      <c r="HH472">
        <f>IF($JG472&gt;=11,INDEX($GV:$GV,$JF472+11),"")</f>
      </c>
      <c r="HI472">
        <f>IF($JG472&gt;=12,INDEX($GV:$GV,$JF472+12),"")</f>
      </c>
      <c r="HJ472">
        <f>IF($JG472&gt;=13,INDEX($GV:$GV,$JF472+13),"")</f>
      </c>
      <c r="HK472">
        <f>IF($JG472&gt;=14,INDEX($GV:$GV,$JF472+14),"")</f>
      </c>
      <c r="HL472">
        <f>IF($JG472&gt;=15,INDEX($GV:$GV,$JF472+15),"")</f>
      </c>
      <c r="HM472">
        <f>IF($JG472&gt;=16,INDEX($GV:$GV,$JF472+16),"")</f>
      </c>
      <c r="HN472">
        <f>IF($JG472&gt;=17,INDEX($GV:$GV,$JF472+17),"")</f>
      </c>
      <c r="HO472">
        <f>IF($JG472&gt;=18,INDEX($GV:$GV,$JF472+18),"")</f>
      </c>
      <c r="HP472">
        <f>IF($JG472&gt;=19,INDEX($GV:$GV,$JF472+19),"")</f>
      </c>
      <c r="HQ472">
        <f>IF($JG472&gt;=20,INDEX($GV:$GV,$JF472+20),"")</f>
      </c>
      <c r="HR472">
        <f>IF($JG472&gt;=21,INDEX($GV:$GV,$JF472+21),"")</f>
      </c>
      <c r="HS472">
        <f>IF($JG472&gt;=22,INDEX($GV:$GV,$JF472+22),"")</f>
      </c>
      <c r="HT472">
        <f>IF($JG472&gt;=23,INDEX($GV:$GV,$JF472+23),"")</f>
      </c>
      <c r="HU472">
        <f>IF($JG472&gt;=24,INDEX($GV:$GV,$JF472+24),"")</f>
      </c>
      <c r="HV472">
        <f>IF($JG472&gt;=25,INDEX($GV:$GV,$JF472+25),"")</f>
      </c>
      <c r="HW472">
        <f>IF($JG472&gt;=26,INDEX($GV:$GV,$JF472+26),"")</f>
      </c>
      <c r="HX472">
        <f>IF($JG472&gt;=27,INDEX($GV:$GV,$JF472+27),"")</f>
      </c>
      <c r="HY472">
        <f>IF($JG472&gt;=28,INDEX($GV:$GV,$JF472+28),"")</f>
      </c>
      <c r="HZ472">
        <f>IF($JG472&gt;=29,INDEX($GV:$GV,$JF472+29),"")</f>
      </c>
      <c r="IA472">
        <f>IF($JG472&gt;=30,INDEX($GV:$GV,$JF472+30),"")</f>
      </c>
      <c r="IB472">
        <f>IF($JG472&gt;=31,INDEX($GV:$GV,$JF472+31),"")</f>
      </c>
      <c r="IC472">
        <f>IF($JG472&gt;=32,INDEX($GV:$GV,$JF472+32),"")</f>
      </c>
      <c r="ID472">
        <f>IF($JG472&gt;=33,INDEX($GV:$GV,$JF472+33),"")</f>
      </c>
      <c r="IE472">
        <f>IF($JG472&gt;=34,INDEX($GV:$GV,$JF472+34),"")</f>
      </c>
      <c r="IF472">
        <f>IF($JG472&gt;=35,INDEX($GV:$GV,$JF472+35),"")</f>
      </c>
      <c r="IG472">
        <f>IF($JG472&gt;=36,INDEX($GV:$GV,$JF472+36),"")</f>
      </c>
      <c r="IH472">
        <f>IF($JG472&gt;=37,INDEX($GV:$GV,$JF472+37),"")</f>
      </c>
      <c r="II472">
        <f>IF($JG472&gt;=38,INDEX($GV:$GV,$JF472+38),"")</f>
      </c>
      <c r="IJ472">
        <f>IF($JG472&gt;=39,INDEX($GV:$GV,$JF472+39),"")</f>
      </c>
      <c r="IK472">
        <f>IF($JG472&gt;=40,INDEX($GV:$GV,$JF472+40),"")</f>
      </c>
      <c r="IL472">
        <f>IF($JG472&gt;=41,INDEX($GV:$GV,$JF472+41),"")</f>
      </c>
      <c r="IM472">
        <f>IF($JG472&gt;=42,INDEX($GV:$GV,$JF472+42),"")</f>
      </c>
      <c r="IN472">
        <f>IF($JG472&gt;=43,INDEX($GV:$GV,$JF472+43),"")</f>
      </c>
      <c r="IO472">
        <f>IF($JG472&gt;=44,INDEX($GV:$GV,$JF472+44),"")</f>
      </c>
      <c r="IP472">
        <f>IF($JG472&gt;=45,INDEX($GV:$GV,$JF472+45),"")</f>
      </c>
      <c r="IQ472">
        <f>IF($JG472&gt;=46,INDEX($GV:$GV,$JF472+46),"")</f>
      </c>
      <c r="IR472">
        <f>IF($JG472&gt;=47,INDEX($GV:$GV,$JF472+47),"")</f>
      </c>
      <c r="IS472">
        <f>IF($JG472&gt;=48,INDEX($GV:$GV,$JF472+48),"")</f>
      </c>
      <c r="IT472">
        <f>IF($JG472&gt;=49,INDEX($GV:$GV,$JF472+49),"")</f>
      </c>
      <c r="IU472">
        <f>IF($JG472&gt;=50,INDEX($GV:$GV,$JF472+50),"")</f>
      </c>
      <c r="IV472">
        <f>IF($JG472&gt;=51,INDEX($GV:$GV,$JF472+51),"")</f>
      </c>
      <c r="IW472">
        <f>IF($JG472&gt;=52,INDEX($GV:$GV,$JF472+52),"")</f>
      </c>
      <c r="IX472">
        <f>IF($JG472&gt;=53,INDEX($GV:$GV,$JF472+53),"")</f>
      </c>
      <c r="IY472">
        <f>IF($JG472&gt;=54,INDEX($GV:$GV,$JF472+54),"")</f>
      </c>
      <c r="IZ472">
        <f>IF($JG472&gt;=55,INDEX($GV:$GV,$JF472+55),"")</f>
      </c>
      <c r="JA472">
        <f>IF($JG472&gt;=56,INDEX($GV:$GV,$JF472+56),"")</f>
      </c>
      <c r="JB472">
        <f>IF($JG472&gt;=57,INDEX($GV:$GV,$JF472+57),"")</f>
      </c>
      <c r="JC472">
        <f>IF($JG472&gt;=58,INDEX($GV:$GV,$JF472+58),"")</f>
      </c>
      <c r="JD472">
        <f>IF($JG472&gt;=59,INDEX($GV:$GV,$JF472+59),"")</f>
      </c>
      <c r="JE472">
        <f>IF($JG472&gt;=60,INDEX($GV:$GV,$JF472+60),"")</f>
      </c>
      <c r="JF472">
        <f>IFERROR(MATCH($GU472,$GV$2:$GV$322,0)+1,0)</f>
      </c>
      <c r="JG472">
        <f>IFERROR(INDEX($GW$2:$GW$322,MATCH($GU472,$GV$2:$GV$322,0)),0)</f>
      </c>
      <c r="JH472" t="s">
        <v>44</v>
      </c>
      <c r="JI472" t="s">
        <v>44</v>
      </c>
    </row>
    <row r="473" spans="1:269" x14ac:dyDescent="0.25">
      <c r="R473">
        <f>IF(OR($U473="",$Q473=""),"",IFERROR($U473/$Q473,0))</f>
      </c>
      <c r="S473">
        <f>IF($U473="","",
SUM($T473,$V473,$AA473,$W473,$Y473)*
(1-IF($AB473="",0,VALUE($AB473)/100)))</f>
      </c>
      <c r="T473">
        <f>IF($U473="","",$U473)</f>
      </c>
      <c r="V473">
        <f>IF($U473="","",
IF($O473="","",
IF(ISNUMBER(SEARCH("exempt",LOWER($O473))),0,
$U473*(VALUE(SUBSTITUTE($O473,"%",""))/100))))</f>
      </c>
      <c r="AC473">
        <f>IFERROR(IF(FIND(" - ",$K473)&gt;0,MID($K473,FIND(" - ",$K473)+3,LEN($K473)),""),"")</f>
      </c>
      <c r="AL473" t="s">
        <v>1337</v>
      </c>
      <c r="AT473">
        <f>IFERROR(LEFT($K473,FIND(" - ",$K473)-1),$K473)</f>
      </c>
      <c r="AW473">
        <f>IF($CL473&gt;=1,INDEX($AU:$AU,$CK473+1),"")</f>
      </c>
      <c r="AX473">
        <f>IF($CL473&gt;=2,INDEX($AU:$AU,$CK473+2),"")</f>
      </c>
      <c r="AY473">
        <f>IF($CL473&gt;=3,INDEX($AU:$AU,$CK473+3),"")</f>
      </c>
      <c r="AZ473">
        <f>IF($CL473&gt;=4,INDEX($AU:$AU,$CK473+4),"")</f>
      </c>
      <c r="BA473">
        <f>IF($CL473&gt;=5,INDEX($AU:$AU,$CK473+5),"")</f>
      </c>
      <c r="BB473">
        <f>IF($CL473&gt;=6,INDEX($AU:$AU,$CK473+6),"")</f>
      </c>
      <c r="BC473">
        <f>IF($CL473&gt;=7,INDEX($AU:$AU,$CK473+7),"")</f>
      </c>
      <c r="BD473">
        <f>IF($CL473&gt;=8,INDEX($AU:$AU,$CK473+8),"")</f>
      </c>
      <c r="BE473">
        <f>IF($CL473&gt;=9,INDEX($AU:$AU,$CK473+9),"")</f>
      </c>
      <c r="BF473">
        <f>IF($CL473&gt;=10,INDEX($AU:$AU,$CK473+10),"")</f>
      </c>
      <c r="BG473">
        <f>IF($CL473&gt;=11,INDEX($AU:$AU,$CK473+11),"")</f>
      </c>
      <c r="BH473">
        <f>IF($CL473&gt;=12,INDEX($AU:$AU,$CK473+12),"")</f>
      </c>
      <c r="BI473">
        <f>IF($CL473&gt;=13,INDEX($AU:$AU,$CK473+13),"")</f>
      </c>
      <c r="BJ473">
        <f>IF($CL473&gt;=14,INDEX($AU:$AU,$CK473+14),"")</f>
      </c>
      <c r="BK473">
        <f>IF($CL473&gt;=15,INDEX($AU:$AU,$CK473+15),"")</f>
      </c>
      <c r="BL473">
        <f>IF($CL473&gt;=16,INDEX($AU:$AU,$CK473+16),"")</f>
      </c>
      <c r="BM473">
        <f>IF($CL473&gt;=17,INDEX($AU:$AU,$CK473+17),"")</f>
      </c>
      <c r="BN473">
        <f>IF($CL473&gt;=18,INDEX($AU:$AU,$CK473+18),"")</f>
      </c>
      <c r="BO473">
        <f>IF($CL473&gt;=19,INDEX($AU:$AU,$CK473+19),"")</f>
      </c>
      <c r="BP473">
        <f>IF($CL473&gt;=20,INDEX($AU:$AU,$CK473+20),"")</f>
      </c>
      <c r="BQ473">
        <f>IF($CL473&gt;=21,INDEX($AU:$AU,$CK473+21),"")</f>
      </c>
      <c r="BR473">
        <f>IF($CL473&gt;=22,INDEX($AU:$AU,$CK473+22),"")</f>
      </c>
      <c r="BS473">
        <f>IF($CL473&gt;=23,INDEX($AU:$AU,$CK473+23),"")</f>
      </c>
      <c r="BT473">
        <f>IF($CL473&gt;=24,INDEX($AU:$AU,$CK473+24),"")</f>
      </c>
      <c r="BU473">
        <f>IF($CL473&gt;=25,INDEX($AU:$AU,$CK473+25),"")</f>
      </c>
      <c r="BV473">
        <f>IF($CL473&gt;=26,INDEX($AU:$AU,$CK473+26),"")</f>
      </c>
      <c r="BW473">
        <f>IF($CL473&gt;=27,INDEX($AU:$AU,$CK473+27),"")</f>
      </c>
      <c r="BX473">
        <f>IF($CL473&gt;=28,INDEX($AU:$AU,$CK473+28),"")</f>
      </c>
      <c r="BY473">
        <f>IF($CL473&gt;=29,INDEX($AU:$AU,$CK473+29),"")</f>
      </c>
      <c r="BZ473">
        <f>IF($CL473&gt;=30,INDEX($AU:$AU,$CK473+30),"")</f>
      </c>
      <c r="CA473">
        <f>IF($CL473&gt;=31,INDEX($AU:$AU,$CK473+31),"")</f>
      </c>
      <c r="CB473">
        <f>IF($CL473&gt;=32,INDEX($AU:$AU,$CK473+32),"")</f>
      </c>
      <c r="CC473">
        <f>IF($CL473&gt;=33,INDEX($AU:$AU,$CK473+33),"")</f>
      </c>
      <c r="CD473">
        <f>IF($CL473&gt;=34,INDEX($AU:$AU,$CK473+34),"")</f>
      </c>
      <c r="CE473">
        <f>IF($CL473&gt;=35,INDEX($AU:$AU,$CK473+35),"")</f>
      </c>
      <c r="CF473">
        <f>IF($CL473&gt;=36,INDEX($AU:$AU,$CK473+36),"")</f>
      </c>
      <c r="CG473">
        <f>IF($CL473&gt;=37,INDEX($AU:$AU,$CK473+37),"")</f>
      </c>
      <c r="CH473">
        <f>IF($CL473&gt;=38,INDEX($AU:$AU,$CK473+38),"")</f>
      </c>
      <c r="CI473">
        <f>IF($CL473&gt;=39,INDEX($AU:$AU,$CK473+39),"")</f>
      </c>
      <c r="CJ473">
        <f>IF($CL473&gt;=40,INDEX($AU:$AU,$CK473+40),"")</f>
      </c>
      <c r="CK473">
        <f>IFERROR(MATCH($AT473,$AU$2:$AU$133,0)+1,0)</f>
      </c>
      <c r="CL473">
        <f>IFERROR(INDEX($AV$2:$AV$133,MATCH($AT473,$AU$2:$AU$133,0)),0)</f>
      </c>
      <c r="CM473">
        <f>IFERROR(LEFT($L473,FIND(" - ",$L473)-1),$L473)</f>
      </c>
      <c r="CN473" t="s">
        <v>221</v>
      </c>
      <c r="CP473">
        <f>IF($DK473&gt;=1,INDEX($CN:$CN,$DJ473+1),"")</f>
      </c>
      <c r="CQ473">
        <f>IF($DK473&gt;=2,INDEX($CN:$CN,$DJ473+2),"")</f>
      </c>
      <c r="CR473">
        <f>IF($DK473&gt;=3,INDEX($CN:$CN,$DJ473+3),"")</f>
      </c>
      <c r="CS473">
        <f>IF($DK473&gt;=4,INDEX($CN:$CN,$DJ473+4),"")</f>
      </c>
      <c r="CT473">
        <f>IF($DK473&gt;=5,INDEX($CN:$CN,$DJ473+5),"")</f>
      </c>
      <c r="CU473">
        <f>IF($DK473&gt;=6,INDEX($CN:$CN,$DJ473+6),"")</f>
      </c>
      <c r="CV473">
        <f>IF($DK473&gt;=7,INDEX($CN:$CN,$DJ473+7),"")</f>
      </c>
      <c r="CW473">
        <f>IF($DK473&gt;=8,INDEX($CN:$CN,$DJ473+8),"")</f>
      </c>
      <c r="CX473">
        <f>IF($DK473&gt;=9,INDEX($CN:$CN,$DJ473+9),"")</f>
      </c>
      <c r="CY473">
        <f>IF($DK473&gt;=10,INDEX($CN:$CN,$DJ473+10),"")</f>
      </c>
      <c r="CZ473">
        <f>IF($DK473&gt;=11,INDEX($CN:$CN,$DJ473+11),"")</f>
      </c>
      <c r="DA473">
        <f>IF($DK473&gt;=12,INDEX($CN:$CN,$DJ473+12),"")</f>
      </c>
      <c r="DB473">
        <f>IF($DK473&gt;=13,INDEX($CN:$CN,$DJ473+13),"")</f>
      </c>
      <c r="DC473">
        <f>IF($DK473&gt;=14,INDEX($CN:$CN,$DJ473+14),"")</f>
      </c>
      <c r="DD473">
        <f>IF($DK473&gt;=15,INDEX($CN:$CN,$DJ473+15),"")</f>
      </c>
      <c r="DE473">
        <f>IF($DK473&gt;=16,INDEX($CN:$CN,$DJ473+16),"")</f>
      </c>
      <c r="DF473">
        <f>IF($DK473&gt;=17,INDEX($CN:$CN,$DJ473+17),"")</f>
      </c>
      <c r="DG473">
        <f>IF($DK473&gt;=18,INDEX($CN:$CN,$DJ473+18),"")</f>
      </c>
      <c r="DH473">
        <f>IF($DK473&gt;=19,INDEX($CN:$CN,$DJ473+19),"")</f>
      </c>
      <c r="DI473">
        <f>IF($DK473&gt;=20,INDEX($CN:$CN,$DJ473+20),"")</f>
      </c>
      <c r="DJ473">
        <f>IFERROR(MATCH($CM473,$CN$2:$CN$1089,0)+1,0)</f>
      </c>
      <c r="DK473">
        <f>IFERROR(INDEX($CO$2:$CO$1089,MATCH($CM473,$CN$2:$CN$1089,0)),0)</f>
      </c>
      <c r="DL473">
        <f>IFERROR(INDEX($AS:$AS,MATCH($O473,$AR:$AR,0))&amp;"","")</f>
      </c>
      <c r="DP473">
        <f>IF($GS473&gt;=1,INDEX($DM:$DM,$GR473+1),"")</f>
      </c>
      <c r="DQ473">
        <f>IF($GS473&gt;=2,INDEX($DM:$DM,$GR473+2),"")</f>
      </c>
      <c r="DR473">
        <f>IF($GS473&gt;=3,INDEX($DM:$DM,$GR473+3),"")</f>
      </c>
      <c r="DS473">
        <f>IF($GS473&gt;=4,INDEX($DM:$DM,$GR473+4),"")</f>
      </c>
      <c r="DT473">
        <f>IF($GS473&gt;=5,INDEX($DM:$DM,$GR473+5),"")</f>
      </c>
      <c r="DU473">
        <f>IF($GS473&gt;=6,INDEX($DM:$DM,$GR473+6),"")</f>
      </c>
      <c r="DV473">
        <f>IF($GS473&gt;=7,INDEX($DM:$DM,$GR473+7),"")</f>
      </c>
      <c r="DW473">
        <f>IF($GS473&gt;=8,INDEX($DM:$DM,$GR473+8),"")</f>
      </c>
      <c r="DX473">
        <f>IF($GS473&gt;=9,INDEX($DM:$DM,$GR473+9),"")</f>
      </c>
      <c r="DY473">
        <f>IF($GS473&gt;=10,INDEX($DM:$DM,$GR473+10),"")</f>
      </c>
      <c r="DZ473">
        <f>IF($GS473&gt;=11,INDEX($DM:$DM,$GR473+11),"")</f>
      </c>
      <c r="EA473">
        <f>IF($GS473&gt;=12,INDEX($DM:$DM,$GR473+12),"")</f>
      </c>
      <c r="EB473">
        <f>IF($GS473&gt;=13,INDEX($DM:$DM,$GR473+13),"")</f>
      </c>
      <c r="EC473">
        <f>IF($GS473&gt;=14,INDEX($DM:$DM,$GR473+14),"")</f>
      </c>
      <c r="ED473">
        <f>IF($GS473&gt;=15,INDEX($DM:$DM,$GR473+15),"")</f>
      </c>
      <c r="EE473">
        <f>IF($GS473&gt;=16,INDEX($DM:$DM,$GR473+16),"")</f>
      </c>
      <c r="EF473">
        <f>IF($GS473&gt;=17,INDEX($DM:$DM,$GR473+17),"")</f>
      </c>
      <c r="EG473">
        <f>IF($GS473&gt;=18,INDEX($DM:$DM,$GR473+18),"")</f>
      </c>
      <c r="EH473">
        <f>IF($GS473&gt;=19,INDEX($DM:$DM,$GR473+19),"")</f>
      </c>
      <c r="EI473">
        <f>IF($GS473&gt;=20,INDEX($DM:$DM,$GR473+20),"")</f>
      </c>
      <c r="EJ473">
        <f>IF($GS473&gt;=21,INDEX($DM:$DM,$GR473+21),"")</f>
      </c>
      <c r="EK473">
        <f>IF($GS473&gt;=22,INDEX($DM:$DM,$GR473+22),"")</f>
      </c>
      <c r="EL473">
        <f>IF($GS473&gt;=23,INDEX($DM:$DM,$GR473+23),"")</f>
      </c>
      <c r="EM473">
        <f>IF($GS473&gt;=24,INDEX($DM:$DM,$GR473+24),"")</f>
      </c>
      <c r="EN473">
        <f>IF($GS473&gt;=25,INDEX($DM:$DM,$GR473+25),"")</f>
      </c>
      <c r="EO473">
        <f>IF($GS473&gt;=26,INDEX($DM:$DM,$GR473+26),"")</f>
      </c>
      <c r="EP473">
        <f>IF($GS473&gt;=27,INDEX($DM:$DM,$GR473+27),"")</f>
      </c>
      <c r="EQ473">
        <f>IF($GS473&gt;=28,INDEX($DM:$DM,$GR473+28),"")</f>
      </c>
      <c r="ER473">
        <f>IF($GS473&gt;=29,INDEX($DM:$DM,$GR473+29),"")</f>
      </c>
      <c r="ES473">
        <f>IF($GS473&gt;=30,INDEX($DM:$DM,$GR473+30),"")</f>
      </c>
      <c r="ET473">
        <f>IF($GS473&gt;=31,INDEX($DM:$DM,$GR473+31),"")</f>
      </c>
      <c r="EU473">
        <f>IF($GS473&gt;=32,INDEX($DM:$DM,$GR473+32),"")</f>
      </c>
      <c r="EV473">
        <f>IF($GS473&gt;=33,INDEX($DM:$DM,$GR473+33),"")</f>
      </c>
      <c r="EW473">
        <f>IF($GS473&gt;=34,INDEX($DM:$DM,$GR473+34),"")</f>
      </c>
      <c r="EX473">
        <f>IF($GS473&gt;=35,INDEX($DM:$DM,$GR473+35),"")</f>
      </c>
      <c r="EY473">
        <f>IF($GS473&gt;=36,INDEX($DM:$DM,$GR473+36),"")</f>
      </c>
      <c r="EZ473">
        <f>IF($GS473&gt;=37,INDEX($DM:$DM,$GR473+37),"")</f>
      </c>
      <c r="FA473">
        <f>IF($GS473&gt;=38,INDEX($DM:$DM,$GR473+38),"")</f>
      </c>
      <c r="FB473">
        <f>IF($GS473&gt;=39,INDEX($DM:$DM,$GR473+39),"")</f>
      </c>
      <c r="FC473">
        <f>IF($GS473&gt;=40,INDEX($DM:$DM,$GR473+40),"")</f>
      </c>
      <c r="FD473">
        <f>IF($GS473&gt;=1,INDEX($DN:$DN,$GR473+1),"")</f>
      </c>
      <c r="FE473">
        <f>IF($GS473&gt;=2,INDEX($DN:$DN,$GR473+2),"")</f>
      </c>
      <c r="FF473">
        <f>IF($GS473&gt;=3,INDEX($DN:$DN,$GR473+3),"")</f>
      </c>
      <c r="FG473">
        <f>IF($GS473&gt;=4,INDEX($DN:$DN,$GR473+4),"")</f>
      </c>
      <c r="FH473">
        <f>IF($GS473&gt;=5,INDEX($DN:$DN,$GR473+5),"")</f>
      </c>
      <c r="FI473">
        <f>IF($GS473&gt;=6,INDEX($DN:$DN,$GR473+6),"")</f>
      </c>
      <c r="FJ473">
        <f>IF($GS473&gt;=7,INDEX($DN:$DN,$GR473+7),"")</f>
      </c>
      <c r="FK473">
        <f>IF($GS473&gt;=8,INDEX($DN:$DN,$GR473+8),"")</f>
      </c>
      <c r="FL473">
        <f>IF($GS473&gt;=9,INDEX($DN:$DN,$GR473+9),"")</f>
      </c>
      <c r="FM473">
        <f>IF($GS473&gt;=10,INDEX($DN:$DN,$GR473+10),"")</f>
      </c>
      <c r="FN473">
        <f>IF($GS473&gt;=11,INDEX($DN:$DN,$GR473+11),"")</f>
      </c>
      <c r="FO473">
        <f>IF($GS473&gt;=12,INDEX($DN:$DN,$GR473+12),"")</f>
      </c>
      <c r="FP473">
        <f>IF($GS473&gt;=13,INDEX($DN:$DN,$GR473+13),"")</f>
      </c>
      <c r="FQ473">
        <f>IF($GS473&gt;=14,INDEX($DN:$DN,$GR473+14),"")</f>
      </c>
      <c r="FR473">
        <f>IF($GS473&gt;=15,INDEX($DN:$DN,$GR473+15),"")</f>
      </c>
      <c r="FS473">
        <f>IF($GS473&gt;=16,INDEX($DN:$DN,$GR473+16),"")</f>
      </c>
      <c r="FT473">
        <f>IF($GS473&gt;=17,INDEX($DN:$DN,$GR473+17),"")</f>
      </c>
      <c r="FU473">
        <f>IF($GS473&gt;=18,INDEX($DN:$DN,$GR473+18),"")</f>
      </c>
      <c r="FV473">
        <f>IF($GS473&gt;=19,INDEX($DN:$DN,$GR473+19),"")</f>
      </c>
      <c r="FW473">
        <f>IF($GS473&gt;=20,INDEX($DN:$DN,$GR473+20),"")</f>
      </c>
      <c r="FX473">
        <f>IF($GS473&gt;=21,INDEX($DN:$DN,$GR473+21),"")</f>
      </c>
      <c r="FY473">
        <f>IF($GS473&gt;=22,INDEX($DN:$DN,$GR473+22),"")</f>
      </c>
      <c r="FZ473">
        <f>IF($GS473&gt;=23,INDEX($DN:$DN,$GR473+23),"")</f>
      </c>
      <c r="GA473">
        <f>IF($GS473&gt;=24,INDEX($DN:$DN,$GR473+24),"")</f>
      </c>
      <c r="GB473">
        <f>IF($GS473&gt;=25,INDEX($DN:$DN,$GR473+25),"")</f>
      </c>
      <c r="GC473">
        <f>IF($GS473&gt;=26,INDEX($DN:$DN,$GR473+26),"")</f>
      </c>
      <c r="GD473">
        <f>IF($GS473&gt;=27,INDEX($DN:$DN,$GR473+27),"")</f>
      </c>
      <c r="GE473">
        <f>IF($GS473&gt;=28,INDEX($DN:$DN,$GR473+28),"")</f>
      </c>
      <c r="GF473">
        <f>IF($GS473&gt;=29,INDEX($DN:$DN,$GR473+29),"")</f>
      </c>
      <c r="GG473">
        <f>IF($GS473&gt;=30,INDEX($DN:$DN,$GR473+30),"")</f>
      </c>
      <c r="GH473">
        <f>IF($GS473&gt;=31,INDEX($DN:$DN,$GR473+31),"")</f>
      </c>
      <c r="GI473">
        <f>IF($GS473&gt;=32,INDEX($DN:$DN,$GR473+32),"")</f>
      </c>
      <c r="GJ473">
        <f>IF($GS473&gt;=33,INDEX($DN:$DN,$GR473+33),"")</f>
      </c>
      <c r="GK473">
        <f>IF($GS473&gt;=34,INDEX($DN:$DN,$GR473+34),"")</f>
      </c>
      <c r="GL473">
        <f>IF($GS473&gt;=35,INDEX($DN:$DN,$GR473+35),"")</f>
      </c>
      <c r="GM473">
        <f>IF($GS473&gt;=36,INDEX($DN:$DN,$GR473+36),"")</f>
      </c>
      <c r="GN473">
        <f>IF($GS473&gt;=37,INDEX($DN:$DN,$GR473+37),"")</f>
      </c>
      <c r="GO473">
        <f>IF($GS473&gt;=38,INDEX($DN:$DN,$GR473+38),"")</f>
      </c>
      <c r="GP473">
        <f>IF($GS473&gt;=39,INDEX($DN:$DN,$GR473+39),"")</f>
      </c>
      <c r="GQ473">
        <f>IF($GS473&gt;=40,INDEX($DN:$DN,$GR473+40),"")</f>
      </c>
      <c r="GR473">
        <f>IFERROR(MATCH($DL473,$DM$2:$DM$148,0)+1,0)</f>
      </c>
      <c r="GS473">
        <f>IFERROR(INDEX($DO$2:$DO$148,MATCH($DL473,$DM$2:$DM$148,0)),0)</f>
      </c>
      <c r="GT473">
        <f>IFERROR(MATCH($Z473,$DP$473:$FC$473,0),0)</f>
      </c>
      <c r="GU473">
        <f>IF($GT473&gt;0,INDEX($FD$473:$GQ$473,$GT473),"")</f>
      </c>
      <c r="GX473">
        <f>IF($JG473&gt;=1,INDEX($GV:$GV,$JF473+1),"")</f>
      </c>
      <c r="GY473">
        <f>IF($JG473&gt;=2,INDEX($GV:$GV,$JF473+2),"")</f>
      </c>
      <c r="GZ473">
        <f>IF($JG473&gt;=3,INDEX($GV:$GV,$JF473+3),"")</f>
      </c>
      <c r="HA473">
        <f>IF($JG473&gt;=4,INDEX($GV:$GV,$JF473+4),"")</f>
      </c>
      <c r="HB473">
        <f>IF($JG473&gt;=5,INDEX($GV:$GV,$JF473+5),"")</f>
      </c>
      <c r="HC473">
        <f>IF($JG473&gt;=6,INDEX($GV:$GV,$JF473+6),"")</f>
      </c>
      <c r="HD473">
        <f>IF($JG473&gt;=7,INDEX($GV:$GV,$JF473+7),"")</f>
      </c>
      <c r="HE473">
        <f>IF($JG473&gt;=8,INDEX($GV:$GV,$JF473+8),"")</f>
      </c>
      <c r="HF473">
        <f>IF($JG473&gt;=9,INDEX($GV:$GV,$JF473+9),"")</f>
      </c>
      <c r="HG473">
        <f>IF($JG473&gt;=10,INDEX($GV:$GV,$JF473+10),"")</f>
      </c>
      <c r="HH473">
        <f>IF($JG473&gt;=11,INDEX($GV:$GV,$JF473+11),"")</f>
      </c>
      <c r="HI473">
        <f>IF($JG473&gt;=12,INDEX($GV:$GV,$JF473+12),"")</f>
      </c>
      <c r="HJ473">
        <f>IF($JG473&gt;=13,INDEX($GV:$GV,$JF473+13),"")</f>
      </c>
      <c r="HK473">
        <f>IF($JG473&gt;=14,INDEX($GV:$GV,$JF473+14),"")</f>
      </c>
      <c r="HL473">
        <f>IF($JG473&gt;=15,INDEX($GV:$GV,$JF473+15),"")</f>
      </c>
      <c r="HM473">
        <f>IF($JG473&gt;=16,INDEX($GV:$GV,$JF473+16),"")</f>
      </c>
      <c r="HN473">
        <f>IF($JG473&gt;=17,INDEX($GV:$GV,$JF473+17),"")</f>
      </c>
      <c r="HO473">
        <f>IF($JG473&gt;=18,INDEX($GV:$GV,$JF473+18),"")</f>
      </c>
      <c r="HP473">
        <f>IF($JG473&gt;=19,INDEX($GV:$GV,$JF473+19),"")</f>
      </c>
      <c r="HQ473">
        <f>IF($JG473&gt;=20,INDEX($GV:$GV,$JF473+20),"")</f>
      </c>
      <c r="HR473">
        <f>IF($JG473&gt;=21,INDEX($GV:$GV,$JF473+21),"")</f>
      </c>
      <c r="HS473">
        <f>IF($JG473&gt;=22,INDEX($GV:$GV,$JF473+22),"")</f>
      </c>
      <c r="HT473">
        <f>IF($JG473&gt;=23,INDEX($GV:$GV,$JF473+23),"")</f>
      </c>
      <c r="HU473">
        <f>IF($JG473&gt;=24,INDEX($GV:$GV,$JF473+24),"")</f>
      </c>
      <c r="HV473">
        <f>IF($JG473&gt;=25,INDEX($GV:$GV,$JF473+25),"")</f>
      </c>
      <c r="HW473">
        <f>IF($JG473&gt;=26,INDEX($GV:$GV,$JF473+26),"")</f>
      </c>
      <c r="HX473">
        <f>IF($JG473&gt;=27,INDEX($GV:$GV,$JF473+27),"")</f>
      </c>
      <c r="HY473">
        <f>IF($JG473&gt;=28,INDEX($GV:$GV,$JF473+28),"")</f>
      </c>
      <c r="HZ473">
        <f>IF($JG473&gt;=29,INDEX($GV:$GV,$JF473+29),"")</f>
      </c>
      <c r="IA473">
        <f>IF($JG473&gt;=30,INDEX($GV:$GV,$JF473+30),"")</f>
      </c>
      <c r="IB473">
        <f>IF($JG473&gt;=31,INDEX($GV:$GV,$JF473+31),"")</f>
      </c>
      <c r="IC473">
        <f>IF($JG473&gt;=32,INDEX($GV:$GV,$JF473+32),"")</f>
      </c>
      <c r="ID473">
        <f>IF($JG473&gt;=33,INDEX($GV:$GV,$JF473+33),"")</f>
      </c>
      <c r="IE473">
        <f>IF($JG473&gt;=34,INDEX($GV:$GV,$JF473+34),"")</f>
      </c>
      <c r="IF473">
        <f>IF($JG473&gt;=35,INDEX($GV:$GV,$JF473+35),"")</f>
      </c>
      <c r="IG473">
        <f>IF($JG473&gt;=36,INDEX($GV:$GV,$JF473+36),"")</f>
      </c>
      <c r="IH473">
        <f>IF($JG473&gt;=37,INDEX($GV:$GV,$JF473+37),"")</f>
      </c>
      <c r="II473">
        <f>IF($JG473&gt;=38,INDEX($GV:$GV,$JF473+38),"")</f>
      </c>
      <c r="IJ473">
        <f>IF($JG473&gt;=39,INDEX($GV:$GV,$JF473+39),"")</f>
      </c>
      <c r="IK473">
        <f>IF($JG473&gt;=40,INDEX($GV:$GV,$JF473+40),"")</f>
      </c>
      <c r="IL473">
        <f>IF($JG473&gt;=41,INDEX($GV:$GV,$JF473+41),"")</f>
      </c>
      <c r="IM473">
        <f>IF($JG473&gt;=42,INDEX($GV:$GV,$JF473+42),"")</f>
      </c>
      <c r="IN473">
        <f>IF($JG473&gt;=43,INDEX($GV:$GV,$JF473+43),"")</f>
      </c>
      <c r="IO473">
        <f>IF($JG473&gt;=44,INDEX($GV:$GV,$JF473+44),"")</f>
      </c>
      <c r="IP473">
        <f>IF($JG473&gt;=45,INDEX($GV:$GV,$JF473+45),"")</f>
      </c>
      <c r="IQ473">
        <f>IF($JG473&gt;=46,INDEX($GV:$GV,$JF473+46),"")</f>
      </c>
      <c r="IR473">
        <f>IF($JG473&gt;=47,INDEX($GV:$GV,$JF473+47),"")</f>
      </c>
      <c r="IS473">
        <f>IF($JG473&gt;=48,INDEX($GV:$GV,$JF473+48),"")</f>
      </c>
      <c r="IT473">
        <f>IF($JG473&gt;=49,INDEX($GV:$GV,$JF473+49),"")</f>
      </c>
      <c r="IU473">
        <f>IF($JG473&gt;=50,INDEX($GV:$GV,$JF473+50),"")</f>
      </c>
      <c r="IV473">
        <f>IF($JG473&gt;=51,INDEX($GV:$GV,$JF473+51),"")</f>
      </c>
      <c r="IW473">
        <f>IF($JG473&gt;=52,INDEX($GV:$GV,$JF473+52),"")</f>
      </c>
      <c r="IX473">
        <f>IF($JG473&gt;=53,INDEX($GV:$GV,$JF473+53),"")</f>
      </c>
      <c r="IY473">
        <f>IF($JG473&gt;=54,INDEX($GV:$GV,$JF473+54),"")</f>
      </c>
      <c r="IZ473">
        <f>IF($JG473&gt;=55,INDEX($GV:$GV,$JF473+55),"")</f>
      </c>
      <c r="JA473">
        <f>IF($JG473&gt;=56,INDEX($GV:$GV,$JF473+56),"")</f>
      </c>
      <c r="JB473">
        <f>IF($JG473&gt;=57,INDEX($GV:$GV,$JF473+57),"")</f>
      </c>
      <c r="JC473">
        <f>IF($JG473&gt;=58,INDEX($GV:$GV,$JF473+58),"")</f>
      </c>
      <c r="JD473">
        <f>IF($JG473&gt;=59,INDEX($GV:$GV,$JF473+59),"")</f>
      </c>
      <c r="JE473">
        <f>IF($JG473&gt;=60,INDEX($GV:$GV,$JF473+60),"")</f>
      </c>
      <c r="JF473">
        <f>IFERROR(MATCH($GU473,$GV$2:$GV$322,0)+1,0)</f>
      </c>
      <c r="JG473">
        <f>IFERROR(INDEX($GW$2:$GW$322,MATCH($GU473,$GV$2:$GV$322,0)),0)</f>
      </c>
      <c r="JH473" t="s">
        <v>44</v>
      </c>
      <c r="JI473" t="s">
        <v>44</v>
      </c>
    </row>
    <row r="474" spans="1:269" x14ac:dyDescent="0.25">
      <c r="R474">
        <f>IF(OR($U474="",$Q474=""),"",IFERROR($U474/$Q474,0))</f>
      </c>
      <c r="S474">
        <f>IF($U474="","",
SUM($T474,$V474,$AA474,$W474,$Y474)*
(1-IF($AB474="",0,VALUE($AB474)/100)))</f>
      </c>
      <c r="T474">
        <f>IF($U474="","",$U474)</f>
      </c>
      <c r="V474">
        <f>IF($U474="","",
IF($O474="","",
IF(ISNUMBER(SEARCH("exempt",LOWER($O474))),0,
$U474*(VALUE(SUBSTITUTE($O474,"%",""))/100))))</f>
      </c>
      <c r="AC474">
        <f>IFERROR(IF(FIND(" - ",$K474)&gt;0,MID($K474,FIND(" - ",$K474)+3,LEN($K474)),""),"")</f>
      </c>
      <c r="AL474" t="s">
        <v>1338</v>
      </c>
      <c r="AT474">
        <f>IFERROR(LEFT($K474,FIND(" - ",$K474)-1),$K474)</f>
      </c>
      <c r="AW474">
        <f>IF($CL474&gt;=1,INDEX($AU:$AU,$CK474+1),"")</f>
      </c>
      <c r="AX474">
        <f>IF($CL474&gt;=2,INDEX($AU:$AU,$CK474+2),"")</f>
      </c>
      <c r="AY474">
        <f>IF($CL474&gt;=3,INDEX($AU:$AU,$CK474+3),"")</f>
      </c>
      <c r="AZ474">
        <f>IF($CL474&gt;=4,INDEX($AU:$AU,$CK474+4),"")</f>
      </c>
      <c r="BA474">
        <f>IF($CL474&gt;=5,INDEX($AU:$AU,$CK474+5),"")</f>
      </c>
      <c r="BB474">
        <f>IF($CL474&gt;=6,INDEX($AU:$AU,$CK474+6),"")</f>
      </c>
      <c r="BC474">
        <f>IF($CL474&gt;=7,INDEX($AU:$AU,$CK474+7),"")</f>
      </c>
      <c r="BD474">
        <f>IF($CL474&gt;=8,INDEX($AU:$AU,$CK474+8),"")</f>
      </c>
      <c r="BE474">
        <f>IF($CL474&gt;=9,INDEX($AU:$AU,$CK474+9),"")</f>
      </c>
      <c r="BF474">
        <f>IF($CL474&gt;=10,INDEX($AU:$AU,$CK474+10),"")</f>
      </c>
      <c r="BG474">
        <f>IF($CL474&gt;=11,INDEX($AU:$AU,$CK474+11),"")</f>
      </c>
      <c r="BH474">
        <f>IF($CL474&gt;=12,INDEX($AU:$AU,$CK474+12),"")</f>
      </c>
      <c r="BI474">
        <f>IF($CL474&gt;=13,INDEX($AU:$AU,$CK474+13),"")</f>
      </c>
      <c r="BJ474">
        <f>IF($CL474&gt;=14,INDEX($AU:$AU,$CK474+14),"")</f>
      </c>
      <c r="BK474">
        <f>IF($CL474&gt;=15,INDEX($AU:$AU,$CK474+15),"")</f>
      </c>
      <c r="BL474">
        <f>IF($CL474&gt;=16,INDEX($AU:$AU,$CK474+16),"")</f>
      </c>
      <c r="BM474">
        <f>IF($CL474&gt;=17,INDEX($AU:$AU,$CK474+17),"")</f>
      </c>
      <c r="BN474">
        <f>IF($CL474&gt;=18,INDEX($AU:$AU,$CK474+18),"")</f>
      </c>
      <c r="BO474">
        <f>IF($CL474&gt;=19,INDEX($AU:$AU,$CK474+19),"")</f>
      </c>
      <c r="BP474">
        <f>IF($CL474&gt;=20,INDEX($AU:$AU,$CK474+20),"")</f>
      </c>
      <c r="BQ474">
        <f>IF($CL474&gt;=21,INDEX($AU:$AU,$CK474+21),"")</f>
      </c>
      <c r="BR474">
        <f>IF($CL474&gt;=22,INDEX($AU:$AU,$CK474+22),"")</f>
      </c>
      <c r="BS474">
        <f>IF($CL474&gt;=23,INDEX($AU:$AU,$CK474+23),"")</f>
      </c>
      <c r="BT474">
        <f>IF($CL474&gt;=24,INDEX($AU:$AU,$CK474+24),"")</f>
      </c>
      <c r="BU474">
        <f>IF($CL474&gt;=25,INDEX($AU:$AU,$CK474+25),"")</f>
      </c>
      <c r="BV474">
        <f>IF($CL474&gt;=26,INDEX($AU:$AU,$CK474+26),"")</f>
      </c>
      <c r="BW474">
        <f>IF($CL474&gt;=27,INDEX($AU:$AU,$CK474+27),"")</f>
      </c>
      <c r="BX474">
        <f>IF($CL474&gt;=28,INDEX($AU:$AU,$CK474+28),"")</f>
      </c>
      <c r="BY474">
        <f>IF($CL474&gt;=29,INDEX($AU:$AU,$CK474+29),"")</f>
      </c>
      <c r="BZ474">
        <f>IF($CL474&gt;=30,INDEX($AU:$AU,$CK474+30),"")</f>
      </c>
      <c r="CA474">
        <f>IF($CL474&gt;=31,INDEX($AU:$AU,$CK474+31),"")</f>
      </c>
      <c r="CB474">
        <f>IF($CL474&gt;=32,INDEX($AU:$AU,$CK474+32),"")</f>
      </c>
      <c r="CC474">
        <f>IF($CL474&gt;=33,INDEX($AU:$AU,$CK474+33),"")</f>
      </c>
      <c r="CD474">
        <f>IF($CL474&gt;=34,INDEX($AU:$AU,$CK474+34),"")</f>
      </c>
      <c r="CE474">
        <f>IF($CL474&gt;=35,INDEX($AU:$AU,$CK474+35),"")</f>
      </c>
      <c r="CF474">
        <f>IF($CL474&gt;=36,INDEX($AU:$AU,$CK474+36),"")</f>
      </c>
      <c r="CG474">
        <f>IF($CL474&gt;=37,INDEX($AU:$AU,$CK474+37),"")</f>
      </c>
      <c r="CH474">
        <f>IF($CL474&gt;=38,INDEX($AU:$AU,$CK474+38),"")</f>
      </c>
      <c r="CI474">
        <f>IF($CL474&gt;=39,INDEX($AU:$AU,$CK474+39),"")</f>
      </c>
      <c r="CJ474">
        <f>IF($CL474&gt;=40,INDEX($AU:$AU,$CK474+40),"")</f>
      </c>
      <c r="CK474">
        <f>IFERROR(MATCH($AT474,$AU$2:$AU$133,0)+1,0)</f>
      </c>
      <c r="CL474">
        <f>IFERROR(INDEX($AV$2:$AV$133,MATCH($AT474,$AU$2:$AU$133,0)),0)</f>
      </c>
      <c r="CM474">
        <f>IFERROR(LEFT($L474,FIND(" - ",$L474)-1),$L474)</f>
      </c>
      <c r="CN474" t="s">
        <v>1339</v>
      </c>
      <c r="CO474">
        <v>1</v>
      </c>
      <c r="CP474">
        <f>IF($DK474&gt;=1,INDEX($CN:$CN,$DJ474+1),"")</f>
      </c>
      <c r="CQ474">
        <f>IF($DK474&gt;=2,INDEX($CN:$CN,$DJ474+2),"")</f>
      </c>
      <c r="CR474">
        <f>IF($DK474&gt;=3,INDEX($CN:$CN,$DJ474+3),"")</f>
      </c>
      <c r="CS474">
        <f>IF($DK474&gt;=4,INDEX($CN:$CN,$DJ474+4),"")</f>
      </c>
      <c r="CT474">
        <f>IF($DK474&gt;=5,INDEX($CN:$CN,$DJ474+5),"")</f>
      </c>
      <c r="CU474">
        <f>IF($DK474&gt;=6,INDEX($CN:$CN,$DJ474+6),"")</f>
      </c>
      <c r="CV474">
        <f>IF($DK474&gt;=7,INDEX($CN:$CN,$DJ474+7),"")</f>
      </c>
      <c r="CW474">
        <f>IF($DK474&gt;=8,INDEX($CN:$CN,$DJ474+8),"")</f>
      </c>
      <c r="CX474">
        <f>IF($DK474&gt;=9,INDEX($CN:$CN,$DJ474+9),"")</f>
      </c>
      <c r="CY474">
        <f>IF($DK474&gt;=10,INDEX($CN:$CN,$DJ474+10),"")</f>
      </c>
      <c r="CZ474">
        <f>IF($DK474&gt;=11,INDEX($CN:$CN,$DJ474+11),"")</f>
      </c>
      <c r="DA474">
        <f>IF($DK474&gt;=12,INDEX($CN:$CN,$DJ474+12),"")</f>
      </c>
      <c r="DB474">
        <f>IF($DK474&gt;=13,INDEX($CN:$CN,$DJ474+13),"")</f>
      </c>
      <c r="DC474">
        <f>IF($DK474&gt;=14,INDEX($CN:$CN,$DJ474+14),"")</f>
      </c>
      <c r="DD474">
        <f>IF($DK474&gt;=15,INDEX($CN:$CN,$DJ474+15),"")</f>
      </c>
      <c r="DE474">
        <f>IF($DK474&gt;=16,INDEX($CN:$CN,$DJ474+16),"")</f>
      </c>
      <c r="DF474">
        <f>IF($DK474&gt;=17,INDEX($CN:$CN,$DJ474+17),"")</f>
      </c>
      <c r="DG474">
        <f>IF($DK474&gt;=18,INDEX($CN:$CN,$DJ474+18),"")</f>
      </c>
      <c r="DH474">
        <f>IF($DK474&gt;=19,INDEX($CN:$CN,$DJ474+19),"")</f>
      </c>
      <c r="DI474">
        <f>IF($DK474&gt;=20,INDEX($CN:$CN,$DJ474+20),"")</f>
      </c>
      <c r="DJ474">
        <f>IFERROR(MATCH($CM474,$CN$2:$CN$1089,0)+1,0)</f>
      </c>
      <c r="DK474">
        <f>IFERROR(INDEX($CO$2:$CO$1089,MATCH($CM474,$CN$2:$CN$1089,0)),0)</f>
      </c>
      <c r="DL474">
        <f>IFERROR(INDEX($AS:$AS,MATCH($O474,$AR:$AR,0))&amp;"","")</f>
      </c>
      <c r="DP474">
        <f>IF($GS474&gt;=1,INDEX($DM:$DM,$GR474+1),"")</f>
      </c>
      <c r="DQ474">
        <f>IF($GS474&gt;=2,INDEX($DM:$DM,$GR474+2),"")</f>
      </c>
      <c r="DR474">
        <f>IF($GS474&gt;=3,INDEX($DM:$DM,$GR474+3),"")</f>
      </c>
      <c r="DS474">
        <f>IF($GS474&gt;=4,INDEX($DM:$DM,$GR474+4),"")</f>
      </c>
      <c r="DT474">
        <f>IF($GS474&gt;=5,INDEX($DM:$DM,$GR474+5),"")</f>
      </c>
      <c r="DU474">
        <f>IF($GS474&gt;=6,INDEX($DM:$DM,$GR474+6),"")</f>
      </c>
      <c r="DV474">
        <f>IF($GS474&gt;=7,INDEX($DM:$DM,$GR474+7),"")</f>
      </c>
      <c r="DW474">
        <f>IF($GS474&gt;=8,INDEX($DM:$DM,$GR474+8),"")</f>
      </c>
      <c r="DX474">
        <f>IF($GS474&gt;=9,INDEX($DM:$DM,$GR474+9),"")</f>
      </c>
      <c r="DY474">
        <f>IF($GS474&gt;=10,INDEX($DM:$DM,$GR474+10),"")</f>
      </c>
      <c r="DZ474">
        <f>IF($GS474&gt;=11,INDEX($DM:$DM,$GR474+11),"")</f>
      </c>
      <c r="EA474">
        <f>IF($GS474&gt;=12,INDEX($DM:$DM,$GR474+12),"")</f>
      </c>
      <c r="EB474">
        <f>IF($GS474&gt;=13,INDEX($DM:$DM,$GR474+13),"")</f>
      </c>
      <c r="EC474">
        <f>IF($GS474&gt;=14,INDEX($DM:$DM,$GR474+14),"")</f>
      </c>
      <c r="ED474">
        <f>IF($GS474&gt;=15,INDEX($DM:$DM,$GR474+15),"")</f>
      </c>
      <c r="EE474">
        <f>IF($GS474&gt;=16,INDEX($DM:$DM,$GR474+16),"")</f>
      </c>
      <c r="EF474">
        <f>IF($GS474&gt;=17,INDEX($DM:$DM,$GR474+17),"")</f>
      </c>
      <c r="EG474">
        <f>IF($GS474&gt;=18,INDEX($DM:$DM,$GR474+18),"")</f>
      </c>
      <c r="EH474">
        <f>IF($GS474&gt;=19,INDEX($DM:$DM,$GR474+19),"")</f>
      </c>
      <c r="EI474">
        <f>IF($GS474&gt;=20,INDEX($DM:$DM,$GR474+20),"")</f>
      </c>
      <c r="EJ474">
        <f>IF($GS474&gt;=21,INDEX($DM:$DM,$GR474+21),"")</f>
      </c>
      <c r="EK474">
        <f>IF($GS474&gt;=22,INDEX($DM:$DM,$GR474+22),"")</f>
      </c>
      <c r="EL474">
        <f>IF($GS474&gt;=23,INDEX($DM:$DM,$GR474+23),"")</f>
      </c>
      <c r="EM474">
        <f>IF($GS474&gt;=24,INDEX($DM:$DM,$GR474+24),"")</f>
      </c>
      <c r="EN474">
        <f>IF($GS474&gt;=25,INDEX($DM:$DM,$GR474+25),"")</f>
      </c>
      <c r="EO474">
        <f>IF($GS474&gt;=26,INDEX($DM:$DM,$GR474+26),"")</f>
      </c>
      <c r="EP474">
        <f>IF($GS474&gt;=27,INDEX($DM:$DM,$GR474+27),"")</f>
      </c>
      <c r="EQ474">
        <f>IF($GS474&gt;=28,INDEX($DM:$DM,$GR474+28),"")</f>
      </c>
      <c r="ER474">
        <f>IF($GS474&gt;=29,INDEX($DM:$DM,$GR474+29),"")</f>
      </c>
      <c r="ES474">
        <f>IF($GS474&gt;=30,INDEX($DM:$DM,$GR474+30),"")</f>
      </c>
      <c r="ET474">
        <f>IF($GS474&gt;=31,INDEX($DM:$DM,$GR474+31),"")</f>
      </c>
      <c r="EU474">
        <f>IF($GS474&gt;=32,INDEX($DM:$DM,$GR474+32),"")</f>
      </c>
      <c r="EV474">
        <f>IF($GS474&gt;=33,INDEX($DM:$DM,$GR474+33),"")</f>
      </c>
      <c r="EW474">
        <f>IF($GS474&gt;=34,INDEX($DM:$DM,$GR474+34),"")</f>
      </c>
      <c r="EX474">
        <f>IF($GS474&gt;=35,INDEX($DM:$DM,$GR474+35),"")</f>
      </c>
      <c r="EY474">
        <f>IF($GS474&gt;=36,INDEX($DM:$DM,$GR474+36),"")</f>
      </c>
      <c r="EZ474">
        <f>IF($GS474&gt;=37,INDEX($DM:$DM,$GR474+37),"")</f>
      </c>
      <c r="FA474">
        <f>IF($GS474&gt;=38,INDEX($DM:$DM,$GR474+38),"")</f>
      </c>
      <c r="FB474">
        <f>IF($GS474&gt;=39,INDEX($DM:$DM,$GR474+39),"")</f>
      </c>
      <c r="FC474">
        <f>IF($GS474&gt;=40,INDEX($DM:$DM,$GR474+40),"")</f>
      </c>
      <c r="FD474">
        <f>IF($GS474&gt;=1,INDEX($DN:$DN,$GR474+1),"")</f>
      </c>
      <c r="FE474">
        <f>IF($GS474&gt;=2,INDEX($DN:$DN,$GR474+2),"")</f>
      </c>
      <c r="FF474">
        <f>IF($GS474&gt;=3,INDEX($DN:$DN,$GR474+3),"")</f>
      </c>
      <c r="FG474">
        <f>IF($GS474&gt;=4,INDEX($DN:$DN,$GR474+4),"")</f>
      </c>
      <c r="FH474">
        <f>IF($GS474&gt;=5,INDEX($DN:$DN,$GR474+5),"")</f>
      </c>
      <c r="FI474">
        <f>IF($GS474&gt;=6,INDEX($DN:$DN,$GR474+6),"")</f>
      </c>
      <c r="FJ474">
        <f>IF($GS474&gt;=7,INDEX($DN:$DN,$GR474+7),"")</f>
      </c>
      <c r="FK474">
        <f>IF($GS474&gt;=8,INDEX($DN:$DN,$GR474+8),"")</f>
      </c>
      <c r="FL474">
        <f>IF($GS474&gt;=9,INDEX($DN:$DN,$GR474+9),"")</f>
      </c>
      <c r="FM474">
        <f>IF($GS474&gt;=10,INDEX($DN:$DN,$GR474+10),"")</f>
      </c>
      <c r="FN474">
        <f>IF($GS474&gt;=11,INDEX($DN:$DN,$GR474+11),"")</f>
      </c>
      <c r="FO474">
        <f>IF($GS474&gt;=12,INDEX($DN:$DN,$GR474+12),"")</f>
      </c>
      <c r="FP474">
        <f>IF($GS474&gt;=13,INDEX($DN:$DN,$GR474+13),"")</f>
      </c>
      <c r="FQ474">
        <f>IF($GS474&gt;=14,INDEX($DN:$DN,$GR474+14),"")</f>
      </c>
      <c r="FR474">
        <f>IF($GS474&gt;=15,INDEX($DN:$DN,$GR474+15),"")</f>
      </c>
      <c r="FS474">
        <f>IF($GS474&gt;=16,INDEX($DN:$DN,$GR474+16),"")</f>
      </c>
      <c r="FT474">
        <f>IF($GS474&gt;=17,INDEX($DN:$DN,$GR474+17),"")</f>
      </c>
      <c r="FU474">
        <f>IF($GS474&gt;=18,INDEX($DN:$DN,$GR474+18),"")</f>
      </c>
      <c r="FV474">
        <f>IF($GS474&gt;=19,INDEX($DN:$DN,$GR474+19),"")</f>
      </c>
      <c r="FW474">
        <f>IF($GS474&gt;=20,INDEX($DN:$DN,$GR474+20),"")</f>
      </c>
      <c r="FX474">
        <f>IF($GS474&gt;=21,INDEX($DN:$DN,$GR474+21),"")</f>
      </c>
      <c r="FY474">
        <f>IF($GS474&gt;=22,INDEX($DN:$DN,$GR474+22),"")</f>
      </c>
      <c r="FZ474">
        <f>IF($GS474&gt;=23,INDEX($DN:$DN,$GR474+23),"")</f>
      </c>
      <c r="GA474">
        <f>IF($GS474&gt;=24,INDEX($DN:$DN,$GR474+24),"")</f>
      </c>
      <c r="GB474">
        <f>IF($GS474&gt;=25,INDEX($DN:$DN,$GR474+25),"")</f>
      </c>
      <c r="GC474">
        <f>IF($GS474&gt;=26,INDEX($DN:$DN,$GR474+26),"")</f>
      </c>
      <c r="GD474">
        <f>IF($GS474&gt;=27,INDEX($DN:$DN,$GR474+27),"")</f>
      </c>
      <c r="GE474">
        <f>IF($GS474&gt;=28,INDEX($DN:$DN,$GR474+28),"")</f>
      </c>
      <c r="GF474">
        <f>IF($GS474&gt;=29,INDEX($DN:$DN,$GR474+29),"")</f>
      </c>
      <c r="GG474">
        <f>IF($GS474&gt;=30,INDEX($DN:$DN,$GR474+30),"")</f>
      </c>
      <c r="GH474">
        <f>IF($GS474&gt;=31,INDEX($DN:$DN,$GR474+31),"")</f>
      </c>
      <c r="GI474">
        <f>IF($GS474&gt;=32,INDEX($DN:$DN,$GR474+32),"")</f>
      </c>
      <c r="GJ474">
        <f>IF($GS474&gt;=33,INDEX($DN:$DN,$GR474+33),"")</f>
      </c>
      <c r="GK474">
        <f>IF($GS474&gt;=34,INDEX($DN:$DN,$GR474+34),"")</f>
      </c>
      <c r="GL474">
        <f>IF($GS474&gt;=35,INDEX($DN:$DN,$GR474+35),"")</f>
      </c>
      <c r="GM474">
        <f>IF($GS474&gt;=36,INDEX($DN:$DN,$GR474+36),"")</f>
      </c>
      <c r="GN474">
        <f>IF($GS474&gt;=37,INDEX($DN:$DN,$GR474+37),"")</f>
      </c>
      <c r="GO474">
        <f>IF($GS474&gt;=38,INDEX($DN:$DN,$GR474+38),"")</f>
      </c>
      <c r="GP474">
        <f>IF($GS474&gt;=39,INDEX($DN:$DN,$GR474+39),"")</f>
      </c>
      <c r="GQ474">
        <f>IF($GS474&gt;=40,INDEX($DN:$DN,$GR474+40),"")</f>
      </c>
      <c r="GR474">
        <f>IFERROR(MATCH($DL474,$DM$2:$DM$148,0)+1,0)</f>
      </c>
      <c r="GS474">
        <f>IFERROR(INDEX($DO$2:$DO$148,MATCH($DL474,$DM$2:$DM$148,0)),0)</f>
      </c>
      <c r="GT474">
        <f>IFERROR(MATCH($Z474,$DP$474:$FC$474,0),0)</f>
      </c>
      <c r="GU474">
        <f>IF($GT474&gt;0,INDEX($FD$474:$GQ$474,$GT474),"")</f>
      </c>
      <c r="GX474">
        <f>IF($JG474&gt;=1,INDEX($GV:$GV,$JF474+1),"")</f>
      </c>
      <c r="GY474">
        <f>IF($JG474&gt;=2,INDEX($GV:$GV,$JF474+2),"")</f>
      </c>
      <c r="GZ474">
        <f>IF($JG474&gt;=3,INDEX($GV:$GV,$JF474+3),"")</f>
      </c>
      <c r="HA474">
        <f>IF($JG474&gt;=4,INDEX($GV:$GV,$JF474+4),"")</f>
      </c>
      <c r="HB474">
        <f>IF($JG474&gt;=5,INDEX($GV:$GV,$JF474+5),"")</f>
      </c>
      <c r="HC474">
        <f>IF($JG474&gt;=6,INDEX($GV:$GV,$JF474+6),"")</f>
      </c>
      <c r="HD474">
        <f>IF($JG474&gt;=7,INDEX($GV:$GV,$JF474+7),"")</f>
      </c>
      <c r="HE474">
        <f>IF($JG474&gt;=8,INDEX($GV:$GV,$JF474+8),"")</f>
      </c>
      <c r="HF474">
        <f>IF($JG474&gt;=9,INDEX($GV:$GV,$JF474+9),"")</f>
      </c>
      <c r="HG474">
        <f>IF($JG474&gt;=10,INDEX($GV:$GV,$JF474+10),"")</f>
      </c>
      <c r="HH474">
        <f>IF($JG474&gt;=11,INDEX($GV:$GV,$JF474+11),"")</f>
      </c>
      <c r="HI474">
        <f>IF($JG474&gt;=12,INDEX($GV:$GV,$JF474+12),"")</f>
      </c>
      <c r="HJ474">
        <f>IF($JG474&gt;=13,INDEX($GV:$GV,$JF474+13),"")</f>
      </c>
      <c r="HK474">
        <f>IF($JG474&gt;=14,INDEX($GV:$GV,$JF474+14),"")</f>
      </c>
      <c r="HL474">
        <f>IF($JG474&gt;=15,INDEX($GV:$GV,$JF474+15),"")</f>
      </c>
      <c r="HM474">
        <f>IF($JG474&gt;=16,INDEX($GV:$GV,$JF474+16),"")</f>
      </c>
      <c r="HN474">
        <f>IF($JG474&gt;=17,INDEX($GV:$GV,$JF474+17),"")</f>
      </c>
      <c r="HO474">
        <f>IF($JG474&gt;=18,INDEX($GV:$GV,$JF474+18),"")</f>
      </c>
      <c r="HP474">
        <f>IF($JG474&gt;=19,INDEX($GV:$GV,$JF474+19),"")</f>
      </c>
      <c r="HQ474">
        <f>IF($JG474&gt;=20,INDEX($GV:$GV,$JF474+20),"")</f>
      </c>
      <c r="HR474">
        <f>IF($JG474&gt;=21,INDEX($GV:$GV,$JF474+21),"")</f>
      </c>
      <c r="HS474">
        <f>IF($JG474&gt;=22,INDEX($GV:$GV,$JF474+22),"")</f>
      </c>
      <c r="HT474">
        <f>IF($JG474&gt;=23,INDEX($GV:$GV,$JF474+23),"")</f>
      </c>
      <c r="HU474">
        <f>IF($JG474&gt;=24,INDEX($GV:$GV,$JF474+24),"")</f>
      </c>
      <c r="HV474">
        <f>IF($JG474&gt;=25,INDEX($GV:$GV,$JF474+25),"")</f>
      </c>
      <c r="HW474">
        <f>IF($JG474&gt;=26,INDEX($GV:$GV,$JF474+26),"")</f>
      </c>
      <c r="HX474">
        <f>IF($JG474&gt;=27,INDEX($GV:$GV,$JF474+27),"")</f>
      </c>
      <c r="HY474">
        <f>IF($JG474&gt;=28,INDEX($GV:$GV,$JF474+28),"")</f>
      </c>
      <c r="HZ474">
        <f>IF($JG474&gt;=29,INDEX($GV:$GV,$JF474+29),"")</f>
      </c>
      <c r="IA474">
        <f>IF($JG474&gt;=30,INDEX($GV:$GV,$JF474+30),"")</f>
      </c>
      <c r="IB474">
        <f>IF($JG474&gt;=31,INDEX($GV:$GV,$JF474+31),"")</f>
      </c>
      <c r="IC474">
        <f>IF($JG474&gt;=32,INDEX($GV:$GV,$JF474+32),"")</f>
      </c>
      <c r="ID474">
        <f>IF($JG474&gt;=33,INDEX($GV:$GV,$JF474+33),"")</f>
      </c>
      <c r="IE474">
        <f>IF($JG474&gt;=34,INDEX($GV:$GV,$JF474+34),"")</f>
      </c>
      <c r="IF474">
        <f>IF($JG474&gt;=35,INDEX($GV:$GV,$JF474+35),"")</f>
      </c>
      <c r="IG474">
        <f>IF($JG474&gt;=36,INDEX($GV:$GV,$JF474+36),"")</f>
      </c>
      <c r="IH474">
        <f>IF($JG474&gt;=37,INDEX($GV:$GV,$JF474+37),"")</f>
      </c>
      <c r="II474">
        <f>IF($JG474&gt;=38,INDEX($GV:$GV,$JF474+38),"")</f>
      </c>
      <c r="IJ474">
        <f>IF($JG474&gt;=39,INDEX($GV:$GV,$JF474+39),"")</f>
      </c>
      <c r="IK474">
        <f>IF($JG474&gt;=40,INDEX($GV:$GV,$JF474+40),"")</f>
      </c>
      <c r="IL474">
        <f>IF($JG474&gt;=41,INDEX($GV:$GV,$JF474+41),"")</f>
      </c>
      <c r="IM474">
        <f>IF($JG474&gt;=42,INDEX($GV:$GV,$JF474+42),"")</f>
      </c>
      <c r="IN474">
        <f>IF($JG474&gt;=43,INDEX($GV:$GV,$JF474+43),"")</f>
      </c>
      <c r="IO474">
        <f>IF($JG474&gt;=44,INDEX($GV:$GV,$JF474+44),"")</f>
      </c>
      <c r="IP474">
        <f>IF($JG474&gt;=45,INDEX($GV:$GV,$JF474+45),"")</f>
      </c>
      <c r="IQ474">
        <f>IF($JG474&gt;=46,INDEX($GV:$GV,$JF474+46),"")</f>
      </c>
      <c r="IR474">
        <f>IF($JG474&gt;=47,INDEX($GV:$GV,$JF474+47),"")</f>
      </c>
      <c r="IS474">
        <f>IF($JG474&gt;=48,INDEX($GV:$GV,$JF474+48),"")</f>
      </c>
      <c r="IT474">
        <f>IF($JG474&gt;=49,INDEX($GV:$GV,$JF474+49),"")</f>
      </c>
      <c r="IU474">
        <f>IF($JG474&gt;=50,INDEX($GV:$GV,$JF474+50),"")</f>
      </c>
      <c r="IV474">
        <f>IF($JG474&gt;=51,INDEX($GV:$GV,$JF474+51),"")</f>
      </c>
      <c r="IW474">
        <f>IF($JG474&gt;=52,INDEX($GV:$GV,$JF474+52),"")</f>
      </c>
      <c r="IX474">
        <f>IF($JG474&gt;=53,INDEX($GV:$GV,$JF474+53),"")</f>
      </c>
      <c r="IY474">
        <f>IF($JG474&gt;=54,INDEX($GV:$GV,$JF474+54),"")</f>
      </c>
      <c r="IZ474">
        <f>IF($JG474&gt;=55,INDEX($GV:$GV,$JF474+55),"")</f>
      </c>
      <c r="JA474">
        <f>IF($JG474&gt;=56,INDEX($GV:$GV,$JF474+56),"")</f>
      </c>
      <c r="JB474">
        <f>IF($JG474&gt;=57,INDEX($GV:$GV,$JF474+57),"")</f>
      </c>
      <c r="JC474">
        <f>IF($JG474&gt;=58,INDEX($GV:$GV,$JF474+58),"")</f>
      </c>
      <c r="JD474">
        <f>IF($JG474&gt;=59,INDEX($GV:$GV,$JF474+59),"")</f>
      </c>
      <c r="JE474">
        <f>IF($JG474&gt;=60,INDEX($GV:$GV,$JF474+60),"")</f>
      </c>
      <c r="JF474">
        <f>IFERROR(MATCH($GU474,$GV$2:$GV$322,0)+1,0)</f>
      </c>
      <c r="JG474">
        <f>IFERROR(INDEX($GW$2:$GW$322,MATCH($GU474,$GV$2:$GV$322,0)),0)</f>
      </c>
      <c r="JH474" t="s">
        <v>44</v>
      </c>
      <c r="JI474" t="s">
        <v>44</v>
      </c>
    </row>
    <row r="475" spans="1:269" x14ac:dyDescent="0.25">
      <c r="R475">
        <f>IF(OR($U475="",$Q475=""),"",IFERROR($U475/$Q475,0))</f>
      </c>
      <c r="S475">
        <f>IF($U475="","",
SUM($T475,$V475,$AA475,$W475,$Y475)*
(1-IF($AB475="",0,VALUE($AB475)/100)))</f>
      </c>
      <c r="T475">
        <f>IF($U475="","",$U475)</f>
      </c>
      <c r="V475">
        <f>IF($U475="","",
IF($O475="","",
IF(ISNUMBER(SEARCH("exempt",LOWER($O475))),0,
$U475*(VALUE(SUBSTITUTE($O475,"%",""))/100))))</f>
      </c>
      <c r="AC475">
        <f>IFERROR(IF(FIND(" - ",$K475)&gt;0,MID($K475,FIND(" - ",$K475)+3,LEN($K475)),""),"")</f>
      </c>
      <c r="AL475" t="s">
        <v>1340</v>
      </c>
      <c r="AT475">
        <f>IFERROR(LEFT($K475,FIND(" - ",$K475)-1),$K475)</f>
      </c>
      <c r="AW475">
        <f>IF($CL475&gt;=1,INDEX($AU:$AU,$CK475+1),"")</f>
      </c>
      <c r="AX475">
        <f>IF($CL475&gt;=2,INDEX($AU:$AU,$CK475+2),"")</f>
      </c>
      <c r="AY475">
        <f>IF($CL475&gt;=3,INDEX($AU:$AU,$CK475+3),"")</f>
      </c>
      <c r="AZ475">
        <f>IF($CL475&gt;=4,INDEX($AU:$AU,$CK475+4),"")</f>
      </c>
      <c r="BA475">
        <f>IF($CL475&gt;=5,INDEX($AU:$AU,$CK475+5),"")</f>
      </c>
      <c r="BB475">
        <f>IF($CL475&gt;=6,INDEX($AU:$AU,$CK475+6),"")</f>
      </c>
      <c r="BC475">
        <f>IF($CL475&gt;=7,INDEX($AU:$AU,$CK475+7),"")</f>
      </c>
      <c r="BD475">
        <f>IF($CL475&gt;=8,INDEX($AU:$AU,$CK475+8),"")</f>
      </c>
      <c r="BE475">
        <f>IF($CL475&gt;=9,INDEX($AU:$AU,$CK475+9),"")</f>
      </c>
      <c r="BF475">
        <f>IF($CL475&gt;=10,INDEX($AU:$AU,$CK475+10),"")</f>
      </c>
      <c r="BG475">
        <f>IF($CL475&gt;=11,INDEX($AU:$AU,$CK475+11),"")</f>
      </c>
      <c r="BH475">
        <f>IF($CL475&gt;=12,INDEX($AU:$AU,$CK475+12),"")</f>
      </c>
      <c r="BI475">
        <f>IF($CL475&gt;=13,INDEX($AU:$AU,$CK475+13),"")</f>
      </c>
      <c r="BJ475">
        <f>IF($CL475&gt;=14,INDEX($AU:$AU,$CK475+14),"")</f>
      </c>
      <c r="BK475">
        <f>IF($CL475&gt;=15,INDEX($AU:$AU,$CK475+15),"")</f>
      </c>
      <c r="BL475">
        <f>IF($CL475&gt;=16,INDEX($AU:$AU,$CK475+16),"")</f>
      </c>
      <c r="BM475">
        <f>IF($CL475&gt;=17,INDEX($AU:$AU,$CK475+17),"")</f>
      </c>
      <c r="BN475">
        <f>IF($CL475&gt;=18,INDEX($AU:$AU,$CK475+18),"")</f>
      </c>
      <c r="BO475">
        <f>IF($CL475&gt;=19,INDEX($AU:$AU,$CK475+19),"")</f>
      </c>
      <c r="BP475">
        <f>IF($CL475&gt;=20,INDEX($AU:$AU,$CK475+20),"")</f>
      </c>
      <c r="BQ475">
        <f>IF($CL475&gt;=21,INDEX($AU:$AU,$CK475+21),"")</f>
      </c>
      <c r="BR475">
        <f>IF($CL475&gt;=22,INDEX($AU:$AU,$CK475+22),"")</f>
      </c>
      <c r="BS475">
        <f>IF($CL475&gt;=23,INDEX($AU:$AU,$CK475+23),"")</f>
      </c>
      <c r="BT475">
        <f>IF($CL475&gt;=24,INDEX($AU:$AU,$CK475+24),"")</f>
      </c>
      <c r="BU475">
        <f>IF($CL475&gt;=25,INDEX($AU:$AU,$CK475+25),"")</f>
      </c>
      <c r="BV475">
        <f>IF($CL475&gt;=26,INDEX($AU:$AU,$CK475+26),"")</f>
      </c>
      <c r="BW475">
        <f>IF($CL475&gt;=27,INDEX($AU:$AU,$CK475+27),"")</f>
      </c>
      <c r="BX475">
        <f>IF($CL475&gt;=28,INDEX($AU:$AU,$CK475+28),"")</f>
      </c>
      <c r="BY475">
        <f>IF($CL475&gt;=29,INDEX($AU:$AU,$CK475+29),"")</f>
      </c>
      <c r="BZ475">
        <f>IF($CL475&gt;=30,INDEX($AU:$AU,$CK475+30),"")</f>
      </c>
      <c r="CA475">
        <f>IF($CL475&gt;=31,INDEX($AU:$AU,$CK475+31),"")</f>
      </c>
      <c r="CB475">
        <f>IF($CL475&gt;=32,INDEX($AU:$AU,$CK475+32),"")</f>
      </c>
      <c r="CC475">
        <f>IF($CL475&gt;=33,INDEX($AU:$AU,$CK475+33),"")</f>
      </c>
      <c r="CD475">
        <f>IF($CL475&gt;=34,INDEX($AU:$AU,$CK475+34),"")</f>
      </c>
      <c r="CE475">
        <f>IF($CL475&gt;=35,INDEX($AU:$AU,$CK475+35),"")</f>
      </c>
      <c r="CF475">
        <f>IF($CL475&gt;=36,INDEX($AU:$AU,$CK475+36),"")</f>
      </c>
      <c r="CG475">
        <f>IF($CL475&gt;=37,INDEX($AU:$AU,$CK475+37),"")</f>
      </c>
      <c r="CH475">
        <f>IF($CL475&gt;=38,INDEX($AU:$AU,$CK475+38),"")</f>
      </c>
      <c r="CI475">
        <f>IF($CL475&gt;=39,INDEX($AU:$AU,$CK475+39),"")</f>
      </c>
      <c r="CJ475">
        <f>IF($CL475&gt;=40,INDEX($AU:$AU,$CK475+40),"")</f>
      </c>
      <c r="CK475">
        <f>IFERROR(MATCH($AT475,$AU$2:$AU$133,0)+1,0)</f>
      </c>
      <c r="CL475">
        <f>IFERROR(INDEX($AV$2:$AV$133,MATCH($AT475,$AU$2:$AU$133,0)),0)</f>
      </c>
      <c r="CM475">
        <f>IFERROR(LEFT($L475,FIND(" - ",$L475)-1),$L475)</f>
      </c>
      <c r="CN475" t="s">
        <v>221</v>
      </c>
      <c r="CP475">
        <f>IF($DK475&gt;=1,INDEX($CN:$CN,$DJ475+1),"")</f>
      </c>
      <c r="CQ475">
        <f>IF($DK475&gt;=2,INDEX($CN:$CN,$DJ475+2),"")</f>
      </c>
      <c r="CR475">
        <f>IF($DK475&gt;=3,INDEX($CN:$CN,$DJ475+3),"")</f>
      </c>
      <c r="CS475">
        <f>IF($DK475&gt;=4,INDEX($CN:$CN,$DJ475+4),"")</f>
      </c>
      <c r="CT475">
        <f>IF($DK475&gt;=5,INDEX($CN:$CN,$DJ475+5),"")</f>
      </c>
      <c r="CU475">
        <f>IF($DK475&gt;=6,INDEX($CN:$CN,$DJ475+6),"")</f>
      </c>
      <c r="CV475">
        <f>IF($DK475&gt;=7,INDEX($CN:$CN,$DJ475+7),"")</f>
      </c>
      <c r="CW475">
        <f>IF($DK475&gt;=8,INDEX($CN:$CN,$DJ475+8),"")</f>
      </c>
      <c r="CX475">
        <f>IF($DK475&gt;=9,INDEX($CN:$CN,$DJ475+9),"")</f>
      </c>
      <c r="CY475">
        <f>IF($DK475&gt;=10,INDEX($CN:$CN,$DJ475+10),"")</f>
      </c>
      <c r="CZ475">
        <f>IF($DK475&gt;=11,INDEX($CN:$CN,$DJ475+11),"")</f>
      </c>
      <c r="DA475">
        <f>IF($DK475&gt;=12,INDEX($CN:$CN,$DJ475+12),"")</f>
      </c>
      <c r="DB475">
        <f>IF($DK475&gt;=13,INDEX($CN:$CN,$DJ475+13),"")</f>
      </c>
      <c r="DC475">
        <f>IF($DK475&gt;=14,INDEX($CN:$CN,$DJ475+14),"")</f>
      </c>
      <c r="DD475">
        <f>IF($DK475&gt;=15,INDEX($CN:$CN,$DJ475+15),"")</f>
      </c>
      <c r="DE475">
        <f>IF($DK475&gt;=16,INDEX($CN:$CN,$DJ475+16),"")</f>
      </c>
      <c r="DF475">
        <f>IF($DK475&gt;=17,INDEX($CN:$CN,$DJ475+17),"")</f>
      </c>
      <c r="DG475">
        <f>IF($DK475&gt;=18,INDEX($CN:$CN,$DJ475+18),"")</f>
      </c>
      <c r="DH475">
        <f>IF($DK475&gt;=19,INDEX($CN:$CN,$DJ475+19),"")</f>
      </c>
      <c r="DI475">
        <f>IF($DK475&gt;=20,INDEX($CN:$CN,$DJ475+20),"")</f>
      </c>
      <c r="DJ475">
        <f>IFERROR(MATCH($CM475,$CN$2:$CN$1089,0)+1,0)</f>
      </c>
      <c r="DK475">
        <f>IFERROR(INDEX($CO$2:$CO$1089,MATCH($CM475,$CN$2:$CN$1089,0)),0)</f>
      </c>
      <c r="DL475">
        <f>IFERROR(INDEX($AS:$AS,MATCH($O475,$AR:$AR,0))&amp;"","")</f>
      </c>
      <c r="DP475">
        <f>IF($GS475&gt;=1,INDEX($DM:$DM,$GR475+1),"")</f>
      </c>
      <c r="DQ475">
        <f>IF($GS475&gt;=2,INDEX($DM:$DM,$GR475+2),"")</f>
      </c>
      <c r="DR475">
        <f>IF($GS475&gt;=3,INDEX($DM:$DM,$GR475+3),"")</f>
      </c>
      <c r="DS475">
        <f>IF($GS475&gt;=4,INDEX($DM:$DM,$GR475+4),"")</f>
      </c>
      <c r="DT475">
        <f>IF($GS475&gt;=5,INDEX($DM:$DM,$GR475+5),"")</f>
      </c>
      <c r="DU475">
        <f>IF($GS475&gt;=6,INDEX($DM:$DM,$GR475+6),"")</f>
      </c>
      <c r="DV475">
        <f>IF($GS475&gt;=7,INDEX($DM:$DM,$GR475+7),"")</f>
      </c>
      <c r="DW475">
        <f>IF($GS475&gt;=8,INDEX($DM:$DM,$GR475+8),"")</f>
      </c>
      <c r="DX475">
        <f>IF($GS475&gt;=9,INDEX($DM:$DM,$GR475+9),"")</f>
      </c>
      <c r="DY475">
        <f>IF($GS475&gt;=10,INDEX($DM:$DM,$GR475+10),"")</f>
      </c>
      <c r="DZ475">
        <f>IF($GS475&gt;=11,INDEX($DM:$DM,$GR475+11),"")</f>
      </c>
      <c r="EA475">
        <f>IF($GS475&gt;=12,INDEX($DM:$DM,$GR475+12),"")</f>
      </c>
      <c r="EB475">
        <f>IF($GS475&gt;=13,INDEX($DM:$DM,$GR475+13),"")</f>
      </c>
      <c r="EC475">
        <f>IF($GS475&gt;=14,INDEX($DM:$DM,$GR475+14),"")</f>
      </c>
      <c r="ED475">
        <f>IF($GS475&gt;=15,INDEX($DM:$DM,$GR475+15),"")</f>
      </c>
      <c r="EE475">
        <f>IF($GS475&gt;=16,INDEX($DM:$DM,$GR475+16),"")</f>
      </c>
      <c r="EF475">
        <f>IF($GS475&gt;=17,INDEX($DM:$DM,$GR475+17),"")</f>
      </c>
      <c r="EG475">
        <f>IF($GS475&gt;=18,INDEX($DM:$DM,$GR475+18),"")</f>
      </c>
      <c r="EH475">
        <f>IF($GS475&gt;=19,INDEX($DM:$DM,$GR475+19),"")</f>
      </c>
      <c r="EI475">
        <f>IF($GS475&gt;=20,INDEX($DM:$DM,$GR475+20),"")</f>
      </c>
      <c r="EJ475">
        <f>IF($GS475&gt;=21,INDEX($DM:$DM,$GR475+21),"")</f>
      </c>
      <c r="EK475">
        <f>IF($GS475&gt;=22,INDEX($DM:$DM,$GR475+22),"")</f>
      </c>
      <c r="EL475">
        <f>IF($GS475&gt;=23,INDEX($DM:$DM,$GR475+23),"")</f>
      </c>
      <c r="EM475">
        <f>IF($GS475&gt;=24,INDEX($DM:$DM,$GR475+24),"")</f>
      </c>
      <c r="EN475">
        <f>IF($GS475&gt;=25,INDEX($DM:$DM,$GR475+25),"")</f>
      </c>
      <c r="EO475">
        <f>IF($GS475&gt;=26,INDEX($DM:$DM,$GR475+26),"")</f>
      </c>
      <c r="EP475">
        <f>IF($GS475&gt;=27,INDEX($DM:$DM,$GR475+27),"")</f>
      </c>
      <c r="EQ475">
        <f>IF($GS475&gt;=28,INDEX($DM:$DM,$GR475+28),"")</f>
      </c>
      <c r="ER475">
        <f>IF($GS475&gt;=29,INDEX($DM:$DM,$GR475+29),"")</f>
      </c>
      <c r="ES475">
        <f>IF($GS475&gt;=30,INDEX($DM:$DM,$GR475+30),"")</f>
      </c>
      <c r="ET475">
        <f>IF($GS475&gt;=31,INDEX($DM:$DM,$GR475+31),"")</f>
      </c>
      <c r="EU475">
        <f>IF($GS475&gt;=32,INDEX($DM:$DM,$GR475+32),"")</f>
      </c>
      <c r="EV475">
        <f>IF($GS475&gt;=33,INDEX($DM:$DM,$GR475+33),"")</f>
      </c>
      <c r="EW475">
        <f>IF($GS475&gt;=34,INDEX($DM:$DM,$GR475+34),"")</f>
      </c>
      <c r="EX475">
        <f>IF($GS475&gt;=35,INDEX($DM:$DM,$GR475+35),"")</f>
      </c>
      <c r="EY475">
        <f>IF($GS475&gt;=36,INDEX($DM:$DM,$GR475+36),"")</f>
      </c>
      <c r="EZ475">
        <f>IF($GS475&gt;=37,INDEX($DM:$DM,$GR475+37),"")</f>
      </c>
      <c r="FA475">
        <f>IF($GS475&gt;=38,INDEX($DM:$DM,$GR475+38),"")</f>
      </c>
      <c r="FB475">
        <f>IF($GS475&gt;=39,INDEX($DM:$DM,$GR475+39),"")</f>
      </c>
      <c r="FC475">
        <f>IF($GS475&gt;=40,INDEX($DM:$DM,$GR475+40),"")</f>
      </c>
      <c r="FD475">
        <f>IF($GS475&gt;=1,INDEX($DN:$DN,$GR475+1),"")</f>
      </c>
      <c r="FE475">
        <f>IF($GS475&gt;=2,INDEX($DN:$DN,$GR475+2),"")</f>
      </c>
      <c r="FF475">
        <f>IF($GS475&gt;=3,INDEX($DN:$DN,$GR475+3),"")</f>
      </c>
      <c r="FG475">
        <f>IF($GS475&gt;=4,INDEX($DN:$DN,$GR475+4),"")</f>
      </c>
      <c r="FH475">
        <f>IF($GS475&gt;=5,INDEX($DN:$DN,$GR475+5),"")</f>
      </c>
      <c r="FI475">
        <f>IF($GS475&gt;=6,INDEX($DN:$DN,$GR475+6),"")</f>
      </c>
      <c r="FJ475">
        <f>IF($GS475&gt;=7,INDEX($DN:$DN,$GR475+7),"")</f>
      </c>
      <c r="FK475">
        <f>IF($GS475&gt;=8,INDEX($DN:$DN,$GR475+8),"")</f>
      </c>
      <c r="FL475">
        <f>IF($GS475&gt;=9,INDEX($DN:$DN,$GR475+9),"")</f>
      </c>
      <c r="FM475">
        <f>IF($GS475&gt;=10,INDEX($DN:$DN,$GR475+10),"")</f>
      </c>
      <c r="FN475">
        <f>IF($GS475&gt;=11,INDEX($DN:$DN,$GR475+11),"")</f>
      </c>
      <c r="FO475">
        <f>IF($GS475&gt;=12,INDEX($DN:$DN,$GR475+12),"")</f>
      </c>
      <c r="FP475">
        <f>IF($GS475&gt;=13,INDEX($DN:$DN,$GR475+13),"")</f>
      </c>
      <c r="FQ475">
        <f>IF($GS475&gt;=14,INDEX($DN:$DN,$GR475+14),"")</f>
      </c>
      <c r="FR475">
        <f>IF($GS475&gt;=15,INDEX($DN:$DN,$GR475+15),"")</f>
      </c>
      <c r="FS475">
        <f>IF($GS475&gt;=16,INDEX($DN:$DN,$GR475+16),"")</f>
      </c>
      <c r="FT475">
        <f>IF($GS475&gt;=17,INDEX($DN:$DN,$GR475+17),"")</f>
      </c>
      <c r="FU475">
        <f>IF($GS475&gt;=18,INDEX($DN:$DN,$GR475+18),"")</f>
      </c>
      <c r="FV475">
        <f>IF($GS475&gt;=19,INDEX($DN:$DN,$GR475+19),"")</f>
      </c>
      <c r="FW475">
        <f>IF($GS475&gt;=20,INDEX($DN:$DN,$GR475+20),"")</f>
      </c>
      <c r="FX475">
        <f>IF($GS475&gt;=21,INDEX($DN:$DN,$GR475+21),"")</f>
      </c>
      <c r="FY475">
        <f>IF($GS475&gt;=22,INDEX($DN:$DN,$GR475+22),"")</f>
      </c>
      <c r="FZ475">
        <f>IF($GS475&gt;=23,INDEX($DN:$DN,$GR475+23),"")</f>
      </c>
      <c r="GA475">
        <f>IF($GS475&gt;=24,INDEX($DN:$DN,$GR475+24),"")</f>
      </c>
      <c r="GB475">
        <f>IF($GS475&gt;=25,INDEX($DN:$DN,$GR475+25),"")</f>
      </c>
      <c r="GC475">
        <f>IF($GS475&gt;=26,INDEX($DN:$DN,$GR475+26),"")</f>
      </c>
      <c r="GD475">
        <f>IF($GS475&gt;=27,INDEX($DN:$DN,$GR475+27),"")</f>
      </c>
      <c r="GE475">
        <f>IF($GS475&gt;=28,INDEX($DN:$DN,$GR475+28),"")</f>
      </c>
      <c r="GF475">
        <f>IF($GS475&gt;=29,INDEX($DN:$DN,$GR475+29),"")</f>
      </c>
      <c r="GG475">
        <f>IF($GS475&gt;=30,INDEX($DN:$DN,$GR475+30),"")</f>
      </c>
      <c r="GH475">
        <f>IF($GS475&gt;=31,INDEX($DN:$DN,$GR475+31),"")</f>
      </c>
      <c r="GI475">
        <f>IF($GS475&gt;=32,INDEX($DN:$DN,$GR475+32),"")</f>
      </c>
      <c r="GJ475">
        <f>IF($GS475&gt;=33,INDEX($DN:$DN,$GR475+33),"")</f>
      </c>
      <c r="GK475">
        <f>IF($GS475&gt;=34,INDEX($DN:$DN,$GR475+34),"")</f>
      </c>
      <c r="GL475">
        <f>IF($GS475&gt;=35,INDEX($DN:$DN,$GR475+35),"")</f>
      </c>
      <c r="GM475">
        <f>IF($GS475&gt;=36,INDEX($DN:$DN,$GR475+36),"")</f>
      </c>
      <c r="GN475">
        <f>IF($GS475&gt;=37,INDEX($DN:$DN,$GR475+37),"")</f>
      </c>
      <c r="GO475">
        <f>IF($GS475&gt;=38,INDEX($DN:$DN,$GR475+38),"")</f>
      </c>
      <c r="GP475">
        <f>IF($GS475&gt;=39,INDEX($DN:$DN,$GR475+39),"")</f>
      </c>
      <c r="GQ475">
        <f>IF($GS475&gt;=40,INDEX($DN:$DN,$GR475+40),"")</f>
      </c>
      <c r="GR475">
        <f>IFERROR(MATCH($DL475,$DM$2:$DM$148,0)+1,0)</f>
      </c>
      <c r="GS475">
        <f>IFERROR(INDEX($DO$2:$DO$148,MATCH($DL475,$DM$2:$DM$148,0)),0)</f>
      </c>
      <c r="GT475">
        <f>IFERROR(MATCH($Z475,$DP$475:$FC$475,0),0)</f>
      </c>
      <c r="GU475">
        <f>IF($GT475&gt;0,INDEX($FD$475:$GQ$475,$GT475),"")</f>
      </c>
      <c r="GX475">
        <f>IF($JG475&gt;=1,INDEX($GV:$GV,$JF475+1),"")</f>
      </c>
      <c r="GY475">
        <f>IF($JG475&gt;=2,INDEX($GV:$GV,$JF475+2),"")</f>
      </c>
      <c r="GZ475">
        <f>IF($JG475&gt;=3,INDEX($GV:$GV,$JF475+3),"")</f>
      </c>
      <c r="HA475">
        <f>IF($JG475&gt;=4,INDEX($GV:$GV,$JF475+4),"")</f>
      </c>
      <c r="HB475">
        <f>IF($JG475&gt;=5,INDEX($GV:$GV,$JF475+5),"")</f>
      </c>
      <c r="HC475">
        <f>IF($JG475&gt;=6,INDEX($GV:$GV,$JF475+6),"")</f>
      </c>
      <c r="HD475">
        <f>IF($JG475&gt;=7,INDEX($GV:$GV,$JF475+7),"")</f>
      </c>
      <c r="HE475">
        <f>IF($JG475&gt;=8,INDEX($GV:$GV,$JF475+8),"")</f>
      </c>
      <c r="HF475">
        <f>IF($JG475&gt;=9,INDEX($GV:$GV,$JF475+9),"")</f>
      </c>
      <c r="HG475">
        <f>IF($JG475&gt;=10,INDEX($GV:$GV,$JF475+10),"")</f>
      </c>
      <c r="HH475">
        <f>IF($JG475&gt;=11,INDEX($GV:$GV,$JF475+11),"")</f>
      </c>
      <c r="HI475">
        <f>IF($JG475&gt;=12,INDEX($GV:$GV,$JF475+12),"")</f>
      </c>
      <c r="HJ475">
        <f>IF($JG475&gt;=13,INDEX($GV:$GV,$JF475+13),"")</f>
      </c>
      <c r="HK475">
        <f>IF($JG475&gt;=14,INDEX($GV:$GV,$JF475+14),"")</f>
      </c>
      <c r="HL475">
        <f>IF($JG475&gt;=15,INDEX($GV:$GV,$JF475+15),"")</f>
      </c>
      <c r="HM475">
        <f>IF($JG475&gt;=16,INDEX($GV:$GV,$JF475+16),"")</f>
      </c>
      <c r="HN475">
        <f>IF($JG475&gt;=17,INDEX($GV:$GV,$JF475+17),"")</f>
      </c>
      <c r="HO475">
        <f>IF($JG475&gt;=18,INDEX($GV:$GV,$JF475+18),"")</f>
      </c>
      <c r="HP475">
        <f>IF($JG475&gt;=19,INDEX($GV:$GV,$JF475+19),"")</f>
      </c>
      <c r="HQ475">
        <f>IF($JG475&gt;=20,INDEX($GV:$GV,$JF475+20),"")</f>
      </c>
      <c r="HR475">
        <f>IF($JG475&gt;=21,INDEX($GV:$GV,$JF475+21),"")</f>
      </c>
      <c r="HS475">
        <f>IF($JG475&gt;=22,INDEX($GV:$GV,$JF475+22),"")</f>
      </c>
      <c r="HT475">
        <f>IF($JG475&gt;=23,INDEX($GV:$GV,$JF475+23),"")</f>
      </c>
      <c r="HU475">
        <f>IF($JG475&gt;=24,INDEX($GV:$GV,$JF475+24),"")</f>
      </c>
      <c r="HV475">
        <f>IF($JG475&gt;=25,INDEX($GV:$GV,$JF475+25),"")</f>
      </c>
      <c r="HW475">
        <f>IF($JG475&gt;=26,INDEX($GV:$GV,$JF475+26),"")</f>
      </c>
      <c r="HX475">
        <f>IF($JG475&gt;=27,INDEX($GV:$GV,$JF475+27),"")</f>
      </c>
      <c r="HY475">
        <f>IF($JG475&gt;=28,INDEX($GV:$GV,$JF475+28),"")</f>
      </c>
      <c r="HZ475">
        <f>IF($JG475&gt;=29,INDEX($GV:$GV,$JF475+29),"")</f>
      </c>
      <c r="IA475">
        <f>IF($JG475&gt;=30,INDEX($GV:$GV,$JF475+30),"")</f>
      </c>
      <c r="IB475">
        <f>IF($JG475&gt;=31,INDEX($GV:$GV,$JF475+31),"")</f>
      </c>
      <c r="IC475">
        <f>IF($JG475&gt;=32,INDEX($GV:$GV,$JF475+32),"")</f>
      </c>
      <c r="ID475">
        <f>IF($JG475&gt;=33,INDEX($GV:$GV,$JF475+33),"")</f>
      </c>
      <c r="IE475">
        <f>IF($JG475&gt;=34,INDEX($GV:$GV,$JF475+34),"")</f>
      </c>
      <c r="IF475">
        <f>IF($JG475&gt;=35,INDEX($GV:$GV,$JF475+35),"")</f>
      </c>
      <c r="IG475">
        <f>IF($JG475&gt;=36,INDEX($GV:$GV,$JF475+36),"")</f>
      </c>
      <c r="IH475">
        <f>IF($JG475&gt;=37,INDEX($GV:$GV,$JF475+37),"")</f>
      </c>
      <c r="II475">
        <f>IF($JG475&gt;=38,INDEX($GV:$GV,$JF475+38),"")</f>
      </c>
      <c r="IJ475">
        <f>IF($JG475&gt;=39,INDEX($GV:$GV,$JF475+39),"")</f>
      </c>
      <c r="IK475">
        <f>IF($JG475&gt;=40,INDEX($GV:$GV,$JF475+40),"")</f>
      </c>
      <c r="IL475">
        <f>IF($JG475&gt;=41,INDEX($GV:$GV,$JF475+41),"")</f>
      </c>
      <c r="IM475">
        <f>IF($JG475&gt;=42,INDEX($GV:$GV,$JF475+42),"")</f>
      </c>
      <c r="IN475">
        <f>IF($JG475&gt;=43,INDEX($GV:$GV,$JF475+43),"")</f>
      </c>
      <c r="IO475">
        <f>IF($JG475&gt;=44,INDEX($GV:$GV,$JF475+44),"")</f>
      </c>
      <c r="IP475">
        <f>IF($JG475&gt;=45,INDEX($GV:$GV,$JF475+45),"")</f>
      </c>
      <c r="IQ475">
        <f>IF($JG475&gt;=46,INDEX($GV:$GV,$JF475+46),"")</f>
      </c>
      <c r="IR475">
        <f>IF($JG475&gt;=47,INDEX($GV:$GV,$JF475+47),"")</f>
      </c>
      <c r="IS475">
        <f>IF($JG475&gt;=48,INDEX($GV:$GV,$JF475+48),"")</f>
      </c>
      <c r="IT475">
        <f>IF($JG475&gt;=49,INDEX($GV:$GV,$JF475+49),"")</f>
      </c>
      <c r="IU475">
        <f>IF($JG475&gt;=50,INDEX($GV:$GV,$JF475+50),"")</f>
      </c>
      <c r="IV475">
        <f>IF($JG475&gt;=51,INDEX($GV:$GV,$JF475+51),"")</f>
      </c>
      <c r="IW475">
        <f>IF($JG475&gt;=52,INDEX($GV:$GV,$JF475+52),"")</f>
      </c>
      <c r="IX475">
        <f>IF($JG475&gt;=53,INDEX($GV:$GV,$JF475+53),"")</f>
      </c>
      <c r="IY475">
        <f>IF($JG475&gt;=54,INDEX($GV:$GV,$JF475+54),"")</f>
      </c>
      <c r="IZ475">
        <f>IF($JG475&gt;=55,INDEX($GV:$GV,$JF475+55),"")</f>
      </c>
      <c r="JA475">
        <f>IF($JG475&gt;=56,INDEX($GV:$GV,$JF475+56),"")</f>
      </c>
      <c r="JB475">
        <f>IF($JG475&gt;=57,INDEX($GV:$GV,$JF475+57),"")</f>
      </c>
      <c r="JC475">
        <f>IF($JG475&gt;=58,INDEX($GV:$GV,$JF475+58),"")</f>
      </c>
      <c r="JD475">
        <f>IF($JG475&gt;=59,INDEX($GV:$GV,$JF475+59),"")</f>
      </c>
      <c r="JE475">
        <f>IF($JG475&gt;=60,INDEX($GV:$GV,$JF475+60),"")</f>
      </c>
      <c r="JF475">
        <f>IFERROR(MATCH($GU475,$GV$2:$GV$322,0)+1,0)</f>
      </c>
      <c r="JG475">
        <f>IFERROR(INDEX($GW$2:$GW$322,MATCH($GU475,$GV$2:$GV$322,0)),0)</f>
      </c>
      <c r="JH475" t="s">
        <v>44</v>
      </c>
      <c r="JI475" t="s">
        <v>44</v>
      </c>
    </row>
    <row r="476" spans="1:269" x14ac:dyDescent="0.25">
      <c r="R476">
        <f>IF(OR($U476="",$Q476=""),"",IFERROR($U476/$Q476,0))</f>
      </c>
      <c r="S476">
        <f>IF($U476="","",
SUM($T476,$V476,$AA476,$W476,$Y476)*
(1-IF($AB476="",0,VALUE($AB476)/100)))</f>
      </c>
      <c r="T476">
        <f>IF($U476="","",$U476)</f>
      </c>
      <c r="V476">
        <f>IF($U476="","",
IF($O476="","",
IF(ISNUMBER(SEARCH("exempt",LOWER($O476))),0,
$U476*(VALUE(SUBSTITUTE($O476,"%",""))/100))))</f>
      </c>
      <c r="AC476">
        <f>IFERROR(IF(FIND(" - ",$K476)&gt;0,MID($K476,FIND(" - ",$K476)+3,LEN($K476)),""),"")</f>
      </c>
      <c r="AL476" t="s">
        <v>1341</v>
      </c>
      <c r="AT476">
        <f>IFERROR(LEFT($K476,FIND(" - ",$K476)-1),$K476)</f>
      </c>
      <c r="AW476">
        <f>IF($CL476&gt;=1,INDEX($AU:$AU,$CK476+1),"")</f>
      </c>
      <c r="AX476">
        <f>IF($CL476&gt;=2,INDEX($AU:$AU,$CK476+2),"")</f>
      </c>
      <c r="AY476">
        <f>IF($CL476&gt;=3,INDEX($AU:$AU,$CK476+3),"")</f>
      </c>
      <c r="AZ476">
        <f>IF($CL476&gt;=4,INDEX($AU:$AU,$CK476+4),"")</f>
      </c>
      <c r="BA476">
        <f>IF($CL476&gt;=5,INDEX($AU:$AU,$CK476+5),"")</f>
      </c>
      <c r="BB476">
        <f>IF($CL476&gt;=6,INDEX($AU:$AU,$CK476+6),"")</f>
      </c>
      <c r="BC476">
        <f>IF($CL476&gt;=7,INDEX($AU:$AU,$CK476+7),"")</f>
      </c>
      <c r="BD476">
        <f>IF($CL476&gt;=8,INDEX($AU:$AU,$CK476+8),"")</f>
      </c>
      <c r="BE476">
        <f>IF($CL476&gt;=9,INDEX($AU:$AU,$CK476+9),"")</f>
      </c>
      <c r="BF476">
        <f>IF($CL476&gt;=10,INDEX($AU:$AU,$CK476+10),"")</f>
      </c>
      <c r="BG476">
        <f>IF($CL476&gt;=11,INDEX($AU:$AU,$CK476+11),"")</f>
      </c>
      <c r="BH476">
        <f>IF($CL476&gt;=12,INDEX($AU:$AU,$CK476+12),"")</f>
      </c>
      <c r="BI476">
        <f>IF($CL476&gt;=13,INDEX($AU:$AU,$CK476+13),"")</f>
      </c>
      <c r="BJ476">
        <f>IF($CL476&gt;=14,INDEX($AU:$AU,$CK476+14),"")</f>
      </c>
      <c r="BK476">
        <f>IF($CL476&gt;=15,INDEX($AU:$AU,$CK476+15),"")</f>
      </c>
      <c r="BL476">
        <f>IF($CL476&gt;=16,INDEX($AU:$AU,$CK476+16),"")</f>
      </c>
      <c r="BM476">
        <f>IF($CL476&gt;=17,INDEX($AU:$AU,$CK476+17),"")</f>
      </c>
      <c r="BN476">
        <f>IF($CL476&gt;=18,INDEX($AU:$AU,$CK476+18),"")</f>
      </c>
      <c r="BO476">
        <f>IF($CL476&gt;=19,INDEX($AU:$AU,$CK476+19),"")</f>
      </c>
      <c r="BP476">
        <f>IF($CL476&gt;=20,INDEX($AU:$AU,$CK476+20),"")</f>
      </c>
      <c r="BQ476">
        <f>IF($CL476&gt;=21,INDEX($AU:$AU,$CK476+21),"")</f>
      </c>
      <c r="BR476">
        <f>IF($CL476&gt;=22,INDEX($AU:$AU,$CK476+22),"")</f>
      </c>
      <c r="BS476">
        <f>IF($CL476&gt;=23,INDEX($AU:$AU,$CK476+23),"")</f>
      </c>
      <c r="BT476">
        <f>IF($CL476&gt;=24,INDEX($AU:$AU,$CK476+24),"")</f>
      </c>
      <c r="BU476">
        <f>IF($CL476&gt;=25,INDEX($AU:$AU,$CK476+25),"")</f>
      </c>
      <c r="BV476">
        <f>IF($CL476&gt;=26,INDEX($AU:$AU,$CK476+26),"")</f>
      </c>
      <c r="BW476">
        <f>IF($CL476&gt;=27,INDEX($AU:$AU,$CK476+27),"")</f>
      </c>
      <c r="BX476">
        <f>IF($CL476&gt;=28,INDEX($AU:$AU,$CK476+28),"")</f>
      </c>
      <c r="BY476">
        <f>IF($CL476&gt;=29,INDEX($AU:$AU,$CK476+29),"")</f>
      </c>
      <c r="BZ476">
        <f>IF($CL476&gt;=30,INDEX($AU:$AU,$CK476+30),"")</f>
      </c>
      <c r="CA476">
        <f>IF($CL476&gt;=31,INDEX($AU:$AU,$CK476+31),"")</f>
      </c>
      <c r="CB476">
        <f>IF($CL476&gt;=32,INDEX($AU:$AU,$CK476+32),"")</f>
      </c>
      <c r="CC476">
        <f>IF($CL476&gt;=33,INDEX($AU:$AU,$CK476+33),"")</f>
      </c>
      <c r="CD476">
        <f>IF($CL476&gt;=34,INDEX($AU:$AU,$CK476+34),"")</f>
      </c>
      <c r="CE476">
        <f>IF($CL476&gt;=35,INDEX($AU:$AU,$CK476+35),"")</f>
      </c>
      <c r="CF476">
        <f>IF($CL476&gt;=36,INDEX($AU:$AU,$CK476+36),"")</f>
      </c>
      <c r="CG476">
        <f>IF($CL476&gt;=37,INDEX($AU:$AU,$CK476+37),"")</f>
      </c>
      <c r="CH476">
        <f>IF($CL476&gt;=38,INDEX($AU:$AU,$CK476+38),"")</f>
      </c>
      <c r="CI476">
        <f>IF($CL476&gt;=39,INDEX($AU:$AU,$CK476+39),"")</f>
      </c>
      <c r="CJ476">
        <f>IF($CL476&gt;=40,INDEX($AU:$AU,$CK476+40),"")</f>
      </c>
      <c r="CK476">
        <f>IFERROR(MATCH($AT476,$AU$2:$AU$133,0)+1,0)</f>
      </c>
      <c r="CL476">
        <f>IFERROR(INDEX($AV$2:$AV$133,MATCH($AT476,$AU$2:$AU$133,0)),0)</f>
      </c>
      <c r="CM476">
        <f>IFERROR(LEFT($L476,FIND(" - ",$L476)-1),$L476)</f>
      </c>
      <c r="CN476" t="s">
        <v>1342</v>
      </c>
      <c r="CO476">
        <v>1</v>
      </c>
      <c r="CP476">
        <f>IF($DK476&gt;=1,INDEX($CN:$CN,$DJ476+1),"")</f>
      </c>
      <c r="CQ476">
        <f>IF($DK476&gt;=2,INDEX($CN:$CN,$DJ476+2),"")</f>
      </c>
      <c r="CR476">
        <f>IF($DK476&gt;=3,INDEX($CN:$CN,$DJ476+3),"")</f>
      </c>
      <c r="CS476">
        <f>IF($DK476&gt;=4,INDEX($CN:$CN,$DJ476+4),"")</f>
      </c>
      <c r="CT476">
        <f>IF($DK476&gt;=5,INDEX($CN:$CN,$DJ476+5),"")</f>
      </c>
      <c r="CU476">
        <f>IF($DK476&gt;=6,INDEX($CN:$CN,$DJ476+6),"")</f>
      </c>
      <c r="CV476">
        <f>IF($DK476&gt;=7,INDEX($CN:$CN,$DJ476+7),"")</f>
      </c>
      <c r="CW476">
        <f>IF($DK476&gt;=8,INDEX($CN:$CN,$DJ476+8),"")</f>
      </c>
      <c r="CX476">
        <f>IF($DK476&gt;=9,INDEX($CN:$CN,$DJ476+9),"")</f>
      </c>
      <c r="CY476">
        <f>IF($DK476&gt;=10,INDEX($CN:$CN,$DJ476+10),"")</f>
      </c>
      <c r="CZ476">
        <f>IF($DK476&gt;=11,INDEX($CN:$CN,$DJ476+11),"")</f>
      </c>
      <c r="DA476">
        <f>IF($DK476&gt;=12,INDEX($CN:$CN,$DJ476+12),"")</f>
      </c>
      <c r="DB476">
        <f>IF($DK476&gt;=13,INDEX($CN:$CN,$DJ476+13),"")</f>
      </c>
      <c r="DC476">
        <f>IF($DK476&gt;=14,INDEX($CN:$CN,$DJ476+14),"")</f>
      </c>
      <c r="DD476">
        <f>IF($DK476&gt;=15,INDEX($CN:$CN,$DJ476+15),"")</f>
      </c>
      <c r="DE476">
        <f>IF($DK476&gt;=16,INDEX($CN:$CN,$DJ476+16),"")</f>
      </c>
      <c r="DF476">
        <f>IF($DK476&gt;=17,INDEX($CN:$CN,$DJ476+17),"")</f>
      </c>
      <c r="DG476">
        <f>IF($DK476&gt;=18,INDEX($CN:$CN,$DJ476+18),"")</f>
      </c>
      <c r="DH476">
        <f>IF($DK476&gt;=19,INDEX($CN:$CN,$DJ476+19),"")</f>
      </c>
      <c r="DI476">
        <f>IF($DK476&gt;=20,INDEX($CN:$CN,$DJ476+20),"")</f>
      </c>
      <c r="DJ476">
        <f>IFERROR(MATCH($CM476,$CN$2:$CN$1089,0)+1,0)</f>
      </c>
      <c r="DK476">
        <f>IFERROR(INDEX($CO$2:$CO$1089,MATCH($CM476,$CN$2:$CN$1089,0)),0)</f>
      </c>
      <c r="DL476">
        <f>IFERROR(INDEX($AS:$AS,MATCH($O476,$AR:$AR,0))&amp;"","")</f>
      </c>
      <c r="DP476">
        <f>IF($GS476&gt;=1,INDEX($DM:$DM,$GR476+1),"")</f>
      </c>
      <c r="DQ476">
        <f>IF($GS476&gt;=2,INDEX($DM:$DM,$GR476+2),"")</f>
      </c>
      <c r="DR476">
        <f>IF($GS476&gt;=3,INDEX($DM:$DM,$GR476+3),"")</f>
      </c>
      <c r="DS476">
        <f>IF($GS476&gt;=4,INDEX($DM:$DM,$GR476+4),"")</f>
      </c>
      <c r="DT476">
        <f>IF($GS476&gt;=5,INDEX($DM:$DM,$GR476+5),"")</f>
      </c>
      <c r="DU476">
        <f>IF($GS476&gt;=6,INDEX($DM:$DM,$GR476+6),"")</f>
      </c>
      <c r="DV476">
        <f>IF($GS476&gt;=7,INDEX($DM:$DM,$GR476+7),"")</f>
      </c>
      <c r="DW476">
        <f>IF($GS476&gt;=8,INDEX($DM:$DM,$GR476+8),"")</f>
      </c>
      <c r="DX476">
        <f>IF($GS476&gt;=9,INDEX($DM:$DM,$GR476+9),"")</f>
      </c>
      <c r="DY476">
        <f>IF($GS476&gt;=10,INDEX($DM:$DM,$GR476+10),"")</f>
      </c>
      <c r="DZ476">
        <f>IF($GS476&gt;=11,INDEX($DM:$DM,$GR476+11),"")</f>
      </c>
      <c r="EA476">
        <f>IF($GS476&gt;=12,INDEX($DM:$DM,$GR476+12),"")</f>
      </c>
      <c r="EB476">
        <f>IF($GS476&gt;=13,INDEX($DM:$DM,$GR476+13),"")</f>
      </c>
      <c r="EC476">
        <f>IF($GS476&gt;=14,INDEX($DM:$DM,$GR476+14),"")</f>
      </c>
      <c r="ED476">
        <f>IF($GS476&gt;=15,INDEX($DM:$DM,$GR476+15),"")</f>
      </c>
      <c r="EE476">
        <f>IF($GS476&gt;=16,INDEX($DM:$DM,$GR476+16),"")</f>
      </c>
      <c r="EF476">
        <f>IF($GS476&gt;=17,INDEX($DM:$DM,$GR476+17),"")</f>
      </c>
      <c r="EG476">
        <f>IF($GS476&gt;=18,INDEX($DM:$DM,$GR476+18),"")</f>
      </c>
      <c r="EH476">
        <f>IF($GS476&gt;=19,INDEX($DM:$DM,$GR476+19),"")</f>
      </c>
      <c r="EI476">
        <f>IF($GS476&gt;=20,INDEX($DM:$DM,$GR476+20),"")</f>
      </c>
      <c r="EJ476">
        <f>IF($GS476&gt;=21,INDEX($DM:$DM,$GR476+21),"")</f>
      </c>
      <c r="EK476">
        <f>IF($GS476&gt;=22,INDEX($DM:$DM,$GR476+22),"")</f>
      </c>
      <c r="EL476">
        <f>IF($GS476&gt;=23,INDEX($DM:$DM,$GR476+23),"")</f>
      </c>
      <c r="EM476">
        <f>IF($GS476&gt;=24,INDEX($DM:$DM,$GR476+24),"")</f>
      </c>
      <c r="EN476">
        <f>IF($GS476&gt;=25,INDEX($DM:$DM,$GR476+25),"")</f>
      </c>
      <c r="EO476">
        <f>IF($GS476&gt;=26,INDEX($DM:$DM,$GR476+26),"")</f>
      </c>
      <c r="EP476">
        <f>IF($GS476&gt;=27,INDEX($DM:$DM,$GR476+27),"")</f>
      </c>
      <c r="EQ476">
        <f>IF($GS476&gt;=28,INDEX($DM:$DM,$GR476+28),"")</f>
      </c>
      <c r="ER476">
        <f>IF($GS476&gt;=29,INDEX($DM:$DM,$GR476+29),"")</f>
      </c>
      <c r="ES476">
        <f>IF($GS476&gt;=30,INDEX($DM:$DM,$GR476+30),"")</f>
      </c>
      <c r="ET476">
        <f>IF($GS476&gt;=31,INDEX($DM:$DM,$GR476+31),"")</f>
      </c>
      <c r="EU476">
        <f>IF($GS476&gt;=32,INDEX($DM:$DM,$GR476+32),"")</f>
      </c>
      <c r="EV476">
        <f>IF($GS476&gt;=33,INDEX($DM:$DM,$GR476+33),"")</f>
      </c>
      <c r="EW476">
        <f>IF($GS476&gt;=34,INDEX($DM:$DM,$GR476+34),"")</f>
      </c>
      <c r="EX476">
        <f>IF($GS476&gt;=35,INDEX($DM:$DM,$GR476+35),"")</f>
      </c>
      <c r="EY476">
        <f>IF($GS476&gt;=36,INDEX($DM:$DM,$GR476+36),"")</f>
      </c>
      <c r="EZ476">
        <f>IF($GS476&gt;=37,INDEX($DM:$DM,$GR476+37),"")</f>
      </c>
      <c r="FA476">
        <f>IF($GS476&gt;=38,INDEX($DM:$DM,$GR476+38),"")</f>
      </c>
      <c r="FB476">
        <f>IF($GS476&gt;=39,INDEX($DM:$DM,$GR476+39),"")</f>
      </c>
      <c r="FC476">
        <f>IF($GS476&gt;=40,INDEX($DM:$DM,$GR476+40),"")</f>
      </c>
      <c r="FD476">
        <f>IF($GS476&gt;=1,INDEX($DN:$DN,$GR476+1),"")</f>
      </c>
      <c r="FE476">
        <f>IF($GS476&gt;=2,INDEX($DN:$DN,$GR476+2),"")</f>
      </c>
      <c r="FF476">
        <f>IF($GS476&gt;=3,INDEX($DN:$DN,$GR476+3),"")</f>
      </c>
      <c r="FG476">
        <f>IF($GS476&gt;=4,INDEX($DN:$DN,$GR476+4),"")</f>
      </c>
      <c r="FH476">
        <f>IF($GS476&gt;=5,INDEX($DN:$DN,$GR476+5),"")</f>
      </c>
      <c r="FI476">
        <f>IF($GS476&gt;=6,INDEX($DN:$DN,$GR476+6),"")</f>
      </c>
      <c r="FJ476">
        <f>IF($GS476&gt;=7,INDEX($DN:$DN,$GR476+7),"")</f>
      </c>
      <c r="FK476">
        <f>IF($GS476&gt;=8,INDEX($DN:$DN,$GR476+8),"")</f>
      </c>
      <c r="FL476">
        <f>IF($GS476&gt;=9,INDEX($DN:$DN,$GR476+9),"")</f>
      </c>
      <c r="FM476">
        <f>IF($GS476&gt;=10,INDEX($DN:$DN,$GR476+10),"")</f>
      </c>
      <c r="FN476">
        <f>IF($GS476&gt;=11,INDEX($DN:$DN,$GR476+11),"")</f>
      </c>
      <c r="FO476">
        <f>IF($GS476&gt;=12,INDEX($DN:$DN,$GR476+12),"")</f>
      </c>
      <c r="FP476">
        <f>IF($GS476&gt;=13,INDEX($DN:$DN,$GR476+13),"")</f>
      </c>
      <c r="FQ476">
        <f>IF($GS476&gt;=14,INDEX($DN:$DN,$GR476+14),"")</f>
      </c>
      <c r="FR476">
        <f>IF($GS476&gt;=15,INDEX($DN:$DN,$GR476+15),"")</f>
      </c>
      <c r="FS476">
        <f>IF($GS476&gt;=16,INDEX($DN:$DN,$GR476+16),"")</f>
      </c>
      <c r="FT476">
        <f>IF($GS476&gt;=17,INDEX($DN:$DN,$GR476+17),"")</f>
      </c>
      <c r="FU476">
        <f>IF($GS476&gt;=18,INDEX($DN:$DN,$GR476+18),"")</f>
      </c>
      <c r="FV476">
        <f>IF($GS476&gt;=19,INDEX($DN:$DN,$GR476+19),"")</f>
      </c>
      <c r="FW476">
        <f>IF($GS476&gt;=20,INDEX($DN:$DN,$GR476+20),"")</f>
      </c>
      <c r="FX476">
        <f>IF($GS476&gt;=21,INDEX($DN:$DN,$GR476+21),"")</f>
      </c>
      <c r="FY476">
        <f>IF($GS476&gt;=22,INDEX($DN:$DN,$GR476+22),"")</f>
      </c>
      <c r="FZ476">
        <f>IF($GS476&gt;=23,INDEX($DN:$DN,$GR476+23),"")</f>
      </c>
      <c r="GA476">
        <f>IF($GS476&gt;=24,INDEX($DN:$DN,$GR476+24),"")</f>
      </c>
      <c r="GB476">
        <f>IF($GS476&gt;=25,INDEX($DN:$DN,$GR476+25),"")</f>
      </c>
      <c r="GC476">
        <f>IF($GS476&gt;=26,INDEX($DN:$DN,$GR476+26),"")</f>
      </c>
      <c r="GD476">
        <f>IF($GS476&gt;=27,INDEX($DN:$DN,$GR476+27),"")</f>
      </c>
      <c r="GE476">
        <f>IF($GS476&gt;=28,INDEX($DN:$DN,$GR476+28),"")</f>
      </c>
      <c r="GF476">
        <f>IF($GS476&gt;=29,INDEX($DN:$DN,$GR476+29),"")</f>
      </c>
      <c r="GG476">
        <f>IF($GS476&gt;=30,INDEX($DN:$DN,$GR476+30),"")</f>
      </c>
      <c r="GH476">
        <f>IF($GS476&gt;=31,INDEX($DN:$DN,$GR476+31),"")</f>
      </c>
      <c r="GI476">
        <f>IF($GS476&gt;=32,INDEX($DN:$DN,$GR476+32),"")</f>
      </c>
      <c r="GJ476">
        <f>IF($GS476&gt;=33,INDEX($DN:$DN,$GR476+33),"")</f>
      </c>
      <c r="GK476">
        <f>IF($GS476&gt;=34,INDEX($DN:$DN,$GR476+34),"")</f>
      </c>
      <c r="GL476">
        <f>IF($GS476&gt;=35,INDEX($DN:$DN,$GR476+35),"")</f>
      </c>
      <c r="GM476">
        <f>IF($GS476&gt;=36,INDEX($DN:$DN,$GR476+36),"")</f>
      </c>
      <c r="GN476">
        <f>IF($GS476&gt;=37,INDEX($DN:$DN,$GR476+37),"")</f>
      </c>
      <c r="GO476">
        <f>IF($GS476&gt;=38,INDEX($DN:$DN,$GR476+38),"")</f>
      </c>
      <c r="GP476">
        <f>IF($GS476&gt;=39,INDEX($DN:$DN,$GR476+39),"")</f>
      </c>
      <c r="GQ476">
        <f>IF($GS476&gt;=40,INDEX($DN:$DN,$GR476+40),"")</f>
      </c>
      <c r="GR476">
        <f>IFERROR(MATCH($DL476,$DM$2:$DM$148,0)+1,0)</f>
      </c>
      <c r="GS476">
        <f>IFERROR(INDEX($DO$2:$DO$148,MATCH($DL476,$DM$2:$DM$148,0)),0)</f>
      </c>
      <c r="GT476">
        <f>IFERROR(MATCH($Z476,$DP$476:$FC$476,0),0)</f>
      </c>
      <c r="GU476">
        <f>IF($GT476&gt;0,INDEX($FD$476:$GQ$476,$GT476),"")</f>
      </c>
      <c r="GX476">
        <f>IF($JG476&gt;=1,INDEX($GV:$GV,$JF476+1),"")</f>
      </c>
      <c r="GY476">
        <f>IF($JG476&gt;=2,INDEX($GV:$GV,$JF476+2),"")</f>
      </c>
      <c r="GZ476">
        <f>IF($JG476&gt;=3,INDEX($GV:$GV,$JF476+3),"")</f>
      </c>
      <c r="HA476">
        <f>IF($JG476&gt;=4,INDEX($GV:$GV,$JF476+4),"")</f>
      </c>
      <c r="HB476">
        <f>IF($JG476&gt;=5,INDEX($GV:$GV,$JF476+5),"")</f>
      </c>
      <c r="HC476">
        <f>IF($JG476&gt;=6,INDEX($GV:$GV,$JF476+6),"")</f>
      </c>
      <c r="HD476">
        <f>IF($JG476&gt;=7,INDEX($GV:$GV,$JF476+7),"")</f>
      </c>
      <c r="HE476">
        <f>IF($JG476&gt;=8,INDEX($GV:$GV,$JF476+8),"")</f>
      </c>
      <c r="HF476">
        <f>IF($JG476&gt;=9,INDEX($GV:$GV,$JF476+9),"")</f>
      </c>
      <c r="HG476">
        <f>IF($JG476&gt;=10,INDEX($GV:$GV,$JF476+10),"")</f>
      </c>
      <c r="HH476">
        <f>IF($JG476&gt;=11,INDEX($GV:$GV,$JF476+11),"")</f>
      </c>
      <c r="HI476">
        <f>IF($JG476&gt;=12,INDEX($GV:$GV,$JF476+12),"")</f>
      </c>
      <c r="HJ476">
        <f>IF($JG476&gt;=13,INDEX($GV:$GV,$JF476+13),"")</f>
      </c>
      <c r="HK476">
        <f>IF($JG476&gt;=14,INDEX($GV:$GV,$JF476+14),"")</f>
      </c>
      <c r="HL476">
        <f>IF($JG476&gt;=15,INDEX($GV:$GV,$JF476+15),"")</f>
      </c>
      <c r="HM476">
        <f>IF($JG476&gt;=16,INDEX($GV:$GV,$JF476+16),"")</f>
      </c>
      <c r="HN476">
        <f>IF($JG476&gt;=17,INDEX($GV:$GV,$JF476+17),"")</f>
      </c>
      <c r="HO476">
        <f>IF($JG476&gt;=18,INDEX($GV:$GV,$JF476+18),"")</f>
      </c>
      <c r="HP476">
        <f>IF($JG476&gt;=19,INDEX($GV:$GV,$JF476+19),"")</f>
      </c>
      <c r="HQ476">
        <f>IF($JG476&gt;=20,INDEX($GV:$GV,$JF476+20),"")</f>
      </c>
      <c r="HR476">
        <f>IF($JG476&gt;=21,INDEX($GV:$GV,$JF476+21),"")</f>
      </c>
      <c r="HS476">
        <f>IF($JG476&gt;=22,INDEX($GV:$GV,$JF476+22),"")</f>
      </c>
      <c r="HT476">
        <f>IF($JG476&gt;=23,INDEX($GV:$GV,$JF476+23),"")</f>
      </c>
      <c r="HU476">
        <f>IF($JG476&gt;=24,INDEX($GV:$GV,$JF476+24),"")</f>
      </c>
      <c r="HV476">
        <f>IF($JG476&gt;=25,INDEX($GV:$GV,$JF476+25),"")</f>
      </c>
      <c r="HW476">
        <f>IF($JG476&gt;=26,INDEX($GV:$GV,$JF476+26),"")</f>
      </c>
      <c r="HX476">
        <f>IF($JG476&gt;=27,INDEX($GV:$GV,$JF476+27),"")</f>
      </c>
      <c r="HY476">
        <f>IF($JG476&gt;=28,INDEX($GV:$GV,$JF476+28),"")</f>
      </c>
      <c r="HZ476">
        <f>IF($JG476&gt;=29,INDEX($GV:$GV,$JF476+29),"")</f>
      </c>
      <c r="IA476">
        <f>IF($JG476&gt;=30,INDEX($GV:$GV,$JF476+30),"")</f>
      </c>
      <c r="IB476">
        <f>IF($JG476&gt;=31,INDEX($GV:$GV,$JF476+31),"")</f>
      </c>
      <c r="IC476">
        <f>IF($JG476&gt;=32,INDEX($GV:$GV,$JF476+32),"")</f>
      </c>
      <c r="ID476">
        <f>IF($JG476&gt;=33,INDEX($GV:$GV,$JF476+33),"")</f>
      </c>
      <c r="IE476">
        <f>IF($JG476&gt;=34,INDEX($GV:$GV,$JF476+34),"")</f>
      </c>
      <c r="IF476">
        <f>IF($JG476&gt;=35,INDEX($GV:$GV,$JF476+35),"")</f>
      </c>
      <c r="IG476">
        <f>IF($JG476&gt;=36,INDEX($GV:$GV,$JF476+36),"")</f>
      </c>
      <c r="IH476">
        <f>IF($JG476&gt;=37,INDEX($GV:$GV,$JF476+37),"")</f>
      </c>
      <c r="II476">
        <f>IF($JG476&gt;=38,INDEX($GV:$GV,$JF476+38),"")</f>
      </c>
      <c r="IJ476">
        <f>IF($JG476&gt;=39,INDEX($GV:$GV,$JF476+39),"")</f>
      </c>
      <c r="IK476">
        <f>IF($JG476&gt;=40,INDEX($GV:$GV,$JF476+40),"")</f>
      </c>
      <c r="IL476">
        <f>IF($JG476&gt;=41,INDEX($GV:$GV,$JF476+41),"")</f>
      </c>
      <c r="IM476">
        <f>IF($JG476&gt;=42,INDEX($GV:$GV,$JF476+42),"")</f>
      </c>
      <c r="IN476">
        <f>IF($JG476&gt;=43,INDEX($GV:$GV,$JF476+43),"")</f>
      </c>
      <c r="IO476">
        <f>IF($JG476&gt;=44,INDEX($GV:$GV,$JF476+44),"")</f>
      </c>
      <c r="IP476">
        <f>IF($JG476&gt;=45,INDEX($GV:$GV,$JF476+45),"")</f>
      </c>
      <c r="IQ476">
        <f>IF($JG476&gt;=46,INDEX($GV:$GV,$JF476+46),"")</f>
      </c>
      <c r="IR476">
        <f>IF($JG476&gt;=47,INDEX($GV:$GV,$JF476+47),"")</f>
      </c>
      <c r="IS476">
        <f>IF($JG476&gt;=48,INDEX($GV:$GV,$JF476+48),"")</f>
      </c>
      <c r="IT476">
        <f>IF($JG476&gt;=49,INDEX($GV:$GV,$JF476+49),"")</f>
      </c>
      <c r="IU476">
        <f>IF($JG476&gt;=50,INDEX($GV:$GV,$JF476+50),"")</f>
      </c>
      <c r="IV476">
        <f>IF($JG476&gt;=51,INDEX($GV:$GV,$JF476+51),"")</f>
      </c>
      <c r="IW476">
        <f>IF($JG476&gt;=52,INDEX($GV:$GV,$JF476+52),"")</f>
      </c>
      <c r="IX476">
        <f>IF($JG476&gt;=53,INDEX($GV:$GV,$JF476+53),"")</f>
      </c>
      <c r="IY476">
        <f>IF($JG476&gt;=54,INDEX($GV:$GV,$JF476+54),"")</f>
      </c>
      <c r="IZ476">
        <f>IF($JG476&gt;=55,INDEX($GV:$GV,$JF476+55),"")</f>
      </c>
      <c r="JA476">
        <f>IF($JG476&gt;=56,INDEX($GV:$GV,$JF476+56),"")</f>
      </c>
      <c r="JB476">
        <f>IF($JG476&gt;=57,INDEX($GV:$GV,$JF476+57),"")</f>
      </c>
      <c r="JC476">
        <f>IF($JG476&gt;=58,INDEX($GV:$GV,$JF476+58),"")</f>
      </c>
      <c r="JD476">
        <f>IF($JG476&gt;=59,INDEX($GV:$GV,$JF476+59),"")</f>
      </c>
      <c r="JE476">
        <f>IF($JG476&gt;=60,INDEX($GV:$GV,$JF476+60),"")</f>
      </c>
      <c r="JF476">
        <f>IFERROR(MATCH($GU476,$GV$2:$GV$322,0)+1,0)</f>
      </c>
      <c r="JG476">
        <f>IFERROR(INDEX($GW$2:$GW$322,MATCH($GU476,$GV$2:$GV$322,0)),0)</f>
      </c>
      <c r="JH476" t="s">
        <v>44</v>
      </c>
      <c r="JI476" t="s">
        <v>44</v>
      </c>
    </row>
    <row r="477" spans="1:269" x14ac:dyDescent="0.25">
      <c r="R477">
        <f>IF(OR($U477="",$Q477=""),"",IFERROR($U477/$Q477,0))</f>
      </c>
      <c r="S477">
        <f>IF($U477="","",
SUM($T477,$V477,$AA477,$W477,$Y477)*
(1-IF($AB477="",0,VALUE($AB477)/100)))</f>
      </c>
      <c r="T477">
        <f>IF($U477="","",$U477)</f>
      </c>
      <c r="V477">
        <f>IF($U477="","",
IF($O477="","",
IF(ISNUMBER(SEARCH("exempt",LOWER($O477))),0,
$U477*(VALUE(SUBSTITUTE($O477,"%",""))/100))))</f>
      </c>
      <c r="AC477">
        <f>IFERROR(IF(FIND(" - ",$K477)&gt;0,MID($K477,FIND(" - ",$K477)+3,LEN($K477)),""),"")</f>
      </c>
      <c r="AL477" t="s">
        <v>1343</v>
      </c>
      <c r="AT477">
        <f>IFERROR(LEFT($K477,FIND(" - ",$K477)-1),$K477)</f>
      </c>
      <c r="AW477">
        <f>IF($CL477&gt;=1,INDEX($AU:$AU,$CK477+1),"")</f>
      </c>
      <c r="AX477">
        <f>IF($CL477&gt;=2,INDEX($AU:$AU,$CK477+2),"")</f>
      </c>
      <c r="AY477">
        <f>IF($CL477&gt;=3,INDEX($AU:$AU,$CK477+3),"")</f>
      </c>
      <c r="AZ477">
        <f>IF($CL477&gt;=4,INDEX($AU:$AU,$CK477+4),"")</f>
      </c>
      <c r="BA477">
        <f>IF($CL477&gt;=5,INDEX($AU:$AU,$CK477+5),"")</f>
      </c>
      <c r="BB477">
        <f>IF($CL477&gt;=6,INDEX($AU:$AU,$CK477+6),"")</f>
      </c>
      <c r="BC477">
        <f>IF($CL477&gt;=7,INDEX($AU:$AU,$CK477+7),"")</f>
      </c>
      <c r="BD477">
        <f>IF($CL477&gt;=8,INDEX($AU:$AU,$CK477+8),"")</f>
      </c>
      <c r="BE477">
        <f>IF($CL477&gt;=9,INDEX($AU:$AU,$CK477+9),"")</f>
      </c>
      <c r="BF477">
        <f>IF($CL477&gt;=10,INDEX($AU:$AU,$CK477+10),"")</f>
      </c>
      <c r="BG477">
        <f>IF($CL477&gt;=11,INDEX($AU:$AU,$CK477+11),"")</f>
      </c>
      <c r="BH477">
        <f>IF($CL477&gt;=12,INDEX($AU:$AU,$CK477+12),"")</f>
      </c>
      <c r="BI477">
        <f>IF($CL477&gt;=13,INDEX($AU:$AU,$CK477+13),"")</f>
      </c>
      <c r="BJ477">
        <f>IF($CL477&gt;=14,INDEX($AU:$AU,$CK477+14),"")</f>
      </c>
      <c r="BK477">
        <f>IF($CL477&gt;=15,INDEX($AU:$AU,$CK477+15),"")</f>
      </c>
      <c r="BL477">
        <f>IF($CL477&gt;=16,INDEX($AU:$AU,$CK477+16),"")</f>
      </c>
      <c r="BM477">
        <f>IF($CL477&gt;=17,INDEX($AU:$AU,$CK477+17),"")</f>
      </c>
      <c r="BN477">
        <f>IF($CL477&gt;=18,INDEX($AU:$AU,$CK477+18),"")</f>
      </c>
      <c r="BO477">
        <f>IF($CL477&gt;=19,INDEX($AU:$AU,$CK477+19),"")</f>
      </c>
      <c r="BP477">
        <f>IF($CL477&gt;=20,INDEX($AU:$AU,$CK477+20),"")</f>
      </c>
      <c r="BQ477">
        <f>IF($CL477&gt;=21,INDEX($AU:$AU,$CK477+21),"")</f>
      </c>
      <c r="BR477">
        <f>IF($CL477&gt;=22,INDEX($AU:$AU,$CK477+22),"")</f>
      </c>
      <c r="BS477">
        <f>IF($CL477&gt;=23,INDEX($AU:$AU,$CK477+23),"")</f>
      </c>
      <c r="BT477">
        <f>IF($CL477&gt;=24,INDEX($AU:$AU,$CK477+24),"")</f>
      </c>
      <c r="BU477">
        <f>IF($CL477&gt;=25,INDEX($AU:$AU,$CK477+25),"")</f>
      </c>
      <c r="BV477">
        <f>IF($CL477&gt;=26,INDEX($AU:$AU,$CK477+26),"")</f>
      </c>
      <c r="BW477">
        <f>IF($CL477&gt;=27,INDEX($AU:$AU,$CK477+27),"")</f>
      </c>
      <c r="BX477">
        <f>IF($CL477&gt;=28,INDEX($AU:$AU,$CK477+28),"")</f>
      </c>
      <c r="BY477">
        <f>IF($CL477&gt;=29,INDEX($AU:$AU,$CK477+29),"")</f>
      </c>
      <c r="BZ477">
        <f>IF($CL477&gt;=30,INDEX($AU:$AU,$CK477+30),"")</f>
      </c>
      <c r="CA477">
        <f>IF($CL477&gt;=31,INDEX($AU:$AU,$CK477+31),"")</f>
      </c>
      <c r="CB477">
        <f>IF($CL477&gt;=32,INDEX($AU:$AU,$CK477+32),"")</f>
      </c>
      <c r="CC477">
        <f>IF($CL477&gt;=33,INDEX($AU:$AU,$CK477+33),"")</f>
      </c>
      <c r="CD477">
        <f>IF($CL477&gt;=34,INDEX($AU:$AU,$CK477+34),"")</f>
      </c>
      <c r="CE477">
        <f>IF($CL477&gt;=35,INDEX($AU:$AU,$CK477+35),"")</f>
      </c>
      <c r="CF477">
        <f>IF($CL477&gt;=36,INDEX($AU:$AU,$CK477+36),"")</f>
      </c>
      <c r="CG477">
        <f>IF($CL477&gt;=37,INDEX($AU:$AU,$CK477+37),"")</f>
      </c>
      <c r="CH477">
        <f>IF($CL477&gt;=38,INDEX($AU:$AU,$CK477+38),"")</f>
      </c>
      <c r="CI477">
        <f>IF($CL477&gt;=39,INDEX($AU:$AU,$CK477+39),"")</f>
      </c>
      <c r="CJ477">
        <f>IF($CL477&gt;=40,INDEX($AU:$AU,$CK477+40),"")</f>
      </c>
      <c r="CK477">
        <f>IFERROR(MATCH($AT477,$AU$2:$AU$133,0)+1,0)</f>
      </c>
      <c r="CL477">
        <f>IFERROR(INDEX($AV$2:$AV$133,MATCH($AT477,$AU$2:$AU$133,0)),0)</f>
      </c>
      <c r="CM477">
        <f>IFERROR(LEFT($L477,FIND(" - ",$L477)-1),$L477)</f>
      </c>
      <c r="CN477" t="s">
        <v>221</v>
      </c>
      <c r="CP477">
        <f>IF($DK477&gt;=1,INDEX($CN:$CN,$DJ477+1),"")</f>
      </c>
      <c r="CQ477">
        <f>IF($DK477&gt;=2,INDEX($CN:$CN,$DJ477+2),"")</f>
      </c>
      <c r="CR477">
        <f>IF($DK477&gt;=3,INDEX($CN:$CN,$DJ477+3),"")</f>
      </c>
      <c r="CS477">
        <f>IF($DK477&gt;=4,INDEX($CN:$CN,$DJ477+4),"")</f>
      </c>
      <c r="CT477">
        <f>IF($DK477&gt;=5,INDEX($CN:$CN,$DJ477+5),"")</f>
      </c>
      <c r="CU477">
        <f>IF($DK477&gt;=6,INDEX($CN:$CN,$DJ477+6),"")</f>
      </c>
      <c r="CV477">
        <f>IF($DK477&gt;=7,INDEX($CN:$CN,$DJ477+7),"")</f>
      </c>
      <c r="CW477">
        <f>IF($DK477&gt;=8,INDEX($CN:$CN,$DJ477+8),"")</f>
      </c>
      <c r="CX477">
        <f>IF($DK477&gt;=9,INDEX($CN:$CN,$DJ477+9),"")</f>
      </c>
      <c r="CY477">
        <f>IF($DK477&gt;=10,INDEX($CN:$CN,$DJ477+10),"")</f>
      </c>
      <c r="CZ477">
        <f>IF($DK477&gt;=11,INDEX($CN:$CN,$DJ477+11),"")</f>
      </c>
      <c r="DA477">
        <f>IF($DK477&gt;=12,INDEX($CN:$CN,$DJ477+12),"")</f>
      </c>
      <c r="DB477">
        <f>IF($DK477&gt;=13,INDEX($CN:$CN,$DJ477+13),"")</f>
      </c>
      <c r="DC477">
        <f>IF($DK477&gt;=14,INDEX($CN:$CN,$DJ477+14),"")</f>
      </c>
      <c r="DD477">
        <f>IF($DK477&gt;=15,INDEX($CN:$CN,$DJ477+15),"")</f>
      </c>
      <c r="DE477">
        <f>IF($DK477&gt;=16,INDEX($CN:$CN,$DJ477+16),"")</f>
      </c>
      <c r="DF477">
        <f>IF($DK477&gt;=17,INDEX($CN:$CN,$DJ477+17),"")</f>
      </c>
      <c r="DG477">
        <f>IF($DK477&gt;=18,INDEX($CN:$CN,$DJ477+18),"")</f>
      </c>
      <c r="DH477">
        <f>IF($DK477&gt;=19,INDEX($CN:$CN,$DJ477+19),"")</f>
      </c>
      <c r="DI477">
        <f>IF($DK477&gt;=20,INDEX($CN:$CN,$DJ477+20),"")</f>
      </c>
      <c r="DJ477">
        <f>IFERROR(MATCH($CM477,$CN$2:$CN$1089,0)+1,0)</f>
      </c>
      <c r="DK477">
        <f>IFERROR(INDEX($CO$2:$CO$1089,MATCH($CM477,$CN$2:$CN$1089,0)),0)</f>
      </c>
      <c r="DL477">
        <f>IFERROR(INDEX($AS:$AS,MATCH($O477,$AR:$AR,0))&amp;"","")</f>
      </c>
      <c r="DP477">
        <f>IF($GS477&gt;=1,INDEX($DM:$DM,$GR477+1),"")</f>
      </c>
      <c r="DQ477">
        <f>IF($GS477&gt;=2,INDEX($DM:$DM,$GR477+2),"")</f>
      </c>
      <c r="DR477">
        <f>IF($GS477&gt;=3,INDEX($DM:$DM,$GR477+3),"")</f>
      </c>
      <c r="DS477">
        <f>IF($GS477&gt;=4,INDEX($DM:$DM,$GR477+4),"")</f>
      </c>
      <c r="DT477">
        <f>IF($GS477&gt;=5,INDEX($DM:$DM,$GR477+5),"")</f>
      </c>
      <c r="DU477">
        <f>IF($GS477&gt;=6,INDEX($DM:$DM,$GR477+6),"")</f>
      </c>
      <c r="DV477">
        <f>IF($GS477&gt;=7,INDEX($DM:$DM,$GR477+7),"")</f>
      </c>
      <c r="DW477">
        <f>IF($GS477&gt;=8,INDEX($DM:$DM,$GR477+8),"")</f>
      </c>
      <c r="DX477">
        <f>IF($GS477&gt;=9,INDEX($DM:$DM,$GR477+9),"")</f>
      </c>
      <c r="DY477">
        <f>IF($GS477&gt;=10,INDEX($DM:$DM,$GR477+10),"")</f>
      </c>
      <c r="DZ477">
        <f>IF($GS477&gt;=11,INDEX($DM:$DM,$GR477+11),"")</f>
      </c>
      <c r="EA477">
        <f>IF($GS477&gt;=12,INDEX($DM:$DM,$GR477+12),"")</f>
      </c>
      <c r="EB477">
        <f>IF($GS477&gt;=13,INDEX($DM:$DM,$GR477+13),"")</f>
      </c>
      <c r="EC477">
        <f>IF($GS477&gt;=14,INDEX($DM:$DM,$GR477+14),"")</f>
      </c>
      <c r="ED477">
        <f>IF($GS477&gt;=15,INDEX($DM:$DM,$GR477+15),"")</f>
      </c>
      <c r="EE477">
        <f>IF($GS477&gt;=16,INDEX($DM:$DM,$GR477+16),"")</f>
      </c>
      <c r="EF477">
        <f>IF($GS477&gt;=17,INDEX($DM:$DM,$GR477+17),"")</f>
      </c>
      <c r="EG477">
        <f>IF($GS477&gt;=18,INDEX($DM:$DM,$GR477+18),"")</f>
      </c>
      <c r="EH477">
        <f>IF($GS477&gt;=19,INDEX($DM:$DM,$GR477+19),"")</f>
      </c>
      <c r="EI477">
        <f>IF($GS477&gt;=20,INDEX($DM:$DM,$GR477+20),"")</f>
      </c>
      <c r="EJ477">
        <f>IF($GS477&gt;=21,INDEX($DM:$DM,$GR477+21),"")</f>
      </c>
      <c r="EK477">
        <f>IF($GS477&gt;=22,INDEX($DM:$DM,$GR477+22),"")</f>
      </c>
      <c r="EL477">
        <f>IF($GS477&gt;=23,INDEX($DM:$DM,$GR477+23),"")</f>
      </c>
      <c r="EM477">
        <f>IF($GS477&gt;=24,INDEX($DM:$DM,$GR477+24),"")</f>
      </c>
      <c r="EN477">
        <f>IF($GS477&gt;=25,INDEX($DM:$DM,$GR477+25),"")</f>
      </c>
      <c r="EO477">
        <f>IF($GS477&gt;=26,INDEX($DM:$DM,$GR477+26),"")</f>
      </c>
      <c r="EP477">
        <f>IF($GS477&gt;=27,INDEX($DM:$DM,$GR477+27),"")</f>
      </c>
      <c r="EQ477">
        <f>IF($GS477&gt;=28,INDEX($DM:$DM,$GR477+28),"")</f>
      </c>
      <c r="ER477">
        <f>IF($GS477&gt;=29,INDEX($DM:$DM,$GR477+29),"")</f>
      </c>
      <c r="ES477">
        <f>IF($GS477&gt;=30,INDEX($DM:$DM,$GR477+30),"")</f>
      </c>
      <c r="ET477">
        <f>IF($GS477&gt;=31,INDEX($DM:$DM,$GR477+31),"")</f>
      </c>
      <c r="EU477">
        <f>IF($GS477&gt;=32,INDEX($DM:$DM,$GR477+32),"")</f>
      </c>
      <c r="EV477">
        <f>IF($GS477&gt;=33,INDEX($DM:$DM,$GR477+33),"")</f>
      </c>
      <c r="EW477">
        <f>IF($GS477&gt;=34,INDEX($DM:$DM,$GR477+34),"")</f>
      </c>
      <c r="EX477">
        <f>IF($GS477&gt;=35,INDEX($DM:$DM,$GR477+35),"")</f>
      </c>
      <c r="EY477">
        <f>IF($GS477&gt;=36,INDEX($DM:$DM,$GR477+36),"")</f>
      </c>
      <c r="EZ477">
        <f>IF($GS477&gt;=37,INDEX($DM:$DM,$GR477+37),"")</f>
      </c>
      <c r="FA477">
        <f>IF($GS477&gt;=38,INDEX($DM:$DM,$GR477+38),"")</f>
      </c>
      <c r="FB477">
        <f>IF($GS477&gt;=39,INDEX($DM:$DM,$GR477+39),"")</f>
      </c>
      <c r="FC477">
        <f>IF($GS477&gt;=40,INDEX($DM:$DM,$GR477+40),"")</f>
      </c>
      <c r="FD477">
        <f>IF($GS477&gt;=1,INDEX($DN:$DN,$GR477+1),"")</f>
      </c>
      <c r="FE477">
        <f>IF($GS477&gt;=2,INDEX($DN:$DN,$GR477+2),"")</f>
      </c>
      <c r="FF477">
        <f>IF($GS477&gt;=3,INDEX($DN:$DN,$GR477+3),"")</f>
      </c>
      <c r="FG477">
        <f>IF($GS477&gt;=4,INDEX($DN:$DN,$GR477+4),"")</f>
      </c>
      <c r="FH477">
        <f>IF($GS477&gt;=5,INDEX($DN:$DN,$GR477+5),"")</f>
      </c>
      <c r="FI477">
        <f>IF($GS477&gt;=6,INDEX($DN:$DN,$GR477+6),"")</f>
      </c>
      <c r="FJ477">
        <f>IF($GS477&gt;=7,INDEX($DN:$DN,$GR477+7),"")</f>
      </c>
      <c r="FK477">
        <f>IF($GS477&gt;=8,INDEX($DN:$DN,$GR477+8),"")</f>
      </c>
      <c r="FL477">
        <f>IF($GS477&gt;=9,INDEX($DN:$DN,$GR477+9),"")</f>
      </c>
      <c r="FM477">
        <f>IF($GS477&gt;=10,INDEX($DN:$DN,$GR477+10),"")</f>
      </c>
      <c r="FN477">
        <f>IF($GS477&gt;=11,INDEX($DN:$DN,$GR477+11),"")</f>
      </c>
      <c r="FO477">
        <f>IF($GS477&gt;=12,INDEX($DN:$DN,$GR477+12),"")</f>
      </c>
      <c r="FP477">
        <f>IF($GS477&gt;=13,INDEX($DN:$DN,$GR477+13),"")</f>
      </c>
      <c r="FQ477">
        <f>IF($GS477&gt;=14,INDEX($DN:$DN,$GR477+14),"")</f>
      </c>
      <c r="FR477">
        <f>IF($GS477&gt;=15,INDEX($DN:$DN,$GR477+15),"")</f>
      </c>
      <c r="FS477">
        <f>IF($GS477&gt;=16,INDEX($DN:$DN,$GR477+16),"")</f>
      </c>
      <c r="FT477">
        <f>IF($GS477&gt;=17,INDEX($DN:$DN,$GR477+17),"")</f>
      </c>
      <c r="FU477">
        <f>IF($GS477&gt;=18,INDEX($DN:$DN,$GR477+18),"")</f>
      </c>
      <c r="FV477">
        <f>IF($GS477&gt;=19,INDEX($DN:$DN,$GR477+19),"")</f>
      </c>
      <c r="FW477">
        <f>IF($GS477&gt;=20,INDEX($DN:$DN,$GR477+20),"")</f>
      </c>
      <c r="FX477">
        <f>IF($GS477&gt;=21,INDEX($DN:$DN,$GR477+21),"")</f>
      </c>
      <c r="FY477">
        <f>IF($GS477&gt;=22,INDEX($DN:$DN,$GR477+22),"")</f>
      </c>
      <c r="FZ477">
        <f>IF($GS477&gt;=23,INDEX($DN:$DN,$GR477+23),"")</f>
      </c>
      <c r="GA477">
        <f>IF($GS477&gt;=24,INDEX($DN:$DN,$GR477+24),"")</f>
      </c>
      <c r="GB477">
        <f>IF($GS477&gt;=25,INDEX($DN:$DN,$GR477+25),"")</f>
      </c>
      <c r="GC477">
        <f>IF($GS477&gt;=26,INDEX($DN:$DN,$GR477+26),"")</f>
      </c>
      <c r="GD477">
        <f>IF($GS477&gt;=27,INDEX($DN:$DN,$GR477+27),"")</f>
      </c>
      <c r="GE477">
        <f>IF($GS477&gt;=28,INDEX($DN:$DN,$GR477+28),"")</f>
      </c>
      <c r="GF477">
        <f>IF($GS477&gt;=29,INDEX($DN:$DN,$GR477+29),"")</f>
      </c>
      <c r="GG477">
        <f>IF($GS477&gt;=30,INDEX($DN:$DN,$GR477+30),"")</f>
      </c>
      <c r="GH477">
        <f>IF($GS477&gt;=31,INDEX($DN:$DN,$GR477+31),"")</f>
      </c>
      <c r="GI477">
        <f>IF($GS477&gt;=32,INDEX($DN:$DN,$GR477+32),"")</f>
      </c>
      <c r="GJ477">
        <f>IF($GS477&gt;=33,INDEX($DN:$DN,$GR477+33),"")</f>
      </c>
      <c r="GK477">
        <f>IF($GS477&gt;=34,INDEX($DN:$DN,$GR477+34),"")</f>
      </c>
      <c r="GL477">
        <f>IF($GS477&gt;=35,INDEX($DN:$DN,$GR477+35),"")</f>
      </c>
      <c r="GM477">
        <f>IF($GS477&gt;=36,INDEX($DN:$DN,$GR477+36),"")</f>
      </c>
      <c r="GN477">
        <f>IF($GS477&gt;=37,INDEX($DN:$DN,$GR477+37),"")</f>
      </c>
      <c r="GO477">
        <f>IF($GS477&gt;=38,INDEX($DN:$DN,$GR477+38),"")</f>
      </c>
      <c r="GP477">
        <f>IF($GS477&gt;=39,INDEX($DN:$DN,$GR477+39),"")</f>
      </c>
      <c r="GQ477">
        <f>IF($GS477&gt;=40,INDEX($DN:$DN,$GR477+40),"")</f>
      </c>
      <c r="GR477">
        <f>IFERROR(MATCH($DL477,$DM$2:$DM$148,0)+1,0)</f>
      </c>
      <c r="GS477">
        <f>IFERROR(INDEX($DO$2:$DO$148,MATCH($DL477,$DM$2:$DM$148,0)),0)</f>
      </c>
      <c r="GT477">
        <f>IFERROR(MATCH($Z477,$DP$477:$FC$477,0),0)</f>
      </c>
      <c r="GU477">
        <f>IF($GT477&gt;0,INDEX($FD$477:$GQ$477,$GT477),"")</f>
      </c>
      <c r="GX477">
        <f>IF($JG477&gt;=1,INDEX($GV:$GV,$JF477+1),"")</f>
      </c>
      <c r="GY477">
        <f>IF($JG477&gt;=2,INDEX($GV:$GV,$JF477+2),"")</f>
      </c>
      <c r="GZ477">
        <f>IF($JG477&gt;=3,INDEX($GV:$GV,$JF477+3),"")</f>
      </c>
      <c r="HA477">
        <f>IF($JG477&gt;=4,INDEX($GV:$GV,$JF477+4),"")</f>
      </c>
      <c r="HB477">
        <f>IF($JG477&gt;=5,INDEX($GV:$GV,$JF477+5),"")</f>
      </c>
      <c r="HC477">
        <f>IF($JG477&gt;=6,INDEX($GV:$GV,$JF477+6),"")</f>
      </c>
      <c r="HD477">
        <f>IF($JG477&gt;=7,INDEX($GV:$GV,$JF477+7),"")</f>
      </c>
      <c r="HE477">
        <f>IF($JG477&gt;=8,INDEX($GV:$GV,$JF477+8),"")</f>
      </c>
      <c r="HF477">
        <f>IF($JG477&gt;=9,INDEX($GV:$GV,$JF477+9),"")</f>
      </c>
      <c r="HG477">
        <f>IF($JG477&gt;=10,INDEX($GV:$GV,$JF477+10),"")</f>
      </c>
      <c r="HH477">
        <f>IF($JG477&gt;=11,INDEX($GV:$GV,$JF477+11),"")</f>
      </c>
      <c r="HI477">
        <f>IF($JG477&gt;=12,INDEX($GV:$GV,$JF477+12),"")</f>
      </c>
      <c r="HJ477">
        <f>IF($JG477&gt;=13,INDEX($GV:$GV,$JF477+13),"")</f>
      </c>
      <c r="HK477">
        <f>IF($JG477&gt;=14,INDEX($GV:$GV,$JF477+14),"")</f>
      </c>
      <c r="HL477">
        <f>IF($JG477&gt;=15,INDEX($GV:$GV,$JF477+15),"")</f>
      </c>
      <c r="HM477">
        <f>IF($JG477&gt;=16,INDEX($GV:$GV,$JF477+16),"")</f>
      </c>
      <c r="HN477">
        <f>IF($JG477&gt;=17,INDEX($GV:$GV,$JF477+17),"")</f>
      </c>
      <c r="HO477">
        <f>IF($JG477&gt;=18,INDEX($GV:$GV,$JF477+18),"")</f>
      </c>
      <c r="HP477">
        <f>IF($JG477&gt;=19,INDEX($GV:$GV,$JF477+19),"")</f>
      </c>
      <c r="HQ477">
        <f>IF($JG477&gt;=20,INDEX($GV:$GV,$JF477+20),"")</f>
      </c>
      <c r="HR477">
        <f>IF($JG477&gt;=21,INDEX($GV:$GV,$JF477+21),"")</f>
      </c>
      <c r="HS477">
        <f>IF($JG477&gt;=22,INDEX($GV:$GV,$JF477+22),"")</f>
      </c>
      <c r="HT477">
        <f>IF($JG477&gt;=23,INDEX($GV:$GV,$JF477+23),"")</f>
      </c>
      <c r="HU477">
        <f>IF($JG477&gt;=24,INDEX($GV:$GV,$JF477+24),"")</f>
      </c>
      <c r="HV477">
        <f>IF($JG477&gt;=25,INDEX($GV:$GV,$JF477+25),"")</f>
      </c>
      <c r="HW477">
        <f>IF($JG477&gt;=26,INDEX($GV:$GV,$JF477+26),"")</f>
      </c>
      <c r="HX477">
        <f>IF($JG477&gt;=27,INDEX($GV:$GV,$JF477+27),"")</f>
      </c>
      <c r="HY477">
        <f>IF($JG477&gt;=28,INDEX($GV:$GV,$JF477+28),"")</f>
      </c>
      <c r="HZ477">
        <f>IF($JG477&gt;=29,INDEX($GV:$GV,$JF477+29),"")</f>
      </c>
      <c r="IA477">
        <f>IF($JG477&gt;=30,INDEX($GV:$GV,$JF477+30),"")</f>
      </c>
      <c r="IB477">
        <f>IF($JG477&gt;=31,INDEX($GV:$GV,$JF477+31),"")</f>
      </c>
      <c r="IC477">
        <f>IF($JG477&gt;=32,INDEX($GV:$GV,$JF477+32),"")</f>
      </c>
      <c r="ID477">
        <f>IF($JG477&gt;=33,INDEX($GV:$GV,$JF477+33),"")</f>
      </c>
      <c r="IE477">
        <f>IF($JG477&gt;=34,INDEX($GV:$GV,$JF477+34),"")</f>
      </c>
      <c r="IF477">
        <f>IF($JG477&gt;=35,INDEX($GV:$GV,$JF477+35),"")</f>
      </c>
      <c r="IG477">
        <f>IF($JG477&gt;=36,INDEX($GV:$GV,$JF477+36),"")</f>
      </c>
      <c r="IH477">
        <f>IF($JG477&gt;=37,INDEX($GV:$GV,$JF477+37),"")</f>
      </c>
      <c r="II477">
        <f>IF($JG477&gt;=38,INDEX($GV:$GV,$JF477+38),"")</f>
      </c>
      <c r="IJ477">
        <f>IF($JG477&gt;=39,INDEX($GV:$GV,$JF477+39),"")</f>
      </c>
      <c r="IK477">
        <f>IF($JG477&gt;=40,INDEX($GV:$GV,$JF477+40),"")</f>
      </c>
      <c r="IL477">
        <f>IF($JG477&gt;=41,INDEX($GV:$GV,$JF477+41),"")</f>
      </c>
      <c r="IM477">
        <f>IF($JG477&gt;=42,INDEX($GV:$GV,$JF477+42),"")</f>
      </c>
      <c r="IN477">
        <f>IF($JG477&gt;=43,INDEX($GV:$GV,$JF477+43),"")</f>
      </c>
      <c r="IO477">
        <f>IF($JG477&gt;=44,INDEX($GV:$GV,$JF477+44),"")</f>
      </c>
      <c r="IP477">
        <f>IF($JG477&gt;=45,INDEX($GV:$GV,$JF477+45),"")</f>
      </c>
      <c r="IQ477">
        <f>IF($JG477&gt;=46,INDEX($GV:$GV,$JF477+46),"")</f>
      </c>
      <c r="IR477">
        <f>IF($JG477&gt;=47,INDEX($GV:$GV,$JF477+47),"")</f>
      </c>
      <c r="IS477">
        <f>IF($JG477&gt;=48,INDEX($GV:$GV,$JF477+48),"")</f>
      </c>
      <c r="IT477">
        <f>IF($JG477&gt;=49,INDEX($GV:$GV,$JF477+49),"")</f>
      </c>
      <c r="IU477">
        <f>IF($JG477&gt;=50,INDEX($GV:$GV,$JF477+50),"")</f>
      </c>
      <c r="IV477">
        <f>IF($JG477&gt;=51,INDEX($GV:$GV,$JF477+51),"")</f>
      </c>
      <c r="IW477">
        <f>IF($JG477&gt;=52,INDEX($GV:$GV,$JF477+52),"")</f>
      </c>
      <c r="IX477">
        <f>IF($JG477&gt;=53,INDEX($GV:$GV,$JF477+53),"")</f>
      </c>
      <c r="IY477">
        <f>IF($JG477&gt;=54,INDEX($GV:$GV,$JF477+54),"")</f>
      </c>
      <c r="IZ477">
        <f>IF($JG477&gt;=55,INDEX($GV:$GV,$JF477+55),"")</f>
      </c>
      <c r="JA477">
        <f>IF($JG477&gt;=56,INDEX($GV:$GV,$JF477+56),"")</f>
      </c>
      <c r="JB477">
        <f>IF($JG477&gt;=57,INDEX($GV:$GV,$JF477+57),"")</f>
      </c>
      <c r="JC477">
        <f>IF($JG477&gt;=58,INDEX($GV:$GV,$JF477+58),"")</f>
      </c>
      <c r="JD477">
        <f>IF($JG477&gt;=59,INDEX($GV:$GV,$JF477+59),"")</f>
      </c>
      <c r="JE477">
        <f>IF($JG477&gt;=60,INDEX($GV:$GV,$JF477+60),"")</f>
      </c>
      <c r="JF477">
        <f>IFERROR(MATCH($GU477,$GV$2:$GV$322,0)+1,0)</f>
      </c>
      <c r="JG477">
        <f>IFERROR(INDEX($GW$2:$GW$322,MATCH($GU477,$GV$2:$GV$322,0)),0)</f>
      </c>
      <c r="JH477" t="s">
        <v>44</v>
      </c>
      <c r="JI477" t="s">
        <v>44</v>
      </c>
    </row>
    <row r="478" spans="1:269" x14ac:dyDescent="0.25">
      <c r="R478">
        <f>IF(OR($U478="",$Q478=""),"",IFERROR($U478/$Q478,0))</f>
      </c>
      <c r="S478">
        <f>IF($U478="","",
SUM($T478,$V478,$AA478,$W478,$Y478)*
(1-IF($AB478="",0,VALUE($AB478)/100)))</f>
      </c>
      <c r="T478">
        <f>IF($U478="","",$U478)</f>
      </c>
      <c r="V478">
        <f>IF($U478="","",
IF($O478="","",
IF(ISNUMBER(SEARCH("exempt",LOWER($O478))),0,
$U478*(VALUE(SUBSTITUTE($O478,"%",""))/100))))</f>
      </c>
      <c r="AC478">
        <f>IFERROR(IF(FIND(" - ",$K478)&gt;0,MID($K478,FIND(" - ",$K478)+3,LEN($K478)),""),"")</f>
      </c>
      <c r="AL478" t="s">
        <v>1344</v>
      </c>
      <c r="AT478">
        <f>IFERROR(LEFT($K478,FIND(" - ",$K478)-1),$K478)</f>
      </c>
      <c r="AW478">
        <f>IF($CL478&gt;=1,INDEX($AU:$AU,$CK478+1),"")</f>
      </c>
      <c r="AX478">
        <f>IF($CL478&gt;=2,INDEX($AU:$AU,$CK478+2),"")</f>
      </c>
      <c r="AY478">
        <f>IF($CL478&gt;=3,INDEX($AU:$AU,$CK478+3),"")</f>
      </c>
      <c r="AZ478">
        <f>IF($CL478&gt;=4,INDEX($AU:$AU,$CK478+4),"")</f>
      </c>
      <c r="BA478">
        <f>IF($CL478&gt;=5,INDEX($AU:$AU,$CK478+5),"")</f>
      </c>
      <c r="BB478">
        <f>IF($CL478&gt;=6,INDEX($AU:$AU,$CK478+6),"")</f>
      </c>
      <c r="BC478">
        <f>IF($CL478&gt;=7,INDEX($AU:$AU,$CK478+7),"")</f>
      </c>
      <c r="BD478">
        <f>IF($CL478&gt;=8,INDEX($AU:$AU,$CK478+8),"")</f>
      </c>
      <c r="BE478">
        <f>IF($CL478&gt;=9,INDEX($AU:$AU,$CK478+9),"")</f>
      </c>
      <c r="BF478">
        <f>IF($CL478&gt;=10,INDEX($AU:$AU,$CK478+10),"")</f>
      </c>
      <c r="BG478">
        <f>IF($CL478&gt;=11,INDEX($AU:$AU,$CK478+11),"")</f>
      </c>
      <c r="BH478">
        <f>IF($CL478&gt;=12,INDEX($AU:$AU,$CK478+12),"")</f>
      </c>
      <c r="BI478">
        <f>IF($CL478&gt;=13,INDEX($AU:$AU,$CK478+13),"")</f>
      </c>
      <c r="BJ478">
        <f>IF($CL478&gt;=14,INDEX($AU:$AU,$CK478+14),"")</f>
      </c>
      <c r="BK478">
        <f>IF($CL478&gt;=15,INDEX($AU:$AU,$CK478+15),"")</f>
      </c>
      <c r="BL478">
        <f>IF($CL478&gt;=16,INDEX($AU:$AU,$CK478+16),"")</f>
      </c>
      <c r="BM478">
        <f>IF($CL478&gt;=17,INDEX($AU:$AU,$CK478+17),"")</f>
      </c>
      <c r="BN478">
        <f>IF($CL478&gt;=18,INDEX($AU:$AU,$CK478+18),"")</f>
      </c>
      <c r="BO478">
        <f>IF($CL478&gt;=19,INDEX($AU:$AU,$CK478+19),"")</f>
      </c>
      <c r="BP478">
        <f>IF($CL478&gt;=20,INDEX($AU:$AU,$CK478+20),"")</f>
      </c>
      <c r="BQ478">
        <f>IF($CL478&gt;=21,INDEX($AU:$AU,$CK478+21),"")</f>
      </c>
      <c r="BR478">
        <f>IF($CL478&gt;=22,INDEX($AU:$AU,$CK478+22),"")</f>
      </c>
      <c r="BS478">
        <f>IF($CL478&gt;=23,INDEX($AU:$AU,$CK478+23),"")</f>
      </c>
      <c r="BT478">
        <f>IF($CL478&gt;=24,INDEX($AU:$AU,$CK478+24),"")</f>
      </c>
      <c r="BU478">
        <f>IF($CL478&gt;=25,INDEX($AU:$AU,$CK478+25),"")</f>
      </c>
      <c r="BV478">
        <f>IF($CL478&gt;=26,INDEX($AU:$AU,$CK478+26),"")</f>
      </c>
      <c r="BW478">
        <f>IF($CL478&gt;=27,INDEX($AU:$AU,$CK478+27),"")</f>
      </c>
      <c r="BX478">
        <f>IF($CL478&gt;=28,INDEX($AU:$AU,$CK478+28),"")</f>
      </c>
      <c r="BY478">
        <f>IF($CL478&gt;=29,INDEX($AU:$AU,$CK478+29),"")</f>
      </c>
      <c r="BZ478">
        <f>IF($CL478&gt;=30,INDEX($AU:$AU,$CK478+30),"")</f>
      </c>
      <c r="CA478">
        <f>IF($CL478&gt;=31,INDEX($AU:$AU,$CK478+31),"")</f>
      </c>
      <c r="CB478">
        <f>IF($CL478&gt;=32,INDEX($AU:$AU,$CK478+32),"")</f>
      </c>
      <c r="CC478">
        <f>IF($CL478&gt;=33,INDEX($AU:$AU,$CK478+33),"")</f>
      </c>
      <c r="CD478">
        <f>IF($CL478&gt;=34,INDEX($AU:$AU,$CK478+34),"")</f>
      </c>
      <c r="CE478">
        <f>IF($CL478&gt;=35,INDEX($AU:$AU,$CK478+35),"")</f>
      </c>
      <c r="CF478">
        <f>IF($CL478&gt;=36,INDEX($AU:$AU,$CK478+36),"")</f>
      </c>
      <c r="CG478">
        <f>IF($CL478&gt;=37,INDEX($AU:$AU,$CK478+37),"")</f>
      </c>
      <c r="CH478">
        <f>IF($CL478&gt;=38,INDEX($AU:$AU,$CK478+38),"")</f>
      </c>
      <c r="CI478">
        <f>IF($CL478&gt;=39,INDEX($AU:$AU,$CK478+39),"")</f>
      </c>
      <c r="CJ478">
        <f>IF($CL478&gt;=40,INDEX($AU:$AU,$CK478+40),"")</f>
      </c>
      <c r="CK478">
        <f>IFERROR(MATCH($AT478,$AU$2:$AU$133,0)+1,0)</f>
      </c>
      <c r="CL478">
        <f>IFERROR(INDEX($AV$2:$AV$133,MATCH($AT478,$AU$2:$AU$133,0)),0)</f>
      </c>
      <c r="CM478">
        <f>IFERROR(LEFT($L478,FIND(" - ",$L478)-1),$L478)</f>
      </c>
      <c r="CN478" t="s">
        <v>1345</v>
      </c>
      <c r="CO478">
        <v>1</v>
      </c>
      <c r="CP478">
        <f>IF($DK478&gt;=1,INDEX($CN:$CN,$DJ478+1),"")</f>
      </c>
      <c r="CQ478">
        <f>IF($DK478&gt;=2,INDEX($CN:$CN,$DJ478+2),"")</f>
      </c>
      <c r="CR478">
        <f>IF($DK478&gt;=3,INDEX($CN:$CN,$DJ478+3),"")</f>
      </c>
      <c r="CS478">
        <f>IF($DK478&gt;=4,INDEX($CN:$CN,$DJ478+4),"")</f>
      </c>
      <c r="CT478">
        <f>IF($DK478&gt;=5,INDEX($CN:$CN,$DJ478+5),"")</f>
      </c>
      <c r="CU478">
        <f>IF($DK478&gt;=6,INDEX($CN:$CN,$DJ478+6),"")</f>
      </c>
      <c r="CV478">
        <f>IF($DK478&gt;=7,INDEX($CN:$CN,$DJ478+7),"")</f>
      </c>
      <c r="CW478">
        <f>IF($DK478&gt;=8,INDEX($CN:$CN,$DJ478+8),"")</f>
      </c>
      <c r="CX478">
        <f>IF($DK478&gt;=9,INDEX($CN:$CN,$DJ478+9),"")</f>
      </c>
      <c r="CY478">
        <f>IF($DK478&gt;=10,INDEX($CN:$CN,$DJ478+10),"")</f>
      </c>
      <c r="CZ478">
        <f>IF($DK478&gt;=11,INDEX($CN:$CN,$DJ478+11),"")</f>
      </c>
      <c r="DA478">
        <f>IF($DK478&gt;=12,INDEX($CN:$CN,$DJ478+12),"")</f>
      </c>
      <c r="DB478">
        <f>IF($DK478&gt;=13,INDEX($CN:$CN,$DJ478+13),"")</f>
      </c>
      <c r="DC478">
        <f>IF($DK478&gt;=14,INDEX($CN:$CN,$DJ478+14),"")</f>
      </c>
      <c r="DD478">
        <f>IF($DK478&gt;=15,INDEX($CN:$CN,$DJ478+15),"")</f>
      </c>
      <c r="DE478">
        <f>IF($DK478&gt;=16,INDEX($CN:$CN,$DJ478+16),"")</f>
      </c>
      <c r="DF478">
        <f>IF($DK478&gt;=17,INDEX($CN:$CN,$DJ478+17),"")</f>
      </c>
      <c r="DG478">
        <f>IF($DK478&gt;=18,INDEX($CN:$CN,$DJ478+18),"")</f>
      </c>
      <c r="DH478">
        <f>IF($DK478&gt;=19,INDEX($CN:$CN,$DJ478+19),"")</f>
      </c>
      <c r="DI478">
        <f>IF($DK478&gt;=20,INDEX($CN:$CN,$DJ478+20),"")</f>
      </c>
      <c r="DJ478">
        <f>IFERROR(MATCH($CM478,$CN$2:$CN$1089,0)+1,0)</f>
      </c>
      <c r="DK478">
        <f>IFERROR(INDEX($CO$2:$CO$1089,MATCH($CM478,$CN$2:$CN$1089,0)),0)</f>
      </c>
      <c r="DL478">
        <f>IFERROR(INDEX($AS:$AS,MATCH($O478,$AR:$AR,0))&amp;"","")</f>
      </c>
      <c r="DP478">
        <f>IF($GS478&gt;=1,INDEX($DM:$DM,$GR478+1),"")</f>
      </c>
      <c r="DQ478">
        <f>IF($GS478&gt;=2,INDEX($DM:$DM,$GR478+2),"")</f>
      </c>
      <c r="DR478">
        <f>IF($GS478&gt;=3,INDEX($DM:$DM,$GR478+3),"")</f>
      </c>
      <c r="DS478">
        <f>IF($GS478&gt;=4,INDEX($DM:$DM,$GR478+4),"")</f>
      </c>
      <c r="DT478">
        <f>IF($GS478&gt;=5,INDEX($DM:$DM,$GR478+5),"")</f>
      </c>
      <c r="DU478">
        <f>IF($GS478&gt;=6,INDEX($DM:$DM,$GR478+6),"")</f>
      </c>
      <c r="DV478">
        <f>IF($GS478&gt;=7,INDEX($DM:$DM,$GR478+7),"")</f>
      </c>
      <c r="DW478">
        <f>IF($GS478&gt;=8,INDEX($DM:$DM,$GR478+8),"")</f>
      </c>
      <c r="DX478">
        <f>IF($GS478&gt;=9,INDEX($DM:$DM,$GR478+9),"")</f>
      </c>
      <c r="DY478">
        <f>IF($GS478&gt;=10,INDEX($DM:$DM,$GR478+10),"")</f>
      </c>
      <c r="DZ478">
        <f>IF($GS478&gt;=11,INDEX($DM:$DM,$GR478+11),"")</f>
      </c>
      <c r="EA478">
        <f>IF($GS478&gt;=12,INDEX($DM:$DM,$GR478+12),"")</f>
      </c>
      <c r="EB478">
        <f>IF($GS478&gt;=13,INDEX($DM:$DM,$GR478+13),"")</f>
      </c>
      <c r="EC478">
        <f>IF($GS478&gt;=14,INDEX($DM:$DM,$GR478+14),"")</f>
      </c>
      <c r="ED478">
        <f>IF($GS478&gt;=15,INDEX($DM:$DM,$GR478+15),"")</f>
      </c>
      <c r="EE478">
        <f>IF($GS478&gt;=16,INDEX($DM:$DM,$GR478+16),"")</f>
      </c>
      <c r="EF478">
        <f>IF($GS478&gt;=17,INDEX($DM:$DM,$GR478+17),"")</f>
      </c>
      <c r="EG478">
        <f>IF($GS478&gt;=18,INDEX($DM:$DM,$GR478+18),"")</f>
      </c>
      <c r="EH478">
        <f>IF($GS478&gt;=19,INDEX($DM:$DM,$GR478+19),"")</f>
      </c>
      <c r="EI478">
        <f>IF($GS478&gt;=20,INDEX($DM:$DM,$GR478+20),"")</f>
      </c>
      <c r="EJ478">
        <f>IF($GS478&gt;=21,INDEX($DM:$DM,$GR478+21),"")</f>
      </c>
      <c r="EK478">
        <f>IF($GS478&gt;=22,INDEX($DM:$DM,$GR478+22),"")</f>
      </c>
      <c r="EL478">
        <f>IF($GS478&gt;=23,INDEX($DM:$DM,$GR478+23),"")</f>
      </c>
      <c r="EM478">
        <f>IF($GS478&gt;=24,INDEX($DM:$DM,$GR478+24),"")</f>
      </c>
      <c r="EN478">
        <f>IF($GS478&gt;=25,INDEX($DM:$DM,$GR478+25),"")</f>
      </c>
      <c r="EO478">
        <f>IF($GS478&gt;=26,INDEX($DM:$DM,$GR478+26),"")</f>
      </c>
      <c r="EP478">
        <f>IF($GS478&gt;=27,INDEX($DM:$DM,$GR478+27),"")</f>
      </c>
      <c r="EQ478">
        <f>IF($GS478&gt;=28,INDEX($DM:$DM,$GR478+28),"")</f>
      </c>
      <c r="ER478">
        <f>IF($GS478&gt;=29,INDEX($DM:$DM,$GR478+29),"")</f>
      </c>
      <c r="ES478">
        <f>IF($GS478&gt;=30,INDEX($DM:$DM,$GR478+30),"")</f>
      </c>
      <c r="ET478">
        <f>IF($GS478&gt;=31,INDEX($DM:$DM,$GR478+31),"")</f>
      </c>
      <c r="EU478">
        <f>IF($GS478&gt;=32,INDEX($DM:$DM,$GR478+32),"")</f>
      </c>
      <c r="EV478">
        <f>IF($GS478&gt;=33,INDEX($DM:$DM,$GR478+33),"")</f>
      </c>
      <c r="EW478">
        <f>IF($GS478&gt;=34,INDEX($DM:$DM,$GR478+34),"")</f>
      </c>
      <c r="EX478">
        <f>IF($GS478&gt;=35,INDEX($DM:$DM,$GR478+35),"")</f>
      </c>
      <c r="EY478">
        <f>IF($GS478&gt;=36,INDEX($DM:$DM,$GR478+36),"")</f>
      </c>
      <c r="EZ478">
        <f>IF($GS478&gt;=37,INDEX($DM:$DM,$GR478+37),"")</f>
      </c>
      <c r="FA478">
        <f>IF($GS478&gt;=38,INDEX($DM:$DM,$GR478+38),"")</f>
      </c>
      <c r="FB478">
        <f>IF($GS478&gt;=39,INDEX($DM:$DM,$GR478+39),"")</f>
      </c>
      <c r="FC478">
        <f>IF($GS478&gt;=40,INDEX($DM:$DM,$GR478+40),"")</f>
      </c>
      <c r="FD478">
        <f>IF($GS478&gt;=1,INDEX($DN:$DN,$GR478+1),"")</f>
      </c>
      <c r="FE478">
        <f>IF($GS478&gt;=2,INDEX($DN:$DN,$GR478+2),"")</f>
      </c>
      <c r="FF478">
        <f>IF($GS478&gt;=3,INDEX($DN:$DN,$GR478+3),"")</f>
      </c>
      <c r="FG478">
        <f>IF($GS478&gt;=4,INDEX($DN:$DN,$GR478+4),"")</f>
      </c>
      <c r="FH478">
        <f>IF($GS478&gt;=5,INDEX($DN:$DN,$GR478+5),"")</f>
      </c>
      <c r="FI478">
        <f>IF($GS478&gt;=6,INDEX($DN:$DN,$GR478+6),"")</f>
      </c>
      <c r="FJ478">
        <f>IF($GS478&gt;=7,INDEX($DN:$DN,$GR478+7),"")</f>
      </c>
      <c r="FK478">
        <f>IF($GS478&gt;=8,INDEX($DN:$DN,$GR478+8),"")</f>
      </c>
      <c r="FL478">
        <f>IF($GS478&gt;=9,INDEX($DN:$DN,$GR478+9),"")</f>
      </c>
      <c r="FM478">
        <f>IF($GS478&gt;=10,INDEX($DN:$DN,$GR478+10),"")</f>
      </c>
      <c r="FN478">
        <f>IF($GS478&gt;=11,INDEX($DN:$DN,$GR478+11),"")</f>
      </c>
      <c r="FO478">
        <f>IF($GS478&gt;=12,INDEX($DN:$DN,$GR478+12),"")</f>
      </c>
      <c r="FP478">
        <f>IF($GS478&gt;=13,INDEX($DN:$DN,$GR478+13),"")</f>
      </c>
      <c r="FQ478">
        <f>IF($GS478&gt;=14,INDEX($DN:$DN,$GR478+14),"")</f>
      </c>
      <c r="FR478">
        <f>IF($GS478&gt;=15,INDEX($DN:$DN,$GR478+15),"")</f>
      </c>
      <c r="FS478">
        <f>IF($GS478&gt;=16,INDEX($DN:$DN,$GR478+16),"")</f>
      </c>
      <c r="FT478">
        <f>IF($GS478&gt;=17,INDEX($DN:$DN,$GR478+17),"")</f>
      </c>
      <c r="FU478">
        <f>IF($GS478&gt;=18,INDEX($DN:$DN,$GR478+18),"")</f>
      </c>
      <c r="FV478">
        <f>IF($GS478&gt;=19,INDEX($DN:$DN,$GR478+19),"")</f>
      </c>
      <c r="FW478">
        <f>IF($GS478&gt;=20,INDEX($DN:$DN,$GR478+20),"")</f>
      </c>
      <c r="FX478">
        <f>IF($GS478&gt;=21,INDEX($DN:$DN,$GR478+21),"")</f>
      </c>
      <c r="FY478">
        <f>IF($GS478&gt;=22,INDEX($DN:$DN,$GR478+22),"")</f>
      </c>
      <c r="FZ478">
        <f>IF($GS478&gt;=23,INDEX($DN:$DN,$GR478+23),"")</f>
      </c>
      <c r="GA478">
        <f>IF($GS478&gt;=24,INDEX($DN:$DN,$GR478+24),"")</f>
      </c>
      <c r="GB478">
        <f>IF($GS478&gt;=25,INDEX($DN:$DN,$GR478+25),"")</f>
      </c>
      <c r="GC478">
        <f>IF($GS478&gt;=26,INDEX($DN:$DN,$GR478+26),"")</f>
      </c>
      <c r="GD478">
        <f>IF($GS478&gt;=27,INDEX($DN:$DN,$GR478+27),"")</f>
      </c>
      <c r="GE478">
        <f>IF($GS478&gt;=28,INDEX($DN:$DN,$GR478+28),"")</f>
      </c>
      <c r="GF478">
        <f>IF($GS478&gt;=29,INDEX($DN:$DN,$GR478+29),"")</f>
      </c>
      <c r="GG478">
        <f>IF($GS478&gt;=30,INDEX($DN:$DN,$GR478+30),"")</f>
      </c>
      <c r="GH478">
        <f>IF($GS478&gt;=31,INDEX($DN:$DN,$GR478+31),"")</f>
      </c>
      <c r="GI478">
        <f>IF($GS478&gt;=32,INDEX($DN:$DN,$GR478+32),"")</f>
      </c>
      <c r="GJ478">
        <f>IF($GS478&gt;=33,INDEX($DN:$DN,$GR478+33),"")</f>
      </c>
      <c r="GK478">
        <f>IF($GS478&gt;=34,INDEX($DN:$DN,$GR478+34),"")</f>
      </c>
      <c r="GL478">
        <f>IF($GS478&gt;=35,INDEX($DN:$DN,$GR478+35),"")</f>
      </c>
      <c r="GM478">
        <f>IF($GS478&gt;=36,INDEX($DN:$DN,$GR478+36),"")</f>
      </c>
      <c r="GN478">
        <f>IF($GS478&gt;=37,INDEX($DN:$DN,$GR478+37),"")</f>
      </c>
      <c r="GO478">
        <f>IF($GS478&gt;=38,INDEX($DN:$DN,$GR478+38),"")</f>
      </c>
      <c r="GP478">
        <f>IF($GS478&gt;=39,INDEX($DN:$DN,$GR478+39),"")</f>
      </c>
      <c r="GQ478">
        <f>IF($GS478&gt;=40,INDEX($DN:$DN,$GR478+40),"")</f>
      </c>
      <c r="GR478">
        <f>IFERROR(MATCH($DL478,$DM$2:$DM$148,0)+1,0)</f>
      </c>
      <c r="GS478">
        <f>IFERROR(INDEX($DO$2:$DO$148,MATCH($DL478,$DM$2:$DM$148,0)),0)</f>
      </c>
      <c r="GT478">
        <f>IFERROR(MATCH($Z478,$DP$478:$FC$478,0),0)</f>
      </c>
      <c r="GU478">
        <f>IF($GT478&gt;0,INDEX($FD$478:$GQ$478,$GT478),"")</f>
      </c>
      <c r="GX478">
        <f>IF($JG478&gt;=1,INDEX($GV:$GV,$JF478+1),"")</f>
      </c>
      <c r="GY478">
        <f>IF($JG478&gt;=2,INDEX($GV:$GV,$JF478+2),"")</f>
      </c>
      <c r="GZ478">
        <f>IF($JG478&gt;=3,INDEX($GV:$GV,$JF478+3),"")</f>
      </c>
      <c r="HA478">
        <f>IF($JG478&gt;=4,INDEX($GV:$GV,$JF478+4),"")</f>
      </c>
      <c r="HB478">
        <f>IF($JG478&gt;=5,INDEX($GV:$GV,$JF478+5),"")</f>
      </c>
      <c r="HC478">
        <f>IF($JG478&gt;=6,INDEX($GV:$GV,$JF478+6),"")</f>
      </c>
      <c r="HD478">
        <f>IF($JG478&gt;=7,INDEX($GV:$GV,$JF478+7),"")</f>
      </c>
      <c r="HE478">
        <f>IF($JG478&gt;=8,INDEX($GV:$GV,$JF478+8),"")</f>
      </c>
      <c r="HF478">
        <f>IF($JG478&gt;=9,INDEX($GV:$GV,$JF478+9),"")</f>
      </c>
      <c r="HG478">
        <f>IF($JG478&gt;=10,INDEX($GV:$GV,$JF478+10),"")</f>
      </c>
      <c r="HH478">
        <f>IF($JG478&gt;=11,INDEX($GV:$GV,$JF478+11),"")</f>
      </c>
      <c r="HI478">
        <f>IF($JG478&gt;=12,INDEX($GV:$GV,$JF478+12),"")</f>
      </c>
      <c r="HJ478">
        <f>IF($JG478&gt;=13,INDEX($GV:$GV,$JF478+13),"")</f>
      </c>
      <c r="HK478">
        <f>IF($JG478&gt;=14,INDEX($GV:$GV,$JF478+14),"")</f>
      </c>
      <c r="HL478">
        <f>IF($JG478&gt;=15,INDEX($GV:$GV,$JF478+15),"")</f>
      </c>
      <c r="HM478">
        <f>IF($JG478&gt;=16,INDEX($GV:$GV,$JF478+16),"")</f>
      </c>
      <c r="HN478">
        <f>IF($JG478&gt;=17,INDEX($GV:$GV,$JF478+17),"")</f>
      </c>
      <c r="HO478">
        <f>IF($JG478&gt;=18,INDEX($GV:$GV,$JF478+18),"")</f>
      </c>
      <c r="HP478">
        <f>IF($JG478&gt;=19,INDEX($GV:$GV,$JF478+19),"")</f>
      </c>
      <c r="HQ478">
        <f>IF($JG478&gt;=20,INDEX($GV:$GV,$JF478+20),"")</f>
      </c>
      <c r="HR478">
        <f>IF($JG478&gt;=21,INDEX($GV:$GV,$JF478+21),"")</f>
      </c>
      <c r="HS478">
        <f>IF($JG478&gt;=22,INDEX($GV:$GV,$JF478+22),"")</f>
      </c>
      <c r="HT478">
        <f>IF($JG478&gt;=23,INDEX($GV:$GV,$JF478+23),"")</f>
      </c>
      <c r="HU478">
        <f>IF($JG478&gt;=24,INDEX($GV:$GV,$JF478+24),"")</f>
      </c>
      <c r="HV478">
        <f>IF($JG478&gt;=25,INDEX($GV:$GV,$JF478+25),"")</f>
      </c>
      <c r="HW478">
        <f>IF($JG478&gt;=26,INDEX($GV:$GV,$JF478+26),"")</f>
      </c>
      <c r="HX478">
        <f>IF($JG478&gt;=27,INDEX($GV:$GV,$JF478+27),"")</f>
      </c>
      <c r="HY478">
        <f>IF($JG478&gt;=28,INDEX($GV:$GV,$JF478+28),"")</f>
      </c>
      <c r="HZ478">
        <f>IF($JG478&gt;=29,INDEX($GV:$GV,$JF478+29),"")</f>
      </c>
      <c r="IA478">
        <f>IF($JG478&gt;=30,INDEX($GV:$GV,$JF478+30),"")</f>
      </c>
      <c r="IB478">
        <f>IF($JG478&gt;=31,INDEX($GV:$GV,$JF478+31),"")</f>
      </c>
      <c r="IC478">
        <f>IF($JG478&gt;=32,INDEX($GV:$GV,$JF478+32),"")</f>
      </c>
      <c r="ID478">
        <f>IF($JG478&gt;=33,INDEX($GV:$GV,$JF478+33),"")</f>
      </c>
      <c r="IE478">
        <f>IF($JG478&gt;=34,INDEX($GV:$GV,$JF478+34),"")</f>
      </c>
      <c r="IF478">
        <f>IF($JG478&gt;=35,INDEX($GV:$GV,$JF478+35),"")</f>
      </c>
      <c r="IG478">
        <f>IF($JG478&gt;=36,INDEX($GV:$GV,$JF478+36),"")</f>
      </c>
      <c r="IH478">
        <f>IF($JG478&gt;=37,INDEX($GV:$GV,$JF478+37),"")</f>
      </c>
      <c r="II478">
        <f>IF($JG478&gt;=38,INDEX($GV:$GV,$JF478+38),"")</f>
      </c>
      <c r="IJ478">
        <f>IF($JG478&gt;=39,INDEX($GV:$GV,$JF478+39),"")</f>
      </c>
      <c r="IK478">
        <f>IF($JG478&gt;=40,INDEX($GV:$GV,$JF478+40),"")</f>
      </c>
      <c r="IL478">
        <f>IF($JG478&gt;=41,INDEX($GV:$GV,$JF478+41),"")</f>
      </c>
      <c r="IM478">
        <f>IF($JG478&gt;=42,INDEX($GV:$GV,$JF478+42),"")</f>
      </c>
      <c r="IN478">
        <f>IF($JG478&gt;=43,INDEX($GV:$GV,$JF478+43),"")</f>
      </c>
      <c r="IO478">
        <f>IF($JG478&gt;=44,INDEX($GV:$GV,$JF478+44),"")</f>
      </c>
      <c r="IP478">
        <f>IF($JG478&gt;=45,INDEX($GV:$GV,$JF478+45),"")</f>
      </c>
      <c r="IQ478">
        <f>IF($JG478&gt;=46,INDEX($GV:$GV,$JF478+46),"")</f>
      </c>
      <c r="IR478">
        <f>IF($JG478&gt;=47,INDEX($GV:$GV,$JF478+47),"")</f>
      </c>
      <c r="IS478">
        <f>IF($JG478&gt;=48,INDEX($GV:$GV,$JF478+48),"")</f>
      </c>
      <c r="IT478">
        <f>IF($JG478&gt;=49,INDEX($GV:$GV,$JF478+49),"")</f>
      </c>
      <c r="IU478">
        <f>IF($JG478&gt;=50,INDEX($GV:$GV,$JF478+50),"")</f>
      </c>
      <c r="IV478">
        <f>IF($JG478&gt;=51,INDEX($GV:$GV,$JF478+51),"")</f>
      </c>
      <c r="IW478">
        <f>IF($JG478&gt;=52,INDEX($GV:$GV,$JF478+52),"")</f>
      </c>
      <c r="IX478">
        <f>IF($JG478&gt;=53,INDEX($GV:$GV,$JF478+53),"")</f>
      </c>
      <c r="IY478">
        <f>IF($JG478&gt;=54,INDEX($GV:$GV,$JF478+54),"")</f>
      </c>
      <c r="IZ478">
        <f>IF($JG478&gt;=55,INDEX($GV:$GV,$JF478+55),"")</f>
      </c>
      <c r="JA478">
        <f>IF($JG478&gt;=56,INDEX($GV:$GV,$JF478+56),"")</f>
      </c>
      <c r="JB478">
        <f>IF($JG478&gt;=57,INDEX($GV:$GV,$JF478+57),"")</f>
      </c>
      <c r="JC478">
        <f>IF($JG478&gt;=58,INDEX($GV:$GV,$JF478+58),"")</f>
      </c>
      <c r="JD478">
        <f>IF($JG478&gt;=59,INDEX($GV:$GV,$JF478+59),"")</f>
      </c>
      <c r="JE478">
        <f>IF($JG478&gt;=60,INDEX($GV:$GV,$JF478+60),"")</f>
      </c>
      <c r="JF478">
        <f>IFERROR(MATCH($GU478,$GV$2:$GV$322,0)+1,0)</f>
      </c>
      <c r="JG478">
        <f>IFERROR(INDEX($GW$2:$GW$322,MATCH($GU478,$GV$2:$GV$322,0)),0)</f>
      </c>
      <c r="JH478" t="s">
        <v>44</v>
      </c>
      <c r="JI478" t="s">
        <v>44</v>
      </c>
    </row>
    <row r="479" spans="1:269" x14ac:dyDescent="0.25">
      <c r="R479">
        <f>IF(OR($U479="",$Q479=""),"",IFERROR($U479/$Q479,0))</f>
      </c>
      <c r="S479">
        <f>IF($U479="","",
SUM($T479,$V479,$AA479,$W479,$Y479)*
(1-IF($AB479="",0,VALUE($AB479)/100)))</f>
      </c>
      <c r="T479">
        <f>IF($U479="","",$U479)</f>
      </c>
      <c r="V479">
        <f>IF($U479="","",
IF($O479="","",
IF(ISNUMBER(SEARCH("exempt",LOWER($O479))),0,
$U479*(VALUE(SUBSTITUTE($O479,"%",""))/100))))</f>
      </c>
      <c r="AC479">
        <f>IFERROR(IF(FIND(" - ",$K479)&gt;0,MID($K479,FIND(" - ",$K479)+3,LEN($K479)),""),"")</f>
      </c>
      <c r="AL479" t="s">
        <v>1346</v>
      </c>
      <c r="AT479">
        <f>IFERROR(LEFT($K479,FIND(" - ",$K479)-1),$K479)</f>
      </c>
      <c r="AW479">
        <f>IF($CL479&gt;=1,INDEX($AU:$AU,$CK479+1),"")</f>
      </c>
      <c r="AX479">
        <f>IF($CL479&gt;=2,INDEX($AU:$AU,$CK479+2),"")</f>
      </c>
      <c r="AY479">
        <f>IF($CL479&gt;=3,INDEX($AU:$AU,$CK479+3),"")</f>
      </c>
      <c r="AZ479">
        <f>IF($CL479&gt;=4,INDEX($AU:$AU,$CK479+4),"")</f>
      </c>
      <c r="BA479">
        <f>IF($CL479&gt;=5,INDEX($AU:$AU,$CK479+5),"")</f>
      </c>
      <c r="BB479">
        <f>IF($CL479&gt;=6,INDEX($AU:$AU,$CK479+6),"")</f>
      </c>
      <c r="BC479">
        <f>IF($CL479&gt;=7,INDEX($AU:$AU,$CK479+7),"")</f>
      </c>
      <c r="BD479">
        <f>IF($CL479&gt;=8,INDEX($AU:$AU,$CK479+8),"")</f>
      </c>
      <c r="BE479">
        <f>IF($CL479&gt;=9,INDEX($AU:$AU,$CK479+9),"")</f>
      </c>
      <c r="BF479">
        <f>IF($CL479&gt;=10,INDEX($AU:$AU,$CK479+10),"")</f>
      </c>
      <c r="BG479">
        <f>IF($CL479&gt;=11,INDEX($AU:$AU,$CK479+11),"")</f>
      </c>
      <c r="BH479">
        <f>IF($CL479&gt;=12,INDEX($AU:$AU,$CK479+12),"")</f>
      </c>
      <c r="BI479">
        <f>IF($CL479&gt;=13,INDEX($AU:$AU,$CK479+13),"")</f>
      </c>
      <c r="BJ479">
        <f>IF($CL479&gt;=14,INDEX($AU:$AU,$CK479+14),"")</f>
      </c>
      <c r="BK479">
        <f>IF($CL479&gt;=15,INDEX($AU:$AU,$CK479+15),"")</f>
      </c>
      <c r="BL479">
        <f>IF($CL479&gt;=16,INDEX($AU:$AU,$CK479+16),"")</f>
      </c>
      <c r="BM479">
        <f>IF($CL479&gt;=17,INDEX($AU:$AU,$CK479+17),"")</f>
      </c>
      <c r="BN479">
        <f>IF($CL479&gt;=18,INDEX($AU:$AU,$CK479+18),"")</f>
      </c>
      <c r="BO479">
        <f>IF($CL479&gt;=19,INDEX($AU:$AU,$CK479+19),"")</f>
      </c>
      <c r="BP479">
        <f>IF($CL479&gt;=20,INDEX($AU:$AU,$CK479+20),"")</f>
      </c>
      <c r="BQ479">
        <f>IF($CL479&gt;=21,INDEX($AU:$AU,$CK479+21),"")</f>
      </c>
      <c r="BR479">
        <f>IF($CL479&gt;=22,INDEX($AU:$AU,$CK479+22),"")</f>
      </c>
      <c r="BS479">
        <f>IF($CL479&gt;=23,INDEX($AU:$AU,$CK479+23),"")</f>
      </c>
      <c r="BT479">
        <f>IF($CL479&gt;=24,INDEX($AU:$AU,$CK479+24),"")</f>
      </c>
      <c r="BU479">
        <f>IF($CL479&gt;=25,INDEX($AU:$AU,$CK479+25),"")</f>
      </c>
      <c r="BV479">
        <f>IF($CL479&gt;=26,INDEX($AU:$AU,$CK479+26),"")</f>
      </c>
      <c r="BW479">
        <f>IF($CL479&gt;=27,INDEX($AU:$AU,$CK479+27),"")</f>
      </c>
      <c r="BX479">
        <f>IF($CL479&gt;=28,INDEX($AU:$AU,$CK479+28),"")</f>
      </c>
      <c r="BY479">
        <f>IF($CL479&gt;=29,INDEX($AU:$AU,$CK479+29),"")</f>
      </c>
      <c r="BZ479">
        <f>IF($CL479&gt;=30,INDEX($AU:$AU,$CK479+30),"")</f>
      </c>
      <c r="CA479">
        <f>IF($CL479&gt;=31,INDEX($AU:$AU,$CK479+31),"")</f>
      </c>
      <c r="CB479">
        <f>IF($CL479&gt;=32,INDEX($AU:$AU,$CK479+32),"")</f>
      </c>
      <c r="CC479">
        <f>IF($CL479&gt;=33,INDEX($AU:$AU,$CK479+33),"")</f>
      </c>
      <c r="CD479">
        <f>IF($CL479&gt;=34,INDEX($AU:$AU,$CK479+34),"")</f>
      </c>
      <c r="CE479">
        <f>IF($CL479&gt;=35,INDEX($AU:$AU,$CK479+35),"")</f>
      </c>
      <c r="CF479">
        <f>IF($CL479&gt;=36,INDEX($AU:$AU,$CK479+36),"")</f>
      </c>
      <c r="CG479">
        <f>IF($CL479&gt;=37,INDEX($AU:$AU,$CK479+37),"")</f>
      </c>
      <c r="CH479">
        <f>IF($CL479&gt;=38,INDEX($AU:$AU,$CK479+38),"")</f>
      </c>
      <c r="CI479">
        <f>IF($CL479&gt;=39,INDEX($AU:$AU,$CK479+39),"")</f>
      </c>
      <c r="CJ479">
        <f>IF($CL479&gt;=40,INDEX($AU:$AU,$CK479+40),"")</f>
      </c>
      <c r="CK479">
        <f>IFERROR(MATCH($AT479,$AU$2:$AU$133,0)+1,0)</f>
      </c>
      <c r="CL479">
        <f>IFERROR(INDEX($AV$2:$AV$133,MATCH($AT479,$AU$2:$AU$133,0)),0)</f>
      </c>
      <c r="CM479">
        <f>IFERROR(LEFT($L479,FIND(" - ",$L479)-1),$L479)</f>
      </c>
      <c r="CN479" t="s">
        <v>149</v>
      </c>
      <c r="CP479">
        <f>IF($DK479&gt;=1,INDEX($CN:$CN,$DJ479+1),"")</f>
      </c>
      <c r="CQ479">
        <f>IF($DK479&gt;=2,INDEX($CN:$CN,$DJ479+2),"")</f>
      </c>
      <c r="CR479">
        <f>IF($DK479&gt;=3,INDEX($CN:$CN,$DJ479+3),"")</f>
      </c>
      <c r="CS479">
        <f>IF($DK479&gt;=4,INDEX($CN:$CN,$DJ479+4),"")</f>
      </c>
      <c r="CT479">
        <f>IF($DK479&gt;=5,INDEX($CN:$CN,$DJ479+5),"")</f>
      </c>
      <c r="CU479">
        <f>IF($DK479&gt;=6,INDEX($CN:$CN,$DJ479+6),"")</f>
      </c>
      <c r="CV479">
        <f>IF($DK479&gt;=7,INDEX($CN:$CN,$DJ479+7),"")</f>
      </c>
      <c r="CW479">
        <f>IF($DK479&gt;=8,INDEX($CN:$CN,$DJ479+8),"")</f>
      </c>
      <c r="CX479">
        <f>IF($DK479&gt;=9,INDEX($CN:$CN,$DJ479+9),"")</f>
      </c>
      <c r="CY479">
        <f>IF($DK479&gt;=10,INDEX($CN:$CN,$DJ479+10),"")</f>
      </c>
      <c r="CZ479">
        <f>IF($DK479&gt;=11,INDEX($CN:$CN,$DJ479+11),"")</f>
      </c>
      <c r="DA479">
        <f>IF($DK479&gt;=12,INDEX($CN:$CN,$DJ479+12),"")</f>
      </c>
      <c r="DB479">
        <f>IF($DK479&gt;=13,INDEX($CN:$CN,$DJ479+13),"")</f>
      </c>
      <c r="DC479">
        <f>IF($DK479&gt;=14,INDEX($CN:$CN,$DJ479+14),"")</f>
      </c>
      <c r="DD479">
        <f>IF($DK479&gt;=15,INDEX($CN:$CN,$DJ479+15),"")</f>
      </c>
      <c r="DE479">
        <f>IF($DK479&gt;=16,INDEX($CN:$CN,$DJ479+16),"")</f>
      </c>
      <c r="DF479">
        <f>IF($DK479&gt;=17,INDEX($CN:$CN,$DJ479+17),"")</f>
      </c>
      <c r="DG479">
        <f>IF($DK479&gt;=18,INDEX($CN:$CN,$DJ479+18),"")</f>
      </c>
      <c r="DH479">
        <f>IF($DK479&gt;=19,INDEX($CN:$CN,$DJ479+19),"")</f>
      </c>
      <c r="DI479">
        <f>IF($DK479&gt;=20,INDEX($CN:$CN,$DJ479+20),"")</f>
      </c>
      <c r="DJ479">
        <f>IFERROR(MATCH($CM479,$CN$2:$CN$1089,0)+1,0)</f>
      </c>
      <c r="DK479">
        <f>IFERROR(INDEX($CO$2:$CO$1089,MATCH($CM479,$CN$2:$CN$1089,0)),0)</f>
      </c>
      <c r="DL479">
        <f>IFERROR(INDEX($AS:$AS,MATCH($O479,$AR:$AR,0))&amp;"","")</f>
      </c>
      <c r="DP479">
        <f>IF($GS479&gt;=1,INDEX($DM:$DM,$GR479+1),"")</f>
      </c>
      <c r="DQ479">
        <f>IF($GS479&gt;=2,INDEX($DM:$DM,$GR479+2),"")</f>
      </c>
      <c r="DR479">
        <f>IF($GS479&gt;=3,INDEX($DM:$DM,$GR479+3),"")</f>
      </c>
      <c r="DS479">
        <f>IF($GS479&gt;=4,INDEX($DM:$DM,$GR479+4),"")</f>
      </c>
      <c r="DT479">
        <f>IF($GS479&gt;=5,INDEX($DM:$DM,$GR479+5),"")</f>
      </c>
      <c r="DU479">
        <f>IF($GS479&gt;=6,INDEX($DM:$DM,$GR479+6),"")</f>
      </c>
      <c r="DV479">
        <f>IF($GS479&gt;=7,INDEX($DM:$DM,$GR479+7),"")</f>
      </c>
      <c r="DW479">
        <f>IF($GS479&gt;=8,INDEX($DM:$DM,$GR479+8),"")</f>
      </c>
      <c r="DX479">
        <f>IF($GS479&gt;=9,INDEX($DM:$DM,$GR479+9),"")</f>
      </c>
      <c r="DY479">
        <f>IF($GS479&gt;=10,INDEX($DM:$DM,$GR479+10),"")</f>
      </c>
      <c r="DZ479">
        <f>IF($GS479&gt;=11,INDEX($DM:$DM,$GR479+11),"")</f>
      </c>
      <c r="EA479">
        <f>IF($GS479&gt;=12,INDEX($DM:$DM,$GR479+12),"")</f>
      </c>
      <c r="EB479">
        <f>IF($GS479&gt;=13,INDEX($DM:$DM,$GR479+13),"")</f>
      </c>
      <c r="EC479">
        <f>IF($GS479&gt;=14,INDEX($DM:$DM,$GR479+14),"")</f>
      </c>
      <c r="ED479">
        <f>IF($GS479&gt;=15,INDEX($DM:$DM,$GR479+15),"")</f>
      </c>
      <c r="EE479">
        <f>IF($GS479&gt;=16,INDEX($DM:$DM,$GR479+16),"")</f>
      </c>
      <c r="EF479">
        <f>IF($GS479&gt;=17,INDEX($DM:$DM,$GR479+17),"")</f>
      </c>
      <c r="EG479">
        <f>IF($GS479&gt;=18,INDEX($DM:$DM,$GR479+18),"")</f>
      </c>
      <c r="EH479">
        <f>IF($GS479&gt;=19,INDEX($DM:$DM,$GR479+19),"")</f>
      </c>
      <c r="EI479">
        <f>IF($GS479&gt;=20,INDEX($DM:$DM,$GR479+20),"")</f>
      </c>
      <c r="EJ479">
        <f>IF($GS479&gt;=21,INDEX($DM:$DM,$GR479+21),"")</f>
      </c>
      <c r="EK479">
        <f>IF($GS479&gt;=22,INDEX($DM:$DM,$GR479+22),"")</f>
      </c>
      <c r="EL479">
        <f>IF($GS479&gt;=23,INDEX($DM:$DM,$GR479+23),"")</f>
      </c>
      <c r="EM479">
        <f>IF($GS479&gt;=24,INDEX($DM:$DM,$GR479+24),"")</f>
      </c>
      <c r="EN479">
        <f>IF($GS479&gt;=25,INDEX($DM:$DM,$GR479+25),"")</f>
      </c>
      <c r="EO479">
        <f>IF($GS479&gt;=26,INDEX($DM:$DM,$GR479+26),"")</f>
      </c>
      <c r="EP479">
        <f>IF($GS479&gt;=27,INDEX($DM:$DM,$GR479+27),"")</f>
      </c>
      <c r="EQ479">
        <f>IF($GS479&gt;=28,INDEX($DM:$DM,$GR479+28),"")</f>
      </c>
      <c r="ER479">
        <f>IF($GS479&gt;=29,INDEX($DM:$DM,$GR479+29),"")</f>
      </c>
      <c r="ES479">
        <f>IF($GS479&gt;=30,INDEX($DM:$DM,$GR479+30),"")</f>
      </c>
      <c r="ET479">
        <f>IF($GS479&gt;=31,INDEX($DM:$DM,$GR479+31),"")</f>
      </c>
      <c r="EU479">
        <f>IF($GS479&gt;=32,INDEX($DM:$DM,$GR479+32),"")</f>
      </c>
      <c r="EV479">
        <f>IF($GS479&gt;=33,INDEX($DM:$DM,$GR479+33),"")</f>
      </c>
      <c r="EW479">
        <f>IF($GS479&gt;=34,INDEX($DM:$DM,$GR479+34),"")</f>
      </c>
      <c r="EX479">
        <f>IF($GS479&gt;=35,INDEX($DM:$DM,$GR479+35),"")</f>
      </c>
      <c r="EY479">
        <f>IF($GS479&gt;=36,INDEX($DM:$DM,$GR479+36),"")</f>
      </c>
      <c r="EZ479">
        <f>IF($GS479&gt;=37,INDEX($DM:$DM,$GR479+37),"")</f>
      </c>
      <c r="FA479">
        <f>IF($GS479&gt;=38,INDEX($DM:$DM,$GR479+38),"")</f>
      </c>
      <c r="FB479">
        <f>IF($GS479&gt;=39,INDEX($DM:$DM,$GR479+39),"")</f>
      </c>
      <c r="FC479">
        <f>IF($GS479&gt;=40,INDEX($DM:$DM,$GR479+40),"")</f>
      </c>
      <c r="FD479">
        <f>IF($GS479&gt;=1,INDEX($DN:$DN,$GR479+1),"")</f>
      </c>
      <c r="FE479">
        <f>IF($GS479&gt;=2,INDEX($DN:$DN,$GR479+2),"")</f>
      </c>
      <c r="FF479">
        <f>IF($GS479&gt;=3,INDEX($DN:$DN,$GR479+3),"")</f>
      </c>
      <c r="FG479">
        <f>IF($GS479&gt;=4,INDEX($DN:$DN,$GR479+4),"")</f>
      </c>
      <c r="FH479">
        <f>IF($GS479&gt;=5,INDEX($DN:$DN,$GR479+5),"")</f>
      </c>
      <c r="FI479">
        <f>IF($GS479&gt;=6,INDEX($DN:$DN,$GR479+6),"")</f>
      </c>
      <c r="FJ479">
        <f>IF($GS479&gt;=7,INDEX($DN:$DN,$GR479+7),"")</f>
      </c>
      <c r="FK479">
        <f>IF($GS479&gt;=8,INDEX($DN:$DN,$GR479+8),"")</f>
      </c>
      <c r="FL479">
        <f>IF($GS479&gt;=9,INDEX($DN:$DN,$GR479+9),"")</f>
      </c>
      <c r="FM479">
        <f>IF($GS479&gt;=10,INDEX($DN:$DN,$GR479+10),"")</f>
      </c>
      <c r="FN479">
        <f>IF($GS479&gt;=11,INDEX($DN:$DN,$GR479+11),"")</f>
      </c>
      <c r="FO479">
        <f>IF($GS479&gt;=12,INDEX($DN:$DN,$GR479+12),"")</f>
      </c>
      <c r="FP479">
        <f>IF($GS479&gt;=13,INDEX($DN:$DN,$GR479+13),"")</f>
      </c>
      <c r="FQ479">
        <f>IF($GS479&gt;=14,INDEX($DN:$DN,$GR479+14),"")</f>
      </c>
      <c r="FR479">
        <f>IF($GS479&gt;=15,INDEX($DN:$DN,$GR479+15),"")</f>
      </c>
      <c r="FS479">
        <f>IF($GS479&gt;=16,INDEX($DN:$DN,$GR479+16),"")</f>
      </c>
      <c r="FT479">
        <f>IF($GS479&gt;=17,INDEX($DN:$DN,$GR479+17),"")</f>
      </c>
      <c r="FU479">
        <f>IF($GS479&gt;=18,INDEX($DN:$DN,$GR479+18),"")</f>
      </c>
      <c r="FV479">
        <f>IF($GS479&gt;=19,INDEX($DN:$DN,$GR479+19),"")</f>
      </c>
      <c r="FW479">
        <f>IF($GS479&gt;=20,INDEX($DN:$DN,$GR479+20),"")</f>
      </c>
      <c r="FX479">
        <f>IF($GS479&gt;=21,INDEX($DN:$DN,$GR479+21),"")</f>
      </c>
      <c r="FY479">
        <f>IF($GS479&gt;=22,INDEX($DN:$DN,$GR479+22),"")</f>
      </c>
      <c r="FZ479">
        <f>IF($GS479&gt;=23,INDEX($DN:$DN,$GR479+23),"")</f>
      </c>
      <c r="GA479">
        <f>IF($GS479&gt;=24,INDEX($DN:$DN,$GR479+24),"")</f>
      </c>
      <c r="GB479">
        <f>IF($GS479&gt;=25,INDEX($DN:$DN,$GR479+25),"")</f>
      </c>
      <c r="GC479">
        <f>IF($GS479&gt;=26,INDEX($DN:$DN,$GR479+26),"")</f>
      </c>
      <c r="GD479">
        <f>IF($GS479&gt;=27,INDEX($DN:$DN,$GR479+27),"")</f>
      </c>
      <c r="GE479">
        <f>IF($GS479&gt;=28,INDEX($DN:$DN,$GR479+28),"")</f>
      </c>
      <c r="GF479">
        <f>IF($GS479&gt;=29,INDEX($DN:$DN,$GR479+29),"")</f>
      </c>
      <c r="GG479">
        <f>IF($GS479&gt;=30,INDEX($DN:$DN,$GR479+30),"")</f>
      </c>
      <c r="GH479">
        <f>IF($GS479&gt;=31,INDEX($DN:$DN,$GR479+31),"")</f>
      </c>
      <c r="GI479">
        <f>IF($GS479&gt;=32,INDEX($DN:$DN,$GR479+32),"")</f>
      </c>
      <c r="GJ479">
        <f>IF($GS479&gt;=33,INDEX($DN:$DN,$GR479+33),"")</f>
      </c>
      <c r="GK479">
        <f>IF($GS479&gt;=34,INDEX($DN:$DN,$GR479+34),"")</f>
      </c>
      <c r="GL479">
        <f>IF($GS479&gt;=35,INDEX($DN:$DN,$GR479+35),"")</f>
      </c>
      <c r="GM479">
        <f>IF($GS479&gt;=36,INDEX($DN:$DN,$GR479+36),"")</f>
      </c>
      <c r="GN479">
        <f>IF($GS479&gt;=37,INDEX($DN:$DN,$GR479+37),"")</f>
      </c>
      <c r="GO479">
        <f>IF($GS479&gt;=38,INDEX($DN:$DN,$GR479+38),"")</f>
      </c>
      <c r="GP479">
        <f>IF($GS479&gt;=39,INDEX($DN:$DN,$GR479+39),"")</f>
      </c>
      <c r="GQ479">
        <f>IF($GS479&gt;=40,INDEX($DN:$DN,$GR479+40),"")</f>
      </c>
      <c r="GR479">
        <f>IFERROR(MATCH($DL479,$DM$2:$DM$148,0)+1,0)</f>
      </c>
      <c r="GS479">
        <f>IFERROR(INDEX($DO$2:$DO$148,MATCH($DL479,$DM$2:$DM$148,0)),0)</f>
      </c>
      <c r="GT479">
        <f>IFERROR(MATCH($Z479,$DP$479:$FC$479,0),0)</f>
      </c>
      <c r="GU479">
        <f>IF($GT479&gt;0,INDEX($FD$479:$GQ$479,$GT479),"")</f>
      </c>
      <c r="GX479">
        <f>IF($JG479&gt;=1,INDEX($GV:$GV,$JF479+1),"")</f>
      </c>
      <c r="GY479">
        <f>IF($JG479&gt;=2,INDEX($GV:$GV,$JF479+2),"")</f>
      </c>
      <c r="GZ479">
        <f>IF($JG479&gt;=3,INDEX($GV:$GV,$JF479+3),"")</f>
      </c>
      <c r="HA479">
        <f>IF($JG479&gt;=4,INDEX($GV:$GV,$JF479+4),"")</f>
      </c>
      <c r="HB479">
        <f>IF($JG479&gt;=5,INDEX($GV:$GV,$JF479+5),"")</f>
      </c>
      <c r="HC479">
        <f>IF($JG479&gt;=6,INDEX($GV:$GV,$JF479+6),"")</f>
      </c>
      <c r="HD479">
        <f>IF($JG479&gt;=7,INDEX($GV:$GV,$JF479+7),"")</f>
      </c>
      <c r="HE479">
        <f>IF($JG479&gt;=8,INDEX($GV:$GV,$JF479+8),"")</f>
      </c>
      <c r="HF479">
        <f>IF($JG479&gt;=9,INDEX($GV:$GV,$JF479+9),"")</f>
      </c>
      <c r="HG479">
        <f>IF($JG479&gt;=10,INDEX($GV:$GV,$JF479+10),"")</f>
      </c>
      <c r="HH479">
        <f>IF($JG479&gt;=11,INDEX($GV:$GV,$JF479+11),"")</f>
      </c>
      <c r="HI479">
        <f>IF($JG479&gt;=12,INDEX($GV:$GV,$JF479+12),"")</f>
      </c>
      <c r="HJ479">
        <f>IF($JG479&gt;=13,INDEX($GV:$GV,$JF479+13),"")</f>
      </c>
      <c r="HK479">
        <f>IF($JG479&gt;=14,INDEX($GV:$GV,$JF479+14),"")</f>
      </c>
      <c r="HL479">
        <f>IF($JG479&gt;=15,INDEX($GV:$GV,$JF479+15),"")</f>
      </c>
      <c r="HM479">
        <f>IF($JG479&gt;=16,INDEX($GV:$GV,$JF479+16),"")</f>
      </c>
      <c r="HN479">
        <f>IF($JG479&gt;=17,INDEX($GV:$GV,$JF479+17),"")</f>
      </c>
      <c r="HO479">
        <f>IF($JG479&gt;=18,INDEX($GV:$GV,$JF479+18),"")</f>
      </c>
      <c r="HP479">
        <f>IF($JG479&gt;=19,INDEX($GV:$GV,$JF479+19),"")</f>
      </c>
      <c r="HQ479">
        <f>IF($JG479&gt;=20,INDEX($GV:$GV,$JF479+20),"")</f>
      </c>
      <c r="HR479">
        <f>IF($JG479&gt;=21,INDEX($GV:$GV,$JF479+21),"")</f>
      </c>
      <c r="HS479">
        <f>IF($JG479&gt;=22,INDEX($GV:$GV,$JF479+22),"")</f>
      </c>
      <c r="HT479">
        <f>IF($JG479&gt;=23,INDEX($GV:$GV,$JF479+23),"")</f>
      </c>
      <c r="HU479">
        <f>IF($JG479&gt;=24,INDEX($GV:$GV,$JF479+24),"")</f>
      </c>
      <c r="HV479">
        <f>IF($JG479&gt;=25,INDEX($GV:$GV,$JF479+25),"")</f>
      </c>
      <c r="HW479">
        <f>IF($JG479&gt;=26,INDEX($GV:$GV,$JF479+26),"")</f>
      </c>
      <c r="HX479">
        <f>IF($JG479&gt;=27,INDEX($GV:$GV,$JF479+27),"")</f>
      </c>
      <c r="HY479">
        <f>IF($JG479&gt;=28,INDEX($GV:$GV,$JF479+28),"")</f>
      </c>
      <c r="HZ479">
        <f>IF($JG479&gt;=29,INDEX($GV:$GV,$JF479+29),"")</f>
      </c>
      <c r="IA479">
        <f>IF($JG479&gt;=30,INDEX($GV:$GV,$JF479+30),"")</f>
      </c>
      <c r="IB479">
        <f>IF($JG479&gt;=31,INDEX($GV:$GV,$JF479+31),"")</f>
      </c>
      <c r="IC479">
        <f>IF($JG479&gt;=32,INDEX($GV:$GV,$JF479+32),"")</f>
      </c>
      <c r="ID479">
        <f>IF($JG479&gt;=33,INDEX($GV:$GV,$JF479+33),"")</f>
      </c>
      <c r="IE479">
        <f>IF($JG479&gt;=34,INDEX($GV:$GV,$JF479+34),"")</f>
      </c>
      <c r="IF479">
        <f>IF($JG479&gt;=35,INDEX($GV:$GV,$JF479+35),"")</f>
      </c>
      <c r="IG479">
        <f>IF($JG479&gt;=36,INDEX($GV:$GV,$JF479+36),"")</f>
      </c>
      <c r="IH479">
        <f>IF($JG479&gt;=37,INDEX($GV:$GV,$JF479+37),"")</f>
      </c>
      <c r="II479">
        <f>IF($JG479&gt;=38,INDEX($GV:$GV,$JF479+38),"")</f>
      </c>
      <c r="IJ479">
        <f>IF($JG479&gt;=39,INDEX($GV:$GV,$JF479+39),"")</f>
      </c>
      <c r="IK479">
        <f>IF($JG479&gt;=40,INDEX($GV:$GV,$JF479+40),"")</f>
      </c>
      <c r="IL479">
        <f>IF($JG479&gt;=41,INDEX($GV:$GV,$JF479+41),"")</f>
      </c>
      <c r="IM479">
        <f>IF($JG479&gt;=42,INDEX($GV:$GV,$JF479+42),"")</f>
      </c>
      <c r="IN479">
        <f>IF($JG479&gt;=43,INDEX($GV:$GV,$JF479+43),"")</f>
      </c>
      <c r="IO479">
        <f>IF($JG479&gt;=44,INDEX($GV:$GV,$JF479+44),"")</f>
      </c>
      <c r="IP479">
        <f>IF($JG479&gt;=45,INDEX($GV:$GV,$JF479+45),"")</f>
      </c>
      <c r="IQ479">
        <f>IF($JG479&gt;=46,INDEX($GV:$GV,$JF479+46),"")</f>
      </c>
      <c r="IR479">
        <f>IF($JG479&gt;=47,INDEX($GV:$GV,$JF479+47),"")</f>
      </c>
      <c r="IS479">
        <f>IF($JG479&gt;=48,INDEX($GV:$GV,$JF479+48),"")</f>
      </c>
      <c r="IT479">
        <f>IF($JG479&gt;=49,INDEX($GV:$GV,$JF479+49),"")</f>
      </c>
      <c r="IU479">
        <f>IF($JG479&gt;=50,INDEX($GV:$GV,$JF479+50),"")</f>
      </c>
      <c r="IV479">
        <f>IF($JG479&gt;=51,INDEX($GV:$GV,$JF479+51),"")</f>
      </c>
      <c r="IW479">
        <f>IF($JG479&gt;=52,INDEX($GV:$GV,$JF479+52),"")</f>
      </c>
      <c r="IX479">
        <f>IF($JG479&gt;=53,INDEX($GV:$GV,$JF479+53),"")</f>
      </c>
      <c r="IY479">
        <f>IF($JG479&gt;=54,INDEX($GV:$GV,$JF479+54),"")</f>
      </c>
      <c r="IZ479">
        <f>IF($JG479&gt;=55,INDEX($GV:$GV,$JF479+55),"")</f>
      </c>
      <c r="JA479">
        <f>IF($JG479&gt;=56,INDEX($GV:$GV,$JF479+56),"")</f>
      </c>
      <c r="JB479">
        <f>IF($JG479&gt;=57,INDEX($GV:$GV,$JF479+57),"")</f>
      </c>
      <c r="JC479">
        <f>IF($JG479&gt;=58,INDEX($GV:$GV,$JF479+58),"")</f>
      </c>
      <c r="JD479">
        <f>IF($JG479&gt;=59,INDEX($GV:$GV,$JF479+59),"")</f>
      </c>
      <c r="JE479">
        <f>IF($JG479&gt;=60,INDEX($GV:$GV,$JF479+60),"")</f>
      </c>
      <c r="JF479">
        <f>IFERROR(MATCH($GU479,$GV$2:$GV$322,0)+1,0)</f>
      </c>
      <c r="JG479">
        <f>IFERROR(INDEX($GW$2:$GW$322,MATCH($GU479,$GV$2:$GV$322,0)),0)</f>
      </c>
      <c r="JH479" t="s">
        <v>44</v>
      </c>
      <c r="JI479" t="s">
        <v>44</v>
      </c>
    </row>
    <row r="480" spans="1:269" x14ac:dyDescent="0.25">
      <c r="R480">
        <f>IF(OR($U480="",$Q480=""),"",IFERROR($U480/$Q480,0))</f>
      </c>
      <c r="S480">
        <f>IF($U480="","",
SUM($T480,$V480,$AA480,$W480,$Y480)*
(1-IF($AB480="",0,VALUE($AB480)/100)))</f>
      </c>
      <c r="T480">
        <f>IF($U480="","",$U480)</f>
      </c>
      <c r="V480">
        <f>IF($U480="","",
IF($O480="","",
IF(ISNUMBER(SEARCH("exempt",LOWER($O480))),0,
$U480*(VALUE(SUBSTITUTE($O480,"%",""))/100))))</f>
      </c>
      <c r="AC480">
        <f>IFERROR(IF(FIND(" - ",$K480)&gt;0,MID($K480,FIND(" - ",$K480)+3,LEN($K480)),""),"")</f>
      </c>
      <c r="AL480" t="s">
        <v>1347</v>
      </c>
      <c r="AT480">
        <f>IFERROR(LEFT($K480,FIND(" - ",$K480)-1),$K480)</f>
      </c>
      <c r="AW480">
        <f>IF($CL480&gt;=1,INDEX($AU:$AU,$CK480+1),"")</f>
      </c>
      <c r="AX480">
        <f>IF($CL480&gt;=2,INDEX($AU:$AU,$CK480+2),"")</f>
      </c>
      <c r="AY480">
        <f>IF($CL480&gt;=3,INDEX($AU:$AU,$CK480+3),"")</f>
      </c>
      <c r="AZ480">
        <f>IF($CL480&gt;=4,INDEX($AU:$AU,$CK480+4),"")</f>
      </c>
      <c r="BA480">
        <f>IF($CL480&gt;=5,INDEX($AU:$AU,$CK480+5),"")</f>
      </c>
      <c r="BB480">
        <f>IF($CL480&gt;=6,INDEX($AU:$AU,$CK480+6),"")</f>
      </c>
      <c r="BC480">
        <f>IF($CL480&gt;=7,INDEX($AU:$AU,$CK480+7),"")</f>
      </c>
      <c r="BD480">
        <f>IF($CL480&gt;=8,INDEX($AU:$AU,$CK480+8),"")</f>
      </c>
      <c r="BE480">
        <f>IF($CL480&gt;=9,INDEX($AU:$AU,$CK480+9),"")</f>
      </c>
      <c r="BF480">
        <f>IF($CL480&gt;=10,INDEX($AU:$AU,$CK480+10),"")</f>
      </c>
      <c r="BG480">
        <f>IF($CL480&gt;=11,INDEX($AU:$AU,$CK480+11),"")</f>
      </c>
      <c r="BH480">
        <f>IF($CL480&gt;=12,INDEX($AU:$AU,$CK480+12),"")</f>
      </c>
      <c r="BI480">
        <f>IF($CL480&gt;=13,INDEX($AU:$AU,$CK480+13),"")</f>
      </c>
      <c r="BJ480">
        <f>IF($CL480&gt;=14,INDEX($AU:$AU,$CK480+14),"")</f>
      </c>
      <c r="BK480">
        <f>IF($CL480&gt;=15,INDEX($AU:$AU,$CK480+15),"")</f>
      </c>
      <c r="BL480">
        <f>IF($CL480&gt;=16,INDEX($AU:$AU,$CK480+16),"")</f>
      </c>
      <c r="BM480">
        <f>IF($CL480&gt;=17,INDEX($AU:$AU,$CK480+17),"")</f>
      </c>
      <c r="BN480">
        <f>IF($CL480&gt;=18,INDEX($AU:$AU,$CK480+18),"")</f>
      </c>
      <c r="BO480">
        <f>IF($CL480&gt;=19,INDEX($AU:$AU,$CK480+19),"")</f>
      </c>
      <c r="BP480">
        <f>IF($CL480&gt;=20,INDEX($AU:$AU,$CK480+20),"")</f>
      </c>
      <c r="BQ480">
        <f>IF($CL480&gt;=21,INDEX($AU:$AU,$CK480+21),"")</f>
      </c>
      <c r="BR480">
        <f>IF($CL480&gt;=22,INDEX($AU:$AU,$CK480+22),"")</f>
      </c>
      <c r="BS480">
        <f>IF($CL480&gt;=23,INDEX($AU:$AU,$CK480+23),"")</f>
      </c>
      <c r="BT480">
        <f>IF($CL480&gt;=24,INDEX($AU:$AU,$CK480+24),"")</f>
      </c>
      <c r="BU480">
        <f>IF($CL480&gt;=25,INDEX($AU:$AU,$CK480+25),"")</f>
      </c>
      <c r="BV480">
        <f>IF($CL480&gt;=26,INDEX($AU:$AU,$CK480+26),"")</f>
      </c>
      <c r="BW480">
        <f>IF($CL480&gt;=27,INDEX($AU:$AU,$CK480+27),"")</f>
      </c>
      <c r="BX480">
        <f>IF($CL480&gt;=28,INDEX($AU:$AU,$CK480+28),"")</f>
      </c>
      <c r="BY480">
        <f>IF($CL480&gt;=29,INDEX($AU:$AU,$CK480+29),"")</f>
      </c>
      <c r="BZ480">
        <f>IF($CL480&gt;=30,INDEX($AU:$AU,$CK480+30),"")</f>
      </c>
      <c r="CA480">
        <f>IF($CL480&gt;=31,INDEX($AU:$AU,$CK480+31),"")</f>
      </c>
      <c r="CB480">
        <f>IF($CL480&gt;=32,INDEX($AU:$AU,$CK480+32),"")</f>
      </c>
      <c r="CC480">
        <f>IF($CL480&gt;=33,INDEX($AU:$AU,$CK480+33),"")</f>
      </c>
      <c r="CD480">
        <f>IF($CL480&gt;=34,INDEX($AU:$AU,$CK480+34),"")</f>
      </c>
      <c r="CE480">
        <f>IF($CL480&gt;=35,INDEX($AU:$AU,$CK480+35),"")</f>
      </c>
      <c r="CF480">
        <f>IF($CL480&gt;=36,INDEX($AU:$AU,$CK480+36),"")</f>
      </c>
      <c r="CG480">
        <f>IF($CL480&gt;=37,INDEX($AU:$AU,$CK480+37),"")</f>
      </c>
      <c r="CH480">
        <f>IF($CL480&gt;=38,INDEX($AU:$AU,$CK480+38),"")</f>
      </c>
      <c r="CI480">
        <f>IF($CL480&gt;=39,INDEX($AU:$AU,$CK480+39),"")</f>
      </c>
      <c r="CJ480">
        <f>IF($CL480&gt;=40,INDEX($AU:$AU,$CK480+40),"")</f>
      </c>
      <c r="CK480">
        <f>IFERROR(MATCH($AT480,$AU$2:$AU$133,0)+1,0)</f>
      </c>
      <c r="CL480">
        <f>IFERROR(INDEX($AV$2:$AV$133,MATCH($AT480,$AU$2:$AU$133,0)),0)</f>
      </c>
      <c r="CM480">
        <f>IFERROR(LEFT($L480,FIND(" - ",$L480)-1),$L480)</f>
      </c>
      <c r="CN480" t="s">
        <v>1348</v>
      </c>
      <c r="CO480">
        <v>1</v>
      </c>
      <c r="CP480">
        <f>IF($DK480&gt;=1,INDEX($CN:$CN,$DJ480+1),"")</f>
      </c>
      <c r="CQ480">
        <f>IF($DK480&gt;=2,INDEX($CN:$CN,$DJ480+2),"")</f>
      </c>
      <c r="CR480">
        <f>IF($DK480&gt;=3,INDEX($CN:$CN,$DJ480+3),"")</f>
      </c>
      <c r="CS480">
        <f>IF($DK480&gt;=4,INDEX($CN:$CN,$DJ480+4),"")</f>
      </c>
      <c r="CT480">
        <f>IF($DK480&gt;=5,INDEX($CN:$CN,$DJ480+5),"")</f>
      </c>
      <c r="CU480">
        <f>IF($DK480&gt;=6,INDEX($CN:$CN,$DJ480+6),"")</f>
      </c>
      <c r="CV480">
        <f>IF($DK480&gt;=7,INDEX($CN:$CN,$DJ480+7),"")</f>
      </c>
      <c r="CW480">
        <f>IF($DK480&gt;=8,INDEX($CN:$CN,$DJ480+8),"")</f>
      </c>
      <c r="CX480">
        <f>IF($DK480&gt;=9,INDEX($CN:$CN,$DJ480+9),"")</f>
      </c>
      <c r="CY480">
        <f>IF($DK480&gt;=10,INDEX($CN:$CN,$DJ480+10),"")</f>
      </c>
      <c r="CZ480">
        <f>IF($DK480&gt;=11,INDEX($CN:$CN,$DJ480+11),"")</f>
      </c>
      <c r="DA480">
        <f>IF($DK480&gt;=12,INDEX($CN:$CN,$DJ480+12),"")</f>
      </c>
      <c r="DB480">
        <f>IF($DK480&gt;=13,INDEX($CN:$CN,$DJ480+13),"")</f>
      </c>
      <c r="DC480">
        <f>IF($DK480&gt;=14,INDEX($CN:$CN,$DJ480+14),"")</f>
      </c>
      <c r="DD480">
        <f>IF($DK480&gt;=15,INDEX($CN:$CN,$DJ480+15),"")</f>
      </c>
      <c r="DE480">
        <f>IF($DK480&gt;=16,INDEX($CN:$CN,$DJ480+16),"")</f>
      </c>
      <c r="DF480">
        <f>IF($DK480&gt;=17,INDEX($CN:$CN,$DJ480+17),"")</f>
      </c>
      <c r="DG480">
        <f>IF($DK480&gt;=18,INDEX($CN:$CN,$DJ480+18),"")</f>
      </c>
      <c r="DH480">
        <f>IF($DK480&gt;=19,INDEX($CN:$CN,$DJ480+19),"")</f>
      </c>
      <c r="DI480">
        <f>IF($DK480&gt;=20,INDEX($CN:$CN,$DJ480+20),"")</f>
      </c>
      <c r="DJ480">
        <f>IFERROR(MATCH($CM480,$CN$2:$CN$1089,0)+1,0)</f>
      </c>
      <c r="DK480">
        <f>IFERROR(INDEX($CO$2:$CO$1089,MATCH($CM480,$CN$2:$CN$1089,0)),0)</f>
      </c>
      <c r="DL480">
        <f>IFERROR(INDEX($AS:$AS,MATCH($O480,$AR:$AR,0))&amp;"","")</f>
      </c>
      <c r="DP480">
        <f>IF($GS480&gt;=1,INDEX($DM:$DM,$GR480+1),"")</f>
      </c>
      <c r="DQ480">
        <f>IF($GS480&gt;=2,INDEX($DM:$DM,$GR480+2),"")</f>
      </c>
      <c r="DR480">
        <f>IF($GS480&gt;=3,INDEX($DM:$DM,$GR480+3),"")</f>
      </c>
      <c r="DS480">
        <f>IF($GS480&gt;=4,INDEX($DM:$DM,$GR480+4),"")</f>
      </c>
      <c r="DT480">
        <f>IF($GS480&gt;=5,INDEX($DM:$DM,$GR480+5),"")</f>
      </c>
      <c r="DU480">
        <f>IF($GS480&gt;=6,INDEX($DM:$DM,$GR480+6),"")</f>
      </c>
      <c r="DV480">
        <f>IF($GS480&gt;=7,INDEX($DM:$DM,$GR480+7),"")</f>
      </c>
      <c r="DW480">
        <f>IF($GS480&gt;=8,INDEX($DM:$DM,$GR480+8),"")</f>
      </c>
      <c r="DX480">
        <f>IF($GS480&gt;=9,INDEX($DM:$DM,$GR480+9),"")</f>
      </c>
      <c r="DY480">
        <f>IF($GS480&gt;=10,INDEX($DM:$DM,$GR480+10),"")</f>
      </c>
      <c r="DZ480">
        <f>IF($GS480&gt;=11,INDEX($DM:$DM,$GR480+11),"")</f>
      </c>
      <c r="EA480">
        <f>IF($GS480&gt;=12,INDEX($DM:$DM,$GR480+12),"")</f>
      </c>
      <c r="EB480">
        <f>IF($GS480&gt;=13,INDEX($DM:$DM,$GR480+13),"")</f>
      </c>
      <c r="EC480">
        <f>IF($GS480&gt;=14,INDEX($DM:$DM,$GR480+14),"")</f>
      </c>
      <c r="ED480">
        <f>IF($GS480&gt;=15,INDEX($DM:$DM,$GR480+15),"")</f>
      </c>
      <c r="EE480">
        <f>IF($GS480&gt;=16,INDEX($DM:$DM,$GR480+16),"")</f>
      </c>
      <c r="EF480">
        <f>IF($GS480&gt;=17,INDEX($DM:$DM,$GR480+17),"")</f>
      </c>
      <c r="EG480">
        <f>IF($GS480&gt;=18,INDEX($DM:$DM,$GR480+18),"")</f>
      </c>
      <c r="EH480">
        <f>IF($GS480&gt;=19,INDEX($DM:$DM,$GR480+19),"")</f>
      </c>
      <c r="EI480">
        <f>IF($GS480&gt;=20,INDEX($DM:$DM,$GR480+20),"")</f>
      </c>
      <c r="EJ480">
        <f>IF($GS480&gt;=21,INDEX($DM:$DM,$GR480+21),"")</f>
      </c>
      <c r="EK480">
        <f>IF($GS480&gt;=22,INDEX($DM:$DM,$GR480+22),"")</f>
      </c>
      <c r="EL480">
        <f>IF($GS480&gt;=23,INDEX($DM:$DM,$GR480+23),"")</f>
      </c>
      <c r="EM480">
        <f>IF($GS480&gt;=24,INDEX($DM:$DM,$GR480+24),"")</f>
      </c>
      <c r="EN480">
        <f>IF($GS480&gt;=25,INDEX($DM:$DM,$GR480+25),"")</f>
      </c>
      <c r="EO480">
        <f>IF($GS480&gt;=26,INDEX($DM:$DM,$GR480+26),"")</f>
      </c>
      <c r="EP480">
        <f>IF($GS480&gt;=27,INDEX($DM:$DM,$GR480+27),"")</f>
      </c>
      <c r="EQ480">
        <f>IF($GS480&gt;=28,INDEX($DM:$DM,$GR480+28),"")</f>
      </c>
      <c r="ER480">
        <f>IF($GS480&gt;=29,INDEX($DM:$DM,$GR480+29),"")</f>
      </c>
      <c r="ES480">
        <f>IF($GS480&gt;=30,INDEX($DM:$DM,$GR480+30),"")</f>
      </c>
      <c r="ET480">
        <f>IF($GS480&gt;=31,INDEX($DM:$DM,$GR480+31),"")</f>
      </c>
      <c r="EU480">
        <f>IF($GS480&gt;=32,INDEX($DM:$DM,$GR480+32),"")</f>
      </c>
      <c r="EV480">
        <f>IF($GS480&gt;=33,INDEX($DM:$DM,$GR480+33),"")</f>
      </c>
      <c r="EW480">
        <f>IF($GS480&gt;=34,INDEX($DM:$DM,$GR480+34),"")</f>
      </c>
      <c r="EX480">
        <f>IF($GS480&gt;=35,INDEX($DM:$DM,$GR480+35),"")</f>
      </c>
      <c r="EY480">
        <f>IF($GS480&gt;=36,INDEX($DM:$DM,$GR480+36),"")</f>
      </c>
      <c r="EZ480">
        <f>IF($GS480&gt;=37,INDEX($DM:$DM,$GR480+37),"")</f>
      </c>
      <c r="FA480">
        <f>IF($GS480&gt;=38,INDEX($DM:$DM,$GR480+38),"")</f>
      </c>
      <c r="FB480">
        <f>IF($GS480&gt;=39,INDEX($DM:$DM,$GR480+39),"")</f>
      </c>
      <c r="FC480">
        <f>IF($GS480&gt;=40,INDEX($DM:$DM,$GR480+40),"")</f>
      </c>
      <c r="FD480">
        <f>IF($GS480&gt;=1,INDEX($DN:$DN,$GR480+1),"")</f>
      </c>
      <c r="FE480">
        <f>IF($GS480&gt;=2,INDEX($DN:$DN,$GR480+2),"")</f>
      </c>
      <c r="FF480">
        <f>IF($GS480&gt;=3,INDEX($DN:$DN,$GR480+3),"")</f>
      </c>
      <c r="FG480">
        <f>IF($GS480&gt;=4,INDEX($DN:$DN,$GR480+4),"")</f>
      </c>
      <c r="FH480">
        <f>IF($GS480&gt;=5,INDEX($DN:$DN,$GR480+5),"")</f>
      </c>
      <c r="FI480">
        <f>IF($GS480&gt;=6,INDEX($DN:$DN,$GR480+6),"")</f>
      </c>
      <c r="FJ480">
        <f>IF($GS480&gt;=7,INDEX($DN:$DN,$GR480+7),"")</f>
      </c>
      <c r="FK480">
        <f>IF($GS480&gt;=8,INDEX($DN:$DN,$GR480+8),"")</f>
      </c>
      <c r="FL480">
        <f>IF($GS480&gt;=9,INDEX($DN:$DN,$GR480+9),"")</f>
      </c>
      <c r="FM480">
        <f>IF($GS480&gt;=10,INDEX($DN:$DN,$GR480+10),"")</f>
      </c>
      <c r="FN480">
        <f>IF($GS480&gt;=11,INDEX($DN:$DN,$GR480+11),"")</f>
      </c>
      <c r="FO480">
        <f>IF($GS480&gt;=12,INDEX($DN:$DN,$GR480+12),"")</f>
      </c>
      <c r="FP480">
        <f>IF($GS480&gt;=13,INDEX($DN:$DN,$GR480+13),"")</f>
      </c>
      <c r="FQ480">
        <f>IF($GS480&gt;=14,INDEX($DN:$DN,$GR480+14),"")</f>
      </c>
      <c r="FR480">
        <f>IF($GS480&gt;=15,INDEX($DN:$DN,$GR480+15),"")</f>
      </c>
      <c r="FS480">
        <f>IF($GS480&gt;=16,INDEX($DN:$DN,$GR480+16),"")</f>
      </c>
      <c r="FT480">
        <f>IF($GS480&gt;=17,INDEX($DN:$DN,$GR480+17),"")</f>
      </c>
      <c r="FU480">
        <f>IF($GS480&gt;=18,INDEX($DN:$DN,$GR480+18),"")</f>
      </c>
      <c r="FV480">
        <f>IF($GS480&gt;=19,INDEX($DN:$DN,$GR480+19),"")</f>
      </c>
      <c r="FW480">
        <f>IF($GS480&gt;=20,INDEX($DN:$DN,$GR480+20),"")</f>
      </c>
      <c r="FX480">
        <f>IF($GS480&gt;=21,INDEX($DN:$DN,$GR480+21),"")</f>
      </c>
      <c r="FY480">
        <f>IF($GS480&gt;=22,INDEX($DN:$DN,$GR480+22),"")</f>
      </c>
      <c r="FZ480">
        <f>IF($GS480&gt;=23,INDEX($DN:$DN,$GR480+23),"")</f>
      </c>
      <c r="GA480">
        <f>IF($GS480&gt;=24,INDEX($DN:$DN,$GR480+24),"")</f>
      </c>
      <c r="GB480">
        <f>IF($GS480&gt;=25,INDEX($DN:$DN,$GR480+25),"")</f>
      </c>
      <c r="GC480">
        <f>IF($GS480&gt;=26,INDEX($DN:$DN,$GR480+26),"")</f>
      </c>
      <c r="GD480">
        <f>IF($GS480&gt;=27,INDEX($DN:$DN,$GR480+27),"")</f>
      </c>
      <c r="GE480">
        <f>IF($GS480&gt;=28,INDEX($DN:$DN,$GR480+28),"")</f>
      </c>
      <c r="GF480">
        <f>IF($GS480&gt;=29,INDEX($DN:$DN,$GR480+29),"")</f>
      </c>
      <c r="GG480">
        <f>IF($GS480&gt;=30,INDEX($DN:$DN,$GR480+30),"")</f>
      </c>
      <c r="GH480">
        <f>IF($GS480&gt;=31,INDEX($DN:$DN,$GR480+31),"")</f>
      </c>
      <c r="GI480">
        <f>IF($GS480&gt;=32,INDEX($DN:$DN,$GR480+32),"")</f>
      </c>
      <c r="GJ480">
        <f>IF($GS480&gt;=33,INDEX($DN:$DN,$GR480+33),"")</f>
      </c>
      <c r="GK480">
        <f>IF($GS480&gt;=34,INDEX($DN:$DN,$GR480+34),"")</f>
      </c>
      <c r="GL480">
        <f>IF($GS480&gt;=35,INDEX($DN:$DN,$GR480+35),"")</f>
      </c>
      <c r="GM480">
        <f>IF($GS480&gt;=36,INDEX($DN:$DN,$GR480+36),"")</f>
      </c>
      <c r="GN480">
        <f>IF($GS480&gt;=37,INDEX($DN:$DN,$GR480+37),"")</f>
      </c>
      <c r="GO480">
        <f>IF($GS480&gt;=38,INDEX($DN:$DN,$GR480+38),"")</f>
      </c>
      <c r="GP480">
        <f>IF($GS480&gt;=39,INDEX($DN:$DN,$GR480+39),"")</f>
      </c>
      <c r="GQ480">
        <f>IF($GS480&gt;=40,INDEX($DN:$DN,$GR480+40),"")</f>
      </c>
      <c r="GR480">
        <f>IFERROR(MATCH($DL480,$DM$2:$DM$148,0)+1,0)</f>
      </c>
      <c r="GS480">
        <f>IFERROR(INDEX($DO$2:$DO$148,MATCH($DL480,$DM$2:$DM$148,0)),0)</f>
      </c>
      <c r="GT480">
        <f>IFERROR(MATCH($Z480,$DP$480:$FC$480,0),0)</f>
      </c>
      <c r="GU480">
        <f>IF($GT480&gt;0,INDEX($FD$480:$GQ$480,$GT480),"")</f>
      </c>
      <c r="GX480">
        <f>IF($JG480&gt;=1,INDEX($GV:$GV,$JF480+1),"")</f>
      </c>
      <c r="GY480">
        <f>IF($JG480&gt;=2,INDEX($GV:$GV,$JF480+2),"")</f>
      </c>
      <c r="GZ480">
        <f>IF($JG480&gt;=3,INDEX($GV:$GV,$JF480+3),"")</f>
      </c>
      <c r="HA480">
        <f>IF($JG480&gt;=4,INDEX($GV:$GV,$JF480+4),"")</f>
      </c>
      <c r="HB480">
        <f>IF($JG480&gt;=5,INDEX($GV:$GV,$JF480+5),"")</f>
      </c>
      <c r="HC480">
        <f>IF($JG480&gt;=6,INDEX($GV:$GV,$JF480+6),"")</f>
      </c>
      <c r="HD480">
        <f>IF($JG480&gt;=7,INDEX($GV:$GV,$JF480+7),"")</f>
      </c>
      <c r="HE480">
        <f>IF($JG480&gt;=8,INDEX($GV:$GV,$JF480+8),"")</f>
      </c>
      <c r="HF480">
        <f>IF($JG480&gt;=9,INDEX($GV:$GV,$JF480+9),"")</f>
      </c>
      <c r="HG480">
        <f>IF($JG480&gt;=10,INDEX($GV:$GV,$JF480+10),"")</f>
      </c>
      <c r="HH480">
        <f>IF($JG480&gt;=11,INDEX($GV:$GV,$JF480+11),"")</f>
      </c>
      <c r="HI480">
        <f>IF($JG480&gt;=12,INDEX($GV:$GV,$JF480+12),"")</f>
      </c>
      <c r="HJ480">
        <f>IF($JG480&gt;=13,INDEX($GV:$GV,$JF480+13),"")</f>
      </c>
      <c r="HK480">
        <f>IF($JG480&gt;=14,INDEX($GV:$GV,$JF480+14),"")</f>
      </c>
      <c r="HL480">
        <f>IF($JG480&gt;=15,INDEX($GV:$GV,$JF480+15),"")</f>
      </c>
      <c r="HM480">
        <f>IF($JG480&gt;=16,INDEX($GV:$GV,$JF480+16),"")</f>
      </c>
      <c r="HN480">
        <f>IF($JG480&gt;=17,INDEX($GV:$GV,$JF480+17),"")</f>
      </c>
      <c r="HO480">
        <f>IF($JG480&gt;=18,INDEX($GV:$GV,$JF480+18),"")</f>
      </c>
      <c r="HP480">
        <f>IF($JG480&gt;=19,INDEX($GV:$GV,$JF480+19),"")</f>
      </c>
      <c r="HQ480">
        <f>IF($JG480&gt;=20,INDEX($GV:$GV,$JF480+20),"")</f>
      </c>
      <c r="HR480">
        <f>IF($JG480&gt;=21,INDEX($GV:$GV,$JF480+21),"")</f>
      </c>
      <c r="HS480">
        <f>IF($JG480&gt;=22,INDEX($GV:$GV,$JF480+22),"")</f>
      </c>
      <c r="HT480">
        <f>IF($JG480&gt;=23,INDEX($GV:$GV,$JF480+23),"")</f>
      </c>
      <c r="HU480">
        <f>IF($JG480&gt;=24,INDEX($GV:$GV,$JF480+24),"")</f>
      </c>
      <c r="HV480">
        <f>IF($JG480&gt;=25,INDEX($GV:$GV,$JF480+25),"")</f>
      </c>
      <c r="HW480">
        <f>IF($JG480&gt;=26,INDEX($GV:$GV,$JF480+26),"")</f>
      </c>
      <c r="HX480">
        <f>IF($JG480&gt;=27,INDEX($GV:$GV,$JF480+27),"")</f>
      </c>
      <c r="HY480">
        <f>IF($JG480&gt;=28,INDEX($GV:$GV,$JF480+28),"")</f>
      </c>
      <c r="HZ480">
        <f>IF($JG480&gt;=29,INDEX($GV:$GV,$JF480+29),"")</f>
      </c>
      <c r="IA480">
        <f>IF($JG480&gt;=30,INDEX($GV:$GV,$JF480+30),"")</f>
      </c>
      <c r="IB480">
        <f>IF($JG480&gt;=31,INDEX($GV:$GV,$JF480+31),"")</f>
      </c>
      <c r="IC480">
        <f>IF($JG480&gt;=32,INDEX($GV:$GV,$JF480+32),"")</f>
      </c>
      <c r="ID480">
        <f>IF($JG480&gt;=33,INDEX($GV:$GV,$JF480+33),"")</f>
      </c>
      <c r="IE480">
        <f>IF($JG480&gt;=34,INDEX($GV:$GV,$JF480+34),"")</f>
      </c>
      <c r="IF480">
        <f>IF($JG480&gt;=35,INDEX($GV:$GV,$JF480+35),"")</f>
      </c>
      <c r="IG480">
        <f>IF($JG480&gt;=36,INDEX($GV:$GV,$JF480+36),"")</f>
      </c>
      <c r="IH480">
        <f>IF($JG480&gt;=37,INDEX($GV:$GV,$JF480+37),"")</f>
      </c>
      <c r="II480">
        <f>IF($JG480&gt;=38,INDEX($GV:$GV,$JF480+38),"")</f>
      </c>
      <c r="IJ480">
        <f>IF($JG480&gt;=39,INDEX($GV:$GV,$JF480+39),"")</f>
      </c>
      <c r="IK480">
        <f>IF($JG480&gt;=40,INDEX($GV:$GV,$JF480+40),"")</f>
      </c>
      <c r="IL480">
        <f>IF($JG480&gt;=41,INDEX($GV:$GV,$JF480+41),"")</f>
      </c>
      <c r="IM480">
        <f>IF($JG480&gt;=42,INDEX($GV:$GV,$JF480+42),"")</f>
      </c>
      <c r="IN480">
        <f>IF($JG480&gt;=43,INDEX($GV:$GV,$JF480+43),"")</f>
      </c>
      <c r="IO480">
        <f>IF($JG480&gt;=44,INDEX($GV:$GV,$JF480+44),"")</f>
      </c>
      <c r="IP480">
        <f>IF($JG480&gt;=45,INDEX($GV:$GV,$JF480+45),"")</f>
      </c>
      <c r="IQ480">
        <f>IF($JG480&gt;=46,INDEX($GV:$GV,$JF480+46),"")</f>
      </c>
      <c r="IR480">
        <f>IF($JG480&gt;=47,INDEX($GV:$GV,$JF480+47),"")</f>
      </c>
      <c r="IS480">
        <f>IF($JG480&gt;=48,INDEX($GV:$GV,$JF480+48),"")</f>
      </c>
      <c r="IT480">
        <f>IF($JG480&gt;=49,INDEX($GV:$GV,$JF480+49),"")</f>
      </c>
      <c r="IU480">
        <f>IF($JG480&gt;=50,INDEX($GV:$GV,$JF480+50),"")</f>
      </c>
      <c r="IV480">
        <f>IF($JG480&gt;=51,INDEX($GV:$GV,$JF480+51),"")</f>
      </c>
      <c r="IW480">
        <f>IF($JG480&gt;=52,INDEX($GV:$GV,$JF480+52),"")</f>
      </c>
      <c r="IX480">
        <f>IF($JG480&gt;=53,INDEX($GV:$GV,$JF480+53),"")</f>
      </c>
      <c r="IY480">
        <f>IF($JG480&gt;=54,INDEX($GV:$GV,$JF480+54),"")</f>
      </c>
      <c r="IZ480">
        <f>IF($JG480&gt;=55,INDEX($GV:$GV,$JF480+55),"")</f>
      </c>
      <c r="JA480">
        <f>IF($JG480&gt;=56,INDEX($GV:$GV,$JF480+56),"")</f>
      </c>
      <c r="JB480">
        <f>IF($JG480&gt;=57,INDEX($GV:$GV,$JF480+57),"")</f>
      </c>
      <c r="JC480">
        <f>IF($JG480&gt;=58,INDEX($GV:$GV,$JF480+58),"")</f>
      </c>
      <c r="JD480">
        <f>IF($JG480&gt;=59,INDEX($GV:$GV,$JF480+59),"")</f>
      </c>
      <c r="JE480">
        <f>IF($JG480&gt;=60,INDEX($GV:$GV,$JF480+60),"")</f>
      </c>
      <c r="JF480">
        <f>IFERROR(MATCH($GU480,$GV$2:$GV$322,0)+1,0)</f>
      </c>
      <c r="JG480">
        <f>IFERROR(INDEX($GW$2:$GW$322,MATCH($GU480,$GV$2:$GV$322,0)),0)</f>
      </c>
      <c r="JH480" t="s">
        <v>44</v>
      </c>
      <c r="JI480" t="s">
        <v>44</v>
      </c>
    </row>
    <row r="481" spans="1:269" x14ac:dyDescent="0.25">
      <c r="R481">
        <f>IF(OR($U481="",$Q481=""),"",IFERROR($U481/$Q481,0))</f>
      </c>
      <c r="S481">
        <f>IF($U481="","",
SUM($T481,$V481,$AA481,$W481,$Y481)*
(1-IF($AB481="",0,VALUE($AB481)/100)))</f>
      </c>
      <c r="T481">
        <f>IF($U481="","",$U481)</f>
      </c>
      <c r="V481">
        <f>IF($U481="","",
IF($O481="","",
IF(ISNUMBER(SEARCH("exempt",LOWER($O481))),0,
$U481*(VALUE(SUBSTITUTE($O481,"%",""))/100))))</f>
      </c>
      <c r="AC481">
        <f>IFERROR(IF(FIND(" - ",$K481)&gt;0,MID($K481,FIND(" - ",$K481)+3,LEN($K481)),""),"")</f>
      </c>
      <c r="AL481" t="s">
        <v>1349</v>
      </c>
      <c r="AT481">
        <f>IFERROR(LEFT($K481,FIND(" - ",$K481)-1),$K481)</f>
      </c>
      <c r="AW481">
        <f>IF($CL481&gt;=1,INDEX($AU:$AU,$CK481+1),"")</f>
      </c>
      <c r="AX481">
        <f>IF($CL481&gt;=2,INDEX($AU:$AU,$CK481+2),"")</f>
      </c>
      <c r="AY481">
        <f>IF($CL481&gt;=3,INDEX($AU:$AU,$CK481+3),"")</f>
      </c>
      <c r="AZ481">
        <f>IF($CL481&gt;=4,INDEX($AU:$AU,$CK481+4),"")</f>
      </c>
      <c r="BA481">
        <f>IF($CL481&gt;=5,INDEX($AU:$AU,$CK481+5),"")</f>
      </c>
      <c r="BB481">
        <f>IF($CL481&gt;=6,INDEX($AU:$AU,$CK481+6),"")</f>
      </c>
      <c r="BC481">
        <f>IF($CL481&gt;=7,INDEX($AU:$AU,$CK481+7),"")</f>
      </c>
      <c r="BD481">
        <f>IF($CL481&gt;=8,INDEX($AU:$AU,$CK481+8),"")</f>
      </c>
      <c r="BE481">
        <f>IF($CL481&gt;=9,INDEX($AU:$AU,$CK481+9),"")</f>
      </c>
      <c r="BF481">
        <f>IF($CL481&gt;=10,INDEX($AU:$AU,$CK481+10),"")</f>
      </c>
      <c r="BG481">
        <f>IF($CL481&gt;=11,INDEX($AU:$AU,$CK481+11),"")</f>
      </c>
      <c r="BH481">
        <f>IF($CL481&gt;=12,INDEX($AU:$AU,$CK481+12),"")</f>
      </c>
      <c r="BI481">
        <f>IF($CL481&gt;=13,INDEX($AU:$AU,$CK481+13),"")</f>
      </c>
      <c r="BJ481">
        <f>IF($CL481&gt;=14,INDEX($AU:$AU,$CK481+14),"")</f>
      </c>
      <c r="BK481">
        <f>IF($CL481&gt;=15,INDEX($AU:$AU,$CK481+15),"")</f>
      </c>
      <c r="BL481">
        <f>IF($CL481&gt;=16,INDEX($AU:$AU,$CK481+16),"")</f>
      </c>
      <c r="BM481">
        <f>IF($CL481&gt;=17,INDEX($AU:$AU,$CK481+17),"")</f>
      </c>
      <c r="BN481">
        <f>IF($CL481&gt;=18,INDEX($AU:$AU,$CK481+18),"")</f>
      </c>
      <c r="BO481">
        <f>IF($CL481&gt;=19,INDEX($AU:$AU,$CK481+19),"")</f>
      </c>
      <c r="BP481">
        <f>IF($CL481&gt;=20,INDEX($AU:$AU,$CK481+20),"")</f>
      </c>
      <c r="BQ481">
        <f>IF($CL481&gt;=21,INDEX($AU:$AU,$CK481+21),"")</f>
      </c>
      <c r="BR481">
        <f>IF($CL481&gt;=22,INDEX($AU:$AU,$CK481+22),"")</f>
      </c>
      <c r="BS481">
        <f>IF($CL481&gt;=23,INDEX($AU:$AU,$CK481+23),"")</f>
      </c>
      <c r="BT481">
        <f>IF($CL481&gt;=24,INDEX($AU:$AU,$CK481+24),"")</f>
      </c>
      <c r="BU481">
        <f>IF($CL481&gt;=25,INDEX($AU:$AU,$CK481+25),"")</f>
      </c>
      <c r="BV481">
        <f>IF($CL481&gt;=26,INDEX($AU:$AU,$CK481+26),"")</f>
      </c>
      <c r="BW481">
        <f>IF($CL481&gt;=27,INDEX($AU:$AU,$CK481+27),"")</f>
      </c>
      <c r="BX481">
        <f>IF($CL481&gt;=28,INDEX($AU:$AU,$CK481+28),"")</f>
      </c>
      <c r="BY481">
        <f>IF($CL481&gt;=29,INDEX($AU:$AU,$CK481+29),"")</f>
      </c>
      <c r="BZ481">
        <f>IF($CL481&gt;=30,INDEX($AU:$AU,$CK481+30),"")</f>
      </c>
      <c r="CA481">
        <f>IF($CL481&gt;=31,INDEX($AU:$AU,$CK481+31),"")</f>
      </c>
      <c r="CB481">
        <f>IF($CL481&gt;=32,INDEX($AU:$AU,$CK481+32),"")</f>
      </c>
      <c r="CC481">
        <f>IF($CL481&gt;=33,INDEX($AU:$AU,$CK481+33),"")</f>
      </c>
      <c r="CD481">
        <f>IF($CL481&gt;=34,INDEX($AU:$AU,$CK481+34),"")</f>
      </c>
      <c r="CE481">
        <f>IF($CL481&gt;=35,INDEX($AU:$AU,$CK481+35),"")</f>
      </c>
      <c r="CF481">
        <f>IF($CL481&gt;=36,INDEX($AU:$AU,$CK481+36),"")</f>
      </c>
      <c r="CG481">
        <f>IF($CL481&gt;=37,INDEX($AU:$AU,$CK481+37),"")</f>
      </c>
      <c r="CH481">
        <f>IF($CL481&gt;=38,INDEX($AU:$AU,$CK481+38),"")</f>
      </c>
      <c r="CI481">
        <f>IF($CL481&gt;=39,INDEX($AU:$AU,$CK481+39),"")</f>
      </c>
      <c r="CJ481">
        <f>IF($CL481&gt;=40,INDEX($AU:$AU,$CK481+40),"")</f>
      </c>
      <c r="CK481">
        <f>IFERROR(MATCH($AT481,$AU$2:$AU$133,0)+1,0)</f>
      </c>
      <c r="CL481">
        <f>IFERROR(INDEX($AV$2:$AV$133,MATCH($AT481,$AU$2:$AU$133,0)),0)</f>
      </c>
      <c r="CM481">
        <f>IFERROR(LEFT($L481,FIND(" - ",$L481)-1),$L481)</f>
      </c>
      <c r="CN481" t="s">
        <v>149</v>
      </c>
      <c r="CP481">
        <f>IF($DK481&gt;=1,INDEX($CN:$CN,$DJ481+1),"")</f>
      </c>
      <c r="CQ481">
        <f>IF($DK481&gt;=2,INDEX($CN:$CN,$DJ481+2),"")</f>
      </c>
      <c r="CR481">
        <f>IF($DK481&gt;=3,INDEX($CN:$CN,$DJ481+3),"")</f>
      </c>
      <c r="CS481">
        <f>IF($DK481&gt;=4,INDEX($CN:$CN,$DJ481+4),"")</f>
      </c>
      <c r="CT481">
        <f>IF($DK481&gt;=5,INDEX($CN:$CN,$DJ481+5),"")</f>
      </c>
      <c r="CU481">
        <f>IF($DK481&gt;=6,INDEX($CN:$CN,$DJ481+6),"")</f>
      </c>
      <c r="CV481">
        <f>IF($DK481&gt;=7,INDEX($CN:$CN,$DJ481+7),"")</f>
      </c>
      <c r="CW481">
        <f>IF($DK481&gt;=8,INDEX($CN:$CN,$DJ481+8),"")</f>
      </c>
      <c r="CX481">
        <f>IF($DK481&gt;=9,INDEX($CN:$CN,$DJ481+9),"")</f>
      </c>
      <c r="CY481">
        <f>IF($DK481&gt;=10,INDEX($CN:$CN,$DJ481+10),"")</f>
      </c>
      <c r="CZ481">
        <f>IF($DK481&gt;=11,INDEX($CN:$CN,$DJ481+11),"")</f>
      </c>
      <c r="DA481">
        <f>IF($DK481&gt;=12,INDEX($CN:$CN,$DJ481+12),"")</f>
      </c>
      <c r="DB481">
        <f>IF($DK481&gt;=13,INDEX($CN:$CN,$DJ481+13),"")</f>
      </c>
      <c r="DC481">
        <f>IF($DK481&gt;=14,INDEX($CN:$CN,$DJ481+14),"")</f>
      </c>
      <c r="DD481">
        <f>IF($DK481&gt;=15,INDEX($CN:$CN,$DJ481+15),"")</f>
      </c>
      <c r="DE481">
        <f>IF($DK481&gt;=16,INDEX($CN:$CN,$DJ481+16),"")</f>
      </c>
      <c r="DF481">
        <f>IF($DK481&gt;=17,INDEX($CN:$CN,$DJ481+17),"")</f>
      </c>
      <c r="DG481">
        <f>IF($DK481&gt;=18,INDEX($CN:$CN,$DJ481+18),"")</f>
      </c>
      <c r="DH481">
        <f>IF($DK481&gt;=19,INDEX($CN:$CN,$DJ481+19),"")</f>
      </c>
      <c r="DI481">
        <f>IF($DK481&gt;=20,INDEX($CN:$CN,$DJ481+20),"")</f>
      </c>
      <c r="DJ481">
        <f>IFERROR(MATCH($CM481,$CN$2:$CN$1089,0)+1,0)</f>
      </c>
      <c r="DK481">
        <f>IFERROR(INDEX($CO$2:$CO$1089,MATCH($CM481,$CN$2:$CN$1089,0)),0)</f>
      </c>
      <c r="DL481">
        <f>IFERROR(INDEX($AS:$AS,MATCH($O481,$AR:$AR,0))&amp;"","")</f>
      </c>
      <c r="DP481">
        <f>IF($GS481&gt;=1,INDEX($DM:$DM,$GR481+1),"")</f>
      </c>
      <c r="DQ481">
        <f>IF($GS481&gt;=2,INDEX($DM:$DM,$GR481+2),"")</f>
      </c>
      <c r="DR481">
        <f>IF($GS481&gt;=3,INDEX($DM:$DM,$GR481+3),"")</f>
      </c>
      <c r="DS481">
        <f>IF($GS481&gt;=4,INDEX($DM:$DM,$GR481+4),"")</f>
      </c>
      <c r="DT481">
        <f>IF($GS481&gt;=5,INDEX($DM:$DM,$GR481+5),"")</f>
      </c>
      <c r="DU481">
        <f>IF($GS481&gt;=6,INDEX($DM:$DM,$GR481+6),"")</f>
      </c>
      <c r="DV481">
        <f>IF($GS481&gt;=7,INDEX($DM:$DM,$GR481+7),"")</f>
      </c>
      <c r="DW481">
        <f>IF($GS481&gt;=8,INDEX($DM:$DM,$GR481+8),"")</f>
      </c>
      <c r="DX481">
        <f>IF($GS481&gt;=9,INDEX($DM:$DM,$GR481+9),"")</f>
      </c>
      <c r="DY481">
        <f>IF($GS481&gt;=10,INDEX($DM:$DM,$GR481+10),"")</f>
      </c>
      <c r="DZ481">
        <f>IF($GS481&gt;=11,INDEX($DM:$DM,$GR481+11),"")</f>
      </c>
      <c r="EA481">
        <f>IF($GS481&gt;=12,INDEX($DM:$DM,$GR481+12),"")</f>
      </c>
      <c r="EB481">
        <f>IF($GS481&gt;=13,INDEX($DM:$DM,$GR481+13),"")</f>
      </c>
      <c r="EC481">
        <f>IF($GS481&gt;=14,INDEX($DM:$DM,$GR481+14),"")</f>
      </c>
      <c r="ED481">
        <f>IF($GS481&gt;=15,INDEX($DM:$DM,$GR481+15),"")</f>
      </c>
      <c r="EE481">
        <f>IF($GS481&gt;=16,INDEX($DM:$DM,$GR481+16),"")</f>
      </c>
      <c r="EF481">
        <f>IF($GS481&gt;=17,INDEX($DM:$DM,$GR481+17),"")</f>
      </c>
      <c r="EG481">
        <f>IF($GS481&gt;=18,INDEX($DM:$DM,$GR481+18),"")</f>
      </c>
      <c r="EH481">
        <f>IF($GS481&gt;=19,INDEX($DM:$DM,$GR481+19),"")</f>
      </c>
      <c r="EI481">
        <f>IF($GS481&gt;=20,INDEX($DM:$DM,$GR481+20),"")</f>
      </c>
      <c r="EJ481">
        <f>IF($GS481&gt;=21,INDEX($DM:$DM,$GR481+21),"")</f>
      </c>
      <c r="EK481">
        <f>IF($GS481&gt;=22,INDEX($DM:$DM,$GR481+22),"")</f>
      </c>
      <c r="EL481">
        <f>IF($GS481&gt;=23,INDEX($DM:$DM,$GR481+23),"")</f>
      </c>
      <c r="EM481">
        <f>IF($GS481&gt;=24,INDEX($DM:$DM,$GR481+24),"")</f>
      </c>
      <c r="EN481">
        <f>IF($GS481&gt;=25,INDEX($DM:$DM,$GR481+25),"")</f>
      </c>
      <c r="EO481">
        <f>IF($GS481&gt;=26,INDEX($DM:$DM,$GR481+26),"")</f>
      </c>
      <c r="EP481">
        <f>IF($GS481&gt;=27,INDEX($DM:$DM,$GR481+27),"")</f>
      </c>
      <c r="EQ481">
        <f>IF($GS481&gt;=28,INDEX($DM:$DM,$GR481+28),"")</f>
      </c>
      <c r="ER481">
        <f>IF($GS481&gt;=29,INDEX($DM:$DM,$GR481+29),"")</f>
      </c>
      <c r="ES481">
        <f>IF($GS481&gt;=30,INDEX($DM:$DM,$GR481+30),"")</f>
      </c>
      <c r="ET481">
        <f>IF($GS481&gt;=31,INDEX($DM:$DM,$GR481+31),"")</f>
      </c>
      <c r="EU481">
        <f>IF($GS481&gt;=32,INDEX($DM:$DM,$GR481+32),"")</f>
      </c>
      <c r="EV481">
        <f>IF($GS481&gt;=33,INDEX($DM:$DM,$GR481+33),"")</f>
      </c>
      <c r="EW481">
        <f>IF($GS481&gt;=34,INDEX($DM:$DM,$GR481+34),"")</f>
      </c>
      <c r="EX481">
        <f>IF($GS481&gt;=35,INDEX($DM:$DM,$GR481+35),"")</f>
      </c>
      <c r="EY481">
        <f>IF($GS481&gt;=36,INDEX($DM:$DM,$GR481+36),"")</f>
      </c>
      <c r="EZ481">
        <f>IF($GS481&gt;=37,INDEX($DM:$DM,$GR481+37),"")</f>
      </c>
      <c r="FA481">
        <f>IF($GS481&gt;=38,INDEX($DM:$DM,$GR481+38),"")</f>
      </c>
      <c r="FB481">
        <f>IF($GS481&gt;=39,INDEX($DM:$DM,$GR481+39),"")</f>
      </c>
      <c r="FC481">
        <f>IF($GS481&gt;=40,INDEX($DM:$DM,$GR481+40),"")</f>
      </c>
      <c r="FD481">
        <f>IF($GS481&gt;=1,INDEX($DN:$DN,$GR481+1),"")</f>
      </c>
      <c r="FE481">
        <f>IF($GS481&gt;=2,INDEX($DN:$DN,$GR481+2),"")</f>
      </c>
      <c r="FF481">
        <f>IF($GS481&gt;=3,INDEX($DN:$DN,$GR481+3),"")</f>
      </c>
      <c r="FG481">
        <f>IF($GS481&gt;=4,INDEX($DN:$DN,$GR481+4),"")</f>
      </c>
      <c r="FH481">
        <f>IF($GS481&gt;=5,INDEX($DN:$DN,$GR481+5),"")</f>
      </c>
      <c r="FI481">
        <f>IF($GS481&gt;=6,INDEX($DN:$DN,$GR481+6),"")</f>
      </c>
      <c r="FJ481">
        <f>IF($GS481&gt;=7,INDEX($DN:$DN,$GR481+7),"")</f>
      </c>
      <c r="FK481">
        <f>IF($GS481&gt;=8,INDEX($DN:$DN,$GR481+8),"")</f>
      </c>
      <c r="FL481">
        <f>IF($GS481&gt;=9,INDEX($DN:$DN,$GR481+9),"")</f>
      </c>
      <c r="FM481">
        <f>IF($GS481&gt;=10,INDEX($DN:$DN,$GR481+10),"")</f>
      </c>
      <c r="FN481">
        <f>IF($GS481&gt;=11,INDEX($DN:$DN,$GR481+11),"")</f>
      </c>
      <c r="FO481">
        <f>IF($GS481&gt;=12,INDEX($DN:$DN,$GR481+12),"")</f>
      </c>
      <c r="FP481">
        <f>IF($GS481&gt;=13,INDEX($DN:$DN,$GR481+13),"")</f>
      </c>
      <c r="FQ481">
        <f>IF($GS481&gt;=14,INDEX($DN:$DN,$GR481+14),"")</f>
      </c>
      <c r="FR481">
        <f>IF($GS481&gt;=15,INDEX($DN:$DN,$GR481+15),"")</f>
      </c>
      <c r="FS481">
        <f>IF($GS481&gt;=16,INDEX($DN:$DN,$GR481+16),"")</f>
      </c>
      <c r="FT481">
        <f>IF($GS481&gt;=17,INDEX($DN:$DN,$GR481+17),"")</f>
      </c>
      <c r="FU481">
        <f>IF($GS481&gt;=18,INDEX($DN:$DN,$GR481+18),"")</f>
      </c>
      <c r="FV481">
        <f>IF($GS481&gt;=19,INDEX($DN:$DN,$GR481+19),"")</f>
      </c>
      <c r="FW481">
        <f>IF($GS481&gt;=20,INDEX($DN:$DN,$GR481+20),"")</f>
      </c>
      <c r="FX481">
        <f>IF($GS481&gt;=21,INDEX($DN:$DN,$GR481+21),"")</f>
      </c>
      <c r="FY481">
        <f>IF($GS481&gt;=22,INDEX($DN:$DN,$GR481+22),"")</f>
      </c>
      <c r="FZ481">
        <f>IF($GS481&gt;=23,INDEX($DN:$DN,$GR481+23),"")</f>
      </c>
      <c r="GA481">
        <f>IF($GS481&gt;=24,INDEX($DN:$DN,$GR481+24),"")</f>
      </c>
      <c r="GB481">
        <f>IF($GS481&gt;=25,INDEX($DN:$DN,$GR481+25),"")</f>
      </c>
      <c r="GC481">
        <f>IF($GS481&gt;=26,INDEX($DN:$DN,$GR481+26),"")</f>
      </c>
      <c r="GD481">
        <f>IF($GS481&gt;=27,INDEX($DN:$DN,$GR481+27),"")</f>
      </c>
      <c r="GE481">
        <f>IF($GS481&gt;=28,INDEX($DN:$DN,$GR481+28),"")</f>
      </c>
      <c r="GF481">
        <f>IF($GS481&gt;=29,INDEX($DN:$DN,$GR481+29),"")</f>
      </c>
      <c r="GG481">
        <f>IF($GS481&gt;=30,INDEX($DN:$DN,$GR481+30),"")</f>
      </c>
      <c r="GH481">
        <f>IF($GS481&gt;=31,INDEX($DN:$DN,$GR481+31),"")</f>
      </c>
      <c r="GI481">
        <f>IF($GS481&gt;=32,INDEX($DN:$DN,$GR481+32),"")</f>
      </c>
      <c r="GJ481">
        <f>IF($GS481&gt;=33,INDEX($DN:$DN,$GR481+33),"")</f>
      </c>
      <c r="GK481">
        <f>IF($GS481&gt;=34,INDEX($DN:$DN,$GR481+34),"")</f>
      </c>
      <c r="GL481">
        <f>IF($GS481&gt;=35,INDEX($DN:$DN,$GR481+35),"")</f>
      </c>
      <c r="GM481">
        <f>IF($GS481&gt;=36,INDEX($DN:$DN,$GR481+36),"")</f>
      </c>
      <c r="GN481">
        <f>IF($GS481&gt;=37,INDEX($DN:$DN,$GR481+37),"")</f>
      </c>
      <c r="GO481">
        <f>IF($GS481&gt;=38,INDEX($DN:$DN,$GR481+38),"")</f>
      </c>
      <c r="GP481">
        <f>IF($GS481&gt;=39,INDEX($DN:$DN,$GR481+39),"")</f>
      </c>
      <c r="GQ481">
        <f>IF($GS481&gt;=40,INDEX($DN:$DN,$GR481+40),"")</f>
      </c>
      <c r="GR481">
        <f>IFERROR(MATCH($DL481,$DM$2:$DM$148,0)+1,0)</f>
      </c>
      <c r="GS481">
        <f>IFERROR(INDEX($DO$2:$DO$148,MATCH($DL481,$DM$2:$DM$148,0)),0)</f>
      </c>
      <c r="GT481">
        <f>IFERROR(MATCH($Z481,$DP$481:$FC$481,0),0)</f>
      </c>
      <c r="GU481">
        <f>IF($GT481&gt;0,INDEX($FD$481:$GQ$481,$GT481),"")</f>
      </c>
      <c r="GX481">
        <f>IF($JG481&gt;=1,INDEX($GV:$GV,$JF481+1),"")</f>
      </c>
      <c r="GY481">
        <f>IF($JG481&gt;=2,INDEX($GV:$GV,$JF481+2),"")</f>
      </c>
      <c r="GZ481">
        <f>IF($JG481&gt;=3,INDEX($GV:$GV,$JF481+3),"")</f>
      </c>
      <c r="HA481">
        <f>IF($JG481&gt;=4,INDEX($GV:$GV,$JF481+4),"")</f>
      </c>
      <c r="HB481">
        <f>IF($JG481&gt;=5,INDEX($GV:$GV,$JF481+5),"")</f>
      </c>
      <c r="HC481">
        <f>IF($JG481&gt;=6,INDEX($GV:$GV,$JF481+6),"")</f>
      </c>
      <c r="HD481">
        <f>IF($JG481&gt;=7,INDEX($GV:$GV,$JF481+7),"")</f>
      </c>
      <c r="HE481">
        <f>IF($JG481&gt;=8,INDEX($GV:$GV,$JF481+8),"")</f>
      </c>
      <c r="HF481">
        <f>IF($JG481&gt;=9,INDEX($GV:$GV,$JF481+9),"")</f>
      </c>
      <c r="HG481">
        <f>IF($JG481&gt;=10,INDEX($GV:$GV,$JF481+10),"")</f>
      </c>
      <c r="HH481">
        <f>IF($JG481&gt;=11,INDEX($GV:$GV,$JF481+11),"")</f>
      </c>
      <c r="HI481">
        <f>IF($JG481&gt;=12,INDEX($GV:$GV,$JF481+12),"")</f>
      </c>
      <c r="HJ481">
        <f>IF($JG481&gt;=13,INDEX($GV:$GV,$JF481+13),"")</f>
      </c>
      <c r="HK481">
        <f>IF($JG481&gt;=14,INDEX($GV:$GV,$JF481+14),"")</f>
      </c>
      <c r="HL481">
        <f>IF($JG481&gt;=15,INDEX($GV:$GV,$JF481+15),"")</f>
      </c>
      <c r="HM481">
        <f>IF($JG481&gt;=16,INDEX($GV:$GV,$JF481+16),"")</f>
      </c>
      <c r="HN481">
        <f>IF($JG481&gt;=17,INDEX($GV:$GV,$JF481+17),"")</f>
      </c>
      <c r="HO481">
        <f>IF($JG481&gt;=18,INDEX($GV:$GV,$JF481+18),"")</f>
      </c>
      <c r="HP481">
        <f>IF($JG481&gt;=19,INDEX($GV:$GV,$JF481+19),"")</f>
      </c>
      <c r="HQ481">
        <f>IF($JG481&gt;=20,INDEX($GV:$GV,$JF481+20),"")</f>
      </c>
      <c r="HR481">
        <f>IF($JG481&gt;=21,INDEX($GV:$GV,$JF481+21),"")</f>
      </c>
      <c r="HS481">
        <f>IF($JG481&gt;=22,INDEX($GV:$GV,$JF481+22),"")</f>
      </c>
      <c r="HT481">
        <f>IF($JG481&gt;=23,INDEX($GV:$GV,$JF481+23),"")</f>
      </c>
      <c r="HU481">
        <f>IF($JG481&gt;=24,INDEX($GV:$GV,$JF481+24),"")</f>
      </c>
      <c r="HV481">
        <f>IF($JG481&gt;=25,INDEX($GV:$GV,$JF481+25),"")</f>
      </c>
      <c r="HW481">
        <f>IF($JG481&gt;=26,INDEX($GV:$GV,$JF481+26),"")</f>
      </c>
      <c r="HX481">
        <f>IF($JG481&gt;=27,INDEX($GV:$GV,$JF481+27),"")</f>
      </c>
      <c r="HY481">
        <f>IF($JG481&gt;=28,INDEX($GV:$GV,$JF481+28),"")</f>
      </c>
      <c r="HZ481">
        <f>IF($JG481&gt;=29,INDEX($GV:$GV,$JF481+29),"")</f>
      </c>
      <c r="IA481">
        <f>IF($JG481&gt;=30,INDEX($GV:$GV,$JF481+30),"")</f>
      </c>
      <c r="IB481">
        <f>IF($JG481&gt;=31,INDEX($GV:$GV,$JF481+31),"")</f>
      </c>
      <c r="IC481">
        <f>IF($JG481&gt;=32,INDEX($GV:$GV,$JF481+32),"")</f>
      </c>
      <c r="ID481">
        <f>IF($JG481&gt;=33,INDEX($GV:$GV,$JF481+33),"")</f>
      </c>
      <c r="IE481">
        <f>IF($JG481&gt;=34,INDEX($GV:$GV,$JF481+34),"")</f>
      </c>
      <c r="IF481">
        <f>IF($JG481&gt;=35,INDEX($GV:$GV,$JF481+35),"")</f>
      </c>
      <c r="IG481">
        <f>IF($JG481&gt;=36,INDEX($GV:$GV,$JF481+36),"")</f>
      </c>
      <c r="IH481">
        <f>IF($JG481&gt;=37,INDEX($GV:$GV,$JF481+37),"")</f>
      </c>
      <c r="II481">
        <f>IF($JG481&gt;=38,INDEX($GV:$GV,$JF481+38),"")</f>
      </c>
      <c r="IJ481">
        <f>IF($JG481&gt;=39,INDEX($GV:$GV,$JF481+39),"")</f>
      </c>
      <c r="IK481">
        <f>IF($JG481&gt;=40,INDEX($GV:$GV,$JF481+40),"")</f>
      </c>
      <c r="IL481">
        <f>IF($JG481&gt;=41,INDEX($GV:$GV,$JF481+41),"")</f>
      </c>
      <c r="IM481">
        <f>IF($JG481&gt;=42,INDEX($GV:$GV,$JF481+42),"")</f>
      </c>
      <c r="IN481">
        <f>IF($JG481&gt;=43,INDEX($GV:$GV,$JF481+43),"")</f>
      </c>
      <c r="IO481">
        <f>IF($JG481&gt;=44,INDEX($GV:$GV,$JF481+44),"")</f>
      </c>
      <c r="IP481">
        <f>IF($JG481&gt;=45,INDEX($GV:$GV,$JF481+45),"")</f>
      </c>
      <c r="IQ481">
        <f>IF($JG481&gt;=46,INDEX($GV:$GV,$JF481+46),"")</f>
      </c>
      <c r="IR481">
        <f>IF($JG481&gt;=47,INDEX($GV:$GV,$JF481+47),"")</f>
      </c>
      <c r="IS481">
        <f>IF($JG481&gt;=48,INDEX($GV:$GV,$JF481+48),"")</f>
      </c>
      <c r="IT481">
        <f>IF($JG481&gt;=49,INDEX($GV:$GV,$JF481+49),"")</f>
      </c>
      <c r="IU481">
        <f>IF($JG481&gt;=50,INDEX($GV:$GV,$JF481+50),"")</f>
      </c>
      <c r="IV481">
        <f>IF($JG481&gt;=51,INDEX($GV:$GV,$JF481+51),"")</f>
      </c>
      <c r="IW481">
        <f>IF($JG481&gt;=52,INDEX($GV:$GV,$JF481+52),"")</f>
      </c>
      <c r="IX481">
        <f>IF($JG481&gt;=53,INDEX($GV:$GV,$JF481+53),"")</f>
      </c>
      <c r="IY481">
        <f>IF($JG481&gt;=54,INDEX($GV:$GV,$JF481+54),"")</f>
      </c>
      <c r="IZ481">
        <f>IF($JG481&gt;=55,INDEX($GV:$GV,$JF481+55),"")</f>
      </c>
      <c r="JA481">
        <f>IF($JG481&gt;=56,INDEX($GV:$GV,$JF481+56),"")</f>
      </c>
      <c r="JB481">
        <f>IF($JG481&gt;=57,INDEX($GV:$GV,$JF481+57),"")</f>
      </c>
      <c r="JC481">
        <f>IF($JG481&gt;=58,INDEX($GV:$GV,$JF481+58),"")</f>
      </c>
      <c r="JD481">
        <f>IF($JG481&gt;=59,INDEX($GV:$GV,$JF481+59),"")</f>
      </c>
      <c r="JE481">
        <f>IF($JG481&gt;=60,INDEX($GV:$GV,$JF481+60),"")</f>
      </c>
      <c r="JF481">
        <f>IFERROR(MATCH($GU481,$GV$2:$GV$322,0)+1,0)</f>
      </c>
      <c r="JG481">
        <f>IFERROR(INDEX($GW$2:$GW$322,MATCH($GU481,$GV$2:$GV$322,0)),0)</f>
      </c>
      <c r="JH481" t="s">
        <v>44</v>
      </c>
      <c r="JI481" t="s">
        <v>44</v>
      </c>
    </row>
    <row r="482" spans="1:269" x14ac:dyDescent="0.25">
      <c r="R482">
        <f>IF(OR($U482="",$Q482=""),"",IFERROR($U482/$Q482,0))</f>
      </c>
      <c r="S482">
        <f>IF($U482="","",
SUM($T482,$V482,$AA482,$W482,$Y482)*
(1-IF($AB482="",0,VALUE($AB482)/100)))</f>
      </c>
      <c r="T482">
        <f>IF($U482="","",$U482)</f>
      </c>
      <c r="V482">
        <f>IF($U482="","",
IF($O482="","",
IF(ISNUMBER(SEARCH("exempt",LOWER($O482))),0,
$U482*(VALUE(SUBSTITUTE($O482,"%",""))/100))))</f>
      </c>
      <c r="AC482">
        <f>IFERROR(IF(FIND(" - ",$K482)&gt;0,MID($K482,FIND(" - ",$K482)+3,LEN($K482)),""),"")</f>
      </c>
      <c r="AL482" t="s">
        <v>1350</v>
      </c>
      <c r="AT482">
        <f>IFERROR(LEFT($K482,FIND(" - ",$K482)-1),$K482)</f>
      </c>
      <c r="AW482">
        <f>IF($CL482&gt;=1,INDEX($AU:$AU,$CK482+1),"")</f>
      </c>
      <c r="AX482">
        <f>IF($CL482&gt;=2,INDEX($AU:$AU,$CK482+2),"")</f>
      </c>
      <c r="AY482">
        <f>IF($CL482&gt;=3,INDEX($AU:$AU,$CK482+3),"")</f>
      </c>
      <c r="AZ482">
        <f>IF($CL482&gt;=4,INDEX($AU:$AU,$CK482+4),"")</f>
      </c>
      <c r="BA482">
        <f>IF($CL482&gt;=5,INDEX($AU:$AU,$CK482+5),"")</f>
      </c>
      <c r="BB482">
        <f>IF($CL482&gt;=6,INDEX($AU:$AU,$CK482+6),"")</f>
      </c>
      <c r="BC482">
        <f>IF($CL482&gt;=7,INDEX($AU:$AU,$CK482+7),"")</f>
      </c>
      <c r="BD482">
        <f>IF($CL482&gt;=8,INDEX($AU:$AU,$CK482+8),"")</f>
      </c>
      <c r="BE482">
        <f>IF($CL482&gt;=9,INDEX($AU:$AU,$CK482+9),"")</f>
      </c>
      <c r="BF482">
        <f>IF($CL482&gt;=10,INDEX($AU:$AU,$CK482+10),"")</f>
      </c>
      <c r="BG482">
        <f>IF($CL482&gt;=11,INDEX($AU:$AU,$CK482+11),"")</f>
      </c>
      <c r="BH482">
        <f>IF($CL482&gt;=12,INDEX($AU:$AU,$CK482+12),"")</f>
      </c>
      <c r="BI482">
        <f>IF($CL482&gt;=13,INDEX($AU:$AU,$CK482+13),"")</f>
      </c>
      <c r="BJ482">
        <f>IF($CL482&gt;=14,INDEX($AU:$AU,$CK482+14),"")</f>
      </c>
      <c r="BK482">
        <f>IF($CL482&gt;=15,INDEX($AU:$AU,$CK482+15),"")</f>
      </c>
      <c r="BL482">
        <f>IF($CL482&gt;=16,INDEX($AU:$AU,$CK482+16),"")</f>
      </c>
      <c r="BM482">
        <f>IF($CL482&gt;=17,INDEX($AU:$AU,$CK482+17),"")</f>
      </c>
      <c r="BN482">
        <f>IF($CL482&gt;=18,INDEX($AU:$AU,$CK482+18),"")</f>
      </c>
      <c r="BO482">
        <f>IF($CL482&gt;=19,INDEX($AU:$AU,$CK482+19),"")</f>
      </c>
      <c r="BP482">
        <f>IF($CL482&gt;=20,INDEX($AU:$AU,$CK482+20),"")</f>
      </c>
      <c r="BQ482">
        <f>IF($CL482&gt;=21,INDEX($AU:$AU,$CK482+21),"")</f>
      </c>
      <c r="BR482">
        <f>IF($CL482&gt;=22,INDEX($AU:$AU,$CK482+22),"")</f>
      </c>
      <c r="BS482">
        <f>IF($CL482&gt;=23,INDEX($AU:$AU,$CK482+23),"")</f>
      </c>
      <c r="BT482">
        <f>IF($CL482&gt;=24,INDEX($AU:$AU,$CK482+24),"")</f>
      </c>
      <c r="BU482">
        <f>IF($CL482&gt;=25,INDEX($AU:$AU,$CK482+25),"")</f>
      </c>
      <c r="BV482">
        <f>IF($CL482&gt;=26,INDEX($AU:$AU,$CK482+26),"")</f>
      </c>
      <c r="BW482">
        <f>IF($CL482&gt;=27,INDEX($AU:$AU,$CK482+27),"")</f>
      </c>
      <c r="BX482">
        <f>IF($CL482&gt;=28,INDEX($AU:$AU,$CK482+28),"")</f>
      </c>
      <c r="BY482">
        <f>IF($CL482&gt;=29,INDEX($AU:$AU,$CK482+29),"")</f>
      </c>
      <c r="BZ482">
        <f>IF($CL482&gt;=30,INDEX($AU:$AU,$CK482+30),"")</f>
      </c>
      <c r="CA482">
        <f>IF($CL482&gt;=31,INDEX($AU:$AU,$CK482+31),"")</f>
      </c>
      <c r="CB482">
        <f>IF($CL482&gt;=32,INDEX($AU:$AU,$CK482+32),"")</f>
      </c>
      <c r="CC482">
        <f>IF($CL482&gt;=33,INDEX($AU:$AU,$CK482+33),"")</f>
      </c>
      <c r="CD482">
        <f>IF($CL482&gt;=34,INDEX($AU:$AU,$CK482+34),"")</f>
      </c>
      <c r="CE482">
        <f>IF($CL482&gt;=35,INDEX($AU:$AU,$CK482+35),"")</f>
      </c>
      <c r="CF482">
        <f>IF($CL482&gt;=36,INDEX($AU:$AU,$CK482+36),"")</f>
      </c>
      <c r="CG482">
        <f>IF($CL482&gt;=37,INDEX($AU:$AU,$CK482+37),"")</f>
      </c>
      <c r="CH482">
        <f>IF($CL482&gt;=38,INDEX($AU:$AU,$CK482+38),"")</f>
      </c>
      <c r="CI482">
        <f>IF($CL482&gt;=39,INDEX($AU:$AU,$CK482+39),"")</f>
      </c>
      <c r="CJ482">
        <f>IF($CL482&gt;=40,INDEX($AU:$AU,$CK482+40),"")</f>
      </c>
      <c r="CK482">
        <f>IFERROR(MATCH($AT482,$AU$2:$AU$133,0)+1,0)</f>
      </c>
      <c r="CL482">
        <f>IFERROR(INDEX($AV$2:$AV$133,MATCH($AT482,$AU$2:$AU$133,0)),0)</f>
      </c>
      <c r="CM482">
        <f>IFERROR(LEFT($L482,FIND(" - ",$L482)-1),$L482)</f>
      </c>
      <c r="CN482" t="s">
        <v>1351</v>
      </c>
      <c r="CO482">
        <v>1</v>
      </c>
      <c r="CP482">
        <f>IF($DK482&gt;=1,INDEX($CN:$CN,$DJ482+1),"")</f>
      </c>
      <c r="CQ482">
        <f>IF($DK482&gt;=2,INDEX($CN:$CN,$DJ482+2),"")</f>
      </c>
      <c r="CR482">
        <f>IF($DK482&gt;=3,INDEX($CN:$CN,$DJ482+3),"")</f>
      </c>
      <c r="CS482">
        <f>IF($DK482&gt;=4,INDEX($CN:$CN,$DJ482+4),"")</f>
      </c>
      <c r="CT482">
        <f>IF($DK482&gt;=5,INDEX($CN:$CN,$DJ482+5),"")</f>
      </c>
      <c r="CU482">
        <f>IF($DK482&gt;=6,INDEX($CN:$CN,$DJ482+6),"")</f>
      </c>
      <c r="CV482">
        <f>IF($DK482&gt;=7,INDEX($CN:$CN,$DJ482+7),"")</f>
      </c>
      <c r="CW482">
        <f>IF($DK482&gt;=8,INDEX($CN:$CN,$DJ482+8),"")</f>
      </c>
      <c r="CX482">
        <f>IF($DK482&gt;=9,INDEX($CN:$CN,$DJ482+9),"")</f>
      </c>
      <c r="CY482">
        <f>IF($DK482&gt;=10,INDEX($CN:$CN,$DJ482+10),"")</f>
      </c>
      <c r="CZ482">
        <f>IF($DK482&gt;=11,INDEX($CN:$CN,$DJ482+11),"")</f>
      </c>
      <c r="DA482">
        <f>IF($DK482&gt;=12,INDEX($CN:$CN,$DJ482+12),"")</f>
      </c>
      <c r="DB482">
        <f>IF($DK482&gt;=13,INDEX($CN:$CN,$DJ482+13),"")</f>
      </c>
      <c r="DC482">
        <f>IF($DK482&gt;=14,INDEX($CN:$CN,$DJ482+14),"")</f>
      </c>
      <c r="DD482">
        <f>IF($DK482&gt;=15,INDEX($CN:$CN,$DJ482+15),"")</f>
      </c>
      <c r="DE482">
        <f>IF($DK482&gt;=16,INDEX($CN:$CN,$DJ482+16),"")</f>
      </c>
      <c r="DF482">
        <f>IF($DK482&gt;=17,INDEX($CN:$CN,$DJ482+17),"")</f>
      </c>
      <c r="DG482">
        <f>IF($DK482&gt;=18,INDEX($CN:$CN,$DJ482+18),"")</f>
      </c>
      <c r="DH482">
        <f>IF($DK482&gt;=19,INDEX($CN:$CN,$DJ482+19),"")</f>
      </c>
      <c r="DI482">
        <f>IF($DK482&gt;=20,INDEX($CN:$CN,$DJ482+20),"")</f>
      </c>
      <c r="DJ482">
        <f>IFERROR(MATCH($CM482,$CN$2:$CN$1089,0)+1,0)</f>
      </c>
      <c r="DK482">
        <f>IFERROR(INDEX($CO$2:$CO$1089,MATCH($CM482,$CN$2:$CN$1089,0)),0)</f>
      </c>
      <c r="DL482">
        <f>IFERROR(INDEX($AS:$AS,MATCH($O482,$AR:$AR,0))&amp;"","")</f>
      </c>
      <c r="DP482">
        <f>IF($GS482&gt;=1,INDEX($DM:$DM,$GR482+1),"")</f>
      </c>
      <c r="DQ482">
        <f>IF($GS482&gt;=2,INDEX($DM:$DM,$GR482+2),"")</f>
      </c>
      <c r="DR482">
        <f>IF($GS482&gt;=3,INDEX($DM:$DM,$GR482+3),"")</f>
      </c>
      <c r="DS482">
        <f>IF($GS482&gt;=4,INDEX($DM:$DM,$GR482+4),"")</f>
      </c>
      <c r="DT482">
        <f>IF($GS482&gt;=5,INDEX($DM:$DM,$GR482+5),"")</f>
      </c>
      <c r="DU482">
        <f>IF($GS482&gt;=6,INDEX($DM:$DM,$GR482+6),"")</f>
      </c>
      <c r="DV482">
        <f>IF($GS482&gt;=7,INDEX($DM:$DM,$GR482+7),"")</f>
      </c>
      <c r="DW482">
        <f>IF($GS482&gt;=8,INDEX($DM:$DM,$GR482+8),"")</f>
      </c>
      <c r="DX482">
        <f>IF($GS482&gt;=9,INDEX($DM:$DM,$GR482+9),"")</f>
      </c>
      <c r="DY482">
        <f>IF($GS482&gt;=10,INDEX($DM:$DM,$GR482+10),"")</f>
      </c>
      <c r="DZ482">
        <f>IF($GS482&gt;=11,INDEX($DM:$DM,$GR482+11),"")</f>
      </c>
      <c r="EA482">
        <f>IF($GS482&gt;=12,INDEX($DM:$DM,$GR482+12),"")</f>
      </c>
      <c r="EB482">
        <f>IF($GS482&gt;=13,INDEX($DM:$DM,$GR482+13),"")</f>
      </c>
      <c r="EC482">
        <f>IF($GS482&gt;=14,INDEX($DM:$DM,$GR482+14),"")</f>
      </c>
      <c r="ED482">
        <f>IF($GS482&gt;=15,INDEX($DM:$DM,$GR482+15),"")</f>
      </c>
      <c r="EE482">
        <f>IF($GS482&gt;=16,INDEX($DM:$DM,$GR482+16),"")</f>
      </c>
      <c r="EF482">
        <f>IF($GS482&gt;=17,INDEX($DM:$DM,$GR482+17),"")</f>
      </c>
      <c r="EG482">
        <f>IF($GS482&gt;=18,INDEX($DM:$DM,$GR482+18),"")</f>
      </c>
      <c r="EH482">
        <f>IF($GS482&gt;=19,INDEX($DM:$DM,$GR482+19),"")</f>
      </c>
      <c r="EI482">
        <f>IF($GS482&gt;=20,INDEX($DM:$DM,$GR482+20),"")</f>
      </c>
      <c r="EJ482">
        <f>IF($GS482&gt;=21,INDEX($DM:$DM,$GR482+21),"")</f>
      </c>
      <c r="EK482">
        <f>IF($GS482&gt;=22,INDEX($DM:$DM,$GR482+22),"")</f>
      </c>
      <c r="EL482">
        <f>IF($GS482&gt;=23,INDEX($DM:$DM,$GR482+23),"")</f>
      </c>
      <c r="EM482">
        <f>IF($GS482&gt;=24,INDEX($DM:$DM,$GR482+24),"")</f>
      </c>
      <c r="EN482">
        <f>IF($GS482&gt;=25,INDEX($DM:$DM,$GR482+25),"")</f>
      </c>
      <c r="EO482">
        <f>IF($GS482&gt;=26,INDEX($DM:$DM,$GR482+26),"")</f>
      </c>
      <c r="EP482">
        <f>IF($GS482&gt;=27,INDEX($DM:$DM,$GR482+27),"")</f>
      </c>
      <c r="EQ482">
        <f>IF($GS482&gt;=28,INDEX($DM:$DM,$GR482+28),"")</f>
      </c>
      <c r="ER482">
        <f>IF($GS482&gt;=29,INDEX($DM:$DM,$GR482+29),"")</f>
      </c>
      <c r="ES482">
        <f>IF($GS482&gt;=30,INDEX($DM:$DM,$GR482+30),"")</f>
      </c>
      <c r="ET482">
        <f>IF($GS482&gt;=31,INDEX($DM:$DM,$GR482+31),"")</f>
      </c>
      <c r="EU482">
        <f>IF($GS482&gt;=32,INDEX($DM:$DM,$GR482+32),"")</f>
      </c>
      <c r="EV482">
        <f>IF($GS482&gt;=33,INDEX($DM:$DM,$GR482+33),"")</f>
      </c>
      <c r="EW482">
        <f>IF($GS482&gt;=34,INDEX($DM:$DM,$GR482+34),"")</f>
      </c>
      <c r="EX482">
        <f>IF($GS482&gt;=35,INDEX($DM:$DM,$GR482+35),"")</f>
      </c>
      <c r="EY482">
        <f>IF($GS482&gt;=36,INDEX($DM:$DM,$GR482+36),"")</f>
      </c>
      <c r="EZ482">
        <f>IF($GS482&gt;=37,INDEX($DM:$DM,$GR482+37),"")</f>
      </c>
      <c r="FA482">
        <f>IF($GS482&gt;=38,INDEX($DM:$DM,$GR482+38),"")</f>
      </c>
      <c r="FB482">
        <f>IF($GS482&gt;=39,INDEX($DM:$DM,$GR482+39),"")</f>
      </c>
      <c r="FC482">
        <f>IF($GS482&gt;=40,INDEX($DM:$DM,$GR482+40),"")</f>
      </c>
      <c r="FD482">
        <f>IF($GS482&gt;=1,INDEX($DN:$DN,$GR482+1),"")</f>
      </c>
      <c r="FE482">
        <f>IF($GS482&gt;=2,INDEX($DN:$DN,$GR482+2),"")</f>
      </c>
      <c r="FF482">
        <f>IF($GS482&gt;=3,INDEX($DN:$DN,$GR482+3),"")</f>
      </c>
      <c r="FG482">
        <f>IF($GS482&gt;=4,INDEX($DN:$DN,$GR482+4),"")</f>
      </c>
      <c r="FH482">
        <f>IF($GS482&gt;=5,INDEX($DN:$DN,$GR482+5),"")</f>
      </c>
      <c r="FI482">
        <f>IF($GS482&gt;=6,INDEX($DN:$DN,$GR482+6),"")</f>
      </c>
      <c r="FJ482">
        <f>IF($GS482&gt;=7,INDEX($DN:$DN,$GR482+7),"")</f>
      </c>
      <c r="FK482">
        <f>IF($GS482&gt;=8,INDEX($DN:$DN,$GR482+8),"")</f>
      </c>
      <c r="FL482">
        <f>IF($GS482&gt;=9,INDEX($DN:$DN,$GR482+9),"")</f>
      </c>
      <c r="FM482">
        <f>IF($GS482&gt;=10,INDEX($DN:$DN,$GR482+10),"")</f>
      </c>
      <c r="FN482">
        <f>IF($GS482&gt;=11,INDEX($DN:$DN,$GR482+11),"")</f>
      </c>
      <c r="FO482">
        <f>IF($GS482&gt;=12,INDEX($DN:$DN,$GR482+12),"")</f>
      </c>
      <c r="FP482">
        <f>IF($GS482&gt;=13,INDEX($DN:$DN,$GR482+13),"")</f>
      </c>
      <c r="FQ482">
        <f>IF($GS482&gt;=14,INDEX($DN:$DN,$GR482+14),"")</f>
      </c>
      <c r="FR482">
        <f>IF($GS482&gt;=15,INDEX($DN:$DN,$GR482+15),"")</f>
      </c>
      <c r="FS482">
        <f>IF($GS482&gt;=16,INDEX($DN:$DN,$GR482+16),"")</f>
      </c>
      <c r="FT482">
        <f>IF($GS482&gt;=17,INDEX($DN:$DN,$GR482+17),"")</f>
      </c>
      <c r="FU482">
        <f>IF($GS482&gt;=18,INDEX($DN:$DN,$GR482+18),"")</f>
      </c>
      <c r="FV482">
        <f>IF($GS482&gt;=19,INDEX($DN:$DN,$GR482+19),"")</f>
      </c>
      <c r="FW482">
        <f>IF($GS482&gt;=20,INDEX($DN:$DN,$GR482+20),"")</f>
      </c>
      <c r="FX482">
        <f>IF($GS482&gt;=21,INDEX($DN:$DN,$GR482+21),"")</f>
      </c>
      <c r="FY482">
        <f>IF($GS482&gt;=22,INDEX($DN:$DN,$GR482+22),"")</f>
      </c>
      <c r="FZ482">
        <f>IF($GS482&gt;=23,INDEX($DN:$DN,$GR482+23),"")</f>
      </c>
      <c r="GA482">
        <f>IF($GS482&gt;=24,INDEX($DN:$DN,$GR482+24),"")</f>
      </c>
      <c r="GB482">
        <f>IF($GS482&gt;=25,INDEX($DN:$DN,$GR482+25),"")</f>
      </c>
      <c r="GC482">
        <f>IF($GS482&gt;=26,INDEX($DN:$DN,$GR482+26),"")</f>
      </c>
      <c r="GD482">
        <f>IF($GS482&gt;=27,INDEX($DN:$DN,$GR482+27),"")</f>
      </c>
      <c r="GE482">
        <f>IF($GS482&gt;=28,INDEX($DN:$DN,$GR482+28),"")</f>
      </c>
      <c r="GF482">
        <f>IF($GS482&gt;=29,INDEX($DN:$DN,$GR482+29),"")</f>
      </c>
      <c r="GG482">
        <f>IF($GS482&gt;=30,INDEX($DN:$DN,$GR482+30),"")</f>
      </c>
      <c r="GH482">
        <f>IF($GS482&gt;=31,INDEX($DN:$DN,$GR482+31),"")</f>
      </c>
      <c r="GI482">
        <f>IF($GS482&gt;=32,INDEX($DN:$DN,$GR482+32),"")</f>
      </c>
      <c r="GJ482">
        <f>IF($GS482&gt;=33,INDEX($DN:$DN,$GR482+33),"")</f>
      </c>
      <c r="GK482">
        <f>IF($GS482&gt;=34,INDEX($DN:$DN,$GR482+34),"")</f>
      </c>
      <c r="GL482">
        <f>IF($GS482&gt;=35,INDEX($DN:$DN,$GR482+35),"")</f>
      </c>
      <c r="GM482">
        <f>IF($GS482&gt;=36,INDEX($DN:$DN,$GR482+36),"")</f>
      </c>
      <c r="GN482">
        <f>IF($GS482&gt;=37,INDEX($DN:$DN,$GR482+37),"")</f>
      </c>
      <c r="GO482">
        <f>IF($GS482&gt;=38,INDEX($DN:$DN,$GR482+38),"")</f>
      </c>
      <c r="GP482">
        <f>IF($GS482&gt;=39,INDEX($DN:$DN,$GR482+39),"")</f>
      </c>
      <c r="GQ482">
        <f>IF($GS482&gt;=40,INDEX($DN:$DN,$GR482+40),"")</f>
      </c>
      <c r="GR482">
        <f>IFERROR(MATCH($DL482,$DM$2:$DM$148,0)+1,0)</f>
      </c>
      <c r="GS482">
        <f>IFERROR(INDEX($DO$2:$DO$148,MATCH($DL482,$DM$2:$DM$148,0)),0)</f>
      </c>
      <c r="GT482">
        <f>IFERROR(MATCH($Z482,$DP$482:$FC$482,0),0)</f>
      </c>
      <c r="GU482">
        <f>IF($GT482&gt;0,INDEX($FD$482:$GQ$482,$GT482),"")</f>
      </c>
      <c r="GX482">
        <f>IF($JG482&gt;=1,INDEX($GV:$GV,$JF482+1),"")</f>
      </c>
      <c r="GY482">
        <f>IF($JG482&gt;=2,INDEX($GV:$GV,$JF482+2),"")</f>
      </c>
      <c r="GZ482">
        <f>IF($JG482&gt;=3,INDEX($GV:$GV,$JF482+3),"")</f>
      </c>
      <c r="HA482">
        <f>IF($JG482&gt;=4,INDEX($GV:$GV,$JF482+4),"")</f>
      </c>
      <c r="HB482">
        <f>IF($JG482&gt;=5,INDEX($GV:$GV,$JF482+5),"")</f>
      </c>
      <c r="HC482">
        <f>IF($JG482&gt;=6,INDEX($GV:$GV,$JF482+6),"")</f>
      </c>
      <c r="HD482">
        <f>IF($JG482&gt;=7,INDEX($GV:$GV,$JF482+7),"")</f>
      </c>
      <c r="HE482">
        <f>IF($JG482&gt;=8,INDEX($GV:$GV,$JF482+8),"")</f>
      </c>
      <c r="HF482">
        <f>IF($JG482&gt;=9,INDEX($GV:$GV,$JF482+9),"")</f>
      </c>
      <c r="HG482">
        <f>IF($JG482&gt;=10,INDEX($GV:$GV,$JF482+10),"")</f>
      </c>
      <c r="HH482">
        <f>IF($JG482&gt;=11,INDEX($GV:$GV,$JF482+11),"")</f>
      </c>
      <c r="HI482">
        <f>IF($JG482&gt;=12,INDEX($GV:$GV,$JF482+12),"")</f>
      </c>
      <c r="HJ482">
        <f>IF($JG482&gt;=13,INDEX($GV:$GV,$JF482+13),"")</f>
      </c>
      <c r="HK482">
        <f>IF($JG482&gt;=14,INDEX($GV:$GV,$JF482+14),"")</f>
      </c>
      <c r="HL482">
        <f>IF($JG482&gt;=15,INDEX($GV:$GV,$JF482+15),"")</f>
      </c>
      <c r="HM482">
        <f>IF($JG482&gt;=16,INDEX($GV:$GV,$JF482+16),"")</f>
      </c>
      <c r="HN482">
        <f>IF($JG482&gt;=17,INDEX($GV:$GV,$JF482+17),"")</f>
      </c>
      <c r="HO482">
        <f>IF($JG482&gt;=18,INDEX($GV:$GV,$JF482+18),"")</f>
      </c>
      <c r="HP482">
        <f>IF($JG482&gt;=19,INDEX($GV:$GV,$JF482+19),"")</f>
      </c>
      <c r="HQ482">
        <f>IF($JG482&gt;=20,INDEX($GV:$GV,$JF482+20),"")</f>
      </c>
      <c r="HR482">
        <f>IF($JG482&gt;=21,INDEX($GV:$GV,$JF482+21),"")</f>
      </c>
      <c r="HS482">
        <f>IF($JG482&gt;=22,INDEX($GV:$GV,$JF482+22),"")</f>
      </c>
      <c r="HT482">
        <f>IF($JG482&gt;=23,INDEX($GV:$GV,$JF482+23),"")</f>
      </c>
      <c r="HU482">
        <f>IF($JG482&gt;=24,INDEX($GV:$GV,$JF482+24),"")</f>
      </c>
      <c r="HV482">
        <f>IF($JG482&gt;=25,INDEX($GV:$GV,$JF482+25),"")</f>
      </c>
      <c r="HW482">
        <f>IF($JG482&gt;=26,INDEX($GV:$GV,$JF482+26),"")</f>
      </c>
      <c r="HX482">
        <f>IF($JG482&gt;=27,INDEX($GV:$GV,$JF482+27),"")</f>
      </c>
      <c r="HY482">
        <f>IF($JG482&gt;=28,INDEX($GV:$GV,$JF482+28),"")</f>
      </c>
      <c r="HZ482">
        <f>IF($JG482&gt;=29,INDEX($GV:$GV,$JF482+29),"")</f>
      </c>
      <c r="IA482">
        <f>IF($JG482&gt;=30,INDEX($GV:$GV,$JF482+30),"")</f>
      </c>
      <c r="IB482">
        <f>IF($JG482&gt;=31,INDEX($GV:$GV,$JF482+31),"")</f>
      </c>
      <c r="IC482">
        <f>IF($JG482&gt;=32,INDEX($GV:$GV,$JF482+32),"")</f>
      </c>
      <c r="ID482">
        <f>IF($JG482&gt;=33,INDEX($GV:$GV,$JF482+33),"")</f>
      </c>
      <c r="IE482">
        <f>IF($JG482&gt;=34,INDEX($GV:$GV,$JF482+34),"")</f>
      </c>
      <c r="IF482">
        <f>IF($JG482&gt;=35,INDEX($GV:$GV,$JF482+35),"")</f>
      </c>
      <c r="IG482">
        <f>IF($JG482&gt;=36,INDEX($GV:$GV,$JF482+36),"")</f>
      </c>
      <c r="IH482">
        <f>IF($JG482&gt;=37,INDEX($GV:$GV,$JF482+37),"")</f>
      </c>
      <c r="II482">
        <f>IF($JG482&gt;=38,INDEX($GV:$GV,$JF482+38),"")</f>
      </c>
      <c r="IJ482">
        <f>IF($JG482&gt;=39,INDEX($GV:$GV,$JF482+39),"")</f>
      </c>
      <c r="IK482">
        <f>IF($JG482&gt;=40,INDEX($GV:$GV,$JF482+40),"")</f>
      </c>
      <c r="IL482">
        <f>IF($JG482&gt;=41,INDEX($GV:$GV,$JF482+41),"")</f>
      </c>
      <c r="IM482">
        <f>IF($JG482&gt;=42,INDEX($GV:$GV,$JF482+42),"")</f>
      </c>
      <c r="IN482">
        <f>IF($JG482&gt;=43,INDEX($GV:$GV,$JF482+43),"")</f>
      </c>
      <c r="IO482">
        <f>IF($JG482&gt;=44,INDEX($GV:$GV,$JF482+44),"")</f>
      </c>
      <c r="IP482">
        <f>IF($JG482&gt;=45,INDEX($GV:$GV,$JF482+45),"")</f>
      </c>
      <c r="IQ482">
        <f>IF($JG482&gt;=46,INDEX($GV:$GV,$JF482+46),"")</f>
      </c>
      <c r="IR482">
        <f>IF($JG482&gt;=47,INDEX($GV:$GV,$JF482+47),"")</f>
      </c>
      <c r="IS482">
        <f>IF($JG482&gt;=48,INDEX($GV:$GV,$JF482+48),"")</f>
      </c>
      <c r="IT482">
        <f>IF($JG482&gt;=49,INDEX($GV:$GV,$JF482+49),"")</f>
      </c>
      <c r="IU482">
        <f>IF($JG482&gt;=50,INDEX($GV:$GV,$JF482+50),"")</f>
      </c>
      <c r="IV482">
        <f>IF($JG482&gt;=51,INDEX($GV:$GV,$JF482+51),"")</f>
      </c>
      <c r="IW482">
        <f>IF($JG482&gt;=52,INDEX($GV:$GV,$JF482+52),"")</f>
      </c>
      <c r="IX482">
        <f>IF($JG482&gt;=53,INDEX($GV:$GV,$JF482+53),"")</f>
      </c>
      <c r="IY482">
        <f>IF($JG482&gt;=54,INDEX($GV:$GV,$JF482+54),"")</f>
      </c>
      <c r="IZ482">
        <f>IF($JG482&gt;=55,INDEX($GV:$GV,$JF482+55),"")</f>
      </c>
      <c r="JA482">
        <f>IF($JG482&gt;=56,INDEX($GV:$GV,$JF482+56),"")</f>
      </c>
      <c r="JB482">
        <f>IF($JG482&gt;=57,INDEX($GV:$GV,$JF482+57),"")</f>
      </c>
      <c r="JC482">
        <f>IF($JG482&gt;=58,INDEX($GV:$GV,$JF482+58),"")</f>
      </c>
      <c r="JD482">
        <f>IF($JG482&gt;=59,INDEX($GV:$GV,$JF482+59),"")</f>
      </c>
      <c r="JE482">
        <f>IF($JG482&gt;=60,INDEX($GV:$GV,$JF482+60),"")</f>
      </c>
      <c r="JF482">
        <f>IFERROR(MATCH($GU482,$GV$2:$GV$322,0)+1,0)</f>
      </c>
      <c r="JG482">
        <f>IFERROR(INDEX($GW$2:$GW$322,MATCH($GU482,$GV$2:$GV$322,0)),0)</f>
      </c>
      <c r="JH482" t="s">
        <v>44</v>
      </c>
      <c r="JI482" t="s">
        <v>44</v>
      </c>
    </row>
    <row r="483" spans="1:269" x14ac:dyDescent="0.25">
      <c r="R483">
        <f>IF(OR($U483="",$Q483=""),"",IFERROR($U483/$Q483,0))</f>
      </c>
      <c r="S483">
        <f>IF($U483="","",
SUM($T483,$V483,$AA483,$W483,$Y483)*
(1-IF($AB483="",0,VALUE($AB483)/100)))</f>
      </c>
      <c r="T483">
        <f>IF($U483="","",$U483)</f>
      </c>
      <c r="V483">
        <f>IF($U483="","",
IF($O483="","",
IF(ISNUMBER(SEARCH("exempt",LOWER($O483))),0,
$U483*(VALUE(SUBSTITUTE($O483,"%",""))/100))))</f>
      </c>
      <c r="AC483">
        <f>IFERROR(IF(FIND(" - ",$K483)&gt;0,MID($K483,FIND(" - ",$K483)+3,LEN($K483)),""),"")</f>
      </c>
      <c r="AL483" t="s">
        <v>1352</v>
      </c>
      <c r="AT483">
        <f>IFERROR(LEFT($K483,FIND(" - ",$K483)-1),$K483)</f>
      </c>
      <c r="AW483">
        <f>IF($CL483&gt;=1,INDEX($AU:$AU,$CK483+1),"")</f>
      </c>
      <c r="AX483">
        <f>IF($CL483&gt;=2,INDEX($AU:$AU,$CK483+2),"")</f>
      </c>
      <c r="AY483">
        <f>IF($CL483&gt;=3,INDEX($AU:$AU,$CK483+3),"")</f>
      </c>
      <c r="AZ483">
        <f>IF($CL483&gt;=4,INDEX($AU:$AU,$CK483+4),"")</f>
      </c>
      <c r="BA483">
        <f>IF($CL483&gt;=5,INDEX($AU:$AU,$CK483+5),"")</f>
      </c>
      <c r="BB483">
        <f>IF($CL483&gt;=6,INDEX($AU:$AU,$CK483+6),"")</f>
      </c>
      <c r="BC483">
        <f>IF($CL483&gt;=7,INDEX($AU:$AU,$CK483+7),"")</f>
      </c>
      <c r="BD483">
        <f>IF($CL483&gt;=8,INDEX($AU:$AU,$CK483+8),"")</f>
      </c>
      <c r="BE483">
        <f>IF($CL483&gt;=9,INDEX($AU:$AU,$CK483+9),"")</f>
      </c>
      <c r="BF483">
        <f>IF($CL483&gt;=10,INDEX($AU:$AU,$CK483+10),"")</f>
      </c>
      <c r="BG483">
        <f>IF($CL483&gt;=11,INDEX($AU:$AU,$CK483+11),"")</f>
      </c>
      <c r="BH483">
        <f>IF($CL483&gt;=12,INDEX($AU:$AU,$CK483+12),"")</f>
      </c>
      <c r="BI483">
        <f>IF($CL483&gt;=13,INDEX($AU:$AU,$CK483+13),"")</f>
      </c>
      <c r="BJ483">
        <f>IF($CL483&gt;=14,INDEX($AU:$AU,$CK483+14),"")</f>
      </c>
      <c r="BK483">
        <f>IF($CL483&gt;=15,INDEX($AU:$AU,$CK483+15),"")</f>
      </c>
      <c r="BL483">
        <f>IF($CL483&gt;=16,INDEX($AU:$AU,$CK483+16),"")</f>
      </c>
      <c r="BM483">
        <f>IF($CL483&gt;=17,INDEX($AU:$AU,$CK483+17),"")</f>
      </c>
      <c r="BN483">
        <f>IF($CL483&gt;=18,INDEX($AU:$AU,$CK483+18),"")</f>
      </c>
      <c r="BO483">
        <f>IF($CL483&gt;=19,INDEX($AU:$AU,$CK483+19),"")</f>
      </c>
      <c r="BP483">
        <f>IF($CL483&gt;=20,INDEX($AU:$AU,$CK483+20),"")</f>
      </c>
      <c r="BQ483">
        <f>IF($CL483&gt;=21,INDEX($AU:$AU,$CK483+21),"")</f>
      </c>
      <c r="BR483">
        <f>IF($CL483&gt;=22,INDEX($AU:$AU,$CK483+22),"")</f>
      </c>
      <c r="BS483">
        <f>IF($CL483&gt;=23,INDEX($AU:$AU,$CK483+23),"")</f>
      </c>
      <c r="BT483">
        <f>IF($CL483&gt;=24,INDEX($AU:$AU,$CK483+24),"")</f>
      </c>
      <c r="BU483">
        <f>IF($CL483&gt;=25,INDEX($AU:$AU,$CK483+25),"")</f>
      </c>
      <c r="BV483">
        <f>IF($CL483&gt;=26,INDEX($AU:$AU,$CK483+26),"")</f>
      </c>
      <c r="BW483">
        <f>IF($CL483&gt;=27,INDEX($AU:$AU,$CK483+27),"")</f>
      </c>
      <c r="BX483">
        <f>IF($CL483&gt;=28,INDEX($AU:$AU,$CK483+28),"")</f>
      </c>
      <c r="BY483">
        <f>IF($CL483&gt;=29,INDEX($AU:$AU,$CK483+29),"")</f>
      </c>
      <c r="BZ483">
        <f>IF($CL483&gt;=30,INDEX($AU:$AU,$CK483+30),"")</f>
      </c>
      <c r="CA483">
        <f>IF($CL483&gt;=31,INDEX($AU:$AU,$CK483+31),"")</f>
      </c>
      <c r="CB483">
        <f>IF($CL483&gt;=32,INDEX($AU:$AU,$CK483+32),"")</f>
      </c>
      <c r="CC483">
        <f>IF($CL483&gt;=33,INDEX($AU:$AU,$CK483+33),"")</f>
      </c>
      <c r="CD483">
        <f>IF($CL483&gt;=34,INDEX($AU:$AU,$CK483+34),"")</f>
      </c>
      <c r="CE483">
        <f>IF($CL483&gt;=35,INDEX($AU:$AU,$CK483+35),"")</f>
      </c>
      <c r="CF483">
        <f>IF($CL483&gt;=36,INDEX($AU:$AU,$CK483+36),"")</f>
      </c>
      <c r="CG483">
        <f>IF($CL483&gt;=37,INDEX($AU:$AU,$CK483+37),"")</f>
      </c>
      <c r="CH483">
        <f>IF($CL483&gt;=38,INDEX($AU:$AU,$CK483+38),"")</f>
      </c>
      <c r="CI483">
        <f>IF($CL483&gt;=39,INDEX($AU:$AU,$CK483+39),"")</f>
      </c>
      <c r="CJ483">
        <f>IF($CL483&gt;=40,INDEX($AU:$AU,$CK483+40),"")</f>
      </c>
      <c r="CK483">
        <f>IFERROR(MATCH($AT483,$AU$2:$AU$133,0)+1,0)</f>
      </c>
      <c r="CL483">
        <f>IFERROR(INDEX($AV$2:$AV$133,MATCH($AT483,$AU$2:$AU$133,0)),0)</f>
      </c>
      <c r="CM483">
        <f>IFERROR(LEFT($L483,FIND(" - ",$L483)-1),$L483)</f>
      </c>
      <c r="CN483" t="s">
        <v>149</v>
      </c>
      <c r="CP483">
        <f>IF($DK483&gt;=1,INDEX($CN:$CN,$DJ483+1),"")</f>
      </c>
      <c r="CQ483">
        <f>IF($DK483&gt;=2,INDEX($CN:$CN,$DJ483+2),"")</f>
      </c>
      <c r="CR483">
        <f>IF($DK483&gt;=3,INDEX($CN:$CN,$DJ483+3),"")</f>
      </c>
      <c r="CS483">
        <f>IF($DK483&gt;=4,INDEX($CN:$CN,$DJ483+4),"")</f>
      </c>
      <c r="CT483">
        <f>IF($DK483&gt;=5,INDEX($CN:$CN,$DJ483+5),"")</f>
      </c>
      <c r="CU483">
        <f>IF($DK483&gt;=6,INDEX($CN:$CN,$DJ483+6),"")</f>
      </c>
      <c r="CV483">
        <f>IF($DK483&gt;=7,INDEX($CN:$CN,$DJ483+7),"")</f>
      </c>
      <c r="CW483">
        <f>IF($DK483&gt;=8,INDEX($CN:$CN,$DJ483+8),"")</f>
      </c>
      <c r="CX483">
        <f>IF($DK483&gt;=9,INDEX($CN:$CN,$DJ483+9),"")</f>
      </c>
      <c r="CY483">
        <f>IF($DK483&gt;=10,INDEX($CN:$CN,$DJ483+10),"")</f>
      </c>
      <c r="CZ483">
        <f>IF($DK483&gt;=11,INDEX($CN:$CN,$DJ483+11),"")</f>
      </c>
      <c r="DA483">
        <f>IF($DK483&gt;=12,INDEX($CN:$CN,$DJ483+12),"")</f>
      </c>
      <c r="DB483">
        <f>IF($DK483&gt;=13,INDEX($CN:$CN,$DJ483+13),"")</f>
      </c>
      <c r="DC483">
        <f>IF($DK483&gt;=14,INDEX($CN:$CN,$DJ483+14),"")</f>
      </c>
      <c r="DD483">
        <f>IF($DK483&gt;=15,INDEX($CN:$CN,$DJ483+15),"")</f>
      </c>
      <c r="DE483">
        <f>IF($DK483&gt;=16,INDEX($CN:$CN,$DJ483+16),"")</f>
      </c>
      <c r="DF483">
        <f>IF($DK483&gt;=17,INDEX($CN:$CN,$DJ483+17),"")</f>
      </c>
      <c r="DG483">
        <f>IF($DK483&gt;=18,INDEX($CN:$CN,$DJ483+18),"")</f>
      </c>
      <c r="DH483">
        <f>IF($DK483&gt;=19,INDEX($CN:$CN,$DJ483+19),"")</f>
      </c>
      <c r="DI483">
        <f>IF($DK483&gt;=20,INDEX($CN:$CN,$DJ483+20),"")</f>
      </c>
      <c r="DJ483">
        <f>IFERROR(MATCH($CM483,$CN$2:$CN$1089,0)+1,0)</f>
      </c>
      <c r="DK483">
        <f>IFERROR(INDEX($CO$2:$CO$1089,MATCH($CM483,$CN$2:$CN$1089,0)),0)</f>
      </c>
      <c r="DL483">
        <f>IFERROR(INDEX($AS:$AS,MATCH($O483,$AR:$AR,0))&amp;"","")</f>
      </c>
      <c r="DP483">
        <f>IF($GS483&gt;=1,INDEX($DM:$DM,$GR483+1),"")</f>
      </c>
      <c r="DQ483">
        <f>IF($GS483&gt;=2,INDEX($DM:$DM,$GR483+2),"")</f>
      </c>
      <c r="DR483">
        <f>IF($GS483&gt;=3,INDEX($DM:$DM,$GR483+3),"")</f>
      </c>
      <c r="DS483">
        <f>IF($GS483&gt;=4,INDEX($DM:$DM,$GR483+4),"")</f>
      </c>
      <c r="DT483">
        <f>IF($GS483&gt;=5,INDEX($DM:$DM,$GR483+5),"")</f>
      </c>
      <c r="DU483">
        <f>IF($GS483&gt;=6,INDEX($DM:$DM,$GR483+6),"")</f>
      </c>
      <c r="DV483">
        <f>IF($GS483&gt;=7,INDEX($DM:$DM,$GR483+7),"")</f>
      </c>
      <c r="DW483">
        <f>IF($GS483&gt;=8,INDEX($DM:$DM,$GR483+8),"")</f>
      </c>
      <c r="DX483">
        <f>IF($GS483&gt;=9,INDEX($DM:$DM,$GR483+9),"")</f>
      </c>
      <c r="DY483">
        <f>IF($GS483&gt;=10,INDEX($DM:$DM,$GR483+10),"")</f>
      </c>
      <c r="DZ483">
        <f>IF($GS483&gt;=11,INDEX($DM:$DM,$GR483+11),"")</f>
      </c>
      <c r="EA483">
        <f>IF($GS483&gt;=12,INDEX($DM:$DM,$GR483+12),"")</f>
      </c>
      <c r="EB483">
        <f>IF($GS483&gt;=13,INDEX($DM:$DM,$GR483+13),"")</f>
      </c>
      <c r="EC483">
        <f>IF($GS483&gt;=14,INDEX($DM:$DM,$GR483+14),"")</f>
      </c>
      <c r="ED483">
        <f>IF($GS483&gt;=15,INDEX($DM:$DM,$GR483+15),"")</f>
      </c>
      <c r="EE483">
        <f>IF($GS483&gt;=16,INDEX($DM:$DM,$GR483+16),"")</f>
      </c>
      <c r="EF483">
        <f>IF($GS483&gt;=17,INDEX($DM:$DM,$GR483+17),"")</f>
      </c>
      <c r="EG483">
        <f>IF($GS483&gt;=18,INDEX($DM:$DM,$GR483+18),"")</f>
      </c>
      <c r="EH483">
        <f>IF($GS483&gt;=19,INDEX($DM:$DM,$GR483+19),"")</f>
      </c>
      <c r="EI483">
        <f>IF($GS483&gt;=20,INDEX($DM:$DM,$GR483+20),"")</f>
      </c>
      <c r="EJ483">
        <f>IF($GS483&gt;=21,INDEX($DM:$DM,$GR483+21),"")</f>
      </c>
      <c r="EK483">
        <f>IF($GS483&gt;=22,INDEX($DM:$DM,$GR483+22),"")</f>
      </c>
      <c r="EL483">
        <f>IF($GS483&gt;=23,INDEX($DM:$DM,$GR483+23),"")</f>
      </c>
      <c r="EM483">
        <f>IF($GS483&gt;=24,INDEX($DM:$DM,$GR483+24),"")</f>
      </c>
      <c r="EN483">
        <f>IF($GS483&gt;=25,INDEX($DM:$DM,$GR483+25),"")</f>
      </c>
      <c r="EO483">
        <f>IF($GS483&gt;=26,INDEX($DM:$DM,$GR483+26),"")</f>
      </c>
      <c r="EP483">
        <f>IF($GS483&gt;=27,INDEX($DM:$DM,$GR483+27),"")</f>
      </c>
      <c r="EQ483">
        <f>IF($GS483&gt;=28,INDEX($DM:$DM,$GR483+28),"")</f>
      </c>
      <c r="ER483">
        <f>IF($GS483&gt;=29,INDEX($DM:$DM,$GR483+29),"")</f>
      </c>
      <c r="ES483">
        <f>IF($GS483&gt;=30,INDEX($DM:$DM,$GR483+30),"")</f>
      </c>
      <c r="ET483">
        <f>IF($GS483&gt;=31,INDEX($DM:$DM,$GR483+31),"")</f>
      </c>
      <c r="EU483">
        <f>IF($GS483&gt;=32,INDEX($DM:$DM,$GR483+32),"")</f>
      </c>
      <c r="EV483">
        <f>IF($GS483&gt;=33,INDEX($DM:$DM,$GR483+33),"")</f>
      </c>
      <c r="EW483">
        <f>IF($GS483&gt;=34,INDEX($DM:$DM,$GR483+34),"")</f>
      </c>
      <c r="EX483">
        <f>IF($GS483&gt;=35,INDEX($DM:$DM,$GR483+35),"")</f>
      </c>
      <c r="EY483">
        <f>IF($GS483&gt;=36,INDEX($DM:$DM,$GR483+36),"")</f>
      </c>
      <c r="EZ483">
        <f>IF($GS483&gt;=37,INDEX($DM:$DM,$GR483+37),"")</f>
      </c>
      <c r="FA483">
        <f>IF($GS483&gt;=38,INDEX($DM:$DM,$GR483+38),"")</f>
      </c>
      <c r="FB483">
        <f>IF($GS483&gt;=39,INDEX($DM:$DM,$GR483+39),"")</f>
      </c>
      <c r="FC483">
        <f>IF($GS483&gt;=40,INDEX($DM:$DM,$GR483+40),"")</f>
      </c>
      <c r="FD483">
        <f>IF($GS483&gt;=1,INDEX($DN:$DN,$GR483+1),"")</f>
      </c>
      <c r="FE483">
        <f>IF($GS483&gt;=2,INDEX($DN:$DN,$GR483+2),"")</f>
      </c>
      <c r="FF483">
        <f>IF($GS483&gt;=3,INDEX($DN:$DN,$GR483+3),"")</f>
      </c>
      <c r="FG483">
        <f>IF($GS483&gt;=4,INDEX($DN:$DN,$GR483+4),"")</f>
      </c>
      <c r="FH483">
        <f>IF($GS483&gt;=5,INDEX($DN:$DN,$GR483+5),"")</f>
      </c>
      <c r="FI483">
        <f>IF($GS483&gt;=6,INDEX($DN:$DN,$GR483+6),"")</f>
      </c>
      <c r="FJ483">
        <f>IF($GS483&gt;=7,INDEX($DN:$DN,$GR483+7),"")</f>
      </c>
      <c r="FK483">
        <f>IF($GS483&gt;=8,INDEX($DN:$DN,$GR483+8),"")</f>
      </c>
      <c r="FL483">
        <f>IF($GS483&gt;=9,INDEX($DN:$DN,$GR483+9),"")</f>
      </c>
      <c r="FM483">
        <f>IF($GS483&gt;=10,INDEX($DN:$DN,$GR483+10),"")</f>
      </c>
      <c r="FN483">
        <f>IF($GS483&gt;=11,INDEX($DN:$DN,$GR483+11),"")</f>
      </c>
      <c r="FO483">
        <f>IF($GS483&gt;=12,INDEX($DN:$DN,$GR483+12),"")</f>
      </c>
      <c r="FP483">
        <f>IF($GS483&gt;=13,INDEX($DN:$DN,$GR483+13),"")</f>
      </c>
      <c r="FQ483">
        <f>IF($GS483&gt;=14,INDEX($DN:$DN,$GR483+14),"")</f>
      </c>
      <c r="FR483">
        <f>IF($GS483&gt;=15,INDEX($DN:$DN,$GR483+15),"")</f>
      </c>
      <c r="FS483">
        <f>IF($GS483&gt;=16,INDEX($DN:$DN,$GR483+16),"")</f>
      </c>
      <c r="FT483">
        <f>IF($GS483&gt;=17,INDEX($DN:$DN,$GR483+17),"")</f>
      </c>
      <c r="FU483">
        <f>IF($GS483&gt;=18,INDEX($DN:$DN,$GR483+18),"")</f>
      </c>
      <c r="FV483">
        <f>IF($GS483&gt;=19,INDEX($DN:$DN,$GR483+19),"")</f>
      </c>
      <c r="FW483">
        <f>IF($GS483&gt;=20,INDEX($DN:$DN,$GR483+20),"")</f>
      </c>
      <c r="FX483">
        <f>IF($GS483&gt;=21,INDEX($DN:$DN,$GR483+21),"")</f>
      </c>
      <c r="FY483">
        <f>IF($GS483&gt;=22,INDEX($DN:$DN,$GR483+22),"")</f>
      </c>
      <c r="FZ483">
        <f>IF($GS483&gt;=23,INDEX($DN:$DN,$GR483+23),"")</f>
      </c>
      <c r="GA483">
        <f>IF($GS483&gt;=24,INDEX($DN:$DN,$GR483+24),"")</f>
      </c>
      <c r="GB483">
        <f>IF($GS483&gt;=25,INDEX($DN:$DN,$GR483+25),"")</f>
      </c>
      <c r="GC483">
        <f>IF($GS483&gt;=26,INDEX($DN:$DN,$GR483+26),"")</f>
      </c>
      <c r="GD483">
        <f>IF($GS483&gt;=27,INDEX($DN:$DN,$GR483+27),"")</f>
      </c>
      <c r="GE483">
        <f>IF($GS483&gt;=28,INDEX($DN:$DN,$GR483+28),"")</f>
      </c>
      <c r="GF483">
        <f>IF($GS483&gt;=29,INDEX($DN:$DN,$GR483+29),"")</f>
      </c>
      <c r="GG483">
        <f>IF($GS483&gt;=30,INDEX($DN:$DN,$GR483+30),"")</f>
      </c>
      <c r="GH483">
        <f>IF($GS483&gt;=31,INDEX($DN:$DN,$GR483+31),"")</f>
      </c>
      <c r="GI483">
        <f>IF($GS483&gt;=32,INDEX($DN:$DN,$GR483+32),"")</f>
      </c>
      <c r="GJ483">
        <f>IF($GS483&gt;=33,INDEX($DN:$DN,$GR483+33),"")</f>
      </c>
      <c r="GK483">
        <f>IF($GS483&gt;=34,INDEX($DN:$DN,$GR483+34),"")</f>
      </c>
      <c r="GL483">
        <f>IF($GS483&gt;=35,INDEX($DN:$DN,$GR483+35),"")</f>
      </c>
      <c r="GM483">
        <f>IF($GS483&gt;=36,INDEX($DN:$DN,$GR483+36),"")</f>
      </c>
      <c r="GN483">
        <f>IF($GS483&gt;=37,INDEX($DN:$DN,$GR483+37),"")</f>
      </c>
      <c r="GO483">
        <f>IF($GS483&gt;=38,INDEX($DN:$DN,$GR483+38),"")</f>
      </c>
      <c r="GP483">
        <f>IF($GS483&gt;=39,INDEX($DN:$DN,$GR483+39),"")</f>
      </c>
      <c r="GQ483">
        <f>IF($GS483&gt;=40,INDEX($DN:$DN,$GR483+40),"")</f>
      </c>
      <c r="GR483">
        <f>IFERROR(MATCH($DL483,$DM$2:$DM$148,0)+1,0)</f>
      </c>
      <c r="GS483">
        <f>IFERROR(INDEX($DO$2:$DO$148,MATCH($DL483,$DM$2:$DM$148,0)),0)</f>
      </c>
      <c r="GT483">
        <f>IFERROR(MATCH($Z483,$DP$483:$FC$483,0),0)</f>
      </c>
      <c r="GU483">
        <f>IF($GT483&gt;0,INDEX($FD$483:$GQ$483,$GT483),"")</f>
      </c>
      <c r="GX483">
        <f>IF($JG483&gt;=1,INDEX($GV:$GV,$JF483+1),"")</f>
      </c>
      <c r="GY483">
        <f>IF($JG483&gt;=2,INDEX($GV:$GV,$JF483+2),"")</f>
      </c>
      <c r="GZ483">
        <f>IF($JG483&gt;=3,INDEX($GV:$GV,$JF483+3),"")</f>
      </c>
      <c r="HA483">
        <f>IF($JG483&gt;=4,INDEX($GV:$GV,$JF483+4),"")</f>
      </c>
      <c r="HB483">
        <f>IF($JG483&gt;=5,INDEX($GV:$GV,$JF483+5),"")</f>
      </c>
      <c r="HC483">
        <f>IF($JG483&gt;=6,INDEX($GV:$GV,$JF483+6),"")</f>
      </c>
      <c r="HD483">
        <f>IF($JG483&gt;=7,INDEX($GV:$GV,$JF483+7),"")</f>
      </c>
      <c r="HE483">
        <f>IF($JG483&gt;=8,INDEX($GV:$GV,$JF483+8),"")</f>
      </c>
      <c r="HF483">
        <f>IF($JG483&gt;=9,INDEX($GV:$GV,$JF483+9),"")</f>
      </c>
      <c r="HG483">
        <f>IF($JG483&gt;=10,INDEX($GV:$GV,$JF483+10),"")</f>
      </c>
      <c r="HH483">
        <f>IF($JG483&gt;=11,INDEX($GV:$GV,$JF483+11),"")</f>
      </c>
      <c r="HI483">
        <f>IF($JG483&gt;=12,INDEX($GV:$GV,$JF483+12),"")</f>
      </c>
      <c r="HJ483">
        <f>IF($JG483&gt;=13,INDEX($GV:$GV,$JF483+13),"")</f>
      </c>
      <c r="HK483">
        <f>IF($JG483&gt;=14,INDEX($GV:$GV,$JF483+14),"")</f>
      </c>
      <c r="HL483">
        <f>IF($JG483&gt;=15,INDEX($GV:$GV,$JF483+15),"")</f>
      </c>
      <c r="HM483">
        <f>IF($JG483&gt;=16,INDEX($GV:$GV,$JF483+16),"")</f>
      </c>
      <c r="HN483">
        <f>IF($JG483&gt;=17,INDEX($GV:$GV,$JF483+17),"")</f>
      </c>
      <c r="HO483">
        <f>IF($JG483&gt;=18,INDEX($GV:$GV,$JF483+18),"")</f>
      </c>
      <c r="HP483">
        <f>IF($JG483&gt;=19,INDEX($GV:$GV,$JF483+19),"")</f>
      </c>
      <c r="HQ483">
        <f>IF($JG483&gt;=20,INDEX($GV:$GV,$JF483+20),"")</f>
      </c>
      <c r="HR483">
        <f>IF($JG483&gt;=21,INDEX($GV:$GV,$JF483+21),"")</f>
      </c>
      <c r="HS483">
        <f>IF($JG483&gt;=22,INDEX($GV:$GV,$JF483+22),"")</f>
      </c>
      <c r="HT483">
        <f>IF($JG483&gt;=23,INDEX($GV:$GV,$JF483+23),"")</f>
      </c>
      <c r="HU483">
        <f>IF($JG483&gt;=24,INDEX($GV:$GV,$JF483+24),"")</f>
      </c>
      <c r="HV483">
        <f>IF($JG483&gt;=25,INDEX($GV:$GV,$JF483+25),"")</f>
      </c>
      <c r="HW483">
        <f>IF($JG483&gt;=26,INDEX($GV:$GV,$JF483+26),"")</f>
      </c>
      <c r="HX483">
        <f>IF($JG483&gt;=27,INDEX($GV:$GV,$JF483+27),"")</f>
      </c>
      <c r="HY483">
        <f>IF($JG483&gt;=28,INDEX($GV:$GV,$JF483+28),"")</f>
      </c>
      <c r="HZ483">
        <f>IF($JG483&gt;=29,INDEX($GV:$GV,$JF483+29),"")</f>
      </c>
      <c r="IA483">
        <f>IF($JG483&gt;=30,INDEX($GV:$GV,$JF483+30),"")</f>
      </c>
      <c r="IB483">
        <f>IF($JG483&gt;=31,INDEX($GV:$GV,$JF483+31),"")</f>
      </c>
      <c r="IC483">
        <f>IF($JG483&gt;=32,INDEX($GV:$GV,$JF483+32),"")</f>
      </c>
      <c r="ID483">
        <f>IF($JG483&gt;=33,INDEX($GV:$GV,$JF483+33),"")</f>
      </c>
      <c r="IE483">
        <f>IF($JG483&gt;=34,INDEX($GV:$GV,$JF483+34),"")</f>
      </c>
      <c r="IF483">
        <f>IF($JG483&gt;=35,INDEX($GV:$GV,$JF483+35),"")</f>
      </c>
      <c r="IG483">
        <f>IF($JG483&gt;=36,INDEX($GV:$GV,$JF483+36),"")</f>
      </c>
      <c r="IH483">
        <f>IF($JG483&gt;=37,INDEX($GV:$GV,$JF483+37),"")</f>
      </c>
      <c r="II483">
        <f>IF($JG483&gt;=38,INDEX($GV:$GV,$JF483+38),"")</f>
      </c>
      <c r="IJ483">
        <f>IF($JG483&gt;=39,INDEX($GV:$GV,$JF483+39),"")</f>
      </c>
      <c r="IK483">
        <f>IF($JG483&gt;=40,INDEX($GV:$GV,$JF483+40),"")</f>
      </c>
      <c r="IL483">
        <f>IF($JG483&gt;=41,INDEX($GV:$GV,$JF483+41),"")</f>
      </c>
      <c r="IM483">
        <f>IF($JG483&gt;=42,INDEX($GV:$GV,$JF483+42),"")</f>
      </c>
      <c r="IN483">
        <f>IF($JG483&gt;=43,INDEX($GV:$GV,$JF483+43),"")</f>
      </c>
      <c r="IO483">
        <f>IF($JG483&gt;=44,INDEX($GV:$GV,$JF483+44),"")</f>
      </c>
      <c r="IP483">
        <f>IF($JG483&gt;=45,INDEX($GV:$GV,$JF483+45),"")</f>
      </c>
      <c r="IQ483">
        <f>IF($JG483&gt;=46,INDEX($GV:$GV,$JF483+46),"")</f>
      </c>
      <c r="IR483">
        <f>IF($JG483&gt;=47,INDEX($GV:$GV,$JF483+47),"")</f>
      </c>
      <c r="IS483">
        <f>IF($JG483&gt;=48,INDEX($GV:$GV,$JF483+48),"")</f>
      </c>
      <c r="IT483">
        <f>IF($JG483&gt;=49,INDEX($GV:$GV,$JF483+49),"")</f>
      </c>
      <c r="IU483">
        <f>IF($JG483&gt;=50,INDEX($GV:$GV,$JF483+50),"")</f>
      </c>
      <c r="IV483">
        <f>IF($JG483&gt;=51,INDEX($GV:$GV,$JF483+51),"")</f>
      </c>
      <c r="IW483">
        <f>IF($JG483&gt;=52,INDEX($GV:$GV,$JF483+52),"")</f>
      </c>
      <c r="IX483">
        <f>IF($JG483&gt;=53,INDEX($GV:$GV,$JF483+53),"")</f>
      </c>
      <c r="IY483">
        <f>IF($JG483&gt;=54,INDEX($GV:$GV,$JF483+54),"")</f>
      </c>
      <c r="IZ483">
        <f>IF($JG483&gt;=55,INDEX($GV:$GV,$JF483+55),"")</f>
      </c>
      <c r="JA483">
        <f>IF($JG483&gt;=56,INDEX($GV:$GV,$JF483+56),"")</f>
      </c>
      <c r="JB483">
        <f>IF($JG483&gt;=57,INDEX($GV:$GV,$JF483+57),"")</f>
      </c>
      <c r="JC483">
        <f>IF($JG483&gt;=58,INDEX($GV:$GV,$JF483+58),"")</f>
      </c>
      <c r="JD483">
        <f>IF($JG483&gt;=59,INDEX($GV:$GV,$JF483+59),"")</f>
      </c>
      <c r="JE483">
        <f>IF($JG483&gt;=60,INDEX($GV:$GV,$JF483+60),"")</f>
      </c>
      <c r="JF483">
        <f>IFERROR(MATCH($GU483,$GV$2:$GV$322,0)+1,0)</f>
      </c>
      <c r="JG483">
        <f>IFERROR(INDEX($GW$2:$GW$322,MATCH($GU483,$GV$2:$GV$322,0)),0)</f>
      </c>
      <c r="JH483" t="s">
        <v>44</v>
      </c>
      <c r="JI483" t="s">
        <v>44</v>
      </c>
    </row>
    <row r="484" spans="1:269" x14ac:dyDescent="0.25">
      <c r="R484">
        <f>IF(OR($U484="",$Q484=""),"",IFERROR($U484/$Q484,0))</f>
      </c>
      <c r="S484">
        <f>IF($U484="","",
SUM($T484,$V484,$AA484,$W484,$Y484)*
(1-IF($AB484="",0,VALUE($AB484)/100)))</f>
      </c>
      <c r="T484">
        <f>IF($U484="","",$U484)</f>
      </c>
      <c r="V484">
        <f>IF($U484="","",
IF($O484="","",
IF(ISNUMBER(SEARCH("exempt",LOWER($O484))),0,
$U484*(VALUE(SUBSTITUTE($O484,"%",""))/100))))</f>
      </c>
      <c r="AC484">
        <f>IFERROR(IF(FIND(" - ",$K484)&gt;0,MID($K484,FIND(" - ",$K484)+3,LEN($K484)),""),"")</f>
      </c>
      <c r="AL484" t="s">
        <v>1353</v>
      </c>
      <c r="AT484">
        <f>IFERROR(LEFT($K484,FIND(" - ",$K484)-1),$K484)</f>
      </c>
      <c r="AW484">
        <f>IF($CL484&gt;=1,INDEX($AU:$AU,$CK484+1),"")</f>
      </c>
      <c r="AX484">
        <f>IF($CL484&gt;=2,INDEX($AU:$AU,$CK484+2),"")</f>
      </c>
      <c r="AY484">
        <f>IF($CL484&gt;=3,INDEX($AU:$AU,$CK484+3),"")</f>
      </c>
      <c r="AZ484">
        <f>IF($CL484&gt;=4,INDEX($AU:$AU,$CK484+4),"")</f>
      </c>
      <c r="BA484">
        <f>IF($CL484&gt;=5,INDEX($AU:$AU,$CK484+5),"")</f>
      </c>
      <c r="BB484">
        <f>IF($CL484&gt;=6,INDEX($AU:$AU,$CK484+6),"")</f>
      </c>
      <c r="BC484">
        <f>IF($CL484&gt;=7,INDEX($AU:$AU,$CK484+7),"")</f>
      </c>
      <c r="BD484">
        <f>IF($CL484&gt;=8,INDEX($AU:$AU,$CK484+8),"")</f>
      </c>
      <c r="BE484">
        <f>IF($CL484&gt;=9,INDEX($AU:$AU,$CK484+9),"")</f>
      </c>
      <c r="BF484">
        <f>IF($CL484&gt;=10,INDEX($AU:$AU,$CK484+10),"")</f>
      </c>
      <c r="BG484">
        <f>IF($CL484&gt;=11,INDEX($AU:$AU,$CK484+11),"")</f>
      </c>
      <c r="BH484">
        <f>IF($CL484&gt;=12,INDEX($AU:$AU,$CK484+12),"")</f>
      </c>
      <c r="BI484">
        <f>IF($CL484&gt;=13,INDEX($AU:$AU,$CK484+13),"")</f>
      </c>
      <c r="BJ484">
        <f>IF($CL484&gt;=14,INDEX($AU:$AU,$CK484+14),"")</f>
      </c>
      <c r="BK484">
        <f>IF($CL484&gt;=15,INDEX($AU:$AU,$CK484+15),"")</f>
      </c>
      <c r="BL484">
        <f>IF($CL484&gt;=16,INDEX($AU:$AU,$CK484+16),"")</f>
      </c>
      <c r="BM484">
        <f>IF($CL484&gt;=17,INDEX($AU:$AU,$CK484+17),"")</f>
      </c>
      <c r="BN484">
        <f>IF($CL484&gt;=18,INDEX($AU:$AU,$CK484+18),"")</f>
      </c>
      <c r="BO484">
        <f>IF($CL484&gt;=19,INDEX($AU:$AU,$CK484+19),"")</f>
      </c>
      <c r="BP484">
        <f>IF($CL484&gt;=20,INDEX($AU:$AU,$CK484+20),"")</f>
      </c>
      <c r="BQ484">
        <f>IF($CL484&gt;=21,INDEX($AU:$AU,$CK484+21),"")</f>
      </c>
      <c r="BR484">
        <f>IF($CL484&gt;=22,INDEX($AU:$AU,$CK484+22),"")</f>
      </c>
      <c r="BS484">
        <f>IF($CL484&gt;=23,INDEX($AU:$AU,$CK484+23),"")</f>
      </c>
      <c r="BT484">
        <f>IF($CL484&gt;=24,INDEX($AU:$AU,$CK484+24),"")</f>
      </c>
      <c r="BU484">
        <f>IF($CL484&gt;=25,INDEX($AU:$AU,$CK484+25),"")</f>
      </c>
      <c r="BV484">
        <f>IF($CL484&gt;=26,INDEX($AU:$AU,$CK484+26),"")</f>
      </c>
      <c r="BW484">
        <f>IF($CL484&gt;=27,INDEX($AU:$AU,$CK484+27),"")</f>
      </c>
      <c r="BX484">
        <f>IF($CL484&gt;=28,INDEX($AU:$AU,$CK484+28),"")</f>
      </c>
      <c r="BY484">
        <f>IF($CL484&gt;=29,INDEX($AU:$AU,$CK484+29),"")</f>
      </c>
      <c r="BZ484">
        <f>IF($CL484&gt;=30,INDEX($AU:$AU,$CK484+30),"")</f>
      </c>
      <c r="CA484">
        <f>IF($CL484&gt;=31,INDEX($AU:$AU,$CK484+31),"")</f>
      </c>
      <c r="CB484">
        <f>IF($CL484&gt;=32,INDEX($AU:$AU,$CK484+32),"")</f>
      </c>
      <c r="CC484">
        <f>IF($CL484&gt;=33,INDEX($AU:$AU,$CK484+33),"")</f>
      </c>
      <c r="CD484">
        <f>IF($CL484&gt;=34,INDEX($AU:$AU,$CK484+34),"")</f>
      </c>
      <c r="CE484">
        <f>IF($CL484&gt;=35,INDEX($AU:$AU,$CK484+35),"")</f>
      </c>
      <c r="CF484">
        <f>IF($CL484&gt;=36,INDEX($AU:$AU,$CK484+36),"")</f>
      </c>
      <c r="CG484">
        <f>IF($CL484&gt;=37,INDEX($AU:$AU,$CK484+37),"")</f>
      </c>
      <c r="CH484">
        <f>IF($CL484&gt;=38,INDEX($AU:$AU,$CK484+38),"")</f>
      </c>
      <c r="CI484">
        <f>IF($CL484&gt;=39,INDEX($AU:$AU,$CK484+39),"")</f>
      </c>
      <c r="CJ484">
        <f>IF($CL484&gt;=40,INDEX($AU:$AU,$CK484+40),"")</f>
      </c>
      <c r="CK484">
        <f>IFERROR(MATCH($AT484,$AU$2:$AU$133,0)+1,0)</f>
      </c>
      <c r="CL484">
        <f>IFERROR(INDEX($AV$2:$AV$133,MATCH($AT484,$AU$2:$AU$133,0)),0)</f>
      </c>
      <c r="CM484">
        <f>IFERROR(LEFT($L484,FIND(" - ",$L484)-1),$L484)</f>
      </c>
      <c r="CN484" t="s">
        <v>1354</v>
      </c>
      <c r="CO484">
        <v>1</v>
      </c>
      <c r="CP484">
        <f>IF($DK484&gt;=1,INDEX($CN:$CN,$DJ484+1),"")</f>
      </c>
      <c r="CQ484">
        <f>IF($DK484&gt;=2,INDEX($CN:$CN,$DJ484+2),"")</f>
      </c>
      <c r="CR484">
        <f>IF($DK484&gt;=3,INDEX($CN:$CN,$DJ484+3),"")</f>
      </c>
      <c r="CS484">
        <f>IF($DK484&gt;=4,INDEX($CN:$CN,$DJ484+4),"")</f>
      </c>
      <c r="CT484">
        <f>IF($DK484&gt;=5,INDEX($CN:$CN,$DJ484+5),"")</f>
      </c>
      <c r="CU484">
        <f>IF($DK484&gt;=6,INDEX($CN:$CN,$DJ484+6),"")</f>
      </c>
      <c r="CV484">
        <f>IF($DK484&gt;=7,INDEX($CN:$CN,$DJ484+7),"")</f>
      </c>
      <c r="CW484">
        <f>IF($DK484&gt;=8,INDEX($CN:$CN,$DJ484+8),"")</f>
      </c>
      <c r="CX484">
        <f>IF($DK484&gt;=9,INDEX($CN:$CN,$DJ484+9),"")</f>
      </c>
      <c r="CY484">
        <f>IF($DK484&gt;=10,INDEX($CN:$CN,$DJ484+10),"")</f>
      </c>
      <c r="CZ484">
        <f>IF($DK484&gt;=11,INDEX($CN:$CN,$DJ484+11),"")</f>
      </c>
      <c r="DA484">
        <f>IF($DK484&gt;=12,INDEX($CN:$CN,$DJ484+12),"")</f>
      </c>
      <c r="DB484">
        <f>IF($DK484&gt;=13,INDEX($CN:$CN,$DJ484+13),"")</f>
      </c>
      <c r="DC484">
        <f>IF($DK484&gt;=14,INDEX($CN:$CN,$DJ484+14),"")</f>
      </c>
      <c r="DD484">
        <f>IF($DK484&gt;=15,INDEX($CN:$CN,$DJ484+15),"")</f>
      </c>
      <c r="DE484">
        <f>IF($DK484&gt;=16,INDEX($CN:$CN,$DJ484+16),"")</f>
      </c>
      <c r="DF484">
        <f>IF($DK484&gt;=17,INDEX($CN:$CN,$DJ484+17),"")</f>
      </c>
      <c r="DG484">
        <f>IF($DK484&gt;=18,INDEX($CN:$CN,$DJ484+18),"")</f>
      </c>
      <c r="DH484">
        <f>IF($DK484&gt;=19,INDEX($CN:$CN,$DJ484+19),"")</f>
      </c>
      <c r="DI484">
        <f>IF($DK484&gt;=20,INDEX($CN:$CN,$DJ484+20),"")</f>
      </c>
      <c r="DJ484">
        <f>IFERROR(MATCH($CM484,$CN$2:$CN$1089,0)+1,0)</f>
      </c>
      <c r="DK484">
        <f>IFERROR(INDEX($CO$2:$CO$1089,MATCH($CM484,$CN$2:$CN$1089,0)),0)</f>
      </c>
      <c r="DL484">
        <f>IFERROR(INDEX($AS:$AS,MATCH($O484,$AR:$AR,0))&amp;"","")</f>
      </c>
      <c r="DP484">
        <f>IF($GS484&gt;=1,INDEX($DM:$DM,$GR484+1),"")</f>
      </c>
      <c r="DQ484">
        <f>IF($GS484&gt;=2,INDEX($DM:$DM,$GR484+2),"")</f>
      </c>
      <c r="DR484">
        <f>IF($GS484&gt;=3,INDEX($DM:$DM,$GR484+3),"")</f>
      </c>
      <c r="DS484">
        <f>IF($GS484&gt;=4,INDEX($DM:$DM,$GR484+4),"")</f>
      </c>
      <c r="DT484">
        <f>IF($GS484&gt;=5,INDEX($DM:$DM,$GR484+5),"")</f>
      </c>
      <c r="DU484">
        <f>IF($GS484&gt;=6,INDEX($DM:$DM,$GR484+6),"")</f>
      </c>
      <c r="DV484">
        <f>IF($GS484&gt;=7,INDEX($DM:$DM,$GR484+7),"")</f>
      </c>
      <c r="DW484">
        <f>IF($GS484&gt;=8,INDEX($DM:$DM,$GR484+8),"")</f>
      </c>
      <c r="DX484">
        <f>IF($GS484&gt;=9,INDEX($DM:$DM,$GR484+9),"")</f>
      </c>
      <c r="DY484">
        <f>IF($GS484&gt;=10,INDEX($DM:$DM,$GR484+10),"")</f>
      </c>
      <c r="DZ484">
        <f>IF($GS484&gt;=11,INDEX($DM:$DM,$GR484+11),"")</f>
      </c>
      <c r="EA484">
        <f>IF($GS484&gt;=12,INDEX($DM:$DM,$GR484+12),"")</f>
      </c>
      <c r="EB484">
        <f>IF($GS484&gt;=13,INDEX($DM:$DM,$GR484+13),"")</f>
      </c>
      <c r="EC484">
        <f>IF($GS484&gt;=14,INDEX($DM:$DM,$GR484+14),"")</f>
      </c>
      <c r="ED484">
        <f>IF($GS484&gt;=15,INDEX($DM:$DM,$GR484+15),"")</f>
      </c>
      <c r="EE484">
        <f>IF($GS484&gt;=16,INDEX($DM:$DM,$GR484+16),"")</f>
      </c>
      <c r="EF484">
        <f>IF($GS484&gt;=17,INDEX($DM:$DM,$GR484+17),"")</f>
      </c>
      <c r="EG484">
        <f>IF($GS484&gt;=18,INDEX($DM:$DM,$GR484+18),"")</f>
      </c>
      <c r="EH484">
        <f>IF($GS484&gt;=19,INDEX($DM:$DM,$GR484+19),"")</f>
      </c>
      <c r="EI484">
        <f>IF($GS484&gt;=20,INDEX($DM:$DM,$GR484+20),"")</f>
      </c>
      <c r="EJ484">
        <f>IF($GS484&gt;=21,INDEX($DM:$DM,$GR484+21),"")</f>
      </c>
      <c r="EK484">
        <f>IF($GS484&gt;=22,INDEX($DM:$DM,$GR484+22),"")</f>
      </c>
      <c r="EL484">
        <f>IF($GS484&gt;=23,INDEX($DM:$DM,$GR484+23),"")</f>
      </c>
      <c r="EM484">
        <f>IF($GS484&gt;=24,INDEX($DM:$DM,$GR484+24),"")</f>
      </c>
      <c r="EN484">
        <f>IF($GS484&gt;=25,INDEX($DM:$DM,$GR484+25),"")</f>
      </c>
      <c r="EO484">
        <f>IF($GS484&gt;=26,INDEX($DM:$DM,$GR484+26),"")</f>
      </c>
      <c r="EP484">
        <f>IF($GS484&gt;=27,INDEX($DM:$DM,$GR484+27),"")</f>
      </c>
      <c r="EQ484">
        <f>IF($GS484&gt;=28,INDEX($DM:$DM,$GR484+28),"")</f>
      </c>
      <c r="ER484">
        <f>IF($GS484&gt;=29,INDEX($DM:$DM,$GR484+29),"")</f>
      </c>
      <c r="ES484">
        <f>IF($GS484&gt;=30,INDEX($DM:$DM,$GR484+30),"")</f>
      </c>
      <c r="ET484">
        <f>IF($GS484&gt;=31,INDEX($DM:$DM,$GR484+31),"")</f>
      </c>
      <c r="EU484">
        <f>IF($GS484&gt;=32,INDEX($DM:$DM,$GR484+32),"")</f>
      </c>
      <c r="EV484">
        <f>IF($GS484&gt;=33,INDEX($DM:$DM,$GR484+33),"")</f>
      </c>
      <c r="EW484">
        <f>IF($GS484&gt;=34,INDEX($DM:$DM,$GR484+34),"")</f>
      </c>
      <c r="EX484">
        <f>IF($GS484&gt;=35,INDEX($DM:$DM,$GR484+35),"")</f>
      </c>
      <c r="EY484">
        <f>IF($GS484&gt;=36,INDEX($DM:$DM,$GR484+36),"")</f>
      </c>
      <c r="EZ484">
        <f>IF($GS484&gt;=37,INDEX($DM:$DM,$GR484+37),"")</f>
      </c>
      <c r="FA484">
        <f>IF($GS484&gt;=38,INDEX($DM:$DM,$GR484+38),"")</f>
      </c>
      <c r="FB484">
        <f>IF($GS484&gt;=39,INDEX($DM:$DM,$GR484+39),"")</f>
      </c>
      <c r="FC484">
        <f>IF($GS484&gt;=40,INDEX($DM:$DM,$GR484+40),"")</f>
      </c>
      <c r="FD484">
        <f>IF($GS484&gt;=1,INDEX($DN:$DN,$GR484+1),"")</f>
      </c>
      <c r="FE484">
        <f>IF($GS484&gt;=2,INDEX($DN:$DN,$GR484+2),"")</f>
      </c>
      <c r="FF484">
        <f>IF($GS484&gt;=3,INDEX($DN:$DN,$GR484+3),"")</f>
      </c>
      <c r="FG484">
        <f>IF($GS484&gt;=4,INDEX($DN:$DN,$GR484+4),"")</f>
      </c>
      <c r="FH484">
        <f>IF($GS484&gt;=5,INDEX($DN:$DN,$GR484+5),"")</f>
      </c>
      <c r="FI484">
        <f>IF($GS484&gt;=6,INDEX($DN:$DN,$GR484+6),"")</f>
      </c>
      <c r="FJ484">
        <f>IF($GS484&gt;=7,INDEX($DN:$DN,$GR484+7),"")</f>
      </c>
      <c r="FK484">
        <f>IF($GS484&gt;=8,INDEX($DN:$DN,$GR484+8),"")</f>
      </c>
      <c r="FL484">
        <f>IF($GS484&gt;=9,INDEX($DN:$DN,$GR484+9),"")</f>
      </c>
      <c r="FM484">
        <f>IF($GS484&gt;=10,INDEX($DN:$DN,$GR484+10),"")</f>
      </c>
      <c r="FN484">
        <f>IF($GS484&gt;=11,INDEX($DN:$DN,$GR484+11),"")</f>
      </c>
      <c r="FO484">
        <f>IF($GS484&gt;=12,INDEX($DN:$DN,$GR484+12),"")</f>
      </c>
      <c r="FP484">
        <f>IF($GS484&gt;=13,INDEX($DN:$DN,$GR484+13),"")</f>
      </c>
      <c r="FQ484">
        <f>IF($GS484&gt;=14,INDEX($DN:$DN,$GR484+14),"")</f>
      </c>
      <c r="FR484">
        <f>IF($GS484&gt;=15,INDEX($DN:$DN,$GR484+15),"")</f>
      </c>
      <c r="FS484">
        <f>IF($GS484&gt;=16,INDEX($DN:$DN,$GR484+16),"")</f>
      </c>
      <c r="FT484">
        <f>IF($GS484&gt;=17,INDEX($DN:$DN,$GR484+17),"")</f>
      </c>
      <c r="FU484">
        <f>IF($GS484&gt;=18,INDEX($DN:$DN,$GR484+18),"")</f>
      </c>
      <c r="FV484">
        <f>IF($GS484&gt;=19,INDEX($DN:$DN,$GR484+19),"")</f>
      </c>
      <c r="FW484">
        <f>IF($GS484&gt;=20,INDEX($DN:$DN,$GR484+20),"")</f>
      </c>
      <c r="FX484">
        <f>IF($GS484&gt;=21,INDEX($DN:$DN,$GR484+21),"")</f>
      </c>
      <c r="FY484">
        <f>IF($GS484&gt;=22,INDEX($DN:$DN,$GR484+22),"")</f>
      </c>
      <c r="FZ484">
        <f>IF($GS484&gt;=23,INDEX($DN:$DN,$GR484+23),"")</f>
      </c>
      <c r="GA484">
        <f>IF($GS484&gt;=24,INDEX($DN:$DN,$GR484+24),"")</f>
      </c>
      <c r="GB484">
        <f>IF($GS484&gt;=25,INDEX($DN:$DN,$GR484+25),"")</f>
      </c>
      <c r="GC484">
        <f>IF($GS484&gt;=26,INDEX($DN:$DN,$GR484+26),"")</f>
      </c>
      <c r="GD484">
        <f>IF($GS484&gt;=27,INDEX($DN:$DN,$GR484+27),"")</f>
      </c>
      <c r="GE484">
        <f>IF($GS484&gt;=28,INDEX($DN:$DN,$GR484+28),"")</f>
      </c>
      <c r="GF484">
        <f>IF($GS484&gt;=29,INDEX($DN:$DN,$GR484+29),"")</f>
      </c>
      <c r="GG484">
        <f>IF($GS484&gt;=30,INDEX($DN:$DN,$GR484+30),"")</f>
      </c>
      <c r="GH484">
        <f>IF($GS484&gt;=31,INDEX($DN:$DN,$GR484+31),"")</f>
      </c>
      <c r="GI484">
        <f>IF($GS484&gt;=32,INDEX($DN:$DN,$GR484+32),"")</f>
      </c>
      <c r="GJ484">
        <f>IF($GS484&gt;=33,INDEX($DN:$DN,$GR484+33),"")</f>
      </c>
      <c r="GK484">
        <f>IF($GS484&gt;=34,INDEX($DN:$DN,$GR484+34),"")</f>
      </c>
      <c r="GL484">
        <f>IF($GS484&gt;=35,INDEX($DN:$DN,$GR484+35),"")</f>
      </c>
      <c r="GM484">
        <f>IF($GS484&gt;=36,INDEX($DN:$DN,$GR484+36),"")</f>
      </c>
      <c r="GN484">
        <f>IF($GS484&gt;=37,INDEX($DN:$DN,$GR484+37),"")</f>
      </c>
      <c r="GO484">
        <f>IF($GS484&gt;=38,INDEX($DN:$DN,$GR484+38),"")</f>
      </c>
      <c r="GP484">
        <f>IF($GS484&gt;=39,INDEX($DN:$DN,$GR484+39),"")</f>
      </c>
      <c r="GQ484">
        <f>IF($GS484&gt;=40,INDEX($DN:$DN,$GR484+40),"")</f>
      </c>
      <c r="GR484">
        <f>IFERROR(MATCH($DL484,$DM$2:$DM$148,0)+1,0)</f>
      </c>
      <c r="GS484">
        <f>IFERROR(INDEX($DO$2:$DO$148,MATCH($DL484,$DM$2:$DM$148,0)),0)</f>
      </c>
      <c r="GT484">
        <f>IFERROR(MATCH($Z484,$DP$484:$FC$484,0),0)</f>
      </c>
      <c r="GU484">
        <f>IF($GT484&gt;0,INDEX($FD$484:$GQ$484,$GT484),"")</f>
      </c>
      <c r="GX484">
        <f>IF($JG484&gt;=1,INDEX($GV:$GV,$JF484+1),"")</f>
      </c>
      <c r="GY484">
        <f>IF($JG484&gt;=2,INDEX($GV:$GV,$JF484+2),"")</f>
      </c>
      <c r="GZ484">
        <f>IF($JG484&gt;=3,INDEX($GV:$GV,$JF484+3),"")</f>
      </c>
      <c r="HA484">
        <f>IF($JG484&gt;=4,INDEX($GV:$GV,$JF484+4),"")</f>
      </c>
      <c r="HB484">
        <f>IF($JG484&gt;=5,INDEX($GV:$GV,$JF484+5),"")</f>
      </c>
      <c r="HC484">
        <f>IF($JG484&gt;=6,INDEX($GV:$GV,$JF484+6),"")</f>
      </c>
      <c r="HD484">
        <f>IF($JG484&gt;=7,INDEX($GV:$GV,$JF484+7),"")</f>
      </c>
      <c r="HE484">
        <f>IF($JG484&gt;=8,INDEX($GV:$GV,$JF484+8),"")</f>
      </c>
      <c r="HF484">
        <f>IF($JG484&gt;=9,INDEX($GV:$GV,$JF484+9),"")</f>
      </c>
      <c r="HG484">
        <f>IF($JG484&gt;=10,INDEX($GV:$GV,$JF484+10),"")</f>
      </c>
      <c r="HH484">
        <f>IF($JG484&gt;=11,INDEX($GV:$GV,$JF484+11),"")</f>
      </c>
      <c r="HI484">
        <f>IF($JG484&gt;=12,INDEX($GV:$GV,$JF484+12),"")</f>
      </c>
      <c r="HJ484">
        <f>IF($JG484&gt;=13,INDEX($GV:$GV,$JF484+13),"")</f>
      </c>
      <c r="HK484">
        <f>IF($JG484&gt;=14,INDEX($GV:$GV,$JF484+14),"")</f>
      </c>
      <c r="HL484">
        <f>IF($JG484&gt;=15,INDEX($GV:$GV,$JF484+15),"")</f>
      </c>
      <c r="HM484">
        <f>IF($JG484&gt;=16,INDEX($GV:$GV,$JF484+16),"")</f>
      </c>
      <c r="HN484">
        <f>IF($JG484&gt;=17,INDEX($GV:$GV,$JF484+17),"")</f>
      </c>
      <c r="HO484">
        <f>IF($JG484&gt;=18,INDEX($GV:$GV,$JF484+18),"")</f>
      </c>
      <c r="HP484">
        <f>IF($JG484&gt;=19,INDEX($GV:$GV,$JF484+19),"")</f>
      </c>
      <c r="HQ484">
        <f>IF($JG484&gt;=20,INDEX($GV:$GV,$JF484+20),"")</f>
      </c>
      <c r="HR484">
        <f>IF($JG484&gt;=21,INDEX($GV:$GV,$JF484+21),"")</f>
      </c>
      <c r="HS484">
        <f>IF($JG484&gt;=22,INDEX($GV:$GV,$JF484+22),"")</f>
      </c>
      <c r="HT484">
        <f>IF($JG484&gt;=23,INDEX($GV:$GV,$JF484+23),"")</f>
      </c>
      <c r="HU484">
        <f>IF($JG484&gt;=24,INDEX($GV:$GV,$JF484+24),"")</f>
      </c>
      <c r="HV484">
        <f>IF($JG484&gt;=25,INDEX($GV:$GV,$JF484+25),"")</f>
      </c>
      <c r="HW484">
        <f>IF($JG484&gt;=26,INDEX($GV:$GV,$JF484+26),"")</f>
      </c>
      <c r="HX484">
        <f>IF($JG484&gt;=27,INDEX($GV:$GV,$JF484+27),"")</f>
      </c>
      <c r="HY484">
        <f>IF($JG484&gt;=28,INDEX($GV:$GV,$JF484+28),"")</f>
      </c>
      <c r="HZ484">
        <f>IF($JG484&gt;=29,INDEX($GV:$GV,$JF484+29),"")</f>
      </c>
      <c r="IA484">
        <f>IF($JG484&gt;=30,INDEX($GV:$GV,$JF484+30),"")</f>
      </c>
      <c r="IB484">
        <f>IF($JG484&gt;=31,INDEX($GV:$GV,$JF484+31),"")</f>
      </c>
      <c r="IC484">
        <f>IF($JG484&gt;=32,INDEX($GV:$GV,$JF484+32),"")</f>
      </c>
      <c r="ID484">
        <f>IF($JG484&gt;=33,INDEX($GV:$GV,$JF484+33),"")</f>
      </c>
      <c r="IE484">
        <f>IF($JG484&gt;=34,INDEX($GV:$GV,$JF484+34),"")</f>
      </c>
      <c r="IF484">
        <f>IF($JG484&gt;=35,INDEX($GV:$GV,$JF484+35),"")</f>
      </c>
      <c r="IG484">
        <f>IF($JG484&gt;=36,INDEX($GV:$GV,$JF484+36),"")</f>
      </c>
      <c r="IH484">
        <f>IF($JG484&gt;=37,INDEX($GV:$GV,$JF484+37),"")</f>
      </c>
      <c r="II484">
        <f>IF($JG484&gt;=38,INDEX($GV:$GV,$JF484+38),"")</f>
      </c>
      <c r="IJ484">
        <f>IF($JG484&gt;=39,INDEX($GV:$GV,$JF484+39),"")</f>
      </c>
      <c r="IK484">
        <f>IF($JG484&gt;=40,INDEX($GV:$GV,$JF484+40),"")</f>
      </c>
      <c r="IL484">
        <f>IF($JG484&gt;=41,INDEX($GV:$GV,$JF484+41),"")</f>
      </c>
      <c r="IM484">
        <f>IF($JG484&gt;=42,INDEX($GV:$GV,$JF484+42),"")</f>
      </c>
      <c r="IN484">
        <f>IF($JG484&gt;=43,INDEX($GV:$GV,$JF484+43),"")</f>
      </c>
      <c r="IO484">
        <f>IF($JG484&gt;=44,INDEX($GV:$GV,$JF484+44),"")</f>
      </c>
      <c r="IP484">
        <f>IF($JG484&gt;=45,INDEX($GV:$GV,$JF484+45),"")</f>
      </c>
      <c r="IQ484">
        <f>IF($JG484&gt;=46,INDEX($GV:$GV,$JF484+46),"")</f>
      </c>
      <c r="IR484">
        <f>IF($JG484&gt;=47,INDEX($GV:$GV,$JF484+47),"")</f>
      </c>
      <c r="IS484">
        <f>IF($JG484&gt;=48,INDEX($GV:$GV,$JF484+48),"")</f>
      </c>
      <c r="IT484">
        <f>IF($JG484&gt;=49,INDEX($GV:$GV,$JF484+49),"")</f>
      </c>
      <c r="IU484">
        <f>IF($JG484&gt;=50,INDEX($GV:$GV,$JF484+50),"")</f>
      </c>
      <c r="IV484">
        <f>IF($JG484&gt;=51,INDEX($GV:$GV,$JF484+51),"")</f>
      </c>
      <c r="IW484">
        <f>IF($JG484&gt;=52,INDEX($GV:$GV,$JF484+52),"")</f>
      </c>
      <c r="IX484">
        <f>IF($JG484&gt;=53,INDEX($GV:$GV,$JF484+53),"")</f>
      </c>
      <c r="IY484">
        <f>IF($JG484&gt;=54,INDEX($GV:$GV,$JF484+54),"")</f>
      </c>
      <c r="IZ484">
        <f>IF($JG484&gt;=55,INDEX($GV:$GV,$JF484+55),"")</f>
      </c>
      <c r="JA484">
        <f>IF($JG484&gt;=56,INDEX($GV:$GV,$JF484+56),"")</f>
      </c>
      <c r="JB484">
        <f>IF($JG484&gt;=57,INDEX($GV:$GV,$JF484+57),"")</f>
      </c>
      <c r="JC484">
        <f>IF($JG484&gt;=58,INDEX($GV:$GV,$JF484+58),"")</f>
      </c>
      <c r="JD484">
        <f>IF($JG484&gt;=59,INDEX($GV:$GV,$JF484+59),"")</f>
      </c>
      <c r="JE484">
        <f>IF($JG484&gt;=60,INDEX($GV:$GV,$JF484+60),"")</f>
      </c>
      <c r="JF484">
        <f>IFERROR(MATCH($GU484,$GV$2:$GV$322,0)+1,0)</f>
      </c>
      <c r="JG484">
        <f>IFERROR(INDEX($GW$2:$GW$322,MATCH($GU484,$GV$2:$GV$322,0)),0)</f>
      </c>
      <c r="JH484" t="s">
        <v>44</v>
      </c>
      <c r="JI484" t="s">
        <v>44</v>
      </c>
    </row>
    <row r="485" spans="1:269" x14ac:dyDescent="0.25">
      <c r="R485">
        <f>IF(OR($U485="",$Q485=""),"",IFERROR($U485/$Q485,0))</f>
      </c>
      <c r="S485">
        <f>IF($U485="","",
SUM($T485,$V485,$AA485,$W485,$Y485)*
(1-IF($AB485="",0,VALUE($AB485)/100)))</f>
      </c>
      <c r="T485">
        <f>IF($U485="","",$U485)</f>
      </c>
      <c r="V485">
        <f>IF($U485="","",
IF($O485="","",
IF(ISNUMBER(SEARCH("exempt",LOWER($O485))),0,
$U485*(VALUE(SUBSTITUTE($O485,"%",""))/100))))</f>
      </c>
      <c r="AC485">
        <f>IFERROR(IF(FIND(" - ",$K485)&gt;0,MID($K485,FIND(" - ",$K485)+3,LEN($K485)),""),"")</f>
      </c>
      <c r="AL485" t="s">
        <v>1355</v>
      </c>
      <c r="AT485">
        <f>IFERROR(LEFT($K485,FIND(" - ",$K485)-1),$K485)</f>
      </c>
      <c r="AW485">
        <f>IF($CL485&gt;=1,INDEX($AU:$AU,$CK485+1),"")</f>
      </c>
      <c r="AX485">
        <f>IF($CL485&gt;=2,INDEX($AU:$AU,$CK485+2),"")</f>
      </c>
      <c r="AY485">
        <f>IF($CL485&gt;=3,INDEX($AU:$AU,$CK485+3),"")</f>
      </c>
      <c r="AZ485">
        <f>IF($CL485&gt;=4,INDEX($AU:$AU,$CK485+4),"")</f>
      </c>
      <c r="BA485">
        <f>IF($CL485&gt;=5,INDEX($AU:$AU,$CK485+5),"")</f>
      </c>
      <c r="BB485">
        <f>IF($CL485&gt;=6,INDEX($AU:$AU,$CK485+6),"")</f>
      </c>
      <c r="BC485">
        <f>IF($CL485&gt;=7,INDEX($AU:$AU,$CK485+7),"")</f>
      </c>
      <c r="BD485">
        <f>IF($CL485&gt;=8,INDEX($AU:$AU,$CK485+8),"")</f>
      </c>
      <c r="BE485">
        <f>IF($CL485&gt;=9,INDEX($AU:$AU,$CK485+9),"")</f>
      </c>
      <c r="BF485">
        <f>IF($CL485&gt;=10,INDEX($AU:$AU,$CK485+10),"")</f>
      </c>
      <c r="BG485">
        <f>IF($CL485&gt;=11,INDEX($AU:$AU,$CK485+11),"")</f>
      </c>
      <c r="BH485">
        <f>IF($CL485&gt;=12,INDEX($AU:$AU,$CK485+12),"")</f>
      </c>
      <c r="BI485">
        <f>IF($CL485&gt;=13,INDEX($AU:$AU,$CK485+13),"")</f>
      </c>
      <c r="BJ485">
        <f>IF($CL485&gt;=14,INDEX($AU:$AU,$CK485+14),"")</f>
      </c>
      <c r="BK485">
        <f>IF($CL485&gt;=15,INDEX($AU:$AU,$CK485+15),"")</f>
      </c>
      <c r="BL485">
        <f>IF($CL485&gt;=16,INDEX($AU:$AU,$CK485+16),"")</f>
      </c>
      <c r="BM485">
        <f>IF($CL485&gt;=17,INDEX($AU:$AU,$CK485+17),"")</f>
      </c>
      <c r="BN485">
        <f>IF($CL485&gt;=18,INDEX($AU:$AU,$CK485+18),"")</f>
      </c>
      <c r="BO485">
        <f>IF($CL485&gt;=19,INDEX($AU:$AU,$CK485+19),"")</f>
      </c>
      <c r="BP485">
        <f>IF($CL485&gt;=20,INDEX($AU:$AU,$CK485+20),"")</f>
      </c>
      <c r="BQ485">
        <f>IF($CL485&gt;=21,INDEX($AU:$AU,$CK485+21),"")</f>
      </c>
      <c r="BR485">
        <f>IF($CL485&gt;=22,INDEX($AU:$AU,$CK485+22),"")</f>
      </c>
      <c r="BS485">
        <f>IF($CL485&gt;=23,INDEX($AU:$AU,$CK485+23),"")</f>
      </c>
      <c r="BT485">
        <f>IF($CL485&gt;=24,INDEX($AU:$AU,$CK485+24),"")</f>
      </c>
      <c r="BU485">
        <f>IF($CL485&gt;=25,INDEX($AU:$AU,$CK485+25),"")</f>
      </c>
      <c r="BV485">
        <f>IF($CL485&gt;=26,INDEX($AU:$AU,$CK485+26),"")</f>
      </c>
      <c r="BW485">
        <f>IF($CL485&gt;=27,INDEX($AU:$AU,$CK485+27),"")</f>
      </c>
      <c r="BX485">
        <f>IF($CL485&gt;=28,INDEX($AU:$AU,$CK485+28),"")</f>
      </c>
      <c r="BY485">
        <f>IF($CL485&gt;=29,INDEX($AU:$AU,$CK485+29),"")</f>
      </c>
      <c r="BZ485">
        <f>IF($CL485&gt;=30,INDEX($AU:$AU,$CK485+30),"")</f>
      </c>
      <c r="CA485">
        <f>IF($CL485&gt;=31,INDEX($AU:$AU,$CK485+31),"")</f>
      </c>
      <c r="CB485">
        <f>IF($CL485&gt;=32,INDEX($AU:$AU,$CK485+32),"")</f>
      </c>
      <c r="CC485">
        <f>IF($CL485&gt;=33,INDEX($AU:$AU,$CK485+33),"")</f>
      </c>
      <c r="CD485">
        <f>IF($CL485&gt;=34,INDEX($AU:$AU,$CK485+34),"")</f>
      </c>
      <c r="CE485">
        <f>IF($CL485&gt;=35,INDEX($AU:$AU,$CK485+35),"")</f>
      </c>
      <c r="CF485">
        <f>IF($CL485&gt;=36,INDEX($AU:$AU,$CK485+36),"")</f>
      </c>
      <c r="CG485">
        <f>IF($CL485&gt;=37,INDEX($AU:$AU,$CK485+37),"")</f>
      </c>
      <c r="CH485">
        <f>IF($CL485&gt;=38,INDEX($AU:$AU,$CK485+38),"")</f>
      </c>
      <c r="CI485">
        <f>IF($CL485&gt;=39,INDEX($AU:$AU,$CK485+39),"")</f>
      </c>
      <c r="CJ485">
        <f>IF($CL485&gt;=40,INDEX($AU:$AU,$CK485+40),"")</f>
      </c>
      <c r="CK485">
        <f>IFERROR(MATCH($AT485,$AU$2:$AU$133,0)+1,0)</f>
      </c>
      <c r="CL485">
        <f>IFERROR(INDEX($AV$2:$AV$133,MATCH($AT485,$AU$2:$AU$133,0)),0)</f>
      </c>
      <c r="CM485">
        <f>IFERROR(LEFT($L485,FIND(" - ",$L485)-1),$L485)</f>
      </c>
      <c r="CN485" t="s">
        <v>149</v>
      </c>
      <c r="CP485">
        <f>IF($DK485&gt;=1,INDEX($CN:$CN,$DJ485+1),"")</f>
      </c>
      <c r="CQ485">
        <f>IF($DK485&gt;=2,INDEX($CN:$CN,$DJ485+2),"")</f>
      </c>
      <c r="CR485">
        <f>IF($DK485&gt;=3,INDEX($CN:$CN,$DJ485+3),"")</f>
      </c>
      <c r="CS485">
        <f>IF($DK485&gt;=4,INDEX($CN:$CN,$DJ485+4),"")</f>
      </c>
      <c r="CT485">
        <f>IF($DK485&gt;=5,INDEX($CN:$CN,$DJ485+5),"")</f>
      </c>
      <c r="CU485">
        <f>IF($DK485&gt;=6,INDEX($CN:$CN,$DJ485+6),"")</f>
      </c>
      <c r="CV485">
        <f>IF($DK485&gt;=7,INDEX($CN:$CN,$DJ485+7),"")</f>
      </c>
      <c r="CW485">
        <f>IF($DK485&gt;=8,INDEX($CN:$CN,$DJ485+8),"")</f>
      </c>
      <c r="CX485">
        <f>IF($DK485&gt;=9,INDEX($CN:$CN,$DJ485+9),"")</f>
      </c>
      <c r="CY485">
        <f>IF($DK485&gt;=10,INDEX($CN:$CN,$DJ485+10),"")</f>
      </c>
      <c r="CZ485">
        <f>IF($DK485&gt;=11,INDEX($CN:$CN,$DJ485+11),"")</f>
      </c>
      <c r="DA485">
        <f>IF($DK485&gt;=12,INDEX($CN:$CN,$DJ485+12),"")</f>
      </c>
      <c r="DB485">
        <f>IF($DK485&gt;=13,INDEX($CN:$CN,$DJ485+13),"")</f>
      </c>
      <c r="DC485">
        <f>IF($DK485&gt;=14,INDEX($CN:$CN,$DJ485+14),"")</f>
      </c>
      <c r="DD485">
        <f>IF($DK485&gt;=15,INDEX($CN:$CN,$DJ485+15),"")</f>
      </c>
      <c r="DE485">
        <f>IF($DK485&gt;=16,INDEX($CN:$CN,$DJ485+16),"")</f>
      </c>
      <c r="DF485">
        <f>IF($DK485&gt;=17,INDEX($CN:$CN,$DJ485+17),"")</f>
      </c>
      <c r="DG485">
        <f>IF($DK485&gt;=18,INDEX($CN:$CN,$DJ485+18),"")</f>
      </c>
      <c r="DH485">
        <f>IF($DK485&gt;=19,INDEX($CN:$CN,$DJ485+19),"")</f>
      </c>
      <c r="DI485">
        <f>IF($DK485&gt;=20,INDEX($CN:$CN,$DJ485+20),"")</f>
      </c>
      <c r="DJ485">
        <f>IFERROR(MATCH($CM485,$CN$2:$CN$1089,0)+1,0)</f>
      </c>
      <c r="DK485">
        <f>IFERROR(INDEX($CO$2:$CO$1089,MATCH($CM485,$CN$2:$CN$1089,0)),0)</f>
      </c>
      <c r="DL485">
        <f>IFERROR(INDEX($AS:$AS,MATCH($O485,$AR:$AR,0))&amp;"","")</f>
      </c>
      <c r="DP485">
        <f>IF($GS485&gt;=1,INDEX($DM:$DM,$GR485+1),"")</f>
      </c>
      <c r="DQ485">
        <f>IF($GS485&gt;=2,INDEX($DM:$DM,$GR485+2),"")</f>
      </c>
      <c r="DR485">
        <f>IF($GS485&gt;=3,INDEX($DM:$DM,$GR485+3),"")</f>
      </c>
      <c r="DS485">
        <f>IF($GS485&gt;=4,INDEX($DM:$DM,$GR485+4),"")</f>
      </c>
      <c r="DT485">
        <f>IF($GS485&gt;=5,INDEX($DM:$DM,$GR485+5),"")</f>
      </c>
      <c r="DU485">
        <f>IF($GS485&gt;=6,INDEX($DM:$DM,$GR485+6),"")</f>
      </c>
      <c r="DV485">
        <f>IF($GS485&gt;=7,INDEX($DM:$DM,$GR485+7),"")</f>
      </c>
      <c r="DW485">
        <f>IF($GS485&gt;=8,INDEX($DM:$DM,$GR485+8),"")</f>
      </c>
      <c r="DX485">
        <f>IF($GS485&gt;=9,INDEX($DM:$DM,$GR485+9),"")</f>
      </c>
      <c r="DY485">
        <f>IF($GS485&gt;=10,INDEX($DM:$DM,$GR485+10),"")</f>
      </c>
      <c r="DZ485">
        <f>IF($GS485&gt;=11,INDEX($DM:$DM,$GR485+11),"")</f>
      </c>
      <c r="EA485">
        <f>IF($GS485&gt;=12,INDEX($DM:$DM,$GR485+12),"")</f>
      </c>
      <c r="EB485">
        <f>IF($GS485&gt;=13,INDEX($DM:$DM,$GR485+13),"")</f>
      </c>
      <c r="EC485">
        <f>IF($GS485&gt;=14,INDEX($DM:$DM,$GR485+14),"")</f>
      </c>
      <c r="ED485">
        <f>IF($GS485&gt;=15,INDEX($DM:$DM,$GR485+15),"")</f>
      </c>
      <c r="EE485">
        <f>IF($GS485&gt;=16,INDEX($DM:$DM,$GR485+16),"")</f>
      </c>
      <c r="EF485">
        <f>IF($GS485&gt;=17,INDEX($DM:$DM,$GR485+17),"")</f>
      </c>
      <c r="EG485">
        <f>IF($GS485&gt;=18,INDEX($DM:$DM,$GR485+18),"")</f>
      </c>
      <c r="EH485">
        <f>IF($GS485&gt;=19,INDEX($DM:$DM,$GR485+19),"")</f>
      </c>
      <c r="EI485">
        <f>IF($GS485&gt;=20,INDEX($DM:$DM,$GR485+20),"")</f>
      </c>
      <c r="EJ485">
        <f>IF($GS485&gt;=21,INDEX($DM:$DM,$GR485+21),"")</f>
      </c>
      <c r="EK485">
        <f>IF($GS485&gt;=22,INDEX($DM:$DM,$GR485+22),"")</f>
      </c>
      <c r="EL485">
        <f>IF($GS485&gt;=23,INDEX($DM:$DM,$GR485+23),"")</f>
      </c>
      <c r="EM485">
        <f>IF($GS485&gt;=24,INDEX($DM:$DM,$GR485+24),"")</f>
      </c>
      <c r="EN485">
        <f>IF($GS485&gt;=25,INDEX($DM:$DM,$GR485+25),"")</f>
      </c>
      <c r="EO485">
        <f>IF($GS485&gt;=26,INDEX($DM:$DM,$GR485+26),"")</f>
      </c>
      <c r="EP485">
        <f>IF($GS485&gt;=27,INDEX($DM:$DM,$GR485+27),"")</f>
      </c>
      <c r="EQ485">
        <f>IF($GS485&gt;=28,INDEX($DM:$DM,$GR485+28),"")</f>
      </c>
      <c r="ER485">
        <f>IF($GS485&gt;=29,INDEX($DM:$DM,$GR485+29),"")</f>
      </c>
      <c r="ES485">
        <f>IF($GS485&gt;=30,INDEX($DM:$DM,$GR485+30),"")</f>
      </c>
      <c r="ET485">
        <f>IF($GS485&gt;=31,INDEX($DM:$DM,$GR485+31),"")</f>
      </c>
      <c r="EU485">
        <f>IF($GS485&gt;=32,INDEX($DM:$DM,$GR485+32),"")</f>
      </c>
      <c r="EV485">
        <f>IF($GS485&gt;=33,INDEX($DM:$DM,$GR485+33),"")</f>
      </c>
      <c r="EW485">
        <f>IF($GS485&gt;=34,INDEX($DM:$DM,$GR485+34),"")</f>
      </c>
      <c r="EX485">
        <f>IF($GS485&gt;=35,INDEX($DM:$DM,$GR485+35),"")</f>
      </c>
      <c r="EY485">
        <f>IF($GS485&gt;=36,INDEX($DM:$DM,$GR485+36),"")</f>
      </c>
      <c r="EZ485">
        <f>IF($GS485&gt;=37,INDEX($DM:$DM,$GR485+37),"")</f>
      </c>
      <c r="FA485">
        <f>IF($GS485&gt;=38,INDEX($DM:$DM,$GR485+38),"")</f>
      </c>
      <c r="FB485">
        <f>IF($GS485&gt;=39,INDEX($DM:$DM,$GR485+39),"")</f>
      </c>
      <c r="FC485">
        <f>IF($GS485&gt;=40,INDEX($DM:$DM,$GR485+40),"")</f>
      </c>
      <c r="FD485">
        <f>IF($GS485&gt;=1,INDEX($DN:$DN,$GR485+1),"")</f>
      </c>
      <c r="FE485">
        <f>IF($GS485&gt;=2,INDEX($DN:$DN,$GR485+2),"")</f>
      </c>
      <c r="FF485">
        <f>IF($GS485&gt;=3,INDEX($DN:$DN,$GR485+3),"")</f>
      </c>
      <c r="FG485">
        <f>IF($GS485&gt;=4,INDEX($DN:$DN,$GR485+4),"")</f>
      </c>
      <c r="FH485">
        <f>IF($GS485&gt;=5,INDEX($DN:$DN,$GR485+5),"")</f>
      </c>
      <c r="FI485">
        <f>IF($GS485&gt;=6,INDEX($DN:$DN,$GR485+6),"")</f>
      </c>
      <c r="FJ485">
        <f>IF($GS485&gt;=7,INDEX($DN:$DN,$GR485+7),"")</f>
      </c>
      <c r="FK485">
        <f>IF($GS485&gt;=8,INDEX($DN:$DN,$GR485+8),"")</f>
      </c>
      <c r="FL485">
        <f>IF($GS485&gt;=9,INDEX($DN:$DN,$GR485+9),"")</f>
      </c>
      <c r="FM485">
        <f>IF($GS485&gt;=10,INDEX($DN:$DN,$GR485+10),"")</f>
      </c>
      <c r="FN485">
        <f>IF($GS485&gt;=11,INDEX($DN:$DN,$GR485+11),"")</f>
      </c>
      <c r="FO485">
        <f>IF($GS485&gt;=12,INDEX($DN:$DN,$GR485+12),"")</f>
      </c>
      <c r="FP485">
        <f>IF($GS485&gt;=13,INDEX($DN:$DN,$GR485+13),"")</f>
      </c>
      <c r="FQ485">
        <f>IF($GS485&gt;=14,INDEX($DN:$DN,$GR485+14),"")</f>
      </c>
      <c r="FR485">
        <f>IF($GS485&gt;=15,INDEX($DN:$DN,$GR485+15),"")</f>
      </c>
      <c r="FS485">
        <f>IF($GS485&gt;=16,INDEX($DN:$DN,$GR485+16),"")</f>
      </c>
      <c r="FT485">
        <f>IF($GS485&gt;=17,INDEX($DN:$DN,$GR485+17),"")</f>
      </c>
      <c r="FU485">
        <f>IF($GS485&gt;=18,INDEX($DN:$DN,$GR485+18),"")</f>
      </c>
      <c r="FV485">
        <f>IF($GS485&gt;=19,INDEX($DN:$DN,$GR485+19),"")</f>
      </c>
      <c r="FW485">
        <f>IF($GS485&gt;=20,INDEX($DN:$DN,$GR485+20),"")</f>
      </c>
      <c r="FX485">
        <f>IF($GS485&gt;=21,INDEX($DN:$DN,$GR485+21),"")</f>
      </c>
      <c r="FY485">
        <f>IF($GS485&gt;=22,INDEX($DN:$DN,$GR485+22),"")</f>
      </c>
      <c r="FZ485">
        <f>IF($GS485&gt;=23,INDEX($DN:$DN,$GR485+23),"")</f>
      </c>
      <c r="GA485">
        <f>IF($GS485&gt;=24,INDEX($DN:$DN,$GR485+24),"")</f>
      </c>
      <c r="GB485">
        <f>IF($GS485&gt;=25,INDEX($DN:$DN,$GR485+25),"")</f>
      </c>
      <c r="GC485">
        <f>IF($GS485&gt;=26,INDEX($DN:$DN,$GR485+26),"")</f>
      </c>
      <c r="GD485">
        <f>IF($GS485&gt;=27,INDEX($DN:$DN,$GR485+27),"")</f>
      </c>
      <c r="GE485">
        <f>IF($GS485&gt;=28,INDEX($DN:$DN,$GR485+28),"")</f>
      </c>
      <c r="GF485">
        <f>IF($GS485&gt;=29,INDEX($DN:$DN,$GR485+29),"")</f>
      </c>
      <c r="GG485">
        <f>IF($GS485&gt;=30,INDEX($DN:$DN,$GR485+30),"")</f>
      </c>
      <c r="GH485">
        <f>IF($GS485&gt;=31,INDEX($DN:$DN,$GR485+31),"")</f>
      </c>
      <c r="GI485">
        <f>IF($GS485&gt;=32,INDEX($DN:$DN,$GR485+32),"")</f>
      </c>
      <c r="GJ485">
        <f>IF($GS485&gt;=33,INDEX($DN:$DN,$GR485+33),"")</f>
      </c>
      <c r="GK485">
        <f>IF($GS485&gt;=34,INDEX($DN:$DN,$GR485+34),"")</f>
      </c>
      <c r="GL485">
        <f>IF($GS485&gt;=35,INDEX($DN:$DN,$GR485+35),"")</f>
      </c>
      <c r="GM485">
        <f>IF($GS485&gt;=36,INDEX($DN:$DN,$GR485+36),"")</f>
      </c>
      <c r="GN485">
        <f>IF($GS485&gt;=37,INDEX($DN:$DN,$GR485+37),"")</f>
      </c>
      <c r="GO485">
        <f>IF($GS485&gt;=38,INDEX($DN:$DN,$GR485+38),"")</f>
      </c>
      <c r="GP485">
        <f>IF($GS485&gt;=39,INDEX($DN:$DN,$GR485+39),"")</f>
      </c>
      <c r="GQ485">
        <f>IF($GS485&gt;=40,INDEX($DN:$DN,$GR485+40),"")</f>
      </c>
      <c r="GR485">
        <f>IFERROR(MATCH($DL485,$DM$2:$DM$148,0)+1,0)</f>
      </c>
      <c r="GS485">
        <f>IFERROR(INDEX($DO$2:$DO$148,MATCH($DL485,$DM$2:$DM$148,0)),0)</f>
      </c>
      <c r="GT485">
        <f>IFERROR(MATCH($Z485,$DP$485:$FC$485,0),0)</f>
      </c>
      <c r="GU485">
        <f>IF($GT485&gt;0,INDEX($FD$485:$GQ$485,$GT485),"")</f>
      </c>
      <c r="GX485">
        <f>IF($JG485&gt;=1,INDEX($GV:$GV,$JF485+1),"")</f>
      </c>
      <c r="GY485">
        <f>IF($JG485&gt;=2,INDEX($GV:$GV,$JF485+2),"")</f>
      </c>
      <c r="GZ485">
        <f>IF($JG485&gt;=3,INDEX($GV:$GV,$JF485+3),"")</f>
      </c>
      <c r="HA485">
        <f>IF($JG485&gt;=4,INDEX($GV:$GV,$JF485+4),"")</f>
      </c>
      <c r="HB485">
        <f>IF($JG485&gt;=5,INDEX($GV:$GV,$JF485+5),"")</f>
      </c>
      <c r="HC485">
        <f>IF($JG485&gt;=6,INDEX($GV:$GV,$JF485+6),"")</f>
      </c>
      <c r="HD485">
        <f>IF($JG485&gt;=7,INDEX($GV:$GV,$JF485+7),"")</f>
      </c>
      <c r="HE485">
        <f>IF($JG485&gt;=8,INDEX($GV:$GV,$JF485+8),"")</f>
      </c>
      <c r="HF485">
        <f>IF($JG485&gt;=9,INDEX($GV:$GV,$JF485+9),"")</f>
      </c>
      <c r="HG485">
        <f>IF($JG485&gt;=10,INDEX($GV:$GV,$JF485+10),"")</f>
      </c>
      <c r="HH485">
        <f>IF($JG485&gt;=11,INDEX($GV:$GV,$JF485+11),"")</f>
      </c>
      <c r="HI485">
        <f>IF($JG485&gt;=12,INDEX($GV:$GV,$JF485+12),"")</f>
      </c>
      <c r="HJ485">
        <f>IF($JG485&gt;=13,INDEX($GV:$GV,$JF485+13),"")</f>
      </c>
      <c r="HK485">
        <f>IF($JG485&gt;=14,INDEX($GV:$GV,$JF485+14),"")</f>
      </c>
      <c r="HL485">
        <f>IF($JG485&gt;=15,INDEX($GV:$GV,$JF485+15),"")</f>
      </c>
      <c r="HM485">
        <f>IF($JG485&gt;=16,INDEX($GV:$GV,$JF485+16),"")</f>
      </c>
      <c r="HN485">
        <f>IF($JG485&gt;=17,INDEX($GV:$GV,$JF485+17),"")</f>
      </c>
      <c r="HO485">
        <f>IF($JG485&gt;=18,INDEX($GV:$GV,$JF485+18),"")</f>
      </c>
      <c r="HP485">
        <f>IF($JG485&gt;=19,INDEX($GV:$GV,$JF485+19),"")</f>
      </c>
      <c r="HQ485">
        <f>IF($JG485&gt;=20,INDEX($GV:$GV,$JF485+20),"")</f>
      </c>
      <c r="HR485">
        <f>IF($JG485&gt;=21,INDEX($GV:$GV,$JF485+21),"")</f>
      </c>
      <c r="HS485">
        <f>IF($JG485&gt;=22,INDEX($GV:$GV,$JF485+22),"")</f>
      </c>
      <c r="HT485">
        <f>IF($JG485&gt;=23,INDEX($GV:$GV,$JF485+23),"")</f>
      </c>
      <c r="HU485">
        <f>IF($JG485&gt;=24,INDEX($GV:$GV,$JF485+24),"")</f>
      </c>
      <c r="HV485">
        <f>IF($JG485&gt;=25,INDEX($GV:$GV,$JF485+25),"")</f>
      </c>
      <c r="HW485">
        <f>IF($JG485&gt;=26,INDEX($GV:$GV,$JF485+26),"")</f>
      </c>
      <c r="HX485">
        <f>IF($JG485&gt;=27,INDEX($GV:$GV,$JF485+27),"")</f>
      </c>
      <c r="HY485">
        <f>IF($JG485&gt;=28,INDEX($GV:$GV,$JF485+28),"")</f>
      </c>
      <c r="HZ485">
        <f>IF($JG485&gt;=29,INDEX($GV:$GV,$JF485+29),"")</f>
      </c>
      <c r="IA485">
        <f>IF($JG485&gt;=30,INDEX($GV:$GV,$JF485+30),"")</f>
      </c>
      <c r="IB485">
        <f>IF($JG485&gt;=31,INDEX($GV:$GV,$JF485+31),"")</f>
      </c>
      <c r="IC485">
        <f>IF($JG485&gt;=32,INDEX($GV:$GV,$JF485+32),"")</f>
      </c>
      <c r="ID485">
        <f>IF($JG485&gt;=33,INDEX($GV:$GV,$JF485+33),"")</f>
      </c>
      <c r="IE485">
        <f>IF($JG485&gt;=34,INDEX($GV:$GV,$JF485+34),"")</f>
      </c>
      <c r="IF485">
        <f>IF($JG485&gt;=35,INDEX($GV:$GV,$JF485+35),"")</f>
      </c>
      <c r="IG485">
        <f>IF($JG485&gt;=36,INDEX($GV:$GV,$JF485+36),"")</f>
      </c>
      <c r="IH485">
        <f>IF($JG485&gt;=37,INDEX($GV:$GV,$JF485+37),"")</f>
      </c>
      <c r="II485">
        <f>IF($JG485&gt;=38,INDEX($GV:$GV,$JF485+38),"")</f>
      </c>
      <c r="IJ485">
        <f>IF($JG485&gt;=39,INDEX($GV:$GV,$JF485+39),"")</f>
      </c>
      <c r="IK485">
        <f>IF($JG485&gt;=40,INDEX($GV:$GV,$JF485+40),"")</f>
      </c>
      <c r="IL485">
        <f>IF($JG485&gt;=41,INDEX($GV:$GV,$JF485+41),"")</f>
      </c>
      <c r="IM485">
        <f>IF($JG485&gt;=42,INDEX($GV:$GV,$JF485+42),"")</f>
      </c>
      <c r="IN485">
        <f>IF($JG485&gt;=43,INDEX($GV:$GV,$JF485+43),"")</f>
      </c>
      <c r="IO485">
        <f>IF($JG485&gt;=44,INDEX($GV:$GV,$JF485+44),"")</f>
      </c>
      <c r="IP485">
        <f>IF($JG485&gt;=45,INDEX($GV:$GV,$JF485+45),"")</f>
      </c>
      <c r="IQ485">
        <f>IF($JG485&gt;=46,INDEX($GV:$GV,$JF485+46),"")</f>
      </c>
      <c r="IR485">
        <f>IF($JG485&gt;=47,INDEX($GV:$GV,$JF485+47),"")</f>
      </c>
      <c r="IS485">
        <f>IF($JG485&gt;=48,INDEX($GV:$GV,$JF485+48),"")</f>
      </c>
      <c r="IT485">
        <f>IF($JG485&gt;=49,INDEX($GV:$GV,$JF485+49),"")</f>
      </c>
      <c r="IU485">
        <f>IF($JG485&gt;=50,INDEX($GV:$GV,$JF485+50),"")</f>
      </c>
      <c r="IV485">
        <f>IF($JG485&gt;=51,INDEX($GV:$GV,$JF485+51),"")</f>
      </c>
      <c r="IW485">
        <f>IF($JG485&gt;=52,INDEX($GV:$GV,$JF485+52),"")</f>
      </c>
      <c r="IX485">
        <f>IF($JG485&gt;=53,INDEX($GV:$GV,$JF485+53),"")</f>
      </c>
      <c r="IY485">
        <f>IF($JG485&gt;=54,INDEX($GV:$GV,$JF485+54),"")</f>
      </c>
      <c r="IZ485">
        <f>IF($JG485&gt;=55,INDEX($GV:$GV,$JF485+55),"")</f>
      </c>
      <c r="JA485">
        <f>IF($JG485&gt;=56,INDEX($GV:$GV,$JF485+56),"")</f>
      </c>
      <c r="JB485">
        <f>IF($JG485&gt;=57,INDEX($GV:$GV,$JF485+57),"")</f>
      </c>
      <c r="JC485">
        <f>IF($JG485&gt;=58,INDEX($GV:$GV,$JF485+58),"")</f>
      </c>
      <c r="JD485">
        <f>IF($JG485&gt;=59,INDEX($GV:$GV,$JF485+59),"")</f>
      </c>
      <c r="JE485">
        <f>IF($JG485&gt;=60,INDEX($GV:$GV,$JF485+60),"")</f>
      </c>
      <c r="JF485">
        <f>IFERROR(MATCH($GU485,$GV$2:$GV$322,0)+1,0)</f>
      </c>
      <c r="JG485">
        <f>IFERROR(INDEX($GW$2:$GW$322,MATCH($GU485,$GV$2:$GV$322,0)),0)</f>
      </c>
      <c r="JH485" t="s">
        <v>44</v>
      </c>
      <c r="JI485" t="s">
        <v>44</v>
      </c>
    </row>
    <row r="486" spans="1:269" x14ac:dyDescent="0.25">
      <c r="R486">
        <f>IF(OR($U486="",$Q486=""),"",IFERROR($U486/$Q486,0))</f>
      </c>
      <c r="S486">
        <f>IF($U486="","",
SUM($T486,$V486,$AA486,$W486,$Y486)*
(1-IF($AB486="",0,VALUE($AB486)/100)))</f>
      </c>
      <c r="T486">
        <f>IF($U486="","",$U486)</f>
      </c>
      <c r="V486">
        <f>IF($U486="","",
IF($O486="","",
IF(ISNUMBER(SEARCH("exempt",LOWER($O486))),0,
$U486*(VALUE(SUBSTITUTE($O486,"%",""))/100))))</f>
      </c>
      <c r="AC486">
        <f>IFERROR(IF(FIND(" - ",$K486)&gt;0,MID($K486,FIND(" - ",$K486)+3,LEN($K486)),""),"")</f>
      </c>
      <c r="AL486" t="s">
        <v>1356</v>
      </c>
      <c r="AT486">
        <f>IFERROR(LEFT($K486,FIND(" - ",$K486)-1),$K486)</f>
      </c>
      <c r="AW486">
        <f>IF($CL486&gt;=1,INDEX($AU:$AU,$CK486+1),"")</f>
      </c>
      <c r="AX486">
        <f>IF($CL486&gt;=2,INDEX($AU:$AU,$CK486+2),"")</f>
      </c>
      <c r="AY486">
        <f>IF($CL486&gt;=3,INDEX($AU:$AU,$CK486+3),"")</f>
      </c>
      <c r="AZ486">
        <f>IF($CL486&gt;=4,INDEX($AU:$AU,$CK486+4),"")</f>
      </c>
      <c r="BA486">
        <f>IF($CL486&gt;=5,INDEX($AU:$AU,$CK486+5),"")</f>
      </c>
      <c r="BB486">
        <f>IF($CL486&gt;=6,INDEX($AU:$AU,$CK486+6),"")</f>
      </c>
      <c r="BC486">
        <f>IF($CL486&gt;=7,INDEX($AU:$AU,$CK486+7),"")</f>
      </c>
      <c r="BD486">
        <f>IF($CL486&gt;=8,INDEX($AU:$AU,$CK486+8),"")</f>
      </c>
      <c r="BE486">
        <f>IF($CL486&gt;=9,INDEX($AU:$AU,$CK486+9),"")</f>
      </c>
      <c r="BF486">
        <f>IF($CL486&gt;=10,INDEX($AU:$AU,$CK486+10),"")</f>
      </c>
      <c r="BG486">
        <f>IF($CL486&gt;=11,INDEX($AU:$AU,$CK486+11),"")</f>
      </c>
      <c r="BH486">
        <f>IF($CL486&gt;=12,INDEX($AU:$AU,$CK486+12),"")</f>
      </c>
      <c r="BI486">
        <f>IF($CL486&gt;=13,INDEX($AU:$AU,$CK486+13),"")</f>
      </c>
      <c r="BJ486">
        <f>IF($CL486&gt;=14,INDEX($AU:$AU,$CK486+14),"")</f>
      </c>
      <c r="BK486">
        <f>IF($CL486&gt;=15,INDEX($AU:$AU,$CK486+15),"")</f>
      </c>
      <c r="BL486">
        <f>IF($CL486&gt;=16,INDEX($AU:$AU,$CK486+16),"")</f>
      </c>
      <c r="BM486">
        <f>IF($CL486&gt;=17,INDEX($AU:$AU,$CK486+17),"")</f>
      </c>
      <c r="BN486">
        <f>IF($CL486&gt;=18,INDEX($AU:$AU,$CK486+18),"")</f>
      </c>
      <c r="BO486">
        <f>IF($CL486&gt;=19,INDEX($AU:$AU,$CK486+19),"")</f>
      </c>
      <c r="BP486">
        <f>IF($CL486&gt;=20,INDEX($AU:$AU,$CK486+20),"")</f>
      </c>
      <c r="BQ486">
        <f>IF($CL486&gt;=21,INDEX($AU:$AU,$CK486+21),"")</f>
      </c>
      <c r="BR486">
        <f>IF($CL486&gt;=22,INDEX($AU:$AU,$CK486+22),"")</f>
      </c>
      <c r="BS486">
        <f>IF($CL486&gt;=23,INDEX($AU:$AU,$CK486+23),"")</f>
      </c>
      <c r="BT486">
        <f>IF($CL486&gt;=24,INDEX($AU:$AU,$CK486+24),"")</f>
      </c>
      <c r="BU486">
        <f>IF($CL486&gt;=25,INDEX($AU:$AU,$CK486+25),"")</f>
      </c>
      <c r="BV486">
        <f>IF($CL486&gt;=26,INDEX($AU:$AU,$CK486+26),"")</f>
      </c>
      <c r="BW486">
        <f>IF($CL486&gt;=27,INDEX($AU:$AU,$CK486+27),"")</f>
      </c>
      <c r="BX486">
        <f>IF($CL486&gt;=28,INDEX($AU:$AU,$CK486+28),"")</f>
      </c>
      <c r="BY486">
        <f>IF($CL486&gt;=29,INDEX($AU:$AU,$CK486+29),"")</f>
      </c>
      <c r="BZ486">
        <f>IF($CL486&gt;=30,INDEX($AU:$AU,$CK486+30),"")</f>
      </c>
      <c r="CA486">
        <f>IF($CL486&gt;=31,INDEX($AU:$AU,$CK486+31),"")</f>
      </c>
      <c r="CB486">
        <f>IF($CL486&gt;=32,INDEX($AU:$AU,$CK486+32),"")</f>
      </c>
      <c r="CC486">
        <f>IF($CL486&gt;=33,INDEX($AU:$AU,$CK486+33),"")</f>
      </c>
      <c r="CD486">
        <f>IF($CL486&gt;=34,INDEX($AU:$AU,$CK486+34),"")</f>
      </c>
      <c r="CE486">
        <f>IF($CL486&gt;=35,INDEX($AU:$AU,$CK486+35),"")</f>
      </c>
      <c r="CF486">
        <f>IF($CL486&gt;=36,INDEX($AU:$AU,$CK486+36),"")</f>
      </c>
      <c r="CG486">
        <f>IF($CL486&gt;=37,INDEX($AU:$AU,$CK486+37),"")</f>
      </c>
      <c r="CH486">
        <f>IF($CL486&gt;=38,INDEX($AU:$AU,$CK486+38),"")</f>
      </c>
      <c r="CI486">
        <f>IF($CL486&gt;=39,INDEX($AU:$AU,$CK486+39),"")</f>
      </c>
      <c r="CJ486">
        <f>IF($CL486&gt;=40,INDEX($AU:$AU,$CK486+40),"")</f>
      </c>
      <c r="CK486">
        <f>IFERROR(MATCH($AT486,$AU$2:$AU$133,0)+1,0)</f>
      </c>
      <c r="CL486">
        <f>IFERROR(INDEX($AV$2:$AV$133,MATCH($AT486,$AU$2:$AU$133,0)),0)</f>
      </c>
      <c r="CM486">
        <f>IFERROR(LEFT($L486,FIND(" - ",$L486)-1),$L486)</f>
      </c>
      <c r="CN486" t="s">
        <v>1357</v>
      </c>
      <c r="CO486">
        <v>1</v>
      </c>
      <c r="CP486">
        <f>IF($DK486&gt;=1,INDEX($CN:$CN,$DJ486+1),"")</f>
      </c>
      <c r="CQ486">
        <f>IF($DK486&gt;=2,INDEX($CN:$CN,$DJ486+2),"")</f>
      </c>
      <c r="CR486">
        <f>IF($DK486&gt;=3,INDEX($CN:$CN,$DJ486+3),"")</f>
      </c>
      <c r="CS486">
        <f>IF($DK486&gt;=4,INDEX($CN:$CN,$DJ486+4),"")</f>
      </c>
      <c r="CT486">
        <f>IF($DK486&gt;=5,INDEX($CN:$CN,$DJ486+5),"")</f>
      </c>
      <c r="CU486">
        <f>IF($DK486&gt;=6,INDEX($CN:$CN,$DJ486+6),"")</f>
      </c>
      <c r="CV486">
        <f>IF($DK486&gt;=7,INDEX($CN:$CN,$DJ486+7),"")</f>
      </c>
      <c r="CW486">
        <f>IF($DK486&gt;=8,INDEX($CN:$CN,$DJ486+8),"")</f>
      </c>
      <c r="CX486">
        <f>IF($DK486&gt;=9,INDEX($CN:$CN,$DJ486+9),"")</f>
      </c>
      <c r="CY486">
        <f>IF($DK486&gt;=10,INDEX($CN:$CN,$DJ486+10),"")</f>
      </c>
      <c r="CZ486">
        <f>IF($DK486&gt;=11,INDEX($CN:$CN,$DJ486+11),"")</f>
      </c>
      <c r="DA486">
        <f>IF($DK486&gt;=12,INDEX($CN:$CN,$DJ486+12),"")</f>
      </c>
      <c r="DB486">
        <f>IF($DK486&gt;=13,INDEX($CN:$CN,$DJ486+13),"")</f>
      </c>
      <c r="DC486">
        <f>IF($DK486&gt;=14,INDEX($CN:$CN,$DJ486+14),"")</f>
      </c>
      <c r="DD486">
        <f>IF($DK486&gt;=15,INDEX($CN:$CN,$DJ486+15),"")</f>
      </c>
      <c r="DE486">
        <f>IF($DK486&gt;=16,INDEX($CN:$CN,$DJ486+16),"")</f>
      </c>
      <c r="DF486">
        <f>IF($DK486&gt;=17,INDEX($CN:$CN,$DJ486+17),"")</f>
      </c>
      <c r="DG486">
        <f>IF($DK486&gt;=18,INDEX($CN:$CN,$DJ486+18),"")</f>
      </c>
      <c r="DH486">
        <f>IF($DK486&gt;=19,INDEX($CN:$CN,$DJ486+19),"")</f>
      </c>
      <c r="DI486">
        <f>IF($DK486&gt;=20,INDEX($CN:$CN,$DJ486+20),"")</f>
      </c>
      <c r="DJ486">
        <f>IFERROR(MATCH($CM486,$CN$2:$CN$1089,0)+1,0)</f>
      </c>
      <c r="DK486">
        <f>IFERROR(INDEX($CO$2:$CO$1089,MATCH($CM486,$CN$2:$CN$1089,0)),0)</f>
      </c>
      <c r="DL486">
        <f>IFERROR(INDEX($AS:$AS,MATCH($O486,$AR:$AR,0))&amp;"","")</f>
      </c>
      <c r="DP486">
        <f>IF($GS486&gt;=1,INDEX($DM:$DM,$GR486+1),"")</f>
      </c>
      <c r="DQ486">
        <f>IF($GS486&gt;=2,INDEX($DM:$DM,$GR486+2),"")</f>
      </c>
      <c r="DR486">
        <f>IF($GS486&gt;=3,INDEX($DM:$DM,$GR486+3),"")</f>
      </c>
      <c r="DS486">
        <f>IF($GS486&gt;=4,INDEX($DM:$DM,$GR486+4),"")</f>
      </c>
      <c r="DT486">
        <f>IF($GS486&gt;=5,INDEX($DM:$DM,$GR486+5),"")</f>
      </c>
      <c r="DU486">
        <f>IF($GS486&gt;=6,INDEX($DM:$DM,$GR486+6),"")</f>
      </c>
      <c r="DV486">
        <f>IF($GS486&gt;=7,INDEX($DM:$DM,$GR486+7),"")</f>
      </c>
      <c r="DW486">
        <f>IF($GS486&gt;=8,INDEX($DM:$DM,$GR486+8),"")</f>
      </c>
      <c r="DX486">
        <f>IF($GS486&gt;=9,INDEX($DM:$DM,$GR486+9),"")</f>
      </c>
      <c r="DY486">
        <f>IF($GS486&gt;=10,INDEX($DM:$DM,$GR486+10),"")</f>
      </c>
      <c r="DZ486">
        <f>IF($GS486&gt;=11,INDEX($DM:$DM,$GR486+11),"")</f>
      </c>
      <c r="EA486">
        <f>IF($GS486&gt;=12,INDEX($DM:$DM,$GR486+12),"")</f>
      </c>
      <c r="EB486">
        <f>IF($GS486&gt;=13,INDEX($DM:$DM,$GR486+13),"")</f>
      </c>
      <c r="EC486">
        <f>IF($GS486&gt;=14,INDEX($DM:$DM,$GR486+14),"")</f>
      </c>
      <c r="ED486">
        <f>IF($GS486&gt;=15,INDEX($DM:$DM,$GR486+15),"")</f>
      </c>
      <c r="EE486">
        <f>IF($GS486&gt;=16,INDEX($DM:$DM,$GR486+16),"")</f>
      </c>
      <c r="EF486">
        <f>IF($GS486&gt;=17,INDEX($DM:$DM,$GR486+17),"")</f>
      </c>
      <c r="EG486">
        <f>IF($GS486&gt;=18,INDEX($DM:$DM,$GR486+18),"")</f>
      </c>
      <c r="EH486">
        <f>IF($GS486&gt;=19,INDEX($DM:$DM,$GR486+19),"")</f>
      </c>
      <c r="EI486">
        <f>IF($GS486&gt;=20,INDEX($DM:$DM,$GR486+20),"")</f>
      </c>
      <c r="EJ486">
        <f>IF($GS486&gt;=21,INDEX($DM:$DM,$GR486+21),"")</f>
      </c>
      <c r="EK486">
        <f>IF($GS486&gt;=22,INDEX($DM:$DM,$GR486+22),"")</f>
      </c>
      <c r="EL486">
        <f>IF($GS486&gt;=23,INDEX($DM:$DM,$GR486+23),"")</f>
      </c>
      <c r="EM486">
        <f>IF($GS486&gt;=24,INDEX($DM:$DM,$GR486+24),"")</f>
      </c>
      <c r="EN486">
        <f>IF($GS486&gt;=25,INDEX($DM:$DM,$GR486+25),"")</f>
      </c>
      <c r="EO486">
        <f>IF($GS486&gt;=26,INDEX($DM:$DM,$GR486+26),"")</f>
      </c>
      <c r="EP486">
        <f>IF($GS486&gt;=27,INDEX($DM:$DM,$GR486+27),"")</f>
      </c>
      <c r="EQ486">
        <f>IF($GS486&gt;=28,INDEX($DM:$DM,$GR486+28),"")</f>
      </c>
      <c r="ER486">
        <f>IF($GS486&gt;=29,INDEX($DM:$DM,$GR486+29),"")</f>
      </c>
      <c r="ES486">
        <f>IF($GS486&gt;=30,INDEX($DM:$DM,$GR486+30),"")</f>
      </c>
      <c r="ET486">
        <f>IF($GS486&gt;=31,INDEX($DM:$DM,$GR486+31),"")</f>
      </c>
      <c r="EU486">
        <f>IF($GS486&gt;=32,INDEX($DM:$DM,$GR486+32),"")</f>
      </c>
      <c r="EV486">
        <f>IF($GS486&gt;=33,INDEX($DM:$DM,$GR486+33),"")</f>
      </c>
      <c r="EW486">
        <f>IF($GS486&gt;=34,INDEX($DM:$DM,$GR486+34),"")</f>
      </c>
      <c r="EX486">
        <f>IF($GS486&gt;=35,INDEX($DM:$DM,$GR486+35),"")</f>
      </c>
      <c r="EY486">
        <f>IF($GS486&gt;=36,INDEX($DM:$DM,$GR486+36),"")</f>
      </c>
      <c r="EZ486">
        <f>IF($GS486&gt;=37,INDEX($DM:$DM,$GR486+37),"")</f>
      </c>
      <c r="FA486">
        <f>IF($GS486&gt;=38,INDEX($DM:$DM,$GR486+38),"")</f>
      </c>
      <c r="FB486">
        <f>IF($GS486&gt;=39,INDEX($DM:$DM,$GR486+39),"")</f>
      </c>
      <c r="FC486">
        <f>IF($GS486&gt;=40,INDEX($DM:$DM,$GR486+40),"")</f>
      </c>
      <c r="FD486">
        <f>IF($GS486&gt;=1,INDEX($DN:$DN,$GR486+1),"")</f>
      </c>
      <c r="FE486">
        <f>IF($GS486&gt;=2,INDEX($DN:$DN,$GR486+2),"")</f>
      </c>
      <c r="FF486">
        <f>IF($GS486&gt;=3,INDEX($DN:$DN,$GR486+3),"")</f>
      </c>
      <c r="FG486">
        <f>IF($GS486&gt;=4,INDEX($DN:$DN,$GR486+4),"")</f>
      </c>
      <c r="FH486">
        <f>IF($GS486&gt;=5,INDEX($DN:$DN,$GR486+5),"")</f>
      </c>
      <c r="FI486">
        <f>IF($GS486&gt;=6,INDEX($DN:$DN,$GR486+6),"")</f>
      </c>
      <c r="FJ486">
        <f>IF($GS486&gt;=7,INDEX($DN:$DN,$GR486+7),"")</f>
      </c>
      <c r="FK486">
        <f>IF($GS486&gt;=8,INDEX($DN:$DN,$GR486+8),"")</f>
      </c>
      <c r="FL486">
        <f>IF($GS486&gt;=9,INDEX($DN:$DN,$GR486+9),"")</f>
      </c>
      <c r="FM486">
        <f>IF($GS486&gt;=10,INDEX($DN:$DN,$GR486+10),"")</f>
      </c>
      <c r="FN486">
        <f>IF($GS486&gt;=11,INDEX($DN:$DN,$GR486+11),"")</f>
      </c>
      <c r="FO486">
        <f>IF($GS486&gt;=12,INDEX($DN:$DN,$GR486+12),"")</f>
      </c>
      <c r="FP486">
        <f>IF($GS486&gt;=13,INDEX($DN:$DN,$GR486+13),"")</f>
      </c>
      <c r="FQ486">
        <f>IF($GS486&gt;=14,INDEX($DN:$DN,$GR486+14),"")</f>
      </c>
      <c r="FR486">
        <f>IF($GS486&gt;=15,INDEX($DN:$DN,$GR486+15),"")</f>
      </c>
      <c r="FS486">
        <f>IF($GS486&gt;=16,INDEX($DN:$DN,$GR486+16),"")</f>
      </c>
      <c r="FT486">
        <f>IF($GS486&gt;=17,INDEX($DN:$DN,$GR486+17),"")</f>
      </c>
      <c r="FU486">
        <f>IF($GS486&gt;=18,INDEX($DN:$DN,$GR486+18),"")</f>
      </c>
      <c r="FV486">
        <f>IF($GS486&gt;=19,INDEX($DN:$DN,$GR486+19),"")</f>
      </c>
      <c r="FW486">
        <f>IF($GS486&gt;=20,INDEX($DN:$DN,$GR486+20),"")</f>
      </c>
      <c r="FX486">
        <f>IF($GS486&gt;=21,INDEX($DN:$DN,$GR486+21),"")</f>
      </c>
      <c r="FY486">
        <f>IF($GS486&gt;=22,INDEX($DN:$DN,$GR486+22),"")</f>
      </c>
      <c r="FZ486">
        <f>IF($GS486&gt;=23,INDEX($DN:$DN,$GR486+23),"")</f>
      </c>
      <c r="GA486">
        <f>IF($GS486&gt;=24,INDEX($DN:$DN,$GR486+24),"")</f>
      </c>
      <c r="GB486">
        <f>IF($GS486&gt;=25,INDEX($DN:$DN,$GR486+25),"")</f>
      </c>
      <c r="GC486">
        <f>IF($GS486&gt;=26,INDEX($DN:$DN,$GR486+26),"")</f>
      </c>
      <c r="GD486">
        <f>IF($GS486&gt;=27,INDEX($DN:$DN,$GR486+27),"")</f>
      </c>
      <c r="GE486">
        <f>IF($GS486&gt;=28,INDEX($DN:$DN,$GR486+28),"")</f>
      </c>
      <c r="GF486">
        <f>IF($GS486&gt;=29,INDEX($DN:$DN,$GR486+29),"")</f>
      </c>
      <c r="GG486">
        <f>IF($GS486&gt;=30,INDEX($DN:$DN,$GR486+30),"")</f>
      </c>
      <c r="GH486">
        <f>IF($GS486&gt;=31,INDEX($DN:$DN,$GR486+31),"")</f>
      </c>
      <c r="GI486">
        <f>IF($GS486&gt;=32,INDEX($DN:$DN,$GR486+32),"")</f>
      </c>
      <c r="GJ486">
        <f>IF($GS486&gt;=33,INDEX($DN:$DN,$GR486+33),"")</f>
      </c>
      <c r="GK486">
        <f>IF($GS486&gt;=34,INDEX($DN:$DN,$GR486+34),"")</f>
      </c>
      <c r="GL486">
        <f>IF($GS486&gt;=35,INDEX($DN:$DN,$GR486+35),"")</f>
      </c>
      <c r="GM486">
        <f>IF($GS486&gt;=36,INDEX($DN:$DN,$GR486+36),"")</f>
      </c>
      <c r="GN486">
        <f>IF($GS486&gt;=37,INDEX($DN:$DN,$GR486+37),"")</f>
      </c>
      <c r="GO486">
        <f>IF($GS486&gt;=38,INDEX($DN:$DN,$GR486+38),"")</f>
      </c>
      <c r="GP486">
        <f>IF($GS486&gt;=39,INDEX($DN:$DN,$GR486+39),"")</f>
      </c>
      <c r="GQ486">
        <f>IF($GS486&gt;=40,INDEX($DN:$DN,$GR486+40),"")</f>
      </c>
      <c r="GR486">
        <f>IFERROR(MATCH($DL486,$DM$2:$DM$148,0)+1,0)</f>
      </c>
      <c r="GS486">
        <f>IFERROR(INDEX($DO$2:$DO$148,MATCH($DL486,$DM$2:$DM$148,0)),0)</f>
      </c>
      <c r="GT486">
        <f>IFERROR(MATCH($Z486,$DP$486:$FC$486,0),0)</f>
      </c>
      <c r="GU486">
        <f>IF($GT486&gt;0,INDEX($FD$486:$GQ$486,$GT486),"")</f>
      </c>
      <c r="GX486">
        <f>IF($JG486&gt;=1,INDEX($GV:$GV,$JF486+1),"")</f>
      </c>
      <c r="GY486">
        <f>IF($JG486&gt;=2,INDEX($GV:$GV,$JF486+2),"")</f>
      </c>
      <c r="GZ486">
        <f>IF($JG486&gt;=3,INDEX($GV:$GV,$JF486+3),"")</f>
      </c>
      <c r="HA486">
        <f>IF($JG486&gt;=4,INDEX($GV:$GV,$JF486+4),"")</f>
      </c>
      <c r="HB486">
        <f>IF($JG486&gt;=5,INDEX($GV:$GV,$JF486+5),"")</f>
      </c>
      <c r="HC486">
        <f>IF($JG486&gt;=6,INDEX($GV:$GV,$JF486+6),"")</f>
      </c>
      <c r="HD486">
        <f>IF($JG486&gt;=7,INDEX($GV:$GV,$JF486+7),"")</f>
      </c>
      <c r="HE486">
        <f>IF($JG486&gt;=8,INDEX($GV:$GV,$JF486+8),"")</f>
      </c>
      <c r="HF486">
        <f>IF($JG486&gt;=9,INDEX($GV:$GV,$JF486+9),"")</f>
      </c>
      <c r="HG486">
        <f>IF($JG486&gt;=10,INDEX($GV:$GV,$JF486+10),"")</f>
      </c>
      <c r="HH486">
        <f>IF($JG486&gt;=11,INDEX($GV:$GV,$JF486+11),"")</f>
      </c>
      <c r="HI486">
        <f>IF($JG486&gt;=12,INDEX($GV:$GV,$JF486+12),"")</f>
      </c>
      <c r="HJ486">
        <f>IF($JG486&gt;=13,INDEX($GV:$GV,$JF486+13),"")</f>
      </c>
      <c r="HK486">
        <f>IF($JG486&gt;=14,INDEX($GV:$GV,$JF486+14),"")</f>
      </c>
      <c r="HL486">
        <f>IF($JG486&gt;=15,INDEX($GV:$GV,$JF486+15),"")</f>
      </c>
      <c r="HM486">
        <f>IF($JG486&gt;=16,INDEX($GV:$GV,$JF486+16),"")</f>
      </c>
      <c r="HN486">
        <f>IF($JG486&gt;=17,INDEX($GV:$GV,$JF486+17),"")</f>
      </c>
      <c r="HO486">
        <f>IF($JG486&gt;=18,INDEX($GV:$GV,$JF486+18),"")</f>
      </c>
      <c r="HP486">
        <f>IF($JG486&gt;=19,INDEX($GV:$GV,$JF486+19),"")</f>
      </c>
      <c r="HQ486">
        <f>IF($JG486&gt;=20,INDEX($GV:$GV,$JF486+20),"")</f>
      </c>
      <c r="HR486">
        <f>IF($JG486&gt;=21,INDEX($GV:$GV,$JF486+21),"")</f>
      </c>
      <c r="HS486">
        <f>IF($JG486&gt;=22,INDEX($GV:$GV,$JF486+22),"")</f>
      </c>
      <c r="HT486">
        <f>IF($JG486&gt;=23,INDEX($GV:$GV,$JF486+23),"")</f>
      </c>
      <c r="HU486">
        <f>IF($JG486&gt;=24,INDEX($GV:$GV,$JF486+24),"")</f>
      </c>
      <c r="HV486">
        <f>IF($JG486&gt;=25,INDEX($GV:$GV,$JF486+25),"")</f>
      </c>
      <c r="HW486">
        <f>IF($JG486&gt;=26,INDEX($GV:$GV,$JF486+26),"")</f>
      </c>
      <c r="HX486">
        <f>IF($JG486&gt;=27,INDEX($GV:$GV,$JF486+27),"")</f>
      </c>
      <c r="HY486">
        <f>IF($JG486&gt;=28,INDEX($GV:$GV,$JF486+28),"")</f>
      </c>
      <c r="HZ486">
        <f>IF($JG486&gt;=29,INDEX($GV:$GV,$JF486+29),"")</f>
      </c>
      <c r="IA486">
        <f>IF($JG486&gt;=30,INDEX($GV:$GV,$JF486+30),"")</f>
      </c>
      <c r="IB486">
        <f>IF($JG486&gt;=31,INDEX($GV:$GV,$JF486+31),"")</f>
      </c>
      <c r="IC486">
        <f>IF($JG486&gt;=32,INDEX($GV:$GV,$JF486+32),"")</f>
      </c>
      <c r="ID486">
        <f>IF($JG486&gt;=33,INDEX($GV:$GV,$JF486+33),"")</f>
      </c>
      <c r="IE486">
        <f>IF($JG486&gt;=34,INDEX($GV:$GV,$JF486+34),"")</f>
      </c>
      <c r="IF486">
        <f>IF($JG486&gt;=35,INDEX($GV:$GV,$JF486+35),"")</f>
      </c>
      <c r="IG486">
        <f>IF($JG486&gt;=36,INDEX($GV:$GV,$JF486+36),"")</f>
      </c>
      <c r="IH486">
        <f>IF($JG486&gt;=37,INDEX($GV:$GV,$JF486+37),"")</f>
      </c>
      <c r="II486">
        <f>IF($JG486&gt;=38,INDEX($GV:$GV,$JF486+38),"")</f>
      </c>
      <c r="IJ486">
        <f>IF($JG486&gt;=39,INDEX($GV:$GV,$JF486+39),"")</f>
      </c>
      <c r="IK486">
        <f>IF($JG486&gt;=40,INDEX($GV:$GV,$JF486+40),"")</f>
      </c>
      <c r="IL486">
        <f>IF($JG486&gt;=41,INDEX($GV:$GV,$JF486+41),"")</f>
      </c>
      <c r="IM486">
        <f>IF($JG486&gt;=42,INDEX($GV:$GV,$JF486+42),"")</f>
      </c>
      <c r="IN486">
        <f>IF($JG486&gt;=43,INDEX($GV:$GV,$JF486+43),"")</f>
      </c>
      <c r="IO486">
        <f>IF($JG486&gt;=44,INDEX($GV:$GV,$JF486+44),"")</f>
      </c>
      <c r="IP486">
        <f>IF($JG486&gt;=45,INDEX($GV:$GV,$JF486+45),"")</f>
      </c>
      <c r="IQ486">
        <f>IF($JG486&gt;=46,INDEX($GV:$GV,$JF486+46),"")</f>
      </c>
      <c r="IR486">
        <f>IF($JG486&gt;=47,INDEX($GV:$GV,$JF486+47),"")</f>
      </c>
      <c r="IS486">
        <f>IF($JG486&gt;=48,INDEX($GV:$GV,$JF486+48),"")</f>
      </c>
      <c r="IT486">
        <f>IF($JG486&gt;=49,INDEX($GV:$GV,$JF486+49),"")</f>
      </c>
      <c r="IU486">
        <f>IF($JG486&gt;=50,INDEX($GV:$GV,$JF486+50),"")</f>
      </c>
      <c r="IV486">
        <f>IF($JG486&gt;=51,INDEX($GV:$GV,$JF486+51),"")</f>
      </c>
      <c r="IW486">
        <f>IF($JG486&gt;=52,INDEX($GV:$GV,$JF486+52),"")</f>
      </c>
      <c r="IX486">
        <f>IF($JG486&gt;=53,INDEX($GV:$GV,$JF486+53),"")</f>
      </c>
      <c r="IY486">
        <f>IF($JG486&gt;=54,INDEX($GV:$GV,$JF486+54),"")</f>
      </c>
      <c r="IZ486">
        <f>IF($JG486&gt;=55,INDEX($GV:$GV,$JF486+55),"")</f>
      </c>
      <c r="JA486">
        <f>IF($JG486&gt;=56,INDEX($GV:$GV,$JF486+56),"")</f>
      </c>
      <c r="JB486">
        <f>IF($JG486&gt;=57,INDEX($GV:$GV,$JF486+57),"")</f>
      </c>
      <c r="JC486">
        <f>IF($JG486&gt;=58,INDEX($GV:$GV,$JF486+58),"")</f>
      </c>
      <c r="JD486">
        <f>IF($JG486&gt;=59,INDEX($GV:$GV,$JF486+59),"")</f>
      </c>
      <c r="JE486">
        <f>IF($JG486&gt;=60,INDEX($GV:$GV,$JF486+60),"")</f>
      </c>
      <c r="JF486">
        <f>IFERROR(MATCH($GU486,$GV$2:$GV$322,0)+1,0)</f>
      </c>
      <c r="JG486">
        <f>IFERROR(INDEX($GW$2:$GW$322,MATCH($GU486,$GV$2:$GV$322,0)),0)</f>
      </c>
      <c r="JH486" t="s">
        <v>44</v>
      </c>
      <c r="JI486" t="s">
        <v>44</v>
      </c>
    </row>
    <row r="487" spans="1:269" x14ac:dyDescent="0.25">
      <c r="R487">
        <f>IF(OR($U487="",$Q487=""),"",IFERROR($U487/$Q487,0))</f>
      </c>
      <c r="S487">
        <f>IF($U487="","",
SUM($T487,$V487,$AA487,$W487,$Y487)*
(1-IF($AB487="",0,VALUE($AB487)/100)))</f>
      </c>
      <c r="T487">
        <f>IF($U487="","",$U487)</f>
      </c>
      <c r="V487">
        <f>IF($U487="","",
IF($O487="","",
IF(ISNUMBER(SEARCH("exempt",LOWER($O487))),0,
$U487*(VALUE(SUBSTITUTE($O487,"%",""))/100))))</f>
      </c>
      <c r="AC487">
        <f>IFERROR(IF(FIND(" - ",$K487)&gt;0,MID($K487,FIND(" - ",$K487)+3,LEN($K487)),""),"")</f>
      </c>
      <c r="AL487" t="s">
        <v>1358</v>
      </c>
      <c r="AT487">
        <f>IFERROR(LEFT($K487,FIND(" - ",$K487)-1),$K487)</f>
      </c>
      <c r="AW487">
        <f>IF($CL487&gt;=1,INDEX($AU:$AU,$CK487+1),"")</f>
      </c>
      <c r="AX487">
        <f>IF($CL487&gt;=2,INDEX($AU:$AU,$CK487+2),"")</f>
      </c>
      <c r="AY487">
        <f>IF($CL487&gt;=3,INDEX($AU:$AU,$CK487+3),"")</f>
      </c>
      <c r="AZ487">
        <f>IF($CL487&gt;=4,INDEX($AU:$AU,$CK487+4),"")</f>
      </c>
      <c r="BA487">
        <f>IF($CL487&gt;=5,INDEX($AU:$AU,$CK487+5),"")</f>
      </c>
      <c r="BB487">
        <f>IF($CL487&gt;=6,INDEX($AU:$AU,$CK487+6),"")</f>
      </c>
      <c r="BC487">
        <f>IF($CL487&gt;=7,INDEX($AU:$AU,$CK487+7),"")</f>
      </c>
      <c r="BD487">
        <f>IF($CL487&gt;=8,INDEX($AU:$AU,$CK487+8),"")</f>
      </c>
      <c r="BE487">
        <f>IF($CL487&gt;=9,INDEX($AU:$AU,$CK487+9),"")</f>
      </c>
      <c r="BF487">
        <f>IF($CL487&gt;=10,INDEX($AU:$AU,$CK487+10),"")</f>
      </c>
      <c r="BG487">
        <f>IF($CL487&gt;=11,INDEX($AU:$AU,$CK487+11),"")</f>
      </c>
      <c r="BH487">
        <f>IF($CL487&gt;=12,INDEX($AU:$AU,$CK487+12),"")</f>
      </c>
      <c r="BI487">
        <f>IF($CL487&gt;=13,INDEX($AU:$AU,$CK487+13),"")</f>
      </c>
      <c r="BJ487">
        <f>IF($CL487&gt;=14,INDEX($AU:$AU,$CK487+14),"")</f>
      </c>
      <c r="BK487">
        <f>IF($CL487&gt;=15,INDEX($AU:$AU,$CK487+15),"")</f>
      </c>
      <c r="BL487">
        <f>IF($CL487&gt;=16,INDEX($AU:$AU,$CK487+16),"")</f>
      </c>
      <c r="BM487">
        <f>IF($CL487&gt;=17,INDEX($AU:$AU,$CK487+17),"")</f>
      </c>
      <c r="BN487">
        <f>IF($CL487&gt;=18,INDEX($AU:$AU,$CK487+18),"")</f>
      </c>
      <c r="BO487">
        <f>IF($CL487&gt;=19,INDEX($AU:$AU,$CK487+19),"")</f>
      </c>
      <c r="BP487">
        <f>IF($CL487&gt;=20,INDEX($AU:$AU,$CK487+20),"")</f>
      </c>
      <c r="BQ487">
        <f>IF($CL487&gt;=21,INDEX($AU:$AU,$CK487+21),"")</f>
      </c>
      <c r="BR487">
        <f>IF($CL487&gt;=22,INDEX($AU:$AU,$CK487+22),"")</f>
      </c>
      <c r="BS487">
        <f>IF($CL487&gt;=23,INDEX($AU:$AU,$CK487+23),"")</f>
      </c>
      <c r="BT487">
        <f>IF($CL487&gt;=24,INDEX($AU:$AU,$CK487+24),"")</f>
      </c>
      <c r="BU487">
        <f>IF($CL487&gt;=25,INDEX($AU:$AU,$CK487+25),"")</f>
      </c>
      <c r="BV487">
        <f>IF($CL487&gt;=26,INDEX($AU:$AU,$CK487+26),"")</f>
      </c>
      <c r="BW487">
        <f>IF($CL487&gt;=27,INDEX($AU:$AU,$CK487+27),"")</f>
      </c>
      <c r="BX487">
        <f>IF($CL487&gt;=28,INDEX($AU:$AU,$CK487+28),"")</f>
      </c>
      <c r="BY487">
        <f>IF($CL487&gt;=29,INDEX($AU:$AU,$CK487+29),"")</f>
      </c>
      <c r="BZ487">
        <f>IF($CL487&gt;=30,INDEX($AU:$AU,$CK487+30),"")</f>
      </c>
      <c r="CA487">
        <f>IF($CL487&gt;=31,INDEX($AU:$AU,$CK487+31),"")</f>
      </c>
      <c r="CB487">
        <f>IF($CL487&gt;=32,INDEX($AU:$AU,$CK487+32),"")</f>
      </c>
      <c r="CC487">
        <f>IF($CL487&gt;=33,INDEX($AU:$AU,$CK487+33),"")</f>
      </c>
      <c r="CD487">
        <f>IF($CL487&gt;=34,INDEX($AU:$AU,$CK487+34),"")</f>
      </c>
      <c r="CE487">
        <f>IF($CL487&gt;=35,INDEX($AU:$AU,$CK487+35),"")</f>
      </c>
      <c r="CF487">
        <f>IF($CL487&gt;=36,INDEX($AU:$AU,$CK487+36),"")</f>
      </c>
      <c r="CG487">
        <f>IF($CL487&gt;=37,INDEX($AU:$AU,$CK487+37),"")</f>
      </c>
      <c r="CH487">
        <f>IF($CL487&gt;=38,INDEX($AU:$AU,$CK487+38),"")</f>
      </c>
      <c r="CI487">
        <f>IF($CL487&gt;=39,INDEX($AU:$AU,$CK487+39),"")</f>
      </c>
      <c r="CJ487">
        <f>IF($CL487&gt;=40,INDEX($AU:$AU,$CK487+40),"")</f>
      </c>
      <c r="CK487">
        <f>IFERROR(MATCH($AT487,$AU$2:$AU$133,0)+1,0)</f>
      </c>
      <c r="CL487">
        <f>IFERROR(INDEX($AV$2:$AV$133,MATCH($AT487,$AU$2:$AU$133,0)),0)</f>
      </c>
      <c r="CM487">
        <f>IFERROR(LEFT($L487,FIND(" - ",$L487)-1),$L487)</f>
      </c>
      <c r="CN487" t="s">
        <v>149</v>
      </c>
      <c r="CP487">
        <f>IF($DK487&gt;=1,INDEX($CN:$CN,$DJ487+1),"")</f>
      </c>
      <c r="CQ487">
        <f>IF($DK487&gt;=2,INDEX($CN:$CN,$DJ487+2),"")</f>
      </c>
      <c r="CR487">
        <f>IF($DK487&gt;=3,INDEX($CN:$CN,$DJ487+3),"")</f>
      </c>
      <c r="CS487">
        <f>IF($DK487&gt;=4,INDEX($CN:$CN,$DJ487+4),"")</f>
      </c>
      <c r="CT487">
        <f>IF($DK487&gt;=5,INDEX($CN:$CN,$DJ487+5),"")</f>
      </c>
      <c r="CU487">
        <f>IF($DK487&gt;=6,INDEX($CN:$CN,$DJ487+6),"")</f>
      </c>
      <c r="CV487">
        <f>IF($DK487&gt;=7,INDEX($CN:$CN,$DJ487+7),"")</f>
      </c>
      <c r="CW487">
        <f>IF($DK487&gt;=8,INDEX($CN:$CN,$DJ487+8),"")</f>
      </c>
      <c r="CX487">
        <f>IF($DK487&gt;=9,INDEX($CN:$CN,$DJ487+9),"")</f>
      </c>
      <c r="CY487">
        <f>IF($DK487&gt;=10,INDEX($CN:$CN,$DJ487+10),"")</f>
      </c>
      <c r="CZ487">
        <f>IF($DK487&gt;=11,INDEX($CN:$CN,$DJ487+11),"")</f>
      </c>
      <c r="DA487">
        <f>IF($DK487&gt;=12,INDEX($CN:$CN,$DJ487+12),"")</f>
      </c>
      <c r="DB487">
        <f>IF($DK487&gt;=13,INDEX($CN:$CN,$DJ487+13),"")</f>
      </c>
      <c r="DC487">
        <f>IF($DK487&gt;=14,INDEX($CN:$CN,$DJ487+14),"")</f>
      </c>
      <c r="DD487">
        <f>IF($DK487&gt;=15,INDEX($CN:$CN,$DJ487+15),"")</f>
      </c>
      <c r="DE487">
        <f>IF($DK487&gt;=16,INDEX($CN:$CN,$DJ487+16),"")</f>
      </c>
      <c r="DF487">
        <f>IF($DK487&gt;=17,INDEX($CN:$CN,$DJ487+17),"")</f>
      </c>
      <c r="DG487">
        <f>IF($DK487&gt;=18,INDEX($CN:$CN,$DJ487+18),"")</f>
      </c>
      <c r="DH487">
        <f>IF($DK487&gt;=19,INDEX($CN:$CN,$DJ487+19),"")</f>
      </c>
      <c r="DI487">
        <f>IF($DK487&gt;=20,INDEX($CN:$CN,$DJ487+20),"")</f>
      </c>
      <c r="DJ487">
        <f>IFERROR(MATCH($CM487,$CN$2:$CN$1089,0)+1,0)</f>
      </c>
      <c r="DK487">
        <f>IFERROR(INDEX($CO$2:$CO$1089,MATCH($CM487,$CN$2:$CN$1089,0)),0)</f>
      </c>
      <c r="DL487">
        <f>IFERROR(INDEX($AS:$AS,MATCH($O487,$AR:$AR,0))&amp;"","")</f>
      </c>
      <c r="DP487">
        <f>IF($GS487&gt;=1,INDEX($DM:$DM,$GR487+1),"")</f>
      </c>
      <c r="DQ487">
        <f>IF($GS487&gt;=2,INDEX($DM:$DM,$GR487+2),"")</f>
      </c>
      <c r="DR487">
        <f>IF($GS487&gt;=3,INDEX($DM:$DM,$GR487+3),"")</f>
      </c>
      <c r="DS487">
        <f>IF($GS487&gt;=4,INDEX($DM:$DM,$GR487+4),"")</f>
      </c>
      <c r="DT487">
        <f>IF($GS487&gt;=5,INDEX($DM:$DM,$GR487+5),"")</f>
      </c>
      <c r="DU487">
        <f>IF($GS487&gt;=6,INDEX($DM:$DM,$GR487+6),"")</f>
      </c>
      <c r="DV487">
        <f>IF($GS487&gt;=7,INDEX($DM:$DM,$GR487+7),"")</f>
      </c>
      <c r="DW487">
        <f>IF($GS487&gt;=8,INDEX($DM:$DM,$GR487+8),"")</f>
      </c>
      <c r="DX487">
        <f>IF($GS487&gt;=9,INDEX($DM:$DM,$GR487+9),"")</f>
      </c>
      <c r="DY487">
        <f>IF($GS487&gt;=10,INDEX($DM:$DM,$GR487+10),"")</f>
      </c>
      <c r="DZ487">
        <f>IF($GS487&gt;=11,INDEX($DM:$DM,$GR487+11),"")</f>
      </c>
      <c r="EA487">
        <f>IF($GS487&gt;=12,INDEX($DM:$DM,$GR487+12),"")</f>
      </c>
      <c r="EB487">
        <f>IF($GS487&gt;=13,INDEX($DM:$DM,$GR487+13),"")</f>
      </c>
      <c r="EC487">
        <f>IF($GS487&gt;=14,INDEX($DM:$DM,$GR487+14),"")</f>
      </c>
      <c r="ED487">
        <f>IF($GS487&gt;=15,INDEX($DM:$DM,$GR487+15),"")</f>
      </c>
      <c r="EE487">
        <f>IF($GS487&gt;=16,INDEX($DM:$DM,$GR487+16),"")</f>
      </c>
      <c r="EF487">
        <f>IF($GS487&gt;=17,INDEX($DM:$DM,$GR487+17),"")</f>
      </c>
      <c r="EG487">
        <f>IF($GS487&gt;=18,INDEX($DM:$DM,$GR487+18),"")</f>
      </c>
      <c r="EH487">
        <f>IF($GS487&gt;=19,INDEX($DM:$DM,$GR487+19),"")</f>
      </c>
      <c r="EI487">
        <f>IF($GS487&gt;=20,INDEX($DM:$DM,$GR487+20),"")</f>
      </c>
      <c r="EJ487">
        <f>IF($GS487&gt;=21,INDEX($DM:$DM,$GR487+21),"")</f>
      </c>
      <c r="EK487">
        <f>IF($GS487&gt;=22,INDEX($DM:$DM,$GR487+22),"")</f>
      </c>
      <c r="EL487">
        <f>IF($GS487&gt;=23,INDEX($DM:$DM,$GR487+23),"")</f>
      </c>
      <c r="EM487">
        <f>IF($GS487&gt;=24,INDEX($DM:$DM,$GR487+24),"")</f>
      </c>
      <c r="EN487">
        <f>IF($GS487&gt;=25,INDEX($DM:$DM,$GR487+25),"")</f>
      </c>
      <c r="EO487">
        <f>IF($GS487&gt;=26,INDEX($DM:$DM,$GR487+26),"")</f>
      </c>
      <c r="EP487">
        <f>IF($GS487&gt;=27,INDEX($DM:$DM,$GR487+27),"")</f>
      </c>
      <c r="EQ487">
        <f>IF($GS487&gt;=28,INDEX($DM:$DM,$GR487+28),"")</f>
      </c>
      <c r="ER487">
        <f>IF($GS487&gt;=29,INDEX($DM:$DM,$GR487+29),"")</f>
      </c>
      <c r="ES487">
        <f>IF($GS487&gt;=30,INDEX($DM:$DM,$GR487+30),"")</f>
      </c>
      <c r="ET487">
        <f>IF($GS487&gt;=31,INDEX($DM:$DM,$GR487+31),"")</f>
      </c>
      <c r="EU487">
        <f>IF($GS487&gt;=32,INDEX($DM:$DM,$GR487+32),"")</f>
      </c>
      <c r="EV487">
        <f>IF($GS487&gt;=33,INDEX($DM:$DM,$GR487+33),"")</f>
      </c>
      <c r="EW487">
        <f>IF($GS487&gt;=34,INDEX($DM:$DM,$GR487+34),"")</f>
      </c>
      <c r="EX487">
        <f>IF($GS487&gt;=35,INDEX($DM:$DM,$GR487+35),"")</f>
      </c>
      <c r="EY487">
        <f>IF($GS487&gt;=36,INDEX($DM:$DM,$GR487+36),"")</f>
      </c>
      <c r="EZ487">
        <f>IF($GS487&gt;=37,INDEX($DM:$DM,$GR487+37),"")</f>
      </c>
      <c r="FA487">
        <f>IF($GS487&gt;=38,INDEX($DM:$DM,$GR487+38),"")</f>
      </c>
      <c r="FB487">
        <f>IF($GS487&gt;=39,INDEX($DM:$DM,$GR487+39),"")</f>
      </c>
      <c r="FC487">
        <f>IF($GS487&gt;=40,INDEX($DM:$DM,$GR487+40),"")</f>
      </c>
      <c r="FD487">
        <f>IF($GS487&gt;=1,INDEX($DN:$DN,$GR487+1),"")</f>
      </c>
      <c r="FE487">
        <f>IF($GS487&gt;=2,INDEX($DN:$DN,$GR487+2),"")</f>
      </c>
      <c r="FF487">
        <f>IF($GS487&gt;=3,INDEX($DN:$DN,$GR487+3),"")</f>
      </c>
      <c r="FG487">
        <f>IF($GS487&gt;=4,INDEX($DN:$DN,$GR487+4),"")</f>
      </c>
      <c r="FH487">
        <f>IF($GS487&gt;=5,INDEX($DN:$DN,$GR487+5),"")</f>
      </c>
      <c r="FI487">
        <f>IF($GS487&gt;=6,INDEX($DN:$DN,$GR487+6),"")</f>
      </c>
      <c r="FJ487">
        <f>IF($GS487&gt;=7,INDEX($DN:$DN,$GR487+7),"")</f>
      </c>
      <c r="FK487">
        <f>IF($GS487&gt;=8,INDEX($DN:$DN,$GR487+8),"")</f>
      </c>
      <c r="FL487">
        <f>IF($GS487&gt;=9,INDEX($DN:$DN,$GR487+9),"")</f>
      </c>
      <c r="FM487">
        <f>IF($GS487&gt;=10,INDEX($DN:$DN,$GR487+10),"")</f>
      </c>
      <c r="FN487">
        <f>IF($GS487&gt;=11,INDEX($DN:$DN,$GR487+11),"")</f>
      </c>
      <c r="FO487">
        <f>IF($GS487&gt;=12,INDEX($DN:$DN,$GR487+12),"")</f>
      </c>
      <c r="FP487">
        <f>IF($GS487&gt;=13,INDEX($DN:$DN,$GR487+13),"")</f>
      </c>
      <c r="FQ487">
        <f>IF($GS487&gt;=14,INDEX($DN:$DN,$GR487+14),"")</f>
      </c>
      <c r="FR487">
        <f>IF($GS487&gt;=15,INDEX($DN:$DN,$GR487+15),"")</f>
      </c>
      <c r="FS487">
        <f>IF($GS487&gt;=16,INDEX($DN:$DN,$GR487+16),"")</f>
      </c>
      <c r="FT487">
        <f>IF($GS487&gt;=17,INDEX($DN:$DN,$GR487+17),"")</f>
      </c>
      <c r="FU487">
        <f>IF($GS487&gt;=18,INDEX($DN:$DN,$GR487+18),"")</f>
      </c>
      <c r="FV487">
        <f>IF($GS487&gt;=19,INDEX($DN:$DN,$GR487+19),"")</f>
      </c>
      <c r="FW487">
        <f>IF($GS487&gt;=20,INDEX($DN:$DN,$GR487+20),"")</f>
      </c>
      <c r="FX487">
        <f>IF($GS487&gt;=21,INDEX($DN:$DN,$GR487+21),"")</f>
      </c>
      <c r="FY487">
        <f>IF($GS487&gt;=22,INDEX($DN:$DN,$GR487+22),"")</f>
      </c>
      <c r="FZ487">
        <f>IF($GS487&gt;=23,INDEX($DN:$DN,$GR487+23),"")</f>
      </c>
      <c r="GA487">
        <f>IF($GS487&gt;=24,INDEX($DN:$DN,$GR487+24),"")</f>
      </c>
      <c r="GB487">
        <f>IF($GS487&gt;=25,INDEX($DN:$DN,$GR487+25),"")</f>
      </c>
      <c r="GC487">
        <f>IF($GS487&gt;=26,INDEX($DN:$DN,$GR487+26),"")</f>
      </c>
      <c r="GD487">
        <f>IF($GS487&gt;=27,INDEX($DN:$DN,$GR487+27),"")</f>
      </c>
      <c r="GE487">
        <f>IF($GS487&gt;=28,INDEX($DN:$DN,$GR487+28),"")</f>
      </c>
      <c r="GF487">
        <f>IF($GS487&gt;=29,INDEX($DN:$DN,$GR487+29),"")</f>
      </c>
      <c r="GG487">
        <f>IF($GS487&gt;=30,INDEX($DN:$DN,$GR487+30),"")</f>
      </c>
      <c r="GH487">
        <f>IF($GS487&gt;=31,INDEX($DN:$DN,$GR487+31),"")</f>
      </c>
      <c r="GI487">
        <f>IF($GS487&gt;=32,INDEX($DN:$DN,$GR487+32),"")</f>
      </c>
      <c r="GJ487">
        <f>IF($GS487&gt;=33,INDEX($DN:$DN,$GR487+33),"")</f>
      </c>
      <c r="GK487">
        <f>IF($GS487&gt;=34,INDEX($DN:$DN,$GR487+34),"")</f>
      </c>
      <c r="GL487">
        <f>IF($GS487&gt;=35,INDEX($DN:$DN,$GR487+35),"")</f>
      </c>
      <c r="GM487">
        <f>IF($GS487&gt;=36,INDEX($DN:$DN,$GR487+36),"")</f>
      </c>
      <c r="GN487">
        <f>IF($GS487&gt;=37,INDEX($DN:$DN,$GR487+37),"")</f>
      </c>
      <c r="GO487">
        <f>IF($GS487&gt;=38,INDEX($DN:$DN,$GR487+38),"")</f>
      </c>
      <c r="GP487">
        <f>IF($GS487&gt;=39,INDEX($DN:$DN,$GR487+39),"")</f>
      </c>
      <c r="GQ487">
        <f>IF($GS487&gt;=40,INDEX($DN:$DN,$GR487+40),"")</f>
      </c>
      <c r="GR487">
        <f>IFERROR(MATCH($DL487,$DM$2:$DM$148,0)+1,0)</f>
      </c>
      <c r="GS487">
        <f>IFERROR(INDEX($DO$2:$DO$148,MATCH($DL487,$DM$2:$DM$148,0)),0)</f>
      </c>
      <c r="GT487">
        <f>IFERROR(MATCH($Z487,$DP$487:$FC$487,0),0)</f>
      </c>
      <c r="GU487">
        <f>IF($GT487&gt;0,INDEX($FD$487:$GQ$487,$GT487),"")</f>
      </c>
      <c r="GX487">
        <f>IF($JG487&gt;=1,INDEX($GV:$GV,$JF487+1),"")</f>
      </c>
      <c r="GY487">
        <f>IF($JG487&gt;=2,INDEX($GV:$GV,$JF487+2),"")</f>
      </c>
      <c r="GZ487">
        <f>IF($JG487&gt;=3,INDEX($GV:$GV,$JF487+3),"")</f>
      </c>
      <c r="HA487">
        <f>IF($JG487&gt;=4,INDEX($GV:$GV,$JF487+4),"")</f>
      </c>
      <c r="HB487">
        <f>IF($JG487&gt;=5,INDEX($GV:$GV,$JF487+5),"")</f>
      </c>
      <c r="HC487">
        <f>IF($JG487&gt;=6,INDEX($GV:$GV,$JF487+6),"")</f>
      </c>
      <c r="HD487">
        <f>IF($JG487&gt;=7,INDEX($GV:$GV,$JF487+7),"")</f>
      </c>
      <c r="HE487">
        <f>IF($JG487&gt;=8,INDEX($GV:$GV,$JF487+8),"")</f>
      </c>
      <c r="HF487">
        <f>IF($JG487&gt;=9,INDEX($GV:$GV,$JF487+9),"")</f>
      </c>
      <c r="HG487">
        <f>IF($JG487&gt;=10,INDEX($GV:$GV,$JF487+10),"")</f>
      </c>
      <c r="HH487">
        <f>IF($JG487&gt;=11,INDEX($GV:$GV,$JF487+11),"")</f>
      </c>
      <c r="HI487">
        <f>IF($JG487&gt;=12,INDEX($GV:$GV,$JF487+12),"")</f>
      </c>
      <c r="HJ487">
        <f>IF($JG487&gt;=13,INDEX($GV:$GV,$JF487+13),"")</f>
      </c>
      <c r="HK487">
        <f>IF($JG487&gt;=14,INDEX($GV:$GV,$JF487+14),"")</f>
      </c>
      <c r="HL487">
        <f>IF($JG487&gt;=15,INDEX($GV:$GV,$JF487+15),"")</f>
      </c>
      <c r="HM487">
        <f>IF($JG487&gt;=16,INDEX($GV:$GV,$JF487+16),"")</f>
      </c>
      <c r="HN487">
        <f>IF($JG487&gt;=17,INDEX($GV:$GV,$JF487+17),"")</f>
      </c>
      <c r="HO487">
        <f>IF($JG487&gt;=18,INDEX($GV:$GV,$JF487+18),"")</f>
      </c>
      <c r="HP487">
        <f>IF($JG487&gt;=19,INDEX($GV:$GV,$JF487+19),"")</f>
      </c>
      <c r="HQ487">
        <f>IF($JG487&gt;=20,INDEX($GV:$GV,$JF487+20),"")</f>
      </c>
      <c r="HR487">
        <f>IF($JG487&gt;=21,INDEX($GV:$GV,$JF487+21),"")</f>
      </c>
      <c r="HS487">
        <f>IF($JG487&gt;=22,INDEX($GV:$GV,$JF487+22),"")</f>
      </c>
      <c r="HT487">
        <f>IF($JG487&gt;=23,INDEX($GV:$GV,$JF487+23),"")</f>
      </c>
      <c r="HU487">
        <f>IF($JG487&gt;=24,INDEX($GV:$GV,$JF487+24),"")</f>
      </c>
      <c r="HV487">
        <f>IF($JG487&gt;=25,INDEX($GV:$GV,$JF487+25),"")</f>
      </c>
      <c r="HW487">
        <f>IF($JG487&gt;=26,INDEX($GV:$GV,$JF487+26),"")</f>
      </c>
      <c r="HX487">
        <f>IF($JG487&gt;=27,INDEX($GV:$GV,$JF487+27),"")</f>
      </c>
      <c r="HY487">
        <f>IF($JG487&gt;=28,INDEX($GV:$GV,$JF487+28),"")</f>
      </c>
      <c r="HZ487">
        <f>IF($JG487&gt;=29,INDEX($GV:$GV,$JF487+29),"")</f>
      </c>
      <c r="IA487">
        <f>IF($JG487&gt;=30,INDEX($GV:$GV,$JF487+30),"")</f>
      </c>
      <c r="IB487">
        <f>IF($JG487&gt;=31,INDEX($GV:$GV,$JF487+31),"")</f>
      </c>
      <c r="IC487">
        <f>IF($JG487&gt;=32,INDEX($GV:$GV,$JF487+32),"")</f>
      </c>
      <c r="ID487">
        <f>IF($JG487&gt;=33,INDEX($GV:$GV,$JF487+33),"")</f>
      </c>
      <c r="IE487">
        <f>IF($JG487&gt;=34,INDEX($GV:$GV,$JF487+34),"")</f>
      </c>
      <c r="IF487">
        <f>IF($JG487&gt;=35,INDEX($GV:$GV,$JF487+35),"")</f>
      </c>
      <c r="IG487">
        <f>IF($JG487&gt;=36,INDEX($GV:$GV,$JF487+36),"")</f>
      </c>
      <c r="IH487">
        <f>IF($JG487&gt;=37,INDEX($GV:$GV,$JF487+37),"")</f>
      </c>
      <c r="II487">
        <f>IF($JG487&gt;=38,INDEX($GV:$GV,$JF487+38),"")</f>
      </c>
      <c r="IJ487">
        <f>IF($JG487&gt;=39,INDEX($GV:$GV,$JF487+39),"")</f>
      </c>
      <c r="IK487">
        <f>IF($JG487&gt;=40,INDEX($GV:$GV,$JF487+40),"")</f>
      </c>
      <c r="IL487">
        <f>IF($JG487&gt;=41,INDEX($GV:$GV,$JF487+41),"")</f>
      </c>
      <c r="IM487">
        <f>IF($JG487&gt;=42,INDEX($GV:$GV,$JF487+42),"")</f>
      </c>
      <c r="IN487">
        <f>IF($JG487&gt;=43,INDEX($GV:$GV,$JF487+43),"")</f>
      </c>
      <c r="IO487">
        <f>IF($JG487&gt;=44,INDEX($GV:$GV,$JF487+44),"")</f>
      </c>
      <c r="IP487">
        <f>IF($JG487&gt;=45,INDEX($GV:$GV,$JF487+45),"")</f>
      </c>
      <c r="IQ487">
        <f>IF($JG487&gt;=46,INDEX($GV:$GV,$JF487+46),"")</f>
      </c>
      <c r="IR487">
        <f>IF($JG487&gt;=47,INDEX($GV:$GV,$JF487+47),"")</f>
      </c>
      <c r="IS487">
        <f>IF($JG487&gt;=48,INDEX($GV:$GV,$JF487+48),"")</f>
      </c>
      <c r="IT487">
        <f>IF($JG487&gt;=49,INDEX($GV:$GV,$JF487+49),"")</f>
      </c>
      <c r="IU487">
        <f>IF($JG487&gt;=50,INDEX($GV:$GV,$JF487+50),"")</f>
      </c>
      <c r="IV487">
        <f>IF($JG487&gt;=51,INDEX($GV:$GV,$JF487+51),"")</f>
      </c>
      <c r="IW487">
        <f>IF($JG487&gt;=52,INDEX($GV:$GV,$JF487+52),"")</f>
      </c>
      <c r="IX487">
        <f>IF($JG487&gt;=53,INDEX($GV:$GV,$JF487+53),"")</f>
      </c>
      <c r="IY487">
        <f>IF($JG487&gt;=54,INDEX($GV:$GV,$JF487+54),"")</f>
      </c>
      <c r="IZ487">
        <f>IF($JG487&gt;=55,INDEX($GV:$GV,$JF487+55),"")</f>
      </c>
      <c r="JA487">
        <f>IF($JG487&gt;=56,INDEX($GV:$GV,$JF487+56),"")</f>
      </c>
      <c r="JB487">
        <f>IF($JG487&gt;=57,INDEX($GV:$GV,$JF487+57),"")</f>
      </c>
      <c r="JC487">
        <f>IF($JG487&gt;=58,INDEX($GV:$GV,$JF487+58),"")</f>
      </c>
      <c r="JD487">
        <f>IF($JG487&gt;=59,INDEX($GV:$GV,$JF487+59),"")</f>
      </c>
      <c r="JE487">
        <f>IF($JG487&gt;=60,INDEX($GV:$GV,$JF487+60),"")</f>
      </c>
      <c r="JF487">
        <f>IFERROR(MATCH($GU487,$GV$2:$GV$322,0)+1,0)</f>
      </c>
      <c r="JG487">
        <f>IFERROR(INDEX($GW$2:$GW$322,MATCH($GU487,$GV$2:$GV$322,0)),0)</f>
      </c>
      <c r="JH487" t="s">
        <v>44</v>
      </c>
      <c r="JI487" t="s">
        <v>44</v>
      </c>
    </row>
    <row r="488" spans="1:269" x14ac:dyDescent="0.25">
      <c r="R488">
        <f>IF(OR($U488="",$Q488=""),"",IFERROR($U488/$Q488,0))</f>
      </c>
      <c r="S488">
        <f>IF($U488="","",
SUM($T488,$V488,$AA488,$W488,$Y488)*
(1-IF($AB488="",0,VALUE($AB488)/100)))</f>
      </c>
      <c r="T488">
        <f>IF($U488="","",$U488)</f>
      </c>
      <c r="V488">
        <f>IF($U488="","",
IF($O488="","",
IF(ISNUMBER(SEARCH("exempt",LOWER($O488))),0,
$U488*(VALUE(SUBSTITUTE($O488,"%",""))/100))))</f>
      </c>
      <c r="AC488">
        <f>IFERROR(IF(FIND(" - ",$K488)&gt;0,MID($K488,FIND(" - ",$K488)+3,LEN($K488)),""),"")</f>
      </c>
      <c r="AL488" t="s">
        <v>1359</v>
      </c>
      <c r="AT488">
        <f>IFERROR(LEFT($K488,FIND(" - ",$K488)-1),$K488)</f>
      </c>
      <c r="AW488">
        <f>IF($CL488&gt;=1,INDEX($AU:$AU,$CK488+1),"")</f>
      </c>
      <c r="AX488">
        <f>IF($CL488&gt;=2,INDEX($AU:$AU,$CK488+2),"")</f>
      </c>
      <c r="AY488">
        <f>IF($CL488&gt;=3,INDEX($AU:$AU,$CK488+3),"")</f>
      </c>
      <c r="AZ488">
        <f>IF($CL488&gt;=4,INDEX($AU:$AU,$CK488+4),"")</f>
      </c>
      <c r="BA488">
        <f>IF($CL488&gt;=5,INDEX($AU:$AU,$CK488+5),"")</f>
      </c>
      <c r="BB488">
        <f>IF($CL488&gt;=6,INDEX($AU:$AU,$CK488+6),"")</f>
      </c>
      <c r="BC488">
        <f>IF($CL488&gt;=7,INDEX($AU:$AU,$CK488+7),"")</f>
      </c>
      <c r="BD488">
        <f>IF($CL488&gt;=8,INDEX($AU:$AU,$CK488+8),"")</f>
      </c>
      <c r="BE488">
        <f>IF($CL488&gt;=9,INDEX($AU:$AU,$CK488+9),"")</f>
      </c>
      <c r="BF488">
        <f>IF($CL488&gt;=10,INDEX($AU:$AU,$CK488+10),"")</f>
      </c>
      <c r="BG488">
        <f>IF($CL488&gt;=11,INDEX($AU:$AU,$CK488+11),"")</f>
      </c>
      <c r="BH488">
        <f>IF($CL488&gt;=12,INDEX($AU:$AU,$CK488+12),"")</f>
      </c>
      <c r="BI488">
        <f>IF($CL488&gt;=13,INDEX($AU:$AU,$CK488+13),"")</f>
      </c>
      <c r="BJ488">
        <f>IF($CL488&gt;=14,INDEX($AU:$AU,$CK488+14),"")</f>
      </c>
      <c r="BK488">
        <f>IF($CL488&gt;=15,INDEX($AU:$AU,$CK488+15),"")</f>
      </c>
      <c r="BL488">
        <f>IF($CL488&gt;=16,INDEX($AU:$AU,$CK488+16),"")</f>
      </c>
      <c r="BM488">
        <f>IF($CL488&gt;=17,INDEX($AU:$AU,$CK488+17),"")</f>
      </c>
      <c r="BN488">
        <f>IF($CL488&gt;=18,INDEX($AU:$AU,$CK488+18),"")</f>
      </c>
      <c r="BO488">
        <f>IF($CL488&gt;=19,INDEX($AU:$AU,$CK488+19),"")</f>
      </c>
      <c r="BP488">
        <f>IF($CL488&gt;=20,INDEX($AU:$AU,$CK488+20),"")</f>
      </c>
      <c r="BQ488">
        <f>IF($CL488&gt;=21,INDEX($AU:$AU,$CK488+21),"")</f>
      </c>
      <c r="BR488">
        <f>IF($CL488&gt;=22,INDEX($AU:$AU,$CK488+22),"")</f>
      </c>
      <c r="BS488">
        <f>IF($CL488&gt;=23,INDEX($AU:$AU,$CK488+23),"")</f>
      </c>
      <c r="BT488">
        <f>IF($CL488&gt;=24,INDEX($AU:$AU,$CK488+24),"")</f>
      </c>
      <c r="BU488">
        <f>IF($CL488&gt;=25,INDEX($AU:$AU,$CK488+25),"")</f>
      </c>
      <c r="BV488">
        <f>IF($CL488&gt;=26,INDEX($AU:$AU,$CK488+26),"")</f>
      </c>
      <c r="BW488">
        <f>IF($CL488&gt;=27,INDEX($AU:$AU,$CK488+27),"")</f>
      </c>
      <c r="BX488">
        <f>IF($CL488&gt;=28,INDEX($AU:$AU,$CK488+28),"")</f>
      </c>
      <c r="BY488">
        <f>IF($CL488&gt;=29,INDEX($AU:$AU,$CK488+29),"")</f>
      </c>
      <c r="BZ488">
        <f>IF($CL488&gt;=30,INDEX($AU:$AU,$CK488+30),"")</f>
      </c>
      <c r="CA488">
        <f>IF($CL488&gt;=31,INDEX($AU:$AU,$CK488+31),"")</f>
      </c>
      <c r="CB488">
        <f>IF($CL488&gt;=32,INDEX($AU:$AU,$CK488+32),"")</f>
      </c>
      <c r="CC488">
        <f>IF($CL488&gt;=33,INDEX($AU:$AU,$CK488+33),"")</f>
      </c>
      <c r="CD488">
        <f>IF($CL488&gt;=34,INDEX($AU:$AU,$CK488+34),"")</f>
      </c>
      <c r="CE488">
        <f>IF($CL488&gt;=35,INDEX($AU:$AU,$CK488+35),"")</f>
      </c>
      <c r="CF488">
        <f>IF($CL488&gt;=36,INDEX($AU:$AU,$CK488+36),"")</f>
      </c>
      <c r="CG488">
        <f>IF($CL488&gt;=37,INDEX($AU:$AU,$CK488+37),"")</f>
      </c>
      <c r="CH488">
        <f>IF($CL488&gt;=38,INDEX($AU:$AU,$CK488+38),"")</f>
      </c>
      <c r="CI488">
        <f>IF($CL488&gt;=39,INDEX($AU:$AU,$CK488+39),"")</f>
      </c>
      <c r="CJ488">
        <f>IF($CL488&gt;=40,INDEX($AU:$AU,$CK488+40),"")</f>
      </c>
      <c r="CK488">
        <f>IFERROR(MATCH($AT488,$AU$2:$AU$133,0)+1,0)</f>
      </c>
      <c r="CL488">
        <f>IFERROR(INDEX($AV$2:$AV$133,MATCH($AT488,$AU$2:$AU$133,0)),0)</f>
      </c>
      <c r="CM488">
        <f>IFERROR(LEFT($L488,FIND(" - ",$L488)-1),$L488)</f>
      </c>
      <c r="CN488" t="s">
        <v>1360</v>
      </c>
      <c r="CO488">
        <v>1</v>
      </c>
      <c r="CP488">
        <f>IF($DK488&gt;=1,INDEX($CN:$CN,$DJ488+1),"")</f>
      </c>
      <c r="CQ488">
        <f>IF($DK488&gt;=2,INDEX($CN:$CN,$DJ488+2),"")</f>
      </c>
      <c r="CR488">
        <f>IF($DK488&gt;=3,INDEX($CN:$CN,$DJ488+3),"")</f>
      </c>
      <c r="CS488">
        <f>IF($DK488&gt;=4,INDEX($CN:$CN,$DJ488+4),"")</f>
      </c>
      <c r="CT488">
        <f>IF($DK488&gt;=5,INDEX($CN:$CN,$DJ488+5),"")</f>
      </c>
      <c r="CU488">
        <f>IF($DK488&gt;=6,INDEX($CN:$CN,$DJ488+6),"")</f>
      </c>
      <c r="CV488">
        <f>IF($DK488&gt;=7,INDEX($CN:$CN,$DJ488+7),"")</f>
      </c>
      <c r="CW488">
        <f>IF($DK488&gt;=8,INDEX($CN:$CN,$DJ488+8),"")</f>
      </c>
      <c r="CX488">
        <f>IF($DK488&gt;=9,INDEX($CN:$CN,$DJ488+9),"")</f>
      </c>
      <c r="CY488">
        <f>IF($DK488&gt;=10,INDEX($CN:$CN,$DJ488+10),"")</f>
      </c>
      <c r="CZ488">
        <f>IF($DK488&gt;=11,INDEX($CN:$CN,$DJ488+11),"")</f>
      </c>
      <c r="DA488">
        <f>IF($DK488&gt;=12,INDEX($CN:$CN,$DJ488+12),"")</f>
      </c>
      <c r="DB488">
        <f>IF($DK488&gt;=13,INDEX($CN:$CN,$DJ488+13),"")</f>
      </c>
      <c r="DC488">
        <f>IF($DK488&gt;=14,INDEX($CN:$CN,$DJ488+14),"")</f>
      </c>
      <c r="DD488">
        <f>IF($DK488&gt;=15,INDEX($CN:$CN,$DJ488+15),"")</f>
      </c>
      <c r="DE488">
        <f>IF($DK488&gt;=16,INDEX($CN:$CN,$DJ488+16),"")</f>
      </c>
      <c r="DF488">
        <f>IF($DK488&gt;=17,INDEX($CN:$CN,$DJ488+17),"")</f>
      </c>
      <c r="DG488">
        <f>IF($DK488&gt;=18,INDEX($CN:$CN,$DJ488+18),"")</f>
      </c>
      <c r="DH488">
        <f>IF($DK488&gt;=19,INDEX($CN:$CN,$DJ488+19),"")</f>
      </c>
      <c r="DI488">
        <f>IF($DK488&gt;=20,INDEX($CN:$CN,$DJ488+20),"")</f>
      </c>
      <c r="DJ488">
        <f>IFERROR(MATCH($CM488,$CN$2:$CN$1089,0)+1,0)</f>
      </c>
      <c r="DK488">
        <f>IFERROR(INDEX($CO$2:$CO$1089,MATCH($CM488,$CN$2:$CN$1089,0)),0)</f>
      </c>
      <c r="DL488">
        <f>IFERROR(INDEX($AS:$AS,MATCH($O488,$AR:$AR,0))&amp;"","")</f>
      </c>
      <c r="DP488">
        <f>IF($GS488&gt;=1,INDEX($DM:$DM,$GR488+1),"")</f>
      </c>
      <c r="DQ488">
        <f>IF($GS488&gt;=2,INDEX($DM:$DM,$GR488+2),"")</f>
      </c>
      <c r="DR488">
        <f>IF($GS488&gt;=3,INDEX($DM:$DM,$GR488+3),"")</f>
      </c>
      <c r="DS488">
        <f>IF($GS488&gt;=4,INDEX($DM:$DM,$GR488+4),"")</f>
      </c>
      <c r="DT488">
        <f>IF($GS488&gt;=5,INDEX($DM:$DM,$GR488+5),"")</f>
      </c>
      <c r="DU488">
        <f>IF($GS488&gt;=6,INDEX($DM:$DM,$GR488+6),"")</f>
      </c>
      <c r="DV488">
        <f>IF($GS488&gt;=7,INDEX($DM:$DM,$GR488+7),"")</f>
      </c>
      <c r="DW488">
        <f>IF($GS488&gt;=8,INDEX($DM:$DM,$GR488+8),"")</f>
      </c>
      <c r="DX488">
        <f>IF($GS488&gt;=9,INDEX($DM:$DM,$GR488+9),"")</f>
      </c>
      <c r="DY488">
        <f>IF($GS488&gt;=10,INDEX($DM:$DM,$GR488+10),"")</f>
      </c>
      <c r="DZ488">
        <f>IF($GS488&gt;=11,INDEX($DM:$DM,$GR488+11),"")</f>
      </c>
      <c r="EA488">
        <f>IF($GS488&gt;=12,INDEX($DM:$DM,$GR488+12),"")</f>
      </c>
      <c r="EB488">
        <f>IF($GS488&gt;=13,INDEX($DM:$DM,$GR488+13),"")</f>
      </c>
      <c r="EC488">
        <f>IF($GS488&gt;=14,INDEX($DM:$DM,$GR488+14),"")</f>
      </c>
      <c r="ED488">
        <f>IF($GS488&gt;=15,INDEX($DM:$DM,$GR488+15),"")</f>
      </c>
      <c r="EE488">
        <f>IF($GS488&gt;=16,INDEX($DM:$DM,$GR488+16),"")</f>
      </c>
      <c r="EF488">
        <f>IF($GS488&gt;=17,INDEX($DM:$DM,$GR488+17),"")</f>
      </c>
      <c r="EG488">
        <f>IF($GS488&gt;=18,INDEX($DM:$DM,$GR488+18),"")</f>
      </c>
      <c r="EH488">
        <f>IF($GS488&gt;=19,INDEX($DM:$DM,$GR488+19),"")</f>
      </c>
      <c r="EI488">
        <f>IF($GS488&gt;=20,INDEX($DM:$DM,$GR488+20),"")</f>
      </c>
      <c r="EJ488">
        <f>IF($GS488&gt;=21,INDEX($DM:$DM,$GR488+21),"")</f>
      </c>
      <c r="EK488">
        <f>IF($GS488&gt;=22,INDEX($DM:$DM,$GR488+22),"")</f>
      </c>
      <c r="EL488">
        <f>IF($GS488&gt;=23,INDEX($DM:$DM,$GR488+23),"")</f>
      </c>
      <c r="EM488">
        <f>IF($GS488&gt;=24,INDEX($DM:$DM,$GR488+24),"")</f>
      </c>
      <c r="EN488">
        <f>IF($GS488&gt;=25,INDEX($DM:$DM,$GR488+25),"")</f>
      </c>
      <c r="EO488">
        <f>IF($GS488&gt;=26,INDEX($DM:$DM,$GR488+26),"")</f>
      </c>
      <c r="EP488">
        <f>IF($GS488&gt;=27,INDEX($DM:$DM,$GR488+27),"")</f>
      </c>
      <c r="EQ488">
        <f>IF($GS488&gt;=28,INDEX($DM:$DM,$GR488+28),"")</f>
      </c>
      <c r="ER488">
        <f>IF($GS488&gt;=29,INDEX($DM:$DM,$GR488+29),"")</f>
      </c>
      <c r="ES488">
        <f>IF($GS488&gt;=30,INDEX($DM:$DM,$GR488+30),"")</f>
      </c>
      <c r="ET488">
        <f>IF($GS488&gt;=31,INDEX($DM:$DM,$GR488+31),"")</f>
      </c>
      <c r="EU488">
        <f>IF($GS488&gt;=32,INDEX($DM:$DM,$GR488+32),"")</f>
      </c>
      <c r="EV488">
        <f>IF($GS488&gt;=33,INDEX($DM:$DM,$GR488+33),"")</f>
      </c>
      <c r="EW488">
        <f>IF($GS488&gt;=34,INDEX($DM:$DM,$GR488+34),"")</f>
      </c>
      <c r="EX488">
        <f>IF($GS488&gt;=35,INDEX($DM:$DM,$GR488+35),"")</f>
      </c>
      <c r="EY488">
        <f>IF($GS488&gt;=36,INDEX($DM:$DM,$GR488+36),"")</f>
      </c>
      <c r="EZ488">
        <f>IF($GS488&gt;=37,INDEX($DM:$DM,$GR488+37),"")</f>
      </c>
      <c r="FA488">
        <f>IF($GS488&gt;=38,INDEX($DM:$DM,$GR488+38),"")</f>
      </c>
      <c r="FB488">
        <f>IF($GS488&gt;=39,INDEX($DM:$DM,$GR488+39),"")</f>
      </c>
      <c r="FC488">
        <f>IF($GS488&gt;=40,INDEX($DM:$DM,$GR488+40),"")</f>
      </c>
      <c r="FD488">
        <f>IF($GS488&gt;=1,INDEX($DN:$DN,$GR488+1),"")</f>
      </c>
      <c r="FE488">
        <f>IF($GS488&gt;=2,INDEX($DN:$DN,$GR488+2),"")</f>
      </c>
      <c r="FF488">
        <f>IF($GS488&gt;=3,INDEX($DN:$DN,$GR488+3),"")</f>
      </c>
      <c r="FG488">
        <f>IF($GS488&gt;=4,INDEX($DN:$DN,$GR488+4),"")</f>
      </c>
      <c r="FH488">
        <f>IF($GS488&gt;=5,INDEX($DN:$DN,$GR488+5),"")</f>
      </c>
      <c r="FI488">
        <f>IF($GS488&gt;=6,INDEX($DN:$DN,$GR488+6),"")</f>
      </c>
      <c r="FJ488">
        <f>IF($GS488&gt;=7,INDEX($DN:$DN,$GR488+7),"")</f>
      </c>
      <c r="FK488">
        <f>IF($GS488&gt;=8,INDEX($DN:$DN,$GR488+8),"")</f>
      </c>
      <c r="FL488">
        <f>IF($GS488&gt;=9,INDEX($DN:$DN,$GR488+9),"")</f>
      </c>
      <c r="FM488">
        <f>IF($GS488&gt;=10,INDEX($DN:$DN,$GR488+10),"")</f>
      </c>
      <c r="FN488">
        <f>IF($GS488&gt;=11,INDEX($DN:$DN,$GR488+11),"")</f>
      </c>
      <c r="FO488">
        <f>IF($GS488&gt;=12,INDEX($DN:$DN,$GR488+12),"")</f>
      </c>
      <c r="FP488">
        <f>IF($GS488&gt;=13,INDEX($DN:$DN,$GR488+13),"")</f>
      </c>
      <c r="FQ488">
        <f>IF($GS488&gt;=14,INDEX($DN:$DN,$GR488+14),"")</f>
      </c>
      <c r="FR488">
        <f>IF($GS488&gt;=15,INDEX($DN:$DN,$GR488+15),"")</f>
      </c>
      <c r="FS488">
        <f>IF($GS488&gt;=16,INDEX($DN:$DN,$GR488+16),"")</f>
      </c>
      <c r="FT488">
        <f>IF($GS488&gt;=17,INDEX($DN:$DN,$GR488+17),"")</f>
      </c>
      <c r="FU488">
        <f>IF($GS488&gt;=18,INDEX($DN:$DN,$GR488+18),"")</f>
      </c>
      <c r="FV488">
        <f>IF($GS488&gt;=19,INDEX($DN:$DN,$GR488+19),"")</f>
      </c>
      <c r="FW488">
        <f>IF($GS488&gt;=20,INDEX($DN:$DN,$GR488+20),"")</f>
      </c>
      <c r="FX488">
        <f>IF($GS488&gt;=21,INDEX($DN:$DN,$GR488+21),"")</f>
      </c>
      <c r="FY488">
        <f>IF($GS488&gt;=22,INDEX($DN:$DN,$GR488+22),"")</f>
      </c>
      <c r="FZ488">
        <f>IF($GS488&gt;=23,INDEX($DN:$DN,$GR488+23),"")</f>
      </c>
      <c r="GA488">
        <f>IF($GS488&gt;=24,INDEX($DN:$DN,$GR488+24),"")</f>
      </c>
      <c r="GB488">
        <f>IF($GS488&gt;=25,INDEX($DN:$DN,$GR488+25),"")</f>
      </c>
      <c r="GC488">
        <f>IF($GS488&gt;=26,INDEX($DN:$DN,$GR488+26),"")</f>
      </c>
      <c r="GD488">
        <f>IF($GS488&gt;=27,INDEX($DN:$DN,$GR488+27),"")</f>
      </c>
      <c r="GE488">
        <f>IF($GS488&gt;=28,INDEX($DN:$DN,$GR488+28),"")</f>
      </c>
      <c r="GF488">
        <f>IF($GS488&gt;=29,INDEX($DN:$DN,$GR488+29),"")</f>
      </c>
      <c r="GG488">
        <f>IF($GS488&gt;=30,INDEX($DN:$DN,$GR488+30),"")</f>
      </c>
      <c r="GH488">
        <f>IF($GS488&gt;=31,INDEX($DN:$DN,$GR488+31),"")</f>
      </c>
      <c r="GI488">
        <f>IF($GS488&gt;=32,INDEX($DN:$DN,$GR488+32),"")</f>
      </c>
      <c r="GJ488">
        <f>IF($GS488&gt;=33,INDEX($DN:$DN,$GR488+33),"")</f>
      </c>
      <c r="GK488">
        <f>IF($GS488&gt;=34,INDEX($DN:$DN,$GR488+34),"")</f>
      </c>
      <c r="GL488">
        <f>IF($GS488&gt;=35,INDEX($DN:$DN,$GR488+35),"")</f>
      </c>
      <c r="GM488">
        <f>IF($GS488&gt;=36,INDEX($DN:$DN,$GR488+36),"")</f>
      </c>
      <c r="GN488">
        <f>IF($GS488&gt;=37,INDEX($DN:$DN,$GR488+37),"")</f>
      </c>
      <c r="GO488">
        <f>IF($GS488&gt;=38,INDEX($DN:$DN,$GR488+38),"")</f>
      </c>
      <c r="GP488">
        <f>IF($GS488&gt;=39,INDEX($DN:$DN,$GR488+39),"")</f>
      </c>
      <c r="GQ488">
        <f>IF($GS488&gt;=40,INDEX($DN:$DN,$GR488+40),"")</f>
      </c>
      <c r="GR488">
        <f>IFERROR(MATCH($DL488,$DM$2:$DM$148,0)+1,0)</f>
      </c>
      <c r="GS488">
        <f>IFERROR(INDEX($DO$2:$DO$148,MATCH($DL488,$DM$2:$DM$148,0)),0)</f>
      </c>
      <c r="GT488">
        <f>IFERROR(MATCH($Z488,$DP$488:$FC$488,0),0)</f>
      </c>
      <c r="GU488">
        <f>IF($GT488&gt;0,INDEX($FD$488:$GQ$488,$GT488),"")</f>
      </c>
      <c r="GX488">
        <f>IF($JG488&gt;=1,INDEX($GV:$GV,$JF488+1),"")</f>
      </c>
      <c r="GY488">
        <f>IF($JG488&gt;=2,INDEX($GV:$GV,$JF488+2),"")</f>
      </c>
      <c r="GZ488">
        <f>IF($JG488&gt;=3,INDEX($GV:$GV,$JF488+3),"")</f>
      </c>
      <c r="HA488">
        <f>IF($JG488&gt;=4,INDEX($GV:$GV,$JF488+4),"")</f>
      </c>
      <c r="HB488">
        <f>IF($JG488&gt;=5,INDEX($GV:$GV,$JF488+5),"")</f>
      </c>
      <c r="HC488">
        <f>IF($JG488&gt;=6,INDEX($GV:$GV,$JF488+6),"")</f>
      </c>
      <c r="HD488">
        <f>IF($JG488&gt;=7,INDEX($GV:$GV,$JF488+7),"")</f>
      </c>
      <c r="HE488">
        <f>IF($JG488&gt;=8,INDEX($GV:$GV,$JF488+8),"")</f>
      </c>
      <c r="HF488">
        <f>IF($JG488&gt;=9,INDEX($GV:$GV,$JF488+9),"")</f>
      </c>
      <c r="HG488">
        <f>IF($JG488&gt;=10,INDEX($GV:$GV,$JF488+10),"")</f>
      </c>
      <c r="HH488">
        <f>IF($JG488&gt;=11,INDEX($GV:$GV,$JF488+11),"")</f>
      </c>
      <c r="HI488">
        <f>IF($JG488&gt;=12,INDEX($GV:$GV,$JF488+12),"")</f>
      </c>
      <c r="HJ488">
        <f>IF($JG488&gt;=13,INDEX($GV:$GV,$JF488+13),"")</f>
      </c>
      <c r="HK488">
        <f>IF($JG488&gt;=14,INDEX($GV:$GV,$JF488+14),"")</f>
      </c>
      <c r="HL488">
        <f>IF($JG488&gt;=15,INDEX($GV:$GV,$JF488+15),"")</f>
      </c>
      <c r="HM488">
        <f>IF($JG488&gt;=16,INDEX($GV:$GV,$JF488+16),"")</f>
      </c>
      <c r="HN488">
        <f>IF($JG488&gt;=17,INDEX($GV:$GV,$JF488+17),"")</f>
      </c>
      <c r="HO488">
        <f>IF($JG488&gt;=18,INDEX($GV:$GV,$JF488+18),"")</f>
      </c>
      <c r="HP488">
        <f>IF($JG488&gt;=19,INDEX($GV:$GV,$JF488+19),"")</f>
      </c>
      <c r="HQ488">
        <f>IF($JG488&gt;=20,INDEX($GV:$GV,$JF488+20),"")</f>
      </c>
      <c r="HR488">
        <f>IF($JG488&gt;=21,INDEX($GV:$GV,$JF488+21),"")</f>
      </c>
      <c r="HS488">
        <f>IF($JG488&gt;=22,INDEX($GV:$GV,$JF488+22),"")</f>
      </c>
      <c r="HT488">
        <f>IF($JG488&gt;=23,INDEX($GV:$GV,$JF488+23),"")</f>
      </c>
      <c r="HU488">
        <f>IF($JG488&gt;=24,INDEX($GV:$GV,$JF488+24),"")</f>
      </c>
      <c r="HV488">
        <f>IF($JG488&gt;=25,INDEX($GV:$GV,$JF488+25),"")</f>
      </c>
      <c r="HW488">
        <f>IF($JG488&gt;=26,INDEX($GV:$GV,$JF488+26),"")</f>
      </c>
      <c r="HX488">
        <f>IF($JG488&gt;=27,INDEX($GV:$GV,$JF488+27),"")</f>
      </c>
      <c r="HY488">
        <f>IF($JG488&gt;=28,INDEX($GV:$GV,$JF488+28),"")</f>
      </c>
      <c r="HZ488">
        <f>IF($JG488&gt;=29,INDEX($GV:$GV,$JF488+29),"")</f>
      </c>
      <c r="IA488">
        <f>IF($JG488&gt;=30,INDEX($GV:$GV,$JF488+30),"")</f>
      </c>
      <c r="IB488">
        <f>IF($JG488&gt;=31,INDEX($GV:$GV,$JF488+31),"")</f>
      </c>
      <c r="IC488">
        <f>IF($JG488&gt;=32,INDEX($GV:$GV,$JF488+32),"")</f>
      </c>
      <c r="ID488">
        <f>IF($JG488&gt;=33,INDEX($GV:$GV,$JF488+33),"")</f>
      </c>
      <c r="IE488">
        <f>IF($JG488&gt;=34,INDEX($GV:$GV,$JF488+34),"")</f>
      </c>
      <c r="IF488">
        <f>IF($JG488&gt;=35,INDEX($GV:$GV,$JF488+35),"")</f>
      </c>
      <c r="IG488">
        <f>IF($JG488&gt;=36,INDEX($GV:$GV,$JF488+36),"")</f>
      </c>
      <c r="IH488">
        <f>IF($JG488&gt;=37,INDEX($GV:$GV,$JF488+37),"")</f>
      </c>
      <c r="II488">
        <f>IF($JG488&gt;=38,INDEX($GV:$GV,$JF488+38),"")</f>
      </c>
      <c r="IJ488">
        <f>IF($JG488&gt;=39,INDEX($GV:$GV,$JF488+39),"")</f>
      </c>
      <c r="IK488">
        <f>IF($JG488&gt;=40,INDEX($GV:$GV,$JF488+40),"")</f>
      </c>
      <c r="IL488">
        <f>IF($JG488&gt;=41,INDEX($GV:$GV,$JF488+41),"")</f>
      </c>
      <c r="IM488">
        <f>IF($JG488&gt;=42,INDEX($GV:$GV,$JF488+42),"")</f>
      </c>
      <c r="IN488">
        <f>IF($JG488&gt;=43,INDEX($GV:$GV,$JF488+43),"")</f>
      </c>
      <c r="IO488">
        <f>IF($JG488&gt;=44,INDEX($GV:$GV,$JF488+44),"")</f>
      </c>
      <c r="IP488">
        <f>IF($JG488&gt;=45,INDEX($GV:$GV,$JF488+45),"")</f>
      </c>
      <c r="IQ488">
        <f>IF($JG488&gt;=46,INDEX($GV:$GV,$JF488+46),"")</f>
      </c>
      <c r="IR488">
        <f>IF($JG488&gt;=47,INDEX($GV:$GV,$JF488+47),"")</f>
      </c>
      <c r="IS488">
        <f>IF($JG488&gt;=48,INDEX($GV:$GV,$JF488+48),"")</f>
      </c>
      <c r="IT488">
        <f>IF($JG488&gt;=49,INDEX($GV:$GV,$JF488+49),"")</f>
      </c>
      <c r="IU488">
        <f>IF($JG488&gt;=50,INDEX($GV:$GV,$JF488+50),"")</f>
      </c>
      <c r="IV488">
        <f>IF($JG488&gt;=51,INDEX($GV:$GV,$JF488+51),"")</f>
      </c>
      <c r="IW488">
        <f>IF($JG488&gt;=52,INDEX($GV:$GV,$JF488+52),"")</f>
      </c>
      <c r="IX488">
        <f>IF($JG488&gt;=53,INDEX($GV:$GV,$JF488+53),"")</f>
      </c>
      <c r="IY488">
        <f>IF($JG488&gt;=54,INDEX($GV:$GV,$JF488+54),"")</f>
      </c>
      <c r="IZ488">
        <f>IF($JG488&gt;=55,INDEX($GV:$GV,$JF488+55),"")</f>
      </c>
      <c r="JA488">
        <f>IF($JG488&gt;=56,INDEX($GV:$GV,$JF488+56),"")</f>
      </c>
      <c r="JB488">
        <f>IF($JG488&gt;=57,INDEX($GV:$GV,$JF488+57),"")</f>
      </c>
      <c r="JC488">
        <f>IF($JG488&gt;=58,INDEX($GV:$GV,$JF488+58),"")</f>
      </c>
      <c r="JD488">
        <f>IF($JG488&gt;=59,INDEX($GV:$GV,$JF488+59),"")</f>
      </c>
      <c r="JE488">
        <f>IF($JG488&gt;=60,INDEX($GV:$GV,$JF488+60),"")</f>
      </c>
      <c r="JF488">
        <f>IFERROR(MATCH($GU488,$GV$2:$GV$322,0)+1,0)</f>
      </c>
      <c r="JG488">
        <f>IFERROR(INDEX($GW$2:$GW$322,MATCH($GU488,$GV$2:$GV$322,0)),0)</f>
      </c>
      <c r="JH488" t="s">
        <v>44</v>
      </c>
      <c r="JI488" t="s">
        <v>44</v>
      </c>
    </row>
    <row r="489" spans="1:269" x14ac:dyDescent="0.25">
      <c r="R489">
        <f>IF(OR($U489="",$Q489=""),"",IFERROR($U489/$Q489,0))</f>
      </c>
      <c r="S489">
        <f>IF($U489="","",
SUM($T489,$V489,$AA489,$W489,$Y489)*
(1-IF($AB489="",0,VALUE($AB489)/100)))</f>
      </c>
      <c r="T489">
        <f>IF($U489="","",$U489)</f>
      </c>
      <c r="V489">
        <f>IF($U489="","",
IF($O489="","",
IF(ISNUMBER(SEARCH("exempt",LOWER($O489))),0,
$U489*(VALUE(SUBSTITUTE($O489,"%",""))/100))))</f>
      </c>
      <c r="AC489">
        <f>IFERROR(IF(FIND(" - ",$K489)&gt;0,MID($K489,FIND(" - ",$K489)+3,LEN($K489)),""),"")</f>
      </c>
      <c r="AL489" t="s">
        <v>1361</v>
      </c>
      <c r="AT489">
        <f>IFERROR(LEFT($K489,FIND(" - ",$K489)-1),$K489)</f>
      </c>
      <c r="AW489">
        <f>IF($CL489&gt;=1,INDEX($AU:$AU,$CK489+1),"")</f>
      </c>
      <c r="AX489">
        <f>IF($CL489&gt;=2,INDEX($AU:$AU,$CK489+2),"")</f>
      </c>
      <c r="AY489">
        <f>IF($CL489&gt;=3,INDEX($AU:$AU,$CK489+3),"")</f>
      </c>
      <c r="AZ489">
        <f>IF($CL489&gt;=4,INDEX($AU:$AU,$CK489+4),"")</f>
      </c>
      <c r="BA489">
        <f>IF($CL489&gt;=5,INDEX($AU:$AU,$CK489+5),"")</f>
      </c>
      <c r="BB489">
        <f>IF($CL489&gt;=6,INDEX($AU:$AU,$CK489+6),"")</f>
      </c>
      <c r="BC489">
        <f>IF($CL489&gt;=7,INDEX($AU:$AU,$CK489+7),"")</f>
      </c>
      <c r="BD489">
        <f>IF($CL489&gt;=8,INDEX($AU:$AU,$CK489+8),"")</f>
      </c>
      <c r="BE489">
        <f>IF($CL489&gt;=9,INDEX($AU:$AU,$CK489+9),"")</f>
      </c>
      <c r="BF489">
        <f>IF($CL489&gt;=10,INDEX($AU:$AU,$CK489+10),"")</f>
      </c>
      <c r="BG489">
        <f>IF($CL489&gt;=11,INDEX($AU:$AU,$CK489+11),"")</f>
      </c>
      <c r="BH489">
        <f>IF($CL489&gt;=12,INDEX($AU:$AU,$CK489+12),"")</f>
      </c>
      <c r="BI489">
        <f>IF($CL489&gt;=13,INDEX($AU:$AU,$CK489+13),"")</f>
      </c>
      <c r="BJ489">
        <f>IF($CL489&gt;=14,INDEX($AU:$AU,$CK489+14),"")</f>
      </c>
      <c r="BK489">
        <f>IF($CL489&gt;=15,INDEX($AU:$AU,$CK489+15),"")</f>
      </c>
      <c r="BL489">
        <f>IF($CL489&gt;=16,INDEX($AU:$AU,$CK489+16),"")</f>
      </c>
      <c r="BM489">
        <f>IF($CL489&gt;=17,INDEX($AU:$AU,$CK489+17),"")</f>
      </c>
      <c r="BN489">
        <f>IF($CL489&gt;=18,INDEX($AU:$AU,$CK489+18),"")</f>
      </c>
      <c r="BO489">
        <f>IF($CL489&gt;=19,INDEX($AU:$AU,$CK489+19),"")</f>
      </c>
      <c r="BP489">
        <f>IF($CL489&gt;=20,INDEX($AU:$AU,$CK489+20),"")</f>
      </c>
      <c r="BQ489">
        <f>IF($CL489&gt;=21,INDEX($AU:$AU,$CK489+21),"")</f>
      </c>
      <c r="BR489">
        <f>IF($CL489&gt;=22,INDEX($AU:$AU,$CK489+22),"")</f>
      </c>
      <c r="BS489">
        <f>IF($CL489&gt;=23,INDEX($AU:$AU,$CK489+23),"")</f>
      </c>
      <c r="BT489">
        <f>IF($CL489&gt;=24,INDEX($AU:$AU,$CK489+24),"")</f>
      </c>
      <c r="BU489">
        <f>IF($CL489&gt;=25,INDEX($AU:$AU,$CK489+25),"")</f>
      </c>
      <c r="BV489">
        <f>IF($CL489&gt;=26,INDEX($AU:$AU,$CK489+26),"")</f>
      </c>
      <c r="BW489">
        <f>IF($CL489&gt;=27,INDEX($AU:$AU,$CK489+27),"")</f>
      </c>
      <c r="BX489">
        <f>IF($CL489&gt;=28,INDEX($AU:$AU,$CK489+28),"")</f>
      </c>
      <c r="BY489">
        <f>IF($CL489&gt;=29,INDEX($AU:$AU,$CK489+29),"")</f>
      </c>
      <c r="BZ489">
        <f>IF($CL489&gt;=30,INDEX($AU:$AU,$CK489+30),"")</f>
      </c>
      <c r="CA489">
        <f>IF($CL489&gt;=31,INDEX($AU:$AU,$CK489+31),"")</f>
      </c>
      <c r="CB489">
        <f>IF($CL489&gt;=32,INDEX($AU:$AU,$CK489+32),"")</f>
      </c>
      <c r="CC489">
        <f>IF($CL489&gt;=33,INDEX($AU:$AU,$CK489+33),"")</f>
      </c>
      <c r="CD489">
        <f>IF($CL489&gt;=34,INDEX($AU:$AU,$CK489+34),"")</f>
      </c>
      <c r="CE489">
        <f>IF($CL489&gt;=35,INDEX($AU:$AU,$CK489+35),"")</f>
      </c>
      <c r="CF489">
        <f>IF($CL489&gt;=36,INDEX($AU:$AU,$CK489+36),"")</f>
      </c>
      <c r="CG489">
        <f>IF($CL489&gt;=37,INDEX($AU:$AU,$CK489+37),"")</f>
      </c>
      <c r="CH489">
        <f>IF($CL489&gt;=38,INDEX($AU:$AU,$CK489+38),"")</f>
      </c>
      <c r="CI489">
        <f>IF($CL489&gt;=39,INDEX($AU:$AU,$CK489+39),"")</f>
      </c>
      <c r="CJ489">
        <f>IF($CL489&gt;=40,INDEX($AU:$AU,$CK489+40),"")</f>
      </c>
      <c r="CK489">
        <f>IFERROR(MATCH($AT489,$AU$2:$AU$133,0)+1,0)</f>
      </c>
      <c r="CL489">
        <f>IFERROR(INDEX($AV$2:$AV$133,MATCH($AT489,$AU$2:$AU$133,0)),0)</f>
      </c>
      <c r="CM489">
        <f>IFERROR(LEFT($L489,FIND(" - ",$L489)-1),$L489)</f>
      </c>
      <c r="CN489" t="s">
        <v>221</v>
      </c>
      <c r="CP489">
        <f>IF($DK489&gt;=1,INDEX($CN:$CN,$DJ489+1),"")</f>
      </c>
      <c r="CQ489">
        <f>IF($DK489&gt;=2,INDEX($CN:$CN,$DJ489+2),"")</f>
      </c>
      <c r="CR489">
        <f>IF($DK489&gt;=3,INDEX($CN:$CN,$DJ489+3),"")</f>
      </c>
      <c r="CS489">
        <f>IF($DK489&gt;=4,INDEX($CN:$CN,$DJ489+4),"")</f>
      </c>
      <c r="CT489">
        <f>IF($DK489&gt;=5,INDEX($CN:$CN,$DJ489+5),"")</f>
      </c>
      <c r="CU489">
        <f>IF($DK489&gt;=6,INDEX($CN:$CN,$DJ489+6),"")</f>
      </c>
      <c r="CV489">
        <f>IF($DK489&gt;=7,INDEX($CN:$CN,$DJ489+7),"")</f>
      </c>
      <c r="CW489">
        <f>IF($DK489&gt;=8,INDEX($CN:$CN,$DJ489+8),"")</f>
      </c>
      <c r="CX489">
        <f>IF($DK489&gt;=9,INDEX($CN:$CN,$DJ489+9),"")</f>
      </c>
      <c r="CY489">
        <f>IF($DK489&gt;=10,INDEX($CN:$CN,$DJ489+10),"")</f>
      </c>
      <c r="CZ489">
        <f>IF($DK489&gt;=11,INDEX($CN:$CN,$DJ489+11),"")</f>
      </c>
      <c r="DA489">
        <f>IF($DK489&gt;=12,INDEX($CN:$CN,$DJ489+12),"")</f>
      </c>
      <c r="DB489">
        <f>IF($DK489&gt;=13,INDEX($CN:$CN,$DJ489+13),"")</f>
      </c>
      <c r="DC489">
        <f>IF($DK489&gt;=14,INDEX($CN:$CN,$DJ489+14),"")</f>
      </c>
      <c r="DD489">
        <f>IF($DK489&gt;=15,INDEX($CN:$CN,$DJ489+15),"")</f>
      </c>
      <c r="DE489">
        <f>IF($DK489&gt;=16,INDEX($CN:$CN,$DJ489+16),"")</f>
      </c>
      <c r="DF489">
        <f>IF($DK489&gt;=17,INDEX($CN:$CN,$DJ489+17),"")</f>
      </c>
      <c r="DG489">
        <f>IF($DK489&gt;=18,INDEX($CN:$CN,$DJ489+18),"")</f>
      </c>
      <c r="DH489">
        <f>IF($DK489&gt;=19,INDEX($CN:$CN,$DJ489+19),"")</f>
      </c>
      <c r="DI489">
        <f>IF($DK489&gt;=20,INDEX($CN:$CN,$DJ489+20),"")</f>
      </c>
      <c r="DJ489">
        <f>IFERROR(MATCH($CM489,$CN$2:$CN$1089,0)+1,0)</f>
      </c>
      <c r="DK489">
        <f>IFERROR(INDEX($CO$2:$CO$1089,MATCH($CM489,$CN$2:$CN$1089,0)),0)</f>
      </c>
      <c r="DL489">
        <f>IFERROR(INDEX($AS:$AS,MATCH($O489,$AR:$AR,0))&amp;"","")</f>
      </c>
      <c r="DP489">
        <f>IF($GS489&gt;=1,INDEX($DM:$DM,$GR489+1),"")</f>
      </c>
      <c r="DQ489">
        <f>IF($GS489&gt;=2,INDEX($DM:$DM,$GR489+2),"")</f>
      </c>
      <c r="DR489">
        <f>IF($GS489&gt;=3,INDEX($DM:$DM,$GR489+3),"")</f>
      </c>
      <c r="DS489">
        <f>IF($GS489&gt;=4,INDEX($DM:$DM,$GR489+4),"")</f>
      </c>
      <c r="DT489">
        <f>IF($GS489&gt;=5,INDEX($DM:$DM,$GR489+5),"")</f>
      </c>
      <c r="DU489">
        <f>IF($GS489&gt;=6,INDEX($DM:$DM,$GR489+6),"")</f>
      </c>
      <c r="DV489">
        <f>IF($GS489&gt;=7,INDEX($DM:$DM,$GR489+7),"")</f>
      </c>
      <c r="DW489">
        <f>IF($GS489&gt;=8,INDEX($DM:$DM,$GR489+8),"")</f>
      </c>
      <c r="DX489">
        <f>IF($GS489&gt;=9,INDEX($DM:$DM,$GR489+9),"")</f>
      </c>
      <c r="DY489">
        <f>IF($GS489&gt;=10,INDEX($DM:$DM,$GR489+10),"")</f>
      </c>
      <c r="DZ489">
        <f>IF($GS489&gt;=11,INDEX($DM:$DM,$GR489+11),"")</f>
      </c>
      <c r="EA489">
        <f>IF($GS489&gt;=12,INDEX($DM:$DM,$GR489+12),"")</f>
      </c>
      <c r="EB489">
        <f>IF($GS489&gt;=13,INDEX($DM:$DM,$GR489+13),"")</f>
      </c>
      <c r="EC489">
        <f>IF($GS489&gt;=14,INDEX($DM:$DM,$GR489+14),"")</f>
      </c>
      <c r="ED489">
        <f>IF($GS489&gt;=15,INDEX($DM:$DM,$GR489+15),"")</f>
      </c>
      <c r="EE489">
        <f>IF($GS489&gt;=16,INDEX($DM:$DM,$GR489+16),"")</f>
      </c>
      <c r="EF489">
        <f>IF($GS489&gt;=17,INDEX($DM:$DM,$GR489+17),"")</f>
      </c>
      <c r="EG489">
        <f>IF($GS489&gt;=18,INDEX($DM:$DM,$GR489+18),"")</f>
      </c>
      <c r="EH489">
        <f>IF($GS489&gt;=19,INDEX($DM:$DM,$GR489+19),"")</f>
      </c>
      <c r="EI489">
        <f>IF($GS489&gt;=20,INDEX($DM:$DM,$GR489+20),"")</f>
      </c>
      <c r="EJ489">
        <f>IF($GS489&gt;=21,INDEX($DM:$DM,$GR489+21),"")</f>
      </c>
      <c r="EK489">
        <f>IF($GS489&gt;=22,INDEX($DM:$DM,$GR489+22),"")</f>
      </c>
      <c r="EL489">
        <f>IF($GS489&gt;=23,INDEX($DM:$DM,$GR489+23),"")</f>
      </c>
      <c r="EM489">
        <f>IF($GS489&gt;=24,INDEX($DM:$DM,$GR489+24),"")</f>
      </c>
      <c r="EN489">
        <f>IF($GS489&gt;=25,INDEX($DM:$DM,$GR489+25),"")</f>
      </c>
      <c r="EO489">
        <f>IF($GS489&gt;=26,INDEX($DM:$DM,$GR489+26),"")</f>
      </c>
      <c r="EP489">
        <f>IF($GS489&gt;=27,INDEX($DM:$DM,$GR489+27),"")</f>
      </c>
      <c r="EQ489">
        <f>IF($GS489&gt;=28,INDEX($DM:$DM,$GR489+28),"")</f>
      </c>
      <c r="ER489">
        <f>IF($GS489&gt;=29,INDEX($DM:$DM,$GR489+29),"")</f>
      </c>
      <c r="ES489">
        <f>IF($GS489&gt;=30,INDEX($DM:$DM,$GR489+30),"")</f>
      </c>
      <c r="ET489">
        <f>IF($GS489&gt;=31,INDEX($DM:$DM,$GR489+31),"")</f>
      </c>
      <c r="EU489">
        <f>IF($GS489&gt;=32,INDEX($DM:$DM,$GR489+32),"")</f>
      </c>
      <c r="EV489">
        <f>IF($GS489&gt;=33,INDEX($DM:$DM,$GR489+33),"")</f>
      </c>
      <c r="EW489">
        <f>IF($GS489&gt;=34,INDEX($DM:$DM,$GR489+34),"")</f>
      </c>
      <c r="EX489">
        <f>IF($GS489&gt;=35,INDEX($DM:$DM,$GR489+35),"")</f>
      </c>
      <c r="EY489">
        <f>IF($GS489&gt;=36,INDEX($DM:$DM,$GR489+36),"")</f>
      </c>
      <c r="EZ489">
        <f>IF($GS489&gt;=37,INDEX($DM:$DM,$GR489+37),"")</f>
      </c>
      <c r="FA489">
        <f>IF($GS489&gt;=38,INDEX($DM:$DM,$GR489+38),"")</f>
      </c>
      <c r="FB489">
        <f>IF($GS489&gt;=39,INDEX($DM:$DM,$GR489+39),"")</f>
      </c>
      <c r="FC489">
        <f>IF($GS489&gt;=40,INDEX($DM:$DM,$GR489+40),"")</f>
      </c>
      <c r="FD489">
        <f>IF($GS489&gt;=1,INDEX($DN:$DN,$GR489+1),"")</f>
      </c>
      <c r="FE489">
        <f>IF($GS489&gt;=2,INDEX($DN:$DN,$GR489+2),"")</f>
      </c>
      <c r="FF489">
        <f>IF($GS489&gt;=3,INDEX($DN:$DN,$GR489+3),"")</f>
      </c>
      <c r="FG489">
        <f>IF($GS489&gt;=4,INDEX($DN:$DN,$GR489+4),"")</f>
      </c>
      <c r="FH489">
        <f>IF($GS489&gt;=5,INDEX($DN:$DN,$GR489+5),"")</f>
      </c>
      <c r="FI489">
        <f>IF($GS489&gt;=6,INDEX($DN:$DN,$GR489+6),"")</f>
      </c>
      <c r="FJ489">
        <f>IF($GS489&gt;=7,INDEX($DN:$DN,$GR489+7),"")</f>
      </c>
      <c r="FK489">
        <f>IF($GS489&gt;=8,INDEX($DN:$DN,$GR489+8),"")</f>
      </c>
      <c r="FL489">
        <f>IF($GS489&gt;=9,INDEX($DN:$DN,$GR489+9),"")</f>
      </c>
      <c r="FM489">
        <f>IF($GS489&gt;=10,INDEX($DN:$DN,$GR489+10),"")</f>
      </c>
      <c r="FN489">
        <f>IF($GS489&gt;=11,INDEX($DN:$DN,$GR489+11),"")</f>
      </c>
      <c r="FO489">
        <f>IF($GS489&gt;=12,INDEX($DN:$DN,$GR489+12),"")</f>
      </c>
      <c r="FP489">
        <f>IF($GS489&gt;=13,INDEX($DN:$DN,$GR489+13),"")</f>
      </c>
      <c r="FQ489">
        <f>IF($GS489&gt;=14,INDEX($DN:$DN,$GR489+14),"")</f>
      </c>
      <c r="FR489">
        <f>IF($GS489&gt;=15,INDEX($DN:$DN,$GR489+15),"")</f>
      </c>
      <c r="FS489">
        <f>IF($GS489&gt;=16,INDEX($DN:$DN,$GR489+16),"")</f>
      </c>
      <c r="FT489">
        <f>IF($GS489&gt;=17,INDEX($DN:$DN,$GR489+17),"")</f>
      </c>
      <c r="FU489">
        <f>IF($GS489&gt;=18,INDEX($DN:$DN,$GR489+18),"")</f>
      </c>
      <c r="FV489">
        <f>IF($GS489&gt;=19,INDEX($DN:$DN,$GR489+19),"")</f>
      </c>
      <c r="FW489">
        <f>IF($GS489&gt;=20,INDEX($DN:$DN,$GR489+20),"")</f>
      </c>
      <c r="FX489">
        <f>IF($GS489&gt;=21,INDEX($DN:$DN,$GR489+21),"")</f>
      </c>
      <c r="FY489">
        <f>IF($GS489&gt;=22,INDEX($DN:$DN,$GR489+22),"")</f>
      </c>
      <c r="FZ489">
        <f>IF($GS489&gt;=23,INDEX($DN:$DN,$GR489+23),"")</f>
      </c>
      <c r="GA489">
        <f>IF($GS489&gt;=24,INDEX($DN:$DN,$GR489+24),"")</f>
      </c>
      <c r="GB489">
        <f>IF($GS489&gt;=25,INDEX($DN:$DN,$GR489+25),"")</f>
      </c>
      <c r="GC489">
        <f>IF($GS489&gt;=26,INDEX($DN:$DN,$GR489+26),"")</f>
      </c>
      <c r="GD489">
        <f>IF($GS489&gt;=27,INDEX($DN:$DN,$GR489+27),"")</f>
      </c>
      <c r="GE489">
        <f>IF($GS489&gt;=28,INDEX($DN:$DN,$GR489+28),"")</f>
      </c>
      <c r="GF489">
        <f>IF($GS489&gt;=29,INDEX($DN:$DN,$GR489+29),"")</f>
      </c>
      <c r="GG489">
        <f>IF($GS489&gt;=30,INDEX($DN:$DN,$GR489+30),"")</f>
      </c>
      <c r="GH489">
        <f>IF($GS489&gt;=31,INDEX($DN:$DN,$GR489+31),"")</f>
      </c>
      <c r="GI489">
        <f>IF($GS489&gt;=32,INDEX($DN:$DN,$GR489+32),"")</f>
      </c>
      <c r="GJ489">
        <f>IF($GS489&gt;=33,INDEX($DN:$DN,$GR489+33),"")</f>
      </c>
      <c r="GK489">
        <f>IF($GS489&gt;=34,INDEX($DN:$DN,$GR489+34),"")</f>
      </c>
      <c r="GL489">
        <f>IF($GS489&gt;=35,INDEX($DN:$DN,$GR489+35),"")</f>
      </c>
      <c r="GM489">
        <f>IF($GS489&gt;=36,INDEX($DN:$DN,$GR489+36),"")</f>
      </c>
      <c r="GN489">
        <f>IF($GS489&gt;=37,INDEX($DN:$DN,$GR489+37),"")</f>
      </c>
      <c r="GO489">
        <f>IF($GS489&gt;=38,INDEX($DN:$DN,$GR489+38),"")</f>
      </c>
      <c r="GP489">
        <f>IF($GS489&gt;=39,INDEX($DN:$DN,$GR489+39),"")</f>
      </c>
      <c r="GQ489">
        <f>IF($GS489&gt;=40,INDEX($DN:$DN,$GR489+40),"")</f>
      </c>
      <c r="GR489">
        <f>IFERROR(MATCH($DL489,$DM$2:$DM$148,0)+1,0)</f>
      </c>
      <c r="GS489">
        <f>IFERROR(INDEX($DO$2:$DO$148,MATCH($DL489,$DM$2:$DM$148,0)),0)</f>
      </c>
      <c r="GT489">
        <f>IFERROR(MATCH($Z489,$DP$489:$FC$489,0),0)</f>
      </c>
      <c r="GU489">
        <f>IF($GT489&gt;0,INDEX($FD$489:$GQ$489,$GT489),"")</f>
      </c>
      <c r="GX489">
        <f>IF($JG489&gt;=1,INDEX($GV:$GV,$JF489+1),"")</f>
      </c>
      <c r="GY489">
        <f>IF($JG489&gt;=2,INDEX($GV:$GV,$JF489+2),"")</f>
      </c>
      <c r="GZ489">
        <f>IF($JG489&gt;=3,INDEX($GV:$GV,$JF489+3),"")</f>
      </c>
      <c r="HA489">
        <f>IF($JG489&gt;=4,INDEX($GV:$GV,$JF489+4),"")</f>
      </c>
      <c r="HB489">
        <f>IF($JG489&gt;=5,INDEX($GV:$GV,$JF489+5),"")</f>
      </c>
      <c r="HC489">
        <f>IF($JG489&gt;=6,INDEX($GV:$GV,$JF489+6),"")</f>
      </c>
      <c r="HD489">
        <f>IF($JG489&gt;=7,INDEX($GV:$GV,$JF489+7),"")</f>
      </c>
      <c r="HE489">
        <f>IF($JG489&gt;=8,INDEX($GV:$GV,$JF489+8),"")</f>
      </c>
      <c r="HF489">
        <f>IF($JG489&gt;=9,INDEX($GV:$GV,$JF489+9),"")</f>
      </c>
      <c r="HG489">
        <f>IF($JG489&gt;=10,INDEX($GV:$GV,$JF489+10),"")</f>
      </c>
      <c r="HH489">
        <f>IF($JG489&gt;=11,INDEX($GV:$GV,$JF489+11),"")</f>
      </c>
      <c r="HI489">
        <f>IF($JG489&gt;=12,INDEX($GV:$GV,$JF489+12),"")</f>
      </c>
      <c r="HJ489">
        <f>IF($JG489&gt;=13,INDEX($GV:$GV,$JF489+13),"")</f>
      </c>
      <c r="HK489">
        <f>IF($JG489&gt;=14,INDEX($GV:$GV,$JF489+14),"")</f>
      </c>
      <c r="HL489">
        <f>IF($JG489&gt;=15,INDEX($GV:$GV,$JF489+15),"")</f>
      </c>
      <c r="HM489">
        <f>IF($JG489&gt;=16,INDEX($GV:$GV,$JF489+16),"")</f>
      </c>
      <c r="HN489">
        <f>IF($JG489&gt;=17,INDEX($GV:$GV,$JF489+17),"")</f>
      </c>
      <c r="HO489">
        <f>IF($JG489&gt;=18,INDEX($GV:$GV,$JF489+18),"")</f>
      </c>
      <c r="HP489">
        <f>IF($JG489&gt;=19,INDEX($GV:$GV,$JF489+19),"")</f>
      </c>
      <c r="HQ489">
        <f>IF($JG489&gt;=20,INDEX($GV:$GV,$JF489+20),"")</f>
      </c>
      <c r="HR489">
        <f>IF($JG489&gt;=21,INDEX($GV:$GV,$JF489+21),"")</f>
      </c>
      <c r="HS489">
        <f>IF($JG489&gt;=22,INDEX($GV:$GV,$JF489+22),"")</f>
      </c>
      <c r="HT489">
        <f>IF($JG489&gt;=23,INDEX($GV:$GV,$JF489+23),"")</f>
      </c>
      <c r="HU489">
        <f>IF($JG489&gt;=24,INDEX($GV:$GV,$JF489+24),"")</f>
      </c>
      <c r="HV489">
        <f>IF($JG489&gt;=25,INDEX($GV:$GV,$JF489+25),"")</f>
      </c>
      <c r="HW489">
        <f>IF($JG489&gt;=26,INDEX($GV:$GV,$JF489+26),"")</f>
      </c>
      <c r="HX489">
        <f>IF($JG489&gt;=27,INDEX($GV:$GV,$JF489+27),"")</f>
      </c>
      <c r="HY489">
        <f>IF($JG489&gt;=28,INDEX($GV:$GV,$JF489+28),"")</f>
      </c>
      <c r="HZ489">
        <f>IF($JG489&gt;=29,INDEX($GV:$GV,$JF489+29),"")</f>
      </c>
      <c r="IA489">
        <f>IF($JG489&gt;=30,INDEX($GV:$GV,$JF489+30),"")</f>
      </c>
      <c r="IB489">
        <f>IF($JG489&gt;=31,INDEX($GV:$GV,$JF489+31),"")</f>
      </c>
      <c r="IC489">
        <f>IF($JG489&gt;=32,INDEX($GV:$GV,$JF489+32),"")</f>
      </c>
      <c r="ID489">
        <f>IF($JG489&gt;=33,INDEX($GV:$GV,$JF489+33),"")</f>
      </c>
      <c r="IE489">
        <f>IF($JG489&gt;=34,INDEX($GV:$GV,$JF489+34),"")</f>
      </c>
      <c r="IF489">
        <f>IF($JG489&gt;=35,INDEX($GV:$GV,$JF489+35),"")</f>
      </c>
      <c r="IG489">
        <f>IF($JG489&gt;=36,INDEX($GV:$GV,$JF489+36),"")</f>
      </c>
      <c r="IH489">
        <f>IF($JG489&gt;=37,INDEX($GV:$GV,$JF489+37),"")</f>
      </c>
      <c r="II489">
        <f>IF($JG489&gt;=38,INDEX($GV:$GV,$JF489+38),"")</f>
      </c>
      <c r="IJ489">
        <f>IF($JG489&gt;=39,INDEX($GV:$GV,$JF489+39),"")</f>
      </c>
      <c r="IK489">
        <f>IF($JG489&gt;=40,INDEX($GV:$GV,$JF489+40),"")</f>
      </c>
      <c r="IL489">
        <f>IF($JG489&gt;=41,INDEX($GV:$GV,$JF489+41),"")</f>
      </c>
      <c r="IM489">
        <f>IF($JG489&gt;=42,INDEX($GV:$GV,$JF489+42),"")</f>
      </c>
      <c r="IN489">
        <f>IF($JG489&gt;=43,INDEX($GV:$GV,$JF489+43),"")</f>
      </c>
      <c r="IO489">
        <f>IF($JG489&gt;=44,INDEX($GV:$GV,$JF489+44),"")</f>
      </c>
      <c r="IP489">
        <f>IF($JG489&gt;=45,INDEX($GV:$GV,$JF489+45),"")</f>
      </c>
      <c r="IQ489">
        <f>IF($JG489&gt;=46,INDEX($GV:$GV,$JF489+46),"")</f>
      </c>
      <c r="IR489">
        <f>IF($JG489&gt;=47,INDEX($GV:$GV,$JF489+47),"")</f>
      </c>
      <c r="IS489">
        <f>IF($JG489&gt;=48,INDEX($GV:$GV,$JF489+48),"")</f>
      </c>
      <c r="IT489">
        <f>IF($JG489&gt;=49,INDEX($GV:$GV,$JF489+49),"")</f>
      </c>
      <c r="IU489">
        <f>IF($JG489&gt;=50,INDEX($GV:$GV,$JF489+50),"")</f>
      </c>
      <c r="IV489">
        <f>IF($JG489&gt;=51,INDEX($GV:$GV,$JF489+51),"")</f>
      </c>
      <c r="IW489">
        <f>IF($JG489&gt;=52,INDEX($GV:$GV,$JF489+52),"")</f>
      </c>
      <c r="IX489">
        <f>IF($JG489&gt;=53,INDEX($GV:$GV,$JF489+53),"")</f>
      </c>
      <c r="IY489">
        <f>IF($JG489&gt;=54,INDEX($GV:$GV,$JF489+54),"")</f>
      </c>
      <c r="IZ489">
        <f>IF($JG489&gt;=55,INDEX($GV:$GV,$JF489+55),"")</f>
      </c>
      <c r="JA489">
        <f>IF($JG489&gt;=56,INDEX($GV:$GV,$JF489+56),"")</f>
      </c>
      <c r="JB489">
        <f>IF($JG489&gt;=57,INDEX($GV:$GV,$JF489+57),"")</f>
      </c>
      <c r="JC489">
        <f>IF($JG489&gt;=58,INDEX($GV:$GV,$JF489+58),"")</f>
      </c>
      <c r="JD489">
        <f>IF($JG489&gt;=59,INDEX($GV:$GV,$JF489+59),"")</f>
      </c>
      <c r="JE489">
        <f>IF($JG489&gt;=60,INDEX($GV:$GV,$JF489+60),"")</f>
      </c>
      <c r="JF489">
        <f>IFERROR(MATCH($GU489,$GV$2:$GV$322,0)+1,0)</f>
      </c>
      <c r="JG489">
        <f>IFERROR(INDEX($GW$2:$GW$322,MATCH($GU489,$GV$2:$GV$322,0)),0)</f>
      </c>
      <c r="JH489" t="s">
        <v>44</v>
      </c>
      <c r="JI489" t="s">
        <v>44</v>
      </c>
    </row>
    <row r="490" spans="1:269" x14ac:dyDescent="0.25">
      <c r="R490">
        <f>IF(OR($U490="",$Q490=""),"",IFERROR($U490/$Q490,0))</f>
      </c>
      <c r="S490">
        <f>IF($U490="","",
SUM($T490,$V490,$AA490,$W490,$Y490)*
(1-IF($AB490="",0,VALUE($AB490)/100)))</f>
      </c>
      <c r="T490">
        <f>IF($U490="","",$U490)</f>
      </c>
      <c r="V490">
        <f>IF($U490="","",
IF($O490="","",
IF(ISNUMBER(SEARCH("exempt",LOWER($O490))),0,
$U490*(VALUE(SUBSTITUTE($O490,"%",""))/100))))</f>
      </c>
      <c r="AC490">
        <f>IFERROR(IF(FIND(" - ",$K490)&gt;0,MID($K490,FIND(" - ",$K490)+3,LEN($K490)),""),"")</f>
      </c>
      <c r="AL490" t="s">
        <v>1362</v>
      </c>
      <c r="AT490">
        <f>IFERROR(LEFT($K490,FIND(" - ",$K490)-1),$K490)</f>
      </c>
      <c r="AW490">
        <f>IF($CL490&gt;=1,INDEX($AU:$AU,$CK490+1),"")</f>
      </c>
      <c r="AX490">
        <f>IF($CL490&gt;=2,INDEX($AU:$AU,$CK490+2),"")</f>
      </c>
      <c r="AY490">
        <f>IF($CL490&gt;=3,INDEX($AU:$AU,$CK490+3),"")</f>
      </c>
      <c r="AZ490">
        <f>IF($CL490&gt;=4,INDEX($AU:$AU,$CK490+4),"")</f>
      </c>
      <c r="BA490">
        <f>IF($CL490&gt;=5,INDEX($AU:$AU,$CK490+5),"")</f>
      </c>
      <c r="BB490">
        <f>IF($CL490&gt;=6,INDEX($AU:$AU,$CK490+6),"")</f>
      </c>
      <c r="BC490">
        <f>IF($CL490&gt;=7,INDEX($AU:$AU,$CK490+7),"")</f>
      </c>
      <c r="BD490">
        <f>IF($CL490&gt;=8,INDEX($AU:$AU,$CK490+8),"")</f>
      </c>
      <c r="BE490">
        <f>IF($CL490&gt;=9,INDEX($AU:$AU,$CK490+9),"")</f>
      </c>
      <c r="BF490">
        <f>IF($CL490&gt;=10,INDEX($AU:$AU,$CK490+10),"")</f>
      </c>
      <c r="BG490">
        <f>IF($CL490&gt;=11,INDEX($AU:$AU,$CK490+11),"")</f>
      </c>
      <c r="BH490">
        <f>IF($CL490&gt;=12,INDEX($AU:$AU,$CK490+12),"")</f>
      </c>
      <c r="BI490">
        <f>IF($CL490&gt;=13,INDEX($AU:$AU,$CK490+13),"")</f>
      </c>
      <c r="BJ490">
        <f>IF($CL490&gt;=14,INDEX($AU:$AU,$CK490+14),"")</f>
      </c>
      <c r="BK490">
        <f>IF($CL490&gt;=15,INDEX($AU:$AU,$CK490+15),"")</f>
      </c>
      <c r="BL490">
        <f>IF($CL490&gt;=16,INDEX($AU:$AU,$CK490+16),"")</f>
      </c>
      <c r="BM490">
        <f>IF($CL490&gt;=17,INDEX($AU:$AU,$CK490+17),"")</f>
      </c>
      <c r="BN490">
        <f>IF($CL490&gt;=18,INDEX($AU:$AU,$CK490+18),"")</f>
      </c>
      <c r="BO490">
        <f>IF($CL490&gt;=19,INDEX($AU:$AU,$CK490+19),"")</f>
      </c>
      <c r="BP490">
        <f>IF($CL490&gt;=20,INDEX($AU:$AU,$CK490+20),"")</f>
      </c>
      <c r="BQ490">
        <f>IF($CL490&gt;=21,INDEX($AU:$AU,$CK490+21),"")</f>
      </c>
      <c r="BR490">
        <f>IF($CL490&gt;=22,INDEX($AU:$AU,$CK490+22),"")</f>
      </c>
      <c r="BS490">
        <f>IF($CL490&gt;=23,INDEX($AU:$AU,$CK490+23),"")</f>
      </c>
      <c r="BT490">
        <f>IF($CL490&gt;=24,INDEX($AU:$AU,$CK490+24),"")</f>
      </c>
      <c r="BU490">
        <f>IF($CL490&gt;=25,INDEX($AU:$AU,$CK490+25),"")</f>
      </c>
      <c r="BV490">
        <f>IF($CL490&gt;=26,INDEX($AU:$AU,$CK490+26),"")</f>
      </c>
      <c r="BW490">
        <f>IF($CL490&gt;=27,INDEX($AU:$AU,$CK490+27),"")</f>
      </c>
      <c r="BX490">
        <f>IF($CL490&gt;=28,INDEX($AU:$AU,$CK490+28),"")</f>
      </c>
      <c r="BY490">
        <f>IF($CL490&gt;=29,INDEX($AU:$AU,$CK490+29),"")</f>
      </c>
      <c r="BZ490">
        <f>IF($CL490&gt;=30,INDEX($AU:$AU,$CK490+30),"")</f>
      </c>
      <c r="CA490">
        <f>IF($CL490&gt;=31,INDEX($AU:$AU,$CK490+31),"")</f>
      </c>
      <c r="CB490">
        <f>IF($CL490&gt;=32,INDEX($AU:$AU,$CK490+32),"")</f>
      </c>
      <c r="CC490">
        <f>IF($CL490&gt;=33,INDEX($AU:$AU,$CK490+33),"")</f>
      </c>
      <c r="CD490">
        <f>IF($CL490&gt;=34,INDEX($AU:$AU,$CK490+34),"")</f>
      </c>
      <c r="CE490">
        <f>IF($CL490&gt;=35,INDEX($AU:$AU,$CK490+35),"")</f>
      </c>
      <c r="CF490">
        <f>IF($CL490&gt;=36,INDEX($AU:$AU,$CK490+36),"")</f>
      </c>
      <c r="CG490">
        <f>IF($CL490&gt;=37,INDEX($AU:$AU,$CK490+37),"")</f>
      </c>
      <c r="CH490">
        <f>IF($CL490&gt;=38,INDEX($AU:$AU,$CK490+38),"")</f>
      </c>
      <c r="CI490">
        <f>IF($CL490&gt;=39,INDEX($AU:$AU,$CK490+39),"")</f>
      </c>
      <c r="CJ490">
        <f>IF($CL490&gt;=40,INDEX($AU:$AU,$CK490+40),"")</f>
      </c>
      <c r="CK490">
        <f>IFERROR(MATCH($AT490,$AU$2:$AU$133,0)+1,0)</f>
      </c>
      <c r="CL490">
        <f>IFERROR(INDEX($AV$2:$AV$133,MATCH($AT490,$AU$2:$AU$133,0)),0)</f>
      </c>
      <c r="CM490">
        <f>IFERROR(LEFT($L490,FIND(" - ",$L490)-1),$L490)</f>
      </c>
      <c r="CN490" t="s">
        <v>1363</v>
      </c>
      <c r="CO490">
        <v>1</v>
      </c>
      <c r="CP490">
        <f>IF($DK490&gt;=1,INDEX($CN:$CN,$DJ490+1),"")</f>
      </c>
      <c r="CQ490">
        <f>IF($DK490&gt;=2,INDEX($CN:$CN,$DJ490+2),"")</f>
      </c>
      <c r="CR490">
        <f>IF($DK490&gt;=3,INDEX($CN:$CN,$DJ490+3),"")</f>
      </c>
      <c r="CS490">
        <f>IF($DK490&gt;=4,INDEX($CN:$CN,$DJ490+4),"")</f>
      </c>
      <c r="CT490">
        <f>IF($DK490&gt;=5,INDEX($CN:$CN,$DJ490+5),"")</f>
      </c>
      <c r="CU490">
        <f>IF($DK490&gt;=6,INDEX($CN:$CN,$DJ490+6),"")</f>
      </c>
      <c r="CV490">
        <f>IF($DK490&gt;=7,INDEX($CN:$CN,$DJ490+7),"")</f>
      </c>
      <c r="CW490">
        <f>IF($DK490&gt;=8,INDEX($CN:$CN,$DJ490+8),"")</f>
      </c>
      <c r="CX490">
        <f>IF($DK490&gt;=9,INDEX($CN:$CN,$DJ490+9),"")</f>
      </c>
      <c r="CY490">
        <f>IF($DK490&gt;=10,INDEX($CN:$CN,$DJ490+10),"")</f>
      </c>
      <c r="CZ490">
        <f>IF($DK490&gt;=11,INDEX($CN:$CN,$DJ490+11),"")</f>
      </c>
      <c r="DA490">
        <f>IF($DK490&gt;=12,INDEX($CN:$CN,$DJ490+12),"")</f>
      </c>
      <c r="DB490">
        <f>IF($DK490&gt;=13,INDEX($CN:$CN,$DJ490+13),"")</f>
      </c>
      <c r="DC490">
        <f>IF($DK490&gt;=14,INDEX($CN:$CN,$DJ490+14),"")</f>
      </c>
      <c r="DD490">
        <f>IF($DK490&gt;=15,INDEX($CN:$CN,$DJ490+15),"")</f>
      </c>
      <c r="DE490">
        <f>IF($DK490&gt;=16,INDEX($CN:$CN,$DJ490+16),"")</f>
      </c>
      <c r="DF490">
        <f>IF($DK490&gt;=17,INDEX($CN:$CN,$DJ490+17),"")</f>
      </c>
      <c r="DG490">
        <f>IF($DK490&gt;=18,INDEX($CN:$CN,$DJ490+18),"")</f>
      </c>
      <c r="DH490">
        <f>IF($DK490&gt;=19,INDEX($CN:$CN,$DJ490+19),"")</f>
      </c>
      <c r="DI490">
        <f>IF($DK490&gt;=20,INDEX($CN:$CN,$DJ490+20),"")</f>
      </c>
      <c r="DJ490">
        <f>IFERROR(MATCH($CM490,$CN$2:$CN$1089,0)+1,0)</f>
      </c>
      <c r="DK490">
        <f>IFERROR(INDEX($CO$2:$CO$1089,MATCH($CM490,$CN$2:$CN$1089,0)),0)</f>
      </c>
      <c r="DL490">
        <f>IFERROR(INDEX($AS:$AS,MATCH($O490,$AR:$AR,0))&amp;"","")</f>
      </c>
      <c r="DP490">
        <f>IF($GS490&gt;=1,INDEX($DM:$DM,$GR490+1),"")</f>
      </c>
      <c r="DQ490">
        <f>IF($GS490&gt;=2,INDEX($DM:$DM,$GR490+2),"")</f>
      </c>
      <c r="DR490">
        <f>IF($GS490&gt;=3,INDEX($DM:$DM,$GR490+3),"")</f>
      </c>
      <c r="DS490">
        <f>IF($GS490&gt;=4,INDEX($DM:$DM,$GR490+4),"")</f>
      </c>
      <c r="DT490">
        <f>IF($GS490&gt;=5,INDEX($DM:$DM,$GR490+5),"")</f>
      </c>
      <c r="DU490">
        <f>IF($GS490&gt;=6,INDEX($DM:$DM,$GR490+6),"")</f>
      </c>
      <c r="DV490">
        <f>IF($GS490&gt;=7,INDEX($DM:$DM,$GR490+7),"")</f>
      </c>
      <c r="DW490">
        <f>IF($GS490&gt;=8,INDEX($DM:$DM,$GR490+8),"")</f>
      </c>
      <c r="DX490">
        <f>IF($GS490&gt;=9,INDEX($DM:$DM,$GR490+9),"")</f>
      </c>
      <c r="DY490">
        <f>IF($GS490&gt;=10,INDEX($DM:$DM,$GR490+10),"")</f>
      </c>
      <c r="DZ490">
        <f>IF($GS490&gt;=11,INDEX($DM:$DM,$GR490+11),"")</f>
      </c>
      <c r="EA490">
        <f>IF($GS490&gt;=12,INDEX($DM:$DM,$GR490+12),"")</f>
      </c>
      <c r="EB490">
        <f>IF($GS490&gt;=13,INDEX($DM:$DM,$GR490+13),"")</f>
      </c>
      <c r="EC490">
        <f>IF($GS490&gt;=14,INDEX($DM:$DM,$GR490+14),"")</f>
      </c>
      <c r="ED490">
        <f>IF($GS490&gt;=15,INDEX($DM:$DM,$GR490+15),"")</f>
      </c>
      <c r="EE490">
        <f>IF($GS490&gt;=16,INDEX($DM:$DM,$GR490+16),"")</f>
      </c>
      <c r="EF490">
        <f>IF($GS490&gt;=17,INDEX($DM:$DM,$GR490+17),"")</f>
      </c>
      <c r="EG490">
        <f>IF($GS490&gt;=18,INDEX($DM:$DM,$GR490+18),"")</f>
      </c>
      <c r="EH490">
        <f>IF($GS490&gt;=19,INDEX($DM:$DM,$GR490+19),"")</f>
      </c>
      <c r="EI490">
        <f>IF($GS490&gt;=20,INDEX($DM:$DM,$GR490+20),"")</f>
      </c>
      <c r="EJ490">
        <f>IF($GS490&gt;=21,INDEX($DM:$DM,$GR490+21),"")</f>
      </c>
      <c r="EK490">
        <f>IF($GS490&gt;=22,INDEX($DM:$DM,$GR490+22),"")</f>
      </c>
      <c r="EL490">
        <f>IF($GS490&gt;=23,INDEX($DM:$DM,$GR490+23),"")</f>
      </c>
      <c r="EM490">
        <f>IF($GS490&gt;=24,INDEX($DM:$DM,$GR490+24),"")</f>
      </c>
      <c r="EN490">
        <f>IF($GS490&gt;=25,INDEX($DM:$DM,$GR490+25),"")</f>
      </c>
      <c r="EO490">
        <f>IF($GS490&gt;=26,INDEX($DM:$DM,$GR490+26),"")</f>
      </c>
      <c r="EP490">
        <f>IF($GS490&gt;=27,INDEX($DM:$DM,$GR490+27),"")</f>
      </c>
      <c r="EQ490">
        <f>IF($GS490&gt;=28,INDEX($DM:$DM,$GR490+28),"")</f>
      </c>
      <c r="ER490">
        <f>IF($GS490&gt;=29,INDEX($DM:$DM,$GR490+29),"")</f>
      </c>
      <c r="ES490">
        <f>IF($GS490&gt;=30,INDEX($DM:$DM,$GR490+30),"")</f>
      </c>
      <c r="ET490">
        <f>IF($GS490&gt;=31,INDEX($DM:$DM,$GR490+31),"")</f>
      </c>
      <c r="EU490">
        <f>IF($GS490&gt;=32,INDEX($DM:$DM,$GR490+32),"")</f>
      </c>
      <c r="EV490">
        <f>IF($GS490&gt;=33,INDEX($DM:$DM,$GR490+33),"")</f>
      </c>
      <c r="EW490">
        <f>IF($GS490&gt;=34,INDEX($DM:$DM,$GR490+34),"")</f>
      </c>
      <c r="EX490">
        <f>IF($GS490&gt;=35,INDEX($DM:$DM,$GR490+35),"")</f>
      </c>
      <c r="EY490">
        <f>IF($GS490&gt;=36,INDEX($DM:$DM,$GR490+36),"")</f>
      </c>
      <c r="EZ490">
        <f>IF($GS490&gt;=37,INDEX($DM:$DM,$GR490+37),"")</f>
      </c>
      <c r="FA490">
        <f>IF($GS490&gt;=38,INDEX($DM:$DM,$GR490+38),"")</f>
      </c>
      <c r="FB490">
        <f>IF($GS490&gt;=39,INDEX($DM:$DM,$GR490+39),"")</f>
      </c>
      <c r="FC490">
        <f>IF($GS490&gt;=40,INDEX($DM:$DM,$GR490+40),"")</f>
      </c>
      <c r="FD490">
        <f>IF($GS490&gt;=1,INDEX($DN:$DN,$GR490+1),"")</f>
      </c>
      <c r="FE490">
        <f>IF($GS490&gt;=2,INDEX($DN:$DN,$GR490+2),"")</f>
      </c>
      <c r="FF490">
        <f>IF($GS490&gt;=3,INDEX($DN:$DN,$GR490+3),"")</f>
      </c>
      <c r="FG490">
        <f>IF($GS490&gt;=4,INDEX($DN:$DN,$GR490+4),"")</f>
      </c>
      <c r="FH490">
        <f>IF($GS490&gt;=5,INDEX($DN:$DN,$GR490+5),"")</f>
      </c>
      <c r="FI490">
        <f>IF($GS490&gt;=6,INDEX($DN:$DN,$GR490+6),"")</f>
      </c>
      <c r="FJ490">
        <f>IF($GS490&gt;=7,INDEX($DN:$DN,$GR490+7),"")</f>
      </c>
      <c r="FK490">
        <f>IF($GS490&gt;=8,INDEX($DN:$DN,$GR490+8),"")</f>
      </c>
      <c r="FL490">
        <f>IF($GS490&gt;=9,INDEX($DN:$DN,$GR490+9),"")</f>
      </c>
      <c r="FM490">
        <f>IF($GS490&gt;=10,INDEX($DN:$DN,$GR490+10),"")</f>
      </c>
      <c r="FN490">
        <f>IF($GS490&gt;=11,INDEX($DN:$DN,$GR490+11),"")</f>
      </c>
      <c r="FO490">
        <f>IF($GS490&gt;=12,INDEX($DN:$DN,$GR490+12),"")</f>
      </c>
      <c r="FP490">
        <f>IF($GS490&gt;=13,INDEX($DN:$DN,$GR490+13),"")</f>
      </c>
      <c r="FQ490">
        <f>IF($GS490&gt;=14,INDEX($DN:$DN,$GR490+14),"")</f>
      </c>
      <c r="FR490">
        <f>IF($GS490&gt;=15,INDEX($DN:$DN,$GR490+15),"")</f>
      </c>
      <c r="FS490">
        <f>IF($GS490&gt;=16,INDEX($DN:$DN,$GR490+16),"")</f>
      </c>
      <c r="FT490">
        <f>IF($GS490&gt;=17,INDEX($DN:$DN,$GR490+17),"")</f>
      </c>
      <c r="FU490">
        <f>IF($GS490&gt;=18,INDEX($DN:$DN,$GR490+18),"")</f>
      </c>
      <c r="FV490">
        <f>IF($GS490&gt;=19,INDEX($DN:$DN,$GR490+19),"")</f>
      </c>
      <c r="FW490">
        <f>IF($GS490&gt;=20,INDEX($DN:$DN,$GR490+20),"")</f>
      </c>
      <c r="FX490">
        <f>IF($GS490&gt;=21,INDEX($DN:$DN,$GR490+21),"")</f>
      </c>
      <c r="FY490">
        <f>IF($GS490&gt;=22,INDEX($DN:$DN,$GR490+22),"")</f>
      </c>
      <c r="FZ490">
        <f>IF($GS490&gt;=23,INDEX($DN:$DN,$GR490+23),"")</f>
      </c>
      <c r="GA490">
        <f>IF($GS490&gt;=24,INDEX($DN:$DN,$GR490+24),"")</f>
      </c>
      <c r="GB490">
        <f>IF($GS490&gt;=25,INDEX($DN:$DN,$GR490+25),"")</f>
      </c>
      <c r="GC490">
        <f>IF($GS490&gt;=26,INDEX($DN:$DN,$GR490+26),"")</f>
      </c>
      <c r="GD490">
        <f>IF($GS490&gt;=27,INDEX($DN:$DN,$GR490+27),"")</f>
      </c>
      <c r="GE490">
        <f>IF($GS490&gt;=28,INDEX($DN:$DN,$GR490+28),"")</f>
      </c>
      <c r="GF490">
        <f>IF($GS490&gt;=29,INDEX($DN:$DN,$GR490+29),"")</f>
      </c>
      <c r="GG490">
        <f>IF($GS490&gt;=30,INDEX($DN:$DN,$GR490+30),"")</f>
      </c>
      <c r="GH490">
        <f>IF($GS490&gt;=31,INDEX($DN:$DN,$GR490+31),"")</f>
      </c>
      <c r="GI490">
        <f>IF($GS490&gt;=32,INDEX($DN:$DN,$GR490+32),"")</f>
      </c>
      <c r="GJ490">
        <f>IF($GS490&gt;=33,INDEX($DN:$DN,$GR490+33),"")</f>
      </c>
      <c r="GK490">
        <f>IF($GS490&gt;=34,INDEX($DN:$DN,$GR490+34),"")</f>
      </c>
      <c r="GL490">
        <f>IF($GS490&gt;=35,INDEX($DN:$DN,$GR490+35),"")</f>
      </c>
      <c r="GM490">
        <f>IF($GS490&gt;=36,INDEX($DN:$DN,$GR490+36),"")</f>
      </c>
      <c r="GN490">
        <f>IF($GS490&gt;=37,INDEX($DN:$DN,$GR490+37),"")</f>
      </c>
      <c r="GO490">
        <f>IF($GS490&gt;=38,INDEX($DN:$DN,$GR490+38),"")</f>
      </c>
      <c r="GP490">
        <f>IF($GS490&gt;=39,INDEX($DN:$DN,$GR490+39),"")</f>
      </c>
      <c r="GQ490">
        <f>IF($GS490&gt;=40,INDEX($DN:$DN,$GR490+40),"")</f>
      </c>
      <c r="GR490">
        <f>IFERROR(MATCH($DL490,$DM$2:$DM$148,0)+1,0)</f>
      </c>
      <c r="GS490">
        <f>IFERROR(INDEX($DO$2:$DO$148,MATCH($DL490,$DM$2:$DM$148,0)),0)</f>
      </c>
      <c r="GT490">
        <f>IFERROR(MATCH($Z490,$DP$490:$FC$490,0),0)</f>
      </c>
      <c r="GU490">
        <f>IF($GT490&gt;0,INDEX($FD$490:$GQ$490,$GT490),"")</f>
      </c>
      <c r="GX490">
        <f>IF($JG490&gt;=1,INDEX($GV:$GV,$JF490+1),"")</f>
      </c>
      <c r="GY490">
        <f>IF($JG490&gt;=2,INDEX($GV:$GV,$JF490+2),"")</f>
      </c>
      <c r="GZ490">
        <f>IF($JG490&gt;=3,INDEX($GV:$GV,$JF490+3),"")</f>
      </c>
      <c r="HA490">
        <f>IF($JG490&gt;=4,INDEX($GV:$GV,$JF490+4),"")</f>
      </c>
      <c r="HB490">
        <f>IF($JG490&gt;=5,INDEX($GV:$GV,$JF490+5),"")</f>
      </c>
      <c r="HC490">
        <f>IF($JG490&gt;=6,INDEX($GV:$GV,$JF490+6),"")</f>
      </c>
      <c r="HD490">
        <f>IF($JG490&gt;=7,INDEX($GV:$GV,$JF490+7),"")</f>
      </c>
      <c r="HE490">
        <f>IF($JG490&gt;=8,INDEX($GV:$GV,$JF490+8),"")</f>
      </c>
      <c r="HF490">
        <f>IF($JG490&gt;=9,INDEX($GV:$GV,$JF490+9),"")</f>
      </c>
      <c r="HG490">
        <f>IF($JG490&gt;=10,INDEX($GV:$GV,$JF490+10),"")</f>
      </c>
      <c r="HH490">
        <f>IF($JG490&gt;=11,INDEX($GV:$GV,$JF490+11),"")</f>
      </c>
      <c r="HI490">
        <f>IF($JG490&gt;=12,INDEX($GV:$GV,$JF490+12),"")</f>
      </c>
      <c r="HJ490">
        <f>IF($JG490&gt;=13,INDEX($GV:$GV,$JF490+13),"")</f>
      </c>
      <c r="HK490">
        <f>IF($JG490&gt;=14,INDEX($GV:$GV,$JF490+14),"")</f>
      </c>
      <c r="HL490">
        <f>IF($JG490&gt;=15,INDEX($GV:$GV,$JF490+15),"")</f>
      </c>
      <c r="HM490">
        <f>IF($JG490&gt;=16,INDEX($GV:$GV,$JF490+16),"")</f>
      </c>
      <c r="HN490">
        <f>IF($JG490&gt;=17,INDEX($GV:$GV,$JF490+17),"")</f>
      </c>
      <c r="HO490">
        <f>IF($JG490&gt;=18,INDEX($GV:$GV,$JF490+18),"")</f>
      </c>
      <c r="HP490">
        <f>IF($JG490&gt;=19,INDEX($GV:$GV,$JF490+19),"")</f>
      </c>
      <c r="HQ490">
        <f>IF($JG490&gt;=20,INDEX($GV:$GV,$JF490+20),"")</f>
      </c>
      <c r="HR490">
        <f>IF($JG490&gt;=21,INDEX($GV:$GV,$JF490+21),"")</f>
      </c>
      <c r="HS490">
        <f>IF($JG490&gt;=22,INDEX($GV:$GV,$JF490+22),"")</f>
      </c>
      <c r="HT490">
        <f>IF($JG490&gt;=23,INDEX($GV:$GV,$JF490+23),"")</f>
      </c>
      <c r="HU490">
        <f>IF($JG490&gt;=24,INDEX($GV:$GV,$JF490+24),"")</f>
      </c>
      <c r="HV490">
        <f>IF($JG490&gt;=25,INDEX($GV:$GV,$JF490+25),"")</f>
      </c>
      <c r="HW490">
        <f>IF($JG490&gt;=26,INDEX($GV:$GV,$JF490+26),"")</f>
      </c>
      <c r="HX490">
        <f>IF($JG490&gt;=27,INDEX($GV:$GV,$JF490+27),"")</f>
      </c>
      <c r="HY490">
        <f>IF($JG490&gt;=28,INDEX($GV:$GV,$JF490+28),"")</f>
      </c>
      <c r="HZ490">
        <f>IF($JG490&gt;=29,INDEX($GV:$GV,$JF490+29),"")</f>
      </c>
      <c r="IA490">
        <f>IF($JG490&gt;=30,INDEX($GV:$GV,$JF490+30),"")</f>
      </c>
      <c r="IB490">
        <f>IF($JG490&gt;=31,INDEX($GV:$GV,$JF490+31),"")</f>
      </c>
      <c r="IC490">
        <f>IF($JG490&gt;=32,INDEX($GV:$GV,$JF490+32),"")</f>
      </c>
      <c r="ID490">
        <f>IF($JG490&gt;=33,INDEX($GV:$GV,$JF490+33),"")</f>
      </c>
      <c r="IE490">
        <f>IF($JG490&gt;=34,INDEX($GV:$GV,$JF490+34),"")</f>
      </c>
      <c r="IF490">
        <f>IF($JG490&gt;=35,INDEX($GV:$GV,$JF490+35),"")</f>
      </c>
      <c r="IG490">
        <f>IF($JG490&gt;=36,INDEX($GV:$GV,$JF490+36),"")</f>
      </c>
      <c r="IH490">
        <f>IF($JG490&gt;=37,INDEX($GV:$GV,$JF490+37),"")</f>
      </c>
      <c r="II490">
        <f>IF($JG490&gt;=38,INDEX($GV:$GV,$JF490+38),"")</f>
      </c>
      <c r="IJ490">
        <f>IF($JG490&gt;=39,INDEX($GV:$GV,$JF490+39),"")</f>
      </c>
      <c r="IK490">
        <f>IF($JG490&gt;=40,INDEX($GV:$GV,$JF490+40),"")</f>
      </c>
      <c r="IL490">
        <f>IF($JG490&gt;=41,INDEX($GV:$GV,$JF490+41),"")</f>
      </c>
      <c r="IM490">
        <f>IF($JG490&gt;=42,INDEX($GV:$GV,$JF490+42),"")</f>
      </c>
      <c r="IN490">
        <f>IF($JG490&gt;=43,INDEX($GV:$GV,$JF490+43),"")</f>
      </c>
      <c r="IO490">
        <f>IF($JG490&gt;=44,INDEX($GV:$GV,$JF490+44),"")</f>
      </c>
      <c r="IP490">
        <f>IF($JG490&gt;=45,INDEX($GV:$GV,$JF490+45),"")</f>
      </c>
      <c r="IQ490">
        <f>IF($JG490&gt;=46,INDEX($GV:$GV,$JF490+46),"")</f>
      </c>
      <c r="IR490">
        <f>IF($JG490&gt;=47,INDEX($GV:$GV,$JF490+47),"")</f>
      </c>
      <c r="IS490">
        <f>IF($JG490&gt;=48,INDEX($GV:$GV,$JF490+48),"")</f>
      </c>
      <c r="IT490">
        <f>IF($JG490&gt;=49,INDEX($GV:$GV,$JF490+49),"")</f>
      </c>
      <c r="IU490">
        <f>IF($JG490&gt;=50,INDEX($GV:$GV,$JF490+50),"")</f>
      </c>
      <c r="IV490">
        <f>IF($JG490&gt;=51,INDEX($GV:$GV,$JF490+51),"")</f>
      </c>
      <c r="IW490">
        <f>IF($JG490&gt;=52,INDEX($GV:$GV,$JF490+52),"")</f>
      </c>
      <c r="IX490">
        <f>IF($JG490&gt;=53,INDEX($GV:$GV,$JF490+53),"")</f>
      </c>
      <c r="IY490">
        <f>IF($JG490&gt;=54,INDEX($GV:$GV,$JF490+54),"")</f>
      </c>
      <c r="IZ490">
        <f>IF($JG490&gt;=55,INDEX($GV:$GV,$JF490+55),"")</f>
      </c>
      <c r="JA490">
        <f>IF($JG490&gt;=56,INDEX($GV:$GV,$JF490+56),"")</f>
      </c>
      <c r="JB490">
        <f>IF($JG490&gt;=57,INDEX($GV:$GV,$JF490+57),"")</f>
      </c>
      <c r="JC490">
        <f>IF($JG490&gt;=58,INDEX($GV:$GV,$JF490+58),"")</f>
      </c>
      <c r="JD490">
        <f>IF($JG490&gt;=59,INDEX($GV:$GV,$JF490+59),"")</f>
      </c>
      <c r="JE490">
        <f>IF($JG490&gt;=60,INDEX($GV:$GV,$JF490+60),"")</f>
      </c>
      <c r="JF490">
        <f>IFERROR(MATCH($GU490,$GV$2:$GV$322,0)+1,0)</f>
      </c>
      <c r="JG490">
        <f>IFERROR(INDEX($GW$2:$GW$322,MATCH($GU490,$GV$2:$GV$322,0)),0)</f>
      </c>
      <c r="JH490" t="s">
        <v>44</v>
      </c>
      <c r="JI490" t="s">
        <v>44</v>
      </c>
    </row>
    <row r="491" spans="1:269" x14ac:dyDescent="0.25">
      <c r="R491">
        <f>IF(OR($U491="",$Q491=""),"",IFERROR($U491/$Q491,0))</f>
      </c>
      <c r="S491">
        <f>IF($U491="","",
SUM($T491,$V491,$AA491,$W491,$Y491)*
(1-IF($AB491="",0,VALUE($AB491)/100)))</f>
      </c>
      <c r="T491">
        <f>IF($U491="","",$U491)</f>
      </c>
      <c r="V491">
        <f>IF($U491="","",
IF($O491="","",
IF(ISNUMBER(SEARCH("exempt",LOWER($O491))),0,
$U491*(VALUE(SUBSTITUTE($O491,"%",""))/100))))</f>
      </c>
      <c r="AC491">
        <f>IFERROR(IF(FIND(" - ",$K491)&gt;0,MID($K491,FIND(" - ",$K491)+3,LEN($K491)),""),"")</f>
      </c>
      <c r="AL491" t="s">
        <v>1364</v>
      </c>
      <c r="AT491">
        <f>IFERROR(LEFT($K491,FIND(" - ",$K491)-1),$K491)</f>
      </c>
      <c r="AW491">
        <f>IF($CL491&gt;=1,INDEX($AU:$AU,$CK491+1),"")</f>
      </c>
      <c r="AX491">
        <f>IF($CL491&gt;=2,INDEX($AU:$AU,$CK491+2),"")</f>
      </c>
      <c r="AY491">
        <f>IF($CL491&gt;=3,INDEX($AU:$AU,$CK491+3),"")</f>
      </c>
      <c r="AZ491">
        <f>IF($CL491&gt;=4,INDEX($AU:$AU,$CK491+4),"")</f>
      </c>
      <c r="BA491">
        <f>IF($CL491&gt;=5,INDEX($AU:$AU,$CK491+5),"")</f>
      </c>
      <c r="BB491">
        <f>IF($CL491&gt;=6,INDEX($AU:$AU,$CK491+6),"")</f>
      </c>
      <c r="BC491">
        <f>IF($CL491&gt;=7,INDEX($AU:$AU,$CK491+7),"")</f>
      </c>
      <c r="BD491">
        <f>IF($CL491&gt;=8,INDEX($AU:$AU,$CK491+8),"")</f>
      </c>
      <c r="BE491">
        <f>IF($CL491&gt;=9,INDEX($AU:$AU,$CK491+9),"")</f>
      </c>
      <c r="BF491">
        <f>IF($CL491&gt;=10,INDEX($AU:$AU,$CK491+10),"")</f>
      </c>
      <c r="BG491">
        <f>IF($CL491&gt;=11,INDEX($AU:$AU,$CK491+11),"")</f>
      </c>
      <c r="BH491">
        <f>IF($CL491&gt;=12,INDEX($AU:$AU,$CK491+12),"")</f>
      </c>
      <c r="BI491">
        <f>IF($CL491&gt;=13,INDEX($AU:$AU,$CK491+13),"")</f>
      </c>
      <c r="BJ491">
        <f>IF($CL491&gt;=14,INDEX($AU:$AU,$CK491+14),"")</f>
      </c>
      <c r="BK491">
        <f>IF($CL491&gt;=15,INDEX($AU:$AU,$CK491+15),"")</f>
      </c>
      <c r="BL491">
        <f>IF($CL491&gt;=16,INDEX($AU:$AU,$CK491+16),"")</f>
      </c>
      <c r="BM491">
        <f>IF($CL491&gt;=17,INDEX($AU:$AU,$CK491+17),"")</f>
      </c>
      <c r="BN491">
        <f>IF($CL491&gt;=18,INDEX($AU:$AU,$CK491+18),"")</f>
      </c>
      <c r="BO491">
        <f>IF($CL491&gt;=19,INDEX($AU:$AU,$CK491+19),"")</f>
      </c>
      <c r="BP491">
        <f>IF($CL491&gt;=20,INDEX($AU:$AU,$CK491+20),"")</f>
      </c>
      <c r="BQ491">
        <f>IF($CL491&gt;=21,INDEX($AU:$AU,$CK491+21),"")</f>
      </c>
      <c r="BR491">
        <f>IF($CL491&gt;=22,INDEX($AU:$AU,$CK491+22),"")</f>
      </c>
      <c r="BS491">
        <f>IF($CL491&gt;=23,INDEX($AU:$AU,$CK491+23),"")</f>
      </c>
      <c r="BT491">
        <f>IF($CL491&gt;=24,INDEX($AU:$AU,$CK491+24),"")</f>
      </c>
      <c r="BU491">
        <f>IF($CL491&gt;=25,INDEX($AU:$AU,$CK491+25),"")</f>
      </c>
      <c r="BV491">
        <f>IF($CL491&gt;=26,INDEX($AU:$AU,$CK491+26),"")</f>
      </c>
      <c r="BW491">
        <f>IF($CL491&gt;=27,INDEX($AU:$AU,$CK491+27),"")</f>
      </c>
      <c r="BX491">
        <f>IF($CL491&gt;=28,INDEX($AU:$AU,$CK491+28),"")</f>
      </c>
      <c r="BY491">
        <f>IF($CL491&gt;=29,INDEX($AU:$AU,$CK491+29),"")</f>
      </c>
      <c r="BZ491">
        <f>IF($CL491&gt;=30,INDEX($AU:$AU,$CK491+30),"")</f>
      </c>
      <c r="CA491">
        <f>IF($CL491&gt;=31,INDEX($AU:$AU,$CK491+31),"")</f>
      </c>
      <c r="CB491">
        <f>IF($CL491&gt;=32,INDEX($AU:$AU,$CK491+32),"")</f>
      </c>
      <c r="CC491">
        <f>IF($CL491&gt;=33,INDEX($AU:$AU,$CK491+33),"")</f>
      </c>
      <c r="CD491">
        <f>IF($CL491&gt;=34,INDEX($AU:$AU,$CK491+34),"")</f>
      </c>
      <c r="CE491">
        <f>IF($CL491&gt;=35,INDEX($AU:$AU,$CK491+35),"")</f>
      </c>
      <c r="CF491">
        <f>IF($CL491&gt;=36,INDEX($AU:$AU,$CK491+36),"")</f>
      </c>
      <c r="CG491">
        <f>IF($CL491&gt;=37,INDEX($AU:$AU,$CK491+37),"")</f>
      </c>
      <c r="CH491">
        <f>IF($CL491&gt;=38,INDEX($AU:$AU,$CK491+38),"")</f>
      </c>
      <c r="CI491">
        <f>IF($CL491&gt;=39,INDEX($AU:$AU,$CK491+39),"")</f>
      </c>
      <c r="CJ491">
        <f>IF($CL491&gt;=40,INDEX($AU:$AU,$CK491+40),"")</f>
      </c>
      <c r="CK491">
        <f>IFERROR(MATCH($AT491,$AU$2:$AU$133,0)+1,0)</f>
      </c>
      <c r="CL491">
        <f>IFERROR(INDEX($AV$2:$AV$133,MATCH($AT491,$AU$2:$AU$133,0)),0)</f>
      </c>
      <c r="CM491">
        <f>IFERROR(LEFT($L491,FIND(" - ",$L491)-1),$L491)</f>
      </c>
      <c r="CN491" t="s">
        <v>221</v>
      </c>
      <c r="CP491">
        <f>IF($DK491&gt;=1,INDEX($CN:$CN,$DJ491+1),"")</f>
      </c>
      <c r="CQ491">
        <f>IF($DK491&gt;=2,INDEX($CN:$CN,$DJ491+2),"")</f>
      </c>
      <c r="CR491">
        <f>IF($DK491&gt;=3,INDEX($CN:$CN,$DJ491+3),"")</f>
      </c>
      <c r="CS491">
        <f>IF($DK491&gt;=4,INDEX($CN:$CN,$DJ491+4),"")</f>
      </c>
      <c r="CT491">
        <f>IF($DK491&gt;=5,INDEX($CN:$CN,$DJ491+5),"")</f>
      </c>
      <c r="CU491">
        <f>IF($DK491&gt;=6,INDEX($CN:$CN,$DJ491+6),"")</f>
      </c>
      <c r="CV491">
        <f>IF($DK491&gt;=7,INDEX($CN:$CN,$DJ491+7),"")</f>
      </c>
      <c r="CW491">
        <f>IF($DK491&gt;=8,INDEX($CN:$CN,$DJ491+8),"")</f>
      </c>
      <c r="CX491">
        <f>IF($DK491&gt;=9,INDEX($CN:$CN,$DJ491+9),"")</f>
      </c>
      <c r="CY491">
        <f>IF($DK491&gt;=10,INDEX($CN:$CN,$DJ491+10),"")</f>
      </c>
      <c r="CZ491">
        <f>IF($DK491&gt;=11,INDEX($CN:$CN,$DJ491+11),"")</f>
      </c>
      <c r="DA491">
        <f>IF($DK491&gt;=12,INDEX($CN:$CN,$DJ491+12),"")</f>
      </c>
      <c r="DB491">
        <f>IF($DK491&gt;=13,INDEX($CN:$CN,$DJ491+13),"")</f>
      </c>
      <c r="DC491">
        <f>IF($DK491&gt;=14,INDEX($CN:$CN,$DJ491+14),"")</f>
      </c>
      <c r="DD491">
        <f>IF($DK491&gt;=15,INDEX($CN:$CN,$DJ491+15),"")</f>
      </c>
      <c r="DE491">
        <f>IF($DK491&gt;=16,INDEX($CN:$CN,$DJ491+16),"")</f>
      </c>
      <c r="DF491">
        <f>IF($DK491&gt;=17,INDEX($CN:$CN,$DJ491+17),"")</f>
      </c>
      <c r="DG491">
        <f>IF($DK491&gt;=18,INDEX($CN:$CN,$DJ491+18),"")</f>
      </c>
      <c r="DH491">
        <f>IF($DK491&gt;=19,INDEX($CN:$CN,$DJ491+19),"")</f>
      </c>
      <c r="DI491">
        <f>IF($DK491&gt;=20,INDEX($CN:$CN,$DJ491+20),"")</f>
      </c>
      <c r="DJ491">
        <f>IFERROR(MATCH($CM491,$CN$2:$CN$1089,0)+1,0)</f>
      </c>
      <c r="DK491">
        <f>IFERROR(INDEX($CO$2:$CO$1089,MATCH($CM491,$CN$2:$CN$1089,0)),0)</f>
      </c>
      <c r="DL491">
        <f>IFERROR(INDEX($AS:$AS,MATCH($O491,$AR:$AR,0))&amp;"","")</f>
      </c>
      <c r="DP491">
        <f>IF($GS491&gt;=1,INDEX($DM:$DM,$GR491+1),"")</f>
      </c>
      <c r="DQ491">
        <f>IF($GS491&gt;=2,INDEX($DM:$DM,$GR491+2),"")</f>
      </c>
      <c r="DR491">
        <f>IF($GS491&gt;=3,INDEX($DM:$DM,$GR491+3),"")</f>
      </c>
      <c r="DS491">
        <f>IF($GS491&gt;=4,INDEX($DM:$DM,$GR491+4),"")</f>
      </c>
      <c r="DT491">
        <f>IF($GS491&gt;=5,INDEX($DM:$DM,$GR491+5),"")</f>
      </c>
      <c r="DU491">
        <f>IF($GS491&gt;=6,INDEX($DM:$DM,$GR491+6),"")</f>
      </c>
      <c r="DV491">
        <f>IF($GS491&gt;=7,INDEX($DM:$DM,$GR491+7),"")</f>
      </c>
      <c r="DW491">
        <f>IF($GS491&gt;=8,INDEX($DM:$DM,$GR491+8),"")</f>
      </c>
      <c r="DX491">
        <f>IF($GS491&gt;=9,INDEX($DM:$DM,$GR491+9),"")</f>
      </c>
      <c r="DY491">
        <f>IF($GS491&gt;=10,INDEX($DM:$DM,$GR491+10),"")</f>
      </c>
      <c r="DZ491">
        <f>IF($GS491&gt;=11,INDEX($DM:$DM,$GR491+11),"")</f>
      </c>
      <c r="EA491">
        <f>IF($GS491&gt;=12,INDEX($DM:$DM,$GR491+12),"")</f>
      </c>
      <c r="EB491">
        <f>IF($GS491&gt;=13,INDEX($DM:$DM,$GR491+13),"")</f>
      </c>
      <c r="EC491">
        <f>IF($GS491&gt;=14,INDEX($DM:$DM,$GR491+14),"")</f>
      </c>
      <c r="ED491">
        <f>IF($GS491&gt;=15,INDEX($DM:$DM,$GR491+15),"")</f>
      </c>
      <c r="EE491">
        <f>IF($GS491&gt;=16,INDEX($DM:$DM,$GR491+16),"")</f>
      </c>
      <c r="EF491">
        <f>IF($GS491&gt;=17,INDEX($DM:$DM,$GR491+17),"")</f>
      </c>
      <c r="EG491">
        <f>IF($GS491&gt;=18,INDEX($DM:$DM,$GR491+18),"")</f>
      </c>
      <c r="EH491">
        <f>IF($GS491&gt;=19,INDEX($DM:$DM,$GR491+19),"")</f>
      </c>
      <c r="EI491">
        <f>IF($GS491&gt;=20,INDEX($DM:$DM,$GR491+20),"")</f>
      </c>
      <c r="EJ491">
        <f>IF($GS491&gt;=21,INDEX($DM:$DM,$GR491+21),"")</f>
      </c>
      <c r="EK491">
        <f>IF($GS491&gt;=22,INDEX($DM:$DM,$GR491+22),"")</f>
      </c>
      <c r="EL491">
        <f>IF($GS491&gt;=23,INDEX($DM:$DM,$GR491+23),"")</f>
      </c>
      <c r="EM491">
        <f>IF($GS491&gt;=24,INDEX($DM:$DM,$GR491+24),"")</f>
      </c>
      <c r="EN491">
        <f>IF($GS491&gt;=25,INDEX($DM:$DM,$GR491+25),"")</f>
      </c>
      <c r="EO491">
        <f>IF($GS491&gt;=26,INDEX($DM:$DM,$GR491+26),"")</f>
      </c>
      <c r="EP491">
        <f>IF($GS491&gt;=27,INDEX($DM:$DM,$GR491+27),"")</f>
      </c>
      <c r="EQ491">
        <f>IF($GS491&gt;=28,INDEX($DM:$DM,$GR491+28),"")</f>
      </c>
      <c r="ER491">
        <f>IF($GS491&gt;=29,INDEX($DM:$DM,$GR491+29),"")</f>
      </c>
      <c r="ES491">
        <f>IF($GS491&gt;=30,INDEX($DM:$DM,$GR491+30),"")</f>
      </c>
      <c r="ET491">
        <f>IF($GS491&gt;=31,INDEX($DM:$DM,$GR491+31),"")</f>
      </c>
      <c r="EU491">
        <f>IF($GS491&gt;=32,INDEX($DM:$DM,$GR491+32),"")</f>
      </c>
      <c r="EV491">
        <f>IF($GS491&gt;=33,INDEX($DM:$DM,$GR491+33),"")</f>
      </c>
      <c r="EW491">
        <f>IF($GS491&gt;=34,INDEX($DM:$DM,$GR491+34),"")</f>
      </c>
      <c r="EX491">
        <f>IF($GS491&gt;=35,INDEX($DM:$DM,$GR491+35),"")</f>
      </c>
      <c r="EY491">
        <f>IF($GS491&gt;=36,INDEX($DM:$DM,$GR491+36),"")</f>
      </c>
      <c r="EZ491">
        <f>IF($GS491&gt;=37,INDEX($DM:$DM,$GR491+37),"")</f>
      </c>
      <c r="FA491">
        <f>IF($GS491&gt;=38,INDEX($DM:$DM,$GR491+38),"")</f>
      </c>
      <c r="FB491">
        <f>IF($GS491&gt;=39,INDEX($DM:$DM,$GR491+39),"")</f>
      </c>
      <c r="FC491">
        <f>IF($GS491&gt;=40,INDEX($DM:$DM,$GR491+40),"")</f>
      </c>
      <c r="FD491">
        <f>IF($GS491&gt;=1,INDEX($DN:$DN,$GR491+1),"")</f>
      </c>
      <c r="FE491">
        <f>IF($GS491&gt;=2,INDEX($DN:$DN,$GR491+2),"")</f>
      </c>
      <c r="FF491">
        <f>IF($GS491&gt;=3,INDEX($DN:$DN,$GR491+3),"")</f>
      </c>
      <c r="FG491">
        <f>IF($GS491&gt;=4,INDEX($DN:$DN,$GR491+4),"")</f>
      </c>
      <c r="FH491">
        <f>IF($GS491&gt;=5,INDEX($DN:$DN,$GR491+5),"")</f>
      </c>
      <c r="FI491">
        <f>IF($GS491&gt;=6,INDEX($DN:$DN,$GR491+6),"")</f>
      </c>
      <c r="FJ491">
        <f>IF($GS491&gt;=7,INDEX($DN:$DN,$GR491+7),"")</f>
      </c>
      <c r="FK491">
        <f>IF($GS491&gt;=8,INDEX($DN:$DN,$GR491+8),"")</f>
      </c>
      <c r="FL491">
        <f>IF($GS491&gt;=9,INDEX($DN:$DN,$GR491+9),"")</f>
      </c>
      <c r="FM491">
        <f>IF($GS491&gt;=10,INDEX($DN:$DN,$GR491+10),"")</f>
      </c>
      <c r="FN491">
        <f>IF($GS491&gt;=11,INDEX($DN:$DN,$GR491+11),"")</f>
      </c>
      <c r="FO491">
        <f>IF($GS491&gt;=12,INDEX($DN:$DN,$GR491+12),"")</f>
      </c>
      <c r="FP491">
        <f>IF($GS491&gt;=13,INDEX($DN:$DN,$GR491+13),"")</f>
      </c>
      <c r="FQ491">
        <f>IF($GS491&gt;=14,INDEX($DN:$DN,$GR491+14),"")</f>
      </c>
      <c r="FR491">
        <f>IF($GS491&gt;=15,INDEX($DN:$DN,$GR491+15),"")</f>
      </c>
      <c r="FS491">
        <f>IF($GS491&gt;=16,INDEX($DN:$DN,$GR491+16),"")</f>
      </c>
      <c r="FT491">
        <f>IF($GS491&gt;=17,INDEX($DN:$DN,$GR491+17),"")</f>
      </c>
      <c r="FU491">
        <f>IF($GS491&gt;=18,INDEX($DN:$DN,$GR491+18),"")</f>
      </c>
      <c r="FV491">
        <f>IF($GS491&gt;=19,INDEX($DN:$DN,$GR491+19),"")</f>
      </c>
      <c r="FW491">
        <f>IF($GS491&gt;=20,INDEX($DN:$DN,$GR491+20),"")</f>
      </c>
      <c r="FX491">
        <f>IF($GS491&gt;=21,INDEX($DN:$DN,$GR491+21),"")</f>
      </c>
      <c r="FY491">
        <f>IF($GS491&gt;=22,INDEX($DN:$DN,$GR491+22),"")</f>
      </c>
      <c r="FZ491">
        <f>IF($GS491&gt;=23,INDEX($DN:$DN,$GR491+23),"")</f>
      </c>
      <c r="GA491">
        <f>IF($GS491&gt;=24,INDEX($DN:$DN,$GR491+24),"")</f>
      </c>
      <c r="GB491">
        <f>IF($GS491&gt;=25,INDEX($DN:$DN,$GR491+25),"")</f>
      </c>
      <c r="GC491">
        <f>IF($GS491&gt;=26,INDEX($DN:$DN,$GR491+26),"")</f>
      </c>
      <c r="GD491">
        <f>IF($GS491&gt;=27,INDEX($DN:$DN,$GR491+27),"")</f>
      </c>
      <c r="GE491">
        <f>IF($GS491&gt;=28,INDEX($DN:$DN,$GR491+28),"")</f>
      </c>
      <c r="GF491">
        <f>IF($GS491&gt;=29,INDEX($DN:$DN,$GR491+29),"")</f>
      </c>
      <c r="GG491">
        <f>IF($GS491&gt;=30,INDEX($DN:$DN,$GR491+30),"")</f>
      </c>
      <c r="GH491">
        <f>IF($GS491&gt;=31,INDEX($DN:$DN,$GR491+31),"")</f>
      </c>
      <c r="GI491">
        <f>IF($GS491&gt;=32,INDEX($DN:$DN,$GR491+32),"")</f>
      </c>
      <c r="GJ491">
        <f>IF($GS491&gt;=33,INDEX($DN:$DN,$GR491+33),"")</f>
      </c>
      <c r="GK491">
        <f>IF($GS491&gt;=34,INDEX($DN:$DN,$GR491+34),"")</f>
      </c>
      <c r="GL491">
        <f>IF($GS491&gt;=35,INDEX($DN:$DN,$GR491+35),"")</f>
      </c>
      <c r="GM491">
        <f>IF($GS491&gt;=36,INDEX($DN:$DN,$GR491+36),"")</f>
      </c>
      <c r="GN491">
        <f>IF($GS491&gt;=37,INDEX($DN:$DN,$GR491+37),"")</f>
      </c>
      <c r="GO491">
        <f>IF($GS491&gt;=38,INDEX($DN:$DN,$GR491+38),"")</f>
      </c>
      <c r="GP491">
        <f>IF($GS491&gt;=39,INDEX($DN:$DN,$GR491+39),"")</f>
      </c>
      <c r="GQ491">
        <f>IF($GS491&gt;=40,INDEX($DN:$DN,$GR491+40),"")</f>
      </c>
      <c r="GR491">
        <f>IFERROR(MATCH($DL491,$DM$2:$DM$148,0)+1,0)</f>
      </c>
      <c r="GS491">
        <f>IFERROR(INDEX($DO$2:$DO$148,MATCH($DL491,$DM$2:$DM$148,0)),0)</f>
      </c>
      <c r="GT491">
        <f>IFERROR(MATCH($Z491,$DP$491:$FC$491,0),0)</f>
      </c>
      <c r="GU491">
        <f>IF($GT491&gt;0,INDEX($FD$491:$GQ$491,$GT491),"")</f>
      </c>
      <c r="GX491">
        <f>IF($JG491&gt;=1,INDEX($GV:$GV,$JF491+1),"")</f>
      </c>
      <c r="GY491">
        <f>IF($JG491&gt;=2,INDEX($GV:$GV,$JF491+2),"")</f>
      </c>
      <c r="GZ491">
        <f>IF($JG491&gt;=3,INDEX($GV:$GV,$JF491+3),"")</f>
      </c>
      <c r="HA491">
        <f>IF($JG491&gt;=4,INDEX($GV:$GV,$JF491+4),"")</f>
      </c>
      <c r="HB491">
        <f>IF($JG491&gt;=5,INDEX($GV:$GV,$JF491+5),"")</f>
      </c>
      <c r="HC491">
        <f>IF($JG491&gt;=6,INDEX($GV:$GV,$JF491+6),"")</f>
      </c>
      <c r="HD491">
        <f>IF($JG491&gt;=7,INDEX($GV:$GV,$JF491+7),"")</f>
      </c>
      <c r="HE491">
        <f>IF($JG491&gt;=8,INDEX($GV:$GV,$JF491+8),"")</f>
      </c>
      <c r="HF491">
        <f>IF($JG491&gt;=9,INDEX($GV:$GV,$JF491+9),"")</f>
      </c>
      <c r="HG491">
        <f>IF($JG491&gt;=10,INDEX($GV:$GV,$JF491+10),"")</f>
      </c>
      <c r="HH491">
        <f>IF($JG491&gt;=11,INDEX($GV:$GV,$JF491+11),"")</f>
      </c>
      <c r="HI491">
        <f>IF($JG491&gt;=12,INDEX($GV:$GV,$JF491+12),"")</f>
      </c>
      <c r="HJ491">
        <f>IF($JG491&gt;=13,INDEX($GV:$GV,$JF491+13),"")</f>
      </c>
      <c r="HK491">
        <f>IF($JG491&gt;=14,INDEX($GV:$GV,$JF491+14),"")</f>
      </c>
      <c r="HL491">
        <f>IF($JG491&gt;=15,INDEX($GV:$GV,$JF491+15),"")</f>
      </c>
      <c r="HM491">
        <f>IF($JG491&gt;=16,INDEX($GV:$GV,$JF491+16),"")</f>
      </c>
      <c r="HN491">
        <f>IF($JG491&gt;=17,INDEX($GV:$GV,$JF491+17),"")</f>
      </c>
      <c r="HO491">
        <f>IF($JG491&gt;=18,INDEX($GV:$GV,$JF491+18),"")</f>
      </c>
      <c r="HP491">
        <f>IF($JG491&gt;=19,INDEX($GV:$GV,$JF491+19),"")</f>
      </c>
      <c r="HQ491">
        <f>IF($JG491&gt;=20,INDEX($GV:$GV,$JF491+20),"")</f>
      </c>
      <c r="HR491">
        <f>IF($JG491&gt;=21,INDEX($GV:$GV,$JF491+21),"")</f>
      </c>
      <c r="HS491">
        <f>IF($JG491&gt;=22,INDEX($GV:$GV,$JF491+22),"")</f>
      </c>
      <c r="HT491">
        <f>IF($JG491&gt;=23,INDEX($GV:$GV,$JF491+23),"")</f>
      </c>
      <c r="HU491">
        <f>IF($JG491&gt;=24,INDEX($GV:$GV,$JF491+24),"")</f>
      </c>
      <c r="HV491">
        <f>IF($JG491&gt;=25,INDEX($GV:$GV,$JF491+25),"")</f>
      </c>
      <c r="HW491">
        <f>IF($JG491&gt;=26,INDEX($GV:$GV,$JF491+26),"")</f>
      </c>
      <c r="HX491">
        <f>IF($JG491&gt;=27,INDEX($GV:$GV,$JF491+27),"")</f>
      </c>
      <c r="HY491">
        <f>IF($JG491&gt;=28,INDEX($GV:$GV,$JF491+28),"")</f>
      </c>
      <c r="HZ491">
        <f>IF($JG491&gt;=29,INDEX($GV:$GV,$JF491+29),"")</f>
      </c>
      <c r="IA491">
        <f>IF($JG491&gt;=30,INDEX($GV:$GV,$JF491+30),"")</f>
      </c>
      <c r="IB491">
        <f>IF($JG491&gt;=31,INDEX($GV:$GV,$JF491+31),"")</f>
      </c>
      <c r="IC491">
        <f>IF($JG491&gt;=32,INDEX($GV:$GV,$JF491+32),"")</f>
      </c>
      <c r="ID491">
        <f>IF($JG491&gt;=33,INDEX($GV:$GV,$JF491+33),"")</f>
      </c>
      <c r="IE491">
        <f>IF($JG491&gt;=34,INDEX($GV:$GV,$JF491+34),"")</f>
      </c>
      <c r="IF491">
        <f>IF($JG491&gt;=35,INDEX($GV:$GV,$JF491+35),"")</f>
      </c>
      <c r="IG491">
        <f>IF($JG491&gt;=36,INDEX($GV:$GV,$JF491+36),"")</f>
      </c>
      <c r="IH491">
        <f>IF($JG491&gt;=37,INDEX($GV:$GV,$JF491+37),"")</f>
      </c>
      <c r="II491">
        <f>IF($JG491&gt;=38,INDEX($GV:$GV,$JF491+38),"")</f>
      </c>
      <c r="IJ491">
        <f>IF($JG491&gt;=39,INDEX($GV:$GV,$JF491+39),"")</f>
      </c>
      <c r="IK491">
        <f>IF($JG491&gt;=40,INDEX($GV:$GV,$JF491+40),"")</f>
      </c>
      <c r="IL491">
        <f>IF($JG491&gt;=41,INDEX($GV:$GV,$JF491+41),"")</f>
      </c>
      <c r="IM491">
        <f>IF($JG491&gt;=42,INDEX($GV:$GV,$JF491+42),"")</f>
      </c>
      <c r="IN491">
        <f>IF($JG491&gt;=43,INDEX($GV:$GV,$JF491+43),"")</f>
      </c>
      <c r="IO491">
        <f>IF($JG491&gt;=44,INDEX($GV:$GV,$JF491+44),"")</f>
      </c>
      <c r="IP491">
        <f>IF($JG491&gt;=45,INDEX($GV:$GV,$JF491+45),"")</f>
      </c>
      <c r="IQ491">
        <f>IF($JG491&gt;=46,INDEX($GV:$GV,$JF491+46),"")</f>
      </c>
      <c r="IR491">
        <f>IF($JG491&gt;=47,INDEX($GV:$GV,$JF491+47),"")</f>
      </c>
      <c r="IS491">
        <f>IF($JG491&gt;=48,INDEX($GV:$GV,$JF491+48),"")</f>
      </c>
      <c r="IT491">
        <f>IF($JG491&gt;=49,INDEX($GV:$GV,$JF491+49),"")</f>
      </c>
      <c r="IU491">
        <f>IF($JG491&gt;=50,INDEX($GV:$GV,$JF491+50),"")</f>
      </c>
      <c r="IV491">
        <f>IF($JG491&gt;=51,INDEX($GV:$GV,$JF491+51),"")</f>
      </c>
      <c r="IW491">
        <f>IF($JG491&gt;=52,INDEX($GV:$GV,$JF491+52),"")</f>
      </c>
      <c r="IX491">
        <f>IF($JG491&gt;=53,INDEX($GV:$GV,$JF491+53),"")</f>
      </c>
      <c r="IY491">
        <f>IF($JG491&gt;=54,INDEX($GV:$GV,$JF491+54),"")</f>
      </c>
      <c r="IZ491">
        <f>IF($JG491&gt;=55,INDEX($GV:$GV,$JF491+55),"")</f>
      </c>
      <c r="JA491">
        <f>IF($JG491&gt;=56,INDEX($GV:$GV,$JF491+56),"")</f>
      </c>
      <c r="JB491">
        <f>IF($JG491&gt;=57,INDEX($GV:$GV,$JF491+57),"")</f>
      </c>
      <c r="JC491">
        <f>IF($JG491&gt;=58,INDEX($GV:$GV,$JF491+58),"")</f>
      </c>
      <c r="JD491">
        <f>IF($JG491&gt;=59,INDEX($GV:$GV,$JF491+59),"")</f>
      </c>
      <c r="JE491">
        <f>IF($JG491&gt;=60,INDEX($GV:$GV,$JF491+60),"")</f>
      </c>
      <c r="JF491">
        <f>IFERROR(MATCH($GU491,$GV$2:$GV$322,0)+1,0)</f>
      </c>
      <c r="JG491">
        <f>IFERROR(INDEX($GW$2:$GW$322,MATCH($GU491,$GV$2:$GV$322,0)),0)</f>
      </c>
      <c r="JH491" t="s">
        <v>44</v>
      </c>
      <c r="JI491" t="s">
        <v>44</v>
      </c>
    </row>
    <row r="492" spans="1:269" x14ac:dyDescent="0.25">
      <c r="R492">
        <f>IF(OR($U492="",$Q492=""),"",IFERROR($U492/$Q492,0))</f>
      </c>
      <c r="S492">
        <f>IF($U492="","",
SUM($T492,$V492,$AA492,$W492,$Y492)*
(1-IF($AB492="",0,VALUE($AB492)/100)))</f>
      </c>
      <c r="T492">
        <f>IF($U492="","",$U492)</f>
      </c>
      <c r="V492">
        <f>IF($U492="","",
IF($O492="","",
IF(ISNUMBER(SEARCH("exempt",LOWER($O492))),0,
$U492*(VALUE(SUBSTITUTE($O492,"%",""))/100))))</f>
      </c>
      <c r="AC492">
        <f>IFERROR(IF(FIND(" - ",$K492)&gt;0,MID($K492,FIND(" - ",$K492)+3,LEN($K492)),""),"")</f>
      </c>
      <c r="AL492" t="s">
        <v>1365</v>
      </c>
      <c r="AT492">
        <f>IFERROR(LEFT($K492,FIND(" - ",$K492)-1),$K492)</f>
      </c>
      <c r="AW492">
        <f>IF($CL492&gt;=1,INDEX($AU:$AU,$CK492+1),"")</f>
      </c>
      <c r="AX492">
        <f>IF($CL492&gt;=2,INDEX($AU:$AU,$CK492+2),"")</f>
      </c>
      <c r="AY492">
        <f>IF($CL492&gt;=3,INDEX($AU:$AU,$CK492+3),"")</f>
      </c>
      <c r="AZ492">
        <f>IF($CL492&gt;=4,INDEX($AU:$AU,$CK492+4),"")</f>
      </c>
      <c r="BA492">
        <f>IF($CL492&gt;=5,INDEX($AU:$AU,$CK492+5),"")</f>
      </c>
      <c r="BB492">
        <f>IF($CL492&gt;=6,INDEX($AU:$AU,$CK492+6),"")</f>
      </c>
      <c r="BC492">
        <f>IF($CL492&gt;=7,INDEX($AU:$AU,$CK492+7),"")</f>
      </c>
      <c r="BD492">
        <f>IF($CL492&gt;=8,INDEX($AU:$AU,$CK492+8),"")</f>
      </c>
      <c r="BE492">
        <f>IF($CL492&gt;=9,INDEX($AU:$AU,$CK492+9),"")</f>
      </c>
      <c r="BF492">
        <f>IF($CL492&gt;=10,INDEX($AU:$AU,$CK492+10),"")</f>
      </c>
      <c r="BG492">
        <f>IF($CL492&gt;=11,INDEX($AU:$AU,$CK492+11),"")</f>
      </c>
      <c r="BH492">
        <f>IF($CL492&gt;=12,INDEX($AU:$AU,$CK492+12),"")</f>
      </c>
      <c r="BI492">
        <f>IF($CL492&gt;=13,INDEX($AU:$AU,$CK492+13),"")</f>
      </c>
      <c r="BJ492">
        <f>IF($CL492&gt;=14,INDEX($AU:$AU,$CK492+14),"")</f>
      </c>
      <c r="BK492">
        <f>IF($CL492&gt;=15,INDEX($AU:$AU,$CK492+15),"")</f>
      </c>
      <c r="BL492">
        <f>IF($CL492&gt;=16,INDEX($AU:$AU,$CK492+16),"")</f>
      </c>
      <c r="BM492">
        <f>IF($CL492&gt;=17,INDEX($AU:$AU,$CK492+17),"")</f>
      </c>
      <c r="BN492">
        <f>IF($CL492&gt;=18,INDEX($AU:$AU,$CK492+18),"")</f>
      </c>
      <c r="BO492">
        <f>IF($CL492&gt;=19,INDEX($AU:$AU,$CK492+19),"")</f>
      </c>
      <c r="BP492">
        <f>IF($CL492&gt;=20,INDEX($AU:$AU,$CK492+20),"")</f>
      </c>
      <c r="BQ492">
        <f>IF($CL492&gt;=21,INDEX($AU:$AU,$CK492+21),"")</f>
      </c>
      <c r="BR492">
        <f>IF($CL492&gt;=22,INDEX($AU:$AU,$CK492+22),"")</f>
      </c>
      <c r="BS492">
        <f>IF($CL492&gt;=23,INDEX($AU:$AU,$CK492+23),"")</f>
      </c>
      <c r="BT492">
        <f>IF($CL492&gt;=24,INDEX($AU:$AU,$CK492+24),"")</f>
      </c>
      <c r="BU492">
        <f>IF($CL492&gt;=25,INDEX($AU:$AU,$CK492+25),"")</f>
      </c>
      <c r="BV492">
        <f>IF($CL492&gt;=26,INDEX($AU:$AU,$CK492+26),"")</f>
      </c>
      <c r="BW492">
        <f>IF($CL492&gt;=27,INDEX($AU:$AU,$CK492+27),"")</f>
      </c>
      <c r="BX492">
        <f>IF($CL492&gt;=28,INDEX($AU:$AU,$CK492+28),"")</f>
      </c>
      <c r="BY492">
        <f>IF($CL492&gt;=29,INDEX($AU:$AU,$CK492+29),"")</f>
      </c>
      <c r="BZ492">
        <f>IF($CL492&gt;=30,INDEX($AU:$AU,$CK492+30),"")</f>
      </c>
      <c r="CA492">
        <f>IF($CL492&gt;=31,INDEX($AU:$AU,$CK492+31),"")</f>
      </c>
      <c r="CB492">
        <f>IF($CL492&gt;=32,INDEX($AU:$AU,$CK492+32),"")</f>
      </c>
      <c r="CC492">
        <f>IF($CL492&gt;=33,INDEX($AU:$AU,$CK492+33),"")</f>
      </c>
      <c r="CD492">
        <f>IF($CL492&gt;=34,INDEX($AU:$AU,$CK492+34),"")</f>
      </c>
      <c r="CE492">
        <f>IF($CL492&gt;=35,INDEX($AU:$AU,$CK492+35),"")</f>
      </c>
      <c r="CF492">
        <f>IF($CL492&gt;=36,INDEX($AU:$AU,$CK492+36),"")</f>
      </c>
      <c r="CG492">
        <f>IF($CL492&gt;=37,INDEX($AU:$AU,$CK492+37),"")</f>
      </c>
      <c r="CH492">
        <f>IF($CL492&gt;=38,INDEX($AU:$AU,$CK492+38),"")</f>
      </c>
      <c r="CI492">
        <f>IF($CL492&gt;=39,INDEX($AU:$AU,$CK492+39),"")</f>
      </c>
      <c r="CJ492">
        <f>IF($CL492&gt;=40,INDEX($AU:$AU,$CK492+40),"")</f>
      </c>
      <c r="CK492">
        <f>IFERROR(MATCH($AT492,$AU$2:$AU$133,0)+1,0)</f>
      </c>
      <c r="CL492">
        <f>IFERROR(INDEX($AV$2:$AV$133,MATCH($AT492,$AU$2:$AU$133,0)),0)</f>
      </c>
      <c r="CM492">
        <f>IFERROR(LEFT($L492,FIND(" - ",$L492)-1),$L492)</f>
      </c>
      <c r="CN492" t="s">
        <v>1366</v>
      </c>
      <c r="CO492">
        <v>1</v>
      </c>
      <c r="CP492">
        <f>IF($DK492&gt;=1,INDEX($CN:$CN,$DJ492+1),"")</f>
      </c>
      <c r="CQ492">
        <f>IF($DK492&gt;=2,INDEX($CN:$CN,$DJ492+2),"")</f>
      </c>
      <c r="CR492">
        <f>IF($DK492&gt;=3,INDEX($CN:$CN,$DJ492+3),"")</f>
      </c>
      <c r="CS492">
        <f>IF($DK492&gt;=4,INDEX($CN:$CN,$DJ492+4),"")</f>
      </c>
      <c r="CT492">
        <f>IF($DK492&gt;=5,INDEX($CN:$CN,$DJ492+5),"")</f>
      </c>
      <c r="CU492">
        <f>IF($DK492&gt;=6,INDEX($CN:$CN,$DJ492+6),"")</f>
      </c>
      <c r="CV492">
        <f>IF($DK492&gt;=7,INDEX($CN:$CN,$DJ492+7),"")</f>
      </c>
      <c r="CW492">
        <f>IF($DK492&gt;=8,INDEX($CN:$CN,$DJ492+8),"")</f>
      </c>
      <c r="CX492">
        <f>IF($DK492&gt;=9,INDEX($CN:$CN,$DJ492+9),"")</f>
      </c>
      <c r="CY492">
        <f>IF($DK492&gt;=10,INDEX($CN:$CN,$DJ492+10),"")</f>
      </c>
      <c r="CZ492">
        <f>IF($DK492&gt;=11,INDEX($CN:$CN,$DJ492+11),"")</f>
      </c>
      <c r="DA492">
        <f>IF($DK492&gt;=12,INDEX($CN:$CN,$DJ492+12),"")</f>
      </c>
      <c r="DB492">
        <f>IF($DK492&gt;=13,INDEX($CN:$CN,$DJ492+13),"")</f>
      </c>
      <c r="DC492">
        <f>IF($DK492&gt;=14,INDEX($CN:$CN,$DJ492+14),"")</f>
      </c>
      <c r="DD492">
        <f>IF($DK492&gt;=15,INDEX($CN:$CN,$DJ492+15),"")</f>
      </c>
      <c r="DE492">
        <f>IF($DK492&gt;=16,INDEX($CN:$CN,$DJ492+16),"")</f>
      </c>
      <c r="DF492">
        <f>IF($DK492&gt;=17,INDEX($CN:$CN,$DJ492+17),"")</f>
      </c>
      <c r="DG492">
        <f>IF($DK492&gt;=18,INDEX($CN:$CN,$DJ492+18),"")</f>
      </c>
      <c r="DH492">
        <f>IF($DK492&gt;=19,INDEX($CN:$CN,$DJ492+19),"")</f>
      </c>
      <c r="DI492">
        <f>IF($DK492&gt;=20,INDEX($CN:$CN,$DJ492+20),"")</f>
      </c>
      <c r="DJ492">
        <f>IFERROR(MATCH($CM492,$CN$2:$CN$1089,0)+1,0)</f>
      </c>
      <c r="DK492">
        <f>IFERROR(INDEX($CO$2:$CO$1089,MATCH($CM492,$CN$2:$CN$1089,0)),0)</f>
      </c>
      <c r="DL492">
        <f>IFERROR(INDEX($AS:$AS,MATCH($O492,$AR:$AR,0))&amp;"","")</f>
      </c>
      <c r="DP492">
        <f>IF($GS492&gt;=1,INDEX($DM:$DM,$GR492+1),"")</f>
      </c>
      <c r="DQ492">
        <f>IF($GS492&gt;=2,INDEX($DM:$DM,$GR492+2),"")</f>
      </c>
      <c r="DR492">
        <f>IF($GS492&gt;=3,INDEX($DM:$DM,$GR492+3),"")</f>
      </c>
      <c r="DS492">
        <f>IF($GS492&gt;=4,INDEX($DM:$DM,$GR492+4),"")</f>
      </c>
      <c r="DT492">
        <f>IF($GS492&gt;=5,INDEX($DM:$DM,$GR492+5),"")</f>
      </c>
      <c r="DU492">
        <f>IF($GS492&gt;=6,INDEX($DM:$DM,$GR492+6),"")</f>
      </c>
      <c r="DV492">
        <f>IF($GS492&gt;=7,INDEX($DM:$DM,$GR492+7),"")</f>
      </c>
      <c r="DW492">
        <f>IF($GS492&gt;=8,INDEX($DM:$DM,$GR492+8),"")</f>
      </c>
      <c r="DX492">
        <f>IF($GS492&gt;=9,INDEX($DM:$DM,$GR492+9),"")</f>
      </c>
      <c r="DY492">
        <f>IF($GS492&gt;=10,INDEX($DM:$DM,$GR492+10),"")</f>
      </c>
      <c r="DZ492">
        <f>IF($GS492&gt;=11,INDEX($DM:$DM,$GR492+11),"")</f>
      </c>
      <c r="EA492">
        <f>IF($GS492&gt;=12,INDEX($DM:$DM,$GR492+12),"")</f>
      </c>
      <c r="EB492">
        <f>IF($GS492&gt;=13,INDEX($DM:$DM,$GR492+13),"")</f>
      </c>
      <c r="EC492">
        <f>IF($GS492&gt;=14,INDEX($DM:$DM,$GR492+14),"")</f>
      </c>
      <c r="ED492">
        <f>IF($GS492&gt;=15,INDEX($DM:$DM,$GR492+15),"")</f>
      </c>
      <c r="EE492">
        <f>IF($GS492&gt;=16,INDEX($DM:$DM,$GR492+16),"")</f>
      </c>
      <c r="EF492">
        <f>IF($GS492&gt;=17,INDEX($DM:$DM,$GR492+17),"")</f>
      </c>
      <c r="EG492">
        <f>IF($GS492&gt;=18,INDEX($DM:$DM,$GR492+18),"")</f>
      </c>
      <c r="EH492">
        <f>IF($GS492&gt;=19,INDEX($DM:$DM,$GR492+19),"")</f>
      </c>
      <c r="EI492">
        <f>IF($GS492&gt;=20,INDEX($DM:$DM,$GR492+20),"")</f>
      </c>
      <c r="EJ492">
        <f>IF($GS492&gt;=21,INDEX($DM:$DM,$GR492+21),"")</f>
      </c>
      <c r="EK492">
        <f>IF($GS492&gt;=22,INDEX($DM:$DM,$GR492+22),"")</f>
      </c>
      <c r="EL492">
        <f>IF($GS492&gt;=23,INDEX($DM:$DM,$GR492+23),"")</f>
      </c>
      <c r="EM492">
        <f>IF($GS492&gt;=24,INDEX($DM:$DM,$GR492+24),"")</f>
      </c>
      <c r="EN492">
        <f>IF($GS492&gt;=25,INDEX($DM:$DM,$GR492+25),"")</f>
      </c>
      <c r="EO492">
        <f>IF($GS492&gt;=26,INDEX($DM:$DM,$GR492+26),"")</f>
      </c>
      <c r="EP492">
        <f>IF($GS492&gt;=27,INDEX($DM:$DM,$GR492+27),"")</f>
      </c>
      <c r="EQ492">
        <f>IF($GS492&gt;=28,INDEX($DM:$DM,$GR492+28),"")</f>
      </c>
      <c r="ER492">
        <f>IF($GS492&gt;=29,INDEX($DM:$DM,$GR492+29),"")</f>
      </c>
      <c r="ES492">
        <f>IF($GS492&gt;=30,INDEX($DM:$DM,$GR492+30),"")</f>
      </c>
      <c r="ET492">
        <f>IF($GS492&gt;=31,INDEX($DM:$DM,$GR492+31),"")</f>
      </c>
      <c r="EU492">
        <f>IF($GS492&gt;=32,INDEX($DM:$DM,$GR492+32),"")</f>
      </c>
      <c r="EV492">
        <f>IF($GS492&gt;=33,INDEX($DM:$DM,$GR492+33),"")</f>
      </c>
      <c r="EW492">
        <f>IF($GS492&gt;=34,INDEX($DM:$DM,$GR492+34),"")</f>
      </c>
      <c r="EX492">
        <f>IF($GS492&gt;=35,INDEX($DM:$DM,$GR492+35),"")</f>
      </c>
      <c r="EY492">
        <f>IF($GS492&gt;=36,INDEX($DM:$DM,$GR492+36),"")</f>
      </c>
      <c r="EZ492">
        <f>IF($GS492&gt;=37,INDEX($DM:$DM,$GR492+37),"")</f>
      </c>
      <c r="FA492">
        <f>IF($GS492&gt;=38,INDEX($DM:$DM,$GR492+38),"")</f>
      </c>
      <c r="FB492">
        <f>IF($GS492&gt;=39,INDEX($DM:$DM,$GR492+39),"")</f>
      </c>
      <c r="FC492">
        <f>IF($GS492&gt;=40,INDEX($DM:$DM,$GR492+40),"")</f>
      </c>
      <c r="FD492">
        <f>IF($GS492&gt;=1,INDEX($DN:$DN,$GR492+1),"")</f>
      </c>
      <c r="FE492">
        <f>IF($GS492&gt;=2,INDEX($DN:$DN,$GR492+2),"")</f>
      </c>
      <c r="FF492">
        <f>IF($GS492&gt;=3,INDEX($DN:$DN,$GR492+3),"")</f>
      </c>
      <c r="FG492">
        <f>IF($GS492&gt;=4,INDEX($DN:$DN,$GR492+4),"")</f>
      </c>
      <c r="FH492">
        <f>IF($GS492&gt;=5,INDEX($DN:$DN,$GR492+5),"")</f>
      </c>
      <c r="FI492">
        <f>IF($GS492&gt;=6,INDEX($DN:$DN,$GR492+6),"")</f>
      </c>
      <c r="FJ492">
        <f>IF($GS492&gt;=7,INDEX($DN:$DN,$GR492+7),"")</f>
      </c>
      <c r="FK492">
        <f>IF($GS492&gt;=8,INDEX($DN:$DN,$GR492+8),"")</f>
      </c>
      <c r="FL492">
        <f>IF($GS492&gt;=9,INDEX($DN:$DN,$GR492+9),"")</f>
      </c>
      <c r="FM492">
        <f>IF($GS492&gt;=10,INDEX($DN:$DN,$GR492+10),"")</f>
      </c>
      <c r="FN492">
        <f>IF($GS492&gt;=11,INDEX($DN:$DN,$GR492+11),"")</f>
      </c>
      <c r="FO492">
        <f>IF($GS492&gt;=12,INDEX($DN:$DN,$GR492+12),"")</f>
      </c>
      <c r="FP492">
        <f>IF($GS492&gt;=13,INDEX($DN:$DN,$GR492+13),"")</f>
      </c>
      <c r="FQ492">
        <f>IF($GS492&gt;=14,INDEX($DN:$DN,$GR492+14),"")</f>
      </c>
      <c r="FR492">
        <f>IF($GS492&gt;=15,INDEX($DN:$DN,$GR492+15),"")</f>
      </c>
      <c r="FS492">
        <f>IF($GS492&gt;=16,INDEX($DN:$DN,$GR492+16),"")</f>
      </c>
      <c r="FT492">
        <f>IF($GS492&gt;=17,INDEX($DN:$DN,$GR492+17),"")</f>
      </c>
      <c r="FU492">
        <f>IF($GS492&gt;=18,INDEX($DN:$DN,$GR492+18),"")</f>
      </c>
      <c r="FV492">
        <f>IF($GS492&gt;=19,INDEX($DN:$DN,$GR492+19),"")</f>
      </c>
      <c r="FW492">
        <f>IF($GS492&gt;=20,INDEX($DN:$DN,$GR492+20),"")</f>
      </c>
      <c r="FX492">
        <f>IF($GS492&gt;=21,INDEX($DN:$DN,$GR492+21),"")</f>
      </c>
      <c r="FY492">
        <f>IF($GS492&gt;=22,INDEX($DN:$DN,$GR492+22),"")</f>
      </c>
      <c r="FZ492">
        <f>IF($GS492&gt;=23,INDEX($DN:$DN,$GR492+23),"")</f>
      </c>
      <c r="GA492">
        <f>IF($GS492&gt;=24,INDEX($DN:$DN,$GR492+24),"")</f>
      </c>
      <c r="GB492">
        <f>IF($GS492&gt;=25,INDEX($DN:$DN,$GR492+25),"")</f>
      </c>
      <c r="GC492">
        <f>IF($GS492&gt;=26,INDEX($DN:$DN,$GR492+26),"")</f>
      </c>
      <c r="GD492">
        <f>IF($GS492&gt;=27,INDEX($DN:$DN,$GR492+27),"")</f>
      </c>
      <c r="GE492">
        <f>IF($GS492&gt;=28,INDEX($DN:$DN,$GR492+28),"")</f>
      </c>
      <c r="GF492">
        <f>IF($GS492&gt;=29,INDEX($DN:$DN,$GR492+29),"")</f>
      </c>
      <c r="GG492">
        <f>IF($GS492&gt;=30,INDEX($DN:$DN,$GR492+30),"")</f>
      </c>
      <c r="GH492">
        <f>IF($GS492&gt;=31,INDEX($DN:$DN,$GR492+31),"")</f>
      </c>
      <c r="GI492">
        <f>IF($GS492&gt;=32,INDEX($DN:$DN,$GR492+32),"")</f>
      </c>
      <c r="GJ492">
        <f>IF($GS492&gt;=33,INDEX($DN:$DN,$GR492+33),"")</f>
      </c>
      <c r="GK492">
        <f>IF($GS492&gt;=34,INDEX($DN:$DN,$GR492+34),"")</f>
      </c>
      <c r="GL492">
        <f>IF($GS492&gt;=35,INDEX($DN:$DN,$GR492+35),"")</f>
      </c>
      <c r="GM492">
        <f>IF($GS492&gt;=36,INDEX($DN:$DN,$GR492+36),"")</f>
      </c>
      <c r="GN492">
        <f>IF($GS492&gt;=37,INDEX($DN:$DN,$GR492+37),"")</f>
      </c>
      <c r="GO492">
        <f>IF($GS492&gt;=38,INDEX($DN:$DN,$GR492+38),"")</f>
      </c>
      <c r="GP492">
        <f>IF($GS492&gt;=39,INDEX($DN:$DN,$GR492+39),"")</f>
      </c>
      <c r="GQ492">
        <f>IF($GS492&gt;=40,INDEX($DN:$DN,$GR492+40),"")</f>
      </c>
      <c r="GR492">
        <f>IFERROR(MATCH($DL492,$DM$2:$DM$148,0)+1,0)</f>
      </c>
      <c r="GS492">
        <f>IFERROR(INDEX($DO$2:$DO$148,MATCH($DL492,$DM$2:$DM$148,0)),0)</f>
      </c>
      <c r="GT492">
        <f>IFERROR(MATCH($Z492,$DP$492:$FC$492,0),0)</f>
      </c>
      <c r="GU492">
        <f>IF($GT492&gt;0,INDEX($FD$492:$GQ$492,$GT492),"")</f>
      </c>
      <c r="GX492">
        <f>IF($JG492&gt;=1,INDEX($GV:$GV,$JF492+1),"")</f>
      </c>
      <c r="GY492">
        <f>IF($JG492&gt;=2,INDEX($GV:$GV,$JF492+2),"")</f>
      </c>
      <c r="GZ492">
        <f>IF($JG492&gt;=3,INDEX($GV:$GV,$JF492+3),"")</f>
      </c>
      <c r="HA492">
        <f>IF($JG492&gt;=4,INDEX($GV:$GV,$JF492+4),"")</f>
      </c>
      <c r="HB492">
        <f>IF($JG492&gt;=5,INDEX($GV:$GV,$JF492+5),"")</f>
      </c>
      <c r="HC492">
        <f>IF($JG492&gt;=6,INDEX($GV:$GV,$JF492+6),"")</f>
      </c>
      <c r="HD492">
        <f>IF($JG492&gt;=7,INDEX($GV:$GV,$JF492+7),"")</f>
      </c>
      <c r="HE492">
        <f>IF($JG492&gt;=8,INDEX($GV:$GV,$JF492+8),"")</f>
      </c>
      <c r="HF492">
        <f>IF($JG492&gt;=9,INDEX($GV:$GV,$JF492+9),"")</f>
      </c>
      <c r="HG492">
        <f>IF($JG492&gt;=10,INDEX($GV:$GV,$JF492+10),"")</f>
      </c>
      <c r="HH492">
        <f>IF($JG492&gt;=11,INDEX($GV:$GV,$JF492+11),"")</f>
      </c>
      <c r="HI492">
        <f>IF($JG492&gt;=12,INDEX($GV:$GV,$JF492+12),"")</f>
      </c>
      <c r="HJ492">
        <f>IF($JG492&gt;=13,INDEX($GV:$GV,$JF492+13),"")</f>
      </c>
      <c r="HK492">
        <f>IF($JG492&gt;=14,INDEX($GV:$GV,$JF492+14),"")</f>
      </c>
      <c r="HL492">
        <f>IF($JG492&gt;=15,INDEX($GV:$GV,$JF492+15),"")</f>
      </c>
      <c r="HM492">
        <f>IF($JG492&gt;=16,INDEX($GV:$GV,$JF492+16),"")</f>
      </c>
      <c r="HN492">
        <f>IF($JG492&gt;=17,INDEX($GV:$GV,$JF492+17),"")</f>
      </c>
      <c r="HO492">
        <f>IF($JG492&gt;=18,INDEX($GV:$GV,$JF492+18),"")</f>
      </c>
      <c r="HP492">
        <f>IF($JG492&gt;=19,INDEX($GV:$GV,$JF492+19),"")</f>
      </c>
      <c r="HQ492">
        <f>IF($JG492&gt;=20,INDEX($GV:$GV,$JF492+20),"")</f>
      </c>
      <c r="HR492">
        <f>IF($JG492&gt;=21,INDEX($GV:$GV,$JF492+21),"")</f>
      </c>
      <c r="HS492">
        <f>IF($JG492&gt;=22,INDEX($GV:$GV,$JF492+22),"")</f>
      </c>
      <c r="HT492">
        <f>IF($JG492&gt;=23,INDEX($GV:$GV,$JF492+23),"")</f>
      </c>
      <c r="HU492">
        <f>IF($JG492&gt;=24,INDEX($GV:$GV,$JF492+24),"")</f>
      </c>
      <c r="HV492">
        <f>IF($JG492&gt;=25,INDEX($GV:$GV,$JF492+25),"")</f>
      </c>
      <c r="HW492">
        <f>IF($JG492&gt;=26,INDEX($GV:$GV,$JF492+26),"")</f>
      </c>
      <c r="HX492">
        <f>IF($JG492&gt;=27,INDEX($GV:$GV,$JF492+27),"")</f>
      </c>
      <c r="HY492">
        <f>IF($JG492&gt;=28,INDEX($GV:$GV,$JF492+28),"")</f>
      </c>
      <c r="HZ492">
        <f>IF($JG492&gt;=29,INDEX($GV:$GV,$JF492+29),"")</f>
      </c>
      <c r="IA492">
        <f>IF($JG492&gt;=30,INDEX($GV:$GV,$JF492+30),"")</f>
      </c>
      <c r="IB492">
        <f>IF($JG492&gt;=31,INDEX($GV:$GV,$JF492+31),"")</f>
      </c>
      <c r="IC492">
        <f>IF($JG492&gt;=32,INDEX($GV:$GV,$JF492+32),"")</f>
      </c>
      <c r="ID492">
        <f>IF($JG492&gt;=33,INDEX($GV:$GV,$JF492+33),"")</f>
      </c>
      <c r="IE492">
        <f>IF($JG492&gt;=34,INDEX($GV:$GV,$JF492+34),"")</f>
      </c>
      <c r="IF492">
        <f>IF($JG492&gt;=35,INDEX($GV:$GV,$JF492+35),"")</f>
      </c>
      <c r="IG492">
        <f>IF($JG492&gt;=36,INDEX($GV:$GV,$JF492+36),"")</f>
      </c>
      <c r="IH492">
        <f>IF($JG492&gt;=37,INDEX($GV:$GV,$JF492+37),"")</f>
      </c>
      <c r="II492">
        <f>IF($JG492&gt;=38,INDEX($GV:$GV,$JF492+38),"")</f>
      </c>
      <c r="IJ492">
        <f>IF($JG492&gt;=39,INDEX($GV:$GV,$JF492+39),"")</f>
      </c>
      <c r="IK492">
        <f>IF($JG492&gt;=40,INDEX($GV:$GV,$JF492+40),"")</f>
      </c>
      <c r="IL492">
        <f>IF($JG492&gt;=41,INDEX($GV:$GV,$JF492+41),"")</f>
      </c>
      <c r="IM492">
        <f>IF($JG492&gt;=42,INDEX($GV:$GV,$JF492+42),"")</f>
      </c>
      <c r="IN492">
        <f>IF($JG492&gt;=43,INDEX($GV:$GV,$JF492+43),"")</f>
      </c>
      <c r="IO492">
        <f>IF($JG492&gt;=44,INDEX($GV:$GV,$JF492+44),"")</f>
      </c>
      <c r="IP492">
        <f>IF($JG492&gt;=45,INDEX($GV:$GV,$JF492+45),"")</f>
      </c>
      <c r="IQ492">
        <f>IF($JG492&gt;=46,INDEX($GV:$GV,$JF492+46),"")</f>
      </c>
      <c r="IR492">
        <f>IF($JG492&gt;=47,INDEX($GV:$GV,$JF492+47),"")</f>
      </c>
      <c r="IS492">
        <f>IF($JG492&gt;=48,INDEX($GV:$GV,$JF492+48),"")</f>
      </c>
      <c r="IT492">
        <f>IF($JG492&gt;=49,INDEX($GV:$GV,$JF492+49),"")</f>
      </c>
      <c r="IU492">
        <f>IF($JG492&gt;=50,INDEX($GV:$GV,$JF492+50),"")</f>
      </c>
      <c r="IV492">
        <f>IF($JG492&gt;=51,INDEX($GV:$GV,$JF492+51),"")</f>
      </c>
      <c r="IW492">
        <f>IF($JG492&gt;=52,INDEX($GV:$GV,$JF492+52),"")</f>
      </c>
      <c r="IX492">
        <f>IF($JG492&gt;=53,INDEX($GV:$GV,$JF492+53),"")</f>
      </c>
      <c r="IY492">
        <f>IF($JG492&gt;=54,INDEX($GV:$GV,$JF492+54),"")</f>
      </c>
      <c r="IZ492">
        <f>IF($JG492&gt;=55,INDEX($GV:$GV,$JF492+55),"")</f>
      </c>
      <c r="JA492">
        <f>IF($JG492&gt;=56,INDEX($GV:$GV,$JF492+56),"")</f>
      </c>
      <c r="JB492">
        <f>IF($JG492&gt;=57,INDEX($GV:$GV,$JF492+57),"")</f>
      </c>
      <c r="JC492">
        <f>IF($JG492&gt;=58,INDEX($GV:$GV,$JF492+58),"")</f>
      </c>
      <c r="JD492">
        <f>IF($JG492&gt;=59,INDEX($GV:$GV,$JF492+59),"")</f>
      </c>
      <c r="JE492">
        <f>IF($JG492&gt;=60,INDEX($GV:$GV,$JF492+60),"")</f>
      </c>
      <c r="JF492">
        <f>IFERROR(MATCH($GU492,$GV$2:$GV$322,0)+1,0)</f>
      </c>
      <c r="JG492">
        <f>IFERROR(INDEX($GW$2:$GW$322,MATCH($GU492,$GV$2:$GV$322,0)),0)</f>
      </c>
      <c r="JH492" t="s">
        <v>44</v>
      </c>
      <c r="JI492" t="s">
        <v>44</v>
      </c>
    </row>
    <row r="493" spans="1:269" x14ac:dyDescent="0.25">
      <c r="R493">
        <f>IF(OR($U493="",$Q493=""),"",IFERROR($U493/$Q493,0))</f>
      </c>
      <c r="S493">
        <f>IF($U493="","",
SUM($T493,$V493,$AA493,$W493,$Y493)*
(1-IF($AB493="",0,VALUE($AB493)/100)))</f>
      </c>
      <c r="T493">
        <f>IF($U493="","",$U493)</f>
      </c>
      <c r="V493">
        <f>IF($U493="","",
IF($O493="","",
IF(ISNUMBER(SEARCH("exempt",LOWER($O493))),0,
$U493*(VALUE(SUBSTITUTE($O493,"%",""))/100))))</f>
      </c>
      <c r="AC493">
        <f>IFERROR(IF(FIND(" - ",$K493)&gt;0,MID($K493,FIND(" - ",$K493)+3,LEN($K493)),""),"")</f>
      </c>
      <c r="AL493" t="s">
        <v>1367</v>
      </c>
      <c r="AT493">
        <f>IFERROR(LEFT($K493,FIND(" - ",$K493)-1),$K493)</f>
      </c>
      <c r="AW493">
        <f>IF($CL493&gt;=1,INDEX($AU:$AU,$CK493+1),"")</f>
      </c>
      <c r="AX493">
        <f>IF($CL493&gt;=2,INDEX($AU:$AU,$CK493+2),"")</f>
      </c>
      <c r="AY493">
        <f>IF($CL493&gt;=3,INDEX($AU:$AU,$CK493+3),"")</f>
      </c>
      <c r="AZ493">
        <f>IF($CL493&gt;=4,INDEX($AU:$AU,$CK493+4),"")</f>
      </c>
      <c r="BA493">
        <f>IF($CL493&gt;=5,INDEX($AU:$AU,$CK493+5),"")</f>
      </c>
      <c r="BB493">
        <f>IF($CL493&gt;=6,INDEX($AU:$AU,$CK493+6),"")</f>
      </c>
      <c r="BC493">
        <f>IF($CL493&gt;=7,INDEX($AU:$AU,$CK493+7),"")</f>
      </c>
      <c r="BD493">
        <f>IF($CL493&gt;=8,INDEX($AU:$AU,$CK493+8),"")</f>
      </c>
      <c r="BE493">
        <f>IF($CL493&gt;=9,INDEX($AU:$AU,$CK493+9),"")</f>
      </c>
      <c r="BF493">
        <f>IF($CL493&gt;=10,INDEX($AU:$AU,$CK493+10),"")</f>
      </c>
      <c r="BG493">
        <f>IF($CL493&gt;=11,INDEX($AU:$AU,$CK493+11),"")</f>
      </c>
      <c r="BH493">
        <f>IF($CL493&gt;=12,INDEX($AU:$AU,$CK493+12),"")</f>
      </c>
      <c r="BI493">
        <f>IF($CL493&gt;=13,INDEX($AU:$AU,$CK493+13),"")</f>
      </c>
      <c r="BJ493">
        <f>IF($CL493&gt;=14,INDEX($AU:$AU,$CK493+14),"")</f>
      </c>
      <c r="BK493">
        <f>IF($CL493&gt;=15,INDEX($AU:$AU,$CK493+15),"")</f>
      </c>
      <c r="BL493">
        <f>IF($CL493&gt;=16,INDEX($AU:$AU,$CK493+16),"")</f>
      </c>
      <c r="BM493">
        <f>IF($CL493&gt;=17,INDEX($AU:$AU,$CK493+17),"")</f>
      </c>
      <c r="BN493">
        <f>IF($CL493&gt;=18,INDEX($AU:$AU,$CK493+18),"")</f>
      </c>
      <c r="BO493">
        <f>IF($CL493&gt;=19,INDEX($AU:$AU,$CK493+19),"")</f>
      </c>
      <c r="BP493">
        <f>IF($CL493&gt;=20,INDEX($AU:$AU,$CK493+20),"")</f>
      </c>
      <c r="BQ493">
        <f>IF($CL493&gt;=21,INDEX($AU:$AU,$CK493+21),"")</f>
      </c>
      <c r="BR493">
        <f>IF($CL493&gt;=22,INDEX($AU:$AU,$CK493+22),"")</f>
      </c>
      <c r="BS493">
        <f>IF($CL493&gt;=23,INDEX($AU:$AU,$CK493+23),"")</f>
      </c>
      <c r="BT493">
        <f>IF($CL493&gt;=24,INDEX($AU:$AU,$CK493+24),"")</f>
      </c>
      <c r="BU493">
        <f>IF($CL493&gt;=25,INDEX($AU:$AU,$CK493+25),"")</f>
      </c>
      <c r="BV493">
        <f>IF($CL493&gt;=26,INDEX($AU:$AU,$CK493+26),"")</f>
      </c>
      <c r="BW493">
        <f>IF($CL493&gt;=27,INDEX($AU:$AU,$CK493+27),"")</f>
      </c>
      <c r="BX493">
        <f>IF($CL493&gt;=28,INDEX($AU:$AU,$CK493+28),"")</f>
      </c>
      <c r="BY493">
        <f>IF($CL493&gt;=29,INDEX($AU:$AU,$CK493+29),"")</f>
      </c>
      <c r="BZ493">
        <f>IF($CL493&gt;=30,INDEX($AU:$AU,$CK493+30),"")</f>
      </c>
      <c r="CA493">
        <f>IF($CL493&gt;=31,INDEX($AU:$AU,$CK493+31),"")</f>
      </c>
      <c r="CB493">
        <f>IF($CL493&gt;=32,INDEX($AU:$AU,$CK493+32),"")</f>
      </c>
      <c r="CC493">
        <f>IF($CL493&gt;=33,INDEX($AU:$AU,$CK493+33),"")</f>
      </c>
      <c r="CD493">
        <f>IF($CL493&gt;=34,INDEX($AU:$AU,$CK493+34),"")</f>
      </c>
      <c r="CE493">
        <f>IF($CL493&gt;=35,INDEX($AU:$AU,$CK493+35),"")</f>
      </c>
      <c r="CF493">
        <f>IF($CL493&gt;=36,INDEX($AU:$AU,$CK493+36),"")</f>
      </c>
      <c r="CG493">
        <f>IF($CL493&gt;=37,INDEX($AU:$AU,$CK493+37),"")</f>
      </c>
      <c r="CH493">
        <f>IF($CL493&gt;=38,INDEX($AU:$AU,$CK493+38),"")</f>
      </c>
      <c r="CI493">
        <f>IF($CL493&gt;=39,INDEX($AU:$AU,$CK493+39),"")</f>
      </c>
      <c r="CJ493">
        <f>IF($CL493&gt;=40,INDEX($AU:$AU,$CK493+40),"")</f>
      </c>
      <c r="CK493">
        <f>IFERROR(MATCH($AT493,$AU$2:$AU$133,0)+1,0)</f>
      </c>
      <c r="CL493">
        <f>IFERROR(INDEX($AV$2:$AV$133,MATCH($AT493,$AU$2:$AU$133,0)),0)</f>
      </c>
      <c r="CM493">
        <f>IFERROR(LEFT($L493,FIND(" - ",$L493)-1),$L493)</f>
      </c>
      <c r="CN493" t="s">
        <v>149</v>
      </c>
      <c r="CP493">
        <f>IF($DK493&gt;=1,INDEX($CN:$CN,$DJ493+1),"")</f>
      </c>
      <c r="CQ493">
        <f>IF($DK493&gt;=2,INDEX($CN:$CN,$DJ493+2),"")</f>
      </c>
      <c r="CR493">
        <f>IF($DK493&gt;=3,INDEX($CN:$CN,$DJ493+3),"")</f>
      </c>
      <c r="CS493">
        <f>IF($DK493&gt;=4,INDEX($CN:$CN,$DJ493+4),"")</f>
      </c>
      <c r="CT493">
        <f>IF($DK493&gt;=5,INDEX($CN:$CN,$DJ493+5),"")</f>
      </c>
      <c r="CU493">
        <f>IF($DK493&gt;=6,INDEX($CN:$CN,$DJ493+6),"")</f>
      </c>
      <c r="CV493">
        <f>IF($DK493&gt;=7,INDEX($CN:$CN,$DJ493+7),"")</f>
      </c>
      <c r="CW493">
        <f>IF($DK493&gt;=8,INDEX($CN:$CN,$DJ493+8),"")</f>
      </c>
      <c r="CX493">
        <f>IF($DK493&gt;=9,INDEX($CN:$CN,$DJ493+9),"")</f>
      </c>
      <c r="CY493">
        <f>IF($DK493&gt;=10,INDEX($CN:$CN,$DJ493+10),"")</f>
      </c>
      <c r="CZ493">
        <f>IF($DK493&gt;=11,INDEX($CN:$CN,$DJ493+11),"")</f>
      </c>
      <c r="DA493">
        <f>IF($DK493&gt;=12,INDEX($CN:$CN,$DJ493+12),"")</f>
      </c>
      <c r="DB493">
        <f>IF($DK493&gt;=13,INDEX($CN:$CN,$DJ493+13),"")</f>
      </c>
      <c r="DC493">
        <f>IF($DK493&gt;=14,INDEX($CN:$CN,$DJ493+14),"")</f>
      </c>
      <c r="DD493">
        <f>IF($DK493&gt;=15,INDEX($CN:$CN,$DJ493+15),"")</f>
      </c>
      <c r="DE493">
        <f>IF($DK493&gt;=16,INDEX($CN:$CN,$DJ493+16),"")</f>
      </c>
      <c r="DF493">
        <f>IF($DK493&gt;=17,INDEX($CN:$CN,$DJ493+17),"")</f>
      </c>
      <c r="DG493">
        <f>IF($DK493&gt;=18,INDEX($CN:$CN,$DJ493+18),"")</f>
      </c>
      <c r="DH493">
        <f>IF($DK493&gt;=19,INDEX($CN:$CN,$DJ493+19),"")</f>
      </c>
      <c r="DI493">
        <f>IF($DK493&gt;=20,INDEX($CN:$CN,$DJ493+20),"")</f>
      </c>
      <c r="DJ493">
        <f>IFERROR(MATCH($CM493,$CN$2:$CN$1089,0)+1,0)</f>
      </c>
      <c r="DK493">
        <f>IFERROR(INDEX($CO$2:$CO$1089,MATCH($CM493,$CN$2:$CN$1089,0)),0)</f>
      </c>
      <c r="DL493">
        <f>IFERROR(INDEX($AS:$AS,MATCH($O493,$AR:$AR,0))&amp;"","")</f>
      </c>
      <c r="DP493">
        <f>IF($GS493&gt;=1,INDEX($DM:$DM,$GR493+1),"")</f>
      </c>
      <c r="DQ493">
        <f>IF($GS493&gt;=2,INDEX($DM:$DM,$GR493+2),"")</f>
      </c>
      <c r="DR493">
        <f>IF($GS493&gt;=3,INDEX($DM:$DM,$GR493+3),"")</f>
      </c>
      <c r="DS493">
        <f>IF($GS493&gt;=4,INDEX($DM:$DM,$GR493+4),"")</f>
      </c>
      <c r="DT493">
        <f>IF($GS493&gt;=5,INDEX($DM:$DM,$GR493+5),"")</f>
      </c>
      <c r="DU493">
        <f>IF($GS493&gt;=6,INDEX($DM:$DM,$GR493+6),"")</f>
      </c>
      <c r="DV493">
        <f>IF($GS493&gt;=7,INDEX($DM:$DM,$GR493+7),"")</f>
      </c>
      <c r="DW493">
        <f>IF($GS493&gt;=8,INDEX($DM:$DM,$GR493+8),"")</f>
      </c>
      <c r="DX493">
        <f>IF($GS493&gt;=9,INDEX($DM:$DM,$GR493+9),"")</f>
      </c>
      <c r="DY493">
        <f>IF($GS493&gt;=10,INDEX($DM:$DM,$GR493+10),"")</f>
      </c>
      <c r="DZ493">
        <f>IF($GS493&gt;=11,INDEX($DM:$DM,$GR493+11),"")</f>
      </c>
      <c r="EA493">
        <f>IF($GS493&gt;=12,INDEX($DM:$DM,$GR493+12),"")</f>
      </c>
      <c r="EB493">
        <f>IF($GS493&gt;=13,INDEX($DM:$DM,$GR493+13),"")</f>
      </c>
      <c r="EC493">
        <f>IF($GS493&gt;=14,INDEX($DM:$DM,$GR493+14),"")</f>
      </c>
      <c r="ED493">
        <f>IF($GS493&gt;=15,INDEX($DM:$DM,$GR493+15),"")</f>
      </c>
      <c r="EE493">
        <f>IF($GS493&gt;=16,INDEX($DM:$DM,$GR493+16),"")</f>
      </c>
      <c r="EF493">
        <f>IF($GS493&gt;=17,INDEX($DM:$DM,$GR493+17),"")</f>
      </c>
      <c r="EG493">
        <f>IF($GS493&gt;=18,INDEX($DM:$DM,$GR493+18),"")</f>
      </c>
      <c r="EH493">
        <f>IF($GS493&gt;=19,INDEX($DM:$DM,$GR493+19),"")</f>
      </c>
      <c r="EI493">
        <f>IF($GS493&gt;=20,INDEX($DM:$DM,$GR493+20),"")</f>
      </c>
      <c r="EJ493">
        <f>IF($GS493&gt;=21,INDEX($DM:$DM,$GR493+21),"")</f>
      </c>
      <c r="EK493">
        <f>IF($GS493&gt;=22,INDEX($DM:$DM,$GR493+22),"")</f>
      </c>
      <c r="EL493">
        <f>IF($GS493&gt;=23,INDEX($DM:$DM,$GR493+23),"")</f>
      </c>
      <c r="EM493">
        <f>IF($GS493&gt;=24,INDEX($DM:$DM,$GR493+24),"")</f>
      </c>
      <c r="EN493">
        <f>IF($GS493&gt;=25,INDEX($DM:$DM,$GR493+25),"")</f>
      </c>
      <c r="EO493">
        <f>IF($GS493&gt;=26,INDEX($DM:$DM,$GR493+26),"")</f>
      </c>
      <c r="EP493">
        <f>IF($GS493&gt;=27,INDEX($DM:$DM,$GR493+27),"")</f>
      </c>
      <c r="EQ493">
        <f>IF($GS493&gt;=28,INDEX($DM:$DM,$GR493+28),"")</f>
      </c>
      <c r="ER493">
        <f>IF($GS493&gt;=29,INDEX($DM:$DM,$GR493+29),"")</f>
      </c>
      <c r="ES493">
        <f>IF($GS493&gt;=30,INDEX($DM:$DM,$GR493+30),"")</f>
      </c>
      <c r="ET493">
        <f>IF($GS493&gt;=31,INDEX($DM:$DM,$GR493+31),"")</f>
      </c>
      <c r="EU493">
        <f>IF($GS493&gt;=32,INDEX($DM:$DM,$GR493+32),"")</f>
      </c>
      <c r="EV493">
        <f>IF($GS493&gt;=33,INDEX($DM:$DM,$GR493+33),"")</f>
      </c>
      <c r="EW493">
        <f>IF($GS493&gt;=34,INDEX($DM:$DM,$GR493+34),"")</f>
      </c>
      <c r="EX493">
        <f>IF($GS493&gt;=35,INDEX($DM:$DM,$GR493+35),"")</f>
      </c>
      <c r="EY493">
        <f>IF($GS493&gt;=36,INDEX($DM:$DM,$GR493+36),"")</f>
      </c>
      <c r="EZ493">
        <f>IF($GS493&gt;=37,INDEX($DM:$DM,$GR493+37),"")</f>
      </c>
      <c r="FA493">
        <f>IF($GS493&gt;=38,INDEX($DM:$DM,$GR493+38),"")</f>
      </c>
      <c r="FB493">
        <f>IF($GS493&gt;=39,INDEX($DM:$DM,$GR493+39),"")</f>
      </c>
      <c r="FC493">
        <f>IF($GS493&gt;=40,INDEX($DM:$DM,$GR493+40),"")</f>
      </c>
      <c r="FD493">
        <f>IF($GS493&gt;=1,INDEX($DN:$DN,$GR493+1),"")</f>
      </c>
      <c r="FE493">
        <f>IF($GS493&gt;=2,INDEX($DN:$DN,$GR493+2),"")</f>
      </c>
      <c r="FF493">
        <f>IF($GS493&gt;=3,INDEX($DN:$DN,$GR493+3),"")</f>
      </c>
      <c r="FG493">
        <f>IF($GS493&gt;=4,INDEX($DN:$DN,$GR493+4),"")</f>
      </c>
      <c r="FH493">
        <f>IF($GS493&gt;=5,INDEX($DN:$DN,$GR493+5),"")</f>
      </c>
      <c r="FI493">
        <f>IF($GS493&gt;=6,INDEX($DN:$DN,$GR493+6),"")</f>
      </c>
      <c r="FJ493">
        <f>IF($GS493&gt;=7,INDEX($DN:$DN,$GR493+7),"")</f>
      </c>
      <c r="FK493">
        <f>IF($GS493&gt;=8,INDEX($DN:$DN,$GR493+8),"")</f>
      </c>
      <c r="FL493">
        <f>IF($GS493&gt;=9,INDEX($DN:$DN,$GR493+9),"")</f>
      </c>
      <c r="FM493">
        <f>IF($GS493&gt;=10,INDEX($DN:$DN,$GR493+10),"")</f>
      </c>
      <c r="FN493">
        <f>IF($GS493&gt;=11,INDEX($DN:$DN,$GR493+11),"")</f>
      </c>
      <c r="FO493">
        <f>IF($GS493&gt;=12,INDEX($DN:$DN,$GR493+12),"")</f>
      </c>
      <c r="FP493">
        <f>IF($GS493&gt;=13,INDEX($DN:$DN,$GR493+13),"")</f>
      </c>
      <c r="FQ493">
        <f>IF($GS493&gt;=14,INDEX($DN:$DN,$GR493+14),"")</f>
      </c>
      <c r="FR493">
        <f>IF($GS493&gt;=15,INDEX($DN:$DN,$GR493+15),"")</f>
      </c>
      <c r="FS493">
        <f>IF($GS493&gt;=16,INDEX($DN:$DN,$GR493+16),"")</f>
      </c>
      <c r="FT493">
        <f>IF($GS493&gt;=17,INDEX($DN:$DN,$GR493+17),"")</f>
      </c>
      <c r="FU493">
        <f>IF($GS493&gt;=18,INDEX($DN:$DN,$GR493+18),"")</f>
      </c>
      <c r="FV493">
        <f>IF($GS493&gt;=19,INDEX($DN:$DN,$GR493+19),"")</f>
      </c>
      <c r="FW493">
        <f>IF($GS493&gt;=20,INDEX($DN:$DN,$GR493+20),"")</f>
      </c>
      <c r="FX493">
        <f>IF($GS493&gt;=21,INDEX($DN:$DN,$GR493+21),"")</f>
      </c>
      <c r="FY493">
        <f>IF($GS493&gt;=22,INDEX($DN:$DN,$GR493+22),"")</f>
      </c>
      <c r="FZ493">
        <f>IF($GS493&gt;=23,INDEX($DN:$DN,$GR493+23),"")</f>
      </c>
      <c r="GA493">
        <f>IF($GS493&gt;=24,INDEX($DN:$DN,$GR493+24),"")</f>
      </c>
      <c r="GB493">
        <f>IF($GS493&gt;=25,INDEX($DN:$DN,$GR493+25),"")</f>
      </c>
      <c r="GC493">
        <f>IF($GS493&gt;=26,INDEX($DN:$DN,$GR493+26),"")</f>
      </c>
      <c r="GD493">
        <f>IF($GS493&gt;=27,INDEX($DN:$DN,$GR493+27),"")</f>
      </c>
      <c r="GE493">
        <f>IF($GS493&gt;=28,INDEX($DN:$DN,$GR493+28),"")</f>
      </c>
      <c r="GF493">
        <f>IF($GS493&gt;=29,INDEX($DN:$DN,$GR493+29),"")</f>
      </c>
      <c r="GG493">
        <f>IF($GS493&gt;=30,INDEX($DN:$DN,$GR493+30),"")</f>
      </c>
      <c r="GH493">
        <f>IF($GS493&gt;=31,INDEX($DN:$DN,$GR493+31),"")</f>
      </c>
      <c r="GI493">
        <f>IF($GS493&gt;=32,INDEX($DN:$DN,$GR493+32),"")</f>
      </c>
      <c r="GJ493">
        <f>IF($GS493&gt;=33,INDEX($DN:$DN,$GR493+33),"")</f>
      </c>
      <c r="GK493">
        <f>IF($GS493&gt;=34,INDEX($DN:$DN,$GR493+34),"")</f>
      </c>
      <c r="GL493">
        <f>IF($GS493&gt;=35,INDEX($DN:$DN,$GR493+35),"")</f>
      </c>
      <c r="GM493">
        <f>IF($GS493&gt;=36,INDEX($DN:$DN,$GR493+36),"")</f>
      </c>
      <c r="GN493">
        <f>IF($GS493&gt;=37,INDEX($DN:$DN,$GR493+37),"")</f>
      </c>
      <c r="GO493">
        <f>IF($GS493&gt;=38,INDEX($DN:$DN,$GR493+38),"")</f>
      </c>
      <c r="GP493">
        <f>IF($GS493&gt;=39,INDEX($DN:$DN,$GR493+39),"")</f>
      </c>
      <c r="GQ493">
        <f>IF($GS493&gt;=40,INDEX($DN:$DN,$GR493+40),"")</f>
      </c>
      <c r="GR493">
        <f>IFERROR(MATCH($DL493,$DM$2:$DM$148,0)+1,0)</f>
      </c>
      <c r="GS493">
        <f>IFERROR(INDEX($DO$2:$DO$148,MATCH($DL493,$DM$2:$DM$148,0)),0)</f>
      </c>
      <c r="GT493">
        <f>IFERROR(MATCH($Z493,$DP$493:$FC$493,0),0)</f>
      </c>
      <c r="GU493">
        <f>IF($GT493&gt;0,INDEX($FD$493:$GQ$493,$GT493),"")</f>
      </c>
      <c r="GX493">
        <f>IF($JG493&gt;=1,INDEX($GV:$GV,$JF493+1),"")</f>
      </c>
      <c r="GY493">
        <f>IF($JG493&gt;=2,INDEX($GV:$GV,$JF493+2),"")</f>
      </c>
      <c r="GZ493">
        <f>IF($JG493&gt;=3,INDEX($GV:$GV,$JF493+3),"")</f>
      </c>
      <c r="HA493">
        <f>IF($JG493&gt;=4,INDEX($GV:$GV,$JF493+4),"")</f>
      </c>
      <c r="HB493">
        <f>IF($JG493&gt;=5,INDEX($GV:$GV,$JF493+5),"")</f>
      </c>
      <c r="HC493">
        <f>IF($JG493&gt;=6,INDEX($GV:$GV,$JF493+6),"")</f>
      </c>
      <c r="HD493">
        <f>IF($JG493&gt;=7,INDEX($GV:$GV,$JF493+7),"")</f>
      </c>
      <c r="HE493">
        <f>IF($JG493&gt;=8,INDEX($GV:$GV,$JF493+8),"")</f>
      </c>
      <c r="HF493">
        <f>IF($JG493&gt;=9,INDEX($GV:$GV,$JF493+9),"")</f>
      </c>
      <c r="HG493">
        <f>IF($JG493&gt;=10,INDEX($GV:$GV,$JF493+10),"")</f>
      </c>
      <c r="HH493">
        <f>IF($JG493&gt;=11,INDEX($GV:$GV,$JF493+11),"")</f>
      </c>
      <c r="HI493">
        <f>IF($JG493&gt;=12,INDEX($GV:$GV,$JF493+12),"")</f>
      </c>
      <c r="HJ493">
        <f>IF($JG493&gt;=13,INDEX($GV:$GV,$JF493+13),"")</f>
      </c>
      <c r="HK493">
        <f>IF($JG493&gt;=14,INDEX($GV:$GV,$JF493+14),"")</f>
      </c>
      <c r="HL493">
        <f>IF($JG493&gt;=15,INDEX($GV:$GV,$JF493+15),"")</f>
      </c>
      <c r="HM493">
        <f>IF($JG493&gt;=16,INDEX($GV:$GV,$JF493+16),"")</f>
      </c>
      <c r="HN493">
        <f>IF($JG493&gt;=17,INDEX($GV:$GV,$JF493+17),"")</f>
      </c>
      <c r="HO493">
        <f>IF($JG493&gt;=18,INDEX($GV:$GV,$JF493+18),"")</f>
      </c>
      <c r="HP493">
        <f>IF($JG493&gt;=19,INDEX($GV:$GV,$JF493+19),"")</f>
      </c>
      <c r="HQ493">
        <f>IF($JG493&gt;=20,INDEX($GV:$GV,$JF493+20),"")</f>
      </c>
      <c r="HR493">
        <f>IF($JG493&gt;=21,INDEX($GV:$GV,$JF493+21),"")</f>
      </c>
      <c r="HS493">
        <f>IF($JG493&gt;=22,INDEX($GV:$GV,$JF493+22),"")</f>
      </c>
      <c r="HT493">
        <f>IF($JG493&gt;=23,INDEX($GV:$GV,$JF493+23),"")</f>
      </c>
      <c r="HU493">
        <f>IF($JG493&gt;=24,INDEX($GV:$GV,$JF493+24),"")</f>
      </c>
      <c r="HV493">
        <f>IF($JG493&gt;=25,INDEX($GV:$GV,$JF493+25),"")</f>
      </c>
      <c r="HW493">
        <f>IF($JG493&gt;=26,INDEX($GV:$GV,$JF493+26),"")</f>
      </c>
      <c r="HX493">
        <f>IF($JG493&gt;=27,INDEX($GV:$GV,$JF493+27),"")</f>
      </c>
      <c r="HY493">
        <f>IF($JG493&gt;=28,INDEX($GV:$GV,$JF493+28),"")</f>
      </c>
      <c r="HZ493">
        <f>IF($JG493&gt;=29,INDEX($GV:$GV,$JF493+29),"")</f>
      </c>
      <c r="IA493">
        <f>IF($JG493&gt;=30,INDEX($GV:$GV,$JF493+30),"")</f>
      </c>
      <c r="IB493">
        <f>IF($JG493&gt;=31,INDEX($GV:$GV,$JF493+31),"")</f>
      </c>
      <c r="IC493">
        <f>IF($JG493&gt;=32,INDEX($GV:$GV,$JF493+32),"")</f>
      </c>
      <c r="ID493">
        <f>IF($JG493&gt;=33,INDEX($GV:$GV,$JF493+33),"")</f>
      </c>
      <c r="IE493">
        <f>IF($JG493&gt;=34,INDEX($GV:$GV,$JF493+34),"")</f>
      </c>
      <c r="IF493">
        <f>IF($JG493&gt;=35,INDEX($GV:$GV,$JF493+35),"")</f>
      </c>
      <c r="IG493">
        <f>IF($JG493&gt;=36,INDEX($GV:$GV,$JF493+36),"")</f>
      </c>
      <c r="IH493">
        <f>IF($JG493&gt;=37,INDEX($GV:$GV,$JF493+37),"")</f>
      </c>
      <c r="II493">
        <f>IF($JG493&gt;=38,INDEX($GV:$GV,$JF493+38),"")</f>
      </c>
      <c r="IJ493">
        <f>IF($JG493&gt;=39,INDEX($GV:$GV,$JF493+39),"")</f>
      </c>
      <c r="IK493">
        <f>IF($JG493&gt;=40,INDEX($GV:$GV,$JF493+40),"")</f>
      </c>
      <c r="IL493">
        <f>IF($JG493&gt;=41,INDEX($GV:$GV,$JF493+41),"")</f>
      </c>
      <c r="IM493">
        <f>IF($JG493&gt;=42,INDEX($GV:$GV,$JF493+42),"")</f>
      </c>
      <c r="IN493">
        <f>IF($JG493&gt;=43,INDEX($GV:$GV,$JF493+43),"")</f>
      </c>
      <c r="IO493">
        <f>IF($JG493&gt;=44,INDEX($GV:$GV,$JF493+44),"")</f>
      </c>
      <c r="IP493">
        <f>IF($JG493&gt;=45,INDEX($GV:$GV,$JF493+45),"")</f>
      </c>
      <c r="IQ493">
        <f>IF($JG493&gt;=46,INDEX($GV:$GV,$JF493+46),"")</f>
      </c>
      <c r="IR493">
        <f>IF($JG493&gt;=47,INDEX($GV:$GV,$JF493+47),"")</f>
      </c>
      <c r="IS493">
        <f>IF($JG493&gt;=48,INDEX($GV:$GV,$JF493+48),"")</f>
      </c>
      <c r="IT493">
        <f>IF($JG493&gt;=49,INDEX($GV:$GV,$JF493+49),"")</f>
      </c>
      <c r="IU493">
        <f>IF($JG493&gt;=50,INDEX($GV:$GV,$JF493+50),"")</f>
      </c>
      <c r="IV493">
        <f>IF($JG493&gt;=51,INDEX($GV:$GV,$JF493+51),"")</f>
      </c>
      <c r="IW493">
        <f>IF($JG493&gt;=52,INDEX($GV:$GV,$JF493+52),"")</f>
      </c>
      <c r="IX493">
        <f>IF($JG493&gt;=53,INDEX($GV:$GV,$JF493+53),"")</f>
      </c>
      <c r="IY493">
        <f>IF($JG493&gt;=54,INDEX($GV:$GV,$JF493+54),"")</f>
      </c>
      <c r="IZ493">
        <f>IF($JG493&gt;=55,INDEX($GV:$GV,$JF493+55),"")</f>
      </c>
      <c r="JA493">
        <f>IF($JG493&gt;=56,INDEX($GV:$GV,$JF493+56),"")</f>
      </c>
      <c r="JB493">
        <f>IF($JG493&gt;=57,INDEX($GV:$GV,$JF493+57),"")</f>
      </c>
      <c r="JC493">
        <f>IF($JG493&gt;=58,INDEX($GV:$GV,$JF493+58),"")</f>
      </c>
      <c r="JD493">
        <f>IF($JG493&gt;=59,INDEX($GV:$GV,$JF493+59),"")</f>
      </c>
      <c r="JE493">
        <f>IF($JG493&gt;=60,INDEX($GV:$GV,$JF493+60),"")</f>
      </c>
      <c r="JF493">
        <f>IFERROR(MATCH($GU493,$GV$2:$GV$322,0)+1,0)</f>
      </c>
      <c r="JG493">
        <f>IFERROR(INDEX($GW$2:$GW$322,MATCH($GU493,$GV$2:$GV$322,0)),0)</f>
      </c>
      <c r="JH493" t="s">
        <v>44</v>
      </c>
      <c r="JI493" t="s">
        <v>44</v>
      </c>
    </row>
    <row r="494" spans="1:269" x14ac:dyDescent="0.25">
      <c r="R494">
        <f>IF(OR($U494="",$Q494=""),"",IFERROR($U494/$Q494,0))</f>
      </c>
      <c r="S494">
        <f>IF($U494="","",
SUM($T494,$V494,$AA494,$W494,$Y494)*
(1-IF($AB494="",0,VALUE($AB494)/100)))</f>
      </c>
      <c r="T494">
        <f>IF($U494="","",$U494)</f>
      </c>
      <c r="V494">
        <f>IF($U494="","",
IF($O494="","",
IF(ISNUMBER(SEARCH("exempt",LOWER($O494))),0,
$U494*(VALUE(SUBSTITUTE($O494,"%",""))/100))))</f>
      </c>
      <c r="AC494">
        <f>IFERROR(IF(FIND(" - ",$K494)&gt;0,MID($K494,FIND(" - ",$K494)+3,LEN($K494)),""),"")</f>
      </c>
      <c r="AL494" t="s">
        <v>1368</v>
      </c>
      <c r="AT494">
        <f>IFERROR(LEFT($K494,FIND(" - ",$K494)-1),$K494)</f>
      </c>
      <c r="AW494">
        <f>IF($CL494&gt;=1,INDEX($AU:$AU,$CK494+1),"")</f>
      </c>
      <c r="AX494">
        <f>IF($CL494&gt;=2,INDEX($AU:$AU,$CK494+2),"")</f>
      </c>
      <c r="AY494">
        <f>IF($CL494&gt;=3,INDEX($AU:$AU,$CK494+3),"")</f>
      </c>
      <c r="AZ494">
        <f>IF($CL494&gt;=4,INDEX($AU:$AU,$CK494+4),"")</f>
      </c>
      <c r="BA494">
        <f>IF($CL494&gt;=5,INDEX($AU:$AU,$CK494+5),"")</f>
      </c>
      <c r="BB494">
        <f>IF($CL494&gt;=6,INDEX($AU:$AU,$CK494+6),"")</f>
      </c>
      <c r="BC494">
        <f>IF($CL494&gt;=7,INDEX($AU:$AU,$CK494+7),"")</f>
      </c>
      <c r="BD494">
        <f>IF($CL494&gt;=8,INDEX($AU:$AU,$CK494+8),"")</f>
      </c>
      <c r="BE494">
        <f>IF($CL494&gt;=9,INDEX($AU:$AU,$CK494+9),"")</f>
      </c>
      <c r="BF494">
        <f>IF($CL494&gt;=10,INDEX($AU:$AU,$CK494+10),"")</f>
      </c>
      <c r="BG494">
        <f>IF($CL494&gt;=11,INDEX($AU:$AU,$CK494+11),"")</f>
      </c>
      <c r="BH494">
        <f>IF($CL494&gt;=12,INDEX($AU:$AU,$CK494+12),"")</f>
      </c>
      <c r="BI494">
        <f>IF($CL494&gt;=13,INDEX($AU:$AU,$CK494+13),"")</f>
      </c>
      <c r="BJ494">
        <f>IF($CL494&gt;=14,INDEX($AU:$AU,$CK494+14),"")</f>
      </c>
      <c r="BK494">
        <f>IF($CL494&gt;=15,INDEX($AU:$AU,$CK494+15),"")</f>
      </c>
      <c r="BL494">
        <f>IF($CL494&gt;=16,INDEX($AU:$AU,$CK494+16),"")</f>
      </c>
      <c r="BM494">
        <f>IF($CL494&gt;=17,INDEX($AU:$AU,$CK494+17),"")</f>
      </c>
      <c r="BN494">
        <f>IF($CL494&gt;=18,INDEX($AU:$AU,$CK494+18),"")</f>
      </c>
      <c r="BO494">
        <f>IF($CL494&gt;=19,INDEX($AU:$AU,$CK494+19),"")</f>
      </c>
      <c r="BP494">
        <f>IF($CL494&gt;=20,INDEX($AU:$AU,$CK494+20),"")</f>
      </c>
      <c r="BQ494">
        <f>IF($CL494&gt;=21,INDEX($AU:$AU,$CK494+21),"")</f>
      </c>
      <c r="BR494">
        <f>IF($CL494&gt;=22,INDEX($AU:$AU,$CK494+22),"")</f>
      </c>
      <c r="BS494">
        <f>IF($CL494&gt;=23,INDEX($AU:$AU,$CK494+23),"")</f>
      </c>
      <c r="BT494">
        <f>IF($CL494&gt;=24,INDEX($AU:$AU,$CK494+24),"")</f>
      </c>
      <c r="BU494">
        <f>IF($CL494&gt;=25,INDEX($AU:$AU,$CK494+25),"")</f>
      </c>
      <c r="BV494">
        <f>IF($CL494&gt;=26,INDEX($AU:$AU,$CK494+26),"")</f>
      </c>
      <c r="BW494">
        <f>IF($CL494&gt;=27,INDEX($AU:$AU,$CK494+27),"")</f>
      </c>
      <c r="BX494">
        <f>IF($CL494&gt;=28,INDEX($AU:$AU,$CK494+28),"")</f>
      </c>
      <c r="BY494">
        <f>IF($CL494&gt;=29,INDEX($AU:$AU,$CK494+29),"")</f>
      </c>
      <c r="BZ494">
        <f>IF($CL494&gt;=30,INDEX($AU:$AU,$CK494+30),"")</f>
      </c>
      <c r="CA494">
        <f>IF($CL494&gt;=31,INDEX($AU:$AU,$CK494+31),"")</f>
      </c>
      <c r="CB494">
        <f>IF($CL494&gt;=32,INDEX($AU:$AU,$CK494+32),"")</f>
      </c>
      <c r="CC494">
        <f>IF($CL494&gt;=33,INDEX($AU:$AU,$CK494+33),"")</f>
      </c>
      <c r="CD494">
        <f>IF($CL494&gt;=34,INDEX($AU:$AU,$CK494+34),"")</f>
      </c>
      <c r="CE494">
        <f>IF($CL494&gt;=35,INDEX($AU:$AU,$CK494+35),"")</f>
      </c>
      <c r="CF494">
        <f>IF($CL494&gt;=36,INDEX($AU:$AU,$CK494+36),"")</f>
      </c>
      <c r="CG494">
        <f>IF($CL494&gt;=37,INDEX($AU:$AU,$CK494+37),"")</f>
      </c>
      <c r="CH494">
        <f>IF($CL494&gt;=38,INDEX($AU:$AU,$CK494+38),"")</f>
      </c>
      <c r="CI494">
        <f>IF($CL494&gt;=39,INDEX($AU:$AU,$CK494+39),"")</f>
      </c>
      <c r="CJ494">
        <f>IF($CL494&gt;=40,INDEX($AU:$AU,$CK494+40),"")</f>
      </c>
      <c r="CK494">
        <f>IFERROR(MATCH($AT494,$AU$2:$AU$133,0)+1,0)</f>
      </c>
      <c r="CL494">
        <f>IFERROR(INDEX($AV$2:$AV$133,MATCH($AT494,$AU$2:$AU$133,0)),0)</f>
      </c>
      <c r="CM494">
        <f>IFERROR(LEFT($L494,FIND(" - ",$L494)-1),$L494)</f>
      </c>
      <c r="CN494" t="s">
        <v>1369</v>
      </c>
      <c r="CO494">
        <v>1</v>
      </c>
      <c r="CP494">
        <f>IF($DK494&gt;=1,INDEX($CN:$CN,$DJ494+1),"")</f>
      </c>
      <c r="CQ494">
        <f>IF($DK494&gt;=2,INDEX($CN:$CN,$DJ494+2),"")</f>
      </c>
      <c r="CR494">
        <f>IF($DK494&gt;=3,INDEX($CN:$CN,$DJ494+3),"")</f>
      </c>
      <c r="CS494">
        <f>IF($DK494&gt;=4,INDEX($CN:$CN,$DJ494+4),"")</f>
      </c>
      <c r="CT494">
        <f>IF($DK494&gt;=5,INDEX($CN:$CN,$DJ494+5),"")</f>
      </c>
      <c r="CU494">
        <f>IF($DK494&gt;=6,INDEX($CN:$CN,$DJ494+6),"")</f>
      </c>
      <c r="CV494">
        <f>IF($DK494&gt;=7,INDEX($CN:$CN,$DJ494+7),"")</f>
      </c>
      <c r="CW494">
        <f>IF($DK494&gt;=8,INDEX($CN:$CN,$DJ494+8),"")</f>
      </c>
      <c r="CX494">
        <f>IF($DK494&gt;=9,INDEX($CN:$CN,$DJ494+9),"")</f>
      </c>
      <c r="CY494">
        <f>IF($DK494&gt;=10,INDEX($CN:$CN,$DJ494+10),"")</f>
      </c>
      <c r="CZ494">
        <f>IF($DK494&gt;=11,INDEX($CN:$CN,$DJ494+11),"")</f>
      </c>
      <c r="DA494">
        <f>IF($DK494&gt;=12,INDEX($CN:$CN,$DJ494+12),"")</f>
      </c>
      <c r="DB494">
        <f>IF($DK494&gt;=13,INDEX($CN:$CN,$DJ494+13),"")</f>
      </c>
      <c r="DC494">
        <f>IF($DK494&gt;=14,INDEX($CN:$CN,$DJ494+14),"")</f>
      </c>
      <c r="DD494">
        <f>IF($DK494&gt;=15,INDEX($CN:$CN,$DJ494+15),"")</f>
      </c>
      <c r="DE494">
        <f>IF($DK494&gt;=16,INDEX($CN:$CN,$DJ494+16),"")</f>
      </c>
      <c r="DF494">
        <f>IF($DK494&gt;=17,INDEX($CN:$CN,$DJ494+17),"")</f>
      </c>
      <c r="DG494">
        <f>IF($DK494&gt;=18,INDEX($CN:$CN,$DJ494+18),"")</f>
      </c>
      <c r="DH494">
        <f>IF($DK494&gt;=19,INDEX($CN:$CN,$DJ494+19),"")</f>
      </c>
      <c r="DI494">
        <f>IF($DK494&gt;=20,INDEX($CN:$CN,$DJ494+20),"")</f>
      </c>
      <c r="DJ494">
        <f>IFERROR(MATCH($CM494,$CN$2:$CN$1089,0)+1,0)</f>
      </c>
      <c r="DK494">
        <f>IFERROR(INDEX($CO$2:$CO$1089,MATCH($CM494,$CN$2:$CN$1089,0)),0)</f>
      </c>
      <c r="DL494">
        <f>IFERROR(INDEX($AS:$AS,MATCH($O494,$AR:$AR,0))&amp;"","")</f>
      </c>
      <c r="DP494">
        <f>IF($GS494&gt;=1,INDEX($DM:$DM,$GR494+1),"")</f>
      </c>
      <c r="DQ494">
        <f>IF($GS494&gt;=2,INDEX($DM:$DM,$GR494+2),"")</f>
      </c>
      <c r="DR494">
        <f>IF($GS494&gt;=3,INDEX($DM:$DM,$GR494+3),"")</f>
      </c>
      <c r="DS494">
        <f>IF($GS494&gt;=4,INDEX($DM:$DM,$GR494+4),"")</f>
      </c>
      <c r="DT494">
        <f>IF($GS494&gt;=5,INDEX($DM:$DM,$GR494+5),"")</f>
      </c>
      <c r="DU494">
        <f>IF($GS494&gt;=6,INDEX($DM:$DM,$GR494+6),"")</f>
      </c>
      <c r="DV494">
        <f>IF($GS494&gt;=7,INDEX($DM:$DM,$GR494+7),"")</f>
      </c>
      <c r="DW494">
        <f>IF($GS494&gt;=8,INDEX($DM:$DM,$GR494+8),"")</f>
      </c>
      <c r="DX494">
        <f>IF($GS494&gt;=9,INDEX($DM:$DM,$GR494+9),"")</f>
      </c>
      <c r="DY494">
        <f>IF($GS494&gt;=10,INDEX($DM:$DM,$GR494+10),"")</f>
      </c>
      <c r="DZ494">
        <f>IF($GS494&gt;=11,INDEX($DM:$DM,$GR494+11),"")</f>
      </c>
      <c r="EA494">
        <f>IF($GS494&gt;=12,INDEX($DM:$DM,$GR494+12),"")</f>
      </c>
      <c r="EB494">
        <f>IF($GS494&gt;=13,INDEX($DM:$DM,$GR494+13),"")</f>
      </c>
      <c r="EC494">
        <f>IF($GS494&gt;=14,INDEX($DM:$DM,$GR494+14),"")</f>
      </c>
      <c r="ED494">
        <f>IF($GS494&gt;=15,INDEX($DM:$DM,$GR494+15),"")</f>
      </c>
      <c r="EE494">
        <f>IF($GS494&gt;=16,INDEX($DM:$DM,$GR494+16),"")</f>
      </c>
      <c r="EF494">
        <f>IF($GS494&gt;=17,INDEX($DM:$DM,$GR494+17),"")</f>
      </c>
      <c r="EG494">
        <f>IF($GS494&gt;=18,INDEX($DM:$DM,$GR494+18),"")</f>
      </c>
      <c r="EH494">
        <f>IF($GS494&gt;=19,INDEX($DM:$DM,$GR494+19),"")</f>
      </c>
      <c r="EI494">
        <f>IF($GS494&gt;=20,INDEX($DM:$DM,$GR494+20),"")</f>
      </c>
      <c r="EJ494">
        <f>IF($GS494&gt;=21,INDEX($DM:$DM,$GR494+21),"")</f>
      </c>
      <c r="EK494">
        <f>IF($GS494&gt;=22,INDEX($DM:$DM,$GR494+22),"")</f>
      </c>
      <c r="EL494">
        <f>IF($GS494&gt;=23,INDEX($DM:$DM,$GR494+23),"")</f>
      </c>
      <c r="EM494">
        <f>IF($GS494&gt;=24,INDEX($DM:$DM,$GR494+24),"")</f>
      </c>
      <c r="EN494">
        <f>IF($GS494&gt;=25,INDEX($DM:$DM,$GR494+25),"")</f>
      </c>
      <c r="EO494">
        <f>IF($GS494&gt;=26,INDEX($DM:$DM,$GR494+26),"")</f>
      </c>
      <c r="EP494">
        <f>IF($GS494&gt;=27,INDEX($DM:$DM,$GR494+27),"")</f>
      </c>
      <c r="EQ494">
        <f>IF($GS494&gt;=28,INDEX($DM:$DM,$GR494+28),"")</f>
      </c>
      <c r="ER494">
        <f>IF($GS494&gt;=29,INDEX($DM:$DM,$GR494+29),"")</f>
      </c>
      <c r="ES494">
        <f>IF($GS494&gt;=30,INDEX($DM:$DM,$GR494+30),"")</f>
      </c>
      <c r="ET494">
        <f>IF($GS494&gt;=31,INDEX($DM:$DM,$GR494+31),"")</f>
      </c>
      <c r="EU494">
        <f>IF($GS494&gt;=32,INDEX($DM:$DM,$GR494+32),"")</f>
      </c>
      <c r="EV494">
        <f>IF($GS494&gt;=33,INDEX($DM:$DM,$GR494+33),"")</f>
      </c>
      <c r="EW494">
        <f>IF($GS494&gt;=34,INDEX($DM:$DM,$GR494+34),"")</f>
      </c>
      <c r="EX494">
        <f>IF($GS494&gt;=35,INDEX($DM:$DM,$GR494+35),"")</f>
      </c>
      <c r="EY494">
        <f>IF($GS494&gt;=36,INDEX($DM:$DM,$GR494+36),"")</f>
      </c>
      <c r="EZ494">
        <f>IF($GS494&gt;=37,INDEX($DM:$DM,$GR494+37),"")</f>
      </c>
      <c r="FA494">
        <f>IF($GS494&gt;=38,INDEX($DM:$DM,$GR494+38),"")</f>
      </c>
      <c r="FB494">
        <f>IF($GS494&gt;=39,INDEX($DM:$DM,$GR494+39),"")</f>
      </c>
      <c r="FC494">
        <f>IF($GS494&gt;=40,INDEX($DM:$DM,$GR494+40),"")</f>
      </c>
      <c r="FD494">
        <f>IF($GS494&gt;=1,INDEX($DN:$DN,$GR494+1),"")</f>
      </c>
      <c r="FE494">
        <f>IF($GS494&gt;=2,INDEX($DN:$DN,$GR494+2),"")</f>
      </c>
      <c r="FF494">
        <f>IF($GS494&gt;=3,INDEX($DN:$DN,$GR494+3),"")</f>
      </c>
      <c r="FG494">
        <f>IF($GS494&gt;=4,INDEX($DN:$DN,$GR494+4),"")</f>
      </c>
      <c r="FH494">
        <f>IF($GS494&gt;=5,INDEX($DN:$DN,$GR494+5),"")</f>
      </c>
      <c r="FI494">
        <f>IF($GS494&gt;=6,INDEX($DN:$DN,$GR494+6),"")</f>
      </c>
      <c r="FJ494">
        <f>IF($GS494&gt;=7,INDEX($DN:$DN,$GR494+7),"")</f>
      </c>
      <c r="FK494">
        <f>IF($GS494&gt;=8,INDEX($DN:$DN,$GR494+8),"")</f>
      </c>
      <c r="FL494">
        <f>IF($GS494&gt;=9,INDEX($DN:$DN,$GR494+9),"")</f>
      </c>
      <c r="FM494">
        <f>IF($GS494&gt;=10,INDEX($DN:$DN,$GR494+10),"")</f>
      </c>
      <c r="FN494">
        <f>IF($GS494&gt;=11,INDEX($DN:$DN,$GR494+11),"")</f>
      </c>
      <c r="FO494">
        <f>IF($GS494&gt;=12,INDEX($DN:$DN,$GR494+12),"")</f>
      </c>
      <c r="FP494">
        <f>IF($GS494&gt;=13,INDEX($DN:$DN,$GR494+13),"")</f>
      </c>
      <c r="FQ494">
        <f>IF($GS494&gt;=14,INDEX($DN:$DN,$GR494+14),"")</f>
      </c>
      <c r="FR494">
        <f>IF($GS494&gt;=15,INDEX($DN:$DN,$GR494+15),"")</f>
      </c>
      <c r="FS494">
        <f>IF($GS494&gt;=16,INDEX($DN:$DN,$GR494+16),"")</f>
      </c>
      <c r="FT494">
        <f>IF($GS494&gt;=17,INDEX($DN:$DN,$GR494+17),"")</f>
      </c>
      <c r="FU494">
        <f>IF($GS494&gt;=18,INDEX($DN:$DN,$GR494+18),"")</f>
      </c>
      <c r="FV494">
        <f>IF($GS494&gt;=19,INDEX($DN:$DN,$GR494+19),"")</f>
      </c>
      <c r="FW494">
        <f>IF($GS494&gt;=20,INDEX($DN:$DN,$GR494+20),"")</f>
      </c>
      <c r="FX494">
        <f>IF($GS494&gt;=21,INDEX($DN:$DN,$GR494+21),"")</f>
      </c>
      <c r="FY494">
        <f>IF($GS494&gt;=22,INDEX($DN:$DN,$GR494+22),"")</f>
      </c>
      <c r="FZ494">
        <f>IF($GS494&gt;=23,INDEX($DN:$DN,$GR494+23),"")</f>
      </c>
      <c r="GA494">
        <f>IF($GS494&gt;=24,INDEX($DN:$DN,$GR494+24),"")</f>
      </c>
      <c r="GB494">
        <f>IF($GS494&gt;=25,INDEX($DN:$DN,$GR494+25),"")</f>
      </c>
      <c r="GC494">
        <f>IF($GS494&gt;=26,INDEX($DN:$DN,$GR494+26),"")</f>
      </c>
      <c r="GD494">
        <f>IF($GS494&gt;=27,INDEX($DN:$DN,$GR494+27),"")</f>
      </c>
      <c r="GE494">
        <f>IF($GS494&gt;=28,INDEX($DN:$DN,$GR494+28),"")</f>
      </c>
      <c r="GF494">
        <f>IF($GS494&gt;=29,INDEX($DN:$DN,$GR494+29),"")</f>
      </c>
      <c r="GG494">
        <f>IF($GS494&gt;=30,INDEX($DN:$DN,$GR494+30),"")</f>
      </c>
      <c r="GH494">
        <f>IF($GS494&gt;=31,INDEX($DN:$DN,$GR494+31),"")</f>
      </c>
      <c r="GI494">
        <f>IF($GS494&gt;=32,INDEX($DN:$DN,$GR494+32),"")</f>
      </c>
      <c r="GJ494">
        <f>IF($GS494&gt;=33,INDEX($DN:$DN,$GR494+33),"")</f>
      </c>
      <c r="GK494">
        <f>IF($GS494&gt;=34,INDEX($DN:$DN,$GR494+34),"")</f>
      </c>
      <c r="GL494">
        <f>IF($GS494&gt;=35,INDEX($DN:$DN,$GR494+35),"")</f>
      </c>
      <c r="GM494">
        <f>IF($GS494&gt;=36,INDEX($DN:$DN,$GR494+36),"")</f>
      </c>
      <c r="GN494">
        <f>IF($GS494&gt;=37,INDEX($DN:$DN,$GR494+37),"")</f>
      </c>
      <c r="GO494">
        <f>IF($GS494&gt;=38,INDEX($DN:$DN,$GR494+38),"")</f>
      </c>
      <c r="GP494">
        <f>IF($GS494&gt;=39,INDEX($DN:$DN,$GR494+39),"")</f>
      </c>
      <c r="GQ494">
        <f>IF($GS494&gt;=40,INDEX($DN:$DN,$GR494+40),"")</f>
      </c>
      <c r="GR494">
        <f>IFERROR(MATCH($DL494,$DM$2:$DM$148,0)+1,0)</f>
      </c>
      <c r="GS494">
        <f>IFERROR(INDEX($DO$2:$DO$148,MATCH($DL494,$DM$2:$DM$148,0)),0)</f>
      </c>
      <c r="GT494">
        <f>IFERROR(MATCH($Z494,$DP$494:$FC$494,0),0)</f>
      </c>
      <c r="GU494">
        <f>IF($GT494&gt;0,INDEX($FD$494:$GQ$494,$GT494),"")</f>
      </c>
      <c r="GX494">
        <f>IF($JG494&gt;=1,INDEX($GV:$GV,$JF494+1),"")</f>
      </c>
      <c r="GY494">
        <f>IF($JG494&gt;=2,INDEX($GV:$GV,$JF494+2),"")</f>
      </c>
      <c r="GZ494">
        <f>IF($JG494&gt;=3,INDEX($GV:$GV,$JF494+3),"")</f>
      </c>
      <c r="HA494">
        <f>IF($JG494&gt;=4,INDEX($GV:$GV,$JF494+4),"")</f>
      </c>
      <c r="HB494">
        <f>IF($JG494&gt;=5,INDEX($GV:$GV,$JF494+5),"")</f>
      </c>
      <c r="HC494">
        <f>IF($JG494&gt;=6,INDEX($GV:$GV,$JF494+6),"")</f>
      </c>
      <c r="HD494">
        <f>IF($JG494&gt;=7,INDEX($GV:$GV,$JF494+7),"")</f>
      </c>
      <c r="HE494">
        <f>IF($JG494&gt;=8,INDEX($GV:$GV,$JF494+8),"")</f>
      </c>
      <c r="HF494">
        <f>IF($JG494&gt;=9,INDEX($GV:$GV,$JF494+9),"")</f>
      </c>
      <c r="HG494">
        <f>IF($JG494&gt;=10,INDEX($GV:$GV,$JF494+10),"")</f>
      </c>
      <c r="HH494">
        <f>IF($JG494&gt;=11,INDEX($GV:$GV,$JF494+11),"")</f>
      </c>
      <c r="HI494">
        <f>IF($JG494&gt;=12,INDEX($GV:$GV,$JF494+12),"")</f>
      </c>
      <c r="HJ494">
        <f>IF($JG494&gt;=13,INDEX($GV:$GV,$JF494+13),"")</f>
      </c>
      <c r="HK494">
        <f>IF($JG494&gt;=14,INDEX($GV:$GV,$JF494+14),"")</f>
      </c>
      <c r="HL494">
        <f>IF($JG494&gt;=15,INDEX($GV:$GV,$JF494+15),"")</f>
      </c>
      <c r="HM494">
        <f>IF($JG494&gt;=16,INDEX($GV:$GV,$JF494+16),"")</f>
      </c>
      <c r="HN494">
        <f>IF($JG494&gt;=17,INDEX($GV:$GV,$JF494+17),"")</f>
      </c>
      <c r="HO494">
        <f>IF($JG494&gt;=18,INDEX($GV:$GV,$JF494+18),"")</f>
      </c>
      <c r="HP494">
        <f>IF($JG494&gt;=19,INDEX($GV:$GV,$JF494+19),"")</f>
      </c>
      <c r="HQ494">
        <f>IF($JG494&gt;=20,INDEX($GV:$GV,$JF494+20),"")</f>
      </c>
      <c r="HR494">
        <f>IF($JG494&gt;=21,INDEX($GV:$GV,$JF494+21),"")</f>
      </c>
      <c r="HS494">
        <f>IF($JG494&gt;=22,INDEX($GV:$GV,$JF494+22),"")</f>
      </c>
      <c r="HT494">
        <f>IF($JG494&gt;=23,INDEX($GV:$GV,$JF494+23),"")</f>
      </c>
      <c r="HU494">
        <f>IF($JG494&gt;=24,INDEX($GV:$GV,$JF494+24),"")</f>
      </c>
      <c r="HV494">
        <f>IF($JG494&gt;=25,INDEX($GV:$GV,$JF494+25),"")</f>
      </c>
      <c r="HW494">
        <f>IF($JG494&gt;=26,INDEX($GV:$GV,$JF494+26),"")</f>
      </c>
      <c r="HX494">
        <f>IF($JG494&gt;=27,INDEX($GV:$GV,$JF494+27),"")</f>
      </c>
      <c r="HY494">
        <f>IF($JG494&gt;=28,INDEX($GV:$GV,$JF494+28),"")</f>
      </c>
      <c r="HZ494">
        <f>IF($JG494&gt;=29,INDEX($GV:$GV,$JF494+29),"")</f>
      </c>
      <c r="IA494">
        <f>IF($JG494&gt;=30,INDEX($GV:$GV,$JF494+30),"")</f>
      </c>
      <c r="IB494">
        <f>IF($JG494&gt;=31,INDEX($GV:$GV,$JF494+31),"")</f>
      </c>
      <c r="IC494">
        <f>IF($JG494&gt;=32,INDEX($GV:$GV,$JF494+32),"")</f>
      </c>
      <c r="ID494">
        <f>IF($JG494&gt;=33,INDEX($GV:$GV,$JF494+33),"")</f>
      </c>
      <c r="IE494">
        <f>IF($JG494&gt;=34,INDEX($GV:$GV,$JF494+34),"")</f>
      </c>
      <c r="IF494">
        <f>IF($JG494&gt;=35,INDEX($GV:$GV,$JF494+35),"")</f>
      </c>
      <c r="IG494">
        <f>IF($JG494&gt;=36,INDEX($GV:$GV,$JF494+36),"")</f>
      </c>
      <c r="IH494">
        <f>IF($JG494&gt;=37,INDEX($GV:$GV,$JF494+37),"")</f>
      </c>
      <c r="II494">
        <f>IF($JG494&gt;=38,INDEX($GV:$GV,$JF494+38),"")</f>
      </c>
      <c r="IJ494">
        <f>IF($JG494&gt;=39,INDEX($GV:$GV,$JF494+39),"")</f>
      </c>
      <c r="IK494">
        <f>IF($JG494&gt;=40,INDEX($GV:$GV,$JF494+40),"")</f>
      </c>
      <c r="IL494">
        <f>IF($JG494&gt;=41,INDEX($GV:$GV,$JF494+41),"")</f>
      </c>
      <c r="IM494">
        <f>IF($JG494&gt;=42,INDEX($GV:$GV,$JF494+42),"")</f>
      </c>
      <c r="IN494">
        <f>IF($JG494&gt;=43,INDEX($GV:$GV,$JF494+43),"")</f>
      </c>
      <c r="IO494">
        <f>IF($JG494&gt;=44,INDEX($GV:$GV,$JF494+44),"")</f>
      </c>
      <c r="IP494">
        <f>IF($JG494&gt;=45,INDEX($GV:$GV,$JF494+45),"")</f>
      </c>
      <c r="IQ494">
        <f>IF($JG494&gt;=46,INDEX($GV:$GV,$JF494+46),"")</f>
      </c>
      <c r="IR494">
        <f>IF($JG494&gt;=47,INDEX($GV:$GV,$JF494+47),"")</f>
      </c>
      <c r="IS494">
        <f>IF($JG494&gt;=48,INDEX($GV:$GV,$JF494+48),"")</f>
      </c>
      <c r="IT494">
        <f>IF($JG494&gt;=49,INDEX($GV:$GV,$JF494+49),"")</f>
      </c>
      <c r="IU494">
        <f>IF($JG494&gt;=50,INDEX($GV:$GV,$JF494+50),"")</f>
      </c>
      <c r="IV494">
        <f>IF($JG494&gt;=51,INDEX($GV:$GV,$JF494+51),"")</f>
      </c>
      <c r="IW494">
        <f>IF($JG494&gt;=52,INDEX($GV:$GV,$JF494+52),"")</f>
      </c>
      <c r="IX494">
        <f>IF($JG494&gt;=53,INDEX($GV:$GV,$JF494+53),"")</f>
      </c>
      <c r="IY494">
        <f>IF($JG494&gt;=54,INDEX($GV:$GV,$JF494+54),"")</f>
      </c>
      <c r="IZ494">
        <f>IF($JG494&gt;=55,INDEX($GV:$GV,$JF494+55),"")</f>
      </c>
      <c r="JA494">
        <f>IF($JG494&gt;=56,INDEX($GV:$GV,$JF494+56),"")</f>
      </c>
      <c r="JB494">
        <f>IF($JG494&gt;=57,INDEX($GV:$GV,$JF494+57),"")</f>
      </c>
      <c r="JC494">
        <f>IF($JG494&gt;=58,INDEX($GV:$GV,$JF494+58),"")</f>
      </c>
      <c r="JD494">
        <f>IF($JG494&gt;=59,INDEX($GV:$GV,$JF494+59),"")</f>
      </c>
      <c r="JE494">
        <f>IF($JG494&gt;=60,INDEX($GV:$GV,$JF494+60),"")</f>
      </c>
      <c r="JF494">
        <f>IFERROR(MATCH($GU494,$GV$2:$GV$322,0)+1,0)</f>
      </c>
      <c r="JG494">
        <f>IFERROR(INDEX($GW$2:$GW$322,MATCH($GU494,$GV$2:$GV$322,0)),0)</f>
      </c>
      <c r="JH494" t="s">
        <v>44</v>
      </c>
      <c r="JI494" t="s">
        <v>44</v>
      </c>
    </row>
    <row r="495" spans="1:269" x14ac:dyDescent="0.25">
      <c r="R495">
        <f>IF(OR($U495="",$Q495=""),"",IFERROR($U495/$Q495,0))</f>
      </c>
      <c r="S495">
        <f>IF($U495="","",
SUM($T495,$V495,$AA495,$W495,$Y495)*
(1-IF($AB495="",0,VALUE($AB495)/100)))</f>
      </c>
      <c r="T495">
        <f>IF($U495="","",$U495)</f>
      </c>
      <c r="V495">
        <f>IF($U495="","",
IF($O495="","",
IF(ISNUMBER(SEARCH("exempt",LOWER($O495))),0,
$U495*(VALUE(SUBSTITUTE($O495,"%",""))/100))))</f>
      </c>
      <c r="AC495">
        <f>IFERROR(IF(FIND(" - ",$K495)&gt;0,MID($K495,FIND(" - ",$K495)+3,LEN($K495)),""),"")</f>
      </c>
      <c r="AL495" t="s">
        <v>1370</v>
      </c>
      <c r="AT495">
        <f>IFERROR(LEFT($K495,FIND(" - ",$K495)-1),$K495)</f>
      </c>
      <c r="AW495">
        <f>IF($CL495&gt;=1,INDEX($AU:$AU,$CK495+1),"")</f>
      </c>
      <c r="AX495">
        <f>IF($CL495&gt;=2,INDEX($AU:$AU,$CK495+2),"")</f>
      </c>
      <c r="AY495">
        <f>IF($CL495&gt;=3,INDEX($AU:$AU,$CK495+3),"")</f>
      </c>
      <c r="AZ495">
        <f>IF($CL495&gt;=4,INDEX($AU:$AU,$CK495+4),"")</f>
      </c>
      <c r="BA495">
        <f>IF($CL495&gt;=5,INDEX($AU:$AU,$CK495+5),"")</f>
      </c>
      <c r="BB495">
        <f>IF($CL495&gt;=6,INDEX($AU:$AU,$CK495+6),"")</f>
      </c>
      <c r="BC495">
        <f>IF($CL495&gt;=7,INDEX($AU:$AU,$CK495+7),"")</f>
      </c>
      <c r="BD495">
        <f>IF($CL495&gt;=8,INDEX($AU:$AU,$CK495+8),"")</f>
      </c>
      <c r="BE495">
        <f>IF($CL495&gt;=9,INDEX($AU:$AU,$CK495+9),"")</f>
      </c>
      <c r="BF495">
        <f>IF($CL495&gt;=10,INDEX($AU:$AU,$CK495+10),"")</f>
      </c>
      <c r="BG495">
        <f>IF($CL495&gt;=11,INDEX($AU:$AU,$CK495+11),"")</f>
      </c>
      <c r="BH495">
        <f>IF($CL495&gt;=12,INDEX($AU:$AU,$CK495+12),"")</f>
      </c>
      <c r="BI495">
        <f>IF($CL495&gt;=13,INDEX($AU:$AU,$CK495+13),"")</f>
      </c>
      <c r="BJ495">
        <f>IF($CL495&gt;=14,INDEX($AU:$AU,$CK495+14),"")</f>
      </c>
      <c r="BK495">
        <f>IF($CL495&gt;=15,INDEX($AU:$AU,$CK495+15),"")</f>
      </c>
      <c r="BL495">
        <f>IF($CL495&gt;=16,INDEX($AU:$AU,$CK495+16),"")</f>
      </c>
      <c r="BM495">
        <f>IF($CL495&gt;=17,INDEX($AU:$AU,$CK495+17),"")</f>
      </c>
      <c r="BN495">
        <f>IF($CL495&gt;=18,INDEX($AU:$AU,$CK495+18),"")</f>
      </c>
      <c r="BO495">
        <f>IF($CL495&gt;=19,INDEX($AU:$AU,$CK495+19),"")</f>
      </c>
      <c r="BP495">
        <f>IF($CL495&gt;=20,INDEX($AU:$AU,$CK495+20),"")</f>
      </c>
      <c r="BQ495">
        <f>IF($CL495&gt;=21,INDEX($AU:$AU,$CK495+21),"")</f>
      </c>
      <c r="BR495">
        <f>IF($CL495&gt;=22,INDEX($AU:$AU,$CK495+22),"")</f>
      </c>
      <c r="BS495">
        <f>IF($CL495&gt;=23,INDEX($AU:$AU,$CK495+23),"")</f>
      </c>
      <c r="BT495">
        <f>IF($CL495&gt;=24,INDEX($AU:$AU,$CK495+24),"")</f>
      </c>
      <c r="BU495">
        <f>IF($CL495&gt;=25,INDEX($AU:$AU,$CK495+25),"")</f>
      </c>
      <c r="BV495">
        <f>IF($CL495&gt;=26,INDEX($AU:$AU,$CK495+26),"")</f>
      </c>
      <c r="BW495">
        <f>IF($CL495&gt;=27,INDEX($AU:$AU,$CK495+27),"")</f>
      </c>
      <c r="BX495">
        <f>IF($CL495&gt;=28,INDEX($AU:$AU,$CK495+28),"")</f>
      </c>
      <c r="BY495">
        <f>IF($CL495&gt;=29,INDEX($AU:$AU,$CK495+29),"")</f>
      </c>
      <c r="BZ495">
        <f>IF($CL495&gt;=30,INDEX($AU:$AU,$CK495+30),"")</f>
      </c>
      <c r="CA495">
        <f>IF($CL495&gt;=31,INDEX($AU:$AU,$CK495+31),"")</f>
      </c>
      <c r="CB495">
        <f>IF($CL495&gt;=32,INDEX($AU:$AU,$CK495+32),"")</f>
      </c>
      <c r="CC495">
        <f>IF($CL495&gt;=33,INDEX($AU:$AU,$CK495+33),"")</f>
      </c>
      <c r="CD495">
        <f>IF($CL495&gt;=34,INDEX($AU:$AU,$CK495+34),"")</f>
      </c>
      <c r="CE495">
        <f>IF($CL495&gt;=35,INDEX($AU:$AU,$CK495+35),"")</f>
      </c>
      <c r="CF495">
        <f>IF($CL495&gt;=36,INDEX($AU:$AU,$CK495+36),"")</f>
      </c>
      <c r="CG495">
        <f>IF($CL495&gt;=37,INDEX($AU:$AU,$CK495+37),"")</f>
      </c>
      <c r="CH495">
        <f>IF($CL495&gt;=38,INDEX($AU:$AU,$CK495+38),"")</f>
      </c>
      <c r="CI495">
        <f>IF($CL495&gt;=39,INDEX($AU:$AU,$CK495+39),"")</f>
      </c>
      <c r="CJ495">
        <f>IF($CL495&gt;=40,INDEX($AU:$AU,$CK495+40),"")</f>
      </c>
      <c r="CK495">
        <f>IFERROR(MATCH($AT495,$AU$2:$AU$133,0)+1,0)</f>
      </c>
      <c r="CL495">
        <f>IFERROR(INDEX($AV$2:$AV$133,MATCH($AT495,$AU$2:$AU$133,0)),0)</f>
      </c>
      <c r="CM495">
        <f>IFERROR(LEFT($L495,FIND(" - ",$L495)-1),$L495)</f>
      </c>
      <c r="CN495" t="s">
        <v>149</v>
      </c>
      <c r="CP495">
        <f>IF($DK495&gt;=1,INDEX($CN:$CN,$DJ495+1),"")</f>
      </c>
      <c r="CQ495">
        <f>IF($DK495&gt;=2,INDEX($CN:$CN,$DJ495+2),"")</f>
      </c>
      <c r="CR495">
        <f>IF($DK495&gt;=3,INDEX($CN:$CN,$DJ495+3),"")</f>
      </c>
      <c r="CS495">
        <f>IF($DK495&gt;=4,INDEX($CN:$CN,$DJ495+4),"")</f>
      </c>
      <c r="CT495">
        <f>IF($DK495&gt;=5,INDEX($CN:$CN,$DJ495+5),"")</f>
      </c>
      <c r="CU495">
        <f>IF($DK495&gt;=6,INDEX($CN:$CN,$DJ495+6),"")</f>
      </c>
      <c r="CV495">
        <f>IF($DK495&gt;=7,INDEX($CN:$CN,$DJ495+7),"")</f>
      </c>
      <c r="CW495">
        <f>IF($DK495&gt;=8,INDEX($CN:$CN,$DJ495+8),"")</f>
      </c>
      <c r="CX495">
        <f>IF($DK495&gt;=9,INDEX($CN:$CN,$DJ495+9),"")</f>
      </c>
      <c r="CY495">
        <f>IF($DK495&gt;=10,INDEX($CN:$CN,$DJ495+10),"")</f>
      </c>
      <c r="CZ495">
        <f>IF($DK495&gt;=11,INDEX($CN:$CN,$DJ495+11),"")</f>
      </c>
      <c r="DA495">
        <f>IF($DK495&gt;=12,INDEX($CN:$CN,$DJ495+12),"")</f>
      </c>
      <c r="DB495">
        <f>IF($DK495&gt;=13,INDEX($CN:$CN,$DJ495+13),"")</f>
      </c>
      <c r="DC495">
        <f>IF($DK495&gt;=14,INDEX($CN:$CN,$DJ495+14),"")</f>
      </c>
      <c r="DD495">
        <f>IF($DK495&gt;=15,INDEX($CN:$CN,$DJ495+15),"")</f>
      </c>
      <c r="DE495">
        <f>IF($DK495&gt;=16,INDEX($CN:$CN,$DJ495+16),"")</f>
      </c>
      <c r="DF495">
        <f>IF($DK495&gt;=17,INDEX($CN:$CN,$DJ495+17),"")</f>
      </c>
      <c r="DG495">
        <f>IF($DK495&gt;=18,INDEX($CN:$CN,$DJ495+18),"")</f>
      </c>
      <c r="DH495">
        <f>IF($DK495&gt;=19,INDEX($CN:$CN,$DJ495+19),"")</f>
      </c>
      <c r="DI495">
        <f>IF($DK495&gt;=20,INDEX($CN:$CN,$DJ495+20),"")</f>
      </c>
      <c r="DJ495">
        <f>IFERROR(MATCH($CM495,$CN$2:$CN$1089,0)+1,0)</f>
      </c>
      <c r="DK495">
        <f>IFERROR(INDEX($CO$2:$CO$1089,MATCH($CM495,$CN$2:$CN$1089,0)),0)</f>
      </c>
      <c r="DL495">
        <f>IFERROR(INDEX($AS:$AS,MATCH($O495,$AR:$AR,0))&amp;"","")</f>
      </c>
      <c r="DP495">
        <f>IF($GS495&gt;=1,INDEX($DM:$DM,$GR495+1),"")</f>
      </c>
      <c r="DQ495">
        <f>IF($GS495&gt;=2,INDEX($DM:$DM,$GR495+2),"")</f>
      </c>
      <c r="DR495">
        <f>IF($GS495&gt;=3,INDEX($DM:$DM,$GR495+3),"")</f>
      </c>
      <c r="DS495">
        <f>IF($GS495&gt;=4,INDEX($DM:$DM,$GR495+4),"")</f>
      </c>
      <c r="DT495">
        <f>IF($GS495&gt;=5,INDEX($DM:$DM,$GR495+5),"")</f>
      </c>
      <c r="DU495">
        <f>IF($GS495&gt;=6,INDEX($DM:$DM,$GR495+6),"")</f>
      </c>
      <c r="DV495">
        <f>IF($GS495&gt;=7,INDEX($DM:$DM,$GR495+7),"")</f>
      </c>
      <c r="DW495">
        <f>IF($GS495&gt;=8,INDEX($DM:$DM,$GR495+8),"")</f>
      </c>
      <c r="DX495">
        <f>IF($GS495&gt;=9,INDEX($DM:$DM,$GR495+9),"")</f>
      </c>
      <c r="DY495">
        <f>IF($GS495&gt;=10,INDEX($DM:$DM,$GR495+10),"")</f>
      </c>
      <c r="DZ495">
        <f>IF($GS495&gt;=11,INDEX($DM:$DM,$GR495+11),"")</f>
      </c>
      <c r="EA495">
        <f>IF($GS495&gt;=12,INDEX($DM:$DM,$GR495+12),"")</f>
      </c>
      <c r="EB495">
        <f>IF($GS495&gt;=13,INDEX($DM:$DM,$GR495+13),"")</f>
      </c>
      <c r="EC495">
        <f>IF($GS495&gt;=14,INDEX($DM:$DM,$GR495+14),"")</f>
      </c>
      <c r="ED495">
        <f>IF($GS495&gt;=15,INDEX($DM:$DM,$GR495+15),"")</f>
      </c>
      <c r="EE495">
        <f>IF($GS495&gt;=16,INDEX($DM:$DM,$GR495+16),"")</f>
      </c>
      <c r="EF495">
        <f>IF($GS495&gt;=17,INDEX($DM:$DM,$GR495+17),"")</f>
      </c>
      <c r="EG495">
        <f>IF($GS495&gt;=18,INDEX($DM:$DM,$GR495+18),"")</f>
      </c>
      <c r="EH495">
        <f>IF($GS495&gt;=19,INDEX($DM:$DM,$GR495+19),"")</f>
      </c>
      <c r="EI495">
        <f>IF($GS495&gt;=20,INDEX($DM:$DM,$GR495+20),"")</f>
      </c>
      <c r="EJ495">
        <f>IF($GS495&gt;=21,INDEX($DM:$DM,$GR495+21),"")</f>
      </c>
      <c r="EK495">
        <f>IF($GS495&gt;=22,INDEX($DM:$DM,$GR495+22),"")</f>
      </c>
      <c r="EL495">
        <f>IF($GS495&gt;=23,INDEX($DM:$DM,$GR495+23),"")</f>
      </c>
      <c r="EM495">
        <f>IF($GS495&gt;=24,INDEX($DM:$DM,$GR495+24),"")</f>
      </c>
      <c r="EN495">
        <f>IF($GS495&gt;=25,INDEX($DM:$DM,$GR495+25),"")</f>
      </c>
      <c r="EO495">
        <f>IF($GS495&gt;=26,INDEX($DM:$DM,$GR495+26),"")</f>
      </c>
      <c r="EP495">
        <f>IF($GS495&gt;=27,INDEX($DM:$DM,$GR495+27),"")</f>
      </c>
      <c r="EQ495">
        <f>IF($GS495&gt;=28,INDEX($DM:$DM,$GR495+28),"")</f>
      </c>
      <c r="ER495">
        <f>IF($GS495&gt;=29,INDEX($DM:$DM,$GR495+29),"")</f>
      </c>
      <c r="ES495">
        <f>IF($GS495&gt;=30,INDEX($DM:$DM,$GR495+30),"")</f>
      </c>
      <c r="ET495">
        <f>IF($GS495&gt;=31,INDEX($DM:$DM,$GR495+31),"")</f>
      </c>
      <c r="EU495">
        <f>IF($GS495&gt;=32,INDEX($DM:$DM,$GR495+32),"")</f>
      </c>
      <c r="EV495">
        <f>IF($GS495&gt;=33,INDEX($DM:$DM,$GR495+33),"")</f>
      </c>
      <c r="EW495">
        <f>IF($GS495&gt;=34,INDEX($DM:$DM,$GR495+34),"")</f>
      </c>
      <c r="EX495">
        <f>IF($GS495&gt;=35,INDEX($DM:$DM,$GR495+35),"")</f>
      </c>
      <c r="EY495">
        <f>IF($GS495&gt;=36,INDEX($DM:$DM,$GR495+36),"")</f>
      </c>
      <c r="EZ495">
        <f>IF($GS495&gt;=37,INDEX($DM:$DM,$GR495+37),"")</f>
      </c>
      <c r="FA495">
        <f>IF($GS495&gt;=38,INDEX($DM:$DM,$GR495+38),"")</f>
      </c>
      <c r="FB495">
        <f>IF($GS495&gt;=39,INDEX($DM:$DM,$GR495+39),"")</f>
      </c>
      <c r="FC495">
        <f>IF($GS495&gt;=40,INDEX($DM:$DM,$GR495+40),"")</f>
      </c>
      <c r="FD495">
        <f>IF($GS495&gt;=1,INDEX($DN:$DN,$GR495+1),"")</f>
      </c>
      <c r="FE495">
        <f>IF($GS495&gt;=2,INDEX($DN:$DN,$GR495+2),"")</f>
      </c>
      <c r="FF495">
        <f>IF($GS495&gt;=3,INDEX($DN:$DN,$GR495+3),"")</f>
      </c>
      <c r="FG495">
        <f>IF($GS495&gt;=4,INDEX($DN:$DN,$GR495+4),"")</f>
      </c>
      <c r="FH495">
        <f>IF($GS495&gt;=5,INDEX($DN:$DN,$GR495+5),"")</f>
      </c>
      <c r="FI495">
        <f>IF($GS495&gt;=6,INDEX($DN:$DN,$GR495+6),"")</f>
      </c>
      <c r="FJ495">
        <f>IF($GS495&gt;=7,INDEX($DN:$DN,$GR495+7),"")</f>
      </c>
      <c r="FK495">
        <f>IF($GS495&gt;=8,INDEX($DN:$DN,$GR495+8),"")</f>
      </c>
      <c r="FL495">
        <f>IF($GS495&gt;=9,INDEX($DN:$DN,$GR495+9),"")</f>
      </c>
      <c r="FM495">
        <f>IF($GS495&gt;=10,INDEX($DN:$DN,$GR495+10),"")</f>
      </c>
      <c r="FN495">
        <f>IF($GS495&gt;=11,INDEX($DN:$DN,$GR495+11),"")</f>
      </c>
      <c r="FO495">
        <f>IF($GS495&gt;=12,INDEX($DN:$DN,$GR495+12),"")</f>
      </c>
      <c r="FP495">
        <f>IF($GS495&gt;=13,INDEX($DN:$DN,$GR495+13),"")</f>
      </c>
      <c r="FQ495">
        <f>IF($GS495&gt;=14,INDEX($DN:$DN,$GR495+14),"")</f>
      </c>
      <c r="FR495">
        <f>IF($GS495&gt;=15,INDEX($DN:$DN,$GR495+15),"")</f>
      </c>
      <c r="FS495">
        <f>IF($GS495&gt;=16,INDEX($DN:$DN,$GR495+16),"")</f>
      </c>
      <c r="FT495">
        <f>IF($GS495&gt;=17,INDEX($DN:$DN,$GR495+17),"")</f>
      </c>
      <c r="FU495">
        <f>IF($GS495&gt;=18,INDEX($DN:$DN,$GR495+18),"")</f>
      </c>
      <c r="FV495">
        <f>IF($GS495&gt;=19,INDEX($DN:$DN,$GR495+19),"")</f>
      </c>
      <c r="FW495">
        <f>IF($GS495&gt;=20,INDEX($DN:$DN,$GR495+20),"")</f>
      </c>
      <c r="FX495">
        <f>IF($GS495&gt;=21,INDEX($DN:$DN,$GR495+21),"")</f>
      </c>
      <c r="FY495">
        <f>IF($GS495&gt;=22,INDEX($DN:$DN,$GR495+22),"")</f>
      </c>
      <c r="FZ495">
        <f>IF($GS495&gt;=23,INDEX($DN:$DN,$GR495+23),"")</f>
      </c>
      <c r="GA495">
        <f>IF($GS495&gt;=24,INDEX($DN:$DN,$GR495+24),"")</f>
      </c>
      <c r="GB495">
        <f>IF($GS495&gt;=25,INDEX($DN:$DN,$GR495+25),"")</f>
      </c>
      <c r="GC495">
        <f>IF($GS495&gt;=26,INDEX($DN:$DN,$GR495+26),"")</f>
      </c>
      <c r="GD495">
        <f>IF($GS495&gt;=27,INDEX($DN:$DN,$GR495+27),"")</f>
      </c>
      <c r="GE495">
        <f>IF($GS495&gt;=28,INDEX($DN:$DN,$GR495+28),"")</f>
      </c>
      <c r="GF495">
        <f>IF($GS495&gt;=29,INDEX($DN:$DN,$GR495+29),"")</f>
      </c>
      <c r="GG495">
        <f>IF($GS495&gt;=30,INDEX($DN:$DN,$GR495+30),"")</f>
      </c>
      <c r="GH495">
        <f>IF($GS495&gt;=31,INDEX($DN:$DN,$GR495+31),"")</f>
      </c>
      <c r="GI495">
        <f>IF($GS495&gt;=32,INDEX($DN:$DN,$GR495+32),"")</f>
      </c>
      <c r="GJ495">
        <f>IF($GS495&gt;=33,INDEX($DN:$DN,$GR495+33),"")</f>
      </c>
      <c r="GK495">
        <f>IF($GS495&gt;=34,INDEX($DN:$DN,$GR495+34),"")</f>
      </c>
      <c r="GL495">
        <f>IF($GS495&gt;=35,INDEX($DN:$DN,$GR495+35),"")</f>
      </c>
      <c r="GM495">
        <f>IF($GS495&gt;=36,INDEX($DN:$DN,$GR495+36),"")</f>
      </c>
      <c r="GN495">
        <f>IF($GS495&gt;=37,INDEX($DN:$DN,$GR495+37),"")</f>
      </c>
      <c r="GO495">
        <f>IF($GS495&gt;=38,INDEX($DN:$DN,$GR495+38),"")</f>
      </c>
      <c r="GP495">
        <f>IF($GS495&gt;=39,INDEX($DN:$DN,$GR495+39),"")</f>
      </c>
      <c r="GQ495">
        <f>IF($GS495&gt;=40,INDEX($DN:$DN,$GR495+40),"")</f>
      </c>
      <c r="GR495">
        <f>IFERROR(MATCH($DL495,$DM$2:$DM$148,0)+1,0)</f>
      </c>
      <c r="GS495">
        <f>IFERROR(INDEX($DO$2:$DO$148,MATCH($DL495,$DM$2:$DM$148,0)),0)</f>
      </c>
      <c r="GT495">
        <f>IFERROR(MATCH($Z495,$DP$495:$FC$495,0),0)</f>
      </c>
      <c r="GU495">
        <f>IF($GT495&gt;0,INDEX($FD$495:$GQ$495,$GT495),"")</f>
      </c>
      <c r="GX495">
        <f>IF($JG495&gt;=1,INDEX($GV:$GV,$JF495+1),"")</f>
      </c>
      <c r="GY495">
        <f>IF($JG495&gt;=2,INDEX($GV:$GV,$JF495+2),"")</f>
      </c>
      <c r="GZ495">
        <f>IF($JG495&gt;=3,INDEX($GV:$GV,$JF495+3),"")</f>
      </c>
      <c r="HA495">
        <f>IF($JG495&gt;=4,INDEX($GV:$GV,$JF495+4),"")</f>
      </c>
      <c r="HB495">
        <f>IF($JG495&gt;=5,INDEX($GV:$GV,$JF495+5),"")</f>
      </c>
      <c r="HC495">
        <f>IF($JG495&gt;=6,INDEX($GV:$GV,$JF495+6),"")</f>
      </c>
      <c r="HD495">
        <f>IF($JG495&gt;=7,INDEX($GV:$GV,$JF495+7),"")</f>
      </c>
      <c r="HE495">
        <f>IF($JG495&gt;=8,INDEX($GV:$GV,$JF495+8),"")</f>
      </c>
      <c r="HF495">
        <f>IF($JG495&gt;=9,INDEX($GV:$GV,$JF495+9),"")</f>
      </c>
      <c r="HG495">
        <f>IF($JG495&gt;=10,INDEX($GV:$GV,$JF495+10),"")</f>
      </c>
      <c r="HH495">
        <f>IF($JG495&gt;=11,INDEX($GV:$GV,$JF495+11),"")</f>
      </c>
      <c r="HI495">
        <f>IF($JG495&gt;=12,INDEX($GV:$GV,$JF495+12),"")</f>
      </c>
      <c r="HJ495">
        <f>IF($JG495&gt;=13,INDEX($GV:$GV,$JF495+13),"")</f>
      </c>
      <c r="HK495">
        <f>IF($JG495&gt;=14,INDEX($GV:$GV,$JF495+14),"")</f>
      </c>
      <c r="HL495">
        <f>IF($JG495&gt;=15,INDEX($GV:$GV,$JF495+15),"")</f>
      </c>
      <c r="HM495">
        <f>IF($JG495&gt;=16,INDEX($GV:$GV,$JF495+16),"")</f>
      </c>
      <c r="HN495">
        <f>IF($JG495&gt;=17,INDEX($GV:$GV,$JF495+17),"")</f>
      </c>
      <c r="HO495">
        <f>IF($JG495&gt;=18,INDEX($GV:$GV,$JF495+18),"")</f>
      </c>
      <c r="HP495">
        <f>IF($JG495&gt;=19,INDEX($GV:$GV,$JF495+19),"")</f>
      </c>
      <c r="HQ495">
        <f>IF($JG495&gt;=20,INDEX($GV:$GV,$JF495+20),"")</f>
      </c>
      <c r="HR495">
        <f>IF($JG495&gt;=21,INDEX($GV:$GV,$JF495+21),"")</f>
      </c>
      <c r="HS495">
        <f>IF($JG495&gt;=22,INDEX($GV:$GV,$JF495+22),"")</f>
      </c>
      <c r="HT495">
        <f>IF($JG495&gt;=23,INDEX($GV:$GV,$JF495+23),"")</f>
      </c>
      <c r="HU495">
        <f>IF($JG495&gt;=24,INDEX($GV:$GV,$JF495+24),"")</f>
      </c>
      <c r="HV495">
        <f>IF($JG495&gt;=25,INDEX($GV:$GV,$JF495+25),"")</f>
      </c>
      <c r="HW495">
        <f>IF($JG495&gt;=26,INDEX($GV:$GV,$JF495+26),"")</f>
      </c>
      <c r="HX495">
        <f>IF($JG495&gt;=27,INDEX($GV:$GV,$JF495+27),"")</f>
      </c>
      <c r="HY495">
        <f>IF($JG495&gt;=28,INDEX($GV:$GV,$JF495+28),"")</f>
      </c>
      <c r="HZ495">
        <f>IF($JG495&gt;=29,INDEX($GV:$GV,$JF495+29),"")</f>
      </c>
      <c r="IA495">
        <f>IF($JG495&gt;=30,INDEX($GV:$GV,$JF495+30),"")</f>
      </c>
      <c r="IB495">
        <f>IF($JG495&gt;=31,INDEX($GV:$GV,$JF495+31),"")</f>
      </c>
      <c r="IC495">
        <f>IF($JG495&gt;=32,INDEX($GV:$GV,$JF495+32),"")</f>
      </c>
      <c r="ID495">
        <f>IF($JG495&gt;=33,INDEX($GV:$GV,$JF495+33),"")</f>
      </c>
      <c r="IE495">
        <f>IF($JG495&gt;=34,INDEX($GV:$GV,$JF495+34),"")</f>
      </c>
      <c r="IF495">
        <f>IF($JG495&gt;=35,INDEX($GV:$GV,$JF495+35),"")</f>
      </c>
      <c r="IG495">
        <f>IF($JG495&gt;=36,INDEX($GV:$GV,$JF495+36),"")</f>
      </c>
      <c r="IH495">
        <f>IF($JG495&gt;=37,INDEX($GV:$GV,$JF495+37),"")</f>
      </c>
      <c r="II495">
        <f>IF($JG495&gt;=38,INDEX($GV:$GV,$JF495+38),"")</f>
      </c>
      <c r="IJ495">
        <f>IF($JG495&gt;=39,INDEX($GV:$GV,$JF495+39),"")</f>
      </c>
      <c r="IK495">
        <f>IF($JG495&gt;=40,INDEX($GV:$GV,$JF495+40),"")</f>
      </c>
      <c r="IL495">
        <f>IF($JG495&gt;=41,INDEX($GV:$GV,$JF495+41),"")</f>
      </c>
      <c r="IM495">
        <f>IF($JG495&gt;=42,INDEX($GV:$GV,$JF495+42),"")</f>
      </c>
      <c r="IN495">
        <f>IF($JG495&gt;=43,INDEX($GV:$GV,$JF495+43),"")</f>
      </c>
      <c r="IO495">
        <f>IF($JG495&gt;=44,INDEX($GV:$GV,$JF495+44),"")</f>
      </c>
      <c r="IP495">
        <f>IF($JG495&gt;=45,INDEX($GV:$GV,$JF495+45),"")</f>
      </c>
      <c r="IQ495">
        <f>IF($JG495&gt;=46,INDEX($GV:$GV,$JF495+46),"")</f>
      </c>
      <c r="IR495">
        <f>IF($JG495&gt;=47,INDEX($GV:$GV,$JF495+47),"")</f>
      </c>
      <c r="IS495">
        <f>IF($JG495&gt;=48,INDEX($GV:$GV,$JF495+48),"")</f>
      </c>
      <c r="IT495">
        <f>IF($JG495&gt;=49,INDEX($GV:$GV,$JF495+49),"")</f>
      </c>
      <c r="IU495">
        <f>IF($JG495&gt;=50,INDEX($GV:$GV,$JF495+50),"")</f>
      </c>
      <c r="IV495">
        <f>IF($JG495&gt;=51,INDEX($GV:$GV,$JF495+51),"")</f>
      </c>
      <c r="IW495">
        <f>IF($JG495&gt;=52,INDEX($GV:$GV,$JF495+52),"")</f>
      </c>
      <c r="IX495">
        <f>IF($JG495&gt;=53,INDEX($GV:$GV,$JF495+53),"")</f>
      </c>
      <c r="IY495">
        <f>IF($JG495&gt;=54,INDEX($GV:$GV,$JF495+54),"")</f>
      </c>
      <c r="IZ495">
        <f>IF($JG495&gt;=55,INDEX($GV:$GV,$JF495+55),"")</f>
      </c>
      <c r="JA495">
        <f>IF($JG495&gt;=56,INDEX($GV:$GV,$JF495+56),"")</f>
      </c>
      <c r="JB495">
        <f>IF($JG495&gt;=57,INDEX($GV:$GV,$JF495+57),"")</f>
      </c>
      <c r="JC495">
        <f>IF($JG495&gt;=58,INDEX($GV:$GV,$JF495+58),"")</f>
      </c>
      <c r="JD495">
        <f>IF($JG495&gt;=59,INDEX($GV:$GV,$JF495+59),"")</f>
      </c>
      <c r="JE495">
        <f>IF($JG495&gt;=60,INDEX($GV:$GV,$JF495+60),"")</f>
      </c>
      <c r="JF495">
        <f>IFERROR(MATCH($GU495,$GV$2:$GV$322,0)+1,0)</f>
      </c>
      <c r="JG495">
        <f>IFERROR(INDEX($GW$2:$GW$322,MATCH($GU495,$GV$2:$GV$322,0)),0)</f>
      </c>
      <c r="JH495" t="s">
        <v>44</v>
      </c>
      <c r="JI495" t="s">
        <v>44</v>
      </c>
    </row>
    <row r="496" spans="1:269" x14ac:dyDescent="0.25">
      <c r="R496">
        <f>IF(OR($U496="",$Q496=""),"",IFERROR($U496/$Q496,0))</f>
      </c>
      <c r="S496">
        <f>IF($U496="","",
SUM($T496,$V496,$AA496,$W496,$Y496)*
(1-IF($AB496="",0,VALUE($AB496)/100)))</f>
      </c>
      <c r="T496">
        <f>IF($U496="","",$U496)</f>
      </c>
      <c r="V496">
        <f>IF($U496="","",
IF($O496="","",
IF(ISNUMBER(SEARCH("exempt",LOWER($O496))),0,
$U496*(VALUE(SUBSTITUTE($O496,"%",""))/100))))</f>
      </c>
      <c r="AC496">
        <f>IFERROR(IF(FIND(" - ",$K496)&gt;0,MID($K496,FIND(" - ",$K496)+3,LEN($K496)),""),"")</f>
      </c>
      <c r="AL496" t="s">
        <v>1371</v>
      </c>
      <c r="AT496">
        <f>IFERROR(LEFT($K496,FIND(" - ",$K496)-1),$K496)</f>
      </c>
      <c r="AW496">
        <f>IF($CL496&gt;=1,INDEX($AU:$AU,$CK496+1),"")</f>
      </c>
      <c r="AX496">
        <f>IF($CL496&gt;=2,INDEX($AU:$AU,$CK496+2),"")</f>
      </c>
      <c r="AY496">
        <f>IF($CL496&gt;=3,INDEX($AU:$AU,$CK496+3),"")</f>
      </c>
      <c r="AZ496">
        <f>IF($CL496&gt;=4,INDEX($AU:$AU,$CK496+4),"")</f>
      </c>
      <c r="BA496">
        <f>IF($CL496&gt;=5,INDEX($AU:$AU,$CK496+5),"")</f>
      </c>
      <c r="BB496">
        <f>IF($CL496&gt;=6,INDEX($AU:$AU,$CK496+6),"")</f>
      </c>
      <c r="BC496">
        <f>IF($CL496&gt;=7,INDEX($AU:$AU,$CK496+7),"")</f>
      </c>
      <c r="BD496">
        <f>IF($CL496&gt;=8,INDEX($AU:$AU,$CK496+8),"")</f>
      </c>
      <c r="BE496">
        <f>IF($CL496&gt;=9,INDEX($AU:$AU,$CK496+9),"")</f>
      </c>
      <c r="BF496">
        <f>IF($CL496&gt;=10,INDEX($AU:$AU,$CK496+10),"")</f>
      </c>
      <c r="BG496">
        <f>IF($CL496&gt;=11,INDEX($AU:$AU,$CK496+11),"")</f>
      </c>
      <c r="BH496">
        <f>IF($CL496&gt;=12,INDEX($AU:$AU,$CK496+12),"")</f>
      </c>
      <c r="BI496">
        <f>IF($CL496&gt;=13,INDEX($AU:$AU,$CK496+13),"")</f>
      </c>
      <c r="BJ496">
        <f>IF($CL496&gt;=14,INDEX($AU:$AU,$CK496+14),"")</f>
      </c>
      <c r="BK496">
        <f>IF($CL496&gt;=15,INDEX($AU:$AU,$CK496+15),"")</f>
      </c>
      <c r="BL496">
        <f>IF($CL496&gt;=16,INDEX($AU:$AU,$CK496+16),"")</f>
      </c>
      <c r="BM496">
        <f>IF($CL496&gt;=17,INDEX($AU:$AU,$CK496+17),"")</f>
      </c>
      <c r="BN496">
        <f>IF($CL496&gt;=18,INDEX($AU:$AU,$CK496+18),"")</f>
      </c>
      <c r="BO496">
        <f>IF($CL496&gt;=19,INDEX($AU:$AU,$CK496+19),"")</f>
      </c>
      <c r="BP496">
        <f>IF($CL496&gt;=20,INDEX($AU:$AU,$CK496+20),"")</f>
      </c>
      <c r="BQ496">
        <f>IF($CL496&gt;=21,INDEX($AU:$AU,$CK496+21),"")</f>
      </c>
      <c r="BR496">
        <f>IF($CL496&gt;=22,INDEX($AU:$AU,$CK496+22),"")</f>
      </c>
      <c r="BS496">
        <f>IF($CL496&gt;=23,INDEX($AU:$AU,$CK496+23),"")</f>
      </c>
      <c r="BT496">
        <f>IF($CL496&gt;=24,INDEX($AU:$AU,$CK496+24),"")</f>
      </c>
      <c r="BU496">
        <f>IF($CL496&gt;=25,INDEX($AU:$AU,$CK496+25),"")</f>
      </c>
      <c r="BV496">
        <f>IF($CL496&gt;=26,INDEX($AU:$AU,$CK496+26),"")</f>
      </c>
      <c r="BW496">
        <f>IF($CL496&gt;=27,INDEX($AU:$AU,$CK496+27),"")</f>
      </c>
      <c r="BX496">
        <f>IF($CL496&gt;=28,INDEX($AU:$AU,$CK496+28),"")</f>
      </c>
      <c r="BY496">
        <f>IF($CL496&gt;=29,INDEX($AU:$AU,$CK496+29),"")</f>
      </c>
      <c r="BZ496">
        <f>IF($CL496&gt;=30,INDEX($AU:$AU,$CK496+30),"")</f>
      </c>
      <c r="CA496">
        <f>IF($CL496&gt;=31,INDEX($AU:$AU,$CK496+31),"")</f>
      </c>
      <c r="CB496">
        <f>IF($CL496&gt;=32,INDEX($AU:$AU,$CK496+32),"")</f>
      </c>
      <c r="CC496">
        <f>IF($CL496&gt;=33,INDEX($AU:$AU,$CK496+33),"")</f>
      </c>
      <c r="CD496">
        <f>IF($CL496&gt;=34,INDEX($AU:$AU,$CK496+34),"")</f>
      </c>
      <c r="CE496">
        <f>IF($CL496&gt;=35,INDEX($AU:$AU,$CK496+35),"")</f>
      </c>
      <c r="CF496">
        <f>IF($CL496&gt;=36,INDEX($AU:$AU,$CK496+36),"")</f>
      </c>
      <c r="CG496">
        <f>IF($CL496&gt;=37,INDEX($AU:$AU,$CK496+37),"")</f>
      </c>
      <c r="CH496">
        <f>IF($CL496&gt;=38,INDEX($AU:$AU,$CK496+38),"")</f>
      </c>
      <c r="CI496">
        <f>IF($CL496&gt;=39,INDEX($AU:$AU,$CK496+39),"")</f>
      </c>
      <c r="CJ496">
        <f>IF($CL496&gt;=40,INDEX($AU:$AU,$CK496+40),"")</f>
      </c>
      <c r="CK496">
        <f>IFERROR(MATCH($AT496,$AU$2:$AU$133,0)+1,0)</f>
      </c>
      <c r="CL496">
        <f>IFERROR(INDEX($AV$2:$AV$133,MATCH($AT496,$AU$2:$AU$133,0)),0)</f>
      </c>
      <c r="CM496">
        <f>IFERROR(LEFT($L496,FIND(" - ",$L496)-1),$L496)</f>
      </c>
      <c r="CN496" t="s">
        <v>1372</v>
      </c>
      <c r="CO496">
        <v>1</v>
      </c>
      <c r="CP496">
        <f>IF($DK496&gt;=1,INDEX($CN:$CN,$DJ496+1),"")</f>
      </c>
      <c r="CQ496">
        <f>IF($DK496&gt;=2,INDEX($CN:$CN,$DJ496+2),"")</f>
      </c>
      <c r="CR496">
        <f>IF($DK496&gt;=3,INDEX($CN:$CN,$DJ496+3),"")</f>
      </c>
      <c r="CS496">
        <f>IF($DK496&gt;=4,INDEX($CN:$CN,$DJ496+4),"")</f>
      </c>
      <c r="CT496">
        <f>IF($DK496&gt;=5,INDEX($CN:$CN,$DJ496+5),"")</f>
      </c>
      <c r="CU496">
        <f>IF($DK496&gt;=6,INDEX($CN:$CN,$DJ496+6),"")</f>
      </c>
      <c r="CV496">
        <f>IF($DK496&gt;=7,INDEX($CN:$CN,$DJ496+7),"")</f>
      </c>
      <c r="CW496">
        <f>IF($DK496&gt;=8,INDEX($CN:$CN,$DJ496+8),"")</f>
      </c>
      <c r="CX496">
        <f>IF($DK496&gt;=9,INDEX($CN:$CN,$DJ496+9),"")</f>
      </c>
      <c r="CY496">
        <f>IF($DK496&gt;=10,INDEX($CN:$CN,$DJ496+10),"")</f>
      </c>
      <c r="CZ496">
        <f>IF($DK496&gt;=11,INDEX($CN:$CN,$DJ496+11),"")</f>
      </c>
      <c r="DA496">
        <f>IF($DK496&gt;=12,INDEX($CN:$CN,$DJ496+12),"")</f>
      </c>
      <c r="DB496">
        <f>IF($DK496&gt;=13,INDEX($CN:$CN,$DJ496+13),"")</f>
      </c>
      <c r="DC496">
        <f>IF($DK496&gt;=14,INDEX($CN:$CN,$DJ496+14),"")</f>
      </c>
      <c r="DD496">
        <f>IF($DK496&gt;=15,INDEX($CN:$CN,$DJ496+15),"")</f>
      </c>
      <c r="DE496">
        <f>IF($DK496&gt;=16,INDEX($CN:$CN,$DJ496+16),"")</f>
      </c>
      <c r="DF496">
        <f>IF($DK496&gt;=17,INDEX($CN:$CN,$DJ496+17),"")</f>
      </c>
      <c r="DG496">
        <f>IF($DK496&gt;=18,INDEX($CN:$CN,$DJ496+18),"")</f>
      </c>
      <c r="DH496">
        <f>IF($DK496&gt;=19,INDEX($CN:$CN,$DJ496+19),"")</f>
      </c>
      <c r="DI496">
        <f>IF($DK496&gt;=20,INDEX($CN:$CN,$DJ496+20),"")</f>
      </c>
      <c r="DJ496">
        <f>IFERROR(MATCH($CM496,$CN$2:$CN$1089,0)+1,0)</f>
      </c>
      <c r="DK496">
        <f>IFERROR(INDEX($CO$2:$CO$1089,MATCH($CM496,$CN$2:$CN$1089,0)),0)</f>
      </c>
      <c r="DL496">
        <f>IFERROR(INDEX($AS:$AS,MATCH($O496,$AR:$AR,0))&amp;"","")</f>
      </c>
      <c r="DP496">
        <f>IF($GS496&gt;=1,INDEX($DM:$DM,$GR496+1),"")</f>
      </c>
      <c r="DQ496">
        <f>IF($GS496&gt;=2,INDEX($DM:$DM,$GR496+2),"")</f>
      </c>
      <c r="DR496">
        <f>IF($GS496&gt;=3,INDEX($DM:$DM,$GR496+3),"")</f>
      </c>
      <c r="DS496">
        <f>IF($GS496&gt;=4,INDEX($DM:$DM,$GR496+4),"")</f>
      </c>
      <c r="DT496">
        <f>IF($GS496&gt;=5,INDEX($DM:$DM,$GR496+5),"")</f>
      </c>
      <c r="DU496">
        <f>IF($GS496&gt;=6,INDEX($DM:$DM,$GR496+6),"")</f>
      </c>
      <c r="DV496">
        <f>IF($GS496&gt;=7,INDEX($DM:$DM,$GR496+7),"")</f>
      </c>
      <c r="DW496">
        <f>IF($GS496&gt;=8,INDEX($DM:$DM,$GR496+8),"")</f>
      </c>
      <c r="DX496">
        <f>IF($GS496&gt;=9,INDEX($DM:$DM,$GR496+9),"")</f>
      </c>
      <c r="DY496">
        <f>IF($GS496&gt;=10,INDEX($DM:$DM,$GR496+10),"")</f>
      </c>
      <c r="DZ496">
        <f>IF($GS496&gt;=11,INDEX($DM:$DM,$GR496+11),"")</f>
      </c>
      <c r="EA496">
        <f>IF($GS496&gt;=12,INDEX($DM:$DM,$GR496+12),"")</f>
      </c>
      <c r="EB496">
        <f>IF($GS496&gt;=13,INDEX($DM:$DM,$GR496+13),"")</f>
      </c>
      <c r="EC496">
        <f>IF($GS496&gt;=14,INDEX($DM:$DM,$GR496+14),"")</f>
      </c>
      <c r="ED496">
        <f>IF($GS496&gt;=15,INDEX($DM:$DM,$GR496+15),"")</f>
      </c>
      <c r="EE496">
        <f>IF($GS496&gt;=16,INDEX($DM:$DM,$GR496+16),"")</f>
      </c>
      <c r="EF496">
        <f>IF($GS496&gt;=17,INDEX($DM:$DM,$GR496+17),"")</f>
      </c>
      <c r="EG496">
        <f>IF($GS496&gt;=18,INDEX($DM:$DM,$GR496+18),"")</f>
      </c>
      <c r="EH496">
        <f>IF($GS496&gt;=19,INDEX($DM:$DM,$GR496+19),"")</f>
      </c>
      <c r="EI496">
        <f>IF($GS496&gt;=20,INDEX($DM:$DM,$GR496+20),"")</f>
      </c>
      <c r="EJ496">
        <f>IF($GS496&gt;=21,INDEX($DM:$DM,$GR496+21),"")</f>
      </c>
      <c r="EK496">
        <f>IF($GS496&gt;=22,INDEX($DM:$DM,$GR496+22),"")</f>
      </c>
      <c r="EL496">
        <f>IF($GS496&gt;=23,INDEX($DM:$DM,$GR496+23),"")</f>
      </c>
      <c r="EM496">
        <f>IF($GS496&gt;=24,INDEX($DM:$DM,$GR496+24),"")</f>
      </c>
      <c r="EN496">
        <f>IF($GS496&gt;=25,INDEX($DM:$DM,$GR496+25),"")</f>
      </c>
      <c r="EO496">
        <f>IF($GS496&gt;=26,INDEX($DM:$DM,$GR496+26),"")</f>
      </c>
      <c r="EP496">
        <f>IF($GS496&gt;=27,INDEX($DM:$DM,$GR496+27),"")</f>
      </c>
      <c r="EQ496">
        <f>IF($GS496&gt;=28,INDEX($DM:$DM,$GR496+28),"")</f>
      </c>
      <c r="ER496">
        <f>IF($GS496&gt;=29,INDEX($DM:$DM,$GR496+29),"")</f>
      </c>
      <c r="ES496">
        <f>IF($GS496&gt;=30,INDEX($DM:$DM,$GR496+30),"")</f>
      </c>
      <c r="ET496">
        <f>IF($GS496&gt;=31,INDEX($DM:$DM,$GR496+31),"")</f>
      </c>
      <c r="EU496">
        <f>IF($GS496&gt;=32,INDEX($DM:$DM,$GR496+32),"")</f>
      </c>
      <c r="EV496">
        <f>IF($GS496&gt;=33,INDEX($DM:$DM,$GR496+33),"")</f>
      </c>
      <c r="EW496">
        <f>IF($GS496&gt;=34,INDEX($DM:$DM,$GR496+34),"")</f>
      </c>
      <c r="EX496">
        <f>IF($GS496&gt;=35,INDEX($DM:$DM,$GR496+35),"")</f>
      </c>
      <c r="EY496">
        <f>IF($GS496&gt;=36,INDEX($DM:$DM,$GR496+36),"")</f>
      </c>
      <c r="EZ496">
        <f>IF($GS496&gt;=37,INDEX($DM:$DM,$GR496+37),"")</f>
      </c>
      <c r="FA496">
        <f>IF($GS496&gt;=38,INDEX($DM:$DM,$GR496+38),"")</f>
      </c>
      <c r="FB496">
        <f>IF($GS496&gt;=39,INDEX($DM:$DM,$GR496+39),"")</f>
      </c>
      <c r="FC496">
        <f>IF($GS496&gt;=40,INDEX($DM:$DM,$GR496+40),"")</f>
      </c>
      <c r="FD496">
        <f>IF($GS496&gt;=1,INDEX($DN:$DN,$GR496+1),"")</f>
      </c>
      <c r="FE496">
        <f>IF($GS496&gt;=2,INDEX($DN:$DN,$GR496+2),"")</f>
      </c>
      <c r="FF496">
        <f>IF($GS496&gt;=3,INDEX($DN:$DN,$GR496+3),"")</f>
      </c>
      <c r="FG496">
        <f>IF($GS496&gt;=4,INDEX($DN:$DN,$GR496+4),"")</f>
      </c>
      <c r="FH496">
        <f>IF($GS496&gt;=5,INDEX($DN:$DN,$GR496+5),"")</f>
      </c>
      <c r="FI496">
        <f>IF($GS496&gt;=6,INDEX($DN:$DN,$GR496+6),"")</f>
      </c>
      <c r="FJ496">
        <f>IF($GS496&gt;=7,INDEX($DN:$DN,$GR496+7),"")</f>
      </c>
      <c r="FK496">
        <f>IF($GS496&gt;=8,INDEX($DN:$DN,$GR496+8),"")</f>
      </c>
      <c r="FL496">
        <f>IF($GS496&gt;=9,INDEX($DN:$DN,$GR496+9),"")</f>
      </c>
      <c r="FM496">
        <f>IF($GS496&gt;=10,INDEX($DN:$DN,$GR496+10),"")</f>
      </c>
      <c r="FN496">
        <f>IF($GS496&gt;=11,INDEX($DN:$DN,$GR496+11),"")</f>
      </c>
      <c r="FO496">
        <f>IF($GS496&gt;=12,INDEX($DN:$DN,$GR496+12),"")</f>
      </c>
      <c r="FP496">
        <f>IF($GS496&gt;=13,INDEX($DN:$DN,$GR496+13),"")</f>
      </c>
      <c r="FQ496">
        <f>IF($GS496&gt;=14,INDEX($DN:$DN,$GR496+14),"")</f>
      </c>
      <c r="FR496">
        <f>IF($GS496&gt;=15,INDEX($DN:$DN,$GR496+15),"")</f>
      </c>
      <c r="FS496">
        <f>IF($GS496&gt;=16,INDEX($DN:$DN,$GR496+16),"")</f>
      </c>
      <c r="FT496">
        <f>IF($GS496&gt;=17,INDEX($DN:$DN,$GR496+17),"")</f>
      </c>
      <c r="FU496">
        <f>IF($GS496&gt;=18,INDEX($DN:$DN,$GR496+18),"")</f>
      </c>
      <c r="FV496">
        <f>IF($GS496&gt;=19,INDEX($DN:$DN,$GR496+19),"")</f>
      </c>
      <c r="FW496">
        <f>IF($GS496&gt;=20,INDEX($DN:$DN,$GR496+20),"")</f>
      </c>
      <c r="FX496">
        <f>IF($GS496&gt;=21,INDEX($DN:$DN,$GR496+21),"")</f>
      </c>
      <c r="FY496">
        <f>IF($GS496&gt;=22,INDEX($DN:$DN,$GR496+22),"")</f>
      </c>
      <c r="FZ496">
        <f>IF($GS496&gt;=23,INDEX($DN:$DN,$GR496+23),"")</f>
      </c>
      <c r="GA496">
        <f>IF($GS496&gt;=24,INDEX($DN:$DN,$GR496+24),"")</f>
      </c>
      <c r="GB496">
        <f>IF($GS496&gt;=25,INDEX($DN:$DN,$GR496+25),"")</f>
      </c>
      <c r="GC496">
        <f>IF($GS496&gt;=26,INDEX($DN:$DN,$GR496+26),"")</f>
      </c>
      <c r="GD496">
        <f>IF($GS496&gt;=27,INDEX($DN:$DN,$GR496+27),"")</f>
      </c>
      <c r="GE496">
        <f>IF($GS496&gt;=28,INDEX($DN:$DN,$GR496+28),"")</f>
      </c>
      <c r="GF496">
        <f>IF($GS496&gt;=29,INDEX($DN:$DN,$GR496+29),"")</f>
      </c>
      <c r="GG496">
        <f>IF($GS496&gt;=30,INDEX($DN:$DN,$GR496+30),"")</f>
      </c>
      <c r="GH496">
        <f>IF($GS496&gt;=31,INDEX($DN:$DN,$GR496+31),"")</f>
      </c>
      <c r="GI496">
        <f>IF($GS496&gt;=32,INDEX($DN:$DN,$GR496+32),"")</f>
      </c>
      <c r="GJ496">
        <f>IF($GS496&gt;=33,INDEX($DN:$DN,$GR496+33),"")</f>
      </c>
      <c r="GK496">
        <f>IF($GS496&gt;=34,INDEX($DN:$DN,$GR496+34),"")</f>
      </c>
      <c r="GL496">
        <f>IF($GS496&gt;=35,INDEX($DN:$DN,$GR496+35),"")</f>
      </c>
      <c r="GM496">
        <f>IF($GS496&gt;=36,INDEX($DN:$DN,$GR496+36),"")</f>
      </c>
      <c r="GN496">
        <f>IF($GS496&gt;=37,INDEX($DN:$DN,$GR496+37),"")</f>
      </c>
      <c r="GO496">
        <f>IF($GS496&gt;=38,INDEX($DN:$DN,$GR496+38),"")</f>
      </c>
      <c r="GP496">
        <f>IF($GS496&gt;=39,INDEX($DN:$DN,$GR496+39),"")</f>
      </c>
      <c r="GQ496">
        <f>IF($GS496&gt;=40,INDEX($DN:$DN,$GR496+40),"")</f>
      </c>
      <c r="GR496">
        <f>IFERROR(MATCH($DL496,$DM$2:$DM$148,0)+1,0)</f>
      </c>
      <c r="GS496">
        <f>IFERROR(INDEX($DO$2:$DO$148,MATCH($DL496,$DM$2:$DM$148,0)),0)</f>
      </c>
      <c r="GT496">
        <f>IFERROR(MATCH($Z496,$DP$496:$FC$496,0),0)</f>
      </c>
      <c r="GU496">
        <f>IF($GT496&gt;0,INDEX($FD$496:$GQ$496,$GT496),"")</f>
      </c>
      <c r="GX496">
        <f>IF($JG496&gt;=1,INDEX($GV:$GV,$JF496+1),"")</f>
      </c>
      <c r="GY496">
        <f>IF($JG496&gt;=2,INDEX($GV:$GV,$JF496+2),"")</f>
      </c>
      <c r="GZ496">
        <f>IF($JG496&gt;=3,INDEX($GV:$GV,$JF496+3),"")</f>
      </c>
      <c r="HA496">
        <f>IF($JG496&gt;=4,INDEX($GV:$GV,$JF496+4),"")</f>
      </c>
      <c r="HB496">
        <f>IF($JG496&gt;=5,INDEX($GV:$GV,$JF496+5),"")</f>
      </c>
      <c r="HC496">
        <f>IF($JG496&gt;=6,INDEX($GV:$GV,$JF496+6),"")</f>
      </c>
      <c r="HD496">
        <f>IF($JG496&gt;=7,INDEX($GV:$GV,$JF496+7),"")</f>
      </c>
      <c r="HE496">
        <f>IF($JG496&gt;=8,INDEX($GV:$GV,$JF496+8),"")</f>
      </c>
      <c r="HF496">
        <f>IF($JG496&gt;=9,INDEX($GV:$GV,$JF496+9),"")</f>
      </c>
      <c r="HG496">
        <f>IF($JG496&gt;=10,INDEX($GV:$GV,$JF496+10),"")</f>
      </c>
      <c r="HH496">
        <f>IF($JG496&gt;=11,INDEX($GV:$GV,$JF496+11),"")</f>
      </c>
      <c r="HI496">
        <f>IF($JG496&gt;=12,INDEX($GV:$GV,$JF496+12),"")</f>
      </c>
      <c r="HJ496">
        <f>IF($JG496&gt;=13,INDEX($GV:$GV,$JF496+13),"")</f>
      </c>
      <c r="HK496">
        <f>IF($JG496&gt;=14,INDEX($GV:$GV,$JF496+14),"")</f>
      </c>
      <c r="HL496">
        <f>IF($JG496&gt;=15,INDEX($GV:$GV,$JF496+15),"")</f>
      </c>
      <c r="HM496">
        <f>IF($JG496&gt;=16,INDEX($GV:$GV,$JF496+16),"")</f>
      </c>
      <c r="HN496">
        <f>IF($JG496&gt;=17,INDEX($GV:$GV,$JF496+17),"")</f>
      </c>
      <c r="HO496">
        <f>IF($JG496&gt;=18,INDEX($GV:$GV,$JF496+18),"")</f>
      </c>
      <c r="HP496">
        <f>IF($JG496&gt;=19,INDEX($GV:$GV,$JF496+19),"")</f>
      </c>
      <c r="HQ496">
        <f>IF($JG496&gt;=20,INDEX($GV:$GV,$JF496+20),"")</f>
      </c>
      <c r="HR496">
        <f>IF($JG496&gt;=21,INDEX($GV:$GV,$JF496+21),"")</f>
      </c>
      <c r="HS496">
        <f>IF($JG496&gt;=22,INDEX($GV:$GV,$JF496+22),"")</f>
      </c>
      <c r="HT496">
        <f>IF($JG496&gt;=23,INDEX($GV:$GV,$JF496+23),"")</f>
      </c>
      <c r="HU496">
        <f>IF($JG496&gt;=24,INDEX($GV:$GV,$JF496+24),"")</f>
      </c>
      <c r="HV496">
        <f>IF($JG496&gt;=25,INDEX($GV:$GV,$JF496+25),"")</f>
      </c>
      <c r="HW496">
        <f>IF($JG496&gt;=26,INDEX($GV:$GV,$JF496+26),"")</f>
      </c>
      <c r="HX496">
        <f>IF($JG496&gt;=27,INDEX($GV:$GV,$JF496+27),"")</f>
      </c>
      <c r="HY496">
        <f>IF($JG496&gt;=28,INDEX($GV:$GV,$JF496+28),"")</f>
      </c>
      <c r="HZ496">
        <f>IF($JG496&gt;=29,INDEX($GV:$GV,$JF496+29),"")</f>
      </c>
      <c r="IA496">
        <f>IF($JG496&gt;=30,INDEX($GV:$GV,$JF496+30),"")</f>
      </c>
      <c r="IB496">
        <f>IF($JG496&gt;=31,INDEX($GV:$GV,$JF496+31),"")</f>
      </c>
      <c r="IC496">
        <f>IF($JG496&gt;=32,INDEX($GV:$GV,$JF496+32),"")</f>
      </c>
      <c r="ID496">
        <f>IF($JG496&gt;=33,INDEX($GV:$GV,$JF496+33),"")</f>
      </c>
      <c r="IE496">
        <f>IF($JG496&gt;=34,INDEX($GV:$GV,$JF496+34),"")</f>
      </c>
      <c r="IF496">
        <f>IF($JG496&gt;=35,INDEX($GV:$GV,$JF496+35),"")</f>
      </c>
      <c r="IG496">
        <f>IF($JG496&gt;=36,INDEX($GV:$GV,$JF496+36),"")</f>
      </c>
      <c r="IH496">
        <f>IF($JG496&gt;=37,INDEX($GV:$GV,$JF496+37),"")</f>
      </c>
      <c r="II496">
        <f>IF($JG496&gt;=38,INDEX($GV:$GV,$JF496+38),"")</f>
      </c>
      <c r="IJ496">
        <f>IF($JG496&gt;=39,INDEX($GV:$GV,$JF496+39),"")</f>
      </c>
      <c r="IK496">
        <f>IF($JG496&gt;=40,INDEX($GV:$GV,$JF496+40),"")</f>
      </c>
      <c r="IL496">
        <f>IF($JG496&gt;=41,INDEX($GV:$GV,$JF496+41),"")</f>
      </c>
      <c r="IM496">
        <f>IF($JG496&gt;=42,INDEX($GV:$GV,$JF496+42),"")</f>
      </c>
      <c r="IN496">
        <f>IF($JG496&gt;=43,INDEX($GV:$GV,$JF496+43),"")</f>
      </c>
      <c r="IO496">
        <f>IF($JG496&gt;=44,INDEX($GV:$GV,$JF496+44),"")</f>
      </c>
      <c r="IP496">
        <f>IF($JG496&gt;=45,INDEX($GV:$GV,$JF496+45),"")</f>
      </c>
      <c r="IQ496">
        <f>IF($JG496&gt;=46,INDEX($GV:$GV,$JF496+46),"")</f>
      </c>
      <c r="IR496">
        <f>IF($JG496&gt;=47,INDEX($GV:$GV,$JF496+47),"")</f>
      </c>
      <c r="IS496">
        <f>IF($JG496&gt;=48,INDEX($GV:$GV,$JF496+48),"")</f>
      </c>
      <c r="IT496">
        <f>IF($JG496&gt;=49,INDEX($GV:$GV,$JF496+49),"")</f>
      </c>
      <c r="IU496">
        <f>IF($JG496&gt;=50,INDEX($GV:$GV,$JF496+50),"")</f>
      </c>
      <c r="IV496">
        <f>IF($JG496&gt;=51,INDEX($GV:$GV,$JF496+51),"")</f>
      </c>
      <c r="IW496">
        <f>IF($JG496&gt;=52,INDEX($GV:$GV,$JF496+52),"")</f>
      </c>
      <c r="IX496">
        <f>IF($JG496&gt;=53,INDEX($GV:$GV,$JF496+53),"")</f>
      </c>
      <c r="IY496">
        <f>IF($JG496&gt;=54,INDEX($GV:$GV,$JF496+54),"")</f>
      </c>
      <c r="IZ496">
        <f>IF($JG496&gt;=55,INDEX($GV:$GV,$JF496+55),"")</f>
      </c>
      <c r="JA496">
        <f>IF($JG496&gt;=56,INDEX($GV:$GV,$JF496+56),"")</f>
      </c>
      <c r="JB496">
        <f>IF($JG496&gt;=57,INDEX($GV:$GV,$JF496+57),"")</f>
      </c>
      <c r="JC496">
        <f>IF($JG496&gt;=58,INDEX($GV:$GV,$JF496+58),"")</f>
      </c>
      <c r="JD496">
        <f>IF($JG496&gt;=59,INDEX($GV:$GV,$JF496+59),"")</f>
      </c>
      <c r="JE496">
        <f>IF($JG496&gt;=60,INDEX($GV:$GV,$JF496+60),"")</f>
      </c>
      <c r="JF496">
        <f>IFERROR(MATCH($GU496,$GV$2:$GV$322,0)+1,0)</f>
      </c>
      <c r="JG496">
        <f>IFERROR(INDEX($GW$2:$GW$322,MATCH($GU496,$GV$2:$GV$322,0)),0)</f>
      </c>
      <c r="JH496" t="s">
        <v>44</v>
      </c>
      <c r="JI496" t="s">
        <v>44</v>
      </c>
    </row>
    <row r="497" spans="1:269" x14ac:dyDescent="0.25">
      <c r="R497">
        <f>IF(OR($U497="",$Q497=""),"",IFERROR($U497/$Q497,0))</f>
      </c>
      <c r="S497">
        <f>IF($U497="","",
SUM($T497,$V497,$AA497,$W497,$Y497)*
(1-IF($AB497="",0,VALUE($AB497)/100)))</f>
      </c>
      <c r="T497">
        <f>IF($U497="","",$U497)</f>
      </c>
      <c r="V497">
        <f>IF($U497="","",
IF($O497="","",
IF(ISNUMBER(SEARCH("exempt",LOWER($O497))),0,
$U497*(VALUE(SUBSTITUTE($O497,"%",""))/100))))</f>
      </c>
      <c r="AC497">
        <f>IFERROR(IF(FIND(" - ",$K497)&gt;0,MID($K497,FIND(" - ",$K497)+3,LEN($K497)),""),"")</f>
      </c>
      <c r="AL497" t="s">
        <v>1373</v>
      </c>
      <c r="AT497">
        <f>IFERROR(LEFT($K497,FIND(" - ",$K497)-1),$K497)</f>
      </c>
      <c r="AW497">
        <f>IF($CL497&gt;=1,INDEX($AU:$AU,$CK497+1),"")</f>
      </c>
      <c r="AX497">
        <f>IF($CL497&gt;=2,INDEX($AU:$AU,$CK497+2),"")</f>
      </c>
      <c r="AY497">
        <f>IF($CL497&gt;=3,INDEX($AU:$AU,$CK497+3),"")</f>
      </c>
      <c r="AZ497">
        <f>IF($CL497&gt;=4,INDEX($AU:$AU,$CK497+4),"")</f>
      </c>
      <c r="BA497">
        <f>IF($CL497&gt;=5,INDEX($AU:$AU,$CK497+5),"")</f>
      </c>
      <c r="BB497">
        <f>IF($CL497&gt;=6,INDEX($AU:$AU,$CK497+6),"")</f>
      </c>
      <c r="BC497">
        <f>IF($CL497&gt;=7,INDEX($AU:$AU,$CK497+7),"")</f>
      </c>
      <c r="BD497">
        <f>IF($CL497&gt;=8,INDEX($AU:$AU,$CK497+8),"")</f>
      </c>
      <c r="BE497">
        <f>IF($CL497&gt;=9,INDEX($AU:$AU,$CK497+9),"")</f>
      </c>
      <c r="BF497">
        <f>IF($CL497&gt;=10,INDEX($AU:$AU,$CK497+10),"")</f>
      </c>
      <c r="BG497">
        <f>IF($CL497&gt;=11,INDEX($AU:$AU,$CK497+11),"")</f>
      </c>
      <c r="BH497">
        <f>IF($CL497&gt;=12,INDEX($AU:$AU,$CK497+12),"")</f>
      </c>
      <c r="BI497">
        <f>IF($CL497&gt;=13,INDEX($AU:$AU,$CK497+13),"")</f>
      </c>
      <c r="BJ497">
        <f>IF($CL497&gt;=14,INDEX($AU:$AU,$CK497+14),"")</f>
      </c>
      <c r="BK497">
        <f>IF($CL497&gt;=15,INDEX($AU:$AU,$CK497+15),"")</f>
      </c>
      <c r="BL497">
        <f>IF($CL497&gt;=16,INDEX($AU:$AU,$CK497+16),"")</f>
      </c>
      <c r="BM497">
        <f>IF($CL497&gt;=17,INDEX($AU:$AU,$CK497+17),"")</f>
      </c>
      <c r="BN497">
        <f>IF($CL497&gt;=18,INDEX($AU:$AU,$CK497+18),"")</f>
      </c>
      <c r="BO497">
        <f>IF($CL497&gt;=19,INDEX($AU:$AU,$CK497+19),"")</f>
      </c>
      <c r="BP497">
        <f>IF($CL497&gt;=20,INDEX($AU:$AU,$CK497+20),"")</f>
      </c>
      <c r="BQ497">
        <f>IF($CL497&gt;=21,INDEX($AU:$AU,$CK497+21),"")</f>
      </c>
      <c r="BR497">
        <f>IF($CL497&gt;=22,INDEX($AU:$AU,$CK497+22),"")</f>
      </c>
      <c r="BS497">
        <f>IF($CL497&gt;=23,INDEX($AU:$AU,$CK497+23),"")</f>
      </c>
      <c r="BT497">
        <f>IF($CL497&gt;=24,INDEX($AU:$AU,$CK497+24),"")</f>
      </c>
      <c r="BU497">
        <f>IF($CL497&gt;=25,INDEX($AU:$AU,$CK497+25),"")</f>
      </c>
      <c r="BV497">
        <f>IF($CL497&gt;=26,INDEX($AU:$AU,$CK497+26),"")</f>
      </c>
      <c r="BW497">
        <f>IF($CL497&gt;=27,INDEX($AU:$AU,$CK497+27),"")</f>
      </c>
      <c r="BX497">
        <f>IF($CL497&gt;=28,INDEX($AU:$AU,$CK497+28),"")</f>
      </c>
      <c r="BY497">
        <f>IF($CL497&gt;=29,INDEX($AU:$AU,$CK497+29),"")</f>
      </c>
      <c r="BZ497">
        <f>IF($CL497&gt;=30,INDEX($AU:$AU,$CK497+30),"")</f>
      </c>
      <c r="CA497">
        <f>IF($CL497&gt;=31,INDEX($AU:$AU,$CK497+31),"")</f>
      </c>
      <c r="CB497">
        <f>IF($CL497&gt;=32,INDEX($AU:$AU,$CK497+32),"")</f>
      </c>
      <c r="CC497">
        <f>IF($CL497&gt;=33,INDEX($AU:$AU,$CK497+33),"")</f>
      </c>
      <c r="CD497">
        <f>IF($CL497&gt;=34,INDEX($AU:$AU,$CK497+34),"")</f>
      </c>
      <c r="CE497">
        <f>IF($CL497&gt;=35,INDEX($AU:$AU,$CK497+35),"")</f>
      </c>
      <c r="CF497">
        <f>IF($CL497&gt;=36,INDEX($AU:$AU,$CK497+36),"")</f>
      </c>
      <c r="CG497">
        <f>IF($CL497&gt;=37,INDEX($AU:$AU,$CK497+37),"")</f>
      </c>
      <c r="CH497">
        <f>IF($CL497&gt;=38,INDEX($AU:$AU,$CK497+38),"")</f>
      </c>
      <c r="CI497">
        <f>IF($CL497&gt;=39,INDEX($AU:$AU,$CK497+39),"")</f>
      </c>
      <c r="CJ497">
        <f>IF($CL497&gt;=40,INDEX($AU:$AU,$CK497+40),"")</f>
      </c>
      <c r="CK497">
        <f>IFERROR(MATCH($AT497,$AU$2:$AU$133,0)+1,0)</f>
      </c>
      <c r="CL497">
        <f>IFERROR(INDEX($AV$2:$AV$133,MATCH($AT497,$AU$2:$AU$133,0)),0)</f>
      </c>
      <c r="CM497">
        <f>IFERROR(LEFT($L497,FIND(" - ",$L497)-1),$L497)</f>
      </c>
      <c r="CN497" t="s">
        <v>149</v>
      </c>
      <c r="CP497">
        <f>IF($DK497&gt;=1,INDEX($CN:$CN,$DJ497+1),"")</f>
      </c>
      <c r="CQ497">
        <f>IF($DK497&gt;=2,INDEX($CN:$CN,$DJ497+2),"")</f>
      </c>
      <c r="CR497">
        <f>IF($DK497&gt;=3,INDEX($CN:$CN,$DJ497+3),"")</f>
      </c>
      <c r="CS497">
        <f>IF($DK497&gt;=4,INDEX($CN:$CN,$DJ497+4),"")</f>
      </c>
      <c r="CT497">
        <f>IF($DK497&gt;=5,INDEX($CN:$CN,$DJ497+5),"")</f>
      </c>
      <c r="CU497">
        <f>IF($DK497&gt;=6,INDEX($CN:$CN,$DJ497+6),"")</f>
      </c>
      <c r="CV497">
        <f>IF($DK497&gt;=7,INDEX($CN:$CN,$DJ497+7),"")</f>
      </c>
      <c r="CW497">
        <f>IF($DK497&gt;=8,INDEX($CN:$CN,$DJ497+8),"")</f>
      </c>
      <c r="CX497">
        <f>IF($DK497&gt;=9,INDEX($CN:$CN,$DJ497+9),"")</f>
      </c>
      <c r="CY497">
        <f>IF($DK497&gt;=10,INDEX($CN:$CN,$DJ497+10),"")</f>
      </c>
      <c r="CZ497">
        <f>IF($DK497&gt;=11,INDEX($CN:$CN,$DJ497+11),"")</f>
      </c>
      <c r="DA497">
        <f>IF($DK497&gt;=12,INDEX($CN:$CN,$DJ497+12),"")</f>
      </c>
      <c r="DB497">
        <f>IF($DK497&gt;=13,INDEX($CN:$CN,$DJ497+13),"")</f>
      </c>
      <c r="DC497">
        <f>IF($DK497&gt;=14,INDEX($CN:$CN,$DJ497+14),"")</f>
      </c>
      <c r="DD497">
        <f>IF($DK497&gt;=15,INDEX($CN:$CN,$DJ497+15),"")</f>
      </c>
      <c r="DE497">
        <f>IF($DK497&gt;=16,INDEX($CN:$CN,$DJ497+16),"")</f>
      </c>
      <c r="DF497">
        <f>IF($DK497&gt;=17,INDEX($CN:$CN,$DJ497+17),"")</f>
      </c>
      <c r="DG497">
        <f>IF($DK497&gt;=18,INDEX($CN:$CN,$DJ497+18),"")</f>
      </c>
      <c r="DH497">
        <f>IF($DK497&gt;=19,INDEX($CN:$CN,$DJ497+19),"")</f>
      </c>
      <c r="DI497">
        <f>IF($DK497&gt;=20,INDEX($CN:$CN,$DJ497+20),"")</f>
      </c>
      <c r="DJ497">
        <f>IFERROR(MATCH($CM497,$CN$2:$CN$1089,0)+1,0)</f>
      </c>
      <c r="DK497">
        <f>IFERROR(INDEX($CO$2:$CO$1089,MATCH($CM497,$CN$2:$CN$1089,0)),0)</f>
      </c>
      <c r="DL497">
        <f>IFERROR(INDEX($AS:$AS,MATCH($O497,$AR:$AR,0))&amp;"","")</f>
      </c>
      <c r="DP497">
        <f>IF($GS497&gt;=1,INDEX($DM:$DM,$GR497+1),"")</f>
      </c>
      <c r="DQ497">
        <f>IF($GS497&gt;=2,INDEX($DM:$DM,$GR497+2),"")</f>
      </c>
      <c r="DR497">
        <f>IF($GS497&gt;=3,INDEX($DM:$DM,$GR497+3),"")</f>
      </c>
      <c r="DS497">
        <f>IF($GS497&gt;=4,INDEX($DM:$DM,$GR497+4),"")</f>
      </c>
      <c r="DT497">
        <f>IF($GS497&gt;=5,INDEX($DM:$DM,$GR497+5),"")</f>
      </c>
      <c r="DU497">
        <f>IF($GS497&gt;=6,INDEX($DM:$DM,$GR497+6),"")</f>
      </c>
      <c r="DV497">
        <f>IF($GS497&gt;=7,INDEX($DM:$DM,$GR497+7),"")</f>
      </c>
      <c r="DW497">
        <f>IF($GS497&gt;=8,INDEX($DM:$DM,$GR497+8),"")</f>
      </c>
      <c r="DX497">
        <f>IF($GS497&gt;=9,INDEX($DM:$DM,$GR497+9),"")</f>
      </c>
      <c r="DY497">
        <f>IF($GS497&gt;=10,INDEX($DM:$DM,$GR497+10),"")</f>
      </c>
      <c r="DZ497">
        <f>IF($GS497&gt;=11,INDEX($DM:$DM,$GR497+11),"")</f>
      </c>
      <c r="EA497">
        <f>IF($GS497&gt;=12,INDEX($DM:$DM,$GR497+12),"")</f>
      </c>
      <c r="EB497">
        <f>IF($GS497&gt;=13,INDEX($DM:$DM,$GR497+13),"")</f>
      </c>
      <c r="EC497">
        <f>IF($GS497&gt;=14,INDEX($DM:$DM,$GR497+14),"")</f>
      </c>
      <c r="ED497">
        <f>IF($GS497&gt;=15,INDEX($DM:$DM,$GR497+15),"")</f>
      </c>
      <c r="EE497">
        <f>IF($GS497&gt;=16,INDEX($DM:$DM,$GR497+16),"")</f>
      </c>
      <c r="EF497">
        <f>IF($GS497&gt;=17,INDEX($DM:$DM,$GR497+17),"")</f>
      </c>
      <c r="EG497">
        <f>IF($GS497&gt;=18,INDEX($DM:$DM,$GR497+18),"")</f>
      </c>
      <c r="EH497">
        <f>IF($GS497&gt;=19,INDEX($DM:$DM,$GR497+19),"")</f>
      </c>
      <c r="EI497">
        <f>IF($GS497&gt;=20,INDEX($DM:$DM,$GR497+20),"")</f>
      </c>
      <c r="EJ497">
        <f>IF($GS497&gt;=21,INDEX($DM:$DM,$GR497+21),"")</f>
      </c>
      <c r="EK497">
        <f>IF($GS497&gt;=22,INDEX($DM:$DM,$GR497+22),"")</f>
      </c>
      <c r="EL497">
        <f>IF($GS497&gt;=23,INDEX($DM:$DM,$GR497+23),"")</f>
      </c>
      <c r="EM497">
        <f>IF($GS497&gt;=24,INDEX($DM:$DM,$GR497+24),"")</f>
      </c>
      <c r="EN497">
        <f>IF($GS497&gt;=25,INDEX($DM:$DM,$GR497+25),"")</f>
      </c>
      <c r="EO497">
        <f>IF($GS497&gt;=26,INDEX($DM:$DM,$GR497+26),"")</f>
      </c>
      <c r="EP497">
        <f>IF($GS497&gt;=27,INDEX($DM:$DM,$GR497+27),"")</f>
      </c>
      <c r="EQ497">
        <f>IF($GS497&gt;=28,INDEX($DM:$DM,$GR497+28),"")</f>
      </c>
      <c r="ER497">
        <f>IF($GS497&gt;=29,INDEX($DM:$DM,$GR497+29),"")</f>
      </c>
      <c r="ES497">
        <f>IF($GS497&gt;=30,INDEX($DM:$DM,$GR497+30),"")</f>
      </c>
      <c r="ET497">
        <f>IF($GS497&gt;=31,INDEX($DM:$DM,$GR497+31),"")</f>
      </c>
      <c r="EU497">
        <f>IF($GS497&gt;=32,INDEX($DM:$DM,$GR497+32),"")</f>
      </c>
      <c r="EV497">
        <f>IF($GS497&gt;=33,INDEX($DM:$DM,$GR497+33),"")</f>
      </c>
      <c r="EW497">
        <f>IF($GS497&gt;=34,INDEX($DM:$DM,$GR497+34),"")</f>
      </c>
      <c r="EX497">
        <f>IF($GS497&gt;=35,INDEX($DM:$DM,$GR497+35),"")</f>
      </c>
      <c r="EY497">
        <f>IF($GS497&gt;=36,INDEX($DM:$DM,$GR497+36),"")</f>
      </c>
      <c r="EZ497">
        <f>IF($GS497&gt;=37,INDEX($DM:$DM,$GR497+37),"")</f>
      </c>
      <c r="FA497">
        <f>IF($GS497&gt;=38,INDEX($DM:$DM,$GR497+38),"")</f>
      </c>
      <c r="FB497">
        <f>IF($GS497&gt;=39,INDEX($DM:$DM,$GR497+39),"")</f>
      </c>
      <c r="FC497">
        <f>IF($GS497&gt;=40,INDEX($DM:$DM,$GR497+40),"")</f>
      </c>
      <c r="FD497">
        <f>IF($GS497&gt;=1,INDEX($DN:$DN,$GR497+1),"")</f>
      </c>
      <c r="FE497">
        <f>IF($GS497&gt;=2,INDEX($DN:$DN,$GR497+2),"")</f>
      </c>
      <c r="FF497">
        <f>IF($GS497&gt;=3,INDEX($DN:$DN,$GR497+3),"")</f>
      </c>
      <c r="FG497">
        <f>IF($GS497&gt;=4,INDEX($DN:$DN,$GR497+4),"")</f>
      </c>
      <c r="FH497">
        <f>IF($GS497&gt;=5,INDEX($DN:$DN,$GR497+5),"")</f>
      </c>
      <c r="FI497">
        <f>IF($GS497&gt;=6,INDEX($DN:$DN,$GR497+6),"")</f>
      </c>
      <c r="FJ497">
        <f>IF($GS497&gt;=7,INDEX($DN:$DN,$GR497+7),"")</f>
      </c>
      <c r="FK497">
        <f>IF($GS497&gt;=8,INDEX($DN:$DN,$GR497+8),"")</f>
      </c>
      <c r="FL497">
        <f>IF($GS497&gt;=9,INDEX($DN:$DN,$GR497+9),"")</f>
      </c>
      <c r="FM497">
        <f>IF($GS497&gt;=10,INDEX($DN:$DN,$GR497+10),"")</f>
      </c>
      <c r="FN497">
        <f>IF($GS497&gt;=11,INDEX($DN:$DN,$GR497+11),"")</f>
      </c>
      <c r="FO497">
        <f>IF($GS497&gt;=12,INDEX($DN:$DN,$GR497+12),"")</f>
      </c>
      <c r="FP497">
        <f>IF($GS497&gt;=13,INDEX($DN:$DN,$GR497+13),"")</f>
      </c>
      <c r="FQ497">
        <f>IF($GS497&gt;=14,INDEX($DN:$DN,$GR497+14),"")</f>
      </c>
      <c r="FR497">
        <f>IF($GS497&gt;=15,INDEX($DN:$DN,$GR497+15),"")</f>
      </c>
      <c r="FS497">
        <f>IF($GS497&gt;=16,INDEX($DN:$DN,$GR497+16),"")</f>
      </c>
      <c r="FT497">
        <f>IF($GS497&gt;=17,INDEX($DN:$DN,$GR497+17),"")</f>
      </c>
      <c r="FU497">
        <f>IF($GS497&gt;=18,INDEX($DN:$DN,$GR497+18),"")</f>
      </c>
      <c r="FV497">
        <f>IF($GS497&gt;=19,INDEX($DN:$DN,$GR497+19),"")</f>
      </c>
      <c r="FW497">
        <f>IF($GS497&gt;=20,INDEX($DN:$DN,$GR497+20),"")</f>
      </c>
      <c r="FX497">
        <f>IF($GS497&gt;=21,INDEX($DN:$DN,$GR497+21),"")</f>
      </c>
      <c r="FY497">
        <f>IF($GS497&gt;=22,INDEX($DN:$DN,$GR497+22),"")</f>
      </c>
      <c r="FZ497">
        <f>IF($GS497&gt;=23,INDEX($DN:$DN,$GR497+23),"")</f>
      </c>
      <c r="GA497">
        <f>IF($GS497&gt;=24,INDEX($DN:$DN,$GR497+24),"")</f>
      </c>
      <c r="GB497">
        <f>IF($GS497&gt;=25,INDEX($DN:$DN,$GR497+25),"")</f>
      </c>
      <c r="GC497">
        <f>IF($GS497&gt;=26,INDEX($DN:$DN,$GR497+26),"")</f>
      </c>
      <c r="GD497">
        <f>IF($GS497&gt;=27,INDEX($DN:$DN,$GR497+27),"")</f>
      </c>
      <c r="GE497">
        <f>IF($GS497&gt;=28,INDEX($DN:$DN,$GR497+28),"")</f>
      </c>
      <c r="GF497">
        <f>IF($GS497&gt;=29,INDEX($DN:$DN,$GR497+29),"")</f>
      </c>
      <c r="GG497">
        <f>IF($GS497&gt;=30,INDEX($DN:$DN,$GR497+30),"")</f>
      </c>
      <c r="GH497">
        <f>IF($GS497&gt;=31,INDEX($DN:$DN,$GR497+31),"")</f>
      </c>
      <c r="GI497">
        <f>IF($GS497&gt;=32,INDEX($DN:$DN,$GR497+32),"")</f>
      </c>
      <c r="GJ497">
        <f>IF($GS497&gt;=33,INDEX($DN:$DN,$GR497+33),"")</f>
      </c>
      <c r="GK497">
        <f>IF($GS497&gt;=34,INDEX($DN:$DN,$GR497+34),"")</f>
      </c>
      <c r="GL497">
        <f>IF($GS497&gt;=35,INDEX($DN:$DN,$GR497+35),"")</f>
      </c>
      <c r="GM497">
        <f>IF($GS497&gt;=36,INDEX($DN:$DN,$GR497+36),"")</f>
      </c>
      <c r="GN497">
        <f>IF($GS497&gt;=37,INDEX($DN:$DN,$GR497+37),"")</f>
      </c>
      <c r="GO497">
        <f>IF($GS497&gt;=38,INDEX($DN:$DN,$GR497+38),"")</f>
      </c>
      <c r="GP497">
        <f>IF($GS497&gt;=39,INDEX($DN:$DN,$GR497+39),"")</f>
      </c>
      <c r="GQ497">
        <f>IF($GS497&gt;=40,INDEX($DN:$DN,$GR497+40),"")</f>
      </c>
      <c r="GR497">
        <f>IFERROR(MATCH($DL497,$DM$2:$DM$148,0)+1,0)</f>
      </c>
      <c r="GS497">
        <f>IFERROR(INDEX($DO$2:$DO$148,MATCH($DL497,$DM$2:$DM$148,0)),0)</f>
      </c>
      <c r="GT497">
        <f>IFERROR(MATCH($Z497,$DP$497:$FC$497,0),0)</f>
      </c>
      <c r="GU497">
        <f>IF($GT497&gt;0,INDEX($FD$497:$GQ$497,$GT497),"")</f>
      </c>
      <c r="GX497">
        <f>IF($JG497&gt;=1,INDEX($GV:$GV,$JF497+1),"")</f>
      </c>
      <c r="GY497">
        <f>IF($JG497&gt;=2,INDEX($GV:$GV,$JF497+2),"")</f>
      </c>
      <c r="GZ497">
        <f>IF($JG497&gt;=3,INDEX($GV:$GV,$JF497+3),"")</f>
      </c>
      <c r="HA497">
        <f>IF($JG497&gt;=4,INDEX($GV:$GV,$JF497+4),"")</f>
      </c>
      <c r="HB497">
        <f>IF($JG497&gt;=5,INDEX($GV:$GV,$JF497+5),"")</f>
      </c>
      <c r="HC497">
        <f>IF($JG497&gt;=6,INDEX($GV:$GV,$JF497+6),"")</f>
      </c>
      <c r="HD497">
        <f>IF($JG497&gt;=7,INDEX($GV:$GV,$JF497+7),"")</f>
      </c>
      <c r="HE497">
        <f>IF($JG497&gt;=8,INDEX($GV:$GV,$JF497+8),"")</f>
      </c>
      <c r="HF497">
        <f>IF($JG497&gt;=9,INDEX($GV:$GV,$JF497+9),"")</f>
      </c>
      <c r="HG497">
        <f>IF($JG497&gt;=10,INDEX($GV:$GV,$JF497+10),"")</f>
      </c>
      <c r="HH497">
        <f>IF($JG497&gt;=11,INDEX($GV:$GV,$JF497+11),"")</f>
      </c>
      <c r="HI497">
        <f>IF($JG497&gt;=12,INDEX($GV:$GV,$JF497+12),"")</f>
      </c>
      <c r="HJ497">
        <f>IF($JG497&gt;=13,INDEX($GV:$GV,$JF497+13),"")</f>
      </c>
      <c r="HK497">
        <f>IF($JG497&gt;=14,INDEX($GV:$GV,$JF497+14),"")</f>
      </c>
      <c r="HL497">
        <f>IF($JG497&gt;=15,INDEX($GV:$GV,$JF497+15),"")</f>
      </c>
      <c r="HM497">
        <f>IF($JG497&gt;=16,INDEX($GV:$GV,$JF497+16),"")</f>
      </c>
      <c r="HN497">
        <f>IF($JG497&gt;=17,INDEX($GV:$GV,$JF497+17),"")</f>
      </c>
      <c r="HO497">
        <f>IF($JG497&gt;=18,INDEX($GV:$GV,$JF497+18),"")</f>
      </c>
      <c r="HP497">
        <f>IF($JG497&gt;=19,INDEX($GV:$GV,$JF497+19),"")</f>
      </c>
      <c r="HQ497">
        <f>IF($JG497&gt;=20,INDEX($GV:$GV,$JF497+20),"")</f>
      </c>
      <c r="HR497">
        <f>IF($JG497&gt;=21,INDEX($GV:$GV,$JF497+21),"")</f>
      </c>
      <c r="HS497">
        <f>IF($JG497&gt;=22,INDEX($GV:$GV,$JF497+22),"")</f>
      </c>
      <c r="HT497">
        <f>IF($JG497&gt;=23,INDEX($GV:$GV,$JF497+23),"")</f>
      </c>
      <c r="HU497">
        <f>IF($JG497&gt;=24,INDEX($GV:$GV,$JF497+24),"")</f>
      </c>
      <c r="HV497">
        <f>IF($JG497&gt;=25,INDEX($GV:$GV,$JF497+25),"")</f>
      </c>
      <c r="HW497">
        <f>IF($JG497&gt;=26,INDEX($GV:$GV,$JF497+26),"")</f>
      </c>
      <c r="HX497">
        <f>IF($JG497&gt;=27,INDEX($GV:$GV,$JF497+27),"")</f>
      </c>
      <c r="HY497">
        <f>IF($JG497&gt;=28,INDEX($GV:$GV,$JF497+28),"")</f>
      </c>
      <c r="HZ497">
        <f>IF($JG497&gt;=29,INDEX($GV:$GV,$JF497+29),"")</f>
      </c>
      <c r="IA497">
        <f>IF($JG497&gt;=30,INDEX($GV:$GV,$JF497+30),"")</f>
      </c>
      <c r="IB497">
        <f>IF($JG497&gt;=31,INDEX($GV:$GV,$JF497+31),"")</f>
      </c>
      <c r="IC497">
        <f>IF($JG497&gt;=32,INDEX($GV:$GV,$JF497+32),"")</f>
      </c>
      <c r="ID497">
        <f>IF($JG497&gt;=33,INDEX($GV:$GV,$JF497+33),"")</f>
      </c>
      <c r="IE497">
        <f>IF($JG497&gt;=34,INDEX($GV:$GV,$JF497+34),"")</f>
      </c>
      <c r="IF497">
        <f>IF($JG497&gt;=35,INDEX($GV:$GV,$JF497+35),"")</f>
      </c>
      <c r="IG497">
        <f>IF($JG497&gt;=36,INDEX($GV:$GV,$JF497+36),"")</f>
      </c>
      <c r="IH497">
        <f>IF($JG497&gt;=37,INDEX($GV:$GV,$JF497+37),"")</f>
      </c>
      <c r="II497">
        <f>IF($JG497&gt;=38,INDEX($GV:$GV,$JF497+38),"")</f>
      </c>
      <c r="IJ497">
        <f>IF($JG497&gt;=39,INDEX($GV:$GV,$JF497+39),"")</f>
      </c>
      <c r="IK497">
        <f>IF($JG497&gt;=40,INDEX($GV:$GV,$JF497+40),"")</f>
      </c>
      <c r="IL497">
        <f>IF($JG497&gt;=41,INDEX($GV:$GV,$JF497+41),"")</f>
      </c>
      <c r="IM497">
        <f>IF($JG497&gt;=42,INDEX($GV:$GV,$JF497+42),"")</f>
      </c>
      <c r="IN497">
        <f>IF($JG497&gt;=43,INDEX($GV:$GV,$JF497+43),"")</f>
      </c>
      <c r="IO497">
        <f>IF($JG497&gt;=44,INDEX($GV:$GV,$JF497+44),"")</f>
      </c>
      <c r="IP497">
        <f>IF($JG497&gt;=45,INDEX($GV:$GV,$JF497+45),"")</f>
      </c>
      <c r="IQ497">
        <f>IF($JG497&gt;=46,INDEX($GV:$GV,$JF497+46),"")</f>
      </c>
      <c r="IR497">
        <f>IF($JG497&gt;=47,INDEX($GV:$GV,$JF497+47),"")</f>
      </c>
      <c r="IS497">
        <f>IF($JG497&gt;=48,INDEX($GV:$GV,$JF497+48),"")</f>
      </c>
      <c r="IT497">
        <f>IF($JG497&gt;=49,INDEX($GV:$GV,$JF497+49),"")</f>
      </c>
      <c r="IU497">
        <f>IF($JG497&gt;=50,INDEX($GV:$GV,$JF497+50),"")</f>
      </c>
      <c r="IV497">
        <f>IF($JG497&gt;=51,INDEX($GV:$GV,$JF497+51),"")</f>
      </c>
      <c r="IW497">
        <f>IF($JG497&gt;=52,INDEX($GV:$GV,$JF497+52),"")</f>
      </c>
      <c r="IX497">
        <f>IF($JG497&gt;=53,INDEX($GV:$GV,$JF497+53),"")</f>
      </c>
      <c r="IY497">
        <f>IF($JG497&gt;=54,INDEX($GV:$GV,$JF497+54),"")</f>
      </c>
      <c r="IZ497">
        <f>IF($JG497&gt;=55,INDEX($GV:$GV,$JF497+55),"")</f>
      </c>
      <c r="JA497">
        <f>IF($JG497&gt;=56,INDEX($GV:$GV,$JF497+56),"")</f>
      </c>
      <c r="JB497">
        <f>IF($JG497&gt;=57,INDEX($GV:$GV,$JF497+57),"")</f>
      </c>
      <c r="JC497">
        <f>IF($JG497&gt;=58,INDEX($GV:$GV,$JF497+58),"")</f>
      </c>
      <c r="JD497">
        <f>IF($JG497&gt;=59,INDEX($GV:$GV,$JF497+59),"")</f>
      </c>
      <c r="JE497">
        <f>IF($JG497&gt;=60,INDEX($GV:$GV,$JF497+60),"")</f>
      </c>
      <c r="JF497">
        <f>IFERROR(MATCH($GU497,$GV$2:$GV$322,0)+1,0)</f>
      </c>
      <c r="JG497">
        <f>IFERROR(INDEX($GW$2:$GW$322,MATCH($GU497,$GV$2:$GV$322,0)),0)</f>
      </c>
      <c r="JH497" t="s">
        <v>44</v>
      </c>
      <c r="JI497" t="s">
        <v>44</v>
      </c>
    </row>
    <row r="498" spans="1:269" x14ac:dyDescent="0.25">
      <c r="R498">
        <f>IF(OR($U498="",$Q498=""),"",IFERROR($U498/$Q498,0))</f>
      </c>
      <c r="S498">
        <f>IF($U498="","",
SUM($T498,$V498,$AA498,$W498,$Y498)*
(1-IF($AB498="",0,VALUE($AB498)/100)))</f>
      </c>
      <c r="T498">
        <f>IF($U498="","",$U498)</f>
      </c>
      <c r="V498">
        <f>IF($U498="","",
IF($O498="","",
IF(ISNUMBER(SEARCH("exempt",LOWER($O498))),0,
$U498*(VALUE(SUBSTITUTE($O498,"%",""))/100))))</f>
      </c>
      <c r="AC498">
        <f>IFERROR(IF(FIND(" - ",$K498)&gt;0,MID($K498,FIND(" - ",$K498)+3,LEN($K498)),""),"")</f>
      </c>
      <c r="AL498" t="s">
        <v>1374</v>
      </c>
      <c r="AT498">
        <f>IFERROR(LEFT($K498,FIND(" - ",$K498)-1),$K498)</f>
      </c>
      <c r="AW498">
        <f>IF($CL498&gt;=1,INDEX($AU:$AU,$CK498+1),"")</f>
      </c>
      <c r="AX498">
        <f>IF($CL498&gt;=2,INDEX($AU:$AU,$CK498+2),"")</f>
      </c>
      <c r="AY498">
        <f>IF($CL498&gt;=3,INDEX($AU:$AU,$CK498+3),"")</f>
      </c>
      <c r="AZ498">
        <f>IF($CL498&gt;=4,INDEX($AU:$AU,$CK498+4),"")</f>
      </c>
      <c r="BA498">
        <f>IF($CL498&gt;=5,INDEX($AU:$AU,$CK498+5),"")</f>
      </c>
      <c r="BB498">
        <f>IF($CL498&gt;=6,INDEX($AU:$AU,$CK498+6),"")</f>
      </c>
      <c r="BC498">
        <f>IF($CL498&gt;=7,INDEX($AU:$AU,$CK498+7),"")</f>
      </c>
      <c r="BD498">
        <f>IF($CL498&gt;=8,INDEX($AU:$AU,$CK498+8),"")</f>
      </c>
      <c r="BE498">
        <f>IF($CL498&gt;=9,INDEX($AU:$AU,$CK498+9),"")</f>
      </c>
      <c r="BF498">
        <f>IF($CL498&gt;=10,INDEX($AU:$AU,$CK498+10),"")</f>
      </c>
      <c r="BG498">
        <f>IF($CL498&gt;=11,INDEX($AU:$AU,$CK498+11),"")</f>
      </c>
      <c r="BH498">
        <f>IF($CL498&gt;=12,INDEX($AU:$AU,$CK498+12),"")</f>
      </c>
      <c r="BI498">
        <f>IF($CL498&gt;=13,INDEX($AU:$AU,$CK498+13),"")</f>
      </c>
      <c r="BJ498">
        <f>IF($CL498&gt;=14,INDEX($AU:$AU,$CK498+14),"")</f>
      </c>
      <c r="BK498">
        <f>IF($CL498&gt;=15,INDEX($AU:$AU,$CK498+15),"")</f>
      </c>
      <c r="BL498">
        <f>IF($CL498&gt;=16,INDEX($AU:$AU,$CK498+16),"")</f>
      </c>
      <c r="BM498">
        <f>IF($CL498&gt;=17,INDEX($AU:$AU,$CK498+17),"")</f>
      </c>
      <c r="BN498">
        <f>IF($CL498&gt;=18,INDEX($AU:$AU,$CK498+18),"")</f>
      </c>
      <c r="BO498">
        <f>IF($CL498&gt;=19,INDEX($AU:$AU,$CK498+19),"")</f>
      </c>
      <c r="BP498">
        <f>IF($CL498&gt;=20,INDEX($AU:$AU,$CK498+20),"")</f>
      </c>
      <c r="BQ498">
        <f>IF($CL498&gt;=21,INDEX($AU:$AU,$CK498+21),"")</f>
      </c>
      <c r="BR498">
        <f>IF($CL498&gt;=22,INDEX($AU:$AU,$CK498+22),"")</f>
      </c>
      <c r="BS498">
        <f>IF($CL498&gt;=23,INDEX($AU:$AU,$CK498+23),"")</f>
      </c>
      <c r="BT498">
        <f>IF($CL498&gt;=24,INDEX($AU:$AU,$CK498+24),"")</f>
      </c>
      <c r="BU498">
        <f>IF($CL498&gt;=25,INDEX($AU:$AU,$CK498+25),"")</f>
      </c>
      <c r="BV498">
        <f>IF($CL498&gt;=26,INDEX($AU:$AU,$CK498+26),"")</f>
      </c>
      <c r="BW498">
        <f>IF($CL498&gt;=27,INDEX($AU:$AU,$CK498+27),"")</f>
      </c>
      <c r="BX498">
        <f>IF($CL498&gt;=28,INDEX($AU:$AU,$CK498+28),"")</f>
      </c>
      <c r="BY498">
        <f>IF($CL498&gt;=29,INDEX($AU:$AU,$CK498+29),"")</f>
      </c>
      <c r="BZ498">
        <f>IF($CL498&gt;=30,INDEX($AU:$AU,$CK498+30),"")</f>
      </c>
      <c r="CA498">
        <f>IF($CL498&gt;=31,INDEX($AU:$AU,$CK498+31),"")</f>
      </c>
      <c r="CB498">
        <f>IF($CL498&gt;=32,INDEX($AU:$AU,$CK498+32),"")</f>
      </c>
      <c r="CC498">
        <f>IF($CL498&gt;=33,INDEX($AU:$AU,$CK498+33),"")</f>
      </c>
      <c r="CD498">
        <f>IF($CL498&gt;=34,INDEX($AU:$AU,$CK498+34),"")</f>
      </c>
      <c r="CE498">
        <f>IF($CL498&gt;=35,INDEX($AU:$AU,$CK498+35),"")</f>
      </c>
      <c r="CF498">
        <f>IF($CL498&gt;=36,INDEX($AU:$AU,$CK498+36),"")</f>
      </c>
      <c r="CG498">
        <f>IF($CL498&gt;=37,INDEX($AU:$AU,$CK498+37),"")</f>
      </c>
      <c r="CH498">
        <f>IF($CL498&gt;=38,INDEX($AU:$AU,$CK498+38),"")</f>
      </c>
      <c r="CI498">
        <f>IF($CL498&gt;=39,INDEX($AU:$AU,$CK498+39),"")</f>
      </c>
      <c r="CJ498">
        <f>IF($CL498&gt;=40,INDEX($AU:$AU,$CK498+40),"")</f>
      </c>
      <c r="CK498">
        <f>IFERROR(MATCH($AT498,$AU$2:$AU$133,0)+1,0)</f>
      </c>
      <c r="CL498">
        <f>IFERROR(INDEX($AV$2:$AV$133,MATCH($AT498,$AU$2:$AU$133,0)),0)</f>
      </c>
      <c r="CM498">
        <f>IFERROR(LEFT($L498,FIND(" - ",$L498)-1),$L498)</f>
      </c>
      <c r="CN498" t="s">
        <v>1375</v>
      </c>
      <c r="CO498">
        <v>1</v>
      </c>
      <c r="CP498">
        <f>IF($DK498&gt;=1,INDEX($CN:$CN,$DJ498+1),"")</f>
      </c>
      <c r="CQ498">
        <f>IF($DK498&gt;=2,INDEX($CN:$CN,$DJ498+2),"")</f>
      </c>
      <c r="CR498">
        <f>IF($DK498&gt;=3,INDEX($CN:$CN,$DJ498+3),"")</f>
      </c>
      <c r="CS498">
        <f>IF($DK498&gt;=4,INDEX($CN:$CN,$DJ498+4),"")</f>
      </c>
      <c r="CT498">
        <f>IF($DK498&gt;=5,INDEX($CN:$CN,$DJ498+5),"")</f>
      </c>
      <c r="CU498">
        <f>IF($DK498&gt;=6,INDEX($CN:$CN,$DJ498+6),"")</f>
      </c>
      <c r="CV498">
        <f>IF($DK498&gt;=7,INDEX($CN:$CN,$DJ498+7),"")</f>
      </c>
      <c r="CW498">
        <f>IF($DK498&gt;=8,INDEX($CN:$CN,$DJ498+8),"")</f>
      </c>
      <c r="CX498">
        <f>IF($DK498&gt;=9,INDEX($CN:$CN,$DJ498+9),"")</f>
      </c>
      <c r="CY498">
        <f>IF($DK498&gt;=10,INDEX($CN:$CN,$DJ498+10),"")</f>
      </c>
      <c r="CZ498">
        <f>IF($DK498&gt;=11,INDEX($CN:$CN,$DJ498+11),"")</f>
      </c>
      <c r="DA498">
        <f>IF($DK498&gt;=12,INDEX($CN:$CN,$DJ498+12),"")</f>
      </c>
      <c r="DB498">
        <f>IF($DK498&gt;=13,INDEX($CN:$CN,$DJ498+13),"")</f>
      </c>
      <c r="DC498">
        <f>IF($DK498&gt;=14,INDEX($CN:$CN,$DJ498+14),"")</f>
      </c>
      <c r="DD498">
        <f>IF($DK498&gt;=15,INDEX($CN:$CN,$DJ498+15),"")</f>
      </c>
      <c r="DE498">
        <f>IF($DK498&gt;=16,INDEX($CN:$CN,$DJ498+16),"")</f>
      </c>
      <c r="DF498">
        <f>IF($DK498&gt;=17,INDEX($CN:$CN,$DJ498+17),"")</f>
      </c>
      <c r="DG498">
        <f>IF($DK498&gt;=18,INDEX($CN:$CN,$DJ498+18),"")</f>
      </c>
      <c r="DH498">
        <f>IF($DK498&gt;=19,INDEX($CN:$CN,$DJ498+19),"")</f>
      </c>
      <c r="DI498">
        <f>IF($DK498&gt;=20,INDEX($CN:$CN,$DJ498+20),"")</f>
      </c>
      <c r="DJ498">
        <f>IFERROR(MATCH($CM498,$CN$2:$CN$1089,0)+1,0)</f>
      </c>
      <c r="DK498">
        <f>IFERROR(INDEX($CO$2:$CO$1089,MATCH($CM498,$CN$2:$CN$1089,0)),0)</f>
      </c>
      <c r="DL498">
        <f>IFERROR(INDEX($AS:$AS,MATCH($O498,$AR:$AR,0))&amp;"","")</f>
      </c>
      <c r="DP498">
        <f>IF($GS498&gt;=1,INDEX($DM:$DM,$GR498+1),"")</f>
      </c>
      <c r="DQ498">
        <f>IF($GS498&gt;=2,INDEX($DM:$DM,$GR498+2),"")</f>
      </c>
      <c r="DR498">
        <f>IF($GS498&gt;=3,INDEX($DM:$DM,$GR498+3),"")</f>
      </c>
      <c r="DS498">
        <f>IF($GS498&gt;=4,INDEX($DM:$DM,$GR498+4),"")</f>
      </c>
      <c r="DT498">
        <f>IF($GS498&gt;=5,INDEX($DM:$DM,$GR498+5),"")</f>
      </c>
      <c r="DU498">
        <f>IF($GS498&gt;=6,INDEX($DM:$DM,$GR498+6),"")</f>
      </c>
      <c r="DV498">
        <f>IF($GS498&gt;=7,INDEX($DM:$DM,$GR498+7),"")</f>
      </c>
      <c r="DW498">
        <f>IF($GS498&gt;=8,INDEX($DM:$DM,$GR498+8),"")</f>
      </c>
      <c r="DX498">
        <f>IF($GS498&gt;=9,INDEX($DM:$DM,$GR498+9),"")</f>
      </c>
      <c r="DY498">
        <f>IF($GS498&gt;=10,INDEX($DM:$DM,$GR498+10),"")</f>
      </c>
      <c r="DZ498">
        <f>IF($GS498&gt;=11,INDEX($DM:$DM,$GR498+11),"")</f>
      </c>
      <c r="EA498">
        <f>IF($GS498&gt;=12,INDEX($DM:$DM,$GR498+12),"")</f>
      </c>
      <c r="EB498">
        <f>IF($GS498&gt;=13,INDEX($DM:$DM,$GR498+13),"")</f>
      </c>
      <c r="EC498">
        <f>IF($GS498&gt;=14,INDEX($DM:$DM,$GR498+14),"")</f>
      </c>
      <c r="ED498">
        <f>IF($GS498&gt;=15,INDEX($DM:$DM,$GR498+15),"")</f>
      </c>
      <c r="EE498">
        <f>IF($GS498&gt;=16,INDEX($DM:$DM,$GR498+16),"")</f>
      </c>
      <c r="EF498">
        <f>IF($GS498&gt;=17,INDEX($DM:$DM,$GR498+17),"")</f>
      </c>
      <c r="EG498">
        <f>IF($GS498&gt;=18,INDEX($DM:$DM,$GR498+18),"")</f>
      </c>
      <c r="EH498">
        <f>IF($GS498&gt;=19,INDEX($DM:$DM,$GR498+19),"")</f>
      </c>
      <c r="EI498">
        <f>IF($GS498&gt;=20,INDEX($DM:$DM,$GR498+20),"")</f>
      </c>
      <c r="EJ498">
        <f>IF($GS498&gt;=21,INDEX($DM:$DM,$GR498+21),"")</f>
      </c>
      <c r="EK498">
        <f>IF($GS498&gt;=22,INDEX($DM:$DM,$GR498+22),"")</f>
      </c>
      <c r="EL498">
        <f>IF($GS498&gt;=23,INDEX($DM:$DM,$GR498+23),"")</f>
      </c>
      <c r="EM498">
        <f>IF($GS498&gt;=24,INDEX($DM:$DM,$GR498+24),"")</f>
      </c>
      <c r="EN498">
        <f>IF($GS498&gt;=25,INDEX($DM:$DM,$GR498+25),"")</f>
      </c>
      <c r="EO498">
        <f>IF($GS498&gt;=26,INDEX($DM:$DM,$GR498+26),"")</f>
      </c>
      <c r="EP498">
        <f>IF($GS498&gt;=27,INDEX($DM:$DM,$GR498+27),"")</f>
      </c>
      <c r="EQ498">
        <f>IF($GS498&gt;=28,INDEX($DM:$DM,$GR498+28),"")</f>
      </c>
      <c r="ER498">
        <f>IF($GS498&gt;=29,INDEX($DM:$DM,$GR498+29),"")</f>
      </c>
      <c r="ES498">
        <f>IF($GS498&gt;=30,INDEX($DM:$DM,$GR498+30),"")</f>
      </c>
      <c r="ET498">
        <f>IF($GS498&gt;=31,INDEX($DM:$DM,$GR498+31),"")</f>
      </c>
      <c r="EU498">
        <f>IF($GS498&gt;=32,INDEX($DM:$DM,$GR498+32),"")</f>
      </c>
      <c r="EV498">
        <f>IF($GS498&gt;=33,INDEX($DM:$DM,$GR498+33),"")</f>
      </c>
      <c r="EW498">
        <f>IF($GS498&gt;=34,INDEX($DM:$DM,$GR498+34),"")</f>
      </c>
      <c r="EX498">
        <f>IF($GS498&gt;=35,INDEX($DM:$DM,$GR498+35),"")</f>
      </c>
      <c r="EY498">
        <f>IF($GS498&gt;=36,INDEX($DM:$DM,$GR498+36),"")</f>
      </c>
      <c r="EZ498">
        <f>IF($GS498&gt;=37,INDEX($DM:$DM,$GR498+37),"")</f>
      </c>
      <c r="FA498">
        <f>IF($GS498&gt;=38,INDEX($DM:$DM,$GR498+38),"")</f>
      </c>
      <c r="FB498">
        <f>IF($GS498&gt;=39,INDEX($DM:$DM,$GR498+39),"")</f>
      </c>
      <c r="FC498">
        <f>IF($GS498&gt;=40,INDEX($DM:$DM,$GR498+40),"")</f>
      </c>
      <c r="FD498">
        <f>IF($GS498&gt;=1,INDEX($DN:$DN,$GR498+1),"")</f>
      </c>
      <c r="FE498">
        <f>IF($GS498&gt;=2,INDEX($DN:$DN,$GR498+2),"")</f>
      </c>
      <c r="FF498">
        <f>IF($GS498&gt;=3,INDEX($DN:$DN,$GR498+3),"")</f>
      </c>
      <c r="FG498">
        <f>IF($GS498&gt;=4,INDEX($DN:$DN,$GR498+4),"")</f>
      </c>
      <c r="FH498">
        <f>IF($GS498&gt;=5,INDEX($DN:$DN,$GR498+5),"")</f>
      </c>
      <c r="FI498">
        <f>IF($GS498&gt;=6,INDEX($DN:$DN,$GR498+6),"")</f>
      </c>
      <c r="FJ498">
        <f>IF($GS498&gt;=7,INDEX($DN:$DN,$GR498+7),"")</f>
      </c>
      <c r="FK498">
        <f>IF($GS498&gt;=8,INDEX($DN:$DN,$GR498+8),"")</f>
      </c>
      <c r="FL498">
        <f>IF($GS498&gt;=9,INDEX($DN:$DN,$GR498+9),"")</f>
      </c>
      <c r="FM498">
        <f>IF($GS498&gt;=10,INDEX($DN:$DN,$GR498+10),"")</f>
      </c>
      <c r="FN498">
        <f>IF($GS498&gt;=11,INDEX($DN:$DN,$GR498+11),"")</f>
      </c>
      <c r="FO498">
        <f>IF($GS498&gt;=12,INDEX($DN:$DN,$GR498+12),"")</f>
      </c>
      <c r="FP498">
        <f>IF($GS498&gt;=13,INDEX($DN:$DN,$GR498+13),"")</f>
      </c>
      <c r="FQ498">
        <f>IF($GS498&gt;=14,INDEX($DN:$DN,$GR498+14),"")</f>
      </c>
      <c r="FR498">
        <f>IF($GS498&gt;=15,INDEX($DN:$DN,$GR498+15),"")</f>
      </c>
      <c r="FS498">
        <f>IF($GS498&gt;=16,INDEX($DN:$DN,$GR498+16),"")</f>
      </c>
      <c r="FT498">
        <f>IF($GS498&gt;=17,INDEX($DN:$DN,$GR498+17),"")</f>
      </c>
      <c r="FU498">
        <f>IF($GS498&gt;=18,INDEX($DN:$DN,$GR498+18),"")</f>
      </c>
      <c r="FV498">
        <f>IF($GS498&gt;=19,INDEX($DN:$DN,$GR498+19),"")</f>
      </c>
      <c r="FW498">
        <f>IF($GS498&gt;=20,INDEX($DN:$DN,$GR498+20),"")</f>
      </c>
      <c r="FX498">
        <f>IF($GS498&gt;=21,INDEX($DN:$DN,$GR498+21),"")</f>
      </c>
      <c r="FY498">
        <f>IF($GS498&gt;=22,INDEX($DN:$DN,$GR498+22),"")</f>
      </c>
      <c r="FZ498">
        <f>IF($GS498&gt;=23,INDEX($DN:$DN,$GR498+23),"")</f>
      </c>
      <c r="GA498">
        <f>IF($GS498&gt;=24,INDEX($DN:$DN,$GR498+24),"")</f>
      </c>
      <c r="GB498">
        <f>IF($GS498&gt;=25,INDEX($DN:$DN,$GR498+25),"")</f>
      </c>
      <c r="GC498">
        <f>IF($GS498&gt;=26,INDEX($DN:$DN,$GR498+26),"")</f>
      </c>
      <c r="GD498">
        <f>IF($GS498&gt;=27,INDEX($DN:$DN,$GR498+27),"")</f>
      </c>
      <c r="GE498">
        <f>IF($GS498&gt;=28,INDEX($DN:$DN,$GR498+28),"")</f>
      </c>
      <c r="GF498">
        <f>IF($GS498&gt;=29,INDEX($DN:$DN,$GR498+29),"")</f>
      </c>
      <c r="GG498">
        <f>IF($GS498&gt;=30,INDEX($DN:$DN,$GR498+30),"")</f>
      </c>
      <c r="GH498">
        <f>IF($GS498&gt;=31,INDEX($DN:$DN,$GR498+31),"")</f>
      </c>
      <c r="GI498">
        <f>IF($GS498&gt;=32,INDEX($DN:$DN,$GR498+32),"")</f>
      </c>
      <c r="GJ498">
        <f>IF($GS498&gt;=33,INDEX($DN:$DN,$GR498+33),"")</f>
      </c>
      <c r="GK498">
        <f>IF($GS498&gt;=34,INDEX($DN:$DN,$GR498+34),"")</f>
      </c>
      <c r="GL498">
        <f>IF($GS498&gt;=35,INDEX($DN:$DN,$GR498+35),"")</f>
      </c>
      <c r="GM498">
        <f>IF($GS498&gt;=36,INDEX($DN:$DN,$GR498+36),"")</f>
      </c>
      <c r="GN498">
        <f>IF($GS498&gt;=37,INDEX($DN:$DN,$GR498+37),"")</f>
      </c>
      <c r="GO498">
        <f>IF($GS498&gt;=38,INDEX($DN:$DN,$GR498+38),"")</f>
      </c>
      <c r="GP498">
        <f>IF($GS498&gt;=39,INDEX($DN:$DN,$GR498+39),"")</f>
      </c>
      <c r="GQ498">
        <f>IF($GS498&gt;=40,INDEX($DN:$DN,$GR498+40),"")</f>
      </c>
      <c r="GR498">
        <f>IFERROR(MATCH($DL498,$DM$2:$DM$148,0)+1,0)</f>
      </c>
      <c r="GS498">
        <f>IFERROR(INDEX($DO$2:$DO$148,MATCH($DL498,$DM$2:$DM$148,0)),0)</f>
      </c>
      <c r="GT498">
        <f>IFERROR(MATCH($Z498,$DP$498:$FC$498,0),0)</f>
      </c>
      <c r="GU498">
        <f>IF($GT498&gt;0,INDEX($FD$498:$GQ$498,$GT498),"")</f>
      </c>
      <c r="GX498">
        <f>IF($JG498&gt;=1,INDEX($GV:$GV,$JF498+1),"")</f>
      </c>
      <c r="GY498">
        <f>IF($JG498&gt;=2,INDEX($GV:$GV,$JF498+2),"")</f>
      </c>
      <c r="GZ498">
        <f>IF($JG498&gt;=3,INDEX($GV:$GV,$JF498+3),"")</f>
      </c>
      <c r="HA498">
        <f>IF($JG498&gt;=4,INDEX($GV:$GV,$JF498+4),"")</f>
      </c>
      <c r="HB498">
        <f>IF($JG498&gt;=5,INDEX($GV:$GV,$JF498+5),"")</f>
      </c>
      <c r="HC498">
        <f>IF($JG498&gt;=6,INDEX($GV:$GV,$JF498+6),"")</f>
      </c>
      <c r="HD498">
        <f>IF($JG498&gt;=7,INDEX($GV:$GV,$JF498+7),"")</f>
      </c>
      <c r="HE498">
        <f>IF($JG498&gt;=8,INDEX($GV:$GV,$JF498+8),"")</f>
      </c>
      <c r="HF498">
        <f>IF($JG498&gt;=9,INDEX($GV:$GV,$JF498+9),"")</f>
      </c>
      <c r="HG498">
        <f>IF($JG498&gt;=10,INDEX($GV:$GV,$JF498+10),"")</f>
      </c>
      <c r="HH498">
        <f>IF($JG498&gt;=11,INDEX($GV:$GV,$JF498+11),"")</f>
      </c>
      <c r="HI498">
        <f>IF($JG498&gt;=12,INDEX($GV:$GV,$JF498+12),"")</f>
      </c>
      <c r="HJ498">
        <f>IF($JG498&gt;=13,INDEX($GV:$GV,$JF498+13),"")</f>
      </c>
      <c r="HK498">
        <f>IF($JG498&gt;=14,INDEX($GV:$GV,$JF498+14),"")</f>
      </c>
      <c r="HL498">
        <f>IF($JG498&gt;=15,INDEX($GV:$GV,$JF498+15),"")</f>
      </c>
      <c r="HM498">
        <f>IF($JG498&gt;=16,INDEX($GV:$GV,$JF498+16),"")</f>
      </c>
      <c r="HN498">
        <f>IF($JG498&gt;=17,INDEX($GV:$GV,$JF498+17),"")</f>
      </c>
      <c r="HO498">
        <f>IF($JG498&gt;=18,INDEX($GV:$GV,$JF498+18),"")</f>
      </c>
      <c r="HP498">
        <f>IF($JG498&gt;=19,INDEX($GV:$GV,$JF498+19),"")</f>
      </c>
      <c r="HQ498">
        <f>IF($JG498&gt;=20,INDEX($GV:$GV,$JF498+20),"")</f>
      </c>
      <c r="HR498">
        <f>IF($JG498&gt;=21,INDEX($GV:$GV,$JF498+21),"")</f>
      </c>
      <c r="HS498">
        <f>IF($JG498&gt;=22,INDEX($GV:$GV,$JF498+22),"")</f>
      </c>
      <c r="HT498">
        <f>IF($JG498&gt;=23,INDEX($GV:$GV,$JF498+23),"")</f>
      </c>
      <c r="HU498">
        <f>IF($JG498&gt;=24,INDEX($GV:$GV,$JF498+24),"")</f>
      </c>
      <c r="HV498">
        <f>IF($JG498&gt;=25,INDEX($GV:$GV,$JF498+25),"")</f>
      </c>
      <c r="HW498">
        <f>IF($JG498&gt;=26,INDEX($GV:$GV,$JF498+26),"")</f>
      </c>
      <c r="HX498">
        <f>IF($JG498&gt;=27,INDEX($GV:$GV,$JF498+27),"")</f>
      </c>
      <c r="HY498">
        <f>IF($JG498&gt;=28,INDEX($GV:$GV,$JF498+28),"")</f>
      </c>
      <c r="HZ498">
        <f>IF($JG498&gt;=29,INDEX($GV:$GV,$JF498+29),"")</f>
      </c>
      <c r="IA498">
        <f>IF($JG498&gt;=30,INDEX($GV:$GV,$JF498+30),"")</f>
      </c>
      <c r="IB498">
        <f>IF($JG498&gt;=31,INDEX($GV:$GV,$JF498+31),"")</f>
      </c>
      <c r="IC498">
        <f>IF($JG498&gt;=32,INDEX($GV:$GV,$JF498+32),"")</f>
      </c>
      <c r="ID498">
        <f>IF($JG498&gt;=33,INDEX($GV:$GV,$JF498+33),"")</f>
      </c>
      <c r="IE498">
        <f>IF($JG498&gt;=34,INDEX($GV:$GV,$JF498+34),"")</f>
      </c>
      <c r="IF498">
        <f>IF($JG498&gt;=35,INDEX($GV:$GV,$JF498+35),"")</f>
      </c>
      <c r="IG498">
        <f>IF($JG498&gt;=36,INDEX($GV:$GV,$JF498+36),"")</f>
      </c>
      <c r="IH498">
        <f>IF($JG498&gt;=37,INDEX($GV:$GV,$JF498+37),"")</f>
      </c>
      <c r="II498">
        <f>IF($JG498&gt;=38,INDEX($GV:$GV,$JF498+38),"")</f>
      </c>
      <c r="IJ498">
        <f>IF($JG498&gt;=39,INDEX($GV:$GV,$JF498+39),"")</f>
      </c>
      <c r="IK498">
        <f>IF($JG498&gt;=40,INDEX($GV:$GV,$JF498+40),"")</f>
      </c>
      <c r="IL498">
        <f>IF($JG498&gt;=41,INDEX($GV:$GV,$JF498+41),"")</f>
      </c>
      <c r="IM498">
        <f>IF($JG498&gt;=42,INDEX($GV:$GV,$JF498+42),"")</f>
      </c>
      <c r="IN498">
        <f>IF($JG498&gt;=43,INDEX($GV:$GV,$JF498+43),"")</f>
      </c>
      <c r="IO498">
        <f>IF($JG498&gt;=44,INDEX($GV:$GV,$JF498+44),"")</f>
      </c>
      <c r="IP498">
        <f>IF($JG498&gt;=45,INDEX($GV:$GV,$JF498+45),"")</f>
      </c>
      <c r="IQ498">
        <f>IF($JG498&gt;=46,INDEX($GV:$GV,$JF498+46),"")</f>
      </c>
      <c r="IR498">
        <f>IF($JG498&gt;=47,INDEX($GV:$GV,$JF498+47),"")</f>
      </c>
      <c r="IS498">
        <f>IF($JG498&gt;=48,INDEX($GV:$GV,$JF498+48),"")</f>
      </c>
      <c r="IT498">
        <f>IF($JG498&gt;=49,INDEX($GV:$GV,$JF498+49),"")</f>
      </c>
      <c r="IU498">
        <f>IF($JG498&gt;=50,INDEX($GV:$GV,$JF498+50),"")</f>
      </c>
      <c r="IV498">
        <f>IF($JG498&gt;=51,INDEX($GV:$GV,$JF498+51),"")</f>
      </c>
      <c r="IW498">
        <f>IF($JG498&gt;=52,INDEX($GV:$GV,$JF498+52),"")</f>
      </c>
      <c r="IX498">
        <f>IF($JG498&gt;=53,INDEX($GV:$GV,$JF498+53),"")</f>
      </c>
      <c r="IY498">
        <f>IF($JG498&gt;=54,INDEX($GV:$GV,$JF498+54),"")</f>
      </c>
      <c r="IZ498">
        <f>IF($JG498&gt;=55,INDEX($GV:$GV,$JF498+55),"")</f>
      </c>
      <c r="JA498">
        <f>IF($JG498&gt;=56,INDEX($GV:$GV,$JF498+56),"")</f>
      </c>
      <c r="JB498">
        <f>IF($JG498&gt;=57,INDEX($GV:$GV,$JF498+57),"")</f>
      </c>
      <c r="JC498">
        <f>IF($JG498&gt;=58,INDEX($GV:$GV,$JF498+58),"")</f>
      </c>
      <c r="JD498">
        <f>IF($JG498&gt;=59,INDEX($GV:$GV,$JF498+59),"")</f>
      </c>
      <c r="JE498">
        <f>IF($JG498&gt;=60,INDEX($GV:$GV,$JF498+60),"")</f>
      </c>
      <c r="JF498">
        <f>IFERROR(MATCH($GU498,$GV$2:$GV$322,0)+1,0)</f>
      </c>
      <c r="JG498">
        <f>IFERROR(INDEX($GW$2:$GW$322,MATCH($GU498,$GV$2:$GV$322,0)),0)</f>
      </c>
      <c r="JH498" t="s">
        <v>44</v>
      </c>
      <c r="JI498" t="s">
        <v>44</v>
      </c>
    </row>
    <row r="499" spans="1:269" x14ac:dyDescent="0.25">
      <c r="R499">
        <f>IF(OR($U499="",$Q499=""),"",IFERROR($U499/$Q499,0))</f>
      </c>
      <c r="S499">
        <f>IF($U499="","",
SUM($T499,$V499,$AA499,$W499,$Y499)*
(1-IF($AB499="",0,VALUE($AB499)/100)))</f>
      </c>
      <c r="T499">
        <f>IF($U499="","",$U499)</f>
      </c>
      <c r="V499">
        <f>IF($U499="","",
IF($O499="","",
IF(ISNUMBER(SEARCH("exempt",LOWER($O499))),0,
$U499*(VALUE(SUBSTITUTE($O499,"%",""))/100))))</f>
      </c>
      <c r="AC499">
        <f>IFERROR(IF(FIND(" - ",$K499)&gt;0,MID($K499,FIND(" - ",$K499)+3,LEN($K499)),""),"")</f>
      </c>
      <c r="AL499" t="s">
        <v>1376</v>
      </c>
      <c r="AT499">
        <f>IFERROR(LEFT($K499,FIND(" - ",$K499)-1),$K499)</f>
      </c>
      <c r="AW499">
        <f>IF($CL499&gt;=1,INDEX($AU:$AU,$CK499+1),"")</f>
      </c>
      <c r="AX499">
        <f>IF($CL499&gt;=2,INDEX($AU:$AU,$CK499+2),"")</f>
      </c>
      <c r="AY499">
        <f>IF($CL499&gt;=3,INDEX($AU:$AU,$CK499+3),"")</f>
      </c>
      <c r="AZ499">
        <f>IF($CL499&gt;=4,INDEX($AU:$AU,$CK499+4),"")</f>
      </c>
      <c r="BA499">
        <f>IF($CL499&gt;=5,INDEX($AU:$AU,$CK499+5),"")</f>
      </c>
      <c r="BB499">
        <f>IF($CL499&gt;=6,INDEX($AU:$AU,$CK499+6),"")</f>
      </c>
      <c r="BC499">
        <f>IF($CL499&gt;=7,INDEX($AU:$AU,$CK499+7),"")</f>
      </c>
      <c r="BD499">
        <f>IF($CL499&gt;=8,INDEX($AU:$AU,$CK499+8),"")</f>
      </c>
      <c r="BE499">
        <f>IF($CL499&gt;=9,INDEX($AU:$AU,$CK499+9),"")</f>
      </c>
      <c r="BF499">
        <f>IF($CL499&gt;=10,INDEX($AU:$AU,$CK499+10),"")</f>
      </c>
      <c r="BG499">
        <f>IF($CL499&gt;=11,INDEX($AU:$AU,$CK499+11),"")</f>
      </c>
      <c r="BH499">
        <f>IF($CL499&gt;=12,INDEX($AU:$AU,$CK499+12),"")</f>
      </c>
      <c r="BI499">
        <f>IF($CL499&gt;=13,INDEX($AU:$AU,$CK499+13),"")</f>
      </c>
      <c r="BJ499">
        <f>IF($CL499&gt;=14,INDEX($AU:$AU,$CK499+14),"")</f>
      </c>
      <c r="BK499">
        <f>IF($CL499&gt;=15,INDEX($AU:$AU,$CK499+15),"")</f>
      </c>
      <c r="BL499">
        <f>IF($CL499&gt;=16,INDEX($AU:$AU,$CK499+16),"")</f>
      </c>
      <c r="BM499">
        <f>IF($CL499&gt;=17,INDEX($AU:$AU,$CK499+17),"")</f>
      </c>
      <c r="BN499">
        <f>IF($CL499&gt;=18,INDEX($AU:$AU,$CK499+18),"")</f>
      </c>
      <c r="BO499">
        <f>IF($CL499&gt;=19,INDEX($AU:$AU,$CK499+19),"")</f>
      </c>
      <c r="BP499">
        <f>IF($CL499&gt;=20,INDEX($AU:$AU,$CK499+20),"")</f>
      </c>
      <c r="BQ499">
        <f>IF($CL499&gt;=21,INDEX($AU:$AU,$CK499+21),"")</f>
      </c>
      <c r="BR499">
        <f>IF($CL499&gt;=22,INDEX($AU:$AU,$CK499+22),"")</f>
      </c>
      <c r="BS499">
        <f>IF($CL499&gt;=23,INDEX($AU:$AU,$CK499+23),"")</f>
      </c>
      <c r="BT499">
        <f>IF($CL499&gt;=24,INDEX($AU:$AU,$CK499+24),"")</f>
      </c>
      <c r="BU499">
        <f>IF($CL499&gt;=25,INDEX($AU:$AU,$CK499+25),"")</f>
      </c>
      <c r="BV499">
        <f>IF($CL499&gt;=26,INDEX($AU:$AU,$CK499+26),"")</f>
      </c>
      <c r="BW499">
        <f>IF($CL499&gt;=27,INDEX($AU:$AU,$CK499+27),"")</f>
      </c>
      <c r="BX499">
        <f>IF($CL499&gt;=28,INDEX($AU:$AU,$CK499+28),"")</f>
      </c>
      <c r="BY499">
        <f>IF($CL499&gt;=29,INDEX($AU:$AU,$CK499+29),"")</f>
      </c>
      <c r="BZ499">
        <f>IF($CL499&gt;=30,INDEX($AU:$AU,$CK499+30),"")</f>
      </c>
      <c r="CA499">
        <f>IF($CL499&gt;=31,INDEX($AU:$AU,$CK499+31),"")</f>
      </c>
      <c r="CB499">
        <f>IF($CL499&gt;=32,INDEX($AU:$AU,$CK499+32),"")</f>
      </c>
      <c r="CC499">
        <f>IF($CL499&gt;=33,INDEX($AU:$AU,$CK499+33),"")</f>
      </c>
      <c r="CD499">
        <f>IF($CL499&gt;=34,INDEX($AU:$AU,$CK499+34),"")</f>
      </c>
      <c r="CE499">
        <f>IF($CL499&gt;=35,INDEX($AU:$AU,$CK499+35),"")</f>
      </c>
      <c r="CF499">
        <f>IF($CL499&gt;=36,INDEX($AU:$AU,$CK499+36),"")</f>
      </c>
      <c r="CG499">
        <f>IF($CL499&gt;=37,INDEX($AU:$AU,$CK499+37),"")</f>
      </c>
      <c r="CH499">
        <f>IF($CL499&gt;=38,INDEX($AU:$AU,$CK499+38),"")</f>
      </c>
      <c r="CI499">
        <f>IF($CL499&gt;=39,INDEX($AU:$AU,$CK499+39),"")</f>
      </c>
      <c r="CJ499">
        <f>IF($CL499&gt;=40,INDEX($AU:$AU,$CK499+40),"")</f>
      </c>
      <c r="CK499">
        <f>IFERROR(MATCH($AT499,$AU$2:$AU$133,0)+1,0)</f>
      </c>
      <c r="CL499">
        <f>IFERROR(INDEX($AV$2:$AV$133,MATCH($AT499,$AU$2:$AU$133,0)),0)</f>
      </c>
      <c r="CM499">
        <f>IFERROR(LEFT($L499,FIND(" - ",$L499)-1),$L499)</f>
      </c>
      <c r="CN499" t="s">
        <v>149</v>
      </c>
      <c r="CP499">
        <f>IF($DK499&gt;=1,INDEX($CN:$CN,$DJ499+1),"")</f>
      </c>
      <c r="CQ499">
        <f>IF($DK499&gt;=2,INDEX($CN:$CN,$DJ499+2),"")</f>
      </c>
      <c r="CR499">
        <f>IF($DK499&gt;=3,INDEX($CN:$CN,$DJ499+3),"")</f>
      </c>
      <c r="CS499">
        <f>IF($DK499&gt;=4,INDEX($CN:$CN,$DJ499+4),"")</f>
      </c>
      <c r="CT499">
        <f>IF($DK499&gt;=5,INDEX($CN:$CN,$DJ499+5),"")</f>
      </c>
      <c r="CU499">
        <f>IF($DK499&gt;=6,INDEX($CN:$CN,$DJ499+6),"")</f>
      </c>
      <c r="CV499">
        <f>IF($DK499&gt;=7,INDEX($CN:$CN,$DJ499+7),"")</f>
      </c>
      <c r="CW499">
        <f>IF($DK499&gt;=8,INDEX($CN:$CN,$DJ499+8),"")</f>
      </c>
      <c r="CX499">
        <f>IF($DK499&gt;=9,INDEX($CN:$CN,$DJ499+9),"")</f>
      </c>
      <c r="CY499">
        <f>IF($DK499&gt;=10,INDEX($CN:$CN,$DJ499+10),"")</f>
      </c>
      <c r="CZ499">
        <f>IF($DK499&gt;=11,INDEX($CN:$CN,$DJ499+11),"")</f>
      </c>
      <c r="DA499">
        <f>IF($DK499&gt;=12,INDEX($CN:$CN,$DJ499+12),"")</f>
      </c>
      <c r="DB499">
        <f>IF($DK499&gt;=13,INDEX($CN:$CN,$DJ499+13),"")</f>
      </c>
      <c r="DC499">
        <f>IF($DK499&gt;=14,INDEX($CN:$CN,$DJ499+14),"")</f>
      </c>
      <c r="DD499">
        <f>IF($DK499&gt;=15,INDEX($CN:$CN,$DJ499+15),"")</f>
      </c>
      <c r="DE499">
        <f>IF($DK499&gt;=16,INDEX($CN:$CN,$DJ499+16),"")</f>
      </c>
      <c r="DF499">
        <f>IF($DK499&gt;=17,INDEX($CN:$CN,$DJ499+17),"")</f>
      </c>
      <c r="DG499">
        <f>IF($DK499&gt;=18,INDEX($CN:$CN,$DJ499+18),"")</f>
      </c>
      <c r="DH499">
        <f>IF($DK499&gt;=19,INDEX($CN:$CN,$DJ499+19),"")</f>
      </c>
      <c r="DI499">
        <f>IF($DK499&gt;=20,INDEX($CN:$CN,$DJ499+20),"")</f>
      </c>
      <c r="DJ499">
        <f>IFERROR(MATCH($CM499,$CN$2:$CN$1089,0)+1,0)</f>
      </c>
      <c r="DK499">
        <f>IFERROR(INDEX($CO$2:$CO$1089,MATCH($CM499,$CN$2:$CN$1089,0)),0)</f>
      </c>
      <c r="DL499">
        <f>IFERROR(INDEX($AS:$AS,MATCH($O499,$AR:$AR,0))&amp;"","")</f>
      </c>
      <c r="DP499">
        <f>IF($GS499&gt;=1,INDEX($DM:$DM,$GR499+1),"")</f>
      </c>
      <c r="DQ499">
        <f>IF($GS499&gt;=2,INDEX($DM:$DM,$GR499+2),"")</f>
      </c>
      <c r="DR499">
        <f>IF($GS499&gt;=3,INDEX($DM:$DM,$GR499+3),"")</f>
      </c>
      <c r="DS499">
        <f>IF($GS499&gt;=4,INDEX($DM:$DM,$GR499+4),"")</f>
      </c>
      <c r="DT499">
        <f>IF($GS499&gt;=5,INDEX($DM:$DM,$GR499+5),"")</f>
      </c>
      <c r="DU499">
        <f>IF($GS499&gt;=6,INDEX($DM:$DM,$GR499+6),"")</f>
      </c>
      <c r="DV499">
        <f>IF($GS499&gt;=7,INDEX($DM:$DM,$GR499+7),"")</f>
      </c>
      <c r="DW499">
        <f>IF($GS499&gt;=8,INDEX($DM:$DM,$GR499+8),"")</f>
      </c>
      <c r="DX499">
        <f>IF($GS499&gt;=9,INDEX($DM:$DM,$GR499+9),"")</f>
      </c>
      <c r="DY499">
        <f>IF($GS499&gt;=10,INDEX($DM:$DM,$GR499+10),"")</f>
      </c>
      <c r="DZ499">
        <f>IF($GS499&gt;=11,INDEX($DM:$DM,$GR499+11),"")</f>
      </c>
      <c r="EA499">
        <f>IF($GS499&gt;=12,INDEX($DM:$DM,$GR499+12),"")</f>
      </c>
      <c r="EB499">
        <f>IF($GS499&gt;=13,INDEX($DM:$DM,$GR499+13),"")</f>
      </c>
      <c r="EC499">
        <f>IF($GS499&gt;=14,INDEX($DM:$DM,$GR499+14),"")</f>
      </c>
      <c r="ED499">
        <f>IF($GS499&gt;=15,INDEX($DM:$DM,$GR499+15),"")</f>
      </c>
      <c r="EE499">
        <f>IF($GS499&gt;=16,INDEX($DM:$DM,$GR499+16),"")</f>
      </c>
      <c r="EF499">
        <f>IF($GS499&gt;=17,INDEX($DM:$DM,$GR499+17),"")</f>
      </c>
      <c r="EG499">
        <f>IF($GS499&gt;=18,INDEX($DM:$DM,$GR499+18),"")</f>
      </c>
      <c r="EH499">
        <f>IF($GS499&gt;=19,INDEX($DM:$DM,$GR499+19),"")</f>
      </c>
      <c r="EI499">
        <f>IF($GS499&gt;=20,INDEX($DM:$DM,$GR499+20),"")</f>
      </c>
      <c r="EJ499">
        <f>IF($GS499&gt;=21,INDEX($DM:$DM,$GR499+21),"")</f>
      </c>
      <c r="EK499">
        <f>IF($GS499&gt;=22,INDEX($DM:$DM,$GR499+22),"")</f>
      </c>
      <c r="EL499">
        <f>IF($GS499&gt;=23,INDEX($DM:$DM,$GR499+23),"")</f>
      </c>
      <c r="EM499">
        <f>IF($GS499&gt;=24,INDEX($DM:$DM,$GR499+24),"")</f>
      </c>
      <c r="EN499">
        <f>IF($GS499&gt;=25,INDEX($DM:$DM,$GR499+25),"")</f>
      </c>
      <c r="EO499">
        <f>IF($GS499&gt;=26,INDEX($DM:$DM,$GR499+26),"")</f>
      </c>
      <c r="EP499">
        <f>IF($GS499&gt;=27,INDEX($DM:$DM,$GR499+27),"")</f>
      </c>
      <c r="EQ499">
        <f>IF($GS499&gt;=28,INDEX($DM:$DM,$GR499+28),"")</f>
      </c>
      <c r="ER499">
        <f>IF($GS499&gt;=29,INDEX($DM:$DM,$GR499+29),"")</f>
      </c>
      <c r="ES499">
        <f>IF($GS499&gt;=30,INDEX($DM:$DM,$GR499+30),"")</f>
      </c>
      <c r="ET499">
        <f>IF($GS499&gt;=31,INDEX($DM:$DM,$GR499+31),"")</f>
      </c>
      <c r="EU499">
        <f>IF($GS499&gt;=32,INDEX($DM:$DM,$GR499+32),"")</f>
      </c>
      <c r="EV499">
        <f>IF($GS499&gt;=33,INDEX($DM:$DM,$GR499+33),"")</f>
      </c>
      <c r="EW499">
        <f>IF($GS499&gt;=34,INDEX($DM:$DM,$GR499+34),"")</f>
      </c>
      <c r="EX499">
        <f>IF($GS499&gt;=35,INDEX($DM:$DM,$GR499+35),"")</f>
      </c>
      <c r="EY499">
        <f>IF($GS499&gt;=36,INDEX($DM:$DM,$GR499+36),"")</f>
      </c>
      <c r="EZ499">
        <f>IF($GS499&gt;=37,INDEX($DM:$DM,$GR499+37),"")</f>
      </c>
      <c r="FA499">
        <f>IF($GS499&gt;=38,INDEX($DM:$DM,$GR499+38),"")</f>
      </c>
      <c r="FB499">
        <f>IF($GS499&gt;=39,INDEX($DM:$DM,$GR499+39),"")</f>
      </c>
      <c r="FC499">
        <f>IF($GS499&gt;=40,INDEX($DM:$DM,$GR499+40),"")</f>
      </c>
      <c r="FD499">
        <f>IF($GS499&gt;=1,INDEX($DN:$DN,$GR499+1),"")</f>
      </c>
      <c r="FE499">
        <f>IF($GS499&gt;=2,INDEX($DN:$DN,$GR499+2),"")</f>
      </c>
      <c r="FF499">
        <f>IF($GS499&gt;=3,INDEX($DN:$DN,$GR499+3),"")</f>
      </c>
      <c r="FG499">
        <f>IF($GS499&gt;=4,INDEX($DN:$DN,$GR499+4),"")</f>
      </c>
      <c r="FH499">
        <f>IF($GS499&gt;=5,INDEX($DN:$DN,$GR499+5),"")</f>
      </c>
      <c r="FI499">
        <f>IF($GS499&gt;=6,INDEX($DN:$DN,$GR499+6),"")</f>
      </c>
      <c r="FJ499">
        <f>IF($GS499&gt;=7,INDEX($DN:$DN,$GR499+7),"")</f>
      </c>
      <c r="FK499">
        <f>IF($GS499&gt;=8,INDEX($DN:$DN,$GR499+8),"")</f>
      </c>
      <c r="FL499">
        <f>IF($GS499&gt;=9,INDEX($DN:$DN,$GR499+9),"")</f>
      </c>
      <c r="FM499">
        <f>IF($GS499&gt;=10,INDEX($DN:$DN,$GR499+10),"")</f>
      </c>
      <c r="FN499">
        <f>IF($GS499&gt;=11,INDEX($DN:$DN,$GR499+11),"")</f>
      </c>
      <c r="FO499">
        <f>IF($GS499&gt;=12,INDEX($DN:$DN,$GR499+12),"")</f>
      </c>
      <c r="FP499">
        <f>IF($GS499&gt;=13,INDEX($DN:$DN,$GR499+13),"")</f>
      </c>
      <c r="FQ499">
        <f>IF($GS499&gt;=14,INDEX($DN:$DN,$GR499+14),"")</f>
      </c>
      <c r="FR499">
        <f>IF($GS499&gt;=15,INDEX($DN:$DN,$GR499+15),"")</f>
      </c>
      <c r="FS499">
        <f>IF($GS499&gt;=16,INDEX($DN:$DN,$GR499+16),"")</f>
      </c>
      <c r="FT499">
        <f>IF($GS499&gt;=17,INDEX($DN:$DN,$GR499+17),"")</f>
      </c>
      <c r="FU499">
        <f>IF($GS499&gt;=18,INDEX($DN:$DN,$GR499+18),"")</f>
      </c>
      <c r="FV499">
        <f>IF($GS499&gt;=19,INDEX($DN:$DN,$GR499+19),"")</f>
      </c>
      <c r="FW499">
        <f>IF($GS499&gt;=20,INDEX($DN:$DN,$GR499+20),"")</f>
      </c>
      <c r="FX499">
        <f>IF($GS499&gt;=21,INDEX($DN:$DN,$GR499+21),"")</f>
      </c>
      <c r="FY499">
        <f>IF($GS499&gt;=22,INDEX($DN:$DN,$GR499+22),"")</f>
      </c>
      <c r="FZ499">
        <f>IF($GS499&gt;=23,INDEX($DN:$DN,$GR499+23),"")</f>
      </c>
      <c r="GA499">
        <f>IF($GS499&gt;=24,INDEX($DN:$DN,$GR499+24),"")</f>
      </c>
      <c r="GB499">
        <f>IF($GS499&gt;=25,INDEX($DN:$DN,$GR499+25),"")</f>
      </c>
      <c r="GC499">
        <f>IF($GS499&gt;=26,INDEX($DN:$DN,$GR499+26),"")</f>
      </c>
      <c r="GD499">
        <f>IF($GS499&gt;=27,INDEX($DN:$DN,$GR499+27),"")</f>
      </c>
      <c r="GE499">
        <f>IF($GS499&gt;=28,INDEX($DN:$DN,$GR499+28),"")</f>
      </c>
      <c r="GF499">
        <f>IF($GS499&gt;=29,INDEX($DN:$DN,$GR499+29),"")</f>
      </c>
      <c r="GG499">
        <f>IF($GS499&gt;=30,INDEX($DN:$DN,$GR499+30),"")</f>
      </c>
      <c r="GH499">
        <f>IF($GS499&gt;=31,INDEX($DN:$DN,$GR499+31),"")</f>
      </c>
      <c r="GI499">
        <f>IF($GS499&gt;=32,INDEX($DN:$DN,$GR499+32),"")</f>
      </c>
      <c r="GJ499">
        <f>IF($GS499&gt;=33,INDEX($DN:$DN,$GR499+33),"")</f>
      </c>
      <c r="GK499">
        <f>IF($GS499&gt;=34,INDEX($DN:$DN,$GR499+34),"")</f>
      </c>
      <c r="GL499">
        <f>IF($GS499&gt;=35,INDEX($DN:$DN,$GR499+35),"")</f>
      </c>
      <c r="GM499">
        <f>IF($GS499&gt;=36,INDEX($DN:$DN,$GR499+36),"")</f>
      </c>
      <c r="GN499">
        <f>IF($GS499&gt;=37,INDEX($DN:$DN,$GR499+37),"")</f>
      </c>
      <c r="GO499">
        <f>IF($GS499&gt;=38,INDEX($DN:$DN,$GR499+38),"")</f>
      </c>
      <c r="GP499">
        <f>IF($GS499&gt;=39,INDEX($DN:$DN,$GR499+39),"")</f>
      </c>
      <c r="GQ499">
        <f>IF($GS499&gt;=40,INDEX($DN:$DN,$GR499+40),"")</f>
      </c>
      <c r="GR499">
        <f>IFERROR(MATCH($DL499,$DM$2:$DM$148,0)+1,0)</f>
      </c>
      <c r="GS499">
        <f>IFERROR(INDEX($DO$2:$DO$148,MATCH($DL499,$DM$2:$DM$148,0)),0)</f>
      </c>
      <c r="GT499">
        <f>IFERROR(MATCH($Z499,$DP$499:$FC$499,0),0)</f>
      </c>
      <c r="GU499">
        <f>IF($GT499&gt;0,INDEX($FD$499:$GQ$499,$GT499),"")</f>
      </c>
      <c r="GX499">
        <f>IF($JG499&gt;=1,INDEX($GV:$GV,$JF499+1),"")</f>
      </c>
      <c r="GY499">
        <f>IF($JG499&gt;=2,INDEX($GV:$GV,$JF499+2),"")</f>
      </c>
      <c r="GZ499">
        <f>IF($JG499&gt;=3,INDEX($GV:$GV,$JF499+3),"")</f>
      </c>
      <c r="HA499">
        <f>IF($JG499&gt;=4,INDEX($GV:$GV,$JF499+4),"")</f>
      </c>
      <c r="HB499">
        <f>IF($JG499&gt;=5,INDEX($GV:$GV,$JF499+5),"")</f>
      </c>
      <c r="HC499">
        <f>IF($JG499&gt;=6,INDEX($GV:$GV,$JF499+6),"")</f>
      </c>
      <c r="HD499">
        <f>IF($JG499&gt;=7,INDEX($GV:$GV,$JF499+7),"")</f>
      </c>
      <c r="HE499">
        <f>IF($JG499&gt;=8,INDEX($GV:$GV,$JF499+8),"")</f>
      </c>
      <c r="HF499">
        <f>IF($JG499&gt;=9,INDEX($GV:$GV,$JF499+9),"")</f>
      </c>
      <c r="HG499">
        <f>IF($JG499&gt;=10,INDEX($GV:$GV,$JF499+10),"")</f>
      </c>
      <c r="HH499">
        <f>IF($JG499&gt;=11,INDEX($GV:$GV,$JF499+11),"")</f>
      </c>
      <c r="HI499">
        <f>IF($JG499&gt;=12,INDEX($GV:$GV,$JF499+12),"")</f>
      </c>
      <c r="HJ499">
        <f>IF($JG499&gt;=13,INDEX($GV:$GV,$JF499+13),"")</f>
      </c>
      <c r="HK499">
        <f>IF($JG499&gt;=14,INDEX($GV:$GV,$JF499+14),"")</f>
      </c>
      <c r="HL499">
        <f>IF($JG499&gt;=15,INDEX($GV:$GV,$JF499+15),"")</f>
      </c>
      <c r="HM499">
        <f>IF($JG499&gt;=16,INDEX($GV:$GV,$JF499+16),"")</f>
      </c>
      <c r="HN499">
        <f>IF($JG499&gt;=17,INDEX($GV:$GV,$JF499+17),"")</f>
      </c>
      <c r="HO499">
        <f>IF($JG499&gt;=18,INDEX($GV:$GV,$JF499+18),"")</f>
      </c>
      <c r="HP499">
        <f>IF($JG499&gt;=19,INDEX($GV:$GV,$JF499+19),"")</f>
      </c>
      <c r="HQ499">
        <f>IF($JG499&gt;=20,INDEX($GV:$GV,$JF499+20),"")</f>
      </c>
      <c r="HR499">
        <f>IF($JG499&gt;=21,INDEX($GV:$GV,$JF499+21),"")</f>
      </c>
      <c r="HS499">
        <f>IF($JG499&gt;=22,INDEX($GV:$GV,$JF499+22),"")</f>
      </c>
      <c r="HT499">
        <f>IF($JG499&gt;=23,INDEX($GV:$GV,$JF499+23),"")</f>
      </c>
      <c r="HU499">
        <f>IF($JG499&gt;=24,INDEX($GV:$GV,$JF499+24),"")</f>
      </c>
      <c r="HV499">
        <f>IF($JG499&gt;=25,INDEX($GV:$GV,$JF499+25),"")</f>
      </c>
      <c r="HW499">
        <f>IF($JG499&gt;=26,INDEX($GV:$GV,$JF499+26),"")</f>
      </c>
      <c r="HX499">
        <f>IF($JG499&gt;=27,INDEX($GV:$GV,$JF499+27),"")</f>
      </c>
      <c r="HY499">
        <f>IF($JG499&gt;=28,INDEX($GV:$GV,$JF499+28),"")</f>
      </c>
      <c r="HZ499">
        <f>IF($JG499&gt;=29,INDEX($GV:$GV,$JF499+29),"")</f>
      </c>
      <c r="IA499">
        <f>IF($JG499&gt;=30,INDEX($GV:$GV,$JF499+30),"")</f>
      </c>
      <c r="IB499">
        <f>IF($JG499&gt;=31,INDEX($GV:$GV,$JF499+31),"")</f>
      </c>
      <c r="IC499">
        <f>IF($JG499&gt;=32,INDEX($GV:$GV,$JF499+32),"")</f>
      </c>
      <c r="ID499">
        <f>IF($JG499&gt;=33,INDEX($GV:$GV,$JF499+33),"")</f>
      </c>
      <c r="IE499">
        <f>IF($JG499&gt;=34,INDEX($GV:$GV,$JF499+34),"")</f>
      </c>
      <c r="IF499">
        <f>IF($JG499&gt;=35,INDEX($GV:$GV,$JF499+35),"")</f>
      </c>
      <c r="IG499">
        <f>IF($JG499&gt;=36,INDEX($GV:$GV,$JF499+36),"")</f>
      </c>
      <c r="IH499">
        <f>IF($JG499&gt;=37,INDEX($GV:$GV,$JF499+37),"")</f>
      </c>
      <c r="II499">
        <f>IF($JG499&gt;=38,INDEX($GV:$GV,$JF499+38),"")</f>
      </c>
      <c r="IJ499">
        <f>IF($JG499&gt;=39,INDEX($GV:$GV,$JF499+39),"")</f>
      </c>
      <c r="IK499">
        <f>IF($JG499&gt;=40,INDEX($GV:$GV,$JF499+40),"")</f>
      </c>
      <c r="IL499">
        <f>IF($JG499&gt;=41,INDEX($GV:$GV,$JF499+41),"")</f>
      </c>
      <c r="IM499">
        <f>IF($JG499&gt;=42,INDEX($GV:$GV,$JF499+42),"")</f>
      </c>
      <c r="IN499">
        <f>IF($JG499&gt;=43,INDEX($GV:$GV,$JF499+43),"")</f>
      </c>
      <c r="IO499">
        <f>IF($JG499&gt;=44,INDEX($GV:$GV,$JF499+44),"")</f>
      </c>
      <c r="IP499">
        <f>IF($JG499&gt;=45,INDEX($GV:$GV,$JF499+45),"")</f>
      </c>
      <c r="IQ499">
        <f>IF($JG499&gt;=46,INDEX($GV:$GV,$JF499+46),"")</f>
      </c>
      <c r="IR499">
        <f>IF($JG499&gt;=47,INDEX($GV:$GV,$JF499+47),"")</f>
      </c>
      <c r="IS499">
        <f>IF($JG499&gt;=48,INDEX($GV:$GV,$JF499+48),"")</f>
      </c>
      <c r="IT499">
        <f>IF($JG499&gt;=49,INDEX($GV:$GV,$JF499+49),"")</f>
      </c>
      <c r="IU499">
        <f>IF($JG499&gt;=50,INDEX($GV:$GV,$JF499+50),"")</f>
      </c>
      <c r="IV499">
        <f>IF($JG499&gt;=51,INDEX($GV:$GV,$JF499+51),"")</f>
      </c>
      <c r="IW499">
        <f>IF($JG499&gt;=52,INDEX($GV:$GV,$JF499+52),"")</f>
      </c>
      <c r="IX499">
        <f>IF($JG499&gt;=53,INDEX($GV:$GV,$JF499+53),"")</f>
      </c>
      <c r="IY499">
        <f>IF($JG499&gt;=54,INDEX($GV:$GV,$JF499+54),"")</f>
      </c>
      <c r="IZ499">
        <f>IF($JG499&gt;=55,INDEX($GV:$GV,$JF499+55),"")</f>
      </c>
      <c r="JA499">
        <f>IF($JG499&gt;=56,INDEX($GV:$GV,$JF499+56),"")</f>
      </c>
      <c r="JB499">
        <f>IF($JG499&gt;=57,INDEX($GV:$GV,$JF499+57),"")</f>
      </c>
      <c r="JC499">
        <f>IF($JG499&gt;=58,INDEX($GV:$GV,$JF499+58),"")</f>
      </c>
      <c r="JD499">
        <f>IF($JG499&gt;=59,INDEX($GV:$GV,$JF499+59),"")</f>
      </c>
      <c r="JE499">
        <f>IF($JG499&gt;=60,INDEX($GV:$GV,$JF499+60),"")</f>
      </c>
      <c r="JF499">
        <f>IFERROR(MATCH($GU499,$GV$2:$GV$322,0)+1,0)</f>
      </c>
      <c r="JG499">
        <f>IFERROR(INDEX($GW$2:$GW$322,MATCH($GU499,$GV$2:$GV$322,0)),0)</f>
      </c>
      <c r="JH499" t="s">
        <v>44</v>
      </c>
      <c r="JI499" t="s">
        <v>44</v>
      </c>
    </row>
    <row r="500" spans="1:269" x14ac:dyDescent="0.25">
      <c r="R500">
        <f>IF(OR($U500="",$Q500=""),"",IFERROR($U500/$Q500,0))</f>
      </c>
      <c r="S500">
        <f>IF($U500="","",
SUM($T500,$V500,$AA500,$W500,$Y500)*
(1-IF($AB500="",0,VALUE($AB500)/100)))</f>
      </c>
      <c r="T500">
        <f>IF($U500="","",$U500)</f>
      </c>
      <c r="V500">
        <f>IF($U500="","",
IF($O500="","",
IF(ISNUMBER(SEARCH("exempt",LOWER($O500))),0,
$U500*(VALUE(SUBSTITUTE($O500,"%",""))/100))))</f>
      </c>
      <c r="AC500">
        <f>IFERROR(IF(FIND(" - ",$K500)&gt;0,MID($K500,FIND(" - ",$K500)+3,LEN($K500)),""),"")</f>
      </c>
      <c r="AL500" t="s">
        <v>1377</v>
      </c>
      <c r="AT500">
        <f>IFERROR(LEFT($K500,FIND(" - ",$K500)-1),$K500)</f>
      </c>
      <c r="AW500">
        <f>IF($CL500&gt;=1,INDEX($AU:$AU,$CK500+1),"")</f>
      </c>
      <c r="AX500">
        <f>IF($CL500&gt;=2,INDEX($AU:$AU,$CK500+2),"")</f>
      </c>
      <c r="AY500">
        <f>IF($CL500&gt;=3,INDEX($AU:$AU,$CK500+3),"")</f>
      </c>
      <c r="AZ500">
        <f>IF($CL500&gt;=4,INDEX($AU:$AU,$CK500+4),"")</f>
      </c>
      <c r="BA500">
        <f>IF($CL500&gt;=5,INDEX($AU:$AU,$CK500+5),"")</f>
      </c>
      <c r="BB500">
        <f>IF($CL500&gt;=6,INDEX($AU:$AU,$CK500+6),"")</f>
      </c>
      <c r="BC500">
        <f>IF($CL500&gt;=7,INDEX($AU:$AU,$CK500+7),"")</f>
      </c>
      <c r="BD500">
        <f>IF($CL500&gt;=8,INDEX($AU:$AU,$CK500+8),"")</f>
      </c>
      <c r="BE500">
        <f>IF($CL500&gt;=9,INDEX($AU:$AU,$CK500+9),"")</f>
      </c>
      <c r="BF500">
        <f>IF($CL500&gt;=10,INDEX($AU:$AU,$CK500+10),"")</f>
      </c>
      <c r="BG500">
        <f>IF($CL500&gt;=11,INDEX($AU:$AU,$CK500+11),"")</f>
      </c>
      <c r="BH500">
        <f>IF($CL500&gt;=12,INDEX($AU:$AU,$CK500+12),"")</f>
      </c>
      <c r="BI500">
        <f>IF($CL500&gt;=13,INDEX($AU:$AU,$CK500+13),"")</f>
      </c>
      <c r="BJ500">
        <f>IF($CL500&gt;=14,INDEX($AU:$AU,$CK500+14),"")</f>
      </c>
      <c r="BK500">
        <f>IF($CL500&gt;=15,INDEX($AU:$AU,$CK500+15),"")</f>
      </c>
      <c r="BL500">
        <f>IF($CL500&gt;=16,INDEX($AU:$AU,$CK500+16),"")</f>
      </c>
      <c r="BM500">
        <f>IF($CL500&gt;=17,INDEX($AU:$AU,$CK500+17),"")</f>
      </c>
      <c r="BN500">
        <f>IF($CL500&gt;=18,INDEX($AU:$AU,$CK500+18),"")</f>
      </c>
      <c r="BO500">
        <f>IF($CL500&gt;=19,INDEX($AU:$AU,$CK500+19),"")</f>
      </c>
      <c r="BP500">
        <f>IF($CL500&gt;=20,INDEX($AU:$AU,$CK500+20),"")</f>
      </c>
      <c r="BQ500">
        <f>IF($CL500&gt;=21,INDEX($AU:$AU,$CK500+21),"")</f>
      </c>
      <c r="BR500">
        <f>IF($CL500&gt;=22,INDEX($AU:$AU,$CK500+22),"")</f>
      </c>
      <c r="BS500">
        <f>IF($CL500&gt;=23,INDEX($AU:$AU,$CK500+23),"")</f>
      </c>
      <c r="BT500">
        <f>IF($CL500&gt;=24,INDEX($AU:$AU,$CK500+24),"")</f>
      </c>
      <c r="BU500">
        <f>IF($CL500&gt;=25,INDEX($AU:$AU,$CK500+25),"")</f>
      </c>
      <c r="BV500">
        <f>IF($CL500&gt;=26,INDEX($AU:$AU,$CK500+26),"")</f>
      </c>
      <c r="BW500">
        <f>IF($CL500&gt;=27,INDEX($AU:$AU,$CK500+27),"")</f>
      </c>
      <c r="BX500">
        <f>IF($CL500&gt;=28,INDEX($AU:$AU,$CK500+28),"")</f>
      </c>
      <c r="BY500">
        <f>IF($CL500&gt;=29,INDEX($AU:$AU,$CK500+29),"")</f>
      </c>
      <c r="BZ500">
        <f>IF($CL500&gt;=30,INDEX($AU:$AU,$CK500+30),"")</f>
      </c>
      <c r="CA500">
        <f>IF($CL500&gt;=31,INDEX($AU:$AU,$CK500+31),"")</f>
      </c>
      <c r="CB500">
        <f>IF($CL500&gt;=32,INDEX($AU:$AU,$CK500+32),"")</f>
      </c>
      <c r="CC500">
        <f>IF($CL500&gt;=33,INDEX($AU:$AU,$CK500+33),"")</f>
      </c>
      <c r="CD500">
        <f>IF($CL500&gt;=34,INDEX($AU:$AU,$CK500+34),"")</f>
      </c>
      <c r="CE500">
        <f>IF($CL500&gt;=35,INDEX($AU:$AU,$CK500+35),"")</f>
      </c>
      <c r="CF500">
        <f>IF($CL500&gt;=36,INDEX($AU:$AU,$CK500+36),"")</f>
      </c>
      <c r="CG500">
        <f>IF($CL500&gt;=37,INDEX($AU:$AU,$CK500+37),"")</f>
      </c>
      <c r="CH500">
        <f>IF($CL500&gt;=38,INDEX($AU:$AU,$CK500+38),"")</f>
      </c>
      <c r="CI500">
        <f>IF($CL500&gt;=39,INDEX($AU:$AU,$CK500+39),"")</f>
      </c>
      <c r="CJ500">
        <f>IF($CL500&gt;=40,INDEX($AU:$AU,$CK500+40),"")</f>
      </c>
      <c r="CK500">
        <f>IFERROR(MATCH($AT500,$AU$2:$AU$133,0)+1,0)</f>
      </c>
      <c r="CL500">
        <f>IFERROR(INDEX($AV$2:$AV$133,MATCH($AT500,$AU$2:$AU$133,0)),0)</f>
      </c>
      <c r="CM500">
        <f>IFERROR(LEFT($L500,FIND(" - ",$L500)-1),$L500)</f>
      </c>
      <c r="CN500" t="s">
        <v>1378</v>
      </c>
      <c r="CO500">
        <v>2</v>
      </c>
      <c r="CP500">
        <f>IF($DK500&gt;=1,INDEX($CN:$CN,$DJ500+1),"")</f>
      </c>
      <c r="CQ500">
        <f>IF($DK500&gt;=2,INDEX($CN:$CN,$DJ500+2),"")</f>
      </c>
      <c r="CR500">
        <f>IF($DK500&gt;=3,INDEX($CN:$CN,$DJ500+3),"")</f>
      </c>
      <c r="CS500">
        <f>IF($DK500&gt;=4,INDEX($CN:$CN,$DJ500+4),"")</f>
      </c>
      <c r="CT500">
        <f>IF($DK500&gt;=5,INDEX($CN:$CN,$DJ500+5),"")</f>
      </c>
      <c r="CU500">
        <f>IF($DK500&gt;=6,INDEX($CN:$CN,$DJ500+6),"")</f>
      </c>
      <c r="CV500">
        <f>IF($DK500&gt;=7,INDEX($CN:$CN,$DJ500+7),"")</f>
      </c>
      <c r="CW500">
        <f>IF($DK500&gt;=8,INDEX($CN:$CN,$DJ500+8),"")</f>
      </c>
      <c r="CX500">
        <f>IF($DK500&gt;=9,INDEX($CN:$CN,$DJ500+9),"")</f>
      </c>
      <c r="CY500">
        <f>IF($DK500&gt;=10,INDEX($CN:$CN,$DJ500+10),"")</f>
      </c>
      <c r="CZ500">
        <f>IF($DK500&gt;=11,INDEX($CN:$CN,$DJ500+11),"")</f>
      </c>
      <c r="DA500">
        <f>IF($DK500&gt;=12,INDEX($CN:$CN,$DJ500+12),"")</f>
      </c>
      <c r="DB500">
        <f>IF($DK500&gt;=13,INDEX($CN:$CN,$DJ500+13),"")</f>
      </c>
      <c r="DC500">
        <f>IF($DK500&gt;=14,INDEX($CN:$CN,$DJ500+14),"")</f>
      </c>
      <c r="DD500">
        <f>IF($DK500&gt;=15,INDEX($CN:$CN,$DJ500+15),"")</f>
      </c>
      <c r="DE500">
        <f>IF($DK500&gt;=16,INDEX($CN:$CN,$DJ500+16),"")</f>
      </c>
      <c r="DF500">
        <f>IF($DK500&gt;=17,INDEX($CN:$CN,$DJ500+17),"")</f>
      </c>
      <c r="DG500">
        <f>IF($DK500&gt;=18,INDEX($CN:$CN,$DJ500+18),"")</f>
      </c>
      <c r="DH500">
        <f>IF($DK500&gt;=19,INDEX($CN:$CN,$DJ500+19),"")</f>
      </c>
      <c r="DI500">
        <f>IF($DK500&gt;=20,INDEX($CN:$CN,$DJ500+20),"")</f>
      </c>
      <c r="DJ500">
        <f>IFERROR(MATCH($CM500,$CN$2:$CN$1089,0)+1,0)</f>
      </c>
      <c r="DK500">
        <f>IFERROR(INDEX($CO$2:$CO$1089,MATCH($CM500,$CN$2:$CN$1089,0)),0)</f>
      </c>
      <c r="DL500">
        <f>IFERROR(INDEX($AS:$AS,MATCH($O500,$AR:$AR,0))&amp;"","")</f>
      </c>
      <c r="DP500">
        <f>IF($GS500&gt;=1,INDEX($DM:$DM,$GR500+1),"")</f>
      </c>
      <c r="DQ500">
        <f>IF($GS500&gt;=2,INDEX($DM:$DM,$GR500+2),"")</f>
      </c>
      <c r="DR500">
        <f>IF($GS500&gt;=3,INDEX($DM:$DM,$GR500+3),"")</f>
      </c>
      <c r="DS500">
        <f>IF($GS500&gt;=4,INDEX($DM:$DM,$GR500+4),"")</f>
      </c>
      <c r="DT500">
        <f>IF($GS500&gt;=5,INDEX($DM:$DM,$GR500+5),"")</f>
      </c>
      <c r="DU500">
        <f>IF($GS500&gt;=6,INDEX($DM:$DM,$GR500+6),"")</f>
      </c>
      <c r="DV500">
        <f>IF($GS500&gt;=7,INDEX($DM:$DM,$GR500+7),"")</f>
      </c>
      <c r="DW500">
        <f>IF($GS500&gt;=8,INDEX($DM:$DM,$GR500+8),"")</f>
      </c>
      <c r="DX500">
        <f>IF($GS500&gt;=9,INDEX($DM:$DM,$GR500+9),"")</f>
      </c>
      <c r="DY500">
        <f>IF($GS500&gt;=10,INDEX($DM:$DM,$GR500+10),"")</f>
      </c>
      <c r="DZ500">
        <f>IF($GS500&gt;=11,INDEX($DM:$DM,$GR500+11),"")</f>
      </c>
      <c r="EA500">
        <f>IF($GS500&gt;=12,INDEX($DM:$DM,$GR500+12),"")</f>
      </c>
      <c r="EB500">
        <f>IF($GS500&gt;=13,INDEX($DM:$DM,$GR500+13),"")</f>
      </c>
      <c r="EC500">
        <f>IF($GS500&gt;=14,INDEX($DM:$DM,$GR500+14),"")</f>
      </c>
      <c r="ED500">
        <f>IF($GS500&gt;=15,INDEX($DM:$DM,$GR500+15),"")</f>
      </c>
      <c r="EE500">
        <f>IF($GS500&gt;=16,INDEX($DM:$DM,$GR500+16),"")</f>
      </c>
      <c r="EF500">
        <f>IF($GS500&gt;=17,INDEX($DM:$DM,$GR500+17),"")</f>
      </c>
      <c r="EG500">
        <f>IF($GS500&gt;=18,INDEX($DM:$DM,$GR500+18),"")</f>
      </c>
      <c r="EH500">
        <f>IF($GS500&gt;=19,INDEX($DM:$DM,$GR500+19),"")</f>
      </c>
      <c r="EI500">
        <f>IF($GS500&gt;=20,INDEX($DM:$DM,$GR500+20),"")</f>
      </c>
      <c r="EJ500">
        <f>IF($GS500&gt;=21,INDEX($DM:$DM,$GR500+21),"")</f>
      </c>
      <c r="EK500">
        <f>IF($GS500&gt;=22,INDEX($DM:$DM,$GR500+22),"")</f>
      </c>
      <c r="EL500">
        <f>IF($GS500&gt;=23,INDEX($DM:$DM,$GR500+23),"")</f>
      </c>
      <c r="EM500">
        <f>IF($GS500&gt;=24,INDEX($DM:$DM,$GR500+24),"")</f>
      </c>
      <c r="EN500">
        <f>IF($GS500&gt;=25,INDEX($DM:$DM,$GR500+25),"")</f>
      </c>
      <c r="EO500">
        <f>IF($GS500&gt;=26,INDEX($DM:$DM,$GR500+26),"")</f>
      </c>
      <c r="EP500">
        <f>IF($GS500&gt;=27,INDEX($DM:$DM,$GR500+27),"")</f>
      </c>
      <c r="EQ500">
        <f>IF($GS500&gt;=28,INDEX($DM:$DM,$GR500+28),"")</f>
      </c>
      <c r="ER500">
        <f>IF($GS500&gt;=29,INDEX($DM:$DM,$GR500+29),"")</f>
      </c>
      <c r="ES500">
        <f>IF($GS500&gt;=30,INDEX($DM:$DM,$GR500+30),"")</f>
      </c>
      <c r="ET500">
        <f>IF($GS500&gt;=31,INDEX($DM:$DM,$GR500+31),"")</f>
      </c>
      <c r="EU500">
        <f>IF($GS500&gt;=32,INDEX($DM:$DM,$GR500+32),"")</f>
      </c>
      <c r="EV500">
        <f>IF($GS500&gt;=33,INDEX($DM:$DM,$GR500+33),"")</f>
      </c>
      <c r="EW500">
        <f>IF($GS500&gt;=34,INDEX($DM:$DM,$GR500+34),"")</f>
      </c>
      <c r="EX500">
        <f>IF($GS500&gt;=35,INDEX($DM:$DM,$GR500+35),"")</f>
      </c>
      <c r="EY500">
        <f>IF($GS500&gt;=36,INDEX($DM:$DM,$GR500+36),"")</f>
      </c>
      <c r="EZ500">
        <f>IF($GS500&gt;=37,INDEX($DM:$DM,$GR500+37),"")</f>
      </c>
      <c r="FA500">
        <f>IF($GS500&gt;=38,INDEX($DM:$DM,$GR500+38),"")</f>
      </c>
      <c r="FB500">
        <f>IF($GS500&gt;=39,INDEX($DM:$DM,$GR500+39),"")</f>
      </c>
      <c r="FC500">
        <f>IF($GS500&gt;=40,INDEX($DM:$DM,$GR500+40),"")</f>
      </c>
      <c r="FD500">
        <f>IF($GS500&gt;=1,INDEX($DN:$DN,$GR500+1),"")</f>
      </c>
      <c r="FE500">
        <f>IF($GS500&gt;=2,INDEX($DN:$DN,$GR500+2),"")</f>
      </c>
      <c r="FF500">
        <f>IF($GS500&gt;=3,INDEX($DN:$DN,$GR500+3),"")</f>
      </c>
      <c r="FG500">
        <f>IF($GS500&gt;=4,INDEX($DN:$DN,$GR500+4),"")</f>
      </c>
      <c r="FH500">
        <f>IF($GS500&gt;=5,INDEX($DN:$DN,$GR500+5),"")</f>
      </c>
      <c r="FI500">
        <f>IF($GS500&gt;=6,INDEX($DN:$DN,$GR500+6),"")</f>
      </c>
      <c r="FJ500">
        <f>IF($GS500&gt;=7,INDEX($DN:$DN,$GR500+7),"")</f>
      </c>
      <c r="FK500">
        <f>IF($GS500&gt;=8,INDEX($DN:$DN,$GR500+8),"")</f>
      </c>
      <c r="FL500">
        <f>IF($GS500&gt;=9,INDEX($DN:$DN,$GR500+9),"")</f>
      </c>
      <c r="FM500">
        <f>IF($GS500&gt;=10,INDEX($DN:$DN,$GR500+10),"")</f>
      </c>
      <c r="FN500">
        <f>IF($GS500&gt;=11,INDEX($DN:$DN,$GR500+11),"")</f>
      </c>
      <c r="FO500">
        <f>IF($GS500&gt;=12,INDEX($DN:$DN,$GR500+12),"")</f>
      </c>
      <c r="FP500">
        <f>IF($GS500&gt;=13,INDEX($DN:$DN,$GR500+13),"")</f>
      </c>
      <c r="FQ500">
        <f>IF($GS500&gt;=14,INDEX($DN:$DN,$GR500+14),"")</f>
      </c>
      <c r="FR500">
        <f>IF($GS500&gt;=15,INDEX($DN:$DN,$GR500+15),"")</f>
      </c>
      <c r="FS500">
        <f>IF($GS500&gt;=16,INDEX($DN:$DN,$GR500+16),"")</f>
      </c>
      <c r="FT500">
        <f>IF($GS500&gt;=17,INDEX($DN:$DN,$GR500+17),"")</f>
      </c>
      <c r="FU500">
        <f>IF($GS500&gt;=18,INDEX($DN:$DN,$GR500+18),"")</f>
      </c>
      <c r="FV500">
        <f>IF($GS500&gt;=19,INDEX($DN:$DN,$GR500+19),"")</f>
      </c>
      <c r="FW500">
        <f>IF($GS500&gt;=20,INDEX($DN:$DN,$GR500+20),"")</f>
      </c>
      <c r="FX500">
        <f>IF($GS500&gt;=21,INDEX($DN:$DN,$GR500+21),"")</f>
      </c>
      <c r="FY500">
        <f>IF($GS500&gt;=22,INDEX($DN:$DN,$GR500+22),"")</f>
      </c>
      <c r="FZ500">
        <f>IF($GS500&gt;=23,INDEX($DN:$DN,$GR500+23),"")</f>
      </c>
      <c r="GA500">
        <f>IF($GS500&gt;=24,INDEX($DN:$DN,$GR500+24),"")</f>
      </c>
      <c r="GB500">
        <f>IF($GS500&gt;=25,INDEX($DN:$DN,$GR500+25),"")</f>
      </c>
      <c r="GC500">
        <f>IF($GS500&gt;=26,INDEX($DN:$DN,$GR500+26),"")</f>
      </c>
      <c r="GD500">
        <f>IF($GS500&gt;=27,INDEX($DN:$DN,$GR500+27),"")</f>
      </c>
      <c r="GE500">
        <f>IF($GS500&gt;=28,INDEX($DN:$DN,$GR500+28),"")</f>
      </c>
      <c r="GF500">
        <f>IF($GS500&gt;=29,INDEX($DN:$DN,$GR500+29),"")</f>
      </c>
      <c r="GG500">
        <f>IF($GS500&gt;=30,INDEX($DN:$DN,$GR500+30),"")</f>
      </c>
      <c r="GH500">
        <f>IF($GS500&gt;=31,INDEX($DN:$DN,$GR500+31),"")</f>
      </c>
      <c r="GI500">
        <f>IF($GS500&gt;=32,INDEX($DN:$DN,$GR500+32),"")</f>
      </c>
      <c r="GJ500">
        <f>IF($GS500&gt;=33,INDEX($DN:$DN,$GR500+33),"")</f>
      </c>
      <c r="GK500">
        <f>IF($GS500&gt;=34,INDEX($DN:$DN,$GR500+34),"")</f>
      </c>
      <c r="GL500">
        <f>IF($GS500&gt;=35,INDEX($DN:$DN,$GR500+35),"")</f>
      </c>
      <c r="GM500">
        <f>IF($GS500&gt;=36,INDEX($DN:$DN,$GR500+36),"")</f>
      </c>
      <c r="GN500">
        <f>IF($GS500&gt;=37,INDEX($DN:$DN,$GR500+37),"")</f>
      </c>
      <c r="GO500">
        <f>IF($GS500&gt;=38,INDEX($DN:$DN,$GR500+38),"")</f>
      </c>
      <c r="GP500">
        <f>IF($GS500&gt;=39,INDEX($DN:$DN,$GR500+39),"")</f>
      </c>
      <c r="GQ500">
        <f>IF($GS500&gt;=40,INDEX($DN:$DN,$GR500+40),"")</f>
      </c>
      <c r="GR500">
        <f>IFERROR(MATCH($DL500,$DM$2:$DM$148,0)+1,0)</f>
      </c>
      <c r="GS500">
        <f>IFERROR(INDEX($DO$2:$DO$148,MATCH($DL500,$DM$2:$DM$148,0)),0)</f>
      </c>
      <c r="GT500">
        <f>IFERROR(MATCH($Z500,$DP$500:$FC$500,0),0)</f>
      </c>
      <c r="GU500">
        <f>IF($GT500&gt;0,INDEX($FD$500:$GQ$500,$GT500),"")</f>
      </c>
      <c r="GX500">
        <f>IF($JG500&gt;=1,INDEX($GV:$GV,$JF500+1),"")</f>
      </c>
      <c r="GY500">
        <f>IF($JG500&gt;=2,INDEX($GV:$GV,$JF500+2),"")</f>
      </c>
      <c r="GZ500">
        <f>IF($JG500&gt;=3,INDEX($GV:$GV,$JF500+3),"")</f>
      </c>
      <c r="HA500">
        <f>IF($JG500&gt;=4,INDEX($GV:$GV,$JF500+4),"")</f>
      </c>
      <c r="HB500">
        <f>IF($JG500&gt;=5,INDEX($GV:$GV,$JF500+5),"")</f>
      </c>
      <c r="HC500">
        <f>IF($JG500&gt;=6,INDEX($GV:$GV,$JF500+6),"")</f>
      </c>
      <c r="HD500">
        <f>IF($JG500&gt;=7,INDEX($GV:$GV,$JF500+7),"")</f>
      </c>
      <c r="HE500">
        <f>IF($JG500&gt;=8,INDEX($GV:$GV,$JF500+8),"")</f>
      </c>
      <c r="HF500">
        <f>IF($JG500&gt;=9,INDEX($GV:$GV,$JF500+9),"")</f>
      </c>
      <c r="HG500">
        <f>IF($JG500&gt;=10,INDEX($GV:$GV,$JF500+10),"")</f>
      </c>
      <c r="HH500">
        <f>IF($JG500&gt;=11,INDEX($GV:$GV,$JF500+11),"")</f>
      </c>
      <c r="HI500">
        <f>IF($JG500&gt;=12,INDEX($GV:$GV,$JF500+12),"")</f>
      </c>
      <c r="HJ500">
        <f>IF($JG500&gt;=13,INDEX($GV:$GV,$JF500+13),"")</f>
      </c>
      <c r="HK500">
        <f>IF($JG500&gt;=14,INDEX($GV:$GV,$JF500+14),"")</f>
      </c>
      <c r="HL500">
        <f>IF($JG500&gt;=15,INDEX($GV:$GV,$JF500+15),"")</f>
      </c>
      <c r="HM500">
        <f>IF($JG500&gt;=16,INDEX($GV:$GV,$JF500+16),"")</f>
      </c>
      <c r="HN500">
        <f>IF($JG500&gt;=17,INDEX($GV:$GV,$JF500+17),"")</f>
      </c>
      <c r="HO500">
        <f>IF($JG500&gt;=18,INDEX($GV:$GV,$JF500+18),"")</f>
      </c>
      <c r="HP500">
        <f>IF($JG500&gt;=19,INDEX($GV:$GV,$JF500+19),"")</f>
      </c>
      <c r="HQ500">
        <f>IF($JG500&gt;=20,INDEX($GV:$GV,$JF500+20),"")</f>
      </c>
      <c r="HR500">
        <f>IF($JG500&gt;=21,INDEX($GV:$GV,$JF500+21),"")</f>
      </c>
      <c r="HS500">
        <f>IF($JG500&gt;=22,INDEX($GV:$GV,$JF500+22),"")</f>
      </c>
      <c r="HT500">
        <f>IF($JG500&gt;=23,INDEX($GV:$GV,$JF500+23),"")</f>
      </c>
      <c r="HU500">
        <f>IF($JG500&gt;=24,INDEX($GV:$GV,$JF500+24),"")</f>
      </c>
      <c r="HV500">
        <f>IF($JG500&gt;=25,INDEX($GV:$GV,$JF500+25),"")</f>
      </c>
      <c r="HW500">
        <f>IF($JG500&gt;=26,INDEX($GV:$GV,$JF500+26),"")</f>
      </c>
      <c r="HX500">
        <f>IF($JG500&gt;=27,INDEX($GV:$GV,$JF500+27),"")</f>
      </c>
      <c r="HY500">
        <f>IF($JG500&gt;=28,INDEX($GV:$GV,$JF500+28),"")</f>
      </c>
      <c r="HZ500">
        <f>IF($JG500&gt;=29,INDEX($GV:$GV,$JF500+29),"")</f>
      </c>
      <c r="IA500">
        <f>IF($JG500&gt;=30,INDEX($GV:$GV,$JF500+30),"")</f>
      </c>
      <c r="IB500">
        <f>IF($JG500&gt;=31,INDEX($GV:$GV,$JF500+31),"")</f>
      </c>
      <c r="IC500">
        <f>IF($JG500&gt;=32,INDEX($GV:$GV,$JF500+32),"")</f>
      </c>
      <c r="ID500">
        <f>IF($JG500&gt;=33,INDEX($GV:$GV,$JF500+33),"")</f>
      </c>
      <c r="IE500">
        <f>IF($JG500&gt;=34,INDEX($GV:$GV,$JF500+34),"")</f>
      </c>
      <c r="IF500">
        <f>IF($JG500&gt;=35,INDEX($GV:$GV,$JF500+35),"")</f>
      </c>
      <c r="IG500">
        <f>IF($JG500&gt;=36,INDEX($GV:$GV,$JF500+36),"")</f>
      </c>
      <c r="IH500">
        <f>IF($JG500&gt;=37,INDEX($GV:$GV,$JF500+37),"")</f>
      </c>
      <c r="II500">
        <f>IF($JG500&gt;=38,INDEX($GV:$GV,$JF500+38),"")</f>
      </c>
      <c r="IJ500">
        <f>IF($JG500&gt;=39,INDEX($GV:$GV,$JF500+39),"")</f>
      </c>
      <c r="IK500">
        <f>IF($JG500&gt;=40,INDEX($GV:$GV,$JF500+40),"")</f>
      </c>
      <c r="IL500">
        <f>IF($JG500&gt;=41,INDEX($GV:$GV,$JF500+41),"")</f>
      </c>
      <c r="IM500">
        <f>IF($JG500&gt;=42,INDEX($GV:$GV,$JF500+42),"")</f>
      </c>
      <c r="IN500">
        <f>IF($JG500&gt;=43,INDEX($GV:$GV,$JF500+43),"")</f>
      </c>
      <c r="IO500">
        <f>IF($JG500&gt;=44,INDEX($GV:$GV,$JF500+44),"")</f>
      </c>
      <c r="IP500">
        <f>IF($JG500&gt;=45,INDEX($GV:$GV,$JF500+45),"")</f>
      </c>
      <c r="IQ500">
        <f>IF($JG500&gt;=46,INDEX($GV:$GV,$JF500+46),"")</f>
      </c>
      <c r="IR500">
        <f>IF($JG500&gt;=47,INDEX($GV:$GV,$JF500+47),"")</f>
      </c>
      <c r="IS500">
        <f>IF($JG500&gt;=48,INDEX($GV:$GV,$JF500+48),"")</f>
      </c>
      <c r="IT500">
        <f>IF($JG500&gt;=49,INDEX($GV:$GV,$JF500+49),"")</f>
      </c>
      <c r="IU500">
        <f>IF($JG500&gt;=50,INDEX($GV:$GV,$JF500+50),"")</f>
      </c>
      <c r="IV500">
        <f>IF($JG500&gt;=51,INDEX($GV:$GV,$JF500+51),"")</f>
      </c>
      <c r="IW500">
        <f>IF($JG500&gt;=52,INDEX($GV:$GV,$JF500+52),"")</f>
      </c>
      <c r="IX500">
        <f>IF($JG500&gt;=53,INDEX($GV:$GV,$JF500+53),"")</f>
      </c>
      <c r="IY500">
        <f>IF($JG500&gt;=54,INDEX($GV:$GV,$JF500+54),"")</f>
      </c>
      <c r="IZ500">
        <f>IF($JG500&gt;=55,INDEX($GV:$GV,$JF500+55),"")</f>
      </c>
      <c r="JA500">
        <f>IF($JG500&gt;=56,INDEX($GV:$GV,$JF500+56),"")</f>
      </c>
      <c r="JB500">
        <f>IF($JG500&gt;=57,INDEX($GV:$GV,$JF500+57),"")</f>
      </c>
      <c r="JC500">
        <f>IF($JG500&gt;=58,INDEX($GV:$GV,$JF500+58),"")</f>
      </c>
      <c r="JD500">
        <f>IF($JG500&gt;=59,INDEX($GV:$GV,$JF500+59),"")</f>
      </c>
      <c r="JE500">
        <f>IF($JG500&gt;=60,INDEX($GV:$GV,$JF500+60),"")</f>
      </c>
      <c r="JF500">
        <f>IFERROR(MATCH($GU500,$GV$2:$GV$322,0)+1,0)</f>
      </c>
      <c r="JG500">
        <f>IFERROR(INDEX($GW$2:$GW$322,MATCH($GU500,$GV$2:$GV$322,0)),0)</f>
      </c>
      <c r="JH500" t="s">
        <v>44</v>
      </c>
      <c r="JI500" t="s">
        <v>44</v>
      </c>
    </row>
    <row r="501" spans="1:269" x14ac:dyDescent="0.25">
      <c r="R501">
        <f>IF(OR($U501="",$Q501=""),"",IFERROR($U501/$Q501,0))</f>
      </c>
      <c r="S501">
        <f>IF($U501="","",
SUM($T501,$V501,$AA501,$W501,$Y501)*
(1-IF($AB501="",0,VALUE($AB501)/100)))</f>
      </c>
      <c r="T501">
        <f>IF($U501="","",$U501)</f>
      </c>
      <c r="V501">
        <f>IF($U501="","",
IF($O501="","",
IF(ISNUMBER(SEARCH("exempt",LOWER($O501))),0,
$U501*(VALUE(SUBSTITUTE($O501,"%",""))/100))))</f>
      </c>
      <c r="AC501">
        <f>IFERROR(IF(FIND(" - ",$K501)&gt;0,MID($K501,FIND(" - ",$K501)+3,LEN($K501)),""),"")</f>
      </c>
      <c r="AL501" t="s">
        <v>1379</v>
      </c>
      <c r="AT501">
        <f>IFERROR(LEFT($K501,FIND(" - ",$K501)-1),$K501)</f>
      </c>
      <c r="AW501">
        <f>IF($CL501&gt;=1,INDEX($AU:$AU,$CK501+1),"")</f>
      </c>
      <c r="AX501">
        <f>IF($CL501&gt;=2,INDEX($AU:$AU,$CK501+2),"")</f>
      </c>
      <c r="AY501">
        <f>IF($CL501&gt;=3,INDEX($AU:$AU,$CK501+3),"")</f>
      </c>
      <c r="AZ501">
        <f>IF($CL501&gt;=4,INDEX($AU:$AU,$CK501+4),"")</f>
      </c>
      <c r="BA501">
        <f>IF($CL501&gt;=5,INDEX($AU:$AU,$CK501+5),"")</f>
      </c>
      <c r="BB501">
        <f>IF($CL501&gt;=6,INDEX($AU:$AU,$CK501+6),"")</f>
      </c>
      <c r="BC501">
        <f>IF($CL501&gt;=7,INDEX($AU:$AU,$CK501+7),"")</f>
      </c>
      <c r="BD501">
        <f>IF($CL501&gt;=8,INDEX($AU:$AU,$CK501+8),"")</f>
      </c>
      <c r="BE501">
        <f>IF($CL501&gt;=9,INDEX($AU:$AU,$CK501+9),"")</f>
      </c>
      <c r="BF501">
        <f>IF($CL501&gt;=10,INDEX($AU:$AU,$CK501+10),"")</f>
      </c>
      <c r="BG501">
        <f>IF($CL501&gt;=11,INDEX($AU:$AU,$CK501+11),"")</f>
      </c>
      <c r="BH501">
        <f>IF($CL501&gt;=12,INDEX($AU:$AU,$CK501+12),"")</f>
      </c>
      <c r="BI501">
        <f>IF($CL501&gt;=13,INDEX($AU:$AU,$CK501+13),"")</f>
      </c>
      <c r="BJ501">
        <f>IF($CL501&gt;=14,INDEX($AU:$AU,$CK501+14),"")</f>
      </c>
      <c r="BK501">
        <f>IF($CL501&gt;=15,INDEX($AU:$AU,$CK501+15),"")</f>
      </c>
      <c r="BL501">
        <f>IF($CL501&gt;=16,INDEX($AU:$AU,$CK501+16),"")</f>
      </c>
      <c r="BM501">
        <f>IF($CL501&gt;=17,INDEX($AU:$AU,$CK501+17),"")</f>
      </c>
      <c r="BN501">
        <f>IF($CL501&gt;=18,INDEX($AU:$AU,$CK501+18),"")</f>
      </c>
      <c r="BO501">
        <f>IF($CL501&gt;=19,INDEX($AU:$AU,$CK501+19),"")</f>
      </c>
      <c r="BP501">
        <f>IF($CL501&gt;=20,INDEX($AU:$AU,$CK501+20),"")</f>
      </c>
      <c r="BQ501">
        <f>IF($CL501&gt;=21,INDEX($AU:$AU,$CK501+21),"")</f>
      </c>
      <c r="BR501">
        <f>IF($CL501&gt;=22,INDEX($AU:$AU,$CK501+22),"")</f>
      </c>
      <c r="BS501">
        <f>IF($CL501&gt;=23,INDEX($AU:$AU,$CK501+23),"")</f>
      </c>
      <c r="BT501">
        <f>IF($CL501&gt;=24,INDEX($AU:$AU,$CK501+24),"")</f>
      </c>
      <c r="BU501">
        <f>IF($CL501&gt;=25,INDEX($AU:$AU,$CK501+25),"")</f>
      </c>
      <c r="BV501">
        <f>IF($CL501&gt;=26,INDEX($AU:$AU,$CK501+26),"")</f>
      </c>
      <c r="BW501">
        <f>IF($CL501&gt;=27,INDEX($AU:$AU,$CK501+27),"")</f>
      </c>
      <c r="BX501">
        <f>IF($CL501&gt;=28,INDEX($AU:$AU,$CK501+28),"")</f>
      </c>
      <c r="BY501">
        <f>IF($CL501&gt;=29,INDEX($AU:$AU,$CK501+29),"")</f>
      </c>
      <c r="BZ501">
        <f>IF($CL501&gt;=30,INDEX($AU:$AU,$CK501+30),"")</f>
      </c>
      <c r="CA501">
        <f>IF($CL501&gt;=31,INDEX($AU:$AU,$CK501+31),"")</f>
      </c>
      <c r="CB501">
        <f>IF($CL501&gt;=32,INDEX($AU:$AU,$CK501+32),"")</f>
      </c>
      <c r="CC501">
        <f>IF($CL501&gt;=33,INDEX($AU:$AU,$CK501+33),"")</f>
      </c>
      <c r="CD501">
        <f>IF($CL501&gt;=34,INDEX($AU:$AU,$CK501+34),"")</f>
      </c>
      <c r="CE501">
        <f>IF($CL501&gt;=35,INDEX($AU:$AU,$CK501+35),"")</f>
      </c>
      <c r="CF501">
        <f>IF($CL501&gt;=36,INDEX($AU:$AU,$CK501+36),"")</f>
      </c>
      <c r="CG501">
        <f>IF($CL501&gt;=37,INDEX($AU:$AU,$CK501+37),"")</f>
      </c>
      <c r="CH501">
        <f>IF($CL501&gt;=38,INDEX($AU:$AU,$CK501+38),"")</f>
      </c>
      <c r="CI501">
        <f>IF($CL501&gt;=39,INDEX($AU:$AU,$CK501+39),"")</f>
      </c>
      <c r="CJ501">
        <f>IF($CL501&gt;=40,INDEX($AU:$AU,$CK501+40),"")</f>
      </c>
      <c r="CK501">
        <f>IFERROR(MATCH($AT501,$AU$2:$AU$133,0)+1,0)</f>
      </c>
      <c r="CL501">
        <f>IFERROR(INDEX($AV$2:$AV$133,MATCH($AT501,$AU$2:$AU$133,0)),0)</f>
      </c>
      <c r="CM501">
        <f>IFERROR(LEFT($L501,FIND(" - ",$L501)-1),$L501)</f>
      </c>
      <c r="CN501" t="s">
        <v>149</v>
      </c>
      <c r="CP501">
        <f>IF($DK501&gt;=1,INDEX($CN:$CN,$DJ501+1),"")</f>
      </c>
      <c r="CQ501">
        <f>IF($DK501&gt;=2,INDEX($CN:$CN,$DJ501+2),"")</f>
      </c>
      <c r="CR501">
        <f>IF($DK501&gt;=3,INDEX($CN:$CN,$DJ501+3),"")</f>
      </c>
      <c r="CS501">
        <f>IF($DK501&gt;=4,INDEX($CN:$CN,$DJ501+4),"")</f>
      </c>
      <c r="CT501">
        <f>IF($DK501&gt;=5,INDEX($CN:$CN,$DJ501+5),"")</f>
      </c>
      <c r="CU501">
        <f>IF($DK501&gt;=6,INDEX($CN:$CN,$DJ501+6),"")</f>
      </c>
      <c r="CV501">
        <f>IF($DK501&gt;=7,INDEX($CN:$CN,$DJ501+7),"")</f>
      </c>
      <c r="CW501">
        <f>IF($DK501&gt;=8,INDEX($CN:$CN,$DJ501+8),"")</f>
      </c>
      <c r="CX501">
        <f>IF($DK501&gt;=9,INDEX($CN:$CN,$DJ501+9),"")</f>
      </c>
      <c r="CY501">
        <f>IF($DK501&gt;=10,INDEX($CN:$CN,$DJ501+10),"")</f>
      </c>
      <c r="CZ501">
        <f>IF($DK501&gt;=11,INDEX($CN:$CN,$DJ501+11),"")</f>
      </c>
      <c r="DA501">
        <f>IF($DK501&gt;=12,INDEX($CN:$CN,$DJ501+12),"")</f>
      </c>
      <c r="DB501">
        <f>IF($DK501&gt;=13,INDEX($CN:$CN,$DJ501+13),"")</f>
      </c>
      <c r="DC501">
        <f>IF($DK501&gt;=14,INDEX($CN:$CN,$DJ501+14),"")</f>
      </c>
      <c r="DD501">
        <f>IF($DK501&gt;=15,INDEX($CN:$CN,$DJ501+15),"")</f>
      </c>
      <c r="DE501">
        <f>IF($DK501&gt;=16,INDEX($CN:$CN,$DJ501+16),"")</f>
      </c>
      <c r="DF501">
        <f>IF($DK501&gt;=17,INDEX($CN:$CN,$DJ501+17),"")</f>
      </c>
      <c r="DG501">
        <f>IF($DK501&gt;=18,INDEX($CN:$CN,$DJ501+18),"")</f>
      </c>
      <c r="DH501">
        <f>IF($DK501&gt;=19,INDEX($CN:$CN,$DJ501+19),"")</f>
      </c>
      <c r="DI501">
        <f>IF($DK501&gt;=20,INDEX($CN:$CN,$DJ501+20),"")</f>
      </c>
      <c r="DJ501">
        <f>IFERROR(MATCH($CM501,$CN$2:$CN$1089,0)+1,0)</f>
      </c>
      <c r="DK501">
        <f>IFERROR(INDEX($CO$2:$CO$1089,MATCH($CM501,$CN$2:$CN$1089,0)),0)</f>
      </c>
      <c r="DL501">
        <f>IFERROR(INDEX($AS:$AS,MATCH($O501,$AR:$AR,0))&amp;"","")</f>
      </c>
      <c r="DP501">
        <f>IF($GS501&gt;=1,INDEX($DM:$DM,$GR501+1),"")</f>
      </c>
      <c r="DQ501">
        <f>IF($GS501&gt;=2,INDEX($DM:$DM,$GR501+2),"")</f>
      </c>
      <c r="DR501">
        <f>IF($GS501&gt;=3,INDEX($DM:$DM,$GR501+3),"")</f>
      </c>
      <c r="DS501">
        <f>IF($GS501&gt;=4,INDEX($DM:$DM,$GR501+4),"")</f>
      </c>
      <c r="DT501">
        <f>IF($GS501&gt;=5,INDEX($DM:$DM,$GR501+5),"")</f>
      </c>
      <c r="DU501">
        <f>IF($GS501&gt;=6,INDEX($DM:$DM,$GR501+6),"")</f>
      </c>
      <c r="DV501">
        <f>IF($GS501&gt;=7,INDEX($DM:$DM,$GR501+7),"")</f>
      </c>
      <c r="DW501">
        <f>IF($GS501&gt;=8,INDEX($DM:$DM,$GR501+8),"")</f>
      </c>
      <c r="DX501">
        <f>IF($GS501&gt;=9,INDEX($DM:$DM,$GR501+9),"")</f>
      </c>
      <c r="DY501">
        <f>IF($GS501&gt;=10,INDEX($DM:$DM,$GR501+10),"")</f>
      </c>
      <c r="DZ501">
        <f>IF($GS501&gt;=11,INDEX($DM:$DM,$GR501+11),"")</f>
      </c>
      <c r="EA501">
        <f>IF($GS501&gt;=12,INDEX($DM:$DM,$GR501+12),"")</f>
      </c>
      <c r="EB501">
        <f>IF($GS501&gt;=13,INDEX($DM:$DM,$GR501+13),"")</f>
      </c>
      <c r="EC501">
        <f>IF($GS501&gt;=14,INDEX($DM:$DM,$GR501+14),"")</f>
      </c>
      <c r="ED501">
        <f>IF($GS501&gt;=15,INDEX($DM:$DM,$GR501+15),"")</f>
      </c>
      <c r="EE501">
        <f>IF($GS501&gt;=16,INDEX($DM:$DM,$GR501+16),"")</f>
      </c>
      <c r="EF501">
        <f>IF($GS501&gt;=17,INDEX($DM:$DM,$GR501+17),"")</f>
      </c>
      <c r="EG501">
        <f>IF($GS501&gt;=18,INDEX($DM:$DM,$GR501+18),"")</f>
      </c>
      <c r="EH501">
        <f>IF($GS501&gt;=19,INDEX($DM:$DM,$GR501+19),"")</f>
      </c>
      <c r="EI501">
        <f>IF($GS501&gt;=20,INDEX($DM:$DM,$GR501+20),"")</f>
      </c>
      <c r="EJ501">
        <f>IF($GS501&gt;=21,INDEX($DM:$DM,$GR501+21),"")</f>
      </c>
      <c r="EK501">
        <f>IF($GS501&gt;=22,INDEX($DM:$DM,$GR501+22),"")</f>
      </c>
      <c r="EL501">
        <f>IF($GS501&gt;=23,INDEX($DM:$DM,$GR501+23),"")</f>
      </c>
      <c r="EM501">
        <f>IF($GS501&gt;=24,INDEX($DM:$DM,$GR501+24),"")</f>
      </c>
      <c r="EN501">
        <f>IF($GS501&gt;=25,INDEX($DM:$DM,$GR501+25),"")</f>
      </c>
      <c r="EO501">
        <f>IF($GS501&gt;=26,INDEX($DM:$DM,$GR501+26),"")</f>
      </c>
      <c r="EP501">
        <f>IF($GS501&gt;=27,INDEX($DM:$DM,$GR501+27),"")</f>
      </c>
      <c r="EQ501">
        <f>IF($GS501&gt;=28,INDEX($DM:$DM,$GR501+28),"")</f>
      </c>
      <c r="ER501">
        <f>IF($GS501&gt;=29,INDEX($DM:$DM,$GR501+29),"")</f>
      </c>
      <c r="ES501">
        <f>IF($GS501&gt;=30,INDEX($DM:$DM,$GR501+30),"")</f>
      </c>
      <c r="ET501">
        <f>IF($GS501&gt;=31,INDEX($DM:$DM,$GR501+31),"")</f>
      </c>
      <c r="EU501">
        <f>IF($GS501&gt;=32,INDEX($DM:$DM,$GR501+32),"")</f>
      </c>
      <c r="EV501">
        <f>IF($GS501&gt;=33,INDEX($DM:$DM,$GR501+33),"")</f>
      </c>
      <c r="EW501">
        <f>IF($GS501&gt;=34,INDEX($DM:$DM,$GR501+34),"")</f>
      </c>
      <c r="EX501">
        <f>IF($GS501&gt;=35,INDEX($DM:$DM,$GR501+35),"")</f>
      </c>
      <c r="EY501">
        <f>IF($GS501&gt;=36,INDEX($DM:$DM,$GR501+36),"")</f>
      </c>
      <c r="EZ501">
        <f>IF($GS501&gt;=37,INDEX($DM:$DM,$GR501+37),"")</f>
      </c>
      <c r="FA501">
        <f>IF($GS501&gt;=38,INDEX($DM:$DM,$GR501+38),"")</f>
      </c>
      <c r="FB501">
        <f>IF($GS501&gt;=39,INDEX($DM:$DM,$GR501+39),"")</f>
      </c>
      <c r="FC501">
        <f>IF($GS501&gt;=40,INDEX($DM:$DM,$GR501+40),"")</f>
      </c>
      <c r="FD501">
        <f>IF($GS501&gt;=1,INDEX($DN:$DN,$GR501+1),"")</f>
      </c>
      <c r="FE501">
        <f>IF($GS501&gt;=2,INDEX($DN:$DN,$GR501+2),"")</f>
      </c>
      <c r="FF501">
        <f>IF($GS501&gt;=3,INDEX($DN:$DN,$GR501+3),"")</f>
      </c>
      <c r="FG501">
        <f>IF($GS501&gt;=4,INDEX($DN:$DN,$GR501+4),"")</f>
      </c>
      <c r="FH501">
        <f>IF($GS501&gt;=5,INDEX($DN:$DN,$GR501+5),"")</f>
      </c>
      <c r="FI501">
        <f>IF($GS501&gt;=6,INDEX($DN:$DN,$GR501+6),"")</f>
      </c>
      <c r="FJ501">
        <f>IF($GS501&gt;=7,INDEX($DN:$DN,$GR501+7),"")</f>
      </c>
      <c r="FK501">
        <f>IF($GS501&gt;=8,INDEX($DN:$DN,$GR501+8),"")</f>
      </c>
      <c r="FL501">
        <f>IF($GS501&gt;=9,INDEX($DN:$DN,$GR501+9),"")</f>
      </c>
      <c r="FM501">
        <f>IF($GS501&gt;=10,INDEX($DN:$DN,$GR501+10),"")</f>
      </c>
      <c r="FN501">
        <f>IF($GS501&gt;=11,INDEX($DN:$DN,$GR501+11),"")</f>
      </c>
      <c r="FO501">
        <f>IF($GS501&gt;=12,INDEX($DN:$DN,$GR501+12),"")</f>
      </c>
      <c r="FP501">
        <f>IF($GS501&gt;=13,INDEX($DN:$DN,$GR501+13),"")</f>
      </c>
      <c r="FQ501">
        <f>IF($GS501&gt;=14,INDEX($DN:$DN,$GR501+14),"")</f>
      </c>
      <c r="FR501">
        <f>IF($GS501&gt;=15,INDEX($DN:$DN,$GR501+15),"")</f>
      </c>
      <c r="FS501">
        <f>IF($GS501&gt;=16,INDEX($DN:$DN,$GR501+16),"")</f>
      </c>
      <c r="FT501">
        <f>IF($GS501&gt;=17,INDEX($DN:$DN,$GR501+17),"")</f>
      </c>
      <c r="FU501">
        <f>IF($GS501&gt;=18,INDEX($DN:$DN,$GR501+18),"")</f>
      </c>
      <c r="FV501">
        <f>IF($GS501&gt;=19,INDEX($DN:$DN,$GR501+19),"")</f>
      </c>
      <c r="FW501">
        <f>IF($GS501&gt;=20,INDEX($DN:$DN,$GR501+20),"")</f>
      </c>
      <c r="FX501">
        <f>IF($GS501&gt;=21,INDEX($DN:$DN,$GR501+21),"")</f>
      </c>
      <c r="FY501">
        <f>IF($GS501&gt;=22,INDEX($DN:$DN,$GR501+22),"")</f>
      </c>
      <c r="FZ501">
        <f>IF($GS501&gt;=23,INDEX($DN:$DN,$GR501+23),"")</f>
      </c>
      <c r="GA501">
        <f>IF($GS501&gt;=24,INDEX($DN:$DN,$GR501+24),"")</f>
      </c>
      <c r="GB501">
        <f>IF($GS501&gt;=25,INDEX($DN:$DN,$GR501+25),"")</f>
      </c>
      <c r="GC501">
        <f>IF($GS501&gt;=26,INDEX($DN:$DN,$GR501+26),"")</f>
      </c>
      <c r="GD501">
        <f>IF($GS501&gt;=27,INDEX($DN:$DN,$GR501+27),"")</f>
      </c>
      <c r="GE501">
        <f>IF($GS501&gt;=28,INDEX($DN:$DN,$GR501+28),"")</f>
      </c>
      <c r="GF501">
        <f>IF($GS501&gt;=29,INDEX($DN:$DN,$GR501+29),"")</f>
      </c>
      <c r="GG501">
        <f>IF($GS501&gt;=30,INDEX($DN:$DN,$GR501+30),"")</f>
      </c>
      <c r="GH501">
        <f>IF($GS501&gt;=31,INDEX($DN:$DN,$GR501+31),"")</f>
      </c>
      <c r="GI501">
        <f>IF($GS501&gt;=32,INDEX($DN:$DN,$GR501+32),"")</f>
      </c>
      <c r="GJ501">
        <f>IF($GS501&gt;=33,INDEX($DN:$DN,$GR501+33),"")</f>
      </c>
      <c r="GK501">
        <f>IF($GS501&gt;=34,INDEX($DN:$DN,$GR501+34),"")</f>
      </c>
      <c r="GL501">
        <f>IF($GS501&gt;=35,INDEX($DN:$DN,$GR501+35),"")</f>
      </c>
      <c r="GM501">
        <f>IF($GS501&gt;=36,INDEX($DN:$DN,$GR501+36),"")</f>
      </c>
      <c r="GN501">
        <f>IF($GS501&gt;=37,INDEX($DN:$DN,$GR501+37),"")</f>
      </c>
      <c r="GO501">
        <f>IF($GS501&gt;=38,INDEX($DN:$DN,$GR501+38),"")</f>
      </c>
      <c r="GP501">
        <f>IF($GS501&gt;=39,INDEX($DN:$DN,$GR501+39),"")</f>
      </c>
      <c r="GQ501">
        <f>IF($GS501&gt;=40,INDEX($DN:$DN,$GR501+40),"")</f>
      </c>
      <c r="GR501">
        <f>IFERROR(MATCH($DL501,$DM$2:$DM$148,0)+1,0)</f>
      </c>
      <c r="GS501">
        <f>IFERROR(INDEX($DO$2:$DO$148,MATCH($DL501,$DM$2:$DM$148,0)),0)</f>
      </c>
      <c r="GT501">
        <f>IFERROR(MATCH($Z501,$DP$501:$FC$501,0),0)</f>
      </c>
      <c r="GU501">
        <f>IF($GT501&gt;0,INDEX($FD$501:$GQ$501,$GT501),"")</f>
      </c>
      <c r="GX501">
        <f>IF($JG501&gt;=1,INDEX($GV:$GV,$JF501+1),"")</f>
      </c>
      <c r="GY501">
        <f>IF($JG501&gt;=2,INDEX($GV:$GV,$JF501+2),"")</f>
      </c>
      <c r="GZ501">
        <f>IF($JG501&gt;=3,INDEX($GV:$GV,$JF501+3),"")</f>
      </c>
      <c r="HA501">
        <f>IF($JG501&gt;=4,INDEX($GV:$GV,$JF501+4),"")</f>
      </c>
      <c r="HB501">
        <f>IF($JG501&gt;=5,INDEX($GV:$GV,$JF501+5),"")</f>
      </c>
      <c r="HC501">
        <f>IF($JG501&gt;=6,INDEX($GV:$GV,$JF501+6),"")</f>
      </c>
      <c r="HD501">
        <f>IF($JG501&gt;=7,INDEX($GV:$GV,$JF501+7),"")</f>
      </c>
      <c r="HE501">
        <f>IF($JG501&gt;=8,INDEX($GV:$GV,$JF501+8),"")</f>
      </c>
      <c r="HF501">
        <f>IF($JG501&gt;=9,INDEX($GV:$GV,$JF501+9),"")</f>
      </c>
      <c r="HG501">
        <f>IF($JG501&gt;=10,INDEX($GV:$GV,$JF501+10),"")</f>
      </c>
      <c r="HH501">
        <f>IF($JG501&gt;=11,INDEX($GV:$GV,$JF501+11),"")</f>
      </c>
      <c r="HI501">
        <f>IF($JG501&gt;=12,INDEX($GV:$GV,$JF501+12),"")</f>
      </c>
      <c r="HJ501">
        <f>IF($JG501&gt;=13,INDEX($GV:$GV,$JF501+13),"")</f>
      </c>
      <c r="HK501">
        <f>IF($JG501&gt;=14,INDEX($GV:$GV,$JF501+14),"")</f>
      </c>
      <c r="HL501">
        <f>IF($JG501&gt;=15,INDEX($GV:$GV,$JF501+15),"")</f>
      </c>
      <c r="HM501">
        <f>IF($JG501&gt;=16,INDEX($GV:$GV,$JF501+16),"")</f>
      </c>
      <c r="HN501">
        <f>IF($JG501&gt;=17,INDEX($GV:$GV,$JF501+17),"")</f>
      </c>
      <c r="HO501">
        <f>IF($JG501&gt;=18,INDEX($GV:$GV,$JF501+18),"")</f>
      </c>
      <c r="HP501">
        <f>IF($JG501&gt;=19,INDEX($GV:$GV,$JF501+19),"")</f>
      </c>
      <c r="HQ501">
        <f>IF($JG501&gt;=20,INDEX($GV:$GV,$JF501+20),"")</f>
      </c>
      <c r="HR501">
        <f>IF($JG501&gt;=21,INDEX($GV:$GV,$JF501+21),"")</f>
      </c>
      <c r="HS501">
        <f>IF($JG501&gt;=22,INDEX($GV:$GV,$JF501+22),"")</f>
      </c>
      <c r="HT501">
        <f>IF($JG501&gt;=23,INDEX($GV:$GV,$JF501+23),"")</f>
      </c>
      <c r="HU501">
        <f>IF($JG501&gt;=24,INDEX($GV:$GV,$JF501+24),"")</f>
      </c>
      <c r="HV501">
        <f>IF($JG501&gt;=25,INDEX($GV:$GV,$JF501+25),"")</f>
      </c>
      <c r="HW501">
        <f>IF($JG501&gt;=26,INDEX($GV:$GV,$JF501+26),"")</f>
      </c>
      <c r="HX501">
        <f>IF($JG501&gt;=27,INDEX($GV:$GV,$JF501+27),"")</f>
      </c>
      <c r="HY501">
        <f>IF($JG501&gt;=28,INDEX($GV:$GV,$JF501+28),"")</f>
      </c>
      <c r="HZ501">
        <f>IF($JG501&gt;=29,INDEX($GV:$GV,$JF501+29),"")</f>
      </c>
      <c r="IA501">
        <f>IF($JG501&gt;=30,INDEX($GV:$GV,$JF501+30),"")</f>
      </c>
      <c r="IB501">
        <f>IF($JG501&gt;=31,INDEX($GV:$GV,$JF501+31),"")</f>
      </c>
      <c r="IC501">
        <f>IF($JG501&gt;=32,INDEX($GV:$GV,$JF501+32),"")</f>
      </c>
      <c r="ID501">
        <f>IF($JG501&gt;=33,INDEX($GV:$GV,$JF501+33),"")</f>
      </c>
      <c r="IE501">
        <f>IF($JG501&gt;=34,INDEX($GV:$GV,$JF501+34),"")</f>
      </c>
      <c r="IF501">
        <f>IF($JG501&gt;=35,INDEX($GV:$GV,$JF501+35),"")</f>
      </c>
      <c r="IG501">
        <f>IF($JG501&gt;=36,INDEX($GV:$GV,$JF501+36),"")</f>
      </c>
      <c r="IH501">
        <f>IF($JG501&gt;=37,INDEX($GV:$GV,$JF501+37),"")</f>
      </c>
      <c r="II501">
        <f>IF($JG501&gt;=38,INDEX($GV:$GV,$JF501+38),"")</f>
      </c>
      <c r="IJ501">
        <f>IF($JG501&gt;=39,INDEX($GV:$GV,$JF501+39),"")</f>
      </c>
      <c r="IK501">
        <f>IF($JG501&gt;=40,INDEX($GV:$GV,$JF501+40),"")</f>
      </c>
      <c r="IL501">
        <f>IF($JG501&gt;=41,INDEX($GV:$GV,$JF501+41),"")</f>
      </c>
      <c r="IM501">
        <f>IF($JG501&gt;=42,INDEX($GV:$GV,$JF501+42),"")</f>
      </c>
      <c r="IN501">
        <f>IF($JG501&gt;=43,INDEX($GV:$GV,$JF501+43),"")</f>
      </c>
      <c r="IO501">
        <f>IF($JG501&gt;=44,INDEX($GV:$GV,$JF501+44),"")</f>
      </c>
      <c r="IP501">
        <f>IF($JG501&gt;=45,INDEX($GV:$GV,$JF501+45),"")</f>
      </c>
      <c r="IQ501">
        <f>IF($JG501&gt;=46,INDEX($GV:$GV,$JF501+46),"")</f>
      </c>
      <c r="IR501">
        <f>IF($JG501&gt;=47,INDEX($GV:$GV,$JF501+47),"")</f>
      </c>
      <c r="IS501">
        <f>IF($JG501&gt;=48,INDEX($GV:$GV,$JF501+48),"")</f>
      </c>
      <c r="IT501">
        <f>IF($JG501&gt;=49,INDEX($GV:$GV,$JF501+49),"")</f>
      </c>
      <c r="IU501">
        <f>IF($JG501&gt;=50,INDEX($GV:$GV,$JF501+50),"")</f>
      </c>
      <c r="IV501">
        <f>IF($JG501&gt;=51,INDEX($GV:$GV,$JF501+51),"")</f>
      </c>
      <c r="IW501">
        <f>IF($JG501&gt;=52,INDEX($GV:$GV,$JF501+52),"")</f>
      </c>
      <c r="IX501">
        <f>IF($JG501&gt;=53,INDEX($GV:$GV,$JF501+53),"")</f>
      </c>
      <c r="IY501">
        <f>IF($JG501&gt;=54,INDEX($GV:$GV,$JF501+54),"")</f>
      </c>
      <c r="IZ501">
        <f>IF($JG501&gt;=55,INDEX($GV:$GV,$JF501+55),"")</f>
      </c>
      <c r="JA501">
        <f>IF($JG501&gt;=56,INDEX($GV:$GV,$JF501+56),"")</f>
      </c>
      <c r="JB501">
        <f>IF($JG501&gt;=57,INDEX($GV:$GV,$JF501+57),"")</f>
      </c>
      <c r="JC501">
        <f>IF($JG501&gt;=58,INDEX($GV:$GV,$JF501+58),"")</f>
      </c>
      <c r="JD501">
        <f>IF($JG501&gt;=59,INDEX($GV:$GV,$JF501+59),"")</f>
      </c>
      <c r="JE501">
        <f>IF($JG501&gt;=60,INDEX($GV:$GV,$JF501+60),"")</f>
      </c>
      <c r="JF501">
        <f>IFERROR(MATCH($GU501,$GV$2:$GV$322,0)+1,0)</f>
      </c>
      <c r="JG501">
        <f>IFERROR(INDEX($GW$2:$GW$322,MATCH($GU501,$GV$2:$GV$322,0)),0)</f>
      </c>
      <c r="JH501" t="s">
        <v>44</v>
      </c>
      <c r="JI501" t="s">
        <v>44</v>
      </c>
    </row>
    <row r="502" spans="1:269" x14ac:dyDescent="0.25">
      <c r="R502">
        <f>IF(OR($U502="",$Q502=""),"",IFERROR($U502/$Q502,0))</f>
      </c>
      <c r="S502">
        <f>IF($U502="","",
SUM($T502,$V502,$AA502,$W502,$Y502)*
(1-IF($AB502="",0,VALUE($AB502)/100)))</f>
      </c>
      <c r="T502">
        <f>IF($U502="","",$U502)</f>
      </c>
      <c r="V502">
        <f>IF($U502="","",
IF($O502="","",
IF(ISNUMBER(SEARCH("exempt",LOWER($O502))),0,
$U502*(VALUE(SUBSTITUTE($O502,"%",""))/100))))</f>
      </c>
      <c r="AC502">
        <f>IFERROR(IF(FIND(" - ",$K502)&gt;0,MID($K502,FIND(" - ",$K502)+3,LEN($K502)),""),"")</f>
      </c>
      <c r="AL502" t="s">
        <v>1380</v>
      </c>
      <c r="AT502">
        <f>IFERROR(LEFT($K502,FIND(" - ",$K502)-1),$K502)</f>
      </c>
      <c r="AW502">
        <f>IF($CL502&gt;=1,INDEX($AU:$AU,$CK502+1),"")</f>
      </c>
      <c r="AX502">
        <f>IF($CL502&gt;=2,INDEX($AU:$AU,$CK502+2),"")</f>
      </c>
      <c r="AY502">
        <f>IF($CL502&gt;=3,INDEX($AU:$AU,$CK502+3),"")</f>
      </c>
      <c r="AZ502">
        <f>IF($CL502&gt;=4,INDEX($AU:$AU,$CK502+4),"")</f>
      </c>
      <c r="BA502">
        <f>IF($CL502&gt;=5,INDEX($AU:$AU,$CK502+5),"")</f>
      </c>
      <c r="BB502">
        <f>IF($CL502&gt;=6,INDEX($AU:$AU,$CK502+6),"")</f>
      </c>
      <c r="BC502">
        <f>IF($CL502&gt;=7,INDEX($AU:$AU,$CK502+7),"")</f>
      </c>
      <c r="BD502">
        <f>IF($CL502&gt;=8,INDEX($AU:$AU,$CK502+8),"")</f>
      </c>
      <c r="BE502">
        <f>IF($CL502&gt;=9,INDEX($AU:$AU,$CK502+9),"")</f>
      </c>
      <c r="BF502">
        <f>IF($CL502&gt;=10,INDEX($AU:$AU,$CK502+10),"")</f>
      </c>
      <c r="BG502">
        <f>IF($CL502&gt;=11,INDEX($AU:$AU,$CK502+11),"")</f>
      </c>
      <c r="BH502">
        <f>IF($CL502&gt;=12,INDEX($AU:$AU,$CK502+12),"")</f>
      </c>
      <c r="BI502">
        <f>IF($CL502&gt;=13,INDEX($AU:$AU,$CK502+13),"")</f>
      </c>
      <c r="BJ502">
        <f>IF($CL502&gt;=14,INDEX($AU:$AU,$CK502+14),"")</f>
      </c>
      <c r="BK502">
        <f>IF($CL502&gt;=15,INDEX($AU:$AU,$CK502+15),"")</f>
      </c>
      <c r="BL502">
        <f>IF($CL502&gt;=16,INDEX($AU:$AU,$CK502+16),"")</f>
      </c>
      <c r="BM502">
        <f>IF($CL502&gt;=17,INDEX($AU:$AU,$CK502+17),"")</f>
      </c>
      <c r="BN502">
        <f>IF($CL502&gt;=18,INDEX($AU:$AU,$CK502+18),"")</f>
      </c>
      <c r="BO502">
        <f>IF($CL502&gt;=19,INDEX($AU:$AU,$CK502+19),"")</f>
      </c>
      <c r="BP502">
        <f>IF($CL502&gt;=20,INDEX($AU:$AU,$CK502+20),"")</f>
      </c>
      <c r="BQ502">
        <f>IF($CL502&gt;=21,INDEX($AU:$AU,$CK502+21),"")</f>
      </c>
      <c r="BR502">
        <f>IF($CL502&gt;=22,INDEX($AU:$AU,$CK502+22),"")</f>
      </c>
      <c r="BS502">
        <f>IF($CL502&gt;=23,INDEX($AU:$AU,$CK502+23),"")</f>
      </c>
      <c r="BT502">
        <f>IF($CL502&gt;=24,INDEX($AU:$AU,$CK502+24),"")</f>
      </c>
      <c r="BU502">
        <f>IF($CL502&gt;=25,INDEX($AU:$AU,$CK502+25),"")</f>
      </c>
      <c r="BV502">
        <f>IF($CL502&gt;=26,INDEX($AU:$AU,$CK502+26),"")</f>
      </c>
      <c r="BW502">
        <f>IF($CL502&gt;=27,INDEX($AU:$AU,$CK502+27),"")</f>
      </c>
      <c r="BX502">
        <f>IF($CL502&gt;=28,INDEX($AU:$AU,$CK502+28),"")</f>
      </c>
      <c r="BY502">
        <f>IF($CL502&gt;=29,INDEX($AU:$AU,$CK502+29),"")</f>
      </c>
      <c r="BZ502">
        <f>IF($CL502&gt;=30,INDEX($AU:$AU,$CK502+30),"")</f>
      </c>
      <c r="CA502">
        <f>IF($CL502&gt;=31,INDEX($AU:$AU,$CK502+31),"")</f>
      </c>
      <c r="CB502">
        <f>IF($CL502&gt;=32,INDEX($AU:$AU,$CK502+32),"")</f>
      </c>
      <c r="CC502">
        <f>IF($CL502&gt;=33,INDEX($AU:$AU,$CK502+33),"")</f>
      </c>
      <c r="CD502">
        <f>IF($CL502&gt;=34,INDEX($AU:$AU,$CK502+34),"")</f>
      </c>
      <c r="CE502">
        <f>IF($CL502&gt;=35,INDEX($AU:$AU,$CK502+35),"")</f>
      </c>
      <c r="CF502">
        <f>IF($CL502&gt;=36,INDEX($AU:$AU,$CK502+36),"")</f>
      </c>
      <c r="CG502">
        <f>IF($CL502&gt;=37,INDEX($AU:$AU,$CK502+37),"")</f>
      </c>
      <c r="CH502">
        <f>IF($CL502&gt;=38,INDEX($AU:$AU,$CK502+38),"")</f>
      </c>
      <c r="CI502">
        <f>IF($CL502&gt;=39,INDEX($AU:$AU,$CK502+39),"")</f>
      </c>
      <c r="CJ502">
        <f>IF($CL502&gt;=40,INDEX($AU:$AU,$CK502+40),"")</f>
      </c>
      <c r="CK502">
        <f>IFERROR(MATCH($AT502,$AU$2:$AU$133,0)+1,0)</f>
      </c>
      <c r="CL502">
        <f>IFERROR(INDEX($AV$2:$AV$133,MATCH($AT502,$AU$2:$AU$133,0)),0)</f>
      </c>
      <c r="CM502">
        <f>IFERROR(LEFT($L502,FIND(" - ",$L502)-1),$L502)</f>
      </c>
      <c r="CN502" t="s">
        <v>290</v>
      </c>
      <c r="CP502">
        <f>IF($DK502&gt;=1,INDEX($CN:$CN,$DJ502+1),"")</f>
      </c>
      <c r="CQ502">
        <f>IF($DK502&gt;=2,INDEX($CN:$CN,$DJ502+2),"")</f>
      </c>
      <c r="CR502">
        <f>IF($DK502&gt;=3,INDEX($CN:$CN,$DJ502+3),"")</f>
      </c>
      <c r="CS502">
        <f>IF($DK502&gt;=4,INDEX($CN:$CN,$DJ502+4),"")</f>
      </c>
      <c r="CT502">
        <f>IF($DK502&gt;=5,INDEX($CN:$CN,$DJ502+5),"")</f>
      </c>
      <c r="CU502">
        <f>IF($DK502&gt;=6,INDEX($CN:$CN,$DJ502+6),"")</f>
      </c>
      <c r="CV502">
        <f>IF($DK502&gt;=7,INDEX($CN:$CN,$DJ502+7),"")</f>
      </c>
      <c r="CW502">
        <f>IF($DK502&gt;=8,INDEX($CN:$CN,$DJ502+8),"")</f>
      </c>
      <c r="CX502">
        <f>IF($DK502&gt;=9,INDEX($CN:$CN,$DJ502+9),"")</f>
      </c>
      <c r="CY502">
        <f>IF($DK502&gt;=10,INDEX($CN:$CN,$DJ502+10),"")</f>
      </c>
      <c r="CZ502">
        <f>IF($DK502&gt;=11,INDEX($CN:$CN,$DJ502+11),"")</f>
      </c>
      <c r="DA502">
        <f>IF($DK502&gt;=12,INDEX($CN:$CN,$DJ502+12),"")</f>
      </c>
      <c r="DB502">
        <f>IF($DK502&gt;=13,INDEX($CN:$CN,$DJ502+13),"")</f>
      </c>
      <c r="DC502">
        <f>IF($DK502&gt;=14,INDEX($CN:$CN,$DJ502+14),"")</f>
      </c>
      <c r="DD502">
        <f>IF($DK502&gt;=15,INDEX($CN:$CN,$DJ502+15),"")</f>
      </c>
      <c r="DE502">
        <f>IF($DK502&gt;=16,INDEX($CN:$CN,$DJ502+16),"")</f>
      </c>
      <c r="DF502">
        <f>IF($DK502&gt;=17,INDEX($CN:$CN,$DJ502+17),"")</f>
      </c>
      <c r="DG502">
        <f>IF($DK502&gt;=18,INDEX($CN:$CN,$DJ502+18),"")</f>
      </c>
      <c r="DH502">
        <f>IF($DK502&gt;=19,INDEX($CN:$CN,$DJ502+19),"")</f>
      </c>
      <c r="DI502">
        <f>IF($DK502&gt;=20,INDEX($CN:$CN,$DJ502+20),"")</f>
      </c>
      <c r="DJ502">
        <f>IFERROR(MATCH($CM502,$CN$2:$CN$1089,0)+1,0)</f>
      </c>
      <c r="DK502">
        <f>IFERROR(INDEX($CO$2:$CO$1089,MATCH($CM502,$CN$2:$CN$1089,0)),0)</f>
      </c>
      <c r="DL502">
        <f>IFERROR(INDEX($AS:$AS,MATCH($O502,$AR:$AR,0))&amp;"","")</f>
      </c>
      <c r="DP502">
        <f>IF($GS502&gt;=1,INDEX($DM:$DM,$GR502+1),"")</f>
      </c>
      <c r="DQ502">
        <f>IF($GS502&gt;=2,INDEX($DM:$DM,$GR502+2),"")</f>
      </c>
      <c r="DR502">
        <f>IF($GS502&gt;=3,INDEX($DM:$DM,$GR502+3),"")</f>
      </c>
      <c r="DS502">
        <f>IF($GS502&gt;=4,INDEX($DM:$DM,$GR502+4),"")</f>
      </c>
      <c r="DT502">
        <f>IF($GS502&gt;=5,INDEX($DM:$DM,$GR502+5),"")</f>
      </c>
      <c r="DU502">
        <f>IF($GS502&gt;=6,INDEX($DM:$DM,$GR502+6),"")</f>
      </c>
      <c r="DV502">
        <f>IF($GS502&gt;=7,INDEX($DM:$DM,$GR502+7),"")</f>
      </c>
      <c r="DW502">
        <f>IF($GS502&gt;=8,INDEX($DM:$DM,$GR502+8),"")</f>
      </c>
      <c r="DX502">
        <f>IF($GS502&gt;=9,INDEX($DM:$DM,$GR502+9),"")</f>
      </c>
      <c r="DY502">
        <f>IF($GS502&gt;=10,INDEX($DM:$DM,$GR502+10),"")</f>
      </c>
      <c r="DZ502">
        <f>IF($GS502&gt;=11,INDEX($DM:$DM,$GR502+11),"")</f>
      </c>
      <c r="EA502">
        <f>IF($GS502&gt;=12,INDEX($DM:$DM,$GR502+12),"")</f>
      </c>
      <c r="EB502">
        <f>IF($GS502&gt;=13,INDEX($DM:$DM,$GR502+13),"")</f>
      </c>
      <c r="EC502">
        <f>IF($GS502&gt;=14,INDEX($DM:$DM,$GR502+14),"")</f>
      </c>
      <c r="ED502">
        <f>IF($GS502&gt;=15,INDEX($DM:$DM,$GR502+15),"")</f>
      </c>
      <c r="EE502">
        <f>IF($GS502&gt;=16,INDEX($DM:$DM,$GR502+16),"")</f>
      </c>
      <c r="EF502">
        <f>IF($GS502&gt;=17,INDEX($DM:$DM,$GR502+17),"")</f>
      </c>
      <c r="EG502">
        <f>IF($GS502&gt;=18,INDEX($DM:$DM,$GR502+18),"")</f>
      </c>
      <c r="EH502">
        <f>IF($GS502&gt;=19,INDEX($DM:$DM,$GR502+19),"")</f>
      </c>
      <c r="EI502">
        <f>IF($GS502&gt;=20,INDEX($DM:$DM,$GR502+20),"")</f>
      </c>
      <c r="EJ502">
        <f>IF($GS502&gt;=21,INDEX($DM:$DM,$GR502+21),"")</f>
      </c>
      <c r="EK502">
        <f>IF($GS502&gt;=22,INDEX($DM:$DM,$GR502+22),"")</f>
      </c>
      <c r="EL502">
        <f>IF($GS502&gt;=23,INDEX($DM:$DM,$GR502+23),"")</f>
      </c>
      <c r="EM502">
        <f>IF($GS502&gt;=24,INDEX($DM:$DM,$GR502+24),"")</f>
      </c>
      <c r="EN502">
        <f>IF($GS502&gt;=25,INDEX($DM:$DM,$GR502+25),"")</f>
      </c>
      <c r="EO502">
        <f>IF($GS502&gt;=26,INDEX($DM:$DM,$GR502+26),"")</f>
      </c>
      <c r="EP502">
        <f>IF($GS502&gt;=27,INDEX($DM:$DM,$GR502+27),"")</f>
      </c>
      <c r="EQ502">
        <f>IF($GS502&gt;=28,INDEX($DM:$DM,$GR502+28),"")</f>
      </c>
      <c r="ER502">
        <f>IF($GS502&gt;=29,INDEX($DM:$DM,$GR502+29),"")</f>
      </c>
      <c r="ES502">
        <f>IF($GS502&gt;=30,INDEX($DM:$DM,$GR502+30),"")</f>
      </c>
      <c r="ET502">
        <f>IF($GS502&gt;=31,INDEX($DM:$DM,$GR502+31),"")</f>
      </c>
      <c r="EU502">
        <f>IF($GS502&gt;=32,INDEX($DM:$DM,$GR502+32),"")</f>
      </c>
      <c r="EV502">
        <f>IF($GS502&gt;=33,INDEX($DM:$DM,$GR502+33),"")</f>
      </c>
      <c r="EW502">
        <f>IF($GS502&gt;=34,INDEX($DM:$DM,$GR502+34),"")</f>
      </c>
      <c r="EX502">
        <f>IF($GS502&gt;=35,INDEX($DM:$DM,$GR502+35),"")</f>
      </c>
      <c r="EY502">
        <f>IF($GS502&gt;=36,INDEX($DM:$DM,$GR502+36),"")</f>
      </c>
      <c r="EZ502">
        <f>IF($GS502&gt;=37,INDEX($DM:$DM,$GR502+37),"")</f>
      </c>
      <c r="FA502">
        <f>IF($GS502&gt;=38,INDEX($DM:$DM,$GR502+38),"")</f>
      </c>
      <c r="FB502">
        <f>IF($GS502&gt;=39,INDEX($DM:$DM,$GR502+39),"")</f>
      </c>
      <c r="FC502">
        <f>IF($GS502&gt;=40,INDEX($DM:$DM,$GR502+40),"")</f>
      </c>
      <c r="FD502">
        <f>IF($GS502&gt;=1,INDEX($DN:$DN,$GR502+1),"")</f>
      </c>
      <c r="FE502">
        <f>IF($GS502&gt;=2,INDEX($DN:$DN,$GR502+2),"")</f>
      </c>
      <c r="FF502">
        <f>IF($GS502&gt;=3,INDEX($DN:$DN,$GR502+3),"")</f>
      </c>
      <c r="FG502">
        <f>IF($GS502&gt;=4,INDEX($DN:$DN,$GR502+4),"")</f>
      </c>
      <c r="FH502">
        <f>IF($GS502&gt;=5,INDEX($DN:$DN,$GR502+5),"")</f>
      </c>
      <c r="FI502">
        <f>IF($GS502&gt;=6,INDEX($DN:$DN,$GR502+6),"")</f>
      </c>
      <c r="FJ502">
        <f>IF($GS502&gt;=7,INDEX($DN:$DN,$GR502+7),"")</f>
      </c>
      <c r="FK502">
        <f>IF($GS502&gt;=8,INDEX($DN:$DN,$GR502+8),"")</f>
      </c>
      <c r="FL502">
        <f>IF($GS502&gt;=9,INDEX($DN:$DN,$GR502+9),"")</f>
      </c>
      <c r="FM502">
        <f>IF($GS502&gt;=10,INDEX($DN:$DN,$GR502+10),"")</f>
      </c>
      <c r="FN502">
        <f>IF($GS502&gt;=11,INDEX($DN:$DN,$GR502+11),"")</f>
      </c>
      <c r="FO502">
        <f>IF($GS502&gt;=12,INDEX($DN:$DN,$GR502+12),"")</f>
      </c>
      <c r="FP502">
        <f>IF($GS502&gt;=13,INDEX($DN:$DN,$GR502+13),"")</f>
      </c>
      <c r="FQ502">
        <f>IF($GS502&gt;=14,INDEX($DN:$DN,$GR502+14),"")</f>
      </c>
      <c r="FR502">
        <f>IF($GS502&gt;=15,INDEX($DN:$DN,$GR502+15),"")</f>
      </c>
      <c r="FS502">
        <f>IF($GS502&gt;=16,INDEX($DN:$DN,$GR502+16),"")</f>
      </c>
      <c r="FT502">
        <f>IF($GS502&gt;=17,INDEX($DN:$DN,$GR502+17),"")</f>
      </c>
      <c r="FU502">
        <f>IF($GS502&gt;=18,INDEX($DN:$DN,$GR502+18),"")</f>
      </c>
      <c r="FV502">
        <f>IF($GS502&gt;=19,INDEX($DN:$DN,$GR502+19),"")</f>
      </c>
      <c r="FW502">
        <f>IF($GS502&gt;=20,INDEX($DN:$DN,$GR502+20),"")</f>
      </c>
      <c r="FX502">
        <f>IF($GS502&gt;=21,INDEX($DN:$DN,$GR502+21),"")</f>
      </c>
      <c r="FY502">
        <f>IF($GS502&gt;=22,INDEX($DN:$DN,$GR502+22),"")</f>
      </c>
      <c r="FZ502">
        <f>IF($GS502&gt;=23,INDEX($DN:$DN,$GR502+23),"")</f>
      </c>
      <c r="GA502">
        <f>IF($GS502&gt;=24,INDEX($DN:$DN,$GR502+24),"")</f>
      </c>
      <c r="GB502">
        <f>IF($GS502&gt;=25,INDEX($DN:$DN,$GR502+25),"")</f>
      </c>
      <c r="GC502">
        <f>IF($GS502&gt;=26,INDEX($DN:$DN,$GR502+26),"")</f>
      </c>
      <c r="GD502">
        <f>IF($GS502&gt;=27,INDEX($DN:$DN,$GR502+27),"")</f>
      </c>
      <c r="GE502">
        <f>IF($GS502&gt;=28,INDEX($DN:$DN,$GR502+28),"")</f>
      </c>
      <c r="GF502">
        <f>IF($GS502&gt;=29,INDEX($DN:$DN,$GR502+29),"")</f>
      </c>
      <c r="GG502">
        <f>IF($GS502&gt;=30,INDEX($DN:$DN,$GR502+30),"")</f>
      </c>
      <c r="GH502">
        <f>IF($GS502&gt;=31,INDEX($DN:$DN,$GR502+31),"")</f>
      </c>
      <c r="GI502">
        <f>IF($GS502&gt;=32,INDEX($DN:$DN,$GR502+32),"")</f>
      </c>
      <c r="GJ502">
        <f>IF($GS502&gt;=33,INDEX($DN:$DN,$GR502+33),"")</f>
      </c>
      <c r="GK502">
        <f>IF($GS502&gt;=34,INDEX($DN:$DN,$GR502+34),"")</f>
      </c>
      <c r="GL502">
        <f>IF($GS502&gt;=35,INDEX($DN:$DN,$GR502+35),"")</f>
      </c>
      <c r="GM502">
        <f>IF($GS502&gt;=36,INDEX($DN:$DN,$GR502+36),"")</f>
      </c>
      <c r="GN502">
        <f>IF($GS502&gt;=37,INDEX($DN:$DN,$GR502+37),"")</f>
      </c>
      <c r="GO502">
        <f>IF($GS502&gt;=38,INDEX($DN:$DN,$GR502+38),"")</f>
      </c>
      <c r="GP502">
        <f>IF($GS502&gt;=39,INDEX($DN:$DN,$GR502+39),"")</f>
      </c>
      <c r="GQ502">
        <f>IF($GS502&gt;=40,INDEX($DN:$DN,$GR502+40),"")</f>
      </c>
      <c r="GR502">
        <f>IFERROR(MATCH($DL502,$DM$2:$DM$148,0)+1,0)</f>
      </c>
      <c r="GS502">
        <f>IFERROR(INDEX($DO$2:$DO$148,MATCH($DL502,$DM$2:$DM$148,0)),0)</f>
      </c>
      <c r="GT502">
        <f>IFERROR(MATCH($Z502,$DP$502:$FC$502,0),0)</f>
      </c>
      <c r="GU502">
        <f>IF($GT502&gt;0,INDEX($FD$502:$GQ$502,$GT502),"")</f>
      </c>
      <c r="GX502">
        <f>IF($JG502&gt;=1,INDEX($GV:$GV,$JF502+1),"")</f>
      </c>
      <c r="GY502">
        <f>IF($JG502&gt;=2,INDEX($GV:$GV,$JF502+2),"")</f>
      </c>
      <c r="GZ502">
        <f>IF($JG502&gt;=3,INDEX($GV:$GV,$JF502+3),"")</f>
      </c>
      <c r="HA502">
        <f>IF($JG502&gt;=4,INDEX($GV:$GV,$JF502+4),"")</f>
      </c>
      <c r="HB502">
        <f>IF($JG502&gt;=5,INDEX($GV:$GV,$JF502+5),"")</f>
      </c>
      <c r="HC502">
        <f>IF($JG502&gt;=6,INDEX($GV:$GV,$JF502+6),"")</f>
      </c>
      <c r="HD502">
        <f>IF($JG502&gt;=7,INDEX($GV:$GV,$JF502+7),"")</f>
      </c>
      <c r="HE502">
        <f>IF($JG502&gt;=8,INDEX($GV:$GV,$JF502+8),"")</f>
      </c>
      <c r="HF502">
        <f>IF($JG502&gt;=9,INDEX($GV:$GV,$JF502+9),"")</f>
      </c>
      <c r="HG502">
        <f>IF($JG502&gt;=10,INDEX($GV:$GV,$JF502+10),"")</f>
      </c>
      <c r="HH502">
        <f>IF($JG502&gt;=11,INDEX($GV:$GV,$JF502+11),"")</f>
      </c>
      <c r="HI502">
        <f>IF($JG502&gt;=12,INDEX($GV:$GV,$JF502+12),"")</f>
      </c>
      <c r="HJ502">
        <f>IF($JG502&gt;=13,INDEX($GV:$GV,$JF502+13),"")</f>
      </c>
      <c r="HK502">
        <f>IF($JG502&gt;=14,INDEX($GV:$GV,$JF502+14),"")</f>
      </c>
      <c r="HL502">
        <f>IF($JG502&gt;=15,INDEX($GV:$GV,$JF502+15),"")</f>
      </c>
      <c r="HM502">
        <f>IF($JG502&gt;=16,INDEX($GV:$GV,$JF502+16),"")</f>
      </c>
      <c r="HN502">
        <f>IF($JG502&gt;=17,INDEX($GV:$GV,$JF502+17),"")</f>
      </c>
      <c r="HO502">
        <f>IF($JG502&gt;=18,INDEX($GV:$GV,$JF502+18),"")</f>
      </c>
      <c r="HP502">
        <f>IF($JG502&gt;=19,INDEX($GV:$GV,$JF502+19),"")</f>
      </c>
      <c r="HQ502">
        <f>IF($JG502&gt;=20,INDEX($GV:$GV,$JF502+20),"")</f>
      </c>
      <c r="HR502">
        <f>IF($JG502&gt;=21,INDEX($GV:$GV,$JF502+21),"")</f>
      </c>
      <c r="HS502">
        <f>IF($JG502&gt;=22,INDEX($GV:$GV,$JF502+22),"")</f>
      </c>
      <c r="HT502">
        <f>IF($JG502&gt;=23,INDEX($GV:$GV,$JF502+23),"")</f>
      </c>
      <c r="HU502">
        <f>IF($JG502&gt;=24,INDEX($GV:$GV,$JF502+24),"")</f>
      </c>
      <c r="HV502">
        <f>IF($JG502&gt;=25,INDEX($GV:$GV,$JF502+25),"")</f>
      </c>
      <c r="HW502">
        <f>IF($JG502&gt;=26,INDEX($GV:$GV,$JF502+26),"")</f>
      </c>
      <c r="HX502">
        <f>IF($JG502&gt;=27,INDEX($GV:$GV,$JF502+27),"")</f>
      </c>
      <c r="HY502">
        <f>IF($JG502&gt;=28,INDEX($GV:$GV,$JF502+28),"")</f>
      </c>
      <c r="HZ502">
        <f>IF($JG502&gt;=29,INDEX($GV:$GV,$JF502+29),"")</f>
      </c>
      <c r="IA502">
        <f>IF($JG502&gt;=30,INDEX($GV:$GV,$JF502+30),"")</f>
      </c>
      <c r="IB502">
        <f>IF($JG502&gt;=31,INDEX($GV:$GV,$JF502+31),"")</f>
      </c>
      <c r="IC502">
        <f>IF($JG502&gt;=32,INDEX($GV:$GV,$JF502+32),"")</f>
      </c>
      <c r="ID502">
        <f>IF($JG502&gt;=33,INDEX($GV:$GV,$JF502+33),"")</f>
      </c>
      <c r="IE502">
        <f>IF($JG502&gt;=34,INDEX($GV:$GV,$JF502+34),"")</f>
      </c>
      <c r="IF502">
        <f>IF($JG502&gt;=35,INDEX($GV:$GV,$JF502+35),"")</f>
      </c>
      <c r="IG502">
        <f>IF($JG502&gt;=36,INDEX($GV:$GV,$JF502+36),"")</f>
      </c>
      <c r="IH502">
        <f>IF($JG502&gt;=37,INDEX($GV:$GV,$JF502+37),"")</f>
      </c>
      <c r="II502">
        <f>IF($JG502&gt;=38,INDEX($GV:$GV,$JF502+38),"")</f>
      </c>
      <c r="IJ502">
        <f>IF($JG502&gt;=39,INDEX($GV:$GV,$JF502+39),"")</f>
      </c>
      <c r="IK502">
        <f>IF($JG502&gt;=40,INDEX($GV:$GV,$JF502+40),"")</f>
      </c>
      <c r="IL502">
        <f>IF($JG502&gt;=41,INDEX($GV:$GV,$JF502+41),"")</f>
      </c>
      <c r="IM502">
        <f>IF($JG502&gt;=42,INDEX($GV:$GV,$JF502+42),"")</f>
      </c>
      <c r="IN502">
        <f>IF($JG502&gt;=43,INDEX($GV:$GV,$JF502+43),"")</f>
      </c>
      <c r="IO502">
        <f>IF($JG502&gt;=44,INDEX($GV:$GV,$JF502+44),"")</f>
      </c>
      <c r="IP502">
        <f>IF($JG502&gt;=45,INDEX($GV:$GV,$JF502+45),"")</f>
      </c>
      <c r="IQ502">
        <f>IF($JG502&gt;=46,INDEX($GV:$GV,$JF502+46),"")</f>
      </c>
      <c r="IR502">
        <f>IF($JG502&gt;=47,INDEX($GV:$GV,$JF502+47),"")</f>
      </c>
      <c r="IS502">
        <f>IF($JG502&gt;=48,INDEX($GV:$GV,$JF502+48),"")</f>
      </c>
      <c r="IT502">
        <f>IF($JG502&gt;=49,INDEX($GV:$GV,$JF502+49),"")</f>
      </c>
      <c r="IU502">
        <f>IF($JG502&gt;=50,INDEX($GV:$GV,$JF502+50),"")</f>
      </c>
      <c r="IV502">
        <f>IF($JG502&gt;=51,INDEX($GV:$GV,$JF502+51),"")</f>
      </c>
      <c r="IW502">
        <f>IF($JG502&gt;=52,INDEX($GV:$GV,$JF502+52),"")</f>
      </c>
      <c r="IX502">
        <f>IF($JG502&gt;=53,INDEX($GV:$GV,$JF502+53),"")</f>
      </c>
      <c r="IY502">
        <f>IF($JG502&gt;=54,INDEX($GV:$GV,$JF502+54),"")</f>
      </c>
      <c r="IZ502">
        <f>IF($JG502&gt;=55,INDEX($GV:$GV,$JF502+55),"")</f>
      </c>
      <c r="JA502">
        <f>IF($JG502&gt;=56,INDEX($GV:$GV,$JF502+56),"")</f>
      </c>
      <c r="JB502">
        <f>IF($JG502&gt;=57,INDEX($GV:$GV,$JF502+57),"")</f>
      </c>
      <c r="JC502">
        <f>IF($JG502&gt;=58,INDEX($GV:$GV,$JF502+58),"")</f>
      </c>
      <c r="JD502">
        <f>IF($JG502&gt;=59,INDEX($GV:$GV,$JF502+59),"")</f>
      </c>
      <c r="JE502">
        <f>IF($JG502&gt;=60,INDEX($GV:$GV,$JF502+60),"")</f>
      </c>
      <c r="JF502">
        <f>IFERROR(MATCH($GU502,$GV$2:$GV$322,0)+1,0)</f>
      </c>
      <c r="JG502">
        <f>IFERROR(INDEX($GW$2:$GW$322,MATCH($GU502,$GV$2:$GV$322,0)),0)</f>
      </c>
      <c r="JH502" t="s">
        <v>44</v>
      </c>
      <c r="JI502" t="s">
        <v>44</v>
      </c>
    </row>
    <row r="503" spans="1:269" x14ac:dyDescent="0.25">
      <c r="R503">
        <f>IF(OR($U503="",$Q503=""),"",IFERROR($U503/$Q503,0))</f>
      </c>
      <c r="S503">
        <f>IF($U503="","",
SUM($T503,$V503,$AA503,$W503,$Y503)*
(1-IF($AB503="",0,VALUE($AB503)/100)))</f>
      </c>
      <c r="T503">
        <f>IF($U503="","",$U503)</f>
      </c>
      <c r="V503">
        <f>IF($U503="","",
IF($O503="","",
IF(ISNUMBER(SEARCH("exempt",LOWER($O503))),0,
$U503*(VALUE(SUBSTITUTE($O503,"%",""))/100))))</f>
      </c>
      <c r="AC503">
        <f>IFERROR(IF(FIND(" - ",$K503)&gt;0,MID($K503,FIND(" - ",$K503)+3,LEN($K503)),""),"")</f>
      </c>
      <c r="AL503" t="s">
        <v>1381</v>
      </c>
      <c r="AT503">
        <f>IFERROR(LEFT($K503,FIND(" - ",$K503)-1),$K503)</f>
      </c>
      <c r="AW503">
        <f>IF($CL503&gt;=1,INDEX($AU:$AU,$CK503+1),"")</f>
      </c>
      <c r="AX503">
        <f>IF($CL503&gt;=2,INDEX($AU:$AU,$CK503+2),"")</f>
      </c>
      <c r="AY503">
        <f>IF($CL503&gt;=3,INDEX($AU:$AU,$CK503+3),"")</f>
      </c>
      <c r="AZ503">
        <f>IF($CL503&gt;=4,INDEX($AU:$AU,$CK503+4),"")</f>
      </c>
      <c r="BA503">
        <f>IF($CL503&gt;=5,INDEX($AU:$AU,$CK503+5),"")</f>
      </c>
      <c r="BB503">
        <f>IF($CL503&gt;=6,INDEX($AU:$AU,$CK503+6),"")</f>
      </c>
      <c r="BC503">
        <f>IF($CL503&gt;=7,INDEX($AU:$AU,$CK503+7),"")</f>
      </c>
      <c r="BD503">
        <f>IF($CL503&gt;=8,INDEX($AU:$AU,$CK503+8),"")</f>
      </c>
      <c r="BE503">
        <f>IF($CL503&gt;=9,INDEX($AU:$AU,$CK503+9),"")</f>
      </c>
      <c r="BF503">
        <f>IF($CL503&gt;=10,INDEX($AU:$AU,$CK503+10),"")</f>
      </c>
      <c r="BG503">
        <f>IF($CL503&gt;=11,INDEX($AU:$AU,$CK503+11),"")</f>
      </c>
      <c r="BH503">
        <f>IF($CL503&gt;=12,INDEX($AU:$AU,$CK503+12),"")</f>
      </c>
      <c r="BI503">
        <f>IF($CL503&gt;=13,INDEX($AU:$AU,$CK503+13),"")</f>
      </c>
      <c r="BJ503">
        <f>IF($CL503&gt;=14,INDEX($AU:$AU,$CK503+14),"")</f>
      </c>
      <c r="BK503">
        <f>IF($CL503&gt;=15,INDEX($AU:$AU,$CK503+15),"")</f>
      </c>
      <c r="BL503">
        <f>IF($CL503&gt;=16,INDEX($AU:$AU,$CK503+16),"")</f>
      </c>
      <c r="BM503">
        <f>IF($CL503&gt;=17,INDEX($AU:$AU,$CK503+17),"")</f>
      </c>
      <c r="BN503">
        <f>IF($CL503&gt;=18,INDEX($AU:$AU,$CK503+18),"")</f>
      </c>
      <c r="BO503">
        <f>IF($CL503&gt;=19,INDEX($AU:$AU,$CK503+19),"")</f>
      </c>
      <c r="BP503">
        <f>IF($CL503&gt;=20,INDEX($AU:$AU,$CK503+20),"")</f>
      </c>
      <c r="BQ503">
        <f>IF($CL503&gt;=21,INDEX($AU:$AU,$CK503+21),"")</f>
      </c>
      <c r="BR503">
        <f>IF($CL503&gt;=22,INDEX($AU:$AU,$CK503+22),"")</f>
      </c>
      <c r="BS503">
        <f>IF($CL503&gt;=23,INDEX($AU:$AU,$CK503+23),"")</f>
      </c>
      <c r="BT503">
        <f>IF($CL503&gt;=24,INDEX($AU:$AU,$CK503+24),"")</f>
      </c>
      <c r="BU503">
        <f>IF($CL503&gt;=25,INDEX($AU:$AU,$CK503+25),"")</f>
      </c>
      <c r="BV503">
        <f>IF($CL503&gt;=26,INDEX($AU:$AU,$CK503+26),"")</f>
      </c>
      <c r="BW503">
        <f>IF($CL503&gt;=27,INDEX($AU:$AU,$CK503+27),"")</f>
      </c>
      <c r="BX503">
        <f>IF($CL503&gt;=28,INDEX($AU:$AU,$CK503+28),"")</f>
      </c>
      <c r="BY503">
        <f>IF($CL503&gt;=29,INDEX($AU:$AU,$CK503+29),"")</f>
      </c>
      <c r="BZ503">
        <f>IF($CL503&gt;=30,INDEX($AU:$AU,$CK503+30),"")</f>
      </c>
      <c r="CA503">
        <f>IF($CL503&gt;=31,INDEX($AU:$AU,$CK503+31),"")</f>
      </c>
      <c r="CB503">
        <f>IF($CL503&gt;=32,INDEX($AU:$AU,$CK503+32),"")</f>
      </c>
      <c r="CC503">
        <f>IF($CL503&gt;=33,INDEX($AU:$AU,$CK503+33),"")</f>
      </c>
      <c r="CD503">
        <f>IF($CL503&gt;=34,INDEX($AU:$AU,$CK503+34),"")</f>
      </c>
      <c r="CE503">
        <f>IF($CL503&gt;=35,INDEX($AU:$AU,$CK503+35),"")</f>
      </c>
      <c r="CF503">
        <f>IF($CL503&gt;=36,INDEX($AU:$AU,$CK503+36),"")</f>
      </c>
      <c r="CG503">
        <f>IF($CL503&gt;=37,INDEX($AU:$AU,$CK503+37),"")</f>
      </c>
      <c r="CH503">
        <f>IF($CL503&gt;=38,INDEX($AU:$AU,$CK503+38),"")</f>
      </c>
      <c r="CI503">
        <f>IF($CL503&gt;=39,INDEX($AU:$AU,$CK503+39),"")</f>
      </c>
      <c r="CJ503">
        <f>IF($CL503&gt;=40,INDEX($AU:$AU,$CK503+40),"")</f>
      </c>
      <c r="CK503">
        <f>IFERROR(MATCH($AT503,$AU$2:$AU$133,0)+1,0)</f>
      </c>
      <c r="CL503">
        <f>IFERROR(INDEX($AV$2:$AV$133,MATCH($AT503,$AU$2:$AU$133,0)),0)</f>
      </c>
      <c r="CM503">
        <f>IFERROR(LEFT($L503,FIND(" - ",$L503)-1),$L503)</f>
      </c>
      <c r="CN503" t="s">
        <v>1382</v>
      </c>
      <c r="CO503">
        <v>1</v>
      </c>
      <c r="CP503">
        <f>IF($DK503&gt;=1,INDEX($CN:$CN,$DJ503+1),"")</f>
      </c>
      <c r="CQ503">
        <f>IF($DK503&gt;=2,INDEX($CN:$CN,$DJ503+2),"")</f>
      </c>
      <c r="CR503">
        <f>IF($DK503&gt;=3,INDEX($CN:$CN,$DJ503+3),"")</f>
      </c>
      <c r="CS503">
        <f>IF($DK503&gt;=4,INDEX($CN:$CN,$DJ503+4),"")</f>
      </c>
      <c r="CT503">
        <f>IF($DK503&gt;=5,INDEX($CN:$CN,$DJ503+5),"")</f>
      </c>
      <c r="CU503">
        <f>IF($DK503&gt;=6,INDEX($CN:$CN,$DJ503+6),"")</f>
      </c>
      <c r="CV503">
        <f>IF($DK503&gt;=7,INDEX($CN:$CN,$DJ503+7),"")</f>
      </c>
      <c r="CW503">
        <f>IF($DK503&gt;=8,INDEX($CN:$CN,$DJ503+8),"")</f>
      </c>
      <c r="CX503">
        <f>IF($DK503&gt;=9,INDEX($CN:$CN,$DJ503+9),"")</f>
      </c>
      <c r="CY503">
        <f>IF($DK503&gt;=10,INDEX($CN:$CN,$DJ503+10),"")</f>
      </c>
      <c r="CZ503">
        <f>IF($DK503&gt;=11,INDEX($CN:$CN,$DJ503+11),"")</f>
      </c>
      <c r="DA503">
        <f>IF($DK503&gt;=12,INDEX($CN:$CN,$DJ503+12),"")</f>
      </c>
      <c r="DB503">
        <f>IF($DK503&gt;=13,INDEX($CN:$CN,$DJ503+13),"")</f>
      </c>
      <c r="DC503">
        <f>IF($DK503&gt;=14,INDEX($CN:$CN,$DJ503+14),"")</f>
      </c>
      <c r="DD503">
        <f>IF($DK503&gt;=15,INDEX($CN:$CN,$DJ503+15),"")</f>
      </c>
      <c r="DE503">
        <f>IF($DK503&gt;=16,INDEX($CN:$CN,$DJ503+16),"")</f>
      </c>
      <c r="DF503">
        <f>IF($DK503&gt;=17,INDEX($CN:$CN,$DJ503+17),"")</f>
      </c>
      <c r="DG503">
        <f>IF($DK503&gt;=18,INDEX($CN:$CN,$DJ503+18),"")</f>
      </c>
      <c r="DH503">
        <f>IF($DK503&gt;=19,INDEX($CN:$CN,$DJ503+19),"")</f>
      </c>
      <c r="DI503">
        <f>IF($DK503&gt;=20,INDEX($CN:$CN,$DJ503+20),"")</f>
      </c>
      <c r="DJ503">
        <f>IFERROR(MATCH($CM503,$CN$2:$CN$1089,0)+1,0)</f>
      </c>
      <c r="DK503">
        <f>IFERROR(INDEX($CO$2:$CO$1089,MATCH($CM503,$CN$2:$CN$1089,0)),0)</f>
      </c>
      <c r="DL503">
        <f>IFERROR(INDEX($AS:$AS,MATCH($O503,$AR:$AR,0))&amp;"","")</f>
      </c>
      <c r="DP503">
        <f>IF($GS503&gt;=1,INDEX($DM:$DM,$GR503+1),"")</f>
      </c>
      <c r="DQ503">
        <f>IF($GS503&gt;=2,INDEX($DM:$DM,$GR503+2),"")</f>
      </c>
      <c r="DR503">
        <f>IF($GS503&gt;=3,INDEX($DM:$DM,$GR503+3),"")</f>
      </c>
      <c r="DS503">
        <f>IF($GS503&gt;=4,INDEX($DM:$DM,$GR503+4),"")</f>
      </c>
      <c r="DT503">
        <f>IF($GS503&gt;=5,INDEX($DM:$DM,$GR503+5),"")</f>
      </c>
      <c r="DU503">
        <f>IF($GS503&gt;=6,INDEX($DM:$DM,$GR503+6),"")</f>
      </c>
      <c r="DV503">
        <f>IF($GS503&gt;=7,INDEX($DM:$DM,$GR503+7),"")</f>
      </c>
      <c r="DW503">
        <f>IF($GS503&gt;=8,INDEX($DM:$DM,$GR503+8),"")</f>
      </c>
      <c r="DX503">
        <f>IF($GS503&gt;=9,INDEX($DM:$DM,$GR503+9),"")</f>
      </c>
      <c r="DY503">
        <f>IF($GS503&gt;=10,INDEX($DM:$DM,$GR503+10),"")</f>
      </c>
      <c r="DZ503">
        <f>IF($GS503&gt;=11,INDEX($DM:$DM,$GR503+11),"")</f>
      </c>
      <c r="EA503">
        <f>IF($GS503&gt;=12,INDEX($DM:$DM,$GR503+12),"")</f>
      </c>
      <c r="EB503">
        <f>IF($GS503&gt;=13,INDEX($DM:$DM,$GR503+13),"")</f>
      </c>
      <c r="EC503">
        <f>IF($GS503&gt;=14,INDEX($DM:$DM,$GR503+14),"")</f>
      </c>
      <c r="ED503">
        <f>IF($GS503&gt;=15,INDEX($DM:$DM,$GR503+15),"")</f>
      </c>
      <c r="EE503">
        <f>IF($GS503&gt;=16,INDEX($DM:$DM,$GR503+16),"")</f>
      </c>
      <c r="EF503">
        <f>IF($GS503&gt;=17,INDEX($DM:$DM,$GR503+17),"")</f>
      </c>
      <c r="EG503">
        <f>IF($GS503&gt;=18,INDEX($DM:$DM,$GR503+18),"")</f>
      </c>
      <c r="EH503">
        <f>IF($GS503&gt;=19,INDEX($DM:$DM,$GR503+19),"")</f>
      </c>
      <c r="EI503">
        <f>IF($GS503&gt;=20,INDEX($DM:$DM,$GR503+20),"")</f>
      </c>
      <c r="EJ503">
        <f>IF($GS503&gt;=21,INDEX($DM:$DM,$GR503+21),"")</f>
      </c>
      <c r="EK503">
        <f>IF($GS503&gt;=22,INDEX($DM:$DM,$GR503+22),"")</f>
      </c>
      <c r="EL503">
        <f>IF($GS503&gt;=23,INDEX($DM:$DM,$GR503+23),"")</f>
      </c>
      <c r="EM503">
        <f>IF($GS503&gt;=24,INDEX($DM:$DM,$GR503+24),"")</f>
      </c>
      <c r="EN503">
        <f>IF($GS503&gt;=25,INDEX($DM:$DM,$GR503+25),"")</f>
      </c>
      <c r="EO503">
        <f>IF($GS503&gt;=26,INDEX($DM:$DM,$GR503+26),"")</f>
      </c>
      <c r="EP503">
        <f>IF($GS503&gt;=27,INDEX($DM:$DM,$GR503+27),"")</f>
      </c>
      <c r="EQ503">
        <f>IF($GS503&gt;=28,INDEX($DM:$DM,$GR503+28),"")</f>
      </c>
      <c r="ER503">
        <f>IF($GS503&gt;=29,INDEX($DM:$DM,$GR503+29),"")</f>
      </c>
      <c r="ES503">
        <f>IF($GS503&gt;=30,INDEX($DM:$DM,$GR503+30),"")</f>
      </c>
      <c r="ET503">
        <f>IF($GS503&gt;=31,INDEX($DM:$DM,$GR503+31),"")</f>
      </c>
      <c r="EU503">
        <f>IF($GS503&gt;=32,INDEX($DM:$DM,$GR503+32),"")</f>
      </c>
      <c r="EV503">
        <f>IF($GS503&gt;=33,INDEX($DM:$DM,$GR503+33),"")</f>
      </c>
      <c r="EW503">
        <f>IF($GS503&gt;=34,INDEX($DM:$DM,$GR503+34),"")</f>
      </c>
      <c r="EX503">
        <f>IF($GS503&gt;=35,INDEX($DM:$DM,$GR503+35),"")</f>
      </c>
      <c r="EY503">
        <f>IF($GS503&gt;=36,INDEX($DM:$DM,$GR503+36),"")</f>
      </c>
      <c r="EZ503">
        <f>IF($GS503&gt;=37,INDEX($DM:$DM,$GR503+37),"")</f>
      </c>
      <c r="FA503">
        <f>IF($GS503&gt;=38,INDEX($DM:$DM,$GR503+38),"")</f>
      </c>
      <c r="FB503">
        <f>IF($GS503&gt;=39,INDEX($DM:$DM,$GR503+39),"")</f>
      </c>
      <c r="FC503">
        <f>IF($GS503&gt;=40,INDEX($DM:$DM,$GR503+40),"")</f>
      </c>
      <c r="FD503">
        <f>IF($GS503&gt;=1,INDEX($DN:$DN,$GR503+1),"")</f>
      </c>
      <c r="FE503">
        <f>IF($GS503&gt;=2,INDEX($DN:$DN,$GR503+2),"")</f>
      </c>
      <c r="FF503">
        <f>IF($GS503&gt;=3,INDEX($DN:$DN,$GR503+3),"")</f>
      </c>
      <c r="FG503">
        <f>IF($GS503&gt;=4,INDEX($DN:$DN,$GR503+4),"")</f>
      </c>
      <c r="FH503">
        <f>IF($GS503&gt;=5,INDEX($DN:$DN,$GR503+5),"")</f>
      </c>
      <c r="FI503">
        <f>IF($GS503&gt;=6,INDEX($DN:$DN,$GR503+6),"")</f>
      </c>
      <c r="FJ503">
        <f>IF($GS503&gt;=7,INDEX($DN:$DN,$GR503+7),"")</f>
      </c>
      <c r="FK503">
        <f>IF($GS503&gt;=8,INDEX($DN:$DN,$GR503+8),"")</f>
      </c>
      <c r="FL503">
        <f>IF($GS503&gt;=9,INDEX($DN:$DN,$GR503+9),"")</f>
      </c>
      <c r="FM503">
        <f>IF($GS503&gt;=10,INDEX($DN:$DN,$GR503+10),"")</f>
      </c>
      <c r="FN503">
        <f>IF($GS503&gt;=11,INDEX($DN:$DN,$GR503+11),"")</f>
      </c>
      <c r="FO503">
        <f>IF($GS503&gt;=12,INDEX($DN:$DN,$GR503+12),"")</f>
      </c>
      <c r="FP503">
        <f>IF($GS503&gt;=13,INDEX($DN:$DN,$GR503+13),"")</f>
      </c>
      <c r="FQ503">
        <f>IF($GS503&gt;=14,INDEX($DN:$DN,$GR503+14),"")</f>
      </c>
      <c r="FR503">
        <f>IF($GS503&gt;=15,INDEX($DN:$DN,$GR503+15),"")</f>
      </c>
      <c r="FS503">
        <f>IF($GS503&gt;=16,INDEX($DN:$DN,$GR503+16),"")</f>
      </c>
      <c r="FT503">
        <f>IF($GS503&gt;=17,INDEX($DN:$DN,$GR503+17),"")</f>
      </c>
      <c r="FU503">
        <f>IF($GS503&gt;=18,INDEX($DN:$DN,$GR503+18),"")</f>
      </c>
      <c r="FV503">
        <f>IF($GS503&gt;=19,INDEX($DN:$DN,$GR503+19),"")</f>
      </c>
      <c r="FW503">
        <f>IF($GS503&gt;=20,INDEX($DN:$DN,$GR503+20),"")</f>
      </c>
      <c r="FX503">
        <f>IF($GS503&gt;=21,INDEX($DN:$DN,$GR503+21),"")</f>
      </c>
      <c r="FY503">
        <f>IF($GS503&gt;=22,INDEX($DN:$DN,$GR503+22),"")</f>
      </c>
      <c r="FZ503">
        <f>IF($GS503&gt;=23,INDEX($DN:$DN,$GR503+23),"")</f>
      </c>
      <c r="GA503">
        <f>IF($GS503&gt;=24,INDEX($DN:$DN,$GR503+24),"")</f>
      </c>
      <c r="GB503">
        <f>IF($GS503&gt;=25,INDEX($DN:$DN,$GR503+25),"")</f>
      </c>
      <c r="GC503">
        <f>IF($GS503&gt;=26,INDEX($DN:$DN,$GR503+26),"")</f>
      </c>
      <c r="GD503">
        <f>IF($GS503&gt;=27,INDEX($DN:$DN,$GR503+27),"")</f>
      </c>
      <c r="GE503">
        <f>IF($GS503&gt;=28,INDEX($DN:$DN,$GR503+28),"")</f>
      </c>
      <c r="GF503">
        <f>IF($GS503&gt;=29,INDEX($DN:$DN,$GR503+29),"")</f>
      </c>
      <c r="GG503">
        <f>IF($GS503&gt;=30,INDEX($DN:$DN,$GR503+30),"")</f>
      </c>
      <c r="GH503">
        <f>IF($GS503&gt;=31,INDEX($DN:$DN,$GR503+31),"")</f>
      </c>
      <c r="GI503">
        <f>IF($GS503&gt;=32,INDEX($DN:$DN,$GR503+32),"")</f>
      </c>
      <c r="GJ503">
        <f>IF($GS503&gt;=33,INDEX($DN:$DN,$GR503+33),"")</f>
      </c>
      <c r="GK503">
        <f>IF($GS503&gt;=34,INDEX($DN:$DN,$GR503+34),"")</f>
      </c>
      <c r="GL503">
        <f>IF($GS503&gt;=35,INDEX($DN:$DN,$GR503+35),"")</f>
      </c>
      <c r="GM503">
        <f>IF($GS503&gt;=36,INDEX($DN:$DN,$GR503+36),"")</f>
      </c>
      <c r="GN503">
        <f>IF($GS503&gt;=37,INDEX($DN:$DN,$GR503+37),"")</f>
      </c>
      <c r="GO503">
        <f>IF($GS503&gt;=38,INDEX($DN:$DN,$GR503+38),"")</f>
      </c>
      <c r="GP503">
        <f>IF($GS503&gt;=39,INDEX($DN:$DN,$GR503+39),"")</f>
      </c>
      <c r="GQ503">
        <f>IF($GS503&gt;=40,INDEX($DN:$DN,$GR503+40),"")</f>
      </c>
      <c r="GR503">
        <f>IFERROR(MATCH($DL503,$DM$2:$DM$148,0)+1,0)</f>
      </c>
      <c r="GS503">
        <f>IFERROR(INDEX($DO$2:$DO$148,MATCH($DL503,$DM$2:$DM$148,0)),0)</f>
      </c>
      <c r="GT503">
        <f>IFERROR(MATCH($Z503,$DP$503:$FC$503,0),0)</f>
      </c>
      <c r="GU503">
        <f>IF($GT503&gt;0,INDEX($FD$503:$GQ$503,$GT503),"")</f>
      </c>
      <c r="GX503">
        <f>IF($JG503&gt;=1,INDEX($GV:$GV,$JF503+1),"")</f>
      </c>
      <c r="GY503">
        <f>IF($JG503&gt;=2,INDEX($GV:$GV,$JF503+2),"")</f>
      </c>
      <c r="GZ503">
        <f>IF($JG503&gt;=3,INDEX($GV:$GV,$JF503+3),"")</f>
      </c>
      <c r="HA503">
        <f>IF($JG503&gt;=4,INDEX($GV:$GV,$JF503+4),"")</f>
      </c>
      <c r="HB503">
        <f>IF($JG503&gt;=5,INDEX($GV:$GV,$JF503+5),"")</f>
      </c>
      <c r="HC503">
        <f>IF($JG503&gt;=6,INDEX($GV:$GV,$JF503+6),"")</f>
      </c>
      <c r="HD503">
        <f>IF($JG503&gt;=7,INDEX($GV:$GV,$JF503+7),"")</f>
      </c>
      <c r="HE503">
        <f>IF($JG503&gt;=8,INDEX($GV:$GV,$JF503+8),"")</f>
      </c>
      <c r="HF503">
        <f>IF($JG503&gt;=9,INDEX($GV:$GV,$JF503+9),"")</f>
      </c>
      <c r="HG503">
        <f>IF($JG503&gt;=10,INDEX($GV:$GV,$JF503+10),"")</f>
      </c>
      <c r="HH503">
        <f>IF($JG503&gt;=11,INDEX($GV:$GV,$JF503+11),"")</f>
      </c>
      <c r="HI503">
        <f>IF($JG503&gt;=12,INDEX($GV:$GV,$JF503+12),"")</f>
      </c>
      <c r="HJ503">
        <f>IF($JG503&gt;=13,INDEX($GV:$GV,$JF503+13),"")</f>
      </c>
      <c r="HK503">
        <f>IF($JG503&gt;=14,INDEX($GV:$GV,$JF503+14),"")</f>
      </c>
      <c r="HL503">
        <f>IF($JG503&gt;=15,INDEX($GV:$GV,$JF503+15),"")</f>
      </c>
      <c r="HM503">
        <f>IF($JG503&gt;=16,INDEX($GV:$GV,$JF503+16),"")</f>
      </c>
      <c r="HN503">
        <f>IF($JG503&gt;=17,INDEX($GV:$GV,$JF503+17),"")</f>
      </c>
      <c r="HO503">
        <f>IF($JG503&gt;=18,INDEX($GV:$GV,$JF503+18),"")</f>
      </c>
      <c r="HP503">
        <f>IF($JG503&gt;=19,INDEX($GV:$GV,$JF503+19),"")</f>
      </c>
      <c r="HQ503">
        <f>IF($JG503&gt;=20,INDEX($GV:$GV,$JF503+20),"")</f>
      </c>
      <c r="HR503">
        <f>IF($JG503&gt;=21,INDEX($GV:$GV,$JF503+21),"")</f>
      </c>
      <c r="HS503">
        <f>IF($JG503&gt;=22,INDEX($GV:$GV,$JF503+22),"")</f>
      </c>
      <c r="HT503">
        <f>IF($JG503&gt;=23,INDEX($GV:$GV,$JF503+23),"")</f>
      </c>
      <c r="HU503">
        <f>IF($JG503&gt;=24,INDEX($GV:$GV,$JF503+24),"")</f>
      </c>
      <c r="HV503">
        <f>IF($JG503&gt;=25,INDEX($GV:$GV,$JF503+25),"")</f>
      </c>
      <c r="HW503">
        <f>IF($JG503&gt;=26,INDEX($GV:$GV,$JF503+26),"")</f>
      </c>
      <c r="HX503">
        <f>IF($JG503&gt;=27,INDEX($GV:$GV,$JF503+27),"")</f>
      </c>
      <c r="HY503">
        <f>IF($JG503&gt;=28,INDEX($GV:$GV,$JF503+28),"")</f>
      </c>
      <c r="HZ503">
        <f>IF($JG503&gt;=29,INDEX($GV:$GV,$JF503+29),"")</f>
      </c>
      <c r="IA503">
        <f>IF($JG503&gt;=30,INDEX($GV:$GV,$JF503+30),"")</f>
      </c>
      <c r="IB503">
        <f>IF($JG503&gt;=31,INDEX($GV:$GV,$JF503+31),"")</f>
      </c>
      <c r="IC503">
        <f>IF($JG503&gt;=32,INDEX($GV:$GV,$JF503+32),"")</f>
      </c>
      <c r="ID503">
        <f>IF($JG503&gt;=33,INDEX($GV:$GV,$JF503+33),"")</f>
      </c>
      <c r="IE503">
        <f>IF($JG503&gt;=34,INDEX($GV:$GV,$JF503+34),"")</f>
      </c>
      <c r="IF503">
        <f>IF($JG503&gt;=35,INDEX($GV:$GV,$JF503+35),"")</f>
      </c>
      <c r="IG503">
        <f>IF($JG503&gt;=36,INDEX($GV:$GV,$JF503+36),"")</f>
      </c>
      <c r="IH503">
        <f>IF($JG503&gt;=37,INDEX($GV:$GV,$JF503+37),"")</f>
      </c>
      <c r="II503">
        <f>IF($JG503&gt;=38,INDEX($GV:$GV,$JF503+38),"")</f>
      </c>
      <c r="IJ503">
        <f>IF($JG503&gt;=39,INDEX($GV:$GV,$JF503+39),"")</f>
      </c>
      <c r="IK503">
        <f>IF($JG503&gt;=40,INDEX($GV:$GV,$JF503+40),"")</f>
      </c>
      <c r="IL503">
        <f>IF($JG503&gt;=41,INDEX($GV:$GV,$JF503+41),"")</f>
      </c>
      <c r="IM503">
        <f>IF($JG503&gt;=42,INDEX($GV:$GV,$JF503+42),"")</f>
      </c>
      <c r="IN503">
        <f>IF($JG503&gt;=43,INDEX($GV:$GV,$JF503+43),"")</f>
      </c>
      <c r="IO503">
        <f>IF($JG503&gt;=44,INDEX($GV:$GV,$JF503+44),"")</f>
      </c>
      <c r="IP503">
        <f>IF($JG503&gt;=45,INDEX($GV:$GV,$JF503+45),"")</f>
      </c>
      <c r="IQ503">
        <f>IF($JG503&gt;=46,INDEX($GV:$GV,$JF503+46),"")</f>
      </c>
      <c r="IR503">
        <f>IF($JG503&gt;=47,INDEX($GV:$GV,$JF503+47),"")</f>
      </c>
      <c r="IS503">
        <f>IF($JG503&gt;=48,INDEX($GV:$GV,$JF503+48),"")</f>
      </c>
      <c r="IT503">
        <f>IF($JG503&gt;=49,INDEX($GV:$GV,$JF503+49),"")</f>
      </c>
      <c r="IU503">
        <f>IF($JG503&gt;=50,INDEX($GV:$GV,$JF503+50),"")</f>
      </c>
      <c r="IV503">
        <f>IF($JG503&gt;=51,INDEX($GV:$GV,$JF503+51),"")</f>
      </c>
      <c r="IW503">
        <f>IF($JG503&gt;=52,INDEX($GV:$GV,$JF503+52),"")</f>
      </c>
      <c r="IX503">
        <f>IF($JG503&gt;=53,INDEX($GV:$GV,$JF503+53),"")</f>
      </c>
      <c r="IY503">
        <f>IF($JG503&gt;=54,INDEX($GV:$GV,$JF503+54),"")</f>
      </c>
      <c r="IZ503">
        <f>IF($JG503&gt;=55,INDEX($GV:$GV,$JF503+55),"")</f>
      </c>
      <c r="JA503">
        <f>IF($JG503&gt;=56,INDEX($GV:$GV,$JF503+56),"")</f>
      </c>
      <c r="JB503">
        <f>IF($JG503&gt;=57,INDEX($GV:$GV,$JF503+57),"")</f>
      </c>
      <c r="JC503">
        <f>IF($JG503&gt;=58,INDEX($GV:$GV,$JF503+58),"")</f>
      </c>
      <c r="JD503">
        <f>IF($JG503&gt;=59,INDEX($GV:$GV,$JF503+59),"")</f>
      </c>
      <c r="JE503">
        <f>IF($JG503&gt;=60,INDEX($GV:$GV,$JF503+60),"")</f>
      </c>
      <c r="JF503">
        <f>IFERROR(MATCH($GU503,$GV$2:$GV$322,0)+1,0)</f>
      </c>
      <c r="JG503">
        <f>IFERROR(INDEX($GW$2:$GW$322,MATCH($GU503,$GV$2:$GV$322,0)),0)</f>
      </c>
      <c r="JH503" t="s">
        <v>44</v>
      </c>
      <c r="JI503" t="s">
        <v>44</v>
      </c>
    </row>
    <row r="504" spans="1:269" x14ac:dyDescent="0.25">
      <c r="R504">
        <f>IF(OR($U504="",$Q504=""),"",IFERROR($U504/$Q504,0))</f>
      </c>
      <c r="S504">
        <f>IF($U504="","",
SUM($T504,$V504,$AA504,$W504,$Y504)*
(1-IF($AB504="",0,VALUE($AB504)/100)))</f>
      </c>
      <c r="T504">
        <f>IF($U504="","",$U504)</f>
      </c>
      <c r="V504">
        <f>IF($U504="","",
IF($O504="","",
IF(ISNUMBER(SEARCH("exempt",LOWER($O504))),0,
$U504*(VALUE(SUBSTITUTE($O504,"%",""))/100))))</f>
      </c>
      <c r="AC504">
        <f>IFERROR(IF(FIND(" - ",$K504)&gt;0,MID($K504,FIND(" - ",$K504)+3,LEN($K504)),""),"")</f>
      </c>
      <c r="AL504" t="s">
        <v>1383</v>
      </c>
      <c r="AT504">
        <f>IFERROR(LEFT($K504,FIND(" - ",$K504)-1),$K504)</f>
      </c>
      <c r="AW504">
        <f>IF($CL504&gt;=1,INDEX($AU:$AU,$CK504+1),"")</f>
      </c>
      <c r="AX504">
        <f>IF($CL504&gt;=2,INDEX($AU:$AU,$CK504+2),"")</f>
      </c>
      <c r="AY504">
        <f>IF($CL504&gt;=3,INDEX($AU:$AU,$CK504+3),"")</f>
      </c>
      <c r="AZ504">
        <f>IF($CL504&gt;=4,INDEX($AU:$AU,$CK504+4),"")</f>
      </c>
      <c r="BA504">
        <f>IF($CL504&gt;=5,INDEX($AU:$AU,$CK504+5),"")</f>
      </c>
      <c r="BB504">
        <f>IF($CL504&gt;=6,INDEX($AU:$AU,$CK504+6),"")</f>
      </c>
      <c r="BC504">
        <f>IF($CL504&gt;=7,INDEX($AU:$AU,$CK504+7),"")</f>
      </c>
      <c r="BD504">
        <f>IF($CL504&gt;=8,INDEX($AU:$AU,$CK504+8),"")</f>
      </c>
      <c r="BE504">
        <f>IF($CL504&gt;=9,INDEX($AU:$AU,$CK504+9),"")</f>
      </c>
      <c r="BF504">
        <f>IF($CL504&gt;=10,INDEX($AU:$AU,$CK504+10),"")</f>
      </c>
      <c r="BG504">
        <f>IF($CL504&gt;=11,INDEX($AU:$AU,$CK504+11),"")</f>
      </c>
      <c r="BH504">
        <f>IF($CL504&gt;=12,INDEX($AU:$AU,$CK504+12),"")</f>
      </c>
      <c r="BI504">
        <f>IF($CL504&gt;=13,INDEX($AU:$AU,$CK504+13),"")</f>
      </c>
      <c r="BJ504">
        <f>IF($CL504&gt;=14,INDEX($AU:$AU,$CK504+14),"")</f>
      </c>
      <c r="BK504">
        <f>IF($CL504&gt;=15,INDEX($AU:$AU,$CK504+15),"")</f>
      </c>
      <c r="BL504">
        <f>IF($CL504&gt;=16,INDEX($AU:$AU,$CK504+16),"")</f>
      </c>
      <c r="BM504">
        <f>IF($CL504&gt;=17,INDEX($AU:$AU,$CK504+17),"")</f>
      </c>
      <c r="BN504">
        <f>IF($CL504&gt;=18,INDEX($AU:$AU,$CK504+18),"")</f>
      </c>
      <c r="BO504">
        <f>IF($CL504&gt;=19,INDEX($AU:$AU,$CK504+19),"")</f>
      </c>
      <c r="BP504">
        <f>IF($CL504&gt;=20,INDEX($AU:$AU,$CK504+20),"")</f>
      </c>
      <c r="BQ504">
        <f>IF($CL504&gt;=21,INDEX($AU:$AU,$CK504+21),"")</f>
      </c>
      <c r="BR504">
        <f>IF($CL504&gt;=22,INDEX($AU:$AU,$CK504+22),"")</f>
      </c>
      <c r="BS504">
        <f>IF($CL504&gt;=23,INDEX($AU:$AU,$CK504+23),"")</f>
      </c>
      <c r="BT504">
        <f>IF($CL504&gt;=24,INDEX($AU:$AU,$CK504+24),"")</f>
      </c>
      <c r="BU504">
        <f>IF($CL504&gt;=25,INDEX($AU:$AU,$CK504+25),"")</f>
      </c>
      <c r="BV504">
        <f>IF($CL504&gt;=26,INDEX($AU:$AU,$CK504+26),"")</f>
      </c>
      <c r="BW504">
        <f>IF($CL504&gt;=27,INDEX($AU:$AU,$CK504+27),"")</f>
      </c>
      <c r="BX504">
        <f>IF($CL504&gt;=28,INDEX($AU:$AU,$CK504+28),"")</f>
      </c>
      <c r="BY504">
        <f>IF($CL504&gt;=29,INDEX($AU:$AU,$CK504+29),"")</f>
      </c>
      <c r="BZ504">
        <f>IF($CL504&gt;=30,INDEX($AU:$AU,$CK504+30),"")</f>
      </c>
      <c r="CA504">
        <f>IF($CL504&gt;=31,INDEX($AU:$AU,$CK504+31),"")</f>
      </c>
      <c r="CB504">
        <f>IF($CL504&gt;=32,INDEX($AU:$AU,$CK504+32),"")</f>
      </c>
      <c r="CC504">
        <f>IF($CL504&gt;=33,INDEX($AU:$AU,$CK504+33),"")</f>
      </c>
      <c r="CD504">
        <f>IF($CL504&gt;=34,INDEX($AU:$AU,$CK504+34),"")</f>
      </c>
      <c r="CE504">
        <f>IF($CL504&gt;=35,INDEX($AU:$AU,$CK504+35),"")</f>
      </c>
      <c r="CF504">
        <f>IF($CL504&gt;=36,INDEX($AU:$AU,$CK504+36),"")</f>
      </c>
      <c r="CG504">
        <f>IF($CL504&gt;=37,INDEX($AU:$AU,$CK504+37),"")</f>
      </c>
      <c r="CH504">
        <f>IF($CL504&gt;=38,INDEX($AU:$AU,$CK504+38),"")</f>
      </c>
      <c r="CI504">
        <f>IF($CL504&gt;=39,INDEX($AU:$AU,$CK504+39),"")</f>
      </c>
      <c r="CJ504">
        <f>IF($CL504&gt;=40,INDEX($AU:$AU,$CK504+40),"")</f>
      </c>
      <c r="CK504">
        <f>IFERROR(MATCH($AT504,$AU$2:$AU$133,0)+1,0)</f>
      </c>
      <c r="CL504">
        <f>IFERROR(INDEX($AV$2:$AV$133,MATCH($AT504,$AU$2:$AU$133,0)),0)</f>
      </c>
      <c r="CM504">
        <f>IFERROR(LEFT($L504,FIND(" - ",$L504)-1),$L504)</f>
      </c>
      <c r="CN504" t="s">
        <v>149</v>
      </c>
      <c r="CP504">
        <f>IF($DK504&gt;=1,INDEX($CN:$CN,$DJ504+1),"")</f>
      </c>
      <c r="CQ504">
        <f>IF($DK504&gt;=2,INDEX($CN:$CN,$DJ504+2),"")</f>
      </c>
      <c r="CR504">
        <f>IF($DK504&gt;=3,INDEX($CN:$CN,$DJ504+3),"")</f>
      </c>
      <c r="CS504">
        <f>IF($DK504&gt;=4,INDEX($CN:$CN,$DJ504+4),"")</f>
      </c>
      <c r="CT504">
        <f>IF($DK504&gt;=5,INDEX($CN:$CN,$DJ504+5),"")</f>
      </c>
      <c r="CU504">
        <f>IF($DK504&gt;=6,INDEX($CN:$CN,$DJ504+6),"")</f>
      </c>
      <c r="CV504">
        <f>IF($DK504&gt;=7,INDEX($CN:$CN,$DJ504+7),"")</f>
      </c>
      <c r="CW504">
        <f>IF($DK504&gt;=8,INDEX($CN:$CN,$DJ504+8),"")</f>
      </c>
      <c r="CX504">
        <f>IF($DK504&gt;=9,INDEX($CN:$CN,$DJ504+9),"")</f>
      </c>
      <c r="CY504">
        <f>IF($DK504&gt;=10,INDEX($CN:$CN,$DJ504+10),"")</f>
      </c>
      <c r="CZ504">
        <f>IF($DK504&gt;=11,INDEX($CN:$CN,$DJ504+11),"")</f>
      </c>
      <c r="DA504">
        <f>IF($DK504&gt;=12,INDEX($CN:$CN,$DJ504+12),"")</f>
      </c>
      <c r="DB504">
        <f>IF($DK504&gt;=13,INDEX($CN:$CN,$DJ504+13),"")</f>
      </c>
      <c r="DC504">
        <f>IF($DK504&gt;=14,INDEX($CN:$CN,$DJ504+14),"")</f>
      </c>
      <c r="DD504">
        <f>IF($DK504&gt;=15,INDEX($CN:$CN,$DJ504+15),"")</f>
      </c>
      <c r="DE504">
        <f>IF($DK504&gt;=16,INDEX($CN:$CN,$DJ504+16),"")</f>
      </c>
      <c r="DF504">
        <f>IF($DK504&gt;=17,INDEX($CN:$CN,$DJ504+17),"")</f>
      </c>
      <c r="DG504">
        <f>IF($DK504&gt;=18,INDEX($CN:$CN,$DJ504+18),"")</f>
      </c>
      <c r="DH504">
        <f>IF($DK504&gt;=19,INDEX($CN:$CN,$DJ504+19),"")</f>
      </c>
      <c r="DI504">
        <f>IF($DK504&gt;=20,INDEX($CN:$CN,$DJ504+20),"")</f>
      </c>
      <c r="DJ504">
        <f>IFERROR(MATCH($CM504,$CN$2:$CN$1089,0)+1,0)</f>
      </c>
      <c r="DK504">
        <f>IFERROR(INDEX($CO$2:$CO$1089,MATCH($CM504,$CN$2:$CN$1089,0)),0)</f>
      </c>
      <c r="DL504">
        <f>IFERROR(INDEX($AS:$AS,MATCH($O504,$AR:$AR,0))&amp;"","")</f>
      </c>
      <c r="DP504">
        <f>IF($GS504&gt;=1,INDEX($DM:$DM,$GR504+1),"")</f>
      </c>
      <c r="DQ504">
        <f>IF($GS504&gt;=2,INDEX($DM:$DM,$GR504+2),"")</f>
      </c>
      <c r="DR504">
        <f>IF($GS504&gt;=3,INDEX($DM:$DM,$GR504+3),"")</f>
      </c>
      <c r="DS504">
        <f>IF($GS504&gt;=4,INDEX($DM:$DM,$GR504+4),"")</f>
      </c>
      <c r="DT504">
        <f>IF($GS504&gt;=5,INDEX($DM:$DM,$GR504+5),"")</f>
      </c>
      <c r="DU504">
        <f>IF($GS504&gt;=6,INDEX($DM:$DM,$GR504+6),"")</f>
      </c>
      <c r="DV504">
        <f>IF($GS504&gt;=7,INDEX($DM:$DM,$GR504+7),"")</f>
      </c>
      <c r="DW504">
        <f>IF($GS504&gt;=8,INDEX($DM:$DM,$GR504+8),"")</f>
      </c>
      <c r="DX504">
        <f>IF($GS504&gt;=9,INDEX($DM:$DM,$GR504+9),"")</f>
      </c>
      <c r="DY504">
        <f>IF($GS504&gt;=10,INDEX($DM:$DM,$GR504+10),"")</f>
      </c>
      <c r="DZ504">
        <f>IF($GS504&gt;=11,INDEX($DM:$DM,$GR504+11),"")</f>
      </c>
      <c r="EA504">
        <f>IF($GS504&gt;=12,INDEX($DM:$DM,$GR504+12),"")</f>
      </c>
      <c r="EB504">
        <f>IF($GS504&gt;=13,INDEX($DM:$DM,$GR504+13),"")</f>
      </c>
      <c r="EC504">
        <f>IF($GS504&gt;=14,INDEX($DM:$DM,$GR504+14),"")</f>
      </c>
      <c r="ED504">
        <f>IF($GS504&gt;=15,INDEX($DM:$DM,$GR504+15),"")</f>
      </c>
      <c r="EE504">
        <f>IF($GS504&gt;=16,INDEX($DM:$DM,$GR504+16),"")</f>
      </c>
      <c r="EF504">
        <f>IF($GS504&gt;=17,INDEX($DM:$DM,$GR504+17),"")</f>
      </c>
      <c r="EG504">
        <f>IF($GS504&gt;=18,INDEX($DM:$DM,$GR504+18),"")</f>
      </c>
      <c r="EH504">
        <f>IF($GS504&gt;=19,INDEX($DM:$DM,$GR504+19),"")</f>
      </c>
      <c r="EI504">
        <f>IF($GS504&gt;=20,INDEX($DM:$DM,$GR504+20),"")</f>
      </c>
      <c r="EJ504">
        <f>IF($GS504&gt;=21,INDEX($DM:$DM,$GR504+21),"")</f>
      </c>
      <c r="EK504">
        <f>IF($GS504&gt;=22,INDEX($DM:$DM,$GR504+22),"")</f>
      </c>
      <c r="EL504">
        <f>IF($GS504&gt;=23,INDEX($DM:$DM,$GR504+23),"")</f>
      </c>
      <c r="EM504">
        <f>IF($GS504&gt;=24,INDEX($DM:$DM,$GR504+24),"")</f>
      </c>
      <c r="EN504">
        <f>IF($GS504&gt;=25,INDEX($DM:$DM,$GR504+25),"")</f>
      </c>
      <c r="EO504">
        <f>IF($GS504&gt;=26,INDEX($DM:$DM,$GR504+26),"")</f>
      </c>
      <c r="EP504">
        <f>IF($GS504&gt;=27,INDEX($DM:$DM,$GR504+27),"")</f>
      </c>
      <c r="EQ504">
        <f>IF($GS504&gt;=28,INDEX($DM:$DM,$GR504+28),"")</f>
      </c>
      <c r="ER504">
        <f>IF($GS504&gt;=29,INDEX($DM:$DM,$GR504+29),"")</f>
      </c>
      <c r="ES504">
        <f>IF($GS504&gt;=30,INDEX($DM:$DM,$GR504+30),"")</f>
      </c>
      <c r="ET504">
        <f>IF($GS504&gt;=31,INDEX($DM:$DM,$GR504+31),"")</f>
      </c>
      <c r="EU504">
        <f>IF($GS504&gt;=32,INDEX($DM:$DM,$GR504+32),"")</f>
      </c>
      <c r="EV504">
        <f>IF($GS504&gt;=33,INDEX($DM:$DM,$GR504+33),"")</f>
      </c>
      <c r="EW504">
        <f>IF($GS504&gt;=34,INDEX($DM:$DM,$GR504+34),"")</f>
      </c>
      <c r="EX504">
        <f>IF($GS504&gt;=35,INDEX($DM:$DM,$GR504+35),"")</f>
      </c>
      <c r="EY504">
        <f>IF($GS504&gt;=36,INDEX($DM:$DM,$GR504+36),"")</f>
      </c>
      <c r="EZ504">
        <f>IF($GS504&gt;=37,INDEX($DM:$DM,$GR504+37),"")</f>
      </c>
      <c r="FA504">
        <f>IF($GS504&gt;=38,INDEX($DM:$DM,$GR504+38),"")</f>
      </c>
      <c r="FB504">
        <f>IF($GS504&gt;=39,INDEX($DM:$DM,$GR504+39),"")</f>
      </c>
      <c r="FC504">
        <f>IF($GS504&gt;=40,INDEX($DM:$DM,$GR504+40),"")</f>
      </c>
      <c r="FD504">
        <f>IF($GS504&gt;=1,INDEX($DN:$DN,$GR504+1),"")</f>
      </c>
      <c r="FE504">
        <f>IF($GS504&gt;=2,INDEX($DN:$DN,$GR504+2),"")</f>
      </c>
      <c r="FF504">
        <f>IF($GS504&gt;=3,INDEX($DN:$DN,$GR504+3),"")</f>
      </c>
      <c r="FG504">
        <f>IF($GS504&gt;=4,INDEX($DN:$DN,$GR504+4),"")</f>
      </c>
      <c r="FH504">
        <f>IF($GS504&gt;=5,INDEX($DN:$DN,$GR504+5),"")</f>
      </c>
      <c r="FI504">
        <f>IF($GS504&gt;=6,INDEX($DN:$DN,$GR504+6),"")</f>
      </c>
      <c r="FJ504">
        <f>IF($GS504&gt;=7,INDEX($DN:$DN,$GR504+7),"")</f>
      </c>
      <c r="FK504">
        <f>IF($GS504&gt;=8,INDEX($DN:$DN,$GR504+8),"")</f>
      </c>
      <c r="FL504">
        <f>IF($GS504&gt;=9,INDEX($DN:$DN,$GR504+9),"")</f>
      </c>
      <c r="FM504">
        <f>IF($GS504&gt;=10,INDEX($DN:$DN,$GR504+10),"")</f>
      </c>
      <c r="FN504">
        <f>IF($GS504&gt;=11,INDEX($DN:$DN,$GR504+11),"")</f>
      </c>
      <c r="FO504">
        <f>IF($GS504&gt;=12,INDEX($DN:$DN,$GR504+12),"")</f>
      </c>
      <c r="FP504">
        <f>IF($GS504&gt;=13,INDEX($DN:$DN,$GR504+13),"")</f>
      </c>
      <c r="FQ504">
        <f>IF($GS504&gt;=14,INDEX($DN:$DN,$GR504+14),"")</f>
      </c>
      <c r="FR504">
        <f>IF($GS504&gt;=15,INDEX($DN:$DN,$GR504+15),"")</f>
      </c>
      <c r="FS504">
        <f>IF($GS504&gt;=16,INDEX($DN:$DN,$GR504+16),"")</f>
      </c>
      <c r="FT504">
        <f>IF($GS504&gt;=17,INDEX($DN:$DN,$GR504+17),"")</f>
      </c>
      <c r="FU504">
        <f>IF($GS504&gt;=18,INDEX($DN:$DN,$GR504+18),"")</f>
      </c>
      <c r="FV504">
        <f>IF($GS504&gt;=19,INDEX($DN:$DN,$GR504+19),"")</f>
      </c>
      <c r="FW504">
        <f>IF($GS504&gt;=20,INDEX($DN:$DN,$GR504+20),"")</f>
      </c>
      <c r="FX504">
        <f>IF($GS504&gt;=21,INDEX($DN:$DN,$GR504+21),"")</f>
      </c>
      <c r="FY504">
        <f>IF($GS504&gt;=22,INDEX($DN:$DN,$GR504+22),"")</f>
      </c>
      <c r="FZ504">
        <f>IF($GS504&gt;=23,INDEX($DN:$DN,$GR504+23),"")</f>
      </c>
      <c r="GA504">
        <f>IF($GS504&gt;=24,INDEX($DN:$DN,$GR504+24),"")</f>
      </c>
      <c r="GB504">
        <f>IF($GS504&gt;=25,INDEX($DN:$DN,$GR504+25),"")</f>
      </c>
      <c r="GC504">
        <f>IF($GS504&gt;=26,INDEX($DN:$DN,$GR504+26),"")</f>
      </c>
      <c r="GD504">
        <f>IF($GS504&gt;=27,INDEX($DN:$DN,$GR504+27),"")</f>
      </c>
      <c r="GE504">
        <f>IF($GS504&gt;=28,INDEX($DN:$DN,$GR504+28),"")</f>
      </c>
      <c r="GF504">
        <f>IF($GS504&gt;=29,INDEX($DN:$DN,$GR504+29),"")</f>
      </c>
      <c r="GG504">
        <f>IF($GS504&gt;=30,INDEX($DN:$DN,$GR504+30),"")</f>
      </c>
      <c r="GH504">
        <f>IF($GS504&gt;=31,INDEX($DN:$DN,$GR504+31),"")</f>
      </c>
      <c r="GI504">
        <f>IF($GS504&gt;=32,INDEX($DN:$DN,$GR504+32),"")</f>
      </c>
      <c r="GJ504">
        <f>IF($GS504&gt;=33,INDEX($DN:$DN,$GR504+33),"")</f>
      </c>
      <c r="GK504">
        <f>IF($GS504&gt;=34,INDEX($DN:$DN,$GR504+34),"")</f>
      </c>
      <c r="GL504">
        <f>IF($GS504&gt;=35,INDEX($DN:$DN,$GR504+35),"")</f>
      </c>
      <c r="GM504">
        <f>IF($GS504&gt;=36,INDEX($DN:$DN,$GR504+36),"")</f>
      </c>
      <c r="GN504">
        <f>IF($GS504&gt;=37,INDEX($DN:$DN,$GR504+37),"")</f>
      </c>
      <c r="GO504">
        <f>IF($GS504&gt;=38,INDEX($DN:$DN,$GR504+38),"")</f>
      </c>
      <c r="GP504">
        <f>IF($GS504&gt;=39,INDEX($DN:$DN,$GR504+39),"")</f>
      </c>
      <c r="GQ504">
        <f>IF($GS504&gt;=40,INDEX($DN:$DN,$GR504+40),"")</f>
      </c>
      <c r="GR504">
        <f>IFERROR(MATCH($DL504,$DM$2:$DM$148,0)+1,0)</f>
      </c>
      <c r="GS504">
        <f>IFERROR(INDEX($DO$2:$DO$148,MATCH($DL504,$DM$2:$DM$148,0)),0)</f>
      </c>
      <c r="GT504">
        <f>IFERROR(MATCH($Z504,$DP$504:$FC$504,0),0)</f>
      </c>
      <c r="GU504">
        <f>IF($GT504&gt;0,INDEX($FD$504:$GQ$504,$GT504),"")</f>
      </c>
      <c r="GX504">
        <f>IF($JG504&gt;=1,INDEX($GV:$GV,$JF504+1),"")</f>
      </c>
      <c r="GY504">
        <f>IF($JG504&gt;=2,INDEX($GV:$GV,$JF504+2),"")</f>
      </c>
      <c r="GZ504">
        <f>IF($JG504&gt;=3,INDEX($GV:$GV,$JF504+3),"")</f>
      </c>
      <c r="HA504">
        <f>IF($JG504&gt;=4,INDEX($GV:$GV,$JF504+4),"")</f>
      </c>
      <c r="HB504">
        <f>IF($JG504&gt;=5,INDEX($GV:$GV,$JF504+5),"")</f>
      </c>
      <c r="HC504">
        <f>IF($JG504&gt;=6,INDEX($GV:$GV,$JF504+6),"")</f>
      </c>
      <c r="HD504">
        <f>IF($JG504&gt;=7,INDEX($GV:$GV,$JF504+7),"")</f>
      </c>
      <c r="HE504">
        <f>IF($JG504&gt;=8,INDEX($GV:$GV,$JF504+8),"")</f>
      </c>
      <c r="HF504">
        <f>IF($JG504&gt;=9,INDEX($GV:$GV,$JF504+9),"")</f>
      </c>
      <c r="HG504">
        <f>IF($JG504&gt;=10,INDEX($GV:$GV,$JF504+10),"")</f>
      </c>
      <c r="HH504">
        <f>IF($JG504&gt;=11,INDEX($GV:$GV,$JF504+11),"")</f>
      </c>
      <c r="HI504">
        <f>IF($JG504&gt;=12,INDEX($GV:$GV,$JF504+12),"")</f>
      </c>
      <c r="HJ504">
        <f>IF($JG504&gt;=13,INDEX($GV:$GV,$JF504+13),"")</f>
      </c>
      <c r="HK504">
        <f>IF($JG504&gt;=14,INDEX($GV:$GV,$JF504+14),"")</f>
      </c>
      <c r="HL504">
        <f>IF($JG504&gt;=15,INDEX($GV:$GV,$JF504+15),"")</f>
      </c>
      <c r="HM504">
        <f>IF($JG504&gt;=16,INDEX($GV:$GV,$JF504+16),"")</f>
      </c>
      <c r="HN504">
        <f>IF($JG504&gt;=17,INDEX($GV:$GV,$JF504+17),"")</f>
      </c>
      <c r="HO504">
        <f>IF($JG504&gt;=18,INDEX($GV:$GV,$JF504+18),"")</f>
      </c>
      <c r="HP504">
        <f>IF($JG504&gt;=19,INDEX($GV:$GV,$JF504+19),"")</f>
      </c>
      <c r="HQ504">
        <f>IF($JG504&gt;=20,INDEX($GV:$GV,$JF504+20),"")</f>
      </c>
      <c r="HR504">
        <f>IF($JG504&gt;=21,INDEX($GV:$GV,$JF504+21),"")</f>
      </c>
      <c r="HS504">
        <f>IF($JG504&gt;=22,INDEX($GV:$GV,$JF504+22),"")</f>
      </c>
      <c r="HT504">
        <f>IF($JG504&gt;=23,INDEX($GV:$GV,$JF504+23),"")</f>
      </c>
      <c r="HU504">
        <f>IF($JG504&gt;=24,INDEX($GV:$GV,$JF504+24),"")</f>
      </c>
      <c r="HV504">
        <f>IF($JG504&gt;=25,INDEX($GV:$GV,$JF504+25),"")</f>
      </c>
      <c r="HW504">
        <f>IF($JG504&gt;=26,INDEX($GV:$GV,$JF504+26),"")</f>
      </c>
      <c r="HX504">
        <f>IF($JG504&gt;=27,INDEX($GV:$GV,$JF504+27),"")</f>
      </c>
      <c r="HY504">
        <f>IF($JG504&gt;=28,INDEX($GV:$GV,$JF504+28),"")</f>
      </c>
      <c r="HZ504">
        <f>IF($JG504&gt;=29,INDEX($GV:$GV,$JF504+29),"")</f>
      </c>
      <c r="IA504">
        <f>IF($JG504&gt;=30,INDEX($GV:$GV,$JF504+30),"")</f>
      </c>
      <c r="IB504">
        <f>IF($JG504&gt;=31,INDEX($GV:$GV,$JF504+31),"")</f>
      </c>
      <c r="IC504">
        <f>IF($JG504&gt;=32,INDEX($GV:$GV,$JF504+32),"")</f>
      </c>
      <c r="ID504">
        <f>IF($JG504&gt;=33,INDEX($GV:$GV,$JF504+33),"")</f>
      </c>
      <c r="IE504">
        <f>IF($JG504&gt;=34,INDEX($GV:$GV,$JF504+34),"")</f>
      </c>
      <c r="IF504">
        <f>IF($JG504&gt;=35,INDEX($GV:$GV,$JF504+35),"")</f>
      </c>
      <c r="IG504">
        <f>IF($JG504&gt;=36,INDEX($GV:$GV,$JF504+36),"")</f>
      </c>
      <c r="IH504">
        <f>IF($JG504&gt;=37,INDEX($GV:$GV,$JF504+37),"")</f>
      </c>
      <c r="II504">
        <f>IF($JG504&gt;=38,INDEX($GV:$GV,$JF504+38),"")</f>
      </c>
      <c r="IJ504">
        <f>IF($JG504&gt;=39,INDEX($GV:$GV,$JF504+39),"")</f>
      </c>
      <c r="IK504">
        <f>IF($JG504&gt;=40,INDEX($GV:$GV,$JF504+40),"")</f>
      </c>
      <c r="IL504">
        <f>IF($JG504&gt;=41,INDEX($GV:$GV,$JF504+41),"")</f>
      </c>
      <c r="IM504">
        <f>IF($JG504&gt;=42,INDEX($GV:$GV,$JF504+42),"")</f>
      </c>
      <c r="IN504">
        <f>IF($JG504&gt;=43,INDEX($GV:$GV,$JF504+43),"")</f>
      </c>
      <c r="IO504">
        <f>IF($JG504&gt;=44,INDEX($GV:$GV,$JF504+44),"")</f>
      </c>
      <c r="IP504">
        <f>IF($JG504&gt;=45,INDEX($GV:$GV,$JF504+45),"")</f>
      </c>
      <c r="IQ504">
        <f>IF($JG504&gt;=46,INDEX($GV:$GV,$JF504+46),"")</f>
      </c>
      <c r="IR504">
        <f>IF($JG504&gt;=47,INDEX($GV:$GV,$JF504+47),"")</f>
      </c>
      <c r="IS504">
        <f>IF($JG504&gt;=48,INDEX($GV:$GV,$JF504+48),"")</f>
      </c>
      <c r="IT504">
        <f>IF($JG504&gt;=49,INDEX($GV:$GV,$JF504+49),"")</f>
      </c>
      <c r="IU504">
        <f>IF($JG504&gt;=50,INDEX($GV:$GV,$JF504+50),"")</f>
      </c>
      <c r="IV504">
        <f>IF($JG504&gt;=51,INDEX($GV:$GV,$JF504+51),"")</f>
      </c>
      <c r="IW504">
        <f>IF($JG504&gt;=52,INDEX($GV:$GV,$JF504+52),"")</f>
      </c>
      <c r="IX504">
        <f>IF($JG504&gt;=53,INDEX($GV:$GV,$JF504+53),"")</f>
      </c>
      <c r="IY504">
        <f>IF($JG504&gt;=54,INDEX($GV:$GV,$JF504+54),"")</f>
      </c>
      <c r="IZ504">
        <f>IF($JG504&gt;=55,INDEX($GV:$GV,$JF504+55),"")</f>
      </c>
      <c r="JA504">
        <f>IF($JG504&gt;=56,INDEX($GV:$GV,$JF504+56),"")</f>
      </c>
      <c r="JB504">
        <f>IF($JG504&gt;=57,INDEX($GV:$GV,$JF504+57),"")</f>
      </c>
      <c r="JC504">
        <f>IF($JG504&gt;=58,INDEX($GV:$GV,$JF504+58),"")</f>
      </c>
      <c r="JD504">
        <f>IF($JG504&gt;=59,INDEX($GV:$GV,$JF504+59),"")</f>
      </c>
      <c r="JE504">
        <f>IF($JG504&gt;=60,INDEX($GV:$GV,$JF504+60),"")</f>
      </c>
      <c r="JF504">
        <f>IFERROR(MATCH($GU504,$GV$2:$GV$322,0)+1,0)</f>
      </c>
      <c r="JG504">
        <f>IFERROR(INDEX($GW$2:$GW$322,MATCH($GU504,$GV$2:$GV$322,0)),0)</f>
      </c>
      <c r="JH504" t="s">
        <v>44</v>
      </c>
      <c r="JI504" t="s">
        <v>44</v>
      </c>
    </row>
    <row r="505" spans="1:269" x14ac:dyDescent="0.25">
      <c r="R505">
        <f>IF(OR($U505="",$Q505=""),"",IFERROR($U505/$Q505,0))</f>
      </c>
      <c r="S505">
        <f>IF($U505="","",
SUM($T505,$V505,$AA505,$W505,$Y505)*
(1-IF($AB505="",0,VALUE($AB505)/100)))</f>
      </c>
      <c r="T505">
        <f>IF($U505="","",$U505)</f>
      </c>
      <c r="V505">
        <f>IF($U505="","",
IF($O505="","",
IF(ISNUMBER(SEARCH("exempt",LOWER($O505))),0,
$U505*(VALUE(SUBSTITUTE($O505,"%",""))/100))))</f>
      </c>
      <c r="AC505">
        <f>IFERROR(IF(FIND(" - ",$K505)&gt;0,MID($K505,FIND(" - ",$K505)+3,LEN($K505)),""),"")</f>
      </c>
      <c r="AL505" t="s">
        <v>1384</v>
      </c>
      <c r="AT505">
        <f>IFERROR(LEFT($K505,FIND(" - ",$K505)-1),$K505)</f>
      </c>
      <c r="AW505">
        <f>IF($CL505&gt;=1,INDEX($AU:$AU,$CK505+1),"")</f>
      </c>
      <c r="AX505">
        <f>IF($CL505&gt;=2,INDEX($AU:$AU,$CK505+2),"")</f>
      </c>
      <c r="AY505">
        <f>IF($CL505&gt;=3,INDEX($AU:$AU,$CK505+3),"")</f>
      </c>
      <c r="AZ505">
        <f>IF($CL505&gt;=4,INDEX($AU:$AU,$CK505+4),"")</f>
      </c>
      <c r="BA505">
        <f>IF($CL505&gt;=5,INDEX($AU:$AU,$CK505+5),"")</f>
      </c>
      <c r="BB505">
        <f>IF($CL505&gt;=6,INDEX($AU:$AU,$CK505+6),"")</f>
      </c>
      <c r="BC505">
        <f>IF($CL505&gt;=7,INDEX($AU:$AU,$CK505+7),"")</f>
      </c>
      <c r="BD505">
        <f>IF($CL505&gt;=8,INDEX($AU:$AU,$CK505+8),"")</f>
      </c>
      <c r="BE505">
        <f>IF($CL505&gt;=9,INDEX($AU:$AU,$CK505+9),"")</f>
      </c>
      <c r="BF505">
        <f>IF($CL505&gt;=10,INDEX($AU:$AU,$CK505+10),"")</f>
      </c>
      <c r="BG505">
        <f>IF($CL505&gt;=11,INDEX($AU:$AU,$CK505+11),"")</f>
      </c>
      <c r="BH505">
        <f>IF($CL505&gt;=12,INDEX($AU:$AU,$CK505+12),"")</f>
      </c>
      <c r="BI505">
        <f>IF($CL505&gt;=13,INDEX($AU:$AU,$CK505+13),"")</f>
      </c>
      <c r="BJ505">
        <f>IF($CL505&gt;=14,INDEX($AU:$AU,$CK505+14),"")</f>
      </c>
      <c r="BK505">
        <f>IF($CL505&gt;=15,INDEX($AU:$AU,$CK505+15),"")</f>
      </c>
      <c r="BL505">
        <f>IF($CL505&gt;=16,INDEX($AU:$AU,$CK505+16),"")</f>
      </c>
      <c r="BM505">
        <f>IF($CL505&gt;=17,INDEX($AU:$AU,$CK505+17),"")</f>
      </c>
      <c r="BN505">
        <f>IF($CL505&gt;=18,INDEX($AU:$AU,$CK505+18),"")</f>
      </c>
      <c r="BO505">
        <f>IF($CL505&gt;=19,INDEX($AU:$AU,$CK505+19),"")</f>
      </c>
      <c r="BP505">
        <f>IF($CL505&gt;=20,INDEX($AU:$AU,$CK505+20),"")</f>
      </c>
      <c r="BQ505">
        <f>IF($CL505&gt;=21,INDEX($AU:$AU,$CK505+21),"")</f>
      </c>
      <c r="BR505">
        <f>IF($CL505&gt;=22,INDEX($AU:$AU,$CK505+22),"")</f>
      </c>
      <c r="BS505">
        <f>IF($CL505&gt;=23,INDEX($AU:$AU,$CK505+23),"")</f>
      </c>
      <c r="BT505">
        <f>IF($CL505&gt;=24,INDEX($AU:$AU,$CK505+24),"")</f>
      </c>
      <c r="BU505">
        <f>IF($CL505&gt;=25,INDEX($AU:$AU,$CK505+25),"")</f>
      </c>
      <c r="BV505">
        <f>IF($CL505&gt;=26,INDEX($AU:$AU,$CK505+26),"")</f>
      </c>
      <c r="BW505">
        <f>IF($CL505&gt;=27,INDEX($AU:$AU,$CK505+27),"")</f>
      </c>
      <c r="BX505">
        <f>IF($CL505&gt;=28,INDEX($AU:$AU,$CK505+28),"")</f>
      </c>
      <c r="BY505">
        <f>IF($CL505&gt;=29,INDEX($AU:$AU,$CK505+29),"")</f>
      </c>
      <c r="BZ505">
        <f>IF($CL505&gt;=30,INDEX($AU:$AU,$CK505+30),"")</f>
      </c>
      <c r="CA505">
        <f>IF($CL505&gt;=31,INDEX($AU:$AU,$CK505+31),"")</f>
      </c>
      <c r="CB505">
        <f>IF($CL505&gt;=32,INDEX($AU:$AU,$CK505+32),"")</f>
      </c>
      <c r="CC505">
        <f>IF($CL505&gt;=33,INDEX($AU:$AU,$CK505+33),"")</f>
      </c>
      <c r="CD505">
        <f>IF($CL505&gt;=34,INDEX($AU:$AU,$CK505+34),"")</f>
      </c>
      <c r="CE505">
        <f>IF($CL505&gt;=35,INDEX($AU:$AU,$CK505+35),"")</f>
      </c>
      <c r="CF505">
        <f>IF($CL505&gt;=36,INDEX($AU:$AU,$CK505+36),"")</f>
      </c>
      <c r="CG505">
        <f>IF($CL505&gt;=37,INDEX($AU:$AU,$CK505+37),"")</f>
      </c>
      <c r="CH505">
        <f>IF($CL505&gt;=38,INDEX($AU:$AU,$CK505+38),"")</f>
      </c>
      <c r="CI505">
        <f>IF($CL505&gt;=39,INDEX($AU:$AU,$CK505+39),"")</f>
      </c>
      <c r="CJ505">
        <f>IF($CL505&gt;=40,INDEX($AU:$AU,$CK505+40),"")</f>
      </c>
      <c r="CK505">
        <f>IFERROR(MATCH($AT505,$AU$2:$AU$133,0)+1,0)</f>
      </c>
      <c r="CL505">
        <f>IFERROR(INDEX($AV$2:$AV$133,MATCH($AT505,$AU$2:$AU$133,0)),0)</f>
      </c>
      <c r="CM505">
        <f>IFERROR(LEFT($L505,FIND(" - ",$L505)-1),$L505)</f>
      </c>
      <c r="CN505" t="s">
        <v>1385</v>
      </c>
      <c r="CO505">
        <v>1</v>
      </c>
      <c r="CP505">
        <f>IF($DK505&gt;=1,INDEX($CN:$CN,$DJ505+1),"")</f>
      </c>
      <c r="CQ505">
        <f>IF($DK505&gt;=2,INDEX($CN:$CN,$DJ505+2),"")</f>
      </c>
      <c r="CR505">
        <f>IF($DK505&gt;=3,INDEX($CN:$CN,$DJ505+3),"")</f>
      </c>
      <c r="CS505">
        <f>IF($DK505&gt;=4,INDEX($CN:$CN,$DJ505+4),"")</f>
      </c>
      <c r="CT505">
        <f>IF($DK505&gt;=5,INDEX($CN:$CN,$DJ505+5),"")</f>
      </c>
      <c r="CU505">
        <f>IF($DK505&gt;=6,INDEX($CN:$CN,$DJ505+6),"")</f>
      </c>
      <c r="CV505">
        <f>IF($DK505&gt;=7,INDEX($CN:$CN,$DJ505+7),"")</f>
      </c>
      <c r="CW505">
        <f>IF($DK505&gt;=8,INDEX($CN:$CN,$DJ505+8),"")</f>
      </c>
      <c r="CX505">
        <f>IF($DK505&gt;=9,INDEX($CN:$CN,$DJ505+9),"")</f>
      </c>
      <c r="CY505">
        <f>IF($DK505&gt;=10,INDEX($CN:$CN,$DJ505+10),"")</f>
      </c>
      <c r="CZ505">
        <f>IF($DK505&gt;=11,INDEX($CN:$CN,$DJ505+11),"")</f>
      </c>
      <c r="DA505">
        <f>IF($DK505&gt;=12,INDEX($CN:$CN,$DJ505+12),"")</f>
      </c>
      <c r="DB505">
        <f>IF($DK505&gt;=13,INDEX($CN:$CN,$DJ505+13),"")</f>
      </c>
      <c r="DC505">
        <f>IF($DK505&gt;=14,INDEX($CN:$CN,$DJ505+14),"")</f>
      </c>
      <c r="DD505">
        <f>IF($DK505&gt;=15,INDEX($CN:$CN,$DJ505+15),"")</f>
      </c>
      <c r="DE505">
        <f>IF($DK505&gt;=16,INDEX($CN:$CN,$DJ505+16),"")</f>
      </c>
      <c r="DF505">
        <f>IF($DK505&gt;=17,INDEX($CN:$CN,$DJ505+17),"")</f>
      </c>
      <c r="DG505">
        <f>IF($DK505&gt;=18,INDEX($CN:$CN,$DJ505+18),"")</f>
      </c>
      <c r="DH505">
        <f>IF($DK505&gt;=19,INDEX($CN:$CN,$DJ505+19),"")</f>
      </c>
      <c r="DI505">
        <f>IF($DK505&gt;=20,INDEX($CN:$CN,$DJ505+20),"")</f>
      </c>
      <c r="DJ505">
        <f>IFERROR(MATCH($CM505,$CN$2:$CN$1089,0)+1,0)</f>
      </c>
      <c r="DK505">
        <f>IFERROR(INDEX($CO$2:$CO$1089,MATCH($CM505,$CN$2:$CN$1089,0)),0)</f>
      </c>
      <c r="DL505">
        <f>IFERROR(INDEX($AS:$AS,MATCH($O505,$AR:$AR,0))&amp;"","")</f>
      </c>
      <c r="DP505">
        <f>IF($GS505&gt;=1,INDEX($DM:$DM,$GR505+1),"")</f>
      </c>
      <c r="DQ505">
        <f>IF($GS505&gt;=2,INDEX($DM:$DM,$GR505+2),"")</f>
      </c>
      <c r="DR505">
        <f>IF($GS505&gt;=3,INDEX($DM:$DM,$GR505+3),"")</f>
      </c>
      <c r="DS505">
        <f>IF($GS505&gt;=4,INDEX($DM:$DM,$GR505+4),"")</f>
      </c>
      <c r="DT505">
        <f>IF($GS505&gt;=5,INDEX($DM:$DM,$GR505+5),"")</f>
      </c>
      <c r="DU505">
        <f>IF($GS505&gt;=6,INDEX($DM:$DM,$GR505+6),"")</f>
      </c>
      <c r="DV505">
        <f>IF($GS505&gt;=7,INDEX($DM:$DM,$GR505+7),"")</f>
      </c>
      <c r="DW505">
        <f>IF($GS505&gt;=8,INDEX($DM:$DM,$GR505+8),"")</f>
      </c>
      <c r="DX505">
        <f>IF($GS505&gt;=9,INDEX($DM:$DM,$GR505+9),"")</f>
      </c>
      <c r="DY505">
        <f>IF($GS505&gt;=10,INDEX($DM:$DM,$GR505+10),"")</f>
      </c>
      <c r="DZ505">
        <f>IF($GS505&gt;=11,INDEX($DM:$DM,$GR505+11),"")</f>
      </c>
      <c r="EA505">
        <f>IF($GS505&gt;=12,INDEX($DM:$DM,$GR505+12),"")</f>
      </c>
      <c r="EB505">
        <f>IF($GS505&gt;=13,INDEX($DM:$DM,$GR505+13),"")</f>
      </c>
      <c r="EC505">
        <f>IF($GS505&gt;=14,INDEX($DM:$DM,$GR505+14),"")</f>
      </c>
      <c r="ED505">
        <f>IF($GS505&gt;=15,INDEX($DM:$DM,$GR505+15),"")</f>
      </c>
      <c r="EE505">
        <f>IF($GS505&gt;=16,INDEX($DM:$DM,$GR505+16),"")</f>
      </c>
      <c r="EF505">
        <f>IF($GS505&gt;=17,INDEX($DM:$DM,$GR505+17),"")</f>
      </c>
      <c r="EG505">
        <f>IF($GS505&gt;=18,INDEX($DM:$DM,$GR505+18),"")</f>
      </c>
      <c r="EH505">
        <f>IF($GS505&gt;=19,INDEX($DM:$DM,$GR505+19),"")</f>
      </c>
      <c r="EI505">
        <f>IF($GS505&gt;=20,INDEX($DM:$DM,$GR505+20),"")</f>
      </c>
      <c r="EJ505">
        <f>IF($GS505&gt;=21,INDEX($DM:$DM,$GR505+21),"")</f>
      </c>
      <c r="EK505">
        <f>IF($GS505&gt;=22,INDEX($DM:$DM,$GR505+22),"")</f>
      </c>
      <c r="EL505">
        <f>IF($GS505&gt;=23,INDEX($DM:$DM,$GR505+23),"")</f>
      </c>
      <c r="EM505">
        <f>IF($GS505&gt;=24,INDEX($DM:$DM,$GR505+24),"")</f>
      </c>
      <c r="EN505">
        <f>IF($GS505&gt;=25,INDEX($DM:$DM,$GR505+25),"")</f>
      </c>
      <c r="EO505">
        <f>IF($GS505&gt;=26,INDEX($DM:$DM,$GR505+26),"")</f>
      </c>
      <c r="EP505">
        <f>IF($GS505&gt;=27,INDEX($DM:$DM,$GR505+27),"")</f>
      </c>
      <c r="EQ505">
        <f>IF($GS505&gt;=28,INDEX($DM:$DM,$GR505+28),"")</f>
      </c>
      <c r="ER505">
        <f>IF($GS505&gt;=29,INDEX($DM:$DM,$GR505+29),"")</f>
      </c>
      <c r="ES505">
        <f>IF($GS505&gt;=30,INDEX($DM:$DM,$GR505+30),"")</f>
      </c>
      <c r="ET505">
        <f>IF($GS505&gt;=31,INDEX($DM:$DM,$GR505+31),"")</f>
      </c>
      <c r="EU505">
        <f>IF($GS505&gt;=32,INDEX($DM:$DM,$GR505+32),"")</f>
      </c>
      <c r="EV505">
        <f>IF($GS505&gt;=33,INDEX($DM:$DM,$GR505+33),"")</f>
      </c>
      <c r="EW505">
        <f>IF($GS505&gt;=34,INDEX($DM:$DM,$GR505+34),"")</f>
      </c>
      <c r="EX505">
        <f>IF($GS505&gt;=35,INDEX($DM:$DM,$GR505+35),"")</f>
      </c>
      <c r="EY505">
        <f>IF($GS505&gt;=36,INDEX($DM:$DM,$GR505+36),"")</f>
      </c>
      <c r="EZ505">
        <f>IF($GS505&gt;=37,INDEX($DM:$DM,$GR505+37),"")</f>
      </c>
      <c r="FA505">
        <f>IF($GS505&gt;=38,INDEX($DM:$DM,$GR505+38),"")</f>
      </c>
      <c r="FB505">
        <f>IF($GS505&gt;=39,INDEX($DM:$DM,$GR505+39),"")</f>
      </c>
      <c r="FC505">
        <f>IF($GS505&gt;=40,INDEX($DM:$DM,$GR505+40),"")</f>
      </c>
      <c r="FD505">
        <f>IF($GS505&gt;=1,INDEX($DN:$DN,$GR505+1),"")</f>
      </c>
      <c r="FE505">
        <f>IF($GS505&gt;=2,INDEX($DN:$DN,$GR505+2),"")</f>
      </c>
      <c r="FF505">
        <f>IF($GS505&gt;=3,INDEX($DN:$DN,$GR505+3),"")</f>
      </c>
      <c r="FG505">
        <f>IF($GS505&gt;=4,INDEX($DN:$DN,$GR505+4),"")</f>
      </c>
      <c r="FH505">
        <f>IF($GS505&gt;=5,INDEX($DN:$DN,$GR505+5),"")</f>
      </c>
      <c r="FI505">
        <f>IF($GS505&gt;=6,INDEX($DN:$DN,$GR505+6),"")</f>
      </c>
      <c r="FJ505">
        <f>IF($GS505&gt;=7,INDEX($DN:$DN,$GR505+7),"")</f>
      </c>
      <c r="FK505">
        <f>IF($GS505&gt;=8,INDEX($DN:$DN,$GR505+8),"")</f>
      </c>
      <c r="FL505">
        <f>IF($GS505&gt;=9,INDEX($DN:$DN,$GR505+9),"")</f>
      </c>
      <c r="FM505">
        <f>IF($GS505&gt;=10,INDEX($DN:$DN,$GR505+10),"")</f>
      </c>
      <c r="FN505">
        <f>IF($GS505&gt;=11,INDEX($DN:$DN,$GR505+11),"")</f>
      </c>
      <c r="FO505">
        <f>IF($GS505&gt;=12,INDEX($DN:$DN,$GR505+12),"")</f>
      </c>
      <c r="FP505">
        <f>IF($GS505&gt;=13,INDEX($DN:$DN,$GR505+13),"")</f>
      </c>
      <c r="FQ505">
        <f>IF($GS505&gt;=14,INDEX($DN:$DN,$GR505+14),"")</f>
      </c>
      <c r="FR505">
        <f>IF($GS505&gt;=15,INDEX($DN:$DN,$GR505+15),"")</f>
      </c>
      <c r="FS505">
        <f>IF($GS505&gt;=16,INDEX($DN:$DN,$GR505+16),"")</f>
      </c>
      <c r="FT505">
        <f>IF($GS505&gt;=17,INDEX($DN:$DN,$GR505+17),"")</f>
      </c>
      <c r="FU505">
        <f>IF($GS505&gt;=18,INDEX($DN:$DN,$GR505+18),"")</f>
      </c>
      <c r="FV505">
        <f>IF($GS505&gt;=19,INDEX($DN:$DN,$GR505+19),"")</f>
      </c>
      <c r="FW505">
        <f>IF($GS505&gt;=20,INDEX($DN:$DN,$GR505+20),"")</f>
      </c>
      <c r="FX505">
        <f>IF($GS505&gt;=21,INDEX($DN:$DN,$GR505+21),"")</f>
      </c>
      <c r="FY505">
        <f>IF($GS505&gt;=22,INDEX($DN:$DN,$GR505+22),"")</f>
      </c>
      <c r="FZ505">
        <f>IF($GS505&gt;=23,INDEX($DN:$DN,$GR505+23),"")</f>
      </c>
      <c r="GA505">
        <f>IF($GS505&gt;=24,INDEX($DN:$DN,$GR505+24),"")</f>
      </c>
      <c r="GB505">
        <f>IF($GS505&gt;=25,INDEX($DN:$DN,$GR505+25),"")</f>
      </c>
      <c r="GC505">
        <f>IF($GS505&gt;=26,INDEX($DN:$DN,$GR505+26),"")</f>
      </c>
      <c r="GD505">
        <f>IF($GS505&gt;=27,INDEX($DN:$DN,$GR505+27),"")</f>
      </c>
      <c r="GE505">
        <f>IF($GS505&gt;=28,INDEX($DN:$DN,$GR505+28),"")</f>
      </c>
      <c r="GF505">
        <f>IF($GS505&gt;=29,INDEX($DN:$DN,$GR505+29),"")</f>
      </c>
      <c r="GG505">
        <f>IF($GS505&gt;=30,INDEX($DN:$DN,$GR505+30),"")</f>
      </c>
      <c r="GH505">
        <f>IF($GS505&gt;=31,INDEX($DN:$DN,$GR505+31),"")</f>
      </c>
      <c r="GI505">
        <f>IF($GS505&gt;=32,INDEX($DN:$DN,$GR505+32),"")</f>
      </c>
      <c r="GJ505">
        <f>IF($GS505&gt;=33,INDEX($DN:$DN,$GR505+33),"")</f>
      </c>
      <c r="GK505">
        <f>IF($GS505&gt;=34,INDEX($DN:$DN,$GR505+34),"")</f>
      </c>
      <c r="GL505">
        <f>IF($GS505&gt;=35,INDEX($DN:$DN,$GR505+35),"")</f>
      </c>
      <c r="GM505">
        <f>IF($GS505&gt;=36,INDEX($DN:$DN,$GR505+36),"")</f>
      </c>
      <c r="GN505">
        <f>IF($GS505&gt;=37,INDEX($DN:$DN,$GR505+37),"")</f>
      </c>
      <c r="GO505">
        <f>IF($GS505&gt;=38,INDEX($DN:$DN,$GR505+38),"")</f>
      </c>
      <c r="GP505">
        <f>IF($GS505&gt;=39,INDEX($DN:$DN,$GR505+39),"")</f>
      </c>
      <c r="GQ505">
        <f>IF($GS505&gt;=40,INDEX($DN:$DN,$GR505+40),"")</f>
      </c>
      <c r="GR505">
        <f>IFERROR(MATCH($DL505,$DM$2:$DM$148,0)+1,0)</f>
      </c>
      <c r="GS505">
        <f>IFERROR(INDEX($DO$2:$DO$148,MATCH($DL505,$DM$2:$DM$148,0)),0)</f>
      </c>
      <c r="GT505">
        <f>IFERROR(MATCH($Z505,$DP$505:$FC$505,0),0)</f>
      </c>
      <c r="GU505">
        <f>IF($GT505&gt;0,INDEX($FD$505:$GQ$505,$GT505),"")</f>
      </c>
      <c r="GX505">
        <f>IF($JG505&gt;=1,INDEX($GV:$GV,$JF505+1),"")</f>
      </c>
      <c r="GY505">
        <f>IF($JG505&gt;=2,INDEX($GV:$GV,$JF505+2),"")</f>
      </c>
      <c r="GZ505">
        <f>IF($JG505&gt;=3,INDEX($GV:$GV,$JF505+3),"")</f>
      </c>
      <c r="HA505">
        <f>IF($JG505&gt;=4,INDEX($GV:$GV,$JF505+4),"")</f>
      </c>
      <c r="HB505">
        <f>IF($JG505&gt;=5,INDEX($GV:$GV,$JF505+5),"")</f>
      </c>
      <c r="HC505">
        <f>IF($JG505&gt;=6,INDEX($GV:$GV,$JF505+6),"")</f>
      </c>
      <c r="HD505">
        <f>IF($JG505&gt;=7,INDEX($GV:$GV,$JF505+7),"")</f>
      </c>
      <c r="HE505">
        <f>IF($JG505&gt;=8,INDEX($GV:$GV,$JF505+8),"")</f>
      </c>
      <c r="HF505">
        <f>IF($JG505&gt;=9,INDEX($GV:$GV,$JF505+9),"")</f>
      </c>
      <c r="HG505">
        <f>IF($JG505&gt;=10,INDEX($GV:$GV,$JF505+10),"")</f>
      </c>
      <c r="HH505">
        <f>IF($JG505&gt;=11,INDEX($GV:$GV,$JF505+11),"")</f>
      </c>
      <c r="HI505">
        <f>IF($JG505&gt;=12,INDEX($GV:$GV,$JF505+12),"")</f>
      </c>
      <c r="HJ505">
        <f>IF($JG505&gt;=13,INDEX($GV:$GV,$JF505+13),"")</f>
      </c>
      <c r="HK505">
        <f>IF($JG505&gt;=14,INDEX($GV:$GV,$JF505+14),"")</f>
      </c>
      <c r="HL505">
        <f>IF($JG505&gt;=15,INDEX($GV:$GV,$JF505+15),"")</f>
      </c>
      <c r="HM505">
        <f>IF($JG505&gt;=16,INDEX($GV:$GV,$JF505+16),"")</f>
      </c>
      <c r="HN505">
        <f>IF($JG505&gt;=17,INDEX($GV:$GV,$JF505+17),"")</f>
      </c>
      <c r="HO505">
        <f>IF($JG505&gt;=18,INDEX($GV:$GV,$JF505+18),"")</f>
      </c>
      <c r="HP505">
        <f>IF($JG505&gt;=19,INDEX($GV:$GV,$JF505+19),"")</f>
      </c>
      <c r="HQ505">
        <f>IF($JG505&gt;=20,INDEX($GV:$GV,$JF505+20),"")</f>
      </c>
      <c r="HR505">
        <f>IF($JG505&gt;=21,INDEX($GV:$GV,$JF505+21),"")</f>
      </c>
      <c r="HS505">
        <f>IF($JG505&gt;=22,INDEX($GV:$GV,$JF505+22),"")</f>
      </c>
      <c r="HT505">
        <f>IF($JG505&gt;=23,INDEX($GV:$GV,$JF505+23),"")</f>
      </c>
      <c r="HU505">
        <f>IF($JG505&gt;=24,INDEX($GV:$GV,$JF505+24),"")</f>
      </c>
      <c r="HV505">
        <f>IF($JG505&gt;=25,INDEX($GV:$GV,$JF505+25),"")</f>
      </c>
      <c r="HW505">
        <f>IF($JG505&gt;=26,INDEX($GV:$GV,$JF505+26),"")</f>
      </c>
      <c r="HX505">
        <f>IF($JG505&gt;=27,INDEX($GV:$GV,$JF505+27),"")</f>
      </c>
      <c r="HY505">
        <f>IF($JG505&gt;=28,INDEX($GV:$GV,$JF505+28),"")</f>
      </c>
      <c r="HZ505">
        <f>IF($JG505&gt;=29,INDEX($GV:$GV,$JF505+29),"")</f>
      </c>
      <c r="IA505">
        <f>IF($JG505&gt;=30,INDEX($GV:$GV,$JF505+30),"")</f>
      </c>
      <c r="IB505">
        <f>IF($JG505&gt;=31,INDEX($GV:$GV,$JF505+31),"")</f>
      </c>
      <c r="IC505">
        <f>IF($JG505&gt;=32,INDEX($GV:$GV,$JF505+32),"")</f>
      </c>
      <c r="ID505">
        <f>IF($JG505&gt;=33,INDEX($GV:$GV,$JF505+33),"")</f>
      </c>
      <c r="IE505">
        <f>IF($JG505&gt;=34,INDEX($GV:$GV,$JF505+34),"")</f>
      </c>
      <c r="IF505">
        <f>IF($JG505&gt;=35,INDEX($GV:$GV,$JF505+35),"")</f>
      </c>
      <c r="IG505">
        <f>IF($JG505&gt;=36,INDEX($GV:$GV,$JF505+36),"")</f>
      </c>
      <c r="IH505">
        <f>IF($JG505&gt;=37,INDEX($GV:$GV,$JF505+37),"")</f>
      </c>
      <c r="II505">
        <f>IF($JG505&gt;=38,INDEX($GV:$GV,$JF505+38),"")</f>
      </c>
      <c r="IJ505">
        <f>IF($JG505&gt;=39,INDEX($GV:$GV,$JF505+39),"")</f>
      </c>
      <c r="IK505">
        <f>IF($JG505&gt;=40,INDEX($GV:$GV,$JF505+40),"")</f>
      </c>
      <c r="IL505">
        <f>IF($JG505&gt;=41,INDEX($GV:$GV,$JF505+41),"")</f>
      </c>
      <c r="IM505">
        <f>IF($JG505&gt;=42,INDEX($GV:$GV,$JF505+42),"")</f>
      </c>
      <c r="IN505">
        <f>IF($JG505&gt;=43,INDEX($GV:$GV,$JF505+43),"")</f>
      </c>
      <c r="IO505">
        <f>IF($JG505&gt;=44,INDEX($GV:$GV,$JF505+44),"")</f>
      </c>
      <c r="IP505">
        <f>IF($JG505&gt;=45,INDEX($GV:$GV,$JF505+45),"")</f>
      </c>
      <c r="IQ505">
        <f>IF($JG505&gt;=46,INDEX($GV:$GV,$JF505+46),"")</f>
      </c>
      <c r="IR505">
        <f>IF($JG505&gt;=47,INDEX($GV:$GV,$JF505+47),"")</f>
      </c>
      <c r="IS505">
        <f>IF($JG505&gt;=48,INDEX($GV:$GV,$JF505+48),"")</f>
      </c>
      <c r="IT505">
        <f>IF($JG505&gt;=49,INDEX($GV:$GV,$JF505+49),"")</f>
      </c>
      <c r="IU505">
        <f>IF($JG505&gt;=50,INDEX($GV:$GV,$JF505+50),"")</f>
      </c>
      <c r="IV505">
        <f>IF($JG505&gt;=51,INDEX($GV:$GV,$JF505+51),"")</f>
      </c>
      <c r="IW505">
        <f>IF($JG505&gt;=52,INDEX($GV:$GV,$JF505+52),"")</f>
      </c>
      <c r="IX505">
        <f>IF($JG505&gt;=53,INDEX($GV:$GV,$JF505+53),"")</f>
      </c>
      <c r="IY505">
        <f>IF($JG505&gt;=54,INDEX($GV:$GV,$JF505+54),"")</f>
      </c>
      <c r="IZ505">
        <f>IF($JG505&gt;=55,INDEX($GV:$GV,$JF505+55),"")</f>
      </c>
      <c r="JA505">
        <f>IF($JG505&gt;=56,INDEX($GV:$GV,$JF505+56),"")</f>
      </c>
      <c r="JB505">
        <f>IF($JG505&gt;=57,INDEX($GV:$GV,$JF505+57),"")</f>
      </c>
      <c r="JC505">
        <f>IF($JG505&gt;=58,INDEX($GV:$GV,$JF505+58),"")</f>
      </c>
      <c r="JD505">
        <f>IF($JG505&gt;=59,INDEX($GV:$GV,$JF505+59),"")</f>
      </c>
      <c r="JE505">
        <f>IF($JG505&gt;=60,INDEX($GV:$GV,$JF505+60),"")</f>
      </c>
      <c r="JF505">
        <f>IFERROR(MATCH($GU505,$GV$2:$GV$322,0)+1,0)</f>
      </c>
      <c r="JG505">
        <f>IFERROR(INDEX($GW$2:$GW$322,MATCH($GU505,$GV$2:$GV$322,0)),0)</f>
      </c>
      <c r="JH505" t="s">
        <v>44</v>
      </c>
      <c r="JI505" t="s">
        <v>44</v>
      </c>
    </row>
    <row r="506" spans="1:269" x14ac:dyDescent="0.25">
      <c r="R506">
        <f>IF(OR($U506="",$Q506=""),"",IFERROR($U506/$Q506,0))</f>
      </c>
      <c r="S506">
        <f>IF($U506="","",
SUM($T506,$V506,$AA506,$W506,$Y506)*
(1-IF($AB506="",0,VALUE($AB506)/100)))</f>
      </c>
      <c r="T506">
        <f>IF($U506="","",$U506)</f>
      </c>
      <c r="V506">
        <f>IF($U506="","",
IF($O506="","",
IF(ISNUMBER(SEARCH("exempt",LOWER($O506))),0,
$U506*(VALUE(SUBSTITUTE($O506,"%",""))/100))))</f>
      </c>
      <c r="AC506">
        <f>IFERROR(IF(FIND(" - ",$K506)&gt;0,MID($K506,FIND(" - ",$K506)+3,LEN($K506)),""),"")</f>
      </c>
      <c r="AL506" t="s">
        <v>1386</v>
      </c>
      <c r="AT506">
        <f>IFERROR(LEFT($K506,FIND(" - ",$K506)-1),$K506)</f>
      </c>
      <c r="AW506">
        <f>IF($CL506&gt;=1,INDEX($AU:$AU,$CK506+1),"")</f>
      </c>
      <c r="AX506">
        <f>IF($CL506&gt;=2,INDEX($AU:$AU,$CK506+2),"")</f>
      </c>
      <c r="AY506">
        <f>IF($CL506&gt;=3,INDEX($AU:$AU,$CK506+3),"")</f>
      </c>
      <c r="AZ506">
        <f>IF($CL506&gt;=4,INDEX($AU:$AU,$CK506+4),"")</f>
      </c>
      <c r="BA506">
        <f>IF($CL506&gt;=5,INDEX($AU:$AU,$CK506+5),"")</f>
      </c>
      <c r="BB506">
        <f>IF($CL506&gt;=6,INDEX($AU:$AU,$CK506+6),"")</f>
      </c>
      <c r="BC506">
        <f>IF($CL506&gt;=7,INDEX($AU:$AU,$CK506+7),"")</f>
      </c>
      <c r="BD506">
        <f>IF($CL506&gt;=8,INDEX($AU:$AU,$CK506+8),"")</f>
      </c>
      <c r="BE506">
        <f>IF($CL506&gt;=9,INDEX($AU:$AU,$CK506+9),"")</f>
      </c>
      <c r="BF506">
        <f>IF($CL506&gt;=10,INDEX($AU:$AU,$CK506+10),"")</f>
      </c>
      <c r="BG506">
        <f>IF($CL506&gt;=11,INDEX($AU:$AU,$CK506+11),"")</f>
      </c>
      <c r="BH506">
        <f>IF($CL506&gt;=12,INDEX($AU:$AU,$CK506+12),"")</f>
      </c>
      <c r="BI506">
        <f>IF($CL506&gt;=13,INDEX($AU:$AU,$CK506+13),"")</f>
      </c>
      <c r="BJ506">
        <f>IF($CL506&gt;=14,INDEX($AU:$AU,$CK506+14),"")</f>
      </c>
      <c r="BK506">
        <f>IF($CL506&gt;=15,INDEX($AU:$AU,$CK506+15),"")</f>
      </c>
      <c r="BL506">
        <f>IF($CL506&gt;=16,INDEX($AU:$AU,$CK506+16),"")</f>
      </c>
      <c r="BM506">
        <f>IF($CL506&gt;=17,INDEX($AU:$AU,$CK506+17),"")</f>
      </c>
      <c r="BN506">
        <f>IF($CL506&gt;=18,INDEX($AU:$AU,$CK506+18),"")</f>
      </c>
      <c r="BO506">
        <f>IF($CL506&gt;=19,INDEX($AU:$AU,$CK506+19),"")</f>
      </c>
      <c r="BP506">
        <f>IF($CL506&gt;=20,INDEX($AU:$AU,$CK506+20),"")</f>
      </c>
      <c r="BQ506">
        <f>IF($CL506&gt;=21,INDEX($AU:$AU,$CK506+21),"")</f>
      </c>
      <c r="BR506">
        <f>IF($CL506&gt;=22,INDEX($AU:$AU,$CK506+22),"")</f>
      </c>
      <c r="BS506">
        <f>IF($CL506&gt;=23,INDEX($AU:$AU,$CK506+23),"")</f>
      </c>
      <c r="BT506">
        <f>IF($CL506&gt;=24,INDEX($AU:$AU,$CK506+24),"")</f>
      </c>
      <c r="BU506">
        <f>IF($CL506&gt;=25,INDEX($AU:$AU,$CK506+25),"")</f>
      </c>
      <c r="BV506">
        <f>IF($CL506&gt;=26,INDEX($AU:$AU,$CK506+26),"")</f>
      </c>
      <c r="BW506">
        <f>IF($CL506&gt;=27,INDEX($AU:$AU,$CK506+27),"")</f>
      </c>
      <c r="BX506">
        <f>IF($CL506&gt;=28,INDEX($AU:$AU,$CK506+28),"")</f>
      </c>
      <c r="BY506">
        <f>IF($CL506&gt;=29,INDEX($AU:$AU,$CK506+29),"")</f>
      </c>
      <c r="BZ506">
        <f>IF($CL506&gt;=30,INDEX($AU:$AU,$CK506+30),"")</f>
      </c>
      <c r="CA506">
        <f>IF($CL506&gt;=31,INDEX($AU:$AU,$CK506+31),"")</f>
      </c>
      <c r="CB506">
        <f>IF($CL506&gt;=32,INDEX($AU:$AU,$CK506+32),"")</f>
      </c>
      <c r="CC506">
        <f>IF($CL506&gt;=33,INDEX($AU:$AU,$CK506+33),"")</f>
      </c>
      <c r="CD506">
        <f>IF($CL506&gt;=34,INDEX($AU:$AU,$CK506+34),"")</f>
      </c>
      <c r="CE506">
        <f>IF($CL506&gt;=35,INDEX($AU:$AU,$CK506+35),"")</f>
      </c>
      <c r="CF506">
        <f>IF($CL506&gt;=36,INDEX($AU:$AU,$CK506+36),"")</f>
      </c>
      <c r="CG506">
        <f>IF($CL506&gt;=37,INDEX($AU:$AU,$CK506+37),"")</f>
      </c>
      <c r="CH506">
        <f>IF($CL506&gt;=38,INDEX($AU:$AU,$CK506+38),"")</f>
      </c>
      <c r="CI506">
        <f>IF($CL506&gt;=39,INDEX($AU:$AU,$CK506+39),"")</f>
      </c>
      <c r="CJ506">
        <f>IF($CL506&gt;=40,INDEX($AU:$AU,$CK506+40),"")</f>
      </c>
      <c r="CK506">
        <f>IFERROR(MATCH($AT506,$AU$2:$AU$133,0)+1,0)</f>
      </c>
      <c r="CL506">
        <f>IFERROR(INDEX($AV$2:$AV$133,MATCH($AT506,$AU$2:$AU$133,0)),0)</f>
      </c>
      <c r="CM506">
        <f>IFERROR(LEFT($L506,FIND(" - ",$L506)-1),$L506)</f>
      </c>
      <c r="CN506" t="s">
        <v>149</v>
      </c>
      <c r="CP506">
        <f>IF($DK506&gt;=1,INDEX($CN:$CN,$DJ506+1),"")</f>
      </c>
      <c r="CQ506">
        <f>IF($DK506&gt;=2,INDEX($CN:$CN,$DJ506+2),"")</f>
      </c>
      <c r="CR506">
        <f>IF($DK506&gt;=3,INDEX($CN:$CN,$DJ506+3),"")</f>
      </c>
      <c r="CS506">
        <f>IF($DK506&gt;=4,INDEX($CN:$CN,$DJ506+4),"")</f>
      </c>
      <c r="CT506">
        <f>IF($DK506&gt;=5,INDEX($CN:$CN,$DJ506+5),"")</f>
      </c>
      <c r="CU506">
        <f>IF($DK506&gt;=6,INDEX($CN:$CN,$DJ506+6),"")</f>
      </c>
      <c r="CV506">
        <f>IF($DK506&gt;=7,INDEX($CN:$CN,$DJ506+7),"")</f>
      </c>
      <c r="CW506">
        <f>IF($DK506&gt;=8,INDEX($CN:$CN,$DJ506+8),"")</f>
      </c>
      <c r="CX506">
        <f>IF($DK506&gt;=9,INDEX($CN:$CN,$DJ506+9),"")</f>
      </c>
      <c r="CY506">
        <f>IF($DK506&gt;=10,INDEX($CN:$CN,$DJ506+10),"")</f>
      </c>
      <c r="CZ506">
        <f>IF($DK506&gt;=11,INDEX($CN:$CN,$DJ506+11),"")</f>
      </c>
      <c r="DA506">
        <f>IF($DK506&gt;=12,INDEX($CN:$CN,$DJ506+12),"")</f>
      </c>
      <c r="DB506">
        <f>IF($DK506&gt;=13,INDEX($CN:$CN,$DJ506+13),"")</f>
      </c>
      <c r="DC506">
        <f>IF($DK506&gt;=14,INDEX($CN:$CN,$DJ506+14),"")</f>
      </c>
      <c r="DD506">
        <f>IF($DK506&gt;=15,INDEX($CN:$CN,$DJ506+15),"")</f>
      </c>
      <c r="DE506">
        <f>IF($DK506&gt;=16,INDEX($CN:$CN,$DJ506+16),"")</f>
      </c>
      <c r="DF506">
        <f>IF($DK506&gt;=17,INDEX($CN:$CN,$DJ506+17),"")</f>
      </c>
      <c r="DG506">
        <f>IF($DK506&gt;=18,INDEX($CN:$CN,$DJ506+18),"")</f>
      </c>
      <c r="DH506">
        <f>IF($DK506&gt;=19,INDEX($CN:$CN,$DJ506+19),"")</f>
      </c>
      <c r="DI506">
        <f>IF($DK506&gt;=20,INDEX($CN:$CN,$DJ506+20),"")</f>
      </c>
      <c r="DJ506">
        <f>IFERROR(MATCH($CM506,$CN$2:$CN$1089,0)+1,0)</f>
      </c>
      <c r="DK506">
        <f>IFERROR(INDEX($CO$2:$CO$1089,MATCH($CM506,$CN$2:$CN$1089,0)),0)</f>
      </c>
      <c r="DL506">
        <f>IFERROR(INDEX($AS:$AS,MATCH($O506,$AR:$AR,0))&amp;"","")</f>
      </c>
      <c r="DP506">
        <f>IF($GS506&gt;=1,INDEX($DM:$DM,$GR506+1),"")</f>
      </c>
      <c r="DQ506">
        <f>IF($GS506&gt;=2,INDEX($DM:$DM,$GR506+2),"")</f>
      </c>
      <c r="DR506">
        <f>IF($GS506&gt;=3,INDEX($DM:$DM,$GR506+3),"")</f>
      </c>
      <c r="DS506">
        <f>IF($GS506&gt;=4,INDEX($DM:$DM,$GR506+4),"")</f>
      </c>
      <c r="DT506">
        <f>IF($GS506&gt;=5,INDEX($DM:$DM,$GR506+5),"")</f>
      </c>
      <c r="DU506">
        <f>IF($GS506&gt;=6,INDEX($DM:$DM,$GR506+6),"")</f>
      </c>
      <c r="DV506">
        <f>IF($GS506&gt;=7,INDEX($DM:$DM,$GR506+7),"")</f>
      </c>
      <c r="DW506">
        <f>IF($GS506&gt;=8,INDEX($DM:$DM,$GR506+8),"")</f>
      </c>
      <c r="DX506">
        <f>IF($GS506&gt;=9,INDEX($DM:$DM,$GR506+9),"")</f>
      </c>
      <c r="DY506">
        <f>IF($GS506&gt;=10,INDEX($DM:$DM,$GR506+10),"")</f>
      </c>
      <c r="DZ506">
        <f>IF($GS506&gt;=11,INDEX($DM:$DM,$GR506+11),"")</f>
      </c>
      <c r="EA506">
        <f>IF($GS506&gt;=12,INDEX($DM:$DM,$GR506+12),"")</f>
      </c>
      <c r="EB506">
        <f>IF($GS506&gt;=13,INDEX($DM:$DM,$GR506+13),"")</f>
      </c>
      <c r="EC506">
        <f>IF($GS506&gt;=14,INDEX($DM:$DM,$GR506+14),"")</f>
      </c>
      <c r="ED506">
        <f>IF($GS506&gt;=15,INDEX($DM:$DM,$GR506+15),"")</f>
      </c>
      <c r="EE506">
        <f>IF($GS506&gt;=16,INDEX($DM:$DM,$GR506+16),"")</f>
      </c>
      <c r="EF506">
        <f>IF($GS506&gt;=17,INDEX($DM:$DM,$GR506+17),"")</f>
      </c>
      <c r="EG506">
        <f>IF($GS506&gt;=18,INDEX($DM:$DM,$GR506+18),"")</f>
      </c>
      <c r="EH506">
        <f>IF($GS506&gt;=19,INDEX($DM:$DM,$GR506+19),"")</f>
      </c>
      <c r="EI506">
        <f>IF($GS506&gt;=20,INDEX($DM:$DM,$GR506+20),"")</f>
      </c>
      <c r="EJ506">
        <f>IF($GS506&gt;=21,INDEX($DM:$DM,$GR506+21),"")</f>
      </c>
      <c r="EK506">
        <f>IF($GS506&gt;=22,INDEX($DM:$DM,$GR506+22),"")</f>
      </c>
      <c r="EL506">
        <f>IF($GS506&gt;=23,INDEX($DM:$DM,$GR506+23),"")</f>
      </c>
      <c r="EM506">
        <f>IF($GS506&gt;=24,INDEX($DM:$DM,$GR506+24),"")</f>
      </c>
      <c r="EN506">
        <f>IF($GS506&gt;=25,INDEX($DM:$DM,$GR506+25),"")</f>
      </c>
      <c r="EO506">
        <f>IF($GS506&gt;=26,INDEX($DM:$DM,$GR506+26),"")</f>
      </c>
      <c r="EP506">
        <f>IF($GS506&gt;=27,INDEX($DM:$DM,$GR506+27),"")</f>
      </c>
      <c r="EQ506">
        <f>IF($GS506&gt;=28,INDEX($DM:$DM,$GR506+28),"")</f>
      </c>
      <c r="ER506">
        <f>IF($GS506&gt;=29,INDEX($DM:$DM,$GR506+29),"")</f>
      </c>
      <c r="ES506">
        <f>IF($GS506&gt;=30,INDEX($DM:$DM,$GR506+30),"")</f>
      </c>
      <c r="ET506">
        <f>IF($GS506&gt;=31,INDEX($DM:$DM,$GR506+31),"")</f>
      </c>
      <c r="EU506">
        <f>IF($GS506&gt;=32,INDEX($DM:$DM,$GR506+32),"")</f>
      </c>
      <c r="EV506">
        <f>IF($GS506&gt;=33,INDEX($DM:$DM,$GR506+33),"")</f>
      </c>
      <c r="EW506">
        <f>IF($GS506&gt;=34,INDEX($DM:$DM,$GR506+34),"")</f>
      </c>
      <c r="EX506">
        <f>IF($GS506&gt;=35,INDEX($DM:$DM,$GR506+35),"")</f>
      </c>
      <c r="EY506">
        <f>IF($GS506&gt;=36,INDEX($DM:$DM,$GR506+36),"")</f>
      </c>
      <c r="EZ506">
        <f>IF($GS506&gt;=37,INDEX($DM:$DM,$GR506+37),"")</f>
      </c>
      <c r="FA506">
        <f>IF($GS506&gt;=38,INDEX($DM:$DM,$GR506+38),"")</f>
      </c>
      <c r="FB506">
        <f>IF($GS506&gt;=39,INDEX($DM:$DM,$GR506+39),"")</f>
      </c>
      <c r="FC506">
        <f>IF($GS506&gt;=40,INDEX($DM:$DM,$GR506+40),"")</f>
      </c>
      <c r="FD506">
        <f>IF($GS506&gt;=1,INDEX($DN:$DN,$GR506+1),"")</f>
      </c>
      <c r="FE506">
        <f>IF($GS506&gt;=2,INDEX($DN:$DN,$GR506+2),"")</f>
      </c>
      <c r="FF506">
        <f>IF($GS506&gt;=3,INDEX($DN:$DN,$GR506+3),"")</f>
      </c>
      <c r="FG506">
        <f>IF($GS506&gt;=4,INDEX($DN:$DN,$GR506+4),"")</f>
      </c>
      <c r="FH506">
        <f>IF($GS506&gt;=5,INDEX($DN:$DN,$GR506+5),"")</f>
      </c>
      <c r="FI506">
        <f>IF($GS506&gt;=6,INDEX($DN:$DN,$GR506+6),"")</f>
      </c>
      <c r="FJ506">
        <f>IF($GS506&gt;=7,INDEX($DN:$DN,$GR506+7),"")</f>
      </c>
      <c r="FK506">
        <f>IF($GS506&gt;=8,INDEX($DN:$DN,$GR506+8),"")</f>
      </c>
      <c r="FL506">
        <f>IF($GS506&gt;=9,INDEX($DN:$DN,$GR506+9),"")</f>
      </c>
      <c r="FM506">
        <f>IF($GS506&gt;=10,INDEX($DN:$DN,$GR506+10),"")</f>
      </c>
      <c r="FN506">
        <f>IF($GS506&gt;=11,INDEX($DN:$DN,$GR506+11),"")</f>
      </c>
      <c r="FO506">
        <f>IF($GS506&gt;=12,INDEX($DN:$DN,$GR506+12),"")</f>
      </c>
      <c r="FP506">
        <f>IF($GS506&gt;=13,INDEX($DN:$DN,$GR506+13),"")</f>
      </c>
      <c r="FQ506">
        <f>IF($GS506&gt;=14,INDEX($DN:$DN,$GR506+14),"")</f>
      </c>
      <c r="FR506">
        <f>IF($GS506&gt;=15,INDEX($DN:$DN,$GR506+15),"")</f>
      </c>
      <c r="FS506">
        <f>IF($GS506&gt;=16,INDEX($DN:$DN,$GR506+16),"")</f>
      </c>
      <c r="FT506">
        <f>IF($GS506&gt;=17,INDEX($DN:$DN,$GR506+17),"")</f>
      </c>
      <c r="FU506">
        <f>IF($GS506&gt;=18,INDEX($DN:$DN,$GR506+18),"")</f>
      </c>
      <c r="FV506">
        <f>IF($GS506&gt;=19,INDEX($DN:$DN,$GR506+19),"")</f>
      </c>
      <c r="FW506">
        <f>IF($GS506&gt;=20,INDEX($DN:$DN,$GR506+20),"")</f>
      </c>
      <c r="FX506">
        <f>IF($GS506&gt;=21,INDEX($DN:$DN,$GR506+21),"")</f>
      </c>
      <c r="FY506">
        <f>IF($GS506&gt;=22,INDEX($DN:$DN,$GR506+22),"")</f>
      </c>
      <c r="FZ506">
        <f>IF($GS506&gt;=23,INDEX($DN:$DN,$GR506+23),"")</f>
      </c>
      <c r="GA506">
        <f>IF($GS506&gt;=24,INDEX($DN:$DN,$GR506+24),"")</f>
      </c>
      <c r="GB506">
        <f>IF($GS506&gt;=25,INDEX($DN:$DN,$GR506+25),"")</f>
      </c>
      <c r="GC506">
        <f>IF($GS506&gt;=26,INDEX($DN:$DN,$GR506+26),"")</f>
      </c>
      <c r="GD506">
        <f>IF($GS506&gt;=27,INDEX($DN:$DN,$GR506+27),"")</f>
      </c>
      <c r="GE506">
        <f>IF($GS506&gt;=28,INDEX($DN:$DN,$GR506+28),"")</f>
      </c>
      <c r="GF506">
        <f>IF($GS506&gt;=29,INDEX($DN:$DN,$GR506+29),"")</f>
      </c>
      <c r="GG506">
        <f>IF($GS506&gt;=30,INDEX($DN:$DN,$GR506+30),"")</f>
      </c>
      <c r="GH506">
        <f>IF($GS506&gt;=31,INDEX($DN:$DN,$GR506+31),"")</f>
      </c>
      <c r="GI506">
        <f>IF($GS506&gt;=32,INDEX($DN:$DN,$GR506+32),"")</f>
      </c>
      <c r="GJ506">
        <f>IF($GS506&gt;=33,INDEX($DN:$DN,$GR506+33),"")</f>
      </c>
      <c r="GK506">
        <f>IF($GS506&gt;=34,INDEX($DN:$DN,$GR506+34),"")</f>
      </c>
      <c r="GL506">
        <f>IF($GS506&gt;=35,INDEX($DN:$DN,$GR506+35),"")</f>
      </c>
      <c r="GM506">
        <f>IF($GS506&gt;=36,INDEX($DN:$DN,$GR506+36),"")</f>
      </c>
      <c r="GN506">
        <f>IF($GS506&gt;=37,INDEX($DN:$DN,$GR506+37),"")</f>
      </c>
      <c r="GO506">
        <f>IF($GS506&gt;=38,INDEX($DN:$DN,$GR506+38),"")</f>
      </c>
      <c r="GP506">
        <f>IF($GS506&gt;=39,INDEX($DN:$DN,$GR506+39),"")</f>
      </c>
      <c r="GQ506">
        <f>IF($GS506&gt;=40,INDEX($DN:$DN,$GR506+40),"")</f>
      </c>
      <c r="GR506">
        <f>IFERROR(MATCH($DL506,$DM$2:$DM$148,0)+1,0)</f>
      </c>
      <c r="GS506">
        <f>IFERROR(INDEX($DO$2:$DO$148,MATCH($DL506,$DM$2:$DM$148,0)),0)</f>
      </c>
      <c r="GT506">
        <f>IFERROR(MATCH($Z506,$DP$506:$FC$506,0),0)</f>
      </c>
      <c r="GU506">
        <f>IF($GT506&gt;0,INDEX($FD$506:$GQ$506,$GT506),"")</f>
      </c>
      <c r="GX506">
        <f>IF($JG506&gt;=1,INDEX($GV:$GV,$JF506+1),"")</f>
      </c>
      <c r="GY506">
        <f>IF($JG506&gt;=2,INDEX($GV:$GV,$JF506+2),"")</f>
      </c>
      <c r="GZ506">
        <f>IF($JG506&gt;=3,INDEX($GV:$GV,$JF506+3),"")</f>
      </c>
      <c r="HA506">
        <f>IF($JG506&gt;=4,INDEX($GV:$GV,$JF506+4),"")</f>
      </c>
      <c r="HB506">
        <f>IF($JG506&gt;=5,INDEX($GV:$GV,$JF506+5),"")</f>
      </c>
      <c r="HC506">
        <f>IF($JG506&gt;=6,INDEX($GV:$GV,$JF506+6),"")</f>
      </c>
      <c r="HD506">
        <f>IF($JG506&gt;=7,INDEX($GV:$GV,$JF506+7),"")</f>
      </c>
      <c r="HE506">
        <f>IF($JG506&gt;=8,INDEX($GV:$GV,$JF506+8),"")</f>
      </c>
      <c r="HF506">
        <f>IF($JG506&gt;=9,INDEX($GV:$GV,$JF506+9),"")</f>
      </c>
      <c r="HG506">
        <f>IF($JG506&gt;=10,INDEX($GV:$GV,$JF506+10),"")</f>
      </c>
      <c r="HH506">
        <f>IF($JG506&gt;=11,INDEX($GV:$GV,$JF506+11),"")</f>
      </c>
      <c r="HI506">
        <f>IF($JG506&gt;=12,INDEX($GV:$GV,$JF506+12),"")</f>
      </c>
      <c r="HJ506">
        <f>IF($JG506&gt;=13,INDEX($GV:$GV,$JF506+13),"")</f>
      </c>
      <c r="HK506">
        <f>IF($JG506&gt;=14,INDEX($GV:$GV,$JF506+14),"")</f>
      </c>
      <c r="HL506">
        <f>IF($JG506&gt;=15,INDEX($GV:$GV,$JF506+15),"")</f>
      </c>
      <c r="HM506">
        <f>IF($JG506&gt;=16,INDEX($GV:$GV,$JF506+16),"")</f>
      </c>
      <c r="HN506">
        <f>IF($JG506&gt;=17,INDEX($GV:$GV,$JF506+17),"")</f>
      </c>
      <c r="HO506">
        <f>IF($JG506&gt;=18,INDEX($GV:$GV,$JF506+18),"")</f>
      </c>
      <c r="HP506">
        <f>IF($JG506&gt;=19,INDEX($GV:$GV,$JF506+19),"")</f>
      </c>
      <c r="HQ506">
        <f>IF($JG506&gt;=20,INDEX($GV:$GV,$JF506+20),"")</f>
      </c>
      <c r="HR506">
        <f>IF($JG506&gt;=21,INDEX($GV:$GV,$JF506+21),"")</f>
      </c>
      <c r="HS506">
        <f>IF($JG506&gt;=22,INDEX($GV:$GV,$JF506+22),"")</f>
      </c>
      <c r="HT506">
        <f>IF($JG506&gt;=23,INDEX($GV:$GV,$JF506+23),"")</f>
      </c>
      <c r="HU506">
        <f>IF($JG506&gt;=24,INDEX($GV:$GV,$JF506+24),"")</f>
      </c>
      <c r="HV506">
        <f>IF($JG506&gt;=25,INDEX($GV:$GV,$JF506+25),"")</f>
      </c>
      <c r="HW506">
        <f>IF($JG506&gt;=26,INDEX($GV:$GV,$JF506+26),"")</f>
      </c>
      <c r="HX506">
        <f>IF($JG506&gt;=27,INDEX($GV:$GV,$JF506+27),"")</f>
      </c>
      <c r="HY506">
        <f>IF($JG506&gt;=28,INDEX($GV:$GV,$JF506+28),"")</f>
      </c>
      <c r="HZ506">
        <f>IF($JG506&gt;=29,INDEX($GV:$GV,$JF506+29),"")</f>
      </c>
      <c r="IA506">
        <f>IF($JG506&gt;=30,INDEX($GV:$GV,$JF506+30),"")</f>
      </c>
      <c r="IB506">
        <f>IF($JG506&gt;=31,INDEX($GV:$GV,$JF506+31),"")</f>
      </c>
      <c r="IC506">
        <f>IF($JG506&gt;=32,INDEX($GV:$GV,$JF506+32),"")</f>
      </c>
      <c r="ID506">
        <f>IF($JG506&gt;=33,INDEX($GV:$GV,$JF506+33),"")</f>
      </c>
      <c r="IE506">
        <f>IF($JG506&gt;=34,INDEX($GV:$GV,$JF506+34),"")</f>
      </c>
      <c r="IF506">
        <f>IF($JG506&gt;=35,INDEX($GV:$GV,$JF506+35),"")</f>
      </c>
      <c r="IG506">
        <f>IF($JG506&gt;=36,INDEX($GV:$GV,$JF506+36),"")</f>
      </c>
      <c r="IH506">
        <f>IF($JG506&gt;=37,INDEX($GV:$GV,$JF506+37),"")</f>
      </c>
      <c r="II506">
        <f>IF($JG506&gt;=38,INDEX($GV:$GV,$JF506+38),"")</f>
      </c>
      <c r="IJ506">
        <f>IF($JG506&gt;=39,INDEX($GV:$GV,$JF506+39),"")</f>
      </c>
      <c r="IK506">
        <f>IF($JG506&gt;=40,INDEX($GV:$GV,$JF506+40),"")</f>
      </c>
      <c r="IL506">
        <f>IF($JG506&gt;=41,INDEX($GV:$GV,$JF506+41),"")</f>
      </c>
      <c r="IM506">
        <f>IF($JG506&gt;=42,INDEX($GV:$GV,$JF506+42),"")</f>
      </c>
      <c r="IN506">
        <f>IF($JG506&gt;=43,INDEX($GV:$GV,$JF506+43),"")</f>
      </c>
      <c r="IO506">
        <f>IF($JG506&gt;=44,INDEX($GV:$GV,$JF506+44),"")</f>
      </c>
      <c r="IP506">
        <f>IF($JG506&gt;=45,INDEX($GV:$GV,$JF506+45),"")</f>
      </c>
      <c r="IQ506">
        <f>IF($JG506&gt;=46,INDEX($GV:$GV,$JF506+46),"")</f>
      </c>
      <c r="IR506">
        <f>IF($JG506&gt;=47,INDEX($GV:$GV,$JF506+47),"")</f>
      </c>
      <c r="IS506">
        <f>IF($JG506&gt;=48,INDEX($GV:$GV,$JF506+48),"")</f>
      </c>
      <c r="IT506">
        <f>IF($JG506&gt;=49,INDEX($GV:$GV,$JF506+49),"")</f>
      </c>
      <c r="IU506">
        <f>IF($JG506&gt;=50,INDEX($GV:$GV,$JF506+50),"")</f>
      </c>
      <c r="IV506">
        <f>IF($JG506&gt;=51,INDEX($GV:$GV,$JF506+51),"")</f>
      </c>
      <c r="IW506">
        <f>IF($JG506&gt;=52,INDEX($GV:$GV,$JF506+52),"")</f>
      </c>
      <c r="IX506">
        <f>IF($JG506&gt;=53,INDEX($GV:$GV,$JF506+53),"")</f>
      </c>
      <c r="IY506">
        <f>IF($JG506&gt;=54,INDEX($GV:$GV,$JF506+54),"")</f>
      </c>
      <c r="IZ506">
        <f>IF($JG506&gt;=55,INDEX($GV:$GV,$JF506+55),"")</f>
      </c>
      <c r="JA506">
        <f>IF($JG506&gt;=56,INDEX($GV:$GV,$JF506+56),"")</f>
      </c>
      <c r="JB506">
        <f>IF($JG506&gt;=57,INDEX($GV:$GV,$JF506+57),"")</f>
      </c>
      <c r="JC506">
        <f>IF($JG506&gt;=58,INDEX($GV:$GV,$JF506+58),"")</f>
      </c>
      <c r="JD506">
        <f>IF($JG506&gt;=59,INDEX($GV:$GV,$JF506+59),"")</f>
      </c>
      <c r="JE506">
        <f>IF($JG506&gt;=60,INDEX($GV:$GV,$JF506+60),"")</f>
      </c>
      <c r="JF506">
        <f>IFERROR(MATCH($GU506,$GV$2:$GV$322,0)+1,0)</f>
      </c>
      <c r="JG506">
        <f>IFERROR(INDEX($GW$2:$GW$322,MATCH($GU506,$GV$2:$GV$322,0)),0)</f>
      </c>
      <c r="JH506" t="s">
        <v>44</v>
      </c>
      <c r="JI506" t="s">
        <v>44</v>
      </c>
    </row>
    <row r="507" spans="1:269" x14ac:dyDescent="0.25">
      <c r="R507">
        <f>IF(OR($U507="",$Q507=""),"",IFERROR($U507/$Q507,0))</f>
      </c>
      <c r="S507">
        <f>IF($U507="","",
SUM($T507,$V507,$AA507,$W507,$Y507)*
(1-IF($AB507="",0,VALUE($AB507)/100)))</f>
      </c>
      <c r="T507">
        <f>IF($U507="","",$U507)</f>
      </c>
      <c r="V507">
        <f>IF($U507="","",
IF($O507="","",
IF(ISNUMBER(SEARCH("exempt",LOWER($O507))),0,
$U507*(VALUE(SUBSTITUTE($O507,"%",""))/100))))</f>
      </c>
      <c r="AC507">
        <f>IFERROR(IF(FIND(" - ",$K507)&gt;0,MID($K507,FIND(" - ",$K507)+3,LEN($K507)),""),"")</f>
      </c>
      <c r="AL507" t="s">
        <v>1387</v>
      </c>
      <c r="AT507">
        <f>IFERROR(LEFT($K507,FIND(" - ",$K507)-1),$K507)</f>
      </c>
      <c r="AW507">
        <f>IF($CL507&gt;=1,INDEX($AU:$AU,$CK507+1),"")</f>
      </c>
      <c r="AX507">
        <f>IF($CL507&gt;=2,INDEX($AU:$AU,$CK507+2),"")</f>
      </c>
      <c r="AY507">
        <f>IF($CL507&gt;=3,INDEX($AU:$AU,$CK507+3),"")</f>
      </c>
      <c r="AZ507">
        <f>IF($CL507&gt;=4,INDEX($AU:$AU,$CK507+4),"")</f>
      </c>
      <c r="BA507">
        <f>IF($CL507&gt;=5,INDEX($AU:$AU,$CK507+5),"")</f>
      </c>
      <c r="BB507">
        <f>IF($CL507&gt;=6,INDEX($AU:$AU,$CK507+6),"")</f>
      </c>
      <c r="BC507">
        <f>IF($CL507&gt;=7,INDEX($AU:$AU,$CK507+7),"")</f>
      </c>
      <c r="BD507">
        <f>IF($CL507&gt;=8,INDEX($AU:$AU,$CK507+8),"")</f>
      </c>
      <c r="BE507">
        <f>IF($CL507&gt;=9,INDEX($AU:$AU,$CK507+9),"")</f>
      </c>
      <c r="BF507">
        <f>IF($CL507&gt;=10,INDEX($AU:$AU,$CK507+10),"")</f>
      </c>
      <c r="BG507">
        <f>IF($CL507&gt;=11,INDEX($AU:$AU,$CK507+11),"")</f>
      </c>
      <c r="BH507">
        <f>IF($CL507&gt;=12,INDEX($AU:$AU,$CK507+12),"")</f>
      </c>
      <c r="BI507">
        <f>IF($CL507&gt;=13,INDEX($AU:$AU,$CK507+13),"")</f>
      </c>
      <c r="BJ507">
        <f>IF($CL507&gt;=14,INDEX($AU:$AU,$CK507+14),"")</f>
      </c>
      <c r="BK507">
        <f>IF($CL507&gt;=15,INDEX($AU:$AU,$CK507+15),"")</f>
      </c>
      <c r="BL507">
        <f>IF($CL507&gt;=16,INDEX($AU:$AU,$CK507+16),"")</f>
      </c>
      <c r="BM507">
        <f>IF($CL507&gt;=17,INDEX($AU:$AU,$CK507+17),"")</f>
      </c>
      <c r="BN507">
        <f>IF($CL507&gt;=18,INDEX($AU:$AU,$CK507+18),"")</f>
      </c>
      <c r="BO507">
        <f>IF($CL507&gt;=19,INDEX($AU:$AU,$CK507+19),"")</f>
      </c>
      <c r="BP507">
        <f>IF($CL507&gt;=20,INDEX($AU:$AU,$CK507+20),"")</f>
      </c>
      <c r="BQ507">
        <f>IF($CL507&gt;=21,INDEX($AU:$AU,$CK507+21),"")</f>
      </c>
      <c r="BR507">
        <f>IF($CL507&gt;=22,INDEX($AU:$AU,$CK507+22),"")</f>
      </c>
      <c r="BS507">
        <f>IF($CL507&gt;=23,INDEX($AU:$AU,$CK507+23),"")</f>
      </c>
      <c r="BT507">
        <f>IF($CL507&gt;=24,INDEX($AU:$AU,$CK507+24),"")</f>
      </c>
      <c r="BU507">
        <f>IF($CL507&gt;=25,INDEX($AU:$AU,$CK507+25),"")</f>
      </c>
      <c r="BV507">
        <f>IF($CL507&gt;=26,INDEX($AU:$AU,$CK507+26),"")</f>
      </c>
      <c r="BW507">
        <f>IF($CL507&gt;=27,INDEX($AU:$AU,$CK507+27),"")</f>
      </c>
      <c r="BX507">
        <f>IF($CL507&gt;=28,INDEX($AU:$AU,$CK507+28),"")</f>
      </c>
      <c r="BY507">
        <f>IF($CL507&gt;=29,INDEX($AU:$AU,$CK507+29),"")</f>
      </c>
      <c r="BZ507">
        <f>IF($CL507&gt;=30,INDEX($AU:$AU,$CK507+30),"")</f>
      </c>
      <c r="CA507">
        <f>IF($CL507&gt;=31,INDEX($AU:$AU,$CK507+31),"")</f>
      </c>
      <c r="CB507">
        <f>IF($CL507&gt;=32,INDEX($AU:$AU,$CK507+32),"")</f>
      </c>
      <c r="CC507">
        <f>IF($CL507&gt;=33,INDEX($AU:$AU,$CK507+33),"")</f>
      </c>
      <c r="CD507">
        <f>IF($CL507&gt;=34,INDEX($AU:$AU,$CK507+34),"")</f>
      </c>
      <c r="CE507">
        <f>IF($CL507&gt;=35,INDEX($AU:$AU,$CK507+35),"")</f>
      </c>
      <c r="CF507">
        <f>IF($CL507&gt;=36,INDEX($AU:$AU,$CK507+36),"")</f>
      </c>
      <c r="CG507">
        <f>IF($CL507&gt;=37,INDEX($AU:$AU,$CK507+37),"")</f>
      </c>
      <c r="CH507">
        <f>IF($CL507&gt;=38,INDEX($AU:$AU,$CK507+38),"")</f>
      </c>
      <c r="CI507">
        <f>IF($CL507&gt;=39,INDEX($AU:$AU,$CK507+39),"")</f>
      </c>
      <c r="CJ507">
        <f>IF($CL507&gt;=40,INDEX($AU:$AU,$CK507+40),"")</f>
      </c>
      <c r="CK507">
        <f>IFERROR(MATCH($AT507,$AU$2:$AU$133,0)+1,0)</f>
      </c>
      <c r="CL507">
        <f>IFERROR(INDEX($AV$2:$AV$133,MATCH($AT507,$AU$2:$AU$133,0)),0)</f>
      </c>
      <c r="CM507">
        <f>IFERROR(LEFT($L507,FIND(" - ",$L507)-1),$L507)</f>
      </c>
      <c r="CN507" t="s">
        <v>1388</v>
      </c>
      <c r="CO507">
        <v>1</v>
      </c>
      <c r="CP507">
        <f>IF($DK507&gt;=1,INDEX($CN:$CN,$DJ507+1),"")</f>
      </c>
      <c r="CQ507">
        <f>IF($DK507&gt;=2,INDEX($CN:$CN,$DJ507+2),"")</f>
      </c>
      <c r="CR507">
        <f>IF($DK507&gt;=3,INDEX($CN:$CN,$DJ507+3),"")</f>
      </c>
      <c r="CS507">
        <f>IF($DK507&gt;=4,INDEX($CN:$CN,$DJ507+4),"")</f>
      </c>
      <c r="CT507">
        <f>IF($DK507&gt;=5,INDEX($CN:$CN,$DJ507+5),"")</f>
      </c>
      <c r="CU507">
        <f>IF($DK507&gt;=6,INDEX($CN:$CN,$DJ507+6),"")</f>
      </c>
      <c r="CV507">
        <f>IF($DK507&gt;=7,INDEX($CN:$CN,$DJ507+7),"")</f>
      </c>
      <c r="CW507">
        <f>IF($DK507&gt;=8,INDEX($CN:$CN,$DJ507+8),"")</f>
      </c>
      <c r="CX507">
        <f>IF($DK507&gt;=9,INDEX($CN:$CN,$DJ507+9),"")</f>
      </c>
      <c r="CY507">
        <f>IF($DK507&gt;=10,INDEX($CN:$CN,$DJ507+10),"")</f>
      </c>
      <c r="CZ507">
        <f>IF($DK507&gt;=11,INDEX($CN:$CN,$DJ507+11),"")</f>
      </c>
      <c r="DA507">
        <f>IF($DK507&gt;=12,INDEX($CN:$CN,$DJ507+12),"")</f>
      </c>
      <c r="DB507">
        <f>IF($DK507&gt;=13,INDEX($CN:$CN,$DJ507+13),"")</f>
      </c>
      <c r="DC507">
        <f>IF($DK507&gt;=14,INDEX($CN:$CN,$DJ507+14),"")</f>
      </c>
      <c r="DD507">
        <f>IF($DK507&gt;=15,INDEX($CN:$CN,$DJ507+15),"")</f>
      </c>
      <c r="DE507">
        <f>IF($DK507&gt;=16,INDEX($CN:$CN,$DJ507+16),"")</f>
      </c>
      <c r="DF507">
        <f>IF($DK507&gt;=17,INDEX($CN:$CN,$DJ507+17),"")</f>
      </c>
      <c r="DG507">
        <f>IF($DK507&gt;=18,INDEX($CN:$CN,$DJ507+18),"")</f>
      </c>
      <c r="DH507">
        <f>IF($DK507&gt;=19,INDEX($CN:$CN,$DJ507+19),"")</f>
      </c>
      <c r="DI507">
        <f>IF($DK507&gt;=20,INDEX($CN:$CN,$DJ507+20),"")</f>
      </c>
      <c r="DJ507">
        <f>IFERROR(MATCH($CM507,$CN$2:$CN$1089,0)+1,0)</f>
      </c>
      <c r="DK507">
        <f>IFERROR(INDEX($CO$2:$CO$1089,MATCH($CM507,$CN$2:$CN$1089,0)),0)</f>
      </c>
      <c r="DL507">
        <f>IFERROR(INDEX($AS:$AS,MATCH($O507,$AR:$AR,0))&amp;"","")</f>
      </c>
      <c r="DP507">
        <f>IF($GS507&gt;=1,INDEX($DM:$DM,$GR507+1),"")</f>
      </c>
      <c r="DQ507">
        <f>IF($GS507&gt;=2,INDEX($DM:$DM,$GR507+2),"")</f>
      </c>
      <c r="DR507">
        <f>IF($GS507&gt;=3,INDEX($DM:$DM,$GR507+3),"")</f>
      </c>
      <c r="DS507">
        <f>IF($GS507&gt;=4,INDEX($DM:$DM,$GR507+4),"")</f>
      </c>
      <c r="DT507">
        <f>IF($GS507&gt;=5,INDEX($DM:$DM,$GR507+5),"")</f>
      </c>
      <c r="DU507">
        <f>IF($GS507&gt;=6,INDEX($DM:$DM,$GR507+6),"")</f>
      </c>
      <c r="DV507">
        <f>IF($GS507&gt;=7,INDEX($DM:$DM,$GR507+7),"")</f>
      </c>
      <c r="DW507">
        <f>IF($GS507&gt;=8,INDEX($DM:$DM,$GR507+8),"")</f>
      </c>
      <c r="DX507">
        <f>IF($GS507&gt;=9,INDEX($DM:$DM,$GR507+9),"")</f>
      </c>
      <c r="DY507">
        <f>IF($GS507&gt;=10,INDEX($DM:$DM,$GR507+10),"")</f>
      </c>
      <c r="DZ507">
        <f>IF($GS507&gt;=11,INDEX($DM:$DM,$GR507+11),"")</f>
      </c>
      <c r="EA507">
        <f>IF($GS507&gt;=12,INDEX($DM:$DM,$GR507+12),"")</f>
      </c>
      <c r="EB507">
        <f>IF($GS507&gt;=13,INDEX($DM:$DM,$GR507+13),"")</f>
      </c>
      <c r="EC507">
        <f>IF($GS507&gt;=14,INDEX($DM:$DM,$GR507+14),"")</f>
      </c>
      <c r="ED507">
        <f>IF($GS507&gt;=15,INDEX($DM:$DM,$GR507+15),"")</f>
      </c>
      <c r="EE507">
        <f>IF($GS507&gt;=16,INDEX($DM:$DM,$GR507+16),"")</f>
      </c>
      <c r="EF507">
        <f>IF($GS507&gt;=17,INDEX($DM:$DM,$GR507+17),"")</f>
      </c>
      <c r="EG507">
        <f>IF($GS507&gt;=18,INDEX($DM:$DM,$GR507+18),"")</f>
      </c>
      <c r="EH507">
        <f>IF($GS507&gt;=19,INDEX($DM:$DM,$GR507+19),"")</f>
      </c>
      <c r="EI507">
        <f>IF($GS507&gt;=20,INDEX($DM:$DM,$GR507+20),"")</f>
      </c>
      <c r="EJ507">
        <f>IF($GS507&gt;=21,INDEX($DM:$DM,$GR507+21),"")</f>
      </c>
      <c r="EK507">
        <f>IF($GS507&gt;=22,INDEX($DM:$DM,$GR507+22),"")</f>
      </c>
      <c r="EL507">
        <f>IF($GS507&gt;=23,INDEX($DM:$DM,$GR507+23),"")</f>
      </c>
      <c r="EM507">
        <f>IF($GS507&gt;=24,INDEX($DM:$DM,$GR507+24),"")</f>
      </c>
      <c r="EN507">
        <f>IF($GS507&gt;=25,INDEX($DM:$DM,$GR507+25),"")</f>
      </c>
      <c r="EO507">
        <f>IF($GS507&gt;=26,INDEX($DM:$DM,$GR507+26),"")</f>
      </c>
      <c r="EP507">
        <f>IF($GS507&gt;=27,INDEX($DM:$DM,$GR507+27),"")</f>
      </c>
      <c r="EQ507">
        <f>IF($GS507&gt;=28,INDEX($DM:$DM,$GR507+28),"")</f>
      </c>
      <c r="ER507">
        <f>IF($GS507&gt;=29,INDEX($DM:$DM,$GR507+29),"")</f>
      </c>
      <c r="ES507">
        <f>IF($GS507&gt;=30,INDEX($DM:$DM,$GR507+30),"")</f>
      </c>
      <c r="ET507">
        <f>IF($GS507&gt;=31,INDEX($DM:$DM,$GR507+31),"")</f>
      </c>
      <c r="EU507">
        <f>IF($GS507&gt;=32,INDEX($DM:$DM,$GR507+32),"")</f>
      </c>
      <c r="EV507">
        <f>IF($GS507&gt;=33,INDEX($DM:$DM,$GR507+33),"")</f>
      </c>
      <c r="EW507">
        <f>IF($GS507&gt;=34,INDEX($DM:$DM,$GR507+34),"")</f>
      </c>
      <c r="EX507">
        <f>IF($GS507&gt;=35,INDEX($DM:$DM,$GR507+35),"")</f>
      </c>
      <c r="EY507">
        <f>IF($GS507&gt;=36,INDEX($DM:$DM,$GR507+36),"")</f>
      </c>
      <c r="EZ507">
        <f>IF($GS507&gt;=37,INDEX($DM:$DM,$GR507+37),"")</f>
      </c>
      <c r="FA507">
        <f>IF($GS507&gt;=38,INDEX($DM:$DM,$GR507+38),"")</f>
      </c>
      <c r="FB507">
        <f>IF($GS507&gt;=39,INDEX($DM:$DM,$GR507+39),"")</f>
      </c>
      <c r="FC507">
        <f>IF($GS507&gt;=40,INDEX($DM:$DM,$GR507+40),"")</f>
      </c>
      <c r="FD507">
        <f>IF($GS507&gt;=1,INDEX($DN:$DN,$GR507+1),"")</f>
      </c>
      <c r="FE507">
        <f>IF($GS507&gt;=2,INDEX($DN:$DN,$GR507+2),"")</f>
      </c>
      <c r="FF507">
        <f>IF($GS507&gt;=3,INDEX($DN:$DN,$GR507+3),"")</f>
      </c>
      <c r="FG507">
        <f>IF($GS507&gt;=4,INDEX($DN:$DN,$GR507+4),"")</f>
      </c>
      <c r="FH507">
        <f>IF($GS507&gt;=5,INDEX($DN:$DN,$GR507+5),"")</f>
      </c>
      <c r="FI507">
        <f>IF($GS507&gt;=6,INDEX($DN:$DN,$GR507+6),"")</f>
      </c>
      <c r="FJ507">
        <f>IF($GS507&gt;=7,INDEX($DN:$DN,$GR507+7),"")</f>
      </c>
      <c r="FK507">
        <f>IF($GS507&gt;=8,INDEX($DN:$DN,$GR507+8),"")</f>
      </c>
      <c r="FL507">
        <f>IF($GS507&gt;=9,INDEX($DN:$DN,$GR507+9),"")</f>
      </c>
      <c r="FM507">
        <f>IF($GS507&gt;=10,INDEX($DN:$DN,$GR507+10),"")</f>
      </c>
      <c r="FN507">
        <f>IF($GS507&gt;=11,INDEX($DN:$DN,$GR507+11),"")</f>
      </c>
      <c r="FO507">
        <f>IF($GS507&gt;=12,INDEX($DN:$DN,$GR507+12),"")</f>
      </c>
      <c r="FP507">
        <f>IF($GS507&gt;=13,INDEX($DN:$DN,$GR507+13),"")</f>
      </c>
      <c r="FQ507">
        <f>IF($GS507&gt;=14,INDEX($DN:$DN,$GR507+14),"")</f>
      </c>
      <c r="FR507">
        <f>IF($GS507&gt;=15,INDEX($DN:$DN,$GR507+15),"")</f>
      </c>
      <c r="FS507">
        <f>IF($GS507&gt;=16,INDEX($DN:$DN,$GR507+16),"")</f>
      </c>
      <c r="FT507">
        <f>IF($GS507&gt;=17,INDEX($DN:$DN,$GR507+17),"")</f>
      </c>
      <c r="FU507">
        <f>IF($GS507&gt;=18,INDEX($DN:$DN,$GR507+18),"")</f>
      </c>
      <c r="FV507">
        <f>IF($GS507&gt;=19,INDEX($DN:$DN,$GR507+19),"")</f>
      </c>
      <c r="FW507">
        <f>IF($GS507&gt;=20,INDEX($DN:$DN,$GR507+20),"")</f>
      </c>
      <c r="FX507">
        <f>IF($GS507&gt;=21,INDEX($DN:$DN,$GR507+21),"")</f>
      </c>
      <c r="FY507">
        <f>IF($GS507&gt;=22,INDEX($DN:$DN,$GR507+22),"")</f>
      </c>
      <c r="FZ507">
        <f>IF($GS507&gt;=23,INDEX($DN:$DN,$GR507+23),"")</f>
      </c>
      <c r="GA507">
        <f>IF($GS507&gt;=24,INDEX($DN:$DN,$GR507+24),"")</f>
      </c>
      <c r="GB507">
        <f>IF($GS507&gt;=25,INDEX($DN:$DN,$GR507+25),"")</f>
      </c>
      <c r="GC507">
        <f>IF($GS507&gt;=26,INDEX($DN:$DN,$GR507+26),"")</f>
      </c>
      <c r="GD507">
        <f>IF($GS507&gt;=27,INDEX($DN:$DN,$GR507+27),"")</f>
      </c>
      <c r="GE507">
        <f>IF($GS507&gt;=28,INDEX($DN:$DN,$GR507+28),"")</f>
      </c>
      <c r="GF507">
        <f>IF($GS507&gt;=29,INDEX($DN:$DN,$GR507+29),"")</f>
      </c>
      <c r="GG507">
        <f>IF($GS507&gt;=30,INDEX($DN:$DN,$GR507+30),"")</f>
      </c>
      <c r="GH507">
        <f>IF($GS507&gt;=31,INDEX($DN:$DN,$GR507+31),"")</f>
      </c>
      <c r="GI507">
        <f>IF($GS507&gt;=32,INDEX($DN:$DN,$GR507+32),"")</f>
      </c>
      <c r="GJ507">
        <f>IF($GS507&gt;=33,INDEX($DN:$DN,$GR507+33),"")</f>
      </c>
      <c r="GK507">
        <f>IF($GS507&gt;=34,INDEX($DN:$DN,$GR507+34),"")</f>
      </c>
      <c r="GL507">
        <f>IF($GS507&gt;=35,INDEX($DN:$DN,$GR507+35),"")</f>
      </c>
      <c r="GM507">
        <f>IF($GS507&gt;=36,INDEX($DN:$DN,$GR507+36),"")</f>
      </c>
      <c r="GN507">
        <f>IF($GS507&gt;=37,INDEX($DN:$DN,$GR507+37),"")</f>
      </c>
      <c r="GO507">
        <f>IF($GS507&gt;=38,INDEX($DN:$DN,$GR507+38),"")</f>
      </c>
      <c r="GP507">
        <f>IF($GS507&gt;=39,INDEX($DN:$DN,$GR507+39),"")</f>
      </c>
      <c r="GQ507">
        <f>IF($GS507&gt;=40,INDEX($DN:$DN,$GR507+40),"")</f>
      </c>
      <c r="GR507">
        <f>IFERROR(MATCH($DL507,$DM$2:$DM$148,0)+1,0)</f>
      </c>
      <c r="GS507">
        <f>IFERROR(INDEX($DO$2:$DO$148,MATCH($DL507,$DM$2:$DM$148,0)),0)</f>
      </c>
      <c r="GT507">
        <f>IFERROR(MATCH($Z507,$DP$507:$FC$507,0),0)</f>
      </c>
      <c r="GU507">
        <f>IF($GT507&gt;0,INDEX($FD$507:$GQ$507,$GT507),"")</f>
      </c>
      <c r="GX507">
        <f>IF($JG507&gt;=1,INDEX($GV:$GV,$JF507+1),"")</f>
      </c>
      <c r="GY507">
        <f>IF($JG507&gt;=2,INDEX($GV:$GV,$JF507+2),"")</f>
      </c>
      <c r="GZ507">
        <f>IF($JG507&gt;=3,INDEX($GV:$GV,$JF507+3),"")</f>
      </c>
      <c r="HA507">
        <f>IF($JG507&gt;=4,INDEX($GV:$GV,$JF507+4),"")</f>
      </c>
      <c r="HB507">
        <f>IF($JG507&gt;=5,INDEX($GV:$GV,$JF507+5),"")</f>
      </c>
      <c r="HC507">
        <f>IF($JG507&gt;=6,INDEX($GV:$GV,$JF507+6),"")</f>
      </c>
      <c r="HD507">
        <f>IF($JG507&gt;=7,INDEX($GV:$GV,$JF507+7),"")</f>
      </c>
      <c r="HE507">
        <f>IF($JG507&gt;=8,INDEX($GV:$GV,$JF507+8),"")</f>
      </c>
      <c r="HF507">
        <f>IF($JG507&gt;=9,INDEX($GV:$GV,$JF507+9),"")</f>
      </c>
      <c r="HG507">
        <f>IF($JG507&gt;=10,INDEX($GV:$GV,$JF507+10),"")</f>
      </c>
      <c r="HH507">
        <f>IF($JG507&gt;=11,INDEX($GV:$GV,$JF507+11),"")</f>
      </c>
      <c r="HI507">
        <f>IF($JG507&gt;=12,INDEX($GV:$GV,$JF507+12),"")</f>
      </c>
      <c r="HJ507">
        <f>IF($JG507&gt;=13,INDEX($GV:$GV,$JF507+13),"")</f>
      </c>
      <c r="HK507">
        <f>IF($JG507&gt;=14,INDEX($GV:$GV,$JF507+14),"")</f>
      </c>
      <c r="HL507">
        <f>IF($JG507&gt;=15,INDEX($GV:$GV,$JF507+15),"")</f>
      </c>
      <c r="HM507">
        <f>IF($JG507&gt;=16,INDEX($GV:$GV,$JF507+16),"")</f>
      </c>
      <c r="HN507">
        <f>IF($JG507&gt;=17,INDEX($GV:$GV,$JF507+17),"")</f>
      </c>
      <c r="HO507">
        <f>IF($JG507&gt;=18,INDEX($GV:$GV,$JF507+18),"")</f>
      </c>
      <c r="HP507">
        <f>IF($JG507&gt;=19,INDEX($GV:$GV,$JF507+19),"")</f>
      </c>
      <c r="HQ507">
        <f>IF($JG507&gt;=20,INDEX($GV:$GV,$JF507+20),"")</f>
      </c>
      <c r="HR507">
        <f>IF($JG507&gt;=21,INDEX($GV:$GV,$JF507+21),"")</f>
      </c>
      <c r="HS507">
        <f>IF($JG507&gt;=22,INDEX($GV:$GV,$JF507+22),"")</f>
      </c>
      <c r="HT507">
        <f>IF($JG507&gt;=23,INDEX($GV:$GV,$JF507+23),"")</f>
      </c>
      <c r="HU507">
        <f>IF($JG507&gt;=24,INDEX($GV:$GV,$JF507+24),"")</f>
      </c>
      <c r="HV507">
        <f>IF($JG507&gt;=25,INDEX($GV:$GV,$JF507+25),"")</f>
      </c>
      <c r="HW507">
        <f>IF($JG507&gt;=26,INDEX($GV:$GV,$JF507+26),"")</f>
      </c>
      <c r="HX507">
        <f>IF($JG507&gt;=27,INDEX($GV:$GV,$JF507+27),"")</f>
      </c>
      <c r="HY507">
        <f>IF($JG507&gt;=28,INDEX($GV:$GV,$JF507+28),"")</f>
      </c>
      <c r="HZ507">
        <f>IF($JG507&gt;=29,INDEX($GV:$GV,$JF507+29),"")</f>
      </c>
      <c r="IA507">
        <f>IF($JG507&gt;=30,INDEX($GV:$GV,$JF507+30),"")</f>
      </c>
      <c r="IB507">
        <f>IF($JG507&gt;=31,INDEX($GV:$GV,$JF507+31),"")</f>
      </c>
      <c r="IC507">
        <f>IF($JG507&gt;=32,INDEX($GV:$GV,$JF507+32),"")</f>
      </c>
      <c r="ID507">
        <f>IF($JG507&gt;=33,INDEX($GV:$GV,$JF507+33),"")</f>
      </c>
      <c r="IE507">
        <f>IF($JG507&gt;=34,INDEX($GV:$GV,$JF507+34),"")</f>
      </c>
      <c r="IF507">
        <f>IF($JG507&gt;=35,INDEX($GV:$GV,$JF507+35),"")</f>
      </c>
      <c r="IG507">
        <f>IF($JG507&gt;=36,INDEX($GV:$GV,$JF507+36),"")</f>
      </c>
      <c r="IH507">
        <f>IF($JG507&gt;=37,INDEX($GV:$GV,$JF507+37),"")</f>
      </c>
      <c r="II507">
        <f>IF($JG507&gt;=38,INDEX($GV:$GV,$JF507+38),"")</f>
      </c>
      <c r="IJ507">
        <f>IF($JG507&gt;=39,INDEX($GV:$GV,$JF507+39),"")</f>
      </c>
      <c r="IK507">
        <f>IF($JG507&gt;=40,INDEX($GV:$GV,$JF507+40),"")</f>
      </c>
      <c r="IL507">
        <f>IF($JG507&gt;=41,INDEX($GV:$GV,$JF507+41),"")</f>
      </c>
      <c r="IM507">
        <f>IF($JG507&gt;=42,INDEX($GV:$GV,$JF507+42),"")</f>
      </c>
      <c r="IN507">
        <f>IF($JG507&gt;=43,INDEX($GV:$GV,$JF507+43),"")</f>
      </c>
      <c r="IO507">
        <f>IF($JG507&gt;=44,INDEX($GV:$GV,$JF507+44),"")</f>
      </c>
      <c r="IP507">
        <f>IF($JG507&gt;=45,INDEX($GV:$GV,$JF507+45),"")</f>
      </c>
      <c r="IQ507">
        <f>IF($JG507&gt;=46,INDEX($GV:$GV,$JF507+46),"")</f>
      </c>
      <c r="IR507">
        <f>IF($JG507&gt;=47,INDEX($GV:$GV,$JF507+47),"")</f>
      </c>
      <c r="IS507">
        <f>IF($JG507&gt;=48,INDEX($GV:$GV,$JF507+48),"")</f>
      </c>
      <c r="IT507">
        <f>IF($JG507&gt;=49,INDEX($GV:$GV,$JF507+49),"")</f>
      </c>
      <c r="IU507">
        <f>IF($JG507&gt;=50,INDEX($GV:$GV,$JF507+50),"")</f>
      </c>
      <c r="IV507">
        <f>IF($JG507&gt;=51,INDEX($GV:$GV,$JF507+51),"")</f>
      </c>
      <c r="IW507">
        <f>IF($JG507&gt;=52,INDEX($GV:$GV,$JF507+52),"")</f>
      </c>
      <c r="IX507">
        <f>IF($JG507&gt;=53,INDEX($GV:$GV,$JF507+53),"")</f>
      </c>
      <c r="IY507">
        <f>IF($JG507&gt;=54,INDEX($GV:$GV,$JF507+54),"")</f>
      </c>
      <c r="IZ507">
        <f>IF($JG507&gt;=55,INDEX($GV:$GV,$JF507+55),"")</f>
      </c>
      <c r="JA507">
        <f>IF($JG507&gt;=56,INDEX($GV:$GV,$JF507+56),"")</f>
      </c>
      <c r="JB507">
        <f>IF($JG507&gt;=57,INDEX($GV:$GV,$JF507+57),"")</f>
      </c>
      <c r="JC507">
        <f>IF($JG507&gt;=58,INDEX($GV:$GV,$JF507+58),"")</f>
      </c>
      <c r="JD507">
        <f>IF($JG507&gt;=59,INDEX($GV:$GV,$JF507+59),"")</f>
      </c>
      <c r="JE507">
        <f>IF($JG507&gt;=60,INDEX($GV:$GV,$JF507+60),"")</f>
      </c>
      <c r="JF507">
        <f>IFERROR(MATCH($GU507,$GV$2:$GV$322,0)+1,0)</f>
      </c>
      <c r="JG507">
        <f>IFERROR(INDEX($GW$2:$GW$322,MATCH($GU507,$GV$2:$GV$322,0)),0)</f>
      </c>
      <c r="JH507" t="s">
        <v>44</v>
      </c>
      <c r="JI507" t="s">
        <v>44</v>
      </c>
    </row>
    <row r="508" spans="1:269" x14ac:dyDescent="0.25">
      <c r="R508">
        <f>IF(OR($U508="",$Q508=""),"",IFERROR($U508/$Q508,0))</f>
      </c>
      <c r="S508">
        <f>IF($U508="","",
SUM($T508,$V508,$AA508,$W508,$Y508)*
(1-IF($AB508="",0,VALUE($AB508)/100)))</f>
      </c>
      <c r="T508">
        <f>IF($U508="","",$U508)</f>
      </c>
      <c r="V508">
        <f>IF($U508="","",
IF($O508="","",
IF(ISNUMBER(SEARCH("exempt",LOWER($O508))),0,
$U508*(VALUE(SUBSTITUTE($O508,"%",""))/100))))</f>
      </c>
      <c r="AC508">
        <f>IFERROR(IF(FIND(" - ",$K508)&gt;0,MID($K508,FIND(" - ",$K508)+3,LEN($K508)),""),"")</f>
      </c>
      <c r="AL508" t="s">
        <v>1389</v>
      </c>
      <c r="AT508">
        <f>IFERROR(LEFT($K508,FIND(" - ",$K508)-1),$K508)</f>
      </c>
      <c r="AW508">
        <f>IF($CL508&gt;=1,INDEX($AU:$AU,$CK508+1),"")</f>
      </c>
      <c r="AX508">
        <f>IF($CL508&gt;=2,INDEX($AU:$AU,$CK508+2),"")</f>
      </c>
      <c r="AY508">
        <f>IF($CL508&gt;=3,INDEX($AU:$AU,$CK508+3),"")</f>
      </c>
      <c r="AZ508">
        <f>IF($CL508&gt;=4,INDEX($AU:$AU,$CK508+4),"")</f>
      </c>
      <c r="BA508">
        <f>IF($CL508&gt;=5,INDEX($AU:$AU,$CK508+5),"")</f>
      </c>
      <c r="BB508">
        <f>IF($CL508&gt;=6,INDEX($AU:$AU,$CK508+6),"")</f>
      </c>
      <c r="BC508">
        <f>IF($CL508&gt;=7,INDEX($AU:$AU,$CK508+7),"")</f>
      </c>
      <c r="BD508">
        <f>IF($CL508&gt;=8,INDEX($AU:$AU,$CK508+8),"")</f>
      </c>
      <c r="BE508">
        <f>IF($CL508&gt;=9,INDEX($AU:$AU,$CK508+9),"")</f>
      </c>
      <c r="BF508">
        <f>IF($CL508&gt;=10,INDEX($AU:$AU,$CK508+10),"")</f>
      </c>
      <c r="BG508">
        <f>IF($CL508&gt;=11,INDEX($AU:$AU,$CK508+11),"")</f>
      </c>
      <c r="BH508">
        <f>IF($CL508&gt;=12,INDEX($AU:$AU,$CK508+12),"")</f>
      </c>
      <c r="BI508">
        <f>IF($CL508&gt;=13,INDEX($AU:$AU,$CK508+13),"")</f>
      </c>
      <c r="BJ508">
        <f>IF($CL508&gt;=14,INDEX($AU:$AU,$CK508+14),"")</f>
      </c>
      <c r="BK508">
        <f>IF($CL508&gt;=15,INDEX($AU:$AU,$CK508+15),"")</f>
      </c>
      <c r="BL508">
        <f>IF($CL508&gt;=16,INDEX($AU:$AU,$CK508+16),"")</f>
      </c>
      <c r="BM508">
        <f>IF($CL508&gt;=17,INDEX($AU:$AU,$CK508+17),"")</f>
      </c>
      <c r="BN508">
        <f>IF($CL508&gt;=18,INDEX($AU:$AU,$CK508+18),"")</f>
      </c>
      <c r="BO508">
        <f>IF($CL508&gt;=19,INDEX($AU:$AU,$CK508+19),"")</f>
      </c>
      <c r="BP508">
        <f>IF($CL508&gt;=20,INDEX($AU:$AU,$CK508+20),"")</f>
      </c>
      <c r="BQ508">
        <f>IF($CL508&gt;=21,INDEX($AU:$AU,$CK508+21),"")</f>
      </c>
      <c r="BR508">
        <f>IF($CL508&gt;=22,INDEX($AU:$AU,$CK508+22),"")</f>
      </c>
      <c r="BS508">
        <f>IF($CL508&gt;=23,INDEX($AU:$AU,$CK508+23),"")</f>
      </c>
      <c r="BT508">
        <f>IF($CL508&gt;=24,INDEX($AU:$AU,$CK508+24),"")</f>
      </c>
      <c r="BU508">
        <f>IF($CL508&gt;=25,INDEX($AU:$AU,$CK508+25),"")</f>
      </c>
      <c r="BV508">
        <f>IF($CL508&gt;=26,INDEX($AU:$AU,$CK508+26),"")</f>
      </c>
      <c r="BW508">
        <f>IF($CL508&gt;=27,INDEX($AU:$AU,$CK508+27),"")</f>
      </c>
      <c r="BX508">
        <f>IF($CL508&gt;=28,INDEX($AU:$AU,$CK508+28),"")</f>
      </c>
      <c r="BY508">
        <f>IF($CL508&gt;=29,INDEX($AU:$AU,$CK508+29),"")</f>
      </c>
      <c r="BZ508">
        <f>IF($CL508&gt;=30,INDEX($AU:$AU,$CK508+30),"")</f>
      </c>
      <c r="CA508">
        <f>IF($CL508&gt;=31,INDEX($AU:$AU,$CK508+31),"")</f>
      </c>
      <c r="CB508">
        <f>IF($CL508&gt;=32,INDEX($AU:$AU,$CK508+32),"")</f>
      </c>
      <c r="CC508">
        <f>IF($CL508&gt;=33,INDEX($AU:$AU,$CK508+33),"")</f>
      </c>
      <c r="CD508">
        <f>IF($CL508&gt;=34,INDEX($AU:$AU,$CK508+34),"")</f>
      </c>
      <c r="CE508">
        <f>IF($CL508&gt;=35,INDEX($AU:$AU,$CK508+35),"")</f>
      </c>
      <c r="CF508">
        <f>IF($CL508&gt;=36,INDEX($AU:$AU,$CK508+36),"")</f>
      </c>
      <c r="CG508">
        <f>IF($CL508&gt;=37,INDEX($AU:$AU,$CK508+37),"")</f>
      </c>
      <c r="CH508">
        <f>IF($CL508&gt;=38,INDEX($AU:$AU,$CK508+38),"")</f>
      </c>
      <c r="CI508">
        <f>IF($CL508&gt;=39,INDEX($AU:$AU,$CK508+39),"")</f>
      </c>
      <c r="CJ508">
        <f>IF($CL508&gt;=40,INDEX($AU:$AU,$CK508+40),"")</f>
      </c>
      <c r="CK508">
        <f>IFERROR(MATCH($AT508,$AU$2:$AU$133,0)+1,0)</f>
      </c>
      <c r="CL508">
        <f>IFERROR(INDEX($AV$2:$AV$133,MATCH($AT508,$AU$2:$AU$133,0)),0)</f>
      </c>
      <c r="CM508">
        <f>IFERROR(LEFT($L508,FIND(" - ",$L508)-1),$L508)</f>
      </c>
      <c r="CN508" t="s">
        <v>149</v>
      </c>
      <c r="CP508">
        <f>IF($DK508&gt;=1,INDEX($CN:$CN,$DJ508+1),"")</f>
      </c>
      <c r="CQ508">
        <f>IF($DK508&gt;=2,INDEX($CN:$CN,$DJ508+2),"")</f>
      </c>
      <c r="CR508">
        <f>IF($DK508&gt;=3,INDEX($CN:$CN,$DJ508+3),"")</f>
      </c>
      <c r="CS508">
        <f>IF($DK508&gt;=4,INDEX($CN:$CN,$DJ508+4),"")</f>
      </c>
      <c r="CT508">
        <f>IF($DK508&gt;=5,INDEX($CN:$CN,$DJ508+5),"")</f>
      </c>
      <c r="CU508">
        <f>IF($DK508&gt;=6,INDEX($CN:$CN,$DJ508+6),"")</f>
      </c>
      <c r="CV508">
        <f>IF($DK508&gt;=7,INDEX($CN:$CN,$DJ508+7),"")</f>
      </c>
      <c r="CW508">
        <f>IF($DK508&gt;=8,INDEX($CN:$CN,$DJ508+8),"")</f>
      </c>
      <c r="CX508">
        <f>IF($DK508&gt;=9,INDEX($CN:$CN,$DJ508+9),"")</f>
      </c>
      <c r="CY508">
        <f>IF($DK508&gt;=10,INDEX($CN:$CN,$DJ508+10),"")</f>
      </c>
      <c r="CZ508">
        <f>IF($DK508&gt;=11,INDEX($CN:$CN,$DJ508+11),"")</f>
      </c>
      <c r="DA508">
        <f>IF($DK508&gt;=12,INDEX($CN:$CN,$DJ508+12),"")</f>
      </c>
      <c r="DB508">
        <f>IF($DK508&gt;=13,INDEX($CN:$CN,$DJ508+13),"")</f>
      </c>
      <c r="DC508">
        <f>IF($DK508&gt;=14,INDEX($CN:$CN,$DJ508+14),"")</f>
      </c>
      <c r="DD508">
        <f>IF($DK508&gt;=15,INDEX($CN:$CN,$DJ508+15),"")</f>
      </c>
      <c r="DE508">
        <f>IF($DK508&gt;=16,INDEX($CN:$CN,$DJ508+16),"")</f>
      </c>
      <c r="DF508">
        <f>IF($DK508&gt;=17,INDEX($CN:$CN,$DJ508+17),"")</f>
      </c>
      <c r="DG508">
        <f>IF($DK508&gt;=18,INDEX($CN:$CN,$DJ508+18),"")</f>
      </c>
      <c r="DH508">
        <f>IF($DK508&gt;=19,INDEX($CN:$CN,$DJ508+19),"")</f>
      </c>
      <c r="DI508">
        <f>IF($DK508&gt;=20,INDEX($CN:$CN,$DJ508+20),"")</f>
      </c>
      <c r="DJ508">
        <f>IFERROR(MATCH($CM508,$CN$2:$CN$1089,0)+1,0)</f>
      </c>
      <c r="DK508">
        <f>IFERROR(INDEX($CO$2:$CO$1089,MATCH($CM508,$CN$2:$CN$1089,0)),0)</f>
      </c>
      <c r="DL508">
        <f>IFERROR(INDEX($AS:$AS,MATCH($O508,$AR:$AR,0))&amp;"","")</f>
      </c>
      <c r="DP508">
        <f>IF($GS508&gt;=1,INDEX($DM:$DM,$GR508+1),"")</f>
      </c>
      <c r="DQ508">
        <f>IF($GS508&gt;=2,INDEX($DM:$DM,$GR508+2),"")</f>
      </c>
      <c r="DR508">
        <f>IF($GS508&gt;=3,INDEX($DM:$DM,$GR508+3),"")</f>
      </c>
      <c r="DS508">
        <f>IF($GS508&gt;=4,INDEX($DM:$DM,$GR508+4),"")</f>
      </c>
      <c r="DT508">
        <f>IF($GS508&gt;=5,INDEX($DM:$DM,$GR508+5),"")</f>
      </c>
      <c r="DU508">
        <f>IF($GS508&gt;=6,INDEX($DM:$DM,$GR508+6),"")</f>
      </c>
      <c r="DV508">
        <f>IF($GS508&gt;=7,INDEX($DM:$DM,$GR508+7),"")</f>
      </c>
      <c r="DW508">
        <f>IF($GS508&gt;=8,INDEX($DM:$DM,$GR508+8),"")</f>
      </c>
      <c r="DX508">
        <f>IF($GS508&gt;=9,INDEX($DM:$DM,$GR508+9),"")</f>
      </c>
      <c r="DY508">
        <f>IF($GS508&gt;=10,INDEX($DM:$DM,$GR508+10),"")</f>
      </c>
      <c r="DZ508">
        <f>IF($GS508&gt;=11,INDEX($DM:$DM,$GR508+11),"")</f>
      </c>
      <c r="EA508">
        <f>IF($GS508&gt;=12,INDEX($DM:$DM,$GR508+12),"")</f>
      </c>
      <c r="EB508">
        <f>IF($GS508&gt;=13,INDEX($DM:$DM,$GR508+13),"")</f>
      </c>
      <c r="EC508">
        <f>IF($GS508&gt;=14,INDEX($DM:$DM,$GR508+14),"")</f>
      </c>
      <c r="ED508">
        <f>IF($GS508&gt;=15,INDEX($DM:$DM,$GR508+15),"")</f>
      </c>
      <c r="EE508">
        <f>IF($GS508&gt;=16,INDEX($DM:$DM,$GR508+16),"")</f>
      </c>
      <c r="EF508">
        <f>IF($GS508&gt;=17,INDEX($DM:$DM,$GR508+17),"")</f>
      </c>
      <c r="EG508">
        <f>IF($GS508&gt;=18,INDEX($DM:$DM,$GR508+18),"")</f>
      </c>
      <c r="EH508">
        <f>IF($GS508&gt;=19,INDEX($DM:$DM,$GR508+19),"")</f>
      </c>
      <c r="EI508">
        <f>IF($GS508&gt;=20,INDEX($DM:$DM,$GR508+20),"")</f>
      </c>
      <c r="EJ508">
        <f>IF($GS508&gt;=21,INDEX($DM:$DM,$GR508+21),"")</f>
      </c>
      <c r="EK508">
        <f>IF($GS508&gt;=22,INDEX($DM:$DM,$GR508+22),"")</f>
      </c>
      <c r="EL508">
        <f>IF($GS508&gt;=23,INDEX($DM:$DM,$GR508+23),"")</f>
      </c>
      <c r="EM508">
        <f>IF($GS508&gt;=24,INDEX($DM:$DM,$GR508+24),"")</f>
      </c>
      <c r="EN508">
        <f>IF($GS508&gt;=25,INDEX($DM:$DM,$GR508+25),"")</f>
      </c>
      <c r="EO508">
        <f>IF($GS508&gt;=26,INDEX($DM:$DM,$GR508+26),"")</f>
      </c>
      <c r="EP508">
        <f>IF($GS508&gt;=27,INDEX($DM:$DM,$GR508+27),"")</f>
      </c>
      <c r="EQ508">
        <f>IF($GS508&gt;=28,INDEX($DM:$DM,$GR508+28),"")</f>
      </c>
      <c r="ER508">
        <f>IF($GS508&gt;=29,INDEX($DM:$DM,$GR508+29),"")</f>
      </c>
      <c r="ES508">
        <f>IF($GS508&gt;=30,INDEX($DM:$DM,$GR508+30),"")</f>
      </c>
      <c r="ET508">
        <f>IF($GS508&gt;=31,INDEX($DM:$DM,$GR508+31),"")</f>
      </c>
      <c r="EU508">
        <f>IF($GS508&gt;=32,INDEX($DM:$DM,$GR508+32),"")</f>
      </c>
      <c r="EV508">
        <f>IF($GS508&gt;=33,INDEX($DM:$DM,$GR508+33),"")</f>
      </c>
      <c r="EW508">
        <f>IF($GS508&gt;=34,INDEX($DM:$DM,$GR508+34),"")</f>
      </c>
      <c r="EX508">
        <f>IF($GS508&gt;=35,INDEX($DM:$DM,$GR508+35),"")</f>
      </c>
      <c r="EY508">
        <f>IF($GS508&gt;=36,INDEX($DM:$DM,$GR508+36),"")</f>
      </c>
      <c r="EZ508">
        <f>IF($GS508&gt;=37,INDEX($DM:$DM,$GR508+37),"")</f>
      </c>
      <c r="FA508">
        <f>IF($GS508&gt;=38,INDEX($DM:$DM,$GR508+38),"")</f>
      </c>
      <c r="FB508">
        <f>IF($GS508&gt;=39,INDEX($DM:$DM,$GR508+39),"")</f>
      </c>
      <c r="FC508">
        <f>IF($GS508&gt;=40,INDEX($DM:$DM,$GR508+40),"")</f>
      </c>
      <c r="FD508">
        <f>IF($GS508&gt;=1,INDEX($DN:$DN,$GR508+1),"")</f>
      </c>
      <c r="FE508">
        <f>IF($GS508&gt;=2,INDEX($DN:$DN,$GR508+2),"")</f>
      </c>
      <c r="FF508">
        <f>IF($GS508&gt;=3,INDEX($DN:$DN,$GR508+3),"")</f>
      </c>
      <c r="FG508">
        <f>IF($GS508&gt;=4,INDEX($DN:$DN,$GR508+4),"")</f>
      </c>
      <c r="FH508">
        <f>IF($GS508&gt;=5,INDEX($DN:$DN,$GR508+5),"")</f>
      </c>
      <c r="FI508">
        <f>IF($GS508&gt;=6,INDEX($DN:$DN,$GR508+6),"")</f>
      </c>
      <c r="FJ508">
        <f>IF($GS508&gt;=7,INDEX($DN:$DN,$GR508+7),"")</f>
      </c>
      <c r="FK508">
        <f>IF($GS508&gt;=8,INDEX($DN:$DN,$GR508+8),"")</f>
      </c>
      <c r="FL508">
        <f>IF($GS508&gt;=9,INDEX($DN:$DN,$GR508+9),"")</f>
      </c>
      <c r="FM508">
        <f>IF($GS508&gt;=10,INDEX($DN:$DN,$GR508+10),"")</f>
      </c>
      <c r="FN508">
        <f>IF($GS508&gt;=11,INDEX($DN:$DN,$GR508+11),"")</f>
      </c>
      <c r="FO508">
        <f>IF($GS508&gt;=12,INDEX($DN:$DN,$GR508+12),"")</f>
      </c>
      <c r="FP508">
        <f>IF($GS508&gt;=13,INDEX($DN:$DN,$GR508+13),"")</f>
      </c>
      <c r="FQ508">
        <f>IF($GS508&gt;=14,INDEX($DN:$DN,$GR508+14),"")</f>
      </c>
      <c r="FR508">
        <f>IF($GS508&gt;=15,INDEX($DN:$DN,$GR508+15),"")</f>
      </c>
      <c r="FS508">
        <f>IF($GS508&gt;=16,INDEX($DN:$DN,$GR508+16),"")</f>
      </c>
      <c r="FT508">
        <f>IF($GS508&gt;=17,INDEX($DN:$DN,$GR508+17),"")</f>
      </c>
      <c r="FU508">
        <f>IF($GS508&gt;=18,INDEX($DN:$DN,$GR508+18),"")</f>
      </c>
      <c r="FV508">
        <f>IF($GS508&gt;=19,INDEX($DN:$DN,$GR508+19),"")</f>
      </c>
      <c r="FW508">
        <f>IF($GS508&gt;=20,INDEX($DN:$DN,$GR508+20),"")</f>
      </c>
      <c r="FX508">
        <f>IF($GS508&gt;=21,INDEX($DN:$DN,$GR508+21),"")</f>
      </c>
      <c r="FY508">
        <f>IF($GS508&gt;=22,INDEX($DN:$DN,$GR508+22),"")</f>
      </c>
      <c r="FZ508">
        <f>IF($GS508&gt;=23,INDEX($DN:$DN,$GR508+23),"")</f>
      </c>
      <c r="GA508">
        <f>IF($GS508&gt;=24,INDEX($DN:$DN,$GR508+24),"")</f>
      </c>
      <c r="GB508">
        <f>IF($GS508&gt;=25,INDEX($DN:$DN,$GR508+25),"")</f>
      </c>
      <c r="GC508">
        <f>IF($GS508&gt;=26,INDEX($DN:$DN,$GR508+26),"")</f>
      </c>
      <c r="GD508">
        <f>IF($GS508&gt;=27,INDEX($DN:$DN,$GR508+27),"")</f>
      </c>
      <c r="GE508">
        <f>IF($GS508&gt;=28,INDEX($DN:$DN,$GR508+28),"")</f>
      </c>
      <c r="GF508">
        <f>IF($GS508&gt;=29,INDEX($DN:$DN,$GR508+29),"")</f>
      </c>
      <c r="GG508">
        <f>IF($GS508&gt;=30,INDEX($DN:$DN,$GR508+30),"")</f>
      </c>
      <c r="GH508">
        <f>IF($GS508&gt;=31,INDEX($DN:$DN,$GR508+31),"")</f>
      </c>
      <c r="GI508">
        <f>IF($GS508&gt;=32,INDEX($DN:$DN,$GR508+32),"")</f>
      </c>
      <c r="GJ508">
        <f>IF($GS508&gt;=33,INDEX($DN:$DN,$GR508+33),"")</f>
      </c>
      <c r="GK508">
        <f>IF($GS508&gt;=34,INDEX($DN:$DN,$GR508+34),"")</f>
      </c>
      <c r="GL508">
        <f>IF($GS508&gt;=35,INDEX($DN:$DN,$GR508+35),"")</f>
      </c>
      <c r="GM508">
        <f>IF($GS508&gt;=36,INDEX($DN:$DN,$GR508+36),"")</f>
      </c>
      <c r="GN508">
        <f>IF($GS508&gt;=37,INDEX($DN:$DN,$GR508+37),"")</f>
      </c>
      <c r="GO508">
        <f>IF($GS508&gt;=38,INDEX($DN:$DN,$GR508+38),"")</f>
      </c>
      <c r="GP508">
        <f>IF($GS508&gt;=39,INDEX($DN:$DN,$GR508+39),"")</f>
      </c>
      <c r="GQ508">
        <f>IF($GS508&gt;=40,INDEX($DN:$DN,$GR508+40),"")</f>
      </c>
      <c r="GR508">
        <f>IFERROR(MATCH($DL508,$DM$2:$DM$148,0)+1,0)</f>
      </c>
      <c r="GS508">
        <f>IFERROR(INDEX($DO$2:$DO$148,MATCH($DL508,$DM$2:$DM$148,0)),0)</f>
      </c>
      <c r="GT508">
        <f>IFERROR(MATCH($Z508,$DP$508:$FC$508,0),0)</f>
      </c>
      <c r="GU508">
        <f>IF($GT508&gt;0,INDEX($FD$508:$GQ$508,$GT508),"")</f>
      </c>
      <c r="GX508">
        <f>IF($JG508&gt;=1,INDEX($GV:$GV,$JF508+1),"")</f>
      </c>
      <c r="GY508">
        <f>IF($JG508&gt;=2,INDEX($GV:$GV,$JF508+2),"")</f>
      </c>
      <c r="GZ508">
        <f>IF($JG508&gt;=3,INDEX($GV:$GV,$JF508+3),"")</f>
      </c>
      <c r="HA508">
        <f>IF($JG508&gt;=4,INDEX($GV:$GV,$JF508+4),"")</f>
      </c>
      <c r="HB508">
        <f>IF($JG508&gt;=5,INDEX($GV:$GV,$JF508+5),"")</f>
      </c>
      <c r="HC508">
        <f>IF($JG508&gt;=6,INDEX($GV:$GV,$JF508+6),"")</f>
      </c>
      <c r="HD508">
        <f>IF($JG508&gt;=7,INDEX($GV:$GV,$JF508+7),"")</f>
      </c>
      <c r="HE508">
        <f>IF($JG508&gt;=8,INDEX($GV:$GV,$JF508+8),"")</f>
      </c>
      <c r="HF508">
        <f>IF($JG508&gt;=9,INDEX($GV:$GV,$JF508+9),"")</f>
      </c>
      <c r="HG508">
        <f>IF($JG508&gt;=10,INDEX($GV:$GV,$JF508+10),"")</f>
      </c>
      <c r="HH508">
        <f>IF($JG508&gt;=11,INDEX($GV:$GV,$JF508+11),"")</f>
      </c>
      <c r="HI508">
        <f>IF($JG508&gt;=12,INDEX($GV:$GV,$JF508+12),"")</f>
      </c>
      <c r="HJ508">
        <f>IF($JG508&gt;=13,INDEX($GV:$GV,$JF508+13),"")</f>
      </c>
      <c r="HK508">
        <f>IF($JG508&gt;=14,INDEX($GV:$GV,$JF508+14),"")</f>
      </c>
      <c r="HL508">
        <f>IF($JG508&gt;=15,INDEX($GV:$GV,$JF508+15),"")</f>
      </c>
      <c r="HM508">
        <f>IF($JG508&gt;=16,INDEX($GV:$GV,$JF508+16),"")</f>
      </c>
      <c r="HN508">
        <f>IF($JG508&gt;=17,INDEX($GV:$GV,$JF508+17),"")</f>
      </c>
      <c r="HO508">
        <f>IF($JG508&gt;=18,INDEX($GV:$GV,$JF508+18),"")</f>
      </c>
      <c r="HP508">
        <f>IF($JG508&gt;=19,INDEX($GV:$GV,$JF508+19),"")</f>
      </c>
      <c r="HQ508">
        <f>IF($JG508&gt;=20,INDEX($GV:$GV,$JF508+20),"")</f>
      </c>
      <c r="HR508">
        <f>IF($JG508&gt;=21,INDEX($GV:$GV,$JF508+21),"")</f>
      </c>
      <c r="HS508">
        <f>IF($JG508&gt;=22,INDEX($GV:$GV,$JF508+22),"")</f>
      </c>
      <c r="HT508">
        <f>IF($JG508&gt;=23,INDEX($GV:$GV,$JF508+23),"")</f>
      </c>
      <c r="HU508">
        <f>IF($JG508&gt;=24,INDEX($GV:$GV,$JF508+24),"")</f>
      </c>
      <c r="HV508">
        <f>IF($JG508&gt;=25,INDEX($GV:$GV,$JF508+25),"")</f>
      </c>
      <c r="HW508">
        <f>IF($JG508&gt;=26,INDEX($GV:$GV,$JF508+26),"")</f>
      </c>
      <c r="HX508">
        <f>IF($JG508&gt;=27,INDEX($GV:$GV,$JF508+27),"")</f>
      </c>
      <c r="HY508">
        <f>IF($JG508&gt;=28,INDEX($GV:$GV,$JF508+28),"")</f>
      </c>
      <c r="HZ508">
        <f>IF($JG508&gt;=29,INDEX($GV:$GV,$JF508+29),"")</f>
      </c>
      <c r="IA508">
        <f>IF($JG508&gt;=30,INDEX($GV:$GV,$JF508+30),"")</f>
      </c>
      <c r="IB508">
        <f>IF($JG508&gt;=31,INDEX($GV:$GV,$JF508+31),"")</f>
      </c>
      <c r="IC508">
        <f>IF($JG508&gt;=32,INDEX($GV:$GV,$JF508+32),"")</f>
      </c>
      <c r="ID508">
        <f>IF($JG508&gt;=33,INDEX($GV:$GV,$JF508+33),"")</f>
      </c>
      <c r="IE508">
        <f>IF($JG508&gt;=34,INDEX($GV:$GV,$JF508+34),"")</f>
      </c>
      <c r="IF508">
        <f>IF($JG508&gt;=35,INDEX($GV:$GV,$JF508+35),"")</f>
      </c>
      <c r="IG508">
        <f>IF($JG508&gt;=36,INDEX($GV:$GV,$JF508+36),"")</f>
      </c>
      <c r="IH508">
        <f>IF($JG508&gt;=37,INDEX($GV:$GV,$JF508+37),"")</f>
      </c>
      <c r="II508">
        <f>IF($JG508&gt;=38,INDEX($GV:$GV,$JF508+38),"")</f>
      </c>
      <c r="IJ508">
        <f>IF($JG508&gt;=39,INDEX($GV:$GV,$JF508+39),"")</f>
      </c>
      <c r="IK508">
        <f>IF($JG508&gt;=40,INDEX($GV:$GV,$JF508+40),"")</f>
      </c>
      <c r="IL508">
        <f>IF($JG508&gt;=41,INDEX($GV:$GV,$JF508+41),"")</f>
      </c>
      <c r="IM508">
        <f>IF($JG508&gt;=42,INDEX($GV:$GV,$JF508+42),"")</f>
      </c>
      <c r="IN508">
        <f>IF($JG508&gt;=43,INDEX($GV:$GV,$JF508+43),"")</f>
      </c>
      <c r="IO508">
        <f>IF($JG508&gt;=44,INDEX($GV:$GV,$JF508+44),"")</f>
      </c>
      <c r="IP508">
        <f>IF($JG508&gt;=45,INDEX($GV:$GV,$JF508+45),"")</f>
      </c>
      <c r="IQ508">
        <f>IF($JG508&gt;=46,INDEX($GV:$GV,$JF508+46),"")</f>
      </c>
      <c r="IR508">
        <f>IF($JG508&gt;=47,INDEX($GV:$GV,$JF508+47),"")</f>
      </c>
      <c r="IS508">
        <f>IF($JG508&gt;=48,INDEX($GV:$GV,$JF508+48),"")</f>
      </c>
      <c r="IT508">
        <f>IF($JG508&gt;=49,INDEX($GV:$GV,$JF508+49),"")</f>
      </c>
      <c r="IU508">
        <f>IF($JG508&gt;=50,INDEX($GV:$GV,$JF508+50),"")</f>
      </c>
      <c r="IV508">
        <f>IF($JG508&gt;=51,INDEX($GV:$GV,$JF508+51),"")</f>
      </c>
      <c r="IW508">
        <f>IF($JG508&gt;=52,INDEX($GV:$GV,$JF508+52),"")</f>
      </c>
      <c r="IX508">
        <f>IF($JG508&gt;=53,INDEX($GV:$GV,$JF508+53),"")</f>
      </c>
      <c r="IY508">
        <f>IF($JG508&gt;=54,INDEX($GV:$GV,$JF508+54),"")</f>
      </c>
      <c r="IZ508">
        <f>IF($JG508&gt;=55,INDEX($GV:$GV,$JF508+55),"")</f>
      </c>
      <c r="JA508">
        <f>IF($JG508&gt;=56,INDEX($GV:$GV,$JF508+56),"")</f>
      </c>
      <c r="JB508">
        <f>IF($JG508&gt;=57,INDEX($GV:$GV,$JF508+57),"")</f>
      </c>
      <c r="JC508">
        <f>IF($JG508&gt;=58,INDEX($GV:$GV,$JF508+58),"")</f>
      </c>
      <c r="JD508">
        <f>IF($JG508&gt;=59,INDEX($GV:$GV,$JF508+59),"")</f>
      </c>
      <c r="JE508">
        <f>IF($JG508&gt;=60,INDEX($GV:$GV,$JF508+60),"")</f>
      </c>
      <c r="JF508">
        <f>IFERROR(MATCH($GU508,$GV$2:$GV$322,0)+1,0)</f>
      </c>
      <c r="JG508">
        <f>IFERROR(INDEX($GW$2:$GW$322,MATCH($GU508,$GV$2:$GV$322,0)),0)</f>
      </c>
      <c r="JH508" t="s">
        <v>44</v>
      </c>
      <c r="JI508" t="s">
        <v>44</v>
      </c>
    </row>
    <row r="509" spans="1:269" x14ac:dyDescent="0.25">
      <c r="R509">
        <f>IF(OR($U509="",$Q509=""),"",IFERROR($U509/$Q509,0))</f>
      </c>
      <c r="S509">
        <f>IF($U509="","",
SUM($T509,$V509,$AA509,$W509,$Y509)*
(1-IF($AB509="",0,VALUE($AB509)/100)))</f>
      </c>
      <c r="T509">
        <f>IF($U509="","",$U509)</f>
      </c>
      <c r="V509">
        <f>IF($U509="","",
IF($O509="","",
IF(ISNUMBER(SEARCH("exempt",LOWER($O509))),0,
$U509*(VALUE(SUBSTITUTE($O509,"%",""))/100))))</f>
      </c>
      <c r="AC509">
        <f>IFERROR(IF(FIND(" - ",$K509)&gt;0,MID($K509,FIND(" - ",$K509)+3,LEN($K509)),""),"")</f>
      </c>
      <c r="AL509" t="s">
        <v>1390</v>
      </c>
      <c r="AT509">
        <f>IFERROR(LEFT($K509,FIND(" - ",$K509)-1),$K509)</f>
      </c>
      <c r="AW509">
        <f>IF($CL509&gt;=1,INDEX($AU:$AU,$CK509+1),"")</f>
      </c>
      <c r="AX509">
        <f>IF($CL509&gt;=2,INDEX($AU:$AU,$CK509+2),"")</f>
      </c>
      <c r="AY509">
        <f>IF($CL509&gt;=3,INDEX($AU:$AU,$CK509+3),"")</f>
      </c>
      <c r="AZ509">
        <f>IF($CL509&gt;=4,INDEX($AU:$AU,$CK509+4),"")</f>
      </c>
      <c r="BA509">
        <f>IF($CL509&gt;=5,INDEX($AU:$AU,$CK509+5),"")</f>
      </c>
      <c r="BB509">
        <f>IF($CL509&gt;=6,INDEX($AU:$AU,$CK509+6),"")</f>
      </c>
      <c r="BC509">
        <f>IF($CL509&gt;=7,INDEX($AU:$AU,$CK509+7),"")</f>
      </c>
      <c r="BD509">
        <f>IF($CL509&gt;=8,INDEX($AU:$AU,$CK509+8),"")</f>
      </c>
      <c r="BE509">
        <f>IF($CL509&gt;=9,INDEX($AU:$AU,$CK509+9),"")</f>
      </c>
      <c r="BF509">
        <f>IF($CL509&gt;=10,INDEX($AU:$AU,$CK509+10),"")</f>
      </c>
      <c r="BG509">
        <f>IF($CL509&gt;=11,INDEX($AU:$AU,$CK509+11),"")</f>
      </c>
      <c r="BH509">
        <f>IF($CL509&gt;=12,INDEX($AU:$AU,$CK509+12),"")</f>
      </c>
      <c r="BI509">
        <f>IF($CL509&gt;=13,INDEX($AU:$AU,$CK509+13),"")</f>
      </c>
      <c r="BJ509">
        <f>IF($CL509&gt;=14,INDEX($AU:$AU,$CK509+14),"")</f>
      </c>
      <c r="BK509">
        <f>IF($CL509&gt;=15,INDEX($AU:$AU,$CK509+15),"")</f>
      </c>
      <c r="BL509">
        <f>IF($CL509&gt;=16,INDEX($AU:$AU,$CK509+16),"")</f>
      </c>
      <c r="BM509">
        <f>IF($CL509&gt;=17,INDEX($AU:$AU,$CK509+17),"")</f>
      </c>
      <c r="BN509">
        <f>IF($CL509&gt;=18,INDEX($AU:$AU,$CK509+18),"")</f>
      </c>
      <c r="BO509">
        <f>IF($CL509&gt;=19,INDEX($AU:$AU,$CK509+19),"")</f>
      </c>
      <c r="BP509">
        <f>IF($CL509&gt;=20,INDEX($AU:$AU,$CK509+20),"")</f>
      </c>
      <c r="BQ509">
        <f>IF($CL509&gt;=21,INDEX($AU:$AU,$CK509+21),"")</f>
      </c>
      <c r="BR509">
        <f>IF($CL509&gt;=22,INDEX($AU:$AU,$CK509+22),"")</f>
      </c>
      <c r="BS509">
        <f>IF($CL509&gt;=23,INDEX($AU:$AU,$CK509+23),"")</f>
      </c>
      <c r="BT509">
        <f>IF($CL509&gt;=24,INDEX($AU:$AU,$CK509+24),"")</f>
      </c>
      <c r="BU509">
        <f>IF($CL509&gt;=25,INDEX($AU:$AU,$CK509+25),"")</f>
      </c>
      <c r="BV509">
        <f>IF($CL509&gt;=26,INDEX($AU:$AU,$CK509+26),"")</f>
      </c>
      <c r="BW509">
        <f>IF($CL509&gt;=27,INDEX($AU:$AU,$CK509+27),"")</f>
      </c>
      <c r="BX509">
        <f>IF($CL509&gt;=28,INDEX($AU:$AU,$CK509+28),"")</f>
      </c>
      <c r="BY509">
        <f>IF($CL509&gt;=29,INDEX($AU:$AU,$CK509+29),"")</f>
      </c>
      <c r="BZ509">
        <f>IF($CL509&gt;=30,INDEX($AU:$AU,$CK509+30),"")</f>
      </c>
      <c r="CA509">
        <f>IF($CL509&gt;=31,INDEX($AU:$AU,$CK509+31),"")</f>
      </c>
      <c r="CB509">
        <f>IF($CL509&gt;=32,INDEX($AU:$AU,$CK509+32),"")</f>
      </c>
      <c r="CC509">
        <f>IF($CL509&gt;=33,INDEX($AU:$AU,$CK509+33),"")</f>
      </c>
      <c r="CD509">
        <f>IF($CL509&gt;=34,INDEX($AU:$AU,$CK509+34),"")</f>
      </c>
      <c r="CE509">
        <f>IF($CL509&gt;=35,INDEX($AU:$AU,$CK509+35),"")</f>
      </c>
      <c r="CF509">
        <f>IF($CL509&gt;=36,INDEX($AU:$AU,$CK509+36),"")</f>
      </c>
      <c r="CG509">
        <f>IF($CL509&gt;=37,INDEX($AU:$AU,$CK509+37),"")</f>
      </c>
      <c r="CH509">
        <f>IF($CL509&gt;=38,INDEX($AU:$AU,$CK509+38),"")</f>
      </c>
      <c r="CI509">
        <f>IF($CL509&gt;=39,INDEX($AU:$AU,$CK509+39),"")</f>
      </c>
      <c r="CJ509">
        <f>IF($CL509&gt;=40,INDEX($AU:$AU,$CK509+40),"")</f>
      </c>
      <c r="CK509">
        <f>IFERROR(MATCH($AT509,$AU$2:$AU$133,0)+1,0)</f>
      </c>
      <c r="CL509">
        <f>IFERROR(INDEX($AV$2:$AV$133,MATCH($AT509,$AU$2:$AU$133,0)),0)</f>
      </c>
      <c r="CM509">
        <f>IFERROR(LEFT($L509,FIND(" - ",$L509)-1),$L509)</f>
      </c>
      <c r="CN509" t="s">
        <v>1391</v>
      </c>
      <c r="CO509">
        <v>2</v>
      </c>
      <c r="CP509">
        <f>IF($DK509&gt;=1,INDEX($CN:$CN,$DJ509+1),"")</f>
      </c>
      <c r="CQ509">
        <f>IF($DK509&gt;=2,INDEX($CN:$CN,$DJ509+2),"")</f>
      </c>
      <c r="CR509">
        <f>IF($DK509&gt;=3,INDEX($CN:$CN,$DJ509+3),"")</f>
      </c>
      <c r="CS509">
        <f>IF($DK509&gt;=4,INDEX($CN:$CN,$DJ509+4),"")</f>
      </c>
      <c r="CT509">
        <f>IF($DK509&gt;=5,INDEX($CN:$CN,$DJ509+5),"")</f>
      </c>
      <c r="CU509">
        <f>IF($DK509&gt;=6,INDEX($CN:$CN,$DJ509+6),"")</f>
      </c>
      <c r="CV509">
        <f>IF($DK509&gt;=7,INDEX($CN:$CN,$DJ509+7),"")</f>
      </c>
      <c r="CW509">
        <f>IF($DK509&gt;=8,INDEX($CN:$CN,$DJ509+8),"")</f>
      </c>
      <c r="CX509">
        <f>IF($DK509&gt;=9,INDEX($CN:$CN,$DJ509+9),"")</f>
      </c>
      <c r="CY509">
        <f>IF($DK509&gt;=10,INDEX($CN:$CN,$DJ509+10),"")</f>
      </c>
      <c r="CZ509">
        <f>IF($DK509&gt;=11,INDEX($CN:$CN,$DJ509+11),"")</f>
      </c>
      <c r="DA509">
        <f>IF($DK509&gt;=12,INDEX($CN:$CN,$DJ509+12),"")</f>
      </c>
      <c r="DB509">
        <f>IF($DK509&gt;=13,INDEX($CN:$CN,$DJ509+13),"")</f>
      </c>
      <c r="DC509">
        <f>IF($DK509&gt;=14,INDEX($CN:$CN,$DJ509+14),"")</f>
      </c>
      <c r="DD509">
        <f>IF($DK509&gt;=15,INDEX($CN:$CN,$DJ509+15),"")</f>
      </c>
      <c r="DE509">
        <f>IF($DK509&gt;=16,INDEX($CN:$CN,$DJ509+16),"")</f>
      </c>
      <c r="DF509">
        <f>IF($DK509&gt;=17,INDEX($CN:$CN,$DJ509+17),"")</f>
      </c>
      <c r="DG509">
        <f>IF($DK509&gt;=18,INDEX($CN:$CN,$DJ509+18),"")</f>
      </c>
      <c r="DH509">
        <f>IF($DK509&gt;=19,INDEX($CN:$CN,$DJ509+19),"")</f>
      </c>
      <c r="DI509">
        <f>IF($DK509&gt;=20,INDEX($CN:$CN,$DJ509+20),"")</f>
      </c>
      <c r="DJ509">
        <f>IFERROR(MATCH($CM509,$CN$2:$CN$1089,0)+1,0)</f>
      </c>
      <c r="DK509">
        <f>IFERROR(INDEX($CO$2:$CO$1089,MATCH($CM509,$CN$2:$CN$1089,0)),0)</f>
      </c>
      <c r="DL509">
        <f>IFERROR(INDEX($AS:$AS,MATCH($O509,$AR:$AR,0))&amp;"","")</f>
      </c>
      <c r="DP509">
        <f>IF($GS509&gt;=1,INDEX($DM:$DM,$GR509+1),"")</f>
      </c>
      <c r="DQ509">
        <f>IF($GS509&gt;=2,INDEX($DM:$DM,$GR509+2),"")</f>
      </c>
      <c r="DR509">
        <f>IF($GS509&gt;=3,INDEX($DM:$DM,$GR509+3),"")</f>
      </c>
      <c r="DS509">
        <f>IF($GS509&gt;=4,INDEX($DM:$DM,$GR509+4),"")</f>
      </c>
      <c r="DT509">
        <f>IF($GS509&gt;=5,INDEX($DM:$DM,$GR509+5),"")</f>
      </c>
      <c r="DU509">
        <f>IF($GS509&gt;=6,INDEX($DM:$DM,$GR509+6),"")</f>
      </c>
      <c r="DV509">
        <f>IF($GS509&gt;=7,INDEX($DM:$DM,$GR509+7),"")</f>
      </c>
      <c r="DW509">
        <f>IF($GS509&gt;=8,INDEX($DM:$DM,$GR509+8),"")</f>
      </c>
      <c r="DX509">
        <f>IF($GS509&gt;=9,INDEX($DM:$DM,$GR509+9),"")</f>
      </c>
      <c r="DY509">
        <f>IF($GS509&gt;=10,INDEX($DM:$DM,$GR509+10),"")</f>
      </c>
      <c r="DZ509">
        <f>IF($GS509&gt;=11,INDEX($DM:$DM,$GR509+11),"")</f>
      </c>
      <c r="EA509">
        <f>IF($GS509&gt;=12,INDEX($DM:$DM,$GR509+12),"")</f>
      </c>
      <c r="EB509">
        <f>IF($GS509&gt;=13,INDEX($DM:$DM,$GR509+13),"")</f>
      </c>
      <c r="EC509">
        <f>IF($GS509&gt;=14,INDEX($DM:$DM,$GR509+14),"")</f>
      </c>
      <c r="ED509">
        <f>IF($GS509&gt;=15,INDEX($DM:$DM,$GR509+15),"")</f>
      </c>
      <c r="EE509">
        <f>IF($GS509&gt;=16,INDEX($DM:$DM,$GR509+16),"")</f>
      </c>
      <c r="EF509">
        <f>IF($GS509&gt;=17,INDEX($DM:$DM,$GR509+17),"")</f>
      </c>
      <c r="EG509">
        <f>IF($GS509&gt;=18,INDEX($DM:$DM,$GR509+18),"")</f>
      </c>
      <c r="EH509">
        <f>IF($GS509&gt;=19,INDEX($DM:$DM,$GR509+19),"")</f>
      </c>
      <c r="EI509">
        <f>IF($GS509&gt;=20,INDEX($DM:$DM,$GR509+20),"")</f>
      </c>
      <c r="EJ509">
        <f>IF($GS509&gt;=21,INDEX($DM:$DM,$GR509+21),"")</f>
      </c>
      <c r="EK509">
        <f>IF($GS509&gt;=22,INDEX($DM:$DM,$GR509+22),"")</f>
      </c>
      <c r="EL509">
        <f>IF($GS509&gt;=23,INDEX($DM:$DM,$GR509+23),"")</f>
      </c>
      <c r="EM509">
        <f>IF($GS509&gt;=24,INDEX($DM:$DM,$GR509+24),"")</f>
      </c>
      <c r="EN509">
        <f>IF($GS509&gt;=25,INDEX($DM:$DM,$GR509+25),"")</f>
      </c>
      <c r="EO509">
        <f>IF($GS509&gt;=26,INDEX($DM:$DM,$GR509+26),"")</f>
      </c>
      <c r="EP509">
        <f>IF($GS509&gt;=27,INDEX($DM:$DM,$GR509+27),"")</f>
      </c>
      <c r="EQ509">
        <f>IF($GS509&gt;=28,INDEX($DM:$DM,$GR509+28),"")</f>
      </c>
      <c r="ER509">
        <f>IF($GS509&gt;=29,INDEX($DM:$DM,$GR509+29),"")</f>
      </c>
      <c r="ES509">
        <f>IF($GS509&gt;=30,INDEX($DM:$DM,$GR509+30),"")</f>
      </c>
      <c r="ET509">
        <f>IF($GS509&gt;=31,INDEX($DM:$DM,$GR509+31),"")</f>
      </c>
      <c r="EU509">
        <f>IF($GS509&gt;=32,INDEX($DM:$DM,$GR509+32),"")</f>
      </c>
      <c r="EV509">
        <f>IF($GS509&gt;=33,INDEX($DM:$DM,$GR509+33),"")</f>
      </c>
      <c r="EW509">
        <f>IF($GS509&gt;=34,INDEX($DM:$DM,$GR509+34),"")</f>
      </c>
      <c r="EX509">
        <f>IF($GS509&gt;=35,INDEX($DM:$DM,$GR509+35),"")</f>
      </c>
      <c r="EY509">
        <f>IF($GS509&gt;=36,INDEX($DM:$DM,$GR509+36),"")</f>
      </c>
      <c r="EZ509">
        <f>IF($GS509&gt;=37,INDEX($DM:$DM,$GR509+37),"")</f>
      </c>
      <c r="FA509">
        <f>IF($GS509&gt;=38,INDEX($DM:$DM,$GR509+38),"")</f>
      </c>
      <c r="FB509">
        <f>IF($GS509&gt;=39,INDEX($DM:$DM,$GR509+39),"")</f>
      </c>
      <c r="FC509">
        <f>IF($GS509&gt;=40,INDEX($DM:$DM,$GR509+40),"")</f>
      </c>
      <c r="FD509">
        <f>IF($GS509&gt;=1,INDEX($DN:$DN,$GR509+1),"")</f>
      </c>
      <c r="FE509">
        <f>IF($GS509&gt;=2,INDEX($DN:$DN,$GR509+2),"")</f>
      </c>
      <c r="FF509">
        <f>IF($GS509&gt;=3,INDEX($DN:$DN,$GR509+3),"")</f>
      </c>
      <c r="FG509">
        <f>IF($GS509&gt;=4,INDEX($DN:$DN,$GR509+4),"")</f>
      </c>
      <c r="FH509">
        <f>IF($GS509&gt;=5,INDEX($DN:$DN,$GR509+5),"")</f>
      </c>
      <c r="FI509">
        <f>IF($GS509&gt;=6,INDEX($DN:$DN,$GR509+6),"")</f>
      </c>
      <c r="FJ509">
        <f>IF($GS509&gt;=7,INDEX($DN:$DN,$GR509+7),"")</f>
      </c>
      <c r="FK509">
        <f>IF($GS509&gt;=8,INDEX($DN:$DN,$GR509+8),"")</f>
      </c>
      <c r="FL509">
        <f>IF($GS509&gt;=9,INDEX($DN:$DN,$GR509+9),"")</f>
      </c>
      <c r="FM509">
        <f>IF($GS509&gt;=10,INDEX($DN:$DN,$GR509+10),"")</f>
      </c>
      <c r="FN509">
        <f>IF($GS509&gt;=11,INDEX($DN:$DN,$GR509+11),"")</f>
      </c>
      <c r="FO509">
        <f>IF($GS509&gt;=12,INDEX($DN:$DN,$GR509+12),"")</f>
      </c>
      <c r="FP509">
        <f>IF($GS509&gt;=13,INDEX($DN:$DN,$GR509+13),"")</f>
      </c>
      <c r="FQ509">
        <f>IF($GS509&gt;=14,INDEX($DN:$DN,$GR509+14),"")</f>
      </c>
      <c r="FR509">
        <f>IF($GS509&gt;=15,INDEX($DN:$DN,$GR509+15),"")</f>
      </c>
      <c r="FS509">
        <f>IF($GS509&gt;=16,INDEX($DN:$DN,$GR509+16),"")</f>
      </c>
      <c r="FT509">
        <f>IF($GS509&gt;=17,INDEX($DN:$DN,$GR509+17),"")</f>
      </c>
      <c r="FU509">
        <f>IF($GS509&gt;=18,INDEX($DN:$DN,$GR509+18),"")</f>
      </c>
      <c r="FV509">
        <f>IF($GS509&gt;=19,INDEX($DN:$DN,$GR509+19),"")</f>
      </c>
      <c r="FW509">
        <f>IF($GS509&gt;=20,INDEX($DN:$DN,$GR509+20),"")</f>
      </c>
      <c r="FX509">
        <f>IF($GS509&gt;=21,INDEX($DN:$DN,$GR509+21),"")</f>
      </c>
      <c r="FY509">
        <f>IF($GS509&gt;=22,INDEX($DN:$DN,$GR509+22),"")</f>
      </c>
      <c r="FZ509">
        <f>IF($GS509&gt;=23,INDEX($DN:$DN,$GR509+23),"")</f>
      </c>
      <c r="GA509">
        <f>IF($GS509&gt;=24,INDEX($DN:$DN,$GR509+24),"")</f>
      </c>
      <c r="GB509">
        <f>IF($GS509&gt;=25,INDEX($DN:$DN,$GR509+25),"")</f>
      </c>
      <c r="GC509">
        <f>IF($GS509&gt;=26,INDEX($DN:$DN,$GR509+26),"")</f>
      </c>
      <c r="GD509">
        <f>IF($GS509&gt;=27,INDEX($DN:$DN,$GR509+27),"")</f>
      </c>
      <c r="GE509">
        <f>IF($GS509&gt;=28,INDEX($DN:$DN,$GR509+28),"")</f>
      </c>
      <c r="GF509">
        <f>IF($GS509&gt;=29,INDEX($DN:$DN,$GR509+29),"")</f>
      </c>
      <c r="GG509">
        <f>IF($GS509&gt;=30,INDEX($DN:$DN,$GR509+30),"")</f>
      </c>
      <c r="GH509">
        <f>IF($GS509&gt;=31,INDEX($DN:$DN,$GR509+31),"")</f>
      </c>
      <c r="GI509">
        <f>IF($GS509&gt;=32,INDEX($DN:$DN,$GR509+32),"")</f>
      </c>
      <c r="GJ509">
        <f>IF($GS509&gt;=33,INDEX($DN:$DN,$GR509+33),"")</f>
      </c>
      <c r="GK509">
        <f>IF($GS509&gt;=34,INDEX($DN:$DN,$GR509+34),"")</f>
      </c>
      <c r="GL509">
        <f>IF($GS509&gt;=35,INDEX($DN:$DN,$GR509+35),"")</f>
      </c>
      <c r="GM509">
        <f>IF($GS509&gt;=36,INDEX($DN:$DN,$GR509+36),"")</f>
      </c>
      <c r="GN509">
        <f>IF($GS509&gt;=37,INDEX($DN:$DN,$GR509+37),"")</f>
      </c>
      <c r="GO509">
        <f>IF($GS509&gt;=38,INDEX($DN:$DN,$GR509+38),"")</f>
      </c>
      <c r="GP509">
        <f>IF($GS509&gt;=39,INDEX($DN:$DN,$GR509+39),"")</f>
      </c>
      <c r="GQ509">
        <f>IF($GS509&gt;=40,INDEX($DN:$DN,$GR509+40),"")</f>
      </c>
      <c r="GR509">
        <f>IFERROR(MATCH($DL509,$DM$2:$DM$148,0)+1,0)</f>
      </c>
      <c r="GS509">
        <f>IFERROR(INDEX($DO$2:$DO$148,MATCH($DL509,$DM$2:$DM$148,0)),0)</f>
      </c>
      <c r="GT509">
        <f>IFERROR(MATCH($Z509,$DP$509:$FC$509,0),0)</f>
      </c>
      <c r="GU509">
        <f>IF($GT509&gt;0,INDEX($FD$509:$GQ$509,$GT509),"")</f>
      </c>
      <c r="GX509">
        <f>IF($JG509&gt;=1,INDEX($GV:$GV,$JF509+1),"")</f>
      </c>
      <c r="GY509">
        <f>IF($JG509&gt;=2,INDEX($GV:$GV,$JF509+2),"")</f>
      </c>
      <c r="GZ509">
        <f>IF($JG509&gt;=3,INDEX($GV:$GV,$JF509+3),"")</f>
      </c>
      <c r="HA509">
        <f>IF($JG509&gt;=4,INDEX($GV:$GV,$JF509+4),"")</f>
      </c>
      <c r="HB509">
        <f>IF($JG509&gt;=5,INDEX($GV:$GV,$JF509+5),"")</f>
      </c>
      <c r="HC509">
        <f>IF($JG509&gt;=6,INDEX($GV:$GV,$JF509+6),"")</f>
      </c>
      <c r="HD509">
        <f>IF($JG509&gt;=7,INDEX($GV:$GV,$JF509+7),"")</f>
      </c>
      <c r="HE509">
        <f>IF($JG509&gt;=8,INDEX($GV:$GV,$JF509+8),"")</f>
      </c>
      <c r="HF509">
        <f>IF($JG509&gt;=9,INDEX($GV:$GV,$JF509+9),"")</f>
      </c>
      <c r="HG509">
        <f>IF($JG509&gt;=10,INDEX($GV:$GV,$JF509+10),"")</f>
      </c>
      <c r="HH509">
        <f>IF($JG509&gt;=11,INDEX($GV:$GV,$JF509+11),"")</f>
      </c>
      <c r="HI509">
        <f>IF($JG509&gt;=12,INDEX($GV:$GV,$JF509+12),"")</f>
      </c>
      <c r="HJ509">
        <f>IF($JG509&gt;=13,INDEX($GV:$GV,$JF509+13),"")</f>
      </c>
      <c r="HK509">
        <f>IF($JG509&gt;=14,INDEX($GV:$GV,$JF509+14),"")</f>
      </c>
      <c r="HL509">
        <f>IF($JG509&gt;=15,INDEX($GV:$GV,$JF509+15),"")</f>
      </c>
      <c r="HM509">
        <f>IF($JG509&gt;=16,INDEX($GV:$GV,$JF509+16),"")</f>
      </c>
      <c r="HN509">
        <f>IF($JG509&gt;=17,INDEX($GV:$GV,$JF509+17),"")</f>
      </c>
      <c r="HO509">
        <f>IF($JG509&gt;=18,INDEX($GV:$GV,$JF509+18),"")</f>
      </c>
      <c r="HP509">
        <f>IF($JG509&gt;=19,INDEX($GV:$GV,$JF509+19),"")</f>
      </c>
      <c r="HQ509">
        <f>IF($JG509&gt;=20,INDEX($GV:$GV,$JF509+20),"")</f>
      </c>
      <c r="HR509">
        <f>IF($JG509&gt;=21,INDEX($GV:$GV,$JF509+21),"")</f>
      </c>
      <c r="HS509">
        <f>IF($JG509&gt;=22,INDEX($GV:$GV,$JF509+22),"")</f>
      </c>
      <c r="HT509">
        <f>IF($JG509&gt;=23,INDEX($GV:$GV,$JF509+23),"")</f>
      </c>
      <c r="HU509">
        <f>IF($JG509&gt;=24,INDEX($GV:$GV,$JF509+24),"")</f>
      </c>
      <c r="HV509">
        <f>IF($JG509&gt;=25,INDEX($GV:$GV,$JF509+25),"")</f>
      </c>
      <c r="HW509">
        <f>IF($JG509&gt;=26,INDEX($GV:$GV,$JF509+26),"")</f>
      </c>
      <c r="HX509">
        <f>IF($JG509&gt;=27,INDEX($GV:$GV,$JF509+27),"")</f>
      </c>
      <c r="HY509">
        <f>IF($JG509&gt;=28,INDEX($GV:$GV,$JF509+28),"")</f>
      </c>
      <c r="HZ509">
        <f>IF($JG509&gt;=29,INDEX($GV:$GV,$JF509+29),"")</f>
      </c>
      <c r="IA509">
        <f>IF($JG509&gt;=30,INDEX($GV:$GV,$JF509+30),"")</f>
      </c>
      <c r="IB509">
        <f>IF($JG509&gt;=31,INDEX($GV:$GV,$JF509+31),"")</f>
      </c>
      <c r="IC509">
        <f>IF($JG509&gt;=32,INDEX($GV:$GV,$JF509+32),"")</f>
      </c>
      <c r="ID509">
        <f>IF($JG509&gt;=33,INDEX($GV:$GV,$JF509+33),"")</f>
      </c>
      <c r="IE509">
        <f>IF($JG509&gt;=34,INDEX($GV:$GV,$JF509+34),"")</f>
      </c>
      <c r="IF509">
        <f>IF($JG509&gt;=35,INDEX($GV:$GV,$JF509+35),"")</f>
      </c>
      <c r="IG509">
        <f>IF($JG509&gt;=36,INDEX($GV:$GV,$JF509+36),"")</f>
      </c>
      <c r="IH509">
        <f>IF($JG509&gt;=37,INDEX($GV:$GV,$JF509+37),"")</f>
      </c>
      <c r="II509">
        <f>IF($JG509&gt;=38,INDEX($GV:$GV,$JF509+38),"")</f>
      </c>
      <c r="IJ509">
        <f>IF($JG509&gt;=39,INDEX($GV:$GV,$JF509+39),"")</f>
      </c>
      <c r="IK509">
        <f>IF($JG509&gt;=40,INDEX($GV:$GV,$JF509+40),"")</f>
      </c>
      <c r="IL509">
        <f>IF($JG509&gt;=41,INDEX($GV:$GV,$JF509+41),"")</f>
      </c>
      <c r="IM509">
        <f>IF($JG509&gt;=42,INDEX($GV:$GV,$JF509+42),"")</f>
      </c>
      <c r="IN509">
        <f>IF($JG509&gt;=43,INDEX($GV:$GV,$JF509+43),"")</f>
      </c>
      <c r="IO509">
        <f>IF($JG509&gt;=44,INDEX($GV:$GV,$JF509+44),"")</f>
      </c>
      <c r="IP509">
        <f>IF($JG509&gt;=45,INDEX($GV:$GV,$JF509+45),"")</f>
      </c>
      <c r="IQ509">
        <f>IF($JG509&gt;=46,INDEX($GV:$GV,$JF509+46),"")</f>
      </c>
      <c r="IR509">
        <f>IF($JG509&gt;=47,INDEX($GV:$GV,$JF509+47),"")</f>
      </c>
      <c r="IS509">
        <f>IF($JG509&gt;=48,INDEX($GV:$GV,$JF509+48),"")</f>
      </c>
      <c r="IT509">
        <f>IF($JG509&gt;=49,INDEX($GV:$GV,$JF509+49),"")</f>
      </c>
      <c r="IU509">
        <f>IF($JG509&gt;=50,INDEX($GV:$GV,$JF509+50),"")</f>
      </c>
      <c r="IV509">
        <f>IF($JG509&gt;=51,INDEX($GV:$GV,$JF509+51),"")</f>
      </c>
      <c r="IW509">
        <f>IF($JG509&gt;=52,INDEX($GV:$GV,$JF509+52),"")</f>
      </c>
      <c r="IX509">
        <f>IF($JG509&gt;=53,INDEX($GV:$GV,$JF509+53),"")</f>
      </c>
      <c r="IY509">
        <f>IF($JG509&gt;=54,INDEX($GV:$GV,$JF509+54),"")</f>
      </c>
      <c r="IZ509">
        <f>IF($JG509&gt;=55,INDEX($GV:$GV,$JF509+55),"")</f>
      </c>
      <c r="JA509">
        <f>IF($JG509&gt;=56,INDEX($GV:$GV,$JF509+56),"")</f>
      </c>
      <c r="JB509">
        <f>IF($JG509&gt;=57,INDEX($GV:$GV,$JF509+57),"")</f>
      </c>
      <c r="JC509">
        <f>IF($JG509&gt;=58,INDEX($GV:$GV,$JF509+58),"")</f>
      </c>
      <c r="JD509">
        <f>IF($JG509&gt;=59,INDEX($GV:$GV,$JF509+59),"")</f>
      </c>
      <c r="JE509">
        <f>IF($JG509&gt;=60,INDEX($GV:$GV,$JF509+60),"")</f>
      </c>
      <c r="JF509">
        <f>IFERROR(MATCH($GU509,$GV$2:$GV$322,0)+1,0)</f>
      </c>
      <c r="JG509">
        <f>IFERROR(INDEX($GW$2:$GW$322,MATCH($GU509,$GV$2:$GV$322,0)),0)</f>
      </c>
      <c r="JH509" t="s">
        <v>44</v>
      </c>
      <c r="JI509" t="s">
        <v>44</v>
      </c>
    </row>
    <row r="510" spans="1:269" x14ac:dyDescent="0.25">
      <c r="R510">
        <f>IF(OR($U510="",$Q510=""),"",IFERROR($U510/$Q510,0))</f>
      </c>
      <c r="S510">
        <f>IF($U510="","",
SUM($T510,$V510,$AA510,$W510,$Y510)*
(1-IF($AB510="",0,VALUE($AB510)/100)))</f>
      </c>
      <c r="T510">
        <f>IF($U510="","",$U510)</f>
      </c>
      <c r="V510">
        <f>IF($U510="","",
IF($O510="","",
IF(ISNUMBER(SEARCH("exempt",LOWER($O510))),0,
$U510*(VALUE(SUBSTITUTE($O510,"%",""))/100))))</f>
      </c>
      <c r="AC510">
        <f>IFERROR(IF(FIND(" - ",$K510)&gt;0,MID($K510,FIND(" - ",$K510)+3,LEN($K510)),""),"")</f>
      </c>
      <c r="AL510" t="s">
        <v>1392</v>
      </c>
      <c r="AT510">
        <f>IFERROR(LEFT($K510,FIND(" - ",$K510)-1),$K510)</f>
      </c>
      <c r="AW510">
        <f>IF($CL510&gt;=1,INDEX($AU:$AU,$CK510+1),"")</f>
      </c>
      <c r="AX510">
        <f>IF($CL510&gt;=2,INDEX($AU:$AU,$CK510+2),"")</f>
      </c>
      <c r="AY510">
        <f>IF($CL510&gt;=3,INDEX($AU:$AU,$CK510+3),"")</f>
      </c>
      <c r="AZ510">
        <f>IF($CL510&gt;=4,INDEX($AU:$AU,$CK510+4),"")</f>
      </c>
      <c r="BA510">
        <f>IF($CL510&gt;=5,INDEX($AU:$AU,$CK510+5),"")</f>
      </c>
      <c r="BB510">
        <f>IF($CL510&gt;=6,INDEX($AU:$AU,$CK510+6),"")</f>
      </c>
      <c r="BC510">
        <f>IF($CL510&gt;=7,INDEX($AU:$AU,$CK510+7),"")</f>
      </c>
      <c r="BD510">
        <f>IF($CL510&gt;=8,INDEX($AU:$AU,$CK510+8),"")</f>
      </c>
      <c r="BE510">
        <f>IF($CL510&gt;=9,INDEX($AU:$AU,$CK510+9),"")</f>
      </c>
      <c r="BF510">
        <f>IF($CL510&gt;=10,INDEX($AU:$AU,$CK510+10),"")</f>
      </c>
      <c r="BG510">
        <f>IF($CL510&gt;=11,INDEX($AU:$AU,$CK510+11),"")</f>
      </c>
      <c r="BH510">
        <f>IF($CL510&gt;=12,INDEX($AU:$AU,$CK510+12),"")</f>
      </c>
      <c r="BI510">
        <f>IF($CL510&gt;=13,INDEX($AU:$AU,$CK510+13),"")</f>
      </c>
      <c r="BJ510">
        <f>IF($CL510&gt;=14,INDEX($AU:$AU,$CK510+14),"")</f>
      </c>
      <c r="BK510">
        <f>IF($CL510&gt;=15,INDEX($AU:$AU,$CK510+15),"")</f>
      </c>
      <c r="BL510">
        <f>IF($CL510&gt;=16,INDEX($AU:$AU,$CK510+16),"")</f>
      </c>
      <c r="BM510">
        <f>IF($CL510&gt;=17,INDEX($AU:$AU,$CK510+17),"")</f>
      </c>
      <c r="BN510">
        <f>IF($CL510&gt;=18,INDEX($AU:$AU,$CK510+18),"")</f>
      </c>
      <c r="BO510">
        <f>IF($CL510&gt;=19,INDEX($AU:$AU,$CK510+19),"")</f>
      </c>
      <c r="BP510">
        <f>IF($CL510&gt;=20,INDEX($AU:$AU,$CK510+20),"")</f>
      </c>
      <c r="BQ510">
        <f>IF($CL510&gt;=21,INDEX($AU:$AU,$CK510+21),"")</f>
      </c>
      <c r="BR510">
        <f>IF($CL510&gt;=22,INDEX($AU:$AU,$CK510+22),"")</f>
      </c>
      <c r="BS510">
        <f>IF($CL510&gt;=23,INDEX($AU:$AU,$CK510+23),"")</f>
      </c>
      <c r="BT510">
        <f>IF($CL510&gt;=24,INDEX($AU:$AU,$CK510+24),"")</f>
      </c>
      <c r="BU510">
        <f>IF($CL510&gt;=25,INDEX($AU:$AU,$CK510+25),"")</f>
      </c>
      <c r="BV510">
        <f>IF($CL510&gt;=26,INDEX($AU:$AU,$CK510+26),"")</f>
      </c>
      <c r="BW510">
        <f>IF($CL510&gt;=27,INDEX($AU:$AU,$CK510+27),"")</f>
      </c>
      <c r="BX510">
        <f>IF($CL510&gt;=28,INDEX($AU:$AU,$CK510+28),"")</f>
      </c>
      <c r="BY510">
        <f>IF($CL510&gt;=29,INDEX($AU:$AU,$CK510+29),"")</f>
      </c>
      <c r="BZ510">
        <f>IF($CL510&gt;=30,INDEX($AU:$AU,$CK510+30),"")</f>
      </c>
      <c r="CA510">
        <f>IF($CL510&gt;=31,INDEX($AU:$AU,$CK510+31),"")</f>
      </c>
      <c r="CB510">
        <f>IF($CL510&gt;=32,INDEX($AU:$AU,$CK510+32),"")</f>
      </c>
      <c r="CC510">
        <f>IF($CL510&gt;=33,INDEX($AU:$AU,$CK510+33),"")</f>
      </c>
      <c r="CD510">
        <f>IF($CL510&gt;=34,INDEX($AU:$AU,$CK510+34),"")</f>
      </c>
      <c r="CE510">
        <f>IF($CL510&gt;=35,INDEX($AU:$AU,$CK510+35),"")</f>
      </c>
      <c r="CF510">
        <f>IF($CL510&gt;=36,INDEX($AU:$AU,$CK510+36),"")</f>
      </c>
      <c r="CG510">
        <f>IF($CL510&gt;=37,INDEX($AU:$AU,$CK510+37),"")</f>
      </c>
      <c r="CH510">
        <f>IF($CL510&gt;=38,INDEX($AU:$AU,$CK510+38),"")</f>
      </c>
      <c r="CI510">
        <f>IF($CL510&gt;=39,INDEX($AU:$AU,$CK510+39),"")</f>
      </c>
      <c r="CJ510">
        <f>IF($CL510&gt;=40,INDEX($AU:$AU,$CK510+40),"")</f>
      </c>
      <c r="CK510">
        <f>IFERROR(MATCH($AT510,$AU$2:$AU$133,0)+1,0)</f>
      </c>
      <c r="CL510">
        <f>IFERROR(INDEX($AV$2:$AV$133,MATCH($AT510,$AU$2:$AU$133,0)),0)</f>
      </c>
      <c r="CM510">
        <f>IFERROR(LEFT($L510,FIND(" - ",$L510)-1),$L510)</f>
      </c>
      <c r="CN510" t="s">
        <v>149</v>
      </c>
      <c r="CP510">
        <f>IF($DK510&gt;=1,INDEX($CN:$CN,$DJ510+1),"")</f>
      </c>
      <c r="CQ510">
        <f>IF($DK510&gt;=2,INDEX($CN:$CN,$DJ510+2),"")</f>
      </c>
      <c r="CR510">
        <f>IF($DK510&gt;=3,INDEX($CN:$CN,$DJ510+3),"")</f>
      </c>
      <c r="CS510">
        <f>IF($DK510&gt;=4,INDEX($CN:$CN,$DJ510+4),"")</f>
      </c>
      <c r="CT510">
        <f>IF($DK510&gt;=5,INDEX($CN:$CN,$DJ510+5),"")</f>
      </c>
      <c r="CU510">
        <f>IF($DK510&gt;=6,INDEX($CN:$CN,$DJ510+6),"")</f>
      </c>
      <c r="CV510">
        <f>IF($DK510&gt;=7,INDEX($CN:$CN,$DJ510+7),"")</f>
      </c>
      <c r="CW510">
        <f>IF($DK510&gt;=8,INDEX($CN:$CN,$DJ510+8),"")</f>
      </c>
      <c r="CX510">
        <f>IF($DK510&gt;=9,INDEX($CN:$CN,$DJ510+9),"")</f>
      </c>
      <c r="CY510">
        <f>IF($DK510&gt;=10,INDEX($CN:$CN,$DJ510+10),"")</f>
      </c>
      <c r="CZ510">
        <f>IF($DK510&gt;=11,INDEX($CN:$CN,$DJ510+11),"")</f>
      </c>
      <c r="DA510">
        <f>IF($DK510&gt;=12,INDEX($CN:$CN,$DJ510+12),"")</f>
      </c>
      <c r="DB510">
        <f>IF($DK510&gt;=13,INDEX($CN:$CN,$DJ510+13),"")</f>
      </c>
      <c r="DC510">
        <f>IF($DK510&gt;=14,INDEX($CN:$CN,$DJ510+14),"")</f>
      </c>
      <c r="DD510">
        <f>IF($DK510&gt;=15,INDEX($CN:$CN,$DJ510+15),"")</f>
      </c>
      <c r="DE510">
        <f>IF($DK510&gt;=16,INDEX($CN:$CN,$DJ510+16),"")</f>
      </c>
      <c r="DF510">
        <f>IF($DK510&gt;=17,INDEX($CN:$CN,$DJ510+17),"")</f>
      </c>
      <c r="DG510">
        <f>IF($DK510&gt;=18,INDEX($CN:$CN,$DJ510+18),"")</f>
      </c>
      <c r="DH510">
        <f>IF($DK510&gt;=19,INDEX($CN:$CN,$DJ510+19),"")</f>
      </c>
      <c r="DI510">
        <f>IF($DK510&gt;=20,INDEX($CN:$CN,$DJ510+20),"")</f>
      </c>
      <c r="DJ510">
        <f>IFERROR(MATCH($CM510,$CN$2:$CN$1089,0)+1,0)</f>
      </c>
      <c r="DK510">
        <f>IFERROR(INDEX($CO$2:$CO$1089,MATCH($CM510,$CN$2:$CN$1089,0)),0)</f>
      </c>
      <c r="DL510">
        <f>IFERROR(INDEX($AS:$AS,MATCH($O510,$AR:$AR,0))&amp;"","")</f>
      </c>
      <c r="DP510">
        <f>IF($GS510&gt;=1,INDEX($DM:$DM,$GR510+1),"")</f>
      </c>
      <c r="DQ510">
        <f>IF($GS510&gt;=2,INDEX($DM:$DM,$GR510+2),"")</f>
      </c>
      <c r="DR510">
        <f>IF($GS510&gt;=3,INDEX($DM:$DM,$GR510+3),"")</f>
      </c>
      <c r="DS510">
        <f>IF($GS510&gt;=4,INDEX($DM:$DM,$GR510+4),"")</f>
      </c>
      <c r="DT510">
        <f>IF($GS510&gt;=5,INDEX($DM:$DM,$GR510+5),"")</f>
      </c>
      <c r="DU510">
        <f>IF($GS510&gt;=6,INDEX($DM:$DM,$GR510+6),"")</f>
      </c>
      <c r="DV510">
        <f>IF($GS510&gt;=7,INDEX($DM:$DM,$GR510+7),"")</f>
      </c>
      <c r="DW510">
        <f>IF($GS510&gt;=8,INDEX($DM:$DM,$GR510+8),"")</f>
      </c>
      <c r="DX510">
        <f>IF($GS510&gt;=9,INDEX($DM:$DM,$GR510+9),"")</f>
      </c>
      <c r="DY510">
        <f>IF($GS510&gt;=10,INDEX($DM:$DM,$GR510+10),"")</f>
      </c>
      <c r="DZ510">
        <f>IF($GS510&gt;=11,INDEX($DM:$DM,$GR510+11),"")</f>
      </c>
      <c r="EA510">
        <f>IF($GS510&gt;=12,INDEX($DM:$DM,$GR510+12),"")</f>
      </c>
      <c r="EB510">
        <f>IF($GS510&gt;=13,INDEX($DM:$DM,$GR510+13),"")</f>
      </c>
      <c r="EC510">
        <f>IF($GS510&gt;=14,INDEX($DM:$DM,$GR510+14),"")</f>
      </c>
      <c r="ED510">
        <f>IF($GS510&gt;=15,INDEX($DM:$DM,$GR510+15),"")</f>
      </c>
      <c r="EE510">
        <f>IF($GS510&gt;=16,INDEX($DM:$DM,$GR510+16),"")</f>
      </c>
      <c r="EF510">
        <f>IF($GS510&gt;=17,INDEX($DM:$DM,$GR510+17),"")</f>
      </c>
      <c r="EG510">
        <f>IF($GS510&gt;=18,INDEX($DM:$DM,$GR510+18),"")</f>
      </c>
      <c r="EH510">
        <f>IF($GS510&gt;=19,INDEX($DM:$DM,$GR510+19),"")</f>
      </c>
      <c r="EI510">
        <f>IF($GS510&gt;=20,INDEX($DM:$DM,$GR510+20),"")</f>
      </c>
      <c r="EJ510">
        <f>IF($GS510&gt;=21,INDEX($DM:$DM,$GR510+21),"")</f>
      </c>
      <c r="EK510">
        <f>IF($GS510&gt;=22,INDEX($DM:$DM,$GR510+22),"")</f>
      </c>
      <c r="EL510">
        <f>IF($GS510&gt;=23,INDEX($DM:$DM,$GR510+23),"")</f>
      </c>
      <c r="EM510">
        <f>IF($GS510&gt;=24,INDEX($DM:$DM,$GR510+24),"")</f>
      </c>
      <c r="EN510">
        <f>IF($GS510&gt;=25,INDEX($DM:$DM,$GR510+25),"")</f>
      </c>
      <c r="EO510">
        <f>IF($GS510&gt;=26,INDEX($DM:$DM,$GR510+26),"")</f>
      </c>
      <c r="EP510">
        <f>IF($GS510&gt;=27,INDEX($DM:$DM,$GR510+27),"")</f>
      </c>
      <c r="EQ510">
        <f>IF($GS510&gt;=28,INDEX($DM:$DM,$GR510+28),"")</f>
      </c>
      <c r="ER510">
        <f>IF($GS510&gt;=29,INDEX($DM:$DM,$GR510+29),"")</f>
      </c>
      <c r="ES510">
        <f>IF($GS510&gt;=30,INDEX($DM:$DM,$GR510+30),"")</f>
      </c>
      <c r="ET510">
        <f>IF($GS510&gt;=31,INDEX($DM:$DM,$GR510+31),"")</f>
      </c>
      <c r="EU510">
        <f>IF($GS510&gt;=32,INDEX($DM:$DM,$GR510+32),"")</f>
      </c>
      <c r="EV510">
        <f>IF($GS510&gt;=33,INDEX($DM:$DM,$GR510+33),"")</f>
      </c>
      <c r="EW510">
        <f>IF($GS510&gt;=34,INDEX($DM:$DM,$GR510+34),"")</f>
      </c>
      <c r="EX510">
        <f>IF($GS510&gt;=35,INDEX($DM:$DM,$GR510+35),"")</f>
      </c>
      <c r="EY510">
        <f>IF($GS510&gt;=36,INDEX($DM:$DM,$GR510+36),"")</f>
      </c>
      <c r="EZ510">
        <f>IF($GS510&gt;=37,INDEX($DM:$DM,$GR510+37),"")</f>
      </c>
      <c r="FA510">
        <f>IF($GS510&gt;=38,INDEX($DM:$DM,$GR510+38),"")</f>
      </c>
      <c r="FB510">
        <f>IF($GS510&gt;=39,INDEX($DM:$DM,$GR510+39),"")</f>
      </c>
      <c r="FC510">
        <f>IF($GS510&gt;=40,INDEX($DM:$DM,$GR510+40),"")</f>
      </c>
      <c r="FD510">
        <f>IF($GS510&gt;=1,INDEX($DN:$DN,$GR510+1),"")</f>
      </c>
      <c r="FE510">
        <f>IF($GS510&gt;=2,INDEX($DN:$DN,$GR510+2),"")</f>
      </c>
      <c r="FF510">
        <f>IF($GS510&gt;=3,INDEX($DN:$DN,$GR510+3),"")</f>
      </c>
      <c r="FG510">
        <f>IF($GS510&gt;=4,INDEX($DN:$DN,$GR510+4),"")</f>
      </c>
      <c r="FH510">
        <f>IF($GS510&gt;=5,INDEX($DN:$DN,$GR510+5),"")</f>
      </c>
      <c r="FI510">
        <f>IF($GS510&gt;=6,INDEX($DN:$DN,$GR510+6),"")</f>
      </c>
      <c r="FJ510">
        <f>IF($GS510&gt;=7,INDEX($DN:$DN,$GR510+7),"")</f>
      </c>
      <c r="FK510">
        <f>IF($GS510&gt;=8,INDEX($DN:$DN,$GR510+8),"")</f>
      </c>
      <c r="FL510">
        <f>IF($GS510&gt;=9,INDEX($DN:$DN,$GR510+9),"")</f>
      </c>
      <c r="FM510">
        <f>IF($GS510&gt;=10,INDEX($DN:$DN,$GR510+10),"")</f>
      </c>
      <c r="FN510">
        <f>IF($GS510&gt;=11,INDEX($DN:$DN,$GR510+11),"")</f>
      </c>
      <c r="FO510">
        <f>IF($GS510&gt;=12,INDEX($DN:$DN,$GR510+12),"")</f>
      </c>
      <c r="FP510">
        <f>IF($GS510&gt;=13,INDEX($DN:$DN,$GR510+13),"")</f>
      </c>
      <c r="FQ510">
        <f>IF($GS510&gt;=14,INDEX($DN:$DN,$GR510+14),"")</f>
      </c>
      <c r="FR510">
        <f>IF($GS510&gt;=15,INDEX($DN:$DN,$GR510+15),"")</f>
      </c>
      <c r="FS510">
        <f>IF($GS510&gt;=16,INDEX($DN:$DN,$GR510+16),"")</f>
      </c>
      <c r="FT510">
        <f>IF($GS510&gt;=17,INDEX($DN:$DN,$GR510+17),"")</f>
      </c>
      <c r="FU510">
        <f>IF($GS510&gt;=18,INDEX($DN:$DN,$GR510+18),"")</f>
      </c>
      <c r="FV510">
        <f>IF($GS510&gt;=19,INDEX($DN:$DN,$GR510+19),"")</f>
      </c>
      <c r="FW510">
        <f>IF($GS510&gt;=20,INDEX($DN:$DN,$GR510+20),"")</f>
      </c>
      <c r="FX510">
        <f>IF($GS510&gt;=21,INDEX($DN:$DN,$GR510+21),"")</f>
      </c>
      <c r="FY510">
        <f>IF($GS510&gt;=22,INDEX($DN:$DN,$GR510+22),"")</f>
      </c>
      <c r="FZ510">
        <f>IF($GS510&gt;=23,INDEX($DN:$DN,$GR510+23),"")</f>
      </c>
      <c r="GA510">
        <f>IF($GS510&gt;=24,INDEX($DN:$DN,$GR510+24),"")</f>
      </c>
      <c r="GB510">
        <f>IF($GS510&gt;=25,INDEX($DN:$DN,$GR510+25),"")</f>
      </c>
      <c r="GC510">
        <f>IF($GS510&gt;=26,INDEX($DN:$DN,$GR510+26),"")</f>
      </c>
      <c r="GD510">
        <f>IF($GS510&gt;=27,INDEX($DN:$DN,$GR510+27),"")</f>
      </c>
      <c r="GE510">
        <f>IF($GS510&gt;=28,INDEX($DN:$DN,$GR510+28),"")</f>
      </c>
      <c r="GF510">
        <f>IF($GS510&gt;=29,INDEX($DN:$DN,$GR510+29),"")</f>
      </c>
      <c r="GG510">
        <f>IF($GS510&gt;=30,INDEX($DN:$DN,$GR510+30),"")</f>
      </c>
      <c r="GH510">
        <f>IF($GS510&gt;=31,INDEX($DN:$DN,$GR510+31),"")</f>
      </c>
      <c r="GI510">
        <f>IF($GS510&gt;=32,INDEX($DN:$DN,$GR510+32),"")</f>
      </c>
      <c r="GJ510">
        <f>IF($GS510&gt;=33,INDEX($DN:$DN,$GR510+33),"")</f>
      </c>
      <c r="GK510">
        <f>IF($GS510&gt;=34,INDEX($DN:$DN,$GR510+34),"")</f>
      </c>
      <c r="GL510">
        <f>IF($GS510&gt;=35,INDEX($DN:$DN,$GR510+35),"")</f>
      </c>
      <c r="GM510">
        <f>IF($GS510&gt;=36,INDEX($DN:$DN,$GR510+36),"")</f>
      </c>
      <c r="GN510">
        <f>IF($GS510&gt;=37,INDEX($DN:$DN,$GR510+37),"")</f>
      </c>
      <c r="GO510">
        <f>IF($GS510&gt;=38,INDEX($DN:$DN,$GR510+38),"")</f>
      </c>
      <c r="GP510">
        <f>IF($GS510&gt;=39,INDEX($DN:$DN,$GR510+39),"")</f>
      </c>
      <c r="GQ510">
        <f>IF($GS510&gt;=40,INDEX($DN:$DN,$GR510+40),"")</f>
      </c>
      <c r="GR510">
        <f>IFERROR(MATCH($DL510,$DM$2:$DM$148,0)+1,0)</f>
      </c>
      <c r="GS510">
        <f>IFERROR(INDEX($DO$2:$DO$148,MATCH($DL510,$DM$2:$DM$148,0)),0)</f>
      </c>
      <c r="GT510">
        <f>IFERROR(MATCH($Z510,$DP$510:$FC$510,0),0)</f>
      </c>
      <c r="GU510">
        <f>IF($GT510&gt;0,INDEX($FD$510:$GQ$510,$GT510),"")</f>
      </c>
      <c r="GX510">
        <f>IF($JG510&gt;=1,INDEX($GV:$GV,$JF510+1),"")</f>
      </c>
      <c r="GY510">
        <f>IF($JG510&gt;=2,INDEX($GV:$GV,$JF510+2),"")</f>
      </c>
      <c r="GZ510">
        <f>IF($JG510&gt;=3,INDEX($GV:$GV,$JF510+3),"")</f>
      </c>
      <c r="HA510">
        <f>IF($JG510&gt;=4,INDEX($GV:$GV,$JF510+4),"")</f>
      </c>
      <c r="HB510">
        <f>IF($JG510&gt;=5,INDEX($GV:$GV,$JF510+5),"")</f>
      </c>
      <c r="HC510">
        <f>IF($JG510&gt;=6,INDEX($GV:$GV,$JF510+6),"")</f>
      </c>
      <c r="HD510">
        <f>IF($JG510&gt;=7,INDEX($GV:$GV,$JF510+7),"")</f>
      </c>
      <c r="HE510">
        <f>IF($JG510&gt;=8,INDEX($GV:$GV,$JF510+8),"")</f>
      </c>
      <c r="HF510">
        <f>IF($JG510&gt;=9,INDEX($GV:$GV,$JF510+9),"")</f>
      </c>
      <c r="HG510">
        <f>IF($JG510&gt;=10,INDEX($GV:$GV,$JF510+10),"")</f>
      </c>
      <c r="HH510">
        <f>IF($JG510&gt;=11,INDEX($GV:$GV,$JF510+11),"")</f>
      </c>
      <c r="HI510">
        <f>IF($JG510&gt;=12,INDEX($GV:$GV,$JF510+12),"")</f>
      </c>
      <c r="HJ510">
        <f>IF($JG510&gt;=13,INDEX($GV:$GV,$JF510+13),"")</f>
      </c>
      <c r="HK510">
        <f>IF($JG510&gt;=14,INDEX($GV:$GV,$JF510+14),"")</f>
      </c>
      <c r="HL510">
        <f>IF($JG510&gt;=15,INDEX($GV:$GV,$JF510+15),"")</f>
      </c>
      <c r="HM510">
        <f>IF($JG510&gt;=16,INDEX($GV:$GV,$JF510+16),"")</f>
      </c>
      <c r="HN510">
        <f>IF($JG510&gt;=17,INDEX($GV:$GV,$JF510+17),"")</f>
      </c>
      <c r="HO510">
        <f>IF($JG510&gt;=18,INDEX($GV:$GV,$JF510+18),"")</f>
      </c>
      <c r="HP510">
        <f>IF($JG510&gt;=19,INDEX($GV:$GV,$JF510+19),"")</f>
      </c>
      <c r="HQ510">
        <f>IF($JG510&gt;=20,INDEX($GV:$GV,$JF510+20),"")</f>
      </c>
      <c r="HR510">
        <f>IF($JG510&gt;=21,INDEX($GV:$GV,$JF510+21),"")</f>
      </c>
      <c r="HS510">
        <f>IF($JG510&gt;=22,INDEX($GV:$GV,$JF510+22),"")</f>
      </c>
      <c r="HT510">
        <f>IF($JG510&gt;=23,INDEX($GV:$GV,$JF510+23),"")</f>
      </c>
      <c r="HU510">
        <f>IF($JG510&gt;=24,INDEX($GV:$GV,$JF510+24),"")</f>
      </c>
      <c r="HV510">
        <f>IF($JG510&gt;=25,INDEX($GV:$GV,$JF510+25),"")</f>
      </c>
      <c r="HW510">
        <f>IF($JG510&gt;=26,INDEX($GV:$GV,$JF510+26),"")</f>
      </c>
      <c r="HX510">
        <f>IF($JG510&gt;=27,INDEX($GV:$GV,$JF510+27),"")</f>
      </c>
      <c r="HY510">
        <f>IF($JG510&gt;=28,INDEX($GV:$GV,$JF510+28),"")</f>
      </c>
      <c r="HZ510">
        <f>IF($JG510&gt;=29,INDEX($GV:$GV,$JF510+29),"")</f>
      </c>
      <c r="IA510">
        <f>IF($JG510&gt;=30,INDEX($GV:$GV,$JF510+30),"")</f>
      </c>
      <c r="IB510">
        <f>IF($JG510&gt;=31,INDEX($GV:$GV,$JF510+31),"")</f>
      </c>
      <c r="IC510">
        <f>IF($JG510&gt;=32,INDEX($GV:$GV,$JF510+32),"")</f>
      </c>
      <c r="ID510">
        <f>IF($JG510&gt;=33,INDEX($GV:$GV,$JF510+33),"")</f>
      </c>
      <c r="IE510">
        <f>IF($JG510&gt;=34,INDEX($GV:$GV,$JF510+34),"")</f>
      </c>
      <c r="IF510">
        <f>IF($JG510&gt;=35,INDEX($GV:$GV,$JF510+35),"")</f>
      </c>
      <c r="IG510">
        <f>IF($JG510&gt;=36,INDEX($GV:$GV,$JF510+36),"")</f>
      </c>
      <c r="IH510">
        <f>IF($JG510&gt;=37,INDEX($GV:$GV,$JF510+37),"")</f>
      </c>
      <c r="II510">
        <f>IF($JG510&gt;=38,INDEX($GV:$GV,$JF510+38),"")</f>
      </c>
      <c r="IJ510">
        <f>IF($JG510&gt;=39,INDEX($GV:$GV,$JF510+39),"")</f>
      </c>
      <c r="IK510">
        <f>IF($JG510&gt;=40,INDEX($GV:$GV,$JF510+40),"")</f>
      </c>
      <c r="IL510">
        <f>IF($JG510&gt;=41,INDEX($GV:$GV,$JF510+41),"")</f>
      </c>
      <c r="IM510">
        <f>IF($JG510&gt;=42,INDEX($GV:$GV,$JF510+42),"")</f>
      </c>
      <c r="IN510">
        <f>IF($JG510&gt;=43,INDEX($GV:$GV,$JF510+43),"")</f>
      </c>
      <c r="IO510">
        <f>IF($JG510&gt;=44,INDEX($GV:$GV,$JF510+44),"")</f>
      </c>
      <c r="IP510">
        <f>IF($JG510&gt;=45,INDEX($GV:$GV,$JF510+45),"")</f>
      </c>
      <c r="IQ510">
        <f>IF($JG510&gt;=46,INDEX($GV:$GV,$JF510+46),"")</f>
      </c>
      <c r="IR510">
        <f>IF($JG510&gt;=47,INDEX($GV:$GV,$JF510+47),"")</f>
      </c>
      <c r="IS510">
        <f>IF($JG510&gt;=48,INDEX($GV:$GV,$JF510+48),"")</f>
      </c>
      <c r="IT510">
        <f>IF($JG510&gt;=49,INDEX($GV:$GV,$JF510+49),"")</f>
      </c>
      <c r="IU510">
        <f>IF($JG510&gt;=50,INDEX($GV:$GV,$JF510+50),"")</f>
      </c>
      <c r="IV510">
        <f>IF($JG510&gt;=51,INDEX($GV:$GV,$JF510+51),"")</f>
      </c>
      <c r="IW510">
        <f>IF($JG510&gt;=52,INDEX($GV:$GV,$JF510+52),"")</f>
      </c>
      <c r="IX510">
        <f>IF($JG510&gt;=53,INDEX($GV:$GV,$JF510+53),"")</f>
      </c>
      <c r="IY510">
        <f>IF($JG510&gt;=54,INDEX($GV:$GV,$JF510+54),"")</f>
      </c>
      <c r="IZ510">
        <f>IF($JG510&gt;=55,INDEX($GV:$GV,$JF510+55),"")</f>
      </c>
      <c r="JA510">
        <f>IF($JG510&gt;=56,INDEX($GV:$GV,$JF510+56),"")</f>
      </c>
      <c r="JB510">
        <f>IF($JG510&gt;=57,INDEX($GV:$GV,$JF510+57),"")</f>
      </c>
      <c r="JC510">
        <f>IF($JG510&gt;=58,INDEX($GV:$GV,$JF510+58),"")</f>
      </c>
      <c r="JD510">
        <f>IF($JG510&gt;=59,INDEX($GV:$GV,$JF510+59),"")</f>
      </c>
      <c r="JE510">
        <f>IF($JG510&gt;=60,INDEX($GV:$GV,$JF510+60),"")</f>
      </c>
      <c r="JF510">
        <f>IFERROR(MATCH($GU510,$GV$2:$GV$322,0)+1,0)</f>
      </c>
      <c r="JG510">
        <f>IFERROR(INDEX($GW$2:$GW$322,MATCH($GU510,$GV$2:$GV$322,0)),0)</f>
      </c>
      <c r="JH510" t="s">
        <v>44</v>
      </c>
      <c r="JI510" t="s">
        <v>44</v>
      </c>
    </row>
    <row r="511" spans="1:269" x14ac:dyDescent="0.25">
      <c r="R511">
        <f>IF(OR($U511="",$Q511=""),"",IFERROR($U511/$Q511,0))</f>
      </c>
      <c r="S511">
        <f>IF($U511="","",
SUM($T511,$V511,$AA511,$W511,$Y511)*
(1-IF($AB511="",0,VALUE($AB511)/100)))</f>
      </c>
      <c r="T511">
        <f>IF($U511="","",$U511)</f>
      </c>
      <c r="V511">
        <f>IF($U511="","",
IF($O511="","",
IF(ISNUMBER(SEARCH("exempt",LOWER($O511))),0,
$U511*(VALUE(SUBSTITUTE($O511,"%",""))/100))))</f>
      </c>
      <c r="AC511">
        <f>IFERROR(IF(FIND(" - ",$K511)&gt;0,MID($K511,FIND(" - ",$K511)+3,LEN($K511)),""),"")</f>
      </c>
      <c r="AL511" t="s">
        <v>1393</v>
      </c>
      <c r="AT511">
        <f>IFERROR(LEFT($K511,FIND(" - ",$K511)-1),$K511)</f>
      </c>
      <c r="AW511">
        <f>IF($CL511&gt;=1,INDEX($AU:$AU,$CK511+1),"")</f>
      </c>
      <c r="AX511">
        <f>IF($CL511&gt;=2,INDEX($AU:$AU,$CK511+2),"")</f>
      </c>
      <c r="AY511">
        <f>IF($CL511&gt;=3,INDEX($AU:$AU,$CK511+3),"")</f>
      </c>
      <c r="AZ511">
        <f>IF($CL511&gt;=4,INDEX($AU:$AU,$CK511+4),"")</f>
      </c>
      <c r="BA511">
        <f>IF($CL511&gt;=5,INDEX($AU:$AU,$CK511+5),"")</f>
      </c>
      <c r="BB511">
        <f>IF($CL511&gt;=6,INDEX($AU:$AU,$CK511+6),"")</f>
      </c>
      <c r="BC511">
        <f>IF($CL511&gt;=7,INDEX($AU:$AU,$CK511+7),"")</f>
      </c>
      <c r="BD511">
        <f>IF($CL511&gt;=8,INDEX($AU:$AU,$CK511+8),"")</f>
      </c>
      <c r="BE511">
        <f>IF($CL511&gt;=9,INDEX($AU:$AU,$CK511+9),"")</f>
      </c>
      <c r="BF511">
        <f>IF($CL511&gt;=10,INDEX($AU:$AU,$CK511+10),"")</f>
      </c>
      <c r="BG511">
        <f>IF($CL511&gt;=11,INDEX($AU:$AU,$CK511+11),"")</f>
      </c>
      <c r="BH511">
        <f>IF($CL511&gt;=12,INDEX($AU:$AU,$CK511+12),"")</f>
      </c>
      <c r="BI511">
        <f>IF($CL511&gt;=13,INDEX($AU:$AU,$CK511+13),"")</f>
      </c>
      <c r="BJ511">
        <f>IF($CL511&gt;=14,INDEX($AU:$AU,$CK511+14),"")</f>
      </c>
      <c r="BK511">
        <f>IF($CL511&gt;=15,INDEX($AU:$AU,$CK511+15),"")</f>
      </c>
      <c r="BL511">
        <f>IF($CL511&gt;=16,INDEX($AU:$AU,$CK511+16),"")</f>
      </c>
      <c r="BM511">
        <f>IF($CL511&gt;=17,INDEX($AU:$AU,$CK511+17),"")</f>
      </c>
      <c r="BN511">
        <f>IF($CL511&gt;=18,INDEX($AU:$AU,$CK511+18),"")</f>
      </c>
      <c r="BO511">
        <f>IF($CL511&gt;=19,INDEX($AU:$AU,$CK511+19),"")</f>
      </c>
      <c r="BP511">
        <f>IF($CL511&gt;=20,INDEX($AU:$AU,$CK511+20),"")</f>
      </c>
      <c r="BQ511">
        <f>IF($CL511&gt;=21,INDEX($AU:$AU,$CK511+21),"")</f>
      </c>
      <c r="BR511">
        <f>IF($CL511&gt;=22,INDEX($AU:$AU,$CK511+22),"")</f>
      </c>
      <c r="BS511">
        <f>IF($CL511&gt;=23,INDEX($AU:$AU,$CK511+23),"")</f>
      </c>
      <c r="BT511">
        <f>IF($CL511&gt;=24,INDEX($AU:$AU,$CK511+24),"")</f>
      </c>
      <c r="BU511">
        <f>IF($CL511&gt;=25,INDEX($AU:$AU,$CK511+25),"")</f>
      </c>
      <c r="BV511">
        <f>IF($CL511&gt;=26,INDEX($AU:$AU,$CK511+26),"")</f>
      </c>
      <c r="BW511">
        <f>IF($CL511&gt;=27,INDEX($AU:$AU,$CK511+27),"")</f>
      </c>
      <c r="BX511">
        <f>IF($CL511&gt;=28,INDEX($AU:$AU,$CK511+28),"")</f>
      </c>
      <c r="BY511">
        <f>IF($CL511&gt;=29,INDEX($AU:$AU,$CK511+29),"")</f>
      </c>
      <c r="BZ511">
        <f>IF($CL511&gt;=30,INDEX($AU:$AU,$CK511+30),"")</f>
      </c>
      <c r="CA511">
        <f>IF($CL511&gt;=31,INDEX($AU:$AU,$CK511+31),"")</f>
      </c>
      <c r="CB511">
        <f>IF($CL511&gt;=32,INDEX($AU:$AU,$CK511+32),"")</f>
      </c>
      <c r="CC511">
        <f>IF($CL511&gt;=33,INDEX($AU:$AU,$CK511+33),"")</f>
      </c>
      <c r="CD511">
        <f>IF($CL511&gt;=34,INDEX($AU:$AU,$CK511+34),"")</f>
      </c>
      <c r="CE511">
        <f>IF($CL511&gt;=35,INDEX($AU:$AU,$CK511+35),"")</f>
      </c>
      <c r="CF511">
        <f>IF($CL511&gt;=36,INDEX($AU:$AU,$CK511+36),"")</f>
      </c>
      <c r="CG511">
        <f>IF($CL511&gt;=37,INDEX($AU:$AU,$CK511+37),"")</f>
      </c>
      <c r="CH511">
        <f>IF($CL511&gt;=38,INDEX($AU:$AU,$CK511+38),"")</f>
      </c>
      <c r="CI511">
        <f>IF($CL511&gt;=39,INDEX($AU:$AU,$CK511+39),"")</f>
      </c>
      <c r="CJ511">
        <f>IF($CL511&gt;=40,INDEX($AU:$AU,$CK511+40),"")</f>
      </c>
      <c r="CK511">
        <f>IFERROR(MATCH($AT511,$AU$2:$AU$133,0)+1,0)</f>
      </c>
      <c r="CL511">
        <f>IFERROR(INDEX($AV$2:$AV$133,MATCH($AT511,$AU$2:$AU$133,0)),0)</f>
      </c>
      <c r="CM511">
        <f>IFERROR(LEFT($L511,FIND(" - ",$L511)-1),$L511)</f>
      </c>
      <c r="CN511" t="s">
        <v>71</v>
      </c>
      <c r="CP511">
        <f>IF($DK511&gt;=1,INDEX($CN:$CN,$DJ511+1),"")</f>
      </c>
      <c r="CQ511">
        <f>IF($DK511&gt;=2,INDEX($CN:$CN,$DJ511+2),"")</f>
      </c>
      <c r="CR511">
        <f>IF($DK511&gt;=3,INDEX($CN:$CN,$DJ511+3),"")</f>
      </c>
      <c r="CS511">
        <f>IF($DK511&gt;=4,INDEX($CN:$CN,$DJ511+4),"")</f>
      </c>
      <c r="CT511">
        <f>IF($DK511&gt;=5,INDEX($CN:$CN,$DJ511+5),"")</f>
      </c>
      <c r="CU511">
        <f>IF($DK511&gt;=6,INDEX($CN:$CN,$DJ511+6),"")</f>
      </c>
      <c r="CV511">
        <f>IF($DK511&gt;=7,INDEX($CN:$CN,$DJ511+7),"")</f>
      </c>
      <c r="CW511">
        <f>IF($DK511&gt;=8,INDEX($CN:$CN,$DJ511+8),"")</f>
      </c>
      <c r="CX511">
        <f>IF($DK511&gt;=9,INDEX($CN:$CN,$DJ511+9),"")</f>
      </c>
      <c r="CY511">
        <f>IF($DK511&gt;=10,INDEX($CN:$CN,$DJ511+10),"")</f>
      </c>
      <c r="CZ511">
        <f>IF($DK511&gt;=11,INDEX($CN:$CN,$DJ511+11),"")</f>
      </c>
      <c r="DA511">
        <f>IF($DK511&gt;=12,INDEX($CN:$CN,$DJ511+12),"")</f>
      </c>
      <c r="DB511">
        <f>IF($DK511&gt;=13,INDEX($CN:$CN,$DJ511+13),"")</f>
      </c>
      <c r="DC511">
        <f>IF($DK511&gt;=14,INDEX($CN:$CN,$DJ511+14),"")</f>
      </c>
      <c r="DD511">
        <f>IF($DK511&gt;=15,INDEX($CN:$CN,$DJ511+15),"")</f>
      </c>
      <c r="DE511">
        <f>IF($DK511&gt;=16,INDEX($CN:$CN,$DJ511+16),"")</f>
      </c>
      <c r="DF511">
        <f>IF($DK511&gt;=17,INDEX($CN:$CN,$DJ511+17),"")</f>
      </c>
      <c r="DG511">
        <f>IF($DK511&gt;=18,INDEX($CN:$CN,$DJ511+18),"")</f>
      </c>
      <c r="DH511">
        <f>IF($DK511&gt;=19,INDEX($CN:$CN,$DJ511+19),"")</f>
      </c>
      <c r="DI511">
        <f>IF($DK511&gt;=20,INDEX($CN:$CN,$DJ511+20),"")</f>
      </c>
      <c r="DJ511">
        <f>IFERROR(MATCH($CM511,$CN$2:$CN$1089,0)+1,0)</f>
      </c>
      <c r="DK511">
        <f>IFERROR(INDEX($CO$2:$CO$1089,MATCH($CM511,$CN$2:$CN$1089,0)),0)</f>
      </c>
      <c r="DL511">
        <f>IFERROR(INDEX($AS:$AS,MATCH($O511,$AR:$AR,0))&amp;"","")</f>
      </c>
      <c r="DP511">
        <f>IF($GS511&gt;=1,INDEX($DM:$DM,$GR511+1),"")</f>
      </c>
      <c r="DQ511">
        <f>IF($GS511&gt;=2,INDEX($DM:$DM,$GR511+2),"")</f>
      </c>
      <c r="DR511">
        <f>IF($GS511&gt;=3,INDEX($DM:$DM,$GR511+3),"")</f>
      </c>
      <c r="DS511">
        <f>IF($GS511&gt;=4,INDEX($DM:$DM,$GR511+4),"")</f>
      </c>
      <c r="DT511">
        <f>IF($GS511&gt;=5,INDEX($DM:$DM,$GR511+5),"")</f>
      </c>
      <c r="DU511">
        <f>IF($GS511&gt;=6,INDEX($DM:$DM,$GR511+6),"")</f>
      </c>
      <c r="DV511">
        <f>IF($GS511&gt;=7,INDEX($DM:$DM,$GR511+7),"")</f>
      </c>
      <c r="DW511">
        <f>IF($GS511&gt;=8,INDEX($DM:$DM,$GR511+8),"")</f>
      </c>
      <c r="DX511">
        <f>IF($GS511&gt;=9,INDEX($DM:$DM,$GR511+9),"")</f>
      </c>
      <c r="DY511">
        <f>IF($GS511&gt;=10,INDEX($DM:$DM,$GR511+10),"")</f>
      </c>
      <c r="DZ511">
        <f>IF($GS511&gt;=11,INDEX($DM:$DM,$GR511+11),"")</f>
      </c>
      <c r="EA511">
        <f>IF($GS511&gt;=12,INDEX($DM:$DM,$GR511+12),"")</f>
      </c>
      <c r="EB511">
        <f>IF($GS511&gt;=13,INDEX($DM:$DM,$GR511+13),"")</f>
      </c>
      <c r="EC511">
        <f>IF($GS511&gt;=14,INDEX($DM:$DM,$GR511+14),"")</f>
      </c>
      <c r="ED511">
        <f>IF($GS511&gt;=15,INDEX($DM:$DM,$GR511+15),"")</f>
      </c>
      <c r="EE511">
        <f>IF($GS511&gt;=16,INDEX($DM:$DM,$GR511+16),"")</f>
      </c>
      <c r="EF511">
        <f>IF($GS511&gt;=17,INDEX($DM:$DM,$GR511+17),"")</f>
      </c>
      <c r="EG511">
        <f>IF($GS511&gt;=18,INDEX($DM:$DM,$GR511+18),"")</f>
      </c>
      <c r="EH511">
        <f>IF($GS511&gt;=19,INDEX($DM:$DM,$GR511+19),"")</f>
      </c>
      <c r="EI511">
        <f>IF($GS511&gt;=20,INDEX($DM:$DM,$GR511+20),"")</f>
      </c>
      <c r="EJ511">
        <f>IF($GS511&gt;=21,INDEX($DM:$DM,$GR511+21),"")</f>
      </c>
      <c r="EK511">
        <f>IF($GS511&gt;=22,INDEX($DM:$DM,$GR511+22),"")</f>
      </c>
      <c r="EL511">
        <f>IF($GS511&gt;=23,INDEX($DM:$DM,$GR511+23),"")</f>
      </c>
      <c r="EM511">
        <f>IF($GS511&gt;=24,INDEX($DM:$DM,$GR511+24),"")</f>
      </c>
      <c r="EN511">
        <f>IF($GS511&gt;=25,INDEX($DM:$DM,$GR511+25),"")</f>
      </c>
      <c r="EO511">
        <f>IF($GS511&gt;=26,INDEX($DM:$DM,$GR511+26),"")</f>
      </c>
      <c r="EP511">
        <f>IF($GS511&gt;=27,INDEX($DM:$DM,$GR511+27),"")</f>
      </c>
      <c r="EQ511">
        <f>IF($GS511&gt;=28,INDEX($DM:$DM,$GR511+28),"")</f>
      </c>
      <c r="ER511">
        <f>IF($GS511&gt;=29,INDEX($DM:$DM,$GR511+29),"")</f>
      </c>
      <c r="ES511">
        <f>IF($GS511&gt;=30,INDEX($DM:$DM,$GR511+30),"")</f>
      </c>
      <c r="ET511">
        <f>IF($GS511&gt;=31,INDEX($DM:$DM,$GR511+31),"")</f>
      </c>
      <c r="EU511">
        <f>IF($GS511&gt;=32,INDEX($DM:$DM,$GR511+32),"")</f>
      </c>
      <c r="EV511">
        <f>IF($GS511&gt;=33,INDEX($DM:$DM,$GR511+33),"")</f>
      </c>
      <c r="EW511">
        <f>IF($GS511&gt;=34,INDEX($DM:$DM,$GR511+34),"")</f>
      </c>
      <c r="EX511">
        <f>IF($GS511&gt;=35,INDEX($DM:$DM,$GR511+35),"")</f>
      </c>
      <c r="EY511">
        <f>IF($GS511&gt;=36,INDEX($DM:$DM,$GR511+36),"")</f>
      </c>
      <c r="EZ511">
        <f>IF($GS511&gt;=37,INDEX($DM:$DM,$GR511+37),"")</f>
      </c>
      <c r="FA511">
        <f>IF($GS511&gt;=38,INDEX($DM:$DM,$GR511+38),"")</f>
      </c>
      <c r="FB511">
        <f>IF($GS511&gt;=39,INDEX($DM:$DM,$GR511+39),"")</f>
      </c>
      <c r="FC511">
        <f>IF($GS511&gt;=40,INDEX($DM:$DM,$GR511+40),"")</f>
      </c>
      <c r="FD511">
        <f>IF($GS511&gt;=1,INDEX($DN:$DN,$GR511+1),"")</f>
      </c>
      <c r="FE511">
        <f>IF($GS511&gt;=2,INDEX($DN:$DN,$GR511+2),"")</f>
      </c>
      <c r="FF511">
        <f>IF($GS511&gt;=3,INDEX($DN:$DN,$GR511+3),"")</f>
      </c>
      <c r="FG511">
        <f>IF($GS511&gt;=4,INDEX($DN:$DN,$GR511+4),"")</f>
      </c>
      <c r="FH511">
        <f>IF($GS511&gt;=5,INDEX($DN:$DN,$GR511+5),"")</f>
      </c>
      <c r="FI511">
        <f>IF($GS511&gt;=6,INDEX($DN:$DN,$GR511+6),"")</f>
      </c>
      <c r="FJ511">
        <f>IF($GS511&gt;=7,INDEX($DN:$DN,$GR511+7),"")</f>
      </c>
      <c r="FK511">
        <f>IF($GS511&gt;=8,INDEX($DN:$DN,$GR511+8),"")</f>
      </c>
      <c r="FL511">
        <f>IF($GS511&gt;=9,INDEX($DN:$DN,$GR511+9),"")</f>
      </c>
      <c r="FM511">
        <f>IF($GS511&gt;=10,INDEX($DN:$DN,$GR511+10),"")</f>
      </c>
      <c r="FN511">
        <f>IF($GS511&gt;=11,INDEX($DN:$DN,$GR511+11),"")</f>
      </c>
      <c r="FO511">
        <f>IF($GS511&gt;=12,INDEX($DN:$DN,$GR511+12),"")</f>
      </c>
      <c r="FP511">
        <f>IF($GS511&gt;=13,INDEX($DN:$DN,$GR511+13),"")</f>
      </c>
      <c r="FQ511">
        <f>IF($GS511&gt;=14,INDEX($DN:$DN,$GR511+14),"")</f>
      </c>
      <c r="FR511">
        <f>IF($GS511&gt;=15,INDEX($DN:$DN,$GR511+15),"")</f>
      </c>
      <c r="FS511">
        <f>IF($GS511&gt;=16,INDEX($DN:$DN,$GR511+16),"")</f>
      </c>
      <c r="FT511">
        <f>IF($GS511&gt;=17,INDEX($DN:$DN,$GR511+17),"")</f>
      </c>
      <c r="FU511">
        <f>IF($GS511&gt;=18,INDEX($DN:$DN,$GR511+18),"")</f>
      </c>
      <c r="FV511">
        <f>IF($GS511&gt;=19,INDEX($DN:$DN,$GR511+19),"")</f>
      </c>
      <c r="FW511">
        <f>IF($GS511&gt;=20,INDEX($DN:$DN,$GR511+20),"")</f>
      </c>
      <c r="FX511">
        <f>IF($GS511&gt;=21,INDEX($DN:$DN,$GR511+21),"")</f>
      </c>
      <c r="FY511">
        <f>IF($GS511&gt;=22,INDEX($DN:$DN,$GR511+22),"")</f>
      </c>
      <c r="FZ511">
        <f>IF($GS511&gt;=23,INDEX($DN:$DN,$GR511+23),"")</f>
      </c>
      <c r="GA511">
        <f>IF($GS511&gt;=24,INDEX($DN:$DN,$GR511+24),"")</f>
      </c>
      <c r="GB511">
        <f>IF($GS511&gt;=25,INDEX($DN:$DN,$GR511+25),"")</f>
      </c>
      <c r="GC511">
        <f>IF($GS511&gt;=26,INDEX($DN:$DN,$GR511+26),"")</f>
      </c>
      <c r="GD511">
        <f>IF($GS511&gt;=27,INDEX($DN:$DN,$GR511+27),"")</f>
      </c>
      <c r="GE511">
        <f>IF($GS511&gt;=28,INDEX($DN:$DN,$GR511+28),"")</f>
      </c>
      <c r="GF511">
        <f>IF($GS511&gt;=29,INDEX($DN:$DN,$GR511+29),"")</f>
      </c>
      <c r="GG511">
        <f>IF($GS511&gt;=30,INDEX($DN:$DN,$GR511+30),"")</f>
      </c>
      <c r="GH511">
        <f>IF($GS511&gt;=31,INDEX($DN:$DN,$GR511+31),"")</f>
      </c>
      <c r="GI511">
        <f>IF($GS511&gt;=32,INDEX($DN:$DN,$GR511+32),"")</f>
      </c>
      <c r="GJ511">
        <f>IF($GS511&gt;=33,INDEX($DN:$DN,$GR511+33),"")</f>
      </c>
      <c r="GK511">
        <f>IF($GS511&gt;=34,INDEX($DN:$DN,$GR511+34),"")</f>
      </c>
      <c r="GL511">
        <f>IF($GS511&gt;=35,INDEX($DN:$DN,$GR511+35),"")</f>
      </c>
      <c r="GM511">
        <f>IF($GS511&gt;=36,INDEX($DN:$DN,$GR511+36),"")</f>
      </c>
      <c r="GN511">
        <f>IF($GS511&gt;=37,INDEX($DN:$DN,$GR511+37),"")</f>
      </c>
      <c r="GO511">
        <f>IF($GS511&gt;=38,INDEX($DN:$DN,$GR511+38),"")</f>
      </c>
      <c r="GP511">
        <f>IF($GS511&gt;=39,INDEX($DN:$DN,$GR511+39),"")</f>
      </c>
      <c r="GQ511">
        <f>IF($GS511&gt;=40,INDEX($DN:$DN,$GR511+40),"")</f>
      </c>
      <c r="GR511">
        <f>IFERROR(MATCH($DL511,$DM$2:$DM$148,0)+1,0)</f>
      </c>
      <c r="GS511">
        <f>IFERROR(INDEX($DO$2:$DO$148,MATCH($DL511,$DM$2:$DM$148,0)),0)</f>
      </c>
      <c r="GT511">
        <f>IFERROR(MATCH($Z511,$DP$511:$FC$511,0),0)</f>
      </c>
      <c r="GU511">
        <f>IF($GT511&gt;0,INDEX($FD$511:$GQ$511,$GT511),"")</f>
      </c>
      <c r="GX511">
        <f>IF($JG511&gt;=1,INDEX($GV:$GV,$JF511+1),"")</f>
      </c>
      <c r="GY511">
        <f>IF($JG511&gt;=2,INDEX($GV:$GV,$JF511+2),"")</f>
      </c>
      <c r="GZ511">
        <f>IF($JG511&gt;=3,INDEX($GV:$GV,$JF511+3),"")</f>
      </c>
      <c r="HA511">
        <f>IF($JG511&gt;=4,INDEX($GV:$GV,$JF511+4),"")</f>
      </c>
      <c r="HB511">
        <f>IF($JG511&gt;=5,INDEX($GV:$GV,$JF511+5),"")</f>
      </c>
      <c r="HC511">
        <f>IF($JG511&gt;=6,INDEX($GV:$GV,$JF511+6),"")</f>
      </c>
      <c r="HD511">
        <f>IF($JG511&gt;=7,INDEX($GV:$GV,$JF511+7),"")</f>
      </c>
      <c r="HE511">
        <f>IF($JG511&gt;=8,INDEX($GV:$GV,$JF511+8),"")</f>
      </c>
      <c r="HF511">
        <f>IF($JG511&gt;=9,INDEX($GV:$GV,$JF511+9),"")</f>
      </c>
      <c r="HG511">
        <f>IF($JG511&gt;=10,INDEX($GV:$GV,$JF511+10),"")</f>
      </c>
      <c r="HH511">
        <f>IF($JG511&gt;=11,INDEX($GV:$GV,$JF511+11),"")</f>
      </c>
      <c r="HI511">
        <f>IF($JG511&gt;=12,INDEX($GV:$GV,$JF511+12),"")</f>
      </c>
      <c r="HJ511">
        <f>IF($JG511&gt;=13,INDEX($GV:$GV,$JF511+13),"")</f>
      </c>
      <c r="HK511">
        <f>IF($JG511&gt;=14,INDEX($GV:$GV,$JF511+14),"")</f>
      </c>
      <c r="HL511">
        <f>IF($JG511&gt;=15,INDEX($GV:$GV,$JF511+15),"")</f>
      </c>
      <c r="HM511">
        <f>IF($JG511&gt;=16,INDEX($GV:$GV,$JF511+16),"")</f>
      </c>
      <c r="HN511">
        <f>IF($JG511&gt;=17,INDEX($GV:$GV,$JF511+17),"")</f>
      </c>
      <c r="HO511">
        <f>IF($JG511&gt;=18,INDEX($GV:$GV,$JF511+18),"")</f>
      </c>
      <c r="HP511">
        <f>IF($JG511&gt;=19,INDEX($GV:$GV,$JF511+19),"")</f>
      </c>
      <c r="HQ511">
        <f>IF($JG511&gt;=20,INDEX($GV:$GV,$JF511+20),"")</f>
      </c>
      <c r="HR511">
        <f>IF($JG511&gt;=21,INDEX($GV:$GV,$JF511+21),"")</f>
      </c>
      <c r="HS511">
        <f>IF($JG511&gt;=22,INDEX($GV:$GV,$JF511+22),"")</f>
      </c>
      <c r="HT511">
        <f>IF($JG511&gt;=23,INDEX($GV:$GV,$JF511+23),"")</f>
      </c>
      <c r="HU511">
        <f>IF($JG511&gt;=24,INDEX($GV:$GV,$JF511+24),"")</f>
      </c>
      <c r="HV511">
        <f>IF($JG511&gt;=25,INDEX($GV:$GV,$JF511+25),"")</f>
      </c>
      <c r="HW511">
        <f>IF($JG511&gt;=26,INDEX($GV:$GV,$JF511+26),"")</f>
      </c>
      <c r="HX511">
        <f>IF($JG511&gt;=27,INDEX($GV:$GV,$JF511+27),"")</f>
      </c>
      <c r="HY511">
        <f>IF($JG511&gt;=28,INDEX($GV:$GV,$JF511+28),"")</f>
      </c>
      <c r="HZ511">
        <f>IF($JG511&gt;=29,INDEX($GV:$GV,$JF511+29),"")</f>
      </c>
      <c r="IA511">
        <f>IF($JG511&gt;=30,INDEX($GV:$GV,$JF511+30),"")</f>
      </c>
      <c r="IB511">
        <f>IF($JG511&gt;=31,INDEX($GV:$GV,$JF511+31),"")</f>
      </c>
      <c r="IC511">
        <f>IF($JG511&gt;=32,INDEX($GV:$GV,$JF511+32),"")</f>
      </c>
      <c r="ID511">
        <f>IF($JG511&gt;=33,INDEX($GV:$GV,$JF511+33),"")</f>
      </c>
      <c r="IE511">
        <f>IF($JG511&gt;=34,INDEX($GV:$GV,$JF511+34),"")</f>
      </c>
      <c r="IF511">
        <f>IF($JG511&gt;=35,INDEX($GV:$GV,$JF511+35),"")</f>
      </c>
      <c r="IG511">
        <f>IF($JG511&gt;=36,INDEX($GV:$GV,$JF511+36),"")</f>
      </c>
      <c r="IH511">
        <f>IF($JG511&gt;=37,INDEX($GV:$GV,$JF511+37),"")</f>
      </c>
      <c r="II511">
        <f>IF($JG511&gt;=38,INDEX($GV:$GV,$JF511+38),"")</f>
      </c>
      <c r="IJ511">
        <f>IF($JG511&gt;=39,INDEX($GV:$GV,$JF511+39),"")</f>
      </c>
      <c r="IK511">
        <f>IF($JG511&gt;=40,INDEX($GV:$GV,$JF511+40),"")</f>
      </c>
      <c r="IL511">
        <f>IF($JG511&gt;=41,INDEX($GV:$GV,$JF511+41),"")</f>
      </c>
      <c r="IM511">
        <f>IF($JG511&gt;=42,INDEX($GV:$GV,$JF511+42),"")</f>
      </c>
      <c r="IN511">
        <f>IF($JG511&gt;=43,INDEX($GV:$GV,$JF511+43),"")</f>
      </c>
      <c r="IO511">
        <f>IF($JG511&gt;=44,INDEX($GV:$GV,$JF511+44),"")</f>
      </c>
      <c r="IP511">
        <f>IF($JG511&gt;=45,INDEX($GV:$GV,$JF511+45),"")</f>
      </c>
      <c r="IQ511">
        <f>IF($JG511&gt;=46,INDEX($GV:$GV,$JF511+46),"")</f>
      </c>
      <c r="IR511">
        <f>IF($JG511&gt;=47,INDEX($GV:$GV,$JF511+47),"")</f>
      </c>
      <c r="IS511">
        <f>IF($JG511&gt;=48,INDEX($GV:$GV,$JF511+48),"")</f>
      </c>
      <c r="IT511">
        <f>IF($JG511&gt;=49,INDEX($GV:$GV,$JF511+49),"")</f>
      </c>
      <c r="IU511">
        <f>IF($JG511&gt;=50,INDEX($GV:$GV,$JF511+50),"")</f>
      </c>
      <c r="IV511">
        <f>IF($JG511&gt;=51,INDEX($GV:$GV,$JF511+51),"")</f>
      </c>
      <c r="IW511">
        <f>IF($JG511&gt;=52,INDEX($GV:$GV,$JF511+52),"")</f>
      </c>
      <c r="IX511">
        <f>IF($JG511&gt;=53,INDEX($GV:$GV,$JF511+53),"")</f>
      </c>
      <c r="IY511">
        <f>IF($JG511&gt;=54,INDEX($GV:$GV,$JF511+54),"")</f>
      </c>
      <c r="IZ511">
        <f>IF($JG511&gt;=55,INDEX($GV:$GV,$JF511+55),"")</f>
      </c>
      <c r="JA511">
        <f>IF($JG511&gt;=56,INDEX($GV:$GV,$JF511+56),"")</f>
      </c>
      <c r="JB511">
        <f>IF($JG511&gt;=57,INDEX($GV:$GV,$JF511+57),"")</f>
      </c>
      <c r="JC511">
        <f>IF($JG511&gt;=58,INDEX($GV:$GV,$JF511+58),"")</f>
      </c>
      <c r="JD511">
        <f>IF($JG511&gt;=59,INDEX($GV:$GV,$JF511+59),"")</f>
      </c>
      <c r="JE511">
        <f>IF($JG511&gt;=60,INDEX($GV:$GV,$JF511+60),"")</f>
      </c>
      <c r="JF511">
        <f>IFERROR(MATCH($GU511,$GV$2:$GV$322,0)+1,0)</f>
      </c>
      <c r="JG511">
        <f>IFERROR(INDEX($GW$2:$GW$322,MATCH($GU511,$GV$2:$GV$322,0)),0)</f>
      </c>
      <c r="JH511" t="s">
        <v>44</v>
      </c>
      <c r="JI511" t="s">
        <v>44</v>
      </c>
    </row>
    <row r="512" spans="1:269" x14ac:dyDescent="0.25">
      <c r="R512">
        <f>IF(OR($U512="",$Q512=""),"",IFERROR($U512/$Q512,0))</f>
      </c>
      <c r="S512">
        <f>IF($U512="","",
SUM($T512,$V512,$AA512,$W512,$Y512)*
(1-IF($AB512="",0,VALUE($AB512)/100)))</f>
      </c>
      <c r="T512">
        <f>IF($U512="","",$U512)</f>
      </c>
      <c r="V512">
        <f>IF($U512="","",
IF($O512="","",
IF(ISNUMBER(SEARCH("exempt",LOWER($O512))),0,
$U512*(VALUE(SUBSTITUTE($O512,"%",""))/100))))</f>
      </c>
      <c r="AC512">
        <f>IFERROR(IF(FIND(" - ",$K512)&gt;0,MID($K512,FIND(" - ",$K512)+3,LEN($K512)),""),"")</f>
      </c>
      <c r="AL512" t="s">
        <v>1394</v>
      </c>
      <c r="AT512">
        <f>IFERROR(LEFT($K512,FIND(" - ",$K512)-1),$K512)</f>
      </c>
      <c r="AW512">
        <f>IF($CL512&gt;=1,INDEX($AU:$AU,$CK512+1),"")</f>
      </c>
      <c r="AX512">
        <f>IF($CL512&gt;=2,INDEX($AU:$AU,$CK512+2),"")</f>
      </c>
      <c r="AY512">
        <f>IF($CL512&gt;=3,INDEX($AU:$AU,$CK512+3),"")</f>
      </c>
      <c r="AZ512">
        <f>IF($CL512&gt;=4,INDEX($AU:$AU,$CK512+4),"")</f>
      </c>
      <c r="BA512">
        <f>IF($CL512&gt;=5,INDEX($AU:$AU,$CK512+5),"")</f>
      </c>
      <c r="BB512">
        <f>IF($CL512&gt;=6,INDEX($AU:$AU,$CK512+6),"")</f>
      </c>
      <c r="BC512">
        <f>IF($CL512&gt;=7,INDEX($AU:$AU,$CK512+7),"")</f>
      </c>
      <c r="BD512">
        <f>IF($CL512&gt;=8,INDEX($AU:$AU,$CK512+8),"")</f>
      </c>
      <c r="BE512">
        <f>IF($CL512&gt;=9,INDEX($AU:$AU,$CK512+9),"")</f>
      </c>
      <c r="BF512">
        <f>IF($CL512&gt;=10,INDEX($AU:$AU,$CK512+10),"")</f>
      </c>
      <c r="BG512">
        <f>IF($CL512&gt;=11,INDEX($AU:$AU,$CK512+11),"")</f>
      </c>
      <c r="BH512">
        <f>IF($CL512&gt;=12,INDEX($AU:$AU,$CK512+12),"")</f>
      </c>
      <c r="BI512">
        <f>IF($CL512&gt;=13,INDEX($AU:$AU,$CK512+13),"")</f>
      </c>
      <c r="BJ512">
        <f>IF($CL512&gt;=14,INDEX($AU:$AU,$CK512+14),"")</f>
      </c>
      <c r="BK512">
        <f>IF($CL512&gt;=15,INDEX($AU:$AU,$CK512+15),"")</f>
      </c>
      <c r="BL512">
        <f>IF($CL512&gt;=16,INDEX($AU:$AU,$CK512+16),"")</f>
      </c>
      <c r="BM512">
        <f>IF($CL512&gt;=17,INDEX($AU:$AU,$CK512+17),"")</f>
      </c>
      <c r="BN512">
        <f>IF($CL512&gt;=18,INDEX($AU:$AU,$CK512+18),"")</f>
      </c>
      <c r="BO512">
        <f>IF($CL512&gt;=19,INDEX($AU:$AU,$CK512+19),"")</f>
      </c>
      <c r="BP512">
        <f>IF($CL512&gt;=20,INDEX($AU:$AU,$CK512+20),"")</f>
      </c>
      <c r="BQ512">
        <f>IF($CL512&gt;=21,INDEX($AU:$AU,$CK512+21),"")</f>
      </c>
      <c r="BR512">
        <f>IF($CL512&gt;=22,INDEX($AU:$AU,$CK512+22),"")</f>
      </c>
      <c r="BS512">
        <f>IF($CL512&gt;=23,INDEX($AU:$AU,$CK512+23),"")</f>
      </c>
      <c r="BT512">
        <f>IF($CL512&gt;=24,INDEX($AU:$AU,$CK512+24),"")</f>
      </c>
      <c r="BU512">
        <f>IF($CL512&gt;=25,INDEX($AU:$AU,$CK512+25),"")</f>
      </c>
      <c r="BV512">
        <f>IF($CL512&gt;=26,INDEX($AU:$AU,$CK512+26),"")</f>
      </c>
      <c r="BW512">
        <f>IF($CL512&gt;=27,INDEX($AU:$AU,$CK512+27),"")</f>
      </c>
      <c r="BX512">
        <f>IF($CL512&gt;=28,INDEX($AU:$AU,$CK512+28),"")</f>
      </c>
      <c r="BY512">
        <f>IF($CL512&gt;=29,INDEX($AU:$AU,$CK512+29),"")</f>
      </c>
      <c r="BZ512">
        <f>IF($CL512&gt;=30,INDEX($AU:$AU,$CK512+30),"")</f>
      </c>
      <c r="CA512">
        <f>IF($CL512&gt;=31,INDEX($AU:$AU,$CK512+31),"")</f>
      </c>
      <c r="CB512">
        <f>IF($CL512&gt;=32,INDEX($AU:$AU,$CK512+32),"")</f>
      </c>
      <c r="CC512">
        <f>IF($CL512&gt;=33,INDEX($AU:$AU,$CK512+33),"")</f>
      </c>
      <c r="CD512">
        <f>IF($CL512&gt;=34,INDEX($AU:$AU,$CK512+34),"")</f>
      </c>
      <c r="CE512">
        <f>IF($CL512&gt;=35,INDEX($AU:$AU,$CK512+35),"")</f>
      </c>
      <c r="CF512">
        <f>IF($CL512&gt;=36,INDEX($AU:$AU,$CK512+36),"")</f>
      </c>
      <c r="CG512">
        <f>IF($CL512&gt;=37,INDEX($AU:$AU,$CK512+37),"")</f>
      </c>
      <c r="CH512">
        <f>IF($CL512&gt;=38,INDEX($AU:$AU,$CK512+38),"")</f>
      </c>
      <c r="CI512">
        <f>IF($CL512&gt;=39,INDEX($AU:$AU,$CK512+39),"")</f>
      </c>
      <c r="CJ512">
        <f>IF($CL512&gt;=40,INDEX($AU:$AU,$CK512+40),"")</f>
      </c>
      <c r="CK512">
        <f>IFERROR(MATCH($AT512,$AU$2:$AU$133,0)+1,0)</f>
      </c>
      <c r="CL512">
        <f>IFERROR(INDEX($AV$2:$AV$133,MATCH($AT512,$AU$2:$AU$133,0)),0)</f>
      </c>
      <c r="CM512">
        <f>IFERROR(LEFT($L512,FIND(" - ",$L512)-1),$L512)</f>
      </c>
      <c r="CN512" t="s">
        <v>1395</v>
      </c>
      <c r="CO512">
        <v>2</v>
      </c>
      <c r="CP512">
        <f>IF($DK512&gt;=1,INDEX($CN:$CN,$DJ512+1),"")</f>
      </c>
      <c r="CQ512">
        <f>IF($DK512&gt;=2,INDEX($CN:$CN,$DJ512+2),"")</f>
      </c>
      <c r="CR512">
        <f>IF($DK512&gt;=3,INDEX($CN:$CN,$DJ512+3),"")</f>
      </c>
      <c r="CS512">
        <f>IF($DK512&gt;=4,INDEX($CN:$CN,$DJ512+4),"")</f>
      </c>
      <c r="CT512">
        <f>IF($DK512&gt;=5,INDEX($CN:$CN,$DJ512+5),"")</f>
      </c>
      <c r="CU512">
        <f>IF($DK512&gt;=6,INDEX($CN:$CN,$DJ512+6),"")</f>
      </c>
      <c r="CV512">
        <f>IF($DK512&gt;=7,INDEX($CN:$CN,$DJ512+7),"")</f>
      </c>
      <c r="CW512">
        <f>IF($DK512&gt;=8,INDEX($CN:$CN,$DJ512+8),"")</f>
      </c>
      <c r="CX512">
        <f>IF($DK512&gt;=9,INDEX($CN:$CN,$DJ512+9),"")</f>
      </c>
      <c r="CY512">
        <f>IF($DK512&gt;=10,INDEX($CN:$CN,$DJ512+10),"")</f>
      </c>
      <c r="CZ512">
        <f>IF($DK512&gt;=11,INDEX($CN:$CN,$DJ512+11),"")</f>
      </c>
      <c r="DA512">
        <f>IF($DK512&gt;=12,INDEX($CN:$CN,$DJ512+12),"")</f>
      </c>
      <c r="DB512">
        <f>IF($DK512&gt;=13,INDEX($CN:$CN,$DJ512+13),"")</f>
      </c>
      <c r="DC512">
        <f>IF($DK512&gt;=14,INDEX($CN:$CN,$DJ512+14),"")</f>
      </c>
      <c r="DD512">
        <f>IF($DK512&gt;=15,INDEX($CN:$CN,$DJ512+15),"")</f>
      </c>
      <c r="DE512">
        <f>IF($DK512&gt;=16,INDEX($CN:$CN,$DJ512+16),"")</f>
      </c>
      <c r="DF512">
        <f>IF($DK512&gt;=17,INDEX($CN:$CN,$DJ512+17),"")</f>
      </c>
      <c r="DG512">
        <f>IF($DK512&gt;=18,INDEX($CN:$CN,$DJ512+18),"")</f>
      </c>
      <c r="DH512">
        <f>IF($DK512&gt;=19,INDEX($CN:$CN,$DJ512+19),"")</f>
      </c>
      <c r="DI512">
        <f>IF($DK512&gt;=20,INDEX($CN:$CN,$DJ512+20),"")</f>
      </c>
      <c r="DJ512">
        <f>IFERROR(MATCH($CM512,$CN$2:$CN$1089,0)+1,0)</f>
      </c>
      <c r="DK512">
        <f>IFERROR(INDEX($CO$2:$CO$1089,MATCH($CM512,$CN$2:$CN$1089,0)),0)</f>
      </c>
      <c r="DL512">
        <f>IFERROR(INDEX($AS:$AS,MATCH($O512,$AR:$AR,0))&amp;"","")</f>
      </c>
      <c r="DP512">
        <f>IF($GS512&gt;=1,INDEX($DM:$DM,$GR512+1),"")</f>
      </c>
      <c r="DQ512">
        <f>IF($GS512&gt;=2,INDEX($DM:$DM,$GR512+2),"")</f>
      </c>
      <c r="DR512">
        <f>IF($GS512&gt;=3,INDEX($DM:$DM,$GR512+3),"")</f>
      </c>
      <c r="DS512">
        <f>IF($GS512&gt;=4,INDEX($DM:$DM,$GR512+4),"")</f>
      </c>
      <c r="DT512">
        <f>IF($GS512&gt;=5,INDEX($DM:$DM,$GR512+5),"")</f>
      </c>
      <c r="DU512">
        <f>IF($GS512&gt;=6,INDEX($DM:$DM,$GR512+6),"")</f>
      </c>
      <c r="DV512">
        <f>IF($GS512&gt;=7,INDEX($DM:$DM,$GR512+7),"")</f>
      </c>
      <c r="DW512">
        <f>IF($GS512&gt;=8,INDEX($DM:$DM,$GR512+8),"")</f>
      </c>
      <c r="DX512">
        <f>IF($GS512&gt;=9,INDEX($DM:$DM,$GR512+9),"")</f>
      </c>
      <c r="DY512">
        <f>IF($GS512&gt;=10,INDEX($DM:$DM,$GR512+10),"")</f>
      </c>
      <c r="DZ512">
        <f>IF($GS512&gt;=11,INDEX($DM:$DM,$GR512+11),"")</f>
      </c>
      <c r="EA512">
        <f>IF($GS512&gt;=12,INDEX($DM:$DM,$GR512+12),"")</f>
      </c>
      <c r="EB512">
        <f>IF($GS512&gt;=13,INDEX($DM:$DM,$GR512+13),"")</f>
      </c>
      <c r="EC512">
        <f>IF($GS512&gt;=14,INDEX($DM:$DM,$GR512+14),"")</f>
      </c>
      <c r="ED512">
        <f>IF($GS512&gt;=15,INDEX($DM:$DM,$GR512+15),"")</f>
      </c>
      <c r="EE512">
        <f>IF($GS512&gt;=16,INDEX($DM:$DM,$GR512+16),"")</f>
      </c>
      <c r="EF512">
        <f>IF($GS512&gt;=17,INDEX($DM:$DM,$GR512+17),"")</f>
      </c>
      <c r="EG512">
        <f>IF($GS512&gt;=18,INDEX($DM:$DM,$GR512+18),"")</f>
      </c>
      <c r="EH512">
        <f>IF($GS512&gt;=19,INDEX($DM:$DM,$GR512+19),"")</f>
      </c>
      <c r="EI512">
        <f>IF($GS512&gt;=20,INDEX($DM:$DM,$GR512+20),"")</f>
      </c>
      <c r="EJ512">
        <f>IF($GS512&gt;=21,INDEX($DM:$DM,$GR512+21),"")</f>
      </c>
      <c r="EK512">
        <f>IF($GS512&gt;=22,INDEX($DM:$DM,$GR512+22),"")</f>
      </c>
      <c r="EL512">
        <f>IF($GS512&gt;=23,INDEX($DM:$DM,$GR512+23),"")</f>
      </c>
      <c r="EM512">
        <f>IF($GS512&gt;=24,INDEX($DM:$DM,$GR512+24),"")</f>
      </c>
      <c r="EN512">
        <f>IF($GS512&gt;=25,INDEX($DM:$DM,$GR512+25),"")</f>
      </c>
      <c r="EO512">
        <f>IF($GS512&gt;=26,INDEX($DM:$DM,$GR512+26),"")</f>
      </c>
      <c r="EP512">
        <f>IF($GS512&gt;=27,INDEX($DM:$DM,$GR512+27),"")</f>
      </c>
      <c r="EQ512">
        <f>IF($GS512&gt;=28,INDEX($DM:$DM,$GR512+28),"")</f>
      </c>
      <c r="ER512">
        <f>IF($GS512&gt;=29,INDEX($DM:$DM,$GR512+29),"")</f>
      </c>
      <c r="ES512">
        <f>IF($GS512&gt;=30,INDEX($DM:$DM,$GR512+30),"")</f>
      </c>
      <c r="ET512">
        <f>IF($GS512&gt;=31,INDEX($DM:$DM,$GR512+31),"")</f>
      </c>
      <c r="EU512">
        <f>IF($GS512&gt;=32,INDEX($DM:$DM,$GR512+32),"")</f>
      </c>
      <c r="EV512">
        <f>IF($GS512&gt;=33,INDEX($DM:$DM,$GR512+33),"")</f>
      </c>
      <c r="EW512">
        <f>IF($GS512&gt;=34,INDEX($DM:$DM,$GR512+34),"")</f>
      </c>
      <c r="EX512">
        <f>IF($GS512&gt;=35,INDEX($DM:$DM,$GR512+35),"")</f>
      </c>
      <c r="EY512">
        <f>IF($GS512&gt;=36,INDEX($DM:$DM,$GR512+36),"")</f>
      </c>
      <c r="EZ512">
        <f>IF($GS512&gt;=37,INDEX($DM:$DM,$GR512+37),"")</f>
      </c>
      <c r="FA512">
        <f>IF($GS512&gt;=38,INDEX($DM:$DM,$GR512+38),"")</f>
      </c>
      <c r="FB512">
        <f>IF($GS512&gt;=39,INDEX($DM:$DM,$GR512+39),"")</f>
      </c>
      <c r="FC512">
        <f>IF($GS512&gt;=40,INDEX($DM:$DM,$GR512+40),"")</f>
      </c>
      <c r="FD512">
        <f>IF($GS512&gt;=1,INDEX($DN:$DN,$GR512+1),"")</f>
      </c>
      <c r="FE512">
        <f>IF($GS512&gt;=2,INDEX($DN:$DN,$GR512+2),"")</f>
      </c>
      <c r="FF512">
        <f>IF($GS512&gt;=3,INDEX($DN:$DN,$GR512+3),"")</f>
      </c>
      <c r="FG512">
        <f>IF($GS512&gt;=4,INDEX($DN:$DN,$GR512+4),"")</f>
      </c>
      <c r="FH512">
        <f>IF($GS512&gt;=5,INDEX($DN:$DN,$GR512+5),"")</f>
      </c>
      <c r="FI512">
        <f>IF($GS512&gt;=6,INDEX($DN:$DN,$GR512+6),"")</f>
      </c>
      <c r="FJ512">
        <f>IF($GS512&gt;=7,INDEX($DN:$DN,$GR512+7),"")</f>
      </c>
      <c r="FK512">
        <f>IF($GS512&gt;=8,INDEX($DN:$DN,$GR512+8),"")</f>
      </c>
      <c r="FL512">
        <f>IF($GS512&gt;=9,INDEX($DN:$DN,$GR512+9),"")</f>
      </c>
      <c r="FM512">
        <f>IF($GS512&gt;=10,INDEX($DN:$DN,$GR512+10),"")</f>
      </c>
      <c r="FN512">
        <f>IF($GS512&gt;=11,INDEX($DN:$DN,$GR512+11),"")</f>
      </c>
      <c r="FO512">
        <f>IF($GS512&gt;=12,INDEX($DN:$DN,$GR512+12),"")</f>
      </c>
      <c r="FP512">
        <f>IF($GS512&gt;=13,INDEX($DN:$DN,$GR512+13),"")</f>
      </c>
      <c r="FQ512">
        <f>IF($GS512&gt;=14,INDEX($DN:$DN,$GR512+14),"")</f>
      </c>
      <c r="FR512">
        <f>IF($GS512&gt;=15,INDEX($DN:$DN,$GR512+15),"")</f>
      </c>
      <c r="FS512">
        <f>IF($GS512&gt;=16,INDEX($DN:$DN,$GR512+16),"")</f>
      </c>
      <c r="FT512">
        <f>IF($GS512&gt;=17,INDEX($DN:$DN,$GR512+17),"")</f>
      </c>
      <c r="FU512">
        <f>IF($GS512&gt;=18,INDEX($DN:$DN,$GR512+18),"")</f>
      </c>
      <c r="FV512">
        <f>IF($GS512&gt;=19,INDEX($DN:$DN,$GR512+19),"")</f>
      </c>
      <c r="FW512">
        <f>IF($GS512&gt;=20,INDEX($DN:$DN,$GR512+20),"")</f>
      </c>
      <c r="FX512">
        <f>IF($GS512&gt;=21,INDEX($DN:$DN,$GR512+21),"")</f>
      </c>
      <c r="FY512">
        <f>IF($GS512&gt;=22,INDEX($DN:$DN,$GR512+22),"")</f>
      </c>
      <c r="FZ512">
        <f>IF($GS512&gt;=23,INDEX($DN:$DN,$GR512+23),"")</f>
      </c>
      <c r="GA512">
        <f>IF($GS512&gt;=24,INDEX($DN:$DN,$GR512+24),"")</f>
      </c>
      <c r="GB512">
        <f>IF($GS512&gt;=25,INDEX($DN:$DN,$GR512+25),"")</f>
      </c>
      <c r="GC512">
        <f>IF($GS512&gt;=26,INDEX($DN:$DN,$GR512+26),"")</f>
      </c>
      <c r="GD512">
        <f>IF($GS512&gt;=27,INDEX($DN:$DN,$GR512+27),"")</f>
      </c>
      <c r="GE512">
        <f>IF($GS512&gt;=28,INDEX($DN:$DN,$GR512+28),"")</f>
      </c>
      <c r="GF512">
        <f>IF($GS512&gt;=29,INDEX($DN:$DN,$GR512+29),"")</f>
      </c>
      <c r="GG512">
        <f>IF($GS512&gt;=30,INDEX($DN:$DN,$GR512+30),"")</f>
      </c>
      <c r="GH512">
        <f>IF($GS512&gt;=31,INDEX($DN:$DN,$GR512+31),"")</f>
      </c>
      <c r="GI512">
        <f>IF($GS512&gt;=32,INDEX($DN:$DN,$GR512+32),"")</f>
      </c>
      <c r="GJ512">
        <f>IF($GS512&gt;=33,INDEX($DN:$DN,$GR512+33),"")</f>
      </c>
      <c r="GK512">
        <f>IF($GS512&gt;=34,INDEX($DN:$DN,$GR512+34),"")</f>
      </c>
      <c r="GL512">
        <f>IF($GS512&gt;=35,INDEX($DN:$DN,$GR512+35),"")</f>
      </c>
      <c r="GM512">
        <f>IF($GS512&gt;=36,INDEX($DN:$DN,$GR512+36),"")</f>
      </c>
      <c r="GN512">
        <f>IF($GS512&gt;=37,INDEX($DN:$DN,$GR512+37),"")</f>
      </c>
      <c r="GO512">
        <f>IF($GS512&gt;=38,INDEX($DN:$DN,$GR512+38),"")</f>
      </c>
      <c r="GP512">
        <f>IF($GS512&gt;=39,INDEX($DN:$DN,$GR512+39),"")</f>
      </c>
      <c r="GQ512">
        <f>IF($GS512&gt;=40,INDEX($DN:$DN,$GR512+40),"")</f>
      </c>
      <c r="GR512">
        <f>IFERROR(MATCH($DL512,$DM$2:$DM$148,0)+1,0)</f>
      </c>
      <c r="GS512">
        <f>IFERROR(INDEX($DO$2:$DO$148,MATCH($DL512,$DM$2:$DM$148,0)),0)</f>
      </c>
      <c r="GT512">
        <f>IFERROR(MATCH($Z512,$DP$512:$FC$512,0),0)</f>
      </c>
      <c r="GU512">
        <f>IF($GT512&gt;0,INDEX($FD$512:$GQ$512,$GT512),"")</f>
      </c>
      <c r="GX512">
        <f>IF($JG512&gt;=1,INDEX($GV:$GV,$JF512+1),"")</f>
      </c>
      <c r="GY512">
        <f>IF($JG512&gt;=2,INDEX($GV:$GV,$JF512+2),"")</f>
      </c>
      <c r="GZ512">
        <f>IF($JG512&gt;=3,INDEX($GV:$GV,$JF512+3),"")</f>
      </c>
      <c r="HA512">
        <f>IF($JG512&gt;=4,INDEX($GV:$GV,$JF512+4),"")</f>
      </c>
      <c r="HB512">
        <f>IF($JG512&gt;=5,INDEX($GV:$GV,$JF512+5),"")</f>
      </c>
      <c r="HC512">
        <f>IF($JG512&gt;=6,INDEX($GV:$GV,$JF512+6),"")</f>
      </c>
      <c r="HD512">
        <f>IF($JG512&gt;=7,INDEX($GV:$GV,$JF512+7),"")</f>
      </c>
      <c r="HE512">
        <f>IF($JG512&gt;=8,INDEX($GV:$GV,$JF512+8),"")</f>
      </c>
      <c r="HF512">
        <f>IF($JG512&gt;=9,INDEX($GV:$GV,$JF512+9),"")</f>
      </c>
      <c r="HG512">
        <f>IF($JG512&gt;=10,INDEX($GV:$GV,$JF512+10),"")</f>
      </c>
      <c r="HH512">
        <f>IF($JG512&gt;=11,INDEX($GV:$GV,$JF512+11),"")</f>
      </c>
      <c r="HI512">
        <f>IF($JG512&gt;=12,INDEX($GV:$GV,$JF512+12),"")</f>
      </c>
      <c r="HJ512">
        <f>IF($JG512&gt;=13,INDEX($GV:$GV,$JF512+13),"")</f>
      </c>
      <c r="HK512">
        <f>IF($JG512&gt;=14,INDEX($GV:$GV,$JF512+14),"")</f>
      </c>
      <c r="HL512">
        <f>IF($JG512&gt;=15,INDEX($GV:$GV,$JF512+15),"")</f>
      </c>
      <c r="HM512">
        <f>IF($JG512&gt;=16,INDEX($GV:$GV,$JF512+16),"")</f>
      </c>
      <c r="HN512">
        <f>IF($JG512&gt;=17,INDEX($GV:$GV,$JF512+17),"")</f>
      </c>
      <c r="HO512">
        <f>IF($JG512&gt;=18,INDEX($GV:$GV,$JF512+18),"")</f>
      </c>
      <c r="HP512">
        <f>IF($JG512&gt;=19,INDEX($GV:$GV,$JF512+19),"")</f>
      </c>
      <c r="HQ512">
        <f>IF($JG512&gt;=20,INDEX($GV:$GV,$JF512+20),"")</f>
      </c>
      <c r="HR512">
        <f>IF($JG512&gt;=21,INDEX($GV:$GV,$JF512+21),"")</f>
      </c>
      <c r="HS512">
        <f>IF($JG512&gt;=22,INDEX($GV:$GV,$JF512+22),"")</f>
      </c>
      <c r="HT512">
        <f>IF($JG512&gt;=23,INDEX($GV:$GV,$JF512+23),"")</f>
      </c>
      <c r="HU512">
        <f>IF($JG512&gt;=24,INDEX($GV:$GV,$JF512+24),"")</f>
      </c>
      <c r="HV512">
        <f>IF($JG512&gt;=25,INDEX($GV:$GV,$JF512+25),"")</f>
      </c>
      <c r="HW512">
        <f>IF($JG512&gt;=26,INDEX($GV:$GV,$JF512+26),"")</f>
      </c>
      <c r="HX512">
        <f>IF($JG512&gt;=27,INDEX($GV:$GV,$JF512+27),"")</f>
      </c>
      <c r="HY512">
        <f>IF($JG512&gt;=28,INDEX($GV:$GV,$JF512+28),"")</f>
      </c>
      <c r="HZ512">
        <f>IF($JG512&gt;=29,INDEX($GV:$GV,$JF512+29),"")</f>
      </c>
      <c r="IA512">
        <f>IF($JG512&gt;=30,INDEX($GV:$GV,$JF512+30),"")</f>
      </c>
      <c r="IB512">
        <f>IF($JG512&gt;=31,INDEX($GV:$GV,$JF512+31),"")</f>
      </c>
      <c r="IC512">
        <f>IF($JG512&gt;=32,INDEX($GV:$GV,$JF512+32),"")</f>
      </c>
      <c r="ID512">
        <f>IF($JG512&gt;=33,INDEX($GV:$GV,$JF512+33),"")</f>
      </c>
      <c r="IE512">
        <f>IF($JG512&gt;=34,INDEX($GV:$GV,$JF512+34),"")</f>
      </c>
      <c r="IF512">
        <f>IF($JG512&gt;=35,INDEX($GV:$GV,$JF512+35),"")</f>
      </c>
      <c r="IG512">
        <f>IF($JG512&gt;=36,INDEX($GV:$GV,$JF512+36),"")</f>
      </c>
      <c r="IH512">
        <f>IF($JG512&gt;=37,INDEX($GV:$GV,$JF512+37),"")</f>
      </c>
      <c r="II512">
        <f>IF($JG512&gt;=38,INDEX($GV:$GV,$JF512+38),"")</f>
      </c>
      <c r="IJ512">
        <f>IF($JG512&gt;=39,INDEX($GV:$GV,$JF512+39),"")</f>
      </c>
      <c r="IK512">
        <f>IF($JG512&gt;=40,INDEX($GV:$GV,$JF512+40),"")</f>
      </c>
      <c r="IL512">
        <f>IF($JG512&gt;=41,INDEX($GV:$GV,$JF512+41),"")</f>
      </c>
      <c r="IM512">
        <f>IF($JG512&gt;=42,INDEX($GV:$GV,$JF512+42),"")</f>
      </c>
      <c r="IN512">
        <f>IF($JG512&gt;=43,INDEX($GV:$GV,$JF512+43),"")</f>
      </c>
      <c r="IO512">
        <f>IF($JG512&gt;=44,INDEX($GV:$GV,$JF512+44),"")</f>
      </c>
      <c r="IP512">
        <f>IF($JG512&gt;=45,INDEX($GV:$GV,$JF512+45),"")</f>
      </c>
      <c r="IQ512">
        <f>IF($JG512&gt;=46,INDEX($GV:$GV,$JF512+46),"")</f>
      </c>
      <c r="IR512">
        <f>IF($JG512&gt;=47,INDEX($GV:$GV,$JF512+47),"")</f>
      </c>
      <c r="IS512">
        <f>IF($JG512&gt;=48,INDEX($GV:$GV,$JF512+48),"")</f>
      </c>
      <c r="IT512">
        <f>IF($JG512&gt;=49,INDEX($GV:$GV,$JF512+49),"")</f>
      </c>
      <c r="IU512">
        <f>IF($JG512&gt;=50,INDEX($GV:$GV,$JF512+50),"")</f>
      </c>
      <c r="IV512">
        <f>IF($JG512&gt;=51,INDEX($GV:$GV,$JF512+51),"")</f>
      </c>
      <c r="IW512">
        <f>IF($JG512&gt;=52,INDEX($GV:$GV,$JF512+52),"")</f>
      </c>
      <c r="IX512">
        <f>IF($JG512&gt;=53,INDEX($GV:$GV,$JF512+53),"")</f>
      </c>
      <c r="IY512">
        <f>IF($JG512&gt;=54,INDEX($GV:$GV,$JF512+54),"")</f>
      </c>
      <c r="IZ512">
        <f>IF($JG512&gt;=55,INDEX($GV:$GV,$JF512+55),"")</f>
      </c>
      <c r="JA512">
        <f>IF($JG512&gt;=56,INDEX($GV:$GV,$JF512+56),"")</f>
      </c>
      <c r="JB512">
        <f>IF($JG512&gt;=57,INDEX($GV:$GV,$JF512+57),"")</f>
      </c>
      <c r="JC512">
        <f>IF($JG512&gt;=58,INDEX($GV:$GV,$JF512+58),"")</f>
      </c>
      <c r="JD512">
        <f>IF($JG512&gt;=59,INDEX($GV:$GV,$JF512+59),"")</f>
      </c>
      <c r="JE512">
        <f>IF($JG512&gt;=60,INDEX($GV:$GV,$JF512+60),"")</f>
      </c>
      <c r="JF512">
        <f>IFERROR(MATCH($GU512,$GV$2:$GV$322,0)+1,0)</f>
      </c>
      <c r="JG512">
        <f>IFERROR(INDEX($GW$2:$GW$322,MATCH($GU512,$GV$2:$GV$322,0)),0)</f>
      </c>
      <c r="JH512" t="s">
        <v>44</v>
      </c>
      <c r="JI512" t="s">
        <v>44</v>
      </c>
    </row>
    <row r="513" spans="1:269" x14ac:dyDescent="0.25">
      <c r="R513">
        <f>IF(OR($U513="",$Q513=""),"",IFERROR($U513/$Q513,0))</f>
      </c>
      <c r="S513">
        <f>IF($U513="","",
SUM($T513,$V513,$AA513,$W513,$Y513)*
(1-IF($AB513="",0,VALUE($AB513)/100)))</f>
      </c>
      <c r="T513">
        <f>IF($U513="","",$U513)</f>
      </c>
      <c r="V513">
        <f>IF($U513="","",
IF($O513="","",
IF(ISNUMBER(SEARCH("exempt",LOWER($O513))),0,
$U513*(VALUE(SUBSTITUTE($O513,"%",""))/100))))</f>
      </c>
      <c r="AC513">
        <f>IFERROR(IF(FIND(" - ",$K513)&gt;0,MID($K513,FIND(" - ",$K513)+3,LEN($K513)),""),"")</f>
      </c>
      <c r="AL513" t="s">
        <v>1396</v>
      </c>
      <c r="AT513">
        <f>IFERROR(LEFT($K513,FIND(" - ",$K513)-1),$K513)</f>
      </c>
      <c r="AW513">
        <f>IF($CL513&gt;=1,INDEX($AU:$AU,$CK513+1),"")</f>
      </c>
      <c r="AX513">
        <f>IF($CL513&gt;=2,INDEX($AU:$AU,$CK513+2),"")</f>
      </c>
      <c r="AY513">
        <f>IF($CL513&gt;=3,INDEX($AU:$AU,$CK513+3),"")</f>
      </c>
      <c r="AZ513">
        <f>IF($CL513&gt;=4,INDEX($AU:$AU,$CK513+4),"")</f>
      </c>
      <c r="BA513">
        <f>IF($CL513&gt;=5,INDEX($AU:$AU,$CK513+5),"")</f>
      </c>
      <c r="BB513">
        <f>IF($CL513&gt;=6,INDEX($AU:$AU,$CK513+6),"")</f>
      </c>
      <c r="BC513">
        <f>IF($CL513&gt;=7,INDEX($AU:$AU,$CK513+7),"")</f>
      </c>
      <c r="BD513">
        <f>IF($CL513&gt;=8,INDEX($AU:$AU,$CK513+8),"")</f>
      </c>
      <c r="BE513">
        <f>IF($CL513&gt;=9,INDEX($AU:$AU,$CK513+9),"")</f>
      </c>
      <c r="BF513">
        <f>IF($CL513&gt;=10,INDEX($AU:$AU,$CK513+10),"")</f>
      </c>
      <c r="BG513">
        <f>IF($CL513&gt;=11,INDEX($AU:$AU,$CK513+11),"")</f>
      </c>
      <c r="BH513">
        <f>IF($CL513&gt;=12,INDEX($AU:$AU,$CK513+12),"")</f>
      </c>
      <c r="BI513">
        <f>IF($CL513&gt;=13,INDEX($AU:$AU,$CK513+13),"")</f>
      </c>
      <c r="BJ513">
        <f>IF($CL513&gt;=14,INDEX($AU:$AU,$CK513+14),"")</f>
      </c>
      <c r="BK513">
        <f>IF($CL513&gt;=15,INDEX($AU:$AU,$CK513+15),"")</f>
      </c>
      <c r="BL513">
        <f>IF($CL513&gt;=16,INDEX($AU:$AU,$CK513+16),"")</f>
      </c>
      <c r="BM513">
        <f>IF($CL513&gt;=17,INDEX($AU:$AU,$CK513+17),"")</f>
      </c>
      <c r="BN513">
        <f>IF($CL513&gt;=18,INDEX($AU:$AU,$CK513+18),"")</f>
      </c>
      <c r="BO513">
        <f>IF($CL513&gt;=19,INDEX($AU:$AU,$CK513+19),"")</f>
      </c>
      <c r="BP513">
        <f>IF($CL513&gt;=20,INDEX($AU:$AU,$CK513+20),"")</f>
      </c>
      <c r="BQ513">
        <f>IF($CL513&gt;=21,INDEX($AU:$AU,$CK513+21),"")</f>
      </c>
      <c r="BR513">
        <f>IF($CL513&gt;=22,INDEX($AU:$AU,$CK513+22),"")</f>
      </c>
      <c r="BS513">
        <f>IF($CL513&gt;=23,INDEX($AU:$AU,$CK513+23),"")</f>
      </c>
      <c r="BT513">
        <f>IF($CL513&gt;=24,INDEX($AU:$AU,$CK513+24),"")</f>
      </c>
      <c r="BU513">
        <f>IF($CL513&gt;=25,INDEX($AU:$AU,$CK513+25),"")</f>
      </c>
      <c r="BV513">
        <f>IF($CL513&gt;=26,INDEX($AU:$AU,$CK513+26),"")</f>
      </c>
      <c r="BW513">
        <f>IF($CL513&gt;=27,INDEX($AU:$AU,$CK513+27),"")</f>
      </c>
      <c r="BX513">
        <f>IF($CL513&gt;=28,INDEX($AU:$AU,$CK513+28),"")</f>
      </c>
      <c r="BY513">
        <f>IF($CL513&gt;=29,INDEX($AU:$AU,$CK513+29),"")</f>
      </c>
      <c r="BZ513">
        <f>IF($CL513&gt;=30,INDEX($AU:$AU,$CK513+30),"")</f>
      </c>
      <c r="CA513">
        <f>IF($CL513&gt;=31,INDEX($AU:$AU,$CK513+31),"")</f>
      </c>
      <c r="CB513">
        <f>IF($CL513&gt;=32,INDEX($AU:$AU,$CK513+32),"")</f>
      </c>
      <c r="CC513">
        <f>IF($CL513&gt;=33,INDEX($AU:$AU,$CK513+33),"")</f>
      </c>
      <c r="CD513">
        <f>IF($CL513&gt;=34,INDEX($AU:$AU,$CK513+34),"")</f>
      </c>
      <c r="CE513">
        <f>IF($CL513&gt;=35,INDEX($AU:$AU,$CK513+35),"")</f>
      </c>
      <c r="CF513">
        <f>IF($CL513&gt;=36,INDEX($AU:$AU,$CK513+36),"")</f>
      </c>
      <c r="CG513">
        <f>IF($CL513&gt;=37,INDEX($AU:$AU,$CK513+37),"")</f>
      </c>
      <c r="CH513">
        <f>IF($CL513&gt;=38,INDEX($AU:$AU,$CK513+38),"")</f>
      </c>
      <c r="CI513">
        <f>IF($CL513&gt;=39,INDEX($AU:$AU,$CK513+39),"")</f>
      </c>
      <c r="CJ513">
        <f>IF($CL513&gt;=40,INDEX($AU:$AU,$CK513+40),"")</f>
      </c>
      <c r="CK513">
        <f>IFERROR(MATCH($AT513,$AU$2:$AU$133,0)+1,0)</f>
      </c>
      <c r="CL513">
        <f>IFERROR(INDEX($AV$2:$AV$133,MATCH($AT513,$AU$2:$AU$133,0)),0)</f>
      </c>
      <c r="CM513">
        <f>IFERROR(LEFT($L513,FIND(" - ",$L513)-1),$L513)</f>
      </c>
      <c r="CN513" t="s">
        <v>149</v>
      </c>
      <c r="CP513">
        <f>IF($DK513&gt;=1,INDEX($CN:$CN,$DJ513+1),"")</f>
      </c>
      <c r="CQ513">
        <f>IF($DK513&gt;=2,INDEX($CN:$CN,$DJ513+2),"")</f>
      </c>
      <c r="CR513">
        <f>IF($DK513&gt;=3,INDEX($CN:$CN,$DJ513+3),"")</f>
      </c>
      <c r="CS513">
        <f>IF($DK513&gt;=4,INDEX($CN:$CN,$DJ513+4),"")</f>
      </c>
      <c r="CT513">
        <f>IF($DK513&gt;=5,INDEX($CN:$CN,$DJ513+5),"")</f>
      </c>
      <c r="CU513">
        <f>IF($DK513&gt;=6,INDEX($CN:$CN,$DJ513+6),"")</f>
      </c>
      <c r="CV513">
        <f>IF($DK513&gt;=7,INDEX($CN:$CN,$DJ513+7),"")</f>
      </c>
      <c r="CW513">
        <f>IF($DK513&gt;=8,INDEX($CN:$CN,$DJ513+8),"")</f>
      </c>
      <c r="CX513">
        <f>IF($DK513&gt;=9,INDEX($CN:$CN,$DJ513+9),"")</f>
      </c>
      <c r="CY513">
        <f>IF($DK513&gt;=10,INDEX($CN:$CN,$DJ513+10),"")</f>
      </c>
      <c r="CZ513">
        <f>IF($DK513&gt;=11,INDEX($CN:$CN,$DJ513+11),"")</f>
      </c>
      <c r="DA513">
        <f>IF($DK513&gt;=12,INDEX($CN:$CN,$DJ513+12),"")</f>
      </c>
      <c r="DB513">
        <f>IF($DK513&gt;=13,INDEX($CN:$CN,$DJ513+13),"")</f>
      </c>
      <c r="DC513">
        <f>IF($DK513&gt;=14,INDEX($CN:$CN,$DJ513+14),"")</f>
      </c>
      <c r="DD513">
        <f>IF($DK513&gt;=15,INDEX($CN:$CN,$DJ513+15),"")</f>
      </c>
      <c r="DE513">
        <f>IF($DK513&gt;=16,INDEX($CN:$CN,$DJ513+16),"")</f>
      </c>
      <c r="DF513">
        <f>IF($DK513&gt;=17,INDEX($CN:$CN,$DJ513+17),"")</f>
      </c>
      <c r="DG513">
        <f>IF($DK513&gt;=18,INDEX($CN:$CN,$DJ513+18),"")</f>
      </c>
      <c r="DH513">
        <f>IF($DK513&gt;=19,INDEX($CN:$CN,$DJ513+19),"")</f>
      </c>
      <c r="DI513">
        <f>IF($DK513&gt;=20,INDEX($CN:$CN,$DJ513+20),"")</f>
      </c>
      <c r="DJ513">
        <f>IFERROR(MATCH($CM513,$CN$2:$CN$1089,0)+1,0)</f>
      </c>
      <c r="DK513">
        <f>IFERROR(INDEX($CO$2:$CO$1089,MATCH($CM513,$CN$2:$CN$1089,0)),0)</f>
      </c>
      <c r="DL513">
        <f>IFERROR(INDEX($AS:$AS,MATCH($O513,$AR:$AR,0))&amp;"","")</f>
      </c>
      <c r="DP513">
        <f>IF($GS513&gt;=1,INDEX($DM:$DM,$GR513+1),"")</f>
      </c>
      <c r="DQ513">
        <f>IF($GS513&gt;=2,INDEX($DM:$DM,$GR513+2),"")</f>
      </c>
      <c r="DR513">
        <f>IF($GS513&gt;=3,INDEX($DM:$DM,$GR513+3),"")</f>
      </c>
      <c r="DS513">
        <f>IF($GS513&gt;=4,INDEX($DM:$DM,$GR513+4),"")</f>
      </c>
      <c r="DT513">
        <f>IF($GS513&gt;=5,INDEX($DM:$DM,$GR513+5),"")</f>
      </c>
      <c r="DU513">
        <f>IF($GS513&gt;=6,INDEX($DM:$DM,$GR513+6),"")</f>
      </c>
      <c r="DV513">
        <f>IF($GS513&gt;=7,INDEX($DM:$DM,$GR513+7),"")</f>
      </c>
      <c r="DW513">
        <f>IF($GS513&gt;=8,INDEX($DM:$DM,$GR513+8),"")</f>
      </c>
      <c r="DX513">
        <f>IF($GS513&gt;=9,INDEX($DM:$DM,$GR513+9),"")</f>
      </c>
      <c r="DY513">
        <f>IF($GS513&gt;=10,INDEX($DM:$DM,$GR513+10),"")</f>
      </c>
      <c r="DZ513">
        <f>IF($GS513&gt;=11,INDEX($DM:$DM,$GR513+11),"")</f>
      </c>
      <c r="EA513">
        <f>IF($GS513&gt;=12,INDEX($DM:$DM,$GR513+12),"")</f>
      </c>
      <c r="EB513">
        <f>IF($GS513&gt;=13,INDEX($DM:$DM,$GR513+13),"")</f>
      </c>
      <c r="EC513">
        <f>IF($GS513&gt;=14,INDEX($DM:$DM,$GR513+14),"")</f>
      </c>
      <c r="ED513">
        <f>IF($GS513&gt;=15,INDEX($DM:$DM,$GR513+15),"")</f>
      </c>
      <c r="EE513">
        <f>IF($GS513&gt;=16,INDEX($DM:$DM,$GR513+16),"")</f>
      </c>
      <c r="EF513">
        <f>IF($GS513&gt;=17,INDEX($DM:$DM,$GR513+17),"")</f>
      </c>
      <c r="EG513">
        <f>IF($GS513&gt;=18,INDEX($DM:$DM,$GR513+18),"")</f>
      </c>
      <c r="EH513">
        <f>IF($GS513&gt;=19,INDEX($DM:$DM,$GR513+19),"")</f>
      </c>
      <c r="EI513">
        <f>IF($GS513&gt;=20,INDEX($DM:$DM,$GR513+20),"")</f>
      </c>
      <c r="EJ513">
        <f>IF($GS513&gt;=21,INDEX($DM:$DM,$GR513+21),"")</f>
      </c>
      <c r="EK513">
        <f>IF($GS513&gt;=22,INDEX($DM:$DM,$GR513+22),"")</f>
      </c>
      <c r="EL513">
        <f>IF($GS513&gt;=23,INDEX($DM:$DM,$GR513+23),"")</f>
      </c>
      <c r="EM513">
        <f>IF($GS513&gt;=24,INDEX($DM:$DM,$GR513+24),"")</f>
      </c>
      <c r="EN513">
        <f>IF($GS513&gt;=25,INDEX($DM:$DM,$GR513+25),"")</f>
      </c>
      <c r="EO513">
        <f>IF($GS513&gt;=26,INDEX($DM:$DM,$GR513+26),"")</f>
      </c>
      <c r="EP513">
        <f>IF($GS513&gt;=27,INDEX($DM:$DM,$GR513+27),"")</f>
      </c>
      <c r="EQ513">
        <f>IF($GS513&gt;=28,INDEX($DM:$DM,$GR513+28),"")</f>
      </c>
      <c r="ER513">
        <f>IF($GS513&gt;=29,INDEX($DM:$DM,$GR513+29),"")</f>
      </c>
      <c r="ES513">
        <f>IF($GS513&gt;=30,INDEX($DM:$DM,$GR513+30),"")</f>
      </c>
      <c r="ET513">
        <f>IF($GS513&gt;=31,INDEX($DM:$DM,$GR513+31),"")</f>
      </c>
      <c r="EU513">
        <f>IF($GS513&gt;=32,INDEX($DM:$DM,$GR513+32),"")</f>
      </c>
      <c r="EV513">
        <f>IF($GS513&gt;=33,INDEX($DM:$DM,$GR513+33),"")</f>
      </c>
      <c r="EW513">
        <f>IF($GS513&gt;=34,INDEX($DM:$DM,$GR513+34),"")</f>
      </c>
      <c r="EX513">
        <f>IF($GS513&gt;=35,INDEX($DM:$DM,$GR513+35),"")</f>
      </c>
      <c r="EY513">
        <f>IF($GS513&gt;=36,INDEX($DM:$DM,$GR513+36),"")</f>
      </c>
      <c r="EZ513">
        <f>IF($GS513&gt;=37,INDEX($DM:$DM,$GR513+37),"")</f>
      </c>
      <c r="FA513">
        <f>IF($GS513&gt;=38,INDEX($DM:$DM,$GR513+38),"")</f>
      </c>
      <c r="FB513">
        <f>IF($GS513&gt;=39,INDEX($DM:$DM,$GR513+39),"")</f>
      </c>
      <c r="FC513">
        <f>IF($GS513&gt;=40,INDEX($DM:$DM,$GR513+40),"")</f>
      </c>
      <c r="FD513">
        <f>IF($GS513&gt;=1,INDEX($DN:$DN,$GR513+1),"")</f>
      </c>
      <c r="FE513">
        <f>IF($GS513&gt;=2,INDEX($DN:$DN,$GR513+2),"")</f>
      </c>
      <c r="FF513">
        <f>IF($GS513&gt;=3,INDEX($DN:$DN,$GR513+3),"")</f>
      </c>
      <c r="FG513">
        <f>IF($GS513&gt;=4,INDEX($DN:$DN,$GR513+4),"")</f>
      </c>
      <c r="FH513">
        <f>IF($GS513&gt;=5,INDEX($DN:$DN,$GR513+5),"")</f>
      </c>
      <c r="FI513">
        <f>IF($GS513&gt;=6,INDEX($DN:$DN,$GR513+6),"")</f>
      </c>
      <c r="FJ513">
        <f>IF($GS513&gt;=7,INDEX($DN:$DN,$GR513+7),"")</f>
      </c>
      <c r="FK513">
        <f>IF($GS513&gt;=8,INDEX($DN:$DN,$GR513+8),"")</f>
      </c>
      <c r="FL513">
        <f>IF($GS513&gt;=9,INDEX($DN:$DN,$GR513+9),"")</f>
      </c>
      <c r="FM513">
        <f>IF($GS513&gt;=10,INDEX($DN:$DN,$GR513+10),"")</f>
      </c>
      <c r="FN513">
        <f>IF($GS513&gt;=11,INDEX($DN:$DN,$GR513+11),"")</f>
      </c>
      <c r="FO513">
        <f>IF($GS513&gt;=12,INDEX($DN:$DN,$GR513+12),"")</f>
      </c>
      <c r="FP513">
        <f>IF($GS513&gt;=13,INDEX($DN:$DN,$GR513+13),"")</f>
      </c>
      <c r="FQ513">
        <f>IF($GS513&gt;=14,INDEX($DN:$DN,$GR513+14),"")</f>
      </c>
      <c r="FR513">
        <f>IF($GS513&gt;=15,INDEX($DN:$DN,$GR513+15),"")</f>
      </c>
      <c r="FS513">
        <f>IF($GS513&gt;=16,INDEX($DN:$DN,$GR513+16),"")</f>
      </c>
      <c r="FT513">
        <f>IF($GS513&gt;=17,INDEX($DN:$DN,$GR513+17),"")</f>
      </c>
      <c r="FU513">
        <f>IF($GS513&gt;=18,INDEX($DN:$DN,$GR513+18),"")</f>
      </c>
      <c r="FV513">
        <f>IF($GS513&gt;=19,INDEX($DN:$DN,$GR513+19),"")</f>
      </c>
      <c r="FW513">
        <f>IF($GS513&gt;=20,INDEX($DN:$DN,$GR513+20),"")</f>
      </c>
      <c r="FX513">
        <f>IF($GS513&gt;=21,INDEX($DN:$DN,$GR513+21),"")</f>
      </c>
      <c r="FY513">
        <f>IF($GS513&gt;=22,INDEX($DN:$DN,$GR513+22),"")</f>
      </c>
      <c r="FZ513">
        <f>IF($GS513&gt;=23,INDEX($DN:$DN,$GR513+23),"")</f>
      </c>
      <c r="GA513">
        <f>IF($GS513&gt;=24,INDEX($DN:$DN,$GR513+24),"")</f>
      </c>
      <c r="GB513">
        <f>IF($GS513&gt;=25,INDEX($DN:$DN,$GR513+25),"")</f>
      </c>
      <c r="GC513">
        <f>IF($GS513&gt;=26,INDEX($DN:$DN,$GR513+26),"")</f>
      </c>
      <c r="GD513">
        <f>IF($GS513&gt;=27,INDEX($DN:$DN,$GR513+27),"")</f>
      </c>
      <c r="GE513">
        <f>IF($GS513&gt;=28,INDEX($DN:$DN,$GR513+28),"")</f>
      </c>
      <c r="GF513">
        <f>IF($GS513&gt;=29,INDEX($DN:$DN,$GR513+29),"")</f>
      </c>
      <c r="GG513">
        <f>IF($GS513&gt;=30,INDEX($DN:$DN,$GR513+30),"")</f>
      </c>
      <c r="GH513">
        <f>IF($GS513&gt;=31,INDEX($DN:$DN,$GR513+31),"")</f>
      </c>
      <c r="GI513">
        <f>IF($GS513&gt;=32,INDEX($DN:$DN,$GR513+32),"")</f>
      </c>
      <c r="GJ513">
        <f>IF($GS513&gt;=33,INDEX($DN:$DN,$GR513+33),"")</f>
      </c>
      <c r="GK513">
        <f>IF($GS513&gt;=34,INDEX($DN:$DN,$GR513+34),"")</f>
      </c>
      <c r="GL513">
        <f>IF($GS513&gt;=35,INDEX($DN:$DN,$GR513+35),"")</f>
      </c>
      <c r="GM513">
        <f>IF($GS513&gt;=36,INDEX($DN:$DN,$GR513+36),"")</f>
      </c>
      <c r="GN513">
        <f>IF($GS513&gt;=37,INDEX($DN:$DN,$GR513+37),"")</f>
      </c>
      <c r="GO513">
        <f>IF($GS513&gt;=38,INDEX($DN:$DN,$GR513+38),"")</f>
      </c>
      <c r="GP513">
        <f>IF($GS513&gt;=39,INDEX($DN:$DN,$GR513+39),"")</f>
      </c>
      <c r="GQ513">
        <f>IF($GS513&gt;=40,INDEX($DN:$DN,$GR513+40),"")</f>
      </c>
      <c r="GR513">
        <f>IFERROR(MATCH($DL513,$DM$2:$DM$148,0)+1,0)</f>
      </c>
      <c r="GS513">
        <f>IFERROR(INDEX($DO$2:$DO$148,MATCH($DL513,$DM$2:$DM$148,0)),0)</f>
      </c>
      <c r="GT513">
        <f>IFERROR(MATCH($Z513,$DP$513:$FC$513,0),0)</f>
      </c>
      <c r="GU513">
        <f>IF($GT513&gt;0,INDEX($FD$513:$GQ$513,$GT513),"")</f>
      </c>
      <c r="GX513">
        <f>IF($JG513&gt;=1,INDEX($GV:$GV,$JF513+1),"")</f>
      </c>
      <c r="GY513">
        <f>IF($JG513&gt;=2,INDEX($GV:$GV,$JF513+2),"")</f>
      </c>
      <c r="GZ513">
        <f>IF($JG513&gt;=3,INDEX($GV:$GV,$JF513+3),"")</f>
      </c>
      <c r="HA513">
        <f>IF($JG513&gt;=4,INDEX($GV:$GV,$JF513+4),"")</f>
      </c>
      <c r="HB513">
        <f>IF($JG513&gt;=5,INDEX($GV:$GV,$JF513+5),"")</f>
      </c>
      <c r="HC513">
        <f>IF($JG513&gt;=6,INDEX($GV:$GV,$JF513+6),"")</f>
      </c>
      <c r="HD513">
        <f>IF($JG513&gt;=7,INDEX($GV:$GV,$JF513+7),"")</f>
      </c>
      <c r="HE513">
        <f>IF($JG513&gt;=8,INDEX($GV:$GV,$JF513+8),"")</f>
      </c>
      <c r="HF513">
        <f>IF($JG513&gt;=9,INDEX($GV:$GV,$JF513+9),"")</f>
      </c>
      <c r="HG513">
        <f>IF($JG513&gt;=10,INDEX($GV:$GV,$JF513+10),"")</f>
      </c>
      <c r="HH513">
        <f>IF($JG513&gt;=11,INDEX($GV:$GV,$JF513+11),"")</f>
      </c>
      <c r="HI513">
        <f>IF($JG513&gt;=12,INDEX($GV:$GV,$JF513+12),"")</f>
      </c>
      <c r="HJ513">
        <f>IF($JG513&gt;=13,INDEX($GV:$GV,$JF513+13),"")</f>
      </c>
      <c r="HK513">
        <f>IF($JG513&gt;=14,INDEX($GV:$GV,$JF513+14),"")</f>
      </c>
      <c r="HL513">
        <f>IF($JG513&gt;=15,INDEX($GV:$GV,$JF513+15),"")</f>
      </c>
      <c r="HM513">
        <f>IF($JG513&gt;=16,INDEX($GV:$GV,$JF513+16),"")</f>
      </c>
      <c r="HN513">
        <f>IF($JG513&gt;=17,INDEX($GV:$GV,$JF513+17),"")</f>
      </c>
      <c r="HO513">
        <f>IF($JG513&gt;=18,INDEX($GV:$GV,$JF513+18),"")</f>
      </c>
      <c r="HP513">
        <f>IF($JG513&gt;=19,INDEX($GV:$GV,$JF513+19),"")</f>
      </c>
      <c r="HQ513">
        <f>IF($JG513&gt;=20,INDEX($GV:$GV,$JF513+20),"")</f>
      </c>
      <c r="HR513">
        <f>IF($JG513&gt;=21,INDEX($GV:$GV,$JF513+21),"")</f>
      </c>
      <c r="HS513">
        <f>IF($JG513&gt;=22,INDEX($GV:$GV,$JF513+22),"")</f>
      </c>
      <c r="HT513">
        <f>IF($JG513&gt;=23,INDEX($GV:$GV,$JF513+23),"")</f>
      </c>
      <c r="HU513">
        <f>IF($JG513&gt;=24,INDEX($GV:$GV,$JF513+24),"")</f>
      </c>
      <c r="HV513">
        <f>IF($JG513&gt;=25,INDEX($GV:$GV,$JF513+25),"")</f>
      </c>
      <c r="HW513">
        <f>IF($JG513&gt;=26,INDEX($GV:$GV,$JF513+26),"")</f>
      </c>
      <c r="HX513">
        <f>IF($JG513&gt;=27,INDEX($GV:$GV,$JF513+27),"")</f>
      </c>
      <c r="HY513">
        <f>IF($JG513&gt;=28,INDEX($GV:$GV,$JF513+28),"")</f>
      </c>
      <c r="HZ513">
        <f>IF($JG513&gt;=29,INDEX($GV:$GV,$JF513+29),"")</f>
      </c>
      <c r="IA513">
        <f>IF($JG513&gt;=30,INDEX($GV:$GV,$JF513+30),"")</f>
      </c>
      <c r="IB513">
        <f>IF($JG513&gt;=31,INDEX($GV:$GV,$JF513+31),"")</f>
      </c>
      <c r="IC513">
        <f>IF($JG513&gt;=32,INDEX($GV:$GV,$JF513+32),"")</f>
      </c>
      <c r="ID513">
        <f>IF($JG513&gt;=33,INDEX($GV:$GV,$JF513+33),"")</f>
      </c>
      <c r="IE513">
        <f>IF($JG513&gt;=34,INDEX($GV:$GV,$JF513+34),"")</f>
      </c>
      <c r="IF513">
        <f>IF($JG513&gt;=35,INDEX($GV:$GV,$JF513+35),"")</f>
      </c>
      <c r="IG513">
        <f>IF($JG513&gt;=36,INDEX($GV:$GV,$JF513+36),"")</f>
      </c>
      <c r="IH513">
        <f>IF($JG513&gt;=37,INDEX($GV:$GV,$JF513+37),"")</f>
      </c>
      <c r="II513">
        <f>IF($JG513&gt;=38,INDEX($GV:$GV,$JF513+38),"")</f>
      </c>
      <c r="IJ513">
        <f>IF($JG513&gt;=39,INDEX($GV:$GV,$JF513+39),"")</f>
      </c>
      <c r="IK513">
        <f>IF($JG513&gt;=40,INDEX($GV:$GV,$JF513+40),"")</f>
      </c>
      <c r="IL513">
        <f>IF($JG513&gt;=41,INDEX($GV:$GV,$JF513+41),"")</f>
      </c>
      <c r="IM513">
        <f>IF($JG513&gt;=42,INDEX($GV:$GV,$JF513+42),"")</f>
      </c>
      <c r="IN513">
        <f>IF($JG513&gt;=43,INDEX($GV:$GV,$JF513+43),"")</f>
      </c>
      <c r="IO513">
        <f>IF($JG513&gt;=44,INDEX($GV:$GV,$JF513+44),"")</f>
      </c>
      <c r="IP513">
        <f>IF($JG513&gt;=45,INDEX($GV:$GV,$JF513+45),"")</f>
      </c>
      <c r="IQ513">
        <f>IF($JG513&gt;=46,INDEX($GV:$GV,$JF513+46),"")</f>
      </c>
      <c r="IR513">
        <f>IF($JG513&gt;=47,INDEX($GV:$GV,$JF513+47),"")</f>
      </c>
      <c r="IS513">
        <f>IF($JG513&gt;=48,INDEX($GV:$GV,$JF513+48),"")</f>
      </c>
      <c r="IT513">
        <f>IF($JG513&gt;=49,INDEX($GV:$GV,$JF513+49),"")</f>
      </c>
      <c r="IU513">
        <f>IF($JG513&gt;=50,INDEX($GV:$GV,$JF513+50),"")</f>
      </c>
      <c r="IV513">
        <f>IF($JG513&gt;=51,INDEX($GV:$GV,$JF513+51),"")</f>
      </c>
      <c r="IW513">
        <f>IF($JG513&gt;=52,INDEX($GV:$GV,$JF513+52),"")</f>
      </c>
      <c r="IX513">
        <f>IF($JG513&gt;=53,INDEX($GV:$GV,$JF513+53),"")</f>
      </c>
      <c r="IY513">
        <f>IF($JG513&gt;=54,INDEX($GV:$GV,$JF513+54),"")</f>
      </c>
      <c r="IZ513">
        <f>IF($JG513&gt;=55,INDEX($GV:$GV,$JF513+55),"")</f>
      </c>
      <c r="JA513">
        <f>IF($JG513&gt;=56,INDEX($GV:$GV,$JF513+56),"")</f>
      </c>
      <c r="JB513">
        <f>IF($JG513&gt;=57,INDEX($GV:$GV,$JF513+57),"")</f>
      </c>
      <c r="JC513">
        <f>IF($JG513&gt;=58,INDEX($GV:$GV,$JF513+58),"")</f>
      </c>
      <c r="JD513">
        <f>IF($JG513&gt;=59,INDEX($GV:$GV,$JF513+59),"")</f>
      </c>
      <c r="JE513">
        <f>IF($JG513&gt;=60,INDEX($GV:$GV,$JF513+60),"")</f>
      </c>
      <c r="JF513">
        <f>IFERROR(MATCH($GU513,$GV$2:$GV$322,0)+1,0)</f>
      </c>
      <c r="JG513">
        <f>IFERROR(INDEX($GW$2:$GW$322,MATCH($GU513,$GV$2:$GV$322,0)),0)</f>
      </c>
      <c r="JH513" t="s">
        <v>44</v>
      </c>
      <c r="JI513" t="s">
        <v>44</v>
      </c>
    </row>
    <row r="514" spans="1:269" x14ac:dyDescent="0.25">
      <c r="R514">
        <f>IF(OR($U514="",$Q514=""),"",IFERROR($U514/$Q514,0))</f>
      </c>
      <c r="S514">
        <f>IF($U514="","",
SUM($T514,$V514,$AA514,$W514,$Y514)*
(1-IF($AB514="",0,VALUE($AB514)/100)))</f>
      </c>
      <c r="T514">
        <f>IF($U514="","",$U514)</f>
      </c>
      <c r="V514">
        <f>IF($U514="","",
IF($O514="","",
IF(ISNUMBER(SEARCH("exempt",LOWER($O514))),0,
$U514*(VALUE(SUBSTITUTE($O514,"%",""))/100))))</f>
      </c>
      <c r="AC514">
        <f>IFERROR(IF(FIND(" - ",$K514)&gt;0,MID($K514,FIND(" - ",$K514)+3,LEN($K514)),""),"")</f>
      </c>
      <c r="AL514" t="s">
        <v>1397</v>
      </c>
      <c r="AT514">
        <f>IFERROR(LEFT($K514,FIND(" - ",$K514)-1),$K514)</f>
      </c>
      <c r="AW514">
        <f>IF($CL514&gt;=1,INDEX($AU:$AU,$CK514+1),"")</f>
      </c>
      <c r="AX514">
        <f>IF($CL514&gt;=2,INDEX($AU:$AU,$CK514+2),"")</f>
      </c>
      <c r="AY514">
        <f>IF($CL514&gt;=3,INDEX($AU:$AU,$CK514+3),"")</f>
      </c>
      <c r="AZ514">
        <f>IF($CL514&gt;=4,INDEX($AU:$AU,$CK514+4),"")</f>
      </c>
      <c r="BA514">
        <f>IF($CL514&gt;=5,INDEX($AU:$AU,$CK514+5),"")</f>
      </c>
      <c r="BB514">
        <f>IF($CL514&gt;=6,INDEX($AU:$AU,$CK514+6),"")</f>
      </c>
      <c r="BC514">
        <f>IF($CL514&gt;=7,INDEX($AU:$AU,$CK514+7),"")</f>
      </c>
      <c r="BD514">
        <f>IF($CL514&gt;=8,INDEX($AU:$AU,$CK514+8),"")</f>
      </c>
      <c r="BE514">
        <f>IF($CL514&gt;=9,INDEX($AU:$AU,$CK514+9),"")</f>
      </c>
      <c r="BF514">
        <f>IF($CL514&gt;=10,INDEX($AU:$AU,$CK514+10),"")</f>
      </c>
      <c r="BG514">
        <f>IF($CL514&gt;=11,INDEX($AU:$AU,$CK514+11),"")</f>
      </c>
      <c r="BH514">
        <f>IF($CL514&gt;=12,INDEX($AU:$AU,$CK514+12),"")</f>
      </c>
      <c r="BI514">
        <f>IF($CL514&gt;=13,INDEX($AU:$AU,$CK514+13),"")</f>
      </c>
      <c r="BJ514">
        <f>IF($CL514&gt;=14,INDEX($AU:$AU,$CK514+14),"")</f>
      </c>
      <c r="BK514">
        <f>IF($CL514&gt;=15,INDEX($AU:$AU,$CK514+15),"")</f>
      </c>
      <c r="BL514">
        <f>IF($CL514&gt;=16,INDEX($AU:$AU,$CK514+16),"")</f>
      </c>
      <c r="BM514">
        <f>IF($CL514&gt;=17,INDEX($AU:$AU,$CK514+17),"")</f>
      </c>
      <c r="BN514">
        <f>IF($CL514&gt;=18,INDEX($AU:$AU,$CK514+18),"")</f>
      </c>
      <c r="BO514">
        <f>IF($CL514&gt;=19,INDEX($AU:$AU,$CK514+19),"")</f>
      </c>
      <c r="BP514">
        <f>IF($CL514&gt;=20,INDEX($AU:$AU,$CK514+20),"")</f>
      </c>
      <c r="BQ514">
        <f>IF($CL514&gt;=21,INDEX($AU:$AU,$CK514+21),"")</f>
      </c>
      <c r="BR514">
        <f>IF($CL514&gt;=22,INDEX($AU:$AU,$CK514+22),"")</f>
      </c>
      <c r="BS514">
        <f>IF($CL514&gt;=23,INDEX($AU:$AU,$CK514+23),"")</f>
      </c>
      <c r="BT514">
        <f>IF($CL514&gt;=24,INDEX($AU:$AU,$CK514+24),"")</f>
      </c>
      <c r="BU514">
        <f>IF($CL514&gt;=25,INDEX($AU:$AU,$CK514+25),"")</f>
      </c>
      <c r="BV514">
        <f>IF($CL514&gt;=26,INDEX($AU:$AU,$CK514+26),"")</f>
      </c>
      <c r="BW514">
        <f>IF($CL514&gt;=27,INDEX($AU:$AU,$CK514+27),"")</f>
      </c>
      <c r="BX514">
        <f>IF($CL514&gt;=28,INDEX($AU:$AU,$CK514+28),"")</f>
      </c>
      <c r="BY514">
        <f>IF($CL514&gt;=29,INDEX($AU:$AU,$CK514+29),"")</f>
      </c>
      <c r="BZ514">
        <f>IF($CL514&gt;=30,INDEX($AU:$AU,$CK514+30),"")</f>
      </c>
      <c r="CA514">
        <f>IF($CL514&gt;=31,INDEX($AU:$AU,$CK514+31),"")</f>
      </c>
      <c r="CB514">
        <f>IF($CL514&gt;=32,INDEX($AU:$AU,$CK514+32),"")</f>
      </c>
      <c r="CC514">
        <f>IF($CL514&gt;=33,INDEX($AU:$AU,$CK514+33),"")</f>
      </c>
      <c r="CD514">
        <f>IF($CL514&gt;=34,INDEX($AU:$AU,$CK514+34),"")</f>
      </c>
      <c r="CE514">
        <f>IF($CL514&gt;=35,INDEX($AU:$AU,$CK514+35),"")</f>
      </c>
      <c r="CF514">
        <f>IF($CL514&gt;=36,INDEX($AU:$AU,$CK514+36),"")</f>
      </c>
      <c r="CG514">
        <f>IF($CL514&gt;=37,INDEX($AU:$AU,$CK514+37),"")</f>
      </c>
      <c r="CH514">
        <f>IF($CL514&gt;=38,INDEX($AU:$AU,$CK514+38),"")</f>
      </c>
      <c r="CI514">
        <f>IF($CL514&gt;=39,INDEX($AU:$AU,$CK514+39),"")</f>
      </c>
      <c r="CJ514">
        <f>IF($CL514&gt;=40,INDEX($AU:$AU,$CK514+40),"")</f>
      </c>
      <c r="CK514">
        <f>IFERROR(MATCH($AT514,$AU$2:$AU$133,0)+1,0)</f>
      </c>
      <c r="CL514">
        <f>IFERROR(INDEX($AV$2:$AV$133,MATCH($AT514,$AU$2:$AU$133,0)),0)</f>
      </c>
      <c r="CM514">
        <f>IFERROR(LEFT($L514,FIND(" - ",$L514)-1),$L514)</f>
      </c>
      <c r="CN514" t="s">
        <v>71</v>
      </c>
      <c r="CP514">
        <f>IF($DK514&gt;=1,INDEX($CN:$CN,$DJ514+1),"")</f>
      </c>
      <c r="CQ514">
        <f>IF($DK514&gt;=2,INDEX($CN:$CN,$DJ514+2),"")</f>
      </c>
      <c r="CR514">
        <f>IF($DK514&gt;=3,INDEX($CN:$CN,$DJ514+3),"")</f>
      </c>
      <c r="CS514">
        <f>IF($DK514&gt;=4,INDEX($CN:$CN,$DJ514+4),"")</f>
      </c>
      <c r="CT514">
        <f>IF($DK514&gt;=5,INDEX($CN:$CN,$DJ514+5),"")</f>
      </c>
      <c r="CU514">
        <f>IF($DK514&gt;=6,INDEX($CN:$CN,$DJ514+6),"")</f>
      </c>
      <c r="CV514">
        <f>IF($DK514&gt;=7,INDEX($CN:$CN,$DJ514+7),"")</f>
      </c>
      <c r="CW514">
        <f>IF($DK514&gt;=8,INDEX($CN:$CN,$DJ514+8),"")</f>
      </c>
      <c r="CX514">
        <f>IF($DK514&gt;=9,INDEX($CN:$CN,$DJ514+9),"")</f>
      </c>
      <c r="CY514">
        <f>IF($DK514&gt;=10,INDEX($CN:$CN,$DJ514+10),"")</f>
      </c>
      <c r="CZ514">
        <f>IF($DK514&gt;=11,INDEX($CN:$CN,$DJ514+11),"")</f>
      </c>
      <c r="DA514">
        <f>IF($DK514&gt;=12,INDEX($CN:$CN,$DJ514+12),"")</f>
      </c>
      <c r="DB514">
        <f>IF($DK514&gt;=13,INDEX($CN:$CN,$DJ514+13),"")</f>
      </c>
      <c r="DC514">
        <f>IF($DK514&gt;=14,INDEX($CN:$CN,$DJ514+14),"")</f>
      </c>
      <c r="DD514">
        <f>IF($DK514&gt;=15,INDEX($CN:$CN,$DJ514+15),"")</f>
      </c>
      <c r="DE514">
        <f>IF($DK514&gt;=16,INDEX($CN:$CN,$DJ514+16),"")</f>
      </c>
      <c r="DF514">
        <f>IF($DK514&gt;=17,INDEX($CN:$CN,$DJ514+17),"")</f>
      </c>
      <c r="DG514">
        <f>IF($DK514&gt;=18,INDEX($CN:$CN,$DJ514+18),"")</f>
      </c>
      <c r="DH514">
        <f>IF($DK514&gt;=19,INDEX($CN:$CN,$DJ514+19),"")</f>
      </c>
      <c r="DI514">
        <f>IF($DK514&gt;=20,INDEX($CN:$CN,$DJ514+20),"")</f>
      </c>
      <c r="DJ514">
        <f>IFERROR(MATCH($CM514,$CN$2:$CN$1089,0)+1,0)</f>
      </c>
      <c r="DK514">
        <f>IFERROR(INDEX($CO$2:$CO$1089,MATCH($CM514,$CN$2:$CN$1089,0)),0)</f>
      </c>
      <c r="DL514">
        <f>IFERROR(INDEX($AS:$AS,MATCH($O514,$AR:$AR,0))&amp;"","")</f>
      </c>
      <c r="DP514">
        <f>IF($GS514&gt;=1,INDEX($DM:$DM,$GR514+1),"")</f>
      </c>
      <c r="DQ514">
        <f>IF($GS514&gt;=2,INDEX($DM:$DM,$GR514+2),"")</f>
      </c>
      <c r="DR514">
        <f>IF($GS514&gt;=3,INDEX($DM:$DM,$GR514+3),"")</f>
      </c>
      <c r="DS514">
        <f>IF($GS514&gt;=4,INDEX($DM:$DM,$GR514+4),"")</f>
      </c>
      <c r="DT514">
        <f>IF($GS514&gt;=5,INDEX($DM:$DM,$GR514+5),"")</f>
      </c>
      <c r="DU514">
        <f>IF($GS514&gt;=6,INDEX($DM:$DM,$GR514+6),"")</f>
      </c>
      <c r="DV514">
        <f>IF($GS514&gt;=7,INDEX($DM:$DM,$GR514+7),"")</f>
      </c>
      <c r="DW514">
        <f>IF($GS514&gt;=8,INDEX($DM:$DM,$GR514+8),"")</f>
      </c>
      <c r="DX514">
        <f>IF($GS514&gt;=9,INDEX($DM:$DM,$GR514+9),"")</f>
      </c>
      <c r="DY514">
        <f>IF($GS514&gt;=10,INDEX($DM:$DM,$GR514+10),"")</f>
      </c>
      <c r="DZ514">
        <f>IF($GS514&gt;=11,INDEX($DM:$DM,$GR514+11),"")</f>
      </c>
      <c r="EA514">
        <f>IF($GS514&gt;=12,INDEX($DM:$DM,$GR514+12),"")</f>
      </c>
      <c r="EB514">
        <f>IF($GS514&gt;=13,INDEX($DM:$DM,$GR514+13),"")</f>
      </c>
      <c r="EC514">
        <f>IF($GS514&gt;=14,INDEX($DM:$DM,$GR514+14),"")</f>
      </c>
      <c r="ED514">
        <f>IF($GS514&gt;=15,INDEX($DM:$DM,$GR514+15),"")</f>
      </c>
      <c r="EE514">
        <f>IF($GS514&gt;=16,INDEX($DM:$DM,$GR514+16),"")</f>
      </c>
      <c r="EF514">
        <f>IF($GS514&gt;=17,INDEX($DM:$DM,$GR514+17),"")</f>
      </c>
      <c r="EG514">
        <f>IF($GS514&gt;=18,INDEX($DM:$DM,$GR514+18),"")</f>
      </c>
      <c r="EH514">
        <f>IF($GS514&gt;=19,INDEX($DM:$DM,$GR514+19),"")</f>
      </c>
      <c r="EI514">
        <f>IF($GS514&gt;=20,INDEX($DM:$DM,$GR514+20),"")</f>
      </c>
      <c r="EJ514">
        <f>IF($GS514&gt;=21,INDEX($DM:$DM,$GR514+21),"")</f>
      </c>
      <c r="EK514">
        <f>IF($GS514&gt;=22,INDEX($DM:$DM,$GR514+22),"")</f>
      </c>
      <c r="EL514">
        <f>IF($GS514&gt;=23,INDEX($DM:$DM,$GR514+23),"")</f>
      </c>
      <c r="EM514">
        <f>IF($GS514&gt;=24,INDEX($DM:$DM,$GR514+24),"")</f>
      </c>
      <c r="EN514">
        <f>IF($GS514&gt;=25,INDEX($DM:$DM,$GR514+25),"")</f>
      </c>
      <c r="EO514">
        <f>IF($GS514&gt;=26,INDEX($DM:$DM,$GR514+26),"")</f>
      </c>
      <c r="EP514">
        <f>IF($GS514&gt;=27,INDEX($DM:$DM,$GR514+27),"")</f>
      </c>
      <c r="EQ514">
        <f>IF($GS514&gt;=28,INDEX($DM:$DM,$GR514+28),"")</f>
      </c>
      <c r="ER514">
        <f>IF($GS514&gt;=29,INDEX($DM:$DM,$GR514+29),"")</f>
      </c>
      <c r="ES514">
        <f>IF($GS514&gt;=30,INDEX($DM:$DM,$GR514+30),"")</f>
      </c>
      <c r="ET514">
        <f>IF($GS514&gt;=31,INDEX($DM:$DM,$GR514+31),"")</f>
      </c>
      <c r="EU514">
        <f>IF($GS514&gt;=32,INDEX($DM:$DM,$GR514+32),"")</f>
      </c>
      <c r="EV514">
        <f>IF($GS514&gt;=33,INDEX($DM:$DM,$GR514+33),"")</f>
      </c>
      <c r="EW514">
        <f>IF($GS514&gt;=34,INDEX($DM:$DM,$GR514+34),"")</f>
      </c>
      <c r="EX514">
        <f>IF($GS514&gt;=35,INDEX($DM:$DM,$GR514+35),"")</f>
      </c>
      <c r="EY514">
        <f>IF($GS514&gt;=36,INDEX($DM:$DM,$GR514+36),"")</f>
      </c>
      <c r="EZ514">
        <f>IF($GS514&gt;=37,INDEX($DM:$DM,$GR514+37),"")</f>
      </c>
      <c r="FA514">
        <f>IF($GS514&gt;=38,INDEX($DM:$DM,$GR514+38),"")</f>
      </c>
      <c r="FB514">
        <f>IF($GS514&gt;=39,INDEX($DM:$DM,$GR514+39),"")</f>
      </c>
      <c r="FC514">
        <f>IF($GS514&gt;=40,INDEX($DM:$DM,$GR514+40),"")</f>
      </c>
      <c r="FD514">
        <f>IF($GS514&gt;=1,INDEX($DN:$DN,$GR514+1),"")</f>
      </c>
      <c r="FE514">
        <f>IF($GS514&gt;=2,INDEX($DN:$DN,$GR514+2),"")</f>
      </c>
      <c r="FF514">
        <f>IF($GS514&gt;=3,INDEX($DN:$DN,$GR514+3),"")</f>
      </c>
      <c r="FG514">
        <f>IF($GS514&gt;=4,INDEX($DN:$DN,$GR514+4),"")</f>
      </c>
      <c r="FH514">
        <f>IF($GS514&gt;=5,INDEX($DN:$DN,$GR514+5),"")</f>
      </c>
      <c r="FI514">
        <f>IF($GS514&gt;=6,INDEX($DN:$DN,$GR514+6),"")</f>
      </c>
      <c r="FJ514">
        <f>IF($GS514&gt;=7,INDEX($DN:$DN,$GR514+7),"")</f>
      </c>
      <c r="FK514">
        <f>IF($GS514&gt;=8,INDEX($DN:$DN,$GR514+8),"")</f>
      </c>
      <c r="FL514">
        <f>IF($GS514&gt;=9,INDEX($DN:$DN,$GR514+9),"")</f>
      </c>
      <c r="FM514">
        <f>IF($GS514&gt;=10,INDEX($DN:$DN,$GR514+10),"")</f>
      </c>
      <c r="FN514">
        <f>IF($GS514&gt;=11,INDEX($DN:$DN,$GR514+11),"")</f>
      </c>
      <c r="FO514">
        <f>IF($GS514&gt;=12,INDEX($DN:$DN,$GR514+12),"")</f>
      </c>
      <c r="FP514">
        <f>IF($GS514&gt;=13,INDEX($DN:$DN,$GR514+13),"")</f>
      </c>
      <c r="FQ514">
        <f>IF($GS514&gt;=14,INDEX($DN:$DN,$GR514+14),"")</f>
      </c>
      <c r="FR514">
        <f>IF($GS514&gt;=15,INDEX($DN:$DN,$GR514+15),"")</f>
      </c>
      <c r="FS514">
        <f>IF($GS514&gt;=16,INDEX($DN:$DN,$GR514+16),"")</f>
      </c>
      <c r="FT514">
        <f>IF($GS514&gt;=17,INDEX($DN:$DN,$GR514+17),"")</f>
      </c>
      <c r="FU514">
        <f>IF($GS514&gt;=18,INDEX($DN:$DN,$GR514+18),"")</f>
      </c>
      <c r="FV514">
        <f>IF($GS514&gt;=19,INDEX($DN:$DN,$GR514+19),"")</f>
      </c>
      <c r="FW514">
        <f>IF($GS514&gt;=20,INDEX($DN:$DN,$GR514+20),"")</f>
      </c>
      <c r="FX514">
        <f>IF($GS514&gt;=21,INDEX($DN:$DN,$GR514+21),"")</f>
      </c>
      <c r="FY514">
        <f>IF($GS514&gt;=22,INDEX($DN:$DN,$GR514+22),"")</f>
      </c>
      <c r="FZ514">
        <f>IF($GS514&gt;=23,INDEX($DN:$DN,$GR514+23),"")</f>
      </c>
      <c r="GA514">
        <f>IF($GS514&gt;=24,INDEX($DN:$DN,$GR514+24),"")</f>
      </c>
      <c r="GB514">
        <f>IF($GS514&gt;=25,INDEX($DN:$DN,$GR514+25),"")</f>
      </c>
      <c r="GC514">
        <f>IF($GS514&gt;=26,INDEX($DN:$DN,$GR514+26),"")</f>
      </c>
      <c r="GD514">
        <f>IF($GS514&gt;=27,INDEX($DN:$DN,$GR514+27),"")</f>
      </c>
      <c r="GE514">
        <f>IF($GS514&gt;=28,INDEX($DN:$DN,$GR514+28),"")</f>
      </c>
      <c r="GF514">
        <f>IF($GS514&gt;=29,INDEX($DN:$DN,$GR514+29),"")</f>
      </c>
      <c r="GG514">
        <f>IF($GS514&gt;=30,INDEX($DN:$DN,$GR514+30),"")</f>
      </c>
      <c r="GH514">
        <f>IF($GS514&gt;=31,INDEX($DN:$DN,$GR514+31),"")</f>
      </c>
      <c r="GI514">
        <f>IF($GS514&gt;=32,INDEX($DN:$DN,$GR514+32),"")</f>
      </c>
      <c r="GJ514">
        <f>IF($GS514&gt;=33,INDEX($DN:$DN,$GR514+33),"")</f>
      </c>
      <c r="GK514">
        <f>IF($GS514&gt;=34,INDEX($DN:$DN,$GR514+34),"")</f>
      </c>
      <c r="GL514">
        <f>IF($GS514&gt;=35,INDEX($DN:$DN,$GR514+35),"")</f>
      </c>
      <c r="GM514">
        <f>IF($GS514&gt;=36,INDEX($DN:$DN,$GR514+36),"")</f>
      </c>
      <c r="GN514">
        <f>IF($GS514&gt;=37,INDEX($DN:$DN,$GR514+37),"")</f>
      </c>
      <c r="GO514">
        <f>IF($GS514&gt;=38,INDEX($DN:$DN,$GR514+38),"")</f>
      </c>
      <c r="GP514">
        <f>IF($GS514&gt;=39,INDEX($DN:$DN,$GR514+39),"")</f>
      </c>
      <c r="GQ514">
        <f>IF($GS514&gt;=40,INDEX($DN:$DN,$GR514+40),"")</f>
      </c>
      <c r="GR514">
        <f>IFERROR(MATCH($DL514,$DM$2:$DM$148,0)+1,0)</f>
      </c>
      <c r="GS514">
        <f>IFERROR(INDEX($DO$2:$DO$148,MATCH($DL514,$DM$2:$DM$148,0)),0)</f>
      </c>
      <c r="GT514">
        <f>IFERROR(MATCH($Z514,$DP$514:$FC$514,0),0)</f>
      </c>
      <c r="GU514">
        <f>IF($GT514&gt;0,INDEX($FD$514:$GQ$514,$GT514),"")</f>
      </c>
      <c r="GX514">
        <f>IF($JG514&gt;=1,INDEX($GV:$GV,$JF514+1),"")</f>
      </c>
      <c r="GY514">
        <f>IF($JG514&gt;=2,INDEX($GV:$GV,$JF514+2),"")</f>
      </c>
      <c r="GZ514">
        <f>IF($JG514&gt;=3,INDEX($GV:$GV,$JF514+3),"")</f>
      </c>
      <c r="HA514">
        <f>IF($JG514&gt;=4,INDEX($GV:$GV,$JF514+4),"")</f>
      </c>
      <c r="HB514">
        <f>IF($JG514&gt;=5,INDEX($GV:$GV,$JF514+5),"")</f>
      </c>
      <c r="HC514">
        <f>IF($JG514&gt;=6,INDEX($GV:$GV,$JF514+6),"")</f>
      </c>
      <c r="HD514">
        <f>IF($JG514&gt;=7,INDEX($GV:$GV,$JF514+7),"")</f>
      </c>
      <c r="HE514">
        <f>IF($JG514&gt;=8,INDEX($GV:$GV,$JF514+8),"")</f>
      </c>
      <c r="HF514">
        <f>IF($JG514&gt;=9,INDEX($GV:$GV,$JF514+9),"")</f>
      </c>
      <c r="HG514">
        <f>IF($JG514&gt;=10,INDEX($GV:$GV,$JF514+10),"")</f>
      </c>
      <c r="HH514">
        <f>IF($JG514&gt;=11,INDEX($GV:$GV,$JF514+11),"")</f>
      </c>
      <c r="HI514">
        <f>IF($JG514&gt;=12,INDEX($GV:$GV,$JF514+12),"")</f>
      </c>
      <c r="HJ514">
        <f>IF($JG514&gt;=13,INDEX($GV:$GV,$JF514+13),"")</f>
      </c>
      <c r="HK514">
        <f>IF($JG514&gt;=14,INDEX($GV:$GV,$JF514+14),"")</f>
      </c>
      <c r="HL514">
        <f>IF($JG514&gt;=15,INDEX($GV:$GV,$JF514+15),"")</f>
      </c>
      <c r="HM514">
        <f>IF($JG514&gt;=16,INDEX($GV:$GV,$JF514+16),"")</f>
      </c>
      <c r="HN514">
        <f>IF($JG514&gt;=17,INDEX($GV:$GV,$JF514+17),"")</f>
      </c>
      <c r="HO514">
        <f>IF($JG514&gt;=18,INDEX($GV:$GV,$JF514+18),"")</f>
      </c>
      <c r="HP514">
        <f>IF($JG514&gt;=19,INDEX($GV:$GV,$JF514+19),"")</f>
      </c>
      <c r="HQ514">
        <f>IF($JG514&gt;=20,INDEX($GV:$GV,$JF514+20),"")</f>
      </c>
      <c r="HR514">
        <f>IF($JG514&gt;=21,INDEX($GV:$GV,$JF514+21),"")</f>
      </c>
      <c r="HS514">
        <f>IF($JG514&gt;=22,INDEX($GV:$GV,$JF514+22),"")</f>
      </c>
      <c r="HT514">
        <f>IF($JG514&gt;=23,INDEX($GV:$GV,$JF514+23),"")</f>
      </c>
      <c r="HU514">
        <f>IF($JG514&gt;=24,INDEX($GV:$GV,$JF514+24),"")</f>
      </c>
      <c r="HV514">
        <f>IF($JG514&gt;=25,INDEX($GV:$GV,$JF514+25),"")</f>
      </c>
      <c r="HW514">
        <f>IF($JG514&gt;=26,INDEX($GV:$GV,$JF514+26),"")</f>
      </c>
      <c r="HX514">
        <f>IF($JG514&gt;=27,INDEX($GV:$GV,$JF514+27),"")</f>
      </c>
      <c r="HY514">
        <f>IF($JG514&gt;=28,INDEX($GV:$GV,$JF514+28),"")</f>
      </c>
      <c r="HZ514">
        <f>IF($JG514&gt;=29,INDEX($GV:$GV,$JF514+29),"")</f>
      </c>
      <c r="IA514">
        <f>IF($JG514&gt;=30,INDEX($GV:$GV,$JF514+30),"")</f>
      </c>
      <c r="IB514">
        <f>IF($JG514&gt;=31,INDEX($GV:$GV,$JF514+31),"")</f>
      </c>
      <c r="IC514">
        <f>IF($JG514&gt;=32,INDEX($GV:$GV,$JF514+32),"")</f>
      </c>
      <c r="ID514">
        <f>IF($JG514&gt;=33,INDEX($GV:$GV,$JF514+33),"")</f>
      </c>
      <c r="IE514">
        <f>IF($JG514&gt;=34,INDEX($GV:$GV,$JF514+34),"")</f>
      </c>
      <c r="IF514">
        <f>IF($JG514&gt;=35,INDEX($GV:$GV,$JF514+35),"")</f>
      </c>
      <c r="IG514">
        <f>IF($JG514&gt;=36,INDEX($GV:$GV,$JF514+36),"")</f>
      </c>
      <c r="IH514">
        <f>IF($JG514&gt;=37,INDEX($GV:$GV,$JF514+37),"")</f>
      </c>
      <c r="II514">
        <f>IF($JG514&gt;=38,INDEX($GV:$GV,$JF514+38),"")</f>
      </c>
      <c r="IJ514">
        <f>IF($JG514&gt;=39,INDEX($GV:$GV,$JF514+39),"")</f>
      </c>
      <c r="IK514">
        <f>IF($JG514&gt;=40,INDEX($GV:$GV,$JF514+40),"")</f>
      </c>
      <c r="IL514">
        <f>IF($JG514&gt;=41,INDEX($GV:$GV,$JF514+41),"")</f>
      </c>
      <c r="IM514">
        <f>IF($JG514&gt;=42,INDEX($GV:$GV,$JF514+42),"")</f>
      </c>
      <c r="IN514">
        <f>IF($JG514&gt;=43,INDEX($GV:$GV,$JF514+43),"")</f>
      </c>
      <c r="IO514">
        <f>IF($JG514&gt;=44,INDEX($GV:$GV,$JF514+44),"")</f>
      </c>
      <c r="IP514">
        <f>IF($JG514&gt;=45,INDEX($GV:$GV,$JF514+45),"")</f>
      </c>
      <c r="IQ514">
        <f>IF($JG514&gt;=46,INDEX($GV:$GV,$JF514+46),"")</f>
      </c>
      <c r="IR514">
        <f>IF($JG514&gt;=47,INDEX($GV:$GV,$JF514+47),"")</f>
      </c>
      <c r="IS514">
        <f>IF($JG514&gt;=48,INDEX($GV:$GV,$JF514+48),"")</f>
      </c>
      <c r="IT514">
        <f>IF($JG514&gt;=49,INDEX($GV:$GV,$JF514+49),"")</f>
      </c>
      <c r="IU514">
        <f>IF($JG514&gt;=50,INDEX($GV:$GV,$JF514+50),"")</f>
      </c>
      <c r="IV514">
        <f>IF($JG514&gt;=51,INDEX($GV:$GV,$JF514+51),"")</f>
      </c>
      <c r="IW514">
        <f>IF($JG514&gt;=52,INDEX($GV:$GV,$JF514+52),"")</f>
      </c>
      <c r="IX514">
        <f>IF($JG514&gt;=53,INDEX($GV:$GV,$JF514+53),"")</f>
      </c>
      <c r="IY514">
        <f>IF($JG514&gt;=54,INDEX($GV:$GV,$JF514+54),"")</f>
      </c>
      <c r="IZ514">
        <f>IF($JG514&gt;=55,INDEX($GV:$GV,$JF514+55),"")</f>
      </c>
      <c r="JA514">
        <f>IF($JG514&gt;=56,INDEX($GV:$GV,$JF514+56),"")</f>
      </c>
      <c r="JB514">
        <f>IF($JG514&gt;=57,INDEX($GV:$GV,$JF514+57),"")</f>
      </c>
      <c r="JC514">
        <f>IF($JG514&gt;=58,INDEX($GV:$GV,$JF514+58),"")</f>
      </c>
      <c r="JD514">
        <f>IF($JG514&gt;=59,INDEX($GV:$GV,$JF514+59),"")</f>
      </c>
      <c r="JE514">
        <f>IF($JG514&gt;=60,INDEX($GV:$GV,$JF514+60),"")</f>
      </c>
      <c r="JF514">
        <f>IFERROR(MATCH($GU514,$GV$2:$GV$322,0)+1,0)</f>
      </c>
      <c r="JG514">
        <f>IFERROR(INDEX($GW$2:$GW$322,MATCH($GU514,$GV$2:$GV$322,0)),0)</f>
      </c>
      <c r="JH514" t="s">
        <v>44</v>
      </c>
      <c r="JI514" t="s">
        <v>44</v>
      </c>
    </row>
    <row r="515" spans="1:269" x14ac:dyDescent="0.25">
      <c r="R515">
        <f>IF(OR($U515="",$Q515=""),"",IFERROR($U515/$Q515,0))</f>
      </c>
      <c r="S515">
        <f>IF($U515="","",
SUM($T515,$V515,$AA515,$W515,$Y515)*
(1-IF($AB515="",0,VALUE($AB515)/100)))</f>
      </c>
      <c r="T515">
        <f>IF($U515="","",$U515)</f>
      </c>
      <c r="V515">
        <f>IF($U515="","",
IF($O515="","",
IF(ISNUMBER(SEARCH("exempt",LOWER($O515))),0,
$U515*(VALUE(SUBSTITUTE($O515,"%",""))/100))))</f>
      </c>
      <c r="AC515">
        <f>IFERROR(IF(FIND(" - ",$K515)&gt;0,MID($K515,FIND(" - ",$K515)+3,LEN($K515)),""),"")</f>
      </c>
      <c r="AL515" t="s">
        <v>1398</v>
      </c>
      <c r="AT515">
        <f>IFERROR(LEFT($K515,FIND(" - ",$K515)-1),$K515)</f>
      </c>
      <c r="AW515">
        <f>IF($CL515&gt;=1,INDEX($AU:$AU,$CK515+1),"")</f>
      </c>
      <c r="AX515">
        <f>IF($CL515&gt;=2,INDEX($AU:$AU,$CK515+2),"")</f>
      </c>
      <c r="AY515">
        <f>IF($CL515&gt;=3,INDEX($AU:$AU,$CK515+3),"")</f>
      </c>
      <c r="AZ515">
        <f>IF($CL515&gt;=4,INDEX($AU:$AU,$CK515+4),"")</f>
      </c>
      <c r="BA515">
        <f>IF($CL515&gt;=5,INDEX($AU:$AU,$CK515+5),"")</f>
      </c>
      <c r="BB515">
        <f>IF($CL515&gt;=6,INDEX($AU:$AU,$CK515+6),"")</f>
      </c>
      <c r="BC515">
        <f>IF($CL515&gt;=7,INDEX($AU:$AU,$CK515+7),"")</f>
      </c>
      <c r="BD515">
        <f>IF($CL515&gt;=8,INDEX($AU:$AU,$CK515+8),"")</f>
      </c>
      <c r="BE515">
        <f>IF($CL515&gt;=9,INDEX($AU:$AU,$CK515+9),"")</f>
      </c>
      <c r="BF515">
        <f>IF($CL515&gt;=10,INDEX($AU:$AU,$CK515+10),"")</f>
      </c>
      <c r="BG515">
        <f>IF($CL515&gt;=11,INDEX($AU:$AU,$CK515+11),"")</f>
      </c>
      <c r="BH515">
        <f>IF($CL515&gt;=12,INDEX($AU:$AU,$CK515+12),"")</f>
      </c>
      <c r="BI515">
        <f>IF($CL515&gt;=13,INDEX($AU:$AU,$CK515+13),"")</f>
      </c>
      <c r="BJ515">
        <f>IF($CL515&gt;=14,INDEX($AU:$AU,$CK515+14),"")</f>
      </c>
      <c r="BK515">
        <f>IF($CL515&gt;=15,INDEX($AU:$AU,$CK515+15),"")</f>
      </c>
      <c r="BL515">
        <f>IF($CL515&gt;=16,INDEX($AU:$AU,$CK515+16),"")</f>
      </c>
      <c r="BM515">
        <f>IF($CL515&gt;=17,INDEX($AU:$AU,$CK515+17),"")</f>
      </c>
      <c r="BN515">
        <f>IF($CL515&gt;=18,INDEX($AU:$AU,$CK515+18),"")</f>
      </c>
      <c r="BO515">
        <f>IF($CL515&gt;=19,INDEX($AU:$AU,$CK515+19),"")</f>
      </c>
      <c r="BP515">
        <f>IF($CL515&gt;=20,INDEX($AU:$AU,$CK515+20),"")</f>
      </c>
      <c r="BQ515">
        <f>IF($CL515&gt;=21,INDEX($AU:$AU,$CK515+21),"")</f>
      </c>
      <c r="BR515">
        <f>IF($CL515&gt;=22,INDEX($AU:$AU,$CK515+22),"")</f>
      </c>
      <c r="BS515">
        <f>IF($CL515&gt;=23,INDEX($AU:$AU,$CK515+23),"")</f>
      </c>
      <c r="BT515">
        <f>IF($CL515&gt;=24,INDEX($AU:$AU,$CK515+24),"")</f>
      </c>
      <c r="BU515">
        <f>IF($CL515&gt;=25,INDEX($AU:$AU,$CK515+25),"")</f>
      </c>
      <c r="BV515">
        <f>IF($CL515&gt;=26,INDEX($AU:$AU,$CK515+26),"")</f>
      </c>
      <c r="BW515">
        <f>IF($CL515&gt;=27,INDEX($AU:$AU,$CK515+27),"")</f>
      </c>
      <c r="BX515">
        <f>IF($CL515&gt;=28,INDEX($AU:$AU,$CK515+28),"")</f>
      </c>
      <c r="BY515">
        <f>IF($CL515&gt;=29,INDEX($AU:$AU,$CK515+29),"")</f>
      </c>
      <c r="BZ515">
        <f>IF($CL515&gt;=30,INDEX($AU:$AU,$CK515+30),"")</f>
      </c>
      <c r="CA515">
        <f>IF($CL515&gt;=31,INDEX($AU:$AU,$CK515+31),"")</f>
      </c>
      <c r="CB515">
        <f>IF($CL515&gt;=32,INDEX($AU:$AU,$CK515+32),"")</f>
      </c>
      <c r="CC515">
        <f>IF($CL515&gt;=33,INDEX($AU:$AU,$CK515+33),"")</f>
      </c>
      <c r="CD515">
        <f>IF($CL515&gt;=34,INDEX($AU:$AU,$CK515+34),"")</f>
      </c>
      <c r="CE515">
        <f>IF($CL515&gt;=35,INDEX($AU:$AU,$CK515+35),"")</f>
      </c>
      <c r="CF515">
        <f>IF($CL515&gt;=36,INDEX($AU:$AU,$CK515+36),"")</f>
      </c>
      <c r="CG515">
        <f>IF($CL515&gt;=37,INDEX($AU:$AU,$CK515+37),"")</f>
      </c>
      <c r="CH515">
        <f>IF($CL515&gt;=38,INDEX($AU:$AU,$CK515+38),"")</f>
      </c>
      <c r="CI515">
        <f>IF($CL515&gt;=39,INDEX($AU:$AU,$CK515+39),"")</f>
      </c>
      <c r="CJ515">
        <f>IF($CL515&gt;=40,INDEX($AU:$AU,$CK515+40),"")</f>
      </c>
      <c r="CK515">
        <f>IFERROR(MATCH($AT515,$AU$2:$AU$133,0)+1,0)</f>
      </c>
      <c r="CL515">
        <f>IFERROR(INDEX($AV$2:$AV$133,MATCH($AT515,$AU$2:$AU$133,0)),0)</f>
      </c>
      <c r="CM515">
        <f>IFERROR(LEFT($L515,FIND(" - ",$L515)-1),$L515)</f>
      </c>
      <c r="CN515" t="s">
        <v>1399</v>
      </c>
      <c r="CO515">
        <v>1</v>
      </c>
      <c r="CP515">
        <f>IF($DK515&gt;=1,INDEX($CN:$CN,$DJ515+1),"")</f>
      </c>
      <c r="CQ515">
        <f>IF($DK515&gt;=2,INDEX($CN:$CN,$DJ515+2),"")</f>
      </c>
      <c r="CR515">
        <f>IF($DK515&gt;=3,INDEX($CN:$CN,$DJ515+3),"")</f>
      </c>
      <c r="CS515">
        <f>IF($DK515&gt;=4,INDEX($CN:$CN,$DJ515+4),"")</f>
      </c>
      <c r="CT515">
        <f>IF($DK515&gt;=5,INDEX($CN:$CN,$DJ515+5),"")</f>
      </c>
      <c r="CU515">
        <f>IF($DK515&gt;=6,INDEX($CN:$CN,$DJ515+6),"")</f>
      </c>
      <c r="CV515">
        <f>IF($DK515&gt;=7,INDEX($CN:$CN,$DJ515+7),"")</f>
      </c>
      <c r="CW515">
        <f>IF($DK515&gt;=8,INDEX($CN:$CN,$DJ515+8),"")</f>
      </c>
      <c r="CX515">
        <f>IF($DK515&gt;=9,INDEX($CN:$CN,$DJ515+9),"")</f>
      </c>
      <c r="CY515">
        <f>IF($DK515&gt;=10,INDEX($CN:$CN,$DJ515+10),"")</f>
      </c>
      <c r="CZ515">
        <f>IF($DK515&gt;=11,INDEX($CN:$CN,$DJ515+11),"")</f>
      </c>
      <c r="DA515">
        <f>IF($DK515&gt;=12,INDEX($CN:$CN,$DJ515+12),"")</f>
      </c>
      <c r="DB515">
        <f>IF($DK515&gt;=13,INDEX($CN:$CN,$DJ515+13),"")</f>
      </c>
      <c r="DC515">
        <f>IF($DK515&gt;=14,INDEX($CN:$CN,$DJ515+14),"")</f>
      </c>
      <c r="DD515">
        <f>IF($DK515&gt;=15,INDEX($CN:$CN,$DJ515+15),"")</f>
      </c>
      <c r="DE515">
        <f>IF($DK515&gt;=16,INDEX($CN:$CN,$DJ515+16),"")</f>
      </c>
      <c r="DF515">
        <f>IF($DK515&gt;=17,INDEX($CN:$CN,$DJ515+17),"")</f>
      </c>
      <c r="DG515">
        <f>IF($DK515&gt;=18,INDEX($CN:$CN,$DJ515+18),"")</f>
      </c>
      <c r="DH515">
        <f>IF($DK515&gt;=19,INDEX($CN:$CN,$DJ515+19),"")</f>
      </c>
      <c r="DI515">
        <f>IF($DK515&gt;=20,INDEX($CN:$CN,$DJ515+20),"")</f>
      </c>
      <c r="DJ515">
        <f>IFERROR(MATCH($CM515,$CN$2:$CN$1089,0)+1,0)</f>
      </c>
      <c r="DK515">
        <f>IFERROR(INDEX($CO$2:$CO$1089,MATCH($CM515,$CN$2:$CN$1089,0)),0)</f>
      </c>
      <c r="DL515">
        <f>IFERROR(INDEX($AS:$AS,MATCH($O515,$AR:$AR,0))&amp;"","")</f>
      </c>
      <c r="DP515">
        <f>IF($GS515&gt;=1,INDEX($DM:$DM,$GR515+1),"")</f>
      </c>
      <c r="DQ515">
        <f>IF($GS515&gt;=2,INDEX($DM:$DM,$GR515+2),"")</f>
      </c>
      <c r="DR515">
        <f>IF($GS515&gt;=3,INDEX($DM:$DM,$GR515+3),"")</f>
      </c>
      <c r="DS515">
        <f>IF($GS515&gt;=4,INDEX($DM:$DM,$GR515+4),"")</f>
      </c>
      <c r="DT515">
        <f>IF($GS515&gt;=5,INDEX($DM:$DM,$GR515+5),"")</f>
      </c>
      <c r="DU515">
        <f>IF($GS515&gt;=6,INDEX($DM:$DM,$GR515+6),"")</f>
      </c>
      <c r="DV515">
        <f>IF($GS515&gt;=7,INDEX($DM:$DM,$GR515+7),"")</f>
      </c>
      <c r="DW515">
        <f>IF($GS515&gt;=8,INDEX($DM:$DM,$GR515+8),"")</f>
      </c>
      <c r="DX515">
        <f>IF($GS515&gt;=9,INDEX($DM:$DM,$GR515+9),"")</f>
      </c>
      <c r="DY515">
        <f>IF($GS515&gt;=10,INDEX($DM:$DM,$GR515+10),"")</f>
      </c>
      <c r="DZ515">
        <f>IF($GS515&gt;=11,INDEX($DM:$DM,$GR515+11),"")</f>
      </c>
      <c r="EA515">
        <f>IF($GS515&gt;=12,INDEX($DM:$DM,$GR515+12),"")</f>
      </c>
      <c r="EB515">
        <f>IF($GS515&gt;=13,INDEX($DM:$DM,$GR515+13),"")</f>
      </c>
      <c r="EC515">
        <f>IF($GS515&gt;=14,INDEX($DM:$DM,$GR515+14),"")</f>
      </c>
      <c r="ED515">
        <f>IF($GS515&gt;=15,INDEX($DM:$DM,$GR515+15),"")</f>
      </c>
      <c r="EE515">
        <f>IF($GS515&gt;=16,INDEX($DM:$DM,$GR515+16),"")</f>
      </c>
      <c r="EF515">
        <f>IF($GS515&gt;=17,INDEX($DM:$DM,$GR515+17),"")</f>
      </c>
      <c r="EG515">
        <f>IF($GS515&gt;=18,INDEX($DM:$DM,$GR515+18),"")</f>
      </c>
      <c r="EH515">
        <f>IF($GS515&gt;=19,INDEX($DM:$DM,$GR515+19),"")</f>
      </c>
      <c r="EI515">
        <f>IF($GS515&gt;=20,INDEX($DM:$DM,$GR515+20),"")</f>
      </c>
      <c r="EJ515">
        <f>IF($GS515&gt;=21,INDEX($DM:$DM,$GR515+21),"")</f>
      </c>
      <c r="EK515">
        <f>IF($GS515&gt;=22,INDEX($DM:$DM,$GR515+22),"")</f>
      </c>
      <c r="EL515">
        <f>IF($GS515&gt;=23,INDEX($DM:$DM,$GR515+23),"")</f>
      </c>
      <c r="EM515">
        <f>IF($GS515&gt;=24,INDEX($DM:$DM,$GR515+24),"")</f>
      </c>
      <c r="EN515">
        <f>IF($GS515&gt;=25,INDEX($DM:$DM,$GR515+25),"")</f>
      </c>
      <c r="EO515">
        <f>IF($GS515&gt;=26,INDEX($DM:$DM,$GR515+26),"")</f>
      </c>
      <c r="EP515">
        <f>IF($GS515&gt;=27,INDEX($DM:$DM,$GR515+27),"")</f>
      </c>
      <c r="EQ515">
        <f>IF($GS515&gt;=28,INDEX($DM:$DM,$GR515+28),"")</f>
      </c>
      <c r="ER515">
        <f>IF($GS515&gt;=29,INDEX($DM:$DM,$GR515+29),"")</f>
      </c>
      <c r="ES515">
        <f>IF($GS515&gt;=30,INDEX($DM:$DM,$GR515+30),"")</f>
      </c>
      <c r="ET515">
        <f>IF($GS515&gt;=31,INDEX($DM:$DM,$GR515+31),"")</f>
      </c>
      <c r="EU515">
        <f>IF($GS515&gt;=32,INDEX($DM:$DM,$GR515+32),"")</f>
      </c>
      <c r="EV515">
        <f>IF($GS515&gt;=33,INDEX($DM:$DM,$GR515+33),"")</f>
      </c>
      <c r="EW515">
        <f>IF($GS515&gt;=34,INDEX($DM:$DM,$GR515+34),"")</f>
      </c>
      <c r="EX515">
        <f>IF($GS515&gt;=35,INDEX($DM:$DM,$GR515+35),"")</f>
      </c>
      <c r="EY515">
        <f>IF($GS515&gt;=36,INDEX($DM:$DM,$GR515+36),"")</f>
      </c>
      <c r="EZ515">
        <f>IF($GS515&gt;=37,INDEX($DM:$DM,$GR515+37),"")</f>
      </c>
      <c r="FA515">
        <f>IF($GS515&gt;=38,INDEX($DM:$DM,$GR515+38),"")</f>
      </c>
      <c r="FB515">
        <f>IF($GS515&gt;=39,INDEX($DM:$DM,$GR515+39),"")</f>
      </c>
      <c r="FC515">
        <f>IF($GS515&gt;=40,INDEX($DM:$DM,$GR515+40),"")</f>
      </c>
      <c r="FD515">
        <f>IF($GS515&gt;=1,INDEX($DN:$DN,$GR515+1),"")</f>
      </c>
      <c r="FE515">
        <f>IF($GS515&gt;=2,INDEX($DN:$DN,$GR515+2),"")</f>
      </c>
      <c r="FF515">
        <f>IF($GS515&gt;=3,INDEX($DN:$DN,$GR515+3),"")</f>
      </c>
      <c r="FG515">
        <f>IF($GS515&gt;=4,INDEX($DN:$DN,$GR515+4),"")</f>
      </c>
      <c r="FH515">
        <f>IF($GS515&gt;=5,INDEX($DN:$DN,$GR515+5),"")</f>
      </c>
      <c r="FI515">
        <f>IF($GS515&gt;=6,INDEX($DN:$DN,$GR515+6),"")</f>
      </c>
      <c r="FJ515">
        <f>IF($GS515&gt;=7,INDEX($DN:$DN,$GR515+7),"")</f>
      </c>
      <c r="FK515">
        <f>IF($GS515&gt;=8,INDEX($DN:$DN,$GR515+8),"")</f>
      </c>
      <c r="FL515">
        <f>IF($GS515&gt;=9,INDEX($DN:$DN,$GR515+9),"")</f>
      </c>
      <c r="FM515">
        <f>IF($GS515&gt;=10,INDEX($DN:$DN,$GR515+10),"")</f>
      </c>
      <c r="FN515">
        <f>IF($GS515&gt;=11,INDEX($DN:$DN,$GR515+11),"")</f>
      </c>
      <c r="FO515">
        <f>IF($GS515&gt;=12,INDEX($DN:$DN,$GR515+12),"")</f>
      </c>
      <c r="FP515">
        <f>IF($GS515&gt;=13,INDEX($DN:$DN,$GR515+13),"")</f>
      </c>
      <c r="FQ515">
        <f>IF($GS515&gt;=14,INDEX($DN:$DN,$GR515+14),"")</f>
      </c>
      <c r="FR515">
        <f>IF($GS515&gt;=15,INDEX($DN:$DN,$GR515+15),"")</f>
      </c>
      <c r="FS515">
        <f>IF($GS515&gt;=16,INDEX($DN:$DN,$GR515+16),"")</f>
      </c>
      <c r="FT515">
        <f>IF($GS515&gt;=17,INDEX($DN:$DN,$GR515+17),"")</f>
      </c>
      <c r="FU515">
        <f>IF($GS515&gt;=18,INDEX($DN:$DN,$GR515+18),"")</f>
      </c>
      <c r="FV515">
        <f>IF($GS515&gt;=19,INDEX($DN:$DN,$GR515+19),"")</f>
      </c>
      <c r="FW515">
        <f>IF($GS515&gt;=20,INDEX($DN:$DN,$GR515+20),"")</f>
      </c>
      <c r="FX515">
        <f>IF($GS515&gt;=21,INDEX($DN:$DN,$GR515+21),"")</f>
      </c>
      <c r="FY515">
        <f>IF($GS515&gt;=22,INDEX($DN:$DN,$GR515+22),"")</f>
      </c>
      <c r="FZ515">
        <f>IF($GS515&gt;=23,INDEX($DN:$DN,$GR515+23),"")</f>
      </c>
      <c r="GA515">
        <f>IF($GS515&gt;=24,INDEX($DN:$DN,$GR515+24),"")</f>
      </c>
      <c r="GB515">
        <f>IF($GS515&gt;=25,INDEX($DN:$DN,$GR515+25),"")</f>
      </c>
      <c r="GC515">
        <f>IF($GS515&gt;=26,INDEX($DN:$DN,$GR515+26),"")</f>
      </c>
      <c r="GD515">
        <f>IF($GS515&gt;=27,INDEX($DN:$DN,$GR515+27),"")</f>
      </c>
      <c r="GE515">
        <f>IF($GS515&gt;=28,INDEX($DN:$DN,$GR515+28),"")</f>
      </c>
      <c r="GF515">
        <f>IF($GS515&gt;=29,INDEX($DN:$DN,$GR515+29),"")</f>
      </c>
      <c r="GG515">
        <f>IF($GS515&gt;=30,INDEX($DN:$DN,$GR515+30),"")</f>
      </c>
      <c r="GH515">
        <f>IF($GS515&gt;=31,INDEX($DN:$DN,$GR515+31),"")</f>
      </c>
      <c r="GI515">
        <f>IF($GS515&gt;=32,INDEX($DN:$DN,$GR515+32),"")</f>
      </c>
      <c r="GJ515">
        <f>IF($GS515&gt;=33,INDEX($DN:$DN,$GR515+33),"")</f>
      </c>
      <c r="GK515">
        <f>IF($GS515&gt;=34,INDEX($DN:$DN,$GR515+34),"")</f>
      </c>
      <c r="GL515">
        <f>IF($GS515&gt;=35,INDEX($DN:$DN,$GR515+35),"")</f>
      </c>
      <c r="GM515">
        <f>IF($GS515&gt;=36,INDEX($DN:$DN,$GR515+36),"")</f>
      </c>
      <c r="GN515">
        <f>IF($GS515&gt;=37,INDEX($DN:$DN,$GR515+37),"")</f>
      </c>
      <c r="GO515">
        <f>IF($GS515&gt;=38,INDEX($DN:$DN,$GR515+38),"")</f>
      </c>
      <c r="GP515">
        <f>IF($GS515&gt;=39,INDEX($DN:$DN,$GR515+39),"")</f>
      </c>
      <c r="GQ515">
        <f>IF($GS515&gt;=40,INDEX($DN:$DN,$GR515+40),"")</f>
      </c>
      <c r="GR515">
        <f>IFERROR(MATCH($DL515,$DM$2:$DM$148,0)+1,0)</f>
      </c>
      <c r="GS515">
        <f>IFERROR(INDEX($DO$2:$DO$148,MATCH($DL515,$DM$2:$DM$148,0)),0)</f>
      </c>
      <c r="GT515">
        <f>IFERROR(MATCH($Z515,$DP$515:$FC$515,0),0)</f>
      </c>
      <c r="GU515">
        <f>IF($GT515&gt;0,INDEX($FD$515:$GQ$515,$GT515),"")</f>
      </c>
      <c r="GX515">
        <f>IF($JG515&gt;=1,INDEX($GV:$GV,$JF515+1),"")</f>
      </c>
      <c r="GY515">
        <f>IF($JG515&gt;=2,INDEX($GV:$GV,$JF515+2),"")</f>
      </c>
      <c r="GZ515">
        <f>IF($JG515&gt;=3,INDEX($GV:$GV,$JF515+3),"")</f>
      </c>
      <c r="HA515">
        <f>IF($JG515&gt;=4,INDEX($GV:$GV,$JF515+4),"")</f>
      </c>
      <c r="HB515">
        <f>IF($JG515&gt;=5,INDEX($GV:$GV,$JF515+5),"")</f>
      </c>
      <c r="HC515">
        <f>IF($JG515&gt;=6,INDEX($GV:$GV,$JF515+6),"")</f>
      </c>
      <c r="HD515">
        <f>IF($JG515&gt;=7,INDEX($GV:$GV,$JF515+7),"")</f>
      </c>
      <c r="HE515">
        <f>IF($JG515&gt;=8,INDEX($GV:$GV,$JF515+8),"")</f>
      </c>
      <c r="HF515">
        <f>IF($JG515&gt;=9,INDEX($GV:$GV,$JF515+9),"")</f>
      </c>
      <c r="HG515">
        <f>IF($JG515&gt;=10,INDEX($GV:$GV,$JF515+10),"")</f>
      </c>
      <c r="HH515">
        <f>IF($JG515&gt;=11,INDEX($GV:$GV,$JF515+11),"")</f>
      </c>
      <c r="HI515">
        <f>IF($JG515&gt;=12,INDEX($GV:$GV,$JF515+12),"")</f>
      </c>
      <c r="HJ515">
        <f>IF($JG515&gt;=13,INDEX($GV:$GV,$JF515+13),"")</f>
      </c>
      <c r="HK515">
        <f>IF($JG515&gt;=14,INDEX($GV:$GV,$JF515+14),"")</f>
      </c>
      <c r="HL515">
        <f>IF($JG515&gt;=15,INDEX($GV:$GV,$JF515+15),"")</f>
      </c>
      <c r="HM515">
        <f>IF($JG515&gt;=16,INDEX($GV:$GV,$JF515+16),"")</f>
      </c>
      <c r="HN515">
        <f>IF($JG515&gt;=17,INDEX($GV:$GV,$JF515+17),"")</f>
      </c>
      <c r="HO515">
        <f>IF($JG515&gt;=18,INDEX($GV:$GV,$JF515+18),"")</f>
      </c>
      <c r="HP515">
        <f>IF($JG515&gt;=19,INDEX($GV:$GV,$JF515+19),"")</f>
      </c>
      <c r="HQ515">
        <f>IF($JG515&gt;=20,INDEX($GV:$GV,$JF515+20),"")</f>
      </c>
      <c r="HR515">
        <f>IF($JG515&gt;=21,INDEX($GV:$GV,$JF515+21),"")</f>
      </c>
      <c r="HS515">
        <f>IF($JG515&gt;=22,INDEX($GV:$GV,$JF515+22),"")</f>
      </c>
      <c r="HT515">
        <f>IF($JG515&gt;=23,INDEX($GV:$GV,$JF515+23),"")</f>
      </c>
      <c r="HU515">
        <f>IF($JG515&gt;=24,INDEX($GV:$GV,$JF515+24),"")</f>
      </c>
      <c r="HV515">
        <f>IF($JG515&gt;=25,INDEX($GV:$GV,$JF515+25),"")</f>
      </c>
      <c r="HW515">
        <f>IF($JG515&gt;=26,INDEX($GV:$GV,$JF515+26),"")</f>
      </c>
      <c r="HX515">
        <f>IF($JG515&gt;=27,INDEX($GV:$GV,$JF515+27),"")</f>
      </c>
      <c r="HY515">
        <f>IF($JG515&gt;=28,INDEX($GV:$GV,$JF515+28),"")</f>
      </c>
      <c r="HZ515">
        <f>IF($JG515&gt;=29,INDEX($GV:$GV,$JF515+29),"")</f>
      </c>
      <c r="IA515">
        <f>IF($JG515&gt;=30,INDEX($GV:$GV,$JF515+30),"")</f>
      </c>
      <c r="IB515">
        <f>IF($JG515&gt;=31,INDEX($GV:$GV,$JF515+31),"")</f>
      </c>
      <c r="IC515">
        <f>IF($JG515&gt;=32,INDEX($GV:$GV,$JF515+32),"")</f>
      </c>
      <c r="ID515">
        <f>IF($JG515&gt;=33,INDEX($GV:$GV,$JF515+33),"")</f>
      </c>
      <c r="IE515">
        <f>IF($JG515&gt;=34,INDEX($GV:$GV,$JF515+34),"")</f>
      </c>
      <c r="IF515">
        <f>IF($JG515&gt;=35,INDEX($GV:$GV,$JF515+35),"")</f>
      </c>
      <c r="IG515">
        <f>IF($JG515&gt;=36,INDEX($GV:$GV,$JF515+36),"")</f>
      </c>
      <c r="IH515">
        <f>IF($JG515&gt;=37,INDEX($GV:$GV,$JF515+37),"")</f>
      </c>
      <c r="II515">
        <f>IF($JG515&gt;=38,INDEX($GV:$GV,$JF515+38),"")</f>
      </c>
      <c r="IJ515">
        <f>IF($JG515&gt;=39,INDEX($GV:$GV,$JF515+39),"")</f>
      </c>
      <c r="IK515">
        <f>IF($JG515&gt;=40,INDEX($GV:$GV,$JF515+40),"")</f>
      </c>
      <c r="IL515">
        <f>IF($JG515&gt;=41,INDEX($GV:$GV,$JF515+41),"")</f>
      </c>
      <c r="IM515">
        <f>IF($JG515&gt;=42,INDEX($GV:$GV,$JF515+42),"")</f>
      </c>
      <c r="IN515">
        <f>IF($JG515&gt;=43,INDEX($GV:$GV,$JF515+43),"")</f>
      </c>
      <c r="IO515">
        <f>IF($JG515&gt;=44,INDEX($GV:$GV,$JF515+44),"")</f>
      </c>
      <c r="IP515">
        <f>IF($JG515&gt;=45,INDEX($GV:$GV,$JF515+45),"")</f>
      </c>
      <c r="IQ515">
        <f>IF($JG515&gt;=46,INDEX($GV:$GV,$JF515+46),"")</f>
      </c>
      <c r="IR515">
        <f>IF($JG515&gt;=47,INDEX($GV:$GV,$JF515+47),"")</f>
      </c>
      <c r="IS515">
        <f>IF($JG515&gt;=48,INDEX($GV:$GV,$JF515+48),"")</f>
      </c>
      <c r="IT515">
        <f>IF($JG515&gt;=49,INDEX($GV:$GV,$JF515+49),"")</f>
      </c>
      <c r="IU515">
        <f>IF($JG515&gt;=50,INDEX($GV:$GV,$JF515+50),"")</f>
      </c>
      <c r="IV515">
        <f>IF($JG515&gt;=51,INDEX($GV:$GV,$JF515+51),"")</f>
      </c>
      <c r="IW515">
        <f>IF($JG515&gt;=52,INDEX($GV:$GV,$JF515+52),"")</f>
      </c>
      <c r="IX515">
        <f>IF($JG515&gt;=53,INDEX($GV:$GV,$JF515+53),"")</f>
      </c>
      <c r="IY515">
        <f>IF($JG515&gt;=54,INDEX($GV:$GV,$JF515+54),"")</f>
      </c>
      <c r="IZ515">
        <f>IF($JG515&gt;=55,INDEX($GV:$GV,$JF515+55),"")</f>
      </c>
      <c r="JA515">
        <f>IF($JG515&gt;=56,INDEX($GV:$GV,$JF515+56),"")</f>
      </c>
      <c r="JB515">
        <f>IF($JG515&gt;=57,INDEX($GV:$GV,$JF515+57),"")</f>
      </c>
      <c r="JC515">
        <f>IF($JG515&gt;=58,INDEX($GV:$GV,$JF515+58),"")</f>
      </c>
      <c r="JD515">
        <f>IF($JG515&gt;=59,INDEX($GV:$GV,$JF515+59),"")</f>
      </c>
      <c r="JE515">
        <f>IF($JG515&gt;=60,INDEX($GV:$GV,$JF515+60),"")</f>
      </c>
      <c r="JF515">
        <f>IFERROR(MATCH($GU515,$GV$2:$GV$322,0)+1,0)</f>
      </c>
      <c r="JG515">
        <f>IFERROR(INDEX($GW$2:$GW$322,MATCH($GU515,$GV$2:$GV$322,0)),0)</f>
      </c>
      <c r="JH515" t="s">
        <v>44</v>
      </c>
      <c r="JI515" t="s">
        <v>44</v>
      </c>
    </row>
    <row r="516" spans="1:269" x14ac:dyDescent="0.25">
      <c r="R516">
        <f>IF(OR($U516="",$Q516=""),"",IFERROR($U516/$Q516,0))</f>
      </c>
      <c r="S516">
        <f>IF($U516="","",
SUM($T516,$V516,$AA516,$W516,$Y516)*
(1-IF($AB516="",0,VALUE($AB516)/100)))</f>
      </c>
      <c r="T516">
        <f>IF($U516="","",$U516)</f>
      </c>
      <c r="V516">
        <f>IF($U516="","",
IF($O516="","",
IF(ISNUMBER(SEARCH("exempt",LOWER($O516))),0,
$U516*(VALUE(SUBSTITUTE($O516,"%",""))/100))))</f>
      </c>
      <c r="AC516">
        <f>IFERROR(IF(FIND(" - ",$K516)&gt;0,MID($K516,FIND(" - ",$K516)+3,LEN($K516)),""),"")</f>
      </c>
      <c r="AL516" t="s">
        <v>1400</v>
      </c>
      <c r="AT516">
        <f>IFERROR(LEFT($K516,FIND(" - ",$K516)-1),$K516)</f>
      </c>
      <c r="AW516">
        <f>IF($CL516&gt;=1,INDEX($AU:$AU,$CK516+1),"")</f>
      </c>
      <c r="AX516">
        <f>IF($CL516&gt;=2,INDEX($AU:$AU,$CK516+2),"")</f>
      </c>
      <c r="AY516">
        <f>IF($CL516&gt;=3,INDEX($AU:$AU,$CK516+3),"")</f>
      </c>
      <c r="AZ516">
        <f>IF($CL516&gt;=4,INDEX($AU:$AU,$CK516+4),"")</f>
      </c>
      <c r="BA516">
        <f>IF($CL516&gt;=5,INDEX($AU:$AU,$CK516+5),"")</f>
      </c>
      <c r="BB516">
        <f>IF($CL516&gt;=6,INDEX($AU:$AU,$CK516+6),"")</f>
      </c>
      <c r="BC516">
        <f>IF($CL516&gt;=7,INDEX($AU:$AU,$CK516+7),"")</f>
      </c>
      <c r="BD516">
        <f>IF($CL516&gt;=8,INDEX($AU:$AU,$CK516+8),"")</f>
      </c>
      <c r="BE516">
        <f>IF($CL516&gt;=9,INDEX($AU:$AU,$CK516+9),"")</f>
      </c>
      <c r="BF516">
        <f>IF($CL516&gt;=10,INDEX($AU:$AU,$CK516+10),"")</f>
      </c>
      <c r="BG516">
        <f>IF($CL516&gt;=11,INDEX($AU:$AU,$CK516+11),"")</f>
      </c>
      <c r="BH516">
        <f>IF($CL516&gt;=12,INDEX($AU:$AU,$CK516+12),"")</f>
      </c>
      <c r="BI516">
        <f>IF($CL516&gt;=13,INDEX($AU:$AU,$CK516+13),"")</f>
      </c>
      <c r="BJ516">
        <f>IF($CL516&gt;=14,INDEX($AU:$AU,$CK516+14),"")</f>
      </c>
      <c r="BK516">
        <f>IF($CL516&gt;=15,INDEX($AU:$AU,$CK516+15),"")</f>
      </c>
      <c r="BL516">
        <f>IF($CL516&gt;=16,INDEX($AU:$AU,$CK516+16),"")</f>
      </c>
      <c r="BM516">
        <f>IF($CL516&gt;=17,INDEX($AU:$AU,$CK516+17),"")</f>
      </c>
      <c r="BN516">
        <f>IF($CL516&gt;=18,INDEX($AU:$AU,$CK516+18),"")</f>
      </c>
      <c r="BO516">
        <f>IF($CL516&gt;=19,INDEX($AU:$AU,$CK516+19),"")</f>
      </c>
      <c r="BP516">
        <f>IF($CL516&gt;=20,INDEX($AU:$AU,$CK516+20),"")</f>
      </c>
      <c r="BQ516">
        <f>IF($CL516&gt;=21,INDEX($AU:$AU,$CK516+21),"")</f>
      </c>
      <c r="BR516">
        <f>IF($CL516&gt;=22,INDEX($AU:$AU,$CK516+22),"")</f>
      </c>
      <c r="BS516">
        <f>IF($CL516&gt;=23,INDEX($AU:$AU,$CK516+23),"")</f>
      </c>
      <c r="BT516">
        <f>IF($CL516&gt;=24,INDEX($AU:$AU,$CK516+24),"")</f>
      </c>
      <c r="BU516">
        <f>IF($CL516&gt;=25,INDEX($AU:$AU,$CK516+25),"")</f>
      </c>
      <c r="BV516">
        <f>IF($CL516&gt;=26,INDEX($AU:$AU,$CK516+26),"")</f>
      </c>
      <c r="BW516">
        <f>IF($CL516&gt;=27,INDEX($AU:$AU,$CK516+27),"")</f>
      </c>
      <c r="BX516">
        <f>IF($CL516&gt;=28,INDEX($AU:$AU,$CK516+28),"")</f>
      </c>
      <c r="BY516">
        <f>IF($CL516&gt;=29,INDEX($AU:$AU,$CK516+29),"")</f>
      </c>
      <c r="BZ516">
        <f>IF($CL516&gt;=30,INDEX($AU:$AU,$CK516+30),"")</f>
      </c>
      <c r="CA516">
        <f>IF($CL516&gt;=31,INDEX($AU:$AU,$CK516+31),"")</f>
      </c>
      <c r="CB516">
        <f>IF($CL516&gt;=32,INDEX($AU:$AU,$CK516+32),"")</f>
      </c>
      <c r="CC516">
        <f>IF($CL516&gt;=33,INDEX($AU:$AU,$CK516+33),"")</f>
      </c>
      <c r="CD516">
        <f>IF($CL516&gt;=34,INDEX($AU:$AU,$CK516+34),"")</f>
      </c>
      <c r="CE516">
        <f>IF($CL516&gt;=35,INDEX($AU:$AU,$CK516+35),"")</f>
      </c>
      <c r="CF516">
        <f>IF($CL516&gt;=36,INDEX($AU:$AU,$CK516+36),"")</f>
      </c>
      <c r="CG516">
        <f>IF($CL516&gt;=37,INDEX($AU:$AU,$CK516+37),"")</f>
      </c>
      <c r="CH516">
        <f>IF($CL516&gt;=38,INDEX($AU:$AU,$CK516+38),"")</f>
      </c>
      <c r="CI516">
        <f>IF($CL516&gt;=39,INDEX($AU:$AU,$CK516+39),"")</f>
      </c>
      <c r="CJ516">
        <f>IF($CL516&gt;=40,INDEX($AU:$AU,$CK516+40),"")</f>
      </c>
      <c r="CK516">
        <f>IFERROR(MATCH($AT516,$AU$2:$AU$133,0)+1,0)</f>
      </c>
      <c r="CL516">
        <f>IFERROR(INDEX($AV$2:$AV$133,MATCH($AT516,$AU$2:$AU$133,0)),0)</f>
      </c>
      <c r="CM516">
        <f>IFERROR(LEFT($L516,FIND(" - ",$L516)-1),$L516)</f>
      </c>
      <c r="CN516" t="s">
        <v>221</v>
      </c>
      <c r="CP516">
        <f>IF($DK516&gt;=1,INDEX($CN:$CN,$DJ516+1),"")</f>
      </c>
      <c r="CQ516">
        <f>IF($DK516&gt;=2,INDEX($CN:$CN,$DJ516+2),"")</f>
      </c>
      <c r="CR516">
        <f>IF($DK516&gt;=3,INDEX($CN:$CN,$DJ516+3),"")</f>
      </c>
      <c r="CS516">
        <f>IF($DK516&gt;=4,INDEX($CN:$CN,$DJ516+4),"")</f>
      </c>
      <c r="CT516">
        <f>IF($DK516&gt;=5,INDEX($CN:$CN,$DJ516+5),"")</f>
      </c>
      <c r="CU516">
        <f>IF($DK516&gt;=6,INDEX($CN:$CN,$DJ516+6),"")</f>
      </c>
      <c r="CV516">
        <f>IF($DK516&gt;=7,INDEX($CN:$CN,$DJ516+7),"")</f>
      </c>
      <c r="CW516">
        <f>IF($DK516&gt;=8,INDEX($CN:$CN,$DJ516+8),"")</f>
      </c>
      <c r="CX516">
        <f>IF($DK516&gt;=9,INDEX($CN:$CN,$DJ516+9),"")</f>
      </c>
      <c r="CY516">
        <f>IF($DK516&gt;=10,INDEX($CN:$CN,$DJ516+10),"")</f>
      </c>
      <c r="CZ516">
        <f>IF($DK516&gt;=11,INDEX($CN:$CN,$DJ516+11),"")</f>
      </c>
      <c r="DA516">
        <f>IF($DK516&gt;=12,INDEX($CN:$CN,$DJ516+12),"")</f>
      </c>
      <c r="DB516">
        <f>IF($DK516&gt;=13,INDEX($CN:$CN,$DJ516+13),"")</f>
      </c>
      <c r="DC516">
        <f>IF($DK516&gt;=14,INDEX($CN:$CN,$DJ516+14),"")</f>
      </c>
      <c r="DD516">
        <f>IF($DK516&gt;=15,INDEX($CN:$CN,$DJ516+15),"")</f>
      </c>
      <c r="DE516">
        <f>IF($DK516&gt;=16,INDEX($CN:$CN,$DJ516+16),"")</f>
      </c>
      <c r="DF516">
        <f>IF($DK516&gt;=17,INDEX($CN:$CN,$DJ516+17),"")</f>
      </c>
      <c r="DG516">
        <f>IF($DK516&gt;=18,INDEX($CN:$CN,$DJ516+18),"")</f>
      </c>
      <c r="DH516">
        <f>IF($DK516&gt;=19,INDEX($CN:$CN,$DJ516+19),"")</f>
      </c>
      <c r="DI516">
        <f>IF($DK516&gt;=20,INDEX($CN:$CN,$DJ516+20),"")</f>
      </c>
      <c r="DJ516">
        <f>IFERROR(MATCH($CM516,$CN$2:$CN$1089,0)+1,0)</f>
      </c>
      <c r="DK516">
        <f>IFERROR(INDEX($CO$2:$CO$1089,MATCH($CM516,$CN$2:$CN$1089,0)),0)</f>
      </c>
      <c r="DL516">
        <f>IFERROR(INDEX($AS:$AS,MATCH($O516,$AR:$AR,0))&amp;"","")</f>
      </c>
      <c r="DP516">
        <f>IF($GS516&gt;=1,INDEX($DM:$DM,$GR516+1),"")</f>
      </c>
      <c r="DQ516">
        <f>IF($GS516&gt;=2,INDEX($DM:$DM,$GR516+2),"")</f>
      </c>
      <c r="DR516">
        <f>IF($GS516&gt;=3,INDEX($DM:$DM,$GR516+3),"")</f>
      </c>
      <c r="DS516">
        <f>IF($GS516&gt;=4,INDEX($DM:$DM,$GR516+4),"")</f>
      </c>
      <c r="DT516">
        <f>IF($GS516&gt;=5,INDEX($DM:$DM,$GR516+5),"")</f>
      </c>
      <c r="DU516">
        <f>IF($GS516&gt;=6,INDEX($DM:$DM,$GR516+6),"")</f>
      </c>
      <c r="DV516">
        <f>IF($GS516&gt;=7,INDEX($DM:$DM,$GR516+7),"")</f>
      </c>
      <c r="DW516">
        <f>IF($GS516&gt;=8,INDEX($DM:$DM,$GR516+8),"")</f>
      </c>
      <c r="DX516">
        <f>IF($GS516&gt;=9,INDEX($DM:$DM,$GR516+9),"")</f>
      </c>
      <c r="DY516">
        <f>IF($GS516&gt;=10,INDEX($DM:$DM,$GR516+10),"")</f>
      </c>
      <c r="DZ516">
        <f>IF($GS516&gt;=11,INDEX($DM:$DM,$GR516+11),"")</f>
      </c>
      <c r="EA516">
        <f>IF($GS516&gt;=12,INDEX($DM:$DM,$GR516+12),"")</f>
      </c>
      <c r="EB516">
        <f>IF($GS516&gt;=13,INDEX($DM:$DM,$GR516+13),"")</f>
      </c>
      <c r="EC516">
        <f>IF($GS516&gt;=14,INDEX($DM:$DM,$GR516+14),"")</f>
      </c>
      <c r="ED516">
        <f>IF($GS516&gt;=15,INDEX($DM:$DM,$GR516+15),"")</f>
      </c>
      <c r="EE516">
        <f>IF($GS516&gt;=16,INDEX($DM:$DM,$GR516+16),"")</f>
      </c>
      <c r="EF516">
        <f>IF($GS516&gt;=17,INDEX($DM:$DM,$GR516+17),"")</f>
      </c>
      <c r="EG516">
        <f>IF($GS516&gt;=18,INDEX($DM:$DM,$GR516+18),"")</f>
      </c>
      <c r="EH516">
        <f>IF($GS516&gt;=19,INDEX($DM:$DM,$GR516+19),"")</f>
      </c>
      <c r="EI516">
        <f>IF($GS516&gt;=20,INDEX($DM:$DM,$GR516+20),"")</f>
      </c>
      <c r="EJ516">
        <f>IF($GS516&gt;=21,INDEX($DM:$DM,$GR516+21),"")</f>
      </c>
      <c r="EK516">
        <f>IF($GS516&gt;=22,INDEX($DM:$DM,$GR516+22),"")</f>
      </c>
      <c r="EL516">
        <f>IF($GS516&gt;=23,INDEX($DM:$DM,$GR516+23),"")</f>
      </c>
      <c r="EM516">
        <f>IF($GS516&gt;=24,INDEX($DM:$DM,$GR516+24),"")</f>
      </c>
      <c r="EN516">
        <f>IF($GS516&gt;=25,INDEX($DM:$DM,$GR516+25),"")</f>
      </c>
      <c r="EO516">
        <f>IF($GS516&gt;=26,INDEX($DM:$DM,$GR516+26),"")</f>
      </c>
      <c r="EP516">
        <f>IF($GS516&gt;=27,INDEX($DM:$DM,$GR516+27),"")</f>
      </c>
      <c r="EQ516">
        <f>IF($GS516&gt;=28,INDEX($DM:$DM,$GR516+28),"")</f>
      </c>
      <c r="ER516">
        <f>IF($GS516&gt;=29,INDEX($DM:$DM,$GR516+29),"")</f>
      </c>
      <c r="ES516">
        <f>IF($GS516&gt;=30,INDEX($DM:$DM,$GR516+30),"")</f>
      </c>
      <c r="ET516">
        <f>IF($GS516&gt;=31,INDEX($DM:$DM,$GR516+31),"")</f>
      </c>
      <c r="EU516">
        <f>IF($GS516&gt;=32,INDEX($DM:$DM,$GR516+32),"")</f>
      </c>
      <c r="EV516">
        <f>IF($GS516&gt;=33,INDEX($DM:$DM,$GR516+33),"")</f>
      </c>
      <c r="EW516">
        <f>IF($GS516&gt;=34,INDEX($DM:$DM,$GR516+34),"")</f>
      </c>
      <c r="EX516">
        <f>IF($GS516&gt;=35,INDEX($DM:$DM,$GR516+35),"")</f>
      </c>
      <c r="EY516">
        <f>IF($GS516&gt;=36,INDEX($DM:$DM,$GR516+36),"")</f>
      </c>
      <c r="EZ516">
        <f>IF($GS516&gt;=37,INDEX($DM:$DM,$GR516+37),"")</f>
      </c>
      <c r="FA516">
        <f>IF($GS516&gt;=38,INDEX($DM:$DM,$GR516+38),"")</f>
      </c>
      <c r="FB516">
        <f>IF($GS516&gt;=39,INDEX($DM:$DM,$GR516+39),"")</f>
      </c>
      <c r="FC516">
        <f>IF($GS516&gt;=40,INDEX($DM:$DM,$GR516+40),"")</f>
      </c>
      <c r="FD516">
        <f>IF($GS516&gt;=1,INDEX($DN:$DN,$GR516+1),"")</f>
      </c>
      <c r="FE516">
        <f>IF($GS516&gt;=2,INDEX($DN:$DN,$GR516+2),"")</f>
      </c>
      <c r="FF516">
        <f>IF($GS516&gt;=3,INDEX($DN:$DN,$GR516+3),"")</f>
      </c>
      <c r="FG516">
        <f>IF($GS516&gt;=4,INDEX($DN:$DN,$GR516+4),"")</f>
      </c>
      <c r="FH516">
        <f>IF($GS516&gt;=5,INDEX($DN:$DN,$GR516+5),"")</f>
      </c>
      <c r="FI516">
        <f>IF($GS516&gt;=6,INDEX($DN:$DN,$GR516+6),"")</f>
      </c>
      <c r="FJ516">
        <f>IF($GS516&gt;=7,INDEX($DN:$DN,$GR516+7),"")</f>
      </c>
      <c r="FK516">
        <f>IF($GS516&gt;=8,INDEX($DN:$DN,$GR516+8),"")</f>
      </c>
      <c r="FL516">
        <f>IF($GS516&gt;=9,INDEX($DN:$DN,$GR516+9),"")</f>
      </c>
      <c r="FM516">
        <f>IF($GS516&gt;=10,INDEX($DN:$DN,$GR516+10),"")</f>
      </c>
      <c r="FN516">
        <f>IF($GS516&gt;=11,INDEX($DN:$DN,$GR516+11),"")</f>
      </c>
      <c r="FO516">
        <f>IF($GS516&gt;=12,INDEX($DN:$DN,$GR516+12),"")</f>
      </c>
      <c r="FP516">
        <f>IF($GS516&gt;=13,INDEX($DN:$DN,$GR516+13),"")</f>
      </c>
      <c r="FQ516">
        <f>IF($GS516&gt;=14,INDEX($DN:$DN,$GR516+14),"")</f>
      </c>
      <c r="FR516">
        <f>IF($GS516&gt;=15,INDEX($DN:$DN,$GR516+15),"")</f>
      </c>
      <c r="FS516">
        <f>IF($GS516&gt;=16,INDEX($DN:$DN,$GR516+16),"")</f>
      </c>
      <c r="FT516">
        <f>IF($GS516&gt;=17,INDEX($DN:$DN,$GR516+17),"")</f>
      </c>
      <c r="FU516">
        <f>IF($GS516&gt;=18,INDEX($DN:$DN,$GR516+18),"")</f>
      </c>
      <c r="FV516">
        <f>IF($GS516&gt;=19,INDEX($DN:$DN,$GR516+19),"")</f>
      </c>
      <c r="FW516">
        <f>IF($GS516&gt;=20,INDEX($DN:$DN,$GR516+20),"")</f>
      </c>
      <c r="FX516">
        <f>IF($GS516&gt;=21,INDEX($DN:$DN,$GR516+21),"")</f>
      </c>
      <c r="FY516">
        <f>IF($GS516&gt;=22,INDEX($DN:$DN,$GR516+22),"")</f>
      </c>
      <c r="FZ516">
        <f>IF($GS516&gt;=23,INDEX($DN:$DN,$GR516+23),"")</f>
      </c>
      <c r="GA516">
        <f>IF($GS516&gt;=24,INDEX($DN:$DN,$GR516+24),"")</f>
      </c>
      <c r="GB516">
        <f>IF($GS516&gt;=25,INDEX($DN:$DN,$GR516+25),"")</f>
      </c>
      <c r="GC516">
        <f>IF($GS516&gt;=26,INDEX($DN:$DN,$GR516+26),"")</f>
      </c>
      <c r="GD516">
        <f>IF($GS516&gt;=27,INDEX($DN:$DN,$GR516+27),"")</f>
      </c>
      <c r="GE516">
        <f>IF($GS516&gt;=28,INDEX($DN:$DN,$GR516+28),"")</f>
      </c>
      <c r="GF516">
        <f>IF($GS516&gt;=29,INDEX($DN:$DN,$GR516+29),"")</f>
      </c>
      <c r="GG516">
        <f>IF($GS516&gt;=30,INDEX($DN:$DN,$GR516+30),"")</f>
      </c>
      <c r="GH516">
        <f>IF($GS516&gt;=31,INDEX($DN:$DN,$GR516+31),"")</f>
      </c>
      <c r="GI516">
        <f>IF($GS516&gt;=32,INDEX($DN:$DN,$GR516+32),"")</f>
      </c>
      <c r="GJ516">
        <f>IF($GS516&gt;=33,INDEX($DN:$DN,$GR516+33),"")</f>
      </c>
      <c r="GK516">
        <f>IF($GS516&gt;=34,INDEX($DN:$DN,$GR516+34),"")</f>
      </c>
      <c r="GL516">
        <f>IF($GS516&gt;=35,INDEX($DN:$DN,$GR516+35),"")</f>
      </c>
      <c r="GM516">
        <f>IF($GS516&gt;=36,INDEX($DN:$DN,$GR516+36),"")</f>
      </c>
      <c r="GN516">
        <f>IF($GS516&gt;=37,INDEX($DN:$DN,$GR516+37),"")</f>
      </c>
      <c r="GO516">
        <f>IF($GS516&gt;=38,INDEX($DN:$DN,$GR516+38),"")</f>
      </c>
      <c r="GP516">
        <f>IF($GS516&gt;=39,INDEX($DN:$DN,$GR516+39),"")</f>
      </c>
      <c r="GQ516">
        <f>IF($GS516&gt;=40,INDEX($DN:$DN,$GR516+40),"")</f>
      </c>
      <c r="GR516">
        <f>IFERROR(MATCH($DL516,$DM$2:$DM$148,0)+1,0)</f>
      </c>
      <c r="GS516">
        <f>IFERROR(INDEX($DO$2:$DO$148,MATCH($DL516,$DM$2:$DM$148,0)),0)</f>
      </c>
      <c r="GT516">
        <f>IFERROR(MATCH($Z516,$DP$516:$FC$516,0),0)</f>
      </c>
      <c r="GU516">
        <f>IF($GT516&gt;0,INDEX($FD$516:$GQ$516,$GT516),"")</f>
      </c>
      <c r="GX516">
        <f>IF($JG516&gt;=1,INDEX($GV:$GV,$JF516+1),"")</f>
      </c>
      <c r="GY516">
        <f>IF($JG516&gt;=2,INDEX($GV:$GV,$JF516+2),"")</f>
      </c>
      <c r="GZ516">
        <f>IF($JG516&gt;=3,INDEX($GV:$GV,$JF516+3),"")</f>
      </c>
      <c r="HA516">
        <f>IF($JG516&gt;=4,INDEX($GV:$GV,$JF516+4),"")</f>
      </c>
      <c r="HB516">
        <f>IF($JG516&gt;=5,INDEX($GV:$GV,$JF516+5),"")</f>
      </c>
      <c r="HC516">
        <f>IF($JG516&gt;=6,INDEX($GV:$GV,$JF516+6),"")</f>
      </c>
      <c r="HD516">
        <f>IF($JG516&gt;=7,INDEX($GV:$GV,$JF516+7),"")</f>
      </c>
      <c r="HE516">
        <f>IF($JG516&gt;=8,INDEX($GV:$GV,$JF516+8),"")</f>
      </c>
      <c r="HF516">
        <f>IF($JG516&gt;=9,INDEX($GV:$GV,$JF516+9),"")</f>
      </c>
      <c r="HG516">
        <f>IF($JG516&gt;=10,INDEX($GV:$GV,$JF516+10),"")</f>
      </c>
      <c r="HH516">
        <f>IF($JG516&gt;=11,INDEX($GV:$GV,$JF516+11),"")</f>
      </c>
      <c r="HI516">
        <f>IF($JG516&gt;=12,INDEX($GV:$GV,$JF516+12),"")</f>
      </c>
      <c r="HJ516">
        <f>IF($JG516&gt;=13,INDEX($GV:$GV,$JF516+13),"")</f>
      </c>
      <c r="HK516">
        <f>IF($JG516&gt;=14,INDEX($GV:$GV,$JF516+14),"")</f>
      </c>
      <c r="HL516">
        <f>IF($JG516&gt;=15,INDEX($GV:$GV,$JF516+15),"")</f>
      </c>
      <c r="HM516">
        <f>IF($JG516&gt;=16,INDEX($GV:$GV,$JF516+16),"")</f>
      </c>
      <c r="HN516">
        <f>IF($JG516&gt;=17,INDEX($GV:$GV,$JF516+17),"")</f>
      </c>
      <c r="HO516">
        <f>IF($JG516&gt;=18,INDEX($GV:$GV,$JF516+18),"")</f>
      </c>
      <c r="HP516">
        <f>IF($JG516&gt;=19,INDEX($GV:$GV,$JF516+19),"")</f>
      </c>
      <c r="HQ516">
        <f>IF($JG516&gt;=20,INDEX($GV:$GV,$JF516+20),"")</f>
      </c>
      <c r="HR516">
        <f>IF($JG516&gt;=21,INDEX($GV:$GV,$JF516+21),"")</f>
      </c>
      <c r="HS516">
        <f>IF($JG516&gt;=22,INDEX($GV:$GV,$JF516+22),"")</f>
      </c>
      <c r="HT516">
        <f>IF($JG516&gt;=23,INDEX($GV:$GV,$JF516+23),"")</f>
      </c>
      <c r="HU516">
        <f>IF($JG516&gt;=24,INDEX($GV:$GV,$JF516+24),"")</f>
      </c>
      <c r="HV516">
        <f>IF($JG516&gt;=25,INDEX($GV:$GV,$JF516+25),"")</f>
      </c>
      <c r="HW516">
        <f>IF($JG516&gt;=26,INDEX($GV:$GV,$JF516+26),"")</f>
      </c>
      <c r="HX516">
        <f>IF($JG516&gt;=27,INDEX($GV:$GV,$JF516+27),"")</f>
      </c>
      <c r="HY516">
        <f>IF($JG516&gt;=28,INDEX($GV:$GV,$JF516+28),"")</f>
      </c>
      <c r="HZ516">
        <f>IF($JG516&gt;=29,INDEX($GV:$GV,$JF516+29),"")</f>
      </c>
      <c r="IA516">
        <f>IF($JG516&gt;=30,INDEX($GV:$GV,$JF516+30),"")</f>
      </c>
      <c r="IB516">
        <f>IF($JG516&gt;=31,INDEX($GV:$GV,$JF516+31),"")</f>
      </c>
      <c r="IC516">
        <f>IF($JG516&gt;=32,INDEX($GV:$GV,$JF516+32),"")</f>
      </c>
      <c r="ID516">
        <f>IF($JG516&gt;=33,INDEX($GV:$GV,$JF516+33),"")</f>
      </c>
      <c r="IE516">
        <f>IF($JG516&gt;=34,INDEX($GV:$GV,$JF516+34),"")</f>
      </c>
      <c r="IF516">
        <f>IF($JG516&gt;=35,INDEX($GV:$GV,$JF516+35),"")</f>
      </c>
      <c r="IG516">
        <f>IF($JG516&gt;=36,INDEX($GV:$GV,$JF516+36),"")</f>
      </c>
      <c r="IH516">
        <f>IF($JG516&gt;=37,INDEX($GV:$GV,$JF516+37),"")</f>
      </c>
      <c r="II516">
        <f>IF($JG516&gt;=38,INDEX($GV:$GV,$JF516+38),"")</f>
      </c>
      <c r="IJ516">
        <f>IF($JG516&gt;=39,INDEX($GV:$GV,$JF516+39),"")</f>
      </c>
      <c r="IK516">
        <f>IF($JG516&gt;=40,INDEX($GV:$GV,$JF516+40),"")</f>
      </c>
      <c r="IL516">
        <f>IF($JG516&gt;=41,INDEX($GV:$GV,$JF516+41),"")</f>
      </c>
      <c r="IM516">
        <f>IF($JG516&gt;=42,INDEX($GV:$GV,$JF516+42),"")</f>
      </c>
      <c r="IN516">
        <f>IF($JG516&gt;=43,INDEX($GV:$GV,$JF516+43),"")</f>
      </c>
      <c r="IO516">
        <f>IF($JG516&gt;=44,INDEX($GV:$GV,$JF516+44),"")</f>
      </c>
      <c r="IP516">
        <f>IF($JG516&gt;=45,INDEX($GV:$GV,$JF516+45),"")</f>
      </c>
      <c r="IQ516">
        <f>IF($JG516&gt;=46,INDEX($GV:$GV,$JF516+46),"")</f>
      </c>
      <c r="IR516">
        <f>IF($JG516&gt;=47,INDEX($GV:$GV,$JF516+47),"")</f>
      </c>
      <c r="IS516">
        <f>IF($JG516&gt;=48,INDEX($GV:$GV,$JF516+48),"")</f>
      </c>
      <c r="IT516">
        <f>IF($JG516&gt;=49,INDEX($GV:$GV,$JF516+49),"")</f>
      </c>
      <c r="IU516">
        <f>IF($JG516&gt;=50,INDEX($GV:$GV,$JF516+50),"")</f>
      </c>
      <c r="IV516">
        <f>IF($JG516&gt;=51,INDEX($GV:$GV,$JF516+51),"")</f>
      </c>
      <c r="IW516">
        <f>IF($JG516&gt;=52,INDEX($GV:$GV,$JF516+52),"")</f>
      </c>
      <c r="IX516">
        <f>IF($JG516&gt;=53,INDEX($GV:$GV,$JF516+53),"")</f>
      </c>
      <c r="IY516">
        <f>IF($JG516&gt;=54,INDEX($GV:$GV,$JF516+54),"")</f>
      </c>
      <c r="IZ516">
        <f>IF($JG516&gt;=55,INDEX($GV:$GV,$JF516+55),"")</f>
      </c>
      <c r="JA516">
        <f>IF($JG516&gt;=56,INDEX($GV:$GV,$JF516+56),"")</f>
      </c>
      <c r="JB516">
        <f>IF($JG516&gt;=57,INDEX($GV:$GV,$JF516+57),"")</f>
      </c>
      <c r="JC516">
        <f>IF($JG516&gt;=58,INDEX($GV:$GV,$JF516+58),"")</f>
      </c>
      <c r="JD516">
        <f>IF($JG516&gt;=59,INDEX($GV:$GV,$JF516+59),"")</f>
      </c>
      <c r="JE516">
        <f>IF($JG516&gt;=60,INDEX($GV:$GV,$JF516+60),"")</f>
      </c>
      <c r="JF516">
        <f>IFERROR(MATCH($GU516,$GV$2:$GV$322,0)+1,0)</f>
      </c>
      <c r="JG516">
        <f>IFERROR(INDEX($GW$2:$GW$322,MATCH($GU516,$GV$2:$GV$322,0)),0)</f>
      </c>
      <c r="JH516" t="s">
        <v>44</v>
      </c>
      <c r="JI516" t="s">
        <v>44</v>
      </c>
    </row>
    <row r="517" spans="1:269" x14ac:dyDescent="0.25">
      <c r="R517">
        <f>IF(OR($U517="",$Q517=""),"",IFERROR($U517/$Q517,0))</f>
      </c>
      <c r="S517">
        <f>IF($U517="","",
SUM($T517,$V517,$AA517,$W517,$Y517)*
(1-IF($AB517="",0,VALUE($AB517)/100)))</f>
      </c>
      <c r="T517">
        <f>IF($U517="","",$U517)</f>
      </c>
      <c r="V517">
        <f>IF($U517="","",
IF($O517="","",
IF(ISNUMBER(SEARCH("exempt",LOWER($O517))),0,
$U517*(VALUE(SUBSTITUTE($O517,"%",""))/100))))</f>
      </c>
      <c r="AC517">
        <f>IFERROR(IF(FIND(" - ",$K517)&gt;0,MID($K517,FIND(" - ",$K517)+3,LEN($K517)),""),"")</f>
      </c>
      <c r="AL517" t="s">
        <v>1401</v>
      </c>
      <c r="AT517">
        <f>IFERROR(LEFT($K517,FIND(" - ",$K517)-1),$K517)</f>
      </c>
      <c r="AW517">
        <f>IF($CL517&gt;=1,INDEX($AU:$AU,$CK517+1),"")</f>
      </c>
      <c r="AX517">
        <f>IF($CL517&gt;=2,INDEX($AU:$AU,$CK517+2),"")</f>
      </c>
      <c r="AY517">
        <f>IF($CL517&gt;=3,INDEX($AU:$AU,$CK517+3),"")</f>
      </c>
      <c r="AZ517">
        <f>IF($CL517&gt;=4,INDEX($AU:$AU,$CK517+4),"")</f>
      </c>
      <c r="BA517">
        <f>IF($CL517&gt;=5,INDEX($AU:$AU,$CK517+5),"")</f>
      </c>
      <c r="BB517">
        <f>IF($CL517&gt;=6,INDEX($AU:$AU,$CK517+6),"")</f>
      </c>
      <c r="BC517">
        <f>IF($CL517&gt;=7,INDEX($AU:$AU,$CK517+7),"")</f>
      </c>
      <c r="BD517">
        <f>IF($CL517&gt;=8,INDEX($AU:$AU,$CK517+8),"")</f>
      </c>
      <c r="BE517">
        <f>IF($CL517&gt;=9,INDEX($AU:$AU,$CK517+9),"")</f>
      </c>
      <c r="BF517">
        <f>IF($CL517&gt;=10,INDEX($AU:$AU,$CK517+10),"")</f>
      </c>
      <c r="BG517">
        <f>IF($CL517&gt;=11,INDEX($AU:$AU,$CK517+11),"")</f>
      </c>
      <c r="BH517">
        <f>IF($CL517&gt;=12,INDEX($AU:$AU,$CK517+12),"")</f>
      </c>
      <c r="BI517">
        <f>IF($CL517&gt;=13,INDEX($AU:$AU,$CK517+13),"")</f>
      </c>
      <c r="BJ517">
        <f>IF($CL517&gt;=14,INDEX($AU:$AU,$CK517+14),"")</f>
      </c>
      <c r="BK517">
        <f>IF($CL517&gt;=15,INDEX($AU:$AU,$CK517+15),"")</f>
      </c>
      <c r="BL517">
        <f>IF($CL517&gt;=16,INDEX($AU:$AU,$CK517+16),"")</f>
      </c>
      <c r="BM517">
        <f>IF($CL517&gt;=17,INDEX($AU:$AU,$CK517+17),"")</f>
      </c>
      <c r="BN517">
        <f>IF($CL517&gt;=18,INDEX($AU:$AU,$CK517+18),"")</f>
      </c>
      <c r="BO517">
        <f>IF($CL517&gt;=19,INDEX($AU:$AU,$CK517+19),"")</f>
      </c>
      <c r="BP517">
        <f>IF($CL517&gt;=20,INDEX($AU:$AU,$CK517+20),"")</f>
      </c>
      <c r="BQ517">
        <f>IF($CL517&gt;=21,INDEX($AU:$AU,$CK517+21),"")</f>
      </c>
      <c r="BR517">
        <f>IF($CL517&gt;=22,INDEX($AU:$AU,$CK517+22),"")</f>
      </c>
      <c r="BS517">
        <f>IF($CL517&gt;=23,INDEX($AU:$AU,$CK517+23),"")</f>
      </c>
      <c r="BT517">
        <f>IF($CL517&gt;=24,INDEX($AU:$AU,$CK517+24),"")</f>
      </c>
      <c r="BU517">
        <f>IF($CL517&gt;=25,INDEX($AU:$AU,$CK517+25),"")</f>
      </c>
      <c r="BV517">
        <f>IF($CL517&gt;=26,INDEX($AU:$AU,$CK517+26),"")</f>
      </c>
      <c r="BW517">
        <f>IF($CL517&gt;=27,INDEX($AU:$AU,$CK517+27),"")</f>
      </c>
      <c r="BX517">
        <f>IF($CL517&gt;=28,INDEX($AU:$AU,$CK517+28),"")</f>
      </c>
      <c r="BY517">
        <f>IF($CL517&gt;=29,INDEX($AU:$AU,$CK517+29),"")</f>
      </c>
      <c r="BZ517">
        <f>IF($CL517&gt;=30,INDEX($AU:$AU,$CK517+30),"")</f>
      </c>
      <c r="CA517">
        <f>IF($CL517&gt;=31,INDEX($AU:$AU,$CK517+31),"")</f>
      </c>
      <c r="CB517">
        <f>IF($CL517&gt;=32,INDEX($AU:$AU,$CK517+32),"")</f>
      </c>
      <c r="CC517">
        <f>IF($CL517&gt;=33,INDEX($AU:$AU,$CK517+33),"")</f>
      </c>
      <c r="CD517">
        <f>IF($CL517&gt;=34,INDEX($AU:$AU,$CK517+34),"")</f>
      </c>
      <c r="CE517">
        <f>IF($CL517&gt;=35,INDEX($AU:$AU,$CK517+35),"")</f>
      </c>
      <c r="CF517">
        <f>IF($CL517&gt;=36,INDEX($AU:$AU,$CK517+36),"")</f>
      </c>
      <c r="CG517">
        <f>IF($CL517&gt;=37,INDEX($AU:$AU,$CK517+37),"")</f>
      </c>
      <c r="CH517">
        <f>IF($CL517&gt;=38,INDEX($AU:$AU,$CK517+38),"")</f>
      </c>
      <c r="CI517">
        <f>IF($CL517&gt;=39,INDEX($AU:$AU,$CK517+39),"")</f>
      </c>
      <c r="CJ517">
        <f>IF($CL517&gt;=40,INDEX($AU:$AU,$CK517+40),"")</f>
      </c>
      <c r="CK517">
        <f>IFERROR(MATCH($AT517,$AU$2:$AU$133,0)+1,0)</f>
      </c>
      <c r="CL517">
        <f>IFERROR(INDEX($AV$2:$AV$133,MATCH($AT517,$AU$2:$AU$133,0)),0)</f>
      </c>
      <c r="CM517">
        <f>IFERROR(LEFT($L517,FIND(" - ",$L517)-1),$L517)</f>
      </c>
      <c r="CN517" t="s">
        <v>1402</v>
      </c>
      <c r="CO517">
        <v>1</v>
      </c>
      <c r="CP517">
        <f>IF($DK517&gt;=1,INDEX($CN:$CN,$DJ517+1),"")</f>
      </c>
      <c r="CQ517">
        <f>IF($DK517&gt;=2,INDEX($CN:$CN,$DJ517+2),"")</f>
      </c>
      <c r="CR517">
        <f>IF($DK517&gt;=3,INDEX($CN:$CN,$DJ517+3),"")</f>
      </c>
      <c r="CS517">
        <f>IF($DK517&gt;=4,INDEX($CN:$CN,$DJ517+4),"")</f>
      </c>
      <c r="CT517">
        <f>IF($DK517&gt;=5,INDEX($CN:$CN,$DJ517+5),"")</f>
      </c>
      <c r="CU517">
        <f>IF($DK517&gt;=6,INDEX($CN:$CN,$DJ517+6),"")</f>
      </c>
      <c r="CV517">
        <f>IF($DK517&gt;=7,INDEX($CN:$CN,$DJ517+7),"")</f>
      </c>
      <c r="CW517">
        <f>IF($DK517&gt;=8,INDEX($CN:$CN,$DJ517+8),"")</f>
      </c>
      <c r="CX517">
        <f>IF($DK517&gt;=9,INDEX($CN:$CN,$DJ517+9),"")</f>
      </c>
      <c r="CY517">
        <f>IF($DK517&gt;=10,INDEX($CN:$CN,$DJ517+10),"")</f>
      </c>
      <c r="CZ517">
        <f>IF($DK517&gt;=11,INDEX($CN:$CN,$DJ517+11),"")</f>
      </c>
      <c r="DA517">
        <f>IF($DK517&gt;=12,INDEX($CN:$CN,$DJ517+12),"")</f>
      </c>
      <c r="DB517">
        <f>IF($DK517&gt;=13,INDEX($CN:$CN,$DJ517+13),"")</f>
      </c>
      <c r="DC517">
        <f>IF($DK517&gt;=14,INDEX($CN:$CN,$DJ517+14),"")</f>
      </c>
      <c r="DD517">
        <f>IF($DK517&gt;=15,INDEX($CN:$CN,$DJ517+15),"")</f>
      </c>
      <c r="DE517">
        <f>IF($DK517&gt;=16,INDEX($CN:$CN,$DJ517+16),"")</f>
      </c>
      <c r="DF517">
        <f>IF($DK517&gt;=17,INDEX($CN:$CN,$DJ517+17),"")</f>
      </c>
      <c r="DG517">
        <f>IF($DK517&gt;=18,INDEX($CN:$CN,$DJ517+18),"")</f>
      </c>
      <c r="DH517">
        <f>IF($DK517&gt;=19,INDEX($CN:$CN,$DJ517+19),"")</f>
      </c>
      <c r="DI517">
        <f>IF($DK517&gt;=20,INDEX($CN:$CN,$DJ517+20),"")</f>
      </c>
      <c r="DJ517">
        <f>IFERROR(MATCH($CM517,$CN$2:$CN$1089,0)+1,0)</f>
      </c>
      <c r="DK517">
        <f>IFERROR(INDEX($CO$2:$CO$1089,MATCH($CM517,$CN$2:$CN$1089,0)),0)</f>
      </c>
      <c r="DL517">
        <f>IFERROR(INDEX($AS:$AS,MATCH($O517,$AR:$AR,0))&amp;"","")</f>
      </c>
      <c r="DP517">
        <f>IF($GS517&gt;=1,INDEX($DM:$DM,$GR517+1),"")</f>
      </c>
      <c r="DQ517">
        <f>IF($GS517&gt;=2,INDEX($DM:$DM,$GR517+2),"")</f>
      </c>
      <c r="DR517">
        <f>IF($GS517&gt;=3,INDEX($DM:$DM,$GR517+3),"")</f>
      </c>
      <c r="DS517">
        <f>IF($GS517&gt;=4,INDEX($DM:$DM,$GR517+4),"")</f>
      </c>
      <c r="DT517">
        <f>IF($GS517&gt;=5,INDEX($DM:$DM,$GR517+5),"")</f>
      </c>
      <c r="DU517">
        <f>IF($GS517&gt;=6,INDEX($DM:$DM,$GR517+6),"")</f>
      </c>
      <c r="DV517">
        <f>IF($GS517&gt;=7,INDEX($DM:$DM,$GR517+7),"")</f>
      </c>
      <c r="DW517">
        <f>IF($GS517&gt;=8,INDEX($DM:$DM,$GR517+8),"")</f>
      </c>
      <c r="DX517">
        <f>IF($GS517&gt;=9,INDEX($DM:$DM,$GR517+9),"")</f>
      </c>
      <c r="DY517">
        <f>IF($GS517&gt;=10,INDEX($DM:$DM,$GR517+10),"")</f>
      </c>
      <c r="DZ517">
        <f>IF($GS517&gt;=11,INDEX($DM:$DM,$GR517+11),"")</f>
      </c>
      <c r="EA517">
        <f>IF($GS517&gt;=12,INDEX($DM:$DM,$GR517+12),"")</f>
      </c>
      <c r="EB517">
        <f>IF($GS517&gt;=13,INDEX($DM:$DM,$GR517+13),"")</f>
      </c>
      <c r="EC517">
        <f>IF($GS517&gt;=14,INDEX($DM:$DM,$GR517+14),"")</f>
      </c>
      <c r="ED517">
        <f>IF($GS517&gt;=15,INDEX($DM:$DM,$GR517+15),"")</f>
      </c>
      <c r="EE517">
        <f>IF($GS517&gt;=16,INDEX($DM:$DM,$GR517+16),"")</f>
      </c>
      <c r="EF517">
        <f>IF($GS517&gt;=17,INDEX($DM:$DM,$GR517+17),"")</f>
      </c>
      <c r="EG517">
        <f>IF($GS517&gt;=18,INDEX($DM:$DM,$GR517+18),"")</f>
      </c>
      <c r="EH517">
        <f>IF($GS517&gt;=19,INDEX($DM:$DM,$GR517+19),"")</f>
      </c>
      <c r="EI517">
        <f>IF($GS517&gt;=20,INDEX($DM:$DM,$GR517+20),"")</f>
      </c>
      <c r="EJ517">
        <f>IF($GS517&gt;=21,INDEX($DM:$DM,$GR517+21),"")</f>
      </c>
      <c r="EK517">
        <f>IF($GS517&gt;=22,INDEX($DM:$DM,$GR517+22),"")</f>
      </c>
      <c r="EL517">
        <f>IF($GS517&gt;=23,INDEX($DM:$DM,$GR517+23),"")</f>
      </c>
      <c r="EM517">
        <f>IF($GS517&gt;=24,INDEX($DM:$DM,$GR517+24),"")</f>
      </c>
      <c r="EN517">
        <f>IF($GS517&gt;=25,INDEX($DM:$DM,$GR517+25),"")</f>
      </c>
      <c r="EO517">
        <f>IF($GS517&gt;=26,INDEX($DM:$DM,$GR517+26),"")</f>
      </c>
      <c r="EP517">
        <f>IF($GS517&gt;=27,INDEX($DM:$DM,$GR517+27),"")</f>
      </c>
      <c r="EQ517">
        <f>IF($GS517&gt;=28,INDEX($DM:$DM,$GR517+28),"")</f>
      </c>
      <c r="ER517">
        <f>IF($GS517&gt;=29,INDEX($DM:$DM,$GR517+29),"")</f>
      </c>
      <c r="ES517">
        <f>IF($GS517&gt;=30,INDEX($DM:$DM,$GR517+30),"")</f>
      </c>
      <c r="ET517">
        <f>IF($GS517&gt;=31,INDEX($DM:$DM,$GR517+31),"")</f>
      </c>
      <c r="EU517">
        <f>IF($GS517&gt;=32,INDEX($DM:$DM,$GR517+32),"")</f>
      </c>
      <c r="EV517">
        <f>IF($GS517&gt;=33,INDEX($DM:$DM,$GR517+33),"")</f>
      </c>
      <c r="EW517">
        <f>IF($GS517&gt;=34,INDEX($DM:$DM,$GR517+34),"")</f>
      </c>
      <c r="EX517">
        <f>IF($GS517&gt;=35,INDEX($DM:$DM,$GR517+35),"")</f>
      </c>
      <c r="EY517">
        <f>IF($GS517&gt;=36,INDEX($DM:$DM,$GR517+36),"")</f>
      </c>
      <c r="EZ517">
        <f>IF($GS517&gt;=37,INDEX($DM:$DM,$GR517+37),"")</f>
      </c>
      <c r="FA517">
        <f>IF($GS517&gt;=38,INDEX($DM:$DM,$GR517+38),"")</f>
      </c>
      <c r="FB517">
        <f>IF($GS517&gt;=39,INDEX($DM:$DM,$GR517+39),"")</f>
      </c>
      <c r="FC517">
        <f>IF($GS517&gt;=40,INDEX($DM:$DM,$GR517+40),"")</f>
      </c>
      <c r="FD517">
        <f>IF($GS517&gt;=1,INDEX($DN:$DN,$GR517+1),"")</f>
      </c>
      <c r="FE517">
        <f>IF($GS517&gt;=2,INDEX($DN:$DN,$GR517+2),"")</f>
      </c>
      <c r="FF517">
        <f>IF($GS517&gt;=3,INDEX($DN:$DN,$GR517+3),"")</f>
      </c>
      <c r="FG517">
        <f>IF($GS517&gt;=4,INDEX($DN:$DN,$GR517+4),"")</f>
      </c>
      <c r="FH517">
        <f>IF($GS517&gt;=5,INDEX($DN:$DN,$GR517+5),"")</f>
      </c>
      <c r="FI517">
        <f>IF($GS517&gt;=6,INDEX($DN:$DN,$GR517+6),"")</f>
      </c>
      <c r="FJ517">
        <f>IF($GS517&gt;=7,INDEX($DN:$DN,$GR517+7),"")</f>
      </c>
      <c r="FK517">
        <f>IF($GS517&gt;=8,INDEX($DN:$DN,$GR517+8),"")</f>
      </c>
      <c r="FL517">
        <f>IF($GS517&gt;=9,INDEX($DN:$DN,$GR517+9),"")</f>
      </c>
      <c r="FM517">
        <f>IF($GS517&gt;=10,INDEX($DN:$DN,$GR517+10),"")</f>
      </c>
      <c r="FN517">
        <f>IF($GS517&gt;=11,INDEX($DN:$DN,$GR517+11),"")</f>
      </c>
      <c r="FO517">
        <f>IF($GS517&gt;=12,INDEX($DN:$DN,$GR517+12),"")</f>
      </c>
      <c r="FP517">
        <f>IF($GS517&gt;=13,INDEX($DN:$DN,$GR517+13),"")</f>
      </c>
      <c r="FQ517">
        <f>IF($GS517&gt;=14,INDEX($DN:$DN,$GR517+14),"")</f>
      </c>
      <c r="FR517">
        <f>IF($GS517&gt;=15,INDEX($DN:$DN,$GR517+15),"")</f>
      </c>
      <c r="FS517">
        <f>IF($GS517&gt;=16,INDEX($DN:$DN,$GR517+16),"")</f>
      </c>
      <c r="FT517">
        <f>IF($GS517&gt;=17,INDEX($DN:$DN,$GR517+17),"")</f>
      </c>
      <c r="FU517">
        <f>IF($GS517&gt;=18,INDEX($DN:$DN,$GR517+18),"")</f>
      </c>
      <c r="FV517">
        <f>IF($GS517&gt;=19,INDEX($DN:$DN,$GR517+19),"")</f>
      </c>
      <c r="FW517">
        <f>IF($GS517&gt;=20,INDEX($DN:$DN,$GR517+20),"")</f>
      </c>
      <c r="FX517">
        <f>IF($GS517&gt;=21,INDEX($DN:$DN,$GR517+21),"")</f>
      </c>
      <c r="FY517">
        <f>IF($GS517&gt;=22,INDEX($DN:$DN,$GR517+22),"")</f>
      </c>
      <c r="FZ517">
        <f>IF($GS517&gt;=23,INDEX($DN:$DN,$GR517+23),"")</f>
      </c>
      <c r="GA517">
        <f>IF($GS517&gt;=24,INDEX($DN:$DN,$GR517+24),"")</f>
      </c>
      <c r="GB517">
        <f>IF($GS517&gt;=25,INDEX($DN:$DN,$GR517+25),"")</f>
      </c>
      <c r="GC517">
        <f>IF($GS517&gt;=26,INDEX($DN:$DN,$GR517+26),"")</f>
      </c>
      <c r="GD517">
        <f>IF($GS517&gt;=27,INDEX($DN:$DN,$GR517+27),"")</f>
      </c>
      <c r="GE517">
        <f>IF($GS517&gt;=28,INDEX($DN:$DN,$GR517+28),"")</f>
      </c>
      <c r="GF517">
        <f>IF($GS517&gt;=29,INDEX($DN:$DN,$GR517+29),"")</f>
      </c>
      <c r="GG517">
        <f>IF($GS517&gt;=30,INDEX($DN:$DN,$GR517+30),"")</f>
      </c>
      <c r="GH517">
        <f>IF($GS517&gt;=31,INDEX($DN:$DN,$GR517+31),"")</f>
      </c>
      <c r="GI517">
        <f>IF($GS517&gt;=32,INDEX($DN:$DN,$GR517+32),"")</f>
      </c>
      <c r="GJ517">
        <f>IF($GS517&gt;=33,INDEX($DN:$DN,$GR517+33),"")</f>
      </c>
      <c r="GK517">
        <f>IF($GS517&gt;=34,INDEX($DN:$DN,$GR517+34),"")</f>
      </c>
      <c r="GL517">
        <f>IF($GS517&gt;=35,INDEX($DN:$DN,$GR517+35),"")</f>
      </c>
      <c r="GM517">
        <f>IF($GS517&gt;=36,INDEX($DN:$DN,$GR517+36),"")</f>
      </c>
      <c r="GN517">
        <f>IF($GS517&gt;=37,INDEX($DN:$DN,$GR517+37),"")</f>
      </c>
      <c r="GO517">
        <f>IF($GS517&gt;=38,INDEX($DN:$DN,$GR517+38),"")</f>
      </c>
      <c r="GP517">
        <f>IF($GS517&gt;=39,INDEX($DN:$DN,$GR517+39),"")</f>
      </c>
      <c r="GQ517">
        <f>IF($GS517&gt;=40,INDEX($DN:$DN,$GR517+40),"")</f>
      </c>
      <c r="GR517">
        <f>IFERROR(MATCH($DL517,$DM$2:$DM$148,0)+1,0)</f>
      </c>
      <c r="GS517">
        <f>IFERROR(INDEX($DO$2:$DO$148,MATCH($DL517,$DM$2:$DM$148,0)),0)</f>
      </c>
      <c r="GT517">
        <f>IFERROR(MATCH($Z517,$DP$517:$FC$517,0),0)</f>
      </c>
      <c r="GU517">
        <f>IF($GT517&gt;0,INDEX($FD$517:$GQ$517,$GT517),"")</f>
      </c>
      <c r="GX517">
        <f>IF($JG517&gt;=1,INDEX($GV:$GV,$JF517+1),"")</f>
      </c>
      <c r="GY517">
        <f>IF($JG517&gt;=2,INDEX($GV:$GV,$JF517+2),"")</f>
      </c>
      <c r="GZ517">
        <f>IF($JG517&gt;=3,INDEX($GV:$GV,$JF517+3),"")</f>
      </c>
      <c r="HA517">
        <f>IF($JG517&gt;=4,INDEX($GV:$GV,$JF517+4),"")</f>
      </c>
      <c r="HB517">
        <f>IF($JG517&gt;=5,INDEX($GV:$GV,$JF517+5),"")</f>
      </c>
      <c r="HC517">
        <f>IF($JG517&gt;=6,INDEX($GV:$GV,$JF517+6),"")</f>
      </c>
      <c r="HD517">
        <f>IF($JG517&gt;=7,INDEX($GV:$GV,$JF517+7),"")</f>
      </c>
      <c r="HE517">
        <f>IF($JG517&gt;=8,INDEX($GV:$GV,$JF517+8),"")</f>
      </c>
      <c r="HF517">
        <f>IF($JG517&gt;=9,INDEX($GV:$GV,$JF517+9),"")</f>
      </c>
      <c r="HG517">
        <f>IF($JG517&gt;=10,INDEX($GV:$GV,$JF517+10),"")</f>
      </c>
      <c r="HH517">
        <f>IF($JG517&gt;=11,INDEX($GV:$GV,$JF517+11),"")</f>
      </c>
      <c r="HI517">
        <f>IF($JG517&gt;=12,INDEX($GV:$GV,$JF517+12),"")</f>
      </c>
      <c r="HJ517">
        <f>IF($JG517&gt;=13,INDEX($GV:$GV,$JF517+13),"")</f>
      </c>
      <c r="HK517">
        <f>IF($JG517&gt;=14,INDEX($GV:$GV,$JF517+14),"")</f>
      </c>
      <c r="HL517">
        <f>IF($JG517&gt;=15,INDEX($GV:$GV,$JF517+15),"")</f>
      </c>
      <c r="HM517">
        <f>IF($JG517&gt;=16,INDEX($GV:$GV,$JF517+16),"")</f>
      </c>
      <c r="HN517">
        <f>IF($JG517&gt;=17,INDEX($GV:$GV,$JF517+17),"")</f>
      </c>
      <c r="HO517">
        <f>IF($JG517&gt;=18,INDEX($GV:$GV,$JF517+18),"")</f>
      </c>
      <c r="HP517">
        <f>IF($JG517&gt;=19,INDEX($GV:$GV,$JF517+19),"")</f>
      </c>
      <c r="HQ517">
        <f>IF($JG517&gt;=20,INDEX($GV:$GV,$JF517+20),"")</f>
      </c>
      <c r="HR517">
        <f>IF($JG517&gt;=21,INDEX($GV:$GV,$JF517+21),"")</f>
      </c>
      <c r="HS517">
        <f>IF($JG517&gt;=22,INDEX($GV:$GV,$JF517+22),"")</f>
      </c>
      <c r="HT517">
        <f>IF($JG517&gt;=23,INDEX($GV:$GV,$JF517+23),"")</f>
      </c>
      <c r="HU517">
        <f>IF($JG517&gt;=24,INDEX($GV:$GV,$JF517+24),"")</f>
      </c>
      <c r="HV517">
        <f>IF($JG517&gt;=25,INDEX($GV:$GV,$JF517+25),"")</f>
      </c>
      <c r="HW517">
        <f>IF($JG517&gt;=26,INDEX($GV:$GV,$JF517+26),"")</f>
      </c>
      <c r="HX517">
        <f>IF($JG517&gt;=27,INDEX($GV:$GV,$JF517+27),"")</f>
      </c>
      <c r="HY517">
        <f>IF($JG517&gt;=28,INDEX($GV:$GV,$JF517+28),"")</f>
      </c>
      <c r="HZ517">
        <f>IF($JG517&gt;=29,INDEX($GV:$GV,$JF517+29),"")</f>
      </c>
      <c r="IA517">
        <f>IF($JG517&gt;=30,INDEX($GV:$GV,$JF517+30),"")</f>
      </c>
      <c r="IB517">
        <f>IF($JG517&gt;=31,INDEX($GV:$GV,$JF517+31),"")</f>
      </c>
      <c r="IC517">
        <f>IF($JG517&gt;=32,INDEX($GV:$GV,$JF517+32),"")</f>
      </c>
      <c r="ID517">
        <f>IF($JG517&gt;=33,INDEX($GV:$GV,$JF517+33),"")</f>
      </c>
      <c r="IE517">
        <f>IF($JG517&gt;=34,INDEX($GV:$GV,$JF517+34),"")</f>
      </c>
      <c r="IF517">
        <f>IF($JG517&gt;=35,INDEX($GV:$GV,$JF517+35),"")</f>
      </c>
      <c r="IG517">
        <f>IF($JG517&gt;=36,INDEX($GV:$GV,$JF517+36),"")</f>
      </c>
      <c r="IH517">
        <f>IF($JG517&gt;=37,INDEX($GV:$GV,$JF517+37),"")</f>
      </c>
      <c r="II517">
        <f>IF($JG517&gt;=38,INDEX($GV:$GV,$JF517+38),"")</f>
      </c>
      <c r="IJ517">
        <f>IF($JG517&gt;=39,INDEX($GV:$GV,$JF517+39),"")</f>
      </c>
      <c r="IK517">
        <f>IF($JG517&gt;=40,INDEX($GV:$GV,$JF517+40),"")</f>
      </c>
      <c r="IL517">
        <f>IF($JG517&gt;=41,INDEX($GV:$GV,$JF517+41),"")</f>
      </c>
      <c r="IM517">
        <f>IF($JG517&gt;=42,INDEX($GV:$GV,$JF517+42),"")</f>
      </c>
      <c r="IN517">
        <f>IF($JG517&gt;=43,INDEX($GV:$GV,$JF517+43),"")</f>
      </c>
      <c r="IO517">
        <f>IF($JG517&gt;=44,INDEX($GV:$GV,$JF517+44),"")</f>
      </c>
      <c r="IP517">
        <f>IF($JG517&gt;=45,INDEX($GV:$GV,$JF517+45),"")</f>
      </c>
      <c r="IQ517">
        <f>IF($JG517&gt;=46,INDEX($GV:$GV,$JF517+46),"")</f>
      </c>
      <c r="IR517">
        <f>IF($JG517&gt;=47,INDEX($GV:$GV,$JF517+47),"")</f>
      </c>
      <c r="IS517">
        <f>IF($JG517&gt;=48,INDEX($GV:$GV,$JF517+48),"")</f>
      </c>
      <c r="IT517">
        <f>IF($JG517&gt;=49,INDEX($GV:$GV,$JF517+49),"")</f>
      </c>
      <c r="IU517">
        <f>IF($JG517&gt;=50,INDEX($GV:$GV,$JF517+50),"")</f>
      </c>
      <c r="IV517">
        <f>IF($JG517&gt;=51,INDEX($GV:$GV,$JF517+51),"")</f>
      </c>
      <c r="IW517">
        <f>IF($JG517&gt;=52,INDEX($GV:$GV,$JF517+52),"")</f>
      </c>
      <c r="IX517">
        <f>IF($JG517&gt;=53,INDEX($GV:$GV,$JF517+53),"")</f>
      </c>
      <c r="IY517">
        <f>IF($JG517&gt;=54,INDEX($GV:$GV,$JF517+54),"")</f>
      </c>
      <c r="IZ517">
        <f>IF($JG517&gt;=55,INDEX($GV:$GV,$JF517+55),"")</f>
      </c>
      <c r="JA517">
        <f>IF($JG517&gt;=56,INDEX($GV:$GV,$JF517+56),"")</f>
      </c>
      <c r="JB517">
        <f>IF($JG517&gt;=57,INDEX($GV:$GV,$JF517+57),"")</f>
      </c>
      <c r="JC517">
        <f>IF($JG517&gt;=58,INDEX($GV:$GV,$JF517+58),"")</f>
      </c>
      <c r="JD517">
        <f>IF($JG517&gt;=59,INDEX($GV:$GV,$JF517+59),"")</f>
      </c>
      <c r="JE517">
        <f>IF($JG517&gt;=60,INDEX($GV:$GV,$JF517+60),"")</f>
      </c>
      <c r="JF517">
        <f>IFERROR(MATCH($GU517,$GV$2:$GV$322,0)+1,0)</f>
      </c>
      <c r="JG517">
        <f>IFERROR(INDEX($GW$2:$GW$322,MATCH($GU517,$GV$2:$GV$322,0)),0)</f>
      </c>
      <c r="JH517" t="s">
        <v>44</v>
      </c>
      <c r="JI517" t="s">
        <v>44</v>
      </c>
    </row>
    <row r="518" spans="1:269" x14ac:dyDescent="0.25">
      <c r="R518">
        <f>IF(OR($U518="",$Q518=""),"",IFERROR($U518/$Q518,0))</f>
      </c>
      <c r="S518">
        <f>IF($U518="","",
SUM($T518,$V518,$AA518,$W518,$Y518)*
(1-IF($AB518="",0,VALUE($AB518)/100)))</f>
      </c>
      <c r="T518">
        <f>IF($U518="","",$U518)</f>
      </c>
      <c r="V518">
        <f>IF($U518="","",
IF($O518="","",
IF(ISNUMBER(SEARCH("exempt",LOWER($O518))),0,
$U518*(VALUE(SUBSTITUTE($O518,"%",""))/100))))</f>
      </c>
      <c r="AC518">
        <f>IFERROR(IF(FIND(" - ",$K518)&gt;0,MID($K518,FIND(" - ",$K518)+3,LEN($K518)),""),"")</f>
      </c>
      <c r="AL518" t="s">
        <v>1403</v>
      </c>
      <c r="AT518">
        <f>IFERROR(LEFT($K518,FIND(" - ",$K518)-1),$K518)</f>
      </c>
      <c r="AW518">
        <f>IF($CL518&gt;=1,INDEX($AU:$AU,$CK518+1),"")</f>
      </c>
      <c r="AX518">
        <f>IF($CL518&gt;=2,INDEX($AU:$AU,$CK518+2),"")</f>
      </c>
      <c r="AY518">
        <f>IF($CL518&gt;=3,INDEX($AU:$AU,$CK518+3),"")</f>
      </c>
      <c r="AZ518">
        <f>IF($CL518&gt;=4,INDEX($AU:$AU,$CK518+4),"")</f>
      </c>
      <c r="BA518">
        <f>IF($CL518&gt;=5,INDEX($AU:$AU,$CK518+5),"")</f>
      </c>
      <c r="BB518">
        <f>IF($CL518&gt;=6,INDEX($AU:$AU,$CK518+6),"")</f>
      </c>
      <c r="BC518">
        <f>IF($CL518&gt;=7,INDEX($AU:$AU,$CK518+7),"")</f>
      </c>
      <c r="BD518">
        <f>IF($CL518&gt;=8,INDEX($AU:$AU,$CK518+8),"")</f>
      </c>
      <c r="BE518">
        <f>IF($CL518&gt;=9,INDEX($AU:$AU,$CK518+9),"")</f>
      </c>
      <c r="BF518">
        <f>IF($CL518&gt;=10,INDEX($AU:$AU,$CK518+10),"")</f>
      </c>
      <c r="BG518">
        <f>IF($CL518&gt;=11,INDEX($AU:$AU,$CK518+11),"")</f>
      </c>
      <c r="BH518">
        <f>IF($CL518&gt;=12,INDEX($AU:$AU,$CK518+12),"")</f>
      </c>
      <c r="BI518">
        <f>IF($CL518&gt;=13,INDEX($AU:$AU,$CK518+13),"")</f>
      </c>
      <c r="BJ518">
        <f>IF($CL518&gt;=14,INDEX($AU:$AU,$CK518+14),"")</f>
      </c>
      <c r="BK518">
        <f>IF($CL518&gt;=15,INDEX($AU:$AU,$CK518+15),"")</f>
      </c>
      <c r="BL518">
        <f>IF($CL518&gt;=16,INDEX($AU:$AU,$CK518+16),"")</f>
      </c>
      <c r="BM518">
        <f>IF($CL518&gt;=17,INDEX($AU:$AU,$CK518+17),"")</f>
      </c>
      <c r="BN518">
        <f>IF($CL518&gt;=18,INDEX($AU:$AU,$CK518+18),"")</f>
      </c>
      <c r="BO518">
        <f>IF($CL518&gt;=19,INDEX($AU:$AU,$CK518+19),"")</f>
      </c>
      <c r="BP518">
        <f>IF($CL518&gt;=20,INDEX($AU:$AU,$CK518+20),"")</f>
      </c>
      <c r="BQ518">
        <f>IF($CL518&gt;=21,INDEX($AU:$AU,$CK518+21),"")</f>
      </c>
      <c r="BR518">
        <f>IF($CL518&gt;=22,INDEX($AU:$AU,$CK518+22),"")</f>
      </c>
      <c r="BS518">
        <f>IF($CL518&gt;=23,INDEX($AU:$AU,$CK518+23),"")</f>
      </c>
      <c r="BT518">
        <f>IF($CL518&gt;=24,INDEX($AU:$AU,$CK518+24),"")</f>
      </c>
      <c r="BU518">
        <f>IF($CL518&gt;=25,INDEX($AU:$AU,$CK518+25),"")</f>
      </c>
      <c r="BV518">
        <f>IF($CL518&gt;=26,INDEX($AU:$AU,$CK518+26),"")</f>
      </c>
      <c r="BW518">
        <f>IF($CL518&gt;=27,INDEX($AU:$AU,$CK518+27),"")</f>
      </c>
      <c r="BX518">
        <f>IF($CL518&gt;=28,INDEX($AU:$AU,$CK518+28),"")</f>
      </c>
      <c r="BY518">
        <f>IF($CL518&gt;=29,INDEX($AU:$AU,$CK518+29),"")</f>
      </c>
      <c r="BZ518">
        <f>IF($CL518&gt;=30,INDEX($AU:$AU,$CK518+30),"")</f>
      </c>
      <c r="CA518">
        <f>IF($CL518&gt;=31,INDEX($AU:$AU,$CK518+31),"")</f>
      </c>
      <c r="CB518">
        <f>IF($CL518&gt;=32,INDEX($AU:$AU,$CK518+32),"")</f>
      </c>
      <c r="CC518">
        <f>IF($CL518&gt;=33,INDEX($AU:$AU,$CK518+33),"")</f>
      </c>
      <c r="CD518">
        <f>IF($CL518&gt;=34,INDEX($AU:$AU,$CK518+34),"")</f>
      </c>
      <c r="CE518">
        <f>IF($CL518&gt;=35,INDEX($AU:$AU,$CK518+35),"")</f>
      </c>
      <c r="CF518">
        <f>IF($CL518&gt;=36,INDEX($AU:$AU,$CK518+36),"")</f>
      </c>
      <c r="CG518">
        <f>IF($CL518&gt;=37,INDEX($AU:$AU,$CK518+37),"")</f>
      </c>
      <c r="CH518">
        <f>IF($CL518&gt;=38,INDEX($AU:$AU,$CK518+38),"")</f>
      </c>
      <c r="CI518">
        <f>IF($CL518&gt;=39,INDEX($AU:$AU,$CK518+39),"")</f>
      </c>
      <c r="CJ518">
        <f>IF($CL518&gt;=40,INDEX($AU:$AU,$CK518+40),"")</f>
      </c>
      <c r="CK518">
        <f>IFERROR(MATCH($AT518,$AU$2:$AU$133,0)+1,0)</f>
      </c>
      <c r="CL518">
        <f>IFERROR(INDEX($AV$2:$AV$133,MATCH($AT518,$AU$2:$AU$133,0)),0)</f>
      </c>
      <c r="CM518">
        <f>IFERROR(LEFT($L518,FIND(" - ",$L518)-1),$L518)</f>
      </c>
      <c r="CN518" t="s">
        <v>149</v>
      </c>
      <c r="CP518">
        <f>IF($DK518&gt;=1,INDEX($CN:$CN,$DJ518+1),"")</f>
      </c>
      <c r="CQ518">
        <f>IF($DK518&gt;=2,INDEX($CN:$CN,$DJ518+2),"")</f>
      </c>
      <c r="CR518">
        <f>IF($DK518&gt;=3,INDEX($CN:$CN,$DJ518+3),"")</f>
      </c>
      <c r="CS518">
        <f>IF($DK518&gt;=4,INDEX($CN:$CN,$DJ518+4),"")</f>
      </c>
      <c r="CT518">
        <f>IF($DK518&gt;=5,INDEX($CN:$CN,$DJ518+5),"")</f>
      </c>
      <c r="CU518">
        <f>IF($DK518&gt;=6,INDEX($CN:$CN,$DJ518+6),"")</f>
      </c>
      <c r="CV518">
        <f>IF($DK518&gt;=7,INDEX($CN:$CN,$DJ518+7),"")</f>
      </c>
      <c r="CW518">
        <f>IF($DK518&gt;=8,INDEX($CN:$CN,$DJ518+8),"")</f>
      </c>
      <c r="CX518">
        <f>IF($DK518&gt;=9,INDEX($CN:$CN,$DJ518+9),"")</f>
      </c>
      <c r="CY518">
        <f>IF($DK518&gt;=10,INDEX($CN:$CN,$DJ518+10),"")</f>
      </c>
      <c r="CZ518">
        <f>IF($DK518&gt;=11,INDEX($CN:$CN,$DJ518+11),"")</f>
      </c>
      <c r="DA518">
        <f>IF($DK518&gt;=12,INDEX($CN:$CN,$DJ518+12),"")</f>
      </c>
      <c r="DB518">
        <f>IF($DK518&gt;=13,INDEX($CN:$CN,$DJ518+13),"")</f>
      </c>
      <c r="DC518">
        <f>IF($DK518&gt;=14,INDEX($CN:$CN,$DJ518+14),"")</f>
      </c>
      <c r="DD518">
        <f>IF($DK518&gt;=15,INDEX($CN:$CN,$DJ518+15),"")</f>
      </c>
      <c r="DE518">
        <f>IF($DK518&gt;=16,INDEX($CN:$CN,$DJ518+16),"")</f>
      </c>
      <c r="DF518">
        <f>IF($DK518&gt;=17,INDEX($CN:$CN,$DJ518+17),"")</f>
      </c>
      <c r="DG518">
        <f>IF($DK518&gt;=18,INDEX($CN:$CN,$DJ518+18),"")</f>
      </c>
      <c r="DH518">
        <f>IF($DK518&gt;=19,INDEX($CN:$CN,$DJ518+19),"")</f>
      </c>
      <c r="DI518">
        <f>IF($DK518&gt;=20,INDEX($CN:$CN,$DJ518+20),"")</f>
      </c>
      <c r="DJ518">
        <f>IFERROR(MATCH($CM518,$CN$2:$CN$1089,0)+1,0)</f>
      </c>
      <c r="DK518">
        <f>IFERROR(INDEX($CO$2:$CO$1089,MATCH($CM518,$CN$2:$CN$1089,0)),0)</f>
      </c>
      <c r="DL518">
        <f>IFERROR(INDEX($AS:$AS,MATCH($O518,$AR:$AR,0))&amp;"","")</f>
      </c>
      <c r="DP518">
        <f>IF($GS518&gt;=1,INDEX($DM:$DM,$GR518+1),"")</f>
      </c>
      <c r="DQ518">
        <f>IF($GS518&gt;=2,INDEX($DM:$DM,$GR518+2),"")</f>
      </c>
      <c r="DR518">
        <f>IF($GS518&gt;=3,INDEX($DM:$DM,$GR518+3),"")</f>
      </c>
      <c r="DS518">
        <f>IF($GS518&gt;=4,INDEX($DM:$DM,$GR518+4),"")</f>
      </c>
      <c r="DT518">
        <f>IF($GS518&gt;=5,INDEX($DM:$DM,$GR518+5),"")</f>
      </c>
      <c r="DU518">
        <f>IF($GS518&gt;=6,INDEX($DM:$DM,$GR518+6),"")</f>
      </c>
      <c r="DV518">
        <f>IF($GS518&gt;=7,INDEX($DM:$DM,$GR518+7),"")</f>
      </c>
      <c r="DW518">
        <f>IF($GS518&gt;=8,INDEX($DM:$DM,$GR518+8),"")</f>
      </c>
      <c r="DX518">
        <f>IF($GS518&gt;=9,INDEX($DM:$DM,$GR518+9),"")</f>
      </c>
      <c r="DY518">
        <f>IF($GS518&gt;=10,INDEX($DM:$DM,$GR518+10),"")</f>
      </c>
      <c r="DZ518">
        <f>IF($GS518&gt;=11,INDEX($DM:$DM,$GR518+11),"")</f>
      </c>
      <c r="EA518">
        <f>IF($GS518&gt;=12,INDEX($DM:$DM,$GR518+12),"")</f>
      </c>
      <c r="EB518">
        <f>IF($GS518&gt;=13,INDEX($DM:$DM,$GR518+13),"")</f>
      </c>
      <c r="EC518">
        <f>IF($GS518&gt;=14,INDEX($DM:$DM,$GR518+14),"")</f>
      </c>
      <c r="ED518">
        <f>IF($GS518&gt;=15,INDEX($DM:$DM,$GR518+15),"")</f>
      </c>
      <c r="EE518">
        <f>IF($GS518&gt;=16,INDEX($DM:$DM,$GR518+16),"")</f>
      </c>
      <c r="EF518">
        <f>IF($GS518&gt;=17,INDEX($DM:$DM,$GR518+17),"")</f>
      </c>
      <c r="EG518">
        <f>IF($GS518&gt;=18,INDEX($DM:$DM,$GR518+18),"")</f>
      </c>
      <c r="EH518">
        <f>IF($GS518&gt;=19,INDEX($DM:$DM,$GR518+19),"")</f>
      </c>
      <c r="EI518">
        <f>IF($GS518&gt;=20,INDEX($DM:$DM,$GR518+20),"")</f>
      </c>
      <c r="EJ518">
        <f>IF($GS518&gt;=21,INDEX($DM:$DM,$GR518+21),"")</f>
      </c>
      <c r="EK518">
        <f>IF($GS518&gt;=22,INDEX($DM:$DM,$GR518+22),"")</f>
      </c>
      <c r="EL518">
        <f>IF($GS518&gt;=23,INDEX($DM:$DM,$GR518+23),"")</f>
      </c>
      <c r="EM518">
        <f>IF($GS518&gt;=24,INDEX($DM:$DM,$GR518+24),"")</f>
      </c>
      <c r="EN518">
        <f>IF($GS518&gt;=25,INDEX($DM:$DM,$GR518+25),"")</f>
      </c>
      <c r="EO518">
        <f>IF($GS518&gt;=26,INDEX($DM:$DM,$GR518+26),"")</f>
      </c>
      <c r="EP518">
        <f>IF($GS518&gt;=27,INDEX($DM:$DM,$GR518+27),"")</f>
      </c>
      <c r="EQ518">
        <f>IF($GS518&gt;=28,INDEX($DM:$DM,$GR518+28),"")</f>
      </c>
      <c r="ER518">
        <f>IF($GS518&gt;=29,INDEX($DM:$DM,$GR518+29),"")</f>
      </c>
      <c r="ES518">
        <f>IF($GS518&gt;=30,INDEX($DM:$DM,$GR518+30),"")</f>
      </c>
      <c r="ET518">
        <f>IF($GS518&gt;=31,INDEX($DM:$DM,$GR518+31),"")</f>
      </c>
      <c r="EU518">
        <f>IF($GS518&gt;=32,INDEX($DM:$DM,$GR518+32),"")</f>
      </c>
      <c r="EV518">
        <f>IF($GS518&gt;=33,INDEX($DM:$DM,$GR518+33),"")</f>
      </c>
      <c r="EW518">
        <f>IF($GS518&gt;=34,INDEX($DM:$DM,$GR518+34),"")</f>
      </c>
      <c r="EX518">
        <f>IF($GS518&gt;=35,INDEX($DM:$DM,$GR518+35),"")</f>
      </c>
      <c r="EY518">
        <f>IF($GS518&gt;=36,INDEX($DM:$DM,$GR518+36),"")</f>
      </c>
      <c r="EZ518">
        <f>IF($GS518&gt;=37,INDEX($DM:$DM,$GR518+37),"")</f>
      </c>
      <c r="FA518">
        <f>IF($GS518&gt;=38,INDEX($DM:$DM,$GR518+38),"")</f>
      </c>
      <c r="FB518">
        <f>IF($GS518&gt;=39,INDEX($DM:$DM,$GR518+39),"")</f>
      </c>
      <c r="FC518">
        <f>IF($GS518&gt;=40,INDEX($DM:$DM,$GR518+40),"")</f>
      </c>
      <c r="FD518">
        <f>IF($GS518&gt;=1,INDEX($DN:$DN,$GR518+1),"")</f>
      </c>
      <c r="FE518">
        <f>IF($GS518&gt;=2,INDEX($DN:$DN,$GR518+2),"")</f>
      </c>
      <c r="FF518">
        <f>IF($GS518&gt;=3,INDEX($DN:$DN,$GR518+3),"")</f>
      </c>
      <c r="FG518">
        <f>IF($GS518&gt;=4,INDEX($DN:$DN,$GR518+4),"")</f>
      </c>
      <c r="FH518">
        <f>IF($GS518&gt;=5,INDEX($DN:$DN,$GR518+5),"")</f>
      </c>
      <c r="FI518">
        <f>IF($GS518&gt;=6,INDEX($DN:$DN,$GR518+6),"")</f>
      </c>
      <c r="FJ518">
        <f>IF($GS518&gt;=7,INDEX($DN:$DN,$GR518+7),"")</f>
      </c>
      <c r="FK518">
        <f>IF($GS518&gt;=8,INDEX($DN:$DN,$GR518+8),"")</f>
      </c>
      <c r="FL518">
        <f>IF($GS518&gt;=9,INDEX($DN:$DN,$GR518+9),"")</f>
      </c>
      <c r="FM518">
        <f>IF($GS518&gt;=10,INDEX($DN:$DN,$GR518+10),"")</f>
      </c>
      <c r="FN518">
        <f>IF($GS518&gt;=11,INDEX($DN:$DN,$GR518+11),"")</f>
      </c>
      <c r="FO518">
        <f>IF($GS518&gt;=12,INDEX($DN:$DN,$GR518+12),"")</f>
      </c>
      <c r="FP518">
        <f>IF($GS518&gt;=13,INDEX($DN:$DN,$GR518+13),"")</f>
      </c>
      <c r="FQ518">
        <f>IF($GS518&gt;=14,INDEX($DN:$DN,$GR518+14),"")</f>
      </c>
      <c r="FR518">
        <f>IF($GS518&gt;=15,INDEX($DN:$DN,$GR518+15),"")</f>
      </c>
      <c r="FS518">
        <f>IF($GS518&gt;=16,INDEX($DN:$DN,$GR518+16),"")</f>
      </c>
      <c r="FT518">
        <f>IF($GS518&gt;=17,INDEX($DN:$DN,$GR518+17),"")</f>
      </c>
      <c r="FU518">
        <f>IF($GS518&gt;=18,INDEX($DN:$DN,$GR518+18),"")</f>
      </c>
      <c r="FV518">
        <f>IF($GS518&gt;=19,INDEX($DN:$DN,$GR518+19),"")</f>
      </c>
      <c r="FW518">
        <f>IF($GS518&gt;=20,INDEX($DN:$DN,$GR518+20),"")</f>
      </c>
      <c r="FX518">
        <f>IF($GS518&gt;=21,INDEX($DN:$DN,$GR518+21),"")</f>
      </c>
      <c r="FY518">
        <f>IF($GS518&gt;=22,INDEX($DN:$DN,$GR518+22),"")</f>
      </c>
      <c r="FZ518">
        <f>IF($GS518&gt;=23,INDEX($DN:$DN,$GR518+23),"")</f>
      </c>
      <c r="GA518">
        <f>IF($GS518&gt;=24,INDEX($DN:$DN,$GR518+24),"")</f>
      </c>
      <c r="GB518">
        <f>IF($GS518&gt;=25,INDEX($DN:$DN,$GR518+25),"")</f>
      </c>
      <c r="GC518">
        <f>IF($GS518&gt;=26,INDEX($DN:$DN,$GR518+26),"")</f>
      </c>
      <c r="GD518">
        <f>IF($GS518&gt;=27,INDEX($DN:$DN,$GR518+27),"")</f>
      </c>
      <c r="GE518">
        <f>IF($GS518&gt;=28,INDEX($DN:$DN,$GR518+28),"")</f>
      </c>
      <c r="GF518">
        <f>IF($GS518&gt;=29,INDEX($DN:$DN,$GR518+29),"")</f>
      </c>
      <c r="GG518">
        <f>IF($GS518&gt;=30,INDEX($DN:$DN,$GR518+30),"")</f>
      </c>
      <c r="GH518">
        <f>IF($GS518&gt;=31,INDEX($DN:$DN,$GR518+31),"")</f>
      </c>
      <c r="GI518">
        <f>IF($GS518&gt;=32,INDEX($DN:$DN,$GR518+32),"")</f>
      </c>
      <c r="GJ518">
        <f>IF($GS518&gt;=33,INDEX($DN:$DN,$GR518+33),"")</f>
      </c>
      <c r="GK518">
        <f>IF($GS518&gt;=34,INDEX($DN:$DN,$GR518+34),"")</f>
      </c>
      <c r="GL518">
        <f>IF($GS518&gt;=35,INDEX($DN:$DN,$GR518+35),"")</f>
      </c>
      <c r="GM518">
        <f>IF($GS518&gt;=36,INDEX($DN:$DN,$GR518+36),"")</f>
      </c>
      <c r="GN518">
        <f>IF($GS518&gt;=37,INDEX($DN:$DN,$GR518+37),"")</f>
      </c>
      <c r="GO518">
        <f>IF($GS518&gt;=38,INDEX($DN:$DN,$GR518+38),"")</f>
      </c>
      <c r="GP518">
        <f>IF($GS518&gt;=39,INDEX($DN:$DN,$GR518+39),"")</f>
      </c>
      <c r="GQ518">
        <f>IF($GS518&gt;=40,INDEX($DN:$DN,$GR518+40),"")</f>
      </c>
      <c r="GR518">
        <f>IFERROR(MATCH($DL518,$DM$2:$DM$148,0)+1,0)</f>
      </c>
      <c r="GS518">
        <f>IFERROR(INDEX($DO$2:$DO$148,MATCH($DL518,$DM$2:$DM$148,0)),0)</f>
      </c>
      <c r="GT518">
        <f>IFERROR(MATCH($Z518,$DP$518:$FC$518,0),0)</f>
      </c>
      <c r="GU518">
        <f>IF($GT518&gt;0,INDEX($FD$518:$GQ$518,$GT518),"")</f>
      </c>
      <c r="GX518">
        <f>IF($JG518&gt;=1,INDEX($GV:$GV,$JF518+1),"")</f>
      </c>
      <c r="GY518">
        <f>IF($JG518&gt;=2,INDEX($GV:$GV,$JF518+2),"")</f>
      </c>
      <c r="GZ518">
        <f>IF($JG518&gt;=3,INDEX($GV:$GV,$JF518+3),"")</f>
      </c>
      <c r="HA518">
        <f>IF($JG518&gt;=4,INDEX($GV:$GV,$JF518+4),"")</f>
      </c>
      <c r="HB518">
        <f>IF($JG518&gt;=5,INDEX($GV:$GV,$JF518+5),"")</f>
      </c>
      <c r="HC518">
        <f>IF($JG518&gt;=6,INDEX($GV:$GV,$JF518+6),"")</f>
      </c>
      <c r="HD518">
        <f>IF($JG518&gt;=7,INDEX($GV:$GV,$JF518+7),"")</f>
      </c>
      <c r="HE518">
        <f>IF($JG518&gt;=8,INDEX($GV:$GV,$JF518+8),"")</f>
      </c>
      <c r="HF518">
        <f>IF($JG518&gt;=9,INDEX($GV:$GV,$JF518+9),"")</f>
      </c>
      <c r="HG518">
        <f>IF($JG518&gt;=10,INDEX($GV:$GV,$JF518+10),"")</f>
      </c>
      <c r="HH518">
        <f>IF($JG518&gt;=11,INDEX($GV:$GV,$JF518+11),"")</f>
      </c>
      <c r="HI518">
        <f>IF($JG518&gt;=12,INDEX($GV:$GV,$JF518+12),"")</f>
      </c>
      <c r="HJ518">
        <f>IF($JG518&gt;=13,INDEX($GV:$GV,$JF518+13),"")</f>
      </c>
      <c r="HK518">
        <f>IF($JG518&gt;=14,INDEX($GV:$GV,$JF518+14),"")</f>
      </c>
      <c r="HL518">
        <f>IF($JG518&gt;=15,INDEX($GV:$GV,$JF518+15),"")</f>
      </c>
      <c r="HM518">
        <f>IF($JG518&gt;=16,INDEX($GV:$GV,$JF518+16),"")</f>
      </c>
      <c r="HN518">
        <f>IF($JG518&gt;=17,INDEX($GV:$GV,$JF518+17),"")</f>
      </c>
      <c r="HO518">
        <f>IF($JG518&gt;=18,INDEX($GV:$GV,$JF518+18),"")</f>
      </c>
      <c r="HP518">
        <f>IF($JG518&gt;=19,INDEX($GV:$GV,$JF518+19),"")</f>
      </c>
      <c r="HQ518">
        <f>IF($JG518&gt;=20,INDEX($GV:$GV,$JF518+20),"")</f>
      </c>
      <c r="HR518">
        <f>IF($JG518&gt;=21,INDEX($GV:$GV,$JF518+21),"")</f>
      </c>
      <c r="HS518">
        <f>IF($JG518&gt;=22,INDEX($GV:$GV,$JF518+22),"")</f>
      </c>
      <c r="HT518">
        <f>IF($JG518&gt;=23,INDEX($GV:$GV,$JF518+23),"")</f>
      </c>
      <c r="HU518">
        <f>IF($JG518&gt;=24,INDEX($GV:$GV,$JF518+24),"")</f>
      </c>
      <c r="HV518">
        <f>IF($JG518&gt;=25,INDEX($GV:$GV,$JF518+25),"")</f>
      </c>
      <c r="HW518">
        <f>IF($JG518&gt;=26,INDEX($GV:$GV,$JF518+26),"")</f>
      </c>
      <c r="HX518">
        <f>IF($JG518&gt;=27,INDEX($GV:$GV,$JF518+27),"")</f>
      </c>
      <c r="HY518">
        <f>IF($JG518&gt;=28,INDEX($GV:$GV,$JF518+28),"")</f>
      </c>
      <c r="HZ518">
        <f>IF($JG518&gt;=29,INDEX($GV:$GV,$JF518+29),"")</f>
      </c>
      <c r="IA518">
        <f>IF($JG518&gt;=30,INDEX($GV:$GV,$JF518+30),"")</f>
      </c>
      <c r="IB518">
        <f>IF($JG518&gt;=31,INDEX($GV:$GV,$JF518+31),"")</f>
      </c>
      <c r="IC518">
        <f>IF($JG518&gt;=32,INDEX($GV:$GV,$JF518+32),"")</f>
      </c>
      <c r="ID518">
        <f>IF($JG518&gt;=33,INDEX($GV:$GV,$JF518+33),"")</f>
      </c>
      <c r="IE518">
        <f>IF($JG518&gt;=34,INDEX($GV:$GV,$JF518+34),"")</f>
      </c>
      <c r="IF518">
        <f>IF($JG518&gt;=35,INDEX($GV:$GV,$JF518+35),"")</f>
      </c>
      <c r="IG518">
        <f>IF($JG518&gt;=36,INDEX($GV:$GV,$JF518+36),"")</f>
      </c>
      <c r="IH518">
        <f>IF($JG518&gt;=37,INDEX($GV:$GV,$JF518+37),"")</f>
      </c>
      <c r="II518">
        <f>IF($JG518&gt;=38,INDEX($GV:$GV,$JF518+38),"")</f>
      </c>
      <c r="IJ518">
        <f>IF($JG518&gt;=39,INDEX($GV:$GV,$JF518+39),"")</f>
      </c>
      <c r="IK518">
        <f>IF($JG518&gt;=40,INDEX($GV:$GV,$JF518+40),"")</f>
      </c>
      <c r="IL518">
        <f>IF($JG518&gt;=41,INDEX($GV:$GV,$JF518+41),"")</f>
      </c>
      <c r="IM518">
        <f>IF($JG518&gt;=42,INDEX($GV:$GV,$JF518+42),"")</f>
      </c>
      <c r="IN518">
        <f>IF($JG518&gt;=43,INDEX($GV:$GV,$JF518+43),"")</f>
      </c>
      <c r="IO518">
        <f>IF($JG518&gt;=44,INDEX($GV:$GV,$JF518+44),"")</f>
      </c>
      <c r="IP518">
        <f>IF($JG518&gt;=45,INDEX($GV:$GV,$JF518+45),"")</f>
      </c>
      <c r="IQ518">
        <f>IF($JG518&gt;=46,INDEX($GV:$GV,$JF518+46),"")</f>
      </c>
      <c r="IR518">
        <f>IF($JG518&gt;=47,INDEX($GV:$GV,$JF518+47),"")</f>
      </c>
      <c r="IS518">
        <f>IF($JG518&gt;=48,INDEX($GV:$GV,$JF518+48),"")</f>
      </c>
      <c r="IT518">
        <f>IF($JG518&gt;=49,INDEX($GV:$GV,$JF518+49),"")</f>
      </c>
      <c r="IU518">
        <f>IF($JG518&gt;=50,INDEX($GV:$GV,$JF518+50),"")</f>
      </c>
      <c r="IV518">
        <f>IF($JG518&gt;=51,INDEX($GV:$GV,$JF518+51),"")</f>
      </c>
      <c r="IW518">
        <f>IF($JG518&gt;=52,INDEX($GV:$GV,$JF518+52),"")</f>
      </c>
      <c r="IX518">
        <f>IF($JG518&gt;=53,INDEX($GV:$GV,$JF518+53),"")</f>
      </c>
      <c r="IY518">
        <f>IF($JG518&gt;=54,INDEX($GV:$GV,$JF518+54),"")</f>
      </c>
      <c r="IZ518">
        <f>IF($JG518&gt;=55,INDEX($GV:$GV,$JF518+55),"")</f>
      </c>
      <c r="JA518">
        <f>IF($JG518&gt;=56,INDEX($GV:$GV,$JF518+56),"")</f>
      </c>
      <c r="JB518">
        <f>IF($JG518&gt;=57,INDEX($GV:$GV,$JF518+57),"")</f>
      </c>
      <c r="JC518">
        <f>IF($JG518&gt;=58,INDEX($GV:$GV,$JF518+58),"")</f>
      </c>
      <c r="JD518">
        <f>IF($JG518&gt;=59,INDEX($GV:$GV,$JF518+59),"")</f>
      </c>
      <c r="JE518">
        <f>IF($JG518&gt;=60,INDEX($GV:$GV,$JF518+60),"")</f>
      </c>
      <c r="JF518">
        <f>IFERROR(MATCH($GU518,$GV$2:$GV$322,0)+1,0)</f>
      </c>
      <c r="JG518">
        <f>IFERROR(INDEX($GW$2:$GW$322,MATCH($GU518,$GV$2:$GV$322,0)),0)</f>
      </c>
      <c r="JH518" t="s">
        <v>44</v>
      </c>
      <c r="JI518" t="s">
        <v>44</v>
      </c>
    </row>
    <row r="519" spans="1:269" x14ac:dyDescent="0.25">
      <c r="R519">
        <f>IF(OR($U519="",$Q519=""),"",IFERROR($U519/$Q519,0))</f>
      </c>
      <c r="S519">
        <f>IF($U519="","",
SUM($T519,$V519,$AA519,$W519,$Y519)*
(1-IF($AB519="",0,VALUE($AB519)/100)))</f>
      </c>
      <c r="T519">
        <f>IF($U519="","",$U519)</f>
      </c>
      <c r="V519">
        <f>IF($U519="","",
IF($O519="","",
IF(ISNUMBER(SEARCH("exempt",LOWER($O519))),0,
$U519*(VALUE(SUBSTITUTE($O519,"%",""))/100))))</f>
      </c>
      <c r="AC519">
        <f>IFERROR(IF(FIND(" - ",$K519)&gt;0,MID($K519,FIND(" - ",$K519)+3,LEN($K519)),""),"")</f>
      </c>
      <c r="AL519" t="s">
        <v>1404</v>
      </c>
      <c r="AT519">
        <f>IFERROR(LEFT($K519,FIND(" - ",$K519)-1),$K519)</f>
      </c>
      <c r="AW519">
        <f>IF($CL519&gt;=1,INDEX($AU:$AU,$CK519+1),"")</f>
      </c>
      <c r="AX519">
        <f>IF($CL519&gt;=2,INDEX($AU:$AU,$CK519+2),"")</f>
      </c>
      <c r="AY519">
        <f>IF($CL519&gt;=3,INDEX($AU:$AU,$CK519+3),"")</f>
      </c>
      <c r="AZ519">
        <f>IF($CL519&gt;=4,INDEX($AU:$AU,$CK519+4),"")</f>
      </c>
      <c r="BA519">
        <f>IF($CL519&gt;=5,INDEX($AU:$AU,$CK519+5),"")</f>
      </c>
      <c r="BB519">
        <f>IF($CL519&gt;=6,INDEX($AU:$AU,$CK519+6),"")</f>
      </c>
      <c r="BC519">
        <f>IF($CL519&gt;=7,INDEX($AU:$AU,$CK519+7),"")</f>
      </c>
      <c r="BD519">
        <f>IF($CL519&gt;=8,INDEX($AU:$AU,$CK519+8),"")</f>
      </c>
      <c r="BE519">
        <f>IF($CL519&gt;=9,INDEX($AU:$AU,$CK519+9),"")</f>
      </c>
      <c r="BF519">
        <f>IF($CL519&gt;=10,INDEX($AU:$AU,$CK519+10),"")</f>
      </c>
      <c r="BG519">
        <f>IF($CL519&gt;=11,INDEX($AU:$AU,$CK519+11),"")</f>
      </c>
      <c r="BH519">
        <f>IF($CL519&gt;=12,INDEX($AU:$AU,$CK519+12),"")</f>
      </c>
      <c r="BI519">
        <f>IF($CL519&gt;=13,INDEX($AU:$AU,$CK519+13),"")</f>
      </c>
      <c r="BJ519">
        <f>IF($CL519&gt;=14,INDEX($AU:$AU,$CK519+14),"")</f>
      </c>
      <c r="BK519">
        <f>IF($CL519&gt;=15,INDEX($AU:$AU,$CK519+15),"")</f>
      </c>
      <c r="BL519">
        <f>IF($CL519&gt;=16,INDEX($AU:$AU,$CK519+16),"")</f>
      </c>
      <c r="BM519">
        <f>IF($CL519&gt;=17,INDEX($AU:$AU,$CK519+17),"")</f>
      </c>
      <c r="BN519">
        <f>IF($CL519&gt;=18,INDEX($AU:$AU,$CK519+18),"")</f>
      </c>
      <c r="BO519">
        <f>IF($CL519&gt;=19,INDEX($AU:$AU,$CK519+19),"")</f>
      </c>
      <c r="BP519">
        <f>IF($CL519&gt;=20,INDEX($AU:$AU,$CK519+20),"")</f>
      </c>
      <c r="BQ519">
        <f>IF($CL519&gt;=21,INDEX($AU:$AU,$CK519+21),"")</f>
      </c>
      <c r="BR519">
        <f>IF($CL519&gt;=22,INDEX($AU:$AU,$CK519+22),"")</f>
      </c>
      <c r="BS519">
        <f>IF($CL519&gt;=23,INDEX($AU:$AU,$CK519+23),"")</f>
      </c>
      <c r="BT519">
        <f>IF($CL519&gt;=24,INDEX($AU:$AU,$CK519+24),"")</f>
      </c>
      <c r="BU519">
        <f>IF($CL519&gt;=25,INDEX($AU:$AU,$CK519+25),"")</f>
      </c>
      <c r="BV519">
        <f>IF($CL519&gt;=26,INDEX($AU:$AU,$CK519+26),"")</f>
      </c>
      <c r="BW519">
        <f>IF($CL519&gt;=27,INDEX($AU:$AU,$CK519+27),"")</f>
      </c>
      <c r="BX519">
        <f>IF($CL519&gt;=28,INDEX($AU:$AU,$CK519+28),"")</f>
      </c>
      <c r="BY519">
        <f>IF($CL519&gt;=29,INDEX($AU:$AU,$CK519+29),"")</f>
      </c>
      <c r="BZ519">
        <f>IF($CL519&gt;=30,INDEX($AU:$AU,$CK519+30),"")</f>
      </c>
      <c r="CA519">
        <f>IF($CL519&gt;=31,INDEX($AU:$AU,$CK519+31),"")</f>
      </c>
      <c r="CB519">
        <f>IF($CL519&gt;=32,INDEX($AU:$AU,$CK519+32),"")</f>
      </c>
      <c r="CC519">
        <f>IF($CL519&gt;=33,INDEX($AU:$AU,$CK519+33),"")</f>
      </c>
      <c r="CD519">
        <f>IF($CL519&gt;=34,INDEX($AU:$AU,$CK519+34),"")</f>
      </c>
      <c r="CE519">
        <f>IF($CL519&gt;=35,INDEX($AU:$AU,$CK519+35),"")</f>
      </c>
      <c r="CF519">
        <f>IF($CL519&gt;=36,INDEX($AU:$AU,$CK519+36),"")</f>
      </c>
      <c r="CG519">
        <f>IF($CL519&gt;=37,INDEX($AU:$AU,$CK519+37),"")</f>
      </c>
      <c r="CH519">
        <f>IF($CL519&gt;=38,INDEX($AU:$AU,$CK519+38),"")</f>
      </c>
      <c r="CI519">
        <f>IF($CL519&gt;=39,INDEX($AU:$AU,$CK519+39),"")</f>
      </c>
      <c r="CJ519">
        <f>IF($CL519&gt;=40,INDEX($AU:$AU,$CK519+40),"")</f>
      </c>
      <c r="CK519">
        <f>IFERROR(MATCH($AT519,$AU$2:$AU$133,0)+1,0)</f>
      </c>
      <c r="CL519">
        <f>IFERROR(INDEX($AV$2:$AV$133,MATCH($AT519,$AU$2:$AU$133,0)),0)</f>
      </c>
      <c r="CM519">
        <f>IFERROR(LEFT($L519,FIND(" - ",$L519)-1),$L519)</f>
      </c>
      <c r="CN519" t="s">
        <v>1405</v>
      </c>
      <c r="CO519">
        <v>1</v>
      </c>
      <c r="CP519">
        <f>IF($DK519&gt;=1,INDEX($CN:$CN,$DJ519+1),"")</f>
      </c>
      <c r="CQ519">
        <f>IF($DK519&gt;=2,INDEX($CN:$CN,$DJ519+2),"")</f>
      </c>
      <c r="CR519">
        <f>IF($DK519&gt;=3,INDEX($CN:$CN,$DJ519+3),"")</f>
      </c>
      <c r="CS519">
        <f>IF($DK519&gt;=4,INDEX($CN:$CN,$DJ519+4),"")</f>
      </c>
      <c r="CT519">
        <f>IF($DK519&gt;=5,INDEX($CN:$CN,$DJ519+5),"")</f>
      </c>
      <c r="CU519">
        <f>IF($DK519&gt;=6,INDEX($CN:$CN,$DJ519+6),"")</f>
      </c>
      <c r="CV519">
        <f>IF($DK519&gt;=7,INDEX($CN:$CN,$DJ519+7),"")</f>
      </c>
      <c r="CW519">
        <f>IF($DK519&gt;=8,INDEX($CN:$CN,$DJ519+8),"")</f>
      </c>
      <c r="CX519">
        <f>IF($DK519&gt;=9,INDEX($CN:$CN,$DJ519+9),"")</f>
      </c>
      <c r="CY519">
        <f>IF($DK519&gt;=10,INDEX($CN:$CN,$DJ519+10),"")</f>
      </c>
      <c r="CZ519">
        <f>IF($DK519&gt;=11,INDEX($CN:$CN,$DJ519+11),"")</f>
      </c>
      <c r="DA519">
        <f>IF($DK519&gt;=12,INDEX($CN:$CN,$DJ519+12),"")</f>
      </c>
      <c r="DB519">
        <f>IF($DK519&gt;=13,INDEX($CN:$CN,$DJ519+13),"")</f>
      </c>
      <c r="DC519">
        <f>IF($DK519&gt;=14,INDEX($CN:$CN,$DJ519+14),"")</f>
      </c>
      <c r="DD519">
        <f>IF($DK519&gt;=15,INDEX($CN:$CN,$DJ519+15),"")</f>
      </c>
      <c r="DE519">
        <f>IF($DK519&gt;=16,INDEX($CN:$CN,$DJ519+16),"")</f>
      </c>
      <c r="DF519">
        <f>IF($DK519&gt;=17,INDEX($CN:$CN,$DJ519+17),"")</f>
      </c>
      <c r="DG519">
        <f>IF($DK519&gt;=18,INDEX($CN:$CN,$DJ519+18),"")</f>
      </c>
      <c r="DH519">
        <f>IF($DK519&gt;=19,INDEX($CN:$CN,$DJ519+19),"")</f>
      </c>
      <c r="DI519">
        <f>IF($DK519&gt;=20,INDEX($CN:$CN,$DJ519+20),"")</f>
      </c>
      <c r="DJ519">
        <f>IFERROR(MATCH($CM519,$CN$2:$CN$1089,0)+1,0)</f>
      </c>
      <c r="DK519">
        <f>IFERROR(INDEX($CO$2:$CO$1089,MATCH($CM519,$CN$2:$CN$1089,0)),0)</f>
      </c>
      <c r="DL519">
        <f>IFERROR(INDEX($AS:$AS,MATCH($O519,$AR:$AR,0))&amp;"","")</f>
      </c>
      <c r="DP519">
        <f>IF($GS519&gt;=1,INDEX($DM:$DM,$GR519+1),"")</f>
      </c>
      <c r="DQ519">
        <f>IF($GS519&gt;=2,INDEX($DM:$DM,$GR519+2),"")</f>
      </c>
      <c r="DR519">
        <f>IF($GS519&gt;=3,INDEX($DM:$DM,$GR519+3),"")</f>
      </c>
      <c r="DS519">
        <f>IF($GS519&gt;=4,INDEX($DM:$DM,$GR519+4),"")</f>
      </c>
      <c r="DT519">
        <f>IF($GS519&gt;=5,INDEX($DM:$DM,$GR519+5),"")</f>
      </c>
      <c r="DU519">
        <f>IF($GS519&gt;=6,INDEX($DM:$DM,$GR519+6),"")</f>
      </c>
      <c r="DV519">
        <f>IF($GS519&gt;=7,INDEX($DM:$DM,$GR519+7),"")</f>
      </c>
      <c r="DW519">
        <f>IF($GS519&gt;=8,INDEX($DM:$DM,$GR519+8),"")</f>
      </c>
      <c r="DX519">
        <f>IF($GS519&gt;=9,INDEX($DM:$DM,$GR519+9),"")</f>
      </c>
      <c r="DY519">
        <f>IF($GS519&gt;=10,INDEX($DM:$DM,$GR519+10),"")</f>
      </c>
      <c r="DZ519">
        <f>IF($GS519&gt;=11,INDEX($DM:$DM,$GR519+11),"")</f>
      </c>
      <c r="EA519">
        <f>IF($GS519&gt;=12,INDEX($DM:$DM,$GR519+12),"")</f>
      </c>
      <c r="EB519">
        <f>IF($GS519&gt;=13,INDEX($DM:$DM,$GR519+13),"")</f>
      </c>
      <c r="EC519">
        <f>IF($GS519&gt;=14,INDEX($DM:$DM,$GR519+14),"")</f>
      </c>
      <c r="ED519">
        <f>IF($GS519&gt;=15,INDEX($DM:$DM,$GR519+15),"")</f>
      </c>
      <c r="EE519">
        <f>IF($GS519&gt;=16,INDEX($DM:$DM,$GR519+16),"")</f>
      </c>
      <c r="EF519">
        <f>IF($GS519&gt;=17,INDEX($DM:$DM,$GR519+17),"")</f>
      </c>
      <c r="EG519">
        <f>IF($GS519&gt;=18,INDEX($DM:$DM,$GR519+18),"")</f>
      </c>
      <c r="EH519">
        <f>IF($GS519&gt;=19,INDEX($DM:$DM,$GR519+19),"")</f>
      </c>
      <c r="EI519">
        <f>IF($GS519&gt;=20,INDEX($DM:$DM,$GR519+20),"")</f>
      </c>
      <c r="EJ519">
        <f>IF($GS519&gt;=21,INDEX($DM:$DM,$GR519+21),"")</f>
      </c>
      <c r="EK519">
        <f>IF($GS519&gt;=22,INDEX($DM:$DM,$GR519+22),"")</f>
      </c>
      <c r="EL519">
        <f>IF($GS519&gt;=23,INDEX($DM:$DM,$GR519+23),"")</f>
      </c>
      <c r="EM519">
        <f>IF($GS519&gt;=24,INDEX($DM:$DM,$GR519+24),"")</f>
      </c>
      <c r="EN519">
        <f>IF($GS519&gt;=25,INDEX($DM:$DM,$GR519+25),"")</f>
      </c>
      <c r="EO519">
        <f>IF($GS519&gt;=26,INDEX($DM:$DM,$GR519+26),"")</f>
      </c>
      <c r="EP519">
        <f>IF($GS519&gt;=27,INDEX($DM:$DM,$GR519+27),"")</f>
      </c>
      <c r="EQ519">
        <f>IF($GS519&gt;=28,INDEX($DM:$DM,$GR519+28),"")</f>
      </c>
      <c r="ER519">
        <f>IF($GS519&gt;=29,INDEX($DM:$DM,$GR519+29),"")</f>
      </c>
      <c r="ES519">
        <f>IF($GS519&gt;=30,INDEX($DM:$DM,$GR519+30),"")</f>
      </c>
      <c r="ET519">
        <f>IF($GS519&gt;=31,INDEX($DM:$DM,$GR519+31),"")</f>
      </c>
      <c r="EU519">
        <f>IF($GS519&gt;=32,INDEX($DM:$DM,$GR519+32),"")</f>
      </c>
      <c r="EV519">
        <f>IF($GS519&gt;=33,INDEX($DM:$DM,$GR519+33),"")</f>
      </c>
      <c r="EW519">
        <f>IF($GS519&gt;=34,INDEX($DM:$DM,$GR519+34),"")</f>
      </c>
      <c r="EX519">
        <f>IF($GS519&gt;=35,INDEX($DM:$DM,$GR519+35),"")</f>
      </c>
      <c r="EY519">
        <f>IF($GS519&gt;=36,INDEX($DM:$DM,$GR519+36),"")</f>
      </c>
      <c r="EZ519">
        <f>IF($GS519&gt;=37,INDEX($DM:$DM,$GR519+37),"")</f>
      </c>
      <c r="FA519">
        <f>IF($GS519&gt;=38,INDEX($DM:$DM,$GR519+38),"")</f>
      </c>
      <c r="FB519">
        <f>IF($GS519&gt;=39,INDEX($DM:$DM,$GR519+39),"")</f>
      </c>
      <c r="FC519">
        <f>IF($GS519&gt;=40,INDEX($DM:$DM,$GR519+40),"")</f>
      </c>
      <c r="FD519">
        <f>IF($GS519&gt;=1,INDEX($DN:$DN,$GR519+1),"")</f>
      </c>
      <c r="FE519">
        <f>IF($GS519&gt;=2,INDEX($DN:$DN,$GR519+2),"")</f>
      </c>
      <c r="FF519">
        <f>IF($GS519&gt;=3,INDEX($DN:$DN,$GR519+3),"")</f>
      </c>
      <c r="FG519">
        <f>IF($GS519&gt;=4,INDEX($DN:$DN,$GR519+4),"")</f>
      </c>
      <c r="FH519">
        <f>IF($GS519&gt;=5,INDEX($DN:$DN,$GR519+5),"")</f>
      </c>
      <c r="FI519">
        <f>IF($GS519&gt;=6,INDEX($DN:$DN,$GR519+6),"")</f>
      </c>
      <c r="FJ519">
        <f>IF($GS519&gt;=7,INDEX($DN:$DN,$GR519+7),"")</f>
      </c>
      <c r="FK519">
        <f>IF($GS519&gt;=8,INDEX($DN:$DN,$GR519+8),"")</f>
      </c>
      <c r="FL519">
        <f>IF($GS519&gt;=9,INDEX($DN:$DN,$GR519+9),"")</f>
      </c>
      <c r="FM519">
        <f>IF($GS519&gt;=10,INDEX($DN:$DN,$GR519+10),"")</f>
      </c>
      <c r="FN519">
        <f>IF($GS519&gt;=11,INDEX($DN:$DN,$GR519+11),"")</f>
      </c>
      <c r="FO519">
        <f>IF($GS519&gt;=12,INDEX($DN:$DN,$GR519+12),"")</f>
      </c>
      <c r="FP519">
        <f>IF($GS519&gt;=13,INDEX($DN:$DN,$GR519+13),"")</f>
      </c>
      <c r="FQ519">
        <f>IF($GS519&gt;=14,INDEX($DN:$DN,$GR519+14),"")</f>
      </c>
      <c r="FR519">
        <f>IF($GS519&gt;=15,INDEX($DN:$DN,$GR519+15),"")</f>
      </c>
      <c r="FS519">
        <f>IF($GS519&gt;=16,INDEX($DN:$DN,$GR519+16),"")</f>
      </c>
      <c r="FT519">
        <f>IF($GS519&gt;=17,INDEX($DN:$DN,$GR519+17),"")</f>
      </c>
      <c r="FU519">
        <f>IF($GS519&gt;=18,INDEX($DN:$DN,$GR519+18),"")</f>
      </c>
      <c r="FV519">
        <f>IF($GS519&gt;=19,INDEX($DN:$DN,$GR519+19),"")</f>
      </c>
      <c r="FW519">
        <f>IF($GS519&gt;=20,INDEX($DN:$DN,$GR519+20),"")</f>
      </c>
      <c r="FX519">
        <f>IF($GS519&gt;=21,INDEX($DN:$DN,$GR519+21),"")</f>
      </c>
      <c r="FY519">
        <f>IF($GS519&gt;=22,INDEX($DN:$DN,$GR519+22),"")</f>
      </c>
      <c r="FZ519">
        <f>IF($GS519&gt;=23,INDEX($DN:$DN,$GR519+23),"")</f>
      </c>
      <c r="GA519">
        <f>IF($GS519&gt;=24,INDEX($DN:$DN,$GR519+24),"")</f>
      </c>
      <c r="GB519">
        <f>IF($GS519&gt;=25,INDEX($DN:$DN,$GR519+25),"")</f>
      </c>
      <c r="GC519">
        <f>IF($GS519&gt;=26,INDEX($DN:$DN,$GR519+26),"")</f>
      </c>
      <c r="GD519">
        <f>IF($GS519&gt;=27,INDEX($DN:$DN,$GR519+27),"")</f>
      </c>
      <c r="GE519">
        <f>IF($GS519&gt;=28,INDEX($DN:$DN,$GR519+28),"")</f>
      </c>
      <c r="GF519">
        <f>IF($GS519&gt;=29,INDEX($DN:$DN,$GR519+29),"")</f>
      </c>
      <c r="GG519">
        <f>IF($GS519&gt;=30,INDEX($DN:$DN,$GR519+30),"")</f>
      </c>
      <c r="GH519">
        <f>IF($GS519&gt;=31,INDEX($DN:$DN,$GR519+31),"")</f>
      </c>
      <c r="GI519">
        <f>IF($GS519&gt;=32,INDEX($DN:$DN,$GR519+32),"")</f>
      </c>
      <c r="GJ519">
        <f>IF($GS519&gt;=33,INDEX($DN:$DN,$GR519+33),"")</f>
      </c>
      <c r="GK519">
        <f>IF($GS519&gt;=34,INDEX($DN:$DN,$GR519+34),"")</f>
      </c>
      <c r="GL519">
        <f>IF($GS519&gt;=35,INDEX($DN:$DN,$GR519+35),"")</f>
      </c>
      <c r="GM519">
        <f>IF($GS519&gt;=36,INDEX($DN:$DN,$GR519+36),"")</f>
      </c>
      <c r="GN519">
        <f>IF($GS519&gt;=37,INDEX($DN:$DN,$GR519+37),"")</f>
      </c>
      <c r="GO519">
        <f>IF($GS519&gt;=38,INDEX($DN:$DN,$GR519+38),"")</f>
      </c>
      <c r="GP519">
        <f>IF($GS519&gt;=39,INDEX($DN:$DN,$GR519+39),"")</f>
      </c>
      <c r="GQ519">
        <f>IF($GS519&gt;=40,INDEX($DN:$DN,$GR519+40),"")</f>
      </c>
      <c r="GR519">
        <f>IFERROR(MATCH($DL519,$DM$2:$DM$148,0)+1,0)</f>
      </c>
      <c r="GS519">
        <f>IFERROR(INDEX($DO$2:$DO$148,MATCH($DL519,$DM$2:$DM$148,0)),0)</f>
      </c>
      <c r="GT519">
        <f>IFERROR(MATCH($Z519,$DP$519:$FC$519,0),0)</f>
      </c>
      <c r="GU519">
        <f>IF($GT519&gt;0,INDEX($FD$519:$GQ$519,$GT519),"")</f>
      </c>
      <c r="GX519">
        <f>IF($JG519&gt;=1,INDEX($GV:$GV,$JF519+1),"")</f>
      </c>
      <c r="GY519">
        <f>IF($JG519&gt;=2,INDEX($GV:$GV,$JF519+2),"")</f>
      </c>
      <c r="GZ519">
        <f>IF($JG519&gt;=3,INDEX($GV:$GV,$JF519+3),"")</f>
      </c>
      <c r="HA519">
        <f>IF($JG519&gt;=4,INDEX($GV:$GV,$JF519+4),"")</f>
      </c>
      <c r="HB519">
        <f>IF($JG519&gt;=5,INDEX($GV:$GV,$JF519+5),"")</f>
      </c>
      <c r="HC519">
        <f>IF($JG519&gt;=6,INDEX($GV:$GV,$JF519+6),"")</f>
      </c>
      <c r="HD519">
        <f>IF($JG519&gt;=7,INDEX($GV:$GV,$JF519+7),"")</f>
      </c>
      <c r="HE519">
        <f>IF($JG519&gt;=8,INDEX($GV:$GV,$JF519+8),"")</f>
      </c>
      <c r="HF519">
        <f>IF($JG519&gt;=9,INDEX($GV:$GV,$JF519+9),"")</f>
      </c>
      <c r="HG519">
        <f>IF($JG519&gt;=10,INDEX($GV:$GV,$JF519+10),"")</f>
      </c>
      <c r="HH519">
        <f>IF($JG519&gt;=11,INDEX($GV:$GV,$JF519+11),"")</f>
      </c>
      <c r="HI519">
        <f>IF($JG519&gt;=12,INDEX($GV:$GV,$JF519+12),"")</f>
      </c>
      <c r="HJ519">
        <f>IF($JG519&gt;=13,INDEX($GV:$GV,$JF519+13),"")</f>
      </c>
      <c r="HK519">
        <f>IF($JG519&gt;=14,INDEX($GV:$GV,$JF519+14),"")</f>
      </c>
      <c r="HL519">
        <f>IF($JG519&gt;=15,INDEX($GV:$GV,$JF519+15),"")</f>
      </c>
      <c r="HM519">
        <f>IF($JG519&gt;=16,INDEX($GV:$GV,$JF519+16),"")</f>
      </c>
      <c r="HN519">
        <f>IF($JG519&gt;=17,INDEX($GV:$GV,$JF519+17),"")</f>
      </c>
      <c r="HO519">
        <f>IF($JG519&gt;=18,INDEX($GV:$GV,$JF519+18),"")</f>
      </c>
      <c r="HP519">
        <f>IF($JG519&gt;=19,INDEX($GV:$GV,$JF519+19),"")</f>
      </c>
      <c r="HQ519">
        <f>IF($JG519&gt;=20,INDEX($GV:$GV,$JF519+20),"")</f>
      </c>
      <c r="HR519">
        <f>IF($JG519&gt;=21,INDEX($GV:$GV,$JF519+21),"")</f>
      </c>
      <c r="HS519">
        <f>IF($JG519&gt;=22,INDEX($GV:$GV,$JF519+22),"")</f>
      </c>
      <c r="HT519">
        <f>IF($JG519&gt;=23,INDEX($GV:$GV,$JF519+23),"")</f>
      </c>
      <c r="HU519">
        <f>IF($JG519&gt;=24,INDEX($GV:$GV,$JF519+24),"")</f>
      </c>
      <c r="HV519">
        <f>IF($JG519&gt;=25,INDEX($GV:$GV,$JF519+25),"")</f>
      </c>
      <c r="HW519">
        <f>IF($JG519&gt;=26,INDEX($GV:$GV,$JF519+26),"")</f>
      </c>
      <c r="HX519">
        <f>IF($JG519&gt;=27,INDEX($GV:$GV,$JF519+27),"")</f>
      </c>
      <c r="HY519">
        <f>IF($JG519&gt;=28,INDEX($GV:$GV,$JF519+28),"")</f>
      </c>
      <c r="HZ519">
        <f>IF($JG519&gt;=29,INDEX($GV:$GV,$JF519+29),"")</f>
      </c>
      <c r="IA519">
        <f>IF($JG519&gt;=30,INDEX($GV:$GV,$JF519+30),"")</f>
      </c>
      <c r="IB519">
        <f>IF($JG519&gt;=31,INDEX($GV:$GV,$JF519+31),"")</f>
      </c>
      <c r="IC519">
        <f>IF($JG519&gt;=32,INDEX($GV:$GV,$JF519+32),"")</f>
      </c>
      <c r="ID519">
        <f>IF($JG519&gt;=33,INDEX($GV:$GV,$JF519+33),"")</f>
      </c>
      <c r="IE519">
        <f>IF($JG519&gt;=34,INDEX($GV:$GV,$JF519+34),"")</f>
      </c>
      <c r="IF519">
        <f>IF($JG519&gt;=35,INDEX($GV:$GV,$JF519+35),"")</f>
      </c>
      <c r="IG519">
        <f>IF($JG519&gt;=36,INDEX($GV:$GV,$JF519+36),"")</f>
      </c>
      <c r="IH519">
        <f>IF($JG519&gt;=37,INDEX($GV:$GV,$JF519+37),"")</f>
      </c>
      <c r="II519">
        <f>IF($JG519&gt;=38,INDEX($GV:$GV,$JF519+38),"")</f>
      </c>
      <c r="IJ519">
        <f>IF($JG519&gt;=39,INDEX($GV:$GV,$JF519+39),"")</f>
      </c>
      <c r="IK519">
        <f>IF($JG519&gt;=40,INDEX($GV:$GV,$JF519+40),"")</f>
      </c>
      <c r="IL519">
        <f>IF($JG519&gt;=41,INDEX($GV:$GV,$JF519+41),"")</f>
      </c>
      <c r="IM519">
        <f>IF($JG519&gt;=42,INDEX($GV:$GV,$JF519+42),"")</f>
      </c>
      <c r="IN519">
        <f>IF($JG519&gt;=43,INDEX($GV:$GV,$JF519+43),"")</f>
      </c>
      <c r="IO519">
        <f>IF($JG519&gt;=44,INDEX($GV:$GV,$JF519+44),"")</f>
      </c>
      <c r="IP519">
        <f>IF($JG519&gt;=45,INDEX($GV:$GV,$JF519+45),"")</f>
      </c>
      <c r="IQ519">
        <f>IF($JG519&gt;=46,INDEX($GV:$GV,$JF519+46),"")</f>
      </c>
      <c r="IR519">
        <f>IF($JG519&gt;=47,INDEX($GV:$GV,$JF519+47),"")</f>
      </c>
      <c r="IS519">
        <f>IF($JG519&gt;=48,INDEX($GV:$GV,$JF519+48),"")</f>
      </c>
      <c r="IT519">
        <f>IF($JG519&gt;=49,INDEX($GV:$GV,$JF519+49),"")</f>
      </c>
      <c r="IU519">
        <f>IF($JG519&gt;=50,INDEX($GV:$GV,$JF519+50),"")</f>
      </c>
      <c r="IV519">
        <f>IF($JG519&gt;=51,INDEX($GV:$GV,$JF519+51),"")</f>
      </c>
      <c r="IW519">
        <f>IF($JG519&gt;=52,INDEX($GV:$GV,$JF519+52),"")</f>
      </c>
      <c r="IX519">
        <f>IF($JG519&gt;=53,INDEX($GV:$GV,$JF519+53),"")</f>
      </c>
      <c r="IY519">
        <f>IF($JG519&gt;=54,INDEX($GV:$GV,$JF519+54),"")</f>
      </c>
      <c r="IZ519">
        <f>IF($JG519&gt;=55,INDEX($GV:$GV,$JF519+55),"")</f>
      </c>
      <c r="JA519">
        <f>IF($JG519&gt;=56,INDEX($GV:$GV,$JF519+56),"")</f>
      </c>
      <c r="JB519">
        <f>IF($JG519&gt;=57,INDEX($GV:$GV,$JF519+57),"")</f>
      </c>
      <c r="JC519">
        <f>IF($JG519&gt;=58,INDEX($GV:$GV,$JF519+58),"")</f>
      </c>
      <c r="JD519">
        <f>IF($JG519&gt;=59,INDEX($GV:$GV,$JF519+59),"")</f>
      </c>
      <c r="JE519">
        <f>IF($JG519&gt;=60,INDEX($GV:$GV,$JF519+60),"")</f>
      </c>
      <c r="JF519">
        <f>IFERROR(MATCH($GU519,$GV$2:$GV$322,0)+1,0)</f>
      </c>
      <c r="JG519">
        <f>IFERROR(INDEX($GW$2:$GW$322,MATCH($GU519,$GV$2:$GV$322,0)),0)</f>
      </c>
      <c r="JH519" t="s">
        <v>44</v>
      </c>
      <c r="JI519" t="s">
        <v>44</v>
      </c>
    </row>
    <row r="520" spans="1:269" x14ac:dyDescent="0.25">
      <c r="R520">
        <f>IF(OR($U520="",$Q520=""),"",IFERROR($U520/$Q520,0))</f>
      </c>
      <c r="S520">
        <f>IF($U520="","",
SUM($T520,$V520,$AA520,$W520,$Y520)*
(1-IF($AB520="",0,VALUE($AB520)/100)))</f>
      </c>
      <c r="T520">
        <f>IF($U520="","",$U520)</f>
      </c>
      <c r="V520">
        <f>IF($U520="","",
IF($O520="","",
IF(ISNUMBER(SEARCH("exempt",LOWER($O520))),0,
$U520*(VALUE(SUBSTITUTE($O520,"%",""))/100))))</f>
      </c>
      <c r="AC520">
        <f>IFERROR(IF(FIND(" - ",$K520)&gt;0,MID($K520,FIND(" - ",$K520)+3,LEN($K520)),""),"")</f>
      </c>
      <c r="AL520" t="s">
        <v>1406</v>
      </c>
      <c r="AT520">
        <f>IFERROR(LEFT($K520,FIND(" - ",$K520)-1),$K520)</f>
      </c>
      <c r="AW520">
        <f>IF($CL520&gt;=1,INDEX($AU:$AU,$CK520+1),"")</f>
      </c>
      <c r="AX520">
        <f>IF($CL520&gt;=2,INDEX($AU:$AU,$CK520+2),"")</f>
      </c>
      <c r="AY520">
        <f>IF($CL520&gt;=3,INDEX($AU:$AU,$CK520+3),"")</f>
      </c>
      <c r="AZ520">
        <f>IF($CL520&gt;=4,INDEX($AU:$AU,$CK520+4),"")</f>
      </c>
      <c r="BA520">
        <f>IF($CL520&gt;=5,INDEX($AU:$AU,$CK520+5),"")</f>
      </c>
      <c r="BB520">
        <f>IF($CL520&gt;=6,INDEX($AU:$AU,$CK520+6),"")</f>
      </c>
      <c r="BC520">
        <f>IF($CL520&gt;=7,INDEX($AU:$AU,$CK520+7),"")</f>
      </c>
      <c r="BD520">
        <f>IF($CL520&gt;=8,INDEX($AU:$AU,$CK520+8),"")</f>
      </c>
      <c r="BE520">
        <f>IF($CL520&gt;=9,INDEX($AU:$AU,$CK520+9),"")</f>
      </c>
      <c r="BF520">
        <f>IF($CL520&gt;=10,INDEX($AU:$AU,$CK520+10),"")</f>
      </c>
      <c r="BG520">
        <f>IF($CL520&gt;=11,INDEX($AU:$AU,$CK520+11),"")</f>
      </c>
      <c r="BH520">
        <f>IF($CL520&gt;=12,INDEX($AU:$AU,$CK520+12),"")</f>
      </c>
      <c r="BI520">
        <f>IF($CL520&gt;=13,INDEX($AU:$AU,$CK520+13),"")</f>
      </c>
      <c r="BJ520">
        <f>IF($CL520&gt;=14,INDEX($AU:$AU,$CK520+14),"")</f>
      </c>
      <c r="BK520">
        <f>IF($CL520&gt;=15,INDEX($AU:$AU,$CK520+15),"")</f>
      </c>
      <c r="BL520">
        <f>IF($CL520&gt;=16,INDEX($AU:$AU,$CK520+16),"")</f>
      </c>
      <c r="BM520">
        <f>IF($CL520&gt;=17,INDEX($AU:$AU,$CK520+17),"")</f>
      </c>
      <c r="BN520">
        <f>IF($CL520&gt;=18,INDEX($AU:$AU,$CK520+18),"")</f>
      </c>
      <c r="BO520">
        <f>IF($CL520&gt;=19,INDEX($AU:$AU,$CK520+19),"")</f>
      </c>
      <c r="BP520">
        <f>IF($CL520&gt;=20,INDEX($AU:$AU,$CK520+20),"")</f>
      </c>
      <c r="BQ520">
        <f>IF($CL520&gt;=21,INDEX($AU:$AU,$CK520+21),"")</f>
      </c>
      <c r="BR520">
        <f>IF($CL520&gt;=22,INDEX($AU:$AU,$CK520+22),"")</f>
      </c>
      <c r="BS520">
        <f>IF($CL520&gt;=23,INDEX($AU:$AU,$CK520+23),"")</f>
      </c>
      <c r="BT520">
        <f>IF($CL520&gt;=24,INDEX($AU:$AU,$CK520+24),"")</f>
      </c>
      <c r="BU520">
        <f>IF($CL520&gt;=25,INDEX($AU:$AU,$CK520+25),"")</f>
      </c>
      <c r="BV520">
        <f>IF($CL520&gt;=26,INDEX($AU:$AU,$CK520+26),"")</f>
      </c>
      <c r="BW520">
        <f>IF($CL520&gt;=27,INDEX($AU:$AU,$CK520+27),"")</f>
      </c>
      <c r="BX520">
        <f>IF($CL520&gt;=28,INDEX($AU:$AU,$CK520+28),"")</f>
      </c>
      <c r="BY520">
        <f>IF($CL520&gt;=29,INDEX($AU:$AU,$CK520+29),"")</f>
      </c>
      <c r="BZ520">
        <f>IF($CL520&gt;=30,INDEX($AU:$AU,$CK520+30),"")</f>
      </c>
      <c r="CA520">
        <f>IF($CL520&gt;=31,INDEX($AU:$AU,$CK520+31),"")</f>
      </c>
      <c r="CB520">
        <f>IF($CL520&gt;=32,INDEX($AU:$AU,$CK520+32),"")</f>
      </c>
      <c r="CC520">
        <f>IF($CL520&gt;=33,INDEX($AU:$AU,$CK520+33),"")</f>
      </c>
      <c r="CD520">
        <f>IF($CL520&gt;=34,INDEX($AU:$AU,$CK520+34),"")</f>
      </c>
      <c r="CE520">
        <f>IF($CL520&gt;=35,INDEX($AU:$AU,$CK520+35),"")</f>
      </c>
      <c r="CF520">
        <f>IF($CL520&gt;=36,INDEX($AU:$AU,$CK520+36),"")</f>
      </c>
      <c r="CG520">
        <f>IF($CL520&gt;=37,INDEX($AU:$AU,$CK520+37),"")</f>
      </c>
      <c r="CH520">
        <f>IF($CL520&gt;=38,INDEX($AU:$AU,$CK520+38),"")</f>
      </c>
      <c r="CI520">
        <f>IF($CL520&gt;=39,INDEX($AU:$AU,$CK520+39),"")</f>
      </c>
      <c r="CJ520">
        <f>IF($CL520&gt;=40,INDEX($AU:$AU,$CK520+40),"")</f>
      </c>
      <c r="CK520">
        <f>IFERROR(MATCH($AT520,$AU$2:$AU$133,0)+1,0)</f>
      </c>
      <c r="CL520">
        <f>IFERROR(INDEX($AV$2:$AV$133,MATCH($AT520,$AU$2:$AU$133,0)),0)</f>
      </c>
      <c r="CM520">
        <f>IFERROR(LEFT($L520,FIND(" - ",$L520)-1),$L520)</f>
      </c>
      <c r="CN520" t="s">
        <v>149</v>
      </c>
      <c r="CP520">
        <f>IF($DK520&gt;=1,INDEX($CN:$CN,$DJ520+1),"")</f>
      </c>
      <c r="CQ520">
        <f>IF($DK520&gt;=2,INDEX($CN:$CN,$DJ520+2),"")</f>
      </c>
      <c r="CR520">
        <f>IF($DK520&gt;=3,INDEX($CN:$CN,$DJ520+3),"")</f>
      </c>
      <c r="CS520">
        <f>IF($DK520&gt;=4,INDEX($CN:$CN,$DJ520+4),"")</f>
      </c>
      <c r="CT520">
        <f>IF($DK520&gt;=5,INDEX($CN:$CN,$DJ520+5),"")</f>
      </c>
      <c r="CU520">
        <f>IF($DK520&gt;=6,INDEX($CN:$CN,$DJ520+6),"")</f>
      </c>
      <c r="CV520">
        <f>IF($DK520&gt;=7,INDEX($CN:$CN,$DJ520+7),"")</f>
      </c>
      <c r="CW520">
        <f>IF($DK520&gt;=8,INDEX($CN:$CN,$DJ520+8),"")</f>
      </c>
      <c r="CX520">
        <f>IF($DK520&gt;=9,INDEX($CN:$CN,$DJ520+9),"")</f>
      </c>
      <c r="CY520">
        <f>IF($DK520&gt;=10,INDEX($CN:$CN,$DJ520+10),"")</f>
      </c>
      <c r="CZ520">
        <f>IF($DK520&gt;=11,INDEX($CN:$CN,$DJ520+11),"")</f>
      </c>
      <c r="DA520">
        <f>IF($DK520&gt;=12,INDEX($CN:$CN,$DJ520+12),"")</f>
      </c>
      <c r="DB520">
        <f>IF($DK520&gt;=13,INDEX($CN:$CN,$DJ520+13),"")</f>
      </c>
      <c r="DC520">
        <f>IF($DK520&gt;=14,INDEX($CN:$CN,$DJ520+14),"")</f>
      </c>
      <c r="DD520">
        <f>IF($DK520&gt;=15,INDEX($CN:$CN,$DJ520+15),"")</f>
      </c>
      <c r="DE520">
        <f>IF($DK520&gt;=16,INDEX($CN:$CN,$DJ520+16),"")</f>
      </c>
      <c r="DF520">
        <f>IF($DK520&gt;=17,INDEX($CN:$CN,$DJ520+17),"")</f>
      </c>
      <c r="DG520">
        <f>IF($DK520&gt;=18,INDEX($CN:$CN,$DJ520+18),"")</f>
      </c>
      <c r="DH520">
        <f>IF($DK520&gt;=19,INDEX($CN:$CN,$DJ520+19),"")</f>
      </c>
      <c r="DI520">
        <f>IF($DK520&gt;=20,INDEX($CN:$CN,$DJ520+20),"")</f>
      </c>
      <c r="DJ520">
        <f>IFERROR(MATCH($CM520,$CN$2:$CN$1089,0)+1,0)</f>
      </c>
      <c r="DK520">
        <f>IFERROR(INDEX($CO$2:$CO$1089,MATCH($CM520,$CN$2:$CN$1089,0)),0)</f>
      </c>
      <c r="DL520">
        <f>IFERROR(INDEX($AS:$AS,MATCH($O520,$AR:$AR,0))&amp;"","")</f>
      </c>
      <c r="DP520">
        <f>IF($GS520&gt;=1,INDEX($DM:$DM,$GR520+1),"")</f>
      </c>
      <c r="DQ520">
        <f>IF($GS520&gt;=2,INDEX($DM:$DM,$GR520+2),"")</f>
      </c>
      <c r="DR520">
        <f>IF($GS520&gt;=3,INDEX($DM:$DM,$GR520+3),"")</f>
      </c>
      <c r="DS520">
        <f>IF($GS520&gt;=4,INDEX($DM:$DM,$GR520+4),"")</f>
      </c>
      <c r="DT520">
        <f>IF($GS520&gt;=5,INDEX($DM:$DM,$GR520+5),"")</f>
      </c>
      <c r="DU520">
        <f>IF($GS520&gt;=6,INDEX($DM:$DM,$GR520+6),"")</f>
      </c>
      <c r="DV520">
        <f>IF($GS520&gt;=7,INDEX($DM:$DM,$GR520+7),"")</f>
      </c>
      <c r="DW520">
        <f>IF($GS520&gt;=8,INDEX($DM:$DM,$GR520+8),"")</f>
      </c>
      <c r="DX520">
        <f>IF($GS520&gt;=9,INDEX($DM:$DM,$GR520+9),"")</f>
      </c>
      <c r="DY520">
        <f>IF($GS520&gt;=10,INDEX($DM:$DM,$GR520+10),"")</f>
      </c>
      <c r="DZ520">
        <f>IF($GS520&gt;=11,INDEX($DM:$DM,$GR520+11),"")</f>
      </c>
      <c r="EA520">
        <f>IF($GS520&gt;=12,INDEX($DM:$DM,$GR520+12),"")</f>
      </c>
      <c r="EB520">
        <f>IF($GS520&gt;=13,INDEX($DM:$DM,$GR520+13),"")</f>
      </c>
      <c r="EC520">
        <f>IF($GS520&gt;=14,INDEX($DM:$DM,$GR520+14),"")</f>
      </c>
      <c r="ED520">
        <f>IF($GS520&gt;=15,INDEX($DM:$DM,$GR520+15),"")</f>
      </c>
      <c r="EE520">
        <f>IF($GS520&gt;=16,INDEX($DM:$DM,$GR520+16),"")</f>
      </c>
      <c r="EF520">
        <f>IF($GS520&gt;=17,INDEX($DM:$DM,$GR520+17),"")</f>
      </c>
      <c r="EG520">
        <f>IF($GS520&gt;=18,INDEX($DM:$DM,$GR520+18),"")</f>
      </c>
      <c r="EH520">
        <f>IF($GS520&gt;=19,INDEX($DM:$DM,$GR520+19),"")</f>
      </c>
      <c r="EI520">
        <f>IF($GS520&gt;=20,INDEX($DM:$DM,$GR520+20),"")</f>
      </c>
      <c r="EJ520">
        <f>IF($GS520&gt;=21,INDEX($DM:$DM,$GR520+21),"")</f>
      </c>
      <c r="EK520">
        <f>IF($GS520&gt;=22,INDEX($DM:$DM,$GR520+22),"")</f>
      </c>
      <c r="EL520">
        <f>IF($GS520&gt;=23,INDEX($DM:$DM,$GR520+23),"")</f>
      </c>
      <c r="EM520">
        <f>IF($GS520&gt;=24,INDEX($DM:$DM,$GR520+24),"")</f>
      </c>
      <c r="EN520">
        <f>IF($GS520&gt;=25,INDEX($DM:$DM,$GR520+25),"")</f>
      </c>
      <c r="EO520">
        <f>IF($GS520&gt;=26,INDEX($DM:$DM,$GR520+26),"")</f>
      </c>
      <c r="EP520">
        <f>IF($GS520&gt;=27,INDEX($DM:$DM,$GR520+27),"")</f>
      </c>
      <c r="EQ520">
        <f>IF($GS520&gt;=28,INDEX($DM:$DM,$GR520+28),"")</f>
      </c>
      <c r="ER520">
        <f>IF($GS520&gt;=29,INDEX($DM:$DM,$GR520+29),"")</f>
      </c>
      <c r="ES520">
        <f>IF($GS520&gt;=30,INDEX($DM:$DM,$GR520+30),"")</f>
      </c>
      <c r="ET520">
        <f>IF($GS520&gt;=31,INDEX($DM:$DM,$GR520+31),"")</f>
      </c>
      <c r="EU520">
        <f>IF($GS520&gt;=32,INDEX($DM:$DM,$GR520+32),"")</f>
      </c>
      <c r="EV520">
        <f>IF($GS520&gt;=33,INDEX($DM:$DM,$GR520+33),"")</f>
      </c>
      <c r="EW520">
        <f>IF($GS520&gt;=34,INDEX($DM:$DM,$GR520+34),"")</f>
      </c>
      <c r="EX520">
        <f>IF($GS520&gt;=35,INDEX($DM:$DM,$GR520+35),"")</f>
      </c>
      <c r="EY520">
        <f>IF($GS520&gt;=36,INDEX($DM:$DM,$GR520+36),"")</f>
      </c>
      <c r="EZ520">
        <f>IF($GS520&gt;=37,INDEX($DM:$DM,$GR520+37),"")</f>
      </c>
      <c r="FA520">
        <f>IF($GS520&gt;=38,INDEX($DM:$DM,$GR520+38),"")</f>
      </c>
      <c r="FB520">
        <f>IF($GS520&gt;=39,INDEX($DM:$DM,$GR520+39),"")</f>
      </c>
      <c r="FC520">
        <f>IF($GS520&gt;=40,INDEX($DM:$DM,$GR520+40),"")</f>
      </c>
      <c r="FD520">
        <f>IF($GS520&gt;=1,INDEX($DN:$DN,$GR520+1),"")</f>
      </c>
      <c r="FE520">
        <f>IF($GS520&gt;=2,INDEX($DN:$DN,$GR520+2),"")</f>
      </c>
      <c r="FF520">
        <f>IF($GS520&gt;=3,INDEX($DN:$DN,$GR520+3),"")</f>
      </c>
      <c r="FG520">
        <f>IF($GS520&gt;=4,INDEX($DN:$DN,$GR520+4),"")</f>
      </c>
      <c r="FH520">
        <f>IF($GS520&gt;=5,INDEX($DN:$DN,$GR520+5),"")</f>
      </c>
      <c r="FI520">
        <f>IF($GS520&gt;=6,INDEX($DN:$DN,$GR520+6),"")</f>
      </c>
      <c r="FJ520">
        <f>IF($GS520&gt;=7,INDEX($DN:$DN,$GR520+7),"")</f>
      </c>
      <c r="FK520">
        <f>IF($GS520&gt;=8,INDEX($DN:$DN,$GR520+8),"")</f>
      </c>
      <c r="FL520">
        <f>IF($GS520&gt;=9,INDEX($DN:$DN,$GR520+9),"")</f>
      </c>
      <c r="FM520">
        <f>IF($GS520&gt;=10,INDEX($DN:$DN,$GR520+10),"")</f>
      </c>
      <c r="FN520">
        <f>IF($GS520&gt;=11,INDEX($DN:$DN,$GR520+11),"")</f>
      </c>
      <c r="FO520">
        <f>IF($GS520&gt;=12,INDEX($DN:$DN,$GR520+12),"")</f>
      </c>
      <c r="FP520">
        <f>IF($GS520&gt;=13,INDEX($DN:$DN,$GR520+13),"")</f>
      </c>
      <c r="FQ520">
        <f>IF($GS520&gt;=14,INDEX($DN:$DN,$GR520+14),"")</f>
      </c>
      <c r="FR520">
        <f>IF($GS520&gt;=15,INDEX($DN:$DN,$GR520+15),"")</f>
      </c>
      <c r="FS520">
        <f>IF($GS520&gt;=16,INDEX($DN:$DN,$GR520+16),"")</f>
      </c>
      <c r="FT520">
        <f>IF($GS520&gt;=17,INDEX($DN:$DN,$GR520+17),"")</f>
      </c>
      <c r="FU520">
        <f>IF($GS520&gt;=18,INDEX($DN:$DN,$GR520+18),"")</f>
      </c>
      <c r="FV520">
        <f>IF($GS520&gt;=19,INDEX($DN:$DN,$GR520+19),"")</f>
      </c>
      <c r="FW520">
        <f>IF($GS520&gt;=20,INDEX($DN:$DN,$GR520+20),"")</f>
      </c>
      <c r="FX520">
        <f>IF($GS520&gt;=21,INDEX($DN:$DN,$GR520+21),"")</f>
      </c>
      <c r="FY520">
        <f>IF($GS520&gt;=22,INDEX($DN:$DN,$GR520+22),"")</f>
      </c>
      <c r="FZ520">
        <f>IF($GS520&gt;=23,INDEX($DN:$DN,$GR520+23),"")</f>
      </c>
      <c r="GA520">
        <f>IF($GS520&gt;=24,INDEX($DN:$DN,$GR520+24),"")</f>
      </c>
      <c r="GB520">
        <f>IF($GS520&gt;=25,INDEX($DN:$DN,$GR520+25),"")</f>
      </c>
      <c r="GC520">
        <f>IF($GS520&gt;=26,INDEX($DN:$DN,$GR520+26),"")</f>
      </c>
      <c r="GD520">
        <f>IF($GS520&gt;=27,INDEX($DN:$DN,$GR520+27),"")</f>
      </c>
      <c r="GE520">
        <f>IF($GS520&gt;=28,INDEX($DN:$DN,$GR520+28),"")</f>
      </c>
      <c r="GF520">
        <f>IF($GS520&gt;=29,INDEX($DN:$DN,$GR520+29),"")</f>
      </c>
      <c r="GG520">
        <f>IF($GS520&gt;=30,INDEX($DN:$DN,$GR520+30),"")</f>
      </c>
      <c r="GH520">
        <f>IF($GS520&gt;=31,INDEX($DN:$DN,$GR520+31),"")</f>
      </c>
      <c r="GI520">
        <f>IF($GS520&gt;=32,INDEX($DN:$DN,$GR520+32),"")</f>
      </c>
      <c r="GJ520">
        <f>IF($GS520&gt;=33,INDEX($DN:$DN,$GR520+33),"")</f>
      </c>
      <c r="GK520">
        <f>IF($GS520&gt;=34,INDEX($DN:$DN,$GR520+34),"")</f>
      </c>
      <c r="GL520">
        <f>IF($GS520&gt;=35,INDEX($DN:$DN,$GR520+35),"")</f>
      </c>
      <c r="GM520">
        <f>IF($GS520&gt;=36,INDEX($DN:$DN,$GR520+36),"")</f>
      </c>
      <c r="GN520">
        <f>IF($GS520&gt;=37,INDEX($DN:$DN,$GR520+37),"")</f>
      </c>
      <c r="GO520">
        <f>IF($GS520&gt;=38,INDEX($DN:$DN,$GR520+38),"")</f>
      </c>
      <c r="GP520">
        <f>IF($GS520&gt;=39,INDEX($DN:$DN,$GR520+39),"")</f>
      </c>
      <c r="GQ520">
        <f>IF($GS520&gt;=40,INDEX($DN:$DN,$GR520+40),"")</f>
      </c>
      <c r="GR520">
        <f>IFERROR(MATCH($DL520,$DM$2:$DM$148,0)+1,0)</f>
      </c>
      <c r="GS520">
        <f>IFERROR(INDEX($DO$2:$DO$148,MATCH($DL520,$DM$2:$DM$148,0)),0)</f>
      </c>
      <c r="GT520">
        <f>IFERROR(MATCH($Z520,$DP$520:$FC$520,0),0)</f>
      </c>
      <c r="GU520">
        <f>IF($GT520&gt;0,INDEX($FD$520:$GQ$520,$GT520),"")</f>
      </c>
      <c r="GX520">
        <f>IF($JG520&gt;=1,INDEX($GV:$GV,$JF520+1),"")</f>
      </c>
      <c r="GY520">
        <f>IF($JG520&gt;=2,INDEX($GV:$GV,$JF520+2),"")</f>
      </c>
      <c r="GZ520">
        <f>IF($JG520&gt;=3,INDEX($GV:$GV,$JF520+3),"")</f>
      </c>
      <c r="HA520">
        <f>IF($JG520&gt;=4,INDEX($GV:$GV,$JF520+4),"")</f>
      </c>
      <c r="HB520">
        <f>IF($JG520&gt;=5,INDEX($GV:$GV,$JF520+5),"")</f>
      </c>
      <c r="HC520">
        <f>IF($JG520&gt;=6,INDEX($GV:$GV,$JF520+6),"")</f>
      </c>
      <c r="HD520">
        <f>IF($JG520&gt;=7,INDEX($GV:$GV,$JF520+7),"")</f>
      </c>
      <c r="HE520">
        <f>IF($JG520&gt;=8,INDEX($GV:$GV,$JF520+8),"")</f>
      </c>
      <c r="HF520">
        <f>IF($JG520&gt;=9,INDEX($GV:$GV,$JF520+9),"")</f>
      </c>
      <c r="HG520">
        <f>IF($JG520&gt;=10,INDEX($GV:$GV,$JF520+10),"")</f>
      </c>
      <c r="HH520">
        <f>IF($JG520&gt;=11,INDEX($GV:$GV,$JF520+11),"")</f>
      </c>
      <c r="HI520">
        <f>IF($JG520&gt;=12,INDEX($GV:$GV,$JF520+12),"")</f>
      </c>
      <c r="HJ520">
        <f>IF($JG520&gt;=13,INDEX($GV:$GV,$JF520+13),"")</f>
      </c>
      <c r="HK520">
        <f>IF($JG520&gt;=14,INDEX($GV:$GV,$JF520+14),"")</f>
      </c>
      <c r="HL520">
        <f>IF($JG520&gt;=15,INDEX($GV:$GV,$JF520+15),"")</f>
      </c>
      <c r="HM520">
        <f>IF($JG520&gt;=16,INDEX($GV:$GV,$JF520+16),"")</f>
      </c>
      <c r="HN520">
        <f>IF($JG520&gt;=17,INDEX($GV:$GV,$JF520+17),"")</f>
      </c>
      <c r="HO520">
        <f>IF($JG520&gt;=18,INDEX($GV:$GV,$JF520+18),"")</f>
      </c>
      <c r="HP520">
        <f>IF($JG520&gt;=19,INDEX($GV:$GV,$JF520+19),"")</f>
      </c>
      <c r="HQ520">
        <f>IF($JG520&gt;=20,INDEX($GV:$GV,$JF520+20),"")</f>
      </c>
      <c r="HR520">
        <f>IF($JG520&gt;=21,INDEX($GV:$GV,$JF520+21),"")</f>
      </c>
      <c r="HS520">
        <f>IF($JG520&gt;=22,INDEX($GV:$GV,$JF520+22),"")</f>
      </c>
      <c r="HT520">
        <f>IF($JG520&gt;=23,INDEX($GV:$GV,$JF520+23),"")</f>
      </c>
      <c r="HU520">
        <f>IF($JG520&gt;=24,INDEX($GV:$GV,$JF520+24),"")</f>
      </c>
      <c r="HV520">
        <f>IF($JG520&gt;=25,INDEX($GV:$GV,$JF520+25),"")</f>
      </c>
      <c r="HW520">
        <f>IF($JG520&gt;=26,INDEX($GV:$GV,$JF520+26),"")</f>
      </c>
      <c r="HX520">
        <f>IF($JG520&gt;=27,INDEX($GV:$GV,$JF520+27),"")</f>
      </c>
      <c r="HY520">
        <f>IF($JG520&gt;=28,INDEX($GV:$GV,$JF520+28),"")</f>
      </c>
      <c r="HZ520">
        <f>IF($JG520&gt;=29,INDEX($GV:$GV,$JF520+29),"")</f>
      </c>
      <c r="IA520">
        <f>IF($JG520&gt;=30,INDEX($GV:$GV,$JF520+30),"")</f>
      </c>
      <c r="IB520">
        <f>IF($JG520&gt;=31,INDEX($GV:$GV,$JF520+31),"")</f>
      </c>
      <c r="IC520">
        <f>IF($JG520&gt;=32,INDEX($GV:$GV,$JF520+32),"")</f>
      </c>
      <c r="ID520">
        <f>IF($JG520&gt;=33,INDEX($GV:$GV,$JF520+33),"")</f>
      </c>
      <c r="IE520">
        <f>IF($JG520&gt;=34,INDEX($GV:$GV,$JF520+34),"")</f>
      </c>
      <c r="IF520">
        <f>IF($JG520&gt;=35,INDEX($GV:$GV,$JF520+35),"")</f>
      </c>
      <c r="IG520">
        <f>IF($JG520&gt;=36,INDEX($GV:$GV,$JF520+36),"")</f>
      </c>
      <c r="IH520">
        <f>IF($JG520&gt;=37,INDEX($GV:$GV,$JF520+37),"")</f>
      </c>
      <c r="II520">
        <f>IF($JG520&gt;=38,INDEX($GV:$GV,$JF520+38),"")</f>
      </c>
      <c r="IJ520">
        <f>IF($JG520&gt;=39,INDEX($GV:$GV,$JF520+39),"")</f>
      </c>
      <c r="IK520">
        <f>IF($JG520&gt;=40,INDEX($GV:$GV,$JF520+40),"")</f>
      </c>
      <c r="IL520">
        <f>IF($JG520&gt;=41,INDEX($GV:$GV,$JF520+41),"")</f>
      </c>
      <c r="IM520">
        <f>IF($JG520&gt;=42,INDEX($GV:$GV,$JF520+42),"")</f>
      </c>
      <c r="IN520">
        <f>IF($JG520&gt;=43,INDEX($GV:$GV,$JF520+43),"")</f>
      </c>
      <c r="IO520">
        <f>IF($JG520&gt;=44,INDEX($GV:$GV,$JF520+44),"")</f>
      </c>
      <c r="IP520">
        <f>IF($JG520&gt;=45,INDEX($GV:$GV,$JF520+45),"")</f>
      </c>
      <c r="IQ520">
        <f>IF($JG520&gt;=46,INDEX($GV:$GV,$JF520+46),"")</f>
      </c>
      <c r="IR520">
        <f>IF($JG520&gt;=47,INDEX($GV:$GV,$JF520+47),"")</f>
      </c>
      <c r="IS520">
        <f>IF($JG520&gt;=48,INDEX($GV:$GV,$JF520+48),"")</f>
      </c>
      <c r="IT520">
        <f>IF($JG520&gt;=49,INDEX($GV:$GV,$JF520+49),"")</f>
      </c>
      <c r="IU520">
        <f>IF($JG520&gt;=50,INDEX($GV:$GV,$JF520+50),"")</f>
      </c>
      <c r="IV520">
        <f>IF($JG520&gt;=51,INDEX($GV:$GV,$JF520+51),"")</f>
      </c>
      <c r="IW520">
        <f>IF($JG520&gt;=52,INDEX($GV:$GV,$JF520+52),"")</f>
      </c>
      <c r="IX520">
        <f>IF($JG520&gt;=53,INDEX($GV:$GV,$JF520+53),"")</f>
      </c>
      <c r="IY520">
        <f>IF($JG520&gt;=54,INDEX($GV:$GV,$JF520+54),"")</f>
      </c>
      <c r="IZ520">
        <f>IF($JG520&gt;=55,INDEX($GV:$GV,$JF520+55),"")</f>
      </c>
      <c r="JA520">
        <f>IF($JG520&gt;=56,INDEX($GV:$GV,$JF520+56),"")</f>
      </c>
      <c r="JB520">
        <f>IF($JG520&gt;=57,INDEX($GV:$GV,$JF520+57),"")</f>
      </c>
      <c r="JC520">
        <f>IF($JG520&gt;=58,INDEX($GV:$GV,$JF520+58),"")</f>
      </c>
      <c r="JD520">
        <f>IF($JG520&gt;=59,INDEX($GV:$GV,$JF520+59),"")</f>
      </c>
      <c r="JE520">
        <f>IF($JG520&gt;=60,INDEX($GV:$GV,$JF520+60),"")</f>
      </c>
      <c r="JF520">
        <f>IFERROR(MATCH($GU520,$GV$2:$GV$322,0)+1,0)</f>
      </c>
      <c r="JG520">
        <f>IFERROR(INDEX($GW$2:$GW$322,MATCH($GU520,$GV$2:$GV$322,0)),0)</f>
      </c>
      <c r="JH520" t="s">
        <v>44</v>
      </c>
      <c r="JI520" t="s">
        <v>44</v>
      </c>
    </row>
    <row r="521" spans="1:269" x14ac:dyDescent="0.25">
      <c r="R521">
        <f>IF(OR($U521="",$Q521=""),"",IFERROR($U521/$Q521,0))</f>
      </c>
      <c r="S521">
        <f>IF($U521="","",
SUM($T521,$V521,$AA521,$W521,$Y521)*
(1-IF($AB521="",0,VALUE($AB521)/100)))</f>
      </c>
      <c r="T521">
        <f>IF($U521="","",$U521)</f>
      </c>
      <c r="V521">
        <f>IF($U521="","",
IF($O521="","",
IF(ISNUMBER(SEARCH("exempt",LOWER($O521))),0,
$U521*(VALUE(SUBSTITUTE($O521,"%",""))/100))))</f>
      </c>
      <c r="AC521">
        <f>IFERROR(IF(FIND(" - ",$K521)&gt;0,MID($K521,FIND(" - ",$K521)+3,LEN($K521)),""),"")</f>
      </c>
      <c r="AL521" t="s">
        <v>1407</v>
      </c>
      <c r="AT521">
        <f>IFERROR(LEFT($K521,FIND(" - ",$K521)-1),$K521)</f>
      </c>
      <c r="AW521">
        <f>IF($CL521&gt;=1,INDEX($AU:$AU,$CK521+1),"")</f>
      </c>
      <c r="AX521">
        <f>IF($CL521&gt;=2,INDEX($AU:$AU,$CK521+2),"")</f>
      </c>
      <c r="AY521">
        <f>IF($CL521&gt;=3,INDEX($AU:$AU,$CK521+3),"")</f>
      </c>
      <c r="AZ521">
        <f>IF($CL521&gt;=4,INDEX($AU:$AU,$CK521+4),"")</f>
      </c>
      <c r="BA521">
        <f>IF($CL521&gt;=5,INDEX($AU:$AU,$CK521+5),"")</f>
      </c>
      <c r="BB521">
        <f>IF($CL521&gt;=6,INDEX($AU:$AU,$CK521+6),"")</f>
      </c>
      <c r="BC521">
        <f>IF($CL521&gt;=7,INDEX($AU:$AU,$CK521+7),"")</f>
      </c>
      <c r="BD521">
        <f>IF($CL521&gt;=8,INDEX($AU:$AU,$CK521+8),"")</f>
      </c>
      <c r="BE521">
        <f>IF($CL521&gt;=9,INDEX($AU:$AU,$CK521+9),"")</f>
      </c>
      <c r="BF521">
        <f>IF($CL521&gt;=10,INDEX($AU:$AU,$CK521+10),"")</f>
      </c>
      <c r="BG521">
        <f>IF($CL521&gt;=11,INDEX($AU:$AU,$CK521+11),"")</f>
      </c>
      <c r="BH521">
        <f>IF($CL521&gt;=12,INDEX($AU:$AU,$CK521+12),"")</f>
      </c>
      <c r="BI521">
        <f>IF($CL521&gt;=13,INDEX($AU:$AU,$CK521+13),"")</f>
      </c>
      <c r="BJ521">
        <f>IF($CL521&gt;=14,INDEX($AU:$AU,$CK521+14),"")</f>
      </c>
      <c r="BK521">
        <f>IF($CL521&gt;=15,INDEX($AU:$AU,$CK521+15),"")</f>
      </c>
      <c r="BL521">
        <f>IF($CL521&gt;=16,INDEX($AU:$AU,$CK521+16),"")</f>
      </c>
      <c r="BM521">
        <f>IF($CL521&gt;=17,INDEX($AU:$AU,$CK521+17),"")</f>
      </c>
      <c r="BN521">
        <f>IF($CL521&gt;=18,INDEX($AU:$AU,$CK521+18),"")</f>
      </c>
      <c r="BO521">
        <f>IF($CL521&gt;=19,INDEX($AU:$AU,$CK521+19),"")</f>
      </c>
      <c r="BP521">
        <f>IF($CL521&gt;=20,INDEX($AU:$AU,$CK521+20),"")</f>
      </c>
      <c r="BQ521">
        <f>IF($CL521&gt;=21,INDEX($AU:$AU,$CK521+21),"")</f>
      </c>
      <c r="BR521">
        <f>IF($CL521&gt;=22,INDEX($AU:$AU,$CK521+22),"")</f>
      </c>
      <c r="BS521">
        <f>IF($CL521&gt;=23,INDEX($AU:$AU,$CK521+23),"")</f>
      </c>
      <c r="BT521">
        <f>IF($CL521&gt;=24,INDEX($AU:$AU,$CK521+24),"")</f>
      </c>
      <c r="BU521">
        <f>IF($CL521&gt;=25,INDEX($AU:$AU,$CK521+25),"")</f>
      </c>
      <c r="BV521">
        <f>IF($CL521&gt;=26,INDEX($AU:$AU,$CK521+26),"")</f>
      </c>
      <c r="BW521">
        <f>IF($CL521&gt;=27,INDEX($AU:$AU,$CK521+27),"")</f>
      </c>
      <c r="BX521">
        <f>IF($CL521&gt;=28,INDEX($AU:$AU,$CK521+28),"")</f>
      </c>
      <c r="BY521">
        <f>IF($CL521&gt;=29,INDEX($AU:$AU,$CK521+29),"")</f>
      </c>
      <c r="BZ521">
        <f>IF($CL521&gt;=30,INDEX($AU:$AU,$CK521+30),"")</f>
      </c>
      <c r="CA521">
        <f>IF($CL521&gt;=31,INDEX($AU:$AU,$CK521+31),"")</f>
      </c>
      <c r="CB521">
        <f>IF($CL521&gt;=32,INDEX($AU:$AU,$CK521+32),"")</f>
      </c>
      <c r="CC521">
        <f>IF($CL521&gt;=33,INDEX($AU:$AU,$CK521+33),"")</f>
      </c>
      <c r="CD521">
        <f>IF($CL521&gt;=34,INDEX($AU:$AU,$CK521+34),"")</f>
      </c>
      <c r="CE521">
        <f>IF($CL521&gt;=35,INDEX($AU:$AU,$CK521+35),"")</f>
      </c>
      <c r="CF521">
        <f>IF($CL521&gt;=36,INDEX($AU:$AU,$CK521+36),"")</f>
      </c>
      <c r="CG521">
        <f>IF($CL521&gt;=37,INDEX($AU:$AU,$CK521+37),"")</f>
      </c>
      <c r="CH521">
        <f>IF($CL521&gt;=38,INDEX($AU:$AU,$CK521+38),"")</f>
      </c>
      <c r="CI521">
        <f>IF($CL521&gt;=39,INDEX($AU:$AU,$CK521+39),"")</f>
      </c>
      <c r="CJ521">
        <f>IF($CL521&gt;=40,INDEX($AU:$AU,$CK521+40),"")</f>
      </c>
      <c r="CK521">
        <f>IFERROR(MATCH($AT521,$AU$2:$AU$133,0)+1,0)</f>
      </c>
      <c r="CL521">
        <f>IFERROR(INDEX($AV$2:$AV$133,MATCH($AT521,$AU$2:$AU$133,0)),0)</f>
      </c>
      <c r="CM521">
        <f>IFERROR(LEFT($L521,FIND(" - ",$L521)-1),$L521)</f>
      </c>
      <c r="CN521" t="s">
        <v>1408</v>
      </c>
      <c r="CO521">
        <v>1</v>
      </c>
      <c r="CP521">
        <f>IF($DK521&gt;=1,INDEX($CN:$CN,$DJ521+1),"")</f>
      </c>
      <c r="CQ521">
        <f>IF($DK521&gt;=2,INDEX($CN:$CN,$DJ521+2),"")</f>
      </c>
      <c r="CR521">
        <f>IF($DK521&gt;=3,INDEX($CN:$CN,$DJ521+3),"")</f>
      </c>
      <c r="CS521">
        <f>IF($DK521&gt;=4,INDEX($CN:$CN,$DJ521+4),"")</f>
      </c>
      <c r="CT521">
        <f>IF($DK521&gt;=5,INDEX($CN:$CN,$DJ521+5),"")</f>
      </c>
      <c r="CU521">
        <f>IF($DK521&gt;=6,INDEX($CN:$CN,$DJ521+6),"")</f>
      </c>
      <c r="CV521">
        <f>IF($DK521&gt;=7,INDEX($CN:$CN,$DJ521+7),"")</f>
      </c>
      <c r="CW521">
        <f>IF($DK521&gt;=8,INDEX($CN:$CN,$DJ521+8),"")</f>
      </c>
      <c r="CX521">
        <f>IF($DK521&gt;=9,INDEX($CN:$CN,$DJ521+9),"")</f>
      </c>
      <c r="CY521">
        <f>IF($DK521&gt;=10,INDEX($CN:$CN,$DJ521+10),"")</f>
      </c>
      <c r="CZ521">
        <f>IF($DK521&gt;=11,INDEX($CN:$CN,$DJ521+11),"")</f>
      </c>
      <c r="DA521">
        <f>IF($DK521&gt;=12,INDEX($CN:$CN,$DJ521+12),"")</f>
      </c>
      <c r="DB521">
        <f>IF($DK521&gt;=13,INDEX($CN:$CN,$DJ521+13),"")</f>
      </c>
      <c r="DC521">
        <f>IF($DK521&gt;=14,INDEX($CN:$CN,$DJ521+14),"")</f>
      </c>
      <c r="DD521">
        <f>IF($DK521&gt;=15,INDEX($CN:$CN,$DJ521+15),"")</f>
      </c>
      <c r="DE521">
        <f>IF($DK521&gt;=16,INDEX($CN:$CN,$DJ521+16),"")</f>
      </c>
      <c r="DF521">
        <f>IF($DK521&gt;=17,INDEX($CN:$CN,$DJ521+17),"")</f>
      </c>
      <c r="DG521">
        <f>IF($DK521&gt;=18,INDEX($CN:$CN,$DJ521+18),"")</f>
      </c>
      <c r="DH521">
        <f>IF($DK521&gt;=19,INDEX($CN:$CN,$DJ521+19),"")</f>
      </c>
      <c r="DI521">
        <f>IF($DK521&gt;=20,INDEX($CN:$CN,$DJ521+20),"")</f>
      </c>
      <c r="DJ521">
        <f>IFERROR(MATCH($CM521,$CN$2:$CN$1089,0)+1,0)</f>
      </c>
      <c r="DK521">
        <f>IFERROR(INDEX($CO$2:$CO$1089,MATCH($CM521,$CN$2:$CN$1089,0)),0)</f>
      </c>
      <c r="DL521">
        <f>IFERROR(INDEX($AS:$AS,MATCH($O521,$AR:$AR,0))&amp;"","")</f>
      </c>
      <c r="DP521">
        <f>IF($GS521&gt;=1,INDEX($DM:$DM,$GR521+1),"")</f>
      </c>
      <c r="DQ521">
        <f>IF($GS521&gt;=2,INDEX($DM:$DM,$GR521+2),"")</f>
      </c>
      <c r="DR521">
        <f>IF($GS521&gt;=3,INDEX($DM:$DM,$GR521+3),"")</f>
      </c>
      <c r="DS521">
        <f>IF($GS521&gt;=4,INDEX($DM:$DM,$GR521+4),"")</f>
      </c>
      <c r="DT521">
        <f>IF($GS521&gt;=5,INDEX($DM:$DM,$GR521+5),"")</f>
      </c>
      <c r="DU521">
        <f>IF($GS521&gt;=6,INDEX($DM:$DM,$GR521+6),"")</f>
      </c>
      <c r="DV521">
        <f>IF($GS521&gt;=7,INDEX($DM:$DM,$GR521+7),"")</f>
      </c>
      <c r="DW521">
        <f>IF($GS521&gt;=8,INDEX($DM:$DM,$GR521+8),"")</f>
      </c>
      <c r="DX521">
        <f>IF($GS521&gt;=9,INDEX($DM:$DM,$GR521+9),"")</f>
      </c>
      <c r="DY521">
        <f>IF($GS521&gt;=10,INDEX($DM:$DM,$GR521+10),"")</f>
      </c>
      <c r="DZ521">
        <f>IF($GS521&gt;=11,INDEX($DM:$DM,$GR521+11),"")</f>
      </c>
      <c r="EA521">
        <f>IF($GS521&gt;=12,INDEX($DM:$DM,$GR521+12),"")</f>
      </c>
      <c r="EB521">
        <f>IF($GS521&gt;=13,INDEX($DM:$DM,$GR521+13),"")</f>
      </c>
      <c r="EC521">
        <f>IF($GS521&gt;=14,INDEX($DM:$DM,$GR521+14),"")</f>
      </c>
      <c r="ED521">
        <f>IF($GS521&gt;=15,INDEX($DM:$DM,$GR521+15),"")</f>
      </c>
      <c r="EE521">
        <f>IF($GS521&gt;=16,INDEX($DM:$DM,$GR521+16),"")</f>
      </c>
      <c r="EF521">
        <f>IF($GS521&gt;=17,INDEX($DM:$DM,$GR521+17),"")</f>
      </c>
      <c r="EG521">
        <f>IF($GS521&gt;=18,INDEX($DM:$DM,$GR521+18),"")</f>
      </c>
      <c r="EH521">
        <f>IF($GS521&gt;=19,INDEX($DM:$DM,$GR521+19),"")</f>
      </c>
      <c r="EI521">
        <f>IF($GS521&gt;=20,INDEX($DM:$DM,$GR521+20),"")</f>
      </c>
      <c r="EJ521">
        <f>IF($GS521&gt;=21,INDEX($DM:$DM,$GR521+21),"")</f>
      </c>
      <c r="EK521">
        <f>IF($GS521&gt;=22,INDEX($DM:$DM,$GR521+22),"")</f>
      </c>
      <c r="EL521">
        <f>IF($GS521&gt;=23,INDEX($DM:$DM,$GR521+23),"")</f>
      </c>
      <c r="EM521">
        <f>IF($GS521&gt;=24,INDEX($DM:$DM,$GR521+24),"")</f>
      </c>
      <c r="EN521">
        <f>IF($GS521&gt;=25,INDEX($DM:$DM,$GR521+25),"")</f>
      </c>
      <c r="EO521">
        <f>IF($GS521&gt;=26,INDEX($DM:$DM,$GR521+26),"")</f>
      </c>
      <c r="EP521">
        <f>IF($GS521&gt;=27,INDEX($DM:$DM,$GR521+27),"")</f>
      </c>
      <c r="EQ521">
        <f>IF($GS521&gt;=28,INDEX($DM:$DM,$GR521+28),"")</f>
      </c>
      <c r="ER521">
        <f>IF($GS521&gt;=29,INDEX($DM:$DM,$GR521+29),"")</f>
      </c>
      <c r="ES521">
        <f>IF($GS521&gt;=30,INDEX($DM:$DM,$GR521+30),"")</f>
      </c>
      <c r="ET521">
        <f>IF($GS521&gt;=31,INDEX($DM:$DM,$GR521+31),"")</f>
      </c>
      <c r="EU521">
        <f>IF($GS521&gt;=32,INDEX($DM:$DM,$GR521+32),"")</f>
      </c>
      <c r="EV521">
        <f>IF($GS521&gt;=33,INDEX($DM:$DM,$GR521+33),"")</f>
      </c>
      <c r="EW521">
        <f>IF($GS521&gt;=34,INDEX($DM:$DM,$GR521+34),"")</f>
      </c>
      <c r="EX521">
        <f>IF($GS521&gt;=35,INDEX($DM:$DM,$GR521+35),"")</f>
      </c>
      <c r="EY521">
        <f>IF($GS521&gt;=36,INDEX($DM:$DM,$GR521+36),"")</f>
      </c>
      <c r="EZ521">
        <f>IF($GS521&gt;=37,INDEX($DM:$DM,$GR521+37),"")</f>
      </c>
      <c r="FA521">
        <f>IF($GS521&gt;=38,INDEX($DM:$DM,$GR521+38),"")</f>
      </c>
      <c r="FB521">
        <f>IF($GS521&gt;=39,INDEX($DM:$DM,$GR521+39),"")</f>
      </c>
      <c r="FC521">
        <f>IF($GS521&gt;=40,INDEX($DM:$DM,$GR521+40),"")</f>
      </c>
      <c r="FD521">
        <f>IF($GS521&gt;=1,INDEX($DN:$DN,$GR521+1),"")</f>
      </c>
      <c r="FE521">
        <f>IF($GS521&gt;=2,INDEX($DN:$DN,$GR521+2),"")</f>
      </c>
      <c r="FF521">
        <f>IF($GS521&gt;=3,INDEX($DN:$DN,$GR521+3),"")</f>
      </c>
      <c r="FG521">
        <f>IF($GS521&gt;=4,INDEX($DN:$DN,$GR521+4),"")</f>
      </c>
      <c r="FH521">
        <f>IF($GS521&gt;=5,INDEX($DN:$DN,$GR521+5),"")</f>
      </c>
      <c r="FI521">
        <f>IF($GS521&gt;=6,INDEX($DN:$DN,$GR521+6),"")</f>
      </c>
      <c r="FJ521">
        <f>IF($GS521&gt;=7,INDEX($DN:$DN,$GR521+7),"")</f>
      </c>
      <c r="FK521">
        <f>IF($GS521&gt;=8,INDEX($DN:$DN,$GR521+8),"")</f>
      </c>
      <c r="FL521">
        <f>IF($GS521&gt;=9,INDEX($DN:$DN,$GR521+9),"")</f>
      </c>
      <c r="FM521">
        <f>IF($GS521&gt;=10,INDEX($DN:$DN,$GR521+10),"")</f>
      </c>
      <c r="FN521">
        <f>IF($GS521&gt;=11,INDEX($DN:$DN,$GR521+11),"")</f>
      </c>
      <c r="FO521">
        <f>IF($GS521&gt;=12,INDEX($DN:$DN,$GR521+12),"")</f>
      </c>
      <c r="FP521">
        <f>IF($GS521&gt;=13,INDEX($DN:$DN,$GR521+13),"")</f>
      </c>
      <c r="FQ521">
        <f>IF($GS521&gt;=14,INDEX($DN:$DN,$GR521+14),"")</f>
      </c>
      <c r="FR521">
        <f>IF($GS521&gt;=15,INDEX($DN:$DN,$GR521+15),"")</f>
      </c>
      <c r="FS521">
        <f>IF($GS521&gt;=16,INDEX($DN:$DN,$GR521+16),"")</f>
      </c>
      <c r="FT521">
        <f>IF($GS521&gt;=17,INDEX($DN:$DN,$GR521+17),"")</f>
      </c>
      <c r="FU521">
        <f>IF($GS521&gt;=18,INDEX($DN:$DN,$GR521+18),"")</f>
      </c>
      <c r="FV521">
        <f>IF($GS521&gt;=19,INDEX($DN:$DN,$GR521+19),"")</f>
      </c>
      <c r="FW521">
        <f>IF($GS521&gt;=20,INDEX($DN:$DN,$GR521+20),"")</f>
      </c>
      <c r="FX521">
        <f>IF($GS521&gt;=21,INDEX($DN:$DN,$GR521+21),"")</f>
      </c>
      <c r="FY521">
        <f>IF($GS521&gt;=22,INDEX($DN:$DN,$GR521+22),"")</f>
      </c>
      <c r="FZ521">
        <f>IF($GS521&gt;=23,INDEX($DN:$DN,$GR521+23),"")</f>
      </c>
      <c r="GA521">
        <f>IF($GS521&gt;=24,INDEX($DN:$DN,$GR521+24),"")</f>
      </c>
      <c r="GB521">
        <f>IF($GS521&gt;=25,INDEX($DN:$DN,$GR521+25),"")</f>
      </c>
      <c r="GC521">
        <f>IF($GS521&gt;=26,INDEX($DN:$DN,$GR521+26),"")</f>
      </c>
      <c r="GD521">
        <f>IF($GS521&gt;=27,INDEX($DN:$DN,$GR521+27),"")</f>
      </c>
      <c r="GE521">
        <f>IF($GS521&gt;=28,INDEX($DN:$DN,$GR521+28),"")</f>
      </c>
      <c r="GF521">
        <f>IF($GS521&gt;=29,INDEX($DN:$DN,$GR521+29),"")</f>
      </c>
      <c r="GG521">
        <f>IF($GS521&gt;=30,INDEX($DN:$DN,$GR521+30),"")</f>
      </c>
      <c r="GH521">
        <f>IF($GS521&gt;=31,INDEX($DN:$DN,$GR521+31),"")</f>
      </c>
      <c r="GI521">
        <f>IF($GS521&gt;=32,INDEX($DN:$DN,$GR521+32),"")</f>
      </c>
      <c r="GJ521">
        <f>IF($GS521&gt;=33,INDEX($DN:$DN,$GR521+33),"")</f>
      </c>
      <c r="GK521">
        <f>IF($GS521&gt;=34,INDEX($DN:$DN,$GR521+34),"")</f>
      </c>
      <c r="GL521">
        <f>IF($GS521&gt;=35,INDEX($DN:$DN,$GR521+35),"")</f>
      </c>
      <c r="GM521">
        <f>IF($GS521&gt;=36,INDEX($DN:$DN,$GR521+36),"")</f>
      </c>
      <c r="GN521">
        <f>IF($GS521&gt;=37,INDEX($DN:$DN,$GR521+37),"")</f>
      </c>
      <c r="GO521">
        <f>IF($GS521&gt;=38,INDEX($DN:$DN,$GR521+38),"")</f>
      </c>
      <c r="GP521">
        <f>IF($GS521&gt;=39,INDEX($DN:$DN,$GR521+39),"")</f>
      </c>
      <c r="GQ521">
        <f>IF($GS521&gt;=40,INDEX($DN:$DN,$GR521+40),"")</f>
      </c>
      <c r="GR521">
        <f>IFERROR(MATCH($DL521,$DM$2:$DM$148,0)+1,0)</f>
      </c>
      <c r="GS521">
        <f>IFERROR(INDEX($DO$2:$DO$148,MATCH($DL521,$DM$2:$DM$148,0)),0)</f>
      </c>
      <c r="GT521">
        <f>IFERROR(MATCH($Z521,$DP$521:$FC$521,0),0)</f>
      </c>
      <c r="GU521">
        <f>IF($GT521&gt;0,INDEX($FD$521:$GQ$521,$GT521),"")</f>
      </c>
      <c r="GX521">
        <f>IF($JG521&gt;=1,INDEX($GV:$GV,$JF521+1),"")</f>
      </c>
      <c r="GY521">
        <f>IF($JG521&gt;=2,INDEX($GV:$GV,$JF521+2),"")</f>
      </c>
      <c r="GZ521">
        <f>IF($JG521&gt;=3,INDEX($GV:$GV,$JF521+3),"")</f>
      </c>
      <c r="HA521">
        <f>IF($JG521&gt;=4,INDEX($GV:$GV,$JF521+4),"")</f>
      </c>
      <c r="HB521">
        <f>IF($JG521&gt;=5,INDEX($GV:$GV,$JF521+5),"")</f>
      </c>
      <c r="HC521">
        <f>IF($JG521&gt;=6,INDEX($GV:$GV,$JF521+6),"")</f>
      </c>
      <c r="HD521">
        <f>IF($JG521&gt;=7,INDEX($GV:$GV,$JF521+7),"")</f>
      </c>
      <c r="HE521">
        <f>IF($JG521&gt;=8,INDEX($GV:$GV,$JF521+8),"")</f>
      </c>
      <c r="HF521">
        <f>IF($JG521&gt;=9,INDEX($GV:$GV,$JF521+9),"")</f>
      </c>
      <c r="HG521">
        <f>IF($JG521&gt;=10,INDEX($GV:$GV,$JF521+10),"")</f>
      </c>
      <c r="HH521">
        <f>IF($JG521&gt;=11,INDEX($GV:$GV,$JF521+11),"")</f>
      </c>
      <c r="HI521">
        <f>IF($JG521&gt;=12,INDEX($GV:$GV,$JF521+12),"")</f>
      </c>
      <c r="HJ521">
        <f>IF($JG521&gt;=13,INDEX($GV:$GV,$JF521+13),"")</f>
      </c>
      <c r="HK521">
        <f>IF($JG521&gt;=14,INDEX($GV:$GV,$JF521+14),"")</f>
      </c>
      <c r="HL521">
        <f>IF($JG521&gt;=15,INDEX($GV:$GV,$JF521+15),"")</f>
      </c>
      <c r="HM521">
        <f>IF($JG521&gt;=16,INDEX($GV:$GV,$JF521+16),"")</f>
      </c>
      <c r="HN521">
        <f>IF($JG521&gt;=17,INDEX($GV:$GV,$JF521+17),"")</f>
      </c>
      <c r="HO521">
        <f>IF($JG521&gt;=18,INDEX($GV:$GV,$JF521+18),"")</f>
      </c>
      <c r="HP521">
        <f>IF($JG521&gt;=19,INDEX($GV:$GV,$JF521+19),"")</f>
      </c>
      <c r="HQ521">
        <f>IF($JG521&gt;=20,INDEX($GV:$GV,$JF521+20),"")</f>
      </c>
      <c r="HR521">
        <f>IF($JG521&gt;=21,INDEX($GV:$GV,$JF521+21),"")</f>
      </c>
      <c r="HS521">
        <f>IF($JG521&gt;=22,INDEX($GV:$GV,$JF521+22),"")</f>
      </c>
      <c r="HT521">
        <f>IF($JG521&gt;=23,INDEX($GV:$GV,$JF521+23),"")</f>
      </c>
      <c r="HU521">
        <f>IF($JG521&gt;=24,INDEX($GV:$GV,$JF521+24),"")</f>
      </c>
      <c r="HV521">
        <f>IF($JG521&gt;=25,INDEX($GV:$GV,$JF521+25),"")</f>
      </c>
      <c r="HW521">
        <f>IF($JG521&gt;=26,INDEX($GV:$GV,$JF521+26),"")</f>
      </c>
      <c r="HX521">
        <f>IF($JG521&gt;=27,INDEX($GV:$GV,$JF521+27),"")</f>
      </c>
      <c r="HY521">
        <f>IF($JG521&gt;=28,INDEX($GV:$GV,$JF521+28),"")</f>
      </c>
      <c r="HZ521">
        <f>IF($JG521&gt;=29,INDEX($GV:$GV,$JF521+29),"")</f>
      </c>
      <c r="IA521">
        <f>IF($JG521&gt;=30,INDEX($GV:$GV,$JF521+30),"")</f>
      </c>
      <c r="IB521">
        <f>IF($JG521&gt;=31,INDEX($GV:$GV,$JF521+31),"")</f>
      </c>
      <c r="IC521">
        <f>IF($JG521&gt;=32,INDEX($GV:$GV,$JF521+32),"")</f>
      </c>
      <c r="ID521">
        <f>IF($JG521&gt;=33,INDEX($GV:$GV,$JF521+33),"")</f>
      </c>
      <c r="IE521">
        <f>IF($JG521&gt;=34,INDEX($GV:$GV,$JF521+34),"")</f>
      </c>
      <c r="IF521">
        <f>IF($JG521&gt;=35,INDEX($GV:$GV,$JF521+35),"")</f>
      </c>
      <c r="IG521">
        <f>IF($JG521&gt;=36,INDEX($GV:$GV,$JF521+36),"")</f>
      </c>
      <c r="IH521">
        <f>IF($JG521&gt;=37,INDEX($GV:$GV,$JF521+37),"")</f>
      </c>
      <c r="II521">
        <f>IF($JG521&gt;=38,INDEX($GV:$GV,$JF521+38),"")</f>
      </c>
      <c r="IJ521">
        <f>IF($JG521&gt;=39,INDEX($GV:$GV,$JF521+39),"")</f>
      </c>
      <c r="IK521">
        <f>IF($JG521&gt;=40,INDEX($GV:$GV,$JF521+40),"")</f>
      </c>
      <c r="IL521">
        <f>IF($JG521&gt;=41,INDEX($GV:$GV,$JF521+41),"")</f>
      </c>
      <c r="IM521">
        <f>IF($JG521&gt;=42,INDEX($GV:$GV,$JF521+42),"")</f>
      </c>
      <c r="IN521">
        <f>IF($JG521&gt;=43,INDEX($GV:$GV,$JF521+43),"")</f>
      </c>
      <c r="IO521">
        <f>IF($JG521&gt;=44,INDEX($GV:$GV,$JF521+44),"")</f>
      </c>
      <c r="IP521">
        <f>IF($JG521&gt;=45,INDEX($GV:$GV,$JF521+45),"")</f>
      </c>
      <c r="IQ521">
        <f>IF($JG521&gt;=46,INDEX($GV:$GV,$JF521+46),"")</f>
      </c>
      <c r="IR521">
        <f>IF($JG521&gt;=47,INDEX($GV:$GV,$JF521+47),"")</f>
      </c>
      <c r="IS521">
        <f>IF($JG521&gt;=48,INDEX($GV:$GV,$JF521+48),"")</f>
      </c>
      <c r="IT521">
        <f>IF($JG521&gt;=49,INDEX($GV:$GV,$JF521+49),"")</f>
      </c>
      <c r="IU521">
        <f>IF($JG521&gt;=50,INDEX($GV:$GV,$JF521+50),"")</f>
      </c>
      <c r="IV521">
        <f>IF($JG521&gt;=51,INDEX($GV:$GV,$JF521+51),"")</f>
      </c>
      <c r="IW521">
        <f>IF($JG521&gt;=52,INDEX($GV:$GV,$JF521+52),"")</f>
      </c>
      <c r="IX521">
        <f>IF($JG521&gt;=53,INDEX($GV:$GV,$JF521+53),"")</f>
      </c>
      <c r="IY521">
        <f>IF($JG521&gt;=54,INDEX($GV:$GV,$JF521+54),"")</f>
      </c>
      <c r="IZ521">
        <f>IF($JG521&gt;=55,INDEX($GV:$GV,$JF521+55),"")</f>
      </c>
      <c r="JA521">
        <f>IF($JG521&gt;=56,INDEX($GV:$GV,$JF521+56),"")</f>
      </c>
      <c r="JB521">
        <f>IF($JG521&gt;=57,INDEX($GV:$GV,$JF521+57),"")</f>
      </c>
      <c r="JC521">
        <f>IF($JG521&gt;=58,INDEX($GV:$GV,$JF521+58),"")</f>
      </c>
      <c r="JD521">
        <f>IF($JG521&gt;=59,INDEX($GV:$GV,$JF521+59),"")</f>
      </c>
      <c r="JE521">
        <f>IF($JG521&gt;=60,INDEX($GV:$GV,$JF521+60),"")</f>
      </c>
      <c r="JF521">
        <f>IFERROR(MATCH($GU521,$GV$2:$GV$322,0)+1,0)</f>
      </c>
      <c r="JG521">
        <f>IFERROR(INDEX($GW$2:$GW$322,MATCH($GU521,$GV$2:$GV$322,0)),0)</f>
      </c>
      <c r="JH521" t="s">
        <v>44</v>
      </c>
      <c r="JI521" t="s">
        <v>44</v>
      </c>
    </row>
    <row r="522" spans="1:269" x14ac:dyDescent="0.25">
      <c r="R522">
        <f>IF(OR($U522="",$Q522=""),"",IFERROR($U522/$Q522,0))</f>
      </c>
      <c r="S522">
        <f>IF($U522="","",
SUM($T522,$V522,$AA522,$W522,$Y522)*
(1-IF($AB522="",0,VALUE($AB522)/100)))</f>
      </c>
      <c r="T522">
        <f>IF($U522="","",$U522)</f>
      </c>
      <c r="V522">
        <f>IF($U522="","",
IF($O522="","",
IF(ISNUMBER(SEARCH("exempt",LOWER($O522))),0,
$U522*(VALUE(SUBSTITUTE($O522,"%",""))/100))))</f>
      </c>
      <c r="AC522">
        <f>IFERROR(IF(FIND(" - ",$K522)&gt;0,MID($K522,FIND(" - ",$K522)+3,LEN($K522)),""),"")</f>
      </c>
      <c r="AL522" t="s">
        <v>1409</v>
      </c>
      <c r="AT522">
        <f>IFERROR(LEFT($K522,FIND(" - ",$K522)-1),$K522)</f>
      </c>
      <c r="AW522">
        <f>IF($CL522&gt;=1,INDEX($AU:$AU,$CK522+1),"")</f>
      </c>
      <c r="AX522">
        <f>IF($CL522&gt;=2,INDEX($AU:$AU,$CK522+2),"")</f>
      </c>
      <c r="AY522">
        <f>IF($CL522&gt;=3,INDEX($AU:$AU,$CK522+3),"")</f>
      </c>
      <c r="AZ522">
        <f>IF($CL522&gt;=4,INDEX($AU:$AU,$CK522+4),"")</f>
      </c>
      <c r="BA522">
        <f>IF($CL522&gt;=5,INDEX($AU:$AU,$CK522+5),"")</f>
      </c>
      <c r="BB522">
        <f>IF($CL522&gt;=6,INDEX($AU:$AU,$CK522+6),"")</f>
      </c>
      <c r="BC522">
        <f>IF($CL522&gt;=7,INDEX($AU:$AU,$CK522+7),"")</f>
      </c>
      <c r="BD522">
        <f>IF($CL522&gt;=8,INDEX($AU:$AU,$CK522+8),"")</f>
      </c>
      <c r="BE522">
        <f>IF($CL522&gt;=9,INDEX($AU:$AU,$CK522+9),"")</f>
      </c>
      <c r="BF522">
        <f>IF($CL522&gt;=10,INDEX($AU:$AU,$CK522+10),"")</f>
      </c>
      <c r="BG522">
        <f>IF($CL522&gt;=11,INDEX($AU:$AU,$CK522+11),"")</f>
      </c>
      <c r="BH522">
        <f>IF($CL522&gt;=12,INDEX($AU:$AU,$CK522+12),"")</f>
      </c>
      <c r="BI522">
        <f>IF($CL522&gt;=13,INDEX($AU:$AU,$CK522+13),"")</f>
      </c>
      <c r="BJ522">
        <f>IF($CL522&gt;=14,INDEX($AU:$AU,$CK522+14),"")</f>
      </c>
      <c r="BK522">
        <f>IF($CL522&gt;=15,INDEX($AU:$AU,$CK522+15),"")</f>
      </c>
      <c r="BL522">
        <f>IF($CL522&gt;=16,INDEX($AU:$AU,$CK522+16),"")</f>
      </c>
      <c r="BM522">
        <f>IF($CL522&gt;=17,INDEX($AU:$AU,$CK522+17),"")</f>
      </c>
      <c r="BN522">
        <f>IF($CL522&gt;=18,INDEX($AU:$AU,$CK522+18),"")</f>
      </c>
      <c r="BO522">
        <f>IF($CL522&gt;=19,INDEX($AU:$AU,$CK522+19),"")</f>
      </c>
      <c r="BP522">
        <f>IF($CL522&gt;=20,INDEX($AU:$AU,$CK522+20),"")</f>
      </c>
      <c r="BQ522">
        <f>IF($CL522&gt;=21,INDEX($AU:$AU,$CK522+21),"")</f>
      </c>
      <c r="BR522">
        <f>IF($CL522&gt;=22,INDEX($AU:$AU,$CK522+22),"")</f>
      </c>
      <c r="BS522">
        <f>IF($CL522&gt;=23,INDEX($AU:$AU,$CK522+23),"")</f>
      </c>
      <c r="BT522">
        <f>IF($CL522&gt;=24,INDEX($AU:$AU,$CK522+24),"")</f>
      </c>
      <c r="BU522">
        <f>IF($CL522&gt;=25,INDEX($AU:$AU,$CK522+25),"")</f>
      </c>
      <c r="BV522">
        <f>IF($CL522&gt;=26,INDEX($AU:$AU,$CK522+26),"")</f>
      </c>
      <c r="BW522">
        <f>IF($CL522&gt;=27,INDEX($AU:$AU,$CK522+27),"")</f>
      </c>
      <c r="BX522">
        <f>IF($CL522&gt;=28,INDEX($AU:$AU,$CK522+28),"")</f>
      </c>
      <c r="BY522">
        <f>IF($CL522&gt;=29,INDEX($AU:$AU,$CK522+29),"")</f>
      </c>
      <c r="BZ522">
        <f>IF($CL522&gt;=30,INDEX($AU:$AU,$CK522+30),"")</f>
      </c>
      <c r="CA522">
        <f>IF($CL522&gt;=31,INDEX($AU:$AU,$CK522+31),"")</f>
      </c>
      <c r="CB522">
        <f>IF($CL522&gt;=32,INDEX($AU:$AU,$CK522+32),"")</f>
      </c>
      <c r="CC522">
        <f>IF($CL522&gt;=33,INDEX($AU:$AU,$CK522+33),"")</f>
      </c>
      <c r="CD522">
        <f>IF($CL522&gt;=34,INDEX($AU:$AU,$CK522+34),"")</f>
      </c>
      <c r="CE522">
        <f>IF($CL522&gt;=35,INDEX($AU:$AU,$CK522+35),"")</f>
      </c>
      <c r="CF522">
        <f>IF($CL522&gt;=36,INDEX($AU:$AU,$CK522+36),"")</f>
      </c>
      <c r="CG522">
        <f>IF($CL522&gt;=37,INDEX($AU:$AU,$CK522+37),"")</f>
      </c>
      <c r="CH522">
        <f>IF($CL522&gt;=38,INDEX($AU:$AU,$CK522+38),"")</f>
      </c>
      <c r="CI522">
        <f>IF($CL522&gt;=39,INDEX($AU:$AU,$CK522+39),"")</f>
      </c>
      <c r="CJ522">
        <f>IF($CL522&gt;=40,INDEX($AU:$AU,$CK522+40),"")</f>
      </c>
      <c r="CK522">
        <f>IFERROR(MATCH($AT522,$AU$2:$AU$133,0)+1,0)</f>
      </c>
      <c r="CL522">
        <f>IFERROR(INDEX($AV$2:$AV$133,MATCH($AT522,$AU$2:$AU$133,0)),0)</f>
      </c>
      <c r="CM522">
        <f>IFERROR(LEFT($L522,FIND(" - ",$L522)-1),$L522)</f>
      </c>
      <c r="CN522" t="s">
        <v>221</v>
      </c>
      <c r="CP522">
        <f>IF($DK522&gt;=1,INDEX($CN:$CN,$DJ522+1),"")</f>
      </c>
      <c r="CQ522">
        <f>IF($DK522&gt;=2,INDEX($CN:$CN,$DJ522+2),"")</f>
      </c>
      <c r="CR522">
        <f>IF($DK522&gt;=3,INDEX($CN:$CN,$DJ522+3),"")</f>
      </c>
      <c r="CS522">
        <f>IF($DK522&gt;=4,INDEX($CN:$CN,$DJ522+4),"")</f>
      </c>
      <c r="CT522">
        <f>IF($DK522&gt;=5,INDEX($CN:$CN,$DJ522+5),"")</f>
      </c>
      <c r="CU522">
        <f>IF($DK522&gt;=6,INDEX($CN:$CN,$DJ522+6),"")</f>
      </c>
      <c r="CV522">
        <f>IF($DK522&gt;=7,INDEX($CN:$CN,$DJ522+7),"")</f>
      </c>
      <c r="CW522">
        <f>IF($DK522&gt;=8,INDEX($CN:$CN,$DJ522+8),"")</f>
      </c>
      <c r="CX522">
        <f>IF($DK522&gt;=9,INDEX($CN:$CN,$DJ522+9),"")</f>
      </c>
      <c r="CY522">
        <f>IF($DK522&gt;=10,INDEX($CN:$CN,$DJ522+10),"")</f>
      </c>
      <c r="CZ522">
        <f>IF($DK522&gt;=11,INDEX($CN:$CN,$DJ522+11),"")</f>
      </c>
      <c r="DA522">
        <f>IF($DK522&gt;=12,INDEX($CN:$CN,$DJ522+12),"")</f>
      </c>
      <c r="DB522">
        <f>IF($DK522&gt;=13,INDEX($CN:$CN,$DJ522+13),"")</f>
      </c>
      <c r="DC522">
        <f>IF($DK522&gt;=14,INDEX($CN:$CN,$DJ522+14),"")</f>
      </c>
      <c r="DD522">
        <f>IF($DK522&gt;=15,INDEX($CN:$CN,$DJ522+15),"")</f>
      </c>
      <c r="DE522">
        <f>IF($DK522&gt;=16,INDEX($CN:$CN,$DJ522+16),"")</f>
      </c>
      <c r="DF522">
        <f>IF($DK522&gt;=17,INDEX($CN:$CN,$DJ522+17),"")</f>
      </c>
      <c r="DG522">
        <f>IF($DK522&gt;=18,INDEX($CN:$CN,$DJ522+18),"")</f>
      </c>
      <c r="DH522">
        <f>IF($DK522&gt;=19,INDEX($CN:$CN,$DJ522+19),"")</f>
      </c>
      <c r="DI522">
        <f>IF($DK522&gt;=20,INDEX($CN:$CN,$DJ522+20),"")</f>
      </c>
      <c r="DJ522">
        <f>IFERROR(MATCH($CM522,$CN$2:$CN$1089,0)+1,0)</f>
      </c>
      <c r="DK522">
        <f>IFERROR(INDEX($CO$2:$CO$1089,MATCH($CM522,$CN$2:$CN$1089,0)),0)</f>
      </c>
      <c r="DL522">
        <f>IFERROR(INDEX($AS:$AS,MATCH($O522,$AR:$AR,0))&amp;"","")</f>
      </c>
      <c r="DP522">
        <f>IF($GS522&gt;=1,INDEX($DM:$DM,$GR522+1),"")</f>
      </c>
      <c r="DQ522">
        <f>IF($GS522&gt;=2,INDEX($DM:$DM,$GR522+2),"")</f>
      </c>
      <c r="DR522">
        <f>IF($GS522&gt;=3,INDEX($DM:$DM,$GR522+3),"")</f>
      </c>
      <c r="DS522">
        <f>IF($GS522&gt;=4,INDEX($DM:$DM,$GR522+4),"")</f>
      </c>
      <c r="DT522">
        <f>IF($GS522&gt;=5,INDEX($DM:$DM,$GR522+5),"")</f>
      </c>
      <c r="DU522">
        <f>IF($GS522&gt;=6,INDEX($DM:$DM,$GR522+6),"")</f>
      </c>
      <c r="DV522">
        <f>IF($GS522&gt;=7,INDEX($DM:$DM,$GR522+7),"")</f>
      </c>
      <c r="DW522">
        <f>IF($GS522&gt;=8,INDEX($DM:$DM,$GR522+8),"")</f>
      </c>
      <c r="DX522">
        <f>IF($GS522&gt;=9,INDEX($DM:$DM,$GR522+9),"")</f>
      </c>
      <c r="DY522">
        <f>IF($GS522&gt;=10,INDEX($DM:$DM,$GR522+10),"")</f>
      </c>
      <c r="DZ522">
        <f>IF($GS522&gt;=11,INDEX($DM:$DM,$GR522+11),"")</f>
      </c>
      <c r="EA522">
        <f>IF($GS522&gt;=12,INDEX($DM:$DM,$GR522+12),"")</f>
      </c>
      <c r="EB522">
        <f>IF($GS522&gt;=13,INDEX($DM:$DM,$GR522+13),"")</f>
      </c>
      <c r="EC522">
        <f>IF($GS522&gt;=14,INDEX($DM:$DM,$GR522+14),"")</f>
      </c>
      <c r="ED522">
        <f>IF($GS522&gt;=15,INDEX($DM:$DM,$GR522+15),"")</f>
      </c>
      <c r="EE522">
        <f>IF($GS522&gt;=16,INDEX($DM:$DM,$GR522+16),"")</f>
      </c>
      <c r="EF522">
        <f>IF($GS522&gt;=17,INDEX($DM:$DM,$GR522+17),"")</f>
      </c>
      <c r="EG522">
        <f>IF($GS522&gt;=18,INDEX($DM:$DM,$GR522+18),"")</f>
      </c>
      <c r="EH522">
        <f>IF($GS522&gt;=19,INDEX($DM:$DM,$GR522+19),"")</f>
      </c>
      <c r="EI522">
        <f>IF($GS522&gt;=20,INDEX($DM:$DM,$GR522+20),"")</f>
      </c>
      <c r="EJ522">
        <f>IF($GS522&gt;=21,INDEX($DM:$DM,$GR522+21),"")</f>
      </c>
      <c r="EK522">
        <f>IF($GS522&gt;=22,INDEX($DM:$DM,$GR522+22),"")</f>
      </c>
      <c r="EL522">
        <f>IF($GS522&gt;=23,INDEX($DM:$DM,$GR522+23),"")</f>
      </c>
      <c r="EM522">
        <f>IF($GS522&gt;=24,INDEX($DM:$DM,$GR522+24),"")</f>
      </c>
      <c r="EN522">
        <f>IF($GS522&gt;=25,INDEX($DM:$DM,$GR522+25),"")</f>
      </c>
      <c r="EO522">
        <f>IF($GS522&gt;=26,INDEX($DM:$DM,$GR522+26),"")</f>
      </c>
      <c r="EP522">
        <f>IF($GS522&gt;=27,INDEX($DM:$DM,$GR522+27),"")</f>
      </c>
      <c r="EQ522">
        <f>IF($GS522&gt;=28,INDEX($DM:$DM,$GR522+28),"")</f>
      </c>
      <c r="ER522">
        <f>IF($GS522&gt;=29,INDEX($DM:$DM,$GR522+29),"")</f>
      </c>
      <c r="ES522">
        <f>IF($GS522&gt;=30,INDEX($DM:$DM,$GR522+30),"")</f>
      </c>
      <c r="ET522">
        <f>IF($GS522&gt;=31,INDEX($DM:$DM,$GR522+31),"")</f>
      </c>
      <c r="EU522">
        <f>IF($GS522&gt;=32,INDEX($DM:$DM,$GR522+32),"")</f>
      </c>
      <c r="EV522">
        <f>IF($GS522&gt;=33,INDEX($DM:$DM,$GR522+33),"")</f>
      </c>
      <c r="EW522">
        <f>IF($GS522&gt;=34,INDEX($DM:$DM,$GR522+34),"")</f>
      </c>
      <c r="EX522">
        <f>IF($GS522&gt;=35,INDEX($DM:$DM,$GR522+35),"")</f>
      </c>
      <c r="EY522">
        <f>IF($GS522&gt;=36,INDEX($DM:$DM,$GR522+36),"")</f>
      </c>
      <c r="EZ522">
        <f>IF($GS522&gt;=37,INDEX($DM:$DM,$GR522+37),"")</f>
      </c>
      <c r="FA522">
        <f>IF($GS522&gt;=38,INDEX($DM:$DM,$GR522+38),"")</f>
      </c>
      <c r="FB522">
        <f>IF($GS522&gt;=39,INDEX($DM:$DM,$GR522+39),"")</f>
      </c>
      <c r="FC522">
        <f>IF($GS522&gt;=40,INDEX($DM:$DM,$GR522+40),"")</f>
      </c>
      <c r="FD522">
        <f>IF($GS522&gt;=1,INDEX($DN:$DN,$GR522+1),"")</f>
      </c>
      <c r="FE522">
        <f>IF($GS522&gt;=2,INDEX($DN:$DN,$GR522+2),"")</f>
      </c>
      <c r="FF522">
        <f>IF($GS522&gt;=3,INDEX($DN:$DN,$GR522+3),"")</f>
      </c>
      <c r="FG522">
        <f>IF($GS522&gt;=4,INDEX($DN:$DN,$GR522+4),"")</f>
      </c>
      <c r="FH522">
        <f>IF($GS522&gt;=5,INDEX($DN:$DN,$GR522+5),"")</f>
      </c>
      <c r="FI522">
        <f>IF($GS522&gt;=6,INDEX($DN:$DN,$GR522+6),"")</f>
      </c>
      <c r="FJ522">
        <f>IF($GS522&gt;=7,INDEX($DN:$DN,$GR522+7),"")</f>
      </c>
      <c r="FK522">
        <f>IF($GS522&gt;=8,INDEX($DN:$DN,$GR522+8),"")</f>
      </c>
      <c r="FL522">
        <f>IF($GS522&gt;=9,INDEX($DN:$DN,$GR522+9),"")</f>
      </c>
      <c r="FM522">
        <f>IF($GS522&gt;=10,INDEX($DN:$DN,$GR522+10),"")</f>
      </c>
      <c r="FN522">
        <f>IF($GS522&gt;=11,INDEX($DN:$DN,$GR522+11),"")</f>
      </c>
      <c r="FO522">
        <f>IF($GS522&gt;=12,INDEX($DN:$DN,$GR522+12),"")</f>
      </c>
      <c r="FP522">
        <f>IF($GS522&gt;=13,INDEX($DN:$DN,$GR522+13),"")</f>
      </c>
      <c r="FQ522">
        <f>IF($GS522&gt;=14,INDEX($DN:$DN,$GR522+14),"")</f>
      </c>
      <c r="FR522">
        <f>IF($GS522&gt;=15,INDEX($DN:$DN,$GR522+15),"")</f>
      </c>
      <c r="FS522">
        <f>IF($GS522&gt;=16,INDEX($DN:$DN,$GR522+16),"")</f>
      </c>
      <c r="FT522">
        <f>IF($GS522&gt;=17,INDEX($DN:$DN,$GR522+17),"")</f>
      </c>
      <c r="FU522">
        <f>IF($GS522&gt;=18,INDEX($DN:$DN,$GR522+18),"")</f>
      </c>
      <c r="FV522">
        <f>IF($GS522&gt;=19,INDEX($DN:$DN,$GR522+19),"")</f>
      </c>
      <c r="FW522">
        <f>IF($GS522&gt;=20,INDEX($DN:$DN,$GR522+20),"")</f>
      </c>
      <c r="FX522">
        <f>IF($GS522&gt;=21,INDEX($DN:$DN,$GR522+21),"")</f>
      </c>
      <c r="FY522">
        <f>IF($GS522&gt;=22,INDEX($DN:$DN,$GR522+22),"")</f>
      </c>
      <c r="FZ522">
        <f>IF($GS522&gt;=23,INDEX($DN:$DN,$GR522+23),"")</f>
      </c>
      <c r="GA522">
        <f>IF($GS522&gt;=24,INDEX($DN:$DN,$GR522+24),"")</f>
      </c>
      <c r="GB522">
        <f>IF($GS522&gt;=25,INDEX($DN:$DN,$GR522+25),"")</f>
      </c>
      <c r="GC522">
        <f>IF($GS522&gt;=26,INDEX($DN:$DN,$GR522+26),"")</f>
      </c>
      <c r="GD522">
        <f>IF($GS522&gt;=27,INDEX($DN:$DN,$GR522+27),"")</f>
      </c>
      <c r="GE522">
        <f>IF($GS522&gt;=28,INDEX($DN:$DN,$GR522+28),"")</f>
      </c>
      <c r="GF522">
        <f>IF($GS522&gt;=29,INDEX($DN:$DN,$GR522+29),"")</f>
      </c>
      <c r="GG522">
        <f>IF($GS522&gt;=30,INDEX($DN:$DN,$GR522+30),"")</f>
      </c>
      <c r="GH522">
        <f>IF($GS522&gt;=31,INDEX($DN:$DN,$GR522+31),"")</f>
      </c>
      <c r="GI522">
        <f>IF($GS522&gt;=32,INDEX($DN:$DN,$GR522+32),"")</f>
      </c>
      <c r="GJ522">
        <f>IF($GS522&gt;=33,INDEX($DN:$DN,$GR522+33),"")</f>
      </c>
      <c r="GK522">
        <f>IF($GS522&gt;=34,INDEX($DN:$DN,$GR522+34),"")</f>
      </c>
      <c r="GL522">
        <f>IF($GS522&gt;=35,INDEX($DN:$DN,$GR522+35),"")</f>
      </c>
      <c r="GM522">
        <f>IF($GS522&gt;=36,INDEX($DN:$DN,$GR522+36),"")</f>
      </c>
      <c r="GN522">
        <f>IF($GS522&gt;=37,INDEX($DN:$DN,$GR522+37),"")</f>
      </c>
      <c r="GO522">
        <f>IF($GS522&gt;=38,INDEX($DN:$DN,$GR522+38),"")</f>
      </c>
      <c r="GP522">
        <f>IF($GS522&gt;=39,INDEX($DN:$DN,$GR522+39),"")</f>
      </c>
      <c r="GQ522">
        <f>IF($GS522&gt;=40,INDEX($DN:$DN,$GR522+40),"")</f>
      </c>
      <c r="GR522">
        <f>IFERROR(MATCH($DL522,$DM$2:$DM$148,0)+1,0)</f>
      </c>
      <c r="GS522">
        <f>IFERROR(INDEX($DO$2:$DO$148,MATCH($DL522,$DM$2:$DM$148,0)),0)</f>
      </c>
      <c r="GT522">
        <f>IFERROR(MATCH($Z522,$DP$522:$FC$522,0),0)</f>
      </c>
      <c r="GU522">
        <f>IF($GT522&gt;0,INDEX($FD$522:$GQ$522,$GT522),"")</f>
      </c>
      <c r="GX522">
        <f>IF($JG522&gt;=1,INDEX($GV:$GV,$JF522+1),"")</f>
      </c>
      <c r="GY522">
        <f>IF($JG522&gt;=2,INDEX($GV:$GV,$JF522+2),"")</f>
      </c>
      <c r="GZ522">
        <f>IF($JG522&gt;=3,INDEX($GV:$GV,$JF522+3),"")</f>
      </c>
      <c r="HA522">
        <f>IF($JG522&gt;=4,INDEX($GV:$GV,$JF522+4),"")</f>
      </c>
      <c r="HB522">
        <f>IF($JG522&gt;=5,INDEX($GV:$GV,$JF522+5),"")</f>
      </c>
      <c r="HC522">
        <f>IF($JG522&gt;=6,INDEX($GV:$GV,$JF522+6),"")</f>
      </c>
      <c r="HD522">
        <f>IF($JG522&gt;=7,INDEX($GV:$GV,$JF522+7),"")</f>
      </c>
      <c r="HE522">
        <f>IF($JG522&gt;=8,INDEX($GV:$GV,$JF522+8),"")</f>
      </c>
      <c r="HF522">
        <f>IF($JG522&gt;=9,INDEX($GV:$GV,$JF522+9),"")</f>
      </c>
      <c r="HG522">
        <f>IF($JG522&gt;=10,INDEX($GV:$GV,$JF522+10),"")</f>
      </c>
      <c r="HH522">
        <f>IF($JG522&gt;=11,INDEX($GV:$GV,$JF522+11),"")</f>
      </c>
      <c r="HI522">
        <f>IF($JG522&gt;=12,INDEX($GV:$GV,$JF522+12),"")</f>
      </c>
      <c r="HJ522">
        <f>IF($JG522&gt;=13,INDEX($GV:$GV,$JF522+13),"")</f>
      </c>
      <c r="HK522">
        <f>IF($JG522&gt;=14,INDEX($GV:$GV,$JF522+14),"")</f>
      </c>
      <c r="HL522">
        <f>IF($JG522&gt;=15,INDEX($GV:$GV,$JF522+15),"")</f>
      </c>
      <c r="HM522">
        <f>IF($JG522&gt;=16,INDEX($GV:$GV,$JF522+16),"")</f>
      </c>
      <c r="HN522">
        <f>IF($JG522&gt;=17,INDEX($GV:$GV,$JF522+17),"")</f>
      </c>
      <c r="HO522">
        <f>IF($JG522&gt;=18,INDEX($GV:$GV,$JF522+18),"")</f>
      </c>
      <c r="HP522">
        <f>IF($JG522&gt;=19,INDEX($GV:$GV,$JF522+19),"")</f>
      </c>
      <c r="HQ522">
        <f>IF($JG522&gt;=20,INDEX($GV:$GV,$JF522+20),"")</f>
      </c>
      <c r="HR522">
        <f>IF($JG522&gt;=21,INDEX($GV:$GV,$JF522+21),"")</f>
      </c>
      <c r="HS522">
        <f>IF($JG522&gt;=22,INDEX($GV:$GV,$JF522+22),"")</f>
      </c>
      <c r="HT522">
        <f>IF($JG522&gt;=23,INDEX($GV:$GV,$JF522+23),"")</f>
      </c>
      <c r="HU522">
        <f>IF($JG522&gt;=24,INDEX($GV:$GV,$JF522+24),"")</f>
      </c>
      <c r="HV522">
        <f>IF($JG522&gt;=25,INDEX($GV:$GV,$JF522+25),"")</f>
      </c>
      <c r="HW522">
        <f>IF($JG522&gt;=26,INDEX($GV:$GV,$JF522+26),"")</f>
      </c>
      <c r="HX522">
        <f>IF($JG522&gt;=27,INDEX($GV:$GV,$JF522+27),"")</f>
      </c>
      <c r="HY522">
        <f>IF($JG522&gt;=28,INDEX($GV:$GV,$JF522+28),"")</f>
      </c>
      <c r="HZ522">
        <f>IF($JG522&gt;=29,INDEX($GV:$GV,$JF522+29),"")</f>
      </c>
      <c r="IA522">
        <f>IF($JG522&gt;=30,INDEX($GV:$GV,$JF522+30),"")</f>
      </c>
      <c r="IB522">
        <f>IF($JG522&gt;=31,INDEX($GV:$GV,$JF522+31),"")</f>
      </c>
      <c r="IC522">
        <f>IF($JG522&gt;=32,INDEX($GV:$GV,$JF522+32),"")</f>
      </c>
      <c r="ID522">
        <f>IF($JG522&gt;=33,INDEX($GV:$GV,$JF522+33),"")</f>
      </c>
      <c r="IE522">
        <f>IF($JG522&gt;=34,INDEX($GV:$GV,$JF522+34),"")</f>
      </c>
      <c r="IF522">
        <f>IF($JG522&gt;=35,INDEX($GV:$GV,$JF522+35),"")</f>
      </c>
      <c r="IG522">
        <f>IF($JG522&gt;=36,INDEX($GV:$GV,$JF522+36),"")</f>
      </c>
      <c r="IH522">
        <f>IF($JG522&gt;=37,INDEX($GV:$GV,$JF522+37),"")</f>
      </c>
      <c r="II522">
        <f>IF($JG522&gt;=38,INDEX($GV:$GV,$JF522+38),"")</f>
      </c>
      <c r="IJ522">
        <f>IF($JG522&gt;=39,INDEX($GV:$GV,$JF522+39),"")</f>
      </c>
      <c r="IK522">
        <f>IF($JG522&gt;=40,INDEX($GV:$GV,$JF522+40),"")</f>
      </c>
      <c r="IL522">
        <f>IF($JG522&gt;=41,INDEX($GV:$GV,$JF522+41),"")</f>
      </c>
      <c r="IM522">
        <f>IF($JG522&gt;=42,INDEX($GV:$GV,$JF522+42),"")</f>
      </c>
      <c r="IN522">
        <f>IF($JG522&gt;=43,INDEX($GV:$GV,$JF522+43),"")</f>
      </c>
      <c r="IO522">
        <f>IF($JG522&gt;=44,INDEX($GV:$GV,$JF522+44),"")</f>
      </c>
      <c r="IP522">
        <f>IF($JG522&gt;=45,INDEX($GV:$GV,$JF522+45),"")</f>
      </c>
      <c r="IQ522">
        <f>IF($JG522&gt;=46,INDEX($GV:$GV,$JF522+46),"")</f>
      </c>
      <c r="IR522">
        <f>IF($JG522&gt;=47,INDEX($GV:$GV,$JF522+47),"")</f>
      </c>
      <c r="IS522">
        <f>IF($JG522&gt;=48,INDEX($GV:$GV,$JF522+48),"")</f>
      </c>
      <c r="IT522">
        <f>IF($JG522&gt;=49,INDEX($GV:$GV,$JF522+49),"")</f>
      </c>
      <c r="IU522">
        <f>IF($JG522&gt;=50,INDEX($GV:$GV,$JF522+50),"")</f>
      </c>
      <c r="IV522">
        <f>IF($JG522&gt;=51,INDEX($GV:$GV,$JF522+51),"")</f>
      </c>
      <c r="IW522">
        <f>IF($JG522&gt;=52,INDEX($GV:$GV,$JF522+52),"")</f>
      </c>
      <c r="IX522">
        <f>IF($JG522&gt;=53,INDEX($GV:$GV,$JF522+53),"")</f>
      </c>
      <c r="IY522">
        <f>IF($JG522&gt;=54,INDEX($GV:$GV,$JF522+54),"")</f>
      </c>
      <c r="IZ522">
        <f>IF($JG522&gt;=55,INDEX($GV:$GV,$JF522+55),"")</f>
      </c>
      <c r="JA522">
        <f>IF($JG522&gt;=56,INDEX($GV:$GV,$JF522+56),"")</f>
      </c>
      <c r="JB522">
        <f>IF($JG522&gt;=57,INDEX($GV:$GV,$JF522+57),"")</f>
      </c>
      <c r="JC522">
        <f>IF($JG522&gt;=58,INDEX($GV:$GV,$JF522+58),"")</f>
      </c>
      <c r="JD522">
        <f>IF($JG522&gt;=59,INDEX($GV:$GV,$JF522+59),"")</f>
      </c>
      <c r="JE522">
        <f>IF($JG522&gt;=60,INDEX($GV:$GV,$JF522+60),"")</f>
      </c>
      <c r="JF522">
        <f>IFERROR(MATCH($GU522,$GV$2:$GV$322,0)+1,0)</f>
      </c>
      <c r="JG522">
        <f>IFERROR(INDEX($GW$2:$GW$322,MATCH($GU522,$GV$2:$GV$322,0)),0)</f>
      </c>
      <c r="JH522" t="s">
        <v>44</v>
      </c>
      <c r="JI522" t="s">
        <v>44</v>
      </c>
    </row>
    <row r="523" spans="1:269" x14ac:dyDescent="0.25">
      <c r="R523">
        <f>IF(OR($U523="",$Q523=""),"",IFERROR($U523/$Q523,0))</f>
      </c>
      <c r="S523">
        <f>IF($U523="","",
SUM($T523,$V523,$AA523,$W523,$Y523)*
(1-IF($AB523="",0,VALUE($AB523)/100)))</f>
      </c>
      <c r="T523">
        <f>IF($U523="","",$U523)</f>
      </c>
      <c r="V523">
        <f>IF($U523="","",
IF($O523="","",
IF(ISNUMBER(SEARCH("exempt",LOWER($O523))),0,
$U523*(VALUE(SUBSTITUTE($O523,"%",""))/100))))</f>
      </c>
      <c r="AC523">
        <f>IFERROR(IF(FIND(" - ",$K523)&gt;0,MID($K523,FIND(" - ",$K523)+3,LEN($K523)),""),"")</f>
      </c>
      <c r="AL523" t="s">
        <v>1410</v>
      </c>
      <c r="AT523">
        <f>IFERROR(LEFT($K523,FIND(" - ",$K523)-1),$K523)</f>
      </c>
      <c r="AW523">
        <f>IF($CL523&gt;=1,INDEX($AU:$AU,$CK523+1),"")</f>
      </c>
      <c r="AX523">
        <f>IF($CL523&gt;=2,INDEX($AU:$AU,$CK523+2),"")</f>
      </c>
      <c r="AY523">
        <f>IF($CL523&gt;=3,INDEX($AU:$AU,$CK523+3),"")</f>
      </c>
      <c r="AZ523">
        <f>IF($CL523&gt;=4,INDEX($AU:$AU,$CK523+4),"")</f>
      </c>
      <c r="BA523">
        <f>IF($CL523&gt;=5,INDEX($AU:$AU,$CK523+5),"")</f>
      </c>
      <c r="BB523">
        <f>IF($CL523&gt;=6,INDEX($AU:$AU,$CK523+6),"")</f>
      </c>
      <c r="BC523">
        <f>IF($CL523&gt;=7,INDEX($AU:$AU,$CK523+7),"")</f>
      </c>
      <c r="BD523">
        <f>IF($CL523&gt;=8,INDEX($AU:$AU,$CK523+8),"")</f>
      </c>
      <c r="BE523">
        <f>IF($CL523&gt;=9,INDEX($AU:$AU,$CK523+9),"")</f>
      </c>
      <c r="BF523">
        <f>IF($CL523&gt;=10,INDEX($AU:$AU,$CK523+10),"")</f>
      </c>
      <c r="BG523">
        <f>IF($CL523&gt;=11,INDEX($AU:$AU,$CK523+11),"")</f>
      </c>
      <c r="BH523">
        <f>IF($CL523&gt;=12,INDEX($AU:$AU,$CK523+12),"")</f>
      </c>
      <c r="BI523">
        <f>IF($CL523&gt;=13,INDEX($AU:$AU,$CK523+13),"")</f>
      </c>
      <c r="BJ523">
        <f>IF($CL523&gt;=14,INDEX($AU:$AU,$CK523+14),"")</f>
      </c>
      <c r="BK523">
        <f>IF($CL523&gt;=15,INDEX($AU:$AU,$CK523+15),"")</f>
      </c>
      <c r="BL523">
        <f>IF($CL523&gt;=16,INDEX($AU:$AU,$CK523+16),"")</f>
      </c>
      <c r="BM523">
        <f>IF($CL523&gt;=17,INDEX($AU:$AU,$CK523+17),"")</f>
      </c>
      <c r="BN523">
        <f>IF($CL523&gt;=18,INDEX($AU:$AU,$CK523+18),"")</f>
      </c>
      <c r="BO523">
        <f>IF($CL523&gt;=19,INDEX($AU:$AU,$CK523+19),"")</f>
      </c>
      <c r="BP523">
        <f>IF($CL523&gt;=20,INDEX($AU:$AU,$CK523+20),"")</f>
      </c>
      <c r="BQ523">
        <f>IF($CL523&gt;=21,INDEX($AU:$AU,$CK523+21),"")</f>
      </c>
      <c r="BR523">
        <f>IF($CL523&gt;=22,INDEX($AU:$AU,$CK523+22),"")</f>
      </c>
      <c r="BS523">
        <f>IF($CL523&gt;=23,INDEX($AU:$AU,$CK523+23),"")</f>
      </c>
      <c r="BT523">
        <f>IF($CL523&gt;=24,INDEX($AU:$AU,$CK523+24),"")</f>
      </c>
      <c r="BU523">
        <f>IF($CL523&gt;=25,INDEX($AU:$AU,$CK523+25),"")</f>
      </c>
      <c r="BV523">
        <f>IF($CL523&gt;=26,INDEX($AU:$AU,$CK523+26),"")</f>
      </c>
      <c r="BW523">
        <f>IF($CL523&gt;=27,INDEX($AU:$AU,$CK523+27),"")</f>
      </c>
      <c r="BX523">
        <f>IF($CL523&gt;=28,INDEX($AU:$AU,$CK523+28),"")</f>
      </c>
      <c r="BY523">
        <f>IF($CL523&gt;=29,INDEX($AU:$AU,$CK523+29),"")</f>
      </c>
      <c r="BZ523">
        <f>IF($CL523&gt;=30,INDEX($AU:$AU,$CK523+30),"")</f>
      </c>
      <c r="CA523">
        <f>IF($CL523&gt;=31,INDEX($AU:$AU,$CK523+31),"")</f>
      </c>
      <c r="CB523">
        <f>IF($CL523&gt;=32,INDEX($AU:$AU,$CK523+32),"")</f>
      </c>
      <c r="CC523">
        <f>IF($CL523&gt;=33,INDEX($AU:$AU,$CK523+33),"")</f>
      </c>
      <c r="CD523">
        <f>IF($CL523&gt;=34,INDEX($AU:$AU,$CK523+34),"")</f>
      </c>
      <c r="CE523">
        <f>IF($CL523&gt;=35,INDEX($AU:$AU,$CK523+35),"")</f>
      </c>
      <c r="CF523">
        <f>IF($CL523&gt;=36,INDEX($AU:$AU,$CK523+36),"")</f>
      </c>
      <c r="CG523">
        <f>IF($CL523&gt;=37,INDEX($AU:$AU,$CK523+37),"")</f>
      </c>
      <c r="CH523">
        <f>IF($CL523&gt;=38,INDEX($AU:$AU,$CK523+38),"")</f>
      </c>
      <c r="CI523">
        <f>IF($CL523&gt;=39,INDEX($AU:$AU,$CK523+39),"")</f>
      </c>
      <c r="CJ523">
        <f>IF($CL523&gt;=40,INDEX($AU:$AU,$CK523+40),"")</f>
      </c>
      <c r="CK523">
        <f>IFERROR(MATCH($AT523,$AU$2:$AU$133,0)+1,0)</f>
      </c>
      <c r="CL523">
        <f>IFERROR(INDEX($AV$2:$AV$133,MATCH($AT523,$AU$2:$AU$133,0)),0)</f>
      </c>
      <c r="CM523">
        <f>IFERROR(LEFT($L523,FIND(" - ",$L523)-1),$L523)</f>
      </c>
      <c r="CN523" t="s">
        <v>1411</v>
      </c>
      <c r="CO523">
        <v>1</v>
      </c>
      <c r="CP523">
        <f>IF($DK523&gt;=1,INDEX($CN:$CN,$DJ523+1),"")</f>
      </c>
      <c r="CQ523">
        <f>IF($DK523&gt;=2,INDEX($CN:$CN,$DJ523+2),"")</f>
      </c>
      <c r="CR523">
        <f>IF($DK523&gt;=3,INDEX($CN:$CN,$DJ523+3),"")</f>
      </c>
      <c r="CS523">
        <f>IF($DK523&gt;=4,INDEX($CN:$CN,$DJ523+4),"")</f>
      </c>
      <c r="CT523">
        <f>IF($DK523&gt;=5,INDEX($CN:$CN,$DJ523+5),"")</f>
      </c>
      <c r="CU523">
        <f>IF($DK523&gt;=6,INDEX($CN:$CN,$DJ523+6),"")</f>
      </c>
      <c r="CV523">
        <f>IF($DK523&gt;=7,INDEX($CN:$CN,$DJ523+7),"")</f>
      </c>
      <c r="CW523">
        <f>IF($DK523&gt;=8,INDEX($CN:$CN,$DJ523+8),"")</f>
      </c>
      <c r="CX523">
        <f>IF($DK523&gt;=9,INDEX($CN:$CN,$DJ523+9),"")</f>
      </c>
      <c r="CY523">
        <f>IF($DK523&gt;=10,INDEX($CN:$CN,$DJ523+10),"")</f>
      </c>
      <c r="CZ523">
        <f>IF($DK523&gt;=11,INDEX($CN:$CN,$DJ523+11),"")</f>
      </c>
      <c r="DA523">
        <f>IF($DK523&gt;=12,INDEX($CN:$CN,$DJ523+12),"")</f>
      </c>
      <c r="DB523">
        <f>IF($DK523&gt;=13,INDEX($CN:$CN,$DJ523+13),"")</f>
      </c>
      <c r="DC523">
        <f>IF($DK523&gt;=14,INDEX($CN:$CN,$DJ523+14),"")</f>
      </c>
      <c r="DD523">
        <f>IF($DK523&gt;=15,INDEX($CN:$CN,$DJ523+15),"")</f>
      </c>
      <c r="DE523">
        <f>IF($DK523&gt;=16,INDEX($CN:$CN,$DJ523+16),"")</f>
      </c>
      <c r="DF523">
        <f>IF($DK523&gt;=17,INDEX($CN:$CN,$DJ523+17),"")</f>
      </c>
      <c r="DG523">
        <f>IF($DK523&gt;=18,INDEX($CN:$CN,$DJ523+18),"")</f>
      </c>
      <c r="DH523">
        <f>IF($DK523&gt;=19,INDEX($CN:$CN,$DJ523+19),"")</f>
      </c>
      <c r="DI523">
        <f>IF($DK523&gt;=20,INDEX($CN:$CN,$DJ523+20),"")</f>
      </c>
      <c r="DJ523">
        <f>IFERROR(MATCH($CM523,$CN$2:$CN$1089,0)+1,0)</f>
      </c>
      <c r="DK523">
        <f>IFERROR(INDEX($CO$2:$CO$1089,MATCH($CM523,$CN$2:$CN$1089,0)),0)</f>
      </c>
      <c r="DL523">
        <f>IFERROR(INDEX($AS:$AS,MATCH($O523,$AR:$AR,0))&amp;"","")</f>
      </c>
      <c r="DP523">
        <f>IF($GS523&gt;=1,INDEX($DM:$DM,$GR523+1),"")</f>
      </c>
      <c r="DQ523">
        <f>IF($GS523&gt;=2,INDEX($DM:$DM,$GR523+2),"")</f>
      </c>
      <c r="DR523">
        <f>IF($GS523&gt;=3,INDEX($DM:$DM,$GR523+3),"")</f>
      </c>
      <c r="DS523">
        <f>IF($GS523&gt;=4,INDEX($DM:$DM,$GR523+4),"")</f>
      </c>
      <c r="DT523">
        <f>IF($GS523&gt;=5,INDEX($DM:$DM,$GR523+5),"")</f>
      </c>
      <c r="DU523">
        <f>IF($GS523&gt;=6,INDEX($DM:$DM,$GR523+6),"")</f>
      </c>
      <c r="DV523">
        <f>IF($GS523&gt;=7,INDEX($DM:$DM,$GR523+7),"")</f>
      </c>
      <c r="DW523">
        <f>IF($GS523&gt;=8,INDEX($DM:$DM,$GR523+8),"")</f>
      </c>
      <c r="DX523">
        <f>IF($GS523&gt;=9,INDEX($DM:$DM,$GR523+9),"")</f>
      </c>
      <c r="DY523">
        <f>IF($GS523&gt;=10,INDEX($DM:$DM,$GR523+10),"")</f>
      </c>
      <c r="DZ523">
        <f>IF($GS523&gt;=11,INDEX($DM:$DM,$GR523+11),"")</f>
      </c>
      <c r="EA523">
        <f>IF($GS523&gt;=12,INDEX($DM:$DM,$GR523+12),"")</f>
      </c>
      <c r="EB523">
        <f>IF($GS523&gt;=13,INDEX($DM:$DM,$GR523+13),"")</f>
      </c>
      <c r="EC523">
        <f>IF($GS523&gt;=14,INDEX($DM:$DM,$GR523+14),"")</f>
      </c>
      <c r="ED523">
        <f>IF($GS523&gt;=15,INDEX($DM:$DM,$GR523+15),"")</f>
      </c>
      <c r="EE523">
        <f>IF($GS523&gt;=16,INDEX($DM:$DM,$GR523+16),"")</f>
      </c>
      <c r="EF523">
        <f>IF($GS523&gt;=17,INDEX($DM:$DM,$GR523+17),"")</f>
      </c>
      <c r="EG523">
        <f>IF($GS523&gt;=18,INDEX($DM:$DM,$GR523+18),"")</f>
      </c>
      <c r="EH523">
        <f>IF($GS523&gt;=19,INDEX($DM:$DM,$GR523+19),"")</f>
      </c>
      <c r="EI523">
        <f>IF($GS523&gt;=20,INDEX($DM:$DM,$GR523+20),"")</f>
      </c>
      <c r="EJ523">
        <f>IF($GS523&gt;=21,INDEX($DM:$DM,$GR523+21),"")</f>
      </c>
      <c r="EK523">
        <f>IF($GS523&gt;=22,INDEX($DM:$DM,$GR523+22),"")</f>
      </c>
      <c r="EL523">
        <f>IF($GS523&gt;=23,INDEX($DM:$DM,$GR523+23),"")</f>
      </c>
      <c r="EM523">
        <f>IF($GS523&gt;=24,INDEX($DM:$DM,$GR523+24),"")</f>
      </c>
      <c r="EN523">
        <f>IF($GS523&gt;=25,INDEX($DM:$DM,$GR523+25),"")</f>
      </c>
      <c r="EO523">
        <f>IF($GS523&gt;=26,INDEX($DM:$DM,$GR523+26),"")</f>
      </c>
      <c r="EP523">
        <f>IF($GS523&gt;=27,INDEX($DM:$DM,$GR523+27),"")</f>
      </c>
      <c r="EQ523">
        <f>IF($GS523&gt;=28,INDEX($DM:$DM,$GR523+28),"")</f>
      </c>
      <c r="ER523">
        <f>IF($GS523&gt;=29,INDEX($DM:$DM,$GR523+29),"")</f>
      </c>
      <c r="ES523">
        <f>IF($GS523&gt;=30,INDEX($DM:$DM,$GR523+30),"")</f>
      </c>
      <c r="ET523">
        <f>IF($GS523&gt;=31,INDEX($DM:$DM,$GR523+31),"")</f>
      </c>
      <c r="EU523">
        <f>IF($GS523&gt;=32,INDEX($DM:$DM,$GR523+32),"")</f>
      </c>
      <c r="EV523">
        <f>IF($GS523&gt;=33,INDEX($DM:$DM,$GR523+33),"")</f>
      </c>
      <c r="EW523">
        <f>IF($GS523&gt;=34,INDEX($DM:$DM,$GR523+34),"")</f>
      </c>
      <c r="EX523">
        <f>IF($GS523&gt;=35,INDEX($DM:$DM,$GR523+35),"")</f>
      </c>
      <c r="EY523">
        <f>IF($GS523&gt;=36,INDEX($DM:$DM,$GR523+36),"")</f>
      </c>
      <c r="EZ523">
        <f>IF($GS523&gt;=37,INDEX($DM:$DM,$GR523+37),"")</f>
      </c>
      <c r="FA523">
        <f>IF($GS523&gt;=38,INDEX($DM:$DM,$GR523+38),"")</f>
      </c>
      <c r="FB523">
        <f>IF($GS523&gt;=39,INDEX($DM:$DM,$GR523+39),"")</f>
      </c>
      <c r="FC523">
        <f>IF($GS523&gt;=40,INDEX($DM:$DM,$GR523+40),"")</f>
      </c>
      <c r="FD523">
        <f>IF($GS523&gt;=1,INDEX($DN:$DN,$GR523+1),"")</f>
      </c>
      <c r="FE523">
        <f>IF($GS523&gt;=2,INDEX($DN:$DN,$GR523+2),"")</f>
      </c>
      <c r="FF523">
        <f>IF($GS523&gt;=3,INDEX($DN:$DN,$GR523+3),"")</f>
      </c>
      <c r="FG523">
        <f>IF($GS523&gt;=4,INDEX($DN:$DN,$GR523+4),"")</f>
      </c>
      <c r="FH523">
        <f>IF($GS523&gt;=5,INDEX($DN:$DN,$GR523+5),"")</f>
      </c>
      <c r="FI523">
        <f>IF($GS523&gt;=6,INDEX($DN:$DN,$GR523+6),"")</f>
      </c>
      <c r="FJ523">
        <f>IF($GS523&gt;=7,INDEX($DN:$DN,$GR523+7),"")</f>
      </c>
      <c r="FK523">
        <f>IF($GS523&gt;=8,INDEX($DN:$DN,$GR523+8),"")</f>
      </c>
      <c r="FL523">
        <f>IF($GS523&gt;=9,INDEX($DN:$DN,$GR523+9),"")</f>
      </c>
      <c r="FM523">
        <f>IF($GS523&gt;=10,INDEX($DN:$DN,$GR523+10),"")</f>
      </c>
      <c r="FN523">
        <f>IF($GS523&gt;=11,INDEX($DN:$DN,$GR523+11),"")</f>
      </c>
      <c r="FO523">
        <f>IF($GS523&gt;=12,INDEX($DN:$DN,$GR523+12),"")</f>
      </c>
      <c r="FP523">
        <f>IF($GS523&gt;=13,INDEX($DN:$DN,$GR523+13),"")</f>
      </c>
      <c r="FQ523">
        <f>IF($GS523&gt;=14,INDEX($DN:$DN,$GR523+14),"")</f>
      </c>
      <c r="FR523">
        <f>IF($GS523&gt;=15,INDEX($DN:$DN,$GR523+15),"")</f>
      </c>
      <c r="FS523">
        <f>IF($GS523&gt;=16,INDEX($DN:$DN,$GR523+16),"")</f>
      </c>
      <c r="FT523">
        <f>IF($GS523&gt;=17,INDEX($DN:$DN,$GR523+17),"")</f>
      </c>
      <c r="FU523">
        <f>IF($GS523&gt;=18,INDEX($DN:$DN,$GR523+18),"")</f>
      </c>
      <c r="FV523">
        <f>IF($GS523&gt;=19,INDEX($DN:$DN,$GR523+19),"")</f>
      </c>
      <c r="FW523">
        <f>IF($GS523&gt;=20,INDEX($DN:$DN,$GR523+20),"")</f>
      </c>
      <c r="FX523">
        <f>IF($GS523&gt;=21,INDEX($DN:$DN,$GR523+21),"")</f>
      </c>
      <c r="FY523">
        <f>IF($GS523&gt;=22,INDEX($DN:$DN,$GR523+22),"")</f>
      </c>
      <c r="FZ523">
        <f>IF($GS523&gt;=23,INDEX($DN:$DN,$GR523+23),"")</f>
      </c>
      <c r="GA523">
        <f>IF($GS523&gt;=24,INDEX($DN:$DN,$GR523+24),"")</f>
      </c>
      <c r="GB523">
        <f>IF($GS523&gt;=25,INDEX($DN:$DN,$GR523+25),"")</f>
      </c>
      <c r="GC523">
        <f>IF($GS523&gt;=26,INDEX($DN:$DN,$GR523+26),"")</f>
      </c>
      <c r="GD523">
        <f>IF($GS523&gt;=27,INDEX($DN:$DN,$GR523+27),"")</f>
      </c>
      <c r="GE523">
        <f>IF($GS523&gt;=28,INDEX($DN:$DN,$GR523+28),"")</f>
      </c>
      <c r="GF523">
        <f>IF($GS523&gt;=29,INDEX($DN:$DN,$GR523+29),"")</f>
      </c>
      <c r="GG523">
        <f>IF($GS523&gt;=30,INDEX($DN:$DN,$GR523+30),"")</f>
      </c>
      <c r="GH523">
        <f>IF($GS523&gt;=31,INDEX($DN:$DN,$GR523+31),"")</f>
      </c>
      <c r="GI523">
        <f>IF($GS523&gt;=32,INDEX($DN:$DN,$GR523+32),"")</f>
      </c>
      <c r="GJ523">
        <f>IF($GS523&gt;=33,INDEX($DN:$DN,$GR523+33),"")</f>
      </c>
      <c r="GK523">
        <f>IF($GS523&gt;=34,INDEX($DN:$DN,$GR523+34),"")</f>
      </c>
      <c r="GL523">
        <f>IF($GS523&gt;=35,INDEX($DN:$DN,$GR523+35),"")</f>
      </c>
      <c r="GM523">
        <f>IF($GS523&gt;=36,INDEX($DN:$DN,$GR523+36),"")</f>
      </c>
      <c r="GN523">
        <f>IF($GS523&gt;=37,INDEX($DN:$DN,$GR523+37),"")</f>
      </c>
      <c r="GO523">
        <f>IF($GS523&gt;=38,INDEX($DN:$DN,$GR523+38),"")</f>
      </c>
      <c r="GP523">
        <f>IF($GS523&gt;=39,INDEX($DN:$DN,$GR523+39),"")</f>
      </c>
      <c r="GQ523">
        <f>IF($GS523&gt;=40,INDEX($DN:$DN,$GR523+40),"")</f>
      </c>
      <c r="GR523">
        <f>IFERROR(MATCH($DL523,$DM$2:$DM$148,0)+1,0)</f>
      </c>
      <c r="GS523">
        <f>IFERROR(INDEX($DO$2:$DO$148,MATCH($DL523,$DM$2:$DM$148,0)),0)</f>
      </c>
      <c r="GT523">
        <f>IFERROR(MATCH($Z523,$DP$523:$FC$523,0),0)</f>
      </c>
      <c r="GU523">
        <f>IF($GT523&gt;0,INDEX($FD$523:$GQ$523,$GT523),"")</f>
      </c>
      <c r="GX523">
        <f>IF($JG523&gt;=1,INDEX($GV:$GV,$JF523+1),"")</f>
      </c>
      <c r="GY523">
        <f>IF($JG523&gt;=2,INDEX($GV:$GV,$JF523+2),"")</f>
      </c>
      <c r="GZ523">
        <f>IF($JG523&gt;=3,INDEX($GV:$GV,$JF523+3),"")</f>
      </c>
      <c r="HA523">
        <f>IF($JG523&gt;=4,INDEX($GV:$GV,$JF523+4),"")</f>
      </c>
      <c r="HB523">
        <f>IF($JG523&gt;=5,INDEX($GV:$GV,$JF523+5),"")</f>
      </c>
      <c r="HC523">
        <f>IF($JG523&gt;=6,INDEX($GV:$GV,$JF523+6),"")</f>
      </c>
      <c r="HD523">
        <f>IF($JG523&gt;=7,INDEX($GV:$GV,$JF523+7),"")</f>
      </c>
      <c r="HE523">
        <f>IF($JG523&gt;=8,INDEX($GV:$GV,$JF523+8),"")</f>
      </c>
      <c r="HF523">
        <f>IF($JG523&gt;=9,INDEX($GV:$GV,$JF523+9),"")</f>
      </c>
      <c r="HG523">
        <f>IF($JG523&gt;=10,INDEX($GV:$GV,$JF523+10),"")</f>
      </c>
      <c r="HH523">
        <f>IF($JG523&gt;=11,INDEX($GV:$GV,$JF523+11),"")</f>
      </c>
      <c r="HI523">
        <f>IF($JG523&gt;=12,INDEX($GV:$GV,$JF523+12),"")</f>
      </c>
      <c r="HJ523">
        <f>IF($JG523&gt;=13,INDEX($GV:$GV,$JF523+13),"")</f>
      </c>
      <c r="HK523">
        <f>IF($JG523&gt;=14,INDEX($GV:$GV,$JF523+14),"")</f>
      </c>
      <c r="HL523">
        <f>IF($JG523&gt;=15,INDEX($GV:$GV,$JF523+15),"")</f>
      </c>
      <c r="HM523">
        <f>IF($JG523&gt;=16,INDEX($GV:$GV,$JF523+16),"")</f>
      </c>
      <c r="HN523">
        <f>IF($JG523&gt;=17,INDEX($GV:$GV,$JF523+17),"")</f>
      </c>
      <c r="HO523">
        <f>IF($JG523&gt;=18,INDEX($GV:$GV,$JF523+18),"")</f>
      </c>
      <c r="HP523">
        <f>IF($JG523&gt;=19,INDEX($GV:$GV,$JF523+19),"")</f>
      </c>
      <c r="HQ523">
        <f>IF($JG523&gt;=20,INDEX($GV:$GV,$JF523+20),"")</f>
      </c>
      <c r="HR523">
        <f>IF($JG523&gt;=21,INDEX($GV:$GV,$JF523+21),"")</f>
      </c>
      <c r="HS523">
        <f>IF($JG523&gt;=22,INDEX($GV:$GV,$JF523+22),"")</f>
      </c>
      <c r="HT523">
        <f>IF($JG523&gt;=23,INDEX($GV:$GV,$JF523+23),"")</f>
      </c>
      <c r="HU523">
        <f>IF($JG523&gt;=24,INDEX($GV:$GV,$JF523+24),"")</f>
      </c>
      <c r="HV523">
        <f>IF($JG523&gt;=25,INDEX($GV:$GV,$JF523+25),"")</f>
      </c>
      <c r="HW523">
        <f>IF($JG523&gt;=26,INDEX($GV:$GV,$JF523+26),"")</f>
      </c>
      <c r="HX523">
        <f>IF($JG523&gt;=27,INDEX($GV:$GV,$JF523+27),"")</f>
      </c>
      <c r="HY523">
        <f>IF($JG523&gt;=28,INDEX($GV:$GV,$JF523+28),"")</f>
      </c>
      <c r="HZ523">
        <f>IF($JG523&gt;=29,INDEX($GV:$GV,$JF523+29),"")</f>
      </c>
      <c r="IA523">
        <f>IF($JG523&gt;=30,INDEX($GV:$GV,$JF523+30),"")</f>
      </c>
      <c r="IB523">
        <f>IF($JG523&gt;=31,INDEX($GV:$GV,$JF523+31),"")</f>
      </c>
      <c r="IC523">
        <f>IF($JG523&gt;=32,INDEX($GV:$GV,$JF523+32),"")</f>
      </c>
      <c r="ID523">
        <f>IF($JG523&gt;=33,INDEX($GV:$GV,$JF523+33),"")</f>
      </c>
      <c r="IE523">
        <f>IF($JG523&gt;=34,INDEX($GV:$GV,$JF523+34),"")</f>
      </c>
      <c r="IF523">
        <f>IF($JG523&gt;=35,INDEX($GV:$GV,$JF523+35),"")</f>
      </c>
      <c r="IG523">
        <f>IF($JG523&gt;=36,INDEX($GV:$GV,$JF523+36),"")</f>
      </c>
      <c r="IH523">
        <f>IF($JG523&gt;=37,INDEX($GV:$GV,$JF523+37),"")</f>
      </c>
      <c r="II523">
        <f>IF($JG523&gt;=38,INDEX($GV:$GV,$JF523+38),"")</f>
      </c>
      <c r="IJ523">
        <f>IF($JG523&gt;=39,INDEX($GV:$GV,$JF523+39),"")</f>
      </c>
      <c r="IK523">
        <f>IF($JG523&gt;=40,INDEX($GV:$GV,$JF523+40),"")</f>
      </c>
      <c r="IL523">
        <f>IF($JG523&gt;=41,INDEX($GV:$GV,$JF523+41),"")</f>
      </c>
      <c r="IM523">
        <f>IF($JG523&gt;=42,INDEX($GV:$GV,$JF523+42),"")</f>
      </c>
      <c r="IN523">
        <f>IF($JG523&gt;=43,INDEX($GV:$GV,$JF523+43),"")</f>
      </c>
      <c r="IO523">
        <f>IF($JG523&gt;=44,INDEX($GV:$GV,$JF523+44),"")</f>
      </c>
      <c r="IP523">
        <f>IF($JG523&gt;=45,INDEX($GV:$GV,$JF523+45),"")</f>
      </c>
      <c r="IQ523">
        <f>IF($JG523&gt;=46,INDEX($GV:$GV,$JF523+46),"")</f>
      </c>
      <c r="IR523">
        <f>IF($JG523&gt;=47,INDEX($GV:$GV,$JF523+47),"")</f>
      </c>
      <c r="IS523">
        <f>IF($JG523&gt;=48,INDEX($GV:$GV,$JF523+48),"")</f>
      </c>
      <c r="IT523">
        <f>IF($JG523&gt;=49,INDEX($GV:$GV,$JF523+49),"")</f>
      </c>
      <c r="IU523">
        <f>IF($JG523&gt;=50,INDEX($GV:$GV,$JF523+50),"")</f>
      </c>
      <c r="IV523">
        <f>IF($JG523&gt;=51,INDEX($GV:$GV,$JF523+51),"")</f>
      </c>
      <c r="IW523">
        <f>IF($JG523&gt;=52,INDEX($GV:$GV,$JF523+52),"")</f>
      </c>
      <c r="IX523">
        <f>IF($JG523&gt;=53,INDEX($GV:$GV,$JF523+53),"")</f>
      </c>
      <c r="IY523">
        <f>IF($JG523&gt;=54,INDEX($GV:$GV,$JF523+54),"")</f>
      </c>
      <c r="IZ523">
        <f>IF($JG523&gt;=55,INDEX($GV:$GV,$JF523+55),"")</f>
      </c>
      <c r="JA523">
        <f>IF($JG523&gt;=56,INDEX($GV:$GV,$JF523+56),"")</f>
      </c>
      <c r="JB523">
        <f>IF($JG523&gt;=57,INDEX($GV:$GV,$JF523+57),"")</f>
      </c>
      <c r="JC523">
        <f>IF($JG523&gt;=58,INDEX($GV:$GV,$JF523+58),"")</f>
      </c>
      <c r="JD523">
        <f>IF($JG523&gt;=59,INDEX($GV:$GV,$JF523+59),"")</f>
      </c>
      <c r="JE523">
        <f>IF($JG523&gt;=60,INDEX($GV:$GV,$JF523+60),"")</f>
      </c>
      <c r="JF523">
        <f>IFERROR(MATCH($GU523,$GV$2:$GV$322,0)+1,0)</f>
      </c>
      <c r="JG523">
        <f>IFERROR(INDEX($GW$2:$GW$322,MATCH($GU523,$GV$2:$GV$322,0)),0)</f>
      </c>
      <c r="JH523" t="s">
        <v>44</v>
      </c>
      <c r="JI523" t="s">
        <v>44</v>
      </c>
    </row>
    <row r="524" spans="1:269" x14ac:dyDescent="0.25">
      <c r="R524">
        <f>IF(OR($U524="",$Q524=""),"",IFERROR($U524/$Q524,0))</f>
      </c>
      <c r="S524">
        <f>IF($U524="","",
SUM($T524,$V524,$AA524,$W524,$Y524)*
(1-IF($AB524="",0,VALUE($AB524)/100)))</f>
      </c>
      <c r="T524">
        <f>IF($U524="","",$U524)</f>
      </c>
      <c r="V524">
        <f>IF($U524="","",
IF($O524="","",
IF(ISNUMBER(SEARCH("exempt",LOWER($O524))),0,
$U524*(VALUE(SUBSTITUTE($O524,"%",""))/100))))</f>
      </c>
      <c r="AC524">
        <f>IFERROR(IF(FIND(" - ",$K524)&gt;0,MID($K524,FIND(" - ",$K524)+3,LEN($K524)),""),"")</f>
      </c>
      <c r="AL524" t="s">
        <v>1412</v>
      </c>
      <c r="AT524">
        <f>IFERROR(LEFT($K524,FIND(" - ",$K524)-1),$K524)</f>
      </c>
      <c r="AW524">
        <f>IF($CL524&gt;=1,INDEX($AU:$AU,$CK524+1),"")</f>
      </c>
      <c r="AX524">
        <f>IF($CL524&gt;=2,INDEX($AU:$AU,$CK524+2),"")</f>
      </c>
      <c r="AY524">
        <f>IF($CL524&gt;=3,INDEX($AU:$AU,$CK524+3),"")</f>
      </c>
      <c r="AZ524">
        <f>IF($CL524&gt;=4,INDEX($AU:$AU,$CK524+4),"")</f>
      </c>
      <c r="BA524">
        <f>IF($CL524&gt;=5,INDEX($AU:$AU,$CK524+5),"")</f>
      </c>
      <c r="BB524">
        <f>IF($CL524&gt;=6,INDEX($AU:$AU,$CK524+6),"")</f>
      </c>
      <c r="BC524">
        <f>IF($CL524&gt;=7,INDEX($AU:$AU,$CK524+7),"")</f>
      </c>
      <c r="BD524">
        <f>IF($CL524&gt;=8,INDEX($AU:$AU,$CK524+8),"")</f>
      </c>
      <c r="BE524">
        <f>IF($CL524&gt;=9,INDEX($AU:$AU,$CK524+9),"")</f>
      </c>
      <c r="BF524">
        <f>IF($CL524&gt;=10,INDEX($AU:$AU,$CK524+10),"")</f>
      </c>
      <c r="BG524">
        <f>IF($CL524&gt;=11,INDEX($AU:$AU,$CK524+11),"")</f>
      </c>
      <c r="BH524">
        <f>IF($CL524&gt;=12,INDEX($AU:$AU,$CK524+12),"")</f>
      </c>
      <c r="BI524">
        <f>IF($CL524&gt;=13,INDEX($AU:$AU,$CK524+13),"")</f>
      </c>
      <c r="BJ524">
        <f>IF($CL524&gt;=14,INDEX($AU:$AU,$CK524+14),"")</f>
      </c>
      <c r="BK524">
        <f>IF($CL524&gt;=15,INDEX($AU:$AU,$CK524+15),"")</f>
      </c>
      <c r="BL524">
        <f>IF($CL524&gt;=16,INDEX($AU:$AU,$CK524+16),"")</f>
      </c>
      <c r="BM524">
        <f>IF($CL524&gt;=17,INDEX($AU:$AU,$CK524+17),"")</f>
      </c>
      <c r="BN524">
        <f>IF($CL524&gt;=18,INDEX($AU:$AU,$CK524+18),"")</f>
      </c>
      <c r="BO524">
        <f>IF($CL524&gt;=19,INDEX($AU:$AU,$CK524+19),"")</f>
      </c>
      <c r="BP524">
        <f>IF($CL524&gt;=20,INDEX($AU:$AU,$CK524+20),"")</f>
      </c>
      <c r="BQ524">
        <f>IF($CL524&gt;=21,INDEX($AU:$AU,$CK524+21),"")</f>
      </c>
      <c r="BR524">
        <f>IF($CL524&gt;=22,INDEX($AU:$AU,$CK524+22),"")</f>
      </c>
      <c r="BS524">
        <f>IF($CL524&gt;=23,INDEX($AU:$AU,$CK524+23),"")</f>
      </c>
      <c r="BT524">
        <f>IF($CL524&gt;=24,INDEX($AU:$AU,$CK524+24),"")</f>
      </c>
      <c r="BU524">
        <f>IF($CL524&gt;=25,INDEX($AU:$AU,$CK524+25),"")</f>
      </c>
      <c r="BV524">
        <f>IF($CL524&gt;=26,INDEX($AU:$AU,$CK524+26),"")</f>
      </c>
      <c r="BW524">
        <f>IF($CL524&gt;=27,INDEX($AU:$AU,$CK524+27),"")</f>
      </c>
      <c r="BX524">
        <f>IF($CL524&gt;=28,INDEX($AU:$AU,$CK524+28),"")</f>
      </c>
      <c r="BY524">
        <f>IF($CL524&gt;=29,INDEX($AU:$AU,$CK524+29),"")</f>
      </c>
      <c r="BZ524">
        <f>IF($CL524&gt;=30,INDEX($AU:$AU,$CK524+30),"")</f>
      </c>
      <c r="CA524">
        <f>IF($CL524&gt;=31,INDEX($AU:$AU,$CK524+31),"")</f>
      </c>
      <c r="CB524">
        <f>IF($CL524&gt;=32,INDEX($AU:$AU,$CK524+32),"")</f>
      </c>
      <c r="CC524">
        <f>IF($CL524&gt;=33,INDEX($AU:$AU,$CK524+33),"")</f>
      </c>
      <c r="CD524">
        <f>IF($CL524&gt;=34,INDEX($AU:$AU,$CK524+34),"")</f>
      </c>
      <c r="CE524">
        <f>IF($CL524&gt;=35,INDEX($AU:$AU,$CK524+35),"")</f>
      </c>
      <c r="CF524">
        <f>IF($CL524&gt;=36,INDEX($AU:$AU,$CK524+36),"")</f>
      </c>
      <c r="CG524">
        <f>IF($CL524&gt;=37,INDEX($AU:$AU,$CK524+37),"")</f>
      </c>
      <c r="CH524">
        <f>IF($CL524&gt;=38,INDEX($AU:$AU,$CK524+38),"")</f>
      </c>
      <c r="CI524">
        <f>IF($CL524&gt;=39,INDEX($AU:$AU,$CK524+39),"")</f>
      </c>
      <c r="CJ524">
        <f>IF($CL524&gt;=40,INDEX($AU:$AU,$CK524+40),"")</f>
      </c>
      <c r="CK524">
        <f>IFERROR(MATCH($AT524,$AU$2:$AU$133,0)+1,0)</f>
      </c>
      <c r="CL524">
        <f>IFERROR(INDEX($AV$2:$AV$133,MATCH($AT524,$AU$2:$AU$133,0)),0)</f>
      </c>
      <c r="CM524">
        <f>IFERROR(LEFT($L524,FIND(" - ",$L524)-1),$L524)</f>
      </c>
      <c r="CN524" t="s">
        <v>149</v>
      </c>
      <c r="CP524">
        <f>IF($DK524&gt;=1,INDEX($CN:$CN,$DJ524+1),"")</f>
      </c>
      <c r="CQ524">
        <f>IF($DK524&gt;=2,INDEX($CN:$CN,$DJ524+2),"")</f>
      </c>
      <c r="CR524">
        <f>IF($DK524&gt;=3,INDEX($CN:$CN,$DJ524+3),"")</f>
      </c>
      <c r="CS524">
        <f>IF($DK524&gt;=4,INDEX($CN:$CN,$DJ524+4),"")</f>
      </c>
      <c r="CT524">
        <f>IF($DK524&gt;=5,INDEX($CN:$CN,$DJ524+5),"")</f>
      </c>
      <c r="CU524">
        <f>IF($DK524&gt;=6,INDEX($CN:$CN,$DJ524+6),"")</f>
      </c>
      <c r="CV524">
        <f>IF($DK524&gt;=7,INDEX($CN:$CN,$DJ524+7),"")</f>
      </c>
      <c r="CW524">
        <f>IF($DK524&gt;=8,INDEX($CN:$CN,$DJ524+8),"")</f>
      </c>
      <c r="CX524">
        <f>IF($DK524&gt;=9,INDEX($CN:$CN,$DJ524+9),"")</f>
      </c>
      <c r="CY524">
        <f>IF($DK524&gt;=10,INDEX($CN:$CN,$DJ524+10),"")</f>
      </c>
      <c r="CZ524">
        <f>IF($DK524&gt;=11,INDEX($CN:$CN,$DJ524+11),"")</f>
      </c>
      <c r="DA524">
        <f>IF($DK524&gt;=12,INDEX($CN:$CN,$DJ524+12),"")</f>
      </c>
      <c r="DB524">
        <f>IF($DK524&gt;=13,INDEX($CN:$CN,$DJ524+13),"")</f>
      </c>
      <c r="DC524">
        <f>IF($DK524&gt;=14,INDEX($CN:$CN,$DJ524+14),"")</f>
      </c>
      <c r="DD524">
        <f>IF($DK524&gt;=15,INDEX($CN:$CN,$DJ524+15),"")</f>
      </c>
      <c r="DE524">
        <f>IF($DK524&gt;=16,INDEX($CN:$CN,$DJ524+16),"")</f>
      </c>
      <c r="DF524">
        <f>IF($DK524&gt;=17,INDEX($CN:$CN,$DJ524+17),"")</f>
      </c>
      <c r="DG524">
        <f>IF($DK524&gt;=18,INDEX($CN:$CN,$DJ524+18),"")</f>
      </c>
      <c r="DH524">
        <f>IF($DK524&gt;=19,INDEX($CN:$CN,$DJ524+19),"")</f>
      </c>
      <c r="DI524">
        <f>IF($DK524&gt;=20,INDEX($CN:$CN,$DJ524+20),"")</f>
      </c>
      <c r="DJ524">
        <f>IFERROR(MATCH($CM524,$CN$2:$CN$1089,0)+1,0)</f>
      </c>
      <c r="DK524">
        <f>IFERROR(INDEX($CO$2:$CO$1089,MATCH($CM524,$CN$2:$CN$1089,0)),0)</f>
      </c>
      <c r="DL524">
        <f>IFERROR(INDEX($AS:$AS,MATCH($O524,$AR:$AR,0))&amp;"","")</f>
      </c>
      <c r="DP524">
        <f>IF($GS524&gt;=1,INDEX($DM:$DM,$GR524+1),"")</f>
      </c>
      <c r="DQ524">
        <f>IF($GS524&gt;=2,INDEX($DM:$DM,$GR524+2),"")</f>
      </c>
      <c r="DR524">
        <f>IF($GS524&gt;=3,INDEX($DM:$DM,$GR524+3),"")</f>
      </c>
      <c r="DS524">
        <f>IF($GS524&gt;=4,INDEX($DM:$DM,$GR524+4),"")</f>
      </c>
      <c r="DT524">
        <f>IF($GS524&gt;=5,INDEX($DM:$DM,$GR524+5),"")</f>
      </c>
      <c r="DU524">
        <f>IF($GS524&gt;=6,INDEX($DM:$DM,$GR524+6),"")</f>
      </c>
      <c r="DV524">
        <f>IF($GS524&gt;=7,INDEX($DM:$DM,$GR524+7),"")</f>
      </c>
      <c r="DW524">
        <f>IF($GS524&gt;=8,INDEX($DM:$DM,$GR524+8),"")</f>
      </c>
      <c r="DX524">
        <f>IF($GS524&gt;=9,INDEX($DM:$DM,$GR524+9),"")</f>
      </c>
      <c r="DY524">
        <f>IF($GS524&gt;=10,INDEX($DM:$DM,$GR524+10),"")</f>
      </c>
      <c r="DZ524">
        <f>IF($GS524&gt;=11,INDEX($DM:$DM,$GR524+11),"")</f>
      </c>
      <c r="EA524">
        <f>IF($GS524&gt;=12,INDEX($DM:$DM,$GR524+12),"")</f>
      </c>
      <c r="EB524">
        <f>IF($GS524&gt;=13,INDEX($DM:$DM,$GR524+13),"")</f>
      </c>
      <c r="EC524">
        <f>IF($GS524&gt;=14,INDEX($DM:$DM,$GR524+14),"")</f>
      </c>
      <c r="ED524">
        <f>IF($GS524&gt;=15,INDEX($DM:$DM,$GR524+15),"")</f>
      </c>
      <c r="EE524">
        <f>IF($GS524&gt;=16,INDEX($DM:$DM,$GR524+16),"")</f>
      </c>
      <c r="EF524">
        <f>IF($GS524&gt;=17,INDEX($DM:$DM,$GR524+17),"")</f>
      </c>
      <c r="EG524">
        <f>IF($GS524&gt;=18,INDEX($DM:$DM,$GR524+18),"")</f>
      </c>
      <c r="EH524">
        <f>IF($GS524&gt;=19,INDEX($DM:$DM,$GR524+19),"")</f>
      </c>
      <c r="EI524">
        <f>IF($GS524&gt;=20,INDEX($DM:$DM,$GR524+20),"")</f>
      </c>
      <c r="EJ524">
        <f>IF($GS524&gt;=21,INDEX($DM:$DM,$GR524+21),"")</f>
      </c>
      <c r="EK524">
        <f>IF($GS524&gt;=22,INDEX($DM:$DM,$GR524+22),"")</f>
      </c>
      <c r="EL524">
        <f>IF($GS524&gt;=23,INDEX($DM:$DM,$GR524+23),"")</f>
      </c>
      <c r="EM524">
        <f>IF($GS524&gt;=24,INDEX($DM:$DM,$GR524+24),"")</f>
      </c>
      <c r="EN524">
        <f>IF($GS524&gt;=25,INDEX($DM:$DM,$GR524+25),"")</f>
      </c>
      <c r="EO524">
        <f>IF($GS524&gt;=26,INDEX($DM:$DM,$GR524+26),"")</f>
      </c>
      <c r="EP524">
        <f>IF($GS524&gt;=27,INDEX($DM:$DM,$GR524+27),"")</f>
      </c>
      <c r="EQ524">
        <f>IF($GS524&gt;=28,INDEX($DM:$DM,$GR524+28),"")</f>
      </c>
      <c r="ER524">
        <f>IF($GS524&gt;=29,INDEX($DM:$DM,$GR524+29),"")</f>
      </c>
      <c r="ES524">
        <f>IF($GS524&gt;=30,INDEX($DM:$DM,$GR524+30),"")</f>
      </c>
      <c r="ET524">
        <f>IF($GS524&gt;=31,INDEX($DM:$DM,$GR524+31),"")</f>
      </c>
      <c r="EU524">
        <f>IF($GS524&gt;=32,INDEX($DM:$DM,$GR524+32),"")</f>
      </c>
      <c r="EV524">
        <f>IF($GS524&gt;=33,INDEX($DM:$DM,$GR524+33),"")</f>
      </c>
      <c r="EW524">
        <f>IF($GS524&gt;=34,INDEX($DM:$DM,$GR524+34),"")</f>
      </c>
      <c r="EX524">
        <f>IF($GS524&gt;=35,INDEX($DM:$DM,$GR524+35),"")</f>
      </c>
      <c r="EY524">
        <f>IF($GS524&gt;=36,INDEX($DM:$DM,$GR524+36),"")</f>
      </c>
      <c r="EZ524">
        <f>IF($GS524&gt;=37,INDEX($DM:$DM,$GR524+37),"")</f>
      </c>
      <c r="FA524">
        <f>IF($GS524&gt;=38,INDEX($DM:$DM,$GR524+38),"")</f>
      </c>
      <c r="FB524">
        <f>IF($GS524&gt;=39,INDEX($DM:$DM,$GR524+39),"")</f>
      </c>
      <c r="FC524">
        <f>IF($GS524&gt;=40,INDEX($DM:$DM,$GR524+40),"")</f>
      </c>
      <c r="FD524">
        <f>IF($GS524&gt;=1,INDEX($DN:$DN,$GR524+1),"")</f>
      </c>
      <c r="FE524">
        <f>IF($GS524&gt;=2,INDEX($DN:$DN,$GR524+2),"")</f>
      </c>
      <c r="FF524">
        <f>IF($GS524&gt;=3,INDEX($DN:$DN,$GR524+3),"")</f>
      </c>
      <c r="FG524">
        <f>IF($GS524&gt;=4,INDEX($DN:$DN,$GR524+4),"")</f>
      </c>
      <c r="FH524">
        <f>IF($GS524&gt;=5,INDEX($DN:$DN,$GR524+5),"")</f>
      </c>
      <c r="FI524">
        <f>IF($GS524&gt;=6,INDEX($DN:$DN,$GR524+6),"")</f>
      </c>
      <c r="FJ524">
        <f>IF($GS524&gt;=7,INDEX($DN:$DN,$GR524+7),"")</f>
      </c>
      <c r="FK524">
        <f>IF($GS524&gt;=8,INDEX($DN:$DN,$GR524+8),"")</f>
      </c>
      <c r="FL524">
        <f>IF($GS524&gt;=9,INDEX($DN:$DN,$GR524+9),"")</f>
      </c>
      <c r="FM524">
        <f>IF($GS524&gt;=10,INDEX($DN:$DN,$GR524+10),"")</f>
      </c>
      <c r="FN524">
        <f>IF($GS524&gt;=11,INDEX($DN:$DN,$GR524+11),"")</f>
      </c>
      <c r="FO524">
        <f>IF($GS524&gt;=12,INDEX($DN:$DN,$GR524+12),"")</f>
      </c>
      <c r="FP524">
        <f>IF($GS524&gt;=13,INDEX($DN:$DN,$GR524+13),"")</f>
      </c>
      <c r="FQ524">
        <f>IF($GS524&gt;=14,INDEX($DN:$DN,$GR524+14),"")</f>
      </c>
      <c r="FR524">
        <f>IF($GS524&gt;=15,INDEX($DN:$DN,$GR524+15),"")</f>
      </c>
      <c r="FS524">
        <f>IF($GS524&gt;=16,INDEX($DN:$DN,$GR524+16),"")</f>
      </c>
      <c r="FT524">
        <f>IF($GS524&gt;=17,INDEX($DN:$DN,$GR524+17),"")</f>
      </c>
      <c r="FU524">
        <f>IF($GS524&gt;=18,INDEX($DN:$DN,$GR524+18),"")</f>
      </c>
      <c r="FV524">
        <f>IF($GS524&gt;=19,INDEX($DN:$DN,$GR524+19),"")</f>
      </c>
      <c r="FW524">
        <f>IF($GS524&gt;=20,INDEX($DN:$DN,$GR524+20),"")</f>
      </c>
      <c r="FX524">
        <f>IF($GS524&gt;=21,INDEX($DN:$DN,$GR524+21),"")</f>
      </c>
      <c r="FY524">
        <f>IF($GS524&gt;=22,INDEX($DN:$DN,$GR524+22),"")</f>
      </c>
      <c r="FZ524">
        <f>IF($GS524&gt;=23,INDEX($DN:$DN,$GR524+23),"")</f>
      </c>
      <c r="GA524">
        <f>IF($GS524&gt;=24,INDEX($DN:$DN,$GR524+24),"")</f>
      </c>
      <c r="GB524">
        <f>IF($GS524&gt;=25,INDEX($DN:$DN,$GR524+25),"")</f>
      </c>
      <c r="GC524">
        <f>IF($GS524&gt;=26,INDEX($DN:$DN,$GR524+26),"")</f>
      </c>
      <c r="GD524">
        <f>IF($GS524&gt;=27,INDEX($DN:$DN,$GR524+27),"")</f>
      </c>
      <c r="GE524">
        <f>IF($GS524&gt;=28,INDEX($DN:$DN,$GR524+28),"")</f>
      </c>
      <c r="GF524">
        <f>IF($GS524&gt;=29,INDEX($DN:$DN,$GR524+29),"")</f>
      </c>
      <c r="GG524">
        <f>IF($GS524&gt;=30,INDEX($DN:$DN,$GR524+30),"")</f>
      </c>
      <c r="GH524">
        <f>IF($GS524&gt;=31,INDEX($DN:$DN,$GR524+31),"")</f>
      </c>
      <c r="GI524">
        <f>IF($GS524&gt;=32,INDEX($DN:$DN,$GR524+32),"")</f>
      </c>
      <c r="GJ524">
        <f>IF($GS524&gt;=33,INDEX($DN:$DN,$GR524+33),"")</f>
      </c>
      <c r="GK524">
        <f>IF($GS524&gt;=34,INDEX($DN:$DN,$GR524+34),"")</f>
      </c>
      <c r="GL524">
        <f>IF($GS524&gt;=35,INDEX($DN:$DN,$GR524+35),"")</f>
      </c>
      <c r="GM524">
        <f>IF($GS524&gt;=36,INDEX($DN:$DN,$GR524+36),"")</f>
      </c>
      <c r="GN524">
        <f>IF($GS524&gt;=37,INDEX($DN:$DN,$GR524+37),"")</f>
      </c>
      <c r="GO524">
        <f>IF($GS524&gt;=38,INDEX($DN:$DN,$GR524+38),"")</f>
      </c>
      <c r="GP524">
        <f>IF($GS524&gt;=39,INDEX($DN:$DN,$GR524+39),"")</f>
      </c>
      <c r="GQ524">
        <f>IF($GS524&gt;=40,INDEX($DN:$DN,$GR524+40),"")</f>
      </c>
      <c r="GR524">
        <f>IFERROR(MATCH($DL524,$DM$2:$DM$148,0)+1,0)</f>
      </c>
      <c r="GS524">
        <f>IFERROR(INDEX($DO$2:$DO$148,MATCH($DL524,$DM$2:$DM$148,0)),0)</f>
      </c>
      <c r="GT524">
        <f>IFERROR(MATCH($Z524,$DP$524:$FC$524,0),0)</f>
      </c>
      <c r="GU524">
        <f>IF($GT524&gt;0,INDEX($FD$524:$GQ$524,$GT524),"")</f>
      </c>
      <c r="GX524">
        <f>IF($JG524&gt;=1,INDEX($GV:$GV,$JF524+1),"")</f>
      </c>
      <c r="GY524">
        <f>IF($JG524&gt;=2,INDEX($GV:$GV,$JF524+2),"")</f>
      </c>
      <c r="GZ524">
        <f>IF($JG524&gt;=3,INDEX($GV:$GV,$JF524+3),"")</f>
      </c>
      <c r="HA524">
        <f>IF($JG524&gt;=4,INDEX($GV:$GV,$JF524+4),"")</f>
      </c>
      <c r="HB524">
        <f>IF($JG524&gt;=5,INDEX($GV:$GV,$JF524+5),"")</f>
      </c>
      <c r="HC524">
        <f>IF($JG524&gt;=6,INDEX($GV:$GV,$JF524+6),"")</f>
      </c>
      <c r="HD524">
        <f>IF($JG524&gt;=7,INDEX($GV:$GV,$JF524+7),"")</f>
      </c>
      <c r="HE524">
        <f>IF($JG524&gt;=8,INDEX($GV:$GV,$JF524+8),"")</f>
      </c>
      <c r="HF524">
        <f>IF($JG524&gt;=9,INDEX($GV:$GV,$JF524+9),"")</f>
      </c>
      <c r="HG524">
        <f>IF($JG524&gt;=10,INDEX($GV:$GV,$JF524+10),"")</f>
      </c>
      <c r="HH524">
        <f>IF($JG524&gt;=11,INDEX($GV:$GV,$JF524+11),"")</f>
      </c>
      <c r="HI524">
        <f>IF($JG524&gt;=12,INDEX($GV:$GV,$JF524+12),"")</f>
      </c>
      <c r="HJ524">
        <f>IF($JG524&gt;=13,INDEX($GV:$GV,$JF524+13),"")</f>
      </c>
      <c r="HK524">
        <f>IF($JG524&gt;=14,INDEX($GV:$GV,$JF524+14),"")</f>
      </c>
      <c r="HL524">
        <f>IF($JG524&gt;=15,INDEX($GV:$GV,$JF524+15),"")</f>
      </c>
      <c r="HM524">
        <f>IF($JG524&gt;=16,INDEX($GV:$GV,$JF524+16),"")</f>
      </c>
      <c r="HN524">
        <f>IF($JG524&gt;=17,INDEX($GV:$GV,$JF524+17),"")</f>
      </c>
      <c r="HO524">
        <f>IF($JG524&gt;=18,INDEX($GV:$GV,$JF524+18),"")</f>
      </c>
      <c r="HP524">
        <f>IF($JG524&gt;=19,INDEX($GV:$GV,$JF524+19),"")</f>
      </c>
      <c r="HQ524">
        <f>IF($JG524&gt;=20,INDEX($GV:$GV,$JF524+20),"")</f>
      </c>
      <c r="HR524">
        <f>IF($JG524&gt;=21,INDEX($GV:$GV,$JF524+21),"")</f>
      </c>
      <c r="HS524">
        <f>IF($JG524&gt;=22,INDEX($GV:$GV,$JF524+22),"")</f>
      </c>
      <c r="HT524">
        <f>IF($JG524&gt;=23,INDEX($GV:$GV,$JF524+23),"")</f>
      </c>
      <c r="HU524">
        <f>IF($JG524&gt;=24,INDEX($GV:$GV,$JF524+24),"")</f>
      </c>
      <c r="HV524">
        <f>IF($JG524&gt;=25,INDEX($GV:$GV,$JF524+25),"")</f>
      </c>
      <c r="HW524">
        <f>IF($JG524&gt;=26,INDEX($GV:$GV,$JF524+26),"")</f>
      </c>
      <c r="HX524">
        <f>IF($JG524&gt;=27,INDEX($GV:$GV,$JF524+27),"")</f>
      </c>
      <c r="HY524">
        <f>IF($JG524&gt;=28,INDEX($GV:$GV,$JF524+28),"")</f>
      </c>
      <c r="HZ524">
        <f>IF($JG524&gt;=29,INDEX($GV:$GV,$JF524+29),"")</f>
      </c>
      <c r="IA524">
        <f>IF($JG524&gt;=30,INDEX($GV:$GV,$JF524+30),"")</f>
      </c>
      <c r="IB524">
        <f>IF($JG524&gt;=31,INDEX($GV:$GV,$JF524+31),"")</f>
      </c>
      <c r="IC524">
        <f>IF($JG524&gt;=32,INDEX($GV:$GV,$JF524+32),"")</f>
      </c>
      <c r="ID524">
        <f>IF($JG524&gt;=33,INDEX($GV:$GV,$JF524+33),"")</f>
      </c>
      <c r="IE524">
        <f>IF($JG524&gt;=34,INDEX($GV:$GV,$JF524+34),"")</f>
      </c>
      <c r="IF524">
        <f>IF($JG524&gt;=35,INDEX($GV:$GV,$JF524+35),"")</f>
      </c>
      <c r="IG524">
        <f>IF($JG524&gt;=36,INDEX($GV:$GV,$JF524+36),"")</f>
      </c>
      <c r="IH524">
        <f>IF($JG524&gt;=37,INDEX($GV:$GV,$JF524+37),"")</f>
      </c>
      <c r="II524">
        <f>IF($JG524&gt;=38,INDEX($GV:$GV,$JF524+38),"")</f>
      </c>
      <c r="IJ524">
        <f>IF($JG524&gt;=39,INDEX($GV:$GV,$JF524+39),"")</f>
      </c>
      <c r="IK524">
        <f>IF($JG524&gt;=40,INDEX($GV:$GV,$JF524+40),"")</f>
      </c>
      <c r="IL524">
        <f>IF($JG524&gt;=41,INDEX($GV:$GV,$JF524+41),"")</f>
      </c>
      <c r="IM524">
        <f>IF($JG524&gt;=42,INDEX($GV:$GV,$JF524+42),"")</f>
      </c>
      <c r="IN524">
        <f>IF($JG524&gt;=43,INDEX($GV:$GV,$JF524+43),"")</f>
      </c>
      <c r="IO524">
        <f>IF($JG524&gt;=44,INDEX($GV:$GV,$JF524+44),"")</f>
      </c>
      <c r="IP524">
        <f>IF($JG524&gt;=45,INDEX($GV:$GV,$JF524+45),"")</f>
      </c>
      <c r="IQ524">
        <f>IF($JG524&gt;=46,INDEX($GV:$GV,$JF524+46),"")</f>
      </c>
      <c r="IR524">
        <f>IF($JG524&gt;=47,INDEX($GV:$GV,$JF524+47),"")</f>
      </c>
      <c r="IS524">
        <f>IF($JG524&gt;=48,INDEX($GV:$GV,$JF524+48),"")</f>
      </c>
      <c r="IT524">
        <f>IF($JG524&gt;=49,INDEX($GV:$GV,$JF524+49),"")</f>
      </c>
      <c r="IU524">
        <f>IF($JG524&gt;=50,INDEX($GV:$GV,$JF524+50),"")</f>
      </c>
      <c r="IV524">
        <f>IF($JG524&gt;=51,INDEX($GV:$GV,$JF524+51),"")</f>
      </c>
      <c r="IW524">
        <f>IF($JG524&gt;=52,INDEX($GV:$GV,$JF524+52),"")</f>
      </c>
      <c r="IX524">
        <f>IF($JG524&gt;=53,INDEX($GV:$GV,$JF524+53),"")</f>
      </c>
      <c r="IY524">
        <f>IF($JG524&gt;=54,INDEX($GV:$GV,$JF524+54),"")</f>
      </c>
      <c r="IZ524">
        <f>IF($JG524&gt;=55,INDEX($GV:$GV,$JF524+55),"")</f>
      </c>
      <c r="JA524">
        <f>IF($JG524&gt;=56,INDEX($GV:$GV,$JF524+56),"")</f>
      </c>
      <c r="JB524">
        <f>IF($JG524&gt;=57,INDEX($GV:$GV,$JF524+57),"")</f>
      </c>
      <c r="JC524">
        <f>IF($JG524&gt;=58,INDEX($GV:$GV,$JF524+58),"")</f>
      </c>
      <c r="JD524">
        <f>IF($JG524&gt;=59,INDEX($GV:$GV,$JF524+59),"")</f>
      </c>
      <c r="JE524">
        <f>IF($JG524&gt;=60,INDEX($GV:$GV,$JF524+60),"")</f>
      </c>
      <c r="JF524">
        <f>IFERROR(MATCH($GU524,$GV$2:$GV$322,0)+1,0)</f>
      </c>
      <c r="JG524">
        <f>IFERROR(INDEX($GW$2:$GW$322,MATCH($GU524,$GV$2:$GV$322,0)),0)</f>
      </c>
      <c r="JH524" t="s">
        <v>44</v>
      </c>
      <c r="JI524" t="s">
        <v>44</v>
      </c>
    </row>
    <row r="525" spans="1:269" x14ac:dyDescent="0.25">
      <c r="R525">
        <f>IF(OR($U525="",$Q525=""),"",IFERROR($U525/$Q525,0))</f>
      </c>
      <c r="S525">
        <f>IF($U525="","",
SUM($T525,$V525,$AA525,$W525,$Y525)*
(1-IF($AB525="",0,VALUE($AB525)/100)))</f>
      </c>
      <c r="T525">
        <f>IF($U525="","",$U525)</f>
      </c>
      <c r="V525">
        <f>IF($U525="","",
IF($O525="","",
IF(ISNUMBER(SEARCH("exempt",LOWER($O525))),0,
$U525*(VALUE(SUBSTITUTE($O525,"%",""))/100))))</f>
      </c>
      <c r="AC525">
        <f>IFERROR(IF(FIND(" - ",$K525)&gt;0,MID($K525,FIND(" - ",$K525)+3,LEN($K525)),""),"")</f>
      </c>
      <c r="AL525" t="s">
        <v>1413</v>
      </c>
      <c r="AT525">
        <f>IFERROR(LEFT($K525,FIND(" - ",$K525)-1),$K525)</f>
      </c>
      <c r="AW525">
        <f>IF($CL525&gt;=1,INDEX($AU:$AU,$CK525+1),"")</f>
      </c>
      <c r="AX525">
        <f>IF($CL525&gt;=2,INDEX($AU:$AU,$CK525+2),"")</f>
      </c>
      <c r="AY525">
        <f>IF($CL525&gt;=3,INDEX($AU:$AU,$CK525+3),"")</f>
      </c>
      <c r="AZ525">
        <f>IF($CL525&gt;=4,INDEX($AU:$AU,$CK525+4),"")</f>
      </c>
      <c r="BA525">
        <f>IF($CL525&gt;=5,INDEX($AU:$AU,$CK525+5),"")</f>
      </c>
      <c r="BB525">
        <f>IF($CL525&gt;=6,INDEX($AU:$AU,$CK525+6),"")</f>
      </c>
      <c r="BC525">
        <f>IF($CL525&gt;=7,INDEX($AU:$AU,$CK525+7),"")</f>
      </c>
      <c r="BD525">
        <f>IF($CL525&gt;=8,INDEX($AU:$AU,$CK525+8),"")</f>
      </c>
      <c r="BE525">
        <f>IF($CL525&gt;=9,INDEX($AU:$AU,$CK525+9),"")</f>
      </c>
      <c r="BF525">
        <f>IF($CL525&gt;=10,INDEX($AU:$AU,$CK525+10),"")</f>
      </c>
      <c r="BG525">
        <f>IF($CL525&gt;=11,INDEX($AU:$AU,$CK525+11),"")</f>
      </c>
      <c r="BH525">
        <f>IF($CL525&gt;=12,INDEX($AU:$AU,$CK525+12),"")</f>
      </c>
      <c r="BI525">
        <f>IF($CL525&gt;=13,INDEX($AU:$AU,$CK525+13),"")</f>
      </c>
      <c r="BJ525">
        <f>IF($CL525&gt;=14,INDEX($AU:$AU,$CK525+14),"")</f>
      </c>
      <c r="BK525">
        <f>IF($CL525&gt;=15,INDEX($AU:$AU,$CK525+15),"")</f>
      </c>
      <c r="BL525">
        <f>IF($CL525&gt;=16,INDEX($AU:$AU,$CK525+16),"")</f>
      </c>
      <c r="BM525">
        <f>IF($CL525&gt;=17,INDEX($AU:$AU,$CK525+17),"")</f>
      </c>
      <c r="BN525">
        <f>IF($CL525&gt;=18,INDEX($AU:$AU,$CK525+18),"")</f>
      </c>
      <c r="BO525">
        <f>IF($CL525&gt;=19,INDEX($AU:$AU,$CK525+19),"")</f>
      </c>
      <c r="BP525">
        <f>IF($CL525&gt;=20,INDEX($AU:$AU,$CK525+20),"")</f>
      </c>
      <c r="BQ525">
        <f>IF($CL525&gt;=21,INDEX($AU:$AU,$CK525+21),"")</f>
      </c>
      <c r="BR525">
        <f>IF($CL525&gt;=22,INDEX($AU:$AU,$CK525+22),"")</f>
      </c>
      <c r="BS525">
        <f>IF($CL525&gt;=23,INDEX($AU:$AU,$CK525+23),"")</f>
      </c>
      <c r="BT525">
        <f>IF($CL525&gt;=24,INDEX($AU:$AU,$CK525+24),"")</f>
      </c>
      <c r="BU525">
        <f>IF($CL525&gt;=25,INDEX($AU:$AU,$CK525+25),"")</f>
      </c>
      <c r="BV525">
        <f>IF($CL525&gt;=26,INDEX($AU:$AU,$CK525+26),"")</f>
      </c>
      <c r="BW525">
        <f>IF($CL525&gt;=27,INDEX($AU:$AU,$CK525+27),"")</f>
      </c>
      <c r="BX525">
        <f>IF($CL525&gt;=28,INDEX($AU:$AU,$CK525+28),"")</f>
      </c>
      <c r="BY525">
        <f>IF($CL525&gt;=29,INDEX($AU:$AU,$CK525+29),"")</f>
      </c>
      <c r="BZ525">
        <f>IF($CL525&gt;=30,INDEX($AU:$AU,$CK525+30),"")</f>
      </c>
      <c r="CA525">
        <f>IF($CL525&gt;=31,INDEX($AU:$AU,$CK525+31),"")</f>
      </c>
      <c r="CB525">
        <f>IF($CL525&gt;=32,INDEX($AU:$AU,$CK525+32),"")</f>
      </c>
      <c r="CC525">
        <f>IF($CL525&gt;=33,INDEX($AU:$AU,$CK525+33),"")</f>
      </c>
      <c r="CD525">
        <f>IF($CL525&gt;=34,INDEX($AU:$AU,$CK525+34),"")</f>
      </c>
      <c r="CE525">
        <f>IF($CL525&gt;=35,INDEX($AU:$AU,$CK525+35),"")</f>
      </c>
      <c r="CF525">
        <f>IF($CL525&gt;=36,INDEX($AU:$AU,$CK525+36),"")</f>
      </c>
      <c r="CG525">
        <f>IF($CL525&gt;=37,INDEX($AU:$AU,$CK525+37),"")</f>
      </c>
      <c r="CH525">
        <f>IF($CL525&gt;=38,INDEX($AU:$AU,$CK525+38),"")</f>
      </c>
      <c r="CI525">
        <f>IF($CL525&gt;=39,INDEX($AU:$AU,$CK525+39),"")</f>
      </c>
      <c r="CJ525">
        <f>IF($CL525&gt;=40,INDEX($AU:$AU,$CK525+40),"")</f>
      </c>
      <c r="CK525">
        <f>IFERROR(MATCH($AT525,$AU$2:$AU$133,0)+1,0)</f>
      </c>
      <c r="CL525">
        <f>IFERROR(INDEX($AV$2:$AV$133,MATCH($AT525,$AU$2:$AU$133,0)),0)</f>
      </c>
      <c r="CM525">
        <f>IFERROR(LEFT($L525,FIND(" - ",$L525)-1),$L525)</f>
      </c>
      <c r="CN525" t="s">
        <v>1414</v>
      </c>
      <c r="CO525">
        <v>1</v>
      </c>
      <c r="CP525">
        <f>IF($DK525&gt;=1,INDEX($CN:$CN,$DJ525+1),"")</f>
      </c>
      <c r="CQ525">
        <f>IF($DK525&gt;=2,INDEX($CN:$CN,$DJ525+2),"")</f>
      </c>
      <c r="CR525">
        <f>IF($DK525&gt;=3,INDEX($CN:$CN,$DJ525+3),"")</f>
      </c>
      <c r="CS525">
        <f>IF($DK525&gt;=4,INDEX($CN:$CN,$DJ525+4),"")</f>
      </c>
      <c r="CT525">
        <f>IF($DK525&gt;=5,INDEX($CN:$CN,$DJ525+5),"")</f>
      </c>
      <c r="CU525">
        <f>IF($DK525&gt;=6,INDEX($CN:$CN,$DJ525+6),"")</f>
      </c>
      <c r="CV525">
        <f>IF($DK525&gt;=7,INDEX($CN:$CN,$DJ525+7),"")</f>
      </c>
      <c r="CW525">
        <f>IF($DK525&gt;=8,INDEX($CN:$CN,$DJ525+8),"")</f>
      </c>
      <c r="CX525">
        <f>IF($DK525&gt;=9,INDEX($CN:$CN,$DJ525+9),"")</f>
      </c>
      <c r="CY525">
        <f>IF($DK525&gt;=10,INDEX($CN:$CN,$DJ525+10),"")</f>
      </c>
      <c r="CZ525">
        <f>IF($DK525&gt;=11,INDEX($CN:$CN,$DJ525+11),"")</f>
      </c>
      <c r="DA525">
        <f>IF($DK525&gt;=12,INDEX($CN:$CN,$DJ525+12),"")</f>
      </c>
      <c r="DB525">
        <f>IF($DK525&gt;=13,INDEX($CN:$CN,$DJ525+13),"")</f>
      </c>
      <c r="DC525">
        <f>IF($DK525&gt;=14,INDEX($CN:$CN,$DJ525+14),"")</f>
      </c>
      <c r="DD525">
        <f>IF($DK525&gt;=15,INDEX($CN:$CN,$DJ525+15),"")</f>
      </c>
      <c r="DE525">
        <f>IF($DK525&gt;=16,INDEX($CN:$CN,$DJ525+16),"")</f>
      </c>
      <c r="DF525">
        <f>IF($DK525&gt;=17,INDEX($CN:$CN,$DJ525+17),"")</f>
      </c>
      <c r="DG525">
        <f>IF($DK525&gt;=18,INDEX($CN:$CN,$DJ525+18),"")</f>
      </c>
      <c r="DH525">
        <f>IF($DK525&gt;=19,INDEX($CN:$CN,$DJ525+19),"")</f>
      </c>
      <c r="DI525">
        <f>IF($DK525&gt;=20,INDEX($CN:$CN,$DJ525+20),"")</f>
      </c>
      <c r="DJ525">
        <f>IFERROR(MATCH($CM525,$CN$2:$CN$1089,0)+1,0)</f>
      </c>
      <c r="DK525">
        <f>IFERROR(INDEX($CO$2:$CO$1089,MATCH($CM525,$CN$2:$CN$1089,0)),0)</f>
      </c>
      <c r="DL525">
        <f>IFERROR(INDEX($AS:$AS,MATCH($O525,$AR:$AR,0))&amp;"","")</f>
      </c>
      <c r="DP525">
        <f>IF($GS525&gt;=1,INDEX($DM:$DM,$GR525+1),"")</f>
      </c>
      <c r="DQ525">
        <f>IF($GS525&gt;=2,INDEX($DM:$DM,$GR525+2),"")</f>
      </c>
      <c r="DR525">
        <f>IF($GS525&gt;=3,INDEX($DM:$DM,$GR525+3),"")</f>
      </c>
      <c r="DS525">
        <f>IF($GS525&gt;=4,INDEX($DM:$DM,$GR525+4),"")</f>
      </c>
      <c r="DT525">
        <f>IF($GS525&gt;=5,INDEX($DM:$DM,$GR525+5),"")</f>
      </c>
      <c r="DU525">
        <f>IF($GS525&gt;=6,INDEX($DM:$DM,$GR525+6),"")</f>
      </c>
      <c r="DV525">
        <f>IF($GS525&gt;=7,INDEX($DM:$DM,$GR525+7),"")</f>
      </c>
      <c r="DW525">
        <f>IF($GS525&gt;=8,INDEX($DM:$DM,$GR525+8),"")</f>
      </c>
      <c r="DX525">
        <f>IF($GS525&gt;=9,INDEX($DM:$DM,$GR525+9),"")</f>
      </c>
      <c r="DY525">
        <f>IF($GS525&gt;=10,INDEX($DM:$DM,$GR525+10),"")</f>
      </c>
      <c r="DZ525">
        <f>IF($GS525&gt;=11,INDEX($DM:$DM,$GR525+11),"")</f>
      </c>
      <c r="EA525">
        <f>IF($GS525&gt;=12,INDEX($DM:$DM,$GR525+12),"")</f>
      </c>
      <c r="EB525">
        <f>IF($GS525&gt;=13,INDEX($DM:$DM,$GR525+13),"")</f>
      </c>
      <c r="EC525">
        <f>IF($GS525&gt;=14,INDEX($DM:$DM,$GR525+14),"")</f>
      </c>
      <c r="ED525">
        <f>IF($GS525&gt;=15,INDEX($DM:$DM,$GR525+15),"")</f>
      </c>
      <c r="EE525">
        <f>IF($GS525&gt;=16,INDEX($DM:$DM,$GR525+16),"")</f>
      </c>
      <c r="EF525">
        <f>IF($GS525&gt;=17,INDEX($DM:$DM,$GR525+17),"")</f>
      </c>
      <c r="EG525">
        <f>IF($GS525&gt;=18,INDEX($DM:$DM,$GR525+18),"")</f>
      </c>
      <c r="EH525">
        <f>IF($GS525&gt;=19,INDEX($DM:$DM,$GR525+19),"")</f>
      </c>
      <c r="EI525">
        <f>IF($GS525&gt;=20,INDEX($DM:$DM,$GR525+20),"")</f>
      </c>
      <c r="EJ525">
        <f>IF($GS525&gt;=21,INDEX($DM:$DM,$GR525+21),"")</f>
      </c>
      <c r="EK525">
        <f>IF($GS525&gt;=22,INDEX($DM:$DM,$GR525+22),"")</f>
      </c>
      <c r="EL525">
        <f>IF($GS525&gt;=23,INDEX($DM:$DM,$GR525+23),"")</f>
      </c>
      <c r="EM525">
        <f>IF($GS525&gt;=24,INDEX($DM:$DM,$GR525+24),"")</f>
      </c>
      <c r="EN525">
        <f>IF($GS525&gt;=25,INDEX($DM:$DM,$GR525+25),"")</f>
      </c>
      <c r="EO525">
        <f>IF($GS525&gt;=26,INDEX($DM:$DM,$GR525+26),"")</f>
      </c>
      <c r="EP525">
        <f>IF($GS525&gt;=27,INDEX($DM:$DM,$GR525+27),"")</f>
      </c>
      <c r="EQ525">
        <f>IF($GS525&gt;=28,INDEX($DM:$DM,$GR525+28),"")</f>
      </c>
      <c r="ER525">
        <f>IF($GS525&gt;=29,INDEX($DM:$DM,$GR525+29),"")</f>
      </c>
      <c r="ES525">
        <f>IF($GS525&gt;=30,INDEX($DM:$DM,$GR525+30),"")</f>
      </c>
      <c r="ET525">
        <f>IF($GS525&gt;=31,INDEX($DM:$DM,$GR525+31),"")</f>
      </c>
      <c r="EU525">
        <f>IF($GS525&gt;=32,INDEX($DM:$DM,$GR525+32),"")</f>
      </c>
      <c r="EV525">
        <f>IF($GS525&gt;=33,INDEX($DM:$DM,$GR525+33),"")</f>
      </c>
      <c r="EW525">
        <f>IF($GS525&gt;=34,INDEX($DM:$DM,$GR525+34),"")</f>
      </c>
      <c r="EX525">
        <f>IF($GS525&gt;=35,INDEX($DM:$DM,$GR525+35),"")</f>
      </c>
      <c r="EY525">
        <f>IF($GS525&gt;=36,INDEX($DM:$DM,$GR525+36),"")</f>
      </c>
      <c r="EZ525">
        <f>IF($GS525&gt;=37,INDEX($DM:$DM,$GR525+37),"")</f>
      </c>
      <c r="FA525">
        <f>IF($GS525&gt;=38,INDEX($DM:$DM,$GR525+38),"")</f>
      </c>
      <c r="FB525">
        <f>IF($GS525&gt;=39,INDEX($DM:$DM,$GR525+39),"")</f>
      </c>
      <c r="FC525">
        <f>IF($GS525&gt;=40,INDEX($DM:$DM,$GR525+40),"")</f>
      </c>
      <c r="FD525">
        <f>IF($GS525&gt;=1,INDEX($DN:$DN,$GR525+1),"")</f>
      </c>
      <c r="FE525">
        <f>IF($GS525&gt;=2,INDEX($DN:$DN,$GR525+2),"")</f>
      </c>
      <c r="FF525">
        <f>IF($GS525&gt;=3,INDEX($DN:$DN,$GR525+3),"")</f>
      </c>
      <c r="FG525">
        <f>IF($GS525&gt;=4,INDEX($DN:$DN,$GR525+4),"")</f>
      </c>
      <c r="FH525">
        <f>IF($GS525&gt;=5,INDEX($DN:$DN,$GR525+5),"")</f>
      </c>
      <c r="FI525">
        <f>IF($GS525&gt;=6,INDEX($DN:$DN,$GR525+6),"")</f>
      </c>
      <c r="FJ525">
        <f>IF($GS525&gt;=7,INDEX($DN:$DN,$GR525+7),"")</f>
      </c>
      <c r="FK525">
        <f>IF($GS525&gt;=8,INDEX($DN:$DN,$GR525+8),"")</f>
      </c>
      <c r="FL525">
        <f>IF($GS525&gt;=9,INDEX($DN:$DN,$GR525+9),"")</f>
      </c>
      <c r="FM525">
        <f>IF($GS525&gt;=10,INDEX($DN:$DN,$GR525+10),"")</f>
      </c>
      <c r="FN525">
        <f>IF($GS525&gt;=11,INDEX($DN:$DN,$GR525+11),"")</f>
      </c>
      <c r="FO525">
        <f>IF($GS525&gt;=12,INDEX($DN:$DN,$GR525+12),"")</f>
      </c>
      <c r="FP525">
        <f>IF($GS525&gt;=13,INDEX($DN:$DN,$GR525+13),"")</f>
      </c>
      <c r="FQ525">
        <f>IF($GS525&gt;=14,INDEX($DN:$DN,$GR525+14),"")</f>
      </c>
      <c r="FR525">
        <f>IF($GS525&gt;=15,INDEX($DN:$DN,$GR525+15),"")</f>
      </c>
      <c r="FS525">
        <f>IF($GS525&gt;=16,INDEX($DN:$DN,$GR525+16),"")</f>
      </c>
      <c r="FT525">
        <f>IF($GS525&gt;=17,INDEX($DN:$DN,$GR525+17),"")</f>
      </c>
      <c r="FU525">
        <f>IF($GS525&gt;=18,INDEX($DN:$DN,$GR525+18),"")</f>
      </c>
      <c r="FV525">
        <f>IF($GS525&gt;=19,INDEX($DN:$DN,$GR525+19),"")</f>
      </c>
      <c r="FW525">
        <f>IF($GS525&gt;=20,INDEX($DN:$DN,$GR525+20),"")</f>
      </c>
      <c r="FX525">
        <f>IF($GS525&gt;=21,INDEX($DN:$DN,$GR525+21),"")</f>
      </c>
      <c r="FY525">
        <f>IF($GS525&gt;=22,INDEX($DN:$DN,$GR525+22),"")</f>
      </c>
      <c r="FZ525">
        <f>IF($GS525&gt;=23,INDEX($DN:$DN,$GR525+23),"")</f>
      </c>
      <c r="GA525">
        <f>IF($GS525&gt;=24,INDEX($DN:$DN,$GR525+24),"")</f>
      </c>
      <c r="GB525">
        <f>IF($GS525&gt;=25,INDEX($DN:$DN,$GR525+25),"")</f>
      </c>
      <c r="GC525">
        <f>IF($GS525&gt;=26,INDEX($DN:$DN,$GR525+26),"")</f>
      </c>
      <c r="GD525">
        <f>IF($GS525&gt;=27,INDEX($DN:$DN,$GR525+27),"")</f>
      </c>
      <c r="GE525">
        <f>IF($GS525&gt;=28,INDEX($DN:$DN,$GR525+28),"")</f>
      </c>
      <c r="GF525">
        <f>IF($GS525&gt;=29,INDEX($DN:$DN,$GR525+29),"")</f>
      </c>
      <c r="GG525">
        <f>IF($GS525&gt;=30,INDEX($DN:$DN,$GR525+30),"")</f>
      </c>
      <c r="GH525">
        <f>IF($GS525&gt;=31,INDEX($DN:$DN,$GR525+31),"")</f>
      </c>
      <c r="GI525">
        <f>IF($GS525&gt;=32,INDEX($DN:$DN,$GR525+32),"")</f>
      </c>
      <c r="GJ525">
        <f>IF($GS525&gt;=33,INDEX($DN:$DN,$GR525+33),"")</f>
      </c>
      <c r="GK525">
        <f>IF($GS525&gt;=34,INDEX($DN:$DN,$GR525+34),"")</f>
      </c>
      <c r="GL525">
        <f>IF($GS525&gt;=35,INDEX($DN:$DN,$GR525+35),"")</f>
      </c>
      <c r="GM525">
        <f>IF($GS525&gt;=36,INDEX($DN:$DN,$GR525+36),"")</f>
      </c>
      <c r="GN525">
        <f>IF($GS525&gt;=37,INDEX($DN:$DN,$GR525+37),"")</f>
      </c>
      <c r="GO525">
        <f>IF($GS525&gt;=38,INDEX($DN:$DN,$GR525+38),"")</f>
      </c>
      <c r="GP525">
        <f>IF($GS525&gt;=39,INDEX($DN:$DN,$GR525+39),"")</f>
      </c>
      <c r="GQ525">
        <f>IF($GS525&gt;=40,INDEX($DN:$DN,$GR525+40),"")</f>
      </c>
      <c r="GR525">
        <f>IFERROR(MATCH($DL525,$DM$2:$DM$148,0)+1,0)</f>
      </c>
      <c r="GS525">
        <f>IFERROR(INDEX($DO$2:$DO$148,MATCH($DL525,$DM$2:$DM$148,0)),0)</f>
      </c>
      <c r="GT525">
        <f>IFERROR(MATCH($Z525,$DP$525:$FC$525,0),0)</f>
      </c>
      <c r="GU525">
        <f>IF($GT525&gt;0,INDEX($FD$525:$GQ$525,$GT525),"")</f>
      </c>
      <c r="GX525">
        <f>IF($JG525&gt;=1,INDEX($GV:$GV,$JF525+1),"")</f>
      </c>
      <c r="GY525">
        <f>IF($JG525&gt;=2,INDEX($GV:$GV,$JF525+2),"")</f>
      </c>
      <c r="GZ525">
        <f>IF($JG525&gt;=3,INDEX($GV:$GV,$JF525+3),"")</f>
      </c>
      <c r="HA525">
        <f>IF($JG525&gt;=4,INDEX($GV:$GV,$JF525+4),"")</f>
      </c>
      <c r="HB525">
        <f>IF($JG525&gt;=5,INDEX($GV:$GV,$JF525+5),"")</f>
      </c>
      <c r="HC525">
        <f>IF($JG525&gt;=6,INDEX($GV:$GV,$JF525+6),"")</f>
      </c>
      <c r="HD525">
        <f>IF($JG525&gt;=7,INDEX($GV:$GV,$JF525+7),"")</f>
      </c>
      <c r="HE525">
        <f>IF($JG525&gt;=8,INDEX($GV:$GV,$JF525+8),"")</f>
      </c>
      <c r="HF525">
        <f>IF($JG525&gt;=9,INDEX($GV:$GV,$JF525+9),"")</f>
      </c>
      <c r="HG525">
        <f>IF($JG525&gt;=10,INDEX($GV:$GV,$JF525+10),"")</f>
      </c>
      <c r="HH525">
        <f>IF($JG525&gt;=11,INDEX($GV:$GV,$JF525+11),"")</f>
      </c>
      <c r="HI525">
        <f>IF($JG525&gt;=12,INDEX($GV:$GV,$JF525+12),"")</f>
      </c>
      <c r="HJ525">
        <f>IF($JG525&gt;=13,INDEX($GV:$GV,$JF525+13),"")</f>
      </c>
      <c r="HK525">
        <f>IF($JG525&gt;=14,INDEX($GV:$GV,$JF525+14),"")</f>
      </c>
      <c r="HL525">
        <f>IF($JG525&gt;=15,INDEX($GV:$GV,$JF525+15),"")</f>
      </c>
      <c r="HM525">
        <f>IF($JG525&gt;=16,INDEX($GV:$GV,$JF525+16),"")</f>
      </c>
      <c r="HN525">
        <f>IF($JG525&gt;=17,INDEX($GV:$GV,$JF525+17),"")</f>
      </c>
      <c r="HO525">
        <f>IF($JG525&gt;=18,INDEX($GV:$GV,$JF525+18),"")</f>
      </c>
      <c r="HP525">
        <f>IF($JG525&gt;=19,INDEX($GV:$GV,$JF525+19),"")</f>
      </c>
      <c r="HQ525">
        <f>IF($JG525&gt;=20,INDEX($GV:$GV,$JF525+20),"")</f>
      </c>
      <c r="HR525">
        <f>IF($JG525&gt;=21,INDEX($GV:$GV,$JF525+21),"")</f>
      </c>
      <c r="HS525">
        <f>IF($JG525&gt;=22,INDEX($GV:$GV,$JF525+22),"")</f>
      </c>
      <c r="HT525">
        <f>IF($JG525&gt;=23,INDEX($GV:$GV,$JF525+23),"")</f>
      </c>
      <c r="HU525">
        <f>IF($JG525&gt;=24,INDEX($GV:$GV,$JF525+24),"")</f>
      </c>
      <c r="HV525">
        <f>IF($JG525&gt;=25,INDEX($GV:$GV,$JF525+25),"")</f>
      </c>
      <c r="HW525">
        <f>IF($JG525&gt;=26,INDEX($GV:$GV,$JF525+26),"")</f>
      </c>
      <c r="HX525">
        <f>IF($JG525&gt;=27,INDEX($GV:$GV,$JF525+27),"")</f>
      </c>
      <c r="HY525">
        <f>IF($JG525&gt;=28,INDEX($GV:$GV,$JF525+28),"")</f>
      </c>
      <c r="HZ525">
        <f>IF($JG525&gt;=29,INDEX($GV:$GV,$JF525+29),"")</f>
      </c>
      <c r="IA525">
        <f>IF($JG525&gt;=30,INDEX($GV:$GV,$JF525+30),"")</f>
      </c>
      <c r="IB525">
        <f>IF($JG525&gt;=31,INDEX($GV:$GV,$JF525+31),"")</f>
      </c>
      <c r="IC525">
        <f>IF($JG525&gt;=32,INDEX($GV:$GV,$JF525+32),"")</f>
      </c>
      <c r="ID525">
        <f>IF($JG525&gt;=33,INDEX($GV:$GV,$JF525+33),"")</f>
      </c>
      <c r="IE525">
        <f>IF($JG525&gt;=34,INDEX($GV:$GV,$JF525+34),"")</f>
      </c>
      <c r="IF525">
        <f>IF($JG525&gt;=35,INDEX($GV:$GV,$JF525+35),"")</f>
      </c>
      <c r="IG525">
        <f>IF($JG525&gt;=36,INDEX($GV:$GV,$JF525+36),"")</f>
      </c>
      <c r="IH525">
        <f>IF($JG525&gt;=37,INDEX($GV:$GV,$JF525+37),"")</f>
      </c>
      <c r="II525">
        <f>IF($JG525&gt;=38,INDEX($GV:$GV,$JF525+38),"")</f>
      </c>
      <c r="IJ525">
        <f>IF($JG525&gt;=39,INDEX($GV:$GV,$JF525+39),"")</f>
      </c>
      <c r="IK525">
        <f>IF($JG525&gt;=40,INDEX($GV:$GV,$JF525+40),"")</f>
      </c>
      <c r="IL525">
        <f>IF($JG525&gt;=41,INDEX($GV:$GV,$JF525+41),"")</f>
      </c>
      <c r="IM525">
        <f>IF($JG525&gt;=42,INDEX($GV:$GV,$JF525+42),"")</f>
      </c>
      <c r="IN525">
        <f>IF($JG525&gt;=43,INDEX($GV:$GV,$JF525+43),"")</f>
      </c>
      <c r="IO525">
        <f>IF($JG525&gt;=44,INDEX($GV:$GV,$JF525+44),"")</f>
      </c>
      <c r="IP525">
        <f>IF($JG525&gt;=45,INDEX($GV:$GV,$JF525+45),"")</f>
      </c>
      <c r="IQ525">
        <f>IF($JG525&gt;=46,INDEX($GV:$GV,$JF525+46),"")</f>
      </c>
      <c r="IR525">
        <f>IF($JG525&gt;=47,INDEX($GV:$GV,$JF525+47),"")</f>
      </c>
      <c r="IS525">
        <f>IF($JG525&gt;=48,INDEX($GV:$GV,$JF525+48),"")</f>
      </c>
      <c r="IT525">
        <f>IF($JG525&gt;=49,INDEX($GV:$GV,$JF525+49),"")</f>
      </c>
      <c r="IU525">
        <f>IF($JG525&gt;=50,INDEX($GV:$GV,$JF525+50),"")</f>
      </c>
      <c r="IV525">
        <f>IF($JG525&gt;=51,INDEX($GV:$GV,$JF525+51),"")</f>
      </c>
      <c r="IW525">
        <f>IF($JG525&gt;=52,INDEX($GV:$GV,$JF525+52),"")</f>
      </c>
      <c r="IX525">
        <f>IF($JG525&gt;=53,INDEX($GV:$GV,$JF525+53),"")</f>
      </c>
      <c r="IY525">
        <f>IF($JG525&gt;=54,INDEX($GV:$GV,$JF525+54),"")</f>
      </c>
      <c r="IZ525">
        <f>IF($JG525&gt;=55,INDEX($GV:$GV,$JF525+55),"")</f>
      </c>
      <c r="JA525">
        <f>IF($JG525&gt;=56,INDEX($GV:$GV,$JF525+56),"")</f>
      </c>
      <c r="JB525">
        <f>IF($JG525&gt;=57,INDEX($GV:$GV,$JF525+57),"")</f>
      </c>
      <c r="JC525">
        <f>IF($JG525&gt;=58,INDEX($GV:$GV,$JF525+58),"")</f>
      </c>
      <c r="JD525">
        <f>IF($JG525&gt;=59,INDEX($GV:$GV,$JF525+59),"")</f>
      </c>
      <c r="JE525">
        <f>IF($JG525&gt;=60,INDEX($GV:$GV,$JF525+60),"")</f>
      </c>
      <c r="JF525">
        <f>IFERROR(MATCH($GU525,$GV$2:$GV$322,0)+1,0)</f>
      </c>
      <c r="JG525">
        <f>IFERROR(INDEX($GW$2:$GW$322,MATCH($GU525,$GV$2:$GV$322,0)),0)</f>
      </c>
      <c r="JH525" t="s">
        <v>44</v>
      </c>
      <c r="JI525" t="s">
        <v>44</v>
      </c>
    </row>
    <row r="526" spans="1:269" x14ac:dyDescent="0.25">
      <c r="R526">
        <f>IF(OR($U526="",$Q526=""),"",IFERROR($U526/$Q526,0))</f>
      </c>
      <c r="S526">
        <f>IF($U526="","",
SUM($T526,$V526,$AA526,$W526,$Y526)*
(1-IF($AB526="",0,VALUE($AB526)/100)))</f>
      </c>
      <c r="T526">
        <f>IF($U526="","",$U526)</f>
      </c>
      <c r="V526">
        <f>IF($U526="","",
IF($O526="","",
IF(ISNUMBER(SEARCH("exempt",LOWER($O526))),0,
$U526*(VALUE(SUBSTITUTE($O526,"%",""))/100))))</f>
      </c>
      <c r="AC526">
        <f>IFERROR(IF(FIND(" - ",$K526)&gt;0,MID($K526,FIND(" - ",$K526)+3,LEN($K526)),""),"")</f>
      </c>
      <c r="AL526" t="s">
        <v>1415</v>
      </c>
      <c r="AT526">
        <f>IFERROR(LEFT($K526,FIND(" - ",$K526)-1),$K526)</f>
      </c>
      <c r="AW526">
        <f>IF($CL526&gt;=1,INDEX($AU:$AU,$CK526+1),"")</f>
      </c>
      <c r="AX526">
        <f>IF($CL526&gt;=2,INDEX($AU:$AU,$CK526+2),"")</f>
      </c>
      <c r="AY526">
        <f>IF($CL526&gt;=3,INDEX($AU:$AU,$CK526+3),"")</f>
      </c>
      <c r="AZ526">
        <f>IF($CL526&gt;=4,INDEX($AU:$AU,$CK526+4),"")</f>
      </c>
      <c r="BA526">
        <f>IF($CL526&gt;=5,INDEX($AU:$AU,$CK526+5),"")</f>
      </c>
      <c r="BB526">
        <f>IF($CL526&gt;=6,INDEX($AU:$AU,$CK526+6),"")</f>
      </c>
      <c r="BC526">
        <f>IF($CL526&gt;=7,INDEX($AU:$AU,$CK526+7),"")</f>
      </c>
      <c r="BD526">
        <f>IF($CL526&gt;=8,INDEX($AU:$AU,$CK526+8),"")</f>
      </c>
      <c r="BE526">
        <f>IF($CL526&gt;=9,INDEX($AU:$AU,$CK526+9),"")</f>
      </c>
      <c r="BF526">
        <f>IF($CL526&gt;=10,INDEX($AU:$AU,$CK526+10),"")</f>
      </c>
      <c r="BG526">
        <f>IF($CL526&gt;=11,INDEX($AU:$AU,$CK526+11),"")</f>
      </c>
      <c r="BH526">
        <f>IF($CL526&gt;=12,INDEX($AU:$AU,$CK526+12),"")</f>
      </c>
      <c r="BI526">
        <f>IF($CL526&gt;=13,INDEX($AU:$AU,$CK526+13),"")</f>
      </c>
      <c r="BJ526">
        <f>IF($CL526&gt;=14,INDEX($AU:$AU,$CK526+14),"")</f>
      </c>
      <c r="BK526">
        <f>IF($CL526&gt;=15,INDEX($AU:$AU,$CK526+15),"")</f>
      </c>
      <c r="BL526">
        <f>IF($CL526&gt;=16,INDEX($AU:$AU,$CK526+16),"")</f>
      </c>
      <c r="BM526">
        <f>IF($CL526&gt;=17,INDEX($AU:$AU,$CK526+17),"")</f>
      </c>
      <c r="BN526">
        <f>IF($CL526&gt;=18,INDEX($AU:$AU,$CK526+18),"")</f>
      </c>
      <c r="BO526">
        <f>IF($CL526&gt;=19,INDEX($AU:$AU,$CK526+19),"")</f>
      </c>
      <c r="BP526">
        <f>IF($CL526&gt;=20,INDEX($AU:$AU,$CK526+20),"")</f>
      </c>
      <c r="BQ526">
        <f>IF($CL526&gt;=21,INDEX($AU:$AU,$CK526+21),"")</f>
      </c>
      <c r="BR526">
        <f>IF($CL526&gt;=22,INDEX($AU:$AU,$CK526+22),"")</f>
      </c>
      <c r="BS526">
        <f>IF($CL526&gt;=23,INDEX($AU:$AU,$CK526+23),"")</f>
      </c>
      <c r="BT526">
        <f>IF($CL526&gt;=24,INDEX($AU:$AU,$CK526+24),"")</f>
      </c>
      <c r="BU526">
        <f>IF($CL526&gt;=25,INDEX($AU:$AU,$CK526+25),"")</f>
      </c>
      <c r="BV526">
        <f>IF($CL526&gt;=26,INDEX($AU:$AU,$CK526+26),"")</f>
      </c>
      <c r="BW526">
        <f>IF($CL526&gt;=27,INDEX($AU:$AU,$CK526+27),"")</f>
      </c>
      <c r="BX526">
        <f>IF($CL526&gt;=28,INDEX($AU:$AU,$CK526+28),"")</f>
      </c>
      <c r="BY526">
        <f>IF($CL526&gt;=29,INDEX($AU:$AU,$CK526+29),"")</f>
      </c>
      <c r="BZ526">
        <f>IF($CL526&gt;=30,INDEX($AU:$AU,$CK526+30),"")</f>
      </c>
      <c r="CA526">
        <f>IF($CL526&gt;=31,INDEX($AU:$AU,$CK526+31),"")</f>
      </c>
      <c r="CB526">
        <f>IF($CL526&gt;=32,INDEX($AU:$AU,$CK526+32),"")</f>
      </c>
      <c r="CC526">
        <f>IF($CL526&gt;=33,INDEX($AU:$AU,$CK526+33),"")</f>
      </c>
      <c r="CD526">
        <f>IF($CL526&gt;=34,INDEX($AU:$AU,$CK526+34),"")</f>
      </c>
      <c r="CE526">
        <f>IF($CL526&gt;=35,INDEX($AU:$AU,$CK526+35),"")</f>
      </c>
      <c r="CF526">
        <f>IF($CL526&gt;=36,INDEX($AU:$AU,$CK526+36),"")</f>
      </c>
      <c r="CG526">
        <f>IF($CL526&gt;=37,INDEX($AU:$AU,$CK526+37),"")</f>
      </c>
      <c r="CH526">
        <f>IF($CL526&gt;=38,INDEX($AU:$AU,$CK526+38),"")</f>
      </c>
      <c r="CI526">
        <f>IF($CL526&gt;=39,INDEX($AU:$AU,$CK526+39),"")</f>
      </c>
      <c r="CJ526">
        <f>IF($CL526&gt;=40,INDEX($AU:$AU,$CK526+40),"")</f>
      </c>
      <c r="CK526">
        <f>IFERROR(MATCH($AT526,$AU$2:$AU$133,0)+1,0)</f>
      </c>
      <c r="CL526">
        <f>IFERROR(INDEX($AV$2:$AV$133,MATCH($AT526,$AU$2:$AU$133,0)),0)</f>
      </c>
      <c r="CM526">
        <f>IFERROR(LEFT($L526,FIND(" - ",$L526)-1),$L526)</f>
      </c>
      <c r="CN526" t="s">
        <v>149</v>
      </c>
      <c r="CP526">
        <f>IF($DK526&gt;=1,INDEX($CN:$CN,$DJ526+1),"")</f>
      </c>
      <c r="CQ526">
        <f>IF($DK526&gt;=2,INDEX($CN:$CN,$DJ526+2),"")</f>
      </c>
      <c r="CR526">
        <f>IF($DK526&gt;=3,INDEX($CN:$CN,$DJ526+3),"")</f>
      </c>
      <c r="CS526">
        <f>IF($DK526&gt;=4,INDEX($CN:$CN,$DJ526+4),"")</f>
      </c>
      <c r="CT526">
        <f>IF($DK526&gt;=5,INDEX($CN:$CN,$DJ526+5),"")</f>
      </c>
      <c r="CU526">
        <f>IF($DK526&gt;=6,INDEX($CN:$CN,$DJ526+6),"")</f>
      </c>
      <c r="CV526">
        <f>IF($DK526&gt;=7,INDEX($CN:$CN,$DJ526+7),"")</f>
      </c>
      <c r="CW526">
        <f>IF($DK526&gt;=8,INDEX($CN:$CN,$DJ526+8),"")</f>
      </c>
      <c r="CX526">
        <f>IF($DK526&gt;=9,INDEX($CN:$CN,$DJ526+9),"")</f>
      </c>
      <c r="CY526">
        <f>IF($DK526&gt;=10,INDEX($CN:$CN,$DJ526+10),"")</f>
      </c>
      <c r="CZ526">
        <f>IF($DK526&gt;=11,INDEX($CN:$CN,$DJ526+11),"")</f>
      </c>
      <c r="DA526">
        <f>IF($DK526&gt;=12,INDEX($CN:$CN,$DJ526+12),"")</f>
      </c>
      <c r="DB526">
        <f>IF($DK526&gt;=13,INDEX($CN:$CN,$DJ526+13),"")</f>
      </c>
      <c r="DC526">
        <f>IF($DK526&gt;=14,INDEX($CN:$CN,$DJ526+14),"")</f>
      </c>
      <c r="DD526">
        <f>IF($DK526&gt;=15,INDEX($CN:$CN,$DJ526+15),"")</f>
      </c>
      <c r="DE526">
        <f>IF($DK526&gt;=16,INDEX($CN:$CN,$DJ526+16),"")</f>
      </c>
      <c r="DF526">
        <f>IF($DK526&gt;=17,INDEX($CN:$CN,$DJ526+17),"")</f>
      </c>
      <c r="DG526">
        <f>IF($DK526&gt;=18,INDEX($CN:$CN,$DJ526+18),"")</f>
      </c>
      <c r="DH526">
        <f>IF($DK526&gt;=19,INDEX($CN:$CN,$DJ526+19),"")</f>
      </c>
      <c r="DI526">
        <f>IF($DK526&gt;=20,INDEX($CN:$CN,$DJ526+20),"")</f>
      </c>
      <c r="DJ526">
        <f>IFERROR(MATCH($CM526,$CN$2:$CN$1089,0)+1,0)</f>
      </c>
      <c r="DK526">
        <f>IFERROR(INDEX($CO$2:$CO$1089,MATCH($CM526,$CN$2:$CN$1089,0)),0)</f>
      </c>
      <c r="DL526">
        <f>IFERROR(INDEX($AS:$AS,MATCH($O526,$AR:$AR,0))&amp;"","")</f>
      </c>
      <c r="DP526">
        <f>IF($GS526&gt;=1,INDEX($DM:$DM,$GR526+1),"")</f>
      </c>
      <c r="DQ526">
        <f>IF($GS526&gt;=2,INDEX($DM:$DM,$GR526+2),"")</f>
      </c>
      <c r="DR526">
        <f>IF($GS526&gt;=3,INDEX($DM:$DM,$GR526+3),"")</f>
      </c>
      <c r="DS526">
        <f>IF($GS526&gt;=4,INDEX($DM:$DM,$GR526+4),"")</f>
      </c>
      <c r="DT526">
        <f>IF($GS526&gt;=5,INDEX($DM:$DM,$GR526+5),"")</f>
      </c>
      <c r="DU526">
        <f>IF($GS526&gt;=6,INDEX($DM:$DM,$GR526+6),"")</f>
      </c>
      <c r="DV526">
        <f>IF($GS526&gt;=7,INDEX($DM:$DM,$GR526+7),"")</f>
      </c>
      <c r="DW526">
        <f>IF($GS526&gt;=8,INDEX($DM:$DM,$GR526+8),"")</f>
      </c>
      <c r="DX526">
        <f>IF($GS526&gt;=9,INDEX($DM:$DM,$GR526+9),"")</f>
      </c>
      <c r="DY526">
        <f>IF($GS526&gt;=10,INDEX($DM:$DM,$GR526+10),"")</f>
      </c>
      <c r="DZ526">
        <f>IF($GS526&gt;=11,INDEX($DM:$DM,$GR526+11),"")</f>
      </c>
      <c r="EA526">
        <f>IF($GS526&gt;=12,INDEX($DM:$DM,$GR526+12),"")</f>
      </c>
      <c r="EB526">
        <f>IF($GS526&gt;=13,INDEX($DM:$DM,$GR526+13),"")</f>
      </c>
      <c r="EC526">
        <f>IF($GS526&gt;=14,INDEX($DM:$DM,$GR526+14),"")</f>
      </c>
      <c r="ED526">
        <f>IF($GS526&gt;=15,INDEX($DM:$DM,$GR526+15),"")</f>
      </c>
      <c r="EE526">
        <f>IF($GS526&gt;=16,INDEX($DM:$DM,$GR526+16),"")</f>
      </c>
      <c r="EF526">
        <f>IF($GS526&gt;=17,INDEX($DM:$DM,$GR526+17),"")</f>
      </c>
      <c r="EG526">
        <f>IF($GS526&gt;=18,INDEX($DM:$DM,$GR526+18),"")</f>
      </c>
      <c r="EH526">
        <f>IF($GS526&gt;=19,INDEX($DM:$DM,$GR526+19),"")</f>
      </c>
      <c r="EI526">
        <f>IF($GS526&gt;=20,INDEX($DM:$DM,$GR526+20),"")</f>
      </c>
      <c r="EJ526">
        <f>IF($GS526&gt;=21,INDEX($DM:$DM,$GR526+21),"")</f>
      </c>
      <c r="EK526">
        <f>IF($GS526&gt;=22,INDEX($DM:$DM,$GR526+22),"")</f>
      </c>
      <c r="EL526">
        <f>IF($GS526&gt;=23,INDEX($DM:$DM,$GR526+23),"")</f>
      </c>
      <c r="EM526">
        <f>IF($GS526&gt;=24,INDEX($DM:$DM,$GR526+24),"")</f>
      </c>
      <c r="EN526">
        <f>IF($GS526&gt;=25,INDEX($DM:$DM,$GR526+25),"")</f>
      </c>
      <c r="EO526">
        <f>IF($GS526&gt;=26,INDEX($DM:$DM,$GR526+26),"")</f>
      </c>
      <c r="EP526">
        <f>IF($GS526&gt;=27,INDEX($DM:$DM,$GR526+27),"")</f>
      </c>
      <c r="EQ526">
        <f>IF($GS526&gt;=28,INDEX($DM:$DM,$GR526+28),"")</f>
      </c>
      <c r="ER526">
        <f>IF($GS526&gt;=29,INDEX($DM:$DM,$GR526+29),"")</f>
      </c>
      <c r="ES526">
        <f>IF($GS526&gt;=30,INDEX($DM:$DM,$GR526+30),"")</f>
      </c>
      <c r="ET526">
        <f>IF($GS526&gt;=31,INDEX($DM:$DM,$GR526+31),"")</f>
      </c>
      <c r="EU526">
        <f>IF($GS526&gt;=32,INDEX($DM:$DM,$GR526+32),"")</f>
      </c>
      <c r="EV526">
        <f>IF($GS526&gt;=33,INDEX($DM:$DM,$GR526+33),"")</f>
      </c>
      <c r="EW526">
        <f>IF($GS526&gt;=34,INDEX($DM:$DM,$GR526+34),"")</f>
      </c>
      <c r="EX526">
        <f>IF($GS526&gt;=35,INDEX($DM:$DM,$GR526+35),"")</f>
      </c>
      <c r="EY526">
        <f>IF($GS526&gt;=36,INDEX($DM:$DM,$GR526+36),"")</f>
      </c>
      <c r="EZ526">
        <f>IF($GS526&gt;=37,INDEX($DM:$DM,$GR526+37),"")</f>
      </c>
      <c r="FA526">
        <f>IF($GS526&gt;=38,INDEX($DM:$DM,$GR526+38),"")</f>
      </c>
      <c r="FB526">
        <f>IF($GS526&gt;=39,INDEX($DM:$DM,$GR526+39),"")</f>
      </c>
      <c r="FC526">
        <f>IF($GS526&gt;=40,INDEX($DM:$DM,$GR526+40),"")</f>
      </c>
      <c r="FD526">
        <f>IF($GS526&gt;=1,INDEX($DN:$DN,$GR526+1),"")</f>
      </c>
      <c r="FE526">
        <f>IF($GS526&gt;=2,INDEX($DN:$DN,$GR526+2),"")</f>
      </c>
      <c r="FF526">
        <f>IF($GS526&gt;=3,INDEX($DN:$DN,$GR526+3),"")</f>
      </c>
      <c r="FG526">
        <f>IF($GS526&gt;=4,INDEX($DN:$DN,$GR526+4),"")</f>
      </c>
      <c r="FH526">
        <f>IF($GS526&gt;=5,INDEX($DN:$DN,$GR526+5),"")</f>
      </c>
      <c r="FI526">
        <f>IF($GS526&gt;=6,INDEX($DN:$DN,$GR526+6),"")</f>
      </c>
      <c r="FJ526">
        <f>IF($GS526&gt;=7,INDEX($DN:$DN,$GR526+7),"")</f>
      </c>
      <c r="FK526">
        <f>IF($GS526&gt;=8,INDEX($DN:$DN,$GR526+8),"")</f>
      </c>
      <c r="FL526">
        <f>IF($GS526&gt;=9,INDEX($DN:$DN,$GR526+9),"")</f>
      </c>
      <c r="FM526">
        <f>IF($GS526&gt;=10,INDEX($DN:$DN,$GR526+10),"")</f>
      </c>
      <c r="FN526">
        <f>IF($GS526&gt;=11,INDEX($DN:$DN,$GR526+11),"")</f>
      </c>
      <c r="FO526">
        <f>IF($GS526&gt;=12,INDEX($DN:$DN,$GR526+12),"")</f>
      </c>
      <c r="FP526">
        <f>IF($GS526&gt;=13,INDEX($DN:$DN,$GR526+13),"")</f>
      </c>
      <c r="FQ526">
        <f>IF($GS526&gt;=14,INDEX($DN:$DN,$GR526+14),"")</f>
      </c>
      <c r="FR526">
        <f>IF($GS526&gt;=15,INDEX($DN:$DN,$GR526+15),"")</f>
      </c>
      <c r="FS526">
        <f>IF($GS526&gt;=16,INDEX($DN:$DN,$GR526+16),"")</f>
      </c>
      <c r="FT526">
        <f>IF($GS526&gt;=17,INDEX($DN:$DN,$GR526+17),"")</f>
      </c>
      <c r="FU526">
        <f>IF($GS526&gt;=18,INDEX($DN:$DN,$GR526+18),"")</f>
      </c>
      <c r="FV526">
        <f>IF($GS526&gt;=19,INDEX($DN:$DN,$GR526+19),"")</f>
      </c>
      <c r="FW526">
        <f>IF($GS526&gt;=20,INDEX($DN:$DN,$GR526+20),"")</f>
      </c>
      <c r="FX526">
        <f>IF($GS526&gt;=21,INDEX($DN:$DN,$GR526+21),"")</f>
      </c>
      <c r="FY526">
        <f>IF($GS526&gt;=22,INDEX($DN:$DN,$GR526+22),"")</f>
      </c>
      <c r="FZ526">
        <f>IF($GS526&gt;=23,INDEX($DN:$DN,$GR526+23),"")</f>
      </c>
      <c r="GA526">
        <f>IF($GS526&gt;=24,INDEX($DN:$DN,$GR526+24),"")</f>
      </c>
      <c r="GB526">
        <f>IF($GS526&gt;=25,INDEX($DN:$DN,$GR526+25),"")</f>
      </c>
      <c r="GC526">
        <f>IF($GS526&gt;=26,INDEX($DN:$DN,$GR526+26),"")</f>
      </c>
      <c r="GD526">
        <f>IF($GS526&gt;=27,INDEX($DN:$DN,$GR526+27),"")</f>
      </c>
      <c r="GE526">
        <f>IF($GS526&gt;=28,INDEX($DN:$DN,$GR526+28),"")</f>
      </c>
      <c r="GF526">
        <f>IF($GS526&gt;=29,INDEX($DN:$DN,$GR526+29),"")</f>
      </c>
      <c r="GG526">
        <f>IF($GS526&gt;=30,INDEX($DN:$DN,$GR526+30),"")</f>
      </c>
      <c r="GH526">
        <f>IF($GS526&gt;=31,INDEX($DN:$DN,$GR526+31),"")</f>
      </c>
      <c r="GI526">
        <f>IF($GS526&gt;=32,INDEX($DN:$DN,$GR526+32),"")</f>
      </c>
      <c r="GJ526">
        <f>IF($GS526&gt;=33,INDEX($DN:$DN,$GR526+33),"")</f>
      </c>
      <c r="GK526">
        <f>IF($GS526&gt;=34,INDEX($DN:$DN,$GR526+34),"")</f>
      </c>
      <c r="GL526">
        <f>IF($GS526&gt;=35,INDEX($DN:$DN,$GR526+35),"")</f>
      </c>
      <c r="GM526">
        <f>IF($GS526&gt;=36,INDEX($DN:$DN,$GR526+36),"")</f>
      </c>
      <c r="GN526">
        <f>IF($GS526&gt;=37,INDEX($DN:$DN,$GR526+37),"")</f>
      </c>
      <c r="GO526">
        <f>IF($GS526&gt;=38,INDEX($DN:$DN,$GR526+38),"")</f>
      </c>
      <c r="GP526">
        <f>IF($GS526&gt;=39,INDEX($DN:$DN,$GR526+39),"")</f>
      </c>
      <c r="GQ526">
        <f>IF($GS526&gt;=40,INDEX($DN:$DN,$GR526+40),"")</f>
      </c>
      <c r="GR526">
        <f>IFERROR(MATCH($DL526,$DM$2:$DM$148,0)+1,0)</f>
      </c>
      <c r="GS526">
        <f>IFERROR(INDEX($DO$2:$DO$148,MATCH($DL526,$DM$2:$DM$148,0)),0)</f>
      </c>
      <c r="GT526">
        <f>IFERROR(MATCH($Z526,$DP$526:$FC$526,0),0)</f>
      </c>
      <c r="GU526">
        <f>IF($GT526&gt;0,INDEX($FD$526:$GQ$526,$GT526),"")</f>
      </c>
      <c r="GX526">
        <f>IF($JG526&gt;=1,INDEX($GV:$GV,$JF526+1),"")</f>
      </c>
      <c r="GY526">
        <f>IF($JG526&gt;=2,INDEX($GV:$GV,$JF526+2),"")</f>
      </c>
      <c r="GZ526">
        <f>IF($JG526&gt;=3,INDEX($GV:$GV,$JF526+3),"")</f>
      </c>
      <c r="HA526">
        <f>IF($JG526&gt;=4,INDEX($GV:$GV,$JF526+4),"")</f>
      </c>
      <c r="HB526">
        <f>IF($JG526&gt;=5,INDEX($GV:$GV,$JF526+5),"")</f>
      </c>
      <c r="HC526">
        <f>IF($JG526&gt;=6,INDEX($GV:$GV,$JF526+6),"")</f>
      </c>
      <c r="HD526">
        <f>IF($JG526&gt;=7,INDEX($GV:$GV,$JF526+7),"")</f>
      </c>
      <c r="HE526">
        <f>IF($JG526&gt;=8,INDEX($GV:$GV,$JF526+8),"")</f>
      </c>
      <c r="HF526">
        <f>IF($JG526&gt;=9,INDEX($GV:$GV,$JF526+9),"")</f>
      </c>
      <c r="HG526">
        <f>IF($JG526&gt;=10,INDEX($GV:$GV,$JF526+10),"")</f>
      </c>
      <c r="HH526">
        <f>IF($JG526&gt;=11,INDEX($GV:$GV,$JF526+11),"")</f>
      </c>
      <c r="HI526">
        <f>IF($JG526&gt;=12,INDEX($GV:$GV,$JF526+12),"")</f>
      </c>
      <c r="HJ526">
        <f>IF($JG526&gt;=13,INDEX($GV:$GV,$JF526+13),"")</f>
      </c>
      <c r="HK526">
        <f>IF($JG526&gt;=14,INDEX($GV:$GV,$JF526+14),"")</f>
      </c>
      <c r="HL526">
        <f>IF($JG526&gt;=15,INDEX($GV:$GV,$JF526+15),"")</f>
      </c>
      <c r="HM526">
        <f>IF($JG526&gt;=16,INDEX($GV:$GV,$JF526+16),"")</f>
      </c>
      <c r="HN526">
        <f>IF($JG526&gt;=17,INDEX($GV:$GV,$JF526+17),"")</f>
      </c>
      <c r="HO526">
        <f>IF($JG526&gt;=18,INDEX($GV:$GV,$JF526+18),"")</f>
      </c>
      <c r="HP526">
        <f>IF($JG526&gt;=19,INDEX($GV:$GV,$JF526+19),"")</f>
      </c>
      <c r="HQ526">
        <f>IF($JG526&gt;=20,INDEX($GV:$GV,$JF526+20),"")</f>
      </c>
      <c r="HR526">
        <f>IF($JG526&gt;=21,INDEX($GV:$GV,$JF526+21),"")</f>
      </c>
      <c r="HS526">
        <f>IF($JG526&gt;=22,INDEX($GV:$GV,$JF526+22),"")</f>
      </c>
      <c r="HT526">
        <f>IF($JG526&gt;=23,INDEX($GV:$GV,$JF526+23),"")</f>
      </c>
      <c r="HU526">
        <f>IF($JG526&gt;=24,INDEX($GV:$GV,$JF526+24),"")</f>
      </c>
      <c r="HV526">
        <f>IF($JG526&gt;=25,INDEX($GV:$GV,$JF526+25),"")</f>
      </c>
      <c r="HW526">
        <f>IF($JG526&gt;=26,INDEX($GV:$GV,$JF526+26),"")</f>
      </c>
      <c r="HX526">
        <f>IF($JG526&gt;=27,INDEX($GV:$GV,$JF526+27),"")</f>
      </c>
      <c r="HY526">
        <f>IF($JG526&gt;=28,INDEX($GV:$GV,$JF526+28),"")</f>
      </c>
      <c r="HZ526">
        <f>IF($JG526&gt;=29,INDEX($GV:$GV,$JF526+29),"")</f>
      </c>
      <c r="IA526">
        <f>IF($JG526&gt;=30,INDEX($GV:$GV,$JF526+30),"")</f>
      </c>
      <c r="IB526">
        <f>IF($JG526&gt;=31,INDEX($GV:$GV,$JF526+31),"")</f>
      </c>
      <c r="IC526">
        <f>IF($JG526&gt;=32,INDEX($GV:$GV,$JF526+32),"")</f>
      </c>
      <c r="ID526">
        <f>IF($JG526&gt;=33,INDEX($GV:$GV,$JF526+33),"")</f>
      </c>
      <c r="IE526">
        <f>IF($JG526&gt;=34,INDEX($GV:$GV,$JF526+34),"")</f>
      </c>
      <c r="IF526">
        <f>IF($JG526&gt;=35,INDEX($GV:$GV,$JF526+35),"")</f>
      </c>
      <c r="IG526">
        <f>IF($JG526&gt;=36,INDEX($GV:$GV,$JF526+36),"")</f>
      </c>
      <c r="IH526">
        <f>IF($JG526&gt;=37,INDEX($GV:$GV,$JF526+37),"")</f>
      </c>
      <c r="II526">
        <f>IF($JG526&gt;=38,INDEX($GV:$GV,$JF526+38),"")</f>
      </c>
      <c r="IJ526">
        <f>IF($JG526&gt;=39,INDEX($GV:$GV,$JF526+39),"")</f>
      </c>
      <c r="IK526">
        <f>IF($JG526&gt;=40,INDEX($GV:$GV,$JF526+40),"")</f>
      </c>
      <c r="IL526">
        <f>IF($JG526&gt;=41,INDEX($GV:$GV,$JF526+41),"")</f>
      </c>
      <c r="IM526">
        <f>IF($JG526&gt;=42,INDEX($GV:$GV,$JF526+42),"")</f>
      </c>
      <c r="IN526">
        <f>IF($JG526&gt;=43,INDEX($GV:$GV,$JF526+43),"")</f>
      </c>
      <c r="IO526">
        <f>IF($JG526&gt;=44,INDEX($GV:$GV,$JF526+44),"")</f>
      </c>
      <c r="IP526">
        <f>IF($JG526&gt;=45,INDEX($GV:$GV,$JF526+45),"")</f>
      </c>
      <c r="IQ526">
        <f>IF($JG526&gt;=46,INDEX($GV:$GV,$JF526+46),"")</f>
      </c>
      <c r="IR526">
        <f>IF($JG526&gt;=47,INDEX($GV:$GV,$JF526+47),"")</f>
      </c>
      <c r="IS526">
        <f>IF($JG526&gt;=48,INDEX($GV:$GV,$JF526+48),"")</f>
      </c>
      <c r="IT526">
        <f>IF($JG526&gt;=49,INDEX($GV:$GV,$JF526+49),"")</f>
      </c>
      <c r="IU526">
        <f>IF($JG526&gt;=50,INDEX($GV:$GV,$JF526+50),"")</f>
      </c>
      <c r="IV526">
        <f>IF($JG526&gt;=51,INDEX($GV:$GV,$JF526+51),"")</f>
      </c>
      <c r="IW526">
        <f>IF($JG526&gt;=52,INDEX($GV:$GV,$JF526+52),"")</f>
      </c>
      <c r="IX526">
        <f>IF($JG526&gt;=53,INDEX($GV:$GV,$JF526+53),"")</f>
      </c>
      <c r="IY526">
        <f>IF($JG526&gt;=54,INDEX($GV:$GV,$JF526+54),"")</f>
      </c>
      <c r="IZ526">
        <f>IF($JG526&gt;=55,INDEX($GV:$GV,$JF526+55),"")</f>
      </c>
      <c r="JA526">
        <f>IF($JG526&gt;=56,INDEX($GV:$GV,$JF526+56),"")</f>
      </c>
      <c r="JB526">
        <f>IF($JG526&gt;=57,INDEX($GV:$GV,$JF526+57),"")</f>
      </c>
      <c r="JC526">
        <f>IF($JG526&gt;=58,INDEX($GV:$GV,$JF526+58),"")</f>
      </c>
      <c r="JD526">
        <f>IF($JG526&gt;=59,INDEX($GV:$GV,$JF526+59),"")</f>
      </c>
      <c r="JE526">
        <f>IF($JG526&gt;=60,INDEX($GV:$GV,$JF526+60),"")</f>
      </c>
      <c r="JF526">
        <f>IFERROR(MATCH($GU526,$GV$2:$GV$322,0)+1,0)</f>
      </c>
      <c r="JG526">
        <f>IFERROR(INDEX($GW$2:$GW$322,MATCH($GU526,$GV$2:$GV$322,0)),0)</f>
      </c>
      <c r="JH526" t="s">
        <v>44</v>
      </c>
      <c r="JI526" t="s">
        <v>44</v>
      </c>
    </row>
    <row r="527" spans="1:269" x14ac:dyDescent="0.25">
      <c r="R527">
        <f>IF(OR($U527="",$Q527=""),"",IFERROR($U527/$Q527,0))</f>
      </c>
      <c r="S527">
        <f>IF($U527="","",
SUM($T527,$V527,$AA527,$W527,$Y527)*
(1-IF($AB527="",0,VALUE($AB527)/100)))</f>
      </c>
      <c r="T527">
        <f>IF($U527="","",$U527)</f>
      </c>
      <c r="V527">
        <f>IF($U527="","",
IF($O527="","",
IF(ISNUMBER(SEARCH("exempt",LOWER($O527))),0,
$U527*(VALUE(SUBSTITUTE($O527,"%",""))/100))))</f>
      </c>
      <c r="AC527">
        <f>IFERROR(IF(FIND(" - ",$K527)&gt;0,MID($K527,FIND(" - ",$K527)+3,LEN($K527)),""),"")</f>
      </c>
      <c r="AL527" t="s">
        <v>1416</v>
      </c>
      <c r="AT527">
        <f>IFERROR(LEFT($K527,FIND(" - ",$K527)-1),$K527)</f>
      </c>
      <c r="AW527">
        <f>IF($CL527&gt;=1,INDEX($AU:$AU,$CK527+1),"")</f>
      </c>
      <c r="AX527">
        <f>IF($CL527&gt;=2,INDEX($AU:$AU,$CK527+2),"")</f>
      </c>
      <c r="AY527">
        <f>IF($CL527&gt;=3,INDEX($AU:$AU,$CK527+3),"")</f>
      </c>
      <c r="AZ527">
        <f>IF($CL527&gt;=4,INDEX($AU:$AU,$CK527+4),"")</f>
      </c>
      <c r="BA527">
        <f>IF($CL527&gt;=5,INDEX($AU:$AU,$CK527+5),"")</f>
      </c>
      <c r="BB527">
        <f>IF($CL527&gt;=6,INDEX($AU:$AU,$CK527+6),"")</f>
      </c>
      <c r="BC527">
        <f>IF($CL527&gt;=7,INDEX($AU:$AU,$CK527+7),"")</f>
      </c>
      <c r="BD527">
        <f>IF($CL527&gt;=8,INDEX($AU:$AU,$CK527+8),"")</f>
      </c>
      <c r="BE527">
        <f>IF($CL527&gt;=9,INDEX($AU:$AU,$CK527+9),"")</f>
      </c>
      <c r="BF527">
        <f>IF($CL527&gt;=10,INDEX($AU:$AU,$CK527+10),"")</f>
      </c>
      <c r="BG527">
        <f>IF($CL527&gt;=11,INDEX($AU:$AU,$CK527+11),"")</f>
      </c>
      <c r="BH527">
        <f>IF($CL527&gt;=12,INDEX($AU:$AU,$CK527+12),"")</f>
      </c>
      <c r="BI527">
        <f>IF($CL527&gt;=13,INDEX($AU:$AU,$CK527+13),"")</f>
      </c>
      <c r="BJ527">
        <f>IF($CL527&gt;=14,INDEX($AU:$AU,$CK527+14),"")</f>
      </c>
      <c r="BK527">
        <f>IF($CL527&gt;=15,INDEX($AU:$AU,$CK527+15),"")</f>
      </c>
      <c r="BL527">
        <f>IF($CL527&gt;=16,INDEX($AU:$AU,$CK527+16),"")</f>
      </c>
      <c r="BM527">
        <f>IF($CL527&gt;=17,INDEX($AU:$AU,$CK527+17),"")</f>
      </c>
      <c r="BN527">
        <f>IF($CL527&gt;=18,INDEX($AU:$AU,$CK527+18),"")</f>
      </c>
      <c r="BO527">
        <f>IF($CL527&gt;=19,INDEX($AU:$AU,$CK527+19),"")</f>
      </c>
      <c r="BP527">
        <f>IF($CL527&gt;=20,INDEX($AU:$AU,$CK527+20),"")</f>
      </c>
      <c r="BQ527">
        <f>IF($CL527&gt;=21,INDEX($AU:$AU,$CK527+21),"")</f>
      </c>
      <c r="BR527">
        <f>IF($CL527&gt;=22,INDEX($AU:$AU,$CK527+22),"")</f>
      </c>
      <c r="BS527">
        <f>IF($CL527&gt;=23,INDEX($AU:$AU,$CK527+23),"")</f>
      </c>
      <c r="BT527">
        <f>IF($CL527&gt;=24,INDEX($AU:$AU,$CK527+24),"")</f>
      </c>
      <c r="BU527">
        <f>IF($CL527&gt;=25,INDEX($AU:$AU,$CK527+25),"")</f>
      </c>
      <c r="BV527">
        <f>IF($CL527&gt;=26,INDEX($AU:$AU,$CK527+26),"")</f>
      </c>
      <c r="BW527">
        <f>IF($CL527&gt;=27,INDEX($AU:$AU,$CK527+27),"")</f>
      </c>
      <c r="BX527">
        <f>IF($CL527&gt;=28,INDEX($AU:$AU,$CK527+28),"")</f>
      </c>
      <c r="BY527">
        <f>IF($CL527&gt;=29,INDEX($AU:$AU,$CK527+29),"")</f>
      </c>
      <c r="BZ527">
        <f>IF($CL527&gt;=30,INDEX($AU:$AU,$CK527+30),"")</f>
      </c>
      <c r="CA527">
        <f>IF($CL527&gt;=31,INDEX($AU:$AU,$CK527+31),"")</f>
      </c>
      <c r="CB527">
        <f>IF($CL527&gt;=32,INDEX($AU:$AU,$CK527+32),"")</f>
      </c>
      <c r="CC527">
        <f>IF($CL527&gt;=33,INDEX($AU:$AU,$CK527+33),"")</f>
      </c>
      <c r="CD527">
        <f>IF($CL527&gt;=34,INDEX($AU:$AU,$CK527+34),"")</f>
      </c>
      <c r="CE527">
        <f>IF($CL527&gt;=35,INDEX($AU:$AU,$CK527+35),"")</f>
      </c>
      <c r="CF527">
        <f>IF($CL527&gt;=36,INDEX($AU:$AU,$CK527+36),"")</f>
      </c>
      <c r="CG527">
        <f>IF($CL527&gt;=37,INDEX($AU:$AU,$CK527+37),"")</f>
      </c>
      <c r="CH527">
        <f>IF($CL527&gt;=38,INDEX($AU:$AU,$CK527+38),"")</f>
      </c>
      <c r="CI527">
        <f>IF($CL527&gt;=39,INDEX($AU:$AU,$CK527+39),"")</f>
      </c>
      <c r="CJ527">
        <f>IF($CL527&gt;=40,INDEX($AU:$AU,$CK527+40),"")</f>
      </c>
      <c r="CK527">
        <f>IFERROR(MATCH($AT527,$AU$2:$AU$133,0)+1,0)</f>
      </c>
      <c r="CL527">
        <f>IFERROR(INDEX($AV$2:$AV$133,MATCH($AT527,$AU$2:$AU$133,0)),0)</f>
      </c>
      <c r="CM527">
        <f>IFERROR(LEFT($L527,FIND(" - ",$L527)-1),$L527)</f>
      </c>
      <c r="CN527" t="s">
        <v>1417</v>
      </c>
      <c r="CO527">
        <v>1</v>
      </c>
      <c r="CP527">
        <f>IF($DK527&gt;=1,INDEX($CN:$CN,$DJ527+1),"")</f>
      </c>
      <c r="CQ527">
        <f>IF($DK527&gt;=2,INDEX($CN:$CN,$DJ527+2),"")</f>
      </c>
      <c r="CR527">
        <f>IF($DK527&gt;=3,INDEX($CN:$CN,$DJ527+3),"")</f>
      </c>
      <c r="CS527">
        <f>IF($DK527&gt;=4,INDEX($CN:$CN,$DJ527+4),"")</f>
      </c>
      <c r="CT527">
        <f>IF($DK527&gt;=5,INDEX($CN:$CN,$DJ527+5),"")</f>
      </c>
      <c r="CU527">
        <f>IF($DK527&gt;=6,INDEX($CN:$CN,$DJ527+6),"")</f>
      </c>
      <c r="CV527">
        <f>IF($DK527&gt;=7,INDEX($CN:$CN,$DJ527+7),"")</f>
      </c>
      <c r="CW527">
        <f>IF($DK527&gt;=8,INDEX($CN:$CN,$DJ527+8),"")</f>
      </c>
      <c r="CX527">
        <f>IF($DK527&gt;=9,INDEX($CN:$CN,$DJ527+9),"")</f>
      </c>
      <c r="CY527">
        <f>IF($DK527&gt;=10,INDEX($CN:$CN,$DJ527+10),"")</f>
      </c>
      <c r="CZ527">
        <f>IF($DK527&gt;=11,INDEX($CN:$CN,$DJ527+11),"")</f>
      </c>
      <c r="DA527">
        <f>IF($DK527&gt;=12,INDEX($CN:$CN,$DJ527+12),"")</f>
      </c>
      <c r="DB527">
        <f>IF($DK527&gt;=13,INDEX($CN:$CN,$DJ527+13),"")</f>
      </c>
      <c r="DC527">
        <f>IF($DK527&gt;=14,INDEX($CN:$CN,$DJ527+14),"")</f>
      </c>
      <c r="DD527">
        <f>IF($DK527&gt;=15,INDEX($CN:$CN,$DJ527+15),"")</f>
      </c>
      <c r="DE527">
        <f>IF($DK527&gt;=16,INDEX($CN:$CN,$DJ527+16),"")</f>
      </c>
      <c r="DF527">
        <f>IF($DK527&gt;=17,INDEX($CN:$CN,$DJ527+17),"")</f>
      </c>
      <c r="DG527">
        <f>IF($DK527&gt;=18,INDEX($CN:$CN,$DJ527+18),"")</f>
      </c>
      <c r="DH527">
        <f>IF($DK527&gt;=19,INDEX($CN:$CN,$DJ527+19),"")</f>
      </c>
      <c r="DI527">
        <f>IF($DK527&gt;=20,INDEX($CN:$CN,$DJ527+20),"")</f>
      </c>
      <c r="DJ527">
        <f>IFERROR(MATCH($CM527,$CN$2:$CN$1089,0)+1,0)</f>
      </c>
      <c r="DK527">
        <f>IFERROR(INDEX($CO$2:$CO$1089,MATCH($CM527,$CN$2:$CN$1089,0)),0)</f>
      </c>
      <c r="DL527">
        <f>IFERROR(INDEX($AS:$AS,MATCH($O527,$AR:$AR,0))&amp;"","")</f>
      </c>
      <c r="DP527">
        <f>IF($GS527&gt;=1,INDEX($DM:$DM,$GR527+1),"")</f>
      </c>
      <c r="DQ527">
        <f>IF($GS527&gt;=2,INDEX($DM:$DM,$GR527+2),"")</f>
      </c>
      <c r="DR527">
        <f>IF($GS527&gt;=3,INDEX($DM:$DM,$GR527+3),"")</f>
      </c>
      <c r="DS527">
        <f>IF($GS527&gt;=4,INDEX($DM:$DM,$GR527+4),"")</f>
      </c>
      <c r="DT527">
        <f>IF($GS527&gt;=5,INDEX($DM:$DM,$GR527+5),"")</f>
      </c>
      <c r="DU527">
        <f>IF($GS527&gt;=6,INDEX($DM:$DM,$GR527+6),"")</f>
      </c>
      <c r="DV527">
        <f>IF($GS527&gt;=7,INDEX($DM:$DM,$GR527+7),"")</f>
      </c>
      <c r="DW527">
        <f>IF($GS527&gt;=8,INDEX($DM:$DM,$GR527+8),"")</f>
      </c>
      <c r="DX527">
        <f>IF($GS527&gt;=9,INDEX($DM:$DM,$GR527+9),"")</f>
      </c>
      <c r="DY527">
        <f>IF($GS527&gt;=10,INDEX($DM:$DM,$GR527+10),"")</f>
      </c>
      <c r="DZ527">
        <f>IF($GS527&gt;=11,INDEX($DM:$DM,$GR527+11),"")</f>
      </c>
      <c r="EA527">
        <f>IF($GS527&gt;=12,INDEX($DM:$DM,$GR527+12),"")</f>
      </c>
      <c r="EB527">
        <f>IF($GS527&gt;=13,INDEX($DM:$DM,$GR527+13),"")</f>
      </c>
      <c r="EC527">
        <f>IF($GS527&gt;=14,INDEX($DM:$DM,$GR527+14),"")</f>
      </c>
      <c r="ED527">
        <f>IF($GS527&gt;=15,INDEX($DM:$DM,$GR527+15),"")</f>
      </c>
      <c r="EE527">
        <f>IF($GS527&gt;=16,INDEX($DM:$DM,$GR527+16),"")</f>
      </c>
      <c r="EF527">
        <f>IF($GS527&gt;=17,INDEX($DM:$DM,$GR527+17),"")</f>
      </c>
      <c r="EG527">
        <f>IF($GS527&gt;=18,INDEX($DM:$DM,$GR527+18),"")</f>
      </c>
      <c r="EH527">
        <f>IF($GS527&gt;=19,INDEX($DM:$DM,$GR527+19),"")</f>
      </c>
      <c r="EI527">
        <f>IF($GS527&gt;=20,INDEX($DM:$DM,$GR527+20),"")</f>
      </c>
      <c r="EJ527">
        <f>IF($GS527&gt;=21,INDEX($DM:$DM,$GR527+21),"")</f>
      </c>
      <c r="EK527">
        <f>IF($GS527&gt;=22,INDEX($DM:$DM,$GR527+22),"")</f>
      </c>
      <c r="EL527">
        <f>IF($GS527&gt;=23,INDEX($DM:$DM,$GR527+23),"")</f>
      </c>
      <c r="EM527">
        <f>IF($GS527&gt;=24,INDEX($DM:$DM,$GR527+24),"")</f>
      </c>
      <c r="EN527">
        <f>IF($GS527&gt;=25,INDEX($DM:$DM,$GR527+25),"")</f>
      </c>
      <c r="EO527">
        <f>IF($GS527&gt;=26,INDEX($DM:$DM,$GR527+26),"")</f>
      </c>
      <c r="EP527">
        <f>IF($GS527&gt;=27,INDEX($DM:$DM,$GR527+27),"")</f>
      </c>
      <c r="EQ527">
        <f>IF($GS527&gt;=28,INDEX($DM:$DM,$GR527+28),"")</f>
      </c>
      <c r="ER527">
        <f>IF($GS527&gt;=29,INDEX($DM:$DM,$GR527+29),"")</f>
      </c>
      <c r="ES527">
        <f>IF($GS527&gt;=30,INDEX($DM:$DM,$GR527+30),"")</f>
      </c>
      <c r="ET527">
        <f>IF($GS527&gt;=31,INDEX($DM:$DM,$GR527+31),"")</f>
      </c>
      <c r="EU527">
        <f>IF($GS527&gt;=32,INDEX($DM:$DM,$GR527+32),"")</f>
      </c>
      <c r="EV527">
        <f>IF($GS527&gt;=33,INDEX($DM:$DM,$GR527+33),"")</f>
      </c>
      <c r="EW527">
        <f>IF($GS527&gt;=34,INDEX($DM:$DM,$GR527+34),"")</f>
      </c>
      <c r="EX527">
        <f>IF($GS527&gt;=35,INDEX($DM:$DM,$GR527+35),"")</f>
      </c>
      <c r="EY527">
        <f>IF($GS527&gt;=36,INDEX($DM:$DM,$GR527+36),"")</f>
      </c>
      <c r="EZ527">
        <f>IF($GS527&gt;=37,INDEX($DM:$DM,$GR527+37),"")</f>
      </c>
      <c r="FA527">
        <f>IF($GS527&gt;=38,INDEX($DM:$DM,$GR527+38),"")</f>
      </c>
      <c r="FB527">
        <f>IF($GS527&gt;=39,INDEX($DM:$DM,$GR527+39),"")</f>
      </c>
      <c r="FC527">
        <f>IF($GS527&gt;=40,INDEX($DM:$DM,$GR527+40),"")</f>
      </c>
      <c r="FD527">
        <f>IF($GS527&gt;=1,INDEX($DN:$DN,$GR527+1),"")</f>
      </c>
      <c r="FE527">
        <f>IF($GS527&gt;=2,INDEX($DN:$DN,$GR527+2),"")</f>
      </c>
      <c r="FF527">
        <f>IF($GS527&gt;=3,INDEX($DN:$DN,$GR527+3),"")</f>
      </c>
      <c r="FG527">
        <f>IF($GS527&gt;=4,INDEX($DN:$DN,$GR527+4),"")</f>
      </c>
      <c r="FH527">
        <f>IF($GS527&gt;=5,INDEX($DN:$DN,$GR527+5),"")</f>
      </c>
      <c r="FI527">
        <f>IF($GS527&gt;=6,INDEX($DN:$DN,$GR527+6),"")</f>
      </c>
      <c r="FJ527">
        <f>IF($GS527&gt;=7,INDEX($DN:$DN,$GR527+7),"")</f>
      </c>
      <c r="FK527">
        <f>IF($GS527&gt;=8,INDEX($DN:$DN,$GR527+8),"")</f>
      </c>
      <c r="FL527">
        <f>IF($GS527&gt;=9,INDEX($DN:$DN,$GR527+9),"")</f>
      </c>
      <c r="FM527">
        <f>IF($GS527&gt;=10,INDEX($DN:$DN,$GR527+10),"")</f>
      </c>
      <c r="FN527">
        <f>IF($GS527&gt;=11,INDEX($DN:$DN,$GR527+11),"")</f>
      </c>
      <c r="FO527">
        <f>IF($GS527&gt;=12,INDEX($DN:$DN,$GR527+12),"")</f>
      </c>
      <c r="FP527">
        <f>IF($GS527&gt;=13,INDEX($DN:$DN,$GR527+13),"")</f>
      </c>
      <c r="FQ527">
        <f>IF($GS527&gt;=14,INDEX($DN:$DN,$GR527+14),"")</f>
      </c>
      <c r="FR527">
        <f>IF($GS527&gt;=15,INDEX($DN:$DN,$GR527+15),"")</f>
      </c>
      <c r="FS527">
        <f>IF($GS527&gt;=16,INDEX($DN:$DN,$GR527+16),"")</f>
      </c>
      <c r="FT527">
        <f>IF($GS527&gt;=17,INDEX($DN:$DN,$GR527+17),"")</f>
      </c>
      <c r="FU527">
        <f>IF($GS527&gt;=18,INDEX($DN:$DN,$GR527+18),"")</f>
      </c>
      <c r="FV527">
        <f>IF($GS527&gt;=19,INDEX($DN:$DN,$GR527+19),"")</f>
      </c>
      <c r="FW527">
        <f>IF($GS527&gt;=20,INDEX($DN:$DN,$GR527+20),"")</f>
      </c>
      <c r="FX527">
        <f>IF($GS527&gt;=21,INDEX($DN:$DN,$GR527+21),"")</f>
      </c>
      <c r="FY527">
        <f>IF($GS527&gt;=22,INDEX($DN:$DN,$GR527+22),"")</f>
      </c>
      <c r="FZ527">
        <f>IF($GS527&gt;=23,INDEX($DN:$DN,$GR527+23),"")</f>
      </c>
      <c r="GA527">
        <f>IF($GS527&gt;=24,INDEX($DN:$DN,$GR527+24),"")</f>
      </c>
      <c r="GB527">
        <f>IF($GS527&gt;=25,INDEX($DN:$DN,$GR527+25),"")</f>
      </c>
      <c r="GC527">
        <f>IF($GS527&gt;=26,INDEX($DN:$DN,$GR527+26),"")</f>
      </c>
      <c r="GD527">
        <f>IF($GS527&gt;=27,INDEX($DN:$DN,$GR527+27),"")</f>
      </c>
      <c r="GE527">
        <f>IF($GS527&gt;=28,INDEX($DN:$DN,$GR527+28),"")</f>
      </c>
      <c r="GF527">
        <f>IF($GS527&gt;=29,INDEX($DN:$DN,$GR527+29),"")</f>
      </c>
      <c r="GG527">
        <f>IF($GS527&gt;=30,INDEX($DN:$DN,$GR527+30),"")</f>
      </c>
      <c r="GH527">
        <f>IF($GS527&gt;=31,INDEX($DN:$DN,$GR527+31),"")</f>
      </c>
      <c r="GI527">
        <f>IF($GS527&gt;=32,INDEX($DN:$DN,$GR527+32),"")</f>
      </c>
      <c r="GJ527">
        <f>IF($GS527&gt;=33,INDEX($DN:$DN,$GR527+33),"")</f>
      </c>
      <c r="GK527">
        <f>IF($GS527&gt;=34,INDEX($DN:$DN,$GR527+34),"")</f>
      </c>
      <c r="GL527">
        <f>IF($GS527&gt;=35,INDEX($DN:$DN,$GR527+35),"")</f>
      </c>
      <c r="GM527">
        <f>IF($GS527&gt;=36,INDEX($DN:$DN,$GR527+36),"")</f>
      </c>
      <c r="GN527">
        <f>IF($GS527&gt;=37,INDEX($DN:$DN,$GR527+37),"")</f>
      </c>
      <c r="GO527">
        <f>IF($GS527&gt;=38,INDEX($DN:$DN,$GR527+38),"")</f>
      </c>
      <c r="GP527">
        <f>IF($GS527&gt;=39,INDEX($DN:$DN,$GR527+39),"")</f>
      </c>
      <c r="GQ527">
        <f>IF($GS527&gt;=40,INDEX($DN:$DN,$GR527+40),"")</f>
      </c>
      <c r="GR527">
        <f>IFERROR(MATCH($DL527,$DM$2:$DM$148,0)+1,0)</f>
      </c>
      <c r="GS527">
        <f>IFERROR(INDEX($DO$2:$DO$148,MATCH($DL527,$DM$2:$DM$148,0)),0)</f>
      </c>
      <c r="GT527">
        <f>IFERROR(MATCH($Z527,$DP$527:$FC$527,0),0)</f>
      </c>
      <c r="GU527">
        <f>IF($GT527&gt;0,INDEX($FD$527:$GQ$527,$GT527),"")</f>
      </c>
      <c r="GX527">
        <f>IF($JG527&gt;=1,INDEX($GV:$GV,$JF527+1),"")</f>
      </c>
      <c r="GY527">
        <f>IF($JG527&gt;=2,INDEX($GV:$GV,$JF527+2),"")</f>
      </c>
      <c r="GZ527">
        <f>IF($JG527&gt;=3,INDEX($GV:$GV,$JF527+3),"")</f>
      </c>
      <c r="HA527">
        <f>IF($JG527&gt;=4,INDEX($GV:$GV,$JF527+4),"")</f>
      </c>
      <c r="HB527">
        <f>IF($JG527&gt;=5,INDEX($GV:$GV,$JF527+5),"")</f>
      </c>
      <c r="HC527">
        <f>IF($JG527&gt;=6,INDEX($GV:$GV,$JF527+6),"")</f>
      </c>
      <c r="HD527">
        <f>IF($JG527&gt;=7,INDEX($GV:$GV,$JF527+7),"")</f>
      </c>
      <c r="HE527">
        <f>IF($JG527&gt;=8,INDEX($GV:$GV,$JF527+8),"")</f>
      </c>
      <c r="HF527">
        <f>IF($JG527&gt;=9,INDEX($GV:$GV,$JF527+9),"")</f>
      </c>
      <c r="HG527">
        <f>IF($JG527&gt;=10,INDEX($GV:$GV,$JF527+10),"")</f>
      </c>
      <c r="HH527">
        <f>IF($JG527&gt;=11,INDEX($GV:$GV,$JF527+11),"")</f>
      </c>
      <c r="HI527">
        <f>IF($JG527&gt;=12,INDEX($GV:$GV,$JF527+12),"")</f>
      </c>
      <c r="HJ527">
        <f>IF($JG527&gt;=13,INDEX($GV:$GV,$JF527+13),"")</f>
      </c>
      <c r="HK527">
        <f>IF($JG527&gt;=14,INDEX($GV:$GV,$JF527+14),"")</f>
      </c>
      <c r="HL527">
        <f>IF($JG527&gt;=15,INDEX($GV:$GV,$JF527+15),"")</f>
      </c>
      <c r="HM527">
        <f>IF($JG527&gt;=16,INDEX($GV:$GV,$JF527+16),"")</f>
      </c>
      <c r="HN527">
        <f>IF($JG527&gt;=17,INDEX($GV:$GV,$JF527+17),"")</f>
      </c>
      <c r="HO527">
        <f>IF($JG527&gt;=18,INDEX($GV:$GV,$JF527+18),"")</f>
      </c>
      <c r="HP527">
        <f>IF($JG527&gt;=19,INDEX($GV:$GV,$JF527+19),"")</f>
      </c>
      <c r="HQ527">
        <f>IF($JG527&gt;=20,INDEX($GV:$GV,$JF527+20),"")</f>
      </c>
      <c r="HR527">
        <f>IF($JG527&gt;=21,INDEX($GV:$GV,$JF527+21),"")</f>
      </c>
      <c r="HS527">
        <f>IF($JG527&gt;=22,INDEX($GV:$GV,$JF527+22),"")</f>
      </c>
      <c r="HT527">
        <f>IF($JG527&gt;=23,INDEX($GV:$GV,$JF527+23),"")</f>
      </c>
      <c r="HU527">
        <f>IF($JG527&gt;=24,INDEX($GV:$GV,$JF527+24),"")</f>
      </c>
      <c r="HV527">
        <f>IF($JG527&gt;=25,INDEX($GV:$GV,$JF527+25),"")</f>
      </c>
      <c r="HW527">
        <f>IF($JG527&gt;=26,INDEX($GV:$GV,$JF527+26),"")</f>
      </c>
      <c r="HX527">
        <f>IF($JG527&gt;=27,INDEX($GV:$GV,$JF527+27),"")</f>
      </c>
      <c r="HY527">
        <f>IF($JG527&gt;=28,INDEX($GV:$GV,$JF527+28),"")</f>
      </c>
      <c r="HZ527">
        <f>IF($JG527&gt;=29,INDEX($GV:$GV,$JF527+29),"")</f>
      </c>
      <c r="IA527">
        <f>IF($JG527&gt;=30,INDEX($GV:$GV,$JF527+30),"")</f>
      </c>
      <c r="IB527">
        <f>IF($JG527&gt;=31,INDEX($GV:$GV,$JF527+31),"")</f>
      </c>
      <c r="IC527">
        <f>IF($JG527&gt;=32,INDEX($GV:$GV,$JF527+32),"")</f>
      </c>
      <c r="ID527">
        <f>IF($JG527&gt;=33,INDEX($GV:$GV,$JF527+33),"")</f>
      </c>
      <c r="IE527">
        <f>IF($JG527&gt;=34,INDEX($GV:$GV,$JF527+34),"")</f>
      </c>
      <c r="IF527">
        <f>IF($JG527&gt;=35,INDEX($GV:$GV,$JF527+35),"")</f>
      </c>
      <c r="IG527">
        <f>IF($JG527&gt;=36,INDEX($GV:$GV,$JF527+36),"")</f>
      </c>
      <c r="IH527">
        <f>IF($JG527&gt;=37,INDEX($GV:$GV,$JF527+37),"")</f>
      </c>
      <c r="II527">
        <f>IF($JG527&gt;=38,INDEX($GV:$GV,$JF527+38),"")</f>
      </c>
      <c r="IJ527">
        <f>IF($JG527&gt;=39,INDEX($GV:$GV,$JF527+39),"")</f>
      </c>
      <c r="IK527">
        <f>IF($JG527&gt;=40,INDEX($GV:$GV,$JF527+40),"")</f>
      </c>
      <c r="IL527">
        <f>IF($JG527&gt;=41,INDEX($GV:$GV,$JF527+41),"")</f>
      </c>
      <c r="IM527">
        <f>IF($JG527&gt;=42,INDEX($GV:$GV,$JF527+42),"")</f>
      </c>
      <c r="IN527">
        <f>IF($JG527&gt;=43,INDEX($GV:$GV,$JF527+43),"")</f>
      </c>
      <c r="IO527">
        <f>IF($JG527&gt;=44,INDEX($GV:$GV,$JF527+44),"")</f>
      </c>
      <c r="IP527">
        <f>IF($JG527&gt;=45,INDEX($GV:$GV,$JF527+45),"")</f>
      </c>
      <c r="IQ527">
        <f>IF($JG527&gt;=46,INDEX($GV:$GV,$JF527+46),"")</f>
      </c>
      <c r="IR527">
        <f>IF($JG527&gt;=47,INDEX($GV:$GV,$JF527+47),"")</f>
      </c>
      <c r="IS527">
        <f>IF($JG527&gt;=48,INDEX($GV:$GV,$JF527+48),"")</f>
      </c>
      <c r="IT527">
        <f>IF($JG527&gt;=49,INDEX($GV:$GV,$JF527+49),"")</f>
      </c>
      <c r="IU527">
        <f>IF($JG527&gt;=50,INDEX($GV:$GV,$JF527+50),"")</f>
      </c>
      <c r="IV527">
        <f>IF($JG527&gt;=51,INDEX($GV:$GV,$JF527+51),"")</f>
      </c>
      <c r="IW527">
        <f>IF($JG527&gt;=52,INDEX($GV:$GV,$JF527+52),"")</f>
      </c>
      <c r="IX527">
        <f>IF($JG527&gt;=53,INDEX($GV:$GV,$JF527+53),"")</f>
      </c>
      <c r="IY527">
        <f>IF($JG527&gt;=54,INDEX($GV:$GV,$JF527+54),"")</f>
      </c>
      <c r="IZ527">
        <f>IF($JG527&gt;=55,INDEX($GV:$GV,$JF527+55),"")</f>
      </c>
      <c r="JA527">
        <f>IF($JG527&gt;=56,INDEX($GV:$GV,$JF527+56),"")</f>
      </c>
      <c r="JB527">
        <f>IF($JG527&gt;=57,INDEX($GV:$GV,$JF527+57),"")</f>
      </c>
      <c r="JC527">
        <f>IF($JG527&gt;=58,INDEX($GV:$GV,$JF527+58),"")</f>
      </c>
      <c r="JD527">
        <f>IF($JG527&gt;=59,INDEX($GV:$GV,$JF527+59),"")</f>
      </c>
      <c r="JE527">
        <f>IF($JG527&gt;=60,INDEX($GV:$GV,$JF527+60),"")</f>
      </c>
      <c r="JF527">
        <f>IFERROR(MATCH($GU527,$GV$2:$GV$322,0)+1,0)</f>
      </c>
      <c r="JG527">
        <f>IFERROR(INDEX($GW$2:$GW$322,MATCH($GU527,$GV$2:$GV$322,0)),0)</f>
      </c>
      <c r="JH527" t="s">
        <v>44</v>
      </c>
      <c r="JI527" t="s">
        <v>44</v>
      </c>
    </row>
    <row r="528" spans="1:269" x14ac:dyDescent="0.25">
      <c r="R528">
        <f>IF(OR($U528="",$Q528=""),"",IFERROR($U528/$Q528,0))</f>
      </c>
      <c r="S528">
        <f>IF($U528="","",
SUM($T528,$V528,$AA528,$W528,$Y528)*
(1-IF($AB528="",0,VALUE($AB528)/100)))</f>
      </c>
      <c r="T528">
        <f>IF($U528="","",$U528)</f>
      </c>
      <c r="V528">
        <f>IF($U528="","",
IF($O528="","",
IF(ISNUMBER(SEARCH("exempt",LOWER($O528))),0,
$U528*(VALUE(SUBSTITUTE($O528,"%",""))/100))))</f>
      </c>
      <c r="AC528">
        <f>IFERROR(IF(FIND(" - ",$K528)&gt;0,MID($K528,FIND(" - ",$K528)+3,LEN($K528)),""),"")</f>
      </c>
      <c r="AL528" t="s">
        <v>1418</v>
      </c>
      <c r="AT528">
        <f>IFERROR(LEFT($K528,FIND(" - ",$K528)-1),$K528)</f>
      </c>
      <c r="AW528">
        <f>IF($CL528&gt;=1,INDEX($AU:$AU,$CK528+1),"")</f>
      </c>
      <c r="AX528">
        <f>IF($CL528&gt;=2,INDEX($AU:$AU,$CK528+2),"")</f>
      </c>
      <c r="AY528">
        <f>IF($CL528&gt;=3,INDEX($AU:$AU,$CK528+3),"")</f>
      </c>
      <c r="AZ528">
        <f>IF($CL528&gt;=4,INDEX($AU:$AU,$CK528+4),"")</f>
      </c>
      <c r="BA528">
        <f>IF($CL528&gt;=5,INDEX($AU:$AU,$CK528+5),"")</f>
      </c>
      <c r="BB528">
        <f>IF($CL528&gt;=6,INDEX($AU:$AU,$CK528+6),"")</f>
      </c>
      <c r="BC528">
        <f>IF($CL528&gt;=7,INDEX($AU:$AU,$CK528+7),"")</f>
      </c>
      <c r="BD528">
        <f>IF($CL528&gt;=8,INDEX($AU:$AU,$CK528+8),"")</f>
      </c>
      <c r="BE528">
        <f>IF($CL528&gt;=9,INDEX($AU:$AU,$CK528+9),"")</f>
      </c>
      <c r="BF528">
        <f>IF($CL528&gt;=10,INDEX($AU:$AU,$CK528+10),"")</f>
      </c>
      <c r="BG528">
        <f>IF($CL528&gt;=11,INDEX($AU:$AU,$CK528+11),"")</f>
      </c>
      <c r="BH528">
        <f>IF($CL528&gt;=12,INDEX($AU:$AU,$CK528+12),"")</f>
      </c>
      <c r="BI528">
        <f>IF($CL528&gt;=13,INDEX($AU:$AU,$CK528+13),"")</f>
      </c>
      <c r="BJ528">
        <f>IF($CL528&gt;=14,INDEX($AU:$AU,$CK528+14),"")</f>
      </c>
      <c r="BK528">
        <f>IF($CL528&gt;=15,INDEX($AU:$AU,$CK528+15),"")</f>
      </c>
      <c r="BL528">
        <f>IF($CL528&gt;=16,INDEX($AU:$AU,$CK528+16),"")</f>
      </c>
      <c r="BM528">
        <f>IF($CL528&gt;=17,INDEX($AU:$AU,$CK528+17),"")</f>
      </c>
      <c r="BN528">
        <f>IF($CL528&gt;=18,INDEX($AU:$AU,$CK528+18),"")</f>
      </c>
      <c r="BO528">
        <f>IF($CL528&gt;=19,INDEX($AU:$AU,$CK528+19),"")</f>
      </c>
      <c r="BP528">
        <f>IF($CL528&gt;=20,INDEX($AU:$AU,$CK528+20),"")</f>
      </c>
      <c r="BQ528">
        <f>IF($CL528&gt;=21,INDEX($AU:$AU,$CK528+21),"")</f>
      </c>
      <c r="BR528">
        <f>IF($CL528&gt;=22,INDEX($AU:$AU,$CK528+22),"")</f>
      </c>
      <c r="BS528">
        <f>IF($CL528&gt;=23,INDEX($AU:$AU,$CK528+23),"")</f>
      </c>
      <c r="BT528">
        <f>IF($CL528&gt;=24,INDEX($AU:$AU,$CK528+24),"")</f>
      </c>
      <c r="BU528">
        <f>IF($CL528&gt;=25,INDEX($AU:$AU,$CK528+25),"")</f>
      </c>
      <c r="BV528">
        <f>IF($CL528&gt;=26,INDEX($AU:$AU,$CK528+26),"")</f>
      </c>
      <c r="BW528">
        <f>IF($CL528&gt;=27,INDEX($AU:$AU,$CK528+27),"")</f>
      </c>
      <c r="BX528">
        <f>IF($CL528&gt;=28,INDEX($AU:$AU,$CK528+28),"")</f>
      </c>
      <c r="BY528">
        <f>IF($CL528&gt;=29,INDEX($AU:$AU,$CK528+29),"")</f>
      </c>
      <c r="BZ528">
        <f>IF($CL528&gt;=30,INDEX($AU:$AU,$CK528+30),"")</f>
      </c>
      <c r="CA528">
        <f>IF($CL528&gt;=31,INDEX($AU:$AU,$CK528+31),"")</f>
      </c>
      <c r="CB528">
        <f>IF($CL528&gt;=32,INDEX($AU:$AU,$CK528+32),"")</f>
      </c>
      <c r="CC528">
        <f>IF($CL528&gt;=33,INDEX($AU:$AU,$CK528+33),"")</f>
      </c>
      <c r="CD528">
        <f>IF($CL528&gt;=34,INDEX($AU:$AU,$CK528+34),"")</f>
      </c>
      <c r="CE528">
        <f>IF($CL528&gt;=35,INDEX($AU:$AU,$CK528+35),"")</f>
      </c>
      <c r="CF528">
        <f>IF($CL528&gt;=36,INDEX($AU:$AU,$CK528+36),"")</f>
      </c>
      <c r="CG528">
        <f>IF($CL528&gt;=37,INDEX($AU:$AU,$CK528+37),"")</f>
      </c>
      <c r="CH528">
        <f>IF($CL528&gt;=38,INDEX($AU:$AU,$CK528+38),"")</f>
      </c>
      <c r="CI528">
        <f>IF($CL528&gt;=39,INDEX($AU:$AU,$CK528+39),"")</f>
      </c>
      <c r="CJ528">
        <f>IF($CL528&gt;=40,INDEX($AU:$AU,$CK528+40),"")</f>
      </c>
      <c r="CK528">
        <f>IFERROR(MATCH($AT528,$AU$2:$AU$133,0)+1,0)</f>
      </c>
      <c r="CL528">
        <f>IFERROR(INDEX($AV$2:$AV$133,MATCH($AT528,$AU$2:$AU$133,0)),0)</f>
      </c>
      <c r="CM528">
        <f>IFERROR(LEFT($L528,FIND(" - ",$L528)-1),$L528)</f>
      </c>
      <c r="CN528" t="s">
        <v>149</v>
      </c>
      <c r="CP528">
        <f>IF($DK528&gt;=1,INDEX($CN:$CN,$DJ528+1),"")</f>
      </c>
      <c r="CQ528">
        <f>IF($DK528&gt;=2,INDEX($CN:$CN,$DJ528+2),"")</f>
      </c>
      <c r="CR528">
        <f>IF($DK528&gt;=3,INDEX($CN:$CN,$DJ528+3),"")</f>
      </c>
      <c r="CS528">
        <f>IF($DK528&gt;=4,INDEX($CN:$CN,$DJ528+4),"")</f>
      </c>
      <c r="CT528">
        <f>IF($DK528&gt;=5,INDEX($CN:$CN,$DJ528+5),"")</f>
      </c>
      <c r="CU528">
        <f>IF($DK528&gt;=6,INDEX($CN:$CN,$DJ528+6),"")</f>
      </c>
      <c r="CV528">
        <f>IF($DK528&gt;=7,INDEX($CN:$CN,$DJ528+7),"")</f>
      </c>
      <c r="CW528">
        <f>IF($DK528&gt;=8,INDEX($CN:$CN,$DJ528+8),"")</f>
      </c>
      <c r="CX528">
        <f>IF($DK528&gt;=9,INDEX($CN:$CN,$DJ528+9),"")</f>
      </c>
      <c r="CY528">
        <f>IF($DK528&gt;=10,INDEX($CN:$CN,$DJ528+10),"")</f>
      </c>
      <c r="CZ528">
        <f>IF($DK528&gt;=11,INDEX($CN:$CN,$DJ528+11),"")</f>
      </c>
      <c r="DA528">
        <f>IF($DK528&gt;=12,INDEX($CN:$CN,$DJ528+12),"")</f>
      </c>
      <c r="DB528">
        <f>IF($DK528&gt;=13,INDEX($CN:$CN,$DJ528+13),"")</f>
      </c>
      <c r="DC528">
        <f>IF($DK528&gt;=14,INDEX($CN:$CN,$DJ528+14),"")</f>
      </c>
      <c r="DD528">
        <f>IF($DK528&gt;=15,INDEX($CN:$CN,$DJ528+15),"")</f>
      </c>
      <c r="DE528">
        <f>IF($DK528&gt;=16,INDEX($CN:$CN,$DJ528+16),"")</f>
      </c>
      <c r="DF528">
        <f>IF($DK528&gt;=17,INDEX($CN:$CN,$DJ528+17),"")</f>
      </c>
      <c r="DG528">
        <f>IF($DK528&gt;=18,INDEX($CN:$CN,$DJ528+18),"")</f>
      </c>
      <c r="DH528">
        <f>IF($DK528&gt;=19,INDEX($CN:$CN,$DJ528+19),"")</f>
      </c>
      <c r="DI528">
        <f>IF($DK528&gt;=20,INDEX($CN:$CN,$DJ528+20),"")</f>
      </c>
      <c r="DJ528">
        <f>IFERROR(MATCH($CM528,$CN$2:$CN$1089,0)+1,0)</f>
      </c>
      <c r="DK528">
        <f>IFERROR(INDEX($CO$2:$CO$1089,MATCH($CM528,$CN$2:$CN$1089,0)),0)</f>
      </c>
      <c r="DL528">
        <f>IFERROR(INDEX($AS:$AS,MATCH($O528,$AR:$AR,0))&amp;"","")</f>
      </c>
      <c r="DP528">
        <f>IF($GS528&gt;=1,INDEX($DM:$DM,$GR528+1),"")</f>
      </c>
      <c r="DQ528">
        <f>IF($GS528&gt;=2,INDEX($DM:$DM,$GR528+2),"")</f>
      </c>
      <c r="DR528">
        <f>IF($GS528&gt;=3,INDEX($DM:$DM,$GR528+3),"")</f>
      </c>
      <c r="DS528">
        <f>IF($GS528&gt;=4,INDEX($DM:$DM,$GR528+4),"")</f>
      </c>
      <c r="DT528">
        <f>IF($GS528&gt;=5,INDEX($DM:$DM,$GR528+5),"")</f>
      </c>
      <c r="DU528">
        <f>IF($GS528&gt;=6,INDEX($DM:$DM,$GR528+6),"")</f>
      </c>
      <c r="DV528">
        <f>IF($GS528&gt;=7,INDEX($DM:$DM,$GR528+7),"")</f>
      </c>
      <c r="DW528">
        <f>IF($GS528&gt;=8,INDEX($DM:$DM,$GR528+8),"")</f>
      </c>
      <c r="DX528">
        <f>IF($GS528&gt;=9,INDEX($DM:$DM,$GR528+9),"")</f>
      </c>
      <c r="DY528">
        <f>IF($GS528&gt;=10,INDEX($DM:$DM,$GR528+10),"")</f>
      </c>
      <c r="DZ528">
        <f>IF($GS528&gt;=11,INDEX($DM:$DM,$GR528+11),"")</f>
      </c>
      <c r="EA528">
        <f>IF($GS528&gt;=12,INDEX($DM:$DM,$GR528+12),"")</f>
      </c>
      <c r="EB528">
        <f>IF($GS528&gt;=13,INDEX($DM:$DM,$GR528+13),"")</f>
      </c>
      <c r="EC528">
        <f>IF($GS528&gt;=14,INDEX($DM:$DM,$GR528+14),"")</f>
      </c>
      <c r="ED528">
        <f>IF($GS528&gt;=15,INDEX($DM:$DM,$GR528+15),"")</f>
      </c>
      <c r="EE528">
        <f>IF($GS528&gt;=16,INDEX($DM:$DM,$GR528+16),"")</f>
      </c>
      <c r="EF528">
        <f>IF($GS528&gt;=17,INDEX($DM:$DM,$GR528+17),"")</f>
      </c>
      <c r="EG528">
        <f>IF($GS528&gt;=18,INDEX($DM:$DM,$GR528+18),"")</f>
      </c>
      <c r="EH528">
        <f>IF($GS528&gt;=19,INDEX($DM:$DM,$GR528+19),"")</f>
      </c>
      <c r="EI528">
        <f>IF($GS528&gt;=20,INDEX($DM:$DM,$GR528+20),"")</f>
      </c>
      <c r="EJ528">
        <f>IF($GS528&gt;=21,INDEX($DM:$DM,$GR528+21),"")</f>
      </c>
      <c r="EK528">
        <f>IF($GS528&gt;=22,INDEX($DM:$DM,$GR528+22),"")</f>
      </c>
      <c r="EL528">
        <f>IF($GS528&gt;=23,INDEX($DM:$DM,$GR528+23),"")</f>
      </c>
      <c r="EM528">
        <f>IF($GS528&gt;=24,INDEX($DM:$DM,$GR528+24),"")</f>
      </c>
      <c r="EN528">
        <f>IF($GS528&gt;=25,INDEX($DM:$DM,$GR528+25),"")</f>
      </c>
      <c r="EO528">
        <f>IF($GS528&gt;=26,INDEX($DM:$DM,$GR528+26),"")</f>
      </c>
      <c r="EP528">
        <f>IF($GS528&gt;=27,INDEX($DM:$DM,$GR528+27),"")</f>
      </c>
      <c r="EQ528">
        <f>IF($GS528&gt;=28,INDEX($DM:$DM,$GR528+28),"")</f>
      </c>
      <c r="ER528">
        <f>IF($GS528&gt;=29,INDEX($DM:$DM,$GR528+29),"")</f>
      </c>
      <c r="ES528">
        <f>IF($GS528&gt;=30,INDEX($DM:$DM,$GR528+30),"")</f>
      </c>
      <c r="ET528">
        <f>IF($GS528&gt;=31,INDEX($DM:$DM,$GR528+31),"")</f>
      </c>
      <c r="EU528">
        <f>IF($GS528&gt;=32,INDEX($DM:$DM,$GR528+32),"")</f>
      </c>
      <c r="EV528">
        <f>IF($GS528&gt;=33,INDEX($DM:$DM,$GR528+33),"")</f>
      </c>
      <c r="EW528">
        <f>IF($GS528&gt;=34,INDEX($DM:$DM,$GR528+34),"")</f>
      </c>
      <c r="EX528">
        <f>IF($GS528&gt;=35,INDEX($DM:$DM,$GR528+35),"")</f>
      </c>
      <c r="EY528">
        <f>IF($GS528&gt;=36,INDEX($DM:$DM,$GR528+36),"")</f>
      </c>
      <c r="EZ528">
        <f>IF($GS528&gt;=37,INDEX($DM:$DM,$GR528+37),"")</f>
      </c>
      <c r="FA528">
        <f>IF($GS528&gt;=38,INDEX($DM:$DM,$GR528+38),"")</f>
      </c>
      <c r="FB528">
        <f>IF($GS528&gt;=39,INDEX($DM:$DM,$GR528+39),"")</f>
      </c>
      <c r="FC528">
        <f>IF($GS528&gt;=40,INDEX($DM:$DM,$GR528+40),"")</f>
      </c>
      <c r="FD528">
        <f>IF($GS528&gt;=1,INDEX($DN:$DN,$GR528+1),"")</f>
      </c>
      <c r="FE528">
        <f>IF($GS528&gt;=2,INDEX($DN:$DN,$GR528+2),"")</f>
      </c>
      <c r="FF528">
        <f>IF($GS528&gt;=3,INDEX($DN:$DN,$GR528+3),"")</f>
      </c>
      <c r="FG528">
        <f>IF($GS528&gt;=4,INDEX($DN:$DN,$GR528+4),"")</f>
      </c>
      <c r="FH528">
        <f>IF($GS528&gt;=5,INDEX($DN:$DN,$GR528+5),"")</f>
      </c>
      <c r="FI528">
        <f>IF($GS528&gt;=6,INDEX($DN:$DN,$GR528+6),"")</f>
      </c>
      <c r="FJ528">
        <f>IF($GS528&gt;=7,INDEX($DN:$DN,$GR528+7),"")</f>
      </c>
      <c r="FK528">
        <f>IF($GS528&gt;=8,INDEX($DN:$DN,$GR528+8),"")</f>
      </c>
      <c r="FL528">
        <f>IF($GS528&gt;=9,INDEX($DN:$DN,$GR528+9),"")</f>
      </c>
      <c r="FM528">
        <f>IF($GS528&gt;=10,INDEX($DN:$DN,$GR528+10),"")</f>
      </c>
      <c r="FN528">
        <f>IF($GS528&gt;=11,INDEX($DN:$DN,$GR528+11),"")</f>
      </c>
      <c r="FO528">
        <f>IF($GS528&gt;=12,INDEX($DN:$DN,$GR528+12),"")</f>
      </c>
      <c r="FP528">
        <f>IF($GS528&gt;=13,INDEX($DN:$DN,$GR528+13),"")</f>
      </c>
      <c r="FQ528">
        <f>IF($GS528&gt;=14,INDEX($DN:$DN,$GR528+14),"")</f>
      </c>
      <c r="FR528">
        <f>IF($GS528&gt;=15,INDEX($DN:$DN,$GR528+15),"")</f>
      </c>
      <c r="FS528">
        <f>IF($GS528&gt;=16,INDEX($DN:$DN,$GR528+16),"")</f>
      </c>
      <c r="FT528">
        <f>IF($GS528&gt;=17,INDEX($DN:$DN,$GR528+17),"")</f>
      </c>
      <c r="FU528">
        <f>IF($GS528&gt;=18,INDEX($DN:$DN,$GR528+18),"")</f>
      </c>
      <c r="FV528">
        <f>IF($GS528&gt;=19,INDEX($DN:$DN,$GR528+19),"")</f>
      </c>
      <c r="FW528">
        <f>IF($GS528&gt;=20,INDEX($DN:$DN,$GR528+20),"")</f>
      </c>
      <c r="FX528">
        <f>IF($GS528&gt;=21,INDEX($DN:$DN,$GR528+21),"")</f>
      </c>
      <c r="FY528">
        <f>IF($GS528&gt;=22,INDEX($DN:$DN,$GR528+22),"")</f>
      </c>
      <c r="FZ528">
        <f>IF($GS528&gt;=23,INDEX($DN:$DN,$GR528+23),"")</f>
      </c>
      <c r="GA528">
        <f>IF($GS528&gt;=24,INDEX($DN:$DN,$GR528+24),"")</f>
      </c>
      <c r="GB528">
        <f>IF($GS528&gt;=25,INDEX($DN:$DN,$GR528+25),"")</f>
      </c>
      <c r="GC528">
        <f>IF($GS528&gt;=26,INDEX($DN:$DN,$GR528+26),"")</f>
      </c>
      <c r="GD528">
        <f>IF($GS528&gt;=27,INDEX($DN:$DN,$GR528+27),"")</f>
      </c>
      <c r="GE528">
        <f>IF($GS528&gt;=28,INDEX($DN:$DN,$GR528+28),"")</f>
      </c>
      <c r="GF528">
        <f>IF($GS528&gt;=29,INDEX($DN:$DN,$GR528+29),"")</f>
      </c>
      <c r="GG528">
        <f>IF($GS528&gt;=30,INDEX($DN:$DN,$GR528+30),"")</f>
      </c>
      <c r="GH528">
        <f>IF($GS528&gt;=31,INDEX($DN:$DN,$GR528+31),"")</f>
      </c>
      <c r="GI528">
        <f>IF($GS528&gt;=32,INDEX($DN:$DN,$GR528+32),"")</f>
      </c>
      <c r="GJ528">
        <f>IF($GS528&gt;=33,INDEX($DN:$DN,$GR528+33),"")</f>
      </c>
      <c r="GK528">
        <f>IF($GS528&gt;=34,INDEX($DN:$DN,$GR528+34),"")</f>
      </c>
      <c r="GL528">
        <f>IF($GS528&gt;=35,INDEX($DN:$DN,$GR528+35),"")</f>
      </c>
      <c r="GM528">
        <f>IF($GS528&gt;=36,INDEX($DN:$DN,$GR528+36),"")</f>
      </c>
      <c r="GN528">
        <f>IF($GS528&gt;=37,INDEX($DN:$DN,$GR528+37),"")</f>
      </c>
      <c r="GO528">
        <f>IF($GS528&gt;=38,INDEX($DN:$DN,$GR528+38),"")</f>
      </c>
      <c r="GP528">
        <f>IF($GS528&gt;=39,INDEX($DN:$DN,$GR528+39),"")</f>
      </c>
      <c r="GQ528">
        <f>IF($GS528&gt;=40,INDEX($DN:$DN,$GR528+40),"")</f>
      </c>
      <c r="GR528">
        <f>IFERROR(MATCH($DL528,$DM$2:$DM$148,0)+1,0)</f>
      </c>
      <c r="GS528">
        <f>IFERROR(INDEX($DO$2:$DO$148,MATCH($DL528,$DM$2:$DM$148,0)),0)</f>
      </c>
      <c r="GT528">
        <f>IFERROR(MATCH($Z528,$DP$528:$FC$528,0),0)</f>
      </c>
      <c r="GU528">
        <f>IF($GT528&gt;0,INDEX($FD$528:$GQ$528,$GT528),"")</f>
      </c>
      <c r="GX528">
        <f>IF($JG528&gt;=1,INDEX($GV:$GV,$JF528+1),"")</f>
      </c>
      <c r="GY528">
        <f>IF($JG528&gt;=2,INDEX($GV:$GV,$JF528+2),"")</f>
      </c>
      <c r="GZ528">
        <f>IF($JG528&gt;=3,INDEX($GV:$GV,$JF528+3),"")</f>
      </c>
      <c r="HA528">
        <f>IF($JG528&gt;=4,INDEX($GV:$GV,$JF528+4),"")</f>
      </c>
      <c r="HB528">
        <f>IF($JG528&gt;=5,INDEX($GV:$GV,$JF528+5),"")</f>
      </c>
      <c r="HC528">
        <f>IF($JG528&gt;=6,INDEX($GV:$GV,$JF528+6),"")</f>
      </c>
      <c r="HD528">
        <f>IF($JG528&gt;=7,INDEX($GV:$GV,$JF528+7),"")</f>
      </c>
      <c r="HE528">
        <f>IF($JG528&gt;=8,INDEX($GV:$GV,$JF528+8),"")</f>
      </c>
      <c r="HF528">
        <f>IF($JG528&gt;=9,INDEX($GV:$GV,$JF528+9),"")</f>
      </c>
      <c r="HG528">
        <f>IF($JG528&gt;=10,INDEX($GV:$GV,$JF528+10),"")</f>
      </c>
      <c r="HH528">
        <f>IF($JG528&gt;=11,INDEX($GV:$GV,$JF528+11),"")</f>
      </c>
      <c r="HI528">
        <f>IF($JG528&gt;=12,INDEX($GV:$GV,$JF528+12),"")</f>
      </c>
      <c r="HJ528">
        <f>IF($JG528&gt;=13,INDEX($GV:$GV,$JF528+13),"")</f>
      </c>
      <c r="HK528">
        <f>IF($JG528&gt;=14,INDEX($GV:$GV,$JF528+14),"")</f>
      </c>
      <c r="HL528">
        <f>IF($JG528&gt;=15,INDEX($GV:$GV,$JF528+15),"")</f>
      </c>
      <c r="HM528">
        <f>IF($JG528&gt;=16,INDEX($GV:$GV,$JF528+16),"")</f>
      </c>
      <c r="HN528">
        <f>IF($JG528&gt;=17,INDEX($GV:$GV,$JF528+17),"")</f>
      </c>
      <c r="HO528">
        <f>IF($JG528&gt;=18,INDEX($GV:$GV,$JF528+18),"")</f>
      </c>
      <c r="HP528">
        <f>IF($JG528&gt;=19,INDEX($GV:$GV,$JF528+19),"")</f>
      </c>
      <c r="HQ528">
        <f>IF($JG528&gt;=20,INDEX($GV:$GV,$JF528+20),"")</f>
      </c>
      <c r="HR528">
        <f>IF($JG528&gt;=21,INDEX($GV:$GV,$JF528+21),"")</f>
      </c>
      <c r="HS528">
        <f>IF($JG528&gt;=22,INDEX($GV:$GV,$JF528+22),"")</f>
      </c>
      <c r="HT528">
        <f>IF($JG528&gt;=23,INDEX($GV:$GV,$JF528+23),"")</f>
      </c>
      <c r="HU528">
        <f>IF($JG528&gt;=24,INDEX($GV:$GV,$JF528+24),"")</f>
      </c>
      <c r="HV528">
        <f>IF($JG528&gt;=25,INDEX($GV:$GV,$JF528+25),"")</f>
      </c>
      <c r="HW528">
        <f>IF($JG528&gt;=26,INDEX($GV:$GV,$JF528+26),"")</f>
      </c>
      <c r="HX528">
        <f>IF($JG528&gt;=27,INDEX($GV:$GV,$JF528+27),"")</f>
      </c>
      <c r="HY528">
        <f>IF($JG528&gt;=28,INDEX($GV:$GV,$JF528+28),"")</f>
      </c>
      <c r="HZ528">
        <f>IF($JG528&gt;=29,INDEX($GV:$GV,$JF528+29),"")</f>
      </c>
      <c r="IA528">
        <f>IF($JG528&gt;=30,INDEX($GV:$GV,$JF528+30),"")</f>
      </c>
      <c r="IB528">
        <f>IF($JG528&gt;=31,INDEX($GV:$GV,$JF528+31),"")</f>
      </c>
      <c r="IC528">
        <f>IF($JG528&gt;=32,INDEX($GV:$GV,$JF528+32),"")</f>
      </c>
      <c r="ID528">
        <f>IF($JG528&gt;=33,INDEX($GV:$GV,$JF528+33),"")</f>
      </c>
      <c r="IE528">
        <f>IF($JG528&gt;=34,INDEX($GV:$GV,$JF528+34),"")</f>
      </c>
      <c r="IF528">
        <f>IF($JG528&gt;=35,INDEX($GV:$GV,$JF528+35),"")</f>
      </c>
      <c r="IG528">
        <f>IF($JG528&gt;=36,INDEX($GV:$GV,$JF528+36),"")</f>
      </c>
      <c r="IH528">
        <f>IF($JG528&gt;=37,INDEX($GV:$GV,$JF528+37),"")</f>
      </c>
      <c r="II528">
        <f>IF($JG528&gt;=38,INDEX($GV:$GV,$JF528+38),"")</f>
      </c>
      <c r="IJ528">
        <f>IF($JG528&gt;=39,INDEX($GV:$GV,$JF528+39),"")</f>
      </c>
      <c r="IK528">
        <f>IF($JG528&gt;=40,INDEX($GV:$GV,$JF528+40),"")</f>
      </c>
      <c r="IL528">
        <f>IF($JG528&gt;=41,INDEX($GV:$GV,$JF528+41),"")</f>
      </c>
      <c r="IM528">
        <f>IF($JG528&gt;=42,INDEX($GV:$GV,$JF528+42),"")</f>
      </c>
      <c r="IN528">
        <f>IF($JG528&gt;=43,INDEX($GV:$GV,$JF528+43),"")</f>
      </c>
      <c r="IO528">
        <f>IF($JG528&gt;=44,INDEX($GV:$GV,$JF528+44),"")</f>
      </c>
      <c r="IP528">
        <f>IF($JG528&gt;=45,INDEX($GV:$GV,$JF528+45),"")</f>
      </c>
      <c r="IQ528">
        <f>IF($JG528&gt;=46,INDEX($GV:$GV,$JF528+46),"")</f>
      </c>
      <c r="IR528">
        <f>IF($JG528&gt;=47,INDEX($GV:$GV,$JF528+47),"")</f>
      </c>
      <c r="IS528">
        <f>IF($JG528&gt;=48,INDEX($GV:$GV,$JF528+48),"")</f>
      </c>
      <c r="IT528">
        <f>IF($JG528&gt;=49,INDEX($GV:$GV,$JF528+49),"")</f>
      </c>
      <c r="IU528">
        <f>IF($JG528&gt;=50,INDEX($GV:$GV,$JF528+50),"")</f>
      </c>
      <c r="IV528">
        <f>IF($JG528&gt;=51,INDEX($GV:$GV,$JF528+51),"")</f>
      </c>
      <c r="IW528">
        <f>IF($JG528&gt;=52,INDEX($GV:$GV,$JF528+52),"")</f>
      </c>
      <c r="IX528">
        <f>IF($JG528&gt;=53,INDEX($GV:$GV,$JF528+53),"")</f>
      </c>
      <c r="IY528">
        <f>IF($JG528&gt;=54,INDEX($GV:$GV,$JF528+54),"")</f>
      </c>
      <c r="IZ528">
        <f>IF($JG528&gt;=55,INDEX($GV:$GV,$JF528+55),"")</f>
      </c>
      <c r="JA528">
        <f>IF($JG528&gt;=56,INDEX($GV:$GV,$JF528+56),"")</f>
      </c>
      <c r="JB528">
        <f>IF($JG528&gt;=57,INDEX($GV:$GV,$JF528+57),"")</f>
      </c>
      <c r="JC528">
        <f>IF($JG528&gt;=58,INDEX($GV:$GV,$JF528+58),"")</f>
      </c>
      <c r="JD528">
        <f>IF($JG528&gt;=59,INDEX($GV:$GV,$JF528+59),"")</f>
      </c>
      <c r="JE528">
        <f>IF($JG528&gt;=60,INDEX($GV:$GV,$JF528+60),"")</f>
      </c>
      <c r="JF528">
        <f>IFERROR(MATCH($GU528,$GV$2:$GV$322,0)+1,0)</f>
      </c>
      <c r="JG528">
        <f>IFERROR(INDEX($GW$2:$GW$322,MATCH($GU528,$GV$2:$GV$322,0)),0)</f>
      </c>
      <c r="JH528" t="s">
        <v>44</v>
      </c>
      <c r="JI528" t="s">
        <v>44</v>
      </c>
    </row>
    <row r="529" spans="1:269" x14ac:dyDescent="0.25">
      <c r="R529">
        <f>IF(OR($U529="",$Q529=""),"",IFERROR($U529/$Q529,0))</f>
      </c>
      <c r="S529">
        <f>IF($U529="","",
SUM($T529,$V529,$AA529,$W529,$Y529)*
(1-IF($AB529="",0,VALUE($AB529)/100)))</f>
      </c>
      <c r="T529">
        <f>IF($U529="","",$U529)</f>
      </c>
      <c r="V529">
        <f>IF($U529="","",
IF($O529="","",
IF(ISNUMBER(SEARCH("exempt",LOWER($O529))),0,
$U529*(VALUE(SUBSTITUTE($O529,"%",""))/100))))</f>
      </c>
      <c r="AC529">
        <f>IFERROR(IF(FIND(" - ",$K529)&gt;0,MID($K529,FIND(" - ",$K529)+3,LEN($K529)),""),"")</f>
      </c>
      <c r="AL529" t="s">
        <v>1419</v>
      </c>
      <c r="AT529">
        <f>IFERROR(LEFT($K529,FIND(" - ",$K529)-1),$K529)</f>
      </c>
      <c r="AW529">
        <f>IF($CL529&gt;=1,INDEX($AU:$AU,$CK529+1),"")</f>
      </c>
      <c r="AX529">
        <f>IF($CL529&gt;=2,INDEX($AU:$AU,$CK529+2),"")</f>
      </c>
      <c r="AY529">
        <f>IF($CL529&gt;=3,INDEX($AU:$AU,$CK529+3),"")</f>
      </c>
      <c r="AZ529">
        <f>IF($CL529&gt;=4,INDEX($AU:$AU,$CK529+4),"")</f>
      </c>
      <c r="BA529">
        <f>IF($CL529&gt;=5,INDEX($AU:$AU,$CK529+5),"")</f>
      </c>
      <c r="BB529">
        <f>IF($CL529&gt;=6,INDEX($AU:$AU,$CK529+6),"")</f>
      </c>
      <c r="BC529">
        <f>IF($CL529&gt;=7,INDEX($AU:$AU,$CK529+7),"")</f>
      </c>
      <c r="BD529">
        <f>IF($CL529&gt;=8,INDEX($AU:$AU,$CK529+8),"")</f>
      </c>
      <c r="BE529">
        <f>IF($CL529&gt;=9,INDEX($AU:$AU,$CK529+9),"")</f>
      </c>
      <c r="BF529">
        <f>IF($CL529&gt;=10,INDEX($AU:$AU,$CK529+10),"")</f>
      </c>
      <c r="BG529">
        <f>IF($CL529&gt;=11,INDEX($AU:$AU,$CK529+11),"")</f>
      </c>
      <c r="BH529">
        <f>IF($CL529&gt;=12,INDEX($AU:$AU,$CK529+12),"")</f>
      </c>
      <c r="BI529">
        <f>IF($CL529&gt;=13,INDEX($AU:$AU,$CK529+13),"")</f>
      </c>
      <c r="BJ529">
        <f>IF($CL529&gt;=14,INDEX($AU:$AU,$CK529+14),"")</f>
      </c>
      <c r="BK529">
        <f>IF($CL529&gt;=15,INDEX($AU:$AU,$CK529+15),"")</f>
      </c>
      <c r="BL529">
        <f>IF($CL529&gt;=16,INDEX($AU:$AU,$CK529+16),"")</f>
      </c>
      <c r="BM529">
        <f>IF($CL529&gt;=17,INDEX($AU:$AU,$CK529+17),"")</f>
      </c>
      <c r="BN529">
        <f>IF($CL529&gt;=18,INDEX($AU:$AU,$CK529+18),"")</f>
      </c>
      <c r="BO529">
        <f>IF($CL529&gt;=19,INDEX($AU:$AU,$CK529+19),"")</f>
      </c>
      <c r="BP529">
        <f>IF($CL529&gt;=20,INDEX($AU:$AU,$CK529+20),"")</f>
      </c>
      <c r="BQ529">
        <f>IF($CL529&gt;=21,INDEX($AU:$AU,$CK529+21),"")</f>
      </c>
      <c r="BR529">
        <f>IF($CL529&gt;=22,INDEX($AU:$AU,$CK529+22),"")</f>
      </c>
      <c r="BS529">
        <f>IF($CL529&gt;=23,INDEX($AU:$AU,$CK529+23),"")</f>
      </c>
      <c r="BT529">
        <f>IF($CL529&gt;=24,INDEX($AU:$AU,$CK529+24),"")</f>
      </c>
      <c r="BU529">
        <f>IF($CL529&gt;=25,INDEX($AU:$AU,$CK529+25),"")</f>
      </c>
      <c r="BV529">
        <f>IF($CL529&gt;=26,INDEX($AU:$AU,$CK529+26),"")</f>
      </c>
      <c r="BW529">
        <f>IF($CL529&gt;=27,INDEX($AU:$AU,$CK529+27),"")</f>
      </c>
      <c r="BX529">
        <f>IF($CL529&gt;=28,INDEX($AU:$AU,$CK529+28),"")</f>
      </c>
      <c r="BY529">
        <f>IF($CL529&gt;=29,INDEX($AU:$AU,$CK529+29),"")</f>
      </c>
      <c r="BZ529">
        <f>IF($CL529&gt;=30,INDEX($AU:$AU,$CK529+30),"")</f>
      </c>
      <c r="CA529">
        <f>IF($CL529&gt;=31,INDEX($AU:$AU,$CK529+31),"")</f>
      </c>
      <c r="CB529">
        <f>IF($CL529&gt;=32,INDEX($AU:$AU,$CK529+32),"")</f>
      </c>
      <c r="CC529">
        <f>IF($CL529&gt;=33,INDEX($AU:$AU,$CK529+33),"")</f>
      </c>
      <c r="CD529">
        <f>IF($CL529&gt;=34,INDEX($AU:$AU,$CK529+34),"")</f>
      </c>
      <c r="CE529">
        <f>IF($CL529&gt;=35,INDEX($AU:$AU,$CK529+35),"")</f>
      </c>
      <c r="CF529">
        <f>IF($CL529&gt;=36,INDEX($AU:$AU,$CK529+36),"")</f>
      </c>
      <c r="CG529">
        <f>IF($CL529&gt;=37,INDEX($AU:$AU,$CK529+37),"")</f>
      </c>
      <c r="CH529">
        <f>IF($CL529&gt;=38,INDEX($AU:$AU,$CK529+38),"")</f>
      </c>
      <c r="CI529">
        <f>IF($CL529&gt;=39,INDEX($AU:$AU,$CK529+39),"")</f>
      </c>
      <c r="CJ529">
        <f>IF($CL529&gt;=40,INDEX($AU:$AU,$CK529+40),"")</f>
      </c>
      <c r="CK529">
        <f>IFERROR(MATCH($AT529,$AU$2:$AU$133,0)+1,0)</f>
      </c>
      <c r="CL529">
        <f>IFERROR(INDEX($AV$2:$AV$133,MATCH($AT529,$AU$2:$AU$133,0)),0)</f>
      </c>
      <c r="CM529">
        <f>IFERROR(LEFT($L529,FIND(" - ",$L529)-1),$L529)</f>
      </c>
      <c r="CN529" t="s">
        <v>1420</v>
      </c>
      <c r="CO529">
        <v>1</v>
      </c>
      <c r="CP529">
        <f>IF($DK529&gt;=1,INDEX($CN:$CN,$DJ529+1),"")</f>
      </c>
      <c r="CQ529">
        <f>IF($DK529&gt;=2,INDEX($CN:$CN,$DJ529+2),"")</f>
      </c>
      <c r="CR529">
        <f>IF($DK529&gt;=3,INDEX($CN:$CN,$DJ529+3),"")</f>
      </c>
      <c r="CS529">
        <f>IF($DK529&gt;=4,INDEX($CN:$CN,$DJ529+4),"")</f>
      </c>
      <c r="CT529">
        <f>IF($DK529&gt;=5,INDEX($CN:$CN,$DJ529+5),"")</f>
      </c>
      <c r="CU529">
        <f>IF($DK529&gt;=6,INDEX($CN:$CN,$DJ529+6),"")</f>
      </c>
      <c r="CV529">
        <f>IF($DK529&gt;=7,INDEX($CN:$CN,$DJ529+7),"")</f>
      </c>
      <c r="CW529">
        <f>IF($DK529&gt;=8,INDEX($CN:$CN,$DJ529+8),"")</f>
      </c>
      <c r="CX529">
        <f>IF($DK529&gt;=9,INDEX($CN:$CN,$DJ529+9),"")</f>
      </c>
      <c r="CY529">
        <f>IF($DK529&gt;=10,INDEX($CN:$CN,$DJ529+10),"")</f>
      </c>
      <c r="CZ529">
        <f>IF($DK529&gt;=11,INDEX($CN:$CN,$DJ529+11),"")</f>
      </c>
      <c r="DA529">
        <f>IF($DK529&gt;=12,INDEX($CN:$CN,$DJ529+12),"")</f>
      </c>
      <c r="DB529">
        <f>IF($DK529&gt;=13,INDEX($CN:$CN,$DJ529+13),"")</f>
      </c>
      <c r="DC529">
        <f>IF($DK529&gt;=14,INDEX($CN:$CN,$DJ529+14),"")</f>
      </c>
      <c r="DD529">
        <f>IF($DK529&gt;=15,INDEX($CN:$CN,$DJ529+15),"")</f>
      </c>
      <c r="DE529">
        <f>IF($DK529&gt;=16,INDEX($CN:$CN,$DJ529+16),"")</f>
      </c>
      <c r="DF529">
        <f>IF($DK529&gt;=17,INDEX($CN:$CN,$DJ529+17),"")</f>
      </c>
      <c r="DG529">
        <f>IF($DK529&gt;=18,INDEX($CN:$CN,$DJ529+18),"")</f>
      </c>
      <c r="DH529">
        <f>IF($DK529&gt;=19,INDEX($CN:$CN,$DJ529+19),"")</f>
      </c>
      <c r="DI529">
        <f>IF($DK529&gt;=20,INDEX($CN:$CN,$DJ529+20),"")</f>
      </c>
      <c r="DJ529">
        <f>IFERROR(MATCH($CM529,$CN$2:$CN$1089,0)+1,0)</f>
      </c>
      <c r="DK529">
        <f>IFERROR(INDEX($CO$2:$CO$1089,MATCH($CM529,$CN$2:$CN$1089,0)),0)</f>
      </c>
      <c r="DL529">
        <f>IFERROR(INDEX($AS:$AS,MATCH($O529,$AR:$AR,0))&amp;"","")</f>
      </c>
      <c r="DP529">
        <f>IF($GS529&gt;=1,INDEX($DM:$DM,$GR529+1),"")</f>
      </c>
      <c r="DQ529">
        <f>IF($GS529&gt;=2,INDEX($DM:$DM,$GR529+2),"")</f>
      </c>
      <c r="DR529">
        <f>IF($GS529&gt;=3,INDEX($DM:$DM,$GR529+3),"")</f>
      </c>
      <c r="DS529">
        <f>IF($GS529&gt;=4,INDEX($DM:$DM,$GR529+4),"")</f>
      </c>
      <c r="DT529">
        <f>IF($GS529&gt;=5,INDEX($DM:$DM,$GR529+5),"")</f>
      </c>
      <c r="DU529">
        <f>IF($GS529&gt;=6,INDEX($DM:$DM,$GR529+6),"")</f>
      </c>
      <c r="DV529">
        <f>IF($GS529&gt;=7,INDEX($DM:$DM,$GR529+7),"")</f>
      </c>
      <c r="DW529">
        <f>IF($GS529&gt;=8,INDEX($DM:$DM,$GR529+8),"")</f>
      </c>
      <c r="DX529">
        <f>IF($GS529&gt;=9,INDEX($DM:$DM,$GR529+9),"")</f>
      </c>
      <c r="DY529">
        <f>IF($GS529&gt;=10,INDEX($DM:$DM,$GR529+10),"")</f>
      </c>
      <c r="DZ529">
        <f>IF($GS529&gt;=11,INDEX($DM:$DM,$GR529+11),"")</f>
      </c>
      <c r="EA529">
        <f>IF($GS529&gt;=12,INDEX($DM:$DM,$GR529+12),"")</f>
      </c>
      <c r="EB529">
        <f>IF($GS529&gt;=13,INDEX($DM:$DM,$GR529+13),"")</f>
      </c>
      <c r="EC529">
        <f>IF($GS529&gt;=14,INDEX($DM:$DM,$GR529+14),"")</f>
      </c>
      <c r="ED529">
        <f>IF($GS529&gt;=15,INDEX($DM:$DM,$GR529+15),"")</f>
      </c>
      <c r="EE529">
        <f>IF($GS529&gt;=16,INDEX($DM:$DM,$GR529+16),"")</f>
      </c>
      <c r="EF529">
        <f>IF($GS529&gt;=17,INDEX($DM:$DM,$GR529+17),"")</f>
      </c>
      <c r="EG529">
        <f>IF($GS529&gt;=18,INDEX($DM:$DM,$GR529+18),"")</f>
      </c>
      <c r="EH529">
        <f>IF($GS529&gt;=19,INDEX($DM:$DM,$GR529+19),"")</f>
      </c>
      <c r="EI529">
        <f>IF($GS529&gt;=20,INDEX($DM:$DM,$GR529+20),"")</f>
      </c>
      <c r="EJ529">
        <f>IF($GS529&gt;=21,INDEX($DM:$DM,$GR529+21),"")</f>
      </c>
      <c r="EK529">
        <f>IF($GS529&gt;=22,INDEX($DM:$DM,$GR529+22),"")</f>
      </c>
      <c r="EL529">
        <f>IF($GS529&gt;=23,INDEX($DM:$DM,$GR529+23),"")</f>
      </c>
      <c r="EM529">
        <f>IF($GS529&gt;=24,INDEX($DM:$DM,$GR529+24),"")</f>
      </c>
      <c r="EN529">
        <f>IF($GS529&gt;=25,INDEX($DM:$DM,$GR529+25),"")</f>
      </c>
      <c r="EO529">
        <f>IF($GS529&gt;=26,INDEX($DM:$DM,$GR529+26),"")</f>
      </c>
      <c r="EP529">
        <f>IF($GS529&gt;=27,INDEX($DM:$DM,$GR529+27),"")</f>
      </c>
      <c r="EQ529">
        <f>IF($GS529&gt;=28,INDEX($DM:$DM,$GR529+28),"")</f>
      </c>
      <c r="ER529">
        <f>IF($GS529&gt;=29,INDEX($DM:$DM,$GR529+29),"")</f>
      </c>
      <c r="ES529">
        <f>IF($GS529&gt;=30,INDEX($DM:$DM,$GR529+30),"")</f>
      </c>
      <c r="ET529">
        <f>IF($GS529&gt;=31,INDEX($DM:$DM,$GR529+31),"")</f>
      </c>
      <c r="EU529">
        <f>IF($GS529&gt;=32,INDEX($DM:$DM,$GR529+32),"")</f>
      </c>
      <c r="EV529">
        <f>IF($GS529&gt;=33,INDEX($DM:$DM,$GR529+33),"")</f>
      </c>
      <c r="EW529">
        <f>IF($GS529&gt;=34,INDEX($DM:$DM,$GR529+34),"")</f>
      </c>
      <c r="EX529">
        <f>IF($GS529&gt;=35,INDEX($DM:$DM,$GR529+35),"")</f>
      </c>
      <c r="EY529">
        <f>IF($GS529&gt;=36,INDEX($DM:$DM,$GR529+36),"")</f>
      </c>
      <c r="EZ529">
        <f>IF($GS529&gt;=37,INDEX($DM:$DM,$GR529+37),"")</f>
      </c>
      <c r="FA529">
        <f>IF($GS529&gt;=38,INDEX($DM:$DM,$GR529+38),"")</f>
      </c>
      <c r="FB529">
        <f>IF($GS529&gt;=39,INDEX($DM:$DM,$GR529+39),"")</f>
      </c>
      <c r="FC529">
        <f>IF($GS529&gt;=40,INDEX($DM:$DM,$GR529+40),"")</f>
      </c>
      <c r="FD529">
        <f>IF($GS529&gt;=1,INDEX($DN:$DN,$GR529+1),"")</f>
      </c>
      <c r="FE529">
        <f>IF($GS529&gt;=2,INDEX($DN:$DN,$GR529+2),"")</f>
      </c>
      <c r="FF529">
        <f>IF($GS529&gt;=3,INDEX($DN:$DN,$GR529+3),"")</f>
      </c>
      <c r="FG529">
        <f>IF($GS529&gt;=4,INDEX($DN:$DN,$GR529+4),"")</f>
      </c>
      <c r="FH529">
        <f>IF($GS529&gt;=5,INDEX($DN:$DN,$GR529+5),"")</f>
      </c>
      <c r="FI529">
        <f>IF($GS529&gt;=6,INDEX($DN:$DN,$GR529+6),"")</f>
      </c>
      <c r="FJ529">
        <f>IF($GS529&gt;=7,INDEX($DN:$DN,$GR529+7),"")</f>
      </c>
      <c r="FK529">
        <f>IF($GS529&gt;=8,INDEX($DN:$DN,$GR529+8),"")</f>
      </c>
      <c r="FL529">
        <f>IF($GS529&gt;=9,INDEX($DN:$DN,$GR529+9),"")</f>
      </c>
      <c r="FM529">
        <f>IF($GS529&gt;=10,INDEX($DN:$DN,$GR529+10),"")</f>
      </c>
      <c r="FN529">
        <f>IF($GS529&gt;=11,INDEX($DN:$DN,$GR529+11),"")</f>
      </c>
      <c r="FO529">
        <f>IF($GS529&gt;=12,INDEX($DN:$DN,$GR529+12),"")</f>
      </c>
      <c r="FP529">
        <f>IF($GS529&gt;=13,INDEX($DN:$DN,$GR529+13),"")</f>
      </c>
      <c r="FQ529">
        <f>IF($GS529&gt;=14,INDEX($DN:$DN,$GR529+14),"")</f>
      </c>
      <c r="FR529">
        <f>IF($GS529&gt;=15,INDEX($DN:$DN,$GR529+15),"")</f>
      </c>
      <c r="FS529">
        <f>IF($GS529&gt;=16,INDEX($DN:$DN,$GR529+16),"")</f>
      </c>
      <c r="FT529">
        <f>IF($GS529&gt;=17,INDEX($DN:$DN,$GR529+17),"")</f>
      </c>
      <c r="FU529">
        <f>IF($GS529&gt;=18,INDEX($DN:$DN,$GR529+18),"")</f>
      </c>
      <c r="FV529">
        <f>IF($GS529&gt;=19,INDEX($DN:$DN,$GR529+19),"")</f>
      </c>
      <c r="FW529">
        <f>IF($GS529&gt;=20,INDEX($DN:$DN,$GR529+20),"")</f>
      </c>
      <c r="FX529">
        <f>IF($GS529&gt;=21,INDEX($DN:$DN,$GR529+21),"")</f>
      </c>
      <c r="FY529">
        <f>IF($GS529&gt;=22,INDEX($DN:$DN,$GR529+22),"")</f>
      </c>
      <c r="FZ529">
        <f>IF($GS529&gt;=23,INDEX($DN:$DN,$GR529+23),"")</f>
      </c>
      <c r="GA529">
        <f>IF($GS529&gt;=24,INDEX($DN:$DN,$GR529+24),"")</f>
      </c>
      <c r="GB529">
        <f>IF($GS529&gt;=25,INDEX($DN:$DN,$GR529+25),"")</f>
      </c>
      <c r="GC529">
        <f>IF($GS529&gt;=26,INDEX($DN:$DN,$GR529+26),"")</f>
      </c>
      <c r="GD529">
        <f>IF($GS529&gt;=27,INDEX($DN:$DN,$GR529+27),"")</f>
      </c>
      <c r="GE529">
        <f>IF($GS529&gt;=28,INDEX($DN:$DN,$GR529+28),"")</f>
      </c>
      <c r="GF529">
        <f>IF($GS529&gt;=29,INDEX($DN:$DN,$GR529+29),"")</f>
      </c>
      <c r="GG529">
        <f>IF($GS529&gt;=30,INDEX($DN:$DN,$GR529+30),"")</f>
      </c>
      <c r="GH529">
        <f>IF($GS529&gt;=31,INDEX($DN:$DN,$GR529+31),"")</f>
      </c>
      <c r="GI529">
        <f>IF($GS529&gt;=32,INDEX($DN:$DN,$GR529+32),"")</f>
      </c>
      <c r="GJ529">
        <f>IF($GS529&gt;=33,INDEX($DN:$DN,$GR529+33),"")</f>
      </c>
      <c r="GK529">
        <f>IF($GS529&gt;=34,INDEX($DN:$DN,$GR529+34),"")</f>
      </c>
      <c r="GL529">
        <f>IF($GS529&gt;=35,INDEX($DN:$DN,$GR529+35),"")</f>
      </c>
      <c r="GM529">
        <f>IF($GS529&gt;=36,INDEX($DN:$DN,$GR529+36),"")</f>
      </c>
      <c r="GN529">
        <f>IF($GS529&gt;=37,INDEX($DN:$DN,$GR529+37),"")</f>
      </c>
      <c r="GO529">
        <f>IF($GS529&gt;=38,INDEX($DN:$DN,$GR529+38),"")</f>
      </c>
      <c r="GP529">
        <f>IF($GS529&gt;=39,INDEX($DN:$DN,$GR529+39),"")</f>
      </c>
      <c r="GQ529">
        <f>IF($GS529&gt;=40,INDEX($DN:$DN,$GR529+40),"")</f>
      </c>
      <c r="GR529">
        <f>IFERROR(MATCH($DL529,$DM$2:$DM$148,0)+1,0)</f>
      </c>
      <c r="GS529">
        <f>IFERROR(INDEX($DO$2:$DO$148,MATCH($DL529,$DM$2:$DM$148,0)),0)</f>
      </c>
      <c r="GT529">
        <f>IFERROR(MATCH($Z529,$DP$529:$FC$529,0),0)</f>
      </c>
      <c r="GU529">
        <f>IF($GT529&gt;0,INDEX($FD$529:$GQ$529,$GT529),"")</f>
      </c>
      <c r="GX529">
        <f>IF($JG529&gt;=1,INDEX($GV:$GV,$JF529+1),"")</f>
      </c>
      <c r="GY529">
        <f>IF($JG529&gt;=2,INDEX($GV:$GV,$JF529+2),"")</f>
      </c>
      <c r="GZ529">
        <f>IF($JG529&gt;=3,INDEX($GV:$GV,$JF529+3),"")</f>
      </c>
      <c r="HA529">
        <f>IF($JG529&gt;=4,INDEX($GV:$GV,$JF529+4),"")</f>
      </c>
      <c r="HB529">
        <f>IF($JG529&gt;=5,INDEX($GV:$GV,$JF529+5),"")</f>
      </c>
      <c r="HC529">
        <f>IF($JG529&gt;=6,INDEX($GV:$GV,$JF529+6),"")</f>
      </c>
      <c r="HD529">
        <f>IF($JG529&gt;=7,INDEX($GV:$GV,$JF529+7),"")</f>
      </c>
      <c r="HE529">
        <f>IF($JG529&gt;=8,INDEX($GV:$GV,$JF529+8),"")</f>
      </c>
      <c r="HF529">
        <f>IF($JG529&gt;=9,INDEX($GV:$GV,$JF529+9),"")</f>
      </c>
      <c r="HG529">
        <f>IF($JG529&gt;=10,INDEX($GV:$GV,$JF529+10),"")</f>
      </c>
      <c r="HH529">
        <f>IF($JG529&gt;=11,INDEX($GV:$GV,$JF529+11),"")</f>
      </c>
      <c r="HI529">
        <f>IF($JG529&gt;=12,INDEX($GV:$GV,$JF529+12),"")</f>
      </c>
      <c r="HJ529">
        <f>IF($JG529&gt;=13,INDEX($GV:$GV,$JF529+13),"")</f>
      </c>
      <c r="HK529">
        <f>IF($JG529&gt;=14,INDEX($GV:$GV,$JF529+14),"")</f>
      </c>
      <c r="HL529">
        <f>IF($JG529&gt;=15,INDEX($GV:$GV,$JF529+15),"")</f>
      </c>
      <c r="HM529">
        <f>IF($JG529&gt;=16,INDEX($GV:$GV,$JF529+16),"")</f>
      </c>
      <c r="HN529">
        <f>IF($JG529&gt;=17,INDEX($GV:$GV,$JF529+17),"")</f>
      </c>
      <c r="HO529">
        <f>IF($JG529&gt;=18,INDEX($GV:$GV,$JF529+18),"")</f>
      </c>
      <c r="HP529">
        <f>IF($JG529&gt;=19,INDEX($GV:$GV,$JF529+19),"")</f>
      </c>
      <c r="HQ529">
        <f>IF($JG529&gt;=20,INDEX($GV:$GV,$JF529+20),"")</f>
      </c>
      <c r="HR529">
        <f>IF($JG529&gt;=21,INDEX($GV:$GV,$JF529+21),"")</f>
      </c>
      <c r="HS529">
        <f>IF($JG529&gt;=22,INDEX($GV:$GV,$JF529+22),"")</f>
      </c>
      <c r="HT529">
        <f>IF($JG529&gt;=23,INDEX($GV:$GV,$JF529+23),"")</f>
      </c>
      <c r="HU529">
        <f>IF($JG529&gt;=24,INDEX($GV:$GV,$JF529+24),"")</f>
      </c>
      <c r="HV529">
        <f>IF($JG529&gt;=25,INDEX($GV:$GV,$JF529+25),"")</f>
      </c>
      <c r="HW529">
        <f>IF($JG529&gt;=26,INDEX($GV:$GV,$JF529+26),"")</f>
      </c>
      <c r="HX529">
        <f>IF($JG529&gt;=27,INDEX($GV:$GV,$JF529+27),"")</f>
      </c>
      <c r="HY529">
        <f>IF($JG529&gt;=28,INDEX($GV:$GV,$JF529+28),"")</f>
      </c>
      <c r="HZ529">
        <f>IF($JG529&gt;=29,INDEX($GV:$GV,$JF529+29),"")</f>
      </c>
      <c r="IA529">
        <f>IF($JG529&gt;=30,INDEX($GV:$GV,$JF529+30),"")</f>
      </c>
      <c r="IB529">
        <f>IF($JG529&gt;=31,INDEX($GV:$GV,$JF529+31),"")</f>
      </c>
      <c r="IC529">
        <f>IF($JG529&gt;=32,INDEX($GV:$GV,$JF529+32),"")</f>
      </c>
      <c r="ID529">
        <f>IF($JG529&gt;=33,INDEX($GV:$GV,$JF529+33),"")</f>
      </c>
      <c r="IE529">
        <f>IF($JG529&gt;=34,INDEX($GV:$GV,$JF529+34),"")</f>
      </c>
      <c r="IF529">
        <f>IF($JG529&gt;=35,INDEX($GV:$GV,$JF529+35),"")</f>
      </c>
      <c r="IG529">
        <f>IF($JG529&gt;=36,INDEX($GV:$GV,$JF529+36),"")</f>
      </c>
      <c r="IH529">
        <f>IF($JG529&gt;=37,INDEX($GV:$GV,$JF529+37),"")</f>
      </c>
      <c r="II529">
        <f>IF($JG529&gt;=38,INDEX($GV:$GV,$JF529+38),"")</f>
      </c>
      <c r="IJ529">
        <f>IF($JG529&gt;=39,INDEX($GV:$GV,$JF529+39),"")</f>
      </c>
      <c r="IK529">
        <f>IF($JG529&gt;=40,INDEX($GV:$GV,$JF529+40),"")</f>
      </c>
      <c r="IL529">
        <f>IF($JG529&gt;=41,INDEX($GV:$GV,$JF529+41),"")</f>
      </c>
      <c r="IM529">
        <f>IF($JG529&gt;=42,INDEX($GV:$GV,$JF529+42),"")</f>
      </c>
      <c r="IN529">
        <f>IF($JG529&gt;=43,INDEX($GV:$GV,$JF529+43),"")</f>
      </c>
      <c r="IO529">
        <f>IF($JG529&gt;=44,INDEX($GV:$GV,$JF529+44),"")</f>
      </c>
      <c r="IP529">
        <f>IF($JG529&gt;=45,INDEX($GV:$GV,$JF529+45),"")</f>
      </c>
      <c r="IQ529">
        <f>IF($JG529&gt;=46,INDEX($GV:$GV,$JF529+46),"")</f>
      </c>
      <c r="IR529">
        <f>IF($JG529&gt;=47,INDEX($GV:$GV,$JF529+47),"")</f>
      </c>
      <c r="IS529">
        <f>IF($JG529&gt;=48,INDEX($GV:$GV,$JF529+48),"")</f>
      </c>
      <c r="IT529">
        <f>IF($JG529&gt;=49,INDEX($GV:$GV,$JF529+49),"")</f>
      </c>
      <c r="IU529">
        <f>IF($JG529&gt;=50,INDEX($GV:$GV,$JF529+50),"")</f>
      </c>
      <c r="IV529">
        <f>IF($JG529&gt;=51,INDEX($GV:$GV,$JF529+51),"")</f>
      </c>
      <c r="IW529">
        <f>IF($JG529&gt;=52,INDEX($GV:$GV,$JF529+52),"")</f>
      </c>
      <c r="IX529">
        <f>IF($JG529&gt;=53,INDEX($GV:$GV,$JF529+53),"")</f>
      </c>
      <c r="IY529">
        <f>IF($JG529&gt;=54,INDEX($GV:$GV,$JF529+54),"")</f>
      </c>
      <c r="IZ529">
        <f>IF($JG529&gt;=55,INDEX($GV:$GV,$JF529+55),"")</f>
      </c>
      <c r="JA529">
        <f>IF($JG529&gt;=56,INDEX($GV:$GV,$JF529+56),"")</f>
      </c>
      <c r="JB529">
        <f>IF($JG529&gt;=57,INDEX($GV:$GV,$JF529+57),"")</f>
      </c>
      <c r="JC529">
        <f>IF($JG529&gt;=58,INDEX($GV:$GV,$JF529+58),"")</f>
      </c>
      <c r="JD529">
        <f>IF($JG529&gt;=59,INDEX($GV:$GV,$JF529+59),"")</f>
      </c>
      <c r="JE529">
        <f>IF($JG529&gt;=60,INDEX($GV:$GV,$JF529+60),"")</f>
      </c>
      <c r="JF529">
        <f>IFERROR(MATCH($GU529,$GV$2:$GV$322,0)+1,0)</f>
      </c>
      <c r="JG529">
        <f>IFERROR(INDEX($GW$2:$GW$322,MATCH($GU529,$GV$2:$GV$322,0)),0)</f>
      </c>
      <c r="JH529" t="s">
        <v>44</v>
      </c>
      <c r="JI529" t="s">
        <v>44</v>
      </c>
    </row>
    <row r="530" spans="1:269" x14ac:dyDescent="0.25">
      <c r="R530">
        <f>IF(OR($U530="",$Q530=""),"",IFERROR($U530/$Q530,0))</f>
      </c>
      <c r="S530">
        <f>IF($U530="","",
SUM($T530,$V530,$AA530,$W530,$Y530)*
(1-IF($AB530="",0,VALUE($AB530)/100)))</f>
      </c>
      <c r="T530">
        <f>IF($U530="","",$U530)</f>
      </c>
      <c r="V530">
        <f>IF($U530="","",
IF($O530="","",
IF(ISNUMBER(SEARCH("exempt",LOWER($O530))),0,
$U530*(VALUE(SUBSTITUTE($O530,"%",""))/100))))</f>
      </c>
      <c r="AC530">
        <f>IFERROR(IF(FIND(" - ",$K530)&gt;0,MID($K530,FIND(" - ",$K530)+3,LEN($K530)),""),"")</f>
      </c>
      <c r="AL530" t="s">
        <v>1421</v>
      </c>
      <c r="AT530">
        <f>IFERROR(LEFT($K530,FIND(" - ",$K530)-1),$K530)</f>
      </c>
      <c r="AW530">
        <f>IF($CL530&gt;=1,INDEX($AU:$AU,$CK530+1),"")</f>
      </c>
      <c r="AX530">
        <f>IF($CL530&gt;=2,INDEX($AU:$AU,$CK530+2),"")</f>
      </c>
      <c r="AY530">
        <f>IF($CL530&gt;=3,INDEX($AU:$AU,$CK530+3),"")</f>
      </c>
      <c r="AZ530">
        <f>IF($CL530&gt;=4,INDEX($AU:$AU,$CK530+4),"")</f>
      </c>
      <c r="BA530">
        <f>IF($CL530&gt;=5,INDEX($AU:$AU,$CK530+5),"")</f>
      </c>
      <c r="BB530">
        <f>IF($CL530&gt;=6,INDEX($AU:$AU,$CK530+6),"")</f>
      </c>
      <c r="BC530">
        <f>IF($CL530&gt;=7,INDEX($AU:$AU,$CK530+7),"")</f>
      </c>
      <c r="BD530">
        <f>IF($CL530&gt;=8,INDEX($AU:$AU,$CK530+8),"")</f>
      </c>
      <c r="BE530">
        <f>IF($CL530&gt;=9,INDEX($AU:$AU,$CK530+9),"")</f>
      </c>
      <c r="BF530">
        <f>IF($CL530&gt;=10,INDEX($AU:$AU,$CK530+10),"")</f>
      </c>
      <c r="BG530">
        <f>IF($CL530&gt;=11,INDEX($AU:$AU,$CK530+11),"")</f>
      </c>
      <c r="BH530">
        <f>IF($CL530&gt;=12,INDEX($AU:$AU,$CK530+12),"")</f>
      </c>
      <c r="BI530">
        <f>IF($CL530&gt;=13,INDEX($AU:$AU,$CK530+13),"")</f>
      </c>
      <c r="BJ530">
        <f>IF($CL530&gt;=14,INDEX($AU:$AU,$CK530+14),"")</f>
      </c>
      <c r="BK530">
        <f>IF($CL530&gt;=15,INDEX($AU:$AU,$CK530+15),"")</f>
      </c>
      <c r="BL530">
        <f>IF($CL530&gt;=16,INDEX($AU:$AU,$CK530+16),"")</f>
      </c>
      <c r="BM530">
        <f>IF($CL530&gt;=17,INDEX($AU:$AU,$CK530+17),"")</f>
      </c>
      <c r="BN530">
        <f>IF($CL530&gt;=18,INDEX($AU:$AU,$CK530+18),"")</f>
      </c>
      <c r="BO530">
        <f>IF($CL530&gt;=19,INDEX($AU:$AU,$CK530+19),"")</f>
      </c>
      <c r="BP530">
        <f>IF($CL530&gt;=20,INDEX($AU:$AU,$CK530+20),"")</f>
      </c>
      <c r="BQ530">
        <f>IF($CL530&gt;=21,INDEX($AU:$AU,$CK530+21),"")</f>
      </c>
      <c r="BR530">
        <f>IF($CL530&gt;=22,INDEX($AU:$AU,$CK530+22),"")</f>
      </c>
      <c r="BS530">
        <f>IF($CL530&gt;=23,INDEX($AU:$AU,$CK530+23),"")</f>
      </c>
      <c r="BT530">
        <f>IF($CL530&gt;=24,INDEX($AU:$AU,$CK530+24),"")</f>
      </c>
      <c r="BU530">
        <f>IF($CL530&gt;=25,INDEX($AU:$AU,$CK530+25),"")</f>
      </c>
      <c r="BV530">
        <f>IF($CL530&gt;=26,INDEX($AU:$AU,$CK530+26),"")</f>
      </c>
      <c r="BW530">
        <f>IF($CL530&gt;=27,INDEX($AU:$AU,$CK530+27),"")</f>
      </c>
      <c r="BX530">
        <f>IF($CL530&gt;=28,INDEX($AU:$AU,$CK530+28),"")</f>
      </c>
      <c r="BY530">
        <f>IF($CL530&gt;=29,INDEX($AU:$AU,$CK530+29),"")</f>
      </c>
      <c r="BZ530">
        <f>IF($CL530&gt;=30,INDEX($AU:$AU,$CK530+30),"")</f>
      </c>
      <c r="CA530">
        <f>IF($CL530&gt;=31,INDEX($AU:$AU,$CK530+31),"")</f>
      </c>
      <c r="CB530">
        <f>IF($CL530&gt;=32,INDEX($AU:$AU,$CK530+32),"")</f>
      </c>
      <c r="CC530">
        <f>IF($CL530&gt;=33,INDEX($AU:$AU,$CK530+33),"")</f>
      </c>
      <c r="CD530">
        <f>IF($CL530&gt;=34,INDEX($AU:$AU,$CK530+34),"")</f>
      </c>
      <c r="CE530">
        <f>IF($CL530&gt;=35,INDEX($AU:$AU,$CK530+35),"")</f>
      </c>
      <c r="CF530">
        <f>IF($CL530&gt;=36,INDEX($AU:$AU,$CK530+36),"")</f>
      </c>
      <c r="CG530">
        <f>IF($CL530&gt;=37,INDEX($AU:$AU,$CK530+37),"")</f>
      </c>
      <c r="CH530">
        <f>IF($CL530&gt;=38,INDEX($AU:$AU,$CK530+38),"")</f>
      </c>
      <c r="CI530">
        <f>IF($CL530&gt;=39,INDEX($AU:$AU,$CK530+39),"")</f>
      </c>
      <c r="CJ530">
        <f>IF($CL530&gt;=40,INDEX($AU:$AU,$CK530+40),"")</f>
      </c>
      <c r="CK530">
        <f>IFERROR(MATCH($AT530,$AU$2:$AU$133,0)+1,0)</f>
      </c>
      <c r="CL530">
        <f>IFERROR(INDEX($AV$2:$AV$133,MATCH($AT530,$AU$2:$AU$133,0)),0)</f>
      </c>
      <c r="CM530">
        <f>IFERROR(LEFT($L530,FIND(" - ",$L530)-1),$L530)</f>
      </c>
      <c r="CN530" t="s">
        <v>149</v>
      </c>
      <c r="CP530">
        <f>IF($DK530&gt;=1,INDEX($CN:$CN,$DJ530+1),"")</f>
      </c>
      <c r="CQ530">
        <f>IF($DK530&gt;=2,INDEX($CN:$CN,$DJ530+2),"")</f>
      </c>
      <c r="CR530">
        <f>IF($DK530&gt;=3,INDEX($CN:$CN,$DJ530+3),"")</f>
      </c>
      <c r="CS530">
        <f>IF($DK530&gt;=4,INDEX($CN:$CN,$DJ530+4),"")</f>
      </c>
      <c r="CT530">
        <f>IF($DK530&gt;=5,INDEX($CN:$CN,$DJ530+5),"")</f>
      </c>
      <c r="CU530">
        <f>IF($DK530&gt;=6,INDEX($CN:$CN,$DJ530+6),"")</f>
      </c>
      <c r="CV530">
        <f>IF($DK530&gt;=7,INDEX($CN:$CN,$DJ530+7),"")</f>
      </c>
      <c r="CW530">
        <f>IF($DK530&gt;=8,INDEX($CN:$CN,$DJ530+8),"")</f>
      </c>
      <c r="CX530">
        <f>IF($DK530&gt;=9,INDEX($CN:$CN,$DJ530+9),"")</f>
      </c>
      <c r="CY530">
        <f>IF($DK530&gt;=10,INDEX($CN:$CN,$DJ530+10),"")</f>
      </c>
      <c r="CZ530">
        <f>IF($DK530&gt;=11,INDEX($CN:$CN,$DJ530+11),"")</f>
      </c>
      <c r="DA530">
        <f>IF($DK530&gt;=12,INDEX($CN:$CN,$DJ530+12),"")</f>
      </c>
      <c r="DB530">
        <f>IF($DK530&gt;=13,INDEX($CN:$CN,$DJ530+13),"")</f>
      </c>
      <c r="DC530">
        <f>IF($DK530&gt;=14,INDEX($CN:$CN,$DJ530+14),"")</f>
      </c>
      <c r="DD530">
        <f>IF($DK530&gt;=15,INDEX($CN:$CN,$DJ530+15),"")</f>
      </c>
      <c r="DE530">
        <f>IF($DK530&gt;=16,INDEX($CN:$CN,$DJ530+16),"")</f>
      </c>
      <c r="DF530">
        <f>IF($DK530&gt;=17,INDEX($CN:$CN,$DJ530+17),"")</f>
      </c>
      <c r="DG530">
        <f>IF($DK530&gt;=18,INDEX($CN:$CN,$DJ530+18),"")</f>
      </c>
      <c r="DH530">
        <f>IF($DK530&gt;=19,INDEX($CN:$CN,$DJ530+19),"")</f>
      </c>
      <c r="DI530">
        <f>IF($DK530&gt;=20,INDEX($CN:$CN,$DJ530+20),"")</f>
      </c>
      <c r="DJ530">
        <f>IFERROR(MATCH($CM530,$CN$2:$CN$1089,0)+1,0)</f>
      </c>
      <c r="DK530">
        <f>IFERROR(INDEX($CO$2:$CO$1089,MATCH($CM530,$CN$2:$CN$1089,0)),0)</f>
      </c>
      <c r="DL530">
        <f>IFERROR(INDEX($AS:$AS,MATCH($O530,$AR:$AR,0))&amp;"","")</f>
      </c>
      <c r="DP530">
        <f>IF($GS530&gt;=1,INDEX($DM:$DM,$GR530+1),"")</f>
      </c>
      <c r="DQ530">
        <f>IF($GS530&gt;=2,INDEX($DM:$DM,$GR530+2),"")</f>
      </c>
      <c r="DR530">
        <f>IF($GS530&gt;=3,INDEX($DM:$DM,$GR530+3),"")</f>
      </c>
      <c r="DS530">
        <f>IF($GS530&gt;=4,INDEX($DM:$DM,$GR530+4),"")</f>
      </c>
      <c r="DT530">
        <f>IF($GS530&gt;=5,INDEX($DM:$DM,$GR530+5),"")</f>
      </c>
      <c r="DU530">
        <f>IF($GS530&gt;=6,INDEX($DM:$DM,$GR530+6),"")</f>
      </c>
      <c r="DV530">
        <f>IF($GS530&gt;=7,INDEX($DM:$DM,$GR530+7),"")</f>
      </c>
      <c r="DW530">
        <f>IF($GS530&gt;=8,INDEX($DM:$DM,$GR530+8),"")</f>
      </c>
      <c r="DX530">
        <f>IF($GS530&gt;=9,INDEX($DM:$DM,$GR530+9),"")</f>
      </c>
      <c r="DY530">
        <f>IF($GS530&gt;=10,INDEX($DM:$DM,$GR530+10),"")</f>
      </c>
      <c r="DZ530">
        <f>IF($GS530&gt;=11,INDEX($DM:$DM,$GR530+11),"")</f>
      </c>
      <c r="EA530">
        <f>IF($GS530&gt;=12,INDEX($DM:$DM,$GR530+12),"")</f>
      </c>
      <c r="EB530">
        <f>IF($GS530&gt;=13,INDEX($DM:$DM,$GR530+13),"")</f>
      </c>
      <c r="EC530">
        <f>IF($GS530&gt;=14,INDEX($DM:$DM,$GR530+14),"")</f>
      </c>
      <c r="ED530">
        <f>IF($GS530&gt;=15,INDEX($DM:$DM,$GR530+15),"")</f>
      </c>
      <c r="EE530">
        <f>IF($GS530&gt;=16,INDEX($DM:$DM,$GR530+16),"")</f>
      </c>
      <c r="EF530">
        <f>IF($GS530&gt;=17,INDEX($DM:$DM,$GR530+17),"")</f>
      </c>
      <c r="EG530">
        <f>IF($GS530&gt;=18,INDEX($DM:$DM,$GR530+18),"")</f>
      </c>
      <c r="EH530">
        <f>IF($GS530&gt;=19,INDEX($DM:$DM,$GR530+19),"")</f>
      </c>
      <c r="EI530">
        <f>IF($GS530&gt;=20,INDEX($DM:$DM,$GR530+20),"")</f>
      </c>
      <c r="EJ530">
        <f>IF($GS530&gt;=21,INDEX($DM:$DM,$GR530+21),"")</f>
      </c>
      <c r="EK530">
        <f>IF($GS530&gt;=22,INDEX($DM:$DM,$GR530+22),"")</f>
      </c>
      <c r="EL530">
        <f>IF($GS530&gt;=23,INDEX($DM:$DM,$GR530+23),"")</f>
      </c>
      <c r="EM530">
        <f>IF($GS530&gt;=24,INDEX($DM:$DM,$GR530+24),"")</f>
      </c>
      <c r="EN530">
        <f>IF($GS530&gt;=25,INDEX($DM:$DM,$GR530+25),"")</f>
      </c>
      <c r="EO530">
        <f>IF($GS530&gt;=26,INDEX($DM:$DM,$GR530+26),"")</f>
      </c>
      <c r="EP530">
        <f>IF($GS530&gt;=27,INDEX($DM:$DM,$GR530+27),"")</f>
      </c>
      <c r="EQ530">
        <f>IF($GS530&gt;=28,INDEX($DM:$DM,$GR530+28),"")</f>
      </c>
      <c r="ER530">
        <f>IF($GS530&gt;=29,INDEX($DM:$DM,$GR530+29),"")</f>
      </c>
      <c r="ES530">
        <f>IF($GS530&gt;=30,INDEX($DM:$DM,$GR530+30),"")</f>
      </c>
      <c r="ET530">
        <f>IF($GS530&gt;=31,INDEX($DM:$DM,$GR530+31),"")</f>
      </c>
      <c r="EU530">
        <f>IF($GS530&gt;=32,INDEX($DM:$DM,$GR530+32),"")</f>
      </c>
      <c r="EV530">
        <f>IF($GS530&gt;=33,INDEX($DM:$DM,$GR530+33),"")</f>
      </c>
      <c r="EW530">
        <f>IF($GS530&gt;=34,INDEX($DM:$DM,$GR530+34),"")</f>
      </c>
      <c r="EX530">
        <f>IF($GS530&gt;=35,INDEX($DM:$DM,$GR530+35),"")</f>
      </c>
      <c r="EY530">
        <f>IF($GS530&gt;=36,INDEX($DM:$DM,$GR530+36),"")</f>
      </c>
      <c r="EZ530">
        <f>IF($GS530&gt;=37,INDEX($DM:$DM,$GR530+37),"")</f>
      </c>
      <c r="FA530">
        <f>IF($GS530&gt;=38,INDEX($DM:$DM,$GR530+38),"")</f>
      </c>
      <c r="FB530">
        <f>IF($GS530&gt;=39,INDEX($DM:$DM,$GR530+39),"")</f>
      </c>
      <c r="FC530">
        <f>IF($GS530&gt;=40,INDEX($DM:$DM,$GR530+40),"")</f>
      </c>
      <c r="FD530">
        <f>IF($GS530&gt;=1,INDEX($DN:$DN,$GR530+1),"")</f>
      </c>
      <c r="FE530">
        <f>IF($GS530&gt;=2,INDEX($DN:$DN,$GR530+2),"")</f>
      </c>
      <c r="FF530">
        <f>IF($GS530&gt;=3,INDEX($DN:$DN,$GR530+3),"")</f>
      </c>
      <c r="FG530">
        <f>IF($GS530&gt;=4,INDEX($DN:$DN,$GR530+4),"")</f>
      </c>
      <c r="FH530">
        <f>IF($GS530&gt;=5,INDEX($DN:$DN,$GR530+5),"")</f>
      </c>
      <c r="FI530">
        <f>IF($GS530&gt;=6,INDEX($DN:$DN,$GR530+6),"")</f>
      </c>
      <c r="FJ530">
        <f>IF($GS530&gt;=7,INDEX($DN:$DN,$GR530+7),"")</f>
      </c>
      <c r="FK530">
        <f>IF($GS530&gt;=8,INDEX($DN:$DN,$GR530+8),"")</f>
      </c>
      <c r="FL530">
        <f>IF($GS530&gt;=9,INDEX($DN:$DN,$GR530+9),"")</f>
      </c>
      <c r="FM530">
        <f>IF($GS530&gt;=10,INDEX($DN:$DN,$GR530+10),"")</f>
      </c>
      <c r="FN530">
        <f>IF($GS530&gt;=11,INDEX($DN:$DN,$GR530+11),"")</f>
      </c>
      <c r="FO530">
        <f>IF($GS530&gt;=12,INDEX($DN:$DN,$GR530+12),"")</f>
      </c>
      <c r="FP530">
        <f>IF($GS530&gt;=13,INDEX($DN:$DN,$GR530+13),"")</f>
      </c>
      <c r="FQ530">
        <f>IF($GS530&gt;=14,INDEX($DN:$DN,$GR530+14),"")</f>
      </c>
      <c r="FR530">
        <f>IF($GS530&gt;=15,INDEX($DN:$DN,$GR530+15),"")</f>
      </c>
      <c r="FS530">
        <f>IF($GS530&gt;=16,INDEX($DN:$DN,$GR530+16),"")</f>
      </c>
      <c r="FT530">
        <f>IF($GS530&gt;=17,INDEX($DN:$DN,$GR530+17),"")</f>
      </c>
      <c r="FU530">
        <f>IF($GS530&gt;=18,INDEX($DN:$DN,$GR530+18),"")</f>
      </c>
      <c r="FV530">
        <f>IF($GS530&gt;=19,INDEX($DN:$DN,$GR530+19),"")</f>
      </c>
      <c r="FW530">
        <f>IF($GS530&gt;=20,INDEX($DN:$DN,$GR530+20),"")</f>
      </c>
      <c r="FX530">
        <f>IF($GS530&gt;=21,INDEX($DN:$DN,$GR530+21),"")</f>
      </c>
      <c r="FY530">
        <f>IF($GS530&gt;=22,INDEX($DN:$DN,$GR530+22),"")</f>
      </c>
      <c r="FZ530">
        <f>IF($GS530&gt;=23,INDEX($DN:$DN,$GR530+23),"")</f>
      </c>
      <c r="GA530">
        <f>IF($GS530&gt;=24,INDEX($DN:$DN,$GR530+24),"")</f>
      </c>
      <c r="GB530">
        <f>IF($GS530&gt;=25,INDEX($DN:$DN,$GR530+25),"")</f>
      </c>
      <c r="GC530">
        <f>IF($GS530&gt;=26,INDEX($DN:$DN,$GR530+26),"")</f>
      </c>
      <c r="GD530">
        <f>IF($GS530&gt;=27,INDEX($DN:$DN,$GR530+27),"")</f>
      </c>
      <c r="GE530">
        <f>IF($GS530&gt;=28,INDEX($DN:$DN,$GR530+28),"")</f>
      </c>
      <c r="GF530">
        <f>IF($GS530&gt;=29,INDEX($DN:$DN,$GR530+29),"")</f>
      </c>
      <c r="GG530">
        <f>IF($GS530&gt;=30,INDEX($DN:$DN,$GR530+30),"")</f>
      </c>
      <c r="GH530">
        <f>IF($GS530&gt;=31,INDEX($DN:$DN,$GR530+31),"")</f>
      </c>
      <c r="GI530">
        <f>IF($GS530&gt;=32,INDEX($DN:$DN,$GR530+32),"")</f>
      </c>
      <c r="GJ530">
        <f>IF($GS530&gt;=33,INDEX($DN:$DN,$GR530+33),"")</f>
      </c>
      <c r="GK530">
        <f>IF($GS530&gt;=34,INDEX($DN:$DN,$GR530+34),"")</f>
      </c>
      <c r="GL530">
        <f>IF($GS530&gt;=35,INDEX($DN:$DN,$GR530+35),"")</f>
      </c>
      <c r="GM530">
        <f>IF($GS530&gt;=36,INDEX($DN:$DN,$GR530+36),"")</f>
      </c>
      <c r="GN530">
        <f>IF($GS530&gt;=37,INDEX($DN:$DN,$GR530+37),"")</f>
      </c>
      <c r="GO530">
        <f>IF($GS530&gt;=38,INDEX($DN:$DN,$GR530+38),"")</f>
      </c>
      <c r="GP530">
        <f>IF($GS530&gt;=39,INDEX($DN:$DN,$GR530+39),"")</f>
      </c>
      <c r="GQ530">
        <f>IF($GS530&gt;=40,INDEX($DN:$DN,$GR530+40),"")</f>
      </c>
      <c r="GR530">
        <f>IFERROR(MATCH($DL530,$DM$2:$DM$148,0)+1,0)</f>
      </c>
      <c r="GS530">
        <f>IFERROR(INDEX($DO$2:$DO$148,MATCH($DL530,$DM$2:$DM$148,0)),0)</f>
      </c>
      <c r="GT530">
        <f>IFERROR(MATCH($Z530,$DP$530:$FC$530,0),0)</f>
      </c>
      <c r="GU530">
        <f>IF($GT530&gt;0,INDEX($FD$530:$GQ$530,$GT530),"")</f>
      </c>
      <c r="GX530">
        <f>IF($JG530&gt;=1,INDEX($GV:$GV,$JF530+1),"")</f>
      </c>
      <c r="GY530">
        <f>IF($JG530&gt;=2,INDEX($GV:$GV,$JF530+2),"")</f>
      </c>
      <c r="GZ530">
        <f>IF($JG530&gt;=3,INDEX($GV:$GV,$JF530+3),"")</f>
      </c>
      <c r="HA530">
        <f>IF($JG530&gt;=4,INDEX($GV:$GV,$JF530+4),"")</f>
      </c>
      <c r="HB530">
        <f>IF($JG530&gt;=5,INDEX($GV:$GV,$JF530+5),"")</f>
      </c>
      <c r="HC530">
        <f>IF($JG530&gt;=6,INDEX($GV:$GV,$JF530+6),"")</f>
      </c>
      <c r="HD530">
        <f>IF($JG530&gt;=7,INDEX($GV:$GV,$JF530+7),"")</f>
      </c>
      <c r="HE530">
        <f>IF($JG530&gt;=8,INDEX($GV:$GV,$JF530+8),"")</f>
      </c>
      <c r="HF530">
        <f>IF($JG530&gt;=9,INDEX($GV:$GV,$JF530+9),"")</f>
      </c>
      <c r="HG530">
        <f>IF($JG530&gt;=10,INDEX($GV:$GV,$JF530+10),"")</f>
      </c>
      <c r="HH530">
        <f>IF($JG530&gt;=11,INDEX($GV:$GV,$JF530+11),"")</f>
      </c>
      <c r="HI530">
        <f>IF($JG530&gt;=12,INDEX($GV:$GV,$JF530+12),"")</f>
      </c>
      <c r="HJ530">
        <f>IF($JG530&gt;=13,INDEX($GV:$GV,$JF530+13),"")</f>
      </c>
      <c r="HK530">
        <f>IF($JG530&gt;=14,INDEX($GV:$GV,$JF530+14),"")</f>
      </c>
      <c r="HL530">
        <f>IF($JG530&gt;=15,INDEX($GV:$GV,$JF530+15),"")</f>
      </c>
      <c r="HM530">
        <f>IF($JG530&gt;=16,INDEX($GV:$GV,$JF530+16),"")</f>
      </c>
      <c r="HN530">
        <f>IF($JG530&gt;=17,INDEX($GV:$GV,$JF530+17),"")</f>
      </c>
      <c r="HO530">
        <f>IF($JG530&gt;=18,INDEX($GV:$GV,$JF530+18),"")</f>
      </c>
      <c r="HP530">
        <f>IF($JG530&gt;=19,INDEX($GV:$GV,$JF530+19),"")</f>
      </c>
      <c r="HQ530">
        <f>IF($JG530&gt;=20,INDEX($GV:$GV,$JF530+20),"")</f>
      </c>
      <c r="HR530">
        <f>IF($JG530&gt;=21,INDEX($GV:$GV,$JF530+21),"")</f>
      </c>
      <c r="HS530">
        <f>IF($JG530&gt;=22,INDEX($GV:$GV,$JF530+22),"")</f>
      </c>
      <c r="HT530">
        <f>IF($JG530&gt;=23,INDEX($GV:$GV,$JF530+23),"")</f>
      </c>
      <c r="HU530">
        <f>IF($JG530&gt;=24,INDEX($GV:$GV,$JF530+24),"")</f>
      </c>
      <c r="HV530">
        <f>IF($JG530&gt;=25,INDEX($GV:$GV,$JF530+25),"")</f>
      </c>
      <c r="HW530">
        <f>IF($JG530&gt;=26,INDEX($GV:$GV,$JF530+26),"")</f>
      </c>
      <c r="HX530">
        <f>IF($JG530&gt;=27,INDEX($GV:$GV,$JF530+27),"")</f>
      </c>
      <c r="HY530">
        <f>IF($JG530&gt;=28,INDEX($GV:$GV,$JF530+28),"")</f>
      </c>
      <c r="HZ530">
        <f>IF($JG530&gt;=29,INDEX($GV:$GV,$JF530+29),"")</f>
      </c>
      <c r="IA530">
        <f>IF($JG530&gt;=30,INDEX($GV:$GV,$JF530+30),"")</f>
      </c>
      <c r="IB530">
        <f>IF($JG530&gt;=31,INDEX($GV:$GV,$JF530+31),"")</f>
      </c>
      <c r="IC530">
        <f>IF($JG530&gt;=32,INDEX($GV:$GV,$JF530+32),"")</f>
      </c>
      <c r="ID530">
        <f>IF($JG530&gt;=33,INDEX($GV:$GV,$JF530+33),"")</f>
      </c>
      <c r="IE530">
        <f>IF($JG530&gt;=34,INDEX($GV:$GV,$JF530+34),"")</f>
      </c>
      <c r="IF530">
        <f>IF($JG530&gt;=35,INDEX($GV:$GV,$JF530+35),"")</f>
      </c>
      <c r="IG530">
        <f>IF($JG530&gt;=36,INDEX($GV:$GV,$JF530+36),"")</f>
      </c>
      <c r="IH530">
        <f>IF($JG530&gt;=37,INDEX($GV:$GV,$JF530+37),"")</f>
      </c>
      <c r="II530">
        <f>IF($JG530&gt;=38,INDEX($GV:$GV,$JF530+38),"")</f>
      </c>
      <c r="IJ530">
        <f>IF($JG530&gt;=39,INDEX($GV:$GV,$JF530+39),"")</f>
      </c>
      <c r="IK530">
        <f>IF($JG530&gt;=40,INDEX($GV:$GV,$JF530+40),"")</f>
      </c>
      <c r="IL530">
        <f>IF($JG530&gt;=41,INDEX($GV:$GV,$JF530+41),"")</f>
      </c>
      <c r="IM530">
        <f>IF($JG530&gt;=42,INDEX($GV:$GV,$JF530+42),"")</f>
      </c>
      <c r="IN530">
        <f>IF($JG530&gt;=43,INDEX($GV:$GV,$JF530+43),"")</f>
      </c>
      <c r="IO530">
        <f>IF($JG530&gt;=44,INDEX($GV:$GV,$JF530+44),"")</f>
      </c>
      <c r="IP530">
        <f>IF($JG530&gt;=45,INDEX($GV:$GV,$JF530+45),"")</f>
      </c>
      <c r="IQ530">
        <f>IF($JG530&gt;=46,INDEX($GV:$GV,$JF530+46),"")</f>
      </c>
      <c r="IR530">
        <f>IF($JG530&gt;=47,INDEX($GV:$GV,$JF530+47),"")</f>
      </c>
      <c r="IS530">
        <f>IF($JG530&gt;=48,INDEX($GV:$GV,$JF530+48),"")</f>
      </c>
      <c r="IT530">
        <f>IF($JG530&gt;=49,INDEX($GV:$GV,$JF530+49),"")</f>
      </c>
      <c r="IU530">
        <f>IF($JG530&gt;=50,INDEX($GV:$GV,$JF530+50),"")</f>
      </c>
      <c r="IV530">
        <f>IF($JG530&gt;=51,INDEX($GV:$GV,$JF530+51),"")</f>
      </c>
      <c r="IW530">
        <f>IF($JG530&gt;=52,INDEX($GV:$GV,$JF530+52),"")</f>
      </c>
      <c r="IX530">
        <f>IF($JG530&gt;=53,INDEX($GV:$GV,$JF530+53),"")</f>
      </c>
      <c r="IY530">
        <f>IF($JG530&gt;=54,INDEX($GV:$GV,$JF530+54),"")</f>
      </c>
      <c r="IZ530">
        <f>IF($JG530&gt;=55,INDEX($GV:$GV,$JF530+55),"")</f>
      </c>
      <c r="JA530">
        <f>IF($JG530&gt;=56,INDEX($GV:$GV,$JF530+56),"")</f>
      </c>
      <c r="JB530">
        <f>IF($JG530&gt;=57,INDEX($GV:$GV,$JF530+57),"")</f>
      </c>
      <c r="JC530">
        <f>IF($JG530&gt;=58,INDEX($GV:$GV,$JF530+58),"")</f>
      </c>
      <c r="JD530">
        <f>IF($JG530&gt;=59,INDEX($GV:$GV,$JF530+59),"")</f>
      </c>
      <c r="JE530">
        <f>IF($JG530&gt;=60,INDEX($GV:$GV,$JF530+60),"")</f>
      </c>
      <c r="JF530">
        <f>IFERROR(MATCH($GU530,$GV$2:$GV$322,0)+1,0)</f>
      </c>
      <c r="JG530">
        <f>IFERROR(INDEX($GW$2:$GW$322,MATCH($GU530,$GV$2:$GV$322,0)),0)</f>
      </c>
      <c r="JH530" t="s">
        <v>44</v>
      </c>
      <c r="JI530" t="s">
        <v>44</v>
      </c>
    </row>
    <row r="531" spans="1:269" x14ac:dyDescent="0.25">
      <c r="R531">
        <f>IF(OR($U531="",$Q531=""),"",IFERROR($U531/$Q531,0))</f>
      </c>
      <c r="S531">
        <f>IF($U531="","",
SUM($T531,$V531,$AA531,$W531,$Y531)*
(1-IF($AB531="",0,VALUE($AB531)/100)))</f>
      </c>
      <c r="T531">
        <f>IF($U531="","",$U531)</f>
      </c>
      <c r="V531">
        <f>IF($U531="","",
IF($O531="","",
IF(ISNUMBER(SEARCH("exempt",LOWER($O531))),0,
$U531*(VALUE(SUBSTITUTE($O531,"%",""))/100))))</f>
      </c>
      <c r="AC531">
        <f>IFERROR(IF(FIND(" - ",$K531)&gt;0,MID($K531,FIND(" - ",$K531)+3,LEN($K531)),""),"")</f>
      </c>
      <c r="AL531" t="s">
        <v>1422</v>
      </c>
      <c r="AT531">
        <f>IFERROR(LEFT($K531,FIND(" - ",$K531)-1),$K531)</f>
      </c>
      <c r="AW531">
        <f>IF($CL531&gt;=1,INDEX($AU:$AU,$CK531+1),"")</f>
      </c>
      <c r="AX531">
        <f>IF($CL531&gt;=2,INDEX($AU:$AU,$CK531+2),"")</f>
      </c>
      <c r="AY531">
        <f>IF($CL531&gt;=3,INDEX($AU:$AU,$CK531+3),"")</f>
      </c>
      <c r="AZ531">
        <f>IF($CL531&gt;=4,INDEX($AU:$AU,$CK531+4),"")</f>
      </c>
      <c r="BA531">
        <f>IF($CL531&gt;=5,INDEX($AU:$AU,$CK531+5),"")</f>
      </c>
      <c r="BB531">
        <f>IF($CL531&gt;=6,INDEX($AU:$AU,$CK531+6),"")</f>
      </c>
      <c r="BC531">
        <f>IF($CL531&gt;=7,INDEX($AU:$AU,$CK531+7),"")</f>
      </c>
      <c r="BD531">
        <f>IF($CL531&gt;=8,INDEX($AU:$AU,$CK531+8),"")</f>
      </c>
      <c r="BE531">
        <f>IF($CL531&gt;=9,INDEX($AU:$AU,$CK531+9),"")</f>
      </c>
      <c r="BF531">
        <f>IF($CL531&gt;=10,INDEX($AU:$AU,$CK531+10),"")</f>
      </c>
      <c r="BG531">
        <f>IF($CL531&gt;=11,INDEX($AU:$AU,$CK531+11),"")</f>
      </c>
      <c r="BH531">
        <f>IF($CL531&gt;=12,INDEX($AU:$AU,$CK531+12),"")</f>
      </c>
      <c r="BI531">
        <f>IF($CL531&gt;=13,INDEX($AU:$AU,$CK531+13),"")</f>
      </c>
      <c r="BJ531">
        <f>IF($CL531&gt;=14,INDEX($AU:$AU,$CK531+14),"")</f>
      </c>
      <c r="BK531">
        <f>IF($CL531&gt;=15,INDEX($AU:$AU,$CK531+15),"")</f>
      </c>
      <c r="BL531">
        <f>IF($CL531&gt;=16,INDEX($AU:$AU,$CK531+16),"")</f>
      </c>
      <c r="BM531">
        <f>IF($CL531&gt;=17,INDEX($AU:$AU,$CK531+17),"")</f>
      </c>
      <c r="BN531">
        <f>IF($CL531&gt;=18,INDEX($AU:$AU,$CK531+18),"")</f>
      </c>
      <c r="BO531">
        <f>IF($CL531&gt;=19,INDEX($AU:$AU,$CK531+19),"")</f>
      </c>
      <c r="BP531">
        <f>IF($CL531&gt;=20,INDEX($AU:$AU,$CK531+20),"")</f>
      </c>
      <c r="BQ531">
        <f>IF($CL531&gt;=21,INDEX($AU:$AU,$CK531+21),"")</f>
      </c>
      <c r="BR531">
        <f>IF($CL531&gt;=22,INDEX($AU:$AU,$CK531+22),"")</f>
      </c>
      <c r="BS531">
        <f>IF($CL531&gt;=23,INDEX($AU:$AU,$CK531+23),"")</f>
      </c>
      <c r="BT531">
        <f>IF($CL531&gt;=24,INDEX($AU:$AU,$CK531+24),"")</f>
      </c>
      <c r="BU531">
        <f>IF($CL531&gt;=25,INDEX($AU:$AU,$CK531+25),"")</f>
      </c>
      <c r="BV531">
        <f>IF($CL531&gt;=26,INDEX($AU:$AU,$CK531+26),"")</f>
      </c>
      <c r="BW531">
        <f>IF($CL531&gt;=27,INDEX($AU:$AU,$CK531+27),"")</f>
      </c>
      <c r="BX531">
        <f>IF($CL531&gt;=28,INDEX($AU:$AU,$CK531+28),"")</f>
      </c>
      <c r="BY531">
        <f>IF($CL531&gt;=29,INDEX($AU:$AU,$CK531+29),"")</f>
      </c>
      <c r="BZ531">
        <f>IF($CL531&gt;=30,INDEX($AU:$AU,$CK531+30),"")</f>
      </c>
      <c r="CA531">
        <f>IF($CL531&gt;=31,INDEX($AU:$AU,$CK531+31),"")</f>
      </c>
      <c r="CB531">
        <f>IF($CL531&gt;=32,INDEX($AU:$AU,$CK531+32),"")</f>
      </c>
      <c r="CC531">
        <f>IF($CL531&gt;=33,INDEX($AU:$AU,$CK531+33),"")</f>
      </c>
      <c r="CD531">
        <f>IF($CL531&gt;=34,INDEX($AU:$AU,$CK531+34),"")</f>
      </c>
      <c r="CE531">
        <f>IF($CL531&gt;=35,INDEX($AU:$AU,$CK531+35),"")</f>
      </c>
      <c r="CF531">
        <f>IF($CL531&gt;=36,INDEX($AU:$AU,$CK531+36),"")</f>
      </c>
      <c r="CG531">
        <f>IF($CL531&gt;=37,INDEX($AU:$AU,$CK531+37),"")</f>
      </c>
      <c r="CH531">
        <f>IF($CL531&gt;=38,INDEX($AU:$AU,$CK531+38),"")</f>
      </c>
      <c r="CI531">
        <f>IF($CL531&gt;=39,INDEX($AU:$AU,$CK531+39),"")</f>
      </c>
      <c r="CJ531">
        <f>IF($CL531&gt;=40,INDEX($AU:$AU,$CK531+40),"")</f>
      </c>
      <c r="CK531">
        <f>IFERROR(MATCH($AT531,$AU$2:$AU$133,0)+1,0)</f>
      </c>
      <c r="CL531">
        <f>IFERROR(INDEX($AV$2:$AV$133,MATCH($AT531,$AU$2:$AU$133,0)),0)</f>
      </c>
      <c r="CM531">
        <f>IFERROR(LEFT($L531,FIND(" - ",$L531)-1),$L531)</f>
      </c>
      <c r="CN531" t="s">
        <v>1423</v>
      </c>
      <c r="CO531">
        <v>1</v>
      </c>
      <c r="CP531">
        <f>IF($DK531&gt;=1,INDEX($CN:$CN,$DJ531+1),"")</f>
      </c>
      <c r="CQ531">
        <f>IF($DK531&gt;=2,INDEX($CN:$CN,$DJ531+2),"")</f>
      </c>
      <c r="CR531">
        <f>IF($DK531&gt;=3,INDEX($CN:$CN,$DJ531+3),"")</f>
      </c>
      <c r="CS531">
        <f>IF($DK531&gt;=4,INDEX($CN:$CN,$DJ531+4),"")</f>
      </c>
      <c r="CT531">
        <f>IF($DK531&gt;=5,INDEX($CN:$CN,$DJ531+5),"")</f>
      </c>
      <c r="CU531">
        <f>IF($DK531&gt;=6,INDEX($CN:$CN,$DJ531+6),"")</f>
      </c>
      <c r="CV531">
        <f>IF($DK531&gt;=7,INDEX($CN:$CN,$DJ531+7),"")</f>
      </c>
      <c r="CW531">
        <f>IF($DK531&gt;=8,INDEX($CN:$CN,$DJ531+8),"")</f>
      </c>
      <c r="CX531">
        <f>IF($DK531&gt;=9,INDEX($CN:$CN,$DJ531+9),"")</f>
      </c>
      <c r="CY531">
        <f>IF($DK531&gt;=10,INDEX($CN:$CN,$DJ531+10),"")</f>
      </c>
      <c r="CZ531">
        <f>IF($DK531&gt;=11,INDEX($CN:$CN,$DJ531+11),"")</f>
      </c>
      <c r="DA531">
        <f>IF($DK531&gt;=12,INDEX($CN:$CN,$DJ531+12),"")</f>
      </c>
      <c r="DB531">
        <f>IF($DK531&gt;=13,INDEX($CN:$CN,$DJ531+13),"")</f>
      </c>
      <c r="DC531">
        <f>IF($DK531&gt;=14,INDEX($CN:$CN,$DJ531+14),"")</f>
      </c>
      <c r="DD531">
        <f>IF($DK531&gt;=15,INDEX($CN:$CN,$DJ531+15),"")</f>
      </c>
      <c r="DE531">
        <f>IF($DK531&gt;=16,INDEX($CN:$CN,$DJ531+16),"")</f>
      </c>
      <c r="DF531">
        <f>IF($DK531&gt;=17,INDEX($CN:$CN,$DJ531+17),"")</f>
      </c>
      <c r="DG531">
        <f>IF($DK531&gt;=18,INDEX($CN:$CN,$DJ531+18),"")</f>
      </c>
      <c r="DH531">
        <f>IF($DK531&gt;=19,INDEX($CN:$CN,$DJ531+19),"")</f>
      </c>
      <c r="DI531">
        <f>IF($DK531&gt;=20,INDEX($CN:$CN,$DJ531+20),"")</f>
      </c>
      <c r="DJ531">
        <f>IFERROR(MATCH($CM531,$CN$2:$CN$1089,0)+1,0)</f>
      </c>
      <c r="DK531">
        <f>IFERROR(INDEX($CO$2:$CO$1089,MATCH($CM531,$CN$2:$CN$1089,0)),0)</f>
      </c>
      <c r="DL531">
        <f>IFERROR(INDEX($AS:$AS,MATCH($O531,$AR:$AR,0))&amp;"","")</f>
      </c>
      <c r="DP531">
        <f>IF($GS531&gt;=1,INDEX($DM:$DM,$GR531+1),"")</f>
      </c>
      <c r="DQ531">
        <f>IF($GS531&gt;=2,INDEX($DM:$DM,$GR531+2),"")</f>
      </c>
      <c r="DR531">
        <f>IF($GS531&gt;=3,INDEX($DM:$DM,$GR531+3),"")</f>
      </c>
      <c r="DS531">
        <f>IF($GS531&gt;=4,INDEX($DM:$DM,$GR531+4),"")</f>
      </c>
      <c r="DT531">
        <f>IF($GS531&gt;=5,INDEX($DM:$DM,$GR531+5),"")</f>
      </c>
      <c r="DU531">
        <f>IF($GS531&gt;=6,INDEX($DM:$DM,$GR531+6),"")</f>
      </c>
      <c r="DV531">
        <f>IF($GS531&gt;=7,INDEX($DM:$DM,$GR531+7),"")</f>
      </c>
      <c r="DW531">
        <f>IF($GS531&gt;=8,INDEX($DM:$DM,$GR531+8),"")</f>
      </c>
      <c r="DX531">
        <f>IF($GS531&gt;=9,INDEX($DM:$DM,$GR531+9),"")</f>
      </c>
      <c r="DY531">
        <f>IF($GS531&gt;=10,INDEX($DM:$DM,$GR531+10),"")</f>
      </c>
      <c r="DZ531">
        <f>IF($GS531&gt;=11,INDEX($DM:$DM,$GR531+11),"")</f>
      </c>
      <c r="EA531">
        <f>IF($GS531&gt;=12,INDEX($DM:$DM,$GR531+12),"")</f>
      </c>
      <c r="EB531">
        <f>IF($GS531&gt;=13,INDEX($DM:$DM,$GR531+13),"")</f>
      </c>
      <c r="EC531">
        <f>IF($GS531&gt;=14,INDEX($DM:$DM,$GR531+14),"")</f>
      </c>
      <c r="ED531">
        <f>IF($GS531&gt;=15,INDEX($DM:$DM,$GR531+15),"")</f>
      </c>
      <c r="EE531">
        <f>IF($GS531&gt;=16,INDEX($DM:$DM,$GR531+16),"")</f>
      </c>
      <c r="EF531">
        <f>IF($GS531&gt;=17,INDEX($DM:$DM,$GR531+17),"")</f>
      </c>
      <c r="EG531">
        <f>IF($GS531&gt;=18,INDEX($DM:$DM,$GR531+18),"")</f>
      </c>
      <c r="EH531">
        <f>IF($GS531&gt;=19,INDEX($DM:$DM,$GR531+19),"")</f>
      </c>
      <c r="EI531">
        <f>IF($GS531&gt;=20,INDEX($DM:$DM,$GR531+20),"")</f>
      </c>
      <c r="EJ531">
        <f>IF($GS531&gt;=21,INDEX($DM:$DM,$GR531+21),"")</f>
      </c>
      <c r="EK531">
        <f>IF($GS531&gt;=22,INDEX($DM:$DM,$GR531+22),"")</f>
      </c>
      <c r="EL531">
        <f>IF($GS531&gt;=23,INDEX($DM:$DM,$GR531+23),"")</f>
      </c>
      <c r="EM531">
        <f>IF($GS531&gt;=24,INDEX($DM:$DM,$GR531+24),"")</f>
      </c>
      <c r="EN531">
        <f>IF($GS531&gt;=25,INDEX($DM:$DM,$GR531+25),"")</f>
      </c>
      <c r="EO531">
        <f>IF($GS531&gt;=26,INDEX($DM:$DM,$GR531+26),"")</f>
      </c>
      <c r="EP531">
        <f>IF($GS531&gt;=27,INDEX($DM:$DM,$GR531+27),"")</f>
      </c>
      <c r="EQ531">
        <f>IF($GS531&gt;=28,INDEX($DM:$DM,$GR531+28),"")</f>
      </c>
      <c r="ER531">
        <f>IF($GS531&gt;=29,INDEX($DM:$DM,$GR531+29),"")</f>
      </c>
      <c r="ES531">
        <f>IF($GS531&gt;=30,INDEX($DM:$DM,$GR531+30),"")</f>
      </c>
      <c r="ET531">
        <f>IF($GS531&gt;=31,INDEX($DM:$DM,$GR531+31),"")</f>
      </c>
      <c r="EU531">
        <f>IF($GS531&gt;=32,INDEX($DM:$DM,$GR531+32),"")</f>
      </c>
      <c r="EV531">
        <f>IF($GS531&gt;=33,INDEX($DM:$DM,$GR531+33),"")</f>
      </c>
      <c r="EW531">
        <f>IF($GS531&gt;=34,INDEX($DM:$DM,$GR531+34),"")</f>
      </c>
      <c r="EX531">
        <f>IF($GS531&gt;=35,INDEX($DM:$DM,$GR531+35),"")</f>
      </c>
      <c r="EY531">
        <f>IF($GS531&gt;=36,INDEX($DM:$DM,$GR531+36),"")</f>
      </c>
      <c r="EZ531">
        <f>IF($GS531&gt;=37,INDEX($DM:$DM,$GR531+37),"")</f>
      </c>
      <c r="FA531">
        <f>IF($GS531&gt;=38,INDEX($DM:$DM,$GR531+38),"")</f>
      </c>
      <c r="FB531">
        <f>IF($GS531&gt;=39,INDEX($DM:$DM,$GR531+39),"")</f>
      </c>
      <c r="FC531">
        <f>IF($GS531&gt;=40,INDEX($DM:$DM,$GR531+40),"")</f>
      </c>
      <c r="FD531">
        <f>IF($GS531&gt;=1,INDEX($DN:$DN,$GR531+1),"")</f>
      </c>
      <c r="FE531">
        <f>IF($GS531&gt;=2,INDEX($DN:$DN,$GR531+2),"")</f>
      </c>
      <c r="FF531">
        <f>IF($GS531&gt;=3,INDEX($DN:$DN,$GR531+3),"")</f>
      </c>
      <c r="FG531">
        <f>IF($GS531&gt;=4,INDEX($DN:$DN,$GR531+4),"")</f>
      </c>
      <c r="FH531">
        <f>IF($GS531&gt;=5,INDEX($DN:$DN,$GR531+5),"")</f>
      </c>
      <c r="FI531">
        <f>IF($GS531&gt;=6,INDEX($DN:$DN,$GR531+6),"")</f>
      </c>
      <c r="FJ531">
        <f>IF($GS531&gt;=7,INDEX($DN:$DN,$GR531+7),"")</f>
      </c>
      <c r="FK531">
        <f>IF($GS531&gt;=8,INDEX($DN:$DN,$GR531+8),"")</f>
      </c>
      <c r="FL531">
        <f>IF($GS531&gt;=9,INDEX($DN:$DN,$GR531+9),"")</f>
      </c>
      <c r="FM531">
        <f>IF($GS531&gt;=10,INDEX($DN:$DN,$GR531+10),"")</f>
      </c>
      <c r="FN531">
        <f>IF($GS531&gt;=11,INDEX($DN:$DN,$GR531+11),"")</f>
      </c>
      <c r="FO531">
        <f>IF($GS531&gt;=12,INDEX($DN:$DN,$GR531+12),"")</f>
      </c>
      <c r="FP531">
        <f>IF($GS531&gt;=13,INDEX($DN:$DN,$GR531+13),"")</f>
      </c>
      <c r="FQ531">
        <f>IF($GS531&gt;=14,INDEX($DN:$DN,$GR531+14),"")</f>
      </c>
      <c r="FR531">
        <f>IF($GS531&gt;=15,INDEX($DN:$DN,$GR531+15),"")</f>
      </c>
      <c r="FS531">
        <f>IF($GS531&gt;=16,INDEX($DN:$DN,$GR531+16),"")</f>
      </c>
      <c r="FT531">
        <f>IF($GS531&gt;=17,INDEX($DN:$DN,$GR531+17),"")</f>
      </c>
      <c r="FU531">
        <f>IF($GS531&gt;=18,INDEX($DN:$DN,$GR531+18),"")</f>
      </c>
      <c r="FV531">
        <f>IF($GS531&gt;=19,INDEX($DN:$DN,$GR531+19),"")</f>
      </c>
      <c r="FW531">
        <f>IF($GS531&gt;=20,INDEX($DN:$DN,$GR531+20),"")</f>
      </c>
      <c r="FX531">
        <f>IF($GS531&gt;=21,INDEX($DN:$DN,$GR531+21),"")</f>
      </c>
      <c r="FY531">
        <f>IF($GS531&gt;=22,INDEX($DN:$DN,$GR531+22),"")</f>
      </c>
      <c r="FZ531">
        <f>IF($GS531&gt;=23,INDEX($DN:$DN,$GR531+23),"")</f>
      </c>
      <c r="GA531">
        <f>IF($GS531&gt;=24,INDEX($DN:$DN,$GR531+24),"")</f>
      </c>
      <c r="GB531">
        <f>IF($GS531&gt;=25,INDEX($DN:$DN,$GR531+25),"")</f>
      </c>
      <c r="GC531">
        <f>IF($GS531&gt;=26,INDEX($DN:$DN,$GR531+26),"")</f>
      </c>
      <c r="GD531">
        <f>IF($GS531&gt;=27,INDEX($DN:$DN,$GR531+27),"")</f>
      </c>
      <c r="GE531">
        <f>IF($GS531&gt;=28,INDEX($DN:$DN,$GR531+28),"")</f>
      </c>
      <c r="GF531">
        <f>IF($GS531&gt;=29,INDEX($DN:$DN,$GR531+29),"")</f>
      </c>
      <c r="GG531">
        <f>IF($GS531&gt;=30,INDEX($DN:$DN,$GR531+30),"")</f>
      </c>
      <c r="GH531">
        <f>IF($GS531&gt;=31,INDEX($DN:$DN,$GR531+31),"")</f>
      </c>
      <c r="GI531">
        <f>IF($GS531&gt;=32,INDEX($DN:$DN,$GR531+32),"")</f>
      </c>
      <c r="GJ531">
        <f>IF($GS531&gt;=33,INDEX($DN:$DN,$GR531+33),"")</f>
      </c>
      <c r="GK531">
        <f>IF($GS531&gt;=34,INDEX($DN:$DN,$GR531+34),"")</f>
      </c>
      <c r="GL531">
        <f>IF($GS531&gt;=35,INDEX($DN:$DN,$GR531+35),"")</f>
      </c>
      <c r="GM531">
        <f>IF($GS531&gt;=36,INDEX($DN:$DN,$GR531+36),"")</f>
      </c>
      <c r="GN531">
        <f>IF($GS531&gt;=37,INDEX($DN:$DN,$GR531+37),"")</f>
      </c>
      <c r="GO531">
        <f>IF($GS531&gt;=38,INDEX($DN:$DN,$GR531+38),"")</f>
      </c>
      <c r="GP531">
        <f>IF($GS531&gt;=39,INDEX($DN:$DN,$GR531+39),"")</f>
      </c>
      <c r="GQ531">
        <f>IF($GS531&gt;=40,INDEX($DN:$DN,$GR531+40),"")</f>
      </c>
      <c r="GR531">
        <f>IFERROR(MATCH($DL531,$DM$2:$DM$148,0)+1,0)</f>
      </c>
      <c r="GS531">
        <f>IFERROR(INDEX($DO$2:$DO$148,MATCH($DL531,$DM$2:$DM$148,0)),0)</f>
      </c>
      <c r="GT531">
        <f>IFERROR(MATCH($Z531,$DP$531:$FC$531,0),0)</f>
      </c>
      <c r="GU531">
        <f>IF($GT531&gt;0,INDEX($FD$531:$GQ$531,$GT531),"")</f>
      </c>
      <c r="GX531">
        <f>IF($JG531&gt;=1,INDEX($GV:$GV,$JF531+1),"")</f>
      </c>
      <c r="GY531">
        <f>IF($JG531&gt;=2,INDEX($GV:$GV,$JF531+2),"")</f>
      </c>
      <c r="GZ531">
        <f>IF($JG531&gt;=3,INDEX($GV:$GV,$JF531+3),"")</f>
      </c>
      <c r="HA531">
        <f>IF($JG531&gt;=4,INDEX($GV:$GV,$JF531+4),"")</f>
      </c>
      <c r="HB531">
        <f>IF($JG531&gt;=5,INDEX($GV:$GV,$JF531+5),"")</f>
      </c>
      <c r="HC531">
        <f>IF($JG531&gt;=6,INDEX($GV:$GV,$JF531+6),"")</f>
      </c>
      <c r="HD531">
        <f>IF($JG531&gt;=7,INDEX($GV:$GV,$JF531+7),"")</f>
      </c>
      <c r="HE531">
        <f>IF($JG531&gt;=8,INDEX($GV:$GV,$JF531+8),"")</f>
      </c>
      <c r="HF531">
        <f>IF($JG531&gt;=9,INDEX($GV:$GV,$JF531+9),"")</f>
      </c>
      <c r="HG531">
        <f>IF($JG531&gt;=10,INDEX($GV:$GV,$JF531+10),"")</f>
      </c>
      <c r="HH531">
        <f>IF($JG531&gt;=11,INDEX($GV:$GV,$JF531+11),"")</f>
      </c>
      <c r="HI531">
        <f>IF($JG531&gt;=12,INDEX($GV:$GV,$JF531+12),"")</f>
      </c>
      <c r="HJ531">
        <f>IF($JG531&gt;=13,INDEX($GV:$GV,$JF531+13),"")</f>
      </c>
      <c r="HK531">
        <f>IF($JG531&gt;=14,INDEX($GV:$GV,$JF531+14),"")</f>
      </c>
      <c r="HL531">
        <f>IF($JG531&gt;=15,INDEX($GV:$GV,$JF531+15),"")</f>
      </c>
      <c r="HM531">
        <f>IF($JG531&gt;=16,INDEX($GV:$GV,$JF531+16),"")</f>
      </c>
      <c r="HN531">
        <f>IF($JG531&gt;=17,INDEX($GV:$GV,$JF531+17),"")</f>
      </c>
      <c r="HO531">
        <f>IF($JG531&gt;=18,INDEX($GV:$GV,$JF531+18),"")</f>
      </c>
      <c r="HP531">
        <f>IF($JG531&gt;=19,INDEX($GV:$GV,$JF531+19),"")</f>
      </c>
      <c r="HQ531">
        <f>IF($JG531&gt;=20,INDEX($GV:$GV,$JF531+20),"")</f>
      </c>
      <c r="HR531">
        <f>IF($JG531&gt;=21,INDEX($GV:$GV,$JF531+21),"")</f>
      </c>
      <c r="HS531">
        <f>IF($JG531&gt;=22,INDEX($GV:$GV,$JF531+22),"")</f>
      </c>
      <c r="HT531">
        <f>IF($JG531&gt;=23,INDEX($GV:$GV,$JF531+23),"")</f>
      </c>
      <c r="HU531">
        <f>IF($JG531&gt;=24,INDEX($GV:$GV,$JF531+24),"")</f>
      </c>
      <c r="HV531">
        <f>IF($JG531&gt;=25,INDEX($GV:$GV,$JF531+25),"")</f>
      </c>
      <c r="HW531">
        <f>IF($JG531&gt;=26,INDEX($GV:$GV,$JF531+26),"")</f>
      </c>
      <c r="HX531">
        <f>IF($JG531&gt;=27,INDEX($GV:$GV,$JF531+27),"")</f>
      </c>
      <c r="HY531">
        <f>IF($JG531&gt;=28,INDEX($GV:$GV,$JF531+28),"")</f>
      </c>
      <c r="HZ531">
        <f>IF($JG531&gt;=29,INDEX($GV:$GV,$JF531+29),"")</f>
      </c>
      <c r="IA531">
        <f>IF($JG531&gt;=30,INDEX($GV:$GV,$JF531+30),"")</f>
      </c>
      <c r="IB531">
        <f>IF($JG531&gt;=31,INDEX($GV:$GV,$JF531+31),"")</f>
      </c>
      <c r="IC531">
        <f>IF($JG531&gt;=32,INDEX($GV:$GV,$JF531+32),"")</f>
      </c>
      <c r="ID531">
        <f>IF($JG531&gt;=33,INDEX($GV:$GV,$JF531+33),"")</f>
      </c>
      <c r="IE531">
        <f>IF($JG531&gt;=34,INDEX($GV:$GV,$JF531+34),"")</f>
      </c>
      <c r="IF531">
        <f>IF($JG531&gt;=35,INDEX($GV:$GV,$JF531+35),"")</f>
      </c>
      <c r="IG531">
        <f>IF($JG531&gt;=36,INDEX($GV:$GV,$JF531+36),"")</f>
      </c>
      <c r="IH531">
        <f>IF($JG531&gt;=37,INDEX($GV:$GV,$JF531+37),"")</f>
      </c>
      <c r="II531">
        <f>IF($JG531&gt;=38,INDEX($GV:$GV,$JF531+38),"")</f>
      </c>
      <c r="IJ531">
        <f>IF($JG531&gt;=39,INDEX($GV:$GV,$JF531+39),"")</f>
      </c>
      <c r="IK531">
        <f>IF($JG531&gt;=40,INDEX($GV:$GV,$JF531+40),"")</f>
      </c>
      <c r="IL531">
        <f>IF($JG531&gt;=41,INDEX($GV:$GV,$JF531+41),"")</f>
      </c>
      <c r="IM531">
        <f>IF($JG531&gt;=42,INDEX($GV:$GV,$JF531+42),"")</f>
      </c>
      <c r="IN531">
        <f>IF($JG531&gt;=43,INDEX($GV:$GV,$JF531+43),"")</f>
      </c>
      <c r="IO531">
        <f>IF($JG531&gt;=44,INDEX($GV:$GV,$JF531+44),"")</f>
      </c>
      <c r="IP531">
        <f>IF($JG531&gt;=45,INDEX($GV:$GV,$JF531+45),"")</f>
      </c>
      <c r="IQ531">
        <f>IF($JG531&gt;=46,INDEX($GV:$GV,$JF531+46),"")</f>
      </c>
      <c r="IR531">
        <f>IF($JG531&gt;=47,INDEX($GV:$GV,$JF531+47),"")</f>
      </c>
      <c r="IS531">
        <f>IF($JG531&gt;=48,INDEX($GV:$GV,$JF531+48),"")</f>
      </c>
      <c r="IT531">
        <f>IF($JG531&gt;=49,INDEX($GV:$GV,$JF531+49),"")</f>
      </c>
      <c r="IU531">
        <f>IF($JG531&gt;=50,INDEX($GV:$GV,$JF531+50),"")</f>
      </c>
      <c r="IV531">
        <f>IF($JG531&gt;=51,INDEX($GV:$GV,$JF531+51),"")</f>
      </c>
      <c r="IW531">
        <f>IF($JG531&gt;=52,INDEX($GV:$GV,$JF531+52),"")</f>
      </c>
      <c r="IX531">
        <f>IF($JG531&gt;=53,INDEX($GV:$GV,$JF531+53),"")</f>
      </c>
      <c r="IY531">
        <f>IF($JG531&gt;=54,INDEX($GV:$GV,$JF531+54),"")</f>
      </c>
      <c r="IZ531">
        <f>IF($JG531&gt;=55,INDEX($GV:$GV,$JF531+55),"")</f>
      </c>
      <c r="JA531">
        <f>IF($JG531&gt;=56,INDEX($GV:$GV,$JF531+56),"")</f>
      </c>
      <c r="JB531">
        <f>IF($JG531&gt;=57,INDEX($GV:$GV,$JF531+57),"")</f>
      </c>
      <c r="JC531">
        <f>IF($JG531&gt;=58,INDEX($GV:$GV,$JF531+58),"")</f>
      </c>
      <c r="JD531">
        <f>IF($JG531&gt;=59,INDEX($GV:$GV,$JF531+59),"")</f>
      </c>
      <c r="JE531">
        <f>IF($JG531&gt;=60,INDEX($GV:$GV,$JF531+60),"")</f>
      </c>
      <c r="JF531">
        <f>IFERROR(MATCH($GU531,$GV$2:$GV$322,0)+1,0)</f>
      </c>
      <c r="JG531">
        <f>IFERROR(INDEX($GW$2:$GW$322,MATCH($GU531,$GV$2:$GV$322,0)),0)</f>
      </c>
      <c r="JH531" t="s">
        <v>44</v>
      </c>
      <c r="JI531" t="s">
        <v>44</v>
      </c>
    </row>
    <row r="532" spans="1:269" x14ac:dyDescent="0.25">
      <c r="R532">
        <f>IF(OR($U532="",$Q532=""),"",IFERROR($U532/$Q532,0))</f>
      </c>
      <c r="S532">
        <f>IF($U532="","",
SUM($T532,$V532,$AA532,$W532,$Y532)*
(1-IF($AB532="",0,VALUE($AB532)/100)))</f>
      </c>
      <c r="T532">
        <f>IF($U532="","",$U532)</f>
      </c>
      <c r="V532">
        <f>IF($U532="","",
IF($O532="","",
IF(ISNUMBER(SEARCH("exempt",LOWER($O532))),0,
$U532*(VALUE(SUBSTITUTE($O532,"%",""))/100))))</f>
      </c>
      <c r="AC532">
        <f>IFERROR(IF(FIND(" - ",$K532)&gt;0,MID($K532,FIND(" - ",$K532)+3,LEN($K532)),""),"")</f>
      </c>
      <c r="AL532" t="s">
        <v>1424</v>
      </c>
      <c r="AT532">
        <f>IFERROR(LEFT($K532,FIND(" - ",$K532)-1),$K532)</f>
      </c>
      <c r="AW532">
        <f>IF($CL532&gt;=1,INDEX($AU:$AU,$CK532+1),"")</f>
      </c>
      <c r="AX532">
        <f>IF($CL532&gt;=2,INDEX($AU:$AU,$CK532+2),"")</f>
      </c>
      <c r="AY532">
        <f>IF($CL532&gt;=3,INDEX($AU:$AU,$CK532+3),"")</f>
      </c>
      <c r="AZ532">
        <f>IF($CL532&gt;=4,INDEX($AU:$AU,$CK532+4),"")</f>
      </c>
      <c r="BA532">
        <f>IF($CL532&gt;=5,INDEX($AU:$AU,$CK532+5),"")</f>
      </c>
      <c r="BB532">
        <f>IF($CL532&gt;=6,INDEX($AU:$AU,$CK532+6),"")</f>
      </c>
      <c r="BC532">
        <f>IF($CL532&gt;=7,INDEX($AU:$AU,$CK532+7),"")</f>
      </c>
      <c r="BD532">
        <f>IF($CL532&gt;=8,INDEX($AU:$AU,$CK532+8),"")</f>
      </c>
      <c r="BE532">
        <f>IF($CL532&gt;=9,INDEX($AU:$AU,$CK532+9),"")</f>
      </c>
      <c r="BF532">
        <f>IF($CL532&gt;=10,INDEX($AU:$AU,$CK532+10),"")</f>
      </c>
      <c r="BG532">
        <f>IF($CL532&gt;=11,INDEX($AU:$AU,$CK532+11),"")</f>
      </c>
      <c r="BH532">
        <f>IF($CL532&gt;=12,INDEX($AU:$AU,$CK532+12),"")</f>
      </c>
      <c r="BI532">
        <f>IF($CL532&gt;=13,INDEX($AU:$AU,$CK532+13),"")</f>
      </c>
      <c r="BJ532">
        <f>IF($CL532&gt;=14,INDEX($AU:$AU,$CK532+14),"")</f>
      </c>
      <c r="BK532">
        <f>IF($CL532&gt;=15,INDEX($AU:$AU,$CK532+15),"")</f>
      </c>
      <c r="BL532">
        <f>IF($CL532&gt;=16,INDEX($AU:$AU,$CK532+16),"")</f>
      </c>
      <c r="BM532">
        <f>IF($CL532&gt;=17,INDEX($AU:$AU,$CK532+17),"")</f>
      </c>
      <c r="BN532">
        <f>IF($CL532&gt;=18,INDEX($AU:$AU,$CK532+18),"")</f>
      </c>
      <c r="BO532">
        <f>IF($CL532&gt;=19,INDEX($AU:$AU,$CK532+19),"")</f>
      </c>
      <c r="BP532">
        <f>IF($CL532&gt;=20,INDEX($AU:$AU,$CK532+20),"")</f>
      </c>
      <c r="BQ532">
        <f>IF($CL532&gt;=21,INDEX($AU:$AU,$CK532+21),"")</f>
      </c>
      <c r="BR532">
        <f>IF($CL532&gt;=22,INDEX($AU:$AU,$CK532+22),"")</f>
      </c>
      <c r="BS532">
        <f>IF($CL532&gt;=23,INDEX($AU:$AU,$CK532+23),"")</f>
      </c>
      <c r="BT532">
        <f>IF($CL532&gt;=24,INDEX($AU:$AU,$CK532+24),"")</f>
      </c>
      <c r="BU532">
        <f>IF($CL532&gt;=25,INDEX($AU:$AU,$CK532+25),"")</f>
      </c>
      <c r="BV532">
        <f>IF($CL532&gt;=26,INDEX($AU:$AU,$CK532+26),"")</f>
      </c>
      <c r="BW532">
        <f>IF($CL532&gt;=27,INDEX($AU:$AU,$CK532+27),"")</f>
      </c>
      <c r="BX532">
        <f>IF($CL532&gt;=28,INDEX($AU:$AU,$CK532+28),"")</f>
      </c>
      <c r="BY532">
        <f>IF($CL532&gt;=29,INDEX($AU:$AU,$CK532+29),"")</f>
      </c>
      <c r="BZ532">
        <f>IF($CL532&gt;=30,INDEX($AU:$AU,$CK532+30),"")</f>
      </c>
      <c r="CA532">
        <f>IF($CL532&gt;=31,INDEX($AU:$AU,$CK532+31),"")</f>
      </c>
      <c r="CB532">
        <f>IF($CL532&gt;=32,INDEX($AU:$AU,$CK532+32),"")</f>
      </c>
      <c r="CC532">
        <f>IF($CL532&gt;=33,INDEX($AU:$AU,$CK532+33),"")</f>
      </c>
      <c r="CD532">
        <f>IF($CL532&gt;=34,INDEX($AU:$AU,$CK532+34),"")</f>
      </c>
      <c r="CE532">
        <f>IF($CL532&gt;=35,INDEX($AU:$AU,$CK532+35),"")</f>
      </c>
      <c r="CF532">
        <f>IF($CL532&gt;=36,INDEX($AU:$AU,$CK532+36),"")</f>
      </c>
      <c r="CG532">
        <f>IF($CL532&gt;=37,INDEX($AU:$AU,$CK532+37),"")</f>
      </c>
      <c r="CH532">
        <f>IF($CL532&gt;=38,INDEX($AU:$AU,$CK532+38),"")</f>
      </c>
      <c r="CI532">
        <f>IF($CL532&gt;=39,INDEX($AU:$AU,$CK532+39),"")</f>
      </c>
      <c r="CJ532">
        <f>IF($CL532&gt;=40,INDEX($AU:$AU,$CK532+40),"")</f>
      </c>
      <c r="CK532">
        <f>IFERROR(MATCH($AT532,$AU$2:$AU$133,0)+1,0)</f>
      </c>
      <c r="CL532">
        <f>IFERROR(INDEX($AV$2:$AV$133,MATCH($AT532,$AU$2:$AU$133,0)),0)</f>
      </c>
      <c r="CM532">
        <f>IFERROR(LEFT($L532,FIND(" - ",$L532)-1),$L532)</f>
      </c>
      <c r="CN532" t="s">
        <v>284</v>
      </c>
      <c r="CP532">
        <f>IF($DK532&gt;=1,INDEX($CN:$CN,$DJ532+1),"")</f>
      </c>
      <c r="CQ532">
        <f>IF($DK532&gt;=2,INDEX($CN:$CN,$DJ532+2),"")</f>
      </c>
      <c r="CR532">
        <f>IF($DK532&gt;=3,INDEX($CN:$CN,$DJ532+3),"")</f>
      </c>
      <c r="CS532">
        <f>IF($DK532&gt;=4,INDEX($CN:$CN,$DJ532+4),"")</f>
      </c>
      <c r="CT532">
        <f>IF($DK532&gt;=5,INDEX($CN:$CN,$DJ532+5),"")</f>
      </c>
      <c r="CU532">
        <f>IF($DK532&gt;=6,INDEX($CN:$CN,$DJ532+6),"")</f>
      </c>
      <c r="CV532">
        <f>IF($DK532&gt;=7,INDEX($CN:$CN,$DJ532+7),"")</f>
      </c>
      <c r="CW532">
        <f>IF($DK532&gt;=8,INDEX($CN:$CN,$DJ532+8),"")</f>
      </c>
      <c r="CX532">
        <f>IF($DK532&gt;=9,INDEX($CN:$CN,$DJ532+9),"")</f>
      </c>
      <c r="CY532">
        <f>IF($DK532&gt;=10,INDEX($CN:$CN,$DJ532+10),"")</f>
      </c>
      <c r="CZ532">
        <f>IF($DK532&gt;=11,INDEX($CN:$CN,$DJ532+11),"")</f>
      </c>
      <c r="DA532">
        <f>IF($DK532&gt;=12,INDEX($CN:$CN,$DJ532+12),"")</f>
      </c>
      <c r="DB532">
        <f>IF($DK532&gt;=13,INDEX($CN:$CN,$DJ532+13),"")</f>
      </c>
      <c r="DC532">
        <f>IF($DK532&gt;=14,INDEX($CN:$CN,$DJ532+14),"")</f>
      </c>
      <c r="DD532">
        <f>IF($DK532&gt;=15,INDEX($CN:$CN,$DJ532+15),"")</f>
      </c>
      <c r="DE532">
        <f>IF($DK532&gt;=16,INDEX($CN:$CN,$DJ532+16),"")</f>
      </c>
      <c r="DF532">
        <f>IF($DK532&gt;=17,INDEX($CN:$CN,$DJ532+17),"")</f>
      </c>
      <c r="DG532">
        <f>IF($DK532&gt;=18,INDEX($CN:$CN,$DJ532+18),"")</f>
      </c>
      <c r="DH532">
        <f>IF($DK532&gt;=19,INDEX($CN:$CN,$DJ532+19),"")</f>
      </c>
      <c r="DI532">
        <f>IF($DK532&gt;=20,INDEX($CN:$CN,$DJ532+20),"")</f>
      </c>
      <c r="DJ532">
        <f>IFERROR(MATCH($CM532,$CN$2:$CN$1089,0)+1,0)</f>
      </c>
      <c r="DK532">
        <f>IFERROR(INDEX($CO$2:$CO$1089,MATCH($CM532,$CN$2:$CN$1089,0)),0)</f>
      </c>
      <c r="DL532">
        <f>IFERROR(INDEX($AS:$AS,MATCH($O532,$AR:$AR,0))&amp;"","")</f>
      </c>
      <c r="DP532">
        <f>IF($GS532&gt;=1,INDEX($DM:$DM,$GR532+1),"")</f>
      </c>
      <c r="DQ532">
        <f>IF($GS532&gt;=2,INDEX($DM:$DM,$GR532+2),"")</f>
      </c>
      <c r="DR532">
        <f>IF($GS532&gt;=3,INDEX($DM:$DM,$GR532+3),"")</f>
      </c>
      <c r="DS532">
        <f>IF($GS532&gt;=4,INDEX($DM:$DM,$GR532+4),"")</f>
      </c>
      <c r="DT532">
        <f>IF($GS532&gt;=5,INDEX($DM:$DM,$GR532+5),"")</f>
      </c>
      <c r="DU532">
        <f>IF($GS532&gt;=6,INDEX($DM:$DM,$GR532+6),"")</f>
      </c>
      <c r="DV532">
        <f>IF($GS532&gt;=7,INDEX($DM:$DM,$GR532+7),"")</f>
      </c>
      <c r="DW532">
        <f>IF($GS532&gt;=8,INDEX($DM:$DM,$GR532+8),"")</f>
      </c>
      <c r="DX532">
        <f>IF($GS532&gt;=9,INDEX($DM:$DM,$GR532+9),"")</f>
      </c>
      <c r="DY532">
        <f>IF($GS532&gt;=10,INDEX($DM:$DM,$GR532+10),"")</f>
      </c>
      <c r="DZ532">
        <f>IF($GS532&gt;=11,INDEX($DM:$DM,$GR532+11),"")</f>
      </c>
      <c r="EA532">
        <f>IF($GS532&gt;=12,INDEX($DM:$DM,$GR532+12),"")</f>
      </c>
      <c r="EB532">
        <f>IF($GS532&gt;=13,INDEX($DM:$DM,$GR532+13),"")</f>
      </c>
      <c r="EC532">
        <f>IF($GS532&gt;=14,INDEX($DM:$DM,$GR532+14),"")</f>
      </c>
      <c r="ED532">
        <f>IF($GS532&gt;=15,INDEX($DM:$DM,$GR532+15),"")</f>
      </c>
      <c r="EE532">
        <f>IF($GS532&gt;=16,INDEX($DM:$DM,$GR532+16),"")</f>
      </c>
      <c r="EF532">
        <f>IF($GS532&gt;=17,INDEX($DM:$DM,$GR532+17),"")</f>
      </c>
      <c r="EG532">
        <f>IF($GS532&gt;=18,INDEX($DM:$DM,$GR532+18),"")</f>
      </c>
      <c r="EH532">
        <f>IF($GS532&gt;=19,INDEX($DM:$DM,$GR532+19),"")</f>
      </c>
      <c r="EI532">
        <f>IF($GS532&gt;=20,INDEX($DM:$DM,$GR532+20),"")</f>
      </c>
      <c r="EJ532">
        <f>IF($GS532&gt;=21,INDEX($DM:$DM,$GR532+21),"")</f>
      </c>
      <c r="EK532">
        <f>IF($GS532&gt;=22,INDEX($DM:$DM,$GR532+22),"")</f>
      </c>
      <c r="EL532">
        <f>IF($GS532&gt;=23,INDEX($DM:$DM,$GR532+23),"")</f>
      </c>
      <c r="EM532">
        <f>IF($GS532&gt;=24,INDEX($DM:$DM,$GR532+24),"")</f>
      </c>
      <c r="EN532">
        <f>IF($GS532&gt;=25,INDEX($DM:$DM,$GR532+25),"")</f>
      </c>
      <c r="EO532">
        <f>IF($GS532&gt;=26,INDEX($DM:$DM,$GR532+26),"")</f>
      </c>
      <c r="EP532">
        <f>IF($GS532&gt;=27,INDEX($DM:$DM,$GR532+27),"")</f>
      </c>
      <c r="EQ532">
        <f>IF($GS532&gt;=28,INDEX($DM:$DM,$GR532+28),"")</f>
      </c>
      <c r="ER532">
        <f>IF($GS532&gt;=29,INDEX($DM:$DM,$GR532+29),"")</f>
      </c>
      <c r="ES532">
        <f>IF($GS532&gt;=30,INDEX($DM:$DM,$GR532+30),"")</f>
      </c>
      <c r="ET532">
        <f>IF($GS532&gt;=31,INDEX($DM:$DM,$GR532+31),"")</f>
      </c>
      <c r="EU532">
        <f>IF($GS532&gt;=32,INDEX($DM:$DM,$GR532+32),"")</f>
      </c>
      <c r="EV532">
        <f>IF($GS532&gt;=33,INDEX($DM:$DM,$GR532+33),"")</f>
      </c>
      <c r="EW532">
        <f>IF($GS532&gt;=34,INDEX($DM:$DM,$GR532+34),"")</f>
      </c>
      <c r="EX532">
        <f>IF($GS532&gt;=35,INDEX($DM:$DM,$GR532+35),"")</f>
      </c>
      <c r="EY532">
        <f>IF($GS532&gt;=36,INDEX($DM:$DM,$GR532+36),"")</f>
      </c>
      <c r="EZ532">
        <f>IF($GS532&gt;=37,INDEX($DM:$DM,$GR532+37),"")</f>
      </c>
      <c r="FA532">
        <f>IF($GS532&gt;=38,INDEX($DM:$DM,$GR532+38),"")</f>
      </c>
      <c r="FB532">
        <f>IF($GS532&gt;=39,INDEX($DM:$DM,$GR532+39),"")</f>
      </c>
      <c r="FC532">
        <f>IF($GS532&gt;=40,INDEX($DM:$DM,$GR532+40),"")</f>
      </c>
      <c r="FD532">
        <f>IF($GS532&gt;=1,INDEX($DN:$DN,$GR532+1),"")</f>
      </c>
      <c r="FE532">
        <f>IF($GS532&gt;=2,INDEX($DN:$DN,$GR532+2),"")</f>
      </c>
      <c r="FF532">
        <f>IF($GS532&gt;=3,INDEX($DN:$DN,$GR532+3),"")</f>
      </c>
      <c r="FG532">
        <f>IF($GS532&gt;=4,INDEX($DN:$DN,$GR532+4),"")</f>
      </c>
      <c r="FH532">
        <f>IF($GS532&gt;=5,INDEX($DN:$DN,$GR532+5),"")</f>
      </c>
      <c r="FI532">
        <f>IF($GS532&gt;=6,INDEX($DN:$DN,$GR532+6),"")</f>
      </c>
      <c r="FJ532">
        <f>IF($GS532&gt;=7,INDEX($DN:$DN,$GR532+7),"")</f>
      </c>
      <c r="FK532">
        <f>IF($GS532&gt;=8,INDEX($DN:$DN,$GR532+8),"")</f>
      </c>
      <c r="FL532">
        <f>IF($GS532&gt;=9,INDEX($DN:$DN,$GR532+9),"")</f>
      </c>
      <c r="FM532">
        <f>IF($GS532&gt;=10,INDEX($DN:$DN,$GR532+10),"")</f>
      </c>
      <c r="FN532">
        <f>IF($GS532&gt;=11,INDEX($DN:$DN,$GR532+11),"")</f>
      </c>
      <c r="FO532">
        <f>IF($GS532&gt;=12,INDEX($DN:$DN,$GR532+12),"")</f>
      </c>
      <c r="FP532">
        <f>IF($GS532&gt;=13,INDEX($DN:$DN,$GR532+13),"")</f>
      </c>
      <c r="FQ532">
        <f>IF($GS532&gt;=14,INDEX($DN:$DN,$GR532+14),"")</f>
      </c>
      <c r="FR532">
        <f>IF($GS532&gt;=15,INDEX($DN:$DN,$GR532+15),"")</f>
      </c>
      <c r="FS532">
        <f>IF($GS532&gt;=16,INDEX($DN:$DN,$GR532+16),"")</f>
      </c>
      <c r="FT532">
        <f>IF($GS532&gt;=17,INDEX($DN:$DN,$GR532+17),"")</f>
      </c>
      <c r="FU532">
        <f>IF($GS532&gt;=18,INDEX($DN:$DN,$GR532+18),"")</f>
      </c>
      <c r="FV532">
        <f>IF($GS532&gt;=19,INDEX($DN:$DN,$GR532+19),"")</f>
      </c>
      <c r="FW532">
        <f>IF($GS532&gt;=20,INDEX($DN:$DN,$GR532+20),"")</f>
      </c>
      <c r="FX532">
        <f>IF($GS532&gt;=21,INDEX($DN:$DN,$GR532+21),"")</f>
      </c>
      <c r="FY532">
        <f>IF($GS532&gt;=22,INDEX($DN:$DN,$GR532+22),"")</f>
      </c>
      <c r="FZ532">
        <f>IF($GS532&gt;=23,INDEX($DN:$DN,$GR532+23),"")</f>
      </c>
      <c r="GA532">
        <f>IF($GS532&gt;=24,INDEX($DN:$DN,$GR532+24),"")</f>
      </c>
      <c r="GB532">
        <f>IF($GS532&gt;=25,INDEX($DN:$DN,$GR532+25),"")</f>
      </c>
      <c r="GC532">
        <f>IF($GS532&gt;=26,INDEX($DN:$DN,$GR532+26),"")</f>
      </c>
      <c r="GD532">
        <f>IF($GS532&gt;=27,INDEX($DN:$DN,$GR532+27),"")</f>
      </c>
      <c r="GE532">
        <f>IF($GS532&gt;=28,INDEX($DN:$DN,$GR532+28),"")</f>
      </c>
      <c r="GF532">
        <f>IF($GS532&gt;=29,INDEX($DN:$DN,$GR532+29),"")</f>
      </c>
      <c r="GG532">
        <f>IF($GS532&gt;=30,INDEX($DN:$DN,$GR532+30),"")</f>
      </c>
      <c r="GH532">
        <f>IF($GS532&gt;=31,INDEX($DN:$DN,$GR532+31),"")</f>
      </c>
      <c r="GI532">
        <f>IF($GS532&gt;=32,INDEX($DN:$DN,$GR532+32),"")</f>
      </c>
      <c r="GJ532">
        <f>IF($GS532&gt;=33,INDEX($DN:$DN,$GR532+33),"")</f>
      </c>
      <c r="GK532">
        <f>IF($GS532&gt;=34,INDEX($DN:$DN,$GR532+34),"")</f>
      </c>
      <c r="GL532">
        <f>IF($GS532&gt;=35,INDEX($DN:$DN,$GR532+35),"")</f>
      </c>
      <c r="GM532">
        <f>IF($GS532&gt;=36,INDEX($DN:$DN,$GR532+36),"")</f>
      </c>
      <c r="GN532">
        <f>IF($GS532&gt;=37,INDEX($DN:$DN,$GR532+37),"")</f>
      </c>
      <c r="GO532">
        <f>IF($GS532&gt;=38,INDEX($DN:$DN,$GR532+38),"")</f>
      </c>
      <c r="GP532">
        <f>IF($GS532&gt;=39,INDEX($DN:$DN,$GR532+39),"")</f>
      </c>
      <c r="GQ532">
        <f>IF($GS532&gt;=40,INDEX($DN:$DN,$GR532+40),"")</f>
      </c>
      <c r="GR532">
        <f>IFERROR(MATCH($DL532,$DM$2:$DM$148,0)+1,0)</f>
      </c>
      <c r="GS532">
        <f>IFERROR(INDEX($DO$2:$DO$148,MATCH($DL532,$DM$2:$DM$148,0)),0)</f>
      </c>
      <c r="GT532">
        <f>IFERROR(MATCH($Z532,$DP$532:$FC$532,0),0)</f>
      </c>
      <c r="GU532">
        <f>IF($GT532&gt;0,INDEX($FD$532:$GQ$532,$GT532),"")</f>
      </c>
      <c r="GX532">
        <f>IF($JG532&gt;=1,INDEX($GV:$GV,$JF532+1),"")</f>
      </c>
      <c r="GY532">
        <f>IF($JG532&gt;=2,INDEX($GV:$GV,$JF532+2),"")</f>
      </c>
      <c r="GZ532">
        <f>IF($JG532&gt;=3,INDEX($GV:$GV,$JF532+3),"")</f>
      </c>
      <c r="HA532">
        <f>IF($JG532&gt;=4,INDEX($GV:$GV,$JF532+4),"")</f>
      </c>
      <c r="HB532">
        <f>IF($JG532&gt;=5,INDEX($GV:$GV,$JF532+5),"")</f>
      </c>
      <c r="HC532">
        <f>IF($JG532&gt;=6,INDEX($GV:$GV,$JF532+6),"")</f>
      </c>
      <c r="HD532">
        <f>IF($JG532&gt;=7,INDEX($GV:$GV,$JF532+7),"")</f>
      </c>
      <c r="HE532">
        <f>IF($JG532&gt;=8,INDEX($GV:$GV,$JF532+8),"")</f>
      </c>
      <c r="HF532">
        <f>IF($JG532&gt;=9,INDEX($GV:$GV,$JF532+9),"")</f>
      </c>
      <c r="HG532">
        <f>IF($JG532&gt;=10,INDEX($GV:$GV,$JF532+10),"")</f>
      </c>
      <c r="HH532">
        <f>IF($JG532&gt;=11,INDEX($GV:$GV,$JF532+11),"")</f>
      </c>
      <c r="HI532">
        <f>IF($JG532&gt;=12,INDEX($GV:$GV,$JF532+12),"")</f>
      </c>
      <c r="HJ532">
        <f>IF($JG532&gt;=13,INDEX($GV:$GV,$JF532+13),"")</f>
      </c>
      <c r="HK532">
        <f>IF($JG532&gt;=14,INDEX($GV:$GV,$JF532+14),"")</f>
      </c>
      <c r="HL532">
        <f>IF($JG532&gt;=15,INDEX($GV:$GV,$JF532+15),"")</f>
      </c>
      <c r="HM532">
        <f>IF($JG532&gt;=16,INDEX($GV:$GV,$JF532+16),"")</f>
      </c>
      <c r="HN532">
        <f>IF($JG532&gt;=17,INDEX($GV:$GV,$JF532+17),"")</f>
      </c>
      <c r="HO532">
        <f>IF($JG532&gt;=18,INDEX($GV:$GV,$JF532+18),"")</f>
      </c>
      <c r="HP532">
        <f>IF($JG532&gt;=19,INDEX($GV:$GV,$JF532+19),"")</f>
      </c>
      <c r="HQ532">
        <f>IF($JG532&gt;=20,INDEX($GV:$GV,$JF532+20),"")</f>
      </c>
      <c r="HR532">
        <f>IF($JG532&gt;=21,INDEX($GV:$GV,$JF532+21),"")</f>
      </c>
      <c r="HS532">
        <f>IF($JG532&gt;=22,INDEX($GV:$GV,$JF532+22),"")</f>
      </c>
      <c r="HT532">
        <f>IF($JG532&gt;=23,INDEX($GV:$GV,$JF532+23),"")</f>
      </c>
      <c r="HU532">
        <f>IF($JG532&gt;=24,INDEX($GV:$GV,$JF532+24),"")</f>
      </c>
      <c r="HV532">
        <f>IF($JG532&gt;=25,INDEX($GV:$GV,$JF532+25),"")</f>
      </c>
      <c r="HW532">
        <f>IF($JG532&gt;=26,INDEX($GV:$GV,$JF532+26),"")</f>
      </c>
      <c r="HX532">
        <f>IF($JG532&gt;=27,INDEX($GV:$GV,$JF532+27),"")</f>
      </c>
      <c r="HY532">
        <f>IF($JG532&gt;=28,INDEX($GV:$GV,$JF532+28),"")</f>
      </c>
      <c r="HZ532">
        <f>IF($JG532&gt;=29,INDEX($GV:$GV,$JF532+29),"")</f>
      </c>
      <c r="IA532">
        <f>IF($JG532&gt;=30,INDEX($GV:$GV,$JF532+30),"")</f>
      </c>
      <c r="IB532">
        <f>IF($JG532&gt;=31,INDEX($GV:$GV,$JF532+31),"")</f>
      </c>
      <c r="IC532">
        <f>IF($JG532&gt;=32,INDEX($GV:$GV,$JF532+32),"")</f>
      </c>
      <c r="ID532">
        <f>IF($JG532&gt;=33,INDEX($GV:$GV,$JF532+33),"")</f>
      </c>
      <c r="IE532">
        <f>IF($JG532&gt;=34,INDEX($GV:$GV,$JF532+34),"")</f>
      </c>
      <c r="IF532">
        <f>IF($JG532&gt;=35,INDEX($GV:$GV,$JF532+35),"")</f>
      </c>
      <c r="IG532">
        <f>IF($JG532&gt;=36,INDEX($GV:$GV,$JF532+36),"")</f>
      </c>
      <c r="IH532">
        <f>IF($JG532&gt;=37,INDEX($GV:$GV,$JF532+37),"")</f>
      </c>
      <c r="II532">
        <f>IF($JG532&gt;=38,INDEX($GV:$GV,$JF532+38),"")</f>
      </c>
      <c r="IJ532">
        <f>IF($JG532&gt;=39,INDEX($GV:$GV,$JF532+39),"")</f>
      </c>
      <c r="IK532">
        <f>IF($JG532&gt;=40,INDEX($GV:$GV,$JF532+40),"")</f>
      </c>
      <c r="IL532">
        <f>IF($JG532&gt;=41,INDEX($GV:$GV,$JF532+41),"")</f>
      </c>
      <c r="IM532">
        <f>IF($JG532&gt;=42,INDEX($GV:$GV,$JF532+42),"")</f>
      </c>
      <c r="IN532">
        <f>IF($JG532&gt;=43,INDEX($GV:$GV,$JF532+43),"")</f>
      </c>
      <c r="IO532">
        <f>IF($JG532&gt;=44,INDEX($GV:$GV,$JF532+44),"")</f>
      </c>
      <c r="IP532">
        <f>IF($JG532&gt;=45,INDEX($GV:$GV,$JF532+45),"")</f>
      </c>
      <c r="IQ532">
        <f>IF($JG532&gt;=46,INDEX($GV:$GV,$JF532+46),"")</f>
      </c>
      <c r="IR532">
        <f>IF($JG532&gt;=47,INDEX($GV:$GV,$JF532+47),"")</f>
      </c>
      <c r="IS532">
        <f>IF($JG532&gt;=48,INDEX($GV:$GV,$JF532+48),"")</f>
      </c>
      <c r="IT532">
        <f>IF($JG532&gt;=49,INDEX($GV:$GV,$JF532+49),"")</f>
      </c>
      <c r="IU532">
        <f>IF($JG532&gt;=50,INDEX($GV:$GV,$JF532+50),"")</f>
      </c>
      <c r="IV532">
        <f>IF($JG532&gt;=51,INDEX($GV:$GV,$JF532+51),"")</f>
      </c>
      <c r="IW532">
        <f>IF($JG532&gt;=52,INDEX($GV:$GV,$JF532+52),"")</f>
      </c>
      <c r="IX532">
        <f>IF($JG532&gt;=53,INDEX($GV:$GV,$JF532+53),"")</f>
      </c>
      <c r="IY532">
        <f>IF($JG532&gt;=54,INDEX($GV:$GV,$JF532+54),"")</f>
      </c>
      <c r="IZ532">
        <f>IF($JG532&gt;=55,INDEX($GV:$GV,$JF532+55),"")</f>
      </c>
      <c r="JA532">
        <f>IF($JG532&gt;=56,INDEX($GV:$GV,$JF532+56),"")</f>
      </c>
      <c r="JB532">
        <f>IF($JG532&gt;=57,INDEX($GV:$GV,$JF532+57),"")</f>
      </c>
      <c r="JC532">
        <f>IF($JG532&gt;=58,INDEX($GV:$GV,$JF532+58),"")</f>
      </c>
      <c r="JD532">
        <f>IF($JG532&gt;=59,INDEX($GV:$GV,$JF532+59),"")</f>
      </c>
      <c r="JE532">
        <f>IF($JG532&gt;=60,INDEX($GV:$GV,$JF532+60),"")</f>
      </c>
      <c r="JF532">
        <f>IFERROR(MATCH($GU532,$GV$2:$GV$322,0)+1,0)</f>
      </c>
      <c r="JG532">
        <f>IFERROR(INDEX($GW$2:$GW$322,MATCH($GU532,$GV$2:$GV$322,0)),0)</f>
      </c>
      <c r="JH532" t="s">
        <v>44</v>
      </c>
      <c r="JI532" t="s">
        <v>44</v>
      </c>
    </row>
    <row r="533" spans="1:269" x14ac:dyDescent="0.25">
      <c r="R533">
        <f>IF(OR($U533="",$Q533=""),"",IFERROR($U533/$Q533,0))</f>
      </c>
      <c r="S533">
        <f>IF($U533="","",
SUM($T533,$V533,$AA533,$W533,$Y533)*
(1-IF($AB533="",0,VALUE($AB533)/100)))</f>
      </c>
      <c r="T533">
        <f>IF($U533="","",$U533)</f>
      </c>
      <c r="V533">
        <f>IF($U533="","",
IF($O533="","",
IF(ISNUMBER(SEARCH("exempt",LOWER($O533))),0,
$U533*(VALUE(SUBSTITUTE($O533,"%",""))/100))))</f>
      </c>
      <c r="AC533">
        <f>IFERROR(IF(FIND(" - ",$K533)&gt;0,MID($K533,FIND(" - ",$K533)+3,LEN($K533)),""),"")</f>
      </c>
      <c r="AL533" t="s">
        <v>1425</v>
      </c>
      <c r="AT533">
        <f>IFERROR(LEFT($K533,FIND(" - ",$K533)-1),$K533)</f>
      </c>
      <c r="AW533">
        <f>IF($CL533&gt;=1,INDEX($AU:$AU,$CK533+1),"")</f>
      </c>
      <c r="AX533">
        <f>IF($CL533&gt;=2,INDEX($AU:$AU,$CK533+2),"")</f>
      </c>
      <c r="AY533">
        <f>IF($CL533&gt;=3,INDEX($AU:$AU,$CK533+3),"")</f>
      </c>
      <c r="AZ533">
        <f>IF($CL533&gt;=4,INDEX($AU:$AU,$CK533+4),"")</f>
      </c>
      <c r="BA533">
        <f>IF($CL533&gt;=5,INDEX($AU:$AU,$CK533+5),"")</f>
      </c>
      <c r="BB533">
        <f>IF($CL533&gt;=6,INDEX($AU:$AU,$CK533+6),"")</f>
      </c>
      <c r="BC533">
        <f>IF($CL533&gt;=7,INDEX($AU:$AU,$CK533+7),"")</f>
      </c>
      <c r="BD533">
        <f>IF($CL533&gt;=8,INDEX($AU:$AU,$CK533+8),"")</f>
      </c>
      <c r="BE533">
        <f>IF($CL533&gt;=9,INDEX($AU:$AU,$CK533+9),"")</f>
      </c>
      <c r="BF533">
        <f>IF($CL533&gt;=10,INDEX($AU:$AU,$CK533+10),"")</f>
      </c>
      <c r="BG533">
        <f>IF($CL533&gt;=11,INDEX($AU:$AU,$CK533+11),"")</f>
      </c>
      <c r="BH533">
        <f>IF($CL533&gt;=12,INDEX($AU:$AU,$CK533+12),"")</f>
      </c>
      <c r="BI533">
        <f>IF($CL533&gt;=13,INDEX($AU:$AU,$CK533+13),"")</f>
      </c>
      <c r="BJ533">
        <f>IF($CL533&gt;=14,INDEX($AU:$AU,$CK533+14),"")</f>
      </c>
      <c r="BK533">
        <f>IF($CL533&gt;=15,INDEX($AU:$AU,$CK533+15),"")</f>
      </c>
      <c r="BL533">
        <f>IF($CL533&gt;=16,INDEX($AU:$AU,$CK533+16),"")</f>
      </c>
      <c r="BM533">
        <f>IF($CL533&gt;=17,INDEX($AU:$AU,$CK533+17),"")</f>
      </c>
      <c r="BN533">
        <f>IF($CL533&gt;=18,INDEX($AU:$AU,$CK533+18),"")</f>
      </c>
      <c r="BO533">
        <f>IF($CL533&gt;=19,INDEX($AU:$AU,$CK533+19),"")</f>
      </c>
      <c r="BP533">
        <f>IF($CL533&gt;=20,INDEX($AU:$AU,$CK533+20),"")</f>
      </c>
      <c r="BQ533">
        <f>IF($CL533&gt;=21,INDEX($AU:$AU,$CK533+21),"")</f>
      </c>
      <c r="BR533">
        <f>IF($CL533&gt;=22,INDEX($AU:$AU,$CK533+22),"")</f>
      </c>
      <c r="BS533">
        <f>IF($CL533&gt;=23,INDEX($AU:$AU,$CK533+23),"")</f>
      </c>
      <c r="BT533">
        <f>IF($CL533&gt;=24,INDEX($AU:$AU,$CK533+24),"")</f>
      </c>
      <c r="BU533">
        <f>IF($CL533&gt;=25,INDEX($AU:$AU,$CK533+25),"")</f>
      </c>
      <c r="BV533">
        <f>IF($CL533&gt;=26,INDEX($AU:$AU,$CK533+26),"")</f>
      </c>
      <c r="BW533">
        <f>IF($CL533&gt;=27,INDEX($AU:$AU,$CK533+27),"")</f>
      </c>
      <c r="BX533">
        <f>IF($CL533&gt;=28,INDEX($AU:$AU,$CK533+28),"")</f>
      </c>
      <c r="BY533">
        <f>IF($CL533&gt;=29,INDEX($AU:$AU,$CK533+29),"")</f>
      </c>
      <c r="BZ533">
        <f>IF($CL533&gt;=30,INDEX($AU:$AU,$CK533+30),"")</f>
      </c>
      <c r="CA533">
        <f>IF($CL533&gt;=31,INDEX($AU:$AU,$CK533+31),"")</f>
      </c>
      <c r="CB533">
        <f>IF($CL533&gt;=32,INDEX($AU:$AU,$CK533+32),"")</f>
      </c>
      <c r="CC533">
        <f>IF($CL533&gt;=33,INDEX($AU:$AU,$CK533+33),"")</f>
      </c>
      <c r="CD533">
        <f>IF($CL533&gt;=34,INDEX($AU:$AU,$CK533+34),"")</f>
      </c>
      <c r="CE533">
        <f>IF($CL533&gt;=35,INDEX($AU:$AU,$CK533+35),"")</f>
      </c>
      <c r="CF533">
        <f>IF($CL533&gt;=36,INDEX($AU:$AU,$CK533+36),"")</f>
      </c>
      <c r="CG533">
        <f>IF($CL533&gt;=37,INDEX($AU:$AU,$CK533+37),"")</f>
      </c>
      <c r="CH533">
        <f>IF($CL533&gt;=38,INDEX($AU:$AU,$CK533+38),"")</f>
      </c>
      <c r="CI533">
        <f>IF($CL533&gt;=39,INDEX($AU:$AU,$CK533+39),"")</f>
      </c>
      <c r="CJ533">
        <f>IF($CL533&gt;=40,INDEX($AU:$AU,$CK533+40),"")</f>
      </c>
      <c r="CK533">
        <f>IFERROR(MATCH($AT533,$AU$2:$AU$133,0)+1,0)</f>
      </c>
      <c r="CL533">
        <f>IFERROR(INDEX($AV$2:$AV$133,MATCH($AT533,$AU$2:$AU$133,0)),0)</f>
      </c>
      <c r="CM533">
        <f>IFERROR(LEFT($L533,FIND(" - ",$L533)-1),$L533)</f>
      </c>
      <c r="CN533" t="s">
        <v>1426</v>
      </c>
      <c r="CO533">
        <v>1</v>
      </c>
      <c r="CP533">
        <f>IF($DK533&gt;=1,INDEX($CN:$CN,$DJ533+1),"")</f>
      </c>
      <c r="CQ533">
        <f>IF($DK533&gt;=2,INDEX($CN:$CN,$DJ533+2),"")</f>
      </c>
      <c r="CR533">
        <f>IF($DK533&gt;=3,INDEX($CN:$CN,$DJ533+3),"")</f>
      </c>
      <c r="CS533">
        <f>IF($DK533&gt;=4,INDEX($CN:$CN,$DJ533+4),"")</f>
      </c>
      <c r="CT533">
        <f>IF($DK533&gt;=5,INDEX($CN:$CN,$DJ533+5),"")</f>
      </c>
      <c r="CU533">
        <f>IF($DK533&gt;=6,INDEX($CN:$CN,$DJ533+6),"")</f>
      </c>
      <c r="CV533">
        <f>IF($DK533&gt;=7,INDEX($CN:$CN,$DJ533+7),"")</f>
      </c>
      <c r="CW533">
        <f>IF($DK533&gt;=8,INDEX($CN:$CN,$DJ533+8),"")</f>
      </c>
      <c r="CX533">
        <f>IF($DK533&gt;=9,INDEX($CN:$CN,$DJ533+9),"")</f>
      </c>
      <c r="CY533">
        <f>IF($DK533&gt;=10,INDEX($CN:$CN,$DJ533+10),"")</f>
      </c>
      <c r="CZ533">
        <f>IF($DK533&gt;=11,INDEX($CN:$CN,$DJ533+11),"")</f>
      </c>
      <c r="DA533">
        <f>IF($DK533&gt;=12,INDEX($CN:$CN,$DJ533+12),"")</f>
      </c>
      <c r="DB533">
        <f>IF($DK533&gt;=13,INDEX($CN:$CN,$DJ533+13),"")</f>
      </c>
      <c r="DC533">
        <f>IF($DK533&gt;=14,INDEX($CN:$CN,$DJ533+14),"")</f>
      </c>
      <c r="DD533">
        <f>IF($DK533&gt;=15,INDEX($CN:$CN,$DJ533+15),"")</f>
      </c>
      <c r="DE533">
        <f>IF($DK533&gt;=16,INDEX($CN:$CN,$DJ533+16),"")</f>
      </c>
      <c r="DF533">
        <f>IF($DK533&gt;=17,INDEX($CN:$CN,$DJ533+17),"")</f>
      </c>
      <c r="DG533">
        <f>IF($DK533&gt;=18,INDEX($CN:$CN,$DJ533+18),"")</f>
      </c>
      <c r="DH533">
        <f>IF($DK533&gt;=19,INDEX($CN:$CN,$DJ533+19),"")</f>
      </c>
      <c r="DI533">
        <f>IF($DK533&gt;=20,INDEX($CN:$CN,$DJ533+20),"")</f>
      </c>
      <c r="DJ533">
        <f>IFERROR(MATCH($CM533,$CN$2:$CN$1089,0)+1,0)</f>
      </c>
      <c r="DK533">
        <f>IFERROR(INDEX($CO$2:$CO$1089,MATCH($CM533,$CN$2:$CN$1089,0)),0)</f>
      </c>
      <c r="DL533">
        <f>IFERROR(INDEX($AS:$AS,MATCH($O533,$AR:$AR,0))&amp;"","")</f>
      </c>
      <c r="DP533">
        <f>IF($GS533&gt;=1,INDEX($DM:$DM,$GR533+1),"")</f>
      </c>
      <c r="DQ533">
        <f>IF($GS533&gt;=2,INDEX($DM:$DM,$GR533+2),"")</f>
      </c>
      <c r="DR533">
        <f>IF($GS533&gt;=3,INDEX($DM:$DM,$GR533+3),"")</f>
      </c>
      <c r="DS533">
        <f>IF($GS533&gt;=4,INDEX($DM:$DM,$GR533+4),"")</f>
      </c>
      <c r="DT533">
        <f>IF($GS533&gt;=5,INDEX($DM:$DM,$GR533+5),"")</f>
      </c>
      <c r="DU533">
        <f>IF($GS533&gt;=6,INDEX($DM:$DM,$GR533+6),"")</f>
      </c>
      <c r="DV533">
        <f>IF($GS533&gt;=7,INDEX($DM:$DM,$GR533+7),"")</f>
      </c>
      <c r="DW533">
        <f>IF($GS533&gt;=8,INDEX($DM:$DM,$GR533+8),"")</f>
      </c>
      <c r="DX533">
        <f>IF($GS533&gt;=9,INDEX($DM:$DM,$GR533+9),"")</f>
      </c>
      <c r="DY533">
        <f>IF($GS533&gt;=10,INDEX($DM:$DM,$GR533+10),"")</f>
      </c>
      <c r="DZ533">
        <f>IF($GS533&gt;=11,INDEX($DM:$DM,$GR533+11),"")</f>
      </c>
      <c r="EA533">
        <f>IF($GS533&gt;=12,INDEX($DM:$DM,$GR533+12),"")</f>
      </c>
      <c r="EB533">
        <f>IF($GS533&gt;=13,INDEX($DM:$DM,$GR533+13),"")</f>
      </c>
      <c r="EC533">
        <f>IF($GS533&gt;=14,INDEX($DM:$DM,$GR533+14),"")</f>
      </c>
      <c r="ED533">
        <f>IF($GS533&gt;=15,INDEX($DM:$DM,$GR533+15),"")</f>
      </c>
      <c r="EE533">
        <f>IF($GS533&gt;=16,INDEX($DM:$DM,$GR533+16),"")</f>
      </c>
      <c r="EF533">
        <f>IF($GS533&gt;=17,INDEX($DM:$DM,$GR533+17),"")</f>
      </c>
      <c r="EG533">
        <f>IF($GS533&gt;=18,INDEX($DM:$DM,$GR533+18),"")</f>
      </c>
      <c r="EH533">
        <f>IF($GS533&gt;=19,INDEX($DM:$DM,$GR533+19),"")</f>
      </c>
      <c r="EI533">
        <f>IF($GS533&gt;=20,INDEX($DM:$DM,$GR533+20),"")</f>
      </c>
      <c r="EJ533">
        <f>IF($GS533&gt;=21,INDEX($DM:$DM,$GR533+21),"")</f>
      </c>
      <c r="EK533">
        <f>IF($GS533&gt;=22,INDEX($DM:$DM,$GR533+22),"")</f>
      </c>
      <c r="EL533">
        <f>IF($GS533&gt;=23,INDEX($DM:$DM,$GR533+23),"")</f>
      </c>
      <c r="EM533">
        <f>IF($GS533&gt;=24,INDEX($DM:$DM,$GR533+24),"")</f>
      </c>
      <c r="EN533">
        <f>IF($GS533&gt;=25,INDEX($DM:$DM,$GR533+25),"")</f>
      </c>
      <c r="EO533">
        <f>IF($GS533&gt;=26,INDEX($DM:$DM,$GR533+26),"")</f>
      </c>
      <c r="EP533">
        <f>IF($GS533&gt;=27,INDEX($DM:$DM,$GR533+27),"")</f>
      </c>
      <c r="EQ533">
        <f>IF($GS533&gt;=28,INDEX($DM:$DM,$GR533+28),"")</f>
      </c>
      <c r="ER533">
        <f>IF($GS533&gt;=29,INDEX($DM:$DM,$GR533+29),"")</f>
      </c>
      <c r="ES533">
        <f>IF($GS533&gt;=30,INDEX($DM:$DM,$GR533+30),"")</f>
      </c>
      <c r="ET533">
        <f>IF($GS533&gt;=31,INDEX($DM:$DM,$GR533+31),"")</f>
      </c>
      <c r="EU533">
        <f>IF($GS533&gt;=32,INDEX($DM:$DM,$GR533+32),"")</f>
      </c>
      <c r="EV533">
        <f>IF($GS533&gt;=33,INDEX($DM:$DM,$GR533+33),"")</f>
      </c>
      <c r="EW533">
        <f>IF($GS533&gt;=34,INDEX($DM:$DM,$GR533+34),"")</f>
      </c>
      <c r="EX533">
        <f>IF($GS533&gt;=35,INDEX($DM:$DM,$GR533+35),"")</f>
      </c>
      <c r="EY533">
        <f>IF($GS533&gt;=36,INDEX($DM:$DM,$GR533+36),"")</f>
      </c>
      <c r="EZ533">
        <f>IF($GS533&gt;=37,INDEX($DM:$DM,$GR533+37),"")</f>
      </c>
      <c r="FA533">
        <f>IF($GS533&gt;=38,INDEX($DM:$DM,$GR533+38),"")</f>
      </c>
      <c r="FB533">
        <f>IF($GS533&gt;=39,INDEX($DM:$DM,$GR533+39),"")</f>
      </c>
      <c r="FC533">
        <f>IF($GS533&gt;=40,INDEX($DM:$DM,$GR533+40),"")</f>
      </c>
      <c r="FD533">
        <f>IF($GS533&gt;=1,INDEX($DN:$DN,$GR533+1),"")</f>
      </c>
      <c r="FE533">
        <f>IF($GS533&gt;=2,INDEX($DN:$DN,$GR533+2),"")</f>
      </c>
      <c r="FF533">
        <f>IF($GS533&gt;=3,INDEX($DN:$DN,$GR533+3),"")</f>
      </c>
      <c r="FG533">
        <f>IF($GS533&gt;=4,INDEX($DN:$DN,$GR533+4),"")</f>
      </c>
      <c r="FH533">
        <f>IF($GS533&gt;=5,INDEX($DN:$DN,$GR533+5),"")</f>
      </c>
      <c r="FI533">
        <f>IF($GS533&gt;=6,INDEX($DN:$DN,$GR533+6),"")</f>
      </c>
      <c r="FJ533">
        <f>IF($GS533&gt;=7,INDEX($DN:$DN,$GR533+7),"")</f>
      </c>
      <c r="FK533">
        <f>IF($GS533&gt;=8,INDEX($DN:$DN,$GR533+8),"")</f>
      </c>
      <c r="FL533">
        <f>IF($GS533&gt;=9,INDEX($DN:$DN,$GR533+9),"")</f>
      </c>
      <c r="FM533">
        <f>IF($GS533&gt;=10,INDEX($DN:$DN,$GR533+10),"")</f>
      </c>
      <c r="FN533">
        <f>IF($GS533&gt;=11,INDEX($DN:$DN,$GR533+11),"")</f>
      </c>
      <c r="FO533">
        <f>IF($GS533&gt;=12,INDEX($DN:$DN,$GR533+12),"")</f>
      </c>
      <c r="FP533">
        <f>IF($GS533&gt;=13,INDEX($DN:$DN,$GR533+13),"")</f>
      </c>
      <c r="FQ533">
        <f>IF($GS533&gt;=14,INDEX($DN:$DN,$GR533+14),"")</f>
      </c>
      <c r="FR533">
        <f>IF($GS533&gt;=15,INDEX($DN:$DN,$GR533+15),"")</f>
      </c>
      <c r="FS533">
        <f>IF($GS533&gt;=16,INDEX($DN:$DN,$GR533+16),"")</f>
      </c>
      <c r="FT533">
        <f>IF($GS533&gt;=17,INDEX($DN:$DN,$GR533+17),"")</f>
      </c>
      <c r="FU533">
        <f>IF($GS533&gt;=18,INDEX($DN:$DN,$GR533+18),"")</f>
      </c>
      <c r="FV533">
        <f>IF($GS533&gt;=19,INDEX($DN:$DN,$GR533+19),"")</f>
      </c>
      <c r="FW533">
        <f>IF($GS533&gt;=20,INDEX($DN:$DN,$GR533+20),"")</f>
      </c>
      <c r="FX533">
        <f>IF($GS533&gt;=21,INDEX($DN:$DN,$GR533+21),"")</f>
      </c>
      <c r="FY533">
        <f>IF($GS533&gt;=22,INDEX($DN:$DN,$GR533+22),"")</f>
      </c>
      <c r="FZ533">
        <f>IF($GS533&gt;=23,INDEX($DN:$DN,$GR533+23),"")</f>
      </c>
      <c r="GA533">
        <f>IF($GS533&gt;=24,INDEX($DN:$DN,$GR533+24),"")</f>
      </c>
      <c r="GB533">
        <f>IF($GS533&gt;=25,INDEX($DN:$DN,$GR533+25),"")</f>
      </c>
      <c r="GC533">
        <f>IF($GS533&gt;=26,INDEX($DN:$DN,$GR533+26),"")</f>
      </c>
      <c r="GD533">
        <f>IF($GS533&gt;=27,INDEX($DN:$DN,$GR533+27),"")</f>
      </c>
      <c r="GE533">
        <f>IF($GS533&gt;=28,INDEX($DN:$DN,$GR533+28),"")</f>
      </c>
      <c r="GF533">
        <f>IF($GS533&gt;=29,INDEX($DN:$DN,$GR533+29),"")</f>
      </c>
      <c r="GG533">
        <f>IF($GS533&gt;=30,INDEX($DN:$DN,$GR533+30),"")</f>
      </c>
      <c r="GH533">
        <f>IF($GS533&gt;=31,INDEX($DN:$DN,$GR533+31),"")</f>
      </c>
      <c r="GI533">
        <f>IF($GS533&gt;=32,INDEX($DN:$DN,$GR533+32),"")</f>
      </c>
      <c r="GJ533">
        <f>IF($GS533&gt;=33,INDEX($DN:$DN,$GR533+33),"")</f>
      </c>
      <c r="GK533">
        <f>IF($GS533&gt;=34,INDEX($DN:$DN,$GR533+34),"")</f>
      </c>
      <c r="GL533">
        <f>IF($GS533&gt;=35,INDEX($DN:$DN,$GR533+35),"")</f>
      </c>
      <c r="GM533">
        <f>IF($GS533&gt;=36,INDEX($DN:$DN,$GR533+36),"")</f>
      </c>
      <c r="GN533">
        <f>IF($GS533&gt;=37,INDEX($DN:$DN,$GR533+37),"")</f>
      </c>
      <c r="GO533">
        <f>IF($GS533&gt;=38,INDEX($DN:$DN,$GR533+38),"")</f>
      </c>
      <c r="GP533">
        <f>IF($GS533&gt;=39,INDEX($DN:$DN,$GR533+39),"")</f>
      </c>
      <c r="GQ533">
        <f>IF($GS533&gt;=40,INDEX($DN:$DN,$GR533+40),"")</f>
      </c>
      <c r="GR533">
        <f>IFERROR(MATCH($DL533,$DM$2:$DM$148,0)+1,0)</f>
      </c>
      <c r="GS533">
        <f>IFERROR(INDEX($DO$2:$DO$148,MATCH($DL533,$DM$2:$DM$148,0)),0)</f>
      </c>
      <c r="GT533">
        <f>IFERROR(MATCH($Z533,$DP$533:$FC$533,0),0)</f>
      </c>
      <c r="GU533">
        <f>IF($GT533&gt;0,INDEX($FD$533:$GQ$533,$GT533),"")</f>
      </c>
      <c r="GX533">
        <f>IF($JG533&gt;=1,INDEX($GV:$GV,$JF533+1),"")</f>
      </c>
      <c r="GY533">
        <f>IF($JG533&gt;=2,INDEX($GV:$GV,$JF533+2),"")</f>
      </c>
      <c r="GZ533">
        <f>IF($JG533&gt;=3,INDEX($GV:$GV,$JF533+3),"")</f>
      </c>
      <c r="HA533">
        <f>IF($JG533&gt;=4,INDEX($GV:$GV,$JF533+4),"")</f>
      </c>
      <c r="HB533">
        <f>IF($JG533&gt;=5,INDEX($GV:$GV,$JF533+5),"")</f>
      </c>
      <c r="HC533">
        <f>IF($JG533&gt;=6,INDEX($GV:$GV,$JF533+6),"")</f>
      </c>
      <c r="HD533">
        <f>IF($JG533&gt;=7,INDEX($GV:$GV,$JF533+7),"")</f>
      </c>
      <c r="HE533">
        <f>IF($JG533&gt;=8,INDEX($GV:$GV,$JF533+8),"")</f>
      </c>
      <c r="HF533">
        <f>IF($JG533&gt;=9,INDEX($GV:$GV,$JF533+9),"")</f>
      </c>
      <c r="HG533">
        <f>IF($JG533&gt;=10,INDEX($GV:$GV,$JF533+10),"")</f>
      </c>
      <c r="HH533">
        <f>IF($JG533&gt;=11,INDEX($GV:$GV,$JF533+11),"")</f>
      </c>
      <c r="HI533">
        <f>IF($JG533&gt;=12,INDEX($GV:$GV,$JF533+12),"")</f>
      </c>
      <c r="HJ533">
        <f>IF($JG533&gt;=13,INDEX($GV:$GV,$JF533+13),"")</f>
      </c>
      <c r="HK533">
        <f>IF($JG533&gt;=14,INDEX($GV:$GV,$JF533+14),"")</f>
      </c>
      <c r="HL533">
        <f>IF($JG533&gt;=15,INDEX($GV:$GV,$JF533+15),"")</f>
      </c>
      <c r="HM533">
        <f>IF($JG533&gt;=16,INDEX($GV:$GV,$JF533+16),"")</f>
      </c>
      <c r="HN533">
        <f>IF($JG533&gt;=17,INDEX($GV:$GV,$JF533+17),"")</f>
      </c>
      <c r="HO533">
        <f>IF($JG533&gt;=18,INDEX($GV:$GV,$JF533+18),"")</f>
      </c>
      <c r="HP533">
        <f>IF($JG533&gt;=19,INDEX($GV:$GV,$JF533+19),"")</f>
      </c>
      <c r="HQ533">
        <f>IF($JG533&gt;=20,INDEX($GV:$GV,$JF533+20),"")</f>
      </c>
      <c r="HR533">
        <f>IF($JG533&gt;=21,INDEX($GV:$GV,$JF533+21),"")</f>
      </c>
      <c r="HS533">
        <f>IF($JG533&gt;=22,INDEX($GV:$GV,$JF533+22),"")</f>
      </c>
      <c r="HT533">
        <f>IF($JG533&gt;=23,INDEX($GV:$GV,$JF533+23),"")</f>
      </c>
      <c r="HU533">
        <f>IF($JG533&gt;=24,INDEX($GV:$GV,$JF533+24),"")</f>
      </c>
      <c r="HV533">
        <f>IF($JG533&gt;=25,INDEX($GV:$GV,$JF533+25),"")</f>
      </c>
      <c r="HW533">
        <f>IF($JG533&gt;=26,INDEX($GV:$GV,$JF533+26),"")</f>
      </c>
      <c r="HX533">
        <f>IF($JG533&gt;=27,INDEX($GV:$GV,$JF533+27),"")</f>
      </c>
      <c r="HY533">
        <f>IF($JG533&gt;=28,INDEX($GV:$GV,$JF533+28),"")</f>
      </c>
      <c r="HZ533">
        <f>IF($JG533&gt;=29,INDEX($GV:$GV,$JF533+29),"")</f>
      </c>
      <c r="IA533">
        <f>IF($JG533&gt;=30,INDEX($GV:$GV,$JF533+30),"")</f>
      </c>
      <c r="IB533">
        <f>IF($JG533&gt;=31,INDEX($GV:$GV,$JF533+31),"")</f>
      </c>
      <c r="IC533">
        <f>IF($JG533&gt;=32,INDEX($GV:$GV,$JF533+32),"")</f>
      </c>
      <c r="ID533">
        <f>IF($JG533&gt;=33,INDEX($GV:$GV,$JF533+33),"")</f>
      </c>
      <c r="IE533">
        <f>IF($JG533&gt;=34,INDEX($GV:$GV,$JF533+34),"")</f>
      </c>
      <c r="IF533">
        <f>IF($JG533&gt;=35,INDEX($GV:$GV,$JF533+35),"")</f>
      </c>
      <c r="IG533">
        <f>IF($JG533&gt;=36,INDEX($GV:$GV,$JF533+36),"")</f>
      </c>
      <c r="IH533">
        <f>IF($JG533&gt;=37,INDEX($GV:$GV,$JF533+37),"")</f>
      </c>
      <c r="II533">
        <f>IF($JG533&gt;=38,INDEX($GV:$GV,$JF533+38),"")</f>
      </c>
      <c r="IJ533">
        <f>IF($JG533&gt;=39,INDEX($GV:$GV,$JF533+39),"")</f>
      </c>
      <c r="IK533">
        <f>IF($JG533&gt;=40,INDEX($GV:$GV,$JF533+40),"")</f>
      </c>
      <c r="IL533">
        <f>IF($JG533&gt;=41,INDEX($GV:$GV,$JF533+41),"")</f>
      </c>
      <c r="IM533">
        <f>IF($JG533&gt;=42,INDEX($GV:$GV,$JF533+42),"")</f>
      </c>
      <c r="IN533">
        <f>IF($JG533&gt;=43,INDEX($GV:$GV,$JF533+43),"")</f>
      </c>
      <c r="IO533">
        <f>IF($JG533&gt;=44,INDEX($GV:$GV,$JF533+44),"")</f>
      </c>
      <c r="IP533">
        <f>IF($JG533&gt;=45,INDEX($GV:$GV,$JF533+45),"")</f>
      </c>
      <c r="IQ533">
        <f>IF($JG533&gt;=46,INDEX($GV:$GV,$JF533+46),"")</f>
      </c>
      <c r="IR533">
        <f>IF($JG533&gt;=47,INDEX($GV:$GV,$JF533+47),"")</f>
      </c>
      <c r="IS533">
        <f>IF($JG533&gt;=48,INDEX($GV:$GV,$JF533+48),"")</f>
      </c>
      <c r="IT533">
        <f>IF($JG533&gt;=49,INDEX($GV:$GV,$JF533+49),"")</f>
      </c>
      <c r="IU533">
        <f>IF($JG533&gt;=50,INDEX($GV:$GV,$JF533+50),"")</f>
      </c>
      <c r="IV533">
        <f>IF($JG533&gt;=51,INDEX($GV:$GV,$JF533+51),"")</f>
      </c>
      <c r="IW533">
        <f>IF($JG533&gt;=52,INDEX($GV:$GV,$JF533+52),"")</f>
      </c>
      <c r="IX533">
        <f>IF($JG533&gt;=53,INDEX($GV:$GV,$JF533+53),"")</f>
      </c>
      <c r="IY533">
        <f>IF($JG533&gt;=54,INDEX($GV:$GV,$JF533+54),"")</f>
      </c>
      <c r="IZ533">
        <f>IF($JG533&gt;=55,INDEX($GV:$GV,$JF533+55),"")</f>
      </c>
      <c r="JA533">
        <f>IF($JG533&gt;=56,INDEX($GV:$GV,$JF533+56),"")</f>
      </c>
      <c r="JB533">
        <f>IF($JG533&gt;=57,INDEX($GV:$GV,$JF533+57),"")</f>
      </c>
      <c r="JC533">
        <f>IF($JG533&gt;=58,INDEX($GV:$GV,$JF533+58),"")</f>
      </c>
      <c r="JD533">
        <f>IF($JG533&gt;=59,INDEX($GV:$GV,$JF533+59),"")</f>
      </c>
      <c r="JE533">
        <f>IF($JG533&gt;=60,INDEX($GV:$GV,$JF533+60),"")</f>
      </c>
      <c r="JF533">
        <f>IFERROR(MATCH($GU533,$GV$2:$GV$322,0)+1,0)</f>
      </c>
      <c r="JG533">
        <f>IFERROR(INDEX($GW$2:$GW$322,MATCH($GU533,$GV$2:$GV$322,0)),0)</f>
      </c>
      <c r="JH533" t="s">
        <v>44</v>
      </c>
      <c r="JI533" t="s">
        <v>44</v>
      </c>
    </row>
    <row r="534" spans="1:269" x14ac:dyDescent="0.25">
      <c r="R534">
        <f>IF(OR($U534="",$Q534=""),"",IFERROR($U534/$Q534,0))</f>
      </c>
      <c r="S534">
        <f>IF($U534="","",
SUM($T534,$V534,$AA534,$W534,$Y534)*
(1-IF($AB534="",0,VALUE($AB534)/100)))</f>
      </c>
      <c r="T534">
        <f>IF($U534="","",$U534)</f>
      </c>
      <c r="V534">
        <f>IF($U534="","",
IF($O534="","",
IF(ISNUMBER(SEARCH("exempt",LOWER($O534))),0,
$U534*(VALUE(SUBSTITUTE($O534,"%",""))/100))))</f>
      </c>
      <c r="AC534">
        <f>IFERROR(IF(FIND(" - ",$K534)&gt;0,MID($K534,FIND(" - ",$K534)+3,LEN($K534)),""),"")</f>
      </c>
      <c r="AL534" t="s">
        <v>1427</v>
      </c>
      <c r="AT534">
        <f>IFERROR(LEFT($K534,FIND(" - ",$K534)-1),$K534)</f>
      </c>
      <c r="AW534">
        <f>IF($CL534&gt;=1,INDEX($AU:$AU,$CK534+1),"")</f>
      </c>
      <c r="AX534">
        <f>IF($CL534&gt;=2,INDEX($AU:$AU,$CK534+2),"")</f>
      </c>
      <c r="AY534">
        <f>IF($CL534&gt;=3,INDEX($AU:$AU,$CK534+3),"")</f>
      </c>
      <c r="AZ534">
        <f>IF($CL534&gt;=4,INDEX($AU:$AU,$CK534+4),"")</f>
      </c>
      <c r="BA534">
        <f>IF($CL534&gt;=5,INDEX($AU:$AU,$CK534+5),"")</f>
      </c>
      <c r="BB534">
        <f>IF($CL534&gt;=6,INDEX($AU:$AU,$CK534+6),"")</f>
      </c>
      <c r="BC534">
        <f>IF($CL534&gt;=7,INDEX($AU:$AU,$CK534+7),"")</f>
      </c>
      <c r="BD534">
        <f>IF($CL534&gt;=8,INDEX($AU:$AU,$CK534+8),"")</f>
      </c>
      <c r="BE534">
        <f>IF($CL534&gt;=9,INDEX($AU:$AU,$CK534+9),"")</f>
      </c>
      <c r="BF534">
        <f>IF($CL534&gt;=10,INDEX($AU:$AU,$CK534+10),"")</f>
      </c>
      <c r="BG534">
        <f>IF($CL534&gt;=11,INDEX($AU:$AU,$CK534+11),"")</f>
      </c>
      <c r="BH534">
        <f>IF($CL534&gt;=12,INDEX($AU:$AU,$CK534+12),"")</f>
      </c>
      <c r="BI534">
        <f>IF($CL534&gt;=13,INDEX($AU:$AU,$CK534+13),"")</f>
      </c>
      <c r="BJ534">
        <f>IF($CL534&gt;=14,INDEX($AU:$AU,$CK534+14),"")</f>
      </c>
      <c r="BK534">
        <f>IF($CL534&gt;=15,INDEX($AU:$AU,$CK534+15),"")</f>
      </c>
      <c r="BL534">
        <f>IF($CL534&gt;=16,INDEX($AU:$AU,$CK534+16),"")</f>
      </c>
      <c r="BM534">
        <f>IF($CL534&gt;=17,INDEX($AU:$AU,$CK534+17),"")</f>
      </c>
      <c r="BN534">
        <f>IF($CL534&gt;=18,INDEX($AU:$AU,$CK534+18),"")</f>
      </c>
      <c r="BO534">
        <f>IF($CL534&gt;=19,INDEX($AU:$AU,$CK534+19),"")</f>
      </c>
      <c r="BP534">
        <f>IF($CL534&gt;=20,INDEX($AU:$AU,$CK534+20),"")</f>
      </c>
      <c r="BQ534">
        <f>IF($CL534&gt;=21,INDEX($AU:$AU,$CK534+21),"")</f>
      </c>
      <c r="BR534">
        <f>IF($CL534&gt;=22,INDEX($AU:$AU,$CK534+22),"")</f>
      </c>
      <c r="BS534">
        <f>IF($CL534&gt;=23,INDEX($AU:$AU,$CK534+23),"")</f>
      </c>
      <c r="BT534">
        <f>IF($CL534&gt;=24,INDEX($AU:$AU,$CK534+24),"")</f>
      </c>
      <c r="BU534">
        <f>IF($CL534&gt;=25,INDEX($AU:$AU,$CK534+25),"")</f>
      </c>
      <c r="BV534">
        <f>IF($CL534&gt;=26,INDEX($AU:$AU,$CK534+26),"")</f>
      </c>
      <c r="BW534">
        <f>IF($CL534&gt;=27,INDEX($AU:$AU,$CK534+27),"")</f>
      </c>
      <c r="BX534">
        <f>IF($CL534&gt;=28,INDEX($AU:$AU,$CK534+28),"")</f>
      </c>
      <c r="BY534">
        <f>IF($CL534&gt;=29,INDEX($AU:$AU,$CK534+29),"")</f>
      </c>
      <c r="BZ534">
        <f>IF($CL534&gt;=30,INDEX($AU:$AU,$CK534+30),"")</f>
      </c>
      <c r="CA534">
        <f>IF($CL534&gt;=31,INDEX($AU:$AU,$CK534+31),"")</f>
      </c>
      <c r="CB534">
        <f>IF($CL534&gt;=32,INDEX($AU:$AU,$CK534+32),"")</f>
      </c>
      <c r="CC534">
        <f>IF($CL534&gt;=33,INDEX($AU:$AU,$CK534+33),"")</f>
      </c>
      <c r="CD534">
        <f>IF($CL534&gt;=34,INDEX($AU:$AU,$CK534+34),"")</f>
      </c>
      <c r="CE534">
        <f>IF($CL534&gt;=35,INDEX($AU:$AU,$CK534+35),"")</f>
      </c>
      <c r="CF534">
        <f>IF($CL534&gt;=36,INDEX($AU:$AU,$CK534+36),"")</f>
      </c>
      <c r="CG534">
        <f>IF($CL534&gt;=37,INDEX($AU:$AU,$CK534+37),"")</f>
      </c>
      <c r="CH534">
        <f>IF($CL534&gt;=38,INDEX($AU:$AU,$CK534+38),"")</f>
      </c>
      <c r="CI534">
        <f>IF($CL534&gt;=39,INDEX($AU:$AU,$CK534+39),"")</f>
      </c>
      <c r="CJ534">
        <f>IF($CL534&gt;=40,INDEX($AU:$AU,$CK534+40),"")</f>
      </c>
      <c r="CK534">
        <f>IFERROR(MATCH($AT534,$AU$2:$AU$133,0)+1,0)</f>
      </c>
      <c r="CL534">
        <f>IFERROR(INDEX($AV$2:$AV$133,MATCH($AT534,$AU$2:$AU$133,0)),0)</f>
      </c>
      <c r="CM534">
        <f>IFERROR(LEFT($L534,FIND(" - ",$L534)-1),$L534)</f>
      </c>
      <c r="CN534" t="s">
        <v>149</v>
      </c>
      <c r="CP534">
        <f>IF($DK534&gt;=1,INDEX($CN:$CN,$DJ534+1),"")</f>
      </c>
      <c r="CQ534">
        <f>IF($DK534&gt;=2,INDEX($CN:$CN,$DJ534+2),"")</f>
      </c>
      <c r="CR534">
        <f>IF($DK534&gt;=3,INDEX($CN:$CN,$DJ534+3),"")</f>
      </c>
      <c r="CS534">
        <f>IF($DK534&gt;=4,INDEX($CN:$CN,$DJ534+4),"")</f>
      </c>
      <c r="CT534">
        <f>IF($DK534&gt;=5,INDEX($CN:$CN,$DJ534+5),"")</f>
      </c>
      <c r="CU534">
        <f>IF($DK534&gt;=6,INDEX($CN:$CN,$DJ534+6),"")</f>
      </c>
      <c r="CV534">
        <f>IF($DK534&gt;=7,INDEX($CN:$CN,$DJ534+7),"")</f>
      </c>
      <c r="CW534">
        <f>IF($DK534&gt;=8,INDEX($CN:$CN,$DJ534+8),"")</f>
      </c>
      <c r="CX534">
        <f>IF($DK534&gt;=9,INDEX($CN:$CN,$DJ534+9),"")</f>
      </c>
      <c r="CY534">
        <f>IF($DK534&gt;=10,INDEX($CN:$CN,$DJ534+10),"")</f>
      </c>
      <c r="CZ534">
        <f>IF($DK534&gt;=11,INDEX($CN:$CN,$DJ534+11),"")</f>
      </c>
      <c r="DA534">
        <f>IF($DK534&gt;=12,INDEX($CN:$CN,$DJ534+12),"")</f>
      </c>
      <c r="DB534">
        <f>IF($DK534&gt;=13,INDEX($CN:$CN,$DJ534+13),"")</f>
      </c>
      <c r="DC534">
        <f>IF($DK534&gt;=14,INDEX($CN:$CN,$DJ534+14),"")</f>
      </c>
      <c r="DD534">
        <f>IF($DK534&gt;=15,INDEX($CN:$CN,$DJ534+15),"")</f>
      </c>
      <c r="DE534">
        <f>IF($DK534&gt;=16,INDEX($CN:$CN,$DJ534+16),"")</f>
      </c>
      <c r="DF534">
        <f>IF($DK534&gt;=17,INDEX($CN:$CN,$DJ534+17),"")</f>
      </c>
      <c r="DG534">
        <f>IF($DK534&gt;=18,INDEX($CN:$CN,$DJ534+18),"")</f>
      </c>
      <c r="DH534">
        <f>IF($DK534&gt;=19,INDEX($CN:$CN,$DJ534+19),"")</f>
      </c>
      <c r="DI534">
        <f>IF($DK534&gt;=20,INDEX($CN:$CN,$DJ534+20),"")</f>
      </c>
      <c r="DJ534">
        <f>IFERROR(MATCH($CM534,$CN$2:$CN$1089,0)+1,0)</f>
      </c>
      <c r="DK534">
        <f>IFERROR(INDEX($CO$2:$CO$1089,MATCH($CM534,$CN$2:$CN$1089,0)),0)</f>
      </c>
      <c r="DL534">
        <f>IFERROR(INDEX($AS:$AS,MATCH($O534,$AR:$AR,0))&amp;"","")</f>
      </c>
      <c r="DP534">
        <f>IF($GS534&gt;=1,INDEX($DM:$DM,$GR534+1),"")</f>
      </c>
      <c r="DQ534">
        <f>IF($GS534&gt;=2,INDEX($DM:$DM,$GR534+2),"")</f>
      </c>
      <c r="DR534">
        <f>IF($GS534&gt;=3,INDEX($DM:$DM,$GR534+3),"")</f>
      </c>
      <c r="DS534">
        <f>IF($GS534&gt;=4,INDEX($DM:$DM,$GR534+4),"")</f>
      </c>
      <c r="DT534">
        <f>IF($GS534&gt;=5,INDEX($DM:$DM,$GR534+5),"")</f>
      </c>
      <c r="DU534">
        <f>IF($GS534&gt;=6,INDEX($DM:$DM,$GR534+6),"")</f>
      </c>
      <c r="DV534">
        <f>IF($GS534&gt;=7,INDEX($DM:$DM,$GR534+7),"")</f>
      </c>
      <c r="DW534">
        <f>IF($GS534&gt;=8,INDEX($DM:$DM,$GR534+8),"")</f>
      </c>
      <c r="DX534">
        <f>IF($GS534&gt;=9,INDEX($DM:$DM,$GR534+9),"")</f>
      </c>
      <c r="DY534">
        <f>IF($GS534&gt;=10,INDEX($DM:$DM,$GR534+10),"")</f>
      </c>
      <c r="DZ534">
        <f>IF($GS534&gt;=11,INDEX($DM:$DM,$GR534+11),"")</f>
      </c>
      <c r="EA534">
        <f>IF($GS534&gt;=12,INDEX($DM:$DM,$GR534+12),"")</f>
      </c>
      <c r="EB534">
        <f>IF($GS534&gt;=13,INDEX($DM:$DM,$GR534+13),"")</f>
      </c>
      <c r="EC534">
        <f>IF($GS534&gt;=14,INDEX($DM:$DM,$GR534+14),"")</f>
      </c>
      <c r="ED534">
        <f>IF($GS534&gt;=15,INDEX($DM:$DM,$GR534+15),"")</f>
      </c>
      <c r="EE534">
        <f>IF($GS534&gt;=16,INDEX($DM:$DM,$GR534+16),"")</f>
      </c>
      <c r="EF534">
        <f>IF($GS534&gt;=17,INDEX($DM:$DM,$GR534+17),"")</f>
      </c>
      <c r="EG534">
        <f>IF($GS534&gt;=18,INDEX($DM:$DM,$GR534+18),"")</f>
      </c>
      <c r="EH534">
        <f>IF($GS534&gt;=19,INDEX($DM:$DM,$GR534+19),"")</f>
      </c>
      <c r="EI534">
        <f>IF($GS534&gt;=20,INDEX($DM:$DM,$GR534+20),"")</f>
      </c>
      <c r="EJ534">
        <f>IF($GS534&gt;=21,INDEX($DM:$DM,$GR534+21),"")</f>
      </c>
      <c r="EK534">
        <f>IF($GS534&gt;=22,INDEX($DM:$DM,$GR534+22),"")</f>
      </c>
      <c r="EL534">
        <f>IF($GS534&gt;=23,INDEX($DM:$DM,$GR534+23),"")</f>
      </c>
      <c r="EM534">
        <f>IF($GS534&gt;=24,INDEX($DM:$DM,$GR534+24),"")</f>
      </c>
      <c r="EN534">
        <f>IF($GS534&gt;=25,INDEX($DM:$DM,$GR534+25),"")</f>
      </c>
      <c r="EO534">
        <f>IF($GS534&gt;=26,INDEX($DM:$DM,$GR534+26),"")</f>
      </c>
      <c r="EP534">
        <f>IF($GS534&gt;=27,INDEX($DM:$DM,$GR534+27),"")</f>
      </c>
      <c r="EQ534">
        <f>IF($GS534&gt;=28,INDEX($DM:$DM,$GR534+28),"")</f>
      </c>
      <c r="ER534">
        <f>IF($GS534&gt;=29,INDEX($DM:$DM,$GR534+29),"")</f>
      </c>
      <c r="ES534">
        <f>IF($GS534&gt;=30,INDEX($DM:$DM,$GR534+30),"")</f>
      </c>
      <c r="ET534">
        <f>IF($GS534&gt;=31,INDEX($DM:$DM,$GR534+31),"")</f>
      </c>
      <c r="EU534">
        <f>IF($GS534&gt;=32,INDEX($DM:$DM,$GR534+32),"")</f>
      </c>
      <c r="EV534">
        <f>IF($GS534&gt;=33,INDEX($DM:$DM,$GR534+33),"")</f>
      </c>
      <c r="EW534">
        <f>IF($GS534&gt;=34,INDEX($DM:$DM,$GR534+34),"")</f>
      </c>
      <c r="EX534">
        <f>IF($GS534&gt;=35,INDEX($DM:$DM,$GR534+35),"")</f>
      </c>
      <c r="EY534">
        <f>IF($GS534&gt;=36,INDEX($DM:$DM,$GR534+36),"")</f>
      </c>
      <c r="EZ534">
        <f>IF($GS534&gt;=37,INDEX($DM:$DM,$GR534+37),"")</f>
      </c>
      <c r="FA534">
        <f>IF($GS534&gt;=38,INDEX($DM:$DM,$GR534+38),"")</f>
      </c>
      <c r="FB534">
        <f>IF($GS534&gt;=39,INDEX($DM:$DM,$GR534+39),"")</f>
      </c>
      <c r="FC534">
        <f>IF($GS534&gt;=40,INDEX($DM:$DM,$GR534+40),"")</f>
      </c>
      <c r="FD534">
        <f>IF($GS534&gt;=1,INDEX($DN:$DN,$GR534+1),"")</f>
      </c>
      <c r="FE534">
        <f>IF($GS534&gt;=2,INDEX($DN:$DN,$GR534+2),"")</f>
      </c>
      <c r="FF534">
        <f>IF($GS534&gt;=3,INDEX($DN:$DN,$GR534+3),"")</f>
      </c>
      <c r="FG534">
        <f>IF($GS534&gt;=4,INDEX($DN:$DN,$GR534+4),"")</f>
      </c>
      <c r="FH534">
        <f>IF($GS534&gt;=5,INDEX($DN:$DN,$GR534+5),"")</f>
      </c>
      <c r="FI534">
        <f>IF($GS534&gt;=6,INDEX($DN:$DN,$GR534+6),"")</f>
      </c>
      <c r="FJ534">
        <f>IF($GS534&gt;=7,INDEX($DN:$DN,$GR534+7),"")</f>
      </c>
      <c r="FK534">
        <f>IF($GS534&gt;=8,INDEX($DN:$DN,$GR534+8),"")</f>
      </c>
      <c r="FL534">
        <f>IF($GS534&gt;=9,INDEX($DN:$DN,$GR534+9),"")</f>
      </c>
      <c r="FM534">
        <f>IF($GS534&gt;=10,INDEX($DN:$DN,$GR534+10),"")</f>
      </c>
      <c r="FN534">
        <f>IF($GS534&gt;=11,INDEX($DN:$DN,$GR534+11),"")</f>
      </c>
      <c r="FO534">
        <f>IF($GS534&gt;=12,INDEX($DN:$DN,$GR534+12),"")</f>
      </c>
      <c r="FP534">
        <f>IF($GS534&gt;=13,INDEX($DN:$DN,$GR534+13),"")</f>
      </c>
      <c r="FQ534">
        <f>IF($GS534&gt;=14,INDEX($DN:$DN,$GR534+14),"")</f>
      </c>
      <c r="FR534">
        <f>IF($GS534&gt;=15,INDEX($DN:$DN,$GR534+15),"")</f>
      </c>
      <c r="FS534">
        <f>IF($GS534&gt;=16,INDEX($DN:$DN,$GR534+16),"")</f>
      </c>
      <c r="FT534">
        <f>IF($GS534&gt;=17,INDEX($DN:$DN,$GR534+17),"")</f>
      </c>
      <c r="FU534">
        <f>IF($GS534&gt;=18,INDEX($DN:$DN,$GR534+18),"")</f>
      </c>
      <c r="FV534">
        <f>IF($GS534&gt;=19,INDEX($DN:$DN,$GR534+19),"")</f>
      </c>
      <c r="FW534">
        <f>IF($GS534&gt;=20,INDEX($DN:$DN,$GR534+20),"")</f>
      </c>
      <c r="FX534">
        <f>IF($GS534&gt;=21,INDEX($DN:$DN,$GR534+21),"")</f>
      </c>
      <c r="FY534">
        <f>IF($GS534&gt;=22,INDEX($DN:$DN,$GR534+22),"")</f>
      </c>
      <c r="FZ534">
        <f>IF($GS534&gt;=23,INDEX($DN:$DN,$GR534+23),"")</f>
      </c>
      <c r="GA534">
        <f>IF($GS534&gt;=24,INDEX($DN:$DN,$GR534+24),"")</f>
      </c>
      <c r="GB534">
        <f>IF($GS534&gt;=25,INDEX($DN:$DN,$GR534+25),"")</f>
      </c>
      <c r="GC534">
        <f>IF($GS534&gt;=26,INDEX($DN:$DN,$GR534+26),"")</f>
      </c>
      <c r="GD534">
        <f>IF($GS534&gt;=27,INDEX($DN:$DN,$GR534+27),"")</f>
      </c>
      <c r="GE534">
        <f>IF($GS534&gt;=28,INDEX($DN:$DN,$GR534+28),"")</f>
      </c>
      <c r="GF534">
        <f>IF($GS534&gt;=29,INDEX($DN:$DN,$GR534+29),"")</f>
      </c>
      <c r="GG534">
        <f>IF($GS534&gt;=30,INDEX($DN:$DN,$GR534+30),"")</f>
      </c>
      <c r="GH534">
        <f>IF($GS534&gt;=31,INDEX($DN:$DN,$GR534+31),"")</f>
      </c>
      <c r="GI534">
        <f>IF($GS534&gt;=32,INDEX($DN:$DN,$GR534+32),"")</f>
      </c>
      <c r="GJ534">
        <f>IF($GS534&gt;=33,INDEX($DN:$DN,$GR534+33),"")</f>
      </c>
      <c r="GK534">
        <f>IF($GS534&gt;=34,INDEX($DN:$DN,$GR534+34),"")</f>
      </c>
      <c r="GL534">
        <f>IF($GS534&gt;=35,INDEX($DN:$DN,$GR534+35),"")</f>
      </c>
      <c r="GM534">
        <f>IF($GS534&gt;=36,INDEX($DN:$DN,$GR534+36),"")</f>
      </c>
      <c r="GN534">
        <f>IF($GS534&gt;=37,INDEX($DN:$DN,$GR534+37),"")</f>
      </c>
      <c r="GO534">
        <f>IF($GS534&gt;=38,INDEX($DN:$DN,$GR534+38),"")</f>
      </c>
      <c r="GP534">
        <f>IF($GS534&gt;=39,INDEX($DN:$DN,$GR534+39),"")</f>
      </c>
      <c r="GQ534">
        <f>IF($GS534&gt;=40,INDEX($DN:$DN,$GR534+40),"")</f>
      </c>
      <c r="GR534">
        <f>IFERROR(MATCH($DL534,$DM$2:$DM$148,0)+1,0)</f>
      </c>
      <c r="GS534">
        <f>IFERROR(INDEX($DO$2:$DO$148,MATCH($DL534,$DM$2:$DM$148,0)),0)</f>
      </c>
      <c r="GT534">
        <f>IFERROR(MATCH($Z534,$DP$534:$FC$534,0),0)</f>
      </c>
      <c r="GU534">
        <f>IF($GT534&gt;0,INDEX($FD$534:$GQ$534,$GT534),"")</f>
      </c>
      <c r="GX534">
        <f>IF($JG534&gt;=1,INDEX($GV:$GV,$JF534+1),"")</f>
      </c>
      <c r="GY534">
        <f>IF($JG534&gt;=2,INDEX($GV:$GV,$JF534+2),"")</f>
      </c>
      <c r="GZ534">
        <f>IF($JG534&gt;=3,INDEX($GV:$GV,$JF534+3),"")</f>
      </c>
      <c r="HA534">
        <f>IF($JG534&gt;=4,INDEX($GV:$GV,$JF534+4),"")</f>
      </c>
      <c r="HB534">
        <f>IF($JG534&gt;=5,INDEX($GV:$GV,$JF534+5),"")</f>
      </c>
      <c r="HC534">
        <f>IF($JG534&gt;=6,INDEX($GV:$GV,$JF534+6),"")</f>
      </c>
      <c r="HD534">
        <f>IF($JG534&gt;=7,INDEX($GV:$GV,$JF534+7),"")</f>
      </c>
      <c r="HE534">
        <f>IF($JG534&gt;=8,INDEX($GV:$GV,$JF534+8),"")</f>
      </c>
      <c r="HF534">
        <f>IF($JG534&gt;=9,INDEX($GV:$GV,$JF534+9),"")</f>
      </c>
      <c r="HG534">
        <f>IF($JG534&gt;=10,INDEX($GV:$GV,$JF534+10),"")</f>
      </c>
      <c r="HH534">
        <f>IF($JG534&gt;=11,INDEX($GV:$GV,$JF534+11),"")</f>
      </c>
      <c r="HI534">
        <f>IF($JG534&gt;=12,INDEX($GV:$GV,$JF534+12),"")</f>
      </c>
      <c r="HJ534">
        <f>IF($JG534&gt;=13,INDEX($GV:$GV,$JF534+13),"")</f>
      </c>
      <c r="HK534">
        <f>IF($JG534&gt;=14,INDEX($GV:$GV,$JF534+14),"")</f>
      </c>
      <c r="HL534">
        <f>IF($JG534&gt;=15,INDEX($GV:$GV,$JF534+15),"")</f>
      </c>
      <c r="HM534">
        <f>IF($JG534&gt;=16,INDEX($GV:$GV,$JF534+16),"")</f>
      </c>
      <c r="HN534">
        <f>IF($JG534&gt;=17,INDEX($GV:$GV,$JF534+17),"")</f>
      </c>
      <c r="HO534">
        <f>IF($JG534&gt;=18,INDEX($GV:$GV,$JF534+18),"")</f>
      </c>
      <c r="HP534">
        <f>IF($JG534&gt;=19,INDEX($GV:$GV,$JF534+19),"")</f>
      </c>
      <c r="HQ534">
        <f>IF($JG534&gt;=20,INDEX($GV:$GV,$JF534+20),"")</f>
      </c>
      <c r="HR534">
        <f>IF($JG534&gt;=21,INDEX($GV:$GV,$JF534+21),"")</f>
      </c>
      <c r="HS534">
        <f>IF($JG534&gt;=22,INDEX($GV:$GV,$JF534+22),"")</f>
      </c>
      <c r="HT534">
        <f>IF($JG534&gt;=23,INDEX($GV:$GV,$JF534+23),"")</f>
      </c>
      <c r="HU534">
        <f>IF($JG534&gt;=24,INDEX($GV:$GV,$JF534+24),"")</f>
      </c>
      <c r="HV534">
        <f>IF($JG534&gt;=25,INDEX($GV:$GV,$JF534+25),"")</f>
      </c>
      <c r="HW534">
        <f>IF($JG534&gt;=26,INDEX($GV:$GV,$JF534+26),"")</f>
      </c>
      <c r="HX534">
        <f>IF($JG534&gt;=27,INDEX($GV:$GV,$JF534+27),"")</f>
      </c>
      <c r="HY534">
        <f>IF($JG534&gt;=28,INDEX($GV:$GV,$JF534+28),"")</f>
      </c>
      <c r="HZ534">
        <f>IF($JG534&gt;=29,INDEX($GV:$GV,$JF534+29),"")</f>
      </c>
      <c r="IA534">
        <f>IF($JG534&gt;=30,INDEX($GV:$GV,$JF534+30),"")</f>
      </c>
      <c r="IB534">
        <f>IF($JG534&gt;=31,INDEX($GV:$GV,$JF534+31),"")</f>
      </c>
      <c r="IC534">
        <f>IF($JG534&gt;=32,INDEX($GV:$GV,$JF534+32),"")</f>
      </c>
      <c r="ID534">
        <f>IF($JG534&gt;=33,INDEX($GV:$GV,$JF534+33),"")</f>
      </c>
      <c r="IE534">
        <f>IF($JG534&gt;=34,INDEX($GV:$GV,$JF534+34),"")</f>
      </c>
      <c r="IF534">
        <f>IF($JG534&gt;=35,INDEX($GV:$GV,$JF534+35),"")</f>
      </c>
      <c r="IG534">
        <f>IF($JG534&gt;=36,INDEX($GV:$GV,$JF534+36),"")</f>
      </c>
      <c r="IH534">
        <f>IF($JG534&gt;=37,INDEX($GV:$GV,$JF534+37),"")</f>
      </c>
      <c r="II534">
        <f>IF($JG534&gt;=38,INDEX($GV:$GV,$JF534+38),"")</f>
      </c>
      <c r="IJ534">
        <f>IF($JG534&gt;=39,INDEX($GV:$GV,$JF534+39),"")</f>
      </c>
      <c r="IK534">
        <f>IF($JG534&gt;=40,INDEX($GV:$GV,$JF534+40),"")</f>
      </c>
      <c r="IL534">
        <f>IF($JG534&gt;=41,INDEX($GV:$GV,$JF534+41),"")</f>
      </c>
      <c r="IM534">
        <f>IF($JG534&gt;=42,INDEX($GV:$GV,$JF534+42),"")</f>
      </c>
      <c r="IN534">
        <f>IF($JG534&gt;=43,INDEX($GV:$GV,$JF534+43),"")</f>
      </c>
      <c r="IO534">
        <f>IF($JG534&gt;=44,INDEX($GV:$GV,$JF534+44),"")</f>
      </c>
      <c r="IP534">
        <f>IF($JG534&gt;=45,INDEX($GV:$GV,$JF534+45),"")</f>
      </c>
      <c r="IQ534">
        <f>IF($JG534&gt;=46,INDEX($GV:$GV,$JF534+46),"")</f>
      </c>
      <c r="IR534">
        <f>IF($JG534&gt;=47,INDEX($GV:$GV,$JF534+47),"")</f>
      </c>
      <c r="IS534">
        <f>IF($JG534&gt;=48,INDEX($GV:$GV,$JF534+48),"")</f>
      </c>
      <c r="IT534">
        <f>IF($JG534&gt;=49,INDEX($GV:$GV,$JF534+49),"")</f>
      </c>
      <c r="IU534">
        <f>IF($JG534&gt;=50,INDEX($GV:$GV,$JF534+50),"")</f>
      </c>
      <c r="IV534">
        <f>IF($JG534&gt;=51,INDEX($GV:$GV,$JF534+51),"")</f>
      </c>
      <c r="IW534">
        <f>IF($JG534&gt;=52,INDEX($GV:$GV,$JF534+52),"")</f>
      </c>
      <c r="IX534">
        <f>IF($JG534&gt;=53,INDEX($GV:$GV,$JF534+53),"")</f>
      </c>
      <c r="IY534">
        <f>IF($JG534&gt;=54,INDEX($GV:$GV,$JF534+54),"")</f>
      </c>
      <c r="IZ534">
        <f>IF($JG534&gt;=55,INDEX($GV:$GV,$JF534+55),"")</f>
      </c>
      <c r="JA534">
        <f>IF($JG534&gt;=56,INDEX($GV:$GV,$JF534+56),"")</f>
      </c>
      <c r="JB534">
        <f>IF($JG534&gt;=57,INDEX($GV:$GV,$JF534+57),"")</f>
      </c>
      <c r="JC534">
        <f>IF($JG534&gt;=58,INDEX($GV:$GV,$JF534+58),"")</f>
      </c>
      <c r="JD534">
        <f>IF($JG534&gt;=59,INDEX($GV:$GV,$JF534+59),"")</f>
      </c>
      <c r="JE534">
        <f>IF($JG534&gt;=60,INDEX($GV:$GV,$JF534+60),"")</f>
      </c>
      <c r="JF534">
        <f>IFERROR(MATCH($GU534,$GV$2:$GV$322,0)+1,0)</f>
      </c>
      <c r="JG534">
        <f>IFERROR(INDEX($GW$2:$GW$322,MATCH($GU534,$GV$2:$GV$322,0)),0)</f>
      </c>
      <c r="JH534" t="s">
        <v>44</v>
      </c>
      <c r="JI534" t="s">
        <v>44</v>
      </c>
    </row>
    <row r="535" spans="1:269" x14ac:dyDescent="0.25">
      <c r="R535">
        <f>IF(OR($U535="",$Q535=""),"",IFERROR($U535/$Q535,0))</f>
      </c>
      <c r="S535">
        <f>IF($U535="","",
SUM($T535,$V535,$AA535,$W535,$Y535)*
(1-IF($AB535="",0,VALUE($AB535)/100)))</f>
      </c>
      <c r="T535">
        <f>IF($U535="","",$U535)</f>
      </c>
      <c r="V535">
        <f>IF($U535="","",
IF($O535="","",
IF(ISNUMBER(SEARCH("exempt",LOWER($O535))),0,
$U535*(VALUE(SUBSTITUTE($O535,"%",""))/100))))</f>
      </c>
      <c r="AC535">
        <f>IFERROR(IF(FIND(" - ",$K535)&gt;0,MID($K535,FIND(" - ",$K535)+3,LEN($K535)),""),"")</f>
      </c>
      <c r="AL535" t="s">
        <v>1428</v>
      </c>
      <c r="AT535">
        <f>IFERROR(LEFT($K535,FIND(" - ",$K535)-1),$K535)</f>
      </c>
      <c r="AW535">
        <f>IF($CL535&gt;=1,INDEX($AU:$AU,$CK535+1),"")</f>
      </c>
      <c r="AX535">
        <f>IF($CL535&gt;=2,INDEX($AU:$AU,$CK535+2),"")</f>
      </c>
      <c r="AY535">
        <f>IF($CL535&gt;=3,INDEX($AU:$AU,$CK535+3),"")</f>
      </c>
      <c r="AZ535">
        <f>IF($CL535&gt;=4,INDEX($AU:$AU,$CK535+4),"")</f>
      </c>
      <c r="BA535">
        <f>IF($CL535&gt;=5,INDEX($AU:$AU,$CK535+5),"")</f>
      </c>
      <c r="BB535">
        <f>IF($CL535&gt;=6,INDEX($AU:$AU,$CK535+6),"")</f>
      </c>
      <c r="BC535">
        <f>IF($CL535&gt;=7,INDEX($AU:$AU,$CK535+7),"")</f>
      </c>
      <c r="BD535">
        <f>IF($CL535&gt;=8,INDEX($AU:$AU,$CK535+8),"")</f>
      </c>
      <c r="BE535">
        <f>IF($CL535&gt;=9,INDEX($AU:$AU,$CK535+9),"")</f>
      </c>
      <c r="BF535">
        <f>IF($CL535&gt;=10,INDEX($AU:$AU,$CK535+10),"")</f>
      </c>
      <c r="BG535">
        <f>IF($CL535&gt;=11,INDEX($AU:$AU,$CK535+11),"")</f>
      </c>
      <c r="BH535">
        <f>IF($CL535&gt;=12,INDEX($AU:$AU,$CK535+12),"")</f>
      </c>
      <c r="BI535">
        <f>IF($CL535&gt;=13,INDEX($AU:$AU,$CK535+13),"")</f>
      </c>
      <c r="BJ535">
        <f>IF($CL535&gt;=14,INDEX($AU:$AU,$CK535+14),"")</f>
      </c>
      <c r="BK535">
        <f>IF($CL535&gt;=15,INDEX($AU:$AU,$CK535+15),"")</f>
      </c>
      <c r="BL535">
        <f>IF($CL535&gt;=16,INDEX($AU:$AU,$CK535+16),"")</f>
      </c>
      <c r="BM535">
        <f>IF($CL535&gt;=17,INDEX($AU:$AU,$CK535+17),"")</f>
      </c>
      <c r="BN535">
        <f>IF($CL535&gt;=18,INDEX($AU:$AU,$CK535+18),"")</f>
      </c>
      <c r="BO535">
        <f>IF($CL535&gt;=19,INDEX($AU:$AU,$CK535+19),"")</f>
      </c>
      <c r="BP535">
        <f>IF($CL535&gt;=20,INDEX($AU:$AU,$CK535+20),"")</f>
      </c>
      <c r="BQ535">
        <f>IF($CL535&gt;=21,INDEX($AU:$AU,$CK535+21),"")</f>
      </c>
      <c r="BR535">
        <f>IF($CL535&gt;=22,INDEX($AU:$AU,$CK535+22),"")</f>
      </c>
      <c r="BS535">
        <f>IF($CL535&gt;=23,INDEX($AU:$AU,$CK535+23),"")</f>
      </c>
      <c r="BT535">
        <f>IF($CL535&gt;=24,INDEX($AU:$AU,$CK535+24),"")</f>
      </c>
      <c r="BU535">
        <f>IF($CL535&gt;=25,INDEX($AU:$AU,$CK535+25),"")</f>
      </c>
      <c r="BV535">
        <f>IF($CL535&gt;=26,INDEX($AU:$AU,$CK535+26),"")</f>
      </c>
      <c r="BW535">
        <f>IF($CL535&gt;=27,INDEX($AU:$AU,$CK535+27),"")</f>
      </c>
      <c r="BX535">
        <f>IF($CL535&gt;=28,INDEX($AU:$AU,$CK535+28),"")</f>
      </c>
      <c r="BY535">
        <f>IF($CL535&gt;=29,INDEX($AU:$AU,$CK535+29),"")</f>
      </c>
      <c r="BZ535">
        <f>IF($CL535&gt;=30,INDEX($AU:$AU,$CK535+30),"")</f>
      </c>
      <c r="CA535">
        <f>IF($CL535&gt;=31,INDEX($AU:$AU,$CK535+31),"")</f>
      </c>
      <c r="CB535">
        <f>IF($CL535&gt;=32,INDEX($AU:$AU,$CK535+32),"")</f>
      </c>
      <c r="CC535">
        <f>IF($CL535&gt;=33,INDEX($AU:$AU,$CK535+33),"")</f>
      </c>
      <c r="CD535">
        <f>IF($CL535&gt;=34,INDEX($AU:$AU,$CK535+34),"")</f>
      </c>
      <c r="CE535">
        <f>IF($CL535&gt;=35,INDEX($AU:$AU,$CK535+35),"")</f>
      </c>
      <c r="CF535">
        <f>IF($CL535&gt;=36,INDEX($AU:$AU,$CK535+36),"")</f>
      </c>
      <c r="CG535">
        <f>IF($CL535&gt;=37,INDEX($AU:$AU,$CK535+37),"")</f>
      </c>
      <c r="CH535">
        <f>IF($CL535&gt;=38,INDEX($AU:$AU,$CK535+38),"")</f>
      </c>
      <c r="CI535">
        <f>IF($CL535&gt;=39,INDEX($AU:$AU,$CK535+39),"")</f>
      </c>
      <c r="CJ535">
        <f>IF($CL535&gt;=40,INDEX($AU:$AU,$CK535+40),"")</f>
      </c>
      <c r="CK535">
        <f>IFERROR(MATCH($AT535,$AU$2:$AU$133,0)+1,0)</f>
      </c>
      <c r="CL535">
        <f>IFERROR(INDEX($AV$2:$AV$133,MATCH($AT535,$AU$2:$AU$133,0)),0)</f>
      </c>
      <c r="CM535">
        <f>IFERROR(LEFT($L535,FIND(" - ",$L535)-1),$L535)</f>
      </c>
      <c r="CN535" t="s">
        <v>1429</v>
      </c>
      <c r="CO535">
        <v>1</v>
      </c>
      <c r="CP535">
        <f>IF($DK535&gt;=1,INDEX($CN:$CN,$DJ535+1),"")</f>
      </c>
      <c r="CQ535">
        <f>IF($DK535&gt;=2,INDEX($CN:$CN,$DJ535+2),"")</f>
      </c>
      <c r="CR535">
        <f>IF($DK535&gt;=3,INDEX($CN:$CN,$DJ535+3),"")</f>
      </c>
      <c r="CS535">
        <f>IF($DK535&gt;=4,INDEX($CN:$CN,$DJ535+4),"")</f>
      </c>
      <c r="CT535">
        <f>IF($DK535&gt;=5,INDEX($CN:$CN,$DJ535+5),"")</f>
      </c>
      <c r="CU535">
        <f>IF($DK535&gt;=6,INDEX($CN:$CN,$DJ535+6),"")</f>
      </c>
      <c r="CV535">
        <f>IF($DK535&gt;=7,INDEX($CN:$CN,$DJ535+7),"")</f>
      </c>
      <c r="CW535">
        <f>IF($DK535&gt;=8,INDEX($CN:$CN,$DJ535+8),"")</f>
      </c>
      <c r="CX535">
        <f>IF($DK535&gt;=9,INDEX($CN:$CN,$DJ535+9),"")</f>
      </c>
      <c r="CY535">
        <f>IF($DK535&gt;=10,INDEX($CN:$CN,$DJ535+10),"")</f>
      </c>
      <c r="CZ535">
        <f>IF($DK535&gt;=11,INDEX($CN:$CN,$DJ535+11),"")</f>
      </c>
      <c r="DA535">
        <f>IF($DK535&gt;=12,INDEX($CN:$CN,$DJ535+12),"")</f>
      </c>
      <c r="DB535">
        <f>IF($DK535&gt;=13,INDEX($CN:$CN,$DJ535+13),"")</f>
      </c>
      <c r="DC535">
        <f>IF($DK535&gt;=14,INDEX($CN:$CN,$DJ535+14),"")</f>
      </c>
      <c r="DD535">
        <f>IF($DK535&gt;=15,INDEX($CN:$CN,$DJ535+15),"")</f>
      </c>
      <c r="DE535">
        <f>IF($DK535&gt;=16,INDEX($CN:$CN,$DJ535+16),"")</f>
      </c>
      <c r="DF535">
        <f>IF($DK535&gt;=17,INDEX($CN:$CN,$DJ535+17),"")</f>
      </c>
      <c r="DG535">
        <f>IF($DK535&gt;=18,INDEX($CN:$CN,$DJ535+18),"")</f>
      </c>
      <c r="DH535">
        <f>IF($DK535&gt;=19,INDEX($CN:$CN,$DJ535+19),"")</f>
      </c>
      <c r="DI535">
        <f>IF($DK535&gt;=20,INDEX($CN:$CN,$DJ535+20),"")</f>
      </c>
      <c r="DJ535">
        <f>IFERROR(MATCH($CM535,$CN$2:$CN$1089,0)+1,0)</f>
      </c>
      <c r="DK535">
        <f>IFERROR(INDEX($CO$2:$CO$1089,MATCH($CM535,$CN$2:$CN$1089,0)),0)</f>
      </c>
      <c r="DL535">
        <f>IFERROR(INDEX($AS:$AS,MATCH($O535,$AR:$AR,0))&amp;"","")</f>
      </c>
      <c r="DP535">
        <f>IF($GS535&gt;=1,INDEX($DM:$DM,$GR535+1),"")</f>
      </c>
      <c r="DQ535">
        <f>IF($GS535&gt;=2,INDEX($DM:$DM,$GR535+2),"")</f>
      </c>
      <c r="DR535">
        <f>IF($GS535&gt;=3,INDEX($DM:$DM,$GR535+3),"")</f>
      </c>
      <c r="DS535">
        <f>IF($GS535&gt;=4,INDEX($DM:$DM,$GR535+4),"")</f>
      </c>
      <c r="DT535">
        <f>IF($GS535&gt;=5,INDEX($DM:$DM,$GR535+5),"")</f>
      </c>
      <c r="DU535">
        <f>IF($GS535&gt;=6,INDEX($DM:$DM,$GR535+6),"")</f>
      </c>
      <c r="DV535">
        <f>IF($GS535&gt;=7,INDEX($DM:$DM,$GR535+7),"")</f>
      </c>
      <c r="DW535">
        <f>IF($GS535&gt;=8,INDEX($DM:$DM,$GR535+8),"")</f>
      </c>
      <c r="DX535">
        <f>IF($GS535&gt;=9,INDEX($DM:$DM,$GR535+9),"")</f>
      </c>
      <c r="DY535">
        <f>IF($GS535&gt;=10,INDEX($DM:$DM,$GR535+10),"")</f>
      </c>
      <c r="DZ535">
        <f>IF($GS535&gt;=11,INDEX($DM:$DM,$GR535+11),"")</f>
      </c>
      <c r="EA535">
        <f>IF($GS535&gt;=12,INDEX($DM:$DM,$GR535+12),"")</f>
      </c>
      <c r="EB535">
        <f>IF($GS535&gt;=13,INDEX($DM:$DM,$GR535+13),"")</f>
      </c>
      <c r="EC535">
        <f>IF($GS535&gt;=14,INDEX($DM:$DM,$GR535+14),"")</f>
      </c>
      <c r="ED535">
        <f>IF($GS535&gt;=15,INDEX($DM:$DM,$GR535+15),"")</f>
      </c>
      <c r="EE535">
        <f>IF($GS535&gt;=16,INDEX($DM:$DM,$GR535+16),"")</f>
      </c>
      <c r="EF535">
        <f>IF($GS535&gt;=17,INDEX($DM:$DM,$GR535+17),"")</f>
      </c>
      <c r="EG535">
        <f>IF($GS535&gt;=18,INDEX($DM:$DM,$GR535+18),"")</f>
      </c>
      <c r="EH535">
        <f>IF($GS535&gt;=19,INDEX($DM:$DM,$GR535+19),"")</f>
      </c>
      <c r="EI535">
        <f>IF($GS535&gt;=20,INDEX($DM:$DM,$GR535+20),"")</f>
      </c>
      <c r="EJ535">
        <f>IF($GS535&gt;=21,INDEX($DM:$DM,$GR535+21),"")</f>
      </c>
      <c r="EK535">
        <f>IF($GS535&gt;=22,INDEX($DM:$DM,$GR535+22),"")</f>
      </c>
      <c r="EL535">
        <f>IF($GS535&gt;=23,INDEX($DM:$DM,$GR535+23),"")</f>
      </c>
      <c r="EM535">
        <f>IF($GS535&gt;=24,INDEX($DM:$DM,$GR535+24),"")</f>
      </c>
      <c r="EN535">
        <f>IF($GS535&gt;=25,INDEX($DM:$DM,$GR535+25),"")</f>
      </c>
      <c r="EO535">
        <f>IF($GS535&gt;=26,INDEX($DM:$DM,$GR535+26),"")</f>
      </c>
      <c r="EP535">
        <f>IF($GS535&gt;=27,INDEX($DM:$DM,$GR535+27),"")</f>
      </c>
      <c r="EQ535">
        <f>IF($GS535&gt;=28,INDEX($DM:$DM,$GR535+28),"")</f>
      </c>
      <c r="ER535">
        <f>IF($GS535&gt;=29,INDEX($DM:$DM,$GR535+29),"")</f>
      </c>
      <c r="ES535">
        <f>IF($GS535&gt;=30,INDEX($DM:$DM,$GR535+30),"")</f>
      </c>
      <c r="ET535">
        <f>IF($GS535&gt;=31,INDEX($DM:$DM,$GR535+31),"")</f>
      </c>
      <c r="EU535">
        <f>IF($GS535&gt;=32,INDEX($DM:$DM,$GR535+32),"")</f>
      </c>
      <c r="EV535">
        <f>IF($GS535&gt;=33,INDEX($DM:$DM,$GR535+33),"")</f>
      </c>
      <c r="EW535">
        <f>IF($GS535&gt;=34,INDEX($DM:$DM,$GR535+34),"")</f>
      </c>
      <c r="EX535">
        <f>IF($GS535&gt;=35,INDEX($DM:$DM,$GR535+35),"")</f>
      </c>
      <c r="EY535">
        <f>IF($GS535&gt;=36,INDEX($DM:$DM,$GR535+36),"")</f>
      </c>
      <c r="EZ535">
        <f>IF($GS535&gt;=37,INDEX($DM:$DM,$GR535+37),"")</f>
      </c>
      <c r="FA535">
        <f>IF($GS535&gt;=38,INDEX($DM:$DM,$GR535+38),"")</f>
      </c>
      <c r="FB535">
        <f>IF($GS535&gt;=39,INDEX($DM:$DM,$GR535+39),"")</f>
      </c>
      <c r="FC535">
        <f>IF($GS535&gt;=40,INDEX($DM:$DM,$GR535+40),"")</f>
      </c>
      <c r="FD535">
        <f>IF($GS535&gt;=1,INDEX($DN:$DN,$GR535+1),"")</f>
      </c>
      <c r="FE535">
        <f>IF($GS535&gt;=2,INDEX($DN:$DN,$GR535+2),"")</f>
      </c>
      <c r="FF535">
        <f>IF($GS535&gt;=3,INDEX($DN:$DN,$GR535+3),"")</f>
      </c>
      <c r="FG535">
        <f>IF($GS535&gt;=4,INDEX($DN:$DN,$GR535+4),"")</f>
      </c>
      <c r="FH535">
        <f>IF($GS535&gt;=5,INDEX($DN:$DN,$GR535+5),"")</f>
      </c>
      <c r="FI535">
        <f>IF($GS535&gt;=6,INDEX($DN:$DN,$GR535+6),"")</f>
      </c>
      <c r="FJ535">
        <f>IF($GS535&gt;=7,INDEX($DN:$DN,$GR535+7),"")</f>
      </c>
      <c r="FK535">
        <f>IF($GS535&gt;=8,INDEX($DN:$DN,$GR535+8),"")</f>
      </c>
      <c r="FL535">
        <f>IF($GS535&gt;=9,INDEX($DN:$DN,$GR535+9),"")</f>
      </c>
      <c r="FM535">
        <f>IF($GS535&gt;=10,INDEX($DN:$DN,$GR535+10),"")</f>
      </c>
      <c r="FN535">
        <f>IF($GS535&gt;=11,INDEX($DN:$DN,$GR535+11),"")</f>
      </c>
      <c r="FO535">
        <f>IF($GS535&gt;=12,INDEX($DN:$DN,$GR535+12),"")</f>
      </c>
      <c r="FP535">
        <f>IF($GS535&gt;=13,INDEX($DN:$DN,$GR535+13),"")</f>
      </c>
      <c r="FQ535">
        <f>IF($GS535&gt;=14,INDEX($DN:$DN,$GR535+14),"")</f>
      </c>
      <c r="FR535">
        <f>IF($GS535&gt;=15,INDEX($DN:$DN,$GR535+15),"")</f>
      </c>
      <c r="FS535">
        <f>IF($GS535&gt;=16,INDEX($DN:$DN,$GR535+16),"")</f>
      </c>
      <c r="FT535">
        <f>IF($GS535&gt;=17,INDEX($DN:$DN,$GR535+17),"")</f>
      </c>
      <c r="FU535">
        <f>IF($GS535&gt;=18,INDEX($DN:$DN,$GR535+18),"")</f>
      </c>
      <c r="FV535">
        <f>IF($GS535&gt;=19,INDEX($DN:$DN,$GR535+19),"")</f>
      </c>
      <c r="FW535">
        <f>IF($GS535&gt;=20,INDEX($DN:$DN,$GR535+20),"")</f>
      </c>
      <c r="FX535">
        <f>IF($GS535&gt;=21,INDEX($DN:$DN,$GR535+21),"")</f>
      </c>
      <c r="FY535">
        <f>IF($GS535&gt;=22,INDEX($DN:$DN,$GR535+22),"")</f>
      </c>
      <c r="FZ535">
        <f>IF($GS535&gt;=23,INDEX($DN:$DN,$GR535+23),"")</f>
      </c>
      <c r="GA535">
        <f>IF($GS535&gt;=24,INDEX($DN:$DN,$GR535+24),"")</f>
      </c>
      <c r="GB535">
        <f>IF($GS535&gt;=25,INDEX($DN:$DN,$GR535+25),"")</f>
      </c>
      <c r="GC535">
        <f>IF($GS535&gt;=26,INDEX($DN:$DN,$GR535+26),"")</f>
      </c>
      <c r="GD535">
        <f>IF($GS535&gt;=27,INDEX($DN:$DN,$GR535+27),"")</f>
      </c>
      <c r="GE535">
        <f>IF($GS535&gt;=28,INDEX($DN:$DN,$GR535+28),"")</f>
      </c>
      <c r="GF535">
        <f>IF($GS535&gt;=29,INDEX($DN:$DN,$GR535+29),"")</f>
      </c>
      <c r="GG535">
        <f>IF($GS535&gt;=30,INDEX($DN:$DN,$GR535+30),"")</f>
      </c>
      <c r="GH535">
        <f>IF($GS535&gt;=31,INDEX($DN:$DN,$GR535+31),"")</f>
      </c>
      <c r="GI535">
        <f>IF($GS535&gt;=32,INDEX($DN:$DN,$GR535+32),"")</f>
      </c>
      <c r="GJ535">
        <f>IF($GS535&gt;=33,INDEX($DN:$DN,$GR535+33),"")</f>
      </c>
      <c r="GK535">
        <f>IF($GS535&gt;=34,INDEX($DN:$DN,$GR535+34),"")</f>
      </c>
      <c r="GL535">
        <f>IF($GS535&gt;=35,INDEX($DN:$DN,$GR535+35),"")</f>
      </c>
      <c r="GM535">
        <f>IF($GS535&gt;=36,INDEX($DN:$DN,$GR535+36),"")</f>
      </c>
      <c r="GN535">
        <f>IF($GS535&gt;=37,INDEX($DN:$DN,$GR535+37),"")</f>
      </c>
      <c r="GO535">
        <f>IF($GS535&gt;=38,INDEX($DN:$DN,$GR535+38),"")</f>
      </c>
      <c r="GP535">
        <f>IF($GS535&gt;=39,INDEX($DN:$DN,$GR535+39),"")</f>
      </c>
      <c r="GQ535">
        <f>IF($GS535&gt;=40,INDEX($DN:$DN,$GR535+40),"")</f>
      </c>
      <c r="GR535">
        <f>IFERROR(MATCH($DL535,$DM$2:$DM$148,0)+1,0)</f>
      </c>
      <c r="GS535">
        <f>IFERROR(INDEX($DO$2:$DO$148,MATCH($DL535,$DM$2:$DM$148,0)),0)</f>
      </c>
      <c r="GT535">
        <f>IFERROR(MATCH($Z535,$DP$535:$FC$535,0),0)</f>
      </c>
      <c r="GU535">
        <f>IF($GT535&gt;0,INDEX($FD$535:$GQ$535,$GT535),"")</f>
      </c>
      <c r="GX535">
        <f>IF($JG535&gt;=1,INDEX($GV:$GV,$JF535+1),"")</f>
      </c>
      <c r="GY535">
        <f>IF($JG535&gt;=2,INDEX($GV:$GV,$JF535+2),"")</f>
      </c>
      <c r="GZ535">
        <f>IF($JG535&gt;=3,INDEX($GV:$GV,$JF535+3),"")</f>
      </c>
      <c r="HA535">
        <f>IF($JG535&gt;=4,INDEX($GV:$GV,$JF535+4),"")</f>
      </c>
      <c r="HB535">
        <f>IF($JG535&gt;=5,INDEX($GV:$GV,$JF535+5),"")</f>
      </c>
      <c r="HC535">
        <f>IF($JG535&gt;=6,INDEX($GV:$GV,$JF535+6),"")</f>
      </c>
      <c r="HD535">
        <f>IF($JG535&gt;=7,INDEX($GV:$GV,$JF535+7),"")</f>
      </c>
      <c r="HE535">
        <f>IF($JG535&gt;=8,INDEX($GV:$GV,$JF535+8),"")</f>
      </c>
      <c r="HF535">
        <f>IF($JG535&gt;=9,INDEX($GV:$GV,$JF535+9),"")</f>
      </c>
      <c r="HG535">
        <f>IF($JG535&gt;=10,INDEX($GV:$GV,$JF535+10),"")</f>
      </c>
      <c r="HH535">
        <f>IF($JG535&gt;=11,INDEX($GV:$GV,$JF535+11),"")</f>
      </c>
      <c r="HI535">
        <f>IF($JG535&gt;=12,INDEX($GV:$GV,$JF535+12),"")</f>
      </c>
      <c r="HJ535">
        <f>IF($JG535&gt;=13,INDEX($GV:$GV,$JF535+13),"")</f>
      </c>
      <c r="HK535">
        <f>IF($JG535&gt;=14,INDEX($GV:$GV,$JF535+14),"")</f>
      </c>
      <c r="HL535">
        <f>IF($JG535&gt;=15,INDEX($GV:$GV,$JF535+15),"")</f>
      </c>
      <c r="HM535">
        <f>IF($JG535&gt;=16,INDEX($GV:$GV,$JF535+16),"")</f>
      </c>
      <c r="HN535">
        <f>IF($JG535&gt;=17,INDEX($GV:$GV,$JF535+17),"")</f>
      </c>
      <c r="HO535">
        <f>IF($JG535&gt;=18,INDEX($GV:$GV,$JF535+18),"")</f>
      </c>
      <c r="HP535">
        <f>IF($JG535&gt;=19,INDEX($GV:$GV,$JF535+19),"")</f>
      </c>
      <c r="HQ535">
        <f>IF($JG535&gt;=20,INDEX($GV:$GV,$JF535+20),"")</f>
      </c>
      <c r="HR535">
        <f>IF($JG535&gt;=21,INDEX($GV:$GV,$JF535+21),"")</f>
      </c>
      <c r="HS535">
        <f>IF($JG535&gt;=22,INDEX($GV:$GV,$JF535+22),"")</f>
      </c>
      <c r="HT535">
        <f>IF($JG535&gt;=23,INDEX($GV:$GV,$JF535+23),"")</f>
      </c>
      <c r="HU535">
        <f>IF($JG535&gt;=24,INDEX($GV:$GV,$JF535+24),"")</f>
      </c>
      <c r="HV535">
        <f>IF($JG535&gt;=25,INDEX($GV:$GV,$JF535+25),"")</f>
      </c>
      <c r="HW535">
        <f>IF($JG535&gt;=26,INDEX($GV:$GV,$JF535+26),"")</f>
      </c>
      <c r="HX535">
        <f>IF($JG535&gt;=27,INDEX($GV:$GV,$JF535+27),"")</f>
      </c>
      <c r="HY535">
        <f>IF($JG535&gt;=28,INDEX($GV:$GV,$JF535+28),"")</f>
      </c>
      <c r="HZ535">
        <f>IF($JG535&gt;=29,INDEX($GV:$GV,$JF535+29),"")</f>
      </c>
      <c r="IA535">
        <f>IF($JG535&gt;=30,INDEX($GV:$GV,$JF535+30),"")</f>
      </c>
      <c r="IB535">
        <f>IF($JG535&gt;=31,INDEX($GV:$GV,$JF535+31),"")</f>
      </c>
      <c r="IC535">
        <f>IF($JG535&gt;=32,INDEX($GV:$GV,$JF535+32),"")</f>
      </c>
      <c r="ID535">
        <f>IF($JG535&gt;=33,INDEX($GV:$GV,$JF535+33),"")</f>
      </c>
      <c r="IE535">
        <f>IF($JG535&gt;=34,INDEX($GV:$GV,$JF535+34),"")</f>
      </c>
      <c r="IF535">
        <f>IF($JG535&gt;=35,INDEX($GV:$GV,$JF535+35),"")</f>
      </c>
      <c r="IG535">
        <f>IF($JG535&gt;=36,INDEX($GV:$GV,$JF535+36),"")</f>
      </c>
      <c r="IH535">
        <f>IF($JG535&gt;=37,INDEX($GV:$GV,$JF535+37),"")</f>
      </c>
      <c r="II535">
        <f>IF($JG535&gt;=38,INDEX($GV:$GV,$JF535+38),"")</f>
      </c>
      <c r="IJ535">
        <f>IF($JG535&gt;=39,INDEX($GV:$GV,$JF535+39),"")</f>
      </c>
      <c r="IK535">
        <f>IF($JG535&gt;=40,INDEX($GV:$GV,$JF535+40),"")</f>
      </c>
      <c r="IL535">
        <f>IF($JG535&gt;=41,INDEX($GV:$GV,$JF535+41),"")</f>
      </c>
      <c r="IM535">
        <f>IF($JG535&gt;=42,INDEX($GV:$GV,$JF535+42),"")</f>
      </c>
      <c r="IN535">
        <f>IF($JG535&gt;=43,INDEX($GV:$GV,$JF535+43),"")</f>
      </c>
      <c r="IO535">
        <f>IF($JG535&gt;=44,INDEX($GV:$GV,$JF535+44),"")</f>
      </c>
      <c r="IP535">
        <f>IF($JG535&gt;=45,INDEX($GV:$GV,$JF535+45),"")</f>
      </c>
      <c r="IQ535">
        <f>IF($JG535&gt;=46,INDEX($GV:$GV,$JF535+46),"")</f>
      </c>
      <c r="IR535">
        <f>IF($JG535&gt;=47,INDEX($GV:$GV,$JF535+47),"")</f>
      </c>
      <c r="IS535">
        <f>IF($JG535&gt;=48,INDEX($GV:$GV,$JF535+48),"")</f>
      </c>
      <c r="IT535">
        <f>IF($JG535&gt;=49,INDEX($GV:$GV,$JF535+49),"")</f>
      </c>
      <c r="IU535">
        <f>IF($JG535&gt;=50,INDEX($GV:$GV,$JF535+50),"")</f>
      </c>
      <c r="IV535">
        <f>IF($JG535&gt;=51,INDEX($GV:$GV,$JF535+51),"")</f>
      </c>
      <c r="IW535">
        <f>IF($JG535&gt;=52,INDEX($GV:$GV,$JF535+52),"")</f>
      </c>
      <c r="IX535">
        <f>IF($JG535&gt;=53,INDEX($GV:$GV,$JF535+53),"")</f>
      </c>
      <c r="IY535">
        <f>IF($JG535&gt;=54,INDEX($GV:$GV,$JF535+54),"")</f>
      </c>
      <c r="IZ535">
        <f>IF($JG535&gt;=55,INDEX($GV:$GV,$JF535+55),"")</f>
      </c>
      <c r="JA535">
        <f>IF($JG535&gt;=56,INDEX($GV:$GV,$JF535+56),"")</f>
      </c>
      <c r="JB535">
        <f>IF($JG535&gt;=57,INDEX($GV:$GV,$JF535+57),"")</f>
      </c>
      <c r="JC535">
        <f>IF($JG535&gt;=58,INDEX($GV:$GV,$JF535+58),"")</f>
      </c>
      <c r="JD535">
        <f>IF($JG535&gt;=59,INDEX($GV:$GV,$JF535+59),"")</f>
      </c>
      <c r="JE535">
        <f>IF($JG535&gt;=60,INDEX($GV:$GV,$JF535+60),"")</f>
      </c>
      <c r="JF535">
        <f>IFERROR(MATCH($GU535,$GV$2:$GV$322,0)+1,0)</f>
      </c>
      <c r="JG535">
        <f>IFERROR(INDEX($GW$2:$GW$322,MATCH($GU535,$GV$2:$GV$322,0)),0)</f>
      </c>
      <c r="JH535" t="s">
        <v>44</v>
      </c>
      <c r="JI535" t="s">
        <v>44</v>
      </c>
    </row>
    <row r="536" spans="1:269" x14ac:dyDescent="0.25">
      <c r="R536">
        <f>IF(OR($U536="",$Q536=""),"",IFERROR($U536/$Q536,0))</f>
      </c>
      <c r="S536">
        <f>IF($U536="","",
SUM($T536,$V536,$AA536,$W536,$Y536)*
(1-IF($AB536="",0,VALUE($AB536)/100)))</f>
      </c>
      <c r="T536">
        <f>IF($U536="","",$U536)</f>
      </c>
      <c r="V536">
        <f>IF($U536="","",
IF($O536="","",
IF(ISNUMBER(SEARCH("exempt",LOWER($O536))),0,
$U536*(VALUE(SUBSTITUTE($O536,"%",""))/100))))</f>
      </c>
      <c r="AC536">
        <f>IFERROR(IF(FIND(" - ",$K536)&gt;0,MID($K536,FIND(" - ",$K536)+3,LEN($K536)),""),"")</f>
      </c>
      <c r="AL536" t="s">
        <v>1430</v>
      </c>
      <c r="AT536">
        <f>IFERROR(LEFT($K536,FIND(" - ",$K536)-1),$K536)</f>
      </c>
      <c r="AW536">
        <f>IF($CL536&gt;=1,INDEX($AU:$AU,$CK536+1),"")</f>
      </c>
      <c r="AX536">
        <f>IF($CL536&gt;=2,INDEX($AU:$AU,$CK536+2),"")</f>
      </c>
      <c r="AY536">
        <f>IF($CL536&gt;=3,INDEX($AU:$AU,$CK536+3),"")</f>
      </c>
      <c r="AZ536">
        <f>IF($CL536&gt;=4,INDEX($AU:$AU,$CK536+4),"")</f>
      </c>
      <c r="BA536">
        <f>IF($CL536&gt;=5,INDEX($AU:$AU,$CK536+5),"")</f>
      </c>
      <c r="BB536">
        <f>IF($CL536&gt;=6,INDEX($AU:$AU,$CK536+6),"")</f>
      </c>
      <c r="BC536">
        <f>IF($CL536&gt;=7,INDEX($AU:$AU,$CK536+7),"")</f>
      </c>
      <c r="BD536">
        <f>IF($CL536&gt;=8,INDEX($AU:$AU,$CK536+8),"")</f>
      </c>
      <c r="BE536">
        <f>IF($CL536&gt;=9,INDEX($AU:$AU,$CK536+9),"")</f>
      </c>
      <c r="BF536">
        <f>IF($CL536&gt;=10,INDEX($AU:$AU,$CK536+10),"")</f>
      </c>
      <c r="BG536">
        <f>IF($CL536&gt;=11,INDEX($AU:$AU,$CK536+11),"")</f>
      </c>
      <c r="BH536">
        <f>IF($CL536&gt;=12,INDEX($AU:$AU,$CK536+12),"")</f>
      </c>
      <c r="BI536">
        <f>IF($CL536&gt;=13,INDEX($AU:$AU,$CK536+13),"")</f>
      </c>
      <c r="BJ536">
        <f>IF($CL536&gt;=14,INDEX($AU:$AU,$CK536+14),"")</f>
      </c>
      <c r="BK536">
        <f>IF($CL536&gt;=15,INDEX($AU:$AU,$CK536+15),"")</f>
      </c>
      <c r="BL536">
        <f>IF($CL536&gt;=16,INDEX($AU:$AU,$CK536+16),"")</f>
      </c>
      <c r="BM536">
        <f>IF($CL536&gt;=17,INDEX($AU:$AU,$CK536+17),"")</f>
      </c>
      <c r="BN536">
        <f>IF($CL536&gt;=18,INDEX($AU:$AU,$CK536+18),"")</f>
      </c>
      <c r="BO536">
        <f>IF($CL536&gt;=19,INDEX($AU:$AU,$CK536+19),"")</f>
      </c>
      <c r="BP536">
        <f>IF($CL536&gt;=20,INDEX($AU:$AU,$CK536+20),"")</f>
      </c>
      <c r="BQ536">
        <f>IF($CL536&gt;=21,INDEX($AU:$AU,$CK536+21),"")</f>
      </c>
      <c r="BR536">
        <f>IF($CL536&gt;=22,INDEX($AU:$AU,$CK536+22),"")</f>
      </c>
      <c r="BS536">
        <f>IF($CL536&gt;=23,INDEX($AU:$AU,$CK536+23),"")</f>
      </c>
      <c r="BT536">
        <f>IF($CL536&gt;=24,INDEX($AU:$AU,$CK536+24),"")</f>
      </c>
      <c r="BU536">
        <f>IF($CL536&gt;=25,INDEX($AU:$AU,$CK536+25),"")</f>
      </c>
      <c r="BV536">
        <f>IF($CL536&gt;=26,INDEX($AU:$AU,$CK536+26),"")</f>
      </c>
      <c r="BW536">
        <f>IF($CL536&gt;=27,INDEX($AU:$AU,$CK536+27),"")</f>
      </c>
      <c r="BX536">
        <f>IF($CL536&gt;=28,INDEX($AU:$AU,$CK536+28),"")</f>
      </c>
      <c r="BY536">
        <f>IF($CL536&gt;=29,INDEX($AU:$AU,$CK536+29),"")</f>
      </c>
      <c r="BZ536">
        <f>IF($CL536&gt;=30,INDEX($AU:$AU,$CK536+30),"")</f>
      </c>
      <c r="CA536">
        <f>IF($CL536&gt;=31,INDEX($AU:$AU,$CK536+31),"")</f>
      </c>
      <c r="CB536">
        <f>IF($CL536&gt;=32,INDEX($AU:$AU,$CK536+32),"")</f>
      </c>
      <c r="CC536">
        <f>IF($CL536&gt;=33,INDEX($AU:$AU,$CK536+33),"")</f>
      </c>
      <c r="CD536">
        <f>IF($CL536&gt;=34,INDEX($AU:$AU,$CK536+34),"")</f>
      </c>
      <c r="CE536">
        <f>IF($CL536&gt;=35,INDEX($AU:$AU,$CK536+35),"")</f>
      </c>
      <c r="CF536">
        <f>IF($CL536&gt;=36,INDEX($AU:$AU,$CK536+36),"")</f>
      </c>
      <c r="CG536">
        <f>IF($CL536&gt;=37,INDEX($AU:$AU,$CK536+37),"")</f>
      </c>
      <c r="CH536">
        <f>IF($CL536&gt;=38,INDEX($AU:$AU,$CK536+38),"")</f>
      </c>
      <c r="CI536">
        <f>IF($CL536&gt;=39,INDEX($AU:$AU,$CK536+39),"")</f>
      </c>
      <c r="CJ536">
        <f>IF($CL536&gt;=40,INDEX($AU:$AU,$CK536+40),"")</f>
      </c>
      <c r="CK536">
        <f>IFERROR(MATCH($AT536,$AU$2:$AU$133,0)+1,0)</f>
      </c>
      <c r="CL536">
        <f>IFERROR(INDEX($AV$2:$AV$133,MATCH($AT536,$AU$2:$AU$133,0)),0)</f>
      </c>
      <c r="CM536">
        <f>IFERROR(LEFT($L536,FIND(" - ",$L536)-1),$L536)</f>
      </c>
      <c r="CN536" t="s">
        <v>149</v>
      </c>
      <c r="CP536">
        <f>IF($DK536&gt;=1,INDEX($CN:$CN,$DJ536+1),"")</f>
      </c>
      <c r="CQ536">
        <f>IF($DK536&gt;=2,INDEX($CN:$CN,$DJ536+2),"")</f>
      </c>
      <c r="CR536">
        <f>IF($DK536&gt;=3,INDEX($CN:$CN,$DJ536+3),"")</f>
      </c>
      <c r="CS536">
        <f>IF($DK536&gt;=4,INDEX($CN:$CN,$DJ536+4),"")</f>
      </c>
      <c r="CT536">
        <f>IF($DK536&gt;=5,INDEX($CN:$CN,$DJ536+5),"")</f>
      </c>
      <c r="CU536">
        <f>IF($DK536&gt;=6,INDEX($CN:$CN,$DJ536+6),"")</f>
      </c>
      <c r="CV536">
        <f>IF($DK536&gt;=7,INDEX($CN:$CN,$DJ536+7),"")</f>
      </c>
      <c r="CW536">
        <f>IF($DK536&gt;=8,INDEX($CN:$CN,$DJ536+8),"")</f>
      </c>
      <c r="CX536">
        <f>IF($DK536&gt;=9,INDEX($CN:$CN,$DJ536+9),"")</f>
      </c>
      <c r="CY536">
        <f>IF($DK536&gt;=10,INDEX($CN:$CN,$DJ536+10),"")</f>
      </c>
      <c r="CZ536">
        <f>IF($DK536&gt;=11,INDEX($CN:$CN,$DJ536+11),"")</f>
      </c>
      <c r="DA536">
        <f>IF($DK536&gt;=12,INDEX($CN:$CN,$DJ536+12),"")</f>
      </c>
      <c r="DB536">
        <f>IF($DK536&gt;=13,INDEX($CN:$CN,$DJ536+13),"")</f>
      </c>
      <c r="DC536">
        <f>IF($DK536&gt;=14,INDEX($CN:$CN,$DJ536+14),"")</f>
      </c>
      <c r="DD536">
        <f>IF($DK536&gt;=15,INDEX($CN:$CN,$DJ536+15),"")</f>
      </c>
      <c r="DE536">
        <f>IF($DK536&gt;=16,INDEX($CN:$CN,$DJ536+16),"")</f>
      </c>
      <c r="DF536">
        <f>IF($DK536&gt;=17,INDEX($CN:$CN,$DJ536+17),"")</f>
      </c>
      <c r="DG536">
        <f>IF($DK536&gt;=18,INDEX($CN:$CN,$DJ536+18),"")</f>
      </c>
      <c r="DH536">
        <f>IF($DK536&gt;=19,INDEX($CN:$CN,$DJ536+19),"")</f>
      </c>
      <c r="DI536">
        <f>IF($DK536&gt;=20,INDEX($CN:$CN,$DJ536+20),"")</f>
      </c>
      <c r="DJ536">
        <f>IFERROR(MATCH($CM536,$CN$2:$CN$1089,0)+1,0)</f>
      </c>
      <c r="DK536">
        <f>IFERROR(INDEX($CO$2:$CO$1089,MATCH($CM536,$CN$2:$CN$1089,0)),0)</f>
      </c>
      <c r="DL536">
        <f>IFERROR(INDEX($AS:$AS,MATCH($O536,$AR:$AR,0))&amp;"","")</f>
      </c>
      <c r="DP536">
        <f>IF($GS536&gt;=1,INDEX($DM:$DM,$GR536+1),"")</f>
      </c>
      <c r="DQ536">
        <f>IF($GS536&gt;=2,INDEX($DM:$DM,$GR536+2),"")</f>
      </c>
      <c r="DR536">
        <f>IF($GS536&gt;=3,INDEX($DM:$DM,$GR536+3),"")</f>
      </c>
      <c r="DS536">
        <f>IF($GS536&gt;=4,INDEX($DM:$DM,$GR536+4),"")</f>
      </c>
      <c r="DT536">
        <f>IF($GS536&gt;=5,INDEX($DM:$DM,$GR536+5),"")</f>
      </c>
      <c r="DU536">
        <f>IF($GS536&gt;=6,INDEX($DM:$DM,$GR536+6),"")</f>
      </c>
      <c r="DV536">
        <f>IF($GS536&gt;=7,INDEX($DM:$DM,$GR536+7),"")</f>
      </c>
      <c r="DW536">
        <f>IF($GS536&gt;=8,INDEX($DM:$DM,$GR536+8),"")</f>
      </c>
      <c r="DX536">
        <f>IF($GS536&gt;=9,INDEX($DM:$DM,$GR536+9),"")</f>
      </c>
      <c r="DY536">
        <f>IF($GS536&gt;=10,INDEX($DM:$DM,$GR536+10),"")</f>
      </c>
      <c r="DZ536">
        <f>IF($GS536&gt;=11,INDEX($DM:$DM,$GR536+11),"")</f>
      </c>
      <c r="EA536">
        <f>IF($GS536&gt;=12,INDEX($DM:$DM,$GR536+12),"")</f>
      </c>
      <c r="EB536">
        <f>IF($GS536&gt;=13,INDEX($DM:$DM,$GR536+13),"")</f>
      </c>
      <c r="EC536">
        <f>IF($GS536&gt;=14,INDEX($DM:$DM,$GR536+14),"")</f>
      </c>
      <c r="ED536">
        <f>IF($GS536&gt;=15,INDEX($DM:$DM,$GR536+15),"")</f>
      </c>
      <c r="EE536">
        <f>IF($GS536&gt;=16,INDEX($DM:$DM,$GR536+16),"")</f>
      </c>
      <c r="EF536">
        <f>IF($GS536&gt;=17,INDEX($DM:$DM,$GR536+17),"")</f>
      </c>
      <c r="EG536">
        <f>IF($GS536&gt;=18,INDEX($DM:$DM,$GR536+18),"")</f>
      </c>
      <c r="EH536">
        <f>IF($GS536&gt;=19,INDEX($DM:$DM,$GR536+19),"")</f>
      </c>
      <c r="EI536">
        <f>IF($GS536&gt;=20,INDEX($DM:$DM,$GR536+20),"")</f>
      </c>
      <c r="EJ536">
        <f>IF($GS536&gt;=21,INDEX($DM:$DM,$GR536+21),"")</f>
      </c>
      <c r="EK536">
        <f>IF($GS536&gt;=22,INDEX($DM:$DM,$GR536+22),"")</f>
      </c>
      <c r="EL536">
        <f>IF($GS536&gt;=23,INDEX($DM:$DM,$GR536+23),"")</f>
      </c>
      <c r="EM536">
        <f>IF($GS536&gt;=24,INDEX($DM:$DM,$GR536+24),"")</f>
      </c>
      <c r="EN536">
        <f>IF($GS536&gt;=25,INDEX($DM:$DM,$GR536+25),"")</f>
      </c>
      <c r="EO536">
        <f>IF($GS536&gt;=26,INDEX($DM:$DM,$GR536+26),"")</f>
      </c>
      <c r="EP536">
        <f>IF($GS536&gt;=27,INDEX($DM:$DM,$GR536+27),"")</f>
      </c>
      <c r="EQ536">
        <f>IF($GS536&gt;=28,INDEX($DM:$DM,$GR536+28),"")</f>
      </c>
      <c r="ER536">
        <f>IF($GS536&gt;=29,INDEX($DM:$DM,$GR536+29),"")</f>
      </c>
      <c r="ES536">
        <f>IF($GS536&gt;=30,INDEX($DM:$DM,$GR536+30),"")</f>
      </c>
      <c r="ET536">
        <f>IF($GS536&gt;=31,INDEX($DM:$DM,$GR536+31),"")</f>
      </c>
      <c r="EU536">
        <f>IF($GS536&gt;=32,INDEX($DM:$DM,$GR536+32),"")</f>
      </c>
      <c r="EV536">
        <f>IF($GS536&gt;=33,INDEX($DM:$DM,$GR536+33),"")</f>
      </c>
      <c r="EW536">
        <f>IF($GS536&gt;=34,INDEX($DM:$DM,$GR536+34),"")</f>
      </c>
      <c r="EX536">
        <f>IF($GS536&gt;=35,INDEX($DM:$DM,$GR536+35),"")</f>
      </c>
      <c r="EY536">
        <f>IF($GS536&gt;=36,INDEX($DM:$DM,$GR536+36),"")</f>
      </c>
      <c r="EZ536">
        <f>IF($GS536&gt;=37,INDEX($DM:$DM,$GR536+37),"")</f>
      </c>
      <c r="FA536">
        <f>IF($GS536&gt;=38,INDEX($DM:$DM,$GR536+38),"")</f>
      </c>
      <c r="FB536">
        <f>IF($GS536&gt;=39,INDEX($DM:$DM,$GR536+39),"")</f>
      </c>
      <c r="FC536">
        <f>IF($GS536&gt;=40,INDEX($DM:$DM,$GR536+40),"")</f>
      </c>
      <c r="FD536">
        <f>IF($GS536&gt;=1,INDEX($DN:$DN,$GR536+1),"")</f>
      </c>
      <c r="FE536">
        <f>IF($GS536&gt;=2,INDEX($DN:$DN,$GR536+2),"")</f>
      </c>
      <c r="FF536">
        <f>IF($GS536&gt;=3,INDEX($DN:$DN,$GR536+3),"")</f>
      </c>
      <c r="FG536">
        <f>IF($GS536&gt;=4,INDEX($DN:$DN,$GR536+4),"")</f>
      </c>
      <c r="FH536">
        <f>IF($GS536&gt;=5,INDEX($DN:$DN,$GR536+5),"")</f>
      </c>
      <c r="FI536">
        <f>IF($GS536&gt;=6,INDEX($DN:$DN,$GR536+6),"")</f>
      </c>
      <c r="FJ536">
        <f>IF($GS536&gt;=7,INDEX($DN:$DN,$GR536+7),"")</f>
      </c>
      <c r="FK536">
        <f>IF($GS536&gt;=8,INDEX($DN:$DN,$GR536+8),"")</f>
      </c>
      <c r="FL536">
        <f>IF($GS536&gt;=9,INDEX($DN:$DN,$GR536+9),"")</f>
      </c>
      <c r="FM536">
        <f>IF($GS536&gt;=10,INDEX($DN:$DN,$GR536+10),"")</f>
      </c>
      <c r="FN536">
        <f>IF($GS536&gt;=11,INDEX($DN:$DN,$GR536+11),"")</f>
      </c>
      <c r="FO536">
        <f>IF($GS536&gt;=12,INDEX($DN:$DN,$GR536+12),"")</f>
      </c>
      <c r="FP536">
        <f>IF($GS536&gt;=13,INDEX($DN:$DN,$GR536+13),"")</f>
      </c>
      <c r="FQ536">
        <f>IF($GS536&gt;=14,INDEX($DN:$DN,$GR536+14),"")</f>
      </c>
      <c r="FR536">
        <f>IF($GS536&gt;=15,INDEX($DN:$DN,$GR536+15),"")</f>
      </c>
      <c r="FS536">
        <f>IF($GS536&gt;=16,INDEX($DN:$DN,$GR536+16),"")</f>
      </c>
      <c r="FT536">
        <f>IF($GS536&gt;=17,INDEX($DN:$DN,$GR536+17),"")</f>
      </c>
      <c r="FU536">
        <f>IF($GS536&gt;=18,INDEX($DN:$DN,$GR536+18),"")</f>
      </c>
      <c r="FV536">
        <f>IF($GS536&gt;=19,INDEX($DN:$DN,$GR536+19),"")</f>
      </c>
      <c r="FW536">
        <f>IF($GS536&gt;=20,INDEX($DN:$DN,$GR536+20),"")</f>
      </c>
      <c r="FX536">
        <f>IF($GS536&gt;=21,INDEX($DN:$DN,$GR536+21),"")</f>
      </c>
      <c r="FY536">
        <f>IF($GS536&gt;=22,INDEX($DN:$DN,$GR536+22),"")</f>
      </c>
      <c r="FZ536">
        <f>IF($GS536&gt;=23,INDEX($DN:$DN,$GR536+23),"")</f>
      </c>
      <c r="GA536">
        <f>IF($GS536&gt;=24,INDEX($DN:$DN,$GR536+24),"")</f>
      </c>
      <c r="GB536">
        <f>IF($GS536&gt;=25,INDEX($DN:$DN,$GR536+25),"")</f>
      </c>
      <c r="GC536">
        <f>IF($GS536&gt;=26,INDEX($DN:$DN,$GR536+26),"")</f>
      </c>
      <c r="GD536">
        <f>IF($GS536&gt;=27,INDEX($DN:$DN,$GR536+27),"")</f>
      </c>
      <c r="GE536">
        <f>IF($GS536&gt;=28,INDEX($DN:$DN,$GR536+28),"")</f>
      </c>
      <c r="GF536">
        <f>IF($GS536&gt;=29,INDEX($DN:$DN,$GR536+29),"")</f>
      </c>
      <c r="GG536">
        <f>IF($GS536&gt;=30,INDEX($DN:$DN,$GR536+30),"")</f>
      </c>
      <c r="GH536">
        <f>IF($GS536&gt;=31,INDEX($DN:$DN,$GR536+31),"")</f>
      </c>
      <c r="GI536">
        <f>IF($GS536&gt;=32,INDEX($DN:$DN,$GR536+32),"")</f>
      </c>
      <c r="GJ536">
        <f>IF($GS536&gt;=33,INDEX($DN:$DN,$GR536+33),"")</f>
      </c>
      <c r="GK536">
        <f>IF($GS536&gt;=34,INDEX($DN:$DN,$GR536+34),"")</f>
      </c>
      <c r="GL536">
        <f>IF($GS536&gt;=35,INDEX($DN:$DN,$GR536+35),"")</f>
      </c>
      <c r="GM536">
        <f>IF($GS536&gt;=36,INDEX($DN:$DN,$GR536+36),"")</f>
      </c>
      <c r="GN536">
        <f>IF($GS536&gt;=37,INDEX($DN:$DN,$GR536+37),"")</f>
      </c>
      <c r="GO536">
        <f>IF($GS536&gt;=38,INDEX($DN:$DN,$GR536+38),"")</f>
      </c>
      <c r="GP536">
        <f>IF($GS536&gt;=39,INDEX($DN:$DN,$GR536+39),"")</f>
      </c>
      <c r="GQ536">
        <f>IF($GS536&gt;=40,INDEX($DN:$DN,$GR536+40),"")</f>
      </c>
      <c r="GR536">
        <f>IFERROR(MATCH($DL536,$DM$2:$DM$148,0)+1,0)</f>
      </c>
      <c r="GS536">
        <f>IFERROR(INDEX($DO$2:$DO$148,MATCH($DL536,$DM$2:$DM$148,0)),0)</f>
      </c>
      <c r="GT536">
        <f>IFERROR(MATCH($Z536,$DP$536:$FC$536,0),0)</f>
      </c>
      <c r="GU536">
        <f>IF($GT536&gt;0,INDEX($FD$536:$GQ$536,$GT536),"")</f>
      </c>
      <c r="GX536">
        <f>IF($JG536&gt;=1,INDEX($GV:$GV,$JF536+1),"")</f>
      </c>
      <c r="GY536">
        <f>IF($JG536&gt;=2,INDEX($GV:$GV,$JF536+2),"")</f>
      </c>
      <c r="GZ536">
        <f>IF($JG536&gt;=3,INDEX($GV:$GV,$JF536+3),"")</f>
      </c>
      <c r="HA536">
        <f>IF($JG536&gt;=4,INDEX($GV:$GV,$JF536+4),"")</f>
      </c>
      <c r="HB536">
        <f>IF($JG536&gt;=5,INDEX($GV:$GV,$JF536+5),"")</f>
      </c>
      <c r="HC536">
        <f>IF($JG536&gt;=6,INDEX($GV:$GV,$JF536+6),"")</f>
      </c>
      <c r="HD536">
        <f>IF($JG536&gt;=7,INDEX($GV:$GV,$JF536+7),"")</f>
      </c>
      <c r="HE536">
        <f>IF($JG536&gt;=8,INDEX($GV:$GV,$JF536+8),"")</f>
      </c>
      <c r="HF536">
        <f>IF($JG536&gt;=9,INDEX($GV:$GV,$JF536+9),"")</f>
      </c>
      <c r="HG536">
        <f>IF($JG536&gt;=10,INDEX($GV:$GV,$JF536+10),"")</f>
      </c>
      <c r="HH536">
        <f>IF($JG536&gt;=11,INDEX($GV:$GV,$JF536+11),"")</f>
      </c>
      <c r="HI536">
        <f>IF($JG536&gt;=12,INDEX($GV:$GV,$JF536+12),"")</f>
      </c>
      <c r="HJ536">
        <f>IF($JG536&gt;=13,INDEX($GV:$GV,$JF536+13),"")</f>
      </c>
      <c r="HK536">
        <f>IF($JG536&gt;=14,INDEX($GV:$GV,$JF536+14),"")</f>
      </c>
      <c r="HL536">
        <f>IF($JG536&gt;=15,INDEX($GV:$GV,$JF536+15),"")</f>
      </c>
      <c r="HM536">
        <f>IF($JG536&gt;=16,INDEX($GV:$GV,$JF536+16),"")</f>
      </c>
      <c r="HN536">
        <f>IF($JG536&gt;=17,INDEX($GV:$GV,$JF536+17),"")</f>
      </c>
      <c r="HO536">
        <f>IF($JG536&gt;=18,INDEX($GV:$GV,$JF536+18),"")</f>
      </c>
      <c r="HP536">
        <f>IF($JG536&gt;=19,INDEX($GV:$GV,$JF536+19),"")</f>
      </c>
      <c r="HQ536">
        <f>IF($JG536&gt;=20,INDEX($GV:$GV,$JF536+20),"")</f>
      </c>
      <c r="HR536">
        <f>IF($JG536&gt;=21,INDEX($GV:$GV,$JF536+21),"")</f>
      </c>
      <c r="HS536">
        <f>IF($JG536&gt;=22,INDEX($GV:$GV,$JF536+22),"")</f>
      </c>
      <c r="HT536">
        <f>IF($JG536&gt;=23,INDEX($GV:$GV,$JF536+23),"")</f>
      </c>
      <c r="HU536">
        <f>IF($JG536&gt;=24,INDEX($GV:$GV,$JF536+24),"")</f>
      </c>
      <c r="HV536">
        <f>IF($JG536&gt;=25,INDEX($GV:$GV,$JF536+25),"")</f>
      </c>
      <c r="HW536">
        <f>IF($JG536&gt;=26,INDEX($GV:$GV,$JF536+26),"")</f>
      </c>
      <c r="HX536">
        <f>IF($JG536&gt;=27,INDEX($GV:$GV,$JF536+27),"")</f>
      </c>
      <c r="HY536">
        <f>IF($JG536&gt;=28,INDEX($GV:$GV,$JF536+28),"")</f>
      </c>
      <c r="HZ536">
        <f>IF($JG536&gt;=29,INDEX($GV:$GV,$JF536+29),"")</f>
      </c>
      <c r="IA536">
        <f>IF($JG536&gt;=30,INDEX($GV:$GV,$JF536+30),"")</f>
      </c>
      <c r="IB536">
        <f>IF($JG536&gt;=31,INDEX($GV:$GV,$JF536+31),"")</f>
      </c>
      <c r="IC536">
        <f>IF($JG536&gt;=32,INDEX($GV:$GV,$JF536+32),"")</f>
      </c>
      <c r="ID536">
        <f>IF($JG536&gt;=33,INDEX($GV:$GV,$JF536+33),"")</f>
      </c>
      <c r="IE536">
        <f>IF($JG536&gt;=34,INDEX($GV:$GV,$JF536+34),"")</f>
      </c>
      <c r="IF536">
        <f>IF($JG536&gt;=35,INDEX($GV:$GV,$JF536+35),"")</f>
      </c>
      <c r="IG536">
        <f>IF($JG536&gt;=36,INDEX($GV:$GV,$JF536+36),"")</f>
      </c>
      <c r="IH536">
        <f>IF($JG536&gt;=37,INDEX($GV:$GV,$JF536+37),"")</f>
      </c>
      <c r="II536">
        <f>IF($JG536&gt;=38,INDEX($GV:$GV,$JF536+38),"")</f>
      </c>
      <c r="IJ536">
        <f>IF($JG536&gt;=39,INDEX($GV:$GV,$JF536+39),"")</f>
      </c>
      <c r="IK536">
        <f>IF($JG536&gt;=40,INDEX($GV:$GV,$JF536+40),"")</f>
      </c>
      <c r="IL536">
        <f>IF($JG536&gt;=41,INDEX($GV:$GV,$JF536+41),"")</f>
      </c>
      <c r="IM536">
        <f>IF($JG536&gt;=42,INDEX($GV:$GV,$JF536+42),"")</f>
      </c>
      <c r="IN536">
        <f>IF($JG536&gt;=43,INDEX($GV:$GV,$JF536+43),"")</f>
      </c>
      <c r="IO536">
        <f>IF($JG536&gt;=44,INDEX($GV:$GV,$JF536+44),"")</f>
      </c>
      <c r="IP536">
        <f>IF($JG536&gt;=45,INDEX($GV:$GV,$JF536+45),"")</f>
      </c>
      <c r="IQ536">
        <f>IF($JG536&gt;=46,INDEX($GV:$GV,$JF536+46),"")</f>
      </c>
      <c r="IR536">
        <f>IF($JG536&gt;=47,INDEX($GV:$GV,$JF536+47),"")</f>
      </c>
      <c r="IS536">
        <f>IF($JG536&gt;=48,INDEX($GV:$GV,$JF536+48),"")</f>
      </c>
      <c r="IT536">
        <f>IF($JG536&gt;=49,INDEX($GV:$GV,$JF536+49),"")</f>
      </c>
      <c r="IU536">
        <f>IF($JG536&gt;=50,INDEX($GV:$GV,$JF536+50),"")</f>
      </c>
      <c r="IV536">
        <f>IF($JG536&gt;=51,INDEX($GV:$GV,$JF536+51),"")</f>
      </c>
      <c r="IW536">
        <f>IF($JG536&gt;=52,INDEX($GV:$GV,$JF536+52),"")</f>
      </c>
      <c r="IX536">
        <f>IF($JG536&gt;=53,INDEX($GV:$GV,$JF536+53),"")</f>
      </c>
      <c r="IY536">
        <f>IF($JG536&gt;=54,INDEX($GV:$GV,$JF536+54),"")</f>
      </c>
      <c r="IZ536">
        <f>IF($JG536&gt;=55,INDEX($GV:$GV,$JF536+55),"")</f>
      </c>
      <c r="JA536">
        <f>IF($JG536&gt;=56,INDEX($GV:$GV,$JF536+56),"")</f>
      </c>
      <c r="JB536">
        <f>IF($JG536&gt;=57,INDEX($GV:$GV,$JF536+57),"")</f>
      </c>
      <c r="JC536">
        <f>IF($JG536&gt;=58,INDEX($GV:$GV,$JF536+58),"")</f>
      </c>
      <c r="JD536">
        <f>IF($JG536&gt;=59,INDEX($GV:$GV,$JF536+59),"")</f>
      </c>
      <c r="JE536">
        <f>IF($JG536&gt;=60,INDEX($GV:$GV,$JF536+60),"")</f>
      </c>
      <c r="JF536">
        <f>IFERROR(MATCH($GU536,$GV$2:$GV$322,0)+1,0)</f>
      </c>
      <c r="JG536">
        <f>IFERROR(INDEX($GW$2:$GW$322,MATCH($GU536,$GV$2:$GV$322,0)),0)</f>
      </c>
      <c r="JH536" t="s">
        <v>44</v>
      </c>
      <c r="JI536" t="s">
        <v>44</v>
      </c>
    </row>
    <row r="537" spans="1:269" x14ac:dyDescent="0.25">
      <c r="R537">
        <f>IF(OR($U537="",$Q537=""),"",IFERROR($U537/$Q537,0))</f>
      </c>
      <c r="S537">
        <f>IF($U537="","",
SUM($T537,$V537,$AA537,$W537,$Y537)*
(1-IF($AB537="",0,VALUE($AB537)/100)))</f>
      </c>
      <c r="T537">
        <f>IF($U537="","",$U537)</f>
      </c>
      <c r="V537">
        <f>IF($U537="","",
IF($O537="","",
IF(ISNUMBER(SEARCH("exempt",LOWER($O537))),0,
$U537*(VALUE(SUBSTITUTE($O537,"%",""))/100))))</f>
      </c>
      <c r="AC537">
        <f>IFERROR(IF(FIND(" - ",$K537)&gt;0,MID($K537,FIND(" - ",$K537)+3,LEN($K537)),""),"")</f>
      </c>
      <c r="AL537" t="s">
        <v>1431</v>
      </c>
      <c r="AT537">
        <f>IFERROR(LEFT($K537,FIND(" - ",$K537)-1),$K537)</f>
      </c>
      <c r="AW537">
        <f>IF($CL537&gt;=1,INDEX($AU:$AU,$CK537+1),"")</f>
      </c>
      <c r="AX537">
        <f>IF($CL537&gt;=2,INDEX($AU:$AU,$CK537+2),"")</f>
      </c>
      <c r="AY537">
        <f>IF($CL537&gt;=3,INDEX($AU:$AU,$CK537+3),"")</f>
      </c>
      <c r="AZ537">
        <f>IF($CL537&gt;=4,INDEX($AU:$AU,$CK537+4),"")</f>
      </c>
      <c r="BA537">
        <f>IF($CL537&gt;=5,INDEX($AU:$AU,$CK537+5),"")</f>
      </c>
      <c r="BB537">
        <f>IF($CL537&gt;=6,INDEX($AU:$AU,$CK537+6),"")</f>
      </c>
      <c r="BC537">
        <f>IF($CL537&gt;=7,INDEX($AU:$AU,$CK537+7),"")</f>
      </c>
      <c r="BD537">
        <f>IF($CL537&gt;=8,INDEX($AU:$AU,$CK537+8),"")</f>
      </c>
      <c r="BE537">
        <f>IF($CL537&gt;=9,INDEX($AU:$AU,$CK537+9),"")</f>
      </c>
      <c r="BF537">
        <f>IF($CL537&gt;=10,INDEX($AU:$AU,$CK537+10),"")</f>
      </c>
      <c r="BG537">
        <f>IF($CL537&gt;=11,INDEX($AU:$AU,$CK537+11),"")</f>
      </c>
      <c r="BH537">
        <f>IF($CL537&gt;=12,INDEX($AU:$AU,$CK537+12),"")</f>
      </c>
      <c r="BI537">
        <f>IF($CL537&gt;=13,INDEX($AU:$AU,$CK537+13),"")</f>
      </c>
      <c r="BJ537">
        <f>IF($CL537&gt;=14,INDEX($AU:$AU,$CK537+14),"")</f>
      </c>
      <c r="BK537">
        <f>IF($CL537&gt;=15,INDEX($AU:$AU,$CK537+15),"")</f>
      </c>
      <c r="BL537">
        <f>IF($CL537&gt;=16,INDEX($AU:$AU,$CK537+16),"")</f>
      </c>
      <c r="BM537">
        <f>IF($CL537&gt;=17,INDEX($AU:$AU,$CK537+17),"")</f>
      </c>
      <c r="BN537">
        <f>IF($CL537&gt;=18,INDEX($AU:$AU,$CK537+18),"")</f>
      </c>
      <c r="BO537">
        <f>IF($CL537&gt;=19,INDEX($AU:$AU,$CK537+19),"")</f>
      </c>
      <c r="BP537">
        <f>IF($CL537&gt;=20,INDEX($AU:$AU,$CK537+20),"")</f>
      </c>
      <c r="BQ537">
        <f>IF($CL537&gt;=21,INDEX($AU:$AU,$CK537+21),"")</f>
      </c>
      <c r="BR537">
        <f>IF($CL537&gt;=22,INDEX($AU:$AU,$CK537+22),"")</f>
      </c>
      <c r="BS537">
        <f>IF($CL537&gt;=23,INDEX($AU:$AU,$CK537+23),"")</f>
      </c>
      <c r="BT537">
        <f>IF($CL537&gt;=24,INDEX($AU:$AU,$CK537+24),"")</f>
      </c>
      <c r="BU537">
        <f>IF($CL537&gt;=25,INDEX($AU:$AU,$CK537+25),"")</f>
      </c>
      <c r="BV537">
        <f>IF($CL537&gt;=26,INDEX($AU:$AU,$CK537+26),"")</f>
      </c>
      <c r="BW537">
        <f>IF($CL537&gt;=27,INDEX($AU:$AU,$CK537+27),"")</f>
      </c>
      <c r="BX537">
        <f>IF($CL537&gt;=28,INDEX($AU:$AU,$CK537+28),"")</f>
      </c>
      <c r="BY537">
        <f>IF($CL537&gt;=29,INDEX($AU:$AU,$CK537+29),"")</f>
      </c>
      <c r="BZ537">
        <f>IF($CL537&gt;=30,INDEX($AU:$AU,$CK537+30),"")</f>
      </c>
      <c r="CA537">
        <f>IF($CL537&gt;=31,INDEX($AU:$AU,$CK537+31),"")</f>
      </c>
      <c r="CB537">
        <f>IF($CL537&gt;=32,INDEX($AU:$AU,$CK537+32),"")</f>
      </c>
      <c r="CC537">
        <f>IF($CL537&gt;=33,INDEX($AU:$AU,$CK537+33),"")</f>
      </c>
      <c r="CD537">
        <f>IF($CL537&gt;=34,INDEX($AU:$AU,$CK537+34),"")</f>
      </c>
      <c r="CE537">
        <f>IF($CL537&gt;=35,INDEX($AU:$AU,$CK537+35),"")</f>
      </c>
      <c r="CF537">
        <f>IF($CL537&gt;=36,INDEX($AU:$AU,$CK537+36),"")</f>
      </c>
      <c r="CG537">
        <f>IF($CL537&gt;=37,INDEX($AU:$AU,$CK537+37),"")</f>
      </c>
      <c r="CH537">
        <f>IF($CL537&gt;=38,INDEX($AU:$AU,$CK537+38),"")</f>
      </c>
      <c r="CI537">
        <f>IF($CL537&gt;=39,INDEX($AU:$AU,$CK537+39),"")</f>
      </c>
      <c r="CJ537">
        <f>IF($CL537&gt;=40,INDEX($AU:$AU,$CK537+40),"")</f>
      </c>
      <c r="CK537">
        <f>IFERROR(MATCH($AT537,$AU$2:$AU$133,0)+1,0)</f>
      </c>
      <c r="CL537">
        <f>IFERROR(INDEX($AV$2:$AV$133,MATCH($AT537,$AU$2:$AU$133,0)),0)</f>
      </c>
      <c r="CM537">
        <f>IFERROR(LEFT($L537,FIND(" - ",$L537)-1),$L537)</f>
      </c>
      <c r="CN537" t="s">
        <v>1432</v>
      </c>
      <c r="CO537">
        <v>1</v>
      </c>
      <c r="CP537">
        <f>IF($DK537&gt;=1,INDEX($CN:$CN,$DJ537+1),"")</f>
      </c>
      <c r="CQ537">
        <f>IF($DK537&gt;=2,INDEX($CN:$CN,$DJ537+2),"")</f>
      </c>
      <c r="CR537">
        <f>IF($DK537&gt;=3,INDEX($CN:$CN,$DJ537+3),"")</f>
      </c>
      <c r="CS537">
        <f>IF($DK537&gt;=4,INDEX($CN:$CN,$DJ537+4),"")</f>
      </c>
      <c r="CT537">
        <f>IF($DK537&gt;=5,INDEX($CN:$CN,$DJ537+5),"")</f>
      </c>
      <c r="CU537">
        <f>IF($DK537&gt;=6,INDEX($CN:$CN,$DJ537+6),"")</f>
      </c>
      <c r="CV537">
        <f>IF($DK537&gt;=7,INDEX($CN:$CN,$DJ537+7),"")</f>
      </c>
      <c r="CW537">
        <f>IF($DK537&gt;=8,INDEX($CN:$CN,$DJ537+8),"")</f>
      </c>
      <c r="CX537">
        <f>IF($DK537&gt;=9,INDEX($CN:$CN,$DJ537+9),"")</f>
      </c>
      <c r="CY537">
        <f>IF($DK537&gt;=10,INDEX($CN:$CN,$DJ537+10),"")</f>
      </c>
      <c r="CZ537">
        <f>IF($DK537&gt;=11,INDEX($CN:$CN,$DJ537+11),"")</f>
      </c>
      <c r="DA537">
        <f>IF($DK537&gt;=12,INDEX($CN:$CN,$DJ537+12),"")</f>
      </c>
      <c r="DB537">
        <f>IF($DK537&gt;=13,INDEX($CN:$CN,$DJ537+13),"")</f>
      </c>
      <c r="DC537">
        <f>IF($DK537&gt;=14,INDEX($CN:$CN,$DJ537+14),"")</f>
      </c>
      <c r="DD537">
        <f>IF($DK537&gt;=15,INDEX($CN:$CN,$DJ537+15),"")</f>
      </c>
      <c r="DE537">
        <f>IF($DK537&gt;=16,INDEX($CN:$CN,$DJ537+16),"")</f>
      </c>
      <c r="DF537">
        <f>IF($DK537&gt;=17,INDEX($CN:$CN,$DJ537+17),"")</f>
      </c>
      <c r="DG537">
        <f>IF($DK537&gt;=18,INDEX($CN:$CN,$DJ537+18),"")</f>
      </c>
      <c r="DH537">
        <f>IF($DK537&gt;=19,INDEX($CN:$CN,$DJ537+19),"")</f>
      </c>
      <c r="DI537">
        <f>IF($DK537&gt;=20,INDEX($CN:$CN,$DJ537+20),"")</f>
      </c>
      <c r="DJ537">
        <f>IFERROR(MATCH($CM537,$CN$2:$CN$1089,0)+1,0)</f>
      </c>
      <c r="DK537">
        <f>IFERROR(INDEX($CO$2:$CO$1089,MATCH($CM537,$CN$2:$CN$1089,0)),0)</f>
      </c>
      <c r="DL537">
        <f>IFERROR(INDEX($AS:$AS,MATCH($O537,$AR:$AR,0))&amp;"","")</f>
      </c>
      <c r="DP537">
        <f>IF($GS537&gt;=1,INDEX($DM:$DM,$GR537+1),"")</f>
      </c>
      <c r="DQ537">
        <f>IF($GS537&gt;=2,INDEX($DM:$DM,$GR537+2),"")</f>
      </c>
      <c r="DR537">
        <f>IF($GS537&gt;=3,INDEX($DM:$DM,$GR537+3),"")</f>
      </c>
      <c r="DS537">
        <f>IF($GS537&gt;=4,INDEX($DM:$DM,$GR537+4),"")</f>
      </c>
      <c r="DT537">
        <f>IF($GS537&gt;=5,INDEX($DM:$DM,$GR537+5),"")</f>
      </c>
      <c r="DU537">
        <f>IF($GS537&gt;=6,INDEX($DM:$DM,$GR537+6),"")</f>
      </c>
      <c r="DV537">
        <f>IF($GS537&gt;=7,INDEX($DM:$DM,$GR537+7),"")</f>
      </c>
      <c r="DW537">
        <f>IF($GS537&gt;=8,INDEX($DM:$DM,$GR537+8),"")</f>
      </c>
      <c r="DX537">
        <f>IF($GS537&gt;=9,INDEX($DM:$DM,$GR537+9),"")</f>
      </c>
      <c r="DY537">
        <f>IF($GS537&gt;=10,INDEX($DM:$DM,$GR537+10),"")</f>
      </c>
      <c r="DZ537">
        <f>IF($GS537&gt;=11,INDEX($DM:$DM,$GR537+11),"")</f>
      </c>
      <c r="EA537">
        <f>IF($GS537&gt;=12,INDEX($DM:$DM,$GR537+12),"")</f>
      </c>
      <c r="EB537">
        <f>IF($GS537&gt;=13,INDEX($DM:$DM,$GR537+13),"")</f>
      </c>
      <c r="EC537">
        <f>IF($GS537&gt;=14,INDEX($DM:$DM,$GR537+14),"")</f>
      </c>
      <c r="ED537">
        <f>IF($GS537&gt;=15,INDEX($DM:$DM,$GR537+15),"")</f>
      </c>
      <c r="EE537">
        <f>IF($GS537&gt;=16,INDEX($DM:$DM,$GR537+16),"")</f>
      </c>
      <c r="EF537">
        <f>IF($GS537&gt;=17,INDEX($DM:$DM,$GR537+17),"")</f>
      </c>
      <c r="EG537">
        <f>IF($GS537&gt;=18,INDEX($DM:$DM,$GR537+18),"")</f>
      </c>
      <c r="EH537">
        <f>IF($GS537&gt;=19,INDEX($DM:$DM,$GR537+19),"")</f>
      </c>
      <c r="EI537">
        <f>IF($GS537&gt;=20,INDEX($DM:$DM,$GR537+20),"")</f>
      </c>
      <c r="EJ537">
        <f>IF($GS537&gt;=21,INDEX($DM:$DM,$GR537+21),"")</f>
      </c>
      <c r="EK537">
        <f>IF($GS537&gt;=22,INDEX($DM:$DM,$GR537+22),"")</f>
      </c>
      <c r="EL537">
        <f>IF($GS537&gt;=23,INDEX($DM:$DM,$GR537+23),"")</f>
      </c>
      <c r="EM537">
        <f>IF($GS537&gt;=24,INDEX($DM:$DM,$GR537+24),"")</f>
      </c>
      <c r="EN537">
        <f>IF($GS537&gt;=25,INDEX($DM:$DM,$GR537+25),"")</f>
      </c>
      <c r="EO537">
        <f>IF($GS537&gt;=26,INDEX($DM:$DM,$GR537+26),"")</f>
      </c>
      <c r="EP537">
        <f>IF($GS537&gt;=27,INDEX($DM:$DM,$GR537+27),"")</f>
      </c>
      <c r="EQ537">
        <f>IF($GS537&gt;=28,INDEX($DM:$DM,$GR537+28),"")</f>
      </c>
      <c r="ER537">
        <f>IF($GS537&gt;=29,INDEX($DM:$DM,$GR537+29),"")</f>
      </c>
      <c r="ES537">
        <f>IF($GS537&gt;=30,INDEX($DM:$DM,$GR537+30),"")</f>
      </c>
      <c r="ET537">
        <f>IF($GS537&gt;=31,INDEX($DM:$DM,$GR537+31),"")</f>
      </c>
      <c r="EU537">
        <f>IF($GS537&gt;=32,INDEX($DM:$DM,$GR537+32),"")</f>
      </c>
      <c r="EV537">
        <f>IF($GS537&gt;=33,INDEX($DM:$DM,$GR537+33),"")</f>
      </c>
      <c r="EW537">
        <f>IF($GS537&gt;=34,INDEX($DM:$DM,$GR537+34),"")</f>
      </c>
      <c r="EX537">
        <f>IF($GS537&gt;=35,INDEX($DM:$DM,$GR537+35),"")</f>
      </c>
      <c r="EY537">
        <f>IF($GS537&gt;=36,INDEX($DM:$DM,$GR537+36),"")</f>
      </c>
      <c r="EZ537">
        <f>IF($GS537&gt;=37,INDEX($DM:$DM,$GR537+37),"")</f>
      </c>
      <c r="FA537">
        <f>IF($GS537&gt;=38,INDEX($DM:$DM,$GR537+38),"")</f>
      </c>
      <c r="FB537">
        <f>IF($GS537&gt;=39,INDEX($DM:$DM,$GR537+39),"")</f>
      </c>
      <c r="FC537">
        <f>IF($GS537&gt;=40,INDEX($DM:$DM,$GR537+40),"")</f>
      </c>
      <c r="FD537">
        <f>IF($GS537&gt;=1,INDEX($DN:$DN,$GR537+1),"")</f>
      </c>
      <c r="FE537">
        <f>IF($GS537&gt;=2,INDEX($DN:$DN,$GR537+2),"")</f>
      </c>
      <c r="FF537">
        <f>IF($GS537&gt;=3,INDEX($DN:$DN,$GR537+3),"")</f>
      </c>
      <c r="FG537">
        <f>IF($GS537&gt;=4,INDEX($DN:$DN,$GR537+4),"")</f>
      </c>
      <c r="FH537">
        <f>IF($GS537&gt;=5,INDEX($DN:$DN,$GR537+5),"")</f>
      </c>
      <c r="FI537">
        <f>IF($GS537&gt;=6,INDEX($DN:$DN,$GR537+6),"")</f>
      </c>
      <c r="FJ537">
        <f>IF($GS537&gt;=7,INDEX($DN:$DN,$GR537+7),"")</f>
      </c>
      <c r="FK537">
        <f>IF($GS537&gt;=8,INDEX($DN:$DN,$GR537+8),"")</f>
      </c>
      <c r="FL537">
        <f>IF($GS537&gt;=9,INDEX($DN:$DN,$GR537+9),"")</f>
      </c>
      <c r="FM537">
        <f>IF($GS537&gt;=10,INDEX($DN:$DN,$GR537+10),"")</f>
      </c>
      <c r="FN537">
        <f>IF($GS537&gt;=11,INDEX($DN:$DN,$GR537+11),"")</f>
      </c>
      <c r="FO537">
        <f>IF($GS537&gt;=12,INDEX($DN:$DN,$GR537+12),"")</f>
      </c>
      <c r="FP537">
        <f>IF($GS537&gt;=13,INDEX($DN:$DN,$GR537+13),"")</f>
      </c>
      <c r="FQ537">
        <f>IF($GS537&gt;=14,INDEX($DN:$DN,$GR537+14),"")</f>
      </c>
      <c r="FR537">
        <f>IF($GS537&gt;=15,INDEX($DN:$DN,$GR537+15),"")</f>
      </c>
      <c r="FS537">
        <f>IF($GS537&gt;=16,INDEX($DN:$DN,$GR537+16),"")</f>
      </c>
      <c r="FT537">
        <f>IF($GS537&gt;=17,INDEX($DN:$DN,$GR537+17),"")</f>
      </c>
      <c r="FU537">
        <f>IF($GS537&gt;=18,INDEX($DN:$DN,$GR537+18),"")</f>
      </c>
      <c r="FV537">
        <f>IF($GS537&gt;=19,INDEX($DN:$DN,$GR537+19),"")</f>
      </c>
      <c r="FW537">
        <f>IF($GS537&gt;=20,INDEX($DN:$DN,$GR537+20),"")</f>
      </c>
      <c r="FX537">
        <f>IF($GS537&gt;=21,INDEX($DN:$DN,$GR537+21),"")</f>
      </c>
      <c r="FY537">
        <f>IF($GS537&gt;=22,INDEX($DN:$DN,$GR537+22),"")</f>
      </c>
      <c r="FZ537">
        <f>IF($GS537&gt;=23,INDEX($DN:$DN,$GR537+23),"")</f>
      </c>
      <c r="GA537">
        <f>IF($GS537&gt;=24,INDEX($DN:$DN,$GR537+24),"")</f>
      </c>
      <c r="GB537">
        <f>IF($GS537&gt;=25,INDEX($DN:$DN,$GR537+25),"")</f>
      </c>
      <c r="GC537">
        <f>IF($GS537&gt;=26,INDEX($DN:$DN,$GR537+26),"")</f>
      </c>
      <c r="GD537">
        <f>IF($GS537&gt;=27,INDEX($DN:$DN,$GR537+27),"")</f>
      </c>
      <c r="GE537">
        <f>IF($GS537&gt;=28,INDEX($DN:$DN,$GR537+28),"")</f>
      </c>
      <c r="GF537">
        <f>IF($GS537&gt;=29,INDEX($DN:$DN,$GR537+29),"")</f>
      </c>
      <c r="GG537">
        <f>IF($GS537&gt;=30,INDEX($DN:$DN,$GR537+30),"")</f>
      </c>
      <c r="GH537">
        <f>IF($GS537&gt;=31,INDEX($DN:$DN,$GR537+31),"")</f>
      </c>
      <c r="GI537">
        <f>IF($GS537&gt;=32,INDEX($DN:$DN,$GR537+32),"")</f>
      </c>
      <c r="GJ537">
        <f>IF($GS537&gt;=33,INDEX($DN:$DN,$GR537+33),"")</f>
      </c>
      <c r="GK537">
        <f>IF($GS537&gt;=34,INDEX($DN:$DN,$GR537+34),"")</f>
      </c>
      <c r="GL537">
        <f>IF($GS537&gt;=35,INDEX($DN:$DN,$GR537+35),"")</f>
      </c>
      <c r="GM537">
        <f>IF($GS537&gt;=36,INDEX($DN:$DN,$GR537+36),"")</f>
      </c>
      <c r="GN537">
        <f>IF($GS537&gt;=37,INDEX($DN:$DN,$GR537+37),"")</f>
      </c>
      <c r="GO537">
        <f>IF($GS537&gt;=38,INDEX($DN:$DN,$GR537+38),"")</f>
      </c>
      <c r="GP537">
        <f>IF($GS537&gt;=39,INDEX($DN:$DN,$GR537+39),"")</f>
      </c>
      <c r="GQ537">
        <f>IF($GS537&gt;=40,INDEX($DN:$DN,$GR537+40),"")</f>
      </c>
      <c r="GR537">
        <f>IFERROR(MATCH($DL537,$DM$2:$DM$148,0)+1,0)</f>
      </c>
      <c r="GS537">
        <f>IFERROR(INDEX($DO$2:$DO$148,MATCH($DL537,$DM$2:$DM$148,0)),0)</f>
      </c>
      <c r="GT537">
        <f>IFERROR(MATCH($Z537,$DP$537:$FC$537,0),0)</f>
      </c>
      <c r="GU537">
        <f>IF($GT537&gt;0,INDEX($FD$537:$GQ$537,$GT537),"")</f>
      </c>
      <c r="GX537">
        <f>IF($JG537&gt;=1,INDEX($GV:$GV,$JF537+1),"")</f>
      </c>
      <c r="GY537">
        <f>IF($JG537&gt;=2,INDEX($GV:$GV,$JF537+2),"")</f>
      </c>
      <c r="GZ537">
        <f>IF($JG537&gt;=3,INDEX($GV:$GV,$JF537+3),"")</f>
      </c>
      <c r="HA537">
        <f>IF($JG537&gt;=4,INDEX($GV:$GV,$JF537+4),"")</f>
      </c>
      <c r="HB537">
        <f>IF($JG537&gt;=5,INDEX($GV:$GV,$JF537+5),"")</f>
      </c>
      <c r="HC537">
        <f>IF($JG537&gt;=6,INDEX($GV:$GV,$JF537+6),"")</f>
      </c>
      <c r="HD537">
        <f>IF($JG537&gt;=7,INDEX($GV:$GV,$JF537+7),"")</f>
      </c>
      <c r="HE537">
        <f>IF($JG537&gt;=8,INDEX($GV:$GV,$JF537+8),"")</f>
      </c>
      <c r="HF537">
        <f>IF($JG537&gt;=9,INDEX($GV:$GV,$JF537+9),"")</f>
      </c>
      <c r="HG537">
        <f>IF($JG537&gt;=10,INDEX($GV:$GV,$JF537+10),"")</f>
      </c>
      <c r="HH537">
        <f>IF($JG537&gt;=11,INDEX($GV:$GV,$JF537+11),"")</f>
      </c>
      <c r="HI537">
        <f>IF($JG537&gt;=12,INDEX($GV:$GV,$JF537+12),"")</f>
      </c>
      <c r="HJ537">
        <f>IF($JG537&gt;=13,INDEX($GV:$GV,$JF537+13),"")</f>
      </c>
      <c r="HK537">
        <f>IF($JG537&gt;=14,INDEX($GV:$GV,$JF537+14),"")</f>
      </c>
      <c r="HL537">
        <f>IF($JG537&gt;=15,INDEX($GV:$GV,$JF537+15),"")</f>
      </c>
      <c r="HM537">
        <f>IF($JG537&gt;=16,INDEX($GV:$GV,$JF537+16),"")</f>
      </c>
      <c r="HN537">
        <f>IF($JG537&gt;=17,INDEX($GV:$GV,$JF537+17),"")</f>
      </c>
      <c r="HO537">
        <f>IF($JG537&gt;=18,INDEX($GV:$GV,$JF537+18),"")</f>
      </c>
      <c r="HP537">
        <f>IF($JG537&gt;=19,INDEX($GV:$GV,$JF537+19),"")</f>
      </c>
      <c r="HQ537">
        <f>IF($JG537&gt;=20,INDEX($GV:$GV,$JF537+20),"")</f>
      </c>
      <c r="HR537">
        <f>IF($JG537&gt;=21,INDEX($GV:$GV,$JF537+21),"")</f>
      </c>
      <c r="HS537">
        <f>IF($JG537&gt;=22,INDEX($GV:$GV,$JF537+22),"")</f>
      </c>
      <c r="HT537">
        <f>IF($JG537&gt;=23,INDEX($GV:$GV,$JF537+23),"")</f>
      </c>
      <c r="HU537">
        <f>IF($JG537&gt;=24,INDEX($GV:$GV,$JF537+24),"")</f>
      </c>
      <c r="HV537">
        <f>IF($JG537&gt;=25,INDEX($GV:$GV,$JF537+25),"")</f>
      </c>
      <c r="HW537">
        <f>IF($JG537&gt;=26,INDEX($GV:$GV,$JF537+26),"")</f>
      </c>
      <c r="HX537">
        <f>IF($JG537&gt;=27,INDEX($GV:$GV,$JF537+27),"")</f>
      </c>
      <c r="HY537">
        <f>IF($JG537&gt;=28,INDEX($GV:$GV,$JF537+28),"")</f>
      </c>
      <c r="HZ537">
        <f>IF($JG537&gt;=29,INDEX($GV:$GV,$JF537+29),"")</f>
      </c>
      <c r="IA537">
        <f>IF($JG537&gt;=30,INDEX($GV:$GV,$JF537+30),"")</f>
      </c>
      <c r="IB537">
        <f>IF($JG537&gt;=31,INDEX($GV:$GV,$JF537+31),"")</f>
      </c>
      <c r="IC537">
        <f>IF($JG537&gt;=32,INDEX($GV:$GV,$JF537+32),"")</f>
      </c>
      <c r="ID537">
        <f>IF($JG537&gt;=33,INDEX($GV:$GV,$JF537+33),"")</f>
      </c>
      <c r="IE537">
        <f>IF($JG537&gt;=34,INDEX($GV:$GV,$JF537+34),"")</f>
      </c>
      <c r="IF537">
        <f>IF($JG537&gt;=35,INDEX($GV:$GV,$JF537+35),"")</f>
      </c>
      <c r="IG537">
        <f>IF($JG537&gt;=36,INDEX($GV:$GV,$JF537+36),"")</f>
      </c>
      <c r="IH537">
        <f>IF($JG537&gt;=37,INDEX($GV:$GV,$JF537+37),"")</f>
      </c>
      <c r="II537">
        <f>IF($JG537&gt;=38,INDEX($GV:$GV,$JF537+38),"")</f>
      </c>
      <c r="IJ537">
        <f>IF($JG537&gt;=39,INDEX($GV:$GV,$JF537+39),"")</f>
      </c>
      <c r="IK537">
        <f>IF($JG537&gt;=40,INDEX($GV:$GV,$JF537+40),"")</f>
      </c>
      <c r="IL537">
        <f>IF($JG537&gt;=41,INDEX($GV:$GV,$JF537+41),"")</f>
      </c>
      <c r="IM537">
        <f>IF($JG537&gt;=42,INDEX($GV:$GV,$JF537+42),"")</f>
      </c>
      <c r="IN537">
        <f>IF($JG537&gt;=43,INDEX($GV:$GV,$JF537+43),"")</f>
      </c>
      <c r="IO537">
        <f>IF($JG537&gt;=44,INDEX($GV:$GV,$JF537+44),"")</f>
      </c>
      <c r="IP537">
        <f>IF($JG537&gt;=45,INDEX($GV:$GV,$JF537+45),"")</f>
      </c>
      <c r="IQ537">
        <f>IF($JG537&gt;=46,INDEX($GV:$GV,$JF537+46),"")</f>
      </c>
      <c r="IR537">
        <f>IF($JG537&gt;=47,INDEX($GV:$GV,$JF537+47),"")</f>
      </c>
      <c r="IS537">
        <f>IF($JG537&gt;=48,INDEX($GV:$GV,$JF537+48),"")</f>
      </c>
      <c r="IT537">
        <f>IF($JG537&gt;=49,INDEX($GV:$GV,$JF537+49),"")</f>
      </c>
      <c r="IU537">
        <f>IF($JG537&gt;=50,INDEX($GV:$GV,$JF537+50),"")</f>
      </c>
      <c r="IV537">
        <f>IF($JG537&gt;=51,INDEX($GV:$GV,$JF537+51),"")</f>
      </c>
      <c r="IW537">
        <f>IF($JG537&gt;=52,INDEX($GV:$GV,$JF537+52),"")</f>
      </c>
      <c r="IX537">
        <f>IF($JG537&gt;=53,INDEX($GV:$GV,$JF537+53),"")</f>
      </c>
      <c r="IY537">
        <f>IF($JG537&gt;=54,INDEX($GV:$GV,$JF537+54),"")</f>
      </c>
      <c r="IZ537">
        <f>IF($JG537&gt;=55,INDEX($GV:$GV,$JF537+55),"")</f>
      </c>
      <c r="JA537">
        <f>IF($JG537&gt;=56,INDEX($GV:$GV,$JF537+56),"")</f>
      </c>
      <c r="JB537">
        <f>IF($JG537&gt;=57,INDEX($GV:$GV,$JF537+57),"")</f>
      </c>
      <c r="JC537">
        <f>IF($JG537&gt;=58,INDEX($GV:$GV,$JF537+58),"")</f>
      </c>
      <c r="JD537">
        <f>IF($JG537&gt;=59,INDEX($GV:$GV,$JF537+59),"")</f>
      </c>
      <c r="JE537">
        <f>IF($JG537&gt;=60,INDEX($GV:$GV,$JF537+60),"")</f>
      </c>
      <c r="JF537">
        <f>IFERROR(MATCH($GU537,$GV$2:$GV$322,0)+1,0)</f>
      </c>
      <c r="JG537">
        <f>IFERROR(INDEX($GW$2:$GW$322,MATCH($GU537,$GV$2:$GV$322,0)),0)</f>
      </c>
      <c r="JH537" t="s">
        <v>44</v>
      </c>
      <c r="JI537" t="s">
        <v>44</v>
      </c>
    </row>
    <row r="538" spans="1:269" x14ac:dyDescent="0.25">
      <c r="R538">
        <f>IF(OR($U538="",$Q538=""),"",IFERROR($U538/$Q538,0))</f>
      </c>
      <c r="S538">
        <f>IF($U538="","",
SUM($T538,$V538,$AA538,$W538,$Y538)*
(1-IF($AB538="",0,VALUE($AB538)/100)))</f>
      </c>
      <c r="T538">
        <f>IF($U538="","",$U538)</f>
      </c>
      <c r="V538">
        <f>IF($U538="","",
IF($O538="","",
IF(ISNUMBER(SEARCH("exempt",LOWER($O538))),0,
$U538*(VALUE(SUBSTITUTE($O538,"%",""))/100))))</f>
      </c>
      <c r="AC538">
        <f>IFERROR(IF(FIND(" - ",$K538)&gt;0,MID($K538,FIND(" - ",$K538)+3,LEN($K538)),""),"")</f>
      </c>
      <c r="AL538" t="s">
        <v>1433</v>
      </c>
      <c r="AT538">
        <f>IFERROR(LEFT($K538,FIND(" - ",$K538)-1),$K538)</f>
      </c>
      <c r="AW538">
        <f>IF($CL538&gt;=1,INDEX($AU:$AU,$CK538+1),"")</f>
      </c>
      <c r="AX538">
        <f>IF($CL538&gt;=2,INDEX($AU:$AU,$CK538+2),"")</f>
      </c>
      <c r="AY538">
        <f>IF($CL538&gt;=3,INDEX($AU:$AU,$CK538+3),"")</f>
      </c>
      <c r="AZ538">
        <f>IF($CL538&gt;=4,INDEX($AU:$AU,$CK538+4),"")</f>
      </c>
      <c r="BA538">
        <f>IF($CL538&gt;=5,INDEX($AU:$AU,$CK538+5),"")</f>
      </c>
      <c r="BB538">
        <f>IF($CL538&gt;=6,INDEX($AU:$AU,$CK538+6),"")</f>
      </c>
      <c r="BC538">
        <f>IF($CL538&gt;=7,INDEX($AU:$AU,$CK538+7),"")</f>
      </c>
      <c r="BD538">
        <f>IF($CL538&gt;=8,INDEX($AU:$AU,$CK538+8),"")</f>
      </c>
      <c r="BE538">
        <f>IF($CL538&gt;=9,INDEX($AU:$AU,$CK538+9),"")</f>
      </c>
      <c r="BF538">
        <f>IF($CL538&gt;=10,INDEX($AU:$AU,$CK538+10),"")</f>
      </c>
      <c r="BG538">
        <f>IF($CL538&gt;=11,INDEX($AU:$AU,$CK538+11),"")</f>
      </c>
      <c r="BH538">
        <f>IF($CL538&gt;=12,INDEX($AU:$AU,$CK538+12),"")</f>
      </c>
      <c r="BI538">
        <f>IF($CL538&gt;=13,INDEX($AU:$AU,$CK538+13),"")</f>
      </c>
      <c r="BJ538">
        <f>IF($CL538&gt;=14,INDEX($AU:$AU,$CK538+14),"")</f>
      </c>
      <c r="BK538">
        <f>IF($CL538&gt;=15,INDEX($AU:$AU,$CK538+15),"")</f>
      </c>
      <c r="BL538">
        <f>IF($CL538&gt;=16,INDEX($AU:$AU,$CK538+16),"")</f>
      </c>
      <c r="BM538">
        <f>IF($CL538&gt;=17,INDEX($AU:$AU,$CK538+17),"")</f>
      </c>
      <c r="BN538">
        <f>IF($CL538&gt;=18,INDEX($AU:$AU,$CK538+18),"")</f>
      </c>
      <c r="BO538">
        <f>IF($CL538&gt;=19,INDEX($AU:$AU,$CK538+19),"")</f>
      </c>
      <c r="BP538">
        <f>IF($CL538&gt;=20,INDEX($AU:$AU,$CK538+20),"")</f>
      </c>
      <c r="BQ538">
        <f>IF($CL538&gt;=21,INDEX($AU:$AU,$CK538+21),"")</f>
      </c>
      <c r="BR538">
        <f>IF($CL538&gt;=22,INDEX($AU:$AU,$CK538+22),"")</f>
      </c>
      <c r="BS538">
        <f>IF($CL538&gt;=23,INDEX($AU:$AU,$CK538+23),"")</f>
      </c>
      <c r="BT538">
        <f>IF($CL538&gt;=24,INDEX($AU:$AU,$CK538+24),"")</f>
      </c>
      <c r="BU538">
        <f>IF($CL538&gt;=25,INDEX($AU:$AU,$CK538+25),"")</f>
      </c>
      <c r="BV538">
        <f>IF($CL538&gt;=26,INDEX($AU:$AU,$CK538+26),"")</f>
      </c>
      <c r="BW538">
        <f>IF($CL538&gt;=27,INDEX($AU:$AU,$CK538+27),"")</f>
      </c>
      <c r="BX538">
        <f>IF($CL538&gt;=28,INDEX($AU:$AU,$CK538+28),"")</f>
      </c>
      <c r="BY538">
        <f>IF($CL538&gt;=29,INDEX($AU:$AU,$CK538+29),"")</f>
      </c>
      <c r="BZ538">
        <f>IF($CL538&gt;=30,INDEX($AU:$AU,$CK538+30),"")</f>
      </c>
      <c r="CA538">
        <f>IF($CL538&gt;=31,INDEX($AU:$AU,$CK538+31),"")</f>
      </c>
      <c r="CB538">
        <f>IF($CL538&gt;=32,INDEX($AU:$AU,$CK538+32),"")</f>
      </c>
      <c r="CC538">
        <f>IF($CL538&gt;=33,INDEX($AU:$AU,$CK538+33),"")</f>
      </c>
      <c r="CD538">
        <f>IF($CL538&gt;=34,INDEX($AU:$AU,$CK538+34),"")</f>
      </c>
      <c r="CE538">
        <f>IF($CL538&gt;=35,INDEX($AU:$AU,$CK538+35),"")</f>
      </c>
      <c r="CF538">
        <f>IF($CL538&gt;=36,INDEX($AU:$AU,$CK538+36),"")</f>
      </c>
      <c r="CG538">
        <f>IF($CL538&gt;=37,INDEX($AU:$AU,$CK538+37),"")</f>
      </c>
      <c r="CH538">
        <f>IF($CL538&gt;=38,INDEX($AU:$AU,$CK538+38),"")</f>
      </c>
      <c r="CI538">
        <f>IF($CL538&gt;=39,INDEX($AU:$AU,$CK538+39),"")</f>
      </c>
      <c r="CJ538">
        <f>IF($CL538&gt;=40,INDEX($AU:$AU,$CK538+40),"")</f>
      </c>
      <c r="CK538">
        <f>IFERROR(MATCH($AT538,$AU$2:$AU$133,0)+1,0)</f>
      </c>
      <c r="CL538">
        <f>IFERROR(INDEX($AV$2:$AV$133,MATCH($AT538,$AU$2:$AU$133,0)),0)</f>
      </c>
      <c r="CM538">
        <f>IFERROR(LEFT($L538,FIND(" - ",$L538)-1),$L538)</f>
      </c>
      <c r="CN538" t="s">
        <v>149</v>
      </c>
      <c r="CP538">
        <f>IF($DK538&gt;=1,INDEX($CN:$CN,$DJ538+1),"")</f>
      </c>
      <c r="CQ538">
        <f>IF($DK538&gt;=2,INDEX($CN:$CN,$DJ538+2),"")</f>
      </c>
      <c r="CR538">
        <f>IF($DK538&gt;=3,INDEX($CN:$CN,$DJ538+3),"")</f>
      </c>
      <c r="CS538">
        <f>IF($DK538&gt;=4,INDEX($CN:$CN,$DJ538+4),"")</f>
      </c>
      <c r="CT538">
        <f>IF($DK538&gt;=5,INDEX($CN:$CN,$DJ538+5),"")</f>
      </c>
      <c r="CU538">
        <f>IF($DK538&gt;=6,INDEX($CN:$CN,$DJ538+6),"")</f>
      </c>
      <c r="CV538">
        <f>IF($DK538&gt;=7,INDEX($CN:$CN,$DJ538+7),"")</f>
      </c>
      <c r="CW538">
        <f>IF($DK538&gt;=8,INDEX($CN:$CN,$DJ538+8),"")</f>
      </c>
      <c r="CX538">
        <f>IF($DK538&gt;=9,INDEX($CN:$CN,$DJ538+9),"")</f>
      </c>
      <c r="CY538">
        <f>IF($DK538&gt;=10,INDEX($CN:$CN,$DJ538+10),"")</f>
      </c>
      <c r="CZ538">
        <f>IF($DK538&gt;=11,INDEX($CN:$CN,$DJ538+11),"")</f>
      </c>
      <c r="DA538">
        <f>IF($DK538&gt;=12,INDEX($CN:$CN,$DJ538+12),"")</f>
      </c>
      <c r="DB538">
        <f>IF($DK538&gt;=13,INDEX($CN:$CN,$DJ538+13),"")</f>
      </c>
      <c r="DC538">
        <f>IF($DK538&gt;=14,INDEX($CN:$CN,$DJ538+14),"")</f>
      </c>
      <c r="DD538">
        <f>IF($DK538&gt;=15,INDEX($CN:$CN,$DJ538+15),"")</f>
      </c>
      <c r="DE538">
        <f>IF($DK538&gt;=16,INDEX($CN:$CN,$DJ538+16),"")</f>
      </c>
      <c r="DF538">
        <f>IF($DK538&gt;=17,INDEX($CN:$CN,$DJ538+17),"")</f>
      </c>
      <c r="DG538">
        <f>IF($DK538&gt;=18,INDEX($CN:$CN,$DJ538+18),"")</f>
      </c>
      <c r="DH538">
        <f>IF($DK538&gt;=19,INDEX($CN:$CN,$DJ538+19),"")</f>
      </c>
      <c r="DI538">
        <f>IF($DK538&gt;=20,INDEX($CN:$CN,$DJ538+20),"")</f>
      </c>
      <c r="DJ538">
        <f>IFERROR(MATCH($CM538,$CN$2:$CN$1089,0)+1,0)</f>
      </c>
      <c r="DK538">
        <f>IFERROR(INDEX($CO$2:$CO$1089,MATCH($CM538,$CN$2:$CN$1089,0)),0)</f>
      </c>
      <c r="DL538">
        <f>IFERROR(INDEX($AS:$AS,MATCH($O538,$AR:$AR,0))&amp;"","")</f>
      </c>
      <c r="DP538">
        <f>IF($GS538&gt;=1,INDEX($DM:$DM,$GR538+1),"")</f>
      </c>
      <c r="DQ538">
        <f>IF($GS538&gt;=2,INDEX($DM:$DM,$GR538+2),"")</f>
      </c>
      <c r="DR538">
        <f>IF($GS538&gt;=3,INDEX($DM:$DM,$GR538+3),"")</f>
      </c>
      <c r="DS538">
        <f>IF($GS538&gt;=4,INDEX($DM:$DM,$GR538+4),"")</f>
      </c>
      <c r="DT538">
        <f>IF($GS538&gt;=5,INDEX($DM:$DM,$GR538+5),"")</f>
      </c>
      <c r="DU538">
        <f>IF($GS538&gt;=6,INDEX($DM:$DM,$GR538+6),"")</f>
      </c>
      <c r="DV538">
        <f>IF($GS538&gt;=7,INDEX($DM:$DM,$GR538+7),"")</f>
      </c>
      <c r="DW538">
        <f>IF($GS538&gt;=8,INDEX($DM:$DM,$GR538+8),"")</f>
      </c>
      <c r="DX538">
        <f>IF($GS538&gt;=9,INDEX($DM:$DM,$GR538+9),"")</f>
      </c>
      <c r="DY538">
        <f>IF($GS538&gt;=10,INDEX($DM:$DM,$GR538+10),"")</f>
      </c>
      <c r="DZ538">
        <f>IF($GS538&gt;=11,INDEX($DM:$DM,$GR538+11),"")</f>
      </c>
      <c r="EA538">
        <f>IF($GS538&gt;=12,INDEX($DM:$DM,$GR538+12),"")</f>
      </c>
      <c r="EB538">
        <f>IF($GS538&gt;=13,INDEX($DM:$DM,$GR538+13),"")</f>
      </c>
      <c r="EC538">
        <f>IF($GS538&gt;=14,INDEX($DM:$DM,$GR538+14),"")</f>
      </c>
      <c r="ED538">
        <f>IF($GS538&gt;=15,INDEX($DM:$DM,$GR538+15),"")</f>
      </c>
      <c r="EE538">
        <f>IF($GS538&gt;=16,INDEX($DM:$DM,$GR538+16),"")</f>
      </c>
      <c r="EF538">
        <f>IF($GS538&gt;=17,INDEX($DM:$DM,$GR538+17),"")</f>
      </c>
      <c r="EG538">
        <f>IF($GS538&gt;=18,INDEX($DM:$DM,$GR538+18),"")</f>
      </c>
      <c r="EH538">
        <f>IF($GS538&gt;=19,INDEX($DM:$DM,$GR538+19),"")</f>
      </c>
      <c r="EI538">
        <f>IF($GS538&gt;=20,INDEX($DM:$DM,$GR538+20),"")</f>
      </c>
      <c r="EJ538">
        <f>IF($GS538&gt;=21,INDEX($DM:$DM,$GR538+21),"")</f>
      </c>
      <c r="EK538">
        <f>IF($GS538&gt;=22,INDEX($DM:$DM,$GR538+22),"")</f>
      </c>
      <c r="EL538">
        <f>IF($GS538&gt;=23,INDEX($DM:$DM,$GR538+23),"")</f>
      </c>
      <c r="EM538">
        <f>IF($GS538&gt;=24,INDEX($DM:$DM,$GR538+24),"")</f>
      </c>
      <c r="EN538">
        <f>IF($GS538&gt;=25,INDEX($DM:$DM,$GR538+25),"")</f>
      </c>
      <c r="EO538">
        <f>IF($GS538&gt;=26,INDEX($DM:$DM,$GR538+26),"")</f>
      </c>
      <c r="EP538">
        <f>IF($GS538&gt;=27,INDEX($DM:$DM,$GR538+27),"")</f>
      </c>
      <c r="EQ538">
        <f>IF($GS538&gt;=28,INDEX($DM:$DM,$GR538+28),"")</f>
      </c>
      <c r="ER538">
        <f>IF($GS538&gt;=29,INDEX($DM:$DM,$GR538+29),"")</f>
      </c>
      <c r="ES538">
        <f>IF($GS538&gt;=30,INDEX($DM:$DM,$GR538+30),"")</f>
      </c>
      <c r="ET538">
        <f>IF($GS538&gt;=31,INDEX($DM:$DM,$GR538+31),"")</f>
      </c>
      <c r="EU538">
        <f>IF($GS538&gt;=32,INDEX($DM:$DM,$GR538+32),"")</f>
      </c>
      <c r="EV538">
        <f>IF($GS538&gt;=33,INDEX($DM:$DM,$GR538+33),"")</f>
      </c>
      <c r="EW538">
        <f>IF($GS538&gt;=34,INDEX($DM:$DM,$GR538+34),"")</f>
      </c>
      <c r="EX538">
        <f>IF($GS538&gt;=35,INDEX($DM:$DM,$GR538+35),"")</f>
      </c>
      <c r="EY538">
        <f>IF($GS538&gt;=36,INDEX($DM:$DM,$GR538+36),"")</f>
      </c>
      <c r="EZ538">
        <f>IF($GS538&gt;=37,INDEX($DM:$DM,$GR538+37),"")</f>
      </c>
      <c r="FA538">
        <f>IF($GS538&gt;=38,INDEX($DM:$DM,$GR538+38),"")</f>
      </c>
      <c r="FB538">
        <f>IF($GS538&gt;=39,INDEX($DM:$DM,$GR538+39),"")</f>
      </c>
      <c r="FC538">
        <f>IF($GS538&gt;=40,INDEX($DM:$DM,$GR538+40),"")</f>
      </c>
      <c r="FD538">
        <f>IF($GS538&gt;=1,INDEX($DN:$DN,$GR538+1),"")</f>
      </c>
      <c r="FE538">
        <f>IF($GS538&gt;=2,INDEX($DN:$DN,$GR538+2),"")</f>
      </c>
      <c r="FF538">
        <f>IF($GS538&gt;=3,INDEX($DN:$DN,$GR538+3),"")</f>
      </c>
      <c r="FG538">
        <f>IF($GS538&gt;=4,INDEX($DN:$DN,$GR538+4),"")</f>
      </c>
      <c r="FH538">
        <f>IF($GS538&gt;=5,INDEX($DN:$DN,$GR538+5),"")</f>
      </c>
      <c r="FI538">
        <f>IF($GS538&gt;=6,INDEX($DN:$DN,$GR538+6),"")</f>
      </c>
      <c r="FJ538">
        <f>IF($GS538&gt;=7,INDEX($DN:$DN,$GR538+7),"")</f>
      </c>
      <c r="FK538">
        <f>IF($GS538&gt;=8,INDEX($DN:$DN,$GR538+8),"")</f>
      </c>
      <c r="FL538">
        <f>IF($GS538&gt;=9,INDEX($DN:$DN,$GR538+9),"")</f>
      </c>
      <c r="FM538">
        <f>IF($GS538&gt;=10,INDEX($DN:$DN,$GR538+10),"")</f>
      </c>
      <c r="FN538">
        <f>IF($GS538&gt;=11,INDEX($DN:$DN,$GR538+11),"")</f>
      </c>
      <c r="FO538">
        <f>IF($GS538&gt;=12,INDEX($DN:$DN,$GR538+12),"")</f>
      </c>
      <c r="FP538">
        <f>IF($GS538&gt;=13,INDEX($DN:$DN,$GR538+13),"")</f>
      </c>
      <c r="FQ538">
        <f>IF($GS538&gt;=14,INDEX($DN:$DN,$GR538+14),"")</f>
      </c>
      <c r="FR538">
        <f>IF($GS538&gt;=15,INDEX($DN:$DN,$GR538+15),"")</f>
      </c>
      <c r="FS538">
        <f>IF($GS538&gt;=16,INDEX($DN:$DN,$GR538+16),"")</f>
      </c>
      <c r="FT538">
        <f>IF($GS538&gt;=17,INDEX($DN:$DN,$GR538+17),"")</f>
      </c>
      <c r="FU538">
        <f>IF($GS538&gt;=18,INDEX($DN:$DN,$GR538+18),"")</f>
      </c>
      <c r="FV538">
        <f>IF($GS538&gt;=19,INDEX($DN:$DN,$GR538+19),"")</f>
      </c>
      <c r="FW538">
        <f>IF($GS538&gt;=20,INDEX($DN:$DN,$GR538+20),"")</f>
      </c>
      <c r="FX538">
        <f>IF($GS538&gt;=21,INDEX($DN:$DN,$GR538+21),"")</f>
      </c>
      <c r="FY538">
        <f>IF($GS538&gt;=22,INDEX($DN:$DN,$GR538+22),"")</f>
      </c>
      <c r="FZ538">
        <f>IF($GS538&gt;=23,INDEX($DN:$DN,$GR538+23),"")</f>
      </c>
      <c r="GA538">
        <f>IF($GS538&gt;=24,INDEX($DN:$DN,$GR538+24),"")</f>
      </c>
      <c r="GB538">
        <f>IF($GS538&gt;=25,INDEX($DN:$DN,$GR538+25),"")</f>
      </c>
      <c r="GC538">
        <f>IF($GS538&gt;=26,INDEX($DN:$DN,$GR538+26),"")</f>
      </c>
      <c r="GD538">
        <f>IF($GS538&gt;=27,INDEX($DN:$DN,$GR538+27),"")</f>
      </c>
      <c r="GE538">
        <f>IF($GS538&gt;=28,INDEX($DN:$DN,$GR538+28),"")</f>
      </c>
      <c r="GF538">
        <f>IF($GS538&gt;=29,INDEX($DN:$DN,$GR538+29),"")</f>
      </c>
      <c r="GG538">
        <f>IF($GS538&gt;=30,INDEX($DN:$DN,$GR538+30),"")</f>
      </c>
      <c r="GH538">
        <f>IF($GS538&gt;=31,INDEX($DN:$DN,$GR538+31),"")</f>
      </c>
      <c r="GI538">
        <f>IF($GS538&gt;=32,INDEX($DN:$DN,$GR538+32),"")</f>
      </c>
      <c r="GJ538">
        <f>IF($GS538&gt;=33,INDEX($DN:$DN,$GR538+33),"")</f>
      </c>
      <c r="GK538">
        <f>IF($GS538&gt;=34,INDEX($DN:$DN,$GR538+34),"")</f>
      </c>
      <c r="GL538">
        <f>IF($GS538&gt;=35,INDEX($DN:$DN,$GR538+35),"")</f>
      </c>
      <c r="GM538">
        <f>IF($GS538&gt;=36,INDEX($DN:$DN,$GR538+36),"")</f>
      </c>
      <c r="GN538">
        <f>IF($GS538&gt;=37,INDEX($DN:$DN,$GR538+37),"")</f>
      </c>
      <c r="GO538">
        <f>IF($GS538&gt;=38,INDEX($DN:$DN,$GR538+38),"")</f>
      </c>
      <c r="GP538">
        <f>IF($GS538&gt;=39,INDEX($DN:$DN,$GR538+39),"")</f>
      </c>
      <c r="GQ538">
        <f>IF($GS538&gt;=40,INDEX($DN:$DN,$GR538+40),"")</f>
      </c>
      <c r="GR538">
        <f>IFERROR(MATCH($DL538,$DM$2:$DM$148,0)+1,0)</f>
      </c>
      <c r="GS538">
        <f>IFERROR(INDEX($DO$2:$DO$148,MATCH($DL538,$DM$2:$DM$148,0)),0)</f>
      </c>
      <c r="GT538">
        <f>IFERROR(MATCH($Z538,$DP$538:$FC$538,0),0)</f>
      </c>
      <c r="GU538">
        <f>IF($GT538&gt;0,INDEX($FD$538:$GQ$538,$GT538),"")</f>
      </c>
      <c r="GX538">
        <f>IF($JG538&gt;=1,INDEX($GV:$GV,$JF538+1),"")</f>
      </c>
      <c r="GY538">
        <f>IF($JG538&gt;=2,INDEX($GV:$GV,$JF538+2),"")</f>
      </c>
      <c r="GZ538">
        <f>IF($JG538&gt;=3,INDEX($GV:$GV,$JF538+3),"")</f>
      </c>
      <c r="HA538">
        <f>IF($JG538&gt;=4,INDEX($GV:$GV,$JF538+4),"")</f>
      </c>
      <c r="HB538">
        <f>IF($JG538&gt;=5,INDEX($GV:$GV,$JF538+5),"")</f>
      </c>
      <c r="HC538">
        <f>IF($JG538&gt;=6,INDEX($GV:$GV,$JF538+6),"")</f>
      </c>
      <c r="HD538">
        <f>IF($JG538&gt;=7,INDEX($GV:$GV,$JF538+7),"")</f>
      </c>
      <c r="HE538">
        <f>IF($JG538&gt;=8,INDEX($GV:$GV,$JF538+8),"")</f>
      </c>
      <c r="HF538">
        <f>IF($JG538&gt;=9,INDEX($GV:$GV,$JF538+9),"")</f>
      </c>
      <c r="HG538">
        <f>IF($JG538&gt;=10,INDEX($GV:$GV,$JF538+10),"")</f>
      </c>
      <c r="HH538">
        <f>IF($JG538&gt;=11,INDEX($GV:$GV,$JF538+11),"")</f>
      </c>
      <c r="HI538">
        <f>IF($JG538&gt;=12,INDEX($GV:$GV,$JF538+12),"")</f>
      </c>
      <c r="HJ538">
        <f>IF($JG538&gt;=13,INDEX($GV:$GV,$JF538+13),"")</f>
      </c>
      <c r="HK538">
        <f>IF($JG538&gt;=14,INDEX($GV:$GV,$JF538+14),"")</f>
      </c>
      <c r="HL538">
        <f>IF($JG538&gt;=15,INDEX($GV:$GV,$JF538+15),"")</f>
      </c>
      <c r="HM538">
        <f>IF($JG538&gt;=16,INDEX($GV:$GV,$JF538+16),"")</f>
      </c>
      <c r="HN538">
        <f>IF($JG538&gt;=17,INDEX($GV:$GV,$JF538+17),"")</f>
      </c>
      <c r="HO538">
        <f>IF($JG538&gt;=18,INDEX($GV:$GV,$JF538+18),"")</f>
      </c>
      <c r="HP538">
        <f>IF($JG538&gt;=19,INDEX($GV:$GV,$JF538+19),"")</f>
      </c>
      <c r="HQ538">
        <f>IF($JG538&gt;=20,INDEX($GV:$GV,$JF538+20),"")</f>
      </c>
      <c r="HR538">
        <f>IF($JG538&gt;=21,INDEX($GV:$GV,$JF538+21),"")</f>
      </c>
      <c r="HS538">
        <f>IF($JG538&gt;=22,INDEX($GV:$GV,$JF538+22),"")</f>
      </c>
      <c r="HT538">
        <f>IF($JG538&gt;=23,INDEX($GV:$GV,$JF538+23),"")</f>
      </c>
      <c r="HU538">
        <f>IF($JG538&gt;=24,INDEX($GV:$GV,$JF538+24),"")</f>
      </c>
      <c r="HV538">
        <f>IF($JG538&gt;=25,INDEX($GV:$GV,$JF538+25),"")</f>
      </c>
      <c r="HW538">
        <f>IF($JG538&gt;=26,INDEX($GV:$GV,$JF538+26),"")</f>
      </c>
      <c r="HX538">
        <f>IF($JG538&gt;=27,INDEX($GV:$GV,$JF538+27),"")</f>
      </c>
      <c r="HY538">
        <f>IF($JG538&gt;=28,INDEX($GV:$GV,$JF538+28),"")</f>
      </c>
      <c r="HZ538">
        <f>IF($JG538&gt;=29,INDEX($GV:$GV,$JF538+29),"")</f>
      </c>
      <c r="IA538">
        <f>IF($JG538&gt;=30,INDEX($GV:$GV,$JF538+30),"")</f>
      </c>
      <c r="IB538">
        <f>IF($JG538&gt;=31,INDEX($GV:$GV,$JF538+31),"")</f>
      </c>
      <c r="IC538">
        <f>IF($JG538&gt;=32,INDEX($GV:$GV,$JF538+32),"")</f>
      </c>
      <c r="ID538">
        <f>IF($JG538&gt;=33,INDEX($GV:$GV,$JF538+33),"")</f>
      </c>
      <c r="IE538">
        <f>IF($JG538&gt;=34,INDEX($GV:$GV,$JF538+34),"")</f>
      </c>
      <c r="IF538">
        <f>IF($JG538&gt;=35,INDEX($GV:$GV,$JF538+35),"")</f>
      </c>
      <c r="IG538">
        <f>IF($JG538&gt;=36,INDEX($GV:$GV,$JF538+36),"")</f>
      </c>
      <c r="IH538">
        <f>IF($JG538&gt;=37,INDEX($GV:$GV,$JF538+37),"")</f>
      </c>
      <c r="II538">
        <f>IF($JG538&gt;=38,INDEX($GV:$GV,$JF538+38),"")</f>
      </c>
      <c r="IJ538">
        <f>IF($JG538&gt;=39,INDEX($GV:$GV,$JF538+39),"")</f>
      </c>
      <c r="IK538">
        <f>IF($JG538&gt;=40,INDEX($GV:$GV,$JF538+40),"")</f>
      </c>
      <c r="IL538">
        <f>IF($JG538&gt;=41,INDEX($GV:$GV,$JF538+41),"")</f>
      </c>
      <c r="IM538">
        <f>IF($JG538&gt;=42,INDEX($GV:$GV,$JF538+42),"")</f>
      </c>
      <c r="IN538">
        <f>IF($JG538&gt;=43,INDEX($GV:$GV,$JF538+43),"")</f>
      </c>
      <c r="IO538">
        <f>IF($JG538&gt;=44,INDEX($GV:$GV,$JF538+44),"")</f>
      </c>
      <c r="IP538">
        <f>IF($JG538&gt;=45,INDEX($GV:$GV,$JF538+45),"")</f>
      </c>
      <c r="IQ538">
        <f>IF($JG538&gt;=46,INDEX($GV:$GV,$JF538+46),"")</f>
      </c>
      <c r="IR538">
        <f>IF($JG538&gt;=47,INDEX($GV:$GV,$JF538+47),"")</f>
      </c>
      <c r="IS538">
        <f>IF($JG538&gt;=48,INDEX($GV:$GV,$JF538+48),"")</f>
      </c>
      <c r="IT538">
        <f>IF($JG538&gt;=49,INDEX($GV:$GV,$JF538+49),"")</f>
      </c>
      <c r="IU538">
        <f>IF($JG538&gt;=50,INDEX($GV:$GV,$JF538+50),"")</f>
      </c>
      <c r="IV538">
        <f>IF($JG538&gt;=51,INDEX($GV:$GV,$JF538+51),"")</f>
      </c>
      <c r="IW538">
        <f>IF($JG538&gt;=52,INDEX($GV:$GV,$JF538+52),"")</f>
      </c>
      <c r="IX538">
        <f>IF($JG538&gt;=53,INDEX($GV:$GV,$JF538+53),"")</f>
      </c>
      <c r="IY538">
        <f>IF($JG538&gt;=54,INDEX($GV:$GV,$JF538+54),"")</f>
      </c>
      <c r="IZ538">
        <f>IF($JG538&gt;=55,INDEX($GV:$GV,$JF538+55),"")</f>
      </c>
      <c r="JA538">
        <f>IF($JG538&gt;=56,INDEX($GV:$GV,$JF538+56),"")</f>
      </c>
      <c r="JB538">
        <f>IF($JG538&gt;=57,INDEX($GV:$GV,$JF538+57),"")</f>
      </c>
      <c r="JC538">
        <f>IF($JG538&gt;=58,INDEX($GV:$GV,$JF538+58),"")</f>
      </c>
      <c r="JD538">
        <f>IF($JG538&gt;=59,INDEX($GV:$GV,$JF538+59),"")</f>
      </c>
      <c r="JE538">
        <f>IF($JG538&gt;=60,INDEX($GV:$GV,$JF538+60),"")</f>
      </c>
      <c r="JF538">
        <f>IFERROR(MATCH($GU538,$GV$2:$GV$322,0)+1,0)</f>
      </c>
      <c r="JG538">
        <f>IFERROR(INDEX($GW$2:$GW$322,MATCH($GU538,$GV$2:$GV$322,0)),0)</f>
      </c>
      <c r="JH538" t="s">
        <v>44</v>
      </c>
      <c r="JI538" t="s">
        <v>44</v>
      </c>
    </row>
    <row r="539" spans="1:269" x14ac:dyDescent="0.25">
      <c r="R539">
        <f>IF(OR($U539="",$Q539=""),"",IFERROR($U539/$Q539,0))</f>
      </c>
      <c r="S539">
        <f>IF($U539="","",
SUM($T539,$V539,$AA539,$W539,$Y539)*
(1-IF($AB539="",0,VALUE($AB539)/100)))</f>
      </c>
      <c r="T539">
        <f>IF($U539="","",$U539)</f>
      </c>
      <c r="V539">
        <f>IF($U539="","",
IF($O539="","",
IF(ISNUMBER(SEARCH("exempt",LOWER($O539))),0,
$U539*(VALUE(SUBSTITUTE($O539,"%",""))/100))))</f>
      </c>
      <c r="AC539">
        <f>IFERROR(IF(FIND(" - ",$K539)&gt;0,MID($K539,FIND(" - ",$K539)+3,LEN($K539)),""),"")</f>
      </c>
      <c r="AL539" t="s">
        <v>1434</v>
      </c>
      <c r="AT539">
        <f>IFERROR(LEFT($K539,FIND(" - ",$K539)-1),$K539)</f>
      </c>
      <c r="AW539">
        <f>IF($CL539&gt;=1,INDEX($AU:$AU,$CK539+1),"")</f>
      </c>
      <c r="AX539">
        <f>IF($CL539&gt;=2,INDEX($AU:$AU,$CK539+2),"")</f>
      </c>
      <c r="AY539">
        <f>IF($CL539&gt;=3,INDEX($AU:$AU,$CK539+3),"")</f>
      </c>
      <c r="AZ539">
        <f>IF($CL539&gt;=4,INDEX($AU:$AU,$CK539+4),"")</f>
      </c>
      <c r="BA539">
        <f>IF($CL539&gt;=5,INDEX($AU:$AU,$CK539+5),"")</f>
      </c>
      <c r="BB539">
        <f>IF($CL539&gt;=6,INDEX($AU:$AU,$CK539+6),"")</f>
      </c>
      <c r="BC539">
        <f>IF($CL539&gt;=7,INDEX($AU:$AU,$CK539+7),"")</f>
      </c>
      <c r="BD539">
        <f>IF($CL539&gt;=8,INDEX($AU:$AU,$CK539+8),"")</f>
      </c>
      <c r="BE539">
        <f>IF($CL539&gt;=9,INDEX($AU:$AU,$CK539+9),"")</f>
      </c>
      <c r="BF539">
        <f>IF($CL539&gt;=10,INDEX($AU:$AU,$CK539+10),"")</f>
      </c>
      <c r="BG539">
        <f>IF($CL539&gt;=11,INDEX($AU:$AU,$CK539+11),"")</f>
      </c>
      <c r="BH539">
        <f>IF($CL539&gt;=12,INDEX($AU:$AU,$CK539+12),"")</f>
      </c>
      <c r="BI539">
        <f>IF($CL539&gt;=13,INDEX($AU:$AU,$CK539+13),"")</f>
      </c>
      <c r="BJ539">
        <f>IF($CL539&gt;=14,INDEX($AU:$AU,$CK539+14),"")</f>
      </c>
      <c r="BK539">
        <f>IF($CL539&gt;=15,INDEX($AU:$AU,$CK539+15),"")</f>
      </c>
      <c r="BL539">
        <f>IF($CL539&gt;=16,INDEX($AU:$AU,$CK539+16),"")</f>
      </c>
      <c r="BM539">
        <f>IF($CL539&gt;=17,INDEX($AU:$AU,$CK539+17),"")</f>
      </c>
      <c r="BN539">
        <f>IF($CL539&gt;=18,INDEX($AU:$AU,$CK539+18),"")</f>
      </c>
      <c r="BO539">
        <f>IF($CL539&gt;=19,INDEX($AU:$AU,$CK539+19),"")</f>
      </c>
      <c r="BP539">
        <f>IF($CL539&gt;=20,INDEX($AU:$AU,$CK539+20),"")</f>
      </c>
      <c r="BQ539">
        <f>IF($CL539&gt;=21,INDEX($AU:$AU,$CK539+21),"")</f>
      </c>
      <c r="BR539">
        <f>IF($CL539&gt;=22,INDEX($AU:$AU,$CK539+22),"")</f>
      </c>
      <c r="BS539">
        <f>IF($CL539&gt;=23,INDEX($AU:$AU,$CK539+23),"")</f>
      </c>
      <c r="BT539">
        <f>IF($CL539&gt;=24,INDEX($AU:$AU,$CK539+24),"")</f>
      </c>
      <c r="BU539">
        <f>IF($CL539&gt;=25,INDEX($AU:$AU,$CK539+25),"")</f>
      </c>
      <c r="BV539">
        <f>IF($CL539&gt;=26,INDEX($AU:$AU,$CK539+26),"")</f>
      </c>
      <c r="BW539">
        <f>IF($CL539&gt;=27,INDEX($AU:$AU,$CK539+27),"")</f>
      </c>
      <c r="BX539">
        <f>IF($CL539&gt;=28,INDEX($AU:$AU,$CK539+28),"")</f>
      </c>
      <c r="BY539">
        <f>IF($CL539&gt;=29,INDEX($AU:$AU,$CK539+29),"")</f>
      </c>
      <c r="BZ539">
        <f>IF($CL539&gt;=30,INDEX($AU:$AU,$CK539+30),"")</f>
      </c>
      <c r="CA539">
        <f>IF($CL539&gt;=31,INDEX($AU:$AU,$CK539+31),"")</f>
      </c>
      <c r="CB539">
        <f>IF($CL539&gt;=32,INDEX($AU:$AU,$CK539+32),"")</f>
      </c>
      <c r="CC539">
        <f>IF($CL539&gt;=33,INDEX($AU:$AU,$CK539+33),"")</f>
      </c>
      <c r="CD539">
        <f>IF($CL539&gt;=34,INDEX($AU:$AU,$CK539+34),"")</f>
      </c>
      <c r="CE539">
        <f>IF($CL539&gt;=35,INDEX($AU:$AU,$CK539+35),"")</f>
      </c>
      <c r="CF539">
        <f>IF($CL539&gt;=36,INDEX($AU:$AU,$CK539+36),"")</f>
      </c>
      <c r="CG539">
        <f>IF($CL539&gt;=37,INDEX($AU:$AU,$CK539+37),"")</f>
      </c>
      <c r="CH539">
        <f>IF($CL539&gt;=38,INDEX($AU:$AU,$CK539+38),"")</f>
      </c>
      <c r="CI539">
        <f>IF($CL539&gt;=39,INDEX($AU:$AU,$CK539+39),"")</f>
      </c>
      <c r="CJ539">
        <f>IF($CL539&gt;=40,INDEX($AU:$AU,$CK539+40),"")</f>
      </c>
      <c r="CK539">
        <f>IFERROR(MATCH($AT539,$AU$2:$AU$133,0)+1,0)</f>
      </c>
      <c r="CL539">
        <f>IFERROR(INDEX($AV$2:$AV$133,MATCH($AT539,$AU$2:$AU$133,0)),0)</f>
      </c>
      <c r="CM539">
        <f>IFERROR(LEFT($L539,FIND(" - ",$L539)-1),$L539)</f>
      </c>
      <c r="CN539" t="s">
        <v>1435</v>
      </c>
      <c r="CO539">
        <v>1</v>
      </c>
      <c r="CP539">
        <f>IF($DK539&gt;=1,INDEX($CN:$CN,$DJ539+1),"")</f>
      </c>
      <c r="CQ539">
        <f>IF($DK539&gt;=2,INDEX($CN:$CN,$DJ539+2),"")</f>
      </c>
      <c r="CR539">
        <f>IF($DK539&gt;=3,INDEX($CN:$CN,$DJ539+3),"")</f>
      </c>
      <c r="CS539">
        <f>IF($DK539&gt;=4,INDEX($CN:$CN,$DJ539+4),"")</f>
      </c>
      <c r="CT539">
        <f>IF($DK539&gt;=5,INDEX($CN:$CN,$DJ539+5),"")</f>
      </c>
      <c r="CU539">
        <f>IF($DK539&gt;=6,INDEX($CN:$CN,$DJ539+6),"")</f>
      </c>
      <c r="CV539">
        <f>IF($DK539&gt;=7,INDEX($CN:$CN,$DJ539+7),"")</f>
      </c>
      <c r="CW539">
        <f>IF($DK539&gt;=8,INDEX($CN:$CN,$DJ539+8),"")</f>
      </c>
      <c r="CX539">
        <f>IF($DK539&gt;=9,INDEX($CN:$CN,$DJ539+9),"")</f>
      </c>
      <c r="CY539">
        <f>IF($DK539&gt;=10,INDEX($CN:$CN,$DJ539+10),"")</f>
      </c>
      <c r="CZ539">
        <f>IF($DK539&gt;=11,INDEX($CN:$CN,$DJ539+11),"")</f>
      </c>
      <c r="DA539">
        <f>IF($DK539&gt;=12,INDEX($CN:$CN,$DJ539+12),"")</f>
      </c>
      <c r="DB539">
        <f>IF($DK539&gt;=13,INDEX($CN:$CN,$DJ539+13),"")</f>
      </c>
      <c r="DC539">
        <f>IF($DK539&gt;=14,INDEX($CN:$CN,$DJ539+14),"")</f>
      </c>
      <c r="DD539">
        <f>IF($DK539&gt;=15,INDEX($CN:$CN,$DJ539+15),"")</f>
      </c>
      <c r="DE539">
        <f>IF($DK539&gt;=16,INDEX($CN:$CN,$DJ539+16),"")</f>
      </c>
      <c r="DF539">
        <f>IF($DK539&gt;=17,INDEX($CN:$CN,$DJ539+17),"")</f>
      </c>
      <c r="DG539">
        <f>IF($DK539&gt;=18,INDEX($CN:$CN,$DJ539+18),"")</f>
      </c>
      <c r="DH539">
        <f>IF($DK539&gt;=19,INDEX($CN:$CN,$DJ539+19),"")</f>
      </c>
      <c r="DI539">
        <f>IF($DK539&gt;=20,INDEX($CN:$CN,$DJ539+20),"")</f>
      </c>
      <c r="DJ539">
        <f>IFERROR(MATCH($CM539,$CN$2:$CN$1089,0)+1,0)</f>
      </c>
      <c r="DK539">
        <f>IFERROR(INDEX($CO$2:$CO$1089,MATCH($CM539,$CN$2:$CN$1089,0)),0)</f>
      </c>
      <c r="DL539">
        <f>IFERROR(INDEX($AS:$AS,MATCH($O539,$AR:$AR,0))&amp;"","")</f>
      </c>
      <c r="DP539">
        <f>IF($GS539&gt;=1,INDEX($DM:$DM,$GR539+1),"")</f>
      </c>
      <c r="DQ539">
        <f>IF($GS539&gt;=2,INDEX($DM:$DM,$GR539+2),"")</f>
      </c>
      <c r="DR539">
        <f>IF($GS539&gt;=3,INDEX($DM:$DM,$GR539+3),"")</f>
      </c>
      <c r="DS539">
        <f>IF($GS539&gt;=4,INDEX($DM:$DM,$GR539+4),"")</f>
      </c>
      <c r="DT539">
        <f>IF($GS539&gt;=5,INDEX($DM:$DM,$GR539+5),"")</f>
      </c>
      <c r="DU539">
        <f>IF($GS539&gt;=6,INDEX($DM:$DM,$GR539+6),"")</f>
      </c>
      <c r="DV539">
        <f>IF($GS539&gt;=7,INDEX($DM:$DM,$GR539+7),"")</f>
      </c>
      <c r="DW539">
        <f>IF($GS539&gt;=8,INDEX($DM:$DM,$GR539+8),"")</f>
      </c>
      <c r="DX539">
        <f>IF($GS539&gt;=9,INDEX($DM:$DM,$GR539+9),"")</f>
      </c>
      <c r="DY539">
        <f>IF($GS539&gt;=10,INDEX($DM:$DM,$GR539+10),"")</f>
      </c>
      <c r="DZ539">
        <f>IF($GS539&gt;=11,INDEX($DM:$DM,$GR539+11),"")</f>
      </c>
      <c r="EA539">
        <f>IF($GS539&gt;=12,INDEX($DM:$DM,$GR539+12),"")</f>
      </c>
      <c r="EB539">
        <f>IF($GS539&gt;=13,INDEX($DM:$DM,$GR539+13),"")</f>
      </c>
      <c r="EC539">
        <f>IF($GS539&gt;=14,INDEX($DM:$DM,$GR539+14),"")</f>
      </c>
      <c r="ED539">
        <f>IF($GS539&gt;=15,INDEX($DM:$DM,$GR539+15),"")</f>
      </c>
      <c r="EE539">
        <f>IF($GS539&gt;=16,INDEX($DM:$DM,$GR539+16),"")</f>
      </c>
      <c r="EF539">
        <f>IF($GS539&gt;=17,INDEX($DM:$DM,$GR539+17),"")</f>
      </c>
      <c r="EG539">
        <f>IF($GS539&gt;=18,INDEX($DM:$DM,$GR539+18),"")</f>
      </c>
      <c r="EH539">
        <f>IF($GS539&gt;=19,INDEX($DM:$DM,$GR539+19),"")</f>
      </c>
      <c r="EI539">
        <f>IF($GS539&gt;=20,INDEX($DM:$DM,$GR539+20),"")</f>
      </c>
      <c r="EJ539">
        <f>IF($GS539&gt;=21,INDEX($DM:$DM,$GR539+21),"")</f>
      </c>
      <c r="EK539">
        <f>IF($GS539&gt;=22,INDEX($DM:$DM,$GR539+22),"")</f>
      </c>
      <c r="EL539">
        <f>IF($GS539&gt;=23,INDEX($DM:$DM,$GR539+23),"")</f>
      </c>
      <c r="EM539">
        <f>IF($GS539&gt;=24,INDEX($DM:$DM,$GR539+24),"")</f>
      </c>
      <c r="EN539">
        <f>IF($GS539&gt;=25,INDEX($DM:$DM,$GR539+25),"")</f>
      </c>
      <c r="EO539">
        <f>IF($GS539&gt;=26,INDEX($DM:$DM,$GR539+26),"")</f>
      </c>
      <c r="EP539">
        <f>IF($GS539&gt;=27,INDEX($DM:$DM,$GR539+27),"")</f>
      </c>
      <c r="EQ539">
        <f>IF($GS539&gt;=28,INDEX($DM:$DM,$GR539+28),"")</f>
      </c>
      <c r="ER539">
        <f>IF($GS539&gt;=29,INDEX($DM:$DM,$GR539+29),"")</f>
      </c>
      <c r="ES539">
        <f>IF($GS539&gt;=30,INDEX($DM:$DM,$GR539+30),"")</f>
      </c>
      <c r="ET539">
        <f>IF($GS539&gt;=31,INDEX($DM:$DM,$GR539+31),"")</f>
      </c>
      <c r="EU539">
        <f>IF($GS539&gt;=32,INDEX($DM:$DM,$GR539+32),"")</f>
      </c>
      <c r="EV539">
        <f>IF($GS539&gt;=33,INDEX($DM:$DM,$GR539+33),"")</f>
      </c>
      <c r="EW539">
        <f>IF($GS539&gt;=34,INDEX($DM:$DM,$GR539+34),"")</f>
      </c>
      <c r="EX539">
        <f>IF($GS539&gt;=35,INDEX($DM:$DM,$GR539+35),"")</f>
      </c>
      <c r="EY539">
        <f>IF($GS539&gt;=36,INDEX($DM:$DM,$GR539+36),"")</f>
      </c>
      <c r="EZ539">
        <f>IF($GS539&gt;=37,INDEX($DM:$DM,$GR539+37),"")</f>
      </c>
      <c r="FA539">
        <f>IF($GS539&gt;=38,INDEX($DM:$DM,$GR539+38),"")</f>
      </c>
      <c r="FB539">
        <f>IF($GS539&gt;=39,INDEX($DM:$DM,$GR539+39),"")</f>
      </c>
      <c r="FC539">
        <f>IF($GS539&gt;=40,INDEX($DM:$DM,$GR539+40),"")</f>
      </c>
      <c r="FD539">
        <f>IF($GS539&gt;=1,INDEX($DN:$DN,$GR539+1),"")</f>
      </c>
      <c r="FE539">
        <f>IF($GS539&gt;=2,INDEX($DN:$DN,$GR539+2),"")</f>
      </c>
      <c r="FF539">
        <f>IF($GS539&gt;=3,INDEX($DN:$DN,$GR539+3),"")</f>
      </c>
      <c r="FG539">
        <f>IF($GS539&gt;=4,INDEX($DN:$DN,$GR539+4),"")</f>
      </c>
      <c r="FH539">
        <f>IF($GS539&gt;=5,INDEX($DN:$DN,$GR539+5),"")</f>
      </c>
      <c r="FI539">
        <f>IF($GS539&gt;=6,INDEX($DN:$DN,$GR539+6),"")</f>
      </c>
      <c r="FJ539">
        <f>IF($GS539&gt;=7,INDEX($DN:$DN,$GR539+7),"")</f>
      </c>
      <c r="FK539">
        <f>IF($GS539&gt;=8,INDEX($DN:$DN,$GR539+8),"")</f>
      </c>
      <c r="FL539">
        <f>IF($GS539&gt;=9,INDEX($DN:$DN,$GR539+9),"")</f>
      </c>
      <c r="FM539">
        <f>IF($GS539&gt;=10,INDEX($DN:$DN,$GR539+10),"")</f>
      </c>
      <c r="FN539">
        <f>IF($GS539&gt;=11,INDEX($DN:$DN,$GR539+11),"")</f>
      </c>
      <c r="FO539">
        <f>IF($GS539&gt;=12,INDEX($DN:$DN,$GR539+12),"")</f>
      </c>
      <c r="FP539">
        <f>IF($GS539&gt;=13,INDEX($DN:$DN,$GR539+13),"")</f>
      </c>
      <c r="FQ539">
        <f>IF($GS539&gt;=14,INDEX($DN:$DN,$GR539+14),"")</f>
      </c>
      <c r="FR539">
        <f>IF($GS539&gt;=15,INDEX($DN:$DN,$GR539+15),"")</f>
      </c>
      <c r="FS539">
        <f>IF($GS539&gt;=16,INDEX($DN:$DN,$GR539+16),"")</f>
      </c>
      <c r="FT539">
        <f>IF($GS539&gt;=17,INDEX($DN:$DN,$GR539+17),"")</f>
      </c>
      <c r="FU539">
        <f>IF($GS539&gt;=18,INDEX($DN:$DN,$GR539+18),"")</f>
      </c>
      <c r="FV539">
        <f>IF($GS539&gt;=19,INDEX($DN:$DN,$GR539+19),"")</f>
      </c>
      <c r="FW539">
        <f>IF($GS539&gt;=20,INDEX($DN:$DN,$GR539+20),"")</f>
      </c>
      <c r="FX539">
        <f>IF($GS539&gt;=21,INDEX($DN:$DN,$GR539+21),"")</f>
      </c>
      <c r="FY539">
        <f>IF($GS539&gt;=22,INDEX($DN:$DN,$GR539+22),"")</f>
      </c>
      <c r="FZ539">
        <f>IF($GS539&gt;=23,INDEX($DN:$DN,$GR539+23),"")</f>
      </c>
      <c r="GA539">
        <f>IF($GS539&gt;=24,INDEX($DN:$DN,$GR539+24),"")</f>
      </c>
      <c r="GB539">
        <f>IF($GS539&gt;=25,INDEX($DN:$DN,$GR539+25),"")</f>
      </c>
      <c r="GC539">
        <f>IF($GS539&gt;=26,INDEX($DN:$DN,$GR539+26),"")</f>
      </c>
      <c r="GD539">
        <f>IF($GS539&gt;=27,INDEX($DN:$DN,$GR539+27),"")</f>
      </c>
      <c r="GE539">
        <f>IF($GS539&gt;=28,INDEX($DN:$DN,$GR539+28),"")</f>
      </c>
      <c r="GF539">
        <f>IF($GS539&gt;=29,INDEX($DN:$DN,$GR539+29),"")</f>
      </c>
      <c r="GG539">
        <f>IF($GS539&gt;=30,INDEX($DN:$DN,$GR539+30),"")</f>
      </c>
      <c r="GH539">
        <f>IF($GS539&gt;=31,INDEX($DN:$DN,$GR539+31),"")</f>
      </c>
      <c r="GI539">
        <f>IF($GS539&gt;=32,INDEX($DN:$DN,$GR539+32),"")</f>
      </c>
      <c r="GJ539">
        <f>IF($GS539&gt;=33,INDEX($DN:$DN,$GR539+33),"")</f>
      </c>
      <c r="GK539">
        <f>IF($GS539&gt;=34,INDEX($DN:$DN,$GR539+34),"")</f>
      </c>
      <c r="GL539">
        <f>IF($GS539&gt;=35,INDEX($DN:$DN,$GR539+35),"")</f>
      </c>
      <c r="GM539">
        <f>IF($GS539&gt;=36,INDEX($DN:$DN,$GR539+36),"")</f>
      </c>
      <c r="GN539">
        <f>IF($GS539&gt;=37,INDEX($DN:$DN,$GR539+37),"")</f>
      </c>
      <c r="GO539">
        <f>IF($GS539&gt;=38,INDEX($DN:$DN,$GR539+38),"")</f>
      </c>
      <c r="GP539">
        <f>IF($GS539&gt;=39,INDEX($DN:$DN,$GR539+39),"")</f>
      </c>
      <c r="GQ539">
        <f>IF($GS539&gt;=40,INDEX($DN:$DN,$GR539+40),"")</f>
      </c>
      <c r="GR539">
        <f>IFERROR(MATCH($DL539,$DM$2:$DM$148,0)+1,0)</f>
      </c>
      <c r="GS539">
        <f>IFERROR(INDEX($DO$2:$DO$148,MATCH($DL539,$DM$2:$DM$148,0)),0)</f>
      </c>
      <c r="GT539">
        <f>IFERROR(MATCH($Z539,$DP$539:$FC$539,0),0)</f>
      </c>
      <c r="GU539">
        <f>IF($GT539&gt;0,INDEX($FD$539:$GQ$539,$GT539),"")</f>
      </c>
      <c r="GX539">
        <f>IF($JG539&gt;=1,INDEX($GV:$GV,$JF539+1),"")</f>
      </c>
      <c r="GY539">
        <f>IF($JG539&gt;=2,INDEX($GV:$GV,$JF539+2),"")</f>
      </c>
      <c r="GZ539">
        <f>IF($JG539&gt;=3,INDEX($GV:$GV,$JF539+3),"")</f>
      </c>
      <c r="HA539">
        <f>IF($JG539&gt;=4,INDEX($GV:$GV,$JF539+4),"")</f>
      </c>
      <c r="HB539">
        <f>IF($JG539&gt;=5,INDEX($GV:$GV,$JF539+5),"")</f>
      </c>
      <c r="HC539">
        <f>IF($JG539&gt;=6,INDEX($GV:$GV,$JF539+6),"")</f>
      </c>
      <c r="HD539">
        <f>IF($JG539&gt;=7,INDEX($GV:$GV,$JF539+7),"")</f>
      </c>
      <c r="HE539">
        <f>IF($JG539&gt;=8,INDEX($GV:$GV,$JF539+8),"")</f>
      </c>
      <c r="HF539">
        <f>IF($JG539&gt;=9,INDEX($GV:$GV,$JF539+9),"")</f>
      </c>
      <c r="HG539">
        <f>IF($JG539&gt;=10,INDEX($GV:$GV,$JF539+10),"")</f>
      </c>
      <c r="HH539">
        <f>IF($JG539&gt;=11,INDEX($GV:$GV,$JF539+11),"")</f>
      </c>
      <c r="HI539">
        <f>IF($JG539&gt;=12,INDEX($GV:$GV,$JF539+12),"")</f>
      </c>
      <c r="HJ539">
        <f>IF($JG539&gt;=13,INDEX($GV:$GV,$JF539+13),"")</f>
      </c>
      <c r="HK539">
        <f>IF($JG539&gt;=14,INDEX($GV:$GV,$JF539+14),"")</f>
      </c>
      <c r="HL539">
        <f>IF($JG539&gt;=15,INDEX($GV:$GV,$JF539+15),"")</f>
      </c>
      <c r="HM539">
        <f>IF($JG539&gt;=16,INDEX($GV:$GV,$JF539+16),"")</f>
      </c>
      <c r="HN539">
        <f>IF($JG539&gt;=17,INDEX($GV:$GV,$JF539+17),"")</f>
      </c>
      <c r="HO539">
        <f>IF($JG539&gt;=18,INDEX($GV:$GV,$JF539+18),"")</f>
      </c>
      <c r="HP539">
        <f>IF($JG539&gt;=19,INDEX($GV:$GV,$JF539+19),"")</f>
      </c>
      <c r="HQ539">
        <f>IF($JG539&gt;=20,INDEX($GV:$GV,$JF539+20),"")</f>
      </c>
      <c r="HR539">
        <f>IF($JG539&gt;=21,INDEX($GV:$GV,$JF539+21),"")</f>
      </c>
      <c r="HS539">
        <f>IF($JG539&gt;=22,INDEX($GV:$GV,$JF539+22),"")</f>
      </c>
      <c r="HT539">
        <f>IF($JG539&gt;=23,INDEX($GV:$GV,$JF539+23),"")</f>
      </c>
      <c r="HU539">
        <f>IF($JG539&gt;=24,INDEX($GV:$GV,$JF539+24),"")</f>
      </c>
      <c r="HV539">
        <f>IF($JG539&gt;=25,INDEX($GV:$GV,$JF539+25),"")</f>
      </c>
      <c r="HW539">
        <f>IF($JG539&gt;=26,INDEX($GV:$GV,$JF539+26),"")</f>
      </c>
      <c r="HX539">
        <f>IF($JG539&gt;=27,INDEX($GV:$GV,$JF539+27),"")</f>
      </c>
      <c r="HY539">
        <f>IF($JG539&gt;=28,INDEX($GV:$GV,$JF539+28),"")</f>
      </c>
      <c r="HZ539">
        <f>IF($JG539&gt;=29,INDEX($GV:$GV,$JF539+29),"")</f>
      </c>
      <c r="IA539">
        <f>IF($JG539&gt;=30,INDEX($GV:$GV,$JF539+30),"")</f>
      </c>
      <c r="IB539">
        <f>IF($JG539&gt;=31,INDEX($GV:$GV,$JF539+31),"")</f>
      </c>
      <c r="IC539">
        <f>IF($JG539&gt;=32,INDEX($GV:$GV,$JF539+32),"")</f>
      </c>
      <c r="ID539">
        <f>IF($JG539&gt;=33,INDEX($GV:$GV,$JF539+33),"")</f>
      </c>
      <c r="IE539">
        <f>IF($JG539&gt;=34,INDEX($GV:$GV,$JF539+34),"")</f>
      </c>
      <c r="IF539">
        <f>IF($JG539&gt;=35,INDEX($GV:$GV,$JF539+35),"")</f>
      </c>
      <c r="IG539">
        <f>IF($JG539&gt;=36,INDEX($GV:$GV,$JF539+36),"")</f>
      </c>
      <c r="IH539">
        <f>IF($JG539&gt;=37,INDEX($GV:$GV,$JF539+37),"")</f>
      </c>
      <c r="II539">
        <f>IF($JG539&gt;=38,INDEX($GV:$GV,$JF539+38),"")</f>
      </c>
      <c r="IJ539">
        <f>IF($JG539&gt;=39,INDEX($GV:$GV,$JF539+39),"")</f>
      </c>
      <c r="IK539">
        <f>IF($JG539&gt;=40,INDEX($GV:$GV,$JF539+40),"")</f>
      </c>
      <c r="IL539">
        <f>IF($JG539&gt;=41,INDEX($GV:$GV,$JF539+41),"")</f>
      </c>
      <c r="IM539">
        <f>IF($JG539&gt;=42,INDEX($GV:$GV,$JF539+42),"")</f>
      </c>
      <c r="IN539">
        <f>IF($JG539&gt;=43,INDEX($GV:$GV,$JF539+43),"")</f>
      </c>
      <c r="IO539">
        <f>IF($JG539&gt;=44,INDEX($GV:$GV,$JF539+44),"")</f>
      </c>
      <c r="IP539">
        <f>IF($JG539&gt;=45,INDEX($GV:$GV,$JF539+45),"")</f>
      </c>
      <c r="IQ539">
        <f>IF($JG539&gt;=46,INDEX($GV:$GV,$JF539+46),"")</f>
      </c>
      <c r="IR539">
        <f>IF($JG539&gt;=47,INDEX($GV:$GV,$JF539+47),"")</f>
      </c>
      <c r="IS539">
        <f>IF($JG539&gt;=48,INDEX($GV:$GV,$JF539+48),"")</f>
      </c>
      <c r="IT539">
        <f>IF($JG539&gt;=49,INDEX($GV:$GV,$JF539+49),"")</f>
      </c>
      <c r="IU539">
        <f>IF($JG539&gt;=50,INDEX($GV:$GV,$JF539+50),"")</f>
      </c>
      <c r="IV539">
        <f>IF($JG539&gt;=51,INDEX($GV:$GV,$JF539+51),"")</f>
      </c>
      <c r="IW539">
        <f>IF($JG539&gt;=52,INDEX($GV:$GV,$JF539+52),"")</f>
      </c>
      <c r="IX539">
        <f>IF($JG539&gt;=53,INDEX($GV:$GV,$JF539+53),"")</f>
      </c>
      <c r="IY539">
        <f>IF($JG539&gt;=54,INDEX($GV:$GV,$JF539+54),"")</f>
      </c>
      <c r="IZ539">
        <f>IF($JG539&gt;=55,INDEX($GV:$GV,$JF539+55),"")</f>
      </c>
      <c r="JA539">
        <f>IF($JG539&gt;=56,INDEX($GV:$GV,$JF539+56),"")</f>
      </c>
      <c r="JB539">
        <f>IF($JG539&gt;=57,INDEX($GV:$GV,$JF539+57),"")</f>
      </c>
      <c r="JC539">
        <f>IF($JG539&gt;=58,INDEX($GV:$GV,$JF539+58),"")</f>
      </c>
      <c r="JD539">
        <f>IF($JG539&gt;=59,INDEX($GV:$GV,$JF539+59),"")</f>
      </c>
      <c r="JE539">
        <f>IF($JG539&gt;=60,INDEX($GV:$GV,$JF539+60),"")</f>
      </c>
      <c r="JF539">
        <f>IFERROR(MATCH($GU539,$GV$2:$GV$322,0)+1,0)</f>
      </c>
      <c r="JG539">
        <f>IFERROR(INDEX($GW$2:$GW$322,MATCH($GU539,$GV$2:$GV$322,0)),0)</f>
      </c>
      <c r="JH539" t="s">
        <v>44</v>
      </c>
      <c r="JI539" t="s">
        <v>44</v>
      </c>
    </row>
    <row r="540" spans="1:269" x14ac:dyDescent="0.25">
      <c r="R540">
        <f>IF(OR($U540="",$Q540=""),"",IFERROR($U540/$Q540,0))</f>
      </c>
      <c r="S540">
        <f>IF($U540="","",
SUM($T540,$V540,$AA540,$W540,$Y540)*
(1-IF($AB540="",0,VALUE($AB540)/100)))</f>
      </c>
      <c r="T540">
        <f>IF($U540="","",$U540)</f>
      </c>
      <c r="V540">
        <f>IF($U540="","",
IF($O540="","",
IF(ISNUMBER(SEARCH("exempt",LOWER($O540))),0,
$U540*(VALUE(SUBSTITUTE($O540,"%",""))/100))))</f>
      </c>
      <c r="AC540">
        <f>IFERROR(IF(FIND(" - ",$K540)&gt;0,MID($K540,FIND(" - ",$K540)+3,LEN($K540)),""),"")</f>
      </c>
      <c r="AL540" t="s">
        <v>1436</v>
      </c>
      <c r="AT540">
        <f>IFERROR(LEFT($K540,FIND(" - ",$K540)-1),$K540)</f>
      </c>
      <c r="AW540">
        <f>IF($CL540&gt;=1,INDEX($AU:$AU,$CK540+1),"")</f>
      </c>
      <c r="AX540">
        <f>IF($CL540&gt;=2,INDEX($AU:$AU,$CK540+2),"")</f>
      </c>
      <c r="AY540">
        <f>IF($CL540&gt;=3,INDEX($AU:$AU,$CK540+3),"")</f>
      </c>
      <c r="AZ540">
        <f>IF($CL540&gt;=4,INDEX($AU:$AU,$CK540+4),"")</f>
      </c>
      <c r="BA540">
        <f>IF($CL540&gt;=5,INDEX($AU:$AU,$CK540+5),"")</f>
      </c>
      <c r="BB540">
        <f>IF($CL540&gt;=6,INDEX($AU:$AU,$CK540+6),"")</f>
      </c>
      <c r="BC540">
        <f>IF($CL540&gt;=7,INDEX($AU:$AU,$CK540+7),"")</f>
      </c>
      <c r="BD540">
        <f>IF($CL540&gt;=8,INDEX($AU:$AU,$CK540+8),"")</f>
      </c>
      <c r="BE540">
        <f>IF($CL540&gt;=9,INDEX($AU:$AU,$CK540+9),"")</f>
      </c>
      <c r="BF540">
        <f>IF($CL540&gt;=10,INDEX($AU:$AU,$CK540+10),"")</f>
      </c>
      <c r="BG540">
        <f>IF($CL540&gt;=11,INDEX($AU:$AU,$CK540+11),"")</f>
      </c>
      <c r="BH540">
        <f>IF($CL540&gt;=12,INDEX($AU:$AU,$CK540+12),"")</f>
      </c>
      <c r="BI540">
        <f>IF($CL540&gt;=13,INDEX($AU:$AU,$CK540+13),"")</f>
      </c>
      <c r="BJ540">
        <f>IF($CL540&gt;=14,INDEX($AU:$AU,$CK540+14),"")</f>
      </c>
      <c r="BK540">
        <f>IF($CL540&gt;=15,INDEX($AU:$AU,$CK540+15),"")</f>
      </c>
      <c r="BL540">
        <f>IF($CL540&gt;=16,INDEX($AU:$AU,$CK540+16),"")</f>
      </c>
      <c r="BM540">
        <f>IF($CL540&gt;=17,INDEX($AU:$AU,$CK540+17),"")</f>
      </c>
      <c r="BN540">
        <f>IF($CL540&gt;=18,INDEX($AU:$AU,$CK540+18),"")</f>
      </c>
      <c r="BO540">
        <f>IF($CL540&gt;=19,INDEX($AU:$AU,$CK540+19),"")</f>
      </c>
      <c r="BP540">
        <f>IF($CL540&gt;=20,INDEX($AU:$AU,$CK540+20),"")</f>
      </c>
      <c r="BQ540">
        <f>IF($CL540&gt;=21,INDEX($AU:$AU,$CK540+21),"")</f>
      </c>
      <c r="BR540">
        <f>IF($CL540&gt;=22,INDEX($AU:$AU,$CK540+22),"")</f>
      </c>
      <c r="BS540">
        <f>IF($CL540&gt;=23,INDEX($AU:$AU,$CK540+23),"")</f>
      </c>
      <c r="BT540">
        <f>IF($CL540&gt;=24,INDEX($AU:$AU,$CK540+24),"")</f>
      </c>
      <c r="BU540">
        <f>IF($CL540&gt;=25,INDEX($AU:$AU,$CK540+25),"")</f>
      </c>
      <c r="BV540">
        <f>IF($CL540&gt;=26,INDEX($AU:$AU,$CK540+26),"")</f>
      </c>
      <c r="BW540">
        <f>IF($CL540&gt;=27,INDEX($AU:$AU,$CK540+27),"")</f>
      </c>
      <c r="BX540">
        <f>IF($CL540&gt;=28,INDEX($AU:$AU,$CK540+28),"")</f>
      </c>
      <c r="BY540">
        <f>IF($CL540&gt;=29,INDEX($AU:$AU,$CK540+29),"")</f>
      </c>
      <c r="BZ540">
        <f>IF($CL540&gt;=30,INDEX($AU:$AU,$CK540+30),"")</f>
      </c>
      <c r="CA540">
        <f>IF($CL540&gt;=31,INDEX($AU:$AU,$CK540+31),"")</f>
      </c>
      <c r="CB540">
        <f>IF($CL540&gt;=32,INDEX($AU:$AU,$CK540+32),"")</f>
      </c>
      <c r="CC540">
        <f>IF($CL540&gt;=33,INDEX($AU:$AU,$CK540+33),"")</f>
      </c>
      <c r="CD540">
        <f>IF($CL540&gt;=34,INDEX($AU:$AU,$CK540+34),"")</f>
      </c>
      <c r="CE540">
        <f>IF($CL540&gt;=35,INDEX($AU:$AU,$CK540+35),"")</f>
      </c>
      <c r="CF540">
        <f>IF($CL540&gt;=36,INDEX($AU:$AU,$CK540+36),"")</f>
      </c>
      <c r="CG540">
        <f>IF($CL540&gt;=37,INDEX($AU:$AU,$CK540+37),"")</f>
      </c>
      <c r="CH540">
        <f>IF($CL540&gt;=38,INDEX($AU:$AU,$CK540+38),"")</f>
      </c>
      <c r="CI540">
        <f>IF($CL540&gt;=39,INDEX($AU:$AU,$CK540+39),"")</f>
      </c>
      <c r="CJ540">
        <f>IF($CL540&gt;=40,INDEX($AU:$AU,$CK540+40),"")</f>
      </c>
      <c r="CK540">
        <f>IFERROR(MATCH($AT540,$AU$2:$AU$133,0)+1,0)</f>
      </c>
      <c r="CL540">
        <f>IFERROR(INDEX($AV$2:$AV$133,MATCH($AT540,$AU$2:$AU$133,0)),0)</f>
      </c>
      <c r="CM540">
        <f>IFERROR(LEFT($L540,FIND(" - ",$L540)-1),$L540)</f>
      </c>
      <c r="CN540" t="s">
        <v>221</v>
      </c>
      <c r="CP540">
        <f>IF($DK540&gt;=1,INDEX($CN:$CN,$DJ540+1),"")</f>
      </c>
      <c r="CQ540">
        <f>IF($DK540&gt;=2,INDEX($CN:$CN,$DJ540+2),"")</f>
      </c>
      <c r="CR540">
        <f>IF($DK540&gt;=3,INDEX($CN:$CN,$DJ540+3),"")</f>
      </c>
      <c r="CS540">
        <f>IF($DK540&gt;=4,INDEX($CN:$CN,$DJ540+4),"")</f>
      </c>
      <c r="CT540">
        <f>IF($DK540&gt;=5,INDEX($CN:$CN,$DJ540+5),"")</f>
      </c>
      <c r="CU540">
        <f>IF($DK540&gt;=6,INDEX($CN:$CN,$DJ540+6),"")</f>
      </c>
      <c r="CV540">
        <f>IF($DK540&gt;=7,INDEX($CN:$CN,$DJ540+7),"")</f>
      </c>
      <c r="CW540">
        <f>IF($DK540&gt;=8,INDEX($CN:$CN,$DJ540+8),"")</f>
      </c>
      <c r="CX540">
        <f>IF($DK540&gt;=9,INDEX($CN:$CN,$DJ540+9),"")</f>
      </c>
      <c r="CY540">
        <f>IF($DK540&gt;=10,INDEX($CN:$CN,$DJ540+10),"")</f>
      </c>
      <c r="CZ540">
        <f>IF($DK540&gt;=11,INDEX($CN:$CN,$DJ540+11),"")</f>
      </c>
      <c r="DA540">
        <f>IF($DK540&gt;=12,INDEX($CN:$CN,$DJ540+12),"")</f>
      </c>
      <c r="DB540">
        <f>IF($DK540&gt;=13,INDEX($CN:$CN,$DJ540+13),"")</f>
      </c>
      <c r="DC540">
        <f>IF($DK540&gt;=14,INDEX($CN:$CN,$DJ540+14),"")</f>
      </c>
      <c r="DD540">
        <f>IF($DK540&gt;=15,INDEX($CN:$CN,$DJ540+15),"")</f>
      </c>
      <c r="DE540">
        <f>IF($DK540&gt;=16,INDEX($CN:$CN,$DJ540+16),"")</f>
      </c>
      <c r="DF540">
        <f>IF($DK540&gt;=17,INDEX($CN:$CN,$DJ540+17),"")</f>
      </c>
      <c r="DG540">
        <f>IF($DK540&gt;=18,INDEX($CN:$CN,$DJ540+18),"")</f>
      </c>
      <c r="DH540">
        <f>IF($DK540&gt;=19,INDEX($CN:$CN,$DJ540+19),"")</f>
      </c>
      <c r="DI540">
        <f>IF($DK540&gt;=20,INDEX($CN:$CN,$DJ540+20),"")</f>
      </c>
      <c r="DJ540">
        <f>IFERROR(MATCH($CM540,$CN$2:$CN$1089,0)+1,0)</f>
      </c>
      <c r="DK540">
        <f>IFERROR(INDEX($CO$2:$CO$1089,MATCH($CM540,$CN$2:$CN$1089,0)),0)</f>
      </c>
      <c r="DL540">
        <f>IFERROR(INDEX($AS:$AS,MATCH($O540,$AR:$AR,0))&amp;"","")</f>
      </c>
      <c r="DP540">
        <f>IF($GS540&gt;=1,INDEX($DM:$DM,$GR540+1),"")</f>
      </c>
      <c r="DQ540">
        <f>IF($GS540&gt;=2,INDEX($DM:$DM,$GR540+2),"")</f>
      </c>
      <c r="DR540">
        <f>IF($GS540&gt;=3,INDEX($DM:$DM,$GR540+3),"")</f>
      </c>
      <c r="DS540">
        <f>IF($GS540&gt;=4,INDEX($DM:$DM,$GR540+4),"")</f>
      </c>
      <c r="DT540">
        <f>IF($GS540&gt;=5,INDEX($DM:$DM,$GR540+5),"")</f>
      </c>
      <c r="DU540">
        <f>IF($GS540&gt;=6,INDEX($DM:$DM,$GR540+6),"")</f>
      </c>
      <c r="DV540">
        <f>IF($GS540&gt;=7,INDEX($DM:$DM,$GR540+7),"")</f>
      </c>
      <c r="DW540">
        <f>IF($GS540&gt;=8,INDEX($DM:$DM,$GR540+8),"")</f>
      </c>
      <c r="DX540">
        <f>IF($GS540&gt;=9,INDEX($DM:$DM,$GR540+9),"")</f>
      </c>
      <c r="DY540">
        <f>IF($GS540&gt;=10,INDEX($DM:$DM,$GR540+10),"")</f>
      </c>
      <c r="DZ540">
        <f>IF($GS540&gt;=11,INDEX($DM:$DM,$GR540+11),"")</f>
      </c>
      <c r="EA540">
        <f>IF($GS540&gt;=12,INDEX($DM:$DM,$GR540+12),"")</f>
      </c>
      <c r="EB540">
        <f>IF($GS540&gt;=13,INDEX($DM:$DM,$GR540+13),"")</f>
      </c>
      <c r="EC540">
        <f>IF($GS540&gt;=14,INDEX($DM:$DM,$GR540+14),"")</f>
      </c>
      <c r="ED540">
        <f>IF($GS540&gt;=15,INDEX($DM:$DM,$GR540+15),"")</f>
      </c>
      <c r="EE540">
        <f>IF($GS540&gt;=16,INDEX($DM:$DM,$GR540+16),"")</f>
      </c>
      <c r="EF540">
        <f>IF($GS540&gt;=17,INDEX($DM:$DM,$GR540+17),"")</f>
      </c>
      <c r="EG540">
        <f>IF($GS540&gt;=18,INDEX($DM:$DM,$GR540+18),"")</f>
      </c>
      <c r="EH540">
        <f>IF($GS540&gt;=19,INDEX($DM:$DM,$GR540+19),"")</f>
      </c>
      <c r="EI540">
        <f>IF($GS540&gt;=20,INDEX($DM:$DM,$GR540+20),"")</f>
      </c>
      <c r="EJ540">
        <f>IF($GS540&gt;=21,INDEX($DM:$DM,$GR540+21),"")</f>
      </c>
      <c r="EK540">
        <f>IF($GS540&gt;=22,INDEX($DM:$DM,$GR540+22),"")</f>
      </c>
      <c r="EL540">
        <f>IF($GS540&gt;=23,INDEX($DM:$DM,$GR540+23),"")</f>
      </c>
      <c r="EM540">
        <f>IF($GS540&gt;=24,INDEX($DM:$DM,$GR540+24),"")</f>
      </c>
      <c r="EN540">
        <f>IF($GS540&gt;=25,INDEX($DM:$DM,$GR540+25),"")</f>
      </c>
      <c r="EO540">
        <f>IF($GS540&gt;=26,INDEX($DM:$DM,$GR540+26),"")</f>
      </c>
      <c r="EP540">
        <f>IF($GS540&gt;=27,INDEX($DM:$DM,$GR540+27),"")</f>
      </c>
      <c r="EQ540">
        <f>IF($GS540&gt;=28,INDEX($DM:$DM,$GR540+28),"")</f>
      </c>
      <c r="ER540">
        <f>IF($GS540&gt;=29,INDEX($DM:$DM,$GR540+29),"")</f>
      </c>
      <c r="ES540">
        <f>IF($GS540&gt;=30,INDEX($DM:$DM,$GR540+30),"")</f>
      </c>
      <c r="ET540">
        <f>IF($GS540&gt;=31,INDEX($DM:$DM,$GR540+31),"")</f>
      </c>
      <c r="EU540">
        <f>IF($GS540&gt;=32,INDEX($DM:$DM,$GR540+32),"")</f>
      </c>
      <c r="EV540">
        <f>IF($GS540&gt;=33,INDEX($DM:$DM,$GR540+33),"")</f>
      </c>
      <c r="EW540">
        <f>IF($GS540&gt;=34,INDEX($DM:$DM,$GR540+34),"")</f>
      </c>
      <c r="EX540">
        <f>IF($GS540&gt;=35,INDEX($DM:$DM,$GR540+35),"")</f>
      </c>
      <c r="EY540">
        <f>IF($GS540&gt;=36,INDEX($DM:$DM,$GR540+36),"")</f>
      </c>
      <c r="EZ540">
        <f>IF($GS540&gt;=37,INDEX($DM:$DM,$GR540+37),"")</f>
      </c>
      <c r="FA540">
        <f>IF($GS540&gt;=38,INDEX($DM:$DM,$GR540+38),"")</f>
      </c>
      <c r="FB540">
        <f>IF($GS540&gt;=39,INDEX($DM:$DM,$GR540+39),"")</f>
      </c>
      <c r="FC540">
        <f>IF($GS540&gt;=40,INDEX($DM:$DM,$GR540+40),"")</f>
      </c>
      <c r="FD540">
        <f>IF($GS540&gt;=1,INDEX($DN:$DN,$GR540+1),"")</f>
      </c>
      <c r="FE540">
        <f>IF($GS540&gt;=2,INDEX($DN:$DN,$GR540+2),"")</f>
      </c>
      <c r="FF540">
        <f>IF($GS540&gt;=3,INDEX($DN:$DN,$GR540+3),"")</f>
      </c>
      <c r="FG540">
        <f>IF($GS540&gt;=4,INDEX($DN:$DN,$GR540+4),"")</f>
      </c>
      <c r="FH540">
        <f>IF($GS540&gt;=5,INDEX($DN:$DN,$GR540+5),"")</f>
      </c>
      <c r="FI540">
        <f>IF($GS540&gt;=6,INDEX($DN:$DN,$GR540+6),"")</f>
      </c>
      <c r="FJ540">
        <f>IF($GS540&gt;=7,INDEX($DN:$DN,$GR540+7),"")</f>
      </c>
      <c r="FK540">
        <f>IF($GS540&gt;=8,INDEX($DN:$DN,$GR540+8),"")</f>
      </c>
      <c r="FL540">
        <f>IF($GS540&gt;=9,INDEX($DN:$DN,$GR540+9),"")</f>
      </c>
      <c r="FM540">
        <f>IF($GS540&gt;=10,INDEX($DN:$DN,$GR540+10),"")</f>
      </c>
      <c r="FN540">
        <f>IF($GS540&gt;=11,INDEX($DN:$DN,$GR540+11),"")</f>
      </c>
      <c r="FO540">
        <f>IF($GS540&gt;=12,INDEX($DN:$DN,$GR540+12),"")</f>
      </c>
      <c r="FP540">
        <f>IF($GS540&gt;=13,INDEX($DN:$DN,$GR540+13),"")</f>
      </c>
      <c r="FQ540">
        <f>IF($GS540&gt;=14,INDEX($DN:$DN,$GR540+14),"")</f>
      </c>
      <c r="FR540">
        <f>IF($GS540&gt;=15,INDEX($DN:$DN,$GR540+15),"")</f>
      </c>
      <c r="FS540">
        <f>IF($GS540&gt;=16,INDEX($DN:$DN,$GR540+16),"")</f>
      </c>
      <c r="FT540">
        <f>IF($GS540&gt;=17,INDEX($DN:$DN,$GR540+17),"")</f>
      </c>
      <c r="FU540">
        <f>IF($GS540&gt;=18,INDEX($DN:$DN,$GR540+18),"")</f>
      </c>
      <c r="FV540">
        <f>IF($GS540&gt;=19,INDEX($DN:$DN,$GR540+19),"")</f>
      </c>
      <c r="FW540">
        <f>IF($GS540&gt;=20,INDEX($DN:$DN,$GR540+20),"")</f>
      </c>
      <c r="FX540">
        <f>IF($GS540&gt;=21,INDEX($DN:$DN,$GR540+21),"")</f>
      </c>
      <c r="FY540">
        <f>IF($GS540&gt;=22,INDEX($DN:$DN,$GR540+22),"")</f>
      </c>
      <c r="FZ540">
        <f>IF($GS540&gt;=23,INDEX($DN:$DN,$GR540+23),"")</f>
      </c>
      <c r="GA540">
        <f>IF($GS540&gt;=24,INDEX($DN:$DN,$GR540+24),"")</f>
      </c>
      <c r="GB540">
        <f>IF($GS540&gt;=25,INDEX($DN:$DN,$GR540+25),"")</f>
      </c>
      <c r="GC540">
        <f>IF($GS540&gt;=26,INDEX($DN:$DN,$GR540+26),"")</f>
      </c>
      <c r="GD540">
        <f>IF($GS540&gt;=27,INDEX($DN:$DN,$GR540+27),"")</f>
      </c>
      <c r="GE540">
        <f>IF($GS540&gt;=28,INDEX($DN:$DN,$GR540+28),"")</f>
      </c>
      <c r="GF540">
        <f>IF($GS540&gt;=29,INDEX($DN:$DN,$GR540+29),"")</f>
      </c>
      <c r="GG540">
        <f>IF($GS540&gt;=30,INDEX($DN:$DN,$GR540+30),"")</f>
      </c>
      <c r="GH540">
        <f>IF($GS540&gt;=31,INDEX($DN:$DN,$GR540+31),"")</f>
      </c>
      <c r="GI540">
        <f>IF($GS540&gt;=32,INDEX($DN:$DN,$GR540+32),"")</f>
      </c>
      <c r="GJ540">
        <f>IF($GS540&gt;=33,INDEX($DN:$DN,$GR540+33),"")</f>
      </c>
      <c r="GK540">
        <f>IF($GS540&gt;=34,INDEX($DN:$DN,$GR540+34),"")</f>
      </c>
      <c r="GL540">
        <f>IF($GS540&gt;=35,INDEX($DN:$DN,$GR540+35),"")</f>
      </c>
      <c r="GM540">
        <f>IF($GS540&gt;=36,INDEX($DN:$DN,$GR540+36),"")</f>
      </c>
      <c r="GN540">
        <f>IF($GS540&gt;=37,INDEX($DN:$DN,$GR540+37),"")</f>
      </c>
      <c r="GO540">
        <f>IF($GS540&gt;=38,INDEX($DN:$DN,$GR540+38),"")</f>
      </c>
      <c r="GP540">
        <f>IF($GS540&gt;=39,INDEX($DN:$DN,$GR540+39),"")</f>
      </c>
      <c r="GQ540">
        <f>IF($GS540&gt;=40,INDEX($DN:$DN,$GR540+40),"")</f>
      </c>
      <c r="GR540">
        <f>IFERROR(MATCH($DL540,$DM$2:$DM$148,0)+1,0)</f>
      </c>
      <c r="GS540">
        <f>IFERROR(INDEX($DO$2:$DO$148,MATCH($DL540,$DM$2:$DM$148,0)),0)</f>
      </c>
      <c r="GT540">
        <f>IFERROR(MATCH($Z540,$DP$540:$FC$540,0),0)</f>
      </c>
      <c r="GU540">
        <f>IF($GT540&gt;0,INDEX($FD$540:$GQ$540,$GT540),"")</f>
      </c>
      <c r="GX540">
        <f>IF($JG540&gt;=1,INDEX($GV:$GV,$JF540+1),"")</f>
      </c>
      <c r="GY540">
        <f>IF($JG540&gt;=2,INDEX($GV:$GV,$JF540+2),"")</f>
      </c>
      <c r="GZ540">
        <f>IF($JG540&gt;=3,INDEX($GV:$GV,$JF540+3),"")</f>
      </c>
      <c r="HA540">
        <f>IF($JG540&gt;=4,INDEX($GV:$GV,$JF540+4),"")</f>
      </c>
      <c r="HB540">
        <f>IF($JG540&gt;=5,INDEX($GV:$GV,$JF540+5),"")</f>
      </c>
      <c r="HC540">
        <f>IF($JG540&gt;=6,INDEX($GV:$GV,$JF540+6),"")</f>
      </c>
      <c r="HD540">
        <f>IF($JG540&gt;=7,INDEX($GV:$GV,$JF540+7),"")</f>
      </c>
      <c r="HE540">
        <f>IF($JG540&gt;=8,INDEX($GV:$GV,$JF540+8),"")</f>
      </c>
      <c r="HF540">
        <f>IF($JG540&gt;=9,INDEX($GV:$GV,$JF540+9),"")</f>
      </c>
      <c r="HG540">
        <f>IF($JG540&gt;=10,INDEX($GV:$GV,$JF540+10),"")</f>
      </c>
      <c r="HH540">
        <f>IF($JG540&gt;=11,INDEX($GV:$GV,$JF540+11),"")</f>
      </c>
      <c r="HI540">
        <f>IF($JG540&gt;=12,INDEX($GV:$GV,$JF540+12),"")</f>
      </c>
      <c r="HJ540">
        <f>IF($JG540&gt;=13,INDEX($GV:$GV,$JF540+13),"")</f>
      </c>
      <c r="HK540">
        <f>IF($JG540&gt;=14,INDEX($GV:$GV,$JF540+14),"")</f>
      </c>
      <c r="HL540">
        <f>IF($JG540&gt;=15,INDEX($GV:$GV,$JF540+15),"")</f>
      </c>
      <c r="HM540">
        <f>IF($JG540&gt;=16,INDEX($GV:$GV,$JF540+16),"")</f>
      </c>
      <c r="HN540">
        <f>IF($JG540&gt;=17,INDEX($GV:$GV,$JF540+17),"")</f>
      </c>
      <c r="HO540">
        <f>IF($JG540&gt;=18,INDEX($GV:$GV,$JF540+18),"")</f>
      </c>
      <c r="HP540">
        <f>IF($JG540&gt;=19,INDEX($GV:$GV,$JF540+19),"")</f>
      </c>
      <c r="HQ540">
        <f>IF($JG540&gt;=20,INDEX($GV:$GV,$JF540+20),"")</f>
      </c>
      <c r="HR540">
        <f>IF($JG540&gt;=21,INDEX($GV:$GV,$JF540+21),"")</f>
      </c>
      <c r="HS540">
        <f>IF($JG540&gt;=22,INDEX($GV:$GV,$JF540+22),"")</f>
      </c>
      <c r="HT540">
        <f>IF($JG540&gt;=23,INDEX($GV:$GV,$JF540+23),"")</f>
      </c>
      <c r="HU540">
        <f>IF($JG540&gt;=24,INDEX($GV:$GV,$JF540+24),"")</f>
      </c>
      <c r="HV540">
        <f>IF($JG540&gt;=25,INDEX($GV:$GV,$JF540+25),"")</f>
      </c>
      <c r="HW540">
        <f>IF($JG540&gt;=26,INDEX($GV:$GV,$JF540+26),"")</f>
      </c>
      <c r="HX540">
        <f>IF($JG540&gt;=27,INDEX($GV:$GV,$JF540+27),"")</f>
      </c>
      <c r="HY540">
        <f>IF($JG540&gt;=28,INDEX($GV:$GV,$JF540+28),"")</f>
      </c>
      <c r="HZ540">
        <f>IF($JG540&gt;=29,INDEX($GV:$GV,$JF540+29),"")</f>
      </c>
      <c r="IA540">
        <f>IF($JG540&gt;=30,INDEX($GV:$GV,$JF540+30),"")</f>
      </c>
      <c r="IB540">
        <f>IF($JG540&gt;=31,INDEX($GV:$GV,$JF540+31),"")</f>
      </c>
      <c r="IC540">
        <f>IF($JG540&gt;=32,INDEX($GV:$GV,$JF540+32),"")</f>
      </c>
      <c r="ID540">
        <f>IF($JG540&gt;=33,INDEX($GV:$GV,$JF540+33),"")</f>
      </c>
      <c r="IE540">
        <f>IF($JG540&gt;=34,INDEX($GV:$GV,$JF540+34),"")</f>
      </c>
      <c r="IF540">
        <f>IF($JG540&gt;=35,INDEX($GV:$GV,$JF540+35),"")</f>
      </c>
      <c r="IG540">
        <f>IF($JG540&gt;=36,INDEX($GV:$GV,$JF540+36),"")</f>
      </c>
      <c r="IH540">
        <f>IF($JG540&gt;=37,INDEX($GV:$GV,$JF540+37),"")</f>
      </c>
      <c r="II540">
        <f>IF($JG540&gt;=38,INDEX($GV:$GV,$JF540+38),"")</f>
      </c>
      <c r="IJ540">
        <f>IF($JG540&gt;=39,INDEX($GV:$GV,$JF540+39),"")</f>
      </c>
      <c r="IK540">
        <f>IF($JG540&gt;=40,INDEX($GV:$GV,$JF540+40),"")</f>
      </c>
      <c r="IL540">
        <f>IF($JG540&gt;=41,INDEX($GV:$GV,$JF540+41),"")</f>
      </c>
      <c r="IM540">
        <f>IF($JG540&gt;=42,INDEX($GV:$GV,$JF540+42),"")</f>
      </c>
      <c r="IN540">
        <f>IF($JG540&gt;=43,INDEX($GV:$GV,$JF540+43),"")</f>
      </c>
      <c r="IO540">
        <f>IF($JG540&gt;=44,INDEX($GV:$GV,$JF540+44),"")</f>
      </c>
      <c r="IP540">
        <f>IF($JG540&gt;=45,INDEX($GV:$GV,$JF540+45),"")</f>
      </c>
      <c r="IQ540">
        <f>IF($JG540&gt;=46,INDEX($GV:$GV,$JF540+46),"")</f>
      </c>
      <c r="IR540">
        <f>IF($JG540&gt;=47,INDEX($GV:$GV,$JF540+47),"")</f>
      </c>
      <c r="IS540">
        <f>IF($JG540&gt;=48,INDEX($GV:$GV,$JF540+48),"")</f>
      </c>
      <c r="IT540">
        <f>IF($JG540&gt;=49,INDEX($GV:$GV,$JF540+49),"")</f>
      </c>
      <c r="IU540">
        <f>IF($JG540&gt;=50,INDEX($GV:$GV,$JF540+50),"")</f>
      </c>
      <c r="IV540">
        <f>IF($JG540&gt;=51,INDEX($GV:$GV,$JF540+51),"")</f>
      </c>
      <c r="IW540">
        <f>IF($JG540&gt;=52,INDEX($GV:$GV,$JF540+52),"")</f>
      </c>
      <c r="IX540">
        <f>IF($JG540&gt;=53,INDEX($GV:$GV,$JF540+53),"")</f>
      </c>
      <c r="IY540">
        <f>IF($JG540&gt;=54,INDEX($GV:$GV,$JF540+54),"")</f>
      </c>
      <c r="IZ540">
        <f>IF($JG540&gt;=55,INDEX($GV:$GV,$JF540+55),"")</f>
      </c>
      <c r="JA540">
        <f>IF($JG540&gt;=56,INDEX($GV:$GV,$JF540+56),"")</f>
      </c>
      <c r="JB540">
        <f>IF($JG540&gt;=57,INDEX($GV:$GV,$JF540+57),"")</f>
      </c>
      <c r="JC540">
        <f>IF($JG540&gt;=58,INDEX($GV:$GV,$JF540+58),"")</f>
      </c>
      <c r="JD540">
        <f>IF($JG540&gt;=59,INDEX($GV:$GV,$JF540+59),"")</f>
      </c>
      <c r="JE540">
        <f>IF($JG540&gt;=60,INDEX($GV:$GV,$JF540+60),"")</f>
      </c>
      <c r="JF540">
        <f>IFERROR(MATCH($GU540,$GV$2:$GV$322,0)+1,0)</f>
      </c>
      <c r="JG540">
        <f>IFERROR(INDEX($GW$2:$GW$322,MATCH($GU540,$GV$2:$GV$322,0)),0)</f>
      </c>
      <c r="JH540" t="s">
        <v>44</v>
      </c>
      <c r="JI540" t="s">
        <v>44</v>
      </c>
    </row>
    <row r="541" spans="1:269" x14ac:dyDescent="0.25">
      <c r="R541">
        <f>IF(OR($U541="",$Q541=""),"",IFERROR($U541/$Q541,0))</f>
      </c>
      <c r="S541">
        <f>IF($U541="","",
SUM($T541,$V541,$AA541,$W541,$Y541)*
(1-IF($AB541="",0,VALUE($AB541)/100)))</f>
      </c>
      <c r="T541">
        <f>IF($U541="","",$U541)</f>
      </c>
      <c r="V541">
        <f>IF($U541="","",
IF($O541="","",
IF(ISNUMBER(SEARCH("exempt",LOWER($O541))),0,
$U541*(VALUE(SUBSTITUTE($O541,"%",""))/100))))</f>
      </c>
      <c r="AC541">
        <f>IFERROR(IF(FIND(" - ",$K541)&gt;0,MID($K541,FIND(" - ",$K541)+3,LEN($K541)),""),"")</f>
      </c>
      <c r="AL541" t="s">
        <v>1437</v>
      </c>
      <c r="AT541">
        <f>IFERROR(LEFT($K541,FIND(" - ",$K541)-1),$K541)</f>
      </c>
      <c r="AW541">
        <f>IF($CL541&gt;=1,INDEX($AU:$AU,$CK541+1),"")</f>
      </c>
      <c r="AX541">
        <f>IF($CL541&gt;=2,INDEX($AU:$AU,$CK541+2),"")</f>
      </c>
      <c r="AY541">
        <f>IF($CL541&gt;=3,INDEX($AU:$AU,$CK541+3),"")</f>
      </c>
      <c r="AZ541">
        <f>IF($CL541&gt;=4,INDEX($AU:$AU,$CK541+4),"")</f>
      </c>
      <c r="BA541">
        <f>IF($CL541&gt;=5,INDEX($AU:$AU,$CK541+5),"")</f>
      </c>
      <c r="BB541">
        <f>IF($CL541&gt;=6,INDEX($AU:$AU,$CK541+6),"")</f>
      </c>
      <c r="BC541">
        <f>IF($CL541&gt;=7,INDEX($AU:$AU,$CK541+7),"")</f>
      </c>
      <c r="BD541">
        <f>IF($CL541&gt;=8,INDEX($AU:$AU,$CK541+8),"")</f>
      </c>
      <c r="BE541">
        <f>IF($CL541&gt;=9,INDEX($AU:$AU,$CK541+9),"")</f>
      </c>
      <c r="BF541">
        <f>IF($CL541&gt;=10,INDEX($AU:$AU,$CK541+10),"")</f>
      </c>
      <c r="BG541">
        <f>IF($CL541&gt;=11,INDEX($AU:$AU,$CK541+11),"")</f>
      </c>
      <c r="BH541">
        <f>IF($CL541&gt;=12,INDEX($AU:$AU,$CK541+12),"")</f>
      </c>
      <c r="BI541">
        <f>IF($CL541&gt;=13,INDEX($AU:$AU,$CK541+13),"")</f>
      </c>
      <c r="BJ541">
        <f>IF($CL541&gt;=14,INDEX($AU:$AU,$CK541+14),"")</f>
      </c>
      <c r="BK541">
        <f>IF($CL541&gt;=15,INDEX($AU:$AU,$CK541+15),"")</f>
      </c>
      <c r="BL541">
        <f>IF($CL541&gt;=16,INDEX($AU:$AU,$CK541+16),"")</f>
      </c>
      <c r="BM541">
        <f>IF($CL541&gt;=17,INDEX($AU:$AU,$CK541+17),"")</f>
      </c>
      <c r="BN541">
        <f>IF($CL541&gt;=18,INDEX($AU:$AU,$CK541+18),"")</f>
      </c>
      <c r="BO541">
        <f>IF($CL541&gt;=19,INDEX($AU:$AU,$CK541+19),"")</f>
      </c>
      <c r="BP541">
        <f>IF($CL541&gt;=20,INDEX($AU:$AU,$CK541+20),"")</f>
      </c>
      <c r="BQ541">
        <f>IF($CL541&gt;=21,INDEX($AU:$AU,$CK541+21),"")</f>
      </c>
      <c r="BR541">
        <f>IF($CL541&gt;=22,INDEX($AU:$AU,$CK541+22),"")</f>
      </c>
      <c r="BS541">
        <f>IF($CL541&gt;=23,INDEX($AU:$AU,$CK541+23),"")</f>
      </c>
      <c r="BT541">
        <f>IF($CL541&gt;=24,INDEX($AU:$AU,$CK541+24),"")</f>
      </c>
      <c r="BU541">
        <f>IF($CL541&gt;=25,INDEX($AU:$AU,$CK541+25),"")</f>
      </c>
      <c r="BV541">
        <f>IF($CL541&gt;=26,INDEX($AU:$AU,$CK541+26),"")</f>
      </c>
      <c r="BW541">
        <f>IF($CL541&gt;=27,INDEX($AU:$AU,$CK541+27),"")</f>
      </c>
      <c r="BX541">
        <f>IF($CL541&gt;=28,INDEX($AU:$AU,$CK541+28),"")</f>
      </c>
      <c r="BY541">
        <f>IF($CL541&gt;=29,INDEX($AU:$AU,$CK541+29),"")</f>
      </c>
      <c r="BZ541">
        <f>IF($CL541&gt;=30,INDEX($AU:$AU,$CK541+30),"")</f>
      </c>
      <c r="CA541">
        <f>IF($CL541&gt;=31,INDEX($AU:$AU,$CK541+31),"")</f>
      </c>
      <c r="CB541">
        <f>IF($CL541&gt;=32,INDEX($AU:$AU,$CK541+32),"")</f>
      </c>
      <c r="CC541">
        <f>IF($CL541&gt;=33,INDEX($AU:$AU,$CK541+33),"")</f>
      </c>
      <c r="CD541">
        <f>IF($CL541&gt;=34,INDEX($AU:$AU,$CK541+34),"")</f>
      </c>
      <c r="CE541">
        <f>IF($CL541&gt;=35,INDEX($AU:$AU,$CK541+35),"")</f>
      </c>
      <c r="CF541">
        <f>IF($CL541&gt;=36,INDEX($AU:$AU,$CK541+36),"")</f>
      </c>
      <c r="CG541">
        <f>IF($CL541&gt;=37,INDEX($AU:$AU,$CK541+37),"")</f>
      </c>
      <c r="CH541">
        <f>IF($CL541&gt;=38,INDEX($AU:$AU,$CK541+38),"")</f>
      </c>
      <c r="CI541">
        <f>IF($CL541&gt;=39,INDEX($AU:$AU,$CK541+39),"")</f>
      </c>
      <c r="CJ541">
        <f>IF($CL541&gt;=40,INDEX($AU:$AU,$CK541+40),"")</f>
      </c>
      <c r="CK541">
        <f>IFERROR(MATCH($AT541,$AU$2:$AU$133,0)+1,0)</f>
      </c>
      <c r="CL541">
        <f>IFERROR(INDEX($AV$2:$AV$133,MATCH($AT541,$AU$2:$AU$133,0)),0)</f>
      </c>
      <c r="CM541">
        <f>IFERROR(LEFT($L541,FIND(" - ",$L541)-1),$L541)</f>
      </c>
      <c r="CN541" t="s">
        <v>1438</v>
      </c>
      <c r="CO541">
        <v>1</v>
      </c>
      <c r="CP541">
        <f>IF($DK541&gt;=1,INDEX($CN:$CN,$DJ541+1),"")</f>
      </c>
      <c r="CQ541">
        <f>IF($DK541&gt;=2,INDEX($CN:$CN,$DJ541+2),"")</f>
      </c>
      <c r="CR541">
        <f>IF($DK541&gt;=3,INDEX($CN:$CN,$DJ541+3),"")</f>
      </c>
      <c r="CS541">
        <f>IF($DK541&gt;=4,INDEX($CN:$CN,$DJ541+4),"")</f>
      </c>
      <c r="CT541">
        <f>IF($DK541&gt;=5,INDEX($CN:$CN,$DJ541+5),"")</f>
      </c>
      <c r="CU541">
        <f>IF($DK541&gt;=6,INDEX($CN:$CN,$DJ541+6),"")</f>
      </c>
      <c r="CV541">
        <f>IF($DK541&gt;=7,INDEX($CN:$CN,$DJ541+7),"")</f>
      </c>
      <c r="CW541">
        <f>IF($DK541&gt;=8,INDEX($CN:$CN,$DJ541+8),"")</f>
      </c>
      <c r="CX541">
        <f>IF($DK541&gt;=9,INDEX($CN:$CN,$DJ541+9),"")</f>
      </c>
      <c r="CY541">
        <f>IF($DK541&gt;=10,INDEX($CN:$CN,$DJ541+10),"")</f>
      </c>
      <c r="CZ541">
        <f>IF($DK541&gt;=11,INDEX($CN:$CN,$DJ541+11),"")</f>
      </c>
      <c r="DA541">
        <f>IF($DK541&gt;=12,INDEX($CN:$CN,$DJ541+12),"")</f>
      </c>
      <c r="DB541">
        <f>IF($DK541&gt;=13,INDEX($CN:$CN,$DJ541+13),"")</f>
      </c>
      <c r="DC541">
        <f>IF($DK541&gt;=14,INDEX($CN:$CN,$DJ541+14),"")</f>
      </c>
      <c r="DD541">
        <f>IF($DK541&gt;=15,INDEX($CN:$CN,$DJ541+15),"")</f>
      </c>
      <c r="DE541">
        <f>IF($DK541&gt;=16,INDEX($CN:$CN,$DJ541+16),"")</f>
      </c>
      <c r="DF541">
        <f>IF($DK541&gt;=17,INDEX($CN:$CN,$DJ541+17),"")</f>
      </c>
      <c r="DG541">
        <f>IF($DK541&gt;=18,INDEX($CN:$CN,$DJ541+18),"")</f>
      </c>
      <c r="DH541">
        <f>IF($DK541&gt;=19,INDEX($CN:$CN,$DJ541+19),"")</f>
      </c>
      <c r="DI541">
        <f>IF($DK541&gt;=20,INDEX($CN:$CN,$DJ541+20),"")</f>
      </c>
      <c r="DJ541">
        <f>IFERROR(MATCH($CM541,$CN$2:$CN$1089,0)+1,0)</f>
      </c>
      <c r="DK541">
        <f>IFERROR(INDEX($CO$2:$CO$1089,MATCH($CM541,$CN$2:$CN$1089,0)),0)</f>
      </c>
      <c r="DL541">
        <f>IFERROR(INDEX($AS:$AS,MATCH($O541,$AR:$AR,0))&amp;"","")</f>
      </c>
      <c r="DP541">
        <f>IF($GS541&gt;=1,INDEX($DM:$DM,$GR541+1),"")</f>
      </c>
      <c r="DQ541">
        <f>IF($GS541&gt;=2,INDEX($DM:$DM,$GR541+2),"")</f>
      </c>
      <c r="DR541">
        <f>IF($GS541&gt;=3,INDEX($DM:$DM,$GR541+3),"")</f>
      </c>
      <c r="DS541">
        <f>IF($GS541&gt;=4,INDEX($DM:$DM,$GR541+4),"")</f>
      </c>
      <c r="DT541">
        <f>IF($GS541&gt;=5,INDEX($DM:$DM,$GR541+5),"")</f>
      </c>
      <c r="DU541">
        <f>IF($GS541&gt;=6,INDEX($DM:$DM,$GR541+6),"")</f>
      </c>
      <c r="DV541">
        <f>IF($GS541&gt;=7,INDEX($DM:$DM,$GR541+7),"")</f>
      </c>
      <c r="DW541">
        <f>IF($GS541&gt;=8,INDEX($DM:$DM,$GR541+8),"")</f>
      </c>
      <c r="DX541">
        <f>IF($GS541&gt;=9,INDEX($DM:$DM,$GR541+9),"")</f>
      </c>
      <c r="DY541">
        <f>IF($GS541&gt;=10,INDEX($DM:$DM,$GR541+10),"")</f>
      </c>
      <c r="DZ541">
        <f>IF($GS541&gt;=11,INDEX($DM:$DM,$GR541+11),"")</f>
      </c>
      <c r="EA541">
        <f>IF($GS541&gt;=12,INDEX($DM:$DM,$GR541+12),"")</f>
      </c>
      <c r="EB541">
        <f>IF($GS541&gt;=13,INDEX($DM:$DM,$GR541+13),"")</f>
      </c>
      <c r="EC541">
        <f>IF($GS541&gt;=14,INDEX($DM:$DM,$GR541+14),"")</f>
      </c>
      <c r="ED541">
        <f>IF($GS541&gt;=15,INDEX($DM:$DM,$GR541+15),"")</f>
      </c>
      <c r="EE541">
        <f>IF($GS541&gt;=16,INDEX($DM:$DM,$GR541+16),"")</f>
      </c>
      <c r="EF541">
        <f>IF($GS541&gt;=17,INDEX($DM:$DM,$GR541+17),"")</f>
      </c>
      <c r="EG541">
        <f>IF($GS541&gt;=18,INDEX($DM:$DM,$GR541+18),"")</f>
      </c>
      <c r="EH541">
        <f>IF($GS541&gt;=19,INDEX($DM:$DM,$GR541+19),"")</f>
      </c>
      <c r="EI541">
        <f>IF($GS541&gt;=20,INDEX($DM:$DM,$GR541+20),"")</f>
      </c>
      <c r="EJ541">
        <f>IF($GS541&gt;=21,INDEX($DM:$DM,$GR541+21),"")</f>
      </c>
      <c r="EK541">
        <f>IF($GS541&gt;=22,INDEX($DM:$DM,$GR541+22),"")</f>
      </c>
      <c r="EL541">
        <f>IF($GS541&gt;=23,INDEX($DM:$DM,$GR541+23),"")</f>
      </c>
      <c r="EM541">
        <f>IF($GS541&gt;=24,INDEX($DM:$DM,$GR541+24),"")</f>
      </c>
      <c r="EN541">
        <f>IF($GS541&gt;=25,INDEX($DM:$DM,$GR541+25),"")</f>
      </c>
      <c r="EO541">
        <f>IF($GS541&gt;=26,INDEX($DM:$DM,$GR541+26),"")</f>
      </c>
      <c r="EP541">
        <f>IF($GS541&gt;=27,INDEX($DM:$DM,$GR541+27),"")</f>
      </c>
      <c r="EQ541">
        <f>IF($GS541&gt;=28,INDEX($DM:$DM,$GR541+28),"")</f>
      </c>
      <c r="ER541">
        <f>IF($GS541&gt;=29,INDEX($DM:$DM,$GR541+29),"")</f>
      </c>
      <c r="ES541">
        <f>IF($GS541&gt;=30,INDEX($DM:$DM,$GR541+30),"")</f>
      </c>
      <c r="ET541">
        <f>IF($GS541&gt;=31,INDEX($DM:$DM,$GR541+31),"")</f>
      </c>
      <c r="EU541">
        <f>IF($GS541&gt;=32,INDEX($DM:$DM,$GR541+32),"")</f>
      </c>
      <c r="EV541">
        <f>IF($GS541&gt;=33,INDEX($DM:$DM,$GR541+33),"")</f>
      </c>
      <c r="EW541">
        <f>IF($GS541&gt;=34,INDEX($DM:$DM,$GR541+34),"")</f>
      </c>
      <c r="EX541">
        <f>IF($GS541&gt;=35,INDEX($DM:$DM,$GR541+35),"")</f>
      </c>
      <c r="EY541">
        <f>IF($GS541&gt;=36,INDEX($DM:$DM,$GR541+36),"")</f>
      </c>
      <c r="EZ541">
        <f>IF($GS541&gt;=37,INDEX($DM:$DM,$GR541+37),"")</f>
      </c>
      <c r="FA541">
        <f>IF($GS541&gt;=38,INDEX($DM:$DM,$GR541+38),"")</f>
      </c>
      <c r="FB541">
        <f>IF($GS541&gt;=39,INDEX($DM:$DM,$GR541+39),"")</f>
      </c>
      <c r="FC541">
        <f>IF($GS541&gt;=40,INDEX($DM:$DM,$GR541+40),"")</f>
      </c>
      <c r="FD541">
        <f>IF($GS541&gt;=1,INDEX($DN:$DN,$GR541+1),"")</f>
      </c>
      <c r="FE541">
        <f>IF($GS541&gt;=2,INDEX($DN:$DN,$GR541+2),"")</f>
      </c>
      <c r="FF541">
        <f>IF($GS541&gt;=3,INDEX($DN:$DN,$GR541+3),"")</f>
      </c>
      <c r="FG541">
        <f>IF($GS541&gt;=4,INDEX($DN:$DN,$GR541+4),"")</f>
      </c>
      <c r="FH541">
        <f>IF($GS541&gt;=5,INDEX($DN:$DN,$GR541+5),"")</f>
      </c>
      <c r="FI541">
        <f>IF($GS541&gt;=6,INDEX($DN:$DN,$GR541+6),"")</f>
      </c>
      <c r="FJ541">
        <f>IF($GS541&gt;=7,INDEX($DN:$DN,$GR541+7),"")</f>
      </c>
      <c r="FK541">
        <f>IF($GS541&gt;=8,INDEX($DN:$DN,$GR541+8),"")</f>
      </c>
      <c r="FL541">
        <f>IF($GS541&gt;=9,INDEX($DN:$DN,$GR541+9),"")</f>
      </c>
      <c r="FM541">
        <f>IF($GS541&gt;=10,INDEX($DN:$DN,$GR541+10),"")</f>
      </c>
      <c r="FN541">
        <f>IF($GS541&gt;=11,INDEX($DN:$DN,$GR541+11),"")</f>
      </c>
      <c r="FO541">
        <f>IF($GS541&gt;=12,INDEX($DN:$DN,$GR541+12),"")</f>
      </c>
      <c r="FP541">
        <f>IF($GS541&gt;=13,INDEX($DN:$DN,$GR541+13),"")</f>
      </c>
      <c r="FQ541">
        <f>IF($GS541&gt;=14,INDEX($DN:$DN,$GR541+14),"")</f>
      </c>
      <c r="FR541">
        <f>IF($GS541&gt;=15,INDEX($DN:$DN,$GR541+15),"")</f>
      </c>
      <c r="FS541">
        <f>IF($GS541&gt;=16,INDEX($DN:$DN,$GR541+16),"")</f>
      </c>
      <c r="FT541">
        <f>IF($GS541&gt;=17,INDEX($DN:$DN,$GR541+17),"")</f>
      </c>
      <c r="FU541">
        <f>IF($GS541&gt;=18,INDEX($DN:$DN,$GR541+18),"")</f>
      </c>
      <c r="FV541">
        <f>IF($GS541&gt;=19,INDEX($DN:$DN,$GR541+19),"")</f>
      </c>
      <c r="FW541">
        <f>IF($GS541&gt;=20,INDEX($DN:$DN,$GR541+20),"")</f>
      </c>
      <c r="FX541">
        <f>IF($GS541&gt;=21,INDEX($DN:$DN,$GR541+21),"")</f>
      </c>
      <c r="FY541">
        <f>IF($GS541&gt;=22,INDEX($DN:$DN,$GR541+22),"")</f>
      </c>
      <c r="FZ541">
        <f>IF($GS541&gt;=23,INDEX($DN:$DN,$GR541+23),"")</f>
      </c>
      <c r="GA541">
        <f>IF($GS541&gt;=24,INDEX($DN:$DN,$GR541+24),"")</f>
      </c>
      <c r="GB541">
        <f>IF($GS541&gt;=25,INDEX($DN:$DN,$GR541+25),"")</f>
      </c>
      <c r="GC541">
        <f>IF($GS541&gt;=26,INDEX($DN:$DN,$GR541+26),"")</f>
      </c>
      <c r="GD541">
        <f>IF($GS541&gt;=27,INDEX($DN:$DN,$GR541+27),"")</f>
      </c>
      <c r="GE541">
        <f>IF($GS541&gt;=28,INDEX($DN:$DN,$GR541+28),"")</f>
      </c>
      <c r="GF541">
        <f>IF($GS541&gt;=29,INDEX($DN:$DN,$GR541+29),"")</f>
      </c>
      <c r="GG541">
        <f>IF($GS541&gt;=30,INDEX($DN:$DN,$GR541+30),"")</f>
      </c>
      <c r="GH541">
        <f>IF($GS541&gt;=31,INDEX($DN:$DN,$GR541+31),"")</f>
      </c>
      <c r="GI541">
        <f>IF($GS541&gt;=32,INDEX($DN:$DN,$GR541+32),"")</f>
      </c>
      <c r="GJ541">
        <f>IF($GS541&gt;=33,INDEX($DN:$DN,$GR541+33),"")</f>
      </c>
      <c r="GK541">
        <f>IF($GS541&gt;=34,INDEX($DN:$DN,$GR541+34),"")</f>
      </c>
      <c r="GL541">
        <f>IF($GS541&gt;=35,INDEX($DN:$DN,$GR541+35),"")</f>
      </c>
      <c r="GM541">
        <f>IF($GS541&gt;=36,INDEX($DN:$DN,$GR541+36),"")</f>
      </c>
      <c r="GN541">
        <f>IF($GS541&gt;=37,INDEX($DN:$DN,$GR541+37),"")</f>
      </c>
      <c r="GO541">
        <f>IF($GS541&gt;=38,INDEX($DN:$DN,$GR541+38),"")</f>
      </c>
      <c r="GP541">
        <f>IF($GS541&gt;=39,INDEX($DN:$DN,$GR541+39),"")</f>
      </c>
      <c r="GQ541">
        <f>IF($GS541&gt;=40,INDEX($DN:$DN,$GR541+40),"")</f>
      </c>
      <c r="GR541">
        <f>IFERROR(MATCH($DL541,$DM$2:$DM$148,0)+1,0)</f>
      </c>
      <c r="GS541">
        <f>IFERROR(INDEX($DO$2:$DO$148,MATCH($DL541,$DM$2:$DM$148,0)),0)</f>
      </c>
      <c r="GT541">
        <f>IFERROR(MATCH($Z541,$DP$541:$FC$541,0),0)</f>
      </c>
      <c r="GU541">
        <f>IF($GT541&gt;0,INDEX($FD$541:$GQ$541,$GT541),"")</f>
      </c>
      <c r="GX541">
        <f>IF($JG541&gt;=1,INDEX($GV:$GV,$JF541+1),"")</f>
      </c>
      <c r="GY541">
        <f>IF($JG541&gt;=2,INDEX($GV:$GV,$JF541+2),"")</f>
      </c>
      <c r="GZ541">
        <f>IF($JG541&gt;=3,INDEX($GV:$GV,$JF541+3),"")</f>
      </c>
      <c r="HA541">
        <f>IF($JG541&gt;=4,INDEX($GV:$GV,$JF541+4),"")</f>
      </c>
      <c r="HB541">
        <f>IF($JG541&gt;=5,INDEX($GV:$GV,$JF541+5),"")</f>
      </c>
      <c r="HC541">
        <f>IF($JG541&gt;=6,INDEX($GV:$GV,$JF541+6),"")</f>
      </c>
      <c r="HD541">
        <f>IF($JG541&gt;=7,INDEX($GV:$GV,$JF541+7),"")</f>
      </c>
      <c r="HE541">
        <f>IF($JG541&gt;=8,INDEX($GV:$GV,$JF541+8),"")</f>
      </c>
      <c r="HF541">
        <f>IF($JG541&gt;=9,INDEX($GV:$GV,$JF541+9),"")</f>
      </c>
      <c r="HG541">
        <f>IF($JG541&gt;=10,INDEX($GV:$GV,$JF541+10),"")</f>
      </c>
      <c r="HH541">
        <f>IF($JG541&gt;=11,INDEX($GV:$GV,$JF541+11),"")</f>
      </c>
      <c r="HI541">
        <f>IF($JG541&gt;=12,INDEX($GV:$GV,$JF541+12),"")</f>
      </c>
      <c r="HJ541">
        <f>IF($JG541&gt;=13,INDEX($GV:$GV,$JF541+13),"")</f>
      </c>
      <c r="HK541">
        <f>IF($JG541&gt;=14,INDEX($GV:$GV,$JF541+14),"")</f>
      </c>
      <c r="HL541">
        <f>IF($JG541&gt;=15,INDEX($GV:$GV,$JF541+15),"")</f>
      </c>
      <c r="HM541">
        <f>IF($JG541&gt;=16,INDEX($GV:$GV,$JF541+16),"")</f>
      </c>
      <c r="HN541">
        <f>IF($JG541&gt;=17,INDEX($GV:$GV,$JF541+17),"")</f>
      </c>
      <c r="HO541">
        <f>IF($JG541&gt;=18,INDEX($GV:$GV,$JF541+18),"")</f>
      </c>
      <c r="HP541">
        <f>IF($JG541&gt;=19,INDEX($GV:$GV,$JF541+19),"")</f>
      </c>
      <c r="HQ541">
        <f>IF($JG541&gt;=20,INDEX($GV:$GV,$JF541+20),"")</f>
      </c>
      <c r="HR541">
        <f>IF($JG541&gt;=21,INDEX($GV:$GV,$JF541+21),"")</f>
      </c>
      <c r="HS541">
        <f>IF($JG541&gt;=22,INDEX($GV:$GV,$JF541+22),"")</f>
      </c>
      <c r="HT541">
        <f>IF($JG541&gt;=23,INDEX($GV:$GV,$JF541+23),"")</f>
      </c>
      <c r="HU541">
        <f>IF($JG541&gt;=24,INDEX($GV:$GV,$JF541+24),"")</f>
      </c>
      <c r="HV541">
        <f>IF($JG541&gt;=25,INDEX($GV:$GV,$JF541+25),"")</f>
      </c>
      <c r="HW541">
        <f>IF($JG541&gt;=26,INDEX($GV:$GV,$JF541+26),"")</f>
      </c>
      <c r="HX541">
        <f>IF($JG541&gt;=27,INDEX($GV:$GV,$JF541+27),"")</f>
      </c>
      <c r="HY541">
        <f>IF($JG541&gt;=28,INDEX($GV:$GV,$JF541+28),"")</f>
      </c>
      <c r="HZ541">
        <f>IF($JG541&gt;=29,INDEX($GV:$GV,$JF541+29),"")</f>
      </c>
      <c r="IA541">
        <f>IF($JG541&gt;=30,INDEX($GV:$GV,$JF541+30),"")</f>
      </c>
      <c r="IB541">
        <f>IF($JG541&gt;=31,INDEX($GV:$GV,$JF541+31),"")</f>
      </c>
      <c r="IC541">
        <f>IF($JG541&gt;=32,INDEX($GV:$GV,$JF541+32),"")</f>
      </c>
      <c r="ID541">
        <f>IF($JG541&gt;=33,INDEX($GV:$GV,$JF541+33),"")</f>
      </c>
      <c r="IE541">
        <f>IF($JG541&gt;=34,INDEX($GV:$GV,$JF541+34),"")</f>
      </c>
      <c r="IF541">
        <f>IF($JG541&gt;=35,INDEX($GV:$GV,$JF541+35),"")</f>
      </c>
      <c r="IG541">
        <f>IF($JG541&gt;=36,INDEX($GV:$GV,$JF541+36),"")</f>
      </c>
      <c r="IH541">
        <f>IF($JG541&gt;=37,INDEX($GV:$GV,$JF541+37),"")</f>
      </c>
      <c r="II541">
        <f>IF($JG541&gt;=38,INDEX($GV:$GV,$JF541+38),"")</f>
      </c>
      <c r="IJ541">
        <f>IF($JG541&gt;=39,INDEX($GV:$GV,$JF541+39),"")</f>
      </c>
      <c r="IK541">
        <f>IF($JG541&gt;=40,INDEX($GV:$GV,$JF541+40),"")</f>
      </c>
      <c r="IL541">
        <f>IF($JG541&gt;=41,INDEX($GV:$GV,$JF541+41),"")</f>
      </c>
      <c r="IM541">
        <f>IF($JG541&gt;=42,INDEX($GV:$GV,$JF541+42),"")</f>
      </c>
      <c r="IN541">
        <f>IF($JG541&gt;=43,INDEX($GV:$GV,$JF541+43),"")</f>
      </c>
      <c r="IO541">
        <f>IF($JG541&gt;=44,INDEX($GV:$GV,$JF541+44),"")</f>
      </c>
      <c r="IP541">
        <f>IF($JG541&gt;=45,INDEX($GV:$GV,$JF541+45),"")</f>
      </c>
      <c r="IQ541">
        <f>IF($JG541&gt;=46,INDEX($GV:$GV,$JF541+46),"")</f>
      </c>
      <c r="IR541">
        <f>IF($JG541&gt;=47,INDEX($GV:$GV,$JF541+47),"")</f>
      </c>
      <c r="IS541">
        <f>IF($JG541&gt;=48,INDEX($GV:$GV,$JF541+48),"")</f>
      </c>
      <c r="IT541">
        <f>IF($JG541&gt;=49,INDEX($GV:$GV,$JF541+49),"")</f>
      </c>
      <c r="IU541">
        <f>IF($JG541&gt;=50,INDEX($GV:$GV,$JF541+50),"")</f>
      </c>
      <c r="IV541">
        <f>IF($JG541&gt;=51,INDEX($GV:$GV,$JF541+51),"")</f>
      </c>
      <c r="IW541">
        <f>IF($JG541&gt;=52,INDEX($GV:$GV,$JF541+52),"")</f>
      </c>
      <c r="IX541">
        <f>IF($JG541&gt;=53,INDEX($GV:$GV,$JF541+53),"")</f>
      </c>
      <c r="IY541">
        <f>IF($JG541&gt;=54,INDEX($GV:$GV,$JF541+54),"")</f>
      </c>
      <c r="IZ541">
        <f>IF($JG541&gt;=55,INDEX($GV:$GV,$JF541+55),"")</f>
      </c>
      <c r="JA541">
        <f>IF($JG541&gt;=56,INDEX($GV:$GV,$JF541+56),"")</f>
      </c>
      <c r="JB541">
        <f>IF($JG541&gt;=57,INDEX($GV:$GV,$JF541+57),"")</f>
      </c>
      <c r="JC541">
        <f>IF($JG541&gt;=58,INDEX($GV:$GV,$JF541+58),"")</f>
      </c>
      <c r="JD541">
        <f>IF($JG541&gt;=59,INDEX($GV:$GV,$JF541+59),"")</f>
      </c>
      <c r="JE541">
        <f>IF($JG541&gt;=60,INDEX($GV:$GV,$JF541+60),"")</f>
      </c>
      <c r="JF541">
        <f>IFERROR(MATCH($GU541,$GV$2:$GV$322,0)+1,0)</f>
      </c>
      <c r="JG541">
        <f>IFERROR(INDEX($GW$2:$GW$322,MATCH($GU541,$GV$2:$GV$322,0)),0)</f>
      </c>
      <c r="JH541" t="s">
        <v>44</v>
      </c>
      <c r="JI541" t="s">
        <v>44</v>
      </c>
    </row>
    <row r="542" spans="1:269" x14ac:dyDescent="0.25">
      <c r="R542">
        <f>IF(OR($U542="",$Q542=""),"",IFERROR($U542/$Q542,0))</f>
      </c>
      <c r="S542">
        <f>IF($U542="","",
SUM($T542,$V542,$AA542,$W542,$Y542)*
(1-IF($AB542="",0,VALUE($AB542)/100)))</f>
      </c>
      <c r="T542">
        <f>IF($U542="","",$U542)</f>
      </c>
      <c r="V542">
        <f>IF($U542="","",
IF($O542="","",
IF(ISNUMBER(SEARCH("exempt",LOWER($O542))),0,
$U542*(VALUE(SUBSTITUTE($O542,"%",""))/100))))</f>
      </c>
      <c r="AC542">
        <f>IFERROR(IF(FIND(" - ",$K542)&gt;0,MID($K542,FIND(" - ",$K542)+3,LEN($K542)),""),"")</f>
      </c>
      <c r="AL542" t="s">
        <v>1439</v>
      </c>
      <c r="AT542">
        <f>IFERROR(LEFT($K542,FIND(" - ",$K542)-1),$K542)</f>
      </c>
      <c r="AW542">
        <f>IF($CL542&gt;=1,INDEX($AU:$AU,$CK542+1),"")</f>
      </c>
      <c r="AX542">
        <f>IF($CL542&gt;=2,INDEX($AU:$AU,$CK542+2),"")</f>
      </c>
      <c r="AY542">
        <f>IF($CL542&gt;=3,INDEX($AU:$AU,$CK542+3),"")</f>
      </c>
      <c r="AZ542">
        <f>IF($CL542&gt;=4,INDEX($AU:$AU,$CK542+4),"")</f>
      </c>
      <c r="BA542">
        <f>IF($CL542&gt;=5,INDEX($AU:$AU,$CK542+5),"")</f>
      </c>
      <c r="BB542">
        <f>IF($CL542&gt;=6,INDEX($AU:$AU,$CK542+6),"")</f>
      </c>
      <c r="BC542">
        <f>IF($CL542&gt;=7,INDEX($AU:$AU,$CK542+7),"")</f>
      </c>
      <c r="BD542">
        <f>IF($CL542&gt;=8,INDEX($AU:$AU,$CK542+8),"")</f>
      </c>
      <c r="BE542">
        <f>IF($CL542&gt;=9,INDEX($AU:$AU,$CK542+9),"")</f>
      </c>
      <c r="BF542">
        <f>IF($CL542&gt;=10,INDEX($AU:$AU,$CK542+10),"")</f>
      </c>
      <c r="BG542">
        <f>IF($CL542&gt;=11,INDEX($AU:$AU,$CK542+11),"")</f>
      </c>
      <c r="BH542">
        <f>IF($CL542&gt;=12,INDEX($AU:$AU,$CK542+12),"")</f>
      </c>
      <c r="BI542">
        <f>IF($CL542&gt;=13,INDEX($AU:$AU,$CK542+13),"")</f>
      </c>
      <c r="BJ542">
        <f>IF($CL542&gt;=14,INDEX($AU:$AU,$CK542+14),"")</f>
      </c>
      <c r="BK542">
        <f>IF($CL542&gt;=15,INDEX($AU:$AU,$CK542+15),"")</f>
      </c>
      <c r="BL542">
        <f>IF($CL542&gt;=16,INDEX($AU:$AU,$CK542+16),"")</f>
      </c>
      <c r="BM542">
        <f>IF($CL542&gt;=17,INDEX($AU:$AU,$CK542+17),"")</f>
      </c>
      <c r="BN542">
        <f>IF($CL542&gt;=18,INDEX($AU:$AU,$CK542+18),"")</f>
      </c>
      <c r="BO542">
        <f>IF($CL542&gt;=19,INDEX($AU:$AU,$CK542+19),"")</f>
      </c>
      <c r="BP542">
        <f>IF($CL542&gt;=20,INDEX($AU:$AU,$CK542+20),"")</f>
      </c>
      <c r="BQ542">
        <f>IF($CL542&gt;=21,INDEX($AU:$AU,$CK542+21),"")</f>
      </c>
      <c r="BR542">
        <f>IF($CL542&gt;=22,INDEX($AU:$AU,$CK542+22),"")</f>
      </c>
      <c r="BS542">
        <f>IF($CL542&gt;=23,INDEX($AU:$AU,$CK542+23),"")</f>
      </c>
      <c r="BT542">
        <f>IF($CL542&gt;=24,INDEX($AU:$AU,$CK542+24),"")</f>
      </c>
      <c r="BU542">
        <f>IF($CL542&gt;=25,INDEX($AU:$AU,$CK542+25),"")</f>
      </c>
      <c r="BV542">
        <f>IF($CL542&gt;=26,INDEX($AU:$AU,$CK542+26),"")</f>
      </c>
      <c r="BW542">
        <f>IF($CL542&gt;=27,INDEX($AU:$AU,$CK542+27),"")</f>
      </c>
      <c r="BX542">
        <f>IF($CL542&gt;=28,INDEX($AU:$AU,$CK542+28),"")</f>
      </c>
      <c r="BY542">
        <f>IF($CL542&gt;=29,INDEX($AU:$AU,$CK542+29),"")</f>
      </c>
      <c r="BZ542">
        <f>IF($CL542&gt;=30,INDEX($AU:$AU,$CK542+30),"")</f>
      </c>
      <c r="CA542">
        <f>IF($CL542&gt;=31,INDEX($AU:$AU,$CK542+31),"")</f>
      </c>
      <c r="CB542">
        <f>IF($CL542&gt;=32,INDEX($AU:$AU,$CK542+32),"")</f>
      </c>
      <c r="CC542">
        <f>IF($CL542&gt;=33,INDEX($AU:$AU,$CK542+33),"")</f>
      </c>
      <c r="CD542">
        <f>IF($CL542&gt;=34,INDEX($AU:$AU,$CK542+34),"")</f>
      </c>
      <c r="CE542">
        <f>IF($CL542&gt;=35,INDEX($AU:$AU,$CK542+35),"")</f>
      </c>
      <c r="CF542">
        <f>IF($CL542&gt;=36,INDEX($AU:$AU,$CK542+36),"")</f>
      </c>
      <c r="CG542">
        <f>IF($CL542&gt;=37,INDEX($AU:$AU,$CK542+37),"")</f>
      </c>
      <c r="CH542">
        <f>IF($CL542&gt;=38,INDEX($AU:$AU,$CK542+38),"")</f>
      </c>
      <c r="CI542">
        <f>IF($CL542&gt;=39,INDEX($AU:$AU,$CK542+39),"")</f>
      </c>
      <c r="CJ542">
        <f>IF($CL542&gt;=40,INDEX($AU:$AU,$CK542+40),"")</f>
      </c>
      <c r="CK542">
        <f>IFERROR(MATCH($AT542,$AU$2:$AU$133,0)+1,0)</f>
      </c>
      <c r="CL542">
        <f>IFERROR(INDEX($AV$2:$AV$133,MATCH($AT542,$AU$2:$AU$133,0)),0)</f>
      </c>
      <c r="CM542">
        <f>IFERROR(LEFT($L542,FIND(" - ",$L542)-1),$L542)</f>
      </c>
      <c r="CN542" t="s">
        <v>149</v>
      </c>
      <c r="CP542">
        <f>IF($DK542&gt;=1,INDEX($CN:$CN,$DJ542+1),"")</f>
      </c>
      <c r="CQ542">
        <f>IF($DK542&gt;=2,INDEX($CN:$CN,$DJ542+2),"")</f>
      </c>
      <c r="CR542">
        <f>IF($DK542&gt;=3,INDEX($CN:$CN,$DJ542+3),"")</f>
      </c>
      <c r="CS542">
        <f>IF($DK542&gt;=4,INDEX($CN:$CN,$DJ542+4),"")</f>
      </c>
      <c r="CT542">
        <f>IF($DK542&gt;=5,INDEX($CN:$CN,$DJ542+5),"")</f>
      </c>
      <c r="CU542">
        <f>IF($DK542&gt;=6,INDEX($CN:$CN,$DJ542+6),"")</f>
      </c>
      <c r="CV542">
        <f>IF($DK542&gt;=7,INDEX($CN:$CN,$DJ542+7),"")</f>
      </c>
      <c r="CW542">
        <f>IF($DK542&gt;=8,INDEX($CN:$CN,$DJ542+8),"")</f>
      </c>
      <c r="CX542">
        <f>IF($DK542&gt;=9,INDEX($CN:$CN,$DJ542+9),"")</f>
      </c>
      <c r="CY542">
        <f>IF($DK542&gt;=10,INDEX($CN:$CN,$DJ542+10),"")</f>
      </c>
      <c r="CZ542">
        <f>IF($DK542&gt;=11,INDEX($CN:$CN,$DJ542+11),"")</f>
      </c>
      <c r="DA542">
        <f>IF($DK542&gt;=12,INDEX($CN:$CN,$DJ542+12),"")</f>
      </c>
      <c r="DB542">
        <f>IF($DK542&gt;=13,INDEX($CN:$CN,$DJ542+13),"")</f>
      </c>
      <c r="DC542">
        <f>IF($DK542&gt;=14,INDEX($CN:$CN,$DJ542+14),"")</f>
      </c>
      <c r="DD542">
        <f>IF($DK542&gt;=15,INDEX($CN:$CN,$DJ542+15),"")</f>
      </c>
      <c r="DE542">
        <f>IF($DK542&gt;=16,INDEX($CN:$CN,$DJ542+16),"")</f>
      </c>
      <c r="DF542">
        <f>IF($DK542&gt;=17,INDEX($CN:$CN,$DJ542+17),"")</f>
      </c>
      <c r="DG542">
        <f>IF($DK542&gt;=18,INDEX($CN:$CN,$DJ542+18),"")</f>
      </c>
      <c r="DH542">
        <f>IF($DK542&gt;=19,INDEX($CN:$CN,$DJ542+19),"")</f>
      </c>
      <c r="DI542">
        <f>IF($DK542&gt;=20,INDEX($CN:$CN,$DJ542+20),"")</f>
      </c>
      <c r="DJ542">
        <f>IFERROR(MATCH($CM542,$CN$2:$CN$1089,0)+1,0)</f>
      </c>
      <c r="DK542">
        <f>IFERROR(INDEX($CO$2:$CO$1089,MATCH($CM542,$CN$2:$CN$1089,0)),0)</f>
      </c>
      <c r="DL542">
        <f>IFERROR(INDEX($AS:$AS,MATCH($O542,$AR:$AR,0))&amp;"","")</f>
      </c>
      <c r="DP542">
        <f>IF($GS542&gt;=1,INDEX($DM:$DM,$GR542+1),"")</f>
      </c>
      <c r="DQ542">
        <f>IF($GS542&gt;=2,INDEX($DM:$DM,$GR542+2),"")</f>
      </c>
      <c r="DR542">
        <f>IF($GS542&gt;=3,INDEX($DM:$DM,$GR542+3),"")</f>
      </c>
      <c r="DS542">
        <f>IF($GS542&gt;=4,INDEX($DM:$DM,$GR542+4),"")</f>
      </c>
      <c r="DT542">
        <f>IF($GS542&gt;=5,INDEX($DM:$DM,$GR542+5),"")</f>
      </c>
      <c r="DU542">
        <f>IF($GS542&gt;=6,INDEX($DM:$DM,$GR542+6),"")</f>
      </c>
      <c r="DV542">
        <f>IF($GS542&gt;=7,INDEX($DM:$DM,$GR542+7),"")</f>
      </c>
      <c r="DW542">
        <f>IF($GS542&gt;=8,INDEX($DM:$DM,$GR542+8),"")</f>
      </c>
      <c r="DX542">
        <f>IF($GS542&gt;=9,INDEX($DM:$DM,$GR542+9),"")</f>
      </c>
      <c r="DY542">
        <f>IF($GS542&gt;=10,INDEX($DM:$DM,$GR542+10),"")</f>
      </c>
      <c r="DZ542">
        <f>IF($GS542&gt;=11,INDEX($DM:$DM,$GR542+11),"")</f>
      </c>
      <c r="EA542">
        <f>IF($GS542&gt;=12,INDEX($DM:$DM,$GR542+12),"")</f>
      </c>
      <c r="EB542">
        <f>IF($GS542&gt;=13,INDEX($DM:$DM,$GR542+13),"")</f>
      </c>
      <c r="EC542">
        <f>IF($GS542&gt;=14,INDEX($DM:$DM,$GR542+14),"")</f>
      </c>
      <c r="ED542">
        <f>IF($GS542&gt;=15,INDEX($DM:$DM,$GR542+15),"")</f>
      </c>
      <c r="EE542">
        <f>IF($GS542&gt;=16,INDEX($DM:$DM,$GR542+16),"")</f>
      </c>
      <c r="EF542">
        <f>IF($GS542&gt;=17,INDEX($DM:$DM,$GR542+17),"")</f>
      </c>
      <c r="EG542">
        <f>IF($GS542&gt;=18,INDEX($DM:$DM,$GR542+18),"")</f>
      </c>
      <c r="EH542">
        <f>IF($GS542&gt;=19,INDEX($DM:$DM,$GR542+19),"")</f>
      </c>
      <c r="EI542">
        <f>IF($GS542&gt;=20,INDEX($DM:$DM,$GR542+20),"")</f>
      </c>
      <c r="EJ542">
        <f>IF($GS542&gt;=21,INDEX($DM:$DM,$GR542+21),"")</f>
      </c>
      <c r="EK542">
        <f>IF($GS542&gt;=22,INDEX($DM:$DM,$GR542+22),"")</f>
      </c>
      <c r="EL542">
        <f>IF($GS542&gt;=23,INDEX($DM:$DM,$GR542+23),"")</f>
      </c>
      <c r="EM542">
        <f>IF($GS542&gt;=24,INDEX($DM:$DM,$GR542+24),"")</f>
      </c>
      <c r="EN542">
        <f>IF($GS542&gt;=25,INDEX($DM:$DM,$GR542+25),"")</f>
      </c>
      <c r="EO542">
        <f>IF($GS542&gt;=26,INDEX($DM:$DM,$GR542+26),"")</f>
      </c>
      <c r="EP542">
        <f>IF($GS542&gt;=27,INDEX($DM:$DM,$GR542+27),"")</f>
      </c>
      <c r="EQ542">
        <f>IF($GS542&gt;=28,INDEX($DM:$DM,$GR542+28),"")</f>
      </c>
      <c r="ER542">
        <f>IF($GS542&gt;=29,INDEX($DM:$DM,$GR542+29),"")</f>
      </c>
      <c r="ES542">
        <f>IF($GS542&gt;=30,INDEX($DM:$DM,$GR542+30),"")</f>
      </c>
      <c r="ET542">
        <f>IF($GS542&gt;=31,INDEX($DM:$DM,$GR542+31),"")</f>
      </c>
      <c r="EU542">
        <f>IF($GS542&gt;=32,INDEX($DM:$DM,$GR542+32),"")</f>
      </c>
      <c r="EV542">
        <f>IF($GS542&gt;=33,INDEX($DM:$DM,$GR542+33),"")</f>
      </c>
      <c r="EW542">
        <f>IF($GS542&gt;=34,INDEX($DM:$DM,$GR542+34),"")</f>
      </c>
      <c r="EX542">
        <f>IF($GS542&gt;=35,INDEX($DM:$DM,$GR542+35),"")</f>
      </c>
      <c r="EY542">
        <f>IF($GS542&gt;=36,INDEX($DM:$DM,$GR542+36),"")</f>
      </c>
      <c r="EZ542">
        <f>IF($GS542&gt;=37,INDEX($DM:$DM,$GR542+37),"")</f>
      </c>
      <c r="FA542">
        <f>IF($GS542&gt;=38,INDEX($DM:$DM,$GR542+38),"")</f>
      </c>
      <c r="FB542">
        <f>IF($GS542&gt;=39,INDEX($DM:$DM,$GR542+39),"")</f>
      </c>
      <c r="FC542">
        <f>IF($GS542&gt;=40,INDEX($DM:$DM,$GR542+40),"")</f>
      </c>
      <c r="FD542">
        <f>IF($GS542&gt;=1,INDEX($DN:$DN,$GR542+1),"")</f>
      </c>
      <c r="FE542">
        <f>IF($GS542&gt;=2,INDEX($DN:$DN,$GR542+2),"")</f>
      </c>
      <c r="FF542">
        <f>IF($GS542&gt;=3,INDEX($DN:$DN,$GR542+3),"")</f>
      </c>
      <c r="FG542">
        <f>IF($GS542&gt;=4,INDEX($DN:$DN,$GR542+4),"")</f>
      </c>
      <c r="FH542">
        <f>IF($GS542&gt;=5,INDEX($DN:$DN,$GR542+5),"")</f>
      </c>
      <c r="FI542">
        <f>IF($GS542&gt;=6,INDEX($DN:$DN,$GR542+6),"")</f>
      </c>
      <c r="FJ542">
        <f>IF($GS542&gt;=7,INDEX($DN:$DN,$GR542+7),"")</f>
      </c>
      <c r="FK542">
        <f>IF($GS542&gt;=8,INDEX($DN:$DN,$GR542+8),"")</f>
      </c>
      <c r="FL542">
        <f>IF($GS542&gt;=9,INDEX($DN:$DN,$GR542+9),"")</f>
      </c>
      <c r="FM542">
        <f>IF($GS542&gt;=10,INDEX($DN:$DN,$GR542+10),"")</f>
      </c>
      <c r="FN542">
        <f>IF($GS542&gt;=11,INDEX($DN:$DN,$GR542+11),"")</f>
      </c>
      <c r="FO542">
        <f>IF($GS542&gt;=12,INDEX($DN:$DN,$GR542+12),"")</f>
      </c>
      <c r="FP542">
        <f>IF($GS542&gt;=13,INDEX($DN:$DN,$GR542+13),"")</f>
      </c>
      <c r="FQ542">
        <f>IF($GS542&gt;=14,INDEX($DN:$DN,$GR542+14),"")</f>
      </c>
      <c r="FR542">
        <f>IF($GS542&gt;=15,INDEX($DN:$DN,$GR542+15),"")</f>
      </c>
      <c r="FS542">
        <f>IF($GS542&gt;=16,INDEX($DN:$DN,$GR542+16),"")</f>
      </c>
      <c r="FT542">
        <f>IF($GS542&gt;=17,INDEX($DN:$DN,$GR542+17),"")</f>
      </c>
      <c r="FU542">
        <f>IF($GS542&gt;=18,INDEX($DN:$DN,$GR542+18),"")</f>
      </c>
      <c r="FV542">
        <f>IF($GS542&gt;=19,INDEX($DN:$DN,$GR542+19),"")</f>
      </c>
      <c r="FW542">
        <f>IF($GS542&gt;=20,INDEX($DN:$DN,$GR542+20),"")</f>
      </c>
      <c r="FX542">
        <f>IF($GS542&gt;=21,INDEX($DN:$DN,$GR542+21),"")</f>
      </c>
      <c r="FY542">
        <f>IF($GS542&gt;=22,INDEX($DN:$DN,$GR542+22),"")</f>
      </c>
      <c r="FZ542">
        <f>IF($GS542&gt;=23,INDEX($DN:$DN,$GR542+23),"")</f>
      </c>
      <c r="GA542">
        <f>IF($GS542&gt;=24,INDEX($DN:$DN,$GR542+24),"")</f>
      </c>
      <c r="GB542">
        <f>IF($GS542&gt;=25,INDEX($DN:$DN,$GR542+25),"")</f>
      </c>
      <c r="GC542">
        <f>IF($GS542&gt;=26,INDEX($DN:$DN,$GR542+26),"")</f>
      </c>
      <c r="GD542">
        <f>IF($GS542&gt;=27,INDEX($DN:$DN,$GR542+27),"")</f>
      </c>
      <c r="GE542">
        <f>IF($GS542&gt;=28,INDEX($DN:$DN,$GR542+28),"")</f>
      </c>
      <c r="GF542">
        <f>IF($GS542&gt;=29,INDEX($DN:$DN,$GR542+29),"")</f>
      </c>
      <c r="GG542">
        <f>IF($GS542&gt;=30,INDEX($DN:$DN,$GR542+30),"")</f>
      </c>
      <c r="GH542">
        <f>IF($GS542&gt;=31,INDEX($DN:$DN,$GR542+31),"")</f>
      </c>
      <c r="GI542">
        <f>IF($GS542&gt;=32,INDEX($DN:$DN,$GR542+32),"")</f>
      </c>
      <c r="GJ542">
        <f>IF($GS542&gt;=33,INDEX($DN:$DN,$GR542+33),"")</f>
      </c>
      <c r="GK542">
        <f>IF($GS542&gt;=34,INDEX($DN:$DN,$GR542+34),"")</f>
      </c>
      <c r="GL542">
        <f>IF($GS542&gt;=35,INDEX($DN:$DN,$GR542+35),"")</f>
      </c>
      <c r="GM542">
        <f>IF($GS542&gt;=36,INDEX($DN:$DN,$GR542+36),"")</f>
      </c>
      <c r="GN542">
        <f>IF($GS542&gt;=37,INDEX($DN:$DN,$GR542+37),"")</f>
      </c>
      <c r="GO542">
        <f>IF($GS542&gt;=38,INDEX($DN:$DN,$GR542+38),"")</f>
      </c>
      <c r="GP542">
        <f>IF($GS542&gt;=39,INDEX($DN:$DN,$GR542+39),"")</f>
      </c>
      <c r="GQ542">
        <f>IF($GS542&gt;=40,INDEX($DN:$DN,$GR542+40),"")</f>
      </c>
      <c r="GR542">
        <f>IFERROR(MATCH($DL542,$DM$2:$DM$148,0)+1,0)</f>
      </c>
      <c r="GS542">
        <f>IFERROR(INDEX($DO$2:$DO$148,MATCH($DL542,$DM$2:$DM$148,0)),0)</f>
      </c>
      <c r="GT542">
        <f>IFERROR(MATCH($Z542,$DP$542:$FC$542,0),0)</f>
      </c>
      <c r="GU542">
        <f>IF($GT542&gt;0,INDEX($FD$542:$GQ$542,$GT542),"")</f>
      </c>
      <c r="GX542">
        <f>IF($JG542&gt;=1,INDEX($GV:$GV,$JF542+1),"")</f>
      </c>
      <c r="GY542">
        <f>IF($JG542&gt;=2,INDEX($GV:$GV,$JF542+2),"")</f>
      </c>
      <c r="GZ542">
        <f>IF($JG542&gt;=3,INDEX($GV:$GV,$JF542+3),"")</f>
      </c>
      <c r="HA542">
        <f>IF($JG542&gt;=4,INDEX($GV:$GV,$JF542+4),"")</f>
      </c>
      <c r="HB542">
        <f>IF($JG542&gt;=5,INDEX($GV:$GV,$JF542+5),"")</f>
      </c>
      <c r="HC542">
        <f>IF($JG542&gt;=6,INDEX($GV:$GV,$JF542+6),"")</f>
      </c>
      <c r="HD542">
        <f>IF($JG542&gt;=7,INDEX($GV:$GV,$JF542+7),"")</f>
      </c>
      <c r="HE542">
        <f>IF($JG542&gt;=8,INDEX($GV:$GV,$JF542+8),"")</f>
      </c>
      <c r="HF542">
        <f>IF($JG542&gt;=9,INDEX($GV:$GV,$JF542+9),"")</f>
      </c>
      <c r="HG542">
        <f>IF($JG542&gt;=10,INDEX($GV:$GV,$JF542+10),"")</f>
      </c>
      <c r="HH542">
        <f>IF($JG542&gt;=11,INDEX($GV:$GV,$JF542+11),"")</f>
      </c>
      <c r="HI542">
        <f>IF($JG542&gt;=12,INDEX($GV:$GV,$JF542+12),"")</f>
      </c>
      <c r="HJ542">
        <f>IF($JG542&gt;=13,INDEX($GV:$GV,$JF542+13),"")</f>
      </c>
      <c r="HK542">
        <f>IF($JG542&gt;=14,INDEX($GV:$GV,$JF542+14),"")</f>
      </c>
      <c r="HL542">
        <f>IF($JG542&gt;=15,INDEX($GV:$GV,$JF542+15),"")</f>
      </c>
      <c r="HM542">
        <f>IF($JG542&gt;=16,INDEX($GV:$GV,$JF542+16),"")</f>
      </c>
      <c r="HN542">
        <f>IF($JG542&gt;=17,INDEX($GV:$GV,$JF542+17),"")</f>
      </c>
      <c r="HO542">
        <f>IF($JG542&gt;=18,INDEX($GV:$GV,$JF542+18),"")</f>
      </c>
      <c r="HP542">
        <f>IF($JG542&gt;=19,INDEX($GV:$GV,$JF542+19),"")</f>
      </c>
      <c r="HQ542">
        <f>IF($JG542&gt;=20,INDEX($GV:$GV,$JF542+20),"")</f>
      </c>
      <c r="HR542">
        <f>IF($JG542&gt;=21,INDEX($GV:$GV,$JF542+21),"")</f>
      </c>
      <c r="HS542">
        <f>IF($JG542&gt;=22,INDEX($GV:$GV,$JF542+22),"")</f>
      </c>
      <c r="HT542">
        <f>IF($JG542&gt;=23,INDEX($GV:$GV,$JF542+23),"")</f>
      </c>
      <c r="HU542">
        <f>IF($JG542&gt;=24,INDEX($GV:$GV,$JF542+24),"")</f>
      </c>
      <c r="HV542">
        <f>IF($JG542&gt;=25,INDEX($GV:$GV,$JF542+25),"")</f>
      </c>
      <c r="HW542">
        <f>IF($JG542&gt;=26,INDEX($GV:$GV,$JF542+26),"")</f>
      </c>
      <c r="HX542">
        <f>IF($JG542&gt;=27,INDEX($GV:$GV,$JF542+27),"")</f>
      </c>
      <c r="HY542">
        <f>IF($JG542&gt;=28,INDEX($GV:$GV,$JF542+28),"")</f>
      </c>
      <c r="HZ542">
        <f>IF($JG542&gt;=29,INDEX($GV:$GV,$JF542+29),"")</f>
      </c>
      <c r="IA542">
        <f>IF($JG542&gt;=30,INDEX($GV:$GV,$JF542+30),"")</f>
      </c>
      <c r="IB542">
        <f>IF($JG542&gt;=31,INDEX($GV:$GV,$JF542+31),"")</f>
      </c>
      <c r="IC542">
        <f>IF($JG542&gt;=32,INDEX($GV:$GV,$JF542+32),"")</f>
      </c>
      <c r="ID542">
        <f>IF($JG542&gt;=33,INDEX($GV:$GV,$JF542+33),"")</f>
      </c>
      <c r="IE542">
        <f>IF($JG542&gt;=34,INDEX($GV:$GV,$JF542+34),"")</f>
      </c>
      <c r="IF542">
        <f>IF($JG542&gt;=35,INDEX($GV:$GV,$JF542+35),"")</f>
      </c>
      <c r="IG542">
        <f>IF($JG542&gt;=36,INDEX($GV:$GV,$JF542+36),"")</f>
      </c>
      <c r="IH542">
        <f>IF($JG542&gt;=37,INDEX($GV:$GV,$JF542+37),"")</f>
      </c>
      <c r="II542">
        <f>IF($JG542&gt;=38,INDEX($GV:$GV,$JF542+38),"")</f>
      </c>
      <c r="IJ542">
        <f>IF($JG542&gt;=39,INDEX($GV:$GV,$JF542+39),"")</f>
      </c>
      <c r="IK542">
        <f>IF($JG542&gt;=40,INDEX($GV:$GV,$JF542+40),"")</f>
      </c>
      <c r="IL542">
        <f>IF($JG542&gt;=41,INDEX($GV:$GV,$JF542+41),"")</f>
      </c>
      <c r="IM542">
        <f>IF($JG542&gt;=42,INDEX($GV:$GV,$JF542+42),"")</f>
      </c>
      <c r="IN542">
        <f>IF($JG542&gt;=43,INDEX($GV:$GV,$JF542+43),"")</f>
      </c>
      <c r="IO542">
        <f>IF($JG542&gt;=44,INDEX($GV:$GV,$JF542+44),"")</f>
      </c>
      <c r="IP542">
        <f>IF($JG542&gt;=45,INDEX($GV:$GV,$JF542+45),"")</f>
      </c>
      <c r="IQ542">
        <f>IF($JG542&gt;=46,INDEX($GV:$GV,$JF542+46),"")</f>
      </c>
      <c r="IR542">
        <f>IF($JG542&gt;=47,INDEX($GV:$GV,$JF542+47),"")</f>
      </c>
      <c r="IS542">
        <f>IF($JG542&gt;=48,INDEX($GV:$GV,$JF542+48),"")</f>
      </c>
      <c r="IT542">
        <f>IF($JG542&gt;=49,INDEX($GV:$GV,$JF542+49),"")</f>
      </c>
      <c r="IU542">
        <f>IF($JG542&gt;=50,INDEX($GV:$GV,$JF542+50),"")</f>
      </c>
      <c r="IV542">
        <f>IF($JG542&gt;=51,INDEX($GV:$GV,$JF542+51),"")</f>
      </c>
      <c r="IW542">
        <f>IF($JG542&gt;=52,INDEX($GV:$GV,$JF542+52),"")</f>
      </c>
      <c r="IX542">
        <f>IF($JG542&gt;=53,INDEX($GV:$GV,$JF542+53),"")</f>
      </c>
      <c r="IY542">
        <f>IF($JG542&gt;=54,INDEX($GV:$GV,$JF542+54),"")</f>
      </c>
      <c r="IZ542">
        <f>IF($JG542&gt;=55,INDEX($GV:$GV,$JF542+55),"")</f>
      </c>
      <c r="JA542">
        <f>IF($JG542&gt;=56,INDEX($GV:$GV,$JF542+56),"")</f>
      </c>
      <c r="JB542">
        <f>IF($JG542&gt;=57,INDEX($GV:$GV,$JF542+57),"")</f>
      </c>
      <c r="JC542">
        <f>IF($JG542&gt;=58,INDEX($GV:$GV,$JF542+58),"")</f>
      </c>
      <c r="JD542">
        <f>IF($JG542&gt;=59,INDEX($GV:$GV,$JF542+59),"")</f>
      </c>
      <c r="JE542">
        <f>IF($JG542&gt;=60,INDEX($GV:$GV,$JF542+60),"")</f>
      </c>
      <c r="JF542">
        <f>IFERROR(MATCH($GU542,$GV$2:$GV$322,0)+1,0)</f>
      </c>
      <c r="JG542">
        <f>IFERROR(INDEX($GW$2:$GW$322,MATCH($GU542,$GV$2:$GV$322,0)),0)</f>
      </c>
      <c r="JH542" t="s">
        <v>44</v>
      </c>
      <c r="JI542" t="s">
        <v>44</v>
      </c>
    </row>
    <row r="543" spans="1:269" x14ac:dyDescent="0.25">
      <c r="R543">
        <f>IF(OR($U543="",$Q543=""),"",IFERROR($U543/$Q543,0))</f>
      </c>
      <c r="S543">
        <f>IF($U543="","",
SUM($T543,$V543,$AA543,$W543,$Y543)*
(1-IF($AB543="",0,VALUE($AB543)/100)))</f>
      </c>
      <c r="T543">
        <f>IF($U543="","",$U543)</f>
      </c>
      <c r="V543">
        <f>IF($U543="","",
IF($O543="","",
IF(ISNUMBER(SEARCH("exempt",LOWER($O543))),0,
$U543*(VALUE(SUBSTITUTE($O543,"%",""))/100))))</f>
      </c>
      <c r="AC543">
        <f>IFERROR(IF(FIND(" - ",$K543)&gt;0,MID($K543,FIND(" - ",$K543)+3,LEN($K543)),""),"")</f>
      </c>
      <c r="AL543" t="s">
        <v>1440</v>
      </c>
      <c r="AT543">
        <f>IFERROR(LEFT($K543,FIND(" - ",$K543)-1),$K543)</f>
      </c>
      <c r="AW543">
        <f>IF($CL543&gt;=1,INDEX($AU:$AU,$CK543+1),"")</f>
      </c>
      <c r="AX543">
        <f>IF($CL543&gt;=2,INDEX($AU:$AU,$CK543+2),"")</f>
      </c>
      <c r="AY543">
        <f>IF($CL543&gt;=3,INDEX($AU:$AU,$CK543+3),"")</f>
      </c>
      <c r="AZ543">
        <f>IF($CL543&gt;=4,INDEX($AU:$AU,$CK543+4),"")</f>
      </c>
      <c r="BA543">
        <f>IF($CL543&gt;=5,INDEX($AU:$AU,$CK543+5),"")</f>
      </c>
      <c r="BB543">
        <f>IF($CL543&gt;=6,INDEX($AU:$AU,$CK543+6),"")</f>
      </c>
      <c r="BC543">
        <f>IF($CL543&gt;=7,INDEX($AU:$AU,$CK543+7),"")</f>
      </c>
      <c r="BD543">
        <f>IF($CL543&gt;=8,INDEX($AU:$AU,$CK543+8),"")</f>
      </c>
      <c r="BE543">
        <f>IF($CL543&gt;=9,INDEX($AU:$AU,$CK543+9),"")</f>
      </c>
      <c r="BF543">
        <f>IF($CL543&gt;=10,INDEX($AU:$AU,$CK543+10),"")</f>
      </c>
      <c r="BG543">
        <f>IF($CL543&gt;=11,INDEX($AU:$AU,$CK543+11),"")</f>
      </c>
      <c r="BH543">
        <f>IF($CL543&gt;=12,INDEX($AU:$AU,$CK543+12),"")</f>
      </c>
      <c r="BI543">
        <f>IF($CL543&gt;=13,INDEX($AU:$AU,$CK543+13),"")</f>
      </c>
      <c r="BJ543">
        <f>IF($CL543&gt;=14,INDEX($AU:$AU,$CK543+14),"")</f>
      </c>
      <c r="BK543">
        <f>IF($CL543&gt;=15,INDEX($AU:$AU,$CK543+15),"")</f>
      </c>
      <c r="BL543">
        <f>IF($CL543&gt;=16,INDEX($AU:$AU,$CK543+16),"")</f>
      </c>
      <c r="BM543">
        <f>IF($CL543&gt;=17,INDEX($AU:$AU,$CK543+17),"")</f>
      </c>
      <c r="BN543">
        <f>IF($CL543&gt;=18,INDEX($AU:$AU,$CK543+18),"")</f>
      </c>
      <c r="BO543">
        <f>IF($CL543&gt;=19,INDEX($AU:$AU,$CK543+19),"")</f>
      </c>
      <c r="BP543">
        <f>IF($CL543&gt;=20,INDEX($AU:$AU,$CK543+20),"")</f>
      </c>
      <c r="BQ543">
        <f>IF($CL543&gt;=21,INDEX($AU:$AU,$CK543+21),"")</f>
      </c>
      <c r="BR543">
        <f>IF($CL543&gt;=22,INDEX($AU:$AU,$CK543+22),"")</f>
      </c>
      <c r="BS543">
        <f>IF($CL543&gt;=23,INDEX($AU:$AU,$CK543+23),"")</f>
      </c>
      <c r="BT543">
        <f>IF($CL543&gt;=24,INDEX($AU:$AU,$CK543+24),"")</f>
      </c>
      <c r="BU543">
        <f>IF($CL543&gt;=25,INDEX($AU:$AU,$CK543+25),"")</f>
      </c>
      <c r="BV543">
        <f>IF($CL543&gt;=26,INDEX($AU:$AU,$CK543+26),"")</f>
      </c>
      <c r="BW543">
        <f>IF($CL543&gt;=27,INDEX($AU:$AU,$CK543+27),"")</f>
      </c>
      <c r="BX543">
        <f>IF($CL543&gt;=28,INDEX($AU:$AU,$CK543+28),"")</f>
      </c>
      <c r="BY543">
        <f>IF($CL543&gt;=29,INDEX($AU:$AU,$CK543+29),"")</f>
      </c>
      <c r="BZ543">
        <f>IF($CL543&gt;=30,INDEX($AU:$AU,$CK543+30),"")</f>
      </c>
      <c r="CA543">
        <f>IF($CL543&gt;=31,INDEX($AU:$AU,$CK543+31),"")</f>
      </c>
      <c r="CB543">
        <f>IF($CL543&gt;=32,INDEX($AU:$AU,$CK543+32),"")</f>
      </c>
      <c r="CC543">
        <f>IF($CL543&gt;=33,INDEX($AU:$AU,$CK543+33),"")</f>
      </c>
      <c r="CD543">
        <f>IF($CL543&gt;=34,INDEX($AU:$AU,$CK543+34),"")</f>
      </c>
      <c r="CE543">
        <f>IF($CL543&gt;=35,INDEX($AU:$AU,$CK543+35),"")</f>
      </c>
      <c r="CF543">
        <f>IF($CL543&gt;=36,INDEX($AU:$AU,$CK543+36),"")</f>
      </c>
      <c r="CG543">
        <f>IF($CL543&gt;=37,INDEX($AU:$AU,$CK543+37),"")</f>
      </c>
      <c r="CH543">
        <f>IF($CL543&gt;=38,INDEX($AU:$AU,$CK543+38),"")</f>
      </c>
      <c r="CI543">
        <f>IF($CL543&gt;=39,INDEX($AU:$AU,$CK543+39),"")</f>
      </c>
      <c r="CJ543">
        <f>IF($CL543&gt;=40,INDEX($AU:$AU,$CK543+40),"")</f>
      </c>
      <c r="CK543">
        <f>IFERROR(MATCH($AT543,$AU$2:$AU$133,0)+1,0)</f>
      </c>
      <c r="CL543">
        <f>IFERROR(INDEX($AV$2:$AV$133,MATCH($AT543,$AU$2:$AU$133,0)),0)</f>
      </c>
      <c r="CM543">
        <f>IFERROR(LEFT($L543,FIND(" - ",$L543)-1),$L543)</f>
      </c>
      <c r="CN543" t="s">
        <v>1441</v>
      </c>
      <c r="CO543">
        <v>1</v>
      </c>
      <c r="CP543">
        <f>IF($DK543&gt;=1,INDEX($CN:$CN,$DJ543+1),"")</f>
      </c>
      <c r="CQ543">
        <f>IF($DK543&gt;=2,INDEX($CN:$CN,$DJ543+2),"")</f>
      </c>
      <c r="CR543">
        <f>IF($DK543&gt;=3,INDEX($CN:$CN,$DJ543+3),"")</f>
      </c>
      <c r="CS543">
        <f>IF($DK543&gt;=4,INDEX($CN:$CN,$DJ543+4),"")</f>
      </c>
      <c r="CT543">
        <f>IF($DK543&gt;=5,INDEX($CN:$CN,$DJ543+5),"")</f>
      </c>
      <c r="CU543">
        <f>IF($DK543&gt;=6,INDEX($CN:$CN,$DJ543+6),"")</f>
      </c>
      <c r="CV543">
        <f>IF($DK543&gt;=7,INDEX($CN:$CN,$DJ543+7),"")</f>
      </c>
      <c r="CW543">
        <f>IF($DK543&gt;=8,INDEX($CN:$CN,$DJ543+8),"")</f>
      </c>
      <c r="CX543">
        <f>IF($DK543&gt;=9,INDEX($CN:$CN,$DJ543+9),"")</f>
      </c>
      <c r="CY543">
        <f>IF($DK543&gt;=10,INDEX($CN:$CN,$DJ543+10),"")</f>
      </c>
      <c r="CZ543">
        <f>IF($DK543&gt;=11,INDEX($CN:$CN,$DJ543+11),"")</f>
      </c>
      <c r="DA543">
        <f>IF($DK543&gt;=12,INDEX($CN:$CN,$DJ543+12),"")</f>
      </c>
      <c r="DB543">
        <f>IF($DK543&gt;=13,INDEX($CN:$CN,$DJ543+13),"")</f>
      </c>
      <c r="DC543">
        <f>IF($DK543&gt;=14,INDEX($CN:$CN,$DJ543+14),"")</f>
      </c>
      <c r="DD543">
        <f>IF($DK543&gt;=15,INDEX($CN:$CN,$DJ543+15),"")</f>
      </c>
      <c r="DE543">
        <f>IF($DK543&gt;=16,INDEX($CN:$CN,$DJ543+16),"")</f>
      </c>
      <c r="DF543">
        <f>IF($DK543&gt;=17,INDEX($CN:$CN,$DJ543+17),"")</f>
      </c>
      <c r="DG543">
        <f>IF($DK543&gt;=18,INDEX($CN:$CN,$DJ543+18),"")</f>
      </c>
      <c r="DH543">
        <f>IF($DK543&gt;=19,INDEX($CN:$CN,$DJ543+19),"")</f>
      </c>
      <c r="DI543">
        <f>IF($DK543&gt;=20,INDEX($CN:$CN,$DJ543+20),"")</f>
      </c>
      <c r="DJ543">
        <f>IFERROR(MATCH($CM543,$CN$2:$CN$1089,0)+1,0)</f>
      </c>
      <c r="DK543">
        <f>IFERROR(INDEX($CO$2:$CO$1089,MATCH($CM543,$CN$2:$CN$1089,0)),0)</f>
      </c>
      <c r="DL543">
        <f>IFERROR(INDEX($AS:$AS,MATCH($O543,$AR:$AR,0))&amp;"","")</f>
      </c>
      <c r="DP543">
        <f>IF($GS543&gt;=1,INDEX($DM:$DM,$GR543+1),"")</f>
      </c>
      <c r="DQ543">
        <f>IF($GS543&gt;=2,INDEX($DM:$DM,$GR543+2),"")</f>
      </c>
      <c r="DR543">
        <f>IF($GS543&gt;=3,INDEX($DM:$DM,$GR543+3),"")</f>
      </c>
      <c r="DS543">
        <f>IF($GS543&gt;=4,INDEX($DM:$DM,$GR543+4),"")</f>
      </c>
      <c r="DT543">
        <f>IF($GS543&gt;=5,INDEX($DM:$DM,$GR543+5),"")</f>
      </c>
      <c r="DU543">
        <f>IF($GS543&gt;=6,INDEX($DM:$DM,$GR543+6),"")</f>
      </c>
      <c r="DV543">
        <f>IF($GS543&gt;=7,INDEX($DM:$DM,$GR543+7),"")</f>
      </c>
      <c r="DW543">
        <f>IF($GS543&gt;=8,INDEX($DM:$DM,$GR543+8),"")</f>
      </c>
      <c r="DX543">
        <f>IF($GS543&gt;=9,INDEX($DM:$DM,$GR543+9),"")</f>
      </c>
      <c r="DY543">
        <f>IF($GS543&gt;=10,INDEX($DM:$DM,$GR543+10),"")</f>
      </c>
      <c r="DZ543">
        <f>IF($GS543&gt;=11,INDEX($DM:$DM,$GR543+11),"")</f>
      </c>
      <c r="EA543">
        <f>IF($GS543&gt;=12,INDEX($DM:$DM,$GR543+12),"")</f>
      </c>
      <c r="EB543">
        <f>IF($GS543&gt;=13,INDEX($DM:$DM,$GR543+13),"")</f>
      </c>
      <c r="EC543">
        <f>IF($GS543&gt;=14,INDEX($DM:$DM,$GR543+14),"")</f>
      </c>
      <c r="ED543">
        <f>IF($GS543&gt;=15,INDEX($DM:$DM,$GR543+15),"")</f>
      </c>
      <c r="EE543">
        <f>IF($GS543&gt;=16,INDEX($DM:$DM,$GR543+16),"")</f>
      </c>
      <c r="EF543">
        <f>IF($GS543&gt;=17,INDEX($DM:$DM,$GR543+17),"")</f>
      </c>
      <c r="EG543">
        <f>IF($GS543&gt;=18,INDEX($DM:$DM,$GR543+18),"")</f>
      </c>
      <c r="EH543">
        <f>IF($GS543&gt;=19,INDEX($DM:$DM,$GR543+19),"")</f>
      </c>
      <c r="EI543">
        <f>IF($GS543&gt;=20,INDEX($DM:$DM,$GR543+20),"")</f>
      </c>
      <c r="EJ543">
        <f>IF($GS543&gt;=21,INDEX($DM:$DM,$GR543+21),"")</f>
      </c>
      <c r="EK543">
        <f>IF($GS543&gt;=22,INDEX($DM:$DM,$GR543+22),"")</f>
      </c>
      <c r="EL543">
        <f>IF($GS543&gt;=23,INDEX($DM:$DM,$GR543+23),"")</f>
      </c>
      <c r="EM543">
        <f>IF($GS543&gt;=24,INDEX($DM:$DM,$GR543+24),"")</f>
      </c>
      <c r="EN543">
        <f>IF($GS543&gt;=25,INDEX($DM:$DM,$GR543+25),"")</f>
      </c>
      <c r="EO543">
        <f>IF($GS543&gt;=26,INDEX($DM:$DM,$GR543+26),"")</f>
      </c>
      <c r="EP543">
        <f>IF($GS543&gt;=27,INDEX($DM:$DM,$GR543+27),"")</f>
      </c>
      <c r="EQ543">
        <f>IF($GS543&gt;=28,INDEX($DM:$DM,$GR543+28),"")</f>
      </c>
      <c r="ER543">
        <f>IF($GS543&gt;=29,INDEX($DM:$DM,$GR543+29),"")</f>
      </c>
      <c r="ES543">
        <f>IF($GS543&gt;=30,INDEX($DM:$DM,$GR543+30),"")</f>
      </c>
      <c r="ET543">
        <f>IF($GS543&gt;=31,INDEX($DM:$DM,$GR543+31),"")</f>
      </c>
      <c r="EU543">
        <f>IF($GS543&gt;=32,INDEX($DM:$DM,$GR543+32),"")</f>
      </c>
      <c r="EV543">
        <f>IF($GS543&gt;=33,INDEX($DM:$DM,$GR543+33),"")</f>
      </c>
      <c r="EW543">
        <f>IF($GS543&gt;=34,INDEX($DM:$DM,$GR543+34),"")</f>
      </c>
      <c r="EX543">
        <f>IF($GS543&gt;=35,INDEX($DM:$DM,$GR543+35),"")</f>
      </c>
      <c r="EY543">
        <f>IF($GS543&gt;=36,INDEX($DM:$DM,$GR543+36),"")</f>
      </c>
      <c r="EZ543">
        <f>IF($GS543&gt;=37,INDEX($DM:$DM,$GR543+37),"")</f>
      </c>
      <c r="FA543">
        <f>IF($GS543&gt;=38,INDEX($DM:$DM,$GR543+38),"")</f>
      </c>
      <c r="FB543">
        <f>IF($GS543&gt;=39,INDEX($DM:$DM,$GR543+39),"")</f>
      </c>
      <c r="FC543">
        <f>IF($GS543&gt;=40,INDEX($DM:$DM,$GR543+40),"")</f>
      </c>
      <c r="FD543">
        <f>IF($GS543&gt;=1,INDEX($DN:$DN,$GR543+1),"")</f>
      </c>
      <c r="FE543">
        <f>IF($GS543&gt;=2,INDEX($DN:$DN,$GR543+2),"")</f>
      </c>
      <c r="FF543">
        <f>IF($GS543&gt;=3,INDEX($DN:$DN,$GR543+3),"")</f>
      </c>
      <c r="FG543">
        <f>IF($GS543&gt;=4,INDEX($DN:$DN,$GR543+4),"")</f>
      </c>
      <c r="FH543">
        <f>IF($GS543&gt;=5,INDEX($DN:$DN,$GR543+5),"")</f>
      </c>
      <c r="FI543">
        <f>IF($GS543&gt;=6,INDEX($DN:$DN,$GR543+6),"")</f>
      </c>
      <c r="FJ543">
        <f>IF($GS543&gt;=7,INDEX($DN:$DN,$GR543+7),"")</f>
      </c>
      <c r="FK543">
        <f>IF($GS543&gt;=8,INDEX($DN:$DN,$GR543+8),"")</f>
      </c>
      <c r="FL543">
        <f>IF($GS543&gt;=9,INDEX($DN:$DN,$GR543+9),"")</f>
      </c>
      <c r="FM543">
        <f>IF($GS543&gt;=10,INDEX($DN:$DN,$GR543+10),"")</f>
      </c>
      <c r="FN543">
        <f>IF($GS543&gt;=11,INDEX($DN:$DN,$GR543+11),"")</f>
      </c>
      <c r="FO543">
        <f>IF($GS543&gt;=12,INDEX($DN:$DN,$GR543+12),"")</f>
      </c>
      <c r="FP543">
        <f>IF($GS543&gt;=13,INDEX($DN:$DN,$GR543+13),"")</f>
      </c>
      <c r="FQ543">
        <f>IF($GS543&gt;=14,INDEX($DN:$DN,$GR543+14),"")</f>
      </c>
      <c r="FR543">
        <f>IF($GS543&gt;=15,INDEX($DN:$DN,$GR543+15),"")</f>
      </c>
      <c r="FS543">
        <f>IF($GS543&gt;=16,INDEX($DN:$DN,$GR543+16),"")</f>
      </c>
      <c r="FT543">
        <f>IF($GS543&gt;=17,INDEX($DN:$DN,$GR543+17),"")</f>
      </c>
      <c r="FU543">
        <f>IF($GS543&gt;=18,INDEX($DN:$DN,$GR543+18),"")</f>
      </c>
      <c r="FV543">
        <f>IF($GS543&gt;=19,INDEX($DN:$DN,$GR543+19),"")</f>
      </c>
      <c r="FW543">
        <f>IF($GS543&gt;=20,INDEX($DN:$DN,$GR543+20),"")</f>
      </c>
      <c r="FX543">
        <f>IF($GS543&gt;=21,INDEX($DN:$DN,$GR543+21),"")</f>
      </c>
      <c r="FY543">
        <f>IF($GS543&gt;=22,INDEX($DN:$DN,$GR543+22),"")</f>
      </c>
      <c r="FZ543">
        <f>IF($GS543&gt;=23,INDEX($DN:$DN,$GR543+23),"")</f>
      </c>
      <c r="GA543">
        <f>IF($GS543&gt;=24,INDEX($DN:$DN,$GR543+24),"")</f>
      </c>
      <c r="GB543">
        <f>IF($GS543&gt;=25,INDEX($DN:$DN,$GR543+25),"")</f>
      </c>
      <c r="GC543">
        <f>IF($GS543&gt;=26,INDEX($DN:$DN,$GR543+26),"")</f>
      </c>
      <c r="GD543">
        <f>IF($GS543&gt;=27,INDEX($DN:$DN,$GR543+27),"")</f>
      </c>
      <c r="GE543">
        <f>IF($GS543&gt;=28,INDEX($DN:$DN,$GR543+28),"")</f>
      </c>
      <c r="GF543">
        <f>IF($GS543&gt;=29,INDEX($DN:$DN,$GR543+29),"")</f>
      </c>
      <c r="GG543">
        <f>IF($GS543&gt;=30,INDEX($DN:$DN,$GR543+30),"")</f>
      </c>
      <c r="GH543">
        <f>IF($GS543&gt;=31,INDEX($DN:$DN,$GR543+31),"")</f>
      </c>
      <c r="GI543">
        <f>IF($GS543&gt;=32,INDEX($DN:$DN,$GR543+32),"")</f>
      </c>
      <c r="GJ543">
        <f>IF($GS543&gt;=33,INDEX($DN:$DN,$GR543+33),"")</f>
      </c>
      <c r="GK543">
        <f>IF($GS543&gt;=34,INDEX($DN:$DN,$GR543+34),"")</f>
      </c>
      <c r="GL543">
        <f>IF($GS543&gt;=35,INDEX($DN:$DN,$GR543+35),"")</f>
      </c>
      <c r="GM543">
        <f>IF($GS543&gt;=36,INDEX($DN:$DN,$GR543+36),"")</f>
      </c>
      <c r="GN543">
        <f>IF($GS543&gt;=37,INDEX($DN:$DN,$GR543+37),"")</f>
      </c>
      <c r="GO543">
        <f>IF($GS543&gt;=38,INDEX($DN:$DN,$GR543+38),"")</f>
      </c>
      <c r="GP543">
        <f>IF($GS543&gt;=39,INDEX($DN:$DN,$GR543+39),"")</f>
      </c>
      <c r="GQ543">
        <f>IF($GS543&gt;=40,INDEX($DN:$DN,$GR543+40),"")</f>
      </c>
      <c r="GR543">
        <f>IFERROR(MATCH($DL543,$DM$2:$DM$148,0)+1,0)</f>
      </c>
      <c r="GS543">
        <f>IFERROR(INDEX($DO$2:$DO$148,MATCH($DL543,$DM$2:$DM$148,0)),0)</f>
      </c>
      <c r="GT543">
        <f>IFERROR(MATCH($Z543,$DP$543:$FC$543,0),0)</f>
      </c>
      <c r="GU543">
        <f>IF($GT543&gt;0,INDEX($FD$543:$GQ$543,$GT543),"")</f>
      </c>
      <c r="GX543">
        <f>IF($JG543&gt;=1,INDEX($GV:$GV,$JF543+1),"")</f>
      </c>
      <c r="GY543">
        <f>IF($JG543&gt;=2,INDEX($GV:$GV,$JF543+2),"")</f>
      </c>
      <c r="GZ543">
        <f>IF($JG543&gt;=3,INDEX($GV:$GV,$JF543+3),"")</f>
      </c>
      <c r="HA543">
        <f>IF($JG543&gt;=4,INDEX($GV:$GV,$JF543+4),"")</f>
      </c>
      <c r="HB543">
        <f>IF($JG543&gt;=5,INDEX($GV:$GV,$JF543+5),"")</f>
      </c>
      <c r="HC543">
        <f>IF($JG543&gt;=6,INDEX($GV:$GV,$JF543+6),"")</f>
      </c>
      <c r="HD543">
        <f>IF($JG543&gt;=7,INDEX($GV:$GV,$JF543+7),"")</f>
      </c>
      <c r="HE543">
        <f>IF($JG543&gt;=8,INDEX($GV:$GV,$JF543+8),"")</f>
      </c>
      <c r="HF543">
        <f>IF($JG543&gt;=9,INDEX($GV:$GV,$JF543+9),"")</f>
      </c>
      <c r="HG543">
        <f>IF($JG543&gt;=10,INDEX($GV:$GV,$JF543+10),"")</f>
      </c>
      <c r="HH543">
        <f>IF($JG543&gt;=11,INDEX($GV:$GV,$JF543+11),"")</f>
      </c>
      <c r="HI543">
        <f>IF($JG543&gt;=12,INDEX($GV:$GV,$JF543+12),"")</f>
      </c>
      <c r="HJ543">
        <f>IF($JG543&gt;=13,INDEX($GV:$GV,$JF543+13),"")</f>
      </c>
      <c r="HK543">
        <f>IF($JG543&gt;=14,INDEX($GV:$GV,$JF543+14),"")</f>
      </c>
      <c r="HL543">
        <f>IF($JG543&gt;=15,INDEX($GV:$GV,$JF543+15),"")</f>
      </c>
      <c r="HM543">
        <f>IF($JG543&gt;=16,INDEX($GV:$GV,$JF543+16),"")</f>
      </c>
      <c r="HN543">
        <f>IF($JG543&gt;=17,INDEX($GV:$GV,$JF543+17),"")</f>
      </c>
      <c r="HO543">
        <f>IF($JG543&gt;=18,INDEX($GV:$GV,$JF543+18),"")</f>
      </c>
      <c r="HP543">
        <f>IF($JG543&gt;=19,INDEX($GV:$GV,$JF543+19),"")</f>
      </c>
      <c r="HQ543">
        <f>IF($JG543&gt;=20,INDEX($GV:$GV,$JF543+20),"")</f>
      </c>
      <c r="HR543">
        <f>IF($JG543&gt;=21,INDEX($GV:$GV,$JF543+21),"")</f>
      </c>
      <c r="HS543">
        <f>IF($JG543&gt;=22,INDEX($GV:$GV,$JF543+22),"")</f>
      </c>
      <c r="HT543">
        <f>IF($JG543&gt;=23,INDEX($GV:$GV,$JF543+23),"")</f>
      </c>
      <c r="HU543">
        <f>IF($JG543&gt;=24,INDEX($GV:$GV,$JF543+24),"")</f>
      </c>
      <c r="HV543">
        <f>IF($JG543&gt;=25,INDEX($GV:$GV,$JF543+25),"")</f>
      </c>
      <c r="HW543">
        <f>IF($JG543&gt;=26,INDEX($GV:$GV,$JF543+26),"")</f>
      </c>
      <c r="HX543">
        <f>IF($JG543&gt;=27,INDEX($GV:$GV,$JF543+27),"")</f>
      </c>
      <c r="HY543">
        <f>IF($JG543&gt;=28,INDEX($GV:$GV,$JF543+28),"")</f>
      </c>
      <c r="HZ543">
        <f>IF($JG543&gt;=29,INDEX($GV:$GV,$JF543+29),"")</f>
      </c>
      <c r="IA543">
        <f>IF($JG543&gt;=30,INDEX($GV:$GV,$JF543+30),"")</f>
      </c>
      <c r="IB543">
        <f>IF($JG543&gt;=31,INDEX($GV:$GV,$JF543+31),"")</f>
      </c>
      <c r="IC543">
        <f>IF($JG543&gt;=32,INDEX($GV:$GV,$JF543+32),"")</f>
      </c>
      <c r="ID543">
        <f>IF($JG543&gt;=33,INDEX($GV:$GV,$JF543+33),"")</f>
      </c>
      <c r="IE543">
        <f>IF($JG543&gt;=34,INDEX($GV:$GV,$JF543+34),"")</f>
      </c>
      <c r="IF543">
        <f>IF($JG543&gt;=35,INDEX($GV:$GV,$JF543+35),"")</f>
      </c>
      <c r="IG543">
        <f>IF($JG543&gt;=36,INDEX($GV:$GV,$JF543+36),"")</f>
      </c>
      <c r="IH543">
        <f>IF($JG543&gt;=37,INDEX($GV:$GV,$JF543+37),"")</f>
      </c>
      <c r="II543">
        <f>IF($JG543&gt;=38,INDEX($GV:$GV,$JF543+38),"")</f>
      </c>
      <c r="IJ543">
        <f>IF($JG543&gt;=39,INDEX($GV:$GV,$JF543+39),"")</f>
      </c>
      <c r="IK543">
        <f>IF($JG543&gt;=40,INDEX($GV:$GV,$JF543+40),"")</f>
      </c>
      <c r="IL543">
        <f>IF($JG543&gt;=41,INDEX($GV:$GV,$JF543+41),"")</f>
      </c>
      <c r="IM543">
        <f>IF($JG543&gt;=42,INDEX($GV:$GV,$JF543+42),"")</f>
      </c>
      <c r="IN543">
        <f>IF($JG543&gt;=43,INDEX($GV:$GV,$JF543+43),"")</f>
      </c>
      <c r="IO543">
        <f>IF($JG543&gt;=44,INDEX($GV:$GV,$JF543+44),"")</f>
      </c>
      <c r="IP543">
        <f>IF($JG543&gt;=45,INDEX($GV:$GV,$JF543+45),"")</f>
      </c>
      <c r="IQ543">
        <f>IF($JG543&gt;=46,INDEX($GV:$GV,$JF543+46),"")</f>
      </c>
      <c r="IR543">
        <f>IF($JG543&gt;=47,INDEX($GV:$GV,$JF543+47),"")</f>
      </c>
      <c r="IS543">
        <f>IF($JG543&gt;=48,INDEX($GV:$GV,$JF543+48),"")</f>
      </c>
      <c r="IT543">
        <f>IF($JG543&gt;=49,INDEX($GV:$GV,$JF543+49),"")</f>
      </c>
      <c r="IU543">
        <f>IF($JG543&gt;=50,INDEX($GV:$GV,$JF543+50),"")</f>
      </c>
      <c r="IV543">
        <f>IF($JG543&gt;=51,INDEX($GV:$GV,$JF543+51),"")</f>
      </c>
      <c r="IW543">
        <f>IF($JG543&gt;=52,INDEX($GV:$GV,$JF543+52),"")</f>
      </c>
      <c r="IX543">
        <f>IF($JG543&gt;=53,INDEX($GV:$GV,$JF543+53),"")</f>
      </c>
      <c r="IY543">
        <f>IF($JG543&gt;=54,INDEX($GV:$GV,$JF543+54),"")</f>
      </c>
      <c r="IZ543">
        <f>IF($JG543&gt;=55,INDEX($GV:$GV,$JF543+55),"")</f>
      </c>
      <c r="JA543">
        <f>IF($JG543&gt;=56,INDEX($GV:$GV,$JF543+56),"")</f>
      </c>
      <c r="JB543">
        <f>IF($JG543&gt;=57,INDEX($GV:$GV,$JF543+57),"")</f>
      </c>
      <c r="JC543">
        <f>IF($JG543&gt;=58,INDEX($GV:$GV,$JF543+58),"")</f>
      </c>
      <c r="JD543">
        <f>IF($JG543&gt;=59,INDEX($GV:$GV,$JF543+59),"")</f>
      </c>
      <c r="JE543">
        <f>IF($JG543&gt;=60,INDEX($GV:$GV,$JF543+60),"")</f>
      </c>
      <c r="JF543">
        <f>IFERROR(MATCH($GU543,$GV$2:$GV$322,0)+1,0)</f>
      </c>
      <c r="JG543">
        <f>IFERROR(INDEX($GW$2:$GW$322,MATCH($GU543,$GV$2:$GV$322,0)),0)</f>
      </c>
      <c r="JH543" t="s">
        <v>44</v>
      </c>
      <c r="JI543" t="s">
        <v>44</v>
      </c>
    </row>
    <row r="544" spans="1:269" x14ac:dyDescent="0.25">
      <c r="R544">
        <f>IF(OR($U544="",$Q544=""),"",IFERROR($U544/$Q544,0))</f>
      </c>
      <c r="S544">
        <f>IF($U544="","",
SUM($T544,$V544,$AA544,$W544,$Y544)*
(1-IF($AB544="",0,VALUE($AB544)/100)))</f>
      </c>
      <c r="T544">
        <f>IF($U544="","",$U544)</f>
      </c>
      <c r="V544">
        <f>IF($U544="","",
IF($O544="","",
IF(ISNUMBER(SEARCH("exempt",LOWER($O544))),0,
$U544*(VALUE(SUBSTITUTE($O544,"%",""))/100))))</f>
      </c>
      <c r="AC544">
        <f>IFERROR(IF(FIND(" - ",$K544)&gt;0,MID($K544,FIND(" - ",$K544)+3,LEN($K544)),""),"")</f>
      </c>
      <c r="AL544" t="s">
        <v>1442</v>
      </c>
      <c r="AT544">
        <f>IFERROR(LEFT($K544,FIND(" - ",$K544)-1),$K544)</f>
      </c>
      <c r="AW544">
        <f>IF($CL544&gt;=1,INDEX($AU:$AU,$CK544+1),"")</f>
      </c>
      <c r="AX544">
        <f>IF($CL544&gt;=2,INDEX($AU:$AU,$CK544+2),"")</f>
      </c>
      <c r="AY544">
        <f>IF($CL544&gt;=3,INDEX($AU:$AU,$CK544+3),"")</f>
      </c>
      <c r="AZ544">
        <f>IF($CL544&gt;=4,INDEX($AU:$AU,$CK544+4),"")</f>
      </c>
      <c r="BA544">
        <f>IF($CL544&gt;=5,INDEX($AU:$AU,$CK544+5),"")</f>
      </c>
      <c r="BB544">
        <f>IF($CL544&gt;=6,INDEX($AU:$AU,$CK544+6),"")</f>
      </c>
      <c r="BC544">
        <f>IF($CL544&gt;=7,INDEX($AU:$AU,$CK544+7),"")</f>
      </c>
      <c r="BD544">
        <f>IF($CL544&gt;=8,INDEX($AU:$AU,$CK544+8),"")</f>
      </c>
      <c r="BE544">
        <f>IF($CL544&gt;=9,INDEX($AU:$AU,$CK544+9),"")</f>
      </c>
      <c r="BF544">
        <f>IF($CL544&gt;=10,INDEX($AU:$AU,$CK544+10),"")</f>
      </c>
      <c r="BG544">
        <f>IF($CL544&gt;=11,INDEX($AU:$AU,$CK544+11),"")</f>
      </c>
      <c r="BH544">
        <f>IF($CL544&gt;=12,INDEX($AU:$AU,$CK544+12),"")</f>
      </c>
      <c r="BI544">
        <f>IF($CL544&gt;=13,INDEX($AU:$AU,$CK544+13),"")</f>
      </c>
      <c r="BJ544">
        <f>IF($CL544&gt;=14,INDEX($AU:$AU,$CK544+14),"")</f>
      </c>
      <c r="BK544">
        <f>IF($CL544&gt;=15,INDEX($AU:$AU,$CK544+15),"")</f>
      </c>
      <c r="BL544">
        <f>IF($CL544&gt;=16,INDEX($AU:$AU,$CK544+16),"")</f>
      </c>
      <c r="BM544">
        <f>IF($CL544&gt;=17,INDEX($AU:$AU,$CK544+17),"")</f>
      </c>
      <c r="BN544">
        <f>IF($CL544&gt;=18,INDEX($AU:$AU,$CK544+18),"")</f>
      </c>
      <c r="BO544">
        <f>IF($CL544&gt;=19,INDEX($AU:$AU,$CK544+19),"")</f>
      </c>
      <c r="BP544">
        <f>IF($CL544&gt;=20,INDEX($AU:$AU,$CK544+20),"")</f>
      </c>
      <c r="BQ544">
        <f>IF($CL544&gt;=21,INDEX($AU:$AU,$CK544+21),"")</f>
      </c>
      <c r="BR544">
        <f>IF($CL544&gt;=22,INDEX($AU:$AU,$CK544+22),"")</f>
      </c>
      <c r="BS544">
        <f>IF($CL544&gt;=23,INDEX($AU:$AU,$CK544+23),"")</f>
      </c>
      <c r="BT544">
        <f>IF($CL544&gt;=24,INDEX($AU:$AU,$CK544+24),"")</f>
      </c>
      <c r="BU544">
        <f>IF($CL544&gt;=25,INDEX($AU:$AU,$CK544+25),"")</f>
      </c>
      <c r="BV544">
        <f>IF($CL544&gt;=26,INDEX($AU:$AU,$CK544+26),"")</f>
      </c>
      <c r="BW544">
        <f>IF($CL544&gt;=27,INDEX($AU:$AU,$CK544+27),"")</f>
      </c>
      <c r="BX544">
        <f>IF($CL544&gt;=28,INDEX($AU:$AU,$CK544+28),"")</f>
      </c>
      <c r="BY544">
        <f>IF($CL544&gt;=29,INDEX($AU:$AU,$CK544+29),"")</f>
      </c>
      <c r="BZ544">
        <f>IF($CL544&gt;=30,INDEX($AU:$AU,$CK544+30),"")</f>
      </c>
      <c r="CA544">
        <f>IF($CL544&gt;=31,INDEX($AU:$AU,$CK544+31),"")</f>
      </c>
      <c r="CB544">
        <f>IF($CL544&gt;=32,INDEX($AU:$AU,$CK544+32),"")</f>
      </c>
      <c r="CC544">
        <f>IF($CL544&gt;=33,INDEX($AU:$AU,$CK544+33),"")</f>
      </c>
      <c r="CD544">
        <f>IF($CL544&gt;=34,INDEX($AU:$AU,$CK544+34),"")</f>
      </c>
      <c r="CE544">
        <f>IF($CL544&gt;=35,INDEX($AU:$AU,$CK544+35),"")</f>
      </c>
      <c r="CF544">
        <f>IF($CL544&gt;=36,INDEX($AU:$AU,$CK544+36),"")</f>
      </c>
      <c r="CG544">
        <f>IF($CL544&gt;=37,INDEX($AU:$AU,$CK544+37),"")</f>
      </c>
      <c r="CH544">
        <f>IF($CL544&gt;=38,INDEX($AU:$AU,$CK544+38),"")</f>
      </c>
      <c r="CI544">
        <f>IF($CL544&gt;=39,INDEX($AU:$AU,$CK544+39),"")</f>
      </c>
      <c r="CJ544">
        <f>IF($CL544&gt;=40,INDEX($AU:$AU,$CK544+40),"")</f>
      </c>
      <c r="CK544">
        <f>IFERROR(MATCH($AT544,$AU$2:$AU$133,0)+1,0)</f>
      </c>
      <c r="CL544">
        <f>IFERROR(INDEX($AV$2:$AV$133,MATCH($AT544,$AU$2:$AU$133,0)),0)</f>
      </c>
      <c r="CM544">
        <f>IFERROR(LEFT($L544,FIND(" - ",$L544)-1),$L544)</f>
      </c>
      <c r="CN544" t="s">
        <v>149</v>
      </c>
      <c r="CP544">
        <f>IF($DK544&gt;=1,INDEX($CN:$CN,$DJ544+1),"")</f>
      </c>
      <c r="CQ544">
        <f>IF($DK544&gt;=2,INDEX($CN:$CN,$DJ544+2),"")</f>
      </c>
      <c r="CR544">
        <f>IF($DK544&gt;=3,INDEX($CN:$CN,$DJ544+3),"")</f>
      </c>
      <c r="CS544">
        <f>IF($DK544&gt;=4,INDEX($CN:$CN,$DJ544+4),"")</f>
      </c>
      <c r="CT544">
        <f>IF($DK544&gt;=5,INDEX($CN:$CN,$DJ544+5),"")</f>
      </c>
      <c r="CU544">
        <f>IF($DK544&gt;=6,INDEX($CN:$CN,$DJ544+6),"")</f>
      </c>
      <c r="CV544">
        <f>IF($DK544&gt;=7,INDEX($CN:$CN,$DJ544+7),"")</f>
      </c>
      <c r="CW544">
        <f>IF($DK544&gt;=8,INDEX($CN:$CN,$DJ544+8),"")</f>
      </c>
      <c r="CX544">
        <f>IF($DK544&gt;=9,INDEX($CN:$CN,$DJ544+9),"")</f>
      </c>
      <c r="CY544">
        <f>IF($DK544&gt;=10,INDEX($CN:$CN,$DJ544+10),"")</f>
      </c>
      <c r="CZ544">
        <f>IF($DK544&gt;=11,INDEX($CN:$CN,$DJ544+11),"")</f>
      </c>
      <c r="DA544">
        <f>IF($DK544&gt;=12,INDEX($CN:$CN,$DJ544+12),"")</f>
      </c>
      <c r="DB544">
        <f>IF($DK544&gt;=13,INDEX($CN:$CN,$DJ544+13),"")</f>
      </c>
      <c r="DC544">
        <f>IF($DK544&gt;=14,INDEX($CN:$CN,$DJ544+14),"")</f>
      </c>
      <c r="DD544">
        <f>IF($DK544&gt;=15,INDEX($CN:$CN,$DJ544+15),"")</f>
      </c>
      <c r="DE544">
        <f>IF($DK544&gt;=16,INDEX($CN:$CN,$DJ544+16),"")</f>
      </c>
      <c r="DF544">
        <f>IF($DK544&gt;=17,INDEX($CN:$CN,$DJ544+17),"")</f>
      </c>
      <c r="DG544">
        <f>IF($DK544&gt;=18,INDEX($CN:$CN,$DJ544+18),"")</f>
      </c>
      <c r="DH544">
        <f>IF($DK544&gt;=19,INDEX($CN:$CN,$DJ544+19),"")</f>
      </c>
      <c r="DI544">
        <f>IF($DK544&gt;=20,INDEX($CN:$CN,$DJ544+20),"")</f>
      </c>
      <c r="DJ544">
        <f>IFERROR(MATCH($CM544,$CN$2:$CN$1089,0)+1,0)</f>
      </c>
      <c r="DK544">
        <f>IFERROR(INDEX($CO$2:$CO$1089,MATCH($CM544,$CN$2:$CN$1089,0)),0)</f>
      </c>
      <c r="DL544">
        <f>IFERROR(INDEX($AS:$AS,MATCH($O544,$AR:$AR,0))&amp;"","")</f>
      </c>
      <c r="DP544">
        <f>IF($GS544&gt;=1,INDEX($DM:$DM,$GR544+1),"")</f>
      </c>
      <c r="DQ544">
        <f>IF($GS544&gt;=2,INDEX($DM:$DM,$GR544+2),"")</f>
      </c>
      <c r="DR544">
        <f>IF($GS544&gt;=3,INDEX($DM:$DM,$GR544+3),"")</f>
      </c>
      <c r="DS544">
        <f>IF($GS544&gt;=4,INDEX($DM:$DM,$GR544+4),"")</f>
      </c>
      <c r="DT544">
        <f>IF($GS544&gt;=5,INDEX($DM:$DM,$GR544+5),"")</f>
      </c>
      <c r="DU544">
        <f>IF($GS544&gt;=6,INDEX($DM:$DM,$GR544+6),"")</f>
      </c>
      <c r="DV544">
        <f>IF($GS544&gt;=7,INDEX($DM:$DM,$GR544+7),"")</f>
      </c>
      <c r="DW544">
        <f>IF($GS544&gt;=8,INDEX($DM:$DM,$GR544+8),"")</f>
      </c>
      <c r="DX544">
        <f>IF($GS544&gt;=9,INDEX($DM:$DM,$GR544+9),"")</f>
      </c>
      <c r="DY544">
        <f>IF($GS544&gt;=10,INDEX($DM:$DM,$GR544+10),"")</f>
      </c>
      <c r="DZ544">
        <f>IF($GS544&gt;=11,INDEX($DM:$DM,$GR544+11),"")</f>
      </c>
      <c r="EA544">
        <f>IF($GS544&gt;=12,INDEX($DM:$DM,$GR544+12),"")</f>
      </c>
      <c r="EB544">
        <f>IF($GS544&gt;=13,INDEX($DM:$DM,$GR544+13),"")</f>
      </c>
      <c r="EC544">
        <f>IF($GS544&gt;=14,INDEX($DM:$DM,$GR544+14),"")</f>
      </c>
      <c r="ED544">
        <f>IF($GS544&gt;=15,INDEX($DM:$DM,$GR544+15),"")</f>
      </c>
      <c r="EE544">
        <f>IF($GS544&gt;=16,INDEX($DM:$DM,$GR544+16),"")</f>
      </c>
      <c r="EF544">
        <f>IF($GS544&gt;=17,INDEX($DM:$DM,$GR544+17),"")</f>
      </c>
      <c r="EG544">
        <f>IF($GS544&gt;=18,INDEX($DM:$DM,$GR544+18),"")</f>
      </c>
      <c r="EH544">
        <f>IF($GS544&gt;=19,INDEX($DM:$DM,$GR544+19),"")</f>
      </c>
      <c r="EI544">
        <f>IF($GS544&gt;=20,INDEX($DM:$DM,$GR544+20),"")</f>
      </c>
      <c r="EJ544">
        <f>IF($GS544&gt;=21,INDEX($DM:$DM,$GR544+21),"")</f>
      </c>
      <c r="EK544">
        <f>IF($GS544&gt;=22,INDEX($DM:$DM,$GR544+22),"")</f>
      </c>
      <c r="EL544">
        <f>IF($GS544&gt;=23,INDEX($DM:$DM,$GR544+23),"")</f>
      </c>
      <c r="EM544">
        <f>IF($GS544&gt;=24,INDEX($DM:$DM,$GR544+24),"")</f>
      </c>
      <c r="EN544">
        <f>IF($GS544&gt;=25,INDEX($DM:$DM,$GR544+25),"")</f>
      </c>
      <c r="EO544">
        <f>IF($GS544&gt;=26,INDEX($DM:$DM,$GR544+26),"")</f>
      </c>
      <c r="EP544">
        <f>IF($GS544&gt;=27,INDEX($DM:$DM,$GR544+27),"")</f>
      </c>
      <c r="EQ544">
        <f>IF($GS544&gt;=28,INDEX($DM:$DM,$GR544+28),"")</f>
      </c>
      <c r="ER544">
        <f>IF($GS544&gt;=29,INDEX($DM:$DM,$GR544+29),"")</f>
      </c>
      <c r="ES544">
        <f>IF($GS544&gt;=30,INDEX($DM:$DM,$GR544+30),"")</f>
      </c>
      <c r="ET544">
        <f>IF($GS544&gt;=31,INDEX($DM:$DM,$GR544+31),"")</f>
      </c>
      <c r="EU544">
        <f>IF($GS544&gt;=32,INDEX($DM:$DM,$GR544+32),"")</f>
      </c>
      <c r="EV544">
        <f>IF($GS544&gt;=33,INDEX($DM:$DM,$GR544+33),"")</f>
      </c>
      <c r="EW544">
        <f>IF($GS544&gt;=34,INDEX($DM:$DM,$GR544+34),"")</f>
      </c>
      <c r="EX544">
        <f>IF($GS544&gt;=35,INDEX($DM:$DM,$GR544+35),"")</f>
      </c>
      <c r="EY544">
        <f>IF($GS544&gt;=36,INDEX($DM:$DM,$GR544+36),"")</f>
      </c>
      <c r="EZ544">
        <f>IF($GS544&gt;=37,INDEX($DM:$DM,$GR544+37),"")</f>
      </c>
      <c r="FA544">
        <f>IF($GS544&gt;=38,INDEX($DM:$DM,$GR544+38),"")</f>
      </c>
      <c r="FB544">
        <f>IF($GS544&gt;=39,INDEX($DM:$DM,$GR544+39),"")</f>
      </c>
      <c r="FC544">
        <f>IF($GS544&gt;=40,INDEX($DM:$DM,$GR544+40),"")</f>
      </c>
      <c r="FD544">
        <f>IF($GS544&gt;=1,INDEX($DN:$DN,$GR544+1),"")</f>
      </c>
      <c r="FE544">
        <f>IF($GS544&gt;=2,INDEX($DN:$DN,$GR544+2),"")</f>
      </c>
      <c r="FF544">
        <f>IF($GS544&gt;=3,INDEX($DN:$DN,$GR544+3),"")</f>
      </c>
      <c r="FG544">
        <f>IF($GS544&gt;=4,INDEX($DN:$DN,$GR544+4),"")</f>
      </c>
      <c r="FH544">
        <f>IF($GS544&gt;=5,INDEX($DN:$DN,$GR544+5),"")</f>
      </c>
      <c r="FI544">
        <f>IF($GS544&gt;=6,INDEX($DN:$DN,$GR544+6),"")</f>
      </c>
      <c r="FJ544">
        <f>IF($GS544&gt;=7,INDEX($DN:$DN,$GR544+7),"")</f>
      </c>
      <c r="FK544">
        <f>IF($GS544&gt;=8,INDEX($DN:$DN,$GR544+8),"")</f>
      </c>
      <c r="FL544">
        <f>IF($GS544&gt;=9,INDEX($DN:$DN,$GR544+9),"")</f>
      </c>
      <c r="FM544">
        <f>IF($GS544&gt;=10,INDEX($DN:$DN,$GR544+10),"")</f>
      </c>
      <c r="FN544">
        <f>IF($GS544&gt;=11,INDEX($DN:$DN,$GR544+11),"")</f>
      </c>
      <c r="FO544">
        <f>IF($GS544&gt;=12,INDEX($DN:$DN,$GR544+12),"")</f>
      </c>
      <c r="FP544">
        <f>IF($GS544&gt;=13,INDEX($DN:$DN,$GR544+13),"")</f>
      </c>
      <c r="FQ544">
        <f>IF($GS544&gt;=14,INDEX($DN:$DN,$GR544+14),"")</f>
      </c>
      <c r="FR544">
        <f>IF($GS544&gt;=15,INDEX($DN:$DN,$GR544+15),"")</f>
      </c>
      <c r="FS544">
        <f>IF($GS544&gt;=16,INDEX($DN:$DN,$GR544+16),"")</f>
      </c>
      <c r="FT544">
        <f>IF($GS544&gt;=17,INDEX($DN:$DN,$GR544+17),"")</f>
      </c>
      <c r="FU544">
        <f>IF($GS544&gt;=18,INDEX($DN:$DN,$GR544+18),"")</f>
      </c>
      <c r="FV544">
        <f>IF($GS544&gt;=19,INDEX($DN:$DN,$GR544+19),"")</f>
      </c>
      <c r="FW544">
        <f>IF($GS544&gt;=20,INDEX($DN:$DN,$GR544+20),"")</f>
      </c>
      <c r="FX544">
        <f>IF($GS544&gt;=21,INDEX($DN:$DN,$GR544+21),"")</f>
      </c>
      <c r="FY544">
        <f>IF($GS544&gt;=22,INDEX($DN:$DN,$GR544+22),"")</f>
      </c>
      <c r="FZ544">
        <f>IF($GS544&gt;=23,INDEX($DN:$DN,$GR544+23),"")</f>
      </c>
      <c r="GA544">
        <f>IF($GS544&gt;=24,INDEX($DN:$DN,$GR544+24),"")</f>
      </c>
      <c r="GB544">
        <f>IF($GS544&gt;=25,INDEX($DN:$DN,$GR544+25),"")</f>
      </c>
      <c r="GC544">
        <f>IF($GS544&gt;=26,INDEX($DN:$DN,$GR544+26),"")</f>
      </c>
      <c r="GD544">
        <f>IF($GS544&gt;=27,INDEX($DN:$DN,$GR544+27),"")</f>
      </c>
      <c r="GE544">
        <f>IF($GS544&gt;=28,INDEX($DN:$DN,$GR544+28),"")</f>
      </c>
      <c r="GF544">
        <f>IF($GS544&gt;=29,INDEX($DN:$DN,$GR544+29),"")</f>
      </c>
      <c r="GG544">
        <f>IF($GS544&gt;=30,INDEX($DN:$DN,$GR544+30),"")</f>
      </c>
      <c r="GH544">
        <f>IF($GS544&gt;=31,INDEX($DN:$DN,$GR544+31),"")</f>
      </c>
      <c r="GI544">
        <f>IF($GS544&gt;=32,INDEX($DN:$DN,$GR544+32),"")</f>
      </c>
      <c r="GJ544">
        <f>IF($GS544&gt;=33,INDEX($DN:$DN,$GR544+33),"")</f>
      </c>
      <c r="GK544">
        <f>IF($GS544&gt;=34,INDEX($DN:$DN,$GR544+34),"")</f>
      </c>
      <c r="GL544">
        <f>IF($GS544&gt;=35,INDEX($DN:$DN,$GR544+35),"")</f>
      </c>
      <c r="GM544">
        <f>IF($GS544&gt;=36,INDEX($DN:$DN,$GR544+36),"")</f>
      </c>
      <c r="GN544">
        <f>IF($GS544&gt;=37,INDEX($DN:$DN,$GR544+37),"")</f>
      </c>
      <c r="GO544">
        <f>IF($GS544&gt;=38,INDEX($DN:$DN,$GR544+38),"")</f>
      </c>
      <c r="GP544">
        <f>IF($GS544&gt;=39,INDEX($DN:$DN,$GR544+39),"")</f>
      </c>
      <c r="GQ544">
        <f>IF($GS544&gt;=40,INDEX($DN:$DN,$GR544+40),"")</f>
      </c>
      <c r="GR544">
        <f>IFERROR(MATCH($DL544,$DM$2:$DM$148,0)+1,0)</f>
      </c>
      <c r="GS544">
        <f>IFERROR(INDEX($DO$2:$DO$148,MATCH($DL544,$DM$2:$DM$148,0)),0)</f>
      </c>
      <c r="GT544">
        <f>IFERROR(MATCH($Z544,$DP$544:$FC$544,0),0)</f>
      </c>
      <c r="GU544">
        <f>IF($GT544&gt;0,INDEX($FD$544:$GQ$544,$GT544),"")</f>
      </c>
      <c r="GX544">
        <f>IF($JG544&gt;=1,INDEX($GV:$GV,$JF544+1),"")</f>
      </c>
      <c r="GY544">
        <f>IF($JG544&gt;=2,INDEX($GV:$GV,$JF544+2),"")</f>
      </c>
      <c r="GZ544">
        <f>IF($JG544&gt;=3,INDEX($GV:$GV,$JF544+3),"")</f>
      </c>
      <c r="HA544">
        <f>IF($JG544&gt;=4,INDEX($GV:$GV,$JF544+4),"")</f>
      </c>
      <c r="HB544">
        <f>IF($JG544&gt;=5,INDEX($GV:$GV,$JF544+5),"")</f>
      </c>
      <c r="HC544">
        <f>IF($JG544&gt;=6,INDEX($GV:$GV,$JF544+6),"")</f>
      </c>
      <c r="HD544">
        <f>IF($JG544&gt;=7,INDEX($GV:$GV,$JF544+7),"")</f>
      </c>
      <c r="HE544">
        <f>IF($JG544&gt;=8,INDEX($GV:$GV,$JF544+8),"")</f>
      </c>
      <c r="HF544">
        <f>IF($JG544&gt;=9,INDEX($GV:$GV,$JF544+9),"")</f>
      </c>
      <c r="HG544">
        <f>IF($JG544&gt;=10,INDEX($GV:$GV,$JF544+10),"")</f>
      </c>
      <c r="HH544">
        <f>IF($JG544&gt;=11,INDEX($GV:$GV,$JF544+11),"")</f>
      </c>
      <c r="HI544">
        <f>IF($JG544&gt;=12,INDEX($GV:$GV,$JF544+12),"")</f>
      </c>
      <c r="HJ544">
        <f>IF($JG544&gt;=13,INDEX($GV:$GV,$JF544+13),"")</f>
      </c>
      <c r="HK544">
        <f>IF($JG544&gt;=14,INDEX($GV:$GV,$JF544+14),"")</f>
      </c>
      <c r="HL544">
        <f>IF($JG544&gt;=15,INDEX($GV:$GV,$JF544+15),"")</f>
      </c>
      <c r="HM544">
        <f>IF($JG544&gt;=16,INDEX($GV:$GV,$JF544+16),"")</f>
      </c>
      <c r="HN544">
        <f>IF($JG544&gt;=17,INDEX($GV:$GV,$JF544+17),"")</f>
      </c>
      <c r="HO544">
        <f>IF($JG544&gt;=18,INDEX($GV:$GV,$JF544+18),"")</f>
      </c>
      <c r="HP544">
        <f>IF($JG544&gt;=19,INDEX($GV:$GV,$JF544+19),"")</f>
      </c>
      <c r="HQ544">
        <f>IF($JG544&gt;=20,INDEX($GV:$GV,$JF544+20),"")</f>
      </c>
      <c r="HR544">
        <f>IF($JG544&gt;=21,INDEX($GV:$GV,$JF544+21),"")</f>
      </c>
      <c r="HS544">
        <f>IF($JG544&gt;=22,INDEX($GV:$GV,$JF544+22),"")</f>
      </c>
      <c r="HT544">
        <f>IF($JG544&gt;=23,INDEX($GV:$GV,$JF544+23),"")</f>
      </c>
      <c r="HU544">
        <f>IF($JG544&gt;=24,INDEX($GV:$GV,$JF544+24),"")</f>
      </c>
      <c r="HV544">
        <f>IF($JG544&gt;=25,INDEX($GV:$GV,$JF544+25),"")</f>
      </c>
      <c r="HW544">
        <f>IF($JG544&gt;=26,INDEX($GV:$GV,$JF544+26),"")</f>
      </c>
      <c r="HX544">
        <f>IF($JG544&gt;=27,INDEX($GV:$GV,$JF544+27),"")</f>
      </c>
      <c r="HY544">
        <f>IF($JG544&gt;=28,INDEX($GV:$GV,$JF544+28),"")</f>
      </c>
      <c r="HZ544">
        <f>IF($JG544&gt;=29,INDEX($GV:$GV,$JF544+29),"")</f>
      </c>
      <c r="IA544">
        <f>IF($JG544&gt;=30,INDEX($GV:$GV,$JF544+30),"")</f>
      </c>
      <c r="IB544">
        <f>IF($JG544&gt;=31,INDEX($GV:$GV,$JF544+31),"")</f>
      </c>
      <c r="IC544">
        <f>IF($JG544&gt;=32,INDEX($GV:$GV,$JF544+32),"")</f>
      </c>
      <c r="ID544">
        <f>IF($JG544&gt;=33,INDEX($GV:$GV,$JF544+33),"")</f>
      </c>
      <c r="IE544">
        <f>IF($JG544&gt;=34,INDEX($GV:$GV,$JF544+34),"")</f>
      </c>
      <c r="IF544">
        <f>IF($JG544&gt;=35,INDEX($GV:$GV,$JF544+35),"")</f>
      </c>
      <c r="IG544">
        <f>IF($JG544&gt;=36,INDEX($GV:$GV,$JF544+36),"")</f>
      </c>
      <c r="IH544">
        <f>IF($JG544&gt;=37,INDEX($GV:$GV,$JF544+37),"")</f>
      </c>
      <c r="II544">
        <f>IF($JG544&gt;=38,INDEX($GV:$GV,$JF544+38),"")</f>
      </c>
      <c r="IJ544">
        <f>IF($JG544&gt;=39,INDEX($GV:$GV,$JF544+39),"")</f>
      </c>
      <c r="IK544">
        <f>IF($JG544&gt;=40,INDEX($GV:$GV,$JF544+40),"")</f>
      </c>
      <c r="IL544">
        <f>IF($JG544&gt;=41,INDEX($GV:$GV,$JF544+41),"")</f>
      </c>
      <c r="IM544">
        <f>IF($JG544&gt;=42,INDEX($GV:$GV,$JF544+42),"")</f>
      </c>
      <c r="IN544">
        <f>IF($JG544&gt;=43,INDEX($GV:$GV,$JF544+43),"")</f>
      </c>
      <c r="IO544">
        <f>IF($JG544&gt;=44,INDEX($GV:$GV,$JF544+44),"")</f>
      </c>
      <c r="IP544">
        <f>IF($JG544&gt;=45,INDEX($GV:$GV,$JF544+45),"")</f>
      </c>
      <c r="IQ544">
        <f>IF($JG544&gt;=46,INDEX($GV:$GV,$JF544+46),"")</f>
      </c>
      <c r="IR544">
        <f>IF($JG544&gt;=47,INDEX($GV:$GV,$JF544+47),"")</f>
      </c>
      <c r="IS544">
        <f>IF($JG544&gt;=48,INDEX($GV:$GV,$JF544+48),"")</f>
      </c>
      <c r="IT544">
        <f>IF($JG544&gt;=49,INDEX($GV:$GV,$JF544+49),"")</f>
      </c>
      <c r="IU544">
        <f>IF($JG544&gt;=50,INDEX($GV:$GV,$JF544+50),"")</f>
      </c>
      <c r="IV544">
        <f>IF($JG544&gt;=51,INDEX($GV:$GV,$JF544+51),"")</f>
      </c>
      <c r="IW544">
        <f>IF($JG544&gt;=52,INDEX($GV:$GV,$JF544+52),"")</f>
      </c>
      <c r="IX544">
        <f>IF($JG544&gt;=53,INDEX($GV:$GV,$JF544+53),"")</f>
      </c>
      <c r="IY544">
        <f>IF($JG544&gt;=54,INDEX($GV:$GV,$JF544+54),"")</f>
      </c>
      <c r="IZ544">
        <f>IF($JG544&gt;=55,INDEX($GV:$GV,$JF544+55),"")</f>
      </c>
      <c r="JA544">
        <f>IF($JG544&gt;=56,INDEX($GV:$GV,$JF544+56),"")</f>
      </c>
      <c r="JB544">
        <f>IF($JG544&gt;=57,INDEX($GV:$GV,$JF544+57),"")</f>
      </c>
      <c r="JC544">
        <f>IF($JG544&gt;=58,INDEX($GV:$GV,$JF544+58),"")</f>
      </c>
      <c r="JD544">
        <f>IF($JG544&gt;=59,INDEX($GV:$GV,$JF544+59),"")</f>
      </c>
      <c r="JE544">
        <f>IF($JG544&gt;=60,INDEX($GV:$GV,$JF544+60),"")</f>
      </c>
      <c r="JF544">
        <f>IFERROR(MATCH($GU544,$GV$2:$GV$322,0)+1,0)</f>
      </c>
      <c r="JG544">
        <f>IFERROR(INDEX($GW$2:$GW$322,MATCH($GU544,$GV$2:$GV$322,0)),0)</f>
      </c>
      <c r="JH544" t="s">
        <v>44</v>
      </c>
      <c r="JI544" t="s">
        <v>44</v>
      </c>
    </row>
    <row r="545" spans="1:269" x14ac:dyDescent="0.25">
      <c r="R545">
        <f>IF(OR($U545="",$Q545=""),"",IFERROR($U545/$Q545,0))</f>
      </c>
      <c r="S545">
        <f>IF($U545="","",
SUM($T545,$V545,$AA545,$W545,$Y545)*
(1-IF($AB545="",0,VALUE($AB545)/100)))</f>
      </c>
      <c r="T545">
        <f>IF($U545="","",$U545)</f>
      </c>
      <c r="V545">
        <f>IF($U545="","",
IF($O545="","",
IF(ISNUMBER(SEARCH("exempt",LOWER($O545))),0,
$U545*(VALUE(SUBSTITUTE($O545,"%",""))/100))))</f>
      </c>
      <c r="AC545">
        <f>IFERROR(IF(FIND(" - ",$K545)&gt;0,MID($K545,FIND(" - ",$K545)+3,LEN($K545)),""),"")</f>
      </c>
      <c r="AL545" t="s">
        <v>1443</v>
      </c>
      <c r="AT545">
        <f>IFERROR(LEFT($K545,FIND(" - ",$K545)-1),$K545)</f>
      </c>
      <c r="AW545">
        <f>IF($CL545&gt;=1,INDEX($AU:$AU,$CK545+1),"")</f>
      </c>
      <c r="AX545">
        <f>IF($CL545&gt;=2,INDEX($AU:$AU,$CK545+2),"")</f>
      </c>
      <c r="AY545">
        <f>IF($CL545&gt;=3,INDEX($AU:$AU,$CK545+3),"")</f>
      </c>
      <c r="AZ545">
        <f>IF($CL545&gt;=4,INDEX($AU:$AU,$CK545+4),"")</f>
      </c>
      <c r="BA545">
        <f>IF($CL545&gt;=5,INDEX($AU:$AU,$CK545+5),"")</f>
      </c>
      <c r="BB545">
        <f>IF($CL545&gt;=6,INDEX($AU:$AU,$CK545+6),"")</f>
      </c>
      <c r="BC545">
        <f>IF($CL545&gt;=7,INDEX($AU:$AU,$CK545+7),"")</f>
      </c>
      <c r="BD545">
        <f>IF($CL545&gt;=8,INDEX($AU:$AU,$CK545+8),"")</f>
      </c>
      <c r="BE545">
        <f>IF($CL545&gt;=9,INDEX($AU:$AU,$CK545+9),"")</f>
      </c>
      <c r="BF545">
        <f>IF($CL545&gt;=10,INDEX($AU:$AU,$CK545+10),"")</f>
      </c>
      <c r="BG545">
        <f>IF($CL545&gt;=11,INDEX($AU:$AU,$CK545+11),"")</f>
      </c>
      <c r="BH545">
        <f>IF($CL545&gt;=12,INDEX($AU:$AU,$CK545+12),"")</f>
      </c>
      <c r="BI545">
        <f>IF($CL545&gt;=13,INDEX($AU:$AU,$CK545+13),"")</f>
      </c>
      <c r="BJ545">
        <f>IF($CL545&gt;=14,INDEX($AU:$AU,$CK545+14),"")</f>
      </c>
      <c r="BK545">
        <f>IF($CL545&gt;=15,INDEX($AU:$AU,$CK545+15),"")</f>
      </c>
      <c r="BL545">
        <f>IF($CL545&gt;=16,INDEX($AU:$AU,$CK545+16),"")</f>
      </c>
      <c r="BM545">
        <f>IF($CL545&gt;=17,INDEX($AU:$AU,$CK545+17),"")</f>
      </c>
      <c r="BN545">
        <f>IF($CL545&gt;=18,INDEX($AU:$AU,$CK545+18),"")</f>
      </c>
      <c r="BO545">
        <f>IF($CL545&gt;=19,INDEX($AU:$AU,$CK545+19),"")</f>
      </c>
      <c r="BP545">
        <f>IF($CL545&gt;=20,INDEX($AU:$AU,$CK545+20),"")</f>
      </c>
      <c r="BQ545">
        <f>IF($CL545&gt;=21,INDEX($AU:$AU,$CK545+21),"")</f>
      </c>
      <c r="BR545">
        <f>IF($CL545&gt;=22,INDEX($AU:$AU,$CK545+22),"")</f>
      </c>
      <c r="BS545">
        <f>IF($CL545&gt;=23,INDEX($AU:$AU,$CK545+23),"")</f>
      </c>
      <c r="BT545">
        <f>IF($CL545&gt;=24,INDEX($AU:$AU,$CK545+24),"")</f>
      </c>
      <c r="BU545">
        <f>IF($CL545&gt;=25,INDEX($AU:$AU,$CK545+25),"")</f>
      </c>
      <c r="BV545">
        <f>IF($CL545&gt;=26,INDEX($AU:$AU,$CK545+26),"")</f>
      </c>
      <c r="BW545">
        <f>IF($CL545&gt;=27,INDEX($AU:$AU,$CK545+27),"")</f>
      </c>
      <c r="BX545">
        <f>IF($CL545&gt;=28,INDEX($AU:$AU,$CK545+28),"")</f>
      </c>
      <c r="BY545">
        <f>IF($CL545&gt;=29,INDEX($AU:$AU,$CK545+29),"")</f>
      </c>
      <c r="BZ545">
        <f>IF($CL545&gt;=30,INDEX($AU:$AU,$CK545+30),"")</f>
      </c>
      <c r="CA545">
        <f>IF($CL545&gt;=31,INDEX($AU:$AU,$CK545+31),"")</f>
      </c>
      <c r="CB545">
        <f>IF($CL545&gt;=32,INDEX($AU:$AU,$CK545+32),"")</f>
      </c>
      <c r="CC545">
        <f>IF($CL545&gt;=33,INDEX($AU:$AU,$CK545+33),"")</f>
      </c>
      <c r="CD545">
        <f>IF($CL545&gt;=34,INDEX($AU:$AU,$CK545+34),"")</f>
      </c>
      <c r="CE545">
        <f>IF($CL545&gt;=35,INDEX($AU:$AU,$CK545+35),"")</f>
      </c>
      <c r="CF545">
        <f>IF($CL545&gt;=36,INDEX($AU:$AU,$CK545+36),"")</f>
      </c>
      <c r="CG545">
        <f>IF($CL545&gt;=37,INDEX($AU:$AU,$CK545+37),"")</f>
      </c>
      <c r="CH545">
        <f>IF($CL545&gt;=38,INDEX($AU:$AU,$CK545+38),"")</f>
      </c>
      <c r="CI545">
        <f>IF($CL545&gt;=39,INDEX($AU:$AU,$CK545+39),"")</f>
      </c>
      <c r="CJ545">
        <f>IF($CL545&gt;=40,INDEX($AU:$AU,$CK545+40),"")</f>
      </c>
      <c r="CK545">
        <f>IFERROR(MATCH($AT545,$AU$2:$AU$133,0)+1,0)</f>
      </c>
      <c r="CL545">
        <f>IFERROR(INDEX($AV$2:$AV$133,MATCH($AT545,$AU$2:$AU$133,0)),0)</f>
      </c>
      <c r="CM545">
        <f>IFERROR(LEFT($L545,FIND(" - ",$L545)-1),$L545)</f>
      </c>
      <c r="CN545" t="s">
        <v>1444</v>
      </c>
      <c r="CO545">
        <v>1</v>
      </c>
      <c r="CP545">
        <f>IF($DK545&gt;=1,INDEX($CN:$CN,$DJ545+1),"")</f>
      </c>
      <c r="CQ545">
        <f>IF($DK545&gt;=2,INDEX($CN:$CN,$DJ545+2),"")</f>
      </c>
      <c r="CR545">
        <f>IF($DK545&gt;=3,INDEX($CN:$CN,$DJ545+3),"")</f>
      </c>
      <c r="CS545">
        <f>IF($DK545&gt;=4,INDEX($CN:$CN,$DJ545+4),"")</f>
      </c>
      <c r="CT545">
        <f>IF($DK545&gt;=5,INDEX($CN:$CN,$DJ545+5),"")</f>
      </c>
      <c r="CU545">
        <f>IF($DK545&gt;=6,INDEX($CN:$CN,$DJ545+6),"")</f>
      </c>
      <c r="CV545">
        <f>IF($DK545&gt;=7,INDEX($CN:$CN,$DJ545+7),"")</f>
      </c>
      <c r="CW545">
        <f>IF($DK545&gt;=8,INDEX($CN:$CN,$DJ545+8),"")</f>
      </c>
      <c r="CX545">
        <f>IF($DK545&gt;=9,INDEX($CN:$CN,$DJ545+9),"")</f>
      </c>
      <c r="CY545">
        <f>IF($DK545&gt;=10,INDEX($CN:$CN,$DJ545+10),"")</f>
      </c>
      <c r="CZ545">
        <f>IF($DK545&gt;=11,INDEX($CN:$CN,$DJ545+11),"")</f>
      </c>
      <c r="DA545">
        <f>IF($DK545&gt;=12,INDEX($CN:$CN,$DJ545+12),"")</f>
      </c>
      <c r="DB545">
        <f>IF($DK545&gt;=13,INDEX($CN:$CN,$DJ545+13),"")</f>
      </c>
      <c r="DC545">
        <f>IF($DK545&gt;=14,INDEX($CN:$CN,$DJ545+14),"")</f>
      </c>
      <c r="DD545">
        <f>IF($DK545&gt;=15,INDEX($CN:$CN,$DJ545+15),"")</f>
      </c>
      <c r="DE545">
        <f>IF($DK545&gt;=16,INDEX($CN:$CN,$DJ545+16),"")</f>
      </c>
      <c r="DF545">
        <f>IF($DK545&gt;=17,INDEX($CN:$CN,$DJ545+17),"")</f>
      </c>
      <c r="DG545">
        <f>IF($DK545&gt;=18,INDEX($CN:$CN,$DJ545+18),"")</f>
      </c>
      <c r="DH545">
        <f>IF($DK545&gt;=19,INDEX($CN:$CN,$DJ545+19),"")</f>
      </c>
      <c r="DI545">
        <f>IF($DK545&gt;=20,INDEX($CN:$CN,$DJ545+20),"")</f>
      </c>
      <c r="DJ545">
        <f>IFERROR(MATCH($CM545,$CN$2:$CN$1089,0)+1,0)</f>
      </c>
      <c r="DK545">
        <f>IFERROR(INDEX($CO$2:$CO$1089,MATCH($CM545,$CN$2:$CN$1089,0)),0)</f>
      </c>
      <c r="DL545">
        <f>IFERROR(INDEX($AS:$AS,MATCH($O545,$AR:$AR,0))&amp;"","")</f>
      </c>
      <c r="DP545">
        <f>IF($GS545&gt;=1,INDEX($DM:$DM,$GR545+1),"")</f>
      </c>
      <c r="DQ545">
        <f>IF($GS545&gt;=2,INDEX($DM:$DM,$GR545+2),"")</f>
      </c>
      <c r="DR545">
        <f>IF($GS545&gt;=3,INDEX($DM:$DM,$GR545+3),"")</f>
      </c>
      <c r="DS545">
        <f>IF($GS545&gt;=4,INDEX($DM:$DM,$GR545+4),"")</f>
      </c>
      <c r="DT545">
        <f>IF($GS545&gt;=5,INDEX($DM:$DM,$GR545+5),"")</f>
      </c>
      <c r="DU545">
        <f>IF($GS545&gt;=6,INDEX($DM:$DM,$GR545+6),"")</f>
      </c>
      <c r="DV545">
        <f>IF($GS545&gt;=7,INDEX($DM:$DM,$GR545+7),"")</f>
      </c>
      <c r="DW545">
        <f>IF($GS545&gt;=8,INDEX($DM:$DM,$GR545+8),"")</f>
      </c>
      <c r="DX545">
        <f>IF($GS545&gt;=9,INDEX($DM:$DM,$GR545+9),"")</f>
      </c>
      <c r="DY545">
        <f>IF($GS545&gt;=10,INDEX($DM:$DM,$GR545+10),"")</f>
      </c>
      <c r="DZ545">
        <f>IF($GS545&gt;=11,INDEX($DM:$DM,$GR545+11),"")</f>
      </c>
      <c r="EA545">
        <f>IF($GS545&gt;=12,INDEX($DM:$DM,$GR545+12),"")</f>
      </c>
      <c r="EB545">
        <f>IF($GS545&gt;=13,INDEX($DM:$DM,$GR545+13),"")</f>
      </c>
      <c r="EC545">
        <f>IF($GS545&gt;=14,INDEX($DM:$DM,$GR545+14),"")</f>
      </c>
      <c r="ED545">
        <f>IF($GS545&gt;=15,INDEX($DM:$DM,$GR545+15),"")</f>
      </c>
      <c r="EE545">
        <f>IF($GS545&gt;=16,INDEX($DM:$DM,$GR545+16),"")</f>
      </c>
      <c r="EF545">
        <f>IF($GS545&gt;=17,INDEX($DM:$DM,$GR545+17),"")</f>
      </c>
      <c r="EG545">
        <f>IF($GS545&gt;=18,INDEX($DM:$DM,$GR545+18),"")</f>
      </c>
      <c r="EH545">
        <f>IF($GS545&gt;=19,INDEX($DM:$DM,$GR545+19),"")</f>
      </c>
      <c r="EI545">
        <f>IF($GS545&gt;=20,INDEX($DM:$DM,$GR545+20),"")</f>
      </c>
      <c r="EJ545">
        <f>IF($GS545&gt;=21,INDEX($DM:$DM,$GR545+21),"")</f>
      </c>
      <c r="EK545">
        <f>IF($GS545&gt;=22,INDEX($DM:$DM,$GR545+22),"")</f>
      </c>
      <c r="EL545">
        <f>IF($GS545&gt;=23,INDEX($DM:$DM,$GR545+23),"")</f>
      </c>
      <c r="EM545">
        <f>IF($GS545&gt;=24,INDEX($DM:$DM,$GR545+24),"")</f>
      </c>
      <c r="EN545">
        <f>IF($GS545&gt;=25,INDEX($DM:$DM,$GR545+25),"")</f>
      </c>
      <c r="EO545">
        <f>IF($GS545&gt;=26,INDEX($DM:$DM,$GR545+26),"")</f>
      </c>
      <c r="EP545">
        <f>IF($GS545&gt;=27,INDEX($DM:$DM,$GR545+27),"")</f>
      </c>
      <c r="EQ545">
        <f>IF($GS545&gt;=28,INDEX($DM:$DM,$GR545+28),"")</f>
      </c>
      <c r="ER545">
        <f>IF($GS545&gt;=29,INDEX($DM:$DM,$GR545+29),"")</f>
      </c>
      <c r="ES545">
        <f>IF($GS545&gt;=30,INDEX($DM:$DM,$GR545+30),"")</f>
      </c>
      <c r="ET545">
        <f>IF($GS545&gt;=31,INDEX($DM:$DM,$GR545+31),"")</f>
      </c>
      <c r="EU545">
        <f>IF($GS545&gt;=32,INDEX($DM:$DM,$GR545+32),"")</f>
      </c>
      <c r="EV545">
        <f>IF($GS545&gt;=33,INDEX($DM:$DM,$GR545+33),"")</f>
      </c>
      <c r="EW545">
        <f>IF($GS545&gt;=34,INDEX($DM:$DM,$GR545+34),"")</f>
      </c>
      <c r="EX545">
        <f>IF($GS545&gt;=35,INDEX($DM:$DM,$GR545+35),"")</f>
      </c>
      <c r="EY545">
        <f>IF($GS545&gt;=36,INDEX($DM:$DM,$GR545+36),"")</f>
      </c>
      <c r="EZ545">
        <f>IF($GS545&gt;=37,INDEX($DM:$DM,$GR545+37),"")</f>
      </c>
      <c r="FA545">
        <f>IF($GS545&gt;=38,INDEX($DM:$DM,$GR545+38),"")</f>
      </c>
      <c r="FB545">
        <f>IF($GS545&gt;=39,INDEX($DM:$DM,$GR545+39),"")</f>
      </c>
      <c r="FC545">
        <f>IF($GS545&gt;=40,INDEX($DM:$DM,$GR545+40),"")</f>
      </c>
      <c r="FD545">
        <f>IF($GS545&gt;=1,INDEX($DN:$DN,$GR545+1),"")</f>
      </c>
      <c r="FE545">
        <f>IF($GS545&gt;=2,INDEX($DN:$DN,$GR545+2),"")</f>
      </c>
      <c r="FF545">
        <f>IF($GS545&gt;=3,INDEX($DN:$DN,$GR545+3),"")</f>
      </c>
      <c r="FG545">
        <f>IF($GS545&gt;=4,INDEX($DN:$DN,$GR545+4),"")</f>
      </c>
      <c r="FH545">
        <f>IF($GS545&gt;=5,INDEX($DN:$DN,$GR545+5),"")</f>
      </c>
      <c r="FI545">
        <f>IF($GS545&gt;=6,INDEX($DN:$DN,$GR545+6),"")</f>
      </c>
      <c r="FJ545">
        <f>IF($GS545&gt;=7,INDEX($DN:$DN,$GR545+7),"")</f>
      </c>
      <c r="FK545">
        <f>IF($GS545&gt;=8,INDEX($DN:$DN,$GR545+8),"")</f>
      </c>
      <c r="FL545">
        <f>IF($GS545&gt;=9,INDEX($DN:$DN,$GR545+9),"")</f>
      </c>
      <c r="FM545">
        <f>IF($GS545&gt;=10,INDEX($DN:$DN,$GR545+10),"")</f>
      </c>
      <c r="FN545">
        <f>IF($GS545&gt;=11,INDEX($DN:$DN,$GR545+11),"")</f>
      </c>
      <c r="FO545">
        <f>IF($GS545&gt;=12,INDEX($DN:$DN,$GR545+12),"")</f>
      </c>
      <c r="FP545">
        <f>IF($GS545&gt;=13,INDEX($DN:$DN,$GR545+13),"")</f>
      </c>
      <c r="FQ545">
        <f>IF($GS545&gt;=14,INDEX($DN:$DN,$GR545+14),"")</f>
      </c>
      <c r="FR545">
        <f>IF($GS545&gt;=15,INDEX($DN:$DN,$GR545+15),"")</f>
      </c>
      <c r="FS545">
        <f>IF($GS545&gt;=16,INDEX($DN:$DN,$GR545+16),"")</f>
      </c>
      <c r="FT545">
        <f>IF($GS545&gt;=17,INDEX($DN:$DN,$GR545+17),"")</f>
      </c>
      <c r="FU545">
        <f>IF($GS545&gt;=18,INDEX($DN:$DN,$GR545+18),"")</f>
      </c>
      <c r="FV545">
        <f>IF($GS545&gt;=19,INDEX($DN:$DN,$GR545+19),"")</f>
      </c>
      <c r="FW545">
        <f>IF($GS545&gt;=20,INDEX($DN:$DN,$GR545+20),"")</f>
      </c>
      <c r="FX545">
        <f>IF($GS545&gt;=21,INDEX($DN:$DN,$GR545+21),"")</f>
      </c>
      <c r="FY545">
        <f>IF($GS545&gt;=22,INDEX($DN:$DN,$GR545+22),"")</f>
      </c>
      <c r="FZ545">
        <f>IF($GS545&gt;=23,INDEX($DN:$DN,$GR545+23),"")</f>
      </c>
      <c r="GA545">
        <f>IF($GS545&gt;=24,INDEX($DN:$DN,$GR545+24),"")</f>
      </c>
      <c r="GB545">
        <f>IF($GS545&gt;=25,INDEX($DN:$DN,$GR545+25),"")</f>
      </c>
      <c r="GC545">
        <f>IF($GS545&gt;=26,INDEX($DN:$DN,$GR545+26),"")</f>
      </c>
      <c r="GD545">
        <f>IF($GS545&gt;=27,INDEX($DN:$DN,$GR545+27),"")</f>
      </c>
      <c r="GE545">
        <f>IF($GS545&gt;=28,INDEX($DN:$DN,$GR545+28),"")</f>
      </c>
      <c r="GF545">
        <f>IF($GS545&gt;=29,INDEX($DN:$DN,$GR545+29),"")</f>
      </c>
      <c r="GG545">
        <f>IF($GS545&gt;=30,INDEX($DN:$DN,$GR545+30),"")</f>
      </c>
      <c r="GH545">
        <f>IF($GS545&gt;=31,INDEX($DN:$DN,$GR545+31),"")</f>
      </c>
      <c r="GI545">
        <f>IF($GS545&gt;=32,INDEX($DN:$DN,$GR545+32),"")</f>
      </c>
      <c r="GJ545">
        <f>IF($GS545&gt;=33,INDEX($DN:$DN,$GR545+33),"")</f>
      </c>
      <c r="GK545">
        <f>IF($GS545&gt;=34,INDEX($DN:$DN,$GR545+34),"")</f>
      </c>
      <c r="GL545">
        <f>IF($GS545&gt;=35,INDEX($DN:$DN,$GR545+35),"")</f>
      </c>
      <c r="GM545">
        <f>IF($GS545&gt;=36,INDEX($DN:$DN,$GR545+36),"")</f>
      </c>
      <c r="GN545">
        <f>IF($GS545&gt;=37,INDEX($DN:$DN,$GR545+37),"")</f>
      </c>
      <c r="GO545">
        <f>IF($GS545&gt;=38,INDEX($DN:$DN,$GR545+38),"")</f>
      </c>
      <c r="GP545">
        <f>IF($GS545&gt;=39,INDEX($DN:$DN,$GR545+39),"")</f>
      </c>
      <c r="GQ545">
        <f>IF($GS545&gt;=40,INDEX($DN:$DN,$GR545+40),"")</f>
      </c>
      <c r="GR545">
        <f>IFERROR(MATCH($DL545,$DM$2:$DM$148,0)+1,0)</f>
      </c>
      <c r="GS545">
        <f>IFERROR(INDEX($DO$2:$DO$148,MATCH($DL545,$DM$2:$DM$148,0)),0)</f>
      </c>
      <c r="GT545">
        <f>IFERROR(MATCH($Z545,$DP$545:$FC$545,0),0)</f>
      </c>
      <c r="GU545">
        <f>IF($GT545&gt;0,INDEX($FD$545:$GQ$545,$GT545),"")</f>
      </c>
      <c r="GX545">
        <f>IF($JG545&gt;=1,INDEX($GV:$GV,$JF545+1),"")</f>
      </c>
      <c r="GY545">
        <f>IF($JG545&gt;=2,INDEX($GV:$GV,$JF545+2),"")</f>
      </c>
      <c r="GZ545">
        <f>IF($JG545&gt;=3,INDEX($GV:$GV,$JF545+3),"")</f>
      </c>
      <c r="HA545">
        <f>IF($JG545&gt;=4,INDEX($GV:$GV,$JF545+4),"")</f>
      </c>
      <c r="HB545">
        <f>IF($JG545&gt;=5,INDEX($GV:$GV,$JF545+5),"")</f>
      </c>
      <c r="HC545">
        <f>IF($JG545&gt;=6,INDEX($GV:$GV,$JF545+6),"")</f>
      </c>
      <c r="HD545">
        <f>IF($JG545&gt;=7,INDEX($GV:$GV,$JF545+7),"")</f>
      </c>
      <c r="HE545">
        <f>IF($JG545&gt;=8,INDEX($GV:$GV,$JF545+8),"")</f>
      </c>
      <c r="HF545">
        <f>IF($JG545&gt;=9,INDEX($GV:$GV,$JF545+9),"")</f>
      </c>
      <c r="HG545">
        <f>IF($JG545&gt;=10,INDEX($GV:$GV,$JF545+10),"")</f>
      </c>
      <c r="HH545">
        <f>IF($JG545&gt;=11,INDEX($GV:$GV,$JF545+11),"")</f>
      </c>
      <c r="HI545">
        <f>IF($JG545&gt;=12,INDEX($GV:$GV,$JF545+12),"")</f>
      </c>
      <c r="HJ545">
        <f>IF($JG545&gt;=13,INDEX($GV:$GV,$JF545+13),"")</f>
      </c>
      <c r="HK545">
        <f>IF($JG545&gt;=14,INDEX($GV:$GV,$JF545+14),"")</f>
      </c>
      <c r="HL545">
        <f>IF($JG545&gt;=15,INDEX($GV:$GV,$JF545+15),"")</f>
      </c>
      <c r="HM545">
        <f>IF($JG545&gt;=16,INDEX($GV:$GV,$JF545+16),"")</f>
      </c>
      <c r="HN545">
        <f>IF($JG545&gt;=17,INDEX($GV:$GV,$JF545+17),"")</f>
      </c>
      <c r="HO545">
        <f>IF($JG545&gt;=18,INDEX($GV:$GV,$JF545+18),"")</f>
      </c>
      <c r="HP545">
        <f>IF($JG545&gt;=19,INDEX($GV:$GV,$JF545+19),"")</f>
      </c>
      <c r="HQ545">
        <f>IF($JG545&gt;=20,INDEX($GV:$GV,$JF545+20),"")</f>
      </c>
      <c r="HR545">
        <f>IF($JG545&gt;=21,INDEX($GV:$GV,$JF545+21),"")</f>
      </c>
      <c r="HS545">
        <f>IF($JG545&gt;=22,INDEX($GV:$GV,$JF545+22),"")</f>
      </c>
      <c r="HT545">
        <f>IF($JG545&gt;=23,INDEX($GV:$GV,$JF545+23),"")</f>
      </c>
      <c r="HU545">
        <f>IF($JG545&gt;=24,INDEX($GV:$GV,$JF545+24),"")</f>
      </c>
      <c r="HV545">
        <f>IF($JG545&gt;=25,INDEX($GV:$GV,$JF545+25),"")</f>
      </c>
      <c r="HW545">
        <f>IF($JG545&gt;=26,INDEX($GV:$GV,$JF545+26),"")</f>
      </c>
      <c r="HX545">
        <f>IF($JG545&gt;=27,INDEX($GV:$GV,$JF545+27),"")</f>
      </c>
      <c r="HY545">
        <f>IF($JG545&gt;=28,INDEX($GV:$GV,$JF545+28),"")</f>
      </c>
      <c r="HZ545">
        <f>IF($JG545&gt;=29,INDEX($GV:$GV,$JF545+29),"")</f>
      </c>
      <c r="IA545">
        <f>IF($JG545&gt;=30,INDEX($GV:$GV,$JF545+30),"")</f>
      </c>
      <c r="IB545">
        <f>IF($JG545&gt;=31,INDEX($GV:$GV,$JF545+31),"")</f>
      </c>
      <c r="IC545">
        <f>IF($JG545&gt;=32,INDEX($GV:$GV,$JF545+32),"")</f>
      </c>
      <c r="ID545">
        <f>IF($JG545&gt;=33,INDEX($GV:$GV,$JF545+33),"")</f>
      </c>
      <c r="IE545">
        <f>IF($JG545&gt;=34,INDEX($GV:$GV,$JF545+34),"")</f>
      </c>
      <c r="IF545">
        <f>IF($JG545&gt;=35,INDEX($GV:$GV,$JF545+35),"")</f>
      </c>
      <c r="IG545">
        <f>IF($JG545&gt;=36,INDEX($GV:$GV,$JF545+36),"")</f>
      </c>
      <c r="IH545">
        <f>IF($JG545&gt;=37,INDEX($GV:$GV,$JF545+37),"")</f>
      </c>
      <c r="II545">
        <f>IF($JG545&gt;=38,INDEX($GV:$GV,$JF545+38),"")</f>
      </c>
      <c r="IJ545">
        <f>IF($JG545&gt;=39,INDEX($GV:$GV,$JF545+39),"")</f>
      </c>
      <c r="IK545">
        <f>IF($JG545&gt;=40,INDEX($GV:$GV,$JF545+40),"")</f>
      </c>
      <c r="IL545">
        <f>IF($JG545&gt;=41,INDEX($GV:$GV,$JF545+41),"")</f>
      </c>
      <c r="IM545">
        <f>IF($JG545&gt;=42,INDEX($GV:$GV,$JF545+42),"")</f>
      </c>
      <c r="IN545">
        <f>IF($JG545&gt;=43,INDEX($GV:$GV,$JF545+43),"")</f>
      </c>
      <c r="IO545">
        <f>IF($JG545&gt;=44,INDEX($GV:$GV,$JF545+44),"")</f>
      </c>
      <c r="IP545">
        <f>IF($JG545&gt;=45,INDEX($GV:$GV,$JF545+45),"")</f>
      </c>
      <c r="IQ545">
        <f>IF($JG545&gt;=46,INDEX($GV:$GV,$JF545+46),"")</f>
      </c>
      <c r="IR545">
        <f>IF($JG545&gt;=47,INDEX($GV:$GV,$JF545+47),"")</f>
      </c>
      <c r="IS545">
        <f>IF($JG545&gt;=48,INDEX($GV:$GV,$JF545+48),"")</f>
      </c>
      <c r="IT545">
        <f>IF($JG545&gt;=49,INDEX($GV:$GV,$JF545+49),"")</f>
      </c>
      <c r="IU545">
        <f>IF($JG545&gt;=50,INDEX($GV:$GV,$JF545+50),"")</f>
      </c>
      <c r="IV545">
        <f>IF($JG545&gt;=51,INDEX($GV:$GV,$JF545+51),"")</f>
      </c>
      <c r="IW545">
        <f>IF($JG545&gt;=52,INDEX($GV:$GV,$JF545+52),"")</f>
      </c>
      <c r="IX545">
        <f>IF($JG545&gt;=53,INDEX($GV:$GV,$JF545+53),"")</f>
      </c>
      <c r="IY545">
        <f>IF($JG545&gt;=54,INDEX($GV:$GV,$JF545+54),"")</f>
      </c>
      <c r="IZ545">
        <f>IF($JG545&gt;=55,INDEX($GV:$GV,$JF545+55),"")</f>
      </c>
      <c r="JA545">
        <f>IF($JG545&gt;=56,INDEX($GV:$GV,$JF545+56),"")</f>
      </c>
      <c r="JB545">
        <f>IF($JG545&gt;=57,INDEX($GV:$GV,$JF545+57),"")</f>
      </c>
      <c r="JC545">
        <f>IF($JG545&gt;=58,INDEX($GV:$GV,$JF545+58),"")</f>
      </c>
      <c r="JD545">
        <f>IF($JG545&gt;=59,INDEX($GV:$GV,$JF545+59),"")</f>
      </c>
      <c r="JE545">
        <f>IF($JG545&gt;=60,INDEX($GV:$GV,$JF545+60),"")</f>
      </c>
      <c r="JF545">
        <f>IFERROR(MATCH($GU545,$GV$2:$GV$322,0)+1,0)</f>
      </c>
      <c r="JG545">
        <f>IFERROR(INDEX($GW$2:$GW$322,MATCH($GU545,$GV$2:$GV$322,0)),0)</f>
      </c>
      <c r="JH545" t="s">
        <v>44</v>
      </c>
      <c r="JI545" t="s">
        <v>44</v>
      </c>
    </row>
    <row r="546" spans="1:269" x14ac:dyDescent="0.25">
      <c r="R546">
        <f>IF(OR($U546="",$Q546=""),"",IFERROR($U546/$Q546,0))</f>
      </c>
      <c r="S546">
        <f>IF($U546="","",
SUM($T546,$V546,$AA546,$W546,$Y546)*
(1-IF($AB546="",0,VALUE($AB546)/100)))</f>
      </c>
      <c r="T546">
        <f>IF($U546="","",$U546)</f>
      </c>
      <c r="V546">
        <f>IF($U546="","",
IF($O546="","",
IF(ISNUMBER(SEARCH("exempt",LOWER($O546))),0,
$U546*(VALUE(SUBSTITUTE($O546,"%",""))/100))))</f>
      </c>
      <c r="AC546">
        <f>IFERROR(IF(FIND(" - ",$K546)&gt;0,MID($K546,FIND(" - ",$K546)+3,LEN($K546)),""),"")</f>
      </c>
      <c r="AL546" t="s">
        <v>1445</v>
      </c>
      <c r="AT546">
        <f>IFERROR(LEFT($K546,FIND(" - ",$K546)-1),$K546)</f>
      </c>
      <c r="AW546">
        <f>IF($CL546&gt;=1,INDEX($AU:$AU,$CK546+1),"")</f>
      </c>
      <c r="AX546">
        <f>IF($CL546&gt;=2,INDEX($AU:$AU,$CK546+2),"")</f>
      </c>
      <c r="AY546">
        <f>IF($CL546&gt;=3,INDEX($AU:$AU,$CK546+3),"")</f>
      </c>
      <c r="AZ546">
        <f>IF($CL546&gt;=4,INDEX($AU:$AU,$CK546+4),"")</f>
      </c>
      <c r="BA546">
        <f>IF($CL546&gt;=5,INDEX($AU:$AU,$CK546+5),"")</f>
      </c>
      <c r="BB546">
        <f>IF($CL546&gt;=6,INDEX($AU:$AU,$CK546+6),"")</f>
      </c>
      <c r="BC546">
        <f>IF($CL546&gt;=7,INDEX($AU:$AU,$CK546+7),"")</f>
      </c>
      <c r="BD546">
        <f>IF($CL546&gt;=8,INDEX($AU:$AU,$CK546+8),"")</f>
      </c>
      <c r="BE546">
        <f>IF($CL546&gt;=9,INDEX($AU:$AU,$CK546+9),"")</f>
      </c>
      <c r="BF546">
        <f>IF($CL546&gt;=10,INDEX($AU:$AU,$CK546+10),"")</f>
      </c>
      <c r="BG546">
        <f>IF($CL546&gt;=11,INDEX($AU:$AU,$CK546+11),"")</f>
      </c>
      <c r="BH546">
        <f>IF($CL546&gt;=12,INDEX($AU:$AU,$CK546+12),"")</f>
      </c>
      <c r="BI546">
        <f>IF($CL546&gt;=13,INDEX($AU:$AU,$CK546+13),"")</f>
      </c>
      <c r="BJ546">
        <f>IF($CL546&gt;=14,INDEX($AU:$AU,$CK546+14),"")</f>
      </c>
      <c r="BK546">
        <f>IF($CL546&gt;=15,INDEX($AU:$AU,$CK546+15),"")</f>
      </c>
      <c r="BL546">
        <f>IF($CL546&gt;=16,INDEX($AU:$AU,$CK546+16),"")</f>
      </c>
      <c r="BM546">
        <f>IF($CL546&gt;=17,INDEX($AU:$AU,$CK546+17),"")</f>
      </c>
      <c r="BN546">
        <f>IF($CL546&gt;=18,INDEX($AU:$AU,$CK546+18),"")</f>
      </c>
      <c r="BO546">
        <f>IF($CL546&gt;=19,INDEX($AU:$AU,$CK546+19),"")</f>
      </c>
      <c r="BP546">
        <f>IF($CL546&gt;=20,INDEX($AU:$AU,$CK546+20),"")</f>
      </c>
      <c r="BQ546">
        <f>IF($CL546&gt;=21,INDEX($AU:$AU,$CK546+21),"")</f>
      </c>
      <c r="BR546">
        <f>IF($CL546&gt;=22,INDEX($AU:$AU,$CK546+22),"")</f>
      </c>
      <c r="BS546">
        <f>IF($CL546&gt;=23,INDEX($AU:$AU,$CK546+23),"")</f>
      </c>
      <c r="BT546">
        <f>IF($CL546&gt;=24,INDEX($AU:$AU,$CK546+24),"")</f>
      </c>
      <c r="BU546">
        <f>IF($CL546&gt;=25,INDEX($AU:$AU,$CK546+25),"")</f>
      </c>
      <c r="BV546">
        <f>IF($CL546&gt;=26,INDEX($AU:$AU,$CK546+26),"")</f>
      </c>
      <c r="BW546">
        <f>IF($CL546&gt;=27,INDEX($AU:$AU,$CK546+27),"")</f>
      </c>
      <c r="BX546">
        <f>IF($CL546&gt;=28,INDEX($AU:$AU,$CK546+28),"")</f>
      </c>
      <c r="BY546">
        <f>IF($CL546&gt;=29,INDEX($AU:$AU,$CK546+29),"")</f>
      </c>
      <c r="BZ546">
        <f>IF($CL546&gt;=30,INDEX($AU:$AU,$CK546+30),"")</f>
      </c>
      <c r="CA546">
        <f>IF($CL546&gt;=31,INDEX($AU:$AU,$CK546+31),"")</f>
      </c>
      <c r="CB546">
        <f>IF($CL546&gt;=32,INDEX($AU:$AU,$CK546+32),"")</f>
      </c>
      <c r="CC546">
        <f>IF($CL546&gt;=33,INDEX($AU:$AU,$CK546+33),"")</f>
      </c>
      <c r="CD546">
        <f>IF($CL546&gt;=34,INDEX($AU:$AU,$CK546+34),"")</f>
      </c>
      <c r="CE546">
        <f>IF($CL546&gt;=35,INDEX($AU:$AU,$CK546+35),"")</f>
      </c>
      <c r="CF546">
        <f>IF($CL546&gt;=36,INDEX($AU:$AU,$CK546+36),"")</f>
      </c>
      <c r="CG546">
        <f>IF($CL546&gt;=37,INDEX($AU:$AU,$CK546+37),"")</f>
      </c>
      <c r="CH546">
        <f>IF($CL546&gt;=38,INDEX($AU:$AU,$CK546+38),"")</f>
      </c>
      <c r="CI546">
        <f>IF($CL546&gt;=39,INDEX($AU:$AU,$CK546+39),"")</f>
      </c>
      <c r="CJ546">
        <f>IF($CL546&gt;=40,INDEX($AU:$AU,$CK546+40),"")</f>
      </c>
      <c r="CK546">
        <f>IFERROR(MATCH($AT546,$AU$2:$AU$133,0)+1,0)</f>
      </c>
      <c r="CL546">
        <f>IFERROR(INDEX($AV$2:$AV$133,MATCH($AT546,$AU$2:$AU$133,0)),0)</f>
      </c>
      <c r="CM546">
        <f>IFERROR(LEFT($L546,FIND(" - ",$L546)-1),$L546)</f>
      </c>
      <c r="CN546" t="s">
        <v>149</v>
      </c>
      <c r="CP546">
        <f>IF($DK546&gt;=1,INDEX($CN:$CN,$DJ546+1),"")</f>
      </c>
      <c r="CQ546">
        <f>IF($DK546&gt;=2,INDEX($CN:$CN,$DJ546+2),"")</f>
      </c>
      <c r="CR546">
        <f>IF($DK546&gt;=3,INDEX($CN:$CN,$DJ546+3),"")</f>
      </c>
      <c r="CS546">
        <f>IF($DK546&gt;=4,INDEX($CN:$CN,$DJ546+4),"")</f>
      </c>
      <c r="CT546">
        <f>IF($DK546&gt;=5,INDEX($CN:$CN,$DJ546+5),"")</f>
      </c>
      <c r="CU546">
        <f>IF($DK546&gt;=6,INDEX($CN:$CN,$DJ546+6),"")</f>
      </c>
      <c r="CV546">
        <f>IF($DK546&gt;=7,INDEX($CN:$CN,$DJ546+7),"")</f>
      </c>
      <c r="CW546">
        <f>IF($DK546&gt;=8,INDEX($CN:$CN,$DJ546+8),"")</f>
      </c>
      <c r="CX546">
        <f>IF($DK546&gt;=9,INDEX($CN:$CN,$DJ546+9),"")</f>
      </c>
      <c r="CY546">
        <f>IF($DK546&gt;=10,INDEX($CN:$CN,$DJ546+10),"")</f>
      </c>
      <c r="CZ546">
        <f>IF($DK546&gt;=11,INDEX($CN:$CN,$DJ546+11),"")</f>
      </c>
      <c r="DA546">
        <f>IF($DK546&gt;=12,INDEX($CN:$CN,$DJ546+12),"")</f>
      </c>
      <c r="DB546">
        <f>IF($DK546&gt;=13,INDEX($CN:$CN,$DJ546+13),"")</f>
      </c>
      <c r="DC546">
        <f>IF($DK546&gt;=14,INDEX($CN:$CN,$DJ546+14),"")</f>
      </c>
      <c r="DD546">
        <f>IF($DK546&gt;=15,INDEX($CN:$CN,$DJ546+15),"")</f>
      </c>
      <c r="DE546">
        <f>IF($DK546&gt;=16,INDEX($CN:$CN,$DJ546+16),"")</f>
      </c>
      <c r="DF546">
        <f>IF($DK546&gt;=17,INDEX($CN:$CN,$DJ546+17),"")</f>
      </c>
      <c r="DG546">
        <f>IF($DK546&gt;=18,INDEX($CN:$CN,$DJ546+18),"")</f>
      </c>
      <c r="DH546">
        <f>IF($DK546&gt;=19,INDEX($CN:$CN,$DJ546+19),"")</f>
      </c>
      <c r="DI546">
        <f>IF($DK546&gt;=20,INDEX($CN:$CN,$DJ546+20),"")</f>
      </c>
      <c r="DJ546">
        <f>IFERROR(MATCH($CM546,$CN$2:$CN$1089,0)+1,0)</f>
      </c>
      <c r="DK546">
        <f>IFERROR(INDEX($CO$2:$CO$1089,MATCH($CM546,$CN$2:$CN$1089,0)),0)</f>
      </c>
      <c r="DL546">
        <f>IFERROR(INDEX($AS:$AS,MATCH($O546,$AR:$AR,0))&amp;"","")</f>
      </c>
      <c r="DP546">
        <f>IF($GS546&gt;=1,INDEX($DM:$DM,$GR546+1),"")</f>
      </c>
      <c r="DQ546">
        <f>IF($GS546&gt;=2,INDEX($DM:$DM,$GR546+2),"")</f>
      </c>
      <c r="DR546">
        <f>IF($GS546&gt;=3,INDEX($DM:$DM,$GR546+3),"")</f>
      </c>
      <c r="DS546">
        <f>IF($GS546&gt;=4,INDEX($DM:$DM,$GR546+4),"")</f>
      </c>
      <c r="DT546">
        <f>IF($GS546&gt;=5,INDEX($DM:$DM,$GR546+5),"")</f>
      </c>
      <c r="DU546">
        <f>IF($GS546&gt;=6,INDEX($DM:$DM,$GR546+6),"")</f>
      </c>
      <c r="DV546">
        <f>IF($GS546&gt;=7,INDEX($DM:$DM,$GR546+7),"")</f>
      </c>
      <c r="DW546">
        <f>IF($GS546&gt;=8,INDEX($DM:$DM,$GR546+8),"")</f>
      </c>
      <c r="DX546">
        <f>IF($GS546&gt;=9,INDEX($DM:$DM,$GR546+9),"")</f>
      </c>
      <c r="DY546">
        <f>IF($GS546&gt;=10,INDEX($DM:$DM,$GR546+10),"")</f>
      </c>
      <c r="DZ546">
        <f>IF($GS546&gt;=11,INDEX($DM:$DM,$GR546+11),"")</f>
      </c>
      <c r="EA546">
        <f>IF($GS546&gt;=12,INDEX($DM:$DM,$GR546+12),"")</f>
      </c>
      <c r="EB546">
        <f>IF($GS546&gt;=13,INDEX($DM:$DM,$GR546+13),"")</f>
      </c>
      <c r="EC546">
        <f>IF($GS546&gt;=14,INDEX($DM:$DM,$GR546+14),"")</f>
      </c>
      <c r="ED546">
        <f>IF($GS546&gt;=15,INDEX($DM:$DM,$GR546+15),"")</f>
      </c>
      <c r="EE546">
        <f>IF($GS546&gt;=16,INDEX($DM:$DM,$GR546+16),"")</f>
      </c>
      <c r="EF546">
        <f>IF($GS546&gt;=17,INDEX($DM:$DM,$GR546+17),"")</f>
      </c>
      <c r="EG546">
        <f>IF($GS546&gt;=18,INDEX($DM:$DM,$GR546+18),"")</f>
      </c>
      <c r="EH546">
        <f>IF($GS546&gt;=19,INDEX($DM:$DM,$GR546+19),"")</f>
      </c>
      <c r="EI546">
        <f>IF($GS546&gt;=20,INDEX($DM:$DM,$GR546+20),"")</f>
      </c>
      <c r="EJ546">
        <f>IF($GS546&gt;=21,INDEX($DM:$DM,$GR546+21),"")</f>
      </c>
      <c r="EK546">
        <f>IF($GS546&gt;=22,INDEX($DM:$DM,$GR546+22),"")</f>
      </c>
      <c r="EL546">
        <f>IF($GS546&gt;=23,INDEX($DM:$DM,$GR546+23),"")</f>
      </c>
      <c r="EM546">
        <f>IF($GS546&gt;=24,INDEX($DM:$DM,$GR546+24),"")</f>
      </c>
      <c r="EN546">
        <f>IF($GS546&gt;=25,INDEX($DM:$DM,$GR546+25),"")</f>
      </c>
      <c r="EO546">
        <f>IF($GS546&gt;=26,INDEX($DM:$DM,$GR546+26),"")</f>
      </c>
      <c r="EP546">
        <f>IF($GS546&gt;=27,INDEX($DM:$DM,$GR546+27),"")</f>
      </c>
      <c r="EQ546">
        <f>IF($GS546&gt;=28,INDEX($DM:$DM,$GR546+28),"")</f>
      </c>
      <c r="ER546">
        <f>IF($GS546&gt;=29,INDEX($DM:$DM,$GR546+29),"")</f>
      </c>
      <c r="ES546">
        <f>IF($GS546&gt;=30,INDEX($DM:$DM,$GR546+30),"")</f>
      </c>
      <c r="ET546">
        <f>IF($GS546&gt;=31,INDEX($DM:$DM,$GR546+31),"")</f>
      </c>
      <c r="EU546">
        <f>IF($GS546&gt;=32,INDEX($DM:$DM,$GR546+32),"")</f>
      </c>
      <c r="EV546">
        <f>IF($GS546&gt;=33,INDEX($DM:$DM,$GR546+33),"")</f>
      </c>
      <c r="EW546">
        <f>IF($GS546&gt;=34,INDEX($DM:$DM,$GR546+34),"")</f>
      </c>
      <c r="EX546">
        <f>IF($GS546&gt;=35,INDEX($DM:$DM,$GR546+35),"")</f>
      </c>
      <c r="EY546">
        <f>IF($GS546&gt;=36,INDEX($DM:$DM,$GR546+36),"")</f>
      </c>
      <c r="EZ546">
        <f>IF($GS546&gt;=37,INDEX($DM:$DM,$GR546+37),"")</f>
      </c>
      <c r="FA546">
        <f>IF($GS546&gt;=38,INDEX($DM:$DM,$GR546+38),"")</f>
      </c>
      <c r="FB546">
        <f>IF($GS546&gt;=39,INDEX($DM:$DM,$GR546+39),"")</f>
      </c>
      <c r="FC546">
        <f>IF($GS546&gt;=40,INDEX($DM:$DM,$GR546+40),"")</f>
      </c>
      <c r="FD546">
        <f>IF($GS546&gt;=1,INDEX($DN:$DN,$GR546+1),"")</f>
      </c>
      <c r="FE546">
        <f>IF($GS546&gt;=2,INDEX($DN:$DN,$GR546+2),"")</f>
      </c>
      <c r="FF546">
        <f>IF($GS546&gt;=3,INDEX($DN:$DN,$GR546+3),"")</f>
      </c>
      <c r="FG546">
        <f>IF($GS546&gt;=4,INDEX($DN:$DN,$GR546+4),"")</f>
      </c>
      <c r="FH546">
        <f>IF($GS546&gt;=5,INDEX($DN:$DN,$GR546+5),"")</f>
      </c>
      <c r="FI546">
        <f>IF($GS546&gt;=6,INDEX($DN:$DN,$GR546+6),"")</f>
      </c>
      <c r="FJ546">
        <f>IF($GS546&gt;=7,INDEX($DN:$DN,$GR546+7),"")</f>
      </c>
      <c r="FK546">
        <f>IF($GS546&gt;=8,INDEX($DN:$DN,$GR546+8),"")</f>
      </c>
      <c r="FL546">
        <f>IF($GS546&gt;=9,INDEX($DN:$DN,$GR546+9),"")</f>
      </c>
      <c r="FM546">
        <f>IF($GS546&gt;=10,INDEX($DN:$DN,$GR546+10),"")</f>
      </c>
      <c r="FN546">
        <f>IF($GS546&gt;=11,INDEX($DN:$DN,$GR546+11),"")</f>
      </c>
      <c r="FO546">
        <f>IF($GS546&gt;=12,INDEX($DN:$DN,$GR546+12),"")</f>
      </c>
      <c r="FP546">
        <f>IF($GS546&gt;=13,INDEX($DN:$DN,$GR546+13),"")</f>
      </c>
      <c r="FQ546">
        <f>IF($GS546&gt;=14,INDEX($DN:$DN,$GR546+14),"")</f>
      </c>
      <c r="FR546">
        <f>IF($GS546&gt;=15,INDEX($DN:$DN,$GR546+15),"")</f>
      </c>
      <c r="FS546">
        <f>IF($GS546&gt;=16,INDEX($DN:$DN,$GR546+16),"")</f>
      </c>
      <c r="FT546">
        <f>IF($GS546&gt;=17,INDEX($DN:$DN,$GR546+17),"")</f>
      </c>
      <c r="FU546">
        <f>IF($GS546&gt;=18,INDEX($DN:$DN,$GR546+18),"")</f>
      </c>
      <c r="FV546">
        <f>IF($GS546&gt;=19,INDEX($DN:$DN,$GR546+19),"")</f>
      </c>
      <c r="FW546">
        <f>IF($GS546&gt;=20,INDEX($DN:$DN,$GR546+20),"")</f>
      </c>
      <c r="FX546">
        <f>IF($GS546&gt;=21,INDEX($DN:$DN,$GR546+21),"")</f>
      </c>
      <c r="FY546">
        <f>IF($GS546&gt;=22,INDEX($DN:$DN,$GR546+22),"")</f>
      </c>
      <c r="FZ546">
        <f>IF($GS546&gt;=23,INDEX($DN:$DN,$GR546+23),"")</f>
      </c>
      <c r="GA546">
        <f>IF($GS546&gt;=24,INDEX($DN:$DN,$GR546+24),"")</f>
      </c>
      <c r="GB546">
        <f>IF($GS546&gt;=25,INDEX($DN:$DN,$GR546+25),"")</f>
      </c>
      <c r="GC546">
        <f>IF($GS546&gt;=26,INDEX($DN:$DN,$GR546+26),"")</f>
      </c>
      <c r="GD546">
        <f>IF($GS546&gt;=27,INDEX($DN:$DN,$GR546+27),"")</f>
      </c>
      <c r="GE546">
        <f>IF($GS546&gt;=28,INDEX($DN:$DN,$GR546+28),"")</f>
      </c>
      <c r="GF546">
        <f>IF($GS546&gt;=29,INDEX($DN:$DN,$GR546+29),"")</f>
      </c>
      <c r="GG546">
        <f>IF($GS546&gt;=30,INDEX($DN:$DN,$GR546+30),"")</f>
      </c>
      <c r="GH546">
        <f>IF($GS546&gt;=31,INDEX($DN:$DN,$GR546+31),"")</f>
      </c>
      <c r="GI546">
        <f>IF($GS546&gt;=32,INDEX($DN:$DN,$GR546+32),"")</f>
      </c>
      <c r="GJ546">
        <f>IF($GS546&gt;=33,INDEX($DN:$DN,$GR546+33),"")</f>
      </c>
      <c r="GK546">
        <f>IF($GS546&gt;=34,INDEX($DN:$DN,$GR546+34),"")</f>
      </c>
      <c r="GL546">
        <f>IF($GS546&gt;=35,INDEX($DN:$DN,$GR546+35),"")</f>
      </c>
      <c r="GM546">
        <f>IF($GS546&gt;=36,INDEX($DN:$DN,$GR546+36),"")</f>
      </c>
      <c r="GN546">
        <f>IF($GS546&gt;=37,INDEX($DN:$DN,$GR546+37),"")</f>
      </c>
      <c r="GO546">
        <f>IF($GS546&gt;=38,INDEX($DN:$DN,$GR546+38),"")</f>
      </c>
      <c r="GP546">
        <f>IF($GS546&gt;=39,INDEX($DN:$DN,$GR546+39),"")</f>
      </c>
      <c r="GQ546">
        <f>IF($GS546&gt;=40,INDEX($DN:$DN,$GR546+40),"")</f>
      </c>
      <c r="GR546">
        <f>IFERROR(MATCH($DL546,$DM$2:$DM$148,0)+1,0)</f>
      </c>
      <c r="GS546">
        <f>IFERROR(INDEX($DO$2:$DO$148,MATCH($DL546,$DM$2:$DM$148,0)),0)</f>
      </c>
      <c r="GT546">
        <f>IFERROR(MATCH($Z546,$DP$546:$FC$546,0),0)</f>
      </c>
      <c r="GU546">
        <f>IF($GT546&gt;0,INDEX($FD$546:$GQ$546,$GT546),"")</f>
      </c>
      <c r="GX546">
        <f>IF($JG546&gt;=1,INDEX($GV:$GV,$JF546+1),"")</f>
      </c>
      <c r="GY546">
        <f>IF($JG546&gt;=2,INDEX($GV:$GV,$JF546+2),"")</f>
      </c>
      <c r="GZ546">
        <f>IF($JG546&gt;=3,INDEX($GV:$GV,$JF546+3),"")</f>
      </c>
      <c r="HA546">
        <f>IF($JG546&gt;=4,INDEX($GV:$GV,$JF546+4),"")</f>
      </c>
      <c r="HB546">
        <f>IF($JG546&gt;=5,INDEX($GV:$GV,$JF546+5),"")</f>
      </c>
      <c r="HC546">
        <f>IF($JG546&gt;=6,INDEX($GV:$GV,$JF546+6),"")</f>
      </c>
      <c r="HD546">
        <f>IF($JG546&gt;=7,INDEX($GV:$GV,$JF546+7),"")</f>
      </c>
      <c r="HE546">
        <f>IF($JG546&gt;=8,INDEX($GV:$GV,$JF546+8),"")</f>
      </c>
      <c r="HF546">
        <f>IF($JG546&gt;=9,INDEX($GV:$GV,$JF546+9),"")</f>
      </c>
      <c r="HG546">
        <f>IF($JG546&gt;=10,INDEX($GV:$GV,$JF546+10),"")</f>
      </c>
      <c r="HH546">
        <f>IF($JG546&gt;=11,INDEX($GV:$GV,$JF546+11),"")</f>
      </c>
      <c r="HI546">
        <f>IF($JG546&gt;=12,INDEX($GV:$GV,$JF546+12),"")</f>
      </c>
      <c r="HJ546">
        <f>IF($JG546&gt;=13,INDEX($GV:$GV,$JF546+13),"")</f>
      </c>
      <c r="HK546">
        <f>IF($JG546&gt;=14,INDEX($GV:$GV,$JF546+14),"")</f>
      </c>
      <c r="HL546">
        <f>IF($JG546&gt;=15,INDEX($GV:$GV,$JF546+15),"")</f>
      </c>
      <c r="HM546">
        <f>IF($JG546&gt;=16,INDEX($GV:$GV,$JF546+16),"")</f>
      </c>
      <c r="HN546">
        <f>IF($JG546&gt;=17,INDEX($GV:$GV,$JF546+17),"")</f>
      </c>
      <c r="HO546">
        <f>IF($JG546&gt;=18,INDEX($GV:$GV,$JF546+18),"")</f>
      </c>
      <c r="HP546">
        <f>IF($JG546&gt;=19,INDEX($GV:$GV,$JF546+19),"")</f>
      </c>
      <c r="HQ546">
        <f>IF($JG546&gt;=20,INDEX($GV:$GV,$JF546+20),"")</f>
      </c>
      <c r="HR546">
        <f>IF($JG546&gt;=21,INDEX($GV:$GV,$JF546+21),"")</f>
      </c>
      <c r="HS546">
        <f>IF($JG546&gt;=22,INDEX($GV:$GV,$JF546+22),"")</f>
      </c>
      <c r="HT546">
        <f>IF($JG546&gt;=23,INDEX($GV:$GV,$JF546+23),"")</f>
      </c>
      <c r="HU546">
        <f>IF($JG546&gt;=24,INDEX($GV:$GV,$JF546+24),"")</f>
      </c>
      <c r="HV546">
        <f>IF($JG546&gt;=25,INDEX($GV:$GV,$JF546+25),"")</f>
      </c>
      <c r="HW546">
        <f>IF($JG546&gt;=26,INDEX($GV:$GV,$JF546+26),"")</f>
      </c>
      <c r="HX546">
        <f>IF($JG546&gt;=27,INDEX($GV:$GV,$JF546+27),"")</f>
      </c>
      <c r="HY546">
        <f>IF($JG546&gt;=28,INDEX($GV:$GV,$JF546+28),"")</f>
      </c>
      <c r="HZ546">
        <f>IF($JG546&gt;=29,INDEX($GV:$GV,$JF546+29),"")</f>
      </c>
      <c r="IA546">
        <f>IF($JG546&gt;=30,INDEX($GV:$GV,$JF546+30),"")</f>
      </c>
      <c r="IB546">
        <f>IF($JG546&gt;=31,INDEX($GV:$GV,$JF546+31),"")</f>
      </c>
      <c r="IC546">
        <f>IF($JG546&gt;=32,INDEX($GV:$GV,$JF546+32),"")</f>
      </c>
      <c r="ID546">
        <f>IF($JG546&gt;=33,INDEX($GV:$GV,$JF546+33),"")</f>
      </c>
      <c r="IE546">
        <f>IF($JG546&gt;=34,INDEX($GV:$GV,$JF546+34),"")</f>
      </c>
      <c r="IF546">
        <f>IF($JG546&gt;=35,INDEX($GV:$GV,$JF546+35),"")</f>
      </c>
      <c r="IG546">
        <f>IF($JG546&gt;=36,INDEX($GV:$GV,$JF546+36),"")</f>
      </c>
      <c r="IH546">
        <f>IF($JG546&gt;=37,INDEX($GV:$GV,$JF546+37),"")</f>
      </c>
      <c r="II546">
        <f>IF($JG546&gt;=38,INDEX($GV:$GV,$JF546+38),"")</f>
      </c>
      <c r="IJ546">
        <f>IF($JG546&gt;=39,INDEX($GV:$GV,$JF546+39),"")</f>
      </c>
      <c r="IK546">
        <f>IF($JG546&gt;=40,INDEX($GV:$GV,$JF546+40),"")</f>
      </c>
      <c r="IL546">
        <f>IF($JG546&gt;=41,INDEX($GV:$GV,$JF546+41),"")</f>
      </c>
      <c r="IM546">
        <f>IF($JG546&gt;=42,INDEX($GV:$GV,$JF546+42),"")</f>
      </c>
      <c r="IN546">
        <f>IF($JG546&gt;=43,INDEX($GV:$GV,$JF546+43),"")</f>
      </c>
      <c r="IO546">
        <f>IF($JG546&gt;=44,INDEX($GV:$GV,$JF546+44),"")</f>
      </c>
      <c r="IP546">
        <f>IF($JG546&gt;=45,INDEX($GV:$GV,$JF546+45),"")</f>
      </c>
      <c r="IQ546">
        <f>IF($JG546&gt;=46,INDEX($GV:$GV,$JF546+46),"")</f>
      </c>
      <c r="IR546">
        <f>IF($JG546&gt;=47,INDEX($GV:$GV,$JF546+47),"")</f>
      </c>
      <c r="IS546">
        <f>IF($JG546&gt;=48,INDEX($GV:$GV,$JF546+48),"")</f>
      </c>
      <c r="IT546">
        <f>IF($JG546&gt;=49,INDEX($GV:$GV,$JF546+49),"")</f>
      </c>
      <c r="IU546">
        <f>IF($JG546&gt;=50,INDEX($GV:$GV,$JF546+50),"")</f>
      </c>
      <c r="IV546">
        <f>IF($JG546&gt;=51,INDEX($GV:$GV,$JF546+51),"")</f>
      </c>
      <c r="IW546">
        <f>IF($JG546&gt;=52,INDEX($GV:$GV,$JF546+52),"")</f>
      </c>
      <c r="IX546">
        <f>IF($JG546&gt;=53,INDEX($GV:$GV,$JF546+53),"")</f>
      </c>
      <c r="IY546">
        <f>IF($JG546&gt;=54,INDEX($GV:$GV,$JF546+54),"")</f>
      </c>
      <c r="IZ546">
        <f>IF($JG546&gt;=55,INDEX($GV:$GV,$JF546+55),"")</f>
      </c>
      <c r="JA546">
        <f>IF($JG546&gt;=56,INDEX($GV:$GV,$JF546+56),"")</f>
      </c>
      <c r="JB546">
        <f>IF($JG546&gt;=57,INDEX($GV:$GV,$JF546+57),"")</f>
      </c>
      <c r="JC546">
        <f>IF($JG546&gt;=58,INDEX($GV:$GV,$JF546+58),"")</f>
      </c>
      <c r="JD546">
        <f>IF($JG546&gt;=59,INDEX($GV:$GV,$JF546+59),"")</f>
      </c>
      <c r="JE546">
        <f>IF($JG546&gt;=60,INDEX($GV:$GV,$JF546+60),"")</f>
      </c>
      <c r="JF546">
        <f>IFERROR(MATCH($GU546,$GV$2:$GV$322,0)+1,0)</f>
      </c>
      <c r="JG546">
        <f>IFERROR(INDEX($GW$2:$GW$322,MATCH($GU546,$GV$2:$GV$322,0)),0)</f>
      </c>
      <c r="JH546" t="s">
        <v>44</v>
      </c>
      <c r="JI546" t="s">
        <v>44</v>
      </c>
    </row>
    <row r="547" spans="1:269" x14ac:dyDescent="0.25">
      <c r="R547">
        <f>IF(OR($U547="",$Q547=""),"",IFERROR($U547/$Q547,0))</f>
      </c>
      <c r="S547">
        <f>IF($U547="","",
SUM($T547,$V547,$AA547,$W547,$Y547)*
(1-IF($AB547="",0,VALUE($AB547)/100)))</f>
      </c>
      <c r="T547">
        <f>IF($U547="","",$U547)</f>
      </c>
      <c r="V547">
        <f>IF($U547="","",
IF($O547="","",
IF(ISNUMBER(SEARCH("exempt",LOWER($O547))),0,
$U547*(VALUE(SUBSTITUTE($O547,"%",""))/100))))</f>
      </c>
      <c r="AC547">
        <f>IFERROR(IF(FIND(" - ",$K547)&gt;0,MID($K547,FIND(" - ",$K547)+3,LEN($K547)),""),"")</f>
      </c>
      <c r="AL547" t="s">
        <v>1446</v>
      </c>
      <c r="AT547">
        <f>IFERROR(LEFT($K547,FIND(" - ",$K547)-1),$K547)</f>
      </c>
      <c r="AW547">
        <f>IF($CL547&gt;=1,INDEX($AU:$AU,$CK547+1),"")</f>
      </c>
      <c r="AX547">
        <f>IF($CL547&gt;=2,INDEX($AU:$AU,$CK547+2),"")</f>
      </c>
      <c r="AY547">
        <f>IF($CL547&gt;=3,INDEX($AU:$AU,$CK547+3),"")</f>
      </c>
      <c r="AZ547">
        <f>IF($CL547&gt;=4,INDEX($AU:$AU,$CK547+4),"")</f>
      </c>
      <c r="BA547">
        <f>IF($CL547&gt;=5,INDEX($AU:$AU,$CK547+5),"")</f>
      </c>
      <c r="BB547">
        <f>IF($CL547&gt;=6,INDEX($AU:$AU,$CK547+6),"")</f>
      </c>
      <c r="BC547">
        <f>IF($CL547&gt;=7,INDEX($AU:$AU,$CK547+7),"")</f>
      </c>
      <c r="BD547">
        <f>IF($CL547&gt;=8,INDEX($AU:$AU,$CK547+8),"")</f>
      </c>
      <c r="BE547">
        <f>IF($CL547&gt;=9,INDEX($AU:$AU,$CK547+9),"")</f>
      </c>
      <c r="BF547">
        <f>IF($CL547&gt;=10,INDEX($AU:$AU,$CK547+10),"")</f>
      </c>
      <c r="BG547">
        <f>IF($CL547&gt;=11,INDEX($AU:$AU,$CK547+11),"")</f>
      </c>
      <c r="BH547">
        <f>IF($CL547&gt;=12,INDEX($AU:$AU,$CK547+12),"")</f>
      </c>
      <c r="BI547">
        <f>IF($CL547&gt;=13,INDEX($AU:$AU,$CK547+13),"")</f>
      </c>
      <c r="BJ547">
        <f>IF($CL547&gt;=14,INDEX($AU:$AU,$CK547+14),"")</f>
      </c>
      <c r="BK547">
        <f>IF($CL547&gt;=15,INDEX($AU:$AU,$CK547+15),"")</f>
      </c>
      <c r="BL547">
        <f>IF($CL547&gt;=16,INDEX($AU:$AU,$CK547+16),"")</f>
      </c>
      <c r="BM547">
        <f>IF($CL547&gt;=17,INDEX($AU:$AU,$CK547+17),"")</f>
      </c>
      <c r="BN547">
        <f>IF($CL547&gt;=18,INDEX($AU:$AU,$CK547+18),"")</f>
      </c>
      <c r="BO547">
        <f>IF($CL547&gt;=19,INDEX($AU:$AU,$CK547+19),"")</f>
      </c>
      <c r="BP547">
        <f>IF($CL547&gt;=20,INDEX($AU:$AU,$CK547+20),"")</f>
      </c>
      <c r="BQ547">
        <f>IF($CL547&gt;=21,INDEX($AU:$AU,$CK547+21),"")</f>
      </c>
      <c r="BR547">
        <f>IF($CL547&gt;=22,INDEX($AU:$AU,$CK547+22),"")</f>
      </c>
      <c r="BS547">
        <f>IF($CL547&gt;=23,INDEX($AU:$AU,$CK547+23),"")</f>
      </c>
      <c r="BT547">
        <f>IF($CL547&gt;=24,INDEX($AU:$AU,$CK547+24),"")</f>
      </c>
      <c r="BU547">
        <f>IF($CL547&gt;=25,INDEX($AU:$AU,$CK547+25),"")</f>
      </c>
      <c r="BV547">
        <f>IF($CL547&gt;=26,INDEX($AU:$AU,$CK547+26),"")</f>
      </c>
      <c r="BW547">
        <f>IF($CL547&gt;=27,INDEX($AU:$AU,$CK547+27),"")</f>
      </c>
      <c r="BX547">
        <f>IF($CL547&gt;=28,INDEX($AU:$AU,$CK547+28),"")</f>
      </c>
      <c r="BY547">
        <f>IF($CL547&gt;=29,INDEX($AU:$AU,$CK547+29),"")</f>
      </c>
      <c r="BZ547">
        <f>IF($CL547&gt;=30,INDEX($AU:$AU,$CK547+30),"")</f>
      </c>
      <c r="CA547">
        <f>IF($CL547&gt;=31,INDEX($AU:$AU,$CK547+31),"")</f>
      </c>
      <c r="CB547">
        <f>IF($CL547&gt;=32,INDEX($AU:$AU,$CK547+32),"")</f>
      </c>
      <c r="CC547">
        <f>IF($CL547&gt;=33,INDEX($AU:$AU,$CK547+33),"")</f>
      </c>
      <c r="CD547">
        <f>IF($CL547&gt;=34,INDEX($AU:$AU,$CK547+34),"")</f>
      </c>
      <c r="CE547">
        <f>IF($CL547&gt;=35,INDEX($AU:$AU,$CK547+35),"")</f>
      </c>
      <c r="CF547">
        <f>IF($CL547&gt;=36,INDEX($AU:$AU,$CK547+36),"")</f>
      </c>
      <c r="CG547">
        <f>IF($CL547&gt;=37,INDEX($AU:$AU,$CK547+37),"")</f>
      </c>
      <c r="CH547">
        <f>IF($CL547&gt;=38,INDEX($AU:$AU,$CK547+38),"")</f>
      </c>
      <c r="CI547">
        <f>IF($CL547&gt;=39,INDEX($AU:$AU,$CK547+39),"")</f>
      </c>
      <c r="CJ547">
        <f>IF($CL547&gt;=40,INDEX($AU:$AU,$CK547+40),"")</f>
      </c>
      <c r="CK547">
        <f>IFERROR(MATCH($AT547,$AU$2:$AU$133,0)+1,0)</f>
      </c>
      <c r="CL547">
        <f>IFERROR(INDEX($AV$2:$AV$133,MATCH($AT547,$AU$2:$AU$133,0)),0)</f>
      </c>
      <c r="CM547">
        <f>IFERROR(LEFT($L547,FIND(" - ",$L547)-1),$L547)</f>
      </c>
      <c r="CN547" t="s">
        <v>1447</v>
      </c>
      <c r="CO547">
        <v>1</v>
      </c>
      <c r="CP547">
        <f>IF($DK547&gt;=1,INDEX($CN:$CN,$DJ547+1),"")</f>
      </c>
      <c r="CQ547">
        <f>IF($DK547&gt;=2,INDEX($CN:$CN,$DJ547+2),"")</f>
      </c>
      <c r="CR547">
        <f>IF($DK547&gt;=3,INDEX($CN:$CN,$DJ547+3),"")</f>
      </c>
      <c r="CS547">
        <f>IF($DK547&gt;=4,INDEX($CN:$CN,$DJ547+4),"")</f>
      </c>
      <c r="CT547">
        <f>IF($DK547&gt;=5,INDEX($CN:$CN,$DJ547+5),"")</f>
      </c>
      <c r="CU547">
        <f>IF($DK547&gt;=6,INDEX($CN:$CN,$DJ547+6),"")</f>
      </c>
      <c r="CV547">
        <f>IF($DK547&gt;=7,INDEX($CN:$CN,$DJ547+7),"")</f>
      </c>
      <c r="CW547">
        <f>IF($DK547&gt;=8,INDEX($CN:$CN,$DJ547+8),"")</f>
      </c>
      <c r="CX547">
        <f>IF($DK547&gt;=9,INDEX($CN:$CN,$DJ547+9),"")</f>
      </c>
      <c r="CY547">
        <f>IF($DK547&gt;=10,INDEX($CN:$CN,$DJ547+10),"")</f>
      </c>
      <c r="CZ547">
        <f>IF($DK547&gt;=11,INDEX($CN:$CN,$DJ547+11),"")</f>
      </c>
      <c r="DA547">
        <f>IF($DK547&gt;=12,INDEX($CN:$CN,$DJ547+12),"")</f>
      </c>
      <c r="DB547">
        <f>IF($DK547&gt;=13,INDEX($CN:$CN,$DJ547+13),"")</f>
      </c>
      <c r="DC547">
        <f>IF($DK547&gt;=14,INDEX($CN:$CN,$DJ547+14),"")</f>
      </c>
      <c r="DD547">
        <f>IF($DK547&gt;=15,INDEX($CN:$CN,$DJ547+15),"")</f>
      </c>
      <c r="DE547">
        <f>IF($DK547&gt;=16,INDEX($CN:$CN,$DJ547+16),"")</f>
      </c>
      <c r="DF547">
        <f>IF($DK547&gt;=17,INDEX($CN:$CN,$DJ547+17),"")</f>
      </c>
      <c r="DG547">
        <f>IF($DK547&gt;=18,INDEX($CN:$CN,$DJ547+18),"")</f>
      </c>
      <c r="DH547">
        <f>IF($DK547&gt;=19,INDEX($CN:$CN,$DJ547+19),"")</f>
      </c>
      <c r="DI547">
        <f>IF($DK547&gt;=20,INDEX($CN:$CN,$DJ547+20),"")</f>
      </c>
      <c r="DJ547">
        <f>IFERROR(MATCH($CM547,$CN$2:$CN$1089,0)+1,0)</f>
      </c>
      <c r="DK547">
        <f>IFERROR(INDEX($CO$2:$CO$1089,MATCH($CM547,$CN$2:$CN$1089,0)),0)</f>
      </c>
      <c r="DL547">
        <f>IFERROR(INDEX($AS:$AS,MATCH($O547,$AR:$AR,0))&amp;"","")</f>
      </c>
      <c r="DP547">
        <f>IF($GS547&gt;=1,INDEX($DM:$DM,$GR547+1),"")</f>
      </c>
      <c r="DQ547">
        <f>IF($GS547&gt;=2,INDEX($DM:$DM,$GR547+2),"")</f>
      </c>
      <c r="DR547">
        <f>IF($GS547&gt;=3,INDEX($DM:$DM,$GR547+3),"")</f>
      </c>
      <c r="DS547">
        <f>IF($GS547&gt;=4,INDEX($DM:$DM,$GR547+4),"")</f>
      </c>
      <c r="DT547">
        <f>IF($GS547&gt;=5,INDEX($DM:$DM,$GR547+5),"")</f>
      </c>
      <c r="DU547">
        <f>IF($GS547&gt;=6,INDEX($DM:$DM,$GR547+6),"")</f>
      </c>
      <c r="DV547">
        <f>IF($GS547&gt;=7,INDEX($DM:$DM,$GR547+7),"")</f>
      </c>
      <c r="DW547">
        <f>IF($GS547&gt;=8,INDEX($DM:$DM,$GR547+8),"")</f>
      </c>
      <c r="DX547">
        <f>IF($GS547&gt;=9,INDEX($DM:$DM,$GR547+9),"")</f>
      </c>
      <c r="DY547">
        <f>IF($GS547&gt;=10,INDEX($DM:$DM,$GR547+10),"")</f>
      </c>
      <c r="DZ547">
        <f>IF($GS547&gt;=11,INDEX($DM:$DM,$GR547+11),"")</f>
      </c>
      <c r="EA547">
        <f>IF($GS547&gt;=12,INDEX($DM:$DM,$GR547+12),"")</f>
      </c>
      <c r="EB547">
        <f>IF($GS547&gt;=13,INDEX($DM:$DM,$GR547+13),"")</f>
      </c>
      <c r="EC547">
        <f>IF($GS547&gt;=14,INDEX($DM:$DM,$GR547+14),"")</f>
      </c>
      <c r="ED547">
        <f>IF($GS547&gt;=15,INDEX($DM:$DM,$GR547+15),"")</f>
      </c>
      <c r="EE547">
        <f>IF($GS547&gt;=16,INDEX($DM:$DM,$GR547+16),"")</f>
      </c>
      <c r="EF547">
        <f>IF($GS547&gt;=17,INDEX($DM:$DM,$GR547+17),"")</f>
      </c>
      <c r="EG547">
        <f>IF($GS547&gt;=18,INDEX($DM:$DM,$GR547+18),"")</f>
      </c>
      <c r="EH547">
        <f>IF($GS547&gt;=19,INDEX($DM:$DM,$GR547+19),"")</f>
      </c>
      <c r="EI547">
        <f>IF($GS547&gt;=20,INDEX($DM:$DM,$GR547+20),"")</f>
      </c>
      <c r="EJ547">
        <f>IF($GS547&gt;=21,INDEX($DM:$DM,$GR547+21),"")</f>
      </c>
      <c r="EK547">
        <f>IF($GS547&gt;=22,INDEX($DM:$DM,$GR547+22),"")</f>
      </c>
      <c r="EL547">
        <f>IF($GS547&gt;=23,INDEX($DM:$DM,$GR547+23),"")</f>
      </c>
      <c r="EM547">
        <f>IF($GS547&gt;=24,INDEX($DM:$DM,$GR547+24),"")</f>
      </c>
      <c r="EN547">
        <f>IF($GS547&gt;=25,INDEX($DM:$DM,$GR547+25),"")</f>
      </c>
      <c r="EO547">
        <f>IF($GS547&gt;=26,INDEX($DM:$DM,$GR547+26),"")</f>
      </c>
      <c r="EP547">
        <f>IF($GS547&gt;=27,INDEX($DM:$DM,$GR547+27),"")</f>
      </c>
      <c r="EQ547">
        <f>IF($GS547&gt;=28,INDEX($DM:$DM,$GR547+28),"")</f>
      </c>
      <c r="ER547">
        <f>IF($GS547&gt;=29,INDEX($DM:$DM,$GR547+29),"")</f>
      </c>
      <c r="ES547">
        <f>IF($GS547&gt;=30,INDEX($DM:$DM,$GR547+30),"")</f>
      </c>
      <c r="ET547">
        <f>IF($GS547&gt;=31,INDEX($DM:$DM,$GR547+31),"")</f>
      </c>
      <c r="EU547">
        <f>IF($GS547&gt;=32,INDEX($DM:$DM,$GR547+32),"")</f>
      </c>
      <c r="EV547">
        <f>IF($GS547&gt;=33,INDEX($DM:$DM,$GR547+33),"")</f>
      </c>
      <c r="EW547">
        <f>IF($GS547&gt;=34,INDEX($DM:$DM,$GR547+34),"")</f>
      </c>
      <c r="EX547">
        <f>IF($GS547&gt;=35,INDEX($DM:$DM,$GR547+35),"")</f>
      </c>
      <c r="EY547">
        <f>IF($GS547&gt;=36,INDEX($DM:$DM,$GR547+36),"")</f>
      </c>
      <c r="EZ547">
        <f>IF($GS547&gt;=37,INDEX($DM:$DM,$GR547+37),"")</f>
      </c>
      <c r="FA547">
        <f>IF($GS547&gt;=38,INDEX($DM:$DM,$GR547+38),"")</f>
      </c>
      <c r="FB547">
        <f>IF($GS547&gt;=39,INDEX($DM:$DM,$GR547+39),"")</f>
      </c>
      <c r="FC547">
        <f>IF($GS547&gt;=40,INDEX($DM:$DM,$GR547+40),"")</f>
      </c>
      <c r="FD547">
        <f>IF($GS547&gt;=1,INDEX($DN:$DN,$GR547+1),"")</f>
      </c>
      <c r="FE547">
        <f>IF($GS547&gt;=2,INDEX($DN:$DN,$GR547+2),"")</f>
      </c>
      <c r="FF547">
        <f>IF($GS547&gt;=3,INDEX($DN:$DN,$GR547+3),"")</f>
      </c>
      <c r="FG547">
        <f>IF($GS547&gt;=4,INDEX($DN:$DN,$GR547+4),"")</f>
      </c>
      <c r="FH547">
        <f>IF($GS547&gt;=5,INDEX($DN:$DN,$GR547+5),"")</f>
      </c>
      <c r="FI547">
        <f>IF($GS547&gt;=6,INDEX($DN:$DN,$GR547+6),"")</f>
      </c>
      <c r="FJ547">
        <f>IF($GS547&gt;=7,INDEX($DN:$DN,$GR547+7),"")</f>
      </c>
      <c r="FK547">
        <f>IF($GS547&gt;=8,INDEX($DN:$DN,$GR547+8),"")</f>
      </c>
      <c r="FL547">
        <f>IF($GS547&gt;=9,INDEX($DN:$DN,$GR547+9),"")</f>
      </c>
      <c r="FM547">
        <f>IF($GS547&gt;=10,INDEX($DN:$DN,$GR547+10),"")</f>
      </c>
      <c r="FN547">
        <f>IF($GS547&gt;=11,INDEX($DN:$DN,$GR547+11),"")</f>
      </c>
      <c r="FO547">
        <f>IF($GS547&gt;=12,INDEX($DN:$DN,$GR547+12),"")</f>
      </c>
      <c r="FP547">
        <f>IF($GS547&gt;=13,INDEX($DN:$DN,$GR547+13),"")</f>
      </c>
      <c r="FQ547">
        <f>IF($GS547&gt;=14,INDEX($DN:$DN,$GR547+14),"")</f>
      </c>
      <c r="FR547">
        <f>IF($GS547&gt;=15,INDEX($DN:$DN,$GR547+15),"")</f>
      </c>
      <c r="FS547">
        <f>IF($GS547&gt;=16,INDEX($DN:$DN,$GR547+16),"")</f>
      </c>
      <c r="FT547">
        <f>IF($GS547&gt;=17,INDEX($DN:$DN,$GR547+17),"")</f>
      </c>
      <c r="FU547">
        <f>IF($GS547&gt;=18,INDEX($DN:$DN,$GR547+18),"")</f>
      </c>
      <c r="FV547">
        <f>IF($GS547&gt;=19,INDEX($DN:$DN,$GR547+19),"")</f>
      </c>
      <c r="FW547">
        <f>IF($GS547&gt;=20,INDEX($DN:$DN,$GR547+20),"")</f>
      </c>
      <c r="FX547">
        <f>IF($GS547&gt;=21,INDEX($DN:$DN,$GR547+21),"")</f>
      </c>
      <c r="FY547">
        <f>IF($GS547&gt;=22,INDEX($DN:$DN,$GR547+22),"")</f>
      </c>
      <c r="FZ547">
        <f>IF($GS547&gt;=23,INDEX($DN:$DN,$GR547+23),"")</f>
      </c>
      <c r="GA547">
        <f>IF($GS547&gt;=24,INDEX($DN:$DN,$GR547+24),"")</f>
      </c>
      <c r="GB547">
        <f>IF($GS547&gt;=25,INDEX($DN:$DN,$GR547+25),"")</f>
      </c>
      <c r="GC547">
        <f>IF($GS547&gt;=26,INDEX($DN:$DN,$GR547+26),"")</f>
      </c>
      <c r="GD547">
        <f>IF($GS547&gt;=27,INDEX($DN:$DN,$GR547+27),"")</f>
      </c>
      <c r="GE547">
        <f>IF($GS547&gt;=28,INDEX($DN:$DN,$GR547+28),"")</f>
      </c>
      <c r="GF547">
        <f>IF($GS547&gt;=29,INDEX($DN:$DN,$GR547+29),"")</f>
      </c>
      <c r="GG547">
        <f>IF($GS547&gt;=30,INDEX($DN:$DN,$GR547+30),"")</f>
      </c>
      <c r="GH547">
        <f>IF($GS547&gt;=31,INDEX($DN:$DN,$GR547+31),"")</f>
      </c>
      <c r="GI547">
        <f>IF($GS547&gt;=32,INDEX($DN:$DN,$GR547+32),"")</f>
      </c>
      <c r="GJ547">
        <f>IF($GS547&gt;=33,INDEX($DN:$DN,$GR547+33),"")</f>
      </c>
      <c r="GK547">
        <f>IF($GS547&gt;=34,INDEX($DN:$DN,$GR547+34),"")</f>
      </c>
      <c r="GL547">
        <f>IF($GS547&gt;=35,INDEX($DN:$DN,$GR547+35),"")</f>
      </c>
      <c r="GM547">
        <f>IF($GS547&gt;=36,INDEX($DN:$DN,$GR547+36),"")</f>
      </c>
      <c r="GN547">
        <f>IF($GS547&gt;=37,INDEX($DN:$DN,$GR547+37),"")</f>
      </c>
      <c r="GO547">
        <f>IF($GS547&gt;=38,INDEX($DN:$DN,$GR547+38),"")</f>
      </c>
      <c r="GP547">
        <f>IF($GS547&gt;=39,INDEX($DN:$DN,$GR547+39),"")</f>
      </c>
      <c r="GQ547">
        <f>IF($GS547&gt;=40,INDEX($DN:$DN,$GR547+40),"")</f>
      </c>
      <c r="GR547">
        <f>IFERROR(MATCH($DL547,$DM$2:$DM$148,0)+1,0)</f>
      </c>
      <c r="GS547">
        <f>IFERROR(INDEX($DO$2:$DO$148,MATCH($DL547,$DM$2:$DM$148,0)),0)</f>
      </c>
      <c r="GT547">
        <f>IFERROR(MATCH($Z547,$DP$547:$FC$547,0),0)</f>
      </c>
      <c r="GU547">
        <f>IF($GT547&gt;0,INDEX($FD$547:$GQ$547,$GT547),"")</f>
      </c>
      <c r="GX547">
        <f>IF($JG547&gt;=1,INDEX($GV:$GV,$JF547+1),"")</f>
      </c>
      <c r="GY547">
        <f>IF($JG547&gt;=2,INDEX($GV:$GV,$JF547+2),"")</f>
      </c>
      <c r="GZ547">
        <f>IF($JG547&gt;=3,INDEX($GV:$GV,$JF547+3),"")</f>
      </c>
      <c r="HA547">
        <f>IF($JG547&gt;=4,INDEX($GV:$GV,$JF547+4),"")</f>
      </c>
      <c r="HB547">
        <f>IF($JG547&gt;=5,INDEX($GV:$GV,$JF547+5),"")</f>
      </c>
      <c r="HC547">
        <f>IF($JG547&gt;=6,INDEX($GV:$GV,$JF547+6),"")</f>
      </c>
      <c r="HD547">
        <f>IF($JG547&gt;=7,INDEX($GV:$GV,$JF547+7),"")</f>
      </c>
      <c r="HE547">
        <f>IF($JG547&gt;=8,INDEX($GV:$GV,$JF547+8),"")</f>
      </c>
      <c r="HF547">
        <f>IF($JG547&gt;=9,INDEX($GV:$GV,$JF547+9),"")</f>
      </c>
      <c r="HG547">
        <f>IF($JG547&gt;=10,INDEX($GV:$GV,$JF547+10),"")</f>
      </c>
      <c r="HH547">
        <f>IF($JG547&gt;=11,INDEX($GV:$GV,$JF547+11),"")</f>
      </c>
      <c r="HI547">
        <f>IF($JG547&gt;=12,INDEX($GV:$GV,$JF547+12),"")</f>
      </c>
      <c r="HJ547">
        <f>IF($JG547&gt;=13,INDEX($GV:$GV,$JF547+13),"")</f>
      </c>
      <c r="HK547">
        <f>IF($JG547&gt;=14,INDEX($GV:$GV,$JF547+14),"")</f>
      </c>
      <c r="HL547">
        <f>IF($JG547&gt;=15,INDEX($GV:$GV,$JF547+15),"")</f>
      </c>
      <c r="HM547">
        <f>IF($JG547&gt;=16,INDEX($GV:$GV,$JF547+16),"")</f>
      </c>
      <c r="HN547">
        <f>IF($JG547&gt;=17,INDEX($GV:$GV,$JF547+17),"")</f>
      </c>
      <c r="HO547">
        <f>IF($JG547&gt;=18,INDEX($GV:$GV,$JF547+18),"")</f>
      </c>
      <c r="HP547">
        <f>IF($JG547&gt;=19,INDEX($GV:$GV,$JF547+19),"")</f>
      </c>
      <c r="HQ547">
        <f>IF($JG547&gt;=20,INDEX($GV:$GV,$JF547+20),"")</f>
      </c>
      <c r="HR547">
        <f>IF($JG547&gt;=21,INDEX($GV:$GV,$JF547+21),"")</f>
      </c>
      <c r="HS547">
        <f>IF($JG547&gt;=22,INDEX($GV:$GV,$JF547+22),"")</f>
      </c>
      <c r="HT547">
        <f>IF($JG547&gt;=23,INDEX($GV:$GV,$JF547+23),"")</f>
      </c>
      <c r="HU547">
        <f>IF($JG547&gt;=24,INDEX($GV:$GV,$JF547+24),"")</f>
      </c>
      <c r="HV547">
        <f>IF($JG547&gt;=25,INDEX($GV:$GV,$JF547+25),"")</f>
      </c>
      <c r="HW547">
        <f>IF($JG547&gt;=26,INDEX($GV:$GV,$JF547+26),"")</f>
      </c>
      <c r="HX547">
        <f>IF($JG547&gt;=27,INDEX($GV:$GV,$JF547+27),"")</f>
      </c>
      <c r="HY547">
        <f>IF($JG547&gt;=28,INDEX($GV:$GV,$JF547+28),"")</f>
      </c>
      <c r="HZ547">
        <f>IF($JG547&gt;=29,INDEX($GV:$GV,$JF547+29),"")</f>
      </c>
      <c r="IA547">
        <f>IF($JG547&gt;=30,INDEX($GV:$GV,$JF547+30),"")</f>
      </c>
      <c r="IB547">
        <f>IF($JG547&gt;=31,INDEX($GV:$GV,$JF547+31),"")</f>
      </c>
      <c r="IC547">
        <f>IF($JG547&gt;=32,INDEX($GV:$GV,$JF547+32),"")</f>
      </c>
      <c r="ID547">
        <f>IF($JG547&gt;=33,INDEX($GV:$GV,$JF547+33),"")</f>
      </c>
      <c r="IE547">
        <f>IF($JG547&gt;=34,INDEX($GV:$GV,$JF547+34),"")</f>
      </c>
      <c r="IF547">
        <f>IF($JG547&gt;=35,INDEX($GV:$GV,$JF547+35),"")</f>
      </c>
      <c r="IG547">
        <f>IF($JG547&gt;=36,INDEX($GV:$GV,$JF547+36),"")</f>
      </c>
      <c r="IH547">
        <f>IF($JG547&gt;=37,INDEX($GV:$GV,$JF547+37),"")</f>
      </c>
      <c r="II547">
        <f>IF($JG547&gt;=38,INDEX($GV:$GV,$JF547+38),"")</f>
      </c>
      <c r="IJ547">
        <f>IF($JG547&gt;=39,INDEX($GV:$GV,$JF547+39),"")</f>
      </c>
      <c r="IK547">
        <f>IF($JG547&gt;=40,INDEX($GV:$GV,$JF547+40),"")</f>
      </c>
      <c r="IL547">
        <f>IF($JG547&gt;=41,INDEX($GV:$GV,$JF547+41),"")</f>
      </c>
      <c r="IM547">
        <f>IF($JG547&gt;=42,INDEX($GV:$GV,$JF547+42),"")</f>
      </c>
      <c r="IN547">
        <f>IF($JG547&gt;=43,INDEX($GV:$GV,$JF547+43),"")</f>
      </c>
      <c r="IO547">
        <f>IF($JG547&gt;=44,INDEX($GV:$GV,$JF547+44),"")</f>
      </c>
      <c r="IP547">
        <f>IF($JG547&gt;=45,INDEX($GV:$GV,$JF547+45),"")</f>
      </c>
      <c r="IQ547">
        <f>IF($JG547&gt;=46,INDEX($GV:$GV,$JF547+46),"")</f>
      </c>
      <c r="IR547">
        <f>IF($JG547&gt;=47,INDEX($GV:$GV,$JF547+47),"")</f>
      </c>
      <c r="IS547">
        <f>IF($JG547&gt;=48,INDEX($GV:$GV,$JF547+48),"")</f>
      </c>
      <c r="IT547">
        <f>IF($JG547&gt;=49,INDEX($GV:$GV,$JF547+49),"")</f>
      </c>
      <c r="IU547">
        <f>IF($JG547&gt;=50,INDEX($GV:$GV,$JF547+50),"")</f>
      </c>
      <c r="IV547">
        <f>IF($JG547&gt;=51,INDEX($GV:$GV,$JF547+51),"")</f>
      </c>
      <c r="IW547">
        <f>IF($JG547&gt;=52,INDEX($GV:$GV,$JF547+52),"")</f>
      </c>
      <c r="IX547">
        <f>IF($JG547&gt;=53,INDEX($GV:$GV,$JF547+53),"")</f>
      </c>
      <c r="IY547">
        <f>IF($JG547&gt;=54,INDEX($GV:$GV,$JF547+54),"")</f>
      </c>
      <c r="IZ547">
        <f>IF($JG547&gt;=55,INDEX($GV:$GV,$JF547+55),"")</f>
      </c>
      <c r="JA547">
        <f>IF($JG547&gt;=56,INDEX($GV:$GV,$JF547+56),"")</f>
      </c>
      <c r="JB547">
        <f>IF($JG547&gt;=57,INDEX($GV:$GV,$JF547+57),"")</f>
      </c>
      <c r="JC547">
        <f>IF($JG547&gt;=58,INDEX($GV:$GV,$JF547+58),"")</f>
      </c>
      <c r="JD547">
        <f>IF($JG547&gt;=59,INDEX($GV:$GV,$JF547+59),"")</f>
      </c>
      <c r="JE547">
        <f>IF($JG547&gt;=60,INDEX($GV:$GV,$JF547+60),"")</f>
      </c>
      <c r="JF547">
        <f>IFERROR(MATCH($GU547,$GV$2:$GV$322,0)+1,0)</f>
      </c>
      <c r="JG547">
        <f>IFERROR(INDEX($GW$2:$GW$322,MATCH($GU547,$GV$2:$GV$322,0)),0)</f>
      </c>
      <c r="JH547" t="s">
        <v>44</v>
      </c>
      <c r="JI547" t="s">
        <v>44</v>
      </c>
    </row>
    <row r="548" spans="1:269" x14ac:dyDescent="0.25">
      <c r="R548">
        <f>IF(OR($U548="",$Q548=""),"",IFERROR($U548/$Q548,0))</f>
      </c>
      <c r="S548">
        <f>IF($U548="","",
SUM($T548,$V548,$AA548,$W548,$Y548)*
(1-IF($AB548="",0,VALUE($AB548)/100)))</f>
      </c>
      <c r="T548">
        <f>IF($U548="","",$U548)</f>
      </c>
      <c r="V548">
        <f>IF($U548="","",
IF($O548="","",
IF(ISNUMBER(SEARCH("exempt",LOWER($O548))),0,
$U548*(VALUE(SUBSTITUTE($O548,"%",""))/100))))</f>
      </c>
      <c r="AC548">
        <f>IFERROR(IF(FIND(" - ",$K548)&gt;0,MID($K548,FIND(" - ",$K548)+3,LEN($K548)),""),"")</f>
      </c>
      <c r="AL548" t="s">
        <v>1448</v>
      </c>
      <c r="AT548">
        <f>IFERROR(LEFT($K548,FIND(" - ",$K548)-1),$K548)</f>
      </c>
      <c r="AW548">
        <f>IF($CL548&gt;=1,INDEX($AU:$AU,$CK548+1),"")</f>
      </c>
      <c r="AX548">
        <f>IF($CL548&gt;=2,INDEX($AU:$AU,$CK548+2),"")</f>
      </c>
      <c r="AY548">
        <f>IF($CL548&gt;=3,INDEX($AU:$AU,$CK548+3),"")</f>
      </c>
      <c r="AZ548">
        <f>IF($CL548&gt;=4,INDEX($AU:$AU,$CK548+4),"")</f>
      </c>
      <c r="BA548">
        <f>IF($CL548&gt;=5,INDEX($AU:$AU,$CK548+5),"")</f>
      </c>
      <c r="BB548">
        <f>IF($CL548&gt;=6,INDEX($AU:$AU,$CK548+6),"")</f>
      </c>
      <c r="BC548">
        <f>IF($CL548&gt;=7,INDEX($AU:$AU,$CK548+7),"")</f>
      </c>
      <c r="BD548">
        <f>IF($CL548&gt;=8,INDEX($AU:$AU,$CK548+8),"")</f>
      </c>
      <c r="BE548">
        <f>IF($CL548&gt;=9,INDEX($AU:$AU,$CK548+9),"")</f>
      </c>
      <c r="BF548">
        <f>IF($CL548&gt;=10,INDEX($AU:$AU,$CK548+10),"")</f>
      </c>
      <c r="BG548">
        <f>IF($CL548&gt;=11,INDEX($AU:$AU,$CK548+11),"")</f>
      </c>
      <c r="BH548">
        <f>IF($CL548&gt;=12,INDEX($AU:$AU,$CK548+12),"")</f>
      </c>
      <c r="BI548">
        <f>IF($CL548&gt;=13,INDEX($AU:$AU,$CK548+13),"")</f>
      </c>
      <c r="BJ548">
        <f>IF($CL548&gt;=14,INDEX($AU:$AU,$CK548+14),"")</f>
      </c>
      <c r="BK548">
        <f>IF($CL548&gt;=15,INDEX($AU:$AU,$CK548+15),"")</f>
      </c>
      <c r="BL548">
        <f>IF($CL548&gt;=16,INDEX($AU:$AU,$CK548+16),"")</f>
      </c>
      <c r="BM548">
        <f>IF($CL548&gt;=17,INDEX($AU:$AU,$CK548+17),"")</f>
      </c>
      <c r="BN548">
        <f>IF($CL548&gt;=18,INDEX($AU:$AU,$CK548+18),"")</f>
      </c>
      <c r="BO548">
        <f>IF($CL548&gt;=19,INDEX($AU:$AU,$CK548+19),"")</f>
      </c>
      <c r="BP548">
        <f>IF($CL548&gt;=20,INDEX($AU:$AU,$CK548+20),"")</f>
      </c>
      <c r="BQ548">
        <f>IF($CL548&gt;=21,INDEX($AU:$AU,$CK548+21),"")</f>
      </c>
      <c r="BR548">
        <f>IF($CL548&gt;=22,INDEX($AU:$AU,$CK548+22),"")</f>
      </c>
      <c r="BS548">
        <f>IF($CL548&gt;=23,INDEX($AU:$AU,$CK548+23),"")</f>
      </c>
      <c r="BT548">
        <f>IF($CL548&gt;=24,INDEX($AU:$AU,$CK548+24),"")</f>
      </c>
      <c r="BU548">
        <f>IF($CL548&gt;=25,INDEX($AU:$AU,$CK548+25),"")</f>
      </c>
      <c r="BV548">
        <f>IF($CL548&gt;=26,INDEX($AU:$AU,$CK548+26),"")</f>
      </c>
      <c r="BW548">
        <f>IF($CL548&gt;=27,INDEX($AU:$AU,$CK548+27),"")</f>
      </c>
      <c r="BX548">
        <f>IF($CL548&gt;=28,INDEX($AU:$AU,$CK548+28),"")</f>
      </c>
      <c r="BY548">
        <f>IF($CL548&gt;=29,INDEX($AU:$AU,$CK548+29),"")</f>
      </c>
      <c r="BZ548">
        <f>IF($CL548&gt;=30,INDEX($AU:$AU,$CK548+30),"")</f>
      </c>
      <c r="CA548">
        <f>IF($CL548&gt;=31,INDEX($AU:$AU,$CK548+31),"")</f>
      </c>
      <c r="CB548">
        <f>IF($CL548&gt;=32,INDEX($AU:$AU,$CK548+32),"")</f>
      </c>
      <c r="CC548">
        <f>IF($CL548&gt;=33,INDEX($AU:$AU,$CK548+33),"")</f>
      </c>
      <c r="CD548">
        <f>IF($CL548&gt;=34,INDEX($AU:$AU,$CK548+34),"")</f>
      </c>
      <c r="CE548">
        <f>IF($CL548&gt;=35,INDEX($AU:$AU,$CK548+35),"")</f>
      </c>
      <c r="CF548">
        <f>IF($CL548&gt;=36,INDEX($AU:$AU,$CK548+36),"")</f>
      </c>
      <c r="CG548">
        <f>IF($CL548&gt;=37,INDEX($AU:$AU,$CK548+37),"")</f>
      </c>
      <c r="CH548">
        <f>IF($CL548&gt;=38,INDEX($AU:$AU,$CK548+38),"")</f>
      </c>
      <c r="CI548">
        <f>IF($CL548&gt;=39,INDEX($AU:$AU,$CK548+39),"")</f>
      </c>
      <c r="CJ548">
        <f>IF($CL548&gt;=40,INDEX($AU:$AU,$CK548+40),"")</f>
      </c>
      <c r="CK548">
        <f>IFERROR(MATCH($AT548,$AU$2:$AU$133,0)+1,0)</f>
      </c>
      <c r="CL548">
        <f>IFERROR(INDEX($AV$2:$AV$133,MATCH($AT548,$AU$2:$AU$133,0)),0)</f>
      </c>
      <c r="CM548">
        <f>IFERROR(LEFT($L548,FIND(" - ",$L548)-1),$L548)</f>
      </c>
      <c r="CN548" t="s">
        <v>221</v>
      </c>
      <c r="CP548">
        <f>IF($DK548&gt;=1,INDEX($CN:$CN,$DJ548+1),"")</f>
      </c>
      <c r="CQ548">
        <f>IF($DK548&gt;=2,INDEX($CN:$CN,$DJ548+2),"")</f>
      </c>
      <c r="CR548">
        <f>IF($DK548&gt;=3,INDEX($CN:$CN,$DJ548+3),"")</f>
      </c>
      <c r="CS548">
        <f>IF($DK548&gt;=4,INDEX($CN:$CN,$DJ548+4),"")</f>
      </c>
      <c r="CT548">
        <f>IF($DK548&gt;=5,INDEX($CN:$CN,$DJ548+5),"")</f>
      </c>
      <c r="CU548">
        <f>IF($DK548&gt;=6,INDEX($CN:$CN,$DJ548+6),"")</f>
      </c>
      <c r="CV548">
        <f>IF($DK548&gt;=7,INDEX($CN:$CN,$DJ548+7),"")</f>
      </c>
      <c r="CW548">
        <f>IF($DK548&gt;=8,INDEX($CN:$CN,$DJ548+8),"")</f>
      </c>
      <c r="CX548">
        <f>IF($DK548&gt;=9,INDEX($CN:$CN,$DJ548+9),"")</f>
      </c>
      <c r="CY548">
        <f>IF($DK548&gt;=10,INDEX($CN:$CN,$DJ548+10),"")</f>
      </c>
      <c r="CZ548">
        <f>IF($DK548&gt;=11,INDEX($CN:$CN,$DJ548+11),"")</f>
      </c>
      <c r="DA548">
        <f>IF($DK548&gt;=12,INDEX($CN:$CN,$DJ548+12),"")</f>
      </c>
      <c r="DB548">
        <f>IF($DK548&gt;=13,INDEX($CN:$CN,$DJ548+13),"")</f>
      </c>
      <c r="DC548">
        <f>IF($DK548&gt;=14,INDEX($CN:$CN,$DJ548+14),"")</f>
      </c>
      <c r="DD548">
        <f>IF($DK548&gt;=15,INDEX($CN:$CN,$DJ548+15),"")</f>
      </c>
      <c r="DE548">
        <f>IF($DK548&gt;=16,INDEX($CN:$CN,$DJ548+16),"")</f>
      </c>
      <c r="DF548">
        <f>IF($DK548&gt;=17,INDEX($CN:$CN,$DJ548+17),"")</f>
      </c>
      <c r="DG548">
        <f>IF($DK548&gt;=18,INDEX($CN:$CN,$DJ548+18),"")</f>
      </c>
      <c r="DH548">
        <f>IF($DK548&gt;=19,INDEX($CN:$CN,$DJ548+19),"")</f>
      </c>
      <c r="DI548">
        <f>IF($DK548&gt;=20,INDEX($CN:$CN,$DJ548+20),"")</f>
      </c>
      <c r="DJ548">
        <f>IFERROR(MATCH($CM548,$CN$2:$CN$1089,0)+1,0)</f>
      </c>
      <c r="DK548">
        <f>IFERROR(INDEX($CO$2:$CO$1089,MATCH($CM548,$CN$2:$CN$1089,0)),0)</f>
      </c>
      <c r="DL548">
        <f>IFERROR(INDEX($AS:$AS,MATCH($O548,$AR:$AR,0))&amp;"","")</f>
      </c>
      <c r="DP548">
        <f>IF($GS548&gt;=1,INDEX($DM:$DM,$GR548+1),"")</f>
      </c>
      <c r="DQ548">
        <f>IF($GS548&gt;=2,INDEX($DM:$DM,$GR548+2),"")</f>
      </c>
      <c r="DR548">
        <f>IF($GS548&gt;=3,INDEX($DM:$DM,$GR548+3),"")</f>
      </c>
      <c r="DS548">
        <f>IF($GS548&gt;=4,INDEX($DM:$DM,$GR548+4),"")</f>
      </c>
      <c r="DT548">
        <f>IF($GS548&gt;=5,INDEX($DM:$DM,$GR548+5),"")</f>
      </c>
      <c r="DU548">
        <f>IF($GS548&gt;=6,INDEX($DM:$DM,$GR548+6),"")</f>
      </c>
      <c r="DV548">
        <f>IF($GS548&gt;=7,INDEX($DM:$DM,$GR548+7),"")</f>
      </c>
      <c r="DW548">
        <f>IF($GS548&gt;=8,INDEX($DM:$DM,$GR548+8),"")</f>
      </c>
      <c r="DX548">
        <f>IF($GS548&gt;=9,INDEX($DM:$DM,$GR548+9),"")</f>
      </c>
      <c r="DY548">
        <f>IF($GS548&gt;=10,INDEX($DM:$DM,$GR548+10),"")</f>
      </c>
      <c r="DZ548">
        <f>IF($GS548&gt;=11,INDEX($DM:$DM,$GR548+11),"")</f>
      </c>
      <c r="EA548">
        <f>IF($GS548&gt;=12,INDEX($DM:$DM,$GR548+12),"")</f>
      </c>
      <c r="EB548">
        <f>IF($GS548&gt;=13,INDEX($DM:$DM,$GR548+13),"")</f>
      </c>
      <c r="EC548">
        <f>IF($GS548&gt;=14,INDEX($DM:$DM,$GR548+14),"")</f>
      </c>
      <c r="ED548">
        <f>IF($GS548&gt;=15,INDEX($DM:$DM,$GR548+15),"")</f>
      </c>
      <c r="EE548">
        <f>IF($GS548&gt;=16,INDEX($DM:$DM,$GR548+16),"")</f>
      </c>
      <c r="EF548">
        <f>IF($GS548&gt;=17,INDEX($DM:$DM,$GR548+17),"")</f>
      </c>
      <c r="EG548">
        <f>IF($GS548&gt;=18,INDEX($DM:$DM,$GR548+18),"")</f>
      </c>
      <c r="EH548">
        <f>IF($GS548&gt;=19,INDEX($DM:$DM,$GR548+19),"")</f>
      </c>
      <c r="EI548">
        <f>IF($GS548&gt;=20,INDEX($DM:$DM,$GR548+20),"")</f>
      </c>
      <c r="EJ548">
        <f>IF($GS548&gt;=21,INDEX($DM:$DM,$GR548+21),"")</f>
      </c>
      <c r="EK548">
        <f>IF($GS548&gt;=22,INDEX($DM:$DM,$GR548+22),"")</f>
      </c>
      <c r="EL548">
        <f>IF($GS548&gt;=23,INDEX($DM:$DM,$GR548+23),"")</f>
      </c>
      <c r="EM548">
        <f>IF($GS548&gt;=24,INDEX($DM:$DM,$GR548+24),"")</f>
      </c>
      <c r="EN548">
        <f>IF($GS548&gt;=25,INDEX($DM:$DM,$GR548+25),"")</f>
      </c>
      <c r="EO548">
        <f>IF($GS548&gt;=26,INDEX($DM:$DM,$GR548+26),"")</f>
      </c>
      <c r="EP548">
        <f>IF($GS548&gt;=27,INDEX($DM:$DM,$GR548+27),"")</f>
      </c>
      <c r="EQ548">
        <f>IF($GS548&gt;=28,INDEX($DM:$DM,$GR548+28),"")</f>
      </c>
      <c r="ER548">
        <f>IF($GS548&gt;=29,INDEX($DM:$DM,$GR548+29),"")</f>
      </c>
      <c r="ES548">
        <f>IF($GS548&gt;=30,INDEX($DM:$DM,$GR548+30),"")</f>
      </c>
      <c r="ET548">
        <f>IF($GS548&gt;=31,INDEX($DM:$DM,$GR548+31),"")</f>
      </c>
      <c r="EU548">
        <f>IF($GS548&gt;=32,INDEX($DM:$DM,$GR548+32),"")</f>
      </c>
      <c r="EV548">
        <f>IF($GS548&gt;=33,INDEX($DM:$DM,$GR548+33),"")</f>
      </c>
      <c r="EW548">
        <f>IF($GS548&gt;=34,INDEX($DM:$DM,$GR548+34),"")</f>
      </c>
      <c r="EX548">
        <f>IF($GS548&gt;=35,INDEX($DM:$DM,$GR548+35),"")</f>
      </c>
      <c r="EY548">
        <f>IF($GS548&gt;=36,INDEX($DM:$DM,$GR548+36),"")</f>
      </c>
      <c r="EZ548">
        <f>IF($GS548&gt;=37,INDEX($DM:$DM,$GR548+37),"")</f>
      </c>
      <c r="FA548">
        <f>IF($GS548&gt;=38,INDEX($DM:$DM,$GR548+38),"")</f>
      </c>
      <c r="FB548">
        <f>IF($GS548&gt;=39,INDEX($DM:$DM,$GR548+39),"")</f>
      </c>
      <c r="FC548">
        <f>IF($GS548&gt;=40,INDEX($DM:$DM,$GR548+40),"")</f>
      </c>
      <c r="FD548">
        <f>IF($GS548&gt;=1,INDEX($DN:$DN,$GR548+1),"")</f>
      </c>
      <c r="FE548">
        <f>IF($GS548&gt;=2,INDEX($DN:$DN,$GR548+2),"")</f>
      </c>
      <c r="FF548">
        <f>IF($GS548&gt;=3,INDEX($DN:$DN,$GR548+3),"")</f>
      </c>
      <c r="FG548">
        <f>IF($GS548&gt;=4,INDEX($DN:$DN,$GR548+4),"")</f>
      </c>
      <c r="FH548">
        <f>IF($GS548&gt;=5,INDEX($DN:$DN,$GR548+5),"")</f>
      </c>
      <c r="FI548">
        <f>IF($GS548&gt;=6,INDEX($DN:$DN,$GR548+6),"")</f>
      </c>
      <c r="FJ548">
        <f>IF($GS548&gt;=7,INDEX($DN:$DN,$GR548+7),"")</f>
      </c>
      <c r="FK548">
        <f>IF($GS548&gt;=8,INDEX($DN:$DN,$GR548+8),"")</f>
      </c>
      <c r="FL548">
        <f>IF($GS548&gt;=9,INDEX($DN:$DN,$GR548+9),"")</f>
      </c>
      <c r="FM548">
        <f>IF($GS548&gt;=10,INDEX($DN:$DN,$GR548+10),"")</f>
      </c>
      <c r="FN548">
        <f>IF($GS548&gt;=11,INDEX($DN:$DN,$GR548+11),"")</f>
      </c>
      <c r="FO548">
        <f>IF($GS548&gt;=12,INDEX($DN:$DN,$GR548+12),"")</f>
      </c>
      <c r="FP548">
        <f>IF($GS548&gt;=13,INDEX($DN:$DN,$GR548+13),"")</f>
      </c>
      <c r="FQ548">
        <f>IF($GS548&gt;=14,INDEX($DN:$DN,$GR548+14),"")</f>
      </c>
      <c r="FR548">
        <f>IF($GS548&gt;=15,INDEX($DN:$DN,$GR548+15),"")</f>
      </c>
      <c r="FS548">
        <f>IF($GS548&gt;=16,INDEX($DN:$DN,$GR548+16),"")</f>
      </c>
      <c r="FT548">
        <f>IF($GS548&gt;=17,INDEX($DN:$DN,$GR548+17),"")</f>
      </c>
      <c r="FU548">
        <f>IF($GS548&gt;=18,INDEX($DN:$DN,$GR548+18),"")</f>
      </c>
      <c r="FV548">
        <f>IF($GS548&gt;=19,INDEX($DN:$DN,$GR548+19),"")</f>
      </c>
      <c r="FW548">
        <f>IF($GS548&gt;=20,INDEX($DN:$DN,$GR548+20),"")</f>
      </c>
      <c r="FX548">
        <f>IF($GS548&gt;=21,INDEX($DN:$DN,$GR548+21),"")</f>
      </c>
      <c r="FY548">
        <f>IF($GS548&gt;=22,INDEX($DN:$DN,$GR548+22),"")</f>
      </c>
      <c r="FZ548">
        <f>IF($GS548&gt;=23,INDEX($DN:$DN,$GR548+23),"")</f>
      </c>
      <c r="GA548">
        <f>IF($GS548&gt;=24,INDEX($DN:$DN,$GR548+24),"")</f>
      </c>
      <c r="GB548">
        <f>IF($GS548&gt;=25,INDEX($DN:$DN,$GR548+25),"")</f>
      </c>
      <c r="GC548">
        <f>IF($GS548&gt;=26,INDEX($DN:$DN,$GR548+26),"")</f>
      </c>
      <c r="GD548">
        <f>IF($GS548&gt;=27,INDEX($DN:$DN,$GR548+27),"")</f>
      </c>
      <c r="GE548">
        <f>IF($GS548&gt;=28,INDEX($DN:$DN,$GR548+28),"")</f>
      </c>
      <c r="GF548">
        <f>IF($GS548&gt;=29,INDEX($DN:$DN,$GR548+29),"")</f>
      </c>
      <c r="GG548">
        <f>IF($GS548&gt;=30,INDEX($DN:$DN,$GR548+30),"")</f>
      </c>
      <c r="GH548">
        <f>IF($GS548&gt;=31,INDEX($DN:$DN,$GR548+31),"")</f>
      </c>
      <c r="GI548">
        <f>IF($GS548&gt;=32,INDEX($DN:$DN,$GR548+32),"")</f>
      </c>
      <c r="GJ548">
        <f>IF($GS548&gt;=33,INDEX($DN:$DN,$GR548+33),"")</f>
      </c>
      <c r="GK548">
        <f>IF($GS548&gt;=34,INDEX($DN:$DN,$GR548+34),"")</f>
      </c>
      <c r="GL548">
        <f>IF($GS548&gt;=35,INDEX($DN:$DN,$GR548+35),"")</f>
      </c>
      <c r="GM548">
        <f>IF($GS548&gt;=36,INDEX($DN:$DN,$GR548+36),"")</f>
      </c>
      <c r="GN548">
        <f>IF($GS548&gt;=37,INDEX($DN:$DN,$GR548+37),"")</f>
      </c>
      <c r="GO548">
        <f>IF($GS548&gt;=38,INDEX($DN:$DN,$GR548+38),"")</f>
      </c>
      <c r="GP548">
        <f>IF($GS548&gt;=39,INDEX($DN:$DN,$GR548+39),"")</f>
      </c>
      <c r="GQ548">
        <f>IF($GS548&gt;=40,INDEX($DN:$DN,$GR548+40),"")</f>
      </c>
      <c r="GR548">
        <f>IFERROR(MATCH($DL548,$DM$2:$DM$148,0)+1,0)</f>
      </c>
      <c r="GS548">
        <f>IFERROR(INDEX($DO$2:$DO$148,MATCH($DL548,$DM$2:$DM$148,0)),0)</f>
      </c>
      <c r="GT548">
        <f>IFERROR(MATCH($Z548,$DP$548:$FC$548,0),0)</f>
      </c>
      <c r="GU548">
        <f>IF($GT548&gt;0,INDEX($FD$548:$GQ$548,$GT548),"")</f>
      </c>
      <c r="GX548">
        <f>IF($JG548&gt;=1,INDEX($GV:$GV,$JF548+1),"")</f>
      </c>
      <c r="GY548">
        <f>IF($JG548&gt;=2,INDEX($GV:$GV,$JF548+2),"")</f>
      </c>
      <c r="GZ548">
        <f>IF($JG548&gt;=3,INDEX($GV:$GV,$JF548+3),"")</f>
      </c>
      <c r="HA548">
        <f>IF($JG548&gt;=4,INDEX($GV:$GV,$JF548+4),"")</f>
      </c>
      <c r="HB548">
        <f>IF($JG548&gt;=5,INDEX($GV:$GV,$JF548+5),"")</f>
      </c>
      <c r="HC548">
        <f>IF($JG548&gt;=6,INDEX($GV:$GV,$JF548+6),"")</f>
      </c>
      <c r="HD548">
        <f>IF($JG548&gt;=7,INDEX($GV:$GV,$JF548+7),"")</f>
      </c>
      <c r="HE548">
        <f>IF($JG548&gt;=8,INDEX($GV:$GV,$JF548+8),"")</f>
      </c>
      <c r="HF548">
        <f>IF($JG548&gt;=9,INDEX($GV:$GV,$JF548+9),"")</f>
      </c>
      <c r="HG548">
        <f>IF($JG548&gt;=10,INDEX($GV:$GV,$JF548+10),"")</f>
      </c>
      <c r="HH548">
        <f>IF($JG548&gt;=11,INDEX($GV:$GV,$JF548+11),"")</f>
      </c>
      <c r="HI548">
        <f>IF($JG548&gt;=12,INDEX($GV:$GV,$JF548+12),"")</f>
      </c>
      <c r="HJ548">
        <f>IF($JG548&gt;=13,INDEX($GV:$GV,$JF548+13),"")</f>
      </c>
      <c r="HK548">
        <f>IF($JG548&gt;=14,INDEX($GV:$GV,$JF548+14),"")</f>
      </c>
      <c r="HL548">
        <f>IF($JG548&gt;=15,INDEX($GV:$GV,$JF548+15),"")</f>
      </c>
      <c r="HM548">
        <f>IF($JG548&gt;=16,INDEX($GV:$GV,$JF548+16),"")</f>
      </c>
      <c r="HN548">
        <f>IF($JG548&gt;=17,INDEX($GV:$GV,$JF548+17),"")</f>
      </c>
      <c r="HO548">
        <f>IF($JG548&gt;=18,INDEX($GV:$GV,$JF548+18),"")</f>
      </c>
      <c r="HP548">
        <f>IF($JG548&gt;=19,INDEX($GV:$GV,$JF548+19),"")</f>
      </c>
      <c r="HQ548">
        <f>IF($JG548&gt;=20,INDEX($GV:$GV,$JF548+20),"")</f>
      </c>
      <c r="HR548">
        <f>IF($JG548&gt;=21,INDEX($GV:$GV,$JF548+21),"")</f>
      </c>
      <c r="HS548">
        <f>IF($JG548&gt;=22,INDEX($GV:$GV,$JF548+22),"")</f>
      </c>
      <c r="HT548">
        <f>IF($JG548&gt;=23,INDEX($GV:$GV,$JF548+23),"")</f>
      </c>
      <c r="HU548">
        <f>IF($JG548&gt;=24,INDEX($GV:$GV,$JF548+24),"")</f>
      </c>
      <c r="HV548">
        <f>IF($JG548&gt;=25,INDEX($GV:$GV,$JF548+25),"")</f>
      </c>
      <c r="HW548">
        <f>IF($JG548&gt;=26,INDEX($GV:$GV,$JF548+26),"")</f>
      </c>
      <c r="HX548">
        <f>IF($JG548&gt;=27,INDEX($GV:$GV,$JF548+27),"")</f>
      </c>
      <c r="HY548">
        <f>IF($JG548&gt;=28,INDEX($GV:$GV,$JF548+28),"")</f>
      </c>
      <c r="HZ548">
        <f>IF($JG548&gt;=29,INDEX($GV:$GV,$JF548+29),"")</f>
      </c>
      <c r="IA548">
        <f>IF($JG548&gt;=30,INDEX($GV:$GV,$JF548+30),"")</f>
      </c>
      <c r="IB548">
        <f>IF($JG548&gt;=31,INDEX($GV:$GV,$JF548+31),"")</f>
      </c>
      <c r="IC548">
        <f>IF($JG548&gt;=32,INDEX($GV:$GV,$JF548+32),"")</f>
      </c>
      <c r="ID548">
        <f>IF($JG548&gt;=33,INDEX($GV:$GV,$JF548+33),"")</f>
      </c>
      <c r="IE548">
        <f>IF($JG548&gt;=34,INDEX($GV:$GV,$JF548+34),"")</f>
      </c>
      <c r="IF548">
        <f>IF($JG548&gt;=35,INDEX($GV:$GV,$JF548+35),"")</f>
      </c>
      <c r="IG548">
        <f>IF($JG548&gt;=36,INDEX($GV:$GV,$JF548+36),"")</f>
      </c>
      <c r="IH548">
        <f>IF($JG548&gt;=37,INDEX($GV:$GV,$JF548+37),"")</f>
      </c>
      <c r="II548">
        <f>IF($JG548&gt;=38,INDEX($GV:$GV,$JF548+38),"")</f>
      </c>
      <c r="IJ548">
        <f>IF($JG548&gt;=39,INDEX($GV:$GV,$JF548+39),"")</f>
      </c>
      <c r="IK548">
        <f>IF($JG548&gt;=40,INDEX($GV:$GV,$JF548+40),"")</f>
      </c>
      <c r="IL548">
        <f>IF($JG548&gt;=41,INDEX($GV:$GV,$JF548+41),"")</f>
      </c>
      <c r="IM548">
        <f>IF($JG548&gt;=42,INDEX($GV:$GV,$JF548+42),"")</f>
      </c>
      <c r="IN548">
        <f>IF($JG548&gt;=43,INDEX($GV:$GV,$JF548+43),"")</f>
      </c>
      <c r="IO548">
        <f>IF($JG548&gt;=44,INDEX($GV:$GV,$JF548+44),"")</f>
      </c>
      <c r="IP548">
        <f>IF($JG548&gt;=45,INDEX($GV:$GV,$JF548+45),"")</f>
      </c>
      <c r="IQ548">
        <f>IF($JG548&gt;=46,INDEX($GV:$GV,$JF548+46),"")</f>
      </c>
      <c r="IR548">
        <f>IF($JG548&gt;=47,INDEX($GV:$GV,$JF548+47),"")</f>
      </c>
      <c r="IS548">
        <f>IF($JG548&gt;=48,INDEX($GV:$GV,$JF548+48),"")</f>
      </c>
      <c r="IT548">
        <f>IF($JG548&gt;=49,INDEX($GV:$GV,$JF548+49),"")</f>
      </c>
      <c r="IU548">
        <f>IF($JG548&gt;=50,INDEX($GV:$GV,$JF548+50),"")</f>
      </c>
      <c r="IV548">
        <f>IF($JG548&gt;=51,INDEX($GV:$GV,$JF548+51),"")</f>
      </c>
      <c r="IW548">
        <f>IF($JG548&gt;=52,INDEX($GV:$GV,$JF548+52),"")</f>
      </c>
      <c r="IX548">
        <f>IF($JG548&gt;=53,INDEX($GV:$GV,$JF548+53),"")</f>
      </c>
      <c r="IY548">
        <f>IF($JG548&gt;=54,INDEX($GV:$GV,$JF548+54),"")</f>
      </c>
      <c r="IZ548">
        <f>IF($JG548&gt;=55,INDEX($GV:$GV,$JF548+55),"")</f>
      </c>
      <c r="JA548">
        <f>IF($JG548&gt;=56,INDEX($GV:$GV,$JF548+56),"")</f>
      </c>
      <c r="JB548">
        <f>IF($JG548&gt;=57,INDEX($GV:$GV,$JF548+57),"")</f>
      </c>
      <c r="JC548">
        <f>IF($JG548&gt;=58,INDEX($GV:$GV,$JF548+58),"")</f>
      </c>
      <c r="JD548">
        <f>IF($JG548&gt;=59,INDEX($GV:$GV,$JF548+59),"")</f>
      </c>
      <c r="JE548">
        <f>IF($JG548&gt;=60,INDEX($GV:$GV,$JF548+60),"")</f>
      </c>
      <c r="JF548">
        <f>IFERROR(MATCH($GU548,$GV$2:$GV$322,0)+1,0)</f>
      </c>
      <c r="JG548">
        <f>IFERROR(INDEX($GW$2:$GW$322,MATCH($GU548,$GV$2:$GV$322,0)),0)</f>
      </c>
      <c r="JH548" t="s">
        <v>44</v>
      </c>
      <c r="JI548" t="s">
        <v>44</v>
      </c>
    </row>
    <row r="549" spans="1:269" x14ac:dyDescent="0.25">
      <c r="R549">
        <f>IF(OR($U549="",$Q549=""),"",IFERROR($U549/$Q549,0))</f>
      </c>
      <c r="S549">
        <f>IF($U549="","",
SUM($T549,$V549,$AA549,$W549,$Y549)*
(1-IF($AB549="",0,VALUE($AB549)/100)))</f>
      </c>
      <c r="T549">
        <f>IF($U549="","",$U549)</f>
      </c>
      <c r="V549">
        <f>IF($U549="","",
IF($O549="","",
IF(ISNUMBER(SEARCH("exempt",LOWER($O549))),0,
$U549*(VALUE(SUBSTITUTE($O549,"%",""))/100))))</f>
      </c>
      <c r="AC549">
        <f>IFERROR(IF(FIND(" - ",$K549)&gt;0,MID($K549,FIND(" - ",$K549)+3,LEN($K549)),""),"")</f>
      </c>
      <c r="AL549" t="s">
        <v>1449</v>
      </c>
      <c r="AT549">
        <f>IFERROR(LEFT($K549,FIND(" - ",$K549)-1),$K549)</f>
      </c>
      <c r="AW549">
        <f>IF($CL549&gt;=1,INDEX($AU:$AU,$CK549+1),"")</f>
      </c>
      <c r="AX549">
        <f>IF($CL549&gt;=2,INDEX($AU:$AU,$CK549+2),"")</f>
      </c>
      <c r="AY549">
        <f>IF($CL549&gt;=3,INDEX($AU:$AU,$CK549+3),"")</f>
      </c>
      <c r="AZ549">
        <f>IF($CL549&gt;=4,INDEX($AU:$AU,$CK549+4),"")</f>
      </c>
      <c r="BA549">
        <f>IF($CL549&gt;=5,INDEX($AU:$AU,$CK549+5),"")</f>
      </c>
      <c r="BB549">
        <f>IF($CL549&gt;=6,INDEX($AU:$AU,$CK549+6),"")</f>
      </c>
      <c r="BC549">
        <f>IF($CL549&gt;=7,INDEX($AU:$AU,$CK549+7),"")</f>
      </c>
      <c r="BD549">
        <f>IF($CL549&gt;=8,INDEX($AU:$AU,$CK549+8),"")</f>
      </c>
      <c r="BE549">
        <f>IF($CL549&gt;=9,INDEX($AU:$AU,$CK549+9),"")</f>
      </c>
      <c r="BF549">
        <f>IF($CL549&gt;=10,INDEX($AU:$AU,$CK549+10),"")</f>
      </c>
      <c r="BG549">
        <f>IF($CL549&gt;=11,INDEX($AU:$AU,$CK549+11),"")</f>
      </c>
      <c r="BH549">
        <f>IF($CL549&gt;=12,INDEX($AU:$AU,$CK549+12),"")</f>
      </c>
      <c r="BI549">
        <f>IF($CL549&gt;=13,INDEX($AU:$AU,$CK549+13),"")</f>
      </c>
      <c r="BJ549">
        <f>IF($CL549&gt;=14,INDEX($AU:$AU,$CK549+14),"")</f>
      </c>
      <c r="BK549">
        <f>IF($CL549&gt;=15,INDEX($AU:$AU,$CK549+15),"")</f>
      </c>
      <c r="BL549">
        <f>IF($CL549&gt;=16,INDEX($AU:$AU,$CK549+16),"")</f>
      </c>
      <c r="BM549">
        <f>IF($CL549&gt;=17,INDEX($AU:$AU,$CK549+17),"")</f>
      </c>
      <c r="BN549">
        <f>IF($CL549&gt;=18,INDEX($AU:$AU,$CK549+18),"")</f>
      </c>
      <c r="BO549">
        <f>IF($CL549&gt;=19,INDEX($AU:$AU,$CK549+19),"")</f>
      </c>
      <c r="BP549">
        <f>IF($CL549&gt;=20,INDEX($AU:$AU,$CK549+20),"")</f>
      </c>
      <c r="BQ549">
        <f>IF($CL549&gt;=21,INDEX($AU:$AU,$CK549+21),"")</f>
      </c>
      <c r="BR549">
        <f>IF($CL549&gt;=22,INDEX($AU:$AU,$CK549+22),"")</f>
      </c>
      <c r="BS549">
        <f>IF($CL549&gt;=23,INDEX($AU:$AU,$CK549+23),"")</f>
      </c>
      <c r="BT549">
        <f>IF($CL549&gt;=24,INDEX($AU:$AU,$CK549+24),"")</f>
      </c>
      <c r="BU549">
        <f>IF($CL549&gt;=25,INDEX($AU:$AU,$CK549+25),"")</f>
      </c>
      <c r="BV549">
        <f>IF($CL549&gt;=26,INDEX($AU:$AU,$CK549+26),"")</f>
      </c>
      <c r="BW549">
        <f>IF($CL549&gt;=27,INDEX($AU:$AU,$CK549+27),"")</f>
      </c>
      <c r="BX549">
        <f>IF($CL549&gt;=28,INDEX($AU:$AU,$CK549+28),"")</f>
      </c>
      <c r="BY549">
        <f>IF($CL549&gt;=29,INDEX($AU:$AU,$CK549+29),"")</f>
      </c>
      <c r="BZ549">
        <f>IF($CL549&gt;=30,INDEX($AU:$AU,$CK549+30),"")</f>
      </c>
      <c r="CA549">
        <f>IF($CL549&gt;=31,INDEX($AU:$AU,$CK549+31),"")</f>
      </c>
      <c r="CB549">
        <f>IF($CL549&gt;=32,INDEX($AU:$AU,$CK549+32),"")</f>
      </c>
      <c r="CC549">
        <f>IF($CL549&gt;=33,INDEX($AU:$AU,$CK549+33),"")</f>
      </c>
      <c r="CD549">
        <f>IF($CL549&gt;=34,INDEX($AU:$AU,$CK549+34),"")</f>
      </c>
      <c r="CE549">
        <f>IF($CL549&gt;=35,INDEX($AU:$AU,$CK549+35),"")</f>
      </c>
      <c r="CF549">
        <f>IF($CL549&gt;=36,INDEX($AU:$AU,$CK549+36),"")</f>
      </c>
      <c r="CG549">
        <f>IF($CL549&gt;=37,INDEX($AU:$AU,$CK549+37),"")</f>
      </c>
      <c r="CH549">
        <f>IF($CL549&gt;=38,INDEX($AU:$AU,$CK549+38),"")</f>
      </c>
      <c r="CI549">
        <f>IF($CL549&gt;=39,INDEX($AU:$AU,$CK549+39),"")</f>
      </c>
      <c r="CJ549">
        <f>IF($CL549&gt;=40,INDEX($AU:$AU,$CK549+40),"")</f>
      </c>
      <c r="CK549">
        <f>IFERROR(MATCH($AT549,$AU$2:$AU$133,0)+1,0)</f>
      </c>
      <c r="CL549">
        <f>IFERROR(INDEX($AV$2:$AV$133,MATCH($AT549,$AU$2:$AU$133,0)),0)</f>
      </c>
      <c r="CM549">
        <f>IFERROR(LEFT($L549,FIND(" - ",$L549)-1),$L549)</f>
      </c>
      <c r="CN549" t="s">
        <v>1450</v>
      </c>
      <c r="CO549">
        <v>1</v>
      </c>
      <c r="CP549">
        <f>IF($DK549&gt;=1,INDEX($CN:$CN,$DJ549+1),"")</f>
      </c>
      <c r="CQ549">
        <f>IF($DK549&gt;=2,INDEX($CN:$CN,$DJ549+2),"")</f>
      </c>
      <c r="CR549">
        <f>IF($DK549&gt;=3,INDEX($CN:$CN,$DJ549+3),"")</f>
      </c>
      <c r="CS549">
        <f>IF($DK549&gt;=4,INDEX($CN:$CN,$DJ549+4),"")</f>
      </c>
      <c r="CT549">
        <f>IF($DK549&gt;=5,INDEX($CN:$CN,$DJ549+5),"")</f>
      </c>
      <c r="CU549">
        <f>IF($DK549&gt;=6,INDEX($CN:$CN,$DJ549+6),"")</f>
      </c>
      <c r="CV549">
        <f>IF($DK549&gt;=7,INDEX($CN:$CN,$DJ549+7),"")</f>
      </c>
      <c r="CW549">
        <f>IF($DK549&gt;=8,INDEX($CN:$CN,$DJ549+8),"")</f>
      </c>
      <c r="CX549">
        <f>IF($DK549&gt;=9,INDEX($CN:$CN,$DJ549+9),"")</f>
      </c>
      <c r="CY549">
        <f>IF($DK549&gt;=10,INDEX($CN:$CN,$DJ549+10),"")</f>
      </c>
      <c r="CZ549">
        <f>IF($DK549&gt;=11,INDEX($CN:$CN,$DJ549+11),"")</f>
      </c>
      <c r="DA549">
        <f>IF($DK549&gt;=12,INDEX($CN:$CN,$DJ549+12),"")</f>
      </c>
      <c r="DB549">
        <f>IF($DK549&gt;=13,INDEX($CN:$CN,$DJ549+13),"")</f>
      </c>
      <c r="DC549">
        <f>IF($DK549&gt;=14,INDEX($CN:$CN,$DJ549+14),"")</f>
      </c>
      <c r="DD549">
        <f>IF($DK549&gt;=15,INDEX($CN:$CN,$DJ549+15),"")</f>
      </c>
      <c r="DE549">
        <f>IF($DK549&gt;=16,INDEX($CN:$CN,$DJ549+16),"")</f>
      </c>
      <c r="DF549">
        <f>IF($DK549&gt;=17,INDEX($CN:$CN,$DJ549+17),"")</f>
      </c>
      <c r="DG549">
        <f>IF($DK549&gt;=18,INDEX($CN:$CN,$DJ549+18),"")</f>
      </c>
      <c r="DH549">
        <f>IF($DK549&gt;=19,INDEX($CN:$CN,$DJ549+19),"")</f>
      </c>
      <c r="DI549">
        <f>IF($DK549&gt;=20,INDEX($CN:$CN,$DJ549+20),"")</f>
      </c>
      <c r="DJ549">
        <f>IFERROR(MATCH($CM549,$CN$2:$CN$1089,0)+1,0)</f>
      </c>
      <c r="DK549">
        <f>IFERROR(INDEX($CO$2:$CO$1089,MATCH($CM549,$CN$2:$CN$1089,0)),0)</f>
      </c>
      <c r="DL549">
        <f>IFERROR(INDEX($AS:$AS,MATCH($O549,$AR:$AR,0))&amp;"","")</f>
      </c>
      <c r="DP549">
        <f>IF($GS549&gt;=1,INDEX($DM:$DM,$GR549+1),"")</f>
      </c>
      <c r="DQ549">
        <f>IF($GS549&gt;=2,INDEX($DM:$DM,$GR549+2),"")</f>
      </c>
      <c r="DR549">
        <f>IF($GS549&gt;=3,INDEX($DM:$DM,$GR549+3),"")</f>
      </c>
      <c r="DS549">
        <f>IF($GS549&gt;=4,INDEX($DM:$DM,$GR549+4),"")</f>
      </c>
      <c r="DT549">
        <f>IF($GS549&gt;=5,INDEX($DM:$DM,$GR549+5),"")</f>
      </c>
      <c r="DU549">
        <f>IF($GS549&gt;=6,INDEX($DM:$DM,$GR549+6),"")</f>
      </c>
      <c r="DV549">
        <f>IF($GS549&gt;=7,INDEX($DM:$DM,$GR549+7),"")</f>
      </c>
      <c r="DW549">
        <f>IF($GS549&gt;=8,INDEX($DM:$DM,$GR549+8),"")</f>
      </c>
      <c r="DX549">
        <f>IF($GS549&gt;=9,INDEX($DM:$DM,$GR549+9),"")</f>
      </c>
      <c r="DY549">
        <f>IF($GS549&gt;=10,INDEX($DM:$DM,$GR549+10),"")</f>
      </c>
      <c r="DZ549">
        <f>IF($GS549&gt;=11,INDEX($DM:$DM,$GR549+11),"")</f>
      </c>
      <c r="EA549">
        <f>IF($GS549&gt;=12,INDEX($DM:$DM,$GR549+12),"")</f>
      </c>
      <c r="EB549">
        <f>IF($GS549&gt;=13,INDEX($DM:$DM,$GR549+13),"")</f>
      </c>
      <c r="EC549">
        <f>IF($GS549&gt;=14,INDEX($DM:$DM,$GR549+14),"")</f>
      </c>
      <c r="ED549">
        <f>IF($GS549&gt;=15,INDEX($DM:$DM,$GR549+15),"")</f>
      </c>
      <c r="EE549">
        <f>IF($GS549&gt;=16,INDEX($DM:$DM,$GR549+16),"")</f>
      </c>
      <c r="EF549">
        <f>IF($GS549&gt;=17,INDEX($DM:$DM,$GR549+17),"")</f>
      </c>
      <c r="EG549">
        <f>IF($GS549&gt;=18,INDEX($DM:$DM,$GR549+18),"")</f>
      </c>
      <c r="EH549">
        <f>IF($GS549&gt;=19,INDEX($DM:$DM,$GR549+19),"")</f>
      </c>
      <c r="EI549">
        <f>IF($GS549&gt;=20,INDEX($DM:$DM,$GR549+20),"")</f>
      </c>
      <c r="EJ549">
        <f>IF($GS549&gt;=21,INDEX($DM:$DM,$GR549+21),"")</f>
      </c>
      <c r="EK549">
        <f>IF($GS549&gt;=22,INDEX($DM:$DM,$GR549+22),"")</f>
      </c>
      <c r="EL549">
        <f>IF($GS549&gt;=23,INDEX($DM:$DM,$GR549+23),"")</f>
      </c>
      <c r="EM549">
        <f>IF($GS549&gt;=24,INDEX($DM:$DM,$GR549+24),"")</f>
      </c>
      <c r="EN549">
        <f>IF($GS549&gt;=25,INDEX($DM:$DM,$GR549+25),"")</f>
      </c>
      <c r="EO549">
        <f>IF($GS549&gt;=26,INDEX($DM:$DM,$GR549+26),"")</f>
      </c>
      <c r="EP549">
        <f>IF($GS549&gt;=27,INDEX($DM:$DM,$GR549+27),"")</f>
      </c>
      <c r="EQ549">
        <f>IF($GS549&gt;=28,INDEX($DM:$DM,$GR549+28),"")</f>
      </c>
      <c r="ER549">
        <f>IF($GS549&gt;=29,INDEX($DM:$DM,$GR549+29),"")</f>
      </c>
      <c r="ES549">
        <f>IF($GS549&gt;=30,INDEX($DM:$DM,$GR549+30),"")</f>
      </c>
      <c r="ET549">
        <f>IF($GS549&gt;=31,INDEX($DM:$DM,$GR549+31),"")</f>
      </c>
      <c r="EU549">
        <f>IF($GS549&gt;=32,INDEX($DM:$DM,$GR549+32),"")</f>
      </c>
      <c r="EV549">
        <f>IF($GS549&gt;=33,INDEX($DM:$DM,$GR549+33),"")</f>
      </c>
      <c r="EW549">
        <f>IF($GS549&gt;=34,INDEX($DM:$DM,$GR549+34),"")</f>
      </c>
      <c r="EX549">
        <f>IF($GS549&gt;=35,INDEX($DM:$DM,$GR549+35),"")</f>
      </c>
      <c r="EY549">
        <f>IF($GS549&gt;=36,INDEX($DM:$DM,$GR549+36),"")</f>
      </c>
      <c r="EZ549">
        <f>IF($GS549&gt;=37,INDEX($DM:$DM,$GR549+37),"")</f>
      </c>
      <c r="FA549">
        <f>IF($GS549&gt;=38,INDEX($DM:$DM,$GR549+38),"")</f>
      </c>
      <c r="FB549">
        <f>IF($GS549&gt;=39,INDEX($DM:$DM,$GR549+39),"")</f>
      </c>
      <c r="FC549">
        <f>IF($GS549&gt;=40,INDEX($DM:$DM,$GR549+40),"")</f>
      </c>
      <c r="FD549">
        <f>IF($GS549&gt;=1,INDEX($DN:$DN,$GR549+1),"")</f>
      </c>
      <c r="FE549">
        <f>IF($GS549&gt;=2,INDEX($DN:$DN,$GR549+2),"")</f>
      </c>
      <c r="FF549">
        <f>IF($GS549&gt;=3,INDEX($DN:$DN,$GR549+3),"")</f>
      </c>
      <c r="FG549">
        <f>IF($GS549&gt;=4,INDEX($DN:$DN,$GR549+4),"")</f>
      </c>
      <c r="FH549">
        <f>IF($GS549&gt;=5,INDEX($DN:$DN,$GR549+5),"")</f>
      </c>
      <c r="FI549">
        <f>IF($GS549&gt;=6,INDEX($DN:$DN,$GR549+6),"")</f>
      </c>
      <c r="FJ549">
        <f>IF($GS549&gt;=7,INDEX($DN:$DN,$GR549+7),"")</f>
      </c>
      <c r="FK549">
        <f>IF($GS549&gt;=8,INDEX($DN:$DN,$GR549+8),"")</f>
      </c>
      <c r="FL549">
        <f>IF($GS549&gt;=9,INDEX($DN:$DN,$GR549+9),"")</f>
      </c>
      <c r="FM549">
        <f>IF($GS549&gt;=10,INDEX($DN:$DN,$GR549+10),"")</f>
      </c>
      <c r="FN549">
        <f>IF($GS549&gt;=11,INDEX($DN:$DN,$GR549+11),"")</f>
      </c>
      <c r="FO549">
        <f>IF($GS549&gt;=12,INDEX($DN:$DN,$GR549+12),"")</f>
      </c>
      <c r="FP549">
        <f>IF($GS549&gt;=13,INDEX($DN:$DN,$GR549+13),"")</f>
      </c>
      <c r="FQ549">
        <f>IF($GS549&gt;=14,INDEX($DN:$DN,$GR549+14),"")</f>
      </c>
      <c r="FR549">
        <f>IF($GS549&gt;=15,INDEX($DN:$DN,$GR549+15),"")</f>
      </c>
      <c r="FS549">
        <f>IF($GS549&gt;=16,INDEX($DN:$DN,$GR549+16),"")</f>
      </c>
      <c r="FT549">
        <f>IF($GS549&gt;=17,INDEX($DN:$DN,$GR549+17),"")</f>
      </c>
      <c r="FU549">
        <f>IF($GS549&gt;=18,INDEX($DN:$DN,$GR549+18),"")</f>
      </c>
      <c r="FV549">
        <f>IF($GS549&gt;=19,INDEX($DN:$DN,$GR549+19),"")</f>
      </c>
      <c r="FW549">
        <f>IF($GS549&gt;=20,INDEX($DN:$DN,$GR549+20),"")</f>
      </c>
      <c r="FX549">
        <f>IF($GS549&gt;=21,INDEX($DN:$DN,$GR549+21),"")</f>
      </c>
      <c r="FY549">
        <f>IF($GS549&gt;=22,INDEX($DN:$DN,$GR549+22),"")</f>
      </c>
      <c r="FZ549">
        <f>IF($GS549&gt;=23,INDEX($DN:$DN,$GR549+23),"")</f>
      </c>
      <c r="GA549">
        <f>IF($GS549&gt;=24,INDEX($DN:$DN,$GR549+24),"")</f>
      </c>
      <c r="GB549">
        <f>IF($GS549&gt;=25,INDEX($DN:$DN,$GR549+25),"")</f>
      </c>
      <c r="GC549">
        <f>IF($GS549&gt;=26,INDEX($DN:$DN,$GR549+26),"")</f>
      </c>
      <c r="GD549">
        <f>IF($GS549&gt;=27,INDEX($DN:$DN,$GR549+27),"")</f>
      </c>
      <c r="GE549">
        <f>IF($GS549&gt;=28,INDEX($DN:$DN,$GR549+28),"")</f>
      </c>
      <c r="GF549">
        <f>IF($GS549&gt;=29,INDEX($DN:$DN,$GR549+29),"")</f>
      </c>
      <c r="GG549">
        <f>IF($GS549&gt;=30,INDEX($DN:$DN,$GR549+30),"")</f>
      </c>
      <c r="GH549">
        <f>IF($GS549&gt;=31,INDEX($DN:$DN,$GR549+31),"")</f>
      </c>
      <c r="GI549">
        <f>IF($GS549&gt;=32,INDEX($DN:$DN,$GR549+32),"")</f>
      </c>
      <c r="GJ549">
        <f>IF($GS549&gt;=33,INDEX($DN:$DN,$GR549+33),"")</f>
      </c>
      <c r="GK549">
        <f>IF($GS549&gt;=34,INDEX($DN:$DN,$GR549+34),"")</f>
      </c>
      <c r="GL549">
        <f>IF($GS549&gt;=35,INDEX($DN:$DN,$GR549+35),"")</f>
      </c>
      <c r="GM549">
        <f>IF($GS549&gt;=36,INDEX($DN:$DN,$GR549+36),"")</f>
      </c>
      <c r="GN549">
        <f>IF($GS549&gt;=37,INDEX($DN:$DN,$GR549+37),"")</f>
      </c>
      <c r="GO549">
        <f>IF($GS549&gt;=38,INDEX($DN:$DN,$GR549+38),"")</f>
      </c>
      <c r="GP549">
        <f>IF($GS549&gt;=39,INDEX($DN:$DN,$GR549+39),"")</f>
      </c>
      <c r="GQ549">
        <f>IF($GS549&gt;=40,INDEX($DN:$DN,$GR549+40),"")</f>
      </c>
      <c r="GR549">
        <f>IFERROR(MATCH($DL549,$DM$2:$DM$148,0)+1,0)</f>
      </c>
      <c r="GS549">
        <f>IFERROR(INDEX($DO$2:$DO$148,MATCH($DL549,$DM$2:$DM$148,0)),0)</f>
      </c>
      <c r="GT549">
        <f>IFERROR(MATCH($Z549,$DP$549:$FC$549,0),0)</f>
      </c>
      <c r="GU549">
        <f>IF($GT549&gt;0,INDEX($FD$549:$GQ$549,$GT549),"")</f>
      </c>
      <c r="GX549">
        <f>IF($JG549&gt;=1,INDEX($GV:$GV,$JF549+1),"")</f>
      </c>
      <c r="GY549">
        <f>IF($JG549&gt;=2,INDEX($GV:$GV,$JF549+2),"")</f>
      </c>
      <c r="GZ549">
        <f>IF($JG549&gt;=3,INDEX($GV:$GV,$JF549+3),"")</f>
      </c>
      <c r="HA549">
        <f>IF($JG549&gt;=4,INDEX($GV:$GV,$JF549+4),"")</f>
      </c>
      <c r="HB549">
        <f>IF($JG549&gt;=5,INDEX($GV:$GV,$JF549+5),"")</f>
      </c>
      <c r="HC549">
        <f>IF($JG549&gt;=6,INDEX($GV:$GV,$JF549+6),"")</f>
      </c>
      <c r="HD549">
        <f>IF($JG549&gt;=7,INDEX($GV:$GV,$JF549+7),"")</f>
      </c>
      <c r="HE549">
        <f>IF($JG549&gt;=8,INDEX($GV:$GV,$JF549+8),"")</f>
      </c>
      <c r="HF549">
        <f>IF($JG549&gt;=9,INDEX($GV:$GV,$JF549+9),"")</f>
      </c>
      <c r="HG549">
        <f>IF($JG549&gt;=10,INDEX($GV:$GV,$JF549+10),"")</f>
      </c>
      <c r="HH549">
        <f>IF($JG549&gt;=11,INDEX($GV:$GV,$JF549+11),"")</f>
      </c>
      <c r="HI549">
        <f>IF($JG549&gt;=12,INDEX($GV:$GV,$JF549+12),"")</f>
      </c>
      <c r="HJ549">
        <f>IF($JG549&gt;=13,INDEX($GV:$GV,$JF549+13),"")</f>
      </c>
      <c r="HK549">
        <f>IF($JG549&gt;=14,INDEX($GV:$GV,$JF549+14),"")</f>
      </c>
      <c r="HL549">
        <f>IF($JG549&gt;=15,INDEX($GV:$GV,$JF549+15),"")</f>
      </c>
      <c r="HM549">
        <f>IF($JG549&gt;=16,INDEX($GV:$GV,$JF549+16),"")</f>
      </c>
      <c r="HN549">
        <f>IF($JG549&gt;=17,INDEX($GV:$GV,$JF549+17),"")</f>
      </c>
      <c r="HO549">
        <f>IF($JG549&gt;=18,INDEX($GV:$GV,$JF549+18),"")</f>
      </c>
      <c r="HP549">
        <f>IF($JG549&gt;=19,INDEX($GV:$GV,$JF549+19),"")</f>
      </c>
      <c r="HQ549">
        <f>IF($JG549&gt;=20,INDEX($GV:$GV,$JF549+20),"")</f>
      </c>
      <c r="HR549">
        <f>IF($JG549&gt;=21,INDEX($GV:$GV,$JF549+21),"")</f>
      </c>
      <c r="HS549">
        <f>IF($JG549&gt;=22,INDEX($GV:$GV,$JF549+22),"")</f>
      </c>
      <c r="HT549">
        <f>IF($JG549&gt;=23,INDEX($GV:$GV,$JF549+23),"")</f>
      </c>
      <c r="HU549">
        <f>IF($JG549&gt;=24,INDEX($GV:$GV,$JF549+24),"")</f>
      </c>
      <c r="HV549">
        <f>IF($JG549&gt;=25,INDEX($GV:$GV,$JF549+25),"")</f>
      </c>
      <c r="HW549">
        <f>IF($JG549&gt;=26,INDEX($GV:$GV,$JF549+26),"")</f>
      </c>
      <c r="HX549">
        <f>IF($JG549&gt;=27,INDEX($GV:$GV,$JF549+27),"")</f>
      </c>
      <c r="HY549">
        <f>IF($JG549&gt;=28,INDEX($GV:$GV,$JF549+28),"")</f>
      </c>
      <c r="HZ549">
        <f>IF($JG549&gt;=29,INDEX($GV:$GV,$JF549+29),"")</f>
      </c>
      <c r="IA549">
        <f>IF($JG549&gt;=30,INDEX($GV:$GV,$JF549+30),"")</f>
      </c>
      <c r="IB549">
        <f>IF($JG549&gt;=31,INDEX($GV:$GV,$JF549+31),"")</f>
      </c>
      <c r="IC549">
        <f>IF($JG549&gt;=32,INDEX($GV:$GV,$JF549+32),"")</f>
      </c>
      <c r="ID549">
        <f>IF($JG549&gt;=33,INDEX($GV:$GV,$JF549+33),"")</f>
      </c>
      <c r="IE549">
        <f>IF($JG549&gt;=34,INDEX($GV:$GV,$JF549+34),"")</f>
      </c>
      <c r="IF549">
        <f>IF($JG549&gt;=35,INDEX($GV:$GV,$JF549+35),"")</f>
      </c>
      <c r="IG549">
        <f>IF($JG549&gt;=36,INDEX($GV:$GV,$JF549+36),"")</f>
      </c>
      <c r="IH549">
        <f>IF($JG549&gt;=37,INDEX($GV:$GV,$JF549+37),"")</f>
      </c>
      <c r="II549">
        <f>IF($JG549&gt;=38,INDEX($GV:$GV,$JF549+38),"")</f>
      </c>
      <c r="IJ549">
        <f>IF($JG549&gt;=39,INDEX($GV:$GV,$JF549+39),"")</f>
      </c>
      <c r="IK549">
        <f>IF($JG549&gt;=40,INDEX($GV:$GV,$JF549+40),"")</f>
      </c>
      <c r="IL549">
        <f>IF($JG549&gt;=41,INDEX($GV:$GV,$JF549+41),"")</f>
      </c>
      <c r="IM549">
        <f>IF($JG549&gt;=42,INDEX($GV:$GV,$JF549+42),"")</f>
      </c>
      <c r="IN549">
        <f>IF($JG549&gt;=43,INDEX($GV:$GV,$JF549+43),"")</f>
      </c>
      <c r="IO549">
        <f>IF($JG549&gt;=44,INDEX($GV:$GV,$JF549+44),"")</f>
      </c>
      <c r="IP549">
        <f>IF($JG549&gt;=45,INDEX($GV:$GV,$JF549+45),"")</f>
      </c>
      <c r="IQ549">
        <f>IF($JG549&gt;=46,INDEX($GV:$GV,$JF549+46),"")</f>
      </c>
      <c r="IR549">
        <f>IF($JG549&gt;=47,INDEX($GV:$GV,$JF549+47),"")</f>
      </c>
      <c r="IS549">
        <f>IF($JG549&gt;=48,INDEX($GV:$GV,$JF549+48),"")</f>
      </c>
      <c r="IT549">
        <f>IF($JG549&gt;=49,INDEX($GV:$GV,$JF549+49),"")</f>
      </c>
      <c r="IU549">
        <f>IF($JG549&gt;=50,INDEX($GV:$GV,$JF549+50),"")</f>
      </c>
      <c r="IV549">
        <f>IF($JG549&gt;=51,INDEX($GV:$GV,$JF549+51),"")</f>
      </c>
      <c r="IW549">
        <f>IF($JG549&gt;=52,INDEX($GV:$GV,$JF549+52),"")</f>
      </c>
      <c r="IX549">
        <f>IF($JG549&gt;=53,INDEX($GV:$GV,$JF549+53),"")</f>
      </c>
      <c r="IY549">
        <f>IF($JG549&gt;=54,INDEX($GV:$GV,$JF549+54),"")</f>
      </c>
      <c r="IZ549">
        <f>IF($JG549&gt;=55,INDEX($GV:$GV,$JF549+55),"")</f>
      </c>
      <c r="JA549">
        <f>IF($JG549&gt;=56,INDEX($GV:$GV,$JF549+56),"")</f>
      </c>
      <c r="JB549">
        <f>IF($JG549&gt;=57,INDEX($GV:$GV,$JF549+57),"")</f>
      </c>
      <c r="JC549">
        <f>IF($JG549&gt;=58,INDEX($GV:$GV,$JF549+58),"")</f>
      </c>
      <c r="JD549">
        <f>IF($JG549&gt;=59,INDEX($GV:$GV,$JF549+59),"")</f>
      </c>
      <c r="JE549">
        <f>IF($JG549&gt;=60,INDEX($GV:$GV,$JF549+60),"")</f>
      </c>
      <c r="JF549">
        <f>IFERROR(MATCH($GU549,$GV$2:$GV$322,0)+1,0)</f>
      </c>
      <c r="JG549">
        <f>IFERROR(INDEX($GW$2:$GW$322,MATCH($GU549,$GV$2:$GV$322,0)),0)</f>
      </c>
      <c r="JH549" t="s">
        <v>44</v>
      </c>
      <c r="JI549" t="s">
        <v>44</v>
      </c>
    </row>
    <row r="550" spans="1:269" x14ac:dyDescent="0.25">
      <c r="R550">
        <f>IF(OR($U550="",$Q550=""),"",IFERROR($U550/$Q550,0))</f>
      </c>
      <c r="S550">
        <f>IF($U550="","",
SUM($T550,$V550,$AA550,$W550,$Y550)*
(1-IF($AB550="",0,VALUE($AB550)/100)))</f>
      </c>
      <c r="T550">
        <f>IF($U550="","",$U550)</f>
      </c>
      <c r="V550">
        <f>IF($U550="","",
IF($O550="","",
IF(ISNUMBER(SEARCH("exempt",LOWER($O550))),0,
$U550*(VALUE(SUBSTITUTE($O550,"%",""))/100))))</f>
      </c>
      <c r="AC550">
        <f>IFERROR(IF(FIND(" - ",$K550)&gt;0,MID($K550,FIND(" - ",$K550)+3,LEN($K550)),""),"")</f>
      </c>
      <c r="AL550" t="s">
        <v>1451</v>
      </c>
      <c r="AT550">
        <f>IFERROR(LEFT($K550,FIND(" - ",$K550)-1),$K550)</f>
      </c>
      <c r="AW550">
        <f>IF($CL550&gt;=1,INDEX($AU:$AU,$CK550+1),"")</f>
      </c>
      <c r="AX550">
        <f>IF($CL550&gt;=2,INDEX($AU:$AU,$CK550+2),"")</f>
      </c>
      <c r="AY550">
        <f>IF($CL550&gt;=3,INDEX($AU:$AU,$CK550+3),"")</f>
      </c>
      <c r="AZ550">
        <f>IF($CL550&gt;=4,INDEX($AU:$AU,$CK550+4),"")</f>
      </c>
      <c r="BA550">
        <f>IF($CL550&gt;=5,INDEX($AU:$AU,$CK550+5),"")</f>
      </c>
      <c r="BB550">
        <f>IF($CL550&gt;=6,INDEX($AU:$AU,$CK550+6),"")</f>
      </c>
      <c r="BC550">
        <f>IF($CL550&gt;=7,INDEX($AU:$AU,$CK550+7),"")</f>
      </c>
      <c r="BD550">
        <f>IF($CL550&gt;=8,INDEX($AU:$AU,$CK550+8),"")</f>
      </c>
      <c r="BE550">
        <f>IF($CL550&gt;=9,INDEX($AU:$AU,$CK550+9),"")</f>
      </c>
      <c r="BF550">
        <f>IF($CL550&gt;=10,INDEX($AU:$AU,$CK550+10),"")</f>
      </c>
      <c r="BG550">
        <f>IF($CL550&gt;=11,INDEX($AU:$AU,$CK550+11),"")</f>
      </c>
      <c r="BH550">
        <f>IF($CL550&gt;=12,INDEX($AU:$AU,$CK550+12),"")</f>
      </c>
      <c r="BI550">
        <f>IF($CL550&gt;=13,INDEX($AU:$AU,$CK550+13),"")</f>
      </c>
      <c r="BJ550">
        <f>IF($CL550&gt;=14,INDEX($AU:$AU,$CK550+14),"")</f>
      </c>
      <c r="BK550">
        <f>IF($CL550&gt;=15,INDEX($AU:$AU,$CK550+15),"")</f>
      </c>
      <c r="BL550">
        <f>IF($CL550&gt;=16,INDEX($AU:$AU,$CK550+16),"")</f>
      </c>
      <c r="BM550">
        <f>IF($CL550&gt;=17,INDEX($AU:$AU,$CK550+17),"")</f>
      </c>
      <c r="BN550">
        <f>IF($CL550&gt;=18,INDEX($AU:$AU,$CK550+18),"")</f>
      </c>
      <c r="BO550">
        <f>IF($CL550&gt;=19,INDEX($AU:$AU,$CK550+19),"")</f>
      </c>
      <c r="BP550">
        <f>IF($CL550&gt;=20,INDEX($AU:$AU,$CK550+20),"")</f>
      </c>
      <c r="BQ550">
        <f>IF($CL550&gt;=21,INDEX($AU:$AU,$CK550+21),"")</f>
      </c>
      <c r="BR550">
        <f>IF($CL550&gt;=22,INDEX($AU:$AU,$CK550+22),"")</f>
      </c>
      <c r="BS550">
        <f>IF($CL550&gt;=23,INDEX($AU:$AU,$CK550+23),"")</f>
      </c>
      <c r="BT550">
        <f>IF($CL550&gt;=24,INDEX($AU:$AU,$CK550+24),"")</f>
      </c>
      <c r="BU550">
        <f>IF($CL550&gt;=25,INDEX($AU:$AU,$CK550+25),"")</f>
      </c>
      <c r="BV550">
        <f>IF($CL550&gt;=26,INDEX($AU:$AU,$CK550+26),"")</f>
      </c>
      <c r="BW550">
        <f>IF($CL550&gt;=27,INDEX($AU:$AU,$CK550+27),"")</f>
      </c>
      <c r="BX550">
        <f>IF($CL550&gt;=28,INDEX($AU:$AU,$CK550+28),"")</f>
      </c>
      <c r="BY550">
        <f>IF($CL550&gt;=29,INDEX($AU:$AU,$CK550+29),"")</f>
      </c>
      <c r="BZ550">
        <f>IF($CL550&gt;=30,INDEX($AU:$AU,$CK550+30),"")</f>
      </c>
      <c r="CA550">
        <f>IF($CL550&gt;=31,INDEX($AU:$AU,$CK550+31),"")</f>
      </c>
      <c r="CB550">
        <f>IF($CL550&gt;=32,INDEX($AU:$AU,$CK550+32),"")</f>
      </c>
      <c r="CC550">
        <f>IF($CL550&gt;=33,INDEX($AU:$AU,$CK550+33),"")</f>
      </c>
      <c r="CD550">
        <f>IF($CL550&gt;=34,INDEX($AU:$AU,$CK550+34),"")</f>
      </c>
      <c r="CE550">
        <f>IF($CL550&gt;=35,INDEX($AU:$AU,$CK550+35),"")</f>
      </c>
      <c r="CF550">
        <f>IF($CL550&gt;=36,INDEX($AU:$AU,$CK550+36),"")</f>
      </c>
      <c r="CG550">
        <f>IF($CL550&gt;=37,INDEX($AU:$AU,$CK550+37),"")</f>
      </c>
      <c r="CH550">
        <f>IF($CL550&gt;=38,INDEX($AU:$AU,$CK550+38),"")</f>
      </c>
      <c r="CI550">
        <f>IF($CL550&gt;=39,INDEX($AU:$AU,$CK550+39),"")</f>
      </c>
      <c r="CJ550">
        <f>IF($CL550&gt;=40,INDEX($AU:$AU,$CK550+40),"")</f>
      </c>
      <c r="CK550">
        <f>IFERROR(MATCH($AT550,$AU$2:$AU$133,0)+1,0)</f>
      </c>
      <c r="CL550">
        <f>IFERROR(INDEX($AV$2:$AV$133,MATCH($AT550,$AU$2:$AU$133,0)),0)</f>
      </c>
      <c r="CM550">
        <f>IFERROR(LEFT($L550,FIND(" - ",$L550)-1),$L550)</f>
      </c>
      <c r="CN550" t="s">
        <v>221</v>
      </c>
      <c r="CP550">
        <f>IF($DK550&gt;=1,INDEX($CN:$CN,$DJ550+1),"")</f>
      </c>
      <c r="CQ550">
        <f>IF($DK550&gt;=2,INDEX($CN:$CN,$DJ550+2),"")</f>
      </c>
      <c r="CR550">
        <f>IF($DK550&gt;=3,INDEX($CN:$CN,$DJ550+3),"")</f>
      </c>
      <c r="CS550">
        <f>IF($DK550&gt;=4,INDEX($CN:$CN,$DJ550+4),"")</f>
      </c>
      <c r="CT550">
        <f>IF($DK550&gt;=5,INDEX($CN:$CN,$DJ550+5),"")</f>
      </c>
      <c r="CU550">
        <f>IF($DK550&gt;=6,INDEX($CN:$CN,$DJ550+6),"")</f>
      </c>
      <c r="CV550">
        <f>IF($DK550&gt;=7,INDEX($CN:$CN,$DJ550+7),"")</f>
      </c>
      <c r="CW550">
        <f>IF($DK550&gt;=8,INDEX($CN:$CN,$DJ550+8),"")</f>
      </c>
      <c r="CX550">
        <f>IF($DK550&gt;=9,INDEX($CN:$CN,$DJ550+9),"")</f>
      </c>
      <c r="CY550">
        <f>IF($DK550&gt;=10,INDEX($CN:$CN,$DJ550+10),"")</f>
      </c>
      <c r="CZ550">
        <f>IF($DK550&gt;=11,INDEX($CN:$CN,$DJ550+11),"")</f>
      </c>
      <c r="DA550">
        <f>IF($DK550&gt;=12,INDEX($CN:$CN,$DJ550+12),"")</f>
      </c>
      <c r="DB550">
        <f>IF($DK550&gt;=13,INDEX($CN:$CN,$DJ550+13),"")</f>
      </c>
      <c r="DC550">
        <f>IF($DK550&gt;=14,INDEX($CN:$CN,$DJ550+14),"")</f>
      </c>
      <c r="DD550">
        <f>IF($DK550&gt;=15,INDEX($CN:$CN,$DJ550+15),"")</f>
      </c>
      <c r="DE550">
        <f>IF($DK550&gt;=16,INDEX($CN:$CN,$DJ550+16),"")</f>
      </c>
      <c r="DF550">
        <f>IF($DK550&gt;=17,INDEX($CN:$CN,$DJ550+17),"")</f>
      </c>
      <c r="DG550">
        <f>IF($DK550&gt;=18,INDEX($CN:$CN,$DJ550+18),"")</f>
      </c>
      <c r="DH550">
        <f>IF($DK550&gt;=19,INDEX($CN:$CN,$DJ550+19),"")</f>
      </c>
      <c r="DI550">
        <f>IF($DK550&gt;=20,INDEX($CN:$CN,$DJ550+20),"")</f>
      </c>
      <c r="DJ550">
        <f>IFERROR(MATCH($CM550,$CN$2:$CN$1089,0)+1,0)</f>
      </c>
      <c r="DK550">
        <f>IFERROR(INDEX($CO$2:$CO$1089,MATCH($CM550,$CN$2:$CN$1089,0)),0)</f>
      </c>
      <c r="DL550">
        <f>IFERROR(INDEX($AS:$AS,MATCH($O550,$AR:$AR,0))&amp;"","")</f>
      </c>
      <c r="DP550">
        <f>IF($GS550&gt;=1,INDEX($DM:$DM,$GR550+1),"")</f>
      </c>
      <c r="DQ550">
        <f>IF($GS550&gt;=2,INDEX($DM:$DM,$GR550+2),"")</f>
      </c>
      <c r="DR550">
        <f>IF($GS550&gt;=3,INDEX($DM:$DM,$GR550+3),"")</f>
      </c>
      <c r="DS550">
        <f>IF($GS550&gt;=4,INDEX($DM:$DM,$GR550+4),"")</f>
      </c>
      <c r="DT550">
        <f>IF($GS550&gt;=5,INDEX($DM:$DM,$GR550+5),"")</f>
      </c>
      <c r="DU550">
        <f>IF($GS550&gt;=6,INDEX($DM:$DM,$GR550+6),"")</f>
      </c>
      <c r="DV550">
        <f>IF($GS550&gt;=7,INDEX($DM:$DM,$GR550+7),"")</f>
      </c>
      <c r="DW550">
        <f>IF($GS550&gt;=8,INDEX($DM:$DM,$GR550+8),"")</f>
      </c>
      <c r="DX550">
        <f>IF($GS550&gt;=9,INDEX($DM:$DM,$GR550+9),"")</f>
      </c>
      <c r="DY550">
        <f>IF($GS550&gt;=10,INDEX($DM:$DM,$GR550+10),"")</f>
      </c>
      <c r="DZ550">
        <f>IF($GS550&gt;=11,INDEX($DM:$DM,$GR550+11),"")</f>
      </c>
      <c r="EA550">
        <f>IF($GS550&gt;=12,INDEX($DM:$DM,$GR550+12),"")</f>
      </c>
      <c r="EB550">
        <f>IF($GS550&gt;=13,INDEX($DM:$DM,$GR550+13),"")</f>
      </c>
      <c r="EC550">
        <f>IF($GS550&gt;=14,INDEX($DM:$DM,$GR550+14),"")</f>
      </c>
      <c r="ED550">
        <f>IF($GS550&gt;=15,INDEX($DM:$DM,$GR550+15),"")</f>
      </c>
      <c r="EE550">
        <f>IF($GS550&gt;=16,INDEX($DM:$DM,$GR550+16),"")</f>
      </c>
      <c r="EF550">
        <f>IF($GS550&gt;=17,INDEX($DM:$DM,$GR550+17),"")</f>
      </c>
      <c r="EG550">
        <f>IF($GS550&gt;=18,INDEX($DM:$DM,$GR550+18),"")</f>
      </c>
      <c r="EH550">
        <f>IF($GS550&gt;=19,INDEX($DM:$DM,$GR550+19),"")</f>
      </c>
      <c r="EI550">
        <f>IF($GS550&gt;=20,INDEX($DM:$DM,$GR550+20),"")</f>
      </c>
      <c r="EJ550">
        <f>IF($GS550&gt;=21,INDEX($DM:$DM,$GR550+21),"")</f>
      </c>
      <c r="EK550">
        <f>IF($GS550&gt;=22,INDEX($DM:$DM,$GR550+22),"")</f>
      </c>
      <c r="EL550">
        <f>IF($GS550&gt;=23,INDEX($DM:$DM,$GR550+23),"")</f>
      </c>
      <c r="EM550">
        <f>IF($GS550&gt;=24,INDEX($DM:$DM,$GR550+24),"")</f>
      </c>
      <c r="EN550">
        <f>IF($GS550&gt;=25,INDEX($DM:$DM,$GR550+25),"")</f>
      </c>
      <c r="EO550">
        <f>IF($GS550&gt;=26,INDEX($DM:$DM,$GR550+26),"")</f>
      </c>
      <c r="EP550">
        <f>IF($GS550&gt;=27,INDEX($DM:$DM,$GR550+27),"")</f>
      </c>
      <c r="EQ550">
        <f>IF($GS550&gt;=28,INDEX($DM:$DM,$GR550+28),"")</f>
      </c>
      <c r="ER550">
        <f>IF($GS550&gt;=29,INDEX($DM:$DM,$GR550+29),"")</f>
      </c>
      <c r="ES550">
        <f>IF($GS550&gt;=30,INDEX($DM:$DM,$GR550+30),"")</f>
      </c>
      <c r="ET550">
        <f>IF($GS550&gt;=31,INDEX($DM:$DM,$GR550+31),"")</f>
      </c>
      <c r="EU550">
        <f>IF($GS550&gt;=32,INDEX($DM:$DM,$GR550+32),"")</f>
      </c>
      <c r="EV550">
        <f>IF($GS550&gt;=33,INDEX($DM:$DM,$GR550+33),"")</f>
      </c>
      <c r="EW550">
        <f>IF($GS550&gt;=34,INDEX($DM:$DM,$GR550+34),"")</f>
      </c>
      <c r="EX550">
        <f>IF($GS550&gt;=35,INDEX($DM:$DM,$GR550+35),"")</f>
      </c>
      <c r="EY550">
        <f>IF($GS550&gt;=36,INDEX($DM:$DM,$GR550+36),"")</f>
      </c>
      <c r="EZ550">
        <f>IF($GS550&gt;=37,INDEX($DM:$DM,$GR550+37),"")</f>
      </c>
      <c r="FA550">
        <f>IF($GS550&gt;=38,INDEX($DM:$DM,$GR550+38),"")</f>
      </c>
      <c r="FB550">
        <f>IF($GS550&gt;=39,INDEX($DM:$DM,$GR550+39),"")</f>
      </c>
      <c r="FC550">
        <f>IF($GS550&gt;=40,INDEX($DM:$DM,$GR550+40),"")</f>
      </c>
      <c r="FD550">
        <f>IF($GS550&gt;=1,INDEX($DN:$DN,$GR550+1),"")</f>
      </c>
      <c r="FE550">
        <f>IF($GS550&gt;=2,INDEX($DN:$DN,$GR550+2),"")</f>
      </c>
      <c r="FF550">
        <f>IF($GS550&gt;=3,INDEX($DN:$DN,$GR550+3),"")</f>
      </c>
      <c r="FG550">
        <f>IF($GS550&gt;=4,INDEX($DN:$DN,$GR550+4),"")</f>
      </c>
      <c r="FH550">
        <f>IF($GS550&gt;=5,INDEX($DN:$DN,$GR550+5),"")</f>
      </c>
      <c r="FI550">
        <f>IF($GS550&gt;=6,INDEX($DN:$DN,$GR550+6),"")</f>
      </c>
      <c r="FJ550">
        <f>IF($GS550&gt;=7,INDEX($DN:$DN,$GR550+7),"")</f>
      </c>
      <c r="FK550">
        <f>IF($GS550&gt;=8,INDEX($DN:$DN,$GR550+8),"")</f>
      </c>
      <c r="FL550">
        <f>IF($GS550&gt;=9,INDEX($DN:$DN,$GR550+9),"")</f>
      </c>
      <c r="FM550">
        <f>IF($GS550&gt;=10,INDEX($DN:$DN,$GR550+10),"")</f>
      </c>
      <c r="FN550">
        <f>IF($GS550&gt;=11,INDEX($DN:$DN,$GR550+11),"")</f>
      </c>
      <c r="FO550">
        <f>IF($GS550&gt;=12,INDEX($DN:$DN,$GR550+12),"")</f>
      </c>
      <c r="FP550">
        <f>IF($GS550&gt;=13,INDEX($DN:$DN,$GR550+13),"")</f>
      </c>
      <c r="FQ550">
        <f>IF($GS550&gt;=14,INDEX($DN:$DN,$GR550+14),"")</f>
      </c>
      <c r="FR550">
        <f>IF($GS550&gt;=15,INDEX($DN:$DN,$GR550+15),"")</f>
      </c>
      <c r="FS550">
        <f>IF($GS550&gt;=16,INDEX($DN:$DN,$GR550+16),"")</f>
      </c>
      <c r="FT550">
        <f>IF($GS550&gt;=17,INDEX($DN:$DN,$GR550+17),"")</f>
      </c>
      <c r="FU550">
        <f>IF($GS550&gt;=18,INDEX($DN:$DN,$GR550+18),"")</f>
      </c>
      <c r="FV550">
        <f>IF($GS550&gt;=19,INDEX($DN:$DN,$GR550+19),"")</f>
      </c>
      <c r="FW550">
        <f>IF($GS550&gt;=20,INDEX($DN:$DN,$GR550+20),"")</f>
      </c>
      <c r="FX550">
        <f>IF($GS550&gt;=21,INDEX($DN:$DN,$GR550+21),"")</f>
      </c>
      <c r="FY550">
        <f>IF($GS550&gt;=22,INDEX($DN:$DN,$GR550+22),"")</f>
      </c>
      <c r="FZ550">
        <f>IF($GS550&gt;=23,INDEX($DN:$DN,$GR550+23),"")</f>
      </c>
      <c r="GA550">
        <f>IF($GS550&gt;=24,INDEX($DN:$DN,$GR550+24),"")</f>
      </c>
      <c r="GB550">
        <f>IF($GS550&gt;=25,INDEX($DN:$DN,$GR550+25),"")</f>
      </c>
      <c r="GC550">
        <f>IF($GS550&gt;=26,INDEX($DN:$DN,$GR550+26),"")</f>
      </c>
      <c r="GD550">
        <f>IF($GS550&gt;=27,INDEX($DN:$DN,$GR550+27),"")</f>
      </c>
      <c r="GE550">
        <f>IF($GS550&gt;=28,INDEX($DN:$DN,$GR550+28),"")</f>
      </c>
      <c r="GF550">
        <f>IF($GS550&gt;=29,INDEX($DN:$DN,$GR550+29),"")</f>
      </c>
      <c r="GG550">
        <f>IF($GS550&gt;=30,INDEX($DN:$DN,$GR550+30),"")</f>
      </c>
      <c r="GH550">
        <f>IF($GS550&gt;=31,INDEX($DN:$DN,$GR550+31),"")</f>
      </c>
      <c r="GI550">
        <f>IF($GS550&gt;=32,INDEX($DN:$DN,$GR550+32),"")</f>
      </c>
      <c r="GJ550">
        <f>IF($GS550&gt;=33,INDEX($DN:$DN,$GR550+33),"")</f>
      </c>
      <c r="GK550">
        <f>IF($GS550&gt;=34,INDEX($DN:$DN,$GR550+34),"")</f>
      </c>
      <c r="GL550">
        <f>IF($GS550&gt;=35,INDEX($DN:$DN,$GR550+35),"")</f>
      </c>
      <c r="GM550">
        <f>IF($GS550&gt;=36,INDEX($DN:$DN,$GR550+36),"")</f>
      </c>
      <c r="GN550">
        <f>IF($GS550&gt;=37,INDEX($DN:$DN,$GR550+37),"")</f>
      </c>
      <c r="GO550">
        <f>IF($GS550&gt;=38,INDEX($DN:$DN,$GR550+38),"")</f>
      </c>
      <c r="GP550">
        <f>IF($GS550&gt;=39,INDEX($DN:$DN,$GR550+39),"")</f>
      </c>
      <c r="GQ550">
        <f>IF($GS550&gt;=40,INDEX($DN:$DN,$GR550+40),"")</f>
      </c>
      <c r="GR550">
        <f>IFERROR(MATCH($DL550,$DM$2:$DM$148,0)+1,0)</f>
      </c>
      <c r="GS550">
        <f>IFERROR(INDEX($DO$2:$DO$148,MATCH($DL550,$DM$2:$DM$148,0)),0)</f>
      </c>
      <c r="GT550">
        <f>IFERROR(MATCH($Z550,$DP$550:$FC$550,0),0)</f>
      </c>
      <c r="GU550">
        <f>IF($GT550&gt;0,INDEX($FD$550:$GQ$550,$GT550),"")</f>
      </c>
      <c r="GX550">
        <f>IF($JG550&gt;=1,INDEX($GV:$GV,$JF550+1),"")</f>
      </c>
      <c r="GY550">
        <f>IF($JG550&gt;=2,INDEX($GV:$GV,$JF550+2),"")</f>
      </c>
      <c r="GZ550">
        <f>IF($JG550&gt;=3,INDEX($GV:$GV,$JF550+3),"")</f>
      </c>
      <c r="HA550">
        <f>IF($JG550&gt;=4,INDEX($GV:$GV,$JF550+4),"")</f>
      </c>
      <c r="HB550">
        <f>IF($JG550&gt;=5,INDEX($GV:$GV,$JF550+5),"")</f>
      </c>
      <c r="HC550">
        <f>IF($JG550&gt;=6,INDEX($GV:$GV,$JF550+6),"")</f>
      </c>
      <c r="HD550">
        <f>IF($JG550&gt;=7,INDEX($GV:$GV,$JF550+7),"")</f>
      </c>
      <c r="HE550">
        <f>IF($JG550&gt;=8,INDEX($GV:$GV,$JF550+8),"")</f>
      </c>
      <c r="HF550">
        <f>IF($JG550&gt;=9,INDEX($GV:$GV,$JF550+9),"")</f>
      </c>
      <c r="HG550">
        <f>IF($JG550&gt;=10,INDEX($GV:$GV,$JF550+10),"")</f>
      </c>
      <c r="HH550">
        <f>IF($JG550&gt;=11,INDEX($GV:$GV,$JF550+11),"")</f>
      </c>
      <c r="HI550">
        <f>IF($JG550&gt;=12,INDEX($GV:$GV,$JF550+12),"")</f>
      </c>
      <c r="HJ550">
        <f>IF($JG550&gt;=13,INDEX($GV:$GV,$JF550+13),"")</f>
      </c>
      <c r="HK550">
        <f>IF($JG550&gt;=14,INDEX($GV:$GV,$JF550+14),"")</f>
      </c>
      <c r="HL550">
        <f>IF($JG550&gt;=15,INDEX($GV:$GV,$JF550+15),"")</f>
      </c>
      <c r="HM550">
        <f>IF($JG550&gt;=16,INDEX($GV:$GV,$JF550+16),"")</f>
      </c>
      <c r="HN550">
        <f>IF($JG550&gt;=17,INDEX($GV:$GV,$JF550+17),"")</f>
      </c>
      <c r="HO550">
        <f>IF($JG550&gt;=18,INDEX($GV:$GV,$JF550+18),"")</f>
      </c>
      <c r="HP550">
        <f>IF($JG550&gt;=19,INDEX($GV:$GV,$JF550+19),"")</f>
      </c>
      <c r="HQ550">
        <f>IF($JG550&gt;=20,INDEX($GV:$GV,$JF550+20),"")</f>
      </c>
      <c r="HR550">
        <f>IF($JG550&gt;=21,INDEX($GV:$GV,$JF550+21),"")</f>
      </c>
      <c r="HS550">
        <f>IF($JG550&gt;=22,INDEX($GV:$GV,$JF550+22),"")</f>
      </c>
      <c r="HT550">
        <f>IF($JG550&gt;=23,INDEX($GV:$GV,$JF550+23),"")</f>
      </c>
      <c r="HU550">
        <f>IF($JG550&gt;=24,INDEX($GV:$GV,$JF550+24),"")</f>
      </c>
      <c r="HV550">
        <f>IF($JG550&gt;=25,INDEX($GV:$GV,$JF550+25),"")</f>
      </c>
      <c r="HW550">
        <f>IF($JG550&gt;=26,INDEX($GV:$GV,$JF550+26),"")</f>
      </c>
      <c r="HX550">
        <f>IF($JG550&gt;=27,INDEX($GV:$GV,$JF550+27),"")</f>
      </c>
      <c r="HY550">
        <f>IF($JG550&gt;=28,INDEX($GV:$GV,$JF550+28),"")</f>
      </c>
      <c r="HZ550">
        <f>IF($JG550&gt;=29,INDEX($GV:$GV,$JF550+29),"")</f>
      </c>
      <c r="IA550">
        <f>IF($JG550&gt;=30,INDEX($GV:$GV,$JF550+30),"")</f>
      </c>
      <c r="IB550">
        <f>IF($JG550&gt;=31,INDEX($GV:$GV,$JF550+31),"")</f>
      </c>
      <c r="IC550">
        <f>IF($JG550&gt;=32,INDEX($GV:$GV,$JF550+32),"")</f>
      </c>
      <c r="ID550">
        <f>IF($JG550&gt;=33,INDEX($GV:$GV,$JF550+33),"")</f>
      </c>
      <c r="IE550">
        <f>IF($JG550&gt;=34,INDEX($GV:$GV,$JF550+34),"")</f>
      </c>
      <c r="IF550">
        <f>IF($JG550&gt;=35,INDEX($GV:$GV,$JF550+35),"")</f>
      </c>
      <c r="IG550">
        <f>IF($JG550&gt;=36,INDEX($GV:$GV,$JF550+36),"")</f>
      </c>
      <c r="IH550">
        <f>IF($JG550&gt;=37,INDEX($GV:$GV,$JF550+37),"")</f>
      </c>
      <c r="II550">
        <f>IF($JG550&gt;=38,INDEX($GV:$GV,$JF550+38),"")</f>
      </c>
      <c r="IJ550">
        <f>IF($JG550&gt;=39,INDEX($GV:$GV,$JF550+39),"")</f>
      </c>
      <c r="IK550">
        <f>IF($JG550&gt;=40,INDEX($GV:$GV,$JF550+40),"")</f>
      </c>
      <c r="IL550">
        <f>IF($JG550&gt;=41,INDEX($GV:$GV,$JF550+41),"")</f>
      </c>
      <c r="IM550">
        <f>IF($JG550&gt;=42,INDEX($GV:$GV,$JF550+42),"")</f>
      </c>
      <c r="IN550">
        <f>IF($JG550&gt;=43,INDEX($GV:$GV,$JF550+43),"")</f>
      </c>
      <c r="IO550">
        <f>IF($JG550&gt;=44,INDEX($GV:$GV,$JF550+44),"")</f>
      </c>
      <c r="IP550">
        <f>IF($JG550&gt;=45,INDEX($GV:$GV,$JF550+45),"")</f>
      </c>
      <c r="IQ550">
        <f>IF($JG550&gt;=46,INDEX($GV:$GV,$JF550+46),"")</f>
      </c>
      <c r="IR550">
        <f>IF($JG550&gt;=47,INDEX($GV:$GV,$JF550+47),"")</f>
      </c>
      <c r="IS550">
        <f>IF($JG550&gt;=48,INDEX($GV:$GV,$JF550+48),"")</f>
      </c>
      <c r="IT550">
        <f>IF($JG550&gt;=49,INDEX($GV:$GV,$JF550+49),"")</f>
      </c>
      <c r="IU550">
        <f>IF($JG550&gt;=50,INDEX($GV:$GV,$JF550+50),"")</f>
      </c>
      <c r="IV550">
        <f>IF($JG550&gt;=51,INDEX($GV:$GV,$JF550+51),"")</f>
      </c>
      <c r="IW550">
        <f>IF($JG550&gt;=52,INDEX($GV:$GV,$JF550+52),"")</f>
      </c>
      <c r="IX550">
        <f>IF($JG550&gt;=53,INDEX($GV:$GV,$JF550+53),"")</f>
      </c>
      <c r="IY550">
        <f>IF($JG550&gt;=54,INDEX($GV:$GV,$JF550+54),"")</f>
      </c>
      <c r="IZ550">
        <f>IF($JG550&gt;=55,INDEX($GV:$GV,$JF550+55),"")</f>
      </c>
      <c r="JA550">
        <f>IF($JG550&gt;=56,INDEX($GV:$GV,$JF550+56),"")</f>
      </c>
      <c r="JB550">
        <f>IF($JG550&gt;=57,INDEX($GV:$GV,$JF550+57),"")</f>
      </c>
      <c r="JC550">
        <f>IF($JG550&gt;=58,INDEX($GV:$GV,$JF550+58),"")</f>
      </c>
      <c r="JD550">
        <f>IF($JG550&gt;=59,INDEX($GV:$GV,$JF550+59),"")</f>
      </c>
      <c r="JE550">
        <f>IF($JG550&gt;=60,INDEX($GV:$GV,$JF550+60),"")</f>
      </c>
      <c r="JF550">
        <f>IFERROR(MATCH($GU550,$GV$2:$GV$322,0)+1,0)</f>
      </c>
      <c r="JG550">
        <f>IFERROR(INDEX($GW$2:$GW$322,MATCH($GU550,$GV$2:$GV$322,0)),0)</f>
      </c>
      <c r="JH550" t="s">
        <v>44</v>
      </c>
      <c r="JI550" t="s">
        <v>44</v>
      </c>
    </row>
    <row r="551" spans="1:269" x14ac:dyDescent="0.25">
      <c r="R551">
        <f>IF(OR($U551="",$Q551=""),"",IFERROR($U551/$Q551,0))</f>
      </c>
      <c r="S551">
        <f>IF($U551="","",
SUM($T551,$V551,$AA551,$W551,$Y551)*
(1-IF($AB551="",0,VALUE($AB551)/100)))</f>
      </c>
      <c r="T551">
        <f>IF($U551="","",$U551)</f>
      </c>
      <c r="V551">
        <f>IF($U551="","",
IF($O551="","",
IF(ISNUMBER(SEARCH("exempt",LOWER($O551))),0,
$U551*(VALUE(SUBSTITUTE($O551,"%",""))/100))))</f>
      </c>
      <c r="AC551">
        <f>IFERROR(IF(FIND(" - ",$K551)&gt;0,MID($K551,FIND(" - ",$K551)+3,LEN($K551)),""),"")</f>
      </c>
      <c r="AL551" t="s">
        <v>1452</v>
      </c>
      <c r="AT551">
        <f>IFERROR(LEFT($K551,FIND(" - ",$K551)-1),$K551)</f>
      </c>
      <c r="AW551">
        <f>IF($CL551&gt;=1,INDEX($AU:$AU,$CK551+1),"")</f>
      </c>
      <c r="AX551">
        <f>IF($CL551&gt;=2,INDEX($AU:$AU,$CK551+2),"")</f>
      </c>
      <c r="AY551">
        <f>IF($CL551&gt;=3,INDEX($AU:$AU,$CK551+3),"")</f>
      </c>
      <c r="AZ551">
        <f>IF($CL551&gt;=4,INDEX($AU:$AU,$CK551+4),"")</f>
      </c>
      <c r="BA551">
        <f>IF($CL551&gt;=5,INDEX($AU:$AU,$CK551+5),"")</f>
      </c>
      <c r="BB551">
        <f>IF($CL551&gt;=6,INDEX($AU:$AU,$CK551+6),"")</f>
      </c>
      <c r="BC551">
        <f>IF($CL551&gt;=7,INDEX($AU:$AU,$CK551+7),"")</f>
      </c>
      <c r="BD551">
        <f>IF($CL551&gt;=8,INDEX($AU:$AU,$CK551+8),"")</f>
      </c>
      <c r="BE551">
        <f>IF($CL551&gt;=9,INDEX($AU:$AU,$CK551+9),"")</f>
      </c>
      <c r="BF551">
        <f>IF($CL551&gt;=10,INDEX($AU:$AU,$CK551+10),"")</f>
      </c>
      <c r="BG551">
        <f>IF($CL551&gt;=11,INDEX($AU:$AU,$CK551+11),"")</f>
      </c>
      <c r="BH551">
        <f>IF($CL551&gt;=12,INDEX($AU:$AU,$CK551+12),"")</f>
      </c>
      <c r="BI551">
        <f>IF($CL551&gt;=13,INDEX($AU:$AU,$CK551+13),"")</f>
      </c>
      <c r="BJ551">
        <f>IF($CL551&gt;=14,INDEX($AU:$AU,$CK551+14),"")</f>
      </c>
      <c r="BK551">
        <f>IF($CL551&gt;=15,INDEX($AU:$AU,$CK551+15),"")</f>
      </c>
      <c r="BL551">
        <f>IF($CL551&gt;=16,INDEX($AU:$AU,$CK551+16),"")</f>
      </c>
      <c r="BM551">
        <f>IF($CL551&gt;=17,INDEX($AU:$AU,$CK551+17),"")</f>
      </c>
      <c r="BN551">
        <f>IF($CL551&gt;=18,INDEX($AU:$AU,$CK551+18),"")</f>
      </c>
      <c r="BO551">
        <f>IF($CL551&gt;=19,INDEX($AU:$AU,$CK551+19),"")</f>
      </c>
      <c r="BP551">
        <f>IF($CL551&gt;=20,INDEX($AU:$AU,$CK551+20),"")</f>
      </c>
      <c r="BQ551">
        <f>IF($CL551&gt;=21,INDEX($AU:$AU,$CK551+21),"")</f>
      </c>
      <c r="BR551">
        <f>IF($CL551&gt;=22,INDEX($AU:$AU,$CK551+22),"")</f>
      </c>
      <c r="BS551">
        <f>IF($CL551&gt;=23,INDEX($AU:$AU,$CK551+23),"")</f>
      </c>
      <c r="BT551">
        <f>IF($CL551&gt;=24,INDEX($AU:$AU,$CK551+24),"")</f>
      </c>
      <c r="BU551">
        <f>IF($CL551&gt;=25,INDEX($AU:$AU,$CK551+25),"")</f>
      </c>
      <c r="BV551">
        <f>IF($CL551&gt;=26,INDEX($AU:$AU,$CK551+26),"")</f>
      </c>
      <c r="BW551">
        <f>IF($CL551&gt;=27,INDEX($AU:$AU,$CK551+27),"")</f>
      </c>
      <c r="BX551">
        <f>IF($CL551&gt;=28,INDEX($AU:$AU,$CK551+28),"")</f>
      </c>
      <c r="BY551">
        <f>IF($CL551&gt;=29,INDEX($AU:$AU,$CK551+29),"")</f>
      </c>
      <c r="BZ551">
        <f>IF($CL551&gt;=30,INDEX($AU:$AU,$CK551+30),"")</f>
      </c>
      <c r="CA551">
        <f>IF($CL551&gt;=31,INDEX($AU:$AU,$CK551+31),"")</f>
      </c>
      <c r="CB551">
        <f>IF($CL551&gt;=32,INDEX($AU:$AU,$CK551+32),"")</f>
      </c>
      <c r="CC551">
        <f>IF($CL551&gt;=33,INDEX($AU:$AU,$CK551+33),"")</f>
      </c>
      <c r="CD551">
        <f>IF($CL551&gt;=34,INDEX($AU:$AU,$CK551+34),"")</f>
      </c>
      <c r="CE551">
        <f>IF($CL551&gt;=35,INDEX($AU:$AU,$CK551+35),"")</f>
      </c>
      <c r="CF551">
        <f>IF($CL551&gt;=36,INDEX($AU:$AU,$CK551+36),"")</f>
      </c>
      <c r="CG551">
        <f>IF($CL551&gt;=37,INDEX($AU:$AU,$CK551+37),"")</f>
      </c>
      <c r="CH551">
        <f>IF($CL551&gt;=38,INDEX($AU:$AU,$CK551+38),"")</f>
      </c>
      <c r="CI551">
        <f>IF($CL551&gt;=39,INDEX($AU:$AU,$CK551+39),"")</f>
      </c>
      <c r="CJ551">
        <f>IF($CL551&gt;=40,INDEX($AU:$AU,$CK551+40),"")</f>
      </c>
      <c r="CK551">
        <f>IFERROR(MATCH($AT551,$AU$2:$AU$133,0)+1,0)</f>
      </c>
      <c r="CL551">
        <f>IFERROR(INDEX($AV$2:$AV$133,MATCH($AT551,$AU$2:$AU$133,0)),0)</f>
      </c>
      <c r="CM551">
        <f>IFERROR(LEFT($L551,FIND(" - ",$L551)-1),$L551)</f>
      </c>
      <c r="CN551" t="s">
        <v>1453</v>
      </c>
      <c r="CO551">
        <v>1</v>
      </c>
      <c r="CP551">
        <f>IF($DK551&gt;=1,INDEX($CN:$CN,$DJ551+1),"")</f>
      </c>
      <c r="CQ551">
        <f>IF($DK551&gt;=2,INDEX($CN:$CN,$DJ551+2),"")</f>
      </c>
      <c r="CR551">
        <f>IF($DK551&gt;=3,INDEX($CN:$CN,$DJ551+3),"")</f>
      </c>
      <c r="CS551">
        <f>IF($DK551&gt;=4,INDEX($CN:$CN,$DJ551+4),"")</f>
      </c>
      <c r="CT551">
        <f>IF($DK551&gt;=5,INDEX($CN:$CN,$DJ551+5),"")</f>
      </c>
      <c r="CU551">
        <f>IF($DK551&gt;=6,INDEX($CN:$CN,$DJ551+6),"")</f>
      </c>
      <c r="CV551">
        <f>IF($DK551&gt;=7,INDEX($CN:$CN,$DJ551+7),"")</f>
      </c>
      <c r="CW551">
        <f>IF($DK551&gt;=8,INDEX($CN:$CN,$DJ551+8),"")</f>
      </c>
      <c r="CX551">
        <f>IF($DK551&gt;=9,INDEX($CN:$CN,$DJ551+9),"")</f>
      </c>
      <c r="CY551">
        <f>IF($DK551&gt;=10,INDEX($CN:$CN,$DJ551+10),"")</f>
      </c>
      <c r="CZ551">
        <f>IF($DK551&gt;=11,INDEX($CN:$CN,$DJ551+11),"")</f>
      </c>
      <c r="DA551">
        <f>IF($DK551&gt;=12,INDEX($CN:$CN,$DJ551+12),"")</f>
      </c>
      <c r="DB551">
        <f>IF($DK551&gt;=13,INDEX($CN:$CN,$DJ551+13),"")</f>
      </c>
      <c r="DC551">
        <f>IF($DK551&gt;=14,INDEX($CN:$CN,$DJ551+14),"")</f>
      </c>
      <c r="DD551">
        <f>IF($DK551&gt;=15,INDEX($CN:$CN,$DJ551+15),"")</f>
      </c>
      <c r="DE551">
        <f>IF($DK551&gt;=16,INDEX($CN:$CN,$DJ551+16),"")</f>
      </c>
      <c r="DF551">
        <f>IF($DK551&gt;=17,INDEX($CN:$CN,$DJ551+17),"")</f>
      </c>
      <c r="DG551">
        <f>IF($DK551&gt;=18,INDEX($CN:$CN,$DJ551+18),"")</f>
      </c>
      <c r="DH551">
        <f>IF($DK551&gt;=19,INDEX($CN:$CN,$DJ551+19),"")</f>
      </c>
      <c r="DI551">
        <f>IF($DK551&gt;=20,INDEX($CN:$CN,$DJ551+20),"")</f>
      </c>
      <c r="DJ551">
        <f>IFERROR(MATCH($CM551,$CN$2:$CN$1089,0)+1,0)</f>
      </c>
      <c r="DK551">
        <f>IFERROR(INDEX($CO$2:$CO$1089,MATCH($CM551,$CN$2:$CN$1089,0)),0)</f>
      </c>
      <c r="DL551">
        <f>IFERROR(INDEX($AS:$AS,MATCH($O551,$AR:$AR,0))&amp;"","")</f>
      </c>
      <c r="DP551">
        <f>IF($GS551&gt;=1,INDEX($DM:$DM,$GR551+1),"")</f>
      </c>
      <c r="DQ551">
        <f>IF($GS551&gt;=2,INDEX($DM:$DM,$GR551+2),"")</f>
      </c>
      <c r="DR551">
        <f>IF($GS551&gt;=3,INDEX($DM:$DM,$GR551+3),"")</f>
      </c>
      <c r="DS551">
        <f>IF($GS551&gt;=4,INDEX($DM:$DM,$GR551+4),"")</f>
      </c>
      <c r="DT551">
        <f>IF($GS551&gt;=5,INDEX($DM:$DM,$GR551+5),"")</f>
      </c>
      <c r="DU551">
        <f>IF($GS551&gt;=6,INDEX($DM:$DM,$GR551+6),"")</f>
      </c>
      <c r="DV551">
        <f>IF($GS551&gt;=7,INDEX($DM:$DM,$GR551+7),"")</f>
      </c>
      <c r="DW551">
        <f>IF($GS551&gt;=8,INDEX($DM:$DM,$GR551+8),"")</f>
      </c>
      <c r="DX551">
        <f>IF($GS551&gt;=9,INDEX($DM:$DM,$GR551+9),"")</f>
      </c>
      <c r="DY551">
        <f>IF($GS551&gt;=10,INDEX($DM:$DM,$GR551+10),"")</f>
      </c>
      <c r="DZ551">
        <f>IF($GS551&gt;=11,INDEX($DM:$DM,$GR551+11),"")</f>
      </c>
      <c r="EA551">
        <f>IF($GS551&gt;=12,INDEX($DM:$DM,$GR551+12),"")</f>
      </c>
      <c r="EB551">
        <f>IF($GS551&gt;=13,INDEX($DM:$DM,$GR551+13),"")</f>
      </c>
      <c r="EC551">
        <f>IF($GS551&gt;=14,INDEX($DM:$DM,$GR551+14),"")</f>
      </c>
      <c r="ED551">
        <f>IF($GS551&gt;=15,INDEX($DM:$DM,$GR551+15),"")</f>
      </c>
      <c r="EE551">
        <f>IF($GS551&gt;=16,INDEX($DM:$DM,$GR551+16),"")</f>
      </c>
      <c r="EF551">
        <f>IF($GS551&gt;=17,INDEX($DM:$DM,$GR551+17),"")</f>
      </c>
      <c r="EG551">
        <f>IF($GS551&gt;=18,INDEX($DM:$DM,$GR551+18),"")</f>
      </c>
      <c r="EH551">
        <f>IF($GS551&gt;=19,INDEX($DM:$DM,$GR551+19),"")</f>
      </c>
      <c r="EI551">
        <f>IF($GS551&gt;=20,INDEX($DM:$DM,$GR551+20),"")</f>
      </c>
      <c r="EJ551">
        <f>IF($GS551&gt;=21,INDEX($DM:$DM,$GR551+21),"")</f>
      </c>
      <c r="EK551">
        <f>IF($GS551&gt;=22,INDEX($DM:$DM,$GR551+22),"")</f>
      </c>
      <c r="EL551">
        <f>IF($GS551&gt;=23,INDEX($DM:$DM,$GR551+23),"")</f>
      </c>
      <c r="EM551">
        <f>IF($GS551&gt;=24,INDEX($DM:$DM,$GR551+24),"")</f>
      </c>
      <c r="EN551">
        <f>IF($GS551&gt;=25,INDEX($DM:$DM,$GR551+25),"")</f>
      </c>
      <c r="EO551">
        <f>IF($GS551&gt;=26,INDEX($DM:$DM,$GR551+26),"")</f>
      </c>
      <c r="EP551">
        <f>IF($GS551&gt;=27,INDEX($DM:$DM,$GR551+27),"")</f>
      </c>
      <c r="EQ551">
        <f>IF($GS551&gt;=28,INDEX($DM:$DM,$GR551+28),"")</f>
      </c>
      <c r="ER551">
        <f>IF($GS551&gt;=29,INDEX($DM:$DM,$GR551+29),"")</f>
      </c>
      <c r="ES551">
        <f>IF($GS551&gt;=30,INDEX($DM:$DM,$GR551+30),"")</f>
      </c>
      <c r="ET551">
        <f>IF($GS551&gt;=31,INDEX($DM:$DM,$GR551+31),"")</f>
      </c>
      <c r="EU551">
        <f>IF($GS551&gt;=32,INDEX($DM:$DM,$GR551+32),"")</f>
      </c>
      <c r="EV551">
        <f>IF($GS551&gt;=33,INDEX($DM:$DM,$GR551+33),"")</f>
      </c>
      <c r="EW551">
        <f>IF($GS551&gt;=34,INDEX($DM:$DM,$GR551+34),"")</f>
      </c>
      <c r="EX551">
        <f>IF($GS551&gt;=35,INDEX($DM:$DM,$GR551+35),"")</f>
      </c>
      <c r="EY551">
        <f>IF($GS551&gt;=36,INDEX($DM:$DM,$GR551+36),"")</f>
      </c>
      <c r="EZ551">
        <f>IF($GS551&gt;=37,INDEX($DM:$DM,$GR551+37),"")</f>
      </c>
      <c r="FA551">
        <f>IF($GS551&gt;=38,INDEX($DM:$DM,$GR551+38),"")</f>
      </c>
      <c r="FB551">
        <f>IF($GS551&gt;=39,INDEX($DM:$DM,$GR551+39),"")</f>
      </c>
      <c r="FC551">
        <f>IF($GS551&gt;=40,INDEX($DM:$DM,$GR551+40),"")</f>
      </c>
      <c r="FD551">
        <f>IF($GS551&gt;=1,INDEX($DN:$DN,$GR551+1),"")</f>
      </c>
      <c r="FE551">
        <f>IF($GS551&gt;=2,INDEX($DN:$DN,$GR551+2),"")</f>
      </c>
      <c r="FF551">
        <f>IF($GS551&gt;=3,INDEX($DN:$DN,$GR551+3),"")</f>
      </c>
      <c r="FG551">
        <f>IF($GS551&gt;=4,INDEX($DN:$DN,$GR551+4),"")</f>
      </c>
      <c r="FH551">
        <f>IF($GS551&gt;=5,INDEX($DN:$DN,$GR551+5),"")</f>
      </c>
      <c r="FI551">
        <f>IF($GS551&gt;=6,INDEX($DN:$DN,$GR551+6),"")</f>
      </c>
      <c r="FJ551">
        <f>IF($GS551&gt;=7,INDEX($DN:$DN,$GR551+7),"")</f>
      </c>
      <c r="FK551">
        <f>IF($GS551&gt;=8,INDEX($DN:$DN,$GR551+8),"")</f>
      </c>
      <c r="FL551">
        <f>IF($GS551&gt;=9,INDEX($DN:$DN,$GR551+9),"")</f>
      </c>
      <c r="FM551">
        <f>IF($GS551&gt;=10,INDEX($DN:$DN,$GR551+10),"")</f>
      </c>
      <c r="FN551">
        <f>IF($GS551&gt;=11,INDEX($DN:$DN,$GR551+11),"")</f>
      </c>
      <c r="FO551">
        <f>IF($GS551&gt;=12,INDEX($DN:$DN,$GR551+12),"")</f>
      </c>
      <c r="FP551">
        <f>IF($GS551&gt;=13,INDEX($DN:$DN,$GR551+13),"")</f>
      </c>
      <c r="FQ551">
        <f>IF($GS551&gt;=14,INDEX($DN:$DN,$GR551+14),"")</f>
      </c>
      <c r="FR551">
        <f>IF($GS551&gt;=15,INDEX($DN:$DN,$GR551+15),"")</f>
      </c>
      <c r="FS551">
        <f>IF($GS551&gt;=16,INDEX($DN:$DN,$GR551+16),"")</f>
      </c>
      <c r="FT551">
        <f>IF($GS551&gt;=17,INDEX($DN:$DN,$GR551+17),"")</f>
      </c>
      <c r="FU551">
        <f>IF($GS551&gt;=18,INDEX($DN:$DN,$GR551+18),"")</f>
      </c>
      <c r="FV551">
        <f>IF($GS551&gt;=19,INDEX($DN:$DN,$GR551+19),"")</f>
      </c>
      <c r="FW551">
        <f>IF($GS551&gt;=20,INDEX($DN:$DN,$GR551+20),"")</f>
      </c>
      <c r="FX551">
        <f>IF($GS551&gt;=21,INDEX($DN:$DN,$GR551+21),"")</f>
      </c>
      <c r="FY551">
        <f>IF($GS551&gt;=22,INDEX($DN:$DN,$GR551+22),"")</f>
      </c>
      <c r="FZ551">
        <f>IF($GS551&gt;=23,INDEX($DN:$DN,$GR551+23),"")</f>
      </c>
      <c r="GA551">
        <f>IF($GS551&gt;=24,INDEX($DN:$DN,$GR551+24),"")</f>
      </c>
      <c r="GB551">
        <f>IF($GS551&gt;=25,INDEX($DN:$DN,$GR551+25),"")</f>
      </c>
      <c r="GC551">
        <f>IF($GS551&gt;=26,INDEX($DN:$DN,$GR551+26),"")</f>
      </c>
      <c r="GD551">
        <f>IF($GS551&gt;=27,INDEX($DN:$DN,$GR551+27),"")</f>
      </c>
      <c r="GE551">
        <f>IF($GS551&gt;=28,INDEX($DN:$DN,$GR551+28),"")</f>
      </c>
      <c r="GF551">
        <f>IF($GS551&gt;=29,INDEX($DN:$DN,$GR551+29),"")</f>
      </c>
      <c r="GG551">
        <f>IF($GS551&gt;=30,INDEX($DN:$DN,$GR551+30),"")</f>
      </c>
      <c r="GH551">
        <f>IF($GS551&gt;=31,INDEX($DN:$DN,$GR551+31),"")</f>
      </c>
      <c r="GI551">
        <f>IF($GS551&gt;=32,INDEX($DN:$DN,$GR551+32),"")</f>
      </c>
      <c r="GJ551">
        <f>IF($GS551&gt;=33,INDEX($DN:$DN,$GR551+33),"")</f>
      </c>
      <c r="GK551">
        <f>IF($GS551&gt;=34,INDEX($DN:$DN,$GR551+34),"")</f>
      </c>
      <c r="GL551">
        <f>IF($GS551&gt;=35,INDEX($DN:$DN,$GR551+35),"")</f>
      </c>
      <c r="GM551">
        <f>IF($GS551&gt;=36,INDEX($DN:$DN,$GR551+36),"")</f>
      </c>
      <c r="GN551">
        <f>IF($GS551&gt;=37,INDEX($DN:$DN,$GR551+37),"")</f>
      </c>
      <c r="GO551">
        <f>IF($GS551&gt;=38,INDEX($DN:$DN,$GR551+38),"")</f>
      </c>
      <c r="GP551">
        <f>IF($GS551&gt;=39,INDEX($DN:$DN,$GR551+39),"")</f>
      </c>
      <c r="GQ551">
        <f>IF($GS551&gt;=40,INDEX($DN:$DN,$GR551+40),"")</f>
      </c>
      <c r="GR551">
        <f>IFERROR(MATCH($DL551,$DM$2:$DM$148,0)+1,0)</f>
      </c>
      <c r="GS551">
        <f>IFERROR(INDEX($DO$2:$DO$148,MATCH($DL551,$DM$2:$DM$148,0)),0)</f>
      </c>
      <c r="GT551">
        <f>IFERROR(MATCH($Z551,$DP$551:$FC$551,0),0)</f>
      </c>
      <c r="GU551">
        <f>IF($GT551&gt;0,INDEX($FD$551:$GQ$551,$GT551),"")</f>
      </c>
      <c r="GX551">
        <f>IF($JG551&gt;=1,INDEX($GV:$GV,$JF551+1),"")</f>
      </c>
      <c r="GY551">
        <f>IF($JG551&gt;=2,INDEX($GV:$GV,$JF551+2),"")</f>
      </c>
      <c r="GZ551">
        <f>IF($JG551&gt;=3,INDEX($GV:$GV,$JF551+3),"")</f>
      </c>
      <c r="HA551">
        <f>IF($JG551&gt;=4,INDEX($GV:$GV,$JF551+4),"")</f>
      </c>
      <c r="HB551">
        <f>IF($JG551&gt;=5,INDEX($GV:$GV,$JF551+5),"")</f>
      </c>
      <c r="HC551">
        <f>IF($JG551&gt;=6,INDEX($GV:$GV,$JF551+6),"")</f>
      </c>
      <c r="HD551">
        <f>IF($JG551&gt;=7,INDEX($GV:$GV,$JF551+7),"")</f>
      </c>
      <c r="HE551">
        <f>IF($JG551&gt;=8,INDEX($GV:$GV,$JF551+8),"")</f>
      </c>
      <c r="HF551">
        <f>IF($JG551&gt;=9,INDEX($GV:$GV,$JF551+9),"")</f>
      </c>
      <c r="HG551">
        <f>IF($JG551&gt;=10,INDEX($GV:$GV,$JF551+10),"")</f>
      </c>
      <c r="HH551">
        <f>IF($JG551&gt;=11,INDEX($GV:$GV,$JF551+11),"")</f>
      </c>
      <c r="HI551">
        <f>IF($JG551&gt;=12,INDEX($GV:$GV,$JF551+12),"")</f>
      </c>
      <c r="HJ551">
        <f>IF($JG551&gt;=13,INDEX($GV:$GV,$JF551+13),"")</f>
      </c>
      <c r="HK551">
        <f>IF($JG551&gt;=14,INDEX($GV:$GV,$JF551+14),"")</f>
      </c>
      <c r="HL551">
        <f>IF($JG551&gt;=15,INDEX($GV:$GV,$JF551+15),"")</f>
      </c>
      <c r="HM551">
        <f>IF($JG551&gt;=16,INDEX($GV:$GV,$JF551+16),"")</f>
      </c>
      <c r="HN551">
        <f>IF($JG551&gt;=17,INDEX($GV:$GV,$JF551+17),"")</f>
      </c>
      <c r="HO551">
        <f>IF($JG551&gt;=18,INDEX($GV:$GV,$JF551+18),"")</f>
      </c>
      <c r="HP551">
        <f>IF($JG551&gt;=19,INDEX($GV:$GV,$JF551+19),"")</f>
      </c>
      <c r="HQ551">
        <f>IF($JG551&gt;=20,INDEX($GV:$GV,$JF551+20),"")</f>
      </c>
      <c r="HR551">
        <f>IF($JG551&gt;=21,INDEX($GV:$GV,$JF551+21),"")</f>
      </c>
      <c r="HS551">
        <f>IF($JG551&gt;=22,INDEX($GV:$GV,$JF551+22),"")</f>
      </c>
      <c r="HT551">
        <f>IF($JG551&gt;=23,INDEX($GV:$GV,$JF551+23),"")</f>
      </c>
      <c r="HU551">
        <f>IF($JG551&gt;=24,INDEX($GV:$GV,$JF551+24),"")</f>
      </c>
      <c r="HV551">
        <f>IF($JG551&gt;=25,INDEX($GV:$GV,$JF551+25),"")</f>
      </c>
      <c r="HW551">
        <f>IF($JG551&gt;=26,INDEX($GV:$GV,$JF551+26),"")</f>
      </c>
      <c r="HX551">
        <f>IF($JG551&gt;=27,INDEX($GV:$GV,$JF551+27),"")</f>
      </c>
      <c r="HY551">
        <f>IF($JG551&gt;=28,INDEX($GV:$GV,$JF551+28),"")</f>
      </c>
      <c r="HZ551">
        <f>IF($JG551&gt;=29,INDEX($GV:$GV,$JF551+29),"")</f>
      </c>
      <c r="IA551">
        <f>IF($JG551&gt;=30,INDEX($GV:$GV,$JF551+30),"")</f>
      </c>
      <c r="IB551">
        <f>IF($JG551&gt;=31,INDEX($GV:$GV,$JF551+31),"")</f>
      </c>
      <c r="IC551">
        <f>IF($JG551&gt;=32,INDEX($GV:$GV,$JF551+32),"")</f>
      </c>
      <c r="ID551">
        <f>IF($JG551&gt;=33,INDEX($GV:$GV,$JF551+33),"")</f>
      </c>
      <c r="IE551">
        <f>IF($JG551&gt;=34,INDEX($GV:$GV,$JF551+34),"")</f>
      </c>
      <c r="IF551">
        <f>IF($JG551&gt;=35,INDEX($GV:$GV,$JF551+35),"")</f>
      </c>
      <c r="IG551">
        <f>IF($JG551&gt;=36,INDEX($GV:$GV,$JF551+36),"")</f>
      </c>
      <c r="IH551">
        <f>IF($JG551&gt;=37,INDEX($GV:$GV,$JF551+37),"")</f>
      </c>
      <c r="II551">
        <f>IF($JG551&gt;=38,INDEX($GV:$GV,$JF551+38),"")</f>
      </c>
      <c r="IJ551">
        <f>IF($JG551&gt;=39,INDEX($GV:$GV,$JF551+39),"")</f>
      </c>
      <c r="IK551">
        <f>IF($JG551&gt;=40,INDEX($GV:$GV,$JF551+40),"")</f>
      </c>
      <c r="IL551">
        <f>IF($JG551&gt;=41,INDEX($GV:$GV,$JF551+41),"")</f>
      </c>
      <c r="IM551">
        <f>IF($JG551&gt;=42,INDEX($GV:$GV,$JF551+42),"")</f>
      </c>
      <c r="IN551">
        <f>IF($JG551&gt;=43,INDEX($GV:$GV,$JF551+43),"")</f>
      </c>
      <c r="IO551">
        <f>IF($JG551&gt;=44,INDEX($GV:$GV,$JF551+44),"")</f>
      </c>
      <c r="IP551">
        <f>IF($JG551&gt;=45,INDEX($GV:$GV,$JF551+45),"")</f>
      </c>
      <c r="IQ551">
        <f>IF($JG551&gt;=46,INDEX($GV:$GV,$JF551+46),"")</f>
      </c>
      <c r="IR551">
        <f>IF($JG551&gt;=47,INDEX($GV:$GV,$JF551+47),"")</f>
      </c>
      <c r="IS551">
        <f>IF($JG551&gt;=48,INDEX($GV:$GV,$JF551+48),"")</f>
      </c>
      <c r="IT551">
        <f>IF($JG551&gt;=49,INDEX($GV:$GV,$JF551+49),"")</f>
      </c>
      <c r="IU551">
        <f>IF($JG551&gt;=50,INDEX($GV:$GV,$JF551+50),"")</f>
      </c>
      <c r="IV551">
        <f>IF($JG551&gt;=51,INDEX($GV:$GV,$JF551+51),"")</f>
      </c>
      <c r="IW551">
        <f>IF($JG551&gt;=52,INDEX($GV:$GV,$JF551+52),"")</f>
      </c>
      <c r="IX551">
        <f>IF($JG551&gt;=53,INDEX($GV:$GV,$JF551+53),"")</f>
      </c>
      <c r="IY551">
        <f>IF($JG551&gt;=54,INDEX($GV:$GV,$JF551+54),"")</f>
      </c>
      <c r="IZ551">
        <f>IF($JG551&gt;=55,INDEX($GV:$GV,$JF551+55),"")</f>
      </c>
      <c r="JA551">
        <f>IF($JG551&gt;=56,INDEX($GV:$GV,$JF551+56),"")</f>
      </c>
      <c r="JB551">
        <f>IF($JG551&gt;=57,INDEX($GV:$GV,$JF551+57),"")</f>
      </c>
      <c r="JC551">
        <f>IF($JG551&gt;=58,INDEX($GV:$GV,$JF551+58),"")</f>
      </c>
      <c r="JD551">
        <f>IF($JG551&gt;=59,INDEX($GV:$GV,$JF551+59),"")</f>
      </c>
      <c r="JE551">
        <f>IF($JG551&gt;=60,INDEX($GV:$GV,$JF551+60),"")</f>
      </c>
      <c r="JF551">
        <f>IFERROR(MATCH($GU551,$GV$2:$GV$322,0)+1,0)</f>
      </c>
      <c r="JG551">
        <f>IFERROR(INDEX($GW$2:$GW$322,MATCH($GU551,$GV$2:$GV$322,0)),0)</f>
      </c>
      <c r="JH551" t="s">
        <v>44</v>
      </c>
      <c r="JI551" t="s">
        <v>44</v>
      </c>
    </row>
    <row r="552" spans="1:269" x14ac:dyDescent="0.25">
      <c r="R552">
        <f>IF(OR($U552="",$Q552=""),"",IFERROR($U552/$Q552,0))</f>
      </c>
      <c r="S552">
        <f>IF($U552="","",
SUM($T552,$V552,$AA552,$W552,$Y552)*
(1-IF($AB552="",0,VALUE($AB552)/100)))</f>
      </c>
      <c r="T552">
        <f>IF($U552="","",$U552)</f>
      </c>
      <c r="V552">
        <f>IF($U552="","",
IF($O552="","",
IF(ISNUMBER(SEARCH("exempt",LOWER($O552))),0,
$U552*(VALUE(SUBSTITUTE($O552,"%",""))/100))))</f>
      </c>
      <c r="AC552">
        <f>IFERROR(IF(FIND(" - ",$K552)&gt;0,MID($K552,FIND(" - ",$K552)+3,LEN($K552)),""),"")</f>
      </c>
      <c r="AL552" t="s">
        <v>1454</v>
      </c>
      <c r="AT552">
        <f>IFERROR(LEFT($K552,FIND(" - ",$K552)-1),$K552)</f>
      </c>
      <c r="AW552">
        <f>IF($CL552&gt;=1,INDEX($AU:$AU,$CK552+1),"")</f>
      </c>
      <c r="AX552">
        <f>IF($CL552&gt;=2,INDEX($AU:$AU,$CK552+2),"")</f>
      </c>
      <c r="AY552">
        <f>IF($CL552&gt;=3,INDEX($AU:$AU,$CK552+3),"")</f>
      </c>
      <c r="AZ552">
        <f>IF($CL552&gt;=4,INDEX($AU:$AU,$CK552+4),"")</f>
      </c>
      <c r="BA552">
        <f>IF($CL552&gt;=5,INDEX($AU:$AU,$CK552+5),"")</f>
      </c>
      <c r="BB552">
        <f>IF($CL552&gt;=6,INDEX($AU:$AU,$CK552+6),"")</f>
      </c>
      <c r="BC552">
        <f>IF($CL552&gt;=7,INDEX($AU:$AU,$CK552+7),"")</f>
      </c>
      <c r="BD552">
        <f>IF($CL552&gt;=8,INDEX($AU:$AU,$CK552+8),"")</f>
      </c>
      <c r="BE552">
        <f>IF($CL552&gt;=9,INDEX($AU:$AU,$CK552+9),"")</f>
      </c>
      <c r="BF552">
        <f>IF($CL552&gt;=10,INDEX($AU:$AU,$CK552+10),"")</f>
      </c>
      <c r="BG552">
        <f>IF($CL552&gt;=11,INDEX($AU:$AU,$CK552+11),"")</f>
      </c>
      <c r="BH552">
        <f>IF($CL552&gt;=12,INDEX($AU:$AU,$CK552+12),"")</f>
      </c>
      <c r="BI552">
        <f>IF($CL552&gt;=13,INDEX($AU:$AU,$CK552+13),"")</f>
      </c>
      <c r="BJ552">
        <f>IF($CL552&gt;=14,INDEX($AU:$AU,$CK552+14),"")</f>
      </c>
      <c r="BK552">
        <f>IF($CL552&gt;=15,INDEX($AU:$AU,$CK552+15),"")</f>
      </c>
      <c r="BL552">
        <f>IF($CL552&gt;=16,INDEX($AU:$AU,$CK552+16),"")</f>
      </c>
      <c r="BM552">
        <f>IF($CL552&gt;=17,INDEX($AU:$AU,$CK552+17),"")</f>
      </c>
      <c r="BN552">
        <f>IF($CL552&gt;=18,INDEX($AU:$AU,$CK552+18),"")</f>
      </c>
      <c r="BO552">
        <f>IF($CL552&gt;=19,INDEX($AU:$AU,$CK552+19),"")</f>
      </c>
      <c r="BP552">
        <f>IF($CL552&gt;=20,INDEX($AU:$AU,$CK552+20),"")</f>
      </c>
      <c r="BQ552">
        <f>IF($CL552&gt;=21,INDEX($AU:$AU,$CK552+21),"")</f>
      </c>
      <c r="BR552">
        <f>IF($CL552&gt;=22,INDEX($AU:$AU,$CK552+22),"")</f>
      </c>
      <c r="BS552">
        <f>IF($CL552&gt;=23,INDEX($AU:$AU,$CK552+23),"")</f>
      </c>
      <c r="BT552">
        <f>IF($CL552&gt;=24,INDEX($AU:$AU,$CK552+24),"")</f>
      </c>
      <c r="BU552">
        <f>IF($CL552&gt;=25,INDEX($AU:$AU,$CK552+25),"")</f>
      </c>
      <c r="BV552">
        <f>IF($CL552&gt;=26,INDEX($AU:$AU,$CK552+26),"")</f>
      </c>
      <c r="BW552">
        <f>IF($CL552&gt;=27,INDEX($AU:$AU,$CK552+27),"")</f>
      </c>
      <c r="BX552">
        <f>IF($CL552&gt;=28,INDEX($AU:$AU,$CK552+28),"")</f>
      </c>
      <c r="BY552">
        <f>IF($CL552&gt;=29,INDEX($AU:$AU,$CK552+29),"")</f>
      </c>
      <c r="BZ552">
        <f>IF($CL552&gt;=30,INDEX($AU:$AU,$CK552+30),"")</f>
      </c>
      <c r="CA552">
        <f>IF($CL552&gt;=31,INDEX($AU:$AU,$CK552+31),"")</f>
      </c>
      <c r="CB552">
        <f>IF($CL552&gt;=32,INDEX($AU:$AU,$CK552+32),"")</f>
      </c>
      <c r="CC552">
        <f>IF($CL552&gt;=33,INDEX($AU:$AU,$CK552+33),"")</f>
      </c>
      <c r="CD552">
        <f>IF($CL552&gt;=34,INDEX($AU:$AU,$CK552+34),"")</f>
      </c>
      <c r="CE552">
        <f>IF($CL552&gt;=35,INDEX($AU:$AU,$CK552+35),"")</f>
      </c>
      <c r="CF552">
        <f>IF($CL552&gt;=36,INDEX($AU:$AU,$CK552+36),"")</f>
      </c>
      <c r="CG552">
        <f>IF($CL552&gt;=37,INDEX($AU:$AU,$CK552+37),"")</f>
      </c>
      <c r="CH552">
        <f>IF($CL552&gt;=38,INDEX($AU:$AU,$CK552+38),"")</f>
      </c>
      <c r="CI552">
        <f>IF($CL552&gt;=39,INDEX($AU:$AU,$CK552+39),"")</f>
      </c>
      <c r="CJ552">
        <f>IF($CL552&gt;=40,INDEX($AU:$AU,$CK552+40),"")</f>
      </c>
      <c r="CK552">
        <f>IFERROR(MATCH($AT552,$AU$2:$AU$133,0)+1,0)</f>
      </c>
      <c r="CL552">
        <f>IFERROR(INDEX($AV$2:$AV$133,MATCH($AT552,$AU$2:$AU$133,0)),0)</f>
      </c>
      <c r="CM552">
        <f>IFERROR(LEFT($L552,FIND(" - ",$L552)-1),$L552)</f>
      </c>
      <c r="CN552" t="s">
        <v>149</v>
      </c>
      <c r="CP552">
        <f>IF($DK552&gt;=1,INDEX($CN:$CN,$DJ552+1),"")</f>
      </c>
      <c r="CQ552">
        <f>IF($DK552&gt;=2,INDEX($CN:$CN,$DJ552+2),"")</f>
      </c>
      <c r="CR552">
        <f>IF($DK552&gt;=3,INDEX($CN:$CN,$DJ552+3),"")</f>
      </c>
      <c r="CS552">
        <f>IF($DK552&gt;=4,INDEX($CN:$CN,$DJ552+4),"")</f>
      </c>
      <c r="CT552">
        <f>IF($DK552&gt;=5,INDEX($CN:$CN,$DJ552+5),"")</f>
      </c>
      <c r="CU552">
        <f>IF($DK552&gt;=6,INDEX($CN:$CN,$DJ552+6),"")</f>
      </c>
      <c r="CV552">
        <f>IF($DK552&gt;=7,INDEX($CN:$CN,$DJ552+7),"")</f>
      </c>
      <c r="CW552">
        <f>IF($DK552&gt;=8,INDEX($CN:$CN,$DJ552+8),"")</f>
      </c>
      <c r="CX552">
        <f>IF($DK552&gt;=9,INDEX($CN:$CN,$DJ552+9),"")</f>
      </c>
      <c r="CY552">
        <f>IF($DK552&gt;=10,INDEX($CN:$CN,$DJ552+10),"")</f>
      </c>
      <c r="CZ552">
        <f>IF($DK552&gt;=11,INDEX($CN:$CN,$DJ552+11),"")</f>
      </c>
      <c r="DA552">
        <f>IF($DK552&gt;=12,INDEX($CN:$CN,$DJ552+12),"")</f>
      </c>
      <c r="DB552">
        <f>IF($DK552&gt;=13,INDEX($CN:$CN,$DJ552+13),"")</f>
      </c>
      <c r="DC552">
        <f>IF($DK552&gt;=14,INDEX($CN:$CN,$DJ552+14),"")</f>
      </c>
      <c r="DD552">
        <f>IF($DK552&gt;=15,INDEX($CN:$CN,$DJ552+15),"")</f>
      </c>
      <c r="DE552">
        <f>IF($DK552&gt;=16,INDEX($CN:$CN,$DJ552+16),"")</f>
      </c>
      <c r="DF552">
        <f>IF($DK552&gt;=17,INDEX($CN:$CN,$DJ552+17),"")</f>
      </c>
      <c r="DG552">
        <f>IF($DK552&gt;=18,INDEX($CN:$CN,$DJ552+18),"")</f>
      </c>
      <c r="DH552">
        <f>IF($DK552&gt;=19,INDEX($CN:$CN,$DJ552+19),"")</f>
      </c>
      <c r="DI552">
        <f>IF($DK552&gt;=20,INDEX($CN:$CN,$DJ552+20),"")</f>
      </c>
      <c r="DJ552">
        <f>IFERROR(MATCH($CM552,$CN$2:$CN$1089,0)+1,0)</f>
      </c>
      <c r="DK552">
        <f>IFERROR(INDEX($CO$2:$CO$1089,MATCH($CM552,$CN$2:$CN$1089,0)),0)</f>
      </c>
      <c r="DL552">
        <f>IFERROR(INDEX($AS:$AS,MATCH($O552,$AR:$AR,0))&amp;"","")</f>
      </c>
      <c r="DP552">
        <f>IF($GS552&gt;=1,INDEX($DM:$DM,$GR552+1),"")</f>
      </c>
      <c r="DQ552">
        <f>IF($GS552&gt;=2,INDEX($DM:$DM,$GR552+2),"")</f>
      </c>
      <c r="DR552">
        <f>IF($GS552&gt;=3,INDEX($DM:$DM,$GR552+3),"")</f>
      </c>
      <c r="DS552">
        <f>IF($GS552&gt;=4,INDEX($DM:$DM,$GR552+4),"")</f>
      </c>
      <c r="DT552">
        <f>IF($GS552&gt;=5,INDEX($DM:$DM,$GR552+5),"")</f>
      </c>
      <c r="DU552">
        <f>IF($GS552&gt;=6,INDEX($DM:$DM,$GR552+6),"")</f>
      </c>
      <c r="DV552">
        <f>IF($GS552&gt;=7,INDEX($DM:$DM,$GR552+7),"")</f>
      </c>
      <c r="DW552">
        <f>IF($GS552&gt;=8,INDEX($DM:$DM,$GR552+8),"")</f>
      </c>
      <c r="DX552">
        <f>IF($GS552&gt;=9,INDEX($DM:$DM,$GR552+9),"")</f>
      </c>
      <c r="DY552">
        <f>IF($GS552&gt;=10,INDEX($DM:$DM,$GR552+10),"")</f>
      </c>
      <c r="DZ552">
        <f>IF($GS552&gt;=11,INDEX($DM:$DM,$GR552+11),"")</f>
      </c>
      <c r="EA552">
        <f>IF($GS552&gt;=12,INDEX($DM:$DM,$GR552+12),"")</f>
      </c>
      <c r="EB552">
        <f>IF($GS552&gt;=13,INDEX($DM:$DM,$GR552+13),"")</f>
      </c>
      <c r="EC552">
        <f>IF($GS552&gt;=14,INDEX($DM:$DM,$GR552+14),"")</f>
      </c>
      <c r="ED552">
        <f>IF($GS552&gt;=15,INDEX($DM:$DM,$GR552+15),"")</f>
      </c>
      <c r="EE552">
        <f>IF($GS552&gt;=16,INDEX($DM:$DM,$GR552+16),"")</f>
      </c>
      <c r="EF552">
        <f>IF($GS552&gt;=17,INDEX($DM:$DM,$GR552+17),"")</f>
      </c>
      <c r="EG552">
        <f>IF($GS552&gt;=18,INDEX($DM:$DM,$GR552+18),"")</f>
      </c>
      <c r="EH552">
        <f>IF($GS552&gt;=19,INDEX($DM:$DM,$GR552+19),"")</f>
      </c>
      <c r="EI552">
        <f>IF($GS552&gt;=20,INDEX($DM:$DM,$GR552+20),"")</f>
      </c>
      <c r="EJ552">
        <f>IF($GS552&gt;=21,INDEX($DM:$DM,$GR552+21),"")</f>
      </c>
      <c r="EK552">
        <f>IF($GS552&gt;=22,INDEX($DM:$DM,$GR552+22),"")</f>
      </c>
      <c r="EL552">
        <f>IF($GS552&gt;=23,INDEX($DM:$DM,$GR552+23),"")</f>
      </c>
      <c r="EM552">
        <f>IF($GS552&gt;=24,INDEX($DM:$DM,$GR552+24),"")</f>
      </c>
      <c r="EN552">
        <f>IF($GS552&gt;=25,INDEX($DM:$DM,$GR552+25),"")</f>
      </c>
      <c r="EO552">
        <f>IF($GS552&gt;=26,INDEX($DM:$DM,$GR552+26),"")</f>
      </c>
      <c r="EP552">
        <f>IF($GS552&gt;=27,INDEX($DM:$DM,$GR552+27),"")</f>
      </c>
      <c r="EQ552">
        <f>IF($GS552&gt;=28,INDEX($DM:$DM,$GR552+28),"")</f>
      </c>
      <c r="ER552">
        <f>IF($GS552&gt;=29,INDEX($DM:$DM,$GR552+29),"")</f>
      </c>
      <c r="ES552">
        <f>IF($GS552&gt;=30,INDEX($DM:$DM,$GR552+30),"")</f>
      </c>
      <c r="ET552">
        <f>IF($GS552&gt;=31,INDEX($DM:$DM,$GR552+31),"")</f>
      </c>
      <c r="EU552">
        <f>IF($GS552&gt;=32,INDEX($DM:$DM,$GR552+32),"")</f>
      </c>
      <c r="EV552">
        <f>IF($GS552&gt;=33,INDEX($DM:$DM,$GR552+33),"")</f>
      </c>
      <c r="EW552">
        <f>IF($GS552&gt;=34,INDEX($DM:$DM,$GR552+34),"")</f>
      </c>
      <c r="EX552">
        <f>IF($GS552&gt;=35,INDEX($DM:$DM,$GR552+35),"")</f>
      </c>
      <c r="EY552">
        <f>IF($GS552&gt;=36,INDEX($DM:$DM,$GR552+36),"")</f>
      </c>
      <c r="EZ552">
        <f>IF($GS552&gt;=37,INDEX($DM:$DM,$GR552+37),"")</f>
      </c>
      <c r="FA552">
        <f>IF($GS552&gt;=38,INDEX($DM:$DM,$GR552+38),"")</f>
      </c>
      <c r="FB552">
        <f>IF($GS552&gt;=39,INDEX($DM:$DM,$GR552+39),"")</f>
      </c>
      <c r="FC552">
        <f>IF($GS552&gt;=40,INDEX($DM:$DM,$GR552+40),"")</f>
      </c>
      <c r="FD552">
        <f>IF($GS552&gt;=1,INDEX($DN:$DN,$GR552+1),"")</f>
      </c>
      <c r="FE552">
        <f>IF($GS552&gt;=2,INDEX($DN:$DN,$GR552+2),"")</f>
      </c>
      <c r="FF552">
        <f>IF($GS552&gt;=3,INDEX($DN:$DN,$GR552+3),"")</f>
      </c>
      <c r="FG552">
        <f>IF($GS552&gt;=4,INDEX($DN:$DN,$GR552+4),"")</f>
      </c>
      <c r="FH552">
        <f>IF($GS552&gt;=5,INDEX($DN:$DN,$GR552+5),"")</f>
      </c>
      <c r="FI552">
        <f>IF($GS552&gt;=6,INDEX($DN:$DN,$GR552+6),"")</f>
      </c>
      <c r="FJ552">
        <f>IF($GS552&gt;=7,INDEX($DN:$DN,$GR552+7),"")</f>
      </c>
      <c r="FK552">
        <f>IF($GS552&gt;=8,INDEX($DN:$DN,$GR552+8),"")</f>
      </c>
      <c r="FL552">
        <f>IF($GS552&gt;=9,INDEX($DN:$DN,$GR552+9),"")</f>
      </c>
      <c r="FM552">
        <f>IF($GS552&gt;=10,INDEX($DN:$DN,$GR552+10),"")</f>
      </c>
      <c r="FN552">
        <f>IF($GS552&gt;=11,INDEX($DN:$DN,$GR552+11),"")</f>
      </c>
      <c r="FO552">
        <f>IF($GS552&gt;=12,INDEX($DN:$DN,$GR552+12),"")</f>
      </c>
      <c r="FP552">
        <f>IF($GS552&gt;=13,INDEX($DN:$DN,$GR552+13),"")</f>
      </c>
      <c r="FQ552">
        <f>IF($GS552&gt;=14,INDEX($DN:$DN,$GR552+14),"")</f>
      </c>
      <c r="FR552">
        <f>IF($GS552&gt;=15,INDEX($DN:$DN,$GR552+15),"")</f>
      </c>
      <c r="FS552">
        <f>IF($GS552&gt;=16,INDEX($DN:$DN,$GR552+16),"")</f>
      </c>
      <c r="FT552">
        <f>IF($GS552&gt;=17,INDEX($DN:$DN,$GR552+17),"")</f>
      </c>
      <c r="FU552">
        <f>IF($GS552&gt;=18,INDEX($DN:$DN,$GR552+18),"")</f>
      </c>
      <c r="FV552">
        <f>IF($GS552&gt;=19,INDEX($DN:$DN,$GR552+19),"")</f>
      </c>
      <c r="FW552">
        <f>IF($GS552&gt;=20,INDEX($DN:$DN,$GR552+20),"")</f>
      </c>
      <c r="FX552">
        <f>IF($GS552&gt;=21,INDEX($DN:$DN,$GR552+21),"")</f>
      </c>
      <c r="FY552">
        <f>IF($GS552&gt;=22,INDEX($DN:$DN,$GR552+22),"")</f>
      </c>
      <c r="FZ552">
        <f>IF($GS552&gt;=23,INDEX($DN:$DN,$GR552+23),"")</f>
      </c>
      <c r="GA552">
        <f>IF($GS552&gt;=24,INDEX($DN:$DN,$GR552+24),"")</f>
      </c>
      <c r="GB552">
        <f>IF($GS552&gt;=25,INDEX($DN:$DN,$GR552+25),"")</f>
      </c>
      <c r="GC552">
        <f>IF($GS552&gt;=26,INDEX($DN:$DN,$GR552+26),"")</f>
      </c>
      <c r="GD552">
        <f>IF($GS552&gt;=27,INDEX($DN:$DN,$GR552+27),"")</f>
      </c>
      <c r="GE552">
        <f>IF($GS552&gt;=28,INDEX($DN:$DN,$GR552+28),"")</f>
      </c>
      <c r="GF552">
        <f>IF($GS552&gt;=29,INDEX($DN:$DN,$GR552+29),"")</f>
      </c>
      <c r="GG552">
        <f>IF($GS552&gt;=30,INDEX($DN:$DN,$GR552+30),"")</f>
      </c>
      <c r="GH552">
        <f>IF($GS552&gt;=31,INDEX($DN:$DN,$GR552+31),"")</f>
      </c>
      <c r="GI552">
        <f>IF($GS552&gt;=32,INDEX($DN:$DN,$GR552+32),"")</f>
      </c>
      <c r="GJ552">
        <f>IF($GS552&gt;=33,INDEX($DN:$DN,$GR552+33),"")</f>
      </c>
      <c r="GK552">
        <f>IF($GS552&gt;=34,INDEX($DN:$DN,$GR552+34),"")</f>
      </c>
      <c r="GL552">
        <f>IF($GS552&gt;=35,INDEX($DN:$DN,$GR552+35),"")</f>
      </c>
      <c r="GM552">
        <f>IF($GS552&gt;=36,INDEX($DN:$DN,$GR552+36),"")</f>
      </c>
      <c r="GN552">
        <f>IF($GS552&gt;=37,INDEX($DN:$DN,$GR552+37),"")</f>
      </c>
      <c r="GO552">
        <f>IF($GS552&gt;=38,INDEX($DN:$DN,$GR552+38),"")</f>
      </c>
      <c r="GP552">
        <f>IF($GS552&gt;=39,INDEX($DN:$DN,$GR552+39),"")</f>
      </c>
      <c r="GQ552">
        <f>IF($GS552&gt;=40,INDEX($DN:$DN,$GR552+40),"")</f>
      </c>
      <c r="GR552">
        <f>IFERROR(MATCH($DL552,$DM$2:$DM$148,0)+1,0)</f>
      </c>
      <c r="GS552">
        <f>IFERROR(INDEX($DO$2:$DO$148,MATCH($DL552,$DM$2:$DM$148,0)),0)</f>
      </c>
      <c r="GT552">
        <f>IFERROR(MATCH($Z552,$DP$552:$FC$552,0),0)</f>
      </c>
      <c r="GU552">
        <f>IF($GT552&gt;0,INDEX($FD$552:$GQ$552,$GT552),"")</f>
      </c>
      <c r="GX552">
        <f>IF($JG552&gt;=1,INDEX($GV:$GV,$JF552+1),"")</f>
      </c>
      <c r="GY552">
        <f>IF($JG552&gt;=2,INDEX($GV:$GV,$JF552+2),"")</f>
      </c>
      <c r="GZ552">
        <f>IF($JG552&gt;=3,INDEX($GV:$GV,$JF552+3),"")</f>
      </c>
      <c r="HA552">
        <f>IF($JG552&gt;=4,INDEX($GV:$GV,$JF552+4),"")</f>
      </c>
      <c r="HB552">
        <f>IF($JG552&gt;=5,INDEX($GV:$GV,$JF552+5),"")</f>
      </c>
      <c r="HC552">
        <f>IF($JG552&gt;=6,INDEX($GV:$GV,$JF552+6),"")</f>
      </c>
      <c r="HD552">
        <f>IF($JG552&gt;=7,INDEX($GV:$GV,$JF552+7),"")</f>
      </c>
      <c r="HE552">
        <f>IF($JG552&gt;=8,INDEX($GV:$GV,$JF552+8),"")</f>
      </c>
      <c r="HF552">
        <f>IF($JG552&gt;=9,INDEX($GV:$GV,$JF552+9),"")</f>
      </c>
      <c r="HG552">
        <f>IF($JG552&gt;=10,INDEX($GV:$GV,$JF552+10),"")</f>
      </c>
      <c r="HH552">
        <f>IF($JG552&gt;=11,INDEX($GV:$GV,$JF552+11),"")</f>
      </c>
      <c r="HI552">
        <f>IF($JG552&gt;=12,INDEX($GV:$GV,$JF552+12),"")</f>
      </c>
      <c r="HJ552">
        <f>IF($JG552&gt;=13,INDEX($GV:$GV,$JF552+13),"")</f>
      </c>
      <c r="HK552">
        <f>IF($JG552&gt;=14,INDEX($GV:$GV,$JF552+14),"")</f>
      </c>
      <c r="HL552">
        <f>IF($JG552&gt;=15,INDEX($GV:$GV,$JF552+15),"")</f>
      </c>
      <c r="HM552">
        <f>IF($JG552&gt;=16,INDEX($GV:$GV,$JF552+16),"")</f>
      </c>
      <c r="HN552">
        <f>IF($JG552&gt;=17,INDEX($GV:$GV,$JF552+17),"")</f>
      </c>
      <c r="HO552">
        <f>IF($JG552&gt;=18,INDEX($GV:$GV,$JF552+18),"")</f>
      </c>
      <c r="HP552">
        <f>IF($JG552&gt;=19,INDEX($GV:$GV,$JF552+19),"")</f>
      </c>
      <c r="HQ552">
        <f>IF($JG552&gt;=20,INDEX($GV:$GV,$JF552+20),"")</f>
      </c>
      <c r="HR552">
        <f>IF($JG552&gt;=21,INDEX($GV:$GV,$JF552+21),"")</f>
      </c>
      <c r="HS552">
        <f>IF($JG552&gt;=22,INDEX($GV:$GV,$JF552+22),"")</f>
      </c>
      <c r="HT552">
        <f>IF($JG552&gt;=23,INDEX($GV:$GV,$JF552+23),"")</f>
      </c>
      <c r="HU552">
        <f>IF($JG552&gt;=24,INDEX($GV:$GV,$JF552+24),"")</f>
      </c>
      <c r="HV552">
        <f>IF($JG552&gt;=25,INDEX($GV:$GV,$JF552+25),"")</f>
      </c>
      <c r="HW552">
        <f>IF($JG552&gt;=26,INDEX($GV:$GV,$JF552+26),"")</f>
      </c>
      <c r="HX552">
        <f>IF($JG552&gt;=27,INDEX($GV:$GV,$JF552+27),"")</f>
      </c>
      <c r="HY552">
        <f>IF($JG552&gt;=28,INDEX($GV:$GV,$JF552+28),"")</f>
      </c>
      <c r="HZ552">
        <f>IF($JG552&gt;=29,INDEX($GV:$GV,$JF552+29),"")</f>
      </c>
      <c r="IA552">
        <f>IF($JG552&gt;=30,INDEX($GV:$GV,$JF552+30),"")</f>
      </c>
      <c r="IB552">
        <f>IF($JG552&gt;=31,INDEX($GV:$GV,$JF552+31),"")</f>
      </c>
      <c r="IC552">
        <f>IF($JG552&gt;=32,INDEX($GV:$GV,$JF552+32),"")</f>
      </c>
      <c r="ID552">
        <f>IF($JG552&gt;=33,INDEX($GV:$GV,$JF552+33),"")</f>
      </c>
      <c r="IE552">
        <f>IF($JG552&gt;=34,INDEX($GV:$GV,$JF552+34),"")</f>
      </c>
      <c r="IF552">
        <f>IF($JG552&gt;=35,INDEX($GV:$GV,$JF552+35),"")</f>
      </c>
      <c r="IG552">
        <f>IF($JG552&gt;=36,INDEX($GV:$GV,$JF552+36),"")</f>
      </c>
      <c r="IH552">
        <f>IF($JG552&gt;=37,INDEX($GV:$GV,$JF552+37),"")</f>
      </c>
      <c r="II552">
        <f>IF($JG552&gt;=38,INDEX($GV:$GV,$JF552+38),"")</f>
      </c>
      <c r="IJ552">
        <f>IF($JG552&gt;=39,INDEX($GV:$GV,$JF552+39),"")</f>
      </c>
      <c r="IK552">
        <f>IF($JG552&gt;=40,INDEX($GV:$GV,$JF552+40),"")</f>
      </c>
      <c r="IL552">
        <f>IF($JG552&gt;=41,INDEX($GV:$GV,$JF552+41),"")</f>
      </c>
      <c r="IM552">
        <f>IF($JG552&gt;=42,INDEX($GV:$GV,$JF552+42),"")</f>
      </c>
      <c r="IN552">
        <f>IF($JG552&gt;=43,INDEX($GV:$GV,$JF552+43),"")</f>
      </c>
      <c r="IO552">
        <f>IF($JG552&gt;=44,INDEX($GV:$GV,$JF552+44),"")</f>
      </c>
      <c r="IP552">
        <f>IF($JG552&gt;=45,INDEX($GV:$GV,$JF552+45),"")</f>
      </c>
      <c r="IQ552">
        <f>IF($JG552&gt;=46,INDEX($GV:$GV,$JF552+46),"")</f>
      </c>
      <c r="IR552">
        <f>IF($JG552&gt;=47,INDEX($GV:$GV,$JF552+47),"")</f>
      </c>
      <c r="IS552">
        <f>IF($JG552&gt;=48,INDEX($GV:$GV,$JF552+48),"")</f>
      </c>
      <c r="IT552">
        <f>IF($JG552&gt;=49,INDEX($GV:$GV,$JF552+49),"")</f>
      </c>
      <c r="IU552">
        <f>IF($JG552&gt;=50,INDEX($GV:$GV,$JF552+50),"")</f>
      </c>
      <c r="IV552">
        <f>IF($JG552&gt;=51,INDEX($GV:$GV,$JF552+51),"")</f>
      </c>
      <c r="IW552">
        <f>IF($JG552&gt;=52,INDEX($GV:$GV,$JF552+52),"")</f>
      </c>
      <c r="IX552">
        <f>IF($JG552&gt;=53,INDEX($GV:$GV,$JF552+53),"")</f>
      </c>
      <c r="IY552">
        <f>IF($JG552&gt;=54,INDEX($GV:$GV,$JF552+54),"")</f>
      </c>
      <c r="IZ552">
        <f>IF($JG552&gt;=55,INDEX($GV:$GV,$JF552+55),"")</f>
      </c>
      <c r="JA552">
        <f>IF($JG552&gt;=56,INDEX($GV:$GV,$JF552+56),"")</f>
      </c>
      <c r="JB552">
        <f>IF($JG552&gt;=57,INDEX($GV:$GV,$JF552+57),"")</f>
      </c>
      <c r="JC552">
        <f>IF($JG552&gt;=58,INDEX($GV:$GV,$JF552+58),"")</f>
      </c>
      <c r="JD552">
        <f>IF($JG552&gt;=59,INDEX($GV:$GV,$JF552+59),"")</f>
      </c>
      <c r="JE552">
        <f>IF($JG552&gt;=60,INDEX($GV:$GV,$JF552+60),"")</f>
      </c>
      <c r="JF552">
        <f>IFERROR(MATCH($GU552,$GV$2:$GV$322,0)+1,0)</f>
      </c>
      <c r="JG552">
        <f>IFERROR(INDEX($GW$2:$GW$322,MATCH($GU552,$GV$2:$GV$322,0)),0)</f>
      </c>
      <c r="JH552" t="s">
        <v>44</v>
      </c>
      <c r="JI552" t="s">
        <v>44</v>
      </c>
    </row>
    <row r="553" spans="1:269" x14ac:dyDescent="0.25">
      <c r="R553">
        <f>IF(OR($U553="",$Q553=""),"",IFERROR($U553/$Q553,0))</f>
      </c>
      <c r="S553">
        <f>IF($U553="","",
SUM($T553,$V553,$AA553,$W553,$Y553)*
(1-IF($AB553="",0,VALUE($AB553)/100)))</f>
      </c>
      <c r="T553">
        <f>IF($U553="","",$U553)</f>
      </c>
      <c r="V553">
        <f>IF($U553="","",
IF($O553="","",
IF(ISNUMBER(SEARCH("exempt",LOWER($O553))),0,
$U553*(VALUE(SUBSTITUTE($O553,"%",""))/100))))</f>
      </c>
      <c r="AC553">
        <f>IFERROR(IF(FIND(" - ",$K553)&gt;0,MID($K553,FIND(" - ",$K553)+3,LEN($K553)),""),"")</f>
      </c>
      <c r="AL553" t="s">
        <v>1455</v>
      </c>
      <c r="AT553">
        <f>IFERROR(LEFT($K553,FIND(" - ",$K553)-1),$K553)</f>
      </c>
      <c r="AW553">
        <f>IF($CL553&gt;=1,INDEX($AU:$AU,$CK553+1),"")</f>
      </c>
      <c r="AX553">
        <f>IF($CL553&gt;=2,INDEX($AU:$AU,$CK553+2),"")</f>
      </c>
      <c r="AY553">
        <f>IF($CL553&gt;=3,INDEX($AU:$AU,$CK553+3),"")</f>
      </c>
      <c r="AZ553">
        <f>IF($CL553&gt;=4,INDEX($AU:$AU,$CK553+4),"")</f>
      </c>
      <c r="BA553">
        <f>IF($CL553&gt;=5,INDEX($AU:$AU,$CK553+5),"")</f>
      </c>
      <c r="BB553">
        <f>IF($CL553&gt;=6,INDEX($AU:$AU,$CK553+6),"")</f>
      </c>
      <c r="BC553">
        <f>IF($CL553&gt;=7,INDEX($AU:$AU,$CK553+7),"")</f>
      </c>
      <c r="BD553">
        <f>IF($CL553&gt;=8,INDEX($AU:$AU,$CK553+8),"")</f>
      </c>
      <c r="BE553">
        <f>IF($CL553&gt;=9,INDEX($AU:$AU,$CK553+9),"")</f>
      </c>
      <c r="BF553">
        <f>IF($CL553&gt;=10,INDEX($AU:$AU,$CK553+10),"")</f>
      </c>
      <c r="BG553">
        <f>IF($CL553&gt;=11,INDEX($AU:$AU,$CK553+11),"")</f>
      </c>
      <c r="BH553">
        <f>IF($CL553&gt;=12,INDEX($AU:$AU,$CK553+12),"")</f>
      </c>
      <c r="BI553">
        <f>IF($CL553&gt;=13,INDEX($AU:$AU,$CK553+13),"")</f>
      </c>
      <c r="BJ553">
        <f>IF($CL553&gt;=14,INDEX($AU:$AU,$CK553+14),"")</f>
      </c>
      <c r="BK553">
        <f>IF($CL553&gt;=15,INDEX($AU:$AU,$CK553+15),"")</f>
      </c>
      <c r="BL553">
        <f>IF($CL553&gt;=16,INDEX($AU:$AU,$CK553+16),"")</f>
      </c>
      <c r="BM553">
        <f>IF($CL553&gt;=17,INDEX($AU:$AU,$CK553+17),"")</f>
      </c>
      <c r="BN553">
        <f>IF($CL553&gt;=18,INDEX($AU:$AU,$CK553+18),"")</f>
      </c>
      <c r="BO553">
        <f>IF($CL553&gt;=19,INDEX($AU:$AU,$CK553+19),"")</f>
      </c>
      <c r="BP553">
        <f>IF($CL553&gt;=20,INDEX($AU:$AU,$CK553+20),"")</f>
      </c>
      <c r="BQ553">
        <f>IF($CL553&gt;=21,INDEX($AU:$AU,$CK553+21),"")</f>
      </c>
      <c r="BR553">
        <f>IF($CL553&gt;=22,INDEX($AU:$AU,$CK553+22),"")</f>
      </c>
      <c r="BS553">
        <f>IF($CL553&gt;=23,INDEX($AU:$AU,$CK553+23),"")</f>
      </c>
      <c r="BT553">
        <f>IF($CL553&gt;=24,INDEX($AU:$AU,$CK553+24),"")</f>
      </c>
      <c r="BU553">
        <f>IF($CL553&gt;=25,INDEX($AU:$AU,$CK553+25),"")</f>
      </c>
      <c r="BV553">
        <f>IF($CL553&gt;=26,INDEX($AU:$AU,$CK553+26),"")</f>
      </c>
      <c r="BW553">
        <f>IF($CL553&gt;=27,INDEX($AU:$AU,$CK553+27),"")</f>
      </c>
      <c r="BX553">
        <f>IF($CL553&gt;=28,INDEX($AU:$AU,$CK553+28),"")</f>
      </c>
      <c r="BY553">
        <f>IF($CL553&gt;=29,INDEX($AU:$AU,$CK553+29),"")</f>
      </c>
      <c r="BZ553">
        <f>IF($CL553&gt;=30,INDEX($AU:$AU,$CK553+30),"")</f>
      </c>
      <c r="CA553">
        <f>IF($CL553&gt;=31,INDEX($AU:$AU,$CK553+31),"")</f>
      </c>
      <c r="CB553">
        <f>IF($CL553&gt;=32,INDEX($AU:$AU,$CK553+32),"")</f>
      </c>
      <c r="CC553">
        <f>IF($CL553&gt;=33,INDEX($AU:$AU,$CK553+33),"")</f>
      </c>
      <c r="CD553">
        <f>IF($CL553&gt;=34,INDEX($AU:$AU,$CK553+34),"")</f>
      </c>
      <c r="CE553">
        <f>IF($CL553&gt;=35,INDEX($AU:$AU,$CK553+35),"")</f>
      </c>
      <c r="CF553">
        <f>IF($CL553&gt;=36,INDEX($AU:$AU,$CK553+36),"")</f>
      </c>
      <c r="CG553">
        <f>IF($CL553&gt;=37,INDEX($AU:$AU,$CK553+37),"")</f>
      </c>
      <c r="CH553">
        <f>IF($CL553&gt;=38,INDEX($AU:$AU,$CK553+38),"")</f>
      </c>
      <c r="CI553">
        <f>IF($CL553&gt;=39,INDEX($AU:$AU,$CK553+39),"")</f>
      </c>
      <c r="CJ553">
        <f>IF($CL553&gt;=40,INDEX($AU:$AU,$CK553+40),"")</f>
      </c>
      <c r="CK553">
        <f>IFERROR(MATCH($AT553,$AU$2:$AU$133,0)+1,0)</f>
      </c>
      <c r="CL553">
        <f>IFERROR(INDEX($AV$2:$AV$133,MATCH($AT553,$AU$2:$AU$133,0)),0)</f>
      </c>
      <c r="CM553">
        <f>IFERROR(LEFT($L553,FIND(" - ",$L553)-1),$L553)</f>
      </c>
      <c r="CN553" t="s">
        <v>1456</v>
      </c>
      <c r="CO553">
        <v>1</v>
      </c>
      <c r="CP553">
        <f>IF($DK553&gt;=1,INDEX($CN:$CN,$DJ553+1),"")</f>
      </c>
      <c r="CQ553">
        <f>IF($DK553&gt;=2,INDEX($CN:$CN,$DJ553+2),"")</f>
      </c>
      <c r="CR553">
        <f>IF($DK553&gt;=3,INDEX($CN:$CN,$DJ553+3),"")</f>
      </c>
      <c r="CS553">
        <f>IF($DK553&gt;=4,INDEX($CN:$CN,$DJ553+4),"")</f>
      </c>
      <c r="CT553">
        <f>IF($DK553&gt;=5,INDEX($CN:$CN,$DJ553+5),"")</f>
      </c>
      <c r="CU553">
        <f>IF($DK553&gt;=6,INDEX($CN:$CN,$DJ553+6),"")</f>
      </c>
      <c r="CV553">
        <f>IF($DK553&gt;=7,INDEX($CN:$CN,$DJ553+7),"")</f>
      </c>
      <c r="CW553">
        <f>IF($DK553&gt;=8,INDEX($CN:$CN,$DJ553+8),"")</f>
      </c>
      <c r="CX553">
        <f>IF($DK553&gt;=9,INDEX($CN:$CN,$DJ553+9),"")</f>
      </c>
      <c r="CY553">
        <f>IF($DK553&gt;=10,INDEX($CN:$CN,$DJ553+10),"")</f>
      </c>
      <c r="CZ553">
        <f>IF($DK553&gt;=11,INDEX($CN:$CN,$DJ553+11),"")</f>
      </c>
      <c r="DA553">
        <f>IF($DK553&gt;=12,INDEX($CN:$CN,$DJ553+12),"")</f>
      </c>
      <c r="DB553">
        <f>IF($DK553&gt;=13,INDEX($CN:$CN,$DJ553+13),"")</f>
      </c>
      <c r="DC553">
        <f>IF($DK553&gt;=14,INDEX($CN:$CN,$DJ553+14),"")</f>
      </c>
      <c r="DD553">
        <f>IF($DK553&gt;=15,INDEX($CN:$CN,$DJ553+15),"")</f>
      </c>
      <c r="DE553">
        <f>IF($DK553&gt;=16,INDEX($CN:$CN,$DJ553+16),"")</f>
      </c>
      <c r="DF553">
        <f>IF($DK553&gt;=17,INDEX($CN:$CN,$DJ553+17),"")</f>
      </c>
      <c r="DG553">
        <f>IF($DK553&gt;=18,INDEX($CN:$CN,$DJ553+18),"")</f>
      </c>
      <c r="DH553">
        <f>IF($DK553&gt;=19,INDEX($CN:$CN,$DJ553+19),"")</f>
      </c>
      <c r="DI553">
        <f>IF($DK553&gt;=20,INDEX($CN:$CN,$DJ553+20),"")</f>
      </c>
      <c r="DJ553">
        <f>IFERROR(MATCH($CM553,$CN$2:$CN$1089,0)+1,0)</f>
      </c>
      <c r="DK553">
        <f>IFERROR(INDEX($CO$2:$CO$1089,MATCH($CM553,$CN$2:$CN$1089,0)),0)</f>
      </c>
      <c r="DL553">
        <f>IFERROR(INDEX($AS:$AS,MATCH($O553,$AR:$AR,0))&amp;"","")</f>
      </c>
      <c r="DP553">
        <f>IF($GS553&gt;=1,INDEX($DM:$DM,$GR553+1),"")</f>
      </c>
      <c r="DQ553">
        <f>IF($GS553&gt;=2,INDEX($DM:$DM,$GR553+2),"")</f>
      </c>
      <c r="DR553">
        <f>IF($GS553&gt;=3,INDEX($DM:$DM,$GR553+3),"")</f>
      </c>
      <c r="DS553">
        <f>IF($GS553&gt;=4,INDEX($DM:$DM,$GR553+4),"")</f>
      </c>
      <c r="DT553">
        <f>IF($GS553&gt;=5,INDEX($DM:$DM,$GR553+5),"")</f>
      </c>
      <c r="DU553">
        <f>IF($GS553&gt;=6,INDEX($DM:$DM,$GR553+6),"")</f>
      </c>
      <c r="DV553">
        <f>IF($GS553&gt;=7,INDEX($DM:$DM,$GR553+7),"")</f>
      </c>
      <c r="DW553">
        <f>IF($GS553&gt;=8,INDEX($DM:$DM,$GR553+8),"")</f>
      </c>
      <c r="DX553">
        <f>IF($GS553&gt;=9,INDEX($DM:$DM,$GR553+9),"")</f>
      </c>
      <c r="DY553">
        <f>IF($GS553&gt;=10,INDEX($DM:$DM,$GR553+10),"")</f>
      </c>
      <c r="DZ553">
        <f>IF($GS553&gt;=11,INDEX($DM:$DM,$GR553+11),"")</f>
      </c>
      <c r="EA553">
        <f>IF($GS553&gt;=12,INDEX($DM:$DM,$GR553+12),"")</f>
      </c>
      <c r="EB553">
        <f>IF($GS553&gt;=13,INDEX($DM:$DM,$GR553+13),"")</f>
      </c>
      <c r="EC553">
        <f>IF($GS553&gt;=14,INDEX($DM:$DM,$GR553+14),"")</f>
      </c>
      <c r="ED553">
        <f>IF($GS553&gt;=15,INDEX($DM:$DM,$GR553+15),"")</f>
      </c>
      <c r="EE553">
        <f>IF($GS553&gt;=16,INDEX($DM:$DM,$GR553+16),"")</f>
      </c>
      <c r="EF553">
        <f>IF($GS553&gt;=17,INDEX($DM:$DM,$GR553+17),"")</f>
      </c>
      <c r="EG553">
        <f>IF($GS553&gt;=18,INDEX($DM:$DM,$GR553+18),"")</f>
      </c>
      <c r="EH553">
        <f>IF($GS553&gt;=19,INDEX($DM:$DM,$GR553+19),"")</f>
      </c>
      <c r="EI553">
        <f>IF($GS553&gt;=20,INDEX($DM:$DM,$GR553+20),"")</f>
      </c>
      <c r="EJ553">
        <f>IF($GS553&gt;=21,INDEX($DM:$DM,$GR553+21),"")</f>
      </c>
      <c r="EK553">
        <f>IF($GS553&gt;=22,INDEX($DM:$DM,$GR553+22),"")</f>
      </c>
      <c r="EL553">
        <f>IF($GS553&gt;=23,INDEX($DM:$DM,$GR553+23),"")</f>
      </c>
      <c r="EM553">
        <f>IF($GS553&gt;=24,INDEX($DM:$DM,$GR553+24),"")</f>
      </c>
      <c r="EN553">
        <f>IF($GS553&gt;=25,INDEX($DM:$DM,$GR553+25),"")</f>
      </c>
      <c r="EO553">
        <f>IF($GS553&gt;=26,INDEX($DM:$DM,$GR553+26),"")</f>
      </c>
      <c r="EP553">
        <f>IF($GS553&gt;=27,INDEX($DM:$DM,$GR553+27),"")</f>
      </c>
      <c r="EQ553">
        <f>IF($GS553&gt;=28,INDEX($DM:$DM,$GR553+28),"")</f>
      </c>
      <c r="ER553">
        <f>IF($GS553&gt;=29,INDEX($DM:$DM,$GR553+29),"")</f>
      </c>
      <c r="ES553">
        <f>IF($GS553&gt;=30,INDEX($DM:$DM,$GR553+30),"")</f>
      </c>
      <c r="ET553">
        <f>IF($GS553&gt;=31,INDEX($DM:$DM,$GR553+31),"")</f>
      </c>
      <c r="EU553">
        <f>IF($GS553&gt;=32,INDEX($DM:$DM,$GR553+32),"")</f>
      </c>
      <c r="EV553">
        <f>IF($GS553&gt;=33,INDEX($DM:$DM,$GR553+33),"")</f>
      </c>
      <c r="EW553">
        <f>IF($GS553&gt;=34,INDEX($DM:$DM,$GR553+34),"")</f>
      </c>
      <c r="EX553">
        <f>IF($GS553&gt;=35,INDEX($DM:$DM,$GR553+35),"")</f>
      </c>
      <c r="EY553">
        <f>IF($GS553&gt;=36,INDEX($DM:$DM,$GR553+36),"")</f>
      </c>
      <c r="EZ553">
        <f>IF($GS553&gt;=37,INDEX($DM:$DM,$GR553+37),"")</f>
      </c>
      <c r="FA553">
        <f>IF($GS553&gt;=38,INDEX($DM:$DM,$GR553+38),"")</f>
      </c>
      <c r="FB553">
        <f>IF($GS553&gt;=39,INDEX($DM:$DM,$GR553+39),"")</f>
      </c>
      <c r="FC553">
        <f>IF($GS553&gt;=40,INDEX($DM:$DM,$GR553+40),"")</f>
      </c>
      <c r="FD553">
        <f>IF($GS553&gt;=1,INDEX($DN:$DN,$GR553+1),"")</f>
      </c>
      <c r="FE553">
        <f>IF($GS553&gt;=2,INDEX($DN:$DN,$GR553+2),"")</f>
      </c>
      <c r="FF553">
        <f>IF($GS553&gt;=3,INDEX($DN:$DN,$GR553+3),"")</f>
      </c>
      <c r="FG553">
        <f>IF($GS553&gt;=4,INDEX($DN:$DN,$GR553+4),"")</f>
      </c>
      <c r="FH553">
        <f>IF($GS553&gt;=5,INDEX($DN:$DN,$GR553+5),"")</f>
      </c>
      <c r="FI553">
        <f>IF($GS553&gt;=6,INDEX($DN:$DN,$GR553+6),"")</f>
      </c>
      <c r="FJ553">
        <f>IF($GS553&gt;=7,INDEX($DN:$DN,$GR553+7),"")</f>
      </c>
      <c r="FK553">
        <f>IF($GS553&gt;=8,INDEX($DN:$DN,$GR553+8),"")</f>
      </c>
      <c r="FL553">
        <f>IF($GS553&gt;=9,INDEX($DN:$DN,$GR553+9),"")</f>
      </c>
      <c r="FM553">
        <f>IF($GS553&gt;=10,INDEX($DN:$DN,$GR553+10),"")</f>
      </c>
      <c r="FN553">
        <f>IF($GS553&gt;=11,INDEX($DN:$DN,$GR553+11),"")</f>
      </c>
      <c r="FO553">
        <f>IF($GS553&gt;=12,INDEX($DN:$DN,$GR553+12),"")</f>
      </c>
      <c r="FP553">
        <f>IF($GS553&gt;=13,INDEX($DN:$DN,$GR553+13),"")</f>
      </c>
      <c r="FQ553">
        <f>IF($GS553&gt;=14,INDEX($DN:$DN,$GR553+14),"")</f>
      </c>
      <c r="FR553">
        <f>IF($GS553&gt;=15,INDEX($DN:$DN,$GR553+15),"")</f>
      </c>
      <c r="FS553">
        <f>IF($GS553&gt;=16,INDEX($DN:$DN,$GR553+16),"")</f>
      </c>
      <c r="FT553">
        <f>IF($GS553&gt;=17,INDEX($DN:$DN,$GR553+17),"")</f>
      </c>
      <c r="FU553">
        <f>IF($GS553&gt;=18,INDEX($DN:$DN,$GR553+18),"")</f>
      </c>
      <c r="FV553">
        <f>IF($GS553&gt;=19,INDEX($DN:$DN,$GR553+19),"")</f>
      </c>
      <c r="FW553">
        <f>IF($GS553&gt;=20,INDEX($DN:$DN,$GR553+20),"")</f>
      </c>
      <c r="FX553">
        <f>IF($GS553&gt;=21,INDEX($DN:$DN,$GR553+21),"")</f>
      </c>
      <c r="FY553">
        <f>IF($GS553&gt;=22,INDEX($DN:$DN,$GR553+22),"")</f>
      </c>
      <c r="FZ553">
        <f>IF($GS553&gt;=23,INDEX($DN:$DN,$GR553+23),"")</f>
      </c>
      <c r="GA553">
        <f>IF($GS553&gt;=24,INDEX($DN:$DN,$GR553+24),"")</f>
      </c>
      <c r="GB553">
        <f>IF($GS553&gt;=25,INDEX($DN:$DN,$GR553+25),"")</f>
      </c>
      <c r="GC553">
        <f>IF($GS553&gt;=26,INDEX($DN:$DN,$GR553+26),"")</f>
      </c>
      <c r="GD553">
        <f>IF($GS553&gt;=27,INDEX($DN:$DN,$GR553+27),"")</f>
      </c>
      <c r="GE553">
        <f>IF($GS553&gt;=28,INDEX($DN:$DN,$GR553+28),"")</f>
      </c>
      <c r="GF553">
        <f>IF($GS553&gt;=29,INDEX($DN:$DN,$GR553+29),"")</f>
      </c>
      <c r="GG553">
        <f>IF($GS553&gt;=30,INDEX($DN:$DN,$GR553+30),"")</f>
      </c>
      <c r="GH553">
        <f>IF($GS553&gt;=31,INDEX($DN:$DN,$GR553+31),"")</f>
      </c>
      <c r="GI553">
        <f>IF($GS553&gt;=32,INDEX($DN:$DN,$GR553+32),"")</f>
      </c>
      <c r="GJ553">
        <f>IF($GS553&gt;=33,INDEX($DN:$DN,$GR553+33),"")</f>
      </c>
      <c r="GK553">
        <f>IF($GS553&gt;=34,INDEX($DN:$DN,$GR553+34),"")</f>
      </c>
      <c r="GL553">
        <f>IF($GS553&gt;=35,INDEX($DN:$DN,$GR553+35),"")</f>
      </c>
      <c r="GM553">
        <f>IF($GS553&gt;=36,INDEX($DN:$DN,$GR553+36),"")</f>
      </c>
      <c r="GN553">
        <f>IF($GS553&gt;=37,INDEX($DN:$DN,$GR553+37),"")</f>
      </c>
      <c r="GO553">
        <f>IF($GS553&gt;=38,INDEX($DN:$DN,$GR553+38),"")</f>
      </c>
      <c r="GP553">
        <f>IF($GS553&gt;=39,INDEX($DN:$DN,$GR553+39),"")</f>
      </c>
      <c r="GQ553">
        <f>IF($GS553&gt;=40,INDEX($DN:$DN,$GR553+40),"")</f>
      </c>
      <c r="GR553">
        <f>IFERROR(MATCH($DL553,$DM$2:$DM$148,0)+1,0)</f>
      </c>
      <c r="GS553">
        <f>IFERROR(INDEX($DO$2:$DO$148,MATCH($DL553,$DM$2:$DM$148,0)),0)</f>
      </c>
      <c r="GT553">
        <f>IFERROR(MATCH($Z553,$DP$553:$FC$553,0),0)</f>
      </c>
      <c r="GU553">
        <f>IF($GT553&gt;0,INDEX($FD$553:$GQ$553,$GT553),"")</f>
      </c>
      <c r="GX553">
        <f>IF($JG553&gt;=1,INDEX($GV:$GV,$JF553+1),"")</f>
      </c>
      <c r="GY553">
        <f>IF($JG553&gt;=2,INDEX($GV:$GV,$JF553+2),"")</f>
      </c>
      <c r="GZ553">
        <f>IF($JG553&gt;=3,INDEX($GV:$GV,$JF553+3),"")</f>
      </c>
      <c r="HA553">
        <f>IF($JG553&gt;=4,INDEX($GV:$GV,$JF553+4),"")</f>
      </c>
      <c r="HB553">
        <f>IF($JG553&gt;=5,INDEX($GV:$GV,$JF553+5),"")</f>
      </c>
      <c r="HC553">
        <f>IF($JG553&gt;=6,INDEX($GV:$GV,$JF553+6),"")</f>
      </c>
      <c r="HD553">
        <f>IF($JG553&gt;=7,INDEX($GV:$GV,$JF553+7),"")</f>
      </c>
      <c r="HE553">
        <f>IF($JG553&gt;=8,INDEX($GV:$GV,$JF553+8),"")</f>
      </c>
      <c r="HF553">
        <f>IF($JG553&gt;=9,INDEX($GV:$GV,$JF553+9),"")</f>
      </c>
      <c r="HG553">
        <f>IF($JG553&gt;=10,INDEX($GV:$GV,$JF553+10),"")</f>
      </c>
      <c r="HH553">
        <f>IF($JG553&gt;=11,INDEX($GV:$GV,$JF553+11),"")</f>
      </c>
      <c r="HI553">
        <f>IF($JG553&gt;=12,INDEX($GV:$GV,$JF553+12),"")</f>
      </c>
      <c r="HJ553">
        <f>IF($JG553&gt;=13,INDEX($GV:$GV,$JF553+13),"")</f>
      </c>
      <c r="HK553">
        <f>IF($JG553&gt;=14,INDEX($GV:$GV,$JF553+14),"")</f>
      </c>
      <c r="HL553">
        <f>IF($JG553&gt;=15,INDEX($GV:$GV,$JF553+15),"")</f>
      </c>
      <c r="HM553">
        <f>IF($JG553&gt;=16,INDEX($GV:$GV,$JF553+16),"")</f>
      </c>
      <c r="HN553">
        <f>IF($JG553&gt;=17,INDEX($GV:$GV,$JF553+17),"")</f>
      </c>
      <c r="HO553">
        <f>IF($JG553&gt;=18,INDEX($GV:$GV,$JF553+18),"")</f>
      </c>
      <c r="HP553">
        <f>IF($JG553&gt;=19,INDEX($GV:$GV,$JF553+19),"")</f>
      </c>
      <c r="HQ553">
        <f>IF($JG553&gt;=20,INDEX($GV:$GV,$JF553+20),"")</f>
      </c>
      <c r="HR553">
        <f>IF($JG553&gt;=21,INDEX($GV:$GV,$JF553+21),"")</f>
      </c>
      <c r="HS553">
        <f>IF($JG553&gt;=22,INDEX($GV:$GV,$JF553+22),"")</f>
      </c>
      <c r="HT553">
        <f>IF($JG553&gt;=23,INDEX($GV:$GV,$JF553+23),"")</f>
      </c>
      <c r="HU553">
        <f>IF($JG553&gt;=24,INDEX($GV:$GV,$JF553+24),"")</f>
      </c>
      <c r="HV553">
        <f>IF($JG553&gt;=25,INDEX($GV:$GV,$JF553+25),"")</f>
      </c>
      <c r="HW553">
        <f>IF($JG553&gt;=26,INDEX($GV:$GV,$JF553+26),"")</f>
      </c>
      <c r="HX553">
        <f>IF($JG553&gt;=27,INDEX($GV:$GV,$JF553+27),"")</f>
      </c>
      <c r="HY553">
        <f>IF($JG553&gt;=28,INDEX($GV:$GV,$JF553+28),"")</f>
      </c>
      <c r="HZ553">
        <f>IF($JG553&gt;=29,INDEX($GV:$GV,$JF553+29),"")</f>
      </c>
      <c r="IA553">
        <f>IF($JG553&gt;=30,INDEX($GV:$GV,$JF553+30),"")</f>
      </c>
      <c r="IB553">
        <f>IF($JG553&gt;=31,INDEX($GV:$GV,$JF553+31),"")</f>
      </c>
      <c r="IC553">
        <f>IF($JG553&gt;=32,INDEX($GV:$GV,$JF553+32),"")</f>
      </c>
      <c r="ID553">
        <f>IF($JG553&gt;=33,INDEX($GV:$GV,$JF553+33),"")</f>
      </c>
      <c r="IE553">
        <f>IF($JG553&gt;=34,INDEX($GV:$GV,$JF553+34),"")</f>
      </c>
      <c r="IF553">
        <f>IF($JG553&gt;=35,INDEX($GV:$GV,$JF553+35),"")</f>
      </c>
      <c r="IG553">
        <f>IF($JG553&gt;=36,INDEX($GV:$GV,$JF553+36),"")</f>
      </c>
      <c r="IH553">
        <f>IF($JG553&gt;=37,INDEX($GV:$GV,$JF553+37),"")</f>
      </c>
      <c r="II553">
        <f>IF($JG553&gt;=38,INDEX($GV:$GV,$JF553+38),"")</f>
      </c>
      <c r="IJ553">
        <f>IF($JG553&gt;=39,INDEX($GV:$GV,$JF553+39),"")</f>
      </c>
      <c r="IK553">
        <f>IF($JG553&gt;=40,INDEX($GV:$GV,$JF553+40),"")</f>
      </c>
      <c r="IL553">
        <f>IF($JG553&gt;=41,INDEX($GV:$GV,$JF553+41),"")</f>
      </c>
      <c r="IM553">
        <f>IF($JG553&gt;=42,INDEX($GV:$GV,$JF553+42),"")</f>
      </c>
      <c r="IN553">
        <f>IF($JG553&gt;=43,INDEX($GV:$GV,$JF553+43),"")</f>
      </c>
      <c r="IO553">
        <f>IF($JG553&gt;=44,INDEX($GV:$GV,$JF553+44),"")</f>
      </c>
      <c r="IP553">
        <f>IF($JG553&gt;=45,INDEX($GV:$GV,$JF553+45),"")</f>
      </c>
      <c r="IQ553">
        <f>IF($JG553&gt;=46,INDEX($GV:$GV,$JF553+46),"")</f>
      </c>
      <c r="IR553">
        <f>IF($JG553&gt;=47,INDEX($GV:$GV,$JF553+47),"")</f>
      </c>
      <c r="IS553">
        <f>IF($JG553&gt;=48,INDEX($GV:$GV,$JF553+48),"")</f>
      </c>
      <c r="IT553">
        <f>IF($JG553&gt;=49,INDEX($GV:$GV,$JF553+49),"")</f>
      </c>
      <c r="IU553">
        <f>IF($JG553&gt;=50,INDEX($GV:$GV,$JF553+50),"")</f>
      </c>
      <c r="IV553">
        <f>IF($JG553&gt;=51,INDEX($GV:$GV,$JF553+51),"")</f>
      </c>
      <c r="IW553">
        <f>IF($JG553&gt;=52,INDEX($GV:$GV,$JF553+52),"")</f>
      </c>
      <c r="IX553">
        <f>IF($JG553&gt;=53,INDEX($GV:$GV,$JF553+53),"")</f>
      </c>
      <c r="IY553">
        <f>IF($JG553&gt;=54,INDEX($GV:$GV,$JF553+54),"")</f>
      </c>
      <c r="IZ553">
        <f>IF($JG553&gt;=55,INDEX($GV:$GV,$JF553+55),"")</f>
      </c>
      <c r="JA553">
        <f>IF($JG553&gt;=56,INDEX($GV:$GV,$JF553+56),"")</f>
      </c>
      <c r="JB553">
        <f>IF($JG553&gt;=57,INDEX($GV:$GV,$JF553+57),"")</f>
      </c>
      <c r="JC553">
        <f>IF($JG553&gt;=58,INDEX($GV:$GV,$JF553+58),"")</f>
      </c>
      <c r="JD553">
        <f>IF($JG553&gt;=59,INDEX($GV:$GV,$JF553+59),"")</f>
      </c>
      <c r="JE553">
        <f>IF($JG553&gt;=60,INDEX($GV:$GV,$JF553+60),"")</f>
      </c>
      <c r="JF553">
        <f>IFERROR(MATCH($GU553,$GV$2:$GV$322,0)+1,0)</f>
      </c>
      <c r="JG553">
        <f>IFERROR(INDEX($GW$2:$GW$322,MATCH($GU553,$GV$2:$GV$322,0)),0)</f>
      </c>
      <c r="JH553" t="s">
        <v>44</v>
      </c>
      <c r="JI553" t="s">
        <v>44</v>
      </c>
    </row>
    <row r="554" spans="1:269" x14ac:dyDescent="0.25">
      <c r="R554">
        <f>IF(OR($U554="",$Q554=""),"",IFERROR($U554/$Q554,0))</f>
      </c>
      <c r="S554">
        <f>IF($U554="","",
SUM($T554,$V554,$AA554,$W554,$Y554)*
(1-IF($AB554="",0,VALUE($AB554)/100)))</f>
      </c>
      <c r="T554">
        <f>IF($U554="","",$U554)</f>
      </c>
      <c r="V554">
        <f>IF($U554="","",
IF($O554="","",
IF(ISNUMBER(SEARCH("exempt",LOWER($O554))),0,
$U554*(VALUE(SUBSTITUTE($O554,"%",""))/100))))</f>
      </c>
      <c r="AC554">
        <f>IFERROR(IF(FIND(" - ",$K554)&gt;0,MID($K554,FIND(" - ",$K554)+3,LEN($K554)),""),"")</f>
      </c>
      <c r="AL554" t="s">
        <v>1457</v>
      </c>
      <c r="AT554">
        <f>IFERROR(LEFT($K554,FIND(" - ",$K554)-1),$K554)</f>
      </c>
      <c r="AW554">
        <f>IF($CL554&gt;=1,INDEX($AU:$AU,$CK554+1),"")</f>
      </c>
      <c r="AX554">
        <f>IF($CL554&gt;=2,INDEX($AU:$AU,$CK554+2),"")</f>
      </c>
      <c r="AY554">
        <f>IF($CL554&gt;=3,INDEX($AU:$AU,$CK554+3),"")</f>
      </c>
      <c r="AZ554">
        <f>IF($CL554&gt;=4,INDEX($AU:$AU,$CK554+4),"")</f>
      </c>
      <c r="BA554">
        <f>IF($CL554&gt;=5,INDEX($AU:$AU,$CK554+5),"")</f>
      </c>
      <c r="BB554">
        <f>IF($CL554&gt;=6,INDEX($AU:$AU,$CK554+6),"")</f>
      </c>
      <c r="BC554">
        <f>IF($CL554&gt;=7,INDEX($AU:$AU,$CK554+7),"")</f>
      </c>
      <c r="BD554">
        <f>IF($CL554&gt;=8,INDEX($AU:$AU,$CK554+8),"")</f>
      </c>
      <c r="BE554">
        <f>IF($CL554&gt;=9,INDEX($AU:$AU,$CK554+9),"")</f>
      </c>
      <c r="BF554">
        <f>IF($CL554&gt;=10,INDEX($AU:$AU,$CK554+10),"")</f>
      </c>
      <c r="BG554">
        <f>IF($CL554&gt;=11,INDEX($AU:$AU,$CK554+11),"")</f>
      </c>
      <c r="BH554">
        <f>IF($CL554&gt;=12,INDEX($AU:$AU,$CK554+12),"")</f>
      </c>
      <c r="BI554">
        <f>IF($CL554&gt;=13,INDEX($AU:$AU,$CK554+13),"")</f>
      </c>
      <c r="BJ554">
        <f>IF($CL554&gt;=14,INDEX($AU:$AU,$CK554+14),"")</f>
      </c>
      <c r="BK554">
        <f>IF($CL554&gt;=15,INDEX($AU:$AU,$CK554+15),"")</f>
      </c>
      <c r="BL554">
        <f>IF($CL554&gt;=16,INDEX($AU:$AU,$CK554+16),"")</f>
      </c>
      <c r="BM554">
        <f>IF($CL554&gt;=17,INDEX($AU:$AU,$CK554+17),"")</f>
      </c>
      <c r="BN554">
        <f>IF($CL554&gt;=18,INDEX($AU:$AU,$CK554+18),"")</f>
      </c>
      <c r="BO554">
        <f>IF($CL554&gt;=19,INDEX($AU:$AU,$CK554+19),"")</f>
      </c>
      <c r="BP554">
        <f>IF($CL554&gt;=20,INDEX($AU:$AU,$CK554+20),"")</f>
      </c>
      <c r="BQ554">
        <f>IF($CL554&gt;=21,INDEX($AU:$AU,$CK554+21),"")</f>
      </c>
      <c r="BR554">
        <f>IF($CL554&gt;=22,INDEX($AU:$AU,$CK554+22),"")</f>
      </c>
      <c r="BS554">
        <f>IF($CL554&gt;=23,INDEX($AU:$AU,$CK554+23),"")</f>
      </c>
      <c r="BT554">
        <f>IF($CL554&gt;=24,INDEX($AU:$AU,$CK554+24),"")</f>
      </c>
      <c r="BU554">
        <f>IF($CL554&gt;=25,INDEX($AU:$AU,$CK554+25),"")</f>
      </c>
      <c r="BV554">
        <f>IF($CL554&gt;=26,INDEX($AU:$AU,$CK554+26),"")</f>
      </c>
      <c r="BW554">
        <f>IF($CL554&gt;=27,INDEX($AU:$AU,$CK554+27),"")</f>
      </c>
      <c r="BX554">
        <f>IF($CL554&gt;=28,INDEX($AU:$AU,$CK554+28),"")</f>
      </c>
      <c r="BY554">
        <f>IF($CL554&gt;=29,INDEX($AU:$AU,$CK554+29),"")</f>
      </c>
      <c r="BZ554">
        <f>IF($CL554&gt;=30,INDEX($AU:$AU,$CK554+30),"")</f>
      </c>
      <c r="CA554">
        <f>IF($CL554&gt;=31,INDEX($AU:$AU,$CK554+31),"")</f>
      </c>
      <c r="CB554">
        <f>IF($CL554&gt;=32,INDEX($AU:$AU,$CK554+32),"")</f>
      </c>
      <c r="CC554">
        <f>IF($CL554&gt;=33,INDEX($AU:$AU,$CK554+33),"")</f>
      </c>
      <c r="CD554">
        <f>IF($CL554&gt;=34,INDEX($AU:$AU,$CK554+34),"")</f>
      </c>
      <c r="CE554">
        <f>IF($CL554&gt;=35,INDEX($AU:$AU,$CK554+35),"")</f>
      </c>
      <c r="CF554">
        <f>IF($CL554&gt;=36,INDEX($AU:$AU,$CK554+36),"")</f>
      </c>
      <c r="CG554">
        <f>IF($CL554&gt;=37,INDEX($AU:$AU,$CK554+37),"")</f>
      </c>
      <c r="CH554">
        <f>IF($CL554&gt;=38,INDEX($AU:$AU,$CK554+38),"")</f>
      </c>
      <c r="CI554">
        <f>IF($CL554&gt;=39,INDEX($AU:$AU,$CK554+39),"")</f>
      </c>
      <c r="CJ554">
        <f>IF($CL554&gt;=40,INDEX($AU:$AU,$CK554+40),"")</f>
      </c>
      <c r="CK554">
        <f>IFERROR(MATCH($AT554,$AU$2:$AU$133,0)+1,0)</f>
      </c>
      <c r="CL554">
        <f>IFERROR(INDEX($AV$2:$AV$133,MATCH($AT554,$AU$2:$AU$133,0)),0)</f>
      </c>
      <c r="CM554">
        <f>IFERROR(LEFT($L554,FIND(" - ",$L554)-1),$L554)</f>
      </c>
      <c r="CN554" t="s">
        <v>149</v>
      </c>
      <c r="CP554">
        <f>IF($DK554&gt;=1,INDEX($CN:$CN,$DJ554+1),"")</f>
      </c>
      <c r="CQ554">
        <f>IF($DK554&gt;=2,INDEX($CN:$CN,$DJ554+2),"")</f>
      </c>
      <c r="CR554">
        <f>IF($DK554&gt;=3,INDEX($CN:$CN,$DJ554+3),"")</f>
      </c>
      <c r="CS554">
        <f>IF($DK554&gt;=4,INDEX($CN:$CN,$DJ554+4),"")</f>
      </c>
      <c r="CT554">
        <f>IF($DK554&gt;=5,INDEX($CN:$CN,$DJ554+5),"")</f>
      </c>
      <c r="CU554">
        <f>IF($DK554&gt;=6,INDEX($CN:$CN,$DJ554+6),"")</f>
      </c>
      <c r="CV554">
        <f>IF($DK554&gt;=7,INDEX($CN:$CN,$DJ554+7),"")</f>
      </c>
      <c r="CW554">
        <f>IF($DK554&gt;=8,INDEX($CN:$CN,$DJ554+8),"")</f>
      </c>
      <c r="CX554">
        <f>IF($DK554&gt;=9,INDEX($CN:$CN,$DJ554+9),"")</f>
      </c>
      <c r="CY554">
        <f>IF($DK554&gt;=10,INDEX($CN:$CN,$DJ554+10),"")</f>
      </c>
      <c r="CZ554">
        <f>IF($DK554&gt;=11,INDEX($CN:$CN,$DJ554+11),"")</f>
      </c>
      <c r="DA554">
        <f>IF($DK554&gt;=12,INDEX($CN:$CN,$DJ554+12),"")</f>
      </c>
      <c r="DB554">
        <f>IF($DK554&gt;=13,INDEX($CN:$CN,$DJ554+13),"")</f>
      </c>
      <c r="DC554">
        <f>IF($DK554&gt;=14,INDEX($CN:$CN,$DJ554+14),"")</f>
      </c>
      <c r="DD554">
        <f>IF($DK554&gt;=15,INDEX($CN:$CN,$DJ554+15),"")</f>
      </c>
      <c r="DE554">
        <f>IF($DK554&gt;=16,INDEX($CN:$CN,$DJ554+16),"")</f>
      </c>
      <c r="DF554">
        <f>IF($DK554&gt;=17,INDEX($CN:$CN,$DJ554+17),"")</f>
      </c>
      <c r="DG554">
        <f>IF($DK554&gt;=18,INDEX($CN:$CN,$DJ554+18),"")</f>
      </c>
      <c r="DH554">
        <f>IF($DK554&gt;=19,INDEX($CN:$CN,$DJ554+19),"")</f>
      </c>
      <c r="DI554">
        <f>IF($DK554&gt;=20,INDEX($CN:$CN,$DJ554+20),"")</f>
      </c>
      <c r="DJ554">
        <f>IFERROR(MATCH($CM554,$CN$2:$CN$1089,0)+1,0)</f>
      </c>
      <c r="DK554">
        <f>IFERROR(INDEX($CO$2:$CO$1089,MATCH($CM554,$CN$2:$CN$1089,0)),0)</f>
      </c>
      <c r="DL554">
        <f>IFERROR(INDEX($AS:$AS,MATCH($O554,$AR:$AR,0))&amp;"","")</f>
      </c>
      <c r="DP554">
        <f>IF($GS554&gt;=1,INDEX($DM:$DM,$GR554+1),"")</f>
      </c>
      <c r="DQ554">
        <f>IF($GS554&gt;=2,INDEX($DM:$DM,$GR554+2),"")</f>
      </c>
      <c r="DR554">
        <f>IF($GS554&gt;=3,INDEX($DM:$DM,$GR554+3),"")</f>
      </c>
      <c r="DS554">
        <f>IF($GS554&gt;=4,INDEX($DM:$DM,$GR554+4),"")</f>
      </c>
      <c r="DT554">
        <f>IF($GS554&gt;=5,INDEX($DM:$DM,$GR554+5),"")</f>
      </c>
      <c r="DU554">
        <f>IF($GS554&gt;=6,INDEX($DM:$DM,$GR554+6),"")</f>
      </c>
      <c r="DV554">
        <f>IF($GS554&gt;=7,INDEX($DM:$DM,$GR554+7),"")</f>
      </c>
      <c r="DW554">
        <f>IF($GS554&gt;=8,INDEX($DM:$DM,$GR554+8),"")</f>
      </c>
      <c r="DX554">
        <f>IF($GS554&gt;=9,INDEX($DM:$DM,$GR554+9),"")</f>
      </c>
      <c r="DY554">
        <f>IF($GS554&gt;=10,INDEX($DM:$DM,$GR554+10),"")</f>
      </c>
      <c r="DZ554">
        <f>IF($GS554&gt;=11,INDEX($DM:$DM,$GR554+11),"")</f>
      </c>
      <c r="EA554">
        <f>IF($GS554&gt;=12,INDEX($DM:$DM,$GR554+12),"")</f>
      </c>
      <c r="EB554">
        <f>IF($GS554&gt;=13,INDEX($DM:$DM,$GR554+13),"")</f>
      </c>
      <c r="EC554">
        <f>IF($GS554&gt;=14,INDEX($DM:$DM,$GR554+14),"")</f>
      </c>
      <c r="ED554">
        <f>IF($GS554&gt;=15,INDEX($DM:$DM,$GR554+15),"")</f>
      </c>
      <c r="EE554">
        <f>IF($GS554&gt;=16,INDEX($DM:$DM,$GR554+16),"")</f>
      </c>
      <c r="EF554">
        <f>IF($GS554&gt;=17,INDEX($DM:$DM,$GR554+17),"")</f>
      </c>
      <c r="EG554">
        <f>IF($GS554&gt;=18,INDEX($DM:$DM,$GR554+18),"")</f>
      </c>
      <c r="EH554">
        <f>IF($GS554&gt;=19,INDEX($DM:$DM,$GR554+19),"")</f>
      </c>
      <c r="EI554">
        <f>IF($GS554&gt;=20,INDEX($DM:$DM,$GR554+20),"")</f>
      </c>
      <c r="EJ554">
        <f>IF($GS554&gt;=21,INDEX($DM:$DM,$GR554+21),"")</f>
      </c>
      <c r="EK554">
        <f>IF($GS554&gt;=22,INDEX($DM:$DM,$GR554+22),"")</f>
      </c>
      <c r="EL554">
        <f>IF($GS554&gt;=23,INDEX($DM:$DM,$GR554+23),"")</f>
      </c>
      <c r="EM554">
        <f>IF($GS554&gt;=24,INDEX($DM:$DM,$GR554+24),"")</f>
      </c>
      <c r="EN554">
        <f>IF($GS554&gt;=25,INDEX($DM:$DM,$GR554+25),"")</f>
      </c>
      <c r="EO554">
        <f>IF($GS554&gt;=26,INDEX($DM:$DM,$GR554+26),"")</f>
      </c>
      <c r="EP554">
        <f>IF($GS554&gt;=27,INDEX($DM:$DM,$GR554+27),"")</f>
      </c>
      <c r="EQ554">
        <f>IF($GS554&gt;=28,INDEX($DM:$DM,$GR554+28),"")</f>
      </c>
      <c r="ER554">
        <f>IF($GS554&gt;=29,INDEX($DM:$DM,$GR554+29),"")</f>
      </c>
      <c r="ES554">
        <f>IF($GS554&gt;=30,INDEX($DM:$DM,$GR554+30),"")</f>
      </c>
      <c r="ET554">
        <f>IF($GS554&gt;=31,INDEX($DM:$DM,$GR554+31),"")</f>
      </c>
      <c r="EU554">
        <f>IF($GS554&gt;=32,INDEX($DM:$DM,$GR554+32),"")</f>
      </c>
      <c r="EV554">
        <f>IF($GS554&gt;=33,INDEX($DM:$DM,$GR554+33),"")</f>
      </c>
      <c r="EW554">
        <f>IF($GS554&gt;=34,INDEX($DM:$DM,$GR554+34),"")</f>
      </c>
      <c r="EX554">
        <f>IF($GS554&gt;=35,INDEX($DM:$DM,$GR554+35),"")</f>
      </c>
      <c r="EY554">
        <f>IF($GS554&gt;=36,INDEX($DM:$DM,$GR554+36),"")</f>
      </c>
      <c r="EZ554">
        <f>IF($GS554&gt;=37,INDEX($DM:$DM,$GR554+37),"")</f>
      </c>
      <c r="FA554">
        <f>IF($GS554&gt;=38,INDEX($DM:$DM,$GR554+38),"")</f>
      </c>
      <c r="FB554">
        <f>IF($GS554&gt;=39,INDEX($DM:$DM,$GR554+39),"")</f>
      </c>
      <c r="FC554">
        <f>IF($GS554&gt;=40,INDEX($DM:$DM,$GR554+40),"")</f>
      </c>
      <c r="FD554">
        <f>IF($GS554&gt;=1,INDEX($DN:$DN,$GR554+1),"")</f>
      </c>
      <c r="FE554">
        <f>IF($GS554&gt;=2,INDEX($DN:$DN,$GR554+2),"")</f>
      </c>
      <c r="FF554">
        <f>IF($GS554&gt;=3,INDEX($DN:$DN,$GR554+3),"")</f>
      </c>
      <c r="FG554">
        <f>IF($GS554&gt;=4,INDEX($DN:$DN,$GR554+4),"")</f>
      </c>
      <c r="FH554">
        <f>IF($GS554&gt;=5,INDEX($DN:$DN,$GR554+5),"")</f>
      </c>
      <c r="FI554">
        <f>IF($GS554&gt;=6,INDEX($DN:$DN,$GR554+6),"")</f>
      </c>
      <c r="FJ554">
        <f>IF($GS554&gt;=7,INDEX($DN:$DN,$GR554+7),"")</f>
      </c>
      <c r="FK554">
        <f>IF($GS554&gt;=8,INDEX($DN:$DN,$GR554+8),"")</f>
      </c>
      <c r="FL554">
        <f>IF($GS554&gt;=9,INDEX($DN:$DN,$GR554+9),"")</f>
      </c>
      <c r="FM554">
        <f>IF($GS554&gt;=10,INDEX($DN:$DN,$GR554+10),"")</f>
      </c>
      <c r="FN554">
        <f>IF($GS554&gt;=11,INDEX($DN:$DN,$GR554+11),"")</f>
      </c>
      <c r="FO554">
        <f>IF($GS554&gt;=12,INDEX($DN:$DN,$GR554+12),"")</f>
      </c>
      <c r="FP554">
        <f>IF($GS554&gt;=13,INDEX($DN:$DN,$GR554+13),"")</f>
      </c>
      <c r="FQ554">
        <f>IF($GS554&gt;=14,INDEX($DN:$DN,$GR554+14),"")</f>
      </c>
      <c r="FR554">
        <f>IF($GS554&gt;=15,INDEX($DN:$DN,$GR554+15),"")</f>
      </c>
      <c r="FS554">
        <f>IF($GS554&gt;=16,INDEX($DN:$DN,$GR554+16),"")</f>
      </c>
      <c r="FT554">
        <f>IF($GS554&gt;=17,INDEX($DN:$DN,$GR554+17),"")</f>
      </c>
      <c r="FU554">
        <f>IF($GS554&gt;=18,INDEX($DN:$DN,$GR554+18),"")</f>
      </c>
      <c r="FV554">
        <f>IF($GS554&gt;=19,INDEX($DN:$DN,$GR554+19),"")</f>
      </c>
      <c r="FW554">
        <f>IF($GS554&gt;=20,INDEX($DN:$DN,$GR554+20),"")</f>
      </c>
      <c r="FX554">
        <f>IF($GS554&gt;=21,INDEX($DN:$DN,$GR554+21),"")</f>
      </c>
      <c r="FY554">
        <f>IF($GS554&gt;=22,INDEX($DN:$DN,$GR554+22),"")</f>
      </c>
      <c r="FZ554">
        <f>IF($GS554&gt;=23,INDEX($DN:$DN,$GR554+23),"")</f>
      </c>
      <c r="GA554">
        <f>IF($GS554&gt;=24,INDEX($DN:$DN,$GR554+24),"")</f>
      </c>
      <c r="GB554">
        <f>IF($GS554&gt;=25,INDEX($DN:$DN,$GR554+25),"")</f>
      </c>
      <c r="GC554">
        <f>IF($GS554&gt;=26,INDEX($DN:$DN,$GR554+26),"")</f>
      </c>
      <c r="GD554">
        <f>IF($GS554&gt;=27,INDEX($DN:$DN,$GR554+27),"")</f>
      </c>
      <c r="GE554">
        <f>IF($GS554&gt;=28,INDEX($DN:$DN,$GR554+28),"")</f>
      </c>
      <c r="GF554">
        <f>IF($GS554&gt;=29,INDEX($DN:$DN,$GR554+29),"")</f>
      </c>
      <c r="GG554">
        <f>IF($GS554&gt;=30,INDEX($DN:$DN,$GR554+30),"")</f>
      </c>
      <c r="GH554">
        <f>IF($GS554&gt;=31,INDEX($DN:$DN,$GR554+31),"")</f>
      </c>
      <c r="GI554">
        <f>IF($GS554&gt;=32,INDEX($DN:$DN,$GR554+32),"")</f>
      </c>
      <c r="GJ554">
        <f>IF($GS554&gt;=33,INDEX($DN:$DN,$GR554+33),"")</f>
      </c>
      <c r="GK554">
        <f>IF($GS554&gt;=34,INDEX($DN:$DN,$GR554+34),"")</f>
      </c>
      <c r="GL554">
        <f>IF($GS554&gt;=35,INDEX($DN:$DN,$GR554+35),"")</f>
      </c>
      <c r="GM554">
        <f>IF($GS554&gt;=36,INDEX($DN:$DN,$GR554+36),"")</f>
      </c>
      <c r="GN554">
        <f>IF($GS554&gt;=37,INDEX($DN:$DN,$GR554+37),"")</f>
      </c>
      <c r="GO554">
        <f>IF($GS554&gt;=38,INDEX($DN:$DN,$GR554+38),"")</f>
      </c>
      <c r="GP554">
        <f>IF($GS554&gt;=39,INDEX($DN:$DN,$GR554+39),"")</f>
      </c>
      <c r="GQ554">
        <f>IF($GS554&gt;=40,INDEX($DN:$DN,$GR554+40),"")</f>
      </c>
      <c r="GR554">
        <f>IFERROR(MATCH($DL554,$DM$2:$DM$148,0)+1,0)</f>
      </c>
      <c r="GS554">
        <f>IFERROR(INDEX($DO$2:$DO$148,MATCH($DL554,$DM$2:$DM$148,0)),0)</f>
      </c>
      <c r="GT554">
        <f>IFERROR(MATCH($Z554,$DP$554:$FC$554,0),0)</f>
      </c>
      <c r="GU554">
        <f>IF($GT554&gt;0,INDEX($FD$554:$GQ$554,$GT554),"")</f>
      </c>
      <c r="GX554">
        <f>IF($JG554&gt;=1,INDEX($GV:$GV,$JF554+1),"")</f>
      </c>
      <c r="GY554">
        <f>IF($JG554&gt;=2,INDEX($GV:$GV,$JF554+2),"")</f>
      </c>
      <c r="GZ554">
        <f>IF($JG554&gt;=3,INDEX($GV:$GV,$JF554+3),"")</f>
      </c>
      <c r="HA554">
        <f>IF($JG554&gt;=4,INDEX($GV:$GV,$JF554+4),"")</f>
      </c>
      <c r="HB554">
        <f>IF($JG554&gt;=5,INDEX($GV:$GV,$JF554+5),"")</f>
      </c>
      <c r="HC554">
        <f>IF($JG554&gt;=6,INDEX($GV:$GV,$JF554+6),"")</f>
      </c>
      <c r="HD554">
        <f>IF($JG554&gt;=7,INDEX($GV:$GV,$JF554+7),"")</f>
      </c>
      <c r="HE554">
        <f>IF($JG554&gt;=8,INDEX($GV:$GV,$JF554+8),"")</f>
      </c>
      <c r="HF554">
        <f>IF($JG554&gt;=9,INDEX($GV:$GV,$JF554+9),"")</f>
      </c>
      <c r="HG554">
        <f>IF($JG554&gt;=10,INDEX($GV:$GV,$JF554+10),"")</f>
      </c>
      <c r="HH554">
        <f>IF($JG554&gt;=11,INDEX($GV:$GV,$JF554+11),"")</f>
      </c>
      <c r="HI554">
        <f>IF($JG554&gt;=12,INDEX($GV:$GV,$JF554+12),"")</f>
      </c>
      <c r="HJ554">
        <f>IF($JG554&gt;=13,INDEX($GV:$GV,$JF554+13),"")</f>
      </c>
      <c r="HK554">
        <f>IF($JG554&gt;=14,INDEX($GV:$GV,$JF554+14),"")</f>
      </c>
      <c r="HL554">
        <f>IF($JG554&gt;=15,INDEX($GV:$GV,$JF554+15),"")</f>
      </c>
      <c r="HM554">
        <f>IF($JG554&gt;=16,INDEX($GV:$GV,$JF554+16),"")</f>
      </c>
      <c r="HN554">
        <f>IF($JG554&gt;=17,INDEX($GV:$GV,$JF554+17),"")</f>
      </c>
      <c r="HO554">
        <f>IF($JG554&gt;=18,INDEX($GV:$GV,$JF554+18),"")</f>
      </c>
      <c r="HP554">
        <f>IF($JG554&gt;=19,INDEX($GV:$GV,$JF554+19),"")</f>
      </c>
      <c r="HQ554">
        <f>IF($JG554&gt;=20,INDEX($GV:$GV,$JF554+20),"")</f>
      </c>
      <c r="HR554">
        <f>IF($JG554&gt;=21,INDEX($GV:$GV,$JF554+21),"")</f>
      </c>
      <c r="HS554">
        <f>IF($JG554&gt;=22,INDEX($GV:$GV,$JF554+22),"")</f>
      </c>
      <c r="HT554">
        <f>IF($JG554&gt;=23,INDEX($GV:$GV,$JF554+23),"")</f>
      </c>
      <c r="HU554">
        <f>IF($JG554&gt;=24,INDEX($GV:$GV,$JF554+24),"")</f>
      </c>
      <c r="HV554">
        <f>IF($JG554&gt;=25,INDEX($GV:$GV,$JF554+25),"")</f>
      </c>
      <c r="HW554">
        <f>IF($JG554&gt;=26,INDEX($GV:$GV,$JF554+26),"")</f>
      </c>
      <c r="HX554">
        <f>IF($JG554&gt;=27,INDEX($GV:$GV,$JF554+27),"")</f>
      </c>
      <c r="HY554">
        <f>IF($JG554&gt;=28,INDEX($GV:$GV,$JF554+28),"")</f>
      </c>
      <c r="HZ554">
        <f>IF($JG554&gt;=29,INDEX($GV:$GV,$JF554+29),"")</f>
      </c>
      <c r="IA554">
        <f>IF($JG554&gt;=30,INDEX($GV:$GV,$JF554+30),"")</f>
      </c>
      <c r="IB554">
        <f>IF($JG554&gt;=31,INDEX($GV:$GV,$JF554+31),"")</f>
      </c>
      <c r="IC554">
        <f>IF($JG554&gt;=32,INDEX($GV:$GV,$JF554+32),"")</f>
      </c>
      <c r="ID554">
        <f>IF($JG554&gt;=33,INDEX($GV:$GV,$JF554+33),"")</f>
      </c>
      <c r="IE554">
        <f>IF($JG554&gt;=34,INDEX($GV:$GV,$JF554+34),"")</f>
      </c>
      <c r="IF554">
        <f>IF($JG554&gt;=35,INDEX($GV:$GV,$JF554+35),"")</f>
      </c>
      <c r="IG554">
        <f>IF($JG554&gt;=36,INDEX($GV:$GV,$JF554+36),"")</f>
      </c>
      <c r="IH554">
        <f>IF($JG554&gt;=37,INDEX($GV:$GV,$JF554+37),"")</f>
      </c>
      <c r="II554">
        <f>IF($JG554&gt;=38,INDEX($GV:$GV,$JF554+38),"")</f>
      </c>
      <c r="IJ554">
        <f>IF($JG554&gt;=39,INDEX($GV:$GV,$JF554+39),"")</f>
      </c>
      <c r="IK554">
        <f>IF($JG554&gt;=40,INDEX($GV:$GV,$JF554+40),"")</f>
      </c>
      <c r="IL554">
        <f>IF($JG554&gt;=41,INDEX($GV:$GV,$JF554+41),"")</f>
      </c>
      <c r="IM554">
        <f>IF($JG554&gt;=42,INDEX($GV:$GV,$JF554+42),"")</f>
      </c>
      <c r="IN554">
        <f>IF($JG554&gt;=43,INDEX($GV:$GV,$JF554+43),"")</f>
      </c>
      <c r="IO554">
        <f>IF($JG554&gt;=44,INDEX($GV:$GV,$JF554+44),"")</f>
      </c>
      <c r="IP554">
        <f>IF($JG554&gt;=45,INDEX($GV:$GV,$JF554+45),"")</f>
      </c>
      <c r="IQ554">
        <f>IF($JG554&gt;=46,INDEX($GV:$GV,$JF554+46),"")</f>
      </c>
      <c r="IR554">
        <f>IF($JG554&gt;=47,INDEX($GV:$GV,$JF554+47),"")</f>
      </c>
      <c r="IS554">
        <f>IF($JG554&gt;=48,INDEX($GV:$GV,$JF554+48),"")</f>
      </c>
      <c r="IT554">
        <f>IF($JG554&gt;=49,INDEX($GV:$GV,$JF554+49),"")</f>
      </c>
      <c r="IU554">
        <f>IF($JG554&gt;=50,INDEX($GV:$GV,$JF554+50),"")</f>
      </c>
      <c r="IV554">
        <f>IF($JG554&gt;=51,INDEX($GV:$GV,$JF554+51),"")</f>
      </c>
      <c r="IW554">
        <f>IF($JG554&gt;=52,INDEX($GV:$GV,$JF554+52),"")</f>
      </c>
      <c r="IX554">
        <f>IF($JG554&gt;=53,INDEX($GV:$GV,$JF554+53),"")</f>
      </c>
      <c r="IY554">
        <f>IF($JG554&gt;=54,INDEX($GV:$GV,$JF554+54),"")</f>
      </c>
      <c r="IZ554">
        <f>IF($JG554&gt;=55,INDEX($GV:$GV,$JF554+55),"")</f>
      </c>
      <c r="JA554">
        <f>IF($JG554&gt;=56,INDEX($GV:$GV,$JF554+56),"")</f>
      </c>
      <c r="JB554">
        <f>IF($JG554&gt;=57,INDEX($GV:$GV,$JF554+57),"")</f>
      </c>
      <c r="JC554">
        <f>IF($JG554&gt;=58,INDEX($GV:$GV,$JF554+58),"")</f>
      </c>
      <c r="JD554">
        <f>IF($JG554&gt;=59,INDEX($GV:$GV,$JF554+59),"")</f>
      </c>
      <c r="JE554">
        <f>IF($JG554&gt;=60,INDEX($GV:$GV,$JF554+60),"")</f>
      </c>
      <c r="JF554">
        <f>IFERROR(MATCH($GU554,$GV$2:$GV$322,0)+1,0)</f>
      </c>
      <c r="JG554">
        <f>IFERROR(INDEX($GW$2:$GW$322,MATCH($GU554,$GV$2:$GV$322,0)),0)</f>
      </c>
      <c r="JH554" t="s">
        <v>44</v>
      </c>
      <c r="JI554" t="s">
        <v>44</v>
      </c>
    </row>
    <row r="555" spans="1:269" x14ac:dyDescent="0.25">
      <c r="R555">
        <f>IF(OR($U555="",$Q555=""),"",IFERROR($U555/$Q555,0))</f>
      </c>
      <c r="S555">
        <f>IF($U555="","",
SUM($T555,$V555,$AA555,$W555,$Y555)*
(1-IF($AB555="",0,VALUE($AB555)/100)))</f>
      </c>
      <c r="T555">
        <f>IF($U555="","",$U555)</f>
      </c>
      <c r="V555">
        <f>IF($U555="","",
IF($O555="","",
IF(ISNUMBER(SEARCH("exempt",LOWER($O555))),0,
$U555*(VALUE(SUBSTITUTE($O555,"%",""))/100))))</f>
      </c>
      <c r="AC555">
        <f>IFERROR(IF(FIND(" - ",$K555)&gt;0,MID($K555,FIND(" - ",$K555)+3,LEN($K555)),""),"")</f>
      </c>
      <c r="AL555" t="s">
        <v>1458</v>
      </c>
      <c r="AT555">
        <f>IFERROR(LEFT($K555,FIND(" - ",$K555)-1),$K555)</f>
      </c>
      <c r="AW555">
        <f>IF($CL555&gt;=1,INDEX($AU:$AU,$CK555+1),"")</f>
      </c>
      <c r="AX555">
        <f>IF($CL555&gt;=2,INDEX($AU:$AU,$CK555+2),"")</f>
      </c>
      <c r="AY555">
        <f>IF($CL555&gt;=3,INDEX($AU:$AU,$CK555+3),"")</f>
      </c>
      <c r="AZ555">
        <f>IF($CL555&gt;=4,INDEX($AU:$AU,$CK555+4),"")</f>
      </c>
      <c r="BA555">
        <f>IF($CL555&gt;=5,INDEX($AU:$AU,$CK555+5),"")</f>
      </c>
      <c r="BB555">
        <f>IF($CL555&gt;=6,INDEX($AU:$AU,$CK555+6),"")</f>
      </c>
      <c r="BC555">
        <f>IF($CL555&gt;=7,INDEX($AU:$AU,$CK555+7),"")</f>
      </c>
      <c r="BD555">
        <f>IF($CL555&gt;=8,INDEX($AU:$AU,$CK555+8),"")</f>
      </c>
      <c r="BE555">
        <f>IF($CL555&gt;=9,INDEX($AU:$AU,$CK555+9),"")</f>
      </c>
      <c r="BF555">
        <f>IF($CL555&gt;=10,INDEX($AU:$AU,$CK555+10),"")</f>
      </c>
      <c r="BG555">
        <f>IF($CL555&gt;=11,INDEX($AU:$AU,$CK555+11),"")</f>
      </c>
      <c r="BH555">
        <f>IF($CL555&gt;=12,INDEX($AU:$AU,$CK555+12),"")</f>
      </c>
      <c r="BI555">
        <f>IF($CL555&gt;=13,INDEX($AU:$AU,$CK555+13),"")</f>
      </c>
      <c r="BJ555">
        <f>IF($CL555&gt;=14,INDEX($AU:$AU,$CK555+14),"")</f>
      </c>
      <c r="BK555">
        <f>IF($CL555&gt;=15,INDEX($AU:$AU,$CK555+15),"")</f>
      </c>
      <c r="BL555">
        <f>IF($CL555&gt;=16,INDEX($AU:$AU,$CK555+16),"")</f>
      </c>
      <c r="BM555">
        <f>IF($CL555&gt;=17,INDEX($AU:$AU,$CK555+17),"")</f>
      </c>
      <c r="BN555">
        <f>IF($CL555&gt;=18,INDEX($AU:$AU,$CK555+18),"")</f>
      </c>
      <c r="BO555">
        <f>IF($CL555&gt;=19,INDEX($AU:$AU,$CK555+19),"")</f>
      </c>
      <c r="BP555">
        <f>IF($CL555&gt;=20,INDEX($AU:$AU,$CK555+20),"")</f>
      </c>
      <c r="BQ555">
        <f>IF($CL555&gt;=21,INDEX($AU:$AU,$CK555+21),"")</f>
      </c>
      <c r="BR555">
        <f>IF($CL555&gt;=22,INDEX($AU:$AU,$CK555+22),"")</f>
      </c>
      <c r="BS555">
        <f>IF($CL555&gt;=23,INDEX($AU:$AU,$CK555+23),"")</f>
      </c>
      <c r="BT555">
        <f>IF($CL555&gt;=24,INDEX($AU:$AU,$CK555+24),"")</f>
      </c>
      <c r="BU555">
        <f>IF($CL555&gt;=25,INDEX($AU:$AU,$CK555+25),"")</f>
      </c>
      <c r="BV555">
        <f>IF($CL555&gt;=26,INDEX($AU:$AU,$CK555+26),"")</f>
      </c>
      <c r="BW555">
        <f>IF($CL555&gt;=27,INDEX($AU:$AU,$CK555+27),"")</f>
      </c>
      <c r="BX555">
        <f>IF($CL555&gt;=28,INDEX($AU:$AU,$CK555+28),"")</f>
      </c>
      <c r="BY555">
        <f>IF($CL555&gt;=29,INDEX($AU:$AU,$CK555+29),"")</f>
      </c>
      <c r="BZ555">
        <f>IF($CL555&gt;=30,INDEX($AU:$AU,$CK555+30),"")</f>
      </c>
      <c r="CA555">
        <f>IF($CL555&gt;=31,INDEX($AU:$AU,$CK555+31),"")</f>
      </c>
      <c r="CB555">
        <f>IF($CL555&gt;=32,INDEX($AU:$AU,$CK555+32),"")</f>
      </c>
      <c r="CC555">
        <f>IF($CL555&gt;=33,INDEX($AU:$AU,$CK555+33),"")</f>
      </c>
      <c r="CD555">
        <f>IF($CL555&gt;=34,INDEX($AU:$AU,$CK555+34),"")</f>
      </c>
      <c r="CE555">
        <f>IF($CL555&gt;=35,INDEX($AU:$AU,$CK555+35),"")</f>
      </c>
      <c r="CF555">
        <f>IF($CL555&gt;=36,INDEX($AU:$AU,$CK555+36),"")</f>
      </c>
      <c r="CG555">
        <f>IF($CL555&gt;=37,INDEX($AU:$AU,$CK555+37),"")</f>
      </c>
      <c r="CH555">
        <f>IF($CL555&gt;=38,INDEX($AU:$AU,$CK555+38),"")</f>
      </c>
      <c r="CI555">
        <f>IF($CL555&gt;=39,INDEX($AU:$AU,$CK555+39),"")</f>
      </c>
      <c r="CJ555">
        <f>IF($CL555&gt;=40,INDEX($AU:$AU,$CK555+40),"")</f>
      </c>
      <c r="CK555">
        <f>IFERROR(MATCH($AT555,$AU$2:$AU$133,0)+1,0)</f>
      </c>
      <c r="CL555">
        <f>IFERROR(INDEX($AV$2:$AV$133,MATCH($AT555,$AU$2:$AU$133,0)),0)</f>
      </c>
      <c r="CM555">
        <f>IFERROR(LEFT($L555,FIND(" - ",$L555)-1),$L555)</f>
      </c>
      <c r="CN555" t="s">
        <v>1459</v>
      </c>
      <c r="CO555">
        <v>1</v>
      </c>
      <c r="CP555">
        <f>IF($DK555&gt;=1,INDEX($CN:$CN,$DJ555+1),"")</f>
      </c>
      <c r="CQ555">
        <f>IF($DK555&gt;=2,INDEX($CN:$CN,$DJ555+2),"")</f>
      </c>
      <c r="CR555">
        <f>IF($DK555&gt;=3,INDEX($CN:$CN,$DJ555+3),"")</f>
      </c>
      <c r="CS555">
        <f>IF($DK555&gt;=4,INDEX($CN:$CN,$DJ555+4),"")</f>
      </c>
      <c r="CT555">
        <f>IF($DK555&gt;=5,INDEX($CN:$CN,$DJ555+5),"")</f>
      </c>
      <c r="CU555">
        <f>IF($DK555&gt;=6,INDEX($CN:$CN,$DJ555+6),"")</f>
      </c>
      <c r="CV555">
        <f>IF($DK555&gt;=7,INDEX($CN:$CN,$DJ555+7),"")</f>
      </c>
      <c r="CW555">
        <f>IF($DK555&gt;=8,INDEX($CN:$CN,$DJ555+8),"")</f>
      </c>
      <c r="CX555">
        <f>IF($DK555&gt;=9,INDEX($CN:$CN,$DJ555+9),"")</f>
      </c>
      <c r="CY555">
        <f>IF($DK555&gt;=10,INDEX($CN:$CN,$DJ555+10),"")</f>
      </c>
      <c r="CZ555">
        <f>IF($DK555&gt;=11,INDEX($CN:$CN,$DJ555+11),"")</f>
      </c>
      <c r="DA555">
        <f>IF($DK555&gt;=12,INDEX($CN:$CN,$DJ555+12),"")</f>
      </c>
      <c r="DB555">
        <f>IF($DK555&gt;=13,INDEX($CN:$CN,$DJ555+13),"")</f>
      </c>
      <c r="DC555">
        <f>IF($DK555&gt;=14,INDEX($CN:$CN,$DJ555+14),"")</f>
      </c>
      <c r="DD555">
        <f>IF($DK555&gt;=15,INDEX($CN:$CN,$DJ555+15),"")</f>
      </c>
      <c r="DE555">
        <f>IF($DK555&gt;=16,INDEX($CN:$CN,$DJ555+16),"")</f>
      </c>
      <c r="DF555">
        <f>IF($DK555&gt;=17,INDEX($CN:$CN,$DJ555+17),"")</f>
      </c>
      <c r="DG555">
        <f>IF($DK555&gt;=18,INDEX($CN:$CN,$DJ555+18),"")</f>
      </c>
      <c r="DH555">
        <f>IF($DK555&gt;=19,INDEX($CN:$CN,$DJ555+19),"")</f>
      </c>
      <c r="DI555">
        <f>IF($DK555&gt;=20,INDEX($CN:$CN,$DJ555+20),"")</f>
      </c>
      <c r="DJ555">
        <f>IFERROR(MATCH($CM555,$CN$2:$CN$1089,0)+1,0)</f>
      </c>
      <c r="DK555">
        <f>IFERROR(INDEX($CO$2:$CO$1089,MATCH($CM555,$CN$2:$CN$1089,0)),0)</f>
      </c>
      <c r="DL555">
        <f>IFERROR(INDEX($AS:$AS,MATCH($O555,$AR:$AR,0))&amp;"","")</f>
      </c>
      <c r="DP555">
        <f>IF($GS555&gt;=1,INDEX($DM:$DM,$GR555+1),"")</f>
      </c>
      <c r="DQ555">
        <f>IF($GS555&gt;=2,INDEX($DM:$DM,$GR555+2),"")</f>
      </c>
      <c r="DR555">
        <f>IF($GS555&gt;=3,INDEX($DM:$DM,$GR555+3),"")</f>
      </c>
      <c r="DS555">
        <f>IF($GS555&gt;=4,INDEX($DM:$DM,$GR555+4),"")</f>
      </c>
      <c r="DT555">
        <f>IF($GS555&gt;=5,INDEX($DM:$DM,$GR555+5),"")</f>
      </c>
      <c r="DU555">
        <f>IF($GS555&gt;=6,INDEX($DM:$DM,$GR555+6),"")</f>
      </c>
      <c r="DV555">
        <f>IF($GS555&gt;=7,INDEX($DM:$DM,$GR555+7),"")</f>
      </c>
      <c r="DW555">
        <f>IF($GS555&gt;=8,INDEX($DM:$DM,$GR555+8),"")</f>
      </c>
      <c r="DX555">
        <f>IF($GS555&gt;=9,INDEX($DM:$DM,$GR555+9),"")</f>
      </c>
      <c r="DY555">
        <f>IF($GS555&gt;=10,INDEX($DM:$DM,$GR555+10),"")</f>
      </c>
      <c r="DZ555">
        <f>IF($GS555&gt;=11,INDEX($DM:$DM,$GR555+11),"")</f>
      </c>
      <c r="EA555">
        <f>IF($GS555&gt;=12,INDEX($DM:$DM,$GR555+12),"")</f>
      </c>
      <c r="EB555">
        <f>IF($GS555&gt;=13,INDEX($DM:$DM,$GR555+13),"")</f>
      </c>
      <c r="EC555">
        <f>IF($GS555&gt;=14,INDEX($DM:$DM,$GR555+14),"")</f>
      </c>
      <c r="ED555">
        <f>IF($GS555&gt;=15,INDEX($DM:$DM,$GR555+15),"")</f>
      </c>
      <c r="EE555">
        <f>IF($GS555&gt;=16,INDEX($DM:$DM,$GR555+16),"")</f>
      </c>
      <c r="EF555">
        <f>IF($GS555&gt;=17,INDEX($DM:$DM,$GR555+17),"")</f>
      </c>
      <c r="EG555">
        <f>IF($GS555&gt;=18,INDEX($DM:$DM,$GR555+18),"")</f>
      </c>
      <c r="EH555">
        <f>IF($GS555&gt;=19,INDEX($DM:$DM,$GR555+19),"")</f>
      </c>
      <c r="EI555">
        <f>IF($GS555&gt;=20,INDEX($DM:$DM,$GR555+20),"")</f>
      </c>
      <c r="EJ555">
        <f>IF($GS555&gt;=21,INDEX($DM:$DM,$GR555+21),"")</f>
      </c>
      <c r="EK555">
        <f>IF($GS555&gt;=22,INDEX($DM:$DM,$GR555+22),"")</f>
      </c>
      <c r="EL555">
        <f>IF($GS555&gt;=23,INDEX($DM:$DM,$GR555+23),"")</f>
      </c>
      <c r="EM555">
        <f>IF($GS555&gt;=24,INDEX($DM:$DM,$GR555+24),"")</f>
      </c>
      <c r="EN555">
        <f>IF($GS555&gt;=25,INDEX($DM:$DM,$GR555+25),"")</f>
      </c>
      <c r="EO555">
        <f>IF($GS555&gt;=26,INDEX($DM:$DM,$GR555+26),"")</f>
      </c>
      <c r="EP555">
        <f>IF($GS555&gt;=27,INDEX($DM:$DM,$GR555+27),"")</f>
      </c>
      <c r="EQ555">
        <f>IF($GS555&gt;=28,INDEX($DM:$DM,$GR555+28),"")</f>
      </c>
      <c r="ER555">
        <f>IF($GS555&gt;=29,INDEX($DM:$DM,$GR555+29),"")</f>
      </c>
      <c r="ES555">
        <f>IF($GS555&gt;=30,INDEX($DM:$DM,$GR555+30),"")</f>
      </c>
      <c r="ET555">
        <f>IF($GS555&gt;=31,INDEX($DM:$DM,$GR555+31),"")</f>
      </c>
      <c r="EU555">
        <f>IF($GS555&gt;=32,INDEX($DM:$DM,$GR555+32),"")</f>
      </c>
      <c r="EV555">
        <f>IF($GS555&gt;=33,INDEX($DM:$DM,$GR555+33),"")</f>
      </c>
      <c r="EW555">
        <f>IF($GS555&gt;=34,INDEX($DM:$DM,$GR555+34),"")</f>
      </c>
      <c r="EX555">
        <f>IF($GS555&gt;=35,INDEX($DM:$DM,$GR555+35),"")</f>
      </c>
      <c r="EY555">
        <f>IF($GS555&gt;=36,INDEX($DM:$DM,$GR555+36),"")</f>
      </c>
      <c r="EZ555">
        <f>IF($GS555&gt;=37,INDEX($DM:$DM,$GR555+37),"")</f>
      </c>
      <c r="FA555">
        <f>IF($GS555&gt;=38,INDEX($DM:$DM,$GR555+38),"")</f>
      </c>
      <c r="FB555">
        <f>IF($GS555&gt;=39,INDEX($DM:$DM,$GR555+39),"")</f>
      </c>
      <c r="FC555">
        <f>IF($GS555&gt;=40,INDEX($DM:$DM,$GR555+40),"")</f>
      </c>
      <c r="FD555">
        <f>IF($GS555&gt;=1,INDEX($DN:$DN,$GR555+1),"")</f>
      </c>
      <c r="FE555">
        <f>IF($GS555&gt;=2,INDEX($DN:$DN,$GR555+2),"")</f>
      </c>
      <c r="FF555">
        <f>IF($GS555&gt;=3,INDEX($DN:$DN,$GR555+3),"")</f>
      </c>
      <c r="FG555">
        <f>IF($GS555&gt;=4,INDEX($DN:$DN,$GR555+4),"")</f>
      </c>
      <c r="FH555">
        <f>IF($GS555&gt;=5,INDEX($DN:$DN,$GR555+5),"")</f>
      </c>
      <c r="FI555">
        <f>IF($GS555&gt;=6,INDEX($DN:$DN,$GR555+6),"")</f>
      </c>
      <c r="FJ555">
        <f>IF($GS555&gt;=7,INDEX($DN:$DN,$GR555+7),"")</f>
      </c>
      <c r="FK555">
        <f>IF($GS555&gt;=8,INDEX($DN:$DN,$GR555+8),"")</f>
      </c>
      <c r="FL555">
        <f>IF($GS555&gt;=9,INDEX($DN:$DN,$GR555+9),"")</f>
      </c>
      <c r="FM555">
        <f>IF($GS555&gt;=10,INDEX($DN:$DN,$GR555+10),"")</f>
      </c>
      <c r="FN555">
        <f>IF($GS555&gt;=11,INDEX($DN:$DN,$GR555+11),"")</f>
      </c>
      <c r="FO555">
        <f>IF($GS555&gt;=12,INDEX($DN:$DN,$GR555+12),"")</f>
      </c>
      <c r="FP555">
        <f>IF($GS555&gt;=13,INDEX($DN:$DN,$GR555+13),"")</f>
      </c>
      <c r="FQ555">
        <f>IF($GS555&gt;=14,INDEX($DN:$DN,$GR555+14),"")</f>
      </c>
      <c r="FR555">
        <f>IF($GS555&gt;=15,INDEX($DN:$DN,$GR555+15),"")</f>
      </c>
      <c r="FS555">
        <f>IF($GS555&gt;=16,INDEX($DN:$DN,$GR555+16),"")</f>
      </c>
      <c r="FT555">
        <f>IF($GS555&gt;=17,INDEX($DN:$DN,$GR555+17),"")</f>
      </c>
      <c r="FU555">
        <f>IF($GS555&gt;=18,INDEX($DN:$DN,$GR555+18),"")</f>
      </c>
      <c r="FV555">
        <f>IF($GS555&gt;=19,INDEX($DN:$DN,$GR555+19),"")</f>
      </c>
      <c r="FW555">
        <f>IF($GS555&gt;=20,INDEX($DN:$DN,$GR555+20),"")</f>
      </c>
      <c r="FX555">
        <f>IF($GS555&gt;=21,INDEX($DN:$DN,$GR555+21),"")</f>
      </c>
      <c r="FY555">
        <f>IF($GS555&gt;=22,INDEX($DN:$DN,$GR555+22),"")</f>
      </c>
      <c r="FZ555">
        <f>IF($GS555&gt;=23,INDEX($DN:$DN,$GR555+23),"")</f>
      </c>
      <c r="GA555">
        <f>IF($GS555&gt;=24,INDEX($DN:$DN,$GR555+24),"")</f>
      </c>
      <c r="GB555">
        <f>IF($GS555&gt;=25,INDEX($DN:$DN,$GR555+25),"")</f>
      </c>
      <c r="GC555">
        <f>IF($GS555&gt;=26,INDEX($DN:$DN,$GR555+26),"")</f>
      </c>
      <c r="GD555">
        <f>IF($GS555&gt;=27,INDEX($DN:$DN,$GR555+27),"")</f>
      </c>
      <c r="GE555">
        <f>IF($GS555&gt;=28,INDEX($DN:$DN,$GR555+28),"")</f>
      </c>
      <c r="GF555">
        <f>IF($GS555&gt;=29,INDEX($DN:$DN,$GR555+29),"")</f>
      </c>
      <c r="GG555">
        <f>IF($GS555&gt;=30,INDEX($DN:$DN,$GR555+30),"")</f>
      </c>
      <c r="GH555">
        <f>IF($GS555&gt;=31,INDEX($DN:$DN,$GR555+31),"")</f>
      </c>
      <c r="GI555">
        <f>IF($GS555&gt;=32,INDEX($DN:$DN,$GR555+32),"")</f>
      </c>
      <c r="GJ555">
        <f>IF($GS555&gt;=33,INDEX($DN:$DN,$GR555+33),"")</f>
      </c>
      <c r="GK555">
        <f>IF($GS555&gt;=34,INDEX($DN:$DN,$GR555+34),"")</f>
      </c>
      <c r="GL555">
        <f>IF($GS555&gt;=35,INDEX($DN:$DN,$GR555+35),"")</f>
      </c>
      <c r="GM555">
        <f>IF($GS555&gt;=36,INDEX($DN:$DN,$GR555+36),"")</f>
      </c>
      <c r="GN555">
        <f>IF($GS555&gt;=37,INDEX($DN:$DN,$GR555+37),"")</f>
      </c>
      <c r="GO555">
        <f>IF($GS555&gt;=38,INDEX($DN:$DN,$GR555+38),"")</f>
      </c>
      <c r="GP555">
        <f>IF($GS555&gt;=39,INDEX($DN:$DN,$GR555+39),"")</f>
      </c>
      <c r="GQ555">
        <f>IF($GS555&gt;=40,INDEX($DN:$DN,$GR555+40),"")</f>
      </c>
      <c r="GR555">
        <f>IFERROR(MATCH($DL555,$DM$2:$DM$148,0)+1,0)</f>
      </c>
      <c r="GS555">
        <f>IFERROR(INDEX($DO$2:$DO$148,MATCH($DL555,$DM$2:$DM$148,0)),0)</f>
      </c>
      <c r="GT555">
        <f>IFERROR(MATCH($Z555,$DP$555:$FC$555,0),0)</f>
      </c>
      <c r="GU555">
        <f>IF($GT555&gt;0,INDEX($FD$555:$GQ$555,$GT555),"")</f>
      </c>
      <c r="GX555">
        <f>IF($JG555&gt;=1,INDEX($GV:$GV,$JF555+1),"")</f>
      </c>
      <c r="GY555">
        <f>IF($JG555&gt;=2,INDEX($GV:$GV,$JF555+2),"")</f>
      </c>
      <c r="GZ555">
        <f>IF($JG555&gt;=3,INDEX($GV:$GV,$JF555+3),"")</f>
      </c>
      <c r="HA555">
        <f>IF($JG555&gt;=4,INDEX($GV:$GV,$JF555+4),"")</f>
      </c>
      <c r="HB555">
        <f>IF($JG555&gt;=5,INDEX($GV:$GV,$JF555+5),"")</f>
      </c>
      <c r="HC555">
        <f>IF($JG555&gt;=6,INDEX($GV:$GV,$JF555+6),"")</f>
      </c>
      <c r="HD555">
        <f>IF($JG555&gt;=7,INDEX($GV:$GV,$JF555+7),"")</f>
      </c>
      <c r="HE555">
        <f>IF($JG555&gt;=8,INDEX($GV:$GV,$JF555+8),"")</f>
      </c>
      <c r="HF555">
        <f>IF($JG555&gt;=9,INDEX($GV:$GV,$JF555+9),"")</f>
      </c>
      <c r="HG555">
        <f>IF($JG555&gt;=10,INDEX($GV:$GV,$JF555+10),"")</f>
      </c>
      <c r="HH555">
        <f>IF($JG555&gt;=11,INDEX($GV:$GV,$JF555+11),"")</f>
      </c>
      <c r="HI555">
        <f>IF($JG555&gt;=12,INDEX($GV:$GV,$JF555+12),"")</f>
      </c>
      <c r="HJ555">
        <f>IF($JG555&gt;=13,INDEX($GV:$GV,$JF555+13),"")</f>
      </c>
      <c r="HK555">
        <f>IF($JG555&gt;=14,INDEX($GV:$GV,$JF555+14),"")</f>
      </c>
      <c r="HL555">
        <f>IF($JG555&gt;=15,INDEX($GV:$GV,$JF555+15),"")</f>
      </c>
      <c r="HM555">
        <f>IF($JG555&gt;=16,INDEX($GV:$GV,$JF555+16),"")</f>
      </c>
      <c r="HN555">
        <f>IF($JG555&gt;=17,INDEX($GV:$GV,$JF555+17),"")</f>
      </c>
      <c r="HO555">
        <f>IF($JG555&gt;=18,INDEX($GV:$GV,$JF555+18),"")</f>
      </c>
      <c r="HP555">
        <f>IF($JG555&gt;=19,INDEX($GV:$GV,$JF555+19),"")</f>
      </c>
      <c r="HQ555">
        <f>IF($JG555&gt;=20,INDEX($GV:$GV,$JF555+20),"")</f>
      </c>
      <c r="HR555">
        <f>IF($JG555&gt;=21,INDEX($GV:$GV,$JF555+21),"")</f>
      </c>
      <c r="HS555">
        <f>IF($JG555&gt;=22,INDEX($GV:$GV,$JF555+22),"")</f>
      </c>
      <c r="HT555">
        <f>IF($JG555&gt;=23,INDEX($GV:$GV,$JF555+23),"")</f>
      </c>
      <c r="HU555">
        <f>IF($JG555&gt;=24,INDEX($GV:$GV,$JF555+24),"")</f>
      </c>
      <c r="HV555">
        <f>IF($JG555&gt;=25,INDEX($GV:$GV,$JF555+25),"")</f>
      </c>
      <c r="HW555">
        <f>IF($JG555&gt;=26,INDEX($GV:$GV,$JF555+26),"")</f>
      </c>
      <c r="HX555">
        <f>IF($JG555&gt;=27,INDEX($GV:$GV,$JF555+27),"")</f>
      </c>
      <c r="HY555">
        <f>IF($JG555&gt;=28,INDEX($GV:$GV,$JF555+28),"")</f>
      </c>
      <c r="HZ555">
        <f>IF($JG555&gt;=29,INDEX($GV:$GV,$JF555+29),"")</f>
      </c>
      <c r="IA555">
        <f>IF($JG555&gt;=30,INDEX($GV:$GV,$JF555+30),"")</f>
      </c>
      <c r="IB555">
        <f>IF($JG555&gt;=31,INDEX($GV:$GV,$JF555+31),"")</f>
      </c>
      <c r="IC555">
        <f>IF($JG555&gt;=32,INDEX($GV:$GV,$JF555+32),"")</f>
      </c>
      <c r="ID555">
        <f>IF($JG555&gt;=33,INDEX($GV:$GV,$JF555+33),"")</f>
      </c>
      <c r="IE555">
        <f>IF($JG555&gt;=34,INDEX($GV:$GV,$JF555+34),"")</f>
      </c>
      <c r="IF555">
        <f>IF($JG555&gt;=35,INDEX($GV:$GV,$JF555+35),"")</f>
      </c>
      <c r="IG555">
        <f>IF($JG555&gt;=36,INDEX($GV:$GV,$JF555+36),"")</f>
      </c>
      <c r="IH555">
        <f>IF($JG555&gt;=37,INDEX($GV:$GV,$JF555+37),"")</f>
      </c>
      <c r="II555">
        <f>IF($JG555&gt;=38,INDEX($GV:$GV,$JF555+38),"")</f>
      </c>
      <c r="IJ555">
        <f>IF($JG555&gt;=39,INDEX($GV:$GV,$JF555+39),"")</f>
      </c>
      <c r="IK555">
        <f>IF($JG555&gt;=40,INDEX($GV:$GV,$JF555+40),"")</f>
      </c>
      <c r="IL555">
        <f>IF($JG555&gt;=41,INDEX($GV:$GV,$JF555+41),"")</f>
      </c>
      <c r="IM555">
        <f>IF($JG555&gt;=42,INDEX($GV:$GV,$JF555+42),"")</f>
      </c>
      <c r="IN555">
        <f>IF($JG555&gt;=43,INDEX($GV:$GV,$JF555+43),"")</f>
      </c>
      <c r="IO555">
        <f>IF($JG555&gt;=44,INDEX($GV:$GV,$JF555+44),"")</f>
      </c>
      <c r="IP555">
        <f>IF($JG555&gt;=45,INDEX($GV:$GV,$JF555+45),"")</f>
      </c>
      <c r="IQ555">
        <f>IF($JG555&gt;=46,INDEX($GV:$GV,$JF555+46),"")</f>
      </c>
      <c r="IR555">
        <f>IF($JG555&gt;=47,INDEX($GV:$GV,$JF555+47),"")</f>
      </c>
      <c r="IS555">
        <f>IF($JG555&gt;=48,INDEX($GV:$GV,$JF555+48),"")</f>
      </c>
      <c r="IT555">
        <f>IF($JG555&gt;=49,INDEX($GV:$GV,$JF555+49),"")</f>
      </c>
      <c r="IU555">
        <f>IF($JG555&gt;=50,INDEX($GV:$GV,$JF555+50),"")</f>
      </c>
      <c r="IV555">
        <f>IF($JG555&gt;=51,INDEX($GV:$GV,$JF555+51),"")</f>
      </c>
      <c r="IW555">
        <f>IF($JG555&gt;=52,INDEX($GV:$GV,$JF555+52),"")</f>
      </c>
      <c r="IX555">
        <f>IF($JG555&gt;=53,INDEX($GV:$GV,$JF555+53),"")</f>
      </c>
      <c r="IY555">
        <f>IF($JG555&gt;=54,INDEX($GV:$GV,$JF555+54),"")</f>
      </c>
      <c r="IZ555">
        <f>IF($JG555&gt;=55,INDEX($GV:$GV,$JF555+55),"")</f>
      </c>
      <c r="JA555">
        <f>IF($JG555&gt;=56,INDEX($GV:$GV,$JF555+56),"")</f>
      </c>
      <c r="JB555">
        <f>IF($JG555&gt;=57,INDEX($GV:$GV,$JF555+57),"")</f>
      </c>
      <c r="JC555">
        <f>IF($JG555&gt;=58,INDEX($GV:$GV,$JF555+58),"")</f>
      </c>
      <c r="JD555">
        <f>IF($JG555&gt;=59,INDEX($GV:$GV,$JF555+59),"")</f>
      </c>
      <c r="JE555">
        <f>IF($JG555&gt;=60,INDEX($GV:$GV,$JF555+60),"")</f>
      </c>
      <c r="JF555">
        <f>IFERROR(MATCH($GU555,$GV$2:$GV$322,0)+1,0)</f>
      </c>
      <c r="JG555">
        <f>IFERROR(INDEX($GW$2:$GW$322,MATCH($GU555,$GV$2:$GV$322,0)),0)</f>
      </c>
      <c r="JH555" t="s">
        <v>44</v>
      </c>
      <c r="JI555" t="s">
        <v>44</v>
      </c>
    </row>
    <row r="556" spans="1:269" x14ac:dyDescent="0.25">
      <c r="R556">
        <f>IF(OR($U556="",$Q556=""),"",IFERROR($U556/$Q556,0))</f>
      </c>
      <c r="S556">
        <f>IF($U556="","",
SUM($T556,$V556,$AA556,$W556,$Y556)*
(1-IF($AB556="",0,VALUE($AB556)/100)))</f>
      </c>
      <c r="T556">
        <f>IF($U556="","",$U556)</f>
      </c>
      <c r="V556">
        <f>IF($U556="","",
IF($O556="","",
IF(ISNUMBER(SEARCH("exempt",LOWER($O556))),0,
$U556*(VALUE(SUBSTITUTE($O556,"%",""))/100))))</f>
      </c>
      <c r="AC556">
        <f>IFERROR(IF(FIND(" - ",$K556)&gt;0,MID($K556,FIND(" - ",$K556)+3,LEN($K556)),""),"")</f>
      </c>
      <c r="AL556" t="s">
        <v>1460</v>
      </c>
      <c r="AT556">
        <f>IFERROR(LEFT($K556,FIND(" - ",$K556)-1),$K556)</f>
      </c>
      <c r="AW556">
        <f>IF($CL556&gt;=1,INDEX($AU:$AU,$CK556+1),"")</f>
      </c>
      <c r="AX556">
        <f>IF($CL556&gt;=2,INDEX($AU:$AU,$CK556+2),"")</f>
      </c>
      <c r="AY556">
        <f>IF($CL556&gt;=3,INDEX($AU:$AU,$CK556+3),"")</f>
      </c>
      <c r="AZ556">
        <f>IF($CL556&gt;=4,INDEX($AU:$AU,$CK556+4),"")</f>
      </c>
      <c r="BA556">
        <f>IF($CL556&gt;=5,INDEX($AU:$AU,$CK556+5),"")</f>
      </c>
      <c r="BB556">
        <f>IF($CL556&gt;=6,INDEX($AU:$AU,$CK556+6),"")</f>
      </c>
      <c r="BC556">
        <f>IF($CL556&gt;=7,INDEX($AU:$AU,$CK556+7),"")</f>
      </c>
      <c r="BD556">
        <f>IF($CL556&gt;=8,INDEX($AU:$AU,$CK556+8),"")</f>
      </c>
      <c r="BE556">
        <f>IF($CL556&gt;=9,INDEX($AU:$AU,$CK556+9),"")</f>
      </c>
      <c r="BF556">
        <f>IF($CL556&gt;=10,INDEX($AU:$AU,$CK556+10),"")</f>
      </c>
      <c r="BG556">
        <f>IF($CL556&gt;=11,INDEX($AU:$AU,$CK556+11),"")</f>
      </c>
      <c r="BH556">
        <f>IF($CL556&gt;=12,INDEX($AU:$AU,$CK556+12),"")</f>
      </c>
      <c r="BI556">
        <f>IF($CL556&gt;=13,INDEX($AU:$AU,$CK556+13),"")</f>
      </c>
      <c r="BJ556">
        <f>IF($CL556&gt;=14,INDEX($AU:$AU,$CK556+14),"")</f>
      </c>
      <c r="BK556">
        <f>IF($CL556&gt;=15,INDEX($AU:$AU,$CK556+15),"")</f>
      </c>
      <c r="BL556">
        <f>IF($CL556&gt;=16,INDEX($AU:$AU,$CK556+16),"")</f>
      </c>
      <c r="BM556">
        <f>IF($CL556&gt;=17,INDEX($AU:$AU,$CK556+17),"")</f>
      </c>
      <c r="BN556">
        <f>IF($CL556&gt;=18,INDEX($AU:$AU,$CK556+18),"")</f>
      </c>
      <c r="BO556">
        <f>IF($CL556&gt;=19,INDEX($AU:$AU,$CK556+19),"")</f>
      </c>
      <c r="BP556">
        <f>IF($CL556&gt;=20,INDEX($AU:$AU,$CK556+20),"")</f>
      </c>
      <c r="BQ556">
        <f>IF($CL556&gt;=21,INDEX($AU:$AU,$CK556+21),"")</f>
      </c>
      <c r="BR556">
        <f>IF($CL556&gt;=22,INDEX($AU:$AU,$CK556+22),"")</f>
      </c>
      <c r="BS556">
        <f>IF($CL556&gt;=23,INDEX($AU:$AU,$CK556+23),"")</f>
      </c>
      <c r="BT556">
        <f>IF($CL556&gt;=24,INDEX($AU:$AU,$CK556+24),"")</f>
      </c>
      <c r="BU556">
        <f>IF($CL556&gt;=25,INDEX($AU:$AU,$CK556+25),"")</f>
      </c>
      <c r="BV556">
        <f>IF($CL556&gt;=26,INDEX($AU:$AU,$CK556+26),"")</f>
      </c>
      <c r="BW556">
        <f>IF($CL556&gt;=27,INDEX($AU:$AU,$CK556+27),"")</f>
      </c>
      <c r="BX556">
        <f>IF($CL556&gt;=28,INDEX($AU:$AU,$CK556+28),"")</f>
      </c>
      <c r="BY556">
        <f>IF($CL556&gt;=29,INDEX($AU:$AU,$CK556+29),"")</f>
      </c>
      <c r="BZ556">
        <f>IF($CL556&gt;=30,INDEX($AU:$AU,$CK556+30),"")</f>
      </c>
      <c r="CA556">
        <f>IF($CL556&gt;=31,INDEX($AU:$AU,$CK556+31),"")</f>
      </c>
      <c r="CB556">
        <f>IF($CL556&gt;=32,INDEX($AU:$AU,$CK556+32),"")</f>
      </c>
      <c r="CC556">
        <f>IF($CL556&gt;=33,INDEX($AU:$AU,$CK556+33),"")</f>
      </c>
      <c r="CD556">
        <f>IF($CL556&gt;=34,INDEX($AU:$AU,$CK556+34),"")</f>
      </c>
      <c r="CE556">
        <f>IF($CL556&gt;=35,INDEX($AU:$AU,$CK556+35),"")</f>
      </c>
      <c r="CF556">
        <f>IF($CL556&gt;=36,INDEX($AU:$AU,$CK556+36),"")</f>
      </c>
      <c r="CG556">
        <f>IF($CL556&gt;=37,INDEX($AU:$AU,$CK556+37),"")</f>
      </c>
      <c r="CH556">
        <f>IF($CL556&gt;=38,INDEX($AU:$AU,$CK556+38),"")</f>
      </c>
      <c r="CI556">
        <f>IF($CL556&gt;=39,INDEX($AU:$AU,$CK556+39),"")</f>
      </c>
      <c r="CJ556">
        <f>IF($CL556&gt;=40,INDEX($AU:$AU,$CK556+40),"")</f>
      </c>
      <c r="CK556">
        <f>IFERROR(MATCH($AT556,$AU$2:$AU$133,0)+1,0)</f>
      </c>
      <c r="CL556">
        <f>IFERROR(INDEX($AV$2:$AV$133,MATCH($AT556,$AU$2:$AU$133,0)),0)</f>
      </c>
      <c r="CM556">
        <f>IFERROR(LEFT($L556,FIND(" - ",$L556)-1),$L556)</f>
      </c>
      <c r="CN556" t="s">
        <v>149</v>
      </c>
      <c r="CP556">
        <f>IF($DK556&gt;=1,INDEX($CN:$CN,$DJ556+1),"")</f>
      </c>
      <c r="CQ556">
        <f>IF($DK556&gt;=2,INDEX($CN:$CN,$DJ556+2),"")</f>
      </c>
      <c r="CR556">
        <f>IF($DK556&gt;=3,INDEX($CN:$CN,$DJ556+3),"")</f>
      </c>
      <c r="CS556">
        <f>IF($DK556&gt;=4,INDEX($CN:$CN,$DJ556+4),"")</f>
      </c>
      <c r="CT556">
        <f>IF($DK556&gt;=5,INDEX($CN:$CN,$DJ556+5),"")</f>
      </c>
      <c r="CU556">
        <f>IF($DK556&gt;=6,INDEX($CN:$CN,$DJ556+6),"")</f>
      </c>
      <c r="CV556">
        <f>IF($DK556&gt;=7,INDEX($CN:$CN,$DJ556+7),"")</f>
      </c>
      <c r="CW556">
        <f>IF($DK556&gt;=8,INDEX($CN:$CN,$DJ556+8),"")</f>
      </c>
      <c r="CX556">
        <f>IF($DK556&gt;=9,INDEX($CN:$CN,$DJ556+9),"")</f>
      </c>
      <c r="CY556">
        <f>IF($DK556&gt;=10,INDEX($CN:$CN,$DJ556+10),"")</f>
      </c>
      <c r="CZ556">
        <f>IF($DK556&gt;=11,INDEX($CN:$CN,$DJ556+11),"")</f>
      </c>
      <c r="DA556">
        <f>IF($DK556&gt;=12,INDEX($CN:$CN,$DJ556+12),"")</f>
      </c>
      <c r="DB556">
        <f>IF($DK556&gt;=13,INDEX($CN:$CN,$DJ556+13),"")</f>
      </c>
      <c r="DC556">
        <f>IF($DK556&gt;=14,INDEX($CN:$CN,$DJ556+14),"")</f>
      </c>
      <c r="DD556">
        <f>IF($DK556&gt;=15,INDEX($CN:$CN,$DJ556+15),"")</f>
      </c>
      <c r="DE556">
        <f>IF($DK556&gt;=16,INDEX($CN:$CN,$DJ556+16),"")</f>
      </c>
      <c r="DF556">
        <f>IF($DK556&gt;=17,INDEX($CN:$CN,$DJ556+17),"")</f>
      </c>
      <c r="DG556">
        <f>IF($DK556&gt;=18,INDEX($CN:$CN,$DJ556+18),"")</f>
      </c>
      <c r="DH556">
        <f>IF($DK556&gt;=19,INDEX($CN:$CN,$DJ556+19),"")</f>
      </c>
      <c r="DI556">
        <f>IF($DK556&gt;=20,INDEX($CN:$CN,$DJ556+20),"")</f>
      </c>
      <c r="DJ556">
        <f>IFERROR(MATCH($CM556,$CN$2:$CN$1089,0)+1,0)</f>
      </c>
      <c r="DK556">
        <f>IFERROR(INDEX($CO$2:$CO$1089,MATCH($CM556,$CN$2:$CN$1089,0)),0)</f>
      </c>
      <c r="DL556">
        <f>IFERROR(INDEX($AS:$AS,MATCH($O556,$AR:$AR,0))&amp;"","")</f>
      </c>
      <c r="DP556">
        <f>IF($GS556&gt;=1,INDEX($DM:$DM,$GR556+1),"")</f>
      </c>
      <c r="DQ556">
        <f>IF($GS556&gt;=2,INDEX($DM:$DM,$GR556+2),"")</f>
      </c>
      <c r="DR556">
        <f>IF($GS556&gt;=3,INDEX($DM:$DM,$GR556+3),"")</f>
      </c>
      <c r="DS556">
        <f>IF($GS556&gt;=4,INDEX($DM:$DM,$GR556+4),"")</f>
      </c>
      <c r="DT556">
        <f>IF($GS556&gt;=5,INDEX($DM:$DM,$GR556+5),"")</f>
      </c>
      <c r="DU556">
        <f>IF($GS556&gt;=6,INDEX($DM:$DM,$GR556+6),"")</f>
      </c>
      <c r="DV556">
        <f>IF($GS556&gt;=7,INDEX($DM:$DM,$GR556+7),"")</f>
      </c>
      <c r="DW556">
        <f>IF($GS556&gt;=8,INDEX($DM:$DM,$GR556+8),"")</f>
      </c>
      <c r="DX556">
        <f>IF($GS556&gt;=9,INDEX($DM:$DM,$GR556+9),"")</f>
      </c>
      <c r="DY556">
        <f>IF($GS556&gt;=10,INDEX($DM:$DM,$GR556+10),"")</f>
      </c>
      <c r="DZ556">
        <f>IF($GS556&gt;=11,INDEX($DM:$DM,$GR556+11),"")</f>
      </c>
      <c r="EA556">
        <f>IF($GS556&gt;=12,INDEX($DM:$DM,$GR556+12),"")</f>
      </c>
      <c r="EB556">
        <f>IF($GS556&gt;=13,INDEX($DM:$DM,$GR556+13),"")</f>
      </c>
      <c r="EC556">
        <f>IF($GS556&gt;=14,INDEX($DM:$DM,$GR556+14),"")</f>
      </c>
      <c r="ED556">
        <f>IF($GS556&gt;=15,INDEX($DM:$DM,$GR556+15),"")</f>
      </c>
      <c r="EE556">
        <f>IF($GS556&gt;=16,INDEX($DM:$DM,$GR556+16),"")</f>
      </c>
      <c r="EF556">
        <f>IF($GS556&gt;=17,INDEX($DM:$DM,$GR556+17),"")</f>
      </c>
      <c r="EG556">
        <f>IF($GS556&gt;=18,INDEX($DM:$DM,$GR556+18),"")</f>
      </c>
      <c r="EH556">
        <f>IF($GS556&gt;=19,INDEX($DM:$DM,$GR556+19),"")</f>
      </c>
      <c r="EI556">
        <f>IF($GS556&gt;=20,INDEX($DM:$DM,$GR556+20),"")</f>
      </c>
      <c r="EJ556">
        <f>IF($GS556&gt;=21,INDEX($DM:$DM,$GR556+21),"")</f>
      </c>
      <c r="EK556">
        <f>IF($GS556&gt;=22,INDEX($DM:$DM,$GR556+22),"")</f>
      </c>
      <c r="EL556">
        <f>IF($GS556&gt;=23,INDEX($DM:$DM,$GR556+23),"")</f>
      </c>
      <c r="EM556">
        <f>IF($GS556&gt;=24,INDEX($DM:$DM,$GR556+24),"")</f>
      </c>
      <c r="EN556">
        <f>IF($GS556&gt;=25,INDEX($DM:$DM,$GR556+25),"")</f>
      </c>
      <c r="EO556">
        <f>IF($GS556&gt;=26,INDEX($DM:$DM,$GR556+26),"")</f>
      </c>
      <c r="EP556">
        <f>IF($GS556&gt;=27,INDEX($DM:$DM,$GR556+27),"")</f>
      </c>
      <c r="EQ556">
        <f>IF($GS556&gt;=28,INDEX($DM:$DM,$GR556+28),"")</f>
      </c>
      <c r="ER556">
        <f>IF($GS556&gt;=29,INDEX($DM:$DM,$GR556+29),"")</f>
      </c>
      <c r="ES556">
        <f>IF($GS556&gt;=30,INDEX($DM:$DM,$GR556+30),"")</f>
      </c>
      <c r="ET556">
        <f>IF($GS556&gt;=31,INDEX($DM:$DM,$GR556+31),"")</f>
      </c>
      <c r="EU556">
        <f>IF($GS556&gt;=32,INDEX($DM:$DM,$GR556+32),"")</f>
      </c>
      <c r="EV556">
        <f>IF($GS556&gt;=33,INDEX($DM:$DM,$GR556+33),"")</f>
      </c>
      <c r="EW556">
        <f>IF($GS556&gt;=34,INDEX($DM:$DM,$GR556+34),"")</f>
      </c>
      <c r="EX556">
        <f>IF($GS556&gt;=35,INDEX($DM:$DM,$GR556+35),"")</f>
      </c>
      <c r="EY556">
        <f>IF($GS556&gt;=36,INDEX($DM:$DM,$GR556+36),"")</f>
      </c>
      <c r="EZ556">
        <f>IF($GS556&gt;=37,INDEX($DM:$DM,$GR556+37),"")</f>
      </c>
      <c r="FA556">
        <f>IF($GS556&gt;=38,INDEX($DM:$DM,$GR556+38),"")</f>
      </c>
      <c r="FB556">
        <f>IF($GS556&gt;=39,INDEX($DM:$DM,$GR556+39),"")</f>
      </c>
      <c r="FC556">
        <f>IF($GS556&gt;=40,INDEX($DM:$DM,$GR556+40),"")</f>
      </c>
      <c r="FD556">
        <f>IF($GS556&gt;=1,INDEX($DN:$DN,$GR556+1),"")</f>
      </c>
      <c r="FE556">
        <f>IF($GS556&gt;=2,INDEX($DN:$DN,$GR556+2),"")</f>
      </c>
      <c r="FF556">
        <f>IF($GS556&gt;=3,INDEX($DN:$DN,$GR556+3),"")</f>
      </c>
      <c r="FG556">
        <f>IF($GS556&gt;=4,INDEX($DN:$DN,$GR556+4),"")</f>
      </c>
      <c r="FH556">
        <f>IF($GS556&gt;=5,INDEX($DN:$DN,$GR556+5),"")</f>
      </c>
      <c r="FI556">
        <f>IF($GS556&gt;=6,INDEX($DN:$DN,$GR556+6),"")</f>
      </c>
      <c r="FJ556">
        <f>IF($GS556&gt;=7,INDEX($DN:$DN,$GR556+7),"")</f>
      </c>
      <c r="FK556">
        <f>IF($GS556&gt;=8,INDEX($DN:$DN,$GR556+8),"")</f>
      </c>
      <c r="FL556">
        <f>IF($GS556&gt;=9,INDEX($DN:$DN,$GR556+9),"")</f>
      </c>
      <c r="FM556">
        <f>IF($GS556&gt;=10,INDEX($DN:$DN,$GR556+10),"")</f>
      </c>
      <c r="FN556">
        <f>IF($GS556&gt;=11,INDEX($DN:$DN,$GR556+11),"")</f>
      </c>
      <c r="FO556">
        <f>IF($GS556&gt;=12,INDEX($DN:$DN,$GR556+12),"")</f>
      </c>
      <c r="FP556">
        <f>IF($GS556&gt;=13,INDEX($DN:$DN,$GR556+13),"")</f>
      </c>
      <c r="FQ556">
        <f>IF($GS556&gt;=14,INDEX($DN:$DN,$GR556+14),"")</f>
      </c>
      <c r="FR556">
        <f>IF($GS556&gt;=15,INDEX($DN:$DN,$GR556+15),"")</f>
      </c>
      <c r="FS556">
        <f>IF($GS556&gt;=16,INDEX($DN:$DN,$GR556+16),"")</f>
      </c>
      <c r="FT556">
        <f>IF($GS556&gt;=17,INDEX($DN:$DN,$GR556+17),"")</f>
      </c>
      <c r="FU556">
        <f>IF($GS556&gt;=18,INDEX($DN:$DN,$GR556+18),"")</f>
      </c>
      <c r="FV556">
        <f>IF($GS556&gt;=19,INDEX($DN:$DN,$GR556+19),"")</f>
      </c>
      <c r="FW556">
        <f>IF($GS556&gt;=20,INDEX($DN:$DN,$GR556+20),"")</f>
      </c>
      <c r="FX556">
        <f>IF($GS556&gt;=21,INDEX($DN:$DN,$GR556+21),"")</f>
      </c>
      <c r="FY556">
        <f>IF($GS556&gt;=22,INDEX($DN:$DN,$GR556+22),"")</f>
      </c>
      <c r="FZ556">
        <f>IF($GS556&gt;=23,INDEX($DN:$DN,$GR556+23),"")</f>
      </c>
      <c r="GA556">
        <f>IF($GS556&gt;=24,INDEX($DN:$DN,$GR556+24),"")</f>
      </c>
      <c r="GB556">
        <f>IF($GS556&gt;=25,INDEX($DN:$DN,$GR556+25),"")</f>
      </c>
      <c r="GC556">
        <f>IF($GS556&gt;=26,INDEX($DN:$DN,$GR556+26),"")</f>
      </c>
      <c r="GD556">
        <f>IF($GS556&gt;=27,INDEX($DN:$DN,$GR556+27),"")</f>
      </c>
      <c r="GE556">
        <f>IF($GS556&gt;=28,INDEX($DN:$DN,$GR556+28),"")</f>
      </c>
      <c r="GF556">
        <f>IF($GS556&gt;=29,INDEX($DN:$DN,$GR556+29),"")</f>
      </c>
      <c r="GG556">
        <f>IF($GS556&gt;=30,INDEX($DN:$DN,$GR556+30),"")</f>
      </c>
      <c r="GH556">
        <f>IF($GS556&gt;=31,INDEX($DN:$DN,$GR556+31),"")</f>
      </c>
      <c r="GI556">
        <f>IF($GS556&gt;=32,INDEX($DN:$DN,$GR556+32),"")</f>
      </c>
      <c r="GJ556">
        <f>IF($GS556&gt;=33,INDEX($DN:$DN,$GR556+33),"")</f>
      </c>
      <c r="GK556">
        <f>IF($GS556&gt;=34,INDEX($DN:$DN,$GR556+34),"")</f>
      </c>
      <c r="GL556">
        <f>IF($GS556&gt;=35,INDEX($DN:$DN,$GR556+35),"")</f>
      </c>
      <c r="GM556">
        <f>IF($GS556&gt;=36,INDEX($DN:$DN,$GR556+36),"")</f>
      </c>
      <c r="GN556">
        <f>IF($GS556&gt;=37,INDEX($DN:$DN,$GR556+37),"")</f>
      </c>
      <c r="GO556">
        <f>IF($GS556&gt;=38,INDEX($DN:$DN,$GR556+38),"")</f>
      </c>
      <c r="GP556">
        <f>IF($GS556&gt;=39,INDEX($DN:$DN,$GR556+39),"")</f>
      </c>
      <c r="GQ556">
        <f>IF($GS556&gt;=40,INDEX($DN:$DN,$GR556+40),"")</f>
      </c>
      <c r="GR556">
        <f>IFERROR(MATCH($DL556,$DM$2:$DM$148,0)+1,0)</f>
      </c>
      <c r="GS556">
        <f>IFERROR(INDEX($DO$2:$DO$148,MATCH($DL556,$DM$2:$DM$148,0)),0)</f>
      </c>
      <c r="GT556">
        <f>IFERROR(MATCH($Z556,$DP$556:$FC$556,0),0)</f>
      </c>
      <c r="GU556">
        <f>IF($GT556&gt;0,INDEX($FD$556:$GQ$556,$GT556),"")</f>
      </c>
      <c r="GX556">
        <f>IF($JG556&gt;=1,INDEX($GV:$GV,$JF556+1),"")</f>
      </c>
      <c r="GY556">
        <f>IF($JG556&gt;=2,INDEX($GV:$GV,$JF556+2),"")</f>
      </c>
      <c r="GZ556">
        <f>IF($JG556&gt;=3,INDEX($GV:$GV,$JF556+3),"")</f>
      </c>
      <c r="HA556">
        <f>IF($JG556&gt;=4,INDEX($GV:$GV,$JF556+4),"")</f>
      </c>
      <c r="HB556">
        <f>IF($JG556&gt;=5,INDEX($GV:$GV,$JF556+5),"")</f>
      </c>
      <c r="HC556">
        <f>IF($JG556&gt;=6,INDEX($GV:$GV,$JF556+6),"")</f>
      </c>
      <c r="HD556">
        <f>IF($JG556&gt;=7,INDEX($GV:$GV,$JF556+7),"")</f>
      </c>
      <c r="HE556">
        <f>IF($JG556&gt;=8,INDEX($GV:$GV,$JF556+8),"")</f>
      </c>
      <c r="HF556">
        <f>IF($JG556&gt;=9,INDEX($GV:$GV,$JF556+9),"")</f>
      </c>
      <c r="HG556">
        <f>IF($JG556&gt;=10,INDEX($GV:$GV,$JF556+10),"")</f>
      </c>
      <c r="HH556">
        <f>IF($JG556&gt;=11,INDEX($GV:$GV,$JF556+11),"")</f>
      </c>
      <c r="HI556">
        <f>IF($JG556&gt;=12,INDEX($GV:$GV,$JF556+12),"")</f>
      </c>
      <c r="HJ556">
        <f>IF($JG556&gt;=13,INDEX($GV:$GV,$JF556+13),"")</f>
      </c>
      <c r="HK556">
        <f>IF($JG556&gt;=14,INDEX($GV:$GV,$JF556+14),"")</f>
      </c>
      <c r="HL556">
        <f>IF($JG556&gt;=15,INDEX($GV:$GV,$JF556+15),"")</f>
      </c>
      <c r="HM556">
        <f>IF($JG556&gt;=16,INDEX($GV:$GV,$JF556+16),"")</f>
      </c>
      <c r="HN556">
        <f>IF($JG556&gt;=17,INDEX($GV:$GV,$JF556+17),"")</f>
      </c>
      <c r="HO556">
        <f>IF($JG556&gt;=18,INDEX($GV:$GV,$JF556+18),"")</f>
      </c>
      <c r="HP556">
        <f>IF($JG556&gt;=19,INDEX($GV:$GV,$JF556+19),"")</f>
      </c>
      <c r="HQ556">
        <f>IF($JG556&gt;=20,INDEX($GV:$GV,$JF556+20),"")</f>
      </c>
      <c r="HR556">
        <f>IF($JG556&gt;=21,INDEX($GV:$GV,$JF556+21),"")</f>
      </c>
      <c r="HS556">
        <f>IF($JG556&gt;=22,INDEX($GV:$GV,$JF556+22),"")</f>
      </c>
      <c r="HT556">
        <f>IF($JG556&gt;=23,INDEX($GV:$GV,$JF556+23),"")</f>
      </c>
      <c r="HU556">
        <f>IF($JG556&gt;=24,INDEX($GV:$GV,$JF556+24),"")</f>
      </c>
      <c r="HV556">
        <f>IF($JG556&gt;=25,INDEX($GV:$GV,$JF556+25),"")</f>
      </c>
      <c r="HW556">
        <f>IF($JG556&gt;=26,INDEX($GV:$GV,$JF556+26),"")</f>
      </c>
      <c r="HX556">
        <f>IF($JG556&gt;=27,INDEX($GV:$GV,$JF556+27),"")</f>
      </c>
      <c r="HY556">
        <f>IF($JG556&gt;=28,INDEX($GV:$GV,$JF556+28),"")</f>
      </c>
      <c r="HZ556">
        <f>IF($JG556&gt;=29,INDEX($GV:$GV,$JF556+29),"")</f>
      </c>
      <c r="IA556">
        <f>IF($JG556&gt;=30,INDEX($GV:$GV,$JF556+30),"")</f>
      </c>
      <c r="IB556">
        <f>IF($JG556&gt;=31,INDEX($GV:$GV,$JF556+31),"")</f>
      </c>
      <c r="IC556">
        <f>IF($JG556&gt;=32,INDEX($GV:$GV,$JF556+32),"")</f>
      </c>
      <c r="ID556">
        <f>IF($JG556&gt;=33,INDEX($GV:$GV,$JF556+33),"")</f>
      </c>
      <c r="IE556">
        <f>IF($JG556&gt;=34,INDEX($GV:$GV,$JF556+34),"")</f>
      </c>
      <c r="IF556">
        <f>IF($JG556&gt;=35,INDEX($GV:$GV,$JF556+35),"")</f>
      </c>
      <c r="IG556">
        <f>IF($JG556&gt;=36,INDEX($GV:$GV,$JF556+36),"")</f>
      </c>
      <c r="IH556">
        <f>IF($JG556&gt;=37,INDEX($GV:$GV,$JF556+37),"")</f>
      </c>
      <c r="II556">
        <f>IF($JG556&gt;=38,INDEX($GV:$GV,$JF556+38),"")</f>
      </c>
      <c r="IJ556">
        <f>IF($JG556&gt;=39,INDEX($GV:$GV,$JF556+39),"")</f>
      </c>
      <c r="IK556">
        <f>IF($JG556&gt;=40,INDEX($GV:$GV,$JF556+40),"")</f>
      </c>
      <c r="IL556">
        <f>IF($JG556&gt;=41,INDEX($GV:$GV,$JF556+41),"")</f>
      </c>
      <c r="IM556">
        <f>IF($JG556&gt;=42,INDEX($GV:$GV,$JF556+42),"")</f>
      </c>
      <c r="IN556">
        <f>IF($JG556&gt;=43,INDEX($GV:$GV,$JF556+43),"")</f>
      </c>
      <c r="IO556">
        <f>IF($JG556&gt;=44,INDEX($GV:$GV,$JF556+44),"")</f>
      </c>
      <c r="IP556">
        <f>IF($JG556&gt;=45,INDEX($GV:$GV,$JF556+45),"")</f>
      </c>
      <c r="IQ556">
        <f>IF($JG556&gt;=46,INDEX($GV:$GV,$JF556+46),"")</f>
      </c>
      <c r="IR556">
        <f>IF($JG556&gt;=47,INDEX($GV:$GV,$JF556+47),"")</f>
      </c>
      <c r="IS556">
        <f>IF($JG556&gt;=48,INDEX($GV:$GV,$JF556+48),"")</f>
      </c>
      <c r="IT556">
        <f>IF($JG556&gt;=49,INDEX($GV:$GV,$JF556+49),"")</f>
      </c>
      <c r="IU556">
        <f>IF($JG556&gt;=50,INDEX($GV:$GV,$JF556+50),"")</f>
      </c>
      <c r="IV556">
        <f>IF($JG556&gt;=51,INDEX($GV:$GV,$JF556+51),"")</f>
      </c>
      <c r="IW556">
        <f>IF($JG556&gt;=52,INDEX($GV:$GV,$JF556+52),"")</f>
      </c>
      <c r="IX556">
        <f>IF($JG556&gt;=53,INDEX($GV:$GV,$JF556+53),"")</f>
      </c>
      <c r="IY556">
        <f>IF($JG556&gt;=54,INDEX($GV:$GV,$JF556+54),"")</f>
      </c>
      <c r="IZ556">
        <f>IF($JG556&gt;=55,INDEX($GV:$GV,$JF556+55),"")</f>
      </c>
      <c r="JA556">
        <f>IF($JG556&gt;=56,INDEX($GV:$GV,$JF556+56),"")</f>
      </c>
      <c r="JB556">
        <f>IF($JG556&gt;=57,INDEX($GV:$GV,$JF556+57),"")</f>
      </c>
      <c r="JC556">
        <f>IF($JG556&gt;=58,INDEX($GV:$GV,$JF556+58),"")</f>
      </c>
      <c r="JD556">
        <f>IF($JG556&gt;=59,INDEX($GV:$GV,$JF556+59),"")</f>
      </c>
      <c r="JE556">
        <f>IF($JG556&gt;=60,INDEX($GV:$GV,$JF556+60),"")</f>
      </c>
      <c r="JF556">
        <f>IFERROR(MATCH($GU556,$GV$2:$GV$322,0)+1,0)</f>
      </c>
      <c r="JG556">
        <f>IFERROR(INDEX($GW$2:$GW$322,MATCH($GU556,$GV$2:$GV$322,0)),0)</f>
      </c>
      <c r="JH556" t="s">
        <v>44</v>
      </c>
      <c r="JI556" t="s">
        <v>44</v>
      </c>
    </row>
    <row r="557" spans="1:269" x14ac:dyDescent="0.25">
      <c r="R557">
        <f>IF(OR($U557="",$Q557=""),"",IFERROR($U557/$Q557,0))</f>
      </c>
      <c r="S557">
        <f>IF($U557="","",
SUM($T557,$V557,$AA557,$W557,$Y557)*
(1-IF($AB557="",0,VALUE($AB557)/100)))</f>
      </c>
      <c r="T557">
        <f>IF($U557="","",$U557)</f>
      </c>
      <c r="V557">
        <f>IF($U557="","",
IF($O557="","",
IF(ISNUMBER(SEARCH("exempt",LOWER($O557))),0,
$U557*(VALUE(SUBSTITUTE($O557,"%",""))/100))))</f>
      </c>
      <c r="AC557">
        <f>IFERROR(IF(FIND(" - ",$K557)&gt;0,MID($K557,FIND(" - ",$K557)+3,LEN($K557)),""),"")</f>
      </c>
      <c r="AL557" t="s">
        <v>1461</v>
      </c>
      <c r="AT557">
        <f>IFERROR(LEFT($K557,FIND(" - ",$K557)-1),$K557)</f>
      </c>
      <c r="AW557">
        <f>IF($CL557&gt;=1,INDEX($AU:$AU,$CK557+1),"")</f>
      </c>
      <c r="AX557">
        <f>IF($CL557&gt;=2,INDEX($AU:$AU,$CK557+2),"")</f>
      </c>
      <c r="AY557">
        <f>IF($CL557&gt;=3,INDEX($AU:$AU,$CK557+3),"")</f>
      </c>
      <c r="AZ557">
        <f>IF($CL557&gt;=4,INDEX($AU:$AU,$CK557+4),"")</f>
      </c>
      <c r="BA557">
        <f>IF($CL557&gt;=5,INDEX($AU:$AU,$CK557+5),"")</f>
      </c>
      <c r="BB557">
        <f>IF($CL557&gt;=6,INDEX($AU:$AU,$CK557+6),"")</f>
      </c>
      <c r="BC557">
        <f>IF($CL557&gt;=7,INDEX($AU:$AU,$CK557+7),"")</f>
      </c>
      <c r="BD557">
        <f>IF($CL557&gt;=8,INDEX($AU:$AU,$CK557+8),"")</f>
      </c>
      <c r="BE557">
        <f>IF($CL557&gt;=9,INDEX($AU:$AU,$CK557+9),"")</f>
      </c>
      <c r="BF557">
        <f>IF($CL557&gt;=10,INDEX($AU:$AU,$CK557+10),"")</f>
      </c>
      <c r="BG557">
        <f>IF($CL557&gt;=11,INDEX($AU:$AU,$CK557+11),"")</f>
      </c>
      <c r="BH557">
        <f>IF($CL557&gt;=12,INDEX($AU:$AU,$CK557+12),"")</f>
      </c>
      <c r="BI557">
        <f>IF($CL557&gt;=13,INDEX($AU:$AU,$CK557+13),"")</f>
      </c>
      <c r="BJ557">
        <f>IF($CL557&gt;=14,INDEX($AU:$AU,$CK557+14),"")</f>
      </c>
      <c r="BK557">
        <f>IF($CL557&gt;=15,INDEX($AU:$AU,$CK557+15),"")</f>
      </c>
      <c r="BL557">
        <f>IF($CL557&gt;=16,INDEX($AU:$AU,$CK557+16),"")</f>
      </c>
      <c r="BM557">
        <f>IF($CL557&gt;=17,INDEX($AU:$AU,$CK557+17),"")</f>
      </c>
      <c r="BN557">
        <f>IF($CL557&gt;=18,INDEX($AU:$AU,$CK557+18),"")</f>
      </c>
      <c r="BO557">
        <f>IF($CL557&gt;=19,INDEX($AU:$AU,$CK557+19),"")</f>
      </c>
      <c r="BP557">
        <f>IF($CL557&gt;=20,INDEX($AU:$AU,$CK557+20),"")</f>
      </c>
      <c r="BQ557">
        <f>IF($CL557&gt;=21,INDEX($AU:$AU,$CK557+21),"")</f>
      </c>
      <c r="BR557">
        <f>IF($CL557&gt;=22,INDEX($AU:$AU,$CK557+22),"")</f>
      </c>
      <c r="BS557">
        <f>IF($CL557&gt;=23,INDEX($AU:$AU,$CK557+23),"")</f>
      </c>
      <c r="BT557">
        <f>IF($CL557&gt;=24,INDEX($AU:$AU,$CK557+24),"")</f>
      </c>
      <c r="BU557">
        <f>IF($CL557&gt;=25,INDEX($AU:$AU,$CK557+25),"")</f>
      </c>
      <c r="BV557">
        <f>IF($CL557&gt;=26,INDEX($AU:$AU,$CK557+26),"")</f>
      </c>
      <c r="BW557">
        <f>IF($CL557&gt;=27,INDEX($AU:$AU,$CK557+27),"")</f>
      </c>
      <c r="BX557">
        <f>IF($CL557&gt;=28,INDEX($AU:$AU,$CK557+28),"")</f>
      </c>
      <c r="BY557">
        <f>IF($CL557&gt;=29,INDEX($AU:$AU,$CK557+29),"")</f>
      </c>
      <c r="BZ557">
        <f>IF($CL557&gt;=30,INDEX($AU:$AU,$CK557+30),"")</f>
      </c>
      <c r="CA557">
        <f>IF($CL557&gt;=31,INDEX($AU:$AU,$CK557+31),"")</f>
      </c>
      <c r="CB557">
        <f>IF($CL557&gt;=32,INDEX($AU:$AU,$CK557+32),"")</f>
      </c>
      <c r="CC557">
        <f>IF($CL557&gt;=33,INDEX($AU:$AU,$CK557+33),"")</f>
      </c>
      <c r="CD557">
        <f>IF($CL557&gt;=34,INDEX($AU:$AU,$CK557+34),"")</f>
      </c>
      <c r="CE557">
        <f>IF($CL557&gt;=35,INDEX($AU:$AU,$CK557+35),"")</f>
      </c>
      <c r="CF557">
        <f>IF($CL557&gt;=36,INDEX($AU:$AU,$CK557+36),"")</f>
      </c>
      <c r="CG557">
        <f>IF($CL557&gt;=37,INDEX($AU:$AU,$CK557+37),"")</f>
      </c>
      <c r="CH557">
        <f>IF($CL557&gt;=38,INDEX($AU:$AU,$CK557+38),"")</f>
      </c>
      <c r="CI557">
        <f>IF($CL557&gt;=39,INDEX($AU:$AU,$CK557+39),"")</f>
      </c>
      <c r="CJ557">
        <f>IF($CL557&gt;=40,INDEX($AU:$AU,$CK557+40),"")</f>
      </c>
      <c r="CK557">
        <f>IFERROR(MATCH($AT557,$AU$2:$AU$133,0)+1,0)</f>
      </c>
      <c r="CL557">
        <f>IFERROR(INDEX($AV$2:$AV$133,MATCH($AT557,$AU$2:$AU$133,0)),0)</f>
      </c>
      <c r="CM557">
        <f>IFERROR(LEFT($L557,FIND(" - ",$L557)-1),$L557)</f>
      </c>
      <c r="CN557" t="s">
        <v>1462</v>
      </c>
      <c r="CO557">
        <v>1</v>
      </c>
      <c r="CP557">
        <f>IF($DK557&gt;=1,INDEX($CN:$CN,$DJ557+1),"")</f>
      </c>
      <c r="CQ557">
        <f>IF($DK557&gt;=2,INDEX($CN:$CN,$DJ557+2),"")</f>
      </c>
      <c r="CR557">
        <f>IF($DK557&gt;=3,INDEX($CN:$CN,$DJ557+3),"")</f>
      </c>
      <c r="CS557">
        <f>IF($DK557&gt;=4,INDEX($CN:$CN,$DJ557+4),"")</f>
      </c>
      <c r="CT557">
        <f>IF($DK557&gt;=5,INDEX($CN:$CN,$DJ557+5),"")</f>
      </c>
      <c r="CU557">
        <f>IF($DK557&gt;=6,INDEX($CN:$CN,$DJ557+6),"")</f>
      </c>
      <c r="CV557">
        <f>IF($DK557&gt;=7,INDEX($CN:$CN,$DJ557+7),"")</f>
      </c>
      <c r="CW557">
        <f>IF($DK557&gt;=8,INDEX($CN:$CN,$DJ557+8),"")</f>
      </c>
      <c r="CX557">
        <f>IF($DK557&gt;=9,INDEX($CN:$CN,$DJ557+9),"")</f>
      </c>
      <c r="CY557">
        <f>IF($DK557&gt;=10,INDEX($CN:$CN,$DJ557+10),"")</f>
      </c>
      <c r="CZ557">
        <f>IF($DK557&gt;=11,INDEX($CN:$CN,$DJ557+11),"")</f>
      </c>
      <c r="DA557">
        <f>IF($DK557&gt;=12,INDEX($CN:$CN,$DJ557+12),"")</f>
      </c>
      <c r="DB557">
        <f>IF($DK557&gt;=13,INDEX($CN:$CN,$DJ557+13),"")</f>
      </c>
      <c r="DC557">
        <f>IF($DK557&gt;=14,INDEX($CN:$CN,$DJ557+14),"")</f>
      </c>
      <c r="DD557">
        <f>IF($DK557&gt;=15,INDEX($CN:$CN,$DJ557+15),"")</f>
      </c>
      <c r="DE557">
        <f>IF($DK557&gt;=16,INDEX($CN:$CN,$DJ557+16),"")</f>
      </c>
      <c r="DF557">
        <f>IF($DK557&gt;=17,INDEX($CN:$CN,$DJ557+17),"")</f>
      </c>
      <c r="DG557">
        <f>IF($DK557&gt;=18,INDEX($CN:$CN,$DJ557+18),"")</f>
      </c>
      <c r="DH557">
        <f>IF($DK557&gt;=19,INDEX($CN:$CN,$DJ557+19),"")</f>
      </c>
      <c r="DI557">
        <f>IF($DK557&gt;=20,INDEX($CN:$CN,$DJ557+20),"")</f>
      </c>
      <c r="DJ557">
        <f>IFERROR(MATCH($CM557,$CN$2:$CN$1089,0)+1,0)</f>
      </c>
      <c r="DK557">
        <f>IFERROR(INDEX($CO$2:$CO$1089,MATCH($CM557,$CN$2:$CN$1089,0)),0)</f>
      </c>
      <c r="DL557">
        <f>IFERROR(INDEX($AS:$AS,MATCH($O557,$AR:$AR,0))&amp;"","")</f>
      </c>
      <c r="DP557">
        <f>IF($GS557&gt;=1,INDEX($DM:$DM,$GR557+1),"")</f>
      </c>
      <c r="DQ557">
        <f>IF($GS557&gt;=2,INDEX($DM:$DM,$GR557+2),"")</f>
      </c>
      <c r="DR557">
        <f>IF($GS557&gt;=3,INDEX($DM:$DM,$GR557+3),"")</f>
      </c>
      <c r="DS557">
        <f>IF($GS557&gt;=4,INDEX($DM:$DM,$GR557+4),"")</f>
      </c>
      <c r="DT557">
        <f>IF($GS557&gt;=5,INDEX($DM:$DM,$GR557+5),"")</f>
      </c>
      <c r="DU557">
        <f>IF($GS557&gt;=6,INDEX($DM:$DM,$GR557+6),"")</f>
      </c>
      <c r="DV557">
        <f>IF($GS557&gt;=7,INDEX($DM:$DM,$GR557+7),"")</f>
      </c>
      <c r="DW557">
        <f>IF($GS557&gt;=8,INDEX($DM:$DM,$GR557+8),"")</f>
      </c>
      <c r="DX557">
        <f>IF($GS557&gt;=9,INDEX($DM:$DM,$GR557+9),"")</f>
      </c>
      <c r="DY557">
        <f>IF($GS557&gt;=10,INDEX($DM:$DM,$GR557+10),"")</f>
      </c>
      <c r="DZ557">
        <f>IF($GS557&gt;=11,INDEX($DM:$DM,$GR557+11),"")</f>
      </c>
      <c r="EA557">
        <f>IF($GS557&gt;=12,INDEX($DM:$DM,$GR557+12),"")</f>
      </c>
      <c r="EB557">
        <f>IF($GS557&gt;=13,INDEX($DM:$DM,$GR557+13),"")</f>
      </c>
      <c r="EC557">
        <f>IF($GS557&gt;=14,INDEX($DM:$DM,$GR557+14),"")</f>
      </c>
      <c r="ED557">
        <f>IF($GS557&gt;=15,INDEX($DM:$DM,$GR557+15),"")</f>
      </c>
      <c r="EE557">
        <f>IF($GS557&gt;=16,INDEX($DM:$DM,$GR557+16),"")</f>
      </c>
      <c r="EF557">
        <f>IF($GS557&gt;=17,INDEX($DM:$DM,$GR557+17),"")</f>
      </c>
      <c r="EG557">
        <f>IF($GS557&gt;=18,INDEX($DM:$DM,$GR557+18),"")</f>
      </c>
      <c r="EH557">
        <f>IF($GS557&gt;=19,INDEX($DM:$DM,$GR557+19),"")</f>
      </c>
      <c r="EI557">
        <f>IF($GS557&gt;=20,INDEX($DM:$DM,$GR557+20),"")</f>
      </c>
      <c r="EJ557">
        <f>IF($GS557&gt;=21,INDEX($DM:$DM,$GR557+21),"")</f>
      </c>
      <c r="EK557">
        <f>IF($GS557&gt;=22,INDEX($DM:$DM,$GR557+22),"")</f>
      </c>
      <c r="EL557">
        <f>IF($GS557&gt;=23,INDEX($DM:$DM,$GR557+23),"")</f>
      </c>
      <c r="EM557">
        <f>IF($GS557&gt;=24,INDEX($DM:$DM,$GR557+24),"")</f>
      </c>
      <c r="EN557">
        <f>IF($GS557&gt;=25,INDEX($DM:$DM,$GR557+25),"")</f>
      </c>
      <c r="EO557">
        <f>IF($GS557&gt;=26,INDEX($DM:$DM,$GR557+26),"")</f>
      </c>
      <c r="EP557">
        <f>IF($GS557&gt;=27,INDEX($DM:$DM,$GR557+27),"")</f>
      </c>
      <c r="EQ557">
        <f>IF($GS557&gt;=28,INDEX($DM:$DM,$GR557+28),"")</f>
      </c>
      <c r="ER557">
        <f>IF($GS557&gt;=29,INDEX($DM:$DM,$GR557+29),"")</f>
      </c>
      <c r="ES557">
        <f>IF($GS557&gt;=30,INDEX($DM:$DM,$GR557+30),"")</f>
      </c>
      <c r="ET557">
        <f>IF($GS557&gt;=31,INDEX($DM:$DM,$GR557+31),"")</f>
      </c>
      <c r="EU557">
        <f>IF($GS557&gt;=32,INDEX($DM:$DM,$GR557+32),"")</f>
      </c>
      <c r="EV557">
        <f>IF($GS557&gt;=33,INDEX($DM:$DM,$GR557+33),"")</f>
      </c>
      <c r="EW557">
        <f>IF($GS557&gt;=34,INDEX($DM:$DM,$GR557+34),"")</f>
      </c>
      <c r="EX557">
        <f>IF($GS557&gt;=35,INDEX($DM:$DM,$GR557+35),"")</f>
      </c>
      <c r="EY557">
        <f>IF($GS557&gt;=36,INDEX($DM:$DM,$GR557+36),"")</f>
      </c>
      <c r="EZ557">
        <f>IF($GS557&gt;=37,INDEX($DM:$DM,$GR557+37),"")</f>
      </c>
      <c r="FA557">
        <f>IF($GS557&gt;=38,INDEX($DM:$DM,$GR557+38),"")</f>
      </c>
      <c r="FB557">
        <f>IF($GS557&gt;=39,INDEX($DM:$DM,$GR557+39),"")</f>
      </c>
      <c r="FC557">
        <f>IF($GS557&gt;=40,INDEX($DM:$DM,$GR557+40),"")</f>
      </c>
      <c r="FD557">
        <f>IF($GS557&gt;=1,INDEX($DN:$DN,$GR557+1),"")</f>
      </c>
      <c r="FE557">
        <f>IF($GS557&gt;=2,INDEX($DN:$DN,$GR557+2),"")</f>
      </c>
      <c r="FF557">
        <f>IF($GS557&gt;=3,INDEX($DN:$DN,$GR557+3),"")</f>
      </c>
      <c r="FG557">
        <f>IF($GS557&gt;=4,INDEX($DN:$DN,$GR557+4),"")</f>
      </c>
      <c r="FH557">
        <f>IF($GS557&gt;=5,INDEX($DN:$DN,$GR557+5),"")</f>
      </c>
      <c r="FI557">
        <f>IF($GS557&gt;=6,INDEX($DN:$DN,$GR557+6),"")</f>
      </c>
      <c r="FJ557">
        <f>IF($GS557&gt;=7,INDEX($DN:$DN,$GR557+7),"")</f>
      </c>
      <c r="FK557">
        <f>IF($GS557&gt;=8,INDEX($DN:$DN,$GR557+8),"")</f>
      </c>
      <c r="FL557">
        <f>IF($GS557&gt;=9,INDEX($DN:$DN,$GR557+9),"")</f>
      </c>
      <c r="FM557">
        <f>IF($GS557&gt;=10,INDEX($DN:$DN,$GR557+10),"")</f>
      </c>
      <c r="FN557">
        <f>IF($GS557&gt;=11,INDEX($DN:$DN,$GR557+11),"")</f>
      </c>
      <c r="FO557">
        <f>IF($GS557&gt;=12,INDEX($DN:$DN,$GR557+12),"")</f>
      </c>
      <c r="FP557">
        <f>IF($GS557&gt;=13,INDEX($DN:$DN,$GR557+13),"")</f>
      </c>
      <c r="FQ557">
        <f>IF($GS557&gt;=14,INDEX($DN:$DN,$GR557+14),"")</f>
      </c>
      <c r="FR557">
        <f>IF($GS557&gt;=15,INDEX($DN:$DN,$GR557+15),"")</f>
      </c>
      <c r="FS557">
        <f>IF($GS557&gt;=16,INDEX($DN:$DN,$GR557+16),"")</f>
      </c>
      <c r="FT557">
        <f>IF($GS557&gt;=17,INDEX($DN:$DN,$GR557+17),"")</f>
      </c>
      <c r="FU557">
        <f>IF($GS557&gt;=18,INDEX($DN:$DN,$GR557+18),"")</f>
      </c>
      <c r="FV557">
        <f>IF($GS557&gt;=19,INDEX($DN:$DN,$GR557+19),"")</f>
      </c>
      <c r="FW557">
        <f>IF($GS557&gt;=20,INDEX($DN:$DN,$GR557+20),"")</f>
      </c>
      <c r="FX557">
        <f>IF($GS557&gt;=21,INDEX($DN:$DN,$GR557+21),"")</f>
      </c>
      <c r="FY557">
        <f>IF($GS557&gt;=22,INDEX($DN:$DN,$GR557+22),"")</f>
      </c>
      <c r="FZ557">
        <f>IF($GS557&gt;=23,INDEX($DN:$DN,$GR557+23),"")</f>
      </c>
      <c r="GA557">
        <f>IF($GS557&gt;=24,INDEX($DN:$DN,$GR557+24),"")</f>
      </c>
      <c r="GB557">
        <f>IF($GS557&gt;=25,INDEX($DN:$DN,$GR557+25),"")</f>
      </c>
      <c r="GC557">
        <f>IF($GS557&gt;=26,INDEX($DN:$DN,$GR557+26),"")</f>
      </c>
      <c r="GD557">
        <f>IF($GS557&gt;=27,INDEX($DN:$DN,$GR557+27),"")</f>
      </c>
      <c r="GE557">
        <f>IF($GS557&gt;=28,INDEX($DN:$DN,$GR557+28),"")</f>
      </c>
      <c r="GF557">
        <f>IF($GS557&gt;=29,INDEX($DN:$DN,$GR557+29),"")</f>
      </c>
      <c r="GG557">
        <f>IF($GS557&gt;=30,INDEX($DN:$DN,$GR557+30),"")</f>
      </c>
      <c r="GH557">
        <f>IF($GS557&gt;=31,INDEX($DN:$DN,$GR557+31),"")</f>
      </c>
      <c r="GI557">
        <f>IF($GS557&gt;=32,INDEX($DN:$DN,$GR557+32),"")</f>
      </c>
      <c r="GJ557">
        <f>IF($GS557&gt;=33,INDEX($DN:$DN,$GR557+33),"")</f>
      </c>
      <c r="GK557">
        <f>IF($GS557&gt;=34,INDEX($DN:$DN,$GR557+34),"")</f>
      </c>
      <c r="GL557">
        <f>IF($GS557&gt;=35,INDEX($DN:$DN,$GR557+35),"")</f>
      </c>
      <c r="GM557">
        <f>IF($GS557&gt;=36,INDEX($DN:$DN,$GR557+36),"")</f>
      </c>
      <c r="GN557">
        <f>IF($GS557&gt;=37,INDEX($DN:$DN,$GR557+37),"")</f>
      </c>
      <c r="GO557">
        <f>IF($GS557&gt;=38,INDEX($DN:$DN,$GR557+38),"")</f>
      </c>
      <c r="GP557">
        <f>IF($GS557&gt;=39,INDEX($DN:$DN,$GR557+39),"")</f>
      </c>
      <c r="GQ557">
        <f>IF($GS557&gt;=40,INDEX($DN:$DN,$GR557+40),"")</f>
      </c>
      <c r="GR557">
        <f>IFERROR(MATCH($DL557,$DM$2:$DM$148,0)+1,0)</f>
      </c>
      <c r="GS557">
        <f>IFERROR(INDEX($DO$2:$DO$148,MATCH($DL557,$DM$2:$DM$148,0)),0)</f>
      </c>
      <c r="GT557">
        <f>IFERROR(MATCH($Z557,$DP$557:$FC$557,0),0)</f>
      </c>
      <c r="GU557">
        <f>IF($GT557&gt;0,INDEX($FD$557:$GQ$557,$GT557),"")</f>
      </c>
      <c r="GX557">
        <f>IF($JG557&gt;=1,INDEX($GV:$GV,$JF557+1),"")</f>
      </c>
      <c r="GY557">
        <f>IF($JG557&gt;=2,INDEX($GV:$GV,$JF557+2),"")</f>
      </c>
      <c r="GZ557">
        <f>IF($JG557&gt;=3,INDEX($GV:$GV,$JF557+3),"")</f>
      </c>
      <c r="HA557">
        <f>IF($JG557&gt;=4,INDEX($GV:$GV,$JF557+4),"")</f>
      </c>
      <c r="HB557">
        <f>IF($JG557&gt;=5,INDEX($GV:$GV,$JF557+5),"")</f>
      </c>
      <c r="HC557">
        <f>IF($JG557&gt;=6,INDEX($GV:$GV,$JF557+6),"")</f>
      </c>
      <c r="HD557">
        <f>IF($JG557&gt;=7,INDEX($GV:$GV,$JF557+7),"")</f>
      </c>
      <c r="HE557">
        <f>IF($JG557&gt;=8,INDEX($GV:$GV,$JF557+8),"")</f>
      </c>
      <c r="HF557">
        <f>IF($JG557&gt;=9,INDEX($GV:$GV,$JF557+9),"")</f>
      </c>
      <c r="HG557">
        <f>IF($JG557&gt;=10,INDEX($GV:$GV,$JF557+10),"")</f>
      </c>
      <c r="HH557">
        <f>IF($JG557&gt;=11,INDEX($GV:$GV,$JF557+11),"")</f>
      </c>
      <c r="HI557">
        <f>IF($JG557&gt;=12,INDEX($GV:$GV,$JF557+12),"")</f>
      </c>
      <c r="HJ557">
        <f>IF($JG557&gt;=13,INDEX($GV:$GV,$JF557+13),"")</f>
      </c>
      <c r="HK557">
        <f>IF($JG557&gt;=14,INDEX($GV:$GV,$JF557+14),"")</f>
      </c>
      <c r="HL557">
        <f>IF($JG557&gt;=15,INDEX($GV:$GV,$JF557+15),"")</f>
      </c>
      <c r="HM557">
        <f>IF($JG557&gt;=16,INDEX($GV:$GV,$JF557+16),"")</f>
      </c>
      <c r="HN557">
        <f>IF($JG557&gt;=17,INDEX($GV:$GV,$JF557+17),"")</f>
      </c>
      <c r="HO557">
        <f>IF($JG557&gt;=18,INDEX($GV:$GV,$JF557+18),"")</f>
      </c>
      <c r="HP557">
        <f>IF($JG557&gt;=19,INDEX($GV:$GV,$JF557+19),"")</f>
      </c>
      <c r="HQ557">
        <f>IF($JG557&gt;=20,INDEX($GV:$GV,$JF557+20),"")</f>
      </c>
      <c r="HR557">
        <f>IF($JG557&gt;=21,INDEX($GV:$GV,$JF557+21),"")</f>
      </c>
      <c r="HS557">
        <f>IF($JG557&gt;=22,INDEX($GV:$GV,$JF557+22),"")</f>
      </c>
      <c r="HT557">
        <f>IF($JG557&gt;=23,INDEX($GV:$GV,$JF557+23),"")</f>
      </c>
      <c r="HU557">
        <f>IF($JG557&gt;=24,INDEX($GV:$GV,$JF557+24),"")</f>
      </c>
      <c r="HV557">
        <f>IF($JG557&gt;=25,INDEX($GV:$GV,$JF557+25),"")</f>
      </c>
      <c r="HW557">
        <f>IF($JG557&gt;=26,INDEX($GV:$GV,$JF557+26),"")</f>
      </c>
      <c r="HX557">
        <f>IF($JG557&gt;=27,INDEX($GV:$GV,$JF557+27),"")</f>
      </c>
      <c r="HY557">
        <f>IF($JG557&gt;=28,INDEX($GV:$GV,$JF557+28),"")</f>
      </c>
      <c r="HZ557">
        <f>IF($JG557&gt;=29,INDEX($GV:$GV,$JF557+29),"")</f>
      </c>
      <c r="IA557">
        <f>IF($JG557&gt;=30,INDEX($GV:$GV,$JF557+30),"")</f>
      </c>
      <c r="IB557">
        <f>IF($JG557&gt;=31,INDEX($GV:$GV,$JF557+31),"")</f>
      </c>
      <c r="IC557">
        <f>IF($JG557&gt;=32,INDEX($GV:$GV,$JF557+32),"")</f>
      </c>
      <c r="ID557">
        <f>IF($JG557&gt;=33,INDEX($GV:$GV,$JF557+33),"")</f>
      </c>
      <c r="IE557">
        <f>IF($JG557&gt;=34,INDEX($GV:$GV,$JF557+34),"")</f>
      </c>
      <c r="IF557">
        <f>IF($JG557&gt;=35,INDEX($GV:$GV,$JF557+35),"")</f>
      </c>
      <c r="IG557">
        <f>IF($JG557&gt;=36,INDEX($GV:$GV,$JF557+36),"")</f>
      </c>
      <c r="IH557">
        <f>IF($JG557&gt;=37,INDEX($GV:$GV,$JF557+37),"")</f>
      </c>
      <c r="II557">
        <f>IF($JG557&gt;=38,INDEX($GV:$GV,$JF557+38),"")</f>
      </c>
      <c r="IJ557">
        <f>IF($JG557&gt;=39,INDEX($GV:$GV,$JF557+39),"")</f>
      </c>
      <c r="IK557">
        <f>IF($JG557&gt;=40,INDEX($GV:$GV,$JF557+40),"")</f>
      </c>
      <c r="IL557">
        <f>IF($JG557&gt;=41,INDEX($GV:$GV,$JF557+41),"")</f>
      </c>
      <c r="IM557">
        <f>IF($JG557&gt;=42,INDEX($GV:$GV,$JF557+42),"")</f>
      </c>
      <c r="IN557">
        <f>IF($JG557&gt;=43,INDEX($GV:$GV,$JF557+43),"")</f>
      </c>
      <c r="IO557">
        <f>IF($JG557&gt;=44,INDEX($GV:$GV,$JF557+44),"")</f>
      </c>
      <c r="IP557">
        <f>IF($JG557&gt;=45,INDEX($GV:$GV,$JF557+45),"")</f>
      </c>
      <c r="IQ557">
        <f>IF($JG557&gt;=46,INDEX($GV:$GV,$JF557+46),"")</f>
      </c>
      <c r="IR557">
        <f>IF($JG557&gt;=47,INDEX($GV:$GV,$JF557+47),"")</f>
      </c>
      <c r="IS557">
        <f>IF($JG557&gt;=48,INDEX($GV:$GV,$JF557+48),"")</f>
      </c>
      <c r="IT557">
        <f>IF($JG557&gt;=49,INDEX($GV:$GV,$JF557+49),"")</f>
      </c>
      <c r="IU557">
        <f>IF($JG557&gt;=50,INDEX($GV:$GV,$JF557+50),"")</f>
      </c>
      <c r="IV557">
        <f>IF($JG557&gt;=51,INDEX($GV:$GV,$JF557+51),"")</f>
      </c>
      <c r="IW557">
        <f>IF($JG557&gt;=52,INDEX($GV:$GV,$JF557+52),"")</f>
      </c>
      <c r="IX557">
        <f>IF($JG557&gt;=53,INDEX($GV:$GV,$JF557+53),"")</f>
      </c>
      <c r="IY557">
        <f>IF($JG557&gt;=54,INDEX($GV:$GV,$JF557+54),"")</f>
      </c>
      <c r="IZ557">
        <f>IF($JG557&gt;=55,INDEX($GV:$GV,$JF557+55),"")</f>
      </c>
      <c r="JA557">
        <f>IF($JG557&gt;=56,INDEX($GV:$GV,$JF557+56),"")</f>
      </c>
      <c r="JB557">
        <f>IF($JG557&gt;=57,INDEX($GV:$GV,$JF557+57),"")</f>
      </c>
      <c r="JC557">
        <f>IF($JG557&gt;=58,INDEX($GV:$GV,$JF557+58),"")</f>
      </c>
      <c r="JD557">
        <f>IF($JG557&gt;=59,INDEX($GV:$GV,$JF557+59),"")</f>
      </c>
      <c r="JE557">
        <f>IF($JG557&gt;=60,INDEX($GV:$GV,$JF557+60),"")</f>
      </c>
      <c r="JF557">
        <f>IFERROR(MATCH($GU557,$GV$2:$GV$322,0)+1,0)</f>
      </c>
      <c r="JG557">
        <f>IFERROR(INDEX($GW$2:$GW$322,MATCH($GU557,$GV$2:$GV$322,0)),0)</f>
      </c>
      <c r="JH557" t="s">
        <v>44</v>
      </c>
      <c r="JI557" t="s">
        <v>44</v>
      </c>
    </row>
    <row r="558" spans="1:269" x14ac:dyDescent="0.25">
      <c r="R558">
        <f>IF(OR($U558="",$Q558=""),"",IFERROR($U558/$Q558,0))</f>
      </c>
      <c r="S558">
        <f>IF($U558="","",
SUM($T558,$V558,$AA558,$W558,$Y558)*
(1-IF($AB558="",0,VALUE($AB558)/100)))</f>
      </c>
      <c r="T558">
        <f>IF($U558="","",$U558)</f>
      </c>
      <c r="V558">
        <f>IF($U558="","",
IF($O558="","",
IF(ISNUMBER(SEARCH("exempt",LOWER($O558))),0,
$U558*(VALUE(SUBSTITUTE($O558,"%",""))/100))))</f>
      </c>
      <c r="AC558">
        <f>IFERROR(IF(FIND(" - ",$K558)&gt;0,MID($K558,FIND(" - ",$K558)+3,LEN($K558)),""),"")</f>
      </c>
      <c r="AL558" t="s">
        <v>1463</v>
      </c>
      <c r="AT558">
        <f>IFERROR(LEFT($K558,FIND(" - ",$K558)-1),$K558)</f>
      </c>
      <c r="AW558">
        <f>IF($CL558&gt;=1,INDEX($AU:$AU,$CK558+1),"")</f>
      </c>
      <c r="AX558">
        <f>IF($CL558&gt;=2,INDEX($AU:$AU,$CK558+2),"")</f>
      </c>
      <c r="AY558">
        <f>IF($CL558&gt;=3,INDEX($AU:$AU,$CK558+3),"")</f>
      </c>
      <c r="AZ558">
        <f>IF($CL558&gt;=4,INDEX($AU:$AU,$CK558+4),"")</f>
      </c>
      <c r="BA558">
        <f>IF($CL558&gt;=5,INDEX($AU:$AU,$CK558+5),"")</f>
      </c>
      <c r="BB558">
        <f>IF($CL558&gt;=6,INDEX($AU:$AU,$CK558+6),"")</f>
      </c>
      <c r="BC558">
        <f>IF($CL558&gt;=7,INDEX($AU:$AU,$CK558+7),"")</f>
      </c>
      <c r="BD558">
        <f>IF($CL558&gt;=8,INDEX($AU:$AU,$CK558+8),"")</f>
      </c>
      <c r="BE558">
        <f>IF($CL558&gt;=9,INDEX($AU:$AU,$CK558+9),"")</f>
      </c>
      <c r="BF558">
        <f>IF($CL558&gt;=10,INDEX($AU:$AU,$CK558+10),"")</f>
      </c>
      <c r="BG558">
        <f>IF($CL558&gt;=11,INDEX($AU:$AU,$CK558+11),"")</f>
      </c>
      <c r="BH558">
        <f>IF($CL558&gt;=12,INDEX($AU:$AU,$CK558+12),"")</f>
      </c>
      <c r="BI558">
        <f>IF($CL558&gt;=13,INDEX($AU:$AU,$CK558+13),"")</f>
      </c>
      <c r="BJ558">
        <f>IF($CL558&gt;=14,INDEX($AU:$AU,$CK558+14),"")</f>
      </c>
      <c r="BK558">
        <f>IF($CL558&gt;=15,INDEX($AU:$AU,$CK558+15),"")</f>
      </c>
      <c r="BL558">
        <f>IF($CL558&gt;=16,INDEX($AU:$AU,$CK558+16),"")</f>
      </c>
      <c r="BM558">
        <f>IF($CL558&gt;=17,INDEX($AU:$AU,$CK558+17),"")</f>
      </c>
      <c r="BN558">
        <f>IF($CL558&gt;=18,INDEX($AU:$AU,$CK558+18),"")</f>
      </c>
      <c r="BO558">
        <f>IF($CL558&gt;=19,INDEX($AU:$AU,$CK558+19),"")</f>
      </c>
      <c r="BP558">
        <f>IF($CL558&gt;=20,INDEX($AU:$AU,$CK558+20),"")</f>
      </c>
      <c r="BQ558">
        <f>IF($CL558&gt;=21,INDEX($AU:$AU,$CK558+21),"")</f>
      </c>
      <c r="BR558">
        <f>IF($CL558&gt;=22,INDEX($AU:$AU,$CK558+22),"")</f>
      </c>
      <c r="BS558">
        <f>IF($CL558&gt;=23,INDEX($AU:$AU,$CK558+23),"")</f>
      </c>
      <c r="BT558">
        <f>IF($CL558&gt;=24,INDEX($AU:$AU,$CK558+24),"")</f>
      </c>
      <c r="BU558">
        <f>IF($CL558&gt;=25,INDEX($AU:$AU,$CK558+25),"")</f>
      </c>
      <c r="BV558">
        <f>IF($CL558&gt;=26,INDEX($AU:$AU,$CK558+26),"")</f>
      </c>
      <c r="BW558">
        <f>IF($CL558&gt;=27,INDEX($AU:$AU,$CK558+27),"")</f>
      </c>
      <c r="BX558">
        <f>IF($CL558&gt;=28,INDEX($AU:$AU,$CK558+28),"")</f>
      </c>
      <c r="BY558">
        <f>IF($CL558&gt;=29,INDEX($AU:$AU,$CK558+29),"")</f>
      </c>
      <c r="BZ558">
        <f>IF($CL558&gt;=30,INDEX($AU:$AU,$CK558+30),"")</f>
      </c>
      <c r="CA558">
        <f>IF($CL558&gt;=31,INDEX($AU:$AU,$CK558+31),"")</f>
      </c>
      <c r="CB558">
        <f>IF($CL558&gt;=32,INDEX($AU:$AU,$CK558+32),"")</f>
      </c>
      <c r="CC558">
        <f>IF($CL558&gt;=33,INDEX($AU:$AU,$CK558+33),"")</f>
      </c>
      <c r="CD558">
        <f>IF($CL558&gt;=34,INDEX($AU:$AU,$CK558+34),"")</f>
      </c>
      <c r="CE558">
        <f>IF($CL558&gt;=35,INDEX($AU:$AU,$CK558+35),"")</f>
      </c>
      <c r="CF558">
        <f>IF($CL558&gt;=36,INDEX($AU:$AU,$CK558+36),"")</f>
      </c>
      <c r="CG558">
        <f>IF($CL558&gt;=37,INDEX($AU:$AU,$CK558+37),"")</f>
      </c>
      <c r="CH558">
        <f>IF($CL558&gt;=38,INDEX($AU:$AU,$CK558+38),"")</f>
      </c>
      <c r="CI558">
        <f>IF($CL558&gt;=39,INDEX($AU:$AU,$CK558+39),"")</f>
      </c>
      <c r="CJ558">
        <f>IF($CL558&gt;=40,INDEX($AU:$AU,$CK558+40),"")</f>
      </c>
      <c r="CK558">
        <f>IFERROR(MATCH($AT558,$AU$2:$AU$133,0)+1,0)</f>
      </c>
      <c r="CL558">
        <f>IFERROR(INDEX($AV$2:$AV$133,MATCH($AT558,$AU$2:$AU$133,0)),0)</f>
      </c>
      <c r="CM558">
        <f>IFERROR(LEFT($L558,FIND(" - ",$L558)-1),$L558)</f>
      </c>
      <c r="CN558" t="s">
        <v>149</v>
      </c>
      <c r="CP558">
        <f>IF($DK558&gt;=1,INDEX($CN:$CN,$DJ558+1),"")</f>
      </c>
      <c r="CQ558">
        <f>IF($DK558&gt;=2,INDEX($CN:$CN,$DJ558+2),"")</f>
      </c>
      <c r="CR558">
        <f>IF($DK558&gt;=3,INDEX($CN:$CN,$DJ558+3),"")</f>
      </c>
      <c r="CS558">
        <f>IF($DK558&gt;=4,INDEX($CN:$CN,$DJ558+4),"")</f>
      </c>
      <c r="CT558">
        <f>IF($DK558&gt;=5,INDEX($CN:$CN,$DJ558+5),"")</f>
      </c>
      <c r="CU558">
        <f>IF($DK558&gt;=6,INDEX($CN:$CN,$DJ558+6),"")</f>
      </c>
      <c r="CV558">
        <f>IF($DK558&gt;=7,INDEX($CN:$CN,$DJ558+7),"")</f>
      </c>
      <c r="CW558">
        <f>IF($DK558&gt;=8,INDEX($CN:$CN,$DJ558+8),"")</f>
      </c>
      <c r="CX558">
        <f>IF($DK558&gt;=9,INDEX($CN:$CN,$DJ558+9),"")</f>
      </c>
      <c r="CY558">
        <f>IF($DK558&gt;=10,INDEX($CN:$CN,$DJ558+10),"")</f>
      </c>
      <c r="CZ558">
        <f>IF($DK558&gt;=11,INDEX($CN:$CN,$DJ558+11),"")</f>
      </c>
      <c r="DA558">
        <f>IF($DK558&gt;=12,INDEX($CN:$CN,$DJ558+12),"")</f>
      </c>
      <c r="DB558">
        <f>IF($DK558&gt;=13,INDEX($CN:$CN,$DJ558+13),"")</f>
      </c>
      <c r="DC558">
        <f>IF($DK558&gt;=14,INDEX($CN:$CN,$DJ558+14),"")</f>
      </c>
      <c r="DD558">
        <f>IF($DK558&gt;=15,INDEX($CN:$CN,$DJ558+15),"")</f>
      </c>
      <c r="DE558">
        <f>IF($DK558&gt;=16,INDEX($CN:$CN,$DJ558+16),"")</f>
      </c>
      <c r="DF558">
        <f>IF($DK558&gt;=17,INDEX($CN:$CN,$DJ558+17),"")</f>
      </c>
      <c r="DG558">
        <f>IF($DK558&gt;=18,INDEX($CN:$CN,$DJ558+18),"")</f>
      </c>
      <c r="DH558">
        <f>IF($DK558&gt;=19,INDEX($CN:$CN,$DJ558+19),"")</f>
      </c>
      <c r="DI558">
        <f>IF($DK558&gt;=20,INDEX($CN:$CN,$DJ558+20),"")</f>
      </c>
      <c r="DJ558">
        <f>IFERROR(MATCH($CM558,$CN$2:$CN$1089,0)+1,0)</f>
      </c>
      <c r="DK558">
        <f>IFERROR(INDEX($CO$2:$CO$1089,MATCH($CM558,$CN$2:$CN$1089,0)),0)</f>
      </c>
      <c r="DL558">
        <f>IFERROR(INDEX($AS:$AS,MATCH($O558,$AR:$AR,0))&amp;"","")</f>
      </c>
      <c r="DP558">
        <f>IF($GS558&gt;=1,INDEX($DM:$DM,$GR558+1),"")</f>
      </c>
      <c r="DQ558">
        <f>IF($GS558&gt;=2,INDEX($DM:$DM,$GR558+2),"")</f>
      </c>
      <c r="DR558">
        <f>IF($GS558&gt;=3,INDEX($DM:$DM,$GR558+3),"")</f>
      </c>
      <c r="DS558">
        <f>IF($GS558&gt;=4,INDEX($DM:$DM,$GR558+4),"")</f>
      </c>
      <c r="DT558">
        <f>IF($GS558&gt;=5,INDEX($DM:$DM,$GR558+5),"")</f>
      </c>
      <c r="DU558">
        <f>IF($GS558&gt;=6,INDEX($DM:$DM,$GR558+6),"")</f>
      </c>
      <c r="DV558">
        <f>IF($GS558&gt;=7,INDEX($DM:$DM,$GR558+7),"")</f>
      </c>
      <c r="DW558">
        <f>IF($GS558&gt;=8,INDEX($DM:$DM,$GR558+8),"")</f>
      </c>
      <c r="DX558">
        <f>IF($GS558&gt;=9,INDEX($DM:$DM,$GR558+9),"")</f>
      </c>
      <c r="DY558">
        <f>IF($GS558&gt;=10,INDEX($DM:$DM,$GR558+10),"")</f>
      </c>
      <c r="DZ558">
        <f>IF($GS558&gt;=11,INDEX($DM:$DM,$GR558+11),"")</f>
      </c>
      <c r="EA558">
        <f>IF($GS558&gt;=12,INDEX($DM:$DM,$GR558+12),"")</f>
      </c>
      <c r="EB558">
        <f>IF($GS558&gt;=13,INDEX($DM:$DM,$GR558+13),"")</f>
      </c>
      <c r="EC558">
        <f>IF($GS558&gt;=14,INDEX($DM:$DM,$GR558+14),"")</f>
      </c>
      <c r="ED558">
        <f>IF($GS558&gt;=15,INDEX($DM:$DM,$GR558+15),"")</f>
      </c>
      <c r="EE558">
        <f>IF($GS558&gt;=16,INDEX($DM:$DM,$GR558+16),"")</f>
      </c>
      <c r="EF558">
        <f>IF($GS558&gt;=17,INDEX($DM:$DM,$GR558+17),"")</f>
      </c>
      <c r="EG558">
        <f>IF($GS558&gt;=18,INDEX($DM:$DM,$GR558+18),"")</f>
      </c>
      <c r="EH558">
        <f>IF($GS558&gt;=19,INDEX($DM:$DM,$GR558+19),"")</f>
      </c>
      <c r="EI558">
        <f>IF($GS558&gt;=20,INDEX($DM:$DM,$GR558+20),"")</f>
      </c>
      <c r="EJ558">
        <f>IF($GS558&gt;=21,INDEX($DM:$DM,$GR558+21),"")</f>
      </c>
      <c r="EK558">
        <f>IF($GS558&gt;=22,INDEX($DM:$DM,$GR558+22),"")</f>
      </c>
      <c r="EL558">
        <f>IF($GS558&gt;=23,INDEX($DM:$DM,$GR558+23),"")</f>
      </c>
      <c r="EM558">
        <f>IF($GS558&gt;=24,INDEX($DM:$DM,$GR558+24),"")</f>
      </c>
      <c r="EN558">
        <f>IF($GS558&gt;=25,INDEX($DM:$DM,$GR558+25),"")</f>
      </c>
      <c r="EO558">
        <f>IF($GS558&gt;=26,INDEX($DM:$DM,$GR558+26),"")</f>
      </c>
      <c r="EP558">
        <f>IF($GS558&gt;=27,INDEX($DM:$DM,$GR558+27),"")</f>
      </c>
      <c r="EQ558">
        <f>IF($GS558&gt;=28,INDEX($DM:$DM,$GR558+28),"")</f>
      </c>
      <c r="ER558">
        <f>IF($GS558&gt;=29,INDEX($DM:$DM,$GR558+29),"")</f>
      </c>
      <c r="ES558">
        <f>IF($GS558&gt;=30,INDEX($DM:$DM,$GR558+30),"")</f>
      </c>
      <c r="ET558">
        <f>IF($GS558&gt;=31,INDEX($DM:$DM,$GR558+31),"")</f>
      </c>
      <c r="EU558">
        <f>IF($GS558&gt;=32,INDEX($DM:$DM,$GR558+32),"")</f>
      </c>
      <c r="EV558">
        <f>IF($GS558&gt;=33,INDEX($DM:$DM,$GR558+33),"")</f>
      </c>
      <c r="EW558">
        <f>IF($GS558&gt;=34,INDEX($DM:$DM,$GR558+34),"")</f>
      </c>
      <c r="EX558">
        <f>IF($GS558&gt;=35,INDEX($DM:$DM,$GR558+35),"")</f>
      </c>
      <c r="EY558">
        <f>IF($GS558&gt;=36,INDEX($DM:$DM,$GR558+36),"")</f>
      </c>
      <c r="EZ558">
        <f>IF($GS558&gt;=37,INDEX($DM:$DM,$GR558+37),"")</f>
      </c>
      <c r="FA558">
        <f>IF($GS558&gt;=38,INDEX($DM:$DM,$GR558+38),"")</f>
      </c>
      <c r="FB558">
        <f>IF($GS558&gt;=39,INDEX($DM:$DM,$GR558+39),"")</f>
      </c>
      <c r="FC558">
        <f>IF($GS558&gt;=40,INDEX($DM:$DM,$GR558+40),"")</f>
      </c>
      <c r="FD558">
        <f>IF($GS558&gt;=1,INDEX($DN:$DN,$GR558+1),"")</f>
      </c>
      <c r="FE558">
        <f>IF($GS558&gt;=2,INDEX($DN:$DN,$GR558+2),"")</f>
      </c>
      <c r="FF558">
        <f>IF($GS558&gt;=3,INDEX($DN:$DN,$GR558+3),"")</f>
      </c>
      <c r="FG558">
        <f>IF($GS558&gt;=4,INDEX($DN:$DN,$GR558+4),"")</f>
      </c>
      <c r="FH558">
        <f>IF($GS558&gt;=5,INDEX($DN:$DN,$GR558+5),"")</f>
      </c>
      <c r="FI558">
        <f>IF($GS558&gt;=6,INDEX($DN:$DN,$GR558+6),"")</f>
      </c>
      <c r="FJ558">
        <f>IF($GS558&gt;=7,INDEX($DN:$DN,$GR558+7),"")</f>
      </c>
      <c r="FK558">
        <f>IF($GS558&gt;=8,INDEX($DN:$DN,$GR558+8),"")</f>
      </c>
      <c r="FL558">
        <f>IF($GS558&gt;=9,INDEX($DN:$DN,$GR558+9),"")</f>
      </c>
      <c r="FM558">
        <f>IF($GS558&gt;=10,INDEX($DN:$DN,$GR558+10),"")</f>
      </c>
      <c r="FN558">
        <f>IF($GS558&gt;=11,INDEX($DN:$DN,$GR558+11),"")</f>
      </c>
      <c r="FO558">
        <f>IF($GS558&gt;=12,INDEX($DN:$DN,$GR558+12),"")</f>
      </c>
      <c r="FP558">
        <f>IF($GS558&gt;=13,INDEX($DN:$DN,$GR558+13),"")</f>
      </c>
      <c r="FQ558">
        <f>IF($GS558&gt;=14,INDEX($DN:$DN,$GR558+14),"")</f>
      </c>
      <c r="FR558">
        <f>IF($GS558&gt;=15,INDEX($DN:$DN,$GR558+15),"")</f>
      </c>
      <c r="FS558">
        <f>IF($GS558&gt;=16,INDEX($DN:$DN,$GR558+16),"")</f>
      </c>
      <c r="FT558">
        <f>IF($GS558&gt;=17,INDEX($DN:$DN,$GR558+17),"")</f>
      </c>
      <c r="FU558">
        <f>IF($GS558&gt;=18,INDEX($DN:$DN,$GR558+18),"")</f>
      </c>
      <c r="FV558">
        <f>IF($GS558&gt;=19,INDEX($DN:$DN,$GR558+19),"")</f>
      </c>
      <c r="FW558">
        <f>IF($GS558&gt;=20,INDEX($DN:$DN,$GR558+20),"")</f>
      </c>
      <c r="FX558">
        <f>IF($GS558&gt;=21,INDEX($DN:$DN,$GR558+21),"")</f>
      </c>
      <c r="FY558">
        <f>IF($GS558&gt;=22,INDEX($DN:$DN,$GR558+22),"")</f>
      </c>
      <c r="FZ558">
        <f>IF($GS558&gt;=23,INDEX($DN:$DN,$GR558+23),"")</f>
      </c>
      <c r="GA558">
        <f>IF($GS558&gt;=24,INDEX($DN:$DN,$GR558+24),"")</f>
      </c>
      <c r="GB558">
        <f>IF($GS558&gt;=25,INDEX($DN:$DN,$GR558+25),"")</f>
      </c>
      <c r="GC558">
        <f>IF($GS558&gt;=26,INDEX($DN:$DN,$GR558+26),"")</f>
      </c>
      <c r="GD558">
        <f>IF($GS558&gt;=27,INDEX($DN:$DN,$GR558+27),"")</f>
      </c>
      <c r="GE558">
        <f>IF($GS558&gt;=28,INDEX($DN:$DN,$GR558+28),"")</f>
      </c>
      <c r="GF558">
        <f>IF($GS558&gt;=29,INDEX($DN:$DN,$GR558+29),"")</f>
      </c>
      <c r="GG558">
        <f>IF($GS558&gt;=30,INDEX($DN:$DN,$GR558+30),"")</f>
      </c>
      <c r="GH558">
        <f>IF($GS558&gt;=31,INDEX($DN:$DN,$GR558+31),"")</f>
      </c>
      <c r="GI558">
        <f>IF($GS558&gt;=32,INDEX($DN:$DN,$GR558+32),"")</f>
      </c>
      <c r="GJ558">
        <f>IF($GS558&gt;=33,INDEX($DN:$DN,$GR558+33),"")</f>
      </c>
      <c r="GK558">
        <f>IF($GS558&gt;=34,INDEX($DN:$DN,$GR558+34),"")</f>
      </c>
      <c r="GL558">
        <f>IF($GS558&gt;=35,INDEX($DN:$DN,$GR558+35),"")</f>
      </c>
      <c r="GM558">
        <f>IF($GS558&gt;=36,INDEX($DN:$DN,$GR558+36),"")</f>
      </c>
      <c r="GN558">
        <f>IF($GS558&gt;=37,INDEX($DN:$DN,$GR558+37),"")</f>
      </c>
      <c r="GO558">
        <f>IF($GS558&gt;=38,INDEX($DN:$DN,$GR558+38),"")</f>
      </c>
      <c r="GP558">
        <f>IF($GS558&gt;=39,INDEX($DN:$DN,$GR558+39),"")</f>
      </c>
      <c r="GQ558">
        <f>IF($GS558&gt;=40,INDEX($DN:$DN,$GR558+40),"")</f>
      </c>
      <c r="GR558">
        <f>IFERROR(MATCH($DL558,$DM$2:$DM$148,0)+1,0)</f>
      </c>
      <c r="GS558">
        <f>IFERROR(INDEX($DO$2:$DO$148,MATCH($DL558,$DM$2:$DM$148,0)),0)</f>
      </c>
      <c r="GT558">
        <f>IFERROR(MATCH($Z558,$DP$558:$FC$558,0),0)</f>
      </c>
      <c r="GU558">
        <f>IF($GT558&gt;0,INDEX($FD$558:$GQ$558,$GT558),"")</f>
      </c>
      <c r="GX558">
        <f>IF($JG558&gt;=1,INDEX($GV:$GV,$JF558+1),"")</f>
      </c>
      <c r="GY558">
        <f>IF($JG558&gt;=2,INDEX($GV:$GV,$JF558+2),"")</f>
      </c>
      <c r="GZ558">
        <f>IF($JG558&gt;=3,INDEX($GV:$GV,$JF558+3),"")</f>
      </c>
      <c r="HA558">
        <f>IF($JG558&gt;=4,INDEX($GV:$GV,$JF558+4),"")</f>
      </c>
      <c r="HB558">
        <f>IF($JG558&gt;=5,INDEX($GV:$GV,$JF558+5),"")</f>
      </c>
      <c r="HC558">
        <f>IF($JG558&gt;=6,INDEX($GV:$GV,$JF558+6),"")</f>
      </c>
      <c r="HD558">
        <f>IF($JG558&gt;=7,INDEX($GV:$GV,$JF558+7),"")</f>
      </c>
      <c r="HE558">
        <f>IF($JG558&gt;=8,INDEX($GV:$GV,$JF558+8),"")</f>
      </c>
      <c r="HF558">
        <f>IF($JG558&gt;=9,INDEX($GV:$GV,$JF558+9),"")</f>
      </c>
      <c r="HG558">
        <f>IF($JG558&gt;=10,INDEX($GV:$GV,$JF558+10),"")</f>
      </c>
      <c r="HH558">
        <f>IF($JG558&gt;=11,INDEX($GV:$GV,$JF558+11),"")</f>
      </c>
      <c r="HI558">
        <f>IF($JG558&gt;=12,INDEX($GV:$GV,$JF558+12),"")</f>
      </c>
      <c r="HJ558">
        <f>IF($JG558&gt;=13,INDEX($GV:$GV,$JF558+13),"")</f>
      </c>
      <c r="HK558">
        <f>IF($JG558&gt;=14,INDEX($GV:$GV,$JF558+14),"")</f>
      </c>
      <c r="HL558">
        <f>IF($JG558&gt;=15,INDEX($GV:$GV,$JF558+15),"")</f>
      </c>
      <c r="HM558">
        <f>IF($JG558&gt;=16,INDEX($GV:$GV,$JF558+16),"")</f>
      </c>
      <c r="HN558">
        <f>IF($JG558&gt;=17,INDEX($GV:$GV,$JF558+17),"")</f>
      </c>
      <c r="HO558">
        <f>IF($JG558&gt;=18,INDEX($GV:$GV,$JF558+18),"")</f>
      </c>
      <c r="HP558">
        <f>IF($JG558&gt;=19,INDEX($GV:$GV,$JF558+19),"")</f>
      </c>
      <c r="HQ558">
        <f>IF($JG558&gt;=20,INDEX($GV:$GV,$JF558+20),"")</f>
      </c>
      <c r="HR558">
        <f>IF($JG558&gt;=21,INDEX($GV:$GV,$JF558+21),"")</f>
      </c>
      <c r="HS558">
        <f>IF($JG558&gt;=22,INDEX($GV:$GV,$JF558+22),"")</f>
      </c>
      <c r="HT558">
        <f>IF($JG558&gt;=23,INDEX($GV:$GV,$JF558+23),"")</f>
      </c>
      <c r="HU558">
        <f>IF($JG558&gt;=24,INDEX($GV:$GV,$JF558+24),"")</f>
      </c>
      <c r="HV558">
        <f>IF($JG558&gt;=25,INDEX($GV:$GV,$JF558+25),"")</f>
      </c>
      <c r="HW558">
        <f>IF($JG558&gt;=26,INDEX($GV:$GV,$JF558+26),"")</f>
      </c>
      <c r="HX558">
        <f>IF($JG558&gt;=27,INDEX($GV:$GV,$JF558+27),"")</f>
      </c>
      <c r="HY558">
        <f>IF($JG558&gt;=28,INDEX($GV:$GV,$JF558+28),"")</f>
      </c>
      <c r="HZ558">
        <f>IF($JG558&gt;=29,INDEX($GV:$GV,$JF558+29),"")</f>
      </c>
      <c r="IA558">
        <f>IF($JG558&gt;=30,INDEX($GV:$GV,$JF558+30),"")</f>
      </c>
      <c r="IB558">
        <f>IF($JG558&gt;=31,INDEX($GV:$GV,$JF558+31),"")</f>
      </c>
      <c r="IC558">
        <f>IF($JG558&gt;=32,INDEX($GV:$GV,$JF558+32),"")</f>
      </c>
      <c r="ID558">
        <f>IF($JG558&gt;=33,INDEX($GV:$GV,$JF558+33),"")</f>
      </c>
      <c r="IE558">
        <f>IF($JG558&gt;=34,INDEX($GV:$GV,$JF558+34),"")</f>
      </c>
      <c r="IF558">
        <f>IF($JG558&gt;=35,INDEX($GV:$GV,$JF558+35),"")</f>
      </c>
      <c r="IG558">
        <f>IF($JG558&gt;=36,INDEX($GV:$GV,$JF558+36),"")</f>
      </c>
      <c r="IH558">
        <f>IF($JG558&gt;=37,INDEX($GV:$GV,$JF558+37),"")</f>
      </c>
      <c r="II558">
        <f>IF($JG558&gt;=38,INDEX($GV:$GV,$JF558+38),"")</f>
      </c>
      <c r="IJ558">
        <f>IF($JG558&gt;=39,INDEX($GV:$GV,$JF558+39),"")</f>
      </c>
      <c r="IK558">
        <f>IF($JG558&gt;=40,INDEX($GV:$GV,$JF558+40),"")</f>
      </c>
      <c r="IL558">
        <f>IF($JG558&gt;=41,INDEX($GV:$GV,$JF558+41),"")</f>
      </c>
      <c r="IM558">
        <f>IF($JG558&gt;=42,INDEX($GV:$GV,$JF558+42),"")</f>
      </c>
      <c r="IN558">
        <f>IF($JG558&gt;=43,INDEX($GV:$GV,$JF558+43),"")</f>
      </c>
      <c r="IO558">
        <f>IF($JG558&gt;=44,INDEX($GV:$GV,$JF558+44),"")</f>
      </c>
      <c r="IP558">
        <f>IF($JG558&gt;=45,INDEX($GV:$GV,$JF558+45),"")</f>
      </c>
      <c r="IQ558">
        <f>IF($JG558&gt;=46,INDEX($GV:$GV,$JF558+46),"")</f>
      </c>
      <c r="IR558">
        <f>IF($JG558&gt;=47,INDEX($GV:$GV,$JF558+47),"")</f>
      </c>
      <c r="IS558">
        <f>IF($JG558&gt;=48,INDEX($GV:$GV,$JF558+48),"")</f>
      </c>
      <c r="IT558">
        <f>IF($JG558&gt;=49,INDEX($GV:$GV,$JF558+49),"")</f>
      </c>
      <c r="IU558">
        <f>IF($JG558&gt;=50,INDEX($GV:$GV,$JF558+50),"")</f>
      </c>
      <c r="IV558">
        <f>IF($JG558&gt;=51,INDEX($GV:$GV,$JF558+51),"")</f>
      </c>
      <c r="IW558">
        <f>IF($JG558&gt;=52,INDEX($GV:$GV,$JF558+52),"")</f>
      </c>
      <c r="IX558">
        <f>IF($JG558&gt;=53,INDEX($GV:$GV,$JF558+53),"")</f>
      </c>
      <c r="IY558">
        <f>IF($JG558&gt;=54,INDEX($GV:$GV,$JF558+54),"")</f>
      </c>
      <c r="IZ558">
        <f>IF($JG558&gt;=55,INDEX($GV:$GV,$JF558+55),"")</f>
      </c>
      <c r="JA558">
        <f>IF($JG558&gt;=56,INDEX($GV:$GV,$JF558+56),"")</f>
      </c>
      <c r="JB558">
        <f>IF($JG558&gt;=57,INDEX($GV:$GV,$JF558+57),"")</f>
      </c>
      <c r="JC558">
        <f>IF($JG558&gt;=58,INDEX($GV:$GV,$JF558+58),"")</f>
      </c>
      <c r="JD558">
        <f>IF($JG558&gt;=59,INDEX($GV:$GV,$JF558+59),"")</f>
      </c>
      <c r="JE558">
        <f>IF($JG558&gt;=60,INDEX($GV:$GV,$JF558+60),"")</f>
      </c>
      <c r="JF558">
        <f>IFERROR(MATCH($GU558,$GV$2:$GV$322,0)+1,0)</f>
      </c>
      <c r="JG558">
        <f>IFERROR(INDEX($GW$2:$GW$322,MATCH($GU558,$GV$2:$GV$322,0)),0)</f>
      </c>
      <c r="JH558" t="s">
        <v>44</v>
      </c>
      <c r="JI558" t="s">
        <v>44</v>
      </c>
    </row>
    <row r="559" spans="1:269" x14ac:dyDescent="0.25">
      <c r="R559">
        <f>IF(OR($U559="",$Q559=""),"",IFERROR($U559/$Q559,0))</f>
      </c>
      <c r="S559">
        <f>IF($U559="","",
SUM($T559,$V559,$AA559,$W559,$Y559)*
(1-IF($AB559="",0,VALUE($AB559)/100)))</f>
      </c>
      <c r="T559">
        <f>IF($U559="","",$U559)</f>
      </c>
      <c r="V559">
        <f>IF($U559="","",
IF($O559="","",
IF(ISNUMBER(SEARCH("exempt",LOWER($O559))),0,
$U559*(VALUE(SUBSTITUTE($O559,"%",""))/100))))</f>
      </c>
      <c r="AC559">
        <f>IFERROR(IF(FIND(" - ",$K559)&gt;0,MID($K559,FIND(" - ",$K559)+3,LEN($K559)),""),"")</f>
      </c>
      <c r="AL559" t="s">
        <v>1464</v>
      </c>
      <c r="AT559">
        <f>IFERROR(LEFT($K559,FIND(" - ",$K559)-1),$K559)</f>
      </c>
      <c r="AW559">
        <f>IF($CL559&gt;=1,INDEX($AU:$AU,$CK559+1),"")</f>
      </c>
      <c r="AX559">
        <f>IF($CL559&gt;=2,INDEX($AU:$AU,$CK559+2),"")</f>
      </c>
      <c r="AY559">
        <f>IF($CL559&gt;=3,INDEX($AU:$AU,$CK559+3),"")</f>
      </c>
      <c r="AZ559">
        <f>IF($CL559&gt;=4,INDEX($AU:$AU,$CK559+4),"")</f>
      </c>
      <c r="BA559">
        <f>IF($CL559&gt;=5,INDEX($AU:$AU,$CK559+5),"")</f>
      </c>
      <c r="BB559">
        <f>IF($CL559&gt;=6,INDEX($AU:$AU,$CK559+6),"")</f>
      </c>
      <c r="BC559">
        <f>IF($CL559&gt;=7,INDEX($AU:$AU,$CK559+7),"")</f>
      </c>
      <c r="BD559">
        <f>IF($CL559&gt;=8,INDEX($AU:$AU,$CK559+8),"")</f>
      </c>
      <c r="BE559">
        <f>IF($CL559&gt;=9,INDEX($AU:$AU,$CK559+9),"")</f>
      </c>
      <c r="BF559">
        <f>IF($CL559&gt;=10,INDEX($AU:$AU,$CK559+10),"")</f>
      </c>
      <c r="BG559">
        <f>IF($CL559&gt;=11,INDEX($AU:$AU,$CK559+11),"")</f>
      </c>
      <c r="BH559">
        <f>IF($CL559&gt;=12,INDEX($AU:$AU,$CK559+12),"")</f>
      </c>
      <c r="BI559">
        <f>IF($CL559&gt;=13,INDEX($AU:$AU,$CK559+13),"")</f>
      </c>
      <c r="BJ559">
        <f>IF($CL559&gt;=14,INDEX($AU:$AU,$CK559+14),"")</f>
      </c>
      <c r="BK559">
        <f>IF($CL559&gt;=15,INDEX($AU:$AU,$CK559+15),"")</f>
      </c>
      <c r="BL559">
        <f>IF($CL559&gt;=16,INDEX($AU:$AU,$CK559+16),"")</f>
      </c>
      <c r="BM559">
        <f>IF($CL559&gt;=17,INDEX($AU:$AU,$CK559+17),"")</f>
      </c>
      <c r="BN559">
        <f>IF($CL559&gt;=18,INDEX($AU:$AU,$CK559+18),"")</f>
      </c>
      <c r="BO559">
        <f>IF($CL559&gt;=19,INDEX($AU:$AU,$CK559+19),"")</f>
      </c>
      <c r="BP559">
        <f>IF($CL559&gt;=20,INDEX($AU:$AU,$CK559+20),"")</f>
      </c>
      <c r="BQ559">
        <f>IF($CL559&gt;=21,INDEX($AU:$AU,$CK559+21),"")</f>
      </c>
      <c r="BR559">
        <f>IF($CL559&gt;=22,INDEX($AU:$AU,$CK559+22),"")</f>
      </c>
      <c r="BS559">
        <f>IF($CL559&gt;=23,INDEX($AU:$AU,$CK559+23),"")</f>
      </c>
      <c r="BT559">
        <f>IF($CL559&gt;=24,INDEX($AU:$AU,$CK559+24),"")</f>
      </c>
      <c r="BU559">
        <f>IF($CL559&gt;=25,INDEX($AU:$AU,$CK559+25),"")</f>
      </c>
      <c r="BV559">
        <f>IF($CL559&gt;=26,INDEX($AU:$AU,$CK559+26),"")</f>
      </c>
      <c r="BW559">
        <f>IF($CL559&gt;=27,INDEX($AU:$AU,$CK559+27),"")</f>
      </c>
      <c r="BX559">
        <f>IF($CL559&gt;=28,INDEX($AU:$AU,$CK559+28),"")</f>
      </c>
      <c r="BY559">
        <f>IF($CL559&gt;=29,INDEX($AU:$AU,$CK559+29),"")</f>
      </c>
      <c r="BZ559">
        <f>IF($CL559&gt;=30,INDEX($AU:$AU,$CK559+30),"")</f>
      </c>
      <c r="CA559">
        <f>IF($CL559&gt;=31,INDEX($AU:$AU,$CK559+31),"")</f>
      </c>
      <c r="CB559">
        <f>IF($CL559&gt;=32,INDEX($AU:$AU,$CK559+32),"")</f>
      </c>
      <c r="CC559">
        <f>IF($CL559&gt;=33,INDEX($AU:$AU,$CK559+33),"")</f>
      </c>
      <c r="CD559">
        <f>IF($CL559&gt;=34,INDEX($AU:$AU,$CK559+34),"")</f>
      </c>
      <c r="CE559">
        <f>IF($CL559&gt;=35,INDEX($AU:$AU,$CK559+35),"")</f>
      </c>
      <c r="CF559">
        <f>IF($CL559&gt;=36,INDEX($AU:$AU,$CK559+36),"")</f>
      </c>
      <c r="CG559">
        <f>IF($CL559&gt;=37,INDEX($AU:$AU,$CK559+37),"")</f>
      </c>
      <c r="CH559">
        <f>IF($CL559&gt;=38,INDEX($AU:$AU,$CK559+38),"")</f>
      </c>
      <c r="CI559">
        <f>IF($CL559&gt;=39,INDEX($AU:$AU,$CK559+39),"")</f>
      </c>
      <c r="CJ559">
        <f>IF($CL559&gt;=40,INDEX($AU:$AU,$CK559+40),"")</f>
      </c>
      <c r="CK559">
        <f>IFERROR(MATCH($AT559,$AU$2:$AU$133,0)+1,0)</f>
      </c>
      <c r="CL559">
        <f>IFERROR(INDEX($AV$2:$AV$133,MATCH($AT559,$AU$2:$AU$133,0)),0)</f>
      </c>
      <c r="CM559">
        <f>IFERROR(LEFT($L559,FIND(" - ",$L559)-1),$L559)</f>
      </c>
      <c r="CN559" t="s">
        <v>1465</v>
      </c>
      <c r="CO559">
        <v>1</v>
      </c>
      <c r="CP559">
        <f>IF($DK559&gt;=1,INDEX($CN:$CN,$DJ559+1),"")</f>
      </c>
      <c r="CQ559">
        <f>IF($DK559&gt;=2,INDEX($CN:$CN,$DJ559+2),"")</f>
      </c>
      <c r="CR559">
        <f>IF($DK559&gt;=3,INDEX($CN:$CN,$DJ559+3),"")</f>
      </c>
      <c r="CS559">
        <f>IF($DK559&gt;=4,INDEX($CN:$CN,$DJ559+4),"")</f>
      </c>
      <c r="CT559">
        <f>IF($DK559&gt;=5,INDEX($CN:$CN,$DJ559+5),"")</f>
      </c>
      <c r="CU559">
        <f>IF($DK559&gt;=6,INDEX($CN:$CN,$DJ559+6),"")</f>
      </c>
      <c r="CV559">
        <f>IF($DK559&gt;=7,INDEX($CN:$CN,$DJ559+7),"")</f>
      </c>
      <c r="CW559">
        <f>IF($DK559&gt;=8,INDEX($CN:$CN,$DJ559+8),"")</f>
      </c>
      <c r="CX559">
        <f>IF($DK559&gt;=9,INDEX($CN:$CN,$DJ559+9),"")</f>
      </c>
      <c r="CY559">
        <f>IF($DK559&gt;=10,INDEX($CN:$CN,$DJ559+10),"")</f>
      </c>
      <c r="CZ559">
        <f>IF($DK559&gt;=11,INDEX($CN:$CN,$DJ559+11),"")</f>
      </c>
      <c r="DA559">
        <f>IF($DK559&gt;=12,INDEX($CN:$CN,$DJ559+12),"")</f>
      </c>
      <c r="DB559">
        <f>IF($DK559&gt;=13,INDEX($CN:$CN,$DJ559+13),"")</f>
      </c>
      <c r="DC559">
        <f>IF($DK559&gt;=14,INDEX($CN:$CN,$DJ559+14),"")</f>
      </c>
      <c r="DD559">
        <f>IF($DK559&gt;=15,INDEX($CN:$CN,$DJ559+15),"")</f>
      </c>
      <c r="DE559">
        <f>IF($DK559&gt;=16,INDEX($CN:$CN,$DJ559+16),"")</f>
      </c>
      <c r="DF559">
        <f>IF($DK559&gt;=17,INDEX($CN:$CN,$DJ559+17),"")</f>
      </c>
      <c r="DG559">
        <f>IF($DK559&gt;=18,INDEX($CN:$CN,$DJ559+18),"")</f>
      </c>
      <c r="DH559">
        <f>IF($DK559&gt;=19,INDEX($CN:$CN,$DJ559+19),"")</f>
      </c>
      <c r="DI559">
        <f>IF($DK559&gt;=20,INDEX($CN:$CN,$DJ559+20),"")</f>
      </c>
      <c r="DJ559">
        <f>IFERROR(MATCH($CM559,$CN$2:$CN$1089,0)+1,0)</f>
      </c>
      <c r="DK559">
        <f>IFERROR(INDEX($CO$2:$CO$1089,MATCH($CM559,$CN$2:$CN$1089,0)),0)</f>
      </c>
      <c r="DL559">
        <f>IFERROR(INDEX($AS:$AS,MATCH($O559,$AR:$AR,0))&amp;"","")</f>
      </c>
      <c r="DP559">
        <f>IF($GS559&gt;=1,INDEX($DM:$DM,$GR559+1),"")</f>
      </c>
      <c r="DQ559">
        <f>IF($GS559&gt;=2,INDEX($DM:$DM,$GR559+2),"")</f>
      </c>
      <c r="DR559">
        <f>IF($GS559&gt;=3,INDEX($DM:$DM,$GR559+3),"")</f>
      </c>
      <c r="DS559">
        <f>IF($GS559&gt;=4,INDEX($DM:$DM,$GR559+4),"")</f>
      </c>
      <c r="DT559">
        <f>IF($GS559&gt;=5,INDEX($DM:$DM,$GR559+5),"")</f>
      </c>
      <c r="DU559">
        <f>IF($GS559&gt;=6,INDEX($DM:$DM,$GR559+6),"")</f>
      </c>
      <c r="DV559">
        <f>IF($GS559&gt;=7,INDEX($DM:$DM,$GR559+7),"")</f>
      </c>
      <c r="DW559">
        <f>IF($GS559&gt;=8,INDEX($DM:$DM,$GR559+8),"")</f>
      </c>
      <c r="DX559">
        <f>IF($GS559&gt;=9,INDEX($DM:$DM,$GR559+9),"")</f>
      </c>
      <c r="DY559">
        <f>IF($GS559&gt;=10,INDEX($DM:$DM,$GR559+10),"")</f>
      </c>
      <c r="DZ559">
        <f>IF($GS559&gt;=11,INDEX($DM:$DM,$GR559+11),"")</f>
      </c>
      <c r="EA559">
        <f>IF($GS559&gt;=12,INDEX($DM:$DM,$GR559+12),"")</f>
      </c>
      <c r="EB559">
        <f>IF($GS559&gt;=13,INDEX($DM:$DM,$GR559+13),"")</f>
      </c>
      <c r="EC559">
        <f>IF($GS559&gt;=14,INDEX($DM:$DM,$GR559+14),"")</f>
      </c>
      <c r="ED559">
        <f>IF($GS559&gt;=15,INDEX($DM:$DM,$GR559+15),"")</f>
      </c>
      <c r="EE559">
        <f>IF($GS559&gt;=16,INDEX($DM:$DM,$GR559+16),"")</f>
      </c>
      <c r="EF559">
        <f>IF($GS559&gt;=17,INDEX($DM:$DM,$GR559+17),"")</f>
      </c>
      <c r="EG559">
        <f>IF($GS559&gt;=18,INDEX($DM:$DM,$GR559+18),"")</f>
      </c>
      <c r="EH559">
        <f>IF($GS559&gt;=19,INDEX($DM:$DM,$GR559+19),"")</f>
      </c>
      <c r="EI559">
        <f>IF($GS559&gt;=20,INDEX($DM:$DM,$GR559+20),"")</f>
      </c>
      <c r="EJ559">
        <f>IF($GS559&gt;=21,INDEX($DM:$DM,$GR559+21),"")</f>
      </c>
      <c r="EK559">
        <f>IF($GS559&gt;=22,INDEX($DM:$DM,$GR559+22),"")</f>
      </c>
      <c r="EL559">
        <f>IF($GS559&gt;=23,INDEX($DM:$DM,$GR559+23),"")</f>
      </c>
      <c r="EM559">
        <f>IF($GS559&gt;=24,INDEX($DM:$DM,$GR559+24),"")</f>
      </c>
      <c r="EN559">
        <f>IF($GS559&gt;=25,INDEX($DM:$DM,$GR559+25),"")</f>
      </c>
      <c r="EO559">
        <f>IF($GS559&gt;=26,INDEX($DM:$DM,$GR559+26),"")</f>
      </c>
      <c r="EP559">
        <f>IF($GS559&gt;=27,INDEX($DM:$DM,$GR559+27),"")</f>
      </c>
      <c r="EQ559">
        <f>IF($GS559&gt;=28,INDEX($DM:$DM,$GR559+28),"")</f>
      </c>
      <c r="ER559">
        <f>IF($GS559&gt;=29,INDEX($DM:$DM,$GR559+29),"")</f>
      </c>
      <c r="ES559">
        <f>IF($GS559&gt;=30,INDEX($DM:$DM,$GR559+30),"")</f>
      </c>
      <c r="ET559">
        <f>IF($GS559&gt;=31,INDEX($DM:$DM,$GR559+31),"")</f>
      </c>
      <c r="EU559">
        <f>IF($GS559&gt;=32,INDEX($DM:$DM,$GR559+32),"")</f>
      </c>
      <c r="EV559">
        <f>IF($GS559&gt;=33,INDEX($DM:$DM,$GR559+33),"")</f>
      </c>
      <c r="EW559">
        <f>IF($GS559&gt;=34,INDEX($DM:$DM,$GR559+34),"")</f>
      </c>
      <c r="EX559">
        <f>IF($GS559&gt;=35,INDEX($DM:$DM,$GR559+35),"")</f>
      </c>
      <c r="EY559">
        <f>IF($GS559&gt;=36,INDEX($DM:$DM,$GR559+36),"")</f>
      </c>
      <c r="EZ559">
        <f>IF($GS559&gt;=37,INDEX($DM:$DM,$GR559+37),"")</f>
      </c>
      <c r="FA559">
        <f>IF($GS559&gt;=38,INDEX($DM:$DM,$GR559+38),"")</f>
      </c>
      <c r="FB559">
        <f>IF($GS559&gt;=39,INDEX($DM:$DM,$GR559+39),"")</f>
      </c>
      <c r="FC559">
        <f>IF($GS559&gt;=40,INDEX($DM:$DM,$GR559+40),"")</f>
      </c>
      <c r="FD559">
        <f>IF($GS559&gt;=1,INDEX($DN:$DN,$GR559+1),"")</f>
      </c>
      <c r="FE559">
        <f>IF($GS559&gt;=2,INDEX($DN:$DN,$GR559+2),"")</f>
      </c>
      <c r="FF559">
        <f>IF($GS559&gt;=3,INDEX($DN:$DN,$GR559+3),"")</f>
      </c>
      <c r="FG559">
        <f>IF($GS559&gt;=4,INDEX($DN:$DN,$GR559+4),"")</f>
      </c>
      <c r="FH559">
        <f>IF($GS559&gt;=5,INDEX($DN:$DN,$GR559+5),"")</f>
      </c>
      <c r="FI559">
        <f>IF($GS559&gt;=6,INDEX($DN:$DN,$GR559+6),"")</f>
      </c>
      <c r="FJ559">
        <f>IF($GS559&gt;=7,INDEX($DN:$DN,$GR559+7),"")</f>
      </c>
      <c r="FK559">
        <f>IF($GS559&gt;=8,INDEX($DN:$DN,$GR559+8),"")</f>
      </c>
      <c r="FL559">
        <f>IF($GS559&gt;=9,INDEX($DN:$DN,$GR559+9),"")</f>
      </c>
      <c r="FM559">
        <f>IF($GS559&gt;=10,INDEX($DN:$DN,$GR559+10),"")</f>
      </c>
      <c r="FN559">
        <f>IF($GS559&gt;=11,INDEX($DN:$DN,$GR559+11),"")</f>
      </c>
      <c r="FO559">
        <f>IF($GS559&gt;=12,INDEX($DN:$DN,$GR559+12),"")</f>
      </c>
      <c r="FP559">
        <f>IF($GS559&gt;=13,INDEX($DN:$DN,$GR559+13),"")</f>
      </c>
      <c r="FQ559">
        <f>IF($GS559&gt;=14,INDEX($DN:$DN,$GR559+14),"")</f>
      </c>
      <c r="FR559">
        <f>IF($GS559&gt;=15,INDEX($DN:$DN,$GR559+15),"")</f>
      </c>
      <c r="FS559">
        <f>IF($GS559&gt;=16,INDEX($DN:$DN,$GR559+16),"")</f>
      </c>
      <c r="FT559">
        <f>IF($GS559&gt;=17,INDEX($DN:$DN,$GR559+17),"")</f>
      </c>
      <c r="FU559">
        <f>IF($GS559&gt;=18,INDEX($DN:$DN,$GR559+18),"")</f>
      </c>
      <c r="FV559">
        <f>IF($GS559&gt;=19,INDEX($DN:$DN,$GR559+19),"")</f>
      </c>
      <c r="FW559">
        <f>IF($GS559&gt;=20,INDEX($DN:$DN,$GR559+20),"")</f>
      </c>
      <c r="FX559">
        <f>IF($GS559&gt;=21,INDEX($DN:$DN,$GR559+21),"")</f>
      </c>
      <c r="FY559">
        <f>IF($GS559&gt;=22,INDEX($DN:$DN,$GR559+22),"")</f>
      </c>
      <c r="FZ559">
        <f>IF($GS559&gt;=23,INDEX($DN:$DN,$GR559+23),"")</f>
      </c>
      <c r="GA559">
        <f>IF($GS559&gt;=24,INDEX($DN:$DN,$GR559+24),"")</f>
      </c>
      <c r="GB559">
        <f>IF($GS559&gt;=25,INDEX($DN:$DN,$GR559+25),"")</f>
      </c>
      <c r="GC559">
        <f>IF($GS559&gt;=26,INDEX($DN:$DN,$GR559+26),"")</f>
      </c>
      <c r="GD559">
        <f>IF($GS559&gt;=27,INDEX($DN:$DN,$GR559+27),"")</f>
      </c>
      <c r="GE559">
        <f>IF($GS559&gt;=28,INDEX($DN:$DN,$GR559+28),"")</f>
      </c>
      <c r="GF559">
        <f>IF($GS559&gt;=29,INDEX($DN:$DN,$GR559+29),"")</f>
      </c>
      <c r="GG559">
        <f>IF($GS559&gt;=30,INDEX($DN:$DN,$GR559+30),"")</f>
      </c>
      <c r="GH559">
        <f>IF($GS559&gt;=31,INDEX($DN:$DN,$GR559+31),"")</f>
      </c>
      <c r="GI559">
        <f>IF($GS559&gt;=32,INDEX($DN:$DN,$GR559+32),"")</f>
      </c>
      <c r="GJ559">
        <f>IF($GS559&gt;=33,INDEX($DN:$DN,$GR559+33),"")</f>
      </c>
      <c r="GK559">
        <f>IF($GS559&gt;=34,INDEX($DN:$DN,$GR559+34),"")</f>
      </c>
      <c r="GL559">
        <f>IF($GS559&gt;=35,INDEX($DN:$DN,$GR559+35),"")</f>
      </c>
      <c r="GM559">
        <f>IF($GS559&gt;=36,INDEX($DN:$DN,$GR559+36),"")</f>
      </c>
      <c r="GN559">
        <f>IF($GS559&gt;=37,INDEX($DN:$DN,$GR559+37),"")</f>
      </c>
      <c r="GO559">
        <f>IF($GS559&gt;=38,INDEX($DN:$DN,$GR559+38),"")</f>
      </c>
      <c r="GP559">
        <f>IF($GS559&gt;=39,INDEX($DN:$DN,$GR559+39),"")</f>
      </c>
      <c r="GQ559">
        <f>IF($GS559&gt;=40,INDEX($DN:$DN,$GR559+40),"")</f>
      </c>
      <c r="GR559">
        <f>IFERROR(MATCH($DL559,$DM$2:$DM$148,0)+1,0)</f>
      </c>
      <c r="GS559">
        <f>IFERROR(INDEX($DO$2:$DO$148,MATCH($DL559,$DM$2:$DM$148,0)),0)</f>
      </c>
      <c r="GT559">
        <f>IFERROR(MATCH($Z559,$DP$559:$FC$559,0),0)</f>
      </c>
      <c r="GU559">
        <f>IF($GT559&gt;0,INDEX($FD$559:$GQ$559,$GT559),"")</f>
      </c>
      <c r="GX559">
        <f>IF($JG559&gt;=1,INDEX($GV:$GV,$JF559+1),"")</f>
      </c>
      <c r="GY559">
        <f>IF($JG559&gt;=2,INDEX($GV:$GV,$JF559+2),"")</f>
      </c>
      <c r="GZ559">
        <f>IF($JG559&gt;=3,INDEX($GV:$GV,$JF559+3),"")</f>
      </c>
      <c r="HA559">
        <f>IF($JG559&gt;=4,INDEX($GV:$GV,$JF559+4),"")</f>
      </c>
      <c r="HB559">
        <f>IF($JG559&gt;=5,INDEX($GV:$GV,$JF559+5),"")</f>
      </c>
      <c r="HC559">
        <f>IF($JG559&gt;=6,INDEX($GV:$GV,$JF559+6),"")</f>
      </c>
      <c r="HD559">
        <f>IF($JG559&gt;=7,INDEX($GV:$GV,$JF559+7),"")</f>
      </c>
      <c r="HE559">
        <f>IF($JG559&gt;=8,INDEX($GV:$GV,$JF559+8),"")</f>
      </c>
      <c r="HF559">
        <f>IF($JG559&gt;=9,INDEX($GV:$GV,$JF559+9),"")</f>
      </c>
      <c r="HG559">
        <f>IF($JG559&gt;=10,INDEX($GV:$GV,$JF559+10),"")</f>
      </c>
      <c r="HH559">
        <f>IF($JG559&gt;=11,INDEX($GV:$GV,$JF559+11),"")</f>
      </c>
      <c r="HI559">
        <f>IF($JG559&gt;=12,INDEX($GV:$GV,$JF559+12),"")</f>
      </c>
      <c r="HJ559">
        <f>IF($JG559&gt;=13,INDEX($GV:$GV,$JF559+13),"")</f>
      </c>
      <c r="HK559">
        <f>IF($JG559&gt;=14,INDEX($GV:$GV,$JF559+14),"")</f>
      </c>
      <c r="HL559">
        <f>IF($JG559&gt;=15,INDEX($GV:$GV,$JF559+15),"")</f>
      </c>
      <c r="HM559">
        <f>IF($JG559&gt;=16,INDEX($GV:$GV,$JF559+16),"")</f>
      </c>
      <c r="HN559">
        <f>IF($JG559&gt;=17,INDEX($GV:$GV,$JF559+17),"")</f>
      </c>
      <c r="HO559">
        <f>IF($JG559&gt;=18,INDEX($GV:$GV,$JF559+18),"")</f>
      </c>
      <c r="HP559">
        <f>IF($JG559&gt;=19,INDEX($GV:$GV,$JF559+19),"")</f>
      </c>
      <c r="HQ559">
        <f>IF($JG559&gt;=20,INDEX($GV:$GV,$JF559+20),"")</f>
      </c>
      <c r="HR559">
        <f>IF($JG559&gt;=21,INDEX($GV:$GV,$JF559+21),"")</f>
      </c>
      <c r="HS559">
        <f>IF($JG559&gt;=22,INDEX($GV:$GV,$JF559+22),"")</f>
      </c>
      <c r="HT559">
        <f>IF($JG559&gt;=23,INDEX($GV:$GV,$JF559+23),"")</f>
      </c>
      <c r="HU559">
        <f>IF($JG559&gt;=24,INDEX($GV:$GV,$JF559+24),"")</f>
      </c>
      <c r="HV559">
        <f>IF($JG559&gt;=25,INDEX($GV:$GV,$JF559+25),"")</f>
      </c>
      <c r="HW559">
        <f>IF($JG559&gt;=26,INDEX($GV:$GV,$JF559+26),"")</f>
      </c>
      <c r="HX559">
        <f>IF($JG559&gt;=27,INDEX($GV:$GV,$JF559+27),"")</f>
      </c>
      <c r="HY559">
        <f>IF($JG559&gt;=28,INDEX($GV:$GV,$JF559+28),"")</f>
      </c>
      <c r="HZ559">
        <f>IF($JG559&gt;=29,INDEX($GV:$GV,$JF559+29),"")</f>
      </c>
      <c r="IA559">
        <f>IF($JG559&gt;=30,INDEX($GV:$GV,$JF559+30),"")</f>
      </c>
      <c r="IB559">
        <f>IF($JG559&gt;=31,INDEX($GV:$GV,$JF559+31),"")</f>
      </c>
      <c r="IC559">
        <f>IF($JG559&gt;=32,INDEX($GV:$GV,$JF559+32),"")</f>
      </c>
      <c r="ID559">
        <f>IF($JG559&gt;=33,INDEX($GV:$GV,$JF559+33),"")</f>
      </c>
      <c r="IE559">
        <f>IF($JG559&gt;=34,INDEX($GV:$GV,$JF559+34),"")</f>
      </c>
      <c r="IF559">
        <f>IF($JG559&gt;=35,INDEX($GV:$GV,$JF559+35),"")</f>
      </c>
      <c r="IG559">
        <f>IF($JG559&gt;=36,INDEX($GV:$GV,$JF559+36),"")</f>
      </c>
      <c r="IH559">
        <f>IF($JG559&gt;=37,INDEX($GV:$GV,$JF559+37),"")</f>
      </c>
      <c r="II559">
        <f>IF($JG559&gt;=38,INDEX($GV:$GV,$JF559+38),"")</f>
      </c>
      <c r="IJ559">
        <f>IF($JG559&gt;=39,INDEX($GV:$GV,$JF559+39),"")</f>
      </c>
      <c r="IK559">
        <f>IF($JG559&gt;=40,INDEX($GV:$GV,$JF559+40),"")</f>
      </c>
      <c r="IL559">
        <f>IF($JG559&gt;=41,INDEX($GV:$GV,$JF559+41),"")</f>
      </c>
      <c r="IM559">
        <f>IF($JG559&gt;=42,INDEX($GV:$GV,$JF559+42),"")</f>
      </c>
      <c r="IN559">
        <f>IF($JG559&gt;=43,INDEX($GV:$GV,$JF559+43),"")</f>
      </c>
      <c r="IO559">
        <f>IF($JG559&gt;=44,INDEX($GV:$GV,$JF559+44),"")</f>
      </c>
      <c r="IP559">
        <f>IF($JG559&gt;=45,INDEX($GV:$GV,$JF559+45),"")</f>
      </c>
      <c r="IQ559">
        <f>IF($JG559&gt;=46,INDEX($GV:$GV,$JF559+46),"")</f>
      </c>
      <c r="IR559">
        <f>IF($JG559&gt;=47,INDEX($GV:$GV,$JF559+47),"")</f>
      </c>
      <c r="IS559">
        <f>IF($JG559&gt;=48,INDEX($GV:$GV,$JF559+48),"")</f>
      </c>
      <c r="IT559">
        <f>IF($JG559&gt;=49,INDEX($GV:$GV,$JF559+49),"")</f>
      </c>
      <c r="IU559">
        <f>IF($JG559&gt;=50,INDEX($GV:$GV,$JF559+50),"")</f>
      </c>
      <c r="IV559">
        <f>IF($JG559&gt;=51,INDEX($GV:$GV,$JF559+51),"")</f>
      </c>
      <c r="IW559">
        <f>IF($JG559&gt;=52,INDEX($GV:$GV,$JF559+52),"")</f>
      </c>
      <c r="IX559">
        <f>IF($JG559&gt;=53,INDEX($GV:$GV,$JF559+53),"")</f>
      </c>
      <c r="IY559">
        <f>IF($JG559&gt;=54,INDEX($GV:$GV,$JF559+54),"")</f>
      </c>
      <c r="IZ559">
        <f>IF($JG559&gt;=55,INDEX($GV:$GV,$JF559+55),"")</f>
      </c>
      <c r="JA559">
        <f>IF($JG559&gt;=56,INDEX($GV:$GV,$JF559+56),"")</f>
      </c>
      <c r="JB559">
        <f>IF($JG559&gt;=57,INDEX($GV:$GV,$JF559+57),"")</f>
      </c>
      <c r="JC559">
        <f>IF($JG559&gt;=58,INDEX($GV:$GV,$JF559+58),"")</f>
      </c>
      <c r="JD559">
        <f>IF($JG559&gt;=59,INDEX($GV:$GV,$JF559+59),"")</f>
      </c>
      <c r="JE559">
        <f>IF($JG559&gt;=60,INDEX($GV:$GV,$JF559+60),"")</f>
      </c>
      <c r="JF559">
        <f>IFERROR(MATCH($GU559,$GV$2:$GV$322,0)+1,0)</f>
      </c>
      <c r="JG559">
        <f>IFERROR(INDEX($GW$2:$GW$322,MATCH($GU559,$GV$2:$GV$322,0)),0)</f>
      </c>
      <c r="JH559" t="s">
        <v>44</v>
      </c>
      <c r="JI559" t="s">
        <v>44</v>
      </c>
    </row>
    <row r="560" spans="1:269" x14ac:dyDescent="0.25">
      <c r="R560">
        <f>IF(OR($U560="",$Q560=""),"",IFERROR($U560/$Q560,0))</f>
      </c>
      <c r="S560">
        <f>IF($U560="","",
SUM($T560,$V560,$AA560,$W560,$Y560)*
(1-IF($AB560="",0,VALUE($AB560)/100)))</f>
      </c>
      <c r="T560">
        <f>IF($U560="","",$U560)</f>
      </c>
      <c r="V560">
        <f>IF($U560="","",
IF($O560="","",
IF(ISNUMBER(SEARCH("exempt",LOWER($O560))),0,
$U560*(VALUE(SUBSTITUTE($O560,"%",""))/100))))</f>
      </c>
      <c r="AC560">
        <f>IFERROR(IF(FIND(" - ",$K560)&gt;0,MID($K560,FIND(" - ",$K560)+3,LEN($K560)),""),"")</f>
      </c>
      <c r="AL560" t="s">
        <v>1466</v>
      </c>
      <c r="AT560">
        <f>IFERROR(LEFT($K560,FIND(" - ",$K560)-1),$K560)</f>
      </c>
      <c r="AW560">
        <f>IF($CL560&gt;=1,INDEX($AU:$AU,$CK560+1),"")</f>
      </c>
      <c r="AX560">
        <f>IF($CL560&gt;=2,INDEX($AU:$AU,$CK560+2),"")</f>
      </c>
      <c r="AY560">
        <f>IF($CL560&gt;=3,INDEX($AU:$AU,$CK560+3),"")</f>
      </c>
      <c r="AZ560">
        <f>IF($CL560&gt;=4,INDEX($AU:$AU,$CK560+4),"")</f>
      </c>
      <c r="BA560">
        <f>IF($CL560&gt;=5,INDEX($AU:$AU,$CK560+5),"")</f>
      </c>
      <c r="BB560">
        <f>IF($CL560&gt;=6,INDEX($AU:$AU,$CK560+6),"")</f>
      </c>
      <c r="BC560">
        <f>IF($CL560&gt;=7,INDEX($AU:$AU,$CK560+7),"")</f>
      </c>
      <c r="BD560">
        <f>IF($CL560&gt;=8,INDEX($AU:$AU,$CK560+8),"")</f>
      </c>
      <c r="BE560">
        <f>IF($CL560&gt;=9,INDEX($AU:$AU,$CK560+9),"")</f>
      </c>
      <c r="BF560">
        <f>IF($CL560&gt;=10,INDEX($AU:$AU,$CK560+10),"")</f>
      </c>
      <c r="BG560">
        <f>IF($CL560&gt;=11,INDEX($AU:$AU,$CK560+11),"")</f>
      </c>
      <c r="BH560">
        <f>IF($CL560&gt;=12,INDEX($AU:$AU,$CK560+12),"")</f>
      </c>
      <c r="BI560">
        <f>IF($CL560&gt;=13,INDEX($AU:$AU,$CK560+13),"")</f>
      </c>
      <c r="BJ560">
        <f>IF($CL560&gt;=14,INDEX($AU:$AU,$CK560+14),"")</f>
      </c>
      <c r="BK560">
        <f>IF($CL560&gt;=15,INDEX($AU:$AU,$CK560+15),"")</f>
      </c>
      <c r="BL560">
        <f>IF($CL560&gt;=16,INDEX($AU:$AU,$CK560+16),"")</f>
      </c>
      <c r="BM560">
        <f>IF($CL560&gt;=17,INDEX($AU:$AU,$CK560+17),"")</f>
      </c>
      <c r="BN560">
        <f>IF($CL560&gt;=18,INDEX($AU:$AU,$CK560+18),"")</f>
      </c>
      <c r="BO560">
        <f>IF($CL560&gt;=19,INDEX($AU:$AU,$CK560+19),"")</f>
      </c>
      <c r="BP560">
        <f>IF($CL560&gt;=20,INDEX($AU:$AU,$CK560+20),"")</f>
      </c>
      <c r="BQ560">
        <f>IF($CL560&gt;=21,INDEX($AU:$AU,$CK560+21),"")</f>
      </c>
      <c r="BR560">
        <f>IF($CL560&gt;=22,INDEX($AU:$AU,$CK560+22),"")</f>
      </c>
      <c r="BS560">
        <f>IF($CL560&gt;=23,INDEX($AU:$AU,$CK560+23),"")</f>
      </c>
      <c r="BT560">
        <f>IF($CL560&gt;=24,INDEX($AU:$AU,$CK560+24),"")</f>
      </c>
      <c r="BU560">
        <f>IF($CL560&gt;=25,INDEX($AU:$AU,$CK560+25),"")</f>
      </c>
      <c r="BV560">
        <f>IF($CL560&gt;=26,INDEX($AU:$AU,$CK560+26),"")</f>
      </c>
      <c r="BW560">
        <f>IF($CL560&gt;=27,INDEX($AU:$AU,$CK560+27),"")</f>
      </c>
      <c r="BX560">
        <f>IF($CL560&gt;=28,INDEX($AU:$AU,$CK560+28),"")</f>
      </c>
      <c r="BY560">
        <f>IF($CL560&gt;=29,INDEX($AU:$AU,$CK560+29),"")</f>
      </c>
      <c r="BZ560">
        <f>IF($CL560&gt;=30,INDEX($AU:$AU,$CK560+30),"")</f>
      </c>
      <c r="CA560">
        <f>IF($CL560&gt;=31,INDEX($AU:$AU,$CK560+31),"")</f>
      </c>
      <c r="CB560">
        <f>IF($CL560&gt;=32,INDEX($AU:$AU,$CK560+32),"")</f>
      </c>
      <c r="CC560">
        <f>IF($CL560&gt;=33,INDEX($AU:$AU,$CK560+33),"")</f>
      </c>
      <c r="CD560">
        <f>IF($CL560&gt;=34,INDEX($AU:$AU,$CK560+34),"")</f>
      </c>
      <c r="CE560">
        <f>IF($CL560&gt;=35,INDEX($AU:$AU,$CK560+35),"")</f>
      </c>
      <c r="CF560">
        <f>IF($CL560&gt;=36,INDEX($AU:$AU,$CK560+36),"")</f>
      </c>
      <c r="CG560">
        <f>IF($CL560&gt;=37,INDEX($AU:$AU,$CK560+37),"")</f>
      </c>
      <c r="CH560">
        <f>IF($CL560&gt;=38,INDEX($AU:$AU,$CK560+38),"")</f>
      </c>
      <c r="CI560">
        <f>IF($CL560&gt;=39,INDEX($AU:$AU,$CK560+39),"")</f>
      </c>
      <c r="CJ560">
        <f>IF($CL560&gt;=40,INDEX($AU:$AU,$CK560+40),"")</f>
      </c>
      <c r="CK560">
        <f>IFERROR(MATCH($AT560,$AU$2:$AU$133,0)+1,0)</f>
      </c>
      <c r="CL560">
        <f>IFERROR(INDEX($AV$2:$AV$133,MATCH($AT560,$AU$2:$AU$133,0)),0)</f>
      </c>
      <c r="CM560">
        <f>IFERROR(LEFT($L560,FIND(" - ",$L560)-1),$L560)</f>
      </c>
      <c r="CN560" t="s">
        <v>149</v>
      </c>
      <c r="CP560">
        <f>IF($DK560&gt;=1,INDEX($CN:$CN,$DJ560+1),"")</f>
      </c>
      <c r="CQ560">
        <f>IF($DK560&gt;=2,INDEX($CN:$CN,$DJ560+2),"")</f>
      </c>
      <c r="CR560">
        <f>IF($DK560&gt;=3,INDEX($CN:$CN,$DJ560+3),"")</f>
      </c>
      <c r="CS560">
        <f>IF($DK560&gt;=4,INDEX($CN:$CN,$DJ560+4),"")</f>
      </c>
      <c r="CT560">
        <f>IF($DK560&gt;=5,INDEX($CN:$CN,$DJ560+5),"")</f>
      </c>
      <c r="CU560">
        <f>IF($DK560&gt;=6,INDEX($CN:$CN,$DJ560+6),"")</f>
      </c>
      <c r="CV560">
        <f>IF($DK560&gt;=7,INDEX($CN:$CN,$DJ560+7),"")</f>
      </c>
      <c r="CW560">
        <f>IF($DK560&gt;=8,INDEX($CN:$CN,$DJ560+8),"")</f>
      </c>
      <c r="CX560">
        <f>IF($DK560&gt;=9,INDEX($CN:$CN,$DJ560+9),"")</f>
      </c>
      <c r="CY560">
        <f>IF($DK560&gt;=10,INDEX($CN:$CN,$DJ560+10),"")</f>
      </c>
      <c r="CZ560">
        <f>IF($DK560&gt;=11,INDEX($CN:$CN,$DJ560+11),"")</f>
      </c>
      <c r="DA560">
        <f>IF($DK560&gt;=12,INDEX($CN:$CN,$DJ560+12),"")</f>
      </c>
      <c r="DB560">
        <f>IF($DK560&gt;=13,INDEX($CN:$CN,$DJ560+13),"")</f>
      </c>
      <c r="DC560">
        <f>IF($DK560&gt;=14,INDEX($CN:$CN,$DJ560+14),"")</f>
      </c>
      <c r="DD560">
        <f>IF($DK560&gt;=15,INDEX($CN:$CN,$DJ560+15),"")</f>
      </c>
      <c r="DE560">
        <f>IF($DK560&gt;=16,INDEX($CN:$CN,$DJ560+16),"")</f>
      </c>
      <c r="DF560">
        <f>IF($DK560&gt;=17,INDEX($CN:$CN,$DJ560+17),"")</f>
      </c>
      <c r="DG560">
        <f>IF($DK560&gt;=18,INDEX($CN:$CN,$DJ560+18),"")</f>
      </c>
      <c r="DH560">
        <f>IF($DK560&gt;=19,INDEX($CN:$CN,$DJ560+19),"")</f>
      </c>
      <c r="DI560">
        <f>IF($DK560&gt;=20,INDEX($CN:$CN,$DJ560+20),"")</f>
      </c>
      <c r="DJ560">
        <f>IFERROR(MATCH($CM560,$CN$2:$CN$1089,0)+1,0)</f>
      </c>
      <c r="DK560">
        <f>IFERROR(INDEX($CO$2:$CO$1089,MATCH($CM560,$CN$2:$CN$1089,0)),0)</f>
      </c>
      <c r="DL560">
        <f>IFERROR(INDEX($AS:$AS,MATCH($O560,$AR:$AR,0))&amp;"","")</f>
      </c>
      <c r="DP560">
        <f>IF($GS560&gt;=1,INDEX($DM:$DM,$GR560+1),"")</f>
      </c>
      <c r="DQ560">
        <f>IF($GS560&gt;=2,INDEX($DM:$DM,$GR560+2),"")</f>
      </c>
      <c r="DR560">
        <f>IF($GS560&gt;=3,INDEX($DM:$DM,$GR560+3),"")</f>
      </c>
      <c r="DS560">
        <f>IF($GS560&gt;=4,INDEX($DM:$DM,$GR560+4),"")</f>
      </c>
      <c r="DT560">
        <f>IF($GS560&gt;=5,INDEX($DM:$DM,$GR560+5),"")</f>
      </c>
      <c r="DU560">
        <f>IF($GS560&gt;=6,INDEX($DM:$DM,$GR560+6),"")</f>
      </c>
      <c r="DV560">
        <f>IF($GS560&gt;=7,INDEX($DM:$DM,$GR560+7),"")</f>
      </c>
      <c r="DW560">
        <f>IF($GS560&gt;=8,INDEX($DM:$DM,$GR560+8),"")</f>
      </c>
      <c r="DX560">
        <f>IF($GS560&gt;=9,INDEX($DM:$DM,$GR560+9),"")</f>
      </c>
      <c r="DY560">
        <f>IF($GS560&gt;=10,INDEX($DM:$DM,$GR560+10),"")</f>
      </c>
      <c r="DZ560">
        <f>IF($GS560&gt;=11,INDEX($DM:$DM,$GR560+11),"")</f>
      </c>
      <c r="EA560">
        <f>IF($GS560&gt;=12,INDEX($DM:$DM,$GR560+12),"")</f>
      </c>
      <c r="EB560">
        <f>IF($GS560&gt;=13,INDEX($DM:$DM,$GR560+13),"")</f>
      </c>
      <c r="EC560">
        <f>IF($GS560&gt;=14,INDEX($DM:$DM,$GR560+14),"")</f>
      </c>
      <c r="ED560">
        <f>IF($GS560&gt;=15,INDEX($DM:$DM,$GR560+15),"")</f>
      </c>
      <c r="EE560">
        <f>IF($GS560&gt;=16,INDEX($DM:$DM,$GR560+16),"")</f>
      </c>
      <c r="EF560">
        <f>IF($GS560&gt;=17,INDEX($DM:$DM,$GR560+17),"")</f>
      </c>
      <c r="EG560">
        <f>IF($GS560&gt;=18,INDEX($DM:$DM,$GR560+18),"")</f>
      </c>
      <c r="EH560">
        <f>IF($GS560&gt;=19,INDEX($DM:$DM,$GR560+19),"")</f>
      </c>
      <c r="EI560">
        <f>IF($GS560&gt;=20,INDEX($DM:$DM,$GR560+20),"")</f>
      </c>
      <c r="EJ560">
        <f>IF($GS560&gt;=21,INDEX($DM:$DM,$GR560+21),"")</f>
      </c>
      <c r="EK560">
        <f>IF($GS560&gt;=22,INDEX($DM:$DM,$GR560+22),"")</f>
      </c>
      <c r="EL560">
        <f>IF($GS560&gt;=23,INDEX($DM:$DM,$GR560+23),"")</f>
      </c>
      <c r="EM560">
        <f>IF($GS560&gt;=24,INDEX($DM:$DM,$GR560+24),"")</f>
      </c>
      <c r="EN560">
        <f>IF($GS560&gt;=25,INDEX($DM:$DM,$GR560+25),"")</f>
      </c>
      <c r="EO560">
        <f>IF($GS560&gt;=26,INDEX($DM:$DM,$GR560+26),"")</f>
      </c>
      <c r="EP560">
        <f>IF($GS560&gt;=27,INDEX($DM:$DM,$GR560+27),"")</f>
      </c>
      <c r="EQ560">
        <f>IF($GS560&gt;=28,INDEX($DM:$DM,$GR560+28),"")</f>
      </c>
      <c r="ER560">
        <f>IF($GS560&gt;=29,INDEX($DM:$DM,$GR560+29),"")</f>
      </c>
      <c r="ES560">
        <f>IF($GS560&gt;=30,INDEX($DM:$DM,$GR560+30),"")</f>
      </c>
      <c r="ET560">
        <f>IF($GS560&gt;=31,INDEX($DM:$DM,$GR560+31),"")</f>
      </c>
      <c r="EU560">
        <f>IF($GS560&gt;=32,INDEX($DM:$DM,$GR560+32),"")</f>
      </c>
      <c r="EV560">
        <f>IF($GS560&gt;=33,INDEX($DM:$DM,$GR560+33),"")</f>
      </c>
      <c r="EW560">
        <f>IF($GS560&gt;=34,INDEX($DM:$DM,$GR560+34),"")</f>
      </c>
      <c r="EX560">
        <f>IF($GS560&gt;=35,INDEX($DM:$DM,$GR560+35),"")</f>
      </c>
      <c r="EY560">
        <f>IF($GS560&gt;=36,INDEX($DM:$DM,$GR560+36),"")</f>
      </c>
      <c r="EZ560">
        <f>IF($GS560&gt;=37,INDEX($DM:$DM,$GR560+37),"")</f>
      </c>
      <c r="FA560">
        <f>IF($GS560&gt;=38,INDEX($DM:$DM,$GR560+38),"")</f>
      </c>
      <c r="FB560">
        <f>IF($GS560&gt;=39,INDEX($DM:$DM,$GR560+39),"")</f>
      </c>
      <c r="FC560">
        <f>IF($GS560&gt;=40,INDEX($DM:$DM,$GR560+40),"")</f>
      </c>
      <c r="FD560">
        <f>IF($GS560&gt;=1,INDEX($DN:$DN,$GR560+1),"")</f>
      </c>
      <c r="FE560">
        <f>IF($GS560&gt;=2,INDEX($DN:$DN,$GR560+2),"")</f>
      </c>
      <c r="FF560">
        <f>IF($GS560&gt;=3,INDEX($DN:$DN,$GR560+3),"")</f>
      </c>
      <c r="FG560">
        <f>IF($GS560&gt;=4,INDEX($DN:$DN,$GR560+4),"")</f>
      </c>
      <c r="FH560">
        <f>IF($GS560&gt;=5,INDEX($DN:$DN,$GR560+5),"")</f>
      </c>
      <c r="FI560">
        <f>IF($GS560&gt;=6,INDEX($DN:$DN,$GR560+6),"")</f>
      </c>
      <c r="FJ560">
        <f>IF($GS560&gt;=7,INDEX($DN:$DN,$GR560+7),"")</f>
      </c>
      <c r="FK560">
        <f>IF($GS560&gt;=8,INDEX($DN:$DN,$GR560+8),"")</f>
      </c>
      <c r="FL560">
        <f>IF($GS560&gt;=9,INDEX($DN:$DN,$GR560+9),"")</f>
      </c>
      <c r="FM560">
        <f>IF($GS560&gt;=10,INDEX($DN:$DN,$GR560+10),"")</f>
      </c>
      <c r="FN560">
        <f>IF($GS560&gt;=11,INDEX($DN:$DN,$GR560+11),"")</f>
      </c>
      <c r="FO560">
        <f>IF($GS560&gt;=12,INDEX($DN:$DN,$GR560+12),"")</f>
      </c>
      <c r="FP560">
        <f>IF($GS560&gt;=13,INDEX($DN:$DN,$GR560+13),"")</f>
      </c>
      <c r="FQ560">
        <f>IF($GS560&gt;=14,INDEX($DN:$DN,$GR560+14),"")</f>
      </c>
      <c r="FR560">
        <f>IF($GS560&gt;=15,INDEX($DN:$DN,$GR560+15),"")</f>
      </c>
      <c r="FS560">
        <f>IF($GS560&gt;=16,INDEX($DN:$DN,$GR560+16),"")</f>
      </c>
      <c r="FT560">
        <f>IF($GS560&gt;=17,INDEX($DN:$DN,$GR560+17),"")</f>
      </c>
      <c r="FU560">
        <f>IF($GS560&gt;=18,INDEX($DN:$DN,$GR560+18),"")</f>
      </c>
      <c r="FV560">
        <f>IF($GS560&gt;=19,INDEX($DN:$DN,$GR560+19),"")</f>
      </c>
      <c r="FW560">
        <f>IF($GS560&gt;=20,INDEX($DN:$DN,$GR560+20),"")</f>
      </c>
      <c r="FX560">
        <f>IF($GS560&gt;=21,INDEX($DN:$DN,$GR560+21),"")</f>
      </c>
      <c r="FY560">
        <f>IF($GS560&gt;=22,INDEX($DN:$DN,$GR560+22),"")</f>
      </c>
      <c r="FZ560">
        <f>IF($GS560&gt;=23,INDEX($DN:$DN,$GR560+23),"")</f>
      </c>
      <c r="GA560">
        <f>IF($GS560&gt;=24,INDEX($DN:$DN,$GR560+24),"")</f>
      </c>
      <c r="GB560">
        <f>IF($GS560&gt;=25,INDEX($DN:$DN,$GR560+25),"")</f>
      </c>
      <c r="GC560">
        <f>IF($GS560&gt;=26,INDEX($DN:$DN,$GR560+26),"")</f>
      </c>
      <c r="GD560">
        <f>IF($GS560&gt;=27,INDEX($DN:$DN,$GR560+27),"")</f>
      </c>
      <c r="GE560">
        <f>IF($GS560&gt;=28,INDEX($DN:$DN,$GR560+28),"")</f>
      </c>
      <c r="GF560">
        <f>IF($GS560&gt;=29,INDEX($DN:$DN,$GR560+29),"")</f>
      </c>
      <c r="GG560">
        <f>IF($GS560&gt;=30,INDEX($DN:$DN,$GR560+30),"")</f>
      </c>
      <c r="GH560">
        <f>IF($GS560&gt;=31,INDEX($DN:$DN,$GR560+31),"")</f>
      </c>
      <c r="GI560">
        <f>IF($GS560&gt;=32,INDEX($DN:$DN,$GR560+32),"")</f>
      </c>
      <c r="GJ560">
        <f>IF($GS560&gt;=33,INDEX($DN:$DN,$GR560+33),"")</f>
      </c>
      <c r="GK560">
        <f>IF($GS560&gt;=34,INDEX($DN:$DN,$GR560+34),"")</f>
      </c>
      <c r="GL560">
        <f>IF($GS560&gt;=35,INDEX($DN:$DN,$GR560+35),"")</f>
      </c>
      <c r="GM560">
        <f>IF($GS560&gt;=36,INDEX($DN:$DN,$GR560+36),"")</f>
      </c>
      <c r="GN560">
        <f>IF($GS560&gt;=37,INDEX($DN:$DN,$GR560+37),"")</f>
      </c>
      <c r="GO560">
        <f>IF($GS560&gt;=38,INDEX($DN:$DN,$GR560+38),"")</f>
      </c>
      <c r="GP560">
        <f>IF($GS560&gt;=39,INDEX($DN:$DN,$GR560+39),"")</f>
      </c>
      <c r="GQ560">
        <f>IF($GS560&gt;=40,INDEX($DN:$DN,$GR560+40),"")</f>
      </c>
      <c r="GR560">
        <f>IFERROR(MATCH($DL560,$DM$2:$DM$148,0)+1,0)</f>
      </c>
      <c r="GS560">
        <f>IFERROR(INDEX($DO$2:$DO$148,MATCH($DL560,$DM$2:$DM$148,0)),0)</f>
      </c>
      <c r="GT560">
        <f>IFERROR(MATCH($Z560,$DP$560:$FC$560,0),0)</f>
      </c>
      <c r="GU560">
        <f>IF($GT560&gt;0,INDEX($FD$560:$GQ$560,$GT560),"")</f>
      </c>
      <c r="GX560">
        <f>IF($JG560&gt;=1,INDEX($GV:$GV,$JF560+1),"")</f>
      </c>
      <c r="GY560">
        <f>IF($JG560&gt;=2,INDEX($GV:$GV,$JF560+2),"")</f>
      </c>
      <c r="GZ560">
        <f>IF($JG560&gt;=3,INDEX($GV:$GV,$JF560+3),"")</f>
      </c>
      <c r="HA560">
        <f>IF($JG560&gt;=4,INDEX($GV:$GV,$JF560+4),"")</f>
      </c>
      <c r="HB560">
        <f>IF($JG560&gt;=5,INDEX($GV:$GV,$JF560+5),"")</f>
      </c>
      <c r="HC560">
        <f>IF($JG560&gt;=6,INDEX($GV:$GV,$JF560+6),"")</f>
      </c>
      <c r="HD560">
        <f>IF($JG560&gt;=7,INDEX($GV:$GV,$JF560+7),"")</f>
      </c>
      <c r="HE560">
        <f>IF($JG560&gt;=8,INDEX($GV:$GV,$JF560+8),"")</f>
      </c>
      <c r="HF560">
        <f>IF($JG560&gt;=9,INDEX($GV:$GV,$JF560+9),"")</f>
      </c>
      <c r="HG560">
        <f>IF($JG560&gt;=10,INDEX($GV:$GV,$JF560+10),"")</f>
      </c>
      <c r="HH560">
        <f>IF($JG560&gt;=11,INDEX($GV:$GV,$JF560+11),"")</f>
      </c>
      <c r="HI560">
        <f>IF($JG560&gt;=12,INDEX($GV:$GV,$JF560+12),"")</f>
      </c>
      <c r="HJ560">
        <f>IF($JG560&gt;=13,INDEX($GV:$GV,$JF560+13),"")</f>
      </c>
      <c r="HK560">
        <f>IF($JG560&gt;=14,INDEX($GV:$GV,$JF560+14),"")</f>
      </c>
      <c r="HL560">
        <f>IF($JG560&gt;=15,INDEX($GV:$GV,$JF560+15),"")</f>
      </c>
      <c r="HM560">
        <f>IF($JG560&gt;=16,INDEX($GV:$GV,$JF560+16),"")</f>
      </c>
      <c r="HN560">
        <f>IF($JG560&gt;=17,INDEX($GV:$GV,$JF560+17),"")</f>
      </c>
      <c r="HO560">
        <f>IF($JG560&gt;=18,INDEX($GV:$GV,$JF560+18),"")</f>
      </c>
      <c r="HP560">
        <f>IF($JG560&gt;=19,INDEX($GV:$GV,$JF560+19),"")</f>
      </c>
      <c r="HQ560">
        <f>IF($JG560&gt;=20,INDEX($GV:$GV,$JF560+20),"")</f>
      </c>
      <c r="HR560">
        <f>IF($JG560&gt;=21,INDEX($GV:$GV,$JF560+21),"")</f>
      </c>
      <c r="HS560">
        <f>IF($JG560&gt;=22,INDEX($GV:$GV,$JF560+22),"")</f>
      </c>
      <c r="HT560">
        <f>IF($JG560&gt;=23,INDEX($GV:$GV,$JF560+23),"")</f>
      </c>
      <c r="HU560">
        <f>IF($JG560&gt;=24,INDEX($GV:$GV,$JF560+24),"")</f>
      </c>
      <c r="HV560">
        <f>IF($JG560&gt;=25,INDEX($GV:$GV,$JF560+25),"")</f>
      </c>
      <c r="HW560">
        <f>IF($JG560&gt;=26,INDEX($GV:$GV,$JF560+26),"")</f>
      </c>
      <c r="HX560">
        <f>IF($JG560&gt;=27,INDEX($GV:$GV,$JF560+27),"")</f>
      </c>
      <c r="HY560">
        <f>IF($JG560&gt;=28,INDEX($GV:$GV,$JF560+28),"")</f>
      </c>
      <c r="HZ560">
        <f>IF($JG560&gt;=29,INDEX($GV:$GV,$JF560+29),"")</f>
      </c>
      <c r="IA560">
        <f>IF($JG560&gt;=30,INDEX($GV:$GV,$JF560+30),"")</f>
      </c>
      <c r="IB560">
        <f>IF($JG560&gt;=31,INDEX($GV:$GV,$JF560+31),"")</f>
      </c>
      <c r="IC560">
        <f>IF($JG560&gt;=32,INDEX($GV:$GV,$JF560+32),"")</f>
      </c>
      <c r="ID560">
        <f>IF($JG560&gt;=33,INDEX($GV:$GV,$JF560+33),"")</f>
      </c>
      <c r="IE560">
        <f>IF($JG560&gt;=34,INDEX($GV:$GV,$JF560+34),"")</f>
      </c>
      <c r="IF560">
        <f>IF($JG560&gt;=35,INDEX($GV:$GV,$JF560+35),"")</f>
      </c>
      <c r="IG560">
        <f>IF($JG560&gt;=36,INDEX($GV:$GV,$JF560+36),"")</f>
      </c>
      <c r="IH560">
        <f>IF($JG560&gt;=37,INDEX($GV:$GV,$JF560+37),"")</f>
      </c>
      <c r="II560">
        <f>IF($JG560&gt;=38,INDEX($GV:$GV,$JF560+38),"")</f>
      </c>
      <c r="IJ560">
        <f>IF($JG560&gt;=39,INDEX($GV:$GV,$JF560+39),"")</f>
      </c>
      <c r="IK560">
        <f>IF($JG560&gt;=40,INDEX($GV:$GV,$JF560+40),"")</f>
      </c>
      <c r="IL560">
        <f>IF($JG560&gt;=41,INDEX($GV:$GV,$JF560+41),"")</f>
      </c>
      <c r="IM560">
        <f>IF($JG560&gt;=42,INDEX($GV:$GV,$JF560+42),"")</f>
      </c>
      <c r="IN560">
        <f>IF($JG560&gt;=43,INDEX($GV:$GV,$JF560+43),"")</f>
      </c>
      <c r="IO560">
        <f>IF($JG560&gt;=44,INDEX($GV:$GV,$JF560+44),"")</f>
      </c>
      <c r="IP560">
        <f>IF($JG560&gt;=45,INDEX($GV:$GV,$JF560+45),"")</f>
      </c>
      <c r="IQ560">
        <f>IF($JG560&gt;=46,INDEX($GV:$GV,$JF560+46),"")</f>
      </c>
      <c r="IR560">
        <f>IF($JG560&gt;=47,INDEX($GV:$GV,$JF560+47),"")</f>
      </c>
      <c r="IS560">
        <f>IF($JG560&gt;=48,INDEX($GV:$GV,$JF560+48),"")</f>
      </c>
      <c r="IT560">
        <f>IF($JG560&gt;=49,INDEX($GV:$GV,$JF560+49),"")</f>
      </c>
      <c r="IU560">
        <f>IF($JG560&gt;=50,INDEX($GV:$GV,$JF560+50),"")</f>
      </c>
      <c r="IV560">
        <f>IF($JG560&gt;=51,INDEX($GV:$GV,$JF560+51),"")</f>
      </c>
      <c r="IW560">
        <f>IF($JG560&gt;=52,INDEX($GV:$GV,$JF560+52),"")</f>
      </c>
      <c r="IX560">
        <f>IF($JG560&gt;=53,INDEX($GV:$GV,$JF560+53),"")</f>
      </c>
      <c r="IY560">
        <f>IF($JG560&gt;=54,INDEX($GV:$GV,$JF560+54),"")</f>
      </c>
      <c r="IZ560">
        <f>IF($JG560&gt;=55,INDEX($GV:$GV,$JF560+55),"")</f>
      </c>
      <c r="JA560">
        <f>IF($JG560&gt;=56,INDEX($GV:$GV,$JF560+56),"")</f>
      </c>
      <c r="JB560">
        <f>IF($JG560&gt;=57,INDEX($GV:$GV,$JF560+57),"")</f>
      </c>
      <c r="JC560">
        <f>IF($JG560&gt;=58,INDEX($GV:$GV,$JF560+58),"")</f>
      </c>
      <c r="JD560">
        <f>IF($JG560&gt;=59,INDEX($GV:$GV,$JF560+59),"")</f>
      </c>
      <c r="JE560">
        <f>IF($JG560&gt;=60,INDEX($GV:$GV,$JF560+60),"")</f>
      </c>
      <c r="JF560">
        <f>IFERROR(MATCH($GU560,$GV$2:$GV$322,0)+1,0)</f>
      </c>
      <c r="JG560">
        <f>IFERROR(INDEX($GW$2:$GW$322,MATCH($GU560,$GV$2:$GV$322,0)),0)</f>
      </c>
      <c r="JH560" t="s">
        <v>44</v>
      </c>
      <c r="JI560" t="s">
        <v>44</v>
      </c>
    </row>
    <row r="561" spans="1:269" x14ac:dyDescent="0.25">
      <c r="R561">
        <f>IF(OR($U561="",$Q561=""),"",IFERROR($U561/$Q561,0))</f>
      </c>
      <c r="S561">
        <f>IF($U561="","",
SUM($T561,$V561,$AA561,$W561,$Y561)*
(1-IF($AB561="",0,VALUE($AB561)/100)))</f>
      </c>
      <c r="T561">
        <f>IF($U561="","",$U561)</f>
      </c>
      <c r="V561">
        <f>IF($U561="","",
IF($O561="","",
IF(ISNUMBER(SEARCH("exempt",LOWER($O561))),0,
$U561*(VALUE(SUBSTITUTE($O561,"%",""))/100))))</f>
      </c>
      <c r="AC561">
        <f>IFERROR(IF(FIND(" - ",$K561)&gt;0,MID($K561,FIND(" - ",$K561)+3,LEN($K561)),""),"")</f>
      </c>
      <c r="AL561" t="s">
        <v>1467</v>
      </c>
      <c r="AT561">
        <f>IFERROR(LEFT($K561,FIND(" - ",$K561)-1),$K561)</f>
      </c>
      <c r="AW561">
        <f>IF($CL561&gt;=1,INDEX($AU:$AU,$CK561+1),"")</f>
      </c>
      <c r="AX561">
        <f>IF($CL561&gt;=2,INDEX($AU:$AU,$CK561+2),"")</f>
      </c>
      <c r="AY561">
        <f>IF($CL561&gt;=3,INDEX($AU:$AU,$CK561+3),"")</f>
      </c>
      <c r="AZ561">
        <f>IF($CL561&gt;=4,INDEX($AU:$AU,$CK561+4),"")</f>
      </c>
      <c r="BA561">
        <f>IF($CL561&gt;=5,INDEX($AU:$AU,$CK561+5),"")</f>
      </c>
      <c r="BB561">
        <f>IF($CL561&gt;=6,INDEX($AU:$AU,$CK561+6),"")</f>
      </c>
      <c r="BC561">
        <f>IF($CL561&gt;=7,INDEX($AU:$AU,$CK561+7),"")</f>
      </c>
      <c r="BD561">
        <f>IF($CL561&gt;=8,INDEX($AU:$AU,$CK561+8),"")</f>
      </c>
      <c r="BE561">
        <f>IF($CL561&gt;=9,INDEX($AU:$AU,$CK561+9),"")</f>
      </c>
      <c r="BF561">
        <f>IF($CL561&gt;=10,INDEX($AU:$AU,$CK561+10),"")</f>
      </c>
      <c r="BG561">
        <f>IF($CL561&gt;=11,INDEX($AU:$AU,$CK561+11),"")</f>
      </c>
      <c r="BH561">
        <f>IF($CL561&gt;=12,INDEX($AU:$AU,$CK561+12),"")</f>
      </c>
      <c r="BI561">
        <f>IF($CL561&gt;=13,INDEX($AU:$AU,$CK561+13),"")</f>
      </c>
      <c r="BJ561">
        <f>IF($CL561&gt;=14,INDEX($AU:$AU,$CK561+14),"")</f>
      </c>
      <c r="BK561">
        <f>IF($CL561&gt;=15,INDEX($AU:$AU,$CK561+15),"")</f>
      </c>
      <c r="BL561">
        <f>IF($CL561&gt;=16,INDEX($AU:$AU,$CK561+16),"")</f>
      </c>
      <c r="BM561">
        <f>IF($CL561&gt;=17,INDEX($AU:$AU,$CK561+17),"")</f>
      </c>
      <c r="BN561">
        <f>IF($CL561&gt;=18,INDEX($AU:$AU,$CK561+18),"")</f>
      </c>
      <c r="BO561">
        <f>IF($CL561&gt;=19,INDEX($AU:$AU,$CK561+19),"")</f>
      </c>
      <c r="BP561">
        <f>IF($CL561&gt;=20,INDEX($AU:$AU,$CK561+20),"")</f>
      </c>
      <c r="BQ561">
        <f>IF($CL561&gt;=21,INDEX($AU:$AU,$CK561+21),"")</f>
      </c>
      <c r="BR561">
        <f>IF($CL561&gt;=22,INDEX($AU:$AU,$CK561+22),"")</f>
      </c>
      <c r="BS561">
        <f>IF($CL561&gt;=23,INDEX($AU:$AU,$CK561+23),"")</f>
      </c>
      <c r="BT561">
        <f>IF($CL561&gt;=24,INDEX($AU:$AU,$CK561+24),"")</f>
      </c>
      <c r="BU561">
        <f>IF($CL561&gt;=25,INDEX($AU:$AU,$CK561+25),"")</f>
      </c>
      <c r="BV561">
        <f>IF($CL561&gt;=26,INDEX($AU:$AU,$CK561+26),"")</f>
      </c>
      <c r="BW561">
        <f>IF($CL561&gt;=27,INDEX($AU:$AU,$CK561+27),"")</f>
      </c>
      <c r="BX561">
        <f>IF($CL561&gt;=28,INDEX($AU:$AU,$CK561+28),"")</f>
      </c>
      <c r="BY561">
        <f>IF($CL561&gt;=29,INDEX($AU:$AU,$CK561+29),"")</f>
      </c>
      <c r="BZ561">
        <f>IF($CL561&gt;=30,INDEX($AU:$AU,$CK561+30),"")</f>
      </c>
      <c r="CA561">
        <f>IF($CL561&gt;=31,INDEX($AU:$AU,$CK561+31),"")</f>
      </c>
      <c r="CB561">
        <f>IF($CL561&gt;=32,INDEX($AU:$AU,$CK561+32),"")</f>
      </c>
      <c r="CC561">
        <f>IF($CL561&gt;=33,INDEX($AU:$AU,$CK561+33),"")</f>
      </c>
      <c r="CD561">
        <f>IF($CL561&gt;=34,INDEX($AU:$AU,$CK561+34),"")</f>
      </c>
      <c r="CE561">
        <f>IF($CL561&gt;=35,INDEX($AU:$AU,$CK561+35),"")</f>
      </c>
      <c r="CF561">
        <f>IF($CL561&gt;=36,INDEX($AU:$AU,$CK561+36),"")</f>
      </c>
      <c r="CG561">
        <f>IF($CL561&gt;=37,INDEX($AU:$AU,$CK561+37),"")</f>
      </c>
      <c r="CH561">
        <f>IF($CL561&gt;=38,INDEX($AU:$AU,$CK561+38),"")</f>
      </c>
      <c r="CI561">
        <f>IF($CL561&gt;=39,INDEX($AU:$AU,$CK561+39),"")</f>
      </c>
      <c r="CJ561">
        <f>IF($CL561&gt;=40,INDEX($AU:$AU,$CK561+40),"")</f>
      </c>
      <c r="CK561">
        <f>IFERROR(MATCH($AT561,$AU$2:$AU$133,0)+1,0)</f>
      </c>
      <c r="CL561">
        <f>IFERROR(INDEX($AV$2:$AV$133,MATCH($AT561,$AU$2:$AU$133,0)),0)</f>
      </c>
      <c r="CM561">
        <f>IFERROR(LEFT($L561,FIND(" - ",$L561)-1),$L561)</f>
      </c>
      <c r="CN561" t="s">
        <v>1468</v>
      </c>
      <c r="CO561">
        <v>1</v>
      </c>
      <c r="CP561">
        <f>IF($DK561&gt;=1,INDEX($CN:$CN,$DJ561+1),"")</f>
      </c>
      <c r="CQ561">
        <f>IF($DK561&gt;=2,INDEX($CN:$CN,$DJ561+2),"")</f>
      </c>
      <c r="CR561">
        <f>IF($DK561&gt;=3,INDEX($CN:$CN,$DJ561+3),"")</f>
      </c>
      <c r="CS561">
        <f>IF($DK561&gt;=4,INDEX($CN:$CN,$DJ561+4),"")</f>
      </c>
      <c r="CT561">
        <f>IF($DK561&gt;=5,INDEX($CN:$CN,$DJ561+5),"")</f>
      </c>
      <c r="CU561">
        <f>IF($DK561&gt;=6,INDEX($CN:$CN,$DJ561+6),"")</f>
      </c>
      <c r="CV561">
        <f>IF($DK561&gt;=7,INDEX($CN:$CN,$DJ561+7),"")</f>
      </c>
      <c r="CW561">
        <f>IF($DK561&gt;=8,INDEX($CN:$CN,$DJ561+8),"")</f>
      </c>
      <c r="CX561">
        <f>IF($DK561&gt;=9,INDEX($CN:$CN,$DJ561+9),"")</f>
      </c>
      <c r="CY561">
        <f>IF($DK561&gt;=10,INDEX($CN:$CN,$DJ561+10),"")</f>
      </c>
      <c r="CZ561">
        <f>IF($DK561&gt;=11,INDEX($CN:$CN,$DJ561+11),"")</f>
      </c>
      <c r="DA561">
        <f>IF($DK561&gt;=12,INDEX($CN:$CN,$DJ561+12),"")</f>
      </c>
      <c r="DB561">
        <f>IF($DK561&gt;=13,INDEX($CN:$CN,$DJ561+13),"")</f>
      </c>
      <c r="DC561">
        <f>IF($DK561&gt;=14,INDEX($CN:$CN,$DJ561+14),"")</f>
      </c>
      <c r="DD561">
        <f>IF($DK561&gt;=15,INDEX($CN:$CN,$DJ561+15),"")</f>
      </c>
      <c r="DE561">
        <f>IF($DK561&gt;=16,INDEX($CN:$CN,$DJ561+16),"")</f>
      </c>
      <c r="DF561">
        <f>IF($DK561&gt;=17,INDEX($CN:$CN,$DJ561+17),"")</f>
      </c>
      <c r="DG561">
        <f>IF($DK561&gt;=18,INDEX($CN:$CN,$DJ561+18),"")</f>
      </c>
      <c r="DH561">
        <f>IF($DK561&gt;=19,INDEX($CN:$CN,$DJ561+19),"")</f>
      </c>
      <c r="DI561">
        <f>IF($DK561&gt;=20,INDEX($CN:$CN,$DJ561+20),"")</f>
      </c>
      <c r="DJ561">
        <f>IFERROR(MATCH($CM561,$CN$2:$CN$1089,0)+1,0)</f>
      </c>
      <c r="DK561">
        <f>IFERROR(INDEX($CO$2:$CO$1089,MATCH($CM561,$CN$2:$CN$1089,0)),0)</f>
      </c>
      <c r="DL561">
        <f>IFERROR(INDEX($AS:$AS,MATCH($O561,$AR:$AR,0))&amp;"","")</f>
      </c>
      <c r="DP561">
        <f>IF($GS561&gt;=1,INDEX($DM:$DM,$GR561+1),"")</f>
      </c>
      <c r="DQ561">
        <f>IF($GS561&gt;=2,INDEX($DM:$DM,$GR561+2),"")</f>
      </c>
      <c r="DR561">
        <f>IF($GS561&gt;=3,INDEX($DM:$DM,$GR561+3),"")</f>
      </c>
      <c r="DS561">
        <f>IF($GS561&gt;=4,INDEX($DM:$DM,$GR561+4),"")</f>
      </c>
      <c r="DT561">
        <f>IF($GS561&gt;=5,INDEX($DM:$DM,$GR561+5),"")</f>
      </c>
      <c r="DU561">
        <f>IF($GS561&gt;=6,INDEX($DM:$DM,$GR561+6),"")</f>
      </c>
      <c r="DV561">
        <f>IF($GS561&gt;=7,INDEX($DM:$DM,$GR561+7),"")</f>
      </c>
      <c r="DW561">
        <f>IF($GS561&gt;=8,INDEX($DM:$DM,$GR561+8),"")</f>
      </c>
      <c r="DX561">
        <f>IF($GS561&gt;=9,INDEX($DM:$DM,$GR561+9),"")</f>
      </c>
      <c r="DY561">
        <f>IF($GS561&gt;=10,INDEX($DM:$DM,$GR561+10),"")</f>
      </c>
      <c r="DZ561">
        <f>IF($GS561&gt;=11,INDEX($DM:$DM,$GR561+11),"")</f>
      </c>
      <c r="EA561">
        <f>IF($GS561&gt;=12,INDEX($DM:$DM,$GR561+12),"")</f>
      </c>
      <c r="EB561">
        <f>IF($GS561&gt;=13,INDEX($DM:$DM,$GR561+13),"")</f>
      </c>
      <c r="EC561">
        <f>IF($GS561&gt;=14,INDEX($DM:$DM,$GR561+14),"")</f>
      </c>
      <c r="ED561">
        <f>IF($GS561&gt;=15,INDEX($DM:$DM,$GR561+15),"")</f>
      </c>
      <c r="EE561">
        <f>IF($GS561&gt;=16,INDEX($DM:$DM,$GR561+16),"")</f>
      </c>
      <c r="EF561">
        <f>IF($GS561&gt;=17,INDEX($DM:$DM,$GR561+17),"")</f>
      </c>
      <c r="EG561">
        <f>IF($GS561&gt;=18,INDEX($DM:$DM,$GR561+18),"")</f>
      </c>
      <c r="EH561">
        <f>IF($GS561&gt;=19,INDEX($DM:$DM,$GR561+19),"")</f>
      </c>
      <c r="EI561">
        <f>IF($GS561&gt;=20,INDEX($DM:$DM,$GR561+20),"")</f>
      </c>
      <c r="EJ561">
        <f>IF($GS561&gt;=21,INDEX($DM:$DM,$GR561+21),"")</f>
      </c>
      <c r="EK561">
        <f>IF($GS561&gt;=22,INDEX($DM:$DM,$GR561+22),"")</f>
      </c>
      <c r="EL561">
        <f>IF($GS561&gt;=23,INDEX($DM:$DM,$GR561+23),"")</f>
      </c>
      <c r="EM561">
        <f>IF($GS561&gt;=24,INDEX($DM:$DM,$GR561+24),"")</f>
      </c>
      <c r="EN561">
        <f>IF($GS561&gt;=25,INDEX($DM:$DM,$GR561+25),"")</f>
      </c>
      <c r="EO561">
        <f>IF($GS561&gt;=26,INDEX($DM:$DM,$GR561+26),"")</f>
      </c>
      <c r="EP561">
        <f>IF($GS561&gt;=27,INDEX($DM:$DM,$GR561+27),"")</f>
      </c>
      <c r="EQ561">
        <f>IF($GS561&gt;=28,INDEX($DM:$DM,$GR561+28),"")</f>
      </c>
      <c r="ER561">
        <f>IF($GS561&gt;=29,INDEX($DM:$DM,$GR561+29),"")</f>
      </c>
      <c r="ES561">
        <f>IF($GS561&gt;=30,INDEX($DM:$DM,$GR561+30),"")</f>
      </c>
      <c r="ET561">
        <f>IF($GS561&gt;=31,INDEX($DM:$DM,$GR561+31),"")</f>
      </c>
      <c r="EU561">
        <f>IF($GS561&gt;=32,INDEX($DM:$DM,$GR561+32),"")</f>
      </c>
      <c r="EV561">
        <f>IF($GS561&gt;=33,INDEX($DM:$DM,$GR561+33),"")</f>
      </c>
      <c r="EW561">
        <f>IF($GS561&gt;=34,INDEX($DM:$DM,$GR561+34),"")</f>
      </c>
      <c r="EX561">
        <f>IF($GS561&gt;=35,INDEX($DM:$DM,$GR561+35),"")</f>
      </c>
      <c r="EY561">
        <f>IF($GS561&gt;=36,INDEX($DM:$DM,$GR561+36),"")</f>
      </c>
      <c r="EZ561">
        <f>IF($GS561&gt;=37,INDEX($DM:$DM,$GR561+37),"")</f>
      </c>
      <c r="FA561">
        <f>IF($GS561&gt;=38,INDEX($DM:$DM,$GR561+38),"")</f>
      </c>
      <c r="FB561">
        <f>IF($GS561&gt;=39,INDEX($DM:$DM,$GR561+39),"")</f>
      </c>
      <c r="FC561">
        <f>IF($GS561&gt;=40,INDEX($DM:$DM,$GR561+40),"")</f>
      </c>
      <c r="FD561">
        <f>IF($GS561&gt;=1,INDEX($DN:$DN,$GR561+1),"")</f>
      </c>
      <c r="FE561">
        <f>IF($GS561&gt;=2,INDEX($DN:$DN,$GR561+2),"")</f>
      </c>
      <c r="FF561">
        <f>IF($GS561&gt;=3,INDEX($DN:$DN,$GR561+3),"")</f>
      </c>
      <c r="FG561">
        <f>IF($GS561&gt;=4,INDEX($DN:$DN,$GR561+4),"")</f>
      </c>
      <c r="FH561">
        <f>IF($GS561&gt;=5,INDEX($DN:$DN,$GR561+5),"")</f>
      </c>
      <c r="FI561">
        <f>IF($GS561&gt;=6,INDEX($DN:$DN,$GR561+6),"")</f>
      </c>
      <c r="FJ561">
        <f>IF($GS561&gt;=7,INDEX($DN:$DN,$GR561+7),"")</f>
      </c>
      <c r="FK561">
        <f>IF($GS561&gt;=8,INDEX($DN:$DN,$GR561+8),"")</f>
      </c>
      <c r="FL561">
        <f>IF($GS561&gt;=9,INDEX($DN:$DN,$GR561+9),"")</f>
      </c>
      <c r="FM561">
        <f>IF($GS561&gt;=10,INDEX($DN:$DN,$GR561+10),"")</f>
      </c>
      <c r="FN561">
        <f>IF($GS561&gt;=11,INDEX($DN:$DN,$GR561+11),"")</f>
      </c>
      <c r="FO561">
        <f>IF($GS561&gt;=12,INDEX($DN:$DN,$GR561+12),"")</f>
      </c>
      <c r="FP561">
        <f>IF($GS561&gt;=13,INDEX($DN:$DN,$GR561+13),"")</f>
      </c>
      <c r="FQ561">
        <f>IF($GS561&gt;=14,INDEX($DN:$DN,$GR561+14),"")</f>
      </c>
      <c r="FR561">
        <f>IF($GS561&gt;=15,INDEX($DN:$DN,$GR561+15),"")</f>
      </c>
      <c r="FS561">
        <f>IF($GS561&gt;=16,INDEX($DN:$DN,$GR561+16),"")</f>
      </c>
      <c r="FT561">
        <f>IF($GS561&gt;=17,INDEX($DN:$DN,$GR561+17),"")</f>
      </c>
      <c r="FU561">
        <f>IF($GS561&gt;=18,INDEX($DN:$DN,$GR561+18),"")</f>
      </c>
      <c r="FV561">
        <f>IF($GS561&gt;=19,INDEX($DN:$DN,$GR561+19),"")</f>
      </c>
      <c r="FW561">
        <f>IF($GS561&gt;=20,INDEX($DN:$DN,$GR561+20),"")</f>
      </c>
      <c r="FX561">
        <f>IF($GS561&gt;=21,INDEX($DN:$DN,$GR561+21),"")</f>
      </c>
      <c r="FY561">
        <f>IF($GS561&gt;=22,INDEX($DN:$DN,$GR561+22),"")</f>
      </c>
      <c r="FZ561">
        <f>IF($GS561&gt;=23,INDEX($DN:$DN,$GR561+23),"")</f>
      </c>
      <c r="GA561">
        <f>IF($GS561&gt;=24,INDEX($DN:$DN,$GR561+24),"")</f>
      </c>
      <c r="GB561">
        <f>IF($GS561&gt;=25,INDEX($DN:$DN,$GR561+25),"")</f>
      </c>
      <c r="GC561">
        <f>IF($GS561&gt;=26,INDEX($DN:$DN,$GR561+26),"")</f>
      </c>
      <c r="GD561">
        <f>IF($GS561&gt;=27,INDEX($DN:$DN,$GR561+27),"")</f>
      </c>
      <c r="GE561">
        <f>IF($GS561&gt;=28,INDEX($DN:$DN,$GR561+28),"")</f>
      </c>
      <c r="GF561">
        <f>IF($GS561&gt;=29,INDEX($DN:$DN,$GR561+29),"")</f>
      </c>
      <c r="GG561">
        <f>IF($GS561&gt;=30,INDEX($DN:$DN,$GR561+30),"")</f>
      </c>
      <c r="GH561">
        <f>IF($GS561&gt;=31,INDEX($DN:$DN,$GR561+31),"")</f>
      </c>
      <c r="GI561">
        <f>IF($GS561&gt;=32,INDEX($DN:$DN,$GR561+32),"")</f>
      </c>
      <c r="GJ561">
        <f>IF($GS561&gt;=33,INDEX($DN:$DN,$GR561+33),"")</f>
      </c>
      <c r="GK561">
        <f>IF($GS561&gt;=34,INDEX($DN:$DN,$GR561+34),"")</f>
      </c>
      <c r="GL561">
        <f>IF($GS561&gt;=35,INDEX($DN:$DN,$GR561+35),"")</f>
      </c>
      <c r="GM561">
        <f>IF($GS561&gt;=36,INDEX($DN:$DN,$GR561+36),"")</f>
      </c>
      <c r="GN561">
        <f>IF($GS561&gt;=37,INDEX($DN:$DN,$GR561+37),"")</f>
      </c>
      <c r="GO561">
        <f>IF($GS561&gt;=38,INDEX($DN:$DN,$GR561+38),"")</f>
      </c>
      <c r="GP561">
        <f>IF($GS561&gt;=39,INDEX($DN:$DN,$GR561+39),"")</f>
      </c>
      <c r="GQ561">
        <f>IF($GS561&gt;=40,INDEX($DN:$DN,$GR561+40),"")</f>
      </c>
      <c r="GR561">
        <f>IFERROR(MATCH($DL561,$DM$2:$DM$148,0)+1,0)</f>
      </c>
      <c r="GS561">
        <f>IFERROR(INDEX($DO$2:$DO$148,MATCH($DL561,$DM$2:$DM$148,0)),0)</f>
      </c>
      <c r="GT561">
        <f>IFERROR(MATCH($Z561,$DP$561:$FC$561,0),0)</f>
      </c>
      <c r="GU561">
        <f>IF($GT561&gt;0,INDEX($FD$561:$GQ$561,$GT561),"")</f>
      </c>
      <c r="GX561">
        <f>IF($JG561&gt;=1,INDEX($GV:$GV,$JF561+1),"")</f>
      </c>
      <c r="GY561">
        <f>IF($JG561&gt;=2,INDEX($GV:$GV,$JF561+2),"")</f>
      </c>
      <c r="GZ561">
        <f>IF($JG561&gt;=3,INDEX($GV:$GV,$JF561+3),"")</f>
      </c>
      <c r="HA561">
        <f>IF($JG561&gt;=4,INDEX($GV:$GV,$JF561+4),"")</f>
      </c>
      <c r="HB561">
        <f>IF($JG561&gt;=5,INDEX($GV:$GV,$JF561+5),"")</f>
      </c>
      <c r="HC561">
        <f>IF($JG561&gt;=6,INDEX($GV:$GV,$JF561+6),"")</f>
      </c>
      <c r="HD561">
        <f>IF($JG561&gt;=7,INDEX($GV:$GV,$JF561+7),"")</f>
      </c>
      <c r="HE561">
        <f>IF($JG561&gt;=8,INDEX($GV:$GV,$JF561+8),"")</f>
      </c>
      <c r="HF561">
        <f>IF($JG561&gt;=9,INDEX($GV:$GV,$JF561+9),"")</f>
      </c>
      <c r="HG561">
        <f>IF($JG561&gt;=10,INDEX($GV:$GV,$JF561+10),"")</f>
      </c>
      <c r="HH561">
        <f>IF($JG561&gt;=11,INDEX($GV:$GV,$JF561+11),"")</f>
      </c>
      <c r="HI561">
        <f>IF($JG561&gt;=12,INDEX($GV:$GV,$JF561+12),"")</f>
      </c>
      <c r="HJ561">
        <f>IF($JG561&gt;=13,INDEX($GV:$GV,$JF561+13),"")</f>
      </c>
      <c r="HK561">
        <f>IF($JG561&gt;=14,INDEX($GV:$GV,$JF561+14),"")</f>
      </c>
      <c r="HL561">
        <f>IF($JG561&gt;=15,INDEX($GV:$GV,$JF561+15),"")</f>
      </c>
      <c r="HM561">
        <f>IF($JG561&gt;=16,INDEX($GV:$GV,$JF561+16),"")</f>
      </c>
      <c r="HN561">
        <f>IF($JG561&gt;=17,INDEX($GV:$GV,$JF561+17),"")</f>
      </c>
      <c r="HO561">
        <f>IF($JG561&gt;=18,INDEX($GV:$GV,$JF561+18),"")</f>
      </c>
      <c r="HP561">
        <f>IF($JG561&gt;=19,INDEX($GV:$GV,$JF561+19),"")</f>
      </c>
      <c r="HQ561">
        <f>IF($JG561&gt;=20,INDEX($GV:$GV,$JF561+20),"")</f>
      </c>
      <c r="HR561">
        <f>IF($JG561&gt;=21,INDEX($GV:$GV,$JF561+21),"")</f>
      </c>
      <c r="HS561">
        <f>IF($JG561&gt;=22,INDEX($GV:$GV,$JF561+22),"")</f>
      </c>
      <c r="HT561">
        <f>IF($JG561&gt;=23,INDEX($GV:$GV,$JF561+23),"")</f>
      </c>
      <c r="HU561">
        <f>IF($JG561&gt;=24,INDEX($GV:$GV,$JF561+24),"")</f>
      </c>
      <c r="HV561">
        <f>IF($JG561&gt;=25,INDEX($GV:$GV,$JF561+25),"")</f>
      </c>
      <c r="HW561">
        <f>IF($JG561&gt;=26,INDEX($GV:$GV,$JF561+26),"")</f>
      </c>
      <c r="HX561">
        <f>IF($JG561&gt;=27,INDEX($GV:$GV,$JF561+27),"")</f>
      </c>
      <c r="HY561">
        <f>IF($JG561&gt;=28,INDEX($GV:$GV,$JF561+28),"")</f>
      </c>
      <c r="HZ561">
        <f>IF($JG561&gt;=29,INDEX($GV:$GV,$JF561+29),"")</f>
      </c>
      <c r="IA561">
        <f>IF($JG561&gt;=30,INDEX($GV:$GV,$JF561+30),"")</f>
      </c>
      <c r="IB561">
        <f>IF($JG561&gt;=31,INDEX($GV:$GV,$JF561+31),"")</f>
      </c>
      <c r="IC561">
        <f>IF($JG561&gt;=32,INDEX($GV:$GV,$JF561+32),"")</f>
      </c>
      <c r="ID561">
        <f>IF($JG561&gt;=33,INDEX($GV:$GV,$JF561+33),"")</f>
      </c>
      <c r="IE561">
        <f>IF($JG561&gt;=34,INDEX($GV:$GV,$JF561+34),"")</f>
      </c>
      <c r="IF561">
        <f>IF($JG561&gt;=35,INDEX($GV:$GV,$JF561+35),"")</f>
      </c>
      <c r="IG561">
        <f>IF($JG561&gt;=36,INDEX($GV:$GV,$JF561+36),"")</f>
      </c>
      <c r="IH561">
        <f>IF($JG561&gt;=37,INDEX($GV:$GV,$JF561+37),"")</f>
      </c>
      <c r="II561">
        <f>IF($JG561&gt;=38,INDEX($GV:$GV,$JF561+38),"")</f>
      </c>
      <c r="IJ561">
        <f>IF($JG561&gt;=39,INDEX($GV:$GV,$JF561+39),"")</f>
      </c>
      <c r="IK561">
        <f>IF($JG561&gt;=40,INDEX($GV:$GV,$JF561+40),"")</f>
      </c>
      <c r="IL561">
        <f>IF($JG561&gt;=41,INDEX($GV:$GV,$JF561+41),"")</f>
      </c>
      <c r="IM561">
        <f>IF($JG561&gt;=42,INDEX($GV:$GV,$JF561+42),"")</f>
      </c>
      <c r="IN561">
        <f>IF($JG561&gt;=43,INDEX($GV:$GV,$JF561+43),"")</f>
      </c>
      <c r="IO561">
        <f>IF($JG561&gt;=44,INDEX($GV:$GV,$JF561+44),"")</f>
      </c>
      <c r="IP561">
        <f>IF($JG561&gt;=45,INDEX($GV:$GV,$JF561+45),"")</f>
      </c>
      <c r="IQ561">
        <f>IF($JG561&gt;=46,INDEX($GV:$GV,$JF561+46),"")</f>
      </c>
      <c r="IR561">
        <f>IF($JG561&gt;=47,INDEX($GV:$GV,$JF561+47),"")</f>
      </c>
      <c r="IS561">
        <f>IF($JG561&gt;=48,INDEX($GV:$GV,$JF561+48),"")</f>
      </c>
      <c r="IT561">
        <f>IF($JG561&gt;=49,INDEX($GV:$GV,$JF561+49),"")</f>
      </c>
      <c r="IU561">
        <f>IF($JG561&gt;=50,INDEX($GV:$GV,$JF561+50),"")</f>
      </c>
      <c r="IV561">
        <f>IF($JG561&gt;=51,INDEX($GV:$GV,$JF561+51),"")</f>
      </c>
      <c r="IW561">
        <f>IF($JG561&gt;=52,INDEX($GV:$GV,$JF561+52),"")</f>
      </c>
      <c r="IX561">
        <f>IF($JG561&gt;=53,INDEX($GV:$GV,$JF561+53),"")</f>
      </c>
      <c r="IY561">
        <f>IF($JG561&gt;=54,INDEX($GV:$GV,$JF561+54),"")</f>
      </c>
      <c r="IZ561">
        <f>IF($JG561&gt;=55,INDEX($GV:$GV,$JF561+55),"")</f>
      </c>
      <c r="JA561">
        <f>IF($JG561&gt;=56,INDEX($GV:$GV,$JF561+56),"")</f>
      </c>
      <c r="JB561">
        <f>IF($JG561&gt;=57,INDEX($GV:$GV,$JF561+57),"")</f>
      </c>
      <c r="JC561">
        <f>IF($JG561&gt;=58,INDEX($GV:$GV,$JF561+58),"")</f>
      </c>
      <c r="JD561">
        <f>IF($JG561&gt;=59,INDEX($GV:$GV,$JF561+59),"")</f>
      </c>
      <c r="JE561">
        <f>IF($JG561&gt;=60,INDEX($GV:$GV,$JF561+60),"")</f>
      </c>
      <c r="JF561">
        <f>IFERROR(MATCH($GU561,$GV$2:$GV$322,0)+1,0)</f>
      </c>
      <c r="JG561">
        <f>IFERROR(INDEX($GW$2:$GW$322,MATCH($GU561,$GV$2:$GV$322,0)),0)</f>
      </c>
      <c r="JH561" t="s">
        <v>44</v>
      </c>
      <c r="JI561" t="s">
        <v>44</v>
      </c>
    </row>
    <row r="562" spans="1:269" x14ac:dyDescent="0.25">
      <c r="R562">
        <f>IF(OR($U562="",$Q562=""),"",IFERROR($U562/$Q562,0))</f>
      </c>
      <c r="S562">
        <f>IF($U562="","",
SUM($T562,$V562,$AA562,$W562,$Y562)*
(1-IF($AB562="",0,VALUE($AB562)/100)))</f>
      </c>
      <c r="T562">
        <f>IF($U562="","",$U562)</f>
      </c>
      <c r="V562">
        <f>IF($U562="","",
IF($O562="","",
IF(ISNUMBER(SEARCH("exempt",LOWER($O562))),0,
$U562*(VALUE(SUBSTITUTE($O562,"%",""))/100))))</f>
      </c>
      <c r="AC562">
        <f>IFERROR(IF(FIND(" - ",$K562)&gt;0,MID($K562,FIND(" - ",$K562)+3,LEN($K562)),""),"")</f>
      </c>
      <c r="AL562" t="s">
        <v>1469</v>
      </c>
      <c r="AT562">
        <f>IFERROR(LEFT($K562,FIND(" - ",$K562)-1),$K562)</f>
      </c>
      <c r="AW562">
        <f>IF($CL562&gt;=1,INDEX($AU:$AU,$CK562+1),"")</f>
      </c>
      <c r="AX562">
        <f>IF($CL562&gt;=2,INDEX($AU:$AU,$CK562+2),"")</f>
      </c>
      <c r="AY562">
        <f>IF($CL562&gt;=3,INDEX($AU:$AU,$CK562+3),"")</f>
      </c>
      <c r="AZ562">
        <f>IF($CL562&gt;=4,INDEX($AU:$AU,$CK562+4),"")</f>
      </c>
      <c r="BA562">
        <f>IF($CL562&gt;=5,INDEX($AU:$AU,$CK562+5),"")</f>
      </c>
      <c r="BB562">
        <f>IF($CL562&gt;=6,INDEX($AU:$AU,$CK562+6),"")</f>
      </c>
      <c r="BC562">
        <f>IF($CL562&gt;=7,INDEX($AU:$AU,$CK562+7),"")</f>
      </c>
      <c r="BD562">
        <f>IF($CL562&gt;=8,INDEX($AU:$AU,$CK562+8),"")</f>
      </c>
      <c r="BE562">
        <f>IF($CL562&gt;=9,INDEX($AU:$AU,$CK562+9),"")</f>
      </c>
      <c r="BF562">
        <f>IF($CL562&gt;=10,INDEX($AU:$AU,$CK562+10),"")</f>
      </c>
      <c r="BG562">
        <f>IF($CL562&gt;=11,INDEX($AU:$AU,$CK562+11),"")</f>
      </c>
      <c r="BH562">
        <f>IF($CL562&gt;=12,INDEX($AU:$AU,$CK562+12),"")</f>
      </c>
      <c r="BI562">
        <f>IF($CL562&gt;=13,INDEX($AU:$AU,$CK562+13),"")</f>
      </c>
      <c r="BJ562">
        <f>IF($CL562&gt;=14,INDEX($AU:$AU,$CK562+14),"")</f>
      </c>
      <c r="BK562">
        <f>IF($CL562&gt;=15,INDEX($AU:$AU,$CK562+15),"")</f>
      </c>
      <c r="BL562">
        <f>IF($CL562&gt;=16,INDEX($AU:$AU,$CK562+16),"")</f>
      </c>
      <c r="BM562">
        <f>IF($CL562&gt;=17,INDEX($AU:$AU,$CK562+17),"")</f>
      </c>
      <c r="BN562">
        <f>IF($CL562&gt;=18,INDEX($AU:$AU,$CK562+18),"")</f>
      </c>
      <c r="BO562">
        <f>IF($CL562&gt;=19,INDEX($AU:$AU,$CK562+19),"")</f>
      </c>
      <c r="BP562">
        <f>IF($CL562&gt;=20,INDEX($AU:$AU,$CK562+20),"")</f>
      </c>
      <c r="BQ562">
        <f>IF($CL562&gt;=21,INDEX($AU:$AU,$CK562+21),"")</f>
      </c>
      <c r="BR562">
        <f>IF($CL562&gt;=22,INDEX($AU:$AU,$CK562+22),"")</f>
      </c>
      <c r="BS562">
        <f>IF($CL562&gt;=23,INDEX($AU:$AU,$CK562+23),"")</f>
      </c>
      <c r="BT562">
        <f>IF($CL562&gt;=24,INDEX($AU:$AU,$CK562+24),"")</f>
      </c>
      <c r="BU562">
        <f>IF($CL562&gt;=25,INDEX($AU:$AU,$CK562+25),"")</f>
      </c>
      <c r="BV562">
        <f>IF($CL562&gt;=26,INDEX($AU:$AU,$CK562+26),"")</f>
      </c>
      <c r="BW562">
        <f>IF($CL562&gt;=27,INDEX($AU:$AU,$CK562+27),"")</f>
      </c>
      <c r="BX562">
        <f>IF($CL562&gt;=28,INDEX($AU:$AU,$CK562+28),"")</f>
      </c>
      <c r="BY562">
        <f>IF($CL562&gt;=29,INDEX($AU:$AU,$CK562+29),"")</f>
      </c>
      <c r="BZ562">
        <f>IF($CL562&gt;=30,INDEX($AU:$AU,$CK562+30),"")</f>
      </c>
      <c r="CA562">
        <f>IF($CL562&gt;=31,INDEX($AU:$AU,$CK562+31),"")</f>
      </c>
      <c r="CB562">
        <f>IF($CL562&gt;=32,INDEX($AU:$AU,$CK562+32),"")</f>
      </c>
      <c r="CC562">
        <f>IF($CL562&gt;=33,INDEX($AU:$AU,$CK562+33),"")</f>
      </c>
      <c r="CD562">
        <f>IF($CL562&gt;=34,INDEX($AU:$AU,$CK562+34),"")</f>
      </c>
      <c r="CE562">
        <f>IF($CL562&gt;=35,INDEX($AU:$AU,$CK562+35),"")</f>
      </c>
      <c r="CF562">
        <f>IF($CL562&gt;=36,INDEX($AU:$AU,$CK562+36),"")</f>
      </c>
      <c r="CG562">
        <f>IF($CL562&gt;=37,INDEX($AU:$AU,$CK562+37),"")</f>
      </c>
      <c r="CH562">
        <f>IF($CL562&gt;=38,INDEX($AU:$AU,$CK562+38),"")</f>
      </c>
      <c r="CI562">
        <f>IF($CL562&gt;=39,INDEX($AU:$AU,$CK562+39),"")</f>
      </c>
      <c r="CJ562">
        <f>IF($CL562&gt;=40,INDEX($AU:$AU,$CK562+40),"")</f>
      </c>
      <c r="CK562">
        <f>IFERROR(MATCH($AT562,$AU$2:$AU$133,0)+1,0)</f>
      </c>
      <c r="CL562">
        <f>IFERROR(INDEX($AV$2:$AV$133,MATCH($AT562,$AU$2:$AU$133,0)),0)</f>
      </c>
      <c r="CM562">
        <f>IFERROR(LEFT($L562,FIND(" - ",$L562)-1),$L562)</f>
      </c>
      <c r="CN562" t="s">
        <v>221</v>
      </c>
      <c r="CP562">
        <f>IF($DK562&gt;=1,INDEX($CN:$CN,$DJ562+1),"")</f>
      </c>
      <c r="CQ562">
        <f>IF($DK562&gt;=2,INDEX($CN:$CN,$DJ562+2),"")</f>
      </c>
      <c r="CR562">
        <f>IF($DK562&gt;=3,INDEX($CN:$CN,$DJ562+3),"")</f>
      </c>
      <c r="CS562">
        <f>IF($DK562&gt;=4,INDEX($CN:$CN,$DJ562+4),"")</f>
      </c>
      <c r="CT562">
        <f>IF($DK562&gt;=5,INDEX($CN:$CN,$DJ562+5),"")</f>
      </c>
      <c r="CU562">
        <f>IF($DK562&gt;=6,INDEX($CN:$CN,$DJ562+6),"")</f>
      </c>
      <c r="CV562">
        <f>IF($DK562&gt;=7,INDEX($CN:$CN,$DJ562+7),"")</f>
      </c>
      <c r="CW562">
        <f>IF($DK562&gt;=8,INDEX($CN:$CN,$DJ562+8),"")</f>
      </c>
      <c r="CX562">
        <f>IF($DK562&gt;=9,INDEX($CN:$CN,$DJ562+9),"")</f>
      </c>
      <c r="CY562">
        <f>IF($DK562&gt;=10,INDEX($CN:$CN,$DJ562+10),"")</f>
      </c>
      <c r="CZ562">
        <f>IF($DK562&gt;=11,INDEX($CN:$CN,$DJ562+11),"")</f>
      </c>
      <c r="DA562">
        <f>IF($DK562&gt;=12,INDEX($CN:$CN,$DJ562+12),"")</f>
      </c>
      <c r="DB562">
        <f>IF($DK562&gt;=13,INDEX($CN:$CN,$DJ562+13),"")</f>
      </c>
      <c r="DC562">
        <f>IF($DK562&gt;=14,INDEX($CN:$CN,$DJ562+14),"")</f>
      </c>
      <c r="DD562">
        <f>IF($DK562&gt;=15,INDEX($CN:$CN,$DJ562+15),"")</f>
      </c>
      <c r="DE562">
        <f>IF($DK562&gt;=16,INDEX($CN:$CN,$DJ562+16),"")</f>
      </c>
      <c r="DF562">
        <f>IF($DK562&gt;=17,INDEX($CN:$CN,$DJ562+17),"")</f>
      </c>
      <c r="DG562">
        <f>IF($DK562&gt;=18,INDEX($CN:$CN,$DJ562+18),"")</f>
      </c>
      <c r="DH562">
        <f>IF($DK562&gt;=19,INDEX($CN:$CN,$DJ562+19),"")</f>
      </c>
      <c r="DI562">
        <f>IF($DK562&gt;=20,INDEX($CN:$CN,$DJ562+20),"")</f>
      </c>
      <c r="DJ562">
        <f>IFERROR(MATCH($CM562,$CN$2:$CN$1089,0)+1,0)</f>
      </c>
      <c r="DK562">
        <f>IFERROR(INDEX($CO$2:$CO$1089,MATCH($CM562,$CN$2:$CN$1089,0)),0)</f>
      </c>
      <c r="DL562">
        <f>IFERROR(INDEX($AS:$AS,MATCH($O562,$AR:$AR,0))&amp;"","")</f>
      </c>
      <c r="DP562">
        <f>IF($GS562&gt;=1,INDEX($DM:$DM,$GR562+1),"")</f>
      </c>
      <c r="DQ562">
        <f>IF($GS562&gt;=2,INDEX($DM:$DM,$GR562+2),"")</f>
      </c>
      <c r="DR562">
        <f>IF($GS562&gt;=3,INDEX($DM:$DM,$GR562+3),"")</f>
      </c>
      <c r="DS562">
        <f>IF($GS562&gt;=4,INDEX($DM:$DM,$GR562+4),"")</f>
      </c>
      <c r="DT562">
        <f>IF($GS562&gt;=5,INDEX($DM:$DM,$GR562+5),"")</f>
      </c>
      <c r="DU562">
        <f>IF($GS562&gt;=6,INDEX($DM:$DM,$GR562+6),"")</f>
      </c>
      <c r="DV562">
        <f>IF($GS562&gt;=7,INDEX($DM:$DM,$GR562+7),"")</f>
      </c>
      <c r="DW562">
        <f>IF($GS562&gt;=8,INDEX($DM:$DM,$GR562+8),"")</f>
      </c>
      <c r="DX562">
        <f>IF($GS562&gt;=9,INDEX($DM:$DM,$GR562+9),"")</f>
      </c>
      <c r="DY562">
        <f>IF($GS562&gt;=10,INDEX($DM:$DM,$GR562+10),"")</f>
      </c>
      <c r="DZ562">
        <f>IF($GS562&gt;=11,INDEX($DM:$DM,$GR562+11),"")</f>
      </c>
      <c r="EA562">
        <f>IF($GS562&gt;=12,INDEX($DM:$DM,$GR562+12),"")</f>
      </c>
      <c r="EB562">
        <f>IF($GS562&gt;=13,INDEX($DM:$DM,$GR562+13),"")</f>
      </c>
      <c r="EC562">
        <f>IF($GS562&gt;=14,INDEX($DM:$DM,$GR562+14),"")</f>
      </c>
      <c r="ED562">
        <f>IF($GS562&gt;=15,INDEX($DM:$DM,$GR562+15),"")</f>
      </c>
      <c r="EE562">
        <f>IF($GS562&gt;=16,INDEX($DM:$DM,$GR562+16),"")</f>
      </c>
      <c r="EF562">
        <f>IF($GS562&gt;=17,INDEX($DM:$DM,$GR562+17),"")</f>
      </c>
      <c r="EG562">
        <f>IF($GS562&gt;=18,INDEX($DM:$DM,$GR562+18),"")</f>
      </c>
      <c r="EH562">
        <f>IF($GS562&gt;=19,INDEX($DM:$DM,$GR562+19),"")</f>
      </c>
      <c r="EI562">
        <f>IF($GS562&gt;=20,INDEX($DM:$DM,$GR562+20),"")</f>
      </c>
      <c r="EJ562">
        <f>IF($GS562&gt;=21,INDEX($DM:$DM,$GR562+21),"")</f>
      </c>
      <c r="EK562">
        <f>IF($GS562&gt;=22,INDEX($DM:$DM,$GR562+22),"")</f>
      </c>
      <c r="EL562">
        <f>IF($GS562&gt;=23,INDEX($DM:$DM,$GR562+23),"")</f>
      </c>
      <c r="EM562">
        <f>IF($GS562&gt;=24,INDEX($DM:$DM,$GR562+24),"")</f>
      </c>
      <c r="EN562">
        <f>IF($GS562&gt;=25,INDEX($DM:$DM,$GR562+25),"")</f>
      </c>
      <c r="EO562">
        <f>IF($GS562&gt;=26,INDEX($DM:$DM,$GR562+26),"")</f>
      </c>
      <c r="EP562">
        <f>IF($GS562&gt;=27,INDEX($DM:$DM,$GR562+27),"")</f>
      </c>
      <c r="EQ562">
        <f>IF($GS562&gt;=28,INDEX($DM:$DM,$GR562+28),"")</f>
      </c>
      <c r="ER562">
        <f>IF($GS562&gt;=29,INDEX($DM:$DM,$GR562+29),"")</f>
      </c>
      <c r="ES562">
        <f>IF($GS562&gt;=30,INDEX($DM:$DM,$GR562+30),"")</f>
      </c>
      <c r="ET562">
        <f>IF($GS562&gt;=31,INDEX($DM:$DM,$GR562+31),"")</f>
      </c>
      <c r="EU562">
        <f>IF($GS562&gt;=32,INDEX($DM:$DM,$GR562+32),"")</f>
      </c>
      <c r="EV562">
        <f>IF($GS562&gt;=33,INDEX($DM:$DM,$GR562+33),"")</f>
      </c>
      <c r="EW562">
        <f>IF($GS562&gt;=34,INDEX($DM:$DM,$GR562+34),"")</f>
      </c>
      <c r="EX562">
        <f>IF($GS562&gt;=35,INDEX($DM:$DM,$GR562+35),"")</f>
      </c>
      <c r="EY562">
        <f>IF($GS562&gt;=36,INDEX($DM:$DM,$GR562+36),"")</f>
      </c>
      <c r="EZ562">
        <f>IF($GS562&gt;=37,INDEX($DM:$DM,$GR562+37),"")</f>
      </c>
      <c r="FA562">
        <f>IF($GS562&gt;=38,INDEX($DM:$DM,$GR562+38),"")</f>
      </c>
      <c r="FB562">
        <f>IF($GS562&gt;=39,INDEX($DM:$DM,$GR562+39),"")</f>
      </c>
      <c r="FC562">
        <f>IF($GS562&gt;=40,INDEX($DM:$DM,$GR562+40),"")</f>
      </c>
      <c r="FD562">
        <f>IF($GS562&gt;=1,INDEX($DN:$DN,$GR562+1),"")</f>
      </c>
      <c r="FE562">
        <f>IF($GS562&gt;=2,INDEX($DN:$DN,$GR562+2),"")</f>
      </c>
      <c r="FF562">
        <f>IF($GS562&gt;=3,INDEX($DN:$DN,$GR562+3),"")</f>
      </c>
      <c r="FG562">
        <f>IF($GS562&gt;=4,INDEX($DN:$DN,$GR562+4),"")</f>
      </c>
      <c r="FH562">
        <f>IF($GS562&gt;=5,INDEX($DN:$DN,$GR562+5),"")</f>
      </c>
      <c r="FI562">
        <f>IF($GS562&gt;=6,INDEX($DN:$DN,$GR562+6),"")</f>
      </c>
      <c r="FJ562">
        <f>IF($GS562&gt;=7,INDEX($DN:$DN,$GR562+7),"")</f>
      </c>
      <c r="FK562">
        <f>IF($GS562&gt;=8,INDEX($DN:$DN,$GR562+8),"")</f>
      </c>
      <c r="FL562">
        <f>IF($GS562&gt;=9,INDEX($DN:$DN,$GR562+9),"")</f>
      </c>
      <c r="FM562">
        <f>IF($GS562&gt;=10,INDEX($DN:$DN,$GR562+10),"")</f>
      </c>
      <c r="FN562">
        <f>IF($GS562&gt;=11,INDEX($DN:$DN,$GR562+11),"")</f>
      </c>
      <c r="FO562">
        <f>IF($GS562&gt;=12,INDEX($DN:$DN,$GR562+12),"")</f>
      </c>
      <c r="FP562">
        <f>IF($GS562&gt;=13,INDEX($DN:$DN,$GR562+13),"")</f>
      </c>
      <c r="FQ562">
        <f>IF($GS562&gt;=14,INDEX($DN:$DN,$GR562+14),"")</f>
      </c>
      <c r="FR562">
        <f>IF($GS562&gt;=15,INDEX($DN:$DN,$GR562+15),"")</f>
      </c>
      <c r="FS562">
        <f>IF($GS562&gt;=16,INDEX($DN:$DN,$GR562+16),"")</f>
      </c>
      <c r="FT562">
        <f>IF($GS562&gt;=17,INDEX($DN:$DN,$GR562+17),"")</f>
      </c>
      <c r="FU562">
        <f>IF($GS562&gt;=18,INDEX($DN:$DN,$GR562+18),"")</f>
      </c>
      <c r="FV562">
        <f>IF($GS562&gt;=19,INDEX($DN:$DN,$GR562+19),"")</f>
      </c>
      <c r="FW562">
        <f>IF($GS562&gt;=20,INDEX($DN:$DN,$GR562+20),"")</f>
      </c>
      <c r="FX562">
        <f>IF($GS562&gt;=21,INDEX($DN:$DN,$GR562+21),"")</f>
      </c>
      <c r="FY562">
        <f>IF($GS562&gt;=22,INDEX($DN:$DN,$GR562+22),"")</f>
      </c>
      <c r="FZ562">
        <f>IF($GS562&gt;=23,INDEX($DN:$DN,$GR562+23),"")</f>
      </c>
      <c r="GA562">
        <f>IF($GS562&gt;=24,INDEX($DN:$DN,$GR562+24),"")</f>
      </c>
      <c r="GB562">
        <f>IF($GS562&gt;=25,INDEX($DN:$DN,$GR562+25),"")</f>
      </c>
      <c r="GC562">
        <f>IF($GS562&gt;=26,INDEX($DN:$DN,$GR562+26),"")</f>
      </c>
      <c r="GD562">
        <f>IF($GS562&gt;=27,INDEX($DN:$DN,$GR562+27),"")</f>
      </c>
      <c r="GE562">
        <f>IF($GS562&gt;=28,INDEX($DN:$DN,$GR562+28),"")</f>
      </c>
      <c r="GF562">
        <f>IF($GS562&gt;=29,INDEX($DN:$DN,$GR562+29),"")</f>
      </c>
      <c r="GG562">
        <f>IF($GS562&gt;=30,INDEX($DN:$DN,$GR562+30),"")</f>
      </c>
      <c r="GH562">
        <f>IF($GS562&gt;=31,INDEX($DN:$DN,$GR562+31),"")</f>
      </c>
      <c r="GI562">
        <f>IF($GS562&gt;=32,INDEX($DN:$DN,$GR562+32),"")</f>
      </c>
      <c r="GJ562">
        <f>IF($GS562&gt;=33,INDEX($DN:$DN,$GR562+33),"")</f>
      </c>
      <c r="GK562">
        <f>IF($GS562&gt;=34,INDEX($DN:$DN,$GR562+34),"")</f>
      </c>
      <c r="GL562">
        <f>IF($GS562&gt;=35,INDEX($DN:$DN,$GR562+35),"")</f>
      </c>
      <c r="GM562">
        <f>IF($GS562&gt;=36,INDEX($DN:$DN,$GR562+36),"")</f>
      </c>
      <c r="GN562">
        <f>IF($GS562&gt;=37,INDEX($DN:$DN,$GR562+37),"")</f>
      </c>
      <c r="GO562">
        <f>IF($GS562&gt;=38,INDEX($DN:$DN,$GR562+38),"")</f>
      </c>
      <c r="GP562">
        <f>IF($GS562&gt;=39,INDEX($DN:$DN,$GR562+39),"")</f>
      </c>
      <c r="GQ562">
        <f>IF($GS562&gt;=40,INDEX($DN:$DN,$GR562+40),"")</f>
      </c>
      <c r="GR562">
        <f>IFERROR(MATCH($DL562,$DM$2:$DM$148,0)+1,0)</f>
      </c>
      <c r="GS562">
        <f>IFERROR(INDEX($DO$2:$DO$148,MATCH($DL562,$DM$2:$DM$148,0)),0)</f>
      </c>
      <c r="GT562">
        <f>IFERROR(MATCH($Z562,$DP$562:$FC$562,0),0)</f>
      </c>
      <c r="GU562">
        <f>IF($GT562&gt;0,INDEX($FD$562:$GQ$562,$GT562),"")</f>
      </c>
      <c r="GX562">
        <f>IF($JG562&gt;=1,INDEX($GV:$GV,$JF562+1),"")</f>
      </c>
      <c r="GY562">
        <f>IF($JG562&gt;=2,INDEX($GV:$GV,$JF562+2),"")</f>
      </c>
      <c r="GZ562">
        <f>IF($JG562&gt;=3,INDEX($GV:$GV,$JF562+3),"")</f>
      </c>
      <c r="HA562">
        <f>IF($JG562&gt;=4,INDEX($GV:$GV,$JF562+4),"")</f>
      </c>
      <c r="HB562">
        <f>IF($JG562&gt;=5,INDEX($GV:$GV,$JF562+5),"")</f>
      </c>
      <c r="HC562">
        <f>IF($JG562&gt;=6,INDEX($GV:$GV,$JF562+6),"")</f>
      </c>
      <c r="HD562">
        <f>IF($JG562&gt;=7,INDEX($GV:$GV,$JF562+7),"")</f>
      </c>
      <c r="HE562">
        <f>IF($JG562&gt;=8,INDEX($GV:$GV,$JF562+8),"")</f>
      </c>
      <c r="HF562">
        <f>IF($JG562&gt;=9,INDEX($GV:$GV,$JF562+9),"")</f>
      </c>
      <c r="HG562">
        <f>IF($JG562&gt;=10,INDEX($GV:$GV,$JF562+10),"")</f>
      </c>
      <c r="HH562">
        <f>IF($JG562&gt;=11,INDEX($GV:$GV,$JF562+11),"")</f>
      </c>
      <c r="HI562">
        <f>IF($JG562&gt;=12,INDEX($GV:$GV,$JF562+12),"")</f>
      </c>
      <c r="HJ562">
        <f>IF($JG562&gt;=13,INDEX($GV:$GV,$JF562+13),"")</f>
      </c>
      <c r="HK562">
        <f>IF($JG562&gt;=14,INDEX($GV:$GV,$JF562+14),"")</f>
      </c>
      <c r="HL562">
        <f>IF($JG562&gt;=15,INDEX($GV:$GV,$JF562+15),"")</f>
      </c>
      <c r="HM562">
        <f>IF($JG562&gt;=16,INDEX($GV:$GV,$JF562+16),"")</f>
      </c>
      <c r="HN562">
        <f>IF($JG562&gt;=17,INDEX($GV:$GV,$JF562+17),"")</f>
      </c>
      <c r="HO562">
        <f>IF($JG562&gt;=18,INDEX($GV:$GV,$JF562+18),"")</f>
      </c>
      <c r="HP562">
        <f>IF($JG562&gt;=19,INDEX($GV:$GV,$JF562+19),"")</f>
      </c>
      <c r="HQ562">
        <f>IF($JG562&gt;=20,INDEX($GV:$GV,$JF562+20),"")</f>
      </c>
      <c r="HR562">
        <f>IF($JG562&gt;=21,INDEX($GV:$GV,$JF562+21),"")</f>
      </c>
      <c r="HS562">
        <f>IF($JG562&gt;=22,INDEX($GV:$GV,$JF562+22),"")</f>
      </c>
      <c r="HT562">
        <f>IF($JG562&gt;=23,INDEX($GV:$GV,$JF562+23),"")</f>
      </c>
      <c r="HU562">
        <f>IF($JG562&gt;=24,INDEX($GV:$GV,$JF562+24),"")</f>
      </c>
      <c r="HV562">
        <f>IF($JG562&gt;=25,INDEX($GV:$GV,$JF562+25),"")</f>
      </c>
      <c r="HW562">
        <f>IF($JG562&gt;=26,INDEX($GV:$GV,$JF562+26),"")</f>
      </c>
      <c r="HX562">
        <f>IF($JG562&gt;=27,INDEX($GV:$GV,$JF562+27),"")</f>
      </c>
      <c r="HY562">
        <f>IF($JG562&gt;=28,INDEX($GV:$GV,$JF562+28),"")</f>
      </c>
      <c r="HZ562">
        <f>IF($JG562&gt;=29,INDEX($GV:$GV,$JF562+29),"")</f>
      </c>
      <c r="IA562">
        <f>IF($JG562&gt;=30,INDEX($GV:$GV,$JF562+30),"")</f>
      </c>
      <c r="IB562">
        <f>IF($JG562&gt;=31,INDEX($GV:$GV,$JF562+31),"")</f>
      </c>
      <c r="IC562">
        <f>IF($JG562&gt;=32,INDEX($GV:$GV,$JF562+32),"")</f>
      </c>
      <c r="ID562">
        <f>IF($JG562&gt;=33,INDEX($GV:$GV,$JF562+33),"")</f>
      </c>
      <c r="IE562">
        <f>IF($JG562&gt;=34,INDEX($GV:$GV,$JF562+34),"")</f>
      </c>
      <c r="IF562">
        <f>IF($JG562&gt;=35,INDEX($GV:$GV,$JF562+35),"")</f>
      </c>
      <c r="IG562">
        <f>IF($JG562&gt;=36,INDEX($GV:$GV,$JF562+36),"")</f>
      </c>
      <c r="IH562">
        <f>IF($JG562&gt;=37,INDEX($GV:$GV,$JF562+37),"")</f>
      </c>
      <c r="II562">
        <f>IF($JG562&gt;=38,INDEX($GV:$GV,$JF562+38),"")</f>
      </c>
      <c r="IJ562">
        <f>IF($JG562&gt;=39,INDEX($GV:$GV,$JF562+39),"")</f>
      </c>
      <c r="IK562">
        <f>IF($JG562&gt;=40,INDEX($GV:$GV,$JF562+40),"")</f>
      </c>
      <c r="IL562">
        <f>IF($JG562&gt;=41,INDEX($GV:$GV,$JF562+41),"")</f>
      </c>
      <c r="IM562">
        <f>IF($JG562&gt;=42,INDEX($GV:$GV,$JF562+42),"")</f>
      </c>
      <c r="IN562">
        <f>IF($JG562&gt;=43,INDEX($GV:$GV,$JF562+43),"")</f>
      </c>
      <c r="IO562">
        <f>IF($JG562&gt;=44,INDEX($GV:$GV,$JF562+44),"")</f>
      </c>
      <c r="IP562">
        <f>IF($JG562&gt;=45,INDEX($GV:$GV,$JF562+45),"")</f>
      </c>
      <c r="IQ562">
        <f>IF($JG562&gt;=46,INDEX($GV:$GV,$JF562+46),"")</f>
      </c>
      <c r="IR562">
        <f>IF($JG562&gt;=47,INDEX($GV:$GV,$JF562+47),"")</f>
      </c>
      <c r="IS562">
        <f>IF($JG562&gt;=48,INDEX($GV:$GV,$JF562+48),"")</f>
      </c>
      <c r="IT562">
        <f>IF($JG562&gt;=49,INDEX($GV:$GV,$JF562+49),"")</f>
      </c>
      <c r="IU562">
        <f>IF($JG562&gt;=50,INDEX($GV:$GV,$JF562+50),"")</f>
      </c>
      <c r="IV562">
        <f>IF($JG562&gt;=51,INDEX($GV:$GV,$JF562+51),"")</f>
      </c>
      <c r="IW562">
        <f>IF($JG562&gt;=52,INDEX($GV:$GV,$JF562+52),"")</f>
      </c>
      <c r="IX562">
        <f>IF($JG562&gt;=53,INDEX($GV:$GV,$JF562+53),"")</f>
      </c>
      <c r="IY562">
        <f>IF($JG562&gt;=54,INDEX($GV:$GV,$JF562+54),"")</f>
      </c>
      <c r="IZ562">
        <f>IF($JG562&gt;=55,INDEX($GV:$GV,$JF562+55),"")</f>
      </c>
      <c r="JA562">
        <f>IF($JG562&gt;=56,INDEX($GV:$GV,$JF562+56),"")</f>
      </c>
      <c r="JB562">
        <f>IF($JG562&gt;=57,INDEX($GV:$GV,$JF562+57),"")</f>
      </c>
      <c r="JC562">
        <f>IF($JG562&gt;=58,INDEX($GV:$GV,$JF562+58),"")</f>
      </c>
      <c r="JD562">
        <f>IF($JG562&gt;=59,INDEX($GV:$GV,$JF562+59),"")</f>
      </c>
      <c r="JE562">
        <f>IF($JG562&gt;=60,INDEX($GV:$GV,$JF562+60),"")</f>
      </c>
      <c r="JF562">
        <f>IFERROR(MATCH($GU562,$GV$2:$GV$322,0)+1,0)</f>
      </c>
      <c r="JG562">
        <f>IFERROR(INDEX($GW$2:$GW$322,MATCH($GU562,$GV$2:$GV$322,0)),0)</f>
      </c>
      <c r="JH562" t="s">
        <v>44</v>
      </c>
      <c r="JI562" t="s">
        <v>44</v>
      </c>
    </row>
    <row r="563" spans="1:269" x14ac:dyDescent="0.25">
      <c r="R563">
        <f>IF(OR($U563="",$Q563=""),"",IFERROR($U563/$Q563,0))</f>
      </c>
      <c r="S563">
        <f>IF($U563="","",
SUM($T563,$V563,$AA563,$W563,$Y563)*
(1-IF($AB563="",0,VALUE($AB563)/100)))</f>
      </c>
      <c r="T563">
        <f>IF($U563="","",$U563)</f>
      </c>
      <c r="V563">
        <f>IF($U563="","",
IF($O563="","",
IF(ISNUMBER(SEARCH("exempt",LOWER($O563))),0,
$U563*(VALUE(SUBSTITUTE($O563,"%",""))/100))))</f>
      </c>
      <c r="AC563">
        <f>IFERROR(IF(FIND(" - ",$K563)&gt;0,MID($K563,FIND(" - ",$K563)+3,LEN($K563)),""),"")</f>
      </c>
      <c r="AL563" t="s">
        <v>1470</v>
      </c>
      <c r="AT563">
        <f>IFERROR(LEFT($K563,FIND(" - ",$K563)-1),$K563)</f>
      </c>
      <c r="AW563">
        <f>IF($CL563&gt;=1,INDEX($AU:$AU,$CK563+1),"")</f>
      </c>
      <c r="AX563">
        <f>IF($CL563&gt;=2,INDEX($AU:$AU,$CK563+2),"")</f>
      </c>
      <c r="AY563">
        <f>IF($CL563&gt;=3,INDEX($AU:$AU,$CK563+3),"")</f>
      </c>
      <c r="AZ563">
        <f>IF($CL563&gt;=4,INDEX($AU:$AU,$CK563+4),"")</f>
      </c>
      <c r="BA563">
        <f>IF($CL563&gt;=5,INDEX($AU:$AU,$CK563+5),"")</f>
      </c>
      <c r="BB563">
        <f>IF($CL563&gt;=6,INDEX($AU:$AU,$CK563+6),"")</f>
      </c>
      <c r="BC563">
        <f>IF($CL563&gt;=7,INDEX($AU:$AU,$CK563+7),"")</f>
      </c>
      <c r="BD563">
        <f>IF($CL563&gt;=8,INDEX($AU:$AU,$CK563+8),"")</f>
      </c>
      <c r="BE563">
        <f>IF($CL563&gt;=9,INDEX($AU:$AU,$CK563+9),"")</f>
      </c>
      <c r="BF563">
        <f>IF($CL563&gt;=10,INDEX($AU:$AU,$CK563+10),"")</f>
      </c>
      <c r="BG563">
        <f>IF($CL563&gt;=11,INDEX($AU:$AU,$CK563+11),"")</f>
      </c>
      <c r="BH563">
        <f>IF($CL563&gt;=12,INDEX($AU:$AU,$CK563+12),"")</f>
      </c>
      <c r="BI563">
        <f>IF($CL563&gt;=13,INDEX($AU:$AU,$CK563+13),"")</f>
      </c>
      <c r="BJ563">
        <f>IF($CL563&gt;=14,INDEX($AU:$AU,$CK563+14),"")</f>
      </c>
      <c r="BK563">
        <f>IF($CL563&gt;=15,INDEX($AU:$AU,$CK563+15),"")</f>
      </c>
      <c r="BL563">
        <f>IF($CL563&gt;=16,INDEX($AU:$AU,$CK563+16),"")</f>
      </c>
      <c r="BM563">
        <f>IF($CL563&gt;=17,INDEX($AU:$AU,$CK563+17),"")</f>
      </c>
      <c r="BN563">
        <f>IF($CL563&gt;=18,INDEX($AU:$AU,$CK563+18),"")</f>
      </c>
      <c r="BO563">
        <f>IF($CL563&gt;=19,INDEX($AU:$AU,$CK563+19),"")</f>
      </c>
      <c r="BP563">
        <f>IF($CL563&gt;=20,INDEX($AU:$AU,$CK563+20),"")</f>
      </c>
      <c r="BQ563">
        <f>IF($CL563&gt;=21,INDEX($AU:$AU,$CK563+21),"")</f>
      </c>
      <c r="BR563">
        <f>IF($CL563&gt;=22,INDEX($AU:$AU,$CK563+22),"")</f>
      </c>
      <c r="BS563">
        <f>IF($CL563&gt;=23,INDEX($AU:$AU,$CK563+23),"")</f>
      </c>
      <c r="BT563">
        <f>IF($CL563&gt;=24,INDEX($AU:$AU,$CK563+24),"")</f>
      </c>
      <c r="BU563">
        <f>IF($CL563&gt;=25,INDEX($AU:$AU,$CK563+25),"")</f>
      </c>
      <c r="BV563">
        <f>IF($CL563&gt;=26,INDEX($AU:$AU,$CK563+26),"")</f>
      </c>
      <c r="BW563">
        <f>IF($CL563&gt;=27,INDEX($AU:$AU,$CK563+27),"")</f>
      </c>
      <c r="BX563">
        <f>IF($CL563&gt;=28,INDEX($AU:$AU,$CK563+28),"")</f>
      </c>
      <c r="BY563">
        <f>IF($CL563&gt;=29,INDEX($AU:$AU,$CK563+29),"")</f>
      </c>
      <c r="BZ563">
        <f>IF($CL563&gt;=30,INDEX($AU:$AU,$CK563+30),"")</f>
      </c>
      <c r="CA563">
        <f>IF($CL563&gt;=31,INDEX($AU:$AU,$CK563+31),"")</f>
      </c>
      <c r="CB563">
        <f>IF($CL563&gt;=32,INDEX($AU:$AU,$CK563+32),"")</f>
      </c>
      <c r="CC563">
        <f>IF($CL563&gt;=33,INDEX($AU:$AU,$CK563+33),"")</f>
      </c>
      <c r="CD563">
        <f>IF($CL563&gt;=34,INDEX($AU:$AU,$CK563+34),"")</f>
      </c>
      <c r="CE563">
        <f>IF($CL563&gt;=35,INDEX($AU:$AU,$CK563+35),"")</f>
      </c>
      <c r="CF563">
        <f>IF($CL563&gt;=36,INDEX($AU:$AU,$CK563+36),"")</f>
      </c>
      <c r="CG563">
        <f>IF($CL563&gt;=37,INDEX($AU:$AU,$CK563+37),"")</f>
      </c>
      <c r="CH563">
        <f>IF($CL563&gt;=38,INDEX($AU:$AU,$CK563+38),"")</f>
      </c>
      <c r="CI563">
        <f>IF($CL563&gt;=39,INDEX($AU:$AU,$CK563+39),"")</f>
      </c>
      <c r="CJ563">
        <f>IF($CL563&gt;=40,INDEX($AU:$AU,$CK563+40),"")</f>
      </c>
      <c r="CK563">
        <f>IFERROR(MATCH($AT563,$AU$2:$AU$133,0)+1,0)</f>
      </c>
      <c r="CL563">
        <f>IFERROR(INDEX($AV$2:$AV$133,MATCH($AT563,$AU$2:$AU$133,0)),0)</f>
      </c>
      <c r="CM563">
        <f>IFERROR(LEFT($L563,FIND(" - ",$L563)-1),$L563)</f>
      </c>
      <c r="CN563" t="s">
        <v>1471</v>
      </c>
      <c r="CO563">
        <v>1</v>
      </c>
      <c r="CP563">
        <f>IF($DK563&gt;=1,INDEX($CN:$CN,$DJ563+1),"")</f>
      </c>
      <c r="CQ563">
        <f>IF($DK563&gt;=2,INDEX($CN:$CN,$DJ563+2),"")</f>
      </c>
      <c r="CR563">
        <f>IF($DK563&gt;=3,INDEX($CN:$CN,$DJ563+3),"")</f>
      </c>
      <c r="CS563">
        <f>IF($DK563&gt;=4,INDEX($CN:$CN,$DJ563+4),"")</f>
      </c>
      <c r="CT563">
        <f>IF($DK563&gt;=5,INDEX($CN:$CN,$DJ563+5),"")</f>
      </c>
      <c r="CU563">
        <f>IF($DK563&gt;=6,INDEX($CN:$CN,$DJ563+6),"")</f>
      </c>
      <c r="CV563">
        <f>IF($DK563&gt;=7,INDEX($CN:$CN,$DJ563+7),"")</f>
      </c>
      <c r="CW563">
        <f>IF($DK563&gt;=8,INDEX($CN:$CN,$DJ563+8),"")</f>
      </c>
      <c r="CX563">
        <f>IF($DK563&gt;=9,INDEX($CN:$CN,$DJ563+9),"")</f>
      </c>
      <c r="CY563">
        <f>IF($DK563&gt;=10,INDEX($CN:$CN,$DJ563+10),"")</f>
      </c>
      <c r="CZ563">
        <f>IF($DK563&gt;=11,INDEX($CN:$CN,$DJ563+11),"")</f>
      </c>
      <c r="DA563">
        <f>IF($DK563&gt;=12,INDEX($CN:$CN,$DJ563+12),"")</f>
      </c>
      <c r="DB563">
        <f>IF($DK563&gt;=13,INDEX($CN:$CN,$DJ563+13),"")</f>
      </c>
      <c r="DC563">
        <f>IF($DK563&gt;=14,INDEX($CN:$CN,$DJ563+14),"")</f>
      </c>
      <c r="DD563">
        <f>IF($DK563&gt;=15,INDEX($CN:$CN,$DJ563+15),"")</f>
      </c>
      <c r="DE563">
        <f>IF($DK563&gt;=16,INDEX($CN:$CN,$DJ563+16),"")</f>
      </c>
      <c r="DF563">
        <f>IF($DK563&gt;=17,INDEX($CN:$CN,$DJ563+17),"")</f>
      </c>
      <c r="DG563">
        <f>IF($DK563&gt;=18,INDEX($CN:$CN,$DJ563+18),"")</f>
      </c>
      <c r="DH563">
        <f>IF($DK563&gt;=19,INDEX($CN:$CN,$DJ563+19),"")</f>
      </c>
      <c r="DI563">
        <f>IF($DK563&gt;=20,INDEX($CN:$CN,$DJ563+20),"")</f>
      </c>
      <c r="DJ563">
        <f>IFERROR(MATCH($CM563,$CN$2:$CN$1089,0)+1,0)</f>
      </c>
      <c r="DK563">
        <f>IFERROR(INDEX($CO$2:$CO$1089,MATCH($CM563,$CN$2:$CN$1089,0)),0)</f>
      </c>
      <c r="DL563">
        <f>IFERROR(INDEX($AS:$AS,MATCH($O563,$AR:$AR,0))&amp;"","")</f>
      </c>
      <c r="DP563">
        <f>IF($GS563&gt;=1,INDEX($DM:$DM,$GR563+1),"")</f>
      </c>
      <c r="DQ563">
        <f>IF($GS563&gt;=2,INDEX($DM:$DM,$GR563+2),"")</f>
      </c>
      <c r="DR563">
        <f>IF($GS563&gt;=3,INDEX($DM:$DM,$GR563+3),"")</f>
      </c>
      <c r="DS563">
        <f>IF($GS563&gt;=4,INDEX($DM:$DM,$GR563+4),"")</f>
      </c>
      <c r="DT563">
        <f>IF($GS563&gt;=5,INDEX($DM:$DM,$GR563+5),"")</f>
      </c>
      <c r="DU563">
        <f>IF($GS563&gt;=6,INDEX($DM:$DM,$GR563+6),"")</f>
      </c>
      <c r="DV563">
        <f>IF($GS563&gt;=7,INDEX($DM:$DM,$GR563+7),"")</f>
      </c>
      <c r="DW563">
        <f>IF($GS563&gt;=8,INDEX($DM:$DM,$GR563+8),"")</f>
      </c>
      <c r="DX563">
        <f>IF($GS563&gt;=9,INDEX($DM:$DM,$GR563+9),"")</f>
      </c>
      <c r="DY563">
        <f>IF($GS563&gt;=10,INDEX($DM:$DM,$GR563+10),"")</f>
      </c>
      <c r="DZ563">
        <f>IF($GS563&gt;=11,INDEX($DM:$DM,$GR563+11),"")</f>
      </c>
      <c r="EA563">
        <f>IF($GS563&gt;=12,INDEX($DM:$DM,$GR563+12),"")</f>
      </c>
      <c r="EB563">
        <f>IF($GS563&gt;=13,INDEX($DM:$DM,$GR563+13),"")</f>
      </c>
      <c r="EC563">
        <f>IF($GS563&gt;=14,INDEX($DM:$DM,$GR563+14),"")</f>
      </c>
      <c r="ED563">
        <f>IF($GS563&gt;=15,INDEX($DM:$DM,$GR563+15),"")</f>
      </c>
      <c r="EE563">
        <f>IF($GS563&gt;=16,INDEX($DM:$DM,$GR563+16),"")</f>
      </c>
      <c r="EF563">
        <f>IF($GS563&gt;=17,INDEX($DM:$DM,$GR563+17),"")</f>
      </c>
      <c r="EG563">
        <f>IF($GS563&gt;=18,INDEX($DM:$DM,$GR563+18),"")</f>
      </c>
      <c r="EH563">
        <f>IF($GS563&gt;=19,INDEX($DM:$DM,$GR563+19),"")</f>
      </c>
      <c r="EI563">
        <f>IF($GS563&gt;=20,INDEX($DM:$DM,$GR563+20),"")</f>
      </c>
      <c r="EJ563">
        <f>IF($GS563&gt;=21,INDEX($DM:$DM,$GR563+21),"")</f>
      </c>
      <c r="EK563">
        <f>IF($GS563&gt;=22,INDEX($DM:$DM,$GR563+22),"")</f>
      </c>
      <c r="EL563">
        <f>IF($GS563&gt;=23,INDEX($DM:$DM,$GR563+23),"")</f>
      </c>
      <c r="EM563">
        <f>IF($GS563&gt;=24,INDEX($DM:$DM,$GR563+24),"")</f>
      </c>
      <c r="EN563">
        <f>IF($GS563&gt;=25,INDEX($DM:$DM,$GR563+25),"")</f>
      </c>
      <c r="EO563">
        <f>IF($GS563&gt;=26,INDEX($DM:$DM,$GR563+26),"")</f>
      </c>
      <c r="EP563">
        <f>IF($GS563&gt;=27,INDEX($DM:$DM,$GR563+27),"")</f>
      </c>
      <c r="EQ563">
        <f>IF($GS563&gt;=28,INDEX($DM:$DM,$GR563+28),"")</f>
      </c>
      <c r="ER563">
        <f>IF($GS563&gt;=29,INDEX($DM:$DM,$GR563+29),"")</f>
      </c>
      <c r="ES563">
        <f>IF($GS563&gt;=30,INDEX($DM:$DM,$GR563+30),"")</f>
      </c>
      <c r="ET563">
        <f>IF($GS563&gt;=31,INDEX($DM:$DM,$GR563+31),"")</f>
      </c>
      <c r="EU563">
        <f>IF($GS563&gt;=32,INDEX($DM:$DM,$GR563+32),"")</f>
      </c>
      <c r="EV563">
        <f>IF($GS563&gt;=33,INDEX($DM:$DM,$GR563+33),"")</f>
      </c>
      <c r="EW563">
        <f>IF($GS563&gt;=34,INDEX($DM:$DM,$GR563+34),"")</f>
      </c>
      <c r="EX563">
        <f>IF($GS563&gt;=35,INDEX($DM:$DM,$GR563+35),"")</f>
      </c>
      <c r="EY563">
        <f>IF($GS563&gt;=36,INDEX($DM:$DM,$GR563+36),"")</f>
      </c>
      <c r="EZ563">
        <f>IF($GS563&gt;=37,INDEX($DM:$DM,$GR563+37),"")</f>
      </c>
      <c r="FA563">
        <f>IF($GS563&gt;=38,INDEX($DM:$DM,$GR563+38),"")</f>
      </c>
      <c r="FB563">
        <f>IF($GS563&gt;=39,INDEX($DM:$DM,$GR563+39),"")</f>
      </c>
      <c r="FC563">
        <f>IF($GS563&gt;=40,INDEX($DM:$DM,$GR563+40),"")</f>
      </c>
      <c r="FD563">
        <f>IF($GS563&gt;=1,INDEX($DN:$DN,$GR563+1),"")</f>
      </c>
      <c r="FE563">
        <f>IF($GS563&gt;=2,INDEX($DN:$DN,$GR563+2),"")</f>
      </c>
      <c r="FF563">
        <f>IF($GS563&gt;=3,INDEX($DN:$DN,$GR563+3),"")</f>
      </c>
      <c r="FG563">
        <f>IF($GS563&gt;=4,INDEX($DN:$DN,$GR563+4),"")</f>
      </c>
      <c r="FH563">
        <f>IF($GS563&gt;=5,INDEX($DN:$DN,$GR563+5),"")</f>
      </c>
      <c r="FI563">
        <f>IF($GS563&gt;=6,INDEX($DN:$DN,$GR563+6),"")</f>
      </c>
      <c r="FJ563">
        <f>IF($GS563&gt;=7,INDEX($DN:$DN,$GR563+7),"")</f>
      </c>
      <c r="FK563">
        <f>IF($GS563&gt;=8,INDEX($DN:$DN,$GR563+8),"")</f>
      </c>
      <c r="FL563">
        <f>IF($GS563&gt;=9,INDEX($DN:$DN,$GR563+9),"")</f>
      </c>
      <c r="FM563">
        <f>IF($GS563&gt;=10,INDEX($DN:$DN,$GR563+10),"")</f>
      </c>
      <c r="FN563">
        <f>IF($GS563&gt;=11,INDEX($DN:$DN,$GR563+11),"")</f>
      </c>
      <c r="FO563">
        <f>IF($GS563&gt;=12,INDEX($DN:$DN,$GR563+12),"")</f>
      </c>
      <c r="FP563">
        <f>IF($GS563&gt;=13,INDEX($DN:$DN,$GR563+13),"")</f>
      </c>
      <c r="FQ563">
        <f>IF($GS563&gt;=14,INDEX($DN:$DN,$GR563+14),"")</f>
      </c>
      <c r="FR563">
        <f>IF($GS563&gt;=15,INDEX($DN:$DN,$GR563+15),"")</f>
      </c>
      <c r="FS563">
        <f>IF($GS563&gt;=16,INDEX($DN:$DN,$GR563+16),"")</f>
      </c>
      <c r="FT563">
        <f>IF($GS563&gt;=17,INDEX($DN:$DN,$GR563+17),"")</f>
      </c>
      <c r="FU563">
        <f>IF($GS563&gt;=18,INDEX($DN:$DN,$GR563+18),"")</f>
      </c>
      <c r="FV563">
        <f>IF($GS563&gt;=19,INDEX($DN:$DN,$GR563+19),"")</f>
      </c>
      <c r="FW563">
        <f>IF($GS563&gt;=20,INDEX($DN:$DN,$GR563+20),"")</f>
      </c>
      <c r="FX563">
        <f>IF($GS563&gt;=21,INDEX($DN:$DN,$GR563+21),"")</f>
      </c>
      <c r="FY563">
        <f>IF($GS563&gt;=22,INDEX($DN:$DN,$GR563+22),"")</f>
      </c>
      <c r="FZ563">
        <f>IF($GS563&gt;=23,INDEX($DN:$DN,$GR563+23),"")</f>
      </c>
      <c r="GA563">
        <f>IF($GS563&gt;=24,INDEX($DN:$DN,$GR563+24),"")</f>
      </c>
      <c r="GB563">
        <f>IF($GS563&gt;=25,INDEX($DN:$DN,$GR563+25),"")</f>
      </c>
      <c r="GC563">
        <f>IF($GS563&gt;=26,INDEX($DN:$DN,$GR563+26),"")</f>
      </c>
      <c r="GD563">
        <f>IF($GS563&gt;=27,INDEX($DN:$DN,$GR563+27),"")</f>
      </c>
      <c r="GE563">
        <f>IF($GS563&gt;=28,INDEX($DN:$DN,$GR563+28),"")</f>
      </c>
      <c r="GF563">
        <f>IF($GS563&gt;=29,INDEX($DN:$DN,$GR563+29),"")</f>
      </c>
      <c r="GG563">
        <f>IF($GS563&gt;=30,INDEX($DN:$DN,$GR563+30),"")</f>
      </c>
      <c r="GH563">
        <f>IF($GS563&gt;=31,INDEX($DN:$DN,$GR563+31),"")</f>
      </c>
      <c r="GI563">
        <f>IF($GS563&gt;=32,INDEX($DN:$DN,$GR563+32),"")</f>
      </c>
      <c r="GJ563">
        <f>IF($GS563&gt;=33,INDEX($DN:$DN,$GR563+33),"")</f>
      </c>
      <c r="GK563">
        <f>IF($GS563&gt;=34,INDEX($DN:$DN,$GR563+34),"")</f>
      </c>
      <c r="GL563">
        <f>IF($GS563&gt;=35,INDEX($DN:$DN,$GR563+35),"")</f>
      </c>
      <c r="GM563">
        <f>IF($GS563&gt;=36,INDEX($DN:$DN,$GR563+36),"")</f>
      </c>
      <c r="GN563">
        <f>IF($GS563&gt;=37,INDEX($DN:$DN,$GR563+37),"")</f>
      </c>
      <c r="GO563">
        <f>IF($GS563&gt;=38,INDEX($DN:$DN,$GR563+38),"")</f>
      </c>
      <c r="GP563">
        <f>IF($GS563&gt;=39,INDEX($DN:$DN,$GR563+39),"")</f>
      </c>
      <c r="GQ563">
        <f>IF($GS563&gt;=40,INDEX($DN:$DN,$GR563+40),"")</f>
      </c>
      <c r="GR563">
        <f>IFERROR(MATCH($DL563,$DM$2:$DM$148,0)+1,0)</f>
      </c>
      <c r="GS563">
        <f>IFERROR(INDEX($DO$2:$DO$148,MATCH($DL563,$DM$2:$DM$148,0)),0)</f>
      </c>
      <c r="GT563">
        <f>IFERROR(MATCH($Z563,$DP$563:$FC$563,0),0)</f>
      </c>
      <c r="GU563">
        <f>IF($GT563&gt;0,INDEX($FD$563:$GQ$563,$GT563),"")</f>
      </c>
      <c r="GX563">
        <f>IF($JG563&gt;=1,INDEX($GV:$GV,$JF563+1),"")</f>
      </c>
      <c r="GY563">
        <f>IF($JG563&gt;=2,INDEX($GV:$GV,$JF563+2),"")</f>
      </c>
      <c r="GZ563">
        <f>IF($JG563&gt;=3,INDEX($GV:$GV,$JF563+3),"")</f>
      </c>
      <c r="HA563">
        <f>IF($JG563&gt;=4,INDEX($GV:$GV,$JF563+4),"")</f>
      </c>
      <c r="HB563">
        <f>IF($JG563&gt;=5,INDEX($GV:$GV,$JF563+5),"")</f>
      </c>
      <c r="HC563">
        <f>IF($JG563&gt;=6,INDEX($GV:$GV,$JF563+6),"")</f>
      </c>
      <c r="HD563">
        <f>IF($JG563&gt;=7,INDEX($GV:$GV,$JF563+7),"")</f>
      </c>
      <c r="HE563">
        <f>IF($JG563&gt;=8,INDEX($GV:$GV,$JF563+8),"")</f>
      </c>
      <c r="HF563">
        <f>IF($JG563&gt;=9,INDEX($GV:$GV,$JF563+9),"")</f>
      </c>
      <c r="HG563">
        <f>IF($JG563&gt;=10,INDEX($GV:$GV,$JF563+10),"")</f>
      </c>
      <c r="HH563">
        <f>IF($JG563&gt;=11,INDEX($GV:$GV,$JF563+11),"")</f>
      </c>
      <c r="HI563">
        <f>IF($JG563&gt;=12,INDEX($GV:$GV,$JF563+12),"")</f>
      </c>
      <c r="HJ563">
        <f>IF($JG563&gt;=13,INDEX($GV:$GV,$JF563+13),"")</f>
      </c>
      <c r="HK563">
        <f>IF($JG563&gt;=14,INDEX($GV:$GV,$JF563+14),"")</f>
      </c>
      <c r="HL563">
        <f>IF($JG563&gt;=15,INDEX($GV:$GV,$JF563+15),"")</f>
      </c>
      <c r="HM563">
        <f>IF($JG563&gt;=16,INDEX($GV:$GV,$JF563+16),"")</f>
      </c>
      <c r="HN563">
        <f>IF($JG563&gt;=17,INDEX($GV:$GV,$JF563+17),"")</f>
      </c>
      <c r="HO563">
        <f>IF($JG563&gt;=18,INDEX($GV:$GV,$JF563+18),"")</f>
      </c>
      <c r="HP563">
        <f>IF($JG563&gt;=19,INDEX($GV:$GV,$JF563+19),"")</f>
      </c>
      <c r="HQ563">
        <f>IF($JG563&gt;=20,INDEX($GV:$GV,$JF563+20),"")</f>
      </c>
      <c r="HR563">
        <f>IF($JG563&gt;=21,INDEX($GV:$GV,$JF563+21),"")</f>
      </c>
      <c r="HS563">
        <f>IF($JG563&gt;=22,INDEX($GV:$GV,$JF563+22),"")</f>
      </c>
      <c r="HT563">
        <f>IF($JG563&gt;=23,INDEX($GV:$GV,$JF563+23),"")</f>
      </c>
      <c r="HU563">
        <f>IF($JG563&gt;=24,INDEX($GV:$GV,$JF563+24),"")</f>
      </c>
      <c r="HV563">
        <f>IF($JG563&gt;=25,INDEX($GV:$GV,$JF563+25),"")</f>
      </c>
      <c r="HW563">
        <f>IF($JG563&gt;=26,INDEX($GV:$GV,$JF563+26),"")</f>
      </c>
      <c r="HX563">
        <f>IF($JG563&gt;=27,INDEX($GV:$GV,$JF563+27),"")</f>
      </c>
      <c r="HY563">
        <f>IF($JG563&gt;=28,INDEX($GV:$GV,$JF563+28),"")</f>
      </c>
      <c r="HZ563">
        <f>IF($JG563&gt;=29,INDEX($GV:$GV,$JF563+29),"")</f>
      </c>
      <c r="IA563">
        <f>IF($JG563&gt;=30,INDEX($GV:$GV,$JF563+30),"")</f>
      </c>
      <c r="IB563">
        <f>IF($JG563&gt;=31,INDEX($GV:$GV,$JF563+31),"")</f>
      </c>
      <c r="IC563">
        <f>IF($JG563&gt;=32,INDEX($GV:$GV,$JF563+32),"")</f>
      </c>
      <c r="ID563">
        <f>IF($JG563&gt;=33,INDEX($GV:$GV,$JF563+33),"")</f>
      </c>
      <c r="IE563">
        <f>IF($JG563&gt;=34,INDEX($GV:$GV,$JF563+34),"")</f>
      </c>
      <c r="IF563">
        <f>IF($JG563&gt;=35,INDEX($GV:$GV,$JF563+35),"")</f>
      </c>
      <c r="IG563">
        <f>IF($JG563&gt;=36,INDEX($GV:$GV,$JF563+36),"")</f>
      </c>
      <c r="IH563">
        <f>IF($JG563&gt;=37,INDEX($GV:$GV,$JF563+37),"")</f>
      </c>
      <c r="II563">
        <f>IF($JG563&gt;=38,INDEX($GV:$GV,$JF563+38),"")</f>
      </c>
      <c r="IJ563">
        <f>IF($JG563&gt;=39,INDEX($GV:$GV,$JF563+39),"")</f>
      </c>
      <c r="IK563">
        <f>IF($JG563&gt;=40,INDEX($GV:$GV,$JF563+40),"")</f>
      </c>
      <c r="IL563">
        <f>IF($JG563&gt;=41,INDEX($GV:$GV,$JF563+41),"")</f>
      </c>
      <c r="IM563">
        <f>IF($JG563&gt;=42,INDEX($GV:$GV,$JF563+42),"")</f>
      </c>
      <c r="IN563">
        <f>IF($JG563&gt;=43,INDEX($GV:$GV,$JF563+43),"")</f>
      </c>
      <c r="IO563">
        <f>IF($JG563&gt;=44,INDEX($GV:$GV,$JF563+44),"")</f>
      </c>
      <c r="IP563">
        <f>IF($JG563&gt;=45,INDEX($GV:$GV,$JF563+45),"")</f>
      </c>
      <c r="IQ563">
        <f>IF($JG563&gt;=46,INDEX($GV:$GV,$JF563+46),"")</f>
      </c>
      <c r="IR563">
        <f>IF($JG563&gt;=47,INDEX($GV:$GV,$JF563+47),"")</f>
      </c>
      <c r="IS563">
        <f>IF($JG563&gt;=48,INDEX($GV:$GV,$JF563+48),"")</f>
      </c>
      <c r="IT563">
        <f>IF($JG563&gt;=49,INDEX($GV:$GV,$JF563+49),"")</f>
      </c>
      <c r="IU563">
        <f>IF($JG563&gt;=50,INDEX($GV:$GV,$JF563+50),"")</f>
      </c>
      <c r="IV563">
        <f>IF($JG563&gt;=51,INDEX($GV:$GV,$JF563+51),"")</f>
      </c>
      <c r="IW563">
        <f>IF($JG563&gt;=52,INDEX($GV:$GV,$JF563+52),"")</f>
      </c>
      <c r="IX563">
        <f>IF($JG563&gt;=53,INDEX($GV:$GV,$JF563+53),"")</f>
      </c>
      <c r="IY563">
        <f>IF($JG563&gt;=54,INDEX($GV:$GV,$JF563+54),"")</f>
      </c>
      <c r="IZ563">
        <f>IF($JG563&gt;=55,INDEX($GV:$GV,$JF563+55),"")</f>
      </c>
      <c r="JA563">
        <f>IF($JG563&gt;=56,INDEX($GV:$GV,$JF563+56),"")</f>
      </c>
      <c r="JB563">
        <f>IF($JG563&gt;=57,INDEX($GV:$GV,$JF563+57),"")</f>
      </c>
      <c r="JC563">
        <f>IF($JG563&gt;=58,INDEX($GV:$GV,$JF563+58),"")</f>
      </c>
      <c r="JD563">
        <f>IF($JG563&gt;=59,INDEX($GV:$GV,$JF563+59),"")</f>
      </c>
      <c r="JE563">
        <f>IF($JG563&gt;=60,INDEX($GV:$GV,$JF563+60),"")</f>
      </c>
      <c r="JF563">
        <f>IFERROR(MATCH($GU563,$GV$2:$GV$322,0)+1,0)</f>
      </c>
      <c r="JG563">
        <f>IFERROR(INDEX($GW$2:$GW$322,MATCH($GU563,$GV$2:$GV$322,0)),0)</f>
      </c>
      <c r="JH563" t="s">
        <v>44</v>
      </c>
      <c r="JI563" t="s">
        <v>44</v>
      </c>
    </row>
    <row r="564" spans="1:269" x14ac:dyDescent="0.25">
      <c r="R564">
        <f>IF(OR($U564="",$Q564=""),"",IFERROR($U564/$Q564,0))</f>
      </c>
      <c r="S564">
        <f>IF($U564="","",
SUM($T564,$V564,$AA564,$W564,$Y564)*
(1-IF($AB564="",0,VALUE($AB564)/100)))</f>
      </c>
      <c r="T564">
        <f>IF($U564="","",$U564)</f>
      </c>
      <c r="V564">
        <f>IF($U564="","",
IF($O564="","",
IF(ISNUMBER(SEARCH("exempt",LOWER($O564))),0,
$U564*(VALUE(SUBSTITUTE($O564,"%",""))/100))))</f>
      </c>
      <c r="AC564">
        <f>IFERROR(IF(FIND(" - ",$K564)&gt;0,MID($K564,FIND(" - ",$K564)+3,LEN($K564)),""),"")</f>
      </c>
      <c r="AL564" t="s">
        <v>1472</v>
      </c>
      <c r="AT564">
        <f>IFERROR(LEFT($K564,FIND(" - ",$K564)-1),$K564)</f>
      </c>
      <c r="AW564">
        <f>IF($CL564&gt;=1,INDEX($AU:$AU,$CK564+1),"")</f>
      </c>
      <c r="AX564">
        <f>IF($CL564&gt;=2,INDEX($AU:$AU,$CK564+2),"")</f>
      </c>
      <c r="AY564">
        <f>IF($CL564&gt;=3,INDEX($AU:$AU,$CK564+3),"")</f>
      </c>
      <c r="AZ564">
        <f>IF($CL564&gt;=4,INDEX($AU:$AU,$CK564+4),"")</f>
      </c>
      <c r="BA564">
        <f>IF($CL564&gt;=5,INDEX($AU:$AU,$CK564+5),"")</f>
      </c>
      <c r="BB564">
        <f>IF($CL564&gt;=6,INDEX($AU:$AU,$CK564+6),"")</f>
      </c>
      <c r="BC564">
        <f>IF($CL564&gt;=7,INDEX($AU:$AU,$CK564+7),"")</f>
      </c>
      <c r="BD564">
        <f>IF($CL564&gt;=8,INDEX($AU:$AU,$CK564+8),"")</f>
      </c>
      <c r="BE564">
        <f>IF($CL564&gt;=9,INDEX($AU:$AU,$CK564+9),"")</f>
      </c>
      <c r="BF564">
        <f>IF($CL564&gt;=10,INDEX($AU:$AU,$CK564+10),"")</f>
      </c>
      <c r="BG564">
        <f>IF($CL564&gt;=11,INDEX($AU:$AU,$CK564+11),"")</f>
      </c>
      <c r="BH564">
        <f>IF($CL564&gt;=12,INDEX($AU:$AU,$CK564+12),"")</f>
      </c>
      <c r="BI564">
        <f>IF($CL564&gt;=13,INDEX($AU:$AU,$CK564+13),"")</f>
      </c>
      <c r="BJ564">
        <f>IF($CL564&gt;=14,INDEX($AU:$AU,$CK564+14),"")</f>
      </c>
      <c r="BK564">
        <f>IF($CL564&gt;=15,INDEX($AU:$AU,$CK564+15),"")</f>
      </c>
      <c r="BL564">
        <f>IF($CL564&gt;=16,INDEX($AU:$AU,$CK564+16),"")</f>
      </c>
      <c r="BM564">
        <f>IF($CL564&gt;=17,INDEX($AU:$AU,$CK564+17),"")</f>
      </c>
      <c r="BN564">
        <f>IF($CL564&gt;=18,INDEX($AU:$AU,$CK564+18),"")</f>
      </c>
      <c r="BO564">
        <f>IF($CL564&gt;=19,INDEX($AU:$AU,$CK564+19),"")</f>
      </c>
      <c r="BP564">
        <f>IF($CL564&gt;=20,INDEX($AU:$AU,$CK564+20),"")</f>
      </c>
      <c r="BQ564">
        <f>IF($CL564&gt;=21,INDEX($AU:$AU,$CK564+21),"")</f>
      </c>
      <c r="BR564">
        <f>IF($CL564&gt;=22,INDEX($AU:$AU,$CK564+22),"")</f>
      </c>
      <c r="BS564">
        <f>IF($CL564&gt;=23,INDEX($AU:$AU,$CK564+23),"")</f>
      </c>
      <c r="BT564">
        <f>IF($CL564&gt;=24,INDEX($AU:$AU,$CK564+24),"")</f>
      </c>
      <c r="BU564">
        <f>IF($CL564&gt;=25,INDEX($AU:$AU,$CK564+25),"")</f>
      </c>
      <c r="BV564">
        <f>IF($CL564&gt;=26,INDEX($AU:$AU,$CK564+26),"")</f>
      </c>
      <c r="BW564">
        <f>IF($CL564&gt;=27,INDEX($AU:$AU,$CK564+27),"")</f>
      </c>
      <c r="BX564">
        <f>IF($CL564&gt;=28,INDEX($AU:$AU,$CK564+28),"")</f>
      </c>
      <c r="BY564">
        <f>IF($CL564&gt;=29,INDEX($AU:$AU,$CK564+29),"")</f>
      </c>
      <c r="BZ564">
        <f>IF($CL564&gt;=30,INDEX($AU:$AU,$CK564+30),"")</f>
      </c>
      <c r="CA564">
        <f>IF($CL564&gt;=31,INDEX($AU:$AU,$CK564+31),"")</f>
      </c>
      <c r="CB564">
        <f>IF($CL564&gt;=32,INDEX($AU:$AU,$CK564+32),"")</f>
      </c>
      <c r="CC564">
        <f>IF($CL564&gt;=33,INDEX($AU:$AU,$CK564+33),"")</f>
      </c>
      <c r="CD564">
        <f>IF($CL564&gt;=34,INDEX($AU:$AU,$CK564+34),"")</f>
      </c>
      <c r="CE564">
        <f>IF($CL564&gt;=35,INDEX($AU:$AU,$CK564+35),"")</f>
      </c>
      <c r="CF564">
        <f>IF($CL564&gt;=36,INDEX($AU:$AU,$CK564+36),"")</f>
      </c>
      <c r="CG564">
        <f>IF($CL564&gt;=37,INDEX($AU:$AU,$CK564+37),"")</f>
      </c>
      <c r="CH564">
        <f>IF($CL564&gt;=38,INDEX($AU:$AU,$CK564+38),"")</f>
      </c>
      <c r="CI564">
        <f>IF($CL564&gt;=39,INDEX($AU:$AU,$CK564+39),"")</f>
      </c>
      <c r="CJ564">
        <f>IF($CL564&gt;=40,INDEX($AU:$AU,$CK564+40),"")</f>
      </c>
      <c r="CK564">
        <f>IFERROR(MATCH($AT564,$AU$2:$AU$133,0)+1,0)</f>
      </c>
      <c r="CL564">
        <f>IFERROR(INDEX($AV$2:$AV$133,MATCH($AT564,$AU$2:$AU$133,0)),0)</f>
      </c>
      <c r="CM564">
        <f>IFERROR(LEFT($L564,FIND(" - ",$L564)-1),$L564)</f>
      </c>
      <c r="CN564" t="s">
        <v>221</v>
      </c>
      <c r="CP564">
        <f>IF($DK564&gt;=1,INDEX($CN:$CN,$DJ564+1),"")</f>
      </c>
      <c r="CQ564">
        <f>IF($DK564&gt;=2,INDEX($CN:$CN,$DJ564+2),"")</f>
      </c>
      <c r="CR564">
        <f>IF($DK564&gt;=3,INDEX($CN:$CN,$DJ564+3),"")</f>
      </c>
      <c r="CS564">
        <f>IF($DK564&gt;=4,INDEX($CN:$CN,$DJ564+4),"")</f>
      </c>
      <c r="CT564">
        <f>IF($DK564&gt;=5,INDEX($CN:$CN,$DJ564+5),"")</f>
      </c>
      <c r="CU564">
        <f>IF($DK564&gt;=6,INDEX($CN:$CN,$DJ564+6),"")</f>
      </c>
      <c r="CV564">
        <f>IF($DK564&gt;=7,INDEX($CN:$CN,$DJ564+7),"")</f>
      </c>
      <c r="CW564">
        <f>IF($DK564&gt;=8,INDEX($CN:$CN,$DJ564+8),"")</f>
      </c>
      <c r="CX564">
        <f>IF($DK564&gt;=9,INDEX($CN:$CN,$DJ564+9),"")</f>
      </c>
      <c r="CY564">
        <f>IF($DK564&gt;=10,INDEX($CN:$CN,$DJ564+10),"")</f>
      </c>
      <c r="CZ564">
        <f>IF($DK564&gt;=11,INDEX($CN:$CN,$DJ564+11),"")</f>
      </c>
      <c r="DA564">
        <f>IF($DK564&gt;=12,INDEX($CN:$CN,$DJ564+12),"")</f>
      </c>
      <c r="DB564">
        <f>IF($DK564&gt;=13,INDEX($CN:$CN,$DJ564+13),"")</f>
      </c>
      <c r="DC564">
        <f>IF($DK564&gt;=14,INDEX($CN:$CN,$DJ564+14),"")</f>
      </c>
      <c r="DD564">
        <f>IF($DK564&gt;=15,INDEX($CN:$CN,$DJ564+15),"")</f>
      </c>
      <c r="DE564">
        <f>IF($DK564&gt;=16,INDEX($CN:$CN,$DJ564+16),"")</f>
      </c>
      <c r="DF564">
        <f>IF($DK564&gt;=17,INDEX($CN:$CN,$DJ564+17),"")</f>
      </c>
      <c r="DG564">
        <f>IF($DK564&gt;=18,INDEX($CN:$CN,$DJ564+18),"")</f>
      </c>
      <c r="DH564">
        <f>IF($DK564&gt;=19,INDEX($CN:$CN,$DJ564+19),"")</f>
      </c>
      <c r="DI564">
        <f>IF($DK564&gt;=20,INDEX($CN:$CN,$DJ564+20),"")</f>
      </c>
      <c r="DJ564">
        <f>IFERROR(MATCH($CM564,$CN$2:$CN$1089,0)+1,0)</f>
      </c>
      <c r="DK564">
        <f>IFERROR(INDEX($CO$2:$CO$1089,MATCH($CM564,$CN$2:$CN$1089,0)),0)</f>
      </c>
      <c r="DL564">
        <f>IFERROR(INDEX($AS:$AS,MATCH($O564,$AR:$AR,0))&amp;"","")</f>
      </c>
      <c r="DP564">
        <f>IF($GS564&gt;=1,INDEX($DM:$DM,$GR564+1),"")</f>
      </c>
      <c r="DQ564">
        <f>IF($GS564&gt;=2,INDEX($DM:$DM,$GR564+2),"")</f>
      </c>
      <c r="DR564">
        <f>IF($GS564&gt;=3,INDEX($DM:$DM,$GR564+3),"")</f>
      </c>
      <c r="DS564">
        <f>IF($GS564&gt;=4,INDEX($DM:$DM,$GR564+4),"")</f>
      </c>
      <c r="DT564">
        <f>IF($GS564&gt;=5,INDEX($DM:$DM,$GR564+5),"")</f>
      </c>
      <c r="DU564">
        <f>IF($GS564&gt;=6,INDEX($DM:$DM,$GR564+6),"")</f>
      </c>
      <c r="DV564">
        <f>IF($GS564&gt;=7,INDEX($DM:$DM,$GR564+7),"")</f>
      </c>
      <c r="DW564">
        <f>IF($GS564&gt;=8,INDEX($DM:$DM,$GR564+8),"")</f>
      </c>
      <c r="DX564">
        <f>IF($GS564&gt;=9,INDEX($DM:$DM,$GR564+9),"")</f>
      </c>
      <c r="DY564">
        <f>IF($GS564&gt;=10,INDEX($DM:$DM,$GR564+10),"")</f>
      </c>
      <c r="DZ564">
        <f>IF($GS564&gt;=11,INDEX($DM:$DM,$GR564+11),"")</f>
      </c>
      <c r="EA564">
        <f>IF($GS564&gt;=12,INDEX($DM:$DM,$GR564+12),"")</f>
      </c>
      <c r="EB564">
        <f>IF($GS564&gt;=13,INDEX($DM:$DM,$GR564+13),"")</f>
      </c>
      <c r="EC564">
        <f>IF($GS564&gt;=14,INDEX($DM:$DM,$GR564+14),"")</f>
      </c>
      <c r="ED564">
        <f>IF($GS564&gt;=15,INDEX($DM:$DM,$GR564+15),"")</f>
      </c>
      <c r="EE564">
        <f>IF($GS564&gt;=16,INDEX($DM:$DM,$GR564+16),"")</f>
      </c>
      <c r="EF564">
        <f>IF($GS564&gt;=17,INDEX($DM:$DM,$GR564+17),"")</f>
      </c>
      <c r="EG564">
        <f>IF($GS564&gt;=18,INDEX($DM:$DM,$GR564+18),"")</f>
      </c>
      <c r="EH564">
        <f>IF($GS564&gt;=19,INDEX($DM:$DM,$GR564+19),"")</f>
      </c>
      <c r="EI564">
        <f>IF($GS564&gt;=20,INDEX($DM:$DM,$GR564+20),"")</f>
      </c>
      <c r="EJ564">
        <f>IF($GS564&gt;=21,INDEX($DM:$DM,$GR564+21),"")</f>
      </c>
      <c r="EK564">
        <f>IF($GS564&gt;=22,INDEX($DM:$DM,$GR564+22),"")</f>
      </c>
      <c r="EL564">
        <f>IF($GS564&gt;=23,INDEX($DM:$DM,$GR564+23),"")</f>
      </c>
      <c r="EM564">
        <f>IF($GS564&gt;=24,INDEX($DM:$DM,$GR564+24),"")</f>
      </c>
      <c r="EN564">
        <f>IF($GS564&gt;=25,INDEX($DM:$DM,$GR564+25),"")</f>
      </c>
      <c r="EO564">
        <f>IF($GS564&gt;=26,INDEX($DM:$DM,$GR564+26),"")</f>
      </c>
      <c r="EP564">
        <f>IF($GS564&gt;=27,INDEX($DM:$DM,$GR564+27),"")</f>
      </c>
      <c r="EQ564">
        <f>IF($GS564&gt;=28,INDEX($DM:$DM,$GR564+28),"")</f>
      </c>
      <c r="ER564">
        <f>IF($GS564&gt;=29,INDEX($DM:$DM,$GR564+29),"")</f>
      </c>
      <c r="ES564">
        <f>IF($GS564&gt;=30,INDEX($DM:$DM,$GR564+30),"")</f>
      </c>
      <c r="ET564">
        <f>IF($GS564&gt;=31,INDEX($DM:$DM,$GR564+31),"")</f>
      </c>
      <c r="EU564">
        <f>IF($GS564&gt;=32,INDEX($DM:$DM,$GR564+32),"")</f>
      </c>
      <c r="EV564">
        <f>IF($GS564&gt;=33,INDEX($DM:$DM,$GR564+33),"")</f>
      </c>
      <c r="EW564">
        <f>IF($GS564&gt;=34,INDEX($DM:$DM,$GR564+34),"")</f>
      </c>
      <c r="EX564">
        <f>IF($GS564&gt;=35,INDEX($DM:$DM,$GR564+35),"")</f>
      </c>
      <c r="EY564">
        <f>IF($GS564&gt;=36,INDEX($DM:$DM,$GR564+36),"")</f>
      </c>
      <c r="EZ564">
        <f>IF($GS564&gt;=37,INDEX($DM:$DM,$GR564+37),"")</f>
      </c>
      <c r="FA564">
        <f>IF($GS564&gt;=38,INDEX($DM:$DM,$GR564+38),"")</f>
      </c>
      <c r="FB564">
        <f>IF($GS564&gt;=39,INDEX($DM:$DM,$GR564+39),"")</f>
      </c>
      <c r="FC564">
        <f>IF($GS564&gt;=40,INDEX($DM:$DM,$GR564+40),"")</f>
      </c>
      <c r="FD564">
        <f>IF($GS564&gt;=1,INDEX($DN:$DN,$GR564+1),"")</f>
      </c>
      <c r="FE564">
        <f>IF($GS564&gt;=2,INDEX($DN:$DN,$GR564+2),"")</f>
      </c>
      <c r="FF564">
        <f>IF($GS564&gt;=3,INDEX($DN:$DN,$GR564+3),"")</f>
      </c>
      <c r="FG564">
        <f>IF($GS564&gt;=4,INDEX($DN:$DN,$GR564+4),"")</f>
      </c>
      <c r="FH564">
        <f>IF($GS564&gt;=5,INDEX($DN:$DN,$GR564+5),"")</f>
      </c>
      <c r="FI564">
        <f>IF($GS564&gt;=6,INDEX($DN:$DN,$GR564+6),"")</f>
      </c>
      <c r="FJ564">
        <f>IF($GS564&gt;=7,INDEX($DN:$DN,$GR564+7),"")</f>
      </c>
      <c r="FK564">
        <f>IF($GS564&gt;=8,INDEX($DN:$DN,$GR564+8),"")</f>
      </c>
      <c r="FL564">
        <f>IF($GS564&gt;=9,INDEX($DN:$DN,$GR564+9),"")</f>
      </c>
      <c r="FM564">
        <f>IF($GS564&gt;=10,INDEX($DN:$DN,$GR564+10),"")</f>
      </c>
      <c r="FN564">
        <f>IF($GS564&gt;=11,INDEX($DN:$DN,$GR564+11),"")</f>
      </c>
      <c r="FO564">
        <f>IF($GS564&gt;=12,INDEX($DN:$DN,$GR564+12),"")</f>
      </c>
      <c r="FP564">
        <f>IF($GS564&gt;=13,INDEX($DN:$DN,$GR564+13),"")</f>
      </c>
      <c r="FQ564">
        <f>IF($GS564&gt;=14,INDEX($DN:$DN,$GR564+14),"")</f>
      </c>
      <c r="FR564">
        <f>IF($GS564&gt;=15,INDEX($DN:$DN,$GR564+15),"")</f>
      </c>
      <c r="FS564">
        <f>IF($GS564&gt;=16,INDEX($DN:$DN,$GR564+16),"")</f>
      </c>
      <c r="FT564">
        <f>IF($GS564&gt;=17,INDEX($DN:$DN,$GR564+17),"")</f>
      </c>
      <c r="FU564">
        <f>IF($GS564&gt;=18,INDEX($DN:$DN,$GR564+18),"")</f>
      </c>
      <c r="FV564">
        <f>IF($GS564&gt;=19,INDEX($DN:$DN,$GR564+19),"")</f>
      </c>
      <c r="FW564">
        <f>IF($GS564&gt;=20,INDEX($DN:$DN,$GR564+20),"")</f>
      </c>
      <c r="FX564">
        <f>IF($GS564&gt;=21,INDEX($DN:$DN,$GR564+21),"")</f>
      </c>
      <c r="FY564">
        <f>IF($GS564&gt;=22,INDEX($DN:$DN,$GR564+22),"")</f>
      </c>
      <c r="FZ564">
        <f>IF($GS564&gt;=23,INDEX($DN:$DN,$GR564+23),"")</f>
      </c>
      <c r="GA564">
        <f>IF($GS564&gt;=24,INDEX($DN:$DN,$GR564+24),"")</f>
      </c>
      <c r="GB564">
        <f>IF($GS564&gt;=25,INDEX($DN:$DN,$GR564+25),"")</f>
      </c>
      <c r="GC564">
        <f>IF($GS564&gt;=26,INDEX($DN:$DN,$GR564+26),"")</f>
      </c>
      <c r="GD564">
        <f>IF($GS564&gt;=27,INDEX($DN:$DN,$GR564+27),"")</f>
      </c>
      <c r="GE564">
        <f>IF($GS564&gt;=28,INDEX($DN:$DN,$GR564+28),"")</f>
      </c>
      <c r="GF564">
        <f>IF($GS564&gt;=29,INDEX($DN:$DN,$GR564+29),"")</f>
      </c>
      <c r="GG564">
        <f>IF($GS564&gt;=30,INDEX($DN:$DN,$GR564+30),"")</f>
      </c>
      <c r="GH564">
        <f>IF($GS564&gt;=31,INDEX($DN:$DN,$GR564+31),"")</f>
      </c>
      <c r="GI564">
        <f>IF($GS564&gt;=32,INDEX($DN:$DN,$GR564+32),"")</f>
      </c>
      <c r="GJ564">
        <f>IF($GS564&gt;=33,INDEX($DN:$DN,$GR564+33),"")</f>
      </c>
      <c r="GK564">
        <f>IF($GS564&gt;=34,INDEX($DN:$DN,$GR564+34),"")</f>
      </c>
      <c r="GL564">
        <f>IF($GS564&gt;=35,INDEX($DN:$DN,$GR564+35),"")</f>
      </c>
      <c r="GM564">
        <f>IF($GS564&gt;=36,INDEX($DN:$DN,$GR564+36),"")</f>
      </c>
      <c r="GN564">
        <f>IF($GS564&gt;=37,INDEX($DN:$DN,$GR564+37),"")</f>
      </c>
      <c r="GO564">
        <f>IF($GS564&gt;=38,INDEX($DN:$DN,$GR564+38),"")</f>
      </c>
      <c r="GP564">
        <f>IF($GS564&gt;=39,INDEX($DN:$DN,$GR564+39),"")</f>
      </c>
      <c r="GQ564">
        <f>IF($GS564&gt;=40,INDEX($DN:$DN,$GR564+40),"")</f>
      </c>
      <c r="GR564">
        <f>IFERROR(MATCH($DL564,$DM$2:$DM$148,0)+1,0)</f>
      </c>
      <c r="GS564">
        <f>IFERROR(INDEX($DO$2:$DO$148,MATCH($DL564,$DM$2:$DM$148,0)),0)</f>
      </c>
      <c r="GT564">
        <f>IFERROR(MATCH($Z564,$DP$564:$FC$564,0),0)</f>
      </c>
      <c r="GU564">
        <f>IF($GT564&gt;0,INDEX($FD$564:$GQ$564,$GT564),"")</f>
      </c>
      <c r="GX564">
        <f>IF($JG564&gt;=1,INDEX($GV:$GV,$JF564+1),"")</f>
      </c>
      <c r="GY564">
        <f>IF($JG564&gt;=2,INDEX($GV:$GV,$JF564+2),"")</f>
      </c>
      <c r="GZ564">
        <f>IF($JG564&gt;=3,INDEX($GV:$GV,$JF564+3),"")</f>
      </c>
      <c r="HA564">
        <f>IF($JG564&gt;=4,INDEX($GV:$GV,$JF564+4),"")</f>
      </c>
      <c r="HB564">
        <f>IF($JG564&gt;=5,INDEX($GV:$GV,$JF564+5),"")</f>
      </c>
      <c r="HC564">
        <f>IF($JG564&gt;=6,INDEX($GV:$GV,$JF564+6),"")</f>
      </c>
      <c r="HD564">
        <f>IF($JG564&gt;=7,INDEX($GV:$GV,$JF564+7),"")</f>
      </c>
      <c r="HE564">
        <f>IF($JG564&gt;=8,INDEX($GV:$GV,$JF564+8),"")</f>
      </c>
      <c r="HF564">
        <f>IF($JG564&gt;=9,INDEX($GV:$GV,$JF564+9),"")</f>
      </c>
      <c r="HG564">
        <f>IF($JG564&gt;=10,INDEX($GV:$GV,$JF564+10),"")</f>
      </c>
      <c r="HH564">
        <f>IF($JG564&gt;=11,INDEX($GV:$GV,$JF564+11),"")</f>
      </c>
      <c r="HI564">
        <f>IF($JG564&gt;=12,INDEX($GV:$GV,$JF564+12),"")</f>
      </c>
      <c r="HJ564">
        <f>IF($JG564&gt;=13,INDEX($GV:$GV,$JF564+13),"")</f>
      </c>
      <c r="HK564">
        <f>IF($JG564&gt;=14,INDEX($GV:$GV,$JF564+14),"")</f>
      </c>
      <c r="HL564">
        <f>IF($JG564&gt;=15,INDEX($GV:$GV,$JF564+15),"")</f>
      </c>
      <c r="HM564">
        <f>IF($JG564&gt;=16,INDEX($GV:$GV,$JF564+16),"")</f>
      </c>
      <c r="HN564">
        <f>IF($JG564&gt;=17,INDEX($GV:$GV,$JF564+17),"")</f>
      </c>
      <c r="HO564">
        <f>IF($JG564&gt;=18,INDEX($GV:$GV,$JF564+18),"")</f>
      </c>
      <c r="HP564">
        <f>IF($JG564&gt;=19,INDEX($GV:$GV,$JF564+19),"")</f>
      </c>
      <c r="HQ564">
        <f>IF($JG564&gt;=20,INDEX($GV:$GV,$JF564+20),"")</f>
      </c>
      <c r="HR564">
        <f>IF($JG564&gt;=21,INDEX($GV:$GV,$JF564+21),"")</f>
      </c>
      <c r="HS564">
        <f>IF($JG564&gt;=22,INDEX($GV:$GV,$JF564+22),"")</f>
      </c>
      <c r="HT564">
        <f>IF($JG564&gt;=23,INDEX($GV:$GV,$JF564+23),"")</f>
      </c>
      <c r="HU564">
        <f>IF($JG564&gt;=24,INDEX($GV:$GV,$JF564+24),"")</f>
      </c>
      <c r="HV564">
        <f>IF($JG564&gt;=25,INDEX($GV:$GV,$JF564+25),"")</f>
      </c>
      <c r="HW564">
        <f>IF($JG564&gt;=26,INDEX($GV:$GV,$JF564+26),"")</f>
      </c>
      <c r="HX564">
        <f>IF($JG564&gt;=27,INDEX($GV:$GV,$JF564+27),"")</f>
      </c>
      <c r="HY564">
        <f>IF($JG564&gt;=28,INDEX($GV:$GV,$JF564+28),"")</f>
      </c>
      <c r="HZ564">
        <f>IF($JG564&gt;=29,INDEX($GV:$GV,$JF564+29),"")</f>
      </c>
      <c r="IA564">
        <f>IF($JG564&gt;=30,INDEX($GV:$GV,$JF564+30),"")</f>
      </c>
      <c r="IB564">
        <f>IF($JG564&gt;=31,INDEX($GV:$GV,$JF564+31),"")</f>
      </c>
      <c r="IC564">
        <f>IF($JG564&gt;=32,INDEX($GV:$GV,$JF564+32),"")</f>
      </c>
      <c r="ID564">
        <f>IF($JG564&gt;=33,INDEX($GV:$GV,$JF564+33),"")</f>
      </c>
      <c r="IE564">
        <f>IF($JG564&gt;=34,INDEX($GV:$GV,$JF564+34),"")</f>
      </c>
      <c r="IF564">
        <f>IF($JG564&gt;=35,INDEX($GV:$GV,$JF564+35),"")</f>
      </c>
      <c r="IG564">
        <f>IF($JG564&gt;=36,INDEX($GV:$GV,$JF564+36),"")</f>
      </c>
      <c r="IH564">
        <f>IF($JG564&gt;=37,INDEX($GV:$GV,$JF564+37),"")</f>
      </c>
      <c r="II564">
        <f>IF($JG564&gt;=38,INDEX($GV:$GV,$JF564+38),"")</f>
      </c>
      <c r="IJ564">
        <f>IF($JG564&gt;=39,INDEX($GV:$GV,$JF564+39),"")</f>
      </c>
      <c r="IK564">
        <f>IF($JG564&gt;=40,INDEX($GV:$GV,$JF564+40),"")</f>
      </c>
      <c r="IL564">
        <f>IF($JG564&gt;=41,INDEX($GV:$GV,$JF564+41),"")</f>
      </c>
      <c r="IM564">
        <f>IF($JG564&gt;=42,INDEX($GV:$GV,$JF564+42),"")</f>
      </c>
      <c r="IN564">
        <f>IF($JG564&gt;=43,INDEX($GV:$GV,$JF564+43),"")</f>
      </c>
      <c r="IO564">
        <f>IF($JG564&gt;=44,INDEX($GV:$GV,$JF564+44),"")</f>
      </c>
      <c r="IP564">
        <f>IF($JG564&gt;=45,INDEX($GV:$GV,$JF564+45),"")</f>
      </c>
      <c r="IQ564">
        <f>IF($JG564&gt;=46,INDEX($GV:$GV,$JF564+46),"")</f>
      </c>
      <c r="IR564">
        <f>IF($JG564&gt;=47,INDEX($GV:$GV,$JF564+47),"")</f>
      </c>
      <c r="IS564">
        <f>IF($JG564&gt;=48,INDEX($GV:$GV,$JF564+48),"")</f>
      </c>
      <c r="IT564">
        <f>IF($JG564&gt;=49,INDEX($GV:$GV,$JF564+49),"")</f>
      </c>
      <c r="IU564">
        <f>IF($JG564&gt;=50,INDEX($GV:$GV,$JF564+50),"")</f>
      </c>
      <c r="IV564">
        <f>IF($JG564&gt;=51,INDEX($GV:$GV,$JF564+51),"")</f>
      </c>
      <c r="IW564">
        <f>IF($JG564&gt;=52,INDEX($GV:$GV,$JF564+52),"")</f>
      </c>
      <c r="IX564">
        <f>IF($JG564&gt;=53,INDEX($GV:$GV,$JF564+53),"")</f>
      </c>
      <c r="IY564">
        <f>IF($JG564&gt;=54,INDEX($GV:$GV,$JF564+54),"")</f>
      </c>
      <c r="IZ564">
        <f>IF($JG564&gt;=55,INDEX($GV:$GV,$JF564+55),"")</f>
      </c>
      <c r="JA564">
        <f>IF($JG564&gt;=56,INDEX($GV:$GV,$JF564+56),"")</f>
      </c>
      <c r="JB564">
        <f>IF($JG564&gt;=57,INDEX($GV:$GV,$JF564+57),"")</f>
      </c>
      <c r="JC564">
        <f>IF($JG564&gt;=58,INDEX($GV:$GV,$JF564+58),"")</f>
      </c>
      <c r="JD564">
        <f>IF($JG564&gt;=59,INDEX($GV:$GV,$JF564+59),"")</f>
      </c>
      <c r="JE564">
        <f>IF($JG564&gt;=60,INDEX($GV:$GV,$JF564+60),"")</f>
      </c>
      <c r="JF564">
        <f>IFERROR(MATCH($GU564,$GV$2:$GV$322,0)+1,0)</f>
      </c>
      <c r="JG564">
        <f>IFERROR(INDEX($GW$2:$GW$322,MATCH($GU564,$GV$2:$GV$322,0)),0)</f>
      </c>
      <c r="JH564" t="s">
        <v>44</v>
      </c>
      <c r="JI564" t="s">
        <v>44</v>
      </c>
    </row>
    <row r="565" spans="1:269" x14ac:dyDescent="0.25">
      <c r="R565">
        <f>IF(OR($U565="",$Q565=""),"",IFERROR($U565/$Q565,0))</f>
      </c>
      <c r="S565">
        <f>IF($U565="","",
SUM($T565,$V565,$AA565,$W565,$Y565)*
(1-IF($AB565="",0,VALUE($AB565)/100)))</f>
      </c>
      <c r="T565">
        <f>IF($U565="","",$U565)</f>
      </c>
      <c r="V565">
        <f>IF($U565="","",
IF($O565="","",
IF(ISNUMBER(SEARCH("exempt",LOWER($O565))),0,
$U565*(VALUE(SUBSTITUTE($O565,"%",""))/100))))</f>
      </c>
      <c r="AC565">
        <f>IFERROR(IF(FIND(" - ",$K565)&gt;0,MID($K565,FIND(" - ",$K565)+3,LEN($K565)),""),"")</f>
      </c>
      <c r="AL565" t="s">
        <v>1473</v>
      </c>
      <c r="AT565">
        <f>IFERROR(LEFT($K565,FIND(" - ",$K565)-1),$K565)</f>
      </c>
      <c r="AW565">
        <f>IF($CL565&gt;=1,INDEX($AU:$AU,$CK565+1),"")</f>
      </c>
      <c r="AX565">
        <f>IF($CL565&gt;=2,INDEX($AU:$AU,$CK565+2),"")</f>
      </c>
      <c r="AY565">
        <f>IF($CL565&gt;=3,INDEX($AU:$AU,$CK565+3),"")</f>
      </c>
      <c r="AZ565">
        <f>IF($CL565&gt;=4,INDEX($AU:$AU,$CK565+4),"")</f>
      </c>
      <c r="BA565">
        <f>IF($CL565&gt;=5,INDEX($AU:$AU,$CK565+5),"")</f>
      </c>
      <c r="BB565">
        <f>IF($CL565&gt;=6,INDEX($AU:$AU,$CK565+6),"")</f>
      </c>
      <c r="BC565">
        <f>IF($CL565&gt;=7,INDEX($AU:$AU,$CK565+7),"")</f>
      </c>
      <c r="BD565">
        <f>IF($CL565&gt;=8,INDEX($AU:$AU,$CK565+8),"")</f>
      </c>
      <c r="BE565">
        <f>IF($CL565&gt;=9,INDEX($AU:$AU,$CK565+9),"")</f>
      </c>
      <c r="BF565">
        <f>IF($CL565&gt;=10,INDEX($AU:$AU,$CK565+10),"")</f>
      </c>
      <c r="BG565">
        <f>IF($CL565&gt;=11,INDEX($AU:$AU,$CK565+11),"")</f>
      </c>
      <c r="BH565">
        <f>IF($CL565&gt;=12,INDEX($AU:$AU,$CK565+12),"")</f>
      </c>
      <c r="BI565">
        <f>IF($CL565&gt;=13,INDEX($AU:$AU,$CK565+13),"")</f>
      </c>
      <c r="BJ565">
        <f>IF($CL565&gt;=14,INDEX($AU:$AU,$CK565+14),"")</f>
      </c>
      <c r="BK565">
        <f>IF($CL565&gt;=15,INDEX($AU:$AU,$CK565+15),"")</f>
      </c>
      <c r="BL565">
        <f>IF($CL565&gt;=16,INDEX($AU:$AU,$CK565+16),"")</f>
      </c>
      <c r="BM565">
        <f>IF($CL565&gt;=17,INDEX($AU:$AU,$CK565+17),"")</f>
      </c>
      <c r="BN565">
        <f>IF($CL565&gt;=18,INDEX($AU:$AU,$CK565+18),"")</f>
      </c>
      <c r="BO565">
        <f>IF($CL565&gt;=19,INDEX($AU:$AU,$CK565+19),"")</f>
      </c>
      <c r="BP565">
        <f>IF($CL565&gt;=20,INDEX($AU:$AU,$CK565+20),"")</f>
      </c>
      <c r="BQ565">
        <f>IF($CL565&gt;=21,INDEX($AU:$AU,$CK565+21),"")</f>
      </c>
      <c r="BR565">
        <f>IF($CL565&gt;=22,INDEX($AU:$AU,$CK565+22),"")</f>
      </c>
      <c r="BS565">
        <f>IF($CL565&gt;=23,INDEX($AU:$AU,$CK565+23),"")</f>
      </c>
      <c r="BT565">
        <f>IF($CL565&gt;=24,INDEX($AU:$AU,$CK565+24),"")</f>
      </c>
      <c r="BU565">
        <f>IF($CL565&gt;=25,INDEX($AU:$AU,$CK565+25),"")</f>
      </c>
      <c r="BV565">
        <f>IF($CL565&gt;=26,INDEX($AU:$AU,$CK565+26),"")</f>
      </c>
      <c r="BW565">
        <f>IF($CL565&gt;=27,INDEX($AU:$AU,$CK565+27),"")</f>
      </c>
      <c r="BX565">
        <f>IF($CL565&gt;=28,INDEX($AU:$AU,$CK565+28),"")</f>
      </c>
      <c r="BY565">
        <f>IF($CL565&gt;=29,INDEX($AU:$AU,$CK565+29),"")</f>
      </c>
      <c r="BZ565">
        <f>IF($CL565&gt;=30,INDEX($AU:$AU,$CK565+30),"")</f>
      </c>
      <c r="CA565">
        <f>IF($CL565&gt;=31,INDEX($AU:$AU,$CK565+31),"")</f>
      </c>
      <c r="CB565">
        <f>IF($CL565&gt;=32,INDEX($AU:$AU,$CK565+32),"")</f>
      </c>
      <c r="CC565">
        <f>IF($CL565&gt;=33,INDEX($AU:$AU,$CK565+33),"")</f>
      </c>
      <c r="CD565">
        <f>IF($CL565&gt;=34,INDEX($AU:$AU,$CK565+34),"")</f>
      </c>
      <c r="CE565">
        <f>IF($CL565&gt;=35,INDEX($AU:$AU,$CK565+35),"")</f>
      </c>
      <c r="CF565">
        <f>IF($CL565&gt;=36,INDEX($AU:$AU,$CK565+36),"")</f>
      </c>
      <c r="CG565">
        <f>IF($CL565&gt;=37,INDEX($AU:$AU,$CK565+37),"")</f>
      </c>
      <c r="CH565">
        <f>IF($CL565&gt;=38,INDEX($AU:$AU,$CK565+38),"")</f>
      </c>
      <c r="CI565">
        <f>IF($CL565&gt;=39,INDEX($AU:$AU,$CK565+39),"")</f>
      </c>
      <c r="CJ565">
        <f>IF($CL565&gt;=40,INDEX($AU:$AU,$CK565+40),"")</f>
      </c>
      <c r="CK565">
        <f>IFERROR(MATCH($AT565,$AU$2:$AU$133,0)+1,0)</f>
      </c>
      <c r="CL565">
        <f>IFERROR(INDEX($AV$2:$AV$133,MATCH($AT565,$AU$2:$AU$133,0)),0)</f>
      </c>
      <c r="CM565">
        <f>IFERROR(LEFT($L565,FIND(" - ",$L565)-1),$L565)</f>
      </c>
      <c r="CN565" t="s">
        <v>1474</v>
      </c>
      <c r="CO565">
        <v>1</v>
      </c>
      <c r="CP565">
        <f>IF($DK565&gt;=1,INDEX($CN:$CN,$DJ565+1),"")</f>
      </c>
      <c r="CQ565">
        <f>IF($DK565&gt;=2,INDEX($CN:$CN,$DJ565+2),"")</f>
      </c>
      <c r="CR565">
        <f>IF($DK565&gt;=3,INDEX($CN:$CN,$DJ565+3),"")</f>
      </c>
      <c r="CS565">
        <f>IF($DK565&gt;=4,INDEX($CN:$CN,$DJ565+4),"")</f>
      </c>
      <c r="CT565">
        <f>IF($DK565&gt;=5,INDEX($CN:$CN,$DJ565+5),"")</f>
      </c>
      <c r="CU565">
        <f>IF($DK565&gt;=6,INDEX($CN:$CN,$DJ565+6),"")</f>
      </c>
      <c r="CV565">
        <f>IF($DK565&gt;=7,INDEX($CN:$CN,$DJ565+7),"")</f>
      </c>
      <c r="CW565">
        <f>IF($DK565&gt;=8,INDEX($CN:$CN,$DJ565+8),"")</f>
      </c>
      <c r="CX565">
        <f>IF($DK565&gt;=9,INDEX($CN:$CN,$DJ565+9),"")</f>
      </c>
      <c r="CY565">
        <f>IF($DK565&gt;=10,INDEX($CN:$CN,$DJ565+10),"")</f>
      </c>
      <c r="CZ565">
        <f>IF($DK565&gt;=11,INDEX($CN:$CN,$DJ565+11),"")</f>
      </c>
      <c r="DA565">
        <f>IF($DK565&gt;=12,INDEX($CN:$CN,$DJ565+12),"")</f>
      </c>
      <c r="DB565">
        <f>IF($DK565&gt;=13,INDEX($CN:$CN,$DJ565+13),"")</f>
      </c>
      <c r="DC565">
        <f>IF($DK565&gt;=14,INDEX($CN:$CN,$DJ565+14),"")</f>
      </c>
      <c r="DD565">
        <f>IF($DK565&gt;=15,INDEX($CN:$CN,$DJ565+15),"")</f>
      </c>
      <c r="DE565">
        <f>IF($DK565&gt;=16,INDEX($CN:$CN,$DJ565+16),"")</f>
      </c>
      <c r="DF565">
        <f>IF($DK565&gt;=17,INDEX($CN:$CN,$DJ565+17),"")</f>
      </c>
      <c r="DG565">
        <f>IF($DK565&gt;=18,INDEX($CN:$CN,$DJ565+18),"")</f>
      </c>
      <c r="DH565">
        <f>IF($DK565&gt;=19,INDEX($CN:$CN,$DJ565+19),"")</f>
      </c>
      <c r="DI565">
        <f>IF($DK565&gt;=20,INDEX($CN:$CN,$DJ565+20),"")</f>
      </c>
      <c r="DJ565">
        <f>IFERROR(MATCH($CM565,$CN$2:$CN$1089,0)+1,0)</f>
      </c>
      <c r="DK565">
        <f>IFERROR(INDEX($CO$2:$CO$1089,MATCH($CM565,$CN$2:$CN$1089,0)),0)</f>
      </c>
      <c r="DL565">
        <f>IFERROR(INDEX($AS:$AS,MATCH($O565,$AR:$AR,0))&amp;"","")</f>
      </c>
      <c r="DP565">
        <f>IF($GS565&gt;=1,INDEX($DM:$DM,$GR565+1),"")</f>
      </c>
      <c r="DQ565">
        <f>IF($GS565&gt;=2,INDEX($DM:$DM,$GR565+2),"")</f>
      </c>
      <c r="DR565">
        <f>IF($GS565&gt;=3,INDEX($DM:$DM,$GR565+3),"")</f>
      </c>
      <c r="DS565">
        <f>IF($GS565&gt;=4,INDEX($DM:$DM,$GR565+4),"")</f>
      </c>
      <c r="DT565">
        <f>IF($GS565&gt;=5,INDEX($DM:$DM,$GR565+5),"")</f>
      </c>
      <c r="DU565">
        <f>IF($GS565&gt;=6,INDEX($DM:$DM,$GR565+6),"")</f>
      </c>
      <c r="DV565">
        <f>IF($GS565&gt;=7,INDEX($DM:$DM,$GR565+7),"")</f>
      </c>
      <c r="DW565">
        <f>IF($GS565&gt;=8,INDEX($DM:$DM,$GR565+8),"")</f>
      </c>
      <c r="DX565">
        <f>IF($GS565&gt;=9,INDEX($DM:$DM,$GR565+9),"")</f>
      </c>
      <c r="DY565">
        <f>IF($GS565&gt;=10,INDEX($DM:$DM,$GR565+10),"")</f>
      </c>
      <c r="DZ565">
        <f>IF($GS565&gt;=11,INDEX($DM:$DM,$GR565+11),"")</f>
      </c>
      <c r="EA565">
        <f>IF($GS565&gt;=12,INDEX($DM:$DM,$GR565+12),"")</f>
      </c>
      <c r="EB565">
        <f>IF($GS565&gt;=13,INDEX($DM:$DM,$GR565+13),"")</f>
      </c>
      <c r="EC565">
        <f>IF($GS565&gt;=14,INDEX($DM:$DM,$GR565+14),"")</f>
      </c>
      <c r="ED565">
        <f>IF($GS565&gt;=15,INDEX($DM:$DM,$GR565+15),"")</f>
      </c>
      <c r="EE565">
        <f>IF($GS565&gt;=16,INDEX($DM:$DM,$GR565+16),"")</f>
      </c>
      <c r="EF565">
        <f>IF($GS565&gt;=17,INDEX($DM:$DM,$GR565+17),"")</f>
      </c>
      <c r="EG565">
        <f>IF($GS565&gt;=18,INDEX($DM:$DM,$GR565+18),"")</f>
      </c>
      <c r="EH565">
        <f>IF($GS565&gt;=19,INDEX($DM:$DM,$GR565+19),"")</f>
      </c>
      <c r="EI565">
        <f>IF($GS565&gt;=20,INDEX($DM:$DM,$GR565+20),"")</f>
      </c>
      <c r="EJ565">
        <f>IF($GS565&gt;=21,INDEX($DM:$DM,$GR565+21),"")</f>
      </c>
      <c r="EK565">
        <f>IF($GS565&gt;=22,INDEX($DM:$DM,$GR565+22),"")</f>
      </c>
      <c r="EL565">
        <f>IF($GS565&gt;=23,INDEX($DM:$DM,$GR565+23),"")</f>
      </c>
      <c r="EM565">
        <f>IF($GS565&gt;=24,INDEX($DM:$DM,$GR565+24),"")</f>
      </c>
      <c r="EN565">
        <f>IF($GS565&gt;=25,INDEX($DM:$DM,$GR565+25),"")</f>
      </c>
      <c r="EO565">
        <f>IF($GS565&gt;=26,INDEX($DM:$DM,$GR565+26),"")</f>
      </c>
      <c r="EP565">
        <f>IF($GS565&gt;=27,INDEX($DM:$DM,$GR565+27),"")</f>
      </c>
      <c r="EQ565">
        <f>IF($GS565&gt;=28,INDEX($DM:$DM,$GR565+28),"")</f>
      </c>
      <c r="ER565">
        <f>IF($GS565&gt;=29,INDEX($DM:$DM,$GR565+29),"")</f>
      </c>
      <c r="ES565">
        <f>IF($GS565&gt;=30,INDEX($DM:$DM,$GR565+30),"")</f>
      </c>
      <c r="ET565">
        <f>IF($GS565&gt;=31,INDEX($DM:$DM,$GR565+31),"")</f>
      </c>
      <c r="EU565">
        <f>IF($GS565&gt;=32,INDEX($DM:$DM,$GR565+32),"")</f>
      </c>
      <c r="EV565">
        <f>IF($GS565&gt;=33,INDEX($DM:$DM,$GR565+33),"")</f>
      </c>
      <c r="EW565">
        <f>IF($GS565&gt;=34,INDEX($DM:$DM,$GR565+34),"")</f>
      </c>
      <c r="EX565">
        <f>IF($GS565&gt;=35,INDEX($DM:$DM,$GR565+35),"")</f>
      </c>
      <c r="EY565">
        <f>IF($GS565&gt;=36,INDEX($DM:$DM,$GR565+36),"")</f>
      </c>
      <c r="EZ565">
        <f>IF($GS565&gt;=37,INDEX($DM:$DM,$GR565+37),"")</f>
      </c>
      <c r="FA565">
        <f>IF($GS565&gt;=38,INDEX($DM:$DM,$GR565+38),"")</f>
      </c>
      <c r="FB565">
        <f>IF($GS565&gt;=39,INDEX($DM:$DM,$GR565+39),"")</f>
      </c>
      <c r="FC565">
        <f>IF($GS565&gt;=40,INDEX($DM:$DM,$GR565+40),"")</f>
      </c>
      <c r="FD565">
        <f>IF($GS565&gt;=1,INDEX($DN:$DN,$GR565+1),"")</f>
      </c>
      <c r="FE565">
        <f>IF($GS565&gt;=2,INDEX($DN:$DN,$GR565+2),"")</f>
      </c>
      <c r="FF565">
        <f>IF($GS565&gt;=3,INDEX($DN:$DN,$GR565+3),"")</f>
      </c>
      <c r="FG565">
        <f>IF($GS565&gt;=4,INDEX($DN:$DN,$GR565+4),"")</f>
      </c>
      <c r="FH565">
        <f>IF($GS565&gt;=5,INDEX($DN:$DN,$GR565+5),"")</f>
      </c>
      <c r="FI565">
        <f>IF($GS565&gt;=6,INDEX($DN:$DN,$GR565+6),"")</f>
      </c>
      <c r="FJ565">
        <f>IF($GS565&gt;=7,INDEX($DN:$DN,$GR565+7),"")</f>
      </c>
      <c r="FK565">
        <f>IF($GS565&gt;=8,INDEX($DN:$DN,$GR565+8),"")</f>
      </c>
      <c r="FL565">
        <f>IF($GS565&gt;=9,INDEX($DN:$DN,$GR565+9),"")</f>
      </c>
      <c r="FM565">
        <f>IF($GS565&gt;=10,INDEX($DN:$DN,$GR565+10),"")</f>
      </c>
      <c r="FN565">
        <f>IF($GS565&gt;=11,INDEX($DN:$DN,$GR565+11),"")</f>
      </c>
      <c r="FO565">
        <f>IF($GS565&gt;=12,INDEX($DN:$DN,$GR565+12),"")</f>
      </c>
      <c r="FP565">
        <f>IF($GS565&gt;=13,INDEX($DN:$DN,$GR565+13),"")</f>
      </c>
      <c r="FQ565">
        <f>IF($GS565&gt;=14,INDEX($DN:$DN,$GR565+14),"")</f>
      </c>
      <c r="FR565">
        <f>IF($GS565&gt;=15,INDEX($DN:$DN,$GR565+15),"")</f>
      </c>
      <c r="FS565">
        <f>IF($GS565&gt;=16,INDEX($DN:$DN,$GR565+16),"")</f>
      </c>
      <c r="FT565">
        <f>IF($GS565&gt;=17,INDEX($DN:$DN,$GR565+17),"")</f>
      </c>
      <c r="FU565">
        <f>IF($GS565&gt;=18,INDEX($DN:$DN,$GR565+18),"")</f>
      </c>
      <c r="FV565">
        <f>IF($GS565&gt;=19,INDEX($DN:$DN,$GR565+19),"")</f>
      </c>
      <c r="FW565">
        <f>IF($GS565&gt;=20,INDEX($DN:$DN,$GR565+20),"")</f>
      </c>
      <c r="FX565">
        <f>IF($GS565&gt;=21,INDEX($DN:$DN,$GR565+21),"")</f>
      </c>
      <c r="FY565">
        <f>IF($GS565&gt;=22,INDEX($DN:$DN,$GR565+22),"")</f>
      </c>
      <c r="FZ565">
        <f>IF($GS565&gt;=23,INDEX($DN:$DN,$GR565+23),"")</f>
      </c>
      <c r="GA565">
        <f>IF($GS565&gt;=24,INDEX($DN:$DN,$GR565+24),"")</f>
      </c>
      <c r="GB565">
        <f>IF($GS565&gt;=25,INDEX($DN:$DN,$GR565+25),"")</f>
      </c>
      <c r="GC565">
        <f>IF($GS565&gt;=26,INDEX($DN:$DN,$GR565+26),"")</f>
      </c>
      <c r="GD565">
        <f>IF($GS565&gt;=27,INDEX($DN:$DN,$GR565+27),"")</f>
      </c>
      <c r="GE565">
        <f>IF($GS565&gt;=28,INDEX($DN:$DN,$GR565+28),"")</f>
      </c>
      <c r="GF565">
        <f>IF($GS565&gt;=29,INDEX($DN:$DN,$GR565+29),"")</f>
      </c>
      <c r="GG565">
        <f>IF($GS565&gt;=30,INDEX($DN:$DN,$GR565+30),"")</f>
      </c>
      <c r="GH565">
        <f>IF($GS565&gt;=31,INDEX($DN:$DN,$GR565+31),"")</f>
      </c>
      <c r="GI565">
        <f>IF($GS565&gt;=32,INDEX($DN:$DN,$GR565+32),"")</f>
      </c>
      <c r="GJ565">
        <f>IF($GS565&gt;=33,INDEX($DN:$DN,$GR565+33),"")</f>
      </c>
      <c r="GK565">
        <f>IF($GS565&gt;=34,INDEX($DN:$DN,$GR565+34),"")</f>
      </c>
      <c r="GL565">
        <f>IF($GS565&gt;=35,INDEX($DN:$DN,$GR565+35),"")</f>
      </c>
      <c r="GM565">
        <f>IF($GS565&gt;=36,INDEX($DN:$DN,$GR565+36),"")</f>
      </c>
      <c r="GN565">
        <f>IF($GS565&gt;=37,INDEX($DN:$DN,$GR565+37),"")</f>
      </c>
      <c r="GO565">
        <f>IF($GS565&gt;=38,INDEX($DN:$DN,$GR565+38),"")</f>
      </c>
      <c r="GP565">
        <f>IF($GS565&gt;=39,INDEX($DN:$DN,$GR565+39),"")</f>
      </c>
      <c r="GQ565">
        <f>IF($GS565&gt;=40,INDEX($DN:$DN,$GR565+40),"")</f>
      </c>
      <c r="GR565">
        <f>IFERROR(MATCH($DL565,$DM$2:$DM$148,0)+1,0)</f>
      </c>
      <c r="GS565">
        <f>IFERROR(INDEX($DO$2:$DO$148,MATCH($DL565,$DM$2:$DM$148,0)),0)</f>
      </c>
      <c r="GT565">
        <f>IFERROR(MATCH($Z565,$DP$565:$FC$565,0),0)</f>
      </c>
      <c r="GU565">
        <f>IF($GT565&gt;0,INDEX($FD$565:$GQ$565,$GT565),"")</f>
      </c>
      <c r="GX565">
        <f>IF($JG565&gt;=1,INDEX($GV:$GV,$JF565+1),"")</f>
      </c>
      <c r="GY565">
        <f>IF($JG565&gt;=2,INDEX($GV:$GV,$JF565+2),"")</f>
      </c>
      <c r="GZ565">
        <f>IF($JG565&gt;=3,INDEX($GV:$GV,$JF565+3),"")</f>
      </c>
      <c r="HA565">
        <f>IF($JG565&gt;=4,INDEX($GV:$GV,$JF565+4),"")</f>
      </c>
      <c r="HB565">
        <f>IF($JG565&gt;=5,INDEX($GV:$GV,$JF565+5),"")</f>
      </c>
      <c r="HC565">
        <f>IF($JG565&gt;=6,INDEX($GV:$GV,$JF565+6),"")</f>
      </c>
      <c r="HD565">
        <f>IF($JG565&gt;=7,INDEX($GV:$GV,$JF565+7),"")</f>
      </c>
      <c r="HE565">
        <f>IF($JG565&gt;=8,INDEX($GV:$GV,$JF565+8),"")</f>
      </c>
      <c r="HF565">
        <f>IF($JG565&gt;=9,INDEX($GV:$GV,$JF565+9),"")</f>
      </c>
      <c r="HG565">
        <f>IF($JG565&gt;=10,INDEX($GV:$GV,$JF565+10),"")</f>
      </c>
      <c r="HH565">
        <f>IF($JG565&gt;=11,INDEX($GV:$GV,$JF565+11),"")</f>
      </c>
      <c r="HI565">
        <f>IF($JG565&gt;=12,INDEX($GV:$GV,$JF565+12),"")</f>
      </c>
      <c r="HJ565">
        <f>IF($JG565&gt;=13,INDEX($GV:$GV,$JF565+13),"")</f>
      </c>
      <c r="HK565">
        <f>IF($JG565&gt;=14,INDEX($GV:$GV,$JF565+14),"")</f>
      </c>
      <c r="HL565">
        <f>IF($JG565&gt;=15,INDEX($GV:$GV,$JF565+15),"")</f>
      </c>
      <c r="HM565">
        <f>IF($JG565&gt;=16,INDEX($GV:$GV,$JF565+16),"")</f>
      </c>
      <c r="HN565">
        <f>IF($JG565&gt;=17,INDEX($GV:$GV,$JF565+17),"")</f>
      </c>
      <c r="HO565">
        <f>IF($JG565&gt;=18,INDEX($GV:$GV,$JF565+18),"")</f>
      </c>
      <c r="HP565">
        <f>IF($JG565&gt;=19,INDEX($GV:$GV,$JF565+19),"")</f>
      </c>
      <c r="HQ565">
        <f>IF($JG565&gt;=20,INDEX($GV:$GV,$JF565+20),"")</f>
      </c>
      <c r="HR565">
        <f>IF($JG565&gt;=21,INDEX($GV:$GV,$JF565+21),"")</f>
      </c>
      <c r="HS565">
        <f>IF($JG565&gt;=22,INDEX($GV:$GV,$JF565+22),"")</f>
      </c>
      <c r="HT565">
        <f>IF($JG565&gt;=23,INDEX($GV:$GV,$JF565+23),"")</f>
      </c>
      <c r="HU565">
        <f>IF($JG565&gt;=24,INDEX($GV:$GV,$JF565+24),"")</f>
      </c>
      <c r="HV565">
        <f>IF($JG565&gt;=25,INDEX($GV:$GV,$JF565+25),"")</f>
      </c>
      <c r="HW565">
        <f>IF($JG565&gt;=26,INDEX($GV:$GV,$JF565+26),"")</f>
      </c>
      <c r="HX565">
        <f>IF($JG565&gt;=27,INDEX($GV:$GV,$JF565+27),"")</f>
      </c>
      <c r="HY565">
        <f>IF($JG565&gt;=28,INDEX($GV:$GV,$JF565+28),"")</f>
      </c>
      <c r="HZ565">
        <f>IF($JG565&gt;=29,INDEX($GV:$GV,$JF565+29),"")</f>
      </c>
      <c r="IA565">
        <f>IF($JG565&gt;=30,INDEX($GV:$GV,$JF565+30),"")</f>
      </c>
      <c r="IB565">
        <f>IF($JG565&gt;=31,INDEX($GV:$GV,$JF565+31),"")</f>
      </c>
      <c r="IC565">
        <f>IF($JG565&gt;=32,INDEX($GV:$GV,$JF565+32),"")</f>
      </c>
      <c r="ID565">
        <f>IF($JG565&gt;=33,INDEX($GV:$GV,$JF565+33),"")</f>
      </c>
      <c r="IE565">
        <f>IF($JG565&gt;=34,INDEX($GV:$GV,$JF565+34),"")</f>
      </c>
      <c r="IF565">
        <f>IF($JG565&gt;=35,INDEX($GV:$GV,$JF565+35),"")</f>
      </c>
      <c r="IG565">
        <f>IF($JG565&gt;=36,INDEX($GV:$GV,$JF565+36),"")</f>
      </c>
      <c r="IH565">
        <f>IF($JG565&gt;=37,INDEX($GV:$GV,$JF565+37),"")</f>
      </c>
      <c r="II565">
        <f>IF($JG565&gt;=38,INDEX($GV:$GV,$JF565+38),"")</f>
      </c>
      <c r="IJ565">
        <f>IF($JG565&gt;=39,INDEX($GV:$GV,$JF565+39),"")</f>
      </c>
      <c r="IK565">
        <f>IF($JG565&gt;=40,INDEX($GV:$GV,$JF565+40),"")</f>
      </c>
      <c r="IL565">
        <f>IF($JG565&gt;=41,INDEX($GV:$GV,$JF565+41),"")</f>
      </c>
      <c r="IM565">
        <f>IF($JG565&gt;=42,INDEX($GV:$GV,$JF565+42),"")</f>
      </c>
      <c r="IN565">
        <f>IF($JG565&gt;=43,INDEX($GV:$GV,$JF565+43),"")</f>
      </c>
      <c r="IO565">
        <f>IF($JG565&gt;=44,INDEX($GV:$GV,$JF565+44),"")</f>
      </c>
      <c r="IP565">
        <f>IF($JG565&gt;=45,INDEX($GV:$GV,$JF565+45),"")</f>
      </c>
      <c r="IQ565">
        <f>IF($JG565&gt;=46,INDEX($GV:$GV,$JF565+46),"")</f>
      </c>
      <c r="IR565">
        <f>IF($JG565&gt;=47,INDEX($GV:$GV,$JF565+47),"")</f>
      </c>
      <c r="IS565">
        <f>IF($JG565&gt;=48,INDEX($GV:$GV,$JF565+48),"")</f>
      </c>
      <c r="IT565">
        <f>IF($JG565&gt;=49,INDEX($GV:$GV,$JF565+49),"")</f>
      </c>
      <c r="IU565">
        <f>IF($JG565&gt;=50,INDEX($GV:$GV,$JF565+50),"")</f>
      </c>
      <c r="IV565">
        <f>IF($JG565&gt;=51,INDEX($GV:$GV,$JF565+51),"")</f>
      </c>
      <c r="IW565">
        <f>IF($JG565&gt;=52,INDEX($GV:$GV,$JF565+52),"")</f>
      </c>
      <c r="IX565">
        <f>IF($JG565&gt;=53,INDEX($GV:$GV,$JF565+53),"")</f>
      </c>
      <c r="IY565">
        <f>IF($JG565&gt;=54,INDEX($GV:$GV,$JF565+54),"")</f>
      </c>
      <c r="IZ565">
        <f>IF($JG565&gt;=55,INDEX($GV:$GV,$JF565+55),"")</f>
      </c>
      <c r="JA565">
        <f>IF($JG565&gt;=56,INDEX($GV:$GV,$JF565+56),"")</f>
      </c>
      <c r="JB565">
        <f>IF($JG565&gt;=57,INDEX($GV:$GV,$JF565+57),"")</f>
      </c>
      <c r="JC565">
        <f>IF($JG565&gt;=58,INDEX($GV:$GV,$JF565+58),"")</f>
      </c>
      <c r="JD565">
        <f>IF($JG565&gt;=59,INDEX($GV:$GV,$JF565+59),"")</f>
      </c>
      <c r="JE565">
        <f>IF($JG565&gt;=60,INDEX($GV:$GV,$JF565+60),"")</f>
      </c>
      <c r="JF565">
        <f>IFERROR(MATCH($GU565,$GV$2:$GV$322,0)+1,0)</f>
      </c>
      <c r="JG565">
        <f>IFERROR(INDEX($GW$2:$GW$322,MATCH($GU565,$GV$2:$GV$322,0)),0)</f>
      </c>
      <c r="JH565" t="s">
        <v>44</v>
      </c>
      <c r="JI565" t="s">
        <v>44</v>
      </c>
    </row>
    <row r="566" spans="1:269" x14ac:dyDescent="0.25">
      <c r="R566">
        <f>IF(OR($U566="",$Q566=""),"",IFERROR($U566/$Q566,0))</f>
      </c>
      <c r="S566">
        <f>IF($U566="","",
SUM($T566,$V566,$AA566,$W566,$Y566)*
(1-IF($AB566="",0,VALUE($AB566)/100)))</f>
      </c>
      <c r="T566">
        <f>IF($U566="","",$U566)</f>
      </c>
      <c r="V566">
        <f>IF($U566="","",
IF($O566="","",
IF(ISNUMBER(SEARCH("exempt",LOWER($O566))),0,
$U566*(VALUE(SUBSTITUTE($O566,"%",""))/100))))</f>
      </c>
      <c r="AC566">
        <f>IFERROR(IF(FIND(" - ",$K566)&gt;0,MID($K566,FIND(" - ",$K566)+3,LEN($K566)),""),"")</f>
      </c>
      <c r="AL566" t="s">
        <v>1475</v>
      </c>
      <c r="AT566">
        <f>IFERROR(LEFT($K566,FIND(" - ",$K566)-1),$K566)</f>
      </c>
      <c r="AW566">
        <f>IF($CL566&gt;=1,INDEX($AU:$AU,$CK566+1),"")</f>
      </c>
      <c r="AX566">
        <f>IF($CL566&gt;=2,INDEX($AU:$AU,$CK566+2),"")</f>
      </c>
      <c r="AY566">
        <f>IF($CL566&gt;=3,INDEX($AU:$AU,$CK566+3),"")</f>
      </c>
      <c r="AZ566">
        <f>IF($CL566&gt;=4,INDEX($AU:$AU,$CK566+4),"")</f>
      </c>
      <c r="BA566">
        <f>IF($CL566&gt;=5,INDEX($AU:$AU,$CK566+5),"")</f>
      </c>
      <c r="BB566">
        <f>IF($CL566&gt;=6,INDEX($AU:$AU,$CK566+6),"")</f>
      </c>
      <c r="BC566">
        <f>IF($CL566&gt;=7,INDEX($AU:$AU,$CK566+7),"")</f>
      </c>
      <c r="BD566">
        <f>IF($CL566&gt;=8,INDEX($AU:$AU,$CK566+8),"")</f>
      </c>
      <c r="BE566">
        <f>IF($CL566&gt;=9,INDEX($AU:$AU,$CK566+9),"")</f>
      </c>
      <c r="BF566">
        <f>IF($CL566&gt;=10,INDEX($AU:$AU,$CK566+10),"")</f>
      </c>
      <c r="BG566">
        <f>IF($CL566&gt;=11,INDEX($AU:$AU,$CK566+11),"")</f>
      </c>
      <c r="BH566">
        <f>IF($CL566&gt;=12,INDEX($AU:$AU,$CK566+12),"")</f>
      </c>
      <c r="BI566">
        <f>IF($CL566&gt;=13,INDEX($AU:$AU,$CK566+13),"")</f>
      </c>
      <c r="BJ566">
        <f>IF($CL566&gt;=14,INDEX($AU:$AU,$CK566+14),"")</f>
      </c>
      <c r="BK566">
        <f>IF($CL566&gt;=15,INDEX($AU:$AU,$CK566+15),"")</f>
      </c>
      <c r="BL566">
        <f>IF($CL566&gt;=16,INDEX($AU:$AU,$CK566+16),"")</f>
      </c>
      <c r="BM566">
        <f>IF($CL566&gt;=17,INDEX($AU:$AU,$CK566+17),"")</f>
      </c>
      <c r="BN566">
        <f>IF($CL566&gt;=18,INDEX($AU:$AU,$CK566+18),"")</f>
      </c>
      <c r="BO566">
        <f>IF($CL566&gt;=19,INDEX($AU:$AU,$CK566+19),"")</f>
      </c>
      <c r="BP566">
        <f>IF($CL566&gt;=20,INDEX($AU:$AU,$CK566+20),"")</f>
      </c>
      <c r="BQ566">
        <f>IF($CL566&gt;=21,INDEX($AU:$AU,$CK566+21),"")</f>
      </c>
      <c r="BR566">
        <f>IF($CL566&gt;=22,INDEX($AU:$AU,$CK566+22),"")</f>
      </c>
      <c r="BS566">
        <f>IF($CL566&gt;=23,INDEX($AU:$AU,$CK566+23),"")</f>
      </c>
      <c r="BT566">
        <f>IF($CL566&gt;=24,INDEX($AU:$AU,$CK566+24),"")</f>
      </c>
      <c r="BU566">
        <f>IF($CL566&gt;=25,INDEX($AU:$AU,$CK566+25),"")</f>
      </c>
      <c r="BV566">
        <f>IF($CL566&gt;=26,INDEX($AU:$AU,$CK566+26),"")</f>
      </c>
      <c r="BW566">
        <f>IF($CL566&gt;=27,INDEX($AU:$AU,$CK566+27),"")</f>
      </c>
      <c r="BX566">
        <f>IF($CL566&gt;=28,INDEX($AU:$AU,$CK566+28),"")</f>
      </c>
      <c r="BY566">
        <f>IF($CL566&gt;=29,INDEX($AU:$AU,$CK566+29),"")</f>
      </c>
      <c r="BZ566">
        <f>IF($CL566&gt;=30,INDEX($AU:$AU,$CK566+30),"")</f>
      </c>
      <c r="CA566">
        <f>IF($CL566&gt;=31,INDEX($AU:$AU,$CK566+31),"")</f>
      </c>
      <c r="CB566">
        <f>IF($CL566&gt;=32,INDEX($AU:$AU,$CK566+32),"")</f>
      </c>
      <c r="CC566">
        <f>IF($CL566&gt;=33,INDEX($AU:$AU,$CK566+33),"")</f>
      </c>
      <c r="CD566">
        <f>IF($CL566&gt;=34,INDEX($AU:$AU,$CK566+34),"")</f>
      </c>
      <c r="CE566">
        <f>IF($CL566&gt;=35,INDEX($AU:$AU,$CK566+35),"")</f>
      </c>
      <c r="CF566">
        <f>IF($CL566&gt;=36,INDEX($AU:$AU,$CK566+36),"")</f>
      </c>
      <c r="CG566">
        <f>IF($CL566&gt;=37,INDEX($AU:$AU,$CK566+37),"")</f>
      </c>
      <c r="CH566">
        <f>IF($CL566&gt;=38,INDEX($AU:$AU,$CK566+38),"")</f>
      </c>
      <c r="CI566">
        <f>IF($CL566&gt;=39,INDEX($AU:$AU,$CK566+39),"")</f>
      </c>
      <c r="CJ566">
        <f>IF($CL566&gt;=40,INDEX($AU:$AU,$CK566+40),"")</f>
      </c>
      <c r="CK566">
        <f>IFERROR(MATCH($AT566,$AU$2:$AU$133,0)+1,0)</f>
      </c>
      <c r="CL566">
        <f>IFERROR(INDEX($AV$2:$AV$133,MATCH($AT566,$AU$2:$AU$133,0)),0)</f>
      </c>
      <c r="CM566">
        <f>IFERROR(LEFT($L566,FIND(" - ",$L566)-1),$L566)</f>
      </c>
      <c r="CN566" t="s">
        <v>149</v>
      </c>
      <c r="CP566">
        <f>IF($DK566&gt;=1,INDEX($CN:$CN,$DJ566+1),"")</f>
      </c>
      <c r="CQ566">
        <f>IF($DK566&gt;=2,INDEX($CN:$CN,$DJ566+2),"")</f>
      </c>
      <c r="CR566">
        <f>IF($DK566&gt;=3,INDEX($CN:$CN,$DJ566+3),"")</f>
      </c>
      <c r="CS566">
        <f>IF($DK566&gt;=4,INDEX($CN:$CN,$DJ566+4),"")</f>
      </c>
      <c r="CT566">
        <f>IF($DK566&gt;=5,INDEX($CN:$CN,$DJ566+5),"")</f>
      </c>
      <c r="CU566">
        <f>IF($DK566&gt;=6,INDEX($CN:$CN,$DJ566+6),"")</f>
      </c>
      <c r="CV566">
        <f>IF($DK566&gt;=7,INDEX($CN:$CN,$DJ566+7),"")</f>
      </c>
      <c r="CW566">
        <f>IF($DK566&gt;=8,INDEX($CN:$CN,$DJ566+8),"")</f>
      </c>
      <c r="CX566">
        <f>IF($DK566&gt;=9,INDEX($CN:$CN,$DJ566+9),"")</f>
      </c>
      <c r="CY566">
        <f>IF($DK566&gt;=10,INDEX($CN:$CN,$DJ566+10),"")</f>
      </c>
      <c r="CZ566">
        <f>IF($DK566&gt;=11,INDEX($CN:$CN,$DJ566+11),"")</f>
      </c>
      <c r="DA566">
        <f>IF($DK566&gt;=12,INDEX($CN:$CN,$DJ566+12),"")</f>
      </c>
      <c r="DB566">
        <f>IF($DK566&gt;=13,INDEX($CN:$CN,$DJ566+13),"")</f>
      </c>
      <c r="DC566">
        <f>IF($DK566&gt;=14,INDEX($CN:$CN,$DJ566+14),"")</f>
      </c>
      <c r="DD566">
        <f>IF($DK566&gt;=15,INDEX($CN:$CN,$DJ566+15),"")</f>
      </c>
      <c r="DE566">
        <f>IF($DK566&gt;=16,INDEX($CN:$CN,$DJ566+16),"")</f>
      </c>
      <c r="DF566">
        <f>IF($DK566&gt;=17,INDEX($CN:$CN,$DJ566+17),"")</f>
      </c>
      <c r="DG566">
        <f>IF($DK566&gt;=18,INDEX($CN:$CN,$DJ566+18),"")</f>
      </c>
      <c r="DH566">
        <f>IF($DK566&gt;=19,INDEX($CN:$CN,$DJ566+19),"")</f>
      </c>
      <c r="DI566">
        <f>IF($DK566&gt;=20,INDEX($CN:$CN,$DJ566+20),"")</f>
      </c>
      <c r="DJ566">
        <f>IFERROR(MATCH($CM566,$CN$2:$CN$1089,0)+1,0)</f>
      </c>
      <c r="DK566">
        <f>IFERROR(INDEX($CO$2:$CO$1089,MATCH($CM566,$CN$2:$CN$1089,0)),0)</f>
      </c>
      <c r="DL566">
        <f>IFERROR(INDEX($AS:$AS,MATCH($O566,$AR:$AR,0))&amp;"","")</f>
      </c>
      <c r="DP566">
        <f>IF($GS566&gt;=1,INDEX($DM:$DM,$GR566+1),"")</f>
      </c>
      <c r="DQ566">
        <f>IF($GS566&gt;=2,INDEX($DM:$DM,$GR566+2),"")</f>
      </c>
      <c r="DR566">
        <f>IF($GS566&gt;=3,INDEX($DM:$DM,$GR566+3),"")</f>
      </c>
      <c r="DS566">
        <f>IF($GS566&gt;=4,INDEX($DM:$DM,$GR566+4),"")</f>
      </c>
      <c r="DT566">
        <f>IF($GS566&gt;=5,INDEX($DM:$DM,$GR566+5),"")</f>
      </c>
      <c r="DU566">
        <f>IF($GS566&gt;=6,INDEX($DM:$DM,$GR566+6),"")</f>
      </c>
      <c r="DV566">
        <f>IF($GS566&gt;=7,INDEX($DM:$DM,$GR566+7),"")</f>
      </c>
      <c r="DW566">
        <f>IF($GS566&gt;=8,INDEX($DM:$DM,$GR566+8),"")</f>
      </c>
      <c r="DX566">
        <f>IF($GS566&gt;=9,INDEX($DM:$DM,$GR566+9),"")</f>
      </c>
      <c r="DY566">
        <f>IF($GS566&gt;=10,INDEX($DM:$DM,$GR566+10),"")</f>
      </c>
      <c r="DZ566">
        <f>IF($GS566&gt;=11,INDEX($DM:$DM,$GR566+11),"")</f>
      </c>
      <c r="EA566">
        <f>IF($GS566&gt;=12,INDEX($DM:$DM,$GR566+12),"")</f>
      </c>
      <c r="EB566">
        <f>IF($GS566&gt;=13,INDEX($DM:$DM,$GR566+13),"")</f>
      </c>
      <c r="EC566">
        <f>IF($GS566&gt;=14,INDEX($DM:$DM,$GR566+14),"")</f>
      </c>
      <c r="ED566">
        <f>IF($GS566&gt;=15,INDEX($DM:$DM,$GR566+15),"")</f>
      </c>
      <c r="EE566">
        <f>IF($GS566&gt;=16,INDEX($DM:$DM,$GR566+16),"")</f>
      </c>
      <c r="EF566">
        <f>IF($GS566&gt;=17,INDEX($DM:$DM,$GR566+17),"")</f>
      </c>
      <c r="EG566">
        <f>IF($GS566&gt;=18,INDEX($DM:$DM,$GR566+18),"")</f>
      </c>
      <c r="EH566">
        <f>IF($GS566&gt;=19,INDEX($DM:$DM,$GR566+19),"")</f>
      </c>
      <c r="EI566">
        <f>IF($GS566&gt;=20,INDEX($DM:$DM,$GR566+20),"")</f>
      </c>
      <c r="EJ566">
        <f>IF($GS566&gt;=21,INDEX($DM:$DM,$GR566+21),"")</f>
      </c>
      <c r="EK566">
        <f>IF($GS566&gt;=22,INDEX($DM:$DM,$GR566+22),"")</f>
      </c>
      <c r="EL566">
        <f>IF($GS566&gt;=23,INDEX($DM:$DM,$GR566+23),"")</f>
      </c>
      <c r="EM566">
        <f>IF($GS566&gt;=24,INDEX($DM:$DM,$GR566+24),"")</f>
      </c>
      <c r="EN566">
        <f>IF($GS566&gt;=25,INDEX($DM:$DM,$GR566+25),"")</f>
      </c>
      <c r="EO566">
        <f>IF($GS566&gt;=26,INDEX($DM:$DM,$GR566+26),"")</f>
      </c>
      <c r="EP566">
        <f>IF($GS566&gt;=27,INDEX($DM:$DM,$GR566+27),"")</f>
      </c>
      <c r="EQ566">
        <f>IF($GS566&gt;=28,INDEX($DM:$DM,$GR566+28),"")</f>
      </c>
      <c r="ER566">
        <f>IF($GS566&gt;=29,INDEX($DM:$DM,$GR566+29),"")</f>
      </c>
      <c r="ES566">
        <f>IF($GS566&gt;=30,INDEX($DM:$DM,$GR566+30),"")</f>
      </c>
      <c r="ET566">
        <f>IF($GS566&gt;=31,INDEX($DM:$DM,$GR566+31),"")</f>
      </c>
      <c r="EU566">
        <f>IF($GS566&gt;=32,INDEX($DM:$DM,$GR566+32),"")</f>
      </c>
      <c r="EV566">
        <f>IF($GS566&gt;=33,INDEX($DM:$DM,$GR566+33),"")</f>
      </c>
      <c r="EW566">
        <f>IF($GS566&gt;=34,INDEX($DM:$DM,$GR566+34),"")</f>
      </c>
      <c r="EX566">
        <f>IF($GS566&gt;=35,INDEX($DM:$DM,$GR566+35),"")</f>
      </c>
      <c r="EY566">
        <f>IF($GS566&gt;=36,INDEX($DM:$DM,$GR566+36),"")</f>
      </c>
      <c r="EZ566">
        <f>IF($GS566&gt;=37,INDEX($DM:$DM,$GR566+37),"")</f>
      </c>
      <c r="FA566">
        <f>IF($GS566&gt;=38,INDEX($DM:$DM,$GR566+38),"")</f>
      </c>
      <c r="FB566">
        <f>IF($GS566&gt;=39,INDEX($DM:$DM,$GR566+39),"")</f>
      </c>
      <c r="FC566">
        <f>IF($GS566&gt;=40,INDEX($DM:$DM,$GR566+40),"")</f>
      </c>
      <c r="FD566">
        <f>IF($GS566&gt;=1,INDEX($DN:$DN,$GR566+1),"")</f>
      </c>
      <c r="FE566">
        <f>IF($GS566&gt;=2,INDEX($DN:$DN,$GR566+2),"")</f>
      </c>
      <c r="FF566">
        <f>IF($GS566&gt;=3,INDEX($DN:$DN,$GR566+3),"")</f>
      </c>
      <c r="FG566">
        <f>IF($GS566&gt;=4,INDEX($DN:$DN,$GR566+4),"")</f>
      </c>
      <c r="FH566">
        <f>IF($GS566&gt;=5,INDEX($DN:$DN,$GR566+5),"")</f>
      </c>
      <c r="FI566">
        <f>IF($GS566&gt;=6,INDEX($DN:$DN,$GR566+6),"")</f>
      </c>
      <c r="FJ566">
        <f>IF($GS566&gt;=7,INDEX($DN:$DN,$GR566+7),"")</f>
      </c>
      <c r="FK566">
        <f>IF($GS566&gt;=8,INDEX($DN:$DN,$GR566+8),"")</f>
      </c>
      <c r="FL566">
        <f>IF($GS566&gt;=9,INDEX($DN:$DN,$GR566+9),"")</f>
      </c>
      <c r="FM566">
        <f>IF($GS566&gt;=10,INDEX($DN:$DN,$GR566+10),"")</f>
      </c>
      <c r="FN566">
        <f>IF($GS566&gt;=11,INDEX($DN:$DN,$GR566+11),"")</f>
      </c>
      <c r="FO566">
        <f>IF($GS566&gt;=12,INDEX($DN:$DN,$GR566+12),"")</f>
      </c>
      <c r="FP566">
        <f>IF($GS566&gt;=13,INDEX($DN:$DN,$GR566+13),"")</f>
      </c>
      <c r="FQ566">
        <f>IF($GS566&gt;=14,INDEX($DN:$DN,$GR566+14),"")</f>
      </c>
      <c r="FR566">
        <f>IF($GS566&gt;=15,INDEX($DN:$DN,$GR566+15),"")</f>
      </c>
      <c r="FS566">
        <f>IF($GS566&gt;=16,INDEX($DN:$DN,$GR566+16),"")</f>
      </c>
      <c r="FT566">
        <f>IF($GS566&gt;=17,INDEX($DN:$DN,$GR566+17),"")</f>
      </c>
      <c r="FU566">
        <f>IF($GS566&gt;=18,INDEX($DN:$DN,$GR566+18),"")</f>
      </c>
      <c r="FV566">
        <f>IF($GS566&gt;=19,INDEX($DN:$DN,$GR566+19),"")</f>
      </c>
      <c r="FW566">
        <f>IF($GS566&gt;=20,INDEX($DN:$DN,$GR566+20),"")</f>
      </c>
      <c r="FX566">
        <f>IF($GS566&gt;=21,INDEX($DN:$DN,$GR566+21),"")</f>
      </c>
      <c r="FY566">
        <f>IF($GS566&gt;=22,INDEX($DN:$DN,$GR566+22),"")</f>
      </c>
      <c r="FZ566">
        <f>IF($GS566&gt;=23,INDEX($DN:$DN,$GR566+23),"")</f>
      </c>
      <c r="GA566">
        <f>IF($GS566&gt;=24,INDEX($DN:$DN,$GR566+24),"")</f>
      </c>
      <c r="GB566">
        <f>IF($GS566&gt;=25,INDEX($DN:$DN,$GR566+25),"")</f>
      </c>
      <c r="GC566">
        <f>IF($GS566&gt;=26,INDEX($DN:$DN,$GR566+26),"")</f>
      </c>
      <c r="GD566">
        <f>IF($GS566&gt;=27,INDEX($DN:$DN,$GR566+27),"")</f>
      </c>
      <c r="GE566">
        <f>IF($GS566&gt;=28,INDEX($DN:$DN,$GR566+28),"")</f>
      </c>
      <c r="GF566">
        <f>IF($GS566&gt;=29,INDEX($DN:$DN,$GR566+29),"")</f>
      </c>
      <c r="GG566">
        <f>IF($GS566&gt;=30,INDEX($DN:$DN,$GR566+30),"")</f>
      </c>
      <c r="GH566">
        <f>IF($GS566&gt;=31,INDEX($DN:$DN,$GR566+31),"")</f>
      </c>
      <c r="GI566">
        <f>IF($GS566&gt;=32,INDEX($DN:$DN,$GR566+32),"")</f>
      </c>
      <c r="GJ566">
        <f>IF($GS566&gt;=33,INDEX($DN:$DN,$GR566+33),"")</f>
      </c>
      <c r="GK566">
        <f>IF($GS566&gt;=34,INDEX($DN:$DN,$GR566+34),"")</f>
      </c>
      <c r="GL566">
        <f>IF($GS566&gt;=35,INDEX($DN:$DN,$GR566+35),"")</f>
      </c>
      <c r="GM566">
        <f>IF($GS566&gt;=36,INDEX($DN:$DN,$GR566+36),"")</f>
      </c>
      <c r="GN566">
        <f>IF($GS566&gt;=37,INDEX($DN:$DN,$GR566+37),"")</f>
      </c>
      <c r="GO566">
        <f>IF($GS566&gt;=38,INDEX($DN:$DN,$GR566+38),"")</f>
      </c>
      <c r="GP566">
        <f>IF($GS566&gt;=39,INDEX($DN:$DN,$GR566+39),"")</f>
      </c>
      <c r="GQ566">
        <f>IF($GS566&gt;=40,INDEX($DN:$DN,$GR566+40),"")</f>
      </c>
      <c r="GR566">
        <f>IFERROR(MATCH($DL566,$DM$2:$DM$148,0)+1,0)</f>
      </c>
      <c r="GS566">
        <f>IFERROR(INDEX($DO$2:$DO$148,MATCH($DL566,$DM$2:$DM$148,0)),0)</f>
      </c>
      <c r="GT566">
        <f>IFERROR(MATCH($Z566,$DP$566:$FC$566,0),0)</f>
      </c>
      <c r="GU566">
        <f>IF($GT566&gt;0,INDEX($FD$566:$GQ$566,$GT566),"")</f>
      </c>
      <c r="GX566">
        <f>IF($JG566&gt;=1,INDEX($GV:$GV,$JF566+1),"")</f>
      </c>
      <c r="GY566">
        <f>IF($JG566&gt;=2,INDEX($GV:$GV,$JF566+2),"")</f>
      </c>
      <c r="GZ566">
        <f>IF($JG566&gt;=3,INDEX($GV:$GV,$JF566+3),"")</f>
      </c>
      <c r="HA566">
        <f>IF($JG566&gt;=4,INDEX($GV:$GV,$JF566+4),"")</f>
      </c>
      <c r="HB566">
        <f>IF($JG566&gt;=5,INDEX($GV:$GV,$JF566+5),"")</f>
      </c>
      <c r="HC566">
        <f>IF($JG566&gt;=6,INDEX($GV:$GV,$JF566+6),"")</f>
      </c>
      <c r="HD566">
        <f>IF($JG566&gt;=7,INDEX($GV:$GV,$JF566+7),"")</f>
      </c>
      <c r="HE566">
        <f>IF($JG566&gt;=8,INDEX($GV:$GV,$JF566+8),"")</f>
      </c>
      <c r="HF566">
        <f>IF($JG566&gt;=9,INDEX($GV:$GV,$JF566+9),"")</f>
      </c>
      <c r="HG566">
        <f>IF($JG566&gt;=10,INDEX($GV:$GV,$JF566+10),"")</f>
      </c>
      <c r="HH566">
        <f>IF($JG566&gt;=11,INDEX($GV:$GV,$JF566+11),"")</f>
      </c>
      <c r="HI566">
        <f>IF($JG566&gt;=12,INDEX($GV:$GV,$JF566+12),"")</f>
      </c>
      <c r="HJ566">
        <f>IF($JG566&gt;=13,INDEX($GV:$GV,$JF566+13),"")</f>
      </c>
      <c r="HK566">
        <f>IF($JG566&gt;=14,INDEX($GV:$GV,$JF566+14),"")</f>
      </c>
      <c r="HL566">
        <f>IF($JG566&gt;=15,INDEX($GV:$GV,$JF566+15),"")</f>
      </c>
      <c r="HM566">
        <f>IF($JG566&gt;=16,INDEX($GV:$GV,$JF566+16),"")</f>
      </c>
      <c r="HN566">
        <f>IF($JG566&gt;=17,INDEX($GV:$GV,$JF566+17),"")</f>
      </c>
      <c r="HO566">
        <f>IF($JG566&gt;=18,INDEX($GV:$GV,$JF566+18),"")</f>
      </c>
      <c r="HP566">
        <f>IF($JG566&gt;=19,INDEX($GV:$GV,$JF566+19),"")</f>
      </c>
      <c r="HQ566">
        <f>IF($JG566&gt;=20,INDEX($GV:$GV,$JF566+20),"")</f>
      </c>
      <c r="HR566">
        <f>IF($JG566&gt;=21,INDEX($GV:$GV,$JF566+21),"")</f>
      </c>
      <c r="HS566">
        <f>IF($JG566&gt;=22,INDEX($GV:$GV,$JF566+22),"")</f>
      </c>
      <c r="HT566">
        <f>IF($JG566&gt;=23,INDEX($GV:$GV,$JF566+23),"")</f>
      </c>
      <c r="HU566">
        <f>IF($JG566&gt;=24,INDEX($GV:$GV,$JF566+24),"")</f>
      </c>
      <c r="HV566">
        <f>IF($JG566&gt;=25,INDEX($GV:$GV,$JF566+25),"")</f>
      </c>
      <c r="HW566">
        <f>IF($JG566&gt;=26,INDEX($GV:$GV,$JF566+26),"")</f>
      </c>
      <c r="HX566">
        <f>IF($JG566&gt;=27,INDEX($GV:$GV,$JF566+27),"")</f>
      </c>
      <c r="HY566">
        <f>IF($JG566&gt;=28,INDEX($GV:$GV,$JF566+28),"")</f>
      </c>
      <c r="HZ566">
        <f>IF($JG566&gt;=29,INDEX($GV:$GV,$JF566+29),"")</f>
      </c>
      <c r="IA566">
        <f>IF($JG566&gt;=30,INDEX($GV:$GV,$JF566+30),"")</f>
      </c>
      <c r="IB566">
        <f>IF($JG566&gt;=31,INDEX($GV:$GV,$JF566+31),"")</f>
      </c>
      <c r="IC566">
        <f>IF($JG566&gt;=32,INDEX($GV:$GV,$JF566+32),"")</f>
      </c>
      <c r="ID566">
        <f>IF($JG566&gt;=33,INDEX($GV:$GV,$JF566+33),"")</f>
      </c>
      <c r="IE566">
        <f>IF($JG566&gt;=34,INDEX($GV:$GV,$JF566+34),"")</f>
      </c>
      <c r="IF566">
        <f>IF($JG566&gt;=35,INDEX($GV:$GV,$JF566+35),"")</f>
      </c>
      <c r="IG566">
        <f>IF($JG566&gt;=36,INDEX($GV:$GV,$JF566+36),"")</f>
      </c>
      <c r="IH566">
        <f>IF($JG566&gt;=37,INDEX($GV:$GV,$JF566+37),"")</f>
      </c>
      <c r="II566">
        <f>IF($JG566&gt;=38,INDEX($GV:$GV,$JF566+38),"")</f>
      </c>
      <c r="IJ566">
        <f>IF($JG566&gt;=39,INDEX($GV:$GV,$JF566+39),"")</f>
      </c>
      <c r="IK566">
        <f>IF($JG566&gt;=40,INDEX($GV:$GV,$JF566+40),"")</f>
      </c>
      <c r="IL566">
        <f>IF($JG566&gt;=41,INDEX($GV:$GV,$JF566+41),"")</f>
      </c>
      <c r="IM566">
        <f>IF($JG566&gt;=42,INDEX($GV:$GV,$JF566+42),"")</f>
      </c>
      <c r="IN566">
        <f>IF($JG566&gt;=43,INDEX($GV:$GV,$JF566+43),"")</f>
      </c>
      <c r="IO566">
        <f>IF($JG566&gt;=44,INDEX($GV:$GV,$JF566+44),"")</f>
      </c>
      <c r="IP566">
        <f>IF($JG566&gt;=45,INDEX($GV:$GV,$JF566+45),"")</f>
      </c>
      <c r="IQ566">
        <f>IF($JG566&gt;=46,INDEX($GV:$GV,$JF566+46),"")</f>
      </c>
      <c r="IR566">
        <f>IF($JG566&gt;=47,INDEX($GV:$GV,$JF566+47),"")</f>
      </c>
      <c r="IS566">
        <f>IF($JG566&gt;=48,INDEX($GV:$GV,$JF566+48),"")</f>
      </c>
      <c r="IT566">
        <f>IF($JG566&gt;=49,INDEX($GV:$GV,$JF566+49),"")</f>
      </c>
      <c r="IU566">
        <f>IF($JG566&gt;=50,INDEX($GV:$GV,$JF566+50),"")</f>
      </c>
      <c r="IV566">
        <f>IF($JG566&gt;=51,INDEX($GV:$GV,$JF566+51),"")</f>
      </c>
      <c r="IW566">
        <f>IF($JG566&gt;=52,INDEX($GV:$GV,$JF566+52),"")</f>
      </c>
      <c r="IX566">
        <f>IF($JG566&gt;=53,INDEX($GV:$GV,$JF566+53),"")</f>
      </c>
      <c r="IY566">
        <f>IF($JG566&gt;=54,INDEX($GV:$GV,$JF566+54),"")</f>
      </c>
      <c r="IZ566">
        <f>IF($JG566&gt;=55,INDEX($GV:$GV,$JF566+55),"")</f>
      </c>
      <c r="JA566">
        <f>IF($JG566&gt;=56,INDEX($GV:$GV,$JF566+56),"")</f>
      </c>
      <c r="JB566">
        <f>IF($JG566&gt;=57,INDEX($GV:$GV,$JF566+57),"")</f>
      </c>
      <c r="JC566">
        <f>IF($JG566&gt;=58,INDEX($GV:$GV,$JF566+58),"")</f>
      </c>
      <c r="JD566">
        <f>IF($JG566&gt;=59,INDEX($GV:$GV,$JF566+59),"")</f>
      </c>
      <c r="JE566">
        <f>IF($JG566&gt;=60,INDEX($GV:$GV,$JF566+60),"")</f>
      </c>
      <c r="JF566">
        <f>IFERROR(MATCH($GU566,$GV$2:$GV$322,0)+1,0)</f>
      </c>
      <c r="JG566">
        <f>IFERROR(INDEX($GW$2:$GW$322,MATCH($GU566,$GV$2:$GV$322,0)),0)</f>
      </c>
      <c r="JH566" t="s">
        <v>44</v>
      </c>
      <c r="JI566" t="s">
        <v>44</v>
      </c>
    </row>
    <row r="567" spans="1:269" x14ac:dyDescent="0.25">
      <c r="R567">
        <f>IF(OR($U567="",$Q567=""),"",IFERROR($U567/$Q567,0))</f>
      </c>
      <c r="S567">
        <f>IF($U567="","",
SUM($T567,$V567,$AA567,$W567,$Y567)*
(1-IF($AB567="",0,VALUE($AB567)/100)))</f>
      </c>
      <c r="T567">
        <f>IF($U567="","",$U567)</f>
      </c>
      <c r="V567">
        <f>IF($U567="","",
IF($O567="","",
IF(ISNUMBER(SEARCH("exempt",LOWER($O567))),0,
$U567*(VALUE(SUBSTITUTE($O567,"%",""))/100))))</f>
      </c>
      <c r="AC567">
        <f>IFERROR(IF(FIND(" - ",$K567)&gt;0,MID($K567,FIND(" - ",$K567)+3,LEN($K567)),""),"")</f>
      </c>
      <c r="AL567" t="s">
        <v>1476</v>
      </c>
      <c r="AT567">
        <f>IFERROR(LEFT($K567,FIND(" - ",$K567)-1),$K567)</f>
      </c>
      <c r="AW567">
        <f>IF($CL567&gt;=1,INDEX($AU:$AU,$CK567+1),"")</f>
      </c>
      <c r="AX567">
        <f>IF($CL567&gt;=2,INDEX($AU:$AU,$CK567+2),"")</f>
      </c>
      <c r="AY567">
        <f>IF($CL567&gt;=3,INDEX($AU:$AU,$CK567+3),"")</f>
      </c>
      <c r="AZ567">
        <f>IF($CL567&gt;=4,INDEX($AU:$AU,$CK567+4),"")</f>
      </c>
      <c r="BA567">
        <f>IF($CL567&gt;=5,INDEX($AU:$AU,$CK567+5),"")</f>
      </c>
      <c r="BB567">
        <f>IF($CL567&gt;=6,INDEX($AU:$AU,$CK567+6),"")</f>
      </c>
      <c r="BC567">
        <f>IF($CL567&gt;=7,INDEX($AU:$AU,$CK567+7),"")</f>
      </c>
      <c r="BD567">
        <f>IF($CL567&gt;=8,INDEX($AU:$AU,$CK567+8),"")</f>
      </c>
      <c r="BE567">
        <f>IF($CL567&gt;=9,INDEX($AU:$AU,$CK567+9),"")</f>
      </c>
      <c r="BF567">
        <f>IF($CL567&gt;=10,INDEX($AU:$AU,$CK567+10),"")</f>
      </c>
      <c r="BG567">
        <f>IF($CL567&gt;=11,INDEX($AU:$AU,$CK567+11),"")</f>
      </c>
      <c r="BH567">
        <f>IF($CL567&gt;=12,INDEX($AU:$AU,$CK567+12),"")</f>
      </c>
      <c r="BI567">
        <f>IF($CL567&gt;=13,INDEX($AU:$AU,$CK567+13),"")</f>
      </c>
      <c r="BJ567">
        <f>IF($CL567&gt;=14,INDEX($AU:$AU,$CK567+14),"")</f>
      </c>
      <c r="BK567">
        <f>IF($CL567&gt;=15,INDEX($AU:$AU,$CK567+15),"")</f>
      </c>
      <c r="BL567">
        <f>IF($CL567&gt;=16,INDEX($AU:$AU,$CK567+16),"")</f>
      </c>
      <c r="BM567">
        <f>IF($CL567&gt;=17,INDEX($AU:$AU,$CK567+17),"")</f>
      </c>
      <c r="BN567">
        <f>IF($CL567&gt;=18,INDEX($AU:$AU,$CK567+18),"")</f>
      </c>
      <c r="BO567">
        <f>IF($CL567&gt;=19,INDEX($AU:$AU,$CK567+19),"")</f>
      </c>
      <c r="BP567">
        <f>IF($CL567&gt;=20,INDEX($AU:$AU,$CK567+20),"")</f>
      </c>
      <c r="BQ567">
        <f>IF($CL567&gt;=21,INDEX($AU:$AU,$CK567+21),"")</f>
      </c>
      <c r="BR567">
        <f>IF($CL567&gt;=22,INDEX($AU:$AU,$CK567+22),"")</f>
      </c>
      <c r="BS567">
        <f>IF($CL567&gt;=23,INDEX($AU:$AU,$CK567+23),"")</f>
      </c>
      <c r="BT567">
        <f>IF($CL567&gt;=24,INDEX($AU:$AU,$CK567+24),"")</f>
      </c>
      <c r="BU567">
        <f>IF($CL567&gt;=25,INDEX($AU:$AU,$CK567+25),"")</f>
      </c>
      <c r="BV567">
        <f>IF($CL567&gt;=26,INDEX($AU:$AU,$CK567+26),"")</f>
      </c>
      <c r="BW567">
        <f>IF($CL567&gt;=27,INDEX($AU:$AU,$CK567+27),"")</f>
      </c>
      <c r="BX567">
        <f>IF($CL567&gt;=28,INDEX($AU:$AU,$CK567+28),"")</f>
      </c>
      <c r="BY567">
        <f>IF($CL567&gt;=29,INDEX($AU:$AU,$CK567+29),"")</f>
      </c>
      <c r="BZ567">
        <f>IF($CL567&gt;=30,INDEX($AU:$AU,$CK567+30),"")</f>
      </c>
      <c r="CA567">
        <f>IF($CL567&gt;=31,INDEX($AU:$AU,$CK567+31),"")</f>
      </c>
      <c r="CB567">
        <f>IF($CL567&gt;=32,INDEX($AU:$AU,$CK567+32),"")</f>
      </c>
      <c r="CC567">
        <f>IF($CL567&gt;=33,INDEX($AU:$AU,$CK567+33),"")</f>
      </c>
      <c r="CD567">
        <f>IF($CL567&gt;=34,INDEX($AU:$AU,$CK567+34),"")</f>
      </c>
      <c r="CE567">
        <f>IF($CL567&gt;=35,INDEX($AU:$AU,$CK567+35),"")</f>
      </c>
      <c r="CF567">
        <f>IF($CL567&gt;=36,INDEX($AU:$AU,$CK567+36),"")</f>
      </c>
      <c r="CG567">
        <f>IF($CL567&gt;=37,INDEX($AU:$AU,$CK567+37),"")</f>
      </c>
      <c r="CH567">
        <f>IF($CL567&gt;=38,INDEX($AU:$AU,$CK567+38),"")</f>
      </c>
      <c r="CI567">
        <f>IF($CL567&gt;=39,INDEX($AU:$AU,$CK567+39),"")</f>
      </c>
      <c r="CJ567">
        <f>IF($CL567&gt;=40,INDEX($AU:$AU,$CK567+40),"")</f>
      </c>
      <c r="CK567">
        <f>IFERROR(MATCH($AT567,$AU$2:$AU$133,0)+1,0)</f>
      </c>
      <c r="CL567">
        <f>IFERROR(INDEX($AV$2:$AV$133,MATCH($AT567,$AU$2:$AU$133,0)),0)</f>
      </c>
      <c r="CM567">
        <f>IFERROR(LEFT($L567,FIND(" - ",$L567)-1),$L567)</f>
      </c>
      <c r="CN567" t="s">
        <v>1477</v>
      </c>
      <c r="CO567">
        <v>1</v>
      </c>
      <c r="CP567">
        <f>IF($DK567&gt;=1,INDEX($CN:$CN,$DJ567+1),"")</f>
      </c>
      <c r="CQ567">
        <f>IF($DK567&gt;=2,INDEX($CN:$CN,$DJ567+2),"")</f>
      </c>
      <c r="CR567">
        <f>IF($DK567&gt;=3,INDEX($CN:$CN,$DJ567+3),"")</f>
      </c>
      <c r="CS567">
        <f>IF($DK567&gt;=4,INDEX($CN:$CN,$DJ567+4),"")</f>
      </c>
      <c r="CT567">
        <f>IF($DK567&gt;=5,INDEX($CN:$CN,$DJ567+5),"")</f>
      </c>
      <c r="CU567">
        <f>IF($DK567&gt;=6,INDEX($CN:$CN,$DJ567+6),"")</f>
      </c>
      <c r="CV567">
        <f>IF($DK567&gt;=7,INDEX($CN:$CN,$DJ567+7),"")</f>
      </c>
      <c r="CW567">
        <f>IF($DK567&gt;=8,INDEX($CN:$CN,$DJ567+8),"")</f>
      </c>
      <c r="CX567">
        <f>IF($DK567&gt;=9,INDEX($CN:$CN,$DJ567+9),"")</f>
      </c>
      <c r="CY567">
        <f>IF($DK567&gt;=10,INDEX($CN:$CN,$DJ567+10),"")</f>
      </c>
      <c r="CZ567">
        <f>IF($DK567&gt;=11,INDEX($CN:$CN,$DJ567+11),"")</f>
      </c>
      <c r="DA567">
        <f>IF($DK567&gt;=12,INDEX($CN:$CN,$DJ567+12),"")</f>
      </c>
      <c r="DB567">
        <f>IF($DK567&gt;=13,INDEX($CN:$CN,$DJ567+13),"")</f>
      </c>
      <c r="DC567">
        <f>IF($DK567&gt;=14,INDEX($CN:$CN,$DJ567+14),"")</f>
      </c>
      <c r="DD567">
        <f>IF($DK567&gt;=15,INDEX($CN:$CN,$DJ567+15),"")</f>
      </c>
      <c r="DE567">
        <f>IF($DK567&gt;=16,INDEX($CN:$CN,$DJ567+16),"")</f>
      </c>
      <c r="DF567">
        <f>IF($DK567&gt;=17,INDEX($CN:$CN,$DJ567+17),"")</f>
      </c>
      <c r="DG567">
        <f>IF($DK567&gt;=18,INDEX($CN:$CN,$DJ567+18),"")</f>
      </c>
      <c r="DH567">
        <f>IF($DK567&gt;=19,INDEX($CN:$CN,$DJ567+19),"")</f>
      </c>
      <c r="DI567">
        <f>IF($DK567&gt;=20,INDEX($CN:$CN,$DJ567+20),"")</f>
      </c>
      <c r="DJ567">
        <f>IFERROR(MATCH($CM567,$CN$2:$CN$1089,0)+1,0)</f>
      </c>
      <c r="DK567">
        <f>IFERROR(INDEX($CO$2:$CO$1089,MATCH($CM567,$CN$2:$CN$1089,0)),0)</f>
      </c>
      <c r="DL567">
        <f>IFERROR(INDEX($AS:$AS,MATCH($O567,$AR:$AR,0))&amp;"","")</f>
      </c>
      <c r="DP567">
        <f>IF($GS567&gt;=1,INDEX($DM:$DM,$GR567+1),"")</f>
      </c>
      <c r="DQ567">
        <f>IF($GS567&gt;=2,INDEX($DM:$DM,$GR567+2),"")</f>
      </c>
      <c r="DR567">
        <f>IF($GS567&gt;=3,INDEX($DM:$DM,$GR567+3),"")</f>
      </c>
      <c r="DS567">
        <f>IF($GS567&gt;=4,INDEX($DM:$DM,$GR567+4),"")</f>
      </c>
      <c r="DT567">
        <f>IF($GS567&gt;=5,INDEX($DM:$DM,$GR567+5),"")</f>
      </c>
      <c r="DU567">
        <f>IF($GS567&gt;=6,INDEX($DM:$DM,$GR567+6),"")</f>
      </c>
      <c r="DV567">
        <f>IF($GS567&gt;=7,INDEX($DM:$DM,$GR567+7),"")</f>
      </c>
      <c r="DW567">
        <f>IF($GS567&gt;=8,INDEX($DM:$DM,$GR567+8),"")</f>
      </c>
      <c r="DX567">
        <f>IF($GS567&gt;=9,INDEX($DM:$DM,$GR567+9),"")</f>
      </c>
      <c r="DY567">
        <f>IF($GS567&gt;=10,INDEX($DM:$DM,$GR567+10),"")</f>
      </c>
      <c r="DZ567">
        <f>IF($GS567&gt;=11,INDEX($DM:$DM,$GR567+11),"")</f>
      </c>
      <c r="EA567">
        <f>IF($GS567&gt;=12,INDEX($DM:$DM,$GR567+12),"")</f>
      </c>
      <c r="EB567">
        <f>IF($GS567&gt;=13,INDEX($DM:$DM,$GR567+13),"")</f>
      </c>
      <c r="EC567">
        <f>IF($GS567&gt;=14,INDEX($DM:$DM,$GR567+14),"")</f>
      </c>
      <c r="ED567">
        <f>IF($GS567&gt;=15,INDEX($DM:$DM,$GR567+15),"")</f>
      </c>
      <c r="EE567">
        <f>IF($GS567&gt;=16,INDEX($DM:$DM,$GR567+16),"")</f>
      </c>
      <c r="EF567">
        <f>IF($GS567&gt;=17,INDEX($DM:$DM,$GR567+17),"")</f>
      </c>
      <c r="EG567">
        <f>IF($GS567&gt;=18,INDEX($DM:$DM,$GR567+18),"")</f>
      </c>
      <c r="EH567">
        <f>IF($GS567&gt;=19,INDEX($DM:$DM,$GR567+19),"")</f>
      </c>
      <c r="EI567">
        <f>IF($GS567&gt;=20,INDEX($DM:$DM,$GR567+20),"")</f>
      </c>
      <c r="EJ567">
        <f>IF($GS567&gt;=21,INDEX($DM:$DM,$GR567+21),"")</f>
      </c>
      <c r="EK567">
        <f>IF($GS567&gt;=22,INDEX($DM:$DM,$GR567+22),"")</f>
      </c>
      <c r="EL567">
        <f>IF($GS567&gt;=23,INDEX($DM:$DM,$GR567+23),"")</f>
      </c>
      <c r="EM567">
        <f>IF($GS567&gt;=24,INDEX($DM:$DM,$GR567+24),"")</f>
      </c>
      <c r="EN567">
        <f>IF($GS567&gt;=25,INDEX($DM:$DM,$GR567+25),"")</f>
      </c>
      <c r="EO567">
        <f>IF($GS567&gt;=26,INDEX($DM:$DM,$GR567+26),"")</f>
      </c>
      <c r="EP567">
        <f>IF($GS567&gt;=27,INDEX($DM:$DM,$GR567+27),"")</f>
      </c>
      <c r="EQ567">
        <f>IF($GS567&gt;=28,INDEX($DM:$DM,$GR567+28),"")</f>
      </c>
      <c r="ER567">
        <f>IF($GS567&gt;=29,INDEX($DM:$DM,$GR567+29),"")</f>
      </c>
      <c r="ES567">
        <f>IF($GS567&gt;=30,INDEX($DM:$DM,$GR567+30),"")</f>
      </c>
      <c r="ET567">
        <f>IF($GS567&gt;=31,INDEX($DM:$DM,$GR567+31),"")</f>
      </c>
      <c r="EU567">
        <f>IF($GS567&gt;=32,INDEX($DM:$DM,$GR567+32),"")</f>
      </c>
      <c r="EV567">
        <f>IF($GS567&gt;=33,INDEX($DM:$DM,$GR567+33),"")</f>
      </c>
      <c r="EW567">
        <f>IF($GS567&gt;=34,INDEX($DM:$DM,$GR567+34),"")</f>
      </c>
      <c r="EX567">
        <f>IF($GS567&gt;=35,INDEX($DM:$DM,$GR567+35),"")</f>
      </c>
      <c r="EY567">
        <f>IF($GS567&gt;=36,INDEX($DM:$DM,$GR567+36),"")</f>
      </c>
      <c r="EZ567">
        <f>IF($GS567&gt;=37,INDEX($DM:$DM,$GR567+37),"")</f>
      </c>
      <c r="FA567">
        <f>IF($GS567&gt;=38,INDEX($DM:$DM,$GR567+38),"")</f>
      </c>
      <c r="FB567">
        <f>IF($GS567&gt;=39,INDEX($DM:$DM,$GR567+39),"")</f>
      </c>
      <c r="FC567">
        <f>IF($GS567&gt;=40,INDEX($DM:$DM,$GR567+40),"")</f>
      </c>
      <c r="FD567">
        <f>IF($GS567&gt;=1,INDEX($DN:$DN,$GR567+1),"")</f>
      </c>
      <c r="FE567">
        <f>IF($GS567&gt;=2,INDEX($DN:$DN,$GR567+2),"")</f>
      </c>
      <c r="FF567">
        <f>IF($GS567&gt;=3,INDEX($DN:$DN,$GR567+3),"")</f>
      </c>
      <c r="FG567">
        <f>IF($GS567&gt;=4,INDEX($DN:$DN,$GR567+4),"")</f>
      </c>
      <c r="FH567">
        <f>IF($GS567&gt;=5,INDEX($DN:$DN,$GR567+5),"")</f>
      </c>
      <c r="FI567">
        <f>IF($GS567&gt;=6,INDEX($DN:$DN,$GR567+6),"")</f>
      </c>
      <c r="FJ567">
        <f>IF($GS567&gt;=7,INDEX($DN:$DN,$GR567+7),"")</f>
      </c>
      <c r="FK567">
        <f>IF($GS567&gt;=8,INDEX($DN:$DN,$GR567+8),"")</f>
      </c>
      <c r="FL567">
        <f>IF($GS567&gt;=9,INDEX($DN:$DN,$GR567+9),"")</f>
      </c>
      <c r="FM567">
        <f>IF($GS567&gt;=10,INDEX($DN:$DN,$GR567+10),"")</f>
      </c>
      <c r="FN567">
        <f>IF($GS567&gt;=11,INDEX($DN:$DN,$GR567+11),"")</f>
      </c>
      <c r="FO567">
        <f>IF($GS567&gt;=12,INDEX($DN:$DN,$GR567+12),"")</f>
      </c>
      <c r="FP567">
        <f>IF($GS567&gt;=13,INDEX($DN:$DN,$GR567+13),"")</f>
      </c>
      <c r="FQ567">
        <f>IF($GS567&gt;=14,INDEX($DN:$DN,$GR567+14),"")</f>
      </c>
      <c r="FR567">
        <f>IF($GS567&gt;=15,INDEX($DN:$DN,$GR567+15),"")</f>
      </c>
      <c r="FS567">
        <f>IF($GS567&gt;=16,INDEX($DN:$DN,$GR567+16),"")</f>
      </c>
      <c r="FT567">
        <f>IF($GS567&gt;=17,INDEX($DN:$DN,$GR567+17),"")</f>
      </c>
      <c r="FU567">
        <f>IF($GS567&gt;=18,INDEX($DN:$DN,$GR567+18),"")</f>
      </c>
      <c r="FV567">
        <f>IF($GS567&gt;=19,INDEX($DN:$DN,$GR567+19),"")</f>
      </c>
      <c r="FW567">
        <f>IF($GS567&gt;=20,INDEX($DN:$DN,$GR567+20),"")</f>
      </c>
      <c r="FX567">
        <f>IF($GS567&gt;=21,INDEX($DN:$DN,$GR567+21),"")</f>
      </c>
      <c r="FY567">
        <f>IF($GS567&gt;=22,INDEX($DN:$DN,$GR567+22),"")</f>
      </c>
      <c r="FZ567">
        <f>IF($GS567&gt;=23,INDEX($DN:$DN,$GR567+23),"")</f>
      </c>
      <c r="GA567">
        <f>IF($GS567&gt;=24,INDEX($DN:$DN,$GR567+24),"")</f>
      </c>
      <c r="GB567">
        <f>IF($GS567&gt;=25,INDEX($DN:$DN,$GR567+25),"")</f>
      </c>
      <c r="GC567">
        <f>IF($GS567&gt;=26,INDEX($DN:$DN,$GR567+26),"")</f>
      </c>
      <c r="GD567">
        <f>IF($GS567&gt;=27,INDEX($DN:$DN,$GR567+27),"")</f>
      </c>
      <c r="GE567">
        <f>IF($GS567&gt;=28,INDEX($DN:$DN,$GR567+28),"")</f>
      </c>
      <c r="GF567">
        <f>IF($GS567&gt;=29,INDEX($DN:$DN,$GR567+29),"")</f>
      </c>
      <c r="GG567">
        <f>IF($GS567&gt;=30,INDEX($DN:$DN,$GR567+30),"")</f>
      </c>
      <c r="GH567">
        <f>IF($GS567&gt;=31,INDEX($DN:$DN,$GR567+31),"")</f>
      </c>
      <c r="GI567">
        <f>IF($GS567&gt;=32,INDEX($DN:$DN,$GR567+32),"")</f>
      </c>
      <c r="GJ567">
        <f>IF($GS567&gt;=33,INDEX($DN:$DN,$GR567+33),"")</f>
      </c>
      <c r="GK567">
        <f>IF($GS567&gt;=34,INDEX($DN:$DN,$GR567+34),"")</f>
      </c>
      <c r="GL567">
        <f>IF($GS567&gt;=35,INDEX($DN:$DN,$GR567+35),"")</f>
      </c>
      <c r="GM567">
        <f>IF($GS567&gt;=36,INDEX($DN:$DN,$GR567+36),"")</f>
      </c>
      <c r="GN567">
        <f>IF($GS567&gt;=37,INDEX($DN:$DN,$GR567+37),"")</f>
      </c>
      <c r="GO567">
        <f>IF($GS567&gt;=38,INDEX($DN:$DN,$GR567+38),"")</f>
      </c>
      <c r="GP567">
        <f>IF($GS567&gt;=39,INDEX($DN:$DN,$GR567+39),"")</f>
      </c>
      <c r="GQ567">
        <f>IF($GS567&gt;=40,INDEX($DN:$DN,$GR567+40),"")</f>
      </c>
      <c r="GR567">
        <f>IFERROR(MATCH($DL567,$DM$2:$DM$148,0)+1,0)</f>
      </c>
      <c r="GS567">
        <f>IFERROR(INDEX($DO$2:$DO$148,MATCH($DL567,$DM$2:$DM$148,0)),0)</f>
      </c>
      <c r="GT567">
        <f>IFERROR(MATCH($Z567,$DP$567:$FC$567,0),0)</f>
      </c>
      <c r="GU567">
        <f>IF($GT567&gt;0,INDEX($FD$567:$GQ$567,$GT567),"")</f>
      </c>
      <c r="GX567">
        <f>IF($JG567&gt;=1,INDEX($GV:$GV,$JF567+1),"")</f>
      </c>
      <c r="GY567">
        <f>IF($JG567&gt;=2,INDEX($GV:$GV,$JF567+2),"")</f>
      </c>
      <c r="GZ567">
        <f>IF($JG567&gt;=3,INDEX($GV:$GV,$JF567+3),"")</f>
      </c>
      <c r="HA567">
        <f>IF($JG567&gt;=4,INDEX($GV:$GV,$JF567+4),"")</f>
      </c>
      <c r="HB567">
        <f>IF($JG567&gt;=5,INDEX($GV:$GV,$JF567+5),"")</f>
      </c>
      <c r="HC567">
        <f>IF($JG567&gt;=6,INDEX($GV:$GV,$JF567+6),"")</f>
      </c>
      <c r="HD567">
        <f>IF($JG567&gt;=7,INDEX($GV:$GV,$JF567+7),"")</f>
      </c>
      <c r="HE567">
        <f>IF($JG567&gt;=8,INDEX($GV:$GV,$JF567+8),"")</f>
      </c>
      <c r="HF567">
        <f>IF($JG567&gt;=9,INDEX($GV:$GV,$JF567+9),"")</f>
      </c>
      <c r="HG567">
        <f>IF($JG567&gt;=10,INDEX($GV:$GV,$JF567+10),"")</f>
      </c>
      <c r="HH567">
        <f>IF($JG567&gt;=11,INDEX($GV:$GV,$JF567+11),"")</f>
      </c>
      <c r="HI567">
        <f>IF($JG567&gt;=12,INDEX($GV:$GV,$JF567+12),"")</f>
      </c>
      <c r="HJ567">
        <f>IF($JG567&gt;=13,INDEX($GV:$GV,$JF567+13),"")</f>
      </c>
      <c r="HK567">
        <f>IF($JG567&gt;=14,INDEX($GV:$GV,$JF567+14),"")</f>
      </c>
      <c r="HL567">
        <f>IF($JG567&gt;=15,INDEX($GV:$GV,$JF567+15),"")</f>
      </c>
      <c r="HM567">
        <f>IF($JG567&gt;=16,INDEX($GV:$GV,$JF567+16),"")</f>
      </c>
      <c r="HN567">
        <f>IF($JG567&gt;=17,INDEX($GV:$GV,$JF567+17),"")</f>
      </c>
      <c r="HO567">
        <f>IF($JG567&gt;=18,INDEX($GV:$GV,$JF567+18),"")</f>
      </c>
      <c r="HP567">
        <f>IF($JG567&gt;=19,INDEX($GV:$GV,$JF567+19),"")</f>
      </c>
      <c r="HQ567">
        <f>IF($JG567&gt;=20,INDEX($GV:$GV,$JF567+20),"")</f>
      </c>
      <c r="HR567">
        <f>IF($JG567&gt;=21,INDEX($GV:$GV,$JF567+21),"")</f>
      </c>
      <c r="HS567">
        <f>IF($JG567&gt;=22,INDEX($GV:$GV,$JF567+22),"")</f>
      </c>
      <c r="HT567">
        <f>IF($JG567&gt;=23,INDEX($GV:$GV,$JF567+23),"")</f>
      </c>
      <c r="HU567">
        <f>IF($JG567&gt;=24,INDEX($GV:$GV,$JF567+24),"")</f>
      </c>
      <c r="HV567">
        <f>IF($JG567&gt;=25,INDEX($GV:$GV,$JF567+25),"")</f>
      </c>
      <c r="HW567">
        <f>IF($JG567&gt;=26,INDEX($GV:$GV,$JF567+26),"")</f>
      </c>
      <c r="HX567">
        <f>IF($JG567&gt;=27,INDEX($GV:$GV,$JF567+27),"")</f>
      </c>
      <c r="HY567">
        <f>IF($JG567&gt;=28,INDEX($GV:$GV,$JF567+28),"")</f>
      </c>
      <c r="HZ567">
        <f>IF($JG567&gt;=29,INDEX($GV:$GV,$JF567+29),"")</f>
      </c>
      <c r="IA567">
        <f>IF($JG567&gt;=30,INDEX($GV:$GV,$JF567+30),"")</f>
      </c>
      <c r="IB567">
        <f>IF($JG567&gt;=31,INDEX($GV:$GV,$JF567+31),"")</f>
      </c>
      <c r="IC567">
        <f>IF($JG567&gt;=32,INDEX($GV:$GV,$JF567+32),"")</f>
      </c>
      <c r="ID567">
        <f>IF($JG567&gt;=33,INDEX($GV:$GV,$JF567+33),"")</f>
      </c>
      <c r="IE567">
        <f>IF($JG567&gt;=34,INDEX($GV:$GV,$JF567+34),"")</f>
      </c>
      <c r="IF567">
        <f>IF($JG567&gt;=35,INDEX($GV:$GV,$JF567+35),"")</f>
      </c>
      <c r="IG567">
        <f>IF($JG567&gt;=36,INDEX($GV:$GV,$JF567+36),"")</f>
      </c>
      <c r="IH567">
        <f>IF($JG567&gt;=37,INDEX($GV:$GV,$JF567+37),"")</f>
      </c>
      <c r="II567">
        <f>IF($JG567&gt;=38,INDEX($GV:$GV,$JF567+38),"")</f>
      </c>
      <c r="IJ567">
        <f>IF($JG567&gt;=39,INDEX($GV:$GV,$JF567+39),"")</f>
      </c>
      <c r="IK567">
        <f>IF($JG567&gt;=40,INDEX($GV:$GV,$JF567+40),"")</f>
      </c>
      <c r="IL567">
        <f>IF($JG567&gt;=41,INDEX($GV:$GV,$JF567+41),"")</f>
      </c>
      <c r="IM567">
        <f>IF($JG567&gt;=42,INDEX($GV:$GV,$JF567+42),"")</f>
      </c>
      <c r="IN567">
        <f>IF($JG567&gt;=43,INDEX($GV:$GV,$JF567+43),"")</f>
      </c>
      <c r="IO567">
        <f>IF($JG567&gt;=44,INDEX($GV:$GV,$JF567+44),"")</f>
      </c>
      <c r="IP567">
        <f>IF($JG567&gt;=45,INDEX($GV:$GV,$JF567+45),"")</f>
      </c>
      <c r="IQ567">
        <f>IF($JG567&gt;=46,INDEX($GV:$GV,$JF567+46),"")</f>
      </c>
      <c r="IR567">
        <f>IF($JG567&gt;=47,INDEX($GV:$GV,$JF567+47),"")</f>
      </c>
      <c r="IS567">
        <f>IF($JG567&gt;=48,INDEX($GV:$GV,$JF567+48),"")</f>
      </c>
      <c r="IT567">
        <f>IF($JG567&gt;=49,INDEX($GV:$GV,$JF567+49),"")</f>
      </c>
      <c r="IU567">
        <f>IF($JG567&gt;=50,INDEX($GV:$GV,$JF567+50),"")</f>
      </c>
      <c r="IV567">
        <f>IF($JG567&gt;=51,INDEX($GV:$GV,$JF567+51),"")</f>
      </c>
      <c r="IW567">
        <f>IF($JG567&gt;=52,INDEX($GV:$GV,$JF567+52),"")</f>
      </c>
      <c r="IX567">
        <f>IF($JG567&gt;=53,INDEX($GV:$GV,$JF567+53),"")</f>
      </c>
      <c r="IY567">
        <f>IF($JG567&gt;=54,INDEX($GV:$GV,$JF567+54),"")</f>
      </c>
      <c r="IZ567">
        <f>IF($JG567&gt;=55,INDEX($GV:$GV,$JF567+55),"")</f>
      </c>
      <c r="JA567">
        <f>IF($JG567&gt;=56,INDEX($GV:$GV,$JF567+56),"")</f>
      </c>
      <c r="JB567">
        <f>IF($JG567&gt;=57,INDEX($GV:$GV,$JF567+57),"")</f>
      </c>
      <c r="JC567">
        <f>IF($JG567&gt;=58,INDEX($GV:$GV,$JF567+58),"")</f>
      </c>
      <c r="JD567">
        <f>IF($JG567&gt;=59,INDEX($GV:$GV,$JF567+59),"")</f>
      </c>
      <c r="JE567">
        <f>IF($JG567&gt;=60,INDEX($GV:$GV,$JF567+60),"")</f>
      </c>
      <c r="JF567">
        <f>IFERROR(MATCH($GU567,$GV$2:$GV$322,0)+1,0)</f>
      </c>
      <c r="JG567">
        <f>IFERROR(INDEX($GW$2:$GW$322,MATCH($GU567,$GV$2:$GV$322,0)),0)</f>
      </c>
      <c r="JH567" t="s">
        <v>44</v>
      </c>
      <c r="JI567" t="s">
        <v>44</v>
      </c>
    </row>
    <row r="568" spans="1:269" x14ac:dyDescent="0.25">
      <c r="R568">
        <f>IF(OR($U568="",$Q568=""),"",IFERROR($U568/$Q568,0))</f>
      </c>
      <c r="S568">
        <f>IF($U568="","",
SUM($T568,$V568,$AA568,$W568,$Y568)*
(1-IF($AB568="",0,VALUE($AB568)/100)))</f>
      </c>
      <c r="T568">
        <f>IF($U568="","",$U568)</f>
      </c>
      <c r="V568">
        <f>IF($U568="","",
IF($O568="","",
IF(ISNUMBER(SEARCH("exempt",LOWER($O568))),0,
$U568*(VALUE(SUBSTITUTE($O568,"%",""))/100))))</f>
      </c>
      <c r="AC568">
        <f>IFERROR(IF(FIND(" - ",$K568)&gt;0,MID($K568,FIND(" - ",$K568)+3,LEN($K568)),""),"")</f>
      </c>
      <c r="AL568" t="s">
        <v>1478</v>
      </c>
      <c r="AT568">
        <f>IFERROR(LEFT($K568,FIND(" - ",$K568)-1),$K568)</f>
      </c>
      <c r="AW568">
        <f>IF($CL568&gt;=1,INDEX($AU:$AU,$CK568+1),"")</f>
      </c>
      <c r="AX568">
        <f>IF($CL568&gt;=2,INDEX($AU:$AU,$CK568+2),"")</f>
      </c>
      <c r="AY568">
        <f>IF($CL568&gt;=3,INDEX($AU:$AU,$CK568+3),"")</f>
      </c>
      <c r="AZ568">
        <f>IF($CL568&gt;=4,INDEX($AU:$AU,$CK568+4),"")</f>
      </c>
      <c r="BA568">
        <f>IF($CL568&gt;=5,INDEX($AU:$AU,$CK568+5),"")</f>
      </c>
      <c r="BB568">
        <f>IF($CL568&gt;=6,INDEX($AU:$AU,$CK568+6),"")</f>
      </c>
      <c r="BC568">
        <f>IF($CL568&gt;=7,INDEX($AU:$AU,$CK568+7),"")</f>
      </c>
      <c r="BD568">
        <f>IF($CL568&gt;=8,INDEX($AU:$AU,$CK568+8),"")</f>
      </c>
      <c r="BE568">
        <f>IF($CL568&gt;=9,INDEX($AU:$AU,$CK568+9),"")</f>
      </c>
      <c r="BF568">
        <f>IF($CL568&gt;=10,INDEX($AU:$AU,$CK568+10),"")</f>
      </c>
      <c r="BG568">
        <f>IF($CL568&gt;=11,INDEX($AU:$AU,$CK568+11),"")</f>
      </c>
      <c r="BH568">
        <f>IF($CL568&gt;=12,INDEX($AU:$AU,$CK568+12),"")</f>
      </c>
      <c r="BI568">
        <f>IF($CL568&gt;=13,INDEX($AU:$AU,$CK568+13),"")</f>
      </c>
      <c r="BJ568">
        <f>IF($CL568&gt;=14,INDEX($AU:$AU,$CK568+14),"")</f>
      </c>
      <c r="BK568">
        <f>IF($CL568&gt;=15,INDEX($AU:$AU,$CK568+15),"")</f>
      </c>
      <c r="BL568">
        <f>IF($CL568&gt;=16,INDEX($AU:$AU,$CK568+16),"")</f>
      </c>
      <c r="BM568">
        <f>IF($CL568&gt;=17,INDEX($AU:$AU,$CK568+17),"")</f>
      </c>
      <c r="BN568">
        <f>IF($CL568&gt;=18,INDEX($AU:$AU,$CK568+18),"")</f>
      </c>
      <c r="BO568">
        <f>IF($CL568&gt;=19,INDEX($AU:$AU,$CK568+19),"")</f>
      </c>
      <c r="BP568">
        <f>IF($CL568&gt;=20,INDEX($AU:$AU,$CK568+20),"")</f>
      </c>
      <c r="BQ568">
        <f>IF($CL568&gt;=21,INDEX($AU:$AU,$CK568+21),"")</f>
      </c>
      <c r="BR568">
        <f>IF($CL568&gt;=22,INDEX($AU:$AU,$CK568+22),"")</f>
      </c>
      <c r="BS568">
        <f>IF($CL568&gt;=23,INDEX($AU:$AU,$CK568+23),"")</f>
      </c>
      <c r="BT568">
        <f>IF($CL568&gt;=24,INDEX($AU:$AU,$CK568+24),"")</f>
      </c>
      <c r="BU568">
        <f>IF($CL568&gt;=25,INDEX($AU:$AU,$CK568+25),"")</f>
      </c>
      <c r="BV568">
        <f>IF($CL568&gt;=26,INDEX($AU:$AU,$CK568+26),"")</f>
      </c>
      <c r="BW568">
        <f>IF($CL568&gt;=27,INDEX($AU:$AU,$CK568+27),"")</f>
      </c>
      <c r="BX568">
        <f>IF($CL568&gt;=28,INDEX($AU:$AU,$CK568+28),"")</f>
      </c>
      <c r="BY568">
        <f>IF($CL568&gt;=29,INDEX($AU:$AU,$CK568+29),"")</f>
      </c>
      <c r="BZ568">
        <f>IF($CL568&gt;=30,INDEX($AU:$AU,$CK568+30),"")</f>
      </c>
      <c r="CA568">
        <f>IF($CL568&gt;=31,INDEX($AU:$AU,$CK568+31),"")</f>
      </c>
      <c r="CB568">
        <f>IF($CL568&gt;=32,INDEX($AU:$AU,$CK568+32),"")</f>
      </c>
      <c r="CC568">
        <f>IF($CL568&gt;=33,INDEX($AU:$AU,$CK568+33),"")</f>
      </c>
      <c r="CD568">
        <f>IF($CL568&gt;=34,INDEX($AU:$AU,$CK568+34),"")</f>
      </c>
      <c r="CE568">
        <f>IF($CL568&gt;=35,INDEX($AU:$AU,$CK568+35),"")</f>
      </c>
      <c r="CF568">
        <f>IF($CL568&gt;=36,INDEX($AU:$AU,$CK568+36),"")</f>
      </c>
      <c r="CG568">
        <f>IF($CL568&gt;=37,INDEX($AU:$AU,$CK568+37),"")</f>
      </c>
      <c r="CH568">
        <f>IF($CL568&gt;=38,INDEX($AU:$AU,$CK568+38),"")</f>
      </c>
      <c r="CI568">
        <f>IF($CL568&gt;=39,INDEX($AU:$AU,$CK568+39),"")</f>
      </c>
      <c r="CJ568">
        <f>IF($CL568&gt;=40,INDEX($AU:$AU,$CK568+40),"")</f>
      </c>
      <c r="CK568">
        <f>IFERROR(MATCH($AT568,$AU$2:$AU$133,0)+1,0)</f>
      </c>
      <c r="CL568">
        <f>IFERROR(INDEX($AV$2:$AV$133,MATCH($AT568,$AU$2:$AU$133,0)),0)</f>
      </c>
      <c r="CM568">
        <f>IFERROR(LEFT($L568,FIND(" - ",$L568)-1),$L568)</f>
      </c>
      <c r="CN568" t="s">
        <v>221</v>
      </c>
      <c r="CP568">
        <f>IF($DK568&gt;=1,INDEX($CN:$CN,$DJ568+1),"")</f>
      </c>
      <c r="CQ568">
        <f>IF($DK568&gt;=2,INDEX($CN:$CN,$DJ568+2),"")</f>
      </c>
      <c r="CR568">
        <f>IF($DK568&gt;=3,INDEX($CN:$CN,$DJ568+3),"")</f>
      </c>
      <c r="CS568">
        <f>IF($DK568&gt;=4,INDEX($CN:$CN,$DJ568+4),"")</f>
      </c>
      <c r="CT568">
        <f>IF($DK568&gt;=5,INDEX($CN:$CN,$DJ568+5),"")</f>
      </c>
      <c r="CU568">
        <f>IF($DK568&gt;=6,INDEX($CN:$CN,$DJ568+6),"")</f>
      </c>
      <c r="CV568">
        <f>IF($DK568&gt;=7,INDEX($CN:$CN,$DJ568+7),"")</f>
      </c>
      <c r="CW568">
        <f>IF($DK568&gt;=8,INDEX($CN:$CN,$DJ568+8),"")</f>
      </c>
      <c r="CX568">
        <f>IF($DK568&gt;=9,INDEX($CN:$CN,$DJ568+9),"")</f>
      </c>
      <c r="CY568">
        <f>IF($DK568&gt;=10,INDEX($CN:$CN,$DJ568+10),"")</f>
      </c>
      <c r="CZ568">
        <f>IF($DK568&gt;=11,INDEX($CN:$CN,$DJ568+11),"")</f>
      </c>
      <c r="DA568">
        <f>IF($DK568&gt;=12,INDEX($CN:$CN,$DJ568+12),"")</f>
      </c>
      <c r="DB568">
        <f>IF($DK568&gt;=13,INDEX($CN:$CN,$DJ568+13),"")</f>
      </c>
      <c r="DC568">
        <f>IF($DK568&gt;=14,INDEX($CN:$CN,$DJ568+14),"")</f>
      </c>
      <c r="DD568">
        <f>IF($DK568&gt;=15,INDEX($CN:$CN,$DJ568+15),"")</f>
      </c>
      <c r="DE568">
        <f>IF($DK568&gt;=16,INDEX($CN:$CN,$DJ568+16),"")</f>
      </c>
      <c r="DF568">
        <f>IF($DK568&gt;=17,INDEX($CN:$CN,$DJ568+17),"")</f>
      </c>
      <c r="DG568">
        <f>IF($DK568&gt;=18,INDEX($CN:$CN,$DJ568+18),"")</f>
      </c>
      <c r="DH568">
        <f>IF($DK568&gt;=19,INDEX($CN:$CN,$DJ568+19),"")</f>
      </c>
      <c r="DI568">
        <f>IF($DK568&gt;=20,INDEX($CN:$CN,$DJ568+20),"")</f>
      </c>
      <c r="DJ568">
        <f>IFERROR(MATCH($CM568,$CN$2:$CN$1089,0)+1,0)</f>
      </c>
      <c r="DK568">
        <f>IFERROR(INDEX($CO$2:$CO$1089,MATCH($CM568,$CN$2:$CN$1089,0)),0)</f>
      </c>
      <c r="DL568">
        <f>IFERROR(INDEX($AS:$AS,MATCH($O568,$AR:$AR,0))&amp;"","")</f>
      </c>
      <c r="DP568">
        <f>IF($GS568&gt;=1,INDEX($DM:$DM,$GR568+1),"")</f>
      </c>
      <c r="DQ568">
        <f>IF($GS568&gt;=2,INDEX($DM:$DM,$GR568+2),"")</f>
      </c>
      <c r="DR568">
        <f>IF($GS568&gt;=3,INDEX($DM:$DM,$GR568+3),"")</f>
      </c>
      <c r="DS568">
        <f>IF($GS568&gt;=4,INDEX($DM:$DM,$GR568+4),"")</f>
      </c>
      <c r="DT568">
        <f>IF($GS568&gt;=5,INDEX($DM:$DM,$GR568+5),"")</f>
      </c>
      <c r="DU568">
        <f>IF($GS568&gt;=6,INDEX($DM:$DM,$GR568+6),"")</f>
      </c>
      <c r="DV568">
        <f>IF($GS568&gt;=7,INDEX($DM:$DM,$GR568+7),"")</f>
      </c>
      <c r="DW568">
        <f>IF($GS568&gt;=8,INDEX($DM:$DM,$GR568+8),"")</f>
      </c>
      <c r="DX568">
        <f>IF($GS568&gt;=9,INDEX($DM:$DM,$GR568+9),"")</f>
      </c>
      <c r="DY568">
        <f>IF($GS568&gt;=10,INDEX($DM:$DM,$GR568+10),"")</f>
      </c>
      <c r="DZ568">
        <f>IF($GS568&gt;=11,INDEX($DM:$DM,$GR568+11),"")</f>
      </c>
      <c r="EA568">
        <f>IF($GS568&gt;=12,INDEX($DM:$DM,$GR568+12),"")</f>
      </c>
      <c r="EB568">
        <f>IF($GS568&gt;=13,INDEX($DM:$DM,$GR568+13),"")</f>
      </c>
      <c r="EC568">
        <f>IF($GS568&gt;=14,INDEX($DM:$DM,$GR568+14),"")</f>
      </c>
      <c r="ED568">
        <f>IF($GS568&gt;=15,INDEX($DM:$DM,$GR568+15),"")</f>
      </c>
      <c r="EE568">
        <f>IF($GS568&gt;=16,INDEX($DM:$DM,$GR568+16),"")</f>
      </c>
      <c r="EF568">
        <f>IF($GS568&gt;=17,INDEX($DM:$DM,$GR568+17),"")</f>
      </c>
      <c r="EG568">
        <f>IF($GS568&gt;=18,INDEX($DM:$DM,$GR568+18),"")</f>
      </c>
      <c r="EH568">
        <f>IF($GS568&gt;=19,INDEX($DM:$DM,$GR568+19),"")</f>
      </c>
      <c r="EI568">
        <f>IF($GS568&gt;=20,INDEX($DM:$DM,$GR568+20),"")</f>
      </c>
      <c r="EJ568">
        <f>IF($GS568&gt;=21,INDEX($DM:$DM,$GR568+21),"")</f>
      </c>
      <c r="EK568">
        <f>IF($GS568&gt;=22,INDEX($DM:$DM,$GR568+22),"")</f>
      </c>
      <c r="EL568">
        <f>IF($GS568&gt;=23,INDEX($DM:$DM,$GR568+23),"")</f>
      </c>
      <c r="EM568">
        <f>IF($GS568&gt;=24,INDEX($DM:$DM,$GR568+24),"")</f>
      </c>
      <c r="EN568">
        <f>IF($GS568&gt;=25,INDEX($DM:$DM,$GR568+25),"")</f>
      </c>
      <c r="EO568">
        <f>IF($GS568&gt;=26,INDEX($DM:$DM,$GR568+26),"")</f>
      </c>
      <c r="EP568">
        <f>IF($GS568&gt;=27,INDEX($DM:$DM,$GR568+27),"")</f>
      </c>
      <c r="EQ568">
        <f>IF($GS568&gt;=28,INDEX($DM:$DM,$GR568+28),"")</f>
      </c>
      <c r="ER568">
        <f>IF($GS568&gt;=29,INDEX($DM:$DM,$GR568+29),"")</f>
      </c>
      <c r="ES568">
        <f>IF($GS568&gt;=30,INDEX($DM:$DM,$GR568+30),"")</f>
      </c>
      <c r="ET568">
        <f>IF($GS568&gt;=31,INDEX($DM:$DM,$GR568+31),"")</f>
      </c>
      <c r="EU568">
        <f>IF($GS568&gt;=32,INDEX($DM:$DM,$GR568+32),"")</f>
      </c>
      <c r="EV568">
        <f>IF($GS568&gt;=33,INDEX($DM:$DM,$GR568+33),"")</f>
      </c>
      <c r="EW568">
        <f>IF($GS568&gt;=34,INDEX($DM:$DM,$GR568+34),"")</f>
      </c>
      <c r="EX568">
        <f>IF($GS568&gt;=35,INDEX($DM:$DM,$GR568+35),"")</f>
      </c>
      <c r="EY568">
        <f>IF($GS568&gt;=36,INDEX($DM:$DM,$GR568+36),"")</f>
      </c>
      <c r="EZ568">
        <f>IF($GS568&gt;=37,INDEX($DM:$DM,$GR568+37),"")</f>
      </c>
      <c r="FA568">
        <f>IF($GS568&gt;=38,INDEX($DM:$DM,$GR568+38),"")</f>
      </c>
      <c r="FB568">
        <f>IF($GS568&gt;=39,INDEX($DM:$DM,$GR568+39),"")</f>
      </c>
      <c r="FC568">
        <f>IF($GS568&gt;=40,INDEX($DM:$DM,$GR568+40),"")</f>
      </c>
      <c r="FD568">
        <f>IF($GS568&gt;=1,INDEX($DN:$DN,$GR568+1),"")</f>
      </c>
      <c r="FE568">
        <f>IF($GS568&gt;=2,INDEX($DN:$DN,$GR568+2),"")</f>
      </c>
      <c r="FF568">
        <f>IF($GS568&gt;=3,INDEX($DN:$DN,$GR568+3),"")</f>
      </c>
      <c r="FG568">
        <f>IF($GS568&gt;=4,INDEX($DN:$DN,$GR568+4),"")</f>
      </c>
      <c r="FH568">
        <f>IF($GS568&gt;=5,INDEX($DN:$DN,$GR568+5),"")</f>
      </c>
      <c r="FI568">
        <f>IF($GS568&gt;=6,INDEX($DN:$DN,$GR568+6),"")</f>
      </c>
      <c r="FJ568">
        <f>IF($GS568&gt;=7,INDEX($DN:$DN,$GR568+7),"")</f>
      </c>
      <c r="FK568">
        <f>IF($GS568&gt;=8,INDEX($DN:$DN,$GR568+8),"")</f>
      </c>
      <c r="FL568">
        <f>IF($GS568&gt;=9,INDEX($DN:$DN,$GR568+9),"")</f>
      </c>
      <c r="FM568">
        <f>IF($GS568&gt;=10,INDEX($DN:$DN,$GR568+10),"")</f>
      </c>
      <c r="FN568">
        <f>IF($GS568&gt;=11,INDEX($DN:$DN,$GR568+11),"")</f>
      </c>
      <c r="FO568">
        <f>IF($GS568&gt;=12,INDEX($DN:$DN,$GR568+12),"")</f>
      </c>
      <c r="FP568">
        <f>IF($GS568&gt;=13,INDEX($DN:$DN,$GR568+13),"")</f>
      </c>
      <c r="FQ568">
        <f>IF($GS568&gt;=14,INDEX($DN:$DN,$GR568+14),"")</f>
      </c>
      <c r="FR568">
        <f>IF($GS568&gt;=15,INDEX($DN:$DN,$GR568+15),"")</f>
      </c>
      <c r="FS568">
        <f>IF($GS568&gt;=16,INDEX($DN:$DN,$GR568+16),"")</f>
      </c>
      <c r="FT568">
        <f>IF($GS568&gt;=17,INDEX($DN:$DN,$GR568+17),"")</f>
      </c>
      <c r="FU568">
        <f>IF($GS568&gt;=18,INDEX($DN:$DN,$GR568+18),"")</f>
      </c>
      <c r="FV568">
        <f>IF($GS568&gt;=19,INDEX($DN:$DN,$GR568+19),"")</f>
      </c>
      <c r="FW568">
        <f>IF($GS568&gt;=20,INDEX($DN:$DN,$GR568+20),"")</f>
      </c>
      <c r="FX568">
        <f>IF($GS568&gt;=21,INDEX($DN:$DN,$GR568+21),"")</f>
      </c>
      <c r="FY568">
        <f>IF($GS568&gt;=22,INDEX($DN:$DN,$GR568+22),"")</f>
      </c>
      <c r="FZ568">
        <f>IF($GS568&gt;=23,INDEX($DN:$DN,$GR568+23),"")</f>
      </c>
      <c r="GA568">
        <f>IF($GS568&gt;=24,INDEX($DN:$DN,$GR568+24),"")</f>
      </c>
      <c r="GB568">
        <f>IF($GS568&gt;=25,INDEX($DN:$DN,$GR568+25),"")</f>
      </c>
      <c r="GC568">
        <f>IF($GS568&gt;=26,INDEX($DN:$DN,$GR568+26),"")</f>
      </c>
      <c r="GD568">
        <f>IF($GS568&gt;=27,INDEX($DN:$DN,$GR568+27),"")</f>
      </c>
      <c r="GE568">
        <f>IF($GS568&gt;=28,INDEX($DN:$DN,$GR568+28),"")</f>
      </c>
      <c r="GF568">
        <f>IF($GS568&gt;=29,INDEX($DN:$DN,$GR568+29),"")</f>
      </c>
      <c r="GG568">
        <f>IF($GS568&gt;=30,INDEX($DN:$DN,$GR568+30),"")</f>
      </c>
      <c r="GH568">
        <f>IF($GS568&gt;=31,INDEX($DN:$DN,$GR568+31),"")</f>
      </c>
      <c r="GI568">
        <f>IF($GS568&gt;=32,INDEX($DN:$DN,$GR568+32),"")</f>
      </c>
      <c r="GJ568">
        <f>IF($GS568&gt;=33,INDEX($DN:$DN,$GR568+33),"")</f>
      </c>
      <c r="GK568">
        <f>IF($GS568&gt;=34,INDEX($DN:$DN,$GR568+34),"")</f>
      </c>
      <c r="GL568">
        <f>IF($GS568&gt;=35,INDEX($DN:$DN,$GR568+35),"")</f>
      </c>
      <c r="GM568">
        <f>IF($GS568&gt;=36,INDEX($DN:$DN,$GR568+36),"")</f>
      </c>
      <c r="GN568">
        <f>IF($GS568&gt;=37,INDEX($DN:$DN,$GR568+37),"")</f>
      </c>
      <c r="GO568">
        <f>IF($GS568&gt;=38,INDEX($DN:$DN,$GR568+38),"")</f>
      </c>
      <c r="GP568">
        <f>IF($GS568&gt;=39,INDEX($DN:$DN,$GR568+39),"")</f>
      </c>
      <c r="GQ568">
        <f>IF($GS568&gt;=40,INDEX($DN:$DN,$GR568+40),"")</f>
      </c>
      <c r="GR568">
        <f>IFERROR(MATCH($DL568,$DM$2:$DM$148,0)+1,0)</f>
      </c>
      <c r="GS568">
        <f>IFERROR(INDEX($DO$2:$DO$148,MATCH($DL568,$DM$2:$DM$148,0)),0)</f>
      </c>
      <c r="GT568">
        <f>IFERROR(MATCH($Z568,$DP$568:$FC$568,0),0)</f>
      </c>
      <c r="GU568">
        <f>IF($GT568&gt;0,INDEX($FD$568:$GQ$568,$GT568),"")</f>
      </c>
      <c r="GX568">
        <f>IF($JG568&gt;=1,INDEX($GV:$GV,$JF568+1),"")</f>
      </c>
      <c r="GY568">
        <f>IF($JG568&gt;=2,INDEX($GV:$GV,$JF568+2),"")</f>
      </c>
      <c r="GZ568">
        <f>IF($JG568&gt;=3,INDEX($GV:$GV,$JF568+3),"")</f>
      </c>
      <c r="HA568">
        <f>IF($JG568&gt;=4,INDEX($GV:$GV,$JF568+4),"")</f>
      </c>
      <c r="HB568">
        <f>IF($JG568&gt;=5,INDEX($GV:$GV,$JF568+5),"")</f>
      </c>
      <c r="HC568">
        <f>IF($JG568&gt;=6,INDEX($GV:$GV,$JF568+6),"")</f>
      </c>
      <c r="HD568">
        <f>IF($JG568&gt;=7,INDEX($GV:$GV,$JF568+7),"")</f>
      </c>
      <c r="HE568">
        <f>IF($JG568&gt;=8,INDEX($GV:$GV,$JF568+8),"")</f>
      </c>
      <c r="HF568">
        <f>IF($JG568&gt;=9,INDEX($GV:$GV,$JF568+9),"")</f>
      </c>
      <c r="HG568">
        <f>IF($JG568&gt;=10,INDEX($GV:$GV,$JF568+10),"")</f>
      </c>
      <c r="HH568">
        <f>IF($JG568&gt;=11,INDEX($GV:$GV,$JF568+11),"")</f>
      </c>
      <c r="HI568">
        <f>IF($JG568&gt;=12,INDEX($GV:$GV,$JF568+12),"")</f>
      </c>
      <c r="HJ568">
        <f>IF($JG568&gt;=13,INDEX($GV:$GV,$JF568+13),"")</f>
      </c>
      <c r="HK568">
        <f>IF($JG568&gt;=14,INDEX($GV:$GV,$JF568+14),"")</f>
      </c>
      <c r="HL568">
        <f>IF($JG568&gt;=15,INDEX($GV:$GV,$JF568+15),"")</f>
      </c>
      <c r="HM568">
        <f>IF($JG568&gt;=16,INDEX($GV:$GV,$JF568+16),"")</f>
      </c>
      <c r="HN568">
        <f>IF($JG568&gt;=17,INDEX($GV:$GV,$JF568+17),"")</f>
      </c>
      <c r="HO568">
        <f>IF($JG568&gt;=18,INDEX($GV:$GV,$JF568+18),"")</f>
      </c>
      <c r="HP568">
        <f>IF($JG568&gt;=19,INDEX($GV:$GV,$JF568+19),"")</f>
      </c>
      <c r="HQ568">
        <f>IF($JG568&gt;=20,INDEX($GV:$GV,$JF568+20),"")</f>
      </c>
      <c r="HR568">
        <f>IF($JG568&gt;=21,INDEX($GV:$GV,$JF568+21),"")</f>
      </c>
      <c r="HS568">
        <f>IF($JG568&gt;=22,INDEX($GV:$GV,$JF568+22),"")</f>
      </c>
      <c r="HT568">
        <f>IF($JG568&gt;=23,INDEX($GV:$GV,$JF568+23),"")</f>
      </c>
      <c r="HU568">
        <f>IF($JG568&gt;=24,INDEX($GV:$GV,$JF568+24),"")</f>
      </c>
      <c r="HV568">
        <f>IF($JG568&gt;=25,INDEX($GV:$GV,$JF568+25),"")</f>
      </c>
      <c r="HW568">
        <f>IF($JG568&gt;=26,INDEX($GV:$GV,$JF568+26),"")</f>
      </c>
      <c r="HX568">
        <f>IF($JG568&gt;=27,INDEX($GV:$GV,$JF568+27),"")</f>
      </c>
      <c r="HY568">
        <f>IF($JG568&gt;=28,INDEX($GV:$GV,$JF568+28),"")</f>
      </c>
      <c r="HZ568">
        <f>IF($JG568&gt;=29,INDEX($GV:$GV,$JF568+29),"")</f>
      </c>
      <c r="IA568">
        <f>IF($JG568&gt;=30,INDEX($GV:$GV,$JF568+30),"")</f>
      </c>
      <c r="IB568">
        <f>IF($JG568&gt;=31,INDEX($GV:$GV,$JF568+31),"")</f>
      </c>
      <c r="IC568">
        <f>IF($JG568&gt;=32,INDEX($GV:$GV,$JF568+32),"")</f>
      </c>
      <c r="ID568">
        <f>IF($JG568&gt;=33,INDEX($GV:$GV,$JF568+33),"")</f>
      </c>
      <c r="IE568">
        <f>IF($JG568&gt;=34,INDEX($GV:$GV,$JF568+34),"")</f>
      </c>
      <c r="IF568">
        <f>IF($JG568&gt;=35,INDEX($GV:$GV,$JF568+35),"")</f>
      </c>
      <c r="IG568">
        <f>IF($JG568&gt;=36,INDEX($GV:$GV,$JF568+36),"")</f>
      </c>
      <c r="IH568">
        <f>IF($JG568&gt;=37,INDEX($GV:$GV,$JF568+37),"")</f>
      </c>
      <c r="II568">
        <f>IF($JG568&gt;=38,INDEX($GV:$GV,$JF568+38),"")</f>
      </c>
      <c r="IJ568">
        <f>IF($JG568&gt;=39,INDEX($GV:$GV,$JF568+39),"")</f>
      </c>
      <c r="IK568">
        <f>IF($JG568&gt;=40,INDEX($GV:$GV,$JF568+40),"")</f>
      </c>
      <c r="IL568">
        <f>IF($JG568&gt;=41,INDEX($GV:$GV,$JF568+41),"")</f>
      </c>
      <c r="IM568">
        <f>IF($JG568&gt;=42,INDEX($GV:$GV,$JF568+42),"")</f>
      </c>
      <c r="IN568">
        <f>IF($JG568&gt;=43,INDEX($GV:$GV,$JF568+43),"")</f>
      </c>
      <c r="IO568">
        <f>IF($JG568&gt;=44,INDEX($GV:$GV,$JF568+44),"")</f>
      </c>
      <c r="IP568">
        <f>IF($JG568&gt;=45,INDEX($GV:$GV,$JF568+45),"")</f>
      </c>
      <c r="IQ568">
        <f>IF($JG568&gt;=46,INDEX($GV:$GV,$JF568+46),"")</f>
      </c>
      <c r="IR568">
        <f>IF($JG568&gt;=47,INDEX($GV:$GV,$JF568+47),"")</f>
      </c>
      <c r="IS568">
        <f>IF($JG568&gt;=48,INDEX($GV:$GV,$JF568+48),"")</f>
      </c>
      <c r="IT568">
        <f>IF($JG568&gt;=49,INDEX($GV:$GV,$JF568+49),"")</f>
      </c>
      <c r="IU568">
        <f>IF($JG568&gt;=50,INDEX($GV:$GV,$JF568+50),"")</f>
      </c>
      <c r="IV568">
        <f>IF($JG568&gt;=51,INDEX($GV:$GV,$JF568+51),"")</f>
      </c>
      <c r="IW568">
        <f>IF($JG568&gt;=52,INDEX($GV:$GV,$JF568+52),"")</f>
      </c>
      <c r="IX568">
        <f>IF($JG568&gt;=53,INDEX($GV:$GV,$JF568+53),"")</f>
      </c>
      <c r="IY568">
        <f>IF($JG568&gt;=54,INDEX($GV:$GV,$JF568+54),"")</f>
      </c>
      <c r="IZ568">
        <f>IF($JG568&gt;=55,INDEX($GV:$GV,$JF568+55),"")</f>
      </c>
      <c r="JA568">
        <f>IF($JG568&gt;=56,INDEX($GV:$GV,$JF568+56),"")</f>
      </c>
      <c r="JB568">
        <f>IF($JG568&gt;=57,INDEX($GV:$GV,$JF568+57),"")</f>
      </c>
      <c r="JC568">
        <f>IF($JG568&gt;=58,INDEX($GV:$GV,$JF568+58),"")</f>
      </c>
      <c r="JD568">
        <f>IF($JG568&gt;=59,INDEX($GV:$GV,$JF568+59),"")</f>
      </c>
      <c r="JE568">
        <f>IF($JG568&gt;=60,INDEX($GV:$GV,$JF568+60),"")</f>
      </c>
      <c r="JF568">
        <f>IFERROR(MATCH($GU568,$GV$2:$GV$322,0)+1,0)</f>
      </c>
      <c r="JG568">
        <f>IFERROR(INDEX($GW$2:$GW$322,MATCH($GU568,$GV$2:$GV$322,0)),0)</f>
      </c>
      <c r="JH568" t="s">
        <v>44</v>
      </c>
      <c r="JI568" t="s">
        <v>44</v>
      </c>
    </row>
    <row r="569" spans="1:269" x14ac:dyDescent="0.25">
      <c r="R569">
        <f>IF(OR($U569="",$Q569=""),"",IFERROR($U569/$Q569,0))</f>
      </c>
      <c r="S569">
        <f>IF($U569="","",
SUM($T569,$V569,$AA569,$W569,$Y569)*
(1-IF($AB569="",0,VALUE($AB569)/100)))</f>
      </c>
      <c r="T569">
        <f>IF($U569="","",$U569)</f>
      </c>
      <c r="V569">
        <f>IF($U569="","",
IF($O569="","",
IF(ISNUMBER(SEARCH("exempt",LOWER($O569))),0,
$U569*(VALUE(SUBSTITUTE($O569,"%",""))/100))))</f>
      </c>
      <c r="AC569">
        <f>IFERROR(IF(FIND(" - ",$K569)&gt;0,MID($K569,FIND(" - ",$K569)+3,LEN($K569)),""),"")</f>
      </c>
      <c r="AL569" t="s">
        <v>1479</v>
      </c>
      <c r="AT569">
        <f>IFERROR(LEFT($K569,FIND(" - ",$K569)-1),$K569)</f>
      </c>
      <c r="AW569">
        <f>IF($CL569&gt;=1,INDEX($AU:$AU,$CK569+1),"")</f>
      </c>
      <c r="AX569">
        <f>IF($CL569&gt;=2,INDEX($AU:$AU,$CK569+2),"")</f>
      </c>
      <c r="AY569">
        <f>IF($CL569&gt;=3,INDEX($AU:$AU,$CK569+3),"")</f>
      </c>
      <c r="AZ569">
        <f>IF($CL569&gt;=4,INDEX($AU:$AU,$CK569+4),"")</f>
      </c>
      <c r="BA569">
        <f>IF($CL569&gt;=5,INDEX($AU:$AU,$CK569+5),"")</f>
      </c>
      <c r="BB569">
        <f>IF($CL569&gt;=6,INDEX($AU:$AU,$CK569+6),"")</f>
      </c>
      <c r="BC569">
        <f>IF($CL569&gt;=7,INDEX($AU:$AU,$CK569+7),"")</f>
      </c>
      <c r="BD569">
        <f>IF($CL569&gt;=8,INDEX($AU:$AU,$CK569+8),"")</f>
      </c>
      <c r="BE569">
        <f>IF($CL569&gt;=9,INDEX($AU:$AU,$CK569+9),"")</f>
      </c>
      <c r="BF569">
        <f>IF($CL569&gt;=10,INDEX($AU:$AU,$CK569+10),"")</f>
      </c>
      <c r="BG569">
        <f>IF($CL569&gt;=11,INDEX($AU:$AU,$CK569+11),"")</f>
      </c>
      <c r="BH569">
        <f>IF($CL569&gt;=12,INDEX($AU:$AU,$CK569+12),"")</f>
      </c>
      <c r="BI569">
        <f>IF($CL569&gt;=13,INDEX($AU:$AU,$CK569+13),"")</f>
      </c>
      <c r="BJ569">
        <f>IF($CL569&gt;=14,INDEX($AU:$AU,$CK569+14),"")</f>
      </c>
      <c r="BK569">
        <f>IF($CL569&gt;=15,INDEX($AU:$AU,$CK569+15),"")</f>
      </c>
      <c r="BL569">
        <f>IF($CL569&gt;=16,INDEX($AU:$AU,$CK569+16),"")</f>
      </c>
      <c r="BM569">
        <f>IF($CL569&gt;=17,INDEX($AU:$AU,$CK569+17),"")</f>
      </c>
      <c r="BN569">
        <f>IF($CL569&gt;=18,INDEX($AU:$AU,$CK569+18),"")</f>
      </c>
      <c r="BO569">
        <f>IF($CL569&gt;=19,INDEX($AU:$AU,$CK569+19),"")</f>
      </c>
      <c r="BP569">
        <f>IF($CL569&gt;=20,INDEX($AU:$AU,$CK569+20),"")</f>
      </c>
      <c r="BQ569">
        <f>IF($CL569&gt;=21,INDEX($AU:$AU,$CK569+21),"")</f>
      </c>
      <c r="BR569">
        <f>IF($CL569&gt;=22,INDEX($AU:$AU,$CK569+22),"")</f>
      </c>
      <c r="BS569">
        <f>IF($CL569&gt;=23,INDEX($AU:$AU,$CK569+23),"")</f>
      </c>
      <c r="BT569">
        <f>IF($CL569&gt;=24,INDEX($AU:$AU,$CK569+24),"")</f>
      </c>
      <c r="BU569">
        <f>IF($CL569&gt;=25,INDEX($AU:$AU,$CK569+25),"")</f>
      </c>
      <c r="BV569">
        <f>IF($CL569&gt;=26,INDEX($AU:$AU,$CK569+26),"")</f>
      </c>
      <c r="BW569">
        <f>IF($CL569&gt;=27,INDEX($AU:$AU,$CK569+27),"")</f>
      </c>
      <c r="BX569">
        <f>IF($CL569&gt;=28,INDEX($AU:$AU,$CK569+28),"")</f>
      </c>
      <c r="BY569">
        <f>IF($CL569&gt;=29,INDEX($AU:$AU,$CK569+29),"")</f>
      </c>
      <c r="BZ569">
        <f>IF($CL569&gt;=30,INDEX($AU:$AU,$CK569+30),"")</f>
      </c>
      <c r="CA569">
        <f>IF($CL569&gt;=31,INDEX($AU:$AU,$CK569+31),"")</f>
      </c>
      <c r="CB569">
        <f>IF($CL569&gt;=32,INDEX($AU:$AU,$CK569+32),"")</f>
      </c>
      <c r="CC569">
        <f>IF($CL569&gt;=33,INDEX($AU:$AU,$CK569+33),"")</f>
      </c>
      <c r="CD569">
        <f>IF($CL569&gt;=34,INDEX($AU:$AU,$CK569+34),"")</f>
      </c>
      <c r="CE569">
        <f>IF($CL569&gt;=35,INDEX($AU:$AU,$CK569+35),"")</f>
      </c>
      <c r="CF569">
        <f>IF($CL569&gt;=36,INDEX($AU:$AU,$CK569+36),"")</f>
      </c>
      <c r="CG569">
        <f>IF($CL569&gt;=37,INDEX($AU:$AU,$CK569+37),"")</f>
      </c>
      <c r="CH569">
        <f>IF($CL569&gt;=38,INDEX($AU:$AU,$CK569+38),"")</f>
      </c>
      <c r="CI569">
        <f>IF($CL569&gt;=39,INDEX($AU:$AU,$CK569+39),"")</f>
      </c>
      <c r="CJ569">
        <f>IF($CL569&gt;=40,INDEX($AU:$AU,$CK569+40),"")</f>
      </c>
      <c r="CK569">
        <f>IFERROR(MATCH($AT569,$AU$2:$AU$133,0)+1,0)</f>
      </c>
      <c r="CL569">
        <f>IFERROR(INDEX($AV$2:$AV$133,MATCH($AT569,$AU$2:$AU$133,0)),0)</f>
      </c>
      <c r="CM569">
        <f>IFERROR(LEFT($L569,FIND(" - ",$L569)-1),$L569)</f>
      </c>
      <c r="CN569" t="s">
        <v>1480</v>
      </c>
      <c r="CO569">
        <v>1</v>
      </c>
      <c r="CP569">
        <f>IF($DK569&gt;=1,INDEX($CN:$CN,$DJ569+1),"")</f>
      </c>
      <c r="CQ569">
        <f>IF($DK569&gt;=2,INDEX($CN:$CN,$DJ569+2),"")</f>
      </c>
      <c r="CR569">
        <f>IF($DK569&gt;=3,INDEX($CN:$CN,$DJ569+3),"")</f>
      </c>
      <c r="CS569">
        <f>IF($DK569&gt;=4,INDEX($CN:$CN,$DJ569+4),"")</f>
      </c>
      <c r="CT569">
        <f>IF($DK569&gt;=5,INDEX($CN:$CN,$DJ569+5),"")</f>
      </c>
      <c r="CU569">
        <f>IF($DK569&gt;=6,INDEX($CN:$CN,$DJ569+6),"")</f>
      </c>
      <c r="CV569">
        <f>IF($DK569&gt;=7,INDEX($CN:$CN,$DJ569+7),"")</f>
      </c>
      <c r="CW569">
        <f>IF($DK569&gt;=8,INDEX($CN:$CN,$DJ569+8),"")</f>
      </c>
      <c r="CX569">
        <f>IF($DK569&gt;=9,INDEX($CN:$CN,$DJ569+9),"")</f>
      </c>
      <c r="CY569">
        <f>IF($DK569&gt;=10,INDEX($CN:$CN,$DJ569+10),"")</f>
      </c>
      <c r="CZ569">
        <f>IF($DK569&gt;=11,INDEX($CN:$CN,$DJ569+11),"")</f>
      </c>
      <c r="DA569">
        <f>IF($DK569&gt;=12,INDEX($CN:$CN,$DJ569+12),"")</f>
      </c>
      <c r="DB569">
        <f>IF($DK569&gt;=13,INDEX($CN:$CN,$DJ569+13),"")</f>
      </c>
      <c r="DC569">
        <f>IF($DK569&gt;=14,INDEX($CN:$CN,$DJ569+14),"")</f>
      </c>
      <c r="DD569">
        <f>IF($DK569&gt;=15,INDEX($CN:$CN,$DJ569+15),"")</f>
      </c>
      <c r="DE569">
        <f>IF($DK569&gt;=16,INDEX($CN:$CN,$DJ569+16),"")</f>
      </c>
      <c r="DF569">
        <f>IF($DK569&gt;=17,INDEX($CN:$CN,$DJ569+17),"")</f>
      </c>
      <c r="DG569">
        <f>IF($DK569&gt;=18,INDEX($CN:$CN,$DJ569+18),"")</f>
      </c>
      <c r="DH569">
        <f>IF($DK569&gt;=19,INDEX($CN:$CN,$DJ569+19),"")</f>
      </c>
      <c r="DI569">
        <f>IF($DK569&gt;=20,INDEX($CN:$CN,$DJ569+20),"")</f>
      </c>
      <c r="DJ569">
        <f>IFERROR(MATCH($CM569,$CN$2:$CN$1089,0)+1,0)</f>
      </c>
      <c r="DK569">
        <f>IFERROR(INDEX($CO$2:$CO$1089,MATCH($CM569,$CN$2:$CN$1089,0)),0)</f>
      </c>
      <c r="DL569">
        <f>IFERROR(INDEX($AS:$AS,MATCH($O569,$AR:$AR,0))&amp;"","")</f>
      </c>
      <c r="DP569">
        <f>IF($GS569&gt;=1,INDEX($DM:$DM,$GR569+1),"")</f>
      </c>
      <c r="DQ569">
        <f>IF($GS569&gt;=2,INDEX($DM:$DM,$GR569+2),"")</f>
      </c>
      <c r="DR569">
        <f>IF($GS569&gt;=3,INDEX($DM:$DM,$GR569+3),"")</f>
      </c>
      <c r="DS569">
        <f>IF($GS569&gt;=4,INDEX($DM:$DM,$GR569+4),"")</f>
      </c>
      <c r="DT569">
        <f>IF($GS569&gt;=5,INDEX($DM:$DM,$GR569+5),"")</f>
      </c>
      <c r="DU569">
        <f>IF($GS569&gt;=6,INDEX($DM:$DM,$GR569+6),"")</f>
      </c>
      <c r="DV569">
        <f>IF($GS569&gt;=7,INDEX($DM:$DM,$GR569+7),"")</f>
      </c>
      <c r="DW569">
        <f>IF($GS569&gt;=8,INDEX($DM:$DM,$GR569+8),"")</f>
      </c>
      <c r="DX569">
        <f>IF($GS569&gt;=9,INDEX($DM:$DM,$GR569+9),"")</f>
      </c>
      <c r="DY569">
        <f>IF($GS569&gt;=10,INDEX($DM:$DM,$GR569+10),"")</f>
      </c>
      <c r="DZ569">
        <f>IF($GS569&gt;=11,INDEX($DM:$DM,$GR569+11),"")</f>
      </c>
      <c r="EA569">
        <f>IF($GS569&gt;=12,INDEX($DM:$DM,$GR569+12),"")</f>
      </c>
      <c r="EB569">
        <f>IF($GS569&gt;=13,INDEX($DM:$DM,$GR569+13),"")</f>
      </c>
      <c r="EC569">
        <f>IF($GS569&gt;=14,INDEX($DM:$DM,$GR569+14),"")</f>
      </c>
      <c r="ED569">
        <f>IF($GS569&gt;=15,INDEX($DM:$DM,$GR569+15),"")</f>
      </c>
      <c r="EE569">
        <f>IF($GS569&gt;=16,INDEX($DM:$DM,$GR569+16),"")</f>
      </c>
      <c r="EF569">
        <f>IF($GS569&gt;=17,INDEX($DM:$DM,$GR569+17),"")</f>
      </c>
      <c r="EG569">
        <f>IF($GS569&gt;=18,INDEX($DM:$DM,$GR569+18),"")</f>
      </c>
      <c r="EH569">
        <f>IF($GS569&gt;=19,INDEX($DM:$DM,$GR569+19),"")</f>
      </c>
      <c r="EI569">
        <f>IF($GS569&gt;=20,INDEX($DM:$DM,$GR569+20),"")</f>
      </c>
      <c r="EJ569">
        <f>IF($GS569&gt;=21,INDEX($DM:$DM,$GR569+21),"")</f>
      </c>
      <c r="EK569">
        <f>IF($GS569&gt;=22,INDEX($DM:$DM,$GR569+22),"")</f>
      </c>
      <c r="EL569">
        <f>IF($GS569&gt;=23,INDEX($DM:$DM,$GR569+23),"")</f>
      </c>
      <c r="EM569">
        <f>IF($GS569&gt;=24,INDEX($DM:$DM,$GR569+24),"")</f>
      </c>
      <c r="EN569">
        <f>IF($GS569&gt;=25,INDEX($DM:$DM,$GR569+25),"")</f>
      </c>
      <c r="EO569">
        <f>IF($GS569&gt;=26,INDEX($DM:$DM,$GR569+26),"")</f>
      </c>
      <c r="EP569">
        <f>IF($GS569&gt;=27,INDEX($DM:$DM,$GR569+27),"")</f>
      </c>
      <c r="EQ569">
        <f>IF($GS569&gt;=28,INDEX($DM:$DM,$GR569+28),"")</f>
      </c>
      <c r="ER569">
        <f>IF($GS569&gt;=29,INDEX($DM:$DM,$GR569+29),"")</f>
      </c>
      <c r="ES569">
        <f>IF($GS569&gt;=30,INDEX($DM:$DM,$GR569+30),"")</f>
      </c>
      <c r="ET569">
        <f>IF($GS569&gt;=31,INDEX($DM:$DM,$GR569+31),"")</f>
      </c>
      <c r="EU569">
        <f>IF($GS569&gt;=32,INDEX($DM:$DM,$GR569+32),"")</f>
      </c>
      <c r="EV569">
        <f>IF($GS569&gt;=33,INDEX($DM:$DM,$GR569+33),"")</f>
      </c>
      <c r="EW569">
        <f>IF($GS569&gt;=34,INDEX($DM:$DM,$GR569+34),"")</f>
      </c>
      <c r="EX569">
        <f>IF($GS569&gt;=35,INDEX($DM:$DM,$GR569+35),"")</f>
      </c>
      <c r="EY569">
        <f>IF($GS569&gt;=36,INDEX($DM:$DM,$GR569+36),"")</f>
      </c>
      <c r="EZ569">
        <f>IF($GS569&gt;=37,INDEX($DM:$DM,$GR569+37),"")</f>
      </c>
      <c r="FA569">
        <f>IF($GS569&gt;=38,INDEX($DM:$DM,$GR569+38),"")</f>
      </c>
      <c r="FB569">
        <f>IF($GS569&gt;=39,INDEX($DM:$DM,$GR569+39),"")</f>
      </c>
      <c r="FC569">
        <f>IF($GS569&gt;=40,INDEX($DM:$DM,$GR569+40),"")</f>
      </c>
      <c r="FD569">
        <f>IF($GS569&gt;=1,INDEX($DN:$DN,$GR569+1),"")</f>
      </c>
      <c r="FE569">
        <f>IF($GS569&gt;=2,INDEX($DN:$DN,$GR569+2),"")</f>
      </c>
      <c r="FF569">
        <f>IF($GS569&gt;=3,INDEX($DN:$DN,$GR569+3),"")</f>
      </c>
      <c r="FG569">
        <f>IF($GS569&gt;=4,INDEX($DN:$DN,$GR569+4),"")</f>
      </c>
      <c r="FH569">
        <f>IF($GS569&gt;=5,INDEX($DN:$DN,$GR569+5),"")</f>
      </c>
      <c r="FI569">
        <f>IF($GS569&gt;=6,INDEX($DN:$DN,$GR569+6),"")</f>
      </c>
      <c r="FJ569">
        <f>IF($GS569&gt;=7,INDEX($DN:$DN,$GR569+7),"")</f>
      </c>
      <c r="FK569">
        <f>IF($GS569&gt;=8,INDEX($DN:$DN,$GR569+8),"")</f>
      </c>
      <c r="FL569">
        <f>IF($GS569&gt;=9,INDEX($DN:$DN,$GR569+9),"")</f>
      </c>
      <c r="FM569">
        <f>IF($GS569&gt;=10,INDEX($DN:$DN,$GR569+10),"")</f>
      </c>
      <c r="FN569">
        <f>IF($GS569&gt;=11,INDEX($DN:$DN,$GR569+11),"")</f>
      </c>
      <c r="FO569">
        <f>IF($GS569&gt;=12,INDEX($DN:$DN,$GR569+12),"")</f>
      </c>
      <c r="FP569">
        <f>IF($GS569&gt;=13,INDEX($DN:$DN,$GR569+13),"")</f>
      </c>
      <c r="FQ569">
        <f>IF($GS569&gt;=14,INDEX($DN:$DN,$GR569+14),"")</f>
      </c>
      <c r="FR569">
        <f>IF($GS569&gt;=15,INDEX($DN:$DN,$GR569+15),"")</f>
      </c>
      <c r="FS569">
        <f>IF($GS569&gt;=16,INDEX($DN:$DN,$GR569+16),"")</f>
      </c>
      <c r="FT569">
        <f>IF($GS569&gt;=17,INDEX($DN:$DN,$GR569+17),"")</f>
      </c>
      <c r="FU569">
        <f>IF($GS569&gt;=18,INDEX($DN:$DN,$GR569+18),"")</f>
      </c>
      <c r="FV569">
        <f>IF($GS569&gt;=19,INDEX($DN:$DN,$GR569+19),"")</f>
      </c>
      <c r="FW569">
        <f>IF($GS569&gt;=20,INDEX($DN:$DN,$GR569+20),"")</f>
      </c>
      <c r="FX569">
        <f>IF($GS569&gt;=21,INDEX($DN:$DN,$GR569+21),"")</f>
      </c>
      <c r="FY569">
        <f>IF($GS569&gt;=22,INDEX($DN:$DN,$GR569+22),"")</f>
      </c>
      <c r="FZ569">
        <f>IF($GS569&gt;=23,INDEX($DN:$DN,$GR569+23),"")</f>
      </c>
      <c r="GA569">
        <f>IF($GS569&gt;=24,INDEX($DN:$DN,$GR569+24),"")</f>
      </c>
      <c r="GB569">
        <f>IF($GS569&gt;=25,INDEX($DN:$DN,$GR569+25),"")</f>
      </c>
      <c r="GC569">
        <f>IF($GS569&gt;=26,INDEX($DN:$DN,$GR569+26),"")</f>
      </c>
      <c r="GD569">
        <f>IF($GS569&gt;=27,INDEX($DN:$DN,$GR569+27),"")</f>
      </c>
      <c r="GE569">
        <f>IF($GS569&gt;=28,INDEX($DN:$DN,$GR569+28),"")</f>
      </c>
      <c r="GF569">
        <f>IF($GS569&gt;=29,INDEX($DN:$DN,$GR569+29),"")</f>
      </c>
      <c r="GG569">
        <f>IF($GS569&gt;=30,INDEX($DN:$DN,$GR569+30),"")</f>
      </c>
      <c r="GH569">
        <f>IF($GS569&gt;=31,INDEX($DN:$DN,$GR569+31),"")</f>
      </c>
      <c r="GI569">
        <f>IF($GS569&gt;=32,INDEX($DN:$DN,$GR569+32),"")</f>
      </c>
      <c r="GJ569">
        <f>IF($GS569&gt;=33,INDEX($DN:$DN,$GR569+33),"")</f>
      </c>
      <c r="GK569">
        <f>IF($GS569&gt;=34,INDEX($DN:$DN,$GR569+34),"")</f>
      </c>
      <c r="GL569">
        <f>IF($GS569&gt;=35,INDEX($DN:$DN,$GR569+35),"")</f>
      </c>
      <c r="GM569">
        <f>IF($GS569&gt;=36,INDEX($DN:$DN,$GR569+36),"")</f>
      </c>
      <c r="GN569">
        <f>IF($GS569&gt;=37,INDEX($DN:$DN,$GR569+37),"")</f>
      </c>
      <c r="GO569">
        <f>IF($GS569&gt;=38,INDEX($DN:$DN,$GR569+38),"")</f>
      </c>
      <c r="GP569">
        <f>IF($GS569&gt;=39,INDEX($DN:$DN,$GR569+39),"")</f>
      </c>
      <c r="GQ569">
        <f>IF($GS569&gt;=40,INDEX($DN:$DN,$GR569+40),"")</f>
      </c>
      <c r="GR569">
        <f>IFERROR(MATCH($DL569,$DM$2:$DM$148,0)+1,0)</f>
      </c>
      <c r="GS569">
        <f>IFERROR(INDEX($DO$2:$DO$148,MATCH($DL569,$DM$2:$DM$148,0)),0)</f>
      </c>
      <c r="GT569">
        <f>IFERROR(MATCH($Z569,$DP$569:$FC$569,0),0)</f>
      </c>
      <c r="GU569">
        <f>IF($GT569&gt;0,INDEX($FD$569:$GQ$569,$GT569),"")</f>
      </c>
      <c r="GX569">
        <f>IF($JG569&gt;=1,INDEX($GV:$GV,$JF569+1),"")</f>
      </c>
      <c r="GY569">
        <f>IF($JG569&gt;=2,INDEX($GV:$GV,$JF569+2),"")</f>
      </c>
      <c r="GZ569">
        <f>IF($JG569&gt;=3,INDEX($GV:$GV,$JF569+3),"")</f>
      </c>
      <c r="HA569">
        <f>IF($JG569&gt;=4,INDEX($GV:$GV,$JF569+4),"")</f>
      </c>
      <c r="HB569">
        <f>IF($JG569&gt;=5,INDEX($GV:$GV,$JF569+5),"")</f>
      </c>
      <c r="HC569">
        <f>IF($JG569&gt;=6,INDEX($GV:$GV,$JF569+6),"")</f>
      </c>
      <c r="HD569">
        <f>IF($JG569&gt;=7,INDEX($GV:$GV,$JF569+7),"")</f>
      </c>
      <c r="HE569">
        <f>IF($JG569&gt;=8,INDEX($GV:$GV,$JF569+8),"")</f>
      </c>
      <c r="HF569">
        <f>IF($JG569&gt;=9,INDEX($GV:$GV,$JF569+9),"")</f>
      </c>
      <c r="HG569">
        <f>IF($JG569&gt;=10,INDEX($GV:$GV,$JF569+10),"")</f>
      </c>
      <c r="HH569">
        <f>IF($JG569&gt;=11,INDEX($GV:$GV,$JF569+11),"")</f>
      </c>
      <c r="HI569">
        <f>IF($JG569&gt;=12,INDEX($GV:$GV,$JF569+12),"")</f>
      </c>
      <c r="HJ569">
        <f>IF($JG569&gt;=13,INDEX($GV:$GV,$JF569+13),"")</f>
      </c>
      <c r="HK569">
        <f>IF($JG569&gt;=14,INDEX($GV:$GV,$JF569+14),"")</f>
      </c>
      <c r="HL569">
        <f>IF($JG569&gt;=15,INDEX($GV:$GV,$JF569+15),"")</f>
      </c>
      <c r="HM569">
        <f>IF($JG569&gt;=16,INDEX($GV:$GV,$JF569+16),"")</f>
      </c>
      <c r="HN569">
        <f>IF($JG569&gt;=17,INDEX($GV:$GV,$JF569+17),"")</f>
      </c>
      <c r="HO569">
        <f>IF($JG569&gt;=18,INDEX($GV:$GV,$JF569+18),"")</f>
      </c>
      <c r="HP569">
        <f>IF($JG569&gt;=19,INDEX($GV:$GV,$JF569+19),"")</f>
      </c>
      <c r="HQ569">
        <f>IF($JG569&gt;=20,INDEX($GV:$GV,$JF569+20),"")</f>
      </c>
      <c r="HR569">
        <f>IF($JG569&gt;=21,INDEX($GV:$GV,$JF569+21),"")</f>
      </c>
      <c r="HS569">
        <f>IF($JG569&gt;=22,INDEX($GV:$GV,$JF569+22),"")</f>
      </c>
      <c r="HT569">
        <f>IF($JG569&gt;=23,INDEX($GV:$GV,$JF569+23),"")</f>
      </c>
      <c r="HU569">
        <f>IF($JG569&gt;=24,INDEX($GV:$GV,$JF569+24),"")</f>
      </c>
      <c r="HV569">
        <f>IF($JG569&gt;=25,INDEX($GV:$GV,$JF569+25),"")</f>
      </c>
      <c r="HW569">
        <f>IF($JG569&gt;=26,INDEX($GV:$GV,$JF569+26),"")</f>
      </c>
      <c r="HX569">
        <f>IF($JG569&gt;=27,INDEX($GV:$GV,$JF569+27),"")</f>
      </c>
      <c r="HY569">
        <f>IF($JG569&gt;=28,INDEX($GV:$GV,$JF569+28),"")</f>
      </c>
      <c r="HZ569">
        <f>IF($JG569&gt;=29,INDEX($GV:$GV,$JF569+29),"")</f>
      </c>
      <c r="IA569">
        <f>IF($JG569&gt;=30,INDEX($GV:$GV,$JF569+30),"")</f>
      </c>
      <c r="IB569">
        <f>IF($JG569&gt;=31,INDEX($GV:$GV,$JF569+31),"")</f>
      </c>
      <c r="IC569">
        <f>IF($JG569&gt;=32,INDEX($GV:$GV,$JF569+32),"")</f>
      </c>
      <c r="ID569">
        <f>IF($JG569&gt;=33,INDEX($GV:$GV,$JF569+33),"")</f>
      </c>
      <c r="IE569">
        <f>IF($JG569&gt;=34,INDEX($GV:$GV,$JF569+34),"")</f>
      </c>
      <c r="IF569">
        <f>IF($JG569&gt;=35,INDEX($GV:$GV,$JF569+35),"")</f>
      </c>
      <c r="IG569">
        <f>IF($JG569&gt;=36,INDEX($GV:$GV,$JF569+36),"")</f>
      </c>
      <c r="IH569">
        <f>IF($JG569&gt;=37,INDEX($GV:$GV,$JF569+37),"")</f>
      </c>
      <c r="II569">
        <f>IF($JG569&gt;=38,INDEX($GV:$GV,$JF569+38),"")</f>
      </c>
      <c r="IJ569">
        <f>IF($JG569&gt;=39,INDEX($GV:$GV,$JF569+39),"")</f>
      </c>
      <c r="IK569">
        <f>IF($JG569&gt;=40,INDEX($GV:$GV,$JF569+40),"")</f>
      </c>
      <c r="IL569">
        <f>IF($JG569&gt;=41,INDEX($GV:$GV,$JF569+41),"")</f>
      </c>
      <c r="IM569">
        <f>IF($JG569&gt;=42,INDEX($GV:$GV,$JF569+42),"")</f>
      </c>
      <c r="IN569">
        <f>IF($JG569&gt;=43,INDEX($GV:$GV,$JF569+43),"")</f>
      </c>
      <c r="IO569">
        <f>IF($JG569&gt;=44,INDEX($GV:$GV,$JF569+44),"")</f>
      </c>
      <c r="IP569">
        <f>IF($JG569&gt;=45,INDEX($GV:$GV,$JF569+45),"")</f>
      </c>
      <c r="IQ569">
        <f>IF($JG569&gt;=46,INDEX($GV:$GV,$JF569+46),"")</f>
      </c>
      <c r="IR569">
        <f>IF($JG569&gt;=47,INDEX($GV:$GV,$JF569+47),"")</f>
      </c>
      <c r="IS569">
        <f>IF($JG569&gt;=48,INDEX($GV:$GV,$JF569+48),"")</f>
      </c>
      <c r="IT569">
        <f>IF($JG569&gt;=49,INDEX($GV:$GV,$JF569+49),"")</f>
      </c>
      <c r="IU569">
        <f>IF($JG569&gt;=50,INDEX($GV:$GV,$JF569+50),"")</f>
      </c>
      <c r="IV569">
        <f>IF($JG569&gt;=51,INDEX($GV:$GV,$JF569+51),"")</f>
      </c>
      <c r="IW569">
        <f>IF($JG569&gt;=52,INDEX($GV:$GV,$JF569+52),"")</f>
      </c>
      <c r="IX569">
        <f>IF($JG569&gt;=53,INDEX($GV:$GV,$JF569+53),"")</f>
      </c>
      <c r="IY569">
        <f>IF($JG569&gt;=54,INDEX($GV:$GV,$JF569+54),"")</f>
      </c>
      <c r="IZ569">
        <f>IF($JG569&gt;=55,INDEX($GV:$GV,$JF569+55),"")</f>
      </c>
      <c r="JA569">
        <f>IF($JG569&gt;=56,INDEX($GV:$GV,$JF569+56),"")</f>
      </c>
      <c r="JB569">
        <f>IF($JG569&gt;=57,INDEX($GV:$GV,$JF569+57),"")</f>
      </c>
      <c r="JC569">
        <f>IF($JG569&gt;=58,INDEX($GV:$GV,$JF569+58),"")</f>
      </c>
      <c r="JD569">
        <f>IF($JG569&gt;=59,INDEX($GV:$GV,$JF569+59),"")</f>
      </c>
      <c r="JE569">
        <f>IF($JG569&gt;=60,INDEX($GV:$GV,$JF569+60),"")</f>
      </c>
      <c r="JF569">
        <f>IFERROR(MATCH($GU569,$GV$2:$GV$322,0)+1,0)</f>
      </c>
      <c r="JG569">
        <f>IFERROR(INDEX($GW$2:$GW$322,MATCH($GU569,$GV$2:$GV$322,0)),0)</f>
      </c>
      <c r="JH569" t="s">
        <v>44</v>
      </c>
      <c r="JI569" t="s">
        <v>44</v>
      </c>
    </row>
    <row r="570" spans="1:269" x14ac:dyDescent="0.25">
      <c r="R570">
        <f>IF(OR($U570="",$Q570=""),"",IFERROR($U570/$Q570,0))</f>
      </c>
      <c r="S570">
        <f>IF($U570="","",
SUM($T570,$V570,$AA570,$W570,$Y570)*
(1-IF($AB570="",0,VALUE($AB570)/100)))</f>
      </c>
      <c r="T570">
        <f>IF($U570="","",$U570)</f>
      </c>
      <c r="V570">
        <f>IF($U570="","",
IF($O570="","",
IF(ISNUMBER(SEARCH("exempt",LOWER($O570))),0,
$U570*(VALUE(SUBSTITUTE($O570,"%",""))/100))))</f>
      </c>
      <c r="AC570">
        <f>IFERROR(IF(FIND(" - ",$K570)&gt;0,MID($K570,FIND(" - ",$K570)+3,LEN($K570)),""),"")</f>
      </c>
      <c r="AL570" t="s">
        <v>1481</v>
      </c>
      <c r="AT570">
        <f>IFERROR(LEFT($K570,FIND(" - ",$K570)-1),$K570)</f>
      </c>
      <c r="AW570">
        <f>IF($CL570&gt;=1,INDEX($AU:$AU,$CK570+1),"")</f>
      </c>
      <c r="AX570">
        <f>IF($CL570&gt;=2,INDEX($AU:$AU,$CK570+2),"")</f>
      </c>
      <c r="AY570">
        <f>IF($CL570&gt;=3,INDEX($AU:$AU,$CK570+3),"")</f>
      </c>
      <c r="AZ570">
        <f>IF($CL570&gt;=4,INDEX($AU:$AU,$CK570+4),"")</f>
      </c>
      <c r="BA570">
        <f>IF($CL570&gt;=5,INDEX($AU:$AU,$CK570+5),"")</f>
      </c>
      <c r="BB570">
        <f>IF($CL570&gt;=6,INDEX($AU:$AU,$CK570+6),"")</f>
      </c>
      <c r="BC570">
        <f>IF($CL570&gt;=7,INDEX($AU:$AU,$CK570+7),"")</f>
      </c>
      <c r="BD570">
        <f>IF($CL570&gt;=8,INDEX($AU:$AU,$CK570+8),"")</f>
      </c>
      <c r="BE570">
        <f>IF($CL570&gt;=9,INDEX($AU:$AU,$CK570+9),"")</f>
      </c>
      <c r="BF570">
        <f>IF($CL570&gt;=10,INDEX($AU:$AU,$CK570+10),"")</f>
      </c>
      <c r="BG570">
        <f>IF($CL570&gt;=11,INDEX($AU:$AU,$CK570+11),"")</f>
      </c>
      <c r="BH570">
        <f>IF($CL570&gt;=12,INDEX($AU:$AU,$CK570+12),"")</f>
      </c>
      <c r="BI570">
        <f>IF($CL570&gt;=13,INDEX($AU:$AU,$CK570+13),"")</f>
      </c>
      <c r="BJ570">
        <f>IF($CL570&gt;=14,INDEX($AU:$AU,$CK570+14),"")</f>
      </c>
      <c r="BK570">
        <f>IF($CL570&gt;=15,INDEX($AU:$AU,$CK570+15),"")</f>
      </c>
      <c r="BL570">
        <f>IF($CL570&gt;=16,INDEX($AU:$AU,$CK570+16),"")</f>
      </c>
      <c r="BM570">
        <f>IF($CL570&gt;=17,INDEX($AU:$AU,$CK570+17),"")</f>
      </c>
      <c r="BN570">
        <f>IF($CL570&gt;=18,INDEX($AU:$AU,$CK570+18),"")</f>
      </c>
      <c r="BO570">
        <f>IF($CL570&gt;=19,INDEX($AU:$AU,$CK570+19),"")</f>
      </c>
      <c r="BP570">
        <f>IF($CL570&gt;=20,INDEX($AU:$AU,$CK570+20),"")</f>
      </c>
      <c r="BQ570">
        <f>IF($CL570&gt;=21,INDEX($AU:$AU,$CK570+21),"")</f>
      </c>
      <c r="BR570">
        <f>IF($CL570&gt;=22,INDEX($AU:$AU,$CK570+22),"")</f>
      </c>
      <c r="BS570">
        <f>IF($CL570&gt;=23,INDEX($AU:$AU,$CK570+23),"")</f>
      </c>
      <c r="BT570">
        <f>IF($CL570&gt;=24,INDEX($AU:$AU,$CK570+24),"")</f>
      </c>
      <c r="BU570">
        <f>IF($CL570&gt;=25,INDEX($AU:$AU,$CK570+25),"")</f>
      </c>
      <c r="BV570">
        <f>IF($CL570&gt;=26,INDEX($AU:$AU,$CK570+26),"")</f>
      </c>
      <c r="BW570">
        <f>IF($CL570&gt;=27,INDEX($AU:$AU,$CK570+27),"")</f>
      </c>
      <c r="BX570">
        <f>IF($CL570&gt;=28,INDEX($AU:$AU,$CK570+28),"")</f>
      </c>
      <c r="BY570">
        <f>IF($CL570&gt;=29,INDEX($AU:$AU,$CK570+29),"")</f>
      </c>
      <c r="BZ570">
        <f>IF($CL570&gt;=30,INDEX($AU:$AU,$CK570+30),"")</f>
      </c>
      <c r="CA570">
        <f>IF($CL570&gt;=31,INDEX($AU:$AU,$CK570+31),"")</f>
      </c>
      <c r="CB570">
        <f>IF($CL570&gt;=32,INDEX($AU:$AU,$CK570+32),"")</f>
      </c>
      <c r="CC570">
        <f>IF($CL570&gt;=33,INDEX($AU:$AU,$CK570+33),"")</f>
      </c>
      <c r="CD570">
        <f>IF($CL570&gt;=34,INDEX($AU:$AU,$CK570+34),"")</f>
      </c>
      <c r="CE570">
        <f>IF($CL570&gt;=35,INDEX($AU:$AU,$CK570+35),"")</f>
      </c>
      <c r="CF570">
        <f>IF($CL570&gt;=36,INDEX($AU:$AU,$CK570+36),"")</f>
      </c>
      <c r="CG570">
        <f>IF($CL570&gt;=37,INDEX($AU:$AU,$CK570+37),"")</f>
      </c>
      <c r="CH570">
        <f>IF($CL570&gt;=38,INDEX($AU:$AU,$CK570+38),"")</f>
      </c>
      <c r="CI570">
        <f>IF($CL570&gt;=39,INDEX($AU:$AU,$CK570+39),"")</f>
      </c>
      <c r="CJ570">
        <f>IF($CL570&gt;=40,INDEX($AU:$AU,$CK570+40),"")</f>
      </c>
      <c r="CK570">
        <f>IFERROR(MATCH($AT570,$AU$2:$AU$133,0)+1,0)</f>
      </c>
      <c r="CL570">
        <f>IFERROR(INDEX($AV$2:$AV$133,MATCH($AT570,$AU$2:$AU$133,0)),0)</f>
      </c>
      <c r="CM570">
        <f>IFERROR(LEFT($L570,FIND(" - ",$L570)-1),$L570)</f>
      </c>
      <c r="CN570" t="s">
        <v>149</v>
      </c>
      <c r="CP570">
        <f>IF($DK570&gt;=1,INDEX($CN:$CN,$DJ570+1),"")</f>
      </c>
      <c r="CQ570">
        <f>IF($DK570&gt;=2,INDEX($CN:$CN,$DJ570+2),"")</f>
      </c>
      <c r="CR570">
        <f>IF($DK570&gt;=3,INDEX($CN:$CN,$DJ570+3),"")</f>
      </c>
      <c r="CS570">
        <f>IF($DK570&gt;=4,INDEX($CN:$CN,$DJ570+4),"")</f>
      </c>
      <c r="CT570">
        <f>IF($DK570&gt;=5,INDEX($CN:$CN,$DJ570+5),"")</f>
      </c>
      <c r="CU570">
        <f>IF($DK570&gt;=6,INDEX($CN:$CN,$DJ570+6),"")</f>
      </c>
      <c r="CV570">
        <f>IF($DK570&gt;=7,INDEX($CN:$CN,$DJ570+7),"")</f>
      </c>
      <c r="CW570">
        <f>IF($DK570&gt;=8,INDEX($CN:$CN,$DJ570+8),"")</f>
      </c>
      <c r="CX570">
        <f>IF($DK570&gt;=9,INDEX($CN:$CN,$DJ570+9),"")</f>
      </c>
      <c r="CY570">
        <f>IF($DK570&gt;=10,INDEX($CN:$CN,$DJ570+10),"")</f>
      </c>
      <c r="CZ570">
        <f>IF($DK570&gt;=11,INDEX($CN:$CN,$DJ570+11),"")</f>
      </c>
      <c r="DA570">
        <f>IF($DK570&gt;=12,INDEX($CN:$CN,$DJ570+12),"")</f>
      </c>
      <c r="DB570">
        <f>IF($DK570&gt;=13,INDEX($CN:$CN,$DJ570+13),"")</f>
      </c>
      <c r="DC570">
        <f>IF($DK570&gt;=14,INDEX($CN:$CN,$DJ570+14),"")</f>
      </c>
      <c r="DD570">
        <f>IF($DK570&gt;=15,INDEX($CN:$CN,$DJ570+15),"")</f>
      </c>
      <c r="DE570">
        <f>IF($DK570&gt;=16,INDEX($CN:$CN,$DJ570+16),"")</f>
      </c>
      <c r="DF570">
        <f>IF($DK570&gt;=17,INDEX($CN:$CN,$DJ570+17),"")</f>
      </c>
      <c r="DG570">
        <f>IF($DK570&gt;=18,INDEX($CN:$CN,$DJ570+18),"")</f>
      </c>
      <c r="DH570">
        <f>IF($DK570&gt;=19,INDEX($CN:$CN,$DJ570+19),"")</f>
      </c>
      <c r="DI570">
        <f>IF($DK570&gt;=20,INDEX($CN:$CN,$DJ570+20),"")</f>
      </c>
      <c r="DJ570">
        <f>IFERROR(MATCH($CM570,$CN$2:$CN$1089,0)+1,0)</f>
      </c>
      <c r="DK570">
        <f>IFERROR(INDEX($CO$2:$CO$1089,MATCH($CM570,$CN$2:$CN$1089,0)),0)</f>
      </c>
      <c r="DL570">
        <f>IFERROR(INDEX($AS:$AS,MATCH($O570,$AR:$AR,0))&amp;"","")</f>
      </c>
      <c r="DP570">
        <f>IF($GS570&gt;=1,INDEX($DM:$DM,$GR570+1),"")</f>
      </c>
      <c r="DQ570">
        <f>IF($GS570&gt;=2,INDEX($DM:$DM,$GR570+2),"")</f>
      </c>
      <c r="DR570">
        <f>IF($GS570&gt;=3,INDEX($DM:$DM,$GR570+3),"")</f>
      </c>
      <c r="DS570">
        <f>IF($GS570&gt;=4,INDEX($DM:$DM,$GR570+4),"")</f>
      </c>
      <c r="DT570">
        <f>IF($GS570&gt;=5,INDEX($DM:$DM,$GR570+5),"")</f>
      </c>
      <c r="DU570">
        <f>IF($GS570&gt;=6,INDEX($DM:$DM,$GR570+6),"")</f>
      </c>
      <c r="DV570">
        <f>IF($GS570&gt;=7,INDEX($DM:$DM,$GR570+7),"")</f>
      </c>
      <c r="DW570">
        <f>IF($GS570&gt;=8,INDEX($DM:$DM,$GR570+8),"")</f>
      </c>
      <c r="DX570">
        <f>IF($GS570&gt;=9,INDEX($DM:$DM,$GR570+9),"")</f>
      </c>
      <c r="DY570">
        <f>IF($GS570&gt;=10,INDEX($DM:$DM,$GR570+10),"")</f>
      </c>
      <c r="DZ570">
        <f>IF($GS570&gt;=11,INDEX($DM:$DM,$GR570+11),"")</f>
      </c>
      <c r="EA570">
        <f>IF($GS570&gt;=12,INDEX($DM:$DM,$GR570+12),"")</f>
      </c>
      <c r="EB570">
        <f>IF($GS570&gt;=13,INDEX($DM:$DM,$GR570+13),"")</f>
      </c>
      <c r="EC570">
        <f>IF($GS570&gt;=14,INDEX($DM:$DM,$GR570+14),"")</f>
      </c>
      <c r="ED570">
        <f>IF($GS570&gt;=15,INDEX($DM:$DM,$GR570+15),"")</f>
      </c>
      <c r="EE570">
        <f>IF($GS570&gt;=16,INDEX($DM:$DM,$GR570+16),"")</f>
      </c>
      <c r="EF570">
        <f>IF($GS570&gt;=17,INDEX($DM:$DM,$GR570+17),"")</f>
      </c>
      <c r="EG570">
        <f>IF($GS570&gt;=18,INDEX($DM:$DM,$GR570+18),"")</f>
      </c>
      <c r="EH570">
        <f>IF($GS570&gt;=19,INDEX($DM:$DM,$GR570+19),"")</f>
      </c>
      <c r="EI570">
        <f>IF($GS570&gt;=20,INDEX($DM:$DM,$GR570+20),"")</f>
      </c>
      <c r="EJ570">
        <f>IF($GS570&gt;=21,INDEX($DM:$DM,$GR570+21),"")</f>
      </c>
      <c r="EK570">
        <f>IF($GS570&gt;=22,INDEX($DM:$DM,$GR570+22),"")</f>
      </c>
      <c r="EL570">
        <f>IF($GS570&gt;=23,INDEX($DM:$DM,$GR570+23),"")</f>
      </c>
      <c r="EM570">
        <f>IF($GS570&gt;=24,INDEX($DM:$DM,$GR570+24),"")</f>
      </c>
      <c r="EN570">
        <f>IF($GS570&gt;=25,INDEX($DM:$DM,$GR570+25),"")</f>
      </c>
      <c r="EO570">
        <f>IF($GS570&gt;=26,INDEX($DM:$DM,$GR570+26),"")</f>
      </c>
      <c r="EP570">
        <f>IF($GS570&gt;=27,INDEX($DM:$DM,$GR570+27),"")</f>
      </c>
      <c r="EQ570">
        <f>IF($GS570&gt;=28,INDEX($DM:$DM,$GR570+28),"")</f>
      </c>
      <c r="ER570">
        <f>IF($GS570&gt;=29,INDEX($DM:$DM,$GR570+29),"")</f>
      </c>
      <c r="ES570">
        <f>IF($GS570&gt;=30,INDEX($DM:$DM,$GR570+30),"")</f>
      </c>
      <c r="ET570">
        <f>IF($GS570&gt;=31,INDEX($DM:$DM,$GR570+31),"")</f>
      </c>
      <c r="EU570">
        <f>IF($GS570&gt;=32,INDEX($DM:$DM,$GR570+32),"")</f>
      </c>
      <c r="EV570">
        <f>IF($GS570&gt;=33,INDEX($DM:$DM,$GR570+33),"")</f>
      </c>
      <c r="EW570">
        <f>IF($GS570&gt;=34,INDEX($DM:$DM,$GR570+34),"")</f>
      </c>
      <c r="EX570">
        <f>IF($GS570&gt;=35,INDEX($DM:$DM,$GR570+35),"")</f>
      </c>
      <c r="EY570">
        <f>IF($GS570&gt;=36,INDEX($DM:$DM,$GR570+36),"")</f>
      </c>
      <c r="EZ570">
        <f>IF($GS570&gt;=37,INDEX($DM:$DM,$GR570+37),"")</f>
      </c>
      <c r="FA570">
        <f>IF($GS570&gt;=38,INDEX($DM:$DM,$GR570+38),"")</f>
      </c>
      <c r="FB570">
        <f>IF($GS570&gt;=39,INDEX($DM:$DM,$GR570+39),"")</f>
      </c>
      <c r="FC570">
        <f>IF($GS570&gt;=40,INDEX($DM:$DM,$GR570+40),"")</f>
      </c>
      <c r="FD570">
        <f>IF($GS570&gt;=1,INDEX($DN:$DN,$GR570+1),"")</f>
      </c>
      <c r="FE570">
        <f>IF($GS570&gt;=2,INDEX($DN:$DN,$GR570+2),"")</f>
      </c>
      <c r="FF570">
        <f>IF($GS570&gt;=3,INDEX($DN:$DN,$GR570+3),"")</f>
      </c>
      <c r="FG570">
        <f>IF($GS570&gt;=4,INDEX($DN:$DN,$GR570+4),"")</f>
      </c>
      <c r="FH570">
        <f>IF($GS570&gt;=5,INDEX($DN:$DN,$GR570+5),"")</f>
      </c>
      <c r="FI570">
        <f>IF($GS570&gt;=6,INDEX($DN:$DN,$GR570+6),"")</f>
      </c>
      <c r="FJ570">
        <f>IF($GS570&gt;=7,INDEX($DN:$DN,$GR570+7),"")</f>
      </c>
      <c r="FK570">
        <f>IF($GS570&gt;=8,INDEX($DN:$DN,$GR570+8),"")</f>
      </c>
      <c r="FL570">
        <f>IF($GS570&gt;=9,INDEX($DN:$DN,$GR570+9),"")</f>
      </c>
      <c r="FM570">
        <f>IF($GS570&gt;=10,INDEX($DN:$DN,$GR570+10),"")</f>
      </c>
      <c r="FN570">
        <f>IF($GS570&gt;=11,INDEX($DN:$DN,$GR570+11),"")</f>
      </c>
      <c r="FO570">
        <f>IF($GS570&gt;=12,INDEX($DN:$DN,$GR570+12),"")</f>
      </c>
      <c r="FP570">
        <f>IF($GS570&gt;=13,INDEX($DN:$DN,$GR570+13),"")</f>
      </c>
      <c r="FQ570">
        <f>IF($GS570&gt;=14,INDEX($DN:$DN,$GR570+14),"")</f>
      </c>
      <c r="FR570">
        <f>IF($GS570&gt;=15,INDEX($DN:$DN,$GR570+15),"")</f>
      </c>
      <c r="FS570">
        <f>IF($GS570&gt;=16,INDEX($DN:$DN,$GR570+16),"")</f>
      </c>
      <c r="FT570">
        <f>IF($GS570&gt;=17,INDEX($DN:$DN,$GR570+17),"")</f>
      </c>
      <c r="FU570">
        <f>IF($GS570&gt;=18,INDEX($DN:$DN,$GR570+18),"")</f>
      </c>
      <c r="FV570">
        <f>IF($GS570&gt;=19,INDEX($DN:$DN,$GR570+19),"")</f>
      </c>
      <c r="FW570">
        <f>IF($GS570&gt;=20,INDEX($DN:$DN,$GR570+20),"")</f>
      </c>
      <c r="FX570">
        <f>IF($GS570&gt;=21,INDEX($DN:$DN,$GR570+21),"")</f>
      </c>
      <c r="FY570">
        <f>IF($GS570&gt;=22,INDEX($DN:$DN,$GR570+22),"")</f>
      </c>
      <c r="FZ570">
        <f>IF($GS570&gt;=23,INDEX($DN:$DN,$GR570+23),"")</f>
      </c>
      <c r="GA570">
        <f>IF($GS570&gt;=24,INDEX($DN:$DN,$GR570+24),"")</f>
      </c>
      <c r="GB570">
        <f>IF($GS570&gt;=25,INDEX($DN:$DN,$GR570+25),"")</f>
      </c>
      <c r="GC570">
        <f>IF($GS570&gt;=26,INDEX($DN:$DN,$GR570+26),"")</f>
      </c>
      <c r="GD570">
        <f>IF($GS570&gt;=27,INDEX($DN:$DN,$GR570+27),"")</f>
      </c>
      <c r="GE570">
        <f>IF($GS570&gt;=28,INDEX($DN:$DN,$GR570+28),"")</f>
      </c>
      <c r="GF570">
        <f>IF($GS570&gt;=29,INDEX($DN:$DN,$GR570+29),"")</f>
      </c>
      <c r="GG570">
        <f>IF($GS570&gt;=30,INDEX($DN:$DN,$GR570+30),"")</f>
      </c>
      <c r="GH570">
        <f>IF($GS570&gt;=31,INDEX($DN:$DN,$GR570+31),"")</f>
      </c>
      <c r="GI570">
        <f>IF($GS570&gt;=32,INDEX($DN:$DN,$GR570+32),"")</f>
      </c>
      <c r="GJ570">
        <f>IF($GS570&gt;=33,INDEX($DN:$DN,$GR570+33),"")</f>
      </c>
      <c r="GK570">
        <f>IF($GS570&gt;=34,INDEX($DN:$DN,$GR570+34),"")</f>
      </c>
      <c r="GL570">
        <f>IF($GS570&gt;=35,INDEX($DN:$DN,$GR570+35),"")</f>
      </c>
      <c r="GM570">
        <f>IF($GS570&gt;=36,INDEX($DN:$DN,$GR570+36),"")</f>
      </c>
      <c r="GN570">
        <f>IF($GS570&gt;=37,INDEX($DN:$DN,$GR570+37),"")</f>
      </c>
      <c r="GO570">
        <f>IF($GS570&gt;=38,INDEX($DN:$DN,$GR570+38),"")</f>
      </c>
      <c r="GP570">
        <f>IF($GS570&gt;=39,INDEX($DN:$DN,$GR570+39),"")</f>
      </c>
      <c r="GQ570">
        <f>IF($GS570&gt;=40,INDEX($DN:$DN,$GR570+40),"")</f>
      </c>
      <c r="GR570">
        <f>IFERROR(MATCH($DL570,$DM$2:$DM$148,0)+1,0)</f>
      </c>
      <c r="GS570">
        <f>IFERROR(INDEX($DO$2:$DO$148,MATCH($DL570,$DM$2:$DM$148,0)),0)</f>
      </c>
      <c r="GT570">
        <f>IFERROR(MATCH($Z570,$DP$570:$FC$570,0),0)</f>
      </c>
      <c r="GU570">
        <f>IF($GT570&gt;0,INDEX($FD$570:$GQ$570,$GT570),"")</f>
      </c>
      <c r="GX570">
        <f>IF($JG570&gt;=1,INDEX($GV:$GV,$JF570+1),"")</f>
      </c>
      <c r="GY570">
        <f>IF($JG570&gt;=2,INDEX($GV:$GV,$JF570+2),"")</f>
      </c>
      <c r="GZ570">
        <f>IF($JG570&gt;=3,INDEX($GV:$GV,$JF570+3),"")</f>
      </c>
      <c r="HA570">
        <f>IF($JG570&gt;=4,INDEX($GV:$GV,$JF570+4),"")</f>
      </c>
      <c r="HB570">
        <f>IF($JG570&gt;=5,INDEX($GV:$GV,$JF570+5),"")</f>
      </c>
      <c r="HC570">
        <f>IF($JG570&gt;=6,INDEX($GV:$GV,$JF570+6),"")</f>
      </c>
      <c r="HD570">
        <f>IF($JG570&gt;=7,INDEX($GV:$GV,$JF570+7),"")</f>
      </c>
      <c r="HE570">
        <f>IF($JG570&gt;=8,INDEX($GV:$GV,$JF570+8),"")</f>
      </c>
      <c r="HF570">
        <f>IF($JG570&gt;=9,INDEX($GV:$GV,$JF570+9),"")</f>
      </c>
      <c r="HG570">
        <f>IF($JG570&gt;=10,INDEX($GV:$GV,$JF570+10),"")</f>
      </c>
      <c r="HH570">
        <f>IF($JG570&gt;=11,INDEX($GV:$GV,$JF570+11),"")</f>
      </c>
      <c r="HI570">
        <f>IF($JG570&gt;=12,INDEX($GV:$GV,$JF570+12),"")</f>
      </c>
      <c r="HJ570">
        <f>IF($JG570&gt;=13,INDEX($GV:$GV,$JF570+13),"")</f>
      </c>
      <c r="HK570">
        <f>IF($JG570&gt;=14,INDEX($GV:$GV,$JF570+14),"")</f>
      </c>
      <c r="HL570">
        <f>IF($JG570&gt;=15,INDEX($GV:$GV,$JF570+15),"")</f>
      </c>
      <c r="HM570">
        <f>IF($JG570&gt;=16,INDEX($GV:$GV,$JF570+16),"")</f>
      </c>
      <c r="HN570">
        <f>IF($JG570&gt;=17,INDEX($GV:$GV,$JF570+17),"")</f>
      </c>
      <c r="HO570">
        <f>IF($JG570&gt;=18,INDEX($GV:$GV,$JF570+18),"")</f>
      </c>
      <c r="HP570">
        <f>IF($JG570&gt;=19,INDEX($GV:$GV,$JF570+19),"")</f>
      </c>
      <c r="HQ570">
        <f>IF($JG570&gt;=20,INDEX($GV:$GV,$JF570+20),"")</f>
      </c>
      <c r="HR570">
        <f>IF($JG570&gt;=21,INDEX($GV:$GV,$JF570+21),"")</f>
      </c>
      <c r="HS570">
        <f>IF($JG570&gt;=22,INDEX($GV:$GV,$JF570+22),"")</f>
      </c>
      <c r="HT570">
        <f>IF($JG570&gt;=23,INDEX($GV:$GV,$JF570+23),"")</f>
      </c>
      <c r="HU570">
        <f>IF($JG570&gt;=24,INDEX($GV:$GV,$JF570+24),"")</f>
      </c>
      <c r="HV570">
        <f>IF($JG570&gt;=25,INDEX($GV:$GV,$JF570+25),"")</f>
      </c>
      <c r="HW570">
        <f>IF($JG570&gt;=26,INDEX($GV:$GV,$JF570+26),"")</f>
      </c>
      <c r="HX570">
        <f>IF($JG570&gt;=27,INDEX($GV:$GV,$JF570+27),"")</f>
      </c>
      <c r="HY570">
        <f>IF($JG570&gt;=28,INDEX($GV:$GV,$JF570+28),"")</f>
      </c>
      <c r="HZ570">
        <f>IF($JG570&gt;=29,INDEX($GV:$GV,$JF570+29),"")</f>
      </c>
      <c r="IA570">
        <f>IF($JG570&gt;=30,INDEX($GV:$GV,$JF570+30),"")</f>
      </c>
      <c r="IB570">
        <f>IF($JG570&gt;=31,INDEX($GV:$GV,$JF570+31),"")</f>
      </c>
      <c r="IC570">
        <f>IF($JG570&gt;=32,INDEX($GV:$GV,$JF570+32),"")</f>
      </c>
      <c r="ID570">
        <f>IF($JG570&gt;=33,INDEX($GV:$GV,$JF570+33),"")</f>
      </c>
      <c r="IE570">
        <f>IF($JG570&gt;=34,INDEX($GV:$GV,$JF570+34),"")</f>
      </c>
      <c r="IF570">
        <f>IF($JG570&gt;=35,INDEX($GV:$GV,$JF570+35),"")</f>
      </c>
      <c r="IG570">
        <f>IF($JG570&gt;=36,INDEX($GV:$GV,$JF570+36),"")</f>
      </c>
      <c r="IH570">
        <f>IF($JG570&gt;=37,INDEX($GV:$GV,$JF570+37),"")</f>
      </c>
      <c r="II570">
        <f>IF($JG570&gt;=38,INDEX($GV:$GV,$JF570+38),"")</f>
      </c>
      <c r="IJ570">
        <f>IF($JG570&gt;=39,INDEX($GV:$GV,$JF570+39),"")</f>
      </c>
      <c r="IK570">
        <f>IF($JG570&gt;=40,INDEX($GV:$GV,$JF570+40),"")</f>
      </c>
      <c r="IL570">
        <f>IF($JG570&gt;=41,INDEX($GV:$GV,$JF570+41),"")</f>
      </c>
      <c r="IM570">
        <f>IF($JG570&gt;=42,INDEX($GV:$GV,$JF570+42),"")</f>
      </c>
      <c r="IN570">
        <f>IF($JG570&gt;=43,INDEX($GV:$GV,$JF570+43),"")</f>
      </c>
      <c r="IO570">
        <f>IF($JG570&gt;=44,INDEX($GV:$GV,$JF570+44),"")</f>
      </c>
      <c r="IP570">
        <f>IF($JG570&gt;=45,INDEX($GV:$GV,$JF570+45),"")</f>
      </c>
      <c r="IQ570">
        <f>IF($JG570&gt;=46,INDEX($GV:$GV,$JF570+46),"")</f>
      </c>
      <c r="IR570">
        <f>IF($JG570&gt;=47,INDEX($GV:$GV,$JF570+47),"")</f>
      </c>
      <c r="IS570">
        <f>IF($JG570&gt;=48,INDEX($GV:$GV,$JF570+48),"")</f>
      </c>
      <c r="IT570">
        <f>IF($JG570&gt;=49,INDEX($GV:$GV,$JF570+49),"")</f>
      </c>
      <c r="IU570">
        <f>IF($JG570&gt;=50,INDEX($GV:$GV,$JF570+50),"")</f>
      </c>
      <c r="IV570">
        <f>IF($JG570&gt;=51,INDEX($GV:$GV,$JF570+51),"")</f>
      </c>
      <c r="IW570">
        <f>IF($JG570&gt;=52,INDEX($GV:$GV,$JF570+52),"")</f>
      </c>
      <c r="IX570">
        <f>IF($JG570&gt;=53,INDEX($GV:$GV,$JF570+53),"")</f>
      </c>
      <c r="IY570">
        <f>IF($JG570&gt;=54,INDEX($GV:$GV,$JF570+54),"")</f>
      </c>
      <c r="IZ570">
        <f>IF($JG570&gt;=55,INDEX($GV:$GV,$JF570+55),"")</f>
      </c>
      <c r="JA570">
        <f>IF($JG570&gt;=56,INDEX($GV:$GV,$JF570+56),"")</f>
      </c>
      <c r="JB570">
        <f>IF($JG570&gt;=57,INDEX($GV:$GV,$JF570+57),"")</f>
      </c>
      <c r="JC570">
        <f>IF($JG570&gt;=58,INDEX($GV:$GV,$JF570+58),"")</f>
      </c>
      <c r="JD570">
        <f>IF($JG570&gt;=59,INDEX($GV:$GV,$JF570+59),"")</f>
      </c>
      <c r="JE570">
        <f>IF($JG570&gt;=60,INDEX($GV:$GV,$JF570+60),"")</f>
      </c>
      <c r="JF570">
        <f>IFERROR(MATCH($GU570,$GV$2:$GV$322,0)+1,0)</f>
      </c>
      <c r="JG570">
        <f>IFERROR(INDEX($GW$2:$GW$322,MATCH($GU570,$GV$2:$GV$322,0)),0)</f>
      </c>
      <c r="JH570" t="s">
        <v>44</v>
      </c>
      <c r="JI570" t="s">
        <v>44</v>
      </c>
    </row>
    <row r="571" spans="1:269" x14ac:dyDescent="0.25">
      <c r="R571">
        <f>IF(OR($U571="",$Q571=""),"",IFERROR($U571/$Q571,0))</f>
      </c>
      <c r="S571">
        <f>IF($U571="","",
SUM($T571,$V571,$AA571,$W571,$Y571)*
(1-IF($AB571="",0,VALUE($AB571)/100)))</f>
      </c>
      <c r="T571">
        <f>IF($U571="","",$U571)</f>
      </c>
      <c r="V571">
        <f>IF($U571="","",
IF($O571="","",
IF(ISNUMBER(SEARCH("exempt",LOWER($O571))),0,
$U571*(VALUE(SUBSTITUTE($O571,"%",""))/100))))</f>
      </c>
      <c r="AC571">
        <f>IFERROR(IF(FIND(" - ",$K571)&gt;0,MID($K571,FIND(" - ",$K571)+3,LEN($K571)),""),"")</f>
      </c>
      <c r="AL571" t="s">
        <v>1482</v>
      </c>
      <c r="AT571">
        <f>IFERROR(LEFT($K571,FIND(" - ",$K571)-1),$K571)</f>
      </c>
      <c r="AW571">
        <f>IF($CL571&gt;=1,INDEX($AU:$AU,$CK571+1),"")</f>
      </c>
      <c r="AX571">
        <f>IF($CL571&gt;=2,INDEX($AU:$AU,$CK571+2),"")</f>
      </c>
      <c r="AY571">
        <f>IF($CL571&gt;=3,INDEX($AU:$AU,$CK571+3),"")</f>
      </c>
      <c r="AZ571">
        <f>IF($CL571&gt;=4,INDEX($AU:$AU,$CK571+4),"")</f>
      </c>
      <c r="BA571">
        <f>IF($CL571&gt;=5,INDEX($AU:$AU,$CK571+5),"")</f>
      </c>
      <c r="BB571">
        <f>IF($CL571&gt;=6,INDEX($AU:$AU,$CK571+6),"")</f>
      </c>
      <c r="BC571">
        <f>IF($CL571&gt;=7,INDEX($AU:$AU,$CK571+7),"")</f>
      </c>
      <c r="BD571">
        <f>IF($CL571&gt;=8,INDEX($AU:$AU,$CK571+8),"")</f>
      </c>
      <c r="BE571">
        <f>IF($CL571&gt;=9,INDEX($AU:$AU,$CK571+9),"")</f>
      </c>
      <c r="BF571">
        <f>IF($CL571&gt;=10,INDEX($AU:$AU,$CK571+10),"")</f>
      </c>
      <c r="BG571">
        <f>IF($CL571&gt;=11,INDEX($AU:$AU,$CK571+11),"")</f>
      </c>
      <c r="BH571">
        <f>IF($CL571&gt;=12,INDEX($AU:$AU,$CK571+12),"")</f>
      </c>
      <c r="BI571">
        <f>IF($CL571&gt;=13,INDEX($AU:$AU,$CK571+13),"")</f>
      </c>
      <c r="BJ571">
        <f>IF($CL571&gt;=14,INDEX($AU:$AU,$CK571+14),"")</f>
      </c>
      <c r="BK571">
        <f>IF($CL571&gt;=15,INDEX($AU:$AU,$CK571+15),"")</f>
      </c>
      <c r="BL571">
        <f>IF($CL571&gt;=16,INDEX($AU:$AU,$CK571+16),"")</f>
      </c>
      <c r="BM571">
        <f>IF($CL571&gt;=17,INDEX($AU:$AU,$CK571+17),"")</f>
      </c>
      <c r="BN571">
        <f>IF($CL571&gt;=18,INDEX($AU:$AU,$CK571+18),"")</f>
      </c>
      <c r="BO571">
        <f>IF($CL571&gt;=19,INDEX($AU:$AU,$CK571+19),"")</f>
      </c>
      <c r="BP571">
        <f>IF($CL571&gt;=20,INDEX($AU:$AU,$CK571+20),"")</f>
      </c>
      <c r="BQ571">
        <f>IF($CL571&gt;=21,INDEX($AU:$AU,$CK571+21),"")</f>
      </c>
      <c r="BR571">
        <f>IF($CL571&gt;=22,INDEX($AU:$AU,$CK571+22),"")</f>
      </c>
      <c r="BS571">
        <f>IF($CL571&gt;=23,INDEX($AU:$AU,$CK571+23),"")</f>
      </c>
      <c r="BT571">
        <f>IF($CL571&gt;=24,INDEX($AU:$AU,$CK571+24),"")</f>
      </c>
      <c r="BU571">
        <f>IF($CL571&gt;=25,INDEX($AU:$AU,$CK571+25),"")</f>
      </c>
      <c r="BV571">
        <f>IF($CL571&gt;=26,INDEX($AU:$AU,$CK571+26),"")</f>
      </c>
      <c r="BW571">
        <f>IF($CL571&gt;=27,INDEX($AU:$AU,$CK571+27),"")</f>
      </c>
      <c r="BX571">
        <f>IF($CL571&gt;=28,INDEX($AU:$AU,$CK571+28),"")</f>
      </c>
      <c r="BY571">
        <f>IF($CL571&gt;=29,INDEX($AU:$AU,$CK571+29),"")</f>
      </c>
      <c r="BZ571">
        <f>IF($CL571&gt;=30,INDEX($AU:$AU,$CK571+30),"")</f>
      </c>
      <c r="CA571">
        <f>IF($CL571&gt;=31,INDEX($AU:$AU,$CK571+31),"")</f>
      </c>
      <c r="CB571">
        <f>IF($CL571&gt;=32,INDEX($AU:$AU,$CK571+32),"")</f>
      </c>
      <c r="CC571">
        <f>IF($CL571&gt;=33,INDEX($AU:$AU,$CK571+33),"")</f>
      </c>
      <c r="CD571">
        <f>IF($CL571&gt;=34,INDEX($AU:$AU,$CK571+34),"")</f>
      </c>
      <c r="CE571">
        <f>IF($CL571&gt;=35,INDEX($AU:$AU,$CK571+35),"")</f>
      </c>
      <c r="CF571">
        <f>IF($CL571&gt;=36,INDEX($AU:$AU,$CK571+36),"")</f>
      </c>
      <c r="CG571">
        <f>IF($CL571&gt;=37,INDEX($AU:$AU,$CK571+37),"")</f>
      </c>
      <c r="CH571">
        <f>IF($CL571&gt;=38,INDEX($AU:$AU,$CK571+38),"")</f>
      </c>
      <c r="CI571">
        <f>IF($CL571&gt;=39,INDEX($AU:$AU,$CK571+39),"")</f>
      </c>
      <c r="CJ571">
        <f>IF($CL571&gt;=40,INDEX($AU:$AU,$CK571+40),"")</f>
      </c>
      <c r="CK571">
        <f>IFERROR(MATCH($AT571,$AU$2:$AU$133,0)+1,0)</f>
      </c>
      <c r="CL571">
        <f>IFERROR(INDEX($AV$2:$AV$133,MATCH($AT571,$AU$2:$AU$133,0)),0)</f>
      </c>
      <c r="CM571">
        <f>IFERROR(LEFT($L571,FIND(" - ",$L571)-1),$L571)</f>
      </c>
      <c r="CN571" t="s">
        <v>1483</v>
      </c>
      <c r="CO571">
        <v>1</v>
      </c>
      <c r="CP571">
        <f>IF($DK571&gt;=1,INDEX($CN:$CN,$DJ571+1),"")</f>
      </c>
      <c r="CQ571">
        <f>IF($DK571&gt;=2,INDEX($CN:$CN,$DJ571+2),"")</f>
      </c>
      <c r="CR571">
        <f>IF($DK571&gt;=3,INDEX($CN:$CN,$DJ571+3),"")</f>
      </c>
      <c r="CS571">
        <f>IF($DK571&gt;=4,INDEX($CN:$CN,$DJ571+4),"")</f>
      </c>
      <c r="CT571">
        <f>IF($DK571&gt;=5,INDEX($CN:$CN,$DJ571+5),"")</f>
      </c>
      <c r="CU571">
        <f>IF($DK571&gt;=6,INDEX($CN:$CN,$DJ571+6),"")</f>
      </c>
      <c r="CV571">
        <f>IF($DK571&gt;=7,INDEX($CN:$CN,$DJ571+7),"")</f>
      </c>
      <c r="CW571">
        <f>IF($DK571&gt;=8,INDEX($CN:$CN,$DJ571+8),"")</f>
      </c>
      <c r="CX571">
        <f>IF($DK571&gt;=9,INDEX($CN:$CN,$DJ571+9),"")</f>
      </c>
      <c r="CY571">
        <f>IF($DK571&gt;=10,INDEX($CN:$CN,$DJ571+10),"")</f>
      </c>
      <c r="CZ571">
        <f>IF($DK571&gt;=11,INDEX($CN:$CN,$DJ571+11),"")</f>
      </c>
      <c r="DA571">
        <f>IF($DK571&gt;=12,INDEX($CN:$CN,$DJ571+12),"")</f>
      </c>
      <c r="DB571">
        <f>IF($DK571&gt;=13,INDEX($CN:$CN,$DJ571+13),"")</f>
      </c>
      <c r="DC571">
        <f>IF($DK571&gt;=14,INDEX($CN:$CN,$DJ571+14),"")</f>
      </c>
      <c r="DD571">
        <f>IF($DK571&gt;=15,INDEX($CN:$CN,$DJ571+15),"")</f>
      </c>
      <c r="DE571">
        <f>IF($DK571&gt;=16,INDEX($CN:$CN,$DJ571+16),"")</f>
      </c>
      <c r="DF571">
        <f>IF($DK571&gt;=17,INDEX($CN:$CN,$DJ571+17),"")</f>
      </c>
      <c r="DG571">
        <f>IF($DK571&gt;=18,INDEX($CN:$CN,$DJ571+18),"")</f>
      </c>
      <c r="DH571">
        <f>IF($DK571&gt;=19,INDEX($CN:$CN,$DJ571+19),"")</f>
      </c>
      <c r="DI571">
        <f>IF($DK571&gt;=20,INDEX($CN:$CN,$DJ571+20),"")</f>
      </c>
      <c r="DJ571">
        <f>IFERROR(MATCH($CM571,$CN$2:$CN$1089,0)+1,0)</f>
      </c>
      <c r="DK571">
        <f>IFERROR(INDEX($CO$2:$CO$1089,MATCH($CM571,$CN$2:$CN$1089,0)),0)</f>
      </c>
      <c r="DL571">
        <f>IFERROR(INDEX($AS:$AS,MATCH($O571,$AR:$AR,0))&amp;"","")</f>
      </c>
      <c r="DP571">
        <f>IF($GS571&gt;=1,INDEX($DM:$DM,$GR571+1),"")</f>
      </c>
      <c r="DQ571">
        <f>IF($GS571&gt;=2,INDEX($DM:$DM,$GR571+2),"")</f>
      </c>
      <c r="DR571">
        <f>IF($GS571&gt;=3,INDEX($DM:$DM,$GR571+3),"")</f>
      </c>
      <c r="DS571">
        <f>IF($GS571&gt;=4,INDEX($DM:$DM,$GR571+4),"")</f>
      </c>
      <c r="DT571">
        <f>IF($GS571&gt;=5,INDEX($DM:$DM,$GR571+5),"")</f>
      </c>
      <c r="DU571">
        <f>IF($GS571&gt;=6,INDEX($DM:$DM,$GR571+6),"")</f>
      </c>
      <c r="DV571">
        <f>IF($GS571&gt;=7,INDEX($DM:$DM,$GR571+7),"")</f>
      </c>
      <c r="DW571">
        <f>IF($GS571&gt;=8,INDEX($DM:$DM,$GR571+8),"")</f>
      </c>
      <c r="DX571">
        <f>IF($GS571&gt;=9,INDEX($DM:$DM,$GR571+9),"")</f>
      </c>
      <c r="DY571">
        <f>IF($GS571&gt;=10,INDEX($DM:$DM,$GR571+10),"")</f>
      </c>
      <c r="DZ571">
        <f>IF($GS571&gt;=11,INDEX($DM:$DM,$GR571+11),"")</f>
      </c>
      <c r="EA571">
        <f>IF($GS571&gt;=12,INDEX($DM:$DM,$GR571+12),"")</f>
      </c>
      <c r="EB571">
        <f>IF($GS571&gt;=13,INDEX($DM:$DM,$GR571+13),"")</f>
      </c>
      <c r="EC571">
        <f>IF($GS571&gt;=14,INDEX($DM:$DM,$GR571+14),"")</f>
      </c>
      <c r="ED571">
        <f>IF($GS571&gt;=15,INDEX($DM:$DM,$GR571+15),"")</f>
      </c>
      <c r="EE571">
        <f>IF($GS571&gt;=16,INDEX($DM:$DM,$GR571+16),"")</f>
      </c>
      <c r="EF571">
        <f>IF($GS571&gt;=17,INDEX($DM:$DM,$GR571+17),"")</f>
      </c>
      <c r="EG571">
        <f>IF($GS571&gt;=18,INDEX($DM:$DM,$GR571+18),"")</f>
      </c>
      <c r="EH571">
        <f>IF($GS571&gt;=19,INDEX($DM:$DM,$GR571+19),"")</f>
      </c>
      <c r="EI571">
        <f>IF($GS571&gt;=20,INDEX($DM:$DM,$GR571+20),"")</f>
      </c>
      <c r="EJ571">
        <f>IF($GS571&gt;=21,INDEX($DM:$DM,$GR571+21),"")</f>
      </c>
      <c r="EK571">
        <f>IF($GS571&gt;=22,INDEX($DM:$DM,$GR571+22),"")</f>
      </c>
      <c r="EL571">
        <f>IF($GS571&gt;=23,INDEX($DM:$DM,$GR571+23),"")</f>
      </c>
      <c r="EM571">
        <f>IF($GS571&gt;=24,INDEX($DM:$DM,$GR571+24),"")</f>
      </c>
      <c r="EN571">
        <f>IF($GS571&gt;=25,INDEX($DM:$DM,$GR571+25),"")</f>
      </c>
      <c r="EO571">
        <f>IF($GS571&gt;=26,INDEX($DM:$DM,$GR571+26),"")</f>
      </c>
      <c r="EP571">
        <f>IF($GS571&gt;=27,INDEX($DM:$DM,$GR571+27),"")</f>
      </c>
      <c r="EQ571">
        <f>IF($GS571&gt;=28,INDEX($DM:$DM,$GR571+28),"")</f>
      </c>
      <c r="ER571">
        <f>IF($GS571&gt;=29,INDEX($DM:$DM,$GR571+29),"")</f>
      </c>
      <c r="ES571">
        <f>IF($GS571&gt;=30,INDEX($DM:$DM,$GR571+30),"")</f>
      </c>
      <c r="ET571">
        <f>IF($GS571&gt;=31,INDEX($DM:$DM,$GR571+31),"")</f>
      </c>
      <c r="EU571">
        <f>IF($GS571&gt;=32,INDEX($DM:$DM,$GR571+32),"")</f>
      </c>
      <c r="EV571">
        <f>IF($GS571&gt;=33,INDEX($DM:$DM,$GR571+33),"")</f>
      </c>
      <c r="EW571">
        <f>IF($GS571&gt;=34,INDEX($DM:$DM,$GR571+34),"")</f>
      </c>
      <c r="EX571">
        <f>IF($GS571&gt;=35,INDEX($DM:$DM,$GR571+35),"")</f>
      </c>
      <c r="EY571">
        <f>IF($GS571&gt;=36,INDEX($DM:$DM,$GR571+36),"")</f>
      </c>
      <c r="EZ571">
        <f>IF($GS571&gt;=37,INDEX($DM:$DM,$GR571+37),"")</f>
      </c>
      <c r="FA571">
        <f>IF($GS571&gt;=38,INDEX($DM:$DM,$GR571+38),"")</f>
      </c>
      <c r="FB571">
        <f>IF($GS571&gt;=39,INDEX($DM:$DM,$GR571+39),"")</f>
      </c>
      <c r="FC571">
        <f>IF($GS571&gt;=40,INDEX($DM:$DM,$GR571+40),"")</f>
      </c>
      <c r="FD571">
        <f>IF($GS571&gt;=1,INDEX($DN:$DN,$GR571+1),"")</f>
      </c>
      <c r="FE571">
        <f>IF($GS571&gt;=2,INDEX($DN:$DN,$GR571+2),"")</f>
      </c>
      <c r="FF571">
        <f>IF($GS571&gt;=3,INDEX($DN:$DN,$GR571+3),"")</f>
      </c>
      <c r="FG571">
        <f>IF($GS571&gt;=4,INDEX($DN:$DN,$GR571+4),"")</f>
      </c>
      <c r="FH571">
        <f>IF($GS571&gt;=5,INDEX($DN:$DN,$GR571+5),"")</f>
      </c>
      <c r="FI571">
        <f>IF($GS571&gt;=6,INDEX($DN:$DN,$GR571+6),"")</f>
      </c>
      <c r="FJ571">
        <f>IF($GS571&gt;=7,INDEX($DN:$DN,$GR571+7),"")</f>
      </c>
      <c r="FK571">
        <f>IF($GS571&gt;=8,INDEX($DN:$DN,$GR571+8),"")</f>
      </c>
      <c r="FL571">
        <f>IF($GS571&gt;=9,INDEX($DN:$DN,$GR571+9),"")</f>
      </c>
      <c r="FM571">
        <f>IF($GS571&gt;=10,INDEX($DN:$DN,$GR571+10),"")</f>
      </c>
      <c r="FN571">
        <f>IF($GS571&gt;=11,INDEX($DN:$DN,$GR571+11),"")</f>
      </c>
      <c r="FO571">
        <f>IF($GS571&gt;=12,INDEX($DN:$DN,$GR571+12),"")</f>
      </c>
      <c r="FP571">
        <f>IF($GS571&gt;=13,INDEX($DN:$DN,$GR571+13),"")</f>
      </c>
      <c r="FQ571">
        <f>IF($GS571&gt;=14,INDEX($DN:$DN,$GR571+14),"")</f>
      </c>
      <c r="FR571">
        <f>IF($GS571&gt;=15,INDEX($DN:$DN,$GR571+15),"")</f>
      </c>
      <c r="FS571">
        <f>IF($GS571&gt;=16,INDEX($DN:$DN,$GR571+16),"")</f>
      </c>
      <c r="FT571">
        <f>IF($GS571&gt;=17,INDEX($DN:$DN,$GR571+17),"")</f>
      </c>
      <c r="FU571">
        <f>IF($GS571&gt;=18,INDEX($DN:$DN,$GR571+18),"")</f>
      </c>
      <c r="FV571">
        <f>IF($GS571&gt;=19,INDEX($DN:$DN,$GR571+19),"")</f>
      </c>
      <c r="FW571">
        <f>IF($GS571&gt;=20,INDEX($DN:$DN,$GR571+20),"")</f>
      </c>
      <c r="FX571">
        <f>IF($GS571&gt;=21,INDEX($DN:$DN,$GR571+21),"")</f>
      </c>
      <c r="FY571">
        <f>IF($GS571&gt;=22,INDEX($DN:$DN,$GR571+22),"")</f>
      </c>
      <c r="FZ571">
        <f>IF($GS571&gt;=23,INDEX($DN:$DN,$GR571+23),"")</f>
      </c>
      <c r="GA571">
        <f>IF($GS571&gt;=24,INDEX($DN:$DN,$GR571+24),"")</f>
      </c>
      <c r="GB571">
        <f>IF($GS571&gt;=25,INDEX($DN:$DN,$GR571+25),"")</f>
      </c>
      <c r="GC571">
        <f>IF($GS571&gt;=26,INDEX($DN:$DN,$GR571+26),"")</f>
      </c>
      <c r="GD571">
        <f>IF($GS571&gt;=27,INDEX($DN:$DN,$GR571+27),"")</f>
      </c>
      <c r="GE571">
        <f>IF($GS571&gt;=28,INDEX($DN:$DN,$GR571+28),"")</f>
      </c>
      <c r="GF571">
        <f>IF($GS571&gt;=29,INDEX($DN:$DN,$GR571+29),"")</f>
      </c>
      <c r="GG571">
        <f>IF($GS571&gt;=30,INDEX($DN:$DN,$GR571+30),"")</f>
      </c>
      <c r="GH571">
        <f>IF($GS571&gt;=31,INDEX($DN:$DN,$GR571+31),"")</f>
      </c>
      <c r="GI571">
        <f>IF($GS571&gt;=32,INDEX($DN:$DN,$GR571+32),"")</f>
      </c>
      <c r="GJ571">
        <f>IF($GS571&gt;=33,INDEX($DN:$DN,$GR571+33),"")</f>
      </c>
      <c r="GK571">
        <f>IF($GS571&gt;=34,INDEX($DN:$DN,$GR571+34),"")</f>
      </c>
      <c r="GL571">
        <f>IF($GS571&gt;=35,INDEX($DN:$DN,$GR571+35),"")</f>
      </c>
      <c r="GM571">
        <f>IF($GS571&gt;=36,INDEX($DN:$DN,$GR571+36),"")</f>
      </c>
      <c r="GN571">
        <f>IF($GS571&gt;=37,INDEX($DN:$DN,$GR571+37),"")</f>
      </c>
      <c r="GO571">
        <f>IF($GS571&gt;=38,INDEX($DN:$DN,$GR571+38),"")</f>
      </c>
      <c r="GP571">
        <f>IF($GS571&gt;=39,INDEX($DN:$DN,$GR571+39),"")</f>
      </c>
      <c r="GQ571">
        <f>IF($GS571&gt;=40,INDEX($DN:$DN,$GR571+40),"")</f>
      </c>
      <c r="GR571">
        <f>IFERROR(MATCH($DL571,$DM$2:$DM$148,0)+1,0)</f>
      </c>
      <c r="GS571">
        <f>IFERROR(INDEX($DO$2:$DO$148,MATCH($DL571,$DM$2:$DM$148,0)),0)</f>
      </c>
      <c r="GT571">
        <f>IFERROR(MATCH($Z571,$DP$571:$FC$571,0),0)</f>
      </c>
      <c r="GU571">
        <f>IF($GT571&gt;0,INDEX($FD$571:$GQ$571,$GT571),"")</f>
      </c>
      <c r="GX571">
        <f>IF($JG571&gt;=1,INDEX($GV:$GV,$JF571+1),"")</f>
      </c>
      <c r="GY571">
        <f>IF($JG571&gt;=2,INDEX($GV:$GV,$JF571+2),"")</f>
      </c>
      <c r="GZ571">
        <f>IF($JG571&gt;=3,INDEX($GV:$GV,$JF571+3),"")</f>
      </c>
      <c r="HA571">
        <f>IF($JG571&gt;=4,INDEX($GV:$GV,$JF571+4),"")</f>
      </c>
      <c r="HB571">
        <f>IF($JG571&gt;=5,INDEX($GV:$GV,$JF571+5),"")</f>
      </c>
      <c r="HC571">
        <f>IF($JG571&gt;=6,INDEX($GV:$GV,$JF571+6),"")</f>
      </c>
      <c r="HD571">
        <f>IF($JG571&gt;=7,INDEX($GV:$GV,$JF571+7),"")</f>
      </c>
      <c r="HE571">
        <f>IF($JG571&gt;=8,INDEX($GV:$GV,$JF571+8),"")</f>
      </c>
      <c r="HF571">
        <f>IF($JG571&gt;=9,INDEX($GV:$GV,$JF571+9),"")</f>
      </c>
      <c r="HG571">
        <f>IF($JG571&gt;=10,INDEX($GV:$GV,$JF571+10),"")</f>
      </c>
      <c r="HH571">
        <f>IF($JG571&gt;=11,INDEX($GV:$GV,$JF571+11),"")</f>
      </c>
      <c r="HI571">
        <f>IF($JG571&gt;=12,INDEX($GV:$GV,$JF571+12),"")</f>
      </c>
      <c r="HJ571">
        <f>IF($JG571&gt;=13,INDEX($GV:$GV,$JF571+13),"")</f>
      </c>
      <c r="HK571">
        <f>IF($JG571&gt;=14,INDEX($GV:$GV,$JF571+14),"")</f>
      </c>
      <c r="HL571">
        <f>IF($JG571&gt;=15,INDEX($GV:$GV,$JF571+15),"")</f>
      </c>
      <c r="HM571">
        <f>IF($JG571&gt;=16,INDEX($GV:$GV,$JF571+16),"")</f>
      </c>
      <c r="HN571">
        <f>IF($JG571&gt;=17,INDEX($GV:$GV,$JF571+17),"")</f>
      </c>
      <c r="HO571">
        <f>IF($JG571&gt;=18,INDEX($GV:$GV,$JF571+18),"")</f>
      </c>
      <c r="HP571">
        <f>IF($JG571&gt;=19,INDEX($GV:$GV,$JF571+19),"")</f>
      </c>
      <c r="HQ571">
        <f>IF($JG571&gt;=20,INDEX($GV:$GV,$JF571+20),"")</f>
      </c>
      <c r="HR571">
        <f>IF($JG571&gt;=21,INDEX($GV:$GV,$JF571+21),"")</f>
      </c>
      <c r="HS571">
        <f>IF($JG571&gt;=22,INDEX($GV:$GV,$JF571+22),"")</f>
      </c>
      <c r="HT571">
        <f>IF($JG571&gt;=23,INDEX($GV:$GV,$JF571+23),"")</f>
      </c>
      <c r="HU571">
        <f>IF($JG571&gt;=24,INDEX($GV:$GV,$JF571+24),"")</f>
      </c>
      <c r="HV571">
        <f>IF($JG571&gt;=25,INDEX($GV:$GV,$JF571+25),"")</f>
      </c>
      <c r="HW571">
        <f>IF($JG571&gt;=26,INDEX($GV:$GV,$JF571+26),"")</f>
      </c>
      <c r="HX571">
        <f>IF($JG571&gt;=27,INDEX($GV:$GV,$JF571+27),"")</f>
      </c>
      <c r="HY571">
        <f>IF($JG571&gt;=28,INDEX($GV:$GV,$JF571+28),"")</f>
      </c>
      <c r="HZ571">
        <f>IF($JG571&gt;=29,INDEX($GV:$GV,$JF571+29),"")</f>
      </c>
      <c r="IA571">
        <f>IF($JG571&gt;=30,INDEX($GV:$GV,$JF571+30),"")</f>
      </c>
      <c r="IB571">
        <f>IF($JG571&gt;=31,INDEX($GV:$GV,$JF571+31),"")</f>
      </c>
      <c r="IC571">
        <f>IF($JG571&gt;=32,INDEX($GV:$GV,$JF571+32),"")</f>
      </c>
      <c r="ID571">
        <f>IF($JG571&gt;=33,INDEX($GV:$GV,$JF571+33),"")</f>
      </c>
      <c r="IE571">
        <f>IF($JG571&gt;=34,INDEX($GV:$GV,$JF571+34),"")</f>
      </c>
      <c r="IF571">
        <f>IF($JG571&gt;=35,INDEX($GV:$GV,$JF571+35),"")</f>
      </c>
      <c r="IG571">
        <f>IF($JG571&gt;=36,INDEX($GV:$GV,$JF571+36),"")</f>
      </c>
      <c r="IH571">
        <f>IF($JG571&gt;=37,INDEX($GV:$GV,$JF571+37),"")</f>
      </c>
      <c r="II571">
        <f>IF($JG571&gt;=38,INDEX($GV:$GV,$JF571+38),"")</f>
      </c>
      <c r="IJ571">
        <f>IF($JG571&gt;=39,INDEX($GV:$GV,$JF571+39),"")</f>
      </c>
      <c r="IK571">
        <f>IF($JG571&gt;=40,INDEX($GV:$GV,$JF571+40),"")</f>
      </c>
      <c r="IL571">
        <f>IF($JG571&gt;=41,INDEX($GV:$GV,$JF571+41),"")</f>
      </c>
      <c r="IM571">
        <f>IF($JG571&gt;=42,INDEX($GV:$GV,$JF571+42),"")</f>
      </c>
      <c r="IN571">
        <f>IF($JG571&gt;=43,INDEX($GV:$GV,$JF571+43),"")</f>
      </c>
      <c r="IO571">
        <f>IF($JG571&gt;=44,INDEX($GV:$GV,$JF571+44),"")</f>
      </c>
      <c r="IP571">
        <f>IF($JG571&gt;=45,INDEX($GV:$GV,$JF571+45),"")</f>
      </c>
      <c r="IQ571">
        <f>IF($JG571&gt;=46,INDEX($GV:$GV,$JF571+46),"")</f>
      </c>
      <c r="IR571">
        <f>IF($JG571&gt;=47,INDEX($GV:$GV,$JF571+47),"")</f>
      </c>
      <c r="IS571">
        <f>IF($JG571&gt;=48,INDEX($GV:$GV,$JF571+48),"")</f>
      </c>
      <c r="IT571">
        <f>IF($JG571&gt;=49,INDEX($GV:$GV,$JF571+49),"")</f>
      </c>
      <c r="IU571">
        <f>IF($JG571&gt;=50,INDEX($GV:$GV,$JF571+50),"")</f>
      </c>
      <c r="IV571">
        <f>IF($JG571&gt;=51,INDEX($GV:$GV,$JF571+51),"")</f>
      </c>
      <c r="IW571">
        <f>IF($JG571&gt;=52,INDEX($GV:$GV,$JF571+52),"")</f>
      </c>
      <c r="IX571">
        <f>IF($JG571&gt;=53,INDEX($GV:$GV,$JF571+53),"")</f>
      </c>
      <c r="IY571">
        <f>IF($JG571&gt;=54,INDEX($GV:$GV,$JF571+54),"")</f>
      </c>
      <c r="IZ571">
        <f>IF($JG571&gt;=55,INDEX($GV:$GV,$JF571+55),"")</f>
      </c>
      <c r="JA571">
        <f>IF($JG571&gt;=56,INDEX($GV:$GV,$JF571+56),"")</f>
      </c>
      <c r="JB571">
        <f>IF($JG571&gt;=57,INDEX($GV:$GV,$JF571+57),"")</f>
      </c>
      <c r="JC571">
        <f>IF($JG571&gt;=58,INDEX($GV:$GV,$JF571+58),"")</f>
      </c>
      <c r="JD571">
        <f>IF($JG571&gt;=59,INDEX($GV:$GV,$JF571+59),"")</f>
      </c>
      <c r="JE571">
        <f>IF($JG571&gt;=60,INDEX($GV:$GV,$JF571+60),"")</f>
      </c>
      <c r="JF571">
        <f>IFERROR(MATCH($GU571,$GV$2:$GV$322,0)+1,0)</f>
      </c>
      <c r="JG571">
        <f>IFERROR(INDEX($GW$2:$GW$322,MATCH($GU571,$GV$2:$GV$322,0)),0)</f>
      </c>
      <c r="JH571" t="s">
        <v>44</v>
      </c>
      <c r="JI571" t="s">
        <v>44</v>
      </c>
    </row>
    <row r="572" spans="1:269" x14ac:dyDescent="0.25">
      <c r="R572">
        <f>IF(OR($U572="",$Q572=""),"",IFERROR($U572/$Q572,0))</f>
      </c>
      <c r="S572">
        <f>IF($U572="","",
SUM($T572,$V572,$AA572,$W572,$Y572)*
(1-IF($AB572="",0,VALUE($AB572)/100)))</f>
      </c>
      <c r="T572">
        <f>IF($U572="","",$U572)</f>
      </c>
      <c r="V572">
        <f>IF($U572="","",
IF($O572="","",
IF(ISNUMBER(SEARCH("exempt",LOWER($O572))),0,
$U572*(VALUE(SUBSTITUTE($O572,"%",""))/100))))</f>
      </c>
      <c r="AC572">
        <f>IFERROR(IF(FIND(" - ",$K572)&gt;0,MID($K572,FIND(" - ",$K572)+3,LEN($K572)),""),"")</f>
      </c>
      <c r="AL572" t="s">
        <v>1484</v>
      </c>
      <c r="AT572">
        <f>IFERROR(LEFT($K572,FIND(" - ",$K572)-1),$K572)</f>
      </c>
      <c r="AW572">
        <f>IF($CL572&gt;=1,INDEX($AU:$AU,$CK572+1),"")</f>
      </c>
      <c r="AX572">
        <f>IF($CL572&gt;=2,INDEX($AU:$AU,$CK572+2),"")</f>
      </c>
      <c r="AY572">
        <f>IF($CL572&gt;=3,INDEX($AU:$AU,$CK572+3),"")</f>
      </c>
      <c r="AZ572">
        <f>IF($CL572&gt;=4,INDEX($AU:$AU,$CK572+4),"")</f>
      </c>
      <c r="BA572">
        <f>IF($CL572&gt;=5,INDEX($AU:$AU,$CK572+5),"")</f>
      </c>
      <c r="BB572">
        <f>IF($CL572&gt;=6,INDEX($AU:$AU,$CK572+6),"")</f>
      </c>
      <c r="BC572">
        <f>IF($CL572&gt;=7,INDEX($AU:$AU,$CK572+7),"")</f>
      </c>
      <c r="BD572">
        <f>IF($CL572&gt;=8,INDEX($AU:$AU,$CK572+8),"")</f>
      </c>
      <c r="BE572">
        <f>IF($CL572&gt;=9,INDEX($AU:$AU,$CK572+9),"")</f>
      </c>
      <c r="BF572">
        <f>IF($CL572&gt;=10,INDEX($AU:$AU,$CK572+10),"")</f>
      </c>
      <c r="BG572">
        <f>IF($CL572&gt;=11,INDEX($AU:$AU,$CK572+11),"")</f>
      </c>
      <c r="BH572">
        <f>IF($CL572&gt;=12,INDEX($AU:$AU,$CK572+12),"")</f>
      </c>
      <c r="BI572">
        <f>IF($CL572&gt;=13,INDEX($AU:$AU,$CK572+13),"")</f>
      </c>
      <c r="BJ572">
        <f>IF($CL572&gt;=14,INDEX($AU:$AU,$CK572+14),"")</f>
      </c>
      <c r="BK572">
        <f>IF($CL572&gt;=15,INDEX($AU:$AU,$CK572+15),"")</f>
      </c>
      <c r="BL572">
        <f>IF($CL572&gt;=16,INDEX($AU:$AU,$CK572+16),"")</f>
      </c>
      <c r="BM572">
        <f>IF($CL572&gt;=17,INDEX($AU:$AU,$CK572+17),"")</f>
      </c>
      <c r="BN572">
        <f>IF($CL572&gt;=18,INDEX($AU:$AU,$CK572+18),"")</f>
      </c>
      <c r="BO572">
        <f>IF($CL572&gt;=19,INDEX($AU:$AU,$CK572+19),"")</f>
      </c>
      <c r="BP572">
        <f>IF($CL572&gt;=20,INDEX($AU:$AU,$CK572+20),"")</f>
      </c>
      <c r="BQ572">
        <f>IF($CL572&gt;=21,INDEX($AU:$AU,$CK572+21),"")</f>
      </c>
      <c r="BR572">
        <f>IF($CL572&gt;=22,INDEX($AU:$AU,$CK572+22),"")</f>
      </c>
      <c r="BS572">
        <f>IF($CL572&gt;=23,INDEX($AU:$AU,$CK572+23),"")</f>
      </c>
      <c r="BT572">
        <f>IF($CL572&gt;=24,INDEX($AU:$AU,$CK572+24),"")</f>
      </c>
      <c r="BU572">
        <f>IF($CL572&gt;=25,INDEX($AU:$AU,$CK572+25),"")</f>
      </c>
      <c r="BV572">
        <f>IF($CL572&gt;=26,INDEX($AU:$AU,$CK572+26),"")</f>
      </c>
      <c r="BW572">
        <f>IF($CL572&gt;=27,INDEX($AU:$AU,$CK572+27),"")</f>
      </c>
      <c r="BX572">
        <f>IF($CL572&gt;=28,INDEX($AU:$AU,$CK572+28),"")</f>
      </c>
      <c r="BY572">
        <f>IF($CL572&gt;=29,INDEX($AU:$AU,$CK572+29),"")</f>
      </c>
      <c r="BZ572">
        <f>IF($CL572&gt;=30,INDEX($AU:$AU,$CK572+30),"")</f>
      </c>
      <c r="CA572">
        <f>IF($CL572&gt;=31,INDEX($AU:$AU,$CK572+31),"")</f>
      </c>
      <c r="CB572">
        <f>IF($CL572&gt;=32,INDEX($AU:$AU,$CK572+32),"")</f>
      </c>
      <c r="CC572">
        <f>IF($CL572&gt;=33,INDEX($AU:$AU,$CK572+33),"")</f>
      </c>
      <c r="CD572">
        <f>IF($CL572&gt;=34,INDEX($AU:$AU,$CK572+34),"")</f>
      </c>
      <c r="CE572">
        <f>IF($CL572&gt;=35,INDEX($AU:$AU,$CK572+35),"")</f>
      </c>
      <c r="CF572">
        <f>IF($CL572&gt;=36,INDEX($AU:$AU,$CK572+36),"")</f>
      </c>
      <c r="CG572">
        <f>IF($CL572&gt;=37,INDEX($AU:$AU,$CK572+37),"")</f>
      </c>
      <c r="CH572">
        <f>IF($CL572&gt;=38,INDEX($AU:$AU,$CK572+38),"")</f>
      </c>
      <c r="CI572">
        <f>IF($CL572&gt;=39,INDEX($AU:$AU,$CK572+39),"")</f>
      </c>
      <c r="CJ572">
        <f>IF($CL572&gt;=40,INDEX($AU:$AU,$CK572+40),"")</f>
      </c>
      <c r="CK572">
        <f>IFERROR(MATCH($AT572,$AU$2:$AU$133,0)+1,0)</f>
      </c>
      <c r="CL572">
        <f>IFERROR(INDEX($AV$2:$AV$133,MATCH($AT572,$AU$2:$AU$133,0)),0)</f>
      </c>
      <c r="CM572">
        <f>IFERROR(LEFT($L572,FIND(" - ",$L572)-1),$L572)</f>
      </c>
      <c r="CN572" t="s">
        <v>221</v>
      </c>
      <c r="CP572">
        <f>IF($DK572&gt;=1,INDEX($CN:$CN,$DJ572+1),"")</f>
      </c>
      <c r="CQ572">
        <f>IF($DK572&gt;=2,INDEX($CN:$CN,$DJ572+2),"")</f>
      </c>
      <c r="CR572">
        <f>IF($DK572&gt;=3,INDEX($CN:$CN,$DJ572+3),"")</f>
      </c>
      <c r="CS572">
        <f>IF($DK572&gt;=4,INDEX($CN:$CN,$DJ572+4),"")</f>
      </c>
      <c r="CT572">
        <f>IF($DK572&gt;=5,INDEX($CN:$CN,$DJ572+5),"")</f>
      </c>
      <c r="CU572">
        <f>IF($DK572&gt;=6,INDEX($CN:$CN,$DJ572+6),"")</f>
      </c>
      <c r="CV572">
        <f>IF($DK572&gt;=7,INDEX($CN:$CN,$DJ572+7),"")</f>
      </c>
      <c r="CW572">
        <f>IF($DK572&gt;=8,INDEX($CN:$CN,$DJ572+8),"")</f>
      </c>
      <c r="CX572">
        <f>IF($DK572&gt;=9,INDEX($CN:$CN,$DJ572+9),"")</f>
      </c>
      <c r="CY572">
        <f>IF($DK572&gt;=10,INDEX($CN:$CN,$DJ572+10),"")</f>
      </c>
      <c r="CZ572">
        <f>IF($DK572&gt;=11,INDEX($CN:$CN,$DJ572+11),"")</f>
      </c>
      <c r="DA572">
        <f>IF($DK572&gt;=12,INDEX($CN:$CN,$DJ572+12),"")</f>
      </c>
      <c r="DB572">
        <f>IF($DK572&gt;=13,INDEX($CN:$CN,$DJ572+13),"")</f>
      </c>
      <c r="DC572">
        <f>IF($DK572&gt;=14,INDEX($CN:$CN,$DJ572+14),"")</f>
      </c>
      <c r="DD572">
        <f>IF($DK572&gt;=15,INDEX($CN:$CN,$DJ572+15),"")</f>
      </c>
      <c r="DE572">
        <f>IF($DK572&gt;=16,INDEX($CN:$CN,$DJ572+16),"")</f>
      </c>
      <c r="DF572">
        <f>IF($DK572&gt;=17,INDEX($CN:$CN,$DJ572+17),"")</f>
      </c>
      <c r="DG572">
        <f>IF($DK572&gt;=18,INDEX($CN:$CN,$DJ572+18),"")</f>
      </c>
      <c r="DH572">
        <f>IF($DK572&gt;=19,INDEX($CN:$CN,$DJ572+19),"")</f>
      </c>
      <c r="DI572">
        <f>IF($DK572&gt;=20,INDEX($CN:$CN,$DJ572+20),"")</f>
      </c>
      <c r="DJ572">
        <f>IFERROR(MATCH($CM572,$CN$2:$CN$1089,0)+1,0)</f>
      </c>
      <c r="DK572">
        <f>IFERROR(INDEX($CO$2:$CO$1089,MATCH($CM572,$CN$2:$CN$1089,0)),0)</f>
      </c>
      <c r="DL572">
        <f>IFERROR(INDEX($AS:$AS,MATCH($O572,$AR:$AR,0))&amp;"","")</f>
      </c>
      <c r="DP572">
        <f>IF($GS572&gt;=1,INDEX($DM:$DM,$GR572+1),"")</f>
      </c>
      <c r="DQ572">
        <f>IF($GS572&gt;=2,INDEX($DM:$DM,$GR572+2),"")</f>
      </c>
      <c r="DR572">
        <f>IF($GS572&gt;=3,INDEX($DM:$DM,$GR572+3),"")</f>
      </c>
      <c r="DS572">
        <f>IF($GS572&gt;=4,INDEX($DM:$DM,$GR572+4),"")</f>
      </c>
      <c r="DT572">
        <f>IF($GS572&gt;=5,INDEX($DM:$DM,$GR572+5),"")</f>
      </c>
      <c r="DU572">
        <f>IF($GS572&gt;=6,INDEX($DM:$DM,$GR572+6),"")</f>
      </c>
      <c r="DV572">
        <f>IF($GS572&gt;=7,INDEX($DM:$DM,$GR572+7),"")</f>
      </c>
      <c r="DW572">
        <f>IF($GS572&gt;=8,INDEX($DM:$DM,$GR572+8),"")</f>
      </c>
      <c r="DX572">
        <f>IF($GS572&gt;=9,INDEX($DM:$DM,$GR572+9),"")</f>
      </c>
      <c r="DY572">
        <f>IF($GS572&gt;=10,INDEX($DM:$DM,$GR572+10),"")</f>
      </c>
      <c r="DZ572">
        <f>IF($GS572&gt;=11,INDEX($DM:$DM,$GR572+11),"")</f>
      </c>
      <c r="EA572">
        <f>IF($GS572&gt;=12,INDEX($DM:$DM,$GR572+12),"")</f>
      </c>
      <c r="EB572">
        <f>IF($GS572&gt;=13,INDEX($DM:$DM,$GR572+13),"")</f>
      </c>
      <c r="EC572">
        <f>IF($GS572&gt;=14,INDEX($DM:$DM,$GR572+14),"")</f>
      </c>
      <c r="ED572">
        <f>IF($GS572&gt;=15,INDEX($DM:$DM,$GR572+15),"")</f>
      </c>
      <c r="EE572">
        <f>IF($GS572&gt;=16,INDEX($DM:$DM,$GR572+16),"")</f>
      </c>
      <c r="EF572">
        <f>IF($GS572&gt;=17,INDEX($DM:$DM,$GR572+17),"")</f>
      </c>
      <c r="EG572">
        <f>IF($GS572&gt;=18,INDEX($DM:$DM,$GR572+18),"")</f>
      </c>
      <c r="EH572">
        <f>IF($GS572&gt;=19,INDEX($DM:$DM,$GR572+19),"")</f>
      </c>
      <c r="EI572">
        <f>IF($GS572&gt;=20,INDEX($DM:$DM,$GR572+20),"")</f>
      </c>
      <c r="EJ572">
        <f>IF($GS572&gt;=21,INDEX($DM:$DM,$GR572+21),"")</f>
      </c>
      <c r="EK572">
        <f>IF($GS572&gt;=22,INDEX($DM:$DM,$GR572+22),"")</f>
      </c>
      <c r="EL572">
        <f>IF($GS572&gt;=23,INDEX($DM:$DM,$GR572+23),"")</f>
      </c>
      <c r="EM572">
        <f>IF($GS572&gt;=24,INDEX($DM:$DM,$GR572+24),"")</f>
      </c>
      <c r="EN572">
        <f>IF($GS572&gt;=25,INDEX($DM:$DM,$GR572+25),"")</f>
      </c>
      <c r="EO572">
        <f>IF($GS572&gt;=26,INDEX($DM:$DM,$GR572+26),"")</f>
      </c>
      <c r="EP572">
        <f>IF($GS572&gt;=27,INDEX($DM:$DM,$GR572+27),"")</f>
      </c>
      <c r="EQ572">
        <f>IF($GS572&gt;=28,INDEX($DM:$DM,$GR572+28),"")</f>
      </c>
      <c r="ER572">
        <f>IF($GS572&gt;=29,INDEX($DM:$DM,$GR572+29),"")</f>
      </c>
      <c r="ES572">
        <f>IF($GS572&gt;=30,INDEX($DM:$DM,$GR572+30),"")</f>
      </c>
      <c r="ET572">
        <f>IF($GS572&gt;=31,INDEX($DM:$DM,$GR572+31),"")</f>
      </c>
      <c r="EU572">
        <f>IF($GS572&gt;=32,INDEX($DM:$DM,$GR572+32),"")</f>
      </c>
      <c r="EV572">
        <f>IF($GS572&gt;=33,INDEX($DM:$DM,$GR572+33),"")</f>
      </c>
      <c r="EW572">
        <f>IF($GS572&gt;=34,INDEX($DM:$DM,$GR572+34),"")</f>
      </c>
      <c r="EX572">
        <f>IF($GS572&gt;=35,INDEX($DM:$DM,$GR572+35),"")</f>
      </c>
      <c r="EY572">
        <f>IF($GS572&gt;=36,INDEX($DM:$DM,$GR572+36),"")</f>
      </c>
      <c r="EZ572">
        <f>IF($GS572&gt;=37,INDEX($DM:$DM,$GR572+37),"")</f>
      </c>
      <c r="FA572">
        <f>IF($GS572&gt;=38,INDEX($DM:$DM,$GR572+38),"")</f>
      </c>
      <c r="FB572">
        <f>IF($GS572&gt;=39,INDEX($DM:$DM,$GR572+39),"")</f>
      </c>
      <c r="FC572">
        <f>IF($GS572&gt;=40,INDEX($DM:$DM,$GR572+40),"")</f>
      </c>
      <c r="FD572">
        <f>IF($GS572&gt;=1,INDEX($DN:$DN,$GR572+1),"")</f>
      </c>
      <c r="FE572">
        <f>IF($GS572&gt;=2,INDEX($DN:$DN,$GR572+2),"")</f>
      </c>
      <c r="FF572">
        <f>IF($GS572&gt;=3,INDEX($DN:$DN,$GR572+3),"")</f>
      </c>
      <c r="FG572">
        <f>IF($GS572&gt;=4,INDEX($DN:$DN,$GR572+4),"")</f>
      </c>
      <c r="FH572">
        <f>IF($GS572&gt;=5,INDEX($DN:$DN,$GR572+5),"")</f>
      </c>
      <c r="FI572">
        <f>IF($GS572&gt;=6,INDEX($DN:$DN,$GR572+6),"")</f>
      </c>
      <c r="FJ572">
        <f>IF($GS572&gt;=7,INDEX($DN:$DN,$GR572+7),"")</f>
      </c>
      <c r="FK572">
        <f>IF($GS572&gt;=8,INDEX($DN:$DN,$GR572+8),"")</f>
      </c>
      <c r="FL572">
        <f>IF($GS572&gt;=9,INDEX($DN:$DN,$GR572+9),"")</f>
      </c>
      <c r="FM572">
        <f>IF($GS572&gt;=10,INDEX($DN:$DN,$GR572+10),"")</f>
      </c>
      <c r="FN572">
        <f>IF($GS572&gt;=11,INDEX($DN:$DN,$GR572+11),"")</f>
      </c>
      <c r="FO572">
        <f>IF($GS572&gt;=12,INDEX($DN:$DN,$GR572+12),"")</f>
      </c>
      <c r="FP572">
        <f>IF($GS572&gt;=13,INDEX($DN:$DN,$GR572+13),"")</f>
      </c>
      <c r="FQ572">
        <f>IF($GS572&gt;=14,INDEX($DN:$DN,$GR572+14),"")</f>
      </c>
      <c r="FR572">
        <f>IF($GS572&gt;=15,INDEX($DN:$DN,$GR572+15),"")</f>
      </c>
      <c r="FS572">
        <f>IF($GS572&gt;=16,INDEX($DN:$DN,$GR572+16),"")</f>
      </c>
      <c r="FT572">
        <f>IF($GS572&gt;=17,INDEX($DN:$DN,$GR572+17),"")</f>
      </c>
      <c r="FU572">
        <f>IF($GS572&gt;=18,INDEX($DN:$DN,$GR572+18),"")</f>
      </c>
      <c r="FV572">
        <f>IF($GS572&gt;=19,INDEX($DN:$DN,$GR572+19),"")</f>
      </c>
      <c r="FW572">
        <f>IF($GS572&gt;=20,INDEX($DN:$DN,$GR572+20),"")</f>
      </c>
      <c r="FX572">
        <f>IF($GS572&gt;=21,INDEX($DN:$DN,$GR572+21),"")</f>
      </c>
      <c r="FY572">
        <f>IF($GS572&gt;=22,INDEX($DN:$DN,$GR572+22),"")</f>
      </c>
      <c r="FZ572">
        <f>IF($GS572&gt;=23,INDEX($DN:$DN,$GR572+23),"")</f>
      </c>
      <c r="GA572">
        <f>IF($GS572&gt;=24,INDEX($DN:$DN,$GR572+24),"")</f>
      </c>
      <c r="GB572">
        <f>IF($GS572&gt;=25,INDEX($DN:$DN,$GR572+25),"")</f>
      </c>
      <c r="GC572">
        <f>IF($GS572&gt;=26,INDEX($DN:$DN,$GR572+26),"")</f>
      </c>
      <c r="GD572">
        <f>IF($GS572&gt;=27,INDEX($DN:$DN,$GR572+27),"")</f>
      </c>
      <c r="GE572">
        <f>IF($GS572&gt;=28,INDEX($DN:$DN,$GR572+28),"")</f>
      </c>
      <c r="GF572">
        <f>IF($GS572&gt;=29,INDEX($DN:$DN,$GR572+29),"")</f>
      </c>
      <c r="GG572">
        <f>IF($GS572&gt;=30,INDEX($DN:$DN,$GR572+30),"")</f>
      </c>
      <c r="GH572">
        <f>IF($GS572&gt;=31,INDEX($DN:$DN,$GR572+31),"")</f>
      </c>
      <c r="GI572">
        <f>IF($GS572&gt;=32,INDEX($DN:$DN,$GR572+32),"")</f>
      </c>
      <c r="GJ572">
        <f>IF($GS572&gt;=33,INDEX($DN:$DN,$GR572+33),"")</f>
      </c>
      <c r="GK572">
        <f>IF($GS572&gt;=34,INDEX($DN:$DN,$GR572+34),"")</f>
      </c>
      <c r="GL572">
        <f>IF($GS572&gt;=35,INDEX($DN:$DN,$GR572+35),"")</f>
      </c>
      <c r="GM572">
        <f>IF($GS572&gt;=36,INDEX($DN:$DN,$GR572+36),"")</f>
      </c>
      <c r="GN572">
        <f>IF($GS572&gt;=37,INDEX($DN:$DN,$GR572+37),"")</f>
      </c>
      <c r="GO572">
        <f>IF($GS572&gt;=38,INDEX($DN:$DN,$GR572+38),"")</f>
      </c>
      <c r="GP572">
        <f>IF($GS572&gt;=39,INDEX($DN:$DN,$GR572+39),"")</f>
      </c>
      <c r="GQ572">
        <f>IF($GS572&gt;=40,INDEX($DN:$DN,$GR572+40),"")</f>
      </c>
      <c r="GR572">
        <f>IFERROR(MATCH($DL572,$DM$2:$DM$148,0)+1,0)</f>
      </c>
      <c r="GS572">
        <f>IFERROR(INDEX($DO$2:$DO$148,MATCH($DL572,$DM$2:$DM$148,0)),0)</f>
      </c>
      <c r="GT572">
        <f>IFERROR(MATCH($Z572,$DP$572:$FC$572,0),0)</f>
      </c>
      <c r="GU572">
        <f>IF($GT572&gt;0,INDEX($FD$572:$GQ$572,$GT572),"")</f>
      </c>
      <c r="GX572">
        <f>IF($JG572&gt;=1,INDEX($GV:$GV,$JF572+1),"")</f>
      </c>
      <c r="GY572">
        <f>IF($JG572&gt;=2,INDEX($GV:$GV,$JF572+2),"")</f>
      </c>
      <c r="GZ572">
        <f>IF($JG572&gt;=3,INDEX($GV:$GV,$JF572+3),"")</f>
      </c>
      <c r="HA572">
        <f>IF($JG572&gt;=4,INDEX($GV:$GV,$JF572+4),"")</f>
      </c>
      <c r="HB572">
        <f>IF($JG572&gt;=5,INDEX($GV:$GV,$JF572+5),"")</f>
      </c>
      <c r="HC572">
        <f>IF($JG572&gt;=6,INDEX($GV:$GV,$JF572+6),"")</f>
      </c>
      <c r="HD572">
        <f>IF($JG572&gt;=7,INDEX($GV:$GV,$JF572+7),"")</f>
      </c>
      <c r="HE572">
        <f>IF($JG572&gt;=8,INDEX($GV:$GV,$JF572+8),"")</f>
      </c>
      <c r="HF572">
        <f>IF($JG572&gt;=9,INDEX($GV:$GV,$JF572+9),"")</f>
      </c>
      <c r="HG572">
        <f>IF($JG572&gt;=10,INDEX($GV:$GV,$JF572+10),"")</f>
      </c>
      <c r="HH572">
        <f>IF($JG572&gt;=11,INDEX($GV:$GV,$JF572+11),"")</f>
      </c>
      <c r="HI572">
        <f>IF($JG572&gt;=12,INDEX($GV:$GV,$JF572+12),"")</f>
      </c>
      <c r="HJ572">
        <f>IF($JG572&gt;=13,INDEX($GV:$GV,$JF572+13),"")</f>
      </c>
      <c r="HK572">
        <f>IF($JG572&gt;=14,INDEX($GV:$GV,$JF572+14),"")</f>
      </c>
      <c r="HL572">
        <f>IF($JG572&gt;=15,INDEX($GV:$GV,$JF572+15),"")</f>
      </c>
      <c r="HM572">
        <f>IF($JG572&gt;=16,INDEX($GV:$GV,$JF572+16),"")</f>
      </c>
      <c r="HN572">
        <f>IF($JG572&gt;=17,INDEX($GV:$GV,$JF572+17),"")</f>
      </c>
      <c r="HO572">
        <f>IF($JG572&gt;=18,INDEX($GV:$GV,$JF572+18),"")</f>
      </c>
      <c r="HP572">
        <f>IF($JG572&gt;=19,INDEX($GV:$GV,$JF572+19),"")</f>
      </c>
      <c r="HQ572">
        <f>IF($JG572&gt;=20,INDEX($GV:$GV,$JF572+20),"")</f>
      </c>
      <c r="HR572">
        <f>IF($JG572&gt;=21,INDEX($GV:$GV,$JF572+21),"")</f>
      </c>
      <c r="HS572">
        <f>IF($JG572&gt;=22,INDEX($GV:$GV,$JF572+22),"")</f>
      </c>
      <c r="HT572">
        <f>IF($JG572&gt;=23,INDEX($GV:$GV,$JF572+23),"")</f>
      </c>
      <c r="HU572">
        <f>IF($JG572&gt;=24,INDEX($GV:$GV,$JF572+24),"")</f>
      </c>
      <c r="HV572">
        <f>IF($JG572&gt;=25,INDEX($GV:$GV,$JF572+25),"")</f>
      </c>
      <c r="HW572">
        <f>IF($JG572&gt;=26,INDEX($GV:$GV,$JF572+26),"")</f>
      </c>
      <c r="HX572">
        <f>IF($JG572&gt;=27,INDEX($GV:$GV,$JF572+27),"")</f>
      </c>
      <c r="HY572">
        <f>IF($JG572&gt;=28,INDEX($GV:$GV,$JF572+28),"")</f>
      </c>
      <c r="HZ572">
        <f>IF($JG572&gt;=29,INDEX($GV:$GV,$JF572+29),"")</f>
      </c>
      <c r="IA572">
        <f>IF($JG572&gt;=30,INDEX($GV:$GV,$JF572+30),"")</f>
      </c>
      <c r="IB572">
        <f>IF($JG572&gt;=31,INDEX($GV:$GV,$JF572+31),"")</f>
      </c>
      <c r="IC572">
        <f>IF($JG572&gt;=32,INDEX($GV:$GV,$JF572+32),"")</f>
      </c>
      <c r="ID572">
        <f>IF($JG572&gt;=33,INDEX($GV:$GV,$JF572+33),"")</f>
      </c>
      <c r="IE572">
        <f>IF($JG572&gt;=34,INDEX($GV:$GV,$JF572+34),"")</f>
      </c>
      <c r="IF572">
        <f>IF($JG572&gt;=35,INDEX($GV:$GV,$JF572+35),"")</f>
      </c>
      <c r="IG572">
        <f>IF($JG572&gt;=36,INDEX($GV:$GV,$JF572+36),"")</f>
      </c>
      <c r="IH572">
        <f>IF($JG572&gt;=37,INDEX($GV:$GV,$JF572+37),"")</f>
      </c>
      <c r="II572">
        <f>IF($JG572&gt;=38,INDEX($GV:$GV,$JF572+38),"")</f>
      </c>
      <c r="IJ572">
        <f>IF($JG572&gt;=39,INDEX($GV:$GV,$JF572+39),"")</f>
      </c>
      <c r="IK572">
        <f>IF($JG572&gt;=40,INDEX($GV:$GV,$JF572+40),"")</f>
      </c>
      <c r="IL572">
        <f>IF($JG572&gt;=41,INDEX($GV:$GV,$JF572+41),"")</f>
      </c>
      <c r="IM572">
        <f>IF($JG572&gt;=42,INDEX($GV:$GV,$JF572+42),"")</f>
      </c>
      <c r="IN572">
        <f>IF($JG572&gt;=43,INDEX($GV:$GV,$JF572+43),"")</f>
      </c>
      <c r="IO572">
        <f>IF($JG572&gt;=44,INDEX($GV:$GV,$JF572+44),"")</f>
      </c>
      <c r="IP572">
        <f>IF($JG572&gt;=45,INDEX($GV:$GV,$JF572+45),"")</f>
      </c>
      <c r="IQ572">
        <f>IF($JG572&gt;=46,INDEX($GV:$GV,$JF572+46),"")</f>
      </c>
      <c r="IR572">
        <f>IF($JG572&gt;=47,INDEX($GV:$GV,$JF572+47),"")</f>
      </c>
      <c r="IS572">
        <f>IF($JG572&gt;=48,INDEX($GV:$GV,$JF572+48),"")</f>
      </c>
      <c r="IT572">
        <f>IF($JG572&gt;=49,INDEX($GV:$GV,$JF572+49),"")</f>
      </c>
      <c r="IU572">
        <f>IF($JG572&gt;=50,INDEX($GV:$GV,$JF572+50),"")</f>
      </c>
      <c r="IV572">
        <f>IF($JG572&gt;=51,INDEX($GV:$GV,$JF572+51),"")</f>
      </c>
      <c r="IW572">
        <f>IF($JG572&gt;=52,INDEX($GV:$GV,$JF572+52),"")</f>
      </c>
      <c r="IX572">
        <f>IF($JG572&gt;=53,INDEX($GV:$GV,$JF572+53),"")</f>
      </c>
      <c r="IY572">
        <f>IF($JG572&gt;=54,INDEX($GV:$GV,$JF572+54),"")</f>
      </c>
      <c r="IZ572">
        <f>IF($JG572&gt;=55,INDEX($GV:$GV,$JF572+55),"")</f>
      </c>
      <c r="JA572">
        <f>IF($JG572&gt;=56,INDEX($GV:$GV,$JF572+56),"")</f>
      </c>
      <c r="JB572">
        <f>IF($JG572&gt;=57,INDEX($GV:$GV,$JF572+57),"")</f>
      </c>
      <c r="JC572">
        <f>IF($JG572&gt;=58,INDEX($GV:$GV,$JF572+58),"")</f>
      </c>
      <c r="JD572">
        <f>IF($JG572&gt;=59,INDEX($GV:$GV,$JF572+59),"")</f>
      </c>
      <c r="JE572">
        <f>IF($JG572&gt;=60,INDEX($GV:$GV,$JF572+60),"")</f>
      </c>
      <c r="JF572">
        <f>IFERROR(MATCH($GU572,$GV$2:$GV$322,0)+1,0)</f>
      </c>
      <c r="JG572">
        <f>IFERROR(INDEX($GW$2:$GW$322,MATCH($GU572,$GV$2:$GV$322,0)),0)</f>
      </c>
      <c r="JH572" t="s">
        <v>44</v>
      </c>
      <c r="JI572" t="s">
        <v>44</v>
      </c>
    </row>
    <row r="573" spans="1:269" x14ac:dyDescent="0.25">
      <c r="R573">
        <f>IF(OR($U573="",$Q573=""),"",IFERROR($U573/$Q573,0))</f>
      </c>
      <c r="S573">
        <f>IF($U573="","",
SUM($T573,$V573,$AA573,$W573,$Y573)*
(1-IF($AB573="",0,VALUE($AB573)/100)))</f>
      </c>
      <c r="T573">
        <f>IF($U573="","",$U573)</f>
      </c>
      <c r="V573">
        <f>IF($U573="","",
IF($O573="","",
IF(ISNUMBER(SEARCH("exempt",LOWER($O573))),0,
$U573*(VALUE(SUBSTITUTE($O573,"%",""))/100))))</f>
      </c>
      <c r="AC573">
        <f>IFERROR(IF(FIND(" - ",$K573)&gt;0,MID($K573,FIND(" - ",$K573)+3,LEN($K573)),""),"")</f>
      </c>
      <c r="AL573" t="s">
        <v>1485</v>
      </c>
      <c r="AT573">
        <f>IFERROR(LEFT($K573,FIND(" - ",$K573)-1),$K573)</f>
      </c>
      <c r="AW573">
        <f>IF($CL573&gt;=1,INDEX($AU:$AU,$CK573+1),"")</f>
      </c>
      <c r="AX573">
        <f>IF($CL573&gt;=2,INDEX($AU:$AU,$CK573+2),"")</f>
      </c>
      <c r="AY573">
        <f>IF($CL573&gt;=3,INDEX($AU:$AU,$CK573+3),"")</f>
      </c>
      <c r="AZ573">
        <f>IF($CL573&gt;=4,INDEX($AU:$AU,$CK573+4),"")</f>
      </c>
      <c r="BA573">
        <f>IF($CL573&gt;=5,INDEX($AU:$AU,$CK573+5),"")</f>
      </c>
      <c r="BB573">
        <f>IF($CL573&gt;=6,INDEX($AU:$AU,$CK573+6),"")</f>
      </c>
      <c r="BC573">
        <f>IF($CL573&gt;=7,INDEX($AU:$AU,$CK573+7),"")</f>
      </c>
      <c r="BD573">
        <f>IF($CL573&gt;=8,INDEX($AU:$AU,$CK573+8),"")</f>
      </c>
      <c r="BE573">
        <f>IF($CL573&gt;=9,INDEX($AU:$AU,$CK573+9),"")</f>
      </c>
      <c r="BF573">
        <f>IF($CL573&gt;=10,INDEX($AU:$AU,$CK573+10),"")</f>
      </c>
      <c r="BG573">
        <f>IF($CL573&gt;=11,INDEX($AU:$AU,$CK573+11),"")</f>
      </c>
      <c r="BH573">
        <f>IF($CL573&gt;=12,INDEX($AU:$AU,$CK573+12),"")</f>
      </c>
      <c r="BI573">
        <f>IF($CL573&gt;=13,INDEX($AU:$AU,$CK573+13),"")</f>
      </c>
      <c r="BJ573">
        <f>IF($CL573&gt;=14,INDEX($AU:$AU,$CK573+14),"")</f>
      </c>
      <c r="BK573">
        <f>IF($CL573&gt;=15,INDEX($AU:$AU,$CK573+15),"")</f>
      </c>
      <c r="BL573">
        <f>IF($CL573&gt;=16,INDEX($AU:$AU,$CK573+16),"")</f>
      </c>
      <c r="BM573">
        <f>IF($CL573&gt;=17,INDEX($AU:$AU,$CK573+17),"")</f>
      </c>
      <c r="BN573">
        <f>IF($CL573&gt;=18,INDEX($AU:$AU,$CK573+18),"")</f>
      </c>
      <c r="BO573">
        <f>IF($CL573&gt;=19,INDEX($AU:$AU,$CK573+19),"")</f>
      </c>
      <c r="BP573">
        <f>IF($CL573&gt;=20,INDEX($AU:$AU,$CK573+20),"")</f>
      </c>
      <c r="BQ573">
        <f>IF($CL573&gt;=21,INDEX($AU:$AU,$CK573+21),"")</f>
      </c>
      <c r="BR573">
        <f>IF($CL573&gt;=22,INDEX($AU:$AU,$CK573+22),"")</f>
      </c>
      <c r="BS573">
        <f>IF($CL573&gt;=23,INDEX($AU:$AU,$CK573+23),"")</f>
      </c>
      <c r="BT573">
        <f>IF($CL573&gt;=24,INDEX($AU:$AU,$CK573+24),"")</f>
      </c>
      <c r="BU573">
        <f>IF($CL573&gt;=25,INDEX($AU:$AU,$CK573+25),"")</f>
      </c>
      <c r="BV573">
        <f>IF($CL573&gt;=26,INDEX($AU:$AU,$CK573+26),"")</f>
      </c>
      <c r="BW573">
        <f>IF($CL573&gt;=27,INDEX($AU:$AU,$CK573+27),"")</f>
      </c>
      <c r="BX573">
        <f>IF($CL573&gt;=28,INDEX($AU:$AU,$CK573+28),"")</f>
      </c>
      <c r="BY573">
        <f>IF($CL573&gt;=29,INDEX($AU:$AU,$CK573+29),"")</f>
      </c>
      <c r="BZ573">
        <f>IF($CL573&gt;=30,INDEX($AU:$AU,$CK573+30),"")</f>
      </c>
      <c r="CA573">
        <f>IF($CL573&gt;=31,INDEX($AU:$AU,$CK573+31),"")</f>
      </c>
      <c r="CB573">
        <f>IF($CL573&gt;=32,INDEX($AU:$AU,$CK573+32),"")</f>
      </c>
      <c r="CC573">
        <f>IF($CL573&gt;=33,INDEX($AU:$AU,$CK573+33),"")</f>
      </c>
      <c r="CD573">
        <f>IF($CL573&gt;=34,INDEX($AU:$AU,$CK573+34),"")</f>
      </c>
      <c r="CE573">
        <f>IF($CL573&gt;=35,INDEX($AU:$AU,$CK573+35),"")</f>
      </c>
      <c r="CF573">
        <f>IF($CL573&gt;=36,INDEX($AU:$AU,$CK573+36),"")</f>
      </c>
      <c r="CG573">
        <f>IF($CL573&gt;=37,INDEX($AU:$AU,$CK573+37),"")</f>
      </c>
      <c r="CH573">
        <f>IF($CL573&gt;=38,INDEX($AU:$AU,$CK573+38),"")</f>
      </c>
      <c r="CI573">
        <f>IF($CL573&gt;=39,INDEX($AU:$AU,$CK573+39),"")</f>
      </c>
      <c r="CJ573">
        <f>IF($CL573&gt;=40,INDEX($AU:$AU,$CK573+40),"")</f>
      </c>
      <c r="CK573">
        <f>IFERROR(MATCH($AT573,$AU$2:$AU$133,0)+1,0)</f>
      </c>
      <c r="CL573">
        <f>IFERROR(INDEX($AV$2:$AV$133,MATCH($AT573,$AU$2:$AU$133,0)),0)</f>
      </c>
      <c r="CM573">
        <f>IFERROR(LEFT($L573,FIND(" - ",$L573)-1),$L573)</f>
      </c>
      <c r="CN573" t="s">
        <v>1486</v>
      </c>
      <c r="CO573">
        <v>1</v>
      </c>
      <c r="CP573">
        <f>IF($DK573&gt;=1,INDEX($CN:$CN,$DJ573+1),"")</f>
      </c>
      <c r="CQ573">
        <f>IF($DK573&gt;=2,INDEX($CN:$CN,$DJ573+2),"")</f>
      </c>
      <c r="CR573">
        <f>IF($DK573&gt;=3,INDEX($CN:$CN,$DJ573+3),"")</f>
      </c>
      <c r="CS573">
        <f>IF($DK573&gt;=4,INDEX($CN:$CN,$DJ573+4),"")</f>
      </c>
      <c r="CT573">
        <f>IF($DK573&gt;=5,INDEX($CN:$CN,$DJ573+5),"")</f>
      </c>
      <c r="CU573">
        <f>IF($DK573&gt;=6,INDEX($CN:$CN,$DJ573+6),"")</f>
      </c>
      <c r="CV573">
        <f>IF($DK573&gt;=7,INDEX($CN:$CN,$DJ573+7),"")</f>
      </c>
      <c r="CW573">
        <f>IF($DK573&gt;=8,INDEX($CN:$CN,$DJ573+8),"")</f>
      </c>
      <c r="CX573">
        <f>IF($DK573&gt;=9,INDEX($CN:$CN,$DJ573+9),"")</f>
      </c>
      <c r="CY573">
        <f>IF($DK573&gt;=10,INDEX($CN:$CN,$DJ573+10),"")</f>
      </c>
      <c r="CZ573">
        <f>IF($DK573&gt;=11,INDEX($CN:$CN,$DJ573+11),"")</f>
      </c>
      <c r="DA573">
        <f>IF($DK573&gt;=12,INDEX($CN:$CN,$DJ573+12),"")</f>
      </c>
      <c r="DB573">
        <f>IF($DK573&gt;=13,INDEX($CN:$CN,$DJ573+13),"")</f>
      </c>
      <c r="DC573">
        <f>IF($DK573&gt;=14,INDEX($CN:$CN,$DJ573+14),"")</f>
      </c>
      <c r="DD573">
        <f>IF($DK573&gt;=15,INDEX($CN:$CN,$DJ573+15),"")</f>
      </c>
      <c r="DE573">
        <f>IF($DK573&gt;=16,INDEX($CN:$CN,$DJ573+16),"")</f>
      </c>
      <c r="DF573">
        <f>IF($DK573&gt;=17,INDEX($CN:$CN,$DJ573+17),"")</f>
      </c>
      <c r="DG573">
        <f>IF($DK573&gt;=18,INDEX($CN:$CN,$DJ573+18),"")</f>
      </c>
      <c r="DH573">
        <f>IF($DK573&gt;=19,INDEX($CN:$CN,$DJ573+19),"")</f>
      </c>
      <c r="DI573">
        <f>IF($DK573&gt;=20,INDEX($CN:$CN,$DJ573+20),"")</f>
      </c>
      <c r="DJ573">
        <f>IFERROR(MATCH($CM573,$CN$2:$CN$1089,0)+1,0)</f>
      </c>
      <c r="DK573">
        <f>IFERROR(INDEX($CO$2:$CO$1089,MATCH($CM573,$CN$2:$CN$1089,0)),0)</f>
      </c>
      <c r="DL573">
        <f>IFERROR(INDEX($AS:$AS,MATCH($O573,$AR:$AR,0))&amp;"","")</f>
      </c>
      <c r="DP573">
        <f>IF($GS573&gt;=1,INDEX($DM:$DM,$GR573+1),"")</f>
      </c>
      <c r="DQ573">
        <f>IF($GS573&gt;=2,INDEX($DM:$DM,$GR573+2),"")</f>
      </c>
      <c r="DR573">
        <f>IF($GS573&gt;=3,INDEX($DM:$DM,$GR573+3),"")</f>
      </c>
      <c r="DS573">
        <f>IF($GS573&gt;=4,INDEX($DM:$DM,$GR573+4),"")</f>
      </c>
      <c r="DT573">
        <f>IF($GS573&gt;=5,INDEX($DM:$DM,$GR573+5),"")</f>
      </c>
      <c r="DU573">
        <f>IF($GS573&gt;=6,INDEX($DM:$DM,$GR573+6),"")</f>
      </c>
      <c r="DV573">
        <f>IF($GS573&gt;=7,INDEX($DM:$DM,$GR573+7),"")</f>
      </c>
      <c r="DW573">
        <f>IF($GS573&gt;=8,INDEX($DM:$DM,$GR573+8),"")</f>
      </c>
      <c r="DX573">
        <f>IF($GS573&gt;=9,INDEX($DM:$DM,$GR573+9),"")</f>
      </c>
      <c r="DY573">
        <f>IF($GS573&gt;=10,INDEX($DM:$DM,$GR573+10),"")</f>
      </c>
      <c r="DZ573">
        <f>IF($GS573&gt;=11,INDEX($DM:$DM,$GR573+11),"")</f>
      </c>
      <c r="EA573">
        <f>IF($GS573&gt;=12,INDEX($DM:$DM,$GR573+12),"")</f>
      </c>
      <c r="EB573">
        <f>IF($GS573&gt;=13,INDEX($DM:$DM,$GR573+13),"")</f>
      </c>
      <c r="EC573">
        <f>IF($GS573&gt;=14,INDEX($DM:$DM,$GR573+14),"")</f>
      </c>
      <c r="ED573">
        <f>IF($GS573&gt;=15,INDEX($DM:$DM,$GR573+15),"")</f>
      </c>
      <c r="EE573">
        <f>IF($GS573&gt;=16,INDEX($DM:$DM,$GR573+16),"")</f>
      </c>
      <c r="EF573">
        <f>IF($GS573&gt;=17,INDEX($DM:$DM,$GR573+17),"")</f>
      </c>
      <c r="EG573">
        <f>IF($GS573&gt;=18,INDEX($DM:$DM,$GR573+18),"")</f>
      </c>
      <c r="EH573">
        <f>IF($GS573&gt;=19,INDEX($DM:$DM,$GR573+19),"")</f>
      </c>
      <c r="EI573">
        <f>IF($GS573&gt;=20,INDEX($DM:$DM,$GR573+20),"")</f>
      </c>
      <c r="EJ573">
        <f>IF($GS573&gt;=21,INDEX($DM:$DM,$GR573+21),"")</f>
      </c>
      <c r="EK573">
        <f>IF($GS573&gt;=22,INDEX($DM:$DM,$GR573+22),"")</f>
      </c>
      <c r="EL573">
        <f>IF($GS573&gt;=23,INDEX($DM:$DM,$GR573+23),"")</f>
      </c>
      <c r="EM573">
        <f>IF($GS573&gt;=24,INDEX($DM:$DM,$GR573+24),"")</f>
      </c>
      <c r="EN573">
        <f>IF($GS573&gt;=25,INDEX($DM:$DM,$GR573+25),"")</f>
      </c>
      <c r="EO573">
        <f>IF($GS573&gt;=26,INDEX($DM:$DM,$GR573+26),"")</f>
      </c>
      <c r="EP573">
        <f>IF($GS573&gt;=27,INDEX($DM:$DM,$GR573+27),"")</f>
      </c>
      <c r="EQ573">
        <f>IF($GS573&gt;=28,INDEX($DM:$DM,$GR573+28),"")</f>
      </c>
      <c r="ER573">
        <f>IF($GS573&gt;=29,INDEX($DM:$DM,$GR573+29),"")</f>
      </c>
      <c r="ES573">
        <f>IF($GS573&gt;=30,INDEX($DM:$DM,$GR573+30),"")</f>
      </c>
      <c r="ET573">
        <f>IF($GS573&gt;=31,INDEX($DM:$DM,$GR573+31),"")</f>
      </c>
      <c r="EU573">
        <f>IF($GS573&gt;=32,INDEX($DM:$DM,$GR573+32),"")</f>
      </c>
      <c r="EV573">
        <f>IF($GS573&gt;=33,INDEX($DM:$DM,$GR573+33),"")</f>
      </c>
      <c r="EW573">
        <f>IF($GS573&gt;=34,INDEX($DM:$DM,$GR573+34),"")</f>
      </c>
      <c r="EX573">
        <f>IF($GS573&gt;=35,INDEX($DM:$DM,$GR573+35),"")</f>
      </c>
      <c r="EY573">
        <f>IF($GS573&gt;=36,INDEX($DM:$DM,$GR573+36),"")</f>
      </c>
      <c r="EZ573">
        <f>IF($GS573&gt;=37,INDEX($DM:$DM,$GR573+37),"")</f>
      </c>
      <c r="FA573">
        <f>IF($GS573&gt;=38,INDEX($DM:$DM,$GR573+38),"")</f>
      </c>
      <c r="FB573">
        <f>IF($GS573&gt;=39,INDEX($DM:$DM,$GR573+39),"")</f>
      </c>
      <c r="FC573">
        <f>IF($GS573&gt;=40,INDEX($DM:$DM,$GR573+40),"")</f>
      </c>
      <c r="FD573">
        <f>IF($GS573&gt;=1,INDEX($DN:$DN,$GR573+1),"")</f>
      </c>
      <c r="FE573">
        <f>IF($GS573&gt;=2,INDEX($DN:$DN,$GR573+2),"")</f>
      </c>
      <c r="FF573">
        <f>IF($GS573&gt;=3,INDEX($DN:$DN,$GR573+3),"")</f>
      </c>
      <c r="FG573">
        <f>IF($GS573&gt;=4,INDEX($DN:$DN,$GR573+4),"")</f>
      </c>
      <c r="FH573">
        <f>IF($GS573&gt;=5,INDEX($DN:$DN,$GR573+5),"")</f>
      </c>
      <c r="FI573">
        <f>IF($GS573&gt;=6,INDEX($DN:$DN,$GR573+6),"")</f>
      </c>
      <c r="FJ573">
        <f>IF($GS573&gt;=7,INDEX($DN:$DN,$GR573+7),"")</f>
      </c>
      <c r="FK573">
        <f>IF($GS573&gt;=8,INDEX($DN:$DN,$GR573+8),"")</f>
      </c>
      <c r="FL573">
        <f>IF($GS573&gt;=9,INDEX($DN:$DN,$GR573+9),"")</f>
      </c>
      <c r="FM573">
        <f>IF($GS573&gt;=10,INDEX($DN:$DN,$GR573+10),"")</f>
      </c>
      <c r="FN573">
        <f>IF($GS573&gt;=11,INDEX($DN:$DN,$GR573+11),"")</f>
      </c>
      <c r="FO573">
        <f>IF($GS573&gt;=12,INDEX($DN:$DN,$GR573+12),"")</f>
      </c>
      <c r="FP573">
        <f>IF($GS573&gt;=13,INDEX($DN:$DN,$GR573+13),"")</f>
      </c>
      <c r="FQ573">
        <f>IF($GS573&gt;=14,INDEX($DN:$DN,$GR573+14),"")</f>
      </c>
      <c r="FR573">
        <f>IF($GS573&gt;=15,INDEX($DN:$DN,$GR573+15),"")</f>
      </c>
      <c r="FS573">
        <f>IF($GS573&gt;=16,INDEX($DN:$DN,$GR573+16),"")</f>
      </c>
      <c r="FT573">
        <f>IF($GS573&gt;=17,INDEX($DN:$DN,$GR573+17),"")</f>
      </c>
      <c r="FU573">
        <f>IF($GS573&gt;=18,INDEX($DN:$DN,$GR573+18),"")</f>
      </c>
      <c r="FV573">
        <f>IF($GS573&gt;=19,INDEX($DN:$DN,$GR573+19),"")</f>
      </c>
      <c r="FW573">
        <f>IF($GS573&gt;=20,INDEX($DN:$DN,$GR573+20),"")</f>
      </c>
      <c r="FX573">
        <f>IF($GS573&gt;=21,INDEX($DN:$DN,$GR573+21),"")</f>
      </c>
      <c r="FY573">
        <f>IF($GS573&gt;=22,INDEX($DN:$DN,$GR573+22),"")</f>
      </c>
      <c r="FZ573">
        <f>IF($GS573&gt;=23,INDEX($DN:$DN,$GR573+23),"")</f>
      </c>
      <c r="GA573">
        <f>IF($GS573&gt;=24,INDEX($DN:$DN,$GR573+24),"")</f>
      </c>
      <c r="GB573">
        <f>IF($GS573&gt;=25,INDEX($DN:$DN,$GR573+25),"")</f>
      </c>
      <c r="GC573">
        <f>IF($GS573&gt;=26,INDEX($DN:$DN,$GR573+26),"")</f>
      </c>
      <c r="GD573">
        <f>IF($GS573&gt;=27,INDEX($DN:$DN,$GR573+27),"")</f>
      </c>
      <c r="GE573">
        <f>IF($GS573&gt;=28,INDEX($DN:$DN,$GR573+28),"")</f>
      </c>
      <c r="GF573">
        <f>IF($GS573&gt;=29,INDEX($DN:$DN,$GR573+29),"")</f>
      </c>
      <c r="GG573">
        <f>IF($GS573&gt;=30,INDEX($DN:$DN,$GR573+30),"")</f>
      </c>
      <c r="GH573">
        <f>IF($GS573&gt;=31,INDEX($DN:$DN,$GR573+31),"")</f>
      </c>
      <c r="GI573">
        <f>IF($GS573&gt;=32,INDEX($DN:$DN,$GR573+32),"")</f>
      </c>
      <c r="GJ573">
        <f>IF($GS573&gt;=33,INDEX($DN:$DN,$GR573+33),"")</f>
      </c>
      <c r="GK573">
        <f>IF($GS573&gt;=34,INDEX($DN:$DN,$GR573+34),"")</f>
      </c>
      <c r="GL573">
        <f>IF($GS573&gt;=35,INDEX($DN:$DN,$GR573+35),"")</f>
      </c>
      <c r="GM573">
        <f>IF($GS573&gt;=36,INDEX($DN:$DN,$GR573+36),"")</f>
      </c>
      <c r="GN573">
        <f>IF($GS573&gt;=37,INDEX($DN:$DN,$GR573+37),"")</f>
      </c>
      <c r="GO573">
        <f>IF($GS573&gt;=38,INDEX($DN:$DN,$GR573+38),"")</f>
      </c>
      <c r="GP573">
        <f>IF($GS573&gt;=39,INDEX($DN:$DN,$GR573+39),"")</f>
      </c>
      <c r="GQ573">
        <f>IF($GS573&gt;=40,INDEX($DN:$DN,$GR573+40),"")</f>
      </c>
      <c r="GR573">
        <f>IFERROR(MATCH($DL573,$DM$2:$DM$148,0)+1,0)</f>
      </c>
      <c r="GS573">
        <f>IFERROR(INDEX($DO$2:$DO$148,MATCH($DL573,$DM$2:$DM$148,0)),0)</f>
      </c>
      <c r="GT573">
        <f>IFERROR(MATCH($Z573,$DP$573:$FC$573,0),0)</f>
      </c>
      <c r="GU573">
        <f>IF($GT573&gt;0,INDEX($FD$573:$GQ$573,$GT573),"")</f>
      </c>
      <c r="GX573">
        <f>IF($JG573&gt;=1,INDEX($GV:$GV,$JF573+1),"")</f>
      </c>
      <c r="GY573">
        <f>IF($JG573&gt;=2,INDEX($GV:$GV,$JF573+2),"")</f>
      </c>
      <c r="GZ573">
        <f>IF($JG573&gt;=3,INDEX($GV:$GV,$JF573+3),"")</f>
      </c>
      <c r="HA573">
        <f>IF($JG573&gt;=4,INDEX($GV:$GV,$JF573+4),"")</f>
      </c>
      <c r="HB573">
        <f>IF($JG573&gt;=5,INDEX($GV:$GV,$JF573+5),"")</f>
      </c>
      <c r="HC573">
        <f>IF($JG573&gt;=6,INDEX($GV:$GV,$JF573+6),"")</f>
      </c>
      <c r="HD573">
        <f>IF($JG573&gt;=7,INDEX($GV:$GV,$JF573+7),"")</f>
      </c>
      <c r="HE573">
        <f>IF($JG573&gt;=8,INDEX($GV:$GV,$JF573+8),"")</f>
      </c>
      <c r="HF573">
        <f>IF($JG573&gt;=9,INDEX($GV:$GV,$JF573+9),"")</f>
      </c>
      <c r="HG573">
        <f>IF($JG573&gt;=10,INDEX($GV:$GV,$JF573+10),"")</f>
      </c>
      <c r="HH573">
        <f>IF($JG573&gt;=11,INDEX($GV:$GV,$JF573+11),"")</f>
      </c>
      <c r="HI573">
        <f>IF($JG573&gt;=12,INDEX($GV:$GV,$JF573+12),"")</f>
      </c>
      <c r="HJ573">
        <f>IF($JG573&gt;=13,INDEX($GV:$GV,$JF573+13),"")</f>
      </c>
      <c r="HK573">
        <f>IF($JG573&gt;=14,INDEX($GV:$GV,$JF573+14),"")</f>
      </c>
      <c r="HL573">
        <f>IF($JG573&gt;=15,INDEX($GV:$GV,$JF573+15),"")</f>
      </c>
      <c r="HM573">
        <f>IF($JG573&gt;=16,INDEX($GV:$GV,$JF573+16),"")</f>
      </c>
      <c r="HN573">
        <f>IF($JG573&gt;=17,INDEX($GV:$GV,$JF573+17),"")</f>
      </c>
      <c r="HO573">
        <f>IF($JG573&gt;=18,INDEX($GV:$GV,$JF573+18),"")</f>
      </c>
      <c r="HP573">
        <f>IF($JG573&gt;=19,INDEX($GV:$GV,$JF573+19),"")</f>
      </c>
      <c r="HQ573">
        <f>IF($JG573&gt;=20,INDEX($GV:$GV,$JF573+20),"")</f>
      </c>
      <c r="HR573">
        <f>IF($JG573&gt;=21,INDEX($GV:$GV,$JF573+21),"")</f>
      </c>
      <c r="HS573">
        <f>IF($JG573&gt;=22,INDEX($GV:$GV,$JF573+22),"")</f>
      </c>
      <c r="HT573">
        <f>IF($JG573&gt;=23,INDEX($GV:$GV,$JF573+23),"")</f>
      </c>
      <c r="HU573">
        <f>IF($JG573&gt;=24,INDEX($GV:$GV,$JF573+24),"")</f>
      </c>
      <c r="HV573">
        <f>IF($JG573&gt;=25,INDEX($GV:$GV,$JF573+25),"")</f>
      </c>
      <c r="HW573">
        <f>IF($JG573&gt;=26,INDEX($GV:$GV,$JF573+26),"")</f>
      </c>
      <c r="HX573">
        <f>IF($JG573&gt;=27,INDEX($GV:$GV,$JF573+27),"")</f>
      </c>
      <c r="HY573">
        <f>IF($JG573&gt;=28,INDEX($GV:$GV,$JF573+28),"")</f>
      </c>
      <c r="HZ573">
        <f>IF($JG573&gt;=29,INDEX($GV:$GV,$JF573+29),"")</f>
      </c>
      <c r="IA573">
        <f>IF($JG573&gt;=30,INDEX($GV:$GV,$JF573+30),"")</f>
      </c>
      <c r="IB573">
        <f>IF($JG573&gt;=31,INDEX($GV:$GV,$JF573+31),"")</f>
      </c>
      <c r="IC573">
        <f>IF($JG573&gt;=32,INDEX($GV:$GV,$JF573+32),"")</f>
      </c>
      <c r="ID573">
        <f>IF($JG573&gt;=33,INDEX($GV:$GV,$JF573+33),"")</f>
      </c>
      <c r="IE573">
        <f>IF($JG573&gt;=34,INDEX($GV:$GV,$JF573+34),"")</f>
      </c>
      <c r="IF573">
        <f>IF($JG573&gt;=35,INDEX($GV:$GV,$JF573+35),"")</f>
      </c>
      <c r="IG573">
        <f>IF($JG573&gt;=36,INDEX($GV:$GV,$JF573+36),"")</f>
      </c>
      <c r="IH573">
        <f>IF($JG573&gt;=37,INDEX($GV:$GV,$JF573+37),"")</f>
      </c>
      <c r="II573">
        <f>IF($JG573&gt;=38,INDEX($GV:$GV,$JF573+38),"")</f>
      </c>
      <c r="IJ573">
        <f>IF($JG573&gt;=39,INDEX($GV:$GV,$JF573+39),"")</f>
      </c>
      <c r="IK573">
        <f>IF($JG573&gt;=40,INDEX($GV:$GV,$JF573+40),"")</f>
      </c>
      <c r="IL573">
        <f>IF($JG573&gt;=41,INDEX($GV:$GV,$JF573+41),"")</f>
      </c>
      <c r="IM573">
        <f>IF($JG573&gt;=42,INDEX($GV:$GV,$JF573+42),"")</f>
      </c>
      <c r="IN573">
        <f>IF($JG573&gt;=43,INDEX($GV:$GV,$JF573+43),"")</f>
      </c>
      <c r="IO573">
        <f>IF($JG573&gt;=44,INDEX($GV:$GV,$JF573+44),"")</f>
      </c>
      <c r="IP573">
        <f>IF($JG573&gt;=45,INDEX($GV:$GV,$JF573+45),"")</f>
      </c>
      <c r="IQ573">
        <f>IF($JG573&gt;=46,INDEX($GV:$GV,$JF573+46),"")</f>
      </c>
      <c r="IR573">
        <f>IF($JG573&gt;=47,INDEX($GV:$GV,$JF573+47),"")</f>
      </c>
      <c r="IS573">
        <f>IF($JG573&gt;=48,INDEX($GV:$GV,$JF573+48),"")</f>
      </c>
      <c r="IT573">
        <f>IF($JG573&gt;=49,INDEX($GV:$GV,$JF573+49),"")</f>
      </c>
      <c r="IU573">
        <f>IF($JG573&gt;=50,INDEX($GV:$GV,$JF573+50),"")</f>
      </c>
      <c r="IV573">
        <f>IF($JG573&gt;=51,INDEX($GV:$GV,$JF573+51),"")</f>
      </c>
      <c r="IW573">
        <f>IF($JG573&gt;=52,INDEX($GV:$GV,$JF573+52),"")</f>
      </c>
      <c r="IX573">
        <f>IF($JG573&gt;=53,INDEX($GV:$GV,$JF573+53),"")</f>
      </c>
      <c r="IY573">
        <f>IF($JG573&gt;=54,INDEX($GV:$GV,$JF573+54),"")</f>
      </c>
      <c r="IZ573">
        <f>IF($JG573&gt;=55,INDEX($GV:$GV,$JF573+55),"")</f>
      </c>
      <c r="JA573">
        <f>IF($JG573&gt;=56,INDEX($GV:$GV,$JF573+56),"")</f>
      </c>
      <c r="JB573">
        <f>IF($JG573&gt;=57,INDEX($GV:$GV,$JF573+57),"")</f>
      </c>
      <c r="JC573">
        <f>IF($JG573&gt;=58,INDEX($GV:$GV,$JF573+58),"")</f>
      </c>
      <c r="JD573">
        <f>IF($JG573&gt;=59,INDEX($GV:$GV,$JF573+59),"")</f>
      </c>
      <c r="JE573">
        <f>IF($JG573&gt;=60,INDEX($GV:$GV,$JF573+60),"")</f>
      </c>
      <c r="JF573">
        <f>IFERROR(MATCH($GU573,$GV$2:$GV$322,0)+1,0)</f>
      </c>
      <c r="JG573">
        <f>IFERROR(INDEX($GW$2:$GW$322,MATCH($GU573,$GV$2:$GV$322,0)),0)</f>
      </c>
      <c r="JH573" t="s">
        <v>44</v>
      </c>
      <c r="JI573" t="s">
        <v>44</v>
      </c>
    </row>
    <row r="574" spans="1:269" x14ac:dyDescent="0.25">
      <c r="R574">
        <f>IF(OR($U574="",$Q574=""),"",IFERROR($U574/$Q574,0))</f>
      </c>
      <c r="S574">
        <f>IF($U574="","",
SUM($T574,$V574,$AA574,$W574,$Y574)*
(1-IF($AB574="",0,VALUE($AB574)/100)))</f>
      </c>
      <c r="T574">
        <f>IF($U574="","",$U574)</f>
      </c>
      <c r="V574">
        <f>IF($U574="","",
IF($O574="","",
IF(ISNUMBER(SEARCH("exempt",LOWER($O574))),0,
$U574*(VALUE(SUBSTITUTE($O574,"%",""))/100))))</f>
      </c>
      <c r="AC574">
        <f>IFERROR(IF(FIND(" - ",$K574)&gt;0,MID($K574,FIND(" - ",$K574)+3,LEN($K574)),""),"")</f>
      </c>
      <c r="AL574" t="s">
        <v>1487</v>
      </c>
      <c r="AT574">
        <f>IFERROR(LEFT($K574,FIND(" - ",$K574)-1),$K574)</f>
      </c>
      <c r="AW574">
        <f>IF($CL574&gt;=1,INDEX($AU:$AU,$CK574+1),"")</f>
      </c>
      <c r="AX574">
        <f>IF($CL574&gt;=2,INDEX($AU:$AU,$CK574+2),"")</f>
      </c>
      <c r="AY574">
        <f>IF($CL574&gt;=3,INDEX($AU:$AU,$CK574+3),"")</f>
      </c>
      <c r="AZ574">
        <f>IF($CL574&gt;=4,INDEX($AU:$AU,$CK574+4),"")</f>
      </c>
      <c r="BA574">
        <f>IF($CL574&gt;=5,INDEX($AU:$AU,$CK574+5),"")</f>
      </c>
      <c r="BB574">
        <f>IF($CL574&gt;=6,INDEX($AU:$AU,$CK574+6),"")</f>
      </c>
      <c r="BC574">
        <f>IF($CL574&gt;=7,INDEX($AU:$AU,$CK574+7),"")</f>
      </c>
      <c r="BD574">
        <f>IF($CL574&gt;=8,INDEX($AU:$AU,$CK574+8),"")</f>
      </c>
      <c r="BE574">
        <f>IF($CL574&gt;=9,INDEX($AU:$AU,$CK574+9),"")</f>
      </c>
      <c r="BF574">
        <f>IF($CL574&gt;=10,INDEX($AU:$AU,$CK574+10),"")</f>
      </c>
      <c r="BG574">
        <f>IF($CL574&gt;=11,INDEX($AU:$AU,$CK574+11),"")</f>
      </c>
      <c r="BH574">
        <f>IF($CL574&gt;=12,INDEX($AU:$AU,$CK574+12),"")</f>
      </c>
      <c r="BI574">
        <f>IF($CL574&gt;=13,INDEX($AU:$AU,$CK574+13),"")</f>
      </c>
      <c r="BJ574">
        <f>IF($CL574&gt;=14,INDEX($AU:$AU,$CK574+14),"")</f>
      </c>
      <c r="BK574">
        <f>IF($CL574&gt;=15,INDEX($AU:$AU,$CK574+15),"")</f>
      </c>
      <c r="BL574">
        <f>IF($CL574&gt;=16,INDEX($AU:$AU,$CK574+16),"")</f>
      </c>
      <c r="BM574">
        <f>IF($CL574&gt;=17,INDEX($AU:$AU,$CK574+17),"")</f>
      </c>
      <c r="BN574">
        <f>IF($CL574&gt;=18,INDEX($AU:$AU,$CK574+18),"")</f>
      </c>
      <c r="BO574">
        <f>IF($CL574&gt;=19,INDEX($AU:$AU,$CK574+19),"")</f>
      </c>
      <c r="BP574">
        <f>IF($CL574&gt;=20,INDEX($AU:$AU,$CK574+20),"")</f>
      </c>
      <c r="BQ574">
        <f>IF($CL574&gt;=21,INDEX($AU:$AU,$CK574+21),"")</f>
      </c>
      <c r="BR574">
        <f>IF($CL574&gt;=22,INDEX($AU:$AU,$CK574+22),"")</f>
      </c>
      <c r="BS574">
        <f>IF($CL574&gt;=23,INDEX($AU:$AU,$CK574+23),"")</f>
      </c>
      <c r="BT574">
        <f>IF($CL574&gt;=24,INDEX($AU:$AU,$CK574+24),"")</f>
      </c>
      <c r="BU574">
        <f>IF($CL574&gt;=25,INDEX($AU:$AU,$CK574+25),"")</f>
      </c>
      <c r="BV574">
        <f>IF($CL574&gt;=26,INDEX($AU:$AU,$CK574+26),"")</f>
      </c>
      <c r="BW574">
        <f>IF($CL574&gt;=27,INDEX($AU:$AU,$CK574+27),"")</f>
      </c>
      <c r="BX574">
        <f>IF($CL574&gt;=28,INDEX($AU:$AU,$CK574+28),"")</f>
      </c>
      <c r="BY574">
        <f>IF($CL574&gt;=29,INDEX($AU:$AU,$CK574+29),"")</f>
      </c>
      <c r="BZ574">
        <f>IF($CL574&gt;=30,INDEX($AU:$AU,$CK574+30),"")</f>
      </c>
      <c r="CA574">
        <f>IF($CL574&gt;=31,INDEX($AU:$AU,$CK574+31),"")</f>
      </c>
      <c r="CB574">
        <f>IF($CL574&gt;=32,INDEX($AU:$AU,$CK574+32),"")</f>
      </c>
      <c r="CC574">
        <f>IF($CL574&gt;=33,INDEX($AU:$AU,$CK574+33),"")</f>
      </c>
      <c r="CD574">
        <f>IF($CL574&gt;=34,INDEX($AU:$AU,$CK574+34),"")</f>
      </c>
      <c r="CE574">
        <f>IF($CL574&gt;=35,INDEX($AU:$AU,$CK574+35),"")</f>
      </c>
      <c r="CF574">
        <f>IF($CL574&gt;=36,INDEX($AU:$AU,$CK574+36),"")</f>
      </c>
      <c r="CG574">
        <f>IF($CL574&gt;=37,INDEX($AU:$AU,$CK574+37),"")</f>
      </c>
      <c r="CH574">
        <f>IF($CL574&gt;=38,INDEX($AU:$AU,$CK574+38),"")</f>
      </c>
      <c r="CI574">
        <f>IF($CL574&gt;=39,INDEX($AU:$AU,$CK574+39),"")</f>
      </c>
      <c r="CJ574">
        <f>IF($CL574&gt;=40,INDEX($AU:$AU,$CK574+40),"")</f>
      </c>
      <c r="CK574">
        <f>IFERROR(MATCH($AT574,$AU$2:$AU$133,0)+1,0)</f>
      </c>
      <c r="CL574">
        <f>IFERROR(INDEX($AV$2:$AV$133,MATCH($AT574,$AU$2:$AU$133,0)),0)</f>
      </c>
      <c r="CM574">
        <f>IFERROR(LEFT($L574,FIND(" - ",$L574)-1),$L574)</f>
      </c>
      <c r="CN574" t="s">
        <v>149</v>
      </c>
      <c r="CP574">
        <f>IF($DK574&gt;=1,INDEX($CN:$CN,$DJ574+1),"")</f>
      </c>
      <c r="CQ574">
        <f>IF($DK574&gt;=2,INDEX($CN:$CN,$DJ574+2),"")</f>
      </c>
      <c r="CR574">
        <f>IF($DK574&gt;=3,INDEX($CN:$CN,$DJ574+3),"")</f>
      </c>
      <c r="CS574">
        <f>IF($DK574&gt;=4,INDEX($CN:$CN,$DJ574+4),"")</f>
      </c>
      <c r="CT574">
        <f>IF($DK574&gt;=5,INDEX($CN:$CN,$DJ574+5),"")</f>
      </c>
      <c r="CU574">
        <f>IF($DK574&gt;=6,INDEX($CN:$CN,$DJ574+6),"")</f>
      </c>
      <c r="CV574">
        <f>IF($DK574&gt;=7,INDEX($CN:$CN,$DJ574+7),"")</f>
      </c>
      <c r="CW574">
        <f>IF($DK574&gt;=8,INDEX($CN:$CN,$DJ574+8),"")</f>
      </c>
      <c r="CX574">
        <f>IF($DK574&gt;=9,INDEX($CN:$CN,$DJ574+9),"")</f>
      </c>
      <c r="CY574">
        <f>IF($DK574&gt;=10,INDEX($CN:$CN,$DJ574+10),"")</f>
      </c>
      <c r="CZ574">
        <f>IF($DK574&gt;=11,INDEX($CN:$CN,$DJ574+11),"")</f>
      </c>
      <c r="DA574">
        <f>IF($DK574&gt;=12,INDEX($CN:$CN,$DJ574+12),"")</f>
      </c>
      <c r="DB574">
        <f>IF($DK574&gt;=13,INDEX($CN:$CN,$DJ574+13),"")</f>
      </c>
      <c r="DC574">
        <f>IF($DK574&gt;=14,INDEX($CN:$CN,$DJ574+14),"")</f>
      </c>
      <c r="DD574">
        <f>IF($DK574&gt;=15,INDEX($CN:$CN,$DJ574+15),"")</f>
      </c>
      <c r="DE574">
        <f>IF($DK574&gt;=16,INDEX($CN:$CN,$DJ574+16),"")</f>
      </c>
      <c r="DF574">
        <f>IF($DK574&gt;=17,INDEX($CN:$CN,$DJ574+17),"")</f>
      </c>
      <c r="DG574">
        <f>IF($DK574&gt;=18,INDEX($CN:$CN,$DJ574+18),"")</f>
      </c>
      <c r="DH574">
        <f>IF($DK574&gt;=19,INDEX($CN:$CN,$DJ574+19),"")</f>
      </c>
      <c r="DI574">
        <f>IF($DK574&gt;=20,INDEX($CN:$CN,$DJ574+20),"")</f>
      </c>
      <c r="DJ574">
        <f>IFERROR(MATCH($CM574,$CN$2:$CN$1089,0)+1,0)</f>
      </c>
      <c r="DK574">
        <f>IFERROR(INDEX($CO$2:$CO$1089,MATCH($CM574,$CN$2:$CN$1089,0)),0)</f>
      </c>
      <c r="DL574">
        <f>IFERROR(INDEX($AS:$AS,MATCH($O574,$AR:$AR,0))&amp;"","")</f>
      </c>
      <c r="DP574">
        <f>IF($GS574&gt;=1,INDEX($DM:$DM,$GR574+1),"")</f>
      </c>
      <c r="DQ574">
        <f>IF($GS574&gt;=2,INDEX($DM:$DM,$GR574+2),"")</f>
      </c>
      <c r="DR574">
        <f>IF($GS574&gt;=3,INDEX($DM:$DM,$GR574+3),"")</f>
      </c>
      <c r="DS574">
        <f>IF($GS574&gt;=4,INDEX($DM:$DM,$GR574+4),"")</f>
      </c>
      <c r="DT574">
        <f>IF($GS574&gt;=5,INDEX($DM:$DM,$GR574+5),"")</f>
      </c>
      <c r="DU574">
        <f>IF($GS574&gt;=6,INDEX($DM:$DM,$GR574+6),"")</f>
      </c>
      <c r="DV574">
        <f>IF($GS574&gt;=7,INDEX($DM:$DM,$GR574+7),"")</f>
      </c>
      <c r="DW574">
        <f>IF($GS574&gt;=8,INDEX($DM:$DM,$GR574+8),"")</f>
      </c>
      <c r="DX574">
        <f>IF($GS574&gt;=9,INDEX($DM:$DM,$GR574+9),"")</f>
      </c>
      <c r="DY574">
        <f>IF($GS574&gt;=10,INDEX($DM:$DM,$GR574+10),"")</f>
      </c>
      <c r="DZ574">
        <f>IF($GS574&gt;=11,INDEX($DM:$DM,$GR574+11),"")</f>
      </c>
      <c r="EA574">
        <f>IF($GS574&gt;=12,INDEX($DM:$DM,$GR574+12),"")</f>
      </c>
      <c r="EB574">
        <f>IF($GS574&gt;=13,INDEX($DM:$DM,$GR574+13),"")</f>
      </c>
      <c r="EC574">
        <f>IF($GS574&gt;=14,INDEX($DM:$DM,$GR574+14),"")</f>
      </c>
      <c r="ED574">
        <f>IF($GS574&gt;=15,INDEX($DM:$DM,$GR574+15),"")</f>
      </c>
      <c r="EE574">
        <f>IF($GS574&gt;=16,INDEX($DM:$DM,$GR574+16),"")</f>
      </c>
      <c r="EF574">
        <f>IF($GS574&gt;=17,INDEX($DM:$DM,$GR574+17),"")</f>
      </c>
      <c r="EG574">
        <f>IF($GS574&gt;=18,INDEX($DM:$DM,$GR574+18),"")</f>
      </c>
      <c r="EH574">
        <f>IF($GS574&gt;=19,INDEX($DM:$DM,$GR574+19),"")</f>
      </c>
      <c r="EI574">
        <f>IF($GS574&gt;=20,INDEX($DM:$DM,$GR574+20),"")</f>
      </c>
      <c r="EJ574">
        <f>IF($GS574&gt;=21,INDEX($DM:$DM,$GR574+21),"")</f>
      </c>
      <c r="EK574">
        <f>IF($GS574&gt;=22,INDEX($DM:$DM,$GR574+22),"")</f>
      </c>
      <c r="EL574">
        <f>IF($GS574&gt;=23,INDEX($DM:$DM,$GR574+23),"")</f>
      </c>
      <c r="EM574">
        <f>IF($GS574&gt;=24,INDEX($DM:$DM,$GR574+24),"")</f>
      </c>
      <c r="EN574">
        <f>IF($GS574&gt;=25,INDEX($DM:$DM,$GR574+25),"")</f>
      </c>
      <c r="EO574">
        <f>IF($GS574&gt;=26,INDEX($DM:$DM,$GR574+26),"")</f>
      </c>
      <c r="EP574">
        <f>IF($GS574&gt;=27,INDEX($DM:$DM,$GR574+27),"")</f>
      </c>
      <c r="EQ574">
        <f>IF($GS574&gt;=28,INDEX($DM:$DM,$GR574+28),"")</f>
      </c>
      <c r="ER574">
        <f>IF($GS574&gt;=29,INDEX($DM:$DM,$GR574+29),"")</f>
      </c>
      <c r="ES574">
        <f>IF($GS574&gt;=30,INDEX($DM:$DM,$GR574+30),"")</f>
      </c>
      <c r="ET574">
        <f>IF($GS574&gt;=31,INDEX($DM:$DM,$GR574+31),"")</f>
      </c>
      <c r="EU574">
        <f>IF($GS574&gt;=32,INDEX($DM:$DM,$GR574+32),"")</f>
      </c>
      <c r="EV574">
        <f>IF($GS574&gt;=33,INDEX($DM:$DM,$GR574+33),"")</f>
      </c>
      <c r="EW574">
        <f>IF($GS574&gt;=34,INDEX($DM:$DM,$GR574+34),"")</f>
      </c>
      <c r="EX574">
        <f>IF($GS574&gt;=35,INDEX($DM:$DM,$GR574+35),"")</f>
      </c>
      <c r="EY574">
        <f>IF($GS574&gt;=36,INDEX($DM:$DM,$GR574+36),"")</f>
      </c>
      <c r="EZ574">
        <f>IF($GS574&gt;=37,INDEX($DM:$DM,$GR574+37),"")</f>
      </c>
      <c r="FA574">
        <f>IF($GS574&gt;=38,INDEX($DM:$DM,$GR574+38),"")</f>
      </c>
      <c r="FB574">
        <f>IF($GS574&gt;=39,INDEX($DM:$DM,$GR574+39),"")</f>
      </c>
      <c r="FC574">
        <f>IF($GS574&gt;=40,INDEX($DM:$DM,$GR574+40),"")</f>
      </c>
      <c r="FD574">
        <f>IF($GS574&gt;=1,INDEX($DN:$DN,$GR574+1),"")</f>
      </c>
      <c r="FE574">
        <f>IF($GS574&gt;=2,INDEX($DN:$DN,$GR574+2),"")</f>
      </c>
      <c r="FF574">
        <f>IF($GS574&gt;=3,INDEX($DN:$DN,$GR574+3),"")</f>
      </c>
      <c r="FG574">
        <f>IF($GS574&gt;=4,INDEX($DN:$DN,$GR574+4),"")</f>
      </c>
      <c r="FH574">
        <f>IF($GS574&gt;=5,INDEX($DN:$DN,$GR574+5),"")</f>
      </c>
      <c r="FI574">
        <f>IF($GS574&gt;=6,INDEX($DN:$DN,$GR574+6),"")</f>
      </c>
      <c r="FJ574">
        <f>IF($GS574&gt;=7,INDEX($DN:$DN,$GR574+7),"")</f>
      </c>
      <c r="FK574">
        <f>IF($GS574&gt;=8,INDEX($DN:$DN,$GR574+8),"")</f>
      </c>
      <c r="FL574">
        <f>IF($GS574&gt;=9,INDEX($DN:$DN,$GR574+9),"")</f>
      </c>
      <c r="FM574">
        <f>IF($GS574&gt;=10,INDEX($DN:$DN,$GR574+10),"")</f>
      </c>
      <c r="FN574">
        <f>IF($GS574&gt;=11,INDEX($DN:$DN,$GR574+11),"")</f>
      </c>
      <c r="FO574">
        <f>IF($GS574&gt;=12,INDEX($DN:$DN,$GR574+12),"")</f>
      </c>
      <c r="FP574">
        <f>IF($GS574&gt;=13,INDEX($DN:$DN,$GR574+13),"")</f>
      </c>
      <c r="FQ574">
        <f>IF($GS574&gt;=14,INDEX($DN:$DN,$GR574+14),"")</f>
      </c>
      <c r="FR574">
        <f>IF($GS574&gt;=15,INDEX($DN:$DN,$GR574+15),"")</f>
      </c>
      <c r="FS574">
        <f>IF($GS574&gt;=16,INDEX($DN:$DN,$GR574+16),"")</f>
      </c>
      <c r="FT574">
        <f>IF($GS574&gt;=17,INDEX($DN:$DN,$GR574+17),"")</f>
      </c>
      <c r="FU574">
        <f>IF($GS574&gt;=18,INDEX($DN:$DN,$GR574+18),"")</f>
      </c>
      <c r="FV574">
        <f>IF($GS574&gt;=19,INDEX($DN:$DN,$GR574+19),"")</f>
      </c>
      <c r="FW574">
        <f>IF($GS574&gt;=20,INDEX($DN:$DN,$GR574+20),"")</f>
      </c>
      <c r="FX574">
        <f>IF($GS574&gt;=21,INDEX($DN:$DN,$GR574+21),"")</f>
      </c>
      <c r="FY574">
        <f>IF($GS574&gt;=22,INDEX($DN:$DN,$GR574+22),"")</f>
      </c>
      <c r="FZ574">
        <f>IF($GS574&gt;=23,INDEX($DN:$DN,$GR574+23),"")</f>
      </c>
      <c r="GA574">
        <f>IF($GS574&gt;=24,INDEX($DN:$DN,$GR574+24),"")</f>
      </c>
      <c r="GB574">
        <f>IF($GS574&gt;=25,INDEX($DN:$DN,$GR574+25),"")</f>
      </c>
      <c r="GC574">
        <f>IF($GS574&gt;=26,INDEX($DN:$DN,$GR574+26),"")</f>
      </c>
      <c r="GD574">
        <f>IF($GS574&gt;=27,INDEX($DN:$DN,$GR574+27),"")</f>
      </c>
      <c r="GE574">
        <f>IF($GS574&gt;=28,INDEX($DN:$DN,$GR574+28),"")</f>
      </c>
      <c r="GF574">
        <f>IF($GS574&gt;=29,INDEX($DN:$DN,$GR574+29),"")</f>
      </c>
      <c r="GG574">
        <f>IF($GS574&gt;=30,INDEX($DN:$DN,$GR574+30),"")</f>
      </c>
      <c r="GH574">
        <f>IF($GS574&gt;=31,INDEX($DN:$DN,$GR574+31),"")</f>
      </c>
      <c r="GI574">
        <f>IF($GS574&gt;=32,INDEX($DN:$DN,$GR574+32),"")</f>
      </c>
      <c r="GJ574">
        <f>IF($GS574&gt;=33,INDEX($DN:$DN,$GR574+33),"")</f>
      </c>
      <c r="GK574">
        <f>IF($GS574&gt;=34,INDEX($DN:$DN,$GR574+34),"")</f>
      </c>
      <c r="GL574">
        <f>IF($GS574&gt;=35,INDEX($DN:$DN,$GR574+35),"")</f>
      </c>
      <c r="GM574">
        <f>IF($GS574&gt;=36,INDEX($DN:$DN,$GR574+36),"")</f>
      </c>
      <c r="GN574">
        <f>IF($GS574&gt;=37,INDEX($DN:$DN,$GR574+37),"")</f>
      </c>
      <c r="GO574">
        <f>IF($GS574&gt;=38,INDEX($DN:$DN,$GR574+38),"")</f>
      </c>
      <c r="GP574">
        <f>IF($GS574&gt;=39,INDEX($DN:$DN,$GR574+39),"")</f>
      </c>
      <c r="GQ574">
        <f>IF($GS574&gt;=40,INDEX($DN:$DN,$GR574+40),"")</f>
      </c>
      <c r="GR574">
        <f>IFERROR(MATCH($DL574,$DM$2:$DM$148,0)+1,0)</f>
      </c>
      <c r="GS574">
        <f>IFERROR(INDEX($DO$2:$DO$148,MATCH($DL574,$DM$2:$DM$148,0)),0)</f>
      </c>
      <c r="GT574">
        <f>IFERROR(MATCH($Z574,$DP$574:$FC$574,0),0)</f>
      </c>
      <c r="GU574">
        <f>IF($GT574&gt;0,INDEX($FD$574:$GQ$574,$GT574),"")</f>
      </c>
      <c r="GX574">
        <f>IF($JG574&gt;=1,INDEX($GV:$GV,$JF574+1),"")</f>
      </c>
      <c r="GY574">
        <f>IF($JG574&gt;=2,INDEX($GV:$GV,$JF574+2),"")</f>
      </c>
      <c r="GZ574">
        <f>IF($JG574&gt;=3,INDEX($GV:$GV,$JF574+3),"")</f>
      </c>
      <c r="HA574">
        <f>IF($JG574&gt;=4,INDEX($GV:$GV,$JF574+4),"")</f>
      </c>
      <c r="HB574">
        <f>IF($JG574&gt;=5,INDEX($GV:$GV,$JF574+5),"")</f>
      </c>
      <c r="HC574">
        <f>IF($JG574&gt;=6,INDEX($GV:$GV,$JF574+6),"")</f>
      </c>
      <c r="HD574">
        <f>IF($JG574&gt;=7,INDEX($GV:$GV,$JF574+7),"")</f>
      </c>
      <c r="HE574">
        <f>IF($JG574&gt;=8,INDEX($GV:$GV,$JF574+8),"")</f>
      </c>
      <c r="HF574">
        <f>IF($JG574&gt;=9,INDEX($GV:$GV,$JF574+9),"")</f>
      </c>
      <c r="HG574">
        <f>IF($JG574&gt;=10,INDEX($GV:$GV,$JF574+10),"")</f>
      </c>
      <c r="HH574">
        <f>IF($JG574&gt;=11,INDEX($GV:$GV,$JF574+11),"")</f>
      </c>
      <c r="HI574">
        <f>IF($JG574&gt;=12,INDEX($GV:$GV,$JF574+12),"")</f>
      </c>
      <c r="HJ574">
        <f>IF($JG574&gt;=13,INDEX($GV:$GV,$JF574+13),"")</f>
      </c>
      <c r="HK574">
        <f>IF($JG574&gt;=14,INDEX($GV:$GV,$JF574+14),"")</f>
      </c>
      <c r="HL574">
        <f>IF($JG574&gt;=15,INDEX($GV:$GV,$JF574+15),"")</f>
      </c>
      <c r="HM574">
        <f>IF($JG574&gt;=16,INDEX($GV:$GV,$JF574+16),"")</f>
      </c>
      <c r="HN574">
        <f>IF($JG574&gt;=17,INDEX($GV:$GV,$JF574+17),"")</f>
      </c>
      <c r="HO574">
        <f>IF($JG574&gt;=18,INDEX($GV:$GV,$JF574+18),"")</f>
      </c>
      <c r="HP574">
        <f>IF($JG574&gt;=19,INDEX($GV:$GV,$JF574+19),"")</f>
      </c>
      <c r="HQ574">
        <f>IF($JG574&gt;=20,INDEX($GV:$GV,$JF574+20),"")</f>
      </c>
      <c r="HR574">
        <f>IF($JG574&gt;=21,INDEX($GV:$GV,$JF574+21),"")</f>
      </c>
      <c r="HS574">
        <f>IF($JG574&gt;=22,INDEX($GV:$GV,$JF574+22),"")</f>
      </c>
      <c r="HT574">
        <f>IF($JG574&gt;=23,INDEX($GV:$GV,$JF574+23),"")</f>
      </c>
      <c r="HU574">
        <f>IF($JG574&gt;=24,INDEX($GV:$GV,$JF574+24),"")</f>
      </c>
      <c r="HV574">
        <f>IF($JG574&gt;=25,INDEX($GV:$GV,$JF574+25),"")</f>
      </c>
      <c r="HW574">
        <f>IF($JG574&gt;=26,INDEX($GV:$GV,$JF574+26),"")</f>
      </c>
      <c r="HX574">
        <f>IF($JG574&gt;=27,INDEX($GV:$GV,$JF574+27),"")</f>
      </c>
      <c r="HY574">
        <f>IF($JG574&gt;=28,INDEX($GV:$GV,$JF574+28),"")</f>
      </c>
      <c r="HZ574">
        <f>IF($JG574&gt;=29,INDEX($GV:$GV,$JF574+29),"")</f>
      </c>
      <c r="IA574">
        <f>IF($JG574&gt;=30,INDEX($GV:$GV,$JF574+30),"")</f>
      </c>
      <c r="IB574">
        <f>IF($JG574&gt;=31,INDEX($GV:$GV,$JF574+31),"")</f>
      </c>
      <c r="IC574">
        <f>IF($JG574&gt;=32,INDEX($GV:$GV,$JF574+32),"")</f>
      </c>
      <c r="ID574">
        <f>IF($JG574&gt;=33,INDEX($GV:$GV,$JF574+33),"")</f>
      </c>
      <c r="IE574">
        <f>IF($JG574&gt;=34,INDEX($GV:$GV,$JF574+34),"")</f>
      </c>
      <c r="IF574">
        <f>IF($JG574&gt;=35,INDEX($GV:$GV,$JF574+35),"")</f>
      </c>
      <c r="IG574">
        <f>IF($JG574&gt;=36,INDEX($GV:$GV,$JF574+36),"")</f>
      </c>
      <c r="IH574">
        <f>IF($JG574&gt;=37,INDEX($GV:$GV,$JF574+37),"")</f>
      </c>
      <c r="II574">
        <f>IF($JG574&gt;=38,INDEX($GV:$GV,$JF574+38),"")</f>
      </c>
      <c r="IJ574">
        <f>IF($JG574&gt;=39,INDEX($GV:$GV,$JF574+39),"")</f>
      </c>
      <c r="IK574">
        <f>IF($JG574&gt;=40,INDEX($GV:$GV,$JF574+40),"")</f>
      </c>
      <c r="IL574">
        <f>IF($JG574&gt;=41,INDEX($GV:$GV,$JF574+41),"")</f>
      </c>
      <c r="IM574">
        <f>IF($JG574&gt;=42,INDEX($GV:$GV,$JF574+42),"")</f>
      </c>
      <c r="IN574">
        <f>IF($JG574&gt;=43,INDEX($GV:$GV,$JF574+43),"")</f>
      </c>
      <c r="IO574">
        <f>IF($JG574&gt;=44,INDEX($GV:$GV,$JF574+44),"")</f>
      </c>
      <c r="IP574">
        <f>IF($JG574&gt;=45,INDEX($GV:$GV,$JF574+45),"")</f>
      </c>
      <c r="IQ574">
        <f>IF($JG574&gt;=46,INDEX($GV:$GV,$JF574+46),"")</f>
      </c>
      <c r="IR574">
        <f>IF($JG574&gt;=47,INDEX($GV:$GV,$JF574+47),"")</f>
      </c>
      <c r="IS574">
        <f>IF($JG574&gt;=48,INDEX($GV:$GV,$JF574+48),"")</f>
      </c>
      <c r="IT574">
        <f>IF($JG574&gt;=49,INDEX($GV:$GV,$JF574+49),"")</f>
      </c>
      <c r="IU574">
        <f>IF($JG574&gt;=50,INDEX($GV:$GV,$JF574+50),"")</f>
      </c>
      <c r="IV574">
        <f>IF($JG574&gt;=51,INDEX($GV:$GV,$JF574+51),"")</f>
      </c>
      <c r="IW574">
        <f>IF($JG574&gt;=52,INDEX($GV:$GV,$JF574+52),"")</f>
      </c>
      <c r="IX574">
        <f>IF($JG574&gt;=53,INDEX($GV:$GV,$JF574+53),"")</f>
      </c>
      <c r="IY574">
        <f>IF($JG574&gt;=54,INDEX($GV:$GV,$JF574+54),"")</f>
      </c>
      <c r="IZ574">
        <f>IF($JG574&gt;=55,INDEX($GV:$GV,$JF574+55),"")</f>
      </c>
      <c r="JA574">
        <f>IF($JG574&gt;=56,INDEX($GV:$GV,$JF574+56),"")</f>
      </c>
      <c r="JB574">
        <f>IF($JG574&gt;=57,INDEX($GV:$GV,$JF574+57),"")</f>
      </c>
      <c r="JC574">
        <f>IF($JG574&gt;=58,INDEX($GV:$GV,$JF574+58),"")</f>
      </c>
      <c r="JD574">
        <f>IF($JG574&gt;=59,INDEX($GV:$GV,$JF574+59),"")</f>
      </c>
      <c r="JE574">
        <f>IF($JG574&gt;=60,INDEX($GV:$GV,$JF574+60),"")</f>
      </c>
      <c r="JF574">
        <f>IFERROR(MATCH($GU574,$GV$2:$GV$322,0)+1,0)</f>
      </c>
      <c r="JG574">
        <f>IFERROR(INDEX($GW$2:$GW$322,MATCH($GU574,$GV$2:$GV$322,0)),0)</f>
      </c>
      <c r="JH574" t="s">
        <v>44</v>
      </c>
      <c r="JI574" t="s">
        <v>44</v>
      </c>
    </row>
    <row r="575" spans="1:269" x14ac:dyDescent="0.25">
      <c r="R575">
        <f>IF(OR($U575="",$Q575=""),"",IFERROR($U575/$Q575,0))</f>
      </c>
      <c r="S575">
        <f>IF($U575="","",
SUM($T575,$V575,$AA575,$W575,$Y575)*
(1-IF($AB575="",0,VALUE($AB575)/100)))</f>
      </c>
      <c r="T575">
        <f>IF($U575="","",$U575)</f>
      </c>
      <c r="V575">
        <f>IF($U575="","",
IF($O575="","",
IF(ISNUMBER(SEARCH("exempt",LOWER($O575))),0,
$U575*(VALUE(SUBSTITUTE($O575,"%",""))/100))))</f>
      </c>
      <c r="AC575">
        <f>IFERROR(IF(FIND(" - ",$K575)&gt;0,MID($K575,FIND(" - ",$K575)+3,LEN($K575)),""),"")</f>
      </c>
      <c r="AL575" t="s">
        <v>1488</v>
      </c>
      <c r="AT575">
        <f>IFERROR(LEFT($K575,FIND(" - ",$K575)-1),$K575)</f>
      </c>
      <c r="AW575">
        <f>IF($CL575&gt;=1,INDEX($AU:$AU,$CK575+1),"")</f>
      </c>
      <c r="AX575">
        <f>IF($CL575&gt;=2,INDEX($AU:$AU,$CK575+2),"")</f>
      </c>
      <c r="AY575">
        <f>IF($CL575&gt;=3,INDEX($AU:$AU,$CK575+3),"")</f>
      </c>
      <c r="AZ575">
        <f>IF($CL575&gt;=4,INDEX($AU:$AU,$CK575+4),"")</f>
      </c>
      <c r="BA575">
        <f>IF($CL575&gt;=5,INDEX($AU:$AU,$CK575+5),"")</f>
      </c>
      <c r="BB575">
        <f>IF($CL575&gt;=6,INDEX($AU:$AU,$CK575+6),"")</f>
      </c>
      <c r="BC575">
        <f>IF($CL575&gt;=7,INDEX($AU:$AU,$CK575+7),"")</f>
      </c>
      <c r="BD575">
        <f>IF($CL575&gt;=8,INDEX($AU:$AU,$CK575+8),"")</f>
      </c>
      <c r="BE575">
        <f>IF($CL575&gt;=9,INDEX($AU:$AU,$CK575+9),"")</f>
      </c>
      <c r="BF575">
        <f>IF($CL575&gt;=10,INDEX($AU:$AU,$CK575+10),"")</f>
      </c>
      <c r="BG575">
        <f>IF($CL575&gt;=11,INDEX($AU:$AU,$CK575+11),"")</f>
      </c>
      <c r="BH575">
        <f>IF($CL575&gt;=12,INDEX($AU:$AU,$CK575+12),"")</f>
      </c>
      <c r="BI575">
        <f>IF($CL575&gt;=13,INDEX($AU:$AU,$CK575+13),"")</f>
      </c>
      <c r="BJ575">
        <f>IF($CL575&gt;=14,INDEX($AU:$AU,$CK575+14),"")</f>
      </c>
      <c r="BK575">
        <f>IF($CL575&gt;=15,INDEX($AU:$AU,$CK575+15),"")</f>
      </c>
      <c r="BL575">
        <f>IF($CL575&gt;=16,INDEX($AU:$AU,$CK575+16),"")</f>
      </c>
      <c r="BM575">
        <f>IF($CL575&gt;=17,INDEX($AU:$AU,$CK575+17),"")</f>
      </c>
      <c r="BN575">
        <f>IF($CL575&gt;=18,INDEX($AU:$AU,$CK575+18),"")</f>
      </c>
      <c r="BO575">
        <f>IF($CL575&gt;=19,INDEX($AU:$AU,$CK575+19),"")</f>
      </c>
      <c r="BP575">
        <f>IF($CL575&gt;=20,INDEX($AU:$AU,$CK575+20),"")</f>
      </c>
      <c r="BQ575">
        <f>IF($CL575&gt;=21,INDEX($AU:$AU,$CK575+21),"")</f>
      </c>
      <c r="BR575">
        <f>IF($CL575&gt;=22,INDEX($AU:$AU,$CK575+22),"")</f>
      </c>
      <c r="BS575">
        <f>IF($CL575&gt;=23,INDEX($AU:$AU,$CK575+23),"")</f>
      </c>
      <c r="BT575">
        <f>IF($CL575&gt;=24,INDEX($AU:$AU,$CK575+24),"")</f>
      </c>
      <c r="BU575">
        <f>IF($CL575&gt;=25,INDEX($AU:$AU,$CK575+25),"")</f>
      </c>
      <c r="BV575">
        <f>IF($CL575&gt;=26,INDEX($AU:$AU,$CK575+26),"")</f>
      </c>
      <c r="BW575">
        <f>IF($CL575&gt;=27,INDEX($AU:$AU,$CK575+27),"")</f>
      </c>
      <c r="BX575">
        <f>IF($CL575&gt;=28,INDEX($AU:$AU,$CK575+28),"")</f>
      </c>
      <c r="BY575">
        <f>IF($CL575&gt;=29,INDEX($AU:$AU,$CK575+29),"")</f>
      </c>
      <c r="BZ575">
        <f>IF($CL575&gt;=30,INDEX($AU:$AU,$CK575+30),"")</f>
      </c>
      <c r="CA575">
        <f>IF($CL575&gt;=31,INDEX($AU:$AU,$CK575+31),"")</f>
      </c>
      <c r="CB575">
        <f>IF($CL575&gt;=32,INDEX($AU:$AU,$CK575+32),"")</f>
      </c>
      <c r="CC575">
        <f>IF($CL575&gt;=33,INDEX($AU:$AU,$CK575+33),"")</f>
      </c>
      <c r="CD575">
        <f>IF($CL575&gt;=34,INDEX($AU:$AU,$CK575+34),"")</f>
      </c>
      <c r="CE575">
        <f>IF($CL575&gt;=35,INDEX($AU:$AU,$CK575+35),"")</f>
      </c>
      <c r="CF575">
        <f>IF($CL575&gt;=36,INDEX($AU:$AU,$CK575+36),"")</f>
      </c>
      <c r="CG575">
        <f>IF($CL575&gt;=37,INDEX($AU:$AU,$CK575+37),"")</f>
      </c>
      <c r="CH575">
        <f>IF($CL575&gt;=38,INDEX($AU:$AU,$CK575+38),"")</f>
      </c>
      <c r="CI575">
        <f>IF($CL575&gt;=39,INDEX($AU:$AU,$CK575+39),"")</f>
      </c>
      <c r="CJ575">
        <f>IF($CL575&gt;=40,INDEX($AU:$AU,$CK575+40),"")</f>
      </c>
      <c r="CK575">
        <f>IFERROR(MATCH($AT575,$AU$2:$AU$133,0)+1,0)</f>
      </c>
      <c r="CL575">
        <f>IFERROR(INDEX($AV$2:$AV$133,MATCH($AT575,$AU$2:$AU$133,0)),0)</f>
      </c>
      <c r="CM575">
        <f>IFERROR(LEFT($L575,FIND(" - ",$L575)-1),$L575)</f>
      </c>
      <c r="CN575" t="s">
        <v>1489</v>
      </c>
      <c r="CO575">
        <v>1</v>
      </c>
      <c r="CP575">
        <f>IF($DK575&gt;=1,INDEX($CN:$CN,$DJ575+1),"")</f>
      </c>
      <c r="CQ575">
        <f>IF($DK575&gt;=2,INDEX($CN:$CN,$DJ575+2),"")</f>
      </c>
      <c r="CR575">
        <f>IF($DK575&gt;=3,INDEX($CN:$CN,$DJ575+3),"")</f>
      </c>
      <c r="CS575">
        <f>IF($DK575&gt;=4,INDEX($CN:$CN,$DJ575+4),"")</f>
      </c>
      <c r="CT575">
        <f>IF($DK575&gt;=5,INDEX($CN:$CN,$DJ575+5),"")</f>
      </c>
      <c r="CU575">
        <f>IF($DK575&gt;=6,INDEX($CN:$CN,$DJ575+6),"")</f>
      </c>
      <c r="CV575">
        <f>IF($DK575&gt;=7,INDEX($CN:$CN,$DJ575+7),"")</f>
      </c>
      <c r="CW575">
        <f>IF($DK575&gt;=8,INDEX($CN:$CN,$DJ575+8),"")</f>
      </c>
      <c r="CX575">
        <f>IF($DK575&gt;=9,INDEX($CN:$CN,$DJ575+9),"")</f>
      </c>
      <c r="CY575">
        <f>IF($DK575&gt;=10,INDEX($CN:$CN,$DJ575+10),"")</f>
      </c>
      <c r="CZ575">
        <f>IF($DK575&gt;=11,INDEX($CN:$CN,$DJ575+11),"")</f>
      </c>
      <c r="DA575">
        <f>IF($DK575&gt;=12,INDEX($CN:$CN,$DJ575+12),"")</f>
      </c>
      <c r="DB575">
        <f>IF($DK575&gt;=13,INDEX($CN:$CN,$DJ575+13),"")</f>
      </c>
      <c r="DC575">
        <f>IF($DK575&gt;=14,INDEX($CN:$CN,$DJ575+14),"")</f>
      </c>
      <c r="DD575">
        <f>IF($DK575&gt;=15,INDEX($CN:$CN,$DJ575+15),"")</f>
      </c>
      <c r="DE575">
        <f>IF($DK575&gt;=16,INDEX($CN:$CN,$DJ575+16),"")</f>
      </c>
      <c r="DF575">
        <f>IF($DK575&gt;=17,INDEX($CN:$CN,$DJ575+17),"")</f>
      </c>
      <c r="DG575">
        <f>IF($DK575&gt;=18,INDEX($CN:$CN,$DJ575+18),"")</f>
      </c>
      <c r="DH575">
        <f>IF($DK575&gt;=19,INDEX($CN:$CN,$DJ575+19),"")</f>
      </c>
      <c r="DI575">
        <f>IF($DK575&gt;=20,INDEX($CN:$CN,$DJ575+20),"")</f>
      </c>
      <c r="DJ575">
        <f>IFERROR(MATCH($CM575,$CN$2:$CN$1089,0)+1,0)</f>
      </c>
      <c r="DK575">
        <f>IFERROR(INDEX($CO$2:$CO$1089,MATCH($CM575,$CN$2:$CN$1089,0)),0)</f>
      </c>
      <c r="DL575">
        <f>IFERROR(INDEX($AS:$AS,MATCH($O575,$AR:$AR,0))&amp;"","")</f>
      </c>
      <c r="DP575">
        <f>IF($GS575&gt;=1,INDEX($DM:$DM,$GR575+1),"")</f>
      </c>
      <c r="DQ575">
        <f>IF($GS575&gt;=2,INDEX($DM:$DM,$GR575+2),"")</f>
      </c>
      <c r="DR575">
        <f>IF($GS575&gt;=3,INDEX($DM:$DM,$GR575+3),"")</f>
      </c>
      <c r="DS575">
        <f>IF($GS575&gt;=4,INDEX($DM:$DM,$GR575+4),"")</f>
      </c>
      <c r="DT575">
        <f>IF($GS575&gt;=5,INDEX($DM:$DM,$GR575+5),"")</f>
      </c>
      <c r="DU575">
        <f>IF($GS575&gt;=6,INDEX($DM:$DM,$GR575+6),"")</f>
      </c>
      <c r="DV575">
        <f>IF($GS575&gt;=7,INDEX($DM:$DM,$GR575+7),"")</f>
      </c>
      <c r="DW575">
        <f>IF($GS575&gt;=8,INDEX($DM:$DM,$GR575+8),"")</f>
      </c>
      <c r="DX575">
        <f>IF($GS575&gt;=9,INDEX($DM:$DM,$GR575+9),"")</f>
      </c>
      <c r="DY575">
        <f>IF($GS575&gt;=10,INDEX($DM:$DM,$GR575+10),"")</f>
      </c>
      <c r="DZ575">
        <f>IF($GS575&gt;=11,INDEX($DM:$DM,$GR575+11),"")</f>
      </c>
      <c r="EA575">
        <f>IF($GS575&gt;=12,INDEX($DM:$DM,$GR575+12),"")</f>
      </c>
      <c r="EB575">
        <f>IF($GS575&gt;=13,INDEX($DM:$DM,$GR575+13),"")</f>
      </c>
      <c r="EC575">
        <f>IF($GS575&gt;=14,INDEX($DM:$DM,$GR575+14),"")</f>
      </c>
      <c r="ED575">
        <f>IF($GS575&gt;=15,INDEX($DM:$DM,$GR575+15),"")</f>
      </c>
      <c r="EE575">
        <f>IF($GS575&gt;=16,INDEX($DM:$DM,$GR575+16),"")</f>
      </c>
      <c r="EF575">
        <f>IF($GS575&gt;=17,INDEX($DM:$DM,$GR575+17),"")</f>
      </c>
      <c r="EG575">
        <f>IF($GS575&gt;=18,INDEX($DM:$DM,$GR575+18),"")</f>
      </c>
      <c r="EH575">
        <f>IF($GS575&gt;=19,INDEX($DM:$DM,$GR575+19),"")</f>
      </c>
      <c r="EI575">
        <f>IF($GS575&gt;=20,INDEX($DM:$DM,$GR575+20),"")</f>
      </c>
      <c r="EJ575">
        <f>IF($GS575&gt;=21,INDEX($DM:$DM,$GR575+21),"")</f>
      </c>
      <c r="EK575">
        <f>IF($GS575&gt;=22,INDEX($DM:$DM,$GR575+22),"")</f>
      </c>
      <c r="EL575">
        <f>IF($GS575&gt;=23,INDEX($DM:$DM,$GR575+23),"")</f>
      </c>
      <c r="EM575">
        <f>IF($GS575&gt;=24,INDEX($DM:$DM,$GR575+24),"")</f>
      </c>
      <c r="EN575">
        <f>IF($GS575&gt;=25,INDEX($DM:$DM,$GR575+25),"")</f>
      </c>
      <c r="EO575">
        <f>IF($GS575&gt;=26,INDEX($DM:$DM,$GR575+26),"")</f>
      </c>
      <c r="EP575">
        <f>IF($GS575&gt;=27,INDEX($DM:$DM,$GR575+27),"")</f>
      </c>
      <c r="EQ575">
        <f>IF($GS575&gt;=28,INDEX($DM:$DM,$GR575+28),"")</f>
      </c>
      <c r="ER575">
        <f>IF($GS575&gt;=29,INDEX($DM:$DM,$GR575+29),"")</f>
      </c>
      <c r="ES575">
        <f>IF($GS575&gt;=30,INDEX($DM:$DM,$GR575+30),"")</f>
      </c>
      <c r="ET575">
        <f>IF($GS575&gt;=31,INDEX($DM:$DM,$GR575+31),"")</f>
      </c>
      <c r="EU575">
        <f>IF($GS575&gt;=32,INDEX($DM:$DM,$GR575+32),"")</f>
      </c>
      <c r="EV575">
        <f>IF($GS575&gt;=33,INDEX($DM:$DM,$GR575+33),"")</f>
      </c>
      <c r="EW575">
        <f>IF($GS575&gt;=34,INDEX($DM:$DM,$GR575+34),"")</f>
      </c>
      <c r="EX575">
        <f>IF($GS575&gt;=35,INDEX($DM:$DM,$GR575+35),"")</f>
      </c>
      <c r="EY575">
        <f>IF($GS575&gt;=36,INDEX($DM:$DM,$GR575+36),"")</f>
      </c>
      <c r="EZ575">
        <f>IF($GS575&gt;=37,INDEX($DM:$DM,$GR575+37),"")</f>
      </c>
      <c r="FA575">
        <f>IF($GS575&gt;=38,INDEX($DM:$DM,$GR575+38),"")</f>
      </c>
      <c r="FB575">
        <f>IF($GS575&gt;=39,INDEX($DM:$DM,$GR575+39),"")</f>
      </c>
      <c r="FC575">
        <f>IF($GS575&gt;=40,INDEX($DM:$DM,$GR575+40),"")</f>
      </c>
      <c r="FD575">
        <f>IF($GS575&gt;=1,INDEX($DN:$DN,$GR575+1),"")</f>
      </c>
      <c r="FE575">
        <f>IF($GS575&gt;=2,INDEX($DN:$DN,$GR575+2),"")</f>
      </c>
      <c r="FF575">
        <f>IF($GS575&gt;=3,INDEX($DN:$DN,$GR575+3),"")</f>
      </c>
      <c r="FG575">
        <f>IF($GS575&gt;=4,INDEX($DN:$DN,$GR575+4),"")</f>
      </c>
      <c r="FH575">
        <f>IF($GS575&gt;=5,INDEX($DN:$DN,$GR575+5),"")</f>
      </c>
      <c r="FI575">
        <f>IF($GS575&gt;=6,INDEX($DN:$DN,$GR575+6),"")</f>
      </c>
      <c r="FJ575">
        <f>IF($GS575&gt;=7,INDEX($DN:$DN,$GR575+7),"")</f>
      </c>
      <c r="FK575">
        <f>IF($GS575&gt;=8,INDEX($DN:$DN,$GR575+8),"")</f>
      </c>
      <c r="FL575">
        <f>IF($GS575&gt;=9,INDEX($DN:$DN,$GR575+9),"")</f>
      </c>
      <c r="FM575">
        <f>IF($GS575&gt;=10,INDEX($DN:$DN,$GR575+10),"")</f>
      </c>
      <c r="FN575">
        <f>IF($GS575&gt;=11,INDEX($DN:$DN,$GR575+11),"")</f>
      </c>
      <c r="FO575">
        <f>IF($GS575&gt;=12,INDEX($DN:$DN,$GR575+12),"")</f>
      </c>
      <c r="FP575">
        <f>IF($GS575&gt;=13,INDEX($DN:$DN,$GR575+13),"")</f>
      </c>
      <c r="FQ575">
        <f>IF($GS575&gt;=14,INDEX($DN:$DN,$GR575+14),"")</f>
      </c>
      <c r="FR575">
        <f>IF($GS575&gt;=15,INDEX($DN:$DN,$GR575+15),"")</f>
      </c>
      <c r="FS575">
        <f>IF($GS575&gt;=16,INDEX($DN:$DN,$GR575+16),"")</f>
      </c>
      <c r="FT575">
        <f>IF($GS575&gt;=17,INDEX($DN:$DN,$GR575+17),"")</f>
      </c>
      <c r="FU575">
        <f>IF($GS575&gt;=18,INDEX($DN:$DN,$GR575+18),"")</f>
      </c>
      <c r="FV575">
        <f>IF($GS575&gt;=19,INDEX($DN:$DN,$GR575+19),"")</f>
      </c>
      <c r="FW575">
        <f>IF($GS575&gt;=20,INDEX($DN:$DN,$GR575+20),"")</f>
      </c>
      <c r="FX575">
        <f>IF($GS575&gt;=21,INDEX($DN:$DN,$GR575+21),"")</f>
      </c>
      <c r="FY575">
        <f>IF($GS575&gt;=22,INDEX($DN:$DN,$GR575+22),"")</f>
      </c>
      <c r="FZ575">
        <f>IF($GS575&gt;=23,INDEX($DN:$DN,$GR575+23),"")</f>
      </c>
      <c r="GA575">
        <f>IF($GS575&gt;=24,INDEX($DN:$DN,$GR575+24),"")</f>
      </c>
      <c r="GB575">
        <f>IF($GS575&gt;=25,INDEX($DN:$DN,$GR575+25),"")</f>
      </c>
      <c r="GC575">
        <f>IF($GS575&gt;=26,INDEX($DN:$DN,$GR575+26),"")</f>
      </c>
      <c r="GD575">
        <f>IF($GS575&gt;=27,INDEX($DN:$DN,$GR575+27),"")</f>
      </c>
      <c r="GE575">
        <f>IF($GS575&gt;=28,INDEX($DN:$DN,$GR575+28),"")</f>
      </c>
      <c r="GF575">
        <f>IF($GS575&gt;=29,INDEX($DN:$DN,$GR575+29),"")</f>
      </c>
      <c r="GG575">
        <f>IF($GS575&gt;=30,INDEX($DN:$DN,$GR575+30),"")</f>
      </c>
      <c r="GH575">
        <f>IF($GS575&gt;=31,INDEX($DN:$DN,$GR575+31),"")</f>
      </c>
      <c r="GI575">
        <f>IF($GS575&gt;=32,INDEX($DN:$DN,$GR575+32),"")</f>
      </c>
      <c r="GJ575">
        <f>IF($GS575&gt;=33,INDEX($DN:$DN,$GR575+33),"")</f>
      </c>
      <c r="GK575">
        <f>IF($GS575&gt;=34,INDEX($DN:$DN,$GR575+34),"")</f>
      </c>
      <c r="GL575">
        <f>IF($GS575&gt;=35,INDEX($DN:$DN,$GR575+35),"")</f>
      </c>
      <c r="GM575">
        <f>IF($GS575&gt;=36,INDEX($DN:$DN,$GR575+36),"")</f>
      </c>
      <c r="GN575">
        <f>IF($GS575&gt;=37,INDEX($DN:$DN,$GR575+37),"")</f>
      </c>
      <c r="GO575">
        <f>IF($GS575&gt;=38,INDEX($DN:$DN,$GR575+38),"")</f>
      </c>
      <c r="GP575">
        <f>IF($GS575&gt;=39,INDEX($DN:$DN,$GR575+39),"")</f>
      </c>
      <c r="GQ575">
        <f>IF($GS575&gt;=40,INDEX($DN:$DN,$GR575+40),"")</f>
      </c>
      <c r="GR575">
        <f>IFERROR(MATCH($DL575,$DM$2:$DM$148,0)+1,0)</f>
      </c>
      <c r="GS575">
        <f>IFERROR(INDEX($DO$2:$DO$148,MATCH($DL575,$DM$2:$DM$148,0)),0)</f>
      </c>
      <c r="GT575">
        <f>IFERROR(MATCH($Z575,$DP$575:$FC$575,0),0)</f>
      </c>
      <c r="GU575">
        <f>IF($GT575&gt;0,INDEX($FD$575:$GQ$575,$GT575),"")</f>
      </c>
      <c r="GX575">
        <f>IF($JG575&gt;=1,INDEX($GV:$GV,$JF575+1),"")</f>
      </c>
      <c r="GY575">
        <f>IF($JG575&gt;=2,INDEX($GV:$GV,$JF575+2),"")</f>
      </c>
      <c r="GZ575">
        <f>IF($JG575&gt;=3,INDEX($GV:$GV,$JF575+3),"")</f>
      </c>
      <c r="HA575">
        <f>IF($JG575&gt;=4,INDEX($GV:$GV,$JF575+4),"")</f>
      </c>
      <c r="HB575">
        <f>IF($JG575&gt;=5,INDEX($GV:$GV,$JF575+5),"")</f>
      </c>
      <c r="HC575">
        <f>IF($JG575&gt;=6,INDEX($GV:$GV,$JF575+6),"")</f>
      </c>
      <c r="HD575">
        <f>IF($JG575&gt;=7,INDEX($GV:$GV,$JF575+7),"")</f>
      </c>
      <c r="HE575">
        <f>IF($JG575&gt;=8,INDEX($GV:$GV,$JF575+8),"")</f>
      </c>
      <c r="HF575">
        <f>IF($JG575&gt;=9,INDEX($GV:$GV,$JF575+9),"")</f>
      </c>
      <c r="HG575">
        <f>IF($JG575&gt;=10,INDEX($GV:$GV,$JF575+10),"")</f>
      </c>
      <c r="HH575">
        <f>IF($JG575&gt;=11,INDEX($GV:$GV,$JF575+11),"")</f>
      </c>
      <c r="HI575">
        <f>IF($JG575&gt;=12,INDEX($GV:$GV,$JF575+12),"")</f>
      </c>
      <c r="HJ575">
        <f>IF($JG575&gt;=13,INDEX($GV:$GV,$JF575+13),"")</f>
      </c>
      <c r="HK575">
        <f>IF($JG575&gt;=14,INDEX($GV:$GV,$JF575+14),"")</f>
      </c>
      <c r="HL575">
        <f>IF($JG575&gt;=15,INDEX($GV:$GV,$JF575+15),"")</f>
      </c>
      <c r="HM575">
        <f>IF($JG575&gt;=16,INDEX($GV:$GV,$JF575+16),"")</f>
      </c>
      <c r="HN575">
        <f>IF($JG575&gt;=17,INDEX($GV:$GV,$JF575+17),"")</f>
      </c>
      <c r="HO575">
        <f>IF($JG575&gt;=18,INDEX($GV:$GV,$JF575+18),"")</f>
      </c>
      <c r="HP575">
        <f>IF($JG575&gt;=19,INDEX($GV:$GV,$JF575+19),"")</f>
      </c>
      <c r="HQ575">
        <f>IF($JG575&gt;=20,INDEX($GV:$GV,$JF575+20),"")</f>
      </c>
      <c r="HR575">
        <f>IF($JG575&gt;=21,INDEX($GV:$GV,$JF575+21),"")</f>
      </c>
      <c r="HS575">
        <f>IF($JG575&gt;=22,INDEX($GV:$GV,$JF575+22),"")</f>
      </c>
      <c r="HT575">
        <f>IF($JG575&gt;=23,INDEX($GV:$GV,$JF575+23),"")</f>
      </c>
      <c r="HU575">
        <f>IF($JG575&gt;=24,INDEX($GV:$GV,$JF575+24),"")</f>
      </c>
      <c r="HV575">
        <f>IF($JG575&gt;=25,INDEX($GV:$GV,$JF575+25),"")</f>
      </c>
      <c r="HW575">
        <f>IF($JG575&gt;=26,INDEX($GV:$GV,$JF575+26),"")</f>
      </c>
      <c r="HX575">
        <f>IF($JG575&gt;=27,INDEX($GV:$GV,$JF575+27),"")</f>
      </c>
      <c r="HY575">
        <f>IF($JG575&gt;=28,INDEX($GV:$GV,$JF575+28),"")</f>
      </c>
      <c r="HZ575">
        <f>IF($JG575&gt;=29,INDEX($GV:$GV,$JF575+29),"")</f>
      </c>
      <c r="IA575">
        <f>IF($JG575&gt;=30,INDEX($GV:$GV,$JF575+30),"")</f>
      </c>
      <c r="IB575">
        <f>IF($JG575&gt;=31,INDEX($GV:$GV,$JF575+31),"")</f>
      </c>
      <c r="IC575">
        <f>IF($JG575&gt;=32,INDEX($GV:$GV,$JF575+32),"")</f>
      </c>
      <c r="ID575">
        <f>IF($JG575&gt;=33,INDEX($GV:$GV,$JF575+33),"")</f>
      </c>
      <c r="IE575">
        <f>IF($JG575&gt;=34,INDEX($GV:$GV,$JF575+34),"")</f>
      </c>
      <c r="IF575">
        <f>IF($JG575&gt;=35,INDEX($GV:$GV,$JF575+35),"")</f>
      </c>
      <c r="IG575">
        <f>IF($JG575&gt;=36,INDEX($GV:$GV,$JF575+36),"")</f>
      </c>
      <c r="IH575">
        <f>IF($JG575&gt;=37,INDEX($GV:$GV,$JF575+37),"")</f>
      </c>
      <c r="II575">
        <f>IF($JG575&gt;=38,INDEX($GV:$GV,$JF575+38),"")</f>
      </c>
      <c r="IJ575">
        <f>IF($JG575&gt;=39,INDEX($GV:$GV,$JF575+39),"")</f>
      </c>
      <c r="IK575">
        <f>IF($JG575&gt;=40,INDEX($GV:$GV,$JF575+40),"")</f>
      </c>
      <c r="IL575">
        <f>IF($JG575&gt;=41,INDEX($GV:$GV,$JF575+41),"")</f>
      </c>
      <c r="IM575">
        <f>IF($JG575&gt;=42,INDEX($GV:$GV,$JF575+42),"")</f>
      </c>
      <c r="IN575">
        <f>IF($JG575&gt;=43,INDEX($GV:$GV,$JF575+43),"")</f>
      </c>
      <c r="IO575">
        <f>IF($JG575&gt;=44,INDEX($GV:$GV,$JF575+44),"")</f>
      </c>
      <c r="IP575">
        <f>IF($JG575&gt;=45,INDEX($GV:$GV,$JF575+45),"")</f>
      </c>
      <c r="IQ575">
        <f>IF($JG575&gt;=46,INDEX($GV:$GV,$JF575+46),"")</f>
      </c>
      <c r="IR575">
        <f>IF($JG575&gt;=47,INDEX($GV:$GV,$JF575+47),"")</f>
      </c>
      <c r="IS575">
        <f>IF($JG575&gt;=48,INDEX($GV:$GV,$JF575+48),"")</f>
      </c>
      <c r="IT575">
        <f>IF($JG575&gt;=49,INDEX($GV:$GV,$JF575+49),"")</f>
      </c>
      <c r="IU575">
        <f>IF($JG575&gt;=50,INDEX($GV:$GV,$JF575+50),"")</f>
      </c>
      <c r="IV575">
        <f>IF($JG575&gt;=51,INDEX($GV:$GV,$JF575+51),"")</f>
      </c>
      <c r="IW575">
        <f>IF($JG575&gt;=52,INDEX($GV:$GV,$JF575+52),"")</f>
      </c>
      <c r="IX575">
        <f>IF($JG575&gt;=53,INDEX($GV:$GV,$JF575+53),"")</f>
      </c>
      <c r="IY575">
        <f>IF($JG575&gt;=54,INDEX($GV:$GV,$JF575+54),"")</f>
      </c>
      <c r="IZ575">
        <f>IF($JG575&gt;=55,INDEX($GV:$GV,$JF575+55),"")</f>
      </c>
      <c r="JA575">
        <f>IF($JG575&gt;=56,INDEX($GV:$GV,$JF575+56),"")</f>
      </c>
      <c r="JB575">
        <f>IF($JG575&gt;=57,INDEX($GV:$GV,$JF575+57),"")</f>
      </c>
      <c r="JC575">
        <f>IF($JG575&gt;=58,INDEX($GV:$GV,$JF575+58),"")</f>
      </c>
      <c r="JD575">
        <f>IF($JG575&gt;=59,INDEX($GV:$GV,$JF575+59),"")</f>
      </c>
      <c r="JE575">
        <f>IF($JG575&gt;=60,INDEX($GV:$GV,$JF575+60),"")</f>
      </c>
      <c r="JF575">
        <f>IFERROR(MATCH($GU575,$GV$2:$GV$322,0)+1,0)</f>
      </c>
      <c r="JG575">
        <f>IFERROR(INDEX($GW$2:$GW$322,MATCH($GU575,$GV$2:$GV$322,0)),0)</f>
      </c>
      <c r="JH575" t="s">
        <v>44</v>
      </c>
      <c r="JI575" t="s">
        <v>44</v>
      </c>
    </row>
    <row r="576" spans="1:269" x14ac:dyDescent="0.25">
      <c r="R576">
        <f>IF(OR($U576="",$Q576=""),"",IFERROR($U576/$Q576,0))</f>
      </c>
      <c r="S576">
        <f>IF($U576="","",
SUM($T576,$V576,$AA576,$W576,$Y576)*
(1-IF($AB576="",0,VALUE($AB576)/100)))</f>
      </c>
      <c r="T576">
        <f>IF($U576="","",$U576)</f>
      </c>
      <c r="V576">
        <f>IF($U576="","",
IF($O576="","",
IF(ISNUMBER(SEARCH("exempt",LOWER($O576))),0,
$U576*(VALUE(SUBSTITUTE($O576,"%",""))/100))))</f>
      </c>
      <c r="AC576">
        <f>IFERROR(IF(FIND(" - ",$K576)&gt;0,MID($K576,FIND(" - ",$K576)+3,LEN($K576)),""),"")</f>
      </c>
      <c r="AL576" t="s">
        <v>1490</v>
      </c>
      <c r="AT576">
        <f>IFERROR(LEFT($K576,FIND(" - ",$K576)-1),$K576)</f>
      </c>
      <c r="AW576">
        <f>IF($CL576&gt;=1,INDEX($AU:$AU,$CK576+1),"")</f>
      </c>
      <c r="AX576">
        <f>IF($CL576&gt;=2,INDEX($AU:$AU,$CK576+2),"")</f>
      </c>
      <c r="AY576">
        <f>IF($CL576&gt;=3,INDEX($AU:$AU,$CK576+3),"")</f>
      </c>
      <c r="AZ576">
        <f>IF($CL576&gt;=4,INDEX($AU:$AU,$CK576+4),"")</f>
      </c>
      <c r="BA576">
        <f>IF($CL576&gt;=5,INDEX($AU:$AU,$CK576+5),"")</f>
      </c>
      <c r="BB576">
        <f>IF($CL576&gt;=6,INDEX($AU:$AU,$CK576+6),"")</f>
      </c>
      <c r="BC576">
        <f>IF($CL576&gt;=7,INDEX($AU:$AU,$CK576+7),"")</f>
      </c>
      <c r="BD576">
        <f>IF($CL576&gt;=8,INDEX($AU:$AU,$CK576+8),"")</f>
      </c>
      <c r="BE576">
        <f>IF($CL576&gt;=9,INDEX($AU:$AU,$CK576+9),"")</f>
      </c>
      <c r="BF576">
        <f>IF($CL576&gt;=10,INDEX($AU:$AU,$CK576+10),"")</f>
      </c>
      <c r="BG576">
        <f>IF($CL576&gt;=11,INDEX($AU:$AU,$CK576+11),"")</f>
      </c>
      <c r="BH576">
        <f>IF($CL576&gt;=12,INDEX($AU:$AU,$CK576+12),"")</f>
      </c>
      <c r="BI576">
        <f>IF($CL576&gt;=13,INDEX($AU:$AU,$CK576+13),"")</f>
      </c>
      <c r="BJ576">
        <f>IF($CL576&gt;=14,INDEX($AU:$AU,$CK576+14),"")</f>
      </c>
      <c r="BK576">
        <f>IF($CL576&gt;=15,INDEX($AU:$AU,$CK576+15),"")</f>
      </c>
      <c r="BL576">
        <f>IF($CL576&gt;=16,INDEX($AU:$AU,$CK576+16),"")</f>
      </c>
      <c r="BM576">
        <f>IF($CL576&gt;=17,INDEX($AU:$AU,$CK576+17),"")</f>
      </c>
      <c r="BN576">
        <f>IF($CL576&gt;=18,INDEX($AU:$AU,$CK576+18),"")</f>
      </c>
      <c r="BO576">
        <f>IF($CL576&gt;=19,INDEX($AU:$AU,$CK576+19),"")</f>
      </c>
      <c r="BP576">
        <f>IF($CL576&gt;=20,INDEX($AU:$AU,$CK576+20),"")</f>
      </c>
      <c r="BQ576">
        <f>IF($CL576&gt;=21,INDEX($AU:$AU,$CK576+21),"")</f>
      </c>
      <c r="BR576">
        <f>IF($CL576&gt;=22,INDEX($AU:$AU,$CK576+22),"")</f>
      </c>
      <c r="BS576">
        <f>IF($CL576&gt;=23,INDEX($AU:$AU,$CK576+23),"")</f>
      </c>
      <c r="BT576">
        <f>IF($CL576&gt;=24,INDEX($AU:$AU,$CK576+24),"")</f>
      </c>
      <c r="BU576">
        <f>IF($CL576&gt;=25,INDEX($AU:$AU,$CK576+25),"")</f>
      </c>
      <c r="BV576">
        <f>IF($CL576&gt;=26,INDEX($AU:$AU,$CK576+26),"")</f>
      </c>
      <c r="BW576">
        <f>IF($CL576&gt;=27,INDEX($AU:$AU,$CK576+27),"")</f>
      </c>
      <c r="BX576">
        <f>IF($CL576&gt;=28,INDEX($AU:$AU,$CK576+28),"")</f>
      </c>
      <c r="BY576">
        <f>IF($CL576&gt;=29,INDEX($AU:$AU,$CK576+29),"")</f>
      </c>
      <c r="BZ576">
        <f>IF($CL576&gt;=30,INDEX($AU:$AU,$CK576+30),"")</f>
      </c>
      <c r="CA576">
        <f>IF($CL576&gt;=31,INDEX($AU:$AU,$CK576+31),"")</f>
      </c>
      <c r="CB576">
        <f>IF($CL576&gt;=32,INDEX($AU:$AU,$CK576+32),"")</f>
      </c>
      <c r="CC576">
        <f>IF($CL576&gt;=33,INDEX($AU:$AU,$CK576+33),"")</f>
      </c>
      <c r="CD576">
        <f>IF($CL576&gt;=34,INDEX($AU:$AU,$CK576+34),"")</f>
      </c>
      <c r="CE576">
        <f>IF($CL576&gt;=35,INDEX($AU:$AU,$CK576+35),"")</f>
      </c>
      <c r="CF576">
        <f>IF($CL576&gt;=36,INDEX($AU:$AU,$CK576+36),"")</f>
      </c>
      <c r="CG576">
        <f>IF($CL576&gt;=37,INDEX($AU:$AU,$CK576+37),"")</f>
      </c>
      <c r="CH576">
        <f>IF($CL576&gt;=38,INDEX($AU:$AU,$CK576+38),"")</f>
      </c>
      <c r="CI576">
        <f>IF($CL576&gt;=39,INDEX($AU:$AU,$CK576+39),"")</f>
      </c>
      <c r="CJ576">
        <f>IF($CL576&gt;=40,INDEX($AU:$AU,$CK576+40),"")</f>
      </c>
      <c r="CK576">
        <f>IFERROR(MATCH($AT576,$AU$2:$AU$133,0)+1,0)</f>
      </c>
      <c r="CL576">
        <f>IFERROR(INDEX($AV$2:$AV$133,MATCH($AT576,$AU$2:$AU$133,0)),0)</f>
      </c>
      <c r="CM576">
        <f>IFERROR(LEFT($L576,FIND(" - ",$L576)-1),$L576)</f>
      </c>
      <c r="CN576" t="s">
        <v>173</v>
      </c>
      <c r="CP576">
        <f>IF($DK576&gt;=1,INDEX($CN:$CN,$DJ576+1),"")</f>
      </c>
      <c r="CQ576">
        <f>IF($DK576&gt;=2,INDEX($CN:$CN,$DJ576+2),"")</f>
      </c>
      <c r="CR576">
        <f>IF($DK576&gt;=3,INDEX($CN:$CN,$DJ576+3),"")</f>
      </c>
      <c r="CS576">
        <f>IF($DK576&gt;=4,INDEX($CN:$CN,$DJ576+4),"")</f>
      </c>
      <c r="CT576">
        <f>IF($DK576&gt;=5,INDEX($CN:$CN,$DJ576+5),"")</f>
      </c>
      <c r="CU576">
        <f>IF($DK576&gt;=6,INDEX($CN:$CN,$DJ576+6),"")</f>
      </c>
      <c r="CV576">
        <f>IF($DK576&gt;=7,INDEX($CN:$CN,$DJ576+7),"")</f>
      </c>
      <c r="CW576">
        <f>IF($DK576&gt;=8,INDEX($CN:$CN,$DJ576+8),"")</f>
      </c>
      <c r="CX576">
        <f>IF($DK576&gt;=9,INDEX($CN:$CN,$DJ576+9),"")</f>
      </c>
      <c r="CY576">
        <f>IF($DK576&gt;=10,INDEX($CN:$CN,$DJ576+10),"")</f>
      </c>
      <c r="CZ576">
        <f>IF($DK576&gt;=11,INDEX($CN:$CN,$DJ576+11),"")</f>
      </c>
      <c r="DA576">
        <f>IF($DK576&gt;=12,INDEX($CN:$CN,$DJ576+12),"")</f>
      </c>
      <c r="DB576">
        <f>IF($DK576&gt;=13,INDEX($CN:$CN,$DJ576+13),"")</f>
      </c>
      <c r="DC576">
        <f>IF($DK576&gt;=14,INDEX($CN:$CN,$DJ576+14),"")</f>
      </c>
      <c r="DD576">
        <f>IF($DK576&gt;=15,INDEX($CN:$CN,$DJ576+15),"")</f>
      </c>
      <c r="DE576">
        <f>IF($DK576&gt;=16,INDEX($CN:$CN,$DJ576+16),"")</f>
      </c>
      <c r="DF576">
        <f>IF($DK576&gt;=17,INDEX($CN:$CN,$DJ576+17),"")</f>
      </c>
      <c r="DG576">
        <f>IF($DK576&gt;=18,INDEX($CN:$CN,$DJ576+18),"")</f>
      </c>
      <c r="DH576">
        <f>IF($DK576&gt;=19,INDEX($CN:$CN,$DJ576+19),"")</f>
      </c>
      <c r="DI576">
        <f>IF($DK576&gt;=20,INDEX($CN:$CN,$DJ576+20),"")</f>
      </c>
      <c r="DJ576">
        <f>IFERROR(MATCH($CM576,$CN$2:$CN$1089,0)+1,0)</f>
      </c>
      <c r="DK576">
        <f>IFERROR(INDEX($CO$2:$CO$1089,MATCH($CM576,$CN$2:$CN$1089,0)),0)</f>
      </c>
      <c r="DL576">
        <f>IFERROR(INDEX($AS:$AS,MATCH($O576,$AR:$AR,0))&amp;"","")</f>
      </c>
      <c r="DP576">
        <f>IF($GS576&gt;=1,INDEX($DM:$DM,$GR576+1),"")</f>
      </c>
      <c r="DQ576">
        <f>IF($GS576&gt;=2,INDEX($DM:$DM,$GR576+2),"")</f>
      </c>
      <c r="DR576">
        <f>IF($GS576&gt;=3,INDEX($DM:$DM,$GR576+3),"")</f>
      </c>
      <c r="DS576">
        <f>IF($GS576&gt;=4,INDEX($DM:$DM,$GR576+4),"")</f>
      </c>
      <c r="DT576">
        <f>IF($GS576&gt;=5,INDEX($DM:$DM,$GR576+5),"")</f>
      </c>
      <c r="DU576">
        <f>IF($GS576&gt;=6,INDEX($DM:$DM,$GR576+6),"")</f>
      </c>
      <c r="DV576">
        <f>IF($GS576&gt;=7,INDEX($DM:$DM,$GR576+7),"")</f>
      </c>
      <c r="DW576">
        <f>IF($GS576&gt;=8,INDEX($DM:$DM,$GR576+8),"")</f>
      </c>
      <c r="DX576">
        <f>IF($GS576&gt;=9,INDEX($DM:$DM,$GR576+9),"")</f>
      </c>
      <c r="DY576">
        <f>IF($GS576&gt;=10,INDEX($DM:$DM,$GR576+10),"")</f>
      </c>
      <c r="DZ576">
        <f>IF($GS576&gt;=11,INDEX($DM:$DM,$GR576+11),"")</f>
      </c>
      <c r="EA576">
        <f>IF($GS576&gt;=12,INDEX($DM:$DM,$GR576+12),"")</f>
      </c>
      <c r="EB576">
        <f>IF($GS576&gt;=13,INDEX($DM:$DM,$GR576+13),"")</f>
      </c>
      <c r="EC576">
        <f>IF($GS576&gt;=14,INDEX($DM:$DM,$GR576+14),"")</f>
      </c>
      <c r="ED576">
        <f>IF($GS576&gt;=15,INDEX($DM:$DM,$GR576+15),"")</f>
      </c>
      <c r="EE576">
        <f>IF($GS576&gt;=16,INDEX($DM:$DM,$GR576+16),"")</f>
      </c>
      <c r="EF576">
        <f>IF($GS576&gt;=17,INDEX($DM:$DM,$GR576+17),"")</f>
      </c>
      <c r="EG576">
        <f>IF($GS576&gt;=18,INDEX($DM:$DM,$GR576+18),"")</f>
      </c>
      <c r="EH576">
        <f>IF($GS576&gt;=19,INDEX($DM:$DM,$GR576+19),"")</f>
      </c>
      <c r="EI576">
        <f>IF($GS576&gt;=20,INDEX($DM:$DM,$GR576+20),"")</f>
      </c>
      <c r="EJ576">
        <f>IF($GS576&gt;=21,INDEX($DM:$DM,$GR576+21),"")</f>
      </c>
      <c r="EK576">
        <f>IF($GS576&gt;=22,INDEX($DM:$DM,$GR576+22),"")</f>
      </c>
      <c r="EL576">
        <f>IF($GS576&gt;=23,INDEX($DM:$DM,$GR576+23),"")</f>
      </c>
      <c r="EM576">
        <f>IF($GS576&gt;=24,INDEX($DM:$DM,$GR576+24),"")</f>
      </c>
      <c r="EN576">
        <f>IF($GS576&gt;=25,INDEX($DM:$DM,$GR576+25),"")</f>
      </c>
      <c r="EO576">
        <f>IF($GS576&gt;=26,INDEX($DM:$DM,$GR576+26),"")</f>
      </c>
      <c r="EP576">
        <f>IF($GS576&gt;=27,INDEX($DM:$DM,$GR576+27),"")</f>
      </c>
      <c r="EQ576">
        <f>IF($GS576&gt;=28,INDEX($DM:$DM,$GR576+28),"")</f>
      </c>
      <c r="ER576">
        <f>IF($GS576&gt;=29,INDEX($DM:$DM,$GR576+29),"")</f>
      </c>
      <c r="ES576">
        <f>IF($GS576&gt;=30,INDEX($DM:$DM,$GR576+30),"")</f>
      </c>
      <c r="ET576">
        <f>IF($GS576&gt;=31,INDEX($DM:$DM,$GR576+31),"")</f>
      </c>
      <c r="EU576">
        <f>IF($GS576&gt;=32,INDEX($DM:$DM,$GR576+32),"")</f>
      </c>
      <c r="EV576">
        <f>IF($GS576&gt;=33,INDEX($DM:$DM,$GR576+33),"")</f>
      </c>
      <c r="EW576">
        <f>IF($GS576&gt;=34,INDEX($DM:$DM,$GR576+34),"")</f>
      </c>
      <c r="EX576">
        <f>IF($GS576&gt;=35,INDEX($DM:$DM,$GR576+35),"")</f>
      </c>
      <c r="EY576">
        <f>IF($GS576&gt;=36,INDEX($DM:$DM,$GR576+36),"")</f>
      </c>
      <c r="EZ576">
        <f>IF($GS576&gt;=37,INDEX($DM:$DM,$GR576+37),"")</f>
      </c>
      <c r="FA576">
        <f>IF($GS576&gt;=38,INDEX($DM:$DM,$GR576+38),"")</f>
      </c>
      <c r="FB576">
        <f>IF($GS576&gt;=39,INDEX($DM:$DM,$GR576+39),"")</f>
      </c>
      <c r="FC576">
        <f>IF($GS576&gt;=40,INDEX($DM:$DM,$GR576+40),"")</f>
      </c>
      <c r="FD576">
        <f>IF($GS576&gt;=1,INDEX($DN:$DN,$GR576+1),"")</f>
      </c>
      <c r="FE576">
        <f>IF($GS576&gt;=2,INDEX($DN:$DN,$GR576+2),"")</f>
      </c>
      <c r="FF576">
        <f>IF($GS576&gt;=3,INDEX($DN:$DN,$GR576+3),"")</f>
      </c>
      <c r="FG576">
        <f>IF($GS576&gt;=4,INDEX($DN:$DN,$GR576+4),"")</f>
      </c>
      <c r="FH576">
        <f>IF($GS576&gt;=5,INDEX($DN:$DN,$GR576+5),"")</f>
      </c>
      <c r="FI576">
        <f>IF($GS576&gt;=6,INDEX($DN:$DN,$GR576+6),"")</f>
      </c>
      <c r="FJ576">
        <f>IF($GS576&gt;=7,INDEX($DN:$DN,$GR576+7),"")</f>
      </c>
      <c r="FK576">
        <f>IF($GS576&gt;=8,INDEX($DN:$DN,$GR576+8),"")</f>
      </c>
      <c r="FL576">
        <f>IF($GS576&gt;=9,INDEX($DN:$DN,$GR576+9),"")</f>
      </c>
      <c r="FM576">
        <f>IF($GS576&gt;=10,INDEX($DN:$DN,$GR576+10),"")</f>
      </c>
      <c r="FN576">
        <f>IF($GS576&gt;=11,INDEX($DN:$DN,$GR576+11),"")</f>
      </c>
      <c r="FO576">
        <f>IF($GS576&gt;=12,INDEX($DN:$DN,$GR576+12),"")</f>
      </c>
      <c r="FP576">
        <f>IF($GS576&gt;=13,INDEX($DN:$DN,$GR576+13),"")</f>
      </c>
      <c r="FQ576">
        <f>IF($GS576&gt;=14,INDEX($DN:$DN,$GR576+14),"")</f>
      </c>
      <c r="FR576">
        <f>IF($GS576&gt;=15,INDEX($DN:$DN,$GR576+15),"")</f>
      </c>
      <c r="FS576">
        <f>IF($GS576&gt;=16,INDEX($DN:$DN,$GR576+16),"")</f>
      </c>
      <c r="FT576">
        <f>IF($GS576&gt;=17,INDEX($DN:$DN,$GR576+17),"")</f>
      </c>
      <c r="FU576">
        <f>IF($GS576&gt;=18,INDEX($DN:$DN,$GR576+18),"")</f>
      </c>
      <c r="FV576">
        <f>IF($GS576&gt;=19,INDEX($DN:$DN,$GR576+19),"")</f>
      </c>
      <c r="FW576">
        <f>IF($GS576&gt;=20,INDEX($DN:$DN,$GR576+20),"")</f>
      </c>
      <c r="FX576">
        <f>IF($GS576&gt;=21,INDEX($DN:$DN,$GR576+21),"")</f>
      </c>
      <c r="FY576">
        <f>IF($GS576&gt;=22,INDEX($DN:$DN,$GR576+22),"")</f>
      </c>
      <c r="FZ576">
        <f>IF($GS576&gt;=23,INDEX($DN:$DN,$GR576+23),"")</f>
      </c>
      <c r="GA576">
        <f>IF($GS576&gt;=24,INDEX($DN:$DN,$GR576+24),"")</f>
      </c>
      <c r="GB576">
        <f>IF($GS576&gt;=25,INDEX($DN:$DN,$GR576+25),"")</f>
      </c>
      <c r="GC576">
        <f>IF($GS576&gt;=26,INDEX($DN:$DN,$GR576+26),"")</f>
      </c>
      <c r="GD576">
        <f>IF($GS576&gt;=27,INDEX($DN:$DN,$GR576+27),"")</f>
      </c>
      <c r="GE576">
        <f>IF($GS576&gt;=28,INDEX($DN:$DN,$GR576+28),"")</f>
      </c>
      <c r="GF576">
        <f>IF($GS576&gt;=29,INDEX($DN:$DN,$GR576+29),"")</f>
      </c>
      <c r="GG576">
        <f>IF($GS576&gt;=30,INDEX($DN:$DN,$GR576+30),"")</f>
      </c>
      <c r="GH576">
        <f>IF($GS576&gt;=31,INDEX($DN:$DN,$GR576+31),"")</f>
      </c>
      <c r="GI576">
        <f>IF($GS576&gt;=32,INDEX($DN:$DN,$GR576+32),"")</f>
      </c>
      <c r="GJ576">
        <f>IF($GS576&gt;=33,INDEX($DN:$DN,$GR576+33),"")</f>
      </c>
      <c r="GK576">
        <f>IF($GS576&gt;=34,INDEX($DN:$DN,$GR576+34),"")</f>
      </c>
      <c r="GL576">
        <f>IF($GS576&gt;=35,INDEX($DN:$DN,$GR576+35),"")</f>
      </c>
      <c r="GM576">
        <f>IF($GS576&gt;=36,INDEX($DN:$DN,$GR576+36),"")</f>
      </c>
      <c r="GN576">
        <f>IF($GS576&gt;=37,INDEX($DN:$DN,$GR576+37),"")</f>
      </c>
      <c r="GO576">
        <f>IF($GS576&gt;=38,INDEX($DN:$DN,$GR576+38),"")</f>
      </c>
      <c r="GP576">
        <f>IF($GS576&gt;=39,INDEX($DN:$DN,$GR576+39),"")</f>
      </c>
      <c r="GQ576">
        <f>IF($GS576&gt;=40,INDEX($DN:$DN,$GR576+40),"")</f>
      </c>
      <c r="GR576">
        <f>IFERROR(MATCH($DL576,$DM$2:$DM$148,0)+1,0)</f>
      </c>
      <c r="GS576">
        <f>IFERROR(INDEX($DO$2:$DO$148,MATCH($DL576,$DM$2:$DM$148,0)),0)</f>
      </c>
      <c r="GT576">
        <f>IFERROR(MATCH($Z576,$DP$576:$FC$576,0),0)</f>
      </c>
      <c r="GU576">
        <f>IF($GT576&gt;0,INDEX($FD$576:$GQ$576,$GT576),"")</f>
      </c>
      <c r="GX576">
        <f>IF($JG576&gt;=1,INDEX($GV:$GV,$JF576+1),"")</f>
      </c>
      <c r="GY576">
        <f>IF($JG576&gt;=2,INDEX($GV:$GV,$JF576+2),"")</f>
      </c>
      <c r="GZ576">
        <f>IF($JG576&gt;=3,INDEX($GV:$GV,$JF576+3),"")</f>
      </c>
      <c r="HA576">
        <f>IF($JG576&gt;=4,INDEX($GV:$GV,$JF576+4),"")</f>
      </c>
      <c r="HB576">
        <f>IF($JG576&gt;=5,INDEX($GV:$GV,$JF576+5),"")</f>
      </c>
      <c r="HC576">
        <f>IF($JG576&gt;=6,INDEX($GV:$GV,$JF576+6),"")</f>
      </c>
      <c r="HD576">
        <f>IF($JG576&gt;=7,INDEX($GV:$GV,$JF576+7),"")</f>
      </c>
      <c r="HE576">
        <f>IF($JG576&gt;=8,INDEX($GV:$GV,$JF576+8),"")</f>
      </c>
      <c r="HF576">
        <f>IF($JG576&gt;=9,INDEX($GV:$GV,$JF576+9),"")</f>
      </c>
      <c r="HG576">
        <f>IF($JG576&gt;=10,INDEX($GV:$GV,$JF576+10),"")</f>
      </c>
      <c r="HH576">
        <f>IF($JG576&gt;=11,INDEX($GV:$GV,$JF576+11),"")</f>
      </c>
      <c r="HI576">
        <f>IF($JG576&gt;=12,INDEX($GV:$GV,$JF576+12),"")</f>
      </c>
      <c r="HJ576">
        <f>IF($JG576&gt;=13,INDEX($GV:$GV,$JF576+13),"")</f>
      </c>
      <c r="HK576">
        <f>IF($JG576&gt;=14,INDEX($GV:$GV,$JF576+14),"")</f>
      </c>
      <c r="HL576">
        <f>IF($JG576&gt;=15,INDEX($GV:$GV,$JF576+15),"")</f>
      </c>
      <c r="HM576">
        <f>IF($JG576&gt;=16,INDEX($GV:$GV,$JF576+16),"")</f>
      </c>
      <c r="HN576">
        <f>IF($JG576&gt;=17,INDEX($GV:$GV,$JF576+17),"")</f>
      </c>
      <c r="HO576">
        <f>IF($JG576&gt;=18,INDEX($GV:$GV,$JF576+18),"")</f>
      </c>
      <c r="HP576">
        <f>IF($JG576&gt;=19,INDEX($GV:$GV,$JF576+19),"")</f>
      </c>
      <c r="HQ576">
        <f>IF($JG576&gt;=20,INDEX($GV:$GV,$JF576+20),"")</f>
      </c>
      <c r="HR576">
        <f>IF($JG576&gt;=21,INDEX($GV:$GV,$JF576+21),"")</f>
      </c>
      <c r="HS576">
        <f>IF($JG576&gt;=22,INDEX($GV:$GV,$JF576+22),"")</f>
      </c>
      <c r="HT576">
        <f>IF($JG576&gt;=23,INDEX($GV:$GV,$JF576+23),"")</f>
      </c>
      <c r="HU576">
        <f>IF($JG576&gt;=24,INDEX($GV:$GV,$JF576+24),"")</f>
      </c>
      <c r="HV576">
        <f>IF($JG576&gt;=25,INDEX($GV:$GV,$JF576+25),"")</f>
      </c>
      <c r="HW576">
        <f>IF($JG576&gt;=26,INDEX($GV:$GV,$JF576+26),"")</f>
      </c>
      <c r="HX576">
        <f>IF($JG576&gt;=27,INDEX($GV:$GV,$JF576+27),"")</f>
      </c>
      <c r="HY576">
        <f>IF($JG576&gt;=28,INDEX($GV:$GV,$JF576+28),"")</f>
      </c>
      <c r="HZ576">
        <f>IF($JG576&gt;=29,INDEX($GV:$GV,$JF576+29),"")</f>
      </c>
      <c r="IA576">
        <f>IF($JG576&gt;=30,INDEX($GV:$GV,$JF576+30),"")</f>
      </c>
      <c r="IB576">
        <f>IF($JG576&gt;=31,INDEX($GV:$GV,$JF576+31),"")</f>
      </c>
      <c r="IC576">
        <f>IF($JG576&gt;=32,INDEX($GV:$GV,$JF576+32),"")</f>
      </c>
      <c r="ID576">
        <f>IF($JG576&gt;=33,INDEX($GV:$GV,$JF576+33),"")</f>
      </c>
      <c r="IE576">
        <f>IF($JG576&gt;=34,INDEX($GV:$GV,$JF576+34),"")</f>
      </c>
      <c r="IF576">
        <f>IF($JG576&gt;=35,INDEX($GV:$GV,$JF576+35),"")</f>
      </c>
      <c r="IG576">
        <f>IF($JG576&gt;=36,INDEX($GV:$GV,$JF576+36),"")</f>
      </c>
      <c r="IH576">
        <f>IF($JG576&gt;=37,INDEX($GV:$GV,$JF576+37),"")</f>
      </c>
      <c r="II576">
        <f>IF($JG576&gt;=38,INDEX($GV:$GV,$JF576+38),"")</f>
      </c>
      <c r="IJ576">
        <f>IF($JG576&gt;=39,INDEX($GV:$GV,$JF576+39),"")</f>
      </c>
      <c r="IK576">
        <f>IF($JG576&gt;=40,INDEX($GV:$GV,$JF576+40),"")</f>
      </c>
      <c r="IL576">
        <f>IF($JG576&gt;=41,INDEX($GV:$GV,$JF576+41),"")</f>
      </c>
      <c r="IM576">
        <f>IF($JG576&gt;=42,INDEX($GV:$GV,$JF576+42),"")</f>
      </c>
      <c r="IN576">
        <f>IF($JG576&gt;=43,INDEX($GV:$GV,$JF576+43),"")</f>
      </c>
      <c r="IO576">
        <f>IF($JG576&gt;=44,INDEX($GV:$GV,$JF576+44),"")</f>
      </c>
      <c r="IP576">
        <f>IF($JG576&gt;=45,INDEX($GV:$GV,$JF576+45),"")</f>
      </c>
      <c r="IQ576">
        <f>IF($JG576&gt;=46,INDEX($GV:$GV,$JF576+46),"")</f>
      </c>
      <c r="IR576">
        <f>IF($JG576&gt;=47,INDEX($GV:$GV,$JF576+47),"")</f>
      </c>
      <c r="IS576">
        <f>IF($JG576&gt;=48,INDEX($GV:$GV,$JF576+48),"")</f>
      </c>
      <c r="IT576">
        <f>IF($JG576&gt;=49,INDEX($GV:$GV,$JF576+49),"")</f>
      </c>
      <c r="IU576">
        <f>IF($JG576&gt;=50,INDEX($GV:$GV,$JF576+50),"")</f>
      </c>
      <c r="IV576">
        <f>IF($JG576&gt;=51,INDEX($GV:$GV,$JF576+51),"")</f>
      </c>
      <c r="IW576">
        <f>IF($JG576&gt;=52,INDEX($GV:$GV,$JF576+52),"")</f>
      </c>
      <c r="IX576">
        <f>IF($JG576&gt;=53,INDEX($GV:$GV,$JF576+53),"")</f>
      </c>
      <c r="IY576">
        <f>IF($JG576&gt;=54,INDEX($GV:$GV,$JF576+54),"")</f>
      </c>
      <c r="IZ576">
        <f>IF($JG576&gt;=55,INDEX($GV:$GV,$JF576+55),"")</f>
      </c>
      <c r="JA576">
        <f>IF($JG576&gt;=56,INDEX($GV:$GV,$JF576+56),"")</f>
      </c>
      <c r="JB576">
        <f>IF($JG576&gt;=57,INDEX($GV:$GV,$JF576+57),"")</f>
      </c>
      <c r="JC576">
        <f>IF($JG576&gt;=58,INDEX($GV:$GV,$JF576+58),"")</f>
      </c>
      <c r="JD576">
        <f>IF($JG576&gt;=59,INDEX($GV:$GV,$JF576+59),"")</f>
      </c>
      <c r="JE576">
        <f>IF($JG576&gt;=60,INDEX($GV:$GV,$JF576+60),"")</f>
      </c>
      <c r="JF576">
        <f>IFERROR(MATCH($GU576,$GV$2:$GV$322,0)+1,0)</f>
      </c>
      <c r="JG576">
        <f>IFERROR(INDEX($GW$2:$GW$322,MATCH($GU576,$GV$2:$GV$322,0)),0)</f>
      </c>
      <c r="JH576" t="s">
        <v>44</v>
      </c>
      <c r="JI576" t="s">
        <v>44</v>
      </c>
    </row>
    <row r="577" spans="1:269" x14ac:dyDescent="0.25">
      <c r="R577">
        <f>IF(OR($U577="",$Q577=""),"",IFERROR($U577/$Q577,0))</f>
      </c>
      <c r="S577">
        <f>IF($U577="","",
SUM($T577,$V577,$AA577,$W577,$Y577)*
(1-IF($AB577="",0,VALUE($AB577)/100)))</f>
      </c>
      <c r="T577">
        <f>IF($U577="","",$U577)</f>
      </c>
      <c r="V577">
        <f>IF($U577="","",
IF($O577="","",
IF(ISNUMBER(SEARCH("exempt",LOWER($O577))),0,
$U577*(VALUE(SUBSTITUTE($O577,"%",""))/100))))</f>
      </c>
      <c r="AC577">
        <f>IFERROR(IF(FIND(" - ",$K577)&gt;0,MID($K577,FIND(" - ",$K577)+3,LEN($K577)),""),"")</f>
      </c>
      <c r="AL577" t="s">
        <v>1491</v>
      </c>
      <c r="AT577">
        <f>IFERROR(LEFT($K577,FIND(" - ",$K577)-1),$K577)</f>
      </c>
      <c r="AW577">
        <f>IF($CL577&gt;=1,INDEX($AU:$AU,$CK577+1),"")</f>
      </c>
      <c r="AX577">
        <f>IF($CL577&gt;=2,INDEX($AU:$AU,$CK577+2),"")</f>
      </c>
      <c r="AY577">
        <f>IF($CL577&gt;=3,INDEX($AU:$AU,$CK577+3),"")</f>
      </c>
      <c r="AZ577">
        <f>IF($CL577&gt;=4,INDEX($AU:$AU,$CK577+4),"")</f>
      </c>
      <c r="BA577">
        <f>IF($CL577&gt;=5,INDEX($AU:$AU,$CK577+5),"")</f>
      </c>
      <c r="BB577">
        <f>IF($CL577&gt;=6,INDEX($AU:$AU,$CK577+6),"")</f>
      </c>
      <c r="BC577">
        <f>IF($CL577&gt;=7,INDEX($AU:$AU,$CK577+7),"")</f>
      </c>
      <c r="BD577">
        <f>IF($CL577&gt;=8,INDEX($AU:$AU,$CK577+8),"")</f>
      </c>
      <c r="BE577">
        <f>IF($CL577&gt;=9,INDEX($AU:$AU,$CK577+9),"")</f>
      </c>
      <c r="BF577">
        <f>IF($CL577&gt;=10,INDEX($AU:$AU,$CK577+10),"")</f>
      </c>
      <c r="BG577">
        <f>IF($CL577&gt;=11,INDEX($AU:$AU,$CK577+11),"")</f>
      </c>
      <c r="BH577">
        <f>IF($CL577&gt;=12,INDEX($AU:$AU,$CK577+12),"")</f>
      </c>
      <c r="BI577">
        <f>IF($CL577&gt;=13,INDEX($AU:$AU,$CK577+13),"")</f>
      </c>
      <c r="BJ577">
        <f>IF($CL577&gt;=14,INDEX($AU:$AU,$CK577+14),"")</f>
      </c>
      <c r="BK577">
        <f>IF($CL577&gt;=15,INDEX($AU:$AU,$CK577+15),"")</f>
      </c>
      <c r="BL577">
        <f>IF($CL577&gt;=16,INDEX($AU:$AU,$CK577+16),"")</f>
      </c>
      <c r="BM577">
        <f>IF($CL577&gt;=17,INDEX($AU:$AU,$CK577+17),"")</f>
      </c>
      <c r="BN577">
        <f>IF($CL577&gt;=18,INDEX($AU:$AU,$CK577+18),"")</f>
      </c>
      <c r="BO577">
        <f>IF($CL577&gt;=19,INDEX($AU:$AU,$CK577+19),"")</f>
      </c>
      <c r="BP577">
        <f>IF($CL577&gt;=20,INDEX($AU:$AU,$CK577+20),"")</f>
      </c>
      <c r="BQ577">
        <f>IF($CL577&gt;=21,INDEX($AU:$AU,$CK577+21),"")</f>
      </c>
      <c r="BR577">
        <f>IF($CL577&gt;=22,INDEX($AU:$AU,$CK577+22),"")</f>
      </c>
      <c r="BS577">
        <f>IF($CL577&gt;=23,INDEX($AU:$AU,$CK577+23),"")</f>
      </c>
      <c r="BT577">
        <f>IF($CL577&gt;=24,INDEX($AU:$AU,$CK577+24),"")</f>
      </c>
      <c r="BU577">
        <f>IF($CL577&gt;=25,INDEX($AU:$AU,$CK577+25),"")</f>
      </c>
      <c r="BV577">
        <f>IF($CL577&gt;=26,INDEX($AU:$AU,$CK577+26),"")</f>
      </c>
      <c r="BW577">
        <f>IF($CL577&gt;=27,INDEX($AU:$AU,$CK577+27),"")</f>
      </c>
      <c r="BX577">
        <f>IF($CL577&gt;=28,INDEX($AU:$AU,$CK577+28),"")</f>
      </c>
      <c r="BY577">
        <f>IF($CL577&gt;=29,INDEX($AU:$AU,$CK577+29),"")</f>
      </c>
      <c r="BZ577">
        <f>IF($CL577&gt;=30,INDEX($AU:$AU,$CK577+30),"")</f>
      </c>
      <c r="CA577">
        <f>IF($CL577&gt;=31,INDEX($AU:$AU,$CK577+31),"")</f>
      </c>
      <c r="CB577">
        <f>IF($CL577&gt;=32,INDEX($AU:$AU,$CK577+32),"")</f>
      </c>
      <c r="CC577">
        <f>IF($CL577&gt;=33,INDEX($AU:$AU,$CK577+33),"")</f>
      </c>
      <c r="CD577">
        <f>IF($CL577&gt;=34,INDEX($AU:$AU,$CK577+34),"")</f>
      </c>
      <c r="CE577">
        <f>IF($CL577&gt;=35,INDEX($AU:$AU,$CK577+35),"")</f>
      </c>
      <c r="CF577">
        <f>IF($CL577&gt;=36,INDEX($AU:$AU,$CK577+36),"")</f>
      </c>
      <c r="CG577">
        <f>IF($CL577&gt;=37,INDEX($AU:$AU,$CK577+37),"")</f>
      </c>
      <c r="CH577">
        <f>IF($CL577&gt;=38,INDEX($AU:$AU,$CK577+38),"")</f>
      </c>
      <c r="CI577">
        <f>IF($CL577&gt;=39,INDEX($AU:$AU,$CK577+39),"")</f>
      </c>
      <c r="CJ577">
        <f>IF($CL577&gt;=40,INDEX($AU:$AU,$CK577+40),"")</f>
      </c>
      <c r="CK577">
        <f>IFERROR(MATCH($AT577,$AU$2:$AU$133,0)+1,0)</f>
      </c>
      <c r="CL577">
        <f>IFERROR(INDEX($AV$2:$AV$133,MATCH($AT577,$AU$2:$AU$133,0)),0)</f>
      </c>
      <c r="CM577">
        <f>IFERROR(LEFT($L577,FIND(" - ",$L577)-1),$L577)</f>
      </c>
      <c r="CN577" t="s">
        <v>1492</v>
      </c>
      <c r="CO577">
        <v>1</v>
      </c>
      <c r="CP577">
        <f>IF($DK577&gt;=1,INDEX($CN:$CN,$DJ577+1),"")</f>
      </c>
      <c r="CQ577">
        <f>IF($DK577&gt;=2,INDEX($CN:$CN,$DJ577+2),"")</f>
      </c>
      <c r="CR577">
        <f>IF($DK577&gt;=3,INDEX($CN:$CN,$DJ577+3),"")</f>
      </c>
      <c r="CS577">
        <f>IF($DK577&gt;=4,INDEX($CN:$CN,$DJ577+4),"")</f>
      </c>
      <c r="CT577">
        <f>IF($DK577&gt;=5,INDEX($CN:$CN,$DJ577+5),"")</f>
      </c>
      <c r="CU577">
        <f>IF($DK577&gt;=6,INDEX($CN:$CN,$DJ577+6),"")</f>
      </c>
      <c r="CV577">
        <f>IF($DK577&gt;=7,INDEX($CN:$CN,$DJ577+7),"")</f>
      </c>
      <c r="CW577">
        <f>IF($DK577&gt;=8,INDEX($CN:$CN,$DJ577+8),"")</f>
      </c>
      <c r="CX577">
        <f>IF($DK577&gt;=9,INDEX($CN:$CN,$DJ577+9),"")</f>
      </c>
      <c r="CY577">
        <f>IF($DK577&gt;=10,INDEX($CN:$CN,$DJ577+10),"")</f>
      </c>
      <c r="CZ577">
        <f>IF($DK577&gt;=11,INDEX($CN:$CN,$DJ577+11),"")</f>
      </c>
      <c r="DA577">
        <f>IF($DK577&gt;=12,INDEX($CN:$CN,$DJ577+12),"")</f>
      </c>
      <c r="DB577">
        <f>IF($DK577&gt;=13,INDEX($CN:$CN,$DJ577+13),"")</f>
      </c>
      <c r="DC577">
        <f>IF($DK577&gt;=14,INDEX($CN:$CN,$DJ577+14),"")</f>
      </c>
      <c r="DD577">
        <f>IF($DK577&gt;=15,INDEX($CN:$CN,$DJ577+15),"")</f>
      </c>
      <c r="DE577">
        <f>IF($DK577&gt;=16,INDEX($CN:$CN,$DJ577+16),"")</f>
      </c>
      <c r="DF577">
        <f>IF($DK577&gt;=17,INDEX($CN:$CN,$DJ577+17),"")</f>
      </c>
      <c r="DG577">
        <f>IF($DK577&gt;=18,INDEX($CN:$CN,$DJ577+18),"")</f>
      </c>
      <c r="DH577">
        <f>IF($DK577&gt;=19,INDEX($CN:$CN,$DJ577+19),"")</f>
      </c>
      <c r="DI577">
        <f>IF($DK577&gt;=20,INDEX($CN:$CN,$DJ577+20),"")</f>
      </c>
      <c r="DJ577">
        <f>IFERROR(MATCH($CM577,$CN$2:$CN$1089,0)+1,0)</f>
      </c>
      <c r="DK577">
        <f>IFERROR(INDEX($CO$2:$CO$1089,MATCH($CM577,$CN$2:$CN$1089,0)),0)</f>
      </c>
      <c r="DL577">
        <f>IFERROR(INDEX($AS:$AS,MATCH($O577,$AR:$AR,0))&amp;"","")</f>
      </c>
      <c r="DP577">
        <f>IF($GS577&gt;=1,INDEX($DM:$DM,$GR577+1),"")</f>
      </c>
      <c r="DQ577">
        <f>IF($GS577&gt;=2,INDEX($DM:$DM,$GR577+2),"")</f>
      </c>
      <c r="DR577">
        <f>IF($GS577&gt;=3,INDEX($DM:$DM,$GR577+3),"")</f>
      </c>
      <c r="DS577">
        <f>IF($GS577&gt;=4,INDEX($DM:$DM,$GR577+4),"")</f>
      </c>
      <c r="DT577">
        <f>IF($GS577&gt;=5,INDEX($DM:$DM,$GR577+5),"")</f>
      </c>
      <c r="DU577">
        <f>IF($GS577&gt;=6,INDEX($DM:$DM,$GR577+6),"")</f>
      </c>
      <c r="DV577">
        <f>IF($GS577&gt;=7,INDEX($DM:$DM,$GR577+7),"")</f>
      </c>
      <c r="DW577">
        <f>IF($GS577&gt;=8,INDEX($DM:$DM,$GR577+8),"")</f>
      </c>
      <c r="DX577">
        <f>IF($GS577&gt;=9,INDEX($DM:$DM,$GR577+9),"")</f>
      </c>
      <c r="DY577">
        <f>IF($GS577&gt;=10,INDEX($DM:$DM,$GR577+10),"")</f>
      </c>
      <c r="DZ577">
        <f>IF($GS577&gt;=11,INDEX($DM:$DM,$GR577+11),"")</f>
      </c>
      <c r="EA577">
        <f>IF($GS577&gt;=12,INDEX($DM:$DM,$GR577+12),"")</f>
      </c>
      <c r="EB577">
        <f>IF($GS577&gt;=13,INDEX($DM:$DM,$GR577+13),"")</f>
      </c>
      <c r="EC577">
        <f>IF($GS577&gt;=14,INDEX($DM:$DM,$GR577+14),"")</f>
      </c>
      <c r="ED577">
        <f>IF($GS577&gt;=15,INDEX($DM:$DM,$GR577+15),"")</f>
      </c>
      <c r="EE577">
        <f>IF($GS577&gt;=16,INDEX($DM:$DM,$GR577+16),"")</f>
      </c>
      <c r="EF577">
        <f>IF($GS577&gt;=17,INDEX($DM:$DM,$GR577+17),"")</f>
      </c>
      <c r="EG577">
        <f>IF($GS577&gt;=18,INDEX($DM:$DM,$GR577+18),"")</f>
      </c>
      <c r="EH577">
        <f>IF($GS577&gt;=19,INDEX($DM:$DM,$GR577+19),"")</f>
      </c>
      <c r="EI577">
        <f>IF($GS577&gt;=20,INDEX($DM:$DM,$GR577+20),"")</f>
      </c>
      <c r="EJ577">
        <f>IF($GS577&gt;=21,INDEX($DM:$DM,$GR577+21),"")</f>
      </c>
      <c r="EK577">
        <f>IF($GS577&gt;=22,INDEX($DM:$DM,$GR577+22),"")</f>
      </c>
      <c r="EL577">
        <f>IF($GS577&gt;=23,INDEX($DM:$DM,$GR577+23),"")</f>
      </c>
      <c r="EM577">
        <f>IF($GS577&gt;=24,INDEX($DM:$DM,$GR577+24),"")</f>
      </c>
      <c r="EN577">
        <f>IF($GS577&gt;=25,INDEX($DM:$DM,$GR577+25),"")</f>
      </c>
      <c r="EO577">
        <f>IF($GS577&gt;=26,INDEX($DM:$DM,$GR577+26),"")</f>
      </c>
      <c r="EP577">
        <f>IF($GS577&gt;=27,INDEX($DM:$DM,$GR577+27),"")</f>
      </c>
      <c r="EQ577">
        <f>IF($GS577&gt;=28,INDEX($DM:$DM,$GR577+28),"")</f>
      </c>
      <c r="ER577">
        <f>IF($GS577&gt;=29,INDEX($DM:$DM,$GR577+29),"")</f>
      </c>
      <c r="ES577">
        <f>IF($GS577&gt;=30,INDEX($DM:$DM,$GR577+30),"")</f>
      </c>
      <c r="ET577">
        <f>IF($GS577&gt;=31,INDEX($DM:$DM,$GR577+31),"")</f>
      </c>
      <c r="EU577">
        <f>IF($GS577&gt;=32,INDEX($DM:$DM,$GR577+32),"")</f>
      </c>
      <c r="EV577">
        <f>IF($GS577&gt;=33,INDEX($DM:$DM,$GR577+33),"")</f>
      </c>
      <c r="EW577">
        <f>IF($GS577&gt;=34,INDEX($DM:$DM,$GR577+34),"")</f>
      </c>
      <c r="EX577">
        <f>IF($GS577&gt;=35,INDEX($DM:$DM,$GR577+35),"")</f>
      </c>
      <c r="EY577">
        <f>IF($GS577&gt;=36,INDEX($DM:$DM,$GR577+36),"")</f>
      </c>
      <c r="EZ577">
        <f>IF($GS577&gt;=37,INDEX($DM:$DM,$GR577+37),"")</f>
      </c>
      <c r="FA577">
        <f>IF($GS577&gt;=38,INDEX($DM:$DM,$GR577+38),"")</f>
      </c>
      <c r="FB577">
        <f>IF($GS577&gt;=39,INDEX($DM:$DM,$GR577+39),"")</f>
      </c>
      <c r="FC577">
        <f>IF($GS577&gt;=40,INDEX($DM:$DM,$GR577+40),"")</f>
      </c>
      <c r="FD577">
        <f>IF($GS577&gt;=1,INDEX($DN:$DN,$GR577+1),"")</f>
      </c>
      <c r="FE577">
        <f>IF($GS577&gt;=2,INDEX($DN:$DN,$GR577+2),"")</f>
      </c>
      <c r="FF577">
        <f>IF($GS577&gt;=3,INDEX($DN:$DN,$GR577+3),"")</f>
      </c>
      <c r="FG577">
        <f>IF($GS577&gt;=4,INDEX($DN:$DN,$GR577+4),"")</f>
      </c>
      <c r="FH577">
        <f>IF($GS577&gt;=5,INDEX($DN:$DN,$GR577+5),"")</f>
      </c>
      <c r="FI577">
        <f>IF($GS577&gt;=6,INDEX($DN:$DN,$GR577+6),"")</f>
      </c>
      <c r="FJ577">
        <f>IF($GS577&gt;=7,INDEX($DN:$DN,$GR577+7),"")</f>
      </c>
      <c r="FK577">
        <f>IF($GS577&gt;=8,INDEX($DN:$DN,$GR577+8),"")</f>
      </c>
      <c r="FL577">
        <f>IF($GS577&gt;=9,INDEX($DN:$DN,$GR577+9),"")</f>
      </c>
      <c r="FM577">
        <f>IF($GS577&gt;=10,INDEX($DN:$DN,$GR577+10),"")</f>
      </c>
      <c r="FN577">
        <f>IF($GS577&gt;=11,INDEX($DN:$DN,$GR577+11),"")</f>
      </c>
      <c r="FO577">
        <f>IF($GS577&gt;=12,INDEX($DN:$DN,$GR577+12),"")</f>
      </c>
      <c r="FP577">
        <f>IF($GS577&gt;=13,INDEX($DN:$DN,$GR577+13),"")</f>
      </c>
      <c r="FQ577">
        <f>IF($GS577&gt;=14,INDEX($DN:$DN,$GR577+14),"")</f>
      </c>
      <c r="FR577">
        <f>IF($GS577&gt;=15,INDEX($DN:$DN,$GR577+15),"")</f>
      </c>
      <c r="FS577">
        <f>IF($GS577&gt;=16,INDEX($DN:$DN,$GR577+16),"")</f>
      </c>
      <c r="FT577">
        <f>IF($GS577&gt;=17,INDEX($DN:$DN,$GR577+17),"")</f>
      </c>
      <c r="FU577">
        <f>IF($GS577&gt;=18,INDEX($DN:$DN,$GR577+18),"")</f>
      </c>
      <c r="FV577">
        <f>IF($GS577&gt;=19,INDEX($DN:$DN,$GR577+19),"")</f>
      </c>
      <c r="FW577">
        <f>IF($GS577&gt;=20,INDEX($DN:$DN,$GR577+20),"")</f>
      </c>
      <c r="FX577">
        <f>IF($GS577&gt;=21,INDEX($DN:$DN,$GR577+21),"")</f>
      </c>
      <c r="FY577">
        <f>IF($GS577&gt;=22,INDEX($DN:$DN,$GR577+22),"")</f>
      </c>
      <c r="FZ577">
        <f>IF($GS577&gt;=23,INDEX($DN:$DN,$GR577+23),"")</f>
      </c>
      <c r="GA577">
        <f>IF($GS577&gt;=24,INDEX($DN:$DN,$GR577+24),"")</f>
      </c>
      <c r="GB577">
        <f>IF($GS577&gt;=25,INDEX($DN:$DN,$GR577+25),"")</f>
      </c>
      <c r="GC577">
        <f>IF($GS577&gt;=26,INDEX($DN:$DN,$GR577+26),"")</f>
      </c>
      <c r="GD577">
        <f>IF($GS577&gt;=27,INDEX($DN:$DN,$GR577+27),"")</f>
      </c>
      <c r="GE577">
        <f>IF($GS577&gt;=28,INDEX($DN:$DN,$GR577+28),"")</f>
      </c>
      <c r="GF577">
        <f>IF($GS577&gt;=29,INDEX($DN:$DN,$GR577+29),"")</f>
      </c>
      <c r="GG577">
        <f>IF($GS577&gt;=30,INDEX($DN:$DN,$GR577+30),"")</f>
      </c>
      <c r="GH577">
        <f>IF($GS577&gt;=31,INDEX($DN:$DN,$GR577+31),"")</f>
      </c>
      <c r="GI577">
        <f>IF($GS577&gt;=32,INDEX($DN:$DN,$GR577+32),"")</f>
      </c>
      <c r="GJ577">
        <f>IF($GS577&gt;=33,INDEX($DN:$DN,$GR577+33),"")</f>
      </c>
      <c r="GK577">
        <f>IF($GS577&gt;=34,INDEX($DN:$DN,$GR577+34),"")</f>
      </c>
      <c r="GL577">
        <f>IF($GS577&gt;=35,INDEX($DN:$DN,$GR577+35),"")</f>
      </c>
      <c r="GM577">
        <f>IF($GS577&gt;=36,INDEX($DN:$DN,$GR577+36),"")</f>
      </c>
      <c r="GN577">
        <f>IF($GS577&gt;=37,INDEX($DN:$DN,$GR577+37),"")</f>
      </c>
      <c r="GO577">
        <f>IF($GS577&gt;=38,INDEX($DN:$DN,$GR577+38),"")</f>
      </c>
      <c r="GP577">
        <f>IF($GS577&gt;=39,INDEX($DN:$DN,$GR577+39),"")</f>
      </c>
      <c r="GQ577">
        <f>IF($GS577&gt;=40,INDEX($DN:$DN,$GR577+40),"")</f>
      </c>
      <c r="GR577">
        <f>IFERROR(MATCH($DL577,$DM$2:$DM$148,0)+1,0)</f>
      </c>
      <c r="GS577">
        <f>IFERROR(INDEX($DO$2:$DO$148,MATCH($DL577,$DM$2:$DM$148,0)),0)</f>
      </c>
      <c r="GT577">
        <f>IFERROR(MATCH($Z577,$DP$577:$FC$577,0),0)</f>
      </c>
      <c r="GU577">
        <f>IF($GT577&gt;0,INDEX($FD$577:$GQ$577,$GT577),"")</f>
      </c>
      <c r="GX577">
        <f>IF($JG577&gt;=1,INDEX($GV:$GV,$JF577+1),"")</f>
      </c>
      <c r="GY577">
        <f>IF($JG577&gt;=2,INDEX($GV:$GV,$JF577+2),"")</f>
      </c>
      <c r="GZ577">
        <f>IF($JG577&gt;=3,INDEX($GV:$GV,$JF577+3),"")</f>
      </c>
      <c r="HA577">
        <f>IF($JG577&gt;=4,INDEX($GV:$GV,$JF577+4),"")</f>
      </c>
      <c r="HB577">
        <f>IF($JG577&gt;=5,INDEX($GV:$GV,$JF577+5),"")</f>
      </c>
      <c r="HC577">
        <f>IF($JG577&gt;=6,INDEX($GV:$GV,$JF577+6),"")</f>
      </c>
      <c r="HD577">
        <f>IF($JG577&gt;=7,INDEX($GV:$GV,$JF577+7),"")</f>
      </c>
      <c r="HE577">
        <f>IF($JG577&gt;=8,INDEX($GV:$GV,$JF577+8),"")</f>
      </c>
      <c r="HF577">
        <f>IF($JG577&gt;=9,INDEX($GV:$GV,$JF577+9),"")</f>
      </c>
      <c r="HG577">
        <f>IF($JG577&gt;=10,INDEX($GV:$GV,$JF577+10),"")</f>
      </c>
      <c r="HH577">
        <f>IF($JG577&gt;=11,INDEX($GV:$GV,$JF577+11),"")</f>
      </c>
      <c r="HI577">
        <f>IF($JG577&gt;=12,INDEX($GV:$GV,$JF577+12),"")</f>
      </c>
      <c r="HJ577">
        <f>IF($JG577&gt;=13,INDEX($GV:$GV,$JF577+13),"")</f>
      </c>
      <c r="HK577">
        <f>IF($JG577&gt;=14,INDEX($GV:$GV,$JF577+14),"")</f>
      </c>
      <c r="HL577">
        <f>IF($JG577&gt;=15,INDEX($GV:$GV,$JF577+15),"")</f>
      </c>
      <c r="HM577">
        <f>IF($JG577&gt;=16,INDEX($GV:$GV,$JF577+16),"")</f>
      </c>
      <c r="HN577">
        <f>IF($JG577&gt;=17,INDEX($GV:$GV,$JF577+17),"")</f>
      </c>
      <c r="HO577">
        <f>IF($JG577&gt;=18,INDEX($GV:$GV,$JF577+18),"")</f>
      </c>
      <c r="HP577">
        <f>IF($JG577&gt;=19,INDEX($GV:$GV,$JF577+19),"")</f>
      </c>
      <c r="HQ577">
        <f>IF($JG577&gt;=20,INDEX($GV:$GV,$JF577+20),"")</f>
      </c>
      <c r="HR577">
        <f>IF($JG577&gt;=21,INDEX($GV:$GV,$JF577+21),"")</f>
      </c>
      <c r="HS577">
        <f>IF($JG577&gt;=22,INDEX($GV:$GV,$JF577+22),"")</f>
      </c>
      <c r="HT577">
        <f>IF($JG577&gt;=23,INDEX($GV:$GV,$JF577+23),"")</f>
      </c>
      <c r="HU577">
        <f>IF($JG577&gt;=24,INDEX($GV:$GV,$JF577+24),"")</f>
      </c>
      <c r="HV577">
        <f>IF($JG577&gt;=25,INDEX($GV:$GV,$JF577+25),"")</f>
      </c>
      <c r="HW577">
        <f>IF($JG577&gt;=26,INDEX($GV:$GV,$JF577+26),"")</f>
      </c>
      <c r="HX577">
        <f>IF($JG577&gt;=27,INDEX($GV:$GV,$JF577+27),"")</f>
      </c>
      <c r="HY577">
        <f>IF($JG577&gt;=28,INDEX($GV:$GV,$JF577+28),"")</f>
      </c>
      <c r="HZ577">
        <f>IF($JG577&gt;=29,INDEX($GV:$GV,$JF577+29),"")</f>
      </c>
      <c r="IA577">
        <f>IF($JG577&gt;=30,INDEX($GV:$GV,$JF577+30),"")</f>
      </c>
      <c r="IB577">
        <f>IF($JG577&gt;=31,INDEX($GV:$GV,$JF577+31),"")</f>
      </c>
      <c r="IC577">
        <f>IF($JG577&gt;=32,INDEX($GV:$GV,$JF577+32),"")</f>
      </c>
      <c r="ID577">
        <f>IF($JG577&gt;=33,INDEX($GV:$GV,$JF577+33),"")</f>
      </c>
      <c r="IE577">
        <f>IF($JG577&gt;=34,INDEX($GV:$GV,$JF577+34),"")</f>
      </c>
      <c r="IF577">
        <f>IF($JG577&gt;=35,INDEX($GV:$GV,$JF577+35),"")</f>
      </c>
      <c r="IG577">
        <f>IF($JG577&gt;=36,INDEX($GV:$GV,$JF577+36),"")</f>
      </c>
      <c r="IH577">
        <f>IF($JG577&gt;=37,INDEX($GV:$GV,$JF577+37),"")</f>
      </c>
      <c r="II577">
        <f>IF($JG577&gt;=38,INDEX($GV:$GV,$JF577+38),"")</f>
      </c>
      <c r="IJ577">
        <f>IF($JG577&gt;=39,INDEX($GV:$GV,$JF577+39),"")</f>
      </c>
      <c r="IK577">
        <f>IF($JG577&gt;=40,INDEX($GV:$GV,$JF577+40),"")</f>
      </c>
      <c r="IL577">
        <f>IF($JG577&gt;=41,INDEX($GV:$GV,$JF577+41),"")</f>
      </c>
      <c r="IM577">
        <f>IF($JG577&gt;=42,INDEX($GV:$GV,$JF577+42),"")</f>
      </c>
      <c r="IN577">
        <f>IF($JG577&gt;=43,INDEX($GV:$GV,$JF577+43),"")</f>
      </c>
      <c r="IO577">
        <f>IF($JG577&gt;=44,INDEX($GV:$GV,$JF577+44),"")</f>
      </c>
      <c r="IP577">
        <f>IF($JG577&gt;=45,INDEX($GV:$GV,$JF577+45),"")</f>
      </c>
      <c r="IQ577">
        <f>IF($JG577&gt;=46,INDEX($GV:$GV,$JF577+46),"")</f>
      </c>
      <c r="IR577">
        <f>IF($JG577&gt;=47,INDEX($GV:$GV,$JF577+47),"")</f>
      </c>
      <c r="IS577">
        <f>IF($JG577&gt;=48,INDEX($GV:$GV,$JF577+48),"")</f>
      </c>
      <c r="IT577">
        <f>IF($JG577&gt;=49,INDEX($GV:$GV,$JF577+49),"")</f>
      </c>
      <c r="IU577">
        <f>IF($JG577&gt;=50,INDEX($GV:$GV,$JF577+50),"")</f>
      </c>
      <c r="IV577">
        <f>IF($JG577&gt;=51,INDEX($GV:$GV,$JF577+51),"")</f>
      </c>
      <c r="IW577">
        <f>IF($JG577&gt;=52,INDEX($GV:$GV,$JF577+52),"")</f>
      </c>
      <c r="IX577">
        <f>IF($JG577&gt;=53,INDEX($GV:$GV,$JF577+53),"")</f>
      </c>
      <c r="IY577">
        <f>IF($JG577&gt;=54,INDEX($GV:$GV,$JF577+54),"")</f>
      </c>
      <c r="IZ577">
        <f>IF($JG577&gt;=55,INDEX($GV:$GV,$JF577+55),"")</f>
      </c>
      <c r="JA577">
        <f>IF($JG577&gt;=56,INDEX($GV:$GV,$JF577+56),"")</f>
      </c>
      <c r="JB577">
        <f>IF($JG577&gt;=57,INDEX($GV:$GV,$JF577+57),"")</f>
      </c>
      <c r="JC577">
        <f>IF($JG577&gt;=58,INDEX($GV:$GV,$JF577+58),"")</f>
      </c>
      <c r="JD577">
        <f>IF($JG577&gt;=59,INDEX($GV:$GV,$JF577+59),"")</f>
      </c>
      <c r="JE577">
        <f>IF($JG577&gt;=60,INDEX($GV:$GV,$JF577+60),"")</f>
      </c>
      <c r="JF577">
        <f>IFERROR(MATCH($GU577,$GV$2:$GV$322,0)+1,0)</f>
      </c>
      <c r="JG577">
        <f>IFERROR(INDEX($GW$2:$GW$322,MATCH($GU577,$GV$2:$GV$322,0)),0)</f>
      </c>
      <c r="JH577" t="s">
        <v>44</v>
      </c>
      <c r="JI577" t="s">
        <v>44</v>
      </c>
    </row>
    <row r="578" spans="1:269" x14ac:dyDescent="0.25">
      <c r="R578">
        <f>IF(OR($U578="",$Q578=""),"",IFERROR($U578/$Q578,0))</f>
      </c>
      <c r="S578">
        <f>IF($U578="","",
SUM($T578,$V578,$AA578,$W578,$Y578)*
(1-IF($AB578="",0,VALUE($AB578)/100)))</f>
      </c>
      <c r="T578">
        <f>IF($U578="","",$U578)</f>
      </c>
      <c r="V578">
        <f>IF($U578="","",
IF($O578="","",
IF(ISNUMBER(SEARCH("exempt",LOWER($O578))),0,
$U578*(VALUE(SUBSTITUTE($O578,"%",""))/100))))</f>
      </c>
      <c r="AC578">
        <f>IFERROR(IF(FIND(" - ",$K578)&gt;0,MID($K578,FIND(" - ",$K578)+3,LEN($K578)),""),"")</f>
      </c>
      <c r="AL578" t="s">
        <v>1493</v>
      </c>
      <c r="AT578">
        <f>IFERROR(LEFT($K578,FIND(" - ",$K578)-1),$K578)</f>
      </c>
      <c r="AW578">
        <f>IF($CL578&gt;=1,INDEX($AU:$AU,$CK578+1),"")</f>
      </c>
      <c r="AX578">
        <f>IF($CL578&gt;=2,INDEX($AU:$AU,$CK578+2),"")</f>
      </c>
      <c r="AY578">
        <f>IF($CL578&gt;=3,INDEX($AU:$AU,$CK578+3),"")</f>
      </c>
      <c r="AZ578">
        <f>IF($CL578&gt;=4,INDEX($AU:$AU,$CK578+4),"")</f>
      </c>
      <c r="BA578">
        <f>IF($CL578&gt;=5,INDEX($AU:$AU,$CK578+5),"")</f>
      </c>
      <c r="BB578">
        <f>IF($CL578&gt;=6,INDEX($AU:$AU,$CK578+6),"")</f>
      </c>
      <c r="BC578">
        <f>IF($CL578&gt;=7,INDEX($AU:$AU,$CK578+7),"")</f>
      </c>
      <c r="BD578">
        <f>IF($CL578&gt;=8,INDEX($AU:$AU,$CK578+8),"")</f>
      </c>
      <c r="BE578">
        <f>IF($CL578&gt;=9,INDEX($AU:$AU,$CK578+9),"")</f>
      </c>
      <c r="BF578">
        <f>IF($CL578&gt;=10,INDEX($AU:$AU,$CK578+10),"")</f>
      </c>
      <c r="BG578">
        <f>IF($CL578&gt;=11,INDEX($AU:$AU,$CK578+11),"")</f>
      </c>
      <c r="BH578">
        <f>IF($CL578&gt;=12,INDEX($AU:$AU,$CK578+12),"")</f>
      </c>
      <c r="BI578">
        <f>IF($CL578&gt;=13,INDEX($AU:$AU,$CK578+13),"")</f>
      </c>
      <c r="BJ578">
        <f>IF($CL578&gt;=14,INDEX($AU:$AU,$CK578+14),"")</f>
      </c>
      <c r="BK578">
        <f>IF($CL578&gt;=15,INDEX($AU:$AU,$CK578+15),"")</f>
      </c>
      <c r="BL578">
        <f>IF($CL578&gt;=16,INDEX($AU:$AU,$CK578+16),"")</f>
      </c>
      <c r="BM578">
        <f>IF($CL578&gt;=17,INDEX($AU:$AU,$CK578+17),"")</f>
      </c>
      <c r="BN578">
        <f>IF($CL578&gt;=18,INDEX($AU:$AU,$CK578+18),"")</f>
      </c>
      <c r="BO578">
        <f>IF($CL578&gt;=19,INDEX($AU:$AU,$CK578+19),"")</f>
      </c>
      <c r="BP578">
        <f>IF($CL578&gt;=20,INDEX($AU:$AU,$CK578+20),"")</f>
      </c>
      <c r="BQ578">
        <f>IF($CL578&gt;=21,INDEX($AU:$AU,$CK578+21),"")</f>
      </c>
      <c r="BR578">
        <f>IF($CL578&gt;=22,INDEX($AU:$AU,$CK578+22),"")</f>
      </c>
      <c r="BS578">
        <f>IF($CL578&gt;=23,INDEX($AU:$AU,$CK578+23),"")</f>
      </c>
      <c r="BT578">
        <f>IF($CL578&gt;=24,INDEX($AU:$AU,$CK578+24),"")</f>
      </c>
      <c r="BU578">
        <f>IF($CL578&gt;=25,INDEX($AU:$AU,$CK578+25),"")</f>
      </c>
      <c r="BV578">
        <f>IF($CL578&gt;=26,INDEX($AU:$AU,$CK578+26),"")</f>
      </c>
      <c r="BW578">
        <f>IF($CL578&gt;=27,INDEX($AU:$AU,$CK578+27),"")</f>
      </c>
      <c r="BX578">
        <f>IF($CL578&gt;=28,INDEX($AU:$AU,$CK578+28),"")</f>
      </c>
      <c r="BY578">
        <f>IF($CL578&gt;=29,INDEX($AU:$AU,$CK578+29),"")</f>
      </c>
      <c r="BZ578">
        <f>IF($CL578&gt;=30,INDEX($AU:$AU,$CK578+30),"")</f>
      </c>
      <c r="CA578">
        <f>IF($CL578&gt;=31,INDEX($AU:$AU,$CK578+31),"")</f>
      </c>
      <c r="CB578">
        <f>IF($CL578&gt;=32,INDEX($AU:$AU,$CK578+32),"")</f>
      </c>
      <c r="CC578">
        <f>IF($CL578&gt;=33,INDEX($AU:$AU,$CK578+33),"")</f>
      </c>
      <c r="CD578">
        <f>IF($CL578&gt;=34,INDEX($AU:$AU,$CK578+34),"")</f>
      </c>
      <c r="CE578">
        <f>IF($CL578&gt;=35,INDEX($AU:$AU,$CK578+35),"")</f>
      </c>
      <c r="CF578">
        <f>IF($CL578&gt;=36,INDEX($AU:$AU,$CK578+36),"")</f>
      </c>
      <c r="CG578">
        <f>IF($CL578&gt;=37,INDEX($AU:$AU,$CK578+37),"")</f>
      </c>
      <c r="CH578">
        <f>IF($CL578&gt;=38,INDEX($AU:$AU,$CK578+38),"")</f>
      </c>
      <c r="CI578">
        <f>IF($CL578&gt;=39,INDEX($AU:$AU,$CK578+39),"")</f>
      </c>
      <c r="CJ578">
        <f>IF($CL578&gt;=40,INDEX($AU:$AU,$CK578+40),"")</f>
      </c>
      <c r="CK578">
        <f>IFERROR(MATCH($AT578,$AU$2:$AU$133,0)+1,0)</f>
      </c>
      <c r="CL578">
        <f>IFERROR(INDEX($AV$2:$AV$133,MATCH($AT578,$AU$2:$AU$133,0)),0)</f>
      </c>
      <c r="CM578">
        <f>IFERROR(LEFT($L578,FIND(" - ",$L578)-1),$L578)</f>
      </c>
      <c r="CN578" t="s">
        <v>221</v>
      </c>
      <c r="CP578">
        <f>IF($DK578&gt;=1,INDEX($CN:$CN,$DJ578+1),"")</f>
      </c>
      <c r="CQ578">
        <f>IF($DK578&gt;=2,INDEX($CN:$CN,$DJ578+2),"")</f>
      </c>
      <c r="CR578">
        <f>IF($DK578&gt;=3,INDEX($CN:$CN,$DJ578+3),"")</f>
      </c>
      <c r="CS578">
        <f>IF($DK578&gt;=4,INDEX($CN:$CN,$DJ578+4),"")</f>
      </c>
      <c r="CT578">
        <f>IF($DK578&gt;=5,INDEX($CN:$CN,$DJ578+5),"")</f>
      </c>
      <c r="CU578">
        <f>IF($DK578&gt;=6,INDEX($CN:$CN,$DJ578+6),"")</f>
      </c>
      <c r="CV578">
        <f>IF($DK578&gt;=7,INDEX($CN:$CN,$DJ578+7),"")</f>
      </c>
      <c r="CW578">
        <f>IF($DK578&gt;=8,INDEX($CN:$CN,$DJ578+8),"")</f>
      </c>
      <c r="CX578">
        <f>IF($DK578&gt;=9,INDEX($CN:$CN,$DJ578+9),"")</f>
      </c>
      <c r="CY578">
        <f>IF($DK578&gt;=10,INDEX($CN:$CN,$DJ578+10),"")</f>
      </c>
      <c r="CZ578">
        <f>IF($DK578&gt;=11,INDEX($CN:$CN,$DJ578+11),"")</f>
      </c>
      <c r="DA578">
        <f>IF($DK578&gt;=12,INDEX($CN:$CN,$DJ578+12),"")</f>
      </c>
      <c r="DB578">
        <f>IF($DK578&gt;=13,INDEX($CN:$CN,$DJ578+13),"")</f>
      </c>
      <c r="DC578">
        <f>IF($DK578&gt;=14,INDEX($CN:$CN,$DJ578+14),"")</f>
      </c>
      <c r="DD578">
        <f>IF($DK578&gt;=15,INDEX($CN:$CN,$DJ578+15),"")</f>
      </c>
      <c r="DE578">
        <f>IF($DK578&gt;=16,INDEX($CN:$CN,$DJ578+16),"")</f>
      </c>
      <c r="DF578">
        <f>IF($DK578&gt;=17,INDEX($CN:$CN,$DJ578+17),"")</f>
      </c>
      <c r="DG578">
        <f>IF($DK578&gt;=18,INDEX($CN:$CN,$DJ578+18),"")</f>
      </c>
      <c r="DH578">
        <f>IF($DK578&gt;=19,INDEX($CN:$CN,$DJ578+19),"")</f>
      </c>
      <c r="DI578">
        <f>IF($DK578&gt;=20,INDEX($CN:$CN,$DJ578+20),"")</f>
      </c>
      <c r="DJ578">
        <f>IFERROR(MATCH($CM578,$CN$2:$CN$1089,0)+1,0)</f>
      </c>
      <c r="DK578">
        <f>IFERROR(INDEX($CO$2:$CO$1089,MATCH($CM578,$CN$2:$CN$1089,0)),0)</f>
      </c>
      <c r="DL578">
        <f>IFERROR(INDEX($AS:$AS,MATCH($O578,$AR:$AR,0))&amp;"","")</f>
      </c>
      <c r="DP578">
        <f>IF($GS578&gt;=1,INDEX($DM:$DM,$GR578+1),"")</f>
      </c>
      <c r="DQ578">
        <f>IF($GS578&gt;=2,INDEX($DM:$DM,$GR578+2),"")</f>
      </c>
      <c r="DR578">
        <f>IF($GS578&gt;=3,INDEX($DM:$DM,$GR578+3),"")</f>
      </c>
      <c r="DS578">
        <f>IF($GS578&gt;=4,INDEX($DM:$DM,$GR578+4),"")</f>
      </c>
      <c r="DT578">
        <f>IF($GS578&gt;=5,INDEX($DM:$DM,$GR578+5),"")</f>
      </c>
      <c r="DU578">
        <f>IF($GS578&gt;=6,INDEX($DM:$DM,$GR578+6),"")</f>
      </c>
      <c r="DV578">
        <f>IF($GS578&gt;=7,INDEX($DM:$DM,$GR578+7),"")</f>
      </c>
      <c r="DW578">
        <f>IF($GS578&gt;=8,INDEX($DM:$DM,$GR578+8),"")</f>
      </c>
      <c r="DX578">
        <f>IF($GS578&gt;=9,INDEX($DM:$DM,$GR578+9),"")</f>
      </c>
      <c r="DY578">
        <f>IF($GS578&gt;=10,INDEX($DM:$DM,$GR578+10),"")</f>
      </c>
      <c r="DZ578">
        <f>IF($GS578&gt;=11,INDEX($DM:$DM,$GR578+11),"")</f>
      </c>
      <c r="EA578">
        <f>IF($GS578&gt;=12,INDEX($DM:$DM,$GR578+12),"")</f>
      </c>
      <c r="EB578">
        <f>IF($GS578&gt;=13,INDEX($DM:$DM,$GR578+13),"")</f>
      </c>
      <c r="EC578">
        <f>IF($GS578&gt;=14,INDEX($DM:$DM,$GR578+14),"")</f>
      </c>
      <c r="ED578">
        <f>IF($GS578&gt;=15,INDEX($DM:$DM,$GR578+15),"")</f>
      </c>
      <c r="EE578">
        <f>IF($GS578&gt;=16,INDEX($DM:$DM,$GR578+16),"")</f>
      </c>
      <c r="EF578">
        <f>IF($GS578&gt;=17,INDEX($DM:$DM,$GR578+17),"")</f>
      </c>
      <c r="EG578">
        <f>IF($GS578&gt;=18,INDEX($DM:$DM,$GR578+18),"")</f>
      </c>
      <c r="EH578">
        <f>IF($GS578&gt;=19,INDEX($DM:$DM,$GR578+19),"")</f>
      </c>
      <c r="EI578">
        <f>IF($GS578&gt;=20,INDEX($DM:$DM,$GR578+20),"")</f>
      </c>
      <c r="EJ578">
        <f>IF($GS578&gt;=21,INDEX($DM:$DM,$GR578+21),"")</f>
      </c>
      <c r="EK578">
        <f>IF($GS578&gt;=22,INDEX($DM:$DM,$GR578+22),"")</f>
      </c>
      <c r="EL578">
        <f>IF($GS578&gt;=23,INDEX($DM:$DM,$GR578+23),"")</f>
      </c>
      <c r="EM578">
        <f>IF($GS578&gt;=24,INDEX($DM:$DM,$GR578+24),"")</f>
      </c>
      <c r="EN578">
        <f>IF($GS578&gt;=25,INDEX($DM:$DM,$GR578+25),"")</f>
      </c>
      <c r="EO578">
        <f>IF($GS578&gt;=26,INDEX($DM:$DM,$GR578+26),"")</f>
      </c>
      <c r="EP578">
        <f>IF($GS578&gt;=27,INDEX($DM:$DM,$GR578+27),"")</f>
      </c>
      <c r="EQ578">
        <f>IF($GS578&gt;=28,INDEX($DM:$DM,$GR578+28),"")</f>
      </c>
      <c r="ER578">
        <f>IF($GS578&gt;=29,INDEX($DM:$DM,$GR578+29),"")</f>
      </c>
      <c r="ES578">
        <f>IF($GS578&gt;=30,INDEX($DM:$DM,$GR578+30),"")</f>
      </c>
      <c r="ET578">
        <f>IF($GS578&gt;=31,INDEX($DM:$DM,$GR578+31),"")</f>
      </c>
      <c r="EU578">
        <f>IF($GS578&gt;=32,INDEX($DM:$DM,$GR578+32),"")</f>
      </c>
      <c r="EV578">
        <f>IF($GS578&gt;=33,INDEX($DM:$DM,$GR578+33),"")</f>
      </c>
      <c r="EW578">
        <f>IF($GS578&gt;=34,INDEX($DM:$DM,$GR578+34),"")</f>
      </c>
      <c r="EX578">
        <f>IF($GS578&gt;=35,INDEX($DM:$DM,$GR578+35),"")</f>
      </c>
      <c r="EY578">
        <f>IF($GS578&gt;=36,INDEX($DM:$DM,$GR578+36),"")</f>
      </c>
      <c r="EZ578">
        <f>IF($GS578&gt;=37,INDEX($DM:$DM,$GR578+37),"")</f>
      </c>
      <c r="FA578">
        <f>IF($GS578&gt;=38,INDEX($DM:$DM,$GR578+38),"")</f>
      </c>
      <c r="FB578">
        <f>IF($GS578&gt;=39,INDEX($DM:$DM,$GR578+39),"")</f>
      </c>
      <c r="FC578">
        <f>IF($GS578&gt;=40,INDEX($DM:$DM,$GR578+40),"")</f>
      </c>
      <c r="FD578">
        <f>IF($GS578&gt;=1,INDEX($DN:$DN,$GR578+1),"")</f>
      </c>
      <c r="FE578">
        <f>IF($GS578&gt;=2,INDEX($DN:$DN,$GR578+2),"")</f>
      </c>
      <c r="FF578">
        <f>IF($GS578&gt;=3,INDEX($DN:$DN,$GR578+3),"")</f>
      </c>
      <c r="FG578">
        <f>IF($GS578&gt;=4,INDEX($DN:$DN,$GR578+4),"")</f>
      </c>
      <c r="FH578">
        <f>IF($GS578&gt;=5,INDEX($DN:$DN,$GR578+5),"")</f>
      </c>
      <c r="FI578">
        <f>IF($GS578&gt;=6,INDEX($DN:$DN,$GR578+6),"")</f>
      </c>
      <c r="FJ578">
        <f>IF($GS578&gt;=7,INDEX($DN:$DN,$GR578+7),"")</f>
      </c>
      <c r="FK578">
        <f>IF($GS578&gt;=8,INDEX($DN:$DN,$GR578+8),"")</f>
      </c>
      <c r="FL578">
        <f>IF($GS578&gt;=9,INDEX($DN:$DN,$GR578+9),"")</f>
      </c>
      <c r="FM578">
        <f>IF($GS578&gt;=10,INDEX($DN:$DN,$GR578+10),"")</f>
      </c>
      <c r="FN578">
        <f>IF($GS578&gt;=11,INDEX($DN:$DN,$GR578+11),"")</f>
      </c>
      <c r="FO578">
        <f>IF($GS578&gt;=12,INDEX($DN:$DN,$GR578+12),"")</f>
      </c>
      <c r="FP578">
        <f>IF($GS578&gt;=13,INDEX($DN:$DN,$GR578+13),"")</f>
      </c>
      <c r="FQ578">
        <f>IF($GS578&gt;=14,INDEX($DN:$DN,$GR578+14),"")</f>
      </c>
      <c r="FR578">
        <f>IF($GS578&gt;=15,INDEX($DN:$DN,$GR578+15),"")</f>
      </c>
      <c r="FS578">
        <f>IF($GS578&gt;=16,INDEX($DN:$DN,$GR578+16),"")</f>
      </c>
      <c r="FT578">
        <f>IF($GS578&gt;=17,INDEX($DN:$DN,$GR578+17),"")</f>
      </c>
      <c r="FU578">
        <f>IF($GS578&gt;=18,INDEX($DN:$DN,$GR578+18),"")</f>
      </c>
      <c r="FV578">
        <f>IF($GS578&gt;=19,INDEX($DN:$DN,$GR578+19),"")</f>
      </c>
      <c r="FW578">
        <f>IF($GS578&gt;=20,INDEX($DN:$DN,$GR578+20),"")</f>
      </c>
      <c r="FX578">
        <f>IF($GS578&gt;=21,INDEX($DN:$DN,$GR578+21),"")</f>
      </c>
      <c r="FY578">
        <f>IF($GS578&gt;=22,INDEX($DN:$DN,$GR578+22),"")</f>
      </c>
      <c r="FZ578">
        <f>IF($GS578&gt;=23,INDEX($DN:$DN,$GR578+23),"")</f>
      </c>
      <c r="GA578">
        <f>IF($GS578&gt;=24,INDEX($DN:$DN,$GR578+24),"")</f>
      </c>
      <c r="GB578">
        <f>IF($GS578&gt;=25,INDEX($DN:$DN,$GR578+25),"")</f>
      </c>
      <c r="GC578">
        <f>IF($GS578&gt;=26,INDEX($DN:$DN,$GR578+26),"")</f>
      </c>
      <c r="GD578">
        <f>IF($GS578&gt;=27,INDEX($DN:$DN,$GR578+27),"")</f>
      </c>
      <c r="GE578">
        <f>IF($GS578&gt;=28,INDEX($DN:$DN,$GR578+28),"")</f>
      </c>
      <c r="GF578">
        <f>IF($GS578&gt;=29,INDEX($DN:$DN,$GR578+29),"")</f>
      </c>
      <c r="GG578">
        <f>IF($GS578&gt;=30,INDEX($DN:$DN,$GR578+30),"")</f>
      </c>
      <c r="GH578">
        <f>IF($GS578&gt;=31,INDEX($DN:$DN,$GR578+31),"")</f>
      </c>
      <c r="GI578">
        <f>IF($GS578&gt;=32,INDEX($DN:$DN,$GR578+32),"")</f>
      </c>
      <c r="GJ578">
        <f>IF($GS578&gt;=33,INDEX($DN:$DN,$GR578+33),"")</f>
      </c>
      <c r="GK578">
        <f>IF($GS578&gt;=34,INDEX($DN:$DN,$GR578+34),"")</f>
      </c>
      <c r="GL578">
        <f>IF($GS578&gt;=35,INDEX($DN:$DN,$GR578+35),"")</f>
      </c>
      <c r="GM578">
        <f>IF($GS578&gt;=36,INDEX($DN:$DN,$GR578+36),"")</f>
      </c>
      <c r="GN578">
        <f>IF($GS578&gt;=37,INDEX($DN:$DN,$GR578+37),"")</f>
      </c>
      <c r="GO578">
        <f>IF($GS578&gt;=38,INDEX($DN:$DN,$GR578+38),"")</f>
      </c>
      <c r="GP578">
        <f>IF($GS578&gt;=39,INDEX($DN:$DN,$GR578+39),"")</f>
      </c>
      <c r="GQ578">
        <f>IF($GS578&gt;=40,INDEX($DN:$DN,$GR578+40),"")</f>
      </c>
      <c r="GR578">
        <f>IFERROR(MATCH($DL578,$DM$2:$DM$148,0)+1,0)</f>
      </c>
      <c r="GS578">
        <f>IFERROR(INDEX($DO$2:$DO$148,MATCH($DL578,$DM$2:$DM$148,0)),0)</f>
      </c>
      <c r="GT578">
        <f>IFERROR(MATCH($Z578,$DP$578:$FC$578,0),0)</f>
      </c>
      <c r="GU578">
        <f>IF($GT578&gt;0,INDEX($FD$578:$GQ$578,$GT578),"")</f>
      </c>
      <c r="GX578">
        <f>IF($JG578&gt;=1,INDEX($GV:$GV,$JF578+1),"")</f>
      </c>
      <c r="GY578">
        <f>IF($JG578&gt;=2,INDEX($GV:$GV,$JF578+2),"")</f>
      </c>
      <c r="GZ578">
        <f>IF($JG578&gt;=3,INDEX($GV:$GV,$JF578+3),"")</f>
      </c>
      <c r="HA578">
        <f>IF($JG578&gt;=4,INDEX($GV:$GV,$JF578+4),"")</f>
      </c>
      <c r="HB578">
        <f>IF($JG578&gt;=5,INDEX($GV:$GV,$JF578+5),"")</f>
      </c>
      <c r="HC578">
        <f>IF($JG578&gt;=6,INDEX($GV:$GV,$JF578+6),"")</f>
      </c>
      <c r="HD578">
        <f>IF($JG578&gt;=7,INDEX($GV:$GV,$JF578+7),"")</f>
      </c>
      <c r="HE578">
        <f>IF($JG578&gt;=8,INDEX($GV:$GV,$JF578+8),"")</f>
      </c>
      <c r="HF578">
        <f>IF($JG578&gt;=9,INDEX($GV:$GV,$JF578+9),"")</f>
      </c>
      <c r="HG578">
        <f>IF($JG578&gt;=10,INDEX($GV:$GV,$JF578+10),"")</f>
      </c>
      <c r="HH578">
        <f>IF($JG578&gt;=11,INDEX($GV:$GV,$JF578+11),"")</f>
      </c>
      <c r="HI578">
        <f>IF($JG578&gt;=12,INDEX($GV:$GV,$JF578+12),"")</f>
      </c>
      <c r="HJ578">
        <f>IF($JG578&gt;=13,INDEX($GV:$GV,$JF578+13),"")</f>
      </c>
      <c r="HK578">
        <f>IF($JG578&gt;=14,INDEX($GV:$GV,$JF578+14),"")</f>
      </c>
      <c r="HL578">
        <f>IF($JG578&gt;=15,INDEX($GV:$GV,$JF578+15),"")</f>
      </c>
      <c r="HM578">
        <f>IF($JG578&gt;=16,INDEX($GV:$GV,$JF578+16),"")</f>
      </c>
      <c r="HN578">
        <f>IF($JG578&gt;=17,INDEX($GV:$GV,$JF578+17),"")</f>
      </c>
      <c r="HO578">
        <f>IF($JG578&gt;=18,INDEX($GV:$GV,$JF578+18),"")</f>
      </c>
      <c r="HP578">
        <f>IF($JG578&gt;=19,INDEX($GV:$GV,$JF578+19),"")</f>
      </c>
      <c r="HQ578">
        <f>IF($JG578&gt;=20,INDEX($GV:$GV,$JF578+20),"")</f>
      </c>
      <c r="HR578">
        <f>IF($JG578&gt;=21,INDEX($GV:$GV,$JF578+21),"")</f>
      </c>
      <c r="HS578">
        <f>IF($JG578&gt;=22,INDEX($GV:$GV,$JF578+22),"")</f>
      </c>
      <c r="HT578">
        <f>IF($JG578&gt;=23,INDEX($GV:$GV,$JF578+23),"")</f>
      </c>
      <c r="HU578">
        <f>IF($JG578&gt;=24,INDEX($GV:$GV,$JF578+24),"")</f>
      </c>
      <c r="HV578">
        <f>IF($JG578&gt;=25,INDEX($GV:$GV,$JF578+25),"")</f>
      </c>
      <c r="HW578">
        <f>IF($JG578&gt;=26,INDEX($GV:$GV,$JF578+26),"")</f>
      </c>
      <c r="HX578">
        <f>IF($JG578&gt;=27,INDEX($GV:$GV,$JF578+27),"")</f>
      </c>
      <c r="HY578">
        <f>IF($JG578&gt;=28,INDEX($GV:$GV,$JF578+28),"")</f>
      </c>
      <c r="HZ578">
        <f>IF($JG578&gt;=29,INDEX($GV:$GV,$JF578+29),"")</f>
      </c>
      <c r="IA578">
        <f>IF($JG578&gt;=30,INDEX($GV:$GV,$JF578+30),"")</f>
      </c>
      <c r="IB578">
        <f>IF($JG578&gt;=31,INDEX($GV:$GV,$JF578+31),"")</f>
      </c>
      <c r="IC578">
        <f>IF($JG578&gt;=32,INDEX($GV:$GV,$JF578+32),"")</f>
      </c>
      <c r="ID578">
        <f>IF($JG578&gt;=33,INDEX($GV:$GV,$JF578+33),"")</f>
      </c>
      <c r="IE578">
        <f>IF($JG578&gt;=34,INDEX($GV:$GV,$JF578+34),"")</f>
      </c>
      <c r="IF578">
        <f>IF($JG578&gt;=35,INDEX($GV:$GV,$JF578+35),"")</f>
      </c>
      <c r="IG578">
        <f>IF($JG578&gt;=36,INDEX($GV:$GV,$JF578+36),"")</f>
      </c>
      <c r="IH578">
        <f>IF($JG578&gt;=37,INDEX($GV:$GV,$JF578+37),"")</f>
      </c>
      <c r="II578">
        <f>IF($JG578&gt;=38,INDEX($GV:$GV,$JF578+38),"")</f>
      </c>
      <c r="IJ578">
        <f>IF($JG578&gt;=39,INDEX($GV:$GV,$JF578+39),"")</f>
      </c>
      <c r="IK578">
        <f>IF($JG578&gt;=40,INDEX($GV:$GV,$JF578+40),"")</f>
      </c>
      <c r="IL578">
        <f>IF($JG578&gt;=41,INDEX($GV:$GV,$JF578+41),"")</f>
      </c>
      <c r="IM578">
        <f>IF($JG578&gt;=42,INDEX($GV:$GV,$JF578+42),"")</f>
      </c>
      <c r="IN578">
        <f>IF($JG578&gt;=43,INDEX($GV:$GV,$JF578+43),"")</f>
      </c>
      <c r="IO578">
        <f>IF($JG578&gt;=44,INDEX($GV:$GV,$JF578+44),"")</f>
      </c>
      <c r="IP578">
        <f>IF($JG578&gt;=45,INDEX($GV:$GV,$JF578+45),"")</f>
      </c>
      <c r="IQ578">
        <f>IF($JG578&gt;=46,INDEX($GV:$GV,$JF578+46),"")</f>
      </c>
      <c r="IR578">
        <f>IF($JG578&gt;=47,INDEX($GV:$GV,$JF578+47),"")</f>
      </c>
      <c r="IS578">
        <f>IF($JG578&gt;=48,INDEX($GV:$GV,$JF578+48),"")</f>
      </c>
      <c r="IT578">
        <f>IF($JG578&gt;=49,INDEX($GV:$GV,$JF578+49),"")</f>
      </c>
      <c r="IU578">
        <f>IF($JG578&gt;=50,INDEX($GV:$GV,$JF578+50),"")</f>
      </c>
      <c r="IV578">
        <f>IF($JG578&gt;=51,INDEX($GV:$GV,$JF578+51),"")</f>
      </c>
      <c r="IW578">
        <f>IF($JG578&gt;=52,INDEX($GV:$GV,$JF578+52),"")</f>
      </c>
      <c r="IX578">
        <f>IF($JG578&gt;=53,INDEX($GV:$GV,$JF578+53),"")</f>
      </c>
      <c r="IY578">
        <f>IF($JG578&gt;=54,INDEX($GV:$GV,$JF578+54),"")</f>
      </c>
      <c r="IZ578">
        <f>IF($JG578&gt;=55,INDEX($GV:$GV,$JF578+55),"")</f>
      </c>
      <c r="JA578">
        <f>IF($JG578&gt;=56,INDEX($GV:$GV,$JF578+56),"")</f>
      </c>
      <c r="JB578">
        <f>IF($JG578&gt;=57,INDEX($GV:$GV,$JF578+57),"")</f>
      </c>
      <c r="JC578">
        <f>IF($JG578&gt;=58,INDEX($GV:$GV,$JF578+58),"")</f>
      </c>
      <c r="JD578">
        <f>IF($JG578&gt;=59,INDEX($GV:$GV,$JF578+59),"")</f>
      </c>
      <c r="JE578">
        <f>IF($JG578&gt;=60,INDEX($GV:$GV,$JF578+60),"")</f>
      </c>
      <c r="JF578">
        <f>IFERROR(MATCH($GU578,$GV$2:$GV$322,0)+1,0)</f>
      </c>
      <c r="JG578">
        <f>IFERROR(INDEX($GW$2:$GW$322,MATCH($GU578,$GV$2:$GV$322,0)),0)</f>
      </c>
      <c r="JH578" t="s">
        <v>44</v>
      </c>
      <c r="JI578" t="s">
        <v>44</v>
      </c>
    </row>
    <row r="579" spans="1:269" x14ac:dyDescent="0.25">
      <c r="R579">
        <f>IF(OR($U579="",$Q579=""),"",IFERROR($U579/$Q579,0))</f>
      </c>
      <c r="S579">
        <f>IF($U579="","",
SUM($T579,$V579,$AA579,$W579,$Y579)*
(1-IF($AB579="",0,VALUE($AB579)/100)))</f>
      </c>
      <c r="T579">
        <f>IF($U579="","",$U579)</f>
      </c>
      <c r="V579">
        <f>IF($U579="","",
IF($O579="","",
IF(ISNUMBER(SEARCH("exempt",LOWER($O579))),0,
$U579*(VALUE(SUBSTITUTE($O579,"%",""))/100))))</f>
      </c>
      <c r="AC579">
        <f>IFERROR(IF(FIND(" - ",$K579)&gt;0,MID($K579,FIND(" - ",$K579)+3,LEN($K579)),""),"")</f>
      </c>
      <c r="AL579" t="s">
        <v>1494</v>
      </c>
      <c r="AT579">
        <f>IFERROR(LEFT($K579,FIND(" - ",$K579)-1),$K579)</f>
      </c>
      <c r="AW579">
        <f>IF($CL579&gt;=1,INDEX($AU:$AU,$CK579+1),"")</f>
      </c>
      <c r="AX579">
        <f>IF($CL579&gt;=2,INDEX($AU:$AU,$CK579+2),"")</f>
      </c>
      <c r="AY579">
        <f>IF($CL579&gt;=3,INDEX($AU:$AU,$CK579+3),"")</f>
      </c>
      <c r="AZ579">
        <f>IF($CL579&gt;=4,INDEX($AU:$AU,$CK579+4),"")</f>
      </c>
      <c r="BA579">
        <f>IF($CL579&gt;=5,INDEX($AU:$AU,$CK579+5),"")</f>
      </c>
      <c r="BB579">
        <f>IF($CL579&gt;=6,INDEX($AU:$AU,$CK579+6),"")</f>
      </c>
      <c r="BC579">
        <f>IF($CL579&gt;=7,INDEX($AU:$AU,$CK579+7),"")</f>
      </c>
      <c r="BD579">
        <f>IF($CL579&gt;=8,INDEX($AU:$AU,$CK579+8),"")</f>
      </c>
      <c r="BE579">
        <f>IF($CL579&gt;=9,INDEX($AU:$AU,$CK579+9),"")</f>
      </c>
      <c r="BF579">
        <f>IF($CL579&gt;=10,INDEX($AU:$AU,$CK579+10),"")</f>
      </c>
      <c r="BG579">
        <f>IF($CL579&gt;=11,INDEX($AU:$AU,$CK579+11),"")</f>
      </c>
      <c r="BH579">
        <f>IF($CL579&gt;=12,INDEX($AU:$AU,$CK579+12),"")</f>
      </c>
      <c r="BI579">
        <f>IF($CL579&gt;=13,INDEX($AU:$AU,$CK579+13),"")</f>
      </c>
      <c r="BJ579">
        <f>IF($CL579&gt;=14,INDEX($AU:$AU,$CK579+14),"")</f>
      </c>
      <c r="BK579">
        <f>IF($CL579&gt;=15,INDEX($AU:$AU,$CK579+15),"")</f>
      </c>
      <c r="BL579">
        <f>IF($CL579&gt;=16,INDEX($AU:$AU,$CK579+16),"")</f>
      </c>
      <c r="BM579">
        <f>IF($CL579&gt;=17,INDEX($AU:$AU,$CK579+17),"")</f>
      </c>
      <c r="BN579">
        <f>IF($CL579&gt;=18,INDEX($AU:$AU,$CK579+18),"")</f>
      </c>
      <c r="BO579">
        <f>IF($CL579&gt;=19,INDEX($AU:$AU,$CK579+19),"")</f>
      </c>
      <c r="BP579">
        <f>IF($CL579&gt;=20,INDEX($AU:$AU,$CK579+20),"")</f>
      </c>
      <c r="BQ579">
        <f>IF($CL579&gt;=21,INDEX($AU:$AU,$CK579+21),"")</f>
      </c>
      <c r="BR579">
        <f>IF($CL579&gt;=22,INDEX($AU:$AU,$CK579+22),"")</f>
      </c>
      <c r="BS579">
        <f>IF($CL579&gt;=23,INDEX($AU:$AU,$CK579+23),"")</f>
      </c>
      <c r="BT579">
        <f>IF($CL579&gt;=24,INDEX($AU:$AU,$CK579+24),"")</f>
      </c>
      <c r="BU579">
        <f>IF($CL579&gt;=25,INDEX($AU:$AU,$CK579+25),"")</f>
      </c>
      <c r="BV579">
        <f>IF($CL579&gt;=26,INDEX($AU:$AU,$CK579+26),"")</f>
      </c>
      <c r="BW579">
        <f>IF($CL579&gt;=27,INDEX($AU:$AU,$CK579+27),"")</f>
      </c>
      <c r="BX579">
        <f>IF($CL579&gt;=28,INDEX($AU:$AU,$CK579+28),"")</f>
      </c>
      <c r="BY579">
        <f>IF($CL579&gt;=29,INDEX($AU:$AU,$CK579+29),"")</f>
      </c>
      <c r="BZ579">
        <f>IF($CL579&gt;=30,INDEX($AU:$AU,$CK579+30),"")</f>
      </c>
      <c r="CA579">
        <f>IF($CL579&gt;=31,INDEX($AU:$AU,$CK579+31),"")</f>
      </c>
      <c r="CB579">
        <f>IF($CL579&gt;=32,INDEX($AU:$AU,$CK579+32),"")</f>
      </c>
      <c r="CC579">
        <f>IF($CL579&gt;=33,INDEX($AU:$AU,$CK579+33),"")</f>
      </c>
      <c r="CD579">
        <f>IF($CL579&gt;=34,INDEX($AU:$AU,$CK579+34),"")</f>
      </c>
      <c r="CE579">
        <f>IF($CL579&gt;=35,INDEX($AU:$AU,$CK579+35),"")</f>
      </c>
      <c r="CF579">
        <f>IF($CL579&gt;=36,INDEX($AU:$AU,$CK579+36),"")</f>
      </c>
      <c r="CG579">
        <f>IF($CL579&gt;=37,INDEX($AU:$AU,$CK579+37),"")</f>
      </c>
      <c r="CH579">
        <f>IF($CL579&gt;=38,INDEX($AU:$AU,$CK579+38),"")</f>
      </c>
      <c r="CI579">
        <f>IF($CL579&gt;=39,INDEX($AU:$AU,$CK579+39),"")</f>
      </c>
      <c r="CJ579">
        <f>IF($CL579&gt;=40,INDEX($AU:$AU,$CK579+40),"")</f>
      </c>
      <c r="CK579">
        <f>IFERROR(MATCH($AT579,$AU$2:$AU$133,0)+1,0)</f>
      </c>
      <c r="CL579">
        <f>IFERROR(INDEX($AV$2:$AV$133,MATCH($AT579,$AU$2:$AU$133,0)),0)</f>
      </c>
      <c r="CM579">
        <f>IFERROR(LEFT($L579,FIND(" - ",$L579)-1),$L579)</f>
      </c>
      <c r="CN579" t="s">
        <v>1495</v>
      </c>
      <c r="CO579">
        <v>1</v>
      </c>
      <c r="CP579">
        <f>IF($DK579&gt;=1,INDEX($CN:$CN,$DJ579+1),"")</f>
      </c>
      <c r="CQ579">
        <f>IF($DK579&gt;=2,INDEX($CN:$CN,$DJ579+2),"")</f>
      </c>
      <c r="CR579">
        <f>IF($DK579&gt;=3,INDEX($CN:$CN,$DJ579+3),"")</f>
      </c>
      <c r="CS579">
        <f>IF($DK579&gt;=4,INDEX($CN:$CN,$DJ579+4),"")</f>
      </c>
      <c r="CT579">
        <f>IF($DK579&gt;=5,INDEX($CN:$CN,$DJ579+5),"")</f>
      </c>
      <c r="CU579">
        <f>IF($DK579&gt;=6,INDEX($CN:$CN,$DJ579+6),"")</f>
      </c>
      <c r="CV579">
        <f>IF($DK579&gt;=7,INDEX($CN:$CN,$DJ579+7),"")</f>
      </c>
      <c r="CW579">
        <f>IF($DK579&gt;=8,INDEX($CN:$CN,$DJ579+8),"")</f>
      </c>
      <c r="CX579">
        <f>IF($DK579&gt;=9,INDEX($CN:$CN,$DJ579+9),"")</f>
      </c>
      <c r="CY579">
        <f>IF($DK579&gt;=10,INDEX($CN:$CN,$DJ579+10),"")</f>
      </c>
      <c r="CZ579">
        <f>IF($DK579&gt;=11,INDEX($CN:$CN,$DJ579+11),"")</f>
      </c>
      <c r="DA579">
        <f>IF($DK579&gt;=12,INDEX($CN:$CN,$DJ579+12),"")</f>
      </c>
      <c r="DB579">
        <f>IF($DK579&gt;=13,INDEX($CN:$CN,$DJ579+13),"")</f>
      </c>
      <c r="DC579">
        <f>IF($DK579&gt;=14,INDEX($CN:$CN,$DJ579+14),"")</f>
      </c>
      <c r="DD579">
        <f>IF($DK579&gt;=15,INDEX($CN:$CN,$DJ579+15),"")</f>
      </c>
      <c r="DE579">
        <f>IF($DK579&gt;=16,INDEX($CN:$CN,$DJ579+16),"")</f>
      </c>
      <c r="DF579">
        <f>IF($DK579&gt;=17,INDEX($CN:$CN,$DJ579+17),"")</f>
      </c>
      <c r="DG579">
        <f>IF($DK579&gt;=18,INDEX($CN:$CN,$DJ579+18),"")</f>
      </c>
      <c r="DH579">
        <f>IF($DK579&gt;=19,INDEX($CN:$CN,$DJ579+19),"")</f>
      </c>
      <c r="DI579">
        <f>IF($DK579&gt;=20,INDEX($CN:$CN,$DJ579+20),"")</f>
      </c>
      <c r="DJ579">
        <f>IFERROR(MATCH($CM579,$CN$2:$CN$1089,0)+1,0)</f>
      </c>
      <c r="DK579">
        <f>IFERROR(INDEX($CO$2:$CO$1089,MATCH($CM579,$CN$2:$CN$1089,0)),0)</f>
      </c>
      <c r="DL579">
        <f>IFERROR(INDEX($AS:$AS,MATCH($O579,$AR:$AR,0))&amp;"","")</f>
      </c>
      <c r="DP579">
        <f>IF($GS579&gt;=1,INDEX($DM:$DM,$GR579+1),"")</f>
      </c>
      <c r="DQ579">
        <f>IF($GS579&gt;=2,INDEX($DM:$DM,$GR579+2),"")</f>
      </c>
      <c r="DR579">
        <f>IF($GS579&gt;=3,INDEX($DM:$DM,$GR579+3),"")</f>
      </c>
      <c r="DS579">
        <f>IF($GS579&gt;=4,INDEX($DM:$DM,$GR579+4),"")</f>
      </c>
      <c r="DT579">
        <f>IF($GS579&gt;=5,INDEX($DM:$DM,$GR579+5),"")</f>
      </c>
      <c r="DU579">
        <f>IF($GS579&gt;=6,INDEX($DM:$DM,$GR579+6),"")</f>
      </c>
      <c r="DV579">
        <f>IF($GS579&gt;=7,INDEX($DM:$DM,$GR579+7),"")</f>
      </c>
      <c r="DW579">
        <f>IF($GS579&gt;=8,INDEX($DM:$DM,$GR579+8),"")</f>
      </c>
      <c r="DX579">
        <f>IF($GS579&gt;=9,INDEX($DM:$DM,$GR579+9),"")</f>
      </c>
      <c r="DY579">
        <f>IF($GS579&gt;=10,INDEX($DM:$DM,$GR579+10),"")</f>
      </c>
      <c r="DZ579">
        <f>IF($GS579&gt;=11,INDEX($DM:$DM,$GR579+11),"")</f>
      </c>
      <c r="EA579">
        <f>IF($GS579&gt;=12,INDEX($DM:$DM,$GR579+12),"")</f>
      </c>
      <c r="EB579">
        <f>IF($GS579&gt;=13,INDEX($DM:$DM,$GR579+13),"")</f>
      </c>
      <c r="EC579">
        <f>IF($GS579&gt;=14,INDEX($DM:$DM,$GR579+14),"")</f>
      </c>
      <c r="ED579">
        <f>IF($GS579&gt;=15,INDEX($DM:$DM,$GR579+15),"")</f>
      </c>
      <c r="EE579">
        <f>IF($GS579&gt;=16,INDEX($DM:$DM,$GR579+16),"")</f>
      </c>
      <c r="EF579">
        <f>IF($GS579&gt;=17,INDEX($DM:$DM,$GR579+17),"")</f>
      </c>
      <c r="EG579">
        <f>IF($GS579&gt;=18,INDEX($DM:$DM,$GR579+18),"")</f>
      </c>
      <c r="EH579">
        <f>IF($GS579&gt;=19,INDEX($DM:$DM,$GR579+19),"")</f>
      </c>
      <c r="EI579">
        <f>IF($GS579&gt;=20,INDEX($DM:$DM,$GR579+20),"")</f>
      </c>
      <c r="EJ579">
        <f>IF($GS579&gt;=21,INDEX($DM:$DM,$GR579+21),"")</f>
      </c>
      <c r="EK579">
        <f>IF($GS579&gt;=22,INDEX($DM:$DM,$GR579+22),"")</f>
      </c>
      <c r="EL579">
        <f>IF($GS579&gt;=23,INDEX($DM:$DM,$GR579+23),"")</f>
      </c>
      <c r="EM579">
        <f>IF($GS579&gt;=24,INDEX($DM:$DM,$GR579+24),"")</f>
      </c>
      <c r="EN579">
        <f>IF($GS579&gt;=25,INDEX($DM:$DM,$GR579+25),"")</f>
      </c>
      <c r="EO579">
        <f>IF($GS579&gt;=26,INDEX($DM:$DM,$GR579+26),"")</f>
      </c>
      <c r="EP579">
        <f>IF($GS579&gt;=27,INDEX($DM:$DM,$GR579+27),"")</f>
      </c>
      <c r="EQ579">
        <f>IF($GS579&gt;=28,INDEX($DM:$DM,$GR579+28),"")</f>
      </c>
      <c r="ER579">
        <f>IF($GS579&gt;=29,INDEX($DM:$DM,$GR579+29),"")</f>
      </c>
      <c r="ES579">
        <f>IF($GS579&gt;=30,INDEX($DM:$DM,$GR579+30),"")</f>
      </c>
      <c r="ET579">
        <f>IF($GS579&gt;=31,INDEX($DM:$DM,$GR579+31),"")</f>
      </c>
      <c r="EU579">
        <f>IF($GS579&gt;=32,INDEX($DM:$DM,$GR579+32),"")</f>
      </c>
      <c r="EV579">
        <f>IF($GS579&gt;=33,INDEX($DM:$DM,$GR579+33),"")</f>
      </c>
      <c r="EW579">
        <f>IF($GS579&gt;=34,INDEX($DM:$DM,$GR579+34),"")</f>
      </c>
      <c r="EX579">
        <f>IF($GS579&gt;=35,INDEX($DM:$DM,$GR579+35),"")</f>
      </c>
      <c r="EY579">
        <f>IF($GS579&gt;=36,INDEX($DM:$DM,$GR579+36),"")</f>
      </c>
      <c r="EZ579">
        <f>IF($GS579&gt;=37,INDEX($DM:$DM,$GR579+37),"")</f>
      </c>
      <c r="FA579">
        <f>IF($GS579&gt;=38,INDEX($DM:$DM,$GR579+38),"")</f>
      </c>
      <c r="FB579">
        <f>IF($GS579&gt;=39,INDEX($DM:$DM,$GR579+39),"")</f>
      </c>
      <c r="FC579">
        <f>IF($GS579&gt;=40,INDEX($DM:$DM,$GR579+40),"")</f>
      </c>
      <c r="FD579">
        <f>IF($GS579&gt;=1,INDEX($DN:$DN,$GR579+1),"")</f>
      </c>
      <c r="FE579">
        <f>IF($GS579&gt;=2,INDEX($DN:$DN,$GR579+2),"")</f>
      </c>
      <c r="FF579">
        <f>IF($GS579&gt;=3,INDEX($DN:$DN,$GR579+3),"")</f>
      </c>
      <c r="FG579">
        <f>IF($GS579&gt;=4,INDEX($DN:$DN,$GR579+4),"")</f>
      </c>
      <c r="FH579">
        <f>IF($GS579&gt;=5,INDEX($DN:$DN,$GR579+5),"")</f>
      </c>
      <c r="FI579">
        <f>IF($GS579&gt;=6,INDEX($DN:$DN,$GR579+6),"")</f>
      </c>
      <c r="FJ579">
        <f>IF($GS579&gt;=7,INDEX($DN:$DN,$GR579+7),"")</f>
      </c>
      <c r="FK579">
        <f>IF($GS579&gt;=8,INDEX($DN:$DN,$GR579+8),"")</f>
      </c>
      <c r="FL579">
        <f>IF($GS579&gt;=9,INDEX($DN:$DN,$GR579+9),"")</f>
      </c>
      <c r="FM579">
        <f>IF($GS579&gt;=10,INDEX($DN:$DN,$GR579+10),"")</f>
      </c>
      <c r="FN579">
        <f>IF($GS579&gt;=11,INDEX($DN:$DN,$GR579+11),"")</f>
      </c>
      <c r="FO579">
        <f>IF($GS579&gt;=12,INDEX($DN:$DN,$GR579+12),"")</f>
      </c>
      <c r="FP579">
        <f>IF($GS579&gt;=13,INDEX($DN:$DN,$GR579+13),"")</f>
      </c>
      <c r="FQ579">
        <f>IF($GS579&gt;=14,INDEX($DN:$DN,$GR579+14),"")</f>
      </c>
      <c r="FR579">
        <f>IF($GS579&gt;=15,INDEX($DN:$DN,$GR579+15),"")</f>
      </c>
      <c r="FS579">
        <f>IF($GS579&gt;=16,INDEX($DN:$DN,$GR579+16),"")</f>
      </c>
      <c r="FT579">
        <f>IF($GS579&gt;=17,INDEX($DN:$DN,$GR579+17),"")</f>
      </c>
      <c r="FU579">
        <f>IF($GS579&gt;=18,INDEX($DN:$DN,$GR579+18),"")</f>
      </c>
      <c r="FV579">
        <f>IF($GS579&gt;=19,INDEX($DN:$DN,$GR579+19),"")</f>
      </c>
      <c r="FW579">
        <f>IF($GS579&gt;=20,INDEX($DN:$DN,$GR579+20),"")</f>
      </c>
      <c r="FX579">
        <f>IF($GS579&gt;=21,INDEX($DN:$DN,$GR579+21),"")</f>
      </c>
      <c r="FY579">
        <f>IF($GS579&gt;=22,INDEX($DN:$DN,$GR579+22),"")</f>
      </c>
      <c r="FZ579">
        <f>IF($GS579&gt;=23,INDEX($DN:$DN,$GR579+23),"")</f>
      </c>
      <c r="GA579">
        <f>IF($GS579&gt;=24,INDEX($DN:$DN,$GR579+24),"")</f>
      </c>
      <c r="GB579">
        <f>IF($GS579&gt;=25,INDEX($DN:$DN,$GR579+25),"")</f>
      </c>
      <c r="GC579">
        <f>IF($GS579&gt;=26,INDEX($DN:$DN,$GR579+26),"")</f>
      </c>
      <c r="GD579">
        <f>IF($GS579&gt;=27,INDEX($DN:$DN,$GR579+27),"")</f>
      </c>
      <c r="GE579">
        <f>IF($GS579&gt;=28,INDEX($DN:$DN,$GR579+28),"")</f>
      </c>
      <c r="GF579">
        <f>IF($GS579&gt;=29,INDEX($DN:$DN,$GR579+29),"")</f>
      </c>
      <c r="GG579">
        <f>IF($GS579&gt;=30,INDEX($DN:$DN,$GR579+30),"")</f>
      </c>
      <c r="GH579">
        <f>IF($GS579&gt;=31,INDEX($DN:$DN,$GR579+31),"")</f>
      </c>
      <c r="GI579">
        <f>IF($GS579&gt;=32,INDEX($DN:$DN,$GR579+32),"")</f>
      </c>
      <c r="GJ579">
        <f>IF($GS579&gt;=33,INDEX($DN:$DN,$GR579+33),"")</f>
      </c>
      <c r="GK579">
        <f>IF($GS579&gt;=34,INDEX($DN:$DN,$GR579+34),"")</f>
      </c>
      <c r="GL579">
        <f>IF($GS579&gt;=35,INDEX($DN:$DN,$GR579+35),"")</f>
      </c>
      <c r="GM579">
        <f>IF($GS579&gt;=36,INDEX($DN:$DN,$GR579+36),"")</f>
      </c>
      <c r="GN579">
        <f>IF($GS579&gt;=37,INDEX($DN:$DN,$GR579+37),"")</f>
      </c>
      <c r="GO579">
        <f>IF($GS579&gt;=38,INDEX($DN:$DN,$GR579+38),"")</f>
      </c>
      <c r="GP579">
        <f>IF($GS579&gt;=39,INDEX($DN:$DN,$GR579+39),"")</f>
      </c>
      <c r="GQ579">
        <f>IF($GS579&gt;=40,INDEX($DN:$DN,$GR579+40),"")</f>
      </c>
      <c r="GR579">
        <f>IFERROR(MATCH($DL579,$DM$2:$DM$148,0)+1,0)</f>
      </c>
      <c r="GS579">
        <f>IFERROR(INDEX($DO$2:$DO$148,MATCH($DL579,$DM$2:$DM$148,0)),0)</f>
      </c>
      <c r="GT579">
        <f>IFERROR(MATCH($Z579,$DP$579:$FC$579,0),0)</f>
      </c>
      <c r="GU579">
        <f>IF($GT579&gt;0,INDEX($FD$579:$GQ$579,$GT579),"")</f>
      </c>
      <c r="GX579">
        <f>IF($JG579&gt;=1,INDEX($GV:$GV,$JF579+1),"")</f>
      </c>
      <c r="GY579">
        <f>IF($JG579&gt;=2,INDEX($GV:$GV,$JF579+2),"")</f>
      </c>
      <c r="GZ579">
        <f>IF($JG579&gt;=3,INDEX($GV:$GV,$JF579+3),"")</f>
      </c>
      <c r="HA579">
        <f>IF($JG579&gt;=4,INDEX($GV:$GV,$JF579+4),"")</f>
      </c>
      <c r="HB579">
        <f>IF($JG579&gt;=5,INDEX($GV:$GV,$JF579+5),"")</f>
      </c>
      <c r="HC579">
        <f>IF($JG579&gt;=6,INDEX($GV:$GV,$JF579+6),"")</f>
      </c>
      <c r="HD579">
        <f>IF($JG579&gt;=7,INDEX($GV:$GV,$JF579+7),"")</f>
      </c>
      <c r="HE579">
        <f>IF($JG579&gt;=8,INDEX($GV:$GV,$JF579+8),"")</f>
      </c>
      <c r="HF579">
        <f>IF($JG579&gt;=9,INDEX($GV:$GV,$JF579+9),"")</f>
      </c>
      <c r="HG579">
        <f>IF($JG579&gt;=10,INDEX($GV:$GV,$JF579+10),"")</f>
      </c>
      <c r="HH579">
        <f>IF($JG579&gt;=11,INDEX($GV:$GV,$JF579+11),"")</f>
      </c>
      <c r="HI579">
        <f>IF($JG579&gt;=12,INDEX($GV:$GV,$JF579+12),"")</f>
      </c>
      <c r="HJ579">
        <f>IF($JG579&gt;=13,INDEX($GV:$GV,$JF579+13),"")</f>
      </c>
      <c r="HK579">
        <f>IF($JG579&gt;=14,INDEX($GV:$GV,$JF579+14),"")</f>
      </c>
      <c r="HL579">
        <f>IF($JG579&gt;=15,INDEX($GV:$GV,$JF579+15),"")</f>
      </c>
      <c r="HM579">
        <f>IF($JG579&gt;=16,INDEX($GV:$GV,$JF579+16),"")</f>
      </c>
      <c r="HN579">
        <f>IF($JG579&gt;=17,INDEX($GV:$GV,$JF579+17),"")</f>
      </c>
      <c r="HO579">
        <f>IF($JG579&gt;=18,INDEX($GV:$GV,$JF579+18),"")</f>
      </c>
      <c r="HP579">
        <f>IF($JG579&gt;=19,INDEX($GV:$GV,$JF579+19),"")</f>
      </c>
      <c r="HQ579">
        <f>IF($JG579&gt;=20,INDEX($GV:$GV,$JF579+20),"")</f>
      </c>
      <c r="HR579">
        <f>IF($JG579&gt;=21,INDEX($GV:$GV,$JF579+21),"")</f>
      </c>
      <c r="HS579">
        <f>IF($JG579&gt;=22,INDEX($GV:$GV,$JF579+22),"")</f>
      </c>
      <c r="HT579">
        <f>IF($JG579&gt;=23,INDEX($GV:$GV,$JF579+23),"")</f>
      </c>
      <c r="HU579">
        <f>IF($JG579&gt;=24,INDEX($GV:$GV,$JF579+24),"")</f>
      </c>
      <c r="HV579">
        <f>IF($JG579&gt;=25,INDEX($GV:$GV,$JF579+25),"")</f>
      </c>
      <c r="HW579">
        <f>IF($JG579&gt;=26,INDEX($GV:$GV,$JF579+26),"")</f>
      </c>
      <c r="HX579">
        <f>IF($JG579&gt;=27,INDEX($GV:$GV,$JF579+27),"")</f>
      </c>
      <c r="HY579">
        <f>IF($JG579&gt;=28,INDEX($GV:$GV,$JF579+28),"")</f>
      </c>
      <c r="HZ579">
        <f>IF($JG579&gt;=29,INDEX($GV:$GV,$JF579+29),"")</f>
      </c>
      <c r="IA579">
        <f>IF($JG579&gt;=30,INDEX($GV:$GV,$JF579+30),"")</f>
      </c>
      <c r="IB579">
        <f>IF($JG579&gt;=31,INDEX($GV:$GV,$JF579+31),"")</f>
      </c>
      <c r="IC579">
        <f>IF($JG579&gt;=32,INDEX($GV:$GV,$JF579+32),"")</f>
      </c>
      <c r="ID579">
        <f>IF($JG579&gt;=33,INDEX($GV:$GV,$JF579+33),"")</f>
      </c>
      <c r="IE579">
        <f>IF($JG579&gt;=34,INDEX($GV:$GV,$JF579+34),"")</f>
      </c>
      <c r="IF579">
        <f>IF($JG579&gt;=35,INDEX($GV:$GV,$JF579+35),"")</f>
      </c>
      <c r="IG579">
        <f>IF($JG579&gt;=36,INDEX($GV:$GV,$JF579+36),"")</f>
      </c>
      <c r="IH579">
        <f>IF($JG579&gt;=37,INDEX($GV:$GV,$JF579+37),"")</f>
      </c>
      <c r="II579">
        <f>IF($JG579&gt;=38,INDEX($GV:$GV,$JF579+38),"")</f>
      </c>
      <c r="IJ579">
        <f>IF($JG579&gt;=39,INDEX($GV:$GV,$JF579+39),"")</f>
      </c>
      <c r="IK579">
        <f>IF($JG579&gt;=40,INDEX($GV:$GV,$JF579+40),"")</f>
      </c>
      <c r="IL579">
        <f>IF($JG579&gt;=41,INDEX($GV:$GV,$JF579+41),"")</f>
      </c>
      <c r="IM579">
        <f>IF($JG579&gt;=42,INDEX($GV:$GV,$JF579+42),"")</f>
      </c>
      <c r="IN579">
        <f>IF($JG579&gt;=43,INDEX($GV:$GV,$JF579+43),"")</f>
      </c>
      <c r="IO579">
        <f>IF($JG579&gt;=44,INDEX($GV:$GV,$JF579+44),"")</f>
      </c>
      <c r="IP579">
        <f>IF($JG579&gt;=45,INDEX($GV:$GV,$JF579+45),"")</f>
      </c>
      <c r="IQ579">
        <f>IF($JG579&gt;=46,INDEX($GV:$GV,$JF579+46),"")</f>
      </c>
      <c r="IR579">
        <f>IF($JG579&gt;=47,INDEX($GV:$GV,$JF579+47),"")</f>
      </c>
      <c r="IS579">
        <f>IF($JG579&gt;=48,INDEX($GV:$GV,$JF579+48),"")</f>
      </c>
      <c r="IT579">
        <f>IF($JG579&gt;=49,INDEX($GV:$GV,$JF579+49),"")</f>
      </c>
      <c r="IU579">
        <f>IF($JG579&gt;=50,INDEX($GV:$GV,$JF579+50),"")</f>
      </c>
      <c r="IV579">
        <f>IF($JG579&gt;=51,INDEX($GV:$GV,$JF579+51),"")</f>
      </c>
      <c r="IW579">
        <f>IF($JG579&gt;=52,INDEX($GV:$GV,$JF579+52),"")</f>
      </c>
      <c r="IX579">
        <f>IF($JG579&gt;=53,INDEX($GV:$GV,$JF579+53),"")</f>
      </c>
      <c r="IY579">
        <f>IF($JG579&gt;=54,INDEX($GV:$GV,$JF579+54),"")</f>
      </c>
      <c r="IZ579">
        <f>IF($JG579&gt;=55,INDEX($GV:$GV,$JF579+55),"")</f>
      </c>
      <c r="JA579">
        <f>IF($JG579&gt;=56,INDEX($GV:$GV,$JF579+56),"")</f>
      </c>
      <c r="JB579">
        <f>IF($JG579&gt;=57,INDEX($GV:$GV,$JF579+57),"")</f>
      </c>
      <c r="JC579">
        <f>IF($JG579&gt;=58,INDEX($GV:$GV,$JF579+58),"")</f>
      </c>
      <c r="JD579">
        <f>IF($JG579&gt;=59,INDEX($GV:$GV,$JF579+59),"")</f>
      </c>
      <c r="JE579">
        <f>IF($JG579&gt;=60,INDEX($GV:$GV,$JF579+60),"")</f>
      </c>
      <c r="JF579">
        <f>IFERROR(MATCH($GU579,$GV$2:$GV$322,0)+1,0)</f>
      </c>
      <c r="JG579">
        <f>IFERROR(INDEX($GW$2:$GW$322,MATCH($GU579,$GV$2:$GV$322,0)),0)</f>
      </c>
      <c r="JH579" t="s">
        <v>44</v>
      </c>
      <c r="JI579" t="s">
        <v>44</v>
      </c>
    </row>
    <row r="580" spans="1:269" x14ac:dyDescent="0.25">
      <c r="R580">
        <f>IF(OR($U580="",$Q580=""),"",IFERROR($U580/$Q580,0))</f>
      </c>
      <c r="S580">
        <f>IF($U580="","",
SUM($T580,$V580,$AA580,$W580,$Y580)*
(1-IF($AB580="",0,VALUE($AB580)/100)))</f>
      </c>
      <c r="T580">
        <f>IF($U580="","",$U580)</f>
      </c>
      <c r="V580">
        <f>IF($U580="","",
IF($O580="","",
IF(ISNUMBER(SEARCH("exempt",LOWER($O580))),0,
$U580*(VALUE(SUBSTITUTE($O580,"%",""))/100))))</f>
      </c>
      <c r="AC580">
        <f>IFERROR(IF(FIND(" - ",$K580)&gt;0,MID($K580,FIND(" - ",$K580)+3,LEN($K580)),""),"")</f>
      </c>
      <c r="AL580" t="s">
        <v>1496</v>
      </c>
      <c r="AT580">
        <f>IFERROR(LEFT($K580,FIND(" - ",$K580)-1),$K580)</f>
      </c>
      <c r="AW580">
        <f>IF($CL580&gt;=1,INDEX($AU:$AU,$CK580+1),"")</f>
      </c>
      <c r="AX580">
        <f>IF($CL580&gt;=2,INDEX($AU:$AU,$CK580+2),"")</f>
      </c>
      <c r="AY580">
        <f>IF($CL580&gt;=3,INDEX($AU:$AU,$CK580+3),"")</f>
      </c>
      <c r="AZ580">
        <f>IF($CL580&gt;=4,INDEX($AU:$AU,$CK580+4),"")</f>
      </c>
      <c r="BA580">
        <f>IF($CL580&gt;=5,INDEX($AU:$AU,$CK580+5),"")</f>
      </c>
      <c r="BB580">
        <f>IF($CL580&gt;=6,INDEX($AU:$AU,$CK580+6),"")</f>
      </c>
      <c r="BC580">
        <f>IF($CL580&gt;=7,INDEX($AU:$AU,$CK580+7),"")</f>
      </c>
      <c r="BD580">
        <f>IF($CL580&gt;=8,INDEX($AU:$AU,$CK580+8),"")</f>
      </c>
      <c r="BE580">
        <f>IF($CL580&gt;=9,INDEX($AU:$AU,$CK580+9),"")</f>
      </c>
      <c r="BF580">
        <f>IF($CL580&gt;=10,INDEX($AU:$AU,$CK580+10),"")</f>
      </c>
      <c r="BG580">
        <f>IF($CL580&gt;=11,INDEX($AU:$AU,$CK580+11),"")</f>
      </c>
      <c r="BH580">
        <f>IF($CL580&gt;=12,INDEX($AU:$AU,$CK580+12),"")</f>
      </c>
      <c r="BI580">
        <f>IF($CL580&gt;=13,INDEX($AU:$AU,$CK580+13),"")</f>
      </c>
      <c r="BJ580">
        <f>IF($CL580&gt;=14,INDEX($AU:$AU,$CK580+14),"")</f>
      </c>
      <c r="BK580">
        <f>IF($CL580&gt;=15,INDEX($AU:$AU,$CK580+15),"")</f>
      </c>
      <c r="BL580">
        <f>IF($CL580&gt;=16,INDEX($AU:$AU,$CK580+16),"")</f>
      </c>
      <c r="BM580">
        <f>IF($CL580&gt;=17,INDEX($AU:$AU,$CK580+17),"")</f>
      </c>
      <c r="BN580">
        <f>IF($CL580&gt;=18,INDEX($AU:$AU,$CK580+18),"")</f>
      </c>
      <c r="BO580">
        <f>IF($CL580&gt;=19,INDEX($AU:$AU,$CK580+19),"")</f>
      </c>
      <c r="BP580">
        <f>IF($CL580&gt;=20,INDEX($AU:$AU,$CK580+20),"")</f>
      </c>
      <c r="BQ580">
        <f>IF($CL580&gt;=21,INDEX($AU:$AU,$CK580+21),"")</f>
      </c>
      <c r="BR580">
        <f>IF($CL580&gt;=22,INDEX($AU:$AU,$CK580+22),"")</f>
      </c>
      <c r="BS580">
        <f>IF($CL580&gt;=23,INDEX($AU:$AU,$CK580+23),"")</f>
      </c>
      <c r="BT580">
        <f>IF($CL580&gt;=24,INDEX($AU:$AU,$CK580+24),"")</f>
      </c>
      <c r="BU580">
        <f>IF($CL580&gt;=25,INDEX($AU:$AU,$CK580+25),"")</f>
      </c>
      <c r="BV580">
        <f>IF($CL580&gt;=26,INDEX($AU:$AU,$CK580+26),"")</f>
      </c>
      <c r="BW580">
        <f>IF($CL580&gt;=27,INDEX($AU:$AU,$CK580+27),"")</f>
      </c>
      <c r="BX580">
        <f>IF($CL580&gt;=28,INDEX($AU:$AU,$CK580+28),"")</f>
      </c>
      <c r="BY580">
        <f>IF($CL580&gt;=29,INDEX($AU:$AU,$CK580+29),"")</f>
      </c>
      <c r="BZ580">
        <f>IF($CL580&gt;=30,INDEX($AU:$AU,$CK580+30),"")</f>
      </c>
      <c r="CA580">
        <f>IF($CL580&gt;=31,INDEX($AU:$AU,$CK580+31),"")</f>
      </c>
      <c r="CB580">
        <f>IF($CL580&gt;=32,INDEX($AU:$AU,$CK580+32),"")</f>
      </c>
      <c r="CC580">
        <f>IF($CL580&gt;=33,INDEX($AU:$AU,$CK580+33),"")</f>
      </c>
      <c r="CD580">
        <f>IF($CL580&gt;=34,INDEX($AU:$AU,$CK580+34),"")</f>
      </c>
      <c r="CE580">
        <f>IF($CL580&gt;=35,INDEX($AU:$AU,$CK580+35),"")</f>
      </c>
      <c r="CF580">
        <f>IF($CL580&gt;=36,INDEX($AU:$AU,$CK580+36),"")</f>
      </c>
      <c r="CG580">
        <f>IF($CL580&gt;=37,INDEX($AU:$AU,$CK580+37),"")</f>
      </c>
      <c r="CH580">
        <f>IF($CL580&gt;=38,INDEX($AU:$AU,$CK580+38),"")</f>
      </c>
      <c r="CI580">
        <f>IF($CL580&gt;=39,INDEX($AU:$AU,$CK580+39),"")</f>
      </c>
      <c r="CJ580">
        <f>IF($CL580&gt;=40,INDEX($AU:$AU,$CK580+40),"")</f>
      </c>
      <c r="CK580">
        <f>IFERROR(MATCH($AT580,$AU$2:$AU$133,0)+1,0)</f>
      </c>
      <c r="CL580">
        <f>IFERROR(INDEX($AV$2:$AV$133,MATCH($AT580,$AU$2:$AU$133,0)),0)</f>
      </c>
      <c r="CM580">
        <f>IFERROR(LEFT($L580,FIND(" - ",$L580)-1),$L580)</f>
      </c>
      <c r="CN580" t="s">
        <v>149</v>
      </c>
      <c r="CP580">
        <f>IF($DK580&gt;=1,INDEX($CN:$CN,$DJ580+1),"")</f>
      </c>
      <c r="CQ580">
        <f>IF($DK580&gt;=2,INDEX($CN:$CN,$DJ580+2),"")</f>
      </c>
      <c r="CR580">
        <f>IF($DK580&gt;=3,INDEX($CN:$CN,$DJ580+3),"")</f>
      </c>
      <c r="CS580">
        <f>IF($DK580&gt;=4,INDEX($CN:$CN,$DJ580+4),"")</f>
      </c>
      <c r="CT580">
        <f>IF($DK580&gt;=5,INDEX($CN:$CN,$DJ580+5),"")</f>
      </c>
      <c r="CU580">
        <f>IF($DK580&gt;=6,INDEX($CN:$CN,$DJ580+6),"")</f>
      </c>
      <c r="CV580">
        <f>IF($DK580&gt;=7,INDEX($CN:$CN,$DJ580+7),"")</f>
      </c>
      <c r="CW580">
        <f>IF($DK580&gt;=8,INDEX($CN:$CN,$DJ580+8),"")</f>
      </c>
      <c r="CX580">
        <f>IF($DK580&gt;=9,INDEX($CN:$CN,$DJ580+9),"")</f>
      </c>
      <c r="CY580">
        <f>IF($DK580&gt;=10,INDEX($CN:$CN,$DJ580+10),"")</f>
      </c>
      <c r="CZ580">
        <f>IF($DK580&gt;=11,INDEX($CN:$CN,$DJ580+11),"")</f>
      </c>
      <c r="DA580">
        <f>IF($DK580&gt;=12,INDEX($CN:$CN,$DJ580+12),"")</f>
      </c>
      <c r="DB580">
        <f>IF($DK580&gt;=13,INDEX($CN:$CN,$DJ580+13),"")</f>
      </c>
      <c r="DC580">
        <f>IF($DK580&gt;=14,INDEX($CN:$CN,$DJ580+14),"")</f>
      </c>
      <c r="DD580">
        <f>IF($DK580&gt;=15,INDEX($CN:$CN,$DJ580+15),"")</f>
      </c>
      <c r="DE580">
        <f>IF($DK580&gt;=16,INDEX($CN:$CN,$DJ580+16),"")</f>
      </c>
      <c r="DF580">
        <f>IF($DK580&gt;=17,INDEX($CN:$CN,$DJ580+17),"")</f>
      </c>
      <c r="DG580">
        <f>IF($DK580&gt;=18,INDEX($CN:$CN,$DJ580+18),"")</f>
      </c>
      <c r="DH580">
        <f>IF($DK580&gt;=19,INDEX($CN:$CN,$DJ580+19),"")</f>
      </c>
      <c r="DI580">
        <f>IF($DK580&gt;=20,INDEX($CN:$CN,$DJ580+20),"")</f>
      </c>
      <c r="DJ580">
        <f>IFERROR(MATCH($CM580,$CN$2:$CN$1089,0)+1,0)</f>
      </c>
      <c r="DK580">
        <f>IFERROR(INDEX($CO$2:$CO$1089,MATCH($CM580,$CN$2:$CN$1089,0)),0)</f>
      </c>
      <c r="DL580">
        <f>IFERROR(INDEX($AS:$AS,MATCH($O580,$AR:$AR,0))&amp;"","")</f>
      </c>
      <c r="DP580">
        <f>IF($GS580&gt;=1,INDEX($DM:$DM,$GR580+1),"")</f>
      </c>
      <c r="DQ580">
        <f>IF($GS580&gt;=2,INDEX($DM:$DM,$GR580+2),"")</f>
      </c>
      <c r="DR580">
        <f>IF($GS580&gt;=3,INDEX($DM:$DM,$GR580+3),"")</f>
      </c>
      <c r="DS580">
        <f>IF($GS580&gt;=4,INDEX($DM:$DM,$GR580+4),"")</f>
      </c>
      <c r="DT580">
        <f>IF($GS580&gt;=5,INDEX($DM:$DM,$GR580+5),"")</f>
      </c>
      <c r="DU580">
        <f>IF($GS580&gt;=6,INDEX($DM:$DM,$GR580+6),"")</f>
      </c>
      <c r="DV580">
        <f>IF($GS580&gt;=7,INDEX($DM:$DM,$GR580+7),"")</f>
      </c>
      <c r="DW580">
        <f>IF($GS580&gt;=8,INDEX($DM:$DM,$GR580+8),"")</f>
      </c>
      <c r="DX580">
        <f>IF($GS580&gt;=9,INDEX($DM:$DM,$GR580+9),"")</f>
      </c>
      <c r="DY580">
        <f>IF($GS580&gt;=10,INDEX($DM:$DM,$GR580+10),"")</f>
      </c>
      <c r="DZ580">
        <f>IF($GS580&gt;=11,INDEX($DM:$DM,$GR580+11),"")</f>
      </c>
      <c r="EA580">
        <f>IF($GS580&gt;=12,INDEX($DM:$DM,$GR580+12),"")</f>
      </c>
      <c r="EB580">
        <f>IF($GS580&gt;=13,INDEX($DM:$DM,$GR580+13),"")</f>
      </c>
      <c r="EC580">
        <f>IF($GS580&gt;=14,INDEX($DM:$DM,$GR580+14),"")</f>
      </c>
      <c r="ED580">
        <f>IF($GS580&gt;=15,INDEX($DM:$DM,$GR580+15),"")</f>
      </c>
      <c r="EE580">
        <f>IF($GS580&gt;=16,INDEX($DM:$DM,$GR580+16),"")</f>
      </c>
      <c r="EF580">
        <f>IF($GS580&gt;=17,INDEX($DM:$DM,$GR580+17),"")</f>
      </c>
      <c r="EG580">
        <f>IF($GS580&gt;=18,INDEX($DM:$DM,$GR580+18),"")</f>
      </c>
      <c r="EH580">
        <f>IF($GS580&gt;=19,INDEX($DM:$DM,$GR580+19),"")</f>
      </c>
      <c r="EI580">
        <f>IF($GS580&gt;=20,INDEX($DM:$DM,$GR580+20),"")</f>
      </c>
      <c r="EJ580">
        <f>IF($GS580&gt;=21,INDEX($DM:$DM,$GR580+21),"")</f>
      </c>
      <c r="EK580">
        <f>IF($GS580&gt;=22,INDEX($DM:$DM,$GR580+22),"")</f>
      </c>
      <c r="EL580">
        <f>IF($GS580&gt;=23,INDEX($DM:$DM,$GR580+23),"")</f>
      </c>
      <c r="EM580">
        <f>IF($GS580&gt;=24,INDEX($DM:$DM,$GR580+24),"")</f>
      </c>
      <c r="EN580">
        <f>IF($GS580&gt;=25,INDEX($DM:$DM,$GR580+25),"")</f>
      </c>
      <c r="EO580">
        <f>IF($GS580&gt;=26,INDEX($DM:$DM,$GR580+26),"")</f>
      </c>
      <c r="EP580">
        <f>IF($GS580&gt;=27,INDEX($DM:$DM,$GR580+27),"")</f>
      </c>
      <c r="EQ580">
        <f>IF($GS580&gt;=28,INDEX($DM:$DM,$GR580+28),"")</f>
      </c>
      <c r="ER580">
        <f>IF($GS580&gt;=29,INDEX($DM:$DM,$GR580+29),"")</f>
      </c>
      <c r="ES580">
        <f>IF($GS580&gt;=30,INDEX($DM:$DM,$GR580+30),"")</f>
      </c>
      <c r="ET580">
        <f>IF($GS580&gt;=31,INDEX($DM:$DM,$GR580+31),"")</f>
      </c>
      <c r="EU580">
        <f>IF($GS580&gt;=32,INDEX($DM:$DM,$GR580+32),"")</f>
      </c>
      <c r="EV580">
        <f>IF($GS580&gt;=33,INDEX($DM:$DM,$GR580+33),"")</f>
      </c>
      <c r="EW580">
        <f>IF($GS580&gt;=34,INDEX($DM:$DM,$GR580+34),"")</f>
      </c>
      <c r="EX580">
        <f>IF($GS580&gt;=35,INDEX($DM:$DM,$GR580+35),"")</f>
      </c>
      <c r="EY580">
        <f>IF($GS580&gt;=36,INDEX($DM:$DM,$GR580+36),"")</f>
      </c>
      <c r="EZ580">
        <f>IF($GS580&gt;=37,INDEX($DM:$DM,$GR580+37),"")</f>
      </c>
      <c r="FA580">
        <f>IF($GS580&gt;=38,INDEX($DM:$DM,$GR580+38),"")</f>
      </c>
      <c r="FB580">
        <f>IF($GS580&gt;=39,INDEX($DM:$DM,$GR580+39),"")</f>
      </c>
      <c r="FC580">
        <f>IF($GS580&gt;=40,INDEX($DM:$DM,$GR580+40),"")</f>
      </c>
      <c r="FD580">
        <f>IF($GS580&gt;=1,INDEX($DN:$DN,$GR580+1),"")</f>
      </c>
      <c r="FE580">
        <f>IF($GS580&gt;=2,INDEX($DN:$DN,$GR580+2),"")</f>
      </c>
      <c r="FF580">
        <f>IF($GS580&gt;=3,INDEX($DN:$DN,$GR580+3),"")</f>
      </c>
      <c r="FG580">
        <f>IF($GS580&gt;=4,INDEX($DN:$DN,$GR580+4),"")</f>
      </c>
      <c r="FH580">
        <f>IF($GS580&gt;=5,INDEX($DN:$DN,$GR580+5),"")</f>
      </c>
      <c r="FI580">
        <f>IF($GS580&gt;=6,INDEX($DN:$DN,$GR580+6),"")</f>
      </c>
      <c r="FJ580">
        <f>IF($GS580&gt;=7,INDEX($DN:$DN,$GR580+7),"")</f>
      </c>
      <c r="FK580">
        <f>IF($GS580&gt;=8,INDEX($DN:$DN,$GR580+8),"")</f>
      </c>
      <c r="FL580">
        <f>IF($GS580&gt;=9,INDEX($DN:$DN,$GR580+9),"")</f>
      </c>
      <c r="FM580">
        <f>IF($GS580&gt;=10,INDEX($DN:$DN,$GR580+10),"")</f>
      </c>
      <c r="FN580">
        <f>IF($GS580&gt;=11,INDEX($DN:$DN,$GR580+11),"")</f>
      </c>
      <c r="FO580">
        <f>IF($GS580&gt;=12,INDEX($DN:$DN,$GR580+12),"")</f>
      </c>
      <c r="FP580">
        <f>IF($GS580&gt;=13,INDEX($DN:$DN,$GR580+13),"")</f>
      </c>
      <c r="FQ580">
        <f>IF($GS580&gt;=14,INDEX($DN:$DN,$GR580+14),"")</f>
      </c>
      <c r="FR580">
        <f>IF($GS580&gt;=15,INDEX($DN:$DN,$GR580+15),"")</f>
      </c>
      <c r="FS580">
        <f>IF($GS580&gt;=16,INDEX($DN:$DN,$GR580+16),"")</f>
      </c>
      <c r="FT580">
        <f>IF($GS580&gt;=17,INDEX($DN:$DN,$GR580+17),"")</f>
      </c>
      <c r="FU580">
        <f>IF($GS580&gt;=18,INDEX($DN:$DN,$GR580+18),"")</f>
      </c>
      <c r="FV580">
        <f>IF($GS580&gt;=19,INDEX($DN:$DN,$GR580+19),"")</f>
      </c>
      <c r="FW580">
        <f>IF($GS580&gt;=20,INDEX($DN:$DN,$GR580+20),"")</f>
      </c>
      <c r="FX580">
        <f>IF($GS580&gt;=21,INDEX($DN:$DN,$GR580+21),"")</f>
      </c>
      <c r="FY580">
        <f>IF($GS580&gt;=22,INDEX($DN:$DN,$GR580+22),"")</f>
      </c>
      <c r="FZ580">
        <f>IF($GS580&gt;=23,INDEX($DN:$DN,$GR580+23),"")</f>
      </c>
      <c r="GA580">
        <f>IF($GS580&gt;=24,INDEX($DN:$DN,$GR580+24),"")</f>
      </c>
      <c r="GB580">
        <f>IF($GS580&gt;=25,INDEX($DN:$DN,$GR580+25),"")</f>
      </c>
      <c r="GC580">
        <f>IF($GS580&gt;=26,INDEX($DN:$DN,$GR580+26),"")</f>
      </c>
      <c r="GD580">
        <f>IF($GS580&gt;=27,INDEX($DN:$DN,$GR580+27),"")</f>
      </c>
      <c r="GE580">
        <f>IF($GS580&gt;=28,INDEX($DN:$DN,$GR580+28),"")</f>
      </c>
      <c r="GF580">
        <f>IF($GS580&gt;=29,INDEX($DN:$DN,$GR580+29),"")</f>
      </c>
      <c r="GG580">
        <f>IF($GS580&gt;=30,INDEX($DN:$DN,$GR580+30),"")</f>
      </c>
      <c r="GH580">
        <f>IF($GS580&gt;=31,INDEX($DN:$DN,$GR580+31),"")</f>
      </c>
      <c r="GI580">
        <f>IF($GS580&gt;=32,INDEX($DN:$DN,$GR580+32),"")</f>
      </c>
      <c r="GJ580">
        <f>IF($GS580&gt;=33,INDEX($DN:$DN,$GR580+33),"")</f>
      </c>
      <c r="GK580">
        <f>IF($GS580&gt;=34,INDEX($DN:$DN,$GR580+34),"")</f>
      </c>
      <c r="GL580">
        <f>IF($GS580&gt;=35,INDEX($DN:$DN,$GR580+35),"")</f>
      </c>
      <c r="GM580">
        <f>IF($GS580&gt;=36,INDEX($DN:$DN,$GR580+36),"")</f>
      </c>
      <c r="GN580">
        <f>IF($GS580&gt;=37,INDEX($DN:$DN,$GR580+37),"")</f>
      </c>
      <c r="GO580">
        <f>IF($GS580&gt;=38,INDEX($DN:$DN,$GR580+38),"")</f>
      </c>
      <c r="GP580">
        <f>IF($GS580&gt;=39,INDEX($DN:$DN,$GR580+39),"")</f>
      </c>
      <c r="GQ580">
        <f>IF($GS580&gt;=40,INDEX($DN:$DN,$GR580+40),"")</f>
      </c>
      <c r="GR580">
        <f>IFERROR(MATCH($DL580,$DM$2:$DM$148,0)+1,0)</f>
      </c>
      <c r="GS580">
        <f>IFERROR(INDEX($DO$2:$DO$148,MATCH($DL580,$DM$2:$DM$148,0)),0)</f>
      </c>
      <c r="GT580">
        <f>IFERROR(MATCH($Z580,$DP$580:$FC$580,0),0)</f>
      </c>
      <c r="GU580">
        <f>IF($GT580&gt;0,INDEX($FD$580:$GQ$580,$GT580),"")</f>
      </c>
      <c r="GX580">
        <f>IF($JG580&gt;=1,INDEX($GV:$GV,$JF580+1),"")</f>
      </c>
      <c r="GY580">
        <f>IF($JG580&gt;=2,INDEX($GV:$GV,$JF580+2),"")</f>
      </c>
      <c r="GZ580">
        <f>IF($JG580&gt;=3,INDEX($GV:$GV,$JF580+3),"")</f>
      </c>
      <c r="HA580">
        <f>IF($JG580&gt;=4,INDEX($GV:$GV,$JF580+4),"")</f>
      </c>
      <c r="HB580">
        <f>IF($JG580&gt;=5,INDEX($GV:$GV,$JF580+5),"")</f>
      </c>
      <c r="HC580">
        <f>IF($JG580&gt;=6,INDEX($GV:$GV,$JF580+6),"")</f>
      </c>
      <c r="HD580">
        <f>IF($JG580&gt;=7,INDEX($GV:$GV,$JF580+7),"")</f>
      </c>
      <c r="HE580">
        <f>IF($JG580&gt;=8,INDEX($GV:$GV,$JF580+8),"")</f>
      </c>
      <c r="HF580">
        <f>IF($JG580&gt;=9,INDEX($GV:$GV,$JF580+9),"")</f>
      </c>
      <c r="HG580">
        <f>IF($JG580&gt;=10,INDEX($GV:$GV,$JF580+10),"")</f>
      </c>
      <c r="HH580">
        <f>IF($JG580&gt;=11,INDEX($GV:$GV,$JF580+11),"")</f>
      </c>
      <c r="HI580">
        <f>IF($JG580&gt;=12,INDEX($GV:$GV,$JF580+12),"")</f>
      </c>
      <c r="HJ580">
        <f>IF($JG580&gt;=13,INDEX($GV:$GV,$JF580+13),"")</f>
      </c>
      <c r="HK580">
        <f>IF($JG580&gt;=14,INDEX($GV:$GV,$JF580+14),"")</f>
      </c>
      <c r="HL580">
        <f>IF($JG580&gt;=15,INDEX($GV:$GV,$JF580+15),"")</f>
      </c>
      <c r="HM580">
        <f>IF($JG580&gt;=16,INDEX($GV:$GV,$JF580+16),"")</f>
      </c>
      <c r="HN580">
        <f>IF($JG580&gt;=17,INDEX($GV:$GV,$JF580+17),"")</f>
      </c>
      <c r="HO580">
        <f>IF($JG580&gt;=18,INDEX($GV:$GV,$JF580+18),"")</f>
      </c>
      <c r="HP580">
        <f>IF($JG580&gt;=19,INDEX($GV:$GV,$JF580+19),"")</f>
      </c>
      <c r="HQ580">
        <f>IF($JG580&gt;=20,INDEX($GV:$GV,$JF580+20),"")</f>
      </c>
      <c r="HR580">
        <f>IF($JG580&gt;=21,INDEX($GV:$GV,$JF580+21),"")</f>
      </c>
      <c r="HS580">
        <f>IF($JG580&gt;=22,INDEX($GV:$GV,$JF580+22),"")</f>
      </c>
      <c r="HT580">
        <f>IF($JG580&gt;=23,INDEX($GV:$GV,$JF580+23),"")</f>
      </c>
      <c r="HU580">
        <f>IF($JG580&gt;=24,INDEX($GV:$GV,$JF580+24),"")</f>
      </c>
      <c r="HV580">
        <f>IF($JG580&gt;=25,INDEX($GV:$GV,$JF580+25),"")</f>
      </c>
      <c r="HW580">
        <f>IF($JG580&gt;=26,INDEX($GV:$GV,$JF580+26),"")</f>
      </c>
      <c r="HX580">
        <f>IF($JG580&gt;=27,INDEX($GV:$GV,$JF580+27),"")</f>
      </c>
      <c r="HY580">
        <f>IF($JG580&gt;=28,INDEX($GV:$GV,$JF580+28),"")</f>
      </c>
      <c r="HZ580">
        <f>IF($JG580&gt;=29,INDEX($GV:$GV,$JF580+29),"")</f>
      </c>
      <c r="IA580">
        <f>IF($JG580&gt;=30,INDEX($GV:$GV,$JF580+30),"")</f>
      </c>
      <c r="IB580">
        <f>IF($JG580&gt;=31,INDEX($GV:$GV,$JF580+31),"")</f>
      </c>
      <c r="IC580">
        <f>IF($JG580&gt;=32,INDEX($GV:$GV,$JF580+32),"")</f>
      </c>
      <c r="ID580">
        <f>IF($JG580&gt;=33,INDEX($GV:$GV,$JF580+33),"")</f>
      </c>
      <c r="IE580">
        <f>IF($JG580&gt;=34,INDEX($GV:$GV,$JF580+34),"")</f>
      </c>
      <c r="IF580">
        <f>IF($JG580&gt;=35,INDEX($GV:$GV,$JF580+35),"")</f>
      </c>
      <c r="IG580">
        <f>IF($JG580&gt;=36,INDEX($GV:$GV,$JF580+36),"")</f>
      </c>
      <c r="IH580">
        <f>IF($JG580&gt;=37,INDEX($GV:$GV,$JF580+37),"")</f>
      </c>
      <c r="II580">
        <f>IF($JG580&gt;=38,INDEX($GV:$GV,$JF580+38),"")</f>
      </c>
      <c r="IJ580">
        <f>IF($JG580&gt;=39,INDEX($GV:$GV,$JF580+39),"")</f>
      </c>
      <c r="IK580">
        <f>IF($JG580&gt;=40,INDEX($GV:$GV,$JF580+40),"")</f>
      </c>
      <c r="IL580">
        <f>IF($JG580&gt;=41,INDEX($GV:$GV,$JF580+41),"")</f>
      </c>
      <c r="IM580">
        <f>IF($JG580&gt;=42,INDEX($GV:$GV,$JF580+42),"")</f>
      </c>
      <c r="IN580">
        <f>IF($JG580&gt;=43,INDEX($GV:$GV,$JF580+43),"")</f>
      </c>
      <c r="IO580">
        <f>IF($JG580&gt;=44,INDEX($GV:$GV,$JF580+44),"")</f>
      </c>
      <c r="IP580">
        <f>IF($JG580&gt;=45,INDEX($GV:$GV,$JF580+45),"")</f>
      </c>
      <c r="IQ580">
        <f>IF($JG580&gt;=46,INDEX($GV:$GV,$JF580+46),"")</f>
      </c>
      <c r="IR580">
        <f>IF($JG580&gt;=47,INDEX($GV:$GV,$JF580+47),"")</f>
      </c>
      <c r="IS580">
        <f>IF($JG580&gt;=48,INDEX($GV:$GV,$JF580+48),"")</f>
      </c>
      <c r="IT580">
        <f>IF($JG580&gt;=49,INDEX($GV:$GV,$JF580+49),"")</f>
      </c>
      <c r="IU580">
        <f>IF($JG580&gt;=50,INDEX($GV:$GV,$JF580+50),"")</f>
      </c>
      <c r="IV580">
        <f>IF($JG580&gt;=51,INDEX($GV:$GV,$JF580+51),"")</f>
      </c>
      <c r="IW580">
        <f>IF($JG580&gt;=52,INDEX($GV:$GV,$JF580+52),"")</f>
      </c>
      <c r="IX580">
        <f>IF($JG580&gt;=53,INDEX($GV:$GV,$JF580+53),"")</f>
      </c>
      <c r="IY580">
        <f>IF($JG580&gt;=54,INDEX($GV:$GV,$JF580+54),"")</f>
      </c>
      <c r="IZ580">
        <f>IF($JG580&gt;=55,INDEX($GV:$GV,$JF580+55),"")</f>
      </c>
      <c r="JA580">
        <f>IF($JG580&gt;=56,INDEX($GV:$GV,$JF580+56),"")</f>
      </c>
      <c r="JB580">
        <f>IF($JG580&gt;=57,INDEX($GV:$GV,$JF580+57),"")</f>
      </c>
      <c r="JC580">
        <f>IF($JG580&gt;=58,INDEX($GV:$GV,$JF580+58),"")</f>
      </c>
      <c r="JD580">
        <f>IF($JG580&gt;=59,INDEX($GV:$GV,$JF580+59),"")</f>
      </c>
      <c r="JE580">
        <f>IF($JG580&gt;=60,INDEX($GV:$GV,$JF580+60),"")</f>
      </c>
      <c r="JF580">
        <f>IFERROR(MATCH($GU580,$GV$2:$GV$322,0)+1,0)</f>
      </c>
      <c r="JG580">
        <f>IFERROR(INDEX($GW$2:$GW$322,MATCH($GU580,$GV$2:$GV$322,0)),0)</f>
      </c>
      <c r="JH580" t="s">
        <v>44</v>
      </c>
      <c r="JI580" t="s">
        <v>44</v>
      </c>
    </row>
    <row r="581" spans="1:269" x14ac:dyDescent="0.25">
      <c r="R581">
        <f>IF(OR($U581="",$Q581=""),"",IFERROR($U581/$Q581,0))</f>
      </c>
      <c r="S581">
        <f>IF($U581="","",
SUM($T581,$V581,$AA581,$W581,$Y581)*
(1-IF($AB581="",0,VALUE($AB581)/100)))</f>
      </c>
      <c r="T581">
        <f>IF($U581="","",$U581)</f>
      </c>
      <c r="V581">
        <f>IF($U581="","",
IF($O581="","",
IF(ISNUMBER(SEARCH("exempt",LOWER($O581))),0,
$U581*(VALUE(SUBSTITUTE($O581,"%",""))/100))))</f>
      </c>
      <c r="AC581">
        <f>IFERROR(IF(FIND(" - ",$K581)&gt;0,MID($K581,FIND(" - ",$K581)+3,LEN($K581)),""),"")</f>
      </c>
      <c r="AL581" t="s">
        <v>1497</v>
      </c>
      <c r="AT581">
        <f>IFERROR(LEFT($K581,FIND(" - ",$K581)-1),$K581)</f>
      </c>
      <c r="AW581">
        <f>IF($CL581&gt;=1,INDEX($AU:$AU,$CK581+1),"")</f>
      </c>
      <c r="AX581">
        <f>IF($CL581&gt;=2,INDEX($AU:$AU,$CK581+2),"")</f>
      </c>
      <c r="AY581">
        <f>IF($CL581&gt;=3,INDEX($AU:$AU,$CK581+3),"")</f>
      </c>
      <c r="AZ581">
        <f>IF($CL581&gt;=4,INDEX($AU:$AU,$CK581+4),"")</f>
      </c>
      <c r="BA581">
        <f>IF($CL581&gt;=5,INDEX($AU:$AU,$CK581+5),"")</f>
      </c>
      <c r="BB581">
        <f>IF($CL581&gt;=6,INDEX($AU:$AU,$CK581+6),"")</f>
      </c>
      <c r="BC581">
        <f>IF($CL581&gt;=7,INDEX($AU:$AU,$CK581+7),"")</f>
      </c>
      <c r="BD581">
        <f>IF($CL581&gt;=8,INDEX($AU:$AU,$CK581+8),"")</f>
      </c>
      <c r="BE581">
        <f>IF($CL581&gt;=9,INDEX($AU:$AU,$CK581+9),"")</f>
      </c>
      <c r="BF581">
        <f>IF($CL581&gt;=10,INDEX($AU:$AU,$CK581+10),"")</f>
      </c>
      <c r="BG581">
        <f>IF($CL581&gt;=11,INDEX($AU:$AU,$CK581+11),"")</f>
      </c>
      <c r="BH581">
        <f>IF($CL581&gt;=12,INDEX($AU:$AU,$CK581+12),"")</f>
      </c>
      <c r="BI581">
        <f>IF($CL581&gt;=13,INDEX($AU:$AU,$CK581+13),"")</f>
      </c>
      <c r="BJ581">
        <f>IF($CL581&gt;=14,INDEX($AU:$AU,$CK581+14),"")</f>
      </c>
      <c r="BK581">
        <f>IF($CL581&gt;=15,INDEX($AU:$AU,$CK581+15),"")</f>
      </c>
      <c r="BL581">
        <f>IF($CL581&gt;=16,INDEX($AU:$AU,$CK581+16),"")</f>
      </c>
      <c r="BM581">
        <f>IF($CL581&gt;=17,INDEX($AU:$AU,$CK581+17),"")</f>
      </c>
      <c r="BN581">
        <f>IF($CL581&gt;=18,INDEX($AU:$AU,$CK581+18),"")</f>
      </c>
      <c r="BO581">
        <f>IF($CL581&gt;=19,INDEX($AU:$AU,$CK581+19),"")</f>
      </c>
      <c r="BP581">
        <f>IF($CL581&gt;=20,INDEX($AU:$AU,$CK581+20),"")</f>
      </c>
      <c r="BQ581">
        <f>IF($CL581&gt;=21,INDEX($AU:$AU,$CK581+21),"")</f>
      </c>
      <c r="BR581">
        <f>IF($CL581&gt;=22,INDEX($AU:$AU,$CK581+22),"")</f>
      </c>
      <c r="BS581">
        <f>IF($CL581&gt;=23,INDEX($AU:$AU,$CK581+23),"")</f>
      </c>
      <c r="BT581">
        <f>IF($CL581&gt;=24,INDEX($AU:$AU,$CK581+24),"")</f>
      </c>
      <c r="BU581">
        <f>IF($CL581&gt;=25,INDEX($AU:$AU,$CK581+25),"")</f>
      </c>
      <c r="BV581">
        <f>IF($CL581&gt;=26,INDEX($AU:$AU,$CK581+26),"")</f>
      </c>
      <c r="BW581">
        <f>IF($CL581&gt;=27,INDEX($AU:$AU,$CK581+27),"")</f>
      </c>
      <c r="BX581">
        <f>IF($CL581&gt;=28,INDEX($AU:$AU,$CK581+28),"")</f>
      </c>
      <c r="BY581">
        <f>IF($CL581&gt;=29,INDEX($AU:$AU,$CK581+29),"")</f>
      </c>
      <c r="BZ581">
        <f>IF($CL581&gt;=30,INDEX($AU:$AU,$CK581+30),"")</f>
      </c>
      <c r="CA581">
        <f>IF($CL581&gt;=31,INDEX($AU:$AU,$CK581+31),"")</f>
      </c>
      <c r="CB581">
        <f>IF($CL581&gt;=32,INDEX($AU:$AU,$CK581+32),"")</f>
      </c>
      <c r="CC581">
        <f>IF($CL581&gt;=33,INDEX($AU:$AU,$CK581+33),"")</f>
      </c>
      <c r="CD581">
        <f>IF($CL581&gt;=34,INDEX($AU:$AU,$CK581+34),"")</f>
      </c>
      <c r="CE581">
        <f>IF($CL581&gt;=35,INDEX($AU:$AU,$CK581+35),"")</f>
      </c>
      <c r="CF581">
        <f>IF($CL581&gt;=36,INDEX($AU:$AU,$CK581+36),"")</f>
      </c>
      <c r="CG581">
        <f>IF($CL581&gt;=37,INDEX($AU:$AU,$CK581+37),"")</f>
      </c>
      <c r="CH581">
        <f>IF($CL581&gt;=38,INDEX($AU:$AU,$CK581+38),"")</f>
      </c>
      <c r="CI581">
        <f>IF($CL581&gt;=39,INDEX($AU:$AU,$CK581+39),"")</f>
      </c>
      <c r="CJ581">
        <f>IF($CL581&gt;=40,INDEX($AU:$AU,$CK581+40),"")</f>
      </c>
      <c r="CK581">
        <f>IFERROR(MATCH($AT581,$AU$2:$AU$133,0)+1,0)</f>
      </c>
      <c r="CL581">
        <f>IFERROR(INDEX($AV$2:$AV$133,MATCH($AT581,$AU$2:$AU$133,0)),0)</f>
      </c>
      <c r="CM581">
        <f>IFERROR(LEFT($L581,FIND(" - ",$L581)-1),$L581)</f>
      </c>
      <c r="CN581" t="s">
        <v>1498</v>
      </c>
      <c r="CO581">
        <v>1</v>
      </c>
      <c r="CP581">
        <f>IF($DK581&gt;=1,INDEX($CN:$CN,$DJ581+1),"")</f>
      </c>
      <c r="CQ581">
        <f>IF($DK581&gt;=2,INDEX($CN:$CN,$DJ581+2),"")</f>
      </c>
      <c r="CR581">
        <f>IF($DK581&gt;=3,INDEX($CN:$CN,$DJ581+3),"")</f>
      </c>
      <c r="CS581">
        <f>IF($DK581&gt;=4,INDEX($CN:$CN,$DJ581+4),"")</f>
      </c>
      <c r="CT581">
        <f>IF($DK581&gt;=5,INDEX($CN:$CN,$DJ581+5),"")</f>
      </c>
      <c r="CU581">
        <f>IF($DK581&gt;=6,INDEX($CN:$CN,$DJ581+6),"")</f>
      </c>
      <c r="CV581">
        <f>IF($DK581&gt;=7,INDEX($CN:$CN,$DJ581+7),"")</f>
      </c>
      <c r="CW581">
        <f>IF($DK581&gt;=8,INDEX($CN:$CN,$DJ581+8),"")</f>
      </c>
      <c r="CX581">
        <f>IF($DK581&gt;=9,INDEX($CN:$CN,$DJ581+9),"")</f>
      </c>
      <c r="CY581">
        <f>IF($DK581&gt;=10,INDEX($CN:$CN,$DJ581+10),"")</f>
      </c>
      <c r="CZ581">
        <f>IF($DK581&gt;=11,INDEX($CN:$CN,$DJ581+11),"")</f>
      </c>
      <c r="DA581">
        <f>IF($DK581&gt;=12,INDEX($CN:$CN,$DJ581+12),"")</f>
      </c>
      <c r="DB581">
        <f>IF($DK581&gt;=13,INDEX($CN:$CN,$DJ581+13),"")</f>
      </c>
      <c r="DC581">
        <f>IF($DK581&gt;=14,INDEX($CN:$CN,$DJ581+14),"")</f>
      </c>
      <c r="DD581">
        <f>IF($DK581&gt;=15,INDEX($CN:$CN,$DJ581+15),"")</f>
      </c>
      <c r="DE581">
        <f>IF($DK581&gt;=16,INDEX($CN:$CN,$DJ581+16),"")</f>
      </c>
      <c r="DF581">
        <f>IF($DK581&gt;=17,INDEX($CN:$CN,$DJ581+17),"")</f>
      </c>
      <c r="DG581">
        <f>IF($DK581&gt;=18,INDEX($CN:$CN,$DJ581+18),"")</f>
      </c>
      <c r="DH581">
        <f>IF($DK581&gt;=19,INDEX($CN:$CN,$DJ581+19),"")</f>
      </c>
      <c r="DI581">
        <f>IF($DK581&gt;=20,INDEX($CN:$CN,$DJ581+20),"")</f>
      </c>
      <c r="DJ581">
        <f>IFERROR(MATCH($CM581,$CN$2:$CN$1089,0)+1,0)</f>
      </c>
      <c r="DK581">
        <f>IFERROR(INDEX($CO$2:$CO$1089,MATCH($CM581,$CN$2:$CN$1089,0)),0)</f>
      </c>
      <c r="DL581">
        <f>IFERROR(INDEX($AS:$AS,MATCH($O581,$AR:$AR,0))&amp;"","")</f>
      </c>
      <c r="DP581">
        <f>IF($GS581&gt;=1,INDEX($DM:$DM,$GR581+1),"")</f>
      </c>
      <c r="DQ581">
        <f>IF($GS581&gt;=2,INDEX($DM:$DM,$GR581+2),"")</f>
      </c>
      <c r="DR581">
        <f>IF($GS581&gt;=3,INDEX($DM:$DM,$GR581+3),"")</f>
      </c>
      <c r="DS581">
        <f>IF($GS581&gt;=4,INDEX($DM:$DM,$GR581+4),"")</f>
      </c>
      <c r="DT581">
        <f>IF($GS581&gt;=5,INDEX($DM:$DM,$GR581+5),"")</f>
      </c>
      <c r="DU581">
        <f>IF($GS581&gt;=6,INDEX($DM:$DM,$GR581+6),"")</f>
      </c>
      <c r="DV581">
        <f>IF($GS581&gt;=7,INDEX($DM:$DM,$GR581+7),"")</f>
      </c>
      <c r="DW581">
        <f>IF($GS581&gt;=8,INDEX($DM:$DM,$GR581+8),"")</f>
      </c>
      <c r="DX581">
        <f>IF($GS581&gt;=9,INDEX($DM:$DM,$GR581+9),"")</f>
      </c>
      <c r="DY581">
        <f>IF($GS581&gt;=10,INDEX($DM:$DM,$GR581+10),"")</f>
      </c>
      <c r="DZ581">
        <f>IF($GS581&gt;=11,INDEX($DM:$DM,$GR581+11),"")</f>
      </c>
      <c r="EA581">
        <f>IF($GS581&gt;=12,INDEX($DM:$DM,$GR581+12),"")</f>
      </c>
      <c r="EB581">
        <f>IF($GS581&gt;=13,INDEX($DM:$DM,$GR581+13),"")</f>
      </c>
      <c r="EC581">
        <f>IF($GS581&gt;=14,INDEX($DM:$DM,$GR581+14),"")</f>
      </c>
      <c r="ED581">
        <f>IF($GS581&gt;=15,INDEX($DM:$DM,$GR581+15),"")</f>
      </c>
      <c r="EE581">
        <f>IF($GS581&gt;=16,INDEX($DM:$DM,$GR581+16),"")</f>
      </c>
      <c r="EF581">
        <f>IF($GS581&gt;=17,INDEX($DM:$DM,$GR581+17),"")</f>
      </c>
      <c r="EG581">
        <f>IF($GS581&gt;=18,INDEX($DM:$DM,$GR581+18),"")</f>
      </c>
      <c r="EH581">
        <f>IF($GS581&gt;=19,INDEX($DM:$DM,$GR581+19),"")</f>
      </c>
      <c r="EI581">
        <f>IF($GS581&gt;=20,INDEX($DM:$DM,$GR581+20),"")</f>
      </c>
      <c r="EJ581">
        <f>IF($GS581&gt;=21,INDEX($DM:$DM,$GR581+21),"")</f>
      </c>
      <c r="EK581">
        <f>IF($GS581&gt;=22,INDEX($DM:$DM,$GR581+22),"")</f>
      </c>
      <c r="EL581">
        <f>IF($GS581&gt;=23,INDEX($DM:$DM,$GR581+23),"")</f>
      </c>
      <c r="EM581">
        <f>IF($GS581&gt;=24,INDEX($DM:$DM,$GR581+24),"")</f>
      </c>
      <c r="EN581">
        <f>IF($GS581&gt;=25,INDEX($DM:$DM,$GR581+25),"")</f>
      </c>
      <c r="EO581">
        <f>IF($GS581&gt;=26,INDEX($DM:$DM,$GR581+26),"")</f>
      </c>
      <c r="EP581">
        <f>IF($GS581&gt;=27,INDEX($DM:$DM,$GR581+27),"")</f>
      </c>
      <c r="EQ581">
        <f>IF($GS581&gt;=28,INDEX($DM:$DM,$GR581+28),"")</f>
      </c>
      <c r="ER581">
        <f>IF($GS581&gt;=29,INDEX($DM:$DM,$GR581+29),"")</f>
      </c>
      <c r="ES581">
        <f>IF($GS581&gt;=30,INDEX($DM:$DM,$GR581+30),"")</f>
      </c>
      <c r="ET581">
        <f>IF($GS581&gt;=31,INDEX($DM:$DM,$GR581+31),"")</f>
      </c>
      <c r="EU581">
        <f>IF($GS581&gt;=32,INDEX($DM:$DM,$GR581+32),"")</f>
      </c>
      <c r="EV581">
        <f>IF($GS581&gt;=33,INDEX($DM:$DM,$GR581+33),"")</f>
      </c>
      <c r="EW581">
        <f>IF($GS581&gt;=34,INDEX($DM:$DM,$GR581+34),"")</f>
      </c>
      <c r="EX581">
        <f>IF($GS581&gt;=35,INDEX($DM:$DM,$GR581+35),"")</f>
      </c>
      <c r="EY581">
        <f>IF($GS581&gt;=36,INDEX($DM:$DM,$GR581+36),"")</f>
      </c>
      <c r="EZ581">
        <f>IF($GS581&gt;=37,INDEX($DM:$DM,$GR581+37),"")</f>
      </c>
      <c r="FA581">
        <f>IF($GS581&gt;=38,INDEX($DM:$DM,$GR581+38),"")</f>
      </c>
      <c r="FB581">
        <f>IF($GS581&gt;=39,INDEX($DM:$DM,$GR581+39),"")</f>
      </c>
      <c r="FC581">
        <f>IF($GS581&gt;=40,INDEX($DM:$DM,$GR581+40),"")</f>
      </c>
      <c r="FD581">
        <f>IF($GS581&gt;=1,INDEX($DN:$DN,$GR581+1),"")</f>
      </c>
      <c r="FE581">
        <f>IF($GS581&gt;=2,INDEX($DN:$DN,$GR581+2),"")</f>
      </c>
      <c r="FF581">
        <f>IF($GS581&gt;=3,INDEX($DN:$DN,$GR581+3),"")</f>
      </c>
      <c r="FG581">
        <f>IF($GS581&gt;=4,INDEX($DN:$DN,$GR581+4),"")</f>
      </c>
      <c r="FH581">
        <f>IF($GS581&gt;=5,INDEX($DN:$DN,$GR581+5),"")</f>
      </c>
      <c r="FI581">
        <f>IF($GS581&gt;=6,INDEX($DN:$DN,$GR581+6),"")</f>
      </c>
      <c r="FJ581">
        <f>IF($GS581&gt;=7,INDEX($DN:$DN,$GR581+7),"")</f>
      </c>
      <c r="FK581">
        <f>IF($GS581&gt;=8,INDEX($DN:$DN,$GR581+8),"")</f>
      </c>
      <c r="FL581">
        <f>IF($GS581&gt;=9,INDEX($DN:$DN,$GR581+9),"")</f>
      </c>
      <c r="FM581">
        <f>IF($GS581&gt;=10,INDEX($DN:$DN,$GR581+10),"")</f>
      </c>
      <c r="FN581">
        <f>IF($GS581&gt;=11,INDEX($DN:$DN,$GR581+11),"")</f>
      </c>
      <c r="FO581">
        <f>IF($GS581&gt;=12,INDEX($DN:$DN,$GR581+12),"")</f>
      </c>
      <c r="FP581">
        <f>IF($GS581&gt;=13,INDEX($DN:$DN,$GR581+13),"")</f>
      </c>
      <c r="FQ581">
        <f>IF($GS581&gt;=14,INDEX($DN:$DN,$GR581+14),"")</f>
      </c>
      <c r="FR581">
        <f>IF($GS581&gt;=15,INDEX($DN:$DN,$GR581+15),"")</f>
      </c>
      <c r="FS581">
        <f>IF($GS581&gt;=16,INDEX($DN:$DN,$GR581+16),"")</f>
      </c>
      <c r="FT581">
        <f>IF($GS581&gt;=17,INDEX($DN:$DN,$GR581+17),"")</f>
      </c>
      <c r="FU581">
        <f>IF($GS581&gt;=18,INDEX($DN:$DN,$GR581+18),"")</f>
      </c>
      <c r="FV581">
        <f>IF($GS581&gt;=19,INDEX($DN:$DN,$GR581+19),"")</f>
      </c>
      <c r="FW581">
        <f>IF($GS581&gt;=20,INDEX($DN:$DN,$GR581+20),"")</f>
      </c>
      <c r="FX581">
        <f>IF($GS581&gt;=21,INDEX($DN:$DN,$GR581+21),"")</f>
      </c>
      <c r="FY581">
        <f>IF($GS581&gt;=22,INDEX($DN:$DN,$GR581+22),"")</f>
      </c>
      <c r="FZ581">
        <f>IF($GS581&gt;=23,INDEX($DN:$DN,$GR581+23),"")</f>
      </c>
      <c r="GA581">
        <f>IF($GS581&gt;=24,INDEX($DN:$DN,$GR581+24),"")</f>
      </c>
      <c r="GB581">
        <f>IF($GS581&gt;=25,INDEX($DN:$DN,$GR581+25),"")</f>
      </c>
      <c r="GC581">
        <f>IF($GS581&gt;=26,INDEX($DN:$DN,$GR581+26),"")</f>
      </c>
      <c r="GD581">
        <f>IF($GS581&gt;=27,INDEX($DN:$DN,$GR581+27),"")</f>
      </c>
      <c r="GE581">
        <f>IF($GS581&gt;=28,INDEX($DN:$DN,$GR581+28),"")</f>
      </c>
      <c r="GF581">
        <f>IF($GS581&gt;=29,INDEX($DN:$DN,$GR581+29),"")</f>
      </c>
      <c r="GG581">
        <f>IF($GS581&gt;=30,INDEX($DN:$DN,$GR581+30),"")</f>
      </c>
      <c r="GH581">
        <f>IF($GS581&gt;=31,INDEX($DN:$DN,$GR581+31),"")</f>
      </c>
      <c r="GI581">
        <f>IF($GS581&gt;=32,INDEX($DN:$DN,$GR581+32),"")</f>
      </c>
      <c r="GJ581">
        <f>IF($GS581&gt;=33,INDEX($DN:$DN,$GR581+33),"")</f>
      </c>
      <c r="GK581">
        <f>IF($GS581&gt;=34,INDEX($DN:$DN,$GR581+34),"")</f>
      </c>
      <c r="GL581">
        <f>IF($GS581&gt;=35,INDEX($DN:$DN,$GR581+35),"")</f>
      </c>
      <c r="GM581">
        <f>IF($GS581&gt;=36,INDEX($DN:$DN,$GR581+36),"")</f>
      </c>
      <c r="GN581">
        <f>IF($GS581&gt;=37,INDEX($DN:$DN,$GR581+37),"")</f>
      </c>
      <c r="GO581">
        <f>IF($GS581&gt;=38,INDEX($DN:$DN,$GR581+38),"")</f>
      </c>
      <c r="GP581">
        <f>IF($GS581&gt;=39,INDEX($DN:$DN,$GR581+39),"")</f>
      </c>
      <c r="GQ581">
        <f>IF($GS581&gt;=40,INDEX($DN:$DN,$GR581+40),"")</f>
      </c>
      <c r="GR581">
        <f>IFERROR(MATCH($DL581,$DM$2:$DM$148,0)+1,0)</f>
      </c>
      <c r="GS581">
        <f>IFERROR(INDEX($DO$2:$DO$148,MATCH($DL581,$DM$2:$DM$148,0)),0)</f>
      </c>
      <c r="GT581">
        <f>IFERROR(MATCH($Z581,$DP$581:$FC$581,0),0)</f>
      </c>
      <c r="GU581">
        <f>IF($GT581&gt;0,INDEX($FD$581:$GQ$581,$GT581),"")</f>
      </c>
      <c r="GX581">
        <f>IF($JG581&gt;=1,INDEX($GV:$GV,$JF581+1),"")</f>
      </c>
      <c r="GY581">
        <f>IF($JG581&gt;=2,INDEX($GV:$GV,$JF581+2),"")</f>
      </c>
      <c r="GZ581">
        <f>IF($JG581&gt;=3,INDEX($GV:$GV,$JF581+3),"")</f>
      </c>
      <c r="HA581">
        <f>IF($JG581&gt;=4,INDEX($GV:$GV,$JF581+4),"")</f>
      </c>
      <c r="HB581">
        <f>IF($JG581&gt;=5,INDEX($GV:$GV,$JF581+5),"")</f>
      </c>
      <c r="HC581">
        <f>IF($JG581&gt;=6,INDEX($GV:$GV,$JF581+6),"")</f>
      </c>
      <c r="HD581">
        <f>IF($JG581&gt;=7,INDEX($GV:$GV,$JF581+7),"")</f>
      </c>
      <c r="HE581">
        <f>IF($JG581&gt;=8,INDEX($GV:$GV,$JF581+8),"")</f>
      </c>
      <c r="HF581">
        <f>IF($JG581&gt;=9,INDEX($GV:$GV,$JF581+9),"")</f>
      </c>
      <c r="HG581">
        <f>IF($JG581&gt;=10,INDEX($GV:$GV,$JF581+10),"")</f>
      </c>
      <c r="HH581">
        <f>IF($JG581&gt;=11,INDEX($GV:$GV,$JF581+11),"")</f>
      </c>
      <c r="HI581">
        <f>IF($JG581&gt;=12,INDEX($GV:$GV,$JF581+12),"")</f>
      </c>
      <c r="HJ581">
        <f>IF($JG581&gt;=13,INDEX($GV:$GV,$JF581+13),"")</f>
      </c>
      <c r="HK581">
        <f>IF($JG581&gt;=14,INDEX($GV:$GV,$JF581+14),"")</f>
      </c>
      <c r="HL581">
        <f>IF($JG581&gt;=15,INDEX($GV:$GV,$JF581+15),"")</f>
      </c>
      <c r="HM581">
        <f>IF($JG581&gt;=16,INDEX($GV:$GV,$JF581+16),"")</f>
      </c>
      <c r="HN581">
        <f>IF($JG581&gt;=17,INDEX($GV:$GV,$JF581+17),"")</f>
      </c>
      <c r="HO581">
        <f>IF($JG581&gt;=18,INDEX($GV:$GV,$JF581+18),"")</f>
      </c>
      <c r="HP581">
        <f>IF($JG581&gt;=19,INDEX($GV:$GV,$JF581+19),"")</f>
      </c>
      <c r="HQ581">
        <f>IF($JG581&gt;=20,INDEX($GV:$GV,$JF581+20),"")</f>
      </c>
      <c r="HR581">
        <f>IF($JG581&gt;=21,INDEX($GV:$GV,$JF581+21),"")</f>
      </c>
      <c r="HS581">
        <f>IF($JG581&gt;=22,INDEX($GV:$GV,$JF581+22),"")</f>
      </c>
      <c r="HT581">
        <f>IF($JG581&gt;=23,INDEX($GV:$GV,$JF581+23),"")</f>
      </c>
      <c r="HU581">
        <f>IF($JG581&gt;=24,INDEX($GV:$GV,$JF581+24),"")</f>
      </c>
      <c r="HV581">
        <f>IF($JG581&gt;=25,INDEX($GV:$GV,$JF581+25),"")</f>
      </c>
      <c r="HW581">
        <f>IF($JG581&gt;=26,INDEX($GV:$GV,$JF581+26),"")</f>
      </c>
      <c r="HX581">
        <f>IF($JG581&gt;=27,INDEX($GV:$GV,$JF581+27),"")</f>
      </c>
      <c r="HY581">
        <f>IF($JG581&gt;=28,INDEX($GV:$GV,$JF581+28),"")</f>
      </c>
      <c r="HZ581">
        <f>IF($JG581&gt;=29,INDEX($GV:$GV,$JF581+29),"")</f>
      </c>
      <c r="IA581">
        <f>IF($JG581&gt;=30,INDEX($GV:$GV,$JF581+30),"")</f>
      </c>
      <c r="IB581">
        <f>IF($JG581&gt;=31,INDEX($GV:$GV,$JF581+31),"")</f>
      </c>
      <c r="IC581">
        <f>IF($JG581&gt;=32,INDEX($GV:$GV,$JF581+32),"")</f>
      </c>
      <c r="ID581">
        <f>IF($JG581&gt;=33,INDEX($GV:$GV,$JF581+33),"")</f>
      </c>
      <c r="IE581">
        <f>IF($JG581&gt;=34,INDEX($GV:$GV,$JF581+34),"")</f>
      </c>
      <c r="IF581">
        <f>IF($JG581&gt;=35,INDEX($GV:$GV,$JF581+35),"")</f>
      </c>
      <c r="IG581">
        <f>IF($JG581&gt;=36,INDEX($GV:$GV,$JF581+36),"")</f>
      </c>
      <c r="IH581">
        <f>IF($JG581&gt;=37,INDEX($GV:$GV,$JF581+37),"")</f>
      </c>
      <c r="II581">
        <f>IF($JG581&gt;=38,INDEX($GV:$GV,$JF581+38),"")</f>
      </c>
      <c r="IJ581">
        <f>IF($JG581&gt;=39,INDEX($GV:$GV,$JF581+39),"")</f>
      </c>
      <c r="IK581">
        <f>IF($JG581&gt;=40,INDEX($GV:$GV,$JF581+40),"")</f>
      </c>
      <c r="IL581">
        <f>IF($JG581&gt;=41,INDEX($GV:$GV,$JF581+41),"")</f>
      </c>
      <c r="IM581">
        <f>IF($JG581&gt;=42,INDEX($GV:$GV,$JF581+42),"")</f>
      </c>
      <c r="IN581">
        <f>IF($JG581&gt;=43,INDEX($GV:$GV,$JF581+43),"")</f>
      </c>
      <c r="IO581">
        <f>IF($JG581&gt;=44,INDEX($GV:$GV,$JF581+44),"")</f>
      </c>
      <c r="IP581">
        <f>IF($JG581&gt;=45,INDEX($GV:$GV,$JF581+45),"")</f>
      </c>
      <c r="IQ581">
        <f>IF($JG581&gt;=46,INDEX($GV:$GV,$JF581+46),"")</f>
      </c>
      <c r="IR581">
        <f>IF($JG581&gt;=47,INDEX($GV:$GV,$JF581+47),"")</f>
      </c>
      <c r="IS581">
        <f>IF($JG581&gt;=48,INDEX($GV:$GV,$JF581+48),"")</f>
      </c>
      <c r="IT581">
        <f>IF($JG581&gt;=49,INDEX($GV:$GV,$JF581+49),"")</f>
      </c>
      <c r="IU581">
        <f>IF($JG581&gt;=50,INDEX($GV:$GV,$JF581+50),"")</f>
      </c>
      <c r="IV581">
        <f>IF($JG581&gt;=51,INDEX($GV:$GV,$JF581+51),"")</f>
      </c>
      <c r="IW581">
        <f>IF($JG581&gt;=52,INDEX($GV:$GV,$JF581+52),"")</f>
      </c>
      <c r="IX581">
        <f>IF($JG581&gt;=53,INDEX($GV:$GV,$JF581+53),"")</f>
      </c>
      <c r="IY581">
        <f>IF($JG581&gt;=54,INDEX($GV:$GV,$JF581+54),"")</f>
      </c>
      <c r="IZ581">
        <f>IF($JG581&gt;=55,INDEX($GV:$GV,$JF581+55),"")</f>
      </c>
      <c r="JA581">
        <f>IF($JG581&gt;=56,INDEX($GV:$GV,$JF581+56),"")</f>
      </c>
      <c r="JB581">
        <f>IF($JG581&gt;=57,INDEX($GV:$GV,$JF581+57),"")</f>
      </c>
      <c r="JC581">
        <f>IF($JG581&gt;=58,INDEX($GV:$GV,$JF581+58),"")</f>
      </c>
      <c r="JD581">
        <f>IF($JG581&gt;=59,INDEX($GV:$GV,$JF581+59),"")</f>
      </c>
      <c r="JE581">
        <f>IF($JG581&gt;=60,INDEX($GV:$GV,$JF581+60),"")</f>
      </c>
      <c r="JF581">
        <f>IFERROR(MATCH($GU581,$GV$2:$GV$322,0)+1,0)</f>
      </c>
      <c r="JG581">
        <f>IFERROR(INDEX($GW$2:$GW$322,MATCH($GU581,$GV$2:$GV$322,0)),0)</f>
      </c>
      <c r="JH581" t="s">
        <v>44</v>
      </c>
      <c r="JI581" t="s">
        <v>44</v>
      </c>
    </row>
    <row r="582" spans="1:269" x14ac:dyDescent="0.25">
      <c r="R582">
        <f>IF(OR($U582="",$Q582=""),"",IFERROR($U582/$Q582,0))</f>
      </c>
      <c r="S582">
        <f>IF($U582="","",
SUM($T582,$V582,$AA582,$W582,$Y582)*
(1-IF($AB582="",0,VALUE($AB582)/100)))</f>
      </c>
      <c r="T582">
        <f>IF($U582="","",$U582)</f>
      </c>
      <c r="V582">
        <f>IF($U582="","",
IF($O582="","",
IF(ISNUMBER(SEARCH("exempt",LOWER($O582))),0,
$U582*(VALUE(SUBSTITUTE($O582,"%",""))/100))))</f>
      </c>
      <c r="AC582">
        <f>IFERROR(IF(FIND(" - ",$K582)&gt;0,MID($K582,FIND(" - ",$K582)+3,LEN($K582)),""),"")</f>
      </c>
      <c r="AL582" t="s">
        <v>1499</v>
      </c>
      <c r="AT582">
        <f>IFERROR(LEFT($K582,FIND(" - ",$K582)-1),$K582)</f>
      </c>
      <c r="AW582">
        <f>IF($CL582&gt;=1,INDEX($AU:$AU,$CK582+1),"")</f>
      </c>
      <c r="AX582">
        <f>IF($CL582&gt;=2,INDEX($AU:$AU,$CK582+2),"")</f>
      </c>
      <c r="AY582">
        <f>IF($CL582&gt;=3,INDEX($AU:$AU,$CK582+3),"")</f>
      </c>
      <c r="AZ582">
        <f>IF($CL582&gt;=4,INDEX($AU:$AU,$CK582+4),"")</f>
      </c>
      <c r="BA582">
        <f>IF($CL582&gt;=5,INDEX($AU:$AU,$CK582+5),"")</f>
      </c>
      <c r="BB582">
        <f>IF($CL582&gt;=6,INDEX($AU:$AU,$CK582+6),"")</f>
      </c>
      <c r="BC582">
        <f>IF($CL582&gt;=7,INDEX($AU:$AU,$CK582+7),"")</f>
      </c>
      <c r="BD582">
        <f>IF($CL582&gt;=8,INDEX($AU:$AU,$CK582+8),"")</f>
      </c>
      <c r="BE582">
        <f>IF($CL582&gt;=9,INDEX($AU:$AU,$CK582+9),"")</f>
      </c>
      <c r="BF582">
        <f>IF($CL582&gt;=10,INDEX($AU:$AU,$CK582+10),"")</f>
      </c>
      <c r="BG582">
        <f>IF($CL582&gt;=11,INDEX($AU:$AU,$CK582+11),"")</f>
      </c>
      <c r="BH582">
        <f>IF($CL582&gt;=12,INDEX($AU:$AU,$CK582+12),"")</f>
      </c>
      <c r="BI582">
        <f>IF($CL582&gt;=13,INDEX($AU:$AU,$CK582+13),"")</f>
      </c>
      <c r="BJ582">
        <f>IF($CL582&gt;=14,INDEX($AU:$AU,$CK582+14),"")</f>
      </c>
      <c r="BK582">
        <f>IF($CL582&gt;=15,INDEX($AU:$AU,$CK582+15),"")</f>
      </c>
      <c r="BL582">
        <f>IF($CL582&gt;=16,INDEX($AU:$AU,$CK582+16),"")</f>
      </c>
      <c r="BM582">
        <f>IF($CL582&gt;=17,INDEX($AU:$AU,$CK582+17),"")</f>
      </c>
      <c r="BN582">
        <f>IF($CL582&gt;=18,INDEX($AU:$AU,$CK582+18),"")</f>
      </c>
      <c r="BO582">
        <f>IF($CL582&gt;=19,INDEX($AU:$AU,$CK582+19),"")</f>
      </c>
      <c r="BP582">
        <f>IF($CL582&gt;=20,INDEX($AU:$AU,$CK582+20),"")</f>
      </c>
      <c r="BQ582">
        <f>IF($CL582&gt;=21,INDEX($AU:$AU,$CK582+21),"")</f>
      </c>
      <c r="BR582">
        <f>IF($CL582&gt;=22,INDEX($AU:$AU,$CK582+22),"")</f>
      </c>
      <c r="BS582">
        <f>IF($CL582&gt;=23,INDEX($AU:$AU,$CK582+23),"")</f>
      </c>
      <c r="BT582">
        <f>IF($CL582&gt;=24,INDEX($AU:$AU,$CK582+24),"")</f>
      </c>
      <c r="BU582">
        <f>IF($CL582&gt;=25,INDEX($AU:$AU,$CK582+25),"")</f>
      </c>
      <c r="BV582">
        <f>IF($CL582&gt;=26,INDEX($AU:$AU,$CK582+26),"")</f>
      </c>
      <c r="BW582">
        <f>IF($CL582&gt;=27,INDEX($AU:$AU,$CK582+27),"")</f>
      </c>
      <c r="BX582">
        <f>IF($CL582&gt;=28,INDEX($AU:$AU,$CK582+28),"")</f>
      </c>
      <c r="BY582">
        <f>IF($CL582&gt;=29,INDEX($AU:$AU,$CK582+29),"")</f>
      </c>
      <c r="BZ582">
        <f>IF($CL582&gt;=30,INDEX($AU:$AU,$CK582+30),"")</f>
      </c>
      <c r="CA582">
        <f>IF($CL582&gt;=31,INDEX($AU:$AU,$CK582+31),"")</f>
      </c>
      <c r="CB582">
        <f>IF($CL582&gt;=32,INDEX($AU:$AU,$CK582+32),"")</f>
      </c>
      <c r="CC582">
        <f>IF($CL582&gt;=33,INDEX($AU:$AU,$CK582+33),"")</f>
      </c>
      <c r="CD582">
        <f>IF($CL582&gt;=34,INDEX($AU:$AU,$CK582+34),"")</f>
      </c>
      <c r="CE582">
        <f>IF($CL582&gt;=35,INDEX($AU:$AU,$CK582+35),"")</f>
      </c>
      <c r="CF582">
        <f>IF($CL582&gt;=36,INDEX($AU:$AU,$CK582+36),"")</f>
      </c>
      <c r="CG582">
        <f>IF($CL582&gt;=37,INDEX($AU:$AU,$CK582+37),"")</f>
      </c>
      <c r="CH582">
        <f>IF($CL582&gt;=38,INDEX($AU:$AU,$CK582+38),"")</f>
      </c>
      <c r="CI582">
        <f>IF($CL582&gt;=39,INDEX($AU:$AU,$CK582+39),"")</f>
      </c>
      <c r="CJ582">
        <f>IF($CL582&gt;=40,INDEX($AU:$AU,$CK582+40),"")</f>
      </c>
      <c r="CK582">
        <f>IFERROR(MATCH($AT582,$AU$2:$AU$133,0)+1,0)</f>
      </c>
      <c r="CL582">
        <f>IFERROR(INDEX($AV$2:$AV$133,MATCH($AT582,$AU$2:$AU$133,0)),0)</f>
      </c>
      <c r="CM582">
        <f>IFERROR(LEFT($L582,FIND(" - ",$L582)-1),$L582)</f>
      </c>
      <c r="CN582" t="s">
        <v>149</v>
      </c>
      <c r="CP582">
        <f>IF($DK582&gt;=1,INDEX($CN:$CN,$DJ582+1),"")</f>
      </c>
      <c r="CQ582">
        <f>IF($DK582&gt;=2,INDEX($CN:$CN,$DJ582+2),"")</f>
      </c>
      <c r="CR582">
        <f>IF($DK582&gt;=3,INDEX($CN:$CN,$DJ582+3),"")</f>
      </c>
      <c r="CS582">
        <f>IF($DK582&gt;=4,INDEX($CN:$CN,$DJ582+4),"")</f>
      </c>
      <c r="CT582">
        <f>IF($DK582&gt;=5,INDEX($CN:$CN,$DJ582+5),"")</f>
      </c>
      <c r="CU582">
        <f>IF($DK582&gt;=6,INDEX($CN:$CN,$DJ582+6),"")</f>
      </c>
      <c r="CV582">
        <f>IF($DK582&gt;=7,INDEX($CN:$CN,$DJ582+7),"")</f>
      </c>
      <c r="CW582">
        <f>IF($DK582&gt;=8,INDEX($CN:$CN,$DJ582+8),"")</f>
      </c>
      <c r="CX582">
        <f>IF($DK582&gt;=9,INDEX($CN:$CN,$DJ582+9),"")</f>
      </c>
      <c r="CY582">
        <f>IF($DK582&gt;=10,INDEX($CN:$CN,$DJ582+10),"")</f>
      </c>
      <c r="CZ582">
        <f>IF($DK582&gt;=11,INDEX($CN:$CN,$DJ582+11),"")</f>
      </c>
      <c r="DA582">
        <f>IF($DK582&gt;=12,INDEX($CN:$CN,$DJ582+12),"")</f>
      </c>
      <c r="DB582">
        <f>IF($DK582&gt;=13,INDEX($CN:$CN,$DJ582+13),"")</f>
      </c>
      <c r="DC582">
        <f>IF($DK582&gt;=14,INDEX($CN:$CN,$DJ582+14),"")</f>
      </c>
      <c r="DD582">
        <f>IF($DK582&gt;=15,INDEX($CN:$CN,$DJ582+15),"")</f>
      </c>
      <c r="DE582">
        <f>IF($DK582&gt;=16,INDEX($CN:$CN,$DJ582+16),"")</f>
      </c>
      <c r="DF582">
        <f>IF($DK582&gt;=17,INDEX($CN:$CN,$DJ582+17),"")</f>
      </c>
      <c r="DG582">
        <f>IF($DK582&gt;=18,INDEX($CN:$CN,$DJ582+18),"")</f>
      </c>
      <c r="DH582">
        <f>IF($DK582&gt;=19,INDEX($CN:$CN,$DJ582+19),"")</f>
      </c>
      <c r="DI582">
        <f>IF($DK582&gt;=20,INDEX($CN:$CN,$DJ582+20),"")</f>
      </c>
      <c r="DJ582">
        <f>IFERROR(MATCH($CM582,$CN$2:$CN$1089,0)+1,0)</f>
      </c>
      <c r="DK582">
        <f>IFERROR(INDEX($CO$2:$CO$1089,MATCH($CM582,$CN$2:$CN$1089,0)),0)</f>
      </c>
      <c r="DL582">
        <f>IFERROR(INDEX($AS:$AS,MATCH($O582,$AR:$AR,0))&amp;"","")</f>
      </c>
      <c r="DP582">
        <f>IF($GS582&gt;=1,INDEX($DM:$DM,$GR582+1),"")</f>
      </c>
      <c r="DQ582">
        <f>IF($GS582&gt;=2,INDEX($DM:$DM,$GR582+2),"")</f>
      </c>
      <c r="DR582">
        <f>IF($GS582&gt;=3,INDEX($DM:$DM,$GR582+3),"")</f>
      </c>
      <c r="DS582">
        <f>IF($GS582&gt;=4,INDEX($DM:$DM,$GR582+4),"")</f>
      </c>
      <c r="DT582">
        <f>IF($GS582&gt;=5,INDEX($DM:$DM,$GR582+5),"")</f>
      </c>
      <c r="DU582">
        <f>IF($GS582&gt;=6,INDEX($DM:$DM,$GR582+6),"")</f>
      </c>
      <c r="DV582">
        <f>IF($GS582&gt;=7,INDEX($DM:$DM,$GR582+7),"")</f>
      </c>
      <c r="DW582">
        <f>IF($GS582&gt;=8,INDEX($DM:$DM,$GR582+8),"")</f>
      </c>
      <c r="DX582">
        <f>IF($GS582&gt;=9,INDEX($DM:$DM,$GR582+9),"")</f>
      </c>
      <c r="DY582">
        <f>IF($GS582&gt;=10,INDEX($DM:$DM,$GR582+10),"")</f>
      </c>
      <c r="DZ582">
        <f>IF($GS582&gt;=11,INDEX($DM:$DM,$GR582+11),"")</f>
      </c>
      <c r="EA582">
        <f>IF($GS582&gt;=12,INDEX($DM:$DM,$GR582+12),"")</f>
      </c>
      <c r="EB582">
        <f>IF($GS582&gt;=13,INDEX($DM:$DM,$GR582+13),"")</f>
      </c>
      <c r="EC582">
        <f>IF($GS582&gt;=14,INDEX($DM:$DM,$GR582+14),"")</f>
      </c>
      <c r="ED582">
        <f>IF($GS582&gt;=15,INDEX($DM:$DM,$GR582+15),"")</f>
      </c>
      <c r="EE582">
        <f>IF($GS582&gt;=16,INDEX($DM:$DM,$GR582+16),"")</f>
      </c>
      <c r="EF582">
        <f>IF($GS582&gt;=17,INDEX($DM:$DM,$GR582+17),"")</f>
      </c>
      <c r="EG582">
        <f>IF($GS582&gt;=18,INDEX($DM:$DM,$GR582+18),"")</f>
      </c>
      <c r="EH582">
        <f>IF($GS582&gt;=19,INDEX($DM:$DM,$GR582+19),"")</f>
      </c>
      <c r="EI582">
        <f>IF($GS582&gt;=20,INDEX($DM:$DM,$GR582+20),"")</f>
      </c>
      <c r="EJ582">
        <f>IF($GS582&gt;=21,INDEX($DM:$DM,$GR582+21),"")</f>
      </c>
      <c r="EK582">
        <f>IF($GS582&gt;=22,INDEX($DM:$DM,$GR582+22),"")</f>
      </c>
      <c r="EL582">
        <f>IF($GS582&gt;=23,INDEX($DM:$DM,$GR582+23),"")</f>
      </c>
      <c r="EM582">
        <f>IF($GS582&gt;=24,INDEX($DM:$DM,$GR582+24),"")</f>
      </c>
      <c r="EN582">
        <f>IF($GS582&gt;=25,INDEX($DM:$DM,$GR582+25),"")</f>
      </c>
      <c r="EO582">
        <f>IF($GS582&gt;=26,INDEX($DM:$DM,$GR582+26),"")</f>
      </c>
      <c r="EP582">
        <f>IF($GS582&gt;=27,INDEX($DM:$DM,$GR582+27),"")</f>
      </c>
      <c r="EQ582">
        <f>IF($GS582&gt;=28,INDEX($DM:$DM,$GR582+28),"")</f>
      </c>
      <c r="ER582">
        <f>IF($GS582&gt;=29,INDEX($DM:$DM,$GR582+29),"")</f>
      </c>
      <c r="ES582">
        <f>IF($GS582&gt;=30,INDEX($DM:$DM,$GR582+30),"")</f>
      </c>
      <c r="ET582">
        <f>IF($GS582&gt;=31,INDEX($DM:$DM,$GR582+31),"")</f>
      </c>
      <c r="EU582">
        <f>IF($GS582&gt;=32,INDEX($DM:$DM,$GR582+32),"")</f>
      </c>
      <c r="EV582">
        <f>IF($GS582&gt;=33,INDEX($DM:$DM,$GR582+33),"")</f>
      </c>
      <c r="EW582">
        <f>IF($GS582&gt;=34,INDEX($DM:$DM,$GR582+34),"")</f>
      </c>
      <c r="EX582">
        <f>IF($GS582&gt;=35,INDEX($DM:$DM,$GR582+35),"")</f>
      </c>
      <c r="EY582">
        <f>IF($GS582&gt;=36,INDEX($DM:$DM,$GR582+36),"")</f>
      </c>
      <c r="EZ582">
        <f>IF($GS582&gt;=37,INDEX($DM:$DM,$GR582+37),"")</f>
      </c>
      <c r="FA582">
        <f>IF($GS582&gt;=38,INDEX($DM:$DM,$GR582+38),"")</f>
      </c>
      <c r="FB582">
        <f>IF($GS582&gt;=39,INDEX($DM:$DM,$GR582+39),"")</f>
      </c>
      <c r="FC582">
        <f>IF($GS582&gt;=40,INDEX($DM:$DM,$GR582+40),"")</f>
      </c>
      <c r="FD582">
        <f>IF($GS582&gt;=1,INDEX($DN:$DN,$GR582+1),"")</f>
      </c>
      <c r="FE582">
        <f>IF($GS582&gt;=2,INDEX($DN:$DN,$GR582+2),"")</f>
      </c>
      <c r="FF582">
        <f>IF($GS582&gt;=3,INDEX($DN:$DN,$GR582+3),"")</f>
      </c>
      <c r="FG582">
        <f>IF($GS582&gt;=4,INDEX($DN:$DN,$GR582+4),"")</f>
      </c>
      <c r="FH582">
        <f>IF($GS582&gt;=5,INDEX($DN:$DN,$GR582+5),"")</f>
      </c>
      <c r="FI582">
        <f>IF($GS582&gt;=6,INDEX($DN:$DN,$GR582+6),"")</f>
      </c>
      <c r="FJ582">
        <f>IF($GS582&gt;=7,INDEX($DN:$DN,$GR582+7),"")</f>
      </c>
      <c r="FK582">
        <f>IF($GS582&gt;=8,INDEX($DN:$DN,$GR582+8),"")</f>
      </c>
      <c r="FL582">
        <f>IF($GS582&gt;=9,INDEX($DN:$DN,$GR582+9),"")</f>
      </c>
      <c r="FM582">
        <f>IF($GS582&gt;=10,INDEX($DN:$DN,$GR582+10),"")</f>
      </c>
      <c r="FN582">
        <f>IF($GS582&gt;=11,INDEX($DN:$DN,$GR582+11),"")</f>
      </c>
      <c r="FO582">
        <f>IF($GS582&gt;=12,INDEX($DN:$DN,$GR582+12),"")</f>
      </c>
      <c r="FP582">
        <f>IF($GS582&gt;=13,INDEX($DN:$DN,$GR582+13),"")</f>
      </c>
      <c r="FQ582">
        <f>IF($GS582&gt;=14,INDEX($DN:$DN,$GR582+14),"")</f>
      </c>
      <c r="FR582">
        <f>IF($GS582&gt;=15,INDEX($DN:$DN,$GR582+15),"")</f>
      </c>
      <c r="FS582">
        <f>IF($GS582&gt;=16,INDEX($DN:$DN,$GR582+16),"")</f>
      </c>
      <c r="FT582">
        <f>IF($GS582&gt;=17,INDEX($DN:$DN,$GR582+17),"")</f>
      </c>
      <c r="FU582">
        <f>IF($GS582&gt;=18,INDEX($DN:$DN,$GR582+18),"")</f>
      </c>
      <c r="FV582">
        <f>IF($GS582&gt;=19,INDEX($DN:$DN,$GR582+19),"")</f>
      </c>
      <c r="FW582">
        <f>IF($GS582&gt;=20,INDEX($DN:$DN,$GR582+20),"")</f>
      </c>
      <c r="FX582">
        <f>IF($GS582&gt;=21,INDEX($DN:$DN,$GR582+21),"")</f>
      </c>
      <c r="FY582">
        <f>IF($GS582&gt;=22,INDEX($DN:$DN,$GR582+22),"")</f>
      </c>
      <c r="FZ582">
        <f>IF($GS582&gt;=23,INDEX($DN:$DN,$GR582+23),"")</f>
      </c>
      <c r="GA582">
        <f>IF($GS582&gt;=24,INDEX($DN:$DN,$GR582+24),"")</f>
      </c>
      <c r="GB582">
        <f>IF($GS582&gt;=25,INDEX($DN:$DN,$GR582+25),"")</f>
      </c>
      <c r="GC582">
        <f>IF($GS582&gt;=26,INDEX($DN:$DN,$GR582+26),"")</f>
      </c>
      <c r="GD582">
        <f>IF($GS582&gt;=27,INDEX($DN:$DN,$GR582+27),"")</f>
      </c>
      <c r="GE582">
        <f>IF($GS582&gt;=28,INDEX($DN:$DN,$GR582+28),"")</f>
      </c>
      <c r="GF582">
        <f>IF($GS582&gt;=29,INDEX($DN:$DN,$GR582+29),"")</f>
      </c>
      <c r="GG582">
        <f>IF($GS582&gt;=30,INDEX($DN:$DN,$GR582+30),"")</f>
      </c>
      <c r="GH582">
        <f>IF($GS582&gt;=31,INDEX($DN:$DN,$GR582+31),"")</f>
      </c>
      <c r="GI582">
        <f>IF($GS582&gt;=32,INDEX($DN:$DN,$GR582+32),"")</f>
      </c>
      <c r="GJ582">
        <f>IF($GS582&gt;=33,INDEX($DN:$DN,$GR582+33),"")</f>
      </c>
      <c r="GK582">
        <f>IF($GS582&gt;=34,INDEX($DN:$DN,$GR582+34),"")</f>
      </c>
      <c r="GL582">
        <f>IF($GS582&gt;=35,INDEX($DN:$DN,$GR582+35),"")</f>
      </c>
      <c r="GM582">
        <f>IF($GS582&gt;=36,INDEX($DN:$DN,$GR582+36),"")</f>
      </c>
      <c r="GN582">
        <f>IF($GS582&gt;=37,INDEX($DN:$DN,$GR582+37),"")</f>
      </c>
      <c r="GO582">
        <f>IF($GS582&gt;=38,INDEX($DN:$DN,$GR582+38),"")</f>
      </c>
      <c r="GP582">
        <f>IF($GS582&gt;=39,INDEX($DN:$DN,$GR582+39),"")</f>
      </c>
      <c r="GQ582">
        <f>IF($GS582&gt;=40,INDEX($DN:$DN,$GR582+40),"")</f>
      </c>
      <c r="GR582">
        <f>IFERROR(MATCH($DL582,$DM$2:$DM$148,0)+1,0)</f>
      </c>
      <c r="GS582">
        <f>IFERROR(INDEX($DO$2:$DO$148,MATCH($DL582,$DM$2:$DM$148,0)),0)</f>
      </c>
      <c r="GT582">
        <f>IFERROR(MATCH($Z582,$DP$582:$FC$582,0),0)</f>
      </c>
      <c r="GU582">
        <f>IF($GT582&gt;0,INDEX($FD$582:$GQ$582,$GT582),"")</f>
      </c>
      <c r="GX582">
        <f>IF($JG582&gt;=1,INDEX($GV:$GV,$JF582+1),"")</f>
      </c>
      <c r="GY582">
        <f>IF($JG582&gt;=2,INDEX($GV:$GV,$JF582+2),"")</f>
      </c>
      <c r="GZ582">
        <f>IF($JG582&gt;=3,INDEX($GV:$GV,$JF582+3),"")</f>
      </c>
      <c r="HA582">
        <f>IF($JG582&gt;=4,INDEX($GV:$GV,$JF582+4),"")</f>
      </c>
      <c r="HB582">
        <f>IF($JG582&gt;=5,INDEX($GV:$GV,$JF582+5),"")</f>
      </c>
      <c r="HC582">
        <f>IF($JG582&gt;=6,INDEX($GV:$GV,$JF582+6),"")</f>
      </c>
      <c r="HD582">
        <f>IF($JG582&gt;=7,INDEX($GV:$GV,$JF582+7),"")</f>
      </c>
      <c r="HE582">
        <f>IF($JG582&gt;=8,INDEX($GV:$GV,$JF582+8),"")</f>
      </c>
      <c r="HF582">
        <f>IF($JG582&gt;=9,INDEX($GV:$GV,$JF582+9),"")</f>
      </c>
      <c r="HG582">
        <f>IF($JG582&gt;=10,INDEX($GV:$GV,$JF582+10),"")</f>
      </c>
      <c r="HH582">
        <f>IF($JG582&gt;=11,INDEX($GV:$GV,$JF582+11),"")</f>
      </c>
      <c r="HI582">
        <f>IF($JG582&gt;=12,INDEX($GV:$GV,$JF582+12),"")</f>
      </c>
      <c r="HJ582">
        <f>IF($JG582&gt;=13,INDEX($GV:$GV,$JF582+13),"")</f>
      </c>
      <c r="HK582">
        <f>IF($JG582&gt;=14,INDEX($GV:$GV,$JF582+14),"")</f>
      </c>
      <c r="HL582">
        <f>IF($JG582&gt;=15,INDEX($GV:$GV,$JF582+15),"")</f>
      </c>
      <c r="HM582">
        <f>IF($JG582&gt;=16,INDEX($GV:$GV,$JF582+16),"")</f>
      </c>
      <c r="HN582">
        <f>IF($JG582&gt;=17,INDEX($GV:$GV,$JF582+17),"")</f>
      </c>
      <c r="HO582">
        <f>IF($JG582&gt;=18,INDEX($GV:$GV,$JF582+18),"")</f>
      </c>
      <c r="HP582">
        <f>IF($JG582&gt;=19,INDEX($GV:$GV,$JF582+19),"")</f>
      </c>
      <c r="HQ582">
        <f>IF($JG582&gt;=20,INDEX($GV:$GV,$JF582+20),"")</f>
      </c>
      <c r="HR582">
        <f>IF($JG582&gt;=21,INDEX($GV:$GV,$JF582+21),"")</f>
      </c>
      <c r="HS582">
        <f>IF($JG582&gt;=22,INDEX($GV:$GV,$JF582+22),"")</f>
      </c>
      <c r="HT582">
        <f>IF($JG582&gt;=23,INDEX($GV:$GV,$JF582+23),"")</f>
      </c>
      <c r="HU582">
        <f>IF($JG582&gt;=24,INDEX($GV:$GV,$JF582+24),"")</f>
      </c>
      <c r="HV582">
        <f>IF($JG582&gt;=25,INDEX($GV:$GV,$JF582+25),"")</f>
      </c>
      <c r="HW582">
        <f>IF($JG582&gt;=26,INDEX($GV:$GV,$JF582+26),"")</f>
      </c>
      <c r="HX582">
        <f>IF($JG582&gt;=27,INDEX($GV:$GV,$JF582+27),"")</f>
      </c>
      <c r="HY582">
        <f>IF($JG582&gt;=28,INDEX($GV:$GV,$JF582+28),"")</f>
      </c>
      <c r="HZ582">
        <f>IF($JG582&gt;=29,INDEX($GV:$GV,$JF582+29),"")</f>
      </c>
      <c r="IA582">
        <f>IF($JG582&gt;=30,INDEX($GV:$GV,$JF582+30),"")</f>
      </c>
      <c r="IB582">
        <f>IF($JG582&gt;=31,INDEX($GV:$GV,$JF582+31),"")</f>
      </c>
      <c r="IC582">
        <f>IF($JG582&gt;=32,INDEX($GV:$GV,$JF582+32),"")</f>
      </c>
      <c r="ID582">
        <f>IF($JG582&gt;=33,INDEX($GV:$GV,$JF582+33),"")</f>
      </c>
      <c r="IE582">
        <f>IF($JG582&gt;=34,INDEX($GV:$GV,$JF582+34),"")</f>
      </c>
      <c r="IF582">
        <f>IF($JG582&gt;=35,INDEX($GV:$GV,$JF582+35),"")</f>
      </c>
      <c r="IG582">
        <f>IF($JG582&gt;=36,INDEX($GV:$GV,$JF582+36),"")</f>
      </c>
      <c r="IH582">
        <f>IF($JG582&gt;=37,INDEX($GV:$GV,$JF582+37),"")</f>
      </c>
      <c r="II582">
        <f>IF($JG582&gt;=38,INDEX($GV:$GV,$JF582+38),"")</f>
      </c>
      <c r="IJ582">
        <f>IF($JG582&gt;=39,INDEX($GV:$GV,$JF582+39),"")</f>
      </c>
      <c r="IK582">
        <f>IF($JG582&gt;=40,INDEX($GV:$GV,$JF582+40),"")</f>
      </c>
      <c r="IL582">
        <f>IF($JG582&gt;=41,INDEX($GV:$GV,$JF582+41),"")</f>
      </c>
      <c r="IM582">
        <f>IF($JG582&gt;=42,INDEX($GV:$GV,$JF582+42),"")</f>
      </c>
      <c r="IN582">
        <f>IF($JG582&gt;=43,INDEX($GV:$GV,$JF582+43),"")</f>
      </c>
      <c r="IO582">
        <f>IF($JG582&gt;=44,INDEX($GV:$GV,$JF582+44),"")</f>
      </c>
      <c r="IP582">
        <f>IF($JG582&gt;=45,INDEX($GV:$GV,$JF582+45),"")</f>
      </c>
      <c r="IQ582">
        <f>IF($JG582&gt;=46,INDEX($GV:$GV,$JF582+46),"")</f>
      </c>
      <c r="IR582">
        <f>IF($JG582&gt;=47,INDEX($GV:$GV,$JF582+47),"")</f>
      </c>
      <c r="IS582">
        <f>IF($JG582&gt;=48,INDEX($GV:$GV,$JF582+48),"")</f>
      </c>
      <c r="IT582">
        <f>IF($JG582&gt;=49,INDEX($GV:$GV,$JF582+49),"")</f>
      </c>
      <c r="IU582">
        <f>IF($JG582&gt;=50,INDEX($GV:$GV,$JF582+50),"")</f>
      </c>
      <c r="IV582">
        <f>IF($JG582&gt;=51,INDEX($GV:$GV,$JF582+51),"")</f>
      </c>
      <c r="IW582">
        <f>IF($JG582&gt;=52,INDEX($GV:$GV,$JF582+52),"")</f>
      </c>
      <c r="IX582">
        <f>IF($JG582&gt;=53,INDEX($GV:$GV,$JF582+53),"")</f>
      </c>
      <c r="IY582">
        <f>IF($JG582&gt;=54,INDEX($GV:$GV,$JF582+54),"")</f>
      </c>
      <c r="IZ582">
        <f>IF($JG582&gt;=55,INDEX($GV:$GV,$JF582+55),"")</f>
      </c>
      <c r="JA582">
        <f>IF($JG582&gt;=56,INDEX($GV:$GV,$JF582+56),"")</f>
      </c>
      <c r="JB582">
        <f>IF($JG582&gt;=57,INDEX($GV:$GV,$JF582+57),"")</f>
      </c>
      <c r="JC582">
        <f>IF($JG582&gt;=58,INDEX($GV:$GV,$JF582+58),"")</f>
      </c>
      <c r="JD582">
        <f>IF($JG582&gt;=59,INDEX($GV:$GV,$JF582+59),"")</f>
      </c>
      <c r="JE582">
        <f>IF($JG582&gt;=60,INDEX($GV:$GV,$JF582+60),"")</f>
      </c>
      <c r="JF582">
        <f>IFERROR(MATCH($GU582,$GV$2:$GV$322,0)+1,0)</f>
      </c>
      <c r="JG582">
        <f>IFERROR(INDEX($GW$2:$GW$322,MATCH($GU582,$GV$2:$GV$322,0)),0)</f>
      </c>
      <c r="JH582" t="s">
        <v>44</v>
      </c>
      <c r="JI582" t="s">
        <v>44</v>
      </c>
    </row>
    <row r="583" spans="1:269" x14ac:dyDescent="0.25">
      <c r="R583">
        <f>IF(OR($U583="",$Q583=""),"",IFERROR($U583/$Q583,0))</f>
      </c>
      <c r="S583">
        <f>IF($U583="","",
SUM($T583,$V583,$AA583,$W583,$Y583)*
(1-IF($AB583="",0,VALUE($AB583)/100)))</f>
      </c>
      <c r="T583">
        <f>IF($U583="","",$U583)</f>
      </c>
      <c r="V583">
        <f>IF($U583="","",
IF($O583="","",
IF(ISNUMBER(SEARCH("exempt",LOWER($O583))),0,
$U583*(VALUE(SUBSTITUTE($O583,"%",""))/100))))</f>
      </c>
      <c r="AC583">
        <f>IFERROR(IF(FIND(" - ",$K583)&gt;0,MID($K583,FIND(" - ",$K583)+3,LEN($K583)),""),"")</f>
      </c>
      <c r="AL583" t="s">
        <v>1500</v>
      </c>
      <c r="AT583">
        <f>IFERROR(LEFT($K583,FIND(" - ",$K583)-1),$K583)</f>
      </c>
      <c r="AW583">
        <f>IF($CL583&gt;=1,INDEX($AU:$AU,$CK583+1),"")</f>
      </c>
      <c r="AX583">
        <f>IF($CL583&gt;=2,INDEX($AU:$AU,$CK583+2),"")</f>
      </c>
      <c r="AY583">
        <f>IF($CL583&gt;=3,INDEX($AU:$AU,$CK583+3),"")</f>
      </c>
      <c r="AZ583">
        <f>IF($CL583&gt;=4,INDEX($AU:$AU,$CK583+4),"")</f>
      </c>
      <c r="BA583">
        <f>IF($CL583&gt;=5,INDEX($AU:$AU,$CK583+5),"")</f>
      </c>
      <c r="BB583">
        <f>IF($CL583&gt;=6,INDEX($AU:$AU,$CK583+6),"")</f>
      </c>
      <c r="BC583">
        <f>IF($CL583&gt;=7,INDEX($AU:$AU,$CK583+7),"")</f>
      </c>
      <c r="BD583">
        <f>IF($CL583&gt;=8,INDEX($AU:$AU,$CK583+8),"")</f>
      </c>
      <c r="BE583">
        <f>IF($CL583&gt;=9,INDEX($AU:$AU,$CK583+9),"")</f>
      </c>
      <c r="BF583">
        <f>IF($CL583&gt;=10,INDEX($AU:$AU,$CK583+10),"")</f>
      </c>
      <c r="BG583">
        <f>IF($CL583&gt;=11,INDEX($AU:$AU,$CK583+11),"")</f>
      </c>
      <c r="BH583">
        <f>IF($CL583&gt;=12,INDEX($AU:$AU,$CK583+12),"")</f>
      </c>
      <c r="BI583">
        <f>IF($CL583&gt;=13,INDEX($AU:$AU,$CK583+13),"")</f>
      </c>
      <c r="BJ583">
        <f>IF($CL583&gt;=14,INDEX($AU:$AU,$CK583+14),"")</f>
      </c>
      <c r="BK583">
        <f>IF($CL583&gt;=15,INDEX($AU:$AU,$CK583+15),"")</f>
      </c>
      <c r="BL583">
        <f>IF($CL583&gt;=16,INDEX($AU:$AU,$CK583+16),"")</f>
      </c>
      <c r="BM583">
        <f>IF($CL583&gt;=17,INDEX($AU:$AU,$CK583+17),"")</f>
      </c>
      <c r="BN583">
        <f>IF($CL583&gt;=18,INDEX($AU:$AU,$CK583+18),"")</f>
      </c>
      <c r="BO583">
        <f>IF($CL583&gt;=19,INDEX($AU:$AU,$CK583+19),"")</f>
      </c>
      <c r="BP583">
        <f>IF($CL583&gt;=20,INDEX($AU:$AU,$CK583+20),"")</f>
      </c>
      <c r="BQ583">
        <f>IF($CL583&gt;=21,INDEX($AU:$AU,$CK583+21),"")</f>
      </c>
      <c r="BR583">
        <f>IF($CL583&gt;=22,INDEX($AU:$AU,$CK583+22),"")</f>
      </c>
      <c r="BS583">
        <f>IF($CL583&gt;=23,INDEX($AU:$AU,$CK583+23),"")</f>
      </c>
      <c r="BT583">
        <f>IF($CL583&gt;=24,INDEX($AU:$AU,$CK583+24),"")</f>
      </c>
      <c r="BU583">
        <f>IF($CL583&gt;=25,INDEX($AU:$AU,$CK583+25),"")</f>
      </c>
      <c r="BV583">
        <f>IF($CL583&gt;=26,INDEX($AU:$AU,$CK583+26),"")</f>
      </c>
      <c r="BW583">
        <f>IF($CL583&gt;=27,INDEX($AU:$AU,$CK583+27),"")</f>
      </c>
      <c r="BX583">
        <f>IF($CL583&gt;=28,INDEX($AU:$AU,$CK583+28),"")</f>
      </c>
      <c r="BY583">
        <f>IF($CL583&gt;=29,INDEX($AU:$AU,$CK583+29),"")</f>
      </c>
      <c r="BZ583">
        <f>IF($CL583&gt;=30,INDEX($AU:$AU,$CK583+30),"")</f>
      </c>
      <c r="CA583">
        <f>IF($CL583&gt;=31,INDEX($AU:$AU,$CK583+31),"")</f>
      </c>
      <c r="CB583">
        <f>IF($CL583&gt;=32,INDEX($AU:$AU,$CK583+32),"")</f>
      </c>
      <c r="CC583">
        <f>IF($CL583&gt;=33,INDEX($AU:$AU,$CK583+33),"")</f>
      </c>
      <c r="CD583">
        <f>IF($CL583&gt;=34,INDEX($AU:$AU,$CK583+34),"")</f>
      </c>
      <c r="CE583">
        <f>IF($CL583&gt;=35,INDEX($AU:$AU,$CK583+35),"")</f>
      </c>
      <c r="CF583">
        <f>IF($CL583&gt;=36,INDEX($AU:$AU,$CK583+36),"")</f>
      </c>
      <c r="CG583">
        <f>IF($CL583&gt;=37,INDEX($AU:$AU,$CK583+37),"")</f>
      </c>
      <c r="CH583">
        <f>IF($CL583&gt;=38,INDEX($AU:$AU,$CK583+38),"")</f>
      </c>
      <c r="CI583">
        <f>IF($CL583&gt;=39,INDEX($AU:$AU,$CK583+39),"")</f>
      </c>
      <c r="CJ583">
        <f>IF($CL583&gt;=40,INDEX($AU:$AU,$CK583+40),"")</f>
      </c>
      <c r="CK583">
        <f>IFERROR(MATCH($AT583,$AU$2:$AU$133,0)+1,0)</f>
      </c>
      <c r="CL583">
        <f>IFERROR(INDEX($AV$2:$AV$133,MATCH($AT583,$AU$2:$AU$133,0)),0)</f>
      </c>
      <c r="CM583">
        <f>IFERROR(LEFT($L583,FIND(" - ",$L583)-1),$L583)</f>
      </c>
      <c r="CN583" t="s">
        <v>1501</v>
      </c>
      <c r="CO583">
        <v>1</v>
      </c>
      <c r="CP583">
        <f>IF($DK583&gt;=1,INDEX($CN:$CN,$DJ583+1),"")</f>
      </c>
      <c r="CQ583">
        <f>IF($DK583&gt;=2,INDEX($CN:$CN,$DJ583+2),"")</f>
      </c>
      <c r="CR583">
        <f>IF($DK583&gt;=3,INDEX($CN:$CN,$DJ583+3),"")</f>
      </c>
      <c r="CS583">
        <f>IF($DK583&gt;=4,INDEX($CN:$CN,$DJ583+4),"")</f>
      </c>
      <c r="CT583">
        <f>IF($DK583&gt;=5,INDEX($CN:$CN,$DJ583+5),"")</f>
      </c>
      <c r="CU583">
        <f>IF($DK583&gt;=6,INDEX($CN:$CN,$DJ583+6),"")</f>
      </c>
      <c r="CV583">
        <f>IF($DK583&gt;=7,INDEX($CN:$CN,$DJ583+7),"")</f>
      </c>
      <c r="CW583">
        <f>IF($DK583&gt;=8,INDEX($CN:$CN,$DJ583+8),"")</f>
      </c>
      <c r="CX583">
        <f>IF($DK583&gt;=9,INDEX($CN:$CN,$DJ583+9),"")</f>
      </c>
      <c r="CY583">
        <f>IF($DK583&gt;=10,INDEX($CN:$CN,$DJ583+10),"")</f>
      </c>
      <c r="CZ583">
        <f>IF($DK583&gt;=11,INDEX($CN:$CN,$DJ583+11),"")</f>
      </c>
      <c r="DA583">
        <f>IF($DK583&gt;=12,INDEX($CN:$CN,$DJ583+12),"")</f>
      </c>
      <c r="DB583">
        <f>IF($DK583&gt;=13,INDEX($CN:$CN,$DJ583+13),"")</f>
      </c>
      <c r="DC583">
        <f>IF($DK583&gt;=14,INDEX($CN:$CN,$DJ583+14),"")</f>
      </c>
      <c r="DD583">
        <f>IF($DK583&gt;=15,INDEX($CN:$CN,$DJ583+15),"")</f>
      </c>
      <c r="DE583">
        <f>IF($DK583&gt;=16,INDEX($CN:$CN,$DJ583+16),"")</f>
      </c>
      <c r="DF583">
        <f>IF($DK583&gt;=17,INDEX($CN:$CN,$DJ583+17),"")</f>
      </c>
      <c r="DG583">
        <f>IF($DK583&gt;=18,INDEX($CN:$CN,$DJ583+18),"")</f>
      </c>
      <c r="DH583">
        <f>IF($DK583&gt;=19,INDEX($CN:$CN,$DJ583+19),"")</f>
      </c>
      <c r="DI583">
        <f>IF($DK583&gt;=20,INDEX($CN:$CN,$DJ583+20),"")</f>
      </c>
      <c r="DJ583">
        <f>IFERROR(MATCH($CM583,$CN$2:$CN$1089,0)+1,0)</f>
      </c>
      <c r="DK583">
        <f>IFERROR(INDEX($CO$2:$CO$1089,MATCH($CM583,$CN$2:$CN$1089,0)),0)</f>
      </c>
      <c r="DL583">
        <f>IFERROR(INDEX($AS:$AS,MATCH($O583,$AR:$AR,0))&amp;"","")</f>
      </c>
      <c r="DP583">
        <f>IF($GS583&gt;=1,INDEX($DM:$DM,$GR583+1),"")</f>
      </c>
      <c r="DQ583">
        <f>IF($GS583&gt;=2,INDEX($DM:$DM,$GR583+2),"")</f>
      </c>
      <c r="DR583">
        <f>IF($GS583&gt;=3,INDEX($DM:$DM,$GR583+3),"")</f>
      </c>
      <c r="DS583">
        <f>IF($GS583&gt;=4,INDEX($DM:$DM,$GR583+4),"")</f>
      </c>
      <c r="DT583">
        <f>IF($GS583&gt;=5,INDEX($DM:$DM,$GR583+5),"")</f>
      </c>
      <c r="DU583">
        <f>IF($GS583&gt;=6,INDEX($DM:$DM,$GR583+6),"")</f>
      </c>
      <c r="DV583">
        <f>IF($GS583&gt;=7,INDEX($DM:$DM,$GR583+7),"")</f>
      </c>
      <c r="DW583">
        <f>IF($GS583&gt;=8,INDEX($DM:$DM,$GR583+8),"")</f>
      </c>
      <c r="DX583">
        <f>IF($GS583&gt;=9,INDEX($DM:$DM,$GR583+9),"")</f>
      </c>
      <c r="DY583">
        <f>IF($GS583&gt;=10,INDEX($DM:$DM,$GR583+10),"")</f>
      </c>
      <c r="DZ583">
        <f>IF($GS583&gt;=11,INDEX($DM:$DM,$GR583+11),"")</f>
      </c>
      <c r="EA583">
        <f>IF($GS583&gt;=12,INDEX($DM:$DM,$GR583+12),"")</f>
      </c>
      <c r="EB583">
        <f>IF($GS583&gt;=13,INDEX($DM:$DM,$GR583+13),"")</f>
      </c>
      <c r="EC583">
        <f>IF($GS583&gt;=14,INDEX($DM:$DM,$GR583+14),"")</f>
      </c>
      <c r="ED583">
        <f>IF($GS583&gt;=15,INDEX($DM:$DM,$GR583+15),"")</f>
      </c>
      <c r="EE583">
        <f>IF($GS583&gt;=16,INDEX($DM:$DM,$GR583+16),"")</f>
      </c>
      <c r="EF583">
        <f>IF($GS583&gt;=17,INDEX($DM:$DM,$GR583+17),"")</f>
      </c>
      <c r="EG583">
        <f>IF($GS583&gt;=18,INDEX($DM:$DM,$GR583+18),"")</f>
      </c>
      <c r="EH583">
        <f>IF($GS583&gt;=19,INDEX($DM:$DM,$GR583+19),"")</f>
      </c>
      <c r="EI583">
        <f>IF($GS583&gt;=20,INDEX($DM:$DM,$GR583+20),"")</f>
      </c>
      <c r="EJ583">
        <f>IF($GS583&gt;=21,INDEX($DM:$DM,$GR583+21),"")</f>
      </c>
      <c r="EK583">
        <f>IF($GS583&gt;=22,INDEX($DM:$DM,$GR583+22),"")</f>
      </c>
      <c r="EL583">
        <f>IF($GS583&gt;=23,INDEX($DM:$DM,$GR583+23),"")</f>
      </c>
      <c r="EM583">
        <f>IF($GS583&gt;=24,INDEX($DM:$DM,$GR583+24),"")</f>
      </c>
      <c r="EN583">
        <f>IF($GS583&gt;=25,INDEX($DM:$DM,$GR583+25),"")</f>
      </c>
      <c r="EO583">
        <f>IF($GS583&gt;=26,INDEX($DM:$DM,$GR583+26),"")</f>
      </c>
      <c r="EP583">
        <f>IF($GS583&gt;=27,INDEX($DM:$DM,$GR583+27),"")</f>
      </c>
      <c r="EQ583">
        <f>IF($GS583&gt;=28,INDEX($DM:$DM,$GR583+28),"")</f>
      </c>
      <c r="ER583">
        <f>IF($GS583&gt;=29,INDEX($DM:$DM,$GR583+29),"")</f>
      </c>
      <c r="ES583">
        <f>IF($GS583&gt;=30,INDEX($DM:$DM,$GR583+30),"")</f>
      </c>
      <c r="ET583">
        <f>IF($GS583&gt;=31,INDEX($DM:$DM,$GR583+31),"")</f>
      </c>
      <c r="EU583">
        <f>IF($GS583&gt;=32,INDEX($DM:$DM,$GR583+32),"")</f>
      </c>
      <c r="EV583">
        <f>IF($GS583&gt;=33,INDEX($DM:$DM,$GR583+33),"")</f>
      </c>
      <c r="EW583">
        <f>IF($GS583&gt;=34,INDEX($DM:$DM,$GR583+34),"")</f>
      </c>
      <c r="EX583">
        <f>IF($GS583&gt;=35,INDEX($DM:$DM,$GR583+35),"")</f>
      </c>
      <c r="EY583">
        <f>IF($GS583&gt;=36,INDEX($DM:$DM,$GR583+36),"")</f>
      </c>
      <c r="EZ583">
        <f>IF($GS583&gt;=37,INDEX($DM:$DM,$GR583+37),"")</f>
      </c>
      <c r="FA583">
        <f>IF($GS583&gt;=38,INDEX($DM:$DM,$GR583+38),"")</f>
      </c>
      <c r="FB583">
        <f>IF($GS583&gt;=39,INDEX($DM:$DM,$GR583+39),"")</f>
      </c>
      <c r="FC583">
        <f>IF($GS583&gt;=40,INDEX($DM:$DM,$GR583+40),"")</f>
      </c>
      <c r="FD583">
        <f>IF($GS583&gt;=1,INDEX($DN:$DN,$GR583+1),"")</f>
      </c>
      <c r="FE583">
        <f>IF($GS583&gt;=2,INDEX($DN:$DN,$GR583+2),"")</f>
      </c>
      <c r="FF583">
        <f>IF($GS583&gt;=3,INDEX($DN:$DN,$GR583+3),"")</f>
      </c>
      <c r="FG583">
        <f>IF($GS583&gt;=4,INDEX($DN:$DN,$GR583+4),"")</f>
      </c>
      <c r="FH583">
        <f>IF($GS583&gt;=5,INDEX($DN:$DN,$GR583+5),"")</f>
      </c>
      <c r="FI583">
        <f>IF($GS583&gt;=6,INDEX($DN:$DN,$GR583+6),"")</f>
      </c>
      <c r="FJ583">
        <f>IF($GS583&gt;=7,INDEX($DN:$DN,$GR583+7),"")</f>
      </c>
      <c r="FK583">
        <f>IF($GS583&gt;=8,INDEX($DN:$DN,$GR583+8),"")</f>
      </c>
      <c r="FL583">
        <f>IF($GS583&gt;=9,INDEX($DN:$DN,$GR583+9),"")</f>
      </c>
      <c r="FM583">
        <f>IF($GS583&gt;=10,INDEX($DN:$DN,$GR583+10),"")</f>
      </c>
      <c r="FN583">
        <f>IF($GS583&gt;=11,INDEX($DN:$DN,$GR583+11),"")</f>
      </c>
      <c r="FO583">
        <f>IF($GS583&gt;=12,INDEX($DN:$DN,$GR583+12),"")</f>
      </c>
      <c r="FP583">
        <f>IF($GS583&gt;=13,INDEX($DN:$DN,$GR583+13),"")</f>
      </c>
      <c r="FQ583">
        <f>IF($GS583&gt;=14,INDEX($DN:$DN,$GR583+14),"")</f>
      </c>
      <c r="FR583">
        <f>IF($GS583&gt;=15,INDEX($DN:$DN,$GR583+15),"")</f>
      </c>
      <c r="FS583">
        <f>IF($GS583&gt;=16,INDEX($DN:$DN,$GR583+16),"")</f>
      </c>
      <c r="FT583">
        <f>IF($GS583&gt;=17,INDEX($DN:$DN,$GR583+17),"")</f>
      </c>
      <c r="FU583">
        <f>IF($GS583&gt;=18,INDEX($DN:$DN,$GR583+18),"")</f>
      </c>
      <c r="FV583">
        <f>IF($GS583&gt;=19,INDEX($DN:$DN,$GR583+19),"")</f>
      </c>
      <c r="FW583">
        <f>IF($GS583&gt;=20,INDEX($DN:$DN,$GR583+20),"")</f>
      </c>
      <c r="FX583">
        <f>IF($GS583&gt;=21,INDEX($DN:$DN,$GR583+21),"")</f>
      </c>
      <c r="FY583">
        <f>IF($GS583&gt;=22,INDEX($DN:$DN,$GR583+22),"")</f>
      </c>
      <c r="FZ583">
        <f>IF($GS583&gt;=23,INDEX($DN:$DN,$GR583+23),"")</f>
      </c>
      <c r="GA583">
        <f>IF($GS583&gt;=24,INDEX($DN:$DN,$GR583+24),"")</f>
      </c>
      <c r="GB583">
        <f>IF($GS583&gt;=25,INDEX($DN:$DN,$GR583+25),"")</f>
      </c>
      <c r="GC583">
        <f>IF($GS583&gt;=26,INDEX($DN:$DN,$GR583+26),"")</f>
      </c>
      <c r="GD583">
        <f>IF($GS583&gt;=27,INDEX($DN:$DN,$GR583+27),"")</f>
      </c>
      <c r="GE583">
        <f>IF($GS583&gt;=28,INDEX($DN:$DN,$GR583+28),"")</f>
      </c>
      <c r="GF583">
        <f>IF($GS583&gt;=29,INDEX($DN:$DN,$GR583+29),"")</f>
      </c>
      <c r="GG583">
        <f>IF($GS583&gt;=30,INDEX($DN:$DN,$GR583+30),"")</f>
      </c>
      <c r="GH583">
        <f>IF($GS583&gt;=31,INDEX($DN:$DN,$GR583+31),"")</f>
      </c>
      <c r="GI583">
        <f>IF($GS583&gt;=32,INDEX($DN:$DN,$GR583+32),"")</f>
      </c>
      <c r="GJ583">
        <f>IF($GS583&gt;=33,INDEX($DN:$DN,$GR583+33),"")</f>
      </c>
      <c r="GK583">
        <f>IF($GS583&gt;=34,INDEX($DN:$DN,$GR583+34),"")</f>
      </c>
      <c r="GL583">
        <f>IF($GS583&gt;=35,INDEX($DN:$DN,$GR583+35),"")</f>
      </c>
      <c r="GM583">
        <f>IF($GS583&gt;=36,INDEX($DN:$DN,$GR583+36),"")</f>
      </c>
      <c r="GN583">
        <f>IF($GS583&gt;=37,INDEX($DN:$DN,$GR583+37),"")</f>
      </c>
      <c r="GO583">
        <f>IF($GS583&gt;=38,INDEX($DN:$DN,$GR583+38),"")</f>
      </c>
      <c r="GP583">
        <f>IF($GS583&gt;=39,INDEX($DN:$DN,$GR583+39),"")</f>
      </c>
      <c r="GQ583">
        <f>IF($GS583&gt;=40,INDEX($DN:$DN,$GR583+40),"")</f>
      </c>
      <c r="GR583">
        <f>IFERROR(MATCH($DL583,$DM$2:$DM$148,0)+1,0)</f>
      </c>
      <c r="GS583">
        <f>IFERROR(INDEX($DO$2:$DO$148,MATCH($DL583,$DM$2:$DM$148,0)),0)</f>
      </c>
      <c r="GT583">
        <f>IFERROR(MATCH($Z583,$DP$583:$FC$583,0),0)</f>
      </c>
      <c r="GU583">
        <f>IF($GT583&gt;0,INDEX($FD$583:$GQ$583,$GT583),"")</f>
      </c>
      <c r="GX583">
        <f>IF($JG583&gt;=1,INDEX($GV:$GV,$JF583+1),"")</f>
      </c>
      <c r="GY583">
        <f>IF($JG583&gt;=2,INDEX($GV:$GV,$JF583+2),"")</f>
      </c>
      <c r="GZ583">
        <f>IF($JG583&gt;=3,INDEX($GV:$GV,$JF583+3),"")</f>
      </c>
      <c r="HA583">
        <f>IF($JG583&gt;=4,INDEX($GV:$GV,$JF583+4),"")</f>
      </c>
      <c r="HB583">
        <f>IF($JG583&gt;=5,INDEX($GV:$GV,$JF583+5),"")</f>
      </c>
      <c r="HC583">
        <f>IF($JG583&gt;=6,INDEX($GV:$GV,$JF583+6),"")</f>
      </c>
      <c r="HD583">
        <f>IF($JG583&gt;=7,INDEX($GV:$GV,$JF583+7),"")</f>
      </c>
      <c r="HE583">
        <f>IF($JG583&gt;=8,INDEX($GV:$GV,$JF583+8),"")</f>
      </c>
      <c r="HF583">
        <f>IF($JG583&gt;=9,INDEX($GV:$GV,$JF583+9),"")</f>
      </c>
      <c r="HG583">
        <f>IF($JG583&gt;=10,INDEX($GV:$GV,$JF583+10),"")</f>
      </c>
      <c r="HH583">
        <f>IF($JG583&gt;=11,INDEX($GV:$GV,$JF583+11),"")</f>
      </c>
      <c r="HI583">
        <f>IF($JG583&gt;=12,INDEX($GV:$GV,$JF583+12),"")</f>
      </c>
      <c r="HJ583">
        <f>IF($JG583&gt;=13,INDEX($GV:$GV,$JF583+13),"")</f>
      </c>
      <c r="HK583">
        <f>IF($JG583&gt;=14,INDEX($GV:$GV,$JF583+14),"")</f>
      </c>
      <c r="HL583">
        <f>IF($JG583&gt;=15,INDEX($GV:$GV,$JF583+15),"")</f>
      </c>
      <c r="HM583">
        <f>IF($JG583&gt;=16,INDEX($GV:$GV,$JF583+16),"")</f>
      </c>
      <c r="HN583">
        <f>IF($JG583&gt;=17,INDEX($GV:$GV,$JF583+17),"")</f>
      </c>
      <c r="HO583">
        <f>IF($JG583&gt;=18,INDEX($GV:$GV,$JF583+18),"")</f>
      </c>
      <c r="HP583">
        <f>IF($JG583&gt;=19,INDEX($GV:$GV,$JF583+19),"")</f>
      </c>
      <c r="HQ583">
        <f>IF($JG583&gt;=20,INDEX($GV:$GV,$JF583+20),"")</f>
      </c>
      <c r="HR583">
        <f>IF($JG583&gt;=21,INDEX($GV:$GV,$JF583+21),"")</f>
      </c>
      <c r="HS583">
        <f>IF($JG583&gt;=22,INDEX($GV:$GV,$JF583+22),"")</f>
      </c>
      <c r="HT583">
        <f>IF($JG583&gt;=23,INDEX($GV:$GV,$JF583+23),"")</f>
      </c>
      <c r="HU583">
        <f>IF($JG583&gt;=24,INDEX($GV:$GV,$JF583+24),"")</f>
      </c>
      <c r="HV583">
        <f>IF($JG583&gt;=25,INDEX($GV:$GV,$JF583+25),"")</f>
      </c>
      <c r="HW583">
        <f>IF($JG583&gt;=26,INDEX($GV:$GV,$JF583+26),"")</f>
      </c>
      <c r="HX583">
        <f>IF($JG583&gt;=27,INDEX($GV:$GV,$JF583+27),"")</f>
      </c>
      <c r="HY583">
        <f>IF($JG583&gt;=28,INDEX($GV:$GV,$JF583+28),"")</f>
      </c>
      <c r="HZ583">
        <f>IF($JG583&gt;=29,INDEX($GV:$GV,$JF583+29),"")</f>
      </c>
      <c r="IA583">
        <f>IF($JG583&gt;=30,INDEX($GV:$GV,$JF583+30),"")</f>
      </c>
      <c r="IB583">
        <f>IF($JG583&gt;=31,INDEX($GV:$GV,$JF583+31),"")</f>
      </c>
      <c r="IC583">
        <f>IF($JG583&gt;=32,INDEX($GV:$GV,$JF583+32),"")</f>
      </c>
      <c r="ID583">
        <f>IF($JG583&gt;=33,INDEX($GV:$GV,$JF583+33),"")</f>
      </c>
      <c r="IE583">
        <f>IF($JG583&gt;=34,INDEX($GV:$GV,$JF583+34),"")</f>
      </c>
      <c r="IF583">
        <f>IF($JG583&gt;=35,INDEX($GV:$GV,$JF583+35),"")</f>
      </c>
      <c r="IG583">
        <f>IF($JG583&gt;=36,INDEX($GV:$GV,$JF583+36),"")</f>
      </c>
      <c r="IH583">
        <f>IF($JG583&gt;=37,INDEX($GV:$GV,$JF583+37),"")</f>
      </c>
      <c r="II583">
        <f>IF($JG583&gt;=38,INDEX($GV:$GV,$JF583+38),"")</f>
      </c>
      <c r="IJ583">
        <f>IF($JG583&gt;=39,INDEX($GV:$GV,$JF583+39),"")</f>
      </c>
      <c r="IK583">
        <f>IF($JG583&gt;=40,INDEX($GV:$GV,$JF583+40),"")</f>
      </c>
      <c r="IL583">
        <f>IF($JG583&gt;=41,INDEX($GV:$GV,$JF583+41),"")</f>
      </c>
      <c r="IM583">
        <f>IF($JG583&gt;=42,INDEX($GV:$GV,$JF583+42),"")</f>
      </c>
      <c r="IN583">
        <f>IF($JG583&gt;=43,INDEX($GV:$GV,$JF583+43),"")</f>
      </c>
      <c r="IO583">
        <f>IF($JG583&gt;=44,INDEX($GV:$GV,$JF583+44),"")</f>
      </c>
      <c r="IP583">
        <f>IF($JG583&gt;=45,INDEX($GV:$GV,$JF583+45),"")</f>
      </c>
      <c r="IQ583">
        <f>IF($JG583&gt;=46,INDEX($GV:$GV,$JF583+46),"")</f>
      </c>
      <c r="IR583">
        <f>IF($JG583&gt;=47,INDEX($GV:$GV,$JF583+47),"")</f>
      </c>
      <c r="IS583">
        <f>IF($JG583&gt;=48,INDEX($GV:$GV,$JF583+48),"")</f>
      </c>
      <c r="IT583">
        <f>IF($JG583&gt;=49,INDEX($GV:$GV,$JF583+49),"")</f>
      </c>
      <c r="IU583">
        <f>IF($JG583&gt;=50,INDEX($GV:$GV,$JF583+50),"")</f>
      </c>
      <c r="IV583">
        <f>IF($JG583&gt;=51,INDEX($GV:$GV,$JF583+51),"")</f>
      </c>
      <c r="IW583">
        <f>IF($JG583&gt;=52,INDEX($GV:$GV,$JF583+52),"")</f>
      </c>
      <c r="IX583">
        <f>IF($JG583&gt;=53,INDEX($GV:$GV,$JF583+53),"")</f>
      </c>
      <c r="IY583">
        <f>IF($JG583&gt;=54,INDEX($GV:$GV,$JF583+54),"")</f>
      </c>
      <c r="IZ583">
        <f>IF($JG583&gt;=55,INDEX($GV:$GV,$JF583+55),"")</f>
      </c>
      <c r="JA583">
        <f>IF($JG583&gt;=56,INDEX($GV:$GV,$JF583+56),"")</f>
      </c>
      <c r="JB583">
        <f>IF($JG583&gt;=57,INDEX($GV:$GV,$JF583+57),"")</f>
      </c>
      <c r="JC583">
        <f>IF($JG583&gt;=58,INDEX($GV:$GV,$JF583+58),"")</f>
      </c>
      <c r="JD583">
        <f>IF($JG583&gt;=59,INDEX($GV:$GV,$JF583+59),"")</f>
      </c>
      <c r="JE583">
        <f>IF($JG583&gt;=60,INDEX($GV:$GV,$JF583+60),"")</f>
      </c>
      <c r="JF583">
        <f>IFERROR(MATCH($GU583,$GV$2:$GV$322,0)+1,0)</f>
      </c>
      <c r="JG583">
        <f>IFERROR(INDEX($GW$2:$GW$322,MATCH($GU583,$GV$2:$GV$322,0)),0)</f>
      </c>
      <c r="JH583" t="s">
        <v>44</v>
      </c>
      <c r="JI583" t="s">
        <v>44</v>
      </c>
    </row>
    <row r="584" spans="1:269" x14ac:dyDescent="0.25">
      <c r="R584">
        <f>IF(OR($U584="",$Q584=""),"",IFERROR($U584/$Q584,0))</f>
      </c>
      <c r="S584">
        <f>IF($U584="","",
SUM($T584,$V584,$AA584,$W584,$Y584)*
(1-IF($AB584="",0,VALUE($AB584)/100)))</f>
      </c>
      <c r="T584">
        <f>IF($U584="","",$U584)</f>
      </c>
      <c r="V584">
        <f>IF($U584="","",
IF($O584="","",
IF(ISNUMBER(SEARCH("exempt",LOWER($O584))),0,
$U584*(VALUE(SUBSTITUTE($O584,"%",""))/100))))</f>
      </c>
      <c r="AC584">
        <f>IFERROR(IF(FIND(" - ",$K584)&gt;0,MID($K584,FIND(" - ",$K584)+3,LEN($K584)),""),"")</f>
      </c>
      <c r="AL584" t="s">
        <v>1502</v>
      </c>
      <c r="AT584">
        <f>IFERROR(LEFT($K584,FIND(" - ",$K584)-1),$K584)</f>
      </c>
      <c r="AW584">
        <f>IF($CL584&gt;=1,INDEX($AU:$AU,$CK584+1),"")</f>
      </c>
      <c r="AX584">
        <f>IF($CL584&gt;=2,INDEX($AU:$AU,$CK584+2),"")</f>
      </c>
      <c r="AY584">
        <f>IF($CL584&gt;=3,INDEX($AU:$AU,$CK584+3),"")</f>
      </c>
      <c r="AZ584">
        <f>IF($CL584&gt;=4,INDEX($AU:$AU,$CK584+4),"")</f>
      </c>
      <c r="BA584">
        <f>IF($CL584&gt;=5,INDEX($AU:$AU,$CK584+5),"")</f>
      </c>
      <c r="BB584">
        <f>IF($CL584&gt;=6,INDEX($AU:$AU,$CK584+6),"")</f>
      </c>
      <c r="BC584">
        <f>IF($CL584&gt;=7,INDEX($AU:$AU,$CK584+7),"")</f>
      </c>
      <c r="BD584">
        <f>IF($CL584&gt;=8,INDEX($AU:$AU,$CK584+8),"")</f>
      </c>
      <c r="BE584">
        <f>IF($CL584&gt;=9,INDEX($AU:$AU,$CK584+9),"")</f>
      </c>
      <c r="BF584">
        <f>IF($CL584&gt;=10,INDEX($AU:$AU,$CK584+10),"")</f>
      </c>
      <c r="BG584">
        <f>IF($CL584&gt;=11,INDEX($AU:$AU,$CK584+11),"")</f>
      </c>
      <c r="BH584">
        <f>IF($CL584&gt;=12,INDEX($AU:$AU,$CK584+12),"")</f>
      </c>
      <c r="BI584">
        <f>IF($CL584&gt;=13,INDEX($AU:$AU,$CK584+13),"")</f>
      </c>
      <c r="BJ584">
        <f>IF($CL584&gt;=14,INDEX($AU:$AU,$CK584+14),"")</f>
      </c>
      <c r="BK584">
        <f>IF($CL584&gt;=15,INDEX($AU:$AU,$CK584+15),"")</f>
      </c>
      <c r="BL584">
        <f>IF($CL584&gt;=16,INDEX($AU:$AU,$CK584+16),"")</f>
      </c>
      <c r="BM584">
        <f>IF($CL584&gt;=17,INDEX($AU:$AU,$CK584+17),"")</f>
      </c>
      <c r="BN584">
        <f>IF($CL584&gt;=18,INDEX($AU:$AU,$CK584+18),"")</f>
      </c>
      <c r="BO584">
        <f>IF($CL584&gt;=19,INDEX($AU:$AU,$CK584+19),"")</f>
      </c>
      <c r="BP584">
        <f>IF($CL584&gt;=20,INDEX($AU:$AU,$CK584+20),"")</f>
      </c>
      <c r="BQ584">
        <f>IF($CL584&gt;=21,INDEX($AU:$AU,$CK584+21),"")</f>
      </c>
      <c r="BR584">
        <f>IF($CL584&gt;=22,INDEX($AU:$AU,$CK584+22),"")</f>
      </c>
      <c r="BS584">
        <f>IF($CL584&gt;=23,INDEX($AU:$AU,$CK584+23),"")</f>
      </c>
      <c r="BT584">
        <f>IF($CL584&gt;=24,INDEX($AU:$AU,$CK584+24),"")</f>
      </c>
      <c r="BU584">
        <f>IF($CL584&gt;=25,INDEX($AU:$AU,$CK584+25),"")</f>
      </c>
      <c r="BV584">
        <f>IF($CL584&gt;=26,INDEX($AU:$AU,$CK584+26),"")</f>
      </c>
      <c r="BW584">
        <f>IF($CL584&gt;=27,INDEX($AU:$AU,$CK584+27),"")</f>
      </c>
      <c r="BX584">
        <f>IF($CL584&gt;=28,INDEX($AU:$AU,$CK584+28),"")</f>
      </c>
      <c r="BY584">
        <f>IF($CL584&gt;=29,INDEX($AU:$AU,$CK584+29),"")</f>
      </c>
      <c r="BZ584">
        <f>IF($CL584&gt;=30,INDEX($AU:$AU,$CK584+30),"")</f>
      </c>
      <c r="CA584">
        <f>IF($CL584&gt;=31,INDEX($AU:$AU,$CK584+31),"")</f>
      </c>
      <c r="CB584">
        <f>IF($CL584&gt;=32,INDEX($AU:$AU,$CK584+32),"")</f>
      </c>
      <c r="CC584">
        <f>IF($CL584&gt;=33,INDEX($AU:$AU,$CK584+33),"")</f>
      </c>
      <c r="CD584">
        <f>IF($CL584&gt;=34,INDEX($AU:$AU,$CK584+34),"")</f>
      </c>
      <c r="CE584">
        <f>IF($CL584&gt;=35,INDEX($AU:$AU,$CK584+35),"")</f>
      </c>
      <c r="CF584">
        <f>IF($CL584&gt;=36,INDEX($AU:$AU,$CK584+36),"")</f>
      </c>
      <c r="CG584">
        <f>IF($CL584&gt;=37,INDEX($AU:$AU,$CK584+37),"")</f>
      </c>
      <c r="CH584">
        <f>IF($CL584&gt;=38,INDEX($AU:$AU,$CK584+38),"")</f>
      </c>
      <c r="CI584">
        <f>IF($CL584&gt;=39,INDEX($AU:$AU,$CK584+39),"")</f>
      </c>
      <c r="CJ584">
        <f>IF($CL584&gt;=40,INDEX($AU:$AU,$CK584+40),"")</f>
      </c>
      <c r="CK584">
        <f>IFERROR(MATCH($AT584,$AU$2:$AU$133,0)+1,0)</f>
      </c>
      <c r="CL584">
        <f>IFERROR(INDEX($AV$2:$AV$133,MATCH($AT584,$AU$2:$AU$133,0)),0)</f>
      </c>
      <c r="CM584">
        <f>IFERROR(LEFT($L584,FIND(" - ",$L584)-1),$L584)</f>
      </c>
      <c r="CN584" t="s">
        <v>221</v>
      </c>
      <c r="CP584">
        <f>IF($DK584&gt;=1,INDEX($CN:$CN,$DJ584+1),"")</f>
      </c>
      <c r="CQ584">
        <f>IF($DK584&gt;=2,INDEX($CN:$CN,$DJ584+2),"")</f>
      </c>
      <c r="CR584">
        <f>IF($DK584&gt;=3,INDEX($CN:$CN,$DJ584+3),"")</f>
      </c>
      <c r="CS584">
        <f>IF($DK584&gt;=4,INDEX($CN:$CN,$DJ584+4),"")</f>
      </c>
      <c r="CT584">
        <f>IF($DK584&gt;=5,INDEX($CN:$CN,$DJ584+5),"")</f>
      </c>
      <c r="CU584">
        <f>IF($DK584&gt;=6,INDEX($CN:$CN,$DJ584+6),"")</f>
      </c>
      <c r="CV584">
        <f>IF($DK584&gt;=7,INDEX($CN:$CN,$DJ584+7),"")</f>
      </c>
      <c r="CW584">
        <f>IF($DK584&gt;=8,INDEX($CN:$CN,$DJ584+8),"")</f>
      </c>
      <c r="CX584">
        <f>IF($DK584&gt;=9,INDEX($CN:$CN,$DJ584+9),"")</f>
      </c>
      <c r="CY584">
        <f>IF($DK584&gt;=10,INDEX($CN:$CN,$DJ584+10),"")</f>
      </c>
      <c r="CZ584">
        <f>IF($DK584&gt;=11,INDEX($CN:$CN,$DJ584+11),"")</f>
      </c>
      <c r="DA584">
        <f>IF($DK584&gt;=12,INDEX($CN:$CN,$DJ584+12),"")</f>
      </c>
      <c r="DB584">
        <f>IF($DK584&gt;=13,INDEX($CN:$CN,$DJ584+13),"")</f>
      </c>
      <c r="DC584">
        <f>IF($DK584&gt;=14,INDEX($CN:$CN,$DJ584+14),"")</f>
      </c>
      <c r="DD584">
        <f>IF($DK584&gt;=15,INDEX($CN:$CN,$DJ584+15),"")</f>
      </c>
      <c r="DE584">
        <f>IF($DK584&gt;=16,INDEX($CN:$CN,$DJ584+16),"")</f>
      </c>
      <c r="DF584">
        <f>IF($DK584&gt;=17,INDEX($CN:$CN,$DJ584+17),"")</f>
      </c>
      <c r="DG584">
        <f>IF($DK584&gt;=18,INDEX($CN:$CN,$DJ584+18),"")</f>
      </c>
      <c r="DH584">
        <f>IF($DK584&gt;=19,INDEX($CN:$CN,$DJ584+19),"")</f>
      </c>
      <c r="DI584">
        <f>IF($DK584&gt;=20,INDEX($CN:$CN,$DJ584+20),"")</f>
      </c>
      <c r="DJ584">
        <f>IFERROR(MATCH($CM584,$CN$2:$CN$1089,0)+1,0)</f>
      </c>
      <c r="DK584">
        <f>IFERROR(INDEX($CO$2:$CO$1089,MATCH($CM584,$CN$2:$CN$1089,0)),0)</f>
      </c>
      <c r="DL584">
        <f>IFERROR(INDEX($AS:$AS,MATCH($O584,$AR:$AR,0))&amp;"","")</f>
      </c>
      <c r="DP584">
        <f>IF($GS584&gt;=1,INDEX($DM:$DM,$GR584+1),"")</f>
      </c>
      <c r="DQ584">
        <f>IF($GS584&gt;=2,INDEX($DM:$DM,$GR584+2),"")</f>
      </c>
      <c r="DR584">
        <f>IF($GS584&gt;=3,INDEX($DM:$DM,$GR584+3),"")</f>
      </c>
      <c r="DS584">
        <f>IF($GS584&gt;=4,INDEX($DM:$DM,$GR584+4),"")</f>
      </c>
      <c r="DT584">
        <f>IF($GS584&gt;=5,INDEX($DM:$DM,$GR584+5),"")</f>
      </c>
      <c r="DU584">
        <f>IF($GS584&gt;=6,INDEX($DM:$DM,$GR584+6),"")</f>
      </c>
      <c r="DV584">
        <f>IF($GS584&gt;=7,INDEX($DM:$DM,$GR584+7),"")</f>
      </c>
      <c r="DW584">
        <f>IF($GS584&gt;=8,INDEX($DM:$DM,$GR584+8),"")</f>
      </c>
      <c r="DX584">
        <f>IF($GS584&gt;=9,INDEX($DM:$DM,$GR584+9),"")</f>
      </c>
      <c r="DY584">
        <f>IF($GS584&gt;=10,INDEX($DM:$DM,$GR584+10),"")</f>
      </c>
      <c r="DZ584">
        <f>IF($GS584&gt;=11,INDEX($DM:$DM,$GR584+11),"")</f>
      </c>
      <c r="EA584">
        <f>IF($GS584&gt;=12,INDEX($DM:$DM,$GR584+12),"")</f>
      </c>
      <c r="EB584">
        <f>IF($GS584&gt;=13,INDEX($DM:$DM,$GR584+13),"")</f>
      </c>
      <c r="EC584">
        <f>IF($GS584&gt;=14,INDEX($DM:$DM,$GR584+14),"")</f>
      </c>
      <c r="ED584">
        <f>IF($GS584&gt;=15,INDEX($DM:$DM,$GR584+15),"")</f>
      </c>
      <c r="EE584">
        <f>IF($GS584&gt;=16,INDEX($DM:$DM,$GR584+16),"")</f>
      </c>
      <c r="EF584">
        <f>IF($GS584&gt;=17,INDEX($DM:$DM,$GR584+17),"")</f>
      </c>
      <c r="EG584">
        <f>IF($GS584&gt;=18,INDEX($DM:$DM,$GR584+18),"")</f>
      </c>
      <c r="EH584">
        <f>IF($GS584&gt;=19,INDEX($DM:$DM,$GR584+19),"")</f>
      </c>
      <c r="EI584">
        <f>IF($GS584&gt;=20,INDEX($DM:$DM,$GR584+20),"")</f>
      </c>
      <c r="EJ584">
        <f>IF($GS584&gt;=21,INDEX($DM:$DM,$GR584+21),"")</f>
      </c>
      <c r="EK584">
        <f>IF($GS584&gt;=22,INDEX($DM:$DM,$GR584+22),"")</f>
      </c>
      <c r="EL584">
        <f>IF($GS584&gt;=23,INDEX($DM:$DM,$GR584+23),"")</f>
      </c>
      <c r="EM584">
        <f>IF($GS584&gt;=24,INDEX($DM:$DM,$GR584+24),"")</f>
      </c>
      <c r="EN584">
        <f>IF($GS584&gt;=25,INDEX($DM:$DM,$GR584+25),"")</f>
      </c>
      <c r="EO584">
        <f>IF($GS584&gt;=26,INDEX($DM:$DM,$GR584+26),"")</f>
      </c>
      <c r="EP584">
        <f>IF($GS584&gt;=27,INDEX($DM:$DM,$GR584+27),"")</f>
      </c>
      <c r="EQ584">
        <f>IF($GS584&gt;=28,INDEX($DM:$DM,$GR584+28),"")</f>
      </c>
      <c r="ER584">
        <f>IF($GS584&gt;=29,INDEX($DM:$DM,$GR584+29),"")</f>
      </c>
      <c r="ES584">
        <f>IF($GS584&gt;=30,INDEX($DM:$DM,$GR584+30),"")</f>
      </c>
      <c r="ET584">
        <f>IF($GS584&gt;=31,INDEX($DM:$DM,$GR584+31),"")</f>
      </c>
      <c r="EU584">
        <f>IF($GS584&gt;=32,INDEX($DM:$DM,$GR584+32),"")</f>
      </c>
      <c r="EV584">
        <f>IF($GS584&gt;=33,INDEX($DM:$DM,$GR584+33),"")</f>
      </c>
      <c r="EW584">
        <f>IF($GS584&gt;=34,INDEX($DM:$DM,$GR584+34),"")</f>
      </c>
      <c r="EX584">
        <f>IF($GS584&gt;=35,INDEX($DM:$DM,$GR584+35),"")</f>
      </c>
      <c r="EY584">
        <f>IF($GS584&gt;=36,INDEX($DM:$DM,$GR584+36),"")</f>
      </c>
      <c r="EZ584">
        <f>IF($GS584&gt;=37,INDEX($DM:$DM,$GR584+37),"")</f>
      </c>
      <c r="FA584">
        <f>IF($GS584&gt;=38,INDEX($DM:$DM,$GR584+38),"")</f>
      </c>
      <c r="FB584">
        <f>IF($GS584&gt;=39,INDEX($DM:$DM,$GR584+39),"")</f>
      </c>
      <c r="FC584">
        <f>IF($GS584&gt;=40,INDEX($DM:$DM,$GR584+40),"")</f>
      </c>
      <c r="FD584">
        <f>IF($GS584&gt;=1,INDEX($DN:$DN,$GR584+1),"")</f>
      </c>
      <c r="FE584">
        <f>IF($GS584&gt;=2,INDEX($DN:$DN,$GR584+2),"")</f>
      </c>
      <c r="FF584">
        <f>IF($GS584&gt;=3,INDEX($DN:$DN,$GR584+3),"")</f>
      </c>
      <c r="FG584">
        <f>IF($GS584&gt;=4,INDEX($DN:$DN,$GR584+4),"")</f>
      </c>
      <c r="FH584">
        <f>IF($GS584&gt;=5,INDEX($DN:$DN,$GR584+5),"")</f>
      </c>
      <c r="FI584">
        <f>IF($GS584&gt;=6,INDEX($DN:$DN,$GR584+6),"")</f>
      </c>
      <c r="FJ584">
        <f>IF($GS584&gt;=7,INDEX($DN:$DN,$GR584+7),"")</f>
      </c>
      <c r="FK584">
        <f>IF($GS584&gt;=8,INDEX($DN:$DN,$GR584+8),"")</f>
      </c>
      <c r="FL584">
        <f>IF($GS584&gt;=9,INDEX($DN:$DN,$GR584+9),"")</f>
      </c>
      <c r="FM584">
        <f>IF($GS584&gt;=10,INDEX($DN:$DN,$GR584+10),"")</f>
      </c>
      <c r="FN584">
        <f>IF($GS584&gt;=11,INDEX($DN:$DN,$GR584+11),"")</f>
      </c>
      <c r="FO584">
        <f>IF($GS584&gt;=12,INDEX($DN:$DN,$GR584+12),"")</f>
      </c>
      <c r="FP584">
        <f>IF($GS584&gt;=13,INDEX($DN:$DN,$GR584+13),"")</f>
      </c>
      <c r="FQ584">
        <f>IF($GS584&gt;=14,INDEX($DN:$DN,$GR584+14),"")</f>
      </c>
      <c r="FR584">
        <f>IF($GS584&gt;=15,INDEX($DN:$DN,$GR584+15),"")</f>
      </c>
      <c r="FS584">
        <f>IF($GS584&gt;=16,INDEX($DN:$DN,$GR584+16),"")</f>
      </c>
      <c r="FT584">
        <f>IF($GS584&gt;=17,INDEX($DN:$DN,$GR584+17),"")</f>
      </c>
      <c r="FU584">
        <f>IF($GS584&gt;=18,INDEX($DN:$DN,$GR584+18),"")</f>
      </c>
      <c r="FV584">
        <f>IF($GS584&gt;=19,INDEX($DN:$DN,$GR584+19),"")</f>
      </c>
      <c r="FW584">
        <f>IF($GS584&gt;=20,INDEX($DN:$DN,$GR584+20),"")</f>
      </c>
      <c r="FX584">
        <f>IF($GS584&gt;=21,INDEX($DN:$DN,$GR584+21),"")</f>
      </c>
      <c r="FY584">
        <f>IF($GS584&gt;=22,INDEX($DN:$DN,$GR584+22),"")</f>
      </c>
      <c r="FZ584">
        <f>IF($GS584&gt;=23,INDEX($DN:$DN,$GR584+23),"")</f>
      </c>
      <c r="GA584">
        <f>IF($GS584&gt;=24,INDEX($DN:$DN,$GR584+24),"")</f>
      </c>
      <c r="GB584">
        <f>IF($GS584&gt;=25,INDEX($DN:$DN,$GR584+25),"")</f>
      </c>
      <c r="GC584">
        <f>IF($GS584&gt;=26,INDEX($DN:$DN,$GR584+26),"")</f>
      </c>
      <c r="GD584">
        <f>IF($GS584&gt;=27,INDEX($DN:$DN,$GR584+27),"")</f>
      </c>
      <c r="GE584">
        <f>IF($GS584&gt;=28,INDEX($DN:$DN,$GR584+28),"")</f>
      </c>
      <c r="GF584">
        <f>IF($GS584&gt;=29,INDEX($DN:$DN,$GR584+29),"")</f>
      </c>
      <c r="GG584">
        <f>IF($GS584&gt;=30,INDEX($DN:$DN,$GR584+30),"")</f>
      </c>
      <c r="GH584">
        <f>IF($GS584&gt;=31,INDEX($DN:$DN,$GR584+31),"")</f>
      </c>
      <c r="GI584">
        <f>IF($GS584&gt;=32,INDEX($DN:$DN,$GR584+32),"")</f>
      </c>
      <c r="GJ584">
        <f>IF($GS584&gt;=33,INDEX($DN:$DN,$GR584+33),"")</f>
      </c>
      <c r="GK584">
        <f>IF($GS584&gt;=34,INDEX($DN:$DN,$GR584+34),"")</f>
      </c>
      <c r="GL584">
        <f>IF($GS584&gt;=35,INDEX($DN:$DN,$GR584+35),"")</f>
      </c>
      <c r="GM584">
        <f>IF($GS584&gt;=36,INDEX($DN:$DN,$GR584+36),"")</f>
      </c>
      <c r="GN584">
        <f>IF($GS584&gt;=37,INDEX($DN:$DN,$GR584+37),"")</f>
      </c>
      <c r="GO584">
        <f>IF($GS584&gt;=38,INDEX($DN:$DN,$GR584+38),"")</f>
      </c>
      <c r="GP584">
        <f>IF($GS584&gt;=39,INDEX($DN:$DN,$GR584+39),"")</f>
      </c>
      <c r="GQ584">
        <f>IF($GS584&gt;=40,INDEX($DN:$DN,$GR584+40),"")</f>
      </c>
      <c r="GR584">
        <f>IFERROR(MATCH($DL584,$DM$2:$DM$148,0)+1,0)</f>
      </c>
      <c r="GS584">
        <f>IFERROR(INDEX($DO$2:$DO$148,MATCH($DL584,$DM$2:$DM$148,0)),0)</f>
      </c>
      <c r="GT584">
        <f>IFERROR(MATCH($Z584,$DP$584:$FC$584,0),0)</f>
      </c>
      <c r="GU584">
        <f>IF($GT584&gt;0,INDEX($FD$584:$GQ$584,$GT584),"")</f>
      </c>
      <c r="GX584">
        <f>IF($JG584&gt;=1,INDEX($GV:$GV,$JF584+1),"")</f>
      </c>
      <c r="GY584">
        <f>IF($JG584&gt;=2,INDEX($GV:$GV,$JF584+2),"")</f>
      </c>
      <c r="GZ584">
        <f>IF($JG584&gt;=3,INDEX($GV:$GV,$JF584+3),"")</f>
      </c>
      <c r="HA584">
        <f>IF($JG584&gt;=4,INDEX($GV:$GV,$JF584+4),"")</f>
      </c>
      <c r="HB584">
        <f>IF($JG584&gt;=5,INDEX($GV:$GV,$JF584+5),"")</f>
      </c>
      <c r="HC584">
        <f>IF($JG584&gt;=6,INDEX($GV:$GV,$JF584+6),"")</f>
      </c>
      <c r="HD584">
        <f>IF($JG584&gt;=7,INDEX($GV:$GV,$JF584+7),"")</f>
      </c>
      <c r="HE584">
        <f>IF($JG584&gt;=8,INDEX($GV:$GV,$JF584+8),"")</f>
      </c>
      <c r="HF584">
        <f>IF($JG584&gt;=9,INDEX($GV:$GV,$JF584+9),"")</f>
      </c>
      <c r="HG584">
        <f>IF($JG584&gt;=10,INDEX($GV:$GV,$JF584+10),"")</f>
      </c>
      <c r="HH584">
        <f>IF($JG584&gt;=11,INDEX($GV:$GV,$JF584+11),"")</f>
      </c>
      <c r="HI584">
        <f>IF($JG584&gt;=12,INDEX($GV:$GV,$JF584+12),"")</f>
      </c>
      <c r="HJ584">
        <f>IF($JG584&gt;=13,INDEX($GV:$GV,$JF584+13),"")</f>
      </c>
      <c r="HK584">
        <f>IF($JG584&gt;=14,INDEX($GV:$GV,$JF584+14),"")</f>
      </c>
      <c r="HL584">
        <f>IF($JG584&gt;=15,INDEX($GV:$GV,$JF584+15),"")</f>
      </c>
      <c r="HM584">
        <f>IF($JG584&gt;=16,INDEX($GV:$GV,$JF584+16),"")</f>
      </c>
      <c r="HN584">
        <f>IF($JG584&gt;=17,INDEX($GV:$GV,$JF584+17),"")</f>
      </c>
      <c r="HO584">
        <f>IF($JG584&gt;=18,INDEX($GV:$GV,$JF584+18),"")</f>
      </c>
      <c r="HP584">
        <f>IF($JG584&gt;=19,INDEX($GV:$GV,$JF584+19),"")</f>
      </c>
      <c r="HQ584">
        <f>IF($JG584&gt;=20,INDEX($GV:$GV,$JF584+20),"")</f>
      </c>
      <c r="HR584">
        <f>IF($JG584&gt;=21,INDEX($GV:$GV,$JF584+21),"")</f>
      </c>
      <c r="HS584">
        <f>IF($JG584&gt;=22,INDEX($GV:$GV,$JF584+22),"")</f>
      </c>
      <c r="HT584">
        <f>IF($JG584&gt;=23,INDEX($GV:$GV,$JF584+23),"")</f>
      </c>
      <c r="HU584">
        <f>IF($JG584&gt;=24,INDEX($GV:$GV,$JF584+24),"")</f>
      </c>
      <c r="HV584">
        <f>IF($JG584&gt;=25,INDEX($GV:$GV,$JF584+25),"")</f>
      </c>
      <c r="HW584">
        <f>IF($JG584&gt;=26,INDEX($GV:$GV,$JF584+26),"")</f>
      </c>
      <c r="HX584">
        <f>IF($JG584&gt;=27,INDEX($GV:$GV,$JF584+27),"")</f>
      </c>
      <c r="HY584">
        <f>IF($JG584&gt;=28,INDEX($GV:$GV,$JF584+28),"")</f>
      </c>
      <c r="HZ584">
        <f>IF($JG584&gt;=29,INDEX($GV:$GV,$JF584+29),"")</f>
      </c>
      <c r="IA584">
        <f>IF($JG584&gt;=30,INDEX($GV:$GV,$JF584+30),"")</f>
      </c>
      <c r="IB584">
        <f>IF($JG584&gt;=31,INDEX($GV:$GV,$JF584+31),"")</f>
      </c>
      <c r="IC584">
        <f>IF($JG584&gt;=32,INDEX($GV:$GV,$JF584+32),"")</f>
      </c>
      <c r="ID584">
        <f>IF($JG584&gt;=33,INDEX($GV:$GV,$JF584+33),"")</f>
      </c>
      <c r="IE584">
        <f>IF($JG584&gt;=34,INDEX($GV:$GV,$JF584+34),"")</f>
      </c>
      <c r="IF584">
        <f>IF($JG584&gt;=35,INDEX($GV:$GV,$JF584+35),"")</f>
      </c>
      <c r="IG584">
        <f>IF($JG584&gt;=36,INDEX($GV:$GV,$JF584+36),"")</f>
      </c>
      <c r="IH584">
        <f>IF($JG584&gt;=37,INDEX($GV:$GV,$JF584+37),"")</f>
      </c>
      <c r="II584">
        <f>IF($JG584&gt;=38,INDEX($GV:$GV,$JF584+38),"")</f>
      </c>
      <c r="IJ584">
        <f>IF($JG584&gt;=39,INDEX($GV:$GV,$JF584+39),"")</f>
      </c>
      <c r="IK584">
        <f>IF($JG584&gt;=40,INDEX($GV:$GV,$JF584+40),"")</f>
      </c>
      <c r="IL584">
        <f>IF($JG584&gt;=41,INDEX($GV:$GV,$JF584+41),"")</f>
      </c>
      <c r="IM584">
        <f>IF($JG584&gt;=42,INDEX($GV:$GV,$JF584+42),"")</f>
      </c>
      <c r="IN584">
        <f>IF($JG584&gt;=43,INDEX($GV:$GV,$JF584+43),"")</f>
      </c>
      <c r="IO584">
        <f>IF($JG584&gt;=44,INDEX($GV:$GV,$JF584+44),"")</f>
      </c>
      <c r="IP584">
        <f>IF($JG584&gt;=45,INDEX($GV:$GV,$JF584+45),"")</f>
      </c>
      <c r="IQ584">
        <f>IF($JG584&gt;=46,INDEX($GV:$GV,$JF584+46),"")</f>
      </c>
      <c r="IR584">
        <f>IF($JG584&gt;=47,INDEX($GV:$GV,$JF584+47),"")</f>
      </c>
      <c r="IS584">
        <f>IF($JG584&gt;=48,INDEX($GV:$GV,$JF584+48),"")</f>
      </c>
      <c r="IT584">
        <f>IF($JG584&gt;=49,INDEX($GV:$GV,$JF584+49),"")</f>
      </c>
      <c r="IU584">
        <f>IF($JG584&gt;=50,INDEX($GV:$GV,$JF584+50),"")</f>
      </c>
      <c r="IV584">
        <f>IF($JG584&gt;=51,INDEX($GV:$GV,$JF584+51),"")</f>
      </c>
      <c r="IW584">
        <f>IF($JG584&gt;=52,INDEX($GV:$GV,$JF584+52),"")</f>
      </c>
      <c r="IX584">
        <f>IF($JG584&gt;=53,INDEX($GV:$GV,$JF584+53),"")</f>
      </c>
      <c r="IY584">
        <f>IF($JG584&gt;=54,INDEX($GV:$GV,$JF584+54),"")</f>
      </c>
      <c r="IZ584">
        <f>IF($JG584&gt;=55,INDEX($GV:$GV,$JF584+55),"")</f>
      </c>
      <c r="JA584">
        <f>IF($JG584&gt;=56,INDEX($GV:$GV,$JF584+56),"")</f>
      </c>
      <c r="JB584">
        <f>IF($JG584&gt;=57,INDEX($GV:$GV,$JF584+57),"")</f>
      </c>
      <c r="JC584">
        <f>IF($JG584&gt;=58,INDEX($GV:$GV,$JF584+58),"")</f>
      </c>
      <c r="JD584">
        <f>IF($JG584&gt;=59,INDEX($GV:$GV,$JF584+59),"")</f>
      </c>
      <c r="JE584">
        <f>IF($JG584&gt;=60,INDEX($GV:$GV,$JF584+60),"")</f>
      </c>
      <c r="JF584">
        <f>IFERROR(MATCH($GU584,$GV$2:$GV$322,0)+1,0)</f>
      </c>
      <c r="JG584">
        <f>IFERROR(INDEX($GW$2:$GW$322,MATCH($GU584,$GV$2:$GV$322,0)),0)</f>
      </c>
      <c r="JH584" t="s">
        <v>44</v>
      </c>
      <c r="JI584" t="s">
        <v>44</v>
      </c>
    </row>
    <row r="585" spans="1:269" x14ac:dyDescent="0.25">
      <c r="R585">
        <f>IF(OR($U585="",$Q585=""),"",IFERROR($U585/$Q585,0))</f>
      </c>
      <c r="S585">
        <f>IF($U585="","",
SUM($T585,$V585,$AA585,$W585,$Y585)*
(1-IF($AB585="",0,VALUE($AB585)/100)))</f>
      </c>
      <c r="T585">
        <f>IF($U585="","",$U585)</f>
      </c>
      <c r="V585">
        <f>IF($U585="","",
IF($O585="","",
IF(ISNUMBER(SEARCH("exempt",LOWER($O585))),0,
$U585*(VALUE(SUBSTITUTE($O585,"%",""))/100))))</f>
      </c>
      <c r="AC585">
        <f>IFERROR(IF(FIND(" - ",$K585)&gt;0,MID($K585,FIND(" - ",$K585)+3,LEN($K585)),""),"")</f>
      </c>
      <c r="AL585" t="s">
        <v>1503</v>
      </c>
      <c r="AT585">
        <f>IFERROR(LEFT($K585,FIND(" - ",$K585)-1),$K585)</f>
      </c>
      <c r="AW585">
        <f>IF($CL585&gt;=1,INDEX($AU:$AU,$CK585+1),"")</f>
      </c>
      <c r="AX585">
        <f>IF($CL585&gt;=2,INDEX($AU:$AU,$CK585+2),"")</f>
      </c>
      <c r="AY585">
        <f>IF($CL585&gt;=3,INDEX($AU:$AU,$CK585+3),"")</f>
      </c>
      <c r="AZ585">
        <f>IF($CL585&gt;=4,INDEX($AU:$AU,$CK585+4),"")</f>
      </c>
      <c r="BA585">
        <f>IF($CL585&gt;=5,INDEX($AU:$AU,$CK585+5),"")</f>
      </c>
      <c r="BB585">
        <f>IF($CL585&gt;=6,INDEX($AU:$AU,$CK585+6),"")</f>
      </c>
      <c r="BC585">
        <f>IF($CL585&gt;=7,INDEX($AU:$AU,$CK585+7),"")</f>
      </c>
      <c r="BD585">
        <f>IF($CL585&gt;=8,INDEX($AU:$AU,$CK585+8),"")</f>
      </c>
      <c r="BE585">
        <f>IF($CL585&gt;=9,INDEX($AU:$AU,$CK585+9),"")</f>
      </c>
      <c r="BF585">
        <f>IF($CL585&gt;=10,INDEX($AU:$AU,$CK585+10),"")</f>
      </c>
      <c r="BG585">
        <f>IF($CL585&gt;=11,INDEX($AU:$AU,$CK585+11),"")</f>
      </c>
      <c r="BH585">
        <f>IF($CL585&gt;=12,INDEX($AU:$AU,$CK585+12),"")</f>
      </c>
      <c r="BI585">
        <f>IF($CL585&gt;=13,INDEX($AU:$AU,$CK585+13),"")</f>
      </c>
      <c r="BJ585">
        <f>IF($CL585&gt;=14,INDEX($AU:$AU,$CK585+14),"")</f>
      </c>
      <c r="BK585">
        <f>IF($CL585&gt;=15,INDEX($AU:$AU,$CK585+15),"")</f>
      </c>
      <c r="BL585">
        <f>IF($CL585&gt;=16,INDEX($AU:$AU,$CK585+16),"")</f>
      </c>
      <c r="BM585">
        <f>IF($CL585&gt;=17,INDEX($AU:$AU,$CK585+17),"")</f>
      </c>
      <c r="BN585">
        <f>IF($CL585&gt;=18,INDEX($AU:$AU,$CK585+18),"")</f>
      </c>
      <c r="BO585">
        <f>IF($CL585&gt;=19,INDEX($AU:$AU,$CK585+19),"")</f>
      </c>
      <c r="BP585">
        <f>IF($CL585&gt;=20,INDEX($AU:$AU,$CK585+20),"")</f>
      </c>
      <c r="BQ585">
        <f>IF($CL585&gt;=21,INDEX($AU:$AU,$CK585+21),"")</f>
      </c>
      <c r="BR585">
        <f>IF($CL585&gt;=22,INDEX($AU:$AU,$CK585+22),"")</f>
      </c>
      <c r="BS585">
        <f>IF($CL585&gt;=23,INDEX($AU:$AU,$CK585+23),"")</f>
      </c>
      <c r="BT585">
        <f>IF($CL585&gt;=24,INDEX($AU:$AU,$CK585+24),"")</f>
      </c>
      <c r="BU585">
        <f>IF($CL585&gt;=25,INDEX($AU:$AU,$CK585+25),"")</f>
      </c>
      <c r="BV585">
        <f>IF($CL585&gt;=26,INDEX($AU:$AU,$CK585+26),"")</f>
      </c>
      <c r="BW585">
        <f>IF($CL585&gt;=27,INDEX($AU:$AU,$CK585+27),"")</f>
      </c>
      <c r="BX585">
        <f>IF($CL585&gt;=28,INDEX($AU:$AU,$CK585+28),"")</f>
      </c>
      <c r="BY585">
        <f>IF($CL585&gt;=29,INDEX($AU:$AU,$CK585+29),"")</f>
      </c>
      <c r="BZ585">
        <f>IF($CL585&gt;=30,INDEX($AU:$AU,$CK585+30),"")</f>
      </c>
      <c r="CA585">
        <f>IF($CL585&gt;=31,INDEX($AU:$AU,$CK585+31),"")</f>
      </c>
      <c r="CB585">
        <f>IF($CL585&gt;=32,INDEX($AU:$AU,$CK585+32),"")</f>
      </c>
      <c r="CC585">
        <f>IF($CL585&gt;=33,INDEX($AU:$AU,$CK585+33),"")</f>
      </c>
      <c r="CD585">
        <f>IF($CL585&gt;=34,INDEX($AU:$AU,$CK585+34),"")</f>
      </c>
      <c r="CE585">
        <f>IF($CL585&gt;=35,INDEX($AU:$AU,$CK585+35),"")</f>
      </c>
      <c r="CF585">
        <f>IF($CL585&gt;=36,INDEX($AU:$AU,$CK585+36),"")</f>
      </c>
      <c r="CG585">
        <f>IF($CL585&gt;=37,INDEX($AU:$AU,$CK585+37),"")</f>
      </c>
      <c r="CH585">
        <f>IF($CL585&gt;=38,INDEX($AU:$AU,$CK585+38),"")</f>
      </c>
      <c r="CI585">
        <f>IF($CL585&gt;=39,INDEX($AU:$AU,$CK585+39),"")</f>
      </c>
      <c r="CJ585">
        <f>IF($CL585&gt;=40,INDEX($AU:$AU,$CK585+40),"")</f>
      </c>
      <c r="CK585">
        <f>IFERROR(MATCH($AT585,$AU$2:$AU$133,0)+1,0)</f>
      </c>
      <c r="CL585">
        <f>IFERROR(INDEX($AV$2:$AV$133,MATCH($AT585,$AU$2:$AU$133,0)),0)</f>
      </c>
      <c r="CM585">
        <f>IFERROR(LEFT($L585,FIND(" - ",$L585)-1),$L585)</f>
      </c>
      <c r="CN585" t="s">
        <v>1504</v>
      </c>
      <c r="CO585">
        <v>2</v>
      </c>
      <c r="CP585">
        <f>IF($DK585&gt;=1,INDEX($CN:$CN,$DJ585+1),"")</f>
      </c>
      <c r="CQ585">
        <f>IF($DK585&gt;=2,INDEX($CN:$CN,$DJ585+2),"")</f>
      </c>
      <c r="CR585">
        <f>IF($DK585&gt;=3,INDEX($CN:$CN,$DJ585+3),"")</f>
      </c>
      <c r="CS585">
        <f>IF($DK585&gt;=4,INDEX($CN:$CN,$DJ585+4),"")</f>
      </c>
      <c r="CT585">
        <f>IF($DK585&gt;=5,INDEX($CN:$CN,$DJ585+5),"")</f>
      </c>
      <c r="CU585">
        <f>IF($DK585&gt;=6,INDEX($CN:$CN,$DJ585+6),"")</f>
      </c>
      <c r="CV585">
        <f>IF($DK585&gt;=7,INDEX($CN:$CN,$DJ585+7),"")</f>
      </c>
      <c r="CW585">
        <f>IF($DK585&gt;=8,INDEX($CN:$CN,$DJ585+8),"")</f>
      </c>
      <c r="CX585">
        <f>IF($DK585&gt;=9,INDEX($CN:$CN,$DJ585+9),"")</f>
      </c>
      <c r="CY585">
        <f>IF($DK585&gt;=10,INDEX($CN:$CN,$DJ585+10),"")</f>
      </c>
      <c r="CZ585">
        <f>IF($DK585&gt;=11,INDEX($CN:$CN,$DJ585+11),"")</f>
      </c>
      <c r="DA585">
        <f>IF($DK585&gt;=12,INDEX($CN:$CN,$DJ585+12),"")</f>
      </c>
      <c r="DB585">
        <f>IF($DK585&gt;=13,INDEX($CN:$CN,$DJ585+13),"")</f>
      </c>
      <c r="DC585">
        <f>IF($DK585&gt;=14,INDEX($CN:$CN,$DJ585+14),"")</f>
      </c>
      <c r="DD585">
        <f>IF($DK585&gt;=15,INDEX($CN:$CN,$DJ585+15),"")</f>
      </c>
      <c r="DE585">
        <f>IF($DK585&gt;=16,INDEX($CN:$CN,$DJ585+16),"")</f>
      </c>
      <c r="DF585">
        <f>IF($DK585&gt;=17,INDEX($CN:$CN,$DJ585+17),"")</f>
      </c>
      <c r="DG585">
        <f>IF($DK585&gt;=18,INDEX($CN:$CN,$DJ585+18),"")</f>
      </c>
      <c r="DH585">
        <f>IF($DK585&gt;=19,INDEX($CN:$CN,$DJ585+19),"")</f>
      </c>
      <c r="DI585">
        <f>IF($DK585&gt;=20,INDEX($CN:$CN,$DJ585+20),"")</f>
      </c>
      <c r="DJ585">
        <f>IFERROR(MATCH($CM585,$CN$2:$CN$1089,0)+1,0)</f>
      </c>
      <c r="DK585">
        <f>IFERROR(INDEX($CO$2:$CO$1089,MATCH($CM585,$CN$2:$CN$1089,0)),0)</f>
      </c>
      <c r="DL585">
        <f>IFERROR(INDEX($AS:$AS,MATCH($O585,$AR:$AR,0))&amp;"","")</f>
      </c>
      <c r="DP585">
        <f>IF($GS585&gt;=1,INDEX($DM:$DM,$GR585+1),"")</f>
      </c>
      <c r="DQ585">
        <f>IF($GS585&gt;=2,INDEX($DM:$DM,$GR585+2),"")</f>
      </c>
      <c r="DR585">
        <f>IF($GS585&gt;=3,INDEX($DM:$DM,$GR585+3),"")</f>
      </c>
      <c r="DS585">
        <f>IF($GS585&gt;=4,INDEX($DM:$DM,$GR585+4),"")</f>
      </c>
      <c r="DT585">
        <f>IF($GS585&gt;=5,INDEX($DM:$DM,$GR585+5),"")</f>
      </c>
      <c r="DU585">
        <f>IF($GS585&gt;=6,INDEX($DM:$DM,$GR585+6),"")</f>
      </c>
      <c r="DV585">
        <f>IF($GS585&gt;=7,INDEX($DM:$DM,$GR585+7),"")</f>
      </c>
      <c r="DW585">
        <f>IF($GS585&gt;=8,INDEX($DM:$DM,$GR585+8),"")</f>
      </c>
      <c r="DX585">
        <f>IF($GS585&gt;=9,INDEX($DM:$DM,$GR585+9),"")</f>
      </c>
      <c r="DY585">
        <f>IF($GS585&gt;=10,INDEX($DM:$DM,$GR585+10),"")</f>
      </c>
      <c r="DZ585">
        <f>IF($GS585&gt;=11,INDEX($DM:$DM,$GR585+11),"")</f>
      </c>
      <c r="EA585">
        <f>IF($GS585&gt;=12,INDEX($DM:$DM,$GR585+12),"")</f>
      </c>
      <c r="EB585">
        <f>IF($GS585&gt;=13,INDEX($DM:$DM,$GR585+13),"")</f>
      </c>
      <c r="EC585">
        <f>IF($GS585&gt;=14,INDEX($DM:$DM,$GR585+14),"")</f>
      </c>
      <c r="ED585">
        <f>IF($GS585&gt;=15,INDEX($DM:$DM,$GR585+15),"")</f>
      </c>
      <c r="EE585">
        <f>IF($GS585&gt;=16,INDEX($DM:$DM,$GR585+16),"")</f>
      </c>
      <c r="EF585">
        <f>IF($GS585&gt;=17,INDEX($DM:$DM,$GR585+17),"")</f>
      </c>
      <c r="EG585">
        <f>IF($GS585&gt;=18,INDEX($DM:$DM,$GR585+18),"")</f>
      </c>
      <c r="EH585">
        <f>IF($GS585&gt;=19,INDEX($DM:$DM,$GR585+19),"")</f>
      </c>
      <c r="EI585">
        <f>IF($GS585&gt;=20,INDEX($DM:$DM,$GR585+20),"")</f>
      </c>
      <c r="EJ585">
        <f>IF($GS585&gt;=21,INDEX($DM:$DM,$GR585+21),"")</f>
      </c>
      <c r="EK585">
        <f>IF($GS585&gt;=22,INDEX($DM:$DM,$GR585+22),"")</f>
      </c>
      <c r="EL585">
        <f>IF($GS585&gt;=23,INDEX($DM:$DM,$GR585+23),"")</f>
      </c>
      <c r="EM585">
        <f>IF($GS585&gt;=24,INDEX($DM:$DM,$GR585+24),"")</f>
      </c>
      <c r="EN585">
        <f>IF($GS585&gt;=25,INDEX($DM:$DM,$GR585+25),"")</f>
      </c>
      <c r="EO585">
        <f>IF($GS585&gt;=26,INDEX($DM:$DM,$GR585+26),"")</f>
      </c>
      <c r="EP585">
        <f>IF($GS585&gt;=27,INDEX($DM:$DM,$GR585+27),"")</f>
      </c>
      <c r="EQ585">
        <f>IF($GS585&gt;=28,INDEX($DM:$DM,$GR585+28),"")</f>
      </c>
      <c r="ER585">
        <f>IF($GS585&gt;=29,INDEX($DM:$DM,$GR585+29),"")</f>
      </c>
      <c r="ES585">
        <f>IF($GS585&gt;=30,INDEX($DM:$DM,$GR585+30),"")</f>
      </c>
      <c r="ET585">
        <f>IF($GS585&gt;=31,INDEX($DM:$DM,$GR585+31),"")</f>
      </c>
      <c r="EU585">
        <f>IF($GS585&gt;=32,INDEX($DM:$DM,$GR585+32),"")</f>
      </c>
      <c r="EV585">
        <f>IF($GS585&gt;=33,INDEX($DM:$DM,$GR585+33),"")</f>
      </c>
      <c r="EW585">
        <f>IF($GS585&gt;=34,INDEX($DM:$DM,$GR585+34),"")</f>
      </c>
      <c r="EX585">
        <f>IF($GS585&gt;=35,INDEX($DM:$DM,$GR585+35),"")</f>
      </c>
      <c r="EY585">
        <f>IF($GS585&gt;=36,INDEX($DM:$DM,$GR585+36),"")</f>
      </c>
      <c r="EZ585">
        <f>IF($GS585&gt;=37,INDEX($DM:$DM,$GR585+37),"")</f>
      </c>
      <c r="FA585">
        <f>IF($GS585&gt;=38,INDEX($DM:$DM,$GR585+38),"")</f>
      </c>
      <c r="FB585">
        <f>IF($GS585&gt;=39,INDEX($DM:$DM,$GR585+39),"")</f>
      </c>
      <c r="FC585">
        <f>IF($GS585&gt;=40,INDEX($DM:$DM,$GR585+40),"")</f>
      </c>
      <c r="FD585">
        <f>IF($GS585&gt;=1,INDEX($DN:$DN,$GR585+1),"")</f>
      </c>
      <c r="FE585">
        <f>IF($GS585&gt;=2,INDEX($DN:$DN,$GR585+2),"")</f>
      </c>
      <c r="FF585">
        <f>IF($GS585&gt;=3,INDEX($DN:$DN,$GR585+3),"")</f>
      </c>
      <c r="FG585">
        <f>IF($GS585&gt;=4,INDEX($DN:$DN,$GR585+4),"")</f>
      </c>
      <c r="FH585">
        <f>IF($GS585&gt;=5,INDEX($DN:$DN,$GR585+5),"")</f>
      </c>
      <c r="FI585">
        <f>IF($GS585&gt;=6,INDEX($DN:$DN,$GR585+6),"")</f>
      </c>
      <c r="FJ585">
        <f>IF($GS585&gt;=7,INDEX($DN:$DN,$GR585+7),"")</f>
      </c>
      <c r="FK585">
        <f>IF($GS585&gt;=8,INDEX($DN:$DN,$GR585+8),"")</f>
      </c>
      <c r="FL585">
        <f>IF($GS585&gt;=9,INDEX($DN:$DN,$GR585+9),"")</f>
      </c>
      <c r="FM585">
        <f>IF($GS585&gt;=10,INDEX($DN:$DN,$GR585+10),"")</f>
      </c>
      <c r="FN585">
        <f>IF($GS585&gt;=11,INDEX($DN:$DN,$GR585+11),"")</f>
      </c>
      <c r="FO585">
        <f>IF($GS585&gt;=12,INDEX($DN:$DN,$GR585+12),"")</f>
      </c>
      <c r="FP585">
        <f>IF($GS585&gt;=13,INDEX($DN:$DN,$GR585+13),"")</f>
      </c>
      <c r="FQ585">
        <f>IF($GS585&gt;=14,INDEX($DN:$DN,$GR585+14),"")</f>
      </c>
      <c r="FR585">
        <f>IF($GS585&gt;=15,INDEX($DN:$DN,$GR585+15),"")</f>
      </c>
      <c r="FS585">
        <f>IF($GS585&gt;=16,INDEX($DN:$DN,$GR585+16),"")</f>
      </c>
      <c r="FT585">
        <f>IF($GS585&gt;=17,INDEX($DN:$DN,$GR585+17),"")</f>
      </c>
      <c r="FU585">
        <f>IF($GS585&gt;=18,INDEX($DN:$DN,$GR585+18),"")</f>
      </c>
      <c r="FV585">
        <f>IF($GS585&gt;=19,INDEX($DN:$DN,$GR585+19),"")</f>
      </c>
      <c r="FW585">
        <f>IF($GS585&gt;=20,INDEX($DN:$DN,$GR585+20),"")</f>
      </c>
      <c r="FX585">
        <f>IF($GS585&gt;=21,INDEX($DN:$DN,$GR585+21),"")</f>
      </c>
      <c r="FY585">
        <f>IF($GS585&gt;=22,INDEX($DN:$DN,$GR585+22),"")</f>
      </c>
      <c r="FZ585">
        <f>IF($GS585&gt;=23,INDEX($DN:$DN,$GR585+23),"")</f>
      </c>
      <c r="GA585">
        <f>IF($GS585&gt;=24,INDEX($DN:$DN,$GR585+24),"")</f>
      </c>
      <c r="GB585">
        <f>IF($GS585&gt;=25,INDEX($DN:$DN,$GR585+25),"")</f>
      </c>
      <c r="GC585">
        <f>IF($GS585&gt;=26,INDEX($DN:$DN,$GR585+26),"")</f>
      </c>
      <c r="GD585">
        <f>IF($GS585&gt;=27,INDEX($DN:$DN,$GR585+27),"")</f>
      </c>
      <c r="GE585">
        <f>IF($GS585&gt;=28,INDEX($DN:$DN,$GR585+28),"")</f>
      </c>
      <c r="GF585">
        <f>IF($GS585&gt;=29,INDEX($DN:$DN,$GR585+29),"")</f>
      </c>
      <c r="GG585">
        <f>IF($GS585&gt;=30,INDEX($DN:$DN,$GR585+30),"")</f>
      </c>
      <c r="GH585">
        <f>IF($GS585&gt;=31,INDEX($DN:$DN,$GR585+31),"")</f>
      </c>
      <c r="GI585">
        <f>IF($GS585&gt;=32,INDEX($DN:$DN,$GR585+32),"")</f>
      </c>
      <c r="GJ585">
        <f>IF($GS585&gt;=33,INDEX($DN:$DN,$GR585+33),"")</f>
      </c>
      <c r="GK585">
        <f>IF($GS585&gt;=34,INDEX($DN:$DN,$GR585+34),"")</f>
      </c>
      <c r="GL585">
        <f>IF($GS585&gt;=35,INDEX($DN:$DN,$GR585+35),"")</f>
      </c>
      <c r="GM585">
        <f>IF($GS585&gt;=36,INDEX($DN:$DN,$GR585+36),"")</f>
      </c>
      <c r="GN585">
        <f>IF($GS585&gt;=37,INDEX($DN:$DN,$GR585+37),"")</f>
      </c>
      <c r="GO585">
        <f>IF($GS585&gt;=38,INDEX($DN:$DN,$GR585+38),"")</f>
      </c>
      <c r="GP585">
        <f>IF($GS585&gt;=39,INDEX($DN:$DN,$GR585+39),"")</f>
      </c>
      <c r="GQ585">
        <f>IF($GS585&gt;=40,INDEX($DN:$DN,$GR585+40),"")</f>
      </c>
      <c r="GR585">
        <f>IFERROR(MATCH($DL585,$DM$2:$DM$148,0)+1,0)</f>
      </c>
      <c r="GS585">
        <f>IFERROR(INDEX($DO$2:$DO$148,MATCH($DL585,$DM$2:$DM$148,0)),0)</f>
      </c>
      <c r="GT585">
        <f>IFERROR(MATCH($Z585,$DP$585:$FC$585,0),0)</f>
      </c>
      <c r="GU585">
        <f>IF($GT585&gt;0,INDEX($FD$585:$GQ$585,$GT585),"")</f>
      </c>
      <c r="GX585">
        <f>IF($JG585&gt;=1,INDEX($GV:$GV,$JF585+1),"")</f>
      </c>
      <c r="GY585">
        <f>IF($JG585&gt;=2,INDEX($GV:$GV,$JF585+2),"")</f>
      </c>
      <c r="GZ585">
        <f>IF($JG585&gt;=3,INDEX($GV:$GV,$JF585+3),"")</f>
      </c>
      <c r="HA585">
        <f>IF($JG585&gt;=4,INDEX($GV:$GV,$JF585+4),"")</f>
      </c>
      <c r="HB585">
        <f>IF($JG585&gt;=5,INDEX($GV:$GV,$JF585+5),"")</f>
      </c>
      <c r="HC585">
        <f>IF($JG585&gt;=6,INDEX($GV:$GV,$JF585+6),"")</f>
      </c>
      <c r="HD585">
        <f>IF($JG585&gt;=7,INDEX($GV:$GV,$JF585+7),"")</f>
      </c>
      <c r="HE585">
        <f>IF($JG585&gt;=8,INDEX($GV:$GV,$JF585+8),"")</f>
      </c>
      <c r="HF585">
        <f>IF($JG585&gt;=9,INDEX($GV:$GV,$JF585+9),"")</f>
      </c>
      <c r="HG585">
        <f>IF($JG585&gt;=10,INDEX($GV:$GV,$JF585+10),"")</f>
      </c>
      <c r="HH585">
        <f>IF($JG585&gt;=11,INDEX($GV:$GV,$JF585+11),"")</f>
      </c>
      <c r="HI585">
        <f>IF($JG585&gt;=12,INDEX($GV:$GV,$JF585+12),"")</f>
      </c>
      <c r="HJ585">
        <f>IF($JG585&gt;=13,INDEX($GV:$GV,$JF585+13),"")</f>
      </c>
      <c r="HK585">
        <f>IF($JG585&gt;=14,INDEX($GV:$GV,$JF585+14),"")</f>
      </c>
      <c r="HL585">
        <f>IF($JG585&gt;=15,INDEX($GV:$GV,$JF585+15),"")</f>
      </c>
      <c r="HM585">
        <f>IF($JG585&gt;=16,INDEX($GV:$GV,$JF585+16),"")</f>
      </c>
      <c r="HN585">
        <f>IF($JG585&gt;=17,INDEX($GV:$GV,$JF585+17),"")</f>
      </c>
      <c r="HO585">
        <f>IF($JG585&gt;=18,INDEX($GV:$GV,$JF585+18),"")</f>
      </c>
      <c r="HP585">
        <f>IF($JG585&gt;=19,INDEX($GV:$GV,$JF585+19),"")</f>
      </c>
      <c r="HQ585">
        <f>IF($JG585&gt;=20,INDEX($GV:$GV,$JF585+20),"")</f>
      </c>
      <c r="HR585">
        <f>IF($JG585&gt;=21,INDEX($GV:$GV,$JF585+21),"")</f>
      </c>
      <c r="HS585">
        <f>IF($JG585&gt;=22,INDEX($GV:$GV,$JF585+22),"")</f>
      </c>
      <c r="HT585">
        <f>IF($JG585&gt;=23,INDEX($GV:$GV,$JF585+23),"")</f>
      </c>
      <c r="HU585">
        <f>IF($JG585&gt;=24,INDEX($GV:$GV,$JF585+24),"")</f>
      </c>
      <c r="HV585">
        <f>IF($JG585&gt;=25,INDEX($GV:$GV,$JF585+25),"")</f>
      </c>
      <c r="HW585">
        <f>IF($JG585&gt;=26,INDEX($GV:$GV,$JF585+26),"")</f>
      </c>
      <c r="HX585">
        <f>IF($JG585&gt;=27,INDEX($GV:$GV,$JF585+27),"")</f>
      </c>
      <c r="HY585">
        <f>IF($JG585&gt;=28,INDEX($GV:$GV,$JF585+28),"")</f>
      </c>
      <c r="HZ585">
        <f>IF($JG585&gt;=29,INDEX($GV:$GV,$JF585+29),"")</f>
      </c>
      <c r="IA585">
        <f>IF($JG585&gt;=30,INDEX($GV:$GV,$JF585+30),"")</f>
      </c>
      <c r="IB585">
        <f>IF($JG585&gt;=31,INDEX($GV:$GV,$JF585+31),"")</f>
      </c>
      <c r="IC585">
        <f>IF($JG585&gt;=32,INDEX($GV:$GV,$JF585+32),"")</f>
      </c>
      <c r="ID585">
        <f>IF($JG585&gt;=33,INDEX($GV:$GV,$JF585+33),"")</f>
      </c>
      <c r="IE585">
        <f>IF($JG585&gt;=34,INDEX($GV:$GV,$JF585+34),"")</f>
      </c>
      <c r="IF585">
        <f>IF($JG585&gt;=35,INDEX($GV:$GV,$JF585+35),"")</f>
      </c>
      <c r="IG585">
        <f>IF($JG585&gt;=36,INDEX($GV:$GV,$JF585+36),"")</f>
      </c>
      <c r="IH585">
        <f>IF($JG585&gt;=37,INDEX($GV:$GV,$JF585+37),"")</f>
      </c>
      <c r="II585">
        <f>IF($JG585&gt;=38,INDEX($GV:$GV,$JF585+38),"")</f>
      </c>
      <c r="IJ585">
        <f>IF($JG585&gt;=39,INDEX($GV:$GV,$JF585+39),"")</f>
      </c>
      <c r="IK585">
        <f>IF($JG585&gt;=40,INDEX($GV:$GV,$JF585+40),"")</f>
      </c>
      <c r="IL585">
        <f>IF($JG585&gt;=41,INDEX($GV:$GV,$JF585+41),"")</f>
      </c>
      <c r="IM585">
        <f>IF($JG585&gt;=42,INDEX($GV:$GV,$JF585+42),"")</f>
      </c>
      <c r="IN585">
        <f>IF($JG585&gt;=43,INDEX($GV:$GV,$JF585+43),"")</f>
      </c>
      <c r="IO585">
        <f>IF($JG585&gt;=44,INDEX($GV:$GV,$JF585+44),"")</f>
      </c>
      <c r="IP585">
        <f>IF($JG585&gt;=45,INDEX($GV:$GV,$JF585+45),"")</f>
      </c>
      <c r="IQ585">
        <f>IF($JG585&gt;=46,INDEX($GV:$GV,$JF585+46),"")</f>
      </c>
      <c r="IR585">
        <f>IF($JG585&gt;=47,INDEX($GV:$GV,$JF585+47),"")</f>
      </c>
      <c r="IS585">
        <f>IF($JG585&gt;=48,INDEX($GV:$GV,$JF585+48),"")</f>
      </c>
      <c r="IT585">
        <f>IF($JG585&gt;=49,INDEX($GV:$GV,$JF585+49),"")</f>
      </c>
      <c r="IU585">
        <f>IF($JG585&gt;=50,INDEX($GV:$GV,$JF585+50),"")</f>
      </c>
      <c r="IV585">
        <f>IF($JG585&gt;=51,INDEX($GV:$GV,$JF585+51),"")</f>
      </c>
      <c r="IW585">
        <f>IF($JG585&gt;=52,INDEX($GV:$GV,$JF585+52),"")</f>
      </c>
      <c r="IX585">
        <f>IF($JG585&gt;=53,INDEX($GV:$GV,$JF585+53),"")</f>
      </c>
      <c r="IY585">
        <f>IF($JG585&gt;=54,INDEX($GV:$GV,$JF585+54),"")</f>
      </c>
      <c r="IZ585">
        <f>IF($JG585&gt;=55,INDEX($GV:$GV,$JF585+55),"")</f>
      </c>
      <c r="JA585">
        <f>IF($JG585&gt;=56,INDEX($GV:$GV,$JF585+56),"")</f>
      </c>
      <c r="JB585">
        <f>IF($JG585&gt;=57,INDEX($GV:$GV,$JF585+57),"")</f>
      </c>
      <c r="JC585">
        <f>IF($JG585&gt;=58,INDEX($GV:$GV,$JF585+58),"")</f>
      </c>
      <c r="JD585">
        <f>IF($JG585&gt;=59,INDEX($GV:$GV,$JF585+59),"")</f>
      </c>
      <c r="JE585">
        <f>IF($JG585&gt;=60,INDEX($GV:$GV,$JF585+60),"")</f>
      </c>
      <c r="JF585">
        <f>IFERROR(MATCH($GU585,$GV$2:$GV$322,0)+1,0)</f>
      </c>
      <c r="JG585">
        <f>IFERROR(INDEX($GW$2:$GW$322,MATCH($GU585,$GV$2:$GV$322,0)),0)</f>
      </c>
      <c r="JH585" t="s">
        <v>44</v>
      </c>
      <c r="JI585" t="s">
        <v>44</v>
      </c>
    </row>
    <row r="586" spans="1:269" x14ac:dyDescent="0.25">
      <c r="R586">
        <f>IF(OR($U586="",$Q586=""),"",IFERROR($U586/$Q586,0))</f>
      </c>
      <c r="S586">
        <f>IF($U586="","",
SUM($T586,$V586,$AA586,$W586,$Y586)*
(1-IF($AB586="",0,VALUE($AB586)/100)))</f>
      </c>
      <c r="T586">
        <f>IF($U586="","",$U586)</f>
      </c>
      <c r="V586">
        <f>IF($U586="","",
IF($O586="","",
IF(ISNUMBER(SEARCH("exempt",LOWER($O586))),0,
$U586*(VALUE(SUBSTITUTE($O586,"%",""))/100))))</f>
      </c>
      <c r="AC586">
        <f>IFERROR(IF(FIND(" - ",$K586)&gt;0,MID($K586,FIND(" - ",$K586)+3,LEN($K586)),""),"")</f>
      </c>
      <c r="AL586" t="s">
        <v>1505</v>
      </c>
      <c r="AT586">
        <f>IFERROR(LEFT($K586,FIND(" - ",$K586)-1),$K586)</f>
      </c>
      <c r="AW586">
        <f>IF($CL586&gt;=1,INDEX($AU:$AU,$CK586+1),"")</f>
      </c>
      <c r="AX586">
        <f>IF($CL586&gt;=2,INDEX($AU:$AU,$CK586+2),"")</f>
      </c>
      <c r="AY586">
        <f>IF($CL586&gt;=3,INDEX($AU:$AU,$CK586+3),"")</f>
      </c>
      <c r="AZ586">
        <f>IF($CL586&gt;=4,INDEX($AU:$AU,$CK586+4),"")</f>
      </c>
      <c r="BA586">
        <f>IF($CL586&gt;=5,INDEX($AU:$AU,$CK586+5),"")</f>
      </c>
      <c r="BB586">
        <f>IF($CL586&gt;=6,INDEX($AU:$AU,$CK586+6),"")</f>
      </c>
      <c r="BC586">
        <f>IF($CL586&gt;=7,INDEX($AU:$AU,$CK586+7),"")</f>
      </c>
      <c r="BD586">
        <f>IF($CL586&gt;=8,INDEX($AU:$AU,$CK586+8),"")</f>
      </c>
      <c r="BE586">
        <f>IF($CL586&gt;=9,INDEX($AU:$AU,$CK586+9),"")</f>
      </c>
      <c r="BF586">
        <f>IF($CL586&gt;=10,INDEX($AU:$AU,$CK586+10),"")</f>
      </c>
      <c r="BG586">
        <f>IF($CL586&gt;=11,INDEX($AU:$AU,$CK586+11),"")</f>
      </c>
      <c r="BH586">
        <f>IF($CL586&gt;=12,INDEX($AU:$AU,$CK586+12),"")</f>
      </c>
      <c r="BI586">
        <f>IF($CL586&gt;=13,INDEX($AU:$AU,$CK586+13),"")</f>
      </c>
      <c r="BJ586">
        <f>IF($CL586&gt;=14,INDEX($AU:$AU,$CK586+14),"")</f>
      </c>
      <c r="BK586">
        <f>IF($CL586&gt;=15,INDEX($AU:$AU,$CK586+15),"")</f>
      </c>
      <c r="BL586">
        <f>IF($CL586&gt;=16,INDEX($AU:$AU,$CK586+16),"")</f>
      </c>
      <c r="BM586">
        <f>IF($CL586&gt;=17,INDEX($AU:$AU,$CK586+17),"")</f>
      </c>
      <c r="BN586">
        <f>IF($CL586&gt;=18,INDEX($AU:$AU,$CK586+18),"")</f>
      </c>
      <c r="BO586">
        <f>IF($CL586&gt;=19,INDEX($AU:$AU,$CK586+19),"")</f>
      </c>
      <c r="BP586">
        <f>IF($CL586&gt;=20,INDEX($AU:$AU,$CK586+20),"")</f>
      </c>
      <c r="BQ586">
        <f>IF($CL586&gt;=21,INDEX($AU:$AU,$CK586+21),"")</f>
      </c>
      <c r="BR586">
        <f>IF($CL586&gt;=22,INDEX($AU:$AU,$CK586+22),"")</f>
      </c>
      <c r="BS586">
        <f>IF($CL586&gt;=23,INDEX($AU:$AU,$CK586+23),"")</f>
      </c>
      <c r="BT586">
        <f>IF($CL586&gt;=24,INDEX($AU:$AU,$CK586+24),"")</f>
      </c>
      <c r="BU586">
        <f>IF($CL586&gt;=25,INDEX($AU:$AU,$CK586+25),"")</f>
      </c>
      <c r="BV586">
        <f>IF($CL586&gt;=26,INDEX($AU:$AU,$CK586+26),"")</f>
      </c>
      <c r="BW586">
        <f>IF($CL586&gt;=27,INDEX($AU:$AU,$CK586+27),"")</f>
      </c>
      <c r="BX586">
        <f>IF($CL586&gt;=28,INDEX($AU:$AU,$CK586+28),"")</f>
      </c>
      <c r="BY586">
        <f>IF($CL586&gt;=29,INDEX($AU:$AU,$CK586+29),"")</f>
      </c>
      <c r="BZ586">
        <f>IF($CL586&gt;=30,INDEX($AU:$AU,$CK586+30),"")</f>
      </c>
      <c r="CA586">
        <f>IF($CL586&gt;=31,INDEX($AU:$AU,$CK586+31),"")</f>
      </c>
      <c r="CB586">
        <f>IF($CL586&gt;=32,INDEX($AU:$AU,$CK586+32),"")</f>
      </c>
      <c r="CC586">
        <f>IF($CL586&gt;=33,INDEX($AU:$AU,$CK586+33),"")</f>
      </c>
      <c r="CD586">
        <f>IF($CL586&gt;=34,INDEX($AU:$AU,$CK586+34),"")</f>
      </c>
      <c r="CE586">
        <f>IF($CL586&gt;=35,INDEX($AU:$AU,$CK586+35),"")</f>
      </c>
      <c r="CF586">
        <f>IF($CL586&gt;=36,INDEX($AU:$AU,$CK586+36),"")</f>
      </c>
      <c r="CG586">
        <f>IF($CL586&gt;=37,INDEX($AU:$AU,$CK586+37),"")</f>
      </c>
      <c r="CH586">
        <f>IF($CL586&gt;=38,INDEX($AU:$AU,$CK586+38),"")</f>
      </c>
      <c r="CI586">
        <f>IF($CL586&gt;=39,INDEX($AU:$AU,$CK586+39),"")</f>
      </c>
      <c r="CJ586">
        <f>IF($CL586&gt;=40,INDEX($AU:$AU,$CK586+40),"")</f>
      </c>
      <c r="CK586">
        <f>IFERROR(MATCH($AT586,$AU$2:$AU$133,0)+1,0)</f>
      </c>
      <c r="CL586">
        <f>IFERROR(INDEX($AV$2:$AV$133,MATCH($AT586,$AU$2:$AU$133,0)),0)</f>
      </c>
      <c r="CM586">
        <f>IFERROR(LEFT($L586,FIND(" - ",$L586)-1),$L586)</f>
      </c>
      <c r="CN586" t="s">
        <v>149</v>
      </c>
      <c r="CP586">
        <f>IF($DK586&gt;=1,INDEX($CN:$CN,$DJ586+1),"")</f>
      </c>
      <c r="CQ586">
        <f>IF($DK586&gt;=2,INDEX($CN:$CN,$DJ586+2),"")</f>
      </c>
      <c r="CR586">
        <f>IF($DK586&gt;=3,INDEX($CN:$CN,$DJ586+3),"")</f>
      </c>
      <c r="CS586">
        <f>IF($DK586&gt;=4,INDEX($CN:$CN,$DJ586+4),"")</f>
      </c>
      <c r="CT586">
        <f>IF($DK586&gt;=5,INDEX($CN:$CN,$DJ586+5),"")</f>
      </c>
      <c r="CU586">
        <f>IF($DK586&gt;=6,INDEX($CN:$CN,$DJ586+6),"")</f>
      </c>
      <c r="CV586">
        <f>IF($DK586&gt;=7,INDEX($CN:$CN,$DJ586+7),"")</f>
      </c>
      <c r="CW586">
        <f>IF($DK586&gt;=8,INDEX($CN:$CN,$DJ586+8),"")</f>
      </c>
      <c r="CX586">
        <f>IF($DK586&gt;=9,INDEX($CN:$CN,$DJ586+9),"")</f>
      </c>
      <c r="CY586">
        <f>IF($DK586&gt;=10,INDEX($CN:$CN,$DJ586+10),"")</f>
      </c>
      <c r="CZ586">
        <f>IF($DK586&gt;=11,INDEX($CN:$CN,$DJ586+11),"")</f>
      </c>
      <c r="DA586">
        <f>IF($DK586&gt;=12,INDEX($CN:$CN,$DJ586+12),"")</f>
      </c>
      <c r="DB586">
        <f>IF($DK586&gt;=13,INDEX($CN:$CN,$DJ586+13),"")</f>
      </c>
      <c r="DC586">
        <f>IF($DK586&gt;=14,INDEX($CN:$CN,$DJ586+14),"")</f>
      </c>
      <c r="DD586">
        <f>IF($DK586&gt;=15,INDEX($CN:$CN,$DJ586+15),"")</f>
      </c>
      <c r="DE586">
        <f>IF($DK586&gt;=16,INDEX($CN:$CN,$DJ586+16),"")</f>
      </c>
      <c r="DF586">
        <f>IF($DK586&gt;=17,INDEX($CN:$CN,$DJ586+17),"")</f>
      </c>
      <c r="DG586">
        <f>IF($DK586&gt;=18,INDEX($CN:$CN,$DJ586+18),"")</f>
      </c>
      <c r="DH586">
        <f>IF($DK586&gt;=19,INDEX($CN:$CN,$DJ586+19),"")</f>
      </c>
      <c r="DI586">
        <f>IF($DK586&gt;=20,INDEX($CN:$CN,$DJ586+20),"")</f>
      </c>
      <c r="DJ586">
        <f>IFERROR(MATCH($CM586,$CN$2:$CN$1089,0)+1,0)</f>
      </c>
      <c r="DK586">
        <f>IFERROR(INDEX($CO$2:$CO$1089,MATCH($CM586,$CN$2:$CN$1089,0)),0)</f>
      </c>
      <c r="DL586">
        <f>IFERROR(INDEX($AS:$AS,MATCH($O586,$AR:$AR,0))&amp;"","")</f>
      </c>
      <c r="DP586">
        <f>IF($GS586&gt;=1,INDEX($DM:$DM,$GR586+1),"")</f>
      </c>
      <c r="DQ586">
        <f>IF($GS586&gt;=2,INDEX($DM:$DM,$GR586+2),"")</f>
      </c>
      <c r="DR586">
        <f>IF($GS586&gt;=3,INDEX($DM:$DM,$GR586+3),"")</f>
      </c>
      <c r="DS586">
        <f>IF($GS586&gt;=4,INDEX($DM:$DM,$GR586+4),"")</f>
      </c>
      <c r="DT586">
        <f>IF($GS586&gt;=5,INDEX($DM:$DM,$GR586+5),"")</f>
      </c>
      <c r="DU586">
        <f>IF($GS586&gt;=6,INDEX($DM:$DM,$GR586+6),"")</f>
      </c>
      <c r="DV586">
        <f>IF($GS586&gt;=7,INDEX($DM:$DM,$GR586+7),"")</f>
      </c>
      <c r="DW586">
        <f>IF($GS586&gt;=8,INDEX($DM:$DM,$GR586+8),"")</f>
      </c>
      <c r="DX586">
        <f>IF($GS586&gt;=9,INDEX($DM:$DM,$GR586+9),"")</f>
      </c>
      <c r="DY586">
        <f>IF($GS586&gt;=10,INDEX($DM:$DM,$GR586+10),"")</f>
      </c>
      <c r="DZ586">
        <f>IF($GS586&gt;=11,INDEX($DM:$DM,$GR586+11),"")</f>
      </c>
      <c r="EA586">
        <f>IF($GS586&gt;=12,INDEX($DM:$DM,$GR586+12),"")</f>
      </c>
      <c r="EB586">
        <f>IF($GS586&gt;=13,INDEX($DM:$DM,$GR586+13),"")</f>
      </c>
      <c r="EC586">
        <f>IF($GS586&gt;=14,INDEX($DM:$DM,$GR586+14),"")</f>
      </c>
      <c r="ED586">
        <f>IF($GS586&gt;=15,INDEX($DM:$DM,$GR586+15),"")</f>
      </c>
      <c r="EE586">
        <f>IF($GS586&gt;=16,INDEX($DM:$DM,$GR586+16),"")</f>
      </c>
      <c r="EF586">
        <f>IF($GS586&gt;=17,INDEX($DM:$DM,$GR586+17),"")</f>
      </c>
      <c r="EG586">
        <f>IF($GS586&gt;=18,INDEX($DM:$DM,$GR586+18),"")</f>
      </c>
      <c r="EH586">
        <f>IF($GS586&gt;=19,INDEX($DM:$DM,$GR586+19),"")</f>
      </c>
      <c r="EI586">
        <f>IF($GS586&gt;=20,INDEX($DM:$DM,$GR586+20),"")</f>
      </c>
      <c r="EJ586">
        <f>IF($GS586&gt;=21,INDEX($DM:$DM,$GR586+21),"")</f>
      </c>
      <c r="EK586">
        <f>IF($GS586&gt;=22,INDEX($DM:$DM,$GR586+22),"")</f>
      </c>
      <c r="EL586">
        <f>IF($GS586&gt;=23,INDEX($DM:$DM,$GR586+23),"")</f>
      </c>
      <c r="EM586">
        <f>IF($GS586&gt;=24,INDEX($DM:$DM,$GR586+24),"")</f>
      </c>
      <c r="EN586">
        <f>IF($GS586&gt;=25,INDEX($DM:$DM,$GR586+25),"")</f>
      </c>
      <c r="EO586">
        <f>IF($GS586&gt;=26,INDEX($DM:$DM,$GR586+26),"")</f>
      </c>
      <c r="EP586">
        <f>IF($GS586&gt;=27,INDEX($DM:$DM,$GR586+27),"")</f>
      </c>
      <c r="EQ586">
        <f>IF($GS586&gt;=28,INDEX($DM:$DM,$GR586+28),"")</f>
      </c>
      <c r="ER586">
        <f>IF($GS586&gt;=29,INDEX($DM:$DM,$GR586+29),"")</f>
      </c>
      <c r="ES586">
        <f>IF($GS586&gt;=30,INDEX($DM:$DM,$GR586+30),"")</f>
      </c>
      <c r="ET586">
        <f>IF($GS586&gt;=31,INDEX($DM:$DM,$GR586+31),"")</f>
      </c>
      <c r="EU586">
        <f>IF($GS586&gt;=32,INDEX($DM:$DM,$GR586+32),"")</f>
      </c>
      <c r="EV586">
        <f>IF($GS586&gt;=33,INDEX($DM:$DM,$GR586+33),"")</f>
      </c>
      <c r="EW586">
        <f>IF($GS586&gt;=34,INDEX($DM:$DM,$GR586+34),"")</f>
      </c>
      <c r="EX586">
        <f>IF($GS586&gt;=35,INDEX($DM:$DM,$GR586+35),"")</f>
      </c>
      <c r="EY586">
        <f>IF($GS586&gt;=36,INDEX($DM:$DM,$GR586+36),"")</f>
      </c>
      <c r="EZ586">
        <f>IF($GS586&gt;=37,INDEX($DM:$DM,$GR586+37),"")</f>
      </c>
      <c r="FA586">
        <f>IF($GS586&gt;=38,INDEX($DM:$DM,$GR586+38),"")</f>
      </c>
      <c r="FB586">
        <f>IF($GS586&gt;=39,INDEX($DM:$DM,$GR586+39),"")</f>
      </c>
      <c r="FC586">
        <f>IF($GS586&gt;=40,INDEX($DM:$DM,$GR586+40),"")</f>
      </c>
      <c r="FD586">
        <f>IF($GS586&gt;=1,INDEX($DN:$DN,$GR586+1),"")</f>
      </c>
      <c r="FE586">
        <f>IF($GS586&gt;=2,INDEX($DN:$DN,$GR586+2),"")</f>
      </c>
      <c r="FF586">
        <f>IF($GS586&gt;=3,INDEX($DN:$DN,$GR586+3),"")</f>
      </c>
      <c r="FG586">
        <f>IF($GS586&gt;=4,INDEX($DN:$DN,$GR586+4),"")</f>
      </c>
      <c r="FH586">
        <f>IF($GS586&gt;=5,INDEX($DN:$DN,$GR586+5),"")</f>
      </c>
      <c r="FI586">
        <f>IF($GS586&gt;=6,INDEX($DN:$DN,$GR586+6),"")</f>
      </c>
      <c r="FJ586">
        <f>IF($GS586&gt;=7,INDEX($DN:$DN,$GR586+7),"")</f>
      </c>
      <c r="FK586">
        <f>IF($GS586&gt;=8,INDEX($DN:$DN,$GR586+8),"")</f>
      </c>
      <c r="FL586">
        <f>IF($GS586&gt;=9,INDEX($DN:$DN,$GR586+9),"")</f>
      </c>
      <c r="FM586">
        <f>IF($GS586&gt;=10,INDEX($DN:$DN,$GR586+10),"")</f>
      </c>
      <c r="FN586">
        <f>IF($GS586&gt;=11,INDEX($DN:$DN,$GR586+11),"")</f>
      </c>
      <c r="FO586">
        <f>IF($GS586&gt;=12,INDEX($DN:$DN,$GR586+12),"")</f>
      </c>
      <c r="FP586">
        <f>IF($GS586&gt;=13,INDEX($DN:$DN,$GR586+13),"")</f>
      </c>
      <c r="FQ586">
        <f>IF($GS586&gt;=14,INDEX($DN:$DN,$GR586+14),"")</f>
      </c>
      <c r="FR586">
        <f>IF($GS586&gt;=15,INDEX($DN:$DN,$GR586+15),"")</f>
      </c>
      <c r="FS586">
        <f>IF($GS586&gt;=16,INDEX($DN:$DN,$GR586+16),"")</f>
      </c>
      <c r="FT586">
        <f>IF($GS586&gt;=17,INDEX($DN:$DN,$GR586+17),"")</f>
      </c>
      <c r="FU586">
        <f>IF($GS586&gt;=18,INDEX($DN:$DN,$GR586+18),"")</f>
      </c>
      <c r="FV586">
        <f>IF($GS586&gt;=19,INDEX($DN:$DN,$GR586+19),"")</f>
      </c>
      <c r="FW586">
        <f>IF($GS586&gt;=20,INDEX($DN:$DN,$GR586+20),"")</f>
      </c>
      <c r="FX586">
        <f>IF($GS586&gt;=21,INDEX($DN:$DN,$GR586+21),"")</f>
      </c>
      <c r="FY586">
        <f>IF($GS586&gt;=22,INDEX($DN:$DN,$GR586+22),"")</f>
      </c>
      <c r="FZ586">
        <f>IF($GS586&gt;=23,INDEX($DN:$DN,$GR586+23),"")</f>
      </c>
      <c r="GA586">
        <f>IF($GS586&gt;=24,INDEX($DN:$DN,$GR586+24),"")</f>
      </c>
      <c r="GB586">
        <f>IF($GS586&gt;=25,INDEX($DN:$DN,$GR586+25),"")</f>
      </c>
      <c r="GC586">
        <f>IF($GS586&gt;=26,INDEX($DN:$DN,$GR586+26),"")</f>
      </c>
      <c r="GD586">
        <f>IF($GS586&gt;=27,INDEX($DN:$DN,$GR586+27),"")</f>
      </c>
      <c r="GE586">
        <f>IF($GS586&gt;=28,INDEX($DN:$DN,$GR586+28),"")</f>
      </c>
      <c r="GF586">
        <f>IF($GS586&gt;=29,INDEX($DN:$DN,$GR586+29),"")</f>
      </c>
      <c r="GG586">
        <f>IF($GS586&gt;=30,INDEX($DN:$DN,$GR586+30),"")</f>
      </c>
      <c r="GH586">
        <f>IF($GS586&gt;=31,INDEX($DN:$DN,$GR586+31),"")</f>
      </c>
      <c r="GI586">
        <f>IF($GS586&gt;=32,INDEX($DN:$DN,$GR586+32),"")</f>
      </c>
      <c r="GJ586">
        <f>IF($GS586&gt;=33,INDEX($DN:$DN,$GR586+33),"")</f>
      </c>
      <c r="GK586">
        <f>IF($GS586&gt;=34,INDEX($DN:$DN,$GR586+34),"")</f>
      </c>
      <c r="GL586">
        <f>IF($GS586&gt;=35,INDEX($DN:$DN,$GR586+35),"")</f>
      </c>
      <c r="GM586">
        <f>IF($GS586&gt;=36,INDEX($DN:$DN,$GR586+36),"")</f>
      </c>
      <c r="GN586">
        <f>IF($GS586&gt;=37,INDEX($DN:$DN,$GR586+37),"")</f>
      </c>
      <c r="GO586">
        <f>IF($GS586&gt;=38,INDEX($DN:$DN,$GR586+38),"")</f>
      </c>
      <c r="GP586">
        <f>IF($GS586&gt;=39,INDEX($DN:$DN,$GR586+39),"")</f>
      </c>
      <c r="GQ586">
        <f>IF($GS586&gt;=40,INDEX($DN:$DN,$GR586+40),"")</f>
      </c>
      <c r="GR586">
        <f>IFERROR(MATCH($DL586,$DM$2:$DM$148,0)+1,0)</f>
      </c>
      <c r="GS586">
        <f>IFERROR(INDEX($DO$2:$DO$148,MATCH($DL586,$DM$2:$DM$148,0)),0)</f>
      </c>
      <c r="GT586">
        <f>IFERROR(MATCH($Z586,$DP$586:$FC$586,0),0)</f>
      </c>
      <c r="GU586">
        <f>IF($GT586&gt;0,INDEX($FD$586:$GQ$586,$GT586),"")</f>
      </c>
      <c r="GX586">
        <f>IF($JG586&gt;=1,INDEX($GV:$GV,$JF586+1),"")</f>
      </c>
      <c r="GY586">
        <f>IF($JG586&gt;=2,INDEX($GV:$GV,$JF586+2),"")</f>
      </c>
      <c r="GZ586">
        <f>IF($JG586&gt;=3,INDEX($GV:$GV,$JF586+3),"")</f>
      </c>
      <c r="HA586">
        <f>IF($JG586&gt;=4,INDEX($GV:$GV,$JF586+4),"")</f>
      </c>
      <c r="HB586">
        <f>IF($JG586&gt;=5,INDEX($GV:$GV,$JF586+5),"")</f>
      </c>
      <c r="HC586">
        <f>IF($JG586&gt;=6,INDEX($GV:$GV,$JF586+6),"")</f>
      </c>
      <c r="HD586">
        <f>IF($JG586&gt;=7,INDEX($GV:$GV,$JF586+7),"")</f>
      </c>
      <c r="HE586">
        <f>IF($JG586&gt;=8,INDEX($GV:$GV,$JF586+8),"")</f>
      </c>
      <c r="HF586">
        <f>IF($JG586&gt;=9,INDEX($GV:$GV,$JF586+9),"")</f>
      </c>
      <c r="HG586">
        <f>IF($JG586&gt;=10,INDEX($GV:$GV,$JF586+10),"")</f>
      </c>
      <c r="HH586">
        <f>IF($JG586&gt;=11,INDEX($GV:$GV,$JF586+11),"")</f>
      </c>
      <c r="HI586">
        <f>IF($JG586&gt;=12,INDEX($GV:$GV,$JF586+12),"")</f>
      </c>
      <c r="HJ586">
        <f>IF($JG586&gt;=13,INDEX($GV:$GV,$JF586+13),"")</f>
      </c>
      <c r="HK586">
        <f>IF($JG586&gt;=14,INDEX($GV:$GV,$JF586+14),"")</f>
      </c>
      <c r="HL586">
        <f>IF($JG586&gt;=15,INDEX($GV:$GV,$JF586+15),"")</f>
      </c>
      <c r="HM586">
        <f>IF($JG586&gt;=16,INDEX($GV:$GV,$JF586+16),"")</f>
      </c>
      <c r="HN586">
        <f>IF($JG586&gt;=17,INDEX($GV:$GV,$JF586+17),"")</f>
      </c>
      <c r="HO586">
        <f>IF($JG586&gt;=18,INDEX($GV:$GV,$JF586+18),"")</f>
      </c>
      <c r="HP586">
        <f>IF($JG586&gt;=19,INDEX($GV:$GV,$JF586+19),"")</f>
      </c>
      <c r="HQ586">
        <f>IF($JG586&gt;=20,INDEX($GV:$GV,$JF586+20),"")</f>
      </c>
      <c r="HR586">
        <f>IF($JG586&gt;=21,INDEX($GV:$GV,$JF586+21),"")</f>
      </c>
      <c r="HS586">
        <f>IF($JG586&gt;=22,INDEX($GV:$GV,$JF586+22),"")</f>
      </c>
      <c r="HT586">
        <f>IF($JG586&gt;=23,INDEX($GV:$GV,$JF586+23),"")</f>
      </c>
      <c r="HU586">
        <f>IF($JG586&gt;=24,INDEX($GV:$GV,$JF586+24),"")</f>
      </c>
      <c r="HV586">
        <f>IF($JG586&gt;=25,INDEX($GV:$GV,$JF586+25),"")</f>
      </c>
      <c r="HW586">
        <f>IF($JG586&gt;=26,INDEX($GV:$GV,$JF586+26),"")</f>
      </c>
      <c r="HX586">
        <f>IF($JG586&gt;=27,INDEX($GV:$GV,$JF586+27),"")</f>
      </c>
      <c r="HY586">
        <f>IF($JG586&gt;=28,INDEX($GV:$GV,$JF586+28),"")</f>
      </c>
      <c r="HZ586">
        <f>IF($JG586&gt;=29,INDEX($GV:$GV,$JF586+29),"")</f>
      </c>
      <c r="IA586">
        <f>IF($JG586&gt;=30,INDEX($GV:$GV,$JF586+30),"")</f>
      </c>
      <c r="IB586">
        <f>IF($JG586&gt;=31,INDEX($GV:$GV,$JF586+31),"")</f>
      </c>
      <c r="IC586">
        <f>IF($JG586&gt;=32,INDEX($GV:$GV,$JF586+32),"")</f>
      </c>
      <c r="ID586">
        <f>IF($JG586&gt;=33,INDEX($GV:$GV,$JF586+33),"")</f>
      </c>
      <c r="IE586">
        <f>IF($JG586&gt;=34,INDEX($GV:$GV,$JF586+34),"")</f>
      </c>
      <c r="IF586">
        <f>IF($JG586&gt;=35,INDEX($GV:$GV,$JF586+35),"")</f>
      </c>
      <c r="IG586">
        <f>IF($JG586&gt;=36,INDEX($GV:$GV,$JF586+36),"")</f>
      </c>
      <c r="IH586">
        <f>IF($JG586&gt;=37,INDEX($GV:$GV,$JF586+37),"")</f>
      </c>
      <c r="II586">
        <f>IF($JG586&gt;=38,INDEX($GV:$GV,$JF586+38),"")</f>
      </c>
      <c r="IJ586">
        <f>IF($JG586&gt;=39,INDEX($GV:$GV,$JF586+39),"")</f>
      </c>
      <c r="IK586">
        <f>IF($JG586&gt;=40,INDEX($GV:$GV,$JF586+40),"")</f>
      </c>
      <c r="IL586">
        <f>IF($JG586&gt;=41,INDEX($GV:$GV,$JF586+41),"")</f>
      </c>
      <c r="IM586">
        <f>IF($JG586&gt;=42,INDEX($GV:$GV,$JF586+42),"")</f>
      </c>
      <c r="IN586">
        <f>IF($JG586&gt;=43,INDEX($GV:$GV,$JF586+43),"")</f>
      </c>
      <c r="IO586">
        <f>IF($JG586&gt;=44,INDEX($GV:$GV,$JF586+44),"")</f>
      </c>
      <c r="IP586">
        <f>IF($JG586&gt;=45,INDEX($GV:$GV,$JF586+45),"")</f>
      </c>
      <c r="IQ586">
        <f>IF($JG586&gt;=46,INDEX($GV:$GV,$JF586+46),"")</f>
      </c>
      <c r="IR586">
        <f>IF($JG586&gt;=47,INDEX($GV:$GV,$JF586+47),"")</f>
      </c>
      <c r="IS586">
        <f>IF($JG586&gt;=48,INDEX($GV:$GV,$JF586+48),"")</f>
      </c>
      <c r="IT586">
        <f>IF($JG586&gt;=49,INDEX($GV:$GV,$JF586+49),"")</f>
      </c>
      <c r="IU586">
        <f>IF($JG586&gt;=50,INDEX($GV:$GV,$JF586+50),"")</f>
      </c>
      <c r="IV586">
        <f>IF($JG586&gt;=51,INDEX($GV:$GV,$JF586+51),"")</f>
      </c>
      <c r="IW586">
        <f>IF($JG586&gt;=52,INDEX($GV:$GV,$JF586+52),"")</f>
      </c>
      <c r="IX586">
        <f>IF($JG586&gt;=53,INDEX($GV:$GV,$JF586+53),"")</f>
      </c>
      <c r="IY586">
        <f>IF($JG586&gt;=54,INDEX($GV:$GV,$JF586+54),"")</f>
      </c>
      <c r="IZ586">
        <f>IF($JG586&gt;=55,INDEX($GV:$GV,$JF586+55),"")</f>
      </c>
      <c r="JA586">
        <f>IF($JG586&gt;=56,INDEX($GV:$GV,$JF586+56),"")</f>
      </c>
      <c r="JB586">
        <f>IF($JG586&gt;=57,INDEX($GV:$GV,$JF586+57),"")</f>
      </c>
      <c r="JC586">
        <f>IF($JG586&gt;=58,INDEX($GV:$GV,$JF586+58),"")</f>
      </c>
      <c r="JD586">
        <f>IF($JG586&gt;=59,INDEX($GV:$GV,$JF586+59),"")</f>
      </c>
      <c r="JE586">
        <f>IF($JG586&gt;=60,INDEX($GV:$GV,$JF586+60),"")</f>
      </c>
      <c r="JF586">
        <f>IFERROR(MATCH($GU586,$GV$2:$GV$322,0)+1,0)</f>
      </c>
      <c r="JG586">
        <f>IFERROR(INDEX($GW$2:$GW$322,MATCH($GU586,$GV$2:$GV$322,0)),0)</f>
      </c>
      <c r="JH586" t="s">
        <v>44</v>
      </c>
      <c r="JI586" t="s">
        <v>44</v>
      </c>
    </row>
    <row r="587" spans="1:269" x14ac:dyDescent="0.25">
      <c r="R587">
        <f>IF(OR($U587="",$Q587=""),"",IFERROR($U587/$Q587,0))</f>
      </c>
      <c r="S587">
        <f>IF($U587="","",
SUM($T587,$V587,$AA587,$W587,$Y587)*
(1-IF($AB587="",0,VALUE($AB587)/100)))</f>
      </c>
      <c r="T587">
        <f>IF($U587="","",$U587)</f>
      </c>
      <c r="V587">
        <f>IF($U587="","",
IF($O587="","",
IF(ISNUMBER(SEARCH("exempt",LOWER($O587))),0,
$U587*(VALUE(SUBSTITUTE($O587,"%",""))/100))))</f>
      </c>
      <c r="AC587">
        <f>IFERROR(IF(FIND(" - ",$K587)&gt;0,MID($K587,FIND(" - ",$K587)+3,LEN($K587)),""),"")</f>
      </c>
      <c r="AL587" t="s">
        <v>1506</v>
      </c>
      <c r="AT587">
        <f>IFERROR(LEFT($K587,FIND(" - ",$K587)-1),$K587)</f>
      </c>
      <c r="AW587">
        <f>IF($CL587&gt;=1,INDEX($AU:$AU,$CK587+1),"")</f>
      </c>
      <c r="AX587">
        <f>IF($CL587&gt;=2,INDEX($AU:$AU,$CK587+2),"")</f>
      </c>
      <c r="AY587">
        <f>IF($CL587&gt;=3,INDEX($AU:$AU,$CK587+3),"")</f>
      </c>
      <c r="AZ587">
        <f>IF($CL587&gt;=4,INDEX($AU:$AU,$CK587+4),"")</f>
      </c>
      <c r="BA587">
        <f>IF($CL587&gt;=5,INDEX($AU:$AU,$CK587+5),"")</f>
      </c>
      <c r="BB587">
        <f>IF($CL587&gt;=6,INDEX($AU:$AU,$CK587+6),"")</f>
      </c>
      <c r="BC587">
        <f>IF($CL587&gt;=7,INDEX($AU:$AU,$CK587+7),"")</f>
      </c>
      <c r="BD587">
        <f>IF($CL587&gt;=8,INDEX($AU:$AU,$CK587+8),"")</f>
      </c>
      <c r="BE587">
        <f>IF($CL587&gt;=9,INDEX($AU:$AU,$CK587+9),"")</f>
      </c>
      <c r="BF587">
        <f>IF($CL587&gt;=10,INDEX($AU:$AU,$CK587+10),"")</f>
      </c>
      <c r="BG587">
        <f>IF($CL587&gt;=11,INDEX($AU:$AU,$CK587+11),"")</f>
      </c>
      <c r="BH587">
        <f>IF($CL587&gt;=12,INDEX($AU:$AU,$CK587+12),"")</f>
      </c>
      <c r="BI587">
        <f>IF($CL587&gt;=13,INDEX($AU:$AU,$CK587+13),"")</f>
      </c>
      <c r="BJ587">
        <f>IF($CL587&gt;=14,INDEX($AU:$AU,$CK587+14),"")</f>
      </c>
      <c r="BK587">
        <f>IF($CL587&gt;=15,INDEX($AU:$AU,$CK587+15),"")</f>
      </c>
      <c r="BL587">
        <f>IF($CL587&gt;=16,INDEX($AU:$AU,$CK587+16),"")</f>
      </c>
      <c r="BM587">
        <f>IF($CL587&gt;=17,INDEX($AU:$AU,$CK587+17),"")</f>
      </c>
      <c r="BN587">
        <f>IF($CL587&gt;=18,INDEX($AU:$AU,$CK587+18),"")</f>
      </c>
      <c r="BO587">
        <f>IF($CL587&gt;=19,INDEX($AU:$AU,$CK587+19),"")</f>
      </c>
      <c r="BP587">
        <f>IF($CL587&gt;=20,INDEX($AU:$AU,$CK587+20),"")</f>
      </c>
      <c r="BQ587">
        <f>IF($CL587&gt;=21,INDEX($AU:$AU,$CK587+21),"")</f>
      </c>
      <c r="BR587">
        <f>IF($CL587&gt;=22,INDEX($AU:$AU,$CK587+22),"")</f>
      </c>
      <c r="BS587">
        <f>IF($CL587&gt;=23,INDEX($AU:$AU,$CK587+23),"")</f>
      </c>
      <c r="BT587">
        <f>IF($CL587&gt;=24,INDEX($AU:$AU,$CK587+24),"")</f>
      </c>
      <c r="BU587">
        <f>IF($CL587&gt;=25,INDEX($AU:$AU,$CK587+25),"")</f>
      </c>
      <c r="BV587">
        <f>IF($CL587&gt;=26,INDEX($AU:$AU,$CK587+26),"")</f>
      </c>
      <c r="BW587">
        <f>IF($CL587&gt;=27,INDEX($AU:$AU,$CK587+27),"")</f>
      </c>
      <c r="BX587">
        <f>IF($CL587&gt;=28,INDEX($AU:$AU,$CK587+28),"")</f>
      </c>
      <c r="BY587">
        <f>IF($CL587&gt;=29,INDEX($AU:$AU,$CK587+29),"")</f>
      </c>
      <c r="BZ587">
        <f>IF($CL587&gt;=30,INDEX($AU:$AU,$CK587+30),"")</f>
      </c>
      <c r="CA587">
        <f>IF($CL587&gt;=31,INDEX($AU:$AU,$CK587+31),"")</f>
      </c>
      <c r="CB587">
        <f>IF($CL587&gt;=32,INDEX($AU:$AU,$CK587+32),"")</f>
      </c>
      <c r="CC587">
        <f>IF($CL587&gt;=33,INDEX($AU:$AU,$CK587+33),"")</f>
      </c>
      <c r="CD587">
        <f>IF($CL587&gt;=34,INDEX($AU:$AU,$CK587+34),"")</f>
      </c>
      <c r="CE587">
        <f>IF($CL587&gt;=35,INDEX($AU:$AU,$CK587+35),"")</f>
      </c>
      <c r="CF587">
        <f>IF($CL587&gt;=36,INDEX($AU:$AU,$CK587+36),"")</f>
      </c>
      <c r="CG587">
        <f>IF($CL587&gt;=37,INDEX($AU:$AU,$CK587+37),"")</f>
      </c>
      <c r="CH587">
        <f>IF($CL587&gt;=38,INDEX($AU:$AU,$CK587+38),"")</f>
      </c>
      <c r="CI587">
        <f>IF($CL587&gt;=39,INDEX($AU:$AU,$CK587+39),"")</f>
      </c>
      <c r="CJ587">
        <f>IF($CL587&gt;=40,INDEX($AU:$AU,$CK587+40),"")</f>
      </c>
      <c r="CK587">
        <f>IFERROR(MATCH($AT587,$AU$2:$AU$133,0)+1,0)</f>
      </c>
      <c r="CL587">
        <f>IFERROR(INDEX($AV$2:$AV$133,MATCH($AT587,$AU$2:$AU$133,0)),0)</f>
      </c>
      <c r="CM587">
        <f>IFERROR(LEFT($L587,FIND(" - ",$L587)-1),$L587)</f>
      </c>
      <c r="CN587" t="s">
        <v>71</v>
      </c>
      <c r="CP587">
        <f>IF($DK587&gt;=1,INDEX($CN:$CN,$DJ587+1),"")</f>
      </c>
      <c r="CQ587">
        <f>IF($DK587&gt;=2,INDEX($CN:$CN,$DJ587+2),"")</f>
      </c>
      <c r="CR587">
        <f>IF($DK587&gt;=3,INDEX($CN:$CN,$DJ587+3),"")</f>
      </c>
      <c r="CS587">
        <f>IF($DK587&gt;=4,INDEX($CN:$CN,$DJ587+4),"")</f>
      </c>
      <c r="CT587">
        <f>IF($DK587&gt;=5,INDEX($CN:$CN,$DJ587+5),"")</f>
      </c>
      <c r="CU587">
        <f>IF($DK587&gt;=6,INDEX($CN:$CN,$DJ587+6),"")</f>
      </c>
      <c r="CV587">
        <f>IF($DK587&gt;=7,INDEX($CN:$CN,$DJ587+7),"")</f>
      </c>
      <c r="CW587">
        <f>IF($DK587&gt;=8,INDEX($CN:$CN,$DJ587+8),"")</f>
      </c>
      <c r="CX587">
        <f>IF($DK587&gt;=9,INDEX($CN:$CN,$DJ587+9),"")</f>
      </c>
      <c r="CY587">
        <f>IF($DK587&gt;=10,INDEX($CN:$CN,$DJ587+10),"")</f>
      </c>
      <c r="CZ587">
        <f>IF($DK587&gt;=11,INDEX($CN:$CN,$DJ587+11),"")</f>
      </c>
      <c r="DA587">
        <f>IF($DK587&gt;=12,INDEX($CN:$CN,$DJ587+12),"")</f>
      </c>
      <c r="DB587">
        <f>IF($DK587&gt;=13,INDEX($CN:$CN,$DJ587+13),"")</f>
      </c>
      <c r="DC587">
        <f>IF($DK587&gt;=14,INDEX($CN:$CN,$DJ587+14),"")</f>
      </c>
      <c r="DD587">
        <f>IF($DK587&gt;=15,INDEX($CN:$CN,$DJ587+15),"")</f>
      </c>
      <c r="DE587">
        <f>IF($DK587&gt;=16,INDEX($CN:$CN,$DJ587+16),"")</f>
      </c>
      <c r="DF587">
        <f>IF($DK587&gt;=17,INDEX($CN:$CN,$DJ587+17),"")</f>
      </c>
      <c r="DG587">
        <f>IF($DK587&gt;=18,INDEX($CN:$CN,$DJ587+18),"")</f>
      </c>
      <c r="DH587">
        <f>IF($DK587&gt;=19,INDEX($CN:$CN,$DJ587+19),"")</f>
      </c>
      <c r="DI587">
        <f>IF($DK587&gt;=20,INDEX($CN:$CN,$DJ587+20),"")</f>
      </c>
      <c r="DJ587">
        <f>IFERROR(MATCH($CM587,$CN$2:$CN$1089,0)+1,0)</f>
      </c>
      <c r="DK587">
        <f>IFERROR(INDEX($CO$2:$CO$1089,MATCH($CM587,$CN$2:$CN$1089,0)),0)</f>
      </c>
      <c r="DL587">
        <f>IFERROR(INDEX($AS:$AS,MATCH($O587,$AR:$AR,0))&amp;"","")</f>
      </c>
      <c r="DP587">
        <f>IF($GS587&gt;=1,INDEX($DM:$DM,$GR587+1),"")</f>
      </c>
      <c r="DQ587">
        <f>IF($GS587&gt;=2,INDEX($DM:$DM,$GR587+2),"")</f>
      </c>
      <c r="DR587">
        <f>IF($GS587&gt;=3,INDEX($DM:$DM,$GR587+3),"")</f>
      </c>
      <c r="DS587">
        <f>IF($GS587&gt;=4,INDEX($DM:$DM,$GR587+4),"")</f>
      </c>
      <c r="DT587">
        <f>IF($GS587&gt;=5,INDEX($DM:$DM,$GR587+5),"")</f>
      </c>
      <c r="DU587">
        <f>IF($GS587&gt;=6,INDEX($DM:$DM,$GR587+6),"")</f>
      </c>
      <c r="DV587">
        <f>IF($GS587&gt;=7,INDEX($DM:$DM,$GR587+7),"")</f>
      </c>
      <c r="DW587">
        <f>IF($GS587&gt;=8,INDEX($DM:$DM,$GR587+8),"")</f>
      </c>
      <c r="DX587">
        <f>IF($GS587&gt;=9,INDEX($DM:$DM,$GR587+9),"")</f>
      </c>
      <c r="DY587">
        <f>IF($GS587&gt;=10,INDEX($DM:$DM,$GR587+10),"")</f>
      </c>
      <c r="DZ587">
        <f>IF($GS587&gt;=11,INDEX($DM:$DM,$GR587+11),"")</f>
      </c>
      <c r="EA587">
        <f>IF($GS587&gt;=12,INDEX($DM:$DM,$GR587+12),"")</f>
      </c>
      <c r="EB587">
        <f>IF($GS587&gt;=13,INDEX($DM:$DM,$GR587+13),"")</f>
      </c>
      <c r="EC587">
        <f>IF($GS587&gt;=14,INDEX($DM:$DM,$GR587+14),"")</f>
      </c>
      <c r="ED587">
        <f>IF($GS587&gt;=15,INDEX($DM:$DM,$GR587+15),"")</f>
      </c>
      <c r="EE587">
        <f>IF($GS587&gt;=16,INDEX($DM:$DM,$GR587+16),"")</f>
      </c>
      <c r="EF587">
        <f>IF($GS587&gt;=17,INDEX($DM:$DM,$GR587+17),"")</f>
      </c>
      <c r="EG587">
        <f>IF($GS587&gt;=18,INDEX($DM:$DM,$GR587+18),"")</f>
      </c>
      <c r="EH587">
        <f>IF($GS587&gt;=19,INDEX($DM:$DM,$GR587+19),"")</f>
      </c>
      <c r="EI587">
        <f>IF($GS587&gt;=20,INDEX($DM:$DM,$GR587+20),"")</f>
      </c>
      <c r="EJ587">
        <f>IF($GS587&gt;=21,INDEX($DM:$DM,$GR587+21),"")</f>
      </c>
      <c r="EK587">
        <f>IF($GS587&gt;=22,INDEX($DM:$DM,$GR587+22),"")</f>
      </c>
      <c r="EL587">
        <f>IF($GS587&gt;=23,INDEX($DM:$DM,$GR587+23),"")</f>
      </c>
      <c r="EM587">
        <f>IF($GS587&gt;=24,INDEX($DM:$DM,$GR587+24),"")</f>
      </c>
      <c r="EN587">
        <f>IF($GS587&gt;=25,INDEX($DM:$DM,$GR587+25),"")</f>
      </c>
      <c r="EO587">
        <f>IF($GS587&gt;=26,INDEX($DM:$DM,$GR587+26),"")</f>
      </c>
      <c r="EP587">
        <f>IF($GS587&gt;=27,INDEX($DM:$DM,$GR587+27),"")</f>
      </c>
      <c r="EQ587">
        <f>IF($GS587&gt;=28,INDEX($DM:$DM,$GR587+28),"")</f>
      </c>
      <c r="ER587">
        <f>IF($GS587&gt;=29,INDEX($DM:$DM,$GR587+29),"")</f>
      </c>
      <c r="ES587">
        <f>IF($GS587&gt;=30,INDEX($DM:$DM,$GR587+30),"")</f>
      </c>
      <c r="ET587">
        <f>IF($GS587&gt;=31,INDEX($DM:$DM,$GR587+31),"")</f>
      </c>
      <c r="EU587">
        <f>IF($GS587&gt;=32,INDEX($DM:$DM,$GR587+32),"")</f>
      </c>
      <c r="EV587">
        <f>IF($GS587&gt;=33,INDEX($DM:$DM,$GR587+33),"")</f>
      </c>
      <c r="EW587">
        <f>IF($GS587&gt;=34,INDEX($DM:$DM,$GR587+34),"")</f>
      </c>
      <c r="EX587">
        <f>IF($GS587&gt;=35,INDEX($DM:$DM,$GR587+35),"")</f>
      </c>
      <c r="EY587">
        <f>IF($GS587&gt;=36,INDEX($DM:$DM,$GR587+36),"")</f>
      </c>
      <c r="EZ587">
        <f>IF($GS587&gt;=37,INDEX($DM:$DM,$GR587+37),"")</f>
      </c>
      <c r="FA587">
        <f>IF($GS587&gt;=38,INDEX($DM:$DM,$GR587+38),"")</f>
      </c>
      <c r="FB587">
        <f>IF($GS587&gt;=39,INDEX($DM:$DM,$GR587+39),"")</f>
      </c>
      <c r="FC587">
        <f>IF($GS587&gt;=40,INDEX($DM:$DM,$GR587+40),"")</f>
      </c>
      <c r="FD587">
        <f>IF($GS587&gt;=1,INDEX($DN:$DN,$GR587+1),"")</f>
      </c>
      <c r="FE587">
        <f>IF($GS587&gt;=2,INDEX($DN:$DN,$GR587+2),"")</f>
      </c>
      <c r="FF587">
        <f>IF($GS587&gt;=3,INDEX($DN:$DN,$GR587+3),"")</f>
      </c>
      <c r="FG587">
        <f>IF($GS587&gt;=4,INDEX($DN:$DN,$GR587+4),"")</f>
      </c>
      <c r="FH587">
        <f>IF($GS587&gt;=5,INDEX($DN:$DN,$GR587+5),"")</f>
      </c>
      <c r="FI587">
        <f>IF($GS587&gt;=6,INDEX($DN:$DN,$GR587+6),"")</f>
      </c>
      <c r="FJ587">
        <f>IF($GS587&gt;=7,INDEX($DN:$DN,$GR587+7),"")</f>
      </c>
      <c r="FK587">
        <f>IF($GS587&gt;=8,INDEX($DN:$DN,$GR587+8),"")</f>
      </c>
      <c r="FL587">
        <f>IF($GS587&gt;=9,INDEX($DN:$DN,$GR587+9),"")</f>
      </c>
      <c r="FM587">
        <f>IF($GS587&gt;=10,INDEX($DN:$DN,$GR587+10),"")</f>
      </c>
      <c r="FN587">
        <f>IF($GS587&gt;=11,INDEX($DN:$DN,$GR587+11),"")</f>
      </c>
      <c r="FO587">
        <f>IF($GS587&gt;=12,INDEX($DN:$DN,$GR587+12),"")</f>
      </c>
      <c r="FP587">
        <f>IF($GS587&gt;=13,INDEX($DN:$DN,$GR587+13),"")</f>
      </c>
      <c r="FQ587">
        <f>IF($GS587&gt;=14,INDEX($DN:$DN,$GR587+14),"")</f>
      </c>
      <c r="FR587">
        <f>IF($GS587&gt;=15,INDEX($DN:$DN,$GR587+15),"")</f>
      </c>
      <c r="FS587">
        <f>IF($GS587&gt;=16,INDEX($DN:$DN,$GR587+16),"")</f>
      </c>
      <c r="FT587">
        <f>IF($GS587&gt;=17,INDEX($DN:$DN,$GR587+17),"")</f>
      </c>
      <c r="FU587">
        <f>IF($GS587&gt;=18,INDEX($DN:$DN,$GR587+18),"")</f>
      </c>
      <c r="FV587">
        <f>IF($GS587&gt;=19,INDEX($DN:$DN,$GR587+19),"")</f>
      </c>
      <c r="FW587">
        <f>IF($GS587&gt;=20,INDEX($DN:$DN,$GR587+20),"")</f>
      </c>
      <c r="FX587">
        <f>IF($GS587&gt;=21,INDEX($DN:$DN,$GR587+21),"")</f>
      </c>
      <c r="FY587">
        <f>IF($GS587&gt;=22,INDEX($DN:$DN,$GR587+22),"")</f>
      </c>
      <c r="FZ587">
        <f>IF($GS587&gt;=23,INDEX($DN:$DN,$GR587+23),"")</f>
      </c>
      <c r="GA587">
        <f>IF($GS587&gt;=24,INDEX($DN:$DN,$GR587+24),"")</f>
      </c>
      <c r="GB587">
        <f>IF($GS587&gt;=25,INDEX($DN:$DN,$GR587+25),"")</f>
      </c>
      <c r="GC587">
        <f>IF($GS587&gt;=26,INDEX($DN:$DN,$GR587+26),"")</f>
      </c>
      <c r="GD587">
        <f>IF($GS587&gt;=27,INDEX($DN:$DN,$GR587+27),"")</f>
      </c>
      <c r="GE587">
        <f>IF($GS587&gt;=28,INDEX($DN:$DN,$GR587+28),"")</f>
      </c>
      <c r="GF587">
        <f>IF($GS587&gt;=29,INDEX($DN:$DN,$GR587+29),"")</f>
      </c>
      <c r="GG587">
        <f>IF($GS587&gt;=30,INDEX($DN:$DN,$GR587+30),"")</f>
      </c>
      <c r="GH587">
        <f>IF($GS587&gt;=31,INDEX($DN:$DN,$GR587+31),"")</f>
      </c>
      <c r="GI587">
        <f>IF($GS587&gt;=32,INDEX($DN:$DN,$GR587+32),"")</f>
      </c>
      <c r="GJ587">
        <f>IF($GS587&gt;=33,INDEX($DN:$DN,$GR587+33),"")</f>
      </c>
      <c r="GK587">
        <f>IF($GS587&gt;=34,INDEX($DN:$DN,$GR587+34),"")</f>
      </c>
      <c r="GL587">
        <f>IF($GS587&gt;=35,INDEX($DN:$DN,$GR587+35),"")</f>
      </c>
      <c r="GM587">
        <f>IF($GS587&gt;=36,INDEX($DN:$DN,$GR587+36),"")</f>
      </c>
      <c r="GN587">
        <f>IF($GS587&gt;=37,INDEX($DN:$DN,$GR587+37),"")</f>
      </c>
      <c r="GO587">
        <f>IF($GS587&gt;=38,INDEX($DN:$DN,$GR587+38),"")</f>
      </c>
      <c r="GP587">
        <f>IF($GS587&gt;=39,INDEX($DN:$DN,$GR587+39),"")</f>
      </c>
      <c r="GQ587">
        <f>IF($GS587&gt;=40,INDEX($DN:$DN,$GR587+40),"")</f>
      </c>
      <c r="GR587">
        <f>IFERROR(MATCH($DL587,$DM$2:$DM$148,0)+1,0)</f>
      </c>
      <c r="GS587">
        <f>IFERROR(INDEX($DO$2:$DO$148,MATCH($DL587,$DM$2:$DM$148,0)),0)</f>
      </c>
      <c r="GT587">
        <f>IFERROR(MATCH($Z587,$DP$587:$FC$587,0),0)</f>
      </c>
      <c r="GU587">
        <f>IF($GT587&gt;0,INDEX($FD$587:$GQ$587,$GT587),"")</f>
      </c>
      <c r="GX587">
        <f>IF($JG587&gt;=1,INDEX($GV:$GV,$JF587+1),"")</f>
      </c>
      <c r="GY587">
        <f>IF($JG587&gt;=2,INDEX($GV:$GV,$JF587+2),"")</f>
      </c>
      <c r="GZ587">
        <f>IF($JG587&gt;=3,INDEX($GV:$GV,$JF587+3),"")</f>
      </c>
      <c r="HA587">
        <f>IF($JG587&gt;=4,INDEX($GV:$GV,$JF587+4),"")</f>
      </c>
      <c r="HB587">
        <f>IF($JG587&gt;=5,INDEX($GV:$GV,$JF587+5),"")</f>
      </c>
      <c r="HC587">
        <f>IF($JG587&gt;=6,INDEX($GV:$GV,$JF587+6),"")</f>
      </c>
      <c r="HD587">
        <f>IF($JG587&gt;=7,INDEX($GV:$GV,$JF587+7),"")</f>
      </c>
      <c r="HE587">
        <f>IF($JG587&gt;=8,INDEX($GV:$GV,$JF587+8),"")</f>
      </c>
      <c r="HF587">
        <f>IF($JG587&gt;=9,INDEX($GV:$GV,$JF587+9),"")</f>
      </c>
      <c r="HG587">
        <f>IF($JG587&gt;=10,INDEX($GV:$GV,$JF587+10),"")</f>
      </c>
      <c r="HH587">
        <f>IF($JG587&gt;=11,INDEX($GV:$GV,$JF587+11),"")</f>
      </c>
      <c r="HI587">
        <f>IF($JG587&gt;=12,INDEX($GV:$GV,$JF587+12),"")</f>
      </c>
      <c r="HJ587">
        <f>IF($JG587&gt;=13,INDEX($GV:$GV,$JF587+13),"")</f>
      </c>
      <c r="HK587">
        <f>IF($JG587&gt;=14,INDEX($GV:$GV,$JF587+14),"")</f>
      </c>
      <c r="HL587">
        <f>IF($JG587&gt;=15,INDEX($GV:$GV,$JF587+15),"")</f>
      </c>
      <c r="HM587">
        <f>IF($JG587&gt;=16,INDEX($GV:$GV,$JF587+16),"")</f>
      </c>
      <c r="HN587">
        <f>IF($JG587&gt;=17,INDEX($GV:$GV,$JF587+17),"")</f>
      </c>
      <c r="HO587">
        <f>IF($JG587&gt;=18,INDEX($GV:$GV,$JF587+18),"")</f>
      </c>
      <c r="HP587">
        <f>IF($JG587&gt;=19,INDEX($GV:$GV,$JF587+19),"")</f>
      </c>
      <c r="HQ587">
        <f>IF($JG587&gt;=20,INDEX($GV:$GV,$JF587+20),"")</f>
      </c>
      <c r="HR587">
        <f>IF($JG587&gt;=21,INDEX($GV:$GV,$JF587+21),"")</f>
      </c>
      <c r="HS587">
        <f>IF($JG587&gt;=22,INDEX($GV:$GV,$JF587+22),"")</f>
      </c>
      <c r="HT587">
        <f>IF($JG587&gt;=23,INDEX($GV:$GV,$JF587+23),"")</f>
      </c>
      <c r="HU587">
        <f>IF($JG587&gt;=24,INDEX($GV:$GV,$JF587+24),"")</f>
      </c>
      <c r="HV587">
        <f>IF($JG587&gt;=25,INDEX($GV:$GV,$JF587+25),"")</f>
      </c>
      <c r="HW587">
        <f>IF($JG587&gt;=26,INDEX($GV:$GV,$JF587+26),"")</f>
      </c>
      <c r="HX587">
        <f>IF($JG587&gt;=27,INDEX($GV:$GV,$JF587+27),"")</f>
      </c>
      <c r="HY587">
        <f>IF($JG587&gt;=28,INDEX($GV:$GV,$JF587+28),"")</f>
      </c>
      <c r="HZ587">
        <f>IF($JG587&gt;=29,INDEX($GV:$GV,$JF587+29),"")</f>
      </c>
      <c r="IA587">
        <f>IF($JG587&gt;=30,INDEX($GV:$GV,$JF587+30),"")</f>
      </c>
      <c r="IB587">
        <f>IF($JG587&gt;=31,INDEX($GV:$GV,$JF587+31),"")</f>
      </c>
      <c r="IC587">
        <f>IF($JG587&gt;=32,INDEX($GV:$GV,$JF587+32),"")</f>
      </c>
      <c r="ID587">
        <f>IF($JG587&gt;=33,INDEX($GV:$GV,$JF587+33),"")</f>
      </c>
      <c r="IE587">
        <f>IF($JG587&gt;=34,INDEX($GV:$GV,$JF587+34),"")</f>
      </c>
      <c r="IF587">
        <f>IF($JG587&gt;=35,INDEX($GV:$GV,$JF587+35),"")</f>
      </c>
      <c r="IG587">
        <f>IF($JG587&gt;=36,INDEX($GV:$GV,$JF587+36),"")</f>
      </c>
      <c r="IH587">
        <f>IF($JG587&gt;=37,INDEX($GV:$GV,$JF587+37),"")</f>
      </c>
      <c r="II587">
        <f>IF($JG587&gt;=38,INDEX($GV:$GV,$JF587+38),"")</f>
      </c>
      <c r="IJ587">
        <f>IF($JG587&gt;=39,INDEX($GV:$GV,$JF587+39),"")</f>
      </c>
      <c r="IK587">
        <f>IF($JG587&gt;=40,INDEX($GV:$GV,$JF587+40),"")</f>
      </c>
      <c r="IL587">
        <f>IF($JG587&gt;=41,INDEX($GV:$GV,$JF587+41),"")</f>
      </c>
      <c r="IM587">
        <f>IF($JG587&gt;=42,INDEX($GV:$GV,$JF587+42),"")</f>
      </c>
      <c r="IN587">
        <f>IF($JG587&gt;=43,INDEX($GV:$GV,$JF587+43),"")</f>
      </c>
      <c r="IO587">
        <f>IF($JG587&gt;=44,INDEX($GV:$GV,$JF587+44),"")</f>
      </c>
      <c r="IP587">
        <f>IF($JG587&gt;=45,INDEX($GV:$GV,$JF587+45),"")</f>
      </c>
      <c r="IQ587">
        <f>IF($JG587&gt;=46,INDEX($GV:$GV,$JF587+46),"")</f>
      </c>
      <c r="IR587">
        <f>IF($JG587&gt;=47,INDEX($GV:$GV,$JF587+47),"")</f>
      </c>
      <c r="IS587">
        <f>IF($JG587&gt;=48,INDEX($GV:$GV,$JF587+48),"")</f>
      </c>
      <c r="IT587">
        <f>IF($JG587&gt;=49,INDEX($GV:$GV,$JF587+49),"")</f>
      </c>
      <c r="IU587">
        <f>IF($JG587&gt;=50,INDEX($GV:$GV,$JF587+50),"")</f>
      </c>
      <c r="IV587">
        <f>IF($JG587&gt;=51,INDEX($GV:$GV,$JF587+51),"")</f>
      </c>
      <c r="IW587">
        <f>IF($JG587&gt;=52,INDEX($GV:$GV,$JF587+52),"")</f>
      </c>
      <c r="IX587">
        <f>IF($JG587&gt;=53,INDEX($GV:$GV,$JF587+53),"")</f>
      </c>
      <c r="IY587">
        <f>IF($JG587&gt;=54,INDEX($GV:$GV,$JF587+54),"")</f>
      </c>
      <c r="IZ587">
        <f>IF($JG587&gt;=55,INDEX($GV:$GV,$JF587+55),"")</f>
      </c>
      <c r="JA587">
        <f>IF($JG587&gt;=56,INDEX($GV:$GV,$JF587+56),"")</f>
      </c>
      <c r="JB587">
        <f>IF($JG587&gt;=57,INDEX($GV:$GV,$JF587+57),"")</f>
      </c>
      <c r="JC587">
        <f>IF($JG587&gt;=58,INDEX($GV:$GV,$JF587+58),"")</f>
      </c>
      <c r="JD587">
        <f>IF($JG587&gt;=59,INDEX($GV:$GV,$JF587+59),"")</f>
      </c>
      <c r="JE587">
        <f>IF($JG587&gt;=60,INDEX($GV:$GV,$JF587+60),"")</f>
      </c>
      <c r="JF587">
        <f>IFERROR(MATCH($GU587,$GV$2:$GV$322,0)+1,0)</f>
      </c>
      <c r="JG587">
        <f>IFERROR(INDEX($GW$2:$GW$322,MATCH($GU587,$GV$2:$GV$322,0)),0)</f>
      </c>
      <c r="JH587" t="s">
        <v>44</v>
      </c>
      <c r="JI587" t="s">
        <v>44</v>
      </c>
    </row>
    <row r="588" spans="1:269" x14ac:dyDescent="0.25">
      <c r="R588">
        <f>IF(OR($U588="",$Q588=""),"",IFERROR($U588/$Q588,0))</f>
      </c>
      <c r="S588">
        <f>IF($U588="","",
SUM($T588,$V588,$AA588,$W588,$Y588)*
(1-IF($AB588="",0,VALUE($AB588)/100)))</f>
      </c>
      <c r="T588">
        <f>IF($U588="","",$U588)</f>
      </c>
      <c r="V588">
        <f>IF($U588="","",
IF($O588="","",
IF(ISNUMBER(SEARCH("exempt",LOWER($O588))),0,
$U588*(VALUE(SUBSTITUTE($O588,"%",""))/100))))</f>
      </c>
      <c r="AC588">
        <f>IFERROR(IF(FIND(" - ",$K588)&gt;0,MID($K588,FIND(" - ",$K588)+3,LEN($K588)),""),"")</f>
      </c>
      <c r="AL588" t="s">
        <v>1507</v>
      </c>
      <c r="AT588">
        <f>IFERROR(LEFT($K588,FIND(" - ",$K588)-1),$K588)</f>
      </c>
      <c r="AW588">
        <f>IF($CL588&gt;=1,INDEX($AU:$AU,$CK588+1),"")</f>
      </c>
      <c r="AX588">
        <f>IF($CL588&gt;=2,INDEX($AU:$AU,$CK588+2),"")</f>
      </c>
      <c r="AY588">
        <f>IF($CL588&gt;=3,INDEX($AU:$AU,$CK588+3),"")</f>
      </c>
      <c r="AZ588">
        <f>IF($CL588&gt;=4,INDEX($AU:$AU,$CK588+4),"")</f>
      </c>
      <c r="BA588">
        <f>IF($CL588&gt;=5,INDEX($AU:$AU,$CK588+5),"")</f>
      </c>
      <c r="BB588">
        <f>IF($CL588&gt;=6,INDEX($AU:$AU,$CK588+6),"")</f>
      </c>
      <c r="BC588">
        <f>IF($CL588&gt;=7,INDEX($AU:$AU,$CK588+7),"")</f>
      </c>
      <c r="BD588">
        <f>IF($CL588&gt;=8,INDEX($AU:$AU,$CK588+8),"")</f>
      </c>
      <c r="BE588">
        <f>IF($CL588&gt;=9,INDEX($AU:$AU,$CK588+9),"")</f>
      </c>
      <c r="BF588">
        <f>IF($CL588&gt;=10,INDEX($AU:$AU,$CK588+10),"")</f>
      </c>
      <c r="BG588">
        <f>IF($CL588&gt;=11,INDEX($AU:$AU,$CK588+11),"")</f>
      </c>
      <c r="BH588">
        <f>IF($CL588&gt;=12,INDEX($AU:$AU,$CK588+12),"")</f>
      </c>
      <c r="BI588">
        <f>IF($CL588&gt;=13,INDEX($AU:$AU,$CK588+13),"")</f>
      </c>
      <c r="BJ588">
        <f>IF($CL588&gt;=14,INDEX($AU:$AU,$CK588+14),"")</f>
      </c>
      <c r="BK588">
        <f>IF($CL588&gt;=15,INDEX($AU:$AU,$CK588+15),"")</f>
      </c>
      <c r="BL588">
        <f>IF($CL588&gt;=16,INDEX($AU:$AU,$CK588+16),"")</f>
      </c>
      <c r="BM588">
        <f>IF($CL588&gt;=17,INDEX($AU:$AU,$CK588+17),"")</f>
      </c>
      <c r="BN588">
        <f>IF($CL588&gt;=18,INDEX($AU:$AU,$CK588+18),"")</f>
      </c>
      <c r="BO588">
        <f>IF($CL588&gt;=19,INDEX($AU:$AU,$CK588+19),"")</f>
      </c>
      <c r="BP588">
        <f>IF($CL588&gt;=20,INDEX($AU:$AU,$CK588+20),"")</f>
      </c>
      <c r="BQ588">
        <f>IF($CL588&gt;=21,INDEX($AU:$AU,$CK588+21),"")</f>
      </c>
      <c r="BR588">
        <f>IF($CL588&gt;=22,INDEX($AU:$AU,$CK588+22),"")</f>
      </c>
      <c r="BS588">
        <f>IF($CL588&gt;=23,INDEX($AU:$AU,$CK588+23),"")</f>
      </c>
      <c r="BT588">
        <f>IF($CL588&gt;=24,INDEX($AU:$AU,$CK588+24),"")</f>
      </c>
      <c r="BU588">
        <f>IF($CL588&gt;=25,INDEX($AU:$AU,$CK588+25),"")</f>
      </c>
      <c r="BV588">
        <f>IF($CL588&gt;=26,INDEX($AU:$AU,$CK588+26),"")</f>
      </c>
      <c r="BW588">
        <f>IF($CL588&gt;=27,INDEX($AU:$AU,$CK588+27),"")</f>
      </c>
      <c r="BX588">
        <f>IF($CL588&gt;=28,INDEX($AU:$AU,$CK588+28),"")</f>
      </c>
      <c r="BY588">
        <f>IF($CL588&gt;=29,INDEX($AU:$AU,$CK588+29),"")</f>
      </c>
      <c r="BZ588">
        <f>IF($CL588&gt;=30,INDEX($AU:$AU,$CK588+30),"")</f>
      </c>
      <c r="CA588">
        <f>IF($CL588&gt;=31,INDEX($AU:$AU,$CK588+31),"")</f>
      </c>
      <c r="CB588">
        <f>IF($CL588&gt;=32,INDEX($AU:$AU,$CK588+32),"")</f>
      </c>
      <c r="CC588">
        <f>IF($CL588&gt;=33,INDEX($AU:$AU,$CK588+33),"")</f>
      </c>
      <c r="CD588">
        <f>IF($CL588&gt;=34,INDEX($AU:$AU,$CK588+34),"")</f>
      </c>
      <c r="CE588">
        <f>IF($CL588&gt;=35,INDEX($AU:$AU,$CK588+35),"")</f>
      </c>
      <c r="CF588">
        <f>IF($CL588&gt;=36,INDEX($AU:$AU,$CK588+36),"")</f>
      </c>
      <c r="CG588">
        <f>IF($CL588&gt;=37,INDEX($AU:$AU,$CK588+37),"")</f>
      </c>
      <c r="CH588">
        <f>IF($CL588&gt;=38,INDEX($AU:$AU,$CK588+38),"")</f>
      </c>
      <c r="CI588">
        <f>IF($CL588&gt;=39,INDEX($AU:$AU,$CK588+39),"")</f>
      </c>
      <c r="CJ588">
        <f>IF($CL588&gt;=40,INDEX($AU:$AU,$CK588+40),"")</f>
      </c>
      <c r="CK588">
        <f>IFERROR(MATCH($AT588,$AU$2:$AU$133,0)+1,0)</f>
      </c>
      <c r="CL588">
        <f>IFERROR(INDEX($AV$2:$AV$133,MATCH($AT588,$AU$2:$AU$133,0)),0)</f>
      </c>
      <c r="CM588">
        <f>IFERROR(LEFT($L588,FIND(" - ",$L588)-1),$L588)</f>
      </c>
      <c r="CN588" t="s">
        <v>1508</v>
      </c>
      <c r="CO588">
        <v>2</v>
      </c>
      <c r="CP588">
        <f>IF($DK588&gt;=1,INDEX($CN:$CN,$DJ588+1),"")</f>
      </c>
      <c r="CQ588">
        <f>IF($DK588&gt;=2,INDEX($CN:$CN,$DJ588+2),"")</f>
      </c>
      <c r="CR588">
        <f>IF($DK588&gt;=3,INDEX($CN:$CN,$DJ588+3),"")</f>
      </c>
      <c r="CS588">
        <f>IF($DK588&gt;=4,INDEX($CN:$CN,$DJ588+4),"")</f>
      </c>
      <c r="CT588">
        <f>IF($DK588&gt;=5,INDEX($CN:$CN,$DJ588+5),"")</f>
      </c>
      <c r="CU588">
        <f>IF($DK588&gt;=6,INDEX($CN:$CN,$DJ588+6),"")</f>
      </c>
      <c r="CV588">
        <f>IF($DK588&gt;=7,INDEX($CN:$CN,$DJ588+7),"")</f>
      </c>
      <c r="CW588">
        <f>IF($DK588&gt;=8,INDEX($CN:$CN,$DJ588+8),"")</f>
      </c>
      <c r="CX588">
        <f>IF($DK588&gt;=9,INDEX($CN:$CN,$DJ588+9),"")</f>
      </c>
      <c r="CY588">
        <f>IF($DK588&gt;=10,INDEX($CN:$CN,$DJ588+10),"")</f>
      </c>
      <c r="CZ588">
        <f>IF($DK588&gt;=11,INDEX($CN:$CN,$DJ588+11),"")</f>
      </c>
      <c r="DA588">
        <f>IF($DK588&gt;=12,INDEX($CN:$CN,$DJ588+12),"")</f>
      </c>
      <c r="DB588">
        <f>IF($DK588&gt;=13,INDEX($CN:$CN,$DJ588+13),"")</f>
      </c>
      <c r="DC588">
        <f>IF($DK588&gt;=14,INDEX($CN:$CN,$DJ588+14),"")</f>
      </c>
      <c r="DD588">
        <f>IF($DK588&gt;=15,INDEX($CN:$CN,$DJ588+15),"")</f>
      </c>
      <c r="DE588">
        <f>IF($DK588&gt;=16,INDEX($CN:$CN,$DJ588+16),"")</f>
      </c>
      <c r="DF588">
        <f>IF($DK588&gt;=17,INDEX($CN:$CN,$DJ588+17),"")</f>
      </c>
      <c r="DG588">
        <f>IF($DK588&gt;=18,INDEX($CN:$CN,$DJ588+18),"")</f>
      </c>
      <c r="DH588">
        <f>IF($DK588&gt;=19,INDEX($CN:$CN,$DJ588+19),"")</f>
      </c>
      <c r="DI588">
        <f>IF($DK588&gt;=20,INDEX($CN:$CN,$DJ588+20),"")</f>
      </c>
      <c r="DJ588">
        <f>IFERROR(MATCH($CM588,$CN$2:$CN$1089,0)+1,0)</f>
      </c>
      <c r="DK588">
        <f>IFERROR(INDEX($CO$2:$CO$1089,MATCH($CM588,$CN$2:$CN$1089,0)),0)</f>
      </c>
      <c r="DL588">
        <f>IFERROR(INDEX($AS:$AS,MATCH($O588,$AR:$AR,0))&amp;"","")</f>
      </c>
      <c r="DP588">
        <f>IF($GS588&gt;=1,INDEX($DM:$DM,$GR588+1),"")</f>
      </c>
      <c r="DQ588">
        <f>IF($GS588&gt;=2,INDEX($DM:$DM,$GR588+2),"")</f>
      </c>
      <c r="DR588">
        <f>IF($GS588&gt;=3,INDEX($DM:$DM,$GR588+3),"")</f>
      </c>
      <c r="DS588">
        <f>IF($GS588&gt;=4,INDEX($DM:$DM,$GR588+4),"")</f>
      </c>
      <c r="DT588">
        <f>IF($GS588&gt;=5,INDEX($DM:$DM,$GR588+5),"")</f>
      </c>
      <c r="DU588">
        <f>IF($GS588&gt;=6,INDEX($DM:$DM,$GR588+6),"")</f>
      </c>
      <c r="DV588">
        <f>IF($GS588&gt;=7,INDEX($DM:$DM,$GR588+7),"")</f>
      </c>
      <c r="DW588">
        <f>IF($GS588&gt;=8,INDEX($DM:$DM,$GR588+8),"")</f>
      </c>
      <c r="DX588">
        <f>IF($GS588&gt;=9,INDEX($DM:$DM,$GR588+9),"")</f>
      </c>
      <c r="DY588">
        <f>IF($GS588&gt;=10,INDEX($DM:$DM,$GR588+10),"")</f>
      </c>
      <c r="DZ588">
        <f>IF($GS588&gt;=11,INDEX($DM:$DM,$GR588+11),"")</f>
      </c>
      <c r="EA588">
        <f>IF($GS588&gt;=12,INDEX($DM:$DM,$GR588+12),"")</f>
      </c>
      <c r="EB588">
        <f>IF($GS588&gt;=13,INDEX($DM:$DM,$GR588+13),"")</f>
      </c>
      <c r="EC588">
        <f>IF($GS588&gt;=14,INDEX($DM:$DM,$GR588+14),"")</f>
      </c>
      <c r="ED588">
        <f>IF($GS588&gt;=15,INDEX($DM:$DM,$GR588+15),"")</f>
      </c>
      <c r="EE588">
        <f>IF($GS588&gt;=16,INDEX($DM:$DM,$GR588+16),"")</f>
      </c>
      <c r="EF588">
        <f>IF($GS588&gt;=17,INDEX($DM:$DM,$GR588+17),"")</f>
      </c>
      <c r="EG588">
        <f>IF($GS588&gt;=18,INDEX($DM:$DM,$GR588+18),"")</f>
      </c>
      <c r="EH588">
        <f>IF($GS588&gt;=19,INDEX($DM:$DM,$GR588+19),"")</f>
      </c>
      <c r="EI588">
        <f>IF($GS588&gt;=20,INDEX($DM:$DM,$GR588+20),"")</f>
      </c>
      <c r="EJ588">
        <f>IF($GS588&gt;=21,INDEX($DM:$DM,$GR588+21),"")</f>
      </c>
      <c r="EK588">
        <f>IF($GS588&gt;=22,INDEX($DM:$DM,$GR588+22),"")</f>
      </c>
      <c r="EL588">
        <f>IF($GS588&gt;=23,INDEX($DM:$DM,$GR588+23),"")</f>
      </c>
      <c r="EM588">
        <f>IF($GS588&gt;=24,INDEX($DM:$DM,$GR588+24),"")</f>
      </c>
      <c r="EN588">
        <f>IF($GS588&gt;=25,INDEX($DM:$DM,$GR588+25),"")</f>
      </c>
      <c r="EO588">
        <f>IF($GS588&gt;=26,INDEX($DM:$DM,$GR588+26),"")</f>
      </c>
      <c r="EP588">
        <f>IF($GS588&gt;=27,INDEX($DM:$DM,$GR588+27),"")</f>
      </c>
      <c r="EQ588">
        <f>IF($GS588&gt;=28,INDEX($DM:$DM,$GR588+28),"")</f>
      </c>
      <c r="ER588">
        <f>IF($GS588&gt;=29,INDEX($DM:$DM,$GR588+29),"")</f>
      </c>
      <c r="ES588">
        <f>IF($GS588&gt;=30,INDEX($DM:$DM,$GR588+30),"")</f>
      </c>
      <c r="ET588">
        <f>IF($GS588&gt;=31,INDEX($DM:$DM,$GR588+31),"")</f>
      </c>
      <c r="EU588">
        <f>IF($GS588&gt;=32,INDEX($DM:$DM,$GR588+32),"")</f>
      </c>
      <c r="EV588">
        <f>IF($GS588&gt;=33,INDEX($DM:$DM,$GR588+33),"")</f>
      </c>
      <c r="EW588">
        <f>IF($GS588&gt;=34,INDEX($DM:$DM,$GR588+34),"")</f>
      </c>
      <c r="EX588">
        <f>IF($GS588&gt;=35,INDEX($DM:$DM,$GR588+35),"")</f>
      </c>
      <c r="EY588">
        <f>IF($GS588&gt;=36,INDEX($DM:$DM,$GR588+36),"")</f>
      </c>
      <c r="EZ588">
        <f>IF($GS588&gt;=37,INDEX($DM:$DM,$GR588+37),"")</f>
      </c>
      <c r="FA588">
        <f>IF($GS588&gt;=38,INDEX($DM:$DM,$GR588+38),"")</f>
      </c>
      <c r="FB588">
        <f>IF($GS588&gt;=39,INDEX($DM:$DM,$GR588+39),"")</f>
      </c>
      <c r="FC588">
        <f>IF($GS588&gt;=40,INDEX($DM:$DM,$GR588+40),"")</f>
      </c>
      <c r="FD588">
        <f>IF($GS588&gt;=1,INDEX($DN:$DN,$GR588+1),"")</f>
      </c>
      <c r="FE588">
        <f>IF($GS588&gt;=2,INDEX($DN:$DN,$GR588+2),"")</f>
      </c>
      <c r="FF588">
        <f>IF($GS588&gt;=3,INDEX($DN:$DN,$GR588+3),"")</f>
      </c>
      <c r="FG588">
        <f>IF($GS588&gt;=4,INDEX($DN:$DN,$GR588+4),"")</f>
      </c>
      <c r="FH588">
        <f>IF($GS588&gt;=5,INDEX($DN:$DN,$GR588+5),"")</f>
      </c>
      <c r="FI588">
        <f>IF($GS588&gt;=6,INDEX($DN:$DN,$GR588+6),"")</f>
      </c>
      <c r="FJ588">
        <f>IF($GS588&gt;=7,INDEX($DN:$DN,$GR588+7),"")</f>
      </c>
      <c r="FK588">
        <f>IF($GS588&gt;=8,INDEX($DN:$DN,$GR588+8),"")</f>
      </c>
      <c r="FL588">
        <f>IF($GS588&gt;=9,INDEX($DN:$DN,$GR588+9),"")</f>
      </c>
      <c r="FM588">
        <f>IF($GS588&gt;=10,INDEX($DN:$DN,$GR588+10),"")</f>
      </c>
      <c r="FN588">
        <f>IF($GS588&gt;=11,INDEX($DN:$DN,$GR588+11),"")</f>
      </c>
      <c r="FO588">
        <f>IF($GS588&gt;=12,INDEX($DN:$DN,$GR588+12),"")</f>
      </c>
      <c r="FP588">
        <f>IF($GS588&gt;=13,INDEX($DN:$DN,$GR588+13),"")</f>
      </c>
      <c r="FQ588">
        <f>IF($GS588&gt;=14,INDEX($DN:$DN,$GR588+14),"")</f>
      </c>
      <c r="FR588">
        <f>IF($GS588&gt;=15,INDEX($DN:$DN,$GR588+15),"")</f>
      </c>
      <c r="FS588">
        <f>IF($GS588&gt;=16,INDEX($DN:$DN,$GR588+16),"")</f>
      </c>
      <c r="FT588">
        <f>IF($GS588&gt;=17,INDEX($DN:$DN,$GR588+17),"")</f>
      </c>
      <c r="FU588">
        <f>IF($GS588&gt;=18,INDEX($DN:$DN,$GR588+18),"")</f>
      </c>
      <c r="FV588">
        <f>IF($GS588&gt;=19,INDEX($DN:$DN,$GR588+19),"")</f>
      </c>
      <c r="FW588">
        <f>IF($GS588&gt;=20,INDEX($DN:$DN,$GR588+20),"")</f>
      </c>
      <c r="FX588">
        <f>IF($GS588&gt;=21,INDEX($DN:$DN,$GR588+21),"")</f>
      </c>
      <c r="FY588">
        <f>IF($GS588&gt;=22,INDEX($DN:$DN,$GR588+22),"")</f>
      </c>
      <c r="FZ588">
        <f>IF($GS588&gt;=23,INDEX($DN:$DN,$GR588+23),"")</f>
      </c>
      <c r="GA588">
        <f>IF($GS588&gt;=24,INDEX($DN:$DN,$GR588+24),"")</f>
      </c>
      <c r="GB588">
        <f>IF($GS588&gt;=25,INDEX($DN:$DN,$GR588+25),"")</f>
      </c>
      <c r="GC588">
        <f>IF($GS588&gt;=26,INDEX($DN:$DN,$GR588+26),"")</f>
      </c>
      <c r="GD588">
        <f>IF($GS588&gt;=27,INDEX($DN:$DN,$GR588+27),"")</f>
      </c>
      <c r="GE588">
        <f>IF($GS588&gt;=28,INDEX($DN:$DN,$GR588+28),"")</f>
      </c>
      <c r="GF588">
        <f>IF($GS588&gt;=29,INDEX($DN:$DN,$GR588+29),"")</f>
      </c>
      <c r="GG588">
        <f>IF($GS588&gt;=30,INDEX($DN:$DN,$GR588+30),"")</f>
      </c>
      <c r="GH588">
        <f>IF($GS588&gt;=31,INDEX($DN:$DN,$GR588+31),"")</f>
      </c>
      <c r="GI588">
        <f>IF($GS588&gt;=32,INDEX($DN:$DN,$GR588+32),"")</f>
      </c>
      <c r="GJ588">
        <f>IF($GS588&gt;=33,INDEX($DN:$DN,$GR588+33),"")</f>
      </c>
      <c r="GK588">
        <f>IF($GS588&gt;=34,INDEX($DN:$DN,$GR588+34),"")</f>
      </c>
      <c r="GL588">
        <f>IF($GS588&gt;=35,INDEX($DN:$DN,$GR588+35),"")</f>
      </c>
      <c r="GM588">
        <f>IF($GS588&gt;=36,INDEX($DN:$DN,$GR588+36),"")</f>
      </c>
      <c r="GN588">
        <f>IF($GS588&gt;=37,INDEX($DN:$DN,$GR588+37),"")</f>
      </c>
      <c r="GO588">
        <f>IF($GS588&gt;=38,INDEX($DN:$DN,$GR588+38),"")</f>
      </c>
      <c r="GP588">
        <f>IF($GS588&gt;=39,INDEX($DN:$DN,$GR588+39),"")</f>
      </c>
      <c r="GQ588">
        <f>IF($GS588&gt;=40,INDEX($DN:$DN,$GR588+40),"")</f>
      </c>
      <c r="GR588">
        <f>IFERROR(MATCH($DL588,$DM$2:$DM$148,0)+1,0)</f>
      </c>
      <c r="GS588">
        <f>IFERROR(INDEX($DO$2:$DO$148,MATCH($DL588,$DM$2:$DM$148,0)),0)</f>
      </c>
      <c r="GT588">
        <f>IFERROR(MATCH($Z588,$DP$588:$FC$588,0),0)</f>
      </c>
      <c r="GU588">
        <f>IF($GT588&gt;0,INDEX($FD$588:$GQ$588,$GT588),"")</f>
      </c>
      <c r="GX588">
        <f>IF($JG588&gt;=1,INDEX($GV:$GV,$JF588+1),"")</f>
      </c>
      <c r="GY588">
        <f>IF($JG588&gt;=2,INDEX($GV:$GV,$JF588+2),"")</f>
      </c>
      <c r="GZ588">
        <f>IF($JG588&gt;=3,INDEX($GV:$GV,$JF588+3),"")</f>
      </c>
      <c r="HA588">
        <f>IF($JG588&gt;=4,INDEX($GV:$GV,$JF588+4),"")</f>
      </c>
      <c r="HB588">
        <f>IF($JG588&gt;=5,INDEX($GV:$GV,$JF588+5),"")</f>
      </c>
      <c r="HC588">
        <f>IF($JG588&gt;=6,INDEX($GV:$GV,$JF588+6),"")</f>
      </c>
      <c r="HD588">
        <f>IF($JG588&gt;=7,INDEX($GV:$GV,$JF588+7),"")</f>
      </c>
      <c r="HE588">
        <f>IF($JG588&gt;=8,INDEX($GV:$GV,$JF588+8),"")</f>
      </c>
      <c r="HF588">
        <f>IF($JG588&gt;=9,INDEX($GV:$GV,$JF588+9),"")</f>
      </c>
      <c r="HG588">
        <f>IF($JG588&gt;=10,INDEX($GV:$GV,$JF588+10),"")</f>
      </c>
      <c r="HH588">
        <f>IF($JG588&gt;=11,INDEX($GV:$GV,$JF588+11),"")</f>
      </c>
      <c r="HI588">
        <f>IF($JG588&gt;=12,INDEX($GV:$GV,$JF588+12),"")</f>
      </c>
      <c r="HJ588">
        <f>IF($JG588&gt;=13,INDEX($GV:$GV,$JF588+13),"")</f>
      </c>
      <c r="HK588">
        <f>IF($JG588&gt;=14,INDEX($GV:$GV,$JF588+14),"")</f>
      </c>
      <c r="HL588">
        <f>IF($JG588&gt;=15,INDEX($GV:$GV,$JF588+15),"")</f>
      </c>
      <c r="HM588">
        <f>IF($JG588&gt;=16,INDEX($GV:$GV,$JF588+16),"")</f>
      </c>
      <c r="HN588">
        <f>IF($JG588&gt;=17,INDEX($GV:$GV,$JF588+17),"")</f>
      </c>
      <c r="HO588">
        <f>IF($JG588&gt;=18,INDEX($GV:$GV,$JF588+18),"")</f>
      </c>
      <c r="HP588">
        <f>IF($JG588&gt;=19,INDEX($GV:$GV,$JF588+19),"")</f>
      </c>
      <c r="HQ588">
        <f>IF($JG588&gt;=20,INDEX($GV:$GV,$JF588+20),"")</f>
      </c>
      <c r="HR588">
        <f>IF($JG588&gt;=21,INDEX($GV:$GV,$JF588+21),"")</f>
      </c>
      <c r="HS588">
        <f>IF($JG588&gt;=22,INDEX($GV:$GV,$JF588+22),"")</f>
      </c>
      <c r="HT588">
        <f>IF($JG588&gt;=23,INDEX($GV:$GV,$JF588+23),"")</f>
      </c>
      <c r="HU588">
        <f>IF($JG588&gt;=24,INDEX($GV:$GV,$JF588+24),"")</f>
      </c>
      <c r="HV588">
        <f>IF($JG588&gt;=25,INDEX($GV:$GV,$JF588+25),"")</f>
      </c>
      <c r="HW588">
        <f>IF($JG588&gt;=26,INDEX($GV:$GV,$JF588+26),"")</f>
      </c>
      <c r="HX588">
        <f>IF($JG588&gt;=27,INDEX($GV:$GV,$JF588+27),"")</f>
      </c>
      <c r="HY588">
        <f>IF($JG588&gt;=28,INDEX($GV:$GV,$JF588+28),"")</f>
      </c>
      <c r="HZ588">
        <f>IF($JG588&gt;=29,INDEX($GV:$GV,$JF588+29),"")</f>
      </c>
      <c r="IA588">
        <f>IF($JG588&gt;=30,INDEX($GV:$GV,$JF588+30),"")</f>
      </c>
      <c r="IB588">
        <f>IF($JG588&gt;=31,INDEX($GV:$GV,$JF588+31),"")</f>
      </c>
      <c r="IC588">
        <f>IF($JG588&gt;=32,INDEX($GV:$GV,$JF588+32),"")</f>
      </c>
      <c r="ID588">
        <f>IF($JG588&gt;=33,INDEX($GV:$GV,$JF588+33),"")</f>
      </c>
      <c r="IE588">
        <f>IF($JG588&gt;=34,INDEX($GV:$GV,$JF588+34),"")</f>
      </c>
      <c r="IF588">
        <f>IF($JG588&gt;=35,INDEX($GV:$GV,$JF588+35),"")</f>
      </c>
      <c r="IG588">
        <f>IF($JG588&gt;=36,INDEX($GV:$GV,$JF588+36),"")</f>
      </c>
      <c r="IH588">
        <f>IF($JG588&gt;=37,INDEX($GV:$GV,$JF588+37),"")</f>
      </c>
      <c r="II588">
        <f>IF($JG588&gt;=38,INDEX($GV:$GV,$JF588+38),"")</f>
      </c>
      <c r="IJ588">
        <f>IF($JG588&gt;=39,INDEX($GV:$GV,$JF588+39),"")</f>
      </c>
      <c r="IK588">
        <f>IF($JG588&gt;=40,INDEX($GV:$GV,$JF588+40),"")</f>
      </c>
      <c r="IL588">
        <f>IF($JG588&gt;=41,INDEX($GV:$GV,$JF588+41),"")</f>
      </c>
      <c r="IM588">
        <f>IF($JG588&gt;=42,INDEX($GV:$GV,$JF588+42),"")</f>
      </c>
      <c r="IN588">
        <f>IF($JG588&gt;=43,INDEX($GV:$GV,$JF588+43),"")</f>
      </c>
      <c r="IO588">
        <f>IF($JG588&gt;=44,INDEX($GV:$GV,$JF588+44),"")</f>
      </c>
      <c r="IP588">
        <f>IF($JG588&gt;=45,INDEX($GV:$GV,$JF588+45),"")</f>
      </c>
      <c r="IQ588">
        <f>IF($JG588&gt;=46,INDEX($GV:$GV,$JF588+46),"")</f>
      </c>
      <c r="IR588">
        <f>IF($JG588&gt;=47,INDEX($GV:$GV,$JF588+47),"")</f>
      </c>
      <c r="IS588">
        <f>IF($JG588&gt;=48,INDEX($GV:$GV,$JF588+48),"")</f>
      </c>
      <c r="IT588">
        <f>IF($JG588&gt;=49,INDEX($GV:$GV,$JF588+49),"")</f>
      </c>
      <c r="IU588">
        <f>IF($JG588&gt;=50,INDEX($GV:$GV,$JF588+50),"")</f>
      </c>
      <c r="IV588">
        <f>IF($JG588&gt;=51,INDEX($GV:$GV,$JF588+51),"")</f>
      </c>
      <c r="IW588">
        <f>IF($JG588&gt;=52,INDEX($GV:$GV,$JF588+52),"")</f>
      </c>
      <c r="IX588">
        <f>IF($JG588&gt;=53,INDEX($GV:$GV,$JF588+53),"")</f>
      </c>
      <c r="IY588">
        <f>IF($JG588&gt;=54,INDEX($GV:$GV,$JF588+54),"")</f>
      </c>
      <c r="IZ588">
        <f>IF($JG588&gt;=55,INDEX($GV:$GV,$JF588+55),"")</f>
      </c>
      <c r="JA588">
        <f>IF($JG588&gt;=56,INDEX($GV:$GV,$JF588+56),"")</f>
      </c>
      <c r="JB588">
        <f>IF($JG588&gt;=57,INDEX($GV:$GV,$JF588+57),"")</f>
      </c>
      <c r="JC588">
        <f>IF($JG588&gt;=58,INDEX($GV:$GV,$JF588+58),"")</f>
      </c>
      <c r="JD588">
        <f>IF($JG588&gt;=59,INDEX($GV:$GV,$JF588+59),"")</f>
      </c>
      <c r="JE588">
        <f>IF($JG588&gt;=60,INDEX($GV:$GV,$JF588+60),"")</f>
      </c>
      <c r="JF588">
        <f>IFERROR(MATCH($GU588,$GV$2:$GV$322,0)+1,0)</f>
      </c>
      <c r="JG588">
        <f>IFERROR(INDEX($GW$2:$GW$322,MATCH($GU588,$GV$2:$GV$322,0)),0)</f>
      </c>
      <c r="JH588" t="s">
        <v>44</v>
      </c>
      <c r="JI588" t="s">
        <v>44</v>
      </c>
    </row>
    <row r="589" spans="1:269" x14ac:dyDescent="0.25">
      <c r="R589">
        <f>IF(OR($U589="",$Q589=""),"",IFERROR($U589/$Q589,0))</f>
      </c>
      <c r="S589">
        <f>IF($U589="","",
SUM($T589,$V589,$AA589,$W589,$Y589)*
(1-IF($AB589="",0,VALUE($AB589)/100)))</f>
      </c>
      <c r="T589">
        <f>IF($U589="","",$U589)</f>
      </c>
      <c r="V589">
        <f>IF($U589="","",
IF($O589="","",
IF(ISNUMBER(SEARCH("exempt",LOWER($O589))),0,
$U589*(VALUE(SUBSTITUTE($O589,"%",""))/100))))</f>
      </c>
      <c r="AC589">
        <f>IFERROR(IF(FIND(" - ",$K589)&gt;0,MID($K589,FIND(" - ",$K589)+3,LEN($K589)),""),"")</f>
      </c>
      <c r="AL589" t="s">
        <v>1509</v>
      </c>
      <c r="AT589">
        <f>IFERROR(LEFT($K589,FIND(" - ",$K589)-1),$K589)</f>
      </c>
      <c r="AW589">
        <f>IF($CL589&gt;=1,INDEX($AU:$AU,$CK589+1),"")</f>
      </c>
      <c r="AX589">
        <f>IF($CL589&gt;=2,INDEX($AU:$AU,$CK589+2),"")</f>
      </c>
      <c r="AY589">
        <f>IF($CL589&gt;=3,INDEX($AU:$AU,$CK589+3),"")</f>
      </c>
      <c r="AZ589">
        <f>IF($CL589&gt;=4,INDEX($AU:$AU,$CK589+4),"")</f>
      </c>
      <c r="BA589">
        <f>IF($CL589&gt;=5,INDEX($AU:$AU,$CK589+5),"")</f>
      </c>
      <c r="BB589">
        <f>IF($CL589&gt;=6,INDEX($AU:$AU,$CK589+6),"")</f>
      </c>
      <c r="BC589">
        <f>IF($CL589&gt;=7,INDEX($AU:$AU,$CK589+7),"")</f>
      </c>
      <c r="BD589">
        <f>IF($CL589&gt;=8,INDEX($AU:$AU,$CK589+8),"")</f>
      </c>
      <c r="BE589">
        <f>IF($CL589&gt;=9,INDEX($AU:$AU,$CK589+9),"")</f>
      </c>
      <c r="BF589">
        <f>IF($CL589&gt;=10,INDEX($AU:$AU,$CK589+10),"")</f>
      </c>
      <c r="BG589">
        <f>IF($CL589&gt;=11,INDEX($AU:$AU,$CK589+11),"")</f>
      </c>
      <c r="BH589">
        <f>IF($CL589&gt;=12,INDEX($AU:$AU,$CK589+12),"")</f>
      </c>
      <c r="BI589">
        <f>IF($CL589&gt;=13,INDEX($AU:$AU,$CK589+13),"")</f>
      </c>
      <c r="BJ589">
        <f>IF($CL589&gt;=14,INDEX($AU:$AU,$CK589+14),"")</f>
      </c>
      <c r="BK589">
        <f>IF($CL589&gt;=15,INDEX($AU:$AU,$CK589+15),"")</f>
      </c>
      <c r="BL589">
        <f>IF($CL589&gt;=16,INDEX($AU:$AU,$CK589+16),"")</f>
      </c>
      <c r="BM589">
        <f>IF($CL589&gt;=17,INDEX($AU:$AU,$CK589+17),"")</f>
      </c>
      <c r="BN589">
        <f>IF($CL589&gt;=18,INDEX($AU:$AU,$CK589+18),"")</f>
      </c>
      <c r="BO589">
        <f>IF($CL589&gt;=19,INDEX($AU:$AU,$CK589+19),"")</f>
      </c>
      <c r="BP589">
        <f>IF($CL589&gt;=20,INDEX($AU:$AU,$CK589+20),"")</f>
      </c>
      <c r="BQ589">
        <f>IF($CL589&gt;=21,INDEX($AU:$AU,$CK589+21),"")</f>
      </c>
      <c r="BR589">
        <f>IF($CL589&gt;=22,INDEX($AU:$AU,$CK589+22),"")</f>
      </c>
      <c r="BS589">
        <f>IF($CL589&gt;=23,INDEX($AU:$AU,$CK589+23),"")</f>
      </c>
      <c r="BT589">
        <f>IF($CL589&gt;=24,INDEX($AU:$AU,$CK589+24),"")</f>
      </c>
      <c r="BU589">
        <f>IF($CL589&gt;=25,INDEX($AU:$AU,$CK589+25),"")</f>
      </c>
      <c r="BV589">
        <f>IF($CL589&gt;=26,INDEX($AU:$AU,$CK589+26),"")</f>
      </c>
      <c r="BW589">
        <f>IF($CL589&gt;=27,INDEX($AU:$AU,$CK589+27),"")</f>
      </c>
      <c r="BX589">
        <f>IF($CL589&gt;=28,INDEX($AU:$AU,$CK589+28),"")</f>
      </c>
      <c r="BY589">
        <f>IF($CL589&gt;=29,INDEX($AU:$AU,$CK589+29),"")</f>
      </c>
      <c r="BZ589">
        <f>IF($CL589&gt;=30,INDEX($AU:$AU,$CK589+30),"")</f>
      </c>
      <c r="CA589">
        <f>IF($CL589&gt;=31,INDEX($AU:$AU,$CK589+31),"")</f>
      </c>
      <c r="CB589">
        <f>IF($CL589&gt;=32,INDEX($AU:$AU,$CK589+32),"")</f>
      </c>
      <c r="CC589">
        <f>IF($CL589&gt;=33,INDEX($AU:$AU,$CK589+33),"")</f>
      </c>
      <c r="CD589">
        <f>IF($CL589&gt;=34,INDEX($AU:$AU,$CK589+34),"")</f>
      </c>
      <c r="CE589">
        <f>IF($CL589&gt;=35,INDEX($AU:$AU,$CK589+35),"")</f>
      </c>
      <c r="CF589">
        <f>IF($CL589&gt;=36,INDEX($AU:$AU,$CK589+36),"")</f>
      </c>
      <c r="CG589">
        <f>IF($CL589&gt;=37,INDEX($AU:$AU,$CK589+37),"")</f>
      </c>
      <c r="CH589">
        <f>IF($CL589&gt;=38,INDEX($AU:$AU,$CK589+38),"")</f>
      </c>
      <c r="CI589">
        <f>IF($CL589&gt;=39,INDEX($AU:$AU,$CK589+39),"")</f>
      </c>
      <c r="CJ589">
        <f>IF($CL589&gt;=40,INDEX($AU:$AU,$CK589+40),"")</f>
      </c>
      <c r="CK589">
        <f>IFERROR(MATCH($AT589,$AU$2:$AU$133,0)+1,0)</f>
      </c>
      <c r="CL589">
        <f>IFERROR(INDEX($AV$2:$AV$133,MATCH($AT589,$AU$2:$AU$133,0)),0)</f>
      </c>
      <c r="CM589">
        <f>IFERROR(LEFT($L589,FIND(" - ",$L589)-1),$L589)</f>
      </c>
      <c r="CN589" t="s">
        <v>149</v>
      </c>
      <c r="CP589">
        <f>IF($DK589&gt;=1,INDEX($CN:$CN,$DJ589+1),"")</f>
      </c>
      <c r="CQ589">
        <f>IF($DK589&gt;=2,INDEX($CN:$CN,$DJ589+2),"")</f>
      </c>
      <c r="CR589">
        <f>IF($DK589&gt;=3,INDEX($CN:$CN,$DJ589+3),"")</f>
      </c>
      <c r="CS589">
        <f>IF($DK589&gt;=4,INDEX($CN:$CN,$DJ589+4),"")</f>
      </c>
      <c r="CT589">
        <f>IF($DK589&gt;=5,INDEX($CN:$CN,$DJ589+5),"")</f>
      </c>
      <c r="CU589">
        <f>IF($DK589&gt;=6,INDEX($CN:$CN,$DJ589+6),"")</f>
      </c>
      <c r="CV589">
        <f>IF($DK589&gt;=7,INDEX($CN:$CN,$DJ589+7),"")</f>
      </c>
      <c r="CW589">
        <f>IF($DK589&gt;=8,INDEX($CN:$CN,$DJ589+8),"")</f>
      </c>
      <c r="CX589">
        <f>IF($DK589&gt;=9,INDEX($CN:$CN,$DJ589+9),"")</f>
      </c>
      <c r="CY589">
        <f>IF($DK589&gt;=10,INDEX($CN:$CN,$DJ589+10),"")</f>
      </c>
      <c r="CZ589">
        <f>IF($DK589&gt;=11,INDEX($CN:$CN,$DJ589+11),"")</f>
      </c>
      <c r="DA589">
        <f>IF($DK589&gt;=12,INDEX($CN:$CN,$DJ589+12),"")</f>
      </c>
      <c r="DB589">
        <f>IF($DK589&gt;=13,INDEX($CN:$CN,$DJ589+13),"")</f>
      </c>
      <c r="DC589">
        <f>IF($DK589&gt;=14,INDEX($CN:$CN,$DJ589+14),"")</f>
      </c>
      <c r="DD589">
        <f>IF($DK589&gt;=15,INDEX($CN:$CN,$DJ589+15),"")</f>
      </c>
      <c r="DE589">
        <f>IF($DK589&gt;=16,INDEX($CN:$CN,$DJ589+16),"")</f>
      </c>
      <c r="DF589">
        <f>IF($DK589&gt;=17,INDEX($CN:$CN,$DJ589+17),"")</f>
      </c>
      <c r="DG589">
        <f>IF($DK589&gt;=18,INDEX($CN:$CN,$DJ589+18),"")</f>
      </c>
      <c r="DH589">
        <f>IF($DK589&gt;=19,INDEX($CN:$CN,$DJ589+19),"")</f>
      </c>
      <c r="DI589">
        <f>IF($DK589&gt;=20,INDEX($CN:$CN,$DJ589+20),"")</f>
      </c>
      <c r="DJ589">
        <f>IFERROR(MATCH($CM589,$CN$2:$CN$1089,0)+1,0)</f>
      </c>
      <c r="DK589">
        <f>IFERROR(INDEX($CO$2:$CO$1089,MATCH($CM589,$CN$2:$CN$1089,0)),0)</f>
      </c>
      <c r="DL589">
        <f>IFERROR(INDEX($AS:$AS,MATCH($O589,$AR:$AR,0))&amp;"","")</f>
      </c>
      <c r="DP589">
        <f>IF($GS589&gt;=1,INDEX($DM:$DM,$GR589+1),"")</f>
      </c>
      <c r="DQ589">
        <f>IF($GS589&gt;=2,INDEX($DM:$DM,$GR589+2),"")</f>
      </c>
      <c r="DR589">
        <f>IF($GS589&gt;=3,INDEX($DM:$DM,$GR589+3),"")</f>
      </c>
      <c r="DS589">
        <f>IF($GS589&gt;=4,INDEX($DM:$DM,$GR589+4),"")</f>
      </c>
      <c r="DT589">
        <f>IF($GS589&gt;=5,INDEX($DM:$DM,$GR589+5),"")</f>
      </c>
      <c r="DU589">
        <f>IF($GS589&gt;=6,INDEX($DM:$DM,$GR589+6),"")</f>
      </c>
      <c r="DV589">
        <f>IF($GS589&gt;=7,INDEX($DM:$DM,$GR589+7),"")</f>
      </c>
      <c r="DW589">
        <f>IF($GS589&gt;=8,INDEX($DM:$DM,$GR589+8),"")</f>
      </c>
      <c r="DX589">
        <f>IF($GS589&gt;=9,INDEX($DM:$DM,$GR589+9),"")</f>
      </c>
      <c r="DY589">
        <f>IF($GS589&gt;=10,INDEX($DM:$DM,$GR589+10),"")</f>
      </c>
      <c r="DZ589">
        <f>IF($GS589&gt;=11,INDEX($DM:$DM,$GR589+11),"")</f>
      </c>
      <c r="EA589">
        <f>IF($GS589&gt;=12,INDEX($DM:$DM,$GR589+12),"")</f>
      </c>
      <c r="EB589">
        <f>IF($GS589&gt;=13,INDEX($DM:$DM,$GR589+13),"")</f>
      </c>
      <c r="EC589">
        <f>IF($GS589&gt;=14,INDEX($DM:$DM,$GR589+14),"")</f>
      </c>
      <c r="ED589">
        <f>IF($GS589&gt;=15,INDEX($DM:$DM,$GR589+15),"")</f>
      </c>
      <c r="EE589">
        <f>IF($GS589&gt;=16,INDEX($DM:$DM,$GR589+16),"")</f>
      </c>
      <c r="EF589">
        <f>IF($GS589&gt;=17,INDEX($DM:$DM,$GR589+17),"")</f>
      </c>
      <c r="EG589">
        <f>IF($GS589&gt;=18,INDEX($DM:$DM,$GR589+18),"")</f>
      </c>
      <c r="EH589">
        <f>IF($GS589&gt;=19,INDEX($DM:$DM,$GR589+19),"")</f>
      </c>
      <c r="EI589">
        <f>IF($GS589&gt;=20,INDEX($DM:$DM,$GR589+20),"")</f>
      </c>
      <c r="EJ589">
        <f>IF($GS589&gt;=21,INDEX($DM:$DM,$GR589+21),"")</f>
      </c>
      <c r="EK589">
        <f>IF($GS589&gt;=22,INDEX($DM:$DM,$GR589+22),"")</f>
      </c>
      <c r="EL589">
        <f>IF($GS589&gt;=23,INDEX($DM:$DM,$GR589+23),"")</f>
      </c>
      <c r="EM589">
        <f>IF($GS589&gt;=24,INDEX($DM:$DM,$GR589+24),"")</f>
      </c>
      <c r="EN589">
        <f>IF($GS589&gt;=25,INDEX($DM:$DM,$GR589+25),"")</f>
      </c>
      <c r="EO589">
        <f>IF($GS589&gt;=26,INDEX($DM:$DM,$GR589+26),"")</f>
      </c>
      <c r="EP589">
        <f>IF($GS589&gt;=27,INDEX($DM:$DM,$GR589+27),"")</f>
      </c>
      <c r="EQ589">
        <f>IF($GS589&gt;=28,INDEX($DM:$DM,$GR589+28),"")</f>
      </c>
      <c r="ER589">
        <f>IF($GS589&gt;=29,INDEX($DM:$DM,$GR589+29),"")</f>
      </c>
      <c r="ES589">
        <f>IF($GS589&gt;=30,INDEX($DM:$DM,$GR589+30),"")</f>
      </c>
      <c r="ET589">
        <f>IF($GS589&gt;=31,INDEX($DM:$DM,$GR589+31),"")</f>
      </c>
      <c r="EU589">
        <f>IF($GS589&gt;=32,INDEX($DM:$DM,$GR589+32),"")</f>
      </c>
      <c r="EV589">
        <f>IF($GS589&gt;=33,INDEX($DM:$DM,$GR589+33),"")</f>
      </c>
      <c r="EW589">
        <f>IF($GS589&gt;=34,INDEX($DM:$DM,$GR589+34),"")</f>
      </c>
      <c r="EX589">
        <f>IF($GS589&gt;=35,INDEX($DM:$DM,$GR589+35),"")</f>
      </c>
      <c r="EY589">
        <f>IF($GS589&gt;=36,INDEX($DM:$DM,$GR589+36),"")</f>
      </c>
      <c r="EZ589">
        <f>IF($GS589&gt;=37,INDEX($DM:$DM,$GR589+37),"")</f>
      </c>
      <c r="FA589">
        <f>IF($GS589&gt;=38,INDEX($DM:$DM,$GR589+38),"")</f>
      </c>
      <c r="FB589">
        <f>IF($GS589&gt;=39,INDEX($DM:$DM,$GR589+39),"")</f>
      </c>
      <c r="FC589">
        <f>IF($GS589&gt;=40,INDEX($DM:$DM,$GR589+40),"")</f>
      </c>
      <c r="FD589">
        <f>IF($GS589&gt;=1,INDEX($DN:$DN,$GR589+1),"")</f>
      </c>
      <c r="FE589">
        <f>IF($GS589&gt;=2,INDEX($DN:$DN,$GR589+2),"")</f>
      </c>
      <c r="FF589">
        <f>IF($GS589&gt;=3,INDEX($DN:$DN,$GR589+3),"")</f>
      </c>
      <c r="FG589">
        <f>IF($GS589&gt;=4,INDEX($DN:$DN,$GR589+4),"")</f>
      </c>
      <c r="FH589">
        <f>IF($GS589&gt;=5,INDEX($DN:$DN,$GR589+5),"")</f>
      </c>
      <c r="FI589">
        <f>IF($GS589&gt;=6,INDEX($DN:$DN,$GR589+6),"")</f>
      </c>
      <c r="FJ589">
        <f>IF($GS589&gt;=7,INDEX($DN:$DN,$GR589+7),"")</f>
      </c>
      <c r="FK589">
        <f>IF($GS589&gt;=8,INDEX($DN:$DN,$GR589+8),"")</f>
      </c>
      <c r="FL589">
        <f>IF($GS589&gt;=9,INDEX($DN:$DN,$GR589+9),"")</f>
      </c>
      <c r="FM589">
        <f>IF($GS589&gt;=10,INDEX($DN:$DN,$GR589+10),"")</f>
      </c>
      <c r="FN589">
        <f>IF($GS589&gt;=11,INDEX($DN:$DN,$GR589+11),"")</f>
      </c>
      <c r="FO589">
        <f>IF($GS589&gt;=12,INDEX($DN:$DN,$GR589+12),"")</f>
      </c>
      <c r="FP589">
        <f>IF($GS589&gt;=13,INDEX($DN:$DN,$GR589+13),"")</f>
      </c>
      <c r="FQ589">
        <f>IF($GS589&gt;=14,INDEX($DN:$DN,$GR589+14),"")</f>
      </c>
      <c r="FR589">
        <f>IF($GS589&gt;=15,INDEX($DN:$DN,$GR589+15),"")</f>
      </c>
      <c r="FS589">
        <f>IF($GS589&gt;=16,INDEX($DN:$DN,$GR589+16),"")</f>
      </c>
      <c r="FT589">
        <f>IF($GS589&gt;=17,INDEX($DN:$DN,$GR589+17),"")</f>
      </c>
      <c r="FU589">
        <f>IF($GS589&gt;=18,INDEX($DN:$DN,$GR589+18),"")</f>
      </c>
      <c r="FV589">
        <f>IF($GS589&gt;=19,INDEX($DN:$DN,$GR589+19),"")</f>
      </c>
      <c r="FW589">
        <f>IF($GS589&gt;=20,INDEX($DN:$DN,$GR589+20),"")</f>
      </c>
      <c r="FX589">
        <f>IF($GS589&gt;=21,INDEX($DN:$DN,$GR589+21),"")</f>
      </c>
      <c r="FY589">
        <f>IF($GS589&gt;=22,INDEX($DN:$DN,$GR589+22),"")</f>
      </c>
      <c r="FZ589">
        <f>IF($GS589&gt;=23,INDEX($DN:$DN,$GR589+23),"")</f>
      </c>
      <c r="GA589">
        <f>IF($GS589&gt;=24,INDEX($DN:$DN,$GR589+24),"")</f>
      </c>
      <c r="GB589">
        <f>IF($GS589&gt;=25,INDEX($DN:$DN,$GR589+25),"")</f>
      </c>
      <c r="GC589">
        <f>IF($GS589&gt;=26,INDEX($DN:$DN,$GR589+26),"")</f>
      </c>
      <c r="GD589">
        <f>IF($GS589&gt;=27,INDEX($DN:$DN,$GR589+27),"")</f>
      </c>
      <c r="GE589">
        <f>IF($GS589&gt;=28,INDEX($DN:$DN,$GR589+28),"")</f>
      </c>
      <c r="GF589">
        <f>IF($GS589&gt;=29,INDEX($DN:$DN,$GR589+29),"")</f>
      </c>
      <c r="GG589">
        <f>IF($GS589&gt;=30,INDEX($DN:$DN,$GR589+30),"")</f>
      </c>
      <c r="GH589">
        <f>IF($GS589&gt;=31,INDEX($DN:$DN,$GR589+31),"")</f>
      </c>
      <c r="GI589">
        <f>IF($GS589&gt;=32,INDEX($DN:$DN,$GR589+32),"")</f>
      </c>
      <c r="GJ589">
        <f>IF($GS589&gt;=33,INDEX($DN:$DN,$GR589+33),"")</f>
      </c>
      <c r="GK589">
        <f>IF($GS589&gt;=34,INDEX($DN:$DN,$GR589+34),"")</f>
      </c>
      <c r="GL589">
        <f>IF($GS589&gt;=35,INDEX($DN:$DN,$GR589+35),"")</f>
      </c>
      <c r="GM589">
        <f>IF($GS589&gt;=36,INDEX($DN:$DN,$GR589+36),"")</f>
      </c>
      <c r="GN589">
        <f>IF($GS589&gt;=37,INDEX($DN:$DN,$GR589+37),"")</f>
      </c>
      <c r="GO589">
        <f>IF($GS589&gt;=38,INDEX($DN:$DN,$GR589+38),"")</f>
      </c>
      <c r="GP589">
        <f>IF($GS589&gt;=39,INDEX($DN:$DN,$GR589+39),"")</f>
      </c>
      <c r="GQ589">
        <f>IF($GS589&gt;=40,INDEX($DN:$DN,$GR589+40),"")</f>
      </c>
      <c r="GR589">
        <f>IFERROR(MATCH($DL589,$DM$2:$DM$148,0)+1,0)</f>
      </c>
      <c r="GS589">
        <f>IFERROR(INDEX($DO$2:$DO$148,MATCH($DL589,$DM$2:$DM$148,0)),0)</f>
      </c>
      <c r="GT589">
        <f>IFERROR(MATCH($Z589,$DP$589:$FC$589,0),0)</f>
      </c>
      <c r="GU589">
        <f>IF($GT589&gt;0,INDEX($FD$589:$GQ$589,$GT589),"")</f>
      </c>
      <c r="GX589">
        <f>IF($JG589&gt;=1,INDEX($GV:$GV,$JF589+1),"")</f>
      </c>
      <c r="GY589">
        <f>IF($JG589&gt;=2,INDEX($GV:$GV,$JF589+2),"")</f>
      </c>
      <c r="GZ589">
        <f>IF($JG589&gt;=3,INDEX($GV:$GV,$JF589+3),"")</f>
      </c>
      <c r="HA589">
        <f>IF($JG589&gt;=4,INDEX($GV:$GV,$JF589+4),"")</f>
      </c>
      <c r="HB589">
        <f>IF($JG589&gt;=5,INDEX($GV:$GV,$JF589+5),"")</f>
      </c>
      <c r="HC589">
        <f>IF($JG589&gt;=6,INDEX($GV:$GV,$JF589+6),"")</f>
      </c>
      <c r="HD589">
        <f>IF($JG589&gt;=7,INDEX($GV:$GV,$JF589+7),"")</f>
      </c>
      <c r="HE589">
        <f>IF($JG589&gt;=8,INDEX($GV:$GV,$JF589+8),"")</f>
      </c>
      <c r="HF589">
        <f>IF($JG589&gt;=9,INDEX($GV:$GV,$JF589+9),"")</f>
      </c>
      <c r="HG589">
        <f>IF($JG589&gt;=10,INDEX($GV:$GV,$JF589+10),"")</f>
      </c>
      <c r="HH589">
        <f>IF($JG589&gt;=11,INDEX($GV:$GV,$JF589+11),"")</f>
      </c>
      <c r="HI589">
        <f>IF($JG589&gt;=12,INDEX($GV:$GV,$JF589+12),"")</f>
      </c>
      <c r="HJ589">
        <f>IF($JG589&gt;=13,INDEX($GV:$GV,$JF589+13),"")</f>
      </c>
      <c r="HK589">
        <f>IF($JG589&gt;=14,INDEX($GV:$GV,$JF589+14),"")</f>
      </c>
      <c r="HL589">
        <f>IF($JG589&gt;=15,INDEX($GV:$GV,$JF589+15),"")</f>
      </c>
      <c r="HM589">
        <f>IF($JG589&gt;=16,INDEX($GV:$GV,$JF589+16),"")</f>
      </c>
      <c r="HN589">
        <f>IF($JG589&gt;=17,INDEX($GV:$GV,$JF589+17),"")</f>
      </c>
      <c r="HO589">
        <f>IF($JG589&gt;=18,INDEX($GV:$GV,$JF589+18),"")</f>
      </c>
      <c r="HP589">
        <f>IF($JG589&gt;=19,INDEX($GV:$GV,$JF589+19),"")</f>
      </c>
      <c r="HQ589">
        <f>IF($JG589&gt;=20,INDEX($GV:$GV,$JF589+20),"")</f>
      </c>
      <c r="HR589">
        <f>IF($JG589&gt;=21,INDEX($GV:$GV,$JF589+21),"")</f>
      </c>
      <c r="HS589">
        <f>IF($JG589&gt;=22,INDEX($GV:$GV,$JF589+22),"")</f>
      </c>
      <c r="HT589">
        <f>IF($JG589&gt;=23,INDEX($GV:$GV,$JF589+23),"")</f>
      </c>
      <c r="HU589">
        <f>IF($JG589&gt;=24,INDEX($GV:$GV,$JF589+24),"")</f>
      </c>
      <c r="HV589">
        <f>IF($JG589&gt;=25,INDEX($GV:$GV,$JF589+25),"")</f>
      </c>
      <c r="HW589">
        <f>IF($JG589&gt;=26,INDEX($GV:$GV,$JF589+26),"")</f>
      </c>
      <c r="HX589">
        <f>IF($JG589&gt;=27,INDEX($GV:$GV,$JF589+27),"")</f>
      </c>
      <c r="HY589">
        <f>IF($JG589&gt;=28,INDEX($GV:$GV,$JF589+28),"")</f>
      </c>
      <c r="HZ589">
        <f>IF($JG589&gt;=29,INDEX($GV:$GV,$JF589+29),"")</f>
      </c>
      <c r="IA589">
        <f>IF($JG589&gt;=30,INDEX($GV:$GV,$JF589+30),"")</f>
      </c>
      <c r="IB589">
        <f>IF($JG589&gt;=31,INDEX($GV:$GV,$JF589+31),"")</f>
      </c>
      <c r="IC589">
        <f>IF($JG589&gt;=32,INDEX($GV:$GV,$JF589+32),"")</f>
      </c>
      <c r="ID589">
        <f>IF($JG589&gt;=33,INDEX($GV:$GV,$JF589+33),"")</f>
      </c>
      <c r="IE589">
        <f>IF($JG589&gt;=34,INDEX($GV:$GV,$JF589+34),"")</f>
      </c>
      <c r="IF589">
        <f>IF($JG589&gt;=35,INDEX($GV:$GV,$JF589+35),"")</f>
      </c>
      <c r="IG589">
        <f>IF($JG589&gt;=36,INDEX($GV:$GV,$JF589+36),"")</f>
      </c>
      <c r="IH589">
        <f>IF($JG589&gt;=37,INDEX($GV:$GV,$JF589+37),"")</f>
      </c>
      <c r="II589">
        <f>IF($JG589&gt;=38,INDEX($GV:$GV,$JF589+38),"")</f>
      </c>
      <c r="IJ589">
        <f>IF($JG589&gt;=39,INDEX($GV:$GV,$JF589+39),"")</f>
      </c>
      <c r="IK589">
        <f>IF($JG589&gt;=40,INDEX($GV:$GV,$JF589+40),"")</f>
      </c>
      <c r="IL589">
        <f>IF($JG589&gt;=41,INDEX($GV:$GV,$JF589+41),"")</f>
      </c>
      <c r="IM589">
        <f>IF($JG589&gt;=42,INDEX($GV:$GV,$JF589+42),"")</f>
      </c>
      <c r="IN589">
        <f>IF($JG589&gt;=43,INDEX($GV:$GV,$JF589+43),"")</f>
      </c>
      <c r="IO589">
        <f>IF($JG589&gt;=44,INDEX($GV:$GV,$JF589+44),"")</f>
      </c>
      <c r="IP589">
        <f>IF($JG589&gt;=45,INDEX($GV:$GV,$JF589+45),"")</f>
      </c>
      <c r="IQ589">
        <f>IF($JG589&gt;=46,INDEX($GV:$GV,$JF589+46),"")</f>
      </c>
      <c r="IR589">
        <f>IF($JG589&gt;=47,INDEX($GV:$GV,$JF589+47),"")</f>
      </c>
      <c r="IS589">
        <f>IF($JG589&gt;=48,INDEX($GV:$GV,$JF589+48),"")</f>
      </c>
      <c r="IT589">
        <f>IF($JG589&gt;=49,INDEX($GV:$GV,$JF589+49),"")</f>
      </c>
      <c r="IU589">
        <f>IF($JG589&gt;=50,INDEX($GV:$GV,$JF589+50),"")</f>
      </c>
      <c r="IV589">
        <f>IF($JG589&gt;=51,INDEX($GV:$GV,$JF589+51),"")</f>
      </c>
      <c r="IW589">
        <f>IF($JG589&gt;=52,INDEX($GV:$GV,$JF589+52),"")</f>
      </c>
      <c r="IX589">
        <f>IF($JG589&gt;=53,INDEX($GV:$GV,$JF589+53),"")</f>
      </c>
      <c r="IY589">
        <f>IF($JG589&gt;=54,INDEX($GV:$GV,$JF589+54),"")</f>
      </c>
      <c r="IZ589">
        <f>IF($JG589&gt;=55,INDEX($GV:$GV,$JF589+55),"")</f>
      </c>
      <c r="JA589">
        <f>IF($JG589&gt;=56,INDEX($GV:$GV,$JF589+56),"")</f>
      </c>
      <c r="JB589">
        <f>IF($JG589&gt;=57,INDEX($GV:$GV,$JF589+57),"")</f>
      </c>
      <c r="JC589">
        <f>IF($JG589&gt;=58,INDEX($GV:$GV,$JF589+58),"")</f>
      </c>
      <c r="JD589">
        <f>IF($JG589&gt;=59,INDEX($GV:$GV,$JF589+59),"")</f>
      </c>
      <c r="JE589">
        <f>IF($JG589&gt;=60,INDEX($GV:$GV,$JF589+60),"")</f>
      </c>
      <c r="JF589">
        <f>IFERROR(MATCH($GU589,$GV$2:$GV$322,0)+1,0)</f>
      </c>
      <c r="JG589">
        <f>IFERROR(INDEX($GW$2:$GW$322,MATCH($GU589,$GV$2:$GV$322,0)),0)</f>
      </c>
      <c r="JH589" t="s">
        <v>44</v>
      </c>
      <c r="JI589" t="s">
        <v>44</v>
      </c>
    </row>
    <row r="590" spans="1:269" x14ac:dyDescent="0.25">
      <c r="R590">
        <f>IF(OR($U590="",$Q590=""),"",IFERROR($U590/$Q590,0))</f>
      </c>
      <c r="S590">
        <f>IF($U590="","",
SUM($T590,$V590,$AA590,$W590,$Y590)*
(1-IF($AB590="",0,VALUE($AB590)/100)))</f>
      </c>
      <c r="T590">
        <f>IF($U590="","",$U590)</f>
      </c>
      <c r="V590">
        <f>IF($U590="","",
IF($O590="","",
IF(ISNUMBER(SEARCH("exempt",LOWER($O590))),0,
$U590*(VALUE(SUBSTITUTE($O590,"%",""))/100))))</f>
      </c>
      <c r="AC590">
        <f>IFERROR(IF(FIND(" - ",$K590)&gt;0,MID($K590,FIND(" - ",$K590)+3,LEN($K590)),""),"")</f>
      </c>
      <c r="AL590" t="s">
        <v>1510</v>
      </c>
      <c r="AT590">
        <f>IFERROR(LEFT($K590,FIND(" - ",$K590)-1),$K590)</f>
      </c>
      <c r="AW590">
        <f>IF($CL590&gt;=1,INDEX($AU:$AU,$CK590+1),"")</f>
      </c>
      <c r="AX590">
        <f>IF($CL590&gt;=2,INDEX($AU:$AU,$CK590+2),"")</f>
      </c>
      <c r="AY590">
        <f>IF($CL590&gt;=3,INDEX($AU:$AU,$CK590+3),"")</f>
      </c>
      <c r="AZ590">
        <f>IF($CL590&gt;=4,INDEX($AU:$AU,$CK590+4),"")</f>
      </c>
      <c r="BA590">
        <f>IF($CL590&gt;=5,INDEX($AU:$AU,$CK590+5),"")</f>
      </c>
      <c r="BB590">
        <f>IF($CL590&gt;=6,INDEX($AU:$AU,$CK590+6),"")</f>
      </c>
      <c r="BC590">
        <f>IF($CL590&gt;=7,INDEX($AU:$AU,$CK590+7),"")</f>
      </c>
      <c r="BD590">
        <f>IF($CL590&gt;=8,INDEX($AU:$AU,$CK590+8),"")</f>
      </c>
      <c r="BE590">
        <f>IF($CL590&gt;=9,INDEX($AU:$AU,$CK590+9),"")</f>
      </c>
      <c r="BF590">
        <f>IF($CL590&gt;=10,INDEX($AU:$AU,$CK590+10),"")</f>
      </c>
      <c r="BG590">
        <f>IF($CL590&gt;=11,INDEX($AU:$AU,$CK590+11),"")</f>
      </c>
      <c r="BH590">
        <f>IF($CL590&gt;=12,INDEX($AU:$AU,$CK590+12),"")</f>
      </c>
      <c r="BI590">
        <f>IF($CL590&gt;=13,INDEX($AU:$AU,$CK590+13),"")</f>
      </c>
      <c r="BJ590">
        <f>IF($CL590&gt;=14,INDEX($AU:$AU,$CK590+14),"")</f>
      </c>
      <c r="BK590">
        <f>IF($CL590&gt;=15,INDEX($AU:$AU,$CK590+15),"")</f>
      </c>
      <c r="BL590">
        <f>IF($CL590&gt;=16,INDEX($AU:$AU,$CK590+16),"")</f>
      </c>
      <c r="BM590">
        <f>IF($CL590&gt;=17,INDEX($AU:$AU,$CK590+17),"")</f>
      </c>
      <c r="BN590">
        <f>IF($CL590&gt;=18,INDEX($AU:$AU,$CK590+18),"")</f>
      </c>
      <c r="BO590">
        <f>IF($CL590&gt;=19,INDEX($AU:$AU,$CK590+19),"")</f>
      </c>
      <c r="BP590">
        <f>IF($CL590&gt;=20,INDEX($AU:$AU,$CK590+20),"")</f>
      </c>
      <c r="BQ590">
        <f>IF($CL590&gt;=21,INDEX($AU:$AU,$CK590+21),"")</f>
      </c>
      <c r="BR590">
        <f>IF($CL590&gt;=22,INDEX($AU:$AU,$CK590+22),"")</f>
      </c>
      <c r="BS590">
        <f>IF($CL590&gt;=23,INDEX($AU:$AU,$CK590+23),"")</f>
      </c>
      <c r="BT590">
        <f>IF($CL590&gt;=24,INDEX($AU:$AU,$CK590+24),"")</f>
      </c>
      <c r="BU590">
        <f>IF($CL590&gt;=25,INDEX($AU:$AU,$CK590+25),"")</f>
      </c>
      <c r="BV590">
        <f>IF($CL590&gt;=26,INDEX($AU:$AU,$CK590+26),"")</f>
      </c>
      <c r="BW590">
        <f>IF($CL590&gt;=27,INDEX($AU:$AU,$CK590+27),"")</f>
      </c>
      <c r="BX590">
        <f>IF($CL590&gt;=28,INDEX($AU:$AU,$CK590+28),"")</f>
      </c>
      <c r="BY590">
        <f>IF($CL590&gt;=29,INDEX($AU:$AU,$CK590+29),"")</f>
      </c>
      <c r="BZ590">
        <f>IF($CL590&gt;=30,INDEX($AU:$AU,$CK590+30),"")</f>
      </c>
      <c r="CA590">
        <f>IF($CL590&gt;=31,INDEX($AU:$AU,$CK590+31),"")</f>
      </c>
      <c r="CB590">
        <f>IF($CL590&gt;=32,INDEX($AU:$AU,$CK590+32),"")</f>
      </c>
      <c r="CC590">
        <f>IF($CL590&gt;=33,INDEX($AU:$AU,$CK590+33),"")</f>
      </c>
      <c r="CD590">
        <f>IF($CL590&gt;=34,INDEX($AU:$AU,$CK590+34),"")</f>
      </c>
      <c r="CE590">
        <f>IF($CL590&gt;=35,INDEX($AU:$AU,$CK590+35),"")</f>
      </c>
      <c r="CF590">
        <f>IF($CL590&gt;=36,INDEX($AU:$AU,$CK590+36),"")</f>
      </c>
      <c r="CG590">
        <f>IF($CL590&gt;=37,INDEX($AU:$AU,$CK590+37),"")</f>
      </c>
      <c r="CH590">
        <f>IF($CL590&gt;=38,INDEX($AU:$AU,$CK590+38),"")</f>
      </c>
      <c r="CI590">
        <f>IF($CL590&gt;=39,INDEX($AU:$AU,$CK590+39),"")</f>
      </c>
      <c r="CJ590">
        <f>IF($CL590&gt;=40,INDEX($AU:$AU,$CK590+40),"")</f>
      </c>
      <c r="CK590">
        <f>IFERROR(MATCH($AT590,$AU$2:$AU$133,0)+1,0)</f>
      </c>
      <c r="CL590">
        <f>IFERROR(INDEX($AV$2:$AV$133,MATCH($AT590,$AU$2:$AU$133,0)),0)</f>
      </c>
      <c r="CM590">
        <f>IFERROR(LEFT($L590,FIND(" - ",$L590)-1),$L590)</f>
      </c>
      <c r="CN590" t="s">
        <v>71</v>
      </c>
      <c r="CP590">
        <f>IF($DK590&gt;=1,INDEX($CN:$CN,$DJ590+1),"")</f>
      </c>
      <c r="CQ590">
        <f>IF($DK590&gt;=2,INDEX($CN:$CN,$DJ590+2),"")</f>
      </c>
      <c r="CR590">
        <f>IF($DK590&gt;=3,INDEX($CN:$CN,$DJ590+3),"")</f>
      </c>
      <c r="CS590">
        <f>IF($DK590&gt;=4,INDEX($CN:$CN,$DJ590+4),"")</f>
      </c>
      <c r="CT590">
        <f>IF($DK590&gt;=5,INDEX($CN:$CN,$DJ590+5),"")</f>
      </c>
      <c r="CU590">
        <f>IF($DK590&gt;=6,INDEX($CN:$CN,$DJ590+6),"")</f>
      </c>
      <c r="CV590">
        <f>IF($DK590&gt;=7,INDEX($CN:$CN,$DJ590+7),"")</f>
      </c>
      <c r="CW590">
        <f>IF($DK590&gt;=8,INDEX($CN:$CN,$DJ590+8),"")</f>
      </c>
      <c r="CX590">
        <f>IF($DK590&gt;=9,INDEX($CN:$CN,$DJ590+9),"")</f>
      </c>
      <c r="CY590">
        <f>IF($DK590&gt;=10,INDEX($CN:$CN,$DJ590+10),"")</f>
      </c>
      <c r="CZ590">
        <f>IF($DK590&gt;=11,INDEX($CN:$CN,$DJ590+11),"")</f>
      </c>
      <c r="DA590">
        <f>IF($DK590&gt;=12,INDEX($CN:$CN,$DJ590+12),"")</f>
      </c>
      <c r="DB590">
        <f>IF($DK590&gt;=13,INDEX($CN:$CN,$DJ590+13),"")</f>
      </c>
      <c r="DC590">
        <f>IF($DK590&gt;=14,INDEX($CN:$CN,$DJ590+14),"")</f>
      </c>
      <c r="DD590">
        <f>IF($DK590&gt;=15,INDEX($CN:$CN,$DJ590+15),"")</f>
      </c>
      <c r="DE590">
        <f>IF($DK590&gt;=16,INDEX($CN:$CN,$DJ590+16),"")</f>
      </c>
      <c r="DF590">
        <f>IF($DK590&gt;=17,INDEX($CN:$CN,$DJ590+17),"")</f>
      </c>
      <c r="DG590">
        <f>IF($DK590&gt;=18,INDEX($CN:$CN,$DJ590+18),"")</f>
      </c>
      <c r="DH590">
        <f>IF($DK590&gt;=19,INDEX($CN:$CN,$DJ590+19),"")</f>
      </c>
      <c r="DI590">
        <f>IF($DK590&gt;=20,INDEX($CN:$CN,$DJ590+20),"")</f>
      </c>
      <c r="DJ590">
        <f>IFERROR(MATCH($CM590,$CN$2:$CN$1089,0)+1,0)</f>
      </c>
      <c r="DK590">
        <f>IFERROR(INDEX($CO$2:$CO$1089,MATCH($CM590,$CN$2:$CN$1089,0)),0)</f>
      </c>
      <c r="DL590">
        <f>IFERROR(INDEX($AS:$AS,MATCH($O590,$AR:$AR,0))&amp;"","")</f>
      </c>
      <c r="DP590">
        <f>IF($GS590&gt;=1,INDEX($DM:$DM,$GR590+1),"")</f>
      </c>
      <c r="DQ590">
        <f>IF($GS590&gt;=2,INDEX($DM:$DM,$GR590+2),"")</f>
      </c>
      <c r="DR590">
        <f>IF($GS590&gt;=3,INDEX($DM:$DM,$GR590+3),"")</f>
      </c>
      <c r="DS590">
        <f>IF($GS590&gt;=4,INDEX($DM:$DM,$GR590+4),"")</f>
      </c>
      <c r="DT590">
        <f>IF($GS590&gt;=5,INDEX($DM:$DM,$GR590+5),"")</f>
      </c>
      <c r="DU590">
        <f>IF($GS590&gt;=6,INDEX($DM:$DM,$GR590+6),"")</f>
      </c>
      <c r="DV590">
        <f>IF($GS590&gt;=7,INDEX($DM:$DM,$GR590+7),"")</f>
      </c>
      <c r="DW590">
        <f>IF($GS590&gt;=8,INDEX($DM:$DM,$GR590+8),"")</f>
      </c>
      <c r="DX590">
        <f>IF($GS590&gt;=9,INDEX($DM:$DM,$GR590+9),"")</f>
      </c>
      <c r="DY590">
        <f>IF($GS590&gt;=10,INDEX($DM:$DM,$GR590+10),"")</f>
      </c>
      <c r="DZ590">
        <f>IF($GS590&gt;=11,INDEX($DM:$DM,$GR590+11),"")</f>
      </c>
      <c r="EA590">
        <f>IF($GS590&gt;=12,INDEX($DM:$DM,$GR590+12),"")</f>
      </c>
      <c r="EB590">
        <f>IF($GS590&gt;=13,INDEX($DM:$DM,$GR590+13),"")</f>
      </c>
      <c r="EC590">
        <f>IF($GS590&gt;=14,INDEX($DM:$DM,$GR590+14),"")</f>
      </c>
      <c r="ED590">
        <f>IF($GS590&gt;=15,INDEX($DM:$DM,$GR590+15),"")</f>
      </c>
      <c r="EE590">
        <f>IF($GS590&gt;=16,INDEX($DM:$DM,$GR590+16),"")</f>
      </c>
      <c r="EF590">
        <f>IF($GS590&gt;=17,INDEX($DM:$DM,$GR590+17),"")</f>
      </c>
      <c r="EG590">
        <f>IF($GS590&gt;=18,INDEX($DM:$DM,$GR590+18),"")</f>
      </c>
      <c r="EH590">
        <f>IF($GS590&gt;=19,INDEX($DM:$DM,$GR590+19),"")</f>
      </c>
      <c r="EI590">
        <f>IF($GS590&gt;=20,INDEX($DM:$DM,$GR590+20),"")</f>
      </c>
      <c r="EJ590">
        <f>IF($GS590&gt;=21,INDEX($DM:$DM,$GR590+21),"")</f>
      </c>
      <c r="EK590">
        <f>IF($GS590&gt;=22,INDEX($DM:$DM,$GR590+22),"")</f>
      </c>
      <c r="EL590">
        <f>IF($GS590&gt;=23,INDEX($DM:$DM,$GR590+23),"")</f>
      </c>
      <c r="EM590">
        <f>IF($GS590&gt;=24,INDEX($DM:$DM,$GR590+24),"")</f>
      </c>
      <c r="EN590">
        <f>IF($GS590&gt;=25,INDEX($DM:$DM,$GR590+25),"")</f>
      </c>
      <c r="EO590">
        <f>IF($GS590&gt;=26,INDEX($DM:$DM,$GR590+26),"")</f>
      </c>
      <c r="EP590">
        <f>IF($GS590&gt;=27,INDEX($DM:$DM,$GR590+27),"")</f>
      </c>
      <c r="EQ590">
        <f>IF($GS590&gt;=28,INDEX($DM:$DM,$GR590+28),"")</f>
      </c>
      <c r="ER590">
        <f>IF($GS590&gt;=29,INDEX($DM:$DM,$GR590+29),"")</f>
      </c>
      <c r="ES590">
        <f>IF($GS590&gt;=30,INDEX($DM:$DM,$GR590+30),"")</f>
      </c>
      <c r="ET590">
        <f>IF($GS590&gt;=31,INDEX($DM:$DM,$GR590+31),"")</f>
      </c>
      <c r="EU590">
        <f>IF($GS590&gt;=32,INDEX($DM:$DM,$GR590+32),"")</f>
      </c>
      <c r="EV590">
        <f>IF($GS590&gt;=33,INDEX($DM:$DM,$GR590+33),"")</f>
      </c>
      <c r="EW590">
        <f>IF($GS590&gt;=34,INDEX($DM:$DM,$GR590+34),"")</f>
      </c>
      <c r="EX590">
        <f>IF($GS590&gt;=35,INDEX($DM:$DM,$GR590+35),"")</f>
      </c>
      <c r="EY590">
        <f>IF($GS590&gt;=36,INDEX($DM:$DM,$GR590+36),"")</f>
      </c>
      <c r="EZ590">
        <f>IF($GS590&gt;=37,INDEX($DM:$DM,$GR590+37),"")</f>
      </c>
      <c r="FA590">
        <f>IF($GS590&gt;=38,INDEX($DM:$DM,$GR590+38),"")</f>
      </c>
      <c r="FB590">
        <f>IF($GS590&gt;=39,INDEX($DM:$DM,$GR590+39),"")</f>
      </c>
      <c r="FC590">
        <f>IF($GS590&gt;=40,INDEX($DM:$DM,$GR590+40),"")</f>
      </c>
      <c r="FD590">
        <f>IF($GS590&gt;=1,INDEX($DN:$DN,$GR590+1),"")</f>
      </c>
      <c r="FE590">
        <f>IF($GS590&gt;=2,INDEX($DN:$DN,$GR590+2),"")</f>
      </c>
      <c r="FF590">
        <f>IF($GS590&gt;=3,INDEX($DN:$DN,$GR590+3),"")</f>
      </c>
      <c r="FG590">
        <f>IF($GS590&gt;=4,INDEX($DN:$DN,$GR590+4),"")</f>
      </c>
      <c r="FH590">
        <f>IF($GS590&gt;=5,INDEX($DN:$DN,$GR590+5),"")</f>
      </c>
      <c r="FI590">
        <f>IF($GS590&gt;=6,INDEX($DN:$DN,$GR590+6),"")</f>
      </c>
      <c r="FJ590">
        <f>IF($GS590&gt;=7,INDEX($DN:$DN,$GR590+7),"")</f>
      </c>
      <c r="FK590">
        <f>IF($GS590&gt;=8,INDEX($DN:$DN,$GR590+8),"")</f>
      </c>
      <c r="FL590">
        <f>IF($GS590&gt;=9,INDEX($DN:$DN,$GR590+9),"")</f>
      </c>
      <c r="FM590">
        <f>IF($GS590&gt;=10,INDEX($DN:$DN,$GR590+10),"")</f>
      </c>
      <c r="FN590">
        <f>IF($GS590&gt;=11,INDEX($DN:$DN,$GR590+11),"")</f>
      </c>
      <c r="FO590">
        <f>IF($GS590&gt;=12,INDEX($DN:$DN,$GR590+12),"")</f>
      </c>
      <c r="FP590">
        <f>IF($GS590&gt;=13,INDEX($DN:$DN,$GR590+13),"")</f>
      </c>
      <c r="FQ590">
        <f>IF($GS590&gt;=14,INDEX($DN:$DN,$GR590+14),"")</f>
      </c>
      <c r="FR590">
        <f>IF($GS590&gt;=15,INDEX($DN:$DN,$GR590+15),"")</f>
      </c>
      <c r="FS590">
        <f>IF($GS590&gt;=16,INDEX($DN:$DN,$GR590+16),"")</f>
      </c>
      <c r="FT590">
        <f>IF($GS590&gt;=17,INDEX($DN:$DN,$GR590+17),"")</f>
      </c>
      <c r="FU590">
        <f>IF($GS590&gt;=18,INDEX($DN:$DN,$GR590+18),"")</f>
      </c>
      <c r="FV590">
        <f>IF($GS590&gt;=19,INDEX($DN:$DN,$GR590+19),"")</f>
      </c>
      <c r="FW590">
        <f>IF($GS590&gt;=20,INDEX($DN:$DN,$GR590+20),"")</f>
      </c>
      <c r="FX590">
        <f>IF($GS590&gt;=21,INDEX($DN:$DN,$GR590+21),"")</f>
      </c>
      <c r="FY590">
        <f>IF($GS590&gt;=22,INDEX($DN:$DN,$GR590+22),"")</f>
      </c>
      <c r="FZ590">
        <f>IF($GS590&gt;=23,INDEX($DN:$DN,$GR590+23),"")</f>
      </c>
      <c r="GA590">
        <f>IF($GS590&gt;=24,INDEX($DN:$DN,$GR590+24),"")</f>
      </c>
      <c r="GB590">
        <f>IF($GS590&gt;=25,INDEX($DN:$DN,$GR590+25),"")</f>
      </c>
      <c r="GC590">
        <f>IF($GS590&gt;=26,INDEX($DN:$DN,$GR590+26),"")</f>
      </c>
      <c r="GD590">
        <f>IF($GS590&gt;=27,INDEX($DN:$DN,$GR590+27),"")</f>
      </c>
      <c r="GE590">
        <f>IF($GS590&gt;=28,INDEX($DN:$DN,$GR590+28),"")</f>
      </c>
      <c r="GF590">
        <f>IF($GS590&gt;=29,INDEX($DN:$DN,$GR590+29),"")</f>
      </c>
      <c r="GG590">
        <f>IF($GS590&gt;=30,INDEX($DN:$DN,$GR590+30),"")</f>
      </c>
      <c r="GH590">
        <f>IF($GS590&gt;=31,INDEX($DN:$DN,$GR590+31),"")</f>
      </c>
      <c r="GI590">
        <f>IF($GS590&gt;=32,INDEX($DN:$DN,$GR590+32),"")</f>
      </c>
      <c r="GJ590">
        <f>IF($GS590&gt;=33,INDEX($DN:$DN,$GR590+33),"")</f>
      </c>
      <c r="GK590">
        <f>IF($GS590&gt;=34,INDEX($DN:$DN,$GR590+34),"")</f>
      </c>
      <c r="GL590">
        <f>IF($GS590&gt;=35,INDEX($DN:$DN,$GR590+35),"")</f>
      </c>
      <c r="GM590">
        <f>IF($GS590&gt;=36,INDEX($DN:$DN,$GR590+36),"")</f>
      </c>
      <c r="GN590">
        <f>IF($GS590&gt;=37,INDEX($DN:$DN,$GR590+37),"")</f>
      </c>
      <c r="GO590">
        <f>IF($GS590&gt;=38,INDEX($DN:$DN,$GR590+38),"")</f>
      </c>
      <c r="GP590">
        <f>IF($GS590&gt;=39,INDEX($DN:$DN,$GR590+39),"")</f>
      </c>
      <c r="GQ590">
        <f>IF($GS590&gt;=40,INDEX($DN:$DN,$GR590+40),"")</f>
      </c>
      <c r="GR590">
        <f>IFERROR(MATCH($DL590,$DM$2:$DM$148,0)+1,0)</f>
      </c>
      <c r="GS590">
        <f>IFERROR(INDEX($DO$2:$DO$148,MATCH($DL590,$DM$2:$DM$148,0)),0)</f>
      </c>
      <c r="GT590">
        <f>IFERROR(MATCH($Z590,$DP$590:$FC$590,0),0)</f>
      </c>
      <c r="GU590">
        <f>IF($GT590&gt;0,INDEX($FD$590:$GQ$590,$GT590),"")</f>
      </c>
      <c r="GX590">
        <f>IF($JG590&gt;=1,INDEX($GV:$GV,$JF590+1),"")</f>
      </c>
      <c r="GY590">
        <f>IF($JG590&gt;=2,INDEX($GV:$GV,$JF590+2),"")</f>
      </c>
      <c r="GZ590">
        <f>IF($JG590&gt;=3,INDEX($GV:$GV,$JF590+3),"")</f>
      </c>
      <c r="HA590">
        <f>IF($JG590&gt;=4,INDEX($GV:$GV,$JF590+4),"")</f>
      </c>
      <c r="HB590">
        <f>IF($JG590&gt;=5,INDEX($GV:$GV,$JF590+5),"")</f>
      </c>
      <c r="HC590">
        <f>IF($JG590&gt;=6,INDEX($GV:$GV,$JF590+6),"")</f>
      </c>
      <c r="HD590">
        <f>IF($JG590&gt;=7,INDEX($GV:$GV,$JF590+7),"")</f>
      </c>
      <c r="HE590">
        <f>IF($JG590&gt;=8,INDEX($GV:$GV,$JF590+8),"")</f>
      </c>
      <c r="HF590">
        <f>IF($JG590&gt;=9,INDEX($GV:$GV,$JF590+9),"")</f>
      </c>
      <c r="HG590">
        <f>IF($JG590&gt;=10,INDEX($GV:$GV,$JF590+10),"")</f>
      </c>
      <c r="HH590">
        <f>IF($JG590&gt;=11,INDEX($GV:$GV,$JF590+11),"")</f>
      </c>
      <c r="HI590">
        <f>IF($JG590&gt;=12,INDEX($GV:$GV,$JF590+12),"")</f>
      </c>
      <c r="HJ590">
        <f>IF($JG590&gt;=13,INDEX($GV:$GV,$JF590+13),"")</f>
      </c>
      <c r="HK590">
        <f>IF($JG590&gt;=14,INDEX($GV:$GV,$JF590+14),"")</f>
      </c>
      <c r="HL590">
        <f>IF($JG590&gt;=15,INDEX($GV:$GV,$JF590+15),"")</f>
      </c>
      <c r="HM590">
        <f>IF($JG590&gt;=16,INDEX($GV:$GV,$JF590+16),"")</f>
      </c>
      <c r="HN590">
        <f>IF($JG590&gt;=17,INDEX($GV:$GV,$JF590+17),"")</f>
      </c>
      <c r="HO590">
        <f>IF($JG590&gt;=18,INDEX($GV:$GV,$JF590+18),"")</f>
      </c>
      <c r="HP590">
        <f>IF($JG590&gt;=19,INDEX($GV:$GV,$JF590+19),"")</f>
      </c>
      <c r="HQ590">
        <f>IF($JG590&gt;=20,INDEX($GV:$GV,$JF590+20),"")</f>
      </c>
      <c r="HR590">
        <f>IF($JG590&gt;=21,INDEX($GV:$GV,$JF590+21),"")</f>
      </c>
      <c r="HS590">
        <f>IF($JG590&gt;=22,INDEX($GV:$GV,$JF590+22),"")</f>
      </c>
      <c r="HT590">
        <f>IF($JG590&gt;=23,INDEX($GV:$GV,$JF590+23),"")</f>
      </c>
      <c r="HU590">
        <f>IF($JG590&gt;=24,INDEX($GV:$GV,$JF590+24),"")</f>
      </c>
      <c r="HV590">
        <f>IF($JG590&gt;=25,INDEX($GV:$GV,$JF590+25),"")</f>
      </c>
      <c r="HW590">
        <f>IF($JG590&gt;=26,INDEX($GV:$GV,$JF590+26),"")</f>
      </c>
      <c r="HX590">
        <f>IF($JG590&gt;=27,INDEX($GV:$GV,$JF590+27),"")</f>
      </c>
      <c r="HY590">
        <f>IF($JG590&gt;=28,INDEX($GV:$GV,$JF590+28),"")</f>
      </c>
      <c r="HZ590">
        <f>IF($JG590&gt;=29,INDEX($GV:$GV,$JF590+29),"")</f>
      </c>
      <c r="IA590">
        <f>IF($JG590&gt;=30,INDEX($GV:$GV,$JF590+30),"")</f>
      </c>
      <c r="IB590">
        <f>IF($JG590&gt;=31,INDEX($GV:$GV,$JF590+31),"")</f>
      </c>
      <c r="IC590">
        <f>IF($JG590&gt;=32,INDEX($GV:$GV,$JF590+32),"")</f>
      </c>
      <c r="ID590">
        <f>IF($JG590&gt;=33,INDEX($GV:$GV,$JF590+33),"")</f>
      </c>
      <c r="IE590">
        <f>IF($JG590&gt;=34,INDEX($GV:$GV,$JF590+34),"")</f>
      </c>
      <c r="IF590">
        <f>IF($JG590&gt;=35,INDEX($GV:$GV,$JF590+35),"")</f>
      </c>
      <c r="IG590">
        <f>IF($JG590&gt;=36,INDEX($GV:$GV,$JF590+36),"")</f>
      </c>
      <c r="IH590">
        <f>IF($JG590&gt;=37,INDEX($GV:$GV,$JF590+37),"")</f>
      </c>
      <c r="II590">
        <f>IF($JG590&gt;=38,INDEX($GV:$GV,$JF590+38),"")</f>
      </c>
      <c r="IJ590">
        <f>IF($JG590&gt;=39,INDEX($GV:$GV,$JF590+39),"")</f>
      </c>
      <c r="IK590">
        <f>IF($JG590&gt;=40,INDEX($GV:$GV,$JF590+40),"")</f>
      </c>
      <c r="IL590">
        <f>IF($JG590&gt;=41,INDEX($GV:$GV,$JF590+41),"")</f>
      </c>
      <c r="IM590">
        <f>IF($JG590&gt;=42,INDEX($GV:$GV,$JF590+42),"")</f>
      </c>
      <c r="IN590">
        <f>IF($JG590&gt;=43,INDEX($GV:$GV,$JF590+43),"")</f>
      </c>
      <c r="IO590">
        <f>IF($JG590&gt;=44,INDEX($GV:$GV,$JF590+44),"")</f>
      </c>
      <c r="IP590">
        <f>IF($JG590&gt;=45,INDEX($GV:$GV,$JF590+45),"")</f>
      </c>
      <c r="IQ590">
        <f>IF($JG590&gt;=46,INDEX($GV:$GV,$JF590+46),"")</f>
      </c>
      <c r="IR590">
        <f>IF($JG590&gt;=47,INDEX($GV:$GV,$JF590+47),"")</f>
      </c>
      <c r="IS590">
        <f>IF($JG590&gt;=48,INDEX($GV:$GV,$JF590+48),"")</f>
      </c>
      <c r="IT590">
        <f>IF($JG590&gt;=49,INDEX($GV:$GV,$JF590+49),"")</f>
      </c>
      <c r="IU590">
        <f>IF($JG590&gt;=50,INDEX($GV:$GV,$JF590+50),"")</f>
      </c>
      <c r="IV590">
        <f>IF($JG590&gt;=51,INDEX($GV:$GV,$JF590+51),"")</f>
      </c>
      <c r="IW590">
        <f>IF($JG590&gt;=52,INDEX($GV:$GV,$JF590+52),"")</f>
      </c>
      <c r="IX590">
        <f>IF($JG590&gt;=53,INDEX($GV:$GV,$JF590+53),"")</f>
      </c>
      <c r="IY590">
        <f>IF($JG590&gt;=54,INDEX($GV:$GV,$JF590+54),"")</f>
      </c>
      <c r="IZ590">
        <f>IF($JG590&gt;=55,INDEX($GV:$GV,$JF590+55),"")</f>
      </c>
      <c r="JA590">
        <f>IF($JG590&gt;=56,INDEX($GV:$GV,$JF590+56),"")</f>
      </c>
      <c r="JB590">
        <f>IF($JG590&gt;=57,INDEX($GV:$GV,$JF590+57),"")</f>
      </c>
      <c r="JC590">
        <f>IF($JG590&gt;=58,INDEX($GV:$GV,$JF590+58),"")</f>
      </c>
      <c r="JD590">
        <f>IF($JG590&gt;=59,INDEX($GV:$GV,$JF590+59),"")</f>
      </c>
      <c r="JE590">
        <f>IF($JG590&gt;=60,INDEX($GV:$GV,$JF590+60),"")</f>
      </c>
      <c r="JF590">
        <f>IFERROR(MATCH($GU590,$GV$2:$GV$322,0)+1,0)</f>
      </c>
      <c r="JG590">
        <f>IFERROR(INDEX($GW$2:$GW$322,MATCH($GU590,$GV$2:$GV$322,0)),0)</f>
      </c>
      <c r="JH590" t="s">
        <v>44</v>
      </c>
      <c r="JI590" t="s">
        <v>44</v>
      </c>
    </row>
    <row r="591" spans="1:269" x14ac:dyDescent="0.25">
      <c r="R591">
        <f>IF(OR($U591="",$Q591=""),"",IFERROR($U591/$Q591,0))</f>
      </c>
      <c r="S591">
        <f>IF($U591="","",
SUM($T591,$V591,$AA591,$W591,$Y591)*
(1-IF($AB591="",0,VALUE($AB591)/100)))</f>
      </c>
      <c r="T591">
        <f>IF($U591="","",$U591)</f>
      </c>
      <c r="V591">
        <f>IF($U591="","",
IF($O591="","",
IF(ISNUMBER(SEARCH("exempt",LOWER($O591))),0,
$U591*(VALUE(SUBSTITUTE($O591,"%",""))/100))))</f>
      </c>
      <c r="AC591">
        <f>IFERROR(IF(FIND(" - ",$K591)&gt;0,MID($K591,FIND(" - ",$K591)+3,LEN($K591)),""),"")</f>
      </c>
      <c r="AL591" t="s">
        <v>1511</v>
      </c>
      <c r="AT591">
        <f>IFERROR(LEFT($K591,FIND(" - ",$K591)-1),$K591)</f>
      </c>
      <c r="AW591">
        <f>IF($CL591&gt;=1,INDEX($AU:$AU,$CK591+1),"")</f>
      </c>
      <c r="AX591">
        <f>IF($CL591&gt;=2,INDEX($AU:$AU,$CK591+2),"")</f>
      </c>
      <c r="AY591">
        <f>IF($CL591&gt;=3,INDEX($AU:$AU,$CK591+3),"")</f>
      </c>
      <c r="AZ591">
        <f>IF($CL591&gt;=4,INDEX($AU:$AU,$CK591+4),"")</f>
      </c>
      <c r="BA591">
        <f>IF($CL591&gt;=5,INDEX($AU:$AU,$CK591+5),"")</f>
      </c>
      <c r="BB591">
        <f>IF($CL591&gt;=6,INDEX($AU:$AU,$CK591+6),"")</f>
      </c>
      <c r="BC591">
        <f>IF($CL591&gt;=7,INDEX($AU:$AU,$CK591+7),"")</f>
      </c>
      <c r="BD591">
        <f>IF($CL591&gt;=8,INDEX($AU:$AU,$CK591+8),"")</f>
      </c>
      <c r="BE591">
        <f>IF($CL591&gt;=9,INDEX($AU:$AU,$CK591+9),"")</f>
      </c>
      <c r="BF591">
        <f>IF($CL591&gt;=10,INDEX($AU:$AU,$CK591+10),"")</f>
      </c>
      <c r="BG591">
        <f>IF($CL591&gt;=11,INDEX($AU:$AU,$CK591+11),"")</f>
      </c>
      <c r="BH591">
        <f>IF($CL591&gt;=12,INDEX($AU:$AU,$CK591+12),"")</f>
      </c>
      <c r="BI591">
        <f>IF($CL591&gt;=13,INDEX($AU:$AU,$CK591+13),"")</f>
      </c>
      <c r="BJ591">
        <f>IF($CL591&gt;=14,INDEX($AU:$AU,$CK591+14),"")</f>
      </c>
      <c r="BK591">
        <f>IF($CL591&gt;=15,INDEX($AU:$AU,$CK591+15),"")</f>
      </c>
      <c r="BL591">
        <f>IF($CL591&gt;=16,INDEX($AU:$AU,$CK591+16),"")</f>
      </c>
      <c r="BM591">
        <f>IF($CL591&gt;=17,INDEX($AU:$AU,$CK591+17),"")</f>
      </c>
      <c r="BN591">
        <f>IF($CL591&gt;=18,INDEX($AU:$AU,$CK591+18),"")</f>
      </c>
      <c r="BO591">
        <f>IF($CL591&gt;=19,INDEX($AU:$AU,$CK591+19),"")</f>
      </c>
      <c r="BP591">
        <f>IF($CL591&gt;=20,INDEX($AU:$AU,$CK591+20),"")</f>
      </c>
      <c r="BQ591">
        <f>IF($CL591&gt;=21,INDEX($AU:$AU,$CK591+21),"")</f>
      </c>
      <c r="BR591">
        <f>IF($CL591&gt;=22,INDEX($AU:$AU,$CK591+22),"")</f>
      </c>
      <c r="BS591">
        <f>IF($CL591&gt;=23,INDEX($AU:$AU,$CK591+23),"")</f>
      </c>
      <c r="BT591">
        <f>IF($CL591&gt;=24,INDEX($AU:$AU,$CK591+24),"")</f>
      </c>
      <c r="BU591">
        <f>IF($CL591&gt;=25,INDEX($AU:$AU,$CK591+25),"")</f>
      </c>
      <c r="BV591">
        <f>IF($CL591&gt;=26,INDEX($AU:$AU,$CK591+26),"")</f>
      </c>
      <c r="BW591">
        <f>IF($CL591&gt;=27,INDEX($AU:$AU,$CK591+27),"")</f>
      </c>
      <c r="BX591">
        <f>IF($CL591&gt;=28,INDEX($AU:$AU,$CK591+28),"")</f>
      </c>
      <c r="BY591">
        <f>IF($CL591&gt;=29,INDEX($AU:$AU,$CK591+29),"")</f>
      </c>
      <c r="BZ591">
        <f>IF($CL591&gt;=30,INDEX($AU:$AU,$CK591+30),"")</f>
      </c>
      <c r="CA591">
        <f>IF($CL591&gt;=31,INDEX($AU:$AU,$CK591+31),"")</f>
      </c>
      <c r="CB591">
        <f>IF($CL591&gt;=32,INDEX($AU:$AU,$CK591+32),"")</f>
      </c>
      <c r="CC591">
        <f>IF($CL591&gt;=33,INDEX($AU:$AU,$CK591+33),"")</f>
      </c>
      <c r="CD591">
        <f>IF($CL591&gt;=34,INDEX($AU:$AU,$CK591+34),"")</f>
      </c>
      <c r="CE591">
        <f>IF($CL591&gt;=35,INDEX($AU:$AU,$CK591+35),"")</f>
      </c>
      <c r="CF591">
        <f>IF($CL591&gt;=36,INDEX($AU:$AU,$CK591+36),"")</f>
      </c>
      <c r="CG591">
        <f>IF($CL591&gt;=37,INDEX($AU:$AU,$CK591+37),"")</f>
      </c>
      <c r="CH591">
        <f>IF($CL591&gt;=38,INDEX($AU:$AU,$CK591+38),"")</f>
      </c>
      <c r="CI591">
        <f>IF($CL591&gt;=39,INDEX($AU:$AU,$CK591+39),"")</f>
      </c>
      <c r="CJ591">
        <f>IF($CL591&gt;=40,INDEX($AU:$AU,$CK591+40),"")</f>
      </c>
      <c r="CK591">
        <f>IFERROR(MATCH($AT591,$AU$2:$AU$133,0)+1,0)</f>
      </c>
      <c r="CL591">
        <f>IFERROR(INDEX($AV$2:$AV$133,MATCH($AT591,$AU$2:$AU$133,0)),0)</f>
      </c>
      <c r="CM591">
        <f>IFERROR(LEFT($L591,FIND(" - ",$L591)-1),$L591)</f>
      </c>
      <c r="CN591" t="s">
        <v>1512</v>
      </c>
      <c r="CO591">
        <v>1</v>
      </c>
      <c r="CP591">
        <f>IF($DK591&gt;=1,INDEX($CN:$CN,$DJ591+1),"")</f>
      </c>
      <c r="CQ591">
        <f>IF($DK591&gt;=2,INDEX($CN:$CN,$DJ591+2),"")</f>
      </c>
      <c r="CR591">
        <f>IF($DK591&gt;=3,INDEX($CN:$CN,$DJ591+3),"")</f>
      </c>
      <c r="CS591">
        <f>IF($DK591&gt;=4,INDEX($CN:$CN,$DJ591+4),"")</f>
      </c>
      <c r="CT591">
        <f>IF($DK591&gt;=5,INDEX($CN:$CN,$DJ591+5),"")</f>
      </c>
      <c r="CU591">
        <f>IF($DK591&gt;=6,INDEX($CN:$CN,$DJ591+6),"")</f>
      </c>
      <c r="CV591">
        <f>IF($DK591&gt;=7,INDEX($CN:$CN,$DJ591+7),"")</f>
      </c>
      <c r="CW591">
        <f>IF($DK591&gt;=8,INDEX($CN:$CN,$DJ591+8),"")</f>
      </c>
      <c r="CX591">
        <f>IF($DK591&gt;=9,INDEX($CN:$CN,$DJ591+9),"")</f>
      </c>
      <c r="CY591">
        <f>IF($DK591&gt;=10,INDEX($CN:$CN,$DJ591+10),"")</f>
      </c>
      <c r="CZ591">
        <f>IF($DK591&gt;=11,INDEX($CN:$CN,$DJ591+11),"")</f>
      </c>
      <c r="DA591">
        <f>IF($DK591&gt;=12,INDEX($CN:$CN,$DJ591+12),"")</f>
      </c>
      <c r="DB591">
        <f>IF($DK591&gt;=13,INDEX($CN:$CN,$DJ591+13),"")</f>
      </c>
      <c r="DC591">
        <f>IF($DK591&gt;=14,INDEX($CN:$CN,$DJ591+14),"")</f>
      </c>
      <c r="DD591">
        <f>IF($DK591&gt;=15,INDEX($CN:$CN,$DJ591+15),"")</f>
      </c>
      <c r="DE591">
        <f>IF($DK591&gt;=16,INDEX($CN:$CN,$DJ591+16),"")</f>
      </c>
      <c r="DF591">
        <f>IF($DK591&gt;=17,INDEX($CN:$CN,$DJ591+17),"")</f>
      </c>
      <c r="DG591">
        <f>IF($DK591&gt;=18,INDEX($CN:$CN,$DJ591+18),"")</f>
      </c>
      <c r="DH591">
        <f>IF($DK591&gt;=19,INDEX($CN:$CN,$DJ591+19),"")</f>
      </c>
      <c r="DI591">
        <f>IF($DK591&gt;=20,INDEX($CN:$CN,$DJ591+20),"")</f>
      </c>
      <c r="DJ591">
        <f>IFERROR(MATCH($CM591,$CN$2:$CN$1089,0)+1,0)</f>
      </c>
      <c r="DK591">
        <f>IFERROR(INDEX($CO$2:$CO$1089,MATCH($CM591,$CN$2:$CN$1089,0)),0)</f>
      </c>
      <c r="DL591">
        <f>IFERROR(INDEX($AS:$AS,MATCH($O591,$AR:$AR,0))&amp;"","")</f>
      </c>
      <c r="DP591">
        <f>IF($GS591&gt;=1,INDEX($DM:$DM,$GR591+1),"")</f>
      </c>
      <c r="DQ591">
        <f>IF($GS591&gt;=2,INDEX($DM:$DM,$GR591+2),"")</f>
      </c>
      <c r="DR591">
        <f>IF($GS591&gt;=3,INDEX($DM:$DM,$GR591+3),"")</f>
      </c>
      <c r="DS591">
        <f>IF($GS591&gt;=4,INDEX($DM:$DM,$GR591+4),"")</f>
      </c>
      <c r="DT591">
        <f>IF($GS591&gt;=5,INDEX($DM:$DM,$GR591+5),"")</f>
      </c>
      <c r="DU591">
        <f>IF($GS591&gt;=6,INDEX($DM:$DM,$GR591+6),"")</f>
      </c>
      <c r="DV591">
        <f>IF($GS591&gt;=7,INDEX($DM:$DM,$GR591+7),"")</f>
      </c>
      <c r="DW591">
        <f>IF($GS591&gt;=8,INDEX($DM:$DM,$GR591+8),"")</f>
      </c>
      <c r="DX591">
        <f>IF($GS591&gt;=9,INDEX($DM:$DM,$GR591+9),"")</f>
      </c>
      <c r="DY591">
        <f>IF($GS591&gt;=10,INDEX($DM:$DM,$GR591+10),"")</f>
      </c>
      <c r="DZ591">
        <f>IF($GS591&gt;=11,INDEX($DM:$DM,$GR591+11),"")</f>
      </c>
      <c r="EA591">
        <f>IF($GS591&gt;=12,INDEX($DM:$DM,$GR591+12),"")</f>
      </c>
      <c r="EB591">
        <f>IF($GS591&gt;=13,INDEX($DM:$DM,$GR591+13),"")</f>
      </c>
      <c r="EC591">
        <f>IF($GS591&gt;=14,INDEX($DM:$DM,$GR591+14),"")</f>
      </c>
      <c r="ED591">
        <f>IF($GS591&gt;=15,INDEX($DM:$DM,$GR591+15),"")</f>
      </c>
      <c r="EE591">
        <f>IF($GS591&gt;=16,INDEX($DM:$DM,$GR591+16),"")</f>
      </c>
      <c r="EF591">
        <f>IF($GS591&gt;=17,INDEX($DM:$DM,$GR591+17),"")</f>
      </c>
      <c r="EG591">
        <f>IF($GS591&gt;=18,INDEX($DM:$DM,$GR591+18),"")</f>
      </c>
      <c r="EH591">
        <f>IF($GS591&gt;=19,INDEX($DM:$DM,$GR591+19),"")</f>
      </c>
      <c r="EI591">
        <f>IF($GS591&gt;=20,INDEX($DM:$DM,$GR591+20),"")</f>
      </c>
      <c r="EJ591">
        <f>IF($GS591&gt;=21,INDEX($DM:$DM,$GR591+21),"")</f>
      </c>
      <c r="EK591">
        <f>IF($GS591&gt;=22,INDEX($DM:$DM,$GR591+22),"")</f>
      </c>
      <c r="EL591">
        <f>IF($GS591&gt;=23,INDEX($DM:$DM,$GR591+23),"")</f>
      </c>
      <c r="EM591">
        <f>IF($GS591&gt;=24,INDEX($DM:$DM,$GR591+24),"")</f>
      </c>
      <c r="EN591">
        <f>IF($GS591&gt;=25,INDEX($DM:$DM,$GR591+25),"")</f>
      </c>
      <c r="EO591">
        <f>IF($GS591&gt;=26,INDEX($DM:$DM,$GR591+26),"")</f>
      </c>
      <c r="EP591">
        <f>IF($GS591&gt;=27,INDEX($DM:$DM,$GR591+27),"")</f>
      </c>
      <c r="EQ591">
        <f>IF($GS591&gt;=28,INDEX($DM:$DM,$GR591+28),"")</f>
      </c>
      <c r="ER591">
        <f>IF($GS591&gt;=29,INDEX($DM:$DM,$GR591+29),"")</f>
      </c>
      <c r="ES591">
        <f>IF($GS591&gt;=30,INDEX($DM:$DM,$GR591+30),"")</f>
      </c>
      <c r="ET591">
        <f>IF($GS591&gt;=31,INDEX($DM:$DM,$GR591+31),"")</f>
      </c>
      <c r="EU591">
        <f>IF($GS591&gt;=32,INDEX($DM:$DM,$GR591+32),"")</f>
      </c>
      <c r="EV591">
        <f>IF($GS591&gt;=33,INDEX($DM:$DM,$GR591+33),"")</f>
      </c>
      <c r="EW591">
        <f>IF($GS591&gt;=34,INDEX($DM:$DM,$GR591+34),"")</f>
      </c>
      <c r="EX591">
        <f>IF($GS591&gt;=35,INDEX($DM:$DM,$GR591+35),"")</f>
      </c>
      <c r="EY591">
        <f>IF($GS591&gt;=36,INDEX($DM:$DM,$GR591+36),"")</f>
      </c>
      <c r="EZ591">
        <f>IF($GS591&gt;=37,INDEX($DM:$DM,$GR591+37),"")</f>
      </c>
      <c r="FA591">
        <f>IF($GS591&gt;=38,INDEX($DM:$DM,$GR591+38),"")</f>
      </c>
      <c r="FB591">
        <f>IF($GS591&gt;=39,INDEX($DM:$DM,$GR591+39),"")</f>
      </c>
      <c r="FC591">
        <f>IF($GS591&gt;=40,INDEX($DM:$DM,$GR591+40),"")</f>
      </c>
      <c r="FD591">
        <f>IF($GS591&gt;=1,INDEX($DN:$DN,$GR591+1),"")</f>
      </c>
      <c r="FE591">
        <f>IF($GS591&gt;=2,INDEX($DN:$DN,$GR591+2),"")</f>
      </c>
      <c r="FF591">
        <f>IF($GS591&gt;=3,INDEX($DN:$DN,$GR591+3),"")</f>
      </c>
      <c r="FG591">
        <f>IF($GS591&gt;=4,INDEX($DN:$DN,$GR591+4),"")</f>
      </c>
      <c r="FH591">
        <f>IF($GS591&gt;=5,INDEX($DN:$DN,$GR591+5),"")</f>
      </c>
      <c r="FI591">
        <f>IF($GS591&gt;=6,INDEX($DN:$DN,$GR591+6),"")</f>
      </c>
      <c r="FJ591">
        <f>IF($GS591&gt;=7,INDEX($DN:$DN,$GR591+7),"")</f>
      </c>
      <c r="FK591">
        <f>IF($GS591&gt;=8,INDEX($DN:$DN,$GR591+8),"")</f>
      </c>
      <c r="FL591">
        <f>IF($GS591&gt;=9,INDEX($DN:$DN,$GR591+9),"")</f>
      </c>
      <c r="FM591">
        <f>IF($GS591&gt;=10,INDEX($DN:$DN,$GR591+10),"")</f>
      </c>
      <c r="FN591">
        <f>IF($GS591&gt;=11,INDEX($DN:$DN,$GR591+11),"")</f>
      </c>
      <c r="FO591">
        <f>IF($GS591&gt;=12,INDEX($DN:$DN,$GR591+12),"")</f>
      </c>
      <c r="FP591">
        <f>IF($GS591&gt;=13,INDEX($DN:$DN,$GR591+13),"")</f>
      </c>
      <c r="FQ591">
        <f>IF($GS591&gt;=14,INDEX($DN:$DN,$GR591+14),"")</f>
      </c>
      <c r="FR591">
        <f>IF($GS591&gt;=15,INDEX($DN:$DN,$GR591+15),"")</f>
      </c>
      <c r="FS591">
        <f>IF($GS591&gt;=16,INDEX($DN:$DN,$GR591+16),"")</f>
      </c>
      <c r="FT591">
        <f>IF($GS591&gt;=17,INDEX($DN:$DN,$GR591+17),"")</f>
      </c>
      <c r="FU591">
        <f>IF($GS591&gt;=18,INDEX($DN:$DN,$GR591+18),"")</f>
      </c>
      <c r="FV591">
        <f>IF($GS591&gt;=19,INDEX($DN:$DN,$GR591+19),"")</f>
      </c>
      <c r="FW591">
        <f>IF($GS591&gt;=20,INDEX($DN:$DN,$GR591+20),"")</f>
      </c>
      <c r="FX591">
        <f>IF($GS591&gt;=21,INDEX($DN:$DN,$GR591+21),"")</f>
      </c>
      <c r="FY591">
        <f>IF($GS591&gt;=22,INDEX($DN:$DN,$GR591+22),"")</f>
      </c>
      <c r="FZ591">
        <f>IF($GS591&gt;=23,INDEX($DN:$DN,$GR591+23),"")</f>
      </c>
      <c r="GA591">
        <f>IF($GS591&gt;=24,INDEX($DN:$DN,$GR591+24),"")</f>
      </c>
      <c r="GB591">
        <f>IF($GS591&gt;=25,INDEX($DN:$DN,$GR591+25),"")</f>
      </c>
      <c r="GC591">
        <f>IF($GS591&gt;=26,INDEX($DN:$DN,$GR591+26),"")</f>
      </c>
      <c r="GD591">
        <f>IF($GS591&gt;=27,INDEX($DN:$DN,$GR591+27),"")</f>
      </c>
      <c r="GE591">
        <f>IF($GS591&gt;=28,INDEX($DN:$DN,$GR591+28),"")</f>
      </c>
      <c r="GF591">
        <f>IF($GS591&gt;=29,INDEX($DN:$DN,$GR591+29),"")</f>
      </c>
      <c r="GG591">
        <f>IF($GS591&gt;=30,INDEX($DN:$DN,$GR591+30),"")</f>
      </c>
      <c r="GH591">
        <f>IF($GS591&gt;=31,INDEX($DN:$DN,$GR591+31),"")</f>
      </c>
      <c r="GI591">
        <f>IF($GS591&gt;=32,INDEX($DN:$DN,$GR591+32),"")</f>
      </c>
      <c r="GJ591">
        <f>IF($GS591&gt;=33,INDEX($DN:$DN,$GR591+33),"")</f>
      </c>
      <c r="GK591">
        <f>IF($GS591&gt;=34,INDEX($DN:$DN,$GR591+34),"")</f>
      </c>
      <c r="GL591">
        <f>IF($GS591&gt;=35,INDEX($DN:$DN,$GR591+35),"")</f>
      </c>
      <c r="GM591">
        <f>IF($GS591&gt;=36,INDEX($DN:$DN,$GR591+36),"")</f>
      </c>
      <c r="GN591">
        <f>IF($GS591&gt;=37,INDEX($DN:$DN,$GR591+37),"")</f>
      </c>
      <c r="GO591">
        <f>IF($GS591&gt;=38,INDEX($DN:$DN,$GR591+38),"")</f>
      </c>
      <c r="GP591">
        <f>IF($GS591&gt;=39,INDEX($DN:$DN,$GR591+39),"")</f>
      </c>
      <c r="GQ591">
        <f>IF($GS591&gt;=40,INDEX($DN:$DN,$GR591+40),"")</f>
      </c>
      <c r="GR591">
        <f>IFERROR(MATCH($DL591,$DM$2:$DM$148,0)+1,0)</f>
      </c>
      <c r="GS591">
        <f>IFERROR(INDEX($DO$2:$DO$148,MATCH($DL591,$DM$2:$DM$148,0)),0)</f>
      </c>
      <c r="GT591">
        <f>IFERROR(MATCH($Z591,$DP$591:$FC$591,0),0)</f>
      </c>
      <c r="GU591">
        <f>IF($GT591&gt;0,INDEX($FD$591:$GQ$591,$GT591),"")</f>
      </c>
      <c r="GX591">
        <f>IF($JG591&gt;=1,INDEX($GV:$GV,$JF591+1),"")</f>
      </c>
      <c r="GY591">
        <f>IF($JG591&gt;=2,INDEX($GV:$GV,$JF591+2),"")</f>
      </c>
      <c r="GZ591">
        <f>IF($JG591&gt;=3,INDEX($GV:$GV,$JF591+3),"")</f>
      </c>
      <c r="HA591">
        <f>IF($JG591&gt;=4,INDEX($GV:$GV,$JF591+4),"")</f>
      </c>
      <c r="HB591">
        <f>IF($JG591&gt;=5,INDEX($GV:$GV,$JF591+5),"")</f>
      </c>
      <c r="HC591">
        <f>IF($JG591&gt;=6,INDEX($GV:$GV,$JF591+6),"")</f>
      </c>
      <c r="HD591">
        <f>IF($JG591&gt;=7,INDEX($GV:$GV,$JF591+7),"")</f>
      </c>
      <c r="HE591">
        <f>IF($JG591&gt;=8,INDEX($GV:$GV,$JF591+8),"")</f>
      </c>
      <c r="HF591">
        <f>IF($JG591&gt;=9,INDEX($GV:$GV,$JF591+9),"")</f>
      </c>
      <c r="HG591">
        <f>IF($JG591&gt;=10,INDEX($GV:$GV,$JF591+10),"")</f>
      </c>
      <c r="HH591">
        <f>IF($JG591&gt;=11,INDEX($GV:$GV,$JF591+11),"")</f>
      </c>
      <c r="HI591">
        <f>IF($JG591&gt;=12,INDEX($GV:$GV,$JF591+12),"")</f>
      </c>
      <c r="HJ591">
        <f>IF($JG591&gt;=13,INDEX($GV:$GV,$JF591+13),"")</f>
      </c>
      <c r="HK591">
        <f>IF($JG591&gt;=14,INDEX($GV:$GV,$JF591+14),"")</f>
      </c>
      <c r="HL591">
        <f>IF($JG591&gt;=15,INDEX($GV:$GV,$JF591+15),"")</f>
      </c>
      <c r="HM591">
        <f>IF($JG591&gt;=16,INDEX($GV:$GV,$JF591+16),"")</f>
      </c>
      <c r="HN591">
        <f>IF($JG591&gt;=17,INDEX($GV:$GV,$JF591+17),"")</f>
      </c>
      <c r="HO591">
        <f>IF($JG591&gt;=18,INDEX($GV:$GV,$JF591+18),"")</f>
      </c>
      <c r="HP591">
        <f>IF($JG591&gt;=19,INDEX($GV:$GV,$JF591+19),"")</f>
      </c>
      <c r="HQ591">
        <f>IF($JG591&gt;=20,INDEX($GV:$GV,$JF591+20),"")</f>
      </c>
      <c r="HR591">
        <f>IF($JG591&gt;=21,INDEX($GV:$GV,$JF591+21),"")</f>
      </c>
      <c r="HS591">
        <f>IF($JG591&gt;=22,INDEX($GV:$GV,$JF591+22),"")</f>
      </c>
      <c r="HT591">
        <f>IF($JG591&gt;=23,INDEX($GV:$GV,$JF591+23),"")</f>
      </c>
      <c r="HU591">
        <f>IF($JG591&gt;=24,INDEX($GV:$GV,$JF591+24),"")</f>
      </c>
      <c r="HV591">
        <f>IF($JG591&gt;=25,INDEX($GV:$GV,$JF591+25),"")</f>
      </c>
      <c r="HW591">
        <f>IF($JG591&gt;=26,INDEX($GV:$GV,$JF591+26),"")</f>
      </c>
      <c r="HX591">
        <f>IF($JG591&gt;=27,INDEX($GV:$GV,$JF591+27),"")</f>
      </c>
      <c r="HY591">
        <f>IF($JG591&gt;=28,INDEX($GV:$GV,$JF591+28),"")</f>
      </c>
      <c r="HZ591">
        <f>IF($JG591&gt;=29,INDEX($GV:$GV,$JF591+29),"")</f>
      </c>
      <c r="IA591">
        <f>IF($JG591&gt;=30,INDEX($GV:$GV,$JF591+30),"")</f>
      </c>
      <c r="IB591">
        <f>IF($JG591&gt;=31,INDEX($GV:$GV,$JF591+31),"")</f>
      </c>
      <c r="IC591">
        <f>IF($JG591&gt;=32,INDEX($GV:$GV,$JF591+32),"")</f>
      </c>
      <c r="ID591">
        <f>IF($JG591&gt;=33,INDEX($GV:$GV,$JF591+33),"")</f>
      </c>
      <c r="IE591">
        <f>IF($JG591&gt;=34,INDEX($GV:$GV,$JF591+34),"")</f>
      </c>
      <c r="IF591">
        <f>IF($JG591&gt;=35,INDEX($GV:$GV,$JF591+35),"")</f>
      </c>
      <c r="IG591">
        <f>IF($JG591&gt;=36,INDEX($GV:$GV,$JF591+36),"")</f>
      </c>
      <c r="IH591">
        <f>IF($JG591&gt;=37,INDEX($GV:$GV,$JF591+37),"")</f>
      </c>
      <c r="II591">
        <f>IF($JG591&gt;=38,INDEX($GV:$GV,$JF591+38),"")</f>
      </c>
      <c r="IJ591">
        <f>IF($JG591&gt;=39,INDEX($GV:$GV,$JF591+39),"")</f>
      </c>
      <c r="IK591">
        <f>IF($JG591&gt;=40,INDEX($GV:$GV,$JF591+40),"")</f>
      </c>
      <c r="IL591">
        <f>IF($JG591&gt;=41,INDEX($GV:$GV,$JF591+41),"")</f>
      </c>
      <c r="IM591">
        <f>IF($JG591&gt;=42,INDEX($GV:$GV,$JF591+42),"")</f>
      </c>
      <c r="IN591">
        <f>IF($JG591&gt;=43,INDEX($GV:$GV,$JF591+43),"")</f>
      </c>
      <c r="IO591">
        <f>IF($JG591&gt;=44,INDEX($GV:$GV,$JF591+44),"")</f>
      </c>
      <c r="IP591">
        <f>IF($JG591&gt;=45,INDEX($GV:$GV,$JF591+45),"")</f>
      </c>
      <c r="IQ591">
        <f>IF($JG591&gt;=46,INDEX($GV:$GV,$JF591+46),"")</f>
      </c>
      <c r="IR591">
        <f>IF($JG591&gt;=47,INDEX($GV:$GV,$JF591+47),"")</f>
      </c>
      <c r="IS591">
        <f>IF($JG591&gt;=48,INDEX($GV:$GV,$JF591+48),"")</f>
      </c>
      <c r="IT591">
        <f>IF($JG591&gt;=49,INDEX($GV:$GV,$JF591+49),"")</f>
      </c>
      <c r="IU591">
        <f>IF($JG591&gt;=50,INDEX($GV:$GV,$JF591+50),"")</f>
      </c>
      <c r="IV591">
        <f>IF($JG591&gt;=51,INDEX($GV:$GV,$JF591+51),"")</f>
      </c>
      <c r="IW591">
        <f>IF($JG591&gt;=52,INDEX($GV:$GV,$JF591+52),"")</f>
      </c>
      <c r="IX591">
        <f>IF($JG591&gt;=53,INDEX($GV:$GV,$JF591+53),"")</f>
      </c>
      <c r="IY591">
        <f>IF($JG591&gt;=54,INDEX($GV:$GV,$JF591+54),"")</f>
      </c>
      <c r="IZ591">
        <f>IF($JG591&gt;=55,INDEX($GV:$GV,$JF591+55),"")</f>
      </c>
      <c r="JA591">
        <f>IF($JG591&gt;=56,INDEX($GV:$GV,$JF591+56),"")</f>
      </c>
      <c r="JB591">
        <f>IF($JG591&gt;=57,INDEX($GV:$GV,$JF591+57),"")</f>
      </c>
      <c r="JC591">
        <f>IF($JG591&gt;=58,INDEX($GV:$GV,$JF591+58),"")</f>
      </c>
      <c r="JD591">
        <f>IF($JG591&gt;=59,INDEX($GV:$GV,$JF591+59),"")</f>
      </c>
      <c r="JE591">
        <f>IF($JG591&gt;=60,INDEX($GV:$GV,$JF591+60),"")</f>
      </c>
      <c r="JF591">
        <f>IFERROR(MATCH($GU591,$GV$2:$GV$322,0)+1,0)</f>
      </c>
      <c r="JG591">
        <f>IFERROR(INDEX($GW$2:$GW$322,MATCH($GU591,$GV$2:$GV$322,0)),0)</f>
      </c>
      <c r="JH591" t="s">
        <v>44</v>
      </c>
      <c r="JI591" t="s">
        <v>44</v>
      </c>
    </row>
    <row r="592" spans="1:269" x14ac:dyDescent="0.25">
      <c r="R592">
        <f>IF(OR($U592="",$Q592=""),"",IFERROR($U592/$Q592,0))</f>
      </c>
      <c r="S592">
        <f>IF($U592="","",
SUM($T592,$V592,$AA592,$W592,$Y592)*
(1-IF($AB592="",0,VALUE($AB592)/100)))</f>
      </c>
      <c r="T592">
        <f>IF($U592="","",$U592)</f>
      </c>
      <c r="V592">
        <f>IF($U592="","",
IF($O592="","",
IF(ISNUMBER(SEARCH("exempt",LOWER($O592))),0,
$U592*(VALUE(SUBSTITUTE($O592,"%",""))/100))))</f>
      </c>
      <c r="AC592">
        <f>IFERROR(IF(FIND(" - ",$K592)&gt;0,MID($K592,FIND(" - ",$K592)+3,LEN($K592)),""),"")</f>
      </c>
      <c r="AL592" t="s">
        <v>1513</v>
      </c>
      <c r="AT592">
        <f>IFERROR(LEFT($K592,FIND(" - ",$K592)-1),$K592)</f>
      </c>
      <c r="AW592">
        <f>IF($CL592&gt;=1,INDEX($AU:$AU,$CK592+1),"")</f>
      </c>
      <c r="AX592">
        <f>IF($CL592&gt;=2,INDEX($AU:$AU,$CK592+2),"")</f>
      </c>
      <c r="AY592">
        <f>IF($CL592&gt;=3,INDEX($AU:$AU,$CK592+3),"")</f>
      </c>
      <c r="AZ592">
        <f>IF($CL592&gt;=4,INDEX($AU:$AU,$CK592+4),"")</f>
      </c>
      <c r="BA592">
        <f>IF($CL592&gt;=5,INDEX($AU:$AU,$CK592+5),"")</f>
      </c>
      <c r="BB592">
        <f>IF($CL592&gt;=6,INDEX($AU:$AU,$CK592+6),"")</f>
      </c>
      <c r="BC592">
        <f>IF($CL592&gt;=7,INDEX($AU:$AU,$CK592+7),"")</f>
      </c>
      <c r="BD592">
        <f>IF($CL592&gt;=8,INDEX($AU:$AU,$CK592+8),"")</f>
      </c>
      <c r="BE592">
        <f>IF($CL592&gt;=9,INDEX($AU:$AU,$CK592+9),"")</f>
      </c>
      <c r="BF592">
        <f>IF($CL592&gt;=10,INDEX($AU:$AU,$CK592+10),"")</f>
      </c>
      <c r="BG592">
        <f>IF($CL592&gt;=11,INDEX($AU:$AU,$CK592+11),"")</f>
      </c>
      <c r="BH592">
        <f>IF($CL592&gt;=12,INDEX($AU:$AU,$CK592+12),"")</f>
      </c>
      <c r="BI592">
        <f>IF($CL592&gt;=13,INDEX($AU:$AU,$CK592+13),"")</f>
      </c>
      <c r="BJ592">
        <f>IF($CL592&gt;=14,INDEX($AU:$AU,$CK592+14),"")</f>
      </c>
      <c r="BK592">
        <f>IF($CL592&gt;=15,INDEX($AU:$AU,$CK592+15),"")</f>
      </c>
      <c r="BL592">
        <f>IF($CL592&gt;=16,INDEX($AU:$AU,$CK592+16),"")</f>
      </c>
      <c r="BM592">
        <f>IF($CL592&gt;=17,INDEX($AU:$AU,$CK592+17),"")</f>
      </c>
      <c r="BN592">
        <f>IF($CL592&gt;=18,INDEX($AU:$AU,$CK592+18),"")</f>
      </c>
      <c r="BO592">
        <f>IF($CL592&gt;=19,INDEX($AU:$AU,$CK592+19),"")</f>
      </c>
      <c r="BP592">
        <f>IF($CL592&gt;=20,INDEX($AU:$AU,$CK592+20),"")</f>
      </c>
      <c r="BQ592">
        <f>IF($CL592&gt;=21,INDEX($AU:$AU,$CK592+21),"")</f>
      </c>
      <c r="BR592">
        <f>IF($CL592&gt;=22,INDEX($AU:$AU,$CK592+22),"")</f>
      </c>
      <c r="BS592">
        <f>IF($CL592&gt;=23,INDEX($AU:$AU,$CK592+23),"")</f>
      </c>
      <c r="BT592">
        <f>IF($CL592&gt;=24,INDEX($AU:$AU,$CK592+24),"")</f>
      </c>
      <c r="BU592">
        <f>IF($CL592&gt;=25,INDEX($AU:$AU,$CK592+25),"")</f>
      </c>
      <c r="BV592">
        <f>IF($CL592&gt;=26,INDEX($AU:$AU,$CK592+26),"")</f>
      </c>
      <c r="BW592">
        <f>IF($CL592&gt;=27,INDEX($AU:$AU,$CK592+27),"")</f>
      </c>
      <c r="BX592">
        <f>IF($CL592&gt;=28,INDEX($AU:$AU,$CK592+28),"")</f>
      </c>
      <c r="BY592">
        <f>IF($CL592&gt;=29,INDEX($AU:$AU,$CK592+29),"")</f>
      </c>
      <c r="BZ592">
        <f>IF($CL592&gt;=30,INDEX($AU:$AU,$CK592+30),"")</f>
      </c>
      <c r="CA592">
        <f>IF($CL592&gt;=31,INDEX($AU:$AU,$CK592+31),"")</f>
      </c>
      <c r="CB592">
        <f>IF($CL592&gt;=32,INDEX($AU:$AU,$CK592+32),"")</f>
      </c>
      <c r="CC592">
        <f>IF($CL592&gt;=33,INDEX($AU:$AU,$CK592+33),"")</f>
      </c>
      <c r="CD592">
        <f>IF($CL592&gt;=34,INDEX($AU:$AU,$CK592+34),"")</f>
      </c>
      <c r="CE592">
        <f>IF($CL592&gt;=35,INDEX($AU:$AU,$CK592+35),"")</f>
      </c>
      <c r="CF592">
        <f>IF($CL592&gt;=36,INDEX($AU:$AU,$CK592+36),"")</f>
      </c>
      <c r="CG592">
        <f>IF($CL592&gt;=37,INDEX($AU:$AU,$CK592+37),"")</f>
      </c>
      <c r="CH592">
        <f>IF($CL592&gt;=38,INDEX($AU:$AU,$CK592+38),"")</f>
      </c>
      <c r="CI592">
        <f>IF($CL592&gt;=39,INDEX($AU:$AU,$CK592+39),"")</f>
      </c>
      <c r="CJ592">
        <f>IF($CL592&gt;=40,INDEX($AU:$AU,$CK592+40),"")</f>
      </c>
      <c r="CK592">
        <f>IFERROR(MATCH($AT592,$AU$2:$AU$133,0)+1,0)</f>
      </c>
      <c r="CL592">
        <f>IFERROR(INDEX($AV$2:$AV$133,MATCH($AT592,$AU$2:$AU$133,0)),0)</f>
      </c>
      <c r="CM592">
        <f>IFERROR(LEFT($L592,FIND(" - ",$L592)-1),$L592)</f>
      </c>
      <c r="CN592" t="s">
        <v>149</v>
      </c>
      <c r="CP592">
        <f>IF($DK592&gt;=1,INDEX($CN:$CN,$DJ592+1),"")</f>
      </c>
      <c r="CQ592">
        <f>IF($DK592&gt;=2,INDEX($CN:$CN,$DJ592+2),"")</f>
      </c>
      <c r="CR592">
        <f>IF($DK592&gt;=3,INDEX($CN:$CN,$DJ592+3),"")</f>
      </c>
      <c r="CS592">
        <f>IF($DK592&gt;=4,INDEX($CN:$CN,$DJ592+4),"")</f>
      </c>
      <c r="CT592">
        <f>IF($DK592&gt;=5,INDEX($CN:$CN,$DJ592+5),"")</f>
      </c>
      <c r="CU592">
        <f>IF($DK592&gt;=6,INDEX($CN:$CN,$DJ592+6),"")</f>
      </c>
      <c r="CV592">
        <f>IF($DK592&gt;=7,INDEX($CN:$CN,$DJ592+7),"")</f>
      </c>
      <c r="CW592">
        <f>IF($DK592&gt;=8,INDEX($CN:$CN,$DJ592+8),"")</f>
      </c>
      <c r="CX592">
        <f>IF($DK592&gt;=9,INDEX($CN:$CN,$DJ592+9),"")</f>
      </c>
      <c r="CY592">
        <f>IF($DK592&gt;=10,INDEX($CN:$CN,$DJ592+10),"")</f>
      </c>
      <c r="CZ592">
        <f>IF($DK592&gt;=11,INDEX($CN:$CN,$DJ592+11),"")</f>
      </c>
      <c r="DA592">
        <f>IF($DK592&gt;=12,INDEX($CN:$CN,$DJ592+12),"")</f>
      </c>
      <c r="DB592">
        <f>IF($DK592&gt;=13,INDEX($CN:$CN,$DJ592+13),"")</f>
      </c>
      <c r="DC592">
        <f>IF($DK592&gt;=14,INDEX($CN:$CN,$DJ592+14),"")</f>
      </c>
      <c r="DD592">
        <f>IF($DK592&gt;=15,INDEX($CN:$CN,$DJ592+15),"")</f>
      </c>
      <c r="DE592">
        <f>IF($DK592&gt;=16,INDEX($CN:$CN,$DJ592+16),"")</f>
      </c>
      <c r="DF592">
        <f>IF($DK592&gt;=17,INDEX($CN:$CN,$DJ592+17),"")</f>
      </c>
      <c r="DG592">
        <f>IF($DK592&gt;=18,INDEX($CN:$CN,$DJ592+18),"")</f>
      </c>
      <c r="DH592">
        <f>IF($DK592&gt;=19,INDEX($CN:$CN,$DJ592+19),"")</f>
      </c>
      <c r="DI592">
        <f>IF($DK592&gt;=20,INDEX($CN:$CN,$DJ592+20),"")</f>
      </c>
      <c r="DJ592">
        <f>IFERROR(MATCH($CM592,$CN$2:$CN$1089,0)+1,0)</f>
      </c>
      <c r="DK592">
        <f>IFERROR(INDEX($CO$2:$CO$1089,MATCH($CM592,$CN$2:$CN$1089,0)),0)</f>
      </c>
      <c r="DL592">
        <f>IFERROR(INDEX($AS:$AS,MATCH($O592,$AR:$AR,0))&amp;"","")</f>
      </c>
      <c r="DP592">
        <f>IF($GS592&gt;=1,INDEX($DM:$DM,$GR592+1),"")</f>
      </c>
      <c r="DQ592">
        <f>IF($GS592&gt;=2,INDEX($DM:$DM,$GR592+2),"")</f>
      </c>
      <c r="DR592">
        <f>IF($GS592&gt;=3,INDEX($DM:$DM,$GR592+3),"")</f>
      </c>
      <c r="DS592">
        <f>IF($GS592&gt;=4,INDEX($DM:$DM,$GR592+4),"")</f>
      </c>
      <c r="DT592">
        <f>IF($GS592&gt;=5,INDEX($DM:$DM,$GR592+5),"")</f>
      </c>
      <c r="DU592">
        <f>IF($GS592&gt;=6,INDEX($DM:$DM,$GR592+6),"")</f>
      </c>
      <c r="DV592">
        <f>IF($GS592&gt;=7,INDEX($DM:$DM,$GR592+7),"")</f>
      </c>
      <c r="DW592">
        <f>IF($GS592&gt;=8,INDEX($DM:$DM,$GR592+8),"")</f>
      </c>
      <c r="DX592">
        <f>IF($GS592&gt;=9,INDEX($DM:$DM,$GR592+9),"")</f>
      </c>
      <c r="DY592">
        <f>IF($GS592&gt;=10,INDEX($DM:$DM,$GR592+10),"")</f>
      </c>
      <c r="DZ592">
        <f>IF($GS592&gt;=11,INDEX($DM:$DM,$GR592+11),"")</f>
      </c>
      <c r="EA592">
        <f>IF($GS592&gt;=12,INDEX($DM:$DM,$GR592+12),"")</f>
      </c>
      <c r="EB592">
        <f>IF($GS592&gt;=13,INDEX($DM:$DM,$GR592+13),"")</f>
      </c>
      <c r="EC592">
        <f>IF($GS592&gt;=14,INDEX($DM:$DM,$GR592+14),"")</f>
      </c>
      <c r="ED592">
        <f>IF($GS592&gt;=15,INDEX($DM:$DM,$GR592+15),"")</f>
      </c>
      <c r="EE592">
        <f>IF($GS592&gt;=16,INDEX($DM:$DM,$GR592+16),"")</f>
      </c>
      <c r="EF592">
        <f>IF($GS592&gt;=17,INDEX($DM:$DM,$GR592+17),"")</f>
      </c>
      <c r="EG592">
        <f>IF($GS592&gt;=18,INDEX($DM:$DM,$GR592+18),"")</f>
      </c>
      <c r="EH592">
        <f>IF($GS592&gt;=19,INDEX($DM:$DM,$GR592+19),"")</f>
      </c>
      <c r="EI592">
        <f>IF($GS592&gt;=20,INDEX($DM:$DM,$GR592+20),"")</f>
      </c>
      <c r="EJ592">
        <f>IF($GS592&gt;=21,INDEX($DM:$DM,$GR592+21),"")</f>
      </c>
      <c r="EK592">
        <f>IF($GS592&gt;=22,INDEX($DM:$DM,$GR592+22),"")</f>
      </c>
      <c r="EL592">
        <f>IF($GS592&gt;=23,INDEX($DM:$DM,$GR592+23),"")</f>
      </c>
      <c r="EM592">
        <f>IF($GS592&gt;=24,INDEX($DM:$DM,$GR592+24),"")</f>
      </c>
      <c r="EN592">
        <f>IF($GS592&gt;=25,INDEX($DM:$DM,$GR592+25),"")</f>
      </c>
      <c r="EO592">
        <f>IF($GS592&gt;=26,INDEX($DM:$DM,$GR592+26),"")</f>
      </c>
      <c r="EP592">
        <f>IF($GS592&gt;=27,INDEX($DM:$DM,$GR592+27),"")</f>
      </c>
      <c r="EQ592">
        <f>IF($GS592&gt;=28,INDEX($DM:$DM,$GR592+28),"")</f>
      </c>
      <c r="ER592">
        <f>IF($GS592&gt;=29,INDEX($DM:$DM,$GR592+29),"")</f>
      </c>
      <c r="ES592">
        <f>IF($GS592&gt;=30,INDEX($DM:$DM,$GR592+30),"")</f>
      </c>
      <c r="ET592">
        <f>IF($GS592&gt;=31,INDEX($DM:$DM,$GR592+31),"")</f>
      </c>
      <c r="EU592">
        <f>IF($GS592&gt;=32,INDEX($DM:$DM,$GR592+32),"")</f>
      </c>
      <c r="EV592">
        <f>IF($GS592&gt;=33,INDEX($DM:$DM,$GR592+33),"")</f>
      </c>
      <c r="EW592">
        <f>IF($GS592&gt;=34,INDEX($DM:$DM,$GR592+34),"")</f>
      </c>
      <c r="EX592">
        <f>IF($GS592&gt;=35,INDEX($DM:$DM,$GR592+35),"")</f>
      </c>
      <c r="EY592">
        <f>IF($GS592&gt;=36,INDEX($DM:$DM,$GR592+36),"")</f>
      </c>
      <c r="EZ592">
        <f>IF($GS592&gt;=37,INDEX($DM:$DM,$GR592+37),"")</f>
      </c>
      <c r="FA592">
        <f>IF($GS592&gt;=38,INDEX($DM:$DM,$GR592+38),"")</f>
      </c>
      <c r="FB592">
        <f>IF($GS592&gt;=39,INDEX($DM:$DM,$GR592+39),"")</f>
      </c>
      <c r="FC592">
        <f>IF($GS592&gt;=40,INDEX($DM:$DM,$GR592+40),"")</f>
      </c>
      <c r="FD592">
        <f>IF($GS592&gt;=1,INDEX($DN:$DN,$GR592+1),"")</f>
      </c>
      <c r="FE592">
        <f>IF($GS592&gt;=2,INDEX($DN:$DN,$GR592+2),"")</f>
      </c>
      <c r="FF592">
        <f>IF($GS592&gt;=3,INDEX($DN:$DN,$GR592+3),"")</f>
      </c>
      <c r="FG592">
        <f>IF($GS592&gt;=4,INDEX($DN:$DN,$GR592+4),"")</f>
      </c>
      <c r="FH592">
        <f>IF($GS592&gt;=5,INDEX($DN:$DN,$GR592+5),"")</f>
      </c>
      <c r="FI592">
        <f>IF($GS592&gt;=6,INDEX($DN:$DN,$GR592+6),"")</f>
      </c>
      <c r="FJ592">
        <f>IF($GS592&gt;=7,INDEX($DN:$DN,$GR592+7),"")</f>
      </c>
      <c r="FK592">
        <f>IF($GS592&gt;=8,INDEX($DN:$DN,$GR592+8),"")</f>
      </c>
      <c r="FL592">
        <f>IF($GS592&gt;=9,INDEX($DN:$DN,$GR592+9),"")</f>
      </c>
      <c r="FM592">
        <f>IF($GS592&gt;=10,INDEX($DN:$DN,$GR592+10),"")</f>
      </c>
      <c r="FN592">
        <f>IF($GS592&gt;=11,INDEX($DN:$DN,$GR592+11),"")</f>
      </c>
      <c r="FO592">
        <f>IF($GS592&gt;=12,INDEX($DN:$DN,$GR592+12),"")</f>
      </c>
      <c r="FP592">
        <f>IF($GS592&gt;=13,INDEX($DN:$DN,$GR592+13),"")</f>
      </c>
      <c r="FQ592">
        <f>IF($GS592&gt;=14,INDEX($DN:$DN,$GR592+14),"")</f>
      </c>
      <c r="FR592">
        <f>IF($GS592&gt;=15,INDEX($DN:$DN,$GR592+15),"")</f>
      </c>
      <c r="FS592">
        <f>IF($GS592&gt;=16,INDEX($DN:$DN,$GR592+16),"")</f>
      </c>
      <c r="FT592">
        <f>IF($GS592&gt;=17,INDEX($DN:$DN,$GR592+17),"")</f>
      </c>
      <c r="FU592">
        <f>IF($GS592&gt;=18,INDEX($DN:$DN,$GR592+18),"")</f>
      </c>
      <c r="FV592">
        <f>IF($GS592&gt;=19,INDEX($DN:$DN,$GR592+19),"")</f>
      </c>
      <c r="FW592">
        <f>IF($GS592&gt;=20,INDEX($DN:$DN,$GR592+20),"")</f>
      </c>
      <c r="FX592">
        <f>IF($GS592&gt;=21,INDEX($DN:$DN,$GR592+21),"")</f>
      </c>
      <c r="FY592">
        <f>IF($GS592&gt;=22,INDEX($DN:$DN,$GR592+22),"")</f>
      </c>
      <c r="FZ592">
        <f>IF($GS592&gt;=23,INDEX($DN:$DN,$GR592+23),"")</f>
      </c>
      <c r="GA592">
        <f>IF($GS592&gt;=24,INDEX($DN:$DN,$GR592+24),"")</f>
      </c>
      <c r="GB592">
        <f>IF($GS592&gt;=25,INDEX($DN:$DN,$GR592+25),"")</f>
      </c>
      <c r="GC592">
        <f>IF($GS592&gt;=26,INDEX($DN:$DN,$GR592+26),"")</f>
      </c>
      <c r="GD592">
        <f>IF($GS592&gt;=27,INDEX($DN:$DN,$GR592+27),"")</f>
      </c>
      <c r="GE592">
        <f>IF($GS592&gt;=28,INDEX($DN:$DN,$GR592+28),"")</f>
      </c>
      <c r="GF592">
        <f>IF($GS592&gt;=29,INDEX($DN:$DN,$GR592+29),"")</f>
      </c>
      <c r="GG592">
        <f>IF($GS592&gt;=30,INDEX($DN:$DN,$GR592+30),"")</f>
      </c>
      <c r="GH592">
        <f>IF($GS592&gt;=31,INDEX($DN:$DN,$GR592+31),"")</f>
      </c>
      <c r="GI592">
        <f>IF($GS592&gt;=32,INDEX($DN:$DN,$GR592+32),"")</f>
      </c>
      <c r="GJ592">
        <f>IF($GS592&gt;=33,INDEX($DN:$DN,$GR592+33),"")</f>
      </c>
      <c r="GK592">
        <f>IF($GS592&gt;=34,INDEX($DN:$DN,$GR592+34),"")</f>
      </c>
      <c r="GL592">
        <f>IF($GS592&gt;=35,INDEX($DN:$DN,$GR592+35),"")</f>
      </c>
      <c r="GM592">
        <f>IF($GS592&gt;=36,INDEX($DN:$DN,$GR592+36),"")</f>
      </c>
      <c r="GN592">
        <f>IF($GS592&gt;=37,INDEX($DN:$DN,$GR592+37),"")</f>
      </c>
      <c r="GO592">
        <f>IF($GS592&gt;=38,INDEX($DN:$DN,$GR592+38),"")</f>
      </c>
      <c r="GP592">
        <f>IF($GS592&gt;=39,INDEX($DN:$DN,$GR592+39),"")</f>
      </c>
      <c r="GQ592">
        <f>IF($GS592&gt;=40,INDEX($DN:$DN,$GR592+40),"")</f>
      </c>
      <c r="GR592">
        <f>IFERROR(MATCH($DL592,$DM$2:$DM$148,0)+1,0)</f>
      </c>
      <c r="GS592">
        <f>IFERROR(INDEX($DO$2:$DO$148,MATCH($DL592,$DM$2:$DM$148,0)),0)</f>
      </c>
      <c r="GT592">
        <f>IFERROR(MATCH($Z592,$DP$592:$FC$592,0),0)</f>
      </c>
      <c r="GU592">
        <f>IF($GT592&gt;0,INDEX($FD$592:$GQ$592,$GT592),"")</f>
      </c>
      <c r="GX592">
        <f>IF($JG592&gt;=1,INDEX($GV:$GV,$JF592+1),"")</f>
      </c>
      <c r="GY592">
        <f>IF($JG592&gt;=2,INDEX($GV:$GV,$JF592+2),"")</f>
      </c>
      <c r="GZ592">
        <f>IF($JG592&gt;=3,INDEX($GV:$GV,$JF592+3),"")</f>
      </c>
      <c r="HA592">
        <f>IF($JG592&gt;=4,INDEX($GV:$GV,$JF592+4),"")</f>
      </c>
      <c r="HB592">
        <f>IF($JG592&gt;=5,INDEX($GV:$GV,$JF592+5),"")</f>
      </c>
      <c r="HC592">
        <f>IF($JG592&gt;=6,INDEX($GV:$GV,$JF592+6),"")</f>
      </c>
      <c r="HD592">
        <f>IF($JG592&gt;=7,INDEX($GV:$GV,$JF592+7),"")</f>
      </c>
      <c r="HE592">
        <f>IF($JG592&gt;=8,INDEX($GV:$GV,$JF592+8),"")</f>
      </c>
      <c r="HF592">
        <f>IF($JG592&gt;=9,INDEX($GV:$GV,$JF592+9),"")</f>
      </c>
      <c r="HG592">
        <f>IF($JG592&gt;=10,INDEX($GV:$GV,$JF592+10),"")</f>
      </c>
      <c r="HH592">
        <f>IF($JG592&gt;=11,INDEX($GV:$GV,$JF592+11),"")</f>
      </c>
      <c r="HI592">
        <f>IF($JG592&gt;=12,INDEX($GV:$GV,$JF592+12),"")</f>
      </c>
      <c r="HJ592">
        <f>IF($JG592&gt;=13,INDEX($GV:$GV,$JF592+13),"")</f>
      </c>
      <c r="HK592">
        <f>IF($JG592&gt;=14,INDEX($GV:$GV,$JF592+14),"")</f>
      </c>
      <c r="HL592">
        <f>IF($JG592&gt;=15,INDEX($GV:$GV,$JF592+15),"")</f>
      </c>
      <c r="HM592">
        <f>IF($JG592&gt;=16,INDEX($GV:$GV,$JF592+16),"")</f>
      </c>
      <c r="HN592">
        <f>IF($JG592&gt;=17,INDEX($GV:$GV,$JF592+17),"")</f>
      </c>
      <c r="HO592">
        <f>IF($JG592&gt;=18,INDEX($GV:$GV,$JF592+18),"")</f>
      </c>
      <c r="HP592">
        <f>IF($JG592&gt;=19,INDEX($GV:$GV,$JF592+19),"")</f>
      </c>
      <c r="HQ592">
        <f>IF($JG592&gt;=20,INDEX($GV:$GV,$JF592+20),"")</f>
      </c>
      <c r="HR592">
        <f>IF($JG592&gt;=21,INDEX($GV:$GV,$JF592+21),"")</f>
      </c>
      <c r="HS592">
        <f>IF($JG592&gt;=22,INDEX($GV:$GV,$JF592+22),"")</f>
      </c>
      <c r="HT592">
        <f>IF($JG592&gt;=23,INDEX($GV:$GV,$JF592+23),"")</f>
      </c>
      <c r="HU592">
        <f>IF($JG592&gt;=24,INDEX($GV:$GV,$JF592+24),"")</f>
      </c>
      <c r="HV592">
        <f>IF($JG592&gt;=25,INDEX($GV:$GV,$JF592+25),"")</f>
      </c>
      <c r="HW592">
        <f>IF($JG592&gt;=26,INDEX($GV:$GV,$JF592+26),"")</f>
      </c>
      <c r="HX592">
        <f>IF($JG592&gt;=27,INDEX($GV:$GV,$JF592+27),"")</f>
      </c>
      <c r="HY592">
        <f>IF($JG592&gt;=28,INDEX($GV:$GV,$JF592+28),"")</f>
      </c>
      <c r="HZ592">
        <f>IF($JG592&gt;=29,INDEX($GV:$GV,$JF592+29),"")</f>
      </c>
      <c r="IA592">
        <f>IF($JG592&gt;=30,INDEX($GV:$GV,$JF592+30),"")</f>
      </c>
      <c r="IB592">
        <f>IF($JG592&gt;=31,INDEX($GV:$GV,$JF592+31),"")</f>
      </c>
      <c r="IC592">
        <f>IF($JG592&gt;=32,INDEX($GV:$GV,$JF592+32),"")</f>
      </c>
      <c r="ID592">
        <f>IF($JG592&gt;=33,INDEX($GV:$GV,$JF592+33),"")</f>
      </c>
      <c r="IE592">
        <f>IF($JG592&gt;=34,INDEX($GV:$GV,$JF592+34),"")</f>
      </c>
      <c r="IF592">
        <f>IF($JG592&gt;=35,INDEX($GV:$GV,$JF592+35),"")</f>
      </c>
      <c r="IG592">
        <f>IF($JG592&gt;=36,INDEX($GV:$GV,$JF592+36),"")</f>
      </c>
      <c r="IH592">
        <f>IF($JG592&gt;=37,INDEX($GV:$GV,$JF592+37),"")</f>
      </c>
      <c r="II592">
        <f>IF($JG592&gt;=38,INDEX($GV:$GV,$JF592+38),"")</f>
      </c>
      <c r="IJ592">
        <f>IF($JG592&gt;=39,INDEX($GV:$GV,$JF592+39),"")</f>
      </c>
      <c r="IK592">
        <f>IF($JG592&gt;=40,INDEX($GV:$GV,$JF592+40),"")</f>
      </c>
      <c r="IL592">
        <f>IF($JG592&gt;=41,INDEX($GV:$GV,$JF592+41),"")</f>
      </c>
      <c r="IM592">
        <f>IF($JG592&gt;=42,INDEX($GV:$GV,$JF592+42),"")</f>
      </c>
      <c r="IN592">
        <f>IF($JG592&gt;=43,INDEX($GV:$GV,$JF592+43),"")</f>
      </c>
      <c r="IO592">
        <f>IF($JG592&gt;=44,INDEX($GV:$GV,$JF592+44),"")</f>
      </c>
      <c r="IP592">
        <f>IF($JG592&gt;=45,INDEX($GV:$GV,$JF592+45),"")</f>
      </c>
      <c r="IQ592">
        <f>IF($JG592&gt;=46,INDEX($GV:$GV,$JF592+46),"")</f>
      </c>
      <c r="IR592">
        <f>IF($JG592&gt;=47,INDEX($GV:$GV,$JF592+47),"")</f>
      </c>
      <c r="IS592">
        <f>IF($JG592&gt;=48,INDEX($GV:$GV,$JF592+48),"")</f>
      </c>
      <c r="IT592">
        <f>IF($JG592&gt;=49,INDEX($GV:$GV,$JF592+49),"")</f>
      </c>
      <c r="IU592">
        <f>IF($JG592&gt;=50,INDEX($GV:$GV,$JF592+50),"")</f>
      </c>
      <c r="IV592">
        <f>IF($JG592&gt;=51,INDEX($GV:$GV,$JF592+51),"")</f>
      </c>
      <c r="IW592">
        <f>IF($JG592&gt;=52,INDEX($GV:$GV,$JF592+52),"")</f>
      </c>
      <c r="IX592">
        <f>IF($JG592&gt;=53,INDEX($GV:$GV,$JF592+53),"")</f>
      </c>
      <c r="IY592">
        <f>IF($JG592&gt;=54,INDEX($GV:$GV,$JF592+54),"")</f>
      </c>
      <c r="IZ592">
        <f>IF($JG592&gt;=55,INDEX($GV:$GV,$JF592+55),"")</f>
      </c>
      <c r="JA592">
        <f>IF($JG592&gt;=56,INDEX($GV:$GV,$JF592+56),"")</f>
      </c>
      <c r="JB592">
        <f>IF($JG592&gt;=57,INDEX($GV:$GV,$JF592+57),"")</f>
      </c>
      <c r="JC592">
        <f>IF($JG592&gt;=58,INDEX($GV:$GV,$JF592+58),"")</f>
      </c>
      <c r="JD592">
        <f>IF($JG592&gt;=59,INDEX($GV:$GV,$JF592+59),"")</f>
      </c>
      <c r="JE592">
        <f>IF($JG592&gt;=60,INDEX($GV:$GV,$JF592+60),"")</f>
      </c>
      <c r="JF592">
        <f>IFERROR(MATCH($GU592,$GV$2:$GV$322,0)+1,0)</f>
      </c>
      <c r="JG592">
        <f>IFERROR(INDEX($GW$2:$GW$322,MATCH($GU592,$GV$2:$GV$322,0)),0)</f>
      </c>
      <c r="JH592" t="s">
        <v>44</v>
      </c>
      <c r="JI592" t="s">
        <v>44</v>
      </c>
    </row>
    <row r="593" spans="1:269" x14ac:dyDescent="0.25">
      <c r="R593">
        <f>IF(OR($U593="",$Q593=""),"",IFERROR($U593/$Q593,0))</f>
      </c>
      <c r="S593">
        <f>IF($U593="","",
SUM($T593,$V593,$AA593,$W593,$Y593)*
(1-IF($AB593="",0,VALUE($AB593)/100)))</f>
      </c>
      <c r="T593">
        <f>IF($U593="","",$U593)</f>
      </c>
      <c r="V593">
        <f>IF($U593="","",
IF($O593="","",
IF(ISNUMBER(SEARCH("exempt",LOWER($O593))),0,
$U593*(VALUE(SUBSTITUTE($O593,"%",""))/100))))</f>
      </c>
      <c r="AC593">
        <f>IFERROR(IF(FIND(" - ",$K593)&gt;0,MID($K593,FIND(" - ",$K593)+3,LEN($K593)),""),"")</f>
      </c>
      <c r="AL593" t="s">
        <v>1514</v>
      </c>
      <c r="AT593">
        <f>IFERROR(LEFT($K593,FIND(" - ",$K593)-1),$K593)</f>
      </c>
      <c r="AW593">
        <f>IF($CL593&gt;=1,INDEX($AU:$AU,$CK593+1),"")</f>
      </c>
      <c r="AX593">
        <f>IF($CL593&gt;=2,INDEX($AU:$AU,$CK593+2),"")</f>
      </c>
      <c r="AY593">
        <f>IF($CL593&gt;=3,INDEX($AU:$AU,$CK593+3),"")</f>
      </c>
      <c r="AZ593">
        <f>IF($CL593&gt;=4,INDEX($AU:$AU,$CK593+4),"")</f>
      </c>
      <c r="BA593">
        <f>IF($CL593&gt;=5,INDEX($AU:$AU,$CK593+5),"")</f>
      </c>
      <c r="BB593">
        <f>IF($CL593&gt;=6,INDEX($AU:$AU,$CK593+6),"")</f>
      </c>
      <c r="BC593">
        <f>IF($CL593&gt;=7,INDEX($AU:$AU,$CK593+7),"")</f>
      </c>
      <c r="BD593">
        <f>IF($CL593&gt;=8,INDEX($AU:$AU,$CK593+8),"")</f>
      </c>
      <c r="BE593">
        <f>IF($CL593&gt;=9,INDEX($AU:$AU,$CK593+9),"")</f>
      </c>
      <c r="BF593">
        <f>IF($CL593&gt;=10,INDEX($AU:$AU,$CK593+10),"")</f>
      </c>
      <c r="BG593">
        <f>IF($CL593&gt;=11,INDEX($AU:$AU,$CK593+11),"")</f>
      </c>
      <c r="BH593">
        <f>IF($CL593&gt;=12,INDEX($AU:$AU,$CK593+12),"")</f>
      </c>
      <c r="BI593">
        <f>IF($CL593&gt;=13,INDEX($AU:$AU,$CK593+13),"")</f>
      </c>
      <c r="BJ593">
        <f>IF($CL593&gt;=14,INDEX($AU:$AU,$CK593+14),"")</f>
      </c>
      <c r="BK593">
        <f>IF($CL593&gt;=15,INDEX($AU:$AU,$CK593+15),"")</f>
      </c>
      <c r="BL593">
        <f>IF($CL593&gt;=16,INDEX($AU:$AU,$CK593+16),"")</f>
      </c>
      <c r="BM593">
        <f>IF($CL593&gt;=17,INDEX($AU:$AU,$CK593+17),"")</f>
      </c>
      <c r="BN593">
        <f>IF($CL593&gt;=18,INDEX($AU:$AU,$CK593+18),"")</f>
      </c>
      <c r="BO593">
        <f>IF($CL593&gt;=19,INDEX($AU:$AU,$CK593+19),"")</f>
      </c>
      <c r="BP593">
        <f>IF($CL593&gt;=20,INDEX($AU:$AU,$CK593+20),"")</f>
      </c>
      <c r="BQ593">
        <f>IF($CL593&gt;=21,INDEX($AU:$AU,$CK593+21),"")</f>
      </c>
      <c r="BR593">
        <f>IF($CL593&gt;=22,INDEX($AU:$AU,$CK593+22),"")</f>
      </c>
      <c r="BS593">
        <f>IF($CL593&gt;=23,INDEX($AU:$AU,$CK593+23),"")</f>
      </c>
      <c r="BT593">
        <f>IF($CL593&gt;=24,INDEX($AU:$AU,$CK593+24),"")</f>
      </c>
      <c r="BU593">
        <f>IF($CL593&gt;=25,INDEX($AU:$AU,$CK593+25),"")</f>
      </c>
      <c r="BV593">
        <f>IF($CL593&gt;=26,INDEX($AU:$AU,$CK593+26),"")</f>
      </c>
      <c r="BW593">
        <f>IF($CL593&gt;=27,INDEX($AU:$AU,$CK593+27),"")</f>
      </c>
      <c r="BX593">
        <f>IF($CL593&gt;=28,INDEX($AU:$AU,$CK593+28),"")</f>
      </c>
      <c r="BY593">
        <f>IF($CL593&gt;=29,INDEX($AU:$AU,$CK593+29),"")</f>
      </c>
      <c r="BZ593">
        <f>IF($CL593&gt;=30,INDEX($AU:$AU,$CK593+30),"")</f>
      </c>
      <c r="CA593">
        <f>IF($CL593&gt;=31,INDEX($AU:$AU,$CK593+31),"")</f>
      </c>
      <c r="CB593">
        <f>IF($CL593&gt;=32,INDEX($AU:$AU,$CK593+32),"")</f>
      </c>
      <c r="CC593">
        <f>IF($CL593&gt;=33,INDEX($AU:$AU,$CK593+33),"")</f>
      </c>
      <c r="CD593">
        <f>IF($CL593&gt;=34,INDEX($AU:$AU,$CK593+34),"")</f>
      </c>
      <c r="CE593">
        <f>IF($CL593&gt;=35,INDEX($AU:$AU,$CK593+35),"")</f>
      </c>
      <c r="CF593">
        <f>IF($CL593&gt;=36,INDEX($AU:$AU,$CK593+36),"")</f>
      </c>
      <c r="CG593">
        <f>IF($CL593&gt;=37,INDEX($AU:$AU,$CK593+37),"")</f>
      </c>
      <c r="CH593">
        <f>IF($CL593&gt;=38,INDEX($AU:$AU,$CK593+38),"")</f>
      </c>
      <c r="CI593">
        <f>IF($CL593&gt;=39,INDEX($AU:$AU,$CK593+39),"")</f>
      </c>
      <c r="CJ593">
        <f>IF($CL593&gt;=40,INDEX($AU:$AU,$CK593+40),"")</f>
      </c>
      <c r="CK593">
        <f>IFERROR(MATCH($AT593,$AU$2:$AU$133,0)+1,0)</f>
      </c>
      <c r="CL593">
        <f>IFERROR(INDEX($AV$2:$AV$133,MATCH($AT593,$AU$2:$AU$133,0)),0)</f>
      </c>
      <c r="CM593">
        <f>IFERROR(LEFT($L593,FIND(" - ",$L593)-1),$L593)</f>
      </c>
      <c r="CN593" t="s">
        <v>1515</v>
      </c>
      <c r="CO593">
        <v>1</v>
      </c>
      <c r="CP593">
        <f>IF($DK593&gt;=1,INDEX($CN:$CN,$DJ593+1),"")</f>
      </c>
      <c r="CQ593">
        <f>IF($DK593&gt;=2,INDEX($CN:$CN,$DJ593+2),"")</f>
      </c>
      <c r="CR593">
        <f>IF($DK593&gt;=3,INDEX($CN:$CN,$DJ593+3),"")</f>
      </c>
      <c r="CS593">
        <f>IF($DK593&gt;=4,INDEX($CN:$CN,$DJ593+4),"")</f>
      </c>
      <c r="CT593">
        <f>IF($DK593&gt;=5,INDEX($CN:$CN,$DJ593+5),"")</f>
      </c>
      <c r="CU593">
        <f>IF($DK593&gt;=6,INDEX($CN:$CN,$DJ593+6),"")</f>
      </c>
      <c r="CV593">
        <f>IF($DK593&gt;=7,INDEX($CN:$CN,$DJ593+7),"")</f>
      </c>
      <c r="CW593">
        <f>IF($DK593&gt;=8,INDEX($CN:$CN,$DJ593+8),"")</f>
      </c>
      <c r="CX593">
        <f>IF($DK593&gt;=9,INDEX($CN:$CN,$DJ593+9),"")</f>
      </c>
      <c r="CY593">
        <f>IF($DK593&gt;=10,INDEX($CN:$CN,$DJ593+10),"")</f>
      </c>
      <c r="CZ593">
        <f>IF($DK593&gt;=11,INDEX($CN:$CN,$DJ593+11),"")</f>
      </c>
      <c r="DA593">
        <f>IF($DK593&gt;=12,INDEX($CN:$CN,$DJ593+12),"")</f>
      </c>
      <c r="DB593">
        <f>IF($DK593&gt;=13,INDEX($CN:$CN,$DJ593+13),"")</f>
      </c>
      <c r="DC593">
        <f>IF($DK593&gt;=14,INDEX($CN:$CN,$DJ593+14),"")</f>
      </c>
      <c r="DD593">
        <f>IF($DK593&gt;=15,INDEX($CN:$CN,$DJ593+15),"")</f>
      </c>
      <c r="DE593">
        <f>IF($DK593&gt;=16,INDEX($CN:$CN,$DJ593+16),"")</f>
      </c>
      <c r="DF593">
        <f>IF($DK593&gt;=17,INDEX($CN:$CN,$DJ593+17),"")</f>
      </c>
      <c r="DG593">
        <f>IF($DK593&gt;=18,INDEX($CN:$CN,$DJ593+18),"")</f>
      </c>
      <c r="DH593">
        <f>IF($DK593&gt;=19,INDEX($CN:$CN,$DJ593+19),"")</f>
      </c>
      <c r="DI593">
        <f>IF($DK593&gt;=20,INDEX($CN:$CN,$DJ593+20),"")</f>
      </c>
      <c r="DJ593">
        <f>IFERROR(MATCH($CM593,$CN$2:$CN$1089,0)+1,0)</f>
      </c>
      <c r="DK593">
        <f>IFERROR(INDEX($CO$2:$CO$1089,MATCH($CM593,$CN$2:$CN$1089,0)),0)</f>
      </c>
      <c r="DL593">
        <f>IFERROR(INDEX($AS:$AS,MATCH($O593,$AR:$AR,0))&amp;"","")</f>
      </c>
      <c r="DP593">
        <f>IF($GS593&gt;=1,INDEX($DM:$DM,$GR593+1),"")</f>
      </c>
      <c r="DQ593">
        <f>IF($GS593&gt;=2,INDEX($DM:$DM,$GR593+2),"")</f>
      </c>
      <c r="DR593">
        <f>IF($GS593&gt;=3,INDEX($DM:$DM,$GR593+3),"")</f>
      </c>
      <c r="DS593">
        <f>IF($GS593&gt;=4,INDEX($DM:$DM,$GR593+4),"")</f>
      </c>
      <c r="DT593">
        <f>IF($GS593&gt;=5,INDEX($DM:$DM,$GR593+5),"")</f>
      </c>
      <c r="DU593">
        <f>IF($GS593&gt;=6,INDEX($DM:$DM,$GR593+6),"")</f>
      </c>
      <c r="DV593">
        <f>IF($GS593&gt;=7,INDEX($DM:$DM,$GR593+7),"")</f>
      </c>
      <c r="DW593">
        <f>IF($GS593&gt;=8,INDEX($DM:$DM,$GR593+8),"")</f>
      </c>
      <c r="DX593">
        <f>IF($GS593&gt;=9,INDEX($DM:$DM,$GR593+9),"")</f>
      </c>
      <c r="DY593">
        <f>IF($GS593&gt;=10,INDEX($DM:$DM,$GR593+10),"")</f>
      </c>
      <c r="DZ593">
        <f>IF($GS593&gt;=11,INDEX($DM:$DM,$GR593+11),"")</f>
      </c>
      <c r="EA593">
        <f>IF($GS593&gt;=12,INDEX($DM:$DM,$GR593+12),"")</f>
      </c>
      <c r="EB593">
        <f>IF($GS593&gt;=13,INDEX($DM:$DM,$GR593+13),"")</f>
      </c>
      <c r="EC593">
        <f>IF($GS593&gt;=14,INDEX($DM:$DM,$GR593+14),"")</f>
      </c>
      <c r="ED593">
        <f>IF($GS593&gt;=15,INDEX($DM:$DM,$GR593+15),"")</f>
      </c>
      <c r="EE593">
        <f>IF($GS593&gt;=16,INDEX($DM:$DM,$GR593+16),"")</f>
      </c>
      <c r="EF593">
        <f>IF($GS593&gt;=17,INDEX($DM:$DM,$GR593+17),"")</f>
      </c>
      <c r="EG593">
        <f>IF($GS593&gt;=18,INDEX($DM:$DM,$GR593+18),"")</f>
      </c>
      <c r="EH593">
        <f>IF($GS593&gt;=19,INDEX($DM:$DM,$GR593+19),"")</f>
      </c>
      <c r="EI593">
        <f>IF($GS593&gt;=20,INDEX($DM:$DM,$GR593+20),"")</f>
      </c>
      <c r="EJ593">
        <f>IF($GS593&gt;=21,INDEX($DM:$DM,$GR593+21),"")</f>
      </c>
      <c r="EK593">
        <f>IF($GS593&gt;=22,INDEX($DM:$DM,$GR593+22),"")</f>
      </c>
      <c r="EL593">
        <f>IF($GS593&gt;=23,INDEX($DM:$DM,$GR593+23),"")</f>
      </c>
      <c r="EM593">
        <f>IF($GS593&gt;=24,INDEX($DM:$DM,$GR593+24),"")</f>
      </c>
      <c r="EN593">
        <f>IF($GS593&gt;=25,INDEX($DM:$DM,$GR593+25),"")</f>
      </c>
      <c r="EO593">
        <f>IF($GS593&gt;=26,INDEX($DM:$DM,$GR593+26),"")</f>
      </c>
      <c r="EP593">
        <f>IF($GS593&gt;=27,INDEX($DM:$DM,$GR593+27),"")</f>
      </c>
      <c r="EQ593">
        <f>IF($GS593&gt;=28,INDEX($DM:$DM,$GR593+28),"")</f>
      </c>
      <c r="ER593">
        <f>IF($GS593&gt;=29,INDEX($DM:$DM,$GR593+29),"")</f>
      </c>
      <c r="ES593">
        <f>IF($GS593&gt;=30,INDEX($DM:$DM,$GR593+30),"")</f>
      </c>
      <c r="ET593">
        <f>IF($GS593&gt;=31,INDEX($DM:$DM,$GR593+31),"")</f>
      </c>
      <c r="EU593">
        <f>IF($GS593&gt;=32,INDEX($DM:$DM,$GR593+32),"")</f>
      </c>
      <c r="EV593">
        <f>IF($GS593&gt;=33,INDEX($DM:$DM,$GR593+33),"")</f>
      </c>
      <c r="EW593">
        <f>IF($GS593&gt;=34,INDEX($DM:$DM,$GR593+34),"")</f>
      </c>
      <c r="EX593">
        <f>IF($GS593&gt;=35,INDEX($DM:$DM,$GR593+35),"")</f>
      </c>
      <c r="EY593">
        <f>IF($GS593&gt;=36,INDEX($DM:$DM,$GR593+36),"")</f>
      </c>
      <c r="EZ593">
        <f>IF($GS593&gt;=37,INDEX($DM:$DM,$GR593+37),"")</f>
      </c>
      <c r="FA593">
        <f>IF($GS593&gt;=38,INDEX($DM:$DM,$GR593+38),"")</f>
      </c>
      <c r="FB593">
        <f>IF($GS593&gt;=39,INDEX($DM:$DM,$GR593+39),"")</f>
      </c>
      <c r="FC593">
        <f>IF($GS593&gt;=40,INDEX($DM:$DM,$GR593+40),"")</f>
      </c>
      <c r="FD593">
        <f>IF($GS593&gt;=1,INDEX($DN:$DN,$GR593+1),"")</f>
      </c>
      <c r="FE593">
        <f>IF($GS593&gt;=2,INDEX($DN:$DN,$GR593+2),"")</f>
      </c>
      <c r="FF593">
        <f>IF($GS593&gt;=3,INDEX($DN:$DN,$GR593+3),"")</f>
      </c>
      <c r="FG593">
        <f>IF($GS593&gt;=4,INDEX($DN:$DN,$GR593+4),"")</f>
      </c>
      <c r="FH593">
        <f>IF($GS593&gt;=5,INDEX($DN:$DN,$GR593+5),"")</f>
      </c>
      <c r="FI593">
        <f>IF($GS593&gt;=6,INDEX($DN:$DN,$GR593+6),"")</f>
      </c>
      <c r="FJ593">
        <f>IF($GS593&gt;=7,INDEX($DN:$DN,$GR593+7),"")</f>
      </c>
      <c r="FK593">
        <f>IF($GS593&gt;=8,INDEX($DN:$DN,$GR593+8),"")</f>
      </c>
      <c r="FL593">
        <f>IF($GS593&gt;=9,INDEX($DN:$DN,$GR593+9),"")</f>
      </c>
      <c r="FM593">
        <f>IF($GS593&gt;=10,INDEX($DN:$DN,$GR593+10),"")</f>
      </c>
      <c r="FN593">
        <f>IF($GS593&gt;=11,INDEX($DN:$DN,$GR593+11),"")</f>
      </c>
      <c r="FO593">
        <f>IF($GS593&gt;=12,INDEX($DN:$DN,$GR593+12),"")</f>
      </c>
      <c r="FP593">
        <f>IF($GS593&gt;=13,INDEX($DN:$DN,$GR593+13),"")</f>
      </c>
      <c r="FQ593">
        <f>IF($GS593&gt;=14,INDEX($DN:$DN,$GR593+14),"")</f>
      </c>
      <c r="FR593">
        <f>IF($GS593&gt;=15,INDEX($DN:$DN,$GR593+15),"")</f>
      </c>
      <c r="FS593">
        <f>IF($GS593&gt;=16,INDEX($DN:$DN,$GR593+16),"")</f>
      </c>
      <c r="FT593">
        <f>IF($GS593&gt;=17,INDEX($DN:$DN,$GR593+17),"")</f>
      </c>
      <c r="FU593">
        <f>IF($GS593&gt;=18,INDEX($DN:$DN,$GR593+18),"")</f>
      </c>
      <c r="FV593">
        <f>IF($GS593&gt;=19,INDEX($DN:$DN,$GR593+19),"")</f>
      </c>
      <c r="FW593">
        <f>IF($GS593&gt;=20,INDEX($DN:$DN,$GR593+20),"")</f>
      </c>
      <c r="FX593">
        <f>IF($GS593&gt;=21,INDEX($DN:$DN,$GR593+21),"")</f>
      </c>
      <c r="FY593">
        <f>IF($GS593&gt;=22,INDEX($DN:$DN,$GR593+22),"")</f>
      </c>
      <c r="FZ593">
        <f>IF($GS593&gt;=23,INDEX($DN:$DN,$GR593+23),"")</f>
      </c>
      <c r="GA593">
        <f>IF($GS593&gt;=24,INDEX($DN:$DN,$GR593+24),"")</f>
      </c>
      <c r="GB593">
        <f>IF($GS593&gt;=25,INDEX($DN:$DN,$GR593+25),"")</f>
      </c>
      <c r="GC593">
        <f>IF($GS593&gt;=26,INDEX($DN:$DN,$GR593+26),"")</f>
      </c>
      <c r="GD593">
        <f>IF($GS593&gt;=27,INDEX($DN:$DN,$GR593+27),"")</f>
      </c>
      <c r="GE593">
        <f>IF($GS593&gt;=28,INDEX($DN:$DN,$GR593+28),"")</f>
      </c>
      <c r="GF593">
        <f>IF($GS593&gt;=29,INDEX($DN:$DN,$GR593+29),"")</f>
      </c>
      <c r="GG593">
        <f>IF($GS593&gt;=30,INDEX($DN:$DN,$GR593+30),"")</f>
      </c>
      <c r="GH593">
        <f>IF($GS593&gt;=31,INDEX($DN:$DN,$GR593+31),"")</f>
      </c>
      <c r="GI593">
        <f>IF($GS593&gt;=32,INDEX($DN:$DN,$GR593+32),"")</f>
      </c>
      <c r="GJ593">
        <f>IF($GS593&gt;=33,INDEX($DN:$DN,$GR593+33),"")</f>
      </c>
      <c r="GK593">
        <f>IF($GS593&gt;=34,INDEX($DN:$DN,$GR593+34),"")</f>
      </c>
      <c r="GL593">
        <f>IF($GS593&gt;=35,INDEX($DN:$DN,$GR593+35),"")</f>
      </c>
      <c r="GM593">
        <f>IF($GS593&gt;=36,INDEX($DN:$DN,$GR593+36),"")</f>
      </c>
      <c r="GN593">
        <f>IF($GS593&gt;=37,INDEX($DN:$DN,$GR593+37),"")</f>
      </c>
      <c r="GO593">
        <f>IF($GS593&gt;=38,INDEX($DN:$DN,$GR593+38),"")</f>
      </c>
      <c r="GP593">
        <f>IF($GS593&gt;=39,INDEX($DN:$DN,$GR593+39),"")</f>
      </c>
      <c r="GQ593">
        <f>IF($GS593&gt;=40,INDEX($DN:$DN,$GR593+40),"")</f>
      </c>
      <c r="GR593">
        <f>IFERROR(MATCH($DL593,$DM$2:$DM$148,0)+1,0)</f>
      </c>
      <c r="GS593">
        <f>IFERROR(INDEX($DO$2:$DO$148,MATCH($DL593,$DM$2:$DM$148,0)),0)</f>
      </c>
      <c r="GT593">
        <f>IFERROR(MATCH($Z593,$DP$593:$FC$593,0),0)</f>
      </c>
      <c r="GU593">
        <f>IF($GT593&gt;0,INDEX($FD$593:$GQ$593,$GT593),"")</f>
      </c>
      <c r="GX593">
        <f>IF($JG593&gt;=1,INDEX($GV:$GV,$JF593+1),"")</f>
      </c>
      <c r="GY593">
        <f>IF($JG593&gt;=2,INDEX($GV:$GV,$JF593+2),"")</f>
      </c>
      <c r="GZ593">
        <f>IF($JG593&gt;=3,INDEX($GV:$GV,$JF593+3),"")</f>
      </c>
      <c r="HA593">
        <f>IF($JG593&gt;=4,INDEX($GV:$GV,$JF593+4),"")</f>
      </c>
      <c r="HB593">
        <f>IF($JG593&gt;=5,INDEX($GV:$GV,$JF593+5),"")</f>
      </c>
      <c r="HC593">
        <f>IF($JG593&gt;=6,INDEX($GV:$GV,$JF593+6),"")</f>
      </c>
      <c r="HD593">
        <f>IF($JG593&gt;=7,INDEX($GV:$GV,$JF593+7),"")</f>
      </c>
      <c r="HE593">
        <f>IF($JG593&gt;=8,INDEX($GV:$GV,$JF593+8),"")</f>
      </c>
      <c r="HF593">
        <f>IF($JG593&gt;=9,INDEX($GV:$GV,$JF593+9),"")</f>
      </c>
      <c r="HG593">
        <f>IF($JG593&gt;=10,INDEX($GV:$GV,$JF593+10),"")</f>
      </c>
      <c r="HH593">
        <f>IF($JG593&gt;=11,INDEX($GV:$GV,$JF593+11),"")</f>
      </c>
      <c r="HI593">
        <f>IF($JG593&gt;=12,INDEX($GV:$GV,$JF593+12),"")</f>
      </c>
      <c r="HJ593">
        <f>IF($JG593&gt;=13,INDEX($GV:$GV,$JF593+13),"")</f>
      </c>
      <c r="HK593">
        <f>IF($JG593&gt;=14,INDEX($GV:$GV,$JF593+14),"")</f>
      </c>
      <c r="HL593">
        <f>IF($JG593&gt;=15,INDEX($GV:$GV,$JF593+15),"")</f>
      </c>
      <c r="HM593">
        <f>IF($JG593&gt;=16,INDEX($GV:$GV,$JF593+16),"")</f>
      </c>
      <c r="HN593">
        <f>IF($JG593&gt;=17,INDEX($GV:$GV,$JF593+17),"")</f>
      </c>
      <c r="HO593">
        <f>IF($JG593&gt;=18,INDEX($GV:$GV,$JF593+18),"")</f>
      </c>
      <c r="HP593">
        <f>IF($JG593&gt;=19,INDEX($GV:$GV,$JF593+19),"")</f>
      </c>
      <c r="HQ593">
        <f>IF($JG593&gt;=20,INDEX($GV:$GV,$JF593+20),"")</f>
      </c>
      <c r="HR593">
        <f>IF($JG593&gt;=21,INDEX($GV:$GV,$JF593+21),"")</f>
      </c>
      <c r="HS593">
        <f>IF($JG593&gt;=22,INDEX($GV:$GV,$JF593+22),"")</f>
      </c>
      <c r="HT593">
        <f>IF($JG593&gt;=23,INDEX($GV:$GV,$JF593+23),"")</f>
      </c>
      <c r="HU593">
        <f>IF($JG593&gt;=24,INDEX($GV:$GV,$JF593+24),"")</f>
      </c>
      <c r="HV593">
        <f>IF($JG593&gt;=25,INDEX($GV:$GV,$JF593+25),"")</f>
      </c>
      <c r="HW593">
        <f>IF($JG593&gt;=26,INDEX($GV:$GV,$JF593+26),"")</f>
      </c>
      <c r="HX593">
        <f>IF($JG593&gt;=27,INDEX($GV:$GV,$JF593+27),"")</f>
      </c>
      <c r="HY593">
        <f>IF($JG593&gt;=28,INDEX($GV:$GV,$JF593+28),"")</f>
      </c>
      <c r="HZ593">
        <f>IF($JG593&gt;=29,INDEX($GV:$GV,$JF593+29),"")</f>
      </c>
      <c r="IA593">
        <f>IF($JG593&gt;=30,INDEX($GV:$GV,$JF593+30),"")</f>
      </c>
      <c r="IB593">
        <f>IF($JG593&gt;=31,INDEX($GV:$GV,$JF593+31),"")</f>
      </c>
      <c r="IC593">
        <f>IF($JG593&gt;=32,INDEX($GV:$GV,$JF593+32),"")</f>
      </c>
      <c r="ID593">
        <f>IF($JG593&gt;=33,INDEX($GV:$GV,$JF593+33),"")</f>
      </c>
      <c r="IE593">
        <f>IF($JG593&gt;=34,INDEX($GV:$GV,$JF593+34),"")</f>
      </c>
      <c r="IF593">
        <f>IF($JG593&gt;=35,INDEX($GV:$GV,$JF593+35),"")</f>
      </c>
      <c r="IG593">
        <f>IF($JG593&gt;=36,INDEX($GV:$GV,$JF593+36),"")</f>
      </c>
      <c r="IH593">
        <f>IF($JG593&gt;=37,INDEX($GV:$GV,$JF593+37),"")</f>
      </c>
      <c r="II593">
        <f>IF($JG593&gt;=38,INDEX($GV:$GV,$JF593+38),"")</f>
      </c>
      <c r="IJ593">
        <f>IF($JG593&gt;=39,INDEX($GV:$GV,$JF593+39),"")</f>
      </c>
      <c r="IK593">
        <f>IF($JG593&gt;=40,INDEX($GV:$GV,$JF593+40),"")</f>
      </c>
      <c r="IL593">
        <f>IF($JG593&gt;=41,INDEX($GV:$GV,$JF593+41),"")</f>
      </c>
      <c r="IM593">
        <f>IF($JG593&gt;=42,INDEX($GV:$GV,$JF593+42),"")</f>
      </c>
      <c r="IN593">
        <f>IF($JG593&gt;=43,INDEX($GV:$GV,$JF593+43),"")</f>
      </c>
      <c r="IO593">
        <f>IF($JG593&gt;=44,INDEX($GV:$GV,$JF593+44),"")</f>
      </c>
      <c r="IP593">
        <f>IF($JG593&gt;=45,INDEX($GV:$GV,$JF593+45),"")</f>
      </c>
      <c r="IQ593">
        <f>IF($JG593&gt;=46,INDEX($GV:$GV,$JF593+46),"")</f>
      </c>
      <c r="IR593">
        <f>IF($JG593&gt;=47,INDEX($GV:$GV,$JF593+47),"")</f>
      </c>
      <c r="IS593">
        <f>IF($JG593&gt;=48,INDEX($GV:$GV,$JF593+48),"")</f>
      </c>
      <c r="IT593">
        <f>IF($JG593&gt;=49,INDEX($GV:$GV,$JF593+49),"")</f>
      </c>
      <c r="IU593">
        <f>IF($JG593&gt;=50,INDEX($GV:$GV,$JF593+50),"")</f>
      </c>
      <c r="IV593">
        <f>IF($JG593&gt;=51,INDEX($GV:$GV,$JF593+51),"")</f>
      </c>
      <c r="IW593">
        <f>IF($JG593&gt;=52,INDEX($GV:$GV,$JF593+52),"")</f>
      </c>
      <c r="IX593">
        <f>IF($JG593&gt;=53,INDEX($GV:$GV,$JF593+53),"")</f>
      </c>
      <c r="IY593">
        <f>IF($JG593&gt;=54,INDEX($GV:$GV,$JF593+54),"")</f>
      </c>
      <c r="IZ593">
        <f>IF($JG593&gt;=55,INDEX($GV:$GV,$JF593+55),"")</f>
      </c>
      <c r="JA593">
        <f>IF($JG593&gt;=56,INDEX($GV:$GV,$JF593+56),"")</f>
      </c>
      <c r="JB593">
        <f>IF($JG593&gt;=57,INDEX($GV:$GV,$JF593+57),"")</f>
      </c>
      <c r="JC593">
        <f>IF($JG593&gt;=58,INDEX($GV:$GV,$JF593+58),"")</f>
      </c>
      <c r="JD593">
        <f>IF($JG593&gt;=59,INDEX($GV:$GV,$JF593+59),"")</f>
      </c>
      <c r="JE593">
        <f>IF($JG593&gt;=60,INDEX($GV:$GV,$JF593+60),"")</f>
      </c>
      <c r="JF593">
        <f>IFERROR(MATCH($GU593,$GV$2:$GV$322,0)+1,0)</f>
      </c>
      <c r="JG593">
        <f>IFERROR(INDEX($GW$2:$GW$322,MATCH($GU593,$GV$2:$GV$322,0)),0)</f>
      </c>
      <c r="JH593" t="s">
        <v>44</v>
      </c>
      <c r="JI593" t="s">
        <v>44</v>
      </c>
    </row>
    <row r="594" spans="1:269" x14ac:dyDescent="0.25">
      <c r="R594">
        <f>IF(OR($U594="",$Q594=""),"",IFERROR($U594/$Q594,0))</f>
      </c>
      <c r="S594">
        <f>IF($U594="","",
SUM($T594,$V594,$AA594,$W594,$Y594)*
(1-IF($AB594="",0,VALUE($AB594)/100)))</f>
      </c>
      <c r="T594">
        <f>IF($U594="","",$U594)</f>
      </c>
      <c r="V594">
        <f>IF($U594="","",
IF($O594="","",
IF(ISNUMBER(SEARCH("exempt",LOWER($O594))),0,
$U594*(VALUE(SUBSTITUTE($O594,"%",""))/100))))</f>
      </c>
      <c r="AC594">
        <f>IFERROR(IF(FIND(" - ",$K594)&gt;0,MID($K594,FIND(" - ",$K594)+3,LEN($K594)),""),"")</f>
      </c>
      <c r="AL594" t="s">
        <v>1516</v>
      </c>
      <c r="AT594">
        <f>IFERROR(LEFT($K594,FIND(" - ",$K594)-1),$K594)</f>
      </c>
      <c r="AW594">
        <f>IF($CL594&gt;=1,INDEX($AU:$AU,$CK594+1),"")</f>
      </c>
      <c r="AX594">
        <f>IF($CL594&gt;=2,INDEX($AU:$AU,$CK594+2),"")</f>
      </c>
      <c r="AY594">
        <f>IF($CL594&gt;=3,INDEX($AU:$AU,$CK594+3),"")</f>
      </c>
      <c r="AZ594">
        <f>IF($CL594&gt;=4,INDEX($AU:$AU,$CK594+4),"")</f>
      </c>
      <c r="BA594">
        <f>IF($CL594&gt;=5,INDEX($AU:$AU,$CK594+5),"")</f>
      </c>
      <c r="BB594">
        <f>IF($CL594&gt;=6,INDEX($AU:$AU,$CK594+6),"")</f>
      </c>
      <c r="BC594">
        <f>IF($CL594&gt;=7,INDEX($AU:$AU,$CK594+7),"")</f>
      </c>
      <c r="BD594">
        <f>IF($CL594&gt;=8,INDEX($AU:$AU,$CK594+8),"")</f>
      </c>
      <c r="BE594">
        <f>IF($CL594&gt;=9,INDEX($AU:$AU,$CK594+9),"")</f>
      </c>
      <c r="BF594">
        <f>IF($CL594&gt;=10,INDEX($AU:$AU,$CK594+10),"")</f>
      </c>
      <c r="BG594">
        <f>IF($CL594&gt;=11,INDEX($AU:$AU,$CK594+11),"")</f>
      </c>
      <c r="BH594">
        <f>IF($CL594&gt;=12,INDEX($AU:$AU,$CK594+12),"")</f>
      </c>
      <c r="BI594">
        <f>IF($CL594&gt;=13,INDEX($AU:$AU,$CK594+13),"")</f>
      </c>
      <c r="BJ594">
        <f>IF($CL594&gt;=14,INDEX($AU:$AU,$CK594+14),"")</f>
      </c>
      <c r="BK594">
        <f>IF($CL594&gt;=15,INDEX($AU:$AU,$CK594+15),"")</f>
      </c>
      <c r="BL594">
        <f>IF($CL594&gt;=16,INDEX($AU:$AU,$CK594+16),"")</f>
      </c>
      <c r="BM594">
        <f>IF($CL594&gt;=17,INDEX($AU:$AU,$CK594+17),"")</f>
      </c>
      <c r="BN594">
        <f>IF($CL594&gt;=18,INDEX($AU:$AU,$CK594+18),"")</f>
      </c>
      <c r="BO594">
        <f>IF($CL594&gt;=19,INDEX($AU:$AU,$CK594+19),"")</f>
      </c>
      <c r="BP594">
        <f>IF($CL594&gt;=20,INDEX($AU:$AU,$CK594+20),"")</f>
      </c>
      <c r="BQ594">
        <f>IF($CL594&gt;=21,INDEX($AU:$AU,$CK594+21),"")</f>
      </c>
      <c r="BR594">
        <f>IF($CL594&gt;=22,INDEX($AU:$AU,$CK594+22),"")</f>
      </c>
      <c r="BS594">
        <f>IF($CL594&gt;=23,INDEX($AU:$AU,$CK594+23),"")</f>
      </c>
      <c r="BT594">
        <f>IF($CL594&gt;=24,INDEX($AU:$AU,$CK594+24),"")</f>
      </c>
      <c r="BU594">
        <f>IF($CL594&gt;=25,INDEX($AU:$AU,$CK594+25),"")</f>
      </c>
      <c r="BV594">
        <f>IF($CL594&gt;=26,INDEX($AU:$AU,$CK594+26),"")</f>
      </c>
      <c r="BW594">
        <f>IF($CL594&gt;=27,INDEX($AU:$AU,$CK594+27),"")</f>
      </c>
      <c r="BX594">
        <f>IF($CL594&gt;=28,INDEX($AU:$AU,$CK594+28),"")</f>
      </c>
      <c r="BY594">
        <f>IF($CL594&gt;=29,INDEX($AU:$AU,$CK594+29),"")</f>
      </c>
      <c r="BZ594">
        <f>IF($CL594&gt;=30,INDEX($AU:$AU,$CK594+30),"")</f>
      </c>
      <c r="CA594">
        <f>IF($CL594&gt;=31,INDEX($AU:$AU,$CK594+31),"")</f>
      </c>
      <c r="CB594">
        <f>IF($CL594&gt;=32,INDEX($AU:$AU,$CK594+32),"")</f>
      </c>
      <c r="CC594">
        <f>IF($CL594&gt;=33,INDEX($AU:$AU,$CK594+33),"")</f>
      </c>
      <c r="CD594">
        <f>IF($CL594&gt;=34,INDEX($AU:$AU,$CK594+34),"")</f>
      </c>
      <c r="CE594">
        <f>IF($CL594&gt;=35,INDEX($AU:$AU,$CK594+35),"")</f>
      </c>
      <c r="CF594">
        <f>IF($CL594&gt;=36,INDEX($AU:$AU,$CK594+36),"")</f>
      </c>
      <c r="CG594">
        <f>IF($CL594&gt;=37,INDEX($AU:$AU,$CK594+37),"")</f>
      </c>
      <c r="CH594">
        <f>IF($CL594&gt;=38,INDEX($AU:$AU,$CK594+38),"")</f>
      </c>
      <c r="CI594">
        <f>IF($CL594&gt;=39,INDEX($AU:$AU,$CK594+39),"")</f>
      </c>
      <c r="CJ594">
        <f>IF($CL594&gt;=40,INDEX($AU:$AU,$CK594+40),"")</f>
      </c>
      <c r="CK594">
        <f>IFERROR(MATCH($AT594,$AU$2:$AU$133,0)+1,0)</f>
      </c>
      <c r="CL594">
        <f>IFERROR(INDEX($AV$2:$AV$133,MATCH($AT594,$AU$2:$AU$133,0)),0)</f>
      </c>
      <c r="CM594">
        <f>IFERROR(LEFT($L594,FIND(" - ",$L594)-1),$L594)</f>
      </c>
      <c r="CN594" t="s">
        <v>149</v>
      </c>
      <c r="CP594">
        <f>IF($DK594&gt;=1,INDEX($CN:$CN,$DJ594+1),"")</f>
      </c>
      <c r="CQ594">
        <f>IF($DK594&gt;=2,INDEX($CN:$CN,$DJ594+2),"")</f>
      </c>
      <c r="CR594">
        <f>IF($DK594&gt;=3,INDEX($CN:$CN,$DJ594+3),"")</f>
      </c>
      <c r="CS594">
        <f>IF($DK594&gt;=4,INDEX($CN:$CN,$DJ594+4),"")</f>
      </c>
      <c r="CT594">
        <f>IF($DK594&gt;=5,INDEX($CN:$CN,$DJ594+5),"")</f>
      </c>
      <c r="CU594">
        <f>IF($DK594&gt;=6,INDEX($CN:$CN,$DJ594+6),"")</f>
      </c>
      <c r="CV594">
        <f>IF($DK594&gt;=7,INDEX($CN:$CN,$DJ594+7),"")</f>
      </c>
      <c r="CW594">
        <f>IF($DK594&gt;=8,INDEX($CN:$CN,$DJ594+8),"")</f>
      </c>
      <c r="CX594">
        <f>IF($DK594&gt;=9,INDEX($CN:$CN,$DJ594+9),"")</f>
      </c>
      <c r="CY594">
        <f>IF($DK594&gt;=10,INDEX($CN:$CN,$DJ594+10),"")</f>
      </c>
      <c r="CZ594">
        <f>IF($DK594&gt;=11,INDEX($CN:$CN,$DJ594+11),"")</f>
      </c>
      <c r="DA594">
        <f>IF($DK594&gt;=12,INDEX($CN:$CN,$DJ594+12),"")</f>
      </c>
      <c r="DB594">
        <f>IF($DK594&gt;=13,INDEX($CN:$CN,$DJ594+13),"")</f>
      </c>
      <c r="DC594">
        <f>IF($DK594&gt;=14,INDEX($CN:$CN,$DJ594+14),"")</f>
      </c>
      <c r="DD594">
        <f>IF($DK594&gt;=15,INDEX($CN:$CN,$DJ594+15),"")</f>
      </c>
      <c r="DE594">
        <f>IF($DK594&gt;=16,INDEX($CN:$CN,$DJ594+16),"")</f>
      </c>
      <c r="DF594">
        <f>IF($DK594&gt;=17,INDEX($CN:$CN,$DJ594+17),"")</f>
      </c>
      <c r="DG594">
        <f>IF($DK594&gt;=18,INDEX($CN:$CN,$DJ594+18),"")</f>
      </c>
      <c r="DH594">
        <f>IF($DK594&gt;=19,INDEX($CN:$CN,$DJ594+19),"")</f>
      </c>
      <c r="DI594">
        <f>IF($DK594&gt;=20,INDEX($CN:$CN,$DJ594+20),"")</f>
      </c>
      <c r="DJ594">
        <f>IFERROR(MATCH($CM594,$CN$2:$CN$1089,0)+1,0)</f>
      </c>
      <c r="DK594">
        <f>IFERROR(INDEX($CO$2:$CO$1089,MATCH($CM594,$CN$2:$CN$1089,0)),0)</f>
      </c>
      <c r="DL594">
        <f>IFERROR(INDEX($AS:$AS,MATCH($O594,$AR:$AR,0))&amp;"","")</f>
      </c>
      <c r="DP594">
        <f>IF($GS594&gt;=1,INDEX($DM:$DM,$GR594+1),"")</f>
      </c>
      <c r="DQ594">
        <f>IF($GS594&gt;=2,INDEX($DM:$DM,$GR594+2),"")</f>
      </c>
      <c r="DR594">
        <f>IF($GS594&gt;=3,INDEX($DM:$DM,$GR594+3),"")</f>
      </c>
      <c r="DS594">
        <f>IF($GS594&gt;=4,INDEX($DM:$DM,$GR594+4),"")</f>
      </c>
      <c r="DT594">
        <f>IF($GS594&gt;=5,INDEX($DM:$DM,$GR594+5),"")</f>
      </c>
      <c r="DU594">
        <f>IF($GS594&gt;=6,INDEX($DM:$DM,$GR594+6),"")</f>
      </c>
      <c r="DV594">
        <f>IF($GS594&gt;=7,INDEX($DM:$DM,$GR594+7),"")</f>
      </c>
      <c r="DW594">
        <f>IF($GS594&gt;=8,INDEX($DM:$DM,$GR594+8),"")</f>
      </c>
      <c r="DX594">
        <f>IF($GS594&gt;=9,INDEX($DM:$DM,$GR594+9),"")</f>
      </c>
      <c r="DY594">
        <f>IF($GS594&gt;=10,INDEX($DM:$DM,$GR594+10),"")</f>
      </c>
      <c r="DZ594">
        <f>IF($GS594&gt;=11,INDEX($DM:$DM,$GR594+11),"")</f>
      </c>
      <c r="EA594">
        <f>IF($GS594&gt;=12,INDEX($DM:$DM,$GR594+12),"")</f>
      </c>
      <c r="EB594">
        <f>IF($GS594&gt;=13,INDEX($DM:$DM,$GR594+13),"")</f>
      </c>
      <c r="EC594">
        <f>IF($GS594&gt;=14,INDEX($DM:$DM,$GR594+14),"")</f>
      </c>
      <c r="ED594">
        <f>IF($GS594&gt;=15,INDEX($DM:$DM,$GR594+15),"")</f>
      </c>
      <c r="EE594">
        <f>IF($GS594&gt;=16,INDEX($DM:$DM,$GR594+16),"")</f>
      </c>
      <c r="EF594">
        <f>IF($GS594&gt;=17,INDEX($DM:$DM,$GR594+17),"")</f>
      </c>
      <c r="EG594">
        <f>IF($GS594&gt;=18,INDEX($DM:$DM,$GR594+18),"")</f>
      </c>
      <c r="EH594">
        <f>IF($GS594&gt;=19,INDEX($DM:$DM,$GR594+19),"")</f>
      </c>
      <c r="EI594">
        <f>IF($GS594&gt;=20,INDEX($DM:$DM,$GR594+20),"")</f>
      </c>
      <c r="EJ594">
        <f>IF($GS594&gt;=21,INDEX($DM:$DM,$GR594+21),"")</f>
      </c>
      <c r="EK594">
        <f>IF($GS594&gt;=22,INDEX($DM:$DM,$GR594+22),"")</f>
      </c>
      <c r="EL594">
        <f>IF($GS594&gt;=23,INDEX($DM:$DM,$GR594+23),"")</f>
      </c>
      <c r="EM594">
        <f>IF($GS594&gt;=24,INDEX($DM:$DM,$GR594+24),"")</f>
      </c>
      <c r="EN594">
        <f>IF($GS594&gt;=25,INDEX($DM:$DM,$GR594+25),"")</f>
      </c>
      <c r="EO594">
        <f>IF($GS594&gt;=26,INDEX($DM:$DM,$GR594+26),"")</f>
      </c>
      <c r="EP594">
        <f>IF($GS594&gt;=27,INDEX($DM:$DM,$GR594+27),"")</f>
      </c>
      <c r="EQ594">
        <f>IF($GS594&gt;=28,INDEX($DM:$DM,$GR594+28),"")</f>
      </c>
      <c r="ER594">
        <f>IF($GS594&gt;=29,INDEX($DM:$DM,$GR594+29),"")</f>
      </c>
      <c r="ES594">
        <f>IF($GS594&gt;=30,INDEX($DM:$DM,$GR594+30),"")</f>
      </c>
      <c r="ET594">
        <f>IF($GS594&gt;=31,INDEX($DM:$DM,$GR594+31),"")</f>
      </c>
      <c r="EU594">
        <f>IF($GS594&gt;=32,INDEX($DM:$DM,$GR594+32),"")</f>
      </c>
      <c r="EV594">
        <f>IF($GS594&gt;=33,INDEX($DM:$DM,$GR594+33),"")</f>
      </c>
      <c r="EW594">
        <f>IF($GS594&gt;=34,INDEX($DM:$DM,$GR594+34),"")</f>
      </c>
      <c r="EX594">
        <f>IF($GS594&gt;=35,INDEX($DM:$DM,$GR594+35),"")</f>
      </c>
      <c r="EY594">
        <f>IF($GS594&gt;=36,INDEX($DM:$DM,$GR594+36),"")</f>
      </c>
      <c r="EZ594">
        <f>IF($GS594&gt;=37,INDEX($DM:$DM,$GR594+37),"")</f>
      </c>
      <c r="FA594">
        <f>IF($GS594&gt;=38,INDEX($DM:$DM,$GR594+38),"")</f>
      </c>
      <c r="FB594">
        <f>IF($GS594&gt;=39,INDEX($DM:$DM,$GR594+39),"")</f>
      </c>
      <c r="FC594">
        <f>IF($GS594&gt;=40,INDEX($DM:$DM,$GR594+40),"")</f>
      </c>
      <c r="FD594">
        <f>IF($GS594&gt;=1,INDEX($DN:$DN,$GR594+1),"")</f>
      </c>
      <c r="FE594">
        <f>IF($GS594&gt;=2,INDEX($DN:$DN,$GR594+2),"")</f>
      </c>
      <c r="FF594">
        <f>IF($GS594&gt;=3,INDEX($DN:$DN,$GR594+3),"")</f>
      </c>
      <c r="FG594">
        <f>IF($GS594&gt;=4,INDEX($DN:$DN,$GR594+4),"")</f>
      </c>
      <c r="FH594">
        <f>IF($GS594&gt;=5,INDEX($DN:$DN,$GR594+5),"")</f>
      </c>
      <c r="FI594">
        <f>IF($GS594&gt;=6,INDEX($DN:$DN,$GR594+6),"")</f>
      </c>
      <c r="FJ594">
        <f>IF($GS594&gt;=7,INDEX($DN:$DN,$GR594+7),"")</f>
      </c>
      <c r="FK594">
        <f>IF($GS594&gt;=8,INDEX($DN:$DN,$GR594+8),"")</f>
      </c>
      <c r="FL594">
        <f>IF($GS594&gt;=9,INDEX($DN:$DN,$GR594+9),"")</f>
      </c>
      <c r="FM594">
        <f>IF($GS594&gt;=10,INDEX($DN:$DN,$GR594+10),"")</f>
      </c>
      <c r="FN594">
        <f>IF($GS594&gt;=11,INDEX($DN:$DN,$GR594+11),"")</f>
      </c>
      <c r="FO594">
        <f>IF($GS594&gt;=12,INDEX($DN:$DN,$GR594+12),"")</f>
      </c>
      <c r="FP594">
        <f>IF($GS594&gt;=13,INDEX($DN:$DN,$GR594+13),"")</f>
      </c>
      <c r="FQ594">
        <f>IF($GS594&gt;=14,INDEX($DN:$DN,$GR594+14),"")</f>
      </c>
      <c r="FR594">
        <f>IF($GS594&gt;=15,INDEX($DN:$DN,$GR594+15),"")</f>
      </c>
      <c r="FS594">
        <f>IF($GS594&gt;=16,INDEX($DN:$DN,$GR594+16),"")</f>
      </c>
      <c r="FT594">
        <f>IF($GS594&gt;=17,INDEX($DN:$DN,$GR594+17),"")</f>
      </c>
      <c r="FU594">
        <f>IF($GS594&gt;=18,INDEX($DN:$DN,$GR594+18),"")</f>
      </c>
      <c r="FV594">
        <f>IF($GS594&gt;=19,INDEX($DN:$DN,$GR594+19),"")</f>
      </c>
      <c r="FW594">
        <f>IF($GS594&gt;=20,INDEX($DN:$DN,$GR594+20),"")</f>
      </c>
      <c r="FX594">
        <f>IF($GS594&gt;=21,INDEX($DN:$DN,$GR594+21),"")</f>
      </c>
      <c r="FY594">
        <f>IF($GS594&gt;=22,INDEX($DN:$DN,$GR594+22),"")</f>
      </c>
      <c r="FZ594">
        <f>IF($GS594&gt;=23,INDEX($DN:$DN,$GR594+23),"")</f>
      </c>
      <c r="GA594">
        <f>IF($GS594&gt;=24,INDEX($DN:$DN,$GR594+24),"")</f>
      </c>
      <c r="GB594">
        <f>IF($GS594&gt;=25,INDEX($DN:$DN,$GR594+25),"")</f>
      </c>
      <c r="GC594">
        <f>IF($GS594&gt;=26,INDEX($DN:$DN,$GR594+26),"")</f>
      </c>
      <c r="GD594">
        <f>IF($GS594&gt;=27,INDEX($DN:$DN,$GR594+27),"")</f>
      </c>
      <c r="GE594">
        <f>IF($GS594&gt;=28,INDEX($DN:$DN,$GR594+28),"")</f>
      </c>
      <c r="GF594">
        <f>IF($GS594&gt;=29,INDEX($DN:$DN,$GR594+29),"")</f>
      </c>
      <c r="GG594">
        <f>IF($GS594&gt;=30,INDEX($DN:$DN,$GR594+30),"")</f>
      </c>
      <c r="GH594">
        <f>IF($GS594&gt;=31,INDEX($DN:$DN,$GR594+31),"")</f>
      </c>
      <c r="GI594">
        <f>IF($GS594&gt;=32,INDEX($DN:$DN,$GR594+32),"")</f>
      </c>
      <c r="GJ594">
        <f>IF($GS594&gt;=33,INDEX($DN:$DN,$GR594+33),"")</f>
      </c>
      <c r="GK594">
        <f>IF($GS594&gt;=34,INDEX($DN:$DN,$GR594+34),"")</f>
      </c>
      <c r="GL594">
        <f>IF($GS594&gt;=35,INDEX($DN:$DN,$GR594+35),"")</f>
      </c>
      <c r="GM594">
        <f>IF($GS594&gt;=36,INDEX($DN:$DN,$GR594+36),"")</f>
      </c>
      <c r="GN594">
        <f>IF($GS594&gt;=37,INDEX($DN:$DN,$GR594+37),"")</f>
      </c>
      <c r="GO594">
        <f>IF($GS594&gt;=38,INDEX($DN:$DN,$GR594+38),"")</f>
      </c>
      <c r="GP594">
        <f>IF($GS594&gt;=39,INDEX($DN:$DN,$GR594+39),"")</f>
      </c>
      <c r="GQ594">
        <f>IF($GS594&gt;=40,INDEX($DN:$DN,$GR594+40),"")</f>
      </c>
      <c r="GR594">
        <f>IFERROR(MATCH($DL594,$DM$2:$DM$148,0)+1,0)</f>
      </c>
      <c r="GS594">
        <f>IFERROR(INDEX($DO$2:$DO$148,MATCH($DL594,$DM$2:$DM$148,0)),0)</f>
      </c>
      <c r="GT594">
        <f>IFERROR(MATCH($Z594,$DP$594:$FC$594,0),0)</f>
      </c>
      <c r="GU594">
        <f>IF($GT594&gt;0,INDEX($FD$594:$GQ$594,$GT594),"")</f>
      </c>
      <c r="GX594">
        <f>IF($JG594&gt;=1,INDEX($GV:$GV,$JF594+1),"")</f>
      </c>
      <c r="GY594">
        <f>IF($JG594&gt;=2,INDEX($GV:$GV,$JF594+2),"")</f>
      </c>
      <c r="GZ594">
        <f>IF($JG594&gt;=3,INDEX($GV:$GV,$JF594+3),"")</f>
      </c>
      <c r="HA594">
        <f>IF($JG594&gt;=4,INDEX($GV:$GV,$JF594+4),"")</f>
      </c>
      <c r="HB594">
        <f>IF($JG594&gt;=5,INDEX($GV:$GV,$JF594+5),"")</f>
      </c>
      <c r="HC594">
        <f>IF($JG594&gt;=6,INDEX($GV:$GV,$JF594+6),"")</f>
      </c>
      <c r="HD594">
        <f>IF($JG594&gt;=7,INDEX($GV:$GV,$JF594+7),"")</f>
      </c>
      <c r="HE594">
        <f>IF($JG594&gt;=8,INDEX($GV:$GV,$JF594+8),"")</f>
      </c>
      <c r="HF594">
        <f>IF($JG594&gt;=9,INDEX($GV:$GV,$JF594+9),"")</f>
      </c>
      <c r="HG594">
        <f>IF($JG594&gt;=10,INDEX($GV:$GV,$JF594+10),"")</f>
      </c>
      <c r="HH594">
        <f>IF($JG594&gt;=11,INDEX($GV:$GV,$JF594+11),"")</f>
      </c>
      <c r="HI594">
        <f>IF($JG594&gt;=12,INDEX($GV:$GV,$JF594+12),"")</f>
      </c>
      <c r="HJ594">
        <f>IF($JG594&gt;=13,INDEX($GV:$GV,$JF594+13),"")</f>
      </c>
      <c r="HK594">
        <f>IF($JG594&gt;=14,INDEX($GV:$GV,$JF594+14),"")</f>
      </c>
      <c r="HL594">
        <f>IF($JG594&gt;=15,INDEX($GV:$GV,$JF594+15),"")</f>
      </c>
      <c r="HM594">
        <f>IF($JG594&gt;=16,INDEX($GV:$GV,$JF594+16),"")</f>
      </c>
      <c r="HN594">
        <f>IF($JG594&gt;=17,INDEX($GV:$GV,$JF594+17),"")</f>
      </c>
      <c r="HO594">
        <f>IF($JG594&gt;=18,INDEX($GV:$GV,$JF594+18),"")</f>
      </c>
      <c r="HP594">
        <f>IF($JG594&gt;=19,INDEX($GV:$GV,$JF594+19),"")</f>
      </c>
      <c r="HQ594">
        <f>IF($JG594&gt;=20,INDEX($GV:$GV,$JF594+20),"")</f>
      </c>
      <c r="HR594">
        <f>IF($JG594&gt;=21,INDEX($GV:$GV,$JF594+21),"")</f>
      </c>
      <c r="HS594">
        <f>IF($JG594&gt;=22,INDEX($GV:$GV,$JF594+22),"")</f>
      </c>
      <c r="HT594">
        <f>IF($JG594&gt;=23,INDEX($GV:$GV,$JF594+23),"")</f>
      </c>
      <c r="HU594">
        <f>IF($JG594&gt;=24,INDEX($GV:$GV,$JF594+24),"")</f>
      </c>
      <c r="HV594">
        <f>IF($JG594&gt;=25,INDEX($GV:$GV,$JF594+25),"")</f>
      </c>
      <c r="HW594">
        <f>IF($JG594&gt;=26,INDEX($GV:$GV,$JF594+26),"")</f>
      </c>
      <c r="HX594">
        <f>IF($JG594&gt;=27,INDEX($GV:$GV,$JF594+27),"")</f>
      </c>
      <c r="HY594">
        <f>IF($JG594&gt;=28,INDEX($GV:$GV,$JF594+28),"")</f>
      </c>
      <c r="HZ594">
        <f>IF($JG594&gt;=29,INDEX($GV:$GV,$JF594+29),"")</f>
      </c>
      <c r="IA594">
        <f>IF($JG594&gt;=30,INDEX($GV:$GV,$JF594+30),"")</f>
      </c>
      <c r="IB594">
        <f>IF($JG594&gt;=31,INDEX($GV:$GV,$JF594+31),"")</f>
      </c>
      <c r="IC594">
        <f>IF($JG594&gt;=32,INDEX($GV:$GV,$JF594+32),"")</f>
      </c>
      <c r="ID594">
        <f>IF($JG594&gt;=33,INDEX($GV:$GV,$JF594+33),"")</f>
      </c>
      <c r="IE594">
        <f>IF($JG594&gt;=34,INDEX($GV:$GV,$JF594+34),"")</f>
      </c>
      <c r="IF594">
        <f>IF($JG594&gt;=35,INDEX($GV:$GV,$JF594+35),"")</f>
      </c>
      <c r="IG594">
        <f>IF($JG594&gt;=36,INDEX($GV:$GV,$JF594+36),"")</f>
      </c>
      <c r="IH594">
        <f>IF($JG594&gt;=37,INDEX($GV:$GV,$JF594+37),"")</f>
      </c>
      <c r="II594">
        <f>IF($JG594&gt;=38,INDEX($GV:$GV,$JF594+38),"")</f>
      </c>
      <c r="IJ594">
        <f>IF($JG594&gt;=39,INDEX($GV:$GV,$JF594+39),"")</f>
      </c>
      <c r="IK594">
        <f>IF($JG594&gt;=40,INDEX($GV:$GV,$JF594+40),"")</f>
      </c>
      <c r="IL594">
        <f>IF($JG594&gt;=41,INDEX($GV:$GV,$JF594+41),"")</f>
      </c>
      <c r="IM594">
        <f>IF($JG594&gt;=42,INDEX($GV:$GV,$JF594+42),"")</f>
      </c>
      <c r="IN594">
        <f>IF($JG594&gt;=43,INDEX($GV:$GV,$JF594+43),"")</f>
      </c>
      <c r="IO594">
        <f>IF($JG594&gt;=44,INDEX($GV:$GV,$JF594+44),"")</f>
      </c>
      <c r="IP594">
        <f>IF($JG594&gt;=45,INDEX($GV:$GV,$JF594+45),"")</f>
      </c>
      <c r="IQ594">
        <f>IF($JG594&gt;=46,INDEX($GV:$GV,$JF594+46),"")</f>
      </c>
      <c r="IR594">
        <f>IF($JG594&gt;=47,INDEX($GV:$GV,$JF594+47),"")</f>
      </c>
      <c r="IS594">
        <f>IF($JG594&gt;=48,INDEX($GV:$GV,$JF594+48),"")</f>
      </c>
      <c r="IT594">
        <f>IF($JG594&gt;=49,INDEX($GV:$GV,$JF594+49),"")</f>
      </c>
      <c r="IU594">
        <f>IF($JG594&gt;=50,INDEX($GV:$GV,$JF594+50),"")</f>
      </c>
      <c r="IV594">
        <f>IF($JG594&gt;=51,INDEX($GV:$GV,$JF594+51),"")</f>
      </c>
      <c r="IW594">
        <f>IF($JG594&gt;=52,INDEX($GV:$GV,$JF594+52),"")</f>
      </c>
      <c r="IX594">
        <f>IF($JG594&gt;=53,INDEX($GV:$GV,$JF594+53),"")</f>
      </c>
      <c r="IY594">
        <f>IF($JG594&gt;=54,INDEX($GV:$GV,$JF594+54),"")</f>
      </c>
      <c r="IZ594">
        <f>IF($JG594&gt;=55,INDEX($GV:$GV,$JF594+55),"")</f>
      </c>
      <c r="JA594">
        <f>IF($JG594&gt;=56,INDEX($GV:$GV,$JF594+56),"")</f>
      </c>
      <c r="JB594">
        <f>IF($JG594&gt;=57,INDEX($GV:$GV,$JF594+57),"")</f>
      </c>
      <c r="JC594">
        <f>IF($JG594&gt;=58,INDEX($GV:$GV,$JF594+58),"")</f>
      </c>
      <c r="JD594">
        <f>IF($JG594&gt;=59,INDEX($GV:$GV,$JF594+59),"")</f>
      </c>
      <c r="JE594">
        <f>IF($JG594&gt;=60,INDEX($GV:$GV,$JF594+60),"")</f>
      </c>
      <c r="JF594">
        <f>IFERROR(MATCH($GU594,$GV$2:$GV$322,0)+1,0)</f>
      </c>
      <c r="JG594">
        <f>IFERROR(INDEX($GW$2:$GW$322,MATCH($GU594,$GV$2:$GV$322,0)),0)</f>
      </c>
      <c r="JH594" t="s">
        <v>44</v>
      </c>
      <c r="JI594" t="s">
        <v>44</v>
      </c>
    </row>
    <row r="595" spans="1:269" x14ac:dyDescent="0.25">
      <c r="R595">
        <f>IF(OR($U595="",$Q595=""),"",IFERROR($U595/$Q595,0))</f>
      </c>
      <c r="S595">
        <f>IF($U595="","",
SUM($T595,$V595,$AA595,$W595,$Y595)*
(1-IF($AB595="",0,VALUE($AB595)/100)))</f>
      </c>
      <c r="T595">
        <f>IF($U595="","",$U595)</f>
      </c>
      <c r="V595">
        <f>IF($U595="","",
IF($O595="","",
IF(ISNUMBER(SEARCH("exempt",LOWER($O595))),0,
$U595*(VALUE(SUBSTITUTE($O595,"%",""))/100))))</f>
      </c>
      <c r="AC595">
        <f>IFERROR(IF(FIND(" - ",$K595)&gt;0,MID($K595,FIND(" - ",$K595)+3,LEN($K595)),""),"")</f>
      </c>
      <c r="AL595" t="s">
        <v>1517</v>
      </c>
      <c r="AT595">
        <f>IFERROR(LEFT($K595,FIND(" - ",$K595)-1),$K595)</f>
      </c>
      <c r="AW595">
        <f>IF($CL595&gt;=1,INDEX($AU:$AU,$CK595+1),"")</f>
      </c>
      <c r="AX595">
        <f>IF($CL595&gt;=2,INDEX($AU:$AU,$CK595+2),"")</f>
      </c>
      <c r="AY595">
        <f>IF($CL595&gt;=3,INDEX($AU:$AU,$CK595+3),"")</f>
      </c>
      <c r="AZ595">
        <f>IF($CL595&gt;=4,INDEX($AU:$AU,$CK595+4),"")</f>
      </c>
      <c r="BA595">
        <f>IF($CL595&gt;=5,INDEX($AU:$AU,$CK595+5),"")</f>
      </c>
      <c r="BB595">
        <f>IF($CL595&gt;=6,INDEX($AU:$AU,$CK595+6),"")</f>
      </c>
      <c r="BC595">
        <f>IF($CL595&gt;=7,INDEX($AU:$AU,$CK595+7),"")</f>
      </c>
      <c r="BD595">
        <f>IF($CL595&gt;=8,INDEX($AU:$AU,$CK595+8),"")</f>
      </c>
      <c r="BE595">
        <f>IF($CL595&gt;=9,INDEX($AU:$AU,$CK595+9),"")</f>
      </c>
      <c r="BF595">
        <f>IF($CL595&gt;=10,INDEX($AU:$AU,$CK595+10),"")</f>
      </c>
      <c r="BG595">
        <f>IF($CL595&gt;=11,INDEX($AU:$AU,$CK595+11),"")</f>
      </c>
      <c r="BH595">
        <f>IF($CL595&gt;=12,INDEX($AU:$AU,$CK595+12),"")</f>
      </c>
      <c r="BI595">
        <f>IF($CL595&gt;=13,INDEX($AU:$AU,$CK595+13),"")</f>
      </c>
      <c r="BJ595">
        <f>IF($CL595&gt;=14,INDEX($AU:$AU,$CK595+14),"")</f>
      </c>
      <c r="BK595">
        <f>IF($CL595&gt;=15,INDEX($AU:$AU,$CK595+15),"")</f>
      </c>
      <c r="BL595">
        <f>IF($CL595&gt;=16,INDEX($AU:$AU,$CK595+16),"")</f>
      </c>
      <c r="BM595">
        <f>IF($CL595&gt;=17,INDEX($AU:$AU,$CK595+17),"")</f>
      </c>
      <c r="BN595">
        <f>IF($CL595&gt;=18,INDEX($AU:$AU,$CK595+18),"")</f>
      </c>
      <c r="BO595">
        <f>IF($CL595&gt;=19,INDEX($AU:$AU,$CK595+19),"")</f>
      </c>
      <c r="BP595">
        <f>IF($CL595&gt;=20,INDEX($AU:$AU,$CK595+20),"")</f>
      </c>
      <c r="BQ595">
        <f>IF($CL595&gt;=21,INDEX($AU:$AU,$CK595+21),"")</f>
      </c>
      <c r="BR595">
        <f>IF($CL595&gt;=22,INDEX($AU:$AU,$CK595+22),"")</f>
      </c>
      <c r="BS595">
        <f>IF($CL595&gt;=23,INDEX($AU:$AU,$CK595+23),"")</f>
      </c>
      <c r="BT595">
        <f>IF($CL595&gt;=24,INDEX($AU:$AU,$CK595+24),"")</f>
      </c>
      <c r="BU595">
        <f>IF($CL595&gt;=25,INDEX($AU:$AU,$CK595+25),"")</f>
      </c>
      <c r="BV595">
        <f>IF($CL595&gt;=26,INDEX($AU:$AU,$CK595+26),"")</f>
      </c>
      <c r="BW595">
        <f>IF($CL595&gt;=27,INDEX($AU:$AU,$CK595+27),"")</f>
      </c>
      <c r="BX595">
        <f>IF($CL595&gt;=28,INDEX($AU:$AU,$CK595+28),"")</f>
      </c>
      <c r="BY595">
        <f>IF($CL595&gt;=29,INDEX($AU:$AU,$CK595+29),"")</f>
      </c>
      <c r="BZ595">
        <f>IF($CL595&gt;=30,INDEX($AU:$AU,$CK595+30),"")</f>
      </c>
      <c r="CA595">
        <f>IF($CL595&gt;=31,INDEX($AU:$AU,$CK595+31),"")</f>
      </c>
      <c r="CB595">
        <f>IF($CL595&gt;=32,INDEX($AU:$AU,$CK595+32),"")</f>
      </c>
      <c r="CC595">
        <f>IF($CL595&gt;=33,INDEX($AU:$AU,$CK595+33),"")</f>
      </c>
      <c r="CD595">
        <f>IF($CL595&gt;=34,INDEX($AU:$AU,$CK595+34),"")</f>
      </c>
      <c r="CE595">
        <f>IF($CL595&gt;=35,INDEX($AU:$AU,$CK595+35),"")</f>
      </c>
      <c r="CF595">
        <f>IF($CL595&gt;=36,INDEX($AU:$AU,$CK595+36),"")</f>
      </c>
      <c r="CG595">
        <f>IF($CL595&gt;=37,INDEX($AU:$AU,$CK595+37),"")</f>
      </c>
      <c r="CH595">
        <f>IF($CL595&gt;=38,INDEX($AU:$AU,$CK595+38),"")</f>
      </c>
      <c r="CI595">
        <f>IF($CL595&gt;=39,INDEX($AU:$AU,$CK595+39),"")</f>
      </c>
      <c r="CJ595">
        <f>IF($CL595&gt;=40,INDEX($AU:$AU,$CK595+40),"")</f>
      </c>
      <c r="CK595">
        <f>IFERROR(MATCH($AT595,$AU$2:$AU$133,0)+1,0)</f>
      </c>
      <c r="CL595">
        <f>IFERROR(INDEX($AV$2:$AV$133,MATCH($AT595,$AU$2:$AU$133,0)),0)</f>
      </c>
      <c r="CM595">
        <f>IFERROR(LEFT($L595,FIND(" - ",$L595)-1),$L595)</f>
      </c>
      <c r="CN595" t="s">
        <v>1518</v>
      </c>
      <c r="CO595">
        <v>1</v>
      </c>
      <c r="CP595">
        <f>IF($DK595&gt;=1,INDEX($CN:$CN,$DJ595+1),"")</f>
      </c>
      <c r="CQ595">
        <f>IF($DK595&gt;=2,INDEX($CN:$CN,$DJ595+2),"")</f>
      </c>
      <c r="CR595">
        <f>IF($DK595&gt;=3,INDEX($CN:$CN,$DJ595+3),"")</f>
      </c>
      <c r="CS595">
        <f>IF($DK595&gt;=4,INDEX($CN:$CN,$DJ595+4),"")</f>
      </c>
      <c r="CT595">
        <f>IF($DK595&gt;=5,INDEX($CN:$CN,$DJ595+5),"")</f>
      </c>
      <c r="CU595">
        <f>IF($DK595&gt;=6,INDEX($CN:$CN,$DJ595+6),"")</f>
      </c>
      <c r="CV595">
        <f>IF($DK595&gt;=7,INDEX($CN:$CN,$DJ595+7),"")</f>
      </c>
      <c r="CW595">
        <f>IF($DK595&gt;=8,INDEX($CN:$CN,$DJ595+8),"")</f>
      </c>
      <c r="CX595">
        <f>IF($DK595&gt;=9,INDEX($CN:$CN,$DJ595+9),"")</f>
      </c>
      <c r="CY595">
        <f>IF($DK595&gt;=10,INDEX($CN:$CN,$DJ595+10),"")</f>
      </c>
      <c r="CZ595">
        <f>IF($DK595&gt;=11,INDEX($CN:$CN,$DJ595+11),"")</f>
      </c>
      <c r="DA595">
        <f>IF($DK595&gt;=12,INDEX($CN:$CN,$DJ595+12),"")</f>
      </c>
      <c r="DB595">
        <f>IF($DK595&gt;=13,INDEX($CN:$CN,$DJ595+13),"")</f>
      </c>
      <c r="DC595">
        <f>IF($DK595&gt;=14,INDEX($CN:$CN,$DJ595+14),"")</f>
      </c>
      <c r="DD595">
        <f>IF($DK595&gt;=15,INDEX($CN:$CN,$DJ595+15),"")</f>
      </c>
      <c r="DE595">
        <f>IF($DK595&gt;=16,INDEX($CN:$CN,$DJ595+16),"")</f>
      </c>
      <c r="DF595">
        <f>IF($DK595&gt;=17,INDEX($CN:$CN,$DJ595+17),"")</f>
      </c>
      <c r="DG595">
        <f>IF($DK595&gt;=18,INDEX($CN:$CN,$DJ595+18),"")</f>
      </c>
      <c r="DH595">
        <f>IF($DK595&gt;=19,INDEX($CN:$CN,$DJ595+19),"")</f>
      </c>
      <c r="DI595">
        <f>IF($DK595&gt;=20,INDEX($CN:$CN,$DJ595+20),"")</f>
      </c>
      <c r="DJ595">
        <f>IFERROR(MATCH($CM595,$CN$2:$CN$1089,0)+1,0)</f>
      </c>
      <c r="DK595">
        <f>IFERROR(INDEX($CO$2:$CO$1089,MATCH($CM595,$CN$2:$CN$1089,0)),0)</f>
      </c>
      <c r="DL595">
        <f>IFERROR(INDEX($AS:$AS,MATCH($O595,$AR:$AR,0))&amp;"","")</f>
      </c>
      <c r="DP595">
        <f>IF($GS595&gt;=1,INDEX($DM:$DM,$GR595+1),"")</f>
      </c>
      <c r="DQ595">
        <f>IF($GS595&gt;=2,INDEX($DM:$DM,$GR595+2),"")</f>
      </c>
      <c r="DR595">
        <f>IF($GS595&gt;=3,INDEX($DM:$DM,$GR595+3),"")</f>
      </c>
      <c r="DS595">
        <f>IF($GS595&gt;=4,INDEX($DM:$DM,$GR595+4),"")</f>
      </c>
      <c r="DT595">
        <f>IF($GS595&gt;=5,INDEX($DM:$DM,$GR595+5),"")</f>
      </c>
      <c r="DU595">
        <f>IF($GS595&gt;=6,INDEX($DM:$DM,$GR595+6),"")</f>
      </c>
      <c r="DV595">
        <f>IF($GS595&gt;=7,INDEX($DM:$DM,$GR595+7),"")</f>
      </c>
      <c r="DW595">
        <f>IF($GS595&gt;=8,INDEX($DM:$DM,$GR595+8),"")</f>
      </c>
      <c r="DX595">
        <f>IF($GS595&gt;=9,INDEX($DM:$DM,$GR595+9),"")</f>
      </c>
      <c r="DY595">
        <f>IF($GS595&gt;=10,INDEX($DM:$DM,$GR595+10),"")</f>
      </c>
      <c r="DZ595">
        <f>IF($GS595&gt;=11,INDEX($DM:$DM,$GR595+11),"")</f>
      </c>
      <c r="EA595">
        <f>IF($GS595&gt;=12,INDEX($DM:$DM,$GR595+12),"")</f>
      </c>
      <c r="EB595">
        <f>IF($GS595&gt;=13,INDEX($DM:$DM,$GR595+13),"")</f>
      </c>
      <c r="EC595">
        <f>IF($GS595&gt;=14,INDEX($DM:$DM,$GR595+14),"")</f>
      </c>
      <c r="ED595">
        <f>IF($GS595&gt;=15,INDEX($DM:$DM,$GR595+15),"")</f>
      </c>
      <c r="EE595">
        <f>IF($GS595&gt;=16,INDEX($DM:$DM,$GR595+16),"")</f>
      </c>
      <c r="EF595">
        <f>IF($GS595&gt;=17,INDEX($DM:$DM,$GR595+17),"")</f>
      </c>
      <c r="EG595">
        <f>IF($GS595&gt;=18,INDEX($DM:$DM,$GR595+18),"")</f>
      </c>
      <c r="EH595">
        <f>IF($GS595&gt;=19,INDEX($DM:$DM,$GR595+19),"")</f>
      </c>
      <c r="EI595">
        <f>IF($GS595&gt;=20,INDEX($DM:$DM,$GR595+20),"")</f>
      </c>
      <c r="EJ595">
        <f>IF($GS595&gt;=21,INDEX($DM:$DM,$GR595+21),"")</f>
      </c>
      <c r="EK595">
        <f>IF($GS595&gt;=22,INDEX($DM:$DM,$GR595+22),"")</f>
      </c>
      <c r="EL595">
        <f>IF($GS595&gt;=23,INDEX($DM:$DM,$GR595+23),"")</f>
      </c>
      <c r="EM595">
        <f>IF($GS595&gt;=24,INDEX($DM:$DM,$GR595+24),"")</f>
      </c>
      <c r="EN595">
        <f>IF($GS595&gt;=25,INDEX($DM:$DM,$GR595+25),"")</f>
      </c>
      <c r="EO595">
        <f>IF($GS595&gt;=26,INDEX($DM:$DM,$GR595+26),"")</f>
      </c>
      <c r="EP595">
        <f>IF($GS595&gt;=27,INDEX($DM:$DM,$GR595+27),"")</f>
      </c>
      <c r="EQ595">
        <f>IF($GS595&gt;=28,INDEX($DM:$DM,$GR595+28),"")</f>
      </c>
      <c r="ER595">
        <f>IF($GS595&gt;=29,INDEX($DM:$DM,$GR595+29),"")</f>
      </c>
      <c r="ES595">
        <f>IF($GS595&gt;=30,INDEX($DM:$DM,$GR595+30),"")</f>
      </c>
      <c r="ET595">
        <f>IF($GS595&gt;=31,INDEX($DM:$DM,$GR595+31),"")</f>
      </c>
      <c r="EU595">
        <f>IF($GS595&gt;=32,INDEX($DM:$DM,$GR595+32),"")</f>
      </c>
      <c r="EV595">
        <f>IF($GS595&gt;=33,INDEX($DM:$DM,$GR595+33),"")</f>
      </c>
      <c r="EW595">
        <f>IF($GS595&gt;=34,INDEX($DM:$DM,$GR595+34),"")</f>
      </c>
      <c r="EX595">
        <f>IF($GS595&gt;=35,INDEX($DM:$DM,$GR595+35),"")</f>
      </c>
      <c r="EY595">
        <f>IF($GS595&gt;=36,INDEX($DM:$DM,$GR595+36),"")</f>
      </c>
      <c r="EZ595">
        <f>IF($GS595&gt;=37,INDEX($DM:$DM,$GR595+37),"")</f>
      </c>
      <c r="FA595">
        <f>IF($GS595&gt;=38,INDEX($DM:$DM,$GR595+38),"")</f>
      </c>
      <c r="FB595">
        <f>IF($GS595&gt;=39,INDEX($DM:$DM,$GR595+39),"")</f>
      </c>
      <c r="FC595">
        <f>IF($GS595&gt;=40,INDEX($DM:$DM,$GR595+40),"")</f>
      </c>
      <c r="FD595">
        <f>IF($GS595&gt;=1,INDEX($DN:$DN,$GR595+1),"")</f>
      </c>
      <c r="FE595">
        <f>IF($GS595&gt;=2,INDEX($DN:$DN,$GR595+2),"")</f>
      </c>
      <c r="FF595">
        <f>IF($GS595&gt;=3,INDEX($DN:$DN,$GR595+3),"")</f>
      </c>
      <c r="FG595">
        <f>IF($GS595&gt;=4,INDEX($DN:$DN,$GR595+4),"")</f>
      </c>
      <c r="FH595">
        <f>IF($GS595&gt;=5,INDEX($DN:$DN,$GR595+5),"")</f>
      </c>
      <c r="FI595">
        <f>IF($GS595&gt;=6,INDEX($DN:$DN,$GR595+6),"")</f>
      </c>
      <c r="FJ595">
        <f>IF($GS595&gt;=7,INDEX($DN:$DN,$GR595+7),"")</f>
      </c>
      <c r="FK595">
        <f>IF($GS595&gt;=8,INDEX($DN:$DN,$GR595+8),"")</f>
      </c>
      <c r="FL595">
        <f>IF($GS595&gt;=9,INDEX($DN:$DN,$GR595+9),"")</f>
      </c>
      <c r="FM595">
        <f>IF($GS595&gt;=10,INDEX($DN:$DN,$GR595+10),"")</f>
      </c>
      <c r="FN595">
        <f>IF($GS595&gt;=11,INDEX($DN:$DN,$GR595+11),"")</f>
      </c>
      <c r="FO595">
        <f>IF($GS595&gt;=12,INDEX($DN:$DN,$GR595+12),"")</f>
      </c>
      <c r="FP595">
        <f>IF($GS595&gt;=13,INDEX($DN:$DN,$GR595+13),"")</f>
      </c>
      <c r="FQ595">
        <f>IF($GS595&gt;=14,INDEX($DN:$DN,$GR595+14),"")</f>
      </c>
      <c r="FR595">
        <f>IF($GS595&gt;=15,INDEX($DN:$DN,$GR595+15),"")</f>
      </c>
      <c r="FS595">
        <f>IF($GS595&gt;=16,INDEX($DN:$DN,$GR595+16),"")</f>
      </c>
      <c r="FT595">
        <f>IF($GS595&gt;=17,INDEX($DN:$DN,$GR595+17),"")</f>
      </c>
      <c r="FU595">
        <f>IF($GS595&gt;=18,INDEX($DN:$DN,$GR595+18),"")</f>
      </c>
      <c r="FV595">
        <f>IF($GS595&gt;=19,INDEX($DN:$DN,$GR595+19),"")</f>
      </c>
      <c r="FW595">
        <f>IF($GS595&gt;=20,INDEX($DN:$DN,$GR595+20),"")</f>
      </c>
      <c r="FX595">
        <f>IF($GS595&gt;=21,INDEX($DN:$DN,$GR595+21),"")</f>
      </c>
      <c r="FY595">
        <f>IF($GS595&gt;=22,INDEX($DN:$DN,$GR595+22),"")</f>
      </c>
      <c r="FZ595">
        <f>IF($GS595&gt;=23,INDEX($DN:$DN,$GR595+23),"")</f>
      </c>
      <c r="GA595">
        <f>IF($GS595&gt;=24,INDEX($DN:$DN,$GR595+24),"")</f>
      </c>
      <c r="GB595">
        <f>IF($GS595&gt;=25,INDEX($DN:$DN,$GR595+25),"")</f>
      </c>
      <c r="GC595">
        <f>IF($GS595&gt;=26,INDEX($DN:$DN,$GR595+26),"")</f>
      </c>
      <c r="GD595">
        <f>IF($GS595&gt;=27,INDEX($DN:$DN,$GR595+27),"")</f>
      </c>
      <c r="GE595">
        <f>IF($GS595&gt;=28,INDEX($DN:$DN,$GR595+28),"")</f>
      </c>
      <c r="GF595">
        <f>IF($GS595&gt;=29,INDEX($DN:$DN,$GR595+29),"")</f>
      </c>
      <c r="GG595">
        <f>IF($GS595&gt;=30,INDEX($DN:$DN,$GR595+30),"")</f>
      </c>
      <c r="GH595">
        <f>IF($GS595&gt;=31,INDEX($DN:$DN,$GR595+31),"")</f>
      </c>
      <c r="GI595">
        <f>IF($GS595&gt;=32,INDEX($DN:$DN,$GR595+32),"")</f>
      </c>
      <c r="GJ595">
        <f>IF($GS595&gt;=33,INDEX($DN:$DN,$GR595+33),"")</f>
      </c>
      <c r="GK595">
        <f>IF($GS595&gt;=34,INDEX($DN:$DN,$GR595+34),"")</f>
      </c>
      <c r="GL595">
        <f>IF($GS595&gt;=35,INDEX($DN:$DN,$GR595+35),"")</f>
      </c>
      <c r="GM595">
        <f>IF($GS595&gt;=36,INDEX($DN:$DN,$GR595+36),"")</f>
      </c>
      <c r="GN595">
        <f>IF($GS595&gt;=37,INDEX($DN:$DN,$GR595+37),"")</f>
      </c>
      <c r="GO595">
        <f>IF($GS595&gt;=38,INDEX($DN:$DN,$GR595+38),"")</f>
      </c>
      <c r="GP595">
        <f>IF($GS595&gt;=39,INDEX($DN:$DN,$GR595+39),"")</f>
      </c>
      <c r="GQ595">
        <f>IF($GS595&gt;=40,INDEX($DN:$DN,$GR595+40),"")</f>
      </c>
      <c r="GR595">
        <f>IFERROR(MATCH($DL595,$DM$2:$DM$148,0)+1,0)</f>
      </c>
      <c r="GS595">
        <f>IFERROR(INDEX($DO$2:$DO$148,MATCH($DL595,$DM$2:$DM$148,0)),0)</f>
      </c>
      <c r="GT595">
        <f>IFERROR(MATCH($Z595,$DP$595:$FC$595,0),0)</f>
      </c>
      <c r="GU595">
        <f>IF($GT595&gt;0,INDEX($FD$595:$GQ$595,$GT595),"")</f>
      </c>
      <c r="GX595">
        <f>IF($JG595&gt;=1,INDEX($GV:$GV,$JF595+1),"")</f>
      </c>
      <c r="GY595">
        <f>IF($JG595&gt;=2,INDEX($GV:$GV,$JF595+2),"")</f>
      </c>
      <c r="GZ595">
        <f>IF($JG595&gt;=3,INDEX($GV:$GV,$JF595+3),"")</f>
      </c>
      <c r="HA595">
        <f>IF($JG595&gt;=4,INDEX($GV:$GV,$JF595+4),"")</f>
      </c>
      <c r="HB595">
        <f>IF($JG595&gt;=5,INDEX($GV:$GV,$JF595+5),"")</f>
      </c>
      <c r="HC595">
        <f>IF($JG595&gt;=6,INDEX($GV:$GV,$JF595+6),"")</f>
      </c>
      <c r="HD595">
        <f>IF($JG595&gt;=7,INDEX($GV:$GV,$JF595+7),"")</f>
      </c>
      <c r="HE595">
        <f>IF($JG595&gt;=8,INDEX($GV:$GV,$JF595+8),"")</f>
      </c>
      <c r="HF595">
        <f>IF($JG595&gt;=9,INDEX($GV:$GV,$JF595+9),"")</f>
      </c>
      <c r="HG595">
        <f>IF($JG595&gt;=10,INDEX($GV:$GV,$JF595+10),"")</f>
      </c>
      <c r="HH595">
        <f>IF($JG595&gt;=11,INDEX($GV:$GV,$JF595+11),"")</f>
      </c>
      <c r="HI595">
        <f>IF($JG595&gt;=12,INDEX($GV:$GV,$JF595+12),"")</f>
      </c>
      <c r="HJ595">
        <f>IF($JG595&gt;=13,INDEX($GV:$GV,$JF595+13),"")</f>
      </c>
      <c r="HK595">
        <f>IF($JG595&gt;=14,INDEX($GV:$GV,$JF595+14),"")</f>
      </c>
      <c r="HL595">
        <f>IF($JG595&gt;=15,INDEX($GV:$GV,$JF595+15),"")</f>
      </c>
      <c r="HM595">
        <f>IF($JG595&gt;=16,INDEX($GV:$GV,$JF595+16),"")</f>
      </c>
      <c r="HN595">
        <f>IF($JG595&gt;=17,INDEX($GV:$GV,$JF595+17),"")</f>
      </c>
      <c r="HO595">
        <f>IF($JG595&gt;=18,INDEX($GV:$GV,$JF595+18),"")</f>
      </c>
      <c r="HP595">
        <f>IF($JG595&gt;=19,INDEX($GV:$GV,$JF595+19),"")</f>
      </c>
      <c r="HQ595">
        <f>IF($JG595&gt;=20,INDEX($GV:$GV,$JF595+20),"")</f>
      </c>
      <c r="HR595">
        <f>IF($JG595&gt;=21,INDEX($GV:$GV,$JF595+21),"")</f>
      </c>
      <c r="HS595">
        <f>IF($JG595&gt;=22,INDEX($GV:$GV,$JF595+22),"")</f>
      </c>
      <c r="HT595">
        <f>IF($JG595&gt;=23,INDEX($GV:$GV,$JF595+23),"")</f>
      </c>
      <c r="HU595">
        <f>IF($JG595&gt;=24,INDEX($GV:$GV,$JF595+24),"")</f>
      </c>
      <c r="HV595">
        <f>IF($JG595&gt;=25,INDEX($GV:$GV,$JF595+25),"")</f>
      </c>
      <c r="HW595">
        <f>IF($JG595&gt;=26,INDEX($GV:$GV,$JF595+26),"")</f>
      </c>
      <c r="HX595">
        <f>IF($JG595&gt;=27,INDEX($GV:$GV,$JF595+27),"")</f>
      </c>
      <c r="HY595">
        <f>IF($JG595&gt;=28,INDEX($GV:$GV,$JF595+28),"")</f>
      </c>
      <c r="HZ595">
        <f>IF($JG595&gt;=29,INDEX($GV:$GV,$JF595+29),"")</f>
      </c>
      <c r="IA595">
        <f>IF($JG595&gt;=30,INDEX($GV:$GV,$JF595+30),"")</f>
      </c>
      <c r="IB595">
        <f>IF($JG595&gt;=31,INDEX($GV:$GV,$JF595+31),"")</f>
      </c>
      <c r="IC595">
        <f>IF($JG595&gt;=32,INDEX($GV:$GV,$JF595+32),"")</f>
      </c>
      <c r="ID595">
        <f>IF($JG595&gt;=33,INDEX($GV:$GV,$JF595+33),"")</f>
      </c>
      <c r="IE595">
        <f>IF($JG595&gt;=34,INDEX($GV:$GV,$JF595+34),"")</f>
      </c>
      <c r="IF595">
        <f>IF($JG595&gt;=35,INDEX($GV:$GV,$JF595+35),"")</f>
      </c>
      <c r="IG595">
        <f>IF($JG595&gt;=36,INDEX($GV:$GV,$JF595+36),"")</f>
      </c>
      <c r="IH595">
        <f>IF($JG595&gt;=37,INDEX($GV:$GV,$JF595+37),"")</f>
      </c>
      <c r="II595">
        <f>IF($JG595&gt;=38,INDEX($GV:$GV,$JF595+38),"")</f>
      </c>
      <c r="IJ595">
        <f>IF($JG595&gt;=39,INDEX($GV:$GV,$JF595+39),"")</f>
      </c>
      <c r="IK595">
        <f>IF($JG595&gt;=40,INDEX($GV:$GV,$JF595+40),"")</f>
      </c>
      <c r="IL595">
        <f>IF($JG595&gt;=41,INDEX($GV:$GV,$JF595+41),"")</f>
      </c>
      <c r="IM595">
        <f>IF($JG595&gt;=42,INDEX($GV:$GV,$JF595+42),"")</f>
      </c>
      <c r="IN595">
        <f>IF($JG595&gt;=43,INDEX($GV:$GV,$JF595+43),"")</f>
      </c>
      <c r="IO595">
        <f>IF($JG595&gt;=44,INDEX($GV:$GV,$JF595+44),"")</f>
      </c>
      <c r="IP595">
        <f>IF($JG595&gt;=45,INDEX($GV:$GV,$JF595+45),"")</f>
      </c>
      <c r="IQ595">
        <f>IF($JG595&gt;=46,INDEX($GV:$GV,$JF595+46),"")</f>
      </c>
      <c r="IR595">
        <f>IF($JG595&gt;=47,INDEX($GV:$GV,$JF595+47),"")</f>
      </c>
      <c r="IS595">
        <f>IF($JG595&gt;=48,INDEX($GV:$GV,$JF595+48),"")</f>
      </c>
      <c r="IT595">
        <f>IF($JG595&gt;=49,INDEX($GV:$GV,$JF595+49),"")</f>
      </c>
      <c r="IU595">
        <f>IF($JG595&gt;=50,INDEX($GV:$GV,$JF595+50),"")</f>
      </c>
      <c r="IV595">
        <f>IF($JG595&gt;=51,INDEX($GV:$GV,$JF595+51),"")</f>
      </c>
      <c r="IW595">
        <f>IF($JG595&gt;=52,INDEX($GV:$GV,$JF595+52),"")</f>
      </c>
      <c r="IX595">
        <f>IF($JG595&gt;=53,INDEX($GV:$GV,$JF595+53),"")</f>
      </c>
      <c r="IY595">
        <f>IF($JG595&gt;=54,INDEX($GV:$GV,$JF595+54),"")</f>
      </c>
      <c r="IZ595">
        <f>IF($JG595&gt;=55,INDEX($GV:$GV,$JF595+55),"")</f>
      </c>
      <c r="JA595">
        <f>IF($JG595&gt;=56,INDEX($GV:$GV,$JF595+56),"")</f>
      </c>
      <c r="JB595">
        <f>IF($JG595&gt;=57,INDEX($GV:$GV,$JF595+57),"")</f>
      </c>
      <c r="JC595">
        <f>IF($JG595&gt;=58,INDEX($GV:$GV,$JF595+58),"")</f>
      </c>
      <c r="JD595">
        <f>IF($JG595&gt;=59,INDEX($GV:$GV,$JF595+59),"")</f>
      </c>
      <c r="JE595">
        <f>IF($JG595&gt;=60,INDEX($GV:$GV,$JF595+60),"")</f>
      </c>
      <c r="JF595">
        <f>IFERROR(MATCH($GU595,$GV$2:$GV$322,0)+1,0)</f>
      </c>
      <c r="JG595">
        <f>IFERROR(INDEX($GW$2:$GW$322,MATCH($GU595,$GV$2:$GV$322,0)),0)</f>
      </c>
      <c r="JH595" t="s">
        <v>44</v>
      </c>
      <c r="JI595" t="s">
        <v>44</v>
      </c>
    </row>
    <row r="596" spans="1:269" x14ac:dyDescent="0.25">
      <c r="R596">
        <f>IF(OR($U596="",$Q596=""),"",IFERROR($U596/$Q596,0))</f>
      </c>
      <c r="S596">
        <f>IF($U596="","",
SUM($T596,$V596,$AA596,$W596,$Y596)*
(1-IF($AB596="",0,VALUE($AB596)/100)))</f>
      </c>
      <c r="T596">
        <f>IF($U596="","",$U596)</f>
      </c>
      <c r="V596">
        <f>IF($U596="","",
IF($O596="","",
IF(ISNUMBER(SEARCH("exempt",LOWER($O596))),0,
$U596*(VALUE(SUBSTITUTE($O596,"%",""))/100))))</f>
      </c>
      <c r="AC596">
        <f>IFERROR(IF(FIND(" - ",$K596)&gt;0,MID($K596,FIND(" - ",$K596)+3,LEN($K596)),""),"")</f>
      </c>
      <c r="AL596" t="s">
        <v>1519</v>
      </c>
      <c r="AT596">
        <f>IFERROR(LEFT($K596,FIND(" - ",$K596)-1),$K596)</f>
      </c>
      <c r="AW596">
        <f>IF($CL596&gt;=1,INDEX($AU:$AU,$CK596+1),"")</f>
      </c>
      <c r="AX596">
        <f>IF($CL596&gt;=2,INDEX($AU:$AU,$CK596+2),"")</f>
      </c>
      <c r="AY596">
        <f>IF($CL596&gt;=3,INDEX($AU:$AU,$CK596+3),"")</f>
      </c>
      <c r="AZ596">
        <f>IF($CL596&gt;=4,INDEX($AU:$AU,$CK596+4),"")</f>
      </c>
      <c r="BA596">
        <f>IF($CL596&gt;=5,INDEX($AU:$AU,$CK596+5),"")</f>
      </c>
      <c r="BB596">
        <f>IF($CL596&gt;=6,INDEX($AU:$AU,$CK596+6),"")</f>
      </c>
      <c r="BC596">
        <f>IF($CL596&gt;=7,INDEX($AU:$AU,$CK596+7),"")</f>
      </c>
      <c r="BD596">
        <f>IF($CL596&gt;=8,INDEX($AU:$AU,$CK596+8),"")</f>
      </c>
      <c r="BE596">
        <f>IF($CL596&gt;=9,INDEX($AU:$AU,$CK596+9),"")</f>
      </c>
      <c r="BF596">
        <f>IF($CL596&gt;=10,INDEX($AU:$AU,$CK596+10),"")</f>
      </c>
      <c r="BG596">
        <f>IF($CL596&gt;=11,INDEX($AU:$AU,$CK596+11),"")</f>
      </c>
      <c r="BH596">
        <f>IF($CL596&gt;=12,INDEX($AU:$AU,$CK596+12),"")</f>
      </c>
      <c r="BI596">
        <f>IF($CL596&gt;=13,INDEX($AU:$AU,$CK596+13),"")</f>
      </c>
      <c r="BJ596">
        <f>IF($CL596&gt;=14,INDEX($AU:$AU,$CK596+14),"")</f>
      </c>
      <c r="BK596">
        <f>IF($CL596&gt;=15,INDEX($AU:$AU,$CK596+15),"")</f>
      </c>
      <c r="BL596">
        <f>IF($CL596&gt;=16,INDEX($AU:$AU,$CK596+16),"")</f>
      </c>
      <c r="BM596">
        <f>IF($CL596&gt;=17,INDEX($AU:$AU,$CK596+17),"")</f>
      </c>
      <c r="BN596">
        <f>IF($CL596&gt;=18,INDEX($AU:$AU,$CK596+18),"")</f>
      </c>
      <c r="BO596">
        <f>IF($CL596&gt;=19,INDEX($AU:$AU,$CK596+19),"")</f>
      </c>
      <c r="BP596">
        <f>IF($CL596&gt;=20,INDEX($AU:$AU,$CK596+20),"")</f>
      </c>
      <c r="BQ596">
        <f>IF($CL596&gt;=21,INDEX($AU:$AU,$CK596+21),"")</f>
      </c>
      <c r="BR596">
        <f>IF($CL596&gt;=22,INDEX($AU:$AU,$CK596+22),"")</f>
      </c>
      <c r="BS596">
        <f>IF($CL596&gt;=23,INDEX($AU:$AU,$CK596+23),"")</f>
      </c>
      <c r="BT596">
        <f>IF($CL596&gt;=24,INDEX($AU:$AU,$CK596+24),"")</f>
      </c>
      <c r="BU596">
        <f>IF($CL596&gt;=25,INDEX($AU:$AU,$CK596+25),"")</f>
      </c>
      <c r="BV596">
        <f>IF($CL596&gt;=26,INDEX($AU:$AU,$CK596+26),"")</f>
      </c>
      <c r="BW596">
        <f>IF($CL596&gt;=27,INDEX($AU:$AU,$CK596+27),"")</f>
      </c>
      <c r="BX596">
        <f>IF($CL596&gt;=28,INDEX($AU:$AU,$CK596+28),"")</f>
      </c>
      <c r="BY596">
        <f>IF($CL596&gt;=29,INDEX($AU:$AU,$CK596+29),"")</f>
      </c>
      <c r="BZ596">
        <f>IF($CL596&gt;=30,INDEX($AU:$AU,$CK596+30),"")</f>
      </c>
      <c r="CA596">
        <f>IF($CL596&gt;=31,INDEX($AU:$AU,$CK596+31),"")</f>
      </c>
      <c r="CB596">
        <f>IF($CL596&gt;=32,INDEX($AU:$AU,$CK596+32),"")</f>
      </c>
      <c r="CC596">
        <f>IF($CL596&gt;=33,INDEX($AU:$AU,$CK596+33),"")</f>
      </c>
      <c r="CD596">
        <f>IF($CL596&gt;=34,INDEX($AU:$AU,$CK596+34),"")</f>
      </c>
      <c r="CE596">
        <f>IF($CL596&gt;=35,INDEX($AU:$AU,$CK596+35),"")</f>
      </c>
      <c r="CF596">
        <f>IF($CL596&gt;=36,INDEX($AU:$AU,$CK596+36),"")</f>
      </c>
      <c r="CG596">
        <f>IF($CL596&gt;=37,INDEX($AU:$AU,$CK596+37),"")</f>
      </c>
      <c r="CH596">
        <f>IF($CL596&gt;=38,INDEX($AU:$AU,$CK596+38),"")</f>
      </c>
      <c r="CI596">
        <f>IF($CL596&gt;=39,INDEX($AU:$AU,$CK596+39),"")</f>
      </c>
      <c r="CJ596">
        <f>IF($CL596&gt;=40,INDEX($AU:$AU,$CK596+40),"")</f>
      </c>
      <c r="CK596">
        <f>IFERROR(MATCH($AT596,$AU$2:$AU$133,0)+1,0)</f>
      </c>
      <c r="CL596">
        <f>IFERROR(INDEX($AV$2:$AV$133,MATCH($AT596,$AU$2:$AU$133,0)),0)</f>
      </c>
      <c r="CM596">
        <f>IFERROR(LEFT($L596,FIND(" - ",$L596)-1),$L596)</f>
      </c>
      <c r="CN596" t="s">
        <v>149</v>
      </c>
      <c r="CP596">
        <f>IF($DK596&gt;=1,INDEX($CN:$CN,$DJ596+1),"")</f>
      </c>
      <c r="CQ596">
        <f>IF($DK596&gt;=2,INDEX($CN:$CN,$DJ596+2),"")</f>
      </c>
      <c r="CR596">
        <f>IF($DK596&gt;=3,INDEX($CN:$CN,$DJ596+3),"")</f>
      </c>
      <c r="CS596">
        <f>IF($DK596&gt;=4,INDEX($CN:$CN,$DJ596+4),"")</f>
      </c>
      <c r="CT596">
        <f>IF($DK596&gt;=5,INDEX($CN:$CN,$DJ596+5),"")</f>
      </c>
      <c r="CU596">
        <f>IF($DK596&gt;=6,INDEX($CN:$CN,$DJ596+6),"")</f>
      </c>
      <c r="CV596">
        <f>IF($DK596&gt;=7,INDEX($CN:$CN,$DJ596+7),"")</f>
      </c>
      <c r="CW596">
        <f>IF($DK596&gt;=8,INDEX($CN:$CN,$DJ596+8),"")</f>
      </c>
      <c r="CX596">
        <f>IF($DK596&gt;=9,INDEX($CN:$CN,$DJ596+9),"")</f>
      </c>
      <c r="CY596">
        <f>IF($DK596&gt;=10,INDEX($CN:$CN,$DJ596+10),"")</f>
      </c>
      <c r="CZ596">
        <f>IF($DK596&gt;=11,INDEX($CN:$CN,$DJ596+11),"")</f>
      </c>
      <c r="DA596">
        <f>IF($DK596&gt;=12,INDEX($CN:$CN,$DJ596+12),"")</f>
      </c>
      <c r="DB596">
        <f>IF($DK596&gt;=13,INDEX($CN:$CN,$DJ596+13),"")</f>
      </c>
      <c r="DC596">
        <f>IF($DK596&gt;=14,INDEX($CN:$CN,$DJ596+14),"")</f>
      </c>
      <c r="DD596">
        <f>IF($DK596&gt;=15,INDEX($CN:$CN,$DJ596+15),"")</f>
      </c>
      <c r="DE596">
        <f>IF($DK596&gt;=16,INDEX($CN:$CN,$DJ596+16),"")</f>
      </c>
      <c r="DF596">
        <f>IF($DK596&gt;=17,INDEX($CN:$CN,$DJ596+17),"")</f>
      </c>
      <c r="DG596">
        <f>IF($DK596&gt;=18,INDEX($CN:$CN,$DJ596+18),"")</f>
      </c>
      <c r="DH596">
        <f>IF($DK596&gt;=19,INDEX($CN:$CN,$DJ596+19),"")</f>
      </c>
      <c r="DI596">
        <f>IF($DK596&gt;=20,INDEX($CN:$CN,$DJ596+20),"")</f>
      </c>
      <c r="DJ596">
        <f>IFERROR(MATCH($CM596,$CN$2:$CN$1089,0)+1,0)</f>
      </c>
      <c r="DK596">
        <f>IFERROR(INDEX($CO$2:$CO$1089,MATCH($CM596,$CN$2:$CN$1089,0)),0)</f>
      </c>
      <c r="DL596">
        <f>IFERROR(INDEX($AS:$AS,MATCH($O596,$AR:$AR,0))&amp;"","")</f>
      </c>
      <c r="DP596">
        <f>IF($GS596&gt;=1,INDEX($DM:$DM,$GR596+1),"")</f>
      </c>
      <c r="DQ596">
        <f>IF($GS596&gt;=2,INDEX($DM:$DM,$GR596+2),"")</f>
      </c>
      <c r="DR596">
        <f>IF($GS596&gt;=3,INDEX($DM:$DM,$GR596+3),"")</f>
      </c>
      <c r="DS596">
        <f>IF($GS596&gt;=4,INDEX($DM:$DM,$GR596+4),"")</f>
      </c>
      <c r="DT596">
        <f>IF($GS596&gt;=5,INDEX($DM:$DM,$GR596+5),"")</f>
      </c>
      <c r="DU596">
        <f>IF($GS596&gt;=6,INDEX($DM:$DM,$GR596+6),"")</f>
      </c>
      <c r="DV596">
        <f>IF($GS596&gt;=7,INDEX($DM:$DM,$GR596+7),"")</f>
      </c>
      <c r="DW596">
        <f>IF($GS596&gt;=8,INDEX($DM:$DM,$GR596+8),"")</f>
      </c>
      <c r="DX596">
        <f>IF($GS596&gt;=9,INDEX($DM:$DM,$GR596+9),"")</f>
      </c>
      <c r="DY596">
        <f>IF($GS596&gt;=10,INDEX($DM:$DM,$GR596+10),"")</f>
      </c>
      <c r="DZ596">
        <f>IF($GS596&gt;=11,INDEX($DM:$DM,$GR596+11),"")</f>
      </c>
      <c r="EA596">
        <f>IF($GS596&gt;=12,INDEX($DM:$DM,$GR596+12),"")</f>
      </c>
      <c r="EB596">
        <f>IF($GS596&gt;=13,INDEX($DM:$DM,$GR596+13),"")</f>
      </c>
      <c r="EC596">
        <f>IF($GS596&gt;=14,INDEX($DM:$DM,$GR596+14),"")</f>
      </c>
      <c r="ED596">
        <f>IF($GS596&gt;=15,INDEX($DM:$DM,$GR596+15),"")</f>
      </c>
      <c r="EE596">
        <f>IF($GS596&gt;=16,INDEX($DM:$DM,$GR596+16),"")</f>
      </c>
      <c r="EF596">
        <f>IF($GS596&gt;=17,INDEX($DM:$DM,$GR596+17),"")</f>
      </c>
      <c r="EG596">
        <f>IF($GS596&gt;=18,INDEX($DM:$DM,$GR596+18),"")</f>
      </c>
      <c r="EH596">
        <f>IF($GS596&gt;=19,INDEX($DM:$DM,$GR596+19),"")</f>
      </c>
      <c r="EI596">
        <f>IF($GS596&gt;=20,INDEX($DM:$DM,$GR596+20),"")</f>
      </c>
      <c r="EJ596">
        <f>IF($GS596&gt;=21,INDEX($DM:$DM,$GR596+21),"")</f>
      </c>
      <c r="EK596">
        <f>IF($GS596&gt;=22,INDEX($DM:$DM,$GR596+22),"")</f>
      </c>
      <c r="EL596">
        <f>IF($GS596&gt;=23,INDEX($DM:$DM,$GR596+23),"")</f>
      </c>
      <c r="EM596">
        <f>IF($GS596&gt;=24,INDEX($DM:$DM,$GR596+24),"")</f>
      </c>
      <c r="EN596">
        <f>IF($GS596&gt;=25,INDEX($DM:$DM,$GR596+25),"")</f>
      </c>
      <c r="EO596">
        <f>IF($GS596&gt;=26,INDEX($DM:$DM,$GR596+26),"")</f>
      </c>
      <c r="EP596">
        <f>IF($GS596&gt;=27,INDEX($DM:$DM,$GR596+27),"")</f>
      </c>
      <c r="EQ596">
        <f>IF($GS596&gt;=28,INDEX($DM:$DM,$GR596+28),"")</f>
      </c>
      <c r="ER596">
        <f>IF($GS596&gt;=29,INDEX($DM:$DM,$GR596+29),"")</f>
      </c>
      <c r="ES596">
        <f>IF($GS596&gt;=30,INDEX($DM:$DM,$GR596+30),"")</f>
      </c>
      <c r="ET596">
        <f>IF($GS596&gt;=31,INDEX($DM:$DM,$GR596+31),"")</f>
      </c>
      <c r="EU596">
        <f>IF($GS596&gt;=32,INDEX($DM:$DM,$GR596+32),"")</f>
      </c>
      <c r="EV596">
        <f>IF($GS596&gt;=33,INDEX($DM:$DM,$GR596+33),"")</f>
      </c>
      <c r="EW596">
        <f>IF($GS596&gt;=34,INDEX($DM:$DM,$GR596+34),"")</f>
      </c>
      <c r="EX596">
        <f>IF($GS596&gt;=35,INDEX($DM:$DM,$GR596+35),"")</f>
      </c>
      <c r="EY596">
        <f>IF($GS596&gt;=36,INDEX($DM:$DM,$GR596+36),"")</f>
      </c>
      <c r="EZ596">
        <f>IF($GS596&gt;=37,INDEX($DM:$DM,$GR596+37),"")</f>
      </c>
      <c r="FA596">
        <f>IF($GS596&gt;=38,INDEX($DM:$DM,$GR596+38),"")</f>
      </c>
      <c r="FB596">
        <f>IF($GS596&gt;=39,INDEX($DM:$DM,$GR596+39),"")</f>
      </c>
      <c r="FC596">
        <f>IF($GS596&gt;=40,INDEX($DM:$DM,$GR596+40),"")</f>
      </c>
      <c r="FD596">
        <f>IF($GS596&gt;=1,INDEX($DN:$DN,$GR596+1),"")</f>
      </c>
      <c r="FE596">
        <f>IF($GS596&gt;=2,INDEX($DN:$DN,$GR596+2),"")</f>
      </c>
      <c r="FF596">
        <f>IF($GS596&gt;=3,INDEX($DN:$DN,$GR596+3),"")</f>
      </c>
      <c r="FG596">
        <f>IF($GS596&gt;=4,INDEX($DN:$DN,$GR596+4),"")</f>
      </c>
      <c r="FH596">
        <f>IF($GS596&gt;=5,INDEX($DN:$DN,$GR596+5),"")</f>
      </c>
      <c r="FI596">
        <f>IF($GS596&gt;=6,INDEX($DN:$DN,$GR596+6),"")</f>
      </c>
      <c r="FJ596">
        <f>IF($GS596&gt;=7,INDEX($DN:$DN,$GR596+7),"")</f>
      </c>
      <c r="FK596">
        <f>IF($GS596&gt;=8,INDEX($DN:$DN,$GR596+8),"")</f>
      </c>
      <c r="FL596">
        <f>IF($GS596&gt;=9,INDEX($DN:$DN,$GR596+9),"")</f>
      </c>
      <c r="FM596">
        <f>IF($GS596&gt;=10,INDEX($DN:$DN,$GR596+10),"")</f>
      </c>
      <c r="FN596">
        <f>IF($GS596&gt;=11,INDEX($DN:$DN,$GR596+11),"")</f>
      </c>
      <c r="FO596">
        <f>IF($GS596&gt;=12,INDEX($DN:$DN,$GR596+12),"")</f>
      </c>
      <c r="FP596">
        <f>IF($GS596&gt;=13,INDEX($DN:$DN,$GR596+13),"")</f>
      </c>
      <c r="FQ596">
        <f>IF($GS596&gt;=14,INDEX($DN:$DN,$GR596+14),"")</f>
      </c>
      <c r="FR596">
        <f>IF($GS596&gt;=15,INDEX($DN:$DN,$GR596+15),"")</f>
      </c>
      <c r="FS596">
        <f>IF($GS596&gt;=16,INDEX($DN:$DN,$GR596+16),"")</f>
      </c>
      <c r="FT596">
        <f>IF($GS596&gt;=17,INDEX($DN:$DN,$GR596+17),"")</f>
      </c>
      <c r="FU596">
        <f>IF($GS596&gt;=18,INDEX($DN:$DN,$GR596+18),"")</f>
      </c>
      <c r="FV596">
        <f>IF($GS596&gt;=19,INDEX($DN:$DN,$GR596+19),"")</f>
      </c>
      <c r="FW596">
        <f>IF($GS596&gt;=20,INDEX($DN:$DN,$GR596+20),"")</f>
      </c>
      <c r="FX596">
        <f>IF($GS596&gt;=21,INDEX($DN:$DN,$GR596+21),"")</f>
      </c>
      <c r="FY596">
        <f>IF($GS596&gt;=22,INDEX($DN:$DN,$GR596+22),"")</f>
      </c>
      <c r="FZ596">
        <f>IF($GS596&gt;=23,INDEX($DN:$DN,$GR596+23),"")</f>
      </c>
      <c r="GA596">
        <f>IF($GS596&gt;=24,INDEX($DN:$DN,$GR596+24),"")</f>
      </c>
      <c r="GB596">
        <f>IF($GS596&gt;=25,INDEX($DN:$DN,$GR596+25),"")</f>
      </c>
      <c r="GC596">
        <f>IF($GS596&gt;=26,INDEX($DN:$DN,$GR596+26),"")</f>
      </c>
      <c r="GD596">
        <f>IF($GS596&gt;=27,INDEX($DN:$DN,$GR596+27),"")</f>
      </c>
      <c r="GE596">
        <f>IF($GS596&gt;=28,INDEX($DN:$DN,$GR596+28),"")</f>
      </c>
      <c r="GF596">
        <f>IF($GS596&gt;=29,INDEX($DN:$DN,$GR596+29),"")</f>
      </c>
      <c r="GG596">
        <f>IF($GS596&gt;=30,INDEX($DN:$DN,$GR596+30),"")</f>
      </c>
      <c r="GH596">
        <f>IF($GS596&gt;=31,INDEX($DN:$DN,$GR596+31),"")</f>
      </c>
      <c r="GI596">
        <f>IF($GS596&gt;=32,INDEX($DN:$DN,$GR596+32),"")</f>
      </c>
      <c r="GJ596">
        <f>IF($GS596&gt;=33,INDEX($DN:$DN,$GR596+33),"")</f>
      </c>
      <c r="GK596">
        <f>IF($GS596&gt;=34,INDEX($DN:$DN,$GR596+34),"")</f>
      </c>
      <c r="GL596">
        <f>IF($GS596&gt;=35,INDEX($DN:$DN,$GR596+35),"")</f>
      </c>
      <c r="GM596">
        <f>IF($GS596&gt;=36,INDEX($DN:$DN,$GR596+36),"")</f>
      </c>
      <c r="GN596">
        <f>IF($GS596&gt;=37,INDEX($DN:$DN,$GR596+37),"")</f>
      </c>
      <c r="GO596">
        <f>IF($GS596&gt;=38,INDEX($DN:$DN,$GR596+38),"")</f>
      </c>
      <c r="GP596">
        <f>IF($GS596&gt;=39,INDEX($DN:$DN,$GR596+39),"")</f>
      </c>
      <c r="GQ596">
        <f>IF($GS596&gt;=40,INDEX($DN:$DN,$GR596+40),"")</f>
      </c>
      <c r="GR596">
        <f>IFERROR(MATCH($DL596,$DM$2:$DM$148,0)+1,0)</f>
      </c>
      <c r="GS596">
        <f>IFERROR(INDEX($DO$2:$DO$148,MATCH($DL596,$DM$2:$DM$148,0)),0)</f>
      </c>
      <c r="GT596">
        <f>IFERROR(MATCH($Z596,$DP$596:$FC$596,0),0)</f>
      </c>
      <c r="GU596">
        <f>IF($GT596&gt;0,INDEX($FD$596:$GQ$596,$GT596),"")</f>
      </c>
      <c r="GX596">
        <f>IF($JG596&gt;=1,INDEX($GV:$GV,$JF596+1),"")</f>
      </c>
      <c r="GY596">
        <f>IF($JG596&gt;=2,INDEX($GV:$GV,$JF596+2),"")</f>
      </c>
      <c r="GZ596">
        <f>IF($JG596&gt;=3,INDEX($GV:$GV,$JF596+3),"")</f>
      </c>
      <c r="HA596">
        <f>IF($JG596&gt;=4,INDEX($GV:$GV,$JF596+4),"")</f>
      </c>
      <c r="HB596">
        <f>IF($JG596&gt;=5,INDEX($GV:$GV,$JF596+5),"")</f>
      </c>
      <c r="HC596">
        <f>IF($JG596&gt;=6,INDEX($GV:$GV,$JF596+6),"")</f>
      </c>
      <c r="HD596">
        <f>IF($JG596&gt;=7,INDEX($GV:$GV,$JF596+7),"")</f>
      </c>
      <c r="HE596">
        <f>IF($JG596&gt;=8,INDEX($GV:$GV,$JF596+8),"")</f>
      </c>
      <c r="HF596">
        <f>IF($JG596&gt;=9,INDEX($GV:$GV,$JF596+9),"")</f>
      </c>
      <c r="HG596">
        <f>IF($JG596&gt;=10,INDEX($GV:$GV,$JF596+10),"")</f>
      </c>
      <c r="HH596">
        <f>IF($JG596&gt;=11,INDEX($GV:$GV,$JF596+11),"")</f>
      </c>
      <c r="HI596">
        <f>IF($JG596&gt;=12,INDEX($GV:$GV,$JF596+12),"")</f>
      </c>
      <c r="HJ596">
        <f>IF($JG596&gt;=13,INDEX($GV:$GV,$JF596+13),"")</f>
      </c>
      <c r="HK596">
        <f>IF($JG596&gt;=14,INDEX($GV:$GV,$JF596+14),"")</f>
      </c>
      <c r="HL596">
        <f>IF($JG596&gt;=15,INDEX($GV:$GV,$JF596+15),"")</f>
      </c>
      <c r="HM596">
        <f>IF($JG596&gt;=16,INDEX($GV:$GV,$JF596+16),"")</f>
      </c>
      <c r="HN596">
        <f>IF($JG596&gt;=17,INDEX($GV:$GV,$JF596+17),"")</f>
      </c>
      <c r="HO596">
        <f>IF($JG596&gt;=18,INDEX($GV:$GV,$JF596+18),"")</f>
      </c>
      <c r="HP596">
        <f>IF($JG596&gt;=19,INDEX($GV:$GV,$JF596+19),"")</f>
      </c>
      <c r="HQ596">
        <f>IF($JG596&gt;=20,INDEX($GV:$GV,$JF596+20),"")</f>
      </c>
      <c r="HR596">
        <f>IF($JG596&gt;=21,INDEX($GV:$GV,$JF596+21),"")</f>
      </c>
      <c r="HS596">
        <f>IF($JG596&gt;=22,INDEX($GV:$GV,$JF596+22),"")</f>
      </c>
      <c r="HT596">
        <f>IF($JG596&gt;=23,INDEX($GV:$GV,$JF596+23),"")</f>
      </c>
      <c r="HU596">
        <f>IF($JG596&gt;=24,INDEX($GV:$GV,$JF596+24),"")</f>
      </c>
      <c r="HV596">
        <f>IF($JG596&gt;=25,INDEX($GV:$GV,$JF596+25),"")</f>
      </c>
      <c r="HW596">
        <f>IF($JG596&gt;=26,INDEX($GV:$GV,$JF596+26),"")</f>
      </c>
      <c r="HX596">
        <f>IF($JG596&gt;=27,INDEX($GV:$GV,$JF596+27),"")</f>
      </c>
      <c r="HY596">
        <f>IF($JG596&gt;=28,INDEX($GV:$GV,$JF596+28),"")</f>
      </c>
      <c r="HZ596">
        <f>IF($JG596&gt;=29,INDEX($GV:$GV,$JF596+29),"")</f>
      </c>
      <c r="IA596">
        <f>IF($JG596&gt;=30,INDEX($GV:$GV,$JF596+30),"")</f>
      </c>
      <c r="IB596">
        <f>IF($JG596&gt;=31,INDEX($GV:$GV,$JF596+31),"")</f>
      </c>
      <c r="IC596">
        <f>IF($JG596&gt;=32,INDEX($GV:$GV,$JF596+32),"")</f>
      </c>
      <c r="ID596">
        <f>IF($JG596&gt;=33,INDEX($GV:$GV,$JF596+33),"")</f>
      </c>
      <c r="IE596">
        <f>IF($JG596&gt;=34,INDEX($GV:$GV,$JF596+34),"")</f>
      </c>
      <c r="IF596">
        <f>IF($JG596&gt;=35,INDEX($GV:$GV,$JF596+35),"")</f>
      </c>
      <c r="IG596">
        <f>IF($JG596&gt;=36,INDEX($GV:$GV,$JF596+36),"")</f>
      </c>
      <c r="IH596">
        <f>IF($JG596&gt;=37,INDEX($GV:$GV,$JF596+37),"")</f>
      </c>
      <c r="II596">
        <f>IF($JG596&gt;=38,INDEX($GV:$GV,$JF596+38),"")</f>
      </c>
      <c r="IJ596">
        <f>IF($JG596&gt;=39,INDEX($GV:$GV,$JF596+39),"")</f>
      </c>
      <c r="IK596">
        <f>IF($JG596&gt;=40,INDEX($GV:$GV,$JF596+40),"")</f>
      </c>
      <c r="IL596">
        <f>IF($JG596&gt;=41,INDEX($GV:$GV,$JF596+41),"")</f>
      </c>
      <c r="IM596">
        <f>IF($JG596&gt;=42,INDEX($GV:$GV,$JF596+42),"")</f>
      </c>
      <c r="IN596">
        <f>IF($JG596&gt;=43,INDEX($GV:$GV,$JF596+43),"")</f>
      </c>
      <c r="IO596">
        <f>IF($JG596&gt;=44,INDEX($GV:$GV,$JF596+44),"")</f>
      </c>
      <c r="IP596">
        <f>IF($JG596&gt;=45,INDEX($GV:$GV,$JF596+45),"")</f>
      </c>
      <c r="IQ596">
        <f>IF($JG596&gt;=46,INDEX($GV:$GV,$JF596+46),"")</f>
      </c>
      <c r="IR596">
        <f>IF($JG596&gt;=47,INDEX($GV:$GV,$JF596+47),"")</f>
      </c>
      <c r="IS596">
        <f>IF($JG596&gt;=48,INDEX($GV:$GV,$JF596+48),"")</f>
      </c>
      <c r="IT596">
        <f>IF($JG596&gt;=49,INDEX($GV:$GV,$JF596+49),"")</f>
      </c>
      <c r="IU596">
        <f>IF($JG596&gt;=50,INDEX($GV:$GV,$JF596+50),"")</f>
      </c>
      <c r="IV596">
        <f>IF($JG596&gt;=51,INDEX($GV:$GV,$JF596+51),"")</f>
      </c>
      <c r="IW596">
        <f>IF($JG596&gt;=52,INDEX($GV:$GV,$JF596+52),"")</f>
      </c>
      <c r="IX596">
        <f>IF($JG596&gt;=53,INDEX($GV:$GV,$JF596+53),"")</f>
      </c>
      <c r="IY596">
        <f>IF($JG596&gt;=54,INDEX($GV:$GV,$JF596+54),"")</f>
      </c>
      <c r="IZ596">
        <f>IF($JG596&gt;=55,INDEX($GV:$GV,$JF596+55),"")</f>
      </c>
      <c r="JA596">
        <f>IF($JG596&gt;=56,INDEX($GV:$GV,$JF596+56),"")</f>
      </c>
      <c r="JB596">
        <f>IF($JG596&gt;=57,INDEX($GV:$GV,$JF596+57),"")</f>
      </c>
      <c r="JC596">
        <f>IF($JG596&gt;=58,INDEX($GV:$GV,$JF596+58),"")</f>
      </c>
      <c r="JD596">
        <f>IF($JG596&gt;=59,INDEX($GV:$GV,$JF596+59),"")</f>
      </c>
      <c r="JE596">
        <f>IF($JG596&gt;=60,INDEX($GV:$GV,$JF596+60),"")</f>
      </c>
      <c r="JF596">
        <f>IFERROR(MATCH($GU596,$GV$2:$GV$322,0)+1,0)</f>
      </c>
      <c r="JG596">
        <f>IFERROR(INDEX($GW$2:$GW$322,MATCH($GU596,$GV$2:$GV$322,0)),0)</f>
      </c>
      <c r="JH596" t="s">
        <v>44</v>
      </c>
      <c r="JI596" t="s">
        <v>44</v>
      </c>
    </row>
    <row r="597" spans="1:269" x14ac:dyDescent="0.25">
      <c r="R597">
        <f>IF(OR($U597="",$Q597=""),"",IFERROR($U597/$Q597,0))</f>
      </c>
      <c r="S597">
        <f>IF($U597="","",
SUM($T597,$V597,$AA597,$W597,$Y597)*
(1-IF($AB597="",0,VALUE($AB597)/100)))</f>
      </c>
      <c r="T597">
        <f>IF($U597="","",$U597)</f>
      </c>
      <c r="V597">
        <f>IF($U597="","",
IF($O597="","",
IF(ISNUMBER(SEARCH("exempt",LOWER($O597))),0,
$U597*(VALUE(SUBSTITUTE($O597,"%",""))/100))))</f>
      </c>
      <c r="AC597">
        <f>IFERROR(IF(FIND(" - ",$K597)&gt;0,MID($K597,FIND(" - ",$K597)+3,LEN($K597)),""),"")</f>
      </c>
      <c r="AL597" t="s">
        <v>1520</v>
      </c>
      <c r="AT597">
        <f>IFERROR(LEFT($K597,FIND(" - ",$K597)-1),$K597)</f>
      </c>
      <c r="AW597">
        <f>IF($CL597&gt;=1,INDEX($AU:$AU,$CK597+1),"")</f>
      </c>
      <c r="AX597">
        <f>IF($CL597&gt;=2,INDEX($AU:$AU,$CK597+2),"")</f>
      </c>
      <c r="AY597">
        <f>IF($CL597&gt;=3,INDEX($AU:$AU,$CK597+3),"")</f>
      </c>
      <c r="AZ597">
        <f>IF($CL597&gt;=4,INDEX($AU:$AU,$CK597+4),"")</f>
      </c>
      <c r="BA597">
        <f>IF($CL597&gt;=5,INDEX($AU:$AU,$CK597+5),"")</f>
      </c>
      <c r="BB597">
        <f>IF($CL597&gt;=6,INDEX($AU:$AU,$CK597+6),"")</f>
      </c>
      <c r="BC597">
        <f>IF($CL597&gt;=7,INDEX($AU:$AU,$CK597+7),"")</f>
      </c>
      <c r="BD597">
        <f>IF($CL597&gt;=8,INDEX($AU:$AU,$CK597+8),"")</f>
      </c>
      <c r="BE597">
        <f>IF($CL597&gt;=9,INDEX($AU:$AU,$CK597+9),"")</f>
      </c>
      <c r="BF597">
        <f>IF($CL597&gt;=10,INDEX($AU:$AU,$CK597+10),"")</f>
      </c>
      <c r="BG597">
        <f>IF($CL597&gt;=11,INDEX($AU:$AU,$CK597+11),"")</f>
      </c>
      <c r="BH597">
        <f>IF($CL597&gt;=12,INDEX($AU:$AU,$CK597+12),"")</f>
      </c>
      <c r="BI597">
        <f>IF($CL597&gt;=13,INDEX($AU:$AU,$CK597+13),"")</f>
      </c>
      <c r="BJ597">
        <f>IF($CL597&gt;=14,INDEX($AU:$AU,$CK597+14),"")</f>
      </c>
      <c r="BK597">
        <f>IF($CL597&gt;=15,INDEX($AU:$AU,$CK597+15),"")</f>
      </c>
      <c r="BL597">
        <f>IF($CL597&gt;=16,INDEX($AU:$AU,$CK597+16),"")</f>
      </c>
      <c r="BM597">
        <f>IF($CL597&gt;=17,INDEX($AU:$AU,$CK597+17),"")</f>
      </c>
      <c r="BN597">
        <f>IF($CL597&gt;=18,INDEX($AU:$AU,$CK597+18),"")</f>
      </c>
      <c r="BO597">
        <f>IF($CL597&gt;=19,INDEX($AU:$AU,$CK597+19),"")</f>
      </c>
      <c r="BP597">
        <f>IF($CL597&gt;=20,INDEX($AU:$AU,$CK597+20),"")</f>
      </c>
      <c r="BQ597">
        <f>IF($CL597&gt;=21,INDEX($AU:$AU,$CK597+21),"")</f>
      </c>
      <c r="BR597">
        <f>IF($CL597&gt;=22,INDEX($AU:$AU,$CK597+22),"")</f>
      </c>
      <c r="BS597">
        <f>IF($CL597&gt;=23,INDEX($AU:$AU,$CK597+23),"")</f>
      </c>
      <c r="BT597">
        <f>IF($CL597&gt;=24,INDEX($AU:$AU,$CK597+24),"")</f>
      </c>
      <c r="BU597">
        <f>IF($CL597&gt;=25,INDEX($AU:$AU,$CK597+25),"")</f>
      </c>
      <c r="BV597">
        <f>IF($CL597&gt;=26,INDEX($AU:$AU,$CK597+26),"")</f>
      </c>
      <c r="BW597">
        <f>IF($CL597&gt;=27,INDEX($AU:$AU,$CK597+27),"")</f>
      </c>
      <c r="BX597">
        <f>IF($CL597&gt;=28,INDEX($AU:$AU,$CK597+28),"")</f>
      </c>
      <c r="BY597">
        <f>IF($CL597&gt;=29,INDEX($AU:$AU,$CK597+29),"")</f>
      </c>
      <c r="BZ597">
        <f>IF($CL597&gt;=30,INDEX($AU:$AU,$CK597+30),"")</f>
      </c>
      <c r="CA597">
        <f>IF($CL597&gt;=31,INDEX($AU:$AU,$CK597+31),"")</f>
      </c>
      <c r="CB597">
        <f>IF($CL597&gt;=32,INDEX($AU:$AU,$CK597+32),"")</f>
      </c>
      <c r="CC597">
        <f>IF($CL597&gt;=33,INDEX($AU:$AU,$CK597+33),"")</f>
      </c>
      <c r="CD597">
        <f>IF($CL597&gt;=34,INDEX($AU:$AU,$CK597+34),"")</f>
      </c>
      <c r="CE597">
        <f>IF($CL597&gt;=35,INDEX($AU:$AU,$CK597+35),"")</f>
      </c>
      <c r="CF597">
        <f>IF($CL597&gt;=36,INDEX($AU:$AU,$CK597+36),"")</f>
      </c>
      <c r="CG597">
        <f>IF($CL597&gt;=37,INDEX($AU:$AU,$CK597+37),"")</f>
      </c>
      <c r="CH597">
        <f>IF($CL597&gt;=38,INDEX($AU:$AU,$CK597+38),"")</f>
      </c>
      <c r="CI597">
        <f>IF($CL597&gt;=39,INDEX($AU:$AU,$CK597+39),"")</f>
      </c>
      <c r="CJ597">
        <f>IF($CL597&gt;=40,INDEX($AU:$AU,$CK597+40),"")</f>
      </c>
      <c r="CK597">
        <f>IFERROR(MATCH($AT597,$AU$2:$AU$133,0)+1,0)</f>
      </c>
      <c r="CL597">
        <f>IFERROR(INDEX($AV$2:$AV$133,MATCH($AT597,$AU$2:$AU$133,0)),0)</f>
      </c>
      <c r="CM597">
        <f>IFERROR(LEFT($L597,FIND(" - ",$L597)-1),$L597)</f>
      </c>
      <c r="CN597" t="s">
        <v>1521</v>
      </c>
      <c r="CO597">
        <v>1</v>
      </c>
      <c r="CP597">
        <f>IF($DK597&gt;=1,INDEX($CN:$CN,$DJ597+1),"")</f>
      </c>
      <c r="CQ597">
        <f>IF($DK597&gt;=2,INDEX($CN:$CN,$DJ597+2),"")</f>
      </c>
      <c r="CR597">
        <f>IF($DK597&gt;=3,INDEX($CN:$CN,$DJ597+3),"")</f>
      </c>
      <c r="CS597">
        <f>IF($DK597&gt;=4,INDEX($CN:$CN,$DJ597+4),"")</f>
      </c>
      <c r="CT597">
        <f>IF($DK597&gt;=5,INDEX($CN:$CN,$DJ597+5),"")</f>
      </c>
      <c r="CU597">
        <f>IF($DK597&gt;=6,INDEX($CN:$CN,$DJ597+6),"")</f>
      </c>
      <c r="CV597">
        <f>IF($DK597&gt;=7,INDEX($CN:$CN,$DJ597+7),"")</f>
      </c>
      <c r="CW597">
        <f>IF($DK597&gt;=8,INDEX($CN:$CN,$DJ597+8),"")</f>
      </c>
      <c r="CX597">
        <f>IF($DK597&gt;=9,INDEX($CN:$CN,$DJ597+9),"")</f>
      </c>
      <c r="CY597">
        <f>IF($DK597&gt;=10,INDEX($CN:$CN,$DJ597+10),"")</f>
      </c>
      <c r="CZ597">
        <f>IF($DK597&gt;=11,INDEX($CN:$CN,$DJ597+11),"")</f>
      </c>
      <c r="DA597">
        <f>IF($DK597&gt;=12,INDEX($CN:$CN,$DJ597+12),"")</f>
      </c>
      <c r="DB597">
        <f>IF($DK597&gt;=13,INDEX($CN:$CN,$DJ597+13),"")</f>
      </c>
      <c r="DC597">
        <f>IF($DK597&gt;=14,INDEX($CN:$CN,$DJ597+14),"")</f>
      </c>
      <c r="DD597">
        <f>IF($DK597&gt;=15,INDEX($CN:$CN,$DJ597+15),"")</f>
      </c>
      <c r="DE597">
        <f>IF($DK597&gt;=16,INDEX($CN:$CN,$DJ597+16),"")</f>
      </c>
      <c r="DF597">
        <f>IF($DK597&gt;=17,INDEX($CN:$CN,$DJ597+17),"")</f>
      </c>
      <c r="DG597">
        <f>IF($DK597&gt;=18,INDEX($CN:$CN,$DJ597+18),"")</f>
      </c>
      <c r="DH597">
        <f>IF($DK597&gt;=19,INDEX($CN:$CN,$DJ597+19),"")</f>
      </c>
      <c r="DI597">
        <f>IF($DK597&gt;=20,INDEX($CN:$CN,$DJ597+20),"")</f>
      </c>
      <c r="DJ597">
        <f>IFERROR(MATCH($CM597,$CN$2:$CN$1089,0)+1,0)</f>
      </c>
      <c r="DK597">
        <f>IFERROR(INDEX($CO$2:$CO$1089,MATCH($CM597,$CN$2:$CN$1089,0)),0)</f>
      </c>
      <c r="DL597">
        <f>IFERROR(INDEX($AS:$AS,MATCH($O597,$AR:$AR,0))&amp;"","")</f>
      </c>
      <c r="DP597">
        <f>IF($GS597&gt;=1,INDEX($DM:$DM,$GR597+1),"")</f>
      </c>
      <c r="DQ597">
        <f>IF($GS597&gt;=2,INDEX($DM:$DM,$GR597+2),"")</f>
      </c>
      <c r="DR597">
        <f>IF($GS597&gt;=3,INDEX($DM:$DM,$GR597+3),"")</f>
      </c>
      <c r="DS597">
        <f>IF($GS597&gt;=4,INDEX($DM:$DM,$GR597+4),"")</f>
      </c>
      <c r="DT597">
        <f>IF($GS597&gt;=5,INDEX($DM:$DM,$GR597+5),"")</f>
      </c>
      <c r="DU597">
        <f>IF($GS597&gt;=6,INDEX($DM:$DM,$GR597+6),"")</f>
      </c>
      <c r="DV597">
        <f>IF($GS597&gt;=7,INDEX($DM:$DM,$GR597+7),"")</f>
      </c>
      <c r="DW597">
        <f>IF($GS597&gt;=8,INDEX($DM:$DM,$GR597+8),"")</f>
      </c>
      <c r="DX597">
        <f>IF($GS597&gt;=9,INDEX($DM:$DM,$GR597+9),"")</f>
      </c>
      <c r="DY597">
        <f>IF($GS597&gt;=10,INDEX($DM:$DM,$GR597+10),"")</f>
      </c>
      <c r="DZ597">
        <f>IF($GS597&gt;=11,INDEX($DM:$DM,$GR597+11),"")</f>
      </c>
      <c r="EA597">
        <f>IF($GS597&gt;=12,INDEX($DM:$DM,$GR597+12),"")</f>
      </c>
      <c r="EB597">
        <f>IF($GS597&gt;=13,INDEX($DM:$DM,$GR597+13),"")</f>
      </c>
      <c r="EC597">
        <f>IF($GS597&gt;=14,INDEX($DM:$DM,$GR597+14),"")</f>
      </c>
      <c r="ED597">
        <f>IF($GS597&gt;=15,INDEX($DM:$DM,$GR597+15),"")</f>
      </c>
      <c r="EE597">
        <f>IF($GS597&gt;=16,INDEX($DM:$DM,$GR597+16),"")</f>
      </c>
      <c r="EF597">
        <f>IF($GS597&gt;=17,INDEX($DM:$DM,$GR597+17),"")</f>
      </c>
      <c r="EG597">
        <f>IF($GS597&gt;=18,INDEX($DM:$DM,$GR597+18),"")</f>
      </c>
      <c r="EH597">
        <f>IF($GS597&gt;=19,INDEX($DM:$DM,$GR597+19),"")</f>
      </c>
      <c r="EI597">
        <f>IF($GS597&gt;=20,INDEX($DM:$DM,$GR597+20),"")</f>
      </c>
      <c r="EJ597">
        <f>IF($GS597&gt;=21,INDEX($DM:$DM,$GR597+21),"")</f>
      </c>
      <c r="EK597">
        <f>IF($GS597&gt;=22,INDEX($DM:$DM,$GR597+22),"")</f>
      </c>
      <c r="EL597">
        <f>IF($GS597&gt;=23,INDEX($DM:$DM,$GR597+23),"")</f>
      </c>
      <c r="EM597">
        <f>IF($GS597&gt;=24,INDEX($DM:$DM,$GR597+24),"")</f>
      </c>
      <c r="EN597">
        <f>IF($GS597&gt;=25,INDEX($DM:$DM,$GR597+25),"")</f>
      </c>
      <c r="EO597">
        <f>IF($GS597&gt;=26,INDEX($DM:$DM,$GR597+26),"")</f>
      </c>
      <c r="EP597">
        <f>IF($GS597&gt;=27,INDEX($DM:$DM,$GR597+27),"")</f>
      </c>
      <c r="EQ597">
        <f>IF($GS597&gt;=28,INDEX($DM:$DM,$GR597+28),"")</f>
      </c>
      <c r="ER597">
        <f>IF($GS597&gt;=29,INDEX($DM:$DM,$GR597+29),"")</f>
      </c>
      <c r="ES597">
        <f>IF($GS597&gt;=30,INDEX($DM:$DM,$GR597+30),"")</f>
      </c>
      <c r="ET597">
        <f>IF($GS597&gt;=31,INDEX($DM:$DM,$GR597+31),"")</f>
      </c>
      <c r="EU597">
        <f>IF($GS597&gt;=32,INDEX($DM:$DM,$GR597+32),"")</f>
      </c>
      <c r="EV597">
        <f>IF($GS597&gt;=33,INDEX($DM:$DM,$GR597+33),"")</f>
      </c>
      <c r="EW597">
        <f>IF($GS597&gt;=34,INDEX($DM:$DM,$GR597+34),"")</f>
      </c>
      <c r="EX597">
        <f>IF($GS597&gt;=35,INDEX($DM:$DM,$GR597+35),"")</f>
      </c>
      <c r="EY597">
        <f>IF($GS597&gt;=36,INDEX($DM:$DM,$GR597+36),"")</f>
      </c>
      <c r="EZ597">
        <f>IF($GS597&gt;=37,INDEX($DM:$DM,$GR597+37),"")</f>
      </c>
      <c r="FA597">
        <f>IF($GS597&gt;=38,INDEX($DM:$DM,$GR597+38),"")</f>
      </c>
      <c r="FB597">
        <f>IF($GS597&gt;=39,INDEX($DM:$DM,$GR597+39),"")</f>
      </c>
      <c r="FC597">
        <f>IF($GS597&gt;=40,INDEX($DM:$DM,$GR597+40),"")</f>
      </c>
      <c r="FD597">
        <f>IF($GS597&gt;=1,INDEX($DN:$DN,$GR597+1),"")</f>
      </c>
      <c r="FE597">
        <f>IF($GS597&gt;=2,INDEX($DN:$DN,$GR597+2),"")</f>
      </c>
      <c r="FF597">
        <f>IF($GS597&gt;=3,INDEX($DN:$DN,$GR597+3),"")</f>
      </c>
      <c r="FG597">
        <f>IF($GS597&gt;=4,INDEX($DN:$DN,$GR597+4),"")</f>
      </c>
      <c r="FH597">
        <f>IF($GS597&gt;=5,INDEX($DN:$DN,$GR597+5),"")</f>
      </c>
      <c r="FI597">
        <f>IF($GS597&gt;=6,INDEX($DN:$DN,$GR597+6),"")</f>
      </c>
      <c r="FJ597">
        <f>IF($GS597&gt;=7,INDEX($DN:$DN,$GR597+7),"")</f>
      </c>
      <c r="FK597">
        <f>IF($GS597&gt;=8,INDEX($DN:$DN,$GR597+8),"")</f>
      </c>
      <c r="FL597">
        <f>IF($GS597&gt;=9,INDEX($DN:$DN,$GR597+9),"")</f>
      </c>
      <c r="FM597">
        <f>IF($GS597&gt;=10,INDEX($DN:$DN,$GR597+10),"")</f>
      </c>
      <c r="FN597">
        <f>IF($GS597&gt;=11,INDEX($DN:$DN,$GR597+11),"")</f>
      </c>
      <c r="FO597">
        <f>IF($GS597&gt;=12,INDEX($DN:$DN,$GR597+12),"")</f>
      </c>
      <c r="FP597">
        <f>IF($GS597&gt;=13,INDEX($DN:$DN,$GR597+13),"")</f>
      </c>
      <c r="FQ597">
        <f>IF($GS597&gt;=14,INDEX($DN:$DN,$GR597+14),"")</f>
      </c>
      <c r="FR597">
        <f>IF($GS597&gt;=15,INDEX($DN:$DN,$GR597+15),"")</f>
      </c>
      <c r="FS597">
        <f>IF($GS597&gt;=16,INDEX($DN:$DN,$GR597+16),"")</f>
      </c>
      <c r="FT597">
        <f>IF($GS597&gt;=17,INDEX($DN:$DN,$GR597+17),"")</f>
      </c>
      <c r="FU597">
        <f>IF($GS597&gt;=18,INDEX($DN:$DN,$GR597+18),"")</f>
      </c>
      <c r="FV597">
        <f>IF($GS597&gt;=19,INDEX($DN:$DN,$GR597+19),"")</f>
      </c>
      <c r="FW597">
        <f>IF($GS597&gt;=20,INDEX($DN:$DN,$GR597+20),"")</f>
      </c>
      <c r="FX597">
        <f>IF($GS597&gt;=21,INDEX($DN:$DN,$GR597+21),"")</f>
      </c>
      <c r="FY597">
        <f>IF($GS597&gt;=22,INDEX($DN:$DN,$GR597+22),"")</f>
      </c>
      <c r="FZ597">
        <f>IF($GS597&gt;=23,INDEX($DN:$DN,$GR597+23),"")</f>
      </c>
      <c r="GA597">
        <f>IF($GS597&gt;=24,INDEX($DN:$DN,$GR597+24),"")</f>
      </c>
      <c r="GB597">
        <f>IF($GS597&gt;=25,INDEX($DN:$DN,$GR597+25),"")</f>
      </c>
      <c r="GC597">
        <f>IF($GS597&gt;=26,INDEX($DN:$DN,$GR597+26),"")</f>
      </c>
      <c r="GD597">
        <f>IF($GS597&gt;=27,INDEX($DN:$DN,$GR597+27),"")</f>
      </c>
      <c r="GE597">
        <f>IF($GS597&gt;=28,INDEX($DN:$DN,$GR597+28),"")</f>
      </c>
      <c r="GF597">
        <f>IF($GS597&gt;=29,INDEX($DN:$DN,$GR597+29),"")</f>
      </c>
      <c r="GG597">
        <f>IF($GS597&gt;=30,INDEX($DN:$DN,$GR597+30),"")</f>
      </c>
      <c r="GH597">
        <f>IF($GS597&gt;=31,INDEX($DN:$DN,$GR597+31),"")</f>
      </c>
      <c r="GI597">
        <f>IF($GS597&gt;=32,INDEX($DN:$DN,$GR597+32),"")</f>
      </c>
      <c r="GJ597">
        <f>IF($GS597&gt;=33,INDEX($DN:$DN,$GR597+33),"")</f>
      </c>
      <c r="GK597">
        <f>IF($GS597&gt;=34,INDEX($DN:$DN,$GR597+34),"")</f>
      </c>
      <c r="GL597">
        <f>IF($GS597&gt;=35,INDEX($DN:$DN,$GR597+35),"")</f>
      </c>
      <c r="GM597">
        <f>IF($GS597&gt;=36,INDEX($DN:$DN,$GR597+36),"")</f>
      </c>
      <c r="GN597">
        <f>IF($GS597&gt;=37,INDEX($DN:$DN,$GR597+37),"")</f>
      </c>
      <c r="GO597">
        <f>IF($GS597&gt;=38,INDEX($DN:$DN,$GR597+38),"")</f>
      </c>
      <c r="GP597">
        <f>IF($GS597&gt;=39,INDEX($DN:$DN,$GR597+39),"")</f>
      </c>
      <c r="GQ597">
        <f>IF($GS597&gt;=40,INDEX($DN:$DN,$GR597+40),"")</f>
      </c>
      <c r="GR597">
        <f>IFERROR(MATCH($DL597,$DM$2:$DM$148,0)+1,0)</f>
      </c>
      <c r="GS597">
        <f>IFERROR(INDEX($DO$2:$DO$148,MATCH($DL597,$DM$2:$DM$148,0)),0)</f>
      </c>
      <c r="GT597">
        <f>IFERROR(MATCH($Z597,$DP$597:$FC$597,0),0)</f>
      </c>
      <c r="GU597">
        <f>IF($GT597&gt;0,INDEX($FD$597:$GQ$597,$GT597),"")</f>
      </c>
      <c r="GX597">
        <f>IF($JG597&gt;=1,INDEX($GV:$GV,$JF597+1),"")</f>
      </c>
      <c r="GY597">
        <f>IF($JG597&gt;=2,INDEX($GV:$GV,$JF597+2),"")</f>
      </c>
      <c r="GZ597">
        <f>IF($JG597&gt;=3,INDEX($GV:$GV,$JF597+3),"")</f>
      </c>
      <c r="HA597">
        <f>IF($JG597&gt;=4,INDEX($GV:$GV,$JF597+4),"")</f>
      </c>
      <c r="HB597">
        <f>IF($JG597&gt;=5,INDEX($GV:$GV,$JF597+5),"")</f>
      </c>
      <c r="HC597">
        <f>IF($JG597&gt;=6,INDEX($GV:$GV,$JF597+6),"")</f>
      </c>
      <c r="HD597">
        <f>IF($JG597&gt;=7,INDEX($GV:$GV,$JF597+7),"")</f>
      </c>
      <c r="HE597">
        <f>IF($JG597&gt;=8,INDEX($GV:$GV,$JF597+8),"")</f>
      </c>
      <c r="HF597">
        <f>IF($JG597&gt;=9,INDEX($GV:$GV,$JF597+9),"")</f>
      </c>
      <c r="HG597">
        <f>IF($JG597&gt;=10,INDEX($GV:$GV,$JF597+10),"")</f>
      </c>
      <c r="HH597">
        <f>IF($JG597&gt;=11,INDEX($GV:$GV,$JF597+11),"")</f>
      </c>
      <c r="HI597">
        <f>IF($JG597&gt;=12,INDEX($GV:$GV,$JF597+12),"")</f>
      </c>
      <c r="HJ597">
        <f>IF($JG597&gt;=13,INDEX($GV:$GV,$JF597+13),"")</f>
      </c>
      <c r="HK597">
        <f>IF($JG597&gt;=14,INDEX($GV:$GV,$JF597+14),"")</f>
      </c>
      <c r="HL597">
        <f>IF($JG597&gt;=15,INDEX($GV:$GV,$JF597+15),"")</f>
      </c>
      <c r="HM597">
        <f>IF($JG597&gt;=16,INDEX($GV:$GV,$JF597+16),"")</f>
      </c>
      <c r="HN597">
        <f>IF($JG597&gt;=17,INDEX($GV:$GV,$JF597+17),"")</f>
      </c>
      <c r="HO597">
        <f>IF($JG597&gt;=18,INDEX($GV:$GV,$JF597+18),"")</f>
      </c>
      <c r="HP597">
        <f>IF($JG597&gt;=19,INDEX($GV:$GV,$JF597+19),"")</f>
      </c>
      <c r="HQ597">
        <f>IF($JG597&gt;=20,INDEX($GV:$GV,$JF597+20),"")</f>
      </c>
      <c r="HR597">
        <f>IF($JG597&gt;=21,INDEX($GV:$GV,$JF597+21),"")</f>
      </c>
      <c r="HS597">
        <f>IF($JG597&gt;=22,INDEX($GV:$GV,$JF597+22),"")</f>
      </c>
      <c r="HT597">
        <f>IF($JG597&gt;=23,INDEX($GV:$GV,$JF597+23),"")</f>
      </c>
      <c r="HU597">
        <f>IF($JG597&gt;=24,INDEX($GV:$GV,$JF597+24),"")</f>
      </c>
      <c r="HV597">
        <f>IF($JG597&gt;=25,INDEX($GV:$GV,$JF597+25),"")</f>
      </c>
      <c r="HW597">
        <f>IF($JG597&gt;=26,INDEX($GV:$GV,$JF597+26),"")</f>
      </c>
      <c r="HX597">
        <f>IF($JG597&gt;=27,INDEX($GV:$GV,$JF597+27),"")</f>
      </c>
      <c r="HY597">
        <f>IF($JG597&gt;=28,INDEX($GV:$GV,$JF597+28),"")</f>
      </c>
      <c r="HZ597">
        <f>IF($JG597&gt;=29,INDEX($GV:$GV,$JF597+29),"")</f>
      </c>
      <c r="IA597">
        <f>IF($JG597&gt;=30,INDEX($GV:$GV,$JF597+30),"")</f>
      </c>
      <c r="IB597">
        <f>IF($JG597&gt;=31,INDEX($GV:$GV,$JF597+31),"")</f>
      </c>
      <c r="IC597">
        <f>IF($JG597&gt;=32,INDEX($GV:$GV,$JF597+32),"")</f>
      </c>
      <c r="ID597">
        <f>IF($JG597&gt;=33,INDEX($GV:$GV,$JF597+33),"")</f>
      </c>
      <c r="IE597">
        <f>IF($JG597&gt;=34,INDEX($GV:$GV,$JF597+34),"")</f>
      </c>
      <c r="IF597">
        <f>IF($JG597&gt;=35,INDEX($GV:$GV,$JF597+35),"")</f>
      </c>
      <c r="IG597">
        <f>IF($JG597&gt;=36,INDEX($GV:$GV,$JF597+36),"")</f>
      </c>
      <c r="IH597">
        <f>IF($JG597&gt;=37,INDEX($GV:$GV,$JF597+37),"")</f>
      </c>
      <c r="II597">
        <f>IF($JG597&gt;=38,INDEX($GV:$GV,$JF597+38),"")</f>
      </c>
      <c r="IJ597">
        <f>IF($JG597&gt;=39,INDEX($GV:$GV,$JF597+39),"")</f>
      </c>
      <c r="IK597">
        <f>IF($JG597&gt;=40,INDEX($GV:$GV,$JF597+40),"")</f>
      </c>
      <c r="IL597">
        <f>IF($JG597&gt;=41,INDEX($GV:$GV,$JF597+41),"")</f>
      </c>
      <c r="IM597">
        <f>IF($JG597&gt;=42,INDEX($GV:$GV,$JF597+42),"")</f>
      </c>
      <c r="IN597">
        <f>IF($JG597&gt;=43,INDEX($GV:$GV,$JF597+43),"")</f>
      </c>
      <c r="IO597">
        <f>IF($JG597&gt;=44,INDEX($GV:$GV,$JF597+44),"")</f>
      </c>
      <c r="IP597">
        <f>IF($JG597&gt;=45,INDEX($GV:$GV,$JF597+45),"")</f>
      </c>
      <c r="IQ597">
        <f>IF($JG597&gt;=46,INDEX($GV:$GV,$JF597+46),"")</f>
      </c>
      <c r="IR597">
        <f>IF($JG597&gt;=47,INDEX($GV:$GV,$JF597+47),"")</f>
      </c>
      <c r="IS597">
        <f>IF($JG597&gt;=48,INDEX($GV:$GV,$JF597+48),"")</f>
      </c>
      <c r="IT597">
        <f>IF($JG597&gt;=49,INDEX($GV:$GV,$JF597+49),"")</f>
      </c>
      <c r="IU597">
        <f>IF($JG597&gt;=50,INDEX($GV:$GV,$JF597+50),"")</f>
      </c>
      <c r="IV597">
        <f>IF($JG597&gt;=51,INDEX($GV:$GV,$JF597+51),"")</f>
      </c>
      <c r="IW597">
        <f>IF($JG597&gt;=52,INDEX($GV:$GV,$JF597+52),"")</f>
      </c>
      <c r="IX597">
        <f>IF($JG597&gt;=53,INDEX($GV:$GV,$JF597+53),"")</f>
      </c>
      <c r="IY597">
        <f>IF($JG597&gt;=54,INDEX($GV:$GV,$JF597+54),"")</f>
      </c>
      <c r="IZ597">
        <f>IF($JG597&gt;=55,INDEX($GV:$GV,$JF597+55),"")</f>
      </c>
      <c r="JA597">
        <f>IF($JG597&gt;=56,INDEX($GV:$GV,$JF597+56),"")</f>
      </c>
      <c r="JB597">
        <f>IF($JG597&gt;=57,INDEX($GV:$GV,$JF597+57),"")</f>
      </c>
      <c r="JC597">
        <f>IF($JG597&gt;=58,INDEX($GV:$GV,$JF597+58),"")</f>
      </c>
      <c r="JD597">
        <f>IF($JG597&gt;=59,INDEX($GV:$GV,$JF597+59),"")</f>
      </c>
      <c r="JE597">
        <f>IF($JG597&gt;=60,INDEX($GV:$GV,$JF597+60),"")</f>
      </c>
      <c r="JF597">
        <f>IFERROR(MATCH($GU597,$GV$2:$GV$322,0)+1,0)</f>
      </c>
      <c r="JG597">
        <f>IFERROR(INDEX($GW$2:$GW$322,MATCH($GU597,$GV$2:$GV$322,0)),0)</f>
      </c>
      <c r="JH597" t="s">
        <v>44</v>
      </c>
      <c r="JI597" t="s">
        <v>44</v>
      </c>
    </row>
    <row r="598" spans="1:269" x14ac:dyDescent="0.25">
      <c r="R598">
        <f>IF(OR($U598="",$Q598=""),"",IFERROR($U598/$Q598,0))</f>
      </c>
      <c r="S598">
        <f>IF($U598="","",
SUM($T598,$V598,$AA598,$W598,$Y598)*
(1-IF($AB598="",0,VALUE($AB598)/100)))</f>
      </c>
      <c r="T598">
        <f>IF($U598="","",$U598)</f>
      </c>
      <c r="V598">
        <f>IF($U598="","",
IF($O598="","",
IF(ISNUMBER(SEARCH("exempt",LOWER($O598))),0,
$U598*(VALUE(SUBSTITUTE($O598,"%",""))/100))))</f>
      </c>
      <c r="AC598">
        <f>IFERROR(IF(FIND(" - ",$K598)&gt;0,MID($K598,FIND(" - ",$K598)+3,LEN($K598)),""),"")</f>
      </c>
      <c r="AL598" t="s">
        <v>1522</v>
      </c>
      <c r="AT598">
        <f>IFERROR(LEFT($K598,FIND(" - ",$K598)-1),$K598)</f>
      </c>
      <c r="AW598">
        <f>IF($CL598&gt;=1,INDEX($AU:$AU,$CK598+1),"")</f>
      </c>
      <c r="AX598">
        <f>IF($CL598&gt;=2,INDEX($AU:$AU,$CK598+2),"")</f>
      </c>
      <c r="AY598">
        <f>IF($CL598&gt;=3,INDEX($AU:$AU,$CK598+3),"")</f>
      </c>
      <c r="AZ598">
        <f>IF($CL598&gt;=4,INDEX($AU:$AU,$CK598+4),"")</f>
      </c>
      <c r="BA598">
        <f>IF($CL598&gt;=5,INDEX($AU:$AU,$CK598+5),"")</f>
      </c>
      <c r="BB598">
        <f>IF($CL598&gt;=6,INDEX($AU:$AU,$CK598+6),"")</f>
      </c>
      <c r="BC598">
        <f>IF($CL598&gt;=7,INDEX($AU:$AU,$CK598+7),"")</f>
      </c>
      <c r="BD598">
        <f>IF($CL598&gt;=8,INDEX($AU:$AU,$CK598+8),"")</f>
      </c>
      <c r="BE598">
        <f>IF($CL598&gt;=9,INDEX($AU:$AU,$CK598+9),"")</f>
      </c>
      <c r="BF598">
        <f>IF($CL598&gt;=10,INDEX($AU:$AU,$CK598+10),"")</f>
      </c>
      <c r="BG598">
        <f>IF($CL598&gt;=11,INDEX($AU:$AU,$CK598+11),"")</f>
      </c>
      <c r="BH598">
        <f>IF($CL598&gt;=12,INDEX($AU:$AU,$CK598+12),"")</f>
      </c>
      <c r="BI598">
        <f>IF($CL598&gt;=13,INDEX($AU:$AU,$CK598+13),"")</f>
      </c>
      <c r="BJ598">
        <f>IF($CL598&gt;=14,INDEX($AU:$AU,$CK598+14),"")</f>
      </c>
      <c r="BK598">
        <f>IF($CL598&gt;=15,INDEX($AU:$AU,$CK598+15),"")</f>
      </c>
      <c r="BL598">
        <f>IF($CL598&gt;=16,INDEX($AU:$AU,$CK598+16),"")</f>
      </c>
      <c r="BM598">
        <f>IF($CL598&gt;=17,INDEX($AU:$AU,$CK598+17),"")</f>
      </c>
      <c r="BN598">
        <f>IF($CL598&gt;=18,INDEX($AU:$AU,$CK598+18),"")</f>
      </c>
      <c r="BO598">
        <f>IF($CL598&gt;=19,INDEX($AU:$AU,$CK598+19),"")</f>
      </c>
      <c r="BP598">
        <f>IF($CL598&gt;=20,INDEX($AU:$AU,$CK598+20),"")</f>
      </c>
      <c r="BQ598">
        <f>IF($CL598&gt;=21,INDEX($AU:$AU,$CK598+21),"")</f>
      </c>
      <c r="BR598">
        <f>IF($CL598&gt;=22,INDEX($AU:$AU,$CK598+22),"")</f>
      </c>
      <c r="BS598">
        <f>IF($CL598&gt;=23,INDEX($AU:$AU,$CK598+23),"")</f>
      </c>
      <c r="BT598">
        <f>IF($CL598&gt;=24,INDEX($AU:$AU,$CK598+24),"")</f>
      </c>
      <c r="BU598">
        <f>IF($CL598&gt;=25,INDEX($AU:$AU,$CK598+25),"")</f>
      </c>
      <c r="BV598">
        <f>IF($CL598&gt;=26,INDEX($AU:$AU,$CK598+26),"")</f>
      </c>
      <c r="BW598">
        <f>IF($CL598&gt;=27,INDEX($AU:$AU,$CK598+27),"")</f>
      </c>
      <c r="BX598">
        <f>IF($CL598&gt;=28,INDEX($AU:$AU,$CK598+28),"")</f>
      </c>
      <c r="BY598">
        <f>IF($CL598&gt;=29,INDEX($AU:$AU,$CK598+29),"")</f>
      </c>
      <c r="BZ598">
        <f>IF($CL598&gt;=30,INDEX($AU:$AU,$CK598+30),"")</f>
      </c>
      <c r="CA598">
        <f>IF($CL598&gt;=31,INDEX($AU:$AU,$CK598+31),"")</f>
      </c>
      <c r="CB598">
        <f>IF($CL598&gt;=32,INDEX($AU:$AU,$CK598+32),"")</f>
      </c>
      <c r="CC598">
        <f>IF($CL598&gt;=33,INDEX($AU:$AU,$CK598+33),"")</f>
      </c>
      <c r="CD598">
        <f>IF($CL598&gt;=34,INDEX($AU:$AU,$CK598+34),"")</f>
      </c>
      <c r="CE598">
        <f>IF($CL598&gt;=35,INDEX($AU:$AU,$CK598+35),"")</f>
      </c>
      <c r="CF598">
        <f>IF($CL598&gt;=36,INDEX($AU:$AU,$CK598+36),"")</f>
      </c>
      <c r="CG598">
        <f>IF($CL598&gt;=37,INDEX($AU:$AU,$CK598+37),"")</f>
      </c>
      <c r="CH598">
        <f>IF($CL598&gt;=38,INDEX($AU:$AU,$CK598+38),"")</f>
      </c>
      <c r="CI598">
        <f>IF($CL598&gt;=39,INDEX($AU:$AU,$CK598+39),"")</f>
      </c>
      <c r="CJ598">
        <f>IF($CL598&gt;=40,INDEX($AU:$AU,$CK598+40),"")</f>
      </c>
      <c r="CK598">
        <f>IFERROR(MATCH($AT598,$AU$2:$AU$133,0)+1,0)</f>
      </c>
      <c r="CL598">
        <f>IFERROR(INDEX($AV$2:$AV$133,MATCH($AT598,$AU$2:$AU$133,0)),0)</f>
      </c>
      <c r="CM598">
        <f>IFERROR(LEFT($L598,FIND(" - ",$L598)-1),$L598)</f>
      </c>
      <c r="CN598" t="s">
        <v>149</v>
      </c>
      <c r="CP598">
        <f>IF($DK598&gt;=1,INDEX($CN:$CN,$DJ598+1),"")</f>
      </c>
      <c r="CQ598">
        <f>IF($DK598&gt;=2,INDEX($CN:$CN,$DJ598+2),"")</f>
      </c>
      <c r="CR598">
        <f>IF($DK598&gt;=3,INDEX($CN:$CN,$DJ598+3),"")</f>
      </c>
      <c r="CS598">
        <f>IF($DK598&gt;=4,INDEX($CN:$CN,$DJ598+4),"")</f>
      </c>
      <c r="CT598">
        <f>IF($DK598&gt;=5,INDEX($CN:$CN,$DJ598+5),"")</f>
      </c>
      <c r="CU598">
        <f>IF($DK598&gt;=6,INDEX($CN:$CN,$DJ598+6),"")</f>
      </c>
      <c r="CV598">
        <f>IF($DK598&gt;=7,INDEX($CN:$CN,$DJ598+7),"")</f>
      </c>
      <c r="CW598">
        <f>IF($DK598&gt;=8,INDEX($CN:$CN,$DJ598+8),"")</f>
      </c>
      <c r="CX598">
        <f>IF($DK598&gt;=9,INDEX($CN:$CN,$DJ598+9),"")</f>
      </c>
      <c r="CY598">
        <f>IF($DK598&gt;=10,INDEX($CN:$CN,$DJ598+10),"")</f>
      </c>
      <c r="CZ598">
        <f>IF($DK598&gt;=11,INDEX($CN:$CN,$DJ598+11),"")</f>
      </c>
      <c r="DA598">
        <f>IF($DK598&gt;=12,INDEX($CN:$CN,$DJ598+12),"")</f>
      </c>
      <c r="DB598">
        <f>IF($DK598&gt;=13,INDEX($CN:$CN,$DJ598+13),"")</f>
      </c>
      <c r="DC598">
        <f>IF($DK598&gt;=14,INDEX($CN:$CN,$DJ598+14),"")</f>
      </c>
      <c r="DD598">
        <f>IF($DK598&gt;=15,INDEX($CN:$CN,$DJ598+15),"")</f>
      </c>
      <c r="DE598">
        <f>IF($DK598&gt;=16,INDEX($CN:$CN,$DJ598+16),"")</f>
      </c>
      <c r="DF598">
        <f>IF($DK598&gt;=17,INDEX($CN:$CN,$DJ598+17),"")</f>
      </c>
      <c r="DG598">
        <f>IF($DK598&gt;=18,INDEX($CN:$CN,$DJ598+18),"")</f>
      </c>
      <c r="DH598">
        <f>IF($DK598&gt;=19,INDEX($CN:$CN,$DJ598+19),"")</f>
      </c>
      <c r="DI598">
        <f>IF($DK598&gt;=20,INDEX($CN:$CN,$DJ598+20),"")</f>
      </c>
      <c r="DJ598">
        <f>IFERROR(MATCH($CM598,$CN$2:$CN$1089,0)+1,0)</f>
      </c>
      <c r="DK598">
        <f>IFERROR(INDEX($CO$2:$CO$1089,MATCH($CM598,$CN$2:$CN$1089,0)),0)</f>
      </c>
      <c r="DL598">
        <f>IFERROR(INDEX($AS:$AS,MATCH($O598,$AR:$AR,0))&amp;"","")</f>
      </c>
      <c r="DP598">
        <f>IF($GS598&gt;=1,INDEX($DM:$DM,$GR598+1),"")</f>
      </c>
      <c r="DQ598">
        <f>IF($GS598&gt;=2,INDEX($DM:$DM,$GR598+2),"")</f>
      </c>
      <c r="DR598">
        <f>IF($GS598&gt;=3,INDEX($DM:$DM,$GR598+3),"")</f>
      </c>
      <c r="DS598">
        <f>IF($GS598&gt;=4,INDEX($DM:$DM,$GR598+4),"")</f>
      </c>
      <c r="DT598">
        <f>IF($GS598&gt;=5,INDEX($DM:$DM,$GR598+5),"")</f>
      </c>
      <c r="DU598">
        <f>IF($GS598&gt;=6,INDEX($DM:$DM,$GR598+6),"")</f>
      </c>
      <c r="DV598">
        <f>IF($GS598&gt;=7,INDEX($DM:$DM,$GR598+7),"")</f>
      </c>
      <c r="DW598">
        <f>IF($GS598&gt;=8,INDEX($DM:$DM,$GR598+8),"")</f>
      </c>
      <c r="DX598">
        <f>IF($GS598&gt;=9,INDEX($DM:$DM,$GR598+9),"")</f>
      </c>
      <c r="DY598">
        <f>IF($GS598&gt;=10,INDEX($DM:$DM,$GR598+10),"")</f>
      </c>
      <c r="DZ598">
        <f>IF($GS598&gt;=11,INDEX($DM:$DM,$GR598+11),"")</f>
      </c>
      <c r="EA598">
        <f>IF($GS598&gt;=12,INDEX($DM:$DM,$GR598+12),"")</f>
      </c>
      <c r="EB598">
        <f>IF($GS598&gt;=13,INDEX($DM:$DM,$GR598+13),"")</f>
      </c>
      <c r="EC598">
        <f>IF($GS598&gt;=14,INDEX($DM:$DM,$GR598+14),"")</f>
      </c>
      <c r="ED598">
        <f>IF($GS598&gt;=15,INDEX($DM:$DM,$GR598+15),"")</f>
      </c>
      <c r="EE598">
        <f>IF($GS598&gt;=16,INDEX($DM:$DM,$GR598+16),"")</f>
      </c>
      <c r="EF598">
        <f>IF($GS598&gt;=17,INDEX($DM:$DM,$GR598+17),"")</f>
      </c>
      <c r="EG598">
        <f>IF($GS598&gt;=18,INDEX($DM:$DM,$GR598+18),"")</f>
      </c>
      <c r="EH598">
        <f>IF($GS598&gt;=19,INDEX($DM:$DM,$GR598+19),"")</f>
      </c>
      <c r="EI598">
        <f>IF($GS598&gt;=20,INDEX($DM:$DM,$GR598+20),"")</f>
      </c>
      <c r="EJ598">
        <f>IF($GS598&gt;=21,INDEX($DM:$DM,$GR598+21),"")</f>
      </c>
      <c r="EK598">
        <f>IF($GS598&gt;=22,INDEX($DM:$DM,$GR598+22),"")</f>
      </c>
      <c r="EL598">
        <f>IF($GS598&gt;=23,INDEX($DM:$DM,$GR598+23),"")</f>
      </c>
      <c r="EM598">
        <f>IF($GS598&gt;=24,INDEX($DM:$DM,$GR598+24),"")</f>
      </c>
      <c r="EN598">
        <f>IF($GS598&gt;=25,INDEX($DM:$DM,$GR598+25),"")</f>
      </c>
      <c r="EO598">
        <f>IF($GS598&gt;=26,INDEX($DM:$DM,$GR598+26),"")</f>
      </c>
      <c r="EP598">
        <f>IF($GS598&gt;=27,INDEX($DM:$DM,$GR598+27),"")</f>
      </c>
      <c r="EQ598">
        <f>IF($GS598&gt;=28,INDEX($DM:$DM,$GR598+28),"")</f>
      </c>
      <c r="ER598">
        <f>IF($GS598&gt;=29,INDEX($DM:$DM,$GR598+29),"")</f>
      </c>
      <c r="ES598">
        <f>IF($GS598&gt;=30,INDEX($DM:$DM,$GR598+30),"")</f>
      </c>
      <c r="ET598">
        <f>IF($GS598&gt;=31,INDEX($DM:$DM,$GR598+31),"")</f>
      </c>
      <c r="EU598">
        <f>IF($GS598&gt;=32,INDEX($DM:$DM,$GR598+32),"")</f>
      </c>
      <c r="EV598">
        <f>IF($GS598&gt;=33,INDEX($DM:$DM,$GR598+33),"")</f>
      </c>
      <c r="EW598">
        <f>IF($GS598&gt;=34,INDEX($DM:$DM,$GR598+34),"")</f>
      </c>
      <c r="EX598">
        <f>IF($GS598&gt;=35,INDEX($DM:$DM,$GR598+35),"")</f>
      </c>
      <c r="EY598">
        <f>IF($GS598&gt;=36,INDEX($DM:$DM,$GR598+36),"")</f>
      </c>
      <c r="EZ598">
        <f>IF($GS598&gt;=37,INDEX($DM:$DM,$GR598+37),"")</f>
      </c>
      <c r="FA598">
        <f>IF($GS598&gt;=38,INDEX($DM:$DM,$GR598+38),"")</f>
      </c>
      <c r="FB598">
        <f>IF($GS598&gt;=39,INDEX($DM:$DM,$GR598+39),"")</f>
      </c>
      <c r="FC598">
        <f>IF($GS598&gt;=40,INDEX($DM:$DM,$GR598+40),"")</f>
      </c>
      <c r="FD598">
        <f>IF($GS598&gt;=1,INDEX($DN:$DN,$GR598+1),"")</f>
      </c>
      <c r="FE598">
        <f>IF($GS598&gt;=2,INDEX($DN:$DN,$GR598+2),"")</f>
      </c>
      <c r="FF598">
        <f>IF($GS598&gt;=3,INDEX($DN:$DN,$GR598+3),"")</f>
      </c>
      <c r="FG598">
        <f>IF($GS598&gt;=4,INDEX($DN:$DN,$GR598+4),"")</f>
      </c>
      <c r="FH598">
        <f>IF($GS598&gt;=5,INDEX($DN:$DN,$GR598+5),"")</f>
      </c>
      <c r="FI598">
        <f>IF($GS598&gt;=6,INDEX($DN:$DN,$GR598+6),"")</f>
      </c>
      <c r="FJ598">
        <f>IF($GS598&gt;=7,INDEX($DN:$DN,$GR598+7),"")</f>
      </c>
      <c r="FK598">
        <f>IF($GS598&gt;=8,INDEX($DN:$DN,$GR598+8),"")</f>
      </c>
      <c r="FL598">
        <f>IF($GS598&gt;=9,INDEX($DN:$DN,$GR598+9),"")</f>
      </c>
      <c r="FM598">
        <f>IF($GS598&gt;=10,INDEX($DN:$DN,$GR598+10),"")</f>
      </c>
      <c r="FN598">
        <f>IF($GS598&gt;=11,INDEX($DN:$DN,$GR598+11),"")</f>
      </c>
      <c r="FO598">
        <f>IF($GS598&gt;=12,INDEX($DN:$DN,$GR598+12),"")</f>
      </c>
      <c r="FP598">
        <f>IF($GS598&gt;=13,INDEX($DN:$DN,$GR598+13),"")</f>
      </c>
      <c r="FQ598">
        <f>IF($GS598&gt;=14,INDEX($DN:$DN,$GR598+14),"")</f>
      </c>
      <c r="FR598">
        <f>IF($GS598&gt;=15,INDEX($DN:$DN,$GR598+15),"")</f>
      </c>
      <c r="FS598">
        <f>IF($GS598&gt;=16,INDEX($DN:$DN,$GR598+16),"")</f>
      </c>
      <c r="FT598">
        <f>IF($GS598&gt;=17,INDEX($DN:$DN,$GR598+17),"")</f>
      </c>
      <c r="FU598">
        <f>IF($GS598&gt;=18,INDEX($DN:$DN,$GR598+18),"")</f>
      </c>
      <c r="FV598">
        <f>IF($GS598&gt;=19,INDEX($DN:$DN,$GR598+19),"")</f>
      </c>
      <c r="FW598">
        <f>IF($GS598&gt;=20,INDEX($DN:$DN,$GR598+20),"")</f>
      </c>
      <c r="FX598">
        <f>IF($GS598&gt;=21,INDEX($DN:$DN,$GR598+21),"")</f>
      </c>
      <c r="FY598">
        <f>IF($GS598&gt;=22,INDEX($DN:$DN,$GR598+22),"")</f>
      </c>
      <c r="FZ598">
        <f>IF($GS598&gt;=23,INDEX($DN:$DN,$GR598+23),"")</f>
      </c>
      <c r="GA598">
        <f>IF($GS598&gt;=24,INDEX($DN:$DN,$GR598+24),"")</f>
      </c>
      <c r="GB598">
        <f>IF($GS598&gt;=25,INDEX($DN:$DN,$GR598+25),"")</f>
      </c>
      <c r="GC598">
        <f>IF($GS598&gt;=26,INDEX($DN:$DN,$GR598+26),"")</f>
      </c>
      <c r="GD598">
        <f>IF($GS598&gt;=27,INDEX($DN:$DN,$GR598+27),"")</f>
      </c>
      <c r="GE598">
        <f>IF($GS598&gt;=28,INDEX($DN:$DN,$GR598+28),"")</f>
      </c>
      <c r="GF598">
        <f>IF($GS598&gt;=29,INDEX($DN:$DN,$GR598+29),"")</f>
      </c>
      <c r="GG598">
        <f>IF($GS598&gt;=30,INDEX($DN:$DN,$GR598+30),"")</f>
      </c>
      <c r="GH598">
        <f>IF($GS598&gt;=31,INDEX($DN:$DN,$GR598+31),"")</f>
      </c>
      <c r="GI598">
        <f>IF($GS598&gt;=32,INDEX($DN:$DN,$GR598+32),"")</f>
      </c>
      <c r="GJ598">
        <f>IF($GS598&gt;=33,INDEX($DN:$DN,$GR598+33),"")</f>
      </c>
      <c r="GK598">
        <f>IF($GS598&gt;=34,INDEX($DN:$DN,$GR598+34),"")</f>
      </c>
      <c r="GL598">
        <f>IF($GS598&gt;=35,INDEX($DN:$DN,$GR598+35),"")</f>
      </c>
      <c r="GM598">
        <f>IF($GS598&gt;=36,INDEX($DN:$DN,$GR598+36),"")</f>
      </c>
      <c r="GN598">
        <f>IF($GS598&gt;=37,INDEX($DN:$DN,$GR598+37),"")</f>
      </c>
      <c r="GO598">
        <f>IF($GS598&gt;=38,INDEX($DN:$DN,$GR598+38),"")</f>
      </c>
      <c r="GP598">
        <f>IF($GS598&gt;=39,INDEX($DN:$DN,$GR598+39),"")</f>
      </c>
      <c r="GQ598">
        <f>IF($GS598&gt;=40,INDEX($DN:$DN,$GR598+40),"")</f>
      </c>
      <c r="GR598">
        <f>IFERROR(MATCH($DL598,$DM$2:$DM$148,0)+1,0)</f>
      </c>
      <c r="GS598">
        <f>IFERROR(INDEX($DO$2:$DO$148,MATCH($DL598,$DM$2:$DM$148,0)),0)</f>
      </c>
      <c r="GT598">
        <f>IFERROR(MATCH($Z598,$DP$598:$FC$598,0),0)</f>
      </c>
      <c r="GU598">
        <f>IF($GT598&gt;0,INDEX($FD$598:$GQ$598,$GT598),"")</f>
      </c>
      <c r="GX598">
        <f>IF($JG598&gt;=1,INDEX($GV:$GV,$JF598+1),"")</f>
      </c>
      <c r="GY598">
        <f>IF($JG598&gt;=2,INDEX($GV:$GV,$JF598+2),"")</f>
      </c>
      <c r="GZ598">
        <f>IF($JG598&gt;=3,INDEX($GV:$GV,$JF598+3),"")</f>
      </c>
      <c r="HA598">
        <f>IF($JG598&gt;=4,INDEX($GV:$GV,$JF598+4),"")</f>
      </c>
      <c r="HB598">
        <f>IF($JG598&gt;=5,INDEX($GV:$GV,$JF598+5),"")</f>
      </c>
      <c r="HC598">
        <f>IF($JG598&gt;=6,INDEX($GV:$GV,$JF598+6),"")</f>
      </c>
      <c r="HD598">
        <f>IF($JG598&gt;=7,INDEX($GV:$GV,$JF598+7),"")</f>
      </c>
      <c r="HE598">
        <f>IF($JG598&gt;=8,INDEX($GV:$GV,$JF598+8),"")</f>
      </c>
      <c r="HF598">
        <f>IF($JG598&gt;=9,INDEX($GV:$GV,$JF598+9),"")</f>
      </c>
      <c r="HG598">
        <f>IF($JG598&gt;=10,INDEX($GV:$GV,$JF598+10),"")</f>
      </c>
      <c r="HH598">
        <f>IF($JG598&gt;=11,INDEX($GV:$GV,$JF598+11),"")</f>
      </c>
      <c r="HI598">
        <f>IF($JG598&gt;=12,INDEX($GV:$GV,$JF598+12),"")</f>
      </c>
      <c r="HJ598">
        <f>IF($JG598&gt;=13,INDEX($GV:$GV,$JF598+13),"")</f>
      </c>
      <c r="HK598">
        <f>IF($JG598&gt;=14,INDEX($GV:$GV,$JF598+14),"")</f>
      </c>
      <c r="HL598">
        <f>IF($JG598&gt;=15,INDEX($GV:$GV,$JF598+15),"")</f>
      </c>
      <c r="HM598">
        <f>IF($JG598&gt;=16,INDEX($GV:$GV,$JF598+16),"")</f>
      </c>
      <c r="HN598">
        <f>IF($JG598&gt;=17,INDEX($GV:$GV,$JF598+17),"")</f>
      </c>
      <c r="HO598">
        <f>IF($JG598&gt;=18,INDEX($GV:$GV,$JF598+18),"")</f>
      </c>
      <c r="HP598">
        <f>IF($JG598&gt;=19,INDEX($GV:$GV,$JF598+19),"")</f>
      </c>
      <c r="HQ598">
        <f>IF($JG598&gt;=20,INDEX($GV:$GV,$JF598+20),"")</f>
      </c>
      <c r="HR598">
        <f>IF($JG598&gt;=21,INDEX($GV:$GV,$JF598+21),"")</f>
      </c>
      <c r="HS598">
        <f>IF($JG598&gt;=22,INDEX($GV:$GV,$JF598+22),"")</f>
      </c>
      <c r="HT598">
        <f>IF($JG598&gt;=23,INDEX($GV:$GV,$JF598+23),"")</f>
      </c>
      <c r="HU598">
        <f>IF($JG598&gt;=24,INDEX($GV:$GV,$JF598+24),"")</f>
      </c>
      <c r="HV598">
        <f>IF($JG598&gt;=25,INDEX($GV:$GV,$JF598+25),"")</f>
      </c>
      <c r="HW598">
        <f>IF($JG598&gt;=26,INDEX($GV:$GV,$JF598+26),"")</f>
      </c>
      <c r="HX598">
        <f>IF($JG598&gt;=27,INDEX($GV:$GV,$JF598+27),"")</f>
      </c>
      <c r="HY598">
        <f>IF($JG598&gt;=28,INDEX($GV:$GV,$JF598+28),"")</f>
      </c>
      <c r="HZ598">
        <f>IF($JG598&gt;=29,INDEX($GV:$GV,$JF598+29),"")</f>
      </c>
      <c r="IA598">
        <f>IF($JG598&gt;=30,INDEX($GV:$GV,$JF598+30),"")</f>
      </c>
      <c r="IB598">
        <f>IF($JG598&gt;=31,INDEX($GV:$GV,$JF598+31),"")</f>
      </c>
      <c r="IC598">
        <f>IF($JG598&gt;=32,INDEX($GV:$GV,$JF598+32),"")</f>
      </c>
      <c r="ID598">
        <f>IF($JG598&gt;=33,INDEX($GV:$GV,$JF598+33),"")</f>
      </c>
      <c r="IE598">
        <f>IF($JG598&gt;=34,INDEX($GV:$GV,$JF598+34),"")</f>
      </c>
      <c r="IF598">
        <f>IF($JG598&gt;=35,INDEX($GV:$GV,$JF598+35),"")</f>
      </c>
      <c r="IG598">
        <f>IF($JG598&gt;=36,INDEX($GV:$GV,$JF598+36),"")</f>
      </c>
      <c r="IH598">
        <f>IF($JG598&gt;=37,INDEX($GV:$GV,$JF598+37),"")</f>
      </c>
      <c r="II598">
        <f>IF($JG598&gt;=38,INDEX($GV:$GV,$JF598+38),"")</f>
      </c>
      <c r="IJ598">
        <f>IF($JG598&gt;=39,INDEX($GV:$GV,$JF598+39),"")</f>
      </c>
      <c r="IK598">
        <f>IF($JG598&gt;=40,INDEX($GV:$GV,$JF598+40),"")</f>
      </c>
      <c r="IL598">
        <f>IF($JG598&gt;=41,INDEX($GV:$GV,$JF598+41),"")</f>
      </c>
      <c r="IM598">
        <f>IF($JG598&gt;=42,INDEX($GV:$GV,$JF598+42),"")</f>
      </c>
      <c r="IN598">
        <f>IF($JG598&gt;=43,INDEX($GV:$GV,$JF598+43),"")</f>
      </c>
      <c r="IO598">
        <f>IF($JG598&gt;=44,INDEX($GV:$GV,$JF598+44),"")</f>
      </c>
      <c r="IP598">
        <f>IF($JG598&gt;=45,INDEX($GV:$GV,$JF598+45),"")</f>
      </c>
      <c r="IQ598">
        <f>IF($JG598&gt;=46,INDEX($GV:$GV,$JF598+46),"")</f>
      </c>
      <c r="IR598">
        <f>IF($JG598&gt;=47,INDEX($GV:$GV,$JF598+47),"")</f>
      </c>
      <c r="IS598">
        <f>IF($JG598&gt;=48,INDEX($GV:$GV,$JF598+48),"")</f>
      </c>
      <c r="IT598">
        <f>IF($JG598&gt;=49,INDEX($GV:$GV,$JF598+49),"")</f>
      </c>
      <c r="IU598">
        <f>IF($JG598&gt;=50,INDEX($GV:$GV,$JF598+50),"")</f>
      </c>
      <c r="IV598">
        <f>IF($JG598&gt;=51,INDEX($GV:$GV,$JF598+51),"")</f>
      </c>
      <c r="IW598">
        <f>IF($JG598&gt;=52,INDEX($GV:$GV,$JF598+52),"")</f>
      </c>
      <c r="IX598">
        <f>IF($JG598&gt;=53,INDEX($GV:$GV,$JF598+53),"")</f>
      </c>
      <c r="IY598">
        <f>IF($JG598&gt;=54,INDEX($GV:$GV,$JF598+54),"")</f>
      </c>
      <c r="IZ598">
        <f>IF($JG598&gt;=55,INDEX($GV:$GV,$JF598+55),"")</f>
      </c>
      <c r="JA598">
        <f>IF($JG598&gt;=56,INDEX($GV:$GV,$JF598+56),"")</f>
      </c>
      <c r="JB598">
        <f>IF($JG598&gt;=57,INDEX($GV:$GV,$JF598+57),"")</f>
      </c>
      <c r="JC598">
        <f>IF($JG598&gt;=58,INDEX($GV:$GV,$JF598+58),"")</f>
      </c>
      <c r="JD598">
        <f>IF($JG598&gt;=59,INDEX($GV:$GV,$JF598+59),"")</f>
      </c>
      <c r="JE598">
        <f>IF($JG598&gt;=60,INDEX($GV:$GV,$JF598+60),"")</f>
      </c>
      <c r="JF598">
        <f>IFERROR(MATCH($GU598,$GV$2:$GV$322,0)+1,0)</f>
      </c>
      <c r="JG598">
        <f>IFERROR(INDEX($GW$2:$GW$322,MATCH($GU598,$GV$2:$GV$322,0)),0)</f>
      </c>
      <c r="JH598" t="s">
        <v>44</v>
      </c>
      <c r="JI598" t="s">
        <v>44</v>
      </c>
    </row>
    <row r="599" spans="1:269" x14ac:dyDescent="0.25">
      <c r="R599">
        <f>IF(OR($U599="",$Q599=""),"",IFERROR($U599/$Q599,0))</f>
      </c>
      <c r="S599">
        <f>IF($U599="","",
SUM($T599,$V599,$AA599,$W599,$Y599)*
(1-IF($AB599="",0,VALUE($AB599)/100)))</f>
      </c>
      <c r="T599">
        <f>IF($U599="","",$U599)</f>
      </c>
      <c r="V599">
        <f>IF($U599="","",
IF($O599="","",
IF(ISNUMBER(SEARCH("exempt",LOWER($O599))),0,
$U599*(VALUE(SUBSTITUTE($O599,"%",""))/100))))</f>
      </c>
      <c r="AC599">
        <f>IFERROR(IF(FIND(" - ",$K599)&gt;0,MID($K599,FIND(" - ",$K599)+3,LEN($K599)),""),"")</f>
      </c>
      <c r="AL599" t="s">
        <v>1523</v>
      </c>
      <c r="AT599">
        <f>IFERROR(LEFT($K599,FIND(" - ",$K599)-1),$K599)</f>
      </c>
      <c r="AW599">
        <f>IF($CL599&gt;=1,INDEX($AU:$AU,$CK599+1),"")</f>
      </c>
      <c r="AX599">
        <f>IF($CL599&gt;=2,INDEX($AU:$AU,$CK599+2),"")</f>
      </c>
      <c r="AY599">
        <f>IF($CL599&gt;=3,INDEX($AU:$AU,$CK599+3),"")</f>
      </c>
      <c r="AZ599">
        <f>IF($CL599&gt;=4,INDEX($AU:$AU,$CK599+4),"")</f>
      </c>
      <c r="BA599">
        <f>IF($CL599&gt;=5,INDEX($AU:$AU,$CK599+5),"")</f>
      </c>
      <c r="BB599">
        <f>IF($CL599&gt;=6,INDEX($AU:$AU,$CK599+6),"")</f>
      </c>
      <c r="BC599">
        <f>IF($CL599&gt;=7,INDEX($AU:$AU,$CK599+7),"")</f>
      </c>
      <c r="BD599">
        <f>IF($CL599&gt;=8,INDEX($AU:$AU,$CK599+8),"")</f>
      </c>
      <c r="BE599">
        <f>IF($CL599&gt;=9,INDEX($AU:$AU,$CK599+9),"")</f>
      </c>
      <c r="BF599">
        <f>IF($CL599&gt;=10,INDEX($AU:$AU,$CK599+10),"")</f>
      </c>
      <c r="BG599">
        <f>IF($CL599&gt;=11,INDEX($AU:$AU,$CK599+11),"")</f>
      </c>
      <c r="BH599">
        <f>IF($CL599&gt;=12,INDEX($AU:$AU,$CK599+12),"")</f>
      </c>
      <c r="BI599">
        <f>IF($CL599&gt;=13,INDEX($AU:$AU,$CK599+13),"")</f>
      </c>
      <c r="BJ599">
        <f>IF($CL599&gt;=14,INDEX($AU:$AU,$CK599+14),"")</f>
      </c>
      <c r="BK599">
        <f>IF($CL599&gt;=15,INDEX($AU:$AU,$CK599+15),"")</f>
      </c>
      <c r="BL599">
        <f>IF($CL599&gt;=16,INDEX($AU:$AU,$CK599+16),"")</f>
      </c>
      <c r="BM599">
        <f>IF($CL599&gt;=17,INDEX($AU:$AU,$CK599+17),"")</f>
      </c>
      <c r="BN599">
        <f>IF($CL599&gt;=18,INDEX($AU:$AU,$CK599+18),"")</f>
      </c>
      <c r="BO599">
        <f>IF($CL599&gt;=19,INDEX($AU:$AU,$CK599+19),"")</f>
      </c>
      <c r="BP599">
        <f>IF($CL599&gt;=20,INDEX($AU:$AU,$CK599+20),"")</f>
      </c>
      <c r="BQ599">
        <f>IF($CL599&gt;=21,INDEX($AU:$AU,$CK599+21),"")</f>
      </c>
      <c r="BR599">
        <f>IF($CL599&gt;=22,INDEX($AU:$AU,$CK599+22),"")</f>
      </c>
      <c r="BS599">
        <f>IF($CL599&gt;=23,INDEX($AU:$AU,$CK599+23),"")</f>
      </c>
      <c r="BT599">
        <f>IF($CL599&gt;=24,INDEX($AU:$AU,$CK599+24),"")</f>
      </c>
      <c r="BU599">
        <f>IF($CL599&gt;=25,INDEX($AU:$AU,$CK599+25),"")</f>
      </c>
      <c r="BV599">
        <f>IF($CL599&gt;=26,INDEX($AU:$AU,$CK599+26),"")</f>
      </c>
      <c r="BW599">
        <f>IF($CL599&gt;=27,INDEX($AU:$AU,$CK599+27),"")</f>
      </c>
      <c r="BX599">
        <f>IF($CL599&gt;=28,INDEX($AU:$AU,$CK599+28),"")</f>
      </c>
      <c r="BY599">
        <f>IF($CL599&gt;=29,INDEX($AU:$AU,$CK599+29),"")</f>
      </c>
      <c r="BZ599">
        <f>IF($CL599&gt;=30,INDEX($AU:$AU,$CK599+30),"")</f>
      </c>
      <c r="CA599">
        <f>IF($CL599&gt;=31,INDEX($AU:$AU,$CK599+31),"")</f>
      </c>
      <c r="CB599">
        <f>IF($CL599&gt;=32,INDEX($AU:$AU,$CK599+32),"")</f>
      </c>
      <c r="CC599">
        <f>IF($CL599&gt;=33,INDEX($AU:$AU,$CK599+33),"")</f>
      </c>
      <c r="CD599">
        <f>IF($CL599&gt;=34,INDEX($AU:$AU,$CK599+34),"")</f>
      </c>
      <c r="CE599">
        <f>IF($CL599&gt;=35,INDEX($AU:$AU,$CK599+35),"")</f>
      </c>
      <c r="CF599">
        <f>IF($CL599&gt;=36,INDEX($AU:$AU,$CK599+36),"")</f>
      </c>
      <c r="CG599">
        <f>IF($CL599&gt;=37,INDEX($AU:$AU,$CK599+37),"")</f>
      </c>
      <c r="CH599">
        <f>IF($CL599&gt;=38,INDEX($AU:$AU,$CK599+38),"")</f>
      </c>
      <c r="CI599">
        <f>IF($CL599&gt;=39,INDEX($AU:$AU,$CK599+39),"")</f>
      </c>
      <c r="CJ599">
        <f>IF($CL599&gt;=40,INDEX($AU:$AU,$CK599+40),"")</f>
      </c>
      <c r="CK599">
        <f>IFERROR(MATCH($AT599,$AU$2:$AU$133,0)+1,0)</f>
      </c>
      <c r="CL599">
        <f>IFERROR(INDEX($AV$2:$AV$133,MATCH($AT599,$AU$2:$AU$133,0)),0)</f>
      </c>
      <c r="CM599">
        <f>IFERROR(LEFT($L599,FIND(" - ",$L599)-1),$L599)</f>
      </c>
      <c r="CN599" t="s">
        <v>1524</v>
      </c>
      <c r="CO599">
        <v>1</v>
      </c>
      <c r="CP599">
        <f>IF($DK599&gt;=1,INDEX($CN:$CN,$DJ599+1),"")</f>
      </c>
      <c r="CQ599">
        <f>IF($DK599&gt;=2,INDEX($CN:$CN,$DJ599+2),"")</f>
      </c>
      <c r="CR599">
        <f>IF($DK599&gt;=3,INDEX($CN:$CN,$DJ599+3),"")</f>
      </c>
      <c r="CS599">
        <f>IF($DK599&gt;=4,INDEX($CN:$CN,$DJ599+4),"")</f>
      </c>
      <c r="CT599">
        <f>IF($DK599&gt;=5,INDEX($CN:$CN,$DJ599+5),"")</f>
      </c>
      <c r="CU599">
        <f>IF($DK599&gt;=6,INDEX($CN:$CN,$DJ599+6),"")</f>
      </c>
      <c r="CV599">
        <f>IF($DK599&gt;=7,INDEX($CN:$CN,$DJ599+7),"")</f>
      </c>
      <c r="CW599">
        <f>IF($DK599&gt;=8,INDEX($CN:$CN,$DJ599+8),"")</f>
      </c>
      <c r="CX599">
        <f>IF($DK599&gt;=9,INDEX($CN:$CN,$DJ599+9),"")</f>
      </c>
      <c r="CY599">
        <f>IF($DK599&gt;=10,INDEX($CN:$CN,$DJ599+10),"")</f>
      </c>
      <c r="CZ599">
        <f>IF($DK599&gt;=11,INDEX($CN:$CN,$DJ599+11),"")</f>
      </c>
      <c r="DA599">
        <f>IF($DK599&gt;=12,INDEX($CN:$CN,$DJ599+12),"")</f>
      </c>
      <c r="DB599">
        <f>IF($DK599&gt;=13,INDEX($CN:$CN,$DJ599+13),"")</f>
      </c>
      <c r="DC599">
        <f>IF($DK599&gt;=14,INDEX($CN:$CN,$DJ599+14),"")</f>
      </c>
      <c r="DD599">
        <f>IF($DK599&gt;=15,INDEX($CN:$CN,$DJ599+15),"")</f>
      </c>
      <c r="DE599">
        <f>IF($DK599&gt;=16,INDEX($CN:$CN,$DJ599+16),"")</f>
      </c>
      <c r="DF599">
        <f>IF($DK599&gt;=17,INDEX($CN:$CN,$DJ599+17),"")</f>
      </c>
      <c r="DG599">
        <f>IF($DK599&gt;=18,INDEX($CN:$CN,$DJ599+18),"")</f>
      </c>
      <c r="DH599">
        <f>IF($DK599&gt;=19,INDEX($CN:$CN,$DJ599+19),"")</f>
      </c>
      <c r="DI599">
        <f>IF($DK599&gt;=20,INDEX($CN:$CN,$DJ599+20),"")</f>
      </c>
      <c r="DJ599">
        <f>IFERROR(MATCH($CM599,$CN$2:$CN$1089,0)+1,0)</f>
      </c>
      <c r="DK599">
        <f>IFERROR(INDEX($CO$2:$CO$1089,MATCH($CM599,$CN$2:$CN$1089,0)),0)</f>
      </c>
      <c r="DL599">
        <f>IFERROR(INDEX($AS:$AS,MATCH($O599,$AR:$AR,0))&amp;"","")</f>
      </c>
      <c r="DP599">
        <f>IF($GS599&gt;=1,INDEX($DM:$DM,$GR599+1),"")</f>
      </c>
      <c r="DQ599">
        <f>IF($GS599&gt;=2,INDEX($DM:$DM,$GR599+2),"")</f>
      </c>
      <c r="DR599">
        <f>IF($GS599&gt;=3,INDEX($DM:$DM,$GR599+3),"")</f>
      </c>
      <c r="DS599">
        <f>IF($GS599&gt;=4,INDEX($DM:$DM,$GR599+4),"")</f>
      </c>
      <c r="DT599">
        <f>IF($GS599&gt;=5,INDEX($DM:$DM,$GR599+5),"")</f>
      </c>
      <c r="DU599">
        <f>IF($GS599&gt;=6,INDEX($DM:$DM,$GR599+6),"")</f>
      </c>
      <c r="DV599">
        <f>IF($GS599&gt;=7,INDEX($DM:$DM,$GR599+7),"")</f>
      </c>
      <c r="DW599">
        <f>IF($GS599&gt;=8,INDEX($DM:$DM,$GR599+8),"")</f>
      </c>
      <c r="DX599">
        <f>IF($GS599&gt;=9,INDEX($DM:$DM,$GR599+9),"")</f>
      </c>
      <c r="DY599">
        <f>IF($GS599&gt;=10,INDEX($DM:$DM,$GR599+10),"")</f>
      </c>
      <c r="DZ599">
        <f>IF($GS599&gt;=11,INDEX($DM:$DM,$GR599+11),"")</f>
      </c>
      <c r="EA599">
        <f>IF($GS599&gt;=12,INDEX($DM:$DM,$GR599+12),"")</f>
      </c>
      <c r="EB599">
        <f>IF($GS599&gt;=13,INDEX($DM:$DM,$GR599+13),"")</f>
      </c>
      <c r="EC599">
        <f>IF($GS599&gt;=14,INDEX($DM:$DM,$GR599+14),"")</f>
      </c>
      <c r="ED599">
        <f>IF($GS599&gt;=15,INDEX($DM:$DM,$GR599+15),"")</f>
      </c>
      <c r="EE599">
        <f>IF($GS599&gt;=16,INDEX($DM:$DM,$GR599+16),"")</f>
      </c>
      <c r="EF599">
        <f>IF($GS599&gt;=17,INDEX($DM:$DM,$GR599+17),"")</f>
      </c>
      <c r="EG599">
        <f>IF($GS599&gt;=18,INDEX($DM:$DM,$GR599+18),"")</f>
      </c>
      <c r="EH599">
        <f>IF($GS599&gt;=19,INDEX($DM:$DM,$GR599+19),"")</f>
      </c>
      <c r="EI599">
        <f>IF($GS599&gt;=20,INDEX($DM:$DM,$GR599+20),"")</f>
      </c>
      <c r="EJ599">
        <f>IF($GS599&gt;=21,INDEX($DM:$DM,$GR599+21),"")</f>
      </c>
      <c r="EK599">
        <f>IF($GS599&gt;=22,INDEX($DM:$DM,$GR599+22),"")</f>
      </c>
      <c r="EL599">
        <f>IF($GS599&gt;=23,INDEX($DM:$DM,$GR599+23),"")</f>
      </c>
      <c r="EM599">
        <f>IF($GS599&gt;=24,INDEX($DM:$DM,$GR599+24),"")</f>
      </c>
      <c r="EN599">
        <f>IF($GS599&gt;=25,INDEX($DM:$DM,$GR599+25),"")</f>
      </c>
      <c r="EO599">
        <f>IF($GS599&gt;=26,INDEX($DM:$DM,$GR599+26),"")</f>
      </c>
      <c r="EP599">
        <f>IF($GS599&gt;=27,INDEX($DM:$DM,$GR599+27),"")</f>
      </c>
      <c r="EQ599">
        <f>IF($GS599&gt;=28,INDEX($DM:$DM,$GR599+28),"")</f>
      </c>
      <c r="ER599">
        <f>IF($GS599&gt;=29,INDEX($DM:$DM,$GR599+29),"")</f>
      </c>
      <c r="ES599">
        <f>IF($GS599&gt;=30,INDEX($DM:$DM,$GR599+30),"")</f>
      </c>
      <c r="ET599">
        <f>IF($GS599&gt;=31,INDEX($DM:$DM,$GR599+31),"")</f>
      </c>
      <c r="EU599">
        <f>IF($GS599&gt;=32,INDEX($DM:$DM,$GR599+32),"")</f>
      </c>
      <c r="EV599">
        <f>IF($GS599&gt;=33,INDEX($DM:$DM,$GR599+33),"")</f>
      </c>
      <c r="EW599">
        <f>IF($GS599&gt;=34,INDEX($DM:$DM,$GR599+34),"")</f>
      </c>
      <c r="EX599">
        <f>IF($GS599&gt;=35,INDEX($DM:$DM,$GR599+35),"")</f>
      </c>
      <c r="EY599">
        <f>IF($GS599&gt;=36,INDEX($DM:$DM,$GR599+36),"")</f>
      </c>
      <c r="EZ599">
        <f>IF($GS599&gt;=37,INDEX($DM:$DM,$GR599+37),"")</f>
      </c>
      <c r="FA599">
        <f>IF($GS599&gt;=38,INDEX($DM:$DM,$GR599+38),"")</f>
      </c>
      <c r="FB599">
        <f>IF($GS599&gt;=39,INDEX($DM:$DM,$GR599+39),"")</f>
      </c>
      <c r="FC599">
        <f>IF($GS599&gt;=40,INDEX($DM:$DM,$GR599+40),"")</f>
      </c>
      <c r="FD599">
        <f>IF($GS599&gt;=1,INDEX($DN:$DN,$GR599+1),"")</f>
      </c>
      <c r="FE599">
        <f>IF($GS599&gt;=2,INDEX($DN:$DN,$GR599+2),"")</f>
      </c>
      <c r="FF599">
        <f>IF($GS599&gt;=3,INDEX($DN:$DN,$GR599+3),"")</f>
      </c>
      <c r="FG599">
        <f>IF($GS599&gt;=4,INDEX($DN:$DN,$GR599+4),"")</f>
      </c>
      <c r="FH599">
        <f>IF($GS599&gt;=5,INDEX($DN:$DN,$GR599+5),"")</f>
      </c>
      <c r="FI599">
        <f>IF($GS599&gt;=6,INDEX($DN:$DN,$GR599+6),"")</f>
      </c>
      <c r="FJ599">
        <f>IF($GS599&gt;=7,INDEX($DN:$DN,$GR599+7),"")</f>
      </c>
      <c r="FK599">
        <f>IF($GS599&gt;=8,INDEX($DN:$DN,$GR599+8),"")</f>
      </c>
      <c r="FL599">
        <f>IF($GS599&gt;=9,INDEX($DN:$DN,$GR599+9),"")</f>
      </c>
      <c r="FM599">
        <f>IF($GS599&gt;=10,INDEX($DN:$DN,$GR599+10),"")</f>
      </c>
      <c r="FN599">
        <f>IF($GS599&gt;=11,INDEX($DN:$DN,$GR599+11),"")</f>
      </c>
      <c r="FO599">
        <f>IF($GS599&gt;=12,INDEX($DN:$DN,$GR599+12),"")</f>
      </c>
      <c r="FP599">
        <f>IF($GS599&gt;=13,INDEX($DN:$DN,$GR599+13),"")</f>
      </c>
      <c r="FQ599">
        <f>IF($GS599&gt;=14,INDEX($DN:$DN,$GR599+14),"")</f>
      </c>
      <c r="FR599">
        <f>IF($GS599&gt;=15,INDEX($DN:$DN,$GR599+15),"")</f>
      </c>
      <c r="FS599">
        <f>IF($GS599&gt;=16,INDEX($DN:$DN,$GR599+16),"")</f>
      </c>
      <c r="FT599">
        <f>IF($GS599&gt;=17,INDEX($DN:$DN,$GR599+17),"")</f>
      </c>
      <c r="FU599">
        <f>IF($GS599&gt;=18,INDEX($DN:$DN,$GR599+18),"")</f>
      </c>
      <c r="FV599">
        <f>IF($GS599&gt;=19,INDEX($DN:$DN,$GR599+19),"")</f>
      </c>
      <c r="FW599">
        <f>IF($GS599&gt;=20,INDEX($DN:$DN,$GR599+20),"")</f>
      </c>
      <c r="FX599">
        <f>IF($GS599&gt;=21,INDEX($DN:$DN,$GR599+21),"")</f>
      </c>
      <c r="FY599">
        <f>IF($GS599&gt;=22,INDEX($DN:$DN,$GR599+22),"")</f>
      </c>
      <c r="FZ599">
        <f>IF($GS599&gt;=23,INDEX($DN:$DN,$GR599+23),"")</f>
      </c>
      <c r="GA599">
        <f>IF($GS599&gt;=24,INDEX($DN:$DN,$GR599+24),"")</f>
      </c>
      <c r="GB599">
        <f>IF($GS599&gt;=25,INDEX($DN:$DN,$GR599+25),"")</f>
      </c>
      <c r="GC599">
        <f>IF($GS599&gt;=26,INDEX($DN:$DN,$GR599+26),"")</f>
      </c>
      <c r="GD599">
        <f>IF($GS599&gt;=27,INDEX($DN:$DN,$GR599+27),"")</f>
      </c>
      <c r="GE599">
        <f>IF($GS599&gt;=28,INDEX($DN:$DN,$GR599+28),"")</f>
      </c>
      <c r="GF599">
        <f>IF($GS599&gt;=29,INDEX($DN:$DN,$GR599+29),"")</f>
      </c>
      <c r="GG599">
        <f>IF($GS599&gt;=30,INDEX($DN:$DN,$GR599+30),"")</f>
      </c>
      <c r="GH599">
        <f>IF($GS599&gt;=31,INDEX($DN:$DN,$GR599+31),"")</f>
      </c>
      <c r="GI599">
        <f>IF($GS599&gt;=32,INDEX($DN:$DN,$GR599+32),"")</f>
      </c>
      <c r="GJ599">
        <f>IF($GS599&gt;=33,INDEX($DN:$DN,$GR599+33),"")</f>
      </c>
      <c r="GK599">
        <f>IF($GS599&gt;=34,INDEX($DN:$DN,$GR599+34),"")</f>
      </c>
      <c r="GL599">
        <f>IF($GS599&gt;=35,INDEX($DN:$DN,$GR599+35),"")</f>
      </c>
      <c r="GM599">
        <f>IF($GS599&gt;=36,INDEX($DN:$DN,$GR599+36),"")</f>
      </c>
      <c r="GN599">
        <f>IF($GS599&gt;=37,INDEX($DN:$DN,$GR599+37),"")</f>
      </c>
      <c r="GO599">
        <f>IF($GS599&gt;=38,INDEX($DN:$DN,$GR599+38),"")</f>
      </c>
      <c r="GP599">
        <f>IF($GS599&gt;=39,INDEX($DN:$DN,$GR599+39),"")</f>
      </c>
      <c r="GQ599">
        <f>IF($GS599&gt;=40,INDEX($DN:$DN,$GR599+40),"")</f>
      </c>
      <c r="GR599">
        <f>IFERROR(MATCH($DL599,$DM$2:$DM$148,0)+1,0)</f>
      </c>
      <c r="GS599">
        <f>IFERROR(INDEX($DO$2:$DO$148,MATCH($DL599,$DM$2:$DM$148,0)),0)</f>
      </c>
      <c r="GT599">
        <f>IFERROR(MATCH($Z599,$DP$599:$FC$599,0),0)</f>
      </c>
      <c r="GU599">
        <f>IF($GT599&gt;0,INDEX($FD$599:$GQ$599,$GT599),"")</f>
      </c>
      <c r="GX599">
        <f>IF($JG599&gt;=1,INDEX($GV:$GV,$JF599+1),"")</f>
      </c>
      <c r="GY599">
        <f>IF($JG599&gt;=2,INDEX($GV:$GV,$JF599+2),"")</f>
      </c>
      <c r="GZ599">
        <f>IF($JG599&gt;=3,INDEX($GV:$GV,$JF599+3),"")</f>
      </c>
      <c r="HA599">
        <f>IF($JG599&gt;=4,INDEX($GV:$GV,$JF599+4),"")</f>
      </c>
      <c r="HB599">
        <f>IF($JG599&gt;=5,INDEX($GV:$GV,$JF599+5),"")</f>
      </c>
      <c r="HC599">
        <f>IF($JG599&gt;=6,INDEX($GV:$GV,$JF599+6),"")</f>
      </c>
      <c r="HD599">
        <f>IF($JG599&gt;=7,INDEX($GV:$GV,$JF599+7),"")</f>
      </c>
      <c r="HE599">
        <f>IF($JG599&gt;=8,INDEX($GV:$GV,$JF599+8),"")</f>
      </c>
      <c r="HF599">
        <f>IF($JG599&gt;=9,INDEX($GV:$GV,$JF599+9),"")</f>
      </c>
      <c r="HG599">
        <f>IF($JG599&gt;=10,INDEX($GV:$GV,$JF599+10),"")</f>
      </c>
      <c r="HH599">
        <f>IF($JG599&gt;=11,INDEX($GV:$GV,$JF599+11),"")</f>
      </c>
      <c r="HI599">
        <f>IF($JG599&gt;=12,INDEX($GV:$GV,$JF599+12),"")</f>
      </c>
      <c r="HJ599">
        <f>IF($JG599&gt;=13,INDEX($GV:$GV,$JF599+13),"")</f>
      </c>
      <c r="HK599">
        <f>IF($JG599&gt;=14,INDEX($GV:$GV,$JF599+14),"")</f>
      </c>
      <c r="HL599">
        <f>IF($JG599&gt;=15,INDEX($GV:$GV,$JF599+15),"")</f>
      </c>
      <c r="HM599">
        <f>IF($JG599&gt;=16,INDEX($GV:$GV,$JF599+16),"")</f>
      </c>
      <c r="HN599">
        <f>IF($JG599&gt;=17,INDEX($GV:$GV,$JF599+17),"")</f>
      </c>
      <c r="HO599">
        <f>IF($JG599&gt;=18,INDEX($GV:$GV,$JF599+18),"")</f>
      </c>
      <c r="HP599">
        <f>IF($JG599&gt;=19,INDEX($GV:$GV,$JF599+19),"")</f>
      </c>
      <c r="HQ599">
        <f>IF($JG599&gt;=20,INDEX($GV:$GV,$JF599+20),"")</f>
      </c>
      <c r="HR599">
        <f>IF($JG599&gt;=21,INDEX($GV:$GV,$JF599+21),"")</f>
      </c>
      <c r="HS599">
        <f>IF($JG599&gt;=22,INDEX($GV:$GV,$JF599+22),"")</f>
      </c>
      <c r="HT599">
        <f>IF($JG599&gt;=23,INDEX($GV:$GV,$JF599+23),"")</f>
      </c>
      <c r="HU599">
        <f>IF($JG599&gt;=24,INDEX($GV:$GV,$JF599+24),"")</f>
      </c>
      <c r="HV599">
        <f>IF($JG599&gt;=25,INDEX($GV:$GV,$JF599+25),"")</f>
      </c>
      <c r="HW599">
        <f>IF($JG599&gt;=26,INDEX($GV:$GV,$JF599+26),"")</f>
      </c>
      <c r="HX599">
        <f>IF($JG599&gt;=27,INDEX($GV:$GV,$JF599+27),"")</f>
      </c>
      <c r="HY599">
        <f>IF($JG599&gt;=28,INDEX($GV:$GV,$JF599+28),"")</f>
      </c>
      <c r="HZ599">
        <f>IF($JG599&gt;=29,INDEX($GV:$GV,$JF599+29),"")</f>
      </c>
      <c r="IA599">
        <f>IF($JG599&gt;=30,INDEX($GV:$GV,$JF599+30),"")</f>
      </c>
      <c r="IB599">
        <f>IF($JG599&gt;=31,INDEX($GV:$GV,$JF599+31),"")</f>
      </c>
      <c r="IC599">
        <f>IF($JG599&gt;=32,INDEX($GV:$GV,$JF599+32),"")</f>
      </c>
      <c r="ID599">
        <f>IF($JG599&gt;=33,INDEX($GV:$GV,$JF599+33),"")</f>
      </c>
      <c r="IE599">
        <f>IF($JG599&gt;=34,INDEX($GV:$GV,$JF599+34),"")</f>
      </c>
      <c r="IF599">
        <f>IF($JG599&gt;=35,INDEX($GV:$GV,$JF599+35),"")</f>
      </c>
      <c r="IG599">
        <f>IF($JG599&gt;=36,INDEX($GV:$GV,$JF599+36),"")</f>
      </c>
      <c r="IH599">
        <f>IF($JG599&gt;=37,INDEX($GV:$GV,$JF599+37),"")</f>
      </c>
      <c r="II599">
        <f>IF($JG599&gt;=38,INDEX($GV:$GV,$JF599+38),"")</f>
      </c>
      <c r="IJ599">
        <f>IF($JG599&gt;=39,INDEX($GV:$GV,$JF599+39),"")</f>
      </c>
      <c r="IK599">
        <f>IF($JG599&gt;=40,INDEX($GV:$GV,$JF599+40),"")</f>
      </c>
      <c r="IL599">
        <f>IF($JG599&gt;=41,INDEX($GV:$GV,$JF599+41),"")</f>
      </c>
      <c r="IM599">
        <f>IF($JG599&gt;=42,INDEX($GV:$GV,$JF599+42),"")</f>
      </c>
      <c r="IN599">
        <f>IF($JG599&gt;=43,INDEX($GV:$GV,$JF599+43),"")</f>
      </c>
      <c r="IO599">
        <f>IF($JG599&gt;=44,INDEX($GV:$GV,$JF599+44),"")</f>
      </c>
      <c r="IP599">
        <f>IF($JG599&gt;=45,INDEX($GV:$GV,$JF599+45),"")</f>
      </c>
      <c r="IQ599">
        <f>IF($JG599&gt;=46,INDEX($GV:$GV,$JF599+46),"")</f>
      </c>
      <c r="IR599">
        <f>IF($JG599&gt;=47,INDEX($GV:$GV,$JF599+47),"")</f>
      </c>
      <c r="IS599">
        <f>IF($JG599&gt;=48,INDEX($GV:$GV,$JF599+48),"")</f>
      </c>
      <c r="IT599">
        <f>IF($JG599&gt;=49,INDEX($GV:$GV,$JF599+49),"")</f>
      </c>
      <c r="IU599">
        <f>IF($JG599&gt;=50,INDEX($GV:$GV,$JF599+50),"")</f>
      </c>
      <c r="IV599">
        <f>IF($JG599&gt;=51,INDEX($GV:$GV,$JF599+51),"")</f>
      </c>
      <c r="IW599">
        <f>IF($JG599&gt;=52,INDEX($GV:$GV,$JF599+52),"")</f>
      </c>
      <c r="IX599">
        <f>IF($JG599&gt;=53,INDEX($GV:$GV,$JF599+53),"")</f>
      </c>
      <c r="IY599">
        <f>IF($JG599&gt;=54,INDEX($GV:$GV,$JF599+54),"")</f>
      </c>
      <c r="IZ599">
        <f>IF($JG599&gt;=55,INDEX($GV:$GV,$JF599+55),"")</f>
      </c>
      <c r="JA599">
        <f>IF($JG599&gt;=56,INDEX($GV:$GV,$JF599+56),"")</f>
      </c>
      <c r="JB599">
        <f>IF($JG599&gt;=57,INDEX($GV:$GV,$JF599+57),"")</f>
      </c>
      <c r="JC599">
        <f>IF($JG599&gt;=58,INDEX($GV:$GV,$JF599+58),"")</f>
      </c>
      <c r="JD599">
        <f>IF($JG599&gt;=59,INDEX($GV:$GV,$JF599+59),"")</f>
      </c>
      <c r="JE599">
        <f>IF($JG599&gt;=60,INDEX($GV:$GV,$JF599+60),"")</f>
      </c>
      <c r="JF599">
        <f>IFERROR(MATCH($GU599,$GV$2:$GV$322,0)+1,0)</f>
      </c>
      <c r="JG599">
        <f>IFERROR(INDEX($GW$2:$GW$322,MATCH($GU599,$GV$2:$GV$322,0)),0)</f>
      </c>
      <c r="JH599" t="s">
        <v>44</v>
      </c>
      <c r="JI599" t="s">
        <v>44</v>
      </c>
    </row>
    <row r="600" spans="1:269" x14ac:dyDescent="0.25">
      <c r="R600">
        <f>IF(OR($U600="",$Q600=""),"",IFERROR($U600/$Q600,0))</f>
      </c>
      <c r="S600">
        <f>IF($U600="","",
SUM($T600,$V600,$AA600,$W600,$Y600)*
(1-IF($AB600="",0,VALUE($AB600)/100)))</f>
      </c>
      <c r="T600">
        <f>IF($U600="","",$U600)</f>
      </c>
      <c r="V600">
        <f>IF($U600="","",
IF($O600="","",
IF(ISNUMBER(SEARCH("exempt",LOWER($O600))),0,
$U600*(VALUE(SUBSTITUTE($O600,"%",""))/100))))</f>
      </c>
      <c r="AC600">
        <f>IFERROR(IF(FIND(" - ",$K600)&gt;0,MID($K600,FIND(" - ",$K600)+3,LEN($K600)),""),"")</f>
      </c>
      <c r="AL600" t="s">
        <v>1525</v>
      </c>
      <c r="AT600">
        <f>IFERROR(LEFT($K600,FIND(" - ",$K600)-1),$K600)</f>
      </c>
      <c r="AW600">
        <f>IF($CL600&gt;=1,INDEX($AU:$AU,$CK600+1),"")</f>
      </c>
      <c r="AX600">
        <f>IF($CL600&gt;=2,INDEX($AU:$AU,$CK600+2),"")</f>
      </c>
      <c r="AY600">
        <f>IF($CL600&gt;=3,INDEX($AU:$AU,$CK600+3),"")</f>
      </c>
      <c r="AZ600">
        <f>IF($CL600&gt;=4,INDEX($AU:$AU,$CK600+4),"")</f>
      </c>
      <c r="BA600">
        <f>IF($CL600&gt;=5,INDEX($AU:$AU,$CK600+5),"")</f>
      </c>
      <c r="BB600">
        <f>IF($CL600&gt;=6,INDEX($AU:$AU,$CK600+6),"")</f>
      </c>
      <c r="BC600">
        <f>IF($CL600&gt;=7,INDEX($AU:$AU,$CK600+7),"")</f>
      </c>
      <c r="BD600">
        <f>IF($CL600&gt;=8,INDEX($AU:$AU,$CK600+8),"")</f>
      </c>
      <c r="BE600">
        <f>IF($CL600&gt;=9,INDEX($AU:$AU,$CK600+9),"")</f>
      </c>
      <c r="BF600">
        <f>IF($CL600&gt;=10,INDEX($AU:$AU,$CK600+10),"")</f>
      </c>
      <c r="BG600">
        <f>IF($CL600&gt;=11,INDEX($AU:$AU,$CK600+11),"")</f>
      </c>
      <c r="BH600">
        <f>IF($CL600&gt;=12,INDEX($AU:$AU,$CK600+12),"")</f>
      </c>
      <c r="BI600">
        <f>IF($CL600&gt;=13,INDEX($AU:$AU,$CK600+13),"")</f>
      </c>
      <c r="BJ600">
        <f>IF($CL600&gt;=14,INDEX($AU:$AU,$CK600+14),"")</f>
      </c>
      <c r="BK600">
        <f>IF($CL600&gt;=15,INDEX($AU:$AU,$CK600+15),"")</f>
      </c>
      <c r="BL600">
        <f>IF($CL600&gt;=16,INDEX($AU:$AU,$CK600+16),"")</f>
      </c>
      <c r="BM600">
        <f>IF($CL600&gt;=17,INDEX($AU:$AU,$CK600+17),"")</f>
      </c>
      <c r="BN600">
        <f>IF($CL600&gt;=18,INDEX($AU:$AU,$CK600+18),"")</f>
      </c>
      <c r="BO600">
        <f>IF($CL600&gt;=19,INDEX($AU:$AU,$CK600+19),"")</f>
      </c>
      <c r="BP600">
        <f>IF($CL600&gt;=20,INDEX($AU:$AU,$CK600+20),"")</f>
      </c>
      <c r="BQ600">
        <f>IF($CL600&gt;=21,INDEX($AU:$AU,$CK600+21),"")</f>
      </c>
      <c r="BR600">
        <f>IF($CL600&gt;=22,INDEX($AU:$AU,$CK600+22),"")</f>
      </c>
      <c r="BS600">
        <f>IF($CL600&gt;=23,INDEX($AU:$AU,$CK600+23),"")</f>
      </c>
      <c r="BT600">
        <f>IF($CL600&gt;=24,INDEX($AU:$AU,$CK600+24),"")</f>
      </c>
      <c r="BU600">
        <f>IF($CL600&gt;=25,INDEX($AU:$AU,$CK600+25),"")</f>
      </c>
      <c r="BV600">
        <f>IF($CL600&gt;=26,INDEX($AU:$AU,$CK600+26),"")</f>
      </c>
      <c r="BW600">
        <f>IF($CL600&gt;=27,INDEX($AU:$AU,$CK600+27),"")</f>
      </c>
      <c r="BX600">
        <f>IF($CL600&gt;=28,INDEX($AU:$AU,$CK600+28),"")</f>
      </c>
      <c r="BY600">
        <f>IF($CL600&gt;=29,INDEX($AU:$AU,$CK600+29),"")</f>
      </c>
      <c r="BZ600">
        <f>IF($CL600&gt;=30,INDEX($AU:$AU,$CK600+30),"")</f>
      </c>
      <c r="CA600">
        <f>IF($CL600&gt;=31,INDEX($AU:$AU,$CK600+31),"")</f>
      </c>
      <c r="CB600">
        <f>IF($CL600&gt;=32,INDEX($AU:$AU,$CK600+32),"")</f>
      </c>
      <c r="CC600">
        <f>IF($CL600&gt;=33,INDEX($AU:$AU,$CK600+33),"")</f>
      </c>
      <c r="CD600">
        <f>IF($CL600&gt;=34,INDEX($AU:$AU,$CK600+34),"")</f>
      </c>
      <c r="CE600">
        <f>IF($CL600&gt;=35,INDEX($AU:$AU,$CK600+35),"")</f>
      </c>
      <c r="CF600">
        <f>IF($CL600&gt;=36,INDEX($AU:$AU,$CK600+36),"")</f>
      </c>
      <c r="CG600">
        <f>IF($CL600&gt;=37,INDEX($AU:$AU,$CK600+37),"")</f>
      </c>
      <c r="CH600">
        <f>IF($CL600&gt;=38,INDEX($AU:$AU,$CK600+38),"")</f>
      </c>
      <c r="CI600">
        <f>IF($CL600&gt;=39,INDEX($AU:$AU,$CK600+39),"")</f>
      </c>
      <c r="CJ600">
        <f>IF($CL600&gt;=40,INDEX($AU:$AU,$CK600+40),"")</f>
      </c>
      <c r="CK600">
        <f>IFERROR(MATCH($AT600,$AU$2:$AU$133,0)+1,0)</f>
      </c>
      <c r="CL600">
        <f>IFERROR(INDEX($AV$2:$AV$133,MATCH($AT600,$AU$2:$AU$133,0)),0)</f>
      </c>
      <c r="CM600">
        <f>IFERROR(LEFT($L600,FIND(" - ",$L600)-1),$L600)</f>
      </c>
      <c r="CN600" t="s">
        <v>149</v>
      </c>
      <c r="CP600">
        <f>IF($DK600&gt;=1,INDEX($CN:$CN,$DJ600+1),"")</f>
      </c>
      <c r="CQ600">
        <f>IF($DK600&gt;=2,INDEX($CN:$CN,$DJ600+2),"")</f>
      </c>
      <c r="CR600">
        <f>IF($DK600&gt;=3,INDEX($CN:$CN,$DJ600+3),"")</f>
      </c>
      <c r="CS600">
        <f>IF($DK600&gt;=4,INDEX($CN:$CN,$DJ600+4),"")</f>
      </c>
      <c r="CT600">
        <f>IF($DK600&gt;=5,INDEX($CN:$CN,$DJ600+5),"")</f>
      </c>
      <c r="CU600">
        <f>IF($DK600&gt;=6,INDEX($CN:$CN,$DJ600+6),"")</f>
      </c>
      <c r="CV600">
        <f>IF($DK600&gt;=7,INDEX($CN:$CN,$DJ600+7),"")</f>
      </c>
      <c r="CW600">
        <f>IF($DK600&gt;=8,INDEX($CN:$CN,$DJ600+8),"")</f>
      </c>
      <c r="CX600">
        <f>IF($DK600&gt;=9,INDEX($CN:$CN,$DJ600+9),"")</f>
      </c>
      <c r="CY600">
        <f>IF($DK600&gt;=10,INDEX($CN:$CN,$DJ600+10),"")</f>
      </c>
      <c r="CZ600">
        <f>IF($DK600&gt;=11,INDEX($CN:$CN,$DJ600+11),"")</f>
      </c>
      <c r="DA600">
        <f>IF($DK600&gt;=12,INDEX($CN:$CN,$DJ600+12),"")</f>
      </c>
      <c r="DB600">
        <f>IF($DK600&gt;=13,INDEX($CN:$CN,$DJ600+13),"")</f>
      </c>
      <c r="DC600">
        <f>IF($DK600&gt;=14,INDEX($CN:$CN,$DJ600+14),"")</f>
      </c>
      <c r="DD600">
        <f>IF($DK600&gt;=15,INDEX($CN:$CN,$DJ600+15),"")</f>
      </c>
      <c r="DE600">
        <f>IF($DK600&gt;=16,INDEX($CN:$CN,$DJ600+16),"")</f>
      </c>
      <c r="DF600">
        <f>IF($DK600&gt;=17,INDEX($CN:$CN,$DJ600+17),"")</f>
      </c>
      <c r="DG600">
        <f>IF($DK600&gt;=18,INDEX($CN:$CN,$DJ600+18),"")</f>
      </c>
      <c r="DH600">
        <f>IF($DK600&gt;=19,INDEX($CN:$CN,$DJ600+19),"")</f>
      </c>
      <c r="DI600">
        <f>IF($DK600&gt;=20,INDEX($CN:$CN,$DJ600+20),"")</f>
      </c>
      <c r="DJ600">
        <f>IFERROR(MATCH($CM600,$CN$2:$CN$1089,0)+1,0)</f>
      </c>
      <c r="DK600">
        <f>IFERROR(INDEX($CO$2:$CO$1089,MATCH($CM600,$CN$2:$CN$1089,0)),0)</f>
      </c>
      <c r="DL600">
        <f>IFERROR(INDEX($AS:$AS,MATCH($O600,$AR:$AR,0))&amp;"","")</f>
      </c>
      <c r="DP600">
        <f>IF($GS600&gt;=1,INDEX($DM:$DM,$GR600+1),"")</f>
      </c>
      <c r="DQ600">
        <f>IF($GS600&gt;=2,INDEX($DM:$DM,$GR600+2),"")</f>
      </c>
      <c r="DR600">
        <f>IF($GS600&gt;=3,INDEX($DM:$DM,$GR600+3),"")</f>
      </c>
      <c r="DS600">
        <f>IF($GS600&gt;=4,INDEX($DM:$DM,$GR600+4),"")</f>
      </c>
      <c r="DT600">
        <f>IF($GS600&gt;=5,INDEX($DM:$DM,$GR600+5),"")</f>
      </c>
      <c r="DU600">
        <f>IF($GS600&gt;=6,INDEX($DM:$DM,$GR600+6),"")</f>
      </c>
      <c r="DV600">
        <f>IF($GS600&gt;=7,INDEX($DM:$DM,$GR600+7),"")</f>
      </c>
      <c r="DW600">
        <f>IF($GS600&gt;=8,INDEX($DM:$DM,$GR600+8),"")</f>
      </c>
      <c r="DX600">
        <f>IF($GS600&gt;=9,INDEX($DM:$DM,$GR600+9),"")</f>
      </c>
      <c r="DY600">
        <f>IF($GS600&gt;=10,INDEX($DM:$DM,$GR600+10),"")</f>
      </c>
      <c r="DZ600">
        <f>IF($GS600&gt;=11,INDEX($DM:$DM,$GR600+11),"")</f>
      </c>
      <c r="EA600">
        <f>IF($GS600&gt;=12,INDEX($DM:$DM,$GR600+12),"")</f>
      </c>
      <c r="EB600">
        <f>IF($GS600&gt;=13,INDEX($DM:$DM,$GR600+13),"")</f>
      </c>
      <c r="EC600">
        <f>IF($GS600&gt;=14,INDEX($DM:$DM,$GR600+14),"")</f>
      </c>
      <c r="ED600">
        <f>IF($GS600&gt;=15,INDEX($DM:$DM,$GR600+15),"")</f>
      </c>
      <c r="EE600">
        <f>IF($GS600&gt;=16,INDEX($DM:$DM,$GR600+16),"")</f>
      </c>
      <c r="EF600">
        <f>IF($GS600&gt;=17,INDEX($DM:$DM,$GR600+17),"")</f>
      </c>
      <c r="EG600">
        <f>IF($GS600&gt;=18,INDEX($DM:$DM,$GR600+18),"")</f>
      </c>
      <c r="EH600">
        <f>IF($GS600&gt;=19,INDEX($DM:$DM,$GR600+19),"")</f>
      </c>
      <c r="EI600">
        <f>IF($GS600&gt;=20,INDEX($DM:$DM,$GR600+20),"")</f>
      </c>
      <c r="EJ600">
        <f>IF($GS600&gt;=21,INDEX($DM:$DM,$GR600+21),"")</f>
      </c>
      <c r="EK600">
        <f>IF($GS600&gt;=22,INDEX($DM:$DM,$GR600+22),"")</f>
      </c>
      <c r="EL600">
        <f>IF($GS600&gt;=23,INDEX($DM:$DM,$GR600+23),"")</f>
      </c>
      <c r="EM600">
        <f>IF($GS600&gt;=24,INDEX($DM:$DM,$GR600+24),"")</f>
      </c>
      <c r="EN600">
        <f>IF($GS600&gt;=25,INDEX($DM:$DM,$GR600+25),"")</f>
      </c>
      <c r="EO600">
        <f>IF($GS600&gt;=26,INDEX($DM:$DM,$GR600+26),"")</f>
      </c>
      <c r="EP600">
        <f>IF($GS600&gt;=27,INDEX($DM:$DM,$GR600+27),"")</f>
      </c>
      <c r="EQ600">
        <f>IF($GS600&gt;=28,INDEX($DM:$DM,$GR600+28),"")</f>
      </c>
      <c r="ER600">
        <f>IF($GS600&gt;=29,INDEX($DM:$DM,$GR600+29),"")</f>
      </c>
      <c r="ES600">
        <f>IF($GS600&gt;=30,INDEX($DM:$DM,$GR600+30),"")</f>
      </c>
      <c r="ET600">
        <f>IF($GS600&gt;=31,INDEX($DM:$DM,$GR600+31),"")</f>
      </c>
      <c r="EU600">
        <f>IF($GS600&gt;=32,INDEX($DM:$DM,$GR600+32),"")</f>
      </c>
      <c r="EV600">
        <f>IF($GS600&gt;=33,INDEX($DM:$DM,$GR600+33),"")</f>
      </c>
      <c r="EW600">
        <f>IF($GS600&gt;=34,INDEX($DM:$DM,$GR600+34),"")</f>
      </c>
      <c r="EX600">
        <f>IF($GS600&gt;=35,INDEX($DM:$DM,$GR600+35),"")</f>
      </c>
      <c r="EY600">
        <f>IF($GS600&gt;=36,INDEX($DM:$DM,$GR600+36),"")</f>
      </c>
      <c r="EZ600">
        <f>IF($GS600&gt;=37,INDEX($DM:$DM,$GR600+37),"")</f>
      </c>
      <c r="FA600">
        <f>IF($GS600&gt;=38,INDEX($DM:$DM,$GR600+38),"")</f>
      </c>
      <c r="FB600">
        <f>IF($GS600&gt;=39,INDEX($DM:$DM,$GR600+39),"")</f>
      </c>
      <c r="FC600">
        <f>IF($GS600&gt;=40,INDEX($DM:$DM,$GR600+40),"")</f>
      </c>
      <c r="FD600">
        <f>IF($GS600&gt;=1,INDEX($DN:$DN,$GR600+1),"")</f>
      </c>
      <c r="FE600">
        <f>IF($GS600&gt;=2,INDEX($DN:$DN,$GR600+2),"")</f>
      </c>
      <c r="FF600">
        <f>IF($GS600&gt;=3,INDEX($DN:$DN,$GR600+3),"")</f>
      </c>
      <c r="FG600">
        <f>IF($GS600&gt;=4,INDEX($DN:$DN,$GR600+4),"")</f>
      </c>
      <c r="FH600">
        <f>IF($GS600&gt;=5,INDEX($DN:$DN,$GR600+5),"")</f>
      </c>
      <c r="FI600">
        <f>IF($GS600&gt;=6,INDEX($DN:$DN,$GR600+6),"")</f>
      </c>
      <c r="FJ600">
        <f>IF($GS600&gt;=7,INDEX($DN:$DN,$GR600+7),"")</f>
      </c>
      <c r="FK600">
        <f>IF($GS600&gt;=8,INDEX($DN:$DN,$GR600+8),"")</f>
      </c>
      <c r="FL600">
        <f>IF($GS600&gt;=9,INDEX($DN:$DN,$GR600+9),"")</f>
      </c>
      <c r="FM600">
        <f>IF($GS600&gt;=10,INDEX($DN:$DN,$GR600+10),"")</f>
      </c>
      <c r="FN600">
        <f>IF($GS600&gt;=11,INDEX($DN:$DN,$GR600+11),"")</f>
      </c>
      <c r="FO600">
        <f>IF($GS600&gt;=12,INDEX($DN:$DN,$GR600+12),"")</f>
      </c>
      <c r="FP600">
        <f>IF($GS600&gt;=13,INDEX($DN:$DN,$GR600+13),"")</f>
      </c>
      <c r="FQ600">
        <f>IF($GS600&gt;=14,INDEX($DN:$DN,$GR600+14),"")</f>
      </c>
      <c r="FR600">
        <f>IF($GS600&gt;=15,INDEX($DN:$DN,$GR600+15),"")</f>
      </c>
      <c r="FS600">
        <f>IF($GS600&gt;=16,INDEX($DN:$DN,$GR600+16),"")</f>
      </c>
      <c r="FT600">
        <f>IF($GS600&gt;=17,INDEX($DN:$DN,$GR600+17),"")</f>
      </c>
      <c r="FU600">
        <f>IF($GS600&gt;=18,INDEX($DN:$DN,$GR600+18),"")</f>
      </c>
      <c r="FV600">
        <f>IF($GS600&gt;=19,INDEX($DN:$DN,$GR600+19),"")</f>
      </c>
      <c r="FW600">
        <f>IF($GS600&gt;=20,INDEX($DN:$DN,$GR600+20),"")</f>
      </c>
      <c r="FX600">
        <f>IF($GS600&gt;=21,INDEX($DN:$DN,$GR600+21),"")</f>
      </c>
      <c r="FY600">
        <f>IF($GS600&gt;=22,INDEX($DN:$DN,$GR600+22),"")</f>
      </c>
      <c r="FZ600">
        <f>IF($GS600&gt;=23,INDEX($DN:$DN,$GR600+23),"")</f>
      </c>
      <c r="GA600">
        <f>IF($GS600&gt;=24,INDEX($DN:$DN,$GR600+24),"")</f>
      </c>
      <c r="GB600">
        <f>IF($GS600&gt;=25,INDEX($DN:$DN,$GR600+25),"")</f>
      </c>
      <c r="GC600">
        <f>IF($GS600&gt;=26,INDEX($DN:$DN,$GR600+26),"")</f>
      </c>
      <c r="GD600">
        <f>IF($GS600&gt;=27,INDEX($DN:$DN,$GR600+27),"")</f>
      </c>
      <c r="GE600">
        <f>IF($GS600&gt;=28,INDEX($DN:$DN,$GR600+28),"")</f>
      </c>
      <c r="GF600">
        <f>IF($GS600&gt;=29,INDEX($DN:$DN,$GR600+29),"")</f>
      </c>
      <c r="GG600">
        <f>IF($GS600&gt;=30,INDEX($DN:$DN,$GR600+30),"")</f>
      </c>
      <c r="GH600">
        <f>IF($GS600&gt;=31,INDEX($DN:$DN,$GR600+31),"")</f>
      </c>
      <c r="GI600">
        <f>IF($GS600&gt;=32,INDEX($DN:$DN,$GR600+32),"")</f>
      </c>
      <c r="GJ600">
        <f>IF($GS600&gt;=33,INDEX($DN:$DN,$GR600+33),"")</f>
      </c>
      <c r="GK600">
        <f>IF($GS600&gt;=34,INDEX($DN:$DN,$GR600+34),"")</f>
      </c>
      <c r="GL600">
        <f>IF($GS600&gt;=35,INDEX($DN:$DN,$GR600+35),"")</f>
      </c>
      <c r="GM600">
        <f>IF($GS600&gt;=36,INDEX($DN:$DN,$GR600+36),"")</f>
      </c>
      <c r="GN600">
        <f>IF($GS600&gt;=37,INDEX($DN:$DN,$GR600+37),"")</f>
      </c>
      <c r="GO600">
        <f>IF($GS600&gt;=38,INDEX($DN:$DN,$GR600+38),"")</f>
      </c>
      <c r="GP600">
        <f>IF($GS600&gt;=39,INDEX($DN:$DN,$GR600+39),"")</f>
      </c>
      <c r="GQ600">
        <f>IF($GS600&gt;=40,INDEX($DN:$DN,$GR600+40),"")</f>
      </c>
      <c r="GR600">
        <f>IFERROR(MATCH($DL600,$DM$2:$DM$148,0)+1,0)</f>
      </c>
      <c r="GS600">
        <f>IFERROR(INDEX($DO$2:$DO$148,MATCH($DL600,$DM$2:$DM$148,0)),0)</f>
      </c>
      <c r="GT600">
        <f>IFERROR(MATCH($Z600,$DP$600:$FC$600,0),0)</f>
      </c>
      <c r="GU600">
        <f>IF($GT600&gt;0,INDEX($FD$600:$GQ$600,$GT600),"")</f>
      </c>
      <c r="GX600">
        <f>IF($JG600&gt;=1,INDEX($GV:$GV,$JF600+1),"")</f>
      </c>
      <c r="GY600">
        <f>IF($JG600&gt;=2,INDEX($GV:$GV,$JF600+2),"")</f>
      </c>
      <c r="GZ600">
        <f>IF($JG600&gt;=3,INDEX($GV:$GV,$JF600+3),"")</f>
      </c>
      <c r="HA600">
        <f>IF($JG600&gt;=4,INDEX($GV:$GV,$JF600+4),"")</f>
      </c>
      <c r="HB600">
        <f>IF($JG600&gt;=5,INDEX($GV:$GV,$JF600+5),"")</f>
      </c>
      <c r="HC600">
        <f>IF($JG600&gt;=6,INDEX($GV:$GV,$JF600+6),"")</f>
      </c>
      <c r="HD600">
        <f>IF($JG600&gt;=7,INDEX($GV:$GV,$JF600+7),"")</f>
      </c>
      <c r="HE600">
        <f>IF($JG600&gt;=8,INDEX($GV:$GV,$JF600+8),"")</f>
      </c>
      <c r="HF600">
        <f>IF($JG600&gt;=9,INDEX($GV:$GV,$JF600+9),"")</f>
      </c>
      <c r="HG600">
        <f>IF($JG600&gt;=10,INDEX($GV:$GV,$JF600+10),"")</f>
      </c>
      <c r="HH600">
        <f>IF($JG600&gt;=11,INDEX($GV:$GV,$JF600+11),"")</f>
      </c>
      <c r="HI600">
        <f>IF($JG600&gt;=12,INDEX($GV:$GV,$JF600+12),"")</f>
      </c>
      <c r="HJ600">
        <f>IF($JG600&gt;=13,INDEX($GV:$GV,$JF600+13),"")</f>
      </c>
      <c r="HK600">
        <f>IF($JG600&gt;=14,INDEX($GV:$GV,$JF600+14),"")</f>
      </c>
      <c r="HL600">
        <f>IF($JG600&gt;=15,INDEX($GV:$GV,$JF600+15),"")</f>
      </c>
      <c r="HM600">
        <f>IF($JG600&gt;=16,INDEX($GV:$GV,$JF600+16),"")</f>
      </c>
      <c r="HN600">
        <f>IF($JG600&gt;=17,INDEX($GV:$GV,$JF600+17),"")</f>
      </c>
      <c r="HO600">
        <f>IF($JG600&gt;=18,INDEX($GV:$GV,$JF600+18),"")</f>
      </c>
      <c r="HP600">
        <f>IF($JG600&gt;=19,INDEX($GV:$GV,$JF600+19),"")</f>
      </c>
      <c r="HQ600">
        <f>IF($JG600&gt;=20,INDEX($GV:$GV,$JF600+20),"")</f>
      </c>
      <c r="HR600">
        <f>IF($JG600&gt;=21,INDEX($GV:$GV,$JF600+21),"")</f>
      </c>
      <c r="HS600">
        <f>IF($JG600&gt;=22,INDEX($GV:$GV,$JF600+22),"")</f>
      </c>
      <c r="HT600">
        <f>IF($JG600&gt;=23,INDEX($GV:$GV,$JF600+23),"")</f>
      </c>
      <c r="HU600">
        <f>IF($JG600&gt;=24,INDEX($GV:$GV,$JF600+24),"")</f>
      </c>
      <c r="HV600">
        <f>IF($JG600&gt;=25,INDEX($GV:$GV,$JF600+25),"")</f>
      </c>
      <c r="HW600">
        <f>IF($JG600&gt;=26,INDEX($GV:$GV,$JF600+26),"")</f>
      </c>
      <c r="HX600">
        <f>IF($JG600&gt;=27,INDEX($GV:$GV,$JF600+27),"")</f>
      </c>
      <c r="HY600">
        <f>IF($JG600&gt;=28,INDEX($GV:$GV,$JF600+28),"")</f>
      </c>
      <c r="HZ600">
        <f>IF($JG600&gt;=29,INDEX($GV:$GV,$JF600+29),"")</f>
      </c>
      <c r="IA600">
        <f>IF($JG600&gt;=30,INDEX($GV:$GV,$JF600+30),"")</f>
      </c>
      <c r="IB600">
        <f>IF($JG600&gt;=31,INDEX($GV:$GV,$JF600+31),"")</f>
      </c>
      <c r="IC600">
        <f>IF($JG600&gt;=32,INDEX($GV:$GV,$JF600+32),"")</f>
      </c>
      <c r="ID600">
        <f>IF($JG600&gt;=33,INDEX($GV:$GV,$JF600+33),"")</f>
      </c>
      <c r="IE600">
        <f>IF($JG600&gt;=34,INDEX($GV:$GV,$JF600+34),"")</f>
      </c>
      <c r="IF600">
        <f>IF($JG600&gt;=35,INDEX($GV:$GV,$JF600+35),"")</f>
      </c>
      <c r="IG600">
        <f>IF($JG600&gt;=36,INDEX($GV:$GV,$JF600+36),"")</f>
      </c>
      <c r="IH600">
        <f>IF($JG600&gt;=37,INDEX($GV:$GV,$JF600+37),"")</f>
      </c>
      <c r="II600">
        <f>IF($JG600&gt;=38,INDEX($GV:$GV,$JF600+38),"")</f>
      </c>
      <c r="IJ600">
        <f>IF($JG600&gt;=39,INDEX($GV:$GV,$JF600+39),"")</f>
      </c>
      <c r="IK600">
        <f>IF($JG600&gt;=40,INDEX($GV:$GV,$JF600+40),"")</f>
      </c>
      <c r="IL600">
        <f>IF($JG600&gt;=41,INDEX($GV:$GV,$JF600+41),"")</f>
      </c>
      <c r="IM600">
        <f>IF($JG600&gt;=42,INDEX($GV:$GV,$JF600+42),"")</f>
      </c>
      <c r="IN600">
        <f>IF($JG600&gt;=43,INDEX($GV:$GV,$JF600+43),"")</f>
      </c>
      <c r="IO600">
        <f>IF($JG600&gt;=44,INDEX($GV:$GV,$JF600+44),"")</f>
      </c>
      <c r="IP600">
        <f>IF($JG600&gt;=45,INDEX($GV:$GV,$JF600+45),"")</f>
      </c>
      <c r="IQ600">
        <f>IF($JG600&gt;=46,INDEX($GV:$GV,$JF600+46),"")</f>
      </c>
      <c r="IR600">
        <f>IF($JG600&gt;=47,INDEX($GV:$GV,$JF600+47),"")</f>
      </c>
      <c r="IS600">
        <f>IF($JG600&gt;=48,INDEX($GV:$GV,$JF600+48),"")</f>
      </c>
      <c r="IT600">
        <f>IF($JG600&gt;=49,INDEX($GV:$GV,$JF600+49),"")</f>
      </c>
      <c r="IU600">
        <f>IF($JG600&gt;=50,INDEX($GV:$GV,$JF600+50),"")</f>
      </c>
      <c r="IV600">
        <f>IF($JG600&gt;=51,INDEX($GV:$GV,$JF600+51),"")</f>
      </c>
      <c r="IW600">
        <f>IF($JG600&gt;=52,INDEX($GV:$GV,$JF600+52),"")</f>
      </c>
      <c r="IX600">
        <f>IF($JG600&gt;=53,INDEX($GV:$GV,$JF600+53),"")</f>
      </c>
      <c r="IY600">
        <f>IF($JG600&gt;=54,INDEX($GV:$GV,$JF600+54),"")</f>
      </c>
      <c r="IZ600">
        <f>IF($JG600&gt;=55,INDEX($GV:$GV,$JF600+55),"")</f>
      </c>
      <c r="JA600">
        <f>IF($JG600&gt;=56,INDEX($GV:$GV,$JF600+56),"")</f>
      </c>
      <c r="JB600">
        <f>IF($JG600&gt;=57,INDEX($GV:$GV,$JF600+57),"")</f>
      </c>
      <c r="JC600">
        <f>IF($JG600&gt;=58,INDEX($GV:$GV,$JF600+58),"")</f>
      </c>
      <c r="JD600">
        <f>IF($JG600&gt;=59,INDEX($GV:$GV,$JF600+59),"")</f>
      </c>
      <c r="JE600">
        <f>IF($JG600&gt;=60,INDEX($GV:$GV,$JF600+60),"")</f>
      </c>
      <c r="JF600">
        <f>IFERROR(MATCH($GU600,$GV$2:$GV$322,0)+1,0)</f>
      </c>
      <c r="JG600">
        <f>IFERROR(INDEX($GW$2:$GW$322,MATCH($GU600,$GV$2:$GV$322,0)),0)</f>
      </c>
      <c r="JH600" t="s">
        <v>44</v>
      </c>
      <c r="JI600" t="s">
        <v>44</v>
      </c>
    </row>
    <row r="601" spans="1:269" x14ac:dyDescent="0.25">
      <c r="R601">
        <f>IF(OR($U601="",$Q601=""),"",IFERROR($U601/$Q601,0))</f>
      </c>
      <c r="S601">
        <f>IF($U601="","",
SUM($T601,$V601,$AA601,$W601,$Y601)*
(1-IF($AB601="",0,VALUE($AB601)/100)))</f>
      </c>
      <c r="T601">
        <f>IF($U601="","",$U601)</f>
      </c>
      <c r="V601">
        <f>IF($U601="","",
IF($O601="","",
IF(ISNUMBER(SEARCH("exempt",LOWER($O601))),0,
$U601*(VALUE(SUBSTITUTE($O601,"%",""))/100))))</f>
      </c>
      <c r="AC601">
        <f>IFERROR(IF(FIND(" - ",$K601)&gt;0,MID($K601,FIND(" - ",$K601)+3,LEN($K601)),""),"")</f>
      </c>
      <c r="AL601" t="s">
        <v>1526</v>
      </c>
      <c r="AT601">
        <f>IFERROR(LEFT($K601,FIND(" - ",$K601)-1),$K601)</f>
      </c>
      <c r="AW601">
        <f>IF($CL601&gt;=1,INDEX($AU:$AU,$CK601+1),"")</f>
      </c>
      <c r="AX601">
        <f>IF($CL601&gt;=2,INDEX($AU:$AU,$CK601+2),"")</f>
      </c>
      <c r="AY601">
        <f>IF($CL601&gt;=3,INDEX($AU:$AU,$CK601+3),"")</f>
      </c>
      <c r="AZ601">
        <f>IF($CL601&gt;=4,INDEX($AU:$AU,$CK601+4),"")</f>
      </c>
      <c r="BA601">
        <f>IF($CL601&gt;=5,INDEX($AU:$AU,$CK601+5),"")</f>
      </c>
      <c r="BB601">
        <f>IF($CL601&gt;=6,INDEX($AU:$AU,$CK601+6),"")</f>
      </c>
      <c r="BC601">
        <f>IF($CL601&gt;=7,INDEX($AU:$AU,$CK601+7),"")</f>
      </c>
      <c r="BD601">
        <f>IF($CL601&gt;=8,INDEX($AU:$AU,$CK601+8),"")</f>
      </c>
      <c r="BE601">
        <f>IF($CL601&gt;=9,INDEX($AU:$AU,$CK601+9),"")</f>
      </c>
      <c r="BF601">
        <f>IF($CL601&gt;=10,INDEX($AU:$AU,$CK601+10),"")</f>
      </c>
      <c r="BG601">
        <f>IF($CL601&gt;=11,INDEX($AU:$AU,$CK601+11),"")</f>
      </c>
      <c r="BH601">
        <f>IF($CL601&gt;=12,INDEX($AU:$AU,$CK601+12),"")</f>
      </c>
      <c r="BI601">
        <f>IF($CL601&gt;=13,INDEX($AU:$AU,$CK601+13),"")</f>
      </c>
      <c r="BJ601">
        <f>IF($CL601&gt;=14,INDEX($AU:$AU,$CK601+14),"")</f>
      </c>
      <c r="BK601">
        <f>IF($CL601&gt;=15,INDEX($AU:$AU,$CK601+15),"")</f>
      </c>
      <c r="BL601">
        <f>IF($CL601&gt;=16,INDEX($AU:$AU,$CK601+16),"")</f>
      </c>
      <c r="BM601">
        <f>IF($CL601&gt;=17,INDEX($AU:$AU,$CK601+17),"")</f>
      </c>
      <c r="BN601">
        <f>IF($CL601&gt;=18,INDEX($AU:$AU,$CK601+18),"")</f>
      </c>
      <c r="BO601">
        <f>IF($CL601&gt;=19,INDEX($AU:$AU,$CK601+19),"")</f>
      </c>
      <c r="BP601">
        <f>IF($CL601&gt;=20,INDEX($AU:$AU,$CK601+20),"")</f>
      </c>
      <c r="BQ601">
        <f>IF($CL601&gt;=21,INDEX($AU:$AU,$CK601+21),"")</f>
      </c>
      <c r="BR601">
        <f>IF($CL601&gt;=22,INDEX($AU:$AU,$CK601+22),"")</f>
      </c>
      <c r="BS601">
        <f>IF($CL601&gt;=23,INDEX($AU:$AU,$CK601+23),"")</f>
      </c>
      <c r="BT601">
        <f>IF($CL601&gt;=24,INDEX($AU:$AU,$CK601+24),"")</f>
      </c>
      <c r="BU601">
        <f>IF($CL601&gt;=25,INDEX($AU:$AU,$CK601+25),"")</f>
      </c>
      <c r="BV601">
        <f>IF($CL601&gt;=26,INDEX($AU:$AU,$CK601+26),"")</f>
      </c>
      <c r="BW601">
        <f>IF($CL601&gt;=27,INDEX($AU:$AU,$CK601+27),"")</f>
      </c>
      <c r="BX601">
        <f>IF($CL601&gt;=28,INDEX($AU:$AU,$CK601+28),"")</f>
      </c>
      <c r="BY601">
        <f>IF($CL601&gt;=29,INDEX($AU:$AU,$CK601+29),"")</f>
      </c>
      <c r="BZ601">
        <f>IF($CL601&gt;=30,INDEX($AU:$AU,$CK601+30),"")</f>
      </c>
      <c r="CA601">
        <f>IF($CL601&gt;=31,INDEX($AU:$AU,$CK601+31),"")</f>
      </c>
      <c r="CB601">
        <f>IF($CL601&gt;=32,INDEX($AU:$AU,$CK601+32),"")</f>
      </c>
      <c r="CC601">
        <f>IF($CL601&gt;=33,INDEX($AU:$AU,$CK601+33),"")</f>
      </c>
      <c r="CD601">
        <f>IF($CL601&gt;=34,INDEX($AU:$AU,$CK601+34),"")</f>
      </c>
      <c r="CE601">
        <f>IF($CL601&gt;=35,INDEX($AU:$AU,$CK601+35),"")</f>
      </c>
      <c r="CF601">
        <f>IF($CL601&gt;=36,INDEX($AU:$AU,$CK601+36),"")</f>
      </c>
      <c r="CG601">
        <f>IF($CL601&gt;=37,INDEX($AU:$AU,$CK601+37),"")</f>
      </c>
      <c r="CH601">
        <f>IF($CL601&gt;=38,INDEX($AU:$AU,$CK601+38),"")</f>
      </c>
      <c r="CI601">
        <f>IF($CL601&gt;=39,INDEX($AU:$AU,$CK601+39),"")</f>
      </c>
      <c r="CJ601">
        <f>IF($CL601&gt;=40,INDEX($AU:$AU,$CK601+40),"")</f>
      </c>
      <c r="CK601">
        <f>IFERROR(MATCH($AT601,$AU$2:$AU$133,0)+1,0)</f>
      </c>
      <c r="CL601">
        <f>IFERROR(INDEX($AV$2:$AV$133,MATCH($AT601,$AU$2:$AU$133,0)),0)</f>
      </c>
      <c r="CM601">
        <f>IFERROR(LEFT($L601,FIND(" - ",$L601)-1),$L601)</f>
      </c>
      <c r="CN601" t="s">
        <v>1527</v>
      </c>
      <c r="CO601">
        <v>1</v>
      </c>
      <c r="CP601">
        <f>IF($DK601&gt;=1,INDEX($CN:$CN,$DJ601+1),"")</f>
      </c>
      <c r="CQ601">
        <f>IF($DK601&gt;=2,INDEX($CN:$CN,$DJ601+2),"")</f>
      </c>
      <c r="CR601">
        <f>IF($DK601&gt;=3,INDEX($CN:$CN,$DJ601+3),"")</f>
      </c>
      <c r="CS601">
        <f>IF($DK601&gt;=4,INDEX($CN:$CN,$DJ601+4),"")</f>
      </c>
      <c r="CT601">
        <f>IF($DK601&gt;=5,INDEX($CN:$CN,$DJ601+5),"")</f>
      </c>
      <c r="CU601">
        <f>IF($DK601&gt;=6,INDEX($CN:$CN,$DJ601+6),"")</f>
      </c>
      <c r="CV601">
        <f>IF($DK601&gt;=7,INDEX($CN:$CN,$DJ601+7),"")</f>
      </c>
      <c r="CW601">
        <f>IF($DK601&gt;=8,INDEX($CN:$CN,$DJ601+8),"")</f>
      </c>
      <c r="CX601">
        <f>IF($DK601&gt;=9,INDEX($CN:$CN,$DJ601+9),"")</f>
      </c>
      <c r="CY601">
        <f>IF($DK601&gt;=10,INDEX($CN:$CN,$DJ601+10),"")</f>
      </c>
      <c r="CZ601">
        <f>IF($DK601&gt;=11,INDEX($CN:$CN,$DJ601+11),"")</f>
      </c>
      <c r="DA601">
        <f>IF($DK601&gt;=12,INDEX($CN:$CN,$DJ601+12),"")</f>
      </c>
      <c r="DB601">
        <f>IF($DK601&gt;=13,INDEX($CN:$CN,$DJ601+13),"")</f>
      </c>
      <c r="DC601">
        <f>IF($DK601&gt;=14,INDEX($CN:$CN,$DJ601+14),"")</f>
      </c>
      <c r="DD601">
        <f>IF($DK601&gt;=15,INDEX($CN:$CN,$DJ601+15),"")</f>
      </c>
      <c r="DE601">
        <f>IF($DK601&gt;=16,INDEX($CN:$CN,$DJ601+16),"")</f>
      </c>
      <c r="DF601">
        <f>IF($DK601&gt;=17,INDEX($CN:$CN,$DJ601+17),"")</f>
      </c>
      <c r="DG601">
        <f>IF($DK601&gt;=18,INDEX($CN:$CN,$DJ601+18),"")</f>
      </c>
      <c r="DH601">
        <f>IF($DK601&gt;=19,INDEX($CN:$CN,$DJ601+19),"")</f>
      </c>
      <c r="DI601">
        <f>IF($DK601&gt;=20,INDEX($CN:$CN,$DJ601+20),"")</f>
      </c>
      <c r="DJ601">
        <f>IFERROR(MATCH($CM601,$CN$2:$CN$1089,0)+1,0)</f>
      </c>
      <c r="DK601">
        <f>IFERROR(INDEX($CO$2:$CO$1089,MATCH($CM601,$CN$2:$CN$1089,0)),0)</f>
      </c>
      <c r="DL601">
        <f>IFERROR(INDEX($AS:$AS,MATCH($O601,$AR:$AR,0))&amp;"","")</f>
      </c>
      <c r="DP601">
        <f>IF($GS601&gt;=1,INDEX($DM:$DM,$GR601+1),"")</f>
      </c>
      <c r="DQ601">
        <f>IF($GS601&gt;=2,INDEX($DM:$DM,$GR601+2),"")</f>
      </c>
      <c r="DR601">
        <f>IF($GS601&gt;=3,INDEX($DM:$DM,$GR601+3),"")</f>
      </c>
      <c r="DS601">
        <f>IF($GS601&gt;=4,INDEX($DM:$DM,$GR601+4),"")</f>
      </c>
      <c r="DT601">
        <f>IF($GS601&gt;=5,INDEX($DM:$DM,$GR601+5),"")</f>
      </c>
      <c r="DU601">
        <f>IF($GS601&gt;=6,INDEX($DM:$DM,$GR601+6),"")</f>
      </c>
      <c r="DV601">
        <f>IF($GS601&gt;=7,INDEX($DM:$DM,$GR601+7),"")</f>
      </c>
      <c r="DW601">
        <f>IF($GS601&gt;=8,INDEX($DM:$DM,$GR601+8),"")</f>
      </c>
      <c r="DX601">
        <f>IF($GS601&gt;=9,INDEX($DM:$DM,$GR601+9),"")</f>
      </c>
      <c r="DY601">
        <f>IF($GS601&gt;=10,INDEX($DM:$DM,$GR601+10),"")</f>
      </c>
      <c r="DZ601">
        <f>IF($GS601&gt;=11,INDEX($DM:$DM,$GR601+11),"")</f>
      </c>
      <c r="EA601">
        <f>IF($GS601&gt;=12,INDEX($DM:$DM,$GR601+12),"")</f>
      </c>
      <c r="EB601">
        <f>IF($GS601&gt;=13,INDEX($DM:$DM,$GR601+13),"")</f>
      </c>
      <c r="EC601">
        <f>IF($GS601&gt;=14,INDEX($DM:$DM,$GR601+14),"")</f>
      </c>
      <c r="ED601">
        <f>IF($GS601&gt;=15,INDEX($DM:$DM,$GR601+15),"")</f>
      </c>
      <c r="EE601">
        <f>IF($GS601&gt;=16,INDEX($DM:$DM,$GR601+16),"")</f>
      </c>
      <c r="EF601">
        <f>IF($GS601&gt;=17,INDEX($DM:$DM,$GR601+17),"")</f>
      </c>
      <c r="EG601">
        <f>IF($GS601&gt;=18,INDEX($DM:$DM,$GR601+18),"")</f>
      </c>
      <c r="EH601">
        <f>IF($GS601&gt;=19,INDEX($DM:$DM,$GR601+19),"")</f>
      </c>
      <c r="EI601">
        <f>IF($GS601&gt;=20,INDEX($DM:$DM,$GR601+20),"")</f>
      </c>
      <c r="EJ601">
        <f>IF($GS601&gt;=21,INDEX($DM:$DM,$GR601+21),"")</f>
      </c>
      <c r="EK601">
        <f>IF($GS601&gt;=22,INDEX($DM:$DM,$GR601+22),"")</f>
      </c>
      <c r="EL601">
        <f>IF($GS601&gt;=23,INDEX($DM:$DM,$GR601+23),"")</f>
      </c>
      <c r="EM601">
        <f>IF($GS601&gt;=24,INDEX($DM:$DM,$GR601+24),"")</f>
      </c>
      <c r="EN601">
        <f>IF($GS601&gt;=25,INDEX($DM:$DM,$GR601+25),"")</f>
      </c>
      <c r="EO601">
        <f>IF($GS601&gt;=26,INDEX($DM:$DM,$GR601+26),"")</f>
      </c>
      <c r="EP601">
        <f>IF($GS601&gt;=27,INDEX($DM:$DM,$GR601+27),"")</f>
      </c>
      <c r="EQ601">
        <f>IF($GS601&gt;=28,INDEX($DM:$DM,$GR601+28),"")</f>
      </c>
      <c r="ER601">
        <f>IF($GS601&gt;=29,INDEX($DM:$DM,$GR601+29),"")</f>
      </c>
      <c r="ES601">
        <f>IF($GS601&gt;=30,INDEX($DM:$DM,$GR601+30),"")</f>
      </c>
      <c r="ET601">
        <f>IF($GS601&gt;=31,INDEX($DM:$DM,$GR601+31),"")</f>
      </c>
      <c r="EU601">
        <f>IF($GS601&gt;=32,INDEX($DM:$DM,$GR601+32),"")</f>
      </c>
      <c r="EV601">
        <f>IF($GS601&gt;=33,INDEX($DM:$DM,$GR601+33),"")</f>
      </c>
      <c r="EW601">
        <f>IF($GS601&gt;=34,INDEX($DM:$DM,$GR601+34),"")</f>
      </c>
      <c r="EX601">
        <f>IF($GS601&gt;=35,INDEX($DM:$DM,$GR601+35),"")</f>
      </c>
      <c r="EY601">
        <f>IF($GS601&gt;=36,INDEX($DM:$DM,$GR601+36),"")</f>
      </c>
      <c r="EZ601">
        <f>IF($GS601&gt;=37,INDEX($DM:$DM,$GR601+37),"")</f>
      </c>
      <c r="FA601">
        <f>IF($GS601&gt;=38,INDEX($DM:$DM,$GR601+38),"")</f>
      </c>
      <c r="FB601">
        <f>IF($GS601&gt;=39,INDEX($DM:$DM,$GR601+39),"")</f>
      </c>
      <c r="FC601">
        <f>IF($GS601&gt;=40,INDEX($DM:$DM,$GR601+40),"")</f>
      </c>
      <c r="FD601">
        <f>IF($GS601&gt;=1,INDEX($DN:$DN,$GR601+1),"")</f>
      </c>
      <c r="FE601">
        <f>IF($GS601&gt;=2,INDEX($DN:$DN,$GR601+2),"")</f>
      </c>
      <c r="FF601">
        <f>IF($GS601&gt;=3,INDEX($DN:$DN,$GR601+3),"")</f>
      </c>
      <c r="FG601">
        <f>IF($GS601&gt;=4,INDEX($DN:$DN,$GR601+4),"")</f>
      </c>
      <c r="FH601">
        <f>IF($GS601&gt;=5,INDEX($DN:$DN,$GR601+5),"")</f>
      </c>
      <c r="FI601">
        <f>IF($GS601&gt;=6,INDEX($DN:$DN,$GR601+6),"")</f>
      </c>
      <c r="FJ601">
        <f>IF($GS601&gt;=7,INDEX($DN:$DN,$GR601+7),"")</f>
      </c>
      <c r="FK601">
        <f>IF($GS601&gt;=8,INDEX($DN:$DN,$GR601+8),"")</f>
      </c>
      <c r="FL601">
        <f>IF($GS601&gt;=9,INDEX($DN:$DN,$GR601+9),"")</f>
      </c>
      <c r="FM601">
        <f>IF($GS601&gt;=10,INDEX($DN:$DN,$GR601+10),"")</f>
      </c>
      <c r="FN601">
        <f>IF($GS601&gt;=11,INDEX($DN:$DN,$GR601+11),"")</f>
      </c>
      <c r="FO601">
        <f>IF($GS601&gt;=12,INDEX($DN:$DN,$GR601+12),"")</f>
      </c>
      <c r="FP601">
        <f>IF($GS601&gt;=13,INDEX($DN:$DN,$GR601+13),"")</f>
      </c>
      <c r="FQ601">
        <f>IF($GS601&gt;=14,INDEX($DN:$DN,$GR601+14),"")</f>
      </c>
      <c r="FR601">
        <f>IF($GS601&gt;=15,INDEX($DN:$DN,$GR601+15),"")</f>
      </c>
      <c r="FS601">
        <f>IF($GS601&gt;=16,INDEX($DN:$DN,$GR601+16),"")</f>
      </c>
      <c r="FT601">
        <f>IF($GS601&gt;=17,INDEX($DN:$DN,$GR601+17),"")</f>
      </c>
      <c r="FU601">
        <f>IF($GS601&gt;=18,INDEX($DN:$DN,$GR601+18),"")</f>
      </c>
      <c r="FV601">
        <f>IF($GS601&gt;=19,INDEX($DN:$DN,$GR601+19),"")</f>
      </c>
      <c r="FW601">
        <f>IF($GS601&gt;=20,INDEX($DN:$DN,$GR601+20),"")</f>
      </c>
      <c r="FX601">
        <f>IF($GS601&gt;=21,INDEX($DN:$DN,$GR601+21),"")</f>
      </c>
      <c r="FY601">
        <f>IF($GS601&gt;=22,INDEX($DN:$DN,$GR601+22),"")</f>
      </c>
      <c r="FZ601">
        <f>IF($GS601&gt;=23,INDEX($DN:$DN,$GR601+23),"")</f>
      </c>
      <c r="GA601">
        <f>IF($GS601&gt;=24,INDEX($DN:$DN,$GR601+24),"")</f>
      </c>
      <c r="GB601">
        <f>IF($GS601&gt;=25,INDEX($DN:$DN,$GR601+25),"")</f>
      </c>
      <c r="GC601">
        <f>IF($GS601&gt;=26,INDEX($DN:$DN,$GR601+26),"")</f>
      </c>
      <c r="GD601">
        <f>IF($GS601&gt;=27,INDEX($DN:$DN,$GR601+27),"")</f>
      </c>
      <c r="GE601">
        <f>IF($GS601&gt;=28,INDEX($DN:$DN,$GR601+28),"")</f>
      </c>
      <c r="GF601">
        <f>IF($GS601&gt;=29,INDEX($DN:$DN,$GR601+29),"")</f>
      </c>
      <c r="GG601">
        <f>IF($GS601&gt;=30,INDEX($DN:$DN,$GR601+30),"")</f>
      </c>
      <c r="GH601">
        <f>IF($GS601&gt;=31,INDEX($DN:$DN,$GR601+31),"")</f>
      </c>
      <c r="GI601">
        <f>IF($GS601&gt;=32,INDEX($DN:$DN,$GR601+32),"")</f>
      </c>
      <c r="GJ601">
        <f>IF($GS601&gt;=33,INDEX($DN:$DN,$GR601+33),"")</f>
      </c>
      <c r="GK601">
        <f>IF($GS601&gt;=34,INDEX($DN:$DN,$GR601+34),"")</f>
      </c>
      <c r="GL601">
        <f>IF($GS601&gt;=35,INDEX($DN:$DN,$GR601+35),"")</f>
      </c>
      <c r="GM601">
        <f>IF($GS601&gt;=36,INDEX($DN:$DN,$GR601+36),"")</f>
      </c>
      <c r="GN601">
        <f>IF($GS601&gt;=37,INDEX($DN:$DN,$GR601+37),"")</f>
      </c>
      <c r="GO601">
        <f>IF($GS601&gt;=38,INDEX($DN:$DN,$GR601+38),"")</f>
      </c>
      <c r="GP601">
        <f>IF($GS601&gt;=39,INDEX($DN:$DN,$GR601+39),"")</f>
      </c>
      <c r="GQ601">
        <f>IF($GS601&gt;=40,INDEX($DN:$DN,$GR601+40),"")</f>
      </c>
      <c r="GR601">
        <f>IFERROR(MATCH($DL601,$DM$2:$DM$148,0)+1,0)</f>
      </c>
      <c r="GS601">
        <f>IFERROR(INDEX($DO$2:$DO$148,MATCH($DL601,$DM$2:$DM$148,0)),0)</f>
      </c>
      <c r="GT601">
        <f>IFERROR(MATCH($Z601,$DP$601:$FC$601,0),0)</f>
      </c>
      <c r="GU601">
        <f>IF($GT601&gt;0,INDEX($FD$601:$GQ$601,$GT601),"")</f>
      </c>
      <c r="GX601">
        <f>IF($JG601&gt;=1,INDEX($GV:$GV,$JF601+1),"")</f>
      </c>
      <c r="GY601">
        <f>IF($JG601&gt;=2,INDEX($GV:$GV,$JF601+2),"")</f>
      </c>
      <c r="GZ601">
        <f>IF($JG601&gt;=3,INDEX($GV:$GV,$JF601+3),"")</f>
      </c>
      <c r="HA601">
        <f>IF($JG601&gt;=4,INDEX($GV:$GV,$JF601+4),"")</f>
      </c>
      <c r="HB601">
        <f>IF($JG601&gt;=5,INDEX($GV:$GV,$JF601+5),"")</f>
      </c>
      <c r="HC601">
        <f>IF($JG601&gt;=6,INDEX($GV:$GV,$JF601+6),"")</f>
      </c>
      <c r="HD601">
        <f>IF($JG601&gt;=7,INDEX($GV:$GV,$JF601+7),"")</f>
      </c>
      <c r="HE601">
        <f>IF($JG601&gt;=8,INDEX($GV:$GV,$JF601+8),"")</f>
      </c>
      <c r="HF601">
        <f>IF($JG601&gt;=9,INDEX($GV:$GV,$JF601+9),"")</f>
      </c>
      <c r="HG601">
        <f>IF($JG601&gt;=10,INDEX($GV:$GV,$JF601+10),"")</f>
      </c>
      <c r="HH601">
        <f>IF($JG601&gt;=11,INDEX($GV:$GV,$JF601+11),"")</f>
      </c>
      <c r="HI601">
        <f>IF($JG601&gt;=12,INDEX($GV:$GV,$JF601+12),"")</f>
      </c>
      <c r="HJ601">
        <f>IF($JG601&gt;=13,INDEX($GV:$GV,$JF601+13),"")</f>
      </c>
      <c r="HK601">
        <f>IF($JG601&gt;=14,INDEX($GV:$GV,$JF601+14),"")</f>
      </c>
      <c r="HL601">
        <f>IF($JG601&gt;=15,INDEX($GV:$GV,$JF601+15),"")</f>
      </c>
      <c r="HM601">
        <f>IF($JG601&gt;=16,INDEX($GV:$GV,$JF601+16),"")</f>
      </c>
      <c r="HN601">
        <f>IF($JG601&gt;=17,INDEX($GV:$GV,$JF601+17),"")</f>
      </c>
      <c r="HO601">
        <f>IF($JG601&gt;=18,INDEX($GV:$GV,$JF601+18),"")</f>
      </c>
      <c r="HP601">
        <f>IF($JG601&gt;=19,INDEX($GV:$GV,$JF601+19),"")</f>
      </c>
      <c r="HQ601">
        <f>IF($JG601&gt;=20,INDEX($GV:$GV,$JF601+20),"")</f>
      </c>
      <c r="HR601">
        <f>IF($JG601&gt;=21,INDEX($GV:$GV,$JF601+21),"")</f>
      </c>
      <c r="HS601">
        <f>IF($JG601&gt;=22,INDEX($GV:$GV,$JF601+22),"")</f>
      </c>
      <c r="HT601">
        <f>IF($JG601&gt;=23,INDEX($GV:$GV,$JF601+23),"")</f>
      </c>
      <c r="HU601">
        <f>IF($JG601&gt;=24,INDEX($GV:$GV,$JF601+24),"")</f>
      </c>
      <c r="HV601">
        <f>IF($JG601&gt;=25,INDEX($GV:$GV,$JF601+25),"")</f>
      </c>
      <c r="HW601">
        <f>IF($JG601&gt;=26,INDEX($GV:$GV,$JF601+26),"")</f>
      </c>
      <c r="HX601">
        <f>IF($JG601&gt;=27,INDEX($GV:$GV,$JF601+27),"")</f>
      </c>
      <c r="HY601">
        <f>IF($JG601&gt;=28,INDEX($GV:$GV,$JF601+28),"")</f>
      </c>
      <c r="HZ601">
        <f>IF($JG601&gt;=29,INDEX($GV:$GV,$JF601+29),"")</f>
      </c>
      <c r="IA601">
        <f>IF($JG601&gt;=30,INDEX($GV:$GV,$JF601+30),"")</f>
      </c>
      <c r="IB601">
        <f>IF($JG601&gt;=31,INDEX($GV:$GV,$JF601+31),"")</f>
      </c>
      <c r="IC601">
        <f>IF($JG601&gt;=32,INDEX($GV:$GV,$JF601+32),"")</f>
      </c>
      <c r="ID601">
        <f>IF($JG601&gt;=33,INDEX($GV:$GV,$JF601+33),"")</f>
      </c>
      <c r="IE601">
        <f>IF($JG601&gt;=34,INDEX($GV:$GV,$JF601+34),"")</f>
      </c>
      <c r="IF601">
        <f>IF($JG601&gt;=35,INDEX($GV:$GV,$JF601+35),"")</f>
      </c>
      <c r="IG601">
        <f>IF($JG601&gt;=36,INDEX($GV:$GV,$JF601+36),"")</f>
      </c>
      <c r="IH601">
        <f>IF($JG601&gt;=37,INDEX($GV:$GV,$JF601+37),"")</f>
      </c>
      <c r="II601">
        <f>IF($JG601&gt;=38,INDEX($GV:$GV,$JF601+38),"")</f>
      </c>
      <c r="IJ601">
        <f>IF($JG601&gt;=39,INDEX($GV:$GV,$JF601+39),"")</f>
      </c>
      <c r="IK601">
        <f>IF($JG601&gt;=40,INDEX($GV:$GV,$JF601+40),"")</f>
      </c>
      <c r="IL601">
        <f>IF($JG601&gt;=41,INDEX($GV:$GV,$JF601+41),"")</f>
      </c>
      <c r="IM601">
        <f>IF($JG601&gt;=42,INDEX($GV:$GV,$JF601+42),"")</f>
      </c>
      <c r="IN601">
        <f>IF($JG601&gt;=43,INDEX($GV:$GV,$JF601+43),"")</f>
      </c>
      <c r="IO601">
        <f>IF($JG601&gt;=44,INDEX($GV:$GV,$JF601+44),"")</f>
      </c>
      <c r="IP601">
        <f>IF($JG601&gt;=45,INDEX($GV:$GV,$JF601+45),"")</f>
      </c>
      <c r="IQ601">
        <f>IF($JG601&gt;=46,INDEX($GV:$GV,$JF601+46),"")</f>
      </c>
      <c r="IR601">
        <f>IF($JG601&gt;=47,INDEX($GV:$GV,$JF601+47),"")</f>
      </c>
      <c r="IS601">
        <f>IF($JG601&gt;=48,INDEX($GV:$GV,$JF601+48),"")</f>
      </c>
      <c r="IT601">
        <f>IF($JG601&gt;=49,INDEX($GV:$GV,$JF601+49),"")</f>
      </c>
      <c r="IU601">
        <f>IF($JG601&gt;=50,INDEX($GV:$GV,$JF601+50),"")</f>
      </c>
      <c r="IV601">
        <f>IF($JG601&gt;=51,INDEX($GV:$GV,$JF601+51),"")</f>
      </c>
      <c r="IW601">
        <f>IF($JG601&gt;=52,INDEX($GV:$GV,$JF601+52),"")</f>
      </c>
      <c r="IX601">
        <f>IF($JG601&gt;=53,INDEX($GV:$GV,$JF601+53),"")</f>
      </c>
      <c r="IY601">
        <f>IF($JG601&gt;=54,INDEX($GV:$GV,$JF601+54),"")</f>
      </c>
      <c r="IZ601">
        <f>IF($JG601&gt;=55,INDEX($GV:$GV,$JF601+55),"")</f>
      </c>
      <c r="JA601">
        <f>IF($JG601&gt;=56,INDEX($GV:$GV,$JF601+56),"")</f>
      </c>
      <c r="JB601">
        <f>IF($JG601&gt;=57,INDEX($GV:$GV,$JF601+57),"")</f>
      </c>
      <c r="JC601">
        <f>IF($JG601&gt;=58,INDEX($GV:$GV,$JF601+58),"")</f>
      </c>
      <c r="JD601">
        <f>IF($JG601&gt;=59,INDEX($GV:$GV,$JF601+59),"")</f>
      </c>
      <c r="JE601">
        <f>IF($JG601&gt;=60,INDEX($GV:$GV,$JF601+60),"")</f>
      </c>
      <c r="JF601">
        <f>IFERROR(MATCH($GU601,$GV$2:$GV$322,0)+1,0)</f>
      </c>
      <c r="JG601">
        <f>IFERROR(INDEX($GW$2:$GW$322,MATCH($GU601,$GV$2:$GV$322,0)),0)</f>
      </c>
      <c r="JH601" t="s">
        <v>44</v>
      </c>
      <c r="JI601" t="s">
        <v>44</v>
      </c>
    </row>
    <row r="602" spans="1:269" x14ac:dyDescent="0.25">
      <c r="R602">
        <f>IF(OR($U602="",$Q602=""),"",IFERROR($U602/$Q602,0))</f>
      </c>
      <c r="S602">
        <f>IF($U602="","",
SUM($T602,$V602,$AA602,$W602,$Y602)*
(1-IF($AB602="",0,VALUE($AB602)/100)))</f>
      </c>
      <c r="T602">
        <f>IF($U602="","",$U602)</f>
      </c>
      <c r="V602">
        <f>IF($U602="","",
IF($O602="","",
IF(ISNUMBER(SEARCH("exempt",LOWER($O602))),0,
$U602*(VALUE(SUBSTITUTE($O602,"%",""))/100))))</f>
      </c>
      <c r="AC602">
        <f>IFERROR(IF(FIND(" - ",$K602)&gt;0,MID($K602,FIND(" - ",$K602)+3,LEN($K602)),""),"")</f>
      </c>
      <c r="AL602" t="s">
        <v>1528</v>
      </c>
      <c r="AT602">
        <f>IFERROR(LEFT($K602,FIND(" - ",$K602)-1),$K602)</f>
      </c>
      <c r="AW602">
        <f>IF($CL602&gt;=1,INDEX($AU:$AU,$CK602+1),"")</f>
      </c>
      <c r="AX602">
        <f>IF($CL602&gt;=2,INDEX($AU:$AU,$CK602+2),"")</f>
      </c>
      <c r="AY602">
        <f>IF($CL602&gt;=3,INDEX($AU:$AU,$CK602+3),"")</f>
      </c>
      <c r="AZ602">
        <f>IF($CL602&gt;=4,INDEX($AU:$AU,$CK602+4),"")</f>
      </c>
      <c r="BA602">
        <f>IF($CL602&gt;=5,INDEX($AU:$AU,$CK602+5),"")</f>
      </c>
      <c r="BB602">
        <f>IF($CL602&gt;=6,INDEX($AU:$AU,$CK602+6),"")</f>
      </c>
      <c r="BC602">
        <f>IF($CL602&gt;=7,INDEX($AU:$AU,$CK602+7),"")</f>
      </c>
      <c r="BD602">
        <f>IF($CL602&gt;=8,INDEX($AU:$AU,$CK602+8),"")</f>
      </c>
      <c r="BE602">
        <f>IF($CL602&gt;=9,INDEX($AU:$AU,$CK602+9),"")</f>
      </c>
      <c r="BF602">
        <f>IF($CL602&gt;=10,INDEX($AU:$AU,$CK602+10),"")</f>
      </c>
      <c r="BG602">
        <f>IF($CL602&gt;=11,INDEX($AU:$AU,$CK602+11),"")</f>
      </c>
      <c r="BH602">
        <f>IF($CL602&gt;=12,INDEX($AU:$AU,$CK602+12),"")</f>
      </c>
      <c r="BI602">
        <f>IF($CL602&gt;=13,INDEX($AU:$AU,$CK602+13),"")</f>
      </c>
      <c r="BJ602">
        <f>IF($CL602&gt;=14,INDEX($AU:$AU,$CK602+14),"")</f>
      </c>
      <c r="BK602">
        <f>IF($CL602&gt;=15,INDEX($AU:$AU,$CK602+15),"")</f>
      </c>
      <c r="BL602">
        <f>IF($CL602&gt;=16,INDEX($AU:$AU,$CK602+16),"")</f>
      </c>
      <c r="BM602">
        <f>IF($CL602&gt;=17,INDEX($AU:$AU,$CK602+17),"")</f>
      </c>
      <c r="BN602">
        <f>IF($CL602&gt;=18,INDEX($AU:$AU,$CK602+18),"")</f>
      </c>
      <c r="BO602">
        <f>IF($CL602&gt;=19,INDEX($AU:$AU,$CK602+19),"")</f>
      </c>
      <c r="BP602">
        <f>IF($CL602&gt;=20,INDEX($AU:$AU,$CK602+20),"")</f>
      </c>
      <c r="BQ602">
        <f>IF($CL602&gt;=21,INDEX($AU:$AU,$CK602+21),"")</f>
      </c>
      <c r="BR602">
        <f>IF($CL602&gt;=22,INDEX($AU:$AU,$CK602+22),"")</f>
      </c>
      <c r="BS602">
        <f>IF($CL602&gt;=23,INDEX($AU:$AU,$CK602+23),"")</f>
      </c>
      <c r="BT602">
        <f>IF($CL602&gt;=24,INDEX($AU:$AU,$CK602+24),"")</f>
      </c>
      <c r="BU602">
        <f>IF($CL602&gt;=25,INDEX($AU:$AU,$CK602+25),"")</f>
      </c>
      <c r="BV602">
        <f>IF($CL602&gt;=26,INDEX($AU:$AU,$CK602+26),"")</f>
      </c>
      <c r="BW602">
        <f>IF($CL602&gt;=27,INDEX($AU:$AU,$CK602+27),"")</f>
      </c>
      <c r="BX602">
        <f>IF($CL602&gt;=28,INDEX($AU:$AU,$CK602+28),"")</f>
      </c>
      <c r="BY602">
        <f>IF($CL602&gt;=29,INDEX($AU:$AU,$CK602+29),"")</f>
      </c>
      <c r="BZ602">
        <f>IF($CL602&gt;=30,INDEX($AU:$AU,$CK602+30),"")</f>
      </c>
      <c r="CA602">
        <f>IF($CL602&gt;=31,INDEX($AU:$AU,$CK602+31),"")</f>
      </c>
      <c r="CB602">
        <f>IF($CL602&gt;=32,INDEX($AU:$AU,$CK602+32),"")</f>
      </c>
      <c r="CC602">
        <f>IF($CL602&gt;=33,INDEX($AU:$AU,$CK602+33),"")</f>
      </c>
      <c r="CD602">
        <f>IF($CL602&gt;=34,INDEX($AU:$AU,$CK602+34),"")</f>
      </c>
      <c r="CE602">
        <f>IF($CL602&gt;=35,INDEX($AU:$AU,$CK602+35),"")</f>
      </c>
      <c r="CF602">
        <f>IF($CL602&gt;=36,INDEX($AU:$AU,$CK602+36),"")</f>
      </c>
      <c r="CG602">
        <f>IF($CL602&gt;=37,INDEX($AU:$AU,$CK602+37),"")</f>
      </c>
      <c r="CH602">
        <f>IF($CL602&gt;=38,INDEX($AU:$AU,$CK602+38),"")</f>
      </c>
      <c r="CI602">
        <f>IF($CL602&gt;=39,INDEX($AU:$AU,$CK602+39),"")</f>
      </c>
      <c r="CJ602">
        <f>IF($CL602&gt;=40,INDEX($AU:$AU,$CK602+40),"")</f>
      </c>
      <c r="CK602">
        <f>IFERROR(MATCH($AT602,$AU$2:$AU$133,0)+1,0)</f>
      </c>
      <c r="CL602">
        <f>IFERROR(INDEX($AV$2:$AV$133,MATCH($AT602,$AU$2:$AU$133,0)),0)</f>
      </c>
      <c r="CM602">
        <f>IFERROR(LEFT($L602,FIND(" - ",$L602)-1),$L602)</f>
      </c>
      <c r="CN602" t="s">
        <v>149</v>
      </c>
      <c r="CP602">
        <f>IF($DK602&gt;=1,INDEX($CN:$CN,$DJ602+1),"")</f>
      </c>
      <c r="CQ602">
        <f>IF($DK602&gt;=2,INDEX($CN:$CN,$DJ602+2),"")</f>
      </c>
      <c r="CR602">
        <f>IF($DK602&gt;=3,INDEX($CN:$CN,$DJ602+3),"")</f>
      </c>
      <c r="CS602">
        <f>IF($DK602&gt;=4,INDEX($CN:$CN,$DJ602+4),"")</f>
      </c>
      <c r="CT602">
        <f>IF($DK602&gt;=5,INDEX($CN:$CN,$DJ602+5),"")</f>
      </c>
      <c r="CU602">
        <f>IF($DK602&gt;=6,INDEX($CN:$CN,$DJ602+6),"")</f>
      </c>
      <c r="CV602">
        <f>IF($DK602&gt;=7,INDEX($CN:$CN,$DJ602+7),"")</f>
      </c>
      <c r="CW602">
        <f>IF($DK602&gt;=8,INDEX($CN:$CN,$DJ602+8),"")</f>
      </c>
      <c r="CX602">
        <f>IF($DK602&gt;=9,INDEX($CN:$CN,$DJ602+9),"")</f>
      </c>
      <c r="CY602">
        <f>IF($DK602&gt;=10,INDEX($CN:$CN,$DJ602+10),"")</f>
      </c>
      <c r="CZ602">
        <f>IF($DK602&gt;=11,INDEX($CN:$CN,$DJ602+11),"")</f>
      </c>
      <c r="DA602">
        <f>IF($DK602&gt;=12,INDEX($CN:$CN,$DJ602+12),"")</f>
      </c>
      <c r="DB602">
        <f>IF($DK602&gt;=13,INDEX($CN:$CN,$DJ602+13),"")</f>
      </c>
      <c r="DC602">
        <f>IF($DK602&gt;=14,INDEX($CN:$CN,$DJ602+14),"")</f>
      </c>
      <c r="DD602">
        <f>IF($DK602&gt;=15,INDEX($CN:$CN,$DJ602+15),"")</f>
      </c>
      <c r="DE602">
        <f>IF($DK602&gt;=16,INDEX($CN:$CN,$DJ602+16),"")</f>
      </c>
      <c r="DF602">
        <f>IF($DK602&gt;=17,INDEX($CN:$CN,$DJ602+17),"")</f>
      </c>
      <c r="DG602">
        <f>IF($DK602&gt;=18,INDEX($CN:$CN,$DJ602+18),"")</f>
      </c>
      <c r="DH602">
        <f>IF($DK602&gt;=19,INDEX($CN:$CN,$DJ602+19),"")</f>
      </c>
      <c r="DI602">
        <f>IF($DK602&gt;=20,INDEX($CN:$CN,$DJ602+20),"")</f>
      </c>
      <c r="DJ602">
        <f>IFERROR(MATCH($CM602,$CN$2:$CN$1089,0)+1,0)</f>
      </c>
      <c r="DK602">
        <f>IFERROR(INDEX($CO$2:$CO$1089,MATCH($CM602,$CN$2:$CN$1089,0)),0)</f>
      </c>
      <c r="DL602">
        <f>IFERROR(INDEX($AS:$AS,MATCH($O602,$AR:$AR,0))&amp;"","")</f>
      </c>
      <c r="DP602">
        <f>IF($GS602&gt;=1,INDEX($DM:$DM,$GR602+1),"")</f>
      </c>
      <c r="DQ602">
        <f>IF($GS602&gt;=2,INDEX($DM:$DM,$GR602+2),"")</f>
      </c>
      <c r="DR602">
        <f>IF($GS602&gt;=3,INDEX($DM:$DM,$GR602+3),"")</f>
      </c>
      <c r="DS602">
        <f>IF($GS602&gt;=4,INDEX($DM:$DM,$GR602+4),"")</f>
      </c>
      <c r="DT602">
        <f>IF($GS602&gt;=5,INDEX($DM:$DM,$GR602+5),"")</f>
      </c>
      <c r="DU602">
        <f>IF($GS602&gt;=6,INDEX($DM:$DM,$GR602+6),"")</f>
      </c>
      <c r="DV602">
        <f>IF($GS602&gt;=7,INDEX($DM:$DM,$GR602+7),"")</f>
      </c>
      <c r="DW602">
        <f>IF($GS602&gt;=8,INDEX($DM:$DM,$GR602+8),"")</f>
      </c>
      <c r="DX602">
        <f>IF($GS602&gt;=9,INDEX($DM:$DM,$GR602+9),"")</f>
      </c>
      <c r="DY602">
        <f>IF($GS602&gt;=10,INDEX($DM:$DM,$GR602+10),"")</f>
      </c>
      <c r="DZ602">
        <f>IF($GS602&gt;=11,INDEX($DM:$DM,$GR602+11),"")</f>
      </c>
      <c r="EA602">
        <f>IF($GS602&gt;=12,INDEX($DM:$DM,$GR602+12),"")</f>
      </c>
      <c r="EB602">
        <f>IF($GS602&gt;=13,INDEX($DM:$DM,$GR602+13),"")</f>
      </c>
      <c r="EC602">
        <f>IF($GS602&gt;=14,INDEX($DM:$DM,$GR602+14),"")</f>
      </c>
      <c r="ED602">
        <f>IF($GS602&gt;=15,INDEX($DM:$DM,$GR602+15),"")</f>
      </c>
      <c r="EE602">
        <f>IF($GS602&gt;=16,INDEX($DM:$DM,$GR602+16),"")</f>
      </c>
      <c r="EF602">
        <f>IF($GS602&gt;=17,INDEX($DM:$DM,$GR602+17),"")</f>
      </c>
      <c r="EG602">
        <f>IF($GS602&gt;=18,INDEX($DM:$DM,$GR602+18),"")</f>
      </c>
      <c r="EH602">
        <f>IF($GS602&gt;=19,INDEX($DM:$DM,$GR602+19),"")</f>
      </c>
      <c r="EI602">
        <f>IF($GS602&gt;=20,INDEX($DM:$DM,$GR602+20),"")</f>
      </c>
      <c r="EJ602">
        <f>IF($GS602&gt;=21,INDEX($DM:$DM,$GR602+21),"")</f>
      </c>
      <c r="EK602">
        <f>IF($GS602&gt;=22,INDEX($DM:$DM,$GR602+22),"")</f>
      </c>
      <c r="EL602">
        <f>IF($GS602&gt;=23,INDEX($DM:$DM,$GR602+23),"")</f>
      </c>
      <c r="EM602">
        <f>IF($GS602&gt;=24,INDEX($DM:$DM,$GR602+24),"")</f>
      </c>
      <c r="EN602">
        <f>IF($GS602&gt;=25,INDEX($DM:$DM,$GR602+25),"")</f>
      </c>
      <c r="EO602">
        <f>IF($GS602&gt;=26,INDEX($DM:$DM,$GR602+26),"")</f>
      </c>
      <c r="EP602">
        <f>IF($GS602&gt;=27,INDEX($DM:$DM,$GR602+27),"")</f>
      </c>
      <c r="EQ602">
        <f>IF($GS602&gt;=28,INDEX($DM:$DM,$GR602+28),"")</f>
      </c>
      <c r="ER602">
        <f>IF($GS602&gt;=29,INDEX($DM:$DM,$GR602+29),"")</f>
      </c>
      <c r="ES602">
        <f>IF($GS602&gt;=30,INDEX($DM:$DM,$GR602+30),"")</f>
      </c>
      <c r="ET602">
        <f>IF($GS602&gt;=31,INDEX($DM:$DM,$GR602+31),"")</f>
      </c>
      <c r="EU602">
        <f>IF($GS602&gt;=32,INDEX($DM:$DM,$GR602+32),"")</f>
      </c>
      <c r="EV602">
        <f>IF($GS602&gt;=33,INDEX($DM:$DM,$GR602+33),"")</f>
      </c>
      <c r="EW602">
        <f>IF($GS602&gt;=34,INDEX($DM:$DM,$GR602+34),"")</f>
      </c>
      <c r="EX602">
        <f>IF($GS602&gt;=35,INDEX($DM:$DM,$GR602+35),"")</f>
      </c>
      <c r="EY602">
        <f>IF($GS602&gt;=36,INDEX($DM:$DM,$GR602+36),"")</f>
      </c>
      <c r="EZ602">
        <f>IF($GS602&gt;=37,INDEX($DM:$DM,$GR602+37),"")</f>
      </c>
      <c r="FA602">
        <f>IF($GS602&gt;=38,INDEX($DM:$DM,$GR602+38),"")</f>
      </c>
      <c r="FB602">
        <f>IF($GS602&gt;=39,INDEX($DM:$DM,$GR602+39),"")</f>
      </c>
      <c r="FC602">
        <f>IF($GS602&gt;=40,INDEX($DM:$DM,$GR602+40),"")</f>
      </c>
      <c r="FD602">
        <f>IF($GS602&gt;=1,INDEX($DN:$DN,$GR602+1),"")</f>
      </c>
      <c r="FE602">
        <f>IF($GS602&gt;=2,INDEX($DN:$DN,$GR602+2),"")</f>
      </c>
      <c r="FF602">
        <f>IF($GS602&gt;=3,INDEX($DN:$DN,$GR602+3),"")</f>
      </c>
      <c r="FG602">
        <f>IF($GS602&gt;=4,INDEX($DN:$DN,$GR602+4),"")</f>
      </c>
      <c r="FH602">
        <f>IF($GS602&gt;=5,INDEX($DN:$DN,$GR602+5),"")</f>
      </c>
      <c r="FI602">
        <f>IF($GS602&gt;=6,INDEX($DN:$DN,$GR602+6),"")</f>
      </c>
      <c r="FJ602">
        <f>IF($GS602&gt;=7,INDEX($DN:$DN,$GR602+7),"")</f>
      </c>
      <c r="FK602">
        <f>IF($GS602&gt;=8,INDEX($DN:$DN,$GR602+8),"")</f>
      </c>
      <c r="FL602">
        <f>IF($GS602&gt;=9,INDEX($DN:$DN,$GR602+9),"")</f>
      </c>
      <c r="FM602">
        <f>IF($GS602&gt;=10,INDEX($DN:$DN,$GR602+10),"")</f>
      </c>
      <c r="FN602">
        <f>IF($GS602&gt;=11,INDEX($DN:$DN,$GR602+11),"")</f>
      </c>
      <c r="FO602">
        <f>IF($GS602&gt;=12,INDEX($DN:$DN,$GR602+12),"")</f>
      </c>
      <c r="FP602">
        <f>IF($GS602&gt;=13,INDEX($DN:$DN,$GR602+13),"")</f>
      </c>
      <c r="FQ602">
        <f>IF($GS602&gt;=14,INDEX($DN:$DN,$GR602+14),"")</f>
      </c>
      <c r="FR602">
        <f>IF($GS602&gt;=15,INDEX($DN:$DN,$GR602+15),"")</f>
      </c>
      <c r="FS602">
        <f>IF($GS602&gt;=16,INDEX($DN:$DN,$GR602+16),"")</f>
      </c>
      <c r="FT602">
        <f>IF($GS602&gt;=17,INDEX($DN:$DN,$GR602+17),"")</f>
      </c>
      <c r="FU602">
        <f>IF($GS602&gt;=18,INDEX($DN:$DN,$GR602+18),"")</f>
      </c>
      <c r="FV602">
        <f>IF($GS602&gt;=19,INDEX($DN:$DN,$GR602+19),"")</f>
      </c>
      <c r="FW602">
        <f>IF($GS602&gt;=20,INDEX($DN:$DN,$GR602+20),"")</f>
      </c>
      <c r="FX602">
        <f>IF($GS602&gt;=21,INDEX($DN:$DN,$GR602+21),"")</f>
      </c>
      <c r="FY602">
        <f>IF($GS602&gt;=22,INDEX($DN:$DN,$GR602+22),"")</f>
      </c>
      <c r="FZ602">
        <f>IF($GS602&gt;=23,INDEX($DN:$DN,$GR602+23),"")</f>
      </c>
      <c r="GA602">
        <f>IF($GS602&gt;=24,INDEX($DN:$DN,$GR602+24),"")</f>
      </c>
      <c r="GB602">
        <f>IF($GS602&gt;=25,INDEX($DN:$DN,$GR602+25),"")</f>
      </c>
      <c r="GC602">
        <f>IF($GS602&gt;=26,INDEX($DN:$DN,$GR602+26),"")</f>
      </c>
      <c r="GD602">
        <f>IF($GS602&gt;=27,INDEX($DN:$DN,$GR602+27),"")</f>
      </c>
      <c r="GE602">
        <f>IF($GS602&gt;=28,INDEX($DN:$DN,$GR602+28),"")</f>
      </c>
      <c r="GF602">
        <f>IF($GS602&gt;=29,INDEX($DN:$DN,$GR602+29),"")</f>
      </c>
      <c r="GG602">
        <f>IF($GS602&gt;=30,INDEX($DN:$DN,$GR602+30),"")</f>
      </c>
      <c r="GH602">
        <f>IF($GS602&gt;=31,INDEX($DN:$DN,$GR602+31),"")</f>
      </c>
      <c r="GI602">
        <f>IF($GS602&gt;=32,INDEX($DN:$DN,$GR602+32),"")</f>
      </c>
      <c r="GJ602">
        <f>IF($GS602&gt;=33,INDEX($DN:$DN,$GR602+33),"")</f>
      </c>
      <c r="GK602">
        <f>IF($GS602&gt;=34,INDEX($DN:$DN,$GR602+34),"")</f>
      </c>
      <c r="GL602">
        <f>IF($GS602&gt;=35,INDEX($DN:$DN,$GR602+35),"")</f>
      </c>
      <c r="GM602">
        <f>IF($GS602&gt;=36,INDEX($DN:$DN,$GR602+36),"")</f>
      </c>
      <c r="GN602">
        <f>IF($GS602&gt;=37,INDEX($DN:$DN,$GR602+37),"")</f>
      </c>
      <c r="GO602">
        <f>IF($GS602&gt;=38,INDEX($DN:$DN,$GR602+38),"")</f>
      </c>
      <c r="GP602">
        <f>IF($GS602&gt;=39,INDEX($DN:$DN,$GR602+39),"")</f>
      </c>
      <c r="GQ602">
        <f>IF($GS602&gt;=40,INDEX($DN:$DN,$GR602+40),"")</f>
      </c>
      <c r="GR602">
        <f>IFERROR(MATCH($DL602,$DM$2:$DM$148,0)+1,0)</f>
      </c>
      <c r="GS602">
        <f>IFERROR(INDEX($DO$2:$DO$148,MATCH($DL602,$DM$2:$DM$148,0)),0)</f>
      </c>
      <c r="GT602">
        <f>IFERROR(MATCH($Z602,$DP$602:$FC$602,0),0)</f>
      </c>
      <c r="GU602">
        <f>IF($GT602&gt;0,INDEX($FD$602:$GQ$602,$GT602),"")</f>
      </c>
      <c r="GX602">
        <f>IF($JG602&gt;=1,INDEX($GV:$GV,$JF602+1),"")</f>
      </c>
      <c r="GY602">
        <f>IF($JG602&gt;=2,INDEX($GV:$GV,$JF602+2),"")</f>
      </c>
      <c r="GZ602">
        <f>IF($JG602&gt;=3,INDEX($GV:$GV,$JF602+3),"")</f>
      </c>
      <c r="HA602">
        <f>IF($JG602&gt;=4,INDEX($GV:$GV,$JF602+4),"")</f>
      </c>
      <c r="HB602">
        <f>IF($JG602&gt;=5,INDEX($GV:$GV,$JF602+5),"")</f>
      </c>
      <c r="HC602">
        <f>IF($JG602&gt;=6,INDEX($GV:$GV,$JF602+6),"")</f>
      </c>
      <c r="HD602">
        <f>IF($JG602&gt;=7,INDEX($GV:$GV,$JF602+7),"")</f>
      </c>
      <c r="HE602">
        <f>IF($JG602&gt;=8,INDEX($GV:$GV,$JF602+8),"")</f>
      </c>
      <c r="HF602">
        <f>IF($JG602&gt;=9,INDEX($GV:$GV,$JF602+9),"")</f>
      </c>
      <c r="HG602">
        <f>IF($JG602&gt;=10,INDEX($GV:$GV,$JF602+10),"")</f>
      </c>
      <c r="HH602">
        <f>IF($JG602&gt;=11,INDEX($GV:$GV,$JF602+11),"")</f>
      </c>
      <c r="HI602">
        <f>IF($JG602&gt;=12,INDEX($GV:$GV,$JF602+12),"")</f>
      </c>
      <c r="HJ602">
        <f>IF($JG602&gt;=13,INDEX($GV:$GV,$JF602+13),"")</f>
      </c>
      <c r="HK602">
        <f>IF($JG602&gt;=14,INDEX($GV:$GV,$JF602+14),"")</f>
      </c>
      <c r="HL602">
        <f>IF($JG602&gt;=15,INDEX($GV:$GV,$JF602+15),"")</f>
      </c>
      <c r="HM602">
        <f>IF($JG602&gt;=16,INDEX($GV:$GV,$JF602+16),"")</f>
      </c>
      <c r="HN602">
        <f>IF($JG602&gt;=17,INDEX($GV:$GV,$JF602+17),"")</f>
      </c>
      <c r="HO602">
        <f>IF($JG602&gt;=18,INDEX($GV:$GV,$JF602+18),"")</f>
      </c>
      <c r="HP602">
        <f>IF($JG602&gt;=19,INDEX($GV:$GV,$JF602+19),"")</f>
      </c>
      <c r="HQ602">
        <f>IF($JG602&gt;=20,INDEX($GV:$GV,$JF602+20),"")</f>
      </c>
      <c r="HR602">
        <f>IF($JG602&gt;=21,INDEX($GV:$GV,$JF602+21),"")</f>
      </c>
      <c r="HS602">
        <f>IF($JG602&gt;=22,INDEX($GV:$GV,$JF602+22),"")</f>
      </c>
      <c r="HT602">
        <f>IF($JG602&gt;=23,INDEX($GV:$GV,$JF602+23),"")</f>
      </c>
      <c r="HU602">
        <f>IF($JG602&gt;=24,INDEX($GV:$GV,$JF602+24),"")</f>
      </c>
      <c r="HV602">
        <f>IF($JG602&gt;=25,INDEX($GV:$GV,$JF602+25),"")</f>
      </c>
      <c r="HW602">
        <f>IF($JG602&gt;=26,INDEX($GV:$GV,$JF602+26),"")</f>
      </c>
      <c r="HX602">
        <f>IF($JG602&gt;=27,INDEX($GV:$GV,$JF602+27),"")</f>
      </c>
      <c r="HY602">
        <f>IF($JG602&gt;=28,INDEX($GV:$GV,$JF602+28),"")</f>
      </c>
      <c r="HZ602">
        <f>IF($JG602&gt;=29,INDEX($GV:$GV,$JF602+29),"")</f>
      </c>
      <c r="IA602">
        <f>IF($JG602&gt;=30,INDEX($GV:$GV,$JF602+30),"")</f>
      </c>
      <c r="IB602">
        <f>IF($JG602&gt;=31,INDEX($GV:$GV,$JF602+31),"")</f>
      </c>
      <c r="IC602">
        <f>IF($JG602&gt;=32,INDEX($GV:$GV,$JF602+32),"")</f>
      </c>
      <c r="ID602">
        <f>IF($JG602&gt;=33,INDEX($GV:$GV,$JF602+33),"")</f>
      </c>
      <c r="IE602">
        <f>IF($JG602&gt;=34,INDEX($GV:$GV,$JF602+34),"")</f>
      </c>
      <c r="IF602">
        <f>IF($JG602&gt;=35,INDEX($GV:$GV,$JF602+35),"")</f>
      </c>
      <c r="IG602">
        <f>IF($JG602&gt;=36,INDEX($GV:$GV,$JF602+36),"")</f>
      </c>
      <c r="IH602">
        <f>IF($JG602&gt;=37,INDEX($GV:$GV,$JF602+37),"")</f>
      </c>
      <c r="II602">
        <f>IF($JG602&gt;=38,INDEX($GV:$GV,$JF602+38),"")</f>
      </c>
      <c r="IJ602">
        <f>IF($JG602&gt;=39,INDEX($GV:$GV,$JF602+39),"")</f>
      </c>
      <c r="IK602">
        <f>IF($JG602&gt;=40,INDEX($GV:$GV,$JF602+40),"")</f>
      </c>
      <c r="IL602">
        <f>IF($JG602&gt;=41,INDEX($GV:$GV,$JF602+41),"")</f>
      </c>
      <c r="IM602">
        <f>IF($JG602&gt;=42,INDEX($GV:$GV,$JF602+42),"")</f>
      </c>
      <c r="IN602">
        <f>IF($JG602&gt;=43,INDEX($GV:$GV,$JF602+43),"")</f>
      </c>
      <c r="IO602">
        <f>IF($JG602&gt;=44,INDEX($GV:$GV,$JF602+44),"")</f>
      </c>
      <c r="IP602">
        <f>IF($JG602&gt;=45,INDEX($GV:$GV,$JF602+45),"")</f>
      </c>
      <c r="IQ602">
        <f>IF($JG602&gt;=46,INDEX($GV:$GV,$JF602+46),"")</f>
      </c>
      <c r="IR602">
        <f>IF($JG602&gt;=47,INDEX($GV:$GV,$JF602+47),"")</f>
      </c>
      <c r="IS602">
        <f>IF($JG602&gt;=48,INDEX($GV:$GV,$JF602+48),"")</f>
      </c>
      <c r="IT602">
        <f>IF($JG602&gt;=49,INDEX($GV:$GV,$JF602+49),"")</f>
      </c>
      <c r="IU602">
        <f>IF($JG602&gt;=50,INDEX($GV:$GV,$JF602+50),"")</f>
      </c>
      <c r="IV602">
        <f>IF($JG602&gt;=51,INDEX($GV:$GV,$JF602+51),"")</f>
      </c>
      <c r="IW602">
        <f>IF($JG602&gt;=52,INDEX($GV:$GV,$JF602+52),"")</f>
      </c>
      <c r="IX602">
        <f>IF($JG602&gt;=53,INDEX($GV:$GV,$JF602+53),"")</f>
      </c>
      <c r="IY602">
        <f>IF($JG602&gt;=54,INDEX($GV:$GV,$JF602+54),"")</f>
      </c>
      <c r="IZ602">
        <f>IF($JG602&gt;=55,INDEX($GV:$GV,$JF602+55),"")</f>
      </c>
      <c r="JA602">
        <f>IF($JG602&gt;=56,INDEX($GV:$GV,$JF602+56),"")</f>
      </c>
      <c r="JB602">
        <f>IF($JG602&gt;=57,INDEX($GV:$GV,$JF602+57),"")</f>
      </c>
      <c r="JC602">
        <f>IF($JG602&gt;=58,INDEX($GV:$GV,$JF602+58),"")</f>
      </c>
      <c r="JD602">
        <f>IF($JG602&gt;=59,INDEX($GV:$GV,$JF602+59),"")</f>
      </c>
      <c r="JE602">
        <f>IF($JG602&gt;=60,INDEX($GV:$GV,$JF602+60),"")</f>
      </c>
      <c r="JF602">
        <f>IFERROR(MATCH($GU602,$GV$2:$GV$322,0)+1,0)</f>
      </c>
      <c r="JG602">
        <f>IFERROR(INDEX($GW$2:$GW$322,MATCH($GU602,$GV$2:$GV$322,0)),0)</f>
      </c>
      <c r="JH602" t="s">
        <v>44</v>
      </c>
      <c r="JI602" t="s">
        <v>44</v>
      </c>
    </row>
    <row r="603" spans="1:269" x14ac:dyDescent="0.25">
      <c r="R603">
        <f>IF(OR($U603="",$Q603=""),"",IFERROR($U603/$Q603,0))</f>
      </c>
      <c r="S603">
        <f>IF($U603="","",
SUM($T603,$V603,$AA603,$W603,$Y603)*
(1-IF($AB603="",0,VALUE($AB603)/100)))</f>
      </c>
      <c r="T603">
        <f>IF($U603="","",$U603)</f>
      </c>
      <c r="V603">
        <f>IF($U603="","",
IF($O603="","",
IF(ISNUMBER(SEARCH("exempt",LOWER($O603))),0,
$U603*(VALUE(SUBSTITUTE($O603,"%",""))/100))))</f>
      </c>
      <c r="AC603">
        <f>IFERROR(IF(FIND(" - ",$K603)&gt;0,MID($K603,FIND(" - ",$K603)+3,LEN($K603)),""),"")</f>
      </c>
      <c r="AL603" t="s">
        <v>1529</v>
      </c>
      <c r="AT603">
        <f>IFERROR(LEFT($K603,FIND(" - ",$K603)-1),$K603)</f>
      </c>
      <c r="AW603">
        <f>IF($CL603&gt;=1,INDEX($AU:$AU,$CK603+1),"")</f>
      </c>
      <c r="AX603">
        <f>IF($CL603&gt;=2,INDEX($AU:$AU,$CK603+2),"")</f>
      </c>
      <c r="AY603">
        <f>IF($CL603&gt;=3,INDEX($AU:$AU,$CK603+3),"")</f>
      </c>
      <c r="AZ603">
        <f>IF($CL603&gt;=4,INDEX($AU:$AU,$CK603+4),"")</f>
      </c>
      <c r="BA603">
        <f>IF($CL603&gt;=5,INDEX($AU:$AU,$CK603+5),"")</f>
      </c>
      <c r="BB603">
        <f>IF($CL603&gt;=6,INDEX($AU:$AU,$CK603+6),"")</f>
      </c>
      <c r="BC603">
        <f>IF($CL603&gt;=7,INDEX($AU:$AU,$CK603+7),"")</f>
      </c>
      <c r="BD603">
        <f>IF($CL603&gt;=8,INDEX($AU:$AU,$CK603+8),"")</f>
      </c>
      <c r="BE603">
        <f>IF($CL603&gt;=9,INDEX($AU:$AU,$CK603+9),"")</f>
      </c>
      <c r="BF603">
        <f>IF($CL603&gt;=10,INDEX($AU:$AU,$CK603+10),"")</f>
      </c>
      <c r="BG603">
        <f>IF($CL603&gt;=11,INDEX($AU:$AU,$CK603+11),"")</f>
      </c>
      <c r="BH603">
        <f>IF($CL603&gt;=12,INDEX($AU:$AU,$CK603+12),"")</f>
      </c>
      <c r="BI603">
        <f>IF($CL603&gt;=13,INDEX($AU:$AU,$CK603+13),"")</f>
      </c>
      <c r="BJ603">
        <f>IF($CL603&gt;=14,INDEX($AU:$AU,$CK603+14),"")</f>
      </c>
      <c r="BK603">
        <f>IF($CL603&gt;=15,INDEX($AU:$AU,$CK603+15),"")</f>
      </c>
      <c r="BL603">
        <f>IF($CL603&gt;=16,INDEX($AU:$AU,$CK603+16),"")</f>
      </c>
      <c r="BM603">
        <f>IF($CL603&gt;=17,INDEX($AU:$AU,$CK603+17),"")</f>
      </c>
      <c r="BN603">
        <f>IF($CL603&gt;=18,INDEX($AU:$AU,$CK603+18),"")</f>
      </c>
      <c r="BO603">
        <f>IF($CL603&gt;=19,INDEX($AU:$AU,$CK603+19),"")</f>
      </c>
      <c r="BP603">
        <f>IF($CL603&gt;=20,INDEX($AU:$AU,$CK603+20),"")</f>
      </c>
      <c r="BQ603">
        <f>IF($CL603&gt;=21,INDEX($AU:$AU,$CK603+21),"")</f>
      </c>
      <c r="BR603">
        <f>IF($CL603&gt;=22,INDEX($AU:$AU,$CK603+22),"")</f>
      </c>
      <c r="BS603">
        <f>IF($CL603&gt;=23,INDEX($AU:$AU,$CK603+23),"")</f>
      </c>
      <c r="BT603">
        <f>IF($CL603&gt;=24,INDEX($AU:$AU,$CK603+24),"")</f>
      </c>
      <c r="BU603">
        <f>IF($CL603&gt;=25,INDEX($AU:$AU,$CK603+25),"")</f>
      </c>
      <c r="BV603">
        <f>IF($CL603&gt;=26,INDEX($AU:$AU,$CK603+26),"")</f>
      </c>
      <c r="BW603">
        <f>IF($CL603&gt;=27,INDEX($AU:$AU,$CK603+27),"")</f>
      </c>
      <c r="BX603">
        <f>IF($CL603&gt;=28,INDEX($AU:$AU,$CK603+28),"")</f>
      </c>
      <c r="BY603">
        <f>IF($CL603&gt;=29,INDEX($AU:$AU,$CK603+29),"")</f>
      </c>
      <c r="BZ603">
        <f>IF($CL603&gt;=30,INDEX($AU:$AU,$CK603+30),"")</f>
      </c>
      <c r="CA603">
        <f>IF($CL603&gt;=31,INDEX($AU:$AU,$CK603+31),"")</f>
      </c>
      <c r="CB603">
        <f>IF($CL603&gt;=32,INDEX($AU:$AU,$CK603+32),"")</f>
      </c>
      <c r="CC603">
        <f>IF($CL603&gt;=33,INDEX($AU:$AU,$CK603+33),"")</f>
      </c>
      <c r="CD603">
        <f>IF($CL603&gt;=34,INDEX($AU:$AU,$CK603+34),"")</f>
      </c>
      <c r="CE603">
        <f>IF($CL603&gt;=35,INDEX($AU:$AU,$CK603+35),"")</f>
      </c>
      <c r="CF603">
        <f>IF($CL603&gt;=36,INDEX($AU:$AU,$CK603+36),"")</f>
      </c>
      <c r="CG603">
        <f>IF($CL603&gt;=37,INDEX($AU:$AU,$CK603+37),"")</f>
      </c>
      <c r="CH603">
        <f>IF($CL603&gt;=38,INDEX($AU:$AU,$CK603+38),"")</f>
      </c>
      <c r="CI603">
        <f>IF($CL603&gt;=39,INDEX($AU:$AU,$CK603+39),"")</f>
      </c>
      <c r="CJ603">
        <f>IF($CL603&gt;=40,INDEX($AU:$AU,$CK603+40),"")</f>
      </c>
      <c r="CK603">
        <f>IFERROR(MATCH($AT603,$AU$2:$AU$133,0)+1,0)</f>
      </c>
      <c r="CL603">
        <f>IFERROR(INDEX($AV$2:$AV$133,MATCH($AT603,$AU$2:$AU$133,0)),0)</f>
      </c>
      <c r="CM603">
        <f>IFERROR(LEFT($L603,FIND(" - ",$L603)-1),$L603)</f>
      </c>
      <c r="CN603" t="s">
        <v>1530</v>
      </c>
      <c r="CO603">
        <v>1</v>
      </c>
      <c r="CP603">
        <f>IF($DK603&gt;=1,INDEX($CN:$CN,$DJ603+1),"")</f>
      </c>
      <c r="CQ603">
        <f>IF($DK603&gt;=2,INDEX($CN:$CN,$DJ603+2),"")</f>
      </c>
      <c r="CR603">
        <f>IF($DK603&gt;=3,INDEX($CN:$CN,$DJ603+3),"")</f>
      </c>
      <c r="CS603">
        <f>IF($DK603&gt;=4,INDEX($CN:$CN,$DJ603+4),"")</f>
      </c>
      <c r="CT603">
        <f>IF($DK603&gt;=5,INDEX($CN:$CN,$DJ603+5),"")</f>
      </c>
      <c r="CU603">
        <f>IF($DK603&gt;=6,INDEX($CN:$CN,$DJ603+6),"")</f>
      </c>
      <c r="CV603">
        <f>IF($DK603&gt;=7,INDEX($CN:$CN,$DJ603+7),"")</f>
      </c>
      <c r="CW603">
        <f>IF($DK603&gt;=8,INDEX($CN:$CN,$DJ603+8),"")</f>
      </c>
      <c r="CX603">
        <f>IF($DK603&gt;=9,INDEX($CN:$CN,$DJ603+9),"")</f>
      </c>
      <c r="CY603">
        <f>IF($DK603&gt;=10,INDEX($CN:$CN,$DJ603+10),"")</f>
      </c>
      <c r="CZ603">
        <f>IF($DK603&gt;=11,INDEX($CN:$CN,$DJ603+11),"")</f>
      </c>
      <c r="DA603">
        <f>IF($DK603&gt;=12,INDEX($CN:$CN,$DJ603+12),"")</f>
      </c>
      <c r="DB603">
        <f>IF($DK603&gt;=13,INDEX($CN:$CN,$DJ603+13),"")</f>
      </c>
      <c r="DC603">
        <f>IF($DK603&gt;=14,INDEX($CN:$CN,$DJ603+14),"")</f>
      </c>
      <c r="DD603">
        <f>IF($DK603&gt;=15,INDEX($CN:$CN,$DJ603+15),"")</f>
      </c>
      <c r="DE603">
        <f>IF($DK603&gt;=16,INDEX($CN:$CN,$DJ603+16),"")</f>
      </c>
      <c r="DF603">
        <f>IF($DK603&gt;=17,INDEX($CN:$CN,$DJ603+17),"")</f>
      </c>
      <c r="DG603">
        <f>IF($DK603&gt;=18,INDEX($CN:$CN,$DJ603+18),"")</f>
      </c>
      <c r="DH603">
        <f>IF($DK603&gt;=19,INDEX($CN:$CN,$DJ603+19),"")</f>
      </c>
      <c r="DI603">
        <f>IF($DK603&gt;=20,INDEX($CN:$CN,$DJ603+20),"")</f>
      </c>
      <c r="DJ603">
        <f>IFERROR(MATCH($CM603,$CN$2:$CN$1089,0)+1,0)</f>
      </c>
      <c r="DK603">
        <f>IFERROR(INDEX($CO$2:$CO$1089,MATCH($CM603,$CN$2:$CN$1089,0)),0)</f>
      </c>
      <c r="DL603">
        <f>IFERROR(INDEX($AS:$AS,MATCH($O603,$AR:$AR,0))&amp;"","")</f>
      </c>
      <c r="DP603">
        <f>IF($GS603&gt;=1,INDEX($DM:$DM,$GR603+1),"")</f>
      </c>
      <c r="DQ603">
        <f>IF($GS603&gt;=2,INDEX($DM:$DM,$GR603+2),"")</f>
      </c>
      <c r="DR603">
        <f>IF($GS603&gt;=3,INDEX($DM:$DM,$GR603+3),"")</f>
      </c>
      <c r="DS603">
        <f>IF($GS603&gt;=4,INDEX($DM:$DM,$GR603+4),"")</f>
      </c>
      <c r="DT603">
        <f>IF($GS603&gt;=5,INDEX($DM:$DM,$GR603+5),"")</f>
      </c>
      <c r="DU603">
        <f>IF($GS603&gt;=6,INDEX($DM:$DM,$GR603+6),"")</f>
      </c>
      <c r="DV603">
        <f>IF($GS603&gt;=7,INDEX($DM:$DM,$GR603+7),"")</f>
      </c>
      <c r="DW603">
        <f>IF($GS603&gt;=8,INDEX($DM:$DM,$GR603+8),"")</f>
      </c>
      <c r="DX603">
        <f>IF($GS603&gt;=9,INDEX($DM:$DM,$GR603+9),"")</f>
      </c>
      <c r="DY603">
        <f>IF($GS603&gt;=10,INDEX($DM:$DM,$GR603+10),"")</f>
      </c>
      <c r="DZ603">
        <f>IF($GS603&gt;=11,INDEX($DM:$DM,$GR603+11),"")</f>
      </c>
      <c r="EA603">
        <f>IF($GS603&gt;=12,INDEX($DM:$DM,$GR603+12),"")</f>
      </c>
      <c r="EB603">
        <f>IF($GS603&gt;=13,INDEX($DM:$DM,$GR603+13),"")</f>
      </c>
      <c r="EC603">
        <f>IF($GS603&gt;=14,INDEX($DM:$DM,$GR603+14),"")</f>
      </c>
      <c r="ED603">
        <f>IF($GS603&gt;=15,INDEX($DM:$DM,$GR603+15),"")</f>
      </c>
      <c r="EE603">
        <f>IF($GS603&gt;=16,INDEX($DM:$DM,$GR603+16),"")</f>
      </c>
      <c r="EF603">
        <f>IF($GS603&gt;=17,INDEX($DM:$DM,$GR603+17),"")</f>
      </c>
      <c r="EG603">
        <f>IF($GS603&gt;=18,INDEX($DM:$DM,$GR603+18),"")</f>
      </c>
      <c r="EH603">
        <f>IF($GS603&gt;=19,INDEX($DM:$DM,$GR603+19),"")</f>
      </c>
      <c r="EI603">
        <f>IF($GS603&gt;=20,INDEX($DM:$DM,$GR603+20),"")</f>
      </c>
      <c r="EJ603">
        <f>IF($GS603&gt;=21,INDEX($DM:$DM,$GR603+21),"")</f>
      </c>
      <c r="EK603">
        <f>IF($GS603&gt;=22,INDEX($DM:$DM,$GR603+22),"")</f>
      </c>
      <c r="EL603">
        <f>IF($GS603&gt;=23,INDEX($DM:$DM,$GR603+23),"")</f>
      </c>
      <c r="EM603">
        <f>IF($GS603&gt;=24,INDEX($DM:$DM,$GR603+24),"")</f>
      </c>
      <c r="EN603">
        <f>IF($GS603&gt;=25,INDEX($DM:$DM,$GR603+25),"")</f>
      </c>
      <c r="EO603">
        <f>IF($GS603&gt;=26,INDEX($DM:$DM,$GR603+26),"")</f>
      </c>
      <c r="EP603">
        <f>IF($GS603&gt;=27,INDEX($DM:$DM,$GR603+27),"")</f>
      </c>
      <c r="EQ603">
        <f>IF($GS603&gt;=28,INDEX($DM:$DM,$GR603+28),"")</f>
      </c>
      <c r="ER603">
        <f>IF($GS603&gt;=29,INDEX($DM:$DM,$GR603+29),"")</f>
      </c>
      <c r="ES603">
        <f>IF($GS603&gt;=30,INDEX($DM:$DM,$GR603+30),"")</f>
      </c>
      <c r="ET603">
        <f>IF($GS603&gt;=31,INDEX($DM:$DM,$GR603+31),"")</f>
      </c>
      <c r="EU603">
        <f>IF($GS603&gt;=32,INDEX($DM:$DM,$GR603+32),"")</f>
      </c>
      <c r="EV603">
        <f>IF($GS603&gt;=33,INDEX($DM:$DM,$GR603+33),"")</f>
      </c>
      <c r="EW603">
        <f>IF($GS603&gt;=34,INDEX($DM:$DM,$GR603+34),"")</f>
      </c>
      <c r="EX603">
        <f>IF($GS603&gt;=35,INDEX($DM:$DM,$GR603+35),"")</f>
      </c>
      <c r="EY603">
        <f>IF($GS603&gt;=36,INDEX($DM:$DM,$GR603+36),"")</f>
      </c>
      <c r="EZ603">
        <f>IF($GS603&gt;=37,INDEX($DM:$DM,$GR603+37),"")</f>
      </c>
      <c r="FA603">
        <f>IF($GS603&gt;=38,INDEX($DM:$DM,$GR603+38),"")</f>
      </c>
      <c r="FB603">
        <f>IF($GS603&gt;=39,INDEX($DM:$DM,$GR603+39),"")</f>
      </c>
      <c r="FC603">
        <f>IF($GS603&gt;=40,INDEX($DM:$DM,$GR603+40),"")</f>
      </c>
      <c r="FD603">
        <f>IF($GS603&gt;=1,INDEX($DN:$DN,$GR603+1),"")</f>
      </c>
      <c r="FE603">
        <f>IF($GS603&gt;=2,INDEX($DN:$DN,$GR603+2),"")</f>
      </c>
      <c r="FF603">
        <f>IF($GS603&gt;=3,INDEX($DN:$DN,$GR603+3),"")</f>
      </c>
      <c r="FG603">
        <f>IF($GS603&gt;=4,INDEX($DN:$DN,$GR603+4),"")</f>
      </c>
      <c r="FH603">
        <f>IF($GS603&gt;=5,INDEX($DN:$DN,$GR603+5),"")</f>
      </c>
      <c r="FI603">
        <f>IF($GS603&gt;=6,INDEX($DN:$DN,$GR603+6),"")</f>
      </c>
      <c r="FJ603">
        <f>IF($GS603&gt;=7,INDEX($DN:$DN,$GR603+7),"")</f>
      </c>
      <c r="FK603">
        <f>IF($GS603&gt;=8,INDEX($DN:$DN,$GR603+8),"")</f>
      </c>
      <c r="FL603">
        <f>IF($GS603&gt;=9,INDEX($DN:$DN,$GR603+9),"")</f>
      </c>
      <c r="FM603">
        <f>IF($GS603&gt;=10,INDEX($DN:$DN,$GR603+10),"")</f>
      </c>
      <c r="FN603">
        <f>IF($GS603&gt;=11,INDEX($DN:$DN,$GR603+11),"")</f>
      </c>
      <c r="FO603">
        <f>IF($GS603&gt;=12,INDEX($DN:$DN,$GR603+12),"")</f>
      </c>
      <c r="FP603">
        <f>IF($GS603&gt;=13,INDEX($DN:$DN,$GR603+13),"")</f>
      </c>
      <c r="FQ603">
        <f>IF($GS603&gt;=14,INDEX($DN:$DN,$GR603+14),"")</f>
      </c>
      <c r="FR603">
        <f>IF($GS603&gt;=15,INDEX($DN:$DN,$GR603+15),"")</f>
      </c>
      <c r="FS603">
        <f>IF($GS603&gt;=16,INDEX($DN:$DN,$GR603+16),"")</f>
      </c>
      <c r="FT603">
        <f>IF($GS603&gt;=17,INDEX($DN:$DN,$GR603+17),"")</f>
      </c>
      <c r="FU603">
        <f>IF($GS603&gt;=18,INDEX($DN:$DN,$GR603+18),"")</f>
      </c>
      <c r="FV603">
        <f>IF($GS603&gt;=19,INDEX($DN:$DN,$GR603+19),"")</f>
      </c>
      <c r="FW603">
        <f>IF($GS603&gt;=20,INDEX($DN:$DN,$GR603+20),"")</f>
      </c>
      <c r="FX603">
        <f>IF($GS603&gt;=21,INDEX($DN:$DN,$GR603+21),"")</f>
      </c>
      <c r="FY603">
        <f>IF($GS603&gt;=22,INDEX($DN:$DN,$GR603+22),"")</f>
      </c>
      <c r="FZ603">
        <f>IF($GS603&gt;=23,INDEX($DN:$DN,$GR603+23),"")</f>
      </c>
      <c r="GA603">
        <f>IF($GS603&gt;=24,INDEX($DN:$DN,$GR603+24),"")</f>
      </c>
      <c r="GB603">
        <f>IF($GS603&gt;=25,INDEX($DN:$DN,$GR603+25),"")</f>
      </c>
      <c r="GC603">
        <f>IF($GS603&gt;=26,INDEX($DN:$DN,$GR603+26),"")</f>
      </c>
      <c r="GD603">
        <f>IF($GS603&gt;=27,INDEX($DN:$DN,$GR603+27),"")</f>
      </c>
      <c r="GE603">
        <f>IF($GS603&gt;=28,INDEX($DN:$DN,$GR603+28),"")</f>
      </c>
      <c r="GF603">
        <f>IF($GS603&gt;=29,INDEX($DN:$DN,$GR603+29),"")</f>
      </c>
      <c r="GG603">
        <f>IF($GS603&gt;=30,INDEX($DN:$DN,$GR603+30),"")</f>
      </c>
      <c r="GH603">
        <f>IF($GS603&gt;=31,INDEX($DN:$DN,$GR603+31),"")</f>
      </c>
      <c r="GI603">
        <f>IF($GS603&gt;=32,INDEX($DN:$DN,$GR603+32),"")</f>
      </c>
      <c r="GJ603">
        <f>IF($GS603&gt;=33,INDEX($DN:$DN,$GR603+33),"")</f>
      </c>
      <c r="GK603">
        <f>IF($GS603&gt;=34,INDEX($DN:$DN,$GR603+34),"")</f>
      </c>
      <c r="GL603">
        <f>IF($GS603&gt;=35,INDEX($DN:$DN,$GR603+35),"")</f>
      </c>
      <c r="GM603">
        <f>IF($GS603&gt;=36,INDEX($DN:$DN,$GR603+36),"")</f>
      </c>
      <c r="GN603">
        <f>IF($GS603&gt;=37,INDEX($DN:$DN,$GR603+37),"")</f>
      </c>
      <c r="GO603">
        <f>IF($GS603&gt;=38,INDEX($DN:$DN,$GR603+38),"")</f>
      </c>
      <c r="GP603">
        <f>IF($GS603&gt;=39,INDEX($DN:$DN,$GR603+39),"")</f>
      </c>
      <c r="GQ603">
        <f>IF($GS603&gt;=40,INDEX($DN:$DN,$GR603+40),"")</f>
      </c>
      <c r="GR603">
        <f>IFERROR(MATCH($DL603,$DM$2:$DM$148,0)+1,0)</f>
      </c>
      <c r="GS603">
        <f>IFERROR(INDEX($DO$2:$DO$148,MATCH($DL603,$DM$2:$DM$148,0)),0)</f>
      </c>
      <c r="GT603">
        <f>IFERROR(MATCH($Z603,$DP$603:$FC$603,0),0)</f>
      </c>
      <c r="GU603">
        <f>IF($GT603&gt;0,INDEX($FD$603:$GQ$603,$GT603),"")</f>
      </c>
      <c r="GX603">
        <f>IF($JG603&gt;=1,INDEX($GV:$GV,$JF603+1),"")</f>
      </c>
      <c r="GY603">
        <f>IF($JG603&gt;=2,INDEX($GV:$GV,$JF603+2),"")</f>
      </c>
      <c r="GZ603">
        <f>IF($JG603&gt;=3,INDEX($GV:$GV,$JF603+3),"")</f>
      </c>
      <c r="HA603">
        <f>IF($JG603&gt;=4,INDEX($GV:$GV,$JF603+4),"")</f>
      </c>
      <c r="HB603">
        <f>IF($JG603&gt;=5,INDEX($GV:$GV,$JF603+5),"")</f>
      </c>
      <c r="HC603">
        <f>IF($JG603&gt;=6,INDEX($GV:$GV,$JF603+6),"")</f>
      </c>
      <c r="HD603">
        <f>IF($JG603&gt;=7,INDEX($GV:$GV,$JF603+7),"")</f>
      </c>
      <c r="HE603">
        <f>IF($JG603&gt;=8,INDEX($GV:$GV,$JF603+8),"")</f>
      </c>
      <c r="HF603">
        <f>IF($JG603&gt;=9,INDEX($GV:$GV,$JF603+9),"")</f>
      </c>
      <c r="HG603">
        <f>IF($JG603&gt;=10,INDEX($GV:$GV,$JF603+10),"")</f>
      </c>
      <c r="HH603">
        <f>IF($JG603&gt;=11,INDEX($GV:$GV,$JF603+11),"")</f>
      </c>
      <c r="HI603">
        <f>IF($JG603&gt;=12,INDEX($GV:$GV,$JF603+12),"")</f>
      </c>
      <c r="HJ603">
        <f>IF($JG603&gt;=13,INDEX($GV:$GV,$JF603+13),"")</f>
      </c>
      <c r="HK603">
        <f>IF($JG603&gt;=14,INDEX($GV:$GV,$JF603+14),"")</f>
      </c>
      <c r="HL603">
        <f>IF($JG603&gt;=15,INDEX($GV:$GV,$JF603+15),"")</f>
      </c>
      <c r="HM603">
        <f>IF($JG603&gt;=16,INDEX($GV:$GV,$JF603+16),"")</f>
      </c>
      <c r="HN603">
        <f>IF($JG603&gt;=17,INDEX($GV:$GV,$JF603+17),"")</f>
      </c>
      <c r="HO603">
        <f>IF($JG603&gt;=18,INDEX($GV:$GV,$JF603+18),"")</f>
      </c>
      <c r="HP603">
        <f>IF($JG603&gt;=19,INDEX($GV:$GV,$JF603+19),"")</f>
      </c>
      <c r="HQ603">
        <f>IF($JG603&gt;=20,INDEX($GV:$GV,$JF603+20),"")</f>
      </c>
      <c r="HR603">
        <f>IF($JG603&gt;=21,INDEX($GV:$GV,$JF603+21),"")</f>
      </c>
      <c r="HS603">
        <f>IF($JG603&gt;=22,INDEX($GV:$GV,$JF603+22),"")</f>
      </c>
      <c r="HT603">
        <f>IF($JG603&gt;=23,INDEX($GV:$GV,$JF603+23),"")</f>
      </c>
      <c r="HU603">
        <f>IF($JG603&gt;=24,INDEX($GV:$GV,$JF603+24),"")</f>
      </c>
      <c r="HV603">
        <f>IF($JG603&gt;=25,INDEX($GV:$GV,$JF603+25),"")</f>
      </c>
      <c r="HW603">
        <f>IF($JG603&gt;=26,INDEX($GV:$GV,$JF603+26),"")</f>
      </c>
      <c r="HX603">
        <f>IF($JG603&gt;=27,INDEX($GV:$GV,$JF603+27),"")</f>
      </c>
      <c r="HY603">
        <f>IF($JG603&gt;=28,INDEX($GV:$GV,$JF603+28),"")</f>
      </c>
      <c r="HZ603">
        <f>IF($JG603&gt;=29,INDEX($GV:$GV,$JF603+29),"")</f>
      </c>
      <c r="IA603">
        <f>IF($JG603&gt;=30,INDEX($GV:$GV,$JF603+30),"")</f>
      </c>
      <c r="IB603">
        <f>IF($JG603&gt;=31,INDEX($GV:$GV,$JF603+31),"")</f>
      </c>
      <c r="IC603">
        <f>IF($JG603&gt;=32,INDEX($GV:$GV,$JF603+32),"")</f>
      </c>
      <c r="ID603">
        <f>IF($JG603&gt;=33,INDEX($GV:$GV,$JF603+33),"")</f>
      </c>
      <c r="IE603">
        <f>IF($JG603&gt;=34,INDEX($GV:$GV,$JF603+34),"")</f>
      </c>
      <c r="IF603">
        <f>IF($JG603&gt;=35,INDEX($GV:$GV,$JF603+35),"")</f>
      </c>
      <c r="IG603">
        <f>IF($JG603&gt;=36,INDEX($GV:$GV,$JF603+36),"")</f>
      </c>
      <c r="IH603">
        <f>IF($JG603&gt;=37,INDEX($GV:$GV,$JF603+37),"")</f>
      </c>
      <c r="II603">
        <f>IF($JG603&gt;=38,INDEX($GV:$GV,$JF603+38),"")</f>
      </c>
      <c r="IJ603">
        <f>IF($JG603&gt;=39,INDEX($GV:$GV,$JF603+39),"")</f>
      </c>
      <c r="IK603">
        <f>IF($JG603&gt;=40,INDEX($GV:$GV,$JF603+40),"")</f>
      </c>
      <c r="IL603">
        <f>IF($JG603&gt;=41,INDEX($GV:$GV,$JF603+41),"")</f>
      </c>
      <c r="IM603">
        <f>IF($JG603&gt;=42,INDEX($GV:$GV,$JF603+42),"")</f>
      </c>
      <c r="IN603">
        <f>IF($JG603&gt;=43,INDEX($GV:$GV,$JF603+43),"")</f>
      </c>
      <c r="IO603">
        <f>IF($JG603&gt;=44,INDEX($GV:$GV,$JF603+44),"")</f>
      </c>
      <c r="IP603">
        <f>IF($JG603&gt;=45,INDEX($GV:$GV,$JF603+45),"")</f>
      </c>
      <c r="IQ603">
        <f>IF($JG603&gt;=46,INDEX($GV:$GV,$JF603+46),"")</f>
      </c>
      <c r="IR603">
        <f>IF($JG603&gt;=47,INDEX($GV:$GV,$JF603+47),"")</f>
      </c>
      <c r="IS603">
        <f>IF($JG603&gt;=48,INDEX($GV:$GV,$JF603+48),"")</f>
      </c>
      <c r="IT603">
        <f>IF($JG603&gt;=49,INDEX($GV:$GV,$JF603+49),"")</f>
      </c>
      <c r="IU603">
        <f>IF($JG603&gt;=50,INDEX($GV:$GV,$JF603+50),"")</f>
      </c>
      <c r="IV603">
        <f>IF($JG603&gt;=51,INDEX($GV:$GV,$JF603+51),"")</f>
      </c>
      <c r="IW603">
        <f>IF($JG603&gt;=52,INDEX($GV:$GV,$JF603+52),"")</f>
      </c>
      <c r="IX603">
        <f>IF($JG603&gt;=53,INDEX($GV:$GV,$JF603+53),"")</f>
      </c>
      <c r="IY603">
        <f>IF($JG603&gt;=54,INDEX($GV:$GV,$JF603+54),"")</f>
      </c>
      <c r="IZ603">
        <f>IF($JG603&gt;=55,INDEX($GV:$GV,$JF603+55),"")</f>
      </c>
      <c r="JA603">
        <f>IF($JG603&gt;=56,INDEX($GV:$GV,$JF603+56),"")</f>
      </c>
      <c r="JB603">
        <f>IF($JG603&gt;=57,INDEX($GV:$GV,$JF603+57),"")</f>
      </c>
      <c r="JC603">
        <f>IF($JG603&gt;=58,INDEX($GV:$GV,$JF603+58),"")</f>
      </c>
      <c r="JD603">
        <f>IF($JG603&gt;=59,INDEX($GV:$GV,$JF603+59),"")</f>
      </c>
      <c r="JE603">
        <f>IF($JG603&gt;=60,INDEX($GV:$GV,$JF603+60),"")</f>
      </c>
      <c r="JF603">
        <f>IFERROR(MATCH($GU603,$GV$2:$GV$322,0)+1,0)</f>
      </c>
      <c r="JG603">
        <f>IFERROR(INDEX($GW$2:$GW$322,MATCH($GU603,$GV$2:$GV$322,0)),0)</f>
      </c>
      <c r="JH603" t="s">
        <v>44</v>
      </c>
      <c r="JI603" t="s">
        <v>44</v>
      </c>
    </row>
    <row r="604" spans="1:269" x14ac:dyDescent="0.25">
      <c r="R604">
        <f>IF(OR($U604="",$Q604=""),"",IFERROR($U604/$Q604,0))</f>
      </c>
      <c r="S604">
        <f>IF($U604="","",
SUM($T604,$V604,$AA604,$W604,$Y604)*
(1-IF($AB604="",0,VALUE($AB604)/100)))</f>
      </c>
      <c r="T604">
        <f>IF($U604="","",$U604)</f>
      </c>
      <c r="V604">
        <f>IF($U604="","",
IF($O604="","",
IF(ISNUMBER(SEARCH("exempt",LOWER($O604))),0,
$U604*(VALUE(SUBSTITUTE($O604,"%",""))/100))))</f>
      </c>
      <c r="AC604">
        <f>IFERROR(IF(FIND(" - ",$K604)&gt;0,MID($K604,FIND(" - ",$K604)+3,LEN($K604)),""),"")</f>
      </c>
      <c r="AL604" t="s">
        <v>1531</v>
      </c>
      <c r="AT604">
        <f>IFERROR(LEFT($K604,FIND(" - ",$K604)-1),$K604)</f>
      </c>
      <c r="AW604">
        <f>IF($CL604&gt;=1,INDEX($AU:$AU,$CK604+1),"")</f>
      </c>
      <c r="AX604">
        <f>IF($CL604&gt;=2,INDEX($AU:$AU,$CK604+2),"")</f>
      </c>
      <c r="AY604">
        <f>IF($CL604&gt;=3,INDEX($AU:$AU,$CK604+3),"")</f>
      </c>
      <c r="AZ604">
        <f>IF($CL604&gt;=4,INDEX($AU:$AU,$CK604+4),"")</f>
      </c>
      <c r="BA604">
        <f>IF($CL604&gt;=5,INDEX($AU:$AU,$CK604+5),"")</f>
      </c>
      <c r="BB604">
        <f>IF($CL604&gt;=6,INDEX($AU:$AU,$CK604+6),"")</f>
      </c>
      <c r="BC604">
        <f>IF($CL604&gt;=7,INDEX($AU:$AU,$CK604+7),"")</f>
      </c>
      <c r="BD604">
        <f>IF($CL604&gt;=8,INDEX($AU:$AU,$CK604+8),"")</f>
      </c>
      <c r="BE604">
        <f>IF($CL604&gt;=9,INDEX($AU:$AU,$CK604+9),"")</f>
      </c>
      <c r="BF604">
        <f>IF($CL604&gt;=10,INDEX($AU:$AU,$CK604+10),"")</f>
      </c>
      <c r="BG604">
        <f>IF($CL604&gt;=11,INDEX($AU:$AU,$CK604+11),"")</f>
      </c>
      <c r="BH604">
        <f>IF($CL604&gt;=12,INDEX($AU:$AU,$CK604+12),"")</f>
      </c>
      <c r="BI604">
        <f>IF($CL604&gt;=13,INDEX($AU:$AU,$CK604+13),"")</f>
      </c>
      <c r="BJ604">
        <f>IF($CL604&gt;=14,INDEX($AU:$AU,$CK604+14),"")</f>
      </c>
      <c r="BK604">
        <f>IF($CL604&gt;=15,INDEX($AU:$AU,$CK604+15),"")</f>
      </c>
      <c r="BL604">
        <f>IF($CL604&gt;=16,INDEX($AU:$AU,$CK604+16),"")</f>
      </c>
      <c r="BM604">
        <f>IF($CL604&gt;=17,INDEX($AU:$AU,$CK604+17),"")</f>
      </c>
      <c r="BN604">
        <f>IF($CL604&gt;=18,INDEX($AU:$AU,$CK604+18),"")</f>
      </c>
      <c r="BO604">
        <f>IF($CL604&gt;=19,INDEX($AU:$AU,$CK604+19),"")</f>
      </c>
      <c r="BP604">
        <f>IF($CL604&gt;=20,INDEX($AU:$AU,$CK604+20),"")</f>
      </c>
      <c r="BQ604">
        <f>IF($CL604&gt;=21,INDEX($AU:$AU,$CK604+21),"")</f>
      </c>
      <c r="BR604">
        <f>IF($CL604&gt;=22,INDEX($AU:$AU,$CK604+22),"")</f>
      </c>
      <c r="BS604">
        <f>IF($CL604&gt;=23,INDEX($AU:$AU,$CK604+23),"")</f>
      </c>
      <c r="BT604">
        <f>IF($CL604&gt;=24,INDEX($AU:$AU,$CK604+24),"")</f>
      </c>
      <c r="BU604">
        <f>IF($CL604&gt;=25,INDEX($AU:$AU,$CK604+25),"")</f>
      </c>
      <c r="BV604">
        <f>IF($CL604&gt;=26,INDEX($AU:$AU,$CK604+26),"")</f>
      </c>
      <c r="BW604">
        <f>IF($CL604&gt;=27,INDEX($AU:$AU,$CK604+27),"")</f>
      </c>
      <c r="BX604">
        <f>IF($CL604&gt;=28,INDEX($AU:$AU,$CK604+28),"")</f>
      </c>
      <c r="BY604">
        <f>IF($CL604&gt;=29,INDEX($AU:$AU,$CK604+29),"")</f>
      </c>
      <c r="BZ604">
        <f>IF($CL604&gt;=30,INDEX($AU:$AU,$CK604+30),"")</f>
      </c>
      <c r="CA604">
        <f>IF($CL604&gt;=31,INDEX($AU:$AU,$CK604+31),"")</f>
      </c>
      <c r="CB604">
        <f>IF($CL604&gt;=32,INDEX($AU:$AU,$CK604+32),"")</f>
      </c>
      <c r="CC604">
        <f>IF($CL604&gt;=33,INDEX($AU:$AU,$CK604+33),"")</f>
      </c>
      <c r="CD604">
        <f>IF($CL604&gt;=34,INDEX($AU:$AU,$CK604+34),"")</f>
      </c>
      <c r="CE604">
        <f>IF($CL604&gt;=35,INDEX($AU:$AU,$CK604+35),"")</f>
      </c>
      <c r="CF604">
        <f>IF($CL604&gt;=36,INDEX($AU:$AU,$CK604+36),"")</f>
      </c>
      <c r="CG604">
        <f>IF($CL604&gt;=37,INDEX($AU:$AU,$CK604+37),"")</f>
      </c>
      <c r="CH604">
        <f>IF($CL604&gt;=38,INDEX($AU:$AU,$CK604+38),"")</f>
      </c>
      <c r="CI604">
        <f>IF($CL604&gt;=39,INDEX($AU:$AU,$CK604+39),"")</f>
      </c>
      <c r="CJ604">
        <f>IF($CL604&gt;=40,INDEX($AU:$AU,$CK604+40),"")</f>
      </c>
      <c r="CK604">
        <f>IFERROR(MATCH($AT604,$AU$2:$AU$133,0)+1,0)</f>
      </c>
      <c r="CL604">
        <f>IFERROR(INDEX($AV$2:$AV$133,MATCH($AT604,$AU$2:$AU$133,0)),0)</f>
      </c>
      <c r="CM604">
        <f>IFERROR(LEFT($L604,FIND(" - ",$L604)-1),$L604)</f>
      </c>
      <c r="CN604" t="s">
        <v>149</v>
      </c>
      <c r="CP604">
        <f>IF($DK604&gt;=1,INDEX($CN:$CN,$DJ604+1),"")</f>
      </c>
      <c r="CQ604">
        <f>IF($DK604&gt;=2,INDEX($CN:$CN,$DJ604+2),"")</f>
      </c>
      <c r="CR604">
        <f>IF($DK604&gt;=3,INDEX($CN:$CN,$DJ604+3),"")</f>
      </c>
      <c r="CS604">
        <f>IF($DK604&gt;=4,INDEX($CN:$CN,$DJ604+4),"")</f>
      </c>
      <c r="CT604">
        <f>IF($DK604&gt;=5,INDEX($CN:$CN,$DJ604+5),"")</f>
      </c>
      <c r="CU604">
        <f>IF($DK604&gt;=6,INDEX($CN:$CN,$DJ604+6),"")</f>
      </c>
      <c r="CV604">
        <f>IF($DK604&gt;=7,INDEX($CN:$CN,$DJ604+7),"")</f>
      </c>
      <c r="CW604">
        <f>IF($DK604&gt;=8,INDEX($CN:$CN,$DJ604+8),"")</f>
      </c>
      <c r="CX604">
        <f>IF($DK604&gt;=9,INDEX($CN:$CN,$DJ604+9),"")</f>
      </c>
      <c r="CY604">
        <f>IF($DK604&gt;=10,INDEX($CN:$CN,$DJ604+10),"")</f>
      </c>
      <c r="CZ604">
        <f>IF($DK604&gt;=11,INDEX($CN:$CN,$DJ604+11),"")</f>
      </c>
      <c r="DA604">
        <f>IF($DK604&gt;=12,INDEX($CN:$CN,$DJ604+12),"")</f>
      </c>
      <c r="DB604">
        <f>IF($DK604&gt;=13,INDEX($CN:$CN,$DJ604+13),"")</f>
      </c>
      <c r="DC604">
        <f>IF($DK604&gt;=14,INDEX($CN:$CN,$DJ604+14),"")</f>
      </c>
      <c r="DD604">
        <f>IF($DK604&gt;=15,INDEX($CN:$CN,$DJ604+15),"")</f>
      </c>
      <c r="DE604">
        <f>IF($DK604&gt;=16,INDEX($CN:$CN,$DJ604+16),"")</f>
      </c>
      <c r="DF604">
        <f>IF($DK604&gt;=17,INDEX($CN:$CN,$DJ604+17),"")</f>
      </c>
      <c r="DG604">
        <f>IF($DK604&gt;=18,INDEX($CN:$CN,$DJ604+18),"")</f>
      </c>
      <c r="DH604">
        <f>IF($DK604&gt;=19,INDEX($CN:$CN,$DJ604+19),"")</f>
      </c>
      <c r="DI604">
        <f>IF($DK604&gt;=20,INDEX($CN:$CN,$DJ604+20),"")</f>
      </c>
      <c r="DJ604">
        <f>IFERROR(MATCH($CM604,$CN$2:$CN$1089,0)+1,0)</f>
      </c>
      <c r="DK604">
        <f>IFERROR(INDEX($CO$2:$CO$1089,MATCH($CM604,$CN$2:$CN$1089,0)),0)</f>
      </c>
      <c r="DL604">
        <f>IFERROR(INDEX($AS:$AS,MATCH($O604,$AR:$AR,0))&amp;"","")</f>
      </c>
      <c r="DP604">
        <f>IF($GS604&gt;=1,INDEX($DM:$DM,$GR604+1),"")</f>
      </c>
      <c r="DQ604">
        <f>IF($GS604&gt;=2,INDEX($DM:$DM,$GR604+2),"")</f>
      </c>
      <c r="DR604">
        <f>IF($GS604&gt;=3,INDEX($DM:$DM,$GR604+3),"")</f>
      </c>
      <c r="DS604">
        <f>IF($GS604&gt;=4,INDEX($DM:$DM,$GR604+4),"")</f>
      </c>
      <c r="DT604">
        <f>IF($GS604&gt;=5,INDEX($DM:$DM,$GR604+5),"")</f>
      </c>
      <c r="DU604">
        <f>IF($GS604&gt;=6,INDEX($DM:$DM,$GR604+6),"")</f>
      </c>
      <c r="DV604">
        <f>IF($GS604&gt;=7,INDEX($DM:$DM,$GR604+7),"")</f>
      </c>
      <c r="DW604">
        <f>IF($GS604&gt;=8,INDEX($DM:$DM,$GR604+8),"")</f>
      </c>
      <c r="DX604">
        <f>IF($GS604&gt;=9,INDEX($DM:$DM,$GR604+9),"")</f>
      </c>
      <c r="DY604">
        <f>IF($GS604&gt;=10,INDEX($DM:$DM,$GR604+10),"")</f>
      </c>
      <c r="DZ604">
        <f>IF($GS604&gt;=11,INDEX($DM:$DM,$GR604+11),"")</f>
      </c>
      <c r="EA604">
        <f>IF($GS604&gt;=12,INDEX($DM:$DM,$GR604+12),"")</f>
      </c>
      <c r="EB604">
        <f>IF($GS604&gt;=13,INDEX($DM:$DM,$GR604+13),"")</f>
      </c>
      <c r="EC604">
        <f>IF($GS604&gt;=14,INDEX($DM:$DM,$GR604+14),"")</f>
      </c>
      <c r="ED604">
        <f>IF($GS604&gt;=15,INDEX($DM:$DM,$GR604+15),"")</f>
      </c>
      <c r="EE604">
        <f>IF($GS604&gt;=16,INDEX($DM:$DM,$GR604+16),"")</f>
      </c>
      <c r="EF604">
        <f>IF($GS604&gt;=17,INDEX($DM:$DM,$GR604+17),"")</f>
      </c>
      <c r="EG604">
        <f>IF($GS604&gt;=18,INDEX($DM:$DM,$GR604+18),"")</f>
      </c>
      <c r="EH604">
        <f>IF($GS604&gt;=19,INDEX($DM:$DM,$GR604+19),"")</f>
      </c>
      <c r="EI604">
        <f>IF($GS604&gt;=20,INDEX($DM:$DM,$GR604+20),"")</f>
      </c>
      <c r="EJ604">
        <f>IF($GS604&gt;=21,INDEX($DM:$DM,$GR604+21),"")</f>
      </c>
      <c r="EK604">
        <f>IF($GS604&gt;=22,INDEX($DM:$DM,$GR604+22),"")</f>
      </c>
      <c r="EL604">
        <f>IF($GS604&gt;=23,INDEX($DM:$DM,$GR604+23),"")</f>
      </c>
      <c r="EM604">
        <f>IF($GS604&gt;=24,INDEX($DM:$DM,$GR604+24),"")</f>
      </c>
      <c r="EN604">
        <f>IF($GS604&gt;=25,INDEX($DM:$DM,$GR604+25),"")</f>
      </c>
      <c r="EO604">
        <f>IF($GS604&gt;=26,INDEX($DM:$DM,$GR604+26),"")</f>
      </c>
      <c r="EP604">
        <f>IF($GS604&gt;=27,INDEX($DM:$DM,$GR604+27),"")</f>
      </c>
      <c r="EQ604">
        <f>IF($GS604&gt;=28,INDEX($DM:$DM,$GR604+28),"")</f>
      </c>
      <c r="ER604">
        <f>IF($GS604&gt;=29,INDEX($DM:$DM,$GR604+29),"")</f>
      </c>
      <c r="ES604">
        <f>IF($GS604&gt;=30,INDEX($DM:$DM,$GR604+30),"")</f>
      </c>
      <c r="ET604">
        <f>IF($GS604&gt;=31,INDEX($DM:$DM,$GR604+31),"")</f>
      </c>
      <c r="EU604">
        <f>IF($GS604&gt;=32,INDEX($DM:$DM,$GR604+32),"")</f>
      </c>
      <c r="EV604">
        <f>IF($GS604&gt;=33,INDEX($DM:$DM,$GR604+33),"")</f>
      </c>
      <c r="EW604">
        <f>IF($GS604&gt;=34,INDEX($DM:$DM,$GR604+34),"")</f>
      </c>
      <c r="EX604">
        <f>IF($GS604&gt;=35,INDEX($DM:$DM,$GR604+35),"")</f>
      </c>
      <c r="EY604">
        <f>IF($GS604&gt;=36,INDEX($DM:$DM,$GR604+36),"")</f>
      </c>
      <c r="EZ604">
        <f>IF($GS604&gt;=37,INDEX($DM:$DM,$GR604+37),"")</f>
      </c>
      <c r="FA604">
        <f>IF($GS604&gt;=38,INDEX($DM:$DM,$GR604+38),"")</f>
      </c>
      <c r="FB604">
        <f>IF($GS604&gt;=39,INDEX($DM:$DM,$GR604+39),"")</f>
      </c>
      <c r="FC604">
        <f>IF($GS604&gt;=40,INDEX($DM:$DM,$GR604+40),"")</f>
      </c>
      <c r="FD604">
        <f>IF($GS604&gt;=1,INDEX($DN:$DN,$GR604+1),"")</f>
      </c>
      <c r="FE604">
        <f>IF($GS604&gt;=2,INDEX($DN:$DN,$GR604+2),"")</f>
      </c>
      <c r="FF604">
        <f>IF($GS604&gt;=3,INDEX($DN:$DN,$GR604+3),"")</f>
      </c>
      <c r="FG604">
        <f>IF($GS604&gt;=4,INDEX($DN:$DN,$GR604+4),"")</f>
      </c>
      <c r="FH604">
        <f>IF($GS604&gt;=5,INDEX($DN:$DN,$GR604+5),"")</f>
      </c>
      <c r="FI604">
        <f>IF($GS604&gt;=6,INDEX($DN:$DN,$GR604+6),"")</f>
      </c>
      <c r="FJ604">
        <f>IF($GS604&gt;=7,INDEX($DN:$DN,$GR604+7),"")</f>
      </c>
      <c r="FK604">
        <f>IF($GS604&gt;=8,INDEX($DN:$DN,$GR604+8),"")</f>
      </c>
      <c r="FL604">
        <f>IF($GS604&gt;=9,INDEX($DN:$DN,$GR604+9),"")</f>
      </c>
      <c r="FM604">
        <f>IF($GS604&gt;=10,INDEX($DN:$DN,$GR604+10),"")</f>
      </c>
      <c r="FN604">
        <f>IF($GS604&gt;=11,INDEX($DN:$DN,$GR604+11),"")</f>
      </c>
      <c r="FO604">
        <f>IF($GS604&gt;=12,INDEX($DN:$DN,$GR604+12),"")</f>
      </c>
      <c r="FP604">
        <f>IF($GS604&gt;=13,INDEX($DN:$DN,$GR604+13),"")</f>
      </c>
      <c r="FQ604">
        <f>IF($GS604&gt;=14,INDEX($DN:$DN,$GR604+14),"")</f>
      </c>
      <c r="FR604">
        <f>IF($GS604&gt;=15,INDEX($DN:$DN,$GR604+15),"")</f>
      </c>
      <c r="FS604">
        <f>IF($GS604&gt;=16,INDEX($DN:$DN,$GR604+16),"")</f>
      </c>
      <c r="FT604">
        <f>IF($GS604&gt;=17,INDEX($DN:$DN,$GR604+17),"")</f>
      </c>
      <c r="FU604">
        <f>IF($GS604&gt;=18,INDEX($DN:$DN,$GR604+18),"")</f>
      </c>
      <c r="FV604">
        <f>IF($GS604&gt;=19,INDEX($DN:$DN,$GR604+19),"")</f>
      </c>
      <c r="FW604">
        <f>IF($GS604&gt;=20,INDEX($DN:$DN,$GR604+20),"")</f>
      </c>
      <c r="FX604">
        <f>IF($GS604&gt;=21,INDEX($DN:$DN,$GR604+21),"")</f>
      </c>
      <c r="FY604">
        <f>IF($GS604&gt;=22,INDEX($DN:$DN,$GR604+22),"")</f>
      </c>
      <c r="FZ604">
        <f>IF($GS604&gt;=23,INDEX($DN:$DN,$GR604+23),"")</f>
      </c>
      <c r="GA604">
        <f>IF($GS604&gt;=24,INDEX($DN:$DN,$GR604+24),"")</f>
      </c>
      <c r="GB604">
        <f>IF($GS604&gt;=25,INDEX($DN:$DN,$GR604+25),"")</f>
      </c>
      <c r="GC604">
        <f>IF($GS604&gt;=26,INDEX($DN:$DN,$GR604+26),"")</f>
      </c>
      <c r="GD604">
        <f>IF($GS604&gt;=27,INDEX($DN:$DN,$GR604+27),"")</f>
      </c>
      <c r="GE604">
        <f>IF($GS604&gt;=28,INDEX($DN:$DN,$GR604+28),"")</f>
      </c>
      <c r="GF604">
        <f>IF($GS604&gt;=29,INDEX($DN:$DN,$GR604+29),"")</f>
      </c>
      <c r="GG604">
        <f>IF($GS604&gt;=30,INDEX($DN:$DN,$GR604+30),"")</f>
      </c>
      <c r="GH604">
        <f>IF($GS604&gt;=31,INDEX($DN:$DN,$GR604+31),"")</f>
      </c>
      <c r="GI604">
        <f>IF($GS604&gt;=32,INDEX($DN:$DN,$GR604+32),"")</f>
      </c>
      <c r="GJ604">
        <f>IF($GS604&gt;=33,INDEX($DN:$DN,$GR604+33),"")</f>
      </c>
      <c r="GK604">
        <f>IF($GS604&gt;=34,INDEX($DN:$DN,$GR604+34),"")</f>
      </c>
      <c r="GL604">
        <f>IF($GS604&gt;=35,INDEX($DN:$DN,$GR604+35),"")</f>
      </c>
      <c r="GM604">
        <f>IF($GS604&gt;=36,INDEX($DN:$DN,$GR604+36),"")</f>
      </c>
      <c r="GN604">
        <f>IF($GS604&gt;=37,INDEX($DN:$DN,$GR604+37),"")</f>
      </c>
      <c r="GO604">
        <f>IF($GS604&gt;=38,INDEX($DN:$DN,$GR604+38),"")</f>
      </c>
      <c r="GP604">
        <f>IF($GS604&gt;=39,INDEX($DN:$DN,$GR604+39),"")</f>
      </c>
      <c r="GQ604">
        <f>IF($GS604&gt;=40,INDEX($DN:$DN,$GR604+40),"")</f>
      </c>
      <c r="GR604">
        <f>IFERROR(MATCH($DL604,$DM$2:$DM$148,0)+1,0)</f>
      </c>
      <c r="GS604">
        <f>IFERROR(INDEX($DO$2:$DO$148,MATCH($DL604,$DM$2:$DM$148,0)),0)</f>
      </c>
      <c r="GT604">
        <f>IFERROR(MATCH($Z604,$DP$604:$FC$604,0),0)</f>
      </c>
      <c r="GU604">
        <f>IF($GT604&gt;0,INDEX($FD$604:$GQ$604,$GT604),"")</f>
      </c>
      <c r="GX604">
        <f>IF($JG604&gt;=1,INDEX($GV:$GV,$JF604+1),"")</f>
      </c>
      <c r="GY604">
        <f>IF($JG604&gt;=2,INDEX($GV:$GV,$JF604+2),"")</f>
      </c>
      <c r="GZ604">
        <f>IF($JG604&gt;=3,INDEX($GV:$GV,$JF604+3),"")</f>
      </c>
      <c r="HA604">
        <f>IF($JG604&gt;=4,INDEX($GV:$GV,$JF604+4),"")</f>
      </c>
      <c r="HB604">
        <f>IF($JG604&gt;=5,INDEX($GV:$GV,$JF604+5),"")</f>
      </c>
      <c r="HC604">
        <f>IF($JG604&gt;=6,INDEX($GV:$GV,$JF604+6),"")</f>
      </c>
      <c r="HD604">
        <f>IF($JG604&gt;=7,INDEX($GV:$GV,$JF604+7),"")</f>
      </c>
      <c r="HE604">
        <f>IF($JG604&gt;=8,INDEX($GV:$GV,$JF604+8),"")</f>
      </c>
      <c r="HF604">
        <f>IF($JG604&gt;=9,INDEX($GV:$GV,$JF604+9),"")</f>
      </c>
      <c r="HG604">
        <f>IF($JG604&gt;=10,INDEX($GV:$GV,$JF604+10),"")</f>
      </c>
      <c r="HH604">
        <f>IF($JG604&gt;=11,INDEX($GV:$GV,$JF604+11),"")</f>
      </c>
      <c r="HI604">
        <f>IF($JG604&gt;=12,INDEX($GV:$GV,$JF604+12),"")</f>
      </c>
      <c r="HJ604">
        <f>IF($JG604&gt;=13,INDEX($GV:$GV,$JF604+13),"")</f>
      </c>
      <c r="HK604">
        <f>IF($JG604&gt;=14,INDEX($GV:$GV,$JF604+14),"")</f>
      </c>
      <c r="HL604">
        <f>IF($JG604&gt;=15,INDEX($GV:$GV,$JF604+15),"")</f>
      </c>
      <c r="HM604">
        <f>IF($JG604&gt;=16,INDEX($GV:$GV,$JF604+16),"")</f>
      </c>
      <c r="HN604">
        <f>IF($JG604&gt;=17,INDEX($GV:$GV,$JF604+17),"")</f>
      </c>
      <c r="HO604">
        <f>IF($JG604&gt;=18,INDEX($GV:$GV,$JF604+18),"")</f>
      </c>
      <c r="HP604">
        <f>IF($JG604&gt;=19,INDEX($GV:$GV,$JF604+19),"")</f>
      </c>
      <c r="HQ604">
        <f>IF($JG604&gt;=20,INDEX($GV:$GV,$JF604+20),"")</f>
      </c>
      <c r="HR604">
        <f>IF($JG604&gt;=21,INDEX($GV:$GV,$JF604+21),"")</f>
      </c>
      <c r="HS604">
        <f>IF($JG604&gt;=22,INDEX($GV:$GV,$JF604+22),"")</f>
      </c>
      <c r="HT604">
        <f>IF($JG604&gt;=23,INDEX($GV:$GV,$JF604+23),"")</f>
      </c>
      <c r="HU604">
        <f>IF($JG604&gt;=24,INDEX($GV:$GV,$JF604+24),"")</f>
      </c>
      <c r="HV604">
        <f>IF($JG604&gt;=25,INDEX($GV:$GV,$JF604+25),"")</f>
      </c>
      <c r="HW604">
        <f>IF($JG604&gt;=26,INDEX($GV:$GV,$JF604+26),"")</f>
      </c>
      <c r="HX604">
        <f>IF($JG604&gt;=27,INDEX($GV:$GV,$JF604+27),"")</f>
      </c>
      <c r="HY604">
        <f>IF($JG604&gt;=28,INDEX($GV:$GV,$JF604+28),"")</f>
      </c>
      <c r="HZ604">
        <f>IF($JG604&gt;=29,INDEX($GV:$GV,$JF604+29),"")</f>
      </c>
      <c r="IA604">
        <f>IF($JG604&gt;=30,INDEX($GV:$GV,$JF604+30),"")</f>
      </c>
      <c r="IB604">
        <f>IF($JG604&gt;=31,INDEX($GV:$GV,$JF604+31),"")</f>
      </c>
      <c r="IC604">
        <f>IF($JG604&gt;=32,INDEX($GV:$GV,$JF604+32),"")</f>
      </c>
      <c r="ID604">
        <f>IF($JG604&gt;=33,INDEX($GV:$GV,$JF604+33),"")</f>
      </c>
      <c r="IE604">
        <f>IF($JG604&gt;=34,INDEX($GV:$GV,$JF604+34),"")</f>
      </c>
      <c r="IF604">
        <f>IF($JG604&gt;=35,INDEX($GV:$GV,$JF604+35),"")</f>
      </c>
      <c r="IG604">
        <f>IF($JG604&gt;=36,INDEX($GV:$GV,$JF604+36),"")</f>
      </c>
      <c r="IH604">
        <f>IF($JG604&gt;=37,INDEX($GV:$GV,$JF604+37),"")</f>
      </c>
      <c r="II604">
        <f>IF($JG604&gt;=38,INDEX($GV:$GV,$JF604+38),"")</f>
      </c>
      <c r="IJ604">
        <f>IF($JG604&gt;=39,INDEX($GV:$GV,$JF604+39),"")</f>
      </c>
      <c r="IK604">
        <f>IF($JG604&gt;=40,INDEX($GV:$GV,$JF604+40),"")</f>
      </c>
      <c r="IL604">
        <f>IF($JG604&gt;=41,INDEX($GV:$GV,$JF604+41),"")</f>
      </c>
      <c r="IM604">
        <f>IF($JG604&gt;=42,INDEX($GV:$GV,$JF604+42),"")</f>
      </c>
      <c r="IN604">
        <f>IF($JG604&gt;=43,INDEX($GV:$GV,$JF604+43),"")</f>
      </c>
      <c r="IO604">
        <f>IF($JG604&gt;=44,INDEX($GV:$GV,$JF604+44),"")</f>
      </c>
      <c r="IP604">
        <f>IF($JG604&gt;=45,INDEX($GV:$GV,$JF604+45),"")</f>
      </c>
      <c r="IQ604">
        <f>IF($JG604&gt;=46,INDEX($GV:$GV,$JF604+46),"")</f>
      </c>
      <c r="IR604">
        <f>IF($JG604&gt;=47,INDEX($GV:$GV,$JF604+47),"")</f>
      </c>
      <c r="IS604">
        <f>IF($JG604&gt;=48,INDEX($GV:$GV,$JF604+48),"")</f>
      </c>
      <c r="IT604">
        <f>IF($JG604&gt;=49,INDEX($GV:$GV,$JF604+49),"")</f>
      </c>
      <c r="IU604">
        <f>IF($JG604&gt;=50,INDEX($GV:$GV,$JF604+50),"")</f>
      </c>
      <c r="IV604">
        <f>IF($JG604&gt;=51,INDEX($GV:$GV,$JF604+51),"")</f>
      </c>
      <c r="IW604">
        <f>IF($JG604&gt;=52,INDEX($GV:$GV,$JF604+52),"")</f>
      </c>
      <c r="IX604">
        <f>IF($JG604&gt;=53,INDEX($GV:$GV,$JF604+53),"")</f>
      </c>
      <c r="IY604">
        <f>IF($JG604&gt;=54,INDEX($GV:$GV,$JF604+54),"")</f>
      </c>
      <c r="IZ604">
        <f>IF($JG604&gt;=55,INDEX($GV:$GV,$JF604+55),"")</f>
      </c>
      <c r="JA604">
        <f>IF($JG604&gt;=56,INDEX($GV:$GV,$JF604+56),"")</f>
      </c>
      <c r="JB604">
        <f>IF($JG604&gt;=57,INDEX($GV:$GV,$JF604+57),"")</f>
      </c>
      <c r="JC604">
        <f>IF($JG604&gt;=58,INDEX($GV:$GV,$JF604+58),"")</f>
      </c>
      <c r="JD604">
        <f>IF($JG604&gt;=59,INDEX($GV:$GV,$JF604+59),"")</f>
      </c>
      <c r="JE604">
        <f>IF($JG604&gt;=60,INDEX($GV:$GV,$JF604+60),"")</f>
      </c>
      <c r="JF604">
        <f>IFERROR(MATCH($GU604,$GV$2:$GV$322,0)+1,0)</f>
      </c>
      <c r="JG604">
        <f>IFERROR(INDEX($GW$2:$GW$322,MATCH($GU604,$GV$2:$GV$322,0)),0)</f>
      </c>
      <c r="JH604" t="s">
        <v>44</v>
      </c>
      <c r="JI604" t="s">
        <v>44</v>
      </c>
    </row>
    <row r="605" spans="1:269" x14ac:dyDescent="0.25">
      <c r="R605">
        <f>IF(OR($U605="",$Q605=""),"",IFERROR($U605/$Q605,0))</f>
      </c>
      <c r="S605">
        <f>IF($U605="","",
SUM($T605,$V605,$AA605,$W605,$Y605)*
(1-IF($AB605="",0,VALUE($AB605)/100)))</f>
      </c>
      <c r="T605">
        <f>IF($U605="","",$U605)</f>
      </c>
      <c r="V605">
        <f>IF($U605="","",
IF($O605="","",
IF(ISNUMBER(SEARCH("exempt",LOWER($O605))),0,
$U605*(VALUE(SUBSTITUTE($O605,"%",""))/100))))</f>
      </c>
      <c r="AC605">
        <f>IFERROR(IF(FIND(" - ",$K605)&gt;0,MID($K605,FIND(" - ",$K605)+3,LEN($K605)),""),"")</f>
      </c>
      <c r="AL605" t="s">
        <v>1532</v>
      </c>
      <c r="AT605">
        <f>IFERROR(LEFT($K605,FIND(" - ",$K605)-1),$K605)</f>
      </c>
      <c r="AW605">
        <f>IF($CL605&gt;=1,INDEX($AU:$AU,$CK605+1),"")</f>
      </c>
      <c r="AX605">
        <f>IF($CL605&gt;=2,INDEX($AU:$AU,$CK605+2),"")</f>
      </c>
      <c r="AY605">
        <f>IF($CL605&gt;=3,INDEX($AU:$AU,$CK605+3),"")</f>
      </c>
      <c r="AZ605">
        <f>IF($CL605&gt;=4,INDEX($AU:$AU,$CK605+4),"")</f>
      </c>
      <c r="BA605">
        <f>IF($CL605&gt;=5,INDEX($AU:$AU,$CK605+5),"")</f>
      </c>
      <c r="BB605">
        <f>IF($CL605&gt;=6,INDEX($AU:$AU,$CK605+6),"")</f>
      </c>
      <c r="BC605">
        <f>IF($CL605&gt;=7,INDEX($AU:$AU,$CK605+7),"")</f>
      </c>
      <c r="BD605">
        <f>IF($CL605&gt;=8,INDEX($AU:$AU,$CK605+8),"")</f>
      </c>
      <c r="BE605">
        <f>IF($CL605&gt;=9,INDEX($AU:$AU,$CK605+9),"")</f>
      </c>
      <c r="BF605">
        <f>IF($CL605&gt;=10,INDEX($AU:$AU,$CK605+10),"")</f>
      </c>
      <c r="BG605">
        <f>IF($CL605&gt;=11,INDEX($AU:$AU,$CK605+11),"")</f>
      </c>
      <c r="BH605">
        <f>IF($CL605&gt;=12,INDEX($AU:$AU,$CK605+12),"")</f>
      </c>
      <c r="BI605">
        <f>IF($CL605&gt;=13,INDEX($AU:$AU,$CK605+13),"")</f>
      </c>
      <c r="BJ605">
        <f>IF($CL605&gt;=14,INDEX($AU:$AU,$CK605+14),"")</f>
      </c>
      <c r="BK605">
        <f>IF($CL605&gt;=15,INDEX($AU:$AU,$CK605+15),"")</f>
      </c>
      <c r="BL605">
        <f>IF($CL605&gt;=16,INDEX($AU:$AU,$CK605+16),"")</f>
      </c>
      <c r="BM605">
        <f>IF($CL605&gt;=17,INDEX($AU:$AU,$CK605+17),"")</f>
      </c>
      <c r="BN605">
        <f>IF($CL605&gt;=18,INDEX($AU:$AU,$CK605+18),"")</f>
      </c>
      <c r="BO605">
        <f>IF($CL605&gt;=19,INDEX($AU:$AU,$CK605+19),"")</f>
      </c>
      <c r="BP605">
        <f>IF($CL605&gt;=20,INDEX($AU:$AU,$CK605+20),"")</f>
      </c>
      <c r="BQ605">
        <f>IF($CL605&gt;=21,INDEX($AU:$AU,$CK605+21),"")</f>
      </c>
      <c r="BR605">
        <f>IF($CL605&gt;=22,INDEX($AU:$AU,$CK605+22),"")</f>
      </c>
      <c r="BS605">
        <f>IF($CL605&gt;=23,INDEX($AU:$AU,$CK605+23),"")</f>
      </c>
      <c r="BT605">
        <f>IF($CL605&gt;=24,INDEX($AU:$AU,$CK605+24),"")</f>
      </c>
      <c r="BU605">
        <f>IF($CL605&gt;=25,INDEX($AU:$AU,$CK605+25),"")</f>
      </c>
      <c r="BV605">
        <f>IF($CL605&gt;=26,INDEX($AU:$AU,$CK605+26),"")</f>
      </c>
      <c r="BW605">
        <f>IF($CL605&gt;=27,INDEX($AU:$AU,$CK605+27),"")</f>
      </c>
      <c r="BX605">
        <f>IF($CL605&gt;=28,INDEX($AU:$AU,$CK605+28),"")</f>
      </c>
      <c r="BY605">
        <f>IF($CL605&gt;=29,INDEX($AU:$AU,$CK605+29),"")</f>
      </c>
      <c r="BZ605">
        <f>IF($CL605&gt;=30,INDEX($AU:$AU,$CK605+30),"")</f>
      </c>
      <c r="CA605">
        <f>IF($CL605&gt;=31,INDEX($AU:$AU,$CK605+31),"")</f>
      </c>
      <c r="CB605">
        <f>IF($CL605&gt;=32,INDEX($AU:$AU,$CK605+32),"")</f>
      </c>
      <c r="CC605">
        <f>IF($CL605&gt;=33,INDEX($AU:$AU,$CK605+33),"")</f>
      </c>
      <c r="CD605">
        <f>IF($CL605&gt;=34,INDEX($AU:$AU,$CK605+34),"")</f>
      </c>
      <c r="CE605">
        <f>IF($CL605&gt;=35,INDEX($AU:$AU,$CK605+35),"")</f>
      </c>
      <c r="CF605">
        <f>IF($CL605&gt;=36,INDEX($AU:$AU,$CK605+36),"")</f>
      </c>
      <c r="CG605">
        <f>IF($CL605&gt;=37,INDEX($AU:$AU,$CK605+37),"")</f>
      </c>
      <c r="CH605">
        <f>IF($CL605&gt;=38,INDEX($AU:$AU,$CK605+38),"")</f>
      </c>
      <c r="CI605">
        <f>IF($CL605&gt;=39,INDEX($AU:$AU,$CK605+39),"")</f>
      </c>
      <c r="CJ605">
        <f>IF($CL605&gt;=40,INDEX($AU:$AU,$CK605+40),"")</f>
      </c>
      <c r="CK605">
        <f>IFERROR(MATCH($AT605,$AU$2:$AU$133,0)+1,0)</f>
      </c>
      <c r="CL605">
        <f>IFERROR(INDEX($AV$2:$AV$133,MATCH($AT605,$AU$2:$AU$133,0)),0)</f>
      </c>
      <c r="CM605">
        <f>IFERROR(LEFT($L605,FIND(" - ",$L605)-1),$L605)</f>
      </c>
      <c r="CN605" t="s">
        <v>1533</v>
      </c>
      <c r="CO605">
        <v>1</v>
      </c>
      <c r="CP605">
        <f>IF($DK605&gt;=1,INDEX($CN:$CN,$DJ605+1),"")</f>
      </c>
      <c r="CQ605">
        <f>IF($DK605&gt;=2,INDEX($CN:$CN,$DJ605+2),"")</f>
      </c>
      <c r="CR605">
        <f>IF($DK605&gt;=3,INDEX($CN:$CN,$DJ605+3),"")</f>
      </c>
      <c r="CS605">
        <f>IF($DK605&gt;=4,INDEX($CN:$CN,$DJ605+4),"")</f>
      </c>
      <c r="CT605">
        <f>IF($DK605&gt;=5,INDEX($CN:$CN,$DJ605+5),"")</f>
      </c>
      <c r="CU605">
        <f>IF($DK605&gt;=6,INDEX($CN:$CN,$DJ605+6),"")</f>
      </c>
      <c r="CV605">
        <f>IF($DK605&gt;=7,INDEX($CN:$CN,$DJ605+7),"")</f>
      </c>
      <c r="CW605">
        <f>IF($DK605&gt;=8,INDEX($CN:$CN,$DJ605+8),"")</f>
      </c>
      <c r="CX605">
        <f>IF($DK605&gt;=9,INDEX($CN:$CN,$DJ605+9),"")</f>
      </c>
      <c r="CY605">
        <f>IF($DK605&gt;=10,INDEX($CN:$CN,$DJ605+10),"")</f>
      </c>
      <c r="CZ605">
        <f>IF($DK605&gt;=11,INDEX($CN:$CN,$DJ605+11),"")</f>
      </c>
      <c r="DA605">
        <f>IF($DK605&gt;=12,INDEX($CN:$CN,$DJ605+12),"")</f>
      </c>
      <c r="DB605">
        <f>IF($DK605&gt;=13,INDEX($CN:$CN,$DJ605+13),"")</f>
      </c>
      <c r="DC605">
        <f>IF($DK605&gt;=14,INDEX($CN:$CN,$DJ605+14),"")</f>
      </c>
      <c r="DD605">
        <f>IF($DK605&gt;=15,INDEX($CN:$CN,$DJ605+15),"")</f>
      </c>
      <c r="DE605">
        <f>IF($DK605&gt;=16,INDEX($CN:$CN,$DJ605+16),"")</f>
      </c>
      <c r="DF605">
        <f>IF($DK605&gt;=17,INDEX($CN:$CN,$DJ605+17),"")</f>
      </c>
      <c r="DG605">
        <f>IF($DK605&gt;=18,INDEX($CN:$CN,$DJ605+18),"")</f>
      </c>
      <c r="DH605">
        <f>IF($DK605&gt;=19,INDEX($CN:$CN,$DJ605+19),"")</f>
      </c>
      <c r="DI605">
        <f>IF($DK605&gt;=20,INDEX($CN:$CN,$DJ605+20),"")</f>
      </c>
      <c r="DJ605">
        <f>IFERROR(MATCH($CM605,$CN$2:$CN$1089,0)+1,0)</f>
      </c>
      <c r="DK605">
        <f>IFERROR(INDEX($CO$2:$CO$1089,MATCH($CM605,$CN$2:$CN$1089,0)),0)</f>
      </c>
      <c r="DL605">
        <f>IFERROR(INDEX($AS:$AS,MATCH($O605,$AR:$AR,0))&amp;"","")</f>
      </c>
      <c r="DP605">
        <f>IF($GS605&gt;=1,INDEX($DM:$DM,$GR605+1),"")</f>
      </c>
      <c r="DQ605">
        <f>IF($GS605&gt;=2,INDEX($DM:$DM,$GR605+2),"")</f>
      </c>
      <c r="DR605">
        <f>IF($GS605&gt;=3,INDEX($DM:$DM,$GR605+3),"")</f>
      </c>
      <c r="DS605">
        <f>IF($GS605&gt;=4,INDEX($DM:$DM,$GR605+4),"")</f>
      </c>
      <c r="DT605">
        <f>IF($GS605&gt;=5,INDEX($DM:$DM,$GR605+5),"")</f>
      </c>
      <c r="DU605">
        <f>IF($GS605&gt;=6,INDEX($DM:$DM,$GR605+6),"")</f>
      </c>
      <c r="DV605">
        <f>IF($GS605&gt;=7,INDEX($DM:$DM,$GR605+7),"")</f>
      </c>
      <c r="DW605">
        <f>IF($GS605&gt;=8,INDEX($DM:$DM,$GR605+8),"")</f>
      </c>
      <c r="DX605">
        <f>IF($GS605&gt;=9,INDEX($DM:$DM,$GR605+9),"")</f>
      </c>
      <c r="DY605">
        <f>IF($GS605&gt;=10,INDEX($DM:$DM,$GR605+10),"")</f>
      </c>
      <c r="DZ605">
        <f>IF($GS605&gt;=11,INDEX($DM:$DM,$GR605+11),"")</f>
      </c>
      <c r="EA605">
        <f>IF($GS605&gt;=12,INDEX($DM:$DM,$GR605+12),"")</f>
      </c>
      <c r="EB605">
        <f>IF($GS605&gt;=13,INDEX($DM:$DM,$GR605+13),"")</f>
      </c>
      <c r="EC605">
        <f>IF($GS605&gt;=14,INDEX($DM:$DM,$GR605+14),"")</f>
      </c>
      <c r="ED605">
        <f>IF($GS605&gt;=15,INDEX($DM:$DM,$GR605+15),"")</f>
      </c>
      <c r="EE605">
        <f>IF($GS605&gt;=16,INDEX($DM:$DM,$GR605+16),"")</f>
      </c>
      <c r="EF605">
        <f>IF($GS605&gt;=17,INDEX($DM:$DM,$GR605+17),"")</f>
      </c>
      <c r="EG605">
        <f>IF($GS605&gt;=18,INDEX($DM:$DM,$GR605+18),"")</f>
      </c>
      <c r="EH605">
        <f>IF($GS605&gt;=19,INDEX($DM:$DM,$GR605+19),"")</f>
      </c>
      <c r="EI605">
        <f>IF($GS605&gt;=20,INDEX($DM:$DM,$GR605+20),"")</f>
      </c>
      <c r="EJ605">
        <f>IF($GS605&gt;=21,INDEX($DM:$DM,$GR605+21),"")</f>
      </c>
      <c r="EK605">
        <f>IF($GS605&gt;=22,INDEX($DM:$DM,$GR605+22),"")</f>
      </c>
      <c r="EL605">
        <f>IF($GS605&gt;=23,INDEX($DM:$DM,$GR605+23),"")</f>
      </c>
      <c r="EM605">
        <f>IF($GS605&gt;=24,INDEX($DM:$DM,$GR605+24),"")</f>
      </c>
      <c r="EN605">
        <f>IF($GS605&gt;=25,INDEX($DM:$DM,$GR605+25),"")</f>
      </c>
      <c r="EO605">
        <f>IF($GS605&gt;=26,INDEX($DM:$DM,$GR605+26),"")</f>
      </c>
      <c r="EP605">
        <f>IF($GS605&gt;=27,INDEX($DM:$DM,$GR605+27),"")</f>
      </c>
      <c r="EQ605">
        <f>IF($GS605&gt;=28,INDEX($DM:$DM,$GR605+28),"")</f>
      </c>
      <c r="ER605">
        <f>IF($GS605&gt;=29,INDEX($DM:$DM,$GR605+29),"")</f>
      </c>
      <c r="ES605">
        <f>IF($GS605&gt;=30,INDEX($DM:$DM,$GR605+30),"")</f>
      </c>
      <c r="ET605">
        <f>IF($GS605&gt;=31,INDEX($DM:$DM,$GR605+31),"")</f>
      </c>
      <c r="EU605">
        <f>IF($GS605&gt;=32,INDEX($DM:$DM,$GR605+32),"")</f>
      </c>
      <c r="EV605">
        <f>IF($GS605&gt;=33,INDEX($DM:$DM,$GR605+33),"")</f>
      </c>
      <c r="EW605">
        <f>IF($GS605&gt;=34,INDEX($DM:$DM,$GR605+34),"")</f>
      </c>
      <c r="EX605">
        <f>IF($GS605&gt;=35,INDEX($DM:$DM,$GR605+35),"")</f>
      </c>
      <c r="EY605">
        <f>IF($GS605&gt;=36,INDEX($DM:$DM,$GR605+36),"")</f>
      </c>
      <c r="EZ605">
        <f>IF($GS605&gt;=37,INDEX($DM:$DM,$GR605+37),"")</f>
      </c>
      <c r="FA605">
        <f>IF($GS605&gt;=38,INDEX($DM:$DM,$GR605+38),"")</f>
      </c>
      <c r="FB605">
        <f>IF($GS605&gt;=39,INDEX($DM:$DM,$GR605+39),"")</f>
      </c>
      <c r="FC605">
        <f>IF($GS605&gt;=40,INDEX($DM:$DM,$GR605+40),"")</f>
      </c>
      <c r="FD605">
        <f>IF($GS605&gt;=1,INDEX($DN:$DN,$GR605+1),"")</f>
      </c>
      <c r="FE605">
        <f>IF($GS605&gt;=2,INDEX($DN:$DN,$GR605+2),"")</f>
      </c>
      <c r="FF605">
        <f>IF($GS605&gt;=3,INDEX($DN:$DN,$GR605+3),"")</f>
      </c>
      <c r="FG605">
        <f>IF($GS605&gt;=4,INDEX($DN:$DN,$GR605+4),"")</f>
      </c>
      <c r="FH605">
        <f>IF($GS605&gt;=5,INDEX($DN:$DN,$GR605+5),"")</f>
      </c>
      <c r="FI605">
        <f>IF($GS605&gt;=6,INDEX($DN:$DN,$GR605+6),"")</f>
      </c>
      <c r="FJ605">
        <f>IF($GS605&gt;=7,INDEX($DN:$DN,$GR605+7),"")</f>
      </c>
      <c r="FK605">
        <f>IF($GS605&gt;=8,INDEX($DN:$DN,$GR605+8),"")</f>
      </c>
      <c r="FL605">
        <f>IF($GS605&gt;=9,INDEX($DN:$DN,$GR605+9),"")</f>
      </c>
      <c r="FM605">
        <f>IF($GS605&gt;=10,INDEX($DN:$DN,$GR605+10),"")</f>
      </c>
      <c r="FN605">
        <f>IF($GS605&gt;=11,INDEX($DN:$DN,$GR605+11),"")</f>
      </c>
      <c r="FO605">
        <f>IF($GS605&gt;=12,INDEX($DN:$DN,$GR605+12),"")</f>
      </c>
      <c r="FP605">
        <f>IF($GS605&gt;=13,INDEX($DN:$DN,$GR605+13),"")</f>
      </c>
      <c r="FQ605">
        <f>IF($GS605&gt;=14,INDEX($DN:$DN,$GR605+14),"")</f>
      </c>
      <c r="FR605">
        <f>IF($GS605&gt;=15,INDEX($DN:$DN,$GR605+15),"")</f>
      </c>
      <c r="FS605">
        <f>IF($GS605&gt;=16,INDEX($DN:$DN,$GR605+16),"")</f>
      </c>
      <c r="FT605">
        <f>IF($GS605&gt;=17,INDEX($DN:$DN,$GR605+17),"")</f>
      </c>
      <c r="FU605">
        <f>IF($GS605&gt;=18,INDEX($DN:$DN,$GR605+18),"")</f>
      </c>
      <c r="FV605">
        <f>IF($GS605&gt;=19,INDEX($DN:$DN,$GR605+19),"")</f>
      </c>
      <c r="FW605">
        <f>IF($GS605&gt;=20,INDEX($DN:$DN,$GR605+20),"")</f>
      </c>
      <c r="FX605">
        <f>IF($GS605&gt;=21,INDEX($DN:$DN,$GR605+21),"")</f>
      </c>
      <c r="FY605">
        <f>IF($GS605&gt;=22,INDEX($DN:$DN,$GR605+22),"")</f>
      </c>
      <c r="FZ605">
        <f>IF($GS605&gt;=23,INDEX($DN:$DN,$GR605+23),"")</f>
      </c>
      <c r="GA605">
        <f>IF($GS605&gt;=24,INDEX($DN:$DN,$GR605+24),"")</f>
      </c>
      <c r="GB605">
        <f>IF($GS605&gt;=25,INDEX($DN:$DN,$GR605+25),"")</f>
      </c>
      <c r="GC605">
        <f>IF($GS605&gt;=26,INDEX($DN:$DN,$GR605+26),"")</f>
      </c>
      <c r="GD605">
        <f>IF($GS605&gt;=27,INDEX($DN:$DN,$GR605+27),"")</f>
      </c>
      <c r="GE605">
        <f>IF($GS605&gt;=28,INDEX($DN:$DN,$GR605+28),"")</f>
      </c>
      <c r="GF605">
        <f>IF($GS605&gt;=29,INDEX($DN:$DN,$GR605+29),"")</f>
      </c>
      <c r="GG605">
        <f>IF($GS605&gt;=30,INDEX($DN:$DN,$GR605+30),"")</f>
      </c>
      <c r="GH605">
        <f>IF($GS605&gt;=31,INDEX($DN:$DN,$GR605+31),"")</f>
      </c>
      <c r="GI605">
        <f>IF($GS605&gt;=32,INDEX($DN:$DN,$GR605+32),"")</f>
      </c>
      <c r="GJ605">
        <f>IF($GS605&gt;=33,INDEX($DN:$DN,$GR605+33),"")</f>
      </c>
      <c r="GK605">
        <f>IF($GS605&gt;=34,INDEX($DN:$DN,$GR605+34),"")</f>
      </c>
      <c r="GL605">
        <f>IF($GS605&gt;=35,INDEX($DN:$DN,$GR605+35),"")</f>
      </c>
      <c r="GM605">
        <f>IF($GS605&gt;=36,INDEX($DN:$DN,$GR605+36),"")</f>
      </c>
      <c r="GN605">
        <f>IF($GS605&gt;=37,INDEX($DN:$DN,$GR605+37),"")</f>
      </c>
      <c r="GO605">
        <f>IF($GS605&gt;=38,INDEX($DN:$DN,$GR605+38),"")</f>
      </c>
      <c r="GP605">
        <f>IF($GS605&gt;=39,INDEX($DN:$DN,$GR605+39),"")</f>
      </c>
      <c r="GQ605">
        <f>IF($GS605&gt;=40,INDEX($DN:$DN,$GR605+40),"")</f>
      </c>
      <c r="GR605">
        <f>IFERROR(MATCH($DL605,$DM$2:$DM$148,0)+1,0)</f>
      </c>
      <c r="GS605">
        <f>IFERROR(INDEX($DO$2:$DO$148,MATCH($DL605,$DM$2:$DM$148,0)),0)</f>
      </c>
      <c r="GT605">
        <f>IFERROR(MATCH($Z605,$DP$605:$FC$605,0),0)</f>
      </c>
      <c r="GU605">
        <f>IF($GT605&gt;0,INDEX($FD$605:$GQ$605,$GT605),"")</f>
      </c>
      <c r="GX605">
        <f>IF($JG605&gt;=1,INDEX($GV:$GV,$JF605+1),"")</f>
      </c>
      <c r="GY605">
        <f>IF($JG605&gt;=2,INDEX($GV:$GV,$JF605+2),"")</f>
      </c>
      <c r="GZ605">
        <f>IF($JG605&gt;=3,INDEX($GV:$GV,$JF605+3),"")</f>
      </c>
      <c r="HA605">
        <f>IF($JG605&gt;=4,INDEX($GV:$GV,$JF605+4),"")</f>
      </c>
      <c r="HB605">
        <f>IF($JG605&gt;=5,INDEX($GV:$GV,$JF605+5),"")</f>
      </c>
      <c r="HC605">
        <f>IF($JG605&gt;=6,INDEX($GV:$GV,$JF605+6),"")</f>
      </c>
      <c r="HD605">
        <f>IF($JG605&gt;=7,INDEX($GV:$GV,$JF605+7),"")</f>
      </c>
      <c r="HE605">
        <f>IF($JG605&gt;=8,INDEX($GV:$GV,$JF605+8),"")</f>
      </c>
      <c r="HF605">
        <f>IF($JG605&gt;=9,INDEX($GV:$GV,$JF605+9),"")</f>
      </c>
      <c r="HG605">
        <f>IF($JG605&gt;=10,INDEX($GV:$GV,$JF605+10),"")</f>
      </c>
      <c r="HH605">
        <f>IF($JG605&gt;=11,INDEX($GV:$GV,$JF605+11),"")</f>
      </c>
      <c r="HI605">
        <f>IF($JG605&gt;=12,INDEX($GV:$GV,$JF605+12),"")</f>
      </c>
      <c r="HJ605">
        <f>IF($JG605&gt;=13,INDEX($GV:$GV,$JF605+13),"")</f>
      </c>
      <c r="HK605">
        <f>IF($JG605&gt;=14,INDEX($GV:$GV,$JF605+14),"")</f>
      </c>
      <c r="HL605">
        <f>IF($JG605&gt;=15,INDEX($GV:$GV,$JF605+15),"")</f>
      </c>
      <c r="HM605">
        <f>IF($JG605&gt;=16,INDEX($GV:$GV,$JF605+16),"")</f>
      </c>
      <c r="HN605">
        <f>IF($JG605&gt;=17,INDEX($GV:$GV,$JF605+17),"")</f>
      </c>
      <c r="HO605">
        <f>IF($JG605&gt;=18,INDEX($GV:$GV,$JF605+18),"")</f>
      </c>
      <c r="HP605">
        <f>IF($JG605&gt;=19,INDEX($GV:$GV,$JF605+19),"")</f>
      </c>
      <c r="HQ605">
        <f>IF($JG605&gt;=20,INDEX($GV:$GV,$JF605+20),"")</f>
      </c>
      <c r="HR605">
        <f>IF($JG605&gt;=21,INDEX($GV:$GV,$JF605+21),"")</f>
      </c>
      <c r="HS605">
        <f>IF($JG605&gt;=22,INDEX($GV:$GV,$JF605+22),"")</f>
      </c>
      <c r="HT605">
        <f>IF($JG605&gt;=23,INDEX($GV:$GV,$JF605+23),"")</f>
      </c>
      <c r="HU605">
        <f>IF($JG605&gt;=24,INDEX($GV:$GV,$JF605+24),"")</f>
      </c>
      <c r="HV605">
        <f>IF($JG605&gt;=25,INDEX($GV:$GV,$JF605+25),"")</f>
      </c>
      <c r="HW605">
        <f>IF($JG605&gt;=26,INDEX($GV:$GV,$JF605+26),"")</f>
      </c>
      <c r="HX605">
        <f>IF($JG605&gt;=27,INDEX($GV:$GV,$JF605+27),"")</f>
      </c>
      <c r="HY605">
        <f>IF($JG605&gt;=28,INDEX($GV:$GV,$JF605+28),"")</f>
      </c>
      <c r="HZ605">
        <f>IF($JG605&gt;=29,INDEX($GV:$GV,$JF605+29),"")</f>
      </c>
      <c r="IA605">
        <f>IF($JG605&gt;=30,INDEX($GV:$GV,$JF605+30),"")</f>
      </c>
      <c r="IB605">
        <f>IF($JG605&gt;=31,INDEX($GV:$GV,$JF605+31),"")</f>
      </c>
      <c r="IC605">
        <f>IF($JG605&gt;=32,INDEX($GV:$GV,$JF605+32),"")</f>
      </c>
      <c r="ID605">
        <f>IF($JG605&gt;=33,INDEX($GV:$GV,$JF605+33),"")</f>
      </c>
      <c r="IE605">
        <f>IF($JG605&gt;=34,INDEX($GV:$GV,$JF605+34),"")</f>
      </c>
      <c r="IF605">
        <f>IF($JG605&gt;=35,INDEX($GV:$GV,$JF605+35),"")</f>
      </c>
      <c r="IG605">
        <f>IF($JG605&gt;=36,INDEX($GV:$GV,$JF605+36),"")</f>
      </c>
      <c r="IH605">
        <f>IF($JG605&gt;=37,INDEX($GV:$GV,$JF605+37),"")</f>
      </c>
      <c r="II605">
        <f>IF($JG605&gt;=38,INDEX($GV:$GV,$JF605+38),"")</f>
      </c>
      <c r="IJ605">
        <f>IF($JG605&gt;=39,INDEX($GV:$GV,$JF605+39),"")</f>
      </c>
      <c r="IK605">
        <f>IF($JG605&gt;=40,INDEX($GV:$GV,$JF605+40),"")</f>
      </c>
      <c r="IL605">
        <f>IF($JG605&gt;=41,INDEX($GV:$GV,$JF605+41),"")</f>
      </c>
      <c r="IM605">
        <f>IF($JG605&gt;=42,INDEX($GV:$GV,$JF605+42),"")</f>
      </c>
      <c r="IN605">
        <f>IF($JG605&gt;=43,INDEX($GV:$GV,$JF605+43),"")</f>
      </c>
      <c r="IO605">
        <f>IF($JG605&gt;=44,INDEX($GV:$GV,$JF605+44),"")</f>
      </c>
      <c r="IP605">
        <f>IF($JG605&gt;=45,INDEX($GV:$GV,$JF605+45),"")</f>
      </c>
      <c r="IQ605">
        <f>IF($JG605&gt;=46,INDEX($GV:$GV,$JF605+46),"")</f>
      </c>
      <c r="IR605">
        <f>IF($JG605&gt;=47,INDEX($GV:$GV,$JF605+47),"")</f>
      </c>
      <c r="IS605">
        <f>IF($JG605&gt;=48,INDEX($GV:$GV,$JF605+48),"")</f>
      </c>
      <c r="IT605">
        <f>IF($JG605&gt;=49,INDEX($GV:$GV,$JF605+49),"")</f>
      </c>
      <c r="IU605">
        <f>IF($JG605&gt;=50,INDEX($GV:$GV,$JF605+50),"")</f>
      </c>
      <c r="IV605">
        <f>IF($JG605&gt;=51,INDEX($GV:$GV,$JF605+51),"")</f>
      </c>
      <c r="IW605">
        <f>IF($JG605&gt;=52,INDEX($GV:$GV,$JF605+52),"")</f>
      </c>
      <c r="IX605">
        <f>IF($JG605&gt;=53,INDEX($GV:$GV,$JF605+53),"")</f>
      </c>
      <c r="IY605">
        <f>IF($JG605&gt;=54,INDEX($GV:$GV,$JF605+54),"")</f>
      </c>
      <c r="IZ605">
        <f>IF($JG605&gt;=55,INDEX($GV:$GV,$JF605+55),"")</f>
      </c>
      <c r="JA605">
        <f>IF($JG605&gt;=56,INDEX($GV:$GV,$JF605+56),"")</f>
      </c>
      <c r="JB605">
        <f>IF($JG605&gt;=57,INDEX($GV:$GV,$JF605+57),"")</f>
      </c>
      <c r="JC605">
        <f>IF($JG605&gt;=58,INDEX($GV:$GV,$JF605+58),"")</f>
      </c>
      <c r="JD605">
        <f>IF($JG605&gt;=59,INDEX($GV:$GV,$JF605+59),"")</f>
      </c>
      <c r="JE605">
        <f>IF($JG605&gt;=60,INDEX($GV:$GV,$JF605+60),"")</f>
      </c>
      <c r="JF605">
        <f>IFERROR(MATCH($GU605,$GV$2:$GV$322,0)+1,0)</f>
      </c>
      <c r="JG605">
        <f>IFERROR(INDEX($GW$2:$GW$322,MATCH($GU605,$GV$2:$GV$322,0)),0)</f>
      </c>
      <c r="JH605" t="s">
        <v>44</v>
      </c>
      <c r="JI605" t="s">
        <v>44</v>
      </c>
    </row>
    <row r="606" spans="1:269" x14ac:dyDescent="0.25">
      <c r="R606">
        <f>IF(OR($U606="",$Q606=""),"",IFERROR($U606/$Q606,0))</f>
      </c>
      <c r="S606">
        <f>IF($U606="","",
SUM($T606,$V606,$AA606,$W606,$Y606)*
(1-IF($AB606="",0,VALUE($AB606)/100)))</f>
      </c>
      <c r="T606">
        <f>IF($U606="","",$U606)</f>
      </c>
      <c r="V606">
        <f>IF($U606="","",
IF($O606="","",
IF(ISNUMBER(SEARCH("exempt",LOWER($O606))),0,
$U606*(VALUE(SUBSTITUTE($O606,"%",""))/100))))</f>
      </c>
      <c r="AC606">
        <f>IFERROR(IF(FIND(" - ",$K606)&gt;0,MID($K606,FIND(" - ",$K606)+3,LEN($K606)),""),"")</f>
      </c>
      <c r="AL606" t="s">
        <v>1534</v>
      </c>
      <c r="AT606">
        <f>IFERROR(LEFT($K606,FIND(" - ",$K606)-1),$K606)</f>
      </c>
      <c r="AW606">
        <f>IF($CL606&gt;=1,INDEX($AU:$AU,$CK606+1),"")</f>
      </c>
      <c r="AX606">
        <f>IF($CL606&gt;=2,INDEX($AU:$AU,$CK606+2),"")</f>
      </c>
      <c r="AY606">
        <f>IF($CL606&gt;=3,INDEX($AU:$AU,$CK606+3),"")</f>
      </c>
      <c r="AZ606">
        <f>IF($CL606&gt;=4,INDEX($AU:$AU,$CK606+4),"")</f>
      </c>
      <c r="BA606">
        <f>IF($CL606&gt;=5,INDEX($AU:$AU,$CK606+5),"")</f>
      </c>
      <c r="BB606">
        <f>IF($CL606&gt;=6,INDEX($AU:$AU,$CK606+6),"")</f>
      </c>
      <c r="BC606">
        <f>IF($CL606&gt;=7,INDEX($AU:$AU,$CK606+7),"")</f>
      </c>
      <c r="BD606">
        <f>IF($CL606&gt;=8,INDEX($AU:$AU,$CK606+8),"")</f>
      </c>
      <c r="BE606">
        <f>IF($CL606&gt;=9,INDEX($AU:$AU,$CK606+9),"")</f>
      </c>
      <c r="BF606">
        <f>IF($CL606&gt;=10,INDEX($AU:$AU,$CK606+10),"")</f>
      </c>
      <c r="BG606">
        <f>IF($CL606&gt;=11,INDEX($AU:$AU,$CK606+11),"")</f>
      </c>
      <c r="BH606">
        <f>IF($CL606&gt;=12,INDEX($AU:$AU,$CK606+12),"")</f>
      </c>
      <c r="BI606">
        <f>IF($CL606&gt;=13,INDEX($AU:$AU,$CK606+13),"")</f>
      </c>
      <c r="BJ606">
        <f>IF($CL606&gt;=14,INDEX($AU:$AU,$CK606+14),"")</f>
      </c>
      <c r="BK606">
        <f>IF($CL606&gt;=15,INDEX($AU:$AU,$CK606+15),"")</f>
      </c>
      <c r="BL606">
        <f>IF($CL606&gt;=16,INDEX($AU:$AU,$CK606+16),"")</f>
      </c>
      <c r="BM606">
        <f>IF($CL606&gt;=17,INDEX($AU:$AU,$CK606+17),"")</f>
      </c>
      <c r="BN606">
        <f>IF($CL606&gt;=18,INDEX($AU:$AU,$CK606+18),"")</f>
      </c>
      <c r="BO606">
        <f>IF($CL606&gt;=19,INDEX($AU:$AU,$CK606+19),"")</f>
      </c>
      <c r="BP606">
        <f>IF($CL606&gt;=20,INDEX($AU:$AU,$CK606+20),"")</f>
      </c>
      <c r="BQ606">
        <f>IF($CL606&gt;=21,INDEX($AU:$AU,$CK606+21),"")</f>
      </c>
      <c r="BR606">
        <f>IF($CL606&gt;=22,INDEX($AU:$AU,$CK606+22),"")</f>
      </c>
      <c r="BS606">
        <f>IF($CL606&gt;=23,INDEX($AU:$AU,$CK606+23),"")</f>
      </c>
      <c r="BT606">
        <f>IF($CL606&gt;=24,INDEX($AU:$AU,$CK606+24),"")</f>
      </c>
      <c r="BU606">
        <f>IF($CL606&gt;=25,INDEX($AU:$AU,$CK606+25),"")</f>
      </c>
      <c r="BV606">
        <f>IF($CL606&gt;=26,INDEX($AU:$AU,$CK606+26),"")</f>
      </c>
      <c r="BW606">
        <f>IF($CL606&gt;=27,INDEX($AU:$AU,$CK606+27),"")</f>
      </c>
      <c r="BX606">
        <f>IF($CL606&gt;=28,INDEX($AU:$AU,$CK606+28),"")</f>
      </c>
      <c r="BY606">
        <f>IF($CL606&gt;=29,INDEX($AU:$AU,$CK606+29),"")</f>
      </c>
      <c r="BZ606">
        <f>IF($CL606&gt;=30,INDEX($AU:$AU,$CK606+30),"")</f>
      </c>
      <c r="CA606">
        <f>IF($CL606&gt;=31,INDEX($AU:$AU,$CK606+31),"")</f>
      </c>
      <c r="CB606">
        <f>IF($CL606&gt;=32,INDEX($AU:$AU,$CK606+32),"")</f>
      </c>
      <c r="CC606">
        <f>IF($CL606&gt;=33,INDEX($AU:$AU,$CK606+33),"")</f>
      </c>
      <c r="CD606">
        <f>IF($CL606&gt;=34,INDEX($AU:$AU,$CK606+34),"")</f>
      </c>
      <c r="CE606">
        <f>IF($CL606&gt;=35,INDEX($AU:$AU,$CK606+35),"")</f>
      </c>
      <c r="CF606">
        <f>IF($CL606&gt;=36,INDEX($AU:$AU,$CK606+36),"")</f>
      </c>
      <c r="CG606">
        <f>IF($CL606&gt;=37,INDEX($AU:$AU,$CK606+37),"")</f>
      </c>
      <c r="CH606">
        <f>IF($CL606&gt;=38,INDEX($AU:$AU,$CK606+38),"")</f>
      </c>
      <c r="CI606">
        <f>IF($CL606&gt;=39,INDEX($AU:$AU,$CK606+39),"")</f>
      </c>
      <c r="CJ606">
        <f>IF($CL606&gt;=40,INDEX($AU:$AU,$CK606+40),"")</f>
      </c>
      <c r="CK606">
        <f>IFERROR(MATCH($AT606,$AU$2:$AU$133,0)+1,0)</f>
      </c>
      <c r="CL606">
        <f>IFERROR(INDEX($AV$2:$AV$133,MATCH($AT606,$AU$2:$AU$133,0)),0)</f>
      </c>
      <c r="CM606">
        <f>IFERROR(LEFT($L606,FIND(" - ",$L606)-1),$L606)</f>
      </c>
      <c r="CN606" t="s">
        <v>149</v>
      </c>
      <c r="CP606">
        <f>IF($DK606&gt;=1,INDEX($CN:$CN,$DJ606+1),"")</f>
      </c>
      <c r="CQ606">
        <f>IF($DK606&gt;=2,INDEX($CN:$CN,$DJ606+2),"")</f>
      </c>
      <c r="CR606">
        <f>IF($DK606&gt;=3,INDEX($CN:$CN,$DJ606+3),"")</f>
      </c>
      <c r="CS606">
        <f>IF($DK606&gt;=4,INDEX($CN:$CN,$DJ606+4),"")</f>
      </c>
      <c r="CT606">
        <f>IF($DK606&gt;=5,INDEX($CN:$CN,$DJ606+5),"")</f>
      </c>
      <c r="CU606">
        <f>IF($DK606&gt;=6,INDEX($CN:$CN,$DJ606+6),"")</f>
      </c>
      <c r="CV606">
        <f>IF($DK606&gt;=7,INDEX($CN:$CN,$DJ606+7),"")</f>
      </c>
      <c r="CW606">
        <f>IF($DK606&gt;=8,INDEX($CN:$CN,$DJ606+8),"")</f>
      </c>
      <c r="CX606">
        <f>IF($DK606&gt;=9,INDEX($CN:$CN,$DJ606+9),"")</f>
      </c>
      <c r="CY606">
        <f>IF($DK606&gt;=10,INDEX($CN:$CN,$DJ606+10),"")</f>
      </c>
      <c r="CZ606">
        <f>IF($DK606&gt;=11,INDEX($CN:$CN,$DJ606+11),"")</f>
      </c>
      <c r="DA606">
        <f>IF($DK606&gt;=12,INDEX($CN:$CN,$DJ606+12),"")</f>
      </c>
      <c r="DB606">
        <f>IF($DK606&gt;=13,INDEX($CN:$CN,$DJ606+13),"")</f>
      </c>
      <c r="DC606">
        <f>IF($DK606&gt;=14,INDEX($CN:$CN,$DJ606+14),"")</f>
      </c>
      <c r="DD606">
        <f>IF($DK606&gt;=15,INDEX($CN:$CN,$DJ606+15),"")</f>
      </c>
      <c r="DE606">
        <f>IF($DK606&gt;=16,INDEX($CN:$CN,$DJ606+16),"")</f>
      </c>
      <c r="DF606">
        <f>IF($DK606&gt;=17,INDEX($CN:$CN,$DJ606+17),"")</f>
      </c>
      <c r="DG606">
        <f>IF($DK606&gt;=18,INDEX($CN:$CN,$DJ606+18),"")</f>
      </c>
      <c r="DH606">
        <f>IF($DK606&gt;=19,INDEX($CN:$CN,$DJ606+19),"")</f>
      </c>
      <c r="DI606">
        <f>IF($DK606&gt;=20,INDEX($CN:$CN,$DJ606+20),"")</f>
      </c>
      <c r="DJ606">
        <f>IFERROR(MATCH($CM606,$CN$2:$CN$1089,0)+1,0)</f>
      </c>
      <c r="DK606">
        <f>IFERROR(INDEX($CO$2:$CO$1089,MATCH($CM606,$CN$2:$CN$1089,0)),0)</f>
      </c>
      <c r="DL606">
        <f>IFERROR(INDEX($AS:$AS,MATCH($O606,$AR:$AR,0))&amp;"","")</f>
      </c>
      <c r="DP606">
        <f>IF($GS606&gt;=1,INDEX($DM:$DM,$GR606+1),"")</f>
      </c>
      <c r="DQ606">
        <f>IF($GS606&gt;=2,INDEX($DM:$DM,$GR606+2),"")</f>
      </c>
      <c r="DR606">
        <f>IF($GS606&gt;=3,INDEX($DM:$DM,$GR606+3),"")</f>
      </c>
      <c r="DS606">
        <f>IF($GS606&gt;=4,INDEX($DM:$DM,$GR606+4),"")</f>
      </c>
      <c r="DT606">
        <f>IF($GS606&gt;=5,INDEX($DM:$DM,$GR606+5),"")</f>
      </c>
      <c r="DU606">
        <f>IF($GS606&gt;=6,INDEX($DM:$DM,$GR606+6),"")</f>
      </c>
      <c r="DV606">
        <f>IF($GS606&gt;=7,INDEX($DM:$DM,$GR606+7),"")</f>
      </c>
      <c r="DW606">
        <f>IF($GS606&gt;=8,INDEX($DM:$DM,$GR606+8),"")</f>
      </c>
      <c r="DX606">
        <f>IF($GS606&gt;=9,INDEX($DM:$DM,$GR606+9),"")</f>
      </c>
      <c r="DY606">
        <f>IF($GS606&gt;=10,INDEX($DM:$DM,$GR606+10),"")</f>
      </c>
      <c r="DZ606">
        <f>IF($GS606&gt;=11,INDEX($DM:$DM,$GR606+11),"")</f>
      </c>
      <c r="EA606">
        <f>IF($GS606&gt;=12,INDEX($DM:$DM,$GR606+12),"")</f>
      </c>
      <c r="EB606">
        <f>IF($GS606&gt;=13,INDEX($DM:$DM,$GR606+13),"")</f>
      </c>
      <c r="EC606">
        <f>IF($GS606&gt;=14,INDEX($DM:$DM,$GR606+14),"")</f>
      </c>
      <c r="ED606">
        <f>IF($GS606&gt;=15,INDEX($DM:$DM,$GR606+15),"")</f>
      </c>
      <c r="EE606">
        <f>IF($GS606&gt;=16,INDEX($DM:$DM,$GR606+16),"")</f>
      </c>
      <c r="EF606">
        <f>IF($GS606&gt;=17,INDEX($DM:$DM,$GR606+17),"")</f>
      </c>
      <c r="EG606">
        <f>IF($GS606&gt;=18,INDEX($DM:$DM,$GR606+18),"")</f>
      </c>
      <c r="EH606">
        <f>IF($GS606&gt;=19,INDEX($DM:$DM,$GR606+19),"")</f>
      </c>
      <c r="EI606">
        <f>IF($GS606&gt;=20,INDEX($DM:$DM,$GR606+20),"")</f>
      </c>
      <c r="EJ606">
        <f>IF($GS606&gt;=21,INDEX($DM:$DM,$GR606+21),"")</f>
      </c>
      <c r="EK606">
        <f>IF($GS606&gt;=22,INDEX($DM:$DM,$GR606+22),"")</f>
      </c>
      <c r="EL606">
        <f>IF($GS606&gt;=23,INDEX($DM:$DM,$GR606+23),"")</f>
      </c>
      <c r="EM606">
        <f>IF($GS606&gt;=24,INDEX($DM:$DM,$GR606+24),"")</f>
      </c>
      <c r="EN606">
        <f>IF($GS606&gt;=25,INDEX($DM:$DM,$GR606+25),"")</f>
      </c>
      <c r="EO606">
        <f>IF($GS606&gt;=26,INDEX($DM:$DM,$GR606+26),"")</f>
      </c>
      <c r="EP606">
        <f>IF($GS606&gt;=27,INDEX($DM:$DM,$GR606+27),"")</f>
      </c>
      <c r="EQ606">
        <f>IF($GS606&gt;=28,INDEX($DM:$DM,$GR606+28),"")</f>
      </c>
      <c r="ER606">
        <f>IF($GS606&gt;=29,INDEX($DM:$DM,$GR606+29),"")</f>
      </c>
      <c r="ES606">
        <f>IF($GS606&gt;=30,INDEX($DM:$DM,$GR606+30),"")</f>
      </c>
      <c r="ET606">
        <f>IF($GS606&gt;=31,INDEX($DM:$DM,$GR606+31),"")</f>
      </c>
      <c r="EU606">
        <f>IF($GS606&gt;=32,INDEX($DM:$DM,$GR606+32),"")</f>
      </c>
      <c r="EV606">
        <f>IF($GS606&gt;=33,INDEX($DM:$DM,$GR606+33),"")</f>
      </c>
      <c r="EW606">
        <f>IF($GS606&gt;=34,INDEX($DM:$DM,$GR606+34),"")</f>
      </c>
      <c r="EX606">
        <f>IF($GS606&gt;=35,INDEX($DM:$DM,$GR606+35),"")</f>
      </c>
      <c r="EY606">
        <f>IF($GS606&gt;=36,INDEX($DM:$DM,$GR606+36),"")</f>
      </c>
      <c r="EZ606">
        <f>IF($GS606&gt;=37,INDEX($DM:$DM,$GR606+37),"")</f>
      </c>
      <c r="FA606">
        <f>IF($GS606&gt;=38,INDEX($DM:$DM,$GR606+38),"")</f>
      </c>
      <c r="FB606">
        <f>IF($GS606&gt;=39,INDEX($DM:$DM,$GR606+39),"")</f>
      </c>
      <c r="FC606">
        <f>IF($GS606&gt;=40,INDEX($DM:$DM,$GR606+40),"")</f>
      </c>
      <c r="FD606">
        <f>IF($GS606&gt;=1,INDEX($DN:$DN,$GR606+1),"")</f>
      </c>
      <c r="FE606">
        <f>IF($GS606&gt;=2,INDEX($DN:$DN,$GR606+2),"")</f>
      </c>
      <c r="FF606">
        <f>IF($GS606&gt;=3,INDEX($DN:$DN,$GR606+3),"")</f>
      </c>
      <c r="FG606">
        <f>IF($GS606&gt;=4,INDEX($DN:$DN,$GR606+4),"")</f>
      </c>
      <c r="FH606">
        <f>IF($GS606&gt;=5,INDEX($DN:$DN,$GR606+5),"")</f>
      </c>
      <c r="FI606">
        <f>IF($GS606&gt;=6,INDEX($DN:$DN,$GR606+6),"")</f>
      </c>
      <c r="FJ606">
        <f>IF($GS606&gt;=7,INDEX($DN:$DN,$GR606+7),"")</f>
      </c>
      <c r="FK606">
        <f>IF($GS606&gt;=8,INDEX($DN:$DN,$GR606+8),"")</f>
      </c>
      <c r="FL606">
        <f>IF($GS606&gt;=9,INDEX($DN:$DN,$GR606+9),"")</f>
      </c>
      <c r="FM606">
        <f>IF($GS606&gt;=10,INDEX($DN:$DN,$GR606+10),"")</f>
      </c>
      <c r="FN606">
        <f>IF($GS606&gt;=11,INDEX($DN:$DN,$GR606+11),"")</f>
      </c>
      <c r="FO606">
        <f>IF($GS606&gt;=12,INDEX($DN:$DN,$GR606+12),"")</f>
      </c>
      <c r="FP606">
        <f>IF($GS606&gt;=13,INDEX($DN:$DN,$GR606+13),"")</f>
      </c>
      <c r="FQ606">
        <f>IF($GS606&gt;=14,INDEX($DN:$DN,$GR606+14),"")</f>
      </c>
      <c r="FR606">
        <f>IF($GS606&gt;=15,INDEX($DN:$DN,$GR606+15),"")</f>
      </c>
      <c r="FS606">
        <f>IF($GS606&gt;=16,INDEX($DN:$DN,$GR606+16),"")</f>
      </c>
      <c r="FT606">
        <f>IF($GS606&gt;=17,INDEX($DN:$DN,$GR606+17),"")</f>
      </c>
      <c r="FU606">
        <f>IF($GS606&gt;=18,INDEX($DN:$DN,$GR606+18),"")</f>
      </c>
      <c r="FV606">
        <f>IF($GS606&gt;=19,INDEX($DN:$DN,$GR606+19),"")</f>
      </c>
      <c r="FW606">
        <f>IF($GS606&gt;=20,INDEX($DN:$DN,$GR606+20),"")</f>
      </c>
      <c r="FX606">
        <f>IF($GS606&gt;=21,INDEX($DN:$DN,$GR606+21),"")</f>
      </c>
      <c r="FY606">
        <f>IF($GS606&gt;=22,INDEX($DN:$DN,$GR606+22),"")</f>
      </c>
      <c r="FZ606">
        <f>IF($GS606&gt;=23,INDEX($DN:$DN,$GR606+23),"")</f>
      </c>
      <c r="GA606">
        <f>IF($GS606&gt;=24,INDEX($DN:$DN,$GR606+24),"")</f>
      </c>
      <c r="GB606">
        <f>IF($GS606&gt;=25,INDEX($DN:$DN,$GR606+25),"")</f>
      </c>
      <c r="GC606">
        <f>IF($GS606&gt;=26,INDEX($DN:$DN,$GR606+26),"")</f>
      </c>
      <c r="GD606">
        <f>IF($GS606&gt;=27,INDEX($DN:$DN,$GR606+27),"")</f>
      </c>
      <c r="GE606">
        <f>IF($GS606&gt;=28,INDEX($DN:$DN,$GR606+28),"")</f>
      </c>
      <c r="GF606">
        <f>IF($GS606&gt;=29,INDEX($DN:$DN,$GR606+29),"")</f>
      </c>
      <c r="GG606">
        <f>IF($GS606&gt;=30,INDEX($DN:$DN,$GR606+30),"")</f>
      </c>
      <c r="GH606">
        <f>IF($GS606&gt;=31,INDEX($DN:$DN,$GR606+31),"")</f>
      </c>
      <c r="GI606">
        <f>IF($GS606&gt;=32,INDEX($DN:$DN,$GR606+32),"")</f>
      </c>
      <c r="GJ606">
        <f>IF($GS606&gt;=33,INDEX($DN:$DN,$GR606+33),"")</f>
      </c>
      <c r="GK606">
        <f>IF($GS606&gt;=34,INDEX($DN:$DN,$GR606+34),"")</f>
      </c>
      <c r="GL606">
        <f>IF($GS606&gt;=35,INDEX($DN:$DN,$GR606+35),"")</f>
      </c>
      <c r="GM606">
        <f>IF($GS606&gt;=36,INDEX($DN:$DN,$GR606+36),"")</f>
      </c>
      <c r="GN606">
        <f>IF($GS606&gt;=37,INDEX($DN:$DN,$GR606+37),"")</f>
      </c>
      <c r="GO606">
        <f>IF($GS606&gt;=38,INDEX($DN:$DN,$GR606+38),"")</f>
      </c>
      <c r="GP606">
        <f>IF($GS606&gt;=39,INDEX($DN:$DN,$GR606+39),"")</f>
      </c>
      <c r="GQ606">
        <f>IF($GS606&gt;=40,INDEX($DN:$DN,$GR606+40),"")</f>
      </c>
      <c r="GR606">
        <f>IFERROR(MATCH($DL606,$DM$2:$DM$148,0)+1,0)</f>
      </c>
      <c r="GS606">
        <f>IFERROR(INDEX($DO$2:$DO$148,MATCH($DL606,$DM$2:$DM$148,0)),0)</f>
      </c>
      <c r="GT606">
        <f>IFERROR(MATCH($Z606,$DP$606:$FC$606,0),0)</f>
      </c>
      <c r="GU606">
        <f>IF($GT606&gt;0,INDEX($FD$606:$GQ$606,$GT606),"")</f>
      </c>
      <c r="GX606">
        <f>IF($JG606&gt;=1,INDEX($GV:$GV,$JF606+1),"")</f>
      </c>
      <c r="GY606">
        <f>IF($JG606&gt;=2,INDEX($GV:$GV,$JF606+2),"")</f>
      </c>
      <c r="GZ606">
        <f>IF($JG606&gt;=3,INDEX($GV:$GV,$JF606+3),"")</f>
      </c>
      <c r="HA606">
        <f>IF($JG606&gt;=4,INDEX($GV:$GV,$JF606+4),"")</f>
      </c>
      <c r="HB606">
        <f>IF($JG606&gt;=5,INDEX($GV:$GV,$JF606+5),"")</f>
      </c>
      <c r="HC606">
        <f>IF($JG606&gt;=6,INDEX($GV:$GV,$JF606+6),"")</f>
      </c>
      <c r="HD606">
        <f>IF($JG606&gt;=7,INDEX($GV:$GV,$JF606+7),"")</f>
      </c>
      <c r="HE606">
        <f>IF($JG606&gt;=8,INDEX($GV:$GV,$JF606+8),"")</f>
      </c>
      <c r="HF606">
        <f>IF($JG606&gt;=9,INDEX($GV:$GV,$JF606+9),"")</f>
      </c>
      <c r="HG606">
        <f>IF($JG606&gt;=10,INDEX($GV:$GV,$JF606+10),"")</f>
      </c>
      <c r="HH606">
        <f>IF($JG606&gt;=11,INDEX($GV:$GV,$JF606+11),"")</f>
      </c>
      <c r="HI606">
        <f>IF($JG606&gt;=12,INDEX($GV:$GV,$JF606+12),"")</f>
      </c>
      <c r="HJ606">
        <f>IF($JG606&gt;=13,INDEX($GV:$GV,$JF606+13),"")</f>
      </c>
      <c r="HK606">
        <f>IF($JG606&gt;=14,INDEX($GV:$GV,$JF606+14),"")</f>
      </c>
      <c r="HL606">
        <f>IF($JG606&gt;=15,INDEX($GV:$GV,$JF606+15),"")</f>
      </c>
      <c r="HM606">
        <f>IF($JG606&gt;=16,INDEX($GV:$GV,$JF606+16),"")</f>
      </c>
      <c r="HN606">
        <f>IF($JG606&gt;=17,INDEX($GV:$GV,$JF606+17),"")</f>
      </c>
      <c r="HO606">
        <f>IF($JG606&gt;=18,INDEX($GV:$GV,$JF606+18),"")</f>
      </c>
      <c r="HP606">
        <f>IF($JG606&gt;=19,INDEX($GV:$GV,$JF606+19),"")</f>
      </c>
      <c r="HQ606">
        <f>IF($JG606&gt;=20,INDEX($GV:$GV,$JF606+20),"")</f>
      </c>
      <c r="HR606">
        <f>IF($JG606&gt;=21,INDEX($GV:$GV,$JF606+21),"")</f>
      </c>
      <c r="HS606">
        <f>IF($JG606&gt;=22,INDEX($GV:$GV,$JF606+22),"")</f>
      </c>
      <c r="HT606">
        <f>IF($JG606&gt;=23,INDEX($GV:$GV,$JF606+23),"")</f>
      </c>
      <c r="HU606">
        <f>IF($JG606&gt;=24,INDEX($GV:$GV,$JF606+24),"")</f>
      </c>
      <c r="HV606">
        <f>IF($JG606&gt;=25,INDEX($GV:$GV,$JF606+25),"")</f>
      </c>
      <c r="HW606">
        <f>IF($JG606&gt;=26,INDEX($GV:$GV,$JF606+26),"")</f>
      </c>
      <c r="HX606">
        <f>IF($JG606&gt;=27,INDEX($GV:$GV,$JF606+27),"")</f>
      </c>
      <c r="HY606">
        <f>IF($JG606&gt;=28,INDEX($GV:$GV,$JF606+28),"")</f>
      </c>
      <c r="HZ606">
        <f>IF($JG606&gt;=29,INDEX($GV:$GV,$JF606+29),"")</f>
      </c>
      <c r="IA606">
        <f>IF($JG606&gt;=30,INDEX($GV:$GV,$JF606+30),"")</f>
      </c>
      <c r="IB606">
        <f>IF($JG606&gt;=31,INDEX($GV:$GV,$JF606+31),"")</f>
      </c>
      <c r="IC606">
        <f>IF($JG606&gt;=32,INDEX($GV:$GV,$JF606+32),"")</f>
      </c>
      <c r="ID606">
        <f>IF($JG606&gt;=33,INDEX($GV:$GV,$JF606+33),"")</f>
      </c>
      <c r="IE606">
        <f>IF($JG606&gt;=34,INDEX($GV:$GV,$JF606+34),"")</f>
      </c>
      <c r="IF606">
        <f>IF($JG606&gt;=35,INDEX($GV:$GV,$JF606+35),"")</f>
      </c>
      <c r="IG606">
        <f>IF($JG606&gt;=36,INDEX($GV:$GV,$JF606+36),"")</f>
      </c>
      <c r="IH606">
        <f>IF($JG606&gt;=37,INDEX($GV:$GV,$JF606+37),"")</f>
      </c>
      <c r="II606">
        <f>IF($JG606&gt;=38,INDEX($GV:$GV,$JF606+38),"")</f>
      </c>
      <c r="IJ606">
        <f>IF($JG606&gt;=39,INDEX($GV:$GV,$JF606+39),"")</f>
      </c>
      <c r="IK606">
        <f>IF($JG606&gt;=40,INDEX($GV:$GV,$JF606+40),"")</f>
      </c>
      <c r="IL606">
        <f>IF($JG606&gt;=41,INDEX($GV:$GV,$JF606+41),"")</f>
      </c>
      <c r="IM606">
        <f>IF($JG606&gt;=42,INDEX($GV:$GV,$JF606+42),"")</f>
      </c>
      <c r="IN606">
        <f>IF($JG606&gt;=43,INDEX($GV:$GV,$JF606+43),"")</f>
      </c>
      <c r="IO606">
        <f>IF($JG606&gt;=44,INDEX($GV:$GV,$JF606+44),"")</f>
      </c>
      <c r="IP606">
        <f>IF($JG606&gt;=45,INDEX($GV:$GV,$JF606+45),"")</f>
      </c>
      <c r="IQ606">
        <f>IF($JG606&gt;=46,INDEX($GV:$GV,$JF606+46),"")</f>
      </c>
      <c r="IR606">
        <f>IF($JG606&gt;=47,INDEX($GV:$GV,$JF606+47),"")</f>
      </c>
      <c r="IS606">
        <f>IF($JG606&gt;=48,INDEX($GV:$GV,$JF606+48),"")</f>
      </c>
      <c r="IT606">
        <f>IF($JG606&gt;=49,INDEX($GV:$GV,$JF606+49),"")</f>
      </c>
      <c r="IU606">
        <f>IF($JG606&gt;=50,INDEX($GV:$GV,$JF606+50),"")</f>
      </c>
      <c r="IV606">
        <f>IF($JG606&gt;=51,INDEX($GV:$GV,$JF606+51),"")</f>
      </c>
      <c r="IW606">
        <f>IF($JG606&gt;=52,INDEX($GV:$GV,$JF606+52),"")</f>
      </c>
      <c r="IX606">
        <f>IF($JG606&gt;=53,INDEX($GV:$GV,$JF606+53),"")</f>
      </c>
      <c r="IY606">
        <f>IF($JG606&gt;=54,INDEX($GV:$GV,$JF606+54),"")</f>
      </c>
      <c r="IZ606">
        <f>IF($JG606&gt;=55,INDEX($GV:$GV,$JF606+55),"")</f>
      </c>
      <c r="JA606">
        <f>IF($JG606&gt;=56,INDEX($GV:$GV,$JF606+56),"")</f>
      </c>
      <c r="JB606">
        <f>IF($JG606&gt;=57,INDEX($GV:$GV,$JF606+57),"")</f>
      </c>
      <c r="JC606">
        <f>IF($JG606&gt;=58,INDEX($GV:$GV,$JF606+58),"")</f>
      </c>
      <c r="JD606">
        <f>IF($JG606&gt;=59,INDEX($GV:$GV,$JF606+59),"")</f>
      </c>
      <c r="JE606">
        <f>IF($JG606&gt;=60,INDEX($GV:$GV,$JF606+60),"")</f>
      </c>
      <c r="JF606">
        <f>IFERROR(MATCH($GU606,$GV$2:$GV$322,0)+1,0)</f>
      </c>
      <c r="JG606">
        <f>IFERROR(INDEX($GW$2:$GW$322,MATCH($GU606,$GV$2:$GV$322,0)),0)</f>
      </c>
      <c r="JH606" t="s">
        <v>44</v>
      </c>
      <c r="JI606" t="s">
        <v>44</v>
      </c>
    </row>
    <row r="607" spans="1:269" x14ac:dyDescent="0.25">
      <c r="R607">
        <f>IF(OR($U607="",$Q607=""),"",IFERROR($U607/$Q607,0))</f>
      </c>
      <c r="S607">
        <f>IF($U607="","",
SUM($T607,$V607,$AA607,$W607,$Y607)*
(1-IF($AB607="",0,VALUE($AB607)/100)))</f>
      </c>
      <c r="T607">
        <f>IF($U607="","",$U607)</f>
      </c>
      <c r="V607">
        <f>IF($U607="","",
IF($O607="","",
IF(ISNUMBER(SEARCH("exempt",LOWER($O607))),0,
$U607*(VALUE(SUBSTITUTE($O607,"%",""))/100))))</f>
      </c>
      <c r="AC607">
        <f>IFERROR(IF(FIND(" - ",$K607)&gt;0,MID($K607,FIND(" - ",$K607)+3,LEN($K607)),""),"")</f>
      </c>
      <c r="AL607" t="s">
        <v>1535</v>
      </c>
      <c r="AT607">
        <f>IFERROR(LEFT($K607,FIND(" - ",$K607)-1),$K607)</f>
      </c>
      <c r="AW607">
        <f>IF($CL607&gt;=1,INDEX($AU:$AU,$CK607+1),"")</f>
      </c>
      <c r="AX607">
        <f>IF($CL607&gt;=2,INDEX($AU:$AU,$CK607+2),"")</f>
      </c>
      <c r="AY607">
        <f>IF($CL607&gt;=3,INDEX($AU:$AU,$CK607+3),"")</f>
      </c>
      <c r="AZ607">
        <f>IF($CL607&gt;=4,INDEX($AU:$AU,$CK607+4),"")</f>
      </c>
      <c r="BA607">
        <f>IF($CL607&gt;=5,INDEX($AU:$AU,$CK607+5),"")</f>
      </c>
      <c r="BB607">
        <f>IF($CL607&gt;=6,INDEX($AU:$AU,$CK607+6),"")</f>
      </c>
      <c r="BC607">
        <f>IF($CL607&gt;=7,INDEX($AU:$AU,$CK607+7),"")</f>
      </c>
      <c r="BD607">
        <f>IF($CL607&gt;=8,INDEX($AU:$AU,$CK607+8),"")</f>
      </c>
      <c r="BE607">
        <f>IF($CL607&gt;=9,INDEX($AU:$AU,$CK607+9),"")</f>
      </c>
      <c r="BF607">
        <f>IF($CL607&gt;=10,INDEX($AU:$AU,$CK607+10),"")</f>
      </c>
      <c r="BG607">
        <f>IF($CL607&gt;=11,INDEX($AU:$AU,$CK607+11),"")</f>
      </c>
      <c r="BH607">
        <f>IF($CL607&gt;=12,INDEX($AU:$AU,$CK607+12),"")</f>
      </c>
      <c r="BI607">
        <f>IF($CL607&gt;=13,INDEX($AU:$AU,$CK607+13),"")</f>
      </c>
      <c r="BJ607">
        <f>IF($CL607&gt;=14,INDEX($AU:$AU,$CK607+14),"")</f>
      </c>
      <c r="BK607">
        <f>IF($CL607&gt;=15,INDEX($AU:$AU,$CK607+15),"")</f>
      </c>
      <c r="BL607">
        <f>IF($CL607&gt;=16,INDEX($AU:$AU,$CK607+16),"")</f>
      </c>
      <c r="BM607">
        <f>IF($CL607&gt;=17,INDEX($AU:$AU,$CK607+17),"")</f>
      </c>
      <c r="BN607">
        <f>IF($CL607&gt;=18,INDEX($AU:$AU,$CK607+18),"")</f>
      </c>
      <c r="BO607">
        <f>IF($CL607&gt;=19,INDEX($AU:$AU,$CK607+19),"")</f>
      </c>
      <c r="BP607">
        <f>IF($CL607&gt;=20,INDEX($AU:$AU,$CK607+20),"")</f>
      </c>
      <c r="BQ607">
        <f>IF($CL607&gt;=21,INDEX($AU:$AU,$CK607+21),"")</f>
      </c>
      <c r="BR607">
        <f>IF($CL607&gt;=22,INDEX($AU:$AU,$CK607+22),"")</f>
      </c>
      <c r="BS607">
        <f>IF($CL607&gt;=23,INDEX($AU:$AU,$CK607+23),"")</f>
      </c>
      <c r="BT607">
        <f>IF($CL607&gt;=24,INDEX($AU:$AU,$CK607+24),"")</f>
      </c>
      <c r="BU607">
        <f>IF($CL607&gt;=25,INDEX($AU:$AU,$CK607+25),"")</f>
      </c>
      <c r="BV607">
        <f>IF($CL607&gt;=26,INDEX($AU:$AU,$CK607+26),"")</f>
      </c>
      <c r="BW607">
        <f>IF($CL607&gt;=27,INDEX($AU:$AU,$CK607+27),"")</f>
      </c>
      <c r="BX607">
        <f>IF($CL607&gt;=28,INDEX($AU:$AU,$CK607+28),"")</f>
      </c>
      <c r="BY607">
        <f>IF($CL607&gt;=29,INDEX($AU:$AU,$CK607+29),"")</f>
      </c>
      <c r="BZ607">
        <f>IF($CL607&gt;=30,INDEX($AU:$AU,$CK607+30),"")</f>
      </c>
      <c r="CA607">
        <f>IF($CL607&gt;=31,INDEX($AU:$AU,$CK607+31),"")</f>
      </c>
      <c r="CB607">
        <f>IF($CL607&gt;=32,INDEX($AU:$AU,$CK607+32),"")</f>
      </c>
      <c r="CC607">
        <f>IF($CL607&gt;=33,INDEX($AU:$AU,$CK607+33),"")</f>
      </c>
      <c r="CD607">
        <f>IF($CL607&gt;=34,INDEX($AU:$AU,$CK607+34),"")</f>
      </c>
      <c r="CE607">
        <f>IF($CL607&gt;=35,INDEX($AU:$AU,$CK607+35),"")</f>
      </c>
      <c r="CF607">
        <f>IF($CL607&gt;=36,INDEX($AU:$AU,$CK607+36),"")</f>
      </c>
      <c r="CG607">
        <f>IF($CL607&gt;=37,INDEX($AU:$AU,$CK607+37),"")</f>
      </c>
      <c r="CH607">
        <f>IF($CL607&gt;=38,INDEX($AU:$AU,$CK607+38),"")</f>
      </c>
      <c r="CI607">
        <f>IF($CL607&gt;=39,INDEX($AU:$AU,$CK607+39),"")</f>
      </c>
      <c r="CJ607">
        <f>IF($CL607&gt;=40,INDEX($AU:$AU,$CK607+40),"")</f>
      </c>
      <c r="CK607">
        <f>IFERROR(MATCH($AT607,$AU$2:$AU$133,0)+1,0)</f>
      </c>
      <c r="CL607">
        <f>IFERROR(INDEX($AV$2:$AV$133,MATCH($AT607,$AU$2:$AU$133,0)),0)</f>
      </c>
      <c r="CM607">
        <f>IFERROR(LEFT($L607,FIND(" - ",$L607)-1),$L607)</f>
      </c>
      <c r="CN607" t="s">
        <v>1536</v>
      </c>
      <c r="CO607">
        <v>1</v>
      </c>
      <c r="CP607">
        <f>IF($DK607&gt;=1,INDEX($CN:$CN,$DJ607+1),"")</f>
      </c>
      <c r="CQ607">
        <f>IF($DK607&gt;=2,INDEX($CN:$CN,$DJ607+2),"")</f>
      </c>
      <c r="CR607">
        <f>IF($DK607&gt;=3,INDEX($CN:$CN,$DJ607+3),"")</f>
      </c>
      <c r="CS607">
        <f>IF($DK607&gt;=4,INDEX($CN:$CN,$DJ607+4),"")</f>
      </c>
      <c r="CT607">
        <f>IF($DK607&gt;=5,INDEX($CN:$CN,$DJ607+5),"")</f>
      </c>
      <c r="CU607">
        <f>IF($DK607&gt;=6,INDEX($CN:$CN,$DJ607+6),"")</f>
      </c>
      <c r="CV607">
        <f>IF($DK607&gt;=7,INDEX($CN:$CN,$DJ607+7),"")</f>
      </c>
      <c r="CW607">
        <f>IF($DK607&gt;=8,INDEX($CN:$CN,$DJ607+8),"")</f>
      </c>
      <c r="CX607">
        <f>IF($DK607&gt;=9,INDEX($CN:$CN,$DJ607+9),"")</f>
      </c>
      <c r="CY607">
        <f>IF($DK607&gt;=10,INDEX($CN:$CN,$DJ607+10),"")</f>
      </c>
      <c r="CZ607">
        <f>IF($DK607&gt;=11,INDEX($CN:$CN,$DJ607+11),"")</f>
      </c>
      <c r="DA607">
        <f>IF($DK607&gt;=12,INDEX($CN:$CN,$DJ607+12),"")</f>
      </c>
      <c r="DB607">
        <f>IF($DK607&gt;=13,INDEX($CN:$CN,$DJ607+13),"")</f>
      </c>
      <c r="DC607">
        <f>IF($DK607&gt;=14,INDEX($CN:$CN,$DJ607+14),"")</f>
      </c>
      <c r="DD607">
        <f>IF($DK607&gt;=15,INDEX($CN:$CN,$DJ607+15),"")</f>
      </c>
      <c r="DE607">
        <f>IF($DK607&gt;=16,INDEX($CN:$CN,$DJ607+16),"")</f>
      </c>
      <c r="DF607">
        <f>IF($DK607&gt;=17,INDEX($CN:$CN,$DJ607+17),"")</f>
      </c>
      <c r="DG607">
        <f>IF($DK607&gt;=18,INDEX($CN:$CN,$DJ607+18),"")</f>
      </c>
      <c r="DH607">
        <f>IF($DK607&gt;=19,INDEX($CN:$CN,$DJ607+19),"")</f>
      </c>
      <c r="DI607">
        <f>IF($DK607&gt;=20,INDEX($CN:$CN,$DJ607+20),"")</f>
      </c>
      <c r="DJ607">
        <f>IFERROR(MATCH($CM607,$CN$2:$CN$1089,0)+1,0)</f>
      </c>
      <c r="DK607">
        <f>IFERROR(INDEX($CO$2:$CO$1089,MATCH($CM607,$CN$2:$CN$1089,0)),0)</f>
      </c>
      <c r="DL607">
        <f>IFERROR(INDEX($AS:$AS,MATCH($O607,$AR:$AR,0))&amp;"","")</f>
      </c>
      <c r="DP607">
        <f>IF($GS607&gt;=1,INDEX($DM:$DM,$GR607+1),"")</f>
      </c>
      <c r="DQ607">
        <f>IF($GS607&gt;=2,INDEX($DM:$DM,$GR607+2),"")</f>
      </c>
      <c r="DR607">
        <f>IF($GS607&gt;=3,INDEX($DM:$DM,$GR607+3),"")</f>
      </c>
      <c r="DS607">
        <f>IF($GS607&gt;=4,INDEX($DM:$DM,$GR607+4),"")</f>
      </c>
      <c r="DT607">
        <f>IF($GS607&gt;=5,INDEX($DM:$DM,$GR607+5),"")</f>
      </c>
      <c r="DU607">
        <f>IF($GS607&gt;=6,INDEX($DM:$DM,$GR607+6),"")</f>
      </c>
      <c r="DV607">
        <f>IF($GS607&gt;=7,INDEX($DM:$DM,$GR607+7),"")</f>
      </c>
      <c r="DW607">
        <f>IF($GS607&gt;=8,INDEX($DM:$DM,$GR607+8),"")</f>
      </c>
      <c r="DX607">
        <f>IF($GS607&gt;=9,INDEX($DM:$DM,$GR607+9),"")</f>
      </c>
      <c r="DY607">
        <f>IF($GS607&gt;=10,INDEX($DM:$DM,$GR607+10),"")</f>
      </c>
      <c r="DZ607">
        <f>IF($GS607&gt;=11,INDEX($DM:$DM,$GR607+11),"")</f>
      </c>
      <c r="EA607">
        <f>IF($GS607&gt;=12,INDEX($DM:$DM,$GR607+12),"")</f>
      </c>
      <c r="EB607">
        <f>IF($GS607&gt;=13,INDEX($DM:$DM,$GR607+13),"")</f>
      </c>
      <c r="EC607">
        <f>IF($GS607&gt;=14,INDEX($DM:$DM,$GR607+14),"")</f>
      </c>
      <c r="ED607">
        <f>IF($GS607&gt;=15,INDEX($DM:$DM,$GR607+15),"")</f>
      </c>
      <c r="EE607">
        <f>IF($GS607&gt;=16,INDEX($DM:$DM,$GR607+16),"")</f>
      </c>
      <c r="EF607">
        <f>IF($GS607&gt;=17,INDEX($DM:$DM,$GR607+17),"")</f>
      </c>
      <c r="EG607">
        <f>IF($GS607&gt;=18,INDEX($DM:$DM,$GR607+18),"")</f>
      </c>
      <c r="EH607">
        <f>IF($GS607&gt;=19,INDEX($DM:$DM,$GR607+19),"")</f>
      </c>
      <c r="EI607">
        <f>IF($GS607&gt;=20,INDEX($DM:$DM,$GR607+20),"")</f>
      </c>
      <c r="EJ607">
        <f>IF($GS607&gt;=21,INDEX($DM:$DM,$GR607+21),"")</f>
      </c>
      <c r="EK607">
        <f>IF($GS607&gt;=22,INDEX($DM:$DM,$GR607+22),"")</f>
      </c>
      <c r="EL607">
        <f>IF($GS607&gt;=23,INDEX($DM:$DM,$GR607+23),"")</f>
      </c>
      <c r="EM607">
        <f>IF($GS607&gt;=24,INDEX($DM:$DM,$GR607+24),"")</f>
      </c>
      <c r="EN607">
        <f>IF($GS607&gt;=25,INDEX($DM:$DM,$GR607+25),"")</f>
      </c>
      <c r="EO607">
        <f>IF($GS607&gt;=26,INDEX($DM:$DM,$GR607+26),"")</f>
      </c>
      <c r="EP607">
        <f>IF($GS607&gt;=27,INDEX($DM:$DM,$GR607+27),"")</f>
      </c>
      <c r="EQ607">
        <f>IF($GS607&gt;=28,INDEX($DM:$DM,$GR607+28),"")</f>
      </c>
      <c r="ER607">
        <f>IF($GS607&gt;=29,INDEX($DM:$DM,$GR607+29),"")</f>
      </c>
      <c r="ES607">
        <f>IF($GS607&gt;=30,INDEX($DM:$DM,$GR607+30),"")</f>
      </c>
      <c r="ET607">
        <f>IF($GS607&gt;=31,INDEX($DM:$DM,$GR607+31),"")</f>
      </c>
      <c r="EU607">
        <f>IF($GS607&gt;=32,INDEX($DM:$DM,$GR607+32),"")</f>
      </c>
      <c r="EV607">
        <f>IF($GS607&gt;=33,INDEX($DM:$DM,$GR607+33),"")</f>
      </c>
      <c r="EW607">
        <f>IF($GS607&gt;=34,INDEX($DM:$DM,$GR607+34),"")</f>
      </c>
      <c r="EX607">
        <f>IF($GS607&gt;=35,INDEX($DM:$DM,$GR607+35),"")</f>
      </c>
      <c r="EY607">
        <f>IF($GS607&gt;=36,INDEX($DM:$DM,$GR607+36),"")</f>
      </c>
      <c r="EZ607">
        <f>IF($GS607&gt;=37,INDEX($DM:$DM,$GR607+37),"")</f>
      </c>
      <c r="FA607">
        <f>IF($GS607&gt;=38,INDEX($DM:$DM,$GR607+38),"")</f>
      </c>
      <c r="FB607">
        <f>IF($GS607&gt;=39,INDEX($DM:$DM,$GR607+39),"")</f>
      </c>
      <c r="FC607">
        <f>IF($GS607&gt;=40,INDEX($DM:$DM,$GR607+40),"")</f>
      </c>
      <c r="FD607">
        <f>IF($GS607&gt;=1,INDEX($DN:$DN,$GR607+1),"")</f>
      </c>
      <c r="FE607">
        <f>IF($GS607&gt;=2,INDEX($DN:$DN,$GR607+2),"")</f>
      </c>
      <c r="FF607">
        <f>IF($GS607&gt;=3,INDEX($DN:$DN,$GR607+3),"")</f>
      </c>
      <c r="FG607">
        <f>IF($GS607&gt;=4,INDEX($DN:$DN,$GR607+4),"")</f>
      </c>
      <c r="FH607">
        <f>IF($GS607&gt;=5,INDEX($DN:$DN,$GR607+5),"")</f>
      </c>
      <c r="FI607">
        <f>IF($GS607&gt;=6,INDEX($DN:$DN,$GR607+6),"")</f>
      </c>
      <c r="FJ607">
        <f>IF($GS607&gt;=7,INDEX($DN:$DN,$GR607+7),"")</f>
      </c>
      <c r="FK607">
        <f>IF($GS607&gt;=8,INDEX($DN:$DN,$GR607+8),"")</f>
      </c>
      <c r="FL607">
        <f>IF($GS607&gt;=9,INDEX($DN:$DN,$GR607+9),"")</f>
      </c>
      <c r="FM607">
        <f>IF($GS607&gt;=10,INDEX($DN:$DN,$GR607+10),"")</f>
      </c>
      <c r="FN607">
        <f>IF($GS607&gt;=11,INDEX($DN:$DN,$GR607+11),"")</f>
      </c>
      <c r="FO607">
        <f>IF($GS607&gt;=12,INDEX($DN:$DN,$GR607+12),"")</f>
      </c>
      <c r="FP607">
        <f>IF($GS607&gt;=13,INDEX($DN:$DN,$GR607+13),"")</f>
      </c>
      <c r="FQ607">
        <f>IF($GS607&gt;=14,INDEX($DN:$DN,$GR607+14),"")</f>
      </c>
      <c r="FR607">
        <f>IF($GS607&gt;=15,INDEX($DN:$DN,$GR607+15),"")</f>
      </c>
      <c r="FS607">
        <f>IF($GS607&gt;=16,INDEX($DN:$DN,$GR607+16),"")</f>
      </c>
      <c r="FT607">
        <f>IF($GS607&gt;=17,INDEX($DN:$DN,$GR607+17),"")</f>
      </c>
      <c r="FU607">
        <f>IF($GS607&gt;=18,INDEX($DN:$DN,$GR607+18),"")</f>
      </c>
      <c r="FV607">
        <f>IF($GS607&gt;=19,INDEX($DN:$DN,$GR607+19),"")</f>
      </c>
      <c r="FW607">
        <f>IF($GS607&gt;=20,INDEX($DN:$DN,$GR607+20),"")</f>
      </c>
      <c r="FX607">
        <f>IF($GS607&gt;=21,INDEX($DN:$DN,$GR607+21),"")</f>
      </c>
      <c r="FY607">
        <f>IF($GS607&gt;=22,INDEX($DN:$DN,$GR607+22),"")</f>
      </c>
      <c r="FZ607">
        <f>IF($GS607&gt;=23,INDEX($DN:$DN,$GR607+23),"")</f>
      </c>
      <c r="GA607">
        <f>IF($GS607&gt;=24,INDEX($DN:$DN,$GR607+24),"")</f>
      </c>
      <c r="GB607">
        <f>IF($GS607&gt;=25,INDEX($DN:$DN,$GR607+25),"")</f>
      </c>
      <c r="GC607">
        <f>IF($GS607&gt;=26,INDEX($DN:$DN,$GR607+26),"")</f>
      </c>
      <c r="GD607">
        <f>IF($GS607&gt;=27,INDEX($DN:$DN,$GR607+27),"")</f>
      </c>
      <c r="GE607">
        <f>IF($GS607&gt;=28,INDEX($DN:$DN,$GR607+28),"")</f>
      </c>
      <c r="GF607">
        <f>IF($GS607&gt;=29,INDEX($DN:$DN,$GR607+29),"")</f>
      </c>
      <c r="GG607">
        <f>IF($GS607&gt;=30,INDEX($DN:$DN,$GR607+30),"")</f>
      </c>
      <c r="GH607">
        <f>IF($GS607&gt;=31,INDEX($DN:$DN,$GR607+31),"")</f>
      </c>
      <c r="GI607">
        <f>IF($GS607&gt;=32,INDEX($DN:$DN,$GR607+32),"")</f>
      </c>
      <c r="GJ607">
        <f>IF($GS607&gt;=33,INDEX($DN:$DN,$GR607+33),"")</f>
      </c>
      <c r="GK607">
        <f>IF($GS607&gt;=34,INDEX($DN:$DN,$GR607+34),"")</f>
      </c>
      <c r="GL607">
        <f>IF($GS607&gt;=35,INDEX($DN:$DN,$GR607+35),"")</f>
      </c>
      <c r="GM607">
        <f>IF($GS607&gt;=36,INDEX($DN:$DN,$GR607+36),"")</f>
      </c>
      <c r="GN607">
        <f>IF($GS607&gt;=37,INDEX($DN:$DN,$GR607+37),"")</f>
      </c>
      <c r="GO607">
        <f>IF($GS607&gt;=38,INDEX($DN:$DN,$GR607+38),"")</f>
      </c>
      <c r="GP607">
        <f>IF($GS607&gt;=39,INDEX($DN:$DN,$GR607+39),"")</f>
      </c>
      <c r="GQ607">
        <f>IF($GS607&gt;=40,INDEX($DN:$DN,$GR607+40),"")</f>
      </c>
      <c r="GR607">
        <f>IFERROR(MATCH($DL607,$DM$2:$DM$148,0)+1,0)</f>
      </c>
      <c r="GS607">
        <f>IFERROR(INDEX($DO$2:$DO$148,MATCH($DL607,$DM$2:$DM$148,0)),0)</f>
      </c>
      <c r="GT607">
        <f>IFERROR(MATCH($Z607,$DP$607:$FC$607,0),0)</f>
      </c>
      <c r="GU607">
        <f>IF($GT607&gt;0,INDEX($FD$607:$GQ$607,$GT607),"")</f>
      </c>
      <c r="GX607">
        <f>IF($JG607&gt;=1,INDEX($GV:$GV,$JF607+1),"")</f>
      </c>
      <c r="GY607">
        <f>IF($JG607&gt;=2,INDEX($GV:$GV,$JF607+2),"")</f>
      </c>
      <c r="GZ607">
        <f>IF($JG607&gt;=3,INDEX($GV:$GV,$JF607+3),"")</f>
      </c>
      <c r="HA607">
        <f>IF($JG607&gt;=4,INDEX($GV:$GV,$JF607+4),"")</f>
      </c>
      <c r="HB607">
        <f>IF($JG607&gt;=5,INDEX($GV:$GV,$JF607+5),"")</f>
      </c>
      <c r="HC607">
        <f>IF($JG607&gt;=6,INDEX($GV:$GV,$JF607+6),"")</f>
      </c>
      <c r="HD607">
        <f>IF($JG607&gt;=7,INDEX($GV:$GV,$JF607+7),"")</f>
      </c>
      <c r="HE607">
        <f>IF($JG607&gt;=8,INDEX($GV:$GV,$JF607+8),"")</f>
      </c>
      <c r="HF607">
        <f>IF($JG607&gt;=9,INDEX($GV:$GV,$JF607+9),"")</f>
      </c>
      <c r="HG607">
        <f>IF($JG607&gt;=10,INDEX($GV:$GV,$JF607+10),"")</f>
      </c>
      <c r="HH607">
        <f>IF($JG607&gt;=11,INDEX($GV:$GV,$JF607+11),"")</f>
      </c>
      <c r="HI607">
        <f>IF($JG607&gt;=12,INDEX($GV:$GV,$JF607+12),"")</f>
      </c>
      <c r="HJ607">
        <f>IF($JG607&gt;=13,INDEX($GV:$GV,$JF607+13),"")</f>
      </c>
      <c r="HK607">
        <f>IF($JG607&gt;=14,INDEX($GV:$GV,$JF607+14),"")</f>
      </c>
      <c r="HL607">
        <f>IF($JG607&gt;=15,INDEX($GV:$GV,$JF607+15),"")</f>
      </c>
      <c r="HM607">
        <f>IF($JG607&gt;=16,INDEX($GV:$GV,$JF607+16),"")</f>
      </c>
      <c r="HN607">
        <f>IF($JG607&gt;=17,INDEX($GV:$GV,$JF607+17),"")</f>
      </c>
      <c r="HO607">
        <f>IF($JG607&gt;=18,INDEX($GV:$GV,$JF607+18),"")</f>
      </c>
      <c r="HP607">
        <f>IF($JG607&gt;=19,INDEX($GV:$GV,$JF607+19),"")</f>
      </c>
      <c r="HQ607">
        <f>IF($JG607&gt;=20,INDEX($GV:$GV,$JF607+20),"")</f>
      </c>
      <c r="HR607">
        <f>IF($JG607&gt;=21,INDEX($GV:$GV,$JF607+21),"")</f>
      </c>
      <c r="HS607">
        <f>IF($JG607&gt;=22,INDEX($GV:$GV,$JF607+22),"")</f>
      </c>
      <c r="HT607">
        <f>IF($JG607&gt;=23,INDEX($GV:$GV,$JF607+23),"")</f>
      </c>
      <c r="HU607">
        <f>IF($JG607&gt;=24,INDEX($GV:$GV,$JF607+24),"")</f>
      </c>
      <c r="HV607">
        <f>IF($JG607&gt;=25,INDEX($GV:$GV,$JF607+25),"")</f>
      </c>
      <c r="HW607">
        <f>IF($JG607&gt;=26,INDEX($GV:$GV,$JF607+26),"")</f>
      </c>
      <c r="HX607">
        <f>IF($JG607&gt;=27,INDEX($GV:$GV,$JF607+27),"")</f>
      </c>
      <c r="HY607">
        <f>IF($JG607&gt;=28,INDEX($GV:$GV,$JF607+28),"")</f>
      </c>
      <c r="HZ607">
        <f>IF($JG607&gt;=29,INDEX($GV:$GV,$JF607+29),"")</f>
      </c>
      <c r="IA607">
        <f>IF($JG607&gt;=30,INDEX($GV:$GV,$JF607+30),"")</f>
      </c>
      <c r="IB607">
        <f>IF($JG607&gt;=31,INDEX($GV:$GV,$JF607+31),"")</f>
      </c>
      <c r="IC607">
        <f>IF($JG607&gt;=32,INDEX($GV:$GV,$JF607+32),"")</f>
      </c>
      <c r="ID607">
        <f>IF($JG607&gt;=33,INDEX($GV:$GV,$JF607+33),"")</f>
      </c>
      <c r="IE607">
        <f>IF($JG607&gt;=34,INDEX($GV:$GV,$JF607+34),"")</f>
      </c>
      <c r="IF607">
        <f>IF($JG607&gt;=35,INDEX($GV:$GV,$JF607+35),"")</f>
      </c>
      <c r="IG607">
        <f>IF($JG607&gt;=36,INDEX($GV:$GV,$JF607+36),"")</f>
      </c>
      <c r="IH607">
        <f>IF($JG607&gt;=37,INDEX($GV:$GV,$JF607+37),"")</f>
      </c>
      <c r="II607">
        <f>IF($JG607&gt;=38,INDEX($GV:$GV,$JF607+38),"")</f>
      </c>
      <c r="IJ607">
        <f>IF($JG607&gt;=39,INDEX($GV:$GV,$JF607+39),"")</f>
      </c>
      <c r="IK607">
        <f>IF($JG607&gt;=40,INDEX($GV:$GV,$JF607+40),"")</f>
      </c>
      <c r="IL607">
        <f>IF($JG607&gt;=41,INDEX($GV:$GV,$JF607+41),"")</f>
      </c>
      <c r="IM607">
        <f>IF($JG607&gt;=42,INDEX($GV:$GV,$JF607+42),"")</f>
      </c>
      <c r="IN607">
        <f>IF($JG607&gt;=43,INDEX($GV:$GV,$JF607+43),"")</f>
      </c>
      <c r="IO607">
        <f>IF($JG607&gt;=44,INDEX($GV:$GV,$JF607+44),"")</f>
      </c>
      <c r="IP607">
        <f>IF($JG607&gt;=45,INDEX($GV:$GV,$JF607+45),"")</f>
      </c>
      <c r="IQ607">
        <f>IF($JG607&gt;=46,INDEX($GV:$GV,$JF607+46),"")</f>
      </c>
      <c r="IR607">
        <f>IF($JG607&gt;=47,INDEX($GV:$GV,$JF607+47),"")</f>
      </c>
      <c r="IS607">
        <f>IF($JG607&gt;=48,INDEX($GV:$GV,$JF607+48),"")</f>
      </c>
      <c r="IT607">
        <f>IF($JG607&gt;=49,INDEX($GV:$GV,$JF607+49),"")</f>
      </c>
      <c r="IU607">
        <f>IF($JG607&gt;=50,INDEX($GV:$GV,$JF607+50),"")</f>
      </c>
      <c r="IV607">
        <f>IF($JG607&gt;=51,INDEX($GV:$GV,$JF607+51),"")</f>
      </c>
      <c r="IW607">
        <f>IF($JG607&gt;=52,INDEX($GV:$GV,$JF607+52),"")</f>
      </c>
      <c r="IX607">
        <f>IF($JG607&gt;=53,INDEX($GV:$GV,$JF607+53),"")</f>
      </c>
      <c r="IY607">
        <f>IF($JG607&gt;=54,INDEX($GV:$GV,$JF607+54),"")</f>
      </c>
      <c r="IZ607">
        <f>IF($JG607&gt;=55,INDEX($GV:$GV,$JF607+55),"")</f>
      </c>
      <c r="JA607">
        <f>IF($JG607&gt;=56,INDEX($GV:$GV,$JF607+56),"")</f>
      </c>
      <c r="JB607">
        <f>IF($JG607&gt;=57,INDEX($GV:$GV,$JF607+57),"")</f>
      </c>
      <c r="JC607">
        <f>IF($JG607&gt;=58,INDEX($GV:$GV,$JF607+58),"")</f>
      </c>
      <c r="JD607">
        <f>IF($JG607&gt;=59,INDEX($GV:$GV,$JF607+59),"")</f>
      </c>
      <c r="JE607">
        <f>IF($JG607&gt;=60,INDEX($GV:$GV,$JF607+60),"")</f>
      </c>
      <c r="JF607">
        <f>IFERROR(MATCH($GU607,$GV$2:$GV$322,0)+1,0)</f>
      </c>
      <c r="JG607">
        <f>IFERROR(INDEX($GW$2:$GW$322,MATCH($GU607,$GV$2:$GV$322,0)),0)</f>
      </c>
      <c r="JH607" t="s">
        <v>44</v>
      </c>
      <c r="JI607" t="s">
        <v>44</v>
      </c>
    </row>
    <row r="608" spans="1:269" x14ac:dyDescent="0.25">
      <c r="R608">
        <f>IF(OR($U608="",$Q608=""),"",IFERROR($U608/$Q608,0))</f>
      </c>
      <c r="S608">
        <f>IF($U608="","",
SUM($T608,$V608,$AA608,$W608,$Y608)*
(1-IF($AB608="",0,VALUE($AB608)/100)))</f>
      </c>
      <c r="T608">
        <f>IF($U608="","",$U608)</f>
      </c>
      <c r="V608">
        <f>IF($U608="","",
IF($O608="","",
IF(ISNUMBER(SEARCH("exempt",LOWER($O608))),0,
$U608*(VALUE(SUBSTITUTE($O608,"%",""))/100))))</f>
      </c>
      <c r="AC608">
        <f>IFERROR(IF(FIND(" - ",$K608)&gt;0,MID($K608,FIND(" - ",$K608)+3,LEN($K608)),""),"")</f>
      </c>
      <c r="AL608" t="s">
        <v>1537</v>
      </c>
      <c r="AT608">
        <f>IFERROR(LEFT($K608,FIND(" - ",$K608)-1),$K608)</f>
      </c>
      <c r="AW608">
        <f>IF($CL608&gt;=1,INDEX($AU:$AU,$CK608+1),"")</f>
      </c>
      <c r="AX608">
        <f>IF($CL608&gt;=2,INDEX($AU:$AU,$CK608+2),"")</f>
      </c>
      <c r="AY608">
        <f>IF($CL608&gt;=3,INDEX($AU:$AU,$CK608+3),"")</f>
      </c>
      <c r="AZ608">
        <f>IF($CL608&gt;=4,INDEX($AU:$AU,$CK608+4),"")</f>
      </c>
      <c r="BA608">
        <f>IF($CL608&gt;=5,INDEX($AU:$AU,$CK608+5),"")</f>
      </c>
      <c r="BB608">
        <f>IF($CL608&gt;=6,INDEX($AU:$AU,$CK608+6),"")</f>
      </c>
      <c r="BC608">
        <f>IF($CL608&gt;=7,INDEX($AU:$AU,$CK608+7),"")</f>
      </c>
      <c r="BD608">
        <f>IF($CL608&gt;=8,INDEX($AU:$AU,$CK608+8),"")</f>
      </c>
      <c r="BE608">
        <f>IF($CL608&gt;=9,INDEX($AU:$AU,$CK608+9),"")</f>
      </c>
      <c r="BF608">
        <f>IF($CL608&gt;=10,INDEX($AU:$AU,$CK608+10),"")</f>
      </c>
      <c r="BG608">
        <f>IF($CL608&gt;=11,INDEX($AU:$AU,$CK608+11),"")</f>
      </c>
      <c r="BH608">
        <f>IF($CL608&gt;=12,INDEX($AU:$AU,$CK608+12),"")</f>
      </c>
      <c r="BI608">
        <f>IF($CL608&gt;=13,INDEX($AU:$AU,$CK608+13),"")</f>
      </c>
      <c r="BJ608">
        <f>IF($CL608&gt;=14,INDEX($AU:$AU,$CK608+14),"")</f>
      </c>
      <c r="BK608">
        <f>IF($CL608&gt;=15,INDEX($AU:$AU,$CK608+15),"")</f>
      </c>
      <c r="BL608">
        <f>IF($CL608&gt;=16,INDEX($AU:$AU,$CK608+16),"")</f>
      </c>
      <c r="BM608">
        <f>IF($CL608&gt;=17,INDEX($AU:$AU,$CK608+17),"")</f>
      </c>
      <c r="BN608">
        <f>IF($CL608&gt;=18,INDEX($AU:$AU,$CK608+18),"")</f>
      </c>
      <c r="BO608">
        <f>IF($CL608&gt;=19,INDEX($AU:$AU,$CK608+19),"")</f>
      </c>
      <c r="BP608">
        <f>IF($CL608&gt;=20,INDEX($AU:$AU,$CK608+20),"")</f>
      </c>
      <c r="BQ608">
        <f>IF($CL608&gt;=21,INDEX($AU:$AU,$CK608+21),"")</f>
      </c>
      <c r="BR608">
        <f>IF($CL608&gt;=22,INDEX($AU:$AU,$CK608+22),"")</f>
      </c>
      <c r="BS608">
        <f>IF($CL608&gt;=23,INDEX($AU:$AU,$CK608+23),"")</f>
      </c>
      <c r="BT608">
        <f>IF($CL608&gt;=24,INDEX($AU:$AU,$CK608+24),"")</f>
      </c>
      <c r="BU608">
        <f>IF($CL608&gt;=25,INDEX($AU:$AU,$CK608+25),"")</f>
      </c>
      <c r="BV608">
        <f>IF($CL608&gt;=26,INDEX($AU:$AU,$CK608+26),"")</f>
      </c>
      <c r="BW608">
        <f>IF($CL608&gt;=27,INDEX($AU:$AU,$CK608+27),"")</f>
      </c>
      <c r="BX608">
        <f>IF($CL608&gt;=28,INDEX($AU:$AU,$CK608+28),"")</f>
      </c>
      <c r="BY608">
        <f>IF($CL608&gt;=29,INDEX($AU:$AU,$CK608+29),"")</f>
      </c>
      <c r="BZ608">
        <f>IF($CL608&gt;=30,INDEX($AU:$AU,$CK608+30),"")</f>
      </c>
      <c r="CA608">
        <f>IF($CL608&gt;=31,INDEX($AU:$AU,$CK608+31),"")</f>
      </c>
      <c r="CB608">
        <f>IF($CL608&gt;=32,INDEX($AU:$AU,$CK608+32),"")</f>
      </c>
      <c r="CC608">
        <f>IF($CL608&gt;=33,INDEX($AU:$AU,$CK608+33),"")</f>
      </c>
      <c r="CD608">
        <f>IF($CL608&gt;=34,INDEX($AU:$AU,$CK608+34),"")</f>
      </c>
      <c r="CE608">
        <f>IF($CL608&gt;=35,INDEX($AU:$AU,$CK608+35),"")</f>
      </c>
      <c r="CF608">
        <f>IF($CL608&gt;=36,INDEX($AU:$AU,$CK608+36),"")</f>
      </c>
      <c r="CG608">
        <f>IF($CL608&gt;=37,INDEX($AU:$AU,$CK608+37),"")</f>
      </c>
      <c r="CH608">
        <f>IF($CL608&gt;=38,INDEX($AU:$AU,$CK608+38),"")</f>
      </c>
      <c r="CI608">
        <f>IF($CL608&gt;=39,INDEX($AU:$AU,$CK608+39),"")</f>
      </c>
      <c r="CJ608">
        <f>IF($CL608&gt;=40,INDEX($AU:$AU,$CK608+40),"")</f>
      </c>
      <c r="CK608">
        <f>IFERROR(MATCH($AT608,$AU$2:$AU$133,0)+1,0)</f>
      </c>
      <c r="CL608">
        <f>IFERROR(INDEX($AV$2:$AV$133,MATCH($AT608,$AU$2:$AU$133,0)),0)</f>
      </c>
      <c r="CM608">
        <f>IFERROR(LEFT($L608,FIND(" - ",$L608)-1),$L608)</f>
      </c>
      <c r="CN608" t="s">
        <v>221</v>
      </c>
      <c r="CP608">
        <f>IF($DK608&gt;=1,INDEX($CN:$CN,$DJ608+1),"")</f>
      </c>
      <c r="CQ608">
        <f>IF($DK608&gt;=2,INDEX($CN:$CN,$DJ608+2),"")</f>
      </c>
      <c r="CR608">
        <f>IF($DK608&gt;=3,INDEX($CN:$CN,$DJ608+3),"")</f>
      </c>
      <c r="CS608">
        <f>IF($DK608&gt;=4,INDEX($CN:$CN,$DJ608+4),"")</f>
      </c>
      <c r="CT608">
        <f>IF($DK608&gt;=5,INDEX($CN:$CN,$DJ608+5),"")</f>
      </c>
      <c r="CU608">
        <f>IF($DK608&gt;=6,INDEX($CN:$CN,$DJ608+6),"")</f>
      </c>
      <c r="CV608">
        <f>IF($DK608&gt;=7,INDEX($CN:$CN,$DJ608+7),"")</f>
      </c>
      <c r="CW608">
        <f>IF($DK608&gt;=8,INDEX($CN:$CN,$DJ608+8),"")</f>
      </c>
      <c r="CX608">
        <f>IF($DK608&gt;=9,INDEX($CN:$CN,$DJ608+9),"")</f>
      </c>
      <c r="CY608">
        <f>IF($DK608&gt;=10,INDEX($CN:$CN,$DJ608+10),"")</f>
      </c>
      <c r="CZ608">
        <f>IF($DK608&gt;=11,INDEX($CN:$CN,$DJ608+11),"")</f>
      </c>
      <c r="DA608">
        <f>IF($DK608&gt;=12,INDEX($CN:$CN,$DJ608+12),"")</f>
      </c>
      <c r="DB608">
        <f>IF($DK608&gt;=13,INDEX($CN:$CN,$DJ608+13),"")</f>
      </c>
      <c r="DC608">
        <f>IF($DK608&gt;=14,INDEX($CN:$CN,$DJ608+14),"")</f>
      </c>
      <c r="DD608">
        <f>IF($DK608&gt;=15,INDEX($CN:$CN,$DJ608+15),"")</f>
      </c>
      <c r="DE608">
        <f>IF($DK608&gt;=16,INDEX($CN:$CN,$DJ608+16),"")</f>
      </c>
      <c r="DF608">
        <f>IF($DK608&gt;=17,INDEX($CN:$CN,$DJ608+17),"")</f>
      </c>
      <c r="DG608">
        <f>IF($DK608&gt;=18,INDEX($CN:$CN,$DJ608+18),"")</f>
      </c>
      <c r="DH608">
        <f>IF($DK608&gt;=19,INDEX($CN:$CN,$DJ608+19),"")</f>
      </c>
      <c r="DI608">
        <f>IF($DK608&gt;=20,INDEX($CN:$CN,$DJ608+20),"")</f>
      </c>
      <c r="DJ608">
        <f>IFERROR(MATCH($CM608,$CN$2:$CN$1089,0)+1,0)</f>
      </c>
      <c r="DK608">
        <f>IFERROR(INDEX($CO$2:$CO$1089,MATCH($CM608,$CN$2:$CN$1089,0)),0)</f>
      </c>
      <c r="DL608">
        <f>IFERROR(INDEX($AS:$AS,MATCH($O608,$AR:$AR,0))&amp;"","")</f>
      </c>
      <c r="DP608">
        <f>IF($GS608&gt;=1,INDEX($DM:$DM,$GR608+1),"")</f>
      </c>
      <c r="DQ608">
        <f>IF($GS608&gt;=2,INDEX($DM:$DM,$GR608+2),"")</f>
      </c>
      <c r="DR608">
        <f>IF($GS608&gt;=3,INDEX($DM:$DM,$GR608+3),"")</f>
      </c>
      <c r="DS608">
        <f>IF($GS608&gt;=4,INDEX($DM:$DM,$GR608+4),"")</f>
      </c>
      <c r="DT608">
        <f>IF($GS608&gt;=5,INDEX($DM:$DM,$GR608+5),"")</f>
      </c>
      <c r="DU608">
        <f>IF($GS608&gt;=6,INDEX($DM:$DM,$GR608+6),"")</f>
      </c>
      <c r="DV608">
        <f>IF($GS608&gt;=7,INDEX($DM:$DM,$GR608+7),"")</f>
      </c>
      <c r="DW608">
        <f>IF($GS608&gt;=8,INDEX($DM:$DM,$GR608+8),"")</f>
      </c>
      <c r="DX608">
        <f>IF($GS608&gt;=9,INDEX($DM:$DM,$GR608+9),"")</f>
      </c>
      <c r="DY608">
        <f>IF($GS608&gt;=10,INDEX($DM:$DM,$GR608+10),"")</f>
      </c>
      <c r="DZ608">
        <f>IF($GS608&gt;=11,INDEX($DM:$DM,$GR608+11),"")</f>
      </c>
      <c r="EA608">
        <f>IF($GS608&gt;=12,INDEX($DM:$DM,$GR608+12),"")</f>
      </c>
      <c r="EB608">
        <f>IF($GS608&gt;=13,INDEX($DM:$DM,$GR608+13),"")</f>
      </c>
      <c r="EC608">
        <f>IF($GS608&gt;=14,INDEX($DM:$DM,$GR608+14),"")</f>
      </c>
      <c r="ED608">
        <f>IF($GS608&gt;=15,INDEX($DM:$DM,$GR608+15),"")</f>
      </c>
      <c r="EE608">
        <f>IF($GS608&gt;=16,INDEX($DM:$DM,$GR608+16),"")</f>
      </c>
      <c r="EF608">
        <f>IF($GS608&gt;=17,INDEX($DM:$DM,$GR608+17),"")</f>
      </c>
      <c r="EG608">
        <f>IF($GS608&gt;=18,INDEX($DM:$DM,$GR608+18),"")</f>
      </c>
      <c r="EH608">
        <f>IF($GS608&gt;=19,INDEX($DM:$DM,$GR608+19),"")</f>
      </c>
      <c r="EI608">
        <f>IF($GS608&gt;=20,INDEX($DM:$DM,$GR608+20),"")</f>
      </c>
      <c r="EJ608">
        <f>IF($GS608&gt;=21,INDEX($DM:$DM,$GR608+21),"")</f>
      </c>
      <c r="EK608">
        <f>IF($GS608&gt;=22,INDEX($DM:$DM,$GR608+22),"")</f>
      </c>
      <c r="EL608">
        <f>IF($GS608&gt;=23,INDEX($DM:$DM,$GR608+23),"")</f>
      </c>
      <c r="EM608">
        <f>IF($GS608&gt;=24,INDEX($DM:$DM,$GR608+24),"")</f>
      </c>
      <c r="EN608">
        <f>IF($GS608&gt;=25,INDEX($DM:$DM,$GR608+25),"")</f>
      </c>
      <c r="EO608">
        <f>IF($GS608&gt;=26,INDEX($DM:$DM,$GR608+26),"")</f>
      </c>
      <c r="EP608">
        <f>IF($GS608&gt;=27,INDEX($DM:$DM,$GR608+27),"")</f>
      </c>
      <c r="EQ608">
        <f>IF($GS608&gt;=28,INDEX($DM:$DM,$GR608+28),"")</f>
      </c>
      <c r="ER608">
        <f>IF($GS608&gt;=29,INDEX($DM:$DM,$GR608+29),"")</f>
      </c>
      <c r="ES608">
        <f>IF($GS608&gt;=30,INDEX($DM:$DM,$GR608+30),"")</f>
      </c>
      <c r="ET608">
        <f>IF($GS608&gt;=31,INDEX($DM:$DM,$GR608+31),"")</f>
      </c>
      <c r="EU608">
        <f>IF($GS608&gt;=32,INDEX($DM:$DM,$GR608+32),"")</f>
      </c>
      <c r="EV608">
        <f>IF($GS608&gt;=33,INDEX($DM:$DM,$GR608+33),"")</f>
      </c>
      <c r="EW608">
        <f>IF($GS608&gt;=34,INDEX($DM:$DM,$GR608+34),"")</f>
      </c>
      <c r="EX608">
        <f>IF($GS608&gt;=35,INDEX($DM:$DM,$GR608+35),"")</f>
      </c>
      <c r="EY608">
        <f>IF($GS608&gt;=36,INDEX($DM:$DM,$GR608+36),"")</f>
      </c>
      <c r="EZ608">
        <f>IF($GS608&gt;=37,INDEX($DM:$DM,$GR608+37),"")</f>
      </c>
      <c r="FA608">
        <f>IF($GS608&gt;=38,INDEX($DM:$DM,$GR608+38),"")</f>
      </c>
      <c r="FB608">
        <f>IF($GS608&gt;=39,INDEX($DM:$DM,$GR608+39),"")</f>
      </c>
      <c r="FC608">
        <f>IF($GS608&gt;=40,INDEX($DM:$DM,$GR608+40),"")</f>
      </c>
      <c r="FD608">
        <f>IF($GS608&gt;=1,INDEX($DN:$DN,$GR608+1),"")</f>
      </c>
      <c r="FE608">
        <f>IF($GS608&gt;=2,INDEX($DN:$DN,$GR608+2),"")</f>
      </c>
      <c r="FF608">
        <f>IF($GS608&gt;=3,INDEX($DN:$DN,$GR608+3),"")</f>
      </c>
      <c r="FG608">
        <f>IF($GS608&gt;=4,INDEX($DN:$DN,$GR608+4),"")</f>
      </c>
      <c r="FH608">
        <f>IF($GS608&gt;=5,INDEX($DN:$DN,$GR608+5),"")</f>
      </c>
      <c r="FI608">
        <f>IF($GS608&gt;=6,INDEX($DN:$DN,$GR608+6),"")</f>
      </c>
      <c r="FJ608">
        <f>IF($GS608&gt;=7,INDEX($DN:$DN,$GR608+7),"")</f>
      </c>
      <c r="FK608">
        <f>IF($GS608&gt;=8,INDEX($DN:$DN,$GR608+8),"")</f>
      </c>
      <c r="FL608">
        <f>IF($GS608&gt;=9,INDEX($DN:$DN,$GR608+9),"")</f>
      </c>
      <c r="FM608">
        <f>IF($GS608&gt;=10,INDEX($DN:$DN,$GR608+10),"")</f>
      </c>
      <c r="FN608">
        <f>IF($GS608&gt;=11,INDEX($DN:$DN,$GR608+11),"")</f>
      </c>
      <c r="FO608">
        <f>IF($GS608&gt;=12,INDEX($DN:$DN,$GR608+12),"")</f>
      </c>
      <c r="FP608">
        <f>IF($GS608&gt;=13,INDEX($DN:$DN,$GR608+13),"")</f>
      </c>
      <c r="FQ608">
        <f>IF($GS608&gt;=14,INDEX($DN:$DN,$GR608+14),"")</f>
      </c>
      <c r="FR608">
        <f>IF($GS608&gt;=15,INDEX($DN:$DN,$GR608+15),"")</f>
      </c>
      <c r="FS608">
        <f>IF($GS608&gt;=16,INDEX($DN:$DN,$GR608+16),"")</f>
      </c>
      <c r="FT608">
        <f>IF($GS608&gt;=17,INDEX($DN:$DN,$GR608+17),"")</f>
      </c>
      <c r="FU608">
        <f>IF($GS608&gt;=18,INDEX($DN:$DN,$GR608+18),"")</f>
      </c>
      <c r="FV608">
        <f>IF($GS608&gt;=19,INDEX($DN:$DN,$GR608+19),"")</f>
      </c>
      <c r="FW608">
        <f>IF($GS608&gt;=20,INDEX($DN:$DN,$GR608+20),"")</f>
      </c>
      <c r="FX608">
        <f>IF($GS608&gt;=21,INDEX($DN:$DN,$GR608+21),"")</f>
      </c>
      <c r="FY608">
        <f>IF($GS608&gt;=22,INDEX($DN:$DN,$GR608+22),"")</f>
      </c>
      <c r="FZ608">
        <f>IF($GS608&gt;=23,INDEX($DN:$DN,$GR608+23),"")</f>
      </c>
      <c r="GA608">
        <f>IF($GS608&gt;=24,INDEX($DN:$DN,$GR608+24),"")</f>
      </c>
      <c r="GB608">
        <f>IF($GS608&gt;=25,INDEX($DN:$DN,$GR608+25),"")</f>
      </c>
      <c r="GC608">
        <f>IF($GS608&gt;=26,INDEX($DN:$DN,$GR608+26),"")</f>
      </c>
      <c r="GD608">
        <f>IF($GS608&gt;=27,INDEX($DN:$DN,$GR608+27),"")</f>
      </c>
      <c r="GE608">
        <f>IF($GS608&gt;=28,INDEX($DN:$DN,$GR608+28),"")</f>
      </c>
      <c r="GF608">
        <f>IF($GS608&gt;=29,INDEX($DN:$DN,$GR608+29),"")</f>
      </c>
      <c r="GG608">
        <f>IF($GS608&gt;=30,INDEX($DN:$DN,$GR608+30),"")</f>
      </c>
      <c r="GH608">
        <f>IF($GS608&gt;=31,INDEX($DN:$DN,$GR608+31),"")</f>
      </c>
      <c r="GI608">
        <f>IF($GS608&gt;=32,INDEX($DN:$DN,$GR608+32),"")</f>
      </c>
      <c r="GJ608">
        <f>IF($GS608&gt;=33,INDEX($DN:$DN,$GR608+33),"")</f>
      </c>
      <c r="GK608">
        <f>IF($GS608&gt;=34,INDEX($DN:$DN,$GR608+34),"")</f>
      </c>
      <c r="GL608">
        <f>IF($GS608&gt;=35,INDEX($DN:$DN,$GR608+35),"")</f>
      </c>
      <c r="GM608">
        <f>IF($GS608&gt;=36,INDEX($DN:$DN,$GR608+36),"")</f>
      </c>
      <c r="GN608">
        <f>IF($GS608&gt;=37,INDEX($DN:$DN,$GR608+37),"")</f>
      </c>
      <c r="GO608">
        <f>IF($GS608&gt;=38,INDEX($DN:$DN,$GR608+38),"")</f>
      </c>
      <c r="GP608">
        <f>IF($GS608&gt;=39,INDEX($DN:$DN,$GR608+39),"")</f>
      </c>
      <c r="GQ608">
        <f>IF($GS608&gt;=40,INDEX($DN:$DN,$GR608+40),"")</f>
      </c>
      <c r="GR608">
        <f>IFERROR(MATCH($DL608,$DM$2:$DM$148,0)+1,0)</f>
      </c>
      <c r="GS608">
        <f>IFERROR(INDEX($DO$2:$DO$148,MATCH($DL608,$DM$2:$DM$148,0)),0)</f>
      </c>
      <c r="GT608">
        <f>IFERROR(MATCH($Z608,$DP$608:$FC$608,0),0)</f>
      </c>
      <c r="GU608">
        <f>IF($GT608&gt;0,INDEX($FD$608:$GQ$608,$GT608),"")</f>
      </c>
      <c r="GX608">
        <f>IF($JG608&gt;=1,INDEX($GV:$GV,$JF608+1),"")</f>
      </c>
      <c r="GY608">
        <f>IF($JG608&gt;=2,INDEX($GV:$GV,$JF608+2),"")</f>
      </c>
      <c r="GZ608">
        <f>IF($JG608&gt;=3,INDEX($GV:$GV,$JF608+3),"")</f>
      </c>
      <c r="HA608">
        <f>IF($JG608&gt;=4,INDEX($GV:$GV,$JF608+4),"")</f>
      </c>
      <c r="HB608">
        <f>IF($JG608&gt;=5,INDEX($GV:$GV,$JF608+5),"")</f>
      </c>
      <c r="HC608">
        <f>IF($JG608&gt;=6,INDEX($GV:$GV,$JF608+6),"")</f>
      </c>
      <c r="HD608">
        <f>IF($JG608&gt;=7,INDEX($GV:$GV,$JF608+7),"")</f>
      </c>
      <c r="HE608">
        <f>IF($JG608&gt;=8,INDEX($GV:$GV,$JF608+8),"")</f>
      </c>
      <c r="HF608">
        <f>IF($JG608&gt;=9,INDEX($GV:$GV,$JF608+9),"")</f>
      </c>
      <c r="HG608">
        <f>IF($JG608&gt;=10,INDEX($GV:$GV,$JF608+10),"")</f>
      </c>
      <c r="HH608">
        <f>IF($JG608&gt;=11,INDEX($GV:$GV,$JF608+11),"")</f>
      </c>
      <c r="HI608">
        <f>IF($JG608&gt;=12,INDEX($GV:$GV,$JF608+12),"")</f>
      </c>
      <c r="HJ608">
        <f>IF($JG608&gt;=13,INDEX($GV:$GV,$JF608+13),"")</f>
      </c>
      <c r="HK608">
        <f>IF($JG608&gt;=14,INDEX($GV:$GV,$JF608+14),"")</f>
      </c>
      <c r="HL608">
        <f>IF($JG608&gt;=15,INDEX($GV:$GV,$JF608+15),"")</f>
      </c>
      <c r="HM608">
        <f>IF($JG608&gt;=16,INDEX($GV:$GV,$JF608+16),"")</f>
      </c>
      <c r="HN608">
        <f>IF($JG608&gt;=17,INDEX($GV:$GV,$JF608+17),"")</f>
      </c>
      <c r="HO608">
        <f>IF($JG608&gt;=18,INDEX($GV:$GV,$JF608+18),"")</f>
      </c>
      <c r="HP608">
        <f>IF($JG608&gt;=19,INDEX($GV:$GV,$JF608+19),"")</f>
      </c>
      <c r="HQ608">
        <f>IF($JG608&gt;=20,INDEX($GV:$GV,$JF608+20),"")</f>
      </c>
      <c r="HR608">
        <f>IF($JG608&gt;=21,INDEX($GV:$GV,$JF608+21),"")</f>
      </c>
      <c r="HS608">
        <f>IF($JG608&gt;=22,INDEX($GV:$GV,$JF608+22),"")</f>
      </c>
      <c r="HT608">
        <f>IF($JG608&gt;=23,INDEX($GV:$GV,$JF608+23),"")</f>
      </c>
      <c r="HU608">
        <f>IF($JG608&gt;=24,INDEX($GV:$GV,$JF608+24),"")</f>
      </c>
      <c r="HV608">
        <f>IF($JG608&gt;=25,INDEX($GV:$GV,$JF608+25),"")</f>
      </c>
      <c r="HW608">
        <f>IF($JG608&gt;=26,INDEX($GV:$GV,$JF608+26),"")</f>
      </c>
      <c r="HX608">
        <f>IF($JG608&gt;=27,INDEX($GV:$GV,$JF608+27),"")</f>
      </c>
      <c r="HY608">
        <f>IF($JG608&gt;=28,INDEX($GV:$GV,$JF608+28),"")</f>
      </c>
      <c r="HZ608">
        <f>IF($JG608&gt;=29,INDEX($GV:$GV,$JF608+29),"")</f>
      </c>
      <c r="IA608">
        <f>IF($JG608&gt;=30,INDEX($GV:$GV,$JF608+30),"")</f>
      </c>
      <c r="IB608">
        <f>IF($JG608&gt;=31,INDEX($GV:$GV,$JF608+31),"")</f>
      </c>
      <c r="IC608">
        <f>IF($JG608&gt;=32,INDEX($GV:$GV,$JF608+32),"")</f>
      </c>
      <c r="ID608">
        <f>IF($JG608&gt;=33,INDEX($GV:$GV,$JF608+33),"")</f>
      </c>
      <c r="IE608">
        <f>IF($JG608&gt;=34,INDEX($GV:$GV,$JF608+34),"")</f>
      </c>
      <c r="IF608">
        <f>IF($JG608&gt;=35,INDEX($GV:$GV,$JF608+35),"")</f>
      </c>
      <c r="IG608">
        <f>IF($JG608&gt;=36,INDEX($GV:$GV,$JF608+36),"")</f>
      </c>
      <c r="IH608">
        <f>IF($JG608&gt;=37,INDEX($GV:$GV,$JF608+37),"")</f>
      </c>
      <c r="II608">
        <f>IF($JG608&gt;=38,INDEX($GV:$GV,$JF608+38),"")</f>
      </c>
      <c r="IJ608">
        <f>IF($JG608&gt;=39,INDEX($GV:$GV,$JF608+39),"")</f>
      </c>
      <c r="IK608">
        <f>IF($JG608&gt;=40,INDEX($GV:$GV,$JF608+40),"")</f>
      </c>
      <c r="IL608">
        <f>IF($JG608&gt;=41,INDEX($GV:$GV,$JF608+41),"")</f>
      </c>
      <c r="IM608">
        <f>IF($JG608&gt;=42,INDEX($GV:$GV,$JF608+42),"")</f>
      </c>
      <c r="IN608">
        <f>IF($JG608&gt;=43,INDEX($GV:$GV,$JF608+43),"")</f>
      </c>
      <c r="IO608">
        <f>IF($JG608&gt;=44,INDEX($GV:$GV,$JF608+44),"")</f>
      </c>
      <c r="IP608">
        <f>IF($JG608&gt;=45,INDEX($GV:$GV,$JF608+45),"")</f>
      </c>
      <c r="IQ608">
        <f>IF($JG608&gt;=46,INDEX($GV:$GV,$JF608+46),"")</f>
      </c>
      <c r="IR608">
        <f>IF($JG608&gt;=47,INDEX($GV:$GV,$JF608+47),"")</f>
      </c>
      <c r="IS608">
        <f>IF($JG608&gt;=48,INDEX($GV:$GV,$JF608+48),"")</f>
      </c>
      <c r="IT608">
        <f>IF($JG608&gt;=49,INDEX($GV:$GV,$JF608+49),"")</f>
      </c>
      <c r="IU608">
        <f>IF($JG608&gt;=50,INDEX($GV:$GV,$JF608+50),"")</f>
      </c>
      <c r="IV608">
        <f>IF($JG608&gt;=51,INDEX($GV:$GV,$JF608+51),"")</f>
      </c>
      <c r="IW608">
        <f>IF($JG608&gt;=52,INDEX($GV:$GV,$JF608+52),"")</f>
      </c>
      <c r="IX608">
        <f>IF($JG608&gt;=53,INDEX($GV:$GV,$JF608+53),"")</f>
      </c>
      <c r="IY608">
        <f>IF($JG608&gt;=54,INDEX($GV:$GV,$JF608+54),"")</f>
      </c>
      <c r="IZ608">
        <f>IF($JG608&gt;=55,INDEX($GV:$GV,$JF608+55),"")</f>
      </c>
      <c r="JA608">
        <f>IF($JG608&gt;=56,INDEX($GV:$GV,$JF608+56),"")</f>
      </c>
      <c r="JB608">
        <f>IF($JG608&gt;=57,INDEX($GV:$GV,$JF608+57),"")</f>
      </c>
      <c r="JC608">
        <f>IF($JG608&gt;=58,INDEX($GV:$GV,$JF608+58),"")</f>
      </c>
      <c r="JD608">
        <f>IF($JG608&gt;=59,INDEX($GV:$GV,$JF608+59),"")</f>
      </c>
      <c r="JE608">
        <f>IF($JG608&gt;=60,INDEX($GV:$GV,$JF608+60),"")</f>
      </c>
      <c r="JF608">
        <f>IFERROR(MATCH($GU608,$GV$2:$GV$322,0)+1,0)</f>
      </c>
      <c r="JG608">
        <f>IFERROR(INDEX($GW$2:$GW$322,MATCH($GU608,$GV$2:$GV$322,0)),0)</f>
      </c>
      <c r="JH608" t="s">
        <v>44</v>
      </c>
      <c r="JI608" t="s">
        <v>44</v>
      </c>
    </row>
    <row r="609" spans="1:269" x14ac:dyDescent="0.25">
      <c r="R609">
        <f>IF(OR($U609="",$Q609=""),"",IFERROR($U609/$Q609,0))</f>
      </c>
      <c r="S609">
        <f>IF($U609="","",
SUM($T609,$V609,$AA609,$W609,$Y609)*
(1-IF($AB609="",0,VALUE($AB609)/100)))</f>
      </c>
      <c r="T609">
        <f>IF($U609="","",$U609)</f>
      </c>
      <c r="V609">
        <f>IF($U609="","",
IF($O609="","",
IF(ISNUMBER(SEARCH("exempt",LOWER($O609))),0,
$U609*(VALUE(SUBSTITUTE($O609,"%",""))/100))))</f>
      </c>
      <c r="AC609">
        <f>IFERROR(IF(FIND(" - ",$K609)&gt;0,MID($K609,FIND(" - ",$K609)+3,LEN($K609)),""),"")</f>
      </c>
      <c r="AL609" t="s">
        <v>1538</v>
      </c>
      <c r="AT609">
        <f>IFERROR(LEFT($K609,FIND(" - ",$K609)-1),$K609)</f>
      </c>
      <c r="AW609">
        <f>IF($CL609&gt;=1,INDEX($AU:$AU,$CK609+1),"")</f>
      </c>
      <c r="AX609">
        <f>IF($CL609&gt;=2,INDEX($AU:$AU,$CK609+2),"")</f>
      </c>
      <c r="AY609">
        <f>IF($CL609&gt;=3,INDEX($AU:$AU,$CK609+3),"")</f>
      </c>
      <c r="AZ609">
        <f>IF($CL609&gt;=4,INDEX($AU:$AU,$CK609+4),"")</f>
      </c>
      <c r="BA609">
        <f>IF($CL609&gt;=5,INDEX($AU:$AU,$CK609+5),"")</f>
      </c>
      <c r="BB609">
        <f>IF($CL609&gt;=6,INDEX($AU:$AU,$CK609+6),"")</f>
      </c>
      <c r="BC609">
        <f>IF($CL609&gt;=7,INDEX($AU:$AU,$CK609+7),"")</f>
      </c>
      <c r="BD609">
        <f>IF($CL609&gt;=8,INDEX($AU:$AU,$CK609+8),"")</f>
      </c>
      <c r="BE609">
        <f>IF($CL609&gt;=9,INDEX($AU:$AU,$CK609+9),"")</f>
      </c>
      <c r="BF609">
        <f>IF($CL609&gt;=10,INDEX($AU:$AU,$CK609+10),"")</f>
      </c>
      <c r="BG609">
        <f>IF($CL609&gt;=11,INDEX($AU:$AU,$CK609+11),"")</f>
      </c>
      <c r="BH609">
        <f>IF($CL609&gt;=12,INDEX($AU:$AU,$CK609+12),"")</f>
      </c>
      <c r="BI609">
        <f>IF($CL609&gt;=13,INDEX($AU:$AU,$CK609+13),"")</f>
      </c>
      <c r="BJ609">
        <f>IF($CL609&gt;=14,INDEX($AU:$AU,$CK609+14),"")</f>
      </c>
      <c r="BK609">
        <f>IF($CL609&gt;=15,INDEX($AU:$AU,$CK609+15),"")</f>
      </c>
      <c r="BL609">
        <f>IF($CL609&gt;=16,INDEX($AU:$AU,$CK609+16),"")</f>
      </c>
      <c r="BM609">
        <f>IF($CL609&gt;=17,INDEX($AU:$AU,$CK609+17),"")</f>
      </c>
      <c r="BN609">
        <f>IF($CL609&gt;=18,INDEX($AU:$AU,$CK609+18),"")</f>
      </c>
      <c r="BO609">
        <f>IF($CL609&gt;=19,INDEX($AU:$AU,$CK609+19),"")</f>
      </c>
      <c r="BP609">
        <f>IF($CL609&gt;=20,INDEX($AU:$AU,$CK609+20),"")</f>
      </c>
      <c r="BQ609">
        <f>IF($CL609&gt;=21,INDEX($AU:$AU,$CK609+21),"")</f>
      </c>
      <c r="BR609">
        <f>IF($CL609&gt;=22,INDEX($AU:$AU,$CK609+22),"")</f>
      </c>
      <c r="BS609">
        <f>IF($CL609&gt;=23,INDEX($AU:$AU,$CK609+23),"")</f>
      </c>
      <c r="BT609">
        <f>IF($CL609&gt;=24,INDEX($AU:$AU,$CK609+24),"")</f>
      </c>
      <c r="BU609">
        <f>IF($CL609&gt;=25,INDEX($AU:$AU,$CK609+25),"")</f>
      </c>
      <c r="BV609">
        <f>IF($CL609&gt;=26,INDEX($AU:$AU,$CK609+26),"")</f>
      </c>
      <c r="BW609">
        <f>IF($CL609&gt;=27,INDEX($AU:$AU,$CK609+27),"")</f>
      </c>
      <c r="BX609">
        <f>IF($CL609&gt;=28,INDEX($AU:$AU,$CK609+28),"")</f>
      </c>
      <c r="BY609">
        <f>IF($CL609&gt;=29,INDEX($AU:$AU,$CK609+29),"")</f>
      </c>
      <c r="BZ609">
        <f>IF($CL609&gt;=30,INDEX($AU:$AU,$CK609+30),"")</f>
      </c>
      <c r="CA609">
        <f>IF($CL609&gt;=31,INDEX($AU:$AU,$CK609+31),"")</f>
      </c>
      <c r="CB609">
        <f>IF($CL609&gt;=32,INDEX($AU:$AU,$CK609+32),"")</f>
      </c>
      <c r="CC609">
        <f>IF($CL609&gt;=33,INDEX($AU:$AU,$CK609+33),"")</f>
      </c>
      <c r="CD609">
        <f>IF($CL609&gt;=34,INDEX($AU:$AU,$CK609+34),"")</f>
      </c>
      <c r="CE609">
        <f>IF($CL609&gt;=35,INDEX($AU:$AU,$CK609+35),"")</f>
      </c>
      <c r="CF609">
        <f>IF($CL609&gt;=36,INDEX($AU:$AU,$CK609+36),"")</f>
      </c>
      <c r="CG609">
        <f>IF($CL609&gt;=37,INDEX($AU:$AU,$CK609+37),"")</f>
      </c>
      <c r="CH609">
        <f>IF($CL609&gt;=38,INDEX($AU:$AU,$CK609+38),"")</f>
      </c>
      <c r="CI609">
        <f>IF($CL609&gt;=39,INDEX($AU:$AU,$CK609+39),"")</f>
      </c>
      <c r="CJ609">
        <f>IF($CL609&gt;=40,INDEX($AU:$AU,$CK609+40),"")</f>
      </c>
      <c r="CK609">
        <f>IFERROR(MATCH($AT609,$AU$2:$AU$133,0)+1,0)</f>
      </c>
      <c r="CL609">
        <f>IFERROR(INDEX($AV$2:$AV$133,MATCH($AT609,$AU$2:$AU$133,0)),0)</f>
      </c>
      <c r="CM609">
        <f>IFERROR(LEFT($L609,FIND(" - ",$L609)-1),$L609)</f>
      </c>
      <c r="CN609" t="s">
        <v>1539</v>
      </c>
      <c r="CO609">
        <v>1</v>
      </c>
      <c r="CP609">
        <f>IF($DK609&gt;=1,INDEX($CN:$CN,$DJ609+1),"")</f>
      </c>
      <c r="CQ609">
        <f>IF($DK609&gt;=2,INDEX($CN:$CN,$DJ609+2),"")</f>
      </c>
      <c r="CR609">
        <f>IF($DK609&gt;=3,INDEX($CN:$CN,$DJ609+3),"")</f>
      </c>
      <c r="CS609">
        <f>IF($DK609&gt;=4,INDEX($CN:$CN,$DJ609+4),"")</f>
      </c>
      <c r="CT609">
        <f>IF($DK609&gt;=5,INDEX($CN:$CN,$DJ609+5),"")</f>
      </c>
      <c r="CU609">
        <f>IF($DK609&gt;=6,INDEX($CN:$CN,$DJ609+6),"")</f>
      </c>
      <c r="CV609">
        <f>IF($DK609&gt;=7,INDEX($CN:$CN,$DJ609+7),"")</f>
      </c>
      <c r="CW609">
        <f>IF($DK609&gt;=8,INDEX($CN:$CN,$DJ609+8),"")</f>
      </c>
      <c r="CX609">
        <f>IF($DK609&gt;=9,INDEX($CN:$CN,$DJ609+9),"")</f>
      </c>
      <c r="CY609">
        <f>IF($DK609&gt;=10,INDEX($CN:$CN,$DJ609+10),"")</f>
      </c>
      <c r="CZ609">
        <f>IF($DK609&gt;=11,INDEX($CN:$CN,$DJ609+11),"")</f>
      </c>
      <c r="DA609">
        <f>IF($DK609&gt;=12,INDEX($CN:$CN,$DJ609+12),"")</f>
      </c>
      <c r="DB609">
        <f>IF($DK609&gt;=13,INDEX($CN:$CN,$DJ609+13),"")</f>
      </c>
      <c r="DC609">
        <f>IF($DK609&gt;=14,INDEX($CN:$CN,$DJ609+14),"")</f>
      </c>
      <c r="DD609">
        <f>IF($DK609&gt;=15,INDEX($CN:$CN,$DJ609+15),"")</f>
      </c>
      <c r="DE609">
        <f>IF($DK609&gt;=16,INDEX($CN:$CN,$DJ609+16),"")</f>
      </c>
      <c r="DF609">
        <f>IF($DK609&gt;=17,INDEX($CN:$CN,$DJ609+17),"")</f>
      </c>
      <c r="DG609">
        <f>IF($DK609&gt;=18,INDEX($CN:$CN,$DJ609+18),"")</f>
      </c>
      <c r="DH609">
        <f>IF($DK609&gt;=19,INDEX($CN:$CN,$DJ609+19),"")</f>
      </c>
      <c r="DI609">
        <f>IF($DK609&gt;=20,INDEX($CN:$CN,$DJ609+20),"")</f>
      </c>
      <c r="DJ609">
        <f>IFERROR(MATCH($CM609,$CN$2:$CN$1089,0)+1,0)</f>
      </c>
      <c r="DK609">
        <f>IFERROR(INDEX($CO$2:$CO$1089,MATCH($CM609,$CN$2:$CN$1089,0)),0)</f>
      </c>
      <c r="DL609">
        <f>IFERROR(INDEX($AS:$AS,MATCH($O609,$AR:$AR,0))&amp;"","")</f>
      </c>
      <c r="DP609">
        <f>IF($GS609&gt;=1,INDEX($DM:$DM,$GR609+1),"")</f>
      </c>
      <c r="DQ609">
        <f>IF($GS609&gt;=2,INDEX($DM:$DM,$GR609+2),"")</f>
      </c>
      <c r="DR609">
        <f>IF($GS609&gt;=3,INDEX($DM:$DM,$GR609+3),"")</f>
      </c>
      <c r="DS609">
        <f>IF($GS609&gt;=4,INDEX($DM:$DM,$GR609+4),"")</f>
      </c>
      <c r="DT609">
        <f>IF($GS609&gt;=5,INDEX($DM:$DM,$GR609+5),"")</f>
      </c>
      <c r="DU609">
        <f>IF($GS609&gt;=6,INDEX($DM:$DM,$GR609+6),"")</f>
      </c>
      <c r="DV609">
        <f>IF($GS609&gt;=7,INDEX($DM:$DM,$GR609+7),"")</f>
      </c>
      <c r="DW609">
        <f>IF($GS609&gt;=8,INDEX($DM:$DM,$GR609+8),"")</f>
      </c>
      <c r="DX609">
        <f>IF($GS609&gt;=9,INDEX($DM:$DM,$GR609+9),"")</f>
      </c>
      <c r="DY609">
        <f>IF($GS609&gt;=10,INDEX($DM:$DM,$GR609+10),"")</f>
      </c>
      <c r="DZ609">
        <f>IF($GS609&gt;=11,INDEX($DM:$DM,$GR609+11),"")</f>
      </c>
      <c r="EA609">
        <f>IF($GS609&gt;=12,INDEX($DM:$DM,$GR609+12),"")</f>
      </c>
      <c r="EB609">
        <f>IF($GS609&gt;=13,INDEX($DM:$DM,$GR609+13),"")</f>
      </c>
      <c r="EC609">
        <f>IF($GS609&gt;=14,INDEX($DM:$DM,$GR609+14),"")</f>
      </c>
      <c r="ED609">
        <f>IF($GS609&gt;=15,INDEX($DM:$DM,$GR609+15),"")</f>
      </c>
      <c r="EE609">
        <f>IF($GS609&gt;=16,INDEX($DM:$DM,$GR609+16),"")</f>
      </c>
      <c r="EF609">
        <f>IF($GS609&gt;=17,INDEX($DM:$DM,$GR609+17),"")</f>
      </c>
      <c r="EG609">
        <f>IF($GS609&gt;=18,INDEX($DM:$DM,$GR609+18),"")</f>
      </c>
      <c r="EH609">
        <f>IF($GS609&gt;=19,INDEX($DM:$DM,$GR609+19),"")</f>
      </c>
      <c r="EI609">
        <f>IF($GS609&gt;=20,INDEX($DM:$DM,$GR609+20),"")</f>
      </c>
      <c r="EJ609">
        <f>IF($GS609&gt;=21,INDEX($DM:$DM,$GR609+21),"")</f>
      </c>
      <c r="EK609">
        <f>IF($GS609&gt;=22,INDEX($DM:$DM,$GR609+22),"")</f>
      </c>
      <c r="EL609">
        <f>IF($GS609&gt;=23,INDEX($DM:$DM,$GR609+23),"")</f>
      </c>
      <c r="EM609">
        <f>IF($GS609&gt;=24,INDEX($DM:$DM,$GR609+24),"")</f>
      </c>
      <c r="EN609">
        <f>IF($GS609&gt;=25,INDEX($DM:$DM,$GR609+25),"")</f>
      </c>
      <c r="EO609">
        <f>IF($GS609&gt;=26,INDEX($DM:$DM,$GR609+26),"")</f>
      </c>
      <c r="EP609">
        <f>IF($GS609&gt;=27,INDEX($DM:$DM,$GR609+27),"")</f>
      </c>
      <c r="EQ609">
        <f>IF($GS609&gt;=28,INDEX($DM:$DM,$GR609+28),"")</f>
      </c>
      <c r="ER609">
        <f>IF($GS609&gt;=29,INDEX($DM:$DM,$GR609+29),"")</f>
      </c>
      <c r="ES609">
        <f>IF($GS609&gt;=30,INDEX($DM:$DM,$GR609+30),"")</f>
      </c>
      <c r="ET609">
        <f>IF($GS609&gt;=31,INDEX($DM:$DM,$GR609+31),"")</f>
      </c>
      <c r="EU609">
        <f>IF($GS609&gt;=32,INDEX($DM:$DM,$GR609+32),"")</f>
      </c>
      <c r="EV609">
        <f>IF($GS609&gt;=33,INDEX($DM:$DM,$GR609+33),"")</f>
      </c>
      <c r="EW609">
        <f>IF($GS609&gt;=34,INDEX($DM:$DM,$GR609+34),"")</f>
      </c>
      <c r="EX609">
        <f>IF($GS609&gt;=35,INDEX($DM:$DM,$GR609+35),"")</f>
      </c>
      <c r="EY609">
        <f>IF($GS609&gt;=36,INDEX($DM:$DM,$GR609+36),"")</f>
      </c>
      <c r="EZ609">
        <f>IF($GS609&gt;=37,INDEX($DM:$DM,$GR609+37),"")</f>
      </c>
      <c r="FA609">
        <f>IF($GS609&gt;=38,INDEX($DM:$DM,$GR609+38),"")</f>
      </c>
      <c r="FB609">
        <f>IF($GS609&gt;=39,INDEX($DM:$DM,$GR609+39),"")</f>
      </c>
      <c r="FC609">
        <f>IF($GS609&gt;=40,INDEX($DM:$DM,$GR609+40),"")</f>
      </c>
      <c r="FD609">
        <f>IF($GS609&gt;=1,INDEX($DN:$DN,$GR609+1),"")</f>
      </c>
      <c r="FE609">
        <f>IF($GS609&gt;=2,INDEX($DN:$DN,$GR609+2),"")</f>
      </c>
      <c r="FF609">
        <f>IF($GS609&gt;=3,INDEX($DN:$DN,$GR609+3),"")</f>
      </c>
      <c r="FG609">
        <f>IF($GS609&gt;=4,INDEX($DN:$DN,$GR609+4),"")</f>
      </c>
      <c r="FH609">
        <f>IF($GS609&gt;=5,INDEX($DN:$DN,$GR609+5),"")</f>
      </c>
      <c r="FI609">
        <f>IF($GS609&gt;=6,INDEX($DN:$DN,$GR609+6),"")</f>
      </c>
      <c r="FJ609">
        <f>IF($GS609&gt;=7,INDEX($DN:$DN,$GR609+7),"")</f>
      </c>
      <c r="FK609">
        <f>IF($GS609&gt;=8,INDEX($DN:$DN,$GR609+8),"")</f>
      </c>
      <c r="FL609">
        <f>IF($GS609&gt;=9,INDEX($DN:$DN,$GR609+9),"")</f>
      </c>
      <c r="FM609">
        <f>IF($GS609&gt;=10,INDEX($DN:$DN,$GR609+10),"")</f>
      </c>
      <c r="FN609">
        <f>IF($GS609&gt;=11,INDEX($DN:$DN,$GR609+11),"")</f>
      </c>
      <c r="FO609">
        <f>IF($GS609&gt;=12,INDEX($DN:$DN,$GR609+12),"")</f>
      </c>
      <c r="FP609">
        <f>IF($GS609&gt;=13,INDEX($DN:$DN,$GR609+13),"")</f>
      </c>
      <c r="FQ609">
        <f>IF($GS609&gt;=14,INDEX($DN:$DN,$GR609+14),"")</f>
      </c>
      <c r="FR609">
        <f>IF($GS609&gt;=15,INDEX($DN:$DN,$GR609+15),"")</f>
      </c>
      <c r="FS609">
        <f>IF($GS609&gt;=16,INDEX($DN:$DN,$GR609+16),"")</f>
      </c>
      <c r="FT609">
        <f>IF($GS609&gt;=17,INDEX($DN:$DN,$GR609+17),"")</f>
      </c>
      <c r="FU609">
        <f>IF($GS609&gt;=18,INDEX($DN:$DN,$GR609+18),"")</f>
      </c>
      <c r="FV609">
        <f>IF($GS609&gt;=19,INDEX($DN:$DN,$GR609+19),"")</f>
      </c>
      <c r="FW609">
        <f>IF($GS609&gt;=20,INDEX($DN:$DN,$GR609+20),"")</f>
      </c>
      <c r="FX609">
        <f>IF($GS609&gt;=21,INDEX($DN:$DN,$GR609+21),"")</f>
      </c>
      <c r="FY609">
        <f>IF($GS609&gt;=22,INDEX($DN:$DN,$GR609+22),"")</f>
      </c>
      <c r="FZ609">
        <f>IF($GS609&gt;=23,INDEX($DN:$DN,$GR609+23),"")</f>
      </c>
      <c r="GA609">
        <f>IF($GS609&gt;=24,INDEX($DN:$DN,$GR609+24),"")</f>
      </c>
      <c r="GB609">
        <f>IF($GS609&gt;=25,INDEX($DN:$DN,$GR609+25),"")</f>
      </c>
      <c r="GC609">
        <f>IF($GS609&gt;=26,INDEX($DN:$DN,$GR609+26),"")</f>
      </c>
      <c r="GD609">
        <f>IF($GS609&gt;=27,INDEX($DN:$DN,$GR609+27),"")</f>
      </c>
      <c r="GE609">
        <f>IF($GS609&gt;=28,INDEX($DN:$DN,$GR609+28),"")</f>
      </c>
      <c r="GF609">
        <f>IF($GS609&gt;=29,INDEX($DN:$DN,$GR609+29),"")</f>
      </c>
      <c r="GG609">
        <f>IF($GS609&gt;=30,INDEX($DN:$DN,$GR609+30),"")</f>
      </c>
      <c r="GH609">
        <f>IF($GS609&gt;=31,INDEX($DN:$DN,$GR609+31),"")</f>
      </c>
      <c r="GI609">
        <f>IF($GS609&gt;=32,INDEX($DN:$DN,$GR609+32),"")</f>
      </c>
      <c r="GJ609">
        <f>IF($GS609&gt;=33,INDEX($DN:$DN,$GR609+33),"")</f>
      </c>
      <c r="GK609">
        <f>IF($GS609&gt;=34,INDEX($DN:$DN,$GR609+34),"")</f>
      </c>
      <c r="GL609">
        <f>IF($GS609&gt;=35,INDEX($DN:$DN,$GR609+35),"")</f>
      </c>
      <c r="GM609">
        <f>IF($GS609&gt;=36,INDEX($DN:$DN,$GR609+36),"")</f>
      </c>
      <c r="GN609">
        <f>IF($GS609&gt;=37,INDEX($DN:$DN,$GR609+37),"")</f>
      </c>
      <c r="GO609">
        <f>IF($GS609&gt;=38,INDEX($DN:$DN,$GR609+38),"")</f>
      </c>
      <c r="GP609">
        <f>IF($GS609&gt;=39,INDEX($DN:$DN,$GR609+39),"")</f>
      </c>
      <c r="GQ609">
        <f>IF($GS609&gt;=40,INDEX($DN:$DN,$GR609+40),"")</f>
      </c>
      <c r="GR609">
        <f>IFERROR(MATCH($DL609,$DM$2:$DM$148,0)+1,0)</f>
      </c>
      <c r="GS609">
        <f>IFERROR(INDEX($DO$2:$DO$148,MATCH($DL609,$DM$2:$DM$148,0)),0)</f>
      </c>
      <c r="GT609">
        <f>IFERROR(MATCH($Z609,$DP$609:$FC$609,0),0)</f>
      </c>
      <c r="GU609">
        <f>IF($GT609&gt;0,INDEX($FD$609:$GQ$609,$GT609),"")</f>
      </c>
      <c r="GX609">
        <f>IF($JG609&gt;=1,INDEX($GV:$GV,$JF609+1),"")</f>
      </c>
      <c r="GY609">
        <f>IF($JG609&gt;=2,INDEX($GV:$GV,$JF609+2),"")</f>
      </c>
      <c r="GZ609">
        <f>IF($JG609&gt;=3,INDEX($GV:$GV,$JF609+3),"")</f>
      </c>
      <c r="HA609">
        <f>IF($JG609&gt;=4,INDEX($GV:$GV,$JF609+4),"")</f>
      </c>
      <c r="HB609">
        <f>IF($JG609&gt;=5,INDEX($GV:$GV,$JF609+5),"")</f>
      </c>
      <c r="HC609">
        <f>IF($JG609&gt;=6,INDEX($GV:$GV,$JF609+6),"")</f>
      </c>
      <c r="HD609">
        <f>IF($JG609&gt;=7,INDEX($GV:$GV,$JF609+7),"")</f>
      </c>
      <c r="HE609">
        <f>IF($JG609&gt;=8,INDEX($GV:$GV,$JF609+8),"")</f>
      </c>
      <c r="HF609">
        <f>IF($JG609&gt;=9,INDEX($GV:$GV,$JF609+9),"")</f>
      </c>
      <c r="HG609">
        <f>IF($JG609&gt;=10,INDEX($GV:$GV,$JF609+10),"")</f>
      </c>
      <c r="HH609">
        <f>IF($JG609&gt;=11,INDEX($GV:$GV,$JF609+11),"")</f>
      </c>
      <c r="HI609">
        <f>IF($JG609&gt;=12,INDEX($GV:$GV,$JF609+12),"")</f>
      </c>
      <c r="HJ609">
        <f>IF($JG609&gt;=13,INDEX($GV:$GV,$JF609+13),"")</f>
      </c>
      <c r="HK609">
        <f>IF($JG609&gt;=14,INDEX($GV:$GV,$JF609+14),"")</f>
      </c>
      <c r="HL609">
        <f>IF($JG609&gt;=15,INDEX($GV:$GV,$JF609+15),"")</f>
      </c>
      <c r="HM609">
        <f>IF($JG609&gt;=16,INDEX($GV:$GV,$JF609+16),"")</f>
      </c>
      <c r="HN609">
        <f>IF($JG609&gt;=17,INDEX($GV:$GV,$JF609+17),"")</f>
      </c>
      <c r="HO609">
        <f>IF($JG609&gt;=18,INDEX($GV:$GV,$JF609+18),"")</f>
      </c>
      <c r="HP609">
        <f>IF($JG609&gt;=19,INDEX($GV:$GV,$JF609+19),"")</f>
      </c>
      <c r="HQ609">
        <f>IF($JG609&gt;=20,INDEX($GV:$GV,$JF609+20),"")</f>
      </c>
      <c r="HR609">
        <f>IF($JG609&gt;=21,INDEX($GV:$GV,$JF609+21),"")</f>
      </c>
      <c r="HS609">
        <f>IF($JG609&gt;=22,INDEX($GV:$GV,$JF609+22),"")</f>
      </c>
      <c r="HT609">
        <f>IF($JG609&gt;=23,INDEX($GV:$GV,$JF609+23),"")</f>
      </c>
      <c r="HU609">
        <f>IF($JG609&gt;=24,INDEX($GV:$GV,$JF609+24),"")</f>
      </c>
      <c r="HV609">
        <f>IF($JG609&gt;=25,INDEX($GV:$GV,$JF609+25),"")</f>
      </c>
      <c r="HW609">
        <f>IF($JG609&gt;=26,INDEX($GV:$GV,$JF609+26),"")</f>
      </c>
      <c r="HX609">
        <f>IF($JG609&gt;=27,INDEX($GV:$GV,$JF609+27),"")</f>
      </c>
      <c r="HY609">
        <f>IF($JG609&gt;=28,INDEX($GV:$GV,$JF609+28),"")</f>
      </c>
      <c r="HZ609">
        <f>IF($JG609&gt;=29,INDEX($GV:$GV,$JF609+29),"")</f>
      </c>
      <c r="IA609">
        <f>IF($JG609&gt;=30,INDEX($GV:$GV,$JF609+30),"")</f>
      </c>
      <c r="IB609">
        <f>IF($JG609&gt;=31,INDEX($GV:$GV,$JF609+31),"")</f>
      </c>
      <c r="IC609">
        <f>IF($JG609&gt;=32,INDEX($GV:$GV,$JF609+32),"")</f>
      </c>
      <c r="ID609">
        <f>IF($JG609&gt;=33,INDEX($GV:$GV,$JF609+33),"")</f>
      </c>
      <c r="IE609">
        <f>IF($JG609&gt;=34,INDEX($GV:$GV,$JF609+34),"")</f>
      </c>
      <c r="IF609">
        <f>IF($JG609&gt;=35,INDEX($GV:$GV,$JF609+35),"")</f>
      </c>
      <c r="IG609">
        <f>IF($JG609&gt;=36,INDEX($GV:$GV,$JF609+36),"")</f>
      </c>
      <c r="IH609">
        <f>IF($JG609&gt;=37,INDEX($GV:$GV,$JF609+37),"")</f>
      </c>
      <c r="II609">
        <f>IF($JG609&gt;=38,INDEX($GV:$GV,$JF609+38),"")</f>
      </c>
      <c r="IJ609">
        <f>IF($JG609&gt;=39,INDEX($GV:$GV,$JF609+39),"")</f>
      </c>
      <c r="IK609">
        <f>IF($JG609&gt;=40,INDEX($GV:$GV,$JF609+40),"")</f>
      </c>
      <c r="IL609">
        <f>IF($JG609&gt;=41,INDEX($GV:$GV,$JF609+41),"")</f>
      </c>
      <c r="IM609">
        <f>IF($JG609&gt;=42,INDEX($GV:$GV,$JF609+42),"")</f>
      </c>
      <c r="IN609">
        <f>IF($JG609&gt;=43,INDEX($GV:$GV,$JF609+43),"")</f>
      </c>
      <c r="IO609">
        <f>IF($JG609&gt;=44,INDEX($GV:$GV,$JF609+44),"")</f>
      </c>
      <c r="IP609">
        <f>IF($JG609&gt;=45,INDEX($GV:$GV,$JF609+45),"")</f>
      </c>
      <c r="IQ609">
        <f>IF($JG609&gt;=46,INDEX($GV:$GV,$JF609+46),"")</f>
      </c>
      <c r="IR609">
        <f>IF($JG609&gt;=47,INDEX($GV:$GV,$JF609+47),"")</f>
      </c>
      <c r="IS609">
        <f>IF($JG609&gt;=48,INDEX($GV:$GV,$JF609+48),"")</f>
      </c>
      <c r="IT609">
        <f>IF($JG609&gt;=49,INDEX($GV:$GV,$JF609+49),"")</f>
      </c>
      <c r="IU609">
        <f>IF($JG609&gt;=50,INDEX($GV:$GV,$JF609+50),"")</f>
      </c>
      <c r="IV609">
        <f>IF($JG609&gt;=51,INDEX($GV:$GV,$JF609+51),"")</f>
      </c>
      <c r="IW609">
        <f>IF($JG609&gt;=52,INDEX($GV:$GV,$JF609+52),"")</f>
      </c>
      <c r="IX609">
        <f>IF($JG609&gt;=53,INDEX($GV:$GV,$JF609+53),"")</f>
      </c>
      <c r="IY609">
        <f>IF($JG609&gt;=54,INDEX($GV:$GV,$JF609+54),"")</f>
      </c>
      <c r="IZ609">
        <f>IF($JG609&gt;=55,INDEX($GV:$GV,$JF609+55),"")</f>
      </c>
      <c r="JA609">
        <f>IF($JG609&gt;=56,INDEX($GV:$GV,$JF609+56),"")</f>
      </c>
      <c r="JB609">
        <f>IF($JG609&gt;=57,INDEX($GV:$GV,$JF609+57),"")</f>
      </c>
      <c r="JC609">
        <f>IF($JG609&gt;=58,INDEX($GV:$GV,$JF609+58),"")</f>
      </c>
      <c r="JD609">
        <f>IF($JG609&gt;=59,INDEX($GV:$GV,$JF609+59),"")</f>
      </c>
      <c r="JE609">
        <f>IF($JG609&gt;=60,INDEX($GV:$GV,$JF609+60),"")</f>
      </c>
      <c r="JF609">
        <f>IFERROR(MATCH($GU609,$GV$2:$GV$322,0)+1,0)</f>
      </c>
      <c r="JG609">
        <f>IFERROR(INDEX($GW$2:$GW$322,MATCH($GU609,$GV$2:$GV$322,0)),0)</f>
      </c>
      <c r="JH609" t="s">
        <v>44</v>
      </c>
      <c r="JI609" t="s">
        <v>44</v>
      </c>
    </row>
    <row r="610" spans="1:269" x14ac:dyDescent="0.25">
      <c r="R610">
        <f>IF(OR($U610="",$Q610=""),"",IFERROR($U610/$Q610,0))</f>
      </c>
      <c r="S610">
        <f>IF($U610="","",
SUM($T610,$V610,$AA610,$W610,$Y610)*
(1-IF($AB610="",0,VALUE($AB610)/100)))</f>
      </c>
      <c r="T610">
        <f>IF($U610="","",$U610)</f>
      </c>
      <c r="V610">
        <f>IF($U610="","",
IF($O610="","",
IF(ISNUMBER(SEARCH("exempt",LOWER($O610))),0,
$U610*(VALUE(SUBSTITUTE($O610,"%",""))/100))))</f>
      </c>
      <c r="AC610">
        <f>IFERROR(IF(FIND(" - ",$K610)&gt;0,MID($K610,FIND(" - ",$K610)+3,LEN($K610)),""),"")</f>
      </c>
      <c r="AL610" t="s">
        <v>1540</v>
      </c>
      <c r="AT610">
        <f>IFERROR(LEFT($K610,FIND(" - ",$K610)-1),$K610)</f>
      </c>
      <c r="AW610">
        <f>IF($CL610&gt;=1,INDEX($AU:$AU,$CK610+1),"")</f>
      </c>
      <c r="AX610">
        <f>IF($CL610&gt;=2,INDEX($AU:$AU,$CK610+2),"")</f>
      </c>
      <c r="AY610">
        <f>IF($CL610&gt;=3,INDEX($AU:$AU,$CK610+3),"")</f>
      </c>
      <c r="AZ610">
        <f>IF($CL610&gt;=4,INDEX($AU:$AU,$CK610+4),"")</f>
      </c>
      <c r="BA610">
        <f>IF($CL610&gt;=5,INDEX($AU:$AU,$CK610+5),"")</f>
      </c>
      <c r="BB610">
        <f>IF($CL610&gt;=6,INDEX($AU:$AU,$CK610+6),"")</f>
      </c>
      <c r="BC610">
        <f>IF($CL610&gt;=7,INDEX($AU:$AU,$CK610+7),"")</f>
      </c>
      <c r="BD610">
        <f>IF($CL610&gt;=8,INDEX($AU:$AU,$CK610+8),"")</f>
      </c>
      <c r="BE610">
        <f>IF($CL610&gt;=9,INDEX($AU:$AU,$CK610+9),"")</f>
      </c>
      <c r="BF610">
        <f>IF($CL610&gt;=10,INDEX($AU:$AU,$CK610+10),"")</f>
      </c>
      <c r="BG610">
        <f>IF($CL610&gt;=11,INDEX($AU:$AU,$CK610+11),"")</f>
      </c>
      <c r="BH610">
        <f>IF($CL610&gt;=12,INDEX($AU:$AU,$CK610+12),"")</f>
      </c>
      <c r="BI610">
        <f>IF($CL610&gt;=13,INDEX($AU:$AU,$CK610+13),"")</f>
      </c>
      <c r="BJ610">
        <f>IF($CL610&gt;=14,INDEX($AU:$AU,$CK610+14),"")</f>
      </c>
      <c r="BK610">
        <f>IF($CL610&gt;=15,INDEX($AU:$AU,$CK610+15),"")</f>
      </c>
      <c r="BL610">
        <f>IF($CL610&gt;=16,INDEX($AU:$AU,$CK610+16),"")</f>
      </c>
      <c r="BM610">
        <f>IF($CL610&gt;=17,INDEX($AU:$AU,$CK610+17),"")</f>
      </c>
      <c r="BN610">
        <f>IF($CL610&gt;=18,INDEX($AU:$AU,$CK610+18),"")</f>
      </c>
      <c r="BO610">
        <f>IF($CL610&gt;=19,INDEX($AU:$AU,$CK610+19),"")</f>
      </c>
      <c r="BP610">
        <f>IF($CL610&gt;=20,INDEX($AU:$AU,$CK610+20),"")</f>
      </c>
      <c r="BQ610">
        <f>IF($CL610&gt;=21,INDEX($AU:$AU,$CK610+21),"")</f>
      </c>
      <c r="BR610">
        <f>IF($CL610&gt;=22,INDEX($AU:$AU,$CK610+22),"")</f>
      </c>
      <c r="BS610">
        <f>IF($CL610&gt;=23,INDEX($AU:$AU,$CK610+23),"")</f>
      </c>
      <c r="BT610">
        <f>IF($CL610&gt;=24,INDEX($AU:$AU,$CK610+24),"")</f>
      </c>
      <c r="BU610">
        <f>IF($CL610&gt;=25,INDEX($AU:$AU,$CK610+25),"")</f>
      </c>
      <c r="BV610">
        <f>IF($CL610&gt;=26,INDEX($AU:$AU,$CK610+26),"")</f>
      </c>
      <c r="BW610">
        <f>IF($CL610&gt;=27,INDEX($AU:$AU,$CK610+27),"")</f>
      </c>
      <c r="BX610">
        <f>IF($CL610&gt;=28,INDEX($AU:$AU,$CK610+28),"")</f>
      </c>
      <c r="BY610">
        <f>IF($CL610&gt;=29,INDEX($AU:$AU,$CK610+29),"")</f>
      </c>
      <c r="BZ610">
        <f>IF($CL610&gt;=30,INDEX($AU:$AU,$CK610+30),"")</f>
      </c>
      <c r="CA610">
        <f>IF($CL610&gt;=31,INDEX($AU:$AU,$CK610+31),"")</f>
      </c>
      <c r="CB610">
        <f>IF($CL610&gt;=32,INDEX($AU:$AU,$CK610+32),"")</f>
      </c>
      <c r="CC610">
        <f>IF($CL610&gt;=33,INDEX($AU:$AU,$CK610+33),"")</f>
      </c>
      <c r="CD610">
        <f>IF($CL610&gt;=34,INDEX($AU:$AU,$CK610+34),"")</f>
      </c>
      <c r="CE610">
        <f>IF($CL610&gt;=35,INDEX($AU:$AU,$CK610+35),"")</f>
      </c>
      <c r="CF610">
        <f>IF($CL610&gt;=36,INDEX($AU:$AU,$CK610+36),"")</f>
      </c>
      <c r="CG610">
        <f>IF($CL610&gt;=37,INDEX($AU:$AU,$CK610+37),"")</f>
      </c>
      <c r="CH610">
        <f>IF($CL610&gt;=38,INDEX($AU:$AU,$CK610+38),"")</f>
      </c>
      <c r="CI610">
        <f>IF($CL610&gt;=39,INDEX($AU:$AU,$CK610+39),"")</f>
      </c>
      <c r="CJ610">
        <f>IF($CL610&gt;=40,INDEX($AU:$AU,$CK610+40),"")</f>
      </c>
      <c r="CK610">
        <f>IFERROR(MATCH($AT610,$AU$2:$AU$133,0)+1,0)</f>
      </c>
      <c r="CL610">
        <f>IFERROR(INDEX($AV$2:$AV$133,MATCH($AT610,$AU$2:$AU$133,0)),0)</f>
      </c>
      <c r="CM610">
        <f>IFERROR(LEFT($L610,FIND(" - ",$L610)-1),$L610)</f>
      </c>
      <c r="CN610" t="s">
        <v>149</v>
      </c>
      <c r="CP610">
        <f>IF($DK610&gt;=1,INDEX($CN:$CN,$DJ610+1),"")</f>
      </c>
      <c r="CQ610">
        <f>IF($DK610&gt;=2,INDEX($CN:$CN,$DJ610+2),"")</f>
      </c>
      <c r="CR610">
        <f>IF($DK610&gt;=3,INDEX($CN:$CN,$DJ610+3),"")</f>
      </c>
      <c r="CS610">
        <f>IF($DK610&gt;=4,INDEX($CN:$CN,$DJ610+4),"")</f>
      </c>
      <c r="CT610">
        <f>IF($DK610&gt;=5,INDEX($CN:$CN,$DJ610+5),"")</f>
      </c>
      <c r="CU610">
        <f>IF($DK610&gt;=6,INDEX($CN:$CN,$DJ610+6),"")</f>
      </c>
      <c r="CV610">
        <f>IF($DK610&gt;=7,INDEX($CN:$CN,$DJ610+7),"")</f>
      </c>
      <c r="CW610">
        <f>IF($DK610&gt;=8,INDEX($CN:$CN,$DJ610+8),"")</f>
      </c>
      <c r="CX610">
        <f>IF($DK610&gt;=9,INDEX($CN:$CN,$DJ610+9),"")</f>
      </c>
      <c r="CY610">
        <f>IF($DK610&gt;=10,INDEX($CN:$CN,$DJ610+10),"")</f>
      </c>
      <c r="CZ610">
        <f>IF($DK610&gt;=11,INDEX($CN:$CN,$DJ610+11),"")</f>
      </c>
      <c r="DA610">
        <f>IF($DK610&gt;=12,INDEX($CN:$CN,$DJ610+12),"")</f>
      </c>
      <c r="DB610">
        <f>IF($DK610&gt;=13,INDEX($CN:$CN,$DJ610+13),"")</f>
      </c>
      <c r="DC610">
        <f>IF($DK610&gt;=14,INDEX($CN:$CN,$DJ610+14),"")</f>
      </c>
      <c r="DD610">
        <f>IF($DK610&gt;=15,INDEX($CN:$CN,$DJ610+15),"")</f>
      </c>
      <c r="DE610">
        <f>IF($DK610&gt;=16,INDEX($CN:$CN,$DJ610+16),"")</f>
      </c>
      <c r="DF610">
        <f>IF($DK610&gt;=17,INDEX($CN:$CN,$DJ610+17),"")</f>
      </c>
      <c r="DG610">
        <f>IF($DK610&gt;=18,INDEX($CN:$CN,$DJ610+18),"")</f>
      </c>
      <c r="DH610">
        <f>IF($DK610&gt;=19,INDEX($CN:$CN,$DJ610+19),"")</f>
      </c>
      <c r="DI610">
        <f>IF($DK610&gt;=20,INDEX($CN:$CN,$DJ610+20),"")</f>
      </c>
      <c r="DJ610">
        <f>IFERROR(MATCH($CM610,$CN$2:$CN$1089,0)+1,0)</f>
      </c>
      <c r="DK610">
        <f>IFERROR(INDEX($CO$2:$CO$1089,MATCH($CM610,$CN$2:$CN$1089,0)),0)</f>
      </c>
      <c r="DL610">
        <f>IFERROR(INDEX($AS:$AS,MATCH($O610,$AR:$AR,0))&amp;"","")</f>
      </c>
      <c r="DP610">
        <f>IF($GS610&gt;=1,INDEX($DM:$DM,$GR610+1),"")</f>
      </c>
      <c r="DQ610">
        <f>IF($GS610&gt;=2,INDEX($DM:$DM,$GR610+2),"")</f>
      </c>
      <c r="DR610">
        <f>IF($GS610&gt;=3,INDEX($DM:$DM,$GR610+3),"")</f>
      </c>
      <c r="DS610">
        <f>IF($GS610&gt;=4,INDEX($DM:$DM,$GR610+4),"")</f>
      </c>
      <c r="DT610">
        <f>IF($GS610&gt;=5,INDEX($DM:$DM,$GR610+5),"")</f>
      </c>
      <c r="DU610">
        <f>IF($GS610&gt;=6,INDEX($DM:$DM,$GR610+6),"")</f>
      </c>
      <c r="DV610">
        <f>IF($GS610&gt;=7,INDEX($DM:$DM,$GR610+7),"")</f>
      </c>
      <c r="DW610">
        <f>IF($GS610&gt;=8,INDEX($DM:$DM,$GR610+8),"")</f>
      </c>
      <c r="DX610">
        <f>IF($GS610&gt;=9,INDEX($DM:$DM,$GR610+9),"")</f>
      </c>
      <c r="DY610">
        <f>IF($GS610&gt;=10,INDEX($DM:$DM,$GR610+10),"")</f>
      </c>
      <c r="DZ610">
        <f>IF($GS610&gt;=11,INDEX($DM:$DM,$GR610+11),"")</f>
      </c>
      <c r="EA610">
        <f>IF($GS610&gt;=12,INDEX($DM:$DM,$GR610+12),"")</f>
      </c>
      <c r="EB610">
        <f>IF($GS610&gt;=13,INDEX($DM:$DM,$GR610+13),"")</f>
      </c>
      <c r="EC610">
        <f>IF($GS610&gt;=14,INDEX($DM:$DM,$GR610+14),"")</f>
      </c>
      <c r="ED610">
        <f>IF($GS610&gt;=15,INDEX($DM:$DM,$GR610+15),"")</f>
      </c>
      <c r="EE610">
        <f>IF($GS610&gt;=16,INDEX($DM:$DM,$GR610+16),"")</f>
      </c>
      <c r="EF610">
        <f>IF($GS610&gt;=17,INDEX($DM:$DM,$GR610+17),"")</f>
      </c>
      <c r="EG610">
        <f>IF($GS610&gt;=18,INDEX($DM:$DM,$GR610+18),"")</f>
      </c>
      <c r="EH610">
        <f>IF($GS610&gt;=19,INDEX($DM:$DM,$GR610+19),"")</f>
      </c>
      <c r="EI610">
        <f>IF($GS610&gt;=20,INDEX($DM:$DM,$GR610+20),"")</f>
      </c>
      <c r="EJ610">
        <f>IF($GS610&gt;=21,INDEX($DM:$DM,$GR610+21),"")</f>
      </c>
      <c r="EK610">
        <f>IF($GS610&gt;=22,INDEX($DM:$DM,$GR610+22),"")</f>
      </c>
      <c r="EL610">
        <f>IF($GS610&gt;=23,INDEX($DM:$DM,$GR610+23),"")</f>
      </c>
      <c r="EM610">
        <f>IF($GS610&gt;=24,INDEX($DM:$DM,$GR610+24),"")</f>
      </c>
      <c r="EN610">
        <f>IF($GS610&gt;=25,INDEX($DM:$DM,$GR610+25),"")</f>
      </c>
      <c r="EO610">
        <f>IF($GS610&gt;=26,INDEX($DM:$DM,$GR610+26),"")</f>
      </c>
      <c r="EP610">
        <f>IF($GS610&gt;=27,INDEX($DM:$DM,$GR610+27),"")</f>
      </c>
      <c r="EQ610">
        <f>IF($GS610&gt;=28,INDEX($DM:$DM,$GR610+28),"")</f>
      </c>
      <c r="ER610">
        <f>IF($GS610&gt;=29,INDEX($DM:$DM,$GR610+29),"")</f>
      </c>
      <c r="ES610">
        <f>IF($GS610&gt;=30,INDEX($DM:$DM,$GR610+30),"")</f>
      </c>
      <c r="ET610">
        <f>IF($GS610&gt;=31,INDEX($DM:$DM,$GR610+31),"")</f>
      </c>
      <c r="EU610">
        <f>IF($GS610&gt;=32,INDEX($DM:$DM,$GR610+32),"")</f>
      </c>
      <c r="EV610">
        <f>IF($GS610&gt;=33,INDEX($DM:$DM,$GR610+33),"")</f>
      </c>
      <c r="EW610">
        <f>IF($GS610&gt;=34,INDEX($DM:$DM,$GR610+34),"")</f>
      </c>
      <c r="EX610">
        <f>IF($GS610&gt;=35,INDEX($DM:$DM,$GR610+35),"")</f>
      </c>
      <c r="EY610">
        <f>IF($GS610&gt;=36,INDEX($DM:$DM,$GR610+36),"")</f>
      </c>
      <c r="EZ610">
        <f>IF($GS610&gt;=37,INDEX($DM:$DM,$GR610+37),"")</f>
      </c>
      <c r="FA610">
        <f>IF($GS610&gt;=38,INDEX($DM:$DM,$GR610+38),"")</f>
      </c>
      <c r="FB610">
        <f>IF($GS610&gt;=39,INDEX($DM:$DM,$GR610+39),"")</f>
      </c>
      <c r="FC610">
        <f>IF($GS610&gt;=40,INDEX($DM:$DM,$GR610+40),"")</f>
      </c>
      <c r="FD610">
        <f>IF($GS610&gt;=1,INDEX($DN:$DN,$GR610+1),"")</f>
      </c>
      <c r="FE610">
        <f>IF($GS610&gt;=2,INDEX($DN:$DN,$GR610+2),"")</f>
      </c>
      <c r="FF610">
        <f>IF($GS610&gt;=3,INDEX($DN:$DN,$GR610+3),"")</f>
      </c>
      <c r="FG610">
        <f>IF($GS610&gt;=4,INDEX($DN:$DN,$GR610+4),"")</f>
      </c>
      <c r="FH610">
        <f>IF($GS610&gt;=5,INDEX($DN:$DN,$GR610+5),"")</f>
      </c>
      <c r="FI610">
        <f>IF($GS610&gt;=6,INDEX($DN:$DN,$GR610+6),"")</f>
      </c>
      <c r="FJ610">
        <f>IF($GS610&gt;=7,INDEX($DN:$DN,$GR610+7),"")</f>
      </c>
      <c r="FK610">
        <f>IF($GS610&gt;=8,INDEX($DN:$DN,$GR610+8),"")</f>
      </c>
      <c r="FL610">
        <f>IF($GS610&gt;=9,INDEX($DN:$DN,$GR610+9),"")</f>
      </c>
      <c r="FM610">
        <f>IF($GS610&gt;=10,INDEX($DN:$DN,$GR610+10),"")</f>
      </c>
      <c r="FN610">
        <f>IF($GS610&gt;=11,INDEX($DN:$DN,$GR610+11),"")</f>
      </c>
      <c r="FO610">
        <f>IF($GS610&gt;=12,INDEX($DN:$DN,$GR610+12),"")</f>
      </c>
      <c r="FP610">
        <f>IF($GS610&gt;=13,INDEX($DN:$DN,$GR610+13),"")</f>
      </c>
      <c r="FQ610">
        <f>IF($GS610&gt;=14,INDEX($DN:$DN,$GR610+14),"")</f>
      </c>
      <c r="FR610">
        <f>IF($GS610&gt;=15,INDEX($DN:$DN,$GR610+15),"")</f>
      </c>
      <c r="FS610">
        <f>IF($GS610&gt;=16,INDEX($DN:$DN,$GR610+16),"")</f>
      </c>
      <c r="FT610">
        <f>IF($GS610&gt;=17,INDEX($DN:$DN,$GR610+17),"")</f>
      </c>
      <c r="FU610">
        <f>IF($GS610&gt;=18,INDEX($DN:$DN,$GR610+18),"")</f>
      </c>
      <c r="FV610">
        <f>IF($GS610&gt;=19,INDEX($DN:$DN,$GR610+19),"")</f>
      </c>
      <c r="FW610">
        <f>IF($GS610&gt;=20,INDEX($DN:$DN,$GR610+20),"")</f>
      </c>
      <c r="FX610">
        <f>IF($GS610&gt;=21,INDEX($DN:$DN,$GR610+21),"")</f>
      </c>
      <c r="FY610">
        <f>IF($GS610&gt;=22,INDEX($DN:$DN,$GR610+22),"")</f>
      </c>
      <c r="FZ610">
        <f>IF($GS610&gt;=23,INDEX($DN:$DN,$GR610+23),"")</f>
      </c>
      <c r="GA610">
        <f>IF($GS610&gt;=24,INDEX($DN:$DN,$GR610+24),"")</f>
      </c>
      <c r="GB610">
        <f>IF($GS610&gt;=25,INDEX($DN:$DN,$GR610+25),"")</f>
      </c>
      <c r="GC610">
        <f>IF($GS610&gt;=26,INDEX($DN:$DN,$GR610+26),"")</f>
      </c>
      <c r="GD610">
        <f>IF($GS610&gt;=27,INDEX($DN:$DN,$GR610+27),"")</f>
      </c>
      <c r="GE610">
        <f>IF($GS610&gt;=28,INDEX($DN:$DN,$GR610+28),"")</f>
      </c>
      <c r="GF610">
        <f>IF($GS610&gt;=29,INDEX($DN:$DN,$GR610+29),"")</f>
      </c>
      <c r="GG610">
        <f>IF($GS610&gt;=30,INDEX($DN:$DN,$GR610+30),"")</f>
      </c>
      <c r="GH610">
        <f>IF($GS610&gt;=31,INDEX($DN:$DN,$GR610+31),"")</f>
      </c>
      <c r="GI610">
        <f>IF($GS610&gt;=32,INDEX($DN:$DN,$GR610+32),"")</f>
      </c>
      <c r="GJ610">
        <f>IF($GS610&gt;=33,INDEX($DN:$DN,$GR610+33),"")</f>
      </c>
      <c r="GK610">
        <f>IF($GS610&gt;=34,INDEX($DN:$DN,$GR610+34),"")</f>
      </c>
      <c r="GL610">
        <f>IF($GS610&gt;=35,INDEX($DN:$DN,$GR610+35),"")</f>
      </c>
      <c r="GM610">
        <f>IF($GS610&gt;=36,INDEX($DN:$DN,$GR610+36),"")</f>
      </c>
      <c r="GN610">
        <f>IF($GS610&gt;=37,INDEX($DN:$DN,$GR610+37),"")</f>
      </c>
      <c r="GO610">
        <f>IF($GS610&gt;=38,INDEX($DN:$DN,$GR610+38),"")</f>
      </c>
      <c r="GP610">
        <f>IF($GS610&gt;=39,INDEX($DN:$DN,$GR610+39),"")</f>
      </c>
      <c r="GQ610">
        <f>IF($GS610&gt;=40,INDEX($DN:$DN,$GR610+40),"")</f>
      </c>
      <c r="GR610">
        <f>IFERROR(MATCH($DL610,$DM$2:$DM$148,0)+1,0)</f>
      </c>
      <c r="GS610">
        <f>IFERROR(INDEX($DO$2:$DO$148,MATCH($DL610,$DM$2:$DM$148,0)),0)</f>
      </c>
      <c r="GT610">
        <f>IFERROR(MATCH($Z610,$DP$610:$FC$610,0),0)</f>
      </c>
      <c r="GU610">
        <f>IF($GT610&gt;0,INDEX($FD$610:$GQ$610,$GT610),"")</f>
      </c>
      <c r="GX610">
        <f>IF($JG610&gt;=1,INDEX($GV:$GV,$JF610+1),"")</f>
      </c>
      <c r="GY610">
        <f>IF($JG610&gt;=2,INDEX($GV:$GV,$JF610+2),"")</f>
      </c>
      <c r="GZ610">
        <f>IF($JG610&gt;=3,INDEX($GV:$GV,$JF610+3),"")</f>
      </c>
      <c r="HA610">
        <f>IF($JG610&gt;=4,INDEX($GV:$GV,$JF610+4),"")</f>
      </c>
      <c r="HB610">
        <f>IF($JG610&gt;=5,INDEX($GV:$GV,$JF610+5),"")</f>
      </c>
      <c r="HC610">
        <f>IF($JG610&gt;=6,INDEX($GV:$GV,$JF610+6),"")</f>
      </c>
      <c r="HD610">
        <f>IF($JG610&gt;=7,INDEX($GV:$GV,$JF610+7),"")</f>
      </c>
      <c r="HE610">
        <f>IF($JG610&gt;=8,INDEX($GV:$GV,$JF610+8),"")</f>
      </c>
      <c r="HF610">
        <f>IF($JG610&gt;=9,INDEX($GV:$GV,$JF610+9),"")</f>
      </c>
      <c r="HG610">
        <f>IF($JG610&gt;=10,INDEX($GV:$GV,$JF610+10),"")</f>
      </c>
      <c r="HH610">
        <f>IF($JG610&gt;=11,INDEX($GV:$GV,$JF610+11),"")</f>
      </c>
      <c r="HI610">
        <f>IF($JG610&gt;=12,INDEX($GV:$GV,$JF610+12),"")</f>
      </c>
      <c r="HJ610">
        <f>IF($JG610&gt;=13,INDEX($GV:$GV,$JF610+13),"")</f>
      </c>
      <c r="HK610">
        <f>IF($JG610&gt;=14,INDEX($GV:$GV,$JF610+14),"")</f>
      </c>
      <c r="HL610">
        <f>IF($JG610&gt;=15,INDEX($GV:$GV,$JF610+15),"")</f>
      </c>
      <c r="HM610">
        <f>IF($JG610&gt;=16,INDEX($GV:$GV,$JF610+16),"")</f>
      </c>
      <c r="HN610">
        <f>IF($JG610&gt;=17,INDEX($GV:$GV,$JF610+17),"")</f>
      </c>
      <c r="HO610">
        <f>IF($JG610&gt;=18,INDEX($GV:$GV,$JF610+18),"")</f>
      </c>
      <c r="HP610">
        <f>IF($JG610&gt;=19,INDEX($GV:$GV,$JF610+19),"")</f>
      </c>
      <c r="HQ610">
        <f>IF($JG610&gt;=20,INDEX($GV:$GV,$JF610+20),"")</f>
      </c>
      <c r="HR610">
        <f>IF($JG610&gt;=21,INDEX($GV:$GV,$JF610+21),"")</f>
      </c>
      <c r="HS610">
        <f>IF($JG610&gt;=22,INDEX($GV:$GV,$JF610+22),"")</f>
      </c>
      <c r="HT610">
        <f>IF($JG610&gt;=23,INDEX($GV:$GV,$JF610+23),"")</f>
      </c>
      <c r="HU610">
        <f>IF($JG610&gt;=24,INDEX($GV:$GV,$JF610+24),"")</f>
      </c>
      <c r="HV610">
        <f>IF($JG610&gt;=25,INDEX($GV:$GV,$JF610+25),"")</f>
      </c>
      <c r="HW610">
        <f>IF($JG610&gt;=26,INDEX($GV:$GV,$JF610+26),"")</f>
      </c>
      <c r="HX610">
        <f>IF($JG610&gt;=27,INDEX($GV:$GV,$JF610+27),"")</f>
      </c>
      <c r="HY610">
        <f>IF($JG610&gt;=28,INDEX($GV:$GV,$JF610+28),"")</f>
      </c>
      <c r="HZ610">
        <f>IF($JG610&gt;=29,INDEX($GV:$GV,$JF610+29),"")</f>
      </c>
      <c r="IA610">
        <f>IF($JG610&gt;=30,INDEX($GV:$GV,$JF610+30),"")</f>
      </c>
      <c r="IB610">
        <f>IF($JG610&gt;=31,INDEX($GV:$GV,$JF610+31),"")</f>
      </c>
      <c r="IC610">
        <f>IF($JG610&gt;=32,INDEX($GV:$GV,$JF610+32),"")</f>
      </c>
      <c r="ID610">
        <f>IF($JG610&gt;=33,INDEX($GV:$GV,$JF610+33),"")</f>
      </c>
      <c r="IE610">
        <f>IF($JG610&gt;=34,INDEX($GV:$GV,$JF610+34),"")</f>
      </c>
      <c r="IF610">
        <f>IF($JG610&gt;=35,INDEX($GV:$GV,$JF610+35),"")</f>
      </c>
      <c r="IG610">
        <f>IF($JG610&gt;=36,INDEX($GV:$GV,$JF610+36),"")</f>
      </c>
      <c r="IH610">
        <f>IF($JG610&gt;=37,INDEX($GV:$GV,$JF610+37),"")</f>
      </c>
      <c r="II610">
        <f>IF($JG610&gt;=38,INDEX($GV:$GV,$JF610+38),"")</f>
      </c>
      <c r="IJ610">
        <f>IF($JG610&gt;=39,INDEX($GV:$GV,$JF610+39),"")</f>
      </c>
      <c r="IK610">
        <f>IF($JG610&gt;=40,INDEX($GV:$GV,$JF610+40),"")</f>
      </c>
      <c r="IL610">
        <f>IF($JG610&gt;=41,INDEX($GV:$GV,$JF610+41),"")</f>
      </c>
      <c r="IM610">
        <f>IF($JG610&gt;=42,INDEX($GV:$GV,$JF610+42),"")</f>
      </c>
      <c r="IN610">
        <f>IF($JG610&gt;=43,INDEX($GV:$GV,$JF610+43),"")</f>
      </c>
      <c r="IO610">
        <f>IF($JG610&gt;=44,INDEX($GV:$GV,$JF610+44),"")</f>
      </c>
      <c r="IP610">
        <f>IF($JG610&gt;=45,INDEX($GV:$GV,$JF610+45),"")</f>
      </c>
      <c r="IQ610">
        <f>IF($JG610&gt;=46,INDEX($GV:$GV,$JF610+46),"")</f>
      </c>
      <c r="IR610">
        <f>IF($JG610&gt;=47,INDEX($GV:$GV,$JF610+47),"")</f>
      </c>
      <c r="IS610">
        <f>IF($JG610&gt;=48,INDEX($GV:$GV,$JF610+48),"")</f>
      </c>
      <c r="IT610">
        <f>IF($JG610&gt;=49,INDEX($GV:$GV,$JF610+49),"")</f>
      </c>
      <c r="IU610">
        <f>IF($JG610&gt;=50,INDEX($GV:$GV,$JF610+50),"")</f>
      </c>
      <c r="IV610">
        <f>IF($JG610&gt;=51,INDEX($GV:$GV,$JF610+51),"")</f>
      </c>
      <c r="IW610">
        <f>IF($JG610&gt;=52,INDEX($GV:$GV,$JF610+52),"")</f>
      </c>
      <c r="IX610">
        <f>IF($JG610&gt;=53,INDEX($GV:$GV,$JF610+53),"")</f>
      </c>
      <c r="IY610">
        <f>IF($JG610&gt;=54,INDEX($GV:$GV,$JF610+54),"")</f>
      </c>
      <c r="IZ610">
        <f>IF($JG610&gt;=55,INDEX($GV:$GV,$JF610+55),"")</f>
      </c>
      <c r="JA610">
        <f>IF($JG610&gt;=56,INDEX($GV:$GV,$JF610+56),"")</f>
      </c>
      <c r="JB610">
        <f>IF($JG610&gt;=57,INDEX($GV:$GV,$JF610+57),"")</f>
      </c>
      <c r="JC610">
        <f>IF($JG610&gt;=58,INDEX($GV:$GV,$JF610+58),"")</f>
      </c>
      <c r="JD610">
        <f>IF($JG610&gt;=59,INDEX($GV:$GV,$JF610+59),"")</f>
      </c>
      <c r="JE610">
        <f>IF($JG610&gt;=60,INDEX($GV:$GV,$JF610+60),"")</f>
      </c>
      <c r="JF610">
        <f>IFERROR(MATCH($GU610,$GV$2:$GV$322,0)+1,0)</f>
      </c>
      <c r="JG610">
        <f>IFERROR(INDEX($GW$2:$GW$322,MATCH($GU610,$GV$2:$GV$322,0)),0)</f>
      </c>
      <c r="JH610" t="s">
        <v>44</v>
      </c>
      <c r="JI610" t="s">
        <v>44</v>
      </c>
    </row>
    <row r="611" spans="1:269" x14ac:dyDescent="0.25">
      <c r="R611">
        <f>IF(OR($U611="",$Q611=""),"",IFERROR($U611/$Q611,0))</f>
      </c>
      <c r="S611">
        <f>IF($U611="","",
SUM($T611,$V611,$AA611,$W611,$Y611)*
(1-IF($AB611="",0,VALUE($AB611)/100)))</f>
      </c>
      <c r="T611">
        <f>IF($U611="","",$U611)</f>
      </c>
      <c r="V611">
        <f>IF($U611="","",
IF($O611="","",
IF(ISNUMBER(SEARCH("exempt",LOWER($O611))),0,
$U611*(VALUE(SUBSTITUTE($O611,"%",""))/100))))</f>
      </c>
      <c r="AC611">
        <f>IFERROR(IF(FIND(" - ",$K611)&gt;0,MID($K611,FIND(" - ",$K611)+3,LEN($K611)),""),"")</f>
      </c>
      <c r="AL611" t="s">
        <v>1541</v>
      </c>
      <c r="AT611">
        <f>IFERROR(LEFT($K611,FIND(" - ",$K611)-1),$K611)</f>
      </c>
      <c r="AW611">
        <f>IF($CL611&gt;=1,INDEX($AU:$AU,$CK611+1),"")</f>
      </c>
      <c r="AX611">
        <f>IF($CL611&gt;=2,INDEX($AU:$AU,$CK611+2),"")</f>
      </c>
      <c r="AY611">
        <f>IF($CL611&gt;=3,INDEX($AU:$AU,$CK611+3),"")</f>
      </c>
      <c r="AZ611">
        <f>IF($CL611&gt;=4,INDEX($AU:$AU,$CK611+4),"")</f>
      </c>
      <c r="BA611">
        <f>IF($CL611&gt;=5,INDEX($AU:$AU,$CK611+5),"")</f>
      </c>
      <c r="BB611">
        <f>IF($CL611&gt;=6,INDEX($AU:$AU,$CK611+6),"")</f>
      </c>
      <c r="BC611">
        <f>IF($CL611&gt;=7,INDEX($AU:$AU,$CK611+7),"")</f>
      </c>
      <c r="BD611">
        <f>IF($CL611&gt;=8,INDEX($AU:$AU,$CK611+8),"")</f>
      </c>
      <c r="BE611">
        <f>IF($CL611&gt;=9,INDEX($AU:$AU,$CK611+9),"")</f>
      </c>
      <c r="BF611">
        <f>IF($CL611&gt;=10,INDEX($AU:$AU,$CK611+10),"")</f>
      </c>
      <c r="BG611">
        <f>IF($CL611&gt;=11,INDEX($AU:$AU,$CK611+11),"")</f>
      </c>
      <c r="BH611">
        <f>IF($CL611&gt;=12,INDEX($AU:$AU,$CK611+12),"")</f>
      </c>
      <c r="BI611">
        <f>IF($CL611&gt;=13,INDEX($AU:$AU,$CK611+13),"")</f>
      </c>
      <c r="BJ611">
        <f>IF($CL611&gt;=14,INDEX($AU:$AU,$CK611+14),"")</f>
      </c>
      <c r="BK611">
        <f>IF($CL611&gt;=15,INDEX($AU:$AU,$CK611+15),"")</f>
      </c>
      <c r="BL611">
        <f>IF($CL611&gt;=16,INDEX($AU:$AU,$CK611+16),"")</f>
      </c>
      <c r="BM611">
        <f>IF($CL611&gt;=17,INDEX($AU:$AU,$CK611+17),"")</f>
      </c>
      <c r="BN611">
        <f>IF($CL611&gt;=18,INDEX($AU:$AU,$CK611+18),"")</f>
      </c>
      <c r="BO611">
        <f>IF($CL611&gt;=19,INDEX($AU:$AU,$CK611+19),"")</f>
      </c>
      <c r="BP611">
        <f>IF($CL611&gt;=20,INDEX($AU:$AU,$CK611+20),"")</f>
      </c>
      <c r="BQ611">
        <f>IF($CL611&gt;=21,INDEX($AU:$AU,$CK611+21),"")</f>
      </c>
      <c r="BR611">
        <f>IF($CL611&gt;=22,INDEX($AU:$AU,$CK611+22),"")</f>
      </c>
      <c r="BS611">
        <f>IF($CL611&gt;=23,INDEX($AU:$AU,$CK611+23),"")</f>
      </c>
      <c r="BT611">
        <f>IF($CL611&gt;=24,INDEX($AU:$AU,$CK611+24),"")</f>
      </c>
      <c r="BU611">
        <f>IF($CL611&gt;=25,INDEX($AU:$AU,$CK611+25),"")</f>
      </c>
      <c r="BV611">
        <f>IF($CL611&gt;=26,INDEX($AU:$AU,$CK611+26),"")</f>
      </c>
      <c r="BW611">
        <f>IF($CL611&gt;=27,INDEX($AU:$AU,$CK611+27),"")</f>
      </c>
      <c r="BX611">
        <f>IF($CL611&gt;=28,INDEX($AU:$AU,$CK611+28),"")</f>
      </c>
      <c r="BY611">
        <f>IF($CL611&gt;=29,INDEX($AU:$AU,$CK611+29),"")</f>
      </c>
      <c r="BZ611">
        <f>IF($CL611&gt;=30,INDEX($AU:$AU,$CK611+30),"")</f>
      </c>
      <c r="CA611">
        <f>IF($CL611&gt;=31,INDEX($AU:$AU,$CK611+31),"")</f>
      </c>
      <c r="CB611">
        <f>IF($CL611&gt;=32,INDEX($AU:$AU,$CK611+32),"")</f>
      </c>
      <c r="CC611">
        <f>IF($CL611&gt;=33,INDEX($AU:$AU,$CK611+33),"")</f>
      </c>
      <c r="CD611">
        <f>IF($CL611&gt;=34,INDEX($AU:$AU,$CK611+34),"")</f>
      </c>
      <c r="CE611">
        <f>IF($CL611&gt;=35,INDEX($AU:$AU,$CK611+35),"")</f>
      </c>
      <c r="CF611">
        <f>IF($CL611&gt;=36,INDEX($AU:$AU,$CK611+36),"")</f>
      </c>
      <c r="CG611">
        <f>IF($CL611&gt;=37,INDEX($AU:$AU,$CK611+37),"")</f>
      </c>
      <c r="CH611">
        <f>IF($CL611&gt;=38,INDEX($AU:$AU,$CK611+38),"")</f>
      </c>
      <c r="CI611">
        <f>IF($CL611&gt;=39,INDEX($AU:$AU,$CK611+39),"")</f>
      </c>
      <c r="CJ611">
        <f>IF($CL611&gt;=40,INDEX($AU:$AU,$CK611+40),"")</f>
      </c>
      <c r="CK611">
        <f>IFERROR(MATCH($AT611,$AU$2:$AU$133,0)+1,0)</f>
      </c>
      <c r="CL611">
        <f>IFERROR(INDEX($AV$2:$AV$133,MATCH($AT611,$AU$2:$AU$133,0)),0)</f>
      </c>
      <c r="CM611">
        <f>IFERROR(LEFT($L611,FIND(" - ",$L611)-1),$L611)</f>
      </c>
      <c r="CN611" t="s">
        <v>1542</v>
      </c>
      <c r="CO611">
        <v>1</v>
      </c>
      <c r="CP611">
        <f>IF($DK611&gt;=1,INDEX($CN:$CN,$DJ611+1),"")</f>
      </c>
      <c r="CQ611">
        <f>IF($DK611&gt;=2,INDEX($CN:$CN,$DJ611+2),"")</f>
      </c>
      <c r="CR611">
        <f>IF($DK611&gt;=3,INDEX($CN:$CN,$DJ611+3),"")</f>
      </c>
      <c r="CS611">
        <f>IF($DK611&gt;=4,INDEX($CN:$CN,$DJ611+4),"")</f>
      </c>
      <c r="CT611">
        <f>IF($DK611&gt;=5,INDEX($CN:$CN,$DJ611+5),"")</f>
      </c>
      <c r="CU611">
        <f>IF($DK611&gt;=6,INDEX($CN:$CN,$DJ611+6),"")</f>
      </c>
      <c r="CV611">
        <f>IF($DK611&gt;=7,INDEX($CN:$CN,$DJ611+7),"")</f>
      </c>
      <c r="CW611">
        <f>IF($DK611&gt;=8,INDEX($CN:$CN,$DJ611+8),"")</f>
      </c>
      <c r="CX611">
        <f>IF($DK611&gt;=9,INDEX($CN:$CN,$DJ611+9),"")</f>
      </c>
      <c r="CY611">
        <f>IF($DK611&gt;=10,INDEX($CN:$CN,$DJ611+10),"")</f>
      </c>
      <c r="CZ611">
        <f>IF($DK611&gt;=11,INDEX($CN:$CN,$DJ611+11),"")</f>
      </c>
      <c r="DA611">
        <f>IF($DK611&gt;=12,INDEX($CN:$CN,$DJ611+12),"")</f>
      </c>
      <c r="DB611">
        <f>IF($DK611&gt;=13,INDEX($CN:$CN,$DJ611+13),"")</f>
      </c>
      <c r="DC611">
        <f>IF($DK611&gt;=14,INDEX($CN:$CN,$DJ611+14),"")</f>
      </c>
      <c r="DD611">
        <f>IF($DK611&gt;=15,INDEX($CN:$CN,$DJ611+15),"")</f>
      </c>
      <c r="DE611">
        <f>IF($DK611&gt;=16,INDEX($CN:$CN,$DJ611+16),"")</f>
      </c>
      <c r="DF611">
        <f>IF($DK611&gt;=17,INDEX($CN:$CN,$DJ611+17),"")</f>
      </c>
      <c r="DG611">
        <f>IF($DK611&gt;=18,INDEX($CN:$CN,$DJ611+18),"")</f>
      </c>
      <c r="DH611">
        <f>IF($DK611&gt;=19,INDEX($CN:$CN,$DJ611+19),"")</f>
      </c>
      <c r="DI611">
        <f>IF($DK611&gt;=20,INDEX($CN:$CN,$DJ611+20),"")</f>
      </c>
      <c r="DJ611">
        <f>IFERROR(MATCH($CM611,$CN$2:$CN$1089,0)+1,0)</f>
      </c>
      <c r="DK611">
        <f>IFERROR(INDEX($CO$2:$CO$1089,MATCH($CM611,$CN$2:$CN$1089,0)),0)</f>
      </c>
      <c r="DL611">
        <f>IFERROR(INDEX($AS:$AS,MATCH($O611,$AR:$AR,0))&amp;"","")</f>
      </c>
      <c r="DP611">
        <f>IF($GS611&gt;=1,INDEX($DM:$DM,$GR611+1),"")</f>
      </c>
      <c r="DQ611">
        <f>IF($GS611&gt;=2,INDEX($DM:$DM,$GR611+2),"")</f>
      </c>
      <c r="DR611">
        <f>IF($GS611&gt;=3,INDEX($DM:$DM,$GR611+3),"")</f>
      </c>
      <c r="DS611">
        <f>IF($GS611&gt;=4,INDEX($DM:$DM,$GR611+4),"")</f>
      </c>
      <c r="DT611">
        <f>IF($GS611&gt;=5,INDEX($DM:$DM,$GR611+5),"")</f>
      </c>
      <c r="DU611">
        <f>IF($GS611&gt;=6,INDEX($DM:$DM,$GR611+6),"")</f>
      </c>
      <c r="DV611">
        <f>IF($GS611&gt;=7,INDEX($DM:$DM,$GR611+7),"")</f>
      </c>
      <c r="DW611">
        <f>IF($GS611&gt;=8,INDEX($DM:$DM,$GR611+8),"")</f>
      </c>
      <c r="DX611">
        <f>IF($GS611&gt;=9,INDEX($DM:$DM,$GR611+9),"")</f>
      </c>
      <c r="DY611">
        <f>IF($GS611&gt;=10,INDEX($DM:$DM,$GR611+10),"")</f>
      </c>
      <c r="DZ611">
        <f>IF($GS611&gt;=11,INDEX($DM:$DM,$GR611+11),"")</f>
      </c>
      <c r="EA611">
        <f>IF($GS611&gt;=12,INDEX($DM:$DM,$GR611+12),"")</f>
      </c>
      <c r="EB611">
        <f>IF($GS611&gt;=13,INDEX($DM:$DM,$GR611+13),"")</f>
      </c>
      <c r="EC611">
        <f>IF($GS611&gt;=14,INDEX($DM:$DM,$GR611+14),"")</f>
      </c>
      <c r="ED611">
        <f>IF($GS611&gt;=15,INDEX($DM:$DM,$GR611+15),"")</f>
      </c>
      <c r="EE611">
        <f>IF($GS611&gt;=16,INDEX($DM:$DM,$GR611+16),"")</f>
      </c>
      <c r="EF611">
        <f>IF($GS611&gt;=17,INDEX($DM:$DM,$GR611+17),"")</f>
      </c>
      <c r="EG611">
        <f>IF($GS611&gt;=18,INDEX($DM:$DM,$GR611+18),"")</f>
      </c>
      <c r="EH611">
        <f>IF($GS611&gt;=19,INDEX($DM:$DM,$GR611+19),"")</f>
      </c>
      <c r="EI611">
        <f>IF($GS611&gt;=20,INDEX($DM:$DM,$GR611+20),"")</f>
      </c>
      <c r="EJ611">
        <f>IF($GS611&gt;=21,INDEX($DM:$DM,$GR611+21),"")</f>
      </c>
      <c r="EK611">
        <f>IF($GS611&gt;=22,INDEX($DM:$DM,$GR611+22),"")</f>
      </c>
      <c r="EL611">
        <f>IF($GS611&gt;=23,INDEX($DM:$DM,$GR611+23),"")</f>
      </c>
      <c r="EM611">
        <f>IF($GS611&gt;=24,INDEX($DM:$DM,$GR611+24),"")</f>
      </c>
      <c r="EN611">
        <f>IF($GS611&gt;=25,INDEX($DM:$DM,$GR611+25),"")</f>
      </c>
      <c r="EO611">
        <f>IF($GS611&gt;=26,INDEX($DM:$DM,$GR611+26),"")</f>
      </c>
      <c r="EP611">
        <f>IF($GS611&gt;=27,INDEX($DM:$DM,$GR611+27),"")</f>
      </c>
      <c r="EQ611">
        <f>IF($GS611&gt;=28,INDEX($DM:$DM,$GR611+28),"")</f>
      </c>
      <c r="ER611">
        <f>IF($GS611&gt;=29,INDEX($DM:$DM,$GR611+29),"")</f>
      </c>
      <c r="ES611">
        <f>IF($GS611&gt;=30,INDEX($DM:$DM,$GR611+30),"")</f>
      </c>
      <c r="ET611">
        <f>IF($GS611&gt;=31,INDEX($DM:$DM,$GR611+31),"")</f>
      </c>
      <c r="EU611">
        <f>IF($GS611&gt;=32,INDEX($DM:$DM,$GR611+32),"")</f>
      </c>
      <c r="EV611">
        <f>IF($GS611&gt;=33,INDEX($DM:$DM,$GR611+33),"")</f>
      </c>
      <c r="EW611">
        <f>IF($GS611&gt;=34,INDEX($DM:$DM,$GR611+34),"")</f>
      </c>
      <c r="EX611">
        <f>IF($GS611&gt;=35,INDEX($DM:$DM,$GR611+35),"")</f>
      </c>
      <c r="EY611">
        <f>IF($GS611&gt;=36,INDEX($DM:$DM,$GR611+36),"")</f>
      </c>
      <c r="EZ611">
        <f>IF($GS611&gt;=37,INDEX($DM:$DM,$GR611+37),"")</f>
      </c>
      <c r="FA611">
        <f>IF($GS611&gt;=38,INDEX($DM:$DM,$GR611+38),"")</f>
      </c>
      <c r="FB611">
        <f>IF($GS611&gt;=39,INDEX($DM:$DM,$GR611+39),"")</f>
      </c>
      <c r="FC611">
        <f>IF($GS611&gt;=40,INDEX($DM:$DM,$GR611+40),"")</f>
      </c>
      <c r="FD611">
        <f>IF($GS611&gt;=1,INDEX($DN:$DN,$GR611+1),"")</f>
      </c>
      <c r="FE611">
        <f>IF($GS611&gt;=2,INDEX($DN:$DN,$GR611+2),"")</f>
      </c>
      <c r="FF611">
        <f>IF($GS611&gt;=3,INDEX($DN:$DN,$GR611+3),"")</f>
      </c>
      <c r="FG611">
        <f>IF($GS611&gt;=4,INDEX($DN:$DN,$GR611+4),"")</f>
      </c>
      <c r="FH611">
        <f>IF($GS611&gt;=5,INDEX($DN:$DN,$GR611+5),"")</f>
      </c>
      <c r="FI611">
        <f>IF($GS611&gt;=6,INDEX($DN:$DN,$GR611+6),"")</f>
      </c>
      <c r="FJ611">
        <f>IF($GS611&gt;=7,INDEX($DN:$DN,$GR611+7),"")</f>
      </c>
      <c r="FK611">
        <f>IF($GS611&gt;=8,INDEX($DN:$DN,$GR611+8),"")</f>
      </c>
      <c r="FL611">
        <f>IF($GS611&gt;=9,INDEX($DN:$DN,$GR611+9),"")</f>
      </c>
      <c r="FM611">
        <f>IF($GS611&gt;=10,INDEX($DN:$DN,$GR611+10),"")</f>
      </c>
      <c r="FN611">
        <f>IF($GS611&gt;=11,INDEX($DN:$DN,$GR611+11),"")</f>
      </c>
      <c r="FO611">
        <f>IF($GS611&gt;=12,INDEX($DN:$DN,$GR611+12),"")</f>
      </c>
      <c r="FP611">
        <f>IF($GS611&gt;=13,INDEX($DN:$DN,$GR611+13),"")</f>
      </c>
      <c r="FQ611">
        <f>IF($GS611&gt;=14,INDEX($DN:$DN,$GR611+14),"")</f>
      </c>
      <c r="FR611">
        <f>IF($GS611&gt;=15,INDEX($DN:$DN,$GR611+15),"")</f>
      </c>
      <c r="FS611">
        <f>IF($GS611&gt;=16,INDEX($DN:$DN,$GR611+16),"")</f>
      </c>
      <c r="FT611">
        <f>IF($GS611&gt;=17,INDEX($DN:$DN,$GR611+17),"")</f>
      </c>
      <c r="FU611">
        <f>IF($GS611&gt;=18,INDEX($DN:$DN,$GR611+18),"")</f>
      </c>
      <c r="FV611">
        <f>IF($GS611&gt;=19,INDEX($DN:$DN,$GR611+19),"")</f>
      </c>
      <c r="FW611">
        <f>IF($GS611&gt;=20,INDEX($DN:$DN,$GR611+20),"")</f>
      </c>
      <c r="FX611">
        <f>IF($GS611&gt;=21,INDEX($DN:$DN,$GR611+21),"")</f>
      </c>
      <c r="FY611">
        <f>IF($GS611&gt;=22,INDEX($DN:$DN,$GR611+22),"")</f>
      </c>
      <c r="FZ611">
        <f>IF($GS611&gt;=23,INDEX($DN:$DN,$GR611+23),"")</f>
      </c>
      <c r="GA611">
        <f>IF($GS611&gt;=24,INDEX($DN:$DN,$GR611+24),"")</f>
      </c>
      <c r="GB611">
        <f>IF($GS611&gt;=25,INDEX($DN:$DN,$GR611+25),"")</f>
      </c>
      <c r="GC611">
        <f>IF($GS611&gt;=26,INDEX($DN:$DN,$GR611+26),"")</f>
      </c>
      <c r="GD611">
        <f>IF($GS611&gt;=27,INDEX($DN:$DN,$GR611+27),"")</f>
      </c>
      <c r="GE611">
        <f>IF($GS611&gt;=28,INDEX($DN:$DN,$GR611+28),"")</f>
      </c>
      <c r="GF611">
        <f>IF($GS611&gt;=29,INDEX($DN:$DN,$GR611+29),"")</f>
      </c>
      <c r="GG611">
        <f>IF($GS611&gt;=30,INDEX($DN:$DN,$GR611+30),"")</f>
      </c>
      <c r="GH611">
        <f>IF($GS611&gt;=31,INDEX($DN:$DN,$GR611+31),"")</f>
      </c>
      <c r="GI611">
        <f>IF($GS611&gt;=32,INDEX($DN:$DN,$GR611+32),"")</f>
      </c>
      <c r="GJ611">
        <f>IF($GS611&gt;=33,INDEX($DN:$DN,$GR611+33),"")</f>
      </c>
      <c r="GK611">
        <f>IF($GS611&gt;=34,INDEX($DN:$DN,$GR611+34),"")</f>
      </c>
      <c r="GL611">
        <f>IF($GS611&gt;=35,INDEX($DN:$DN,$GR611+35),"")</f>
      </c>
      <c r="GM611">
        <f>IF($GS611&gt;=36,INDEX($DN:$DN,$GR611+36),"")</f>
      </c>
      <c r="GN611">
        <f>IF($GS611&gt;=37,INDEX($DN:$DN,$GR611+37),"")</f>
      </c>
      <c r="GO611">
        <f>IF($GS611&gt;=38,INDEX($DN:$DN,$GR611+38),"")</f>
      </c>
      <c r="GP611">
        <f>IF($GS611&gt;=39,INDEX($DN:$DN,$GR611+39),"")</f>
      </c>
      <c r="GQ611">
        <f>IF($GS611&gt;=40,INDEX($DN:$DN,$GR611+40),"")</f>
      </c>
      <c r="GR611">
        <f>IFERROR(MATCH($DL611,$DM$2:$DM$148,0)+1,0)</f>
      </c>
      <c r="GS611">
        <f>IFERROR(INDEX($DO$2:$DO$148,MATCH($DL611,$DM$2:$DM$148,0)),0)</f>
      </c>
      <c r="GT611">
        <f>IFERROR(MATCH($Z611,$DP$611:$FC$611,0),0)</f>
      </c>
      <c r="GU611">
        <f>IF($GT611&gt;0,INDEX($FD$611:$GQ$611,$GT611),"")</f>
      </c>
      <c r="GX611">
        <f>IF($JG611&gt;=1,INDEX($GV:$GV,$JF611+1),"")</f>
      </c>
      <c r="GY611">
        <f>IF($JG611&gt;=2,INDEX($GV:$GV,$JF611+2),"")</f>
      </c>
      <c r="GZ611">
        <f>IF($JG611&gt;=3,INDEX($GV:$GV,$JF611+3),"")</f>
      </c>
      <c r="HA611">
        <f>IF($JG611&gt;=4,INDEX($GV:$GV,$JF611+4),"")</f>
      </c>
      <c r="HB611">
        <f>IF($JG611&gt;=5,INDEX($GV:$GV,$JF611+5),"")</f>
      </c>
      <c r="HC611">
        <f>IF($JG611&gt;=6,INDEX($GV:$GV,$JF611+6),"")</f>
      </c>
      <c r="HD611">
        <f>IF($JG611&gt;=7,INDEX($GV:$GV,$JF611+7),"")</f>
      </c>
      <c r="HE611">
        <f>IF($JG611&gt;=8,INDEX($GV:$GV,$JF611+8),"")</f>
      </c>
      <c r="HF611">
        <f>IF($JG611&gt;=9,INDEX($GV:$GV,$JF611+9),"")</f>
      </c>
      <c r="HG611">
        <f>IF($JG611&gt;=10,INDEX($GV:$GV,$JF611+10),"")</f>
      </c>
      <c r="HH611">
        <f>IF($JG611&gt;=11,INDEX($GV:$GV,$JF611+11),"")</f>
      </c>
      <c r="HI611">
        <f>IF($JG611&gt;=12,INDEX($GV:$GV,$JF611+12),"")</f>
      </c>
      <c r="HJ611">
        <f>IF($JG611&gt;=13,INDEX($GV:$GV,$JF611+13),"")</f>
      </c>
      <c r="HK611">
        <f>IF($JG611&gt;=14,INDEX($GV:$GV,$JF611+14),"")</f>
      </c>
      <c r="HL611">
        <f>IF($JG611&gt;=15,INDEX($GV:$GV,$JF611+15),"")</f>
      </c>
      <c r="HM611">
        <f>IF($JG611&gt;=16,INDEX($GV:$GV,$JF611+16),"")</f>
      </c>
      <c r="HN611">
        <f>IF($JG611&gt;=17,INDEX($GV:$GV,$JF611+17),"")</f>
      </c>
      <c r="HO611">
        <f>IF($JG611&gt;=18,INDEX($GV:$GV,$JF611+18),"")</f>
      </c>
      <c r="HP611">
        <f>IF($JG611&gt;=19,INDEX($GV:$GV,$JF611+19),"")</f>
      </c>
      <c r="HQ611">
        <f>IF($JG611&gt;=20,INDEX($GV:$GV,$JF611+20),"")</f>
      </c>
      <c r="HR611">
        <f>IF($JG611&gt;=21,INDEX($GV:$GV,$JF611+21),"")</f>
      </c>
      <c r="HS611">
        <f>IF($JG611&gt;=22,INDEX($GV:$GV,$JF611+22),"")</f>
      </c>
      <c r="HT611">
        <f>IF($JG611&gt;=23,INDEX($GV:$GV,$JF611+23),"")</f>
      </c>
      <c r="HU611">
        <f>IF($JG611&gt;=24,INDEX($GV:$GV,$JF611+24),"")</f>
      </c>
      <c r="HV611">
        <f>IF($JG611&gt;=25,INDEX($GV:$GV,$JF611+25),"")</f>
      </c>
      <c r="HW611">
        <f>IF($JG611&gt;=26,INDEX($GV:$GV,$JF611+26),"")</f>
      </c>
      <c r="HX611">
        <f>IF($JG611&gt;=27,INDEX($GV:$GV,$JF611+27),"")</f>
      </c>
      <c r="HY611">
        <f>IF($JG611&gt;=28,INDEX($GV:$GV,$JF611+28),"")</f>
      </c>
      <c r="HZ611">
        <f>IF($JG611&gt;=29,INDEX($GV:$GV,$JF611+29),"")</f>
      </c>
      <c r="IA611">
        <f>IF($JG611&gt;=30,INDEX($GV:$GV,$JF611+30),"")</f>
      </c>
      <c r="IB611">
        <f>IF($JG611&gt;=31,INDEX($GV:$GV,$JF611+31),"")</f>
      </c>
      <c r="IC611">
        <f>IF($JG611&gt;=32,INDEX($GV:$GV,$JF611+32),"")</f>
      </c>
      <c r="ID611">
        <f>IF($JG611&gt;=33,INDEX($GV:$GV,$JF611+33),"")</f>
      </c>
      <c r="IE611">
        <f>IF($JG611&gt;=34,INDEX($GV:$GV,$JF611+34),"")</f>
      </c>
      <c r="IF611">
        <f>IF($JG611&gt;=35,INDEX($GV:$GV,$JF611+35),"")</f>
      </c>
      <c r="IG611">
        <f>IF($JG611&gt;=36,INDEX($GV:$GV,$JF611+36),"")</f>
      </c>
      <c r="IH611">
        <f>IF($JG611&gt;=37,INDEX($GV:$GV,$JF611+37),"")</f>
      </c>
      <c r="II611">
        <f>IF($JG611&gt;=38,INDEX($GV:$GV,$JF611+38),"")</f>
      </c>
      <c r="IJ611">
        <f>IF($JG611&gt;=39,INDEX($GV:$GV,$JF611+39),"")</f>
      </c>
      <c r="IK611">
        <f>IF($JG611&gt;=40,INDEX($GV:$GV,$JF611+40),"")</f>
      </c>
      <c r="IL611">
        <f>IF($JG611&gt;=41,INDEX($GV:$GV,$JF611+41),"")</f>
      </c>
      <c r="IM611">
        <f>IF($JG611&gt;=42,INDEX($GV:$GV,$JF611+42),"")</f>
      </c>
      <c r="IN611">
        <f>IF($JG611&gt;=43,INDEX($GV:$GV,$JF611+43),"")</f>
      </c>
      <c r="IO611">
        <f>IF($JG611&gt;=44,INDEX($GV:$GV,$JF611+44),"")</f>
      </c>
      <c r="IP611">
        <f>IF($JG611&gt;=45,INDEX($GV:$GV,$JF611+45),"")</f>
      </c>
      <c r="IQ611">
        <f>IF($JG611&gt;=46,INDEX($GV:$GV,$JF611+46),"")</f>
      </c>
      <c r="IR611">
        <f>IF($JG611&gt;=47,INDEX($GV:$GV,$JF611+47),"")</f>
      </c>
      <c r="IS611">
        <f>IF($JG611&gt;=48,INDEX($GV:$GV,$JF611+48),"")</f>
      </c>
      <c r="IT611">
        <f>IF($JG611&gt;=49,INDEX($GV:$GV,$JF611+49),"")</f>
      </c>
      <c r="IU611">
        <f>IF($JG611&gt;=50,INDEX($GV:$GV,$JF611+50),"")</f>
      </c>
      <c r="IV611">
        <f>IF($JG611&gt;=51,INDEX($GV:$GV,$JF611+51),"")</f>
      </c>
      <c r="IW611">
        <f>IF($JG611&gt;=52,INDEX($GV:$GV,$JF611+52),"")</f>
      </c>
      <c r="IX611">
        <f>IF($JG611&gt;=53,INDEX($GV:$GV,$JF611+53),"")</f>
      </c>
      <c r="IY611">
        <f>IF($JG611&gt;=54,INDEX($GV:$GV,$JF611+54),"")</f>
      </c>
      <c r="IZ611">
        <f>IF($JG611&gt;=55,INDEX($GV:$GV,$JF611+55),"")</f>
      </c>
      <c r="JA611">
        <f>IF($JG611&gt;=56,INDEX($GV:$GV,$JF611+56),"")</f>
      </c>
      <c r="JB611">
        <f>IF($JG611&gt;=57,INDEX($GV:$GV,$JF611+57),"")</f>
      </c>
      <c r="JC611">
        <f>IF($JG611&gt;=58,INDEX($GV:$GV,$JF611+58),"")</f>
      </c>
      <c r="JD611">
        <f>IF($JG611&gt;=59,INDEX($GV:$GV,$JF611+59),"")</f>
      </c>
      <c r="JE611">
        <f>IF($JG611&gt;=60,INDEX($GV:$GV,$JF611+60),"")</f>
      </c>
      <c r="JF611">
        <f>IFERROR(MATCH($GU611,$GV$2:$GV$322,0)+1,0)</f>
      </c>
      <c r="JG611">
        <f>IFERROR(INDEX($GW$2:$GW$322,MATCH($GU611,$GV$2:$GV$322,0)),0)</f>
      </c>
      <c r="JH611" t="s">
        <v>44</v>
      </c>
      <c r="JI611" t="s">
        <v>44</v>
      </c>
    </row>
    <row r="612" spans="1:269" x14ac:dyDescent="0.25">
      <c r="R612">
        <f>IF(OR($U612="",$Q612=""),"",IFERROR($U612/$Q612,0))</f>
      </c>
      <c r="S612">
        <f>IF($U612="","",
SUM($T612,$V612,$AA612,$W612,$Y612)*
(1-IF($AB612="",0,VALUE($AB612)/100)))</f>
      </c>
      <c r="T612">
        <f>IF($U612="","",$U612)</f>
      </c>
      <c r="V612">
        <f>IF($U612="","",
IF($O612="","",
IF(ISNUMBER(SEARCH("exempt",LOWER($O612))),0,
$U612*(VALUE(SUBSTITUTE($O612,"%",""))/100))))</f>
      </c>
      <c r="AC612">
        <f>IFERROR(IF(FIND(" - ",$K612)&gt;0,MID($K612,FIND(" - ",$K612)+3,LEN($K612)),""),"")</f>
      </c>
      <c r="AL612" t="s">
        <v>1543</v>
      </c>
      <c r="AT612">
        <f>IFERROR(LEFT($K612,FIND(" - ",$K612)-1),$K612)</f>
      </c>
      <c r="AW612">
        <f>IF($CL612&gt;=1,INDEX($AU:$AU,$CK612+1),"")</f>
      </c>
      <c r="AX612">
        <f>IF($CL612&gt;=2,INDEX($AU:$AU,$CK612+2),"")</f>
      </c>
      <c r="AY612">
        <f>IF($CL612&gt;=3,INDEX($AU:$AU,$CK612+3),"")</f>
      </c>
      <c r="AZ612">
        <f>IF($CL612&gt;=4,INDEX($AU:$AU,$CK612+4),"")</f>
      </c>
      <c r="BA612">
        <f>IF($CL612&gt;=5,INDEX($AU:$AU,$CK612+5),"")</f>
      </c>
      <c r="BB612">
        <f>IF($CL612&gt;=6,INDEX($AU:$AU,$CK612+6),"")</f>
      </c>
      <c r="BC612">
        <f>IF($CL612&gt;=7,INDEX($AU:$AU,$CK612+7),"")</f>
      </c>
      <c r="BD612">
        <f>IF($CL612&gt;=8,INDEX($AU:$AU,$CK612+8),"")</f>
      </c>
      <c r="BE612">
        <f>IF($CL612&gt;=9,INDEX($AU:$AU,$CK612+9),"")</f>
      </c>
      <c r="BF612">
        <f>IF($CL612&gt;=10,INDEX($AU:$AU,$CK612+10),"")</f>
      </c>
      <c r="BG612">
        <f>IF($CL612&gt;=11,INDEX($AU:$AU,$CK612+11),"")</f>
      </c>
      <c r="BH612">
        <f>IF($CL612&gt;=12,INDEX($AU:$AU,$CK612+12),"")</f>
      </c>
      <c r="BI612">
        <f>IF($CL612&gt;=13,INDEX($AU:$AU,$CK612+13),"")</f>
      </c>
      <c r="BJ612">
        <f>IF($CL612&gt;=14,INDEX($AU:$AU,$CK612+14),"")</f>
      </c>
      <c r="BK612">
        <f>IF($CL612&gt;=15,INDEX($AU:$AU,$CK612+15),"")</f>
      </c>
      <c r="BL612">
        <f>IF($CL612&gt;=16,INDEX($AU:$AU,$CK612+16),"")</f>
      </c>
      <c r="BM612">
        <f>IF($CL612&gt;=17,INDEX($AU:$AU,$CK612+17),"")</f>
      </c>
      <c r="BN612">
        <f>IF($CL612&gt;=18,INDEX($AU:$AU,$CK612+18),"")</f>
      </c>
      <c r="BO612">
        <f>IF($CL612&gt;=19,INDEX($AU:$AU,$CK612+19),"")</f>
      </c>
      <c r="BP612">
        <f>IF($CL612&gt;=20,INDEX($AU:$AU,$CK612+20),"")</f>
      </c>
      <c r="BQ612">
        <f>IF($CL612&gt;=21,INDEX($AU:$AU,$CK612+21),"")</f>
      </c>
      <c r="BR612">
        <f>IF($CL612&gt;=22,INDEX($AU:$AU,$CK612+22),"")</f>
      </c>
      <c r="BS612">
        <f>IF($CL612&gt;=23,INDEX($AU:$AU,$CK612+23),"")</f>
      </c>
      <c r="BT612">
        <f>IF($CL612&gt;=24,INDEX($AU:$AU,$CK612+24),"")</f>
      </c>
      <c r="BU612">
        <f>IF($CL612&gt;=25,INDEX($AU:$AU,$CK612+25),"")</f>
      </c>
      <c r="BV612">
        <f>IF($CL612&gt;=26,INDEX($AU:$AU,$CK612+26),"")</f>
      </c>
      <c r="BW612">
        <f>IF($CL612&gt;=27,INDEX($AU:$AU,$CK612+27),"")</f>
      </c>
      <c r="BX612">
        <f>IF($CL612&gt;=28,INDEX($AU:$AU,$CK612+28),"")</f>
      </c>
      <c r="BY612">
        <f>IF($CL612&gt;=29,INDEX($AU:$AU,$CK612+29),"")</f>
      </c>
      <c r="BZ612">
        <f>IF($CL612&gt;=30,INDEX($AU:$AU,$CK612+30),"")</f>
      </c>
      <c r="CA612">
        <f>IF($CL612&gt;=31,INDEX($AU:$AU,$CK612+31),"")</f>
      </c>
      <c r="CB612">
        <f>IF($CL612&gt;=32,INDEX($AU:$AU,$CK612+32),"")</f>
      </c>
      <c r="CC612">
        <f>IF($CL612&gt;=33,INDEX($AU:$AU,$CK612+33),"")</f>
      </c>
      <c r="CD612">
        <f>IF($CL612&gt;=34,INDEX($AU:$AU,$CK612+34),"")</f>
      </c>
      <c r="CE612">
        <f>IF($CL612&gt;=35,INDEX($AU:$AU,$CK612+35),"")</f>
      </c>
      <c r="CF612">
        <f>IF($CL612&gt;=36,INDEX($AU:$AU,$CK612+36),"")</f>
      </c>
      <c r="CG612">
        <f>IF($CL612&gt;=37,INDEX($AU:$AU,$CK612+37),"")</f>
      </c>
      <c r="CH612">
        <f>IF($CL612&gt;=38,INDEX($AU:$AU,$CK612+38),"")</f>
      </c>
      <c r="CI612">
        <f>IF($CL612&gt;=39,INDEX($AU:$AU,$CK612+39),"")</f>
      </c>
      <c r="CJ612">
        <f>IF($CL612&gt;=40,INDEX($AU:$AU,$CK612+40),"")</f>
      </c>
      <c r="CK612">
        <f>IFERROR(MATCH($AT612,$AU$2:$AU$133,0)+1,0)</f>
      </c>
      <c r="CL612">
        <f>IFERROR(INDEX($AV$2:$AV$133,MATCH($AT612,$AU$2:$AU$133,0)),0)</f>
      </c>
      <c r="CM612">
        <f>IFERROR(LEFT($L612,FIND(" - ",$L612)-1),$L612)</f>
      </c>
      <c r="CN612" t="s">
        <v>149</v>
      </c>
      <c r="CP612">
        <f>IF($DK612&gt;=1,INDEX($CN:$CN,$DJ612+1),"")</f>
      </c>
      <c r="CQ612">
        <f>IF($DK612&gt;=2,INDEX($CN:$CN,$DJ612+2),"")</f>
      </c>
      <c r="CR612">
        <f>IF($DK612&gt;=3,INDEX($CN:$CN,$DJ612+3),"")</f>
      </c>
      <c r="CS612">
        <f>IF($DK612&gt;=4,INDEX($CN:$CN,$DJ612+4),"")</f>
      </c>
      <c r="CT612">
        <f>IF($DK612&gt;=5,INDEX($CN:$CN,$DJ612+5),"")</f>
      </c>
      <c r="CU612">
        <f>IF($DK612&gt;=6,INDEX($CN:$CN,$DJ612+6),"")</f>
      </c>
      <c r="CV612">
        <f>IF($DK612&gt;=7,INDEX($CN:$CN,$DJ612+7),"")</f>
      </c>
      <c r="CW612">
        <f>IF($DK612&gt;=8,INDEX($CN:$CN,$DJ612+8),"")</f>
      </c>
      <c r="CX612">
        <f>IF($DK612&gt;=9,INDEX($CN:$CN,$DJ612+9),"")</f>
      </c>
      <c r="CY612">
        <f>IF($DK612&gt;=10,INDEX($CN:$CN,$DJ612+10),"")</f>
      </c>
      <c r="CZ612">
        <f>IF($DK612&gt;=11,INDEX($CN:$CN,$DJ612+11),"")</f>
      </c>
      <c r="DA612">
        <f>IF($DK612&gt;=12,INDEX($CN:$CN,$DJ612+12),"")</f>
      </c>
      <c r="DB612">
        <f>IF($DK612&gt;=13,INDEX($CN:$CN,$DJ612+13),"")</f>
      </c>
      <c r="DC612">
        <f>IF($DK612&gt;=14,INDEX($CN:$CN,$DJ612+14),"")</f>
      </c>
      <c r="DD612">
        <f>IF($DK612&gt;=15,INDEX($CN:$CN,$DJ612+15),"")</f>
      </c>
      <c r="DE612">
        <f>IF($DK612&gt;=16,INDEX($CN:$CN,$DJ612+16),"")</f>
      </c>
      <c r="DF612">
        <f>IF($DK612&gt;=17,INDEX($CN:$CN,$DJ612+17),"")</f>
      </c>
      <c r="DG612">
        <f>IF($DK612&gt;=18,INDEX($CN:$CN,$DJ612+18),"")</f>
      </c>
      <c r="DH612">
        <f>IF($DK612&gt;=19,INDEX($CN:$CN,$DJ612+19),"")</f>
      </c>
      <c r="DI612">
        <f>IF($DK612&gt;=20,INDEX($CN:$CN,$DJ612+20),"")</f>
      </c>
      <c r="DJ612">
        <f>IFERROR(MATCH($CM612,$CN$2:$CN$1089,0)+1,0)</f>
      </c>
      <c r="DK612">
        <f>IFERROR(INDEX($CO$2:$CO$1089,MATCH($CM612,$CN$2:$CN$1089,0)),0)</f>
      </c>
      <c r="DL612">
        <f>IFERROR(INDEX($AS:$AS,MATCH($O612,$AR:$AR,0))&amp;"","")</f>
      </c>
      <c r="DP612">
        <f>IF($GS612&gt;=1,INDEX($DM:$DM,$GR612+1),"")</f>
      </c>
      <c r="DQ612">
        <f>IF($GS612&gt;=2,INDEX($DM:$DM,$GR612+2),"")</f>
      </c>
      <c r="DR612">
        <f>IF($GS612&gt;=3,INDEX($DM:$DM,$GR612+3),"")</f>
      </c>
      <c r="DS612">
        <f>IF($GS612&gt;=4,INDEX($DM:$DM,$GR612+4),"")</f>
      </c>
      <c r="DT612">
        <f>IF($GS612&gt;=5,INDEX($DM:$DM,$GR612+5),"")</f>
      </c>
      <c r="DU612">
        <f>IF($GS612&gt;=6,INDEX($DM:$DM,$GR612+6),"")</f>
      </c>
      <c r="DV612">
        <f>IF($GS612&gt;=7,INDEX($DM:$DM,$GR612+7),"")</f>
      </c>
      <c r="DW612">
        <f>IF($GS612&gt;=8,INDEX($DM:$DM,$GR612+8),"")</f>
      </c>
      <c r="DX612">
        <f>IF($GS612&gt;=9,INDEX($DM:$DM,$GR612+9),"")</f>
      </c>
      <c r="DY612">
        <f>IF($GS612&gt;=10,INDEX($DM:$DM,$GR612+10),"")</f>
      </c>
      <c r="DZ612">
        <f>IF($GS612&gt;=11,INDEX($DM:$DM,$GR612+11),"")</f>
      </c>
      <c r="EA612">
        <f>IF($GS612&gt;=12,INDEX($DM:$DM,$GR612+12),"")</f>
      </c>
      <c r="EB612">
        <f>IF($GS612&gt;=13,INDEX($DM:$DM,$GR612+13),"")</f>
      </c>
      <c r="EC612">
        <f>IF($GS612&gt;=14,INDEX($DM:$DM,$GR612+14),"")</f>
      </c>
      <c r="ED612">
        <f>IF($GS612&gt;=15,INDEX($DM:$DM,$GR612+15),"")</f>
      </c>
      <c r="EE612">
        <f>IF($GS612&gt;=16,INDEX($DM:$DM,$GR612+16),"")</f>
      </c>
      <c r="EF612">
        <f>IF($GS612&gt;=17,INDEX($DM:$DM,$GR612+17),"")</f>
      </c>
      <c r="EG612">
        <f>IF($GS612&gt;=18,INDEX($DM:$DM,$GR612+18),"")</f>
      </c>
      <c r="EH612">
        <f>IF($GS612&gt;=19,INDEX($DM:$DM,$GR612+19),"")</f>
      </c>
      <c r="EI612">
        <f>IF($GS612&gt;=20,INDEX($DM:$DM,$GR612+20),"")</f>
      </c>
      <c r="EJ612">
        <f>IF($GS612&gt;=21,INDEX($DM:$DM,$GR612+21),"")</f>
      </c>
      <c r="EK612">
        <f>IF($GS612&gt;=22,INDEX($DM:$DM,$GR612+22),"")</f>
      </c>
      <c r="EL612">
        <f>IF($GS612&gt;=23,INDEX($DM:$DM,$GR612+23),"")</f>
      </c>
      <c r="EM612">
        <f>IF($GS612&gt;=24,INDEX($DM:$DM,$GR612+24),"")</f>
      </c>
      <c r="EN612">
        <f>IF($GS612&gt;=25,INDEX($DM:$DM,$GR612+25),"")</f>
      </c>
      <c r="EO612">
        <f>IF($GS612&gt;=26,INDEX($DM:$DM,$GR612+26),"")</f>
      </c>
      <c r="EP612">
        <f>IF($GS612&gt;=27,INDEX($DM:$DM,$GR612+27),"")</f>
      </c>
      <c r="EQ612">
        <f>IF($GS612&gt;=28,INDEX($DM:$DM,$GR612+28),"")</f>
      </c>
      <c r="ER612">
        <f>IF($GS612&gt;=29,INDEX($DM:$DM,$GR612+29),"")</f>
      </c>
      <c r="ES612">
        <f>IF($GS612&gt;=30,INDEX($DM:$DM,$GR612+30),"")</f>
      </c>
      <c r="ET612">
        <f>IF($GS612&gt;=31,INDEX($DM:$DM,$GR612+31),"")</f>
      </c>
      <c r="EU612">
        <f>IF($GS612&gt;=32,INDEX($DM:$DM,$GR612+32),"")</f>
      </c>
      <c r="EV612">
        <f>IF($GS612&gt;=33,INDEX($DM:$DM,$GR612+33),"")</f>
      </c>
      <c r="EW612">
        <f>IF($GS612&gt;=34,INDEX($DM:$DM,$GR612+34),"")</f>
      </c>
      <c r="EX612">
        <f>IF($GS612&gt;=35,INDEX($DM:$DM,$GR612+35),"")</f>
      </c>
      <c r="EY612">
        <f>IF($GS612&gt;=36,INDEX($DM:$DM,$GR612+36),"")</f>
      </c>
      <c r="EZ612">
        <f>IF($GS612&gt;=37,INDEX($DM:$DM,$GR612+37),"")</f>
      </c>
      <c r="FA612">
        <f>IF($GS612&gt;=38,INDEX($DM:$DM,$GR612+38),"")</f>
      </c>
      <c r="FB612">
        <f>IF($GS612&gt;=39,INDEX($DM:$DM,$GR612+39),"")</f>
      </c>
      <c r="FC612">
        <f>IF($GS612&gt;=40,INDEX($DM:$DM,$GR612+40),"")</f>
      </c>
      <c r="FD612">
        <f>IF($GS612&gt;=1,INDEX($DN:$DN,$GR612+1),"")</f>
      </c>
      <c r="FE612">
        <f>IF($GS612&gt;=2,INDEX($DN:$DN,$GR612+2),"")</f>
      </c>
      <c r="FF612">
        <f>IF($GS612&gt;=3,INDEX($DN:$DN,$GR612+3),"")</f>
      </c>
      <c r="FG612">
        <f>IF($GS612&gt;=4,INDEX($DN:$DN,$GR612+4),"")</f>
      </c>
      <c r="FH612">
        <f>IF($GS612&gt;=5,INDEX($DN:$DN,$GR612+5),"")</f>
      </c>
      <c r="FI612">
        <f>IF($GS612&gt;=6,INDEX($DN:$DN,$GR612+6),"")</f>
      </c>
      <c r="FJ612">
        <f>IF($GS612&gt;=7,INDEX($DN:$DN,$GR612+7),"")</f>
      </c>
      <c r="FK612">
        <f>IF($GS612&gt;=8,INDEX($DN:$DN,$GR612+8),"")</f>
      </c>
      <c r="FL612">
        <f>IF($GS612&gt;=9,INDEX($DN:$DN,$GR612+9),"")</f>
      </c>
      <c r="FM612">
        <f>IF($GS612&gt;=10,INDEX($DN:$DN,$GR612+10),"")</f>
      </c>
      <c r="FN612">
        <f>IF($GS612&gt;=11,INDEX($DN:$DN,$GR612+11),"")</f>
      </c>
      <c r="FO612">
        <f>IF($GS612&gt;=12,INDEX($DN:$DN,$GR612+12),"")</f>
      </c>
      <c r="FP612">
        <f>IF($GS612&gt;=13,INDEX($DN:$DN,$GR612+13),"")</f>
      </c>
      <c r="FQ612">
        <f>IF($GS612&gt;=14,INDEX($DN:$DN,$GR612+14),"")</f>
      </c>
      <c r="FR612">
        <f>IF($GS612&gt;=15,INDEX($DN:$DN,$GR612+15),"")</f>
      </c>
      <c r="FS612">
        <f>IF($GS612&gt;=16,INDEX($DN:$DN,$GR612+16),"")</f>
      </c>
      <c r="FT612">
        <f>IF($GS612&gt;=17,INDEX($DN:$DN,$GR612+17),"")</f>
      </c>
      <c r="FU612">
        <f>IF($GS612&gt;=18,INDEX($DN:$DN,$GR612+18),"")</f>
      </c>
      <c r="FV612">
        <f>IF($GS612&gt;=19,INDEX($DN:$DN,$GR612+19),"")</f>
      </c>
      <c r="FW612">
        <f>IF($GS612&gt;=20,INDEX($DN:$DN,$GR612+20),"")</f>
      </c>
      <c r="FX612">
        <f>IF($GS612&gt;=21,INDEX($DN:$DN,$GR612+21),"")</f>
      </c>
      <c r="FY612">
        <f>IF($GS612&gt;=22,INDEX($DN:$DN,$GR612+22),"")</f>
      </c>
      <c r="FZ612">
        <f>IF($GS612&gt;=23,INDEX($DN:$DN,$GR612+23),"")</f>
      </c>
      <c r="GA612">
        <f>IF($GS612&gt;=24,INDEX($DN:$DN,$GR612+24),"")</f>
      </c>
      <c r="GB612">
        <f>IF($GS612&gt;=25,INDEX($DN:$DN,$GR612+25),"")</f>
      </c>
      <c r="GC612">
        <f>IF($GS612&gt;=26,INDEX($DN:$DN,$GR612+26),"")</f>
      </c>
      <c r="GD612">
        <f>IF($GS612&gt;=27,INDEX($DN:$DN,$GR612+27),"")</f>
      </c>
      <c r="GE612">
        <f>IF($GS612&gt;=28,INDEX($DN:$DN,$GR612+28),"")</f>
      </c>
      <c r="GF612">
        <f>IF($GS612&gt;=29,INDEX($DN:$DN,$GR612+29),"")</f>
      </c>
      <c r="GG612">
        <f>IF($GS612&gt;=30,INDEX($DN:$DN,$GR612+30),"")</f>
      </c>
      <c r="GH612">
        <f>IF($GS612&gt;=31,INDEX($DN:$DN,$GR612+31),"")</f>
      </c>
      <c r="GI612">
        <f>IF($GS612&gt;=32,INDEX($DN:$DN,$GR612+32),"")</f>
      </c>
      <c r="GJ612">
        <f>IF($GS612&gt;=33,INDEX($DN:$DN,$GR612+33),"")</f>
      </c>
      <c r="GK612">
        <f>IF($GS612&gt;=34,INDEX($DN:$DN,$GR612+34),"")</f>
      </c>
      <c r="GL612">
        <f>IF($GS612&gt;=35,INDEX($DN:$DN,$GR612+35),"")</f>
      </c>
      <c r="GM612">
        <f>IF($GS612&gt;=36,INDEX($DN:$DN,$GR612+36),"")</f>
      </c>
      <c r="GN612">
        <f>IF($GS612&gt;=37,INDEX($DN:$DN,$GR612+37),"")</f>
      </c>
      <c r="GO612">
        <f>IF($GS612&gt;=38,INDEX($DN:$DN,$GR612+38),"")</f>
      </c>
      <c r="GP612">
        <f>IF($GS612&gt;=39,INDEX($DN:$DN,$GR612+39),"")</f>
      </c>
      <c r="GQ612">
        <f>IF($GS612&gt;=40,INDEX($DN:$DN,$GR612+40),"")</f>
      </c>
      <c r="GR612">
        <f>IFERROR(MATCH($DL612,$DM$2:$DM$148,0)+1,0)</f>
      </c>
      <c r="GS612">
        <f>IFERROR(INDEX($DO$2:$DO$148,MATCH($DL612,$DM$2:$DM$148,0)),0)</f>
      </c>
      <c r="GT612">
        <f>IFERROR(MATCH($Z612,$DP$612:$FC$612,0),0)</f>
      </c>
      <c r="GU612">
        <f>IF($GT612&gt;0,INDEX($FD$612:$GQ$612,$GT612),"")</f>
      </c>
      <c r="GX612">
        <f>IF($JG612&gt;=1,INDEX($GV:$GV,$JF612+1),"")</f>
      </c>
      <c r="GY612">
        <f>IF($JG612&gt;=2,INDEX($GV:$GV,$JF612+2),"")</f>
      </c>
      <c r="GZ612">
        <f>IF($JG612&gt;=3,INDEX($GV:$GV,$JF612+3),"")</f>
      </c>
      <c r="HA612">
        <f>IF($JG612&gt;=4,INDEX($GV:$GV,$JF612+4),"")</f>
      </c>
      <c r="HB612">
        <f>IF($JG612&gt;=5,INDEX($GV:$GV,$JF612+5),"")</f>
      </c>
      <c r="HC612">
        <f>IF($JG612&gt;=6,INDEX($GV:$GV,$JF612+6),"")</f>
      </c>
      <c r="HD612">
        <f>IF($JG612&gt;=7,INDEX($GV:$GV,$JF612+7),"")</f>
      </c>
      <c r="HE612">
        <f>IF($JG612&gt;=8,INDEX($GV:$GV,$JF612+8),"")</f>
      </c>
      <c r="HF612">
        <f>IF($JG612&gt;=9,INDEX($GV:$GV,$JF612+9),"")</f>
      </c>
      <c r="HG612">
        <f>IF($JG612&gt;=10,INDEX($GV:$GV,$JF612+10),"")</f>
      </c>
      <c r="HH612">
        <f>IF($JG612&gt;=11,INDEX($GV:$GV,$JF612+11),"")</f>
      </c>
      <c r="HI612">
        <f>IF($JG612&gt;=12,INDEX($GV:$GV,$JF612+12),"")</f>
      </c>
      <c r="HJ612">
        <f>IF($JG612&gt;=13,INDEX($GV:$GV,$JF612+13),"")</f>
      </c>
      <c r="HK612">
        <f>IF($JG612&gt;=14,INDEX($GV:$GV,$JF612+14),"")</f>
      </c>
      <c r="HL612">
        <f>IF($JG612&gt;=15,INDEX($GV:$GV,$JF612+15),"")</f>
      </c>
      <c r="HM612">
        <f>IF($JG612&gt;=16,INDEX($GV:$GV,$JF612+16),"")</f>
      </c>
      <c r="HN612">
        <f>IF($JG612&gt;=17,INDEX($GV:$GV,$JF612+17),"")</f>
      </c>
      <c r="HO612">
        <f>IF($JG612&gt;=18,INDEX($GV:$GV,$JF612+18),"")</f>
      </c>
      <c r="HP612">
        <f>IF($JG612&gt;=19,INDEX($GV:$GV,$JF612+19),"")</f>
      </c>
      <c r="HQ612">
        <f>IF($JG612&gt;=20,INDEX($GV:$GV,$JF612+20),"")</f>
      </c>
      <c r="HR612">
        <f>IF($JG612&gt;=21,INDEX($GV:$GV,$JF612+21),"")</f>
      </c>
      <c r="HS612">
        <f>IF($JG612&gt;=22,INDEX($GV:$GV,$JF612+22),"")</f>
      </c>
      <c r="HT612">
        <f>IF($JG612&gt;=23,INDEX($GV:$GV,$JF612+23),"")</f>
      </c>
      <c r="HU612">
        <f>IF($JG612&gt;=24,INDEX($GV:$GV,$JF612+24),"")</f>
      </c>
      <c r="HV612">
        <f>IF($JG612&gt;=25,INDEX($GV:$GV,$JF612+25),"")</f>
      </c>
      <c r="HW612">
        <f>IF($JG612&gt;=26,INDEX($GV:$GV,$JF612+26),"")</f>
      </c>
      <c r="HX612">
        <f>IF($JG612&gt;=27,INDEX($GV:$GV,$JF612+27),"")</f>
      </c>
      <c r="HY612">
        <f>IF($JG612&gt;=28,INDEX($GV:$GV,$JF612+28),"")</f>
      </c>
      <c r="HZ612">
        <f>IF($JG612&gt;=29,INDEX($GV:$GV,$JF612+29),"")</f>
      </c>
      <c r="IA612">
        <f>IF($JG612&gt;=30,INDEX($GV:$GV,$JF612+30),"")</f>
      </c>
      <c r="IB612">
        <f>IF($JG612&gt;=31,INDEX($GV:$GV,$JF612+31),"")</f>
      </c>
      <c r="IC612">
        <f>IF($JG612&gt;=32,INDEX($GV:$GV,$JF612+32),"")</f>
      </c>
      <c r="ID612">
        <f>IF($JG612&gt;=33,INDEX($GV:$GV,$JF612+33),"")</f>
      </c>
      <c r="IE612">
        <f>IF($JG612&gt;=34,INDEX($GV:$GV,$JF612+34),"")</f>
      </c>
      <c r="IF612">
        <f>IF($JG612&gt;=35,INDEX($GV:$GV,$JF612+35),"")</f>
      </c>
      <c r="IG612">
        <f>IF($JG612&gt;=36,INDEX($GV:$GV,$JF612+36),"")</f>
      </c>
      <c r="IH612">
        <f>IF($JG612&gt;=37,INDEX($GV:$GV,$JF612+37),"")</f>
      </c>
      <c r="II612">
        <f>IF($JG612&gt;=38,INDEX($GV:$GV,$JF612+38),"")</f>
      </c>
      <c r="IJ612">
        <f>IF($JG612&gt;=39,INDEX($GV:$GV,$JF612+39),"")</f>
      </c>
      <c r="IK612">
        <f>IF($JG612&gt;=40,INDEX($GV:$GV,$JF612+40),"")</f>
      </c>
      <c r="IL612">
        <f>IF($JG612&gt;=41,INDEX($GV:$GV,$JF612+41),"")</f>
      </c>
      <c r="IM612">
        <f>IF($JG612&gt;=42,INDEX($GV:$GV,$JF612+42),"")</f>
      </c>
      <c r="IN612">
        <f>IF($JG612&gt;=43,INDEX($GV:$GV,$JF612+43),"")</f>
      </c>
      <c r="IO612">
        <f>IF($JG612&gt;=44,INDEX($GV:$GV,$JF612+44),"")</f>
      </c>
      <c r="IP612">
        <f>IF($JG612&gt;=45,INDEX($GV:$GV,$JF612+45),"")</f>
      </c>
      <c r="IQ612">
        <f>IF($JG612&gt;=46,INDEX($GV:$GV,$JF612+46),"")</f>
      </c>
      <c r="IR612">
        <f>IF($JG612&gt;=47,INDEX($GV:$GV,$JF612+47),"")</f>
      </c>
      <c r="IS612">
        <f>IF($JG612&gt;=48,INDEX($GV:$GV,$JF612+48),"")</f>
      </c>
      <c r="IT612">
        <f>IF($JG612&gt;=49,INDEX($GV:$GV,$JF612+49),"")</f>
      </c>
      <c r="IU612">
        <f>IF($JG612&gt;=50,INDEX($GV:$GV,$JF612+50),"")</f>
      </c>
      <c r="IV612">
        <f>IF($JG612&gt;=51,INDEX($GV:$GV,$JF612+51),"")</f>
      </c>
      <c r="IW612">
        <f>IF($JG612&gt;=52,INDEX($GV:$GV,$JF612+52),"")</f>
      </c>
      <c r="IX612">
        <f>IF($JG612&gt;=53,INDEX($GV:$GV,$JF612+53),"")</f>
      </c>
      <c r="IY612">
        <f>IF($JG612&gt;=54,INDEX($GV:$GV,$JF612+54),"")</f>
      </c>
      <c r="IZ612">
        <f>IF($JG612&gt;=55,INDEX($GV:$GV,$JF612+55),"")</f>
      </c>
      <c r="JA612">
        <f>IF($JG612&gt;=56,INDEX($GV:$GV,$JF612+56),"")</f>
      </c>
      <c r="JB612">
        <f>IF($JG612&gt;=57,INDEX($GV:$GV,$JF612+57),"")</f>
      </c>
      <c r="JC612">
        <f>IF($JG612&gt;=58,INDEX($GV:$GV,$JF612+58),"")</f>
      </c>
      <c r="JD612">
        <f>IF($JG612&gt;=59,INDEX($GV:$GV,$JF612+59),"")</f>
      </c>
      <c r="JE612">
        <f>IF($JG612&gt;=60,INDEX($GV:$GV,$JF612+60),"")</f>
      </c>
      <c r="JF612">
        <f>IFERROR(MATCH($GU612,$GV$2:$GV$322,0)+1,0)</f>
      </c>
      <c r="JG612">
        <f>IFERROR(INDEX($GW$2:$GW$322,MATCH($GU612,$GV$2:$GV$322,0)),0)</f>
      </c>
      <c r="JH612" t="s">
        <v>44</v>
      </c>
      <c r="JI612" t="s">
        <v>44</v>
      </c>
    </row>
    <row r="613" spans="1:269" x14ac:dyDescent="0.25">
      <c r="R613">
        <f>IF(OR($U613="",$Q613=""),"",IFERROR($U613/$Q613,0))</f>
      </c>
      <c r="S613">
        <f>IF($U613="","",
SUM($T613,$V613,$AA613,$W613,$Y613)*
(1-IF($AB613="",0,VALUE($AB613)/100)))</f>
      </c>
      <c r="T613">
        <f>IF($U613="","",$U613)</f>
      </c>
      <c r="V613">
        <f>IF($U613="","",
IF($O613="","",
IF(ISNUMBER(SEARCH("exempt",LOWER($O613))),0,
$U613*(VALUE(SUBSTITUTE($O613,"%",""))/100))))</f>
      </c>
      <c r="AC613">
        <f>IFERROR(IF(FIND(" - ",$K613)&gt;0,MID($K613,FIND(" - ",$K613)+3,LEN($K613)),""),"")</f>
      </c>
      <c r="AL613" t="s">
        <v>1544</v>
      </c>
      <c r="AT613">
        <f>IFERROR(LEFT($K613,FIND(" - ",$K613)-1),$K613)</f>
      </c>
      <c r="AW613">
        <f>IF($CL613&gt;=1,INDEX($AU:$AU,$CK613+1),"")</f>
      </c>
      <c r="AX613">
        <f>IF($CL613&gt;=2,INDEX($AU:$AU,$CK613+2),"")</f>
      </c>
      <c r="AY613">
        <f>IF($CL613&gt;=3,INDEX($AU:$AU,$CK613+3),"")</f>
      </c>
      <c r="AZ613">
        <f>IF($CL613&gt;=4,INDEX($AU:$AU,$CK613+4),"")</f>
      </c>
      <c r="BA613">
        <f>IF($CL613&gt;=5,INDEX($AU:$AU,$CK613+5),"")</f>
      </c>
      <c r="BB613">
        <f>IF($CL613&gt;=6,INDEX($AU:$AU,$CK613+6),"")</f>
      </c>
      <c r="BC613">
        <f>IF($CL613&gt;=7,INDEX($AU:$AU,$CK613+7),"")</f>
      </c>
      <c r="BD613">
        <f>IF($CL613&gt;=8,INDEX($AU:$AU,$CK613+8),"")</f>
      </c>
      <c r="BE613">
        <f>IF($CL613&gt;=9,INDEX($AU:$AU,$CK613+9),"")</f>
      </c>
      <c r="BF613">
        <f>IF($CL613&gt;=10,INDEX($AU:$AU,$CK613+10),"")</f>
      </c>
      <c r="BG613">
        <f>IF($CL613&gt;=11,INDEX($AU:$AU,$CK613+11),"")</f>
      </c>
      <c r="BH613">
        <f>IF($CL613&gt;=12,INDEX($AU:$AU,$CK613+12),"")</f>
      </c>
      <c r="BI613">
        <f>IF($CL613&gt;=13,INDEX($AU:$AU,$CK613+13),"")</f>
      </c>
      <c r="BJ613">
        <f>IF($CL613&gt;=14,INDEX($AU:$AU,$CK613+14),"")</f>
      </c>
      <c r="BK613">
        <f>IF($CL613&gt;=15,INDEX($AU:$AU,$CK613+15),"")</f>
      </c>
      <c r="BL613">
        <f>IF($CL613&gt;=16,INDEX($AU:$AU,$CK613+16),"")</f>
      </c>
      <c r="BM613">
        <f>IF($CL613&gt;=17,INDEX($AU:$AU,$CK613+17),"")</f>
      </c>
      <c r="BN613">
        <f>IF($CL613&gt;=18,INDEX($AU:$AU,$CK613+18),"")</f>
      </c>
      <c r="BO613">
        <f>IF($CL613&gt;=19,INDEX($AU:$AU,$CK613+19),"")</f>
      </c>
      <c r="BP613">
        <f>IF($CL613&gt;=20,INDEX($AU:$AU,$CK613+20),"")</f>
      </c>
      <c r="BQ613">
        <f>IF($CL613&gt;=21,INDEX($AU:$AU,$CK613+21),"")</f>
      </c>
      <c r="BR613">
        <f>IF($CL613&gt;=22,INDEX($AU:$AU,$CK613+22),"")</f>
      </c>
      <c r="BS613">
        <f>IF($CL613&gt;=23,INDEX($AU:$AU,$CK613+23),"")</f>
      </c>
      <c r="BT613">
        <f>IF($CL613&gt;=24,INDEX($AU:$AU,$CK613+24),"")</f>
      </c>
      <c r="BU613">
        <f>IF($CL613&gt;=25,INDEX($AU:$AU,$CK613+25),"")</f>
      </c>
      <c r="BV613">
        <f>IF($CL613&gt;=26,INDEX($AU:$AU,$CK613+26),"")</f>
      </c>
      <c r="BW613">
        <f>IF($CL613&gt;=27,INDEX($AU:$AU,$CK613+27),"")</f>
      </c>
      <c r="BX613">
        <f>IF($CL613&gt;=28,INDEX($AU:$AU,$CK613+28),"")</f>
      </c>
      <c r="BY613">
        <f>IF($CL613&gt;=29,INDEX($AU:$AU,$CK613+29),"")</f>
      </c>
      <c r="BZ613">
        <f>IF($CL613&gt;=30,INDEX($AU:$AU,$CK613+30),"")</f>
      </c>
      <c r="CA613">
        <f>IF($CL613&gt;=31,INDEX($AU:$AU,$CK613+31),"")</f>
      </c>
      <c r="CB613">
        <f>IF($CL613&gt;=32,INDEX($AU:$AU,$CK613+32),"")</f>
      </c>
      <c r="CC613">
        <f>IF($CL613&gt;=33,INDEX($AU:$AU,$CK613+33),"")</f>
      </c>
      <c r="CD613">
        <f>IF($CL613&gt;=34,INDEX($AU:$AU,$CK613+34),"")</f>
      </c>
      <c r="CE613">
        <f>IF($CL613&gt;=35,INDEX($AU:$AU,$CK613+35),"")</f>
      </c>
      <c r="CF613">
        <f>IF($CL613&gt;=36,INDEX($AU:$AU,$CK613+36),"")</f>
      </c>
      <c r="CG613">
        <f>IF($CL613&gt;=37,INDEX($AU:$AU,$CK613+37),"")</f>
      </c>
      <c r="CH613">
        <f>IF($CL613&gt;=38,INDEX($AU:$AU,$CK613+38),"")</f>
      </c>
      <c r="CI613">
        <f>IF($CL613&gt;=39,INDEX($AU:$AU,$CK613+39),"")</f>
      </c>
      <c r="CJ613">
        <f>IF($CL613&gt;=40,INDEX($AU:$AU,$CK613+40),"")</f>
      </c>
      <c r="CK613">
        <f>IFERROR(MATCH($AT613,$AU$2:$AU$133,0)+1,0)</f>
      </c>
      <c r="CL613">
        <f>IFERROR(INDEX($AV$2:$AV$133,MATCH($AT613,$AU$2:$AU$133,0)),0)</f>
      </c>
      <c r="CM613">
        <f>IFERROR(LEFT($L613,FIND(" - ",$L613)-1),$L613)</f>
      </c>
      <c r="CN613" t="s">
        <v>1545</v>
      </c>
      <c r="CO613">
        <v>2</v>
      </c>
      <c r="CP613">
        <f>IF($DK613&gt;=1,INDEX($CN:$CN,$DJ613+1),"")</f>
      </c>
      <c r="CQ613">
        <f>IF($DK613&gt;=2,INDEX($CN:$CN,$DJ613+2),"")</f>
      </c>
      <c r="CR613">
        <f>IF($DK613&gt;=3,INDEX($CN:$CN,$DJ613+3),"")</f>
      </c>
      <c r="CS613">
        <f>IF($DK613&gt;=4,INDEX($CN:$CN,$DJ613+4),"")</f>
      </c>
      <c r="CT613">
        <f>IF($DK613&gt;=5,INDEX($CN:$CN,$DJ613+5),"")</f>
      </c>
      <c r="CU613">
        <f>IF($DK613&gt;=6,INDEX($CN:$CN,$DJ613+6),"")</f>
      </c>
      <c r="CV613">
        <f>IF($DK613&gt;=7,INDEX($CN:$CN,$DJ613+7),"")</f>
      </c>
      <c r="CW613">
        <f>IF($DK613&gt;=8,INDEX($CN:$CN,$DJ613+8),"")</f>
      </c>
      <c r="CX613">
        <f>IF($DK613&gt;=9,INDEX($CN:$CN,$DJ613+9),"")</f>
      </c>
      <c r="CY613">
        <f>IF($DK613&gt;=10,INDEX($CN:$CN,$DJ613+10),"")</f>
      </c>
      <c r="CZ613">
        <f>IF($DK613&gt;=11,INDEX($CN:$CN,$DJ613+11),"")</f>
      </c>
      <c r="DA613">
        <f>IF($DK613&gt;=12,INDEX($CN:$CN,$DJ613+12),"")</f>
      </c>
      <c r="DB613">
        <f>IF($DK613&gt;=13,INDEX($CN:$CN,$DJ613+13),"")</f>
      </c>
      <c r="DC613">
        <f>IF($DK613&gt;=14,INDEX($CN:$CN,$DJ613+14),"")</f>
      </c>
      <c r="DD613">
        <f>IF($DK613&gt;=15,INDEX($CN:$CN,$DJ613+15),"")</f>
      </c>
      <c r="DE613">
        <f>IF($DK613&gt;=16,INDEX($CN:$CN,$DJ613+16),"")</f>
      </c>
      <c r="DF613">
        <f>IF($DK613&gt;=17,INDEX($CN:$CN,$DJ613+17),"")</f>
      </c>
      <c r="DG613">
        <f>IF($DK613&gt;=18,INDEX($CN:$CN,$DJ613+18),"")</f>
      </c>
      <c r="DH613">
        <f>IF($DK613&gt;=19,INDEX($CN:$CN,$DJ613+19),"")</f>
      </c>
      <c r="DI613">
        <f>IF($DK613&gt;=20,INDEX($CN:$CN,$DJ613+20),"")</f>
      </c>
      <c r="DJ613">
        <f>IFERROR(MATCH($CM613,$CN$2:$CN$1089,0)+1,0)</f>
      </c>
      <c r="DK613">
        <f>IFERROR(INDEX($CO$2:$CO$1089,MATCH($CM613,$CN$2:$CN$1089,0)),0)</f>
      </c>
      <c r="DL613">
        <f>IFERROR(INDEX($AS:$AS,MATCH($O613,$AR:$AR,0))&amp;"","")</f>
      </c>
      <c r="DP613">
        <f>IF($GS613&gt;=1,INDEX($DM:$DM,$GR613+1),"")</f>
      </c>
      <c r="DQ613">
        <f>IF($GS613&gt;=2,INDEX($DM:$DM,$GR613+2),"")</f>
      </c>
      <c r="DR613">
        <f>IF($GS613&gt;=3,INDEX($DM:$DM,$GR613+3),"")</f>
      </c>
      <c r="DS613">
        <f>IF($GS613&gt;=4,INDEX($DM:$DM,$GR613+4),"")</f>
      </c>
      <c r="DT613">
        <f>IF($GS613&gt;=5,INDEX($DM:$DM,$GR613+5),"")</f>
      </c>
      <c r="DU613">
        <f>IF($GS613&gt;=6,INDEX($DM:$DM,$GR613+6),"")</f>
      </c>
      <c r="DV613">
        <f>IF($GS613&gt;=7,INDEX($DM:$DM,$GR613+7),"")</f>
      </c>
      <c r="DW613">
        <f>IF($GS613&gt;=8,INDEX($DM:$DM,$GR613+8),"")</f>
      </c>
      <c r="DX613">
        <f>IF($GS613&gt;=9,INDEX($DM:$DM,$GR613+9),"")</f>
      </c>
      <c r="DY613">
        <f>IF($GS613&gt;=10,INDEX($DM:$DM,$GR613+10),"")</f>
      </c>
      <c r="DZ613">
        <f>IF($GS613&gt;=11,INDEX($DM:$DM,$GR613+11),"")</f>
      </c>
      <c r="EA613">
        <f>IF($GS613&gt;=12,INDEX($DM:$DM,$GR613+12),"")</f>
      </c>
      <c r="EB613">
        <f>IF($GS613&gt;=13,INDEX($DM:$DM,$GR613+13),"")</f>
      </c>
      <c r="EC613">
        <f>IF($GS613&gt;=14,INDEX($DM:$DM,$GR613+14),"")</f>
      </c>
      <c r="ED613">
        <f>IF($GS613&gt;=15,INDEX($DM:$DM,$GR613+15),"")</f>
      </c>
      <c r="EE613">
        <f>IF($GS613&gt;=16,INDEX($DM:$DM,$GR613+16),"")</f>
      </c>
      <c r="EF613">
        <f>IF($GS613&gt;=17,INDEX($DM:$DM,$GR613+17),"")</f>
      </c>
      <c r="EG613">
        <f>IF($GS613&gt;=18,INDEX($DM:$DM,$GR613+18),"")</f>
      </c>
      <c r="EH613">
        <f>IF($GS613&gt;=19,INDEX($DM:$DM,$GR613+19),"")</f>
      </c>
      <c r="EI613">
        <f>IF($GS613&gt;=20,INDEX($DM:$DM,$GR613+20),"")</f>
      </c>
      <c r="EJ613">
        <f>IF($GS613&gt;=21,INDEX($DM:$DM,$GR613+21),"")</f>
      </c>
      <c r="EK613">
        <f>IF($GS613&gt;=22,INDEX($DM:$DM,$GR613+22),"")</f>
      </c>
      <c r="EL613">
        <f>IF($GS613&gt;=23,INDEX($DM:$DM,$GR613+23),"")</f>
      </c>
      <c r="EM613">
        <f>IF($GS613&gt;=24,INDEX($DM:$DM,$GR613+24),"")</f>
      </c>
      <c r="EN613">
        <f>IF($GS613&gt;=25,INDEX($DM:$DM,$GR613+25),"")</f>
      </c>
      <c r="EO613">
        <f>IF($GS613&gt;=26,INDEX($DM:$DM,$GR613+26),"")</f>
      </c>
      <c r="EP613">
        <f>IF($GS613&gt;=27,INDEX($DM:$DM,$GR613+27),"")</f>
      </c>
      <c r="EQ613">
        <f>IF($GS613&gt;=28,INDEX($DM:$DM,$GR613+28),"")</f>
      </c>
      <c r="ER613">
        <f>IF($GS613&gt;=29,INDEX($DM:$DM,$GR613+29),"")</f>
      </c>
      <c r="ES613">
        <f>IF($GS613&gt;=30,INDEX($DM:$DM,$GR613+30),"")</f>
      </c>
      <c r="ET613">
        <f>IF($GS613&gt;=31,INDEX($DM:$DM,$GR613+31),"")</f>
      </c>
      <c r="EU613">
        <f>IF($GS613&gt;=32,INDEX($DM:$DM,$GR613+32),"")</f>
      </c>
      <c r="EV613">
        <f>IF($GS613&gt;=33,INDEX($DM:$DM,$GR613+33),"")</f>
      </c>
      <c r="EW613">
        <f>IF($GS613&gt;=34,INDEX($DM:$DM,$GR613+34),"")</f>
      </c>
      <c r="EX613">
        <f>IF($GS613&gt;=35,INDEX($DM:$DM,$GR613+35),"")</f>
      </c>
      <c r="EY613">
        <f>IF($GS613&gt;=36,INDEX($DM:$DM,$GR613+36),"")</f>
      </c>
      <c r="EZ613">
        <f>IF($GS613&gt;=37,INDEX($DM:$DM,$GR613+37),"")</f>
      </c>
      <c r="FA613">
        <f>IF($GS613&gt;=38,INDEX($DM:$DM,$GR613+38),"")</f>
      </c>
      <c r="FB613">
        <f>IF($GS613&gt;=39,INDEX($DM:$DM,$GR613+39),"")</f>
      </c>
      <c r="FC613">
        <f>IF($GS613&gt;=40,INDEX($DM:$DM,$GR613+40),"")</f>
      </c>
      <c r="FD613">
        <f>IF($GS613&gt;=1,INDEX($DN:$DN,$GR613+1),"")</f>
      </c>
      <c r="FE613">
        <f>IF($GS613&gt;=2,INDEX($DN:$DN,$GR613+2),"")</f>
      </c>
      <c r="FF613">
        <f>IF($GS613&gt;=3,INDEX($DN:$DN,$GR613+3),"")</f>
      </c>
      <c r="FG613">
        <f>IF($GS613&gt;=4,INDEX($DN:$DN,$GR613+4),"")</f>
      </c>
      <c r="FH613">
        <f>IF($GS613&gt;=5,INDEX($DN:$DN,$GR613+5),"")</f>
      </c>
      <c r="FI613">
        <f>IF($GS613&gt;=6,INDEX($DN:$DN,$GR613+6),"")</f>
      </c>
      <c r="FJ613">
        <f>IF($GS613&gt;=7,INDEX($DN:$DN,$GR613+7),"")</f>
      </c>
      <c r="FK613">
        <f>IF($GS613&gt;=8,INDEX($DN:$DN,$GR613+8),"")</f>
      </c>
      <c r="FL613">
        <f>IF($GS613&gt;=9,INDEX($DN:$DN,$GR613+9),"")</f>
      </c>
      <c r="FM613">
        <f>IF($GS613&gt;=10,INDEX($DN:$DN,$GR613+10),"")</f>
      </c>
      <c r="FN613">
        <f>IF($GS613&gt;=11,INDEX($DN:$DN,$GR613+11),"")</f>
      </c>
      <c r="FO613">
        <f>IF($GS613&gt;=12,INDEX($DN:$DN,$GR613+12),"")</f>
      </c>
      <c r="FP613">
        <f>IF($GS613&gt;=13,INDEX($DN:$DN,$GR613+13),"")</f>
      </c>
      <c r="FQ613">
        <f>IF($GS613&gt;=14,INDEX($DN:$DN,$GR613+14),"")</f>
      </c>
      <c r="FR613">
        <f>IF($GS613&gt;=15,INDEX($DN:$DN,$GR613+15),"")</f>
      </c>
      <c r="FS613">
        <f>IF($GS613&gt;=16,INDEX($DN:$DN,$GR613+16),"")</f>
      </c>
      <c r="FT613">
        <f>IF($GS613&gt;=17,INDEX($DN:$DN,$GR613+17),"")</f>
      </c>
      <c r="FU613">
        <f>IF($GS613&gt;=18,INDEX($DN:$DN,$GR613+18),"")</f>
      </c>
      <c r="FV613">
        <f>IF($GS613&gt;=19,INDEX($DN:$DN,$GR613+19),"")</f>
      </c>
      <c r="FW613">
        <f>IF($GS613&gt;=20,INDEX($DN:$DN,$GR613+20),"")</f>
      </c>
      <c r="FX613">
        <f>IF($GS613&gt;=21,INDEX($DN:$DN,$GR613+21),"")</f>
      </c>
      <c r="FY613">
        <f>IF($GS613&gt;=22,INDEX($DN:$DN,$GR613+22),"")</f>
      </c>
      <c r="FZ613">
        <f>IF($GS613&gt;=23,INDEX($DN:$DN,$GR613+23),"")</f>
      </c>
      <c r="GA613">
        <f>IF($GS613&gt;=24,INDEX($DN:$DN,$GR613+24),"")</f>
      </c>
      <c r="GB613">
        <f>IF($GS613&gt;=25,INDEX($DN:$DN,$GR613+25),"")</f>
      </c>
      <c r="GC613">
        <f>IF($GS613&gt;=26,INDEX($DN:$DN,$GR613+26),"")</f>
      </c>
      <c r="GD613">
        <f>IF($GS613&gt;=27,INDEX($DN:$DN,$GR613+27),"")</f>
      </c>
      <c r="GE613">
        <f>IF($GS613&gt;=28,INDEX($DN:$DN,$GR613+28),"")</f>
      </c>
      <c r="GF613">
        <f>IF($GS613&gt;=29,INDEX($DN:$DN,$GR613+29),"")</f>
      </c>
      <c r="GG613">
        <f>IF($GS613&gt;=30,INDEX($DN:$DN,$GR613+30),"")</f>
      </c>
      <c r="GH613">
        <f>IF($GS613&gt;=31,INDEX($DN:$DN,$GR613+31),"")</f>
      </c>
      <c r="GI613">
        <f>IF($GS613&gt;=32,INDEX($DN:$DN,$GR613+32),"")</f>
      </c>
      <c r="GJ613">
        <f>IF($GS613&gt;=33,INDEX($DN:$DN,$GR613+33),"")</f>
      </c>
      <c r="GK613">
        <f>IF($GS613&gt;=34,INDEX($DN:$DN,$GR613+34),"")</f>
      </c>
      <c r="GL613">
        <f>IF($GS613&gt;=35,INDEX($DN:$DN,$GR613+35),"")</f>
      </c>
      <c r="GM613">
        <f>IF($GS613&gt;=36,INDEX($DN:$DN,$GR613+36),"")</f>
      </c>
      <c r="GN613">
        <f>IF($GS613&gt;=37,INDEX($DN:$DN,$GR613+37),"")</f>
      </c>
      <c r="GO613">
        <f>IF($GS613&gt;=38,INDEX($DN:$DN,$GR613+38),"")</f>
      </c>
      <c r="GP613">
        <f>IF($GS613&gt;=39,INDEX($DN:$DN,$GR613+39),"")</f>
      </c>
      <c r="GQ613">
        <f>IF($GS613&gt;=40,INDEX($DN:$DN,$GR613+40),"")</f>
      </c>
      <c r="GR613">
        <f>IFERROR(MATCH($DL613,$DM$2:$DM$148,0)+1,0)</f>
      </c>
      <c r="GS613">
        <f>IFERROR(INDEX($DO$2:$DO$148,MATCH($DL613,$DM$2:$DM$148,0)),0)</f>
      </c>
      <c r="GT613">
        <f>IFERROR(MATCH($Z613,$DP$613:$FC$613,0),0)</f>
      </c>
      <c r="GU613">
        <f>IF($GT613&gt;0,INDEX($FD$613:$GQ$613,$GT613),"")</f>
      </c>
      <c r="GX613">
        <f>IF($JG613&gt;=1,INDEX($GV:$GV,$JF613+1),"")</f>
      </c>
      <c r="GY613">
        <f>IF($JG613&gt;=2,INDEX($GV:$GV,$JF613+2),"")</f>
      </c>
      <c r="GZ613">
        <f>IF($JG613&gt;=3,INDEX($GV:$GV,$JF613+3),"")</f>
      </c>
      <c r="HA613">
        <f>IF($JG613&gt;=4,INDEX($GV:$GV,$JF613+4),"")</f>
      </c>
      <c r="HB613">
        <f>IF($JG613&gt;=5,INDEX($GV:$GV,$JF613+5),"")</f>
      </c>
      <c r="HC613">
        <f>IF($JG613&gt;=6,INDEX($GV:$GV,$JF613+6),"")</f>
      </c>
      <c r="HD613">
        <f>IF($JG613&gt;=7,INDEX($GV:$GV,$JF613+7),"")</f>
      </c>
      <c r="HE613">
        <f>IF($JG613&gt;=8,INDEX($GV:$GV,$JF613+8),"")</f>
      </c>
      <c r="HF613">
        <f>IF($JG613&gt;=9,INDEX($GV:$GV,$JF613+9),"")</f>
      </c>
      <c r="HG613">
        <f>IF($JG613&gt;=10,INDEX($GV:$GV,$JF613+10),"")</f>
      </c>
      <c r="HH613">
        <f>IF($JG613&gt;=11,INDEX($GV:$GV,$JF613+11),"")</f>
      </c>
      <c r="HI613">
        <f>IF($JG613&gt;=12,INDEX($GV:$GV,$JF613+12),"")</f>
      </c>
      <c r="HJ613">
        <f>IF($JG613&gt;=13,INDEX($GV:$GV,$JF613+13),"")</f>
      </c>
      <c r="HK613">
        <f>IF($JG613&gt;=14,INDEX($GV:$GV,$JF613+14),"")</f>
      </c>
      <c r="HL613">
        <f>IF($JG613&gt;=15,INDEX($GV:$GV,$JF613+15),"")</f>
      </c>
      <c r="HM613">
        <f>IF($JG613&gt;=16,INDEX($GV:$GV,$JF613+16),"")</f>
      </c>
      <c r="HN613">
        <f>IF($JG613&gt;=17,INDEX($GV:$GV,$JF613+17),"")</f>
      </c>
      <c r="HO613">
        <f>IF($JG613&gt;=18,INDEX($GV:$GV,$JF613+18),"")</f>
      </c>
      <c r="HP613">
        <f>IF($JG613&gt;=19,INDEX($GV:$GV,$JF613+19),"")</f>
      </c>
      <c r="HQ613">
        <f>IF($JG613&gt;=20,INDEX($GV:$GV,$JF613+20),"")</f>
      </c>
      <c r="HR613">
        <f>IF($JG613&gt;=21,INDEX($GV:$GV,$JF613+21),"")</f>
      </c>
      <c r="HS613">
        <f>IF($JG613&gt;=22,INDEX($GV:$GV,$JF613+22),"")</f>
      </c>
      <c r="HT613">
        <f>IF($JG613&gt;=23,INDEX($GV:$GV,$JF613+23),"")</f>
      </c>
      <c r="HU613">
        <f>IF($JG613&gt;=24,INDEX($GV:$GV,$JF613+24),"")</f>
      </c>
      <c r="HV613">
        <f>IF($JG613&gt;=25,INDEX($GV:$GV,$JF613+25),"")</f>
      </c>
      <c r="HW613">
        <f>IF($JG613&gt;=26,INDEX($GV:$GV,$JF613+26),"")</f>
      </c>
      <c r="HX613">
        <f>IF($JG613&gt;=27,INDEX($GV:$GV,$JF613+27),"")</f>
      </c>
      <c r="HY613">
        <f>IF($JG613&gt;=28,INDEX($GV:$GV,$JF613+28),"")</f>
      </c>
      <c r="HZ613">
        <f>IF($JG613&gt;=29,INDEX($GV:$GV,$JF613+29),"")</f>
      </c>
      <c r="IA613">
        <f>IF($JG613&gt;=30,INDEX($GV:$GV,$JF613+30),"")</f>
      </c>
      <c r="IB613">
        <f>IF($JG613&gt;=31,INDEX($GV:$GV,$JF613+31),"")</f>
      </c>
      <c r="IC613">
        <f>IF($JG613&gt;=32,INDEX($GV:$GV,$JF613+32),"")</f>
      </c>
      <c r="ID613">
        <f>IF($JG613&gt;=33,INDEX($GV:$GV,$JF613+33),"")</f>
      </c>
      <c r="IE613">
        <f>IF($JG613&gt;=34,INDEX($GV:$GV,$JF613+34),"")</f>
      </c>
      <c r="IF613">
        <f>IF($JG613&gt;=35,INDEX($GV:$GV,$JF613+35),"")</f>
      </c>
      <c r="IG613">
        <f>IF($JG613&gt;=36,INDEX($GV:$GV,$JF613+36),"")</f>
      </c>
      <c r="IH613">
        <f>IF($JG613&gt;=37,INDEX($GV:$GV,$JF613+37),"")</f>
      </c>
      <c r="II613">
        <f>IF($JG613&gt;=38,INDEX($GV:$GV,$JF613+38),"")</f>
      </c>
      <c r="IJ613">
        <f>IF($JG613&gt;=39,INDEX($GV:$GV,$JF613+39),"")</f>
      </c>
      <c r="IK613">
        <f>IF($JG613&gt;=40,INDEX($GV:$GV,$JF613+40),"")</f>
      </c>
      <c r="IL613">
        <f>IF($JG613&gt;=41,INDEX($GV:$GV,$JF613+41),"")</f>
      </c>
      <c r="IM613">
        <f>IF($JG613&gt;=42,INDEX($GV:$GV,$JF613+42),"")</f>
      </c>
      <c r="IN613">
        <f>IF($JG613&gt;=43,INDEX($GV:$GV,$JF613+43),"")</f>
      </c>
      <c r="IO613">
        <f>IF($JG613&gt;=44,INDEX($GV:$GV,$JF613+44),"")</f>
      </c>
      <c r="IP613">
        <f>IF($JG613&gt;=45,INDEX($GV:$GV,$JF613+45),"")</f>
      </c>
      <c r="IQ613">
        <f>IF($JG613&gt;=46,INDEX($GV:$GV,$JF613+46),"")</f>
      </c>
      <c r="IR613">
        <f>IF($JG613&gt;=47,INDEX($GV:$GV,$JF613+47),"")</f>
      </c>
      <c r="IS613">
        <f>IF($JG613&gt;=48,INDEX($GV:$GV,$JF613+48),"")</f>
      </c>
      <c r="IT613">
        <f>IF($JG613&gt;=49,INDEX($GV:$GV,$JF613+49),"")</f>
      </c>
      <c r="IU613">
        <f>IF($JG613&gt;=50,INDEX($GV:$GV,$JF613+50),"")</f>
      </c>
      <c r="IV613">
        <f>IF($JG613&gt;=51,INDEX($GV:$GV,$JF613+51),"")</f>
      </c>
      <c r="IW613">
        <f>IF($JG613&gt;=52,INDEX($GV:$GV,$JF613+52),"")</f>
      </c>
      <c r="IX613">
        <f>IF($JG613&gt;=53,INDEX($GV:$GV,$JF613+53),"")</f>
      </c>
      <c r="IY613">
        <f>IF($JG613&gt;=54,INDEX($GV:$GV,$JF613+54),"")</f>
      </c>
      <c r="IZ613">
        <f>IF($JG613&gt;=55,INDEX($GV:$GV,$JF613+55),"")</f>
      </c>
      <c r="JA613">
        <f>IF($JG613&gt;=56,INDEX($GV:$GV,$JF613+56),"")</f>
      </c>
      <c r="JB613">
        <f>IF($JG613&gt;=57,INDEX($GV:$GV,$JF613+57),"")</f>
      </c>
      <c r="JC613">
        <f>IF($JG613&gt;=58,INDEX($GV:$GV,$JF613+58),"")</f>
      </c>
      <c r="JD613">
        <f>IF($JG613&gt;=59,INDEX($GV:$GV,$JF613+59),"")</f>
      </c>
      <c r="JE613">
        <f>IF($JG613&gt;=60,INDEX($GV:$GV,$JF613+60),"")</f>
      </c>
      <c r="JF613">
        <f>IFERROR(MATCH($GU613,$GV$2:$GV$322,0)+1,0)</f>
      </c>
      <c r="JG613">
        <f>IFERROR(INDEX($GW$2:$GW$322,MATCH($GU613,$GV$2:$GV$322,0)),0)</f>
      </c>
      <c r="JH613" t="s">
        <v>44</v>
      </c>
      <c r="JI613" t="s">
        <v>44</v>
      </c>
    </row>
    <row r="614" spans="1:269" x14ac:dyDescent="0.25">
      <c r="R614">
        <f>IF(OR($U614="",$Q614=""),"",IFERROR($U614/$Q614,0))</f>
      </c>
      <c r="S614">
        <f>IF($U614="","",
SUM($T614,$V614,$AA614,$W614,$Y614)*
(1-IF($AB614="",0,VALUE($AB614)/100)))</f>
      </c>
      <c r="T614">
        <f>IF($U614="","",$U614)</f>
      </c>
      <c r="V614">
        <f>IF($U614="","",
IF($O614="","",
IF(ISNUMBER(SEARCH("exempt",LOWER($O614))),0,
$U614*(VALUE(SUBSTITUTE($O614,"%",""))/100))))</f>
      </c>
      <c r="AC614">
        <f>IFERROR(IF(FIND(" - ",$K614)&gt;0,MID($K614,FIND(" - ",$K614)+3,LEN($K614)),""),"")</f>
      </c>
      <c r="AL614" t="s">
        <v>1546</v>
      </c>
      <c r="AT614">
        <f>IFERROR(LEFT($K614,FIND(" - ",$K614)-1),$K614)</f>
      </c>
      <c r="AW614">
        <f>IF($CL614&gt;=1,INDEX($AU:$AU,$CK614+1),"")</f>
      </c>
      <c r="AX614">
        <f>IF($CL614&gt;=2,INDEX($AU:$AU,$CK614+2),"")</f>
      </c>
      <c r="AY614">
        <f>IF($CL614&gt;=3,INDEX($AU:$AU,$CK614+3),"")</f>
      </c>
      <c r="AZ614">
        <f>IF($CL614&gt;=4,INDEX($AU:$AU,$CK614+4),"")</f>
      </c>
      <c r="BA614">
        <f>IF($CL614&gt;=5,INDEX($AU:$AU,$CK614+5),"")</f>
      </c>
      <c r="BB614">
        <f>IF($CL614&gt;=6,INDEX($AU:$AU,$CK614+6),"")</f>
      </c>
      <c r="BC614">
        <f>IF($CL614&gt;=7,INDEX($AU:$AU,$CK614+7),"")</f>
      </c>
      <c r="BD614">
        <f>IF($CL614&gt;=8,INDEX($AU:$AU,$CK614+8),"")</f>
      </c>
      <c r="BE614">
        <f>IF($CL614&gt;=9,INDEX($AU:$AU,$CK614+9),"")</f>
      </c>
      <c r="BF614">
        <f>IF($CL614&gt;=10,INDEX($AU:$AU,$CK614+10),"")</f>
      </c>
      <c r="BG614">
        <f>IF($CL614&gt;=11,INDEX($AU:$AU,$CK614+11),"")</f>
      </c>
      <c r="BH614">
        <f>IF($CL614&gt;=12,INDEX($AU:$AU,$CK614+12),"")</f>
      </c>
      <c r="BI614">
        <f>IF($CL614&gt;=13,INDEX($AU:$AU,$CK614+13),"")</f>
      </c>
      <c r="BJ614">
        <f>IF($CL614&gt;=14,INDEX($AU:$AU,$CK614+14),"")</f>
      </c>
      <c r="BK614">
        <f>IF($CL614&gt;=15,INDEX($AU:$AU,$CK614+15),"")</f>
      </c>
      <c r="BL614">
        <f>IF($CL614&gt;=16,INDEX($AU:$AU,$CK614+16),"")</f>
      </c>
      <c r="BM614">
        <f>IF($CL614&gt;=17,INDEX($AU:$AU,$CK614+17),"")</f>
      </c>
      <c r="BN614">
        <f>IF($CL614&gt;=18,INDEX($AU:$AU,$CK614+18),"")</f>
      </c>
      <c r="BO614">
        <f>IF($CL614&gt;=19,INDEX($AU:$AU,$CK614+19),"")</f>
      </c>
      <c r="BP614">
        <f>IF($CL614&gt;=20,INDEX($AU:$AU,$CK614+20),"")</f>
      </c>
      <c r="BQ614">
        <f>IF($CL614&gt;=21,INDEX($AU:$AU,$CK614+21),"")</f>
      </c>
      <c r="BR614">
        <f>IF($CL614&gt;=22,INDEX($AU:$AU,$CK614+22),"")</f>
      </c>
      <c r="BS614">
        <f>IF($CL614&gt;=23,INDEX($AU:$AU,$CK614+23),"")</f>
      </c>
      <c r="BT614">
        <f>IF($CL614&gt;=24,INDEX($AU:$AU,$CK614+24),"")</f>
      </c>
      <c r="BU614">
        <f>IF($CL614&gt;=25,INDEX($AU:$AU,$CK614+25),"")</f>
      </c>
      <c r="BV614">
        <f>IF($CL614&gt;=26,INDEX($AU:$AU,$CK614+26),"")</f>
      </c>
      <c r="BW614">
        <f>IF($CL614&gt;=27,INDEX($AU:$AU,$CK614+27),"")</f>
      </c>
      <c r="BX614">
        <f>IF($CL614&gt;=28,INDEX($AU:$AU,$CK614+28),"")</f>
      </c>
      <c r="BY614">
        <f>IF($CL614&gt;=29,INDEX($AU:$AU,$CK614+29),"")</f>
      </c>
      <c r="BZ614">
        <f>IF($CL614&gt;=30,INDEX($AU:$AU,$CK614+30),"")</f>
      </c>
      <c r="CA614">
        <f>IF($CL614&gt;=31,INDEX($AU:$AU,$CK614+31),"")</f>
      </c>
      <c r="CB614">
        <f>IF($CL614&gt;=32,INDEX($AU:$AU,$CK614+32),"")</f>
      </c>
      <c r="CC614">
        <f>IF($CL614&gt;=33,INDEX($AU:$AU,$CK614+33),"")</f>
      </c>
      <c r="CD614">
        <f>IF($CL614&gt;=34,INDEX($AU:$AU,$CK614+34),"")</f>
      </c>
      <c r="CE614">
        <f>IF($CL614&gt;=35,INDEX($AU:$AU,$CK614+35),"")</f>
      </c>
      <c r="CF614">
        <f>IF($CL614&gt;=36,INDEX($AU:$AU,$CK614+36),"")</f>
      </c>
      <c r="CG614">
        <f>IF($CL614&gt;=37,INDEX($AU:$AU,$CK614+37),"")</f>
      </c>
      <c r="CH614">
        <f>IF($CL614&gt;=38,INDEX($AU:$AU,$CK614+38),"")</f>
      </c>
      <c r="CI614">
        <f>IF($CL614&gt;=39,INDEX($AU:$AU,$CK614+39),"")</f>
      </c>
      <c r="CJ614">
        <f>IF($CL614&gt;=40,INDEX($AU:$AU,$CK614+40),"")</f>
      </c>
      <c r="CK614">
        <f>IFERROR(MATCH($AT614,$AU$2:$AU$133,0)+1,0)</f>
      </c>
      <c r="CL614">
        <f>IFERROR(INDEX($AV$2:$AV$133,MATCH($AT614,$AU$2:$AU$133,0)),0)</f>
      </c>
      <c r="CM614">
        <f>IFERROR(LEFT($L614,FIND(" - ",$L614)-1),$L614)</f>
      </c>
      <c r="CN614" t="s">
        <v>149</v>
      </c>
      <c r="CP614">
        <f>IF($DK614&gt;=1,INDEX($CN:$CN,$DJ614+1),"")</f>
      </c>
      <c r="CQ614">
        <f>IF($DK614&gt;=2,INDEX($CN:$CN,$DJ614+2),"")</f>
      </c>
      <c r="CR614">
        <f>IF($DK614&gt;=3,INDEX($CN:$CN,$DJ614+3),"")</f>
      </c>
      <c r="CS614">
        <f>IF($DK614&gt;=4,INDEX($CN:$CN,$DJ614+4),"")</f>
      </c>
      <c r="CT614">
        <f>IF($DK614&gt;=5,INDEX($CN:$CN,$DJ614+5),"")</f>
      </c>
      <c r="CU614">
        <f>IF($DK614&gt;=6,INDEX($CN:$CN,$DJ614+6),"")</f>
      </c>
      <c r="CV614">
        <f>IF($DK614&gt;=7,INDEX($CN:$CN,$DJ614+7),"")</f>
      </c>
      <c r="CW614">
        <f>IF($DK614&gt;=8,INDEX($CN:$CN,$DJ614+8),"")</f>
      </c>
      <c r="CX614">
        <f>IF($DK614&gt;=9,INDEX($CN:$CN,$DJ614+9),"")</f>
      </c>
      <c r="CY614">
        <f>IF($DK614&gt;=10,INDEX($CN:$CN,$DJ614+10),"")</f>
      </c>
      <c r="CZ614">
        <f>IF($DK614&gt;=11,INDEX($CN:$CN,$DJ614+11),"")</f>
      </c>
      <c r="DA614">
        <f>IF($DK614&gt;=12,INDEX($CN:$CN,$DJ614+12),"")</f>
      </c>
      <c r="DB614">
        <f>IF($DK614&gt;=13,INDEX($CN:$CN,$DJ614+13),"")</f>
      </c>
      <c r="DC614">
        <f>IF($DK614&gt;=14,INDEX($CN:$CN,$DJ614+14),"")</f>
      </c>
      <c r="DD614">
        <f>IF($DK614&gt;=15,INDEX($CN:$CN,$DJ614+15),"")</f>
      </c>
      <c r="DE614">
        <f>IF($DK614&gt;=16,INDEX($CN:$CN,$DJ614+16),"")</f>
      </c>
      <c r="DF614">
        <f>IF($DK614&gt;=17,INDEX($CN:$CN,$DJ614+17),"")</f>
      </c>
      <c r="DG614">
        <f>IF($DK614&gt;=18,INDEX($CN:$CN,$DJ614+18),"")</f>
      </c>
      <c r="DH614">
        <f>IF($DK614&gt;=19,INDEX($CN:$CN,$DJ614+19),"")</f>
      </c>
      <c r="DI614">
        <f>IF($DK614&gt;=20,INDEX($CN:$CN,$DJ614+20),"")</f>
      </c>
      <c r="DJ614">
        <f>IFERROR(MATCH($CM614,$CN$2:$CN$1089,0)+1,0)</f>
      </c>
      <c r="DK614">
        <f>IFERROR(INDEX($CO$2:$CO$1089,MATCH($CM614,$CN$2:$CN$1089,0)),0)</f>
      </c>
      <c r="DL614">
        <f>IFERROR(INDEX($AS:$AS,MATCH($O614,$AR:$AR,0))&amp;"","")</f>
      </c>
      <c r="DP614">
        <f>IF($GS614&gt;=1,INDEX($DM:$DM,$GR614+1),"")</f>
      </c>
      <c r="DQ614">
        <f>IF($GS614&gt;=2,INDEX($DM:$DM,$GR614+2),"")</f>
      </c>
      <c r="DR614">
        <f>IF($GS614&gt;=3,INDEX($DM:$DM,$GR614+3),"")</f>
      </c>
      <c r="DS614">
        <f>IF($GS614&gt;=4,INDEX($DM:$DM,$GR614+4),"")</f>
      </c>
      <c r="DT614">
        <f>IF($GS614&gt;=5,INDEX($DM:$DM,$GR614+5),"")</f>
      </c>
      <c r="DU614">
        <f>IF($GS614&gt;=6,INDEX($DM:$DM,$GR614+6),"")</f>
      </c>
      <c r="DV614">
        <f>IF($GS614&gt;=7,INDEX($DM:$DM,$GR614+7),"")</f>
      </c>
      <c r="DW614">
        <f>IF($GS614&gt;=8,INDEX($DM:$DM,$GR614+8),"")</f>
      </c>
      <c r="DX614">
        <f>IF($GS614&gt;=9,INDEX($DM:$DM,$GR614+9),"")</f>
      </c>
      <c r="DY614">
        <f>IF($GS614&gt;=10,INDEX($DM:$DM,$GR614+10),"")</f>
      </c>
      <c r="DZ614">
        <f>IF($GS614&gt;=11,INDEX($DM:$DM,$GR614+11),"")</f>
      </c>
      <c r="EA614">
        <f>IF($GS614&gt;=12,INDEX($DM:$DM,$GR614+12),"")</f>
      </c>
      <c r="EB614">
        <f>IF($GS614&gt;=13,INDEX($DM:$DM,$GR614+13),"")</f>
      </c>
      <c r="EC614">
        <f>IF($GS614&gt;=14,INDEX($DM:$DM,$GR614+14),"")</f>
      </c>
      <c r="ED614">
        <f>IF($GS614&gt;=15,INDEX($DM:$DM,$GR614+15),"")</f>
      </c>
      <c r="EE614">
        <f>IF($GS614&gt;=16,INDEX($DM:$DM,$GR614+16),"")</f>
      </c>
      <c r="EF614">
        <f>IF($GS614&gt;=17,INDEX($DM:$DM,$GR614+17),"")</f>
      </c>
      <c r="EG614">
        <f>IF($GS614&gt;=18,INDEX($DM:$DM,$GR614+18),"")</f>
      </c>
      <c r="EH614">
        <f>IF($GS614&gt;=19,INDEX($DM:$DM,$GR614+19),"")</f>
      </c>
      <c r="EI614">
        <f>IF($GS614&gt;=20,INDEX($DM:$DM,$GR614+20),"")</f>
      </c>
      <c r="EJ614">
        <f>IF($GS614&gt;=21,INDEX($DM:$DM,$GR614+21),"")</f>
      </c>
      <c r="EK614">
        <f>IF($GS614&gt;=22,INDEX($DM:$DM,$GR614+22),"")</f>
      </c>
      <c r="EL614">
        <f>IF($GS614&gt;=23,INDEX($DM:$DM,$GR614+23),"")</f>
      </c>
      <c r="EM614">
        <f>IF($GS614&gt;=24,INDEX($DM:$DM,$GR614+24),"")</f>
      </c>
      <c r="EN614">
        <f>IF($GS614&gt;=25,INDEX($DM:$DM,$GR614+25),"")</f>
      </c>
      <c r="EO614">
        <f>IF($GS614&gt;=26,INDEX($DM:$DM,$GR614+26),"")</f>
      </c>
      <c r="EP614">
        <f>IF($GS614&gt;=27,INDEX($DM:$DM,$GR614+27),"")</f>
      </c>
      <c r="EQ614">
        <f>IF($GS614&gt;=28,INDEX($DM:$DM,$GR614+28),"")</f>
      </c>
      <c r="ER614">
        <f>IF($GS614&gt;=29,INDEX($DM:$DM,$GR614+29),"")</f>
      </c>
      <c r="ES614">
        <f>IF($GS614&gt;=30,INDEX($DM:$DM,$GR614+30),"")</f>
      </c>
      <c r="ET614">
        <f>IF($GS614&gt;=31,INDEX($DM:$DM,$GR614+31),"")</f>
      </c>
      <c r="EU614">
        <f>IF($GS614&gt;=32,INDEX($DM:$DM,$GR614+32),"")</f>
      </c>
      <c r="EV614">
        <f>IF($GS614&gt;=33,INDEX($DM:$DM,$GR614+33),"")</f>
      </c>
      <c r="EW614">
        <f>IF($GS614&gt;=34,INDEX($DM:$DM,$GR614+34),"")</f>
      </c>
      <c r="EX614">
        <f>IF($GS614&gt;=35,INDEX($DM:$DM,$GR614+35),"")</f>
      </c>
      <c r="EY614">
        <f>IF($GS614&gt;=36,INDEX($DM:$DM,$GR614+36),"")</f>
      </c>
      <c r="EZ614">
        <f>IF($GS614&gt;=37,INDEX($DM:$DM,$GR614+37),"")</f>
      </c>
      <c r="FA614">
        <f>IF($GS614&gt;=38,INDEX($DM:$DM,$GR614+38),"")</f>
      </c>
      <c r="FB614">
        <f>IF($GS614&gt;=39,INDEX($DM:$DM,$GR614+39),"")</f>
      </c>
      <c r="FC614">
        <f>IF($GS614&gt;=40,INDEX($DM:$DM,$GR614+40),"")</f>
      </c>
      <c r="FD614">
        <f>IF($GS614&gt;=1,INDEX($DN:$DN,$GR614+1),"")</f>
      </c>
      <c r="FE614">
        <f>IF($GS614&gt;=2,INDEX($DN:$DN,$GR614+2),"")</f>
      </c>
      <c r="FF614">
        <f>IF($GS614&gt;=3,INDEX($DN:$DN,$GR614+3),"")</f>
      </c>
      <c r="FG614">
        <f>IF($GS614&gt;=4,INDEX($DN:$DN,$GR614+4),"")</f>
      </c>
      <c r="FH614">
        <f>IF($GS614&gt;=5,INDEX($DN:$DN,$GR614+5),"")</f>
      </c>
      <c r="FI614">
        <f>IF($GS614&gt;=6,INDEX($DN:$DN,$GR614+6),"")</f>
      </c>
      <c r="FJ614">
        <f>IF($GS614&gt;=7,INDEX($DN:$DN,$GR614+7),"")</f>
      </c>
      <c r="FK614">
        <f>IF($GS614&gt;=8,INDEX($DN:$DN,$GR614+8),"")</f>
      </c>
      <c r="FL614">
        <f>IF($GS614&gt;=9,INDEX($DN:$DN,$GR614+9),"")</f>
      </c>
      <c r="FM614">
        <f>IF($GS614&gt;=10,INDEX($DN:$DN,$GR614+10),"")</f>
      </c>
      <c r="FN614">
        <f>IF($GS614&gt;=11,INDEX($DN:$DN,$GR614+11),"")</f>
      </c>
      <c r="FO614">
        <f>IF($GS614&gt;=12,INDEX($DN:$DN,$GR614+12),"")</f>
      </c>
      <c r="FP614">
        <f>IF($GS614&gt;=13,INDEX($DN:$DN,$GR614+13),"")</f>
      </c>
      <c r="FQ614">
        <f>IF($GS614&gt;=14,INDEX($DN:$DN,$GR614+14),"")</f>
      </c>
      <c r="FR614">
        <f>IF($GS614&gt;=15,INDEX($DN:$DN,$GR614+15),"")</f>
      </c>
      <c r="FS614">
        <f>IF($GS614&gt;=16,INDEX($DN:$DN,$GR614+16),"")</f>
      </c>
      <c r="FT614">
        <f>IF($GS614&gt;=17,INDEX($DN:$DN,$GR614+17),"")</f>
      </c>
      <c r="FU614">
        <f>IF($GS614&gt;=18,INDEX($DN:$DN,$GR614+18),"")</f>
      </c>
      <c r="FV614">
        <f>IF($GS614&gt;=19,INDEX($DN:$DN,$GR614+19),"")</f>
      </c>
      <c r="FW614">
        <f>IF($GS614&gt;=20,INDEX($DN:$DN,$GR614+20),"")</f>
      </c>
      <c r="FX614">
        <f>IF($GS614&gt;=21,INDEX($DN:$DN,$GR614+21),"")</f>
      </c>
      <c r="FY614">
        <f>IF($GS614&gt;=22,INDEX($DN:$DN,$GR614+22),"")</f>
      </c>
      <c r="FZ614">
        <f>IF($GS614&gt;=23,INDEX($DN:$DN,$GR614+23),"")</f>
      </c>
      <c r="GA614">
        <f>IF($GS614&gt;=24,INDEX($DN:$DN,$GR614+24),"")</f>
      </c>
      <c r="GB614">
        <f>IF($GS614&gt;=25,INDEX($DN:$DN,$GR614+25),"")</f>
      </c>
      <c r="GC614">
        <f>IF($GS614&gt;=26,INDEX($DN:$DN,$GR614+26),"")</f>
      </c>
      <c r="GD614">
        <f>IF($GS614&gt;=27,INDEX($DN:$DN,$GR614+27),"")</f>
      </c>
      <c r="GE614">
        <f>IF($GS614&gt;=28,INDEX($DN:$DN,$GR614+28),"")</f>
      </c>
      <c r="GF614">
        <f>IF($GS614&gt;=29,INDEX($DN:$DN,$GR614+29),"")</f>
      </c>
      <c r="GG614">
        <f>IF($GS614&gt;=30,INDEX($DN:$DN,$GR614+30),"")</f>
      </c>
      <c r="GH614">
        <f>IF($GS614&gt;=31,INDEX($DN:$DN,$GR614+31),"")</f>
      </c>
      <c r="GI614">
        <f>IF($GS614&gt;=32,INDEX($DN:$DN,$GR614+32),"")</f>
      </c>
      <c r="GJ614">
        <f>IF($GS614&gt;=33,INDEX($DN:$DN,$GR614+33),"")</f>
      </c>
      <c r="GK614">
        <f>IF($GS614&gt;=34,INDEX($DN:$DN,$GR614+34),"")</f>
      </c>
      <c r="GL614">
        <f>IF($GS614&gt;=35,INDEX($DN:$DN,$GR614+35),"")</f>
      </c>
      <c r="GM614">
        <f>IF($GS614&gt;=36,INDEX($DN:$DN,$GR614+36),"")</f>
      </c>
      <c r="GN614">
        <f>IF($GS614&gt;=37,INDEX($DN:$DN,$GR614+37),"")</f>
      </c>
      <c r="GO614">
        <f>IF($GS614&gt;=38,INDEX($DN:$DN,$GR614+38),"")</f>
      </c>
      <c r="GP614">
        <f>IF($GS614&gt;=39,INDEX($DN:$DN,$GR614+39),"")</f>
      </c>
      <c r="GQ614">
        <f>IF($GS614&gt;=40,INDEX($DN:$DN,$GR614+40),"")</f>
      </c>
      <c r="GR614">
        <f>IFERROR(MATCH($DL614,$DM$2:$DM$148,0)+1,0)</f>
      </c>
      <c r="GS614">
        <f>IFERROR(INDEX($DO$2:$DO$148,MATCH($DL614,$DM$2:$DM$148,0)),0)</f>
      </c>
      <c r="GT614">
        <f>IFERROR(MATCH($Z614,$DP$614:$FC$614,0),0)</f>
      </c>
      <c r="GU614">
        <f>IF($GT614&gt;0,INDEX($FD$614:$GQ$614,$GT614),"")</f>
      </c>
      <c r="GX614">
        <f>IF($JG614&gt;=1,INDEX($GV:$GV,$JF614+1),"")</f>
      </c>
      <c r="GY614">
        <f>IF($JG614&gt;=2,INDEX($GV:$GV,$JF614+2),"")</f>
      </c>
      <c r="GZ614">
        <f>IF($JG614&gt;=3,INDEX($GV:$GV,$JF614+3),"")</f>
      </c>
      <c r="HA614">
        <f>IF($JG614&gt;=4,INDEX($GV:$GV,$JF614+4),"")</f>
      </c>
      <c r="HB614">
        <f>IF($JG614&gt;=5,INDEX($GV:$GV,$JF614+5),"")</f>
      </c>
      <c r="HC614">
        <f>IF($JG614&gt;=6,INDEX($GV:$GV,$JF614+6),"")</f>
      </c>
      <c r="HD614">
        <f>IF($JG614&gt;=7,INDEX($GV:$GV,$JF614+7),"")</f>
      </c>
      <c r="HE614">
        <f>IF($JG614&gt;=8,INDEX($GV:$GV,$JF614+8),"")</f>
      </c>
      <c r="HF614">
        <f>IF($JG614&gt;=9,INDEX($GV:$GV,$JF614+9),"")</f>
      </c>
      <c r="HG614">
        <f>IF($JG614&gt;=10,INDEX($GV:$GV,$JF614+10),"")</f>
      </c>
      <c r="HH614">
        <f>IF($JG614&gt;=11,INDEX($GV:$GV,$JF614+11),"")</f>
      </c>
      <c r="HI614">
        <f>IF($JG614&gt;=12,INDEX($GV:$GV,$JF614+12),"")</f>
      </c>
      <c r="HJ614">
        <f>IF($JG614&gt;=13,INDEX($GV:$GV,$JF614+13),"")</f>
      </c>
      <c r="HK614">
        <f>IF($JG614&gt;=14,INDEX($GV:$GV,$JF614+14),"")</f>
      </c>
      <c r="HL614">
        <f>IF($JG614&gt;=15,INDEX($GV:$GV,$JF614+15),"")</f>
      </c>
      <c r="HM614">
        <f>IF($JG614&gt;=16,INDEX($GV:$GV,$JF614+16),"")</f>
      </c>
      <c r="HN614">
        <f>IF($JG614&gt;=17,INDEX($GV:$GV,$JF614+17),"")</f>
      </c>
      <c r="HO614">
        <f>IF($JG614&gt;=18,INDEX($GV:$GV,$JF614+18),"")</f>
      </c>
      <c r="HP614">
        <f>IF($JG614&gt;=19,INDEX($GV:$GV,$JF614+19),"")</f>
      </c>
      <c r="HQ614">
        <f>IF($JG614&gt;=20,INDEX($GV:$GV,$JF614+20),"")</f>
      </c>
      <c r="HR614">
        <f>IF($JG614&gt;=21,INDEX($GV:$GV,$JF614+21),"")</f>
      </c>
      <c r="HS614">
        <f>IF($JG614&gt;=22,INDEX($GV:$GV,$JF614+22),"")</f>
      </c>
      <c r="HT614">
        <f>IF($JG614&gt;=23,INDEX($GV:$GV,$JF614+23),"")</f>
      </c>
      <c r="HU614">
        <f>IF($JG614&gt;=24,INDEX($GV:$GV,$JF614+24),"")</f>
      </c>
      <c r="HV614">
        <f>IF($JG614&gt;=25,INDEX($GV:$GV,$JF614+25),"")</f>
      </c>
      <c r="HW614">
        <f>IF($JG614&gt;=26,INDEX($GV:$GV,$JF614+26),"")</f>
      </c>
      <c r="HX614">
        <f>IF($JG614&gt;=27,INDEX($GV:$GV,$JF614+27),"")</f>
      </c>
      <c r="HY614">
        <f>IF($JG614&gt;=28,INDEX($GV:$GV,$JF614+28),"")</f>
      </c>
      <c r="HZ614">
        <f>IF($JG614&gt;=29,INDEX($GV:$GV,$JF614+29),"")</f>
      </c>
      <c r="IA614">
        <f>IF($JG614&gt;=30,INDEX($GV:$GV,$JF614+30),"")</f>
      </c>
      <c r="IB614">
        <f>IF($JG614&gt;=31,INDEX($GV:$GV,$JF614+31),"")</f>
      </c>
      <c r="IC614">
        <f>IF($JG614&gt;=32,INDEX($GV:$GV,$JF614+32),"")</f>
      </c>
      <c r="ID614">
        <f>IF($JG614&gt;=33,INDEX($GV:$GV,$JF614+33),"")</f>
      </c>
      <c r="IE614">
        <f>IF($JG614&gt;=34,INDEX($GV:$GV,$JF614+34),"")</f>
      </c>
      <c r="IF614">
        <f>IF($JG614&gt;=35,INDEX($GV:$GV,$JF614+35),"")</f>
      </c>
      <c r="IG614">
        <f>IF($JG614&gt;=36,INDEX($GV:$GV,$JF614+36),"")</f>
      </c>
      <c r="IH614">
        <f>IF($JG614&gt;=37,INDEX($GV:$GV,$JF614+37),"")</f>
      </c>
      <c r="II614">
        <f>IF($JG614&gt;=38,INDEX($GV:$GV,$JF614+38),"")</f>
      </c>
      <c r="IJ614">
        <f>IF($JG614&gt;=39,INDEX($GV:$GV,$JF614+39),"")</f>
      </c>
      <c r="IK614">
        <f>IF($JG614&gt;=40,INDEX($GV:$GV,$JF614+40),"")</f>
      </c>
      <c r="IL614">
        <f>IF($JG614&gt;=41,INDEX($GV:$GV,$JF614+41),"")</f>
      </c>
      <c r="IM614">
        <f>IF($JG614&gt;=42,INDEX($GV:$GV,$JF614+42),"")</f>
      </c>
      <c r="IN614">
        <f>IF($JG614&gt;=43,INDEX($GV:$GV,$JF614+43),"")</f>
      </c>
      <c r="IO614">
        <f>IF($JG614&gt;=44,INDEX($GV:$GV,$JF614+44),"")</f>
      </c>
      <c r="IP614">
        <f>IF($JG614&gt;=45,INDEX($GV:$GV,$JF614+45),"")</f>
      </c>
      <c r="IQ614">
        <f>IF($JG614&gt;=46,INDEX($GV:$GV,$JF614+46),"")</f>
      </c>
      <c r="IR614">
        <f>IF($JG614&gt;=47,INDEX($GV:$GV,$JF614+47),"")</f>
      </c>
      <c r="IS614">
        <f>IF($JG614&gt;=48,INDEX($GV:$GV,$JF614+48),"")</f>
      </c>
      <c r="IT614">
        <f>IF($JG614&gt;=49,INDEX($GV:$GV,$JF614+49),"")</f>
      </c>
      <c r="IU614">
        <f>IF($JG614&gt;=50,INDEX($GV:$GV,$JF614+50),"")</f>
      </c>
      <c r="IV614">
        <f>IF($JG614&gt;=51,INDEX($GV:$GV,$JF614+51),"")</f>
      </c>
      <c r="IW614">
        <f>IF($JG614&gt;=52,INDEX($GV:$GV,$JF614+52),"")</f>
      </c>
      <c r="IX614">
        <f>IF($JG614&gt;=53,INDEX($GV:$GV,$JF614+53),"")</f>
      </c>
      <c r="IY614">
        <f>IF($JG614&gt;=54,INDEX($GV:$GV,$JF614+54),"")</f>
      </c>
      <c r="IZ614">
        <f>IF($JG614&gt;=55,INDEX($GV:$GV,$JF614+55),"")</f>
      </c>
      <c r="JA614">
        <f>IF($JG614&gt;=56,INDEX($GV:$GV,$JF614+56),"")</f>
      </c>
      <c r="JB614">
        <f>IF($JG614&gt;=57,INDEX($GV:$GV,$JF614+57),"")</f>
      </c>
      <c r="JC614">
        <f>IF($JG614&gt;=58,INDEX($GV:$GV,$JF614+58),"")</f>
      </c>
      <c r="JD614">
        <f>IF($JG614&gt;=59,INDEX($GV:$GV,$JF614+59),"")</f>
      </c>
      <c r="JE614">
        <f>IF($JG614&gt;=60,INDEX($GV:$GV,$JF614+60),"")</f>
      </c>
      <c r="JF614">
        <f>IFERROR(MATCH($GU614,$GV$2:$GV$322,0)+1,0)</f>
      </c>
      <c r="JG614">
        <f>IFERROR(INDEX($GW$2:$GW$322,MATCH($GU614,$GV$2:$GV$322,0)),0)</f>
      </c>
      <c r="JH614" t="s">
        <v>44</v>
      </c>
      <c r="JI614" t="s">
        <v>44</v>
      </c>
    </row>
    <row r="615" spans="1:269" x14ac:dyDescent="0.25">
      <c r="R615">
        <f>IF(OR($U615="",$Q615=""),"",IFERROR($U615/$Q615,0))</f>
      </c>
      <c r="S615">
        <f>IF($U615="","",
SUM($T615,$V615,$AA615,$W615,$Y615)*
(1-IF($AB615="",0,VALUE($AB615)/100)))</f>
      </c>
      <c r="T615">
        <f>IF($U615="","",$U615)</f>
      </c>
      <c r="V615">
        <f>IF($U615="","",
IF($O615="","",
IF(ISNUMBER(SEARCH("exempt",LOWER($O615))),0,
$U615*(VALUE(SUBSTITUTE($O615,"%",""))/100))))</f>
      </c>
      <c r="AC615">
        <f>IFERROR(IF(FIND(" - ",$K615)&gt;0,MID($K615,FIND(" - ",$K615)+3,LEN($K615)),""),"")</f>
      </c>
      <c r="AL615" t="s">
        <v>1547</v>
      </c>
      <c r="AT615">
        <f>IFERROR(LEFT($K615,FIND(" - ",$K615)-1),$K615)</f>
      </c>
      <c r="AW615">
        <f>IF($CL615&gt;=1,INDEX($AU:$AU,$CK615+1),"")</f>
      </c>
      <c r="AX615">
        <f>IF($CL615&gt;=2,INDEX($AU:$AU,$CK615+2),"")</f>
      </c>
      <c r="AY615">
        <f>IF($CL615&gt;=3,INDEX($AU:$AU,$CK615+3),"")</f>
      </c>
      <c r="AZ615">
        <f>IF($CL615&gt;=4,INDEX($AU:$AU,$CK615+4),"")</f>
      </c>
      <c r="BA615">
        <f>IF($CL615&gt;=5,INDEX($AU:$AU,$CK615+5),"")</f>
      </c>
      <c r="BB615">
        <f>IF($CL615&gt;=6,INDEX($AU:$AU,$CK615+6),"")</f>
      </c>
      <c r="BC615">
        <f>IF($CL615&gt;=7,INDEX($AU:$AU,$CK615+7),"")</f>
      </c>
      <c r="BD615">
        <f>IF($CL615&gt;=8,INDEX($AU:$AU,$CK615+8),"")</f>
      </c>
      <c r="BE615">
        <f>IF($CL615&gt;=9,INDEX($AU:$AU,$CK615+9),"")</f>
      </c>
      <c r="BF615">
        <f>IF($CL615&gt;=10,INDEX($AU:$AU,$CK615+10),"")</f>
      </c>
      <c r="BG615">
        <f>IF($CL615&gt;=11,INDEX($AU:$AU,$CK615+11),"")</f>
      </c>
      <c r="BH615">
        <f>IF($CL615&gt;=12,INDEX($AU:$AU,$CK615+12),"")</f>
      </c>
      <c r="BI615">
        <f>IF($CL615&gt;=13,INDEX($AU:$AU,$CK615+13),"")</f>
      </c>
      <c r="BJ615">
        <f>IF($CL615&gt;=14,INDEX($AU:$AU,$CK615+14),"")</f>
      </c>
      <c r="BK615">
        <f>IF($CL615&gt;=15,INDEX($AU:$AU,$CK615+15),"")</f>
      </c>
      <c r="BL615">
        <f>IF($CL615&gt;=16,INDEX($AU:$AU,$CK615+16),"")</f>
      </c>
      <c r="BM615">
        <f>IF($CL615&gt;=17,INDEX($AU:$AU,$CK615+17),"")</f>
      </c>
      <c r="BN615">
        <f>IF($CL615&gt;=18,INDEX($AU:$AU,$CK615+18),"")</f>
      </c>
      <c r="BO615">
        <f>IF($CL615&gt;=19,INDEX($AU:$AU,$CK615+19),"")</f>
      </c>
      <c r="BP615">
        <f>IF($CL615&gt;=20,INDEX($AU:$AU,$CK615+20),"")</f>
      </c>
      <c r="BQ615">
        <f>IF($CL615&gt;=21,INDEX($AU:$AU,$CK615+21),"")</f>
      </c>
      <c r="BR615">
        <f>IF($CL615&gt;=22,INDEX($AU:$AU,$CK615+22),"")</f>
      </c>
      <c r="BS615">
        <f>IF($CL615&gt;=23,INDEX($AU:$AU,$CK615+23),"")</f>
      </c>
      <c r="BT615">
        <f>IF($CL615&gt;=24,INDEX($AU:$AU,$CK615+24),"")</f>
      </c>
      <c r="BU615">
        <f>IF($CL615&gt;=25,INDEX($AU:$AU,$CK615+25),"")</f>
      </c>
      <c r="BV615">
        <f>IF($CL615&gt;=26,INDEX($AU:$AU,$CK615+26),"")</f>
      </c>
      <c r="BW615">
        <f>IF($CL615&gt;=27,INDEX($AU:$AU,$CK615+27),"")</f>
      </c>
      <c r="BX615">
        <f>IF($CL615&gt;=28,INDEX($AU:$AU,$CK615+28),"")</f>
      </c>
      <c r="BY615">
        <f>IF($CL615&gt;=29,INDEX($AU:$AU,$CK615+29),"")</f>
      </c>
      <c r="BZ615">
        <f>IF($CL615&gt;=30,INDEX($AU:$AU,$CK615+30),"")</f>
      </c>
      <c r="CA615">
        <f>IF($CL615&gt;=31,INDEX($AU:$AU,$CK615+31),"")</f>
      </c>
      <c r="CB615">
        <f>IF($CL615&gt;=32,INDEX($AU:$AU,$CK615+32),"")</f>
      </c>
      <c r="CC615">
        <f>IF($CL615&gt;=33,INDEX($AU:$AU,$CK615+33),"")</f>
      </c>
      <c r="CD615">
        <f>IF($CL615&gt;=34,INDEX($AU:$AU,$CK615+34),"")</f>
      </c>
      <c r="CE615">
        <f>IF($CL615&gt;=35,INDEX($AU:$AU,$CK615+35),"")</f>
      </c>
      <c r="CF615">
        <f>IF($CL615&gt;=36,INDEX($AU:$AU,$CK615+36),"")</f>
      </c>
      <c r="CG615">
        <f>IF($CL615&gt;=37,INDEX($AU:$AU,$CK615+37),"")</f>
      </c>
      <c r="CH615">
        <f>IF($CL615&gt;=38,INDEX($AU:$AU,$CK615+38),"")</f>
      </c>
      <c r="CI615">
        <f>IF($CL615&gt;=39,INDEX($AU:$AU,$CK615+39),"")</f>
      </c>
      <c r="CJ615">
        <f>IF($CL615&gt;=40,INDEX($AU:$AU,$CK615+40),"")</f>
      </c>
      <c r="CK615">
        <f>IFERROR(MATCH($AT615,$AU$2:$AU$133,0)+1,0)</f>
      </c>
      <c r="CL615">
        <f>IFERROR(INDEX($AV$2:$AV$133,MATCH($AT615,$AU$2:$AU$133,0)),0)</f>
      </c>
      <c r="CM615">
        <f>IFERROR(LEFT($L615,FIND(" - ",$L615)-1),$L615)</f>
      </c>
      <c r="CN615" t="s">
        <v>71</v>
      </c>
      <c r="CP615">
        <f>IF($DK615&gt;=1,INDEX($CN:$CN,$DJ615+1),"")</f>
      </c>
      <c r="CQ615">
        <f>IF($DK615&gt;=2,INDEX($CN:$CN,$DJ615+2),"")</f>
      </c>
      <c r="CR615">
        <f>IF($DK615&gt;=3,INDEX($CN:$CN,$DJ615+3),"")</f>
      </c>
      <c r="CS615">
        <f>IF($DK615&gt;=4,INDEX($CN:$CN,$DJ615+4),"")</f>
      </c>
      <c r="CT615">
        <f>IF($DK615&gt;=5,INDEX($CN:$CN,$DJ615+5),"")</f>
      </c>
      <c r="CU615">
        <f>IF($DK615&gt;=6,INDEX($CN:$CN,$DJ615+6),"")</f>
      </c>
      <c r="CV615">
        <f>IF($DK615&gt;=7,INDEX($CN:$CN,$DJ615+7),"")</f>
      </c>
      <c r="CW615">
        <f>IF($DK615&gt;=8,INDEX($CN:$CN,$DJ615+8),"")</f>
      </c>
      <c r="CX615">
        <f>IF($DK615&gt;=9,INDEX($CN:$CN,$DJ615+9),"")</f>
      </c>
      <c r="CY615">
        <f>IF($DK615&gt;=10,INDEX($CN:$CN,$DJ615+10),"")</f>
      </c>
      <c r="CZ615">
        <f>IF($DK615&gt;=11,INDEX($CN:$CN,$DJ615+11),"")</f>
      </c>
      <c r="DA615">
        <f>IF($DK615&gt;=12,INDEX($CN:$CN,$DJ615+12),"")</f>
      </c>
      <c r="DB615">
        <f>IF($DK615&gt;=13,INDEX($CN:$CN,$DJ615+13),"")</f>
      </c>
      <c r="DC615">
        <f>IF($DK615&gt;=14,INDEX($CN:$CN,$DJ615+14),"")</f>
      </c>
      <c r="DD615">
        <f>IF($DK615&gt;=15,INDEX($CN:$CN,$DJ615+15),"")</f>
      </c>
      <c r="DE615">
        <f>IF($DK615&gt;=16,INDEX($CN:$CN,$DJ615+16),"")</f>
      </c>
      <c r="DF615">
        <f>IF($DK615&gt;=17,INDEX($CN:$CN,$DJ615+17),"")</f>
      </c>
      <c r="DG615">
        <f>IF($DK615&gt;=18,INDEX($CN:$CN,$DJ615+18),"")</f>
      </c>
      <c r="DH615">
        <f>IF($DK615&gt;=19,INDEX($CN:$CN,$DJ615+19),"")</f>
      </c>
      <c r="DI615">
        <f>IF($DK615&gt;=20,INDEX($CN:$CN,$DJ615+20),"")</f>
      </c>
      <c r="DJ615">
        <f>IFERROR(MATCH($CM615,$CN$2:$CN$1089,0)+1,0)</f>
      </c>
      <c r="DK615">
        <f>IFERROR(INDEX($CO$2:$CO$1089,MATCH($CM615,$CN$2:$CN$1089,0)),0)</f>
      </c>
      <c r="DL615">
        <f>IFERROR(INDEX($AS:$AS,MATCH($O615,$AR:$AR,0))&amp;"","")</f>
      </c>
      <c r="DP615">
        <f>IF($GS615&gt;=1,INDEX($DM:$DM,$GR615+1),"")</f>
      </c>
      <c r="DQ615">
        <f>IF($GS615&gt;=2,INDEX($DM:$DM,$GR615+2),"")</f>
      </c>
      <c r="DR615">
        <f>IF($GS615&gt;=3,INDEX($DM:$DM,$GR615+3),"")</f>
      </c>
      <c r="DS615">
        <f>IF($GS615&gt;=4,INDEX($DM:$DM,$GR615+4),"")</f>
      </c>
      <c r="DT615">
        <f>IF($GS615&gt;=5,INDEX($DM:$DM,$GR615+5),"")</f>
      </c>
      <c r="DU615">
        <f>IF($GS615&gt;=6,INDEX($DM:$DM,$GR615+6),"")</f>
      </c>
      <c r="DV615">
        <f>IF($GS615&gt;=7,INDEX($DM:$DM,$GR615+7),"")</f>
      </c>
      <c r="DW615">
        <f>IF($GS615&gt;=8,INDEX($DM:$DM,$GR615+8),"")</f>
      </c>
      <c r="DX615">
        <f>IF($GS615&gt;=9,INDEX($DM:$DM,$GR615+9),"")</f>
      </c>
      <c r="DY615">
        <f>IF($GS615&gt;=10,INDEX($DM:$DM,$GR615+10),"")</f>
      </c>
      <c r="DZ615">
        <f>IF($GS615&gt;=11,INDEX($DM:$DM,$GR615+11),"")</f>
      </c>
      <c r="EA615">
        <f>IF($GS615&gt;=12,INDEX($DM:$DM,$GR615+12),"")</f>
      </c>
      <c r="EB615">
        <f>IF($GS615&gt;=13,INDEX($DM:$DM,$GR615+13),"")</f>
      </c>
      <c r="EC615">
        <f>IF($GS615&gt;=14,INDEX($DM:$DM,$GR615+14),"")</f>
      </c>
      <c r="ED615">
        <f>IF($GS615&gt;=15,INDEX($DM:$DM,$GR615+15),"")</f>
      </c>
      <c r="EE615">
        <f>IF($GS615&gt;=16,INDEX($DM:$DM,$GR615+16),"")</f>
      </c>
      <c r="EF615">
        <f>IF($GS615&gt;=17,INDEX($DM:$DM,$GR615+17),"")</f>
      </c>
      <c r="EG615">
        <f>IF($GS615&gt;=18,INDEX($DM:$DM,$GR615+18),"")</f>
      </c>
      <c r="EH615">
        <f>IF($GS615&gt;=19,INDEX($DM:$DM,$GR615+19),"")</f>
      </c>
      <c r="EI615">
        <f>IF($GS615&gt;=20,INDEX($DM:$DM,$GR615+20),"")</f>
      </c>
      <c r="EJ615">
        <f>IF($GS615&gt;=21,INDEX($DM:$DM,$GR615+21),"")</f>
      </c>
      <c r="EK615">
        <f>IF($GS615&gt;=22,INDEX($DM:$DM,$GR615+22),"")</f>
      </c>
      <c r="EL615">
        <f>IF($GS615&gt;=23,INDEX($DM:$DM,$GR615+23),"")</f>
      </c>
      <c r="EM615">
        <f>IF($GS615&gt;=24,INDEX($DM:$DM,$GR615+24),"")</f>
      </c>
      <c r="EN615">
        <f>IF($GS615&gt;=25,INDEX($DM:$DM,$GR615+25),"")</f>
      </c>
      <c r="EO615">
        <f>IF($GS615&gt;=26,INDEX($DM:$DM,$GR615+26),"")</f>
      </c>
      <c r="EP615">
        <f>IF($GS615&gt;=27,INDEX($DM:$DM,$GR615+27),"")</f>
      </c>
      <c r="EQ615">
        <f>IF($GS615&gt;=28,INDEX($DM:$DM,$GR615+28),"")</f>
      </c>
      <c r="ER615">
        <f>IF($GS615&gt;=29,INDEX($DM:$DM,$GR615+29),"")</f>
      </c>
      <c r="ES615">
        <f>IF($GS615&gt;=30,INDEX($DM:$DM,$GR615+30),"")</f>
      </c>
      <c r="ET615">
        <f>IF($GS615&gt;=31,INDEX($DM:$DM,$GR615+31),"")</f>
      </c>
      <c r="EU615">
        <f>IF($GS615&gt;=32,INDEX($DM:$DM,$GR615+32),"")</f>
      </c>
      <c r="EV615">
        <f>IF($GS615&gt;=33,INDEX($DM:$DM,$GR615+33),"")</f>
      </c>
      <c r="EW615">
        <f>IF($GS615&gt;=34,INDEX($DM:$DM,$GR615+34),"")</f>
      </c>
      <c r="EX615">
        <f>IF($GS615&gt;=35,INDEX($DM:$DM,$GR615+35),"")</f>
      </c>
      <c r="EY615">
        <f>IF($GS615&gt;=36,INDEX($DM:$DM,$GR615+36),"")</f>
      </c>
      <c r="EZ615">
        <f>IF($GS615&gt;=37,INDEX($DM:$DM,$GR615+37),"")</f>
      </c>
      <c r="FA615">
        <f>IF($GS615&gt;=38,INDEX($DM:$DM,$GR615+38),"")</f>
      </c>
      <c r="FB615">
        <f>IF($GS615&gt;=39,INDEX($DM:$DM,$GR615+39),"")</f>
      </c>
      <c r="FC615">
        <f>IF($GS615&gt;=40,INDEX($DM:$DM,$GR615+40),"")</f>
      </c>
      <c r="FD615">
        <f>IF($GS615&gt;=1,INDEX($DN:$DN,$GR615+1),"")</f>
      </c>
      <c r="FE615">
        <f>IF($GS615&gt;=2,INDEX($DN:$DN,$GR615+2),"")</f>
      </c>
      <c r="FF615">
        <f>IF($GS615&gt;=3,INDEX($DN:$DN,$GR615+3),"")</f>
      </c>
      <c r="FG615">
        <f>IF($GS615&gt;=4,INDEX($DN:$DN,$GR615+4),"")</f>
      </c>
      <c r="FH615">
        <f>IF($GS615&gt;=5,INDEX($DN:$DN,$GR615+5),"")</f>
      </c>
      <c r="FI615">
        <f>IF($GS615&gt;=6,INDEX($DN:$DN,$GR615+6),"")</f>
      </c>
      <c r="FJ615">
        <f>IF($GS615&gt;=7,INDEX($DN:$DN,$GR615+7),"")</f>
      </c>
      <c r="FK615">
        <f>IF($GS615&gt;=8,INDEX($DN:$DN,$GR615+8),"")</f>
      </c>
      <c r="FL615">
        <f>IF($GS615&gt;=9,INDEX($DN:$DN,$GR615+9),"")</f>
      </c>
      <c r="FM615">
        <f>IF($GS615&gt;=10,INDEX($DN:$DN,$GR615+10),"")</f>
      </c>
      <c r="FN615">
        <f>IF($GS615&gt;=11,INDEX($DN:$DN,$GR615+11),"")</f>
      </c>
      <c r="FO615">
        <f>IF($GS615&gt;=12,INDEX($DN:$DN,$GR615+12),"")</f>
      </c>
      <c r="FP615">
        <f>IF($GS615&gt;=13,INDEX($DN:$DN,$GR615+13),"")</f>
      </c>
      <c r="FQ615">
        <f>IF($GS615&gt;=14,INDEX($DN:$DN,$GR615+14),"")</f>
      </c>
      <c r="FR615">
        <f>IF($GS615&gt;=15,INDEX($DN:$DN,$GR615+15),"")</f>
      </c>
      <c r="FS615">
        <f>IF($GS615&gt;=16,INDEX($DN:$DN,$GR615+16),"")</f>
      </c>
      <c r="FT615">
        <f>IF($GS615&gt;=17,INDEX($DN:$DN,$GR615+17),"")</f>
      </c>
      <c r="FU615">
        <f>IF($GS615&gt;=18,INDEX($DN:$DN,$GR615+18),"")</f>
      </c>
      <c r="FV615">
        <f>IF($GS615&gt;=19,INDEX($DN:$DN,$GR615+19),"")</f>
      </c>
      <c r="FW615">
        <f>IF($GS615&gt;=20,INDEX($DN:$DN,$GR615+20),"")</f>
      </c>
      <c r="FX615">
        <f>IF($GS615&gt;=21,INDEX($DN:$DN,$GR615+21),"")</f>
      </c>
      <c r="FY615">
        <f>IF($GS615&gt;=22,INDEX($DN:$DN,$GR615+22),"")</f>
      </c>
      <c r="FZ615">
        <f>IF($GS615&gt;=23,INDEX($DN:$DN,$GR615+23),"")</f>
      </c>
      <c r="GA615">
        <f>IF($GS615&gt;=24,INDEX($DN:$DN,$GR615+24),"")</f>
      </c>
      <c r="GB615">
        <f>IF($GS615&gt;=25,INDEX($DN:$DN,$GR615+25),"")</f>
      </c>
      <c r="GC615">
        <f>IF($GS615&gt;=26,INDEX($DN:$DN,$GR615+26),"")</f>
      </c>
      <c r="GD615">
        <f>IF($GS615&gt;=27,INDEX($DN:$DN,$GR615+27),"")</f>
      </c>
      <c r="GE615">
        <f>IF($GS615&gt;=28,INDEX($DN:$DN,$GR615+28),"")</f>
      </c>
      <c r="GF615">
        <f>IF($GS615&gt;=29,INDEX($DN:$DN,$GR615+29),"")</f>
      </c>
      <c r="GG615">
        <f>IF($GS615&gt;=30,INDEX($DN:$DN,$GR615+30),"")</f>
      </c>
      <c r="GH615">
        <f>IF($GS615&gt;=31,INDEX($DN:$DN,$GR615+31),"")</f>
      </c>
      <c r="GI615">
        <f>IF($GS615&gt;=32,INDEX($DN:$DN,$GR615+32),"")</f>
      </c>
      <c r="GJ615">
        <f>IF($GS615&gt;=33,INDEX($DN:$DN,$GR615+33),"")</f>
      </c>
      <c r="GK615">
        <f>IF($GS615&gt;=34,INDEX($DN:$DN,$GR615+34),"")</f>
      </c>
      <c r="GL615">
        <f>IF($GS615&gt;=35,INDEX($DN:$DN,$GR615+35),"")</f>
      </c>
      <c r="GM615">
        <f>IF($GS615&gt;=36,INDEX($DN:$DN,$GR615+36),"")</f>
      </c>
      <c r="GN615">
        <f>IF($GS615&gt;=37,INDEX($DN:$DN,$GR615+37),"")</f>
      </c>
      <c r="GO615">
        <f>IF($GS615&gt;=38,INDEX($DN:$DN,$GR615+38),"")</f>
      </c>
      <c r="GP615">
        <f>IF($GS615&gt;=39,INDEX($DN:$DN,$GR615+39),"")</f>
      </c>
      <c r="GQ615">
        <f>IF($GS615&gt;=40,INDEX($DN:$DN,$GR615+40),"")</f>
      </c>
      <c r="GR615">
        <f>IFERROR(MATCH($DL615,$DM$2:$DM$148,0)+1,0)</f>
      </c>
      <c r="GS615">
        <f>IFERROR(INDEX($DO$2:$DO$148,MATCH($DL615,$DM$2:$DM$148,0)),0)</f>
      </c>
      <c r="GT615">
        <f>IFERROR(MATCH($Z615,$DP$615:$FC$615,0),0)</f>
      </c>
      <c r="GU615">
        <f>IF($GT615&gt;0,INDEX($FD$615:$GQ$615,$GT615),"")</f>
      </c>
      <c r="GX615">
        <f>IF($JG615&gt;=1,INDEX($GV:$GV,$JF615+1),"")</f>
      </c>
      <c r="GY615">
        <f>IF($JG615&gt;=2,INDEX($GV:$GV,$JF615+2),"")</f>
      </c>
      <c r="GZ615">
        <f>IF($JG615&gt;=3,INDEX($GV:$GV,$JF615+3),"")</f>
      </c>
      <c r="HA615">
        <f>IF($JG615&gt;=4,INDEX($GV:$GV,$JF615+4),"")</f>
      </c>
      <c r="HB615">
        <f>IF($JG615&gt;=5,INDEX($GV:$GV,$JF615+5),"")</f>
      </c>
      <c r="HC615">
        <f>IF($JG615&gt;=6,INDEX($GV:$GV,$JF615+6),"")</f>
      </c>
      <c r="HD615">
        <f>IF($JG615&gt;=7,INDEX($GV:$GV,$JF615+7),"")</f>
      </c>
      <c r="HE615">
        <f>IF($JG615&gt;=8,INDEX($GV:$GV,$JF615+8),"")</f>
      </c>
      <c r="HF615">
        <f>IF($JG615&gt;=9,INDEX($GV:$GV,$JF615+9),"")</f>
      </c>
      <c r="HG615">
        <f>IF($JG615&gt;=10,INDEX($GV:$GV,$JF615+10),"")</f>
      </c>
      <c r="HH615">
        <f>IF($JG615&gt;=11,INDEX($GV:$GV,$JF615+11),"")</f>
      </c>
      <c r="HI615">
        <f>IF($JG615&gt;=12,INDEX($GV:$GV,$JF615+12),"")</f>
      </c>
      <c r="HJ615">
        <f>IF($JG615&gt;=13,INDEX($GV:$GV,$JF615+13),"")</f>
      </c>
      <c r="HK615">
        <f>IF($JG615&gt;=14,INDEX($GV:$GV,$JF615+14),"")</f>
      </c>
      <c r="HL615">
        <f>IF($JG615&gt;=15,INDEX($GV:$GV,$JF615+15),"")</f>
      </c>
      <c r="HM615">
        <f>IF($JG615&gt;=16,INDEX($GV:$GV,$JF615+16),"")</f>
      </c>
      <c r="HN615">
        <f>IF($JG615&gt;=17,INDEX($GV:$GV,$JF615+17),"")</f>
      </c>
      <c r="HO615">
        <f>IF($JG615&gt;=18,INDEX($GV:$GV,$JF615+18),"")</f>
      </c>
      <c r="HP615">
        <f>IF($JG615&gt;=19,INDEX($GV:$GV,$JF615+19),"")</f>
      </c>
      <c r="HQ615">
        <f>IF($JG615&gt;=20,INDEX($GV:$GV,$JF615+20),"")</f>
      </c>
      <c r="HR615">
        <f>IF($JG615&gt;=21,INDEX($GV:$GV,$JF615+21),"")</f>
      </c>
      <c r="HS615">
        <f>IF($JG615&gt;=22,INDEX($GV:$GV,$JF615+22),"")</f>
      </c>
      <c r="HT615">
        <f>IF($JG615&gt;=23,INDEX($GV:$GV,$JF615+23),"")</f>
      </c>
      <c r="HU615">
        <f>IF($JG615&gt;=24,INDEX($GV:$GV,$JF615+24),"")</f>
      </c>
      <c r="HV615">
        <f>IF($JG615&gt;=25,INDEX($GV:$GV,$JF615+25),"")</f>
      </c>
      <c r="HW615">
        <f>IF($JG615&gt;=26,INDEX($GV:$GV,$JF615+26),"")</f>
      </c>
      <c r="HX615">
        <f>IF($JG615&gt;=27,INDEX($GV:$GV,$JF615+27),"")</f>
      </c>
      <c r="HY615">
        <f>IF($JG615&gt;=28,INDEX($GV:$GV,$JF615+28),"")</f>
      </c>
      <c r="HZ615">
        <f>IF($JG615&gt;=29,INDEX($GV:$GV,$JF615+29),"")</f>
      </c>
      <c r="IA615">
        <f>IF($JG615&gt;=30,INDEX($GV:$GV,$JF615+30),"")</f>
      </c>
      <c r="IB615">
        <f>IF($JG615&gt;=31,INDEX($GV:$GV,$JF615+31),"")</f>
      </c>
      <c r="IC615">
        <f>IF($JG615&gt;=32,INDEX($GV:$GV,$JF615+32),"")</f>
      </c>
      <c r="ID615">
        <f>IF($JG615&gt;=33,INDEX($GV:$GV,$JF615+33),"")</f>
      </c>
      <c r="IE615">
        <f>IF($JG615&gt;=34,INDEX($GV:$GV,$JF615+34),"")</f>
      </c>
      <c r="IF615">
        <f>IF($JG615&gt;=35,INDEX($GV:$GV,$JF615+35),"")</f>
      </c>
      <c r="IG615">
        <f>IF($JG615&gt;=36,INDEX($GV:$GV,$JF615+36),"")</f>
      </c>
      <c r="IH615">
        <f>IF($JG615&gt;=37,INDEX($GV:$GV,$JF615+37),"")</f>
      </c>
      <c r="II615">
        <f>IF($JG615&gt;=38,INDEX($GV:$GV,$JF615+38),"")</f>
      </c>
      <c r="IJ615">
        <f>IF($JG615&gt;=39,INDEX($GV:$GV,$JF615+39),"")</f>
      </c>
      <c r="IK615">
        <f>IF($JG615&gt;=40,INDEX($GV:$GV,$JF615+40),"")</f>
      </c>
      <c r="IL615">
        <f>IF($JG615&gt;=41,INDEX($GV:$GV,$JF615+41),"")</f>
      </c>
      <c r="IM615">
        <f>IF($JG615&gt;=42,INDEX($GV:$GV,$JF615+42),"")</f>
      </c>
      <c r="IN615">
        <f>IF($JG615&gt;=43,INDEX($GV:$GV,$JF615+43),"")</f>
      </c>
      <c r="IO615">
        <f>IF($JG615&gt;=44,INDEX($GV:$GV,$JF615+44),"")</f>
      </c>
      <c r="IP615">
        <f>IF($JG615&gt;=45,INDEX($GV:$GV,$JF615+45),"")</f>
      </c>
      <c r="IQ615">
        <f>IF($JG615&gt;=46,INDEX($GV:$GV,$JF615+46),"")</f>
      </c>
      <c r="IR615">
        <f>IF($JG615&gt;=47,INDEX($GV:$GV,$JF615+47),"")</f>
      </c>
      <c r="IS615">
        <f>IF($JG615&gt;=48,INDEX($GV:$GV,$JF615+48),"")</f>
      </c>
      <c r="IT615">
        <f>IF($JG615&gt;=49,INDEX($GV:$GV,$JF615+49),"")</f>
      </c>
      <c r="IU615">
        <f>IF($JG615&gt;=50,INDEX($GV:$GV,$JF615+50),"")</f>
      </c>
      <c r="IV615">
        <f>IF($JG615&gt;=51,INDEX($GV:$GV,$JF615+51),"")</f>
      </c>
      <c r="IW615">
        <f>IF($JG615&gt;=52,INDEX($GV:$GV,$JF615+52),"")</f>
      </c>
      <c r="IX615">
        <f>IF($JG615&gt;=53,INDEX($GV:$GV,$JF615+53),"")</f>
      </c>
      <c r="IY615">
        <f>IF($JG615&gt;=54,INDEX($GV:$GV,$JF615+54),"")</f>
      </c>
      <c r="IZ615">
        <f>IF($JG615&gt;=55,INDEX($GV:$GV,$JF615+55),"")</f>
      </c>
      <c r="JA615">
        <f>IF($JG615&gt;=56,INDEX($GV:$GV,$JF615+56),"")</f>
      </c>
      <c r="JB615">
        <f>IF($JG615&gt;=57,INDEX($GV:$GV,$JF615+57),"")</f>
      </c>
      <c r="JC615">
        <f>IF($JG615&gt;=58,INDEX($GV:$GV,$JF615+58),"")</f>
      </c>
      <c r="JD615">
        <f>IF($JG615&gt;=59,INDEX($GV:$GV,$JF615+59),"")</f>
      </c>
      <c r="JE615">
        <f>IF($JG615&gt;=60,INDEX($GV:$GV,$JF615+60),"")</f>
      </c>
      <c r="JF615">
        <f>IFERROR(MATCH($GU615,$GV$2:$GV$322,0)+1,0)</f>
      </c>
      <c r="JG615">
        <f>IFERROR(INDEX($GW$2:$GW$322,MATCH($GU615,$GV$2:$GV$322,0)),0)</f>
      </c>
      <c r="JH615" t="s">
        <v>44</v>
      </c>
      <c r="JI615" t="s">
        <v>44</v>
      </c>
    </row>
    <row r="616" spans="1:269" x14ac:dyDescent="0.25">
      <c r="R616">
        <f>IF(OR($U616="",$Q616=""),"",IFERROR($U616/$Q616,0))</f>
      </c>
      <c r="S616">
        <f>IF($U616="","",
SUM($T616,$V616,$AA616,$W616,$Y616)*
(1-IF($AB616="",0,VALUE($AB616)/100)))</f>
      </c>
      <c r="T616">
        <f>IF($U616="","",$U616)</f>
      </c>
      <c r="V616">
        <f>IF($U616="","",
IF($O616="","",
IF(ISNUMBER(SEARCH("exempt",LOWER($O616))),0,
$U616*(VALUE(SUBSTITUTE($O616,"%",""))/100))))</f>
      </c>
      <c r="AC616">
        <f>IFERROR(IF(FIND(" - ",$K616)&gt;0,MID($K616,FIND(" - ",$K616)+3,LEN($K616)),""),"")</f>
      </c>
      <c r="AL616" t="s">
        <v>1548</v>
      </c>
      <c r="AT616">
        <f>IFERROR(LEFT($K616,FIND(" - ",$K616)-1),$K616)</f>
      </c>
      <c r="AW616">
        <f>IF($CL616&gt;=1,INDEX($AU:$AU,$CK616+1),"")</f>
      </c>
      <c r="AX616">
        <f>IF($CL616&gt;=2,INDEX($AU:$AU,$CK616+2),"")</f>
      </c>
      <c r="AY616">
        <f>IF($CL616&gt;=3,INDEX($AU:$AU,$CK616+3),"")</f>
      </c>
      <c r="AZ616">
        <f>IF($CL616&gt;=4,INDEX($AU:$AU,$CK616+4),"")</f>
      </c>
      <c r="BA616">
        <f>IF($CL616&gt;=5,INDEX($AU:$AU,$CK616+5),"")</f>
      </c>
      <c r="BB616">
        <f>IF($CL616&gt;=6,INDEX($AU:$AU,$CK616+6),"")</f>
      </c>
      <c r="BC616">
        <f>IF($CL616&gt;=7,INDEX($AU:$AU,$CK616+7),"")</f>
      </c>
      <c r="BD616">
        <f>IF($CL616&gt;=8,INDEX($AU:$AU,$CK616+8),"")</f>
      </c>
      <c r="BE616">
        <f>IF($CL616&gt;=9,INDEX($AU:$AU,$CK616+9),"")</f>
      </c>
      <c r="BF616">
        <f>IF($CL616&gt;=10,INDEX($AU:$AU,$CK616+10),"")</f>
      </c>
      <c r="BG616">
        <f>IF($CL616&gt;=11,INDEX($AU:$AU,$CK616+11),"")</f>
      </c>
      <c r="BH616">
        <f>IF($CL616&gt;=12,INDEX($AU:$AU,$CK616+12),"")</f>
      </c>
      <c r="BI616">
        <f>IF($CL616&gt;=13,INDEX($AU:$AU,$CK616+13),"")</f>
      </c>
      <c r="BJ616">
        <f>IF($CL616&gt;=14,INDEX($AU:$AU,$CK616+14),"")</f>
      </c>
      <c r="BK616">
        <f>IF($CL616&gt;=15,INDEX($AU:$AU,$CK616+15),"")</f>
      </c>
      <c r="BL616">
        <f>IF($CL616&gt;=16,INDEX($AU:$AU,$CK616+16),"")</f>
      </c>
      <c r="BM616">
        <f>IF($CL616&gt;=17,INDEX($AU:$AU,$CK616+17),"")</f>
      </c>
      <c r="BN616">
        <f>IF($CL616&gt;=18,INDEX($AU:$AU,$CK616+18),"")</f>
      </c>
      <c r="BO616">
        <f>IF($CL616&gt;=19,INDEX($AU:$AU,$CK616+19),"")</f>
      </c>
      <c r="BP616">
        <f>IF($CL616&gt;=20,INDEX($AU:$AU,$CK616+20),"")</f>
      </c>
      <c r="BQ616">
        <f>IF($CL616&gt;=21,INDEX($AU:$AU,$CK616+21),"")</f>
      </c>
      <c r="BR616">
        <f>IF($CL616&gt;=22,INDEX($AU:$AU,$CK616+22),"")</f>
      </c>
      <c r="BS616">
        <f>IF($CL616&gt;=23,INDEX($AU:$AU,$CK616+23),"")</f>
      </c>
      <c r="BT616">
        <f>IF($CL616&gt;=24,INDEX($AU:$AU,$CK616+24),"")</f>
      </c>
      <c r="BU616">
        <f>IF($CL616&gt;=25,INDEX($AU:$AU,$CK616+25),"")</f>
      </c>
      <c r="BV616">
        <f>IF($CL616&gt;=26,INDEX($AU:$AU,$CK616+26),"")</f>
      </c>
      <c r="BW616">
        <f>IF($CL616&gt;=27,INDEX($AU:$AU,$CK616+27),"")</f>
      </c>
      <c r="BX616">
        <f>IF($CL616&gt;=28,INDEX($AU:$AU,$CK616+28),"")</f>
      </c>
      <c r="BY616">
        <f>IF($CL616&gt;=29,INDEX($AU:$AU,$CK616+29),"")</f>
      </c>
      <c r="BZ616">
        <f>IF($CL616&gt;=30,INDEX($AU:$AU,$CK616+30),"")</f>
      </c>
      <c r="CA616">
        <f>IF($CL616&gt;=31,INDEX($AU:$AU,$CK616+31),"")</f>
      </c>
      <c r="CB616">
        <f>IF($CL616&gt;=32,INDEX($AU:$AU,$CK616+32),"")</f>
      </c>
      <c r="CC616">
        <f>IF($CL616&gt;=33,INDEX($AU:$AU,$CK616+33),"")</f>
      </c>
      <c r="CD616">
        <f>IF($CL616&gt;=34,INDEX($AU:$AU,$CK616+34),"")</f>
      </c>
      <c r="CE616">
        <f>IF($CL616&gt;=35,INDEX($AU:$AU,$CK616+35),"")</f>
      </c>
      <c r="CF616">
        <f>IF($CL616&gt;=36,INDEX($AU:$AU,$CK616+36),"")</f>
      </c>
      <c r="CG616">
        <f>IF($CL616&gt;=37,INDEX($AU:$AU,$CK616+37),"")</f>
      </c>
      <c r="CH616">
        <f>IF($CL616&gt;=38,INDEX($AU:$AU,$CK616+38),"")</f>
      </c>
      <c r="CI616">
        <f>IF($CL616&gt;=39,INDEX($AU:$AU,$CK616+39),"")</f>
      </c>
      <c r="CJ616">
        <f>IF($CL616&gt;=40,INDEX($AU:$AU,$CK616+40),"")</f>
      </c>
      <c r="CK616">
        <f>IFERROR(MATCH($AT616,$AU$2:$AU$133,0)+1,0)</f>
      </c>
      <c r="CL616">
        <f>IFERROR(INDEX($AV$2:$AV$133,MATCH($AT616,$AU$2:$AU$133,0)),0)</f>
      </c>
      <c r="CM616">
        <f>IFERROR(LEFT($L616,FIND(" - ",$L616)-1),$L616)</f>
      </c>
      <c r="CN616" t="s">
        <v>1549</v>
      </c>
      <c r="CO616">
        <v>1</v>
      </c>
      <c r="CP616">
        <f>IF($DK616&gt;=1,INDEX($CN:$CN,$DJ616+1),"")</f>
      </c>
      <c r="CQ616">
        <f>IF($DK616&gt;=2,INDEX($CN:$CN,$DJ616+2),"")</f>
      </c>
      <c r="CR616">
        <f>IF($DK616&gt;=3,INDEX($CN:$CN,$DJ616+3),"")</f>
      </c>
      <c r="CS616">
        <f>IF($DK616&gt;=4,INDEX($CN:$CN,$DJ616+4),"")</f>
      </c>
      <c r="CT616">
        <f>IF($DK616&gt;=5,INDEX($CN:$CN,$DJ616+5),"")</f>
      </c>
      <c r="CU616">
        <f>IF($DK616&gt;=6,INDEX($CN:$CN,$DJ616+6),"")</f>
      </c>
      <c r="CV616">
        <f>IF($DK616&gt;=7,INDEX($CN:$CN,$DJ616+7),"")</f>
      </c>
      <c r="CW616">
        <f>IF($DK616&gt;=8,INDEX($CN:$CN,$DJ616+8),"")</f>
      </c>
      <c r="CX616">
        <f>IF($DK616&gt;=9,INDEX($CN:$CN,$DJ616+9),"")</f>
      </c>
      <c r="CY616">
        <f>IF($DK616&gt;=10,INDEX($CN:$CN,$DJ616+10),"")</f>
      </c>
      <c r="CZ616">
        <f>IF($DK616&gt;=11,INDEX($CN:$CN,$DJ616+11),"")</f>
      </c>
      <c r="DA616">
        <f>IF($DK616&gt;=12,INDEX($CN:$CN,$DJ616+12),"")</f>
      </c>
      <c r="DB616">
        <f>IF($DK616&gt;=13,INDEX($CN:$CN,$DJ616+13),"")</f>
      </c>
      <c r="DC616">
        <f>IF($DK616&gt;=14,INDEX($CN:$CN,$DJ616+14),"")</f>
      </c>
      <c r="DD616">
        <f>IF($DK616&gt;=15,INDEX($CN:$CN,$DJ616+15),"")</f>
      </c>
      <c r="DE616">
        <f>IF($DK616&gt;=16,INDEX($CN:$CN,$DJ616+16),"")</f>
      </c>
      <c r="DF616">
        <f>IF($DK616&gt;=17,INDEX($CN:$CN,$DJ616+17),"")</f>
      </c>
      <c r="DG616">
        <f>IF($DK616&gt;=18,INDEX($CN:$CN,$DJ616+18),"")</f>
      </c>
      <c r="DH616">
        <f>IF($DK616&gt;=19,INDEX($CN:$CN,$DJ616+19),"")</f>
      </c>
      <c r="DI616">
        <f>IF($DK616&gt;=20,INDEX($CN:$CN,$DJ616+20),"")</f>
      </c>
      <c r="DJ616">
        <f>IFERROR(MATCH($CM616,$CN$2:$CN$1089,0)+1,0)</f>
      </c>
      <c r="DK616">
        <f>IFERROR(INDEX($CO$2:$CO$1089,MATCH($CM616,$CN$2:$CN$1089,0)),0)</f>
      </c>
      <c r="DL616">
        <f>IFERROR(INDEX($AS:$AS,MATCH($O616,$AR:$AR,0))&amp;"","")</f>
      </c>
      <c r="DP616">
        <f>IF($GS616&gt;=1,INDEX($DM:$DM,$GR616+1),"")</f>
      </c>
      <c r="DQ616">
        <f>IF($GS616&gt;=2,INDEX($DM:$DM,$GR616+2),"")</f>
      </c>
      <c r="DR616">
        <f>IF($GS616&gt;=3,INDEX($DM:$DM,$GR616+3),"")</f>
      </c>
      <c r="DS616">
        <f>IF($GS616&gt;=4,INDEX($DM:$DM,$GR616+4),"")</f>
      </c>
      <c r="DT616">
        <f>IF($GS616&gt;=5,INDEX($DM:$DM,$GR616+5),"")</f>
      </c>
      <c r="DU616">
        <f>IF($GS616&gt;=6,INDEX($DM:$DM,$GR616+6),"")</f>
      </c>
      <c r="DV616">
        <f>IF($GS616&gt;=7,INDEX($DM:$DM,$GR616+7),"")</f>
      </c>
      <c r="DW616">
        <f>IF($GS616&gt;=8,INDEX($DM:$DM,$GR616+8),"")</f>
      </c>
      <c r="DX616">
        <f>IF($GS616&gt;=9,INDEX($DM:$DM,$GR616+9),"")</f>
      </c>
      <c r="DY616">
        <f>IF($GS616&gt;=10,INDEX($DM:$DM,$GR616+10),"")</f>
      </c>
      <c r="DZ616">
        <f>IF($GS616&gt;=11,INDEX($DM:$DM,$GR616+11),"")</f>
      </c>
      <c r="EA616">
        <f>IF($GS616&gt;=12,INDEX($DM:$DM,$GR616+12),"")</f>
      </c>
      <c r="EB616">
        <f>IF($GS616&gt;=13,INDEX($DM:$DM,$GR616+13),"")</f>
      </c>
      <c r="EC616">
        <f>IF($GS616&gt;=14,INDEX($DM:$DM,$GR616+14),"")</f>
      </c>
      <c r="ED616">
        <f>IF($GS616&gt;=15,INDEX($DM:$DM,$GR616+15),"")</f>
      </c>
      <c r="EE616">
        <f>IF($GS616&gt;=16,INDEX($DM:$DM,$GR616+16),"")</f>
      </c>
      <c r="EF616">
        <f>IF($GS616&gt;=17,INDEX($DM:$DM,$GR616+17),"")</f>
      </c>
      <c r="EG616">
        <f>IF($GS616&gt;=18,INDEX($DM:$DM,$GR616+18),"")</f>
      </c>
      <c r="EH616">
        <f>IF($GS616&gt;=19,INDEX($DM:$DM,$GR616+19),"")</f>
      </c>
      <c r="EI616">
        <f>IF($GS616&gt;=20,INDEX($DM:$DM,$GR616+20),"")</f>
      </c>
      <c r="EJ616">
        <f>IF($GS616&gt;=21,INDEX($DM:$DM,$GR616+21),"")</f>
      </c>
      <c r="EK616">
        <f>IF($GS616&gt;=22,INDEX($DM:$DM,$GR616+22),"")</f>
      </c>
      <c r="EL616">
        <f>IF($GS616&gt;=23,INDEX($DM:$DM,$GR616+23),"")</f>
      </c>
      <c r="EM616">
        <f>IF($GS616&gt;=24,INDEX($DM:$DM,$GR616+24),"")</f>
      </c>
      <c r="EN616">
        <f>IF($GS616&gt;=25,INDEX($DM:$DM,$GR616+25),"")</f>
      </c>
      <c r="EO616">
        <f>IF($GS616&gt;=26,INDEX($DM:$DM,$GR616+26),"")</f>
      </c>
      <c r="EP616">
        <f>IF($GS616&gt;=27,INDEX($DM:$DM,$GR616+27),"")</f>
      </c>
      <c r="EQ616">
        <f>IF($GS616&gt;=28,INDEX($DM:$DM,$GR616+28),"")</f>
      </c>
      <c r="ER616">
        <f>IF($GS616&gt;=29,INDEX($DM:$DM,$GR616+29),"")</f>
      </c>
      <c r="ES616">
        <f>IF($GS616&gt;=30,INDEX($DM:$DM,$GR616+30),"")</f>
      </c>
      <c r="ET616">
        <f>IF($GS616&gt;=31,INDEX($DM:$DM,$GR616+31),"")</f>
      </c>
      <c r="EU616">
        <f>IF($GS616&gt;=32,INDEX($DM:$DM,$GR616+32),"")</f>
      </c>
      <c r="EV616">
        <f>IF($GS616&gt;=33,INDEX($DM:$DM,$GR616+33),"")</f>
      </c>
      <c r="EW616">
        <f>IF($GS616&gt;=34,INDEX($DM:$DM,$GR616+34),"")</f>
      </c>
      <c r="EX616">
        <f>IF($GS616&gt;=35,INDEX($DM:$DM,$GR616+35),"")</f>
      </c>
      <c r="EY616">
        <f>IF($GS616&gt;=36,INDEX($DM:$DM,$GR616+36),"")</f>
      </c>
      <c r="EZ616">
        <f>IF($GS616&gt;=37,INDEX($DM:$DM,$GR616+37),"")</f>
      </c>
      <c r="FA616">
        <f>IF($GS616&gt;=38,INDEX($DM:$DM,$GR616+38),"")</f>
      </c>
      <c r="FB616">
        <f>IF($GS616&gt;=39,INDEX($DM:$DM,$GR616+39),"")</f>
      </c>
      <c r="FC616">
        <f>IF($GS616&gt;=40,INDEX($DM:$DM,$GR616+40),"")</f>
      </c>
      <c r="FD616">
        <f>IF($GS616&gt;=1,INDEX($DN:$DN,$GR616+1),"")</f>
      </c>
      <c r="FE616">
        <f>IF($GS616&gt;=2,INDEX($DN:$DN,$GR616+2),"")</f>
      </c>
      <c r="FF616">
        <f>IF($GS616&gt;=3,INDEX($DN:$DN,$GR616+3),"")</f>
      </c>
      <c r="FG616">
        <f>IF($GS616&gt;=4,INDEX($DN:$DN,$GR616+4),"")</f>
      </c>
      <c r="FH616">
        <f>IF($GS616&gt;=5,INDEX($DN:$DN,$GR616+5),"")</f>
      </c>
      <c r="FI616">
        <f>IF($GS616&gt;=6,INDEX($DN:$DN,$GR616+6),"")</f>
      </c>
      <c r="FJ616">
        <f>IF($GS616&gt;=7,INDEX($DN:$DN,$GR616+7),"")</f>
      </c>
      <c r="FK616">
        <f>IF($GS616&gt;=8,INDEX($DN:$DN,$GR616+8),"")</f>
      </c>
      <c r="FL616">
        <f>IF($GS616&gt;=9,INDEX($DN:$DN,$GR616+9),"")</f>
      </c>
      <c r="FM616">
        <f>IF($GS616&gt;=10,INDEX($DN:$DN,$GR616+10),"")</f>
      </c>
      <c r="FN616">
        <f>IF($GS616&gt;=11,INDEX($DN:$DN,$GR616+11),"")</f>
      </c>
      <c r="FO616">
        <f>IF($GS616&gt;=12,INDEX($DN:$DN,$GR616+12),"")</f>
      </c>
      <c r="FP616">
        <f>IF($GS616&gt;=13,INDEX($DN:$DN,$GR616+13),"")</f>
      </c>
      <c r="FQ616">
        <f>IF($GS616&gt;=14,INDEX($DN:$DN,$GR616+14),"")</f>
      </c>
      <c r="FR616">
        <f>IF($GS616&gt;=15,INDEX($DN:$DN,$GR616+15),"")</f>
      </c>
      <c r="FS616">
        <f>IF($GS616&gt;=16,INDEX($DN:$DN,$GR616+16),"")</f>
      </c>
      <c r="FT616">
        <f>IF($GS616&gt;=17,INDEX($DN:$DN,$GR616+17),"")</f>
      </c>
      <c r="FU616">
        <f>IF($GS616&gt;=18,INDEX($DN:$DN,$GR616+18),"")</f>
      </c>
      <c r="FV616">
        <f>IF($GS616&gt;=19,INDEX($DN:$DN,$GR616+19),"")</f>
      </c>
      <c r="FW616">
        <f>IF($GS616&gt;=20,INDEX($DN:$DN,$GR616+20),"")</f>
      </c>
      <c r="FX616">
        <f>IF($GS616&gt;=21,INDEX($DN:$DN,$GR616+21),"")</f>
      </c>
      <c r="FY616">
        <f>IF($GS616&gt;=22,INDEX($DN:$DN,$GR616+22),"")</f>
      </c>
      <c r="FZ616">
        <f>IF($GS616&gt;=23,INDEX($DN:$DN,$GR616+23),"")</f>
      </c>
      <c r="GA616">
        <f>IF($GS616&gt;=24,INDEX($DN:$DN,$GR616+24),"")</f>
      </c>
      <c r="GB616">
        <f>IF($GS616&gt;=25,INDEX($DN:$DN,$GR616+25),"")</f>
      </c>
      <c r="GC616">
        <f>IF($GS616&gt;=26,INDEX($DN:$DN,$GR616+26),"")</f>
      </c>
      <c r="GD616">
        <f>IF($GS616&gt;=27,INDEX($DN:$DN,$GR616+27),"")</f>
      </c>
      <c r="GE616">
        <f>IF($GS616&gt;=28,INDEX($DN:$DN,$GR616+28),"")</f>
      </c>
      <c r="GF616">
        <f>IF($GS616&gt;=29,INDEX($DN:$DN,$GR616+29),"")</f>
      </c>
      <c r="GG616">
        <f>IF($GS616&gt;=30,INDEX($DN:$DN,$GR616+30),"")</f>
      </c>
      <c r="GH616">
        <f>IF($GS616&gt;=31,INDEX($DN:$DN,$GR616+31),"")</f>
      </c>
      <c r="GI616">
        <f>IF($GS616&gt;=32,INDEX($DN:$DN,$GR616+32),"")</f>
      </c>
      <c r="GJ616">
        <f>IF($GS616&gt;=33,INDEX($DN:$DN,$GR616+33),"")</f>
      </c>
      <c r="GK616">
        <f>IF($GS616&gt;=34,INDEX($DN:$DN,$GR616+34),"")</f>
      </c>
      <c r="GL616">
        <f>IF($GS616&gt;=35,INDEX($DN:$DN,$GR616+35),"")</f>
      </c>
      <c r="GM616">
        <f>IF($GS616&gt;=36,INDEX($DN:$DN,$GR616+36),"")</f>
      </c>
      <c r="GN616">
        <f>IF($GS616&gt;=37,INDEX($DN:$DN,$GR616+37),"")</f>
      </c>
      <c r="GO616">
        <f>IF($GS616&gt;=38,INDEX($DN:$DN,$GR616+38),"")</f>
      </c>
      <c r="GP616">
        <f>IF($GS616&gt;=39,INDEX($DN:$DN,$GR616+39),"")</f>
      </c>
      <c r="GQ616">
        <f>IF($GS616&gt;=40,INDEX($DN:$DN,$GR616+40),"")</f>
      </c>
      <c r="GR616">
        <f>IFERROR(MATCH($DL616,$DM$2:$DM$148,0)+1,0)</f>
      </c>
      <c r="GS616">
        <f>IFERROR(INDEX($DO$2:$DO$148,MATCH($DL616,$DM$2:$DM$148,0)),0)</f>
      </c>
      <c r="GT616">
        <f>IFERROR(MATCH($Z616,$DP$616:$FC$616,0),0)</f>
      </c>
      <c r="GU616">
        <f>IF($GT616&gt;0,INDEX($FD$616:$GQ$616,$GT616),"")</f>
      </c>
      <c r="GX616">
        <f>IF($JG616&gt;=1,INDEX($GV:$GV,$JF616+1),"")</f>
      </c>
      <c r="GY616">
        <f>IF($JG616&gt;=2,INDEX($GV:$GV,$JF616+2),"")</f>
      </c>
      <c r="GZ616">
        <f>IF($JG616&gt;=3,INDEX($GV:$GV,$JF616+3),"")</f>
      </c>
      <c r="HA616">
        <f>IF($JG616&gt;=4,INDEX($GV:$GV,$JF616+4),"")</f>
      </c>
      <c r="HB616">
        <f>IF($JG616&gt;=5,INDEX($GV:$GV,$JF616+5),"")</f>
      </c>
      <c r="HC616">
        <f>IF($JG616&gt;=6,INDEX($GV:$GV,$JF616+6),"")</f>
      </c>
      <c r="HD616">
        <f>IF($JG616&gt;=7,INDEX($GV:$GV,$JF616+7),"")</f>
      </c>
      <c r="HE616">
        <f>IF($JG616&gt;=8,INDEX($GV:$GV,$JF616+8),"")</f>
      </c>
      <c r="HF616">
        <f>IF($JG616&gt;=9,INDEX($GV:$GV,$JF616+9),"")</f>
      </c>
      <c r="HG616">
        <f>IF($JG616&gt;=10,INDEX($GV:$GV,$JF616+10),"")</f>
      </c>
      <c r="HH616">
        <f>IF($JG616&gt;=11,INDEX($GV:$GV,$JF616+11),"")</f>
      </c>
      <c r="HI616">
        <f>IF($JG616&gt;=12,INDEX($GV:$GV,$JF616+12),"")</f>
      </c>
      <c r="HJ616">
        <f>IF($JG616&gt;=13,INDEX($GV:$GV,$JF616+13),"")</f>
      </c>
      <c r="HK616">
        <f>IF($JG616&gt;=14,INDEX($GV:$GV,$JF616+14),"")</f>
      </c>
      <c r="HL616">
        <f>IF($JG616&gt;=15,INDEX($GV:$GV,$JF616+15),"")</f>
      </c>
      <c r="HM616">
        <f>IF($JG616&gt;=16,INDEX($GV:$GV,$JF616+16),"")</f>
      </c>
      <c r="HN616">
        <f>IF($JG616&gt;=17,INDEX($GV:$GV,$JF616+17),"")</f>
      </c>
      <c r="HO616">
        <f>IF($JG616&gt;=18,INDEX($GV:$GV,$JF616+18),"")</f>
      </c>
      <c r="HP616">
        <f>IF($JG616&gt;=19,INDEX($GV:$GV,$JF616+19),"")</f>
      </c>
      <c r="HQ616">
        <f>IF($JG616&gt;=20,INDEX($GV:$GV,$JF616+20),"")</f>
      </c>
      <c r="HR616">
        <f>IF($JG616&gt;=21,INDEX($GV:$GV,$JF616+21),"")</f>
      </c>
      <c r="HS616">
        <f>IF($JG616&gt;=22,INDEX($GV:$GV,$JF616+22),"")</f>
      </c>
      <c r="HT616">
        <f>IF($JG616&gt;=23,INDEX($GV:$GV,$JF616+23),"")</f>
      </c>
      <c r="HU616">
        <f>IF($JG616&gt;=24,INDEX($GV:$GV,$JF616+24),"")</f>
      </c>
      <c r="HV616">
        <f>IF($JG616&gt;=25,INDEX($GV:$GV,$JF616+25),"")</f>
      </c>
      <c r="HW616">
        <f>IF($JG616&gt;=26,INDEX($GV:$GV,$JF616+26),"")</f>
      </c>
      <c r="HX616">
        <f>IF($JG616&gt;=27,INDEX($GV:$GV,$JF616+27),"")</f>
      </c>
      <c r="HY616">
        <f>IF($JG616&gt;=28,INDEX($GV:$GV,$JF616+28),"")</f>
      </c>
      <c r="HZ616">
        <f>IF($JG616&gt;=29,INDEX($GV:$GV,$JF616+29),"")</f>
      </c>
      <c r="IA616">
        <f>IF($JG616&gt;=30,INDEX($GV:$GV,$JF616+30),"")</f>
      </c>
      <c r="IB616">
        <f>IF($JG616&gt;=31,INDEX($GV:$GV,$JF616+31),"")</f>
      </c>
      <c r="IC616">
        <f>IF($JG616&gt;=32,INDEX($GV:$GV,$JF616+32),"")</f>
      </c>
      <c r="ID616">
        <f>IF($JG616&gt;=33,INDEX($GV:$GV,$JF616+33),"")</f>
      </c>
      <c r="IE616">
        <f>IF($JG616&gt;=34,INDEX($GV:$GV,$JF616+34),"")</f>
      </c>
      <c r="IF616">
        <f>IF($JG616&gt;=35,INDEX($GV:$GV,$JF616+35),"")</f>
      </c>
      <c r="IG616">
        <f>IF($JG616&gt;=36,INDEX($GV:$GV,$JF616+36),"")</f>
      </c>
      <c r="IH616">
        <f>IF($JG616&gt;=37,INDEX($GV:$GV,$JF616+37),"")</f>
      </c>
      <c r="II616">
        <f>IF($JG616&gt;=38,INDEX($GV:$GV,$JF616+38),"")</f>
      </c>
      <c r="IJ616">
        <f>IF($JG616&gt;=39,INDEX($GV:$GV,$JF616+39),"")</f>
      </c>
      <c r="IK616">
        <f>IF($JG616&gt;=40,INDEX($GV:$GV,$JF616+40),"")</f>
      </c>
      <c r="IL616">
        <f>IF($JG616&gt;=41,INDEX($GV:$GV,$JF616+41),"")</f>
      </c>
      <c r="IM616">
        <f>IF($JG616&gt;=42,INDEX($GV:$GV,$JF616+42),"")</f>
      </c>
      <c r="IN616">
        <f>IF($JG616&gt;=43,INDEX($GV:$GV,$JF616+43),"")</f>
      </c>
      <c r="IO616">
        <f>IF($JG616&gt;=44,INDEX($GV:$GV,$JF616+44),"")</f>
      </c>
      <c r="IP616">
        <f>IF($JG616&gt;=45,INDEX($GV:$GV,$JF616+45),"")</f>
      </c>
      <c r="IQ616">
        <f>IF($JG616&gt;=46,INDEX($GV:$GV,$JF616+46),"")</f>
      </c>
      <c r="IR616">
        <f>IF($JG616&gt;=47,INDEX($GV:$GV,$JF616+47),"")</f>
      </c>
      <c r="IS616">
        <f>IF($JG616&gt;=48,INDEX($GV:$GV,$JF616+48),"")</f>
      </c>
      <c r="IT616">
        <f>IF($JG616&gt;=49,INDEX($GV:$GV,$JF616+49),"")</f>
      </c>
      <c r="IU616">
        <f>IF($JG616&gt;=50,INDEX($GV:$GV,$JF616+50),"")</f>
      </c>
      <c r="IV616">
        <f>IF($JG616&gt;=51,INDEX($GV:$GV,$JF616+51),"")</f>
      </c>
      <c r="IW616">
        <f>IF($JG616&gt;=52,INDEX($GV:$GV,$JF616+52),"")</f>
      </c>
      <c r="IX616">
        <f>IF($JG616&gt;=53,INDEX($GV:$GV,$JF616+53),"")</f>
      </c>
      <c r="IY616">
        <f>IF($JG616&gt;=54,INDEX($GV:$GV,$JF616+54),"")</f>
      </c>
      <c r="IZ616">
        <f>IF($JG616&gt;=55,INDEX($GV:$GV,$JF616+55),"")</f>
      </c>
      <c r="JA616">
        <f>IF($JG616&gt;=56,INDEX($GV:$GV,$JF616+56),"")</f>
      </c>
      <c r="JB616">
        <f>IF($JG616&gt;=57,INDEX($GV:$GV,$JF616+57),"")</f>
      </c>
      <c r="JC616">
        <f>IF($JG616&gt;=58,INDEX($GV:$GV,$JF616+58),"")</f>
      </c>
      <c r="JD616">
        <f>IF($JG616&gt;=59,INDEX($GV:$GV,$JF616+59),"")</f>
      </c>
      <c r="JE616">
        <f>IF($JG616&gt;=60,INDEX($GV:$GV,$JF616+60),"")</f>
      </c>
      <c r="JF616">
        <f>IFERROR(MATCH($GU616,$GV$2:$GV$322,0)+1,0)</f>
      </c>
      <c r="JG616">
        <f>IFERROR(INDEX($GW$2:$GW$322,MATCH($GU616,$GV$2:$GV$322,0)),0)</f>
      </c>
      <c r="JH616" t="s">
        <v>44</v>
      </c>
      <c r="JI616" t="s">
        <v>44</v>
      </c>
    </row>
    <row r="617" spans="1:269" x14ac:dyDescent="0.25">
      <c r="R617">
        <f>IF(OR($U617="",$Q617=""),"",IFERROR($U617/$Q617,0))</f>
      </c>
      <c r="S617">
        <f>IF($U617="","",
SUM($T617,$V617,$AA617,$W617,$Y617)*
(1-IF($AB617="",0,VALUE($AB617)/100)))</f>
      </c>
      <c r="T617">
        <f>IF($U617="","",$U617)</f>
      </c>
      <c r="V617">
        <f>IF($U617="","",
IF($O617="","",
IF(ISNUMBER(SEARCH("exempt",LOWER($O617))),0,
$U617*(VALUE(SUBSTITUTE($O617,"%",""))/100))))</f>
      </c>
      <c r="AC617">
        <f>IFERROR(IF(FIND(" - ",$K617)&gt;0,MID($K617,FIND(" - ",$K617)+3,LEN($K617)),""),"")</f>
      </c>
      <c r="AL617" t="s">
        <v>1550</v>
      </c>
      <c r="AT617">
        <f>IFERROR(LEFT($K617,FIND(" - ",$K617)-1),$K617)</f>
      </c>
      <c r="AW617">
        <f>IF($CL617&gt;=1,INDEX($AU:$AU,$CK617+1),"")</f>
      </c>
      <c r="AX617">
        <f>IF($CL617&gt;=2,INDEX($AU:$AU,$CK617+2),"")</f>
      </c>
      <c r="AY617">
        <f>IF($CL617&gt;=3,INDEX($AU:$AU,$CK617+3),"")</f>
      </c>
      <c r="AZ617">
        <f>IF($CL617&gt;=4,INDEX($AU:$AU,$CK617+4),"")</f>
      </c>
      <c r="BA617">
        <f>IF($CL617&gt;=5,INDEX($AU:$AU,$CK617+5),"")</f>
      </c>
      <c r="BB617">
        <f>IF($CL617&gt;=6,INDEX($AU:$AU,$CK617+6),"")</f>
      </c>
      <c r="BC617">
        <f>IF($CL617&gt;=7,INDEX($AU:$AU,$CK617+7),"")</f>
      </c>
      <c r="BD617">
        <f>IF($CL617&gt;=8,INDEX($AU:$AU,$CK617+8),"")</f>
      </c>
      <c r="BE617">
        <f>IF($CL617&gt;=9,INDEX($AU:$AU,$CK617+9),"")</f>
      </c>
      <c r="BF617">
        <f>IF($CL617&gt;=10,INDEX($AU:$AU,$CK617+10),"")</f>
      </c>
      <c r="BG617">
        <f>IF($CL617&gt;=11,INDEX($AU:$AU,$CK617+11),"")</f>
      </c>
      <c r="BH617">
        <f>IF($CL617&gt;=12,INDEX($AU:$AU,$CK617+12),"")</f>
      </c>
      <c r="BI617">
        <f>IF($CL617&gt;=13,INDEX($AU:$AU,$CK617+13),"")</f>
      </c>
      <c r="BJ617">
        <f>IF($CL617&gt;=14,INDEX($AU:$AU,$CK617+14),"")</f>
      </c>
      <c r="BK617">
        <f>IF($CL617&gt;=15,INDEX($AU:$AU,$CK617+15),"")</f>
      </c>
      <c r="BL617">
        <f>IF($CL617&gt;=16,INDEX($AU:$AU,$CK617+16),"")</f>
      </c>
      <c r="BM617">
        <f>IF($CL617&gt;=17,INDEX($AU:$AU,$CK617+17),"")</f>
      </c>
      <c r="BN617">
        <f>IF($CL617&gt;=18,INDEX($AU:$AU,$CK617+18),"")</f>
      </c>
      <c r="BO617">
        <f>IF($CL617&gt;=19,INDEX($AU:$AU,$CK617+19),"")</f>
      </c>
      <c r="BP617">
        <f>IF($CL617&gt;=20,INDEX($AU:$AU,$CK617+20),"")</f>
      </c>
      <c r="BQ617">
        <f>IF($CL617&gt;=21,INDEX($AU:$AU,$CK617+21),"")</f>
      </c>
      <c r="BR617">
        <f>IF($CL617&gt;=22,INDEX($AU:$AU,$CK617+22),"")</f>
      </c>
      <c r="BS617">
        <f>IF($CL617&gt;=23,INDEX($AU:$AU,$CK617+23),"")</f>
      </c>
      <c r="BT617">
        <f>IF($CL617&gt;=24,INDEX($AU:$AU,$CK617+24),"")</f>
      </c>
      <c r="BU617">
        <f>IF($CL617&gt;=25,INDEX($AU:$AU,$CK617+25),"")</f>
      </c>
      <c r="BV617">
        <f>IF($CL617&gt;=26,INDEX($AU:$AU,$CK617+26),"")</f>
      </c>
      <c r="BW617">
        <f>IF($CL617&gt;=27,INDEX($AU:$AU,$CK617+27),"")</f>
      </c>
      <c r="BX617">
        <f>IF($CL617&gt;=28,INDEX($AU:$AU,$CK617+28),"")</f>
      </c>
      <c r="BY617">
        <f>IF($CL617&gt;=29,INDEX($AU:$AU,$CK617+29),"")</f>
      </c>
      <c r="BZ617">
        <f>IF($CL617&gt;=30,INDEX($AU:$AU,$CK617+30),"")</f>
      </c>
      <c r="CA617">
        <f>IF($CL617&gt;=31,INDEX($AU:$AU,$CK617+31),"")</f>
      </c>
      <c r="CB617">
        <f>IF($CL617&gt;=32,INDEX($AU:$AU,$CK617+32),"")</f>
      </c>
      <c r="CC617">
        <f>IF($CL617&gt;=33,INDEX($AU:$AU,$CK617+33),"")</f>
      </c>
      <c r="CD617">
        <f>IF($CL617&gt;=34,INDEX($AU:$AU,$CK617+34),"")</f>
      </c>
      <c r="CE617">
        <f>IF($CL617&gt;=35,INDEX($AU:$AU,$CK617+35),"")</f>
      </c>
      <c r="CF617">
        <f>IF($CL617&gt;=36,INDEX($AU:$AU,$CK617+36),"")</f>
      </c>
      <c r="CG617">
        <f>IF($CL617&gt;=37,INDEX($AU:$AU,$CK617+37),"")</f>
      </c>
      <c r="CH617">
        <f>IF($CL617&gt;=38,INDEX($AU:$AU,$CK617+38),"")</f>
      </c>
      <c r="CI617">
        <f>IF($CL617&gt;=39,INDEX($AU:$AU,$CK617+39),"")</f>
      </c>
      <c r="CJ617">
        <f>IF($CL617&gt;=40,INDEX($AU:$AU,$CK617+40),"")</f>
      </c>
      <c r="CK617">
        <f>IFERROR(MATCH($AT617,$AU$2:$AU$133,0)+1,0)</f>
      </c>
      <c r="CL617">
        <f>IFERROR(INDEX($AV$2:$AV$133,MATCH($AT617,$AU$2:$AU$133,0)),0)</f>
      </c>
      <c r="CM617">
        <f>IFERROR(LEFT($L617,FIND(" - ",$L617)-1),$L617)</f>
      </c>
      <c r="CN617" t="s">
        <v>149</v>
      </c>
      <c r="CP617">
        <f>IF($DK617&gt;=1,INDEX($CN:$CN,$DJ617+1),"")</f>
      </c>
      <c r="CQ617">
        <f>IF($DK617&gt;=2,INDEX($CN:$CN,$DJ617+2),"")</f>
      </c>
      <c r="CR617">
        <f>IF($DK617&gt;=3,INDEX($CN:$CN,$DJ617+3),"")</f>
      </c>
      <c r="CS617">
        <f>IF($DK617&gt;=4,INDEX($CN:$CN,$DJ617+4),"")</f>
      </c>
      <c r="CT617">
        <f>IF($DK617&gt;=5,INDEX($CN:$CN,$DJ617+5),"")</f>
      </c>
      <c r="CU617">
        <f>IF($DK617&gt;=6,INDEX($CN:$CN,$DJ617+6),"")</f>
      </c>
      <c r="CV617">
        <f>IF($DK617&gt;=7,INDEX($CN:$CN,$DJ617+7),"")</f>
      </c>
      <c r="CW617">
        <f>IF($DK617&gt;=8,INDEX($CN:$CN,$DJ617+8),"")</f>
      </c>
      <c r="CX617">
        <f>IF($DK617&gt;=9,INDEX($CN:$CN,$DJ617+9),"")</f>
      </c>
      <c r="CY617">
        <f>IF($DK617&gt;=10,INDEX($CN:$CN,$DJ617+10),"")</f>
      </c>
      <c r="CZ617">
        <f>IF($DK617&gt;=11,INDEX($CN:$CN,$DJ617+11),"")</f>
      </c>
      <c r="DA617">
        <f>IF($DK617&gt;=12,INDEX($CN:$CN,$DJ617+12),"")</f>
      </c>
      <c r="DB617">
        <f>IF($DK617&gt;=13,INDEX($CN:$CN,$DJ617+13),"")</f>
      </c>
      <c r="DC617">
        <f>IF($DK617&gt;=14,INDEX($CN:$CN,$DJ617+14),"")</f>
      </c>
      <c r="DD617">
        <f>IF($DK617&gt;=15,INDEX($CN:$CN,$DJ617+15),"")</f>
      </c>
      <c r="DE617">
        <f>IF($DK617&gt;=16,INDEX($CN:$CN,$DJ617+16),"")</f>
      </c>
      <c r="DF617">
        <f>IF($DK617&gt;=17,INDEX($CN:$CN,$DJ617+17),"")</f>
      </c>
      <c r="DG617">
        <f>IF($DK617&gt;=18,INDEX($CN:$CN,$DJ617+18),"")</f>
      </c>
      <c r="DH617">
        <f>IF($DK617&gt;=19,INDEX($CN:$CN,$DJ617+19),"")</f>
      </c>
      <c r="DI617">
        <f>IF($DK617&gt;=20,INDEX($CN:$CN,$DJ617+20),"")</f>
      </c>
      <c r="DJ617">
        <f>IFERROR(MATCH($CM617,$CN$2:$CN$1089,0)+1,0)</f>
      </c>
      <c r="DK617">
        <f>IFERROR(INDEX($CO$2:$CO$1089,MATCH($CM617,$CN$2:$CN$1089,0)),0)</f>
      </c>
      <c r="DL617">
        <f>IFERROR(INDEX($AS:$AS,MATCH($O617,$AR:$AR,0))&amp;"","")</f>
      </c>
      <c r="DP617">
        <f>IF($GS617&gt;=1,INDEX($DM:$DM,$GR617+1),"")</f>
      </c>
      <c r="DQ617">
        <f>IF($GS617&gt;=2,INDEX($DM:$DM,$GR617+2),"")</f>
      </c>
      <c r="DR617">
        <f>IF($GS617&gt;=3,INDEX($DM:$DM,$GR617+3),"")</f>
      </c>
      <c r="DS617">
        <f>IF($GS617&gt;=4,INDEX($DM:$DM,$GR617+4),"")</f>
      </c>
      <c r="DT617">
        <f>IF($GS617&gt;=5,INDEX($DM:$DM,$GR617+5),"")</f>
      </c>
      <c r="DU617">
        <f>IF($GS617&gt;=6,INDEX($DM:$DM,$GR617+6),"")</f>
      </c>
      <c r="DV617">
        <f>IF($GS617&gt;=7,INDEX($DM:$DM,$GR617+7),"")</f>
      </c>
      <c r="DW617">
        <f>IF($GS617&gt;=8,INDEX($DM:$DM,$GR617+8),"")</f>
      </c>
      <c r="DX617">
        <f>IF($GS617&gt;=9,INDEX($DM:$DM,$GR617+9),"")</f>
      </c>
      <c r="DY617">
        <f>IF($GS617&gt;=10,INDEX($DM:$DM,$GR617+10),"")</f>
      </c>
      <c r="DZ617">
        <f>IF($GS617&gt;=11,INDEX($DM:$DM,$GR617+11),"")</f>
      </c>
      <c r="EA617">
        <f>IF($GS617&gt;=12,INDEX($DM:$DM,$GR617+12),"")</f>
      </c>
      <c r="EB617">
        <f>IF($GS617&gt;=13,INDEX($DM:$DM,$GR617+13),"")</f>
      </c>
      <c r="EC617">
        <f>IF($GS617&gt;=14,INDEX($DM:$DM,$GR617+14),"")</f>
      </c>
      <c r="ED617">
        <f>IF($GS617&gt;=15,INDEX($DM:$DM,$GR617+15),"")</f>
      </c>
      <c r="EE617">
        <f>IF($GS617&gt;=16,INDEX($DM:$DM,$GR617+16),"")</f>
      </c>
      <c r="EF617">
        <f>IF($GS617&gt;=17,INDEX($DM:$DM,$GR617+17),"")</f>
      </c>
      <c r="EG617">
        <f>IF($GS617&gt;=18,INDEX($DM:$DM,$GR617+18),"")</f>
      </c>
      <c r="EH617">
        <f>IF($GS617&gt;=19,INDEX($DM:$DM,$GR617+19),"")</f>
      </c>
      <c r="EI617">
        <f>IF($GS617&gt;=20,INDEX($DM:$DM,$GR617+20),"")</f>
      </c>
      <c r="EJ617">
        <f>IF($GS617&gt;=21,INDEX($DM:$DM,$GR617+21),"")</f>
      </c>
      <c r="EK617">
        <f>IF($GS617&gt;=22,INDEX($DM:$DM,$GR617+22),"")</f>
      </c>
      <c r="EL617">
        <f>IF($GS617&gt;=23,INDEX($DM:$DM,$GR617+23),"")</f>
      </c>
      <c r="EM617">
        <f>IF($GS617&gt;=24,INDEX($DM:$DM,$GR617+24),"")</f>
      </c>
      <c r="EN617">
        <f>IF($GS617&gt;=25,INDEX($DM:$DM,$GR617+25),"")</f>
      </c>
      <c r="EO617">
        <f>IF($GS617&gt;=26,INDEX($DM:$DM,$GR617+26),"")</f>
      </c>
      <c r="EP617">
        <f>IF($GS617&gt;=27,INDEX($DM:$DM,$GR617+27),"")</f>
      </c>
      <c r="EQ617">
        <f>IF($GS617&gt;=28,INDEX($DM:$DM,$GR617+28),"")</f>
      </c>
      <c r="ER617">
        <f>IF($GS617&gt;=29,INDEX($DM:$DM,$GR617+29),"")</f>
      </c>
      <c r="ES617">
        <f>IF($GS617&gt;=30,INDEX($DM:$DM,$GR617+30),"")</f>
      </c>
      <c r="ET617">
        <f>IF($GS617&gt;=31,INDEX($DM:$DM,$GR617+31),"")</f>
      </c>
      <c r="EU617">
        <f>IF($GS617&gt;=32,INDEX($DM:$DM,$GR617+32),"")</f>
      </c>
      <c r="EV617">
        <f>IF($GS617&gt;=33,INDEX($DM:$DM,$GR617+33),"")</f>
      </c>
      <c r="EW617">
        <f>IF($GS617&gt;=34,INDEX($DM:$DM,$GR617+34),"")</f>
      </c>
      <c r="EX617">
        <f>IF($GS617&gt;=35,INDEX($DM:$DM,$GR617+35),"")</f>
      </c>
      <c r="EY617">
        <f>IF($GS617&gt;=36,INDEX($DM:$DM,$GR617+36),"")</f>
      </c>
      <c r="EZ617">
        <f>IF($GS617&gt;=37,INDEX($DM:$DM,$GR617+37),"")</f>
      </c>
      <c r="FA617">
        <f>IF($GS617&gt;=38,INDEX($DM:$DM,$GR617+38),"")</f>
      </c>
      <c r="FB617">
        <f>IF($GS617&gt;=39,INDEX($DM:$DM,$GR617+39),"")</f>
      </c>
      <c r="FC617">
        <f>IF($GS617&gt;=40,INDEX($DM:$DM,$GR617+40),"")</f>
      </c>
      <c r="FD617">
        <f>IF($GS617&gt;=1,INDEX($DN:$DN,$GR617+1),"")</f>
      </c>
      <c r="FE617">
        <f>IF($GS617&gt;=2,INDEX($DN:$DN,$GR617+2),"")</f>
      </c>
      <c r="FF617">
        <f>IF($GS617&gt;=3,INDEX($DN:$DN,$GR617+3),"")</f>
      </c>
      <c r="FG617">
        <f>IF($GS617&gt;=4,INDEX($DN:$DN,$GR617+4),"")</f>
      </c>
      <c r="FH617">
        <f>IF($GS617&gt;=5,INDEX($DN:$DN,$GR617+5),"")</f>
      </c>
      <c r="FI617">
        <f>IF($GS617&gt;=6,INDEX($DN:$DN,$GR617+6),"")</f>
      </c>
      <c r="FJ617">
        <f>IF($GS617&gt;=7,INDEX($DN:$DN,$GR617+7),"")</f>
      </c>
      <c r="FK617">
        <f>IF($GS617&gt;=8,INDEX($DN:$DN,$GR617+8),"")</f>
      </c>
      <c r="FL617">
        <f>IF($GS617&gt;=9,INDEX($DN:$DN,$GR617+9),"")</f>
      </c>
      <c r="FM617">
        <f>IF($GS617&gt;=10,INDEX($DN:$DN,$GR617+10),"")</f>
      </c>
      <c r="FN617">
        <f>IF($GS617&gt;=11,INDEX($DN:$DN,$GR617+11),"")</f>
      </c>
      <c r="FO617">
        <f>IF($GS617&gt;=12,INDEX($DN:$DN,$GR617+12),"")</f>
      </c>
      <c r="FP617">
        <f>IF($GS617&gt;=13,INDEX($DN:$DN,$GR617+13),"")</f>
      </c>
      <c r="FQ617">
        <f>IF($GS617&gt;=14,INDEX($DN:$DN,$GR617+14),"")</f>
      </c>
      <c r="FR617">
        <f>IF($GS617&gt;=15,INDEX($DN:$DN,$GR617+15),"")</f>
      </c>
      <c r="FS617">
        <f>IF($GS617&gt;=16,INDEX($DN:$DN,$GR617+16),"")</f>
      </c>
      <c r="FT617">
        <f>IF($GS617&gt;=17,INDEX($DN:$DN,$GR617+17),"")</f>
      </c>
      <c r="FU617">
        <f>IF($GS617&gt;=18,INDEX($DN:$DN,$GR617+18),"")</f>
      </c>
      <c r="FV617">
        <f>IF($GS617&gt;=19,INDEX($DN:$DN,$GR617+19),"")</f>
      </c>
      <c r="FW617">
        <f>IF($GS617&gt;=20,INDEX($DN:$DN,$GR617+20),"")</f>
      </c>
      <c r="FX617">
        <f>IF($GS617&gt;=21,INDEX($DN:$DN,$GR617+21),"")</f>
      </c>
      <c r="FY617">
        <f>IF($GS617&gt;=22,INDEX($DN:$DN,$GR617+22),"")</f>
      </c>
      <c r="FZ617">
        <f>IF($GS617&gt;=23,INDEX($DN:$DN,$GR617+23),"")</f>
      </c>
      <c r="GA617">
        <f>IF($GS617&gt;=24,INDEX($DN:$DN,$GR617+24),"")</f>
      </c>
      <c r="GB617">
        <f>IF($GS617&gt;=25,INDEX($DN:$DN,$GR617+25),"")</f>
      </c>
      <c r="GC617">
        <f>IF($GS617&gt;=26,INDEX($DN:$DN,$GR617+26),"")</f>
      </c>
      <c r="GD617">
        <f>IF($GS617&gt;=27,INDEX($DN:$DN,$GR617+27),"")</f>
      </c>
      <c r="GE617">
        <f>IF($GS617&gt;=28,INDEX($DN:$DN,$GR617+28),"")</f>
      </c>
      <c r="GF617">
        <f>IF($GS617&gt;=29,INDEX($DN:$DN,$GR617+29),"")</f>
      </c>
      <c r="GG617">
        <f>IF($GS617&gt;=30,INDEX($DN:$DN,$GR617+30),"")</f>
      </c>
      <c r="GH617">
        <f>IF($GS617&gt;=31,INDEX($DN:$DN,$GR617+31),"")</f>
      </c>
      <c r="GI617">
        <f>IF($GS617&gt;=32,INDEX($DN:$DN,$GR617+32),"")</f>
      </c>
      <c r="GJ617">
        <f>IF($GS617&gt;=33,INDEX($DN:$DN,$GR617+33),"")</f>
      </c>
      <c r="GK617">
        <f>IF($GS617&gt;=34,INDEX($DN:$DN,$GR617+34),"")</f>
      </c>
      <c r="GL617">
        <f>IF($GS617&gt;=35,INDEX($DN:$DN,$GR617+35),"")</f>
      </c>
      <c r="GM617">
        <f>IF($GS617&gt;=36,INDEX($DN:$DN,$GR617+36),"")</f>
      </c>
      <c r="GN617">
        <f>IF($GS617&gt;=37,INDEX($DN:$DN,$GR617+37),"")</f>
      </c>
      <c r="GO617">
        <f>IF($GS617&gt;=38,INDEX($DN:$DN,$GR617+38),"")</f>
      </c>
      <c r="GP617">
        <f>IF($GS617&gt;=39,INDEX($DN:$DN,$GR617+39),"")</f>
      </c>
      <c r="GQ617">
        <f>IF($GS617&gt;=40,INDEX($DN:$DN,$GR617+40),"")</f>
      </c>
      <c r="GR617">
        <f>IFERROR(MATCH($DL617,$DM$2:$DM$148,0)+1,0)</f>
      </c>
      <c r="GS617">
        <f>IFERROR(INDEX($DO$2:$DO$148,MATCH($DL617,$DM$2:$DM$148,0)),0)</f>
      </c>
      <c r="GT617">
        <f>IFERROR(MATCH($Z617,$DP$617:$FC$617,0),0)</f>
      </c>
      <c r="GU617">
        <f>IF($GT617&gt;0,INDEX($FD$617:$GQ$617,$GT617),"")</f>
      </c>
      <c r="GX617">
        <f>IF($JG617&gt;=1,INDEX($GV:$GV,$JF617+1),"")</f>
      </c>
      <c r="GY617">
        <f>IF($JG617&gt;=2,INDEX($GV:$GV,$JF617+2),"")</f>
      </c>
      <c r="GZ617">
        <f>IF($JG617&gt;=3,INDEX($GV:$GV,$JF617+3),"")</f>
      </c>
      <c r="HA617">
        <f>IF($JG617&gt;=4,INDEX($GV:$GV,$JF617+4),"")</f>
      </c>
      <c r="HB617">
        <f>IF($JG617&gt;=5,INDEX($GV:$GV,$JF617+5),"")</f>
      </c>
      <c r="HC617">
        <f>IF($JG617&gt;=6,INDEX($GV:$GV,$JF617+6),"")</f>
      </c>
      <c r="HD617">
        <f>IF($JG617&gt;=7,INDEX($GV:$GV,$JF617+7),"")</f>
      </c>
      <c r="HE617">
        <f>IF($JG617&gt;=8,INDEX($GV:$GV,$JF617+8),"")</f>
      </c>
      <c r="HF617">
        <f>IF($JG617&gt;=9,INDEX($GV:$GV,$JF617+9),"")</f>
      </c>
      <c r="HG617">
        <f>IF($JG617&gt;=10,INDEX($GV:$GV,$JF617+10),"")</f>
      </c>
      <c r="HH617">
        <f>IF($JG617&gt;=11,INDEX($GV:$GV,$JF617+11),"")</f>
      </c>
      <c r="HI617">
        <f>IF($JG617&gt;=12,INDEX($GV:$GV,$JF617+12),"")</f>
      </c>
      <c r="HJ617">
        <f>IF($JG617&gt;=13,INDEX($GV:$GV,$JF617+13),"")</f>
      </c>
      <c r="HK617">
        <f>IF($JG617&gt;=14,INDEX($GV:$GV,$JF617+14),"")</f>
      </c>
      <c r="HL617">
        <f>IF($JG617&gt;=15,INDEX($GV:$GV,$JF617+15),"")</f>
      </c>
      <c r="HM617">
        <f>IF($JG617&gt;=16,INDEX($GV:$GV,$JF617+16),"")</f>
      </c>
      <c r="HN617">
        <f>IF($JG617&gt;=17,INDEX($GV:$GV,$JF617+17),"")</f>
      </c>
      <c r="HO617">
        <f>IF($JG617&gt;=18,INDEX($GV:$GV,$JF617+18),"")</f>
      </c>
      <c r="HP617">
        <f>IF($JG617&gt;=19,INDEX($GV:$GV,$JF617+19),"")</f>
      </c>
      <c r="HQ617">
        <f>IF($JG617&gt;=20,INDEX($GV:$GV,$JF617+20),"")</f>
      </c>
      <c r="HR617">
        <f>IF($JG617&gt;=21,INDEX($GV:$GV,$JF617+21),"")</f>
      </c>
      <c r="HS617">
        <f>IF($JG617&gt;=22,INDEX($GV:$GV,$JF617+22),"")</f>
      </c>
      <c r="HT617">
        <f>IF($JG617&gt;=23,INDEX($GV:$GV,$JF617+23),"")</f>
      </c>
      <c r="HU617">
        <f>IF($JG617&gt;=24,INDEX($GV:$GV,$JF617+24),"")</f>
      </c>
      <c r="HV617">
        <f>IF($JG617&gt;=25,INDEX($GV:$GV,$JF617+25),"")</f>
      </c>
      <c r="HW617">
        <f>IF($JG617&gt;=26,INDEX($GV:$GV,$JF617+26),"")</f>
      </c>
      <c r="HX617">
        <f>IF($JG617&gt;=27,INDEX($GV:$GV,$JF617+27),"")</f>
      </c>
      <c r="HY617">
        <f>IF($JG617&gt;=28,INDEX($GV:$GV,$JF617+28),"")</f>
      </c>
      <c r="HZ617">
        <f>IF($JG617&gt;=29,INDEX($GV:$GV,$JF617+29),"")</f>
      </c>
      <c r="IA617">
        <f>IF($JG617&gt;=30,INDEX($GV:$GV,$JF617+30),"")</f>
      </c>
      <c r="IB617">
        <f>IF($JG617&gt;=31,INDEX($GV:$GV,$JF617+31),"")</f>
      </c>
      <c r="IC617">
        <f>IF($JG617&gt;=32,INDEX($GV:$GV,$JF617+32),"")</f>
      </c>
      <c r="ID617">
        <f>IF($JG617&gt;=33,INDEX($GV:$GV,$JF617+33),"")</f>
      </c>
      <c r="IE617">
        <f>IF($JG617&gt;=34,INDEX($GV:$GV,$JF617+34),"")</f>
      </c>
      <c r="IF617">
        <f>IF($JG617&gt;=35,INDEX($GV:$GV,$JF617+35),"")</f>
      </c>
      <c r="IG617">
        <f>IF($JG617&gt;=36,INDEX($GV:$GV,$JF617+36),"")</f>
      </c>
      <c r="IH617">
        <f>IF($JG617&gt;=37,INDEX($GV:$GV,$JF617+37),"")</f>
      </c>
      <c r="II617">
        <f>IF($JG617&gt;=38,INDEX($GV:$GV,$JF617+38),"")</f>
      </c>
      <c r="IJ617">
        <f>IF($JG617&gt;=39,INDEX($GV:$GV,$JF617+39),"")</f>
      </c>
      <c r="IK617">
        <f>IF($JG617&gt;=40,INDEX($GV:$GV,$JF617+40),"")</f>
      </c>
      <c r="IL617">
        <f>IF($JG617&gt;=41,INDEX($GV:$GV,$JF617+41),"")</f>
      </c>
      <c r="IM617">
        <f>IF($JG617&gt;=42,INDEX($GV:$GV,$JF617+42),"")</f>
      </c>
      <c r="IN617">
        <f>IF($JG617&gt;=43,INDEX($GV:$GV,$JF617+43),"")</f>
      </c>
      <c r="IO617">
        <f>IF($JG617&gt;=44,INDEX($GV:$GV,$JF617+44),"")</f>
      </c>
      <c r="IP617">
        <f>IF($JG617&gt;=45,INDEX($GV:$GV,$JF617+45),"")</f>
      </c>
      <c r="IQ617">
        <f>IF($JG617&gt;=46,INDEX($GV:$GV,$JF617+46),"")</f>
      </c>
      <c r="IR617">
        <f>IF($JG617&gt;=47,INDEX($GV:$GV,$JF617+47),"")</f>
      </c>
      <c r="IS617">
        <f>IF($JG617&gt;=48,INDEX($GV:$GV,$JF617+48),"")</f>
      </c>
      <c r="IT617">
        <f>IF($JG617&gt;=49,INDEX($GV:$GV,$JF617+49),"")</f>
      </c>
      <c r="IU617">
        <f>IF($JG617&gt;=50,INDEX($GV:$GV,$JF617+50),"")</f>
      </c>
      <c r="IV617">
        <f>IF($JG617&gt;=51,INDEX($GV:$GV,$JF617+51),"")</f>
      </c>
      <c r="IW617">
        <f>IF($JG617&gt;=52,INDEX($GV:$GV,$JF617+52),"")</f>
      </c>
      <c r="IX617">
        <f>IF($JG617&gt;=53,INDEX($GV:$GV,$JF617+53),"")</f>
      </c>
      <c r="IY617">
        <f>IF($JG617&gt;=54,INDEX($GV:$GV,$JF617+54),"")</f>
      </c>
      <c r="IZ617">
        <f>IF($JG617&gt;=55,INDEX($GV:$GV,$JF617+55),"")</f>
      </c>
      <c r="JA617">
        <f>IF($JG617&gt;=56,INDEX($GV:$GV,$JF617+56),"")</f>
      </c>
      <c r="JB617">
        <f>IF($JG617&gt;=57,INDEX($GV:$GV,$JF617+57),"")</f>
      </c>
      <c r="JC617">
        <f>IF($JG617&gt;=58,INDEX($GV:$GV,$JF617+58),"")</f>
      </c>
      <c r="JD617">
        <f>IF($JG617&gt;=59,INDEX($GV:$GV,$JF617+59),"")</f>
      </c>
      <c r="JE617">
        <f>IF($JG617&gt;=60,INDEX($GV:$GV,$JF617+60),"")</f>
      </c>
      <c r="JF617">
        <f>IFERROR(MATCH($GU617,$GV$2:$GV$322,0)+1,0)</f>
      </c>
      <c r="JG617">
        <f>IFERROR(INDEX($GW$2:$GW$322,MATCH($GU617,$GV$2:$GV$322,0)),0)</f>
      </c>
      <c r="JH617" t="s">
        <v>44</v>
      </c>
      <c r="JI617" t="s">
        <v>44</v>
      </c>
    </row>
    <row r="618" spans="1:269" x14ac:dyDescent="0.25">
      <c r="R618">
        <f>IF(OR($U618="",$Q618=""),"",IFERROR($U618/$Q618,0))</f>
      </c>
      <c r="S618">
        <f>IF($U618="","",
SUM($T618,$V618,$AA618,$W618,$Y618)*
(1-IF($AB618="",0,VALUE($AB618)/100)))</f>
      </c>
      <c r="T618">
        <f>IF($U618="","",$U618)</f>
      </c>
      <c r="V618">
        <f>IF($U618="","",
IF($O618="","",
IF(ISNUMBER(SEARCH("exempt",LOWER($O618))),0,
$U618*(VALUE(SUBSTITUTE($O618,"%",""))/100))))</f>
      </c>
      <c r="AC618">
        <f>IFERROR(IF(FIND(" - ",$K618)&gt;0,MID($K618,FIND(" - ",$K618)+3,LEN($K618)),""),"")</f>
      </c>
      <c r="AL618" t="s">
        <v>1551</v>
      </c>
      <c r="AT618">
        <f>IFERROR(LEFT($K618,FIND(" - ",$K618)-1),$K618)</f>
      </c>
      <c r="AW618">
        <f>IF($CL618&gt;=1,INDEX($AU:$AU,$CK618+1),"")</f>
      </c>
      <c r="AX618">
        <f>IF($CL618&gt;=2,INDEX($AU:$AU,$CK618+2),"")</f>
      </c>
      <c r="AY618">
        <f>IF($CL618&gt;=3,INDEX($AU:$AU,$CK618+3),"")</f>
      </c>
      <c r="AZ618">
        <f>IF($CL618&gt;=4,INDEX($AU:$AU,$CK618+4),"")</f>
      </c>
      <c r="BA618">
        <f>IF($CL618&gt;=5,INDEX($AU:$AU,$CK618+5),"")</f>
      </c>
      <c r="BB618">
        <f>IF($CL618&gt;=6,INDEX($AU:$AU,$CK618+6),"")</f>
      </c>
      <c r="BC618">
        <f>IF($CL618&gt;=7,INDEX($AU:$AU,$CK618+7),"")</f>
      </c>
      <c r="BD618">
        <f>IF($CL618&gt;=8,INDEX($AU:$AU,$CK618+8),"")</f>
      </c>
      <c r="BE618">
        <f>IF($CL618&gt;=9,INDEX($AU:$AU,$CK618+9),"")</f>
      </c>
      <c r="BF618">
        <f>IF($CL618&gt;=10,INDEX($AU:$AU,$CK618+10),"")</f>
      </c>
      <c r="BG618">
        <f>IF($CL618&gt;=11,INDEX($AU:$AU,$CK618+11),"")</f>
      </c>
      <c r="BH618">
        <f>IF($CL618&gt;=12,INDEX($AU:$AU,$CK618+12),"")</f>
      </c>
      <c r="BI618">
        <f>IF($CL618&gt;=13,INDEX($AU:$AU,$CK618+13),"")</f>
      </c>
      <c r="BJ618">
        <f>IF($CL618&gt;=14,INDEX($AU:$AU,$CK618+14),"")</f>
      </c>
      <c r="BK618">
        <f>IF($CL618&gt;=15,INDEX($AU:$AU,$CK618+15),"")</f>
      </c>
      <c r="BL618">
        <f>IF($CL618&gt;=16,INDEX($AU:$AU,$CK618+16),"")</f>
      </c>
      <c r="BM618">
        <f>IF($CL618&gt;=17,INDEX($AU:$AU,$CK618+17),"")</f>
      </c>
      <c r="BN618">
        <f>IF($CL618&gt;=18,INDEX($AU:$AU,$CK618+18),"")</f>
      </c>
      <c r="BO618">
        <f>IF($CL618&gt;=19,INDEX($AU:$AU,$CK618+19),"")</f>
      </c>
      <c r="BP618">
        <f>IF($CL618&gt;=20,INDEX($AU:$AU,$CK618+20),"")</f>
      </c>
      <c r="BQ618">
        <f>IF($CL618&gt;=21,INDEX($AU:$AU,$CK618+21),"")</f>
      </c>
      <c r="BR618">
        <f>IF($CL618&gt;=22,INDEX($AU:$AU,$CK618+22),"")</f>
      </c>
      <c r="BS618">
        <f>IF($CL618&gt;=23,INDEX($AU:$AU,$CK618+23),"")</f>
      </c>
      <c r="BT618">
        <f>IF($CL618&gt;=24,INDEX($AU:$AU,$CK618+24),"")</f>
      </c>
      <c r="BU618">
        <f>IF($CL618&gt;=25,INDEX($AU:$AU,$CK618+25),"")</f>
      </c>
      <c r="BV618">
        <f>IF($CL618&gt;=26,INDEX($AU:$AU,$CK618+26),"")</f>
      </c>
      <c r="BW618">
        <f>IF($CL618&gt;=27,INDEX($AU:$AU,$CK618+27),"")</f>
      </c>
      <c r="BX618">
        <f>IF($CL618&gt;=28,INDEX($AU:$AU,$CK618+28),"")</f>
      </c>
      <c r="BY618">
        <f>IF($CL618&gt;=29,INDEX($AU:$AU,$CK618+29),"")</f>
      </c>
      <c r="BZ618">
        <f>IF($CL618&gt;=30,INDEX($AU:$AU,$CK618+30),"")</f>
      </c>
      <c r="CA618">
        <f>IF($CL618&gt;=31,INDEX($AU:$AU,$CK618+31),"")</f>
      </c>
      <c r="CB618">
        <f>IF($CL618&gt;=32,INDEX($AU:$AU,$CK618+32),"")</f>
      </c>
      <c r="CC618">
        <f>IF($CL618&gt;=33,INDEX($AU:$AU,$CK618+33),"")</f>
      </c>
      <c r="CD618">
        <f>IF($CL618&gt;=34,INDEX($AU:$AU,$CK618+34),"")</f>
      </c>
      <c r="CE618">
        <f>IF($CL618&gt;=35,INDEX($AU:$AU,$CK618+35),"")</f>
      </c>
      <c r="CF618">
        <f>IF($CL618&gt;=36,INDEX($AU:$AU,$CK618+36),"")</f>
      </c>
      <c r="CG618">
        <f>IF($CL618&gt;=37,INDEX($AU:$AU,$CK618+37),"")</f>
      </c>
      <c r="CH618">
        <f>IF($CL618&gt;=38,INDEX($AU:$AU,$CK618+38),"")</f>
      </c>
      <c r="CI618">
        <f>IF($CL618&gt;=39,INDEX($AU:$AU,$CK618+39),"")</f>
      </c>
      <c r="CJ618">
        <f>IF($CL618&gt;=40,INDEX($AU:$AU,$CK618+40),"")</f>
      </c>
      <c r="CK618">
        <f>IFERROR(MATCH($AT618,$AU$2:$AU$133,0)+1,0)</f>
      </c>
      <c r="CL618">
        <f>IFERROR(INDEX($AV$2:$AV$133,MATCH($AT618,$AU$2:$AU$133,0)),0)</f>
      </c>
      <c r="CM618">
        <f>IFERROR(LEFT($L618,FIND(" - ",$L618)-1),$L618)</f>
      </c>
      <c r="CN618" t="s">
        <v>1552</v>
      </c>
      <c r="CO618">
        <v>1</v>
      </c>
      <c r="CP618">
        <f>IF($DK618&gt;=1,INDEX($CN:$CN,$DJ618+1),"")</f>
      </c>
      <c r="CQ618">
        <f>IF($DK618&gt;=2,INDEX($CN:$CN,$DJ618+2),"")</f>
      </c>
      <c r="CR618">
        <f>IF($DK618&gt;=3,INDEX($CN:$CN,$DJ618+3),"")</f>
      </c>
      <c r="CS618">
        <f>IF($DK618&gt;=4,INDEX($CN:$CN,$DJ618+4),"")</f>
      </c>
      <c r="CT618">
        <f>IF($DK618&gt;=5,INDEX($CN:$CN,$DJ618+5),"")</f>
      </c>
      <c r="CU618">
        <f>IF($DK618&gt;=6,INDEX($CN:$CN,$DJ618+6),"")</f>
      </c>
      <c r="CV618">
        <f>IF($DK618&gt;=7,INDEX($CN:$CN,$DJ618+7),"")</f>
      </c>
      <c r="CW618">
        <f>IF($DK618&gt;=8,INDEX($CN:$CN,$DJ618+8),"")</f>
      </c>
      <c r="CX618">
        <f>IF($DK618&gt;=9,INDEX($CN:$CN,$DJ618+9),"")</f>
      </c>
      <c r="CY618">
        <f>IF($DK618&gt;=10,INDEX($CN:$CN,$DJ618+10),"")</f>
      </c>
      <c r="CZ618">
        <f>IF($DK618&gt;=11,INDEX($CN:$CN,$DJ618+11),"")</f>
      </c>
      <c r="DA618">
        <f>IF($DK618&gt;=12,INDEX($CN:$CN,$DJ618+12),"")</f>
      </c>
      <c r="DB618">
        <f>IF($DK618&gt;=13,INDEX($CN:$CN,$DJ618+13),"")</f>
      </c>
      <c r="DC618">
        <f>IF($DK618&gt;=14,INDEX($CN:$CN,$DJ618+14),"")</f>
      </c>
      <c r="DD618">
        <f>IF($DK618&gt;=15,INDEX($CN:$CN,$DJ618+15),"")</f>
      </c>
      <c r="DE618">
        <f>IF($DK618&gt;=16,INDEX($CN:$CN,$DJ618+16),"")</f>
      </c>
      <c r="DF618">
        <f>IF($DK618&gt;=17,INDEX($CN:$CN,$DJ618+17),"")</f>
      </c>
      <c r="DG618">
        <f>IF($DK618&gt;=18,INDEX($CN:$CN,$DJ618+18),"")</f>
      </c>
      <c r="DH618">
        <f>IF($DK618&gt;=19,INDEX($CN:$CN,$DJ618+19),"")</f>
      </c>
      <c r="DI618">
        <f>IF($DK618&gt;=20,INDEX($CN:$CN,$DJ618+20),"")</f>
      </c>
      <c r="DJ618">
        <f>IFERROR(MATCH($CM618,$CN$2:$CN$1089,0)+1,0)</f>
      </c>
      <c r="DK618">
        <f>IFERROR(INDEX($CO$2:$CO$1089,MATCH($CM618,$CN$2:$CN$1089,0)),0)</f>
      </c>
      <c r="DL618">
        <f>IFERROR(INDEX($AS:$AS,MATCH($O618,$AR:$AR,0))&amp;"","")</f>
      </c>
      <c r="DP618">
        <f>IF($GS618&gt;=1,INDEX($DM:$DM,$GR618+1),"")</f>
      </c>
      <c r="DQ618">
        <f>IF($GS618&gt;=2,INDEX($DM:$DM,$GR618+2),"")</f>
      </c>
      <c r="DR618">
        <f>IF($GS618&gt;=3,INDEX($DM:$DM,$GR618+3),"")</f>
      </c>
      <c r="DS618">
        <f>IF($GS618&gt;=4,INDEX($DM:$DM,$GR618+4),"")</f>
      </c>
      <c r="DT618">
        <f>IF($GS618&gt;=5,INDEX($DM:$DM,$GR618+5),"")</f>
      </c>
      <c r="DU618">
        <f>IF($GS618&gt;=6,INDEX($DM:$DM,$GR618+6),"")</f>
      </c>
      <c r="DV618">
        <f>IF($GS618&gt;=7,INDEX($DM:$DM,$GR618+7),"")</f>
      </c>
      <c r="DW618">
        <f>IF($GS618&gt;=8,INDEX($DM:$DM,$GR618+8),"")</f>
      </c>
      <c r="DX618">
        <f>IF($GS618&gt;=9,INDEX($DM:$DM,$GR618+9),"")</f>
      </c>
      <c r="DY618">
        <f>IF($GS618&gt;=10,INDEX($DM:$DM,$GR618+10),"")</f>
      </c>
      <c r="DZ618">
        <f>IF($GS618&gt;=11,INDEX($DM:$DM,$GR618+11),"")</f>
      </c>
      <c r="EA618">
        <f>IF($GS618&gt;=12,INDEX($DM:$DM,$GR618+12),"")</f>
      </c>
      <c r="EB618">
        <f>IF($GS618&gt;=13,INDEX($DM:$DM,$GR618+13),"")</f>
      </c>
      <c r="EC618">
        <f>IF($GS618&gt;=14,INDEX($DM:$DM,$GR618+14),"")</f>
      </c>
      <c r="ED618">
        <f>IF($GS618&gt;=15,INDEX($DM:$DM,$GR618+15),"")</f>
      </c>
      <c r="EE618">
        <f>IF($GS618&gt;=16,INDEX($DM:$DM,$GR618+16),"")</f>
      </c>
      <c r="EF618">
        <f>IF($GS618&gt;=17,INDEX($DM:$DM,$GR618+17),"")</f>
      </c>
      <c r="EG618">
        <f>IF($GS618&gt;=18,INDEX($DM:$DM,$GR618+18),"")</f>
      </c>
      <c r="EH618">
        <f>IF($GS618&gt;=19,INDEX($DM:$DM,$GR618+19),"")</f>
      </c>
      <c r="EI618">
        <f>IF($GS618&gt;=20,INDEX($DM:$DM,$GR618+20),"")</f>
      </c>
      <c r="EJ618">
        <f>IF($GS618&gt;=21,INDEX($DM:$DM,$GR618+21),"")</f>
      </c>
      <c r="EK618">
        <f>IF($GS618&gt;=22,INDEX($DM:$DM,$GR618+22),"")</f>
      </c>
      <c r="EL618">
        <f>IF($GS618&gt;=23,INDEX($DM:$DM,$GR618+23),"")</f>
      </c>
      <c r="EM618">
        <f>IF($GS618&gt;=24,INDEX($DM:$DM,$GR618+24),"")</f>
      </c>
      <c r="EN618">
        <f>IF($GS618&gt;=25,INDEX($DM:$DM,$GR618+25),"")</f>
      </c>
      <c r="EO618">
        <f>IF($GS618&gt;=26,INDEX($DM:$DM,$GR618+26),"")</f>
      </c>
      <c r="EP618">
        <f>IF($GS618&gt;=27,INDEX($DM:$DM,$GR618+27),"")</f>
      </c>
      <c r="EQ618">
        <f>IF($GS618&gt;=28,INDEX($DM:$DM,$GR618+28),"")</f>
      </c>
      <c r="ER618">
        <f>IF($GS618&gt;=29,INDEX($DM:$DM,$GR618+29),"")</f>
      </c>
      <c r="ES618">
        <f>IF($GS618&gt;=30,INDEX($DM:$DM,$GR618+30),"")</f>
      </c>
      <c r="ET618">
        <f>IF($GS618&gt;=31,INDEX($DM:$DM,$GR618+31),"")</f>
      </c>
      <c r="EU618">
        <f>IF($GS618&gt;=32,INDEX($DM:$DM,$GR618+32),"")</f>
      </c>
      <c r="EV618">
        <f>IF($GS618&gt;=33,INDEX($DM:$DM,$GR618+33),"")</f>
      </c>
      <c r="EW618">
        <f>IF($GS618&gt;=34,INDEX($DM:$DM,$GR618+34),"")</f>
      </c>
      <c r="EX618">
        <f>IF($GS618&gt;=35,INDEX($DM:$DM,$GR618+35),"")</f>
      </c>
      <c r="EY618">
        <f>IF($GS618&gt;=36,INDEX($DM:$DM,$GR618+36),"")</f>
      </c>
      <c r="EZ618">
        <f>IF($GS618&gt;=37,INDEX($DM:$DM,$GR618+37),"")</f>
      </c>
      <c r="FA618">
        <f>IF($GS618&gt;=38,INDEX($DM:$DM,$GR618+38),"")</f>
      </c>
      <c r="FB618">
        <f>IF($GS618&gt;=39,INDEX($DM:$DM,$GR618+39),"")</f>
      </c>
      <c r="FC618">
        <f>IF($GS618&gt;=40,INDEX($DM:$DM,$GR618+40),"")</f>
      </c>
      <c r="FD618">
        <f>IF($GS618&gt;=1,INDEX($DN:$DN,$GR618+1),"")</f>
      </c>
      <c r="FE618">
        <f>IF($GS618&gt;=2,INDEX($DN:$DN,$GR618+2),"")</f>
      </c>
      <c r="FF618">
        <f>IF($GS618&gt;=3,INDEX($DN:$DN,$GR618+3),"")</f>
      </c>
      <c r="FG618">
        <f>IF($GS618&gt;=4,INDEX($DN:$DN,$GR618+4),"")</f>
      </c>
      <c r="FH618">
        <f>IF($GS618&gt;=5,INDEX($DN:$DN,$GR618+5),"")</f>
      </c>
      <c r="FI618">
        <f>IF($GS618&gt;=6,INDEX($DN:$DN,$GR618+6),"")</f>
      </c>
      <c r="FJ618">
        <f>IF($GS618&gt;=7,INDEX($DN:$DN,$GR618+7),"")</f>
      </c>
      <c r="FK618">
        <f>IF($GS618&gt;=8,INDEX($DN:$DN,$GR618+8),"")</f>
      </c>
      <c r="FL618">
        <f>IF($GS618&gt;=9,INDEX($DN:$DN,$GR618+9),"")</f>
      </c>
      <c r="FM618">
        <f>IF($GS618&gt;=10,INDEX($DN:$DN,$GR618+10),"")</f>
      </c>
      <c r="FN618">
        <f>IF($GS618&gt;=11,INDEX($DN:$DN,$GR618+11),"")</f>
      </c>
      <c r="FO618">
        <f>IF($GS618&gt;=12,INDEX($DN:$DN,$GR618+12),"")</f>
      </c>
      <c r="FP618">
        <f>IF($GS618&gt;=13,INDEX($DN:$DN,$GR618+13),"")</f>
      </c>
      <c r="FQ618">
        <f>IF($GS618&gt;=14,INDEX($DN:$DN,$GR618+14),"")</f>
      </c>
      <c r="FR618">
        <f>IF($GS618&gt;=15,INDEX($DN:$DN,$GR618+15),"")</f>
      </c>
      <c r="FS618">
        <f>IF($GS618&gt;=16,INDEX($DN:$DN,$GR618+16),"")</f>
      </c>
      <c r="FT618">
        <f>IF($GS618&gt;=17,INDEX($DN:$DN,$GR618+17),"")</f>
      </c>
      <c r="FU618">
        <f>IF($GS618&gt;=18,INDEX($DN:$DN,$GR618+18),"")</f>
      </c>
      <c r="FV618">
        <f>IF($GS618&gt;=19,INDEX($DN:$DN,$GR618+19),"")</f>
      </c>
      <c r="FW618">
        <f>IF($GS618&gt;=20,INDEX($DN:$DN,$GR618+20),"")</f>
      </c>
      <c r="FX618">
        <f>IF($GS618&gt;=21,INDEX($DN:$DN,$GR618+21),"")</f>
      </c>
      <c r="FY618">
        <f>IF($GS618&gt;=22,INDEX($DN:$DN,$GR618+22),"")</f>
      </c>
      <c r="FZ618">
        <f>IF($GS618&gt;=23,INDEX($DN:$DN,$GR618+23),"")</f>
      </c>
      <c r="GA618">
        <f>IF($GS618&gt;=24,INDEX($DN:$DN,$GR618+24),"")</f>
      </c>
      <c r="GB618">
        <f>IF($GS618&gt;=25,INDEX($DN:$DN,$GR618+25),"")</f>
      </c>
      <c r="GC618">
        <f>IF($GS618&gt;=26,INDEX($DN:$DN,$GR618+26),"")</f>
      </c>
      <c r="GD618">
        <f>IF($GS618&gt;=27,INDEX($DN:$DN,$GR618+27),"")</f>
      </c>
      <c r="GE618">
        <f>IF($GS618&gt;=28,INDEX($DN:$DN,$GR618+28),"")</f>
      </c>
      <c r="GF618">
        <f>IF($GS618&gt;=29,INDEX($DN:$DN,$GR618+29),"")</f>
      </c>
      <c r="GG618">
        <f>IF($GS618&gt;=30,INDEX($DN:$DN,$GR618+30),"")</f>
      </c>
      <c r="GH618">
        <f>IF($GS618&gt;=31,INDEX($DN:$DN,$GR618+31),"")</f>
      </c>
      <c r="GI618">
        <f>IF($GS618&gt;=32,INDEX($DN:$DN,$GR618+32),"")</f>
      </c>
      <c r="GJ618">
        <f>IF($GS618&gt;=33,INDEX($DN:$DN,$GR618+33),"")</f>
      </c>
      <c r="GK618">
        <f>IF($GS618&gt;=34,INDEX($DN:$DN,$GR618+34),"")</f>
      </c>
      <c r="GL618">
        <f>IF($GS618&gt;=35,INDEX($DN:$DN,$GR618+35),"")</f>
      </c>
      <c r="GM618">
        <f>IF($GS618&gt;=36,INDEX($DN:$DN,$GR618+36),"")</f>
      </c>
      <c r="GN618">
        <f>IF($GS618&gt;=37,INDEX($DN:$DN,$GR618+37),"")</f>
      </c>
      <c r="GO618">
        <f>IF($GS618&gt;=38,INDEX($DN:$DN,$GR618+38),"")</f>
      </c>
      <c r="GP618">
        <f>IF($GS618&gt;=39,INDEX($DN:$DN,$GR618+39),"")</f>
      </c>
      <c r="GQ618">
        <f>IF($GS618&gt;=40,INDEX($DN:$DN,$GR618+40),"")</f>
      </c>
      <c r="GR618">
        <f>IFERROR(MATCH($DL618,$DM$2:$DM$148,0)+1,0)</f>
      </c>
      <c r="GS618">
        <f>IFERROR(INDEX($DO$2:$DO$148,MATCH($DL618,$DM$2:$DM$148,0)),0)</f>
      </c>
      <c r="GT618">
        <f>IFERROR(MATCH($Z618,$DP$618:$FC$618,0),0)</f>
      </c>
      <c r="GU618">
        <f>IF($GT618&gt;0,INDEX($FD$618:$GQ$618,$GT618),"")</f>
      </c>
      <c r="GX618">
        <f>IF($JG618&gt;=1,INDEX($GV:$GV,$JF618+1),"")</f>
      </c>
      <c r="GY618">
        <f>IF($JG618&gt;=2,INDEX($GV:$GV,$JF618+2),"")</f>
      </c>
      <c r="GZ618">
        <f>IF($JG618&gt;=3,INDEX($GV:$GV,$JF618+3),"")</f>
      </c>
      <c r="HA618">
        <f>IF($JG618&gt;=4,INDEX($GV:$GV,$JF618+4),"")</f>
      </c>
      <c r="HB618">
        <f>IF($JG618&gt;=5,INDEX($GV:$GV,$JF618+5),"")</f>
      </c>
      <c r="HC618">
        <f>IF($JG618&gt;=6,INDEX($GV:$GV,$JF618+6),"")</f>
      </c>
      <c r="HD618">
        <f>IF($JG618&gt;=7,INDEX($GV:$GV,$JF618+7),"")</f>
      </c>
      <c r="HE618">
        <f>IF($JG618&gt;=8,INDEX($GV:$GV,$JF618+8),"")</f>
      </c>
      <c r="HF618">
        <f>IF($JG618&gt;=9,INDEX($GV:$GV,$JF618+9),"")</f>
      </c>
      <c r="HG618">
        <f>IF($JG618&gt;=10,INDEX($GV:$GV,$JF618+10),"")</f>
      </c>
      <c r="HH618">
        <f>IF($JG618&gt;=11,INDEX($GV:$GV,$JF618+11),"")</f>
      </c>
      <c r="HI618">
        <f>IF($JG618&gt;=12,INDEX($GV:$GV,$JF618+12),"")</f>
      </c>
      <c r="HJ618">
        <f>IF($JG618&gt;=13,INDEX($GV:$GV,$JF618+13),"")</f>
      </c>
      <c r="HK618">
        <f>IF($JG618&gt;=14,INDEX($GV:$GV,$JF618+14),"")</f>
      </c>
      <c r="HL618">
        <f>IF($JG618&gt;=15,INDEX($GV:$GV,$JF618+15),"")</f>
      </c>
      <c r="HM618">
        <f>IF($JG618&gt;=16,INDEX($GV:$GV,$JF618+16),"")</f>
      </c>
      <c r="HN618">
        <f>IF($JG618&gt;=17,INDEX($GV:$GV,$JF618+17),"")</f>
      </c>
      <c r="HO618">
        <f>IF($JG618&gt;=18,INDEX($GV:$GV,$JF618+18),"")</f>
      </c>
      <c r="HP618">
        <f>IF($JG618&gt;=19,INDEX($GV:$GV,$JF618+19),"")</f>
      </c>
      <c r="HQ618">
        <f>IF($JG618&gt;=20,INDEX($GV:$GV,$JF618+20),"")</f>
      </c>
      <c r="HR618">
        <f>IF($JG618&gt;=21,INDEX($GV:$GV,$JF618+21),"")</f>
      </c>
      <c r="HS618">
        <f>IF($JG618&gt;=22,INDEX($GV:$GV,$JF618+22),"")</f>
      </c>
      <c r="HT618">
        <f>IF($JG618&gt;=23,INDEX($GV:$GV,$JF618+23),"")</f>
      </c>
      <c r="HU618">
        <f>IF($JG618&gt;=24,INDEX($GV:$GV,$JF618+24),"")</f>
      </c>
      <c r="HV618">
        <f>IF($JG618&gt;=25,INDEX($GV:$GV,$JF618+25),"")</f>
      </c>
      <c r="HW618">
        <f>IF($JG618&gt;=26,INDEX($GV:$GV,$JF618+26),"")</f>
      </c>
      <c r="HX618">
        <f>IF($JG618&gt;=27,INDEX($GV:$GV,$JF618+27),"")</f>
      </c>
      <c r="HY618">
        <f>IF($JG618&gt;=28,INDEX($GV:$GV,$JF618+28),"")</f>
      </c>
      <c r="HZ618">
        <f>IF($JG618&gt;=29,INDEX($GV:$GV,$JF618+29),"")</f>
      </c>
      <c r="IA618">
        <f>IF($JG618&gt;=30,INDEX($GV:$GV,$JF618+30),"")</f>
      </c>
      <c r="IB618">
        <f>IF($JG618&gt;=31,INDEX($GV:$GV,$JF618+31),"")</f>
      </c>
      <c r="IC618">
        <f>IF($JG618&gt;=32,INDEX($GV:$GV,$JF618+32),"")</f>
      </c>
      <c r="ID618">
        <f>IF($JG618&gt;=33,INDEX($GV:$GV,$JF618+33),"")</f>
      </c>
      <c r="IE618">
        <f>IF($JG618&gt;=34,INDEX($GV:$GV,$JF618+34),"")</f>
      </c>
      <c r="IF618">
        <f>IF($JG618&gt;=35,INDEX($GV:$GV,$JF618+35),"")</f>
      </c>
      <c r="IG618">
        <f>IF($JG618&gt;=36,INDEX($GV:$GV,$JF618+36),"")</f>
      </c>
      <c r="IH618">
        <f>IF($JG618&gt;=37,INDEX($GV:$GV,$JF618+37),"")</f>
      </c>
      <c r="II618">
        <f>IF($JG618&gt;=38,INDEX($GV:$GV,$JF618+38),"")</f>
      </c>
      <c r="IJ618">
        <f>IF($JG618&gt;=39,INDEX($GV:$GV,$JF618+39),"")</f>
      </c>
      <c r="IK618">
        <f>IF($JG618&gt;=40,INDEX($GV:$GV,$JF618+40),"")</f>
      </c>
      <c r="IL618">
        <f>IF($JG618&gt;=41,INDEX($GV:$GV,$JF618+41),"")</f>
      </c>
      <c r="IM618">
        <f>IF($JG618&gt;=42,INDEX($GV:$GV,$JF618+42),"")</f>
      </c>
      <c r="IN618">
        <f>IF($JG618&gt;=43,INDEX($GV:$GV,$JF618+43),"")</f>
      </c>
      <c r="IO618">
        <f>IF($JG618&gt;=44,INDEX($GV:$GV,$JF618+44),"")</f>
      </c>
      <c r="IP618">
        <f>IF($JG618&gt;=45,INDEX($GV:$GV,$JF618+45),"")</f>
      </c>
      <c r="IQ618">
        <f>IF($JG618&gt;=46,INDEX($GV:$GV,$JF618+46),"")</f>
      </c>
      <c r="IR618">
        <f>IF($JG618&gt;=47,INDEX($GV:$GV,$JF618+47),"")</f>
      </c>
      <c r="IS618">
        <f>IF($JG618&gt;=48,INDEX($GV:$GV,$JF618+48),"")</f>
      </c>
      <c r="IT618">
        <f>IF($JG618&gt;=49,INDEX($GV:$GV,$JF618+49),"")</f>
      </c>
      <c r="IU618">
        <f>IF($JG618&gt;=50,INDEX($GV:$GV,$JF618+50),"")</f>
      </c>
      <c r="IV618">
        <f>IF($JG618&gt;=51,INDEX($GV:$GV,$JF618+51),"")</f>
      </c>
      <c r="IW618">
        <f>IF($JG618&gt;=52,INDEX($GV:$GV,$JF618+52),"")</f>
      </c>
      <c r="IX618">
        <f>IF($JG618&gt;=53,INDEX($GV:$GV,$JF618+53),"")</f>
      </c>
      <c r="IY618">
        <f>IF($JG618&gt;=54,INDEX($GV:$GV,$JF618+54),"")</f>
      </c>
      <c r="IZ618">
        <f>IF($JG618&gt;=55,INDEX($GV:$GV,$JF618+55),"")</f>
      </c>
      <c r="JA618">
        <f>IF($JG618&gt;=56,INDEX($GV:$GV,$JF618+56),"")</f>
      </c>
      <c r="JB618">
        <f>IF($JG618&gt;=57,INDEX($GV:$GV,$JF618+57),"")</f>
      </c>
      <c r="JC618">
        <f>IF($JG618&gt;=58,INDEX($GV:$GV,$JF618+58),"")</f>
      </c>
      <c r="JD618">
        <f>IF($JG618&gt;=59,INDEX($GV:$GV,$JF618+59),"")</f>
      </c>
      <c r="JE618">
        <f>IF($JG618&gt;=60,INDEX($GV:$GV,$JF618+60),"")</f>
      </c>
      <c r="JF618">
        <f>IFERROR(MATCH($GU618,$GV$2:$GV$322,0)+1,0)</f>
      </c>
      <c r="JG618">
        <f>IFERROR(INDEX($GW$2:$GW$322,MATCH($GU618,$GV$2:$GV$322,0)),0)</f>
      </c>
      <c r="JH618" t="s">
        <v>44</v>
      </c>
      <c r="JI618" t="s">
        <v>44</v>
      </c>
    </row>
    <row r="619" spans="1:269" x14ac:dyDescent="0.25">
      <c r="R619">
        <f>IF(OR($U619="",$Q619=""),"",IFERROR($U619/$Q619,0))</f>
      </c>
      <c r="S619">
        <f>IF($U619="","",
SUM($T619,$V619,$AA619,$W619,$Y619)*
(1-IF($AB619="",0,VALUE($AB619)/100)))</f>
      </c>
      <c r="T619">
        <f>IF($U619="","",$U619)</f>
      </c>
      <c r="V619">
        <f>IF($U619="","",
IF($O619="","",
IF(ISNUMBER(SEARCH("exempt",LOWER($O619))),0,
$U619*(VALUE(SUBSTITUTE($O619,"%",""))/100))))</f>
      </c>
      <c r="AC619">
        <f>IFERROR(IF(FIND(" - ",$K619)&gt;0,MID($K619,FIND(" - ",$K619)+3,LEN($K619)),""),"")</f>
      </c>
      <c r="AL619" t="s">
        <v>1553</v>
      </c>
      <c r="AT619">
        <f>IFERROR(LEFT($K619,FIND(" - ",$K619)-1),$K619)</f>
      </c>
      <c r="AW619">
        <f>IF($CL619&gt;=1,INDEX($AU:$AU,$CK619+1),"")</f>
      </c>
      <c r="AX619">
        <f>IF($CL619&gt;=2,INDEX($AU:$AU,$CK619+2),"")</f>
      </c>
      <c r="AY619">
        <f>IF($CL619&gt;=3,INDEX($AU:$AU,$CK619+3),"")</f>
      </c>
      <c r="AZ619">
        <f>IF($CL619&gt;=4,INDEX($AU:$AU,$CK619+4),"")</f>
      </c>
      <c r="BA619">
        <f>IF($CL619&gt;=5,INDEX($AU:$AU,$CK619+5),"")</f>
      </c>
      <c r="BB619">
        <f>IF($CL619&gt;=6,INDEX($AU:$AU,$CK619+6),"")</f>
      </c>
      <c r="BC619">
        <f>IF($CL619&gt;=7,INDEX($AU:$AU,$CK619+7),"")</f>
      </c>
      <c r="BD619">
        <f>IF($CL619&gt;=8,INDEX($AU:$AU,$CK619+8),"")</f>
      </c>
      <c r="BE619">
        <f>IF($CL619&gt;=9,INDEX($AU:$AU,$CK619+9),"")</f>
      </c>
      <c r="BF619">
        <f>IF($CL619&gt;=10,INDEX($AU:$AU,$CK619+10),"")</f>
      </c>
      <c r="BG619">
        <f>IF($CL619&gt;=11,INDEX($AU:$AU,$CK619+11),"")</f>
      </c>
      <c r="BH619">
        <f>IF($CL619&gt;=12,INDEX($AU:$AU,$CK619+12),"")</f>
      </c>
      <c r="BI619">
        <f>IF($CL619&gt;=13,INDEX($AU:$AU,$CK619+13),"")</f>
      </c>
      <c r="BJ619">
        <f>IF($CL619&gt;=14,INDEX($AU:$AU,$CK619+14),"")</f>
      </c>
      <c r="BK619">
        <f>IF($CL619&gt;=15,INDEX($AU:$AU,$CK619+15),"")</f>
      </c>
      <c r="BL619">
        <f>IF($CL619&gt;=16,INDEX($AU:$AU,$CK619+16),"")</f>
      </c>
      <c r="BM619">
        <f>IF($CL619&gt;=17,INDEX($AU:$AU,$CK619+17),"")</f>
      </c>
      <c r="BN619">
        <f>IF($CL619&gt;=18,INDEX($AU:$AU,$CK619+18),"")</f>
      </c>
      <c r="BO619">
        <f>IF($CL619&gt;=19,INDEX($AU:$AU,$CK619+19),"")</f>
      </c>
      <c r="BP619">
        <f>IF($CL619&gt;=20,INDEX($AU:$AU,$CK619+20),"")</f>
      </c>
      <c r="BQ619">
        <f>IF($CL619&gt;=21,INDEX($AU:$AU,$CK619+21),"")</f>
      </c>
      <c r="BR619">
        <f>IF($CL619&gt;=22,INDEX($AU:$AU,$CK619+22),"")</f>
      </c>
      <c r="BS619">
        <f>IF($CL619&gt;=23,INDEX($AU:$AU,$CK619+23),"")</f>
      </c>
      <c r="BT619">
        <f>IF($CL619&gt;=24,INDEX($AU:$AU,$CK619+24),"")</f>
      </c>
      <c r="BU619">
        <f>IF($CL619&gt;=25,INDEX($AU:$AU,$CK619+25),"")</f>
      </c>
      <c r="BV619">
        <f>IF($CL619&gt;=26,INDEX($AU:$AU,$CK619+26),"")</f>
      </c>
      <c r="BW619">
        <f>IF($CL619&gt;=27,INDEX($AU:$AU,$CK619+27),"")</f>
      </c>
      <c r="BX619">
        <f>IF($CL619&gt;=28,INDEX($AU:$AU,$CK619+28),"")</f>
      </c>
      <c r="BY619">
        <f>IF($CL619&gt;=29,INDEX($AU:$AU,$CK619+29),"")</f>
      </c>
      <c r="BZ619">
        <f>IF($CL619&gt;=30,INDEX($AU:$AU,$CK619+30),"")</f>
      </c>
      <c r="CA619">
        <f>IF($CL619&gt;=31,INDEX($AU:$AU,$CK619+31),"")</f>
      </c>
      <c r="CB619">
        <f>IF($CL619&gt;=32,INDEX($AU:$AU,$CK619+32),"")</f>
      </c>
      <c r="CC619">
        <f>IF($CL619&gt;=33,INDEX($AU:$AU,$CK619+33),"")</f>
      </c>
      <c r="CD619">
        <f>IF($CL619&gt;=34,INDEX($AU:$AU,$CK619+34),"")</f>
      </c>
      <c r="CE619">
        <f>IF($CL619&gt;=35,INDEX($AU:$AU,$CK619+35),"")</f>
      </c>
      <c r="CF619">
        <f>IF($CL619&gt;=36,INDEX($AU:$AU,$CK619+36),"")</f>
      </c>
      <c r="CG619">
        <f>IF($CL619&gt;=37,INDEX($AU:$AU,$CK619+37),"")</f>
      </c>
      <c r="CH619">
        <f>IF($CL619&gt;=38,INDEX($AU:$AU,$CK619+38),"")</f>
      </c>
      <c r="CI619">
        <f>IF($CL619&gt;=39,INDEX($AU:$AU,$CK619+39),"")</f>
      </c>
      <c r="CJ619">
        <f>IF($CL619&gt;=40,INDEX($AU:$AU,$CK619+40),"")</f>
      </c>
      <c r="CK619">
        <f>IFERROR(MATCH($AT619,$AU$2:$AU$133,0)+1,0)</f>
      </c>
      <c r="CL619">
        <f>IFERROR(INDEX($AV$2:$AV$133,MATCH($AT619,$AU$2:$AU$133,0)),0)</f>
      </c>
      <c r="CM619">
        <f>IFERROR(LEFT($L619,FIND(" - ",$L619)-1),$L619)</f>
      </c>
      <c r="CN619" t="s">
        <v>149</v>
      </c>
      <c r="CP619">
        <f>IF($DK619&gt;=1,INDEX($CN:$CN,$DJ619+1),"")</f>
      </c>
      <c r="CQ619">
        <f>IF($DK619&gt;=2,INDEX($CN:$CN,$DJ619+2),"")</f>
      </c>
      <c r="CR619">
        <f>IF($DK619&gt;=3,INDEX($CN:$CN,$DJ619+3),"")</f>
      </c>
      <c r="CS619">
        <f>IF($DK619&gt;=4,INDEX($CN:$CN,$DJ619+4),"")</f>
      </c>
      <c r="CT619">
        <f>IF($DK619&gt;=5,INDEX($CN:$CN,$DJ619+5),"")</f>
      </c>
      <c r="CU619">
        <f>IF($DK619&gt;=6,INDEX($CN:$CN,$DJ619+6),"")</f>
      </c>
      <c r="CV619">
        <f>IF($DK619&gt;=7,INDEX($CN:$CN,$DJ619+7),"")</f>
      </c>
      <c r="CW619">
        <f>IF($DK619&gt;=8,INDEX($CN:$CN,$DJ619+8),"")</f>
      </c>
      <c r="CX619">
        <f>IF($DK619&gt;=9,INDEX($CN:$CN,$DJ619+9),"")</f>
      </c>
      <c r="CY619">
        <f>IF($DK619&gt;=10,INDEX($CN:$CN,$DJ619+10),"")</f>
      </c>
      <c r="CZ619">
        <f>IF($DK619&gt;=11,INDEX($CN:$CN,$DJ619+11),"")</f>
      </c>
      <c r="DA619">
        <f>IF($DK619&gt;=12,INDEX($CN:$CN,$DJ619+12),"")</f>
      </c>
      <c r="DB619">
        <f>IF($DK619&gt;=13,INDEX($CN:$CN,$DJ619+13),"")</f>
      </c>
      <c r="DC619">
        <f>IF($DK619&gt;=14,INDEX($CN:$CN,$DJ619+14),"")</f>
      </c>
      <c r="DD619">
        <f>IF($DK619&gt;=15,INDEX($CN:$CN,$DJ619+15),"")</f>
      </c>
      <c r="DE619">
        <f>IF($DK619&gt;=16,INDEX($CN:$CN,$DJ619+16),"")</f>
      </c>
      <c r="DF619">
        <f>IF($DK619&gt;=17,INDEX($CN:$CN,$DJ619+17),"")</f>
      </c>
      <c r="DG619">
        <f>IF($DK619&gt;=18,INDEX($CN:$CN,$DJ619+18),"")</f>
      </c>
      <c r="DH619">
        <f>IF($DK619&gt;=19,INDEX($CN:$CN,$DJ619+19),"")</f>
      </c>
      <c r="DI619">
        <f>IF($DK619&gt;=20,INDEX($CN:$CN,$DJ619+20),"")</f>
      </c>
      <c r="DJ619">
        <f>IFERROR(MATCH($CM619,$CN$2:$CN$1089,0)+1,0)</f>
      </c>
      <c r="DK619">
        <f>IFERROR(INDEX($CO$2:$CO$1089,MATCH($CM619,$CN$2:$CN$1089,0)),0)</f>
      </c>
      <c r="DL619">
        <f>IFERROR(INDEX($AS:$AS,MATCH($O619,$AR:$AR,0))&amp;"","")</f>
      </c>
      <c r="DP619">
        <f>IF($GS619&gt;=1,INDEX($DM:$DM,$GR619+1),"")</f>
      </c>
      <c r="DQ619">
        <f>IF($GS619&gt;=2,INDEX($DM:$DM,$GR619+2),"")</f>
      </c>
      <c r="DR619">
        <f>IF($GS619&gt;=3,INDEX($DM:$DM,$GR619+3),"")</f>
      </c>
      <c r="DS619">
        <f>IF($GS619&gt;=4,INDEX($DM:$DM,$GR619+4),"")</f>
      </c>
      <c r="DT619">
        <f>IF($GS619&gt;=5,INDEX($DM:$DM,$GR619+5),"")</f>
      </c>
      <c r="DU619">
        <f>IF($GS619&gt;=6,INDEX($DM:$DM,$GR619+6),"")</f>
      </c>
      <c r="DV619">
        <f>IF($GS619&gt;=7,INDEX($DM:$DM,$GR619+7),"")</f>
      </c>
      <c r="DW619">
        <f>IF($GS619&gt;=8,INDEX($DM:$DM,$GR619+8),"")</f>
      </c>
      <c r="DX619">
        <f>IF($GS619&gt;=9,INDEX($DM:$DM,$GR619+9),"")</f>
      </c>
      <c r="DY619">
        <f>IF($GS619&gt;=10,INDEX($DM:$DM,$GR619+10),"")</f>
      </c>
      <c r="DZ619">
        <f>IF($GS619&gt;=11,INDEX($DM:$DM,$GR619+11),"")</f>
      </c>
      <c r="EA619">
        <f>IF($GS619&gt;=12,INDEX($DM:$DM,$GR619+12),"")</f>
      </c>
      <c r="EB619">
        <f>IF($GS619&gt;=13,INDEX($DM:$DM,$GR619+13),"")</f>
      </c>
      <c r="EC619">
        <f>IF($GS619&gt;=14,INDEX($DM:$DM,$GR619+14),"")</f>
      </c>
      <c r="ED619">
        <f>IF($GS619&gt;=15,INDEX($DM:$DM,$GR619+15),"")</f>
      </c>
      <c r="EE619">
        <f>IF($GS619&gt;=16,INDEX($DM:$DM,$GR619+16),"")</f>
      </c>
      <c r="EF619">
        <f>IF($GS619&gt;=17,INDEX($DM:$DM,$GR619+17),"")</f>
      </c>
      <c r="EG619">
        <f>IF($GS619&gt;=18,INDEX($DM:$DM,$GR619+18),"")</f>
      </c>
      <c r="EH619">
        <f>IF($GS619&gt;=19,INDEX($DM:$DM,$GR619+19),"")</f>
      </c>
      <c r="EI619">
        <f>IF($GS619&gt;=20,INDEX($DM:$DM,$GR619+20),"")</f>
      </c>
      <c r="EJ619">
        <f>IF($GS619&gt;=21,INDEX($DM:$DM,$GR619+21),"")</f>
      </c>
      <c r="EK619">
        <f>IF($GS619&gt;=22,INDEX($DM:$DM,$GR619+22),"")</f>
      </c>
      <c r="EL619">
        <f>IF($GS619&gt;=23,INDEX($DM:$DM,$GR619+23),"")</f>
      </c>
      <c r="EM619">
        <f>IF($GS619&gt;=24,INDEX($DM:$DM,$GR619+24),"")</f>
      </c>
      <c r="EN619">
        <f>IF($GS619&gt;=25,INDEX($DM:$DM,$GR619+25),"")</f>
      </c>
      <c r="EO619">
        <f>IF($GS619&gt;=26,INDEX($DM:$DM,$GR619+26),"")</f>
      </c>
      <c r="EP619">
        <f>IF($GS619&gt;=27,INDEX($DM:$DM,$GR619+27),"")</f>
      </c>
      <c r="EQ619">
        <f>IF($GS619&gt;=28,INDEX($DM:$DM,$GR619+28),"")</f>
      </c>
      <c r="ER619">
        <f>IF($GS619&gt;=29,INDEX($DM:$DM,$GR619+29),"")</f>
      </c>
      <c r="ES619">
        <f>IF($GS619&gt;=30,INDEX($DM:$DM,$GR619+30),"")</f>
      </c>
      <c r="ET619">
        <f>IF($GS619&gt;=31,INDEX($DM:$DM,$GR619+31),"")</f>
      </c>
      <c r="EU619">
        <f>IF($GS619&gt;=32,INDEX($DM:$DM,$GR619+32),"")</f>
      </c>
      <c r="EV619">
        <f>IF($GS619&gt;=33,INDEX($DM:$DM,$GR619+33),"")</f>
      </c>
      <c r="EW619">
        <f>IF($GS619&gt;=34,INDEX($DM:$DM,$GR619+34),"")</f>
      </c>
      <c r="EX619">
        <f>IF($GS619&gt;=35,INDEX($DM:$DM,$GR619+35),"")</f>
      </c>
      <c r="EY619">
        <f>IF($GS619&gt;=36,INDEX($DM:$DM,$GR619+36),"")</f>
      </c>
      <c r="EZ619">
        <f>IF($GS619&gt;=37,INDEX($DM:$DM,$GR619+37),"")</f>
      </c>
      <c r="FA619">
        <f>IF($GS619&gt;=38,INDEX($DM:$DM,$GR619+38),"")</f>
      </c>
      <c r="FB619">
        <f>IF($GS619&gt;=39,INDEX($DM:$DM,$GR619+39),"")</f>
      </c>
      <c r="FC619">
        <f>IF($GS619&gt;=40,INDEX($DM:$DM,$GR619+40),"")</f>
      </c>
      <c r="FD619">
        <f>IF($GS619&gt;=1,INDEX($DN:$DN,$GR619+1),"")</f>
      </c>
      <c r="FE619">
        <f>IF($GS619&gt;=2,INDEX($DN:$DN,$GR619+2),"")</f>
      </c>
      <c r="FF619">
        <f>IF($GS619&gt;=3,INDEX($DN:$DN,$GR619+3),"")</f>
      </c>
      <c r="FG619">
        <f>IF($GS619&gt;=4,INDEX($DN:$DN,$GR619+4),"")</f>
      </c>
      <c r="FH619">
        <f>IF($GS619&gt;=5,INDEX($DN:$DN,$GR619+5),"")</f>
      </c>
      <c r="FI619">
        <f>IF($GS619&gt;=6,INDEX($DN:$DN,$GR619+6),"")</f>
      </c>
      <c r="FJ619">
        <f>IF($GS619&gt;=7,INDEX($DN:$DN,$GR619+7),"")</f>
      </c>
      <c r="FK619">
        <f>IF($GS619&gt;=8,INDEX($DN:$DN,$GR619+8),"")</f>
      </c>
      <c r="FL619">
        <f>IF($GS619&gt;=9,INDEX($DN:$DN,$GR619+9),"")</f>
      </c>
      <c r="FM619">
        <f>IF($GS619&gt;=10,INDEX($DN:$DN,$GR619+10),"")</f>
      </c>
      <c r="FN619">
        <f>IF($GS619&gt;=11,INDEX($DN:$DN,$GR619+11),"")</f>
      </c>
      <c r="FO619">
        <f>IF($GS619&gt;=12,INDEX($DN:$DN,$GR619+12),"")</f>
      </c>
      <c r="FP619">
        <f>IF($GS619&gt;=13,INDEX($DN:$DN,$GR619+13),"")</f>
      </c>
      <c r="FQ619">
        <f>IF($GS619&gt;=14,INDEX($DN:$DN,$GR619+14),"")</f>
      </c>
      <c r="FR619">
        <f>IF($GS619&gt;=15,INDEX($DN:$DN,$GR619+15),"")</f>
      </c>
      <c r="FS619">
        <f>IF($GS619&gt;=16,INDEX($DN:$DN,$GR619+16),"")</f>
      </c>
      <c r="FT619">
        <f>IF($GS619&gt;=17,INDEX($DN:$DN,$GR619+17),"")</f>
      </c>
      <c r="FU619">
        <f>IF($GS619&gt;=18,INDEX($DN:$DN,$GR619+18),"")</f>
      </c>
      <c r="FV619">
        <f>IF($GS619&gt;=19,INDEX($DN:$DN,$GR619+19),"")</f>
      </c>
      <c r="FW619">
        <f>IF($GS619&gt;=20,INDEX($DN:$DN,$GR619+20),"")</f>
      </c>
      <c r="FX619">
        <f>IF($GS619&gt;=21,INDEX($DN:$DN,$GR619+21),"")</f>
      </c>
      <c r="FY619">
        <f>IF($GS619&gt;=22,INDEX($DN:$DN,$GR619+22),"")</f>
      </c>
      <c r="FZ619">
        <f>IF($GS619&gt;=23,INDEX($DN:$DN,$GR619+23),"")</f>
      </c>
      <c r="GA619">
        <f>IF($GS619&gt;=24,INDEX($DN:$DN,$GR619+24),"")</f>
      </c>
      <c r="GB619">
        <f>IF($GS619&gt;=25,INDEX($DN:$DN,$GR619+25),"")</f>
      </c>
      <c r="GC619">
        <f>IF($GS619&gt;=26,INDEX($DN:$DN,$GR619+26),"")</f>
      </c>
      <c r="GD619">
        <f>IF($GS619&gt;=27,INDEX($DN:$DN,$GR619+27),"")</f>
      </c>
      <c r="GE619">
        <f>IF($GS619&gt;=28,INDEX($DN:$DN,$GR619+28),"")</f>
      </c>
      <c r="GF619">
        <f>IF($GS619&gt;=29,INDEX($DN:$DN,$GR619+29),"")</f>
      </c>
      <c r="GG619">
        <f>IF($GS619&gt;=30,INDEX($DN:$DN,$GR619+30),"")</f>
      </c>
      <c r="GH619">
        <f>IF($GS619&gt;=31,INDEX($DN:$DN,$GR619+31),"")</f>
      </c>
      <c r="GI619">
        <f>IF($GS619&gt;=32,INDEX($DN:$DN,$GR619+32),"")</f>
      </c>
      <c r="GJ619">
        <f>IF($GS619&gt;=33,INDEX($DN:$DN,$GR619+33),"")</f>
      </c>
      <c r="GK619">
        <f>IF($GS619&gt;=34,INDEX($DN:$DN,$GR619+34),"")</f>
      </c>
      <c r="GL619">
        <f>IF($GS619&gt;=35,INDEX($DN:$DN,$GR619+35),"")</f>
      </c>
      <c r="GM619">
        <f>IF($GS619&gt;=36,INDEX($DN:$DN,$GR619+36),"")</f>
      </c>
      <c r="GN619">
        <f>IF($GS619&gt;=37,INDEX($DN:$DN,$GR619+37),"")</f>
      </c>
      <c r="GO619">
        <f>IF($GS619&gt;=38,INDEX($DN:$DN,$GR619+38),"")</f>
      </c>
      <c r="GP619">
        <f>IF($GS619&gt;=39,INDEX($DN:$DN,$GR619+39),"")</f>
      </c>
      <c r="GQ619">
        <f>IF($GS619&gt;=40,INDEX($DN:$DN,$GR619+40),"")</f>
      </c>
      <c r="GR619">
        <f>IFERROR(MATCH($DL619,$DM$2:$DM$148,0)+1,0)</f>
      </c>
      <c r="GS619">
        <f>IFERROR(INDEX($DO$2:$DO$148,MATCH($DL619,$DM$2:$DM$148,0)),0)</f>
      </c>
      <c r="GT619">
        <f>IFERROR(MATCH($Z619,$DP$619:$FC$619,0),0)</f>
      </c>
      <c r="GU619">
        <f>IF($GT619&gt;0,INDEX($FD$619:$GQ$619,$GT619),"")</f>
      </c>
      <c r="GX619">
        <f>IF($JG619&gt;=1,INDEX($GV:$GV,$JF619+1),"")</f>
      </c>
      <c r="GY619">
        <f>IF($JG619&gt;=2,INDEX($GV:$GV,$JF619+2),"")</f>
      </c>
      <c r="GZ619">
        <f>IF($JG619&gt;=3,INDEX($GV:$GV,$JF619+3),"")</f>
      </c>
      <c r="HA619">
        <f>IF($JG619&gt;=4,INDEX($GV:$GV,$JF619+4),"")</f>
      </c>
      <c r="HB619">
        <f>IF($JG619&gt;=5,INDEX($GV:$GV,$JF619+5),"")</f>
      </c>
      <c r="HC619">
        <f>IF($JG619&gt;=6,INDEX($GV:$GV,$JF619+6),"")</f>
      </c>
      <c r="HD619">
        <f>IF($JG619&gt;=7,INDEX($GV:$GV,$JF619+7),"")</f>
      </c>
      <c r="HE619">
        <f>IF($JG619&gt;=8,INDEX($GV:$GV,$JF619+8),"")</f>
      </c>
      <c r="HF619">
        <f>IF($JG619&gt;=9,INDEX($GV:$GV,$JF619+9),"")</f>
      </c>
      <c r="HG619">
        <f>IF($JG619&gt;=10,INDEX($GV:$GV,$JF619+10),"")</f>
      </c>
      <c r="HH619">
        <f>IF($JG619&gt;=11,INDEX($GV:$GV,$JF619+11),"")</f>
      </c>
      <c r="HI619">
        <f>IF($JG619&gt;=12,INDEX($GV:$GV,$JF619+12),"")</f>
      </c>
      <c r="HJ619">
        <f>IF($JG619&gt;=13,INDEX($GV:$GV,$JF619+13),"")</f>
      </c>
      <c r="HK619">
        <f>IF($JG619&gt;=14,INDEX($GV:$GV,$JF619+14),"")</f>
      </c>
      <c r="HL619">
        <f>IF($JG619&gt;=15,INDEX($GV:$GV,$JF619+15),"")</f>
      </c>
      <c r="HM619">
        <f>IF($JG619&gt;=16,INDEX($GV:$GV,$JF619+16),"")</f>
      </c>
      <c r="HN619">
        <f>IF($JG619&gt;=17,INDEX($GV:$GV,$JF619+17),"")</f>
      </c>
      <c r="HO619">
        <f>IF($JG619&gt;=18,INDEX($GV:$GV,$JF619+18),"")</f>
      </c>
      <c r="HP619">
        <f>IF($JG619&gt;=19,INDEX($GV:$GV,$JF619+19),"")</f>
      </c>
      <c r="HQ619">
        <f>IF($JG619&gt;=20,INDEX($GV:$GV,$JF619+20),"")</f>
      </c>
      <c r="HR619">
        <f>IF($JG619&gt;=21,INDEX($GV:$GV,$JF619+21),"")</f>
      </c>
      <c r="HS619">
        <f>IF($JG619&gt;=22,INDEX($GV:$GV,$JF619+22),"")</f>
      </c>
      <c r="HT619">
        <f>IF($JG619&gt;=23,INDEX($GV:$GV,$JF619+23),"")</f>
      </c>
      <c r="HU619">
        <f>IF($JG619&gt;=24,INDEX($GV:$GV,$JF619+24),"")</f>
      </c>
      <c r="HV619">
        <f>IF($JG619&gt;=25,INDEX($GV:$GV,$JF619+25),"")</f>
      </c>
      <c r="HW619">
        <f>IF($JG619&gt;=26,INDEX($GV:$GV,$JF619+26),"")</f>
      </c>
      <c r="HX619">
        <f>IF($JG619&gt;=27,INDEX($GV:$GV,$JF619+27),"")</f>
      </c>
      <c r="HY619">
        <f>IF($JG619&gt;=28,INDEX($GV:$GV,$JF619+28),"")</f>
      </c>
      <c r="HZ619">
        <f>IF($JG619&gt;=29,INDEX($GV:$GV,$JF619+29),"")</f>
      </c>
      <c r="IA619">
        <f>IF($JG619&gt;=30,INDEX($GV:$GV,$JF619+30),"")</f>
      </c>
      <c r="IB619">
        <f>IF($JG619&gt;=31,INDEX($GV:$GV,$JF619+31),"")</f>
      </c>
      <c r="IC619">
        <f>IF($JG619&gt;=32,INDEX($GV:$GV,$JF619+32),"")</f>
      </c>
      <c r="ID619">
        <f>IF($JG619&gt;=33,INDEX($GV:$GV,$JF619+33),"")</f>
      </c>
      <c r="IE619">
        <f>IF($JG619&gt;=34,INDEX($GV:$GV,$JF619+34),"")</f>
      </c>
      <c r="IF619">
        <f>IF($JG619&gt;=35,INDEX($GV:$GV,$JF619+35),"")</f>
      </c>
      <c r="IG619">
        <f>IF($JG619&gt;=36,INDEX($GV:$GV,$JF619+36),"")</f>
      </c>
      <c r="IH619">
        <f>IF($JG619&gt;=37,INDEX($GV:$GV,$JF619+37),"")</f>
      </c>
      <c r="II619">
        <f>IF($JG619&gt;=38,INDEX($GV:$GV,$JF619+38),"")</f>
      </c>
      <c r="IJ619">
        <f>IF($JG619&gt;=39,INDEX($GV:$GV,$JF619+39),"")</f>
      </c>
      <c r="IK619">
        <f>IF($JG619&gt;=40,INDEX($GV:$GV,$JF619+40),"")</f>
      </c>
      <c r="IL619">
        <f>IF($JG619&gt;=41,INDEX($GV:$GV,$JF619+41),"")</f>
      </c>
      <c r="IM619">
        <f>IF($JG619&gt;=42,INDEX($GV:$GV,$JF619+42),"")</f>
      </c>
      <c r="IN619">
        <f>IF($JG619&gt;=43,INDEX($GV:$GV,$JF619+43),"")</f>
      </c>
      <c r="IO619">
        <f>IF($JG619&gt;=44,INDEX($GV:$GV,$JF619+44),"")</f>
      </c>
      <c r="IP619">
        <f>IF($JG619&gt;=45,INDEX($GV:$GV,$JF619+45),"")</f>
      </c>
      <c r="IQ619">
        <f>IF($JG619&gt;=46,INDEX($GV:$GV,$JF619+46),"")</f>
      </c>
      <c r="IR619">
        <f>IF($JG619&gt;=47,INDEX($GV:$GV,$JF619+47),"")</f>
      </c>
      <c r="IS619">
        <f>IF($JG619&gt;=48,INDEX($GV:$GV,$JF619+48),"")</f>
      </c>
      <c r="IT619">
        <f>IF($JG619&gt;=49,INDEX($GV:$GV,$JF619+49),"")</f>
      </c>
      <c r="IU619">
        <f>IF($JG619&gt;=50,INDEX($GV:$GV,$JF619+50),"")</f>
      </c>
      <c r="IV619">
        <f>IF($JG619&gt;=51,INDEX($GV:$GV,$JF619+51),"")</f>
      </c>
      <c r="IW619">
        <f>IF($JG619&gt;=52,INDEX($GV:$GV,$JF619+52),"")</f>
      </c>
      <c r="IX619">
        <f>IF($JG619&gt;=53,INDEX($GV:$GV,$JF619+53),"")</f>
      </c>
      <c r="IY619">
        <f>IF($JG619&gt;=54,INDEX($GV:$GV,$JF619+54),"")</f>
      </c>
      <c r="IZ619">
        <f>IF($JG619&gt;=55,INDEX($GV:$GV,$JF619+55),"")</f>
      </c>
      <c r="JA619">
        <f>IF($JG619&gt;=56,INDEX($GV:$GV,$JF619+56),"")</f>
      </c>
      <c r="JB619">
        <f>IF($JG619&gt;=57,INDEX($GV:$GV,$JF619+57),"")</f>
      </c>
      <c r="JC619">
        <f>IF($JG619&gt;=58,INDEX($GV:$GV,$JF619+58),"")</f>
      </c>
      <c r="JD619">
        <f>IF($JG619&gt;=59,INDEX($GV:$GV,$JF619+59),"")</f>
      </c>
      <c r="JE619">
        <f>IF($JG619&gt;=60,INDEX($GV:$GV,$JF619+60),"")</f>
      </c>
      <c r="JF619">
        <f>IFERROR(MATCH($GU619,$GV$2:$GV$322,0)+1,0)</f>
      </c>
      <c r="JG619">
        <f>IFERROR(INDEX($GW$2:$GW$322,MATCH($GU619,$GV$2:$GV$322,0)),0)</f>
      </c>
      <c r="JH619" t="s">
        <v>44</v>
      </c>
      <c r="JI619" t="s">
        <v>44</v>
      </c>
    </row>
    <row r="620" spans="1:269" x14ac:dyDescent="0.25">
      <c r="R620">
        <f>IF(OR($U620="",$Q620=""),"",IFERROR($U620/$Q620,0))</f>
      </c>
      <c r="S620">
        <f>IF($U620="","",
SUM($T620,$V620,$AA620,$W620,$Y620)*
(1-IF($AB620="",0,VALUE($AB620)/100)))</f>
      </c>
      <c r="T620">
        <f>IF($U620="","",$U620)</f>
      </c>
      <c r="V620">
        <f>IF($U620="","",
IF($O620="","",
IF(ISNUMBER(SEARCH("exempt",LOWER($O620))),0,
$U620*(VALUE(SUBSTITUTE($O620,"%",""))/100))))</f>
      </c>
      <c r="AC620">
        <f>IFERROR(IF(FIND(" - ",$K620)&gt;0,MID($K620,FIND(" - ",$K620)+3,LEN($K620)),""),"")</f>
      </c>
      <c r="AL620" t="s">
        <v>1554</v>
      </c>
      <c r="AT620">
        <f>IFERROR(LEFT($K620,FIND(" - ",$K620)-1),$K620)</f>
      </c>
      <c r="AW620">
        <f>IF($CL620&gt;=1,INDEX($AU:$AU,$CK620+1),"")</f>
      </c>
      <c r="AX620">
        <f>IF($CL620&gt;=2,INDEX($AU:$AU,$CK620+2),"")</f>
      </c>
      <c r="AY620">
        <f>IF($CL620&gt;=3,INDEX($AU:$AU,$CK620+3),"")</f>
      </c>
      <c r="AZ620">
        <f>IF($CL620&gt;=4,INDEX($AU:$AU,$CK620+4),"")</f>
      </c>
      <c r="BA620">
        <f>IF($CL620&gt;=5,INDEX($AU:$AU,$CK620+5),"")</f>
      </c>
      <c r="BB620">
        <f>IF($CL620&gt;=6,INDEX($AU:$AU,$CK620+6),"")</f>
      </c>
      <c r="BC620">
        <f>IF($CL620&gt;=7,INDEX($AU:$AU,$CK620+7),"")</f>
      </c>
      <c r="BD620">
        <f>IF($CL620&gt;=8,INDEX($AU:$AU,$CK620+8),"")</f>
      </c>
      <c r="BE620">
        <f>IF($CL620&gt;=9,INDEX($AU:$AU,$CK620+9),"")</f>
      </c>
      <c r="BF620">
        <f>IF($CL620&gt;=10,INDEX($AU:$AU,$CK620+10),"")</f>
      </c>
      <c r="BG620">
        <f>IF($CL620&gt;=11,INDEX($AU:$AU,$CK620+11),"")</f>
      </c>
      <c r="BH620">
        <f>IF($CL620&gt;=12,INDEX($AU:$AU,$CK620+12),"")</f>
      </c>
      <c r="BI620">
        <f>IF($CL620&gt;=13,INDEX($AU:$AU,$CK620+13),"")</f>
      </c>
      <c r="BJ620">
        <f>IF($CL620&gt;=14,INDEX($AU:$AU,$CK620+14),"")</f>
      </c>
      <c r="BK620">
        <f>IF($CL620&gt;=15,INDEX($AU:$AU,$CK620+15),"")</f>
      </c>
      <c r="BL620">
        <f>IF($CL620&gt;=16,INDEX($AU:$AU,$CK620+16),"")</f>
      </c>
      <c r="BM620">
        <f>IF($CL620&gt;=17,INDEX($AU:$AU,$CK620+17),"")</f>
      </c>
      <c r="BN620">
        <f>IF($CL620&gt;=18,INDEX($AU:$AU,$CK620+18),"")</f>
      </c>
      <c r="BO620">
        <f>IF($CL620&gt;=19,INDEX($AU:$AU,$CK620+19),"")</f>
      </c>
      <c r="BP620">
        <f>IF($CL620&gt;=20,INDEX($AU:$AU,$CK620+20),"")</f>
      </c>
      <c r="BQ620">
        <f>IF($CL620&gt;=21,INDEX($AU:$AU,$CK620+21),"")</f>
      </c>
      <c r="BR620">
        <f>IF($CL620&gt;=22,INDEX($AU:$AU,$CK620+22),"")</f>
      </c>
      <c r="BS620">
        <f>IF($CL620&gt;=23,INDEX($AU:$AU,$CK620+23),"")</f>
      </c>
      <c r="BT620">
        <f>IF($CL620&gt;=24,INDEX($AU:$AU,$CK620+24),"")</f>
      </c>
      <c r="BU620">
        <f>IF($CL620&gt;=25,INDEX($AU:$AU,$CK620+25),"")</f>
      </c>
      <c r="BV620">
        <f>IF($CL620&gt;=26,INDEX($AU:$AU,$CK620+26),"")</f>
      </c>
      <c r="BW620">
        <f>IF($CL620&gt;=27,INDEX($AU:$AU,$CK620+27),"")</f>
      </c>
      <c r="BX620">
        <f>IF($CL620&gt;=28,INDEX($AU:$AU,$CK620+28),"")</f>
      </c>
      <c r="BY620">
        <f>IF($CL620&gt;=29,INDEX($AU:$AU,$CK620+29),"")</f>
      </c>
      <c r="BZ620">
        <f>IF($CL620&gt;=30,INDEX($AU:$AU,$CK620+30),"")</f>
      </c>
      <c r="CA620">
        <f>IF($CL620&gt;=31,INDEX($AU:$AU,$CK620+31),"")</f>
      </c>
      <c r="CB620">
        <f>IF($CL620&gt;=32,INDEX($AU:$AU,$CK620+32),"")</f>
      </c>
      <c r="CC620">
        <f>IF($CL620&gt;=33,INDEX($AU:$AU,$CK620+33),"")</f>
      </c>
      <c r="CD620">
        <f>IF($CL620&gt;=34,INDEX($AU:$AU,$CK620+34),"")</f>
      </c>
      <c r="CE620">
        <f>IF($CL620&gt;=35,INDEX($AU:$AU,$CK620+35),"")</f>
      </c>
      <c r="CF620">
        <f>IF($CL620&gt;=36,INDEX($AU:$AU,$CK620+36),"")</f>
      </c>
      <c r="CG620">
        <f>IF($CL620&gt;=37,INDEX($AU:$AU,$CK620+37),"")</f>
      </c>
      <c r="CH620">
        <f>IF($CL620&gt;=38,INDEX($AU:$AU,$CK620+38),"")</f>
      </c>
      <c r="CI620">
        <f>IF($CL620&gt;=39,INDEX($AU:$AU,$CK620+39),"")</f>
      </c>
      <c r="CJ620">
        <f>IF($CL620&gt;=40,INDEX($AU:$AU,$CK620+40),"")</f>
      </c>
      <c r="CK620">
        <f>IFERROR(MATCH($AT620,$AU$2:$AU$133,0)+1,0)</f>
      </c>
      <c r="CL620">
        <f>IFERROR(INDEX($AV$2:$AV$133,MATCH($AT620,$AU$2:$AU$133,0)),0)</f>
      </c>
      <c r="CM620">
        <f>IFERROR(LEFT($L620,FIND(" - ",$L620)-1),$L620)</f>
      </c>
      <c r="CN620" t="s">
        <v>1555</v>
      </c>
      <c r="CO620">
        <v>1</v>
      </c>
      <c r="CP620">
        <f>IF($DK620&gt;=1,INDEX($CN:$CN,$DJ620+1),"")</f>
      </c>
      <c r="CQ620">
        <f>IF($DK620&gt;=2,INDEX($CN:$CN,$DJ620+2),"")</f>
      </c>
      <c r="CR620">
        <f>IF($DK620&gt;=3,INDEX($CN:$CN,$DJ620+3),"")</f>
      </c>
      <c r="CS620">
        <f>IF($DK620&gt;=4,INDEX($CN:$CN,$DJ620+4),"")</f>
      </c>
      <c r="CT620">
        <f>IF($DK620&gt;=5,INDEX($CN:$CN,$DJ620+5),"")</f>
      </c>
      <c r="CU620">
        <f>IF($DK620&gt;=6,INDEX($CN:$CN,$DJ620+6),"")</f>
      </c>
      <c r="CV620">
        <f>IF($DK620&gt;=7,INDEX($CN:$CN,$DJ620+7),"")</f>
      </c>
      <c r="CW620">
        <f>IF($DK620&gt;=8,INDEX($CN:$CN,$DJ620+8),"")</f>
      </c>
      <c r="CX620">
        <f>IF($DK620&gt;=9,INDEX($CN:$CN,$DJ620+9),"")</f>
      </c>
      <c r="CY620">
        <f>IF($DK620&gt;=10,INDEX($CN:$CN,$DJ620+10),"")</f>
      </c>
      <c r="CZ620">
        <f>IF($DK620&gt;=11,INDEX($CN:$CN,$DJ620+11),"")</f>
      </c>
      <c r="DA620">
        <f>IF($DK620&gt;=12,INDEX($CN:$CN,$DJ620+12),"")</f>
      </c>
      <c r="DB620">
        <f>IF($DK620&gt;=13,INDEX($CN:$CN,$DJ620+13),"")</f>
      </c>
      <c r="DC620">
        <f>IF($DK620&gt;=14,INDEX($CN:$CN,$DJ620+14),"")</f>
      </c>
      <c r="DD620">
        <f>IF($DK620&gt;=15,INDEX($CN:$CN,$DJ620+15),"")</f>
      </c>
      <c r="DE620">
        <f>IF($DK620&gt;=16,INDEX($CN:$CN,$DJ620+16),"")</f>
      </c>
      <c r="DF620">
        <f>IF($DK620&gt;=17,INDEX($CN:$CN,$DJ620+17),"")</f>
      </c>
      <c r="DG620">
        <f>IF($DK620&gt;=18,INDEX($CN:$CN,$DJ620+18),"")</f>
      </c>
      <c r="DH620">
        <f>IF($DK620&gt;=19,INDEX($CN:$CN,$DJ620+19),"")</f>
      </c>
      <c r="DI620">
        <f>IF($DK620&gt;=20,INDEX($CN:$CN,$DJ620+20),"")</f>
      </c>
      <c r="DJ620">
        <f>IFERROR(MATCH($CM620,$CN$2:$CN$1089,0)+1,0)</f>
      </c>
      <c r="DK620">
        <f>IFERROR(INDEX($CO$2:$CO$1089,MATCH($CM620,$CN$2:$CN$1089,0)),0)</f>
      </c>
      <c r="DL620">
        <f>IFERROR(INDEX($AS:$AS,MATCH($O620,$AR:$AR,0))&amp;"","")</f>
      </c>
      <c r="DP620">
        <f>IF($GS620&gt;=1,INDEX($DM:$DM,$GR620+1),"")</f>
      </c>
      <c r="DQ620">
        <f>IF($GS620&gt;=2,INDEX($DM:$DM,$GR620+2),"")</f>
      </c>
      <c r="DR620">
        <f>IF($GS620&gt;=3,INDEX($DM:$DM,$GR620+3),"")</f>
      </c>
      <c r="DS620">
        <f>IF($GS620&gt;=4,INDEX($DM:$DM,$GR620+4),"")</f>
      </c>
      <c r="DT620">
        <f>IF($GS620&gt;=5,INDEX($DM:$DM,$GR620+5),"")</f>
      </c>
      <c r="DU620">
        <f>IF($GS620&gt;=6,INDEX($DM:$DM,$GR620+6),"")</f>
      </c>
      <c r="DV620">
        <f>IF($GS620&gt;=7,INDEX($DM:$DM,$GR620+7),"")</f>
      </c>
      <c r="DW620">
        <f>IF($GS620&gt;=8,INDEX($DM:$DM,$GR620+8),"")</f>
      </c>
      <c r="DX620">
        <f>IF($GS620&gt;=9,INDEX($DM:$DM,$GR620+9),"")</f>
      </c>
      <c r="DY620">
        <f>IF($GS620&gt;=10,INDEX($DM:$DM,$GR620+10),"")</f>
      </c>
      <c r="DZ620">
        <f>IF($GS620&gt;=11,INDEX($DM:$DM,$GR620+11),"")</f>
      </c>
      <c r="EA620">
        <f>IF($GS620&gt;=12,INDEX($DM:$DM,$GR620+12),"")</f>
      </c>
      <c r="EB620">
        <f>IF($GS620&gt;=13,INDEX($DM:$DM,$GR620+13),"")</f>
      </c>
      <c r="EC620">
        <f>IF($GS620&gt;=14,INDEX($DM:$DM,$GR620+14),"")</f>
      </c>
      <c r="ED620">
        <f>IF($GS620&gt;=15,INDEX($DM:$DM,$GR620+15),"")</f>
      </c>
      <c r="EE620">
        <f>IF($GS620&gt;=16,INDEX($DM:$DM,$GR620+16),"")</f>
      </c>
      <c r="EF620">
        <f>IF($GS620&gt;=17,INDEX($DM:$DM,$GR620+17),"")</f>
      </c>
      <c r="EG620">
        <f>IF($GS620&gt;=18,INDEX($DM:$DM,$GR620+18),"")</f>
      </c>
      <c r="EH620">
        <f>IF($GS620&gt;=19,INDEX($DM:$DM,$GR620+19),"")</f>
      </c>
      <c r="EI620">
        <f>IF($GS620&gt;=20,INDEX($DM:$DM,$GR620+20),"")</f>
      </c>
      <c r="EJ620">
        <f>IF($GS620&gt;=21,INDEX($DM:$DM,$GR620+21),"")</f>
      </c>
      <c r="EK620">
        <f>IF($GS620&gt;=22,INDEX($DM:$DM,$GR620+22),"")</f>
      </c>
      <c r="EL620">
        <f>IF($GS620&gt;=23,INDEX($DM:$DM,$GR620+23),"")</f>
      </c>
      <c r="EM620">
        <f>IF($GS620&gt;=24,INDEX($DM:$DM,$GR620+24),"")</f>
      </c>
      <c r="EN620">
        <f>IF($GS620&gt;=25,INDEX($DM:$DM,$GR620+25),"")</f>
      </c>
      <c r="EO620">
        <f>IF($GS620&gt;=26,INDEX($DM:$DM,$GR620+26),"")</f>
      </c>
      <c r="EP620">
        <f>IF($GS620&gt;=27,INDEX($DM:$DM,$GR620+27),"")</f>
      </c>
      <c r="EQ620">
        <f>IF($GS620&gt;=28,INDEX($DM:$DM,$GR620+28),"")</f>
      </c>
      <c r="ER620">
        <f>IF($GS620&gt;=29,INDEX($DM:$DM,$GR620+29),"")</f>
      </c>
      <c r="ES620">
        <f>IF($GS620&gt;=30,INDEX($DM:$DM,$GR620+30),"")</f>
      </c>
      <c r="ET620">
        <f>IF($GS620&gt;=31,INDEX($DM:$DM,$GR620+31),"")</f>
      </c>
      <c r="EU620">
        <f>IF($GS620&gt;=32,INDEX($DM:$DM,$GR620+32),"")</f>
      </c>
      <c r="EV620">
        <f>IF($GS620&gt;=33,INDEX($DM:$DM,$GR620+33),"")</f>
      </c>
      <c r="EW620">
        <f>IF($GS620&gt;=34,INDEX($DM:$DM,$GR620+34),"")</f>
      </c>
      <c r="EX620">
        <f>IF($GS620&gt;=35,INDEX($DM:$DM,$GR620+35),"")</f>
      </c>
      <c r="EY620">
        <f>IF($GS620&gt;=36,INDEX($DM:$DM,$GR620+36),"")</f>
      </c>
      <c r="EZ620">
        <f>IF($GS620&gt;=37,INDEX($DM:$DM,$GR620+37),"")</f>
      </c>
      <c r="FA620">
        <f>IF($GS620&gt;=38,INDEX($DM:$DM,$GR620+38),"")</f>
      </c>
      <c r="FB620">
        <f>IF($GS620&gt;=39,INDEX($DM:$DM,$GR620+39),"")</f>
      </c>
      <c r="FC620">
        <f>IF($GS620&gt;=40,INDEX($DM:$DM,$GR620+40),"")</f>
      </c>
      <c r="FD620">
        <f>IF($GS620&gt;=1,INDEX($DN:$DN,$GR620+1),"")</f>
      </c>
      <c r="FE620">
        <f>IF($GS620&gt;=2,INDEX($DN:$DN,$GR620+2),"")</f>
      </c>
      <c r="FF620">
        <f>IF($GS620&gt;=3,INDEX($DN:$DN,$GR620+3),"")</f>
      </c>
      <c r="FG620">
        <f>IF($GS620&gt;=4,INDEX($DN:$DN,$GR620+4),"")</f>
      </c>
      <c r="FH620">
        <f>IF($GS620&gt;=5,INDEX($DN:$DN,$GR620+5),"")</f>
      </c>
      <c r="FI620">
        <f>IF($GS620&gt;=6,INDEX($DN:$DN,$GR620+6),"")</f>
      </c>
      <c r="FJ620">
        <f>IF($GS620&gt;=7,INDEX($DN:$DN,$GR620+7),"")</f>
      </c>
      <c r="FK620">
        <f>IF($GS620&gt;=8,INDEX($DN:$DN,$GR620+8),"")</f>
      </c>
      <c r="FL620">
        <f>IF($GS620&gt;=9,INDEX($DN:$DN,$GR620+9),"")</f>
      </c>
      <c r="FM620">
        <f>IF($GS620&gt;=10,INDEX($DN:$DN,$GR620+10),"")</f>
      </c>
      <c r="FN620">
        <f>IF($GS620&gt;=11,INDEX($DN:$DN,$GR620+11),"")</f>
      </c>
      <c r="FO620">
        <f>IF($GS620&gt;=12,INDEX($DN:$DN,$GR620+12),"")</f>
      </c>
      <c r="FP620">
        <f>IF($GS620&gt;=13,INDEX($DN:$DN,$GR620+13),"")</f>
      </c>
      <c r="FQ620">
        <f>IF($GS620&gt;=14,INDEX($DN:$DN,$GR620+14),"")</f>
      </c>
      <c r="FR620">
        <f>IF($GS620&gt;=15,INDEX($DN:$DN,$GR620+15),"")</f>
      </c>
      <c r="FS620">
        <f>IF($GS620&gt;=16,INDEX($DN:$DN,$GR620+16),"")</f>
      </c>
      <c r="FT620">
        <f>IF($GS620&gt;=17,INDEX($DN:$DN,$GR620+17),"")</f>
      </c>
      <c r="FU620">
        <f>IF($GS620&gt;=18,INDEX($DN:$DN,$GR620+18),"")</f>
      </c>
      <c r="FV620">
        <f>IF($GS620&gt;=19,INDEX($DN:$DN,$GR620+19),"")</f>
      </c>
      <c r="FW620">
        <f>IF($GS620&gt;=20,INDEX($DN:$DN,$GR620+20),"")</f>
      </c>
      <c r="FX620">
        <f>IF($GS620&gt;=21,INDEX($DN:$DN,$GR620+21),"")</f>
      </c>
      <c r="FY620">
        <f>IF($GS620&gt;=22,INDEX($DN:$DN,$GR620+22),"")</f>
      </c>
      <c r="FZ620">
        <f>IF($GS620&gt;=23,INDEX($DN:$DN,$GR620+23),"")</f>
      </c>
      <c r="GA620">
        <f>IF($GS620&gt;=24,INDEX($DN:$DN,$GR620+24),"")</f>
      </c>
      <c r="GB620">
        <f>IF($GS620&gt;=25,INDEX($DN:$DN,$GR620+25),"")</f>
      </c>
      <c r="GC620">
        <f>IF($GS620&gt;=26,INDEX($DN:$DN,$GR620+26),"")</f>
      </c>
      <c r="GD620">
        <f>IF($GS620&gt;=27,INDEX($DN:$DN,$GR620+27),"")</f>
      </c>
      <c r="GE620">
        <f>IF($GS620&gt;=28,INDEX($DN:$DN,$GR620+28),"")</f>
      </c>
      <c r="GF620">
        <f>IF($GS620&gt;=29,INDEX($DN:$DN,$GR620+29),"")</f>
      </c>
      <c r="GG620">
        <f>IF($GS620&gt;=30,INDEX($DN:$DN,$GR620+30),"")</f>
      </c>
      <c r="GH620">
        <f>IF($GS620&gt;=31,INDEX($DN:$DN,$GR620+31),"")</f>
      </c>
      <c r="GI620">
        <f>IF($GS620&gt;=32,INDEX($DN:$DN,$GR620+32),"")</f>
      </c>
      <c r="GJ620">
        <f>IF($GS620&gt;=33,INDEX($DN:$DN,$GR620+33),"")</f>
      </c>
      <c r="GK620">
        <f>IF($GS620&gt;=34,INDEX($DN:$DN,$GR620+34),"")</f>
      </c>
      <c r="GL620">
        <f>IF($GS620&gt;=35,INDEX($DN:$DN,$GR620+35),"")</f>
      </c>
      <c r="GM620">
        <f>IF($GS620&gt;=36,INDEX($DN:$DN,$GR620+36),"")</f>
      </c>
      <c r="GN620">
        <f>IF($GS620&gt;=37,INDEX($DN:$DN,$GR620+37),"")</f>
      </c>
      <c r="GO620">
        <f>IF($GS620&gt;=38,INDEX($DN:$DN,$GR620+38),"")</f>
      </c>
      <c r="GP620">
        <f>IF($GS620&gt;=39,INDEX($DN:$DN,$GR620+39),"")</f>
      </c>
      <c r="GQ620">
        <f>IF($GS620&gt;=40,INDEX($DN:$DN,$GR620+40),"")</f>
      </c>
      <c r="GR620">
        <f>IFERROR(MATCH($DL620,$DM$2:$DM$148,0)+1,0)</f>
      </c>
      <c r="GS620">
        <f>IFERROR(INDEX($DO$2:$DO$148,MATCH($DL620,$DM$2:$DM$148,0)),0)</f>
      </c>
      <c r="GT620">
        <f>IFERROR(MATCH($Z620,$DP$620:$FC$620,0),0)</f>
      </c>
      <c r="GU620">
        <f>IF($GT620&gt;0,INDEX($FD$620:$GQ$620,$GT620),"")</f>
      </c>
      <c r="GX620">
        <f>IF($JG620&gt;=1,INDEX($GV:$GV,$JF620+1),"")</f>
      </c>
      <c r="GY620">
        <f>IF($JG620&gt;=2,INDEX($GV:$GV,$JF620+2),"")</f>
      </c>
      <c r="GZ620">
        <f>IF($JG620&gt;=3,INDEX($GV:$GV,$JF620+3),"")</f>
      </c>
      <c r="HA620">
        <f>IF($JG620&gt;=4,INDEX($GV:$GV,$JF620+4),"")</f>
      </c>
      <c r="HB620">
        <f>IF($JG620&gt;=5,INDEX($GV:$GV,$JF620+5),"")</f>
      </c>
      <c r="HC620">
        <f>IF($JG620&gt;=6,INDEX($GV:$GV,$JF620+6),"")</f>
      </c>
      <c r="HD620">
        <f>IF($JG620&gt;=7,INDEX($GV:$GV,$JF620+7),"")</f>
      </c>
      <c r="HE620">
        <f>IF($JG620&gt;=8,INDEX($GV:$GV,$JF620+8),"")</f>
      </c>
      <c r="HF620">
        <f>IF($JG620&gt;=9,INDEX($GV:$GV,$JF620+9),"")</f>
      </c>
      <c r="HG620">
        <f>IF($JG620&gt;=10,INDEX($GV:$GV,$JF620+10),"")</f>
      </c>
      <c r="HH620">
        <f>IF($JG620&gt;=11,INDEX($GV:$GV,$JF620+11),"")</f>
      </c>
      <c r="HI620">
        <f>IF($JG620&gt;=12,INDEX($GV:$GV,$JF620+12),"")</f>
      </c>
      <c r="HJ620">
        <f>IF($JG620&gt;=13,INDEX($GV:$GV,$JF620+13),"")</f>
      </c>
      <c r="HK620">
        <f>IF($JG620&gt;=14,INDEX($GV:$GV,$JF620+14),"")</f>
      </c>
      <c r="HL620">
        <f>IF($JG620&gt;=15,INDEX($GV:$GV,$JF620+15),"")</f>
      </c>
      <c r="HM620">
        <f>IF($JG620&gt;=16,INDEX($GV:$GV,$JF620+16),"")</f>
      </c>
      <c r="HN620">
        <f>IF($JG620&gt;=17,INDEX($GV:$GV,$JF620+17),"")</f>
      </c>
      <c r="HO620">
        <f>IF($JG620&gt;=18,INDEX($GV:$GV,$JF620+18),"")</f>
      </c>
      <c r="HP620">
        <f>IF($JG620&gt;=19,INDEX($GV:$GV,$JF620+19),"")</f>
      </c>
      <c r="HQ620">
        <f>IF($JG620&gt;=20,INDEX($GV:$GV,$JF620+20),"")</f>
      </c>
      <c r="HR620">
        <f>IF($JG620&gt;=21,INDEX($GV:$GV,$JF620+21),"")</f>
      </c>
      <c r="HS620">
        <f>IF($JG620&gt;=22,INDEX($GV:$GV,$JF620+22),"")</f>
      </c>
      <c r="HT620">
        <f>IF($JG620&gt;=23,INDEX($GV:$GV,$JF620+23),"")</f>
      </c>
      <c r="HU620">
        <f>IF($JG620&gt;=24,INDEX($GV:$GV,$JF620+24),"")</f>
      </c>
      <c r="HV620">
        <f>IF($JG620&gt;=25,INDEX($GV:$GV,$JF620+25),"")</f>
      </c>
      <c r="HW620">
        <f>IF($JG620&gt;=26,INDEX($GV:$GV,$JF620+26),"")</f>
      </c>
      <c r="HX620">
        <f>IF($JG620&gt;=27,INDEX($GV:$GV,$JF620+27),"")</f>
      </c>
      <c r="HY620">
        <f>IF($JG620&gt;=28,INDEX($GV:$GV,$JF620+28),"")</f>
      </c>
      <c r="HZ620">
        <f>IF($JG620&gt;=29,INDEX($GV:$GV,$JF620+29),"")</f>
      </c>
      <c r="IA620">
        <f>IF($JG620&gt;=30,INDEX($GV:$GV,$JF620+30),"")</f>
      </c>
      <c r="IB620">
        <f>IF($JG620&gt;=31,INDEX($GV:$GV,$JF620+31),"")</f>
      </c>
      <c r="IC620">
        <f>IF($JG620&gt;=32,INDEX($GV:$GV,$JF620+32),"")</f>
      </c>
      <c r="ID620">
        <f>IF($JG620&gt;=33,INDEX($GV:$GV,$JF620+33),"")</f>
      </c>
      <c r="IE620">
        <f>IF($JG620&gt;=34,INDEX($GV:$GV,$JF620+34),"")</f>
      </c>
      <c r="IF620">
        <f>IF($JG620&gt;=35,INDEX($GV:$GV,$JF620+35),"")</f>
      </c>
      <c r="IG620">
        <f>IF($JG620&gt;=36,INDEX($GV:$GV,$JF620+36),"")</f>
      </c>
      <c r="IH620">
        <f>IF($JG620&gt;=37,INDEX($GV:$GV,$JF620+37),"")</f>
      </c>
      <c r="II620">
        <f>IF($JG620&gt;=38,INDEX($GV:$GV,$JF620+38),"")</f>
      </c>
      <c r="IJ620">
        <f>IF($JG620&gt;=39,INDEX($GV:$GV,$JF620+39),"")</f>
      </c>
      <c r="IK620">
        <f>IF($JG620&gt;=40,INDEX($GV:$GV,$JF620+40),"")</f>
      </c>
      <c r="IL620">
        <f>IF($JG620&gt;=41,INDEX($GV:$GV,$JF620+41),"")</f>
      </c>
      <c r="IM620">
        <f>IF($JG620&gt;=42,INDEX($GV:$GV,$JF620+42),"")</f>
      </c>
      <c r="IN620">
        <f>IF($JG620&gt;=43,INDEX($GV:$GV,$JF620+43),"")</f>
      </c>
      <c r="IO620">
        <f>IF($JG620&gt;=44,INDEX($GV:$GV,$JF620+44),"")</f>
      </c>
      <c r="IP620">
        <f>IF($JG620&gt;=45,INDEX($GV:$GV,$JF620+45),"")</f>
      </c>
      <c r="IQ620">
        <f>IF($JG620&gt;=46,INDEX($GV:$GV,$JF620+46),"")</f>
      </c>
      <c r="IR620">
        <f>IF($JG620&gt;=47,INDEX($GV:$GV,$JF620+47),"")</f>
      </c>
      <c r="IS620">
        <f>IF($JG620&gt;=48,INDEX($GV:$GV,$JF620+48),"")</f>
      </c>
      <c r="IT620">
        <f>IF($JG620&gt;=49,INDEX($GV:$GV,$JF620+49),"")</f>
      </c>
      <c r="IU620">
        <f>IF($JG620&gt;=50,INDEX($GV:$GV,$JF620+50),"")</f>
      </c>
      <c r="IV620">
        <f>IF($JG620&gt;=51,INDEX($GV:$GV,$JF620+51),"")</f>
      </c>
      <c r="IW620">
        <f>IF($JG620&gt;=52,INDEX($GV:$GV,$JF620+52),"")</f>
      </c>
      <c r="IX620">
        <f>IF($JG620&gt;=53,INDEX($GV:$GV,$JF620+53),"")</f>
      </c>
      <c r="IY620">
        <f>IF($JG620&gt;=54,INDEX($GV:$GV,$JF620+54),"")</f>
      </c>
      <c r="IZ620">
        <f>IF($JG620&gt;=55,INDEX($GV:$GV,$JF620+55),"")</f>
      </c>
      <c r="JA620">
        <f>IF($JG620&gt;=56,INDEX($GV:$GV,$JF620+56),"")</f>
      </c>
      <c r="JB620">
        <f>IF($JG620&gt;=57,INDEX($GV:$GV,$JF620+57),"")</f>
      </c>
      <c r="JC620">
        <f>IF($JG620&gt;=58,INDEX($GV:$GV,$JF620+58),"")</f>
      </c>
      <c r="JD620">
        <f>IF($JG620&gt;=59,INDEX($GV:$GV,$JF620+59),"")</f>
      </c>
      <c r="JE620">
        <f>IF($JG620&gt;=60,INDEX($GV:$GV,$JF620+60),"")</f>
      </c>
      <c r="JF620">
        <f>IFERROR(MATCH($GU620,$GV$2:$GV$322,0)+1,0)</f>
      </c>
      <c r="JG620">
        <f>IFERROR(INDEX($GW$2:$GW$322,MATCH($GU620,$GV$2:$GV$322,0)),0)</f>
      </c>
      <c r="JH620" t="s">
        <v>44</v>
      </c>
      <c r="JI620" t="s">
        <v>44</v>
      </c>
    </row>
    <row r="621" spans="1:269" x14ac:dyDescent="0.25">
      <c r="R621">
        <f>IF(OR($U621="",$Q621=""),"",IFERROR($U621/$Q621,0))</f>
      </c>
      <c r="S621">
        <f>IF($U621="","",
SUM($T621,$V621,$AA621,$W621,$Y621)*
(1-IF($AB621="",0,VALUE($AB621)/100)))</f>
      </c>
      <c r="T621">
        <f>IF($U621="","",$U621)</f>
      </c>
      <c r="V621">
        <f>IF($U621="","",
IF($O621="","",
IF(ISNUMBER(SEARCH("exempt",LOWER($O621))),0,
$U621*(VALUE(SUBSTITUTE($O621,"%",""))/100))))</f>
      </c>
      <c r="AC621">
        <f>IFERROR(IF(FIND(" - ",$K621)&gt;0,MID($K621,FIND(" - ",$K621)+3,LEN($K621)),""),"")</f>
      </c>
      <c r="AL621" t="s">
        <v>1556</v>
      </c>
      <c r="AT621">
        <f>IFERROR(LEFT($K621,FIND(" - ",$K621)-1),$K621)</f>
      </c>
      <c r="AW621">
        <f>IF($CL621&gt;=1,INDEX($AU:$AU,$CK621+1),"")</f>
      </c>
      <c r="AX621">
        <f>IF($CL621&gt;=2,INDEX($AU:$AU,$CK621+2),"")</f>
      </c>
      <c r="AY621">
        <f>IF($CL621&gt;=3,INDEX($AU:$AU,$CK621+3),"")</f>
      </c>
      <c r="AZ621">
        <f>IF($CL621&gt;=4,INDEX($AU:$AU,$CK621+4),"")</f>
      </c>
      <c r="BA621">
        <f>IF($CL621&gt;=5,INDEX($AU:$AU,$CK621+5),"")</f>
      </c>
      <c r="BB621">
        <f>IF($CL621&gt;=6,INDEX($AU:$AU,$CK621+6),"")</f>
      </c>
      <c r="BC621">
        <f>IF($CL621&gt;=7,INDEX($AU:$AU,$CK621+7),"")</f>
      </c>
      <c r="BD621">
        <f>IF($CL621&gt;=8,INDEX($AU:$AU,$CK621+8),"")</f>
      </c>
      <c r="BE621">
        <f>IF($CL621&gt;=9,INDEX($AU:$AU,$CK621+9),"")</f>
      </c>
      <c r="BF621">
        <f>IF($CL621&gt;=10,INDEX($AU:$AU,$CK621+10),"")</f>
      </c>
      <c r="BG621">
        <f>IF($CL621&gt;=11,INDEX($AU:$AU,$CK621+11),"")</f>
      </c>
      <c r="BH621">
        <f>IF($CL621&gt;=12,INDEX($AU:$AU,$CK621+12),"")</f>
      </c>
      <c r="BI621">
        <f>IF($CL621&gt;=13,INDEX($AU:$AU,$CK621+13),"")</f>
      </c>
      <c r="BJ621">
        <f>IF($CL621&gt;=14,INDEX($AU:$AU,$CK621+14),"")</f>
      </c>
      <c r="BK621">
        <f>IF($CL621&gt;=15,INDEX($AU:$AU,$CK621+15),"")</f>
      </c>
      <c r="BL621">
        <f>IF($CL621&gt;=16,INDEX($AU:$AU,$CK621+16),"")</f>
      </c>
      <c r="BM621">
        <f>IF($CL621&gt;=17,INDEX($AU:$AU,$CK621+17),"")</f>
      </c>
      <c r="BN621">
        <f>IF($CL621&gt;=18,INDEX($AU:$AU,$CK621+18),"")</f>
      </c>
      <c r="BO621">
        <f>IF($CL621&gt;=19,INDEX($AU:$AU,$CK621+19),"")</f>
      </c>
      <c r="BP621">
        <f>IF($CL621&gt;=20,INDEX($AU:$AU,$CK621+20),"")</f>
      </c>
      <c r="BQ621">
        <f>IF($CL621&gt;=21,INDEX($AU:$AU,$CK621+21),"")</f>
      </c>
      <c r="BR621">
        <f>IF($CL621&gt;=22,INDEX($AU:$AU,$CK621+22),"")</f>
      </c>
      <c r="BS621">
        <f>IF($CL621&gt;=23,INDEX($AU:$AU,$CK621+23),"")</f>
      </c>
      <c r="BT621">
        <f>IF($CL621&gt;=24,INDEX($AU:$AU,$CK621+24),"")</f>
      </c>
      <c r="BU621">
        <f>IF($CL621&gt;=25,INDEX($AU:$AU,$CK621+25),"")</f>
      </c>
      <c r="BV621">
        <f>IF($CL621&gt;=26,INDEX($AU:$AU,$CK621+26),"")</f>
      </c>
      <c r="BW621">
        <f>IF($CL621&gt;=27,INDEX($AU:$AU,$CK621+27),"")</f>
      </c>
      <c r="BX621">
        <f>IF($CL621&gt;=28,INDEX($AU:$AU,$CK621+28),"")</f>
      </c>
      <c r="BY621">
        <f>IF($CL621&gt;=29,INDEX($AU:$AU,$CK621+29),"")</f>
      </c>
      <c r="BZ621">
        <f>IF($CL621&gt;=30,INDEX($AU:$AU,$CK621+30),"")</f>
      </c>
      <c r="CA621">
        <f>IF($CL621&gt;=31,INDEX($AU:$AU,$CK621+31),"")</f>
      </c>
      <c r="CB621">
        <f>IF($CL621&gt;=32,INDEX($AU:$AU,$CK621+32),"")</f>
      </c>
      <c r="CC621">
        <f>IF($CL621&gt;=33,INDEX($AU:$AU,$CK621+33),"")</f>
      </c>
      <c r="CD621">
        <f>IF($CL621&gt;=34,INDEX($AU:$AU,$CK621+34),"")</f>
      </c>
      <c r="CE621">
        <f>IF($CL621&gt;=35,INDEX($AU:$AU,$CK621+35),"")</f>
      </c>
      <c r="CF621">
        <f>IF($CL621&gt;=36,INDEX($AU:$AU,$CK621+36),"")</f>
      </c>
      <c r="CG621">
        <f>IF($CL621&gt;=37,INDEX($AU:$AU,$CK621+37),"")</f>
      </c>
      <c r="CH621">
        <f>IF($CL621&gt;=38,INDEX($AU:$AU,$CK621+38),"")</f>
      </c>
      <c r="CI621">
        <f>IF($CL621&gt;=39,INDEX($AU:$AU,$CK621+39),"")</f>
      </c>
      <c r="CJ621">
        <f>IF($CL621&gt;=40,INDEX($AU:$AU,$CK621+40),"")</f>
      </c>
      <c r="CK621">
        <f>IFERROR(MATCH($AT621,$AU$2:$AU$133,0)+1,0)</f>
      </c>
      <c r="CL621">
        <f>IFERROR(INDEX($AV$2:$AV$133,MATCH($AT621,$AU$2:$AU$133,0)),0)</f>
      </c>
      <c r="CM621">
        <f>IFERROR(LEFT($L621,FIND(" - ",$L621)-1),$L621)</f>
      </c>
      <c r="CN621" t="s">
        <v>221</v>
      </c>
      <c r="CP621">
        <f>IF($DK621&gt;=1,INDEX($CN:$CN,$DJ621+1),"")</f>
      </c>
      <c r="CQ621">
        <f>IF($DK621&gt;=2,INDEX($CN:$CN,$DJ621+2),"")</f>
      </c>
      <c r="CR621">
        <f>IF($DK621&gt;=3,INDEX($CN:$CN,$DJ621+3),"")</f>
      </c>
      <c r="CS621">
        <f>IF($DK621&gt;=4,INDEX($CN:$CN,$DJ621+4),"")</f>
      </c>
      <c r="CT621">
        <f>IF($DK621&gt;=5,INDEX($CN:$CN,$DJ621+5),"")</f>
      </c>
      <c r="CU621">
        <f>IF($DK621&gt;=6,INDEX($CN:$CN,$DJ621+6),"")</f>
      </c>
      <c r="CV621">
        <f>IF($DK621&gt;=7,INDEX($CN:$CN,$DJ621+7),"")</f>
      </c>
      <c r="CW621">
        <f>IF($DK621&gt;=8,INDEX($CN:$CN,$DJ621+8),"")</f>
      </c>
      <c r="CX621">
        <f>IF($DK621&gt;=9,INDEX($CN:$CN,$DJ621+9),"")</f>
      </c>
      <c r="CY621">
        <f>IF($DK621&gt;=10,INDEX($CN:$CN,$DJ621+10),"")</f>
      </c>
      <c r="CZ621">
        <f>IF($DK621&gt;=11,INDEX($CN:$CN,$DJ621+11),"")</f>
      </c>
      <c r="DA621">
        <f>IF($DK621&gt;=12,INDEX($CN:$CN,$DJ621+12),"")</f>
      </c>
      <c r="DB621">
        <f>IF($DK621&gt;=13,INDEX($CN:$CN,$DJ621+13),"")</f>
      </c>
      <c r="DC621">
        <f>IF($DK621&gt;=14,INDEX($CN:$CN,$DJ621+14),"")</f>
      </c>
      <c r="DD621">
        <f>IF($DK621&gt;=15,INDEX($CN:$CN,$DJ621+15),"")</f>
      </c>
      <c r="DE621">
        <f>IF($DK621&gt;=16,INDEX($CN:$CN,$DJ621+16),"")</f>
      </c>
      <c r="DF621">
        <f>IF($DK621&gt;=17,INDEX($CN:$CN,$DJ621+17),"")</f>
      </c>
      <c r="DG621">
        <f>IF($DK621&gt;=18,INDEX($CN:$CN,$DJ621+18),"")</f>
      </c>
      <c r="DH621">
        <f>IF($DK621&gt;=19,INDEX($CN:$CN,$DJ621+19),"")</f>
      </c>
      <c r="DI621">
        <f>IF($DK621&gt;=20,INDEX($CN:$CN,$DJ621+20),"")</f>
      </c>
      <c r="DJ621">
        <f>IFERROR(MATCH($CM621,$CN$2:$CN$1089,0)+1,0)</f>
      </c>
      <c r="DK621">
        <f>IFERROR(INDEX($CO$2:$CO$1089,MATCH($CM621,$CN$2:$CN$1089,0)),0)</f>
      </c>
      <c r="DL621">
        <f>IFERROR(INDEX($AS:$AS,MATCH($O621,$AR:$AR,0))&amp;"","")</f>
      </c>
      <c r="DP621">
        <f>IF($GS621&gt;=1,INDEX($DM:$DM,$GR621+1),"")</f>
      </c>
      <c r="DQ621">
        <f>IF($GS621&gt;=2,INDEX($DM:$DM,$GR621+2),"")</f>
      </c>
      <c r="DR621">
        <f>IF($GS621&gt;=3,INDEX($DM:$DM,$GR621+3),"")</f>
      </c>
      <c r="DS621">
        <f>IF($GS621&gt;=4,INDEX($DM:$DM,$GR621+4),"")</f>
      </c>
      <c r="DT621">
        <f>IF($GS621&gt;=5,INDEX($DM:$DM,$GR621+5),"")</f>
      </c>
      <c r="DU621">
        <f>IF($GS621&gt;=6,INDEX($DM:$DM,$GR621+6),"")</f>
      </c>
      <c r="DV621">
        <f>IF($GS621&gt;=7,INDEX($DM:$DM,$GR621+7),"")</f>
      </c>
      <c r="DW621">
        <f>IF($GS621&gt;=8,INDEX($DM:$DM,$GR621+8),"")</f>
      </c>
      <c r="DX621">
        <f>IF($GS621&gt;=9,INDEX($DM:$DM,$GR621+9),"")</f>
      </c>
      <c r="DY621">
        <f>IF($GS621&gt;=10,INDEX($DM:$DM,$GR621+10),"")</f>
      </c>
      <c r="DZ621">
        <f>IF($GS621&gt;=11,INDEX($DM:$DM,$GR621+11),"")</f>
      </c>
      <c r="EA621">
        <f>IF($GS621&gt;=12,INDEX($DM:$DM,$GR621+12),"")</f>
      </c>
      <c r="EB621">
        <f>IF($GS621&gt;=13,INDEX($DM:$DM,$GR621+13),"")</f>
      </c>
      <c r="EC621">
        <f>IF($GS621&gt;=14,INDEX($DM:$DM,$GR621+14),"")</f>
      </c>
      <c r="ED621">
        <f>IF($GS621&gt;=15,INDEX($DM:$DM,$GR621+15),"")</f>
      </c>
      <c r="EE621">
        <f>IF($GS621&gt;=16,INDEX($DM:$DM,$GR621+16),"")</f>
      </c>
      <c r="EF621">
        <f>IF($GS621&gt;=17,INDEX($DM:$DM,$GR621+17),"")</f>
      </c>
      <c r="EG621">
        <f>IF($GS621&gt;=18,INDEX($DM:$DM,$GR621+18),"")</f>
      </c>
      <c r="EH621">
        <f>IF($GS621&gt;=19,INDEX($DM:$DM,$GR621+19),"")</f>
      </c>
      <c r="EI621">
        <f>IF($GS621&gt;=20,INDEX($DM:$DM,$GR621+20),"")</f>
      </c>
      <c r="EJ621">
        <f>IF($GS621&gt;=21,INDEX($DM:$DM,$GR621+21),"")</f>
      </c>
      <c r="EK621">
        <f>IF($GS621&gt;=22,INDEX($DM:$DM,$GR621+22),"")</f>
      </c>
      <c r="EL621">
        <f>IF($GS621&gt;=23,INDEX($DM:$DM,$GR621+23),"")</f>
      </c>
      <c r="EM621">
        <f>IF($GS621&gt;=24,INDEX($DM:$DM,$GR621+24),"")</f>
      </c>
      <c r="EN621">
        <f>IF($GS621&gt;=25,INDEX($DM:$DM,$GR621+25),"")</f>
      </c>
      <c r="EO621">
        <f>IF($GS621&gt;=26,INDEX($DM:$DM,$GR621+26),"")</f>
      </c>
      <c r="EP621">
        <f>IF($GS621&gt;=27,INDEX($DM:$DM,$GR621+27),"")</f>
      </c>
      <c r="EQ621">
        <f>IF($GS621&gt;=28,INDEX($DM:$DM,$GR621+28),"")</f>
      </c>
      <c r="ER621">
        <f>IF($GS621&gt;=29,INDEX($DM:$DM,$GR621+29),"")</f>
      </c>
      <c r="ES621">
        <f>IF($GS621&gt;=30,INDEX($DM:$DM,$GR621+30),"")</f>
      </c>
      <c r="ET621">
        <f>IF($GS621&gt;=31,INDEX($DM:$DM,$GR621+31),"")</f>
      </c>
      <c r="EU621">
        <f>IF($GS621&gt;=32,INDEX($DM:$DM,$GR621+32),"")</f>
      </c>
      <c r="EV621">
        <f>IF($GS621&gt;=33,INDEX($DM:$DM,$GR621+33),"")</f>
      </c>
      <c r="EW621">
        <f>IF($GS621&gt;=34,INDEX($DM:$DM,$GR621+34),"")</f>
      </c>
      <c r="EX621">
        <f>IF($GS621&gt;=35,INDEX($DM:$DM,$GR621+35),"")</f>
      </c>
      <c r="EY621">
        <f>IF($GS621&gt;=36,INDEX($DM:$DM,$GR621+36),"")</f>
      </c>
      <c r="EZ621">
        <f>IF($GS621&gt;=37,INDEX($DM:$DM,$GR621+37),"")</f>
      </c>
      <c r="FA621">
        <f>IF($GS621&gt;=38,INDEX($DM:$DM,$GR621+38),"")</f>
      </c>
      <c r="FB621">
        <f>IF($GS621&gt;=39,INDEX($DM:$DM,$GR621+39),"")</f>
      </c>
      <c r="FC621">
        <f>IF($GS621&gt;=40,INDEX($DM:$DM,$GR621+40),"")</f>
      </c>
      <c r="FD621">
        <f>IF($GS621&gt;=1,INDEX($DN:$DN,$GR621+1),"")</f>
      </c>
      <c r="FE621">
        <f>IF($GS621&gt;=2,INDEX($DN:$DN,$GR621+2),"")</f>
      </c>
      <c r="FF621">
        <f>IF($GS621&gt;=3,INDEX($DN:$DN,$GR621+3),"")</f>
      </c>
      <c r="FG621">
        <f>IF($GS621&gt;=4,INDEX($DN:$DN,$GR621+4),"")</f>
      </c>
      <c r="FH621">
        <f>IF($GS621&gt;=5,INDEX($DN:$DN,$GR621+5),"")</f>
      </c>
      <c r="FI621">
        <f>IF($GS621&gt;=6,INDEX($DN:$DN,$GR621+6),"")</f>
      </c>
      <c r="FJ621">
        <f>IF($GS621&gt;=7,INDEX($DN:$DN,$GR621+7),"")</f>
      </c>
      <c r="FK621">
        <f>IF($GS621&gt;=8,INDEX($DN:$DN,$GR621+8),"")</f>
      </c>
      <c r="FL621">
        <f>IF($GS621&gt;=9,INDEX($DN:$DN,$GR621+9),"")</f>
      </c>
      <c r="FM621">
        <f>IF($GS621&gt;=10,INDEX($DN:$DN,$GR621+10),"")</f>
      </c>
      <c r="FN621">
        <f>IF($GS621&gt;=11,INDEX($DN:$DN,$GR621+11),"")</f>
      </c>
      <c r="FO621">
        <f>IF($GS621&gt;=12,INDEX($DN:$DN,$GR621+12),"")</f>
      </c>
      <c r="FP621">
        <f>IF($GS621&gt;=13,INDEX($DN:$DN,$GR621+13),"")</f>
      </c>
      <c r="FQ621">
        <f>IF($GS621&gt;=14,INDEX($DN:$DN,$GR621+14),"")</f>
      </c>
      <c r="FR621">
        <f>IF($GS621&gt;=15,INDEX($DN:$DN,$GR621+15),"")</f>
      </c>
      <c r="FS621">
        <f>IF($GS621&gt;=16,INDEX($DN:$DN,$GR621+16),"")</f>
      </c>
      <c r="FT621">
        <f>IF($GS621&gt;=17,INDEX($DN:$DN,$GR621+17),"")</f>
      </c>
      <c r="FU621">
        <f>IF($GS621&gt;=18,INDEX($DN:$DN,$GR621+18),"")</f>
      </c>
      <c r="FV621">
        <f>IF($GS621&gt;=19,INDEX($DN:$DN,$GR621+19),"")</f>
      </c>
      <c r="FW621">
        <f>IF($GS621&gt;=20,INDEX($DN:$DN,$GR621+20),"")</f>
      </c>
      <c r="FX621">
        <f>IF($GS621&gt;=21,INDEX($DN:$DN,$GR621+21),"")</f>
      </c>
      <c r="FY621">
        <f>IF($GS621&gt;=22,INDEX($DN:$DN,$GR621+22),"")</f>
      </c>
      <c r="FZ621">
        <f>IF($GS621&gt;=23,INDEX($DN:$DN,$GR621+23),"")</f>
      </c>
      <c r="GA621">
        <f>IF($GS621&gt;=24,INDEX($DN:$DN,$GR621+24),"")</f>
      </c>
      <c r="GB621">
        <f>IF($GS621&gt;=25,INDEX($DN:$DN,$GR621+25),"")</f>
      </c>
      <c r="GC621">
        <f>IF($GS621&gt;=26,INDEX($DN:$DN,$GR621+26),"")</f>
      </c>
      <c r="GD621">
        <f>IF($GS621&gt;=27,INDEX($DN:$DN,$GR621+27),"")</f>
      </c>
      <c r="GE621">
        <f>IF($GS621&gt;=28,INDEX($DN:$DN,$GR621+28),"")</f>
      </c>
      <c r="GF621">
        <f>IF($GS621&gt;=29,INDEX($DN:$DN,$GR621+29),"")</f>
      </c>
      <c r="GG621">
        <f>IF($GS621&gt;=30,INDEX($DN:$DN,$GR621+30),"")</f>
      </c>
      <c r="GH621">
        <f>IF($GS621&gt;=31,INDEX($DN:$DN,$GR621+31),"")</f>
      </c>
      <c r="GI621">
        <f>IF($GS621&gt;=32,INDEX($DN:$DN,$GR621+32),"")</f>
      </c>
      <c r="GJ621">
        <f>IF($GS621&gt;=33,INDEX($DN:$DN,$GR621+33),"")</f>
      </c>
      <c r="GK621">
        <f>IF($GS621&gt;=34,INDEX($DN:$DN,$GR621+34),"")</f>
      </c>
      <c r="GL621">
        <f>IF($GS621&gt;=35,INDEX($DN:$DN,$GR621+35),"")</f>
      </c>
      <c r="GM621">
        <f>IF($GS621&gt;=36,INDEX($DN:$DN,$GR621+36),"")</f>
      </c>
      <c r="GN621">
        <f>IF($GS621&gt;=37,INDEX($DN:$DN,$GR621+37),"")</f>
      </c>
      <c r="GO621">
        <f>IF($GS621&gt;=38,INDEX($DN:$DN,$GR621+38),"")</f>
      </c>
      <c r="GP621">
        <f>IF($GS621&gt;=39,INDEX($DN:$DN,$GR621+39),"")</f>
      </c>
      <c r="GQ621">
        <f>IF($GS621&gt;=40,INDEX($DN:$DN,$GR621+40),"")</f>
      </c>
      <c r="GR621">
        <f>IFERROR(MATCH($DL621,$DM$2:$DM$148,0)+1,0)</f>
      </c>
      <c r="GS621">
        <f>IFERROR(INDEX($DO$2:$DO$148,MATCH($DL621,$DM$2:$DM$148,0)),0)</f>
      </c>
      <c r="GT621">
        <f>IFERROR(MATCH($Z621,$DP$621:$FC$621,0),0)</f>
      </c>
      <c r="GU621">
        <f>IF($GT621&gt;0,INDEX($FD$621:$GQ$621,$GT621),"")</f>
      </c>
      <c r="GX621">
        <f>IF($JG621&gt;=1,INDEX($GV:$GV,$JF621+1),"")</f>
      </c>
      <c r="GY621">
        <f>IF($JG621&gt;=2,INDEX($GV:$GV,$JF621+2),"")</f>
      </c>
      <c r="GZ621">
        <f>IF($JG621&gt;=3,INDEX($GV:$GV,$JF621+3),"")</f>
      </c>
      <c r="HA621">
        <f>IF($JG621&gt;=4,INDEX($GV:$GV,$JF621+4),"")</f>
      </c>
      <c r="HB621">
        <f>IF($JG621&gt;=5,INDEX($GV:$GV,$JF621+5),"")</f>
      </c>
      <c r="HC621">
        <f>IF($JG621&gt;=6,INDEX($GV:$GV,$JF621+6),"")</f>
      </c>
      <c r="HD621">
        <f>IF($JG621&gt;=7,INDEX($GV:$GV,$JF621+7),"")</f>
      </c>
      <c r="HE621">
        <f>IF($JG621&gt;=8,INDEX($GV:$GV,$JF621+8),"")</f>
      </c>
      <c r="HF621">
        <f>IF($JG621&gt;=9,INDEX($GV:$GV,$JF621+9),"")</f>
      </c>
      <c r="HG621">
        <f>IF($JG621&gt;=10,INDEX($GV:$GV,$JF621+10),"")</f>
      </c>
      <c r="HH621">
        <f>IF($JG621&gt;=11,INDEX($GV:$GV,$JF621+11),"")</f>
      </c>
      <c r="HI621">
        <f>IF($JG621&gt;=12,INDEX($GV:$GV,$JF621+12),"")</f>
      </c>
      <c r="HJ621">
        <f>IF($JG621&gt;=13,INDEX($GV:$GV,$JF621+13),"")</f>
      </c>
      <c r="HK621">
        <f>IF($JG621&gt;=14,INDEX($GV:$GV,$JF621+14),"")</f>
      </c>
      <c r="HL621">
        <f>IF($JG621&gt;=15,INDEX($GV:$GV,$JF621+15),"")</f>
      </c>
      <c r="HM621">
        <f>IF($JG621&gt;=16,INDEX($GV:$GV,$JF621+16),"")</f>
      </c>
      <c r="HN621">
        <f>IF($JG621&gt;=17,INDEX($GV:$GV,$JF621+17),"")</f>
      </c>
      <c r="HO621">
        <f>IF($JG621&gt;=18,INDEX($GV:$GV,$JF621+18),"")</f>
      </c>
      <c r="HP621">
        <f>IF($JG621&gt;=19,INDEX($GV:$GV,$JF621+19),"")</f>
      </c>
      <c r="HQ621">
        <f>IF($JG621&gt;=20,INDEX($GV:$GV,$JF621+20),"")</f>
      </c>
      <c r="HR621">
        <f>IF($JG621&gt;=21,INDEX($GV:$GV,$JF621+21),"")</f>
      </c>
      <c r="HS621">
        <f>IF($JG621&gt;=22,INDEX($GV:$GV,$JF621+22),"")</f>
      </c>
      <c r="HT621">
        <f>IF($JG621&gt;=23,INDEX($GV:$GV,$JF621+23),"")</f>
      </c>
      <c r="HU621">
        <f>IF($JG621&gt;=24,INDEX($GV:$GV,$JF621+24),"")</f>
      </c>
      <c r="HV621">
        <f>IF($JG621&gt;=25,INDEX($GV:$GV,$JF621+25),"")</f>
      </c>
      <c r="HW621">
        <f>IF($JG621&gt;=26,INDEX($GV:$GV,$JF621+26),"")</f>
      </c>
      <c r="HX621">
        <f>IF($JG621&gt;=27,INDEX($GV:$GV,$JF621+27),"")</f>
      </c>
      <c r="HY621">
        <f>IF($JG621&gt;=28,INDEX($GV:$GV,$JF621+28),"")</f>
      </c>
      <c r="HZ621">
        <f>IF($JG621&gt;=29,INDEX($GV:$GV,$JF621+29),"")</f>
      </c>
      <c r="IA621">
        <f>IF($JG621&gt;=30,INDEX($GV:$GV,$JF621+30),"")</f>
      </c>
      <c r="IB621">
        <f>IF($JG621&gt;=31,INDEX($GV:$GV,$JF621+31),"")</f>
      </c>
      <c r="IC621">
        <f>IF($JG621&gt;=32,INDEX($GV:$GV,$JF621+32),"")</f>
      </c>
      <c r="ID621">
        <f>IF($JG621&gt;=33,INDEX($GV:$GV,$JF621+33),"")</f>
      </c>
      <c r="IE621">
        <f>IF($JG621&gt;=34,INDEX($GV:$GV,$JF621+34),"")</f>
      </c>
      <c r="IF621">
        <f>IF($JG621&gt;=35,INDEX($GV:$GV,$JF621+35),"")</f>
      </c>
      <c r="IG621">
        <f>IF($JG621&gt;=36,INDEX($GV:$GV,$JF621+36),"")</f>
      </c>
      <c r="IH621">
        <f>IF($JG621&gt;=37,INDEX($GV:$GV,$JF621+37),"")</f>
      </c>
      <c r="II621">
        <f>IF($JG621&gt;=38,INDEX($GV:$GV,$JF621+38),"")</f>
      </c>
      <c r="IJ621">
        <f>IF($JG621&gt;=39,INDEX($GV:$GV,$JF621+39),"")</f>
      </c>
      <c r="IK621">
        <f>IF($JG621&gt;=40,INDEX($GV:$GV,$JF621+40),"")</f>
      </c>
      <c r="IL621">
        <f>IF($JG621&gt;=41,INDEX($GV:$GV,$JF621+41),"")</f>
      </c>
      <c r="IM621">
        <f>IF($JG621&gt;=42,INDEX($GV:$GV,$JF621+42),"")</f>
      </c>
      <c r="IN621">
        <f>IF($JG621&gt;=43,INDEX($GV:$GV,$JF621+43),"")</f>
      </c>
      <c r="IO621">
        <f>IF($JG621&gt;=44,INDEX($GV:$GV,$JF621+44),"")</f>
      </c>
      <c r="IP621">
        <f>IF($JG621&gt;=45,INDEX($GV:$GV,$JF621+45),"")</f>
      </c>
      <c r="IQ621">
        <f>IF($JG621&gt;=46,INDEX($GV:$GV,$JF621+46),"")</f>
      </c>
      <c r="IR621">
        <f>IF($JG621&gt;=47,INDEX($GV:$GV,$JF621+47),"")</f>
      </c>
      <c r="IS621">
        <f>IF($JG621&gt;=48,INDEX($GV:$GV,$JF621+48),"")</f>
      </c>
      <c r="IT621">
        <f>IF($JG621&gt;=49,INDEX($GV:$GV,$JF621+49),"")</f>
      </c>
      <c r="IU621">
        <f>IF($JG621&gt;=50,INDEX($GV:$GV,$JF621+50),"")</f>
      </c>
      <c r="IV621">
        <f>IF($JG621&gt;=51,INDEX($GV:$GV,$JF621+51),"")</f>
      </c>
      <c r="IW621">
        <f>IF($JG621&gt;=52,INDEX($GV:$GV,$JF621+52),"")</f>
      </c>
      <c r="IX621">
        <f>IF($JG621&gt;=53,INDEX($GV:$GV,$JF621+53),"")</f>
      </c>
      <c r="IY621">
        <f>IF($JG621&gt;=54,INDEX($GV:$GV,$JF621+54),"")</f>
      </c>
      <c r="IZ621">
        <f>IF($JG621&gt;=55,INDEX($GV:$GV,$JF621+55),"")</f>
      </c>
      <c r="JA621">
        <f>IF($JG621&gt;=56,INDEX($GV:$GV,$JF621+56),"")</f>
      </c>
      <c r="JB621">
        <f>IF($JG621&gt;=57,INDEX($GV:$GV,$JF621+57),"")</f>
      </c>
      <c r="JC621">
        <f>IF($JG621&gt;=58,INDEX($GV:$GV,$JF621+58),"")</f>
      </c>
      <c r="JD621">
        <f>IF($JG621&gt;=59,INDEX($GV:$GV,$JF621+59),"")</f>
      </c>
      <c r="JE621">
        <f>IF($JG621&gt;=60,INDEX($GV:$GV,$JF621+60),"")</f>
      </c>
      <c r="JF621">
        <f>IFERROR(MATCH($GU621,$GV$2:$GV$322,0)+1,0)</f>
      </c>
      <c r="JG621">
        <f>IFERROR(INDEX($GW$2:$GW$322,MATCH($GU621,$GV$2:$GV$322,0)),0)</f>
      </c>
      <c r="JH621" t="s">
        <v>44</v>
      </c>
      <c r="JI621" t="s">
        <v>44</v>
      </c>
    </row>
    <row r="622" spans="1:269" x14ac:dyDescent="0.25">
      <c r="R622">
        <f>IF(OR($U622="",$Q622=""),"",IFERROR($U622/$Q622,0))</f>
      </c>
      <c r="S622">
        <f>IF($U622="","",
SUM($T622,$V622,$AA622,$W622,$Y622)*
(1-IF($AB622="",0,VALUE($AB622)/100)))</f>
      </c>
      <c r="T622">
        <f>IF($U622="","",$U622)</f>
      </c>
      <c r="V622">
        <f>IF($U622="","",
IF($O622="","",
IF(ISNUMBER(SEARCH("exempt",LOWER($O622))),0,
$U622*(VALUE(SUBSTITUTE($O622,"%",""))/100))))</f>
      </c>
      <c r="AC622">
        <f>IFERROR(IF(FIND(" - ",$K622)&gt;0,MID($K622,FIND(" - ",$K622)+3,LEN($K622)),""),"")</f>
      </c>
      <c r="AL622" t="s">
        <v>1557</v>
      </c>
      <c r="AT622">
        <f>IFERROR(LEFT($K622,FIND(" - ",$K622)-1),$K622)</f>
      </c>
      <c r="AW622">
        <f>IF($CL622&gt;=1,INDEX($AU:$AU,$CK622+1),"")</f>
      </c>
      <c r="AX622">
        <f>IF($CL622&gt;=2,INDEX($AU:$AU,$CK622+2),"")</f>
      </c>
      <c r="AY622">
        <f>IF($CL622&gt;=3,INDEX($AU:$AU,$CK622+3),"")</f>
      </c>
      <c r="AZ622">
        <f>IF($CL622&gt;=4,INDEX($AU:$AU,$CK622+4),"")</f>
      </c>
      <c r="BA622">
        <f>IF($CL622&gt;=5,INDEX($AU:$AU,$CK622+5),"")</f>
      </c>
      <c r="BB622">
        <f>IF($CL622&gt;=6,INDEX($AU:$AU,$CK622+6),"")</f>
      </c>
      <c r="BC622">
        <f>IF($CL622&gt;=7,INDEX($AU:$AU,$CK622+7),"")</f>
      </c>
      <c r="BD622">
        <f>IF($CL622&gt;=8,INDEX($AU:$AU,$CK622+8),"")</f>
      </c>
      <c r="BE622">
        <f>IF($CL622&gt;=9,INDEX($AU:$AU,$CK622+9),"")</f>
      </c>
      <c r="BF622">
        <f>IF($CL622&gt;=10,INDEX($AU:$AU,$CK622+10),"")</f>
      </c>
      <c r="BG622">
        <f>IF($CL622&gt;=11,INDEX($AU:$AU,$CK622+11),"")</f>
      </c>
      <c r="BH622">
        <f>IF($CL622&gt;=12,INDEX($AU:$AU,$CK622+12),"")</f>
      </c>
      <c r="BI622">
        <f>IF($CL622&gt;=13,INDEX($AU:$AU,$CK622+13),"")</f>
      </c>
      <c r="BJ622">
        <f>IF($CL622&gt;=14,INDEX($AU:$AU,$CK622+14),"")</f>
      </c>
      <c r="BK622">
        <f>IF($CL622&gt;=15,INDEX($AU:$AU,$CK622+15),"")</f>
      </c>
      <c r="BL622">
        <f>IF($CL622&gt;=16,INDEX($AU:$AU,$CK622+16),"")</f>
      </c>
      <c r="BM622">
        <f>IF($CL622&gt;=17,INDEX($AU:$AU,$CK622+17),"")</f>
      </c>
      <c r="BN622">
        <f>IF($CL622&gt;=18,INDEX($AU:$AU,$CK622+18),"")</f>
      </c>
      <c r="BO622">
        <f>IF($CL622&gt;=19,INDEX($AU:$AU,$CK622+19),"")</f>
      </c>
      <c r="BP622">
        <f>IF($CL622&gt;=20,INDEX($AU:$AU,$CK622+20),"")</f>
      </c>
      <c r="BQ622">
        <f>IF($CL622&gt;=21,INDEX($AU:$AU,$CK622+21),"")</f>
      </c>
      <c r="BR622">
        <f>IF($CL622&gt;=22,INDEX($AU:$AU,$CK622+22),"")</f>
      </c>
      <c r="BS622">
        <f>IF($CL622&gt;=23,INDEX($AU:$AU,$CK622+23),"")</f>
      </c>
      <c r="BT622">
        <f>IF($CL622&gt;=24,INDEX($AU:$AU,$CK622+24),"")</f>
      </c>
      <c r="BU622">
        <f>IF($CL622&gt;=25,INDEX($AU:$AU,$CK622+25),"")</f>
      </c>
      <c r="BV622">
        <f>IF($CL622&gt;=26,INDEX($AU:$AU,$CK622+26),"")</f>
      </c>
      <c r="BW622">
        <f>IF($CL622&gt;=27,INDEX($AU:$AU,$CK622+27),"")</f>
      </c>
      <c r="BX622">
        <f>IF($CL622&gt;=28,INDEX($AU:$AU,$CK622+28),"")</f>
      </c>
      <c r="BY622">
        <f>IF($CL622&gt;=29,INDEX($AU:$AU,$CK622+29),"")</f>
      </c>
      <c r="BZ622">
        <f>IF($CL622&gt;=30,INDEX($AU:$AU,$CK622+30),"")</f>
      </c>
      <c r="CA622">
        <f>IF($CL622&gt;=31,INDEX($AU:$AU,$CK622+31),"")</f>
      </c>
      <c r="CB622">
        <f>IF($CL622&gt;=32,INDEX($AU:$AU,$CK622+32),"")</f>
      </c>
      <c r="CC622">
        <f>IF($CL622&gt;=33,INDEX($AU:$AU,$CK622+33),"")</f>
      </c>
      <c r="CD622">
        <f>IF($CL622&gt;=34,INDEX($AU:$AU,$CK622+34),"")</f>
      </c>
      <c r="CE622">
        <f>IF($CL622&gt;=35,INDEX($AU:$AU,$CK622+35),"")</f>
      </c>
      <c r="CF622">
        <f>IF($CL622&gt;=36,INDEX($AU:$AU,$CK622+36),"")</f>
      </c>
      <c r="CG622">
        <f>IF($CL622&gt;=37,INDEX($AU:$AU,$CK622+37),"")</f>
      </c>
      <c r="CH622">
        <f>IF($CL622&gt;=38,INDEX($AU:$AU,$CK622+38),"")</f>
      </c>
      <c r="CI622">
        <f>IF($CL622&gt;=39,INDEX($AU:$AU,$CK622+39),"")</f>
      </c>
      <c r="CJ622">
        <f>IF($CL622&gt;=40,INDEX($AU:$AU,$CK622+40),"")</f>
      </c>
      <c r="CK622">
        <f>IFERROR(MATCH($AT622,$AU$2:$AU$133,0)+1,0)</f>
      </c>
      <c r="CL622">
        <f>IFERROR(INDEX($AV$2:$AV$133,MATCH($AT622,$AU$2:$AU$133,0)),0)</f>
      </c>
      <c r="CM622">
        <f>IFERROR(LEFT($L622,FIND(" - ",$L622)-1),$L622)</f>
      </c>
      <c r="CN622" t="s">
        <v>1558</v>
      </c>
      <c r="CO622">
        <v>1</v>
      </c>
      <c r="CP622">
        <f>IF($DK622&gt;=1,INDEX($CN:$CN,$DJ622+1),"")</f>
      </c>
      <c r="CQ622">
        <f>IF($DK622&gt;=2,INDEX($CN:$CN,$DJ622+2),"")</f>
      </c>
      <c r="CR622">
        <f>IF($DK622&gt;=3,INDEX($CN:$CN,$DJ622+3),"")</f>
      </c>
      <c r="CS622">
        <f>IF($DK622&gt;=4,INDEX($CN:$CN,$DJ622+4),"")</f>
      </c>
      <c r="CT622">
        <f>IF($DK622&gt;=5,INDEX($CN:$CN,$DJ622+5),"")</f>
      </c>
      <c r="CU622">
        <f>IF($DK622&gt;=6,INDEX($CN:$CN,$DJ622+6),"")</f>
      </c>
      <c r="CV622">
        <f>IF($DK622&gt;=7,INDEX($CN:$CN,$DJ622+7),"")</f>
      </c>
      <c r="CW622">
        <f>IF($DK622&gt;=8,INDEX($CN:$CN,$DJ622+8),"")</f>
      </c>
      <c r="CX622">
        <f>IF($DK622&gt;=9,INDEX($CN:$CN,$DJ622+9),"")</f>
      </c>
      <c r="CY622">
        <f>IF($DK622&gt;=10,INDEX($CN:$CN,$DJ622+10),"")</f>
      </c>
      <c r="CZ622">
        <f>IF($DK622&gt;=11,INDEX($CN:$CN,$DJ622+11),"")</f>
      </c>
      <c r="DA622">
        <f>IF($DK622&gt;=12,INDEX($CN:$CN,$DJ622+12),"")</f>
      </c>
      <c r="DB622">
        <f>IF($DK622&gt;=13,INDEX($CN:$CN,$DJ622+13),"")</f>
      </c>
      <c r="DC622">
        <f>IF($DK622&gt;=14,INDEX($CN:$CN,$DJ622+14),"")</f>
      </c>
      <c r="DD622">
        <f>IF($DK622&gt;=15,INDEX($CN:$CN,$DJ622+15),"")</f>
      </c>
      <c r="DE622">
        <f>IF($DK622&gt;=16,INDEX($CN:$CN,$DJ622+16),"")</f>
      </c>
      <c r="DF622">
        <f>IF($DK622&gt;=17,INDEX($CN:$CN,$DJ622+17),"")</f>
      </c>
      <c r="DG622">
        <f>IF($DK622&gt;=18,INDEX($CN:$CN,$DJ622+18),"")</f>
      </c>
      <c r="DH622">
        <f>IF($DK622&gt;=19,INDEX($CN:$CN,$DJ622+19),"")</f>
      </c>
      <c r="DI622">
        <f>IF($DK622&gt;=20,INDEX($CN:$CN,$DJ622+20),"")</f>
      </c>
      <c r="DJ622">
        <f>IFERROR(MATCH($CM622,$CN$2:$CN$1089,0)+1,0)</f>
      </c>
      <c r="DK622">
        <f>IFERROR(INDEX($CO$2:$CO$1089,MATCH($CM622,$CN$2:$CN$1089,0)),0)</f>
      </c>
      <c r="DL622">
        <f>IFERROR(INDEX($AS:$AS,MATCH($O622,$AR:$AR,0))&amp;"","")</f>
      </c>
      <c r="DP622">
        <f>IF($GS622&gt;=1,INDEX($DM:$DM,$GR622+1),"")</f>
      </c>
      <c r="DQ622">
        <f>IF($GS622&gt;=2,INDEX($DM:$DM,$GR622+2),"")</f>
      </c>
      <c r="DR622">
        <f>IF($GS622&gt;=3,INDEX($DM:$DM,$GR622+3),"")</f>
      </c>
      <c r="DS622">
        <f>IF($GS622&gt;=4,INDEX($DM:$DM,$GR622+4),"")</f>
      </c>
      <c r="DT622">
        <f>IF($GS622&gt;=5,INDEX($DM:$DM,$GR622+5),"")</f>
      </c>
      <c r="DU622">
        <f>IF($GS622&gt;=6,INDEX($DM:$DM,$GR622+6),"")</f>
      </c>
      <c r="DV622">
        <f>IF($GS622&gt;=7,INDEX($DM:$DM,$GR622+7),"")</f>
      </c>
      <c r="DW622">
        <f>IF($GS622&gt;=8,INDEX($DM:$DM,$GR622+8),"")</f>
      </c>
      <c r="DX622">
        <f>IF($GS622&gt;=9,INDEX($DM:$DM,$GR622+9),"")</f>
      </c>
      <c r="DY622">
        <f>IF($GS622&gt;=10,INDEX($DM:$DM,$GR622+10),"")</f>
      </c>
      <c r="DZ622">
        <f>IF($GS622&gt;=11,INDEX($DM:$DM,$GR622+11),"")</f>
      </c>
      <c r="EA622">
        <f>IF($GS622&gt;=12,INDEX($DM:$DM,$GR622+12),"")</f>
      </c>
      <c r="EB622">
        <f>IF($GS622&gt;=13,INDEX($DM:$DM,$GR622+13),"")</f>
      </c>
      <c r="EC622">
        <f>IF($GS622&gt;=14,INDEX($DM:$DM,$GR622+14),"")</f>
      </c>
      <c r="ED622">
        <f>IF($GS622&gt;=15,INDEX($DM:$DM,$GR622+15),"")</f>
      </c>
      <c r="EE622">
        <f>IF($GS622&gt;=16,INDEX($DM:$DM,$GR622+16),"")</f>
      </c>
      <c r="EF622">
        <f>IF($GS622&gt;=17,INDEX($DM:$DM,$GR622+17),"")</f>
      </c>
      <c r="EG622">
        <f>IF($GS622&gt;=18,INDEX($DM:$DM,$GR622+18),"")</f>
      </c>
      <c r="EH622">
        <f>IF($GS622&gt;=19,INDEX($DM:$DM,$GR622+19),"")</f>
      </c>
      <c r="EI622">
        <f>IF($GS622&gt;=20,INDEX($DM:$DM,$GR622+20),"")</f>
      </c>
      <c r="EJ622">
        <f>IF($GS622&gt;=21,INDEX($DM:$DM,$GR622+21),"")</f>
      </c>
      <c r="EK622">
        <f>IF($GS622&gt;=22,INDEX($DM:$DM,$GR622+22),"")</f>
      </c>
      <c r="EL622">
        <f>IF($GS622&gt;=23,INDEX($DM:$DM,$GR622+23),"")</f>
      </c>
      <c r="EM622">
        <f>IF($GS622&gt;=24,INDEX($DM:$DM,$GR622+24),"")</f>
      </c>
      <c r="EN622">
        <f>IF($GS622&gt;=25,INDEX($DM:$DM,$GR622+25),"")</f>
      </c>
      <c r="EO622">
        <f>IF($GS622&gt;=26,INDEX($DM:$DM,$GR622+26),"")</f>
      </c>
      <c r="EP622">
        <f>IF($GS622&gt;=27,INDEX($DM:$DM,$GR622+27),"")</f>
      </c>
      <c r="EQ622">
        <f>IF($GS622&gt;=28,INDEX($DM:$DM,$GR622+28),"")</f>
      </c>
      <c r="ER622">
        <f>IF($GS622&gt;=29,INDEX($DM:$DM,$GR622+29),"")</f>
      </c>
      <c r="ES622">
        <f>IF($GS622&gt;=30,INDEX($DM:$DM,$GR622+30),"")</f>
      </c>
      <c r="ET622">
        <f>IF($GS622&gt;=31,INDEX($DM:$DM,$GR622+31),"")</f>
      </c>
      <c r="EU622">
        <f>IF($GS622&gt;=32,INDEX($DM:$DM,$GR622+32),"")</f>
      </c>
      <c r="EV622">
        <f>IF($GS622&gt;=33,INDEX($DM:$DM,$GR622+33),"")</f>
      </c>
      <c r="EW622">
        <f>IF($GS622&gt;=34,INDEX($DM:$DM,$GR622+34),"")</f>
      </c>
      <c r="EX622">
        <f>IF($GS622&gt;=35,INDEX($DM:$DM,$GR622+35),"")</f>
      </c>
      <c r="EY622">
        <f>IF($GS622&gt;=36,INDEX($DM:$DM,$GR622+36),"")</f>
      </c>
      <c r="EZ622">
        <f>IF($GS622&gt;=37,INDEX($DM:$DM,$GR622+37),"")</f>
      </c>
      <c r="FA622">
        <f>IF($GS622&gt;=38,INDEX($DM:$DM,$GR622+38),"")</f>
      </c>
      <c r="FB622">
        <f>IF($GS622&gt;=39,INDEX($DM:$DM,$GR622+39),"")</f>
      </c>
      <c r="FC622">
        <f>IF($GS622&gt;=40,INDEX($DM:$DM,$GR622+40),"")</f>
      </c>
      <c r="FD622">
        <f>IF($GS622&gt;=1,INDEX($DN:$DN,$GR622+1),"")</f>
      </c>
      <c r="FE622">
        <f>IF($GS622&gt;=2,INDEX($DN:$DN,$GR622+2),"")</f>
      </c>
      <c r="FF622">
        <f>IF($GS622&gt;=3,INDEX($DN:$DN,$GR622+3),"")</f>
      </c>
      <c r="FG622">
        <f>IF($GS622&gt;=4,INDEX($DN:$DN,$GR622+4),"")</f>
      </c>
      <c r="FH622">
        <f>IF($GS622&gt;=5,INDEX($DN:$DN,$GR622+5),"")</f>
      </c>
      <c r="FI622">
        <f>IF($GS622&gt;=6,INDEX($DN:$DN,$GR622+6),"")</f>
      </c>
      <c r="FJ622">
        <f>IF($GS622&gt;=7,INDEX($DN:$DN,$GR622+7),"")</f>
      </c>
      <c r="FK622">
        <f>IF($GS622&gt;=8,INDEX($DN:$DN,$GR622+8),"")</f>
      </c>
      <c r="FL622">
        <f>IF($GS622&gt;=9,INDEX($DN:$DN,$GR622+9),"")</f>
      </c>
      <c r="FM622">
        <f>IF($GS622&gt;=10,INDEX($DN:$DN,$GR622+10),"")</f>
      </c>
      <c r="FN622">
        <f>IF($GS622&gt;=11,INDEX($DN:$DN,$GR622+11),"")</f>
      </c>
      <c r="FO622">
        <f>IF($GS622&gt;=12,INDEX($DN:$DN,$GR622+12),"")</f>
      </c>
      <c r="FP622">
        <f>IF($GS622&gt;=13,INDEX($DN:$DN,$GR622+13),"")</f>
      </c>
      <c r="FQ622">
        <f>IF($GS622&gt;=14,INDEX($DN:$DN,$GR622+14),"")</f>
      </c>
      <c r="FR622">
        <f>IF($GS622&gt;=15,INDEX($DN:$DN,$GR622+15),"")</f>
      </c>
      <c r="FS622">
        <f>IF($GS622&gt;=16,INDEX($DN:$DN,$GR622+16),"")</f>
      </c>
      <c r="FT622">
        <f>IF($GS622&gt;=17,INDEX($DN:$DN,$GR622+17),"")</f>
      </c>
      <c r="FU622">
        <f>IF($GS622&gt;=18,INDEX($DN:$DN,$GR622+18),"")</f>
      </c>
      <c r="FV622">
        <f>IF($GS622&gt;=19,INDEX($DN:$DN,$GR622+19),"")</f>
      </c>
      <c r="FW622">
        <f>IF($GS622&gt;=20,INDEX($DN:$DN,$GR622+20),"")</f>
      </c>
      <c r="FX622">
        <f>IF($GS622&gt;=21,INDEX($DN:$DN,$GR622+21),"")</f>
      </c>
      <c r="FY622">
        <f>IF($GS622&gt;=22,INDEX($DN:$DN,$GR622+22),"")</f>
      </c>
      <c r="FZ622">
        <f>IF($GS622&gt;=23,INDEX($DN:$DN,$GR622+23),"")</f>
      </c>
      <c r="GA622">
        <f>IF($GS622&gt;=24,INDEX($DN:$DN,$GR622+24),"")</f>
      </c>
      <c r="GB622">
        <f>IF($GS622&gt;=25,INDEX($DN:$DN,$GR622+25),"")</f>
      </c>
      <c r="GC622">
        <f>IF($GS622&gt;=26,INDEX($DN:$DN,$GR622+26),"")</f>
      </c>
      <c r="GD622">
        <f>IF($GS622&gt;=27,INDEX($DN:$DN,$GR622+27),"")</f>
      </c>
      <c r="GE622">
        <f>IF($GS622&gt;=28,INDEX($DN:$DN,$GR622+28),"")</f>
      </c>
      <c r="GF622">
        <f>IF($GS622&gt;=29,INDEX($DN:$DN,$GR622+29),"")</f>
      </c>
      <c r="GG622">
        <f>IF($GS622&gt;=30,INDEX($DN:$DN,$GR622+30),"")</f>
      </c>
      <c r="GH622">
        <f>IF($GS622&gt;=31,INDEX($DN:$DN,$GR622+31),"")</f>
      </c>
      <c r="GI622">
        <f>IF($GS622&gt;=32,INDEX($DN:$DN,$GR622+32),"")</f>
      </c>
      <c r="GJ622">
        <f>IF($GS622&gt;=33,INDEX($DN:$DN,$GR622+33),"")</f>
      </c>
      <c r="GK622">
        <f>IF($GS622&gt;=34,INDEX($DN:$DN,$GR622+34),"")</f>
      </c>
      <c r="GL622">
        <f>IF($GS622&gt;=35,INDEX($DN:$DN,$GR622+35),"")</f>
      </c>
      <c r="GM622">
        <f>IF($GS622&gt;=36,INDEX($DN:$DN,$GR622+36),"")</f>
      </c>
      <c r="GN622">
        <f>IF($GS622&gt;=37,INDEX($DN:$DN,$GR622+37),"")</f>
      </c>
      <c r="GO622">
        <f>IF($GS622&gt;=38,INDEX($DN:$DN,$GR622+38),"")</f>
      </c>
      <c r="GP622">
        <f>IF($GS622&gt;=39,INDEX($DN:$DN,$GR622+39),"")</f>
      </c>
      <c r="GQ622">
        <f>IF($GS622&gt;=40,INDEX($DN:$DN,$GR622+40),"")</f>
      </c>
      <c r="GR622">
        <f>IFERROR(MATCH($DL622,$DM$2:$DM$148,0)+1,0)</f>
      </c>
      <c r="GS622">
        <f>IFERROR(INDEX($DO$2:$DO$148,MATCH($DL622,$DM$2:$DM$148,0)),0)</f>
      </c>
      <c r="GT622">
        <f>IFERROR(MATCH($Z622,$DP$622:$FC$622,0),0)</f>
      </c>
      <c r="GU622">
        <f>IF($GT622&gt;0,INDEX($FD$622:$GQ$622,$GT622),"")</f>
      </c>
      <c r="GX622">
        <f>IF($JG622&gt;=1,INDEX($GV:$GV,$JF622+1),"")</f>
      </c>
      <c r="GY622">
        <f>IF($JG622&gt;=2,INDEX($GV:$GV,$JF622+2),"")</f>
      </c>
      <c r="GZ622">
        <f>IF($JG622&gt;=3,INDEX($GV:$GV,$JF622+3),"")</f>
      </c>
      <c r="HA622">
        <f>IF($JG622&gt;=4,INDEX($GV:$GV,$JF622+4),"")</f>
      </c>
      <c r="HB622">
        <f>IF($JG622&gt;=5,INDEX($GV:$GV,$JF622+5),"")</f>
      </c>
      <c r="HC622">
        <f>IF($JG622&gt;=6,INDEX($GV:$GV,$JF622+6),"")</f>
      </c>
      <c r="HD622">
        <f>IF($JG622&gt;=7,INDEX($GV:$GV,$JF622+7),"")</f>
      </c>
      <c r="HE622">
        <f>IF($JG622&gt;=8,INDEX($GV:$GV,$JF622+8),"")</f>
      </c>
      <c r="HF622">
        <f>IF($JG622&gt;=9,INDEX($GV:$GV,$JF622+9),"")</f>
      </c>
      <c r="HG622">
        <f>IF($JG622&gt;=10,INDEX($GV:$GV,$JF622+10),"")</f>
      </c>
      <c r="HH622">
        <f>IF($JG622&gt;=11,INDEX($GV:$GV,$JF622+11),"")</f>
      </c>
      <c r="HI622">
        <f>IF($JG622&gt;=12,INDEX($GV:$GV,$JF622+12),"")</f>
      </c>
      <c r="HJ622">
        <f>IF($JG622&gt;=13,INDEX($GV:$GV,$JF622+13),"")</f>
      </c>
      <c r="HK622">
        <f>IF($JG622&gt;=14,INDEX($GV:$GV,$JF622+14),"")</f>
      </c>
      <c r="HL622">
        <f>IF($JG622&gt;=15,INDEX($GV:$GV,$JF622+15),"")</f>
      </c>
      <c r="HM622">
        <f>IF($JG622&gt;=16,INDEX($GV:$GV,$JF622+16),"")</f>
      </c>
      <c r="HN622">
        <f>IF($JG622&gt;=17,INDEX($GV:$GV,$JF622+17),"")</f>
      </c>
      <c r="HO622">
        <f>IF($JG622&gt;=18,INDEX($GV:$GV,$JF622+18),"")</f>
      </c>
      <c r="HP622">
        <f>IF($JG622&gt;=19,INDEX($GV:$GV,$JF622+19),"")</f>
      </c>
      <c r="HQ622">
        <f>IF($JG622&gt;=20,INDEX($GV:$GV,$JF622+20),"")</f>
      </c>
      <c r="HR622">
        <f>IF($JG622&gt;=21,INDEX($GV:$GV,$JF622+21),"")</f>
      </c>
      <c r="HS622">
        <f>IF($JG622&gt;=22,INDEX($GV:$GV,$JF622+22),"")</f>
      </c>
      <c r="HT622">
        <f>IF($JG622&gt;=23,INDEX($GV:$GV,$JF622+23),"")</f>
      </c>
      <c r="HU622">
        <f>IF($JG622&gt;=24,INDEX($GV:$GV,$JF622+24),"")</f>
      </c>
      <c r="HV622">
        <f>IF($JG622&gt;=25,INDEX($GV:$GV,$JF622+25),"")</f>
      </c>
      <c r="HW622">
        <f>IF($JG622&gt;=26,INDEX($GV:$GV,$JF622+26),"")</f>
      </c>
      <c r="HX622">
        <f>IF($JG622&gt;=27,INDEX($GV:$GV,$JF622+27),"")</f>
      </c>
      <c r="HY622">
        <f>IF($JG622&gt;=28,INDEX($GV:$GV,$JF622+28),"")</f>
      </c>
      <c r="HZ622">
        <f>IF($JG622&gt;=29,INDEX($GV:$GV,$JF622+29),"")</f>
      </c>
      <c r="IA622">
        <f>IF($JG622&gt;=30,INDEX($GV:$GV,$JF622+30),"")</f>
      </c>
      <c r="IB622">
        <f>IF($JG622&gt;=31,INDEX($GV:$GV,$JF622+31),"")</f>
      </c>
      <c r="IC622">
        <f>IF($JG622&gt;=32,INDEX($GV:$GV,$JF622+32),"")</f>
      </c>
      <c r="ID622">
        <f>IF($JG622&gt;=33,INDEX($GV:$GV,$JF622+33),"")</f>
      </c>
      <c r="IE622">
        <f>IF($JG622&gt;=34,INDEX($GV:$GV,$JF622+34),"")</f>
      </c>
      <c r="IF622">
        <f>IF($JG622&gt;=35,INDEX($GV:$GV,$JF622+35),"")</f>
      </c>
      <c r="IG622">
        <f>IF($JG622&gt;=36,INDEX($GV:$GV,$JF622+36),"")</f>
      </c>
      <c r="IH622">
        <f>IF($JG622&gt;=37,INDEX($GV:$GV,$JF622+37),"")</f>
      </c>
      <c r="II622">
        <f>IF($JG622&gt;=38,INDEX($GV:$GV,$JF622+38),"")</f>
      </c>
      <c r="IJ622">
        <f>IF($JG622&gt;=39,INDEX($GV:$GV,$JF622+39),"")</f>
      </c>
      <c r="IK622">
        <f>IF($JG622&gt;=40,INDEX($GV:$GV,$JF622+40),"")</f>
      </c>
      <c r="IL622">
        <f>IF($JG622&gt;=41,INDEX($GV:$GV,$JF622+41),"")</f>
      </c>
      <c r="IM622">
        <f>IF($JG622&gt;=42,INDEX($GV:$GV,$JF622+42),"")</f>
      </c>
      <c r="IN622">
        <f>IF($JG622&gt;=43,INDEX($GV:$GV,$JF622+43),"")</f>
      </c>
      <c r="IO622">
        <f>IF($JG622&gt;=44,INDEX($GV:$GV,$JF622+44),"")</f>
      </c>
      <c r="IP622">
        <f>IF($JG622&gt;=45,INDEX($GV:$GV,$JF622+45),"")</f>
      </c>
      <c r="IQ622">
        <f>IF($JG622&gt;=46,INDEX($GV:$GV,$JF622+46),"")</f>
      </c>
      <c r="IR622">
        <f>IF($JG622&gt;=47,INDEX($GV:$GV,$JF622+47),"")</f>
      </c>
      <c r="IS622">
        <f>IF($JG622&gt;=48,INDEX($GV:$GV,$JF622+48),"")</f>
      </c>
      <c r="IT622">
        <f>IF($JG622&gt;=49,INDEX($GV:$GV,$JF622+49),"")</f>
      </c>
      <c r="IU622">
        <f>IF($JG622&gt;=50,INDEX($GV:$GV,$JF622+50),"")</f>
      </c>
      <c r="IV622">
        <f>IF($JG622&gt;=51,INDEX($GV:$GV,$JF622+51),"")</f>
      </c>
      <c r="IW622">
        <f>IF($JG622&gt;=52,INDEX($GV:$GV,$JF622+52),"")</f>
      </c>
      <c r="IX622">
        <f>IF($JG622&gt;=53,INDEX($GV:$GV,$JF622+53),"")</f>
      </c>
      <c r="IY622">
        <f>IF($JG622&gt;=54,INDEX($GV:$GV,$JF622+54),"")</f>
      </c>
      <c r="IZ622">
        <f>IF($JG622&gt;=55,INDEX($GV:$GV,$JF622+55),"")</f>
      </c>
      <c r="JA622">
        <f>IF($JG622&gt;=56,INDEX($GV:$GV,$JF622+56),"")</f>
      </c>
      <c r="JB622">
        <f>IF($JG622&gt;=57,INDEX($GV:$GV,$JF622+57),"")</f>
      </c>
      <c r="JC622">
        <f>IF($JG622&gt;=58,INDEX($GV:$GV,$JF622+58),"")</f>
      </c>
      <c r="JD622">
        <f>IF($JG622&gt;=59,INDEX($GV:$GV,$JF622+59),"")</f>
      </c>
      <c r="JE622">
        <f>IF($JG622&gt;=60,INDEX($GV:$GV,$JF622+60),"")</f>
      </c>
      <c r="JF622">
        <f>IFERROR(MATCH($GU622,$GV$2:$GV$322,0)+1,0)</f>
      </c>
      <c r="JG622">
        <f>IFERROR(INDEX($GW$2:$GW$322,MATCH($GU622,$GV$2:$GV$322,0)),0)</f>
      </c>
      <c r="JH622" t="s">
        <v>44</v>
      </c>
      <c r="JI622" t="s">
        <v>44</v>
      </c>
    </row>
    <row r="623" spans="1:269" x14ac:dyDescent="0.25">
      <c r="R623">
        <f>IF(OR($U623="",$Q623=""),"",IFERROR($U623/$Q623,0))</f>
      </c>
      <c r="S623">
        <f>IF($U623="","",
SUM($T623,$V623,$AA623,$W623,$Y623)*
(1-IF($AB623="",0,VALUE($AB623)/100)))</f>
      </c>
      <c r="T623">
        <f>IF($U623="","",$U623)</f>
      </c>
      <c r="V623">
        <f>IF($U623="","",
IF($O623="","",
IF(ISNUMBER(SEARCH("exempt",LOWER($O623))),0,
$U623*(VALUE(SUBSTITUTE($O623,"%",""))/100))))</f>
      </c>
      <c r="AC623">
        <f>IFERROR(IF(FIND(" - ",$K623)&gt;0,MID($K623,FIND(" - ",$K623)+3,LEN($K623)),""),"")</f>
      </c>
      <c r="AL623" t="s">
        <v>1559</v>
      </c>
      <c r="AT623">
        <f>IFERROR(LEFT($K623,FIND(" - ",$K623)-1),$K623)</f>
      </c>
      <c r="AW623">
        <f>IF($CL623&gt;=1,INDEX($AU:$AU,$CK623+1),"")</f>
      </c>
      <c r="AX623">
        <f>IF($CL623&gt;=2,INDEX($AU:$AU,$CK623+2),"")</f>
      </c>
      <c r="AY623">
        <f>IF($CL623&gt;=3,INDEX($AU:$AU,$CK623+3),"")</f>
      </c>
      <c r="AZ623">
        <f>IF($CL623&gt;=4,INDEX($AU:$AU,$CK623+4),"")</f>
      </c>
      <c r="BA623">
        <f>IF($CL623&gt;=5,INDEX($AU:$AU,$CK623+5),"")</f>
      </c>
      <c r="BB623">
        <f>IF($CL623&gt;=6,INDEX($AU:$AU,$CK623+6),"")</f>
      </c>
      <c r="BC623">
        <f>IF($CL623&gt;=7,INDEX($AU:$AU,$CK623+7),"")</f>
      </c>
      <c r="BD623">
        <f>IF($CL623&gt;=8,INDEX($AU:$AU,$CK623+8),"")</f>
      </c>
      <c r="BE623">
        <f>IF($CL623&gt;=9,INDEX($AU:$AU,$CK623+9),"")</f>
      </c>
      <c r="BF623">
        <f>IF($CL623&gt;=10,INDEX($AU:$AU,$CK623+10),"")</f>
      </c>
      <c r="BG623">
        <f>IF($CL623&gt;=11,INDEX($AU:$AU,$CK623+11),"")</f>
      </c>
      <c r="BH623">
        <f>IF($CL623&gt;=12,INDEX($AU:$AU,$CK623+12),"")</f>
      </c>
      <c r="BI623">
        <f>IF($CL623&gt;=13,INDEX($AU:$AU,$CK623+13),"")</f>
      </c>
      <c r="BJ623">
        <f>IF($CL623&gt;=14,INDEX($AU:$AU,$CK623+14),"")</f>
      </c>
      <c r="BK623">
        <f>IF($CL623&gt;=15,INDEX($AU:$AU,$CK623+15),"")</f>
      </c>
      <c r="BL623">
        <f>IF($CL623&gt;=16,INDEX($AU:$AU,$CK623+16),"")</f>
      </c>
      <c r="BM623">
        <f>IF($CL623&gt;=17,INDEX($AU:$AU,$CK623+17),"")</f>
      </c>
      <c r="BN623">
        <f>IF($CL623&gt;=18,INDEX($AU:$AU,$CK623+18),"")</f>
      </c>
      <c r="BO623">
        <f>IF($CL623&gt;=19,INDEX($AU:$AU,$CK623+19),"")</f>
      </c>
      <c r="BP623">
        <f>IF($CL623&gt;=20,INDEX($AU:$AU,$CK623+20),"")</f>
      </c>
      <c r="BQ623">
        <f>IF($CL623&gt;=21,INDEX($AU:$AU,$CK623+21),"")</f>
      </c>
      <c r="BR623">
        <f>IF($CL623&gt;=22,INDEX($AU:$AU,$CK623+22),"")</f>
      </c>
      <c r="BS623">
        <f>IF($CL623&gt;=23,INDEX($AU:$AU,$CK623+23),"")</f>
      </c>
      <c r="BT623">
        <f>IF($CL623&gt;=24,INDEX($AU:$AU,$CK623+24),"")</f>
      </c>
      <c r="BU623">
        <f>IF($CL623&gt;=25,INDEX($AU:$AU,$CK623+25),"")</f>
      </c>
      <c r="BV623">
        <f>IF($CL623&gt;=26,INDEX($AU:$AU,$CK623+26),"")</f>
      </c>
      <c r="BW623">
        <f>IF($CL623&gt;=27,INDEX($AU:$AU,$CK623+27),"")</f>
      </c>
      <c r="BX623">
        <f>IF($CL623&gt;=28,INDEX($AU:$AU,$CK623+28),"")</f>
      </c>
      <c r="BY623">
        <f>IF($CL623&gt;=29,INDEX($AU:$AU,$CK623+29),"")</f>
      </c>
      <c r="BZ623">
        <f>IF($CL623&gt;=30,INDEX($AU:$AU,$CK623+30),"")</f>
      </c>
      <c r="CA623">
        <f>IF($CL623&gt;=31,INDEX($AU:$AU,$CK623+31),"")</f>
      </c>
      <c r="CB623">
        <f>IF($CL623&gt;=32,INDEX($AU:$AU,$CK623+32),"")</f>
      </c>
      <c r="CC623">
        <f>IF($CL623&gt;=33,INDEX($AU:$AU,$CK623+33),"")</f>
      </c>
      <c r="CD623">
        <f>IF($CL623&gt;=34,INDEX($AU:$AU,$CK623+34),"")</f>
      </c>
      <c r="CE623">
        <f>IF($CL623&gt;=35,INDEX($AU:$AU,$CK623+35),"")</f>
      </c>
      <c r="CF623">
        <f>IF($CL623&gt;=36,INDEX($AU:$AU,$CK623+36),"")</f>
      </c>
      <c r="CG623">
        <f>IF($CL623&gt;=37,INDEX($AU:$AU,$CK623+37),"")</f>
      </c>
      <c r="CH623">
        <f>IF($CL623&gt;=38,INDEX($AU:$AU,$CK623+38),"")</f>
      </c>
      <c r="CI623">
        <f>IF($CL623&gt;=39,INDEX($AU:$AU,$CK623+39),"")</f>
      </c>
      <c r="CJ623">
        <f>IF($CL623&gt;=40,INDEX($AU:$AU,$CK623+40),"")</f>
      </c>
      <c r="CK623">
        <f>IFERROR(MATCH($AT623,$AU$2:$AU$133,0)+1,0)</f>
      </c>
      <c r="CL623">
        <f>IFERROR(INDEX($AV$2:$AV$133,MATCH($AT623,$AU$2:$AU$133,0)),0)</f>
      </c>
      <c r="CM623">
        <f>IFERROR(LEFT($L623,FIND(" - ",$L623)-1),$L623)</f>
      </c>
      <c r="CN623" t="s">
        <v>149</v>
      </c>
      <c r="CP623">
        <f>IF($DK623&gt;=1,INDEX($CN:$CN,$DJ623+1),"")</f>
      </c>
      <c r="CQ623">
        <f>IF($DK623&gt;=2,INDEX($CN:$CN,$DJ623+2),"")</f>
      </c>
      <c r="CR623">
        <f>IF($DK623&gt;=3,INDEX($CN:$CN,$DJ623+3),"")</f>
      </c>
      <c r="CS623">
        <f>IF($DK623&gt;=4,INDEX($CN:$CN,$DJ623+4),"")</f>
      </c>
      <c r="CT623">
        <f>IF($DK623&gt;=5,INDEX($CN:$CN,$DJ623+5),"")</f>
      </c>
      <c r="CU623">
        <f>IF($DK623&gt;=6,INDEX($CN:$CN,$DJ623+6),"")</f>
      </c>
      <c r="CV623">
        <f>IF($DK623&gt;=7,INDEX($CN:$CN,$DJ623+7),"")</f>
      </c>
      <c r="CW623">
        <f>IF($DK623&gt;=8,INDEX($CN:$CN,$DJ623+8),"")</f>
      </c>
      <c r="CX623">
        <f>IF($DK623&gt;=9,INDEX($CN:$CN,$DJ623+9),"")</f>
      </c>
      <c r="CY623">
        <f>IF($DK623&gt;=10,INDEX($CN:$CN,$DJ623+10),"")</f>
      </c>
      <c r="CZ623">
        <f>IF($DK623&gt;=11,INDEX($CN:$CN,$DJ623+11),"")</f>
      </c>
      <c r="DA623">
        <f>IF($DK623&gt;=12,INDEX($CN:$CN,$DJ623+12),"")</f>
      </c>
      <c r="DB623">
        <f>IF($DK623&gt;=13,INDEX($CN:$CN,$DJ623+13),"")</f>
      </c>
      <c r="DC623">
        <f>IF($DK623&gt;=14,INDEX($CN:$CN,$DJ623+14),"")</f>
      </c>
      <c r="DD623">
        <f>IF($DK623&gt;=15,INDEX($CN:$CN,$DJ623+15),"")</f>
      </c>
      <c r="DE623">
        <f>IF($DK623&gt;=16,INDEX($CN:$CN,$DJ623+16),"")</f>
      </c>
      <c r="DF623">
        <f>IF($DK623&gt;=17,INDEX($CN:$CN,$DJ623+17),"")</f>
      </c>
      <c r="DG623">
        <f>IF($DK623&gt;=18,INDEX($CN:$CN,$DJ623+18),"")</f>
      </c>
      <c r="DH623">
        <f>IF($DK623&gt;=19,INDEX($CN:$CN,$DJ623+19),"")</f>
      </c>
      <c r="DI623">
        <f>IF($DK623&gt;=20,INDEX($CN:$CN,$DJ623+20),"")</f>
      </c>
      <c r="DJ623">
        <f>IFERROR(MATCH($CM623,$CN$2:$CN$1089,0)+1,0)</f>
      </c>
      <c r="DK623">
        <f>IFERROR(INDEX($CO$2:$CO$1089,MATCH($CM623,$CN$2:$CN$1089,0)),0)</f>
      </c>
      <c r="DL623">
        <f>IFERROR(INDEX($AS:$AS,MATCH($O623,$AR:$AR,0))&amp;"","")</f>
      </c>
      <c r="DP623">
        <f>IF($GS623&gt;=1,INDEX($DM:$DM,$GR623+1),"")</f>
      </c>
      <c r="DQ623">
        <f>IF($GS623&gt;=2,INDEX($DM:$DM,$GR623+2),"")</f>
      </c>
      <c r="DR623">
        <f>IF($GS623&gt;=3,INDEX($DM:$DM,$GR623+3),"")</f>
      </c>
      <c r="DS623">
        <f>IF($GS623&gt;=4,INDEX($DM:$DM,$GR623+4),"")</f>
      </c>
      <c r="DT623">
        <f>IF($GS623&gt;=5,INDEX($DM:$DM,$GR623+5),"")</f>
      </c>
      <c r="DU623">
        <f>IF($GS623&gt;=6,INDEX($DM:$DM,$GR623+6),"")</f>
      </c>
      <c r="DV623">
        <f>IF($GS623&gt;=7,INDEX($DM:$DM,$GR623+7),"")</f>
      </c>
      <c r="DW623">
        <f>IF($GS623&gt;=8,INDEX($DM:$DM,$GR623+8),"")</f>
      </c>
      <c r="DX623">
        <f>IF($GS623&gt;=9,INDEX($DM:$DM,$GR623+9),"")</f>
      </c>
      <c r="DY623">
        <f>IF($GS623&gt;=10,INDEX($DM:$DM,$GR623+10),"")</f>
      </c>
      <c r="DZ623">
        <f>IF($GS623&gt;=11,INDEX($DM:$DM,$GR623+11),"")</f>
      </c>
      <c r="EA623">
        <f>IF($GS623&gt;=12,INDEX($DM:$DM,$GR623+12),"")</f>
      </c>
      <c r="EB623">
        <f>IF($GS623&gt;=13,INDEX($DM:$DM,$GR623+13),"")</f>
      </c>
      <c r="EC623">
        <f>IF($GS623&gt;=14,INDEX($DM:$DM,$GR623+14),"")</f>
      </c>
      <c r="ED623">
        <f>IF($GS623&gt;=15,INDEX($DM:$DM,$GR623+15),"")</f>
      </c>
      <c r="EE623">
        <f>IF($GS623&gt;=16,INDEX($DM:$DM,$GR623+16),"")</f>
      </c>
      <c r="EF623">
        <f>IF($GS623&gt;=17,INDEX($DM:$DM,$GR623+17),"")</f>
      </c>
      <c r="EG623">
        <f>IF($GS623&gt;=18,INDEX($DM:$DM,$GR623+18),"")</f>
      </c>
      <c r="EH623">
        <f>IF($GS623&gt;=19,INDEX($DM:$DM,$GR623+19),"")</f>
      </c>
      <c r="EI623">
        <f>IF($GS623&gt;=20,INDEX($DM:$DM,$GR623+20),"")</f>
      </c>
      <c r="EJ623">
        <f>IF($GS623&gt;=21,INDEX($DM:$DM,$GR623+21),"")</f>
      </c>
      <c r="EK623">
        <f>IF($GS623&gt;=22,INDEX($DM:$DM,$GR623+22),"")</f>
      </c>
      <c r="EL623">
        <f>IF($GS623&gt;=23,INDEX($DM:$DM,$GR623+23),"")</f>
      </c>
      <c r="EM623">
        <f>IF($GS623&gt;=24,INDEX($DM:$DM,$GR623+24),"")</f>
      </c>
      <c r="EN623">
        <f>IF($GS623&gt;=25,INDEX($DM:$DM,$GR623+25),"")</f>
      </c>
      <c r="EO623">
        <f>IF($GS623&gt;=26,INDEX($DM:$DM,$GR623+26),"")</f>
      </c>
      <c r="EP623">
        <f>IF($GS623&gt;=27,INDEX($DM:$DM,$GR623+27),"")</f>
      </c>
      <c r="EQ623">
        <f>IF($GS623&gt;=28,INDEX($DM:$DM,$GR623+28),"")</f>
      </c>
      <c r="ER623">
        <f>IF($GS623&gt;=29,INDEX($DM:$DM,$GR623+29),"")</f>
      </c>
      <c r="ES623">
        <f>IF($GS623&gt;=30,INDEX($DM:$DM,$GR623+30),"")</f>
      </c>
      <c r="ET623">
        <f>IF($GS623&gt;=31,INDEX($DM:$DM,$GR623+31),"")</f>
      </c>
      <c r="EU623">
        <f>IF($GS623&gt;=32,INDEX($DM:$DM,$GR623+32),"")</f>
      </c>
      <c r="EV623">
        <f>IF($GS623&gt;=33,INDEX($DM:$DM,$GR623+33),"")</f>
      </c>
      <c r="EW623">
        <f>IF($GS623&gt;=34,INDEX($DM:$DM,$GR623+34),"")</f>
      </c>
      <c r="EX623">
        <f>IF($GS623&gt;=35,INDEX($DM:$DM,$GR623+35),"")</f>
      </c>
      <c r="EY623">
        <f>IF($GS623&gt;=36,INDEX($DM:$DM,$GR623+36),"")</f>
      </c>
      <c r="EZ623">
        <f>IF($GS623&gt;=37,INDEX($DM:$DM,$GR623+37),"")</f>
      </c>
      <c r="FA623">
        <f>IF($GS623&gt;=38,INDEX($DM:$DM,$GR623+38),"")</f>
      </c>
      <c r="FB623">
        <f>IF($GS623&gt;=39,INDEX($DM:$DM,$GR623+39),"")</f>
      </c>
      <c r="FC623">
        <f>IF($GS623&gt;=40,INDEX($DM:$DM,$GR623+40),"")</f>
      </c>
      <c r="FD623">
        <f>IF($GS623&gt;=1,INDEX($DN:$DN,$GR623+1),"")</f>
      </c>
      <c r="FE623">
        <f>IF($GS623&gt;=2,INDEX($DN:$DN,$GR623+2),"")</f>
      </c>
      <c r="FF623">
        <f>IF($GS623&gt;=3,INDEX($DN:$DN,$GR623+3),"")</f>
      </c>
      <c r="FG623">
        <f>IF($GS623&gt;=4,INDEX($DN:$DN,$GR623+4),"")</f>
      </c>
      <c r="FH623">
        <f>IF($GS623&gt;=5,INDEX($DN:$DN,$GR623+5),"")</f>
      </c>
      <c r="FI623">
        <f>IF($GS623&gt;=6,INDEX($DN:$DN,$GR623+6),"")</f>
      </c>
      <c r="FJ623">
        <f>IF($GS623&gt;=7,INDEX($DN:$DN,$GR623+7),"")</f>
      </c>
      <c r="FK623">
        <f>IF($GS623&gt;=8,INDEX($DN:$DN,$GR623+8),"")</f>
      </c>
      <c r="FL623">
        <f>IF($GS623&gt;=9,INDEX($DN:$DN,$GR623+9),"")</f>
      </c>
      <c r="FM623">
        <f>IF($GS623&gt;=10,INDEX($DN:$DN,$GR623+10),"")</f>
      </c>
      <c r="FN623">
        <f>IF($GS623&gt;=11,INDEX($DN:$DN,$GR623+11),"")</f>
      </c>
      <c r="FO623">
        <f>IF($GS623&gt;=12,INDEX($DN:$DN,$GR623+12),"")</f>
      </c>
      <c r="FP623">
        <f>IF($GS623&gt;=13,INDEX($DN:$DN,$GR623+13),"")</f>
      </c>
      <c r="FQ623">
        <f>IF($GS623&gt;=14,INDEX($DN:$DN,$GR623+14),"")</f>
      </c>
      <c r="FR623">
        <f>IF($GS623&gt;=15,INDEX($DN:$DN,$GR623+15),"")</f>
      </c>
      <c r="FS623">
        <f>IF($GS623&gt;=16,INDEX($DN:$DN,$GR623+16),"")</f>
      </c>
      <c r="FT623">
        <f>IF($GS623&gt;=17,INDEX($DN:$DN,$GR623+17),"")</f>
      </c>
      <c r="FU623">
        <f>IF($GS623&gt;=18,INDEX($DN:$DN,$GR623+18),"")</f>
      </c>
      <c r="FV623">
        <f>IF($GS623&gt;=19,INDEX($DN:$DN,$GR623+19),"")</f>
      </c>
      <c r="FW623">
        <f>IF($GS623&gt;=20,INDEX($DN:$DN,$GR623+20),"")</f>
      </c>
      <c r="FX623">
        <f>IF($GS623&gt;=21,INDEX($DN:$DN,$GR623+21),"")</f>
      </c>
      <c r="FY623">
        <f>IF($GS623&gt;=22,INDEX($DN:$DN,$GR623+22),"")</f>
      </c>
      <c r="FZ623">
        <f>IF($GS623&gt;=23,INDEX($DN:$DN,$GR623+23),"")</f>
      </c>
      <c r="GA623">
        <f>IF($GS623&gt;=24,INDEX($DN:$DN,$GR623+24),"")</f>
      </c>
      <c r="GB623">
        <f>IF($GS623&gt;=25,INDEX($DN:$DN,$GR623+25),"")</f>
      </c>
      <c r="GC623">
        <f>IF($GS623&gt;=26,INDEX($DN:$DN,$GR623+26),"")</f>
      </c>
      <c r="GD623">
        <f>IF($GS623&gt;=27,INDEX($DN:$DN,$GR623+27),"")</f>
      </c>
      <c r="GE623">
        <f>IF($GS623&gt;=28,INDEX($DN:$DN,$GR623+28),"")</f>
      </c>
      <c r="GF623">
        <f>IF($GS623&gt;=29,INDEX($DN:$DN,$GR623+29),"")</f>
      </c>
      <c r="GG623">
        <f>IF($GS623&gt;=30,INDEX($DN:$DN,$GR623+30),"")</f>
      </c>
      <c r="GH623">
        <f>IF($GS623&gt;=31,INDEX($DN:$DN,$GR623+31),"")</f>
      </c>
      <c r="GI623">
        <f>IF($GS623&gt;=32,INDEX($DN:$DN,$GR623+32),"")</f>
      </c>
      <c r="GJ623">
        <f>IF($GS623&gt;=33,INDEX($DN:$DN,$GR623+33),"")</f>
      </c>
      <c r="GK623">
        <f>IF($GS623&gt;=34,INDEX($DN:$DN,$GR623+34),"")</f>
      </c>
      <c r="GL623">
        <f>IF($GS623&gt;=35,INDEX($DN:$DN,$GR623+35),"")</f>
      </c>
      <c r="GM623">
        <f>IF($GS623&gt;=36,INDEX($DN:$DN,$GR623+36),"")</f>
      </c>
      <c r="GN623">
        <f>IF($GS623&gt;=37,INDEX($DN:$DN,$GR623+37),"")</f>
      </c>
      <c r="GO623">
        <f>IF($GS623&gt;=38,INDEX($DN:$DN,$GR623+38),"")</f>
      </c>
      <c r="GP623">
        <f>IF($GS623&gt;=39,INDEX($DN:$DN,$GR623+39),"")</f>
      </c>
      <c r="GQ623">
        <f>IF($GS623&gt;=40,INDEX($DN:$DN,$GR623+40),"")</f>
      </c>
      <c r="GR623">
        <f>IFERROR(MATCH($DL623,$DM$2:$DM$148,0)+1,0)</f>
      </c>
      <c r="GS623">
        <f>IFERROR(INDEX($DO$2:$DO$148,MATCH($DL623,$DM$2:$DM$148,0)),0)</f>
      </c>
      <c r="GT623">
        <f>IFERROR(MATCH($Z623,$DP$623:$FC$623,0),0)</f>
      </c>
      <c r="GU623">
        <f>IF($GT623&gt;0,INDEX($FD$623:$GQ$623,$GT623),"")</f>
      </c>
      <c r="GX623">
        <f>IF($JG623&gt;=1,INDEX($GV:$GV,$JF623+1),"")</f>
      </c>
      <c r="GY623">
        <f>IF($JG623&gt;=2,INDEX($GV:$GV,$JF623+2),"")</f>
      </c>
      <c r="GZ623">
        <f>IF($JG623&gt;=3,INDEX($GV:$GV,$JF623+3),"")</f>
      </c>
      <c r="HA623">
        <f>IF($JG623&gt;=4,INDEX($GV:$GV,$JF623+4),"")</f>
      </c>
      <c r="HB623">
        <f>IF($JG623&gt;=5,INDEX($GV:$GV,$JF623+5),"")</f>
      </c>
      <c r="HC623">
        <f>IF($JG623&gt;=6,INDEX($GV:$GV,$JF623+6),"")</f>
      </c>
      <c r="HD623">
        <f>IF($JG623&gt;=7,INDEX($GV:$GV,$JF623+7),"")</f>
      </c>
      <c r="HE623">
        <f>IF($JG623&gt;=8,INDEX($GV:$GV,$JF623+8),"")</f>
      </c>
      <c r="HF623">
        <f>IF($JG623&gt;=9,INDEX($GV:$GV,$JF623+9),"")</f>
      </c>
      <c r="HG623">
        <f>IF($JG623&gt;=10,INDEX($GV:$GV,$JF623+10),"")</f>
      </c>
      <c r="HH623">
        <f>IF($JG623&gt;=11,INDEX($GV:$GV,$JF623+11),"")</f>
      </c>
      <c r="HI623">
        <f>IF($JG623&gt;=12,INDEX($GV:$GV,$JF623+12),"")</f>
      </c>
      <c r="HJ623">
        <f>IF($JG623&gt;=13,INDEX($GV:$GV,$JF623+13),"")</f>
      </c>
      <c r="HK623">
        <f>IF($JG623&gt;=14,INDEX($GV:$GV,$JF623+14),"")</f>
      </c>
      <c r="HL623">
        <f>IF($JG623&gt;=15,INDEX($GV:$GV,$JF623+15),"")</f>
      </c>
      <c r="HM623">
        <f>IF($JG623&gt;=16,INDEX($GV:$GV,$JF623+16),"")</f>
      </c>
      <c r="HN623">
        <f>IF($JG623&gt;=17,INDEX($GV:$GV,$JF623+17),"")</f>
      </c>
      <c r="HO623">
        <f>IF($JG623&gt;=18,INDEX($GV:$GV,$JF623+18),"")</f>
      </c>
      <c r="HP623">
        <f>IF($JG623&gt;=19,INDEX($GV:$GV,$JF623+19),"")</f>
      </c>
      <c r="HQ623">
        <f>IF($JG623&gt;=20,INDEX($GV:$GV,$JF623+20),"")</f>
      </c>
      <c r="HR623">
        <f>IF($JG623&gt;=21,INDEX($GV:$GV,$JF623+21),"")</f>
      </c>
      <c r="HS623">
        <f>IF($JG623&gt;=22,INDEX($GV:$GV,$JF623+22),"")</f>
      </c>
      <c r="HT623">
        <f>IF($JG623&gt;=23,INDEX($GV:$GV,$JF623+23),"")</f>
      </c>
      <c r="HU623">
        <f>IF($JG623&gt;=24,INDEX($GV:$GV,$JF623+24),"")</f>
      </c>
      <c r="HV623">
        <f>IF($JG623&gt;=25,INDEX($GV:$GV,$JF623+25),"")</f>
      </c>
      <c r="HW623">
        <f>IF($JG623&gt;=26,INDEX($GV:$GV,$JF623+26),"")</f>
      </c>
      <c r="HX623">
        <f>IF($JG623&gt;=27,INDEX($GV:$GV,$JF623+27),"")</f>
      </c>
      <c r="HY623">
        <f>IF($JG623&gt;=28,INDEX($GV:$GV,$JF623+28),"")</f>
      </c>
      <c r="HZ623">
        <f>IF($JG623&gt;=29,INDEX($GV:$GV,$JF623+29),"")</f>
      </c>
      <c r="IA623">
        <f>IF($JG623&gt;=30,INDEX($GV:$GV,$JF623+30),"")</f>
      </c>
      <c r="IB623">
        <f>IF($JG623&gt;=31,INDEX($GV:$GV,$JF623+31),"")</f>
      </c>
      <c r="IC623">
        <f>IF($JG623&gt;=32,INDEX($GV:$GV,$JF623+32),"")</f>
      </c>
      <c r="ID623">
        <f>IF($JG623&gt;=33,INDEX($GV:$GV,$JF623+33),"")</f>
      </c>
      <c r="IE623">
        <f>IF($JG623&gt;=34,INDEX($GV:$GV,$JF623+34),"")</f>
      </c>
      <c r="IF623">
        <f>IF($JG623&gt;=35,INDEX($GV:$GV,$JF623+35),"")</f>
      </c>
      <c r="IG623">
        <f>IF($JG623&gt;=36,INDEX($GV:$GV,$JF623+36),"")</f>
      </c>
      <c r="IH623">
        <f>IF($JG623&gt;=37,INDEX($GV:$GV,$JF623+37),"")</f>
      </c>
      <c r="II623">
        <f>IF($JG623&gt;=38,INDEX($GV:$GV,$JF623+38),"")</f>
      </c>
      <c r="IJ623">
        <f>IF($JG623&gt;=39,INDEX($GV:$GV,$JF623+39),"")</f>
      </c>
      <c r="IK623">
        <f>IF($JG623&gt;=40,INDEX($GV:$GV,$JF623+40),"")</f>
      </c>
      <c r="IL623">
        <f>IF($JG623&gt;=41,INDEX($GV:$GV,$JF623+41),"")</f>
      </c>
      <c r="IM623">
        <f>IF($JG623&gt;=42,INDEX($GV:$GV,$JF623+42),"")</f>
      </c>
      <c r="IN623">
        <f>IF($JG623&gt;=43,INDEX($GV:$GV,$JF623+43),"")</f>
      </c>
      <c r="IO623">
        <f>IF($JG623&gt;=44,INDEX($GV:$GV,$JF623+44),"")</f>
      </c>
      <c r="IP623">
        <f>IF($JG623&gt;=45,INDEX($GV:$GV,$JF623+45),"")</f>
      </c>
      <c r="IQ623">
        <f>IF($JG623&gt;=46,INDEX($GV:$GV,$JF623+46),"")</f>
      </c>
      <c r="IR623">
        <f>IF($JG623&gt;=47,INDEX($GV:$GV,$JF623+47),"")</f>
      </c>
      <c r="IS623">
        <f>IF($JG623&gt;=48,INDEX($GV:$GV,$JF623+48),"")</f>
      </c>
      <c r="IT623">
        <f>IF($JG623&gt;=49,INDEX($GV:$GV,$JF623+49),"")</f>
      </c>
      <c r="IU623">
        <f>IF($JG623&gt;=50,INDEX($GV:$GV,$JF623+50),"")</f>
      </c>
      <c r="IV623">
        <f>IF($JG623&gt;=51,INDEX($GV:$GV,$JF623+51),"")</f>
      </c>
      <c r="IW623">
        <f>IF($JG623&gt;=52,INDEX($GV:$GV,$JF623+52),"")</f>
      </c>
      <c r="IX623">
        <f>IF($JG623&gt;=53,INDEX($GV:$GV,$JF623+53),"")</f>
      </c>
      <c r="IY623">
        <f>IF($JG623&gt;=54,INDEX($GV:$GV,$JF623+54),"")</f>
      </c>
      <c r="IZ623">
        <f>IF($JG623&gt;=55,INDEX($GV:$GV,$JF623+55),"")</f>
      </c>
      <c r="JA623">
        <f>IF($JG623&gt;=56,INDEX($GV:$GV,$JF623+56),"")</f>
      </c>
      <c r="JB623">
        <f>IF($JG623&gt;=57,INDEX($GV:$GV,$JF623+57),"")</f>
      </c>
      <c r="JC623">
        <f>IF($JG623&gt;=58,INDEX($GV:$GV,$JF623+58),"")</f>
      </c>
      <c r="JD623">
        <f>IF($JG623&gt;=59,INDEX($GV:$GV,$JF623+59),"")</f>
      </c>
      <c r="JE623">
        <f>IF($JG623&gt;=60,INDEX($GV:$GV,$JF623+60),"")</f>
      </c>
      <c r="JF623">
        <f>IFERROR(MATCH($GU623,$GV$2:$GV$322,0)+1,0)</f>
      </c>
      <c r="JG623">
        <f>IFERROR(INDEX($GW$2:$GW$322,MATCH($GU623,$GV$2:$GV$322,0)),0)</f>
      </c>
      <c r="JH623" t="s">
        <v>44</v>
      </c>
      <c r="JI623" t="s">
        <v>44</v>
      </c>
    </row>
    <row r="624" spans="1:269" x14ac:dyDescent="0.25">
      <c r="R624">
        <f>IF(OR($U624="",$Q624=""),"",IFERROR($U624/$Q624,0))</f>
      </c>
      <c r="S624">
        <f>IF($U624="","",
SUM($T624,$V624,$AA624,$W624,$Y624)*
(1-IF($AB624="",0,VALUE($AB624)/100)))</f>
      </c>
      <c r="T624">
        <f>IF($U624="","",$U624)</f>
      </c>
      <c r="V624">
        <f>IF($U624="","",
IF($O624="","",
IF(ISNUMBER(SEARCH("exempt",LOWER($O624))),0,
$U624*(VALUE(SUBSTITUTE($O624,"%",""))/100))))</f>
      </c>
      <c r="AC624">
        <f>IFERROR(IF(FIND(" - ",$K624)&gt;0,MID($K624,FIND(" - ",$K624)+3,LEN($K624)),""),"")</f>
      </c>
      <c r="AL624" t="s">
        <v>1560</v>
      </c>
      <c r="AT624">
        <f>IFERROR(LEFT($K624,FIND(" - ",$K624)-1),$K624)</f>
      </c>
      <c r="AW624">
        <f>IF($CL624&gt;=1,INDEX($AU:$AU,$CK624+1),"")</f>
      </c>
      <c r="AX624">
        <f>IF($CL624&gt;=2,INDEX($AU:$AU,$CK624+2),"")</f>
      </c>
      <c r="AY624">
        <f>IF($CL624&gt;=3,INDEX($AU:$AU,$CK624+3),"")</f>
      </c>
      <c r="AZ624">
        <f>IF($CL624&gt;=4,INDEX($AU:$AU,$CK624+4),"")</f>
      </c>
      <c r="BA624">
        <f>IF($CL624&gt;=5,INDEX($AU:$AU,$CK624+5),"")</f>
      </c>
      <c r="BB624">
        <f>IF($CL624&gt;=6,INDEX($AU:$AU,$CK624+6),"")</f>
      </c>
      <c r="BC624">
        <f>IF($CL624&gt;=7,INDEX($AU:$AU,$CK624+7),"")</f>
      </c>
      <c r="BD624">
        <f>IF($CL624&gt;=8,INDEX($AU:$AU,$CK624+8),"")</f>
      </c>
      <c r="BE624">
        <f>IF($CL624&gt;=9,INDEX($AU:$AU,$CK624+9),"")</f>
      </c>
      <c r="BF624">
        <f>IF($CL624&gt;=10,INDEX($AU:$AU,$CK624+10),"")</f>
      </c>
      <c r="BG624">
        <f>IF($CL624&gt;=11,INDEX($AU:$AU,$CK624+11),"")</f>
      </c>
      <c r="BH624">
        <f>IF($CL624&gt;=12,INDEX($AU:$AU,$CK624+12),"")</f>
      </c>
      <c r="BI624">
        <f>IF($CL624&gt;=13,INDEX($AU:$AU,$CK624+13),"")</f>
      </c>
      <c r="BJ624">
        <f>IF($CL624&gt;=14,INDEX($AU:$AU,$CK624+14),"")</f>
      </c>
      <c r="BK624">
        <f>IF($CL624&gt;=15,INDEX($AU:$AU,$CK624+15),"")</f>
      </c>
      <c r="BL624">
        <f>IF($CL624&gt;=16,INDEX($AU:$AU,$CK624+16),"")</f>
      </c>
      <c r="BM624">
        <f>IF($CL624&gt;=17,INDEX($AU:$AU,$CK624+17),"")</f>
      </c>
      <c r="BN624">
        <f>IF($CL624&gt;=18,INDEX($AU:$AU,$CK624+18),"")</f>
      </c>
      <c r="BO624">
        <f>IF($CL624&gt;=19,INDEX($AU:$AU,$CK624+19),"")</f>
      </c>
      <c r="BP624">
        <f>IF($CL624&gt;=20,INDEX($AU:$AU,$CK624+20),"")</f>
      </c>
      <c r="BQ624">
        <f>IF($CL624&gt;=21,INDEX($AU:$AU,$CK624+21),"")</f>
      </c>
      <c r="BR624">
        <f>IF($CL624&gt;=22,INDEX($AU:$AU,$CK624+22),"")</f>
      </c>
      <c r="BS624">
        <f>IF($CL624&gt;=23,INDEX($AU:$AU,$CK624+23),"")</f>
      </c>
      <c r="BT624">
        <f>IF($CL624&gt;=24,INDEX($AU:$AU,$CK624+24),"")</f>
      </c>
      <c r="BU624">
        <f>IF($CL624&gt;=25,INDEX($AU:$AU,$CK624+25),"")</f>
      </c>
      <c r="BV624">
        <f>IF($CL624&gt;=26,INDEX($AU:$AU,$CK624+26),"")</f>
      </c>
      <c r="BW624">
        <f>IF($CL624&gt;=27,INDEX($AU:$AU,$CK624+27),"")</f>
      </c>
      <c r="BX624">
        <f>IF($CL624&gt;=28,INDEX($AU:$AU,$CK624+28),"")</f>
      </c>
      <c r="BY624">
        <f>IF($CL624&gt;=29,INDEX($AU:$AU,$CK624+29),"")</f>
      </c>
      <c r="BZ624">
        <f>IF($CL624&gt;=30,INDEX($AU:$AU,$CK624+30),"")</f>
      </c>
      <c r="CA624">
        <f>IF($CL624&gt;=31,INDEX($AU:$AU,$CK624+31),"")</f>
      </c>
      <c r="CB624">
        <f>IF($CL624&gt;=32,INDEX($AU:$AU,$CK624+32),"")</f>
      </c>
      <c r="CC624">
        <f>IF($CL624&gt;=33,INDEX($AU:$AU,$CK624+33),"")</f>
      </c>
      <c r="CD624">
        <f>IF($CL624&gt;=34,INDEX($AU:$AU,$CK624+34),"")</f>
      </c>
      <c r="CE624">
        <f>IF($CL624&gt;=35,INDEX($AU:$AU,$CK624+35),"")</f>
      </c>
      <c r="CF624">
        <f>IF($CL624&gt;=36,INDEX($AU:$AU,$CK624+36),"")</f>
      </c>
      <c r="CG624">
        <f>IF($CL624&gt;=37,INDEX($AU:$AU,$CK624+37),"")</f>
      </c>
      <c r="CH624">
        <f>IF($CL624&gt;=38,INDEX($AU:$AU,$CK624+38),"")</f>
      </c>
      <c r="CI624">
        <f>IF($CL624&gt;=39,INDEX($AU:$AU,$CK624+39),"")</f>
      </c>
      <c r="CJ624">
        <f>IF($CL624&gt;=40,INDEX($AU:$AU,$CK624+40),"")</f>
      </c>
      <c r="CK624">
        <f>IFERROR(MATCH($AT624,$AU$2:$AU$133,0)+1,0)</f>
      </c>
      <c r="CL624">
        <f>IFERROR(INDEX($AV$2:$AV$133,MATCH($AT624,$AU$2:$AU$133,0)),0)</f>
      </c>
      <c r="CM624">
        <f>IFERROR(LEFT($L624,FIND(" - ",$L624)-1),$L624)</f>
      </c>
      <c r="CN624" t="s">
        <v>1561</v>
      </c>
      <c r="CO624">
        <v>1</v>
      </c>
      <c r="CP624">
        <f>IF($DK624&gt;=1,INDEX($CN:$CN,$DJ624+1),"")</f>
      </c>
      <c r="CQ624">
        <f>IF($DK624&gt;=2,INDEX($CN:$CN,$DJ624+2),"")</f>
      </c>
      <c r="CR624">
        <f>IF($DK624&gt;=3,INDEX($CN:$CN,$DJ624+3),"")</f>
      </c>
      <c r="CS624">
        <f>IF($DK624&gt;=4,INDEX($CN:$CN,$DJ624+4),"")</f>
      </c>
      <c r="CT624">
        <f>IF($DK624&gt;=5,INDEX($CN:$CN,$DJ624+5),"")</f>
      </c>
      <c r="CU624">
        <f>IF($DK624&gt;=6,INDEX($CN:$CN,$DJ624+6),"")</f>
      </c>
      <c r="CV624">
        <f>IF($DK624&gt;=7,INDEX($CN:$CN,$DJ624+7),"")</f>
      </c>
      <c r="CW624">
        <f>IF($DK624&gt;=8,INDEX($CN:$CN,$DJ624+8),"")</f>
      </c>
      <c r="CX624">
        <f>IF($DK624&gt;=9,INDEX($CN:$CN,$DJ624+9),"")</f>
      </c>
      <c r="CY624">
        <f>IF($DK624&gt;=10,INDEX($CN:$CN,$DJ624+10),"")</f>
      </c>
      <c r="CZ624">
        <f>IF($DK624&gt;=11,INDEX($CN:$CN,$DJ624+11),"")</f>
      </c>
      <c r="DA624">
        <f>IF($DK624&gt;=12,INDEX($CN:$CN,$DJ624+12),"")</f>
      </c>
      <c r="DB624">
        <f>IF($DK624&gt;=13,INDEX($CN:$CN,$DJ624+13),"")</f>
      </c>
      <c r="DC624">
        <f>IF($DK624&gt;=14,INDEX($CN:$CN,$DJ624+14),"")</f>
      </c>
      <c r="DD624">
        <f>IF($DK624&gt;=15,INDEX($CN:$CN,$DJ624+15),"")</f>
      </c>
      <c r="DE624">
        <f>IF($DK624&gt;=16,INDEX($CN:$CN,$DJ624+16),"")</f>
      </c>
      <c r="DF624">
        <f>IF($DK624&gt;=17,INDEX($CN:$CN,$DJ624+17),"")</f>
      </c>
      <c r="DG624">
        <f>IF($DK624&gt;=18,INDEX($CN:$CN,$DJ624+18),"")</f>
      </c>
      <c r="DH624">
        <f>IF($DK624&gt;=19,INDEX($CN:$CN,$DJ624+19),"")</f>
      </c>
      <c r="DI624">
        <f>IF($DK624&gt;=20,INDEX($CN:$CN,$DJ624+20),"")</f>
      </c>
      <c r="DJ624">
        <f>IFERROR(MATCH($CM624,$CN$2:$CN$1089,0)+1,0)</f>
      </c>
      <c r="DK624">
        <f>IFERROR(INDEX($CO$2:$CO$1089,MATCH($CM624,$CN$2:$CN$1089,0)),0)</f>
      </c>
      <c r="DL624">
        <f>IFERROR(INDEX($AS:$AS,MATCH($O624,$AR:$AR,0))&amp;"","")</f>
      </c>
      <c r="DP624">
        <f>IF($GS624&gt;=1,INDEX($DM:$DM,$GR624+1),"")</f>
      </c>
      <c r="DQ624">
        <f>IF($GS624&gt;=2,INDEX($DM:$DM,$GR624+2),"")</f>
      </c>
      <c r="DR624">
        <f>IF($GS624&gt;=3,INDEX($DM:$DM,$GR624+3),"")</f>
      </c>
      <c r="DS624">
        <f>IF($GS624&gt;=4,INDEX($DM:$DM,$GR624+4),"")</f>
      </c>
      <c r="DT624">
        <f>IF($GS624&gt;=5,INDEX($DM:$DM,$GR624+5),"")</f>
      </c>
      <c r="DU624">
        <f>IF($GS624&gt;=6,INDEX($DM:$DM,$GR624+6),"")</f>
      </c>
      <c r="DV624">
        <f>IF($GS624&gt;=7,INDEX($DM:$DM,$GR624+7),"")</f>
      </c>
      <c r="DW624">
        <f>IF($GS624&gt;=8,INDEX($DM:$DM,$GR624+8),"")</f>
      </c>
      <c r="DX624">
        <f>IF($GS624&gt;=9,INDEX($DM:$DM,$GR624+9),"")</f>
      </c>
      <c r="DY624">
        <f>IF($GS624&gt;=10,INDEX($DM:$DM,$GR624+10),"")</f>
      </c>
      <c r="DZ624">
        <f>IF($GS624&gt;=11,INDEX($DM:$DM,$GR624+11),"")</f>
      </c>
      <c r="EA624">
        <f>IF($GS624&gt;=12,INDEX($DM:$DM,$GR624+12),"")</f>
      </c>
      <c r="EB624">
        <f>IF($GS624&gt;=13,INDEX($DM:$DM,$GR624+13),"")</f>
      </c>
      <c r="EC624">
        <f>IF($GS624&gt;=14,INDEX($DM:$DM,$GR624+14),"")</f>
      </c>
      <c r="ED624">
        <f>IF($GS624&gt;=15,INDEX($DM:$DM,$GR624+15),"")</f>
      </c>
      <c r="EE624">
        <f>IF($GS624&gt;=16,INDEX($DM:$DM,$GR624+16),"")</f>
      </c>
      <c r="EF624">
        <f>IF($GS624&gt;=17,INDEX($DM:$DM,$GR624+17),"")</f>
      </c>
      <c r="EG624">
        <f>IF($GS624&gt;=18,INDEX($DM:$DM,$GR624+18),"")</f>
      </c>
      <c r="EH624">
        <f>IF($GS624&gt;=19,INDEX($DM:$DM,$GR624+19),"")</f>
      </c>
      <c r="EI624">
        <f>IF($GS624&gt;=20,INDEX($DM:$DM,$GR624+20),"")</f>
      </c>
      <c r="EJ624">
        <f>IF($GS624&gt;=21,INDEX($DM:$DM,$GR624+21),"")</f>
      </c>
      <c r="EK624">
        <f>IF($GS624&gt;=22,INDEX($DM:$DM,$GR624+22),"")</f>
      </c>
      <c r="EL624">
        <f>IF($GS624&gt;=23,INDEX($DM:$DM,$GR624+23),"")</f>
      </c>
      <c r="EM624">
        <f>IF($GS624&gt;=24,INDEX($DM:$DM,$GR624+24),"")</f>
      </c>
      <c r="EN624">
        <f>IF($GS624&gt;=25,INDEX($DM:$DM,$GR624+25),"")</f>
      </c>
      <c r="EO624">
        <f>IF($GS624&gt;=26,INDEX($DM:$DM,$GR624+26),"")</f>
      </c>
      <c r="EP624">
        <f>IF($GS624&gt;=27,INDEX($DM:$DM,$GR624+27),"")</f>
      </c>
      <c r="EQ624">
        <f>IF($GS624&gt;=28,INDEX($DM:$DM,$GR624+28),"")</f>
      </c>
      <c r="ER624">
        <f>IF($GS624&gt;=29,INDEX($DM:$DM,$GR624+29),"")</f>
      </c>
      <c r="ES624">
        <f>IF($GS624&gt;=30,INDEX($DM:$DM,$GR624+30),"")</f>
      </c>
      <c r="ET624">
        <f>IF($GS624&gt;=31,INDEX($DM:$DM,$GR624+31),"")</f>
      </c>
      <c r="EU624">
        <f>IF($GS624&gt;=32,INDEX($DM:$DM,$GR624+32),"")</f>
      </c>
      <c r="EV624">
        <f>IF($GS624&gt;=33,INDEX($DM:$DM,$GR624+33),"")</f>
      </c>
      <c r="EW624">
        <f>IF($GS624&gt;=34,INDEX($DM:$DM,$GR624+34),"")</f>
      </c>
      <c r="EX624">
        <f>IF($GS624&gt;=35,INDEX($DM:$DM,$GR624+35),"")</f>
      </c>
      <c r="EY624">
        <f>IF($GS624&gt;=36,INDEX($DM:$DM,$GR624+36),"")</f>
      </c>
      <c r="EZ624">
        <f>IF($GS624&gt;=37,INDEX($DM:$DM,$GR624+37),"")</f>
      </c>
      <c r="FA624">
        <f>IF($GS624&gt;=38,INDEX($DM:$DM,$GR624+38),"")</f>
      </c>
      <c r="FB624">
        <f>IF($GS624&gt;=39,INDEX($DM:$DM,$GR624+39),"")</f>
      </c>
      <c r="FC624">
        <f>IF($GS624&gt;=40,INDEX($DM:$DM,$GR624+40),"")</f>
      </c>
      <c r="FD624">
        <f>IF($GS624&gt;=1,INDEX($DN:$DN,$GR624+1),"")</f>
      </c>
      <c r="FE624">
        <f>IF($GS624&gt;=2,INDEX($DN:$DN,$GR624+2),"")</f>
      </c>
      <c r="FF624">
        <f>IF($GS624&gt;=3,INDEX($DN:$DN,$GR624+3),"")</f>
      </c>
      <c r="FG624">
        <f>IF($GS624&gt;=4,INDEX($DN:$DN,$GR624+4),"")</f>
      </c>
      <c r="FH624">
        <f>IF($GS624&gt;=5,INDEX($DN:$DN,$GR624+5),"")</f>
      </c>
      <c r="FI624">
        <f>IF($GS624&gt;=6,INDEX($DN:$DN,$GR624+6),"")</f>
      </c>
      <c r="FJ624">
        <f>IF($GS624&gt;=7,INDEX($DN:$DN,$GR624+7),"")</f>
      </c>
      <c r="FK624">
        <f>IF($GS624&gt;=8,INDEX($DN:$DN,$GR624+8),"")</f>
      </c>
      <c r="FL624">
        <f>IF($GS624&gt;=9,INDEX($DN:$DN,$GR624+9),"")</f>
      </c>
      <c r="FM624">
        <f>IF($GS624&gt;=10,INDEX($DN:$DN,$GR624+10),"")</f>
      </c>
      <c r="FN624">
        <f>IF($GS624&gt;=11,INDEX($DN:$DN,$GR624+11),"")</f>
      </c>
      <c r="FO624">
        <f>IF($GS624&gt;=12,INDEX($DN:$DN,$GR624+12),"")</f>
      </c>
      <c r="FP624">
        <f>IF($GS624&gt;=13,INDEX($DN:$DN,$GR624+13),"")</f>
      </c>
      <c r="FQ624">
        <f>IF($GS624&gt;=14,INDEX($DN:$DN,$GR624+14),"")</f>
      </c>
      <c r="FR624">
        <f>IF($GS624&gt;=15,INDEX($DN:$DN,$GR624+15),"")</f>
      </c>
      <c r="FS624">
        <f>IF($GS624&gt;=16,INDEX($DN:$DN,$GR624+16),"")</f>
      </c>
      <c r="FT624">
        <f>IF($GS624&gt;=17,INDEX($DN:$DN,$GR624+17),"")</f>
      </c>
      <c r="FU624">
        <f>IF($GS624&gt;=18,INDEX($DN:$DN,$GR624+18),"")</f>
      </c>
      <c r="FV624">
        <f>IF($GS624&gt;=19,INDEX($DN:$DN,$GR624+19),"")</f>
      </c>
      <c r="FW624">
        <f>IF($GS624&gt;=20,INDEX($DN:$DN,$GR624+20),"")</f>
      </c>
      <c r="FX624">
        <f>IF($GS624&gt;=21,INDEX($DN:$DN,$GR624+21),"")</f>
      </c>
      <c r="FY624">
        <f>IF($GS624&gt;=22,INDEX($DN:$DN,$GR624+22),"")</f>
      </c>
      <c r="FZ624">
        <f>IF($GS624&gt;=23,INDEX($DN:$DN,$GR624+23),"")</f>
      </c>
      <c r="GA624">
        <f>IF($GS624&gt;=24,INDEX($DN:$DN,$GR624+24),"")</f>
      </c>
      <c r="GB624">
        <f>IF($GS624&gt;=25,INDEX($DN:$DN,$GR624+25),"")</f>
      </c>
      <c r="GC624">
        <f>IF($GS624&gt;=26,INDEX($DN:$DN,$GR624+26),"")</f>
      </c>
      <c r="GD624">
        <f>IF($GS624&gt;=27,INDEX($DN:$DN,$GR624+27),"")</f>
      </c>
      <c r="GE624">
        <f>IF($GS624&gt;=28,INDEX($DN:$DN,$GR624+28),"")</f>
      </c>
      <c r="GF624">
        <f>IF($GS624&gt;=29,INDEX($DN:$DN,$GR624+29),"")</f>
      </c>
      <c r="GG624">
        <f>IF($GS624&gt;=30,INDEX($DN:$DN,$GR624+30),"")</f>
      </c>
      <c r="GH624">
        <f>IF($GS624&gt;=31,INDEX($DN:$DN,$GR624+31),"")</f>
      </c>
      <c r="GI624">
        <f>IF($GS624&gt;=32,INDEX($DN:$DN,$GR624+32),"")</f>
      </c>
      <c r="GJ624">
        <f>IF($GS624&gt;=33,INDEX($DN:$DN,$GR624+33),"")</f>
      </c>
      <c r="GK624">
        <f>IF($GS624&gt;=34,INDEX($DN:$DN,$GR624+34),"")</f>
      </c>
      <c r="GL624">
        <f>IF($GS624&gt;=35,INDEX($DN:$DN,$GR624+35),"")</f>
      </c>
      <c r="GM624">
        <f>IF($GS624&gt;=36,INDEX($DN:$DN,$GR624+36),"")</f>
      </c>
      <c r="GN624">
        <f>IF($GS624&gt;=37,INDEX($DN:$DN,$GR624+37),"")</f>
      </c>
      <c r="GO624">
        <f>IF($GS624&gt;=38,INDEX($DN:$DN,$GR624+38),"")</f>
      </c>
      <c r="GP624">
        <f>IF($GS624&gt;=39,INDEX($DN:$DN,$GR624+39),"")</f>
      </c>
      <c r="GQ624">
        <f>IF($GS624&gt;=40,INDEX($DN:$DN,$GR624+40),"")</f>
      </c>
      <c r="GR624">
        <f>IFERROR(MATCH($DL624,$DM$2:$DM$148,0)+1,0)</f>
      </c>
      <c r="GS624">
        <f>IFERROR(INDEX($DO$2:$DO$148,MATCH($DL624,$DM$2:$DM$148,0)),0)</f>
      </c>
      <c r="GT624">
        <f>IFERROR(MATCH($Z624,$DP$624:$FC$624,0),0)</f>
      </c>
      <c r="GU624">
        <f>IF($GT624&gt;0,INDEX($FD$624:$GQ$624,$GT624),"")</f>
      </c>
      <c r="GX624">
        <f>IF($JG624&gt;=1,INDEX($GV:$GV,$JF624+1),"")</f>
      </c>
      <c r="GY624">
        <f>IF($JG624&gt;=2,INDEX($GV:$GV,$JF624+2),"")</f>
      </c>
      <c r="GZ624">
        <f>IF($JG624&gt;=3,INDEX($GV:$GV,$JF624+3),"")</f>
      </c>
      <c r="HA624">
        <f>IF($JG624&gt;=4,INDEX($GV:$GV,$JF624+4),"")</f>
      </c>
      <c r="HB624">
        <f>IF($JG624&gt;=5,INDEX($GV:$GV,$JF624+5),"")</f>
      </c>
      <c r="HC624">
        <f>IF($JG624&gt;=6,INDEX($GV:$GV,$JF624+6),"")</f>
      </c>
      <c r="HD624">
        <f>IF($JG624&gt;=7,INDEX($GV:$GV,$JF624+7),"")</f>
      </c>
      <c r="HE624">
        <f>IF($JG624&gt;=8,INDEX($GV:$GV,$JF624+8),"")</f>
      </c>
      <c r="HF624">
        <f>IF($JG624&gt;=9,INDEX($GV:$GV,$JF624+9),"")</f>
      </c>
      <c r="HG624">
        <f>IF($JG624&gt;=10,INDEX($GV:$GV,$JF624+10),"")</f>
      </c>
      <c r="HH624">
        <f>IF($JG624&gt;=11,INDEX($GV:$GV,$JF624+11),"")</f>
      </c>
      <c r="HI624">
        <f>IF($JG624&gt;=12,INDEX($GV:$GV,$JF624+12),"")</f>
      </c>
      <c r="HJ624">
        <f>IF($JG624&gt;=13,INDEX($GV:$GV,$JF624+13),"")</f>
      </c>
      <c r="HK624">
        <f>IF($JG624&gt;=14,INDEX($GV:$GV,$JF624+14),"")</f>
      </c>
      <c r="HL624">
        <f>IF($JG624&gt;=15,INDEX($GV:$GV,$JF624+15),"")</f>
      </c>
      <c r="HM624">
        <f>IF($JG624&gt;=16,INDEX($GV:$GV,$JF624+16),"")</f>
      </c>
      <c r="HN624">
        <f>IF($JG624&gt;=17,INDEX($GV:$GV,$JF624+17),"")</f>
      </c>
      <c r="HO624">
        <f>IF($JG624&gt;=18,INDEX($GV:$GV,$JF624+18),"")</f>
      </c>
      <c r="HP624">
        <f>IF($JG624&gt;=19,INDEX($GV:$GV,$JF624+19),"")</f>
      </c>
      <c r="HQ624">
        <f>IF($JG624&gt;=20,INDEX($GV:$GV,$JF624+20),"")</f>
      </c>
      <c r="HR624">
        <f>IF($JG624&gt;=21,INDEX($GV:$GV,$JF624+21),"")</f>
      </c>
      <c r="HS624">
        <f>IF($JG624&gt;=22,INDEX($GV:$GV,$JF624+22),"")</f>
      </c>
      <c r="HT624">
        <f>IF($JG624&gt;=23,INDEX($GV:$GV,$JF624+23),"")</f>
      </c>
      <c r="HU624">
        <f>IF($JG624&gt;=24,INDEX($GV:$GV,$JF624+24),"")</f>
      </c>
      <c r="HV624">
        <f>IF($JG624&gt;=25,INDEX($GV:$GV,$JF624+25),"")</f>
      </c>
      <c r="HW624">
        <f>IF($JG624&gt;=26,INDEX($GV:$GV,$JF624+26),"")</f>
      </c>
      <c r="HX624">
        <f>IF($JG624&gt;=27,INDEX($GV:$GV,$JF624+27),"")</f>
      </c>
      <c r="HY624">
        <f>IF($JG624&gt;=28,INDEX($GV:$GV,$JF624+28),"")</f>
      </c>
      <c r="HZ624">
        <f>IF($JG624&gt;=29,INDEX($GV:$GV,$JF624+29),"")</f>
      </c>
      <c r="IA624">
        <f>IF($JG624&gt;=30,INDEX($GV:$GV,$JF624+30),"")</f>
      </c>
      <c r="IB624">
        <f>IF($JG624&gt;=31,INDEX($GV:$GV,$JF624+31),"")</f>
      </c>
      <c r="IC624">
        <f>IF($JG624&gt;=32,INDEX($GV:$GV,$JF624+32),"")</f>
      </c>
      <c r="ID624">
        <f>IF($JG624&gt;=33,INDEX($GV:$GV,$JF624+33),"")</f>
      </c>
      <c r="IE624">
        <f>IF($JG624&gt;=34,INDEX($GV:$GV,$JF624+34),"")</f>
      </c>
      <c r="IF624">
        <f>IF($JG624&gt;=35,INDEX($GV:$GV,$JF624+35),"")</f>
      </c>
      <c r="IG624">
        <f>IF($JG624&gt;=36,INDEX($GV:$GV,$JF624+36),"")</f>
      </c>
      <c r="IH624">
        <f>IF($JG624&gt;=37,INDEX($GV:$GV,$JF624+37),"")</f>
      </c>
      <c r="II624">
        <f>IF($JG624&gt;=38,INDEX($GV:$GV,$JF624+38),"")</f>
      </c>
      <c r="IJ624">
        <f>IF($JG624&gt;=39,INDEX($GV:$GV,$JF624+39),"")</f>
      </c>
      <c r="IK624">
        <f>IF($JG624&gt;=40,INDEX($GV:$GV,$JF624+40),"")</f>
      </c>
      <c r="IL624">
        <f>IF($JG624&gt;=41,INDEX($GV:$GV,$JF624+41),"")</f>
      </c>
      <c r="IM624">
        <f>IF($JG624&gt;=42,INDEX($GV:$GV,$JF624+42),"")</f>
      </c>
      <c r="IN624">
        <f>IF($JG624&gt;=43,INDEX($GV:$GV,$JF624+43),"")</f>
      </c>
      <c r="IO624">
        <f>IF($JG624&gt;=44,INDEX($GV:$GV,$JF624+44),"")</f>
      </c>
      <c r="IP624">
        <f>IF($JG624&gt;=45,INDEX($GV:$GV,$JF624+45),"")</f>
      </c>
      <c r="IQ624">
        <f>IF($JG624&gt;=46,INDEX($GV:$GV,$JF624+46),"")</f>
      </c>
      <c r="IR624">
        <f>IF($JG624&gt;=47,INDEX($GV:$GV,$JF624+47),"")</f>
      </c>
      <c r="IS624">
        <f>IF($JG624&gt;=48,INDEX($GV:$GV,$JF624+48),"")</f>
      </c>
      <c r="IT624">
        <f>IF($JG624&gt;=49,INDEX($GV:$GV,$JF624+49),"")</f>
      </c>
      <c r="IU624">
        <f>IF($JG624&gt;=50,INDEX($GV:$GV,$JF624+50),"")</f>
      </c>
      <c r="IV624">
        <f>IF($JG624&gt;=51,INDEX($GV:$GV,$JF624+51),"")</f>
      </c>
      <c r="IW624">
        <f>IF($JG624&gt;=52,INDEX($GV:$GV,$JF624+52),"")</f>
      </c>
      <c r="IX624">
        <f>IF($JG624&gt;=53,INDEX($GV:$GV,$JF624+53),"")</f>
      </c>
      <c r="IY624">
        <f>IF($JG624&gt;=54,INDEX($GV:$GV,$JF624+54),"")</f>
      </c>
      <c r="IZ624">
        <f>IF($JG624&gt;=55,INDEX($GV:$GV,$JF624+55),"")</f>
      </c>
      <c r="JA624">
        <f>IF($JG624&gt;=56,INDEX($GV:$GV,$JF624+56),"")</f>
      </c>
      <c r="JB624">
        <f>IF($JG624&gt;=57,INDEX($GV:$GV,$JF624+57),"")</f>
      </c>
      <c r="JC624">
        <f>IF($JG624&gt;=58,INDEX($GV:$GV,$JF624+58),"")</f>
      </c>
      <c r="JD624">
        <f>IF($JG624&gt;=59,INDEX($GV:$GV,$JF624+59),"")</f>
      </c>
      <c r="JE624">
        <f>IF($JG624&gt;=60,INDEX($GV:$GV,$JF624+60),"")</f>
      </c>
      <c r="JF624">
        <f>IFERROR(MATCH($GU624,$GV$2:$GV$322,0)+1,0)</f>
      </c>
      <c r="JG624">
        <f>IFERROR(INDEX($GW$2:$GW$322,MATCH($GU624,$GV$2:$GV$322,0)),0)</f>
      </c>
      <c r="JH624" t="s">
        <v>44</v>
      </c>
      <c r="JI624" t="s">
        <v>44</v>
      </c>
    </row>
    <row r="625" spans="1:269" x14ac:dyDescent="0.25">
      <c r="R625">
        <f>IF(OR($U625="",$Q625=""),"",IFERROR($U625/$Q625,0))</f>
      </c>
      <c r="S625">
        <f>IF($U625="","",
SUM($T625,$V625,$AA625,$W625,$Y625)*
(1-IF($AB625="",0,VALUE($AB625)/100)))</f>
      </c>
      <c r="T625">
        <f>IF($U625="","",$U625)</f>
      </c>
      <c r="V625">
        <f>IF($U625="","",
IF($O625="","",
IF(ISNUMBER(SEARCH("exempt",LOWER($O625))),0,
$U625*(VALUE(SUBSTITUTE($O625,"%",""))/100))))</f>
      </c>
      <c r="AC625">
        <f>IFERROR(IF(FIND(" - ",$K625)&gt;0,MID($K625,FIND(" - ",$K625)+3,LEN($K625)),""),"")</f>
      </c>
      <c r="AL625" t="s">
        <v>1562</v>
      </c>
      <c r="AT625">
        <f>IFERROR(LEFT($K625,FIND(" - ",$K625)-1),$K625)</f>
      </c>
      <c r="AW625">
        <f>IF($CL625&gt;=1,INDEX($AU:$AU,$CK625+1),"")</f>
      </c>
      <c r="AX625">
        <f>IF($CL625&gt;=2,INDEX($AU:$AU,$CK625+2),"")</f>
      </c>
      <c r="AY625">
        <f>IF($CL625&gt;=3,INDEX($AU:$AU,$CK625+3),"")</f>
      </c>
      <c r="AZ625">
        <f>IF($CL625&gt;=4,INDEX($AU:$AU,$CK625+4),"")</f>
      </c>
      <c r="BA625">
        <f>IF($CL625&gt;=5,INDEX($AU:$AU,$CK625+5),"")</f>
      </c>
      <c r="BB625">
        <f>IF($CL625&gt;=6,INDEX($AU:$AU,$CK625+6),"")</f>
      </c>
      <c r="BC625">
        <f>IF($CL625&gt;=7,INDEX($AU:$AU,$CK625+7),"")</f>
      </c>
      <c r="BD625">
        <f>IF($CL625&gt;=8,INDEX($AU:$AU,$CK625+8),"")</f>
      </c>
      <c r="BE625">
        <f>IF($CL625&gt;=9,INDEX($AU:$AU,$CK625+9),"")</f>
      </c>
      <c r="BF625">
        <f>IF($CL625&gt;=10,INDEX($AU:$AU,$CK625+10),"")</f>
      </c>
      <c r="BG625">
        <f>IF($CL625&gt;=11,INDEX($AU:$AU,$CK625+11),"")</f>
      </c>
      <c r="BH625">
        <f>IF($CL625&gt;=12,INDEX($AU:$AU,$CK625+12),"")</f>
      </c>
      <c r="BI625">
        <f>IF($CL625&gt;=13,INDEX($AU:$AU,$CK625+13),"")</f>
      </c>
      <c r="BJ625">
        <f>IF($CL625&gt;=14,INDEX($AU:$AU,$CK625+14),"")</f>
      </c>
      <c r="BK625">
        <f>IF($CL625&gt;=15,INDEX($AU:$AU,$CK625+15),"")</f>
      </c>
      <c r="BL625">
        <f>IF($CL625&gt;=16,INDEX($AU:$AU,$CK625+16),"")</f>
      </c>
      <c r="BM625">
        <f>IF($CL625&gt;=17,INDEX($AU:$AU,$CK625+17),"")</f>
      </c>
      <c r="BN625">
        <f>IF($CL625&gt;=18,INDEX($AU:$AU,$CK625+18),"")</f>
      </c>
      <c r="BO625">
        <f>IF($CL625&gt;=19,INDEX($AU:$AU,$CK625+19),"")</f>
      </c>
      <c r="BP625">
        <f>IF($CL625&gt;=20,INDEX($AU:$AU,$CK625+20),"")</f>
      </c>
      <c r="BQ625">
        <f>IF($CL625&gt;=21,INDEX($AU:$AU,$CK625+21),"")</f>
      </c>
      <c r="BR625">
        <f>IF($CL625&gt;=22,INDEX($AU:$AU,$CK625+22),"")</f>
      </c>
      <c r="BS625">
        <f>IF($CL625&gt;=23,INDEX($AU:$AU,$CK625+23),"")</f>
      </c>
      <c r="BT625">
        <f>IF($CL625&gt;=24,INDEX($AU:$AU,$CK625+24),"")</f>
      </c>
      <c r="BU625">
        <f>IF($CL625&gt;=25,INDEX($AU:$AU,$CK625+25),"")</f>
      </c>
      <c r="BV625">
        <f>IF($CL625&gt;=26,INDEX($AU:$AU,$CK625+26),"")</f>
      </c>
      <c r="BW625">
        <f>IF($CL625&gt;=27,INDEX($AU:$AU,$CK625+27),"")</f>
      </c>
      <c r="BX625">
        <f>IF($CL625&gt;=28,INDEX($AU:$AU,$CK625+28),"")</f>
      </c>
      <c r="BY625">
        <f>IF($CL625&gt;=29,INDEX($AU:$AU,$CK625+29),"")</f>
      </c>
      <c r="BZ625">
        <f>IF($CL625&gt;=30,INDEX($AU:$AU,$CK625+30),"")</f>
      </c>
      <c r="CA625">
        <f>IF($CL625&gt;=31,INDEX($AU:$AU,$CK625+31),"")</f>
      </c>
      <c r="CB625">
        <f>IF($CL625&gt;=32,INDEX($AU:$AU,$CK625+32),"")</f>
      </c>
      <c r="CC625">
        <f>IF($CL625&gt;=33,INDEX($AU:$AU,$CK625+33),"")</f>
      </c>
      <c r="CD625">
        <f>IF($CL625&gt;=34,INDEX($AU:$AU,$CK625+34),"")</f>
      </c>
      <c r="CE625">
        <f>IF($CL625&gt;=35,INDEX($AU:$AU,$CK625+35),"")</f>
      </c>
      <c r="CF625">
        <f>IF($CL625&gt;=36,INDEX($AU:$AU,$CK625+36),"")</f>
      </c>
      <c r="CG625">
        <f>IF($CL625&gt;=37,INDEX($AU:$AU,$CK625+37),"")</f>
      </c>
      <c r="CH625">
        <f>IF($CL625&gt;=38,INDEX($AU:$AU,$CK625+38),"")</f>
      </c>
      <c r="CI625">
        <f>IF($CL625&gt;=39,INDEX($AU:$AU,$CK625+39),"")</f>
      </c>
      <c r="CJ625">
        <f>IF($CL625&gt;=40,INDEX($AU:$AU,$CK625+40),"")</f>
      </c>
      <c r="CK625">
        <f>IFERROR(MATCH($AT625,$AU$2:$AU$133,0)+1,0)</f>
      </c>
      <c r="CL625">
        <f>IFERROR(INDEX($AV$2:$AV$133,MATCH($AT625,$AU$2:$AU$133,0)),0)</f>
      </c>
      <c r="CM625">
        <f>IFERROR(LEFT($L625,FIND(" - ",$L625)-1),$L625)</f>
      </c>
      <c r="CN625" t="s">
        <v>149</v>
      </c>
      <c r="CP625">
        <f>IF($DK625&gt;=1,INDEX($CN:$CN,$DJ625+1),"")</f>
      </c>
      <c r="CQ625">
        <f>IF($DK625&gt;=2,INDEX($CN:$CN,$DJ625+2),"")</f>
      </c>
      <c r="CR625">
        <f>IF($DK625&gt;=3,INDEX($CN:$CN,$DJ625+3),"")</f>
      </c>
      <c r="CS625">
        <f>IF($DK625&gt;=4,INDEX($CN:$CN,$DJ625+4),"")</f>
      </c>
      <c r="CT625">
        <f>IF($DK625&gt;=5,INDEX($CN:$CN,$DJ625+5),"")</f>
      </c>
      <c r="CU625">
        <f>IF($DK625&gt;=6,INDEX($CN:$CN,$DJ625+6),"")</f>
      </c>
      <c r="CV625">
        <f>IF($DK625&gt;=7,INDEX($CN:$CN,$DJ625+7),"")</f>
      </c>
      <c r="CW625">
        <f>IF($DK625&gt;=8,INDEX($CN:$CN,$DJ625+8),"")</f>
      </c>
      <c r="CX625">
        <f>IF($DK625&gt;=9,INDEX($CN:$CN,$DJ625+9),"")</f>
      </c>
      <c r="CY625">
        <f>IF($DK625&gt;=10,INDEX($CN:$CN,$DJ625+10),"")</f>
      </c>
      <c r="CZ625">
        <f>IF($DK625&gt;=11,INDEX($CN:$CN,$DJ625+11),"")</f>
      </c>
      <c r="DA625">
        <f>IF($DK625&gt;=12,INDEX($CN:$CN,$DJ625+12),"")</f>
      </c>
      <c r="DB625">
        <f>IF($DK625&gt;=13,INDEX($CN:$CN,$DJ625+13),"")</f>
      </c>
      <c r="DC625">
        <f>IF($DK625&gt;=14,INDEX($CN:$CN,$DJ625+14),"")</f>
      </c>
      <c r="DD625">
        <f>IF($DK625&gt;=15,INDEX($CN:$CN,$DJ625+15),"")</f>
      </c>
      <c r="DE625">
        <f>IF($DK625&gt;=16,INDEX($CN:$CN,$DJ625+16),"")</f>
      </c>
      <c r="DF625">
        <f>IF($DK625&gt;=17,INDEX($CN:$CN,$DJ625+17),"")</f>
      </c>
      <c r="DG625">
        <f>IF($DK625&gt;=18,INDEX($CN:$CN,$DJ625+18),"")</f>
      </c>
      <c r="DH625">
        <f>IF($DK625&gt;=19,INDEX($CN:$CN,$DJ625+19),"")</f>
      </c>
      <c r="DI625">
        <f>IF($DK625&gt;=20,INDEX($CN:$CN,$DJ625+20),"")</f>
      </c>
      <c r="DJ625">
        <f>IFERROR(MATCH($CM625,$CN$2:$CN$1089,0)+1,0)</f>
      </c>
      <c r="DK625">
        <f>IFERROR(INDEX($CO$2:$CO$1089,MATCH($CM625,$CN$2:$CN$1089,0)),0)</f>
      </c>
      <c r="DL625">
        <f>IFERROR(INDEX($AS:$AS,MATCH($O625,$AR:$AR,0))&amp;"","")</f>
      </c>
      <c r="DP625">
        <f>IF($GS625&gt;=1,INDEX($DM:$DM,$GR625+1),"")</f>
      </c>
      <c r="DQ625">
        <f>IF($GS625&gt;=2,INDEX($DM:$DM,$GR625+2),"")</f>
      </c>
      <c r="DR625">
        <f>IF($GS625&gt;=3,INDEX($DM:$DM,$GR625+3),"")</f>
      </c>
      <c r="DS625">
        <f>IF($GS625&gt;=4,INDEX($DM:$DM,$GR625+4),"")</f>
      </c>
      <c r="DT625">
        <f>IF($GS625&gt;=5,INDEX($DM:$DM,$GR625+5),"")</f>
      </c>
      <c r="DU625">
        <f>IF($GS625&gt;=6,INDEX($DM:$DM,$GR625+6),"")</f>
      </c>
      <c r="DV625">
        <f>IF($GS625&gt;=7,INDEX($DM:$DM,$GR625+7),"")</f>
      </c>
      <c r="DW625">
        <f>IF($GS625&gt;=8,INDEX($DM:$DM,$GR625+8),"")</f>
      </c>
      <c r="DX625">
        <f>IF($GS625&gt;=9,INDEX($DM:$DM,$GR625+9),"")</f>
      </c>
      <c r="DY625">
        <f>IF($GS625&gt;=10,INDEX($DM:$DM,$GR625+10),"")</f>
      </c>
      <c r="DZ625">
        <f>IF($GS625&gt;=11,INDEX($DM:$DM,$GR625+11),"")</f>
      </c>
      <c r="EA625">
        <f>IF($GS625&gt;=12,INDEX($DM:$DM,$GR625+12),"")</f>
      </c>
      <c r="EB625">
        <f>IF($GS625&gt;=13,INDEX($DM:$DM,$GR625+13),"")</f>
      </c>
      <c r="EC625">
        <f>IF($GS625&gt;=14,INDEX($DM:$DM,$GR625+14),"")</f>
      </c>
      <c r="ED625">
        <f>IF($GS625&gt;=15,INDEX($DM:$DM,$GR625+15),"")</f>
      </c>
      <c r="EE625">
        <f>IF($GS625&gt;=16,INDEX($DM:$DM,$GR625+16),"")</f>
      </c>
      <c r="EF625">
        <f>IF($GS625&gt;=17,INDEX($DM:$DM,$GR625+17),"")</f>
      </c>
      <c r="EG625">
        <f>IF($GS625&gt;=18,INDEX($DM:$DM,$GR625+18),"")</f>
      </c>
      <c r="EH625">
        <f>IF($GS625&gt;=19,INDEX($DM:$DM,$GR625+19),"")</f>
      </c>
      <c r="EI625">
        <f>IF($GS625&gt;=20,INDEX($DM:$DM,$GR625+20),"")</f>
      </c>
      <c r="EJ625">
        <f>IF($GS625&gt;=21,INDEX($DM:$DM,$GR625+21),"")</f>
      </c>
      <c r="EK625">
        <f>IF($GS625&gt;=22,INDEX($DM:$DM,$GR625+22),"")</f>
      </c>
      <c r="EL625">
        <f>IF($GS625&gt;=23,INDEX($DM:$DM,$GR625+23),"")</f>
      </c>
      <c r="EM625">
        <f>IF($GS625&gt;=24,INDEX($DM:$DM,$GR625+24),"")</f>
      </c>
      <c r="EN625">
        <f>IF($GS625&gt;=25,INDEX($DM:$DM,$GR625+25),"")</f>
      </c>
      <c r="EO625">
        <f>IF($GS625&gt;=26,INDEX($DM:$DM,$GR625+26),"")</f>
      </c>
      <c r="EP625">
        <f>IF($GS625&gt;=27,INDEX($DM:$DM,$GR625+27),"")</f>
      </c>
      <c r="EQ625">
        <f>IF($GS625&gt;=28,INDEX($DM:$DM,$GR625+28),"")</f>
      </c>
      <c r="ER625">
        <f>IF($GS625&gt;=29,INDEX($DM:$DM,$GR625+29),"")</f>
      </c>
      <c r="ES625">
        <f>IF($GS625&gt;=30,INDEX($DM:$DM,$GR625+30),"")</f>
      </c>
      <c r="ET625">
        <f>IF($GS625&gt;=31,INDEX($DM:$DM,$GR625+31),"")</f>
      </c>
      <c r="EU625">
        <f>IF($GS625&gt;=32,INDEX($DM:$DM,$GR625+32),"")</f>
      </c>
      <c r="EV625">
        <f>IF($GS625&gt;=33,INDEX($DM:$DM,$GR625+33),"")</f>
      </c>
      <c r="EW625">
        <f>IF($GS625&gt;=34,INDEX($DM:$DM,$GR625+34),"")</f>
      </c>
      <c r="EX625">
        <f>IF($GS625&gt;=35,INDEX($DM:$DM,$GR625+35),"")</f>
      </c>
      <c r="EY625">
        <f>IF($GS625&gt;=36,INDEX($DM:$DM,$GR625+36),"")</f>
      </c>
      <c r="EZ625">
        <f>IF($GS625&gt;=37,INDEX($DM:$DM,$GR625+37),"")</f>
      </c>
      <c r="FA625">
        <f>IF($GS625&gt;=38,INDEX($DM:$DM,$GR625+38),"")</f>
      </c>
      <c r="FB625">
        <f>IF($GS625&gt;=39,INDEX($DM:$DM,$GR625+39),"")</f>
      </c>
      <c r="FC625">
        <f>IF($GS625&gt;=40,INDEX($DM:$DM,$GR625+40),"")</f>
      </c>
      <c r="FD625">
        <f>IF($GS625&gt;=1,INDEX($DN:$DN,$GR625+1),"")</f>
      </c>
      <c r="FE625">
        <f>IF($GS625&gt;=2,INDEX($DN:$DN,$GR625+2),"")</f>
      </c>
      <c r="FF625">
        <f>IF($GS625&gt;=3,INDEX($DN:$DN,$GR625+3),"")</f>
      </c>
      <c r="FG625">
        <f>IF($GS625&gt;=4,INDEX($DN:$DN,$GR625+4),"")</f>
      </c>
      <c r="FH625">
        <f>IF($GS625&gt;=5,INDEX($DN:$DN,$GR625+5),"")</f>
      </c>
      <c r="FI625">
        <f>IF($GS625&gt;=6,INDEX($DN:$DN,$GR625+6),"")</f>
      </c>
      <c r="FJ625">
        <f>IF($GS625&gt;=7,INDEX($DN:$DN,$GR625+7),"")</f>
      </c>
      <c r="FK625">
        <f>IF($GS625&gt;=8,INDEX($DN:$DN,$GR625+8),"")</f>
      </c>
      <c r="FL625">
        <f>IF($GS625&gt;=9,INDEX($DN:$DN,$GR625+9),"")</f>
      </c>
      <c r="FM625">
        <f>IF($GS625&gt;=10,INDEX($DN:$DN,$GR625+10),"")</f>
      </c>
      <c r="FN625">
        <f>IF($GS625&gt;=11,INDEX($DN:$DN,$GR625+11),"")</f>
      </c>
      <c r="FO625">
        <f>IF($GS625&gt;=12,INDEX($DN:$DN,$GR625+12),"")</f>
      </c>
      <c r="FP625">
        <f>IF($GS625&gt;=13,INDEX($DN:$DN,$GR625+13),"")</f>
      </c>
      <c r="FQ625">
        <f>IF($GS625&gt;=14,INDEX($DN:$DN,$GR625+14),"")</f>
      </c>
      <c r="FR625">
        <f>IF($GS625&gt;=15,INDEX($DN:$DN,$GR625+15),"")</f>
      </c>
      <c r="FS625">
        <f>IF($GS625&gt;=16,INDEX($DN:$DN,$GR625+16),"")</f>
      </c>
      <c r="FT625">
        <f>IF($GS625&gt;=17,INDEX($DN:$DN,$GR625+17),"")</f>
      </c>
      <c r="FU625">
        <f>IF($GS625&gt;=18,INDEX($DN:$DN,$GR625+18),"")</f>
      </c>
      <c r="FV625">
        <f>IF($GS625&gt;=19,INDEX($DN:$DN,$GR625+19),"")</f>
      </c>
      <c r="FW625">
        <f>IF($GS625&gt;=20,INDEX($DN:$DN,$GR625+20),"")</f>
      </c>
      <c r="FX625">
        <f>IF($GS625&gt;=21,INDEX($DN:$DN,$GR625+21),"")</f>
      </c>
      <c r="FY625">
        <f>IF($GS625&gt;=22,INDEX($DN:$DN,$GR625+22),"")</f>
      </c>
      <c r="FZ625">
        <f>IF($GS625&gt;=23,INDEX($DN:$DN,$GR625+23),"")</f>
      </c>
      <c r="GA625">
        <f>IF($GS625&gt;=24,INDEX($DN:$DN,$GR625+24),"")</f>
      </c>
      <c r="GB625">
        <f>IF($GS625&gt;=25,INDEX($DN:$DN,$GR625+25),"")</f>
      </c>
      <c r="GC625">
        <f>IF($GS625&gt;=26,INDEX($DN:$DN,$GR625+26),"")</f>
      </c>
      <c r="GD625">
        <f>IF($GS625&gt;=27,INDEX($DN:$DN,$GR625+27),"")</f>
      </c>
      <c r="GE625">
        <f>IF($GS625&gt;=28,INDEX($DN:$DN,$GR625+28),"")</f>
      </c>
      <c r="GF625">
        <f>IF($GS625&gt;=29,INDEX($DN:$DN,$GR625+29),"")</f>
      </c>
      <c r="GG625">
        <f>IF($GS625&gt;=30,INDEX($DN:$DN,$GR625+30),"")</f>
      </c>
      <c r="GH625">
        <f>IF($GS625&gt;=31,INDEX($DN:$DN,$GR625+31),"")</f>
      </c>
      <c r="GI625">
        <f>IF($GS625&gt;=32,INDEX($DN:$DN,$GR625+32),"")</f>
      </c>
      <c r="GJ625">
        <f>IF($GS625&gt;=33,INDEX($DN:$DN,$GR625+33),"")</f>
      </c>
      <c r="GK625">
        <f>IF($GS625&gt;=34,INDEX($DN:$DN,$GR625+34),"")</f>
      </c>
      <c r="GL625">
        <f>IF($GS625&gt;=35,INDEX($DN:$DN,$GR625+35),"")</f>
      </c>
      <c r="GM625">
        <f>IF($GS625&gt;=36,INDEX($DN:$DN,$GR625+36),"")</f>
      </c>
      <c r="GN625">
        <f>IF($GS625&gt;=37,INDEX($DN:$DN,$GR625+37),"")</f>
      </c>
      <c r="GO625">
        <f>IF($GS625&gt;=38,INDEX($DN:$DN,$GR625+38),"")</f>
      </c>
      <c r="GP625">
        <f>IF($GS625&gt;=39,INDEX($DN:$DN,$GR625+39),"")</f>
      </c>
      <c r="GQ625">
        <f>IF($GS625&gt;=40,INDEX($DN:$DN,$GR625+40),"")</f>
      </c>
      <c r="GR625">
        <f>IFERROR(MATCH($DL625,$DM$2:$DM$148,0)+1,0)</f>
      </c>
      <c r="GS625">
        <f>IFERROR(INDEX($DO$2:$DO$148,MATCH($DL625,$DM$2:$DM$148,0)),0)</f>
      </c>
      <c r="GT625">
        <f>IFERROR(MATCH($Z625,$DP$625:$FC$625,0),0)</f>
      </c>
      <c r="GU625">
        <f>IF($GT625&gt;0,INDEX($FD$625:$GQ$625,$GT625),"")</f>
      </c>
      <c r="GX625">
        <f>IF($JG625&gt;=1,INDEX($GV:$GV,$JF625+1),"")</f>
      </c>
      <c r="GY625">
        <f>IF($JG625&gt;=2,INDEX($GV:$GV,$JF625+2),"")</f>
      </c>
      <c r="GZ625">
        <f>IF($JG625&gt;=3,INDEX($GV:$GV,$JF625+3),"")</f>
      </c>
      <c r="HA625">
        <f>IF($JG625&gt;=4,INDEX($GV:$GV,$JF625+4),"")</f>
      </c>
      <c r="HB625">
        <f>IF($JG625&gt;=5,INDEX($GV:$GV,$JF625+5),"")</f>
      </c>
      <c r="HC625">
        <f>IF($JG625&gt;=6,INDEX($GV:$GV,$JF625+6),"")</f>
      </c>
      <c r="HD625">
        <f>IF($JG625&gt;=7,INDEX($GV:$GV,$JF625+7),"")</f>
      </c>
      <c r="HE625">
        <f>IF($JG625&gt;=8,INDEX($GV:$GV,$JF625+8),"")</f>
      </c>
      <c r="HF625">
        <f>IF($JG625&gt;=9,INDEX($GV:$GV,$JF625+9),"")</f>
      </c>
      <c r="HG625">
        <f>IF($JG625&gt;=10,INDEX($GV:$GV,$JF625+10),"")</f>
      </c>
      <c r="HH625">
        <f>IF($JG625&gt;=11,INDEX($GV:$GV,$JF625+11),"")</f>
      </c>
      <c r="HI625">
        <f>IF($JG625&gt;=12,INDEX($GV:$GV,$JF625+12),"")</f>
      </c>
      <c r="HJ625">
        <f>IF($JG625&gt;=13,INDEX($GV:$GV,$JF625+13),"")</f>
      </c>
      <c r="HK625">
        <f>IF($JG625&gt;=14,INDEX($GV:$GV,$JF625+14),"")</f>
      </c>
      <c r="HL625">
        <f>IF($JG625&gt;=15,INDEX($GV:$GV,$JF625+15),"")</f>
      </c>
      <c r="HM625">
        <f>IF($JG625&gt;=16,INDEX($GV:$GV,$JF625+16),"")</f>
      </c>
      <c r="HN625">
        <f>IF($JG625&gt;=17,INDEX($GV:$GV,$JF625+17),"")</f>
      </c>
      <c r="HO625">
        <f>IF($JG625&gt;=18,INDEX($GV:$GV,$JF625+18),"")</f>
      </c>
      <c r="HP625">
        <f>IF($JG625&gt;=19,INDEX($GV:$GV,$JF625+19),"")</f>
      </c>
      <c r="HQ625">
        <f>IF($JG625&gt;=20,INDEX($GV:$GV,$JF625+20),"")</f>
      </c>
      <c r="HR625">
        <f>IF($JG625&gt;=21,INDEX($GV:$GV,$JF625+21),"")</f>
      </c>
      <c r="HS625">
        <f>IF($JG625&gt;=22,INDEX($GV:$GV,$JF625+22),"")</f>
      </c>
      <c r="HT625">
        <f>IF($JG625&gt;=23,INDEX($GV:$GV,$JF625+23),"")</f>
      </c>
      <c r="HU625">
        <f>IF($JG625&gt;=24,INDEX($GV:$GV,$JF625+24),"")</f>
      </c>
      <c r="HV625">
        <f>IF($JG625&gt;=25,INDEX($GV:$GV,$JF625+25),"")</f>
      </c>
      <c r="HW625">
        <f>IF($JG625&gt;=26,INDEX($GV:$GV,$JF625+26),"")</f>
      </c>
      <c r="HX625">
        <f>IF($JG625&gt;=27,INDEX($GV:$GV,$JF625+27),"")</f>
      </c>
      <c r="HY625">
        <f>IF($JG625&gt;=28,INDEX($GV:$GV,$JF625+28),"")</f>
      </c>
      <c r="HZ625">
        <f>IF($JG625&gt;=29,INDEX($GV:$GV,$JF625+29),"")</f>
      </c>
      <c r="IA625">
        <f>IF($JG625&gt;=30,INDEX($GV:$GV,$JF625+30),"")</f>
      </c>
      <c r="IB625">
        <f>IF($JG625&gt;=31,INDEX($GV:$GV,$JF625+31),"")</f>
      </c>
      <c r="IC625">
        <f>IF($JG625&gt;=32,INDEX($GV:$GV,$JF625+32),"")</f>
      </c>
      <c r="ID625">
        <f>IF($JG625&gt;=33,INDEX($GV:$GV,$JF625+33),"")</f>
      </c>
      <c r="IE625">
        <f>IF($JG625&gt;=34,INDEX($GV:$GV,$JF625+34),"")</f>
      </c>
      <c r="IF625">
        <f>IF($JG625&gt;=35,INDEX($GV:$GV,$JF625+35),"")</f>
      </c>
      <c r="IG625">
        <f>IF($JG625&gt;=36,INDEX($GV:$GV,$JF625+36),"")</f>
      </c>
      <c r="IH625">
        <f>IF($JG625&gt;=37,INDEX($GV:$GV,$JF625+37),"")</f>
      </c>
      <c r="II625">
        <f>IF($JG625&gt;=38,INDEX($GV:$GV,$JF625+38),"")</f>
      </c>
      <c r="IJ625">
        <f>IF($JG625&gt;=39,INDEX($GV:$GV,$JF625+39),"")</f>
      </c>
      <c r="IK625">
        <f>IF($JG625&gt;=40,INDEX($GV:$GV,$JF625+40),"")</f>
      </c>
      <c r="IL625">
        <f>IF($JG625&gt;=41,INDEX($GV:$GV,$JF625+41),"")</f>
      </c>
      <c r="IM625">
        <f>IF($JG625&gt;=42,INDEX($GV:$GV,$JF625+42),"")</f>
      </c>
      <c r="IN625">
        <f>IF($JG625&gt;=43,INDEX($GV:$GV,$JF625+43),"")</f>
      </c>
      <c r="IO625">
        <f>IF($JG625&gt;=44,INDEX($GV:$GV,$JF625+44),"")</f>
      </c>
      <c r="IP625">
        <f>IF($JG625&gt;=45,INDEX($GV:$GV,$JF625+45),"")</f>
      </c>
      <c r="IQ625">
        <f>IF($JG625&gt;=46,INDEX($GV:$GV,$JF625+46),"")</f>
      </c>
      <c r="IR625">
        <f>IF($JG625&gt;=47,INDEX($GV:$GV,$JF625+47),"")</f>
      </c>
      <c r="IS625">
        <f>IF($JG625&gt;=48,INDEX($GV:$GV,$JF625+48),"")</f>
      </c>
      <c r="IT625">
        <f>IF($JG625&gt;=49,INDEX($GV:$GV,$JF625+49),"")</f>
      </c>
      <c r="IU625">
        <f>IF($JG625&gt;=50,INDEX($GV:$GV,$JF625+50),"")</f>
      </c>
      <c r="IV625">
        <f>IF($JG625&gt;=51,INDEX($GV:$GV,$JF625+51),"")</f>
      </c>
      <c r="IW625">
        <f>IF($JG625&gt;=52,INDEX($GV:$GV,$JF625+52),"")</f>
      </c>
      <c r="IX625">
        <f>IF($JG625&gt;=53,INDEX($GV:$GV,$JF625+53),"")</f>
      </c>
      <c r="IY625">
        <f>IF($JG625&gt;=54,INDEX($GV:$GV,$JF625+54),"")</f>
      </c>
      <c r="IZ625">
        <f>IF($JG625&gt;=55,INDEX($GV:$GV,$JF625+55),"")</f>
      </c>
      <c r="JA625">
        <f>IF($JG625&gt;=56,INDEX($GV:$GV,$JF625+56),"")</f>
      </c>
      <c r="JB625">
        <f>IF($JG625&gt;=57,INDEX($GV:$GV,$JF625+57),"")</f>
      </c>
      <c r="JC625">
        <f>IF($JG625&gt;=58,INDEX($GV:$GV,$JF625+58),"")</f>
      </c>
      <c r="JD625">
        <f>IF($JG625&gt;=59,INDEX($GV:$GV,$JF625+59),"")</f>
      </c>
      <c r="JE625">
        <f>IF($JG625&gt;=60,INDEX($GV:$GV,$JF625+60),"")</f>
      </c>
      <c r="JF625">
        <f>IFERROR(MATCH($GU625,$GV$2:$GV$322,0)+1,0)</f>
      </c>
      <c r="JG625">
        <f>IFERROR(INDEX($GW$2:$GW$322,MATCH($GU625,$GV$2:$GV$322,0)),0)</f>
      </c>
      <c r="JH625" t="s">
        <v>44</v>
      </c>
      <c r="JI625" t="s">
        <v>44</v>
      </c>
    </row>
    <row r="626" spans="1:269" x14ac:dyDescent="0.25">
      <c r="R626">
        <f>IF(OR($U626="",$Q626=""),"",IFERROR($U626/$Q626,0))</f>
      </c>
      <c r="S626">
        <f>IF($U626="","",
SUM($T626,$V626,$AA626,$W626,$Y626)*
(1-IF($AB626="",0,VALUE($AB626)/100)))</f>
      </c>
      <c r="T626">
        <f>IF($U626="","",$U626)</f>
      </c>
      <c r="V626">
        <f>IF($U626="","",
IF($O626="","",
IF(ISNUMBER(SEARCH("exempt",LOWER($O626))),0,
$U626*(VALUE(SUBSTITUTE($O626,"%",""))/100))))</f>
      </c>
      <c r="AC626">
        <f>IFERROR(IF(FIND(" - ",$K626)&gt;0,MID($K626,FIND(" - ",$K626)+3,LEN($K626)),""),"")</f>
      </c>
      <c r="AL626" t="s">
        <v>1563</v>
      </c>
      <c r="AT626">
        <f>IFERROR(LEFT($K626,FIND(" - ",$K626)-1),$K626)</f>
      </c>
      <c r="AW626">
        <f>IF($CL626&gt;=1,INDEX($AU:$AU,$CK626+1),"")</f>
      </c>
      <c r="AX626">
        <f>IF($CL626&gt;=2,INDEX($AU:$AU,$CK626+2),"")</f>
      </c>
      <c r="AY626">
        <f>IF($CL626&gt;=3,INDEX($AU:$AU,$CK626+3),"")</f>
      </c>
      <c r="AZ626">
        <f>IF($CL626&gt;=4,INDEX($AU:$AU,$CK626+4),"")</f>
      </c>
      <c r="BA626">
        <f>IF($CL626&gt;=5,INDEX($AU:$AU,$CK626+5),"")</f>
      </c>
      <c r="BB626">
        <f>IF($CL626&gt;=6,INDEX($AU:$AU,$CK626+6),"")</f>
      </c>
      <c r="BC626">
        <f>IF($CL626&gt;=7,INDEX($AU:$AU,$CK626+7),"")</f>
      </c>
      <c r="BD626">
        <f>IF($CL626&gt;=8,INDEX($AU:$AU,$CK626+8),"")</f>
      </c>
      <c r="BE626">
        <f>IF($CL626&gt;=9,INDEX($AU:$AU,$CK626+9),"")</f>
      </c>
      <c r="BF626">
        <f>IF($CL626&gt;=10,INDEX($AU:$AU,$CK626+10),"")</f>
      </c>
      <c r="BG626">
        <f>IF($CL626&gt;=11,INDEX($AU:$AU,$CK626+11),"")</f>
      </c>
      <c r="BH626">
        <f>IF($CL626&gt;=12,INDEX($AU:$AU,$CK626+12),"")</f>
      </c>
      <c r="BI626">
        <f>IF($CL626&gt;=13,INDEX($AU:$AU,$CK626+13),"")</f>
      </c>
      <c r="BJ626">
        <f>IF($CL626&gt;=14,INDEX($AU:$AU,$CK626+14),"")</f>
      </c>
      <c r="BK626">
        <f>IF($CL626&gt;=15,INDEX($AU:$AU,$CK626+15),"")</f>
      </c>
      <c r="BL626">
        <f>IF($CL626&gt;=16,INDEX($AU:$AU,$CK626+16),"")</f>
      </c>
      <c r="BM626">
        <f>IF($CL626&gt;=17,INDEX($AU:$AU,$CK626+17),"")</f>
      </c>
      <c r="BN626">
        <f>IF($CL626&gt;=18,INDEX($AU:$AU,$CK626+18),"")</f>
      </c>
      <c r="BO626">
        <f>IF($CL626&gt;=19,INDEX($AU:$AU,$CK626+19),"")</f>
      </c>
      <c r="BP626">
        <f>IF($CL626&gt;=20,INDEX($AU:$AU,$CK626+20),"")</f>
      </c>
      <c r="BQ626">
        <f>IF($CL626&gt;=21,INDEX($AU:$AU,$CK626+21),"")</f>
      </c>
      <c r="BR626">
        <f>IF($CL626&gt;=22,INDEX($AU:$AU,$CK626+22),"")</f>
      </c>
      <c r="BS626">
        <f>IF($CL626&gt;=23,INDEX($AU:$AU,$CK626+23),"")</f>
      </c>
      <c r="BT626">
        <f>IF($CL626&gt;=24,INDEX($AU:$AU,$CK626+24),"")</f>
      </c>
      <c r="BU626">
        <f>IF($CL626&gt;=25,INDEX($AU:$AU,$CK626+25),"")</f>
      </c>
      <c r="BV626">
        <f>IF($CL626&gt;=26,INDEX($AU:$AU,$CK626+26),"")</f>
      </c>
      <c r="BW626">
        <f>IF($CL626&gt;=27,INDEX($AU:$AU,$CK626+27),"")</f>
      </c>
      <c r="BX626">
        <f>IF($CL626&gt;=28,INDEX($AU:$AU,$CK626+28),"")</f>
      </c>
      <c r="BY626">
        <f>IF($CL626&gt;=29,INDEX($AU:$AU,$CK626+29),"")</f>
      </c>
      <c r="BZ626">
        <f>IF($CL626&gt;=30,INDEX($AU:$AU,$CK626+30),"")</f>
      </c>
      <c r="CA626">
        <f>IF($CL626&gt;=31,INDEX($AU:$AU,$CK626+31),"")</f>
      </c>
      <c r="CB626">
        <f>IF($CL626&gt;=32,INDEX($AU:$AU,$CK626+32),"")</f>
      </c>
      <c r="CC626">
        <f>IF($CL626&gt;=33,INDEX($AU:$AU,$CK626+33),"")</f>
      </c>
      <c r="CD626">
        <f>IF($CL626&gt;=34,INDEX($AU:$AU,$CK626+34),"")</f>
      </c>
      <c r="CE626">
        <f>IF($CL626&gt;=35,INDEX($AU:$AU,$CK626+35),"")</f>
      </c>
      <c r="CF626">
        <f>IF($CL626&gt;=36,INDEX($AU:$AU,$CK626+36),"")</f>
      </c>
      <c r="CG626">
        <f>IF($CL626&gt;=37,INDEX($AU:$AU,$CK626+37),"")</f>
      </c>
      <c r="CH626">
        <f>IF($CL626&gt;=38,INDEX($AU:$AU,$CK626+38),"")</f>
      </c>
      <c r="CI626">
        <f>IF($CL626&gt;=39,INDEX($AU:$AU,$CK626+39),"")</f>
      </c>
      <c r="CJ626">
        <f>IF($CL626&gt;=40,INDEX($AU:$AU,$CK626+40),"")</f>
      </c>
      <c r="CK626">
        <f>IFERROR(MATCH($AT626,$AU$2:$AU$133,0)+1,0)</f>
      </c>
      <c r="CL626">
        <f>IFERROR(INDEX($AV$2:$AV$133,MATCH($AT626,$AU$2:$AU$133,0)),0)</f>
      </c>
      <c r="CM626">
        <f>IFERROR(LEFT($L626,FIND(" - ",$L626)-1),$L626)</f>
      </c>
      <c r="CN626" t="s">
        <v>1564</v>
      </c>
      <c r="CO626">
        <v>1</v>
      </c>
      <c r="CP626">
        <f>IF($DK626&gt;=1,INDEX($CN:$CN,$DJ626+1),"")</f>
      </c>
      <c r="CQ626">
        <f>IF($DK626&gt;=2,INDEX($CN:$CN,$DJ626+2),"")</f>
      </c>
      <c r="CR626">
        <f>IF($DK626&gt;=3,INDEX($CN:$CN,$DJ626+3),"")</f>
      </c>
      <c r="CS626">
        <f>IF($DK626&gt;=4,INDEX($CN:$CN,$DJ626+4),"")</f>
      </c>
      <c r="CT626">
        <f>IF($DK626&gt;=5,INDEX($CN:$CN,$DJ626+5),"")</f>
      </c>
      <c r="CU626">
        <f>IF($DK626&gt;=6,INDEX($CN:$CN,$DJ626+6),"")</f>
      </c>
      <c r="CV626">
        <f>IF($DK626&gt;=7,INDEX($CN:$CN,$DJ626+7),"")</f>
      </c>
      <c r="CW626">
        <f>IF($DK626&gt;=8,INDEX($CN:$CN,$DJ626+8),"")</f>
      </c>
      <c r="CX626">
        <f>IF($DK626&gt;=9,INDEX($CN:$CN,$DJ626+9),"")</f>
      </c>
      <c r="CY626">
        <f>IF($DK626&gt;=10,INDEX($CN:$CN,$DJ626+10),"")</f>
      </c>
      <c r="CZ626">
        <f>IF($DK626&gt;=11,INDEX($CN:$CN,$DJ626+11),"")</f>
      </c>
      <c r="DA626">
        <f>IF($DK626&gt;=12,INDEX($CN:$CN,$DJ626+12),"")</f>
      </c>
      <c r="DB626">
        <f>IF($DK626&gt;=13,INDEX($CN:$CN,$DJ626+13),"")</f>
      </c>
      <c r="DC626">
        <f>IF($DK626&gt;=14,INDEX($CN:$CN,$DJ626+14),"")</f>
      </c>
      <c r="DD626">
        <f>IF($DK626&gt;=15,INDEX($CN:$CN,$DJ626+15),"")</f>
      </c>
      <c r="DE626">
        <f>IF($DK626&gt;=16,INDEX($CN:$CN,$DJ626+16),"")</f>
      </c>
      <c r="DF626">
        <f>IF($DK626&gt;=17,INDEX($CN:$CN,$DJ626+17),"")</f>
      </c>
      <c r="DG626">
        <f>IF($DK626&gt;=18,INDEX($CN:$CN,$DJ626+18),"")</f>
      </c>
      <c r="DH626">
        <f>IF($DK626&gt;=19,INDEX($CN:$CN,$DJ626+19),"")</f>
      </c>
      <c r="DI626">
        <f>IF($DK626&gt;=20,INDEX($CN:$CN,$DJ626+20),"")</f>
      </c>
      <c r="DJ626">
        <f>IFERROR(MATCH($CM626,$CN$2:$CN$1089,0)+1,0)</f>
      </c>
      <c r="DK626">
        <f>IFERROR(INDEX($CO$2:$CO$1089,MATCH($CM626,$CN$2:$CN$1089,0)),0)</f>
      </c>
      <c r="DL626">
        <f>IFERROR(INDEX($AS:$AS,MATCH($O626,$AR:$AR,0))&amp;"","")</f>
      </c>
      <c r="DP626">
        <f>IF($GS626&gt;=1,INDEX($DM:$DM,$GR626+1),"")</f>
      </c>
      <c r="DQ626">
        <f>IF($GS626&gt;=2,INDEX($DM:$DM,$GR626+2),"")</f>
      </c>
      <c r="DR626">
        <f>IF($GS626&gt;=3,INDEX($DM:$DM,$GR626+3),"")</f>
      </c>
      <c r="DS626">
        <f>IF($GS626&gt;=4,INDEX($DM:$DM,$GR626+4),"")</f>
      </c>
      <c r="DT626">
        <f>IF($GS626&gt;=5,INDEX($DM:$DM,$GR626+5),"")</f>
      </c>
      <c r="DU626">
        <f>IF($GS626&gt;=6,INDEX($DM:$DM,$GR626+6),"")</f>
      </c>
      <c r="DV626">
        <f>IF($GS626&gt;=7,INDEX($DM:$DM,$GR626+7),"")</f>
      </c>
      <c r="DW626">
        <f>IF($GS626&gt;=8,INDEX($DM:$DM,$GR626+8),"")</f>
      </c>
      <c r="DX626">
        <f>IF($GS626&gt;=9,INDEX($DM:$DM,$GR626+9),"")</f>
      </c>
      <c r="DY626">
        <f>IF($GS626&gt;=10,INDEX($DM:$DM,$GR626+10),"")</f>
      </c>
      <c r="DZ626">
        <f>IF($GS626&gt;=11,INDEX($DM:$DM,$GR626+11),"")</f>
      </c>
      <c r="EA626">
        <f>IF($GS626&gt;=12,INDEX($DM:$DM,$GR626+12),"")</f>
      </c>
      <c r="EB626">
        <f>IF($GS626&gt;=13,INDEX($DM:$DM,$GR626+13),"")</f>
      </c>
      <c r="EC626">
        <f>IF($GS626&gt;=14,INDEX($DM:$DM,$GR626+14),"")</f>
      </c>
      <c r="ED626">
        <f>IF($GS626&gt;=15,INDEX($DM:$DM,$GR626+15),"")</f>
      </c>
      <c r="EE626">
        <f>IF($GS626&gt;=16,INDEX($DM:$DM,$GR626+16),"")</f>
      </c>
      <c r="EF626">
        <f>IF($GS626&gt;=17,INDEX($DM:$DM,$GR626+17),"")</f>
      </c>
      <c r="EG626">
        <f>IF($GS626&gt;=18,INDEX($DM:$DM,$GR626+18),"")</f>
      </c>
      <c r="EH626">
        <f>IF($GS626&gt;=19,INDEX($DM:$DM,$GR626+19),"")</f>
      </c>
      <c r="EI626">
        <f>IF($GS626&gt;=20,INDEX($DM:$DM,$GR626+20),"")</f>
      </c>
      <c r="EJ626">
        <f>IF($GS626&gt;=21,INDEX($DM:$DM,$GR626+21),"")</f>
      </c>
      <c r="EK626">
        <f>IF($GS626&gt;=22,INDEX($DM:$DM,$GR626+22),"")</f>
      </c>
      <c r="EL626">
        <f>IF($GS626&gt;=23,INDEX($DM:$DM,$GR626+23),"")</f>
      </c>
      <c r="EM626">
        <f>IF($GS626&gt;=24,INDEX($DM:$DM,$GR626+24),"")</f>
      </c>
      <c r="EN626">
        <f>IF($GS626&gt;=25,INDEX($DM:$DM,$GR626+25),"")</f>
      </c>
      <c r="EO626">
        <f>IF($GS626&gt;=26,INDEX($DM:$DM,$GR626+26),"")</f>
      </c>
      <c r="EP626">
        <f>IF($GS626&gt;=27,INDEX($DM:$DM,$GR626+27),"")</f>
      </c>
      <c r="EQ626">
        <f>IF($GS626&gt;=28,INDEX($DM:$DM,$GR626+28),"")</f>
      </c>
      <c r="ER626">
        <f>IF($GS626&gt;=29,INDEX($DM:$DM,$GR626+29),"")</f>
      </c>
      <c r="ES626">
        <f>IF($GS626&gt;=30,INDEX($DM:$DM,$GR626+30),"")</f>
      </c>
      <c r="ET626">
        <f>IF($GS626&gt;=31,INDEX($DM:$DM,$GR626+31),"")</f>
      </c>
      <c r="EU626">
        <f>IF($GS626&gt;=32,INDEX($DM:$DM,$GR626+32),"")</f>
      </c>
      <c r="EV626">
        <f>IF($GS626&gt;=33,INDEX($DM:$DM,$GR626+33),"")</f>
      </c>
      <c r="EW626">
        <f>IF($GS626&gt;=34,INDEX($DM:$DM,$GR626+34),"")</f>
      </c>
      <c r="EX626">
        <f>IF($GS626&gt;=35,INDEX($DM:$DM,$GR626+35),"")</f>
      </c>
      <c r="EY626">
        <f>IF($GS626&gt;=36,INDEX($DM:$DM,$GR626+36),"")</f>
      </c>
      <c r="EZ626">
        <f>IF($GS626&gt;=37,INDEX($DM:$DM,$GR626+37),"")</f>
      </c>
      <c r="FA626">
        <f>IF($GS626&gt;=38,INDEX($DM:$DM,$GR626+38),"")</f>
      </c>
      <c r="FB626">
        <f>IF($GS626&gt;=39,INDEX($DM:$DM,$GR626+39),"")</f>
      </c>
      <c r="FC626">
        <f>IF($GS626&gt;=40,INDEX($DM:$DM,$GR626+40),"")</f>
      </c>
      <c r="FD626">
        <f>IF($GS626&gt;=1,INDEX($DN:$DN,$GR626+1),"")</f>
      </c>
      <c r="FE626">
        <f>IF($GS626&gt;=2,INDEX($DN:$DN,$GR626+2),"")</f>
      </c>
      <c r="FF626">
        <f>IF($GS626&gt;=3,INDEX($DN:$DN,$GR626+3),"")</f>
      </c>
      <c r="FG626">
        <f>IF($GS626&gt;=4,INDEX($DN:$DN,$GR626+4),"")</f>
      </c>
      <c r="FH626">
        <f>IF($GS626&gt;=5,INDEX($DN:$DN,$GR626+5),"")</f>
      </c>
      <c r="FI626">
        <f>IF($GS626&gt;=6,INDEX($DN:$DN,$GR626+6),"")</f>
      </c>
      <c r="FJ626">
        <f>IF($GS626&gt;=7,INDEX($DN:$DN,$GR626+7),"")</f>
      </c>
      <c r="FK626">
        <f>IF($GS626&gt;=8,INDEX($DN:$DN,$GR626+8),"")</f>
      </c>
      <c r="FL626">
        <f>IF($GS626&gt;=9,INDEX($DN:$DN,$GR626+9),"")</f>
      </c>
      <c r="FM626">
        <f>IF($GS626&gt;=10,INDEX($DN:$DN,$GR626+10),"")</f>
      </c>
      <c r="FN626">
        <f>IF($GS626&gt;=11,INDEX($DN:$DN,$GR626+11),"")</f>
      </c>
      <c r="FO626">
        <f>IF($GS626&gt;=12,INDEX($DN:$DN,$GR626+12),"")</f>
      </c>
      <c r="FP626">
        <f>IF($GS626&gt;=13,INDEX($DN:$DN,$GR626+13),"")</f>
      </c>
      <c r="FQ626">
        <f>IF($GS626&gt;=14,INDEX($DN:$DN,$GR626+14),"")</f>
      </c>
      <c r="FR626">
        <f>IF($GS626&gt;=15,INDEX($DN:$DN,$GR626+15),"")</f>
      </c>
      <c r="FS626">
        <f>IF($GS626&gt;=16,INDEX($DN:$DN,$GR626+16),"")</f>
      </c>
      <c r="FT626">
        <f>IF($GS626&gt;=17,INDEX($DN:$DN,$GR626+17),"")</f>
      </c>
      <c r="FU626">
        <f>IF($GS626&gt;=18,INDEX($DN:$DN,$GR626+18),"")</f>
      </c>
      <c r="FV626">
        <f>IF($GS626&gt;=19,INDEX($DN:$DN,$GR626+19),"")</f>
      </c>
      <c r="FW626">
        <f>IF($GS626&gt;=20,INDEX($DN:$DN,$GR626+20),"")</f>
      </c>
      <c r="FX626">
        <f>IF($GS626&gt;=21,INDEX($DN:$DN,$GR626+21),"")</f>
      </c>
      <c r="FY626">
        <f>IF($GS626&gt;=22,INDEX($DN:$DN,$GR626+22),"")</f>
      </c>
      <c r="FZ626">
        <f>IF($GS626&gt;=23,INDEX($DN:$DN,$GR626+23),"")</f>
      </c>
      <c r="GA626">
        <f>IF($GS626&gt;=24,INDEX($DN:$DN,$GR626+24),"")</f>
      </c>
      <c r="GB626">
        <f>IF($GS626&gt;=25,INDEX($DN:$DN,$GR626+25),"")</f>
      </c>
      <c r="GC626">
        <f>IF($GS626&gt;=26,INDEX($DN:$DN,$GR626+26),"")</f>
      </c>
      <c r="GD626">
        <f>IF($GS626&gt;=27,INDEX($DN:$DN,$GR626+27),"")</f>
      </c>
      <c r="GE626">
        <f>IF($GS626&gt;=28,INDEX($DN:$DN,$GR626+28),"")</f>
      </c>
      <c r="GF626">
        <f>IF($GS626&gt;=29,INDEX($DN:$DN,$GR626+29),"")</f>
      </c>
      <c r="GG626">
        <f>IF($GS626&gt;=30,INDEX($DN:$DN,$GR626+30),"")</f>
      </c>
      <c r="GH626">
        <f>IF($GS626&gt;=31,INDEX($DN:$DN,$GR626+31),"")</f>
      </c>
      <c r="GI626">
        <f>IF($GS626&gt;=32,INDEX($DN:$DN,$GR626+32),"")</f>
      </c>
      <c r="GJ626">
        <f>IF($GS626&gt;=33,INDEX($DN:$DN,$GR626+33),"")</f>
      </c>
      <c r="GK626">
        <f>IF($GS626&gt;=34,INDEX($DN:$DN,$GR626+34),"")</f>
      </c>
      <c r="GL626">
        <f>IF($GS626&gt;=35,INDEX($DN:$DN,$GR626+35),"")</f>
      </c>
      <c r="GM626">
        <f>IF($GS626&gt;=36,INDEX($DN:$DN,$GR626+36),"")</f>
      </c>
      <c r="GN626">
        <f>IF($GS626&gt;=37,INDEX($DN:$DN,$GR626+37),"")</f>
      </c>
      <c r="GO626">
        <f>IF($GS626&gt;=38,INDEX($DN:$DN,$GR626+38),"")</f>
      </c>
      <c r="GP626">
        <f>IF($GS626&gt;=39,INDEX($DN:$DN,$GR626+39),"")</f>
      </c>
      <c r="GQ626">
        <f>IF($GS626&gt;=40,INDEX($DN:$DN,$GR626+40),"")</f>
      </c>
      <c r="GR626">
        <f>IFERROR(MATCH($DL626,$DM$2:$DM$148,0)+1,0)</f>
      </c>
      <c r="GS626">
        <f>IFERROR(INDEX($DO$2:$DO$148,MATCH($DL626,$DM$2:$DM$148,0)),0)</f>
      </c>
      <c r="GT626">
        <f>IFERROR(MATCH($Z626,$DP$626:$FC$626,0),0)</f>
      </c>
      <c r="GU626">
        <f>IF($GT626&gt;0,INDEX($FD$626:$GQ$626,$GT626),"")</f>
      </c>
      <c r="GX626">
        <f>IF($JG626&gt;=1,INDEX($GV:$GV,$JF626+1),"")</f>
      </c>
      <c r="GY626">
        <f>IF($JG626&gt;=2,INDEX($GV:$GV,$JF626+2),"")</f>
      </c>
      <c r="GZ626">
        <f>IF($JG626&gt;=3,INDEX($GV:$GV,$JF626+3),"")</f>
      </c>
      <c r="HA626">
        <f>IF($JG626&gt;=4,INDEX($GV:$GV,$JF626+4),"")</f>
      </c>
      <c r="HB626">
        <f>IF($JG626&gt;=5,INDEX($GV:$GV,$JF626+5),"")</f>
      </c>
      <c r="HC626">
        <f>IF($JG626&gt;=6,INDEX($GV:$GV,$JF626+6),"")</f>
      </c>
      <c r="HD626">
        <f>IF($JG626&gt;=7,INDEX($GV:$GV,$JF626+7),"")</f>
      </c>
      <c r="HE626">
        <f>IF($JG626&gt;=8,INDEX($GV:$GV,$JF626+8),"")</f>
      </c>
      <c r="HF626">
        <f>IF($JG626&gt;=9,INDEX($GV:$GV,$JF626+9),"")</f>
      </c>
      <c r="HG626">
        <f>IF($JG626&gt;=10,INDEX($GV:$GV,$JF626+10),"")</f>
      </c>
      <c r="HH626">
        <f>IF($JG626&gt;=11,INDEX($GV:$GV,$JF626+11),"")</f>
      </c>
      <c r="HI626">
        <f>IF($JG626&gt;=12,INDEX($GV:$GV,$JF626+12),"")</f>
      </c>
      <c r="HJ626">
        <f>IF($JG626&gt;=13,INDEX($GV:$GV,$JF626+13),"")</f>
      </c>
      <c r="HK626">
        <f>IF($JG626&gt;=14,INDEX($GV:$GV,$JF626+14),"")</f>
      </c>
      <c r="HL626">
        <f>IF($JG626&gt;=15,INDEX($GV:$GV,$JF626+15),"")</f>
      </c>
      <c r="HM626">
        <f>IF($JG626&gt;=16,INDEX($GV:$GV,$JF626+16),"")</f>
      </c>
      <c r="HN626">
        <f>IF($JG626&gt;=17,INDEX($GV:$GV,$JF626+17),"")</f>
      </c>
      <c r="HO626">
        <f>IF($JG626&gt;=18,INDEX($GV:$GV,$JF626+18),"")</f>
      </c>
      <c r="HP626">
        <f>IF($JG626&gt;=19,INDEX($GV:$GV,$JF626+19),"")</f>
      </c>
      <c r="HQ626">
        <f>IF($JG626&gt;=20,INDEX($GV:$GV,$JF626+20),"")</f>
      </c>
      <c r="HR626">
        <f>IF($JG626&gt;=21,INDEX($GV:$GV,$JF626+21),"")</f>
      </c>
      <c r="HS626">
        <f>IF($JG626&gt;=22,INDEX($GV:$GV,$JF626+22),"")</f>
      </c>
      <c r="HT626">
        <f>IF($JG626&gt;=23,INDEX($GV:$GV,$JF626+23),"")</f>
      </c>
      <c r="HU626">
        <f>IF($JG626&gt;=24,INDEX($GV:$GV,$JF626+24),"")</f>
      </c>
      <c r="HV626">
        <f>IF($JG626&gt;=25,INDEX($GV:$GV,$JF626+25),"")</f>
      </c>
      <c r="HW626">
        <f>IF($JG626&gt;=26,INDEX($GV:$GV,$JF626+26),"")</f>
      </c>
      <c r="HX626">
        <f>IF($JG626&gt;=27,INDEX($GV:$GV,$JF626+27),"")</f>
      </c>
      <c r="HY626">
        <f>IF($JG626&gt;=28,INDEX($GV:$GV,$JF626+28),"")</f>
      </c>
      <c r="HZ626">
        <f>IF($JG626&gt;=29,INDEX($GV:$GV,$JF626+29),"")</f>
      </c>
      <c r="IA626">
        <f>IF($JG626&gt;=30,INDEX($GV:$GV,$JF626+30),"")</f>
      </c>
      <c r="IB626">
        <f>IF($JG626&gt;=31,INDEX($GV:$GV,$JF626+31),"")</f>
      </c>
      <c r="IC626">
        <f>IF($JG626&gt;=32,INDEX($GV:$GV,$JF626+32),"")</f>
      </c>
      <c r="ID626">
        <f>IF($JG626&gt;=33,INDEX($GV:$GV,$JF626+33),"")</f>
      </c>
      <c r="IE626">
        <f>IF($JG626&gt;=34,INDEX($GV:$GV,$JF626+34),"")</f>
      </c>
      <c r="IF626">
        <f>IF($JG626&gt;=35,INDEX($GV:$GV,$JF626+35),"")</f>
      </c>
      <c r="IG626">
        <f>IF($JG626&gt;=36,INDEX($GV:$GV,$JF626+36),"")</f>
      </c>
      <c r="IH626">
        <f>IF($JG626&gt;=37,INDEX($GV:$GV,$JF626+37),"")</f>
      </c>
      <c r="II626">
        <f>IF($JG626&gt;=38,INDEX($GV:$GV,$JF626+38),"")</f>
      </c>
      <c r="IJ626">
        <f>IF($JG626&gt;=39,INDEX($GV:$GV,$JF626+39),"")</f>
      </c>
      <c r="IK626">
        <f>IF($JG626&gt;=40,INDEX($GV:$GV,$JF626+40),"")</f>
      </c>
      <c r="IL626">
        <f>IF($JG626&gt;=41,INDEX($GV:$GV,$JF626+41),"")</f>
      </c>
      <c r="IM626">
        <f>IF($JG626&gt;=42,INDEX($GV:$GV,$JF626+42),"")</f>
      </c>
      <c r="IN626">
        <f>IF($JG626&gt;=43,INDEX($GV:$GV,$JF626+43),"")</f>
      </c>
      <c r="IO626">
        <f>IF($JG626&gt;=44,INDEX($GV:$GV,$JF626+44),"")</f>
      </c>
      <c r="IP626">
        <f>IF($JG626&gt;=45,INDEX($GV:$GV,$JF626+45),"")</f>
      </c>
      <c r="IQ626">
        <f>IF($JG626&gt;=46,INDEX($GV:$GV,$JF626+46),"")</f>
      </c>
      <c r="IR626">
        <f>IF($JG626&gt;=47,INDEX($GV:$GV,$JF626+47),"")</f>
      </c>
      <c r="IS626">
        <f>IF($JG626&gt;=48,INDEX($GV:$GV,$JF626+48),"")</f>
      </c>
      <c r="IT626">
        <f>IF($JG626&gt;=49,INDEX($GV:$GV,$JF626+49),"")</f>
      </c>
      <c r="IU626">
        <f>IF($JG626&gt;=50,INDEX($GV:$GV,$JF626+50),"")</f>
      </c>
      <c r="IV626">
        <f>IF($JG626&gt;=51,INDEX($GV:$GV,$JF626+51),"")</f>
      </c>
      <c r="IW626">
        <f>IF($JG626&gt;=52,INDEX($GV:$GV,$JF626+52),"")</f>
      </c>
      <c r="IX626">
        <f>IF($JG626&gt;=53,INDEX($GV:$GV,$JF626+53),"")</f>
      </c>
      <c r="IY626">
        <f>IF($JG626&gt;=54,INDEX($GV:$GV,$JF626+54),"")</f>
      </c>
      <c r="IZ626">
        <f>IF($JG626&gt;=55,INDEX($GV:$GV,$JF626+55),"")</f>
      </c>
      <c r="JA626">
        <f>IF($JG626&gt;=56,INDEX($GV:$GV,$JF626+56),"")</f>
      </c>
      <c r="JB626">
        <f>IF($JG626&gt;=57,INDEX($GV:$GV,$JF626+57),"")</f>
      </c>
      <c r="JC626">
        <f>IF($JG626&gt;=58,INDEX($GV:$GV,$JF626+58),"")</f>
      </c>
      <c r="JD626">
        <f>IF($JG626&gt;=59,INDEX($GV:$GV,$JF626+59),"")</f>
      </c>
      <c r="JE626">
        <f>IF($JG626&gt;=60,INDEX($GV:$GV,$JF626+60),"")</f>
      </c>
      <c r="JF626">
        <f>IFERROR(MATCH($GU626,$GV$2:$GV$322,0)+1,0)</f>
      </c>
      <c r="JG626">
        <f>IFERROR(INDEX($GW$2:$GW$322,MATCH($GU626,$GV$2:$GV$322,0)),0)</f>
      </c>
      <c r="JH626" t="s">
        <v>44</v>
      </c>
      <c r="JI626" t="s">
        <v>44</v>
      </c>
    </row>
    <row r="627" spans="1:269" x14ac:dyDescent="0.25">
      <c r="R627">
        <f>IF(OR($U627="",$Q627=""),"",IFERROR($U627/$Q627,0))</f>
      </c>
      <c r="S627">
        <f>IF($U627="","",
SUM($T627,$V627,$AA627,$W627,$Y627)*
(1-IF($AB627="",0,VALUE($AB627)/100)))</f>
      </c>
      <c r="T627">
        <f>IF($U627="","",$U627)</f>
      </c>
      <c r="V627">
        <f>IF($U627="","",
IF($O627="","",
IF(ISNUMBER(SEARCH("exempt",LOWER($O627))),0,
$U627*(VALUE(SUBSTITUTE($O627,"%",""))/100))))</f>
      </c>
      <c r="AC627">
        <f>IFERROR(IF(FIND(" - ",$K627)&gt;0,MID($K627,FIND(" - ",$K627)+3,LEN($K627)),""),"")</f>
      </c>
      <c r="AL627" t="s">
        <v>1565</v>
      </c>
      <c r="AT627">
        <f>IFERROR(LEFT($K627,FIND(" - ",$K627)-1),$K627)</f>
      </c>
      <c r="AW627">
        <f>IF($CL627&gt;=1,INDEX($AU:$AU,$CK627+1),"")</f>
      </c>
      <c r="AX627">
        <f>IF($CL627&gt;=2,INDEX($AU:$AU,$CK627+2),"")</f>
      </c>
      <c r="AY627">
        <f>IF($CL627&gt;=3,INDEX($AU:$AU,$CK627+3),"")</f>
      </c>
      <c r="AZ627">
        <f>IF($CL627&gt;=4,INDEX($AU:$AU,$CK627+4),"")</f>
      </c>
      <c r="BA627">
        <f>IF($CL627&gt;=5,INDEX($AU:$AU,$CK627+5),"")</f>
      </c>
      <c r="BB627">
        <f>IF($CL627&gt;=6,INDEX($AU:$AU,$CK627+6),"")</f>
      </c>
      <c r="BC627">
        <f>IF($CL627&gt;=7,INDEX($AU:$AU,$CK627+7),"")</f>
      </c>
      <c r="BD627">
        <f>IF($CL627&gt;=8,INDEX($AU:$AU,$CK627+8),"")</f>
      </c>
      <c r="BE627">
        <f>IF($CL627&gt;=9,INDEX($AU:$AU,$CK627+9),"")</f>
      </c>
      <c r="BF627">
        <f>IF($CL627&gt;=10,INDEX($AU:$AU,$CK627+10),"")</f>
      </c>
      <c r="BG627">
        <f>IF($CL627&gt;=11,INDEX($AU:$AU,$CK627+11),"")</f>
      </c>
      <c r="BH627">
        <f>IF($CL627&gt;=12,INDEX($AU:$AU,$CK627+12),"")</f>
      </c>
      <c r="BI627">
        <f>IF($CL627&gt;=13,INDEX($AU:$AU,$CK627+13),"")</f>
      </c>
      <c r="BJ627">
        <f>IF($CL627&gt;=14,INDEX($AU:$AU,$CK627+14),"")</f>
      </c>
      <c r="BK627">
        <f>IF($CL627&gt;=15,INDEX($AU:$AU,$CK627+15),"")</f>
      </c>
      <c r="BL627">
        <f>IF($CL627&gt;=16,INDEX($AU:$AU,$CK627+16),"")</f>
      </c>
      <c r="BM627">
        <f>IF($CL627&gt;=17,INDEX($AU:$AU,$CK627+17),"")</f>
      </c>
      <c r="BN627">
        <f>IF($CL627&gt;=18,INDEX($AU:$AU,$CK627+18),"")</f>
      </c>
      <c r="BO627">
        <f>IF($CL627&gt;=19,INDEX($AU:$AU,$CK627+19),"")</f>
      </c>
      <c r="BP627">
        <f>IF($CL627&gt;=20,INDEX($AU:$AU,$CK627+20),"")</f>
      </c>
      <c r="BQ627">
        <f>IF($CL627&gt;=21,INDEX($AU:$AU,$CK627+21),"")</f>
      </c>
      <c r="BR627">
        <f>IF($CL627&gt;=22,INDEX($AU:$AU,$CK627+22),"")</f>
      </c>
      <c r="BS627">
        <f>IF($CL627&gt;=23,INDEX($AU:$AU,$CK627+23),"")</f>
      </c>
      <c r="BT627">
        <f>IF($CL627&gt;=24,INDEX($AU:$AU,$CK627+24),"")</f>
      </c>
      <c r="BU627">
        <f>IF($CL627&gt;=25,INDEX($AU:$AU,$CK627+25),"")</f>
      </c>
      <c r="BV627">
        <f>IF($CL627&gt;=26,INDEX($AU:$AU,$CK627+26),"")</f>
      </c>
      <c r="BW627">
        <f>IF($CL627&gt;=27,INDEX($AU:$AU,$CK627+27),"")</f>
      </c>
      <c r="BX627">
        <f>IF($CL627&gt;=28,INDEX($AU:$AU,$CK627+28),"")</f>
      </c>
      <c r="BY627">
        <f>IF($CL627&gt;=29,INDEX($AU:$AU,$CK627+29),"")</f>
      </c>
      <c r="BZ627">
        <f>IF($CL627&gt;=30,INDEX($AU:$AU,$CK627+30),"")</f>
      </c>
      <c r="CA627">
        <f>IF($CL627&gt;=31,INDEX($AU:$AU,$CK627+31),"")</f>
      </c>
      <c r="CB627">
        <f>IF($CL627&gt;=32,INDEX($AU:$AU,$CK627+32),"")</f>
      </c>
      <c r="CC627">
        <f>IF($CL627&gt;=33,INDEX($AU:$AU,$CK627+33),"")</f>
      </c>
      <c r="CD627">
        <f>IF($CL627&gt;=34,INDEX($AU:$AU,$CK627+34),"")</f>
      </c>
      <c r="CE627">
        <f>IF($CL627&gt;=35,INDEX($AU:$AU,$CK627+35),"")</f>
      </c>
      <c r="CF627">
        <f>IF($CL627&gt;=36,INDEX($AU:$AU,$CK627+36),"")</f>
      </c>
      <c r="CG627">
        <f>IF($CL627&gt;=37,INDEX($AU:$AU,$CK627+37),"")</f>
      </c>
      <c r="CH627">
        <f>IF($CL627&gt;=38,INDEX($AU:$AU,$CK627+38),"")</f>
      </c>
      <c r="CI627">
        <f>IF($CL627&gt;=39,INDEX($AU:$AU,$CK627+39),"")</f>
      </c>
      <c r="CJ627">
        <f>IF($CL627&gt;=40,INDEX($AU:$AU,$CK627+40),"")</f>
      </c>
      <c r="CK627">
        <f>IFERROR(MATCH($AT627,$AU$2:$AU$133,0)+1,0)</f>
      </c>
      <c r="CL627">
        <f>IFERROR(INDEX($AV$2:$AV$133,MATCH($AT627,$AU$2:$AU$133,0)),0)</f>
      </c>
      <c r="CM627">
        <f>IFERROR(LEFT($L627,FIND(" - ",$L627)-1),$L627)</f>
      </c>
      <c r="CN627" t="s">
        <v>221</v>
      </c>
      <c r="CP627">
        <f>IF($DK627&gt;=1,INDEX($CN:$CN,$DJ627+1),"")</f>
      </c>
      <c r="CQ627">
        <f>IF($DK627&gt;=2,INDEX($CN:$CN,$DJ627+2),"")</f>
      </c>
      <c r="CR627">
        <f>IF($DK627&gt;=3,INDEX($CN:$CN,$DJ627+3),"")</f>
      </c>
      <c r="CS627">
        <f>IF($DK627&gt;=4,INDEX($CN:$CN,$DJ627+4),"")</f>
      </c>
      <c r="CT627">
        <f>IF($DK627&gt;=5,INDEX($CN:$CN,$DJ627+5),"")</f>
      </c>
      <c r="CU627">
        <f>IF($DK627&gt;=6,INDEX($CN:$CN,$DJ627+6),"")</f>
      </c>
      <c r="CV627">
        <f>IF($DK627&gt;=7,INDEX($CN:$CN,$DJ627+7),"")</f>
      </c>
      <c r="CW627">
        <f>IF($DK627&gt;=8,INDEX($CN:$CN,$DJ627+8),"")</f>
      </c>
      <c r="CX627">
        <f>IF($DK627&gt;=9,INDEX($CN:$CN,$DJ627+9),"")</f>
      </c>
      <c r="CY627">
        <f>IF($DK627&gt;=10,INDEX($CN:$CN,$DJ627+10),"")</f>
      </c>
      <c r="CZ627">
        <f>IF($DK627&gt;=11,INDEX($CN:$CN,$DJ627+11),"")</f>
      </c>
      <c r="DA627">
        <f>IF($DK627&gt;=12,INDEX($CN:$CN,$DJ627+12),"")</f>
      </c>
      <c r="DB627">
        <f>IF($DK627&gt;=13,INDEX($CN:$CN,$DJ627+13),"")</f>
      </c>
      <c r="DC627">
        <f>IF($DK627&gt;=14,INDEX($CN:$CN,$DJ627+14),"")</f>
      </c>
      <c r="DD627">
        <f>IF($DK627&gt;=15,INDEX($CN:$CN,$DJ627+15),"")</f>
      </c>
      <c r="DE627">
        <f>IF($DK627&gt;=16,INDEX($CN:$CN,$DJ627+16),"")</f>
      </c>
      <c r="DF627">
        <f>IF($DK627&gt;=17,INDEX($CN:$CN,$DJ627+17),"")</f>
      </c>
      <c r="DG627">
        <f>IF($DK627&gt;=18,INDEX($CN:$CN,$DJ627+18),"")</f>
      </c>
      <c r="DH627">
        <f>IF($DK627&gt;=19,INDEX($CN:$CN,$DJ627+19),"")</f>
      </c>
      <c r="DI627">
        <f>IF($DK627&gt;=20,INDEX($CN:$CN,$DJ627+20),"")</f>
      </c>
      <c r="DJ627">
        <f>IFERROR(MATCH($CM627,$CN$2:$CN$1089,0)+1,0)</f>
      </c>
      <c r="DK627">
        <f>IFERROR(INDEX($CO$2:$CO$1089,MATCH($CM627,$CN$2:$CN$1089,0)),0)</f>
      </c>
      <c r="DL627">
        <f>IFERROR(INDEX($AS:$AS,MATCH($O627,$AR:$AR,0))&amp;"","")</f>
      </c>
      <c r="DP627">
        <f>IF($GS627&gt;=1,INDEX($DM:$DM,$GR627+1),"")</f>
      </c>
      <c r="DQ627">
        <f>IF($GS627&gt;=2,INDEX($DM:$DM,$GR627+2),"")</f>
      </c>
      <c r="DR627">
        <f>IF($GS627&gt;=3,INDEX($DM:$DM,$GR627+3),"")</f>
      </c>
      <c r="DS627">
        <f>IF($GS627&gt;=4,INDEX($DM:$DM,$GR627+4),"")</f>
      </c>
      <c r="DT627">
        <f>IF($GS627&gt;=5,INDEX($DM:$DM,$GR627+5),"")</f>
      </c>
      <c r="DU627">
        <f>IF($GS627&gt;=6,INDEX($DM:$DM,$GR627+6),"")</f>
      </c>
      <c r="DV627">
        <f>IF($GS627&gt;=7,INDEX($DM:$DM,$GR627+7),"")</f>
      </c>
      <c r="DW627">
        <f>IF($GS627&gt;=8,INDEX($DM:$DM,$GR627+8),"")</f>
      </c>
      <c r="DX627">
        <f>IF($GS627&gt;=9,INDEX($DM:$DM,$GR627+9),"")</f>
      </c>
      <c r="DY627">
        <f>IF($GS627&gt;=10,INDEX($DM:$DM,$GR627+10),"")</f>
      </c>
      <c r="DZ627">
        <f>IF($GS627&gt;=11,INDEX($DM:$DM,$GR627+11),"")</f>
      </c>
      <c r="EA627">
        <f>IF($GS627&gt;=12,INDEX($DM:$DM,$GR627+12),"")</f>
      </c>
      <c r="EB627">
        <f>IF($GS627&gt;=13,INDEX($DM:$DM,$GR627+13),"")</f>
      </c>
      <c r="EC627">
        <f>IF($GS627&gt;=14,INDEX($DM:$DM,$GR627+14),"")</f>
      </c>
      <c r="ED627">
        <f>IF($GS627&gt;=15,INDEX($DM:$DM,$GR627+15),"")</f>
      </c>
      <c r="EE627">
        <f>IF($GS627&gt;=16,INDEX($DM:$DM,$GR627+16),"")</f>
      </c>
      <c r="EF627">
        <f>IF($GS627&gt;=17,INDEX($DM:$DM,$GR627+17),"")</f>
      </c>
      <c r="EG627">
        <f>IF($GS627&gt;=18,INDEX($DM:$DM,$GR627+18),"")</f>
      </c>
      <c r="EH627">
        <f>IF($GS627&gt;=19,INDEX($DM:$DM,$GR627+19),"")</f>
      </c>
      <c r="EI627">
        <f>IF($GS627&gt;=20,INDEX($DM:$DM,$GR627+20),"")</f>
      </c>
      <c r="EJ627">
        <f>IF($GS627&gt;=21,INDEX($DM:$DM,$GR627+21),"")</f>
      </c>
      <c r="EK627">
        <f>IF($GS627&gt;=22,INDEX($DM:$DM,$GR627+22),"")</f>
      </c>
      <c r="EL627">
        <f>IF($GS627&gt;=23,INDEX($DM:$DM,$GR627+23),"")</f>
      </c>
      <c r="EM627">
        <f>IF($GS627&gt;=24,INDEX($DM:$DM,$GR627+24),"")</f>
      </c>
      <c r="EN627">
        <f>IF($GS627&gt;=25,INDEX($DM:$DM,$GR627+25),"")</f>
      </c>
      <c r="EO627">
        <f>IF($GS627&gt;=26,INDEX($DM:$DM,$GR627+26),"")</f>
      </c>
      <c r="EP627">
        <f>IF($GS627&gt;=27,INDEX($DM:$DM,$GR627+27),"")</f>
      </c>
      <c r="EQ627">
        <f>IF($GS627&gt;=28,INDEX($DM:$DM,$GR627+28),"")</f>
      </c>
      <c r="ER627">
        <f>IF($GS627&gt;=29,INDEX($DM:$DM,$GR627+29),"")</f>
      </c>
      <c r="ES627">
        <f>IF($GS627&gt;=30,INDEX($DM:$DM,$GR627+30),"")</f>
      </c>
      <c r="ET627">
        <f>IF($GS627&gt;=31,INDEX($DM:$DM,$GR627+31),"")</f>
      </c>
      <c r="EU627">
        <f>IF($GS627&gt;=32,INDEX($DM:$DM,$GR627+32),"")</f>
      </c>
      <c r="EV627">
        <f>IF($GS627&gt;=33,INDEX($DM:$DM,$GR627+33),"")</f>
      </c>
      <c r="EW627">
        <f>IF($GS627&gt;=34,INDEX($DM:$DM,$GR627+34),"")</f>
      </c>
      <c r="EX627">
        <f>IF($GS627&gt;=35,INDEX($DM:$DM,$GR627+35),"")</f>
      </c>
      <c r="EY627">
        <f>IF($GS627&gt;=36,INDEX($DM:$DM,$GR627+36),"")</f>
      </c>
      <c r="EZ627">
        <f>IF($GS627&gt;=37,INDEX($DM:$DM,$GR627+37),"")</f>
      </c>
      <c r="FA627">
        <f>IF($GS627&gt;=38,INDEX($DM:$DM,$GR627+38),"")</f>
      </c>
      <c r="FB627">
        <f>IF($GS627&gt;=39,INDEX($DM:$DM,$GR627+39),"")</f>
      </c>
      <c r="FC627">
        <f>IF($GS627&gt;=40,INDEX($DM:$DM,$GR627+40),"")</f>
      </c>
      <c r="FD627">
        <f>IF($GS627&gt;=1,INDEX($DN:$DN,$GR627+1),"")</f>
      </c>
      <c r="FE627">
        <f>IF($GS627&gt;=2,INDEX($DN:$DN,$GR627+2),"")</f>
      </c>
      <c r="FF627">
        <f>IF($GS627&gt;=3,INDEX($DN:$DN,$GR627+3),"")</f>
      </c>
      <c r="FG627">
        <f>IF($GS627&gt;=4,INDEX($DN:$DN,$GR627+4),"")</f>
      </c>
      <c r="FH627">
        <f>IF($GS627&gt;=5,INDEX($DN:$DN,$GR627+5),"")</f>
      </c>
      <c r="FI627">
        <f>IF($GS627&gt;=6,INDEX($DN:$DN,$GR627+6),"")</f>
      </c>
      <c r="FJ627">
        <f>IF($GS627&gt;=7,INDEX($DN:$DN,$GR627+7),"")</f>
      </c>
      <c r="FK627">
        <f>IF($GS627&gt;=8,INDEX($DN:$DN,$GR627+8),"")</f>
      </c>
      <c r="FL627">
        <f>IF($GS627&gt;=9,INDEX($DN:$DN,$GR627+9),"")</f>
      </c>
      <c r="FM627">
        <f>IF($GS627&gt;=10,INDEX($DN:$DN,$GR627+10),"")</f>
      </c>
      <c r="FN627">
        <f>IF($GS627&gt;=11,INDEX($DN:$DN,$GR627+11),"")</f>
      </c>
      <c r="FO627">
        <f>IF($GS627&gt;=12,INDEX($DN:$DN,$GR627+12),"")</f>
      </c>
      <c r="FP627">
        <f>IF($GS627&gt;=13,INDEX($DN:$DN,$GR627+13),"")</f>
      </c>
      <c r="FQ627">
        <f>IF($GS627&gt;=14,INDEX($DN:$DN,$GR627+14),"")</f>
      </c>
      <c r="FR627">
        <f>IF($GS627&gt;=15,INDEX($DN:$DN,$GR627+15),"")</f>
      </c>
      <c r="FS627">
        <f>IF($GS627&gt;=16,INDEX($DN:$DN,$GR627+16),"")</f>
      </c>
      <c r="FT627">
        <f>IF($GS627&gt;=17,INDEX($DN:$DN,$GR627+17),"")</f>
      </c>
      <c r="FU627">
        <f>IF($GS627&gt;=18,INDEX($DN:$DN,$GR627+18),"")</f>
      </c>
      <c r="FV627">
        <f>IF($GS627&gt;=19,INDEX($DN:$DN,$GR627+19),"")</f>
      </c>
      <c r="FW627">
        <f>IF($GS627&gt;=20,INDEX($DN:$DN,$GR627+20),"")</f>
      </c>
      <c r="FX627">
        <f>IF($GS627&gt;=21,INDEX($DN:$DN,$GR627+21),"")</f>
      </c>
      <c r="FY627">
        <f>IF($GS627&gt;=22,INDEX($DN:$DN,$GR627+22),"")</f>
      </c>
      <c r="FZ627">
        <f>IF($GS627&gt;=23,INDEX($DN:$DN,$GR627+23),"")</f>
      </c>
      <c r="GA627">
        <f>IF($GS627&gt;=24,INDEX($DN:$DN,$GR627+24),"")</f>
      </c>
      <c r="GB627">
        <f>IF($GS627&gt;=25,INDEX($DN:$DN,$GR627+25),"")</f>
      </c>
      <c r="GC627">
        <f>IF($GS627&gt;=26,INDEX($DN:$DN,$GR627+26),"")</f>
      </c>
      <c r="GD627">
        <f>IF($GS627&gt;=27,INDEX($DN:$DN,$GR627+27),"")</f>
      </c>
      <c r="GE627">
        <f>IF($GS627&gt;=28,INDEX($DN:$DN,$GR627+28),"")</f>
      </c>
      <c r="GF627">
        <f>IF($GS627&gt;=29,INDEX($DN:$DN,$GR627+29),"")</f>
      </c>
      <c r="GG627">
        <f>IF($GS627&gt;=30,INDEX($DN:$DN,$GR627+30),"")</f>
      </c>
      <c r="GH627">
        <f>IF($GS627&gt;=31,INDEX($DN:$DN,$GR627+31),"")</f>
      </c>
      <c r="GI627">
        <f>IF($GS627&gt;=32,INDEX($DN:$DN,$GR627+32),"")</f>
      </c>
      <c r="GJ627">
        <f>IF($GS627&gt;=33,INDEX($DN:$DN,$GR627+33),"")</f>
      </c>
      <c r="GK627">
        <f>IF($GS627&gt;=34,INDEX($DN:$DN,$GR627+34),"")</f>
      </c>
      <c r="GL627">
        <f>IF($GS627&gt;=35,INDEX($DN:$DN,$GR627+35),"")</f>
      </c>
      <c r="GM627">
        <f>IF($GS627&gt;=36,INDEX($DN:$DN,$GR627+36),"")</f>
      </c>
      <c r="GN627">
        <f>IF($GS627&gt;=37,INDEX($DN:$DN,$GR627+37),"")</f>
      </c>
      <c r="GO627">
        <f>IF($GS627&gt;=38,INDEX($DN:$DN,$GR627+38),"")</f>
      </c>
      <c r="GP627">
        <f>IF($GS627&gt;=39,INDEX($DN:$DN,$GR627+39),"")</f>
      </c>
      <c r="GQ627">
        <f>IF($GS627&gt;=40,INDEX($DN:$DN,$GR627+40),"")</f>
      </c>
      <c r="GR627">
        <f>IFERROR(MATCH($DL627,$DM$2:$DM$148,0)+1,0)</f>
      </c>
      <c r="GS627">
        <f>IFERROR(INDEX($DO$2:$DO$148,MATCH($DL627,$DM$2:$DM$148,0)),0)</f>
      </c>
      <c r="GT627">
        <f>IFERROR(MATCH($Z627,$DP$627:$FC$627,0),0)</f>
      </c>
      <c r="GU627">
        <f>IF($GT627&gt;0,INDEX($FD$627:$GQ$627,$GT627),"")</f>
      </c>
      <c r="GX627">
        <f>IF($JG627&gt;=1,INDEX($GV:$GV,$JF627+1),"")</f>
      </c>
      <c r="GY627">
        <f>IF($JG627&gt;=2,INDEX($GV:$GV,$JF627+2),"")</f>
      </c>
      <c r="GZ627">
        <f>IF($JG627&gt;=3,INDEX($GV:$GV,$JF627+3),"")</f>
      </c>
      <c r="HA627">
        <f>IF($JG627&gt;=4,INDEX($GV:$GV,$JF627+4),"")</f>
      </c>
      <c r="HB627">
        <f>IF($JG627&gt;=5,INDEX($GV:$GV,$JF627+5),"")</f>
      </c>
      <c r="HC627">
        <f>IF($JG627&gt;=6,INDEX($GV:$GV,$JF627+6),"")</f>
      </c>
      <c r="HD627">
        <f>IF($JG627&gt;=7,INDEX($GV:$GV,$JF627+7),"")</f>
      </c>
      <c r="HE627">
        <f>IF($JG627&gt;=8,INDEX($GV:$GV,$JF627+8),"")</f>
      </c>
      <c r="HF627">
        <f>IF($JG627&gt;=9,INDEX($GV:$GV,$JF627+9),"")</f>
      </c>
      <c r="HG627">
        <f>IF($JG627&gt;=10,INDEX($GV:$GV,$JF627+10),"")</f>
      </c>
      <c r="HH627">
        <f>IF($JG627&gt;=11,INDEX($GV:$GV,$JF627+11),"")</f>
      </c>
      <c r="HI627">
        <f>IF($JG627&gt;=12,INDEX($GV:$GV,$JF627+12),"")</f>
      </c>
      <c r="HJ627">
        <f>IF($JG627&gt;=13,INDEX($GV:$GV,$JF627+13),"")</f>
      </c>
      <c r="HK627">
        <f>IF($JG627&gt;=14,INDEX($GV:$GV,$JF627+14),"")</f>
      </c>
      <c r="HL627">
        <f>IF($JG627&gt;=15,INDEX($GV:$GV,$JF627+15),"")</f>
      </c>
      <c r="HM627">
        <f>IF($JG627&gt;=16,INDEX($GV:$GV,$JF627+16),"")</f>
      </c>
      <c r="HN627">
        <f>IF($JG627&gt;=17,INDEX($GV:$GV,$JF627+17),"")</f>
      </c>
      <c r="HO627">
        <f>IF($JG627&gt;=18,INDEX($GV:$GV,$JF627+18),"")</f>
      </c>
      <c r="HP627">
        <f>IF($JG627&gt;=19,INDEX($GV:$GV,$JF627+19),"")</f>
      </c>
      <c r="HQ627">
        <f>IF($JG627&gt;=20,INDEX($GV:$GV,$JF627+20),"")</f>
      </c>
      <c r="HR627">
        <f>IF($JG627&gt;=21,INDEX($GV:$GV,$JF627+21),"")</f>
      </c>
      <c r="HS627">
        <f>IF($JG627&gt;=22,INDEX($GV:$GV,$JF627+22),"")</f>
      </c>
      <c r="HT627">
        <f>IF($JG627&gt;=23,INDEX($GV:$GV,$JF627+23),"")</f>
      </c>
      <c r="HU627">
        <f>IF($JG627&gt;=24,INDEX($GV:$GV,$JF627+24),"")</f>
      </c>
      <c r="HV627">
        <f>IF($JG627&gt;=25,INDEX($GV:$GV,$JF627+25),"")</f>
      </c>
      <c r="HW627">
        <f>IF($JG627&gt;=26,INDEX($GV:$GV,$JF627+26),"")</f>
      </c>
      <c r="HX627">
        <f>IF($JG627&gt;=27,INDEX($GV:$GV,$JF627+27),"")</f>
      </c>
      <c r="HY627">
        <f>IF($JG627&gt;=28,INDEX($GV:$GV,$JF627+28),"")</f>
      </c>
      <c r="HZ627">
        <f>IF($JG627&gt;=29,INDEX($GV:$GV,$JF627+29),"")</f>
      </c>
      <c r="IA627">
        <f>IF($JG627&gt;=30,INDEX($GV:$GV,$JF627+30),"")</f>
      </c>
      <c r="IB627">
        <f>IF($JG627&gt;=31,INDEX($GV:$GV,$JF627+31),"")</f>
      </c>
      <c r="IC627">
        <f>IF($JG627&gt;=32,INDEX($GV:$GV,$JF627+32),"")</f>
      </c>
      <c r="ID627">
        <f>IF($JG627&gt;=33,INDEX($GV:$GV,$JF627+33),"")</f>
      </c>
      <c r="IE627">
        <f>IF($JG627&gt;=34,INDEX($GV:$GV,$JF627+34),"")</f>
      </c>
      <c r="IF627">
        <f>IF($JG627&gt;=35,INDEX($GV:$GV,$JF627+35),"")</f>
      </c>
      <c r="IG627">
        <f>IF($JG627&gt;=36,INDEX($GV:$GV,$JF627+36),"")</f>
      </c>
      <c r="IH627">
        <f>IF($JG627&gt;=37,INDEX($GV:$GV,$JF627+37),"")</f>
      </c>
      <c r="II627">
        <f>IF($JG627&gt;=38,INDEX($GV:$GV,$JF627+38),"")</f>
      </c>
      <c r="IJ627">
        <f>IF($JG627&gt;=39,INDEX($GV:$GV,$JF627+39),"")</f>
      </c>
      <c r="IK627">
        <f>IF($JG627&gt;=40,INDEX($GV:$GV,$JF627+40),"")</f>
      </c>
      <c r="IL627">
        <f>IF($JG627&gt;=41,INDEX($GV:$GV,$JF627+41),"")</f>
      </c>
      <c r="IM627">
        <f>IF($JG627&gt;=42,INDEX($GV:$GV,$JF627+42),"")</f>
      </c>
      <c r="IN627">
        <f>IF($JG627&gt;=43,INDEX($GV:$GV,$JF627+43),"")</f>
      </c>
      <c r="IO627">
        <f>IF($JG627&gt;=44,INDEX($GV:$GV,$JF627+44),"")</f>
      </c>
      <c r="IP627">
        <f>IF($JG627&gt;=45,INDEX($GV:$GV,$JF627+45),"")</f>
      </c>
      <c r="IQ627">
        <f>IF($JG627&gt;=46,INDEX($GV:$GV,$JF627+46),"")</f>
      </c>
      <c r="IR627">
        <f>IF($JG627&gt;=47,INDEX($GV:$GV,$JF627+47),"")</f>
      </c>
      <c r="IS627">
        <f>IF($JG627&gt;=48,INDEX($GV:$GV,$JF627+48),"")</f>
      </c>
      <c r="IT627">
        <f>IF($JG627&gt;=49,INDEX($GV:$GV,$JF627+49),"")</f>
      </c>
      <c r="IU627">
        <f>IF($JG627&gt;=50,INDEX($GV:$GV,$JF627+50),"")</f>
      </c>
      <c r="IV627">
        <f>IF($JG627&gt;=51,INDEX($GV:$GV,$JF627+51),"")</f>
      </c>
      <c r="IW627">
        <f>IF($JG627&gt;=52,INDEX($GV:$GV,$JF627+52),"")</f>
      </c>
      <c r="IX627">
        <f>IF($JG627&gt;=53,INDEX($GV:$GV,$JF627+53),"")</f>
      </c>
      <c r="IY627">
        <f>IF($JG627&gt;=54,INDEX($GV:$GV,$JF627+54),"")</f>
      </c>
      <c r="IZ627">
        <f>IF($JG627&gt;=55,INDEX($GV:$GV,$JF627+55),"")</f>
      </c>
      <c r="JA627">
        <f>IF($JG627&gt;=56,INDEX($GV:$GV,$JF627+56),"")</f>
      </c>
      <c r="JB627">
        <f>IF($JG627&gt;=57,INDEX($GV:$GV,$JF627+57),"")</f>
      </c>
      <c r="JC627">
        <f>IF($JG627&gt;=58,INDEX($GV:$GV,$JF627+58),"")</f>
      </c>
      <c r="JD627">
        <f>IF($JG627&gt;=59,INDEX($GV:$GV,$JF627+59),"")</f>
      </c>
      <c r="JE627">
        <f>IF($JG627&gt;=60,INDEX($GV:$GV,$JF627+60),"")</f>
      </c>
      <c r="JF627">
        <f>IFERROR(MATCH($GU627,$GV$2:$GV$322,0)+1,0)</f>
      </c>
      <c r="JG627">
        <f>IFERROR(INDEX($GW$2:$GW$322,MATCH($GU627,$GV$2:$GV$322,0)),0)</f>
      </c>
      <c r="JH627" t="s">
        <v>44</v>
      </c>
      <c r="JI627" t="s">
        <v>44</v>
      </c>
    </row>
    <row r="628" spans="1:269" x14ac:dyDescent="0.25">
      <c r="R628">
        <f>IF(OR($U628="",$Q628=""),"",IFERROR($U628/$Q628,0))</f>
      </c>
      <c r="S628">
        <f>IF($U628="","",
SUM($T628,$V628,$AA628,$W628,$Y628)*
(1-IF($AB628="",0,VALUE($AB628)/100)))</f>
      </c>
      <c r="T628">
        <f>IF($U628="","",$U628)</f>
      </c>
      <c r="V628">
        <f>IF($U628="","",
IF($O628="","",
IF(ISNUMBER(SEARCH("exempt",LOWER($O628))),0,
$U628*(VALUE(SUBSTITUTE($O628,"%",""))/100))))</f>
      </c>
      <c r="AC628">
        <f>IFERROR(IF(FIND(" - ",$K628)&gt;0,MID($K628,FIND(" - ",$K628)+3,LEN($K628)),""),"")</f>
      </c>
      <c r="AL628" t="s">
        <v>1566</v>
      </c>
      <c r="AT628">
        <f>IFERROR(LEFT($K628,FIND(" - ",$K628)-1),$K628)</f>
      </c>
      <c r="AW628">
        <f>IF($CL628&gt;=1,INDEX($AU:$AU,$CK628+1),"")</f>
      </c>
      <c r="AX628">
        <f>IF($CL628&gt;=2,INDEX($AU:$AU,$CK628+2),"")</f>
      </c>
      <c r="AY628">
        <f>IF($CL628&gt;=3,INDEX($AU:$AU,$CK628+3),"")</f>
      </c>
      <c r="AZ628">
        <f>IF($CL628&gt;=4,INDEX($AU:$AU,$CK628+4),"")</f>
      </c>
      <c r="BA628">
        <f>IF($CL628&gt;=5,INDEX($AU:$AU,$CK628+5),"")</f>
      </c>
      <c r="BB628">
        <f>IF($CL628&gt;=6,INDEX($AU:$AU,$CK628+6),"")</f>
      </c>
      <c r="BC628">
        <f>IF($CL628&gt;=7,INDEX($AU:$AU,$CK628+7),"")</f>
      </c>
      <c r="BD628">
        <f>IF($CL628&gt;=8,INDEX($AU:$AU,$CK628+8),"")</f>
      </c>
      <c r="BE628">
        <f>IF($CL628&gt;=9,INDEX($AU:$AU,$CK628+9),"")</f>
      </c>
      <c r="BF628">
        <f>IF($CL628&gt;=10,INDEX($AU:$AU,$CK628+10),"")</f>
      </c>
      <c r="BG628">
        <f>IF($CL628&gt;=11,INDEX($AU:$AU,$CK628+11),"")</f>
      </c>
      <c r="BH628">
        <f>IF($CL628&gt;=12,INDEX($AU:$AU,$CK628+12),"")</f>
      </c>
      <c r="BI628">
        <f>IF($CL628&gt;=13,INDEX($AU:$AU,$CK628+13),"")</f>
      </c>
      <c r="BJ628">
        <f>IF($CL628&gt;=14,INDEX($AU:$AU,$CK628+14),"")</f>
      </c>
      <c r="BK628">
        <f>IF($CL628&gt;=15,INDEX($AU:$AU,$CK628+15),"")</f>
      </c>
      <c r="BL628">
        <f>IF($CL628&gt;=16,INDEX($AU:$AU,$CK628+16),"")</f>
      </c>
      <c r="BM628">
        <f>IF($CL628&gt;=17,INDEX($AU:$AU,$CK628+17),"")</f>
      </c>
      <c r="BN628">
        <f>IF($CL628&gt;=18,INDEX($AU:$AU,$CK628+18),"")</f>
      </c>
      <c r="BO628">
        <f>IF($CL628&gt;=19,INDEX($AU:$AU,$CK628+19),"")</f>
      </c>
      <c r="BP628">
        <f>IF($CL628&gt;=20,INDEX($AU:$AU,$CK628+20),"")</f>
      </c>
      <c r="BQ628">
        <f>IF($CL628&gt;=21,INDEX($AU:$AU,$CK628+21),"")</f>
      </c>
      <c r="BR628">
        <f>IF($CL628&gt;=22,INDEX($AU:$AU,$CK628+22),"")</f>
      </c>
      <c r="BS628">
        <f>IF($CL628&gt;=23,INDEX($AU:$AU,$CK628+23),"")</f>
      </c>
      <c r="BT628">
        <f>IF($CL628&gt;=24,INDEX($AU:$AU,$CK628+24),"")</f>
      </c>
      <c r="BU628">
        <f>IF($CL628&gt;=25,INDEX($AU:$AU,$CK628+25),"")</f>
      </c>
      <c r="BV628">
        <f>IF($CL628&gt;=26,INDEX($AU:$AU,$CK628+26),"")</f>
      </c>
      <c r="BW628">
        <f>IF($CL628&gt;=27,INDEX($AU:$AU,$CK628+27),"")</f>
      </c>
      <c r="BX628">
        <f>IF($CL628&gt;=28,INDEX($AU:$AU,$CK628+28),"")</f>
      </c>
      <c r="BY628">
        <f>IF($CL628&gt;=29,INDEX($AU:$AU,$CK628+29),"")</f>
      </c>
      <c r="BZ628">
        <f>IF($CL628&gt;=30,INDEX($AU:$AU,$CK628+30),"")</f>
      </c>
      <c r="CA628">
        <f>IF($CL628&gt;=31,INDEX($AU:$AU,$CK628+31),"")</f>
      </c>
      <c r="CB628">
        <f>IF($CL628&gt;=32,INDEX($AU:$AU,$CK628+32),"")</f>
      </c>
      <c r="CC628">
        <f>IF($CL628&gt;=33,INDEX($AU:$AU,$CK628+33),"")</f>
      </c>
      <c r="CD628">
        <f>IF($CL628&gt;=34,INDEX($AU:$AU,$CK628+34),"")</f>
      </c>
      <c r="CE628">
        <f>IF($CL628&gt;=35,INDEX($AU:$AU,$CK628+35),"")</f>
      </c>
      <c r="CF628">
        <f>IF($CL628&gt;=36,INDEX($AU:$AU,$CK628+36),"")</f>
      </c>
      <c r="CG628">
        <f>IF($CL628&gt;=37,INDEX($AU:$AU,$CK628+37),"")</f>
      </c>
      <c r="CH628">
        <f>IF($CL628&gt;=38,INDEX($AU:$AU,$CK628+38),"")</f>
      </c>
      <c r="CI628">
        <f>IF($CL628&gt;=39,INDEX($AU:$AU,$CK628+39),"")</f>
      </c>
      <c r="CJ628">
        <f>IF($CL628&gt;=40,INDEX($AU:$AU,$CK628+40),"")</f>
      </c>
      <c r="CK628">
        <f>IFERROR(MATCH($AT628,$AU$2:$AU$133,0)+1,0)</f>
      </c>
      <c r="CL628">
        <f>IFERROR(INDEX($AV$2:$AV$133,MATCH($AT628,$AU$2:$AU$133,0)),0)</f>
      </c>
      <c r="CM628">
        <f>IFERROR(LEFT($L628,FIND(" - ",$L628)-1),$L628)</f>
      </c>
      <c r="CN628" t="s">
        <v>1567</v>
      </c>
      <c r="CO628">
        <v>1</v>
      </c>
      <c r="CP628">
        <f>IF($DK628&gt;=1,INDEX($CN:$CN,$DJ628+1),"")</f>
      </c>
      <c r="CQ628">
        <f>IF($DK628&gt;=2,INDEX($CN:$CN,$DJ628+2),"")</f>
      </c>
      <c r="CR628">
        <f>IF($DK628&gt;=3,INDEX($CN:$CN,$DJ628+3),"")</f>
      </c>
      <c r="CS628">
        <f>IF($DK628&gt;=4,INDEX($CN:$CN,$DJ628+4),"")</f>
      </c>
      <c r="CT628">
        <f>IF($DK628&gt;=5,INDEX($CN:$CN,$DJ628+5),"")</f>
      </c>
      <c r="CU628">
        <f>IF($DK628&gt;=6,INDEX($CN:$CN,$DJ628+6),"")</f>
      </c>
      <c r="CV628">
        <f>IF($DK628&gt;=7,INDEX($CN:$CN,$DJ628+7),"")</f>
      </c>
      <c r="CW628">
        <f>IF($DK628&gt;=8,INDEX($CN:$CN,$DJ628+8),"")</f>
      </c>
      <c r="CX628">
        <f>IF($DK628&gt;=9,INDEX($CN:$CN,$DJ628+9),"")</f>
      </c>
      <c r="CY628">
        <f>IF($DK628&gt;=10,INDEX($CN:$CN,$DJ628+10),"")</f>
      </c>
      <c r="CZ628">
        <f>IF($DK628&gt;=11,INDEX($CN:$CN,$DJ628+11),"")</f>
      </c>
      <c r="DA628">
        <f>IF($DK628&gt;=12,INDEX($CN:$CN,$DJ628+12),"")</f>
      </c>
      <c r="DB628">
        <f>IF($DK628&gt;=13,INDEX($CN:$CN,$DJ628+13),"")</f>
      </c>
      <c r="DC628">
        <f>IF($DK628&gt;=14,INDEX($CN:$CN,$DJ628+14),"")</f>
      </c>
      <c r="DD628">
        <f>IF($DK628&gt;=15,INDEX($CN:$CN,$DJ628+15),"")</f>
      </c>
      <c r="DE628">
        <f>IF($DK628&gt;=16,INDEX($CN:$CN,$DJ628+16),"")</f>
      </c>
      <c r="DF628">
        <f>IF($DK628&gt;=17,INDEX($CN:$CN,$DJ628+17),"")</f>
      </c>
      <c r="DG628">
        <f>IF($DK628&gt;=18,INDEX($CN:$CN,$DJ628+18),"")</f>
      </c>
      <c r="DH628">
        <f>IF($DK628&gt;=19,INDEX($CN:$CN,$DJ628+19),"")</f>
      </c>
      <c r="DI628">
        <f>IF($DK628&gt;=20,INDEX($CN:$CN,$DJ628+20),"")</f>
      </c>
      <c r="DJ628">
        <f>IFERROR(MATCH($CM628,$CN$2:$CN$1089,0)+1,0)</f>
      </c>
      <c r="DK628">
        <f>IFERROR(INDEX($CO$2:$CO$1089,MATCH($CM628,$CN$2:$CN$1089,0)),0)</f>
      </c>
      <c r="DL628">
        <f>IFERROR(INDEX($AS:$AS,MATCH($O628,$AR:$AR,0))&amp;"","")</f>
      </c>
      <c r="DP628">
        <f>IF($GS628&gt;=1,INDEX($DM:$DM,$GR628+1),"")</f>
      </c>
      <c r="DQ628">
        <f>IF($GS628&gt;=2,INDEX($DM:$DM,$GR628+2),"")</f>
      </c>
      <c r="DR628">
        <f>IF($GS628&gt;=3,INDEX($DM:$DM,$GR628+3),"")</f>
      </c>
      <c r="DS628">
        <f>IF($GS628&gt;=4,INDEX($DM:$DM,$GR628+4),"")</f>
      </c>
      <c r="DT628">
        <f>IF($GS628&gt;=5,INDEX($DM:$DM,$GR628+5),"")</f>
      </c>
      <c r="DU628">
        <f>IF($GS628&gt;=6,INDEX($DM:$DM,$GR628+6),"")</f>
      </c>
      <c r="DV628">
        <f>IF($GS628&gt;=7,INDEX($DM:$DM,$GR628+7),"")</f>
      </c>
      <c r="DW628">
        <f>IF($GS628&gt;=8,INDEX($DM:$DM,$GR628+8),"")</f>
      </c>
      <c r="DX628">
        <f>IF($GS628&gt;=9,INDEX($DM:$DM,$GR628+9),"")</f>
      </c>
      <c r="DY628">
        <f>IF($GS628&gt;=10,INDEX($DM:$DM,$GR628+10),"")</f>
      </c>
      <c r="DZ628">
        <f>IF($GS628&gt;=11,INDEX($DM:$DM,$GR628+11),"")</f>
      </c>
      <c r="EA628">
        <f>IF($GS628&gt;=12,INDEX($DM:$DM,$GR628+12),"")</f>
      </c>
      <c r="EB628">
        <f>IF($GS628&gt;=13,INDEX($DM:$DM,$GR628+13),"")</f>
      </c>
      <c r="EC628">
        <f>IF($GS628&gt;=14,INDEX($DM:$DM,$GR628+14),"")</f>
      </c>
      <c r="ED628">
        <f>IF($GS628&gt;=15,INDEX($DM:$DM,$GR628+15),"")</f>
      </c>
      <c r="EE628">
        <f>IF($GS628&gt;=16,INDEX($DM:$DM,$GR628+16),"")</f>
      </c>
      <c r="EF628">
        <f>IF($GS628&gt;=17,INDEX($DM:$DM,$GR628+17),"")</f>
      </c>
      <c r="EG628">
        <f>IF($GS628&gt;=18,INDEX($DM:$DM,$GR628+18),"")</f>
      </c>
      <c r="EH628">
        <f>IF($GS628&gt;=19,INDEX($DM:$DM,$GR628+19),"")</f>
      </c>
      <c r="EI628">
        <f>IF($GS628&gt;=20,INDEX($DM:$DM,$GR628+20),"")</f>
      </c>
      <c r="EJ628">
        <f>IF($GS628&gt;=21,INDEX($DM:$DM,$GR628+21),"")</f>
      </c>
      <c r="EK628">
        <f>IF($GS628&gt;=22,INDEX($DM:$DM,$GR628+22),"")</f>
      </c>
      <c r="EL628">
        <f>IF($GS628&gt;=23,INDEX($DM:$DM,$GR628+23),"")</f>
      </c>
      <c r="EM628">
        <f>IF($GS628&gt;=24,INDEX($DM:$DM,$GR628+24),"")</f>
      </c>
      <c r="EN628">
        <f>IF($GS628&gt;=25,INDEX($DM:$DM,$GR628+25),"")</f>
      </c>
      <c r="EO628">
        <f>IF($GS628&gt;=26,INDEX($DM:$DM,$GR628+26),"")</f>
      </c>
      <c r="EP628">
        <f>IF($GS628&gt;=27,INDEX($DM:$DM,$GR628+27),"")</f>
      </c>
      <c r="EQ628">
        <f>IF($GS628&gt;=28,INDEX($DM:$DM,$GR628+28),"")</f>
      </c>
      <c r="ER628">
        <f>IF($GS628&gt;=29,INDEX($DM:$DM,$GR628+29),"")</f>
      </c>
      <c r="ES628">
        <f>IF($GS628&gt;=30,INDEX($DM:$DM,$GR628+30),"")</f>
      </c>
      <c r="ET628">
        <f>IF($GS628&gt;=31,INDEX($DM:$DM,$GR628+31),"")</f>
      </c>
      <c r="EU628">
        <f>IF($GS628&gt;=32,INDEX($DM:$DM,$GR628+32),"")</f>
      </c>
      <c r="EV628">
        <f>IF($GS628&gt;=33,INDEX($DM:$DM,$GR628+33),"")</f>
      </c>
      <c r="EW628">
        <f>IF($GS628&gt;=34,INDEX($DM:$DM,$GR628+34),"")</f>
      </c>
      <c r="EX628">
        <f>IF($GS628&gt;=35,INDEX($DM:$DM,$GR628+35),"")</f>
      </c>
      <c r="EY628">
        <f>IF($GS628&gt;=36,INDEX($DM:$DM,$GR628+36),"")</f>
      </c>
      <c r="EZ628">
        <f>IF($GS628&gt;=37,INDEX($DM:$DM,$GR628+37),"")</f>
      </c>
      <c r="FA628">
        <f>IF($GS628&gt;=38,INDEX($DM:$DM,$GR628+38),"")</f>
      </c>
      <c r="FB628">
        <f>IF($GS628&gt;=39,INDEX($DM:$DM,$GR628+39),"")</f>
      </c>
      <c r="FC628">
        <f>IF($GS628&gt;=40,INDEX($DM:$DM,$GR628+40),"")</f>
      </c>
      <c r="FD628">
        <f>IF($GS628&gt;=1,INDEX($DN:$DN,$GR628+1),"")</f>
      </c>
      <c r="FE628">
        <f>IF($GS628&gt;=2,INDEX($DN:$DN,$GR628+2),"")</f>
      </c>
      <c r="FF628">
        <f>IF($GS628&gt;=3,INDEX($DN:$DN,$GR628+3),"")</f>
      </c>
      <c r="FG628">
        <f>IF($GS628&gt;=4,INDEX($DN:$DN,$GR628+4),"")</f>
      </c>
      <c r="FH628">
        <f>IF($GS628&gt;=5,INDEX($DN:$DN,$GR628+5),"")</f>
      </c>
      <c r="FI628">
        <f>IF($GS628&gt;=6,INDEX($DN:$DN,$GR628+6),"")</f>
      </c>
      <c r="FJ628">
        <f>IF($GS628&gt;=7,INDEX($DN:$DN,$GR628+7),"")</f>
      </c>
      <c r="FK628">
        <f>IF($GS628&gt;=8,INDEX($DN:$DN,$GR628+8),"")</f>
      </c>
      <c r="FL628">
        <f>IF($GS628&gt;=9,INDEX($DN:$DN,$GR628+9),"")</f>
      </c>
      <c r="FM628">
        <f>IF($GS628&gt;=10,INDEX($DN:$DN,$GR628+10),"")</f>
      </c>
      <c r="FN628">
        <f>IF($GS628&gt;=11,INDEX($DN:$DN,$GR628+11),"")</f>
      </c>
      <c r="FO628">
        <f>IF($GS628&gt;=12,INDEX($DN:$DN,$GR628+12),"")</f>
      </c>
      <c r="FP628">
        <f>IF($GS628&gt;=13,INDEX($DN:$DN,$GR628+13),"")</f>
      </c>
      <c r="FQ628">
        <f>IF($GS628&gt;=14,INDEX($DN:$DN,$GR628+14),"")</f>
      </c>
      <c r="FR628">
        <f>IF($GS628&gt;=15,INDEX($DN:$DN,$GR628+15),"")</f>
      </c>
      <c r="FS628">
        <f>IF($GS628&gt;=16,INDEX($DN:$DN,$GR628+16),"")</f>
      </c>
      <c r="FT628">
        <f>IF($GS628&gt;=17,INDEX($DN:$DN,$GR628+17),"")</f>
      </c>
      <c r="FU628">
        <f>IF($GS628&gt;=18,INDEX($DN:$DN,$GR628+18),"")</f>
      </c>
      <c r="FV628">
        <f>IF($GS628&gt;=19,INDEX($DN:$DN,$GR628+19),"")</f>
      </c>
      <c r="FW628">
        <f>IF($GS628&gt;=20,INDEX($DN:$DN,$GR628+20),"")</f>
      </c>
      <c r="FX628">
        <f>IF($GS628&gt;=21,INDEX($DN:$DN,$GR628+21),"")</f>
      </c>
      <c r="FY628">
        <f>IF($GS628&gt;=22,INDEX($DN:$DN,$GR628+22),"")</f>
      </c>
      <c r="FZ628">
        <f>IF($GS628&gt;=23,INDEX($DN:$DN,$GR628+23),"")</f>
      </c>
      <c r="GA628">
        <f>IF($GS628&gt;=24,INDEX($DN:$DN,$GR628+24),"")</f>
      </c>
      <c r="GB628">
        <f>IF($GS628&gt;=25,INDEX($DN:$DN,$GR628+25),"")</f>
      </c>
      <c r="GC628">
        <f>IF($GS628&gt;=26,INDEX($DN:$DN,$GR628+26),"")</f>
      </c>
      <c r="GD628">
        <f>IF($GS628&gt;=27,INDEX($DN:$DN,$GR628+27),"")</f>
      </c>
      <c r="GE628">
        <f>IF($GS628&gt;=28,INDEX($DN:$DN,$GR628+28),"")</f>
      </c>
      <c r="GF628">
        <f>IF($GS628&gt;=29,INDEX($DN:$DN,$GR628+29),"")</f>
      </c>
      <c r="GG628">
        <f>IF($GS628&gt;=30,INDEX($DN:$DN,$GR628+30),"")</f>
      </c>
      <c r="GH628">
        <f>IF($GS628&gt;=31,INDEX($DN:$DN,$GR628+31),"")</f>
      </c>
      <c r="GI628">
        <f>IF($GS628&gt;=32,INDEX($DN:$DN,$GR628+32),"")</f>
      </c>
      <c r="GJ628">
        <f>IF($GS628&gt;=33,INDEX($DN:$DN,$GR628+33),"")</f>
      </c>
      <c r="GK628">
        <f>IF($GS628&gt;=34,INDEX($DN:$DN,$GR628+34),"")</f>
      </c>
      <c r="GL628">
        <f>IF($GS628&gt;=35,INDEX($DN:$DN,$GR628+35),"")</f>
      </c>
      <c r="GM628">
        <f>IF($GS628&gt;=36,INDEX($DN:$DN,$GR628+36),"")</f>
      </c>
      <c r="GN628">
        <f>IF($GS628&gt;=37,INDEX($DN:$DN,$GR628+37),"")</f>
      </c>
      <c r="GO628">
        <f>IF($GS628&gt;=38,INDEX($DN:$DN,$GR628+38),"")</f>
      </c>
      <c r="GP628">
        <f>IF($GS628&gt;=39,INDEX($DN:$DN,$GR628+39),"")</f>
      </c>
      <c r="GQ628">
        <f>IF($GS628&gt;=40,INDEX($DN:$DN,$GR628+40),"")</f>
      </c>
      <c r="GR628">
        <f>IFERROR(MATCH($DL628,$DM$2:$DM$148,0)+1,0)</f>
      </c>
      <c r="GS628">
        <f>IFERROR(INDEX($DO$2:$DO$148,MATCH($DL628,$DM$2:$DM$148,0)),0)</f>
      </c>
      <c r="GT628">
        <f>IFERROR(MATCH($Z628,$DP$628:$FC$628,0),0)</f>
      </c>
      <c r="GU628">
        <f>IF($GT628&gt;0,INDEX($FD$628:$GQ$628,$GT628),"")</f>
      </c>
      <c r="GX628">
        <f>IF($JG628&gt;=1,INDEX($GV:$GV,$JF628+1),"")</f>
      </c>
      <c r="GY628">
        <f>IF($JG628&gt;=2,INDEX($GV:$GV,$JF628+2),"")</f>
      </c>
      <c r="GZ628">
        <f>IF($JG628&gt;=3,INDEX($GV:$GV,$JF628+3),"")</f>
      </c>
      <c r="HA628">
        <f>IF($JG628&gt;=4,INDEX($GV:$GV,$JF628+4),"")</f>
      </c>
      <c r="HB628">
        <f>IF($JG628&gt;=5,INDEX($GV:$GV,$JF628+5),"")</f>
      </c>
      <c r="HC628">
        <f>IF($JG628&gt;=6,INDEX($GV:$GV,$JF628+6),"")</f>
      </c>
      <c r="HD628">
        <f>IF($JG628&gt;=7,INDEX($GV:$GV,$JF628+7),"")</f>
      </c>
      <c r="HE628">
        <f>IF($JG628&gt;=8,INDEX($GV:$GV,$JF628+8),"")</f>
      </c>
      <c r="HF628">
        <f>IF($JG628&gt;=9,INDEX($GV:$GV,$JF628+9),"")</f>
      </c>
      <c r="HG628">
        <f>IF($JG628&gt;=10,INDEX($GV:$GV,$JF628+10),"")</f>
      </c>
      <c r="HH628">
        <f>IF($JG628&gt;=11,INDEX($GV:$GV,$JF628+11),"")</f>
      </c>
      <c r="HI628">
        <f>IF($JG628&gt;=12,INDEX($GV:$GV,$JF628+12),"")</f>
      </c>
      <c r="HJ628">
        <f>IF($JG628&gt;=13,INDEX($GV:$GV,$JF628+13),"")</f>
      </c>
      <c r="HK628">
        <f>IF($JG628&gt;=14,INDEX($GV:$GV,$JF628+14),"")</f>
      </c>
      <c r="HL628">
        <f>IF($JG628&gt;=15,INDEX($GV:$GV,$JF628+15),"")</f>
      </c>
      <c r="HM628">
        <f>IF($JG628&gt;=16,INDEX($GV:$GV,$JF628+16),"")</f>
      </c>
      <c r="HN628">
        <f>IF($JG628&gt;=17,INDEX($GV:$GV,$JF628+17),"")</f>
      </c>
      <c r="HO628">
        <f>IF($JG628&gt;=18,INDEX($GV:$GV,$JF628+18),"")</f>
      </c>
      <c r="HP628">
        <f>IF($JG628&gt;=19,INDEX($GV:$GV,$JF628+19),"")</f>
      </c>
      <c r="HQ628">
        <f>IF($JG628&gt;=20,INDEX($GV:$GV,$JF628+20),"")</f>
      </c>
      <c r="HR628">
        <f>IF($JG628&gt;=21,INDEX($GV:$GV,$JF628+21),"")</f>
      </c>
      <c r="HS628">
        <f>IF($JG628&gt;=22,INDEX($GV:$GV,$JF628+22),"")</f>
      </c>
      <c r="HT628">
        <f>IF($JG628&gt;=23,INDEX($GV:$GV,$JF628+23),"")</f>
      </c>
      <c r="HU628">
        <f>IF($JG628&gt;=24,INDEX($GV:$GV,$JF628+24),"")</f>
      </c>
      <c r="HV628">
        <f>IF($JG628&gt;=25,INDEX($GV:$GV,$JF628+25),"")</f>
      </c>
      <c r="HW628">
        <f>IF($JG628&gt;=26,INDEX($GV:$GV,$JF628+26),"")</f>
      </c>
      <c r="HX628">
        <f>IF($JG628&gt;=27,INDEX($GV:$GV,$JF628+27),"")</f>
      </c>
      <c r="HY628">
        <f>IF($JG628&gt;=28,INDEX($GV:$GV,$JF628+28),"")</f>
      </c>
      <c r="HZ628">
        <f>IF($JG628&gt;=29,INDEX($GV:$GV,$JF628+29),"")</f>
      </c>
      <c r="IA628">
        <f>IF($JG628&gt;=30,INDEX($GV:$GV,$JF628+30),"")</f>
      </c>
      <c r="IB628">
        <f>IF($JG628&gt;=31,INDEX($GV:$GV,$JF628+31),"")</f>
      </c>
      <c r="IC628">
        <f>IF($JG628&gt;=32,INDEX($GV:$GV,$JF628+32),"")</f>
      </c>
      <c r="ID628">
        <f>IF($JG628&gt;=33,INDEX($GV:$GV,$JF628+33),"")</f>
      </c>
      <c r="IE628">
        <f>IF($JG628&gt;=34,INDEX($GV:$GV,$JF628+34),"")</f>
      </c>
      <c r="IF628">
        <f>IF($JG628&gt;=35,INDEX($GV:$GV,$JF628+35),"")</f>
      </c>
      <c r="IG628">
        <f>IF($JG628&gt;=36,INDEX($GV:$GV,$JF628+36),"")</f>
      </c>
      <c r="IH628">
        <f>IF($JG628&gt;=37,INDEX($GV:$GV,$JF628+37),"")</f>
      </c>
      <c r="II628">
        <f>IF($JG628&gt;=38,INDEX($GV:$GV,$JF628+38),"")</f>
      </c>
      <c r="IJ628">
        <f>IF($JG628&gt;=39,INDEX($GV:$GV,$JF628+39),"")</f>
      </c>
      <c r="IK628">
        <f>IF($JG628&gt;=40,INDEX($GV:$GV,$JF628+40),"")</f>
      </c>
      <c r="IL628">
        <f>IF($JG628&gt;=41,INDEX($GV:$GV,$JF628+41),"")</f>
      </c>
      <c r="IM628">
        <f>IF($JG628&gt;=42,INDEX($GV:$GV,$JF628+42),"")</f>
      </c>
      <c r="IN628">
        <f>IF($JG628&gt;=43,INDEX($GV:$GV,$JF628+43),"")</f>
      </c>
      <c r="IO628">
        <f>IF($JG628&gt;=44,INDEX($GV:$GV,$JF628+44),"")</f>
      </c>
      <c r="IP628">
        <f>IF($JG628&gt;=45,INDEX($GV:$GV,$JF628+45),"")</f>
      </c>
      <c r="IQ628">
        <f>IF($JG628&gt;=46,INDEX($GV:$GV,$JF628+46),"")</f>
      </c>
      <c r="IR628">
        <f>IF($JG628&gt;=47,INDEX($GV:$GV,$JF628+47),"")</f>
      </c>
      <c r="IS628">
        <f>IF($JG628&gt;=48,INDEX($GV:$GV,$JF628+48),"")</f>
      </c>
      <c r="IT628">
        <f>IF($JG628&gt;=49,INDEX($GV:$GV,$JF628+49),"")</f>
      </c>
      <c r="IU628">
        <f>IF($JG628&gt;=50,INDEX($GV:$GV,$JF628+50),"")</f>
      </c>
      <c r="IV628">
        <f>IF($JG628&gt;=51,INDEX($GV:$GV,$JF628+51),"")</f>
      </c>
      <c r="IW628">
        <f>IF($JG628&gt;=52,INDEX($GV:$GV,$JF628+52),"")</f>
      </c>
      <c r="IX628">
        <f>IF($JG628&gt;=53,INDEX($GV:$GV,$JF628+53),"")</f>
      </c>
      <c r="IY628">
        <f>IF($JG628&gt;=54,INDEX($GV:$GV,$JF628+54),"")</f>
      </c>
      <c r="IZ628">
        <f>IF($JG628&gt;=55,INDEX($GV:$GV,$JF628+55),"")</f>
      </c>
      <c r="JA628">
        <f>IF($JG628&gt;=56,INDEX($GV:$GV,$JF628+56),"")</f>
      </c>
      <c r="JB628">
        <f>IF($JG628&gt;=57,INDEX($GV:$GV,$JF628+57),"")</f>
      </c>
      <c r="JC628">
        <f>IF($JG628&gt;=58,INDEX($GV:$GV,$JF628+58),"")</f>
      </c>
      <c r="JD628">
        <f>IF($JG628&gt;=59,INDEX($GV:$GV,$JF628+59),"")</f>
      </c>
      <c r="JE628">
        <f>IF($JG628&gt;=60,INDEX($GV:$GV,$JF628+60),"")</f>
      </c>
      <c r="JF628">
        <f>IFERROR(MATCH($GU628,$GV$2:$GV$322,0)+1,0)</f>
      </c>
      <c r="JG628">
        <f>IFERROR(INDEX($GW$2:$GW$322,MATCH($GU628,$GV$2:$GV$322,0)),0)</f>
      </c>
      <c r="JH628" t="s">
        <v>44</v>
      </c>
      <c r="JI628" t="s">
        <v>44</v>
      </c>
    </row>
    <row r="629" spans="1:269" x14ac:dyDescent="0.25">
      <c r="R629">
        <f>IF(OR($U629="",$Q629=""),"",IFERROR($U629/$Q629,0))</f>
      </c>
      <c r="S629">
        <f>IF($U629="","",
SUM($T629,$V629,$AA629,$W629,$Y629)*
(1-IF($AB629="",0,VALUE($AB629)/100)))</f>
      </c>
      <c r="T629">
        <f>IF($U629="","",$U629)</f>
      </c>
      <c r="V629">
        <f>IF($U629="","",
IF($O629="","",
IF(ISNUMBER(SEARCH("exempt",LOWER($O629))),0,
$U629*(VALUE(SUBSTITUTE($O629,"%",""))/100))))</f>
      </c>
      <c r="AC629">
        <f>IFERROR(IF(FIND(" - ",$K629)&gt;0,MID($K629,FIND(" - ",$K629)+3,LEN($K629)),""),"")</f>
      </c>
      <c r="AL629" t="s">
        <v>1568</v>
      </c>
      <c r="AT629">
        <f>IFERROR(LEFT($K629,FIND(" - ",$K629)-1),$K629)</f>
      </c>
      <c r="AW629">
        <f>IF($CL629&gt;=1,INDEX($AU:$AU,$CK629+1),"")</f>
      </c>
      <c r="AX629">
        <f>IF($CL629&gt;=2,INDEX($AU:$AU,$CK629+2),"")</f>
      </c>
      <c r="AY629">
        <f>IF($CL629&gt;=3,INDEX($AU:$AU,$CK629+3),"")</f>
      </c>
      <c r="AZ629">
        <f>IF($CL629&gt;=4,INDEX($AU:$AU,$CK629+4),"")</f>
      </c>
      <c r="BA629">
        <f>IF($CL629&gt;=5,INDEX($AU:$AU,$CK629+5),"")</f>
      </c>
      <c r="BB629">
        <f>IF($CL629&gt;=6,INDEX($AU:$AU,$CK629+6),"")</f>
      </c>
      <c r="BC629">
        <f>IF($CL629&gt;=7,INDEX($AU:$AU,$CK629+7),"")</f>
      </c>
      <c r="BD629">
        <f>IF($CL629&gt;=8,INDEX($AU:$AU,$CK629+8),"")</f>
      </c>
      <c r="BE629">
        <f>IF($CL629&gt;=9,INDEX($AU:$AU,$CK629+9),"")</f>
      </c>
      <c r="BF629">
        <f>IF($CL629&gt;=10,INDEX($AU:$AU,$CK629+10),"")</f>
      </c>
      <c r="BG629">
        <f>IF($CL629&gt;=11,INDEX($AU:$AU,$CK629+11),"")</f>
      </c>
      <c r="BH629">
        <f>IF($CL629&gt;=12,INDEX($AU:$AU,$CK629+12),"")</f>
      </c>
      <c r="BI629">
        <f>IF($CL629&gt;=13,INDEX($AU:$AU,$CK629+13),"")</f>
      </c>
      <c r="BJ629">
        <f>IF($CL629&gt;=14,INDEX($AU:$AU,$CK629+14),"")</f>
      </c>
      <c r="BK629">
        <f>IF($CL629&gt;=15,INDEX($AU:$AU,$CK629+15),"")</f>
      </c>
      <c r="BL629">
        <f>IF($CL629&gt;=16,INDEX($AU:$AU,$CK629+16),"")</f>
      </c>
      <c r="BM629">
        <f>IF($CL629&gt;=17,INDEX($AU:$AU,$CK629+17),"")</f>
      </c>
      <c r="BN629">
        <f>IF($CL629&gt;=18,INDEX($AU:$AU,$CK629+18),"")</f>
      </c>
      <c r="BO629">
        <f>IF($CL629&gt;=19,INDEX($AU:$AU,$CK629+19),"")</f>
      </c>
      <c r="BP629">
        <f>IF($CL629&gt;=20,INDEX($AU:$AU,$CK629+20),"")</f>
      </c>
      <c r="BQ629">
        <f>IF($CL629&gt;=21,INDEX($AU:$AU,$CK629+21),"")</f>
      </c>
      <c r="BR629">
        <f>IF($CL629&gt;=22,INDEX($AU:$AU,$CK629+22),"")</f>
      </c>
      <c r="BS629">
        <f>IF($CL629&gt;=23,INDEX($AU:$AU,$CK629+23),"")</f>
      </c>
      <c r="BT629">
        <f>IF($CL629&gt;=24,INDEX($AU:$AU,$CK629+24),"")</f>
      </c>
      <c r="BU629">
        <f>IF($CL629&gt;=25,INDEX($AU:$AU,$CK629+25),"")</f>
      </c>
      <c r="BV629">
        <f>IF($CL629&gt;=26,INDEX($AU:$AU,$CK629+26),"")</f>
      </c>
      <c r="BW629">
        <f>IF($CL629&gt;=27,INDEX($AU:$AU,$CK629+27),"")</f>
      </c>
      <c r="BX629">
        <f>IF($CL629&gt;=28,INDEX($AU:$AU,$CK629+28),"")</f>
      </c>
      <c r="BY629">
        <f>IF($CL629&gt;=29,INDEX($AU:$AU,$CK629+29),"")</f>
      </c>
      <c r="BZ629">
        <f>IF($CL629&gt;=30,INDEX($AU:$AU,$CK629+30),"")</f>
      </c>
      <c r="CA629">
        <f>IF($CL629&gt;=31,INDEX($AU:$AU,$CK629+31),"")</f>
      </c>
      <c r="CB629">
        <f>IF($CL629&gt;=32,INDEX($AU:$AU,$CK629+32),"")</f>
      </c>
      <c r="CC629">
        <f>IF($CL629&gt;=33,INDEX($AU:$AU,$CK629+33),"")</f>
      </c>
      <c r="CD629">
        <f>IF($CL629&gt;=34,INDEX($AU:$AU,$CK629+34),"")</f>
      </c>
      <c r="CE629">
        <f>IF($CL629&gt;=35,INDEX($AU:$AU,$CK629+35),"")</f>
      </c>
      <c r="CF629">
        <f>IF($CL629&gt;=36,INDEX($AU:$AU,$CK629+36),"")</f>
      </c>
      <c r="CG629">
        <f>IF($CL629&gt;=37,INDEX($AU:$AU,$CK629+37),"")</f>
      </c>
      <c r="CH629">
        <f>IF($CL629&gt;=38,INDEX($AU:$AU,$CK629+38),"")</f>
      </c>
      <c r="CI629">
        <f>IF($CL629&gt;=39,INDEX($AU:$AU,$CK629+39),"")</f>
      </c>
      <c r="CJ629">
        <f>IF($CL629&gt;=40,INDEX($AU:$AU,$CK629+40),"")</f>
      </c>
      <c r="CK629">
        <f>IFERROR(MATCH($AT629,$AU$2:$AU$133,0)+1,0)</f>
      </c>
      <c r="CL629">
        <f>IFERROR(INDEX($AV$2:$AV$133,MATCH($AT629,$AU$2:$AU$133,0)),0)</f>
      </c>
      <c r="CM629">
        <f>IFERROR(LEFT($L629,FIND(" - ",$L629)-1),$L629)</f>
      </c>
      <c r="CN629" t="s">
        <v>149</v>
      </c>
      <c r="CP629">
        <f>IF($DK629&gt;=1,INDEX($CN:$CN,$DJ629+1),"")</f>
      </c>
      <c r="CQ629">
        <f>IF($DK629&gt;=2,INDEX($CN:$CN,$DJ629+2),"")</f>
      </c>
      <c r="CR629">
        <f>IF($DK629&gt;=3,INDEX($CN:$CN,$DJ629+3),"")</f>
      </c>
      <c r="CS629">
        <f>IF($DK629&gt;=4,INDEX($CN:$CN,$DJ629+4),"")</f>
      </c>
      <c r="CT629">
        <f>IF($DK629&gt;=5,INDEX($CN:$CN,$DJ629+5),"")</f>
      </c>
      <c r="CU629">
        <f>IF($DK629&gt;=6,INDEX($CN:$CN,$DJ629+6),"")</f>
      </c>
      <c r="CV629">
        <f>IF($DK629&gt;=7,INDEX($CN:$CN,$DJ629+7),"")</f>
      </c>
      <c r="CW629">
        <f>IF($DK629&gt;=8,INDEX($CN:$CN,$DJ629+8),"")</f>
      </c>
      <c r="CX629">
        <f>IF($DK629&gt;=9,INDEX($CN:$CN,$DJ629+9),"")</f>
      </c>
      <c r="CY629">
        <f>IF($DK629&gt;=10,INDEX($CN:$CN,$DJ629+10),"")</f>
      </c>
      <c r="CZ629">
        <f>IF($DK629&gt;=11,INDEX($CN:$CN,$DJ629+11),"")</f>
      </c>
      <c r="DA629">
        <f>IF($DK629&gt;=12,INDEX($CN:$CN,$DJ629+12),"")</f>
      </c>
      <c r="DB629">
        <f>IF($DK629&gt;=13,INDEX($CN:$CN,$DJ629+13),"")</f>
      </c>
      <c r="DC629">
        <f>IF($DK629&gt;=14,INDEX($CN:$CN,$DJ629+14),"")</f>
      </c>
      <c r="DD629">
        <f>IF($DK629&gt;=15,INDEX($CN:$CN,$DJ629+15),"")</f>
      </c>
      <c r="DE629">
        <f>IF($DK629&gt;=16,INDEX($CN:$CN,$DJ629+16),"")</f>
      </c>
      <c r="DF629">
        <f>IF($DK629&gt;=17,INDEX($CN:$CN,$DJ629+17),"")</f>
      </c>
      <c r="DG629">
        <f>IF($DK629&gt;=18,INDEX($CN:$CN,$DJ629+18),"")</f>
      </c>
      <c r="DH629">
        <f>IF($DK629&gt;=19,INDEX($CN:$CN,$DJ629+19),"")</f>
      </c>
      <c r="DI629">
        <f>IF($DK629&gt;=20,INDEX($CN:$CN,$DJ629+20),"")</f>
      </c>
      <c r="DJ629">
        <f>IFERROR(MATCH($CM629,$CN$2:$CN$1089,0)+1,0)</f>
      </c>
      <c r="DK629">
        <f>IFERROR(INDEX($CO$2:$CO$1089,MATCH($CM629,$CN$2:$CN$1089,0)),0)</f>
      </c>
      <c r="DL629">
        <f>IFERROR(INDEX($AS:$AS,MATCH($O629,$AR:$AR,0))&amp;"","")</f>
      </c>
      <c r="DP629">
        <f>IF($GS629&gt;=1,INDEX($DM:$DM,$GR629+1),"")</f>
      </c>
      <c r="DQ629">
        <f>IF($GS629&gt;=2,INDEX($DM:$DM,$GR629+2),"")</f>
      </c>
      <c r="DR629">
        <f>IF($GS629&gt;=3,INDEX($DM:$DM,$GR629+3),"")</f>
      </c>
      <c r="DS629">
        <f>IF($GS629&gt;=4,INDEX($DM:$DM,$GR629+4),"")</f>
      </c>
      <c r="DT629">
        <f>IF($GS629&gt;=5,INDEX($DM:$DM,$GR629+5),"")</f>
      </c>
      <c r="DU629">
        <f>IF($GS629&gt;=6,INDEX($DM:$DM,$GR629+6),"")</f>
      </c>
      <c r="DV629">
        <f>IF($GS629&gt;=7,INDEX($DM:$DM,$GR629+7),"")</f>
      </c>
      <c r="DW629">
        <f>IF($GS629&gt;=8,INDEX($DM:$DM,$GR629+8),"")</f>
      </c>
      <c r="DX629">
        <f>IF($GS629&gt;=9,INDEX($DM:$DM,$GR629+9),"")</f>
      </c>
      <c r="DY629">
        <f>IF($GS629&gt;=10,INDEX($DM:$DM,$GR629+10),"")</f>
      </c>
      <c r="DZ629">
        <f>IF($GS629&gt;=11,INDEX($DM:$DM,$GR629+11),"")</f>
      </c>
      <c r="EA629">
        <f>IF($GS629&gt;=12,INDEX($DM:$DM,$GR629+12),"")</f>
      </c>
      <c r="EB629">
        <f>IF($GS629&gt;=13,INDEX($DM:$DM,$GR629+13),"")</f>
      </c>
      <c r="EC629">
        <f>IF($GS629&gt;=14,INDEX($DM:$DM,$GR629+14),"")</f>
      </c>
      <c r="ED629">
        <f>IF($GS629&gt;=15,INDEX($DM:$DM,$GR629+15),"")</f>
      </c>
      <c r="EE629">
        <f>IF($GS629&gt;=16,INDEX($DM:$DM,$GR629+16),"")</f>
      </c>
      <c r="EF629">
        <f>IF($GS629&gt;=17,INDEX($DM:$DM,$GR629+17),"")</f>
      </c>
      <c r="EG629">
        <f>IF($GS629&gt;=18,INDEX($DM:$DM,$GR629+18),"")</f>
      </c>
      <c r="EH629">
        <f>IF($GS629&gt;=19,INDEX($DM:$DM,$GR629+19),"")</f>
      </c>
      <c r="EI629">
        <f>IF($GS629&gt;=20,INDEX($DM:$DM,$GR629+20),"")</f>
      </c>
      <c r="EJ629">
        <f>IF($GS629&gt;=21,INDEX($DM:$DM,$GR629+21),"")</f>
      </c>
      <c r="EK629">
        <f>IF($GS629&gt;=22,INDEX($DM:$DM,$GR629+22),"")</f>
      </c>
      <c r="EL629">
        <f>IF($GS629&gt;=23,INDEX($DM:$DM,$GR629+23),"")</f>
      </c>
      <c r="EM629">
        <f>IF($GS629&gt;=24,INDEX($DM:$DM,$GR629+24),"")</f>
      </c>
      <c r="EN629">
        <f>IF($GS629&gt;=25,INDEX($DM:$DM,$GR629+25),"")</f>
      </c>
      <c r="EO629">
        <f>IF($GS629&gt;=26,INDEX($DM:$DM,$GR629+26),"")</f>
      </c>
      <c r="EP629">
        <f>IF($GS629&gt;=27,INDEX($DM:$DM,$GR629+27),"")</f>
      </c>
      <c r="EQ629">
        <f>IF($GS629&gt;=28,INDEX($DM:$DM,$GR629+28),"")</f>
      </c>
      <c r="ER629">
        <f>IF($GS629&gt;=29,INDEX($DM:$DM,$GR629+29),"")</f>
      </c>
      <c r="ES629">
        <f>IF($GS629&gt;=30,INDEX($DM:$DM,$GR629+30),"")</f>
      </c>
      <c r="ET629">
        <f>IF($GS629&gt;=31,INDEX($DM:$DM,$GR629+31),"")</f>
      </c>
      <c r="EU629">
        <f>IF($GS629&gt;=32,INDEX($DM:$DM,$GR629+32),"")</f>
      </c>
      <c r="EV629">
        <f>IF($GS629&gt;=33,INDEX($DM:$DM,$GR629+33),"")</f>
      </c>
      <c r="EW629">
        <f>IF($GS629&gt;=34,INDEX($DM:$DM,$GR629+34),"")</f>
      </c>
      <c r="EX629">
        <f>IF($GS629&gt;=35,INDEX($DM:$DM,$GR629+35),"")</f>
      </c>
      <c r="EY629">
        <f>IF($GS629&gt;=36,INDEX($DM:$DM,$GR629+36),"")</f>
      </c>
      <c r="EZ629">
        <f>IF($GS629&gt;=37,INDEX($DM:$DM,$GR629+37),"")</f>
      </c>
      <c r="FA629">
        <f>IF($GS629&gt;=38,INDEX($DM:$DM,$GR629+38),"")</f>
      </c>
      <c r="FB629">
        <f>IF($GS629&gt;=39,INDEX($DM:$DM,$GR629+39),"")</f>
      </c>
      <c r="FC629">
        <f>IF($GS629&gt;=40,INDEX($DM:$DM,$GR629+40),"")</f>
      </c>
      <c r="FD629">
        <f>IF($GS629&gt;=1,INDEX($DN:$DN,$GR629+1),"")</f>
      </c>
      <c r="FE629">
        <f>IF($GS629&gt;=2,INDEX($DN:$DN,$GR629+2),"")</f>
      </c>
      <c r="FF629">
        <f>IF($GS629&gt;=3,INDEX($DN:$DN,$GR629+3),"")</f>
      </c>
      <c r="FG629">
        <f>IF($GS629&gt;=4,INDEX($DN:$DN,$GR629+4),"")</f>
      </c>
      <c r="FH629">
        <f>IF($GS629&gt;=5,INDEX($DN:$DN,$GR629+5),"")</f>
      </c>
      <c r="FI629">
        <f>IF($GS629&gt;=6,INDEX($DN:$DN,$GR629+6),"")</f>
      </c>
      <c r="FJ629">
        <f>IF($GS629&gt;=7,INDEX($DN:$DN,$GR629+7),"")</f>
      </c>
      <c r="FK629">
        <f>IF($GS629&gt;=8,INDEX($DN:$DN,$GR629+8),"")</f>
      </c>
      <c r="FL629">
        <f>IF($GS629&gt;=9,INDEX($DN:$DN,$GR629+9),"")</f>
      </c>
      <c r="FM629">
        <f>IF($GS629&gt;=10,INDEX($DN:$DN,$GR629+10),"")</f>
      </c>
      <c r="FN629">
        <f>IF($GS629&gt;=11,INDEX($DN:$DN,$GR629+11),"")</f>
      </c>
      <c r="FO629">
        <f>IF($GS629&gt;=12,INDEX($DN:$DN,$GR629+12),"")</f>
      </c>
      <c r="FP629">
        <f>IF($GS629&gt;=13,INDEX($DN:$DN,$GR629+13),"")</f>
      </c>
      <c r="FQ629">
        <f>IF($GS629&gt;=14,INDEX($DN:$DN,$GR629+14),"")</f>
      </c>
      <c r="FR629">
        <f>IF($GS629&gt;=15,INDEX($DN:$DN,$GR629+15),"")</f>
      </c>
      <c r="FS629">
        <f>IF($GS629&gt;=16,INDEX($DN:$DN,$GR629+16),"")</f>
      </c>
      <c r="FT629">
        <f>IF($GS629&gt;=17,INDEX($DN:$DN,$GR629+17),"")</f>
      </c>
      <c r="FU629">
        <f>IF($GS629&gt;=18,INDEX($DN:$DN,$GR629+18),"")</f>
      </c>
      <c r="FV629">
        <f>IF($GS629&gt;=19,INDEX($DN:$DN,$GR629+19),"")</f>
      </c>
      <c r="FW629">
        <f>IF($GS629&gt;=20,INDEX($DN:$DN,$GR629+20),"")</f>
      </c>
      <c r="FX629">
        <f>IF($GS629&gt;=21,INDEX($DN:$DN,$GR629+21),"")</f>
      </c>
      <c r="FY629">
        <f>IF($GS629&gt;=22,INDEX($DN:$DN,$GR629+22),"")</f>
      </c>
      <c r="FZ629">
        <f>IF($GS629&gt;=23,INDEX($DN:$DN,$GR629+23),"")</f>
      </c>
      <c r="GA629">
        <f>IF($GS629&gt;=24,INDEX($DN:$DN,$GR629+24),"")</f>
      </c>
      <c r="GB629">
        <f>IF($GS629&gt;=25,INDEX($DN:$DN,$GR629+25),"")</f>
      </c>
      <c r="GC629">
        <f>IF($GS629&gt;=26,INDEX($DN:$DN,$GR629+26),"")</f>
      </c>
      <c r="GD629">
        <f>IF($GS629&gt;=27,INDEX($DN:$DN,$GR629+27),"")</f>
      </c>
      <c r="GE629">
        <f>IF($GS629&gt;=28,INDEX($DN:$DN,$GR629+28),"")</f>
      </c>
      <c r="GF629">
        <f>IF($GS629&gt;=29,INDEX($DN:$DN,$GR629+29),"")</f>
      </c>
      <c r="GG629">
        <f>IF($GS629&gt;=30,INDEX($DN:$DN,$GR629+30),"")</f>
      </c>
      <c r="GH629">
        <f>IF($GS629&gt;=31,INDEX($DN:$DN,$GR629+31),"")</f>
      </c>
      <c r="GI629">
        <f>IF($GS629&gt;=32,INDEX($DN:$DN,$GR629+32),"")</f>
      </c>
      <c r="GJ629">
        <f>IF($GS629&gt;=33,INDEX($DN:$DN,$GR629+33),"")</f>
      </c>
      <c r="GK629">
        <f>IF($GS629&gt;=34,INDEX($DN:$DN,$GR629+34),"")</f>
      </c>
      <c r="GL629">
        <f>IF($GS629&gt;=35,INDEX($DN:$DN,$GR629+35),"")</f>
      </c>
      <c r="GM629">
        <f>IF($GS629&gt;=36,INDEX($DN:$DN,$GR629+36),"")</f>
      </c>
      <c r="GN629">
        <f>IF($GS629&gt;=37,INDEX($DN:$DN,$GR629+37),"")</f>
      </c>
      <c r="GO629">
        <f>IF($GS629&gt;=38,INDEX($DN:$DN,$GR629+38),"")</f>
      </c>
      <c r="GP629">
        <f>IF($GS629&gt;=39,INDEX($DN:$DN,$GR629+39),"")</f>
      </c>
      <c r="GQ629">
        <f>IF($GS629&gt;=40,INDEX($DN:$DN,$GR629+40),"")</f>
      </c>
      <c r="GR629">
        <f>IFERROR(MATCH($DL629,$DM$2:$DM$148,0)+1,0)</f>
      </c>
      <c r="GS629">
        <f>IFERROR(INDEX($DO$2:$DO$148,MATCH($DL629,$DM$2:$DM$148,0)),0)</f>
      </c>
      <c r="GT629">
        <f>IFERROR(MATCH($Z629,$DP$629:$FC$629,0),0)</f>
      </c>
      <c r="GU629">
        <f>IF($GT629&gt;0,INDEX($FD$629:$GQ$629,$GT629),"")</f>
      </c>
      <c r="GX629">
        <f>IF($JG629&gt;=1,INDEX($GV:$GV,$JF629+1),"")</f>
      </c>
      <c r="GY629">
        <f>IF($JG629&gt;=2,INDEX($GV:$GV,$JF629+2),"")</f>
      </c>
      <c r="GZ629">
        <f>IF($JG629&gt;=3,INDEX($GV:$GV,$JF629+3),"")</f>
      </c>
      <c r="HA629">
        <f>IF($JG629&gt;=4,INDEX($GV:$GV,$JF629+4),"")</f>
      </c>
      <c r="HB629">
        <f>IF($JG629&gt;=5,INDEX($GV:$GV,$JF629+5),"")</f>
      </c>
      <c r="HC629">
        <f>IF($JG629&gt;=6,INDEX($GV:$GV,$JF629+6),"")</f>
      </c>
      <c r="HD629">
        <f>IF($JG629&gt;=7,INDEX($GV:$GV,$JF629+7),"")</f>
      </c>
      <c r="HE629">
        <f>IF($JG629&gt;=8,INDEX($GV:$GV,$JF629+8),"")</f>
      </c>
      <c r="HF629">
        <f>IF($JG629&gt;=9,INDEX($GV:$GV,$JF629+9),"")</f>
      </c>
      <c r="HG629">
        <f>IF($JG629&gt;=10,INDEX($GV:$GV,$JF629+10),"")</f>
      </c>
      <c r="HH629">
        <f>IF($JG629&gt;=11,INDEX($GV:$GV,$JF629+11),"")</f>
      </c>
      <c r="HI629">
        <f>IF($JG629&gt;=12,INDEX($GV:$GV,$JF629+12),"")</f>
      </c>
      <c r="HJ629">
        <f>IF($JG629&gt;=13,INDEX($GV:$GV,$JF629+13),"")</f>
      </c>
      <c r="HK629">
        <f>IF($JG629&gt;=14,INDEX($GV:$GV,$JF629+14),"")</f>
      </c>
      <c r="HL629">
        <f>IF($JG629&gt;=15,INDEX($GV:$GV,$JF629+15),"")</f>
      </c>
      <c r="HM629">
        <f>IF($JG629&gt;=16,INDEX($GV:$GV,$JF629+16),"")</f>
      </c>
      <c r="HN629">
        <f>IF($JG629&gt;=17,INDEX($GV:$GV,$JF629+17),"")</f>
      </c>
      <c r="HO629">
        <f>IF($JG629&gt;=18,INDEX($GV:$GV,$JF629+18),"")</f>
      </c>
      <c r="HP629">
        <f>IF($JG629&gt;=19,INDEX($GV:$GV,$JF629+19),"")</f>
      </c>
      <c r="HQ629">
        <f>IF($JG629&gt;=20,INDEX($GV:$GV,$JF629+20),"")</f>
      </c>
      <c r="HR629">
        <f>IF($JG629&gt;=21,INDEX($GV:$GV,$JF629+21),"")</f>
      </c>
      <c r="HS629">
        <f>IF($JG629&gt;=22,INDEX($GV:$GV,$JF629+22),"")</f>
      </c>
      <c r="HT629">
        <f>IF($JG629&gt;=23,INDEX($GV:$GV,$JF629+23),"")</f>
      </c>
      <c r="HU629">
        <f>IF($JG629&gt;=24,INDEX($GV:$GV,$JF629+24),"")</f>
      </c>
      <c r="HV629">
        <f>IF($JG629&gt;=25,INDEX($GV:$GV,$JF629+25),"")</f>
      </c>
      <c r="HW629">
        <f>IF($JG629&gt;=26,INDEX($GV:$GV,$JF629+26),"")</f>
      </c>
      <c r="HX629">
        <f>IF($JG629&gt;=27,INDEX($GV:$GV,$JF629+27),"")</f>
      </c>
      <c r="HY629">
        <f>IF($JG629&gt;=28,INDEX($GV:$GV,$JF629+28),"")</f>
      </c>
      <c r="HZ629">
        <f>IF($JG629&gt;=29,INDEX($GV:$GV,$JF629+29),"")</f>
      </c>
      <c r="IA629">
        <f>IF($JG629&gt;=30,INDEX($GV:$GV,$JF629+30),"")</f>
      </c>
      <c r="IB629">
        <f>IF($JG629&gt;=31,INDEX($GV:$GV,$JF629+31),"")</f>
      </c>
      <c r="IC629">
        <f>IF($JG629&gt;=32,INDEX($GV:$GV,$JF629+32),"")</f>
      </c>
      <c r="ID629">
        <f>IF($JG629&gt;=33,INDEX($GV:$GV,$JF629+33),"")</f>
      </c>
      <c r="IE629">
        <f>IF($JG629&gt;=34,INDEX($GV:$GV,$JF629+34),"")</f>
      </c>
      <c r="IF629">
        <f>IF($JG629&gt;=35,INDEX($GV:$GV,$JF629+35),"")</f>
      </c>
      <c r="IG629">
        <f>IF($JG629&gt;=36,INDEX($GV:$GV,$JF629+36),"")</f>
      </c>
      <c r="IH629">
        <f>IF($JG629&gt;=37,INDEX($GV:$GV,$JF629+37),"")</f>
      </c>
      <c r="II629">
        <f>IF($JG629&gt;=38,INDEX($GV:$GV,$JF629+38),"")</f>
      </c>
      <c r="IJ629">
        <f>IF($JG629&gt;=39,INDEX($GV:$GV,$JF629+39),"")</f>
      </c>
      <c r="IK629">
        <f>IF($JG629&gt;=40,INDEX($GV:$GV,$JF629+40),"")</f>
      </c>
      <c r="IL629">
        <f>IF($JG629&gt;=41,INDEX($GV:$GV,$JF629+41),"")</f>
      </c>
      <c r="IM629">
        <f>IF($JG629&gt;=42,INDEX($GV:$GV,$JF629+42),"")</f>
      </c>
      <c r="IN629">
        <f>IF($JG629&gt;=43,INDEX($GV:$GV,$JF629+43),"")</f>
      </c>
      <c r="IO629">
        <f>IF($JG629&gt;=44,INDEX($GV:$GV,$JF629+44),"")</f>
      </c>
      <c r="IP629">
        <f>IF($JG629&gt;=45,INDEX($GV:$GV,$JF629+45),"")</f>
      </c>
      <c r="IQ629">
        <f>IF($JG629&gt;=46,INDEX($GV:$GV,$JF629+46),"")</f>
      </c>
      <c r="IR629">
        <f>IF($JG629&gt;=47,INDEX($GV:$GV,$JF629+47),"")</f>
      </c>
      <c r="IS629">
        <f>IF($JG629&gt;=48,INDEX($GV:$GV,$JF629+48),"")</f>
      </c>
      <c r="IT629">
        <f>IF($JG629&gt;=49,INDEX($GV:$GV,$JF629+49),"")</f>
      </c>
      <c r="IU629">
        <f>IF($JG629&gt;=50,INDEX($GV:$GV,$JF629+50),"")</f>
      </c>
      <c r="IV629">
        <f>IF($JG629&gt;=51,INDEX($GV:$GV,$JF629+51),"")</f>
      </c>
      <c r="IW629">
        <f>IF($JG629&gt;=52,INDEX($GV:$GV,$JF629+52),"")</f>
      </c>
      <c r="IX629">
        <f>IF($JG629&gt;=53,INDEX($GV:$GV,$JF629+53),"")</f>
      </c>
      <c r="IY629">
        <f>IF($JG629&gt;=54,INDEX($GV:$GV,$JF629+54),"")</f>
      </c>
      <c r="IZ629">
        <f>IF($JG629&gt;=55,INDEX($GV:$GV,$JF629+55),"")</f>
      </c>
      <c r="JA629">
        <f>IF($JG629&gt;=56,INDEX($GV:$GV,$JF629+56),"")</f>
      </c>
      <c r="JB629">
        <f>IF($JG629&gt;=57,INDEX($GV:$GV,$JF629+57),"")</f>
      </c>
      <c r="JC629">
        <f>IF($JG629&gt;=58,INDEX($GV:$GV,$JF629+58),"")</f>
      </c>
      <c r="JD629">
        <f>IF($JG629&gt;=59,INDEX($GV:$GV,$JF629+59),"")</f>
      </c>
      <c r="JE629">
        <f>IF($JG629&gt;=60,INDEX($GV:$GV,$JF629+60),"")</f>
      </c>
      <c r="JF629">
        <f>IFERROR(MATCH($GU629,$GV$2:$GV$322,0)+1,0)</f>
      </c>
      <c r="JG629">
        <f>IFERROR(INDEX($GW$2:$GW$322,MATCH($GU629,$GV$2:$GV$322,0)),0)</f>
      </c>
      <c r="JH629" t="s">
        <v>44</v>
      </c>
      <c r="JI629" t="s">
        <v>44</v>
      </c>
    </row>
    <row r="630" spans="1:269" x14ac:dyDescent="0.25">
      <c r="R630">
        <f>IF(OR($U630="",$Q630=""),"",IFERROR($U630/$Q630,0))</f>
      </c>
      <c r="S630">
        <f>IF($U630="","",
SUM($T630,$V630,$AA630,$W630,$Y630)*
(1-IF($AB630="",0,VALUE($AB630)/100)))</f>
      </c>
      <c r="T630">
        <f>IF($U630="","",$U630)</f>
      </c>
      <c r="V630">
        <f>IF($U630="","",
IF($O630="","",
IF(ISNUMBER(SEARCH("exempt",LOWER($O630))),0,
$U630*(VALUE(SUBSTITUTE($O630,"%",""))/100))))</f>
      </c>
      <c r="AC630">
        <f>IFERROR(IF(FIND(" - ",$K630)&gt;0,MID($K630,FIND(" - ",$K630)+3,LEN($K630)),""),"")</f>
      </c>
      <c r="AL630" t="s">
        <v>1569</v>
      </c>
      <c r="AT630">
        <f>IFERROR(LEFT($K630,FIND(" - ",$K630)-1),$K630)</f>
      </c>
      <c r="AW630">
        <f>IF($CL630&gt;=1,INDEX($AU:$AU,$CK630+1),"")</f>
      </c>
      <c r="AX630">
        <f>IF($CL630&gt;=2,INDEX($AU:$AU,$CK630+2),"")</f>
      </c>
      <c r="AY630">
        <f>IF($CL630&gt;=3,INDEX($AU:$AU,$CK630+3),"")</f>
      </c>
      <c r="AZ630">
        <f>IF($CL630&gt;=4,INDEX($AU:$AU,$CK630+4),"")</f>
      </c>
      <c r="BA630">
        <f>IF($CL630&gt;=5,INDEX($AU:$AU,$CK630+5),"")</f>
      </c>
      <c r="BB630">
        <f>IF($CL630&gt;=6,INDEX($AU:$AU,$CK630+6),"")</f>
      </c>
      <c r="BC630">
        <f>IF($CL630&gt;=7,INDEX($AU:$AU,$CK630+7),"")</f>
      </c>
      <c r="BD630">
        <f>IF($CL630&gt;=8,INDEX($AU:$AU,$CK630+8),"")</f>
      </c>
      <c r="BE630">
        <f>IF($CL630&gt;=9,INDEX($AU:$AU,$CK630+9),"")</f>
      </c>
      <c r="BF630">
        <f>IF($CL630&gt;=10,INDEX($AU:$AU,$CK630+10),"")</f>
      </c>
      <c r="BG630">
        <f>IF($CL630&gt;=11,INDEX($AU:$AU,$CK630+11),"")</f>
      </c>
      <c r="BH630">
        <f>IF($CL630&gt;=12,INDEX($AU:$AU,$CK630+12),"")</f>
      </c>
      <c r="BI630">
        <f>IF($CL630&gt;=13,INDEX($AU:$AU,$CK630+13),"")</f>
      </c>
      <c r="BJ630">
        <f>IF($CL630&gt;=14,INDEX($AU:$AU,$CK630+14),"")</f>
      </c>
      <c r="BK630">
        <f>IF($CL630&gt;=15,INDEX($AU:$AU,$CK630+15),"")</f>
      </c>
      <c r="BL630">
        <f>IF($CL630&gt;=16,INDEX($AU:$AU,$CK630+16),"")</f>
      </c>
      <c r="BM630">
        <f>IF($CL630&gt;=17,INDEX($AU:$AU,$CK630+17),"")</f>
      </c>
      <c r="BN630">
        <f>IF($CL630&gt;=18,INDEX($AU:$AU,$CK630+18),"")</f>
      </c>
      <c r="BO630">
        <f>IF($CL630&gt;=19,INDEX($AU:$AU,$CK630+19),"")</f>
      </c>
      <c r="BP630">
        <f>IF($CL630&gt;=20,INDEX($AU:$AU,$CK630+20),"")</f>
      </c>
      <c r="BQ630">
        <f>IF($CL630&gt;=21,INDEX($AU:$AU,$CK630+21),"")</f>
      </c>
      <c r="BR630">
        <f>IF($CL630&gt;=22,INDEX($AU:$AU,$CK630+22),"")</f>
      </c>
      <c r="BS630">
        <f>IF($CL630&gt;=23,INDEX($AU:$AU,$CK630+23),"")</f>
      </c>
      <c r="BT630">
        <f>IF($CL630&gt;=24,INDEX($AU:$AU,$CK630+24),"")</f>
      </c>
      <c r="BU630">
        <f>IF($CL630&gt;=25,INDEX($AU:$AU,$CK630+25),"")</f>
      </c>
      <c r="BV630">
        <f>IF($CL630&gt;=26,INDEX($AU:$AU,$CK630+26),"")</f>
      </c>
      <c r="BW630">
        <f>IF($CL630&gt;=27,INDEX($AU:$AU,$CK630+27),"")</f>
      </c>
      <c r="BX630">
        <f>IF($CL630&gt;=28,INDEX($AU:$AU,$CK630+28),"")</f>
      </c>
      <c r="BY630">
        <f>IF($CL630&gt;=29,INDEX($AU:$AU,$CK630+29),"")</f>
      </c>
      <c r="BZ630">
        <f>IF($CL630&gt;=30,INDEX($AU:$AU,$CK630+30),"")</f>
      </c>
      <c r="CA630">
        <f>IF($CL630&gt;=31,INDEX($AU:$AU,$CK630+31),"")</f>
      </c>
      <c r="CB630">
        <f>IF($CL630&gt;=32,INDEX($AU:$AU,$CK630+32),"")</f>
      </c>
      <c r="CC630">
        <f>IF($CL630&gt;=33,INDEX($AU:$AU,$CK630+33),"")</f>
      </c>
      <c r="CD630">
        <f>IF($CL630&gt;=34,INDEX($AU:$AU,$CK630+34),"")</f>
      </c>
      <c r="CE630">
        <f>IF($CL630&gt;=35,INDEX($AU:$AU,$CK630+35),"")</f>
      </c>
      <c r="CF630">
        <f>IF($CL630&gt;=36,INDEX($AU:$AU,$CK630+36),"")</f>
      </c>
      <c r="CG630">
        <f>IF($CL630&gt;=37,INDEX($AU:$AU,$CK630+37),"")</f>
      </c>
      <c r="CH630">
        <f>IF($CL630&gt;=38,INDEX($AU:$AU,$CK630+38),"")</f>
      </c>
      <c r="CI630">
        <f>IF($CL630&gt;=39,INDEX($AU:$AU,$CK630+39),"")</f>
      </c>
      <c r="CJ630">
        <f>IF($CL630&gt;=40,INDEX($AU:$AU,$CK630+40),"")</f>
      </c>
      <c r="CK630">
        <f>IFERROR(MATCH($AT630,$AU$2:$AU$133,0)+1,0)</f>
      </c>
      <c r="CL630">
        <f>IFERROR(INDEX($AV$2:$AV$133,MATCH($AT630,$AU$2:$AU$133,0)),0)</f>
      </c>
      <c r="CM630">
        <f>IFERROR(LEFT($L630,FIND(" - ",$L630)-1),$L630)</f>
      </c>
      <c r="CN630" t="s">
        <v>1570</v>
      </c>
      <c r="CO630">
        <v>1</v>
      </c>
      <c r="CP630">
        <f>IF($DK630&gt;=1,INDEX($CN:$CN,$DJ630+1),"")</f>
      </c>
      <c r="CQ630">
        <f>IF($DK630&gt;=2,INDEX($CN:$CN,$DJ630+2),"")</f>
      </c>
      <c r="CR630">
        <f>IF($DK630&gt;=3,INDEX($CN:$CN,$DJ630+3),"")</f>
      </c>
      <c r="CS630">
        <f>IF($DK630&gt;=4,INDEX($CN:$CN,$DJ630+4),"")</f>
      </c>
      <c r="CT630">
        <f>IF($DK630&gt;=5,INDEX($CN:$CN,$DJ630+5),"")</f>
      </c>
      <c r="CU630">
        <f>IF($DK630&gt;=6,INDEX($CN:$CN,$DJ630+6),"")</f>
      </c>
      <c r="CV630">
        <f>IF($DK630&gt;=7,INDEX($CN:$CN,$DJ630+7),"")</f>
      </c>
      <c r="CW630">
        <f>IF($DK630&gt;=8,INDEX($CN:$CN,$DJ630+8),"")</f>
      </c>
      <c r="CX630">
        <f>IF($DK630&gt;=9,INDEX($CN:$CN,$DJ630+9),"")</f>
      </c>
      <c r="CY630">
        <f>IF($DK630&gt;=10,INDEX($CN:$CN,$DJ630+10),"")</f>
      </c>
      <c r="CZ630">
        <f>IF($DK630&gt;=11,INDEX($CN:$CN,$DJ630+11),"")</f>
      </c>
      <c r="DA630">
        <f>IF($DK630&gt;=12,INDEX($CN:$CN,$DJ630+12),"")</f>
      </c>
      <c r="DB630">
        <f>IF($DK630&gt;=13,INDEX($CN:$CN,$DJ630+13),"")</f>
      </c>
      <c r="DC630">
        <f>IF($DK630&gt;=14,INDEX($CN:$CN,$DJ630+14),"")</f>
      </c>
      <c r="DD630">
        <f>IF($DK630&gt;=15,INDEX($CN:$CN,$DJ630+15),"")</f>
      </c>
      <c r="DE630">
        <f>IF($DK630&gt;=16,INDEX($CN:$CN,$DJ630+16),"")</f>
      </c>
      <c r="DF630">
        <f>IF($DK630&gt;=17,INDEX($CN:$CN,$DJ630+17),"")</f>
      </c>
      <c r="DG630">
        <f>IF($DK630&gt;=18,INDEX($CN:$CN,$DJ630+18),"")</f>
      </c>
      <c r="DH630">
        <f>IF($DK630&gt;=19,INDEX($CN:$CN,$DJ630+19),"")</f>
      </c>
      <c r="DI630">
        <f>IF($DK630&gt;=20,INDEX($CN:$CN,$DJ630+20),"")</f>
      </c>
      <c r="DJ630">
        <f>IFERROR(MATCH($CM630,$CN$2:$CN$1089,0)+1,0)</f>
      </c>
      <c r="DK630">
        <f>IFERROR(INDEX($CO$2:$CO$1089,MATCH($CM630,$CN$2:$CN$1089,0)),0)</f>
      </c>
      <c r="DL630">
        <f>IFERROR(INDEX($AS:$AS,MATCH($O630,$AR:$AR,0))&amp;"","")</f>
      </c>
      <c r="DP630">
        <f>IF($GS630&gt;=1,INDEX($DM:$DM,$GR630+1),"")</f>
      </c>
      <c r="DQ630">
        <f>IF($GS630&gt;=2,INDEX($DM:$DM,$GR630+2),"")</f>
      </c>
      <c r="DR630">
        <f>IF($GS630&gt;=3,INDEX($DM:$DM,$GR630+3),"")</f>
      </c>
      <c r="DS630">
        <f>IF($GS630&gt;=4,INDEX($DM:$DM,$GR630+4),"")</f>
      </c>
      <c r="DT630">
        <f>IF($GS630&gt;=5,INDEX($DM:$DM,$GR630+5),"")</f>
      </c>
      <c r="DU630">
        <f>IF($GS630&gt;=6,INDEX($DM:$DM,$GR630+6),"")</f>
      </c>
      <c r="DV630">
        <f>IF($GS630&gt;=7,INDEX($DM:$DM,$GR630+7),"")</f>
      </c>
      <c r="DW630">
        <f>IF($GS630&gt;=8,INDEX($DM:$DM,$GR630+8),"")</f>
      </c>
      <c r="DX630">
        <f>IF($GS630&gt;=9,INDEX($DM:$DM,$GR630+9),"")</f>
      </c>
      <c r="DY630">
        <f>IF($GS630&gt;=10,INDEX($DM:$DM,$GR630+10),"")</f>
      </c>
      <c r="DZ630">
        <f>IF($GS630&gt;=11,INDEX($DM:$DM,$GR630+11),"")</f>
      </c>
      <c r="EA630">
        <f>IF($GS630&gt;=12,INDEX($DM:$DM,$GR630+12),"")</f>
      </c>
      <c r="EB630">
        <f>IF($GS630&gt;=13,INDEX($DM:$DM,$GR630+13),"")</f>
      </c>
      <c r="EC630">
        <f>IF($GS630&gt;=14,INDEX($DM:$DM,$GR630+14),"")</f>
      </c>
      <c r="ED630">
        <f>IF($GS630&gt;=15,INDEX($DM:$DM,$GR630+15),"")</f>
      </c>
      <c r="EE630">
        <f>IF($GS630&gt;=16,INDEX($DM:$DM,$GR630+16),"")</f>
      </c>
      <c r="EF630">
        <f>IF($GS630&gt;=17,INDEX($DM:$DM,$GR630+17),"")</f>
      </c>
      <c r="EG630">
        <f>IF($GS630&gt;=18,INDEX($DM:$DM,$GR630+18),"")</f>
      </c>
      <c r="EH630">
        <f>IF($GS630&gt;=19,INDEX($DM:$DM,$GR630+19),"")</f>
      </c>
      <c r="EI630">
        <f>IF($GS630&gt;=20,INDEX($DM:$DM,$GR630+20),"")</f>
      </c>
      <c r="EJ630">
        <f>IF($GS630&gt;=21,INDEX($DM:$DM,$GR630+21),"")</f>
      </c>
      <c r="EK630">
        <f>IF($GS630&gt;=22,INDEX($DM:$DM,$GR630+22),"")</f>
      </c>
      <c r="EL630">
        <f>IF($GS630&gt;=23,INDEX($DM:$DM,$GR630+23),"")</f>
      </c>
      <c r="EM630">
        <f>IF($GS630&gt;=24,INDEX($DM:$DM,$GR630+24),"")</f>
      </c>
      <c r="EN630">
        <f>IF($GS630&gt;=25,INDEX($DM:$DM,$GR630+25),"")</f>
      </c>
      <c r="EO630">
        <f>IF($GS630&gt;=26,INDEX($DM:$DM,$GR630+26),"")</f>
      </c>
      <c r="EP630">
        <f>IF($GS630&gt;=27,INDEX($DM:$DM,$GR630+27),"")</f>
      </c>
      <c r="EQ630">
        <f>IF($GS630&gt;=28,INDEX($DM:$DM,$GR630+28),"")</f>
      </c>
      <c r="ER630">
        <f>IF($GS630&gt;=29,INDEX($DM:$DM,$GR630+29),"")</f>
      </c>
      <c r="ES630">
        <f>IF($GS630&gt;=30,INDEX($DM:$DM,$GR630+30),"")</f>
      </c>
      <c r="ET630">
        <f>IF($GS630&gt;=31,INDEX($DM:$DM,$GR630+31),"")</f>
      </c>
      <c r="EU630">
        <f>IF($GS630&gt;=32,INDEX($DM:$DM,$GR630+32),"")</f>
      </c>
      <c r="EV630">
        <f>IF($GS630&gt;=33,INDEX($DM:$DM,$GR630+33),"")</f>
      </c>
      <c r="EW630">
        <f>IF($GS630&gt;=34,INDEX($DM:$DM,$GR630+34),"")</f>
      </c>
      <c r="EX630">
        <f>IF($GS630&gt;=35,INDEX($DM:$DM,$GR630+35),"")</f>
      </c>
      <c r="EY630">
        <f>IF($GS630&gt;=36,INDEX($DM:$DM,$GR630+36),"")</f>
      </c>
      <c r="EZ630">
        <f>IF($GS630&gt;=37,INDEX($DM:$DM,$GR630+37),"")</f>
      </c>
      <c r="FA630">
        <f>IF($GS630&gt;=38,INDEX($DM:$DM,$GR630+38),"")</f>
      </c>
      <c r="FB630">
        <f>IF($GS630&gt;=39,INDEX($DM:$DM,$GR630+39),"")</f>
      </c>
      <c r="FC630">
        <f>IF($GS630&gt;=40,INDEX($DM:$DM,$GR630+40),"")</f>
      </c>
      <c r="FD630">
        <f>IF($GS630&gt;=1,INDEX($DN:$DN,$GR630+1),"")</f>
      </c>
      <c r="FE630">
        <f>IF($GS630&gt;=2,INDEX($DN:$DN,$GR630+2),"")</f>
      </c>
      <c r="FF630">
        <f>IF($GS630&gt;=3,INDEX($DN:$DN,$GR630+3),"")</f>
      </c>
      <c r="FG630">
        <f>IF($GS630&gt;=4,INDEX($DN:$DN,$GR630+4),"")</f>
      </c>
      <c r="FH630">
        <f>IF($GS630&gt;=5,INDEX($DN:$DN,$GR630+5),"")</f>
      </c>
      <c r="FI630">
        <f>IF($GS630&gt;=6,INDEX($DN:$DN,$GR630+6),"")</f>
      </c>
      <c r="FJ630">
        <f>IF($GS630&gt;=7,INDEX($DN:$DN,$GR630+7),"")</f>
      </c>
      <c r="FK630">
        <f>IF($GS630&gt;=8,INDEX($DN:$DN,$GR630+8),"")</f>
      </c>
      <c r="FL630">
        <f>IF($GS630&gt;=9,INDEX($DN:$DN,$GR630+9),"")</f>
      </c>
      <c r="FM630">
        <f>IF($GS630&gt;=10,INDEX($DN:$DN,$GR630+10),"")</f>
      </c>
      <c r="FN630">
        <f>IF($GS630&gt;=11,INDEX($DN:$DN,$GR630+11),"")</f>
      </c>
      <c r="FO630">
        <f>IF($GS630&gt;=12,INDEX($DN:$DN,$GR630+12),"")</f>
      </c>
      <c r="FP630">
        <f>IF($GS630&gt;=13,INDEX($DN:$DN,$GR630+13),"")</f>
      </c>
      <c r="FQ630">
        <f>IF($GS630&gt;=14,INDEX($DN:$DN,$GR630+14),"")</f>
      </c>
      <c r="FR630">
        <f>IF($GS630&gt;=15,INDEX($DN:$DN,$GR630+15),"")</f>
      </c>
      <c r="FS630">
        <f>IF($GS630&gt;=16,INDEX($DN:$DN,$GR630+16),"")</f>
      </c>
      <c r="FT630">
        <f>IF($GS630&gt;=17,INDEX($DN:$DN,$GR630+17),"")</f>
      </c>
      <c r="FU630">
        <f>IF($GS630&gt;=18,INDEX($DN:$DN,$GR630+18),"")</f>
      </c>
      <c r="FV630">
        <f>IF($GS630&gt;=19,INDEX($DN:$DN,$GR630+19),"")</f>
      </c>
      <c r="FW630">
        <f>IF($GS630&gt;=20,INDEX($DN:$DN,$GR630+20),"")</f>
      </c>
      <c r="FX630">
        <f>IF($GS630&gt;=21,INDEX($DN:$DN,$GR630+21),"")</f>
      </c>
      <c r="FY630">
        <f>IF($GS630&gt;=22,INDEX($DN:$DN,$GR630+22),"")</f>
      </c>
      <c r="FZ630">
        <f>IF($GS630&gt;=23,INDEX($DN:$DN,$GR630+23),"")</f>
      </c>
      <c r="GA630">
        <f>IF($GS630&gt;=24,INDEX($DN:$DN,$GR630+24),"")</f>
      </c>
      <c r="GB630">
        <f>IF($GS630&gt;=25,INDEX($DN:$DN,$GR630+25),"")</f>
      </c>
      <c r="GC630">
        <f>IF($GS630&gt;=26,INDEX($DN:$DN,$GR630+26),"")</f>
      </c>
      <c r="GD630">
        <f>IF($GS630&gt;=27,INDEX($DN:$DN,$GR630+27),"")</f>
      </c>
      <c r="GE630">
        <f>IF($GS630&gt;=28,INDEX($DN:$DN,$GR630+28),"")</f>
      </c>
      <c r="GF630">
        <f>IF($GS630&gt;=29,INDEX($DN:$DN,$GR630+29),"")</f>
      </c>
      <c r="GG630">
        <f>IF($GS630&gt;=30,INDEX($DN:$DN,$GR630+30),"")</f>
      </c>
      <c r="GH630">
        <f>IF($GS630&gt;=31,INDEX($DN:$DN,$GR630+31),"")</f>
      </c>
      <c r="GI630">
        <f>IF($GS630&gt;=32,INDEX($DN:$DN,$GR630+32),"")</f>
      </c>
      <c r="GJ630">
        <f>IF($GS630&gt;=33,INDEX($DN:$DN,$GR630+33),"")</f>
      </c>
      <c r="GK630">
        <f>IF($GS630&gt;=34,INDEX($DN:$DN,$GR630+34),"")</f>
      </c>
      <c r="GL630">
        <f>IF($GS630&gt;=35,INDEX($DN:$DN,$GR630+35),"")</f>
      </c>
      <c r="GM630">
        <f>IF($GS630&gt;=36,INDEX($DN:$DN,$GR630+36),"")</f>
      </c>
      <c r="GN630">
        <f>IF($GS630&gt;=37,INDEX($DN:$DN,$GR630+37),"")</f>
      </c>
      <c r="GO630">
        <f>IF($GS630&gt;=38,INDEX($DN:$DN,$GR630+38),"")</f>
      </c>
      <c r="GP630">
        <f>IF($GS630&gt;=39,INDEX($DN:$DN,$GR630+39),"")</f>
      </c>
      <c r="GQ630">
        <f>IF($GS630&gt;=40,INDEX($DN:$DN,$GR630+40),"")</f>
      </c>
      <c r="GR630">
        <f>IFERROR(MATCH($DL630,$DM$2:$DM$148,0)+1,0)</f>
      </c>
      <c r="GS630">
        <f>IFERROR(INDEX($DO$2:$DO$148,MATCH($DL630,$DM$2:$DM$148,0)),0)</f>
      </c>
      <c r="GT630">
        <f>IFERROR(MATCH($Z630,$DP$630:$FC$630,0),0)</f>
      </c>
      <c r="GU630">
        <f>IF($GT630&gt;0,INDEX($FD$630:$GQ$630,$GT630),"")</f>
      </c>
      <c r="GX630">
        <f>IF($JG630&gt;=1,INDEX($GV:$GV,$JF630+1),"")</f>
      </c>
      <c r="GY630">
        <f>IF($JG630&gt;=2,INDEX($GV:$GV,$JF630+2),"")</f>
      </c>
      <c r="GZ630">
        <f>IF($JG630&gt;=3,INDEX($GV:$GV,$JF630+3),"")</f>
      </c>
      <c r="HA630">
        <f>IF($JG630&gt;=4,INDEX($GV:$GV,$JF630+4),"")</f>
      </c>
      <c r="HB630">
        <f>IF($JG630&gt;=5,INDEX($GV:$GV,$JF630+5),"")</f>
      </c>
      <c r="HC630">
        <f>IF($JG630&gt;=6,INDEX($GV:$GV,$JF630+6),"")</f>
      </c>
      <c r="HD630">
        <f>IF($JG630&gt;=7,INDEX($GV:$GV,$JF630+7),"")</f>
      </c>
      <c r="HE630">
        <f>IF($JG630&gt;=8,INDEX($GV:$GV,$JF630+8),"")</f>
      </c>
      <c r="HF630">
        <f>IF($JG630&gt;=9,INDEX($GV:$GV,$JF630+9),"")</f>
      </c>
      <c r="HG630">
        <f>IF($JG630&gt;=10,INDEX($GV:$GV,$JF630+10),"")</f>
      </c>
      <c r="HH630">
        <f>IF($JG630&gt;=11,INDEX($GV:$GV,$JF630+11),"")</f>
      </c>
      <c r="HI630">
        <f>IF($JG630&gt;=12,INDEX($GV:$GV,$JF630+12),"")</f>
      </c>
      <c r="HJ630">
        <f>IF($JG630&gt;=13,INDEX($GV:$GV,$JF630+13),"")</f>
      </c>
      <c r="HK630">
        <f>IF($JG630&gt;=14,INDEX($GV:$GV,$JF630+14),"")</f>
      </c>
      <c r="HL630">
        <f>IF($JG630&gt;=15,INDEX($GV:$GV,$JF630+15),"")</f>
      </c>
      <c r="HM630">
        <f>IF($JG630&gt;=16,INDEX($GV:$GV,$JF630+16),"")</f>
      </c>
      <c r="HN630">
        <f>IF($JG630&gt;=17,INDEX($GV:$GV,$JF630+17),"")</f>
      </c>
      <c r="HO630">
        <f>IF($JG630&gt;=18,INDEX($GV:$GV,$JF630+18),"")</f>
      </c>
      <c r="HP630">
        <f>IF($JG630&gt;=19,INDEX($GV:$GV,$JF630+19),"")</f>
      </c>
      <c r="HQ630">
        <f>IF($JG630&gt;=20,INDEX($GV:$GV,$JF630+20),"")</f>
      </c>
      <c r="HR630">
        <f>IF($JG630&gt;=21,INDEX($GV:$GV,$JF630+21),"")</f>
      </c>
      <c r="HS630">
        <f>IF($JG630&gt;=22,INDEX($GV:$GV,$JF630+22),"")</f>
      </c>
      <c r="HT630">
        <f>IF($JG630&gt;=23,INDEX($GV:$GV,$JF630+23),"")</f>
      </c>
      <c r="HU630">
        <f>IF($JG630&gt;=24,INDEX($GV:$GV,$JF630+24),"")</f>
      </c>
      <c r="HV630">
        <f>IF($JG630&gt;=25,INDEX($GV:$GV,$JF630+25),"")</f>
      </c>
      <c r="HW630">
        <f>IF($JG630&gt;=26,INDEX($GV:$GV,$JF630+26),"")</f>
      </c>
      <c r="HX630">
        <f>IF($JG630&gt;=27,INDEX($GV:$GV,$JF630+27),"")</f>
      </c>
      <c r="HY630">
        <f>IF($JG630&gt;=28,INDEX($GV:$GV,$JF630+28),"")</f>
      </c>
      <c r="HZ630">
        <f>IF($JG630&gt;=29,INDEX($GV:$GV,$JF630+29),"")</f>
      </c>
      <c r="IA630">
        <f>IF($JG630&gt;=30,INDEX($GV:$GV,$JF630+30),"")</f>
      </c>
      <c r="IB630">
        <f>IF($JG630&gt;=31,INDEX($GV:$GV,$JF630+31),"")</f>
      </c>
      <c r="IC630">
        <f>IF($JG630&gt;=32,INDEX($GV:$GV,$JF630+32),"")</f>
      </c>
      <c r="ID630">
        <f>IF($JG630&gt;=33,INDEX($GV:$GV,$JF630+33),"")</f>
      </c>
      <c r="IE630">
        <f>IF($JG630&gt;=34,INDEX($GV:$GV,$JF630+34),"")</f>
      </c>
      <c r="IF630">
        <f>IF($JG630&gt;=35,INDEX($GV:$GV,$JF630+35),"")</f>
      </c>
      <c r="IG630">
        <f>IF($JG630&gt;=36,INDEX($GV:$GV,$JF630+36),"")</f>
      </c>
      <c r="IH630">
        <f>IF($JG630&gt;=37,INDEX($GV:$GV,$JF630+37),"")</f>
      </c>
      <c r="II630">
        <f>IF($JG630&gt;=38,INDEX($GV:$GV,$JF630+38),"")</f>
      </c>
      <c r="IJ630">
        <f>IF($JG630&gt;=39,INDEX($GV:$GV,$JF630+39),"")</f>
      </c>
      <c r="IK630">
        <f>IF($JG630&gt;=40,INDEX($GV:$GV,$JF630+40),"")</f>
      </c>
      <c r="IL630">
        <f>IF($JG630&gt;=41,INDEX($GV:$GV,$JF630+41),"")</f>
      </c>
      <c r="IM630">
        <f>IF($JG630&gt;=42,INDEX($GV:$GV,$JF630+42),"")</f>
      </c>
      <c r="IN630">
        <f>IF($JG630&gt;=43,INDEX($GV:$GV,$JF630+43),"")</f>
      </c>
      <c r="IO630">
        <f>IF($JG630&gt;=44,INDEX($GV:$GV,$JF630+44),"")</f>
      </c>
      <c r="IP630">
        <f>IF($JG630&gt;=45,INDEX($GV:$GV,$JF630+45),"")</f>
      </c>
      <c r="IQ630">
        <f>IF($JG630&gt;=46,INDEX($GV:$GV,$JF630+46),"")</f>
      </c>
      <c r="IR630">
        <f>IF($JG630&gt;=47,INDEX($GV:$GV,$JF630+47),"")</f>
      </c>
      <c r="IS630">
        <f>IF($JG630&gt;=48,INDEX($GV:$GV,$JF630+48),"")</f>
      </c>
      <c r="IT630">
        <f>IF($JG630&gt;=49,INDEX($GV:$GV,$JF630+49),"")</f>
      </c>
      <c r="IU630">
        <f>IF($JG630&gt;=50,INDEX($GV:$GV,$JF630+50),"")</f>
      </c>
      <c r="IV630">
        <f>IF($JG630&gt;=51,INDEX($GV:$GV,$JF630+51),"")</f>
      </c>
      <c r="IW630">
        <f>IF($JG630&gt;=52,INDEX($GV:$GV,$JF630+52),"")</f>
      </c>
      <c r="IX630">
        <f>IF($JG630&gt;=53,INDEX($GV:$GV,$JF630+53),"")</f>
      </c>
      <c r="IY630">
        <f>IF($JG630&gt;=54,INDEX($GV:$GV,$JF630+54),"")</f>
      </c>
      <c r="IZ630">
        <f>IF($JG630&gt;=55,INDEX($GV:$GV,$JF630+55),"")</f>
      </c>
      <c r="JA630">
        <f>IF($JG630&gt;=56,INDEX($GV:$GV,$JF630+56),"")</f>
      </c>
      <c r="JB630">
        <f>IF($JG630&gt;=57,INDEX($GV:$GV,$JF630+57),"")</f>
      </c>
      <c r="JC630">
        <f>IF($JG630&gt;=58,INDEX($GV:$GV,$JF630+58),"")</f>
      </c>
      <c r="JD630">
        <f>IF($JG630&gt;=59,INDEX($GV:$GV,$JF630+59),"")</f>
      </c>
      <c r="JE630">
        <f>IF($JG630&gt;=60,INDEX($GV:$GV,$JF630+60),"")</f>
      </c>
      <c r="JF630">
        <f>IFERROR(MATCH($GU630,$GV$2:$GV$322,0)+1,0)</f>
      </c>
      <c r="JG630">
        <f>IFERROR(INDEX($GW$2:$GW$322,MATCH($GU630,$GV$2:$GV$322,0)),0)</f>
      </c>
      <c r="JH630" t="s">
        <v>44</v>
      </c>
      <c r="JI630" t="s">
        <v>44</v>
      </c>
    </row>
    <row r="631" spans="1:269" x14ac:dyDescent="0.25">
      <c r="R631">
        <f>IF(OR($U631="",$Q631=""),"",IFERROR($U631/$Q631,0))</f>
      </c>
      <c r="S631">
        <f>IF($U631="","",
SUM($T631,$V631,$AA631,$W631,$Y631)*
(1-IF($AB631="",0,VALUE($AB631)/100)))</f>
      </c>
      <c r="T631">
        <f>IF($U631="","",$U631)</f>
      </c>
      <c r="V631">
        <f>IF($U631="","",
IF($O631="","",
IF(ISNUMBER(SEARCH("exempt",LOWER($O631))),0,
$U631*(VALUE(SUBSTITUTE($O631,"%",""))/100))))</f>
      </c>
      <c r="AC631">
        <f>IFERROR(IF(FIND(" - ",$K631)&gt;0,MID($K631,FIND(" - ",$K631)+3,LEN($K631)),""),"")</f>
      </c>
      <c r="AL631" t="s">
        <v>1571</v>
      </c>
      <c r="AT631">
        <f>IFERROR(LEFT($K631,FIND(" - ",$K631)-1),$K631)</f>
      </c>
      <c r="AW631">
        <f>IF($CL631&gt;=1,INDEX($AU:$AU,$CK631+1),"")</f>
      </c>
      <c r="AX631">
        <f>IF($CL631&gt;=2,INDEX($AU:$AU,$CK631+2),"")</f>
      </c>
      <c r="AY631">
        <f>IF($CL631&gt;=3,INDEX($AU:$AU,$CK631+3),"")</f>
      </c>
      <c r="AZ631">
        <f>IF($CL631&gt;=4,INDEX($AU:$AU,$CK631+4),"")</f>
      </c>
      <c r="BA631">
        <f>IF($CL631&gt;=5,INDEX($AU:$AU,$CK631+5),"")</f>
      </c>
      <c r="BB631">
        <f>IF($CL631&gt;=6,INDEX($AU:$AU,$CK631+6),"")</f>
      </c>
      <c r="BC631">
        <f>IF($CL631&gt;=7,INDEX($AU:$AU,$CK631+7),"")</f>
      </c>
      <c r="BD631">
        <f>IF($CL631&gt;=8,INDEX($AU:$AU,$CK631+8),"")</f>
      </c>
      <c r="BE631">
        <f>IF($CL631&gt;=9,INDEX($AU:$AU,$CK631+9),"")</f>
      </c>
      <c r="BF631">
        <f>IF($CL631&gt;=10,INDEX($AU:$AU,$CK631+10),"")</f>
      </c>
      <c r="BG631">
        <f>IF($CL631&gt;=11,INDEX($AU:$AU,$CK631+11),"")</f>
      </c>
      <c r="BH631">
        <f>IF($CL631&gt;=12,INDEX($AU:$AU,$CK631+12),"")</f>
      </c>
      <c r="BI631">
        <f>IF($CL631&gt;=13,INDEX($AU:$AU,$CK631+13),"")</f>
      </c>
      <c r="BJ631">
        <f>IF($CL631&gt;=14,INDEX($AU:$AU,$CK631+14),"")</f>
      </c>
      <c r="BK631">
        <f>IF($CL631&gt;=15,INDEX($AU:$AU,$CK631+15),"")</f>
      </c>
      <c r="BL631">
        <f>IF($CL631&gt;=16,INDEX($AU:$AU,$CK631+16),"")</f>
      </c>
      <c r="BM631">
        <f>IF($CL631&gt;=17,INDEX($AU:$AU,$CK631+17),"")</f>
      </c>
      <c r="BN631">
        <f>IF($CL631&gt;=18,INDEX($AU:$AU,$CK631+18),"")</f>
      </c>
      <c r="BO631">
        <f>IF($CL631&gt;=19,INDEX($AU:$AU,$CK631+19),"")</f>
      </c>
      <c r="BP631">
        <f>IF($CL631&gt;=20,INDEX($AU:$AU,$CK631+20),"")</f>
      </c>
      <c r="BQ631">
        <f>IF($CL631&gt;=21,INDEX($AU:$AU,$CK631+21),"")</f>
      </c>
      <c r="BR631">
        <f>IF($CL631&gt;=22,INDEX($AU:$AU,$CK631+22),"")</f>
      </c>
      <c r="BS631">
        <f>IF($CL631&gt;=23,INDEX($AU:$AU,$CK631+23),"")</f>
      </c>
      <c r="BT631">
        <f>IF($CL631&gt;=24,INDEX($AU:$AU,$CK631+24),"")</f>
      </c>
      <c r="BU631">
        <f>IF($CL631&gt;=25,INDEX($AU:$AU,$CK631+25),"")</f>
      </c>
      <c r="BV631">
        <f>IF($CL631&gt;=26,INDEX($AU:$AU,$CK631+26),"")</f>
      </c>
      <c r="BW631">
        <f>IF($CL631&gt;=27,INDEX($AU:$AU,$CK631+27),"")</f>
      </c>
      <c r="BX631">
        <f>IF($CL631&gt;=28,INDEX($AU:$AU,$CK631+28),"")</f>
      </c>
      <c r="BY631">
        <f>IF($CL631&gt;=29,INDEX($AU:$AU,$CK631+29),"")</f>
      </c>
      <c r="BZ631">
        <f>IF($CL631&gt;=30,INDEX($AU:$AU,$CK631+30),"")</f>
      </c>
      <c r="CA631">
        <f>IF($CL631&gt;=31,INDEX($AU:$AU,$CK631+31),"")</f>
      </c>
      <c r="CB631">
        <f>IF($CL631&gt;=32,INDEX($AU:$AU,$CK631+32),"")</f>
      </c>
      <c r="CC631">
        <f>IF($CL631&gt;=33,INDEX($AU:$AU,$CK631+33),"")</f>
      </c>
      <c r="CD631">
        <f>IF($CL631&gt;=34,INDEX($AU:$AU,$CK631+34),"")</f>
      </c>
      <c r="CE631">
        <f>IF($CL631&gt;=35,INDEX($AU:$AU,$CK631+35),"")</f>
      </c>
      <c r="CF631">
        <f>IF($CL631&gt;=36,INDEX($AU:$AU,$CK631+36),"")</f>
      </c>
      <c r="CG631">
        <f>IF($CL631&gt;=37,INDEX($AU:$AU,$CK631+37),"")</f>
      </c>
      <c r="CH631">
        <f>IF($CL631&gt;=38,INDEX($AU:$AU,$CK631+38),"")</f>
      </c>
      <c r="CI631">
        <f>IF($CL631&gt;=39,INDEX($AU:$AU,$CK631+39),"")</f>
      </c>
      <c r="CJ631">
        <f>IF($CL631&gt;=40,INDEX($AU:$AU,$CK631+40),"")</f>
      </c>
      <c r="CK631">
        <f>IFERROR(MATCH($AT631,$AU$2:$AU$133,0)+1,0)</f>
      </c>
      <c r="CL631">
        <f>IFERROR(INDEX($AV$2:$AV$133,MATCH($AT631,$AU$2:$AU$133,0)),0)</f>
      </c>
      <c r="CM631">
        <f>IFERROR(LEFT($L631,FIND(" - ",$L631)-1),$L631)</f>
      </c>
      <c r="CN631" t="s">
        <v>149</v>
      </c>
      <c r="CP631">
        <f>IF($DK631&gt;=1,INDEX($CN:$CN,$DJ631+1),"")</f>
      </c>
      <c r="CQ631">
        <f>IF($DK631&gt;=2,INDEX($CN:$CN,$DJ631+2),"")</f>
      </c>
      <c r="CR631">
        <f>IF($DK631&gt;=3,INDEX($CN:$CN,$DJ631+3),"")</f>
      </c>
      <c r="CS631">
        <f>IF($DK631&gt;=4,INDEX($CN:$CN,$DJ631+4),"")</f>
      </c>
      <c r="CT631">
        <f>IF($DK631&gt;=5,INDEX($CN:$CN,$DJ631+5),"")</f>
      </c>
      <c r="CU631">
        <f>IF($DK631&gt;=6,INDEX($CN:$CN,$DJ631+6),"")</f>
      </c>
      <c r="CV631">
        <f>IF($DK631&gt;=7,INDEX($CN:$CN,$DJ631+7),"")</f>
      </c>
      <c r="CW631">
        <f>IF($DK631&gt;=8,INDEX($CN:$CN,$DJ631+8),"")</f>
      </c>
      <c r="CX631">
        <f>IF($DK631&gt;=9,INDEX($CN:$CN,$DJ631+9),"")</f>
      </c>
      <c r="CY631">
        <f>IF($DK631&gt;=10,INDEX($CN:$CN,$DJ631+10),"")</f>
      </c>
      <c r="CZ631">
        <f>IF($DK631&gt;=11,INDEX($CN:$CN,$DJ631+11),"")</f>
      </c>
      <c r="DA631">
        <f>IF($DK631&gt;=12,INDEX($CN:$CN,$DJ631+12),"")</f>
      </c>
      <c r="DB631">
        <f>IF($DK631&gt;=13,INDEX($CN:$CN,$DJ631+13),"")</f>
      </c>
      <c r="DC631">
        <f>IF($DK631&gt;=14,INDEX($CN:$CN,$DJ631+14),"")</f>
      </c>
      <c r="DD631">
        <f>IF($DK631&gt;=15,INDEX($CN:$CN,$DJ631+15),"")</f>
      </c>
      <c r="DE631">
        <f>IF($DK631&gt;=16,INDEX($CN:$CN,$DJ631+16),"")</f>
      </c>
      <c r="DF631">
        <f>IF($DK631&gt;=17,INDEX($CN:$CN,$DJ631+17),"")</f>
      </c>
      <c r="DG631">
        <f>IF($DK631&gt;=18,INDEX($CN:$CN,$DJ631+18),"")</f>
      </c>
      <c r="DH631">
        <f>IF($DK631&gt;=19,INDEX($CN:$CN,$DJ631+19),"")</f>
      </c>
      <c r="DI631">
        <f>IF($DK631&gt;=20,INDEX($CN:$CN,$DJ631+20),"")</f>
      </c>
      <c r="DJ631">
        <f>IFERROR(MATCH($CM631,$CN$2:$CN$1089,0)+1,0)</f>
      </c>
      <c r="DK631">
        <f>IFERROR(INDEX($CO$2:$CO$1089,MATCH($CM631,$CN$2:$CN$1089,0)),0)</f>
      </c>
      <c r="DL631">
        <f>IFERROR(INDEX($AS:$AS,MATCH($O631,$AR:$AR,0))&amp;"","")</f>
      </c>
      <c r="DP631">
        <f>IF($GS631&gt;=1,INDEX($DM:$DM,$GR631+1),"")</f>
      </c>
      <c r="DQ631">
        <f>IF($GS631&gt;=2,INDEX($DM:$DM,$GR631+2),"")</f>
      </c>
      <c r="DR631">
        <f>IF($GS631&gt;=3,INDEX($DM:$DM,$GR631+3),"")</f>
      </c>
      <c r="DS631">
        <f>IF($GS631&gt;=4,INDEX($DM:$DM,$GR631+4),"")</f>
      </c>
      <c r="DT631">
        <f>IF($GS631&gt;=5,INDEX($DM:$DM,$GR631+5),"")</f>
      </c>
      <c r="DU631">
        <f>IF($GS631&gt;=6,INDEX($DM:$DM,$GR631+6),"")</f>
      </c>
      <c r="DV631">
        <f>IF($GS631&gt;=7,INDEX($DM:$DM,$GR631+7),"")</f>
      </c>
      <c r="DW631">
        <f>IF($GS631&gt;=8,INDEX($DM:$DM,$GR631+8),"")</f>
      </c>
      <c r="DX631">
        <f>IF($GS631&gt;=9,INDEX($DM:$DM,$GR631+9),"")</f>
      </c>
      <c r="DY631">
        <f>IF($GS631&gt;=10,INDEX($DM:$DM,$GR631+10),"")</f>
      </c>
      <c r="DZ631">
        <f>IF($GS631&gt;=11,INDEX($DM:$DM,$GR631+11),"")</f>
      </c>
      <c r="EA631">
        <f>IF($GS631&gt;=12,INDEX($DM:$DM,$GR631+12),"")</f>
      </c>
      <c r="EB631">
        <f>IF($GS631&gt;=13,INDEX($DM:$DM,$GR631+13),"")</f>
      </c>
      <c r="EC631">
        <f>IF($GS631&gt;=14,INDEX($DM:$DM,$GR631+14),"")</f>
      </c>
      <c r="ED631">
        <f>IF($GS631&gt;=15,INDEX($DM:$DM,$GR631+15),"")</f>
      </c>
      <c r="EE631">
        <f>IF($GS631&gt;=16,INDEX($DM:$DM,$GR631+16),"")</f>
      </c>
      <c r="EF631">
        <f>IF($GS631&gt;=17,INDEX($DM:$DM,$GR631+17),"")</f>
      </c>
      <c r="EG631">
        <f>IF($GS631&gt;=18,INDEX($DM:$DM,$GR631+18),"")</f>
      </c>
      <c r="EH631">
        <f>IF($GS631&gt;=19,INDEX($DM:$DM,$GR631+19),"")</f>
      </c>
      <c r="EI631">
        <f>IF($GS631&gt;=20,INDEX($DM:$DM,$GR631+20),"")</f>
      </c>
      <c r="EJ631">
        <f>IF($GS631&gt;=21,INDEX($DM:$DM,$GR631+21),"")</f>
      </c>
      <c r="EK631">
        <f>IF($GS631&gt;=22,INDEX($DM:$DM,$GR631+22),"")</f>
      </c>
      <c r="EL631">
        <f>IF($GS631&gt;=23,INDEX($DM:$DM,$GR631+23),"")</f>
      </c>
      <c r="EM631">
        <f>IF($GS631&gt;=24,INDEX($DM:$DM,$GR631+24),"")</f>
      </c>
      <c r="EN631">
        <f>IF($GS631&gt;=25,INDEX($DM:$DM,$GR631+25),"")</f>
      </c>
      <c r="EO631">
        <f>IF($GS631&gt;=26,INDEX($DM:$DM,$GR631+26),"")</f>
      </c>
      <c r="EP631">
        <f>IF($GS631&gt;=27,INDEX($DM:$DM,$GR631+27),"")</f>
      </c>
      <c r="EQ631">
        <f>IF($GS631&gt;=28,INDEX($DM:$DM,$GR631+28),"")</f>
      </c>
      <c r="ER631">
        <f>IF($GS631&gt;=29,INDEX($DM:$DM,$GR631+29),"")</f>
      </c>
      <c r="ES631">
        <f>IF($GS631&gt;=30,INDEX($DM:$DM,$GR631+30),"")</f>
      </c>
      <c r="ET631">
        <f>IF($GS631&gt;=31,INDEX($DM:$DM,$GR631+31),"")</f>
      </c>
      <c r="EU631">
        <f>IF($GS631&gt;=32,INDEX($DM:$DM,$GR631+32),"")</f>
      </c>
      <c r="EV631">
        <f>IF($GS631&gt;=33,INDEX($DM:$DM,$GR631+33),"")</f>
      </c>
      <c r="EW631">
        <f>IF($GS631&gt;=34,INDEX($DM:$DM,$GR631+34),"")</f>
      </c>
      <c r="EX631">
        <f>IF($GS631&gt;=35,INDEX($DM:$DM,$GR631+35),"")</f>
      </c>
      <c r="EY631">
        <f>IF($GS631&gt;=36,INDEX($DM:$DM,$GR631+36),"")</f>
      </c>
      <c r="EZ631">
        <f>IF($GS631&gt;=37,INDEX($DM:$DM,$GR631+37),"")</f>
      </c>
      <c r="FA631">
        <f>IF($GS631&gt;=38,INDEX($DM:$DM,$GR631+38),"")</f>
      </c>
      <c r="FB631">
        <f>IF($GS631&gt;=39,INDEX($DM:$DM,$GR631+39),"")</f>
      </c>
      <c r="FC631">
        <f>IF($GS631&gt;=40,INDEX($DM:$DM,$GR631+40),"")</f>
      </c>
      <c r="FD631">
        <f>IF($GS631&gt;=1,INDEX($DN:$DN,$GR631+1),"")</f>
      </c>
      <c r="FE631">
        <f>IF($GS631&gt;=2,INDEX($DN:$DN,$GR631+2),"")</f>
      </c>
      <c r="FF631">
        <f>IF($GS631&gt;=3,INDEX($DN:$DN,$GR631+3),"")</f>
      </c>
      <c r="FG631">
        <f>IF($GS631&gt;=4,INDEX($DN:$DN,$GR631+4),"")</f>
      </c>
      <c r="FH631">
        <f>IF($GS631&gt;=5,INDEX($DN:$DN,$GR631+5),"")</f>
      </c>
      <c r="FI631">
        <f>IF($GS631&gt;=6,INDEX($DN:$DN,$GR631+6),"")</f>
      </c>
      <c r="FJ631">
        <f>IF($GS631&gt;=7,INDEX($DN:$DN,$GR631+7),"")</f>
      </c>
      <c r="FK631">
        <f>IF($GS631&gt;=8,INDEX($DN:$DN,$GR631+8),"")</f>
      </c>
      <c r="FL631">
        <f>IF($GS631&gt;=9,INDEX($DN:$DN,$GR631+9),"")</f>
      </c>
      <c r="FM631">
        <f>IF($GS631&gt;=10,INDEX($DN:$DN,$GR631+10),"")</f>
      </c>
      <c r="FN631">
        <f>IF($GS631&gt;=11,INDEX($DN:$DN,$GR631+11),"")</f>
      </c>
      <c r="FO631">
        <f>IF($GS631&gt;=12,INDEX($DN:$DN,$GR631+12),"")</f>
      </c>
      <c r="FP631">
        <f>IF($GS631&gt;=13,INDEX($DN:$DN,$GR631+13),"")</f>
      </c>
      <c r="FQ631">
        <f>IF($GS631&gt;=14,INDEX($DN:$DN,$GR631+14),"")</f>
      </c>
      <c r="FR631">
        <f>IF($GS631&gt;=15,INDEX($DN:$DN,$GR631+15),"")</f>
      </c>
      <c r="FS631">
        <f>IF($GS631&gt;=16,INDEX($DN:$DN,$GR631+16),"")</f>
      </c>
      <c r="FT631">
        <f>IF($GS631&gt;=17,INDEX($DN:$DN,$GR631+17),"")</f>
      </c>
      <c r="FU631">
        <f>IF($GS631&gt;=18,INDEX($DN:$DN,$GR631+18),"")</f>
      </c>
      <c r="FV631">
        <f>IF($GS631&gt;=19,INDEX($DN:$DN,$GR631+19),"")</f>
      </c>
      <c r="FW631">
        <f>IF($GS631&gt;=20,INDEX($DN:$DN,$GR631+20),"")</f>
      </c>
      <c r="FX631">
        <f>IF($GS631&gt;=21,INDEX($DN:$DN,$GR631+21),"")</f>
      </c>
      <c r="FY631">
        <f>IF($GS631&gt;=22,INDEX($DN:$DN,$GR631+22),"")</f>
      </c>
      <c r="FZ631">
        <f>IF($GS631&gt;=23,INDEX($DN:$DN,$GR631+23),"")</f>
      </c>
      <c r="GA631">
        <f>IF($GS631&gt;=24,INDEX($DN:$DN,$GR631+24),"")</f>
      </c>
      <c r="GB631">
        <f>IF($GS631&gt;=25,INDEX($DN:$DN,$GR631+25),"")</f>
      </c>
      <c r="GC631">
        <f>IF($GS631&gt;=26,INDEX($DN:$DN,$GR631+26),"")</f>
      </c>
      <c r="GD631">
        <f>IF($GS631&gt;=27,INDEX($DN:$DN,$GR631+27),"")</f>
      </c>
      <c r="GE631">
        <f>IF($GS631&gt;=28,INDEX($DN:$DN,$GR631+28),"")</f>
      </c>
      <c r="GF631">
        <f>IF($GS631&gt;=29,INDEX($DN:$DN,$GR631+29),"")</f>
      </c>
      <c r="GG631">
        <f>IF($GS631&gt;=30,INDEX($DN:$DN,$GR631+30),"")</f>
      </c>
      <c r="GH631">
        <f>IF($GS631&gt;=31,INDEX($DN:$DN,$GR631+31),"")</f>
      </c>
      <c r="GI631">
        <f>IF($GS631&gt;=32,INDEX($DN:$DN,$GR631+32),"")</f>
      </c>
      <c r="GJ631">
        <f>IF($GS631&gt;=33,INDEX($DN:$DN,$GR631+33),"")</f>
      </c>
      <c r="GK631">
        <f>IF($GS631&gt;=34,INDEX($DN:$DN,$GR631+34),"")</f>
      </c>
      <c r="GL631">
        <f>IF($GS631&gt;=35,INDEX($DN:$DN,$GR631+35),"")</f>
      </c>
      <c r="GM631">
        <f>IF($GS631&gt;=36,INDEX($DN:$DN,$GR631+36),"")</f>
      </c>
      <c r="GN631">
        <f>IF($GS631&gt;=37,INDEX($DN:$DN,$GR631+37),"")</f>
      </c>
      <c r="GO631">
        <f>IF($GS631&gt;=38,INDEX($DN:$DN,$GR631+38),"")</f>
      </c>
      <c r="GP631">
        <f>IF($GS631&gt;=39,INDEX($DN:$DN,$GR631+39),"")</f>
      </c>
      <c r="GQ631">
        <f>IF($GS631&gt;=40,INDEX($DN:$DN,$GR631+40),"")</f>
      </c>
      <c r="GR631">
        <f>IFERROR(MATCH($DL631,$DM$2:$DM$148,0)+1,0)</f>
      </c>
      <c r="GS631">
        <f>IFERROR(INDEX($DO$2:$DO$148,MATCH($DL631,$DM$2:$DM$148,0)),0)</f>
      </c>
      <c r="GT631">
        <f>IFERROR(MATCH($Z631,$DP$631:$FC$631,0),0)</f>
      </c>
      <c r="GU631">
        <f>IF($GT631&gt;0,INDEX($FD$631:$GQ$631,$GT631),"")</f>
      </c>
      <c r="GX631">
        <f>IF($JG631&gt;=1,INDEX($GV:$GV,$JF631+1),"")</f>
      </c>
      <c r="GY631">
        <f>IF($JG631&gt;=2,INDEX($GV:$GV,$JF631+2),"")</f>
      </c>
      <c r="GZ631">
        <f>IF($JG631&gt;=3,INDEX($GV:$GV,$JF631+3),"")</f>
      </c>
      <c r="HA631">
        <f>IF($JG631&gt;=4,INDEX($GV:$GV,$JF631+4),"")</f>
      </c>
      <c r="HB631">
        <f>IF($JG631&gt;=5,INDEX($GV:$GV,$JF631+5),"")</f>
      </c>
      <c r="HC631">
        <f>IF($JG631&gt;=6,INDEX($GV:$GV,$JF631+6),"")</f>
      </c>
      <c r="HD631">
        <f>IF($JG631&gt;=7,INDEX($GV:$GV,$JF631+7),"")</f>
      </c>
      <c r="HE631">
        <f>IF($JG631&gt;=8,INDEX($GV:$GV,$JF631+8),"")</f>
      </c>
      <c r="HF631">
        <f>IF($JG631&gt;=9,INDEX($GV:$GV,$JF631+9),"")</f>
      </c>
      <c r="HG631">
        <f>IF($JG631&gt;=10,INDEX($GV:$GV,$JF631+10),"")</f>
      </c>
      <c r="HH631">
        <f>IF($JG631&gt;=11,INDEX($GV:$GV,$JF631+11),"")</f>
      </c>
      <c r="HI631">
        <f>IF($JG631&gt;=12,INDEX($GV:$GV,$JF631+12),"")</f>
      </c>
      <c r="HJ631">
        <f>IF($JG631&gt;=13,INDEX($GV:$GV,$JF631+13),"")</f>
      </c>
      <c r="HK631">
        <f>IF($JG631&gt;=14,INDEX($GV:$GV,$JF631+14),"")</f>
      </c>
      <c r="HL631">
        <f>IF($JG631&gt;=15,INDEX($GV:$GV,$JF631+15),"")</f>
      </c>
      <c r="HM631">
        <f>IF($JG631&gt;=16,INDEX($GV:$GV,$JF631+16),"")</f>
      </c>
      <c r="HN631">
        <f>IF($JG631&gt;=17,INDEX($GV:$GV,$JF631+17),"")</f>
      </c>
      <c r="HO631">
        <f>IF($JG631&gt;=18,INDEX($GV:$GV,$JF631+18),"")</f>
      </c>
      <c r="HP631">
        <f>IF($JG631&gt;=19,INDEX($GV:$GV,$JF631+19),"")</f>
      </c>
      <c r="HQ631">
        <f>IF($JG631&gt;=20,INDEX($GV:$GV,$JF631+20),"")</f>
      </c>
      <c r="HR631">
        <f>IF($JG631&gt;=21,INDEX($GV:$GV,$JF631+21),"")</f>
      </c>
      <c r="HS631">
        <f>IF($JG631&gt;=22,INDEX($GV:$GV,$JF631+22),"")</f>
      </c>
      <c r="HT631">
        <f>IF($JG631&gt;=23,INDEX($GV:$GV,$JF631+23),"")</f>
      </c>
      <c r="HU631">
        <f>IF($JG631&gt;=24,INDEX($GV:$GV,$JF631+24),"")</f>
      </c>
      <c r="HV631">
        <f>IF($JG631&gt;=25,INDEX($GV:$GV,$JF631+25),"")</f>
      </c>
      <c r="HW631">
        <f>IF($JG631&gt;=26,INDEX($GV:$GV,$JF631+26),"")</f>
      </c>
      <c r="HX631">
        <f>IF($JG631&gt;=27,INDEX($GV:$GV,$JF631+27),"")</f>
      </c>
      <c r="HY631">
        <f>IF($JG631&gt;=28,INDEX($GV:$GV,$JF631+28),"")</f>
      </c>
      <c r="HZ631">
        <f>IF($JG631&gt;=29,INDEX($GV:$GV,$JF631+29),"")</f>
      </c>
      <c r="IA631">
        <f>IF($JG631&gt;=30,INDEX($GV:$GV,$JF631+30),"")</f>
      </c>
      <c r="IB631">
        <f>IF($JG631&gt;=31,INDEX($GV:$GV,$JF631+31),"")</f>
      </c>
      <c r="IC631">
        <f>IF($JG631&gt;=32,INDEX($GV:$GV,$JF631+32),"")</f>
      </c>
      <c r="ID631">
        <f>IF($JG631&gt;=33,INDEX($GV:$GV,$JF631+33),"")</f>
      </c>
      <c r="IE631">
        <f>IF($JG631&gt;=34,INDEX($GV:$GV,$JF631+34),"")</f>
      </c>
      <c r="IF631">
        <f>IF($JG631&gt;=35,INDEX($GV:$GV,$JF631+35),"")</f>
      </c>
      <c r="IG631">
        <f>IF($JG631&gt;=36,INDEX($GV:$GV,$JF631+36),"")</f>
      </c>
      <c r="IH631">
        <f>IF($JG631&gt;=37,INDEX($GV:$GV,$JF631+37),"")</f>
      </c>
      <c r="II631">
        <f>IF($JG631&gt;=38,INDEX($GV:$GV,$JF631+38),"")</f>
      </c>
      <c r="IJ631">
        <f>IF($JG631&gt;=39,INDEX($GV:$GV,$JF631+39),"")</f>
      </c>
      <c r="IK631">
        <f>IF($JG631&gt;=40,INDEX($GV:$GV,$JF631+40),"")</f>
      </c>
      <c r="IL631">
        <f>IF($JG631&gt;=41,INDEX($GV:$GV,$JF631+41),"")</f>
      </c>
      <c r="IM631">
        <f>IF($JG631&gt;=42,INDEX($GV:$GV,$JF631+42),"")</f>
      </c>
      <c r="IN631">
        <f>IF($JG631&gt;=43,INDEX($GV:$GV,$JF631+43),"")</f>
      </c>
      <c r="IO631">
        <f>IF($JG631&gt;=44,INDEX($GV:$GV,$JF631+44),"")</f>
      </c>
      <c r="IP631">
        <f>IF($JG631&gt;=45,INDEX($GV:$GV,$JF631+45),"")</f>
      </c>
      <c r="IQ631">
        <f>IF($JG631&gt;=46,INDEX($GV:$GV,$JF631+46),"")</f>
      </c>
      <c r="IR631">
        <f>IF($JG631&gt;=47,INDEX($GV:$GV,$JF631+47),"")</f>
      </c>
      <c r="IS631">
        <f>IF($JG631&gt;=48,INDEX($GV:$GV,$JF631+48),"")</f>
      </c>
      <c r="IT631">
        <f>IF($JG631&gt;=49,INDEX($GV:$GV,$JF631+49),"")</f>
      </c>
      <c r="IU631">
        <f>IF($JG631&gt;=50,INDEX($GV:$GV,$JF631+50),"")</f>
      </c>
      <c r="IV631">
        <f>IF($JG631&gt;=51,INDEX($GV:$GV,$JF631+51),"")</f>
      </c>
      <c r="IW631">
        <f>IF($JG631&gt;=52,INDEX($GV:$GV,$JF631+52),"")</f>
      </c>
      <c r="IX631">
        <f>IF($JG631&gt;=53,INDEX($GV:$GV,$JF631+53),"")</f>
      </c>
      <c r="IY631">
        <f>IF($JG631&gt;=54,INDEX($GV:$GV,$JF631+54),"")</f>
      </c>
      <c r="IZ631">
        <f>IF($JG631&gt;=55,INDEX($GV:$GV,$JF631+55),"")</f>
      </c>
      <c r="JA631">
        <f>IF($JG631&gt;=56,INDEX($GV:$GV,$JF631+56),"")</f>
      </c>
      <c r="JB631">
        <f>IF($JG631&gt;=57,INDEX($GV:$GV,$JF631+57),"")</f>
      </c>
      <c r="JC631">
        <f>IF($JG631&gt;=58,INDEX($GV:$GV,$JF631+58),"")</f>
      </c>
      <c r="JD631">
        <f>IF($JG631&gt;=59,INDEX($GV:$GV,$JF631+59),"")</f>
      </c>
      <c r="JE631">
        <f>IF($JG631&gt;=60,INDEX($GV:$GV,$JF631+60),"")</f>
      </c>
      <c r="JF631">
        <f>IFERROR(MATCH($GU631,$GV$2:$GV$322,0)+1,0)</f>
      </c>
      <c r="JG631">
        <f>IFERROR(INDEX($GW$2:$GW$322,MATCH($GU631,$GV$2:$GV$322,0)),0)</f>
      </c>
      <c r="JH631" t="s">
        <v>44</v>
      </c>
      <c r="JI631" t="s">
        <v>44</v>
      </c>
    </row>
    <row r="632" spans="1:269" x14ac:dyDescent="0.25">
      <c r="R632">
        <f>IF(OR($U632="",$Q632=""),"",IFERROR($U632/$Q632,0))</f>
      </c>
      <c r="S632">
        <f>IF($U632="","",
SUM($T632,$V632,$AA632,$W632,$Y632)*
(1-IF($AB632="",0,VALUE($AB632)/100)))</f>
      </c>
      <c r="T632">
        <f>IF($U632="","",$U632)</f>
      </c>
      <c r="V632">
        <f>IF($U632="","",
IF($O632="","",
IF(ISNUMBER(SEARCH("exempt",LOWER($O632))),0,
$U632*(VALUE(SUBSTITUTE($O632,"%",""))/100))))</f>
      </c>
      <c r="AC632">
        <f>IFERROR(IF(FIND(" - ",$K632)&gt;0,MID($K632,FIND(" - ",$K632)+3,LEN($K632)),""),"")</f>
      </c>
      <c r="AL632" t="s">
        <v>1572</v>
      </c>
      <c r="AT632">
        <f>IFERROR(LEFT($K632,FIND(" - ",$K632)-1),$K632)</f>
      </c>
      <c r="AW632">
        <f>IF($CL632&gt;=1,INDEX($AU:$AU,$CK632+1),"")</f>
      </c>
      <c r="AX632">
        <f>IF($CL632&gt;=2,INDEX($AU:$AU,$CK632+2),"")</f>
      </c>
      <c r="AY632">
        <f>IF($CL632&gt;=3,INDEX($AU:$AU,$CK632+3),"")</f>
      </c>
      <c r="AZ632">
        <f>IF($CL632&gt;=4,INDEX($AU:$AU,$CK632+4),"")</f>
      </c>
      <c r="BA632">
        <f>IF($CL632&gt;=5,INDEX($AU:$AU,$CK632+5),"")</f>
      </c>
      <c r="BB632">
        <f>IF($CL632&gt;=6,INDEX($AU:$AU,$CK632+6),"")</f>
      </c>
      <c r="BC632">
        <f>IF($CL632&gt;=7,INDEX($AU:$AU,$CK632+7),"")</f>
      </c>
      <c r="BD632">
        <f>IF($CL632&gt;=8,INDEX($AU:$AU,$CK632+8),"")</f>
      </c>
      <c r="BE632">
        <f>IF($CL632&gt;=9,INDEX($AU:$AU,$CK632+9),"")</f>
      </c>
      <c r="BF632">
        <f>IF($CL632&gt;=10,INDEX($AU:$AU,$CK632+10),"")</f>
      </c>
      <c r="BG632">
        <f>IF($CL632&gt;=11,INDEX($AU:$AU,$CK632+11),"")</f>
      </c>
      <c r="BH632">
        <f>IF($CL632&gt;=12,INDEX($AU:$AU,$CK632+12),"")</f>
      </c>
      <c r="BI632">
        <f>IF($CL632&gt;=13,INDEX($AU:$AU,$CK632+13),"")</f>
      </c>
      <c r="BJ632">
        <f>IF($CL632&gt;=14,INDEX($AU:$AU,$CK632+14),"")</f>
      </c>
      <c r="BK632">
        <f>IF($CL632&gt;=15,INDEX($AU:$AU,$CK632+15),"")</f>
      </c>
      <c r="BL632">
        <f>IF($CL632&gt;=16,INDEX($AU:$AU,$CK632+16),"")</f>
      </c>
      <c r="BM632">
        <f>IF($CL632&gt;=17,INDEX($AU:$AU,$CK632+17),"")</f>
      </c>
      <c r="BN632">
        <f>IF($CL632&gt;=18,INDEX($AU:$AU,$CK632+18),"")</f>
      </c>
      <c r="BO632">
        <f>IF($CL632&gt;=19,INDEX($AU:$AU,$CK632+19),"")</f>
      </c>
      <c r="BP632">
        <f>IF($CL632&gt;=20,INDEX($AU:$AU,$CK632+20),"")</f>
      </c>
      <c r="BQ632">
        <f>IF($CL632&gt;=21,INDEX($AU:$AU,$CK632+21),"")</f>
      </c>
      <c r="BR632">
        <f>IF($CL632&gt;=22,INDEX($AU:$AU,$CK632+22),"")</f>
      </c>
      <c r="BS632">
        <f>IF($CL632&gt;=23,INDEX($AU:$AU,$CK632+23),"")</f>
      </c>
      <c r="BT632">
        <f>IF($CL632&gt;=24,INDEX($AU:$AU,$CK632+24),"")</f>
      </c>
      <c r="BU632">
        <f>IF($CL632&gt;=25,INDEX($AU:$AU,$CK632+25),"")</f>
      </c>
      <c r="BV632">
        <f>IF($CL632&gt;=26,INDEX($AU:$AU,$CK632+26),"")</f>
      </c>
      <c r="BW632">
        <f>IF($CL632&gt;=27,INDEX($AU:$AU,$CK632+27),"")</f>
      </c>
      <c r="BX632">
        <f>IF($CL632&gt;=28,INDEX($AU:$AU,$CK632+28),"")</f>
      </c>
      <c r="BY632">
        <f>IF($CL632&gt;=29,INDEX($AU:$AU,$CK632+29),"")</f>
      </c>
      <c r="BZ632">
        <f>IF($CL632&gt;=30,INDEX($AU:$AU,$CK632+30),"")</f>
      </c>
      <c r="CA632">
        <f>IF($CL632&gt;=31,INDEX($AU:$AU,$CK632+31),"")</f>
      </c>
      <c r="CB632">
        <f>IF($CL632&gt;=32,INDEX($AU:$AU,$CK632+32),"")</f>
      </c>
      <c r="CC632">
        <f>IF($CL632&gt;=33,INDEX($AU:$AU,$CK632+33),"")</f>
      </c>
      <c r="CD632">
        <f>IF($CL632&gt;=34,INDEX($AU:$AU,$CK632+34),"")</f>
      </c>
      <c r="CE632">
        <f>IF($CL632&gt;=35,INDEX($AU:$AU,$CK632+35),"")</f>
      </c>
      <c r="CF632">
        <f>IF($CL632&gt;=36,INDEX($AU:$AU,$CK632+36),"")</f>
      </c>
      <c r="CG632">
        <f>IF($CL632&gt;=37,INDEX($AU:$AU,$CK632+37),"")</f>
      </c>
      <c r="CH632">
        <f>IF($CL632&gt;=38,INDEX($AU:$AU,$CK632+38),"")</f>
      </c>
      <c r="CI632">
        <f>IF($CL632&gt;=39,INDEX($AU:$AU,$CK632+39),"")</f>
      </c>
      <c r="CJ632">
        <f>IF($CL632&gt;=40,INDEX($AU:$AU,$CK632+40),"")</f>
      </c>
      <c r="CK632">
        <f>IFERROR(MATCH($AT632,$AU$2:$AU$133,0)+1,0)</f>
      </c>
      <c r="CL632">
        <f>IFERROR(INDEX($AV$2:$AV$133,MATCH($AT632,$AU$2:$AU$133,0)),0)</f>
      </c>
      <c r="CM632">
        <f>IFERROR(LEFT($L632,FIND(" - ",$L632)-1),$L632)</f>
      </c>
      <c r="CN632" t="s">
        <v>1573</v>
      </c>
      <c r="CO632">
        <v>1</v>
      </c>
      <c r="CP632">
        <f>IF($DK632&gt;=1,INDEX($CN:$CN,$DJ632+1),"")</f>
      </c>
      <c r="CQ632">
        <f>IF($DK632&gt;=2,INDEX($CN:$CN,$DJ632+2),"")</f>
      </c>
      <c r="CR632">
        <f>IF($DK632&gt;=3,INDEX($CN:$CN,$DJ632+3),"")</f>
      </c>
      <c r="CS632">
        <f>IF($DK632&gt;=4,INDEX($CN:$CN,$DJ632+4),"")</f>
      </c>
      <c r="CT632">
        <f>IF($DK632&gt;=5,INDEX($CN:$CN,$DJ632+5),"")</f>
      </c>
      <c r="CU632">
        <f>IF($DK632&gt;=6,INDEX($CN:$CN,$DJ632+6),"")</f>
      </c>
      <c r="CV632">
        <f>IF($DK632&gt;=7,INDEX($CN:$CN,$DJ632+7),"")</f>
      </c>
      <c r="CW632">
        <f>IF($DK632&gt;=8,INDEX($CN:$CN,$DJ632+8),"")</f>
      </c>
      <c r="CX632">
        <f>IF($DK632&gt;=9,INDEX($CN:$CN,$DJ632+9),"")</f>
      </c>
      <c r="CY632">
        <f>IF($DK632&gt;=10,INDEX($CN:$CN,$DJ632+10),"")</f>
      </c>
      <c r="CZ632">
        <f>IF($DK632&gt;=11,INDEX($CN:$CN,$DJ632+11),"")</f>
      </c>
      <c r="DA632">
        <f>IF($DK632&gt;=12,INDEX($CN:$CN,$DJ632+12),"")</f>
      </c>
      <c r="DB632">
        <f>IF($DK632&gt;=13,INDEX($CN:$CN,$DJ632+13),"")</f>
      </c>
      <c r="DC632">
        <f>IF($DK632&gt;=14,INDEX($CN:$CN,$DJ632+14),"")</f>
      </c>
      <c r="DD632">
        <f>IF($DK632&gt;=15,INDEX($CN:$CN,$DJ632+15),"")</f>
      </c>
      <c r="DE632">
        <f>IF($DK632&gt;=16,INDEX($CN:$CN,$DJ632+16),"")</f>
      </c>
      <c r="DF632">
        <f>IF($DK632&gt;=17,INDEX($CN:$CN,$DJ632+17),"")</f>
      </c>
      <c r="DG632">
        <f>IF($DK632&gt;=18,INDEX($CN:$CN,$DJ632+18),"")</f>
      </c>
      <c r="DH632">
        <f>IF($DK632&gt;=19,INDEX($CN:$CN,$DJ632+19),"")</f>
      </c>
      <c r="DI632">
        <f>IF($DK632&gt;=20,INDEX($CN:$CN,$DJ632+20),"")</f>
      </c>
      <c r="DJ632">
        <f>IFERROR(MATCH($CM632,$CN$2:$CN$1089,0)+1,0)</f>
      </c>
      <c r="DK632">
        <f>IFERROR(INDEX($CO$2:$CO$1089,MATCH($CM632,$CN$2:$CN$1089,0)),0)</f>
      </c>
      <c r="DL632">
        <f>IFERROR(INDEX($AS:$AS,MATCH($O632,$AR:$AR,0))&amp;"","")</f>
      </c>
      <c r="DP632">
        <f>IF($GS632&gt;=1,INDEX($DM:$DM,$GR632+1),"")</f>
      </c>
      <c r="DQ632">
        <f>IF($GS632&gt;=2,INDEX($DM:$DM,$GR632+2),"")</f>
      </c>
      <c r="DR632">
        <f>IF($GS632&gt;=3,INDEX($DM:$DM,$GR632+3),"")</f>
      </c>
      <c r="DS632">
        <f>IF($GS632&gt;=4,INDEX($DM:$DM,$GR632+4),"")</f>
      </c>
      <c r="DT632">
        <f>IF($GS632&gt;=5,INDEX($DM:$DM,$GR632+5),"")</f>
      </c>
      <c r="DU632">
        <f>IF($GS632&gt;=6,INDEX($DM:$DM,$GR632+6),"")</f>
      </c>
      <c r="DV632">
        <f>IF($GS632&gt;=7,INDEX($DM:$DM,$GR632+7),"")</f>
      </c>
      <c r="DW632">
        <f>IF($GS632&gt;=8,INDEX($DM:$DM,$GR632+8),"")</f>
      </c>
      <c r="DX632">
        <f>IF($GS632&gt;=9,INDEX($DM:$DM,$GR632+9),"")</f>
      </c>
      <c r="DY632">
        <f>IF($GS632&gt;=10,INDEX($DM:$DM,$GR632+10),"")</f>
      </c>
      <c r="DZ632">
        <f>IF($GS632&gt;=11,INDEX($DM:$DM,$GR632+11),"")</f>
      </c>
      <c r="EA632">
        <f>IF($GS632&gt;=12,INDEX($DM:$DM,$GR632+12),"")</f>
      </c>
      <c r="EB632">
        <f>IF($GS632&gt;=13,INDEX($DM:$DM,$GR632+13),"")</f>
      </c>
      <c r="EC632">
        <f>IF($GS632&gt;=14,INDEX($DM:$DM,$GR632+14),"")</f>
      </c>
      <c r="ED632">
        <f>IF($GS632&gt;=15,INDEX($DM:$DM,$GR632+15),"")</f>
      </c>
      <c r="EE632">
        <f>IF($GS632&gt;=16,INDEX($DM:$DM,$GR632+16),"")</f>
      </c>
      <c r="EF632">
        <f>IF($GS632&gt;=17,INDEX($DM:$DM,$GR632+17),"")</f>
      </c>
      <c r="EG632">
        <f>IF($GS632&gt;=18,INDEX($DM:$DM,$GR632+18),"")</f>
      </c>
      <c r="EH632">
        <f>IF($GS632&gt;=19,INDEX($DM:$DM,$GR632+19),"")</f>
      </c>
      <c r="EI632">
        <f>IF($GS632&gt;=20,INDEX($DM:$DM,$GR632+20),"")</f>
      </c>
      <c r="EJ632">
        <f>IF($GS632&gt;=21,INDEX($DM:$DM,$GR632+21),"")</f>
      </c>
      <c r="EK632">
        <f>IF($GS632&gt;=22,INDEX($DM:$DM,$GR632+22),"")</f>
      </c>
      <c r="EL632">
        <f>IF($GS632&gt;=23,INDEX($DM:$DM,$GR632+23),"")</f>
      </c>
      <c r="EM632">
        <f>IF($GS632&gt;=24,INDEX($DM:$DM,$GR632+24),"")</f>
      </c>
      <c r="EN632">
        <f>IF($GS632&gt;=25,INDEX($DM:$DM,$GR632+25),"")</f>
      </c>
      <c r="EO632">
        <f>IF($GS632&gt;=26,INDEX($DM:$DM,$GR632+26),"")</f>
      </c>
      <c r="EP632">
        <f>IF($GS632&gt;=27,INDEX($DM:$DM,$GR632+27),"")</f>
      </c>
      <c r="EQ632">
        <f>IF($GS632&gt;=28,INDEX($DM:$DM,$GR632+28),"")</f>
      </c>
      <c r="ER632">
        <f>IF($GS632&gt;=29,INDEX($DM:$DM,$GR632+29),"")</f>
      </c>
      <c r="ES632">
        <f>IF($GS632&gt;=30,INDEX($DM:$DM,$GR632+30),"")</f>
      </c>
      <c r="ET632">
        <f>IF($GS632&gt;=31,INDEX($DM:$DM,$GR632+31),"")</f>
      </c>
      <c r="EU632">
        <f>IF($GS632&gt;=32,INDEX($DM:$DM,$GR632+32),"")</f>
      </c>
      <c r="EV632">
        <f>IF($GS632&gt;=33,INDEX($DM:$DM,$GR632+33),"")</f>
      </c>
      <c r="EW632">
        <f>IF($GS632&gt;=34,INDEX($DM:$DM,$GR632+34),"")</f>
      </c>
      <c r="EX632">
        <f>IF($GS632&gt;=35,INDEX($DM:$DM,$GR632+35),"")</f>
      </c>
      <c r="EY632">
        <f>IF($GS632&gt;=36,INDEX($DM:$DM,$GR632+36),"")</f>
      </c>
      <c r="EZ632">
        <f>IF($GS632&gt;=37,INDEX($DM:$DM,$GR632+37),"")</f>
      </c>
      <c r="FA632">
        <f>IF($GS632&gt;=38,INDEX($DM:$DM,$GR632+38),"")</f>
      </c>
      <c r="FB632">
        <f>IF($GS632&gt;=39,INDEX($DM:$DM,$GR632+39),"")</f>
      </c>
      <c r="FC632">
        <f>IF($GS632&gt;=40,INDEX($DM:$DM,$GR632+40),"")</f>
      </c>
      <c r="FD632">
        <f>IF($GS632&gt;=1,INDEX($DN:$DN,$GR632+1),"")</f>
      </c>
      <c r="FE632">
        <f>IF($GS632&gt;=2,INDEX($DN:$DN,$GR632+2),"")</f>
      </c>
      <c r="FF632">
        <f>IF($GS632&gt;=3,INDEX($DN:$DN,$GR632+3),"")</f>
      </c>
      <c r="FG632">
        <f>IF($GS632&gt;=4,INDEX($DN:$DN,$GR632+4),"")</f>
      </c>
      <c r="FH632">
        <f>IF($GS632&gt;=5,INDEX($DN:$DN,$GR632+5),"")</f>
      </c>
      <c r="FI632">
        <f>IF($GS632&gt;=6,INDEX($DN:$DN,$GR632+6),"")</f>
      </c>
      <c r="FJ632">
        <f>IF($GS632&gt;=7,INDEX($DN:$DN,$GR632+7),"")</f>
      </c>
      <c r="FK632">
        <f>IF($GS632&gt;=8,INDEX($DN:$DN,$GR632+8),"")</f>
      </c>
      <c r="FL632">
        <f>IF($GS632&gt;=9,INDEX($DN:$DN,$GR632+9),"")</f>
      </c>
      <c r="FM632">
        <f>IF($GS632&gt;=10,INDEX($DN:$DN,$GR632+10),"")</f>
      </c>
      <c r="FN632">
        <f>IF($GS632&gt;=11,INDEX($DN:$DN,$GR632+11),"")</f>
      </c>
      <c r="FO632">
        <f>IF($GS632&gt;=12,INDEX($DN:$DN,$GR632+12),"")</f>
      </c>
      <c r="FP632">
        <f>IF($GS632&gt;=13,INDEX($DN:$DN,$GR632+13),"")</f>
      </c>
      <c r="FQ632">
        <f>IF($GS632&gt;=14,INDEX($DN:$DN,$GR632+14),"")</f>
      </c>
      <c r="FR632">
        <f>IF($GS632&gt;=15,INDEX($DN:$DN,$GR632+15),"")</f>
      </c>
      <c r="FS632">
        <f>IF($GS632&gt;=16,INDEX($DN:$DN,$GR632+16),"")</f>
      </c>
      <c r="FT632">
        <f>IF($GS632&gt;=17,INDEX($DN:$DN,$GR632+17),"")</f>
      </c>
      <c r="FU632">
        <f>IF($GS632&gt;=18,INDEX($DN:$DN,$GR632+18),"")</f>
      </c>
      <c r="FV632">
        <f>IF($GS632&gt;=19,INDEX($DN:$DN,$GR632+19),"")</f>
      </c>
      <c r="FW632">
        <f>IF($GS632&gt;=20,INDEX($DN:$DN,$GR632+20),"")</f>
      </c>
      <c r="FX632">
        <f>IF($GS632&gt;=21,INDEX($DN:$DN,$GR632+21),"")</f>
      </c>
      <c r="FY632">
        <f>IF($GS632&gt;=22,INDEX($DN:$DN,$GR632+22),"")</f>
      </c>
      <c r="FZ632">
        <f>IF($GS632&gt;=23,INDEX($DN:$DN,$GR632+23),"")</f>
      </c>
      <c r="GA632">
        <f>IF($GS632&gt;=24,INDEX($DN:$DN,$GR632+24),"")</f>
      </c>
      <c r="GB632">
        <f>IF($GS632&gt;=25,INDEX($DN:$DN,$GR632+25),"")</f>
      </c>
      <c r="GC632">
        <f>IF($GS632&gt;=26,INDEX($DN:$DN,$GR632+26),"")</f>
      </c>
      <c r="GD632">
        <f>IF($GS632&gt;=27,INDEX($DN:$DN,$GR632+27),"")</f>
      </c>
      <c r="GE632">
        <f>IF($GS632&gt;=28,INDEX($DN:$DN,$GR632+28),"")</f>
      </c>
      <c r="GF632">
        <f>IF($GS632&gt;=29,INDEX($DN:$DN,$GR632+29),"")</f>
      </c>
      <c r="GG632">
        <f>IF($GS632&gt;=30,INDEX($DN:$DN,$GR632+30),"")</f>
      </c>
      <c r="GH632">
        <f>IF($GS632&gt;=31,INDEX($DN:$DN,$GR632+31),"")</f>
      </c>
      <c r="GI632">
        <f>IF($GS632&gt;=32,INDEX($DN:$DN,$GR632+32),"")</f>
      </c>
      <c r="GJ632">
        <f>IF($GS632&gt;=33,INDEX($DN:$DN,$GR632+33),"")</f>
      </c>
      <c r="GK632">
        <f>IF($GS632&gt;=34,INDEX($DN:$DN,$GR632+34),"")</f>
      </c>
      <c r="GL632">
        <f>IF($GS632&gt;=35,INDEX($DN:$DN,$GR632+35),"")</f>
      </c>
      <c r="GM632">
        <f>IF($GS632&gt;=36,INDEX($DN:$DN,$GR632+36),"")</f>
      </c>
      <c r="GN632">
        <f>IF($GS632&gt;=37,INDEX($DN:$DN,$GR632+37),"")</f>
      </c>
      <c r="GO632">
        <f>IF($GS632&gt;=38,INDEX($DN:$DN,$GR632+38),"")</f>
      </c>
      <c r="GP632">
        <f>IF($GS632&gt;=39,INDEX($DN:$DN,$GR632+39),"")</f>
      </c>
      <c r="GQ632">
        <f>IF($GS632&gt;=40,INDEX($DN:$DN,$GR632+40),"")</f>
      </c>
      <c r="GR632">
        <f>IFERROR(MATCH($DL632,$DM$2:$DM$148,0)+1,0)</f>
      </c>
      <c r="GS632">
        <f>IFERROR(INDEX($DO$2:$DO$148,MATCH($DL632,$DM$2:$DM$148,0)),0)</f>
      </c>
      <c r="GT632">
        <f>IFERROR(MATCH($Z632,$DP$632:$FC$632,0),0)</f>
      </c>
      <c r="GU632">
        <f>IF($GT632&gt;0,INDEX($FD$632:$GQ$632,$GT632),"")</f>
      </c>
      <c r="GX632">
        <f>IF($JG632&gt;=1,INDEX($GV:$GV,$JF632+1),"")</f>
      </c>
      <c r="GY632">
        <f>IF($JG632&gt;=2,INDEX($GV:$GV,$JF632+2),"")</f>
      </c>
      <c r="GZ632">
        <f>IF($JG632&gt;=3,INDEX($GV:$GV,$JF632+3),"")</f>
      </c>
      <c r="HA632">
        <f>IF($JG632&gt;=4,INDEX($GV:$GV,$JF632+4),"")</f>
      </c>
      <c r="HB632">
        <f>IF($JG632&gt;=5,INDEX($GV:$GV,$JF632+5),"")</f>
      </c>
      <c r="HC632">
        <f>IF($JG632&gt;=6,INDEX($GV:$GV,$JF632+6),"")</f>
      </c>
      <c r="HD632">
        <f>IF($JG632&gt;=7,INDEX($GV:$GV,$JF632+7),"")</f>
      </c>
      <c r="HE632">
        <f>IF($JG632&gt;=8,INDEX($GV:$GV,$JF632+8),"")</f>
      </c>
      <c r="HF632">
        <f>IF($JG632&gt;=9,INDEX($GV:$GV,$JF632+9),"")</f>
      </c>
      <c r="HG632">
        <f>IF($JG632&gt;=10,INDEX($GV:$GV,$JF632+10),"")</f>
      </c>
      <c r="HH632">
        <f>IF($JG632&gt;=11,INDEX($GV:$GV,$JF632+11),"")</f>
      </c>
      <c r="HI632">
        <f>IF($JG632&gt;=12,INDEX($GV:$GV,$JF632+12),"")</f>
      </c>
      <c r="HJ632">
        <f>IF($JG632&gt;=13,INDEX($GV:$GV,$JF632+13),"")</f>
      </c>
      <c r="HK632">
        <f>IF($JG632&gt;=14,INDEX($GV:$GV,$JF632+14),"")</f>
      </c>
      <c r="HL632">
        <f>IF($JG632&gt;=15,INDEX($GV:$GV,$JF632+15),"")</f>
      </c>
      <c r="HM632">
        <f>IF($JG632&gt;=16,INDEX($GV:$GV,$JF632+16),"")</f>
      </c>
      <c r="HN632">
        <f>IF($JG632&gt;=17,INDEX($GV:$GV,$JF632+17),"")</f>
      </c>
      <c r="HO632">
        <f>IF($JG632&gt;=18,INDEX($GV:$GV,$JF632+18),"")</f>
      </c>
      <c r="HP632">
        <f>IF($JG632&gt;=19,INDEX($GV:$GV,$JF632+19),"")</f>
      </c>
      <c r="HQ632">
        <f>IF($JG632&gt;=20,INDEX($GV:$GV,$JF632+20),"")</f>
      </c>
      <c r="HR632">
        <f>IF($JG632&gt;=21,INDEX($GV:$GV,$JF632+21),"")</f>
      </c>
      <c r="HS632">
        <f>IF($JG632&gt;=22,INDEX($GV:$GV,$JF632+22),"")</f>
      </c>
      <c r="HT632">
        <f>IF($JG632&gt;=23,INDEX($GV:$GV,$JF632+23),"")</f>
      </c>
      <c r="HU632">
        <f>IF($JG632&gt;=24,INDEX($GV:$GV,$JF632+24),"")</f>
      </c>
      <c r="HV632">
        <f>IF($JG632&gt;=25,INDEX($GV:$GV,$JF632+25),"")</f>
      </c>
      <c r="HW632">
        <f>IF($JG632&gt;=26,INDEX($GV:$GV,$JF632+26),"")</f>
      </c>
      <c r="HX632">
        <f>IF($JG632&gt;=27,INDEX($GV:$GV,$JF632+27),"")</f>
      </c>
      <c r="HY632">
        <f>IF($JG632&gt;=28,INDEX($GV:$GV,$JF632+28),"")</f>
      </c>
      <c r="HZ632">
        <f>IF($JG632&gt;=29,INDEX($GV:$GV,$JF632+29),"")</f>
      </c>
      <c r="IA632">
        <f>IF($JG632&gt;=30,INDEX($GV:$GV,$JF632+30),"")</f>
      </c>
      <c r="IB632">
        <f>IF($JG632&gt;=31,INDEX($GV:$GV,$JF632+31),"")</f>
      </c>
      <c r="IC632">
        <f>IF($JG632&gt;=32,INDEX($GV:$GV,$JF632+32),"")</f>
      </c>
      <c r="ID632">
        <f>IF($JG632&gt;=33,INDEX($GV:$GV,$JF632+33),"")</f>
      </c>
      <c r="IE632">
        <f>IF($JG632&gt;=34,INDEX($GV:$GV,$JF632+34),"")</f>
      </c>
      <c r="IF632">
        <f>IF($JG632&gt;=35,INDEX($GV:$GV,$JF632+35),"")</f>
      </c>
      <c r="IG632">
        <f>IF($JG632&gt;=36,INDEX($GV:$GV,$JF632+36),"")</f>
      </c>
      <c r="IH632">
        <f>IF($JG632&gt;=37,INDEX($GV:$GV,$JF632+37),"")</f>
      </c>
      <c r="II632">
        <f>IF($JG632&gt;=38,INDEX($GV:$GV,$JF632+38),"")</f>
      </c>
      <c r="IJ632">
        <f>IF($JG632&gt;=39,INDEX($GV:$GV,$JF632+39),"")</f>
      </c>
      <c r="IK632">
        <f>IF($JG632&gt;=40,INDEX($GV:$GV,$JF632+40),"")</f>
      </c>
      <c r="IL632">
        <f>IF($JG632&gt;=41,INDEX($GV:$GV,$JF632+41),"")</f>
      </c>
      <c r="IM632">
        <f>IF($JG632&gt;=42,INDEX($GV:$GV,$JF632+42),"")</f>
      </c>
      <c r="IN632">
        <f>IF($JG632&gt;=43,INDEX($GV:$GV,$JF632+43),"")</f>
      </c>
      <c r="IO632">
        <f>IF($JG632&gt;=44,INDEX($GV:$GV,$JF632+44),"")</f>
      </c>
      <c r="IP632">
        <f>IF($JG632&gt;=45,INDEX($GV:$GV,$JF632+45),"")</f>
      </c>
      <c r="IQ632">
        <f>IF($JG632&gt;=46,INDEX($GV:$GV,$JF632+46),"")</f>
      </c>
      <c r="IR632">
        <f>IF($JG632&gt;=47,INDEX($GV:$GV,$JF632+47),"")</f>
      </c>
      <c r="IS632">
        <f>IF($JG632&gt;=48,INDEX($GV:$GV,$JF632+48),"")</f>
      </c>
      <c r="IT632">
        <f>IF($JG632&gt;=49,INDEX($GV:$GV,$JF632+49),"")</f>
      </c>
      <c r="IU632">
        <f>IF($JG632&gt;=50,INDEX($GV:$GV,$JF632+50),"")</f>
      </c>
      <c r="IV632">
        <f>IF($JG632&gt;=51,INDEX($GV:$GV,$JF632+51),"")</f>
      </c>
      <c r="IW632">
        <f>IF($JG632&gt;=52,INDEX($GV:$GV,$JF632+52),"")</f>
      </c>
      <c r="IX632">
        <f>IF($JG632&gt;=53,INDEX($GV:$GV,$JF632+53),"")</f>
      </c>
      <c r="IY632">
        <f>IF($JG632&gt;=54,INDEX($GV:$GV,$JF632+54),"")</f>
      </c>
      <c r="IZ632">
        <f>IF($JG632&gt;=55,INDEX($GV:$GV,$JF632+55),"")</f>
      </c>
      <c r="JA632">
        <f>IF($JG632&gt;=56,INDEX($GV:$GV,$JF632+56),"")</f>
      </c>
      <c r="JB632">
        <f>IF($JG632&gt;=57,INDEX($GV:$GV,$JF632+57),"")</f>
      </c>
      <c r="JC632">
        <f>IF($JG632&gt;=58,INDEX($GV:$GV,$JF632+58),"")</f>
      </c>
      <c r="JD632">
        <f>IF($JG632&gt;=59,INDEX($GV:$GV,$JF632+59),"")</f>
      </c>
      <c r="JE632">
        <f>IF($JG632&gt;=60,INDEX($GV:$GV,$JF632+60),"")</f>
      </c>
      <c r="JF632">
        <f>IFERROR(MATCH($GU632,$GV$2:$GV$322,0)+1,0)</f>
      </c>
      <c r="JG632">
        <f>IFERROR(INDEX($GW$2:$GW$322,MATCH($GU632,$GV$2:$GV$322,0)),0)</f>
      </c>
      <c r="JH632" t="s">
        <v>44</v>
      </c>
      <c r="JI632" t="s">
        <v>44</v>
      </c>
    </row>
    <row r="633" spans="1:269" x14ac:dyDescent="0.25">
      <c r="R633">
        <f>IF(OR($U633="",$Q633=""),"",IFERROR($U633/$Q633,0))</f>
      </c>
      <c r="S633">
        <f>IF($U633="","",
SUM($T633,$V633,$AA633,$W633,$Y633)*
(1-IF($AB633="",0,VALUE($AB633)/100)))</f>
      </c>
      <c r="T633">
        <f>IF($U633="","",$U633)</f>
      </c>
      <c r="V633">
        <f>IF($U633="","",
IF($O633="","",
IF(ISNUMBER(SEARCH("exempt",LOWER($O633))),0,
$U633*(VALUE(SUBSTITUTE($O633,"%",""))/100))))</f>
      </c>
      <c r="AC633">
        <f>IFERROR(IF(FIND(" - ",$K633)&gt;0,MID($K633,FIND(" - ",$K633)+3,LEN($K633)),""),"")</f>
      </c>
      <c r="AL633" t="s">
        <v>1574</v>
      </c>
      <c r="AT633">
        <f>IFERROR(LEFT($K633,FIND(" - ",$K633)-1),$K633)</f>
      </c>
      <c r="AW633">
        <f>IF($CL633&gt;=1,INDEX($AU:$AU,$CK633+1),"")</f>
      </c>
      <c r="AX633">
        <f>IF($CL633&gt;=2,INDEX($AU:$AU,$CK633+2),"")</f>
      </c>
      <c r="AY633">
        <f>IF($CL633&gt;=3,INDEX($AU:$AU,$CK633+3),"")</f>
      </c>
      <c r="AZ633">
        <f>IF($CL633&gt;=4,INDEX($AU:$AU,$CK633+4),"")</f>
      </c>
      <c r="BA633">
        <f>IF($CL633&gt;=5,INDEX($AU:$AU,$CK633+5),"")</f>
      </c>
      <c r="BB633">
        <f>IF($CL633&gt;=6,INDEX($AU:$AU,$CK633+6),"")</f>
      </c>
      <c r="BC633">
        <f>IF($CL633&gt;=7,INDEX($AU:$AU,$CK633+7),"")</f>
      </c>
      <c r="BD633">
        <f>IF($CL633&gt;=8,INDEX($AU:$AU,$CK633+8),"")</f>
      </c>
      <c r="BE633">
        <f>IF($CL633&gt;=9,INDEX($AU:$AU,$CK633+9),"")</f>
      </c>
      <c r="BF633">
        <f>IF($CL633&gt;=10,INDEX($AU:$AU,$CK633+10),"")</f>
      </c>
      <c r="BG633">
        <f>IF($CL633&gt;=11,INDEX($AU:$AU,$CK633+11),"")</f>
      </c>
      <c r="BH633">
        <f>IF($CL633&gt;=12,INDEX($AU:$AU,$CK633+12),"")</f>
      </c>
      <c r="BI633">
        <f>IF($CL633&gt;=13,INDEX($AU:$AU,$CK633+13),"")</f>
      </c>
      <c r="BJ633">
        <f>IF($CL633&gt;=14,INDEX($AU:$AU,$CK633+14),"")</f>
      </c>
      <c r="BK633">
        <f>IF($CL633&gt;=15,INDEX($AU:$AU,$CK633+15),"")</f>
      </c>
      <c r="BL633">
        <f>IF($CL633&gt;=16,INDEX($AU:$AU,$CK633+16),"")</f>
      </c>
      <c r="BM633">
        <f>IF($CL633&gt;=17,INDEX($AU:$AU,$CK633+17),"")</f>
      </c>
      <c r="BN633">
        <f>IF($CL633&gt;=18,INDEX($AU:$AU,$CK633+18),"")</f>
      </c>
      <c r="BO633">
        <f>IF($CL633&gt;=19,INDEX($AU:$AU,$CK633+19),"")</f>
      </c>
      <c r="BP633">
        <f>IF($CL633&gt;=20,INDEX($AU:$AU,$CK633+20),"")</f>
      </c>
      <c r="BQ633">
        <f>IF($CL633&gt;=21,INDEX($AU:$AU,$CK633+21),"")</f>
      </c>
      <c r="BR633">
        <f>IF($CL633&gt;=22,INDEX($AU:$AU,$CK633+22),"")</f>
      </c>
      <c r="BS633">
        <f>IF($CL633&gt;=23,INDEX($AU:$AU,$CK633+23),"")</f>
      </c>
      <c r="BT633">
        <f>IF($CL633&gt;=24,INDEX($AU:$AU,$CK633+24),"")</f>
      </c>
      <c r="BU633">
        <f>IF($CL633&gt;=25,INDEX($AU:$AU,$CK633+25),"")</f>
      </c>
      <c r="BV633">
        <f>IF($CL633&gt;=26,INDEX($AU:$AU,$CK633+26),"")</f>
      </c>
      <c r="BW633">
        <f>IF($CL633&gt;=27,INDEX($AU:$AU,$CK633+27),"")</f>
      </c>
      <c r="BX633">
        <f>IF($CL633&gt;=28,INDEX($AU:$AU,$CK633+28),"")</f>
      </c>
      <c r="BY633">
        <f>IF($CL633&gt;=29,INDEX($AU:$AU,$CK633+29),"")</f>
      </c>
      <c r="BZ633">
        <f>IF($CL633&gt;=30,INDEX($AU:$AU,$CK633+30),"")</f>
      </c>
      <c r="CA633">
        <f>IF($CL633&gt;=31,INDEX($AU:$AU,$CK633+31),"")</f>
      </c>
      <c r="CB633">
        <f>IF($CL633&gt;=32,INDEX($AU:$AU,$CK633+32),"")</f>
      </c>
      <c r="CC633">
        <f>IF($CL633&gt;=33,INDEX($AU:$AU,$CK633+33),"")</f>
      </c>
      <c r="CD633">
        <f>IF($CL633&gt;=34,INDEX($AU:$AU,$CK633+34),"")</f>
      </c>
      <c r="CE633">
        <f>IF($CL633&gt;=35,INDEX($AU:$AU,$CK633+35),"")</f>
      </c>
      <c r="CF633">
        <f>IF($CL633&gt;=36,INDEX($AU:$AU,$CK633+36),"")</f>
      </c>
      <c r="CG633">
        <f>IF($CL633&gt;=37,INDEX($AU:$AU,$CK633+37),"")</f>
      </c>
      <c r="CH633">
        <f>IF($CL633&gt;=38,INDEX($AU:$AU,$CK633+38),"")</f>
      </c>
      <c r="CI633">
        <f>IF($CL633&gt;=39,INDEX($AU:$AU,$CK633+39),"")</f>
      </c>
      <c r="CJ633">
        <f>IF($CL633&gt;=40,INDEX($AU:$AU,$CK633+40),"")</f>
      </c>
      <c r="CK633">
        <f>IFERROR(MATCH($AT633,$AU$2:$AU$133,0)+1,0)</f>
      </c>
      <c r="CL633">
        <f>IFERROR(INDEX($AV$2:$AV$133,MATCH($AT633,$AU$2:$AU$133,0)),0)</f>
      </c>
      <c r="CM633">
        <f>IFERROR(LEFT($L633,FIND(" - ",$L633)-1),$L633)</f>
      </c>
      <c r="CN633" t="s">
        <v>149</v>
      </c>
      <c r="CP633">
        <f>IF($DK633&gt;=1,INDEX($CN:$CN,$DJ633+1),"")</f>
      </c>
      <c r="CQ633">
        <f>IF($DK633&gt;=2,INDEX($CN:$CN,$DJ633+2),"")</f>
      </c>
      <c r="CR633">
        <f>IF($DK633&gt;=3,INDEX($CN:$CN,$DJ633+3),"")</f>
      </c>
      <c r="CS633">
        <f>IF($DK633&gt;=4,INDEX($CN:$CN,$DJ633+4),"")</f>
      </c>
      <c r="CT633">
        <f>IF($DK633&gt;=5,INDEX($CN:$CN,$DJ633+5),"")</f>
      </c>
      <c r="CU633">
        <f>IF($DK633&gt;=6,INDEX($CN:$CN,$DJ633+6),"")</f>
      </c>
      <c r="CV633">
        <f>IF($DK633&gt;=7,INDEX($CN:$CN,$DJ633+7),"")</f>
      </c>
      <c r="CW633">
        <f>IF($DK633&gt;=8,INDEX($CN:$CN,$DJ633+8),"")</f>
      </c>
      <c r="CX633">
        <f>IF($DK633&gt;=9,INDEX($CN:$CN,$DJ633+9),"")</f>
      </c>
      <c r="CY633">
        <f>IF($DK633&gt;=10,INDEX($CN:$CN,$DJ633+10),"")</f>
      </c>
      <c r="CZ633">
        <f>IF($DK633&gt;=11,INDEX($CN:$CN,$DJ633+11),"")</f>
      </c>
      <c r="DA633">
        <f>IF($DK633&gt;=12,INDEX($CN:$CN,$DJ633+12),"")</f>
      </c>
      <c r="DB633">
        <f>IF($DK633&gt;=13,INDEX($CN:$CN,$DJ633+13),"")</f>
      </c>
      <c r="DC633">
        <f>IF($DK633&gt;=14,INDEX($CN:$CN,$DJ633+14),"")</f>
      </c>
      <c r="DD633">
        <f>IF($DK633&gt;=15,INDEX($CN:$CN,$DJ633+15),"")</f>
      </c>
      <c r="DE633">
        <f>IF($DK633&gt;=16,INDEX($CN:$CN,$DJ633+16),"")</f>
      </c>
      <c r="DF633">
        <f>IF($DK633&gt;=17,INDEX($CN:$CN,$DJ633+17),"")</f>
      </c>
      <c r="DG633">
        <f>IF($DK633&gt;=18,INDEX($CN:$CN,$DJ633+18),"")</f>
      </c>
      <c r="DH633">
        <f>IF($DK633&gt;=19,INDEX($CN:$CN,$DJ633+19),"")</f>
      </c>
      <c r="DI633">
        <f>IF($DK633&gt;=20,INDEX($CN:$CN,$DJ633+20),"")</f>
      </c>
      <c r="DJ633">
        <f>IFERROR(MATCH($CM633,$CN$2:$CN$1089,0)+1,0)</f>
      </c>
      <c r="DK633">
        <f>IFERROR(INDEX($CO$2:$CO$1089,MATCH($CM633,$CN$2:$CN$1089,0)),0)</f>
      </c>
      <c r="DL633">
        <f>IFERROR(INDEX($AS:$AS,MATCH($O633,$AR:$AR,0))&amp;"","")</f>
      </c>
      <c r="DP633">
        <f>IF($GS633&gt;=1,INDEX($DM:$DM,$GR633+1),"")</f>
      </c>
      <c r="DQ633">
        <f>IF($GS633&gt;=2,INDEX($DM:$DM,$GR633+2),"")</f>
      </c>
      <c r="DR633">
        <f>IF($GS633&gt;=3,INDEX($DM:$DM,$GR633+3),"")</f>
      </c>
      <c r="DS633">
        <f>IF($GS633&gt;=4,INDEX($DM:$DM,$GR633+4),"")</f>
      </c>
      <c r="DT633">
        <f>IF($GS633&gt;=5,INDEX($DM:$DM,$GR633+5),"")</f>
      </c>
      <c r="DU633">
        <f>IF($GS633&gt;=6,INDEX($DM:$DM,$GR633+6),"")</f>
      </c>
      <c r="DV633">
        <f>IF($GS633&gt;=7,INDEX($DM:$DM,$GR633+7),"")</f>
      </c>
      <c r="DW633">
        <f>IF($GS633&gt;=8,INDEX($DM:$DM,$GR633+8),"")</f>
      </c>
      <c r="DX633">
        <f>IF($GS633&gt;=9,INDEX($DM:$DM,$GR633+9),"")</f>
      </c>
      <c r="DY633">
        <f>IF($GS633&gt;=10,INDEX($DM:$DM,$GR633+10),"")</f>
      </c>
      <c r="DZ633">
        <f>IF($GS633&gt;=11,INDEX($DM:$DM,$GR633+11),"")</f>
      </c>
      <c r="EA633">
        <f>IF($GS633&gt;=12,INDEX($DM:$DM,$GR633+12),"")</f>
      </c>
      <c r="EB633">
        <f>IF($GS633&gt;=13,INDEX($DM:$DM,$GR633+13),"")</f>
      </c>
      <c r="EC633">
        <f>IF($GS633&gt;=14,INDEX($DM:$DM,$GR633+14),"")</f>
      </c>
      <c r="ED633">
        <f>IF($GS633&gt;=15,INDEX($DM:$DM,$GR633+15),"")</f>
      </c>
      <c r="EE633">
        <f>IF($GS633&gt;=16,INDEX($DM:$DM,$GR633+16),"")</f>
      </c>
      <c r="EF633">
        <f>IF($GS633&gt;=17,INDEX($DM:$DM,$GR633+17),"")</f>
      </c>
      <c r="EG633">
        <f>IF($GS633&gt;=18,INDEX($DM:$DM,$GR633+18),"")</f>
      </c>
      <c r="EH633">
        <f>IF($GS633&gt;=19,INDEX($DM:$DM,$GR633+19),"")</f>
      </c>
      <c r="EI633">
        <f>IF($GS633&gt;=20,INDEX($DM:$DM,$GR633+20),"")</f>
      </c>
      <c r="EJ633">
        <f>IF($GS633&gt;=21,INDEX($DM:$DM,$GR633+21),"")</f>
      </c>
      <c r="EK633">
        <f>IF($GS633&gt;=22,INDEX($DM:$DM,$GR633+22),"")</f>
      </c>
      <c r="EL633">
        <f>IF($GS633&gt;=23,INDEX($DM:$DM,$GR633+23),"")</f>
      </c>
      <c r="EM633">
        <f>IF($GS633&gt;=24,INDEX($DM:$DM,$GR633+24),"")</f>
      </c>
      <c r="EN633">
        <f>IF($GS633&gt;=25,INDEX($DM:$DM,$GR633+25),"")</f>
      </c>
      <c r="EO633">
        <f>IF($GS633&gt;=26,INDEX($DM:$DM,$GR633+26),"")</f>
      </c>
      <c r="EP633">
        <f>IF($GS633&gt;=27,INDEX($DM:$DM,$GR633+27),"")</f>
      </c>
      <c r="EQ633">
        <f>IF($GS633&gt;=28,INDEX($DM:$DM,$GR633+28),"")</f>
      </c>
      <c r="ER633">
        <f>IF($GS633&gt;=29,INDEX($DM:$DM,$GR633+29),"")</f>
      </c>
      <c r="ES633">
        <f>IF($GS633&gt;=30,INDEX($DM:$DM,$GR633+30),"")</f>
      </c>
      <c r="ET633">
        <f>IF($GS633&gt;=31,INDEX($DM:$DM,$GR633+31),"")</f>
      </c>
      <c r="EU633">
        <f>IF($GS633&gt;=32,INDEX($DM:$DM,$GR633+32),"")</f>
      </c>
      <c r="EV633">
        <f>IF($GS633&gt;=33,INDEX($DM:$DM,$GR633+33),"")</f>
      </c>
      <c r="EW633">
        <f>IF($GS633&gt;=34,INDEX($DM:$DM,$GR633+34),"")</f>
      </c>
      <c r="EX633">
        <f>IF($GS633&gt;=35,INDEX($DM:$DM,$GR633+35),"")</f>
      </c>
      <c r="EY633">
        <f>IF($GS633&gt;=36,INDEX($DM:$DM,$GR633+36),"")</f>
      </c>
      <c r="EZ633">
        <f>IF($GS633&gt;=37,INDEX($DM:$DM,$GR633+37),"")</f>
      </c>
      <c r="FA633">
        <f>IF($GS633&gt;=38,INDEX($DM:$DM,$GR633+38),"")</f>
      </c>
      <c r="FB633">
        <f>IF($GS633&gt;=39,INDEX($DM:$DM,$GR633+39),"")</f>
      </c>
      <c r="FC633">
        <f>IF($GS633&gt;=40,INDEX($DM:$DM,$GR633+40),"")</f>
      </c>
      <c r="FD633">
        <f>IF($GS633&gt;=1,INDEX($DN:$DN,$GR633+1),"")</f>
      </c>
      <c r="FE633">
        <f>IF($GS633&gt;=2,INDEX($DN:$DN,$GR633+2),"")</f>
      </c>
      <c r="FF633">
        <f>IF($GS633&gt;=3,INDEX($DN:$DN,$GR633+3),"")</f>
      </c>
      <c r="FG633">
        <f>IF($GS633&gt;=4,INDEX($DN:$DN,$GR633+4),"")</f>
      </c>
      <c r="FH633">
        <f>IF($GS633&gt;=5,INDEX($DN:$DN,$GR633+5),"")</f>
      </c>
      <c r="FI633">
        <f>IF($GS633&gt;=6,INDEX($DN:$DN,$GR633+6),"")</f>
      </c>
      <c r="FJ633">
        <f>IF($GS633&gt;=7,INDEX($DN:$DN,$GR633+7),"")</f>
      </c>
      <c r="FK633">
        <f>IF($GS633&gt;=8,INDEX($DN:$DN,$GR633+8),"")</f>
      </c>
      <c r="FL633">
        <f>IF($GS633&gt;=9,INDEX($DN:$DN,$GR633+9),"")</f>
      </c>
      <c r="FM633">
        <f>IF($GS633&gt;=10,INDEX($DN:$DN,$GR633+10),"")</f>
      </c>
      <c r="FN633">
        <f>IF($GS633&gt;=11,INDEX($DN:$DN,$GR633+11),"")</f>
      </c>
      <c r="FO633">
        <f>IF($GS633&gt;=12,INDEX($DN:$DN,$GR633+12),"")</f>
      </c>
      <c r="FP633">
        <f>IF($GS633&gt;=13,INDEX($DN:$DN,$GR633+13),"")</f>
      </c>
      <c r="FQ633">
        <f>IF($GS633&gt;=14,INDEX($DN:$DN,$GR633+14),"")</f>
      </c>
      <c r="FR633">
        <f>IF($GS633&gt;=15,INDEX($DN:$DN,$GR633+15),"")</f>
      </c>
      <c r="FS633">
        <f>IF($GS633&gt;=16,INDEX($DN:$DN,$GR633+16),"")</f>
      </c>
      <c r="FT633">
        <f>IF($GS633&gt;=17,INDEX($DN:$DN,$GR633+17),"")</f>
      </c>
      <c r="FU633">
        <f>IF($GS633&gt;=18,INDEX($DN:$DN,$GR633+18),"")</f>
      </c>
      <c r="FV633">
        <f>IF($GS633&gt;=19,INDEX($DN:$DN,$GR633+19),"")</f>
      </c>
      <c r="FW633">
        <f>IF($GS633&gt;=20,INDEX($DN:$DN,$GR633+20),"")</f>
      </c>
      <c r="FX633">
        <f>IF($GS633&gt;=21,INDEX($DN:$DN,$GR633+21),"")</f>
      </c>
      <c r="FY633">
        <f>IF($GS633&gt;=22,INDEX($DN:$DN,$GR633+22),"")</f>
      </c>
      <c r="FZ633">
        <f>IF($GS633&gt;=23,INDEX($DN:$DN,$GR633+23),"")</f>
      </c>
      <c r="GA633">
        <f>IF($GS633&gt;=24,INDEX($DN:$DN,$GR633+24),"")</f>
      </c>
      <c r="GB633">
        <f>IF($GS633&gt;=25,INDEX($DN:$DN,$GR633+25),"")</f>
      </c>
      <c r="GC633">
        <f>IF($GS633&gt;=26,INDEX($DN:$DN,$GR633+26),"")</f>
      </c>
      <c r="GD633">
        <f>IF($GS633&gt;=27,INDEX($DN:$DN,$GR633+27),"")</f>
      </c>
      <c r="GE633">
        <f>IF($GS633&gt;=28,INDEX($DN:$DN,$GR633+28),"")</f>
      </c>
      <c r="GF633">
        <f>IF($GS633&gt;=29,INDEX($DN:$DN,$GR633+29),"")</f>
      </c>
      <c r="GG633">
        <f>IF($GS633&gt;=30,INDEX($DN:$DN,$GR633+30),"")</f>
      </c>
      <c r="GH633">
        <f>IF($GS633&gt;=31,INDEX($DN:$DN,$GR633+31),"")</f>
      </c>
      <c r="GI633">
        <f>IF($GS633&gt;=32,INDEX($DN:$DN,$GR633+32),"")</f>
      </c>
      <c r="GJ633">
        <f>IF($GS633&gt;=33,INDEX($DN:$DN,$GR633+33),"")</f>
      </c>
      <c r="GK633">
        <f>IF($GS633&gt;=34,INDEX($DN:$DN,$GR633+34),"")</f>
      </c>
      <c r="GL633">
        <f>IF($GS633&gt;=35,INDEX($DN:$DN,$GR633+35),"")</f>
      </c>
      <c r="GM633">
        <f>IF($GS633&gt;=36,INDEX($DN:$DN,$GR633+36),"")</f>
      </c>
      <c r="GN633">
        <f>IF($GS633&gt;=37,INDEX($DN:$DN,$GR633+37),"")</f>
      </c>
      <c r="GO633">
        <f>IF($GS633&gt;=38,INDEX($DN:$DN,$GR633+38),"")</f>
      </c>
      <c r="GP633">
        <f>IF($GS633&gt;=39,INDEX($DN:$DN,$GR633+39),"")</f>
      </c>
      <c r="GQ633">
        <f>IF($GS633&gt;=40,INDEX($DN:$DN,$GR633+40),"")</f>
      </c>
      <c r="GR633">
        <f>IFERROR(MATCH($DL633,$DM$2:$DM$148,0)+1,0)</f>
      </c>
      <c r="GS633">
        <f>IFERROR(INDEX($DO$2:$DO$148,MATCH($DL633,$DM$2:$DM$148,0)),0)</f>
      </c>
      <c r="GT633">
        <f>IFERROR(MATCH($Z633,$DP$633:$FC$633,0),0)</f>
      </c>
      <c r="GU633">
        <f>IF($GT633&gt;0,INDEX($FD$633:$GQ$633,$GT633),"")</f>
      </c>
      <c r="GX633">
        <f>IF($JG633&gt;=1,INDEX($GV:$GV,$JF633+1),"")</f>
      </c>
      <c r="GY633">
        <f>IF($JG633&gt;=2,INDEX($GV:$GV,$JF633+2),"")</f>
      </c>
      <c r="GZ633">
        <f>IF($JG633&gt;=3,INDEX($GV:$GV,$JF633+3),"")</f>
      </c>
      <c r="HA633">
        <f>IF($JG633&gt;=4,INDEX($GV:$GV,$JF633+4),"")</f>
      </c>
      <c r="HB633">
        <f>IF($JG633&gt;=5,INDEX($GV:$GV,$JF633+5),"")</f>
      </c>
      <c r="HC633">
        <f>IF($JG633&gt;=6,INDEX($GV:$GV,$JF633+6),"")</f>
      </c>
      <c r="HD633">
        <f>IF($JG633&gt;=7,INDEX($GV:$GV,$JF633+7),"")</f>
      </c>
      <c r="HE633">
        <f>IF($JG633&gt;=8,INDEX($GV:$GV,$JF633+8),"")</f>
      </c>
      <c r="HF633">
        <f>IF($JG633&gt;=9,INDEX($GV:$GV,$JF633+9),"")</f>
      </c>
      <c r="HG633">
        <f>IF($JG633&gt;=10,INDEX($GV:$GV,$JF633+10),"")</f>
      </c>
      <c r="HH633">
        <f>IF($JG633&gt;=11,INDEX($GV:$GV,$JF633+11),"")</f>
      </c>
      <c r="HI633">
        <f>IF($JG633&gt;=12,INDEX($GV:$GV,$JF633+12),"")</f>
      </c>
      <c r="HJ633">
        <f>IF($JG633&gt;=13,INDEX($GV:$GV,$JF633+13),"")</f>
      </c>
      <c r="HK633">
        <f>IF($JG633&gt;=14,INDEX($GV:$GV,$JF633+14),"")</f>
      </c>
      <c r="HL633">
        <f>IF($JG633&gt;=15,INDEX($GV:$GV,$JF633+15),"")</f>
      </c>
      <c r="HM633">
        <f>IF($JG633&gt;=16,INDEX($GV:$GV,$JF633+16),"")</f>
      </c>
      <c r="HN633">
        <f>IF($JG633&gt;=17,INDEX($GV:$GV,$JF633+17),"")</f>
      </c>
      <c r="HO633">
        <f>IF($JG633&gt;=18,INDEX($GV:$GV,$JF633+18),"")</f>
      </c>
      <c r="HP633">
        <f>IF($JG633&gt;=19,INDEX($GV:$GV,$JF633+19),"")</f>
      </c>
      <c r="HQ633">
        <f>IF($JG633&gt;=20,INDEX($GV:$GV,$JF633+20),"")</f>
      </c>
      <c r="HR633">
        <f>IF($JG633&gt;=21,INDEX($GV:$GV,$JF633+21),"")</f>
      </c>
      <c r="HS633">
        <f>IF($JG633&gt;=22,INDEX($GV:$GV,$JF633+22),"")</f>
      </c>
      <c r="HT633">
        <f>IF($JG633&gt;=23,INDEX($GV:$GV,$JF633+23),"")</f>
      </c>
      <c r="HU633">
        <f>IF($JG633&gt;=24,INDEX($GV:$GV,$JF633+24),"")</f>
      </c>
      <c r="HV633">
        <f>IF($JG633&gt;=25,INDEX($GV:$GV,$JF633+25),"")</f>
      </c>
      <c r="HW633">
        <f>IF($JG633&gt;=26,INDEX($GV:$GV,$JF633+26),"")</f>
      </c>
      <c r="HX633">
        <f>IF($JG633&gt;=27,INDEX($GV:$GV,$JF633+27),"")</f>
      </c>
      <c r="HY633">
        <f>IF($JG633&gt;=28,INDEX($GV:$GV,$JF633+28),"")</f>
      </c>
      <c r="HZ633">
        <f>IF($JG633&gt;=29,INDEX($GV:$GV,$JF633+29),"")</f>
      </c>
      <c r="IA633">
        <f>IF($JG633&gt;=30,INDEX($GV:$GV,$JF633+30),"")</f>
      </c>
      <c r="IB633">
        <f>IF($JG633&gt;=31,INDEX($GV:$GV,$JF633+31),"")</f>
      </c>
      <c r="IC633">
        <f>IF($JG633&gt;=32,INDEX($GV:$GV,$JF633+32),"")</f>
      </c>
      <c r="ID633">
        <f>IF($JG633&gt;=33,INDEX($GV:$GV,$JF633+33),"")</f>
      </c>
      <c r="IE633">
        <f>IF($JG633&gt;=34,INDEX($GV:$GV,$JF633+34),"")</f>
      </c>
      <c r="IF633">
        <f>IF($JG633&gt;=35,INDEX($GV:$GV,$JF633+35),"")</f>
      </c>
      <c r="IG633">
        <f>IF($JG633&gt;=36,INDEX($GV:$GV,$JF633+36),"")</f>
      </c>
      <c r="IH633">
        <f>IF($JG633&gt;=37,INDEX($GV:$GV,$JF633+37),"")</f>
      </c>
      <c r="II633">
        <f>IF($JG633&gt;=38,INDEX($GV:$GV,$JF633+38),"")</f>
      </c>
      <c r="IJ633">
        <f>IF($JG633&gt;=39,INDEX($GV:$GV,$JF633+39),"")</f>
      </c>
      <c r="IK633">
        <f>IF($JG633&gt;=40,INDEX($GV:$GV,$JF633+40),"")</f>
      </c>
      <c r="IL633">
        <f>IF($JG633&gt;=41,INDEX($GV:$GV,$JF633+41),"")</f>
      </c>
      <c r="IM633">
        <f>IF($JG633&gt;=42,INDEX($GV:$GV,$JF633+42),"")</f>
      </c>
      <c r="IN633">
        <f>IF($JG633&gt;=43,INDEX($GV:$GV,$JF633+43),"")</f>
      </c>
      <c r="IO633">
        <f>IF($JG633&gt;=44,INDEX($GV:$GV,$JF633+44),"")</f>
      </c>
      <c r="IP633">
        <f>IF($JG633&gt;=45,INDEX($GV:$GV,$JF633+45),"")</f>
      </c>
      <c r="IQ633">
        <f>IF($JG633&gt;=46,INDEX($GV:$GV,$JF633+46),"")</f>
      </c>
      <c r="IR633">
        <f>IF($JG633&gt;=47,INDEX($GV:$GV,$JF633+47),"")</f>
      </c>
      <c r="IS633">
        <f>IF($JG633&gt;=48,INDEX($GV:$GV,$JF633+48),"")</f>
      </c>
      <c r="IT633">
        <f>IF($JG633&gt;=49,INDEX($GV:$GV,$JF633+49),"")</f>
      </c>
      <c r="IU633">
        <f>IF($JG633&gt;=50,INDEX($GV:$GV,$JF633+50),"")</f>
      </c>
      <c r="IV633">
        <f>IF($JG633&gt;=51,INDEX($GV:$GV,$JF633+51),"")</f>
      </c>
      <c r="IW633">
        <f>IF($JG633&gt;=52,INDEX($GV:$GV,$JF633+52),"")</f>
      </c>
      <c r="IX633">
        <f>IF($JG633&gt;=53,INDEX($GV:$GV,$JF633+53),"")</f>
      </c>
      <c r="IY633">
        <f>IF($JG633&gt;=54,INDEX($GV:$GV,$JF633+54),"")</f>
      </c>
      <c r="IZ633">
        <f>IF($JG633&gt;=55,INDEX($GV:$GV,$JF633+55),"")</f>
      </c>
      <c r="JA633">
        <f>IF($JG633&gt;=56,INDEX($GV:$GV,$JF633+56),"")</f>
      </c>
      <c r="JB633">
        <f>IF($JG633&gt;=57,INDEX($GV:$GV,$JF633+57),"")</f>
      </c>
      <c r="JC633">
        <f>IF($JG633&gt;=58,INDEX($GV:$GV,$JF633+58),"")</f>
      </c>
      <c r="JD633">
        <f>IF($JG633&gt;=59,INDEX($GV:$GV,$JF633+59),"")</f>
      </c>
      <c r="JE633">
        <f>IF($JG633&gt;=60,INDEX($GV:$GV,$JF633+60),"")</f>
      </c>
      <c r="JF633">
        <f>IFERROR(MATCH($GU633,$GV$2:$GV$322,0)+1,0)</f>
      </c>
      <c r="JG633">
        <f>IFERROR(INDEX($GW$2:$GW$322,MATCH($GU633,$GV$2:$GV$322,0)),0)</f>
      </c>
      <c r="JH633" t="s">
        <v>44</v>
      </c>
      <c r="JI633" t="s">
        <v>44</v>
      </c>
    </row>
    <row r="634" spans="1:269" x14ac:dyDescent="0.25">
      <c r="R634">
        <f>IF(OR($U634="",$Q634=""),"",IFERROR($U634/$Q634,0))</f>
      </c>
      <c r="S634">
        <f>IF($U634="","",
SUM($T634,$V634,$AA634,$W634,$Y634)*
(1-IF($AB634="",0,VALUE($AB634)/100)))</f>
      </c>
      <c r="T634">
        <f>IF($U634="","",$U634)</f>
      </c>
      <c r="V634">
        <f>IF($U634="","",
IF($O634="","",
IF(ISNUMBER(SEARCH("exempt",LOWER($O634))),0,
$U634*(VALUE(SUBSTITUTE($O634,"%",""))/100))))</f>
      </c>
      <c r="AC634">
        <f>IFERROR(IF(FIND(" - ",$K634)&gt;0,MID($K634,FIND(" - ",$K634)+3,LEN($K634)),""),"")</f>
      </c>
      <c r="AL634" t="s">
        <v>1575</v>
      </c>
      <c r="AT634">
        <f>IFERROR(LEFT($K634,FIND(" - ",$K634)-1),$K634)</f>
      </c>
      <c r="AW634">
        <f>IF($CL634&gt;=1,INDEX($AU:$AU,$CK634+1),"")</f>
      </c>
      <c r="AX634">
        <f>IF($CL634&gt;=2,INDEX($AU:$AU,$CK634+2),"")</f>
      </c>
      <c r="AY634">
        <f>IF($CL634&gt;=3,INDEX($AU:$AU,$CK634+3),"")</f>
      </c>
      <c r="AZ634">
        <f>IF($CL634&gt;=4,INDEX($AU:$AU,$CK634+4),"")</f>
      </c>
      <c r="BA634">
        <f>IF($CL634&gt;=5,INDEX($AU:$AU,$CK634+5),"")</f>
      </c>
      <c r="BB634">
        <f>IF($CL634&gt;=6,INDEX($AU:$AU,$CK634+6),"")</f>
      </c>
      <c r="BC634">
        <f>IF($CL634&gt;=7,INDEX($AU:$AU,$CK634+7),"")</f>
      </c>
      <c r="BD634">
        <f>IF($CL634&gt;=8,INDEX($AU:$AU,$CK634+8),"")</f>
      </c>
      <c r="BE634">
        <f>IF($CL634&gt;=9,INDEX($AU:$AU,$CK634+9),"")</f>
      </c>
      <c r="BF634">
        <f>IF($CL634&gt;=10,INDEX($AU:$AU,$CK634+10),"")</f>
      </c>
      <c r="BG634">
        <f>IF($CL634&gt;=11,INDEX($AU:$AU,$CK634+11),"")</f>
      </c>
      <c r="BH634">
        <f>IF($CL634&gt;=12,INDEX($AU:$AU,$CK634+12),"")</f>
      </c>
      <c r="BI634">
        <f>IF($CL634&gt;=13,INDEX($AU:$AU,$CK634+13),"")</f>
      </c>
      <c r="BJ634">
        <f>IF($CL634&gt;=14,INDEX($AU:$AU,$CK634+14),"")</f>
      </c>
      <c r="BK634">
        <f>IF($CL634&gt;=15,INDEX($AU:$AU,$CK634+15),"")</f>
      </c>
      <c r="BL634">
        <f>IF($CL634&gt;=16,INDEX($AU:$AU,$CK634+16),"")</f>
      </c>
      <c r="BM634">
        <f>IF($CL634&gt;=17,INDEX($AU:$AU,$CK634+17),"")</f>
      </c>
      <c r="BN634">
        <f>IF($CL634&gt;=18,INDEX($AU:$AU,$CK634+18),"")</f>
      </c>
      <c r="BO634">
        <f>IF($CL634&gt;=19,INDEX($AU:$AU,$CK634+19),"")</f>
      </c>
      <c r="BP634">
        <f>IF($CL634&gt;=20,INDEX($AU:$AU,$CK634+20),"")</f>
      </c>
      <c r="BQ634">
        <f>IF($CL634&gt;=21,INDEX($AU:$AU,$CK634+21),"")</f>
      </c>
      <c r="BR634">
        <f>IF($CL634&gt;=22,INDEX($AU:$AU,$CK634+22),"")</f>
      </c>
      <c r="BS634">
        <f>IF($CL634&gt;=23,INDEX($AU:$AU,$CK634+23),"")</f>
      </c>
      <c r="BT634">
        <f>IF($CL634&gt;=24,INDEX($AU:$AU,$CK634+24),"")</f>
      </c>
      <c r="BU634">
        <f>IF($CL634&gt;=25,INDEX($AU:$AU,$CK634+25),"")</f>
      </c>
      <c r="BV634">
        <f>IF($CL634&gt;=26,INDEX($AU:$AU,$CK634+26),"")</f>
      </c>
      <c r="BW634">
        <f>IF($CL634&gt;=27,INDEX($AU:$AU,$CK634+27),"")</f>
      </c>
      <c r="BX634">
        <f>IF($CL634&gt;=28,INDEX($AU:$AU,$CK634+28),"")</f>
      </c>
      <c r="BY634">
        <f>IF($CL634&gt;=29,INDEX($AU:$AU,$CK634+29),"")</f>
      </c>
      <c r="BZ634">
        <f>IF($CL634&gt;=30,INDEX($AU:$AU,$CK634+30),"")</f>
      </c>
      <c r="CA634">
        <f>IF($CL634&gt;=31,INDEX($AU:$AU,$CK634+31),"")</f>
      </c>
      <c r="CB634">
        <f>IF($CL634&gt;=32,INDEX($AU:$AU,$CK634+32),"")</f>
      </c>
      <c r="CC634">
        <f>IF($CL634&gt;=33,INDEX($AU:$AU,$CK634+33),"")</f>
      </c>
      <c r="CD634">
        <f>IF($CL634&gt;=34,INDEX($AU:$AU,$CK634+34),"")</f>
      </c>
      <c r="CE634">
        <f>IF($CL634&gt;=35,INDEX($AU:$AU,$CK634+35),"")</f>
      </c>
      <c r="CF634">
        <f>IF($CL634&gt;=36,INDEX($AU:$AU,$CK634+36),"")</f>
      </c>
      <c r="CG634">
        <f>IF($CL634&gt;=37,INDEX($AU:$AU,$CK634+37),"")</f>
      </c>
      <c r="CH634">
        <f>IF($CL634&gt;=38,INDEX($AU:$AU,$CK634+38),"")</f>
      </c>
      <c r="CI634">
        <f>IF($CL634&gt;=39,INDEX($AU:$AU,$CK634+39),"")</f>
      </c>
      <c r="CJ634">
        <f>IF($CL634&gt;=40,INDEX($AU:$AU,$CK634+40),"")</f>
      </c>
      <c r="CK634">
        <f>IFERROR(MATCH($AT634,$AU$2:$AU$133,0)+1,0)</f>
      </c>
      <c r="CL634">
        <f>IFERROR(INDEX($AV$2:$AV$133,MATCH($AT634,$AU$2:$AU$133,0)),0)</f>
      </c>
      <c r="CM634">
        <f>IFERROR(LEFT($L634,FIND(" - ",$L634)-1),$L634)</f>
      </c>
      <c r="CN634" t="s">
        <v>1576</v>
      </c>
      <c r="CO634">
        <v>1</v>
      </c>
      <c r="CP634">
        <f>IF($DK634&gt;=1,INDEX($CN:$CN,$DJ634+1),"")</f>
      </c>
      <c r="CQ634">
        <f>IF($DK634&gt;=2,INDEX($CN:$CN,$DJ634+2),"")</f>
      </c>
      <c r="CR634">
        <f>IF($DK634&gt;=3,INDEX($CN:$CN,$DJ634+3),"")</f>
      </c>
      <c r="CS634">
        <f>IF($DK634&gt;=4,INDEX($CN:$CN,$DJ634+4),"")</f>
      </c>
      <c r="CT634">
        <f>IF($DK634&gt;=5,INDEX($CN:$CN,$DJ634+5),"")</f>
      </c>
      <c r="CU634">
        <f>IF($DK634&gt;=6,INDEX($CN:$CN,$DJ634+6),"")</f>
      </c>
      <c r="CV634">
        <f>IF($DK634&gt;=7,INDEX($CN:$CN,$DJ634+7),"")</f>
      </c>
      <c r="CW634">
        <f>IF($DK634&gt;=8,INDEX($CN:$CN,$DJ634+8),"")</f>
      </c>
      <c r="CX634">
        <f>IF($DK634&gt;=9,INDEX($CN:$CN,$DJ634+9),"")</f>
      </c>
      <c r="CY634">
        <f>IF($DK634&gt;=10,INDEX($CN:$CN,$DJ634+10),"")</f>
      </c>
      <c r="CZ634">
        <f>IF($DK634&gt;=11,INDEX($CN:$CN,$DJ634+11),"")</f>
      </c>
      <c r="DA634">
        <f>IF($DK634&gt;=12,INDEX($CN:$CN,$DJ634+12),"")</f>
      </c>
      <c r="DB634">
        <f>IF($DK634&gt;=13,INDEX($CN:$CN,$DJ634+13),"")</f>
      </c>
      <c r="DC634">
        <f>IF($DK634&gt;=14,INDEX($CN:$CN,$DJ634+14),"")</f>
      </c>
      <c r="DD634">
        <f>IF($DK634&gt;=15,INDEX($CN:$CN,$DJ634+15),"")</f>
      </c>
      <c r="DE634">
        <f>IF($DK634&gt;=16,INDEX($CN:$CN,$DJ634+16),"")</f>
      </c>
      <c r="DF634">
        <f>IF($DK634&gt;=17,INDEX($CN:$CN,$DJ634+17),"")</f>
      </c>
      <c r="DG634">
        <f>IF($DK634&gt;=18,INDEX($CN:$CN,$DJ634+18),"")</f>
      </c>
      <c r="DH634">
        <f>IF($DK634&gt;=19,INDEX($CN:$CN,$DJ634+19),"")</f>
      </c>
      <c r="DI634">
        <f>IF($DK634&gt;=20,INDEX($CN:$CN,$DJ634+20),"")</f>
      </c>
      <c r="DJ634">
        <f>IFERROR(MATCH($CM634,$CN$2:$CN$1089,0)+1,0)</f>
      </c>
      <c r="DK634">
        <f>IFERROR(INDEX($CO$2:$CO$1089,MATCH($CM634,$CN$2:$CN$1089,0)),0)</f>
      </c>
      <c r="DL634">
        <f>IFERROR(INDEX($AS:$AS,MATCH($O634,$AR:$AR,0))&amp;"","")</f>
      </c>
      <c r="DP634">
        <f>IF($GS634&gt;=1,INDEX($DM:$DM,$GR634+1),"")</f>
      </c>
      <c r="DQ634">
        <f>IF($GS634&gt;=2,INDEX($DM:$DM,$GR634+2),"")</f>
      </c>
      <c r="DR634">
        <f>IF($GS634&gt;=3,INDEX($DM:$DM,$GR634+3),"")</f>
      </c>
      <c r="DS634">
        <f>IF($GS634&gt;=4,INDEX($DM:$DM,$GR634+4),"")</f>
      </c>
      <c r="DT634">
        <f>IF($GS634&gt;=5,INDEX($DM:$DM,$GR634+5),"")</f>
      </c>
      <c r="DU634">
        <f>IF($GS634&gt;=6,INDEX($DM:$DM,$GR634+6),"")</f>
      </c>
      <c r="DV634">
        <f>IF($GS634&gt;=7,INDEX($DM:$DM,$GR634+7),"")</f>
      </c>
      <c r="DW634">
        <f>IF($GS634&gt;=8,INDEX($DM:$DM,$GR634+8),"")</f>
      </c>
      <c r="DX634">
        <f>IF($GS634&gt;=9,INDEX($DM:$DM,$GR634+9),"")</f>
      </c>
      <c r="DY634">
        <f>IF($GS634&gt;=10,INDEX($DM:$DM,$GR634+10),"")</f>
      </c>
      <c r="DZ634">
        <f>IF($GS634&gt;=11,INDEX($DM:$DM,$GR634+11),"")</f>
      </c>
      <c r="EA634">
        <f>IF($GS634&gt;=12,INDEX($DM:$DM,$GR634+12),"")</f>
      </c>
      <c r="EB634">
        <f>IF($GS634&gt;=13,INDEX($DM:$DM,$GR634+13),"")</f>
      </c>
      <c r="EC634">
        <f>IF($GS634&gt;=14,INDEX($DM:$DM,$GR634+14),"")</f>
      </c>
      <c r="ED634">
        <f>IF($GS634&gt;=15,INDEX($DM:$DM,$GR634+15),"")</f>
      </c>
      <c r="EE634">
        <f>IF($GS634&gt;=16,INDEX($DM:$DM,$GR634+16),"")</f>
      </c>
      <c r="EF634">
        <f>IF($GS634&gt;=17,INDEX($DM:$DM,$GR634+17),"")</f>
      </c>
      <c r="EG634">
        <f>IF($GS634&gt;=18,INDEX($DM:$DM,$GR634+18),"")</f>
      </c>
      <c r="EH634">
        <f>IF($GS634&gt;=19,INDEX($DM:$DM,$GR634+19),"")</f>
      </c>
      <c r="EI634">
        <f>IF($GS634&gt;=20,INDEX($DM:$DM,$GR634+20),"")</f>
      </c>
      <c r="EJ634">
        <f>IF($GS634&gt;=21,INDEX($DM:$DM,$GR634+21),"")</f>
      </c>
      <c r="EK634">
        <f>IF($GS634&gt;=22,INDEX($DM:$DM,$GR634+22),"")</f>
      </c>
      <c r="EL634">
        <f>IF($GS634&gt;=23,INDEX($DM:$DM,$GR634+23),"")</f>
      </c>
      <c r="EM634">
        <f>IF($GS634&gt;=24,INDEX($DM:$DM,$GR634+24),"")</f>
      </c>
      <c r="EN634">
        <f>IF($GS634&gt;=25,INDEX($DM:$DM,$GR634+25),"")</f>
      </c>
      <c r="EO634">
        <f>IF($GS634&gt;=26,INDEX($DM:$DM,$GR634+26),"")</f>
      </c>
      <c r="EP634">
        <f>IF($GS634&gt;=27,INDEX($DM:$DM,$GR634+27),"")</f>
      </c>
      <c r="EQ634">
        <f>IF($GS634&gt;=28,INDEX($DM:$DM,$GR634+28),"")</f>
      </c>
      <c r="ER634">
        <f>IF($GS634&gt;=29,INDEX($DM:$DM,$GR634+29),"")</f>
      </c>
      <c r="ES634">
        <f>IF($GS634&gt;=30,INDEX($DM:$DM,$GR634+30),"")</f>
      </c>
      <c r="ET634">
        <f>IF($GS634&gt;=31,INDEX($DM:$DM,$GR634+31),"")</f>
      </c>
      <c r="EU634">
        <f>IF($GS634&gt;=32,INDEX($DM:$DM,$GR634+32),"")</f>
      </c>
      <c r="EV634">
        <f>IF($GS634&gt;=33,INDEX($DM:$DM,$GR634+33),"")</f>
      </c>
      <c r="EW634">
        <f>IF($GS634&gt;=34,INDEX($DM:$DM,$GR634+34),"")</f>
      </c>
      <c r="EX634">
        <f>IF($GS634&gt;=35,INDEX($DM:$DM,$GR634+35),"")</f>
      </c>
      <c r="EY634">
        <f>IF($GS634&gt;=36,INDEX($DM:$DM,$GR634+36),"")</f>
      </c>
      <c r="EZ634">
        <f>IF($GS634&gt;=37,INDEX($DM:$DM,$GR634+37),"")</f>
      </c>
      <c r="FA634">
        <f>IF($GS634&gt;=38,INDEX($DM:$DM,$GR634+38),"")</f>
      </c>
      <c r="FB634">
        <f>IF($GS634&gt;=39,INDEX($DM:$DM,$GR634+39),"")</f>
      </c>
      <c r="FC634">
        <f>IF($GS634&gt;=40,INDEX($DM:$DM,$GR634+40),"")</f>
      </c>
      <c r="FD634">
        <f>IF($GS634&gt;=1,INDEX($DN:$DN,$GR634+1),"")</f>
      </c>
      <c r="FE634">
        <f>IF($GS634&gt;=2,INDEX($DN:$DN,$GR634+2),"")</f>
      </c>
      <c r="FF634">
        <f>IF($GS634&gt;=3,INDEX($DN:$DN,$GR634+3),"")</f>
      </c>
      <c r="FG634">
        <f>IF($GS634&gt;=4,INDEX($DN:$DN,$GR634+4),"")</f>
      </c>
      <c r="FH634">
        <f>IF($GS634&gt;=5,INDEX($DN:$DN,$GR634+5),"")</f>
      </c>
      <c r="FI634">
        <f>IF($GS634&gt;=6,INDEX($DN:$DN,$GR634+6),"")</f>
      </c>
      <c r="FJ634">
        <f>IF($GS634&gt;=7,INDEX($DN:$DN,$GR634+7),"")</f>
      </c>
      <c r="FK634">
        <f>IF($GS634&gt;=8,INDEX($DN:$DN,$GR634+8),"")</f>
      </c>
      <c r="FL634">
        <f>IF($GS634&gt;=9,INDEX($DN:$DN,$GR634+9),"")</f>
      </c>
      <c r="FM634">
        <f>IF($GS634&gt;=10,INDEX($DN:$DN,$GR634+10),"")</f>
      </c>
      <c r="FN634">
        <f>IF($GS634&gt;=11,INDEX($DN:$DN,$GR634+11),"")</f>
      </c>
      <c r="FO634">
        <f>IF($GS634&gt;=12,INDEX($DN:$DN,$GR634+12),"")</f>
      </c>
      <c r="FP634">
        <f>IF($GS634&gt;=13,INDEX($DN:$DN,$GR634+13),"")</f>
      </c>
      <c r="FQ634">
        <f>IF($GS634&gt;=14,INDEX($DN:$DN,$GR634+14),"")</f>
      </c>
      <c r="FR634">
        <f>IF($GS634&gt;=15,INDEX($DN:$DN,$GR634+15),"")</f>
      </c>
      <c r="FS634">
        <f>IF($GS634&gt;=16,INDEX($DN:$DN,$GR634+16),"")</f>
      </c>
      <c r="FT634">
        <f>IF($GS634&gt;=17,INDEX($DN:$DN,$GR634+17),"")</f>
      </c>
      <c r="FU634">
        <f>IF($GS634&gt;=18,INDEX($DN:$DN,$GR634+18),"")</f>
      </c>
      <c r="FV634">
        <f>IF($GS634&gt;=19,INDEX($DN:$DN,$GR634+19),"")</f>
      </c>
      <c r="FW634">
        <f>IF($GS634&gt;=20,INDEX($DN:$DN,$GR634+20),"")</f>
      </c>
      <c r="FX634">
        <f>IF($GS634&gt;=21,INDEX($DN:$DN,$GR634+21),"")</f>
      </c>
      <c r="FY634">
        <f>IF($GS634&gt;=22,INDEX($DN:$DN,$GR634+22),"")</f>
      </c>
      <c r="FZ634">
        <f>IF($GS634&gt;=23,INDEX($DN:$DN,$GR634+23),"")</f>
      </c>
      <c r="GA634">
        <f>IF($GS634&gt;=24,INDEX($DN:$DN,$GR634+24),"")</f>
      </c>
      <c r="GB634">
        <f>IF($GS634&gt;=25,INDEX($DN:$DN,$GR634+25),"")</f>
      </c>
      <c r="GC634">
        <f>IF($GS634&gt;=26,INDEX($DN:$DN,$GR634+26),"")</f>
      </c>
      <c r="GD634">
        <f>IF($GS634&gt;=27,INDEX($DN:$DN,$GR634+27),"")</f>
      </c>
      <c r="GE634">
        <f>IF($GS634&gt;=28,INDEX($DN:$DN,$GR634+28),"")</f>
      </c>
      <c r="GF634">
        <f>IF($GS634&gt;=29,INDEX($DN:$DN,$GR634+29),"")</f>
      </c>
      <c r="GG634">
        <f>IF($GS634&gt;=30,INDEX($DN:$DN,$GR634+30),"")</f>
      </c>
      <c r="GH634">
        <f>IF($GS634&gt;=31,INDEX($DN:$DN,$GR634+31),"")</f>
      </c>
      <c r="GI634">
        <f>IF($GS634&gt;=32,INDEX($DN:$DN,$GR634+32),"")</f>
      </c>
      <c r="GJ634">
        <f>IF($GS634&gt;=33,INDEX($DN:$DN,$GR634+33),"")</f>
      </c>
      <c r="GK634">
        <f>IF($GS634&gt;=34,INDEX($DN:$DN,$GR634+34),"")</f>
      </c>
      <c r="GL634">
        <f>IF($GS634&gt;=35,INDEX($DN:$DN,$GR634+35),"")</f>
      </c>
      <c r="GM634">
        <f>IF($GS634&gt;=36,INDEX($DN:$DN,$GR634+36),"")</f>
      </c>
      <c r="GN634">
        <f>IF($GS634&gt;=37,INDEX($DN:$DN,$GR634+37),"")</f>
      </c>
      <c r="GO634">
        <f>IF($GS634&gt;=38,INDEX($DN:$DN,$GR634+38),"")</f>
      </c>
      <c r="GP634">
        <f>IF($GS634&gt;=39,INDEX($DN:$DN,$GR634+39),"")</f>
      </c>
      <c r="GQ634">
        <f>IF($GS634&gt;=40,INDEX($DN:$DN,$GR634+40),"")</f>
      </c>
      <c r="GR634">
        <f>IFERROR(MATCH($DL634,$DM$2:$DM$148,0)+1,0)</f>
      </c>
      <c r="GS634">
        <f>IFERROR(INDEX($DO$2:$DO$148,MATCH($DL634,$DM$2:$DM$148,0)),0)</f>
      </c>
      <c r="GT634">
        <f>IFERROR(MATCH($Z634,$DP$634:$FC$634,0),0)</f>
      </c>
      <c r="GU634">
        <f>IF($GT634&gt;0,INDEX($FD$634:$GQ$634,$GT634),"")</f>
      </c>
      <c r="GX634">
        <f>IF($JG634&gt;=1,INDEX($GV:$GV,$JF634+1),"")</f>
      </c>
      <c r="GY634">
        <f>IF($JG634&gt;=2,INDEX($GV:$GV,$JF634+2),"")</f>
      </c>
      <c r="GZ634">
        <f>IF($JG634&gt;=3,INDEX($GV:$GV,$JF634+3),"")</f>
      </c>
      <c r="HA634">
        <f>IF($JG634&gt;=4,INDEX($GV:$GV,$JF634+4),"")</f>
      </c>
      <c r="HB634">
        <f>IF($JG634&gt;=5,INDEX($GV:$GV,$JF634+5),"")</f>
      </c>
      <c r="HC634">
        <f>IF($JG634&gt;=6,INDEX($GV:$GV,$JF634+6),"")</f>
      </c>
      <c r="HD634">
        <f>IF($JG634&gt;=7,INDEX($GV:$GV,$JF634+7),"")</f>
      </c>
      <c r="HE634">
        <f>IF($JG634&gt;=8,INDEX($GV:$GV,$JF634+8),"")</f>
      </c>
      <c r="HF634">
        <f>IF($JG634&gt;=9,INDEX($GV:$GV,$JF634+9),"")</f>
      </c>
      <c r="HG634">
        <f>IF($JG634&gt;=10,INDEX($GV:$GV,$JF634+10),"")</f>
      </c>
      <c r="HH634">
        <f>IF($JG634&gt;=11,INDEX($GV:$GV,$JF634+11),"")</f>
      </c>
      <c r="HI634">
        <f>IF($JG634&gt;=12,INDEX($GV:$GV,$JF634+12),"")</f>
      </c>
      <c r="HJ634">
        <f>IF($JG634&gt;=13,INDEX($GV:$GV,$JF634+13),"")</f>
      </c>
      <c r="HK634">
        <f>IF($JG634&gt;=14,INDEX($GV:$GV,$JF634+14),"")</f>
      </c>
      <c r="HL634">
        <f>IF($JG634&gt;=15,INDEX($GV:$GV,$JF634+15),"")</f>
      </c>
      <c r="HM634">
        <f>IF($JG634&gt;=16,INDEX($GV:$GV,$JF634+16),"")</f>
      </c>
      <c r="HN634">
        <f>IF($JG634&gt;=17,INDEX($GV:$GV,$JF634+17),"")</f>
      </c>
      <c r="HO634">
        <f>IF($JG634&gt;=18,INDEX($GV:$GV,$JF634+18),"")</f>
      </c>
      <c r="HP634">
        <f>IF($JG634&gt;=19,INDEX($GV:$GV,$JF634+19),"")</f>
      </c>
      <c r="HQ634">
        <f>IF($JG634&gt;=20,INDEX($GV:$GV,$JF634+20),"")</f>
      </c>
      <c r="HR634">
        <f>IF($JG634&gt;=21,INDEX($GV:$GV,$JF634+21),"")</f>
      </c>
      <c r="HS634">
        <f>IF($JG634&gt;=22,INDEX($GV:$GV,$JF634+22),"")</f>
      </c>
      <c r="HT634">
        <f>IF($JG634&gt;=23,INDEX($GV:$GV,$JF634+23),"")</f>
      </c>
      <c r="HU634">
        <f>IF($JG634&gt;=24,INDEX($GV:$GV,$JF634+24),"")</f>
      </c>
      <c r="HV634">
        <f>IF($JG634&gt;=25,INDEX($GV:$GV,$JF634+25),"")</f>
      </c>
      <c r="HW634">
        <f>IF($JG634&gt;=26,INDEX($GV:$GV,$JF634+26),"")</f>
      </c>
      <c r="HX634">
        <f>IF($JG634&gt;=27,INDEX($GV:$GV,$JF634+27),"")</f>
      </c>
      <c r="HY634">
        <f>IF($JG634&gt;=28,INDEX($GV:$GV,$JF634+28),"")</f>
      </c>
      <c r="HZ634">
        <f>IF($JG634&gt;=29,INDEX($GV:$GV,$JF634+29),"")</f>
      </c>
      <c r="IA634">
        <f>IF($JG634&gt;=30,INDEX($GV:$GV,$JF634+30),"")</f>
      </c>
      <c r="IB634">
        <f>IF($JG634&gt;=31,INDEX($GV:$GV,$JF634+31),"")</f>
      </c>
      <c r="IC634">
        <f>IF($JG634&gt;=32,INDEX($GV:$GV,$JF634+32),"")</f>
      </c>
      <c r="ID634">
        <f>IF($JG634&gt;=33,INDEX($GV:$GV,$JF634+33),"")</f>
      </c>
      <c r="IE634">
        <f>IF($JG634&gt;=34,INDEX($GV:$GV,$JF634+34),"")</f>
      </c>
      <c r="IF634">
        <f>IF($JG634&gt;=35,INDEX($GV:$GV,$JF634+35),"")</f>
      </c>
      <c r="IG634">
        <f>IF($JG634&gt;=36,INDEX($GV:$GV,$JF634+36),"")</f>
      </c>
      <c r="IH634">
        <f>IF($JG634&gt;=37,INDEX($GV:$GV,$JF634+37),"")</f>
      </c>
      <c r="II634">
        <f>IF($JG634&gt;=38,INDEX($GV:$GV,$JF634+38),"")</f>
      </c>
      <c r="IJ634">
        <f>IF($JG634&gt;=39,INDEX($GV:$GV,$JF634+39),"")</f>
      </c>
      <c r="IK634">
        <f>IF($JG634&gt;=40,INDEX($GV:$GV,$JF634+40),"")</f>
      </c>
      <c r="IL634">
        <f>IF($JG634&gt;=41,INDEX($GV:$GV,$JF634+41),"")</f>
      </c>
      <c r="IM634">
        <f>IF($JG634&gt;=42,INDEX($GV:$GV,$JF634+42),"")</f>
      </c>
      <c r="IN634">
        <f>IF($JG634&gt;=43,INDEX($GV:$GV,$JF634+43),"")</f>
      </c>
      <c r="IO634">
        <f>IF($JG634&gt;=44,INDEX($GV:$GV,$JF634+44),"")</f>
      </c>
      <c r="IP634">
        <f>IF($JG634&gt;=45,INDEX($GV:$GV,$JF634+45),"")</f>
      </c>
      <c r="IQ634">
        <f>IF($JG634&gt;=46,INDEX($GV:$GV,$JF634+46),"")</f>
      </c>
      <c r="IR634">
        <f>IF($JG634&gt;=47,INDEX($GV:$GV,$JF634+47),"")</f>
      </c>
      <c r="IS634">
        <f>IF($JG634&gt;=48,INDEX($GV:$GV,$JF634+48),"")</f>
      </c>
      <c r="IT634">
        <f>IF($JG634&gt;=49,INDEX($GV:$GV,$JF634+49),"")</f>
      </c>
      <c r="IU634">
        <f>IF($JG634&gt;=50,INDEX($GV:$GV,$JF634+50),"")</f>
      </c>
      <c r="IV634">
        <f>IF($JG634&gt;=51,INDEX($GV:$GV,$JF634+51),"")</f>
      </c>
      <c r="IW634">
        <f>IF($JG634&gt;=52,INDEX($GV:$GV,$JF634+52),"")</f>
      </c>
      <c r="IX634">
        <f>IF($JG634&gt;=53,INDEX($GV:$GV,$JF634+53),"")</f>
      </c>
      <c r="IY634">
        <f>IF($JG634&gt;=54,INDEX($GV:$GV,$JF634+54),"")</f>
      </c>
      <c r="IZ634">
        <f>IF($JG634&gt;=55,INDEX($GV:$GV,$JF634+55),"")</f>
      </c>
      <c r="JA634">
        <f>IF($JG634&gt;=56,INDEX($GV:$GV,$JF634+56),"")</f>
      </c>
      <c r="JB634">
        <f>IF($JG634&gt;=57,INDEX($GV:$GV,$JF634+57),"")</f>
      </c>
      <c r="JC634">
        <f>IF($JG634&gt;=58,INDEX($GV:$GV,$JF634+58),"")</f>
      </c>
      <c r="JD634">
        <f>IF($JG634&gt;=59,INDEX($GV:$GV,$JF634+59),"")</f>
      </c>
      <c r="JE634">
        <f>IF($JG634&gt;=60,INDEX($GV:$GV,$JF634+60),"")</f>
      </c>
      <c r="JF634">
        <f>IFERROR(MATCH($GU634,$GV$2:$GV$322,0)+1,0)</f>
      </c>
      <c r="JG634">
        <f>IFERROR(INDEX($GW$2:$GW$322,MATCH($GU634,$GV$2:$GV$322,0)),0)</f>
      </c>
      <c r="JH634" t="s">
        <v>44</v>
      </c>
      <c r="JI634" t="s">
        <v>44</v>
      </c>
    </row>
    <row r="635" spans="1:269" x14ac:dyDescent="0.25">
      <c r="R635">
        <f>IF(OR($U635="",$Q635=""),"",IFERROR($U635/$Q635,0))</f>
      </c>
      <c r="S635">
        <f>IF($U635="","",
SUM($T635,$V635,$AA635,$W635,$Y635)*
(1-IF($AB635="",0,VALUE($AB635)/100)))</f>
      </c>
      <c r="T635">
        <f>IF($U635="","",$U635)</f>
      </c>
      <c r="V635">
        <f>IF($U635="","",
IF($O635="","",
IF(ISNUMBER(SEARCH("exempt",LOWER($O635))),0,
$U635*(VALUE(SUBSTITUTE($O635,"%",""))/100))))</f>
      </c>
      <c r="AC635">
        <f>IFERROR(IF(FIND(" - ",$K635)&gt;0,MID($K635,FIND(" - ",$K635)+3,LEN($K635)),""),"")</f>
      </c>
      <c r="AL635" t="s">
        <v>1577</v>
      </c>
      <c r="AT635">
        <f>IFERROR(LEFT($K635,FIND(" - ",$K635)-1),$K635)</f>
      </c>
      <c r="AW635">
        <f>IF($CL635&gt;=1,INDEX($AU:$AU,$CK635+1),"")</f>
      </c>
      <c r="AX635">
        <f>IF($CL635&gt;=2,INDEX($AU:$AU,$CK635+2),"")</f>
      </c>
      <c r="AY635">
        <f>IF($CL635&gt;=3,INDEX($AU:$AU,$CK635+3),"")</f>
      </c>
      <c r="AZ635">
        <f>IF($CL635&gt;=4,INDEX($AU:$AU,$CK635+4),"")</f>
      </c>
      <c r="BA635">
        <f>IF($CL635&gt;=5,INDEX($AU:$AU,$CK635+5),"")</f>
      </c>
      <c r="BB635">
        <f>IF($CL635&gt;=6,INDEX($AU:$AU,$CK635+6),"")</f>
      </c>
      <c r="BC635">
        <f>IF($CL635&gt;=7,INDEX($AU:$AU,$CK635+7),"")</f>
      </c>
      <c r="BD635">
        <f>IF($CL635&gt;=8,INDEX($AU:$AU,$CK635+8),"")</f>
      </c>
      <c r="BE635">
        <f>IF($CL635&gt;=9,INDEX($AU:$AU,$CK635+9),"")</f>
      </c>
      <c r="BF635">
        <f>IF($CL635&gt;=10,INDEX($AU:$AU,$CK635+10),"")</f>
      </c>
      <c r="BG635">
        <f>IF($CL635&gt;=11,INDEX($AU:$AU,$CK635+11),"")</f>
      </c>
      <c r="BH635">
        <f>IF($CL635&gt;=12,INDEX($AU:$AU,$CK635+12),"")</f>
      </c>
      <c r="BI635">
        <f>IF($CL635&gt;=13,INDEX($AU:$AU,$CK635+13),"")</f>
      </c>
      <c r="BJ635">
        <f>IF($CL635&gt;=14,INDEX($AU:$AU,$CK635+14),"")</f>
      </c>
      <c r="BK635">
        <f>IF($CL635&gt;=15,INDEX($AU:$AU,$CK635+15),"")</f>
      </c>
      <c r="BL635">
        <f>IF($CL635&gt;=16,INDEX($AU:$AU,$CK635+16),"")</f>
      </c>
      <c r="BM635">
        <f>IF($CL635&gt;=17,INDEX($AU:$AU,$CK635+17),"")</f>
      </c>
      <c r="BN635">
        <f>IF($CL635&gt;=18,INDEX($AU:$AU,$CK635+18),"")</f>
      </c>
      <c r="BO635">
        <f>IF($CL635&gt;=19,INDEX($AU:$AU,$CK635+19),"")</f>
      </c>
      <c r="BP635">
        <f>IF($CL635&gt;=20,INDEX($AU:$AU,$CK635+20),"")</f>
      </c>
      <c r="BQ635">
        <f>IF($CL635&gt;=21,INDEX($AU:$AU,$CK635+21),"")</f>
      </c>
      <c r="BR635">
        <f>IF($CL635&gt;=22,INDEX($AU:$AU,$CK635+22),"")</f>
      </c>
      <c r="BS635">
        <f>IF($CL635&gt;=23,INDEX($AU:$AU,$CK635+23),"")</f>
      </c>
      <c r="BT635">
        <f>IF($CL635&gt;=24,INDEX($AU:$AU,$CK635+24),"")</f>
      </c>
      <c r="BU635">
        <f>IF($CL635&gt;=25,INDEX($AU:$AU,$CK635+25),"")</f>
      </c>
      <c r="BV635">
        <f>IF($CL635&gt;=26,INDEX($AU:$AU,$CK635+26),"")</f>
      </c>
      <c r="BW635">
        <f>IF($CL635&gt;=27,INDEX($AU:$AU,$CK635+27),"")</f>
      </c>
      <c r="BX635">
        <f>IF($CL635&gt;=28,INDEX($AU:$AU,$CK635+28),"")</f>
      </c>
      <c r="BY635">
        <f>IF($CL635&gt;=29,INDEX($AU:$AU,$CK635+29),"")</f>
      </c>
      <c r="BZ635">
        <f>IF($CL635&gt;=30,INDEX($AU:$AU,$CK635+30),"")</f>
      </c>
      <c r="CA635">
        <f>IF($CL635&gt;=31,INDEX($AU:$AU,$CK635+31),"")</f>
      </c>
      <c r="CB635">
        <f>IF($CL635&gt;=32,INDEX($AU:$AU,$CK635+32),"")</f>
      </c>
      <c r="CC635">
        <f>IF($CL635&gt;=33,INDEX($AU:$AU,$CK635+33),"")</f>
      </c>
      <c r="CD635">
        <f>IF($CL635&gt;=34,INDEX($AU:$AU,$CK635+34),"")</f>
      </c>
      <c r="CE635">
        <f>IF($CL635&gt;=35,INDEX($AU:$AU,$CK635+35),"")</f>
      </c>
      <c r="CF635">
        <f>IF($CL635&gt;=36,INDEX($AU:$AU,$CK635+36),"")</f>
      </c>
      <c r="CG635">
        <f>IF($CL635&gt;=37,INDEX($AU:$AU,$CK635+37),"")</f>
      </c>
      <c r="CH635">
        <f>IF($CL635&gt;=38,INDEX($AU:$AU,$CK635+38),"")</f>
      </c>
      <c r="CI635">
        <f>IF($CL635&gt;=39,INDEX($AU:$AU,$CK635+39),"")</f>
      </c>
      <c r="CJ635">
        <f>IF($CL635&gt;=40,INDEX($AU:$AU,$CK635+40),"")</f>
      </c>
      <c r="CK635">
        <f>IFERROR(MATCH($AT635,$AU$2:$AU$133,0)+1,0)</f>
      </c>
      <c r="CL635">
        <f>IFERROR(INDEX($AV$2:$AV$133,MATCH($AT635,$AU$2:$AU$133,0)),0)</f>
      </c>
      <c r="CM635">
        <f>IFERROR(LEFT($L635,FIND(" - ",$L635)-1),$L635)</f>
      </c>
      <c r="CN635" t="s">
        <v>149</v>
      </c>
      <c r="CP635">
        <f>IF($DK635&gt;=1,INDEX($CN:$CN,$DJ635+1),"")</f>
      </c>
      <c r="CQ635">
        <f>IF($DK635&gt;=2,INDEX($CN:$CN,$DJ635+2),"")</f>
      </c>
      <c r="CR635">
        <f>IF($DK635&gt;=3,INDEX($CN:$CN,$DJ635+3),"")</f>
      </c>
      <c r="CS635">
        <f>IF($DK635&gt;=4,INDEX($CN:$CN,$DJ635+4),"")</f>
      </c>
      <c r="CT635">
        <f>IF($DK635&gt;=5,INDEX($CN:$CN,$DJ635+5),"")</f>
      </c>
      <c r="CU635">
        <f>IF($DK635&gt;=6,INDEX($CN:$CN,$DJ635+6),"")</f>
      </c>
      <c r="CV635">
        <f>IF($DK635&gt;=7,INDEX($CN:$CN,$DJ635+7),"")</f>
      </c>
      <c r="CW635">
        <f>IF($DK635&gt;=8,INDEX($CN:$CN,$DJ635+8),"")</f>
      </c>
      <c r="CX635">
        <f>IF($DK635&gt;=9,INDEX($CN:$CN,$DJ635+9),"")</f>
      </c>
      <c r="CY635">
        <f>IF($DK635&gt;=10,INDEX($CN:$CN,$DJ635+10),"")</f>
      </c>
      <c r="CZ635">
        <f>IF($DK635&gt;=11,INDEX($CN:$CN,$DJ635+11),"")</f>
      </c>
      <c r="DA635">
        <f>IF($DK635&gt;=12,INDEX($CN:$CN,$DJ635+12),"")</f>
      </c>
      <c r="DB635">
        <f>IF($DK635&gt;=13,INDEX($CN:$CN,$DJ635+13),"")</f>
      </c>
      <c r="DC635">
        <f>IF($DK635&gt;=14,INDEX($CN:$CN,$DJ635+14),"")</f>
      </c>
      <c r="DD635">
        <f>IF($DK635&gt;=15,INDEX($CN:$CN,$DJ635+15),"")</f>
      </c>
      <c r="DE635">
        <f>IF($DK635&gt;=16,INDEX($CN:$CN,$DJ635+16),"")</f>
      </c>
      <c r="DF635">
        <f>IF($DK635&gt;=17,INDEX($CN:$CN,$DJ635+17),"")</f>
      </c>
      <c r="DG635">
        <f>IF($DK635&gt;=18,INDEX($CN:$CN,$DJ635+18),"")</f>
      </c>
      <c r="DH635">
        <f>IF($DK635&gt;=19,INDEX($CN:$CN,$DJ635+19),"")</f>
      </c>
      <c r="DI635">
        <f>IF($DK635&gt;=20,INDEX($CN:$CN,$DJ635+20),"")</f>
      </c>
      <c r="DJ635">
        <f>IFERROR(MATCH($CM635,$CN$2:$CN$1089,0)+1,0)</f>
      </c>
      <c r="DK635">
        <f>IFERROR(INDEX($CO$2:$CO$1089,MATCH($CM635,$CN$2:$CN$1089,0)),0)</f>
      </c>
      <c r="DL635">
        <f>IFERROR(INDEX($AS:$AS,MATCH($O635,$AR:$AR,0))&amp;"","")</f>
      </c>
      <c r="DP635">
        <f>IF($GS635&gt;=1,INDEX($DM:$DM,$GR635+1),"")</f>
      </c>
      <c r="DQ635">
        <f>IF($GS635&gt;=2,INDEX($DM:$DM,$GR635+2),"")</f>
      </c>
      <c r="DR635">
        <f>IF($GS635&gt;=3,INDEX($DM:$DM,$GR635+3),"")</f>
      </c>
      <c r="DS635">
        <f>IF($GS635&gt;=4,INDEX($DM:$DM,$GR635+4),"")</f>
      </c>
      <c r="DT635">
        <f>IF($GS635&gt;=5,INDEX($DM:$DM,$GR635+5),"")</f>
      </c>
      <c r="DU635">
        <f>IF($GS635&gt;=6,INDEX($DM:$DM,$GR635+6),"")</f>
      </c>
      <c r="DV635">
        <f>IF($GS635&gt;=7,INDEX($DM:$DM,$GR635+7),"")</f>
      </c>
      <c r="DW635">
        <f>IF($GS635&gt;=8,INDEX($DM:$DM,$GR635+8),"")</f>
      </c>
      <c r="DX635">
        <f>IF($GS635&gt;=9,INDEX($DM:$DM,$GR635+9),"")</f>
      </c>
      <c r="DY635">
        <f>IF($GS635&gt;=10,INDEX($DM:$DM,$GR635+10),"")</f>
      </c>
      <c r="DZ635">
        <f>IF($GS635&gt;=11,INDEX($DM:$DM,$GR635+11),"")</f>
      </c>
      <c r="EA635">
        <f>IF($GS635&gt;=12,INDEX($DM:$DM,$GR635+12),"")</f>
      </c>
      <c r="EB635">
        <f>IF($GS635&gt;=13,INDEX($DM:$DM,$GR635+13),"")</f>
      </c>
      <c r="EC635">
        <f>IF($GS635&gt;=14,INDEX($DM:$DM,$GR635+14),"")</f>
      </c>
      <c r="ED635">
        <f>IF($GS635&gt;=15,INDEX($DM:$DM,$GR635+15),"")</f>
      </c>
      <c r="EE635">
        <f>IF($GS635&gt;=16,INDEX($DM:$DM,$GR635+16),"")</f>
      </c>
      <c r="EF635">
        <f>IF($GS635&gt;=17,INDEX($DM:$DM,$GR635+17),"")</f>
      </c>
      <c r="EG635">
        <f>IF($GS635&gt;=18,INDEX($DM:$DM,$GR635+18),"")</f>
      </c>
      <c r="EH635">
        <f>IF($GS635&gt;=19,INDEX($DM:$DM,$GR635+19),"")</f>
      </c>
      <c r="EI635">
        <f>IF($GS635&gt;=20,INDEX($DM:$DM,$GR635+20),"")</f>
      </c>
      <c r="EJ635">
        <f>IF($GS635&gt;=21,INDEX($DM:$DM,$GR635+21),"")</f>
      </c>
      <c r="EK635">
        <f>IF($GS635&gt;=22,INDEX($DM:$DM,$GR635+22),"")</f>
      </c>
      <c r="EL635">
        <f>IF($GS635&gt;=23,INDEX($DM:$DM,$GR635+23),"")</f>
      </c>
      <c r="EM635">
        <f>IF($GS635&gt;=24,INDEX($DM:$DM,$GR635+24),"")</f>
      </c>
      <c r="EN635">
        <f>IF($GS635&gt;=25,INDEX($DM:$DM,$GR635+25),"")</f>
      </c>
      <c r="EO635">
        <f>IF($GS635&gt;=26,INDEX($DM:$DM,$GR635+26),"")</f>
      </c>
      <c r="EP635">
        <f>IF($GS635&gt;=27,INDEX($DM:$DM,$GR635+27),"")</f>
      </c>
      <c r="EQ635">
        <f>IF($GS635&gt;=28,INDEX($DM:$DM,$GR635+28),"")</f>
      </c>
      <c r="ER635">
        <f>IF($GS635&gt;=29,INDEX($DM:$DM,$GR635+29),"")</f>
      </c>
      <c r="ES635">
        <f>IF($GS635&gt;=30,INDEX($DM:$DM,$GR635+30),"")</f>
      </c>
      <c r="ET635">
        <f>IF($GS635&gt;=31,INDEX($DM:$DM,$GR635+31),"")</f>
      </c>
      <c r="EU635">
        <f>IF($GS635&gt;=32,INDEX($DM:$DM,$GR635+32),"")</f>
      </c>
      <c r="EV635">
        <f>IF($GS635&gt;=33,INDEX($DM:$DM,$GR635+33),"")</f>
      </c>
      <c r="EW635">
        <f>IF($GS635&gt;=34,INDEX($DM:$DM,$GR635+34),"")</f>
      </c>
      <c r="EX635">
        <f>IF($GS635&gt;=35,INDEX($DM:$DM,$GR635+35),"")</f>
      </c>
      <c r="EY635">
        <f>IF($GS635&gt;=36,INDEX($DM:$DM,$GR635+36),"")</f>
      </c>
      <c r="EZ635">
        <f>IF($GS635&gt;=37,INDEX($DM:$DM,$GR635+37),"")</f>
      </c>
      <c r="FA635">
        <f>IF($GS635&gt;=38,INDEX($DM:$DM,$GR635+38),"")</f>
      </c>
      <c r="FB635">
        <f>IF($GS635&gt;=39,INDEX($DM:$DM,$GR635+39),"")</f>
      </c>
      <c r="FC635">
        <f>IF($GS635&gt;=40,INDEX($DM:$DM,$GR635+40),"")</f>
      </c>
      <c r="FD635">
        <f>IF($GS635&gt;=1,INDEX($DN:$DN,$GR635+1),"")</f>
      </c>
      <c r="FE635">
        <f>IF($GS635&gt;=2,INDEX($DN:$DN,$GR635+2),"")</f>
      </c>
      <c r="FF635">
        <f>IF($GS635&gt;=3,INDEX($DN:$DN,$GR635+3),"")</f>
      </c>
      <c r="FG635">
        <f>IF($GS635&gt;=4,INDEX($DN:$DN,$GR635+4),"")</f>
      </c>
      <c r="FH635">
        <f>IF($GS635&gt;=5,INDEX($DN:$DN,$GR635+5),"")</f>
      </c>
      <c r="FI635">
        <f>IF($GS635&gt;=6,INDEX($DN:$DN,$GR635+6),"")</f>
      </c>
      <c r="FJ635">
        <f>IF($GS635&gt;=7,INDEX($DN:$DN,$GR635+7),"")</f>
      </c>
      <c r="FK635">
        <f>IF($GS635&gt;=8,INDEX($DN:$DN,$GR635+8),"")</f>
      </c>
      <c r="FL635">
        <f>IF($GS635&gt;=9,INDEX($DN:$DN,$GR635+9),"")</f>
      </c>
      <c r="FM635">
        <f>IF($GS635&gt;=10,INDEX($DN:$DN,$GR635+10),"")</f>
      </c>
      <c r="FN635">
        <f>IF($GS635&gt;=11,INDEX($DN:$DN,$GR635+11),"")</f>
      </c>
      <c r="FO635">
        <f>IF($GS635&gt;=12,INDEX($DN:$DN,$GR635+12),"")</f>
      </c>
      <c r="FP635">
        <f>IF($GS635&gt;=13,INDEX($DN:$DN,$GR635+13),"")</f>
      </c>
      <c r="FQ635">
        <f>IF($GS635&gt;=14,INDEX($DN:$DN,$GR635+14),"")</f>
      </c>
      <c r="FR635">
        <f>IF($GS635&gt;=15,INDEX($DN:$DN,$GR635+15),"")</f>
      </c>
      <c r="FS635">
        <f>IF($GS635&gt;=16,INDEX($DN:$DN,$GR635+16),"")</f>
      </c>
      <c r="FT635">
        <f>IF($GS635&gt;=17,INDEX($DN:$DN,$GR635+17),"")</f>
      </c>
      <c r="FU635">
        <f>IF($GS635&gt;=18,INDEX($DN:$DN,$GR635+18),"")</f>
      </c>
      <c r="FV635">
        <f>IF($GS635&gt;=19,INDEX($DN:$DN,$GR635+19),"")</f>
      </c>
      <c r="FW635">
        <f>IF($GS635&gt;=20,INDEX($DN:$DN,$GR635+20),"")</f>
      </c>
      <c r="FX635">
        <f>IF($GS635&gt;=21,INDEX($DN:$DN,$GR635+21),"")</f>
      </c>
      <c r="FY635">
        <f>IF($GS635&gt;=22,INDEX($DN:$DN,$GR635+22),"")</f>
      </c>
      <c r="FZ635">
        <f>IF($GS635&gt;=23,INDEX($DN:$DN,$GR635+23),"")</f>
      </c>
      <c r="GA635">
        <f>IF($GS635&gt;=24,INDEX($DN:$DN,$GR635+24),"")</f>
      </c>
      <c r="GB635">
        <f>IF($GS635&gt;=25,INDEX($DN:$DN,$GR635+25),"")</f>
      </c>
      <c r="GC635">
        <f>IF($GS635&gt;=26,INDEX($DN:$DN,$GR635+26),"")</f>
      </c>
      <c r="GD635">
        <f>IF($GS635&gt;=27,INDEX($DN:$DN,$GR635+27),"")</f>
      </c>
      <c r="GE635">
        <f>IF($GS635&gt;=28,INDEX($DN:$DN,$GR635+28),"")</f>
      </c>
      <c r="GF635">
        <f>IF($GS635&gt;=29,INDEX($DN:$DN,$GR635+29),"")</f>
      </c>
      <c r="GG635">
        <f>IF($GS635&gt;=30,INDEX($DN:$DN,$GR635+30),"")</f>
      </c>
      <c r="GH635">
        <f>IF($GS635&gt;=31,INDEX($DN:$DN,$GR635+31),"")</f>
      </c>
      <c r="GI635">
        <f>IF($GS635&gt;=32,INDEX($DN:$DN,$GR635+32),"")</f>
      </c>
      <c r="GJ635">
        <f>IF($GS635&gt;=33,INDEX($DN:$DN,$GR635+33),"")</f>
      </c>
      <c r="GK635">
        <f>IF($GS635&gt;=34,INDEX($DN:$DN,$GR635+34),"")</f>
      </c>
      <c r="GL635">
        <f>IF($GS635&gt;=35,INDEX($DN:$DN,$GR635+35),"")</f>
      </c>
      <c r="GM635">
        <f>IF($GS635&gt;=36,INDEX($DN:$DN,$GR635+36),"")</f>
      </c>
      <c r="GN635">
        <f>IF($GS635&gt;=37,INDEX($DN:$DN,$GR635+37),"")</f>
      </c>
      <c r="GO635">
        <f>IF($GS635&gt;=38,INDEX($DN:$DN,$GR635+38),"")</f>
      </c>
      <c r="GP635">
        <f>IF($GS635&gt;=39,INDEX($DN:$DN,$GR635+39),"")</f>
      </c>
      <c r="GQ635">
        <f>IF($GS635&gt;=40,INDEX($DN:$DN,$GR635+40),"")</f>
      </c>
      <c r="GR635">
        <f>IFERROR(MATCH($DL635,$DM$2:$DM$148,0)+1,0)</f>
      </c>
      <c r="GS635">
        <f>IFERROR(INDEX($DO$2:$DO$148,MATCH($DL635,$DM$2:$DM$148,0)),0)</f>
      </c>
      <c r="GT635">
        <f>IFERROR(MATCH($Z635,$DP$635:$FC$635,0),0)</f>
      </c>
      <c r="GU635">
        <f>IF($GT635&gt;0,INDEX($FD$635:$GQ$635,$GT635),"")</f>
      </c>
      <c r="GX635">
        <f>IF($JG635&gt;=1,INDEX($GV:$GV,$JF635+1),"")</f>
      </c>
      <c r="GY635">
        <f>IF($JG635&gt;=2,INDEX($GV:$GV,$JF635+2),"")</f>
      </c>
      <c r="GZ635">
        <f>IF($JG635&gt;=3,INDEX($GV:$GV,$JF635+3),"")</f>
      </c>
      <c r="HA635">
        <f>IF($JG635&gt;=4,INDEX($GV:$GV,$JF635+4),"")</f>
      </c>
      <c r="HB635">
        <f>IF($JG635&gt;=5,INDEX($GV:$GV,$JF635+5),"")</f>
      </c>
      <c r="HC635">
        <f>IF($JG635&gt;=6,INDEX($GV:$GV,$JF635+6),"")</f>
      </c>
      <c r="HD635">
        <f>IF($JG635&gt;=7,INDEX($GV:$GV,$JF635+7),"")</f>
      </c>
      <c r="HE635">
        <f>IF($JG635&gt;=8,INDEX($GV:$GV,$JF635+8),"")</f>
      </c>
      <c r="HF635">
        <f>IF($JG635&gt;=9,INDEX($GV:$GV,$JF635+9),"")</f>
      </c>
      <c r="HG635">
        <f>IF($JG635&gt;=10,INDEX($GV:$GV,$JF635+10),"")</f>
      </c>
      <c r="HH635">
        <f>IF($JG635&gt;=11,INDEX($GV:$GV,$JF635+11),"")</f>
      </c>
      <c r="HI635">
        <f>IF($JG635&gt;=12,INDEX($GV:$GV,$JF635+12),"")</f>
      </c>
      <c r="HJ635">
        <f>IF($JG635&gt;=13,INDEX($GV:$GV,$JF635+13),"")</f>
      </c>
      <c r="HK635">
        <f>IF($JG635&gt;=14,INDEX($GV:$GV,$JF635+14),"")</f>
      </c>
      <c r="HL635">
        <f>IF($JG635&gt;=15,INDEX($GV:$GV,$JF635+15),"")</f>
      </c>
      <c r="HM635">
        <f>IF($JG635&gt;=16,INDEX($GV:$GV,$JF635+16),"")</f>
      </c>
      <c r="HN635">
        <f>IF($JG635&gt;=17,INDEX($GV:$GV,$JF635+17),"")</f>
      </c>
      <c r="HO635">
        <f>IF($JG635&gt;=18,INDEX($GV:$GV,$JF635+18),"")</f>
      </c>
      <c r="HP635">
        <f>IF($JG635&gt;=19,INDEX($GV:$GV,$JF635+19),"")</f>
      </c>
      <c r="HQ635">
        <f>IF($JG635&gt;=20,INDEX($GV:$GV,$JF635+20),"")</f>
      </c>
      <c r="HR635">
        <f>IF($JG635&gt;=21,INDEX($GV:$GV,$JF635+21),"")</f>
      </c>
      <c r="HS635">
        <f>IF($JG635&gt;=22,INDEX($GV:$GV,$JF635+22),"")</f>
      </c>
      <c r="HT635">
        <f>IF($JG635&gt;=23,INDEX($GV:$GV,$JF635+23),"")</f>
      </c>
      <c r="HU635">
        <f>IF($JG635&gt;=24,INDEX($GV:$GV,$JF635+24),"")</f>
      </c>
      <c r="HV635">
        <f>IF($JG635&gt;=25,INDEX($GV:$GV,$JF635+25),"")</f>
      </c>
      <c r="HW635">
        <f>IF($JG635&gt;=26,INDEX($GV:$GV,$JF635+26),"")</f>
      </c>
      <c r="HX635">
        <f>IF($JG635&gt;=27,INDEX($GV:$GV,$JF635+27),"")</f>
      </c>
      <c r="HY635">
        <f>IF($JG635&gt;=28,INDEX($GV:$GV,$JF635+28),"")</f>
      </c>
      <c r="HZ635">
        <f>IF($JG635&gt;=29,INDEX($GV:$GV,$JF635+29),"")</f>
      </c>
      <c r="IA635">
        <f>IF($JG635&gt;=30,INDEX($GV:$GV,$JF635+30),"")</f>
      </c>
      <c r="IB635">
        <f>IF($JG635&gt;=31,INDEX($GV:$GV,$JF635+31),"")</f>
      </c>
      <c r="IC635">
        <f>IF($JG635&gt;=32,INDEX($GV:$GV,$JF635+32),"")</f>
      </c>
      <c r="ID635">
        <f>IF($JG635&gt;=33,INDEX($GV:$GV,$JF635+33),"")</f>
      </c>
      <c r="IE635">
        <f>IF($JG635&gt;=34,INDEX($GV:$GV,$JF635+34),"")</f>
      </c>
      <c r="IF635">
        <f>IF($JG635&gt;=35,INDEX($GV:$GV,$JF635+35),"")</f>
      </c>
      <c r="IG635">
        <f>IF($JG635&gt;=36,INDEX($GV:$GV,$JF635+36),"")</f>
      </c>
      <c r="IH635">
        <f>IF($JG635&gt;=37,INDEX($GV:$GV,$JF635+37),"")</f>
      </c>
      <c r="II635">
        <f>IF($JG635&gt;=38,INDEX($GV:$GV,$JF635+38),"")</f>
      </c>
      <c r="IJ635">
        <f>IF($JG635&gt;=39,INDEX($GV:$GV,$JF635+39),"")</f>
      </c>
      <c r="IK635">
        <f>IF($JG635&gt;=40,INDEX($GV:$GV,$JF635+40),"")</f>
      </c>
      <c r="IL635">
        <f>IF($JG635&gt;=41,INDEX($GV:$GV,$JF635+41),"")</f>
      </c>
      <c r="IM635">
        <f>IF($JG635&gt;=42,INDEX($GV:$GV,$JF635+42),"")</f>
      </c>
      <c r="IN635">
        <f>IF($JG635&gt;=43,INDEX($GV:$GV,$JF635+43),"")</f>
      </c>
      <c r="IO635">
        <f>IF($JG635&gt;=44,INDEX($GV:$GV,$JF635+44),"")</f>
      </c>
      <c r="IP635">
        <f>IF($JG635&gt;=45,INDEX($GV:$GV,$JF635+45),"")</f>
      </c>
      <c r="IQ635">
        <f>IF($JG635&gt;=46,INDEX($GV:$GV,$JF635+46),"")</f>
      </c>
      <c r="IR635">
        <f>IF($JG635&gt;=47,INDEX($GV:$GV,$JF635+47),"")</f>
      </c>
      <c r="IS635">
        <f>IF($JG635&gt;=48,INDEX($GV:$GV,$JF635+48),"")</f>
      </c>
      <c r="IT635">
        <f>IF($JG635&gt;=49,INDEX($GV:$GV,$JF635+49),"")</f>
      </c>
      <c r="IU635">
        <f>IF($JG635&gt;=50,INDEX($GV:$GV,$JF635+50),"")</f>
      </c>
      <c r="IV635">
        <f>IF($JG635&gt;=51,INDEX($GV:$GV,$JF635+51),"")</f>
      </c>
      <c r="IW635">
        <f>IF($JG635&gt;=52,INDEX($GV:$GV,$JF635+52),"")</f>
      </c>
      <c r="IX635">
        <f>IF($JG635&gt;=53,INDEX($GV:$GV,$JF635+53),"")</f>
      </c>
      <c r="IY635">
        <f>IF($JG635&gt;=54,INDEX($GV:$GV,$JF635+54),"")</f>
      </c>
      <c r="IZ635">
        <f>IF($JG635&gt;=55,INDEX($GV:$GV,$JF635+55),"")</f>
      </c>
      <c r="JA635">
        <f>IF($JG635&gt;=56,INDEX($GV:$GV,$JF635+56),"")</f>
      </c>
      <c r="JB635">
        <f>IF($JG635&gt;=57,INDEX($GV:$GV,$JF635+57),"")</f>
      </c>
      <c r="JC635">
        <f>IF($JG635&gt;=58,INDEX($GV:$GV,$JF635+58),"")</f>
      </c>
      <c r="JD635">
        <f>IF($JG635&gt;=59,INDEX($GV:$GV,$JF635+59),"")</f>
      </c>
      <c r="JE635">
        <f>IF($JG635&gt;=60,INDEX($GV:$GV,$JF635+60),"")</f>
      </c>
      <c r="JF635">
        <f>IFERROR(MATCH($GU635,$GV$2:$GV$322,0)+1,0)</f>
      </c>
      <c r="JG635">
        <f>IFERROR(INDEX($GW$2:$GW$322,MATCH($GU635,$GV$2:$GV$322,0)),0)</f>
      </c>
      <c r="JH635" t="s">
        <v>44</v>
      </c>
      <c r="JI635" t="s">
        <v>44</v>
      </c>
    </row>
    <row r="636" spans="1:269" x14ac:dyDescent="0.25">
      <c r="R636">
        <f>IF(OR($U636="",$Q636=""),"",IFERROR($U636/$Q636,0))</f>
      </c>
      <c r="S636">
        <f>IF($U636="","",
SUM($T636,$V636,$AA636,$W636,$Y636)*
(1-IF($AB636="",0,VALUE($AB636)/100)))</f>
      </c>
      <c r="T636">
        <f>IF($U636="","",$U636)</f>
      </c>
      <c r="V636">
        <f>IF($U636="","",
IF($O636="","",
IF(ISNUMBER(SEARCH("exempt",LOWER($O636))),0,
$U636*(VALUE(SUBSTITUTE($O636,"%",""))/100))))</f>
      </c>
      <c r="AC636">
        <f>IFERROR(IF(FIND(" - ",$K636)&gt;0,MID($K636,FIND(" - ",$K636)+3,LEN($K636)),""),"")</f>
      </c>
      <c r="AL636" t="s">
        <v>1578</v>
      </c>
      <c r="AT636">
        <f>IFERROR(LEFT($K636,FIND(" - ",$K636)-1),$K636)</f>
      </c>
      <c r="AW636">
        <f>IF($CL636&gt;=1,INDEX($AU:$AU,$CK636+1),"")</f>
      </c>
      <c r="AX636">
        <f>IF($CL636&gt;=2,INDEX($AU:$AU,$CK636+2),"")</f>
      </c>
      <c r="AY636">
        <f>IF($CL636&gt;=3,INDEX($AU:$AU,$CK636+3),"")</f>
      </c>
      <c r="AZ636">
        <f>IF($CL636&gt;=4,INDEX($AU:$AU,$CK636+4),"")</f>
      </c>
      <c r="BA636">
        <f>IF($CL636&gt;=5,INDEX($AU:$AU,$CK636+5),"")</f>
      </c>
      <c r="BB636">
        <f>IF($CL636&gt;=6,INDEX($AU:$AU,$CK636+6),"")</f>
      </c>
      <c r="BC636">
        <f>IF($CL636&gt;=7,INDEX($AU:$AU,$CK636+7),"")</f>
      </c>
      <c r="BD636">
        <f>IF($CL636&gt;=8,INDEX($AU:$AU,$CK636+8),"")</f>
      </c>
      <c r="BE636">
        <f>IF($CL636&gt;=9,INDEX($AU:$AU,$CK636+9),"")</f>
      </c>
      <c r="BF636">
        <f>IF($CL636&gt;=10,INDEX($AU:$AU,$CK636+10),"")</f>
      </c>
      <c r="BG636">
        <f>IF($CL636&gt;=11,INDEX($AU:$AU,$CK636+11),"")</f>
      </c>
      <c r="BH636">
        <f>IF($CL636&gt;=12,INDEX($AU:$AU,$CK636+12),"")</f>
      </c>
      <c r="BI636">
        <f>IF($CL636&gt;=13,INDEX($AU:$AU,$CK636+13),"")</f>
      </c>
      <c r="BJ636">
        <f>IF($CL636&gt;=14,INDEX($AU:$AU,$CK636+14),"")</f>
      </c>
      <c r="BK636">
        <f>IF($CL636&gt;=15,INDEX($AU:$AU,$CK636+15),"")</f>
      </c>
      <c r="BL636">
        <f>IF($CL636&gt;=16,INDEX($AU:$AU,$CK636+16),"")</f>
      </c>
      <c r="BM636">
        <f>IF($CL636&gt;=17,INDEX($AU:$AU,$CK636+17),"")</f>
      </c>
      <c r="BN636">
        <f>IF($CL636&gt;=18,INDEX($AU:$AU,$CK636+18),"")</f>
      </c>
      <c r="BO636">
        <f>IF($CL636&gt;=19,INDEX($AU:$AU,$CK636+19),"")</f>
      </c>
      <c r="BP636">
        <f>IF($CL636&gt;=20,INDEX($AU:$AU,$CK636+20),"")</f>
      </c>
      <c r="BQ636">
        <f>IF($CL636&gt;=21,INDEX($AU:$AU,$CK636+21),"")</f>
      </c>
      <c r="BR636">
        <f>IF($CL636&gt;=22,INDEX($AU:$AU,$CK636+22),"")</f>
      </c>
      <c r="BS636">
        <f>IF($CL636&gt;=23,INDEX($AU:$AU,$CK636+23),"")</f>
      </c>
      <c r="BT636">
        <f>IF($CL636&gt;=24,INDEX($AU:$AU,$CK636+24),"")</f>
      </c>
      <c r="BU636">
        <f>IF($CL636&gt;=25,INDEX($AU:$AU,$CK636+25),"")</f>
      </c>
      <c r="BV636">
        <f>IF($CL636&gt;=26,INDEX($AU:$AU,$CK636+26),"")</f>
      </c>
      <c r="BW636">
        <f>IF($CL636&gt;=27,INDEX($AU:$AU,$CK636+27),"")</f>
      </c>
      <c r="BX636">
        <f>IF($CL636&gt;=28,INDEX($AU:$AU,$CK636+28),"")</f>
      </c>
      <c r="BY636">
        <f>IF($CL636&gt;=29,INDEX($AU:$AU,$CK636+29),"")</f>
      </c>
      <c r="BZ636">
        <f>IF($CL636&gt;=30,INDEX($AU:$AU,$CK636+30),"")</f>
      </c>
      <c r="CA636">
        <f>IF($CL636&gt;=31,INDEX($AU:$AU,$CK636+31),"")</f>
      </c>
      <c r="CB636">
        <f>IF($CL636&gt;=32,INDEX($AU:$AU,$CK636+32),"")</f>
      </c>
      <c r="CC636">
        <f>IF($CL636&gt;=33,INDEX($AU:$AU,$CK636+33),"")</f>
      </c>
      <c r="CD636">
        <f>IF($CL636&gt;=34,INDEX($AU:$AU,$CK636+34),"")</f>
      </c>
      <c r="CE636">
        <f>IF($CL636&gt;=35,INDEX($AU:$AU,$CK636+35),"")</f>
      </c>
      <c r="CF636">
        <f>IF($CL636&gt;=36,INDEX($AU:$AU,$CK636+36),"")</f>
      </c>
      <c r="CG636">
        <f>IF($CL636&gt;=37,INDEX($AU:$AU,$CK636+37),"")</f>
      </c>
      <c r="CH636">
        <f>IF($CL636&gt;=38,INDEX($AU:$AU,$CK636+38),"")</f>
      </c>
      <c r="CI636">
        <f>IF($CL636&gt;=39,INDEX($AU:$AU,$CK636+39),"")</f>
      </c>
      <c r="CJ636">
        <f>IF($CL636&gt;=40,INDEX($AU:$AU,$CK636+40),"")</f>
      </c>
      <c r="CK636">
        <f>IFERROR(MATCH($AT636,$AU$2:$AU$133,0)+1,0)</f>
      </c>
      <c r="CL636">
        <f>IFERROR(INDEX($AV$2:$AV$133,MATCH($AT636,$AU$2:$AU$133,0)),0)</f>
      </c>
      <c r="CM636">
        <f>IFERROR(LEFT($L636,FIND(" - ",$L636)-1),$L636)</f>
      </c>
      <c r="CN636" t="s">
        <v>1579</v>
      </c>
      <c r="CO636">
        <v>1</v>
      </c>
      <c r="CP636">
        <f>IF($DK636&gt;=1,INDEX($CN:$CN,$DJ636+1),"")</f>
      </c>
      <c r="CQ636">
        <f>IF($DK636&gt;=2,INDEX($CN:$CN,$DJ636+2),"")</f>
      </c>
      <c r="CR636">
        <f>IF($DK636&gt;=3,INDEX($CN:$CN,$DJ636+3),"")</f>
      </c>
      <c r="CS636">
        <f>IF($DK636&gt;=4,INDEX($CN:$CN,$DJ636+4),"")</f>
      </c>
      <c r="CT636">
        <f>IF($DK636&gt;=5,INDEX($CN:$CN,$DJ636+5),"")</f>
      </c>
      <c r="CU636">
        <f>IF($DK636&gt;=6,INDEX($CN:$CN,$DJ636+6),"")</f>
      </c>
      <c r="CV636">
        <f>IF($DK636&gt;=7,INDEX($CN:$CN,$DJ636+7),"")</f>
      </c>
      <c r="CW636">
        <f>IF($DK636&gt;=8,INDEX($CN:$CN,$DJ636+8),"")</f>
      </c>
      <c r="CX636">
        <f>IF($DK636&gt;=9,INDEX($CN:$CN,$DJ636+9),"")</f>
      </c>
      <c r="CY636">
        <f>IF($DK636&gt;=10,INDEX($CN:$CN,$DJ636+10),"")</f>
      </c>
      <c r="CZ636">
        <f>IF($DK636&gt;=11,INDEX($CN:$CN,$DJ636+11),"")</f>
      </c>
      <c r="DA636">
        <f>IF($DK636&gt;=12,INDEX($CN:$CN,$DJ636+12),"")</f>
      </c>
      <c r="DB636">
        <f>IF($DK636&gt;=13,INDEX($CN:$CN,$DJ636+13),"")</f>
      </c>
      <c r="DC636">
        <f>IF($DK636&gt;=14,INDEX($CN:$CN,$DJ636+14),"")</f>
      </c>
      <c r="DD636">
        <f>IF($DK636&gt;=15,INDEX($CN:$CN,$DJ636+15),"")</f>
      </c>
      <c r="DE636">
        <f>IF($DK636&gt;=16,INDEX($CN:$CN,$DJ636+16),"")</f>
      </c>
      <c r="DF636">
        <f>IF($DK636&gt;=17,INDEX($CN:$CN,$DJ636+17),"")</f>
      </c>
      <c r="DG636">
        <f>IF($DK636&gt;=18,INDEX($CN:$CN,$DJ636+18),"")</f>
      </c>
      <c r="DH636">
        <f>IF($DK636&gt;=19,INDEX($CN:$CN,$DJ636+19),"")</f>
      </c>
      <c r="DI636">
        <f>IF($DK636&gt;=20,INDEX($CN:$CN,$DJ636+20),"")</f>
      </c>
      <c r="DJ636">
        <f>IFERROR(MATCH($CM636,$CN$2:$CN$1089,0)+1,0)</f>
      </c>
      <c r="DK636">
        <f>IFERROR(INDEX($CO$2:$CO$1089,MATCH($CM636,$CN$2:$CN$1089,0)),0)</f>
      </c>
      <c r="DL636">
        <f>IFERROR(INDEX($AS:$AS,MATCH($O636,$AR:$AR,0))&amp;"","")</f>
      </c>
      <c r="DP636">
        <f>IF($GS636&gt;=1,INDEX($DM:$DM,$GR636+1),"")</f>
      </c>
      <c r="DQ636">
        <f>IF($GS636&gt;=2,INDEX($DM:$DM,$GR636+2),"")</f>
      </c>
      <c r="DR636">
        <f>IF($GS636&gt;=3,INDEX($DM:$DM,$GR636+3),"")</f>
      </c>
      <c r="DS636">
        <f>IF($GS636&gt;=4,INDEX($DM:$DM,$GR636+4),"")</f>
      </c>
      <c r="DT636">
        <f>IF($GS636&gt;=5,INDEX($DM:$DM,$GR636+5),"")</f>
      </c>
      <c r="DU636">
        <f>IF($GS636&gt;=6,INDEX($DM:$DM,$GR636+6),"")</f>
      </c>
      <c r="DV636">
        <f>IF($GS636&gt;=7,INDEX($DM:$DM,$GR636+7),"")</f>
      </c>
      <c r="DW636">
        <f>IF($GS636&gt;=8,INDEX($DM:$DM,$GR636+8),"")</f>
      </c>
      <c r="DX636">
        <f>IF($GS636&gt;=9,INDEX($DM:$DM,$GR636+9),"")</f>
      </c>
      <c r="DY636">
        <f>IF($GS636&gt;=10,INDEX($DM:$DM,$GR636+10),"")</f>
      </c>
      <c r="DZ636">
        <f>IF($GS636&gt;=11,INDEX($DM:$DM,$GR636+11),"")</f>
      </c>
      <c r="EA636">
        <f>IF($GS636&gt;=12,INDEX($DM:$DM,$GR636+12),"")</f>
      </c>
      <c r="EB636">
        <f>IF($GS636&gt;=13,INDEX($DM:$DM,$GR636+13),"")</f>
      </c>
      <c r="EC636">
        <f>IF($GS636&gt;=14,INDEX($DM:$DM,$GR636+14),"")</f>
      </c>
      <c r="ED636">
        <f>IF($GS636&gt;=15,INDEX($DM:$DM,$GR636+15),"")</f>
      </c>
      <c r="EE636">
        <f>IF($GS636&gt;=16,INDEX($DM:$DM,$GR636+16),"")</f>
      </c>
      <c r="EF636">
        <f>IF($GS636&gt;=17,INDEX($DM:$DM,$GR636+17),"")</f>
      </c>
      <c r="EG636">
        <f>IF($GS636&gt;=18,INDEX($DM:$DM,$GR636+18),"")</f>
      </c>
      <c r="EH636">
        <f>IF($GS636&gt;=19,INDEX($DM:$DM,$GR636+19),"")</f>
      </c>
      <c r="EI636">
        <f>IF($GS636&gt;=20,INDEX($DM:$DM,$GR636+20),"")</f>
      </c>
      <c r="EJ636">
        <f>IF($GS636&gt;=21,INDEX($DM:$DM,$GR636+21),"")</f>
      </c>
      <c r="EK636">
        <f>IF($GS636&gt;=22,INDEX($DM:$DM,$GR636+22),"")</f>
      </c>
      <c r="EL636">
        <f>IF($GS636&gt;=23,INDEX($DM:$DM,$GR636+23),"")</f>
      </c>
      <c r="EM636">
        <f>IF($GS636&gt;=24,INDEX($DM:$DM,$GR636+24),"")</f>
      </c>
      <c r="EN636">
        <f>IF($GS636&gt;=25,INDEX($DM:$DM,$GR636+25),"")</f>
      </c>
      <c r="EO636">
        <f>IF($GS636&gt;=26,INDEX($DM:$DM,$GR636+26),"")</f>
      </c>
      <c r="EP636">
        <f>IF($GS636&gt;=27,INDEX($DM:$DM,$GR636+27),"")</f>
      </c>
      <c r="EQ636">
        <f>IF($GS636&gt;=28,INDEX($DM:$DM,$GR636+28),"")</f>
      </c>
      <c r="ER636">
        <f>IF($GS636&gt;=29,INDEX($DM:$DM,$GR636+29),"")</f>
      </c>
      <c r="ES636">
        <f>IF($GS636&gt;=30,INDEX($DM:$DM,$GR636+30),"")</f>
      </c>
      <c r="ET636">
        <f>IF($GS636&gt;=31,INDEX($DM:$DM,$GR636+31),"")</f>
      </c>
      <c r="EU636">
        <f>IF($GS636&gt;=32,INDEX($DM:$DM,$GR636+32),"")</f>
      </c>
      <c r="EV636">
        <f>IF($GS636&gt;=33,INDEX($DM:$DM,$GR636+33),"")</f>
      </c>
      <c r="EW636">
        <f>IF($GS636&gt;=34,INDEX($DM:$DM,$GR636+34),"")</f>
      </c>
      <c r="EX636">
        <f>IF($GS636&gt;=35,INDEX($DM:$DM,$GR636+35),"")</f>
      </c>
      <c r="EY636">
        <f>IF($GS636&gt;=36,INDEX($DM:$DM,$GR636+36),"")</f>
      </c>
      <c r="EZ636">
        <f>IF($GS636&gt;=37,INDEX($DM:$DM,$GR636+37),"")</f>
      </c>
      <c r="FA636">
        <f>IF($GS636&gt;=38,INDEX($DM:$DM,$GR636+38),"")</f>
      </c>
      <c r="FB636">
        <f>IF($GS636&gt;=39,INDEX($DM:$DM,$GR636+39),"")</f>
      </c>
      <c r="FC636">
        <f>IF($GS636&gt;=40,INDEX($DM:$DM,$GR636+40),"")</f>
      </c>
      <c r="FD636">
        <f>IF($GS636&gt;=1,INDEX($DN:$DN,$GR636+1),"")</f>
      </c>
      <c r="FE636">
        <f>IF($GS636&gt;=2,INDEX($DN:$DN,$GR636+2),"")</f>
      </c>
      <c r="FF636">
        <f>IF($GS636&gt;=3,INDEX($DN:$DN,$GR636+3),"")</f>
      </c>
      <c r="FG636">
        <f>IF($GS636&gt;=4,INDEX($DN:$DN,$GR636+4),"")</f>
      </c>
      <c r="FH636">
        <f>IF($GS636&gt;=5,INDEX($DN:$DN,$GR636+5),"")</f>
      </c>
      <c r="FI636">
        <f>IF($GS636&gt;=6,INDEX($DN:$DN,$GR636+6),"")</f>
      </c>
      <c r="FJ636">
        <f>IF($GS636&gt;=7,INDEX($DN:$DN,$GR636+7),"")</f>
      </c>
      <c r="FK636">
        <f>IF($GS636&gt;=8,INDEX($DN:$DN,$GR636+8),"")</f>
      </c>
      <c r="FL636">
        <f>IF($GS636&gt;=9,INDEX($DN:$DN,$GR636+9),"")</f>
      </c>
      <c r="FM636">
        <f>IF($GS636&gt;=10,INDEX($DN:$DN,$GR636+10),"")</f>
      </c>
      <c r="FN636">
        <f>IF($GS636&gt;=11,INDEX($DN:$DN,$GR636+11),"")</f>
      </c>
      <c r="FO636">
        <f>IF($GS636&gt;=12,INDEX($DN:$DN,$GR636+12),"")</f>
      </c>
      <c r="FP636">
        <f>IF($GS636&gt;=13,INDEX($DN:$DN,$GR636+13),"")</f>
      </c>
      <c r="FQ636">
        <f>IF($GS636&gt;=14,INDEX($DN:$DN,$GR636+14),"")</f>
      </c>
      <c r="FR636">
        <f>IF($GS636&gt;=15,INDEX($DN:$DN,$GR636+15),"")</f>
      </c>
      <c r="FS636">
        <f>IF($GS636&gt;=16,INDEX($DN:$DN,$GR636+16),"")</f>
      </c>
      <c r="FT636">
        <f>IF($GS636&gt;=17,INDEX($DN:$DN,$GR636+17),"")</f>
      </c>
      <c r="FU636">
        <f>IF($GS636&gt;=18,INDEX($DN:$DN,$GR636+18),"")</f>
      </c>
      <c r="FV636">
        <f>IF($GS636&gt;=19,INDEX($DN:$DN,$GR636+19),"")</f>
      </c>
      <c r="FW636">
        <f>IF($GS636&gt;=20,INDEX($DN:$DN,$GR636+20),"")</f>
      </c>
      <c r="FX636">
        <f>IF($GS636&gt;=21,INDEX($DN:$DN,$GR636+21),"")</f>
      </c>
      <c r="FY636">
        <f>IF($GS636&gt;=22,INDEX($DN:$DN,$GR636+22),"")</f>
      </c>
      <c r="FZ636">
        <f>IF($GS636&gt;=23,INDEX($DN:$DN,$GR636+23),"")</f>
      </c>
      <c r="GA636">
        <f>IF($GS636&gt;=24,INDEX($DN:$DN,$GR636+24),"")</f>
      </c>
      <c r="GB636">
        <f>IF($GS636&gt;=25,INDEX($DN:$DN,$GR636+25),"")</f>
      </c>
      <c r="GC636">
        <f>IF($GS636&gt;=26,INDEX($DN:$DN,$GR636+26),"")</f>
      </c>
      <c r="GD636">
        <f>IF($GS636&gt;=27,INDEX($DN:$DN,$GR636+27),"")</f>
      </c>
      <c r="GE636">
        <f>IF($GS636&gt;=28,INDEX($DN:$DN,$GR636+28),"")</f>
      </c>
      <c r="GF636">
        <f>IF($GS636&gt;=29,INDEX($DN:$DN,$GR636+29),"")</f>
      </c>
      <c r="GG636">
        <f>IF($GS636&gt;=30,INDEX($DN:$DN,$GR636+30),"")</f>
      </c>
      <c r="GH636">
        <f>IF($GS636&gt;=31,INDEX($DN:$DN,$GR636+31),"")</f>
      </c>
      <c r="GI636">
        <f>IF($GS636&gt;=32,INDEX($DN:$DN,$GR636+32),"")</f>
      </c>
      <c r="GJ636">
        <f>IF($GS636&gt;=33,INDEX($DN:$DN,$GR636+33),"")</f>
      </c>
      <c r="GK636">
        <f>IF($GS636&gt;=34,INDEX($DN:$DN,$GR636+34),"")</f>
      </c>
      <c r="GL636">
        <f>IF($GS636&gt;=35,INDEX($DN:$DN,$GR636+35),"")</f>
      </c>
      <c r="GM636">
        <f>IF($GS636&gt;=36,INDEX($DN:$DN,$GR636+36),"")</f>
      </c>
      <c r="GN636">
        <f>IF($GS636&gt;=37,INDEX($DN:$DN,$GR636+37),"")</f>
      </c>
      <c r="GO636">
        <f>IF($GS636&gt;=38,INDEX($DN:$DN,$GR636+38),"")</f>
      </c>
      <c r="GP636">
        <f>IF($GS636&gt;=39,INDEX($DN:$DN,$GR636+39),"")</f>
      </c>
      <c r="GQ636">
        <f>IF($GS636&gt;=40,INDEX($DN:$DN,$GR636+40),"")</f>
      </c>
      <c r="GR636">
        <f>IFERROR(MATCH($DL636,$DM$2:$DM$148,0)+1,0)</f>
      </c>
      <c r="GS636">
        <f>IFERROR(INDEX($DO$2:$DO$148,MATCH($DL636,$DM$2:$DM$148,0)),0)</f>
      </c>
      <c r="GT636">
        <f>IFERROR(MATCH($Z636,$DP$636:$FC$636,0),0)</f>
      </c>
      <c r="GU636">
        <f>IF($GT636&gt;0,INDEX($FD$636:$GQ$636,$GT636),"")</f>
      </c>
      <c r="GX636">
        <f>IF($JG636&gt;=1,INDEX($GV:$GV,$JF636+1),"")</f>
      </c>
      <c r="GY636">
        <f>IF($JG636&gt;=2,INDEX($GV:$GV,$JF636+2),"")</f>
      </c>
      <c r="GZ636">
        <f>IF($JG636&gt;=3,INDEX($GV:$GV,$JF636+3),"")</f>
      </c>
      <c r="HA636">
        <f>IF($JG636&gt;=4,INDEX($GV:$GV,$JF636+4),"")</f>
      </c>
      <c r="HB636">
        <f>IF($JG636&gt;=5,INDEX($GV:$GV,$JF636+5),"")</f>
      </c>
      <c r="HC636">
        <f>IF($JG636&gt;=6,INDEX($GV:$GV,$JF636+6),"")</f>
      </c>
      <c r="HD636">
        <f>IF($JG636&gt;=7,INDEX($GV:$GV,$JF636+7),"")</f>
      </c>
      <c r="HE636">
        <f>IF($JG636&gt;=8,INDEX($GV:$GV,$JF636+8),"")</f>
      </c>
      <c r="HF636">
        <f>IF($JG636&gt;=9,INDEX($GV:$GV,$JF636+9),"")</f>
      </c>
      <c r="HG636">
        <f>IF($JG636&gt;=10,INDEX($GV:$GV,$JF636+10),"")</f>
      </c>
      <c r="HH636">
        <f>IF($JG636&gt;=11,INDEX($GV:$GV,$JF636+11),"")</f>
      </c>
      <c r="HI636">
        <f>IF($JG636&gt;=12,INDEX($GV:$GV,$JF636+12),"")</f>
      </c>
      <c r="HJ636">
        <f>IF($JG636&gt;=13,INDEX($GV:$GV,$JF636+13),"")</f>
      </c>
      <c r="HK636">
        <f>IF($JG636&gt;=14,INDEX($GV:$GV,$JF636+14),"")</f>
      </c>
      <c r="HL636">
        <f>IF($JG636&gt;=15,INDEX($GV:$GV,$JF636+15),"")</f>
      </c>
      <c r="HM636">
        <f>IF($JG636&gt;=16,INDEX($GV:$GV,$JF636+16),"")</f>
      </c>
      <c r="HN636">
        <f>IF($JG636&gt;=17,INDEX($GV:$GV,$JF636+17),"")</f>
      </c>
      <c r="HO636">
        <f>IF($JG636&gt;=18,INDEX($GV:$GV,$JF636+18),"")</f>
      </c>
      <c r="HP636">
        <f>IF($JG636&gt;=19,INDEX($GV:$GV,$JF636+19),"")</f>
      </c>
      <c r="HQ636">
        <f>IF($JG636&gt;=20,INDEX($GV:$GV,$JF636+20),"")</f>
      </c>
      <c r="HR636">
        <f>IF($JG636&gt;=21,INDEX($GV:$GV,$JF636+21),"")</f>
      </c>
      <c r="HS636">
        <f>IF($JG636&gt;=22,INDEX($GV:$GV,$JF636+22),"")</f>
      </c>
      <c r="HT636">
        <f>IF($JG636&gt;=23,INDEX($GV:$GV,$JF636+23),"")</f>
      </c>
      <c r="HU636">
        <f>IF($JG636&gt;=24,INDEX($GV:$GV,$JF636+24),"")</f>
      </c>
      <c r="HV636">
        <f>IF($JG636&gt;=25,INDEX($GV:$GV,$JF636+25),"")</f>
      </c>
      <c r="HW636">
        <f>IF($JG636&gt;=26,INDEX($GV:$GV,$JF636+26),"")</f>
      </c>
      <c r="HX636">
        <f>IF($JG636&gt;=27,INDEX($GV:$GV,$JF636+27),"")</f>
      </c>
      <c r="HY636">
        <f>IF($JG636&gt;=28,INDEX($GV:$GV,$JF636+28),"")</f>
      </c>
      <c r="HZ636">
        <f>IF($JG636&gt;=29,INDEX($GV:$GV,$JF636+29),"")</f>
      </c>
      <c r="IA636">
        <f>IF($JG636&gt;=30,INDEX($GV:$GV,$JF636+30),"")</f>
      </c>
      <c r="IB636">
        <f>IF($JG636&gt;=31,INDEX($GV:$GV,$JF636+31),"")</f>
      </c>
      <c r="IC636">
        <f>IF($JG636&gt;=32,INDEX($GV:$GV,$JF636+32),"")</f>
      </c>
      <c r="ID636">
        <f>IF($JG636&gt;=33,INDEX($GV:$GV,$JF636+33),"")</f>
      </c>
      <c r="IE636">
        <f>IF($JG636&gt;=34,INDEX($GV:$GV,$JF636+34),"")</f>
      </c>
      <c r="IF636">
        <f>IF($JG636&gt;=35,INDEX($GV:$GV,$JF636+35),"")</f>
      </c>
      <c r="IG636">
        <f>IF($JG636&gt;=36,INDEX($GV:$GV,$JF636+36),"")</f>
      </c>
      <c r="IH636">
        <f>IF($JG636&gt;=37,INDEX($GV:$GV,$JF636+37),"")</f>
      </c>
      <c r="II636">
        <f>IF($JG636&gt;=38,INDEX($GV:$GV,$JF636+38),"")</f>
      </c>
      <c r="IJ636">
        <f>IF($JG636&gt;=39,INDEX($GV:$GV,$JF636+39),"")</f>
      </c>
      <c r="IK636">
        <f>IF($JG636&gt;=40,INDEX($GV:$GV,$JF636+40),"")</f>
      </c>
      <c r="IL636">
        <f>IF($JG636&gt;=41,INDEX($GV:$GV,$JF636+41),"")</f>
      </c>
      <c r="IM636">
        <f>IF($JG636&gt;=42,INDEX($GV:$GV,$JF636+42),"")</f>
      </c>
      <c r="IN636">
        <f>IF($JG636&gt;=43,INDEX($GV:$GV,$JF636+43),"")</f>
      </c>
      <c r="IO636">
        <f>IF($JG636&gt;=44,INDEX($GV:$GV,$JF636+44),"")</f>
      </c>
      <c r="IP636">
        <f>IF($JG636&gt;=45,INDEX($GV:$GV,$JF636+45),"")</f>
      </c>
      <c r="IQ636">
        <f>IF($JG636&gt;=46,INDEX($GV:$GV,$JF636+46),"")</f>
      </c>
      <c r="IR636">
        <f>IF($JG636&gt;=47,INDEX($GV:$GV,$JF636+47),"")</f>
      </c>
      <c r="IS636">
        <f>IF($JG636&gt;=48,INDEX($GV:$GV,$JF636+48),"")</f>
      </c>
      <c r="IT636">
        <f>IF($JG636&gt;=49,INDEX($GV:$GV,$JF636+49),"")</f>
      </c>
      <c r="IU636">
        <f>IF($JG636&gt;=50,INDEX($GV:$GV,$JF636+50),"")</f>
      </c>
      <c r="IV636">
        <f>IF($JG636&gt;=51,INDEX($GV:$GV,$JF636+51),"")</f>
      </c>
      <c r="IW636">
        <f>IF($JG636&gt;=52,INDEX($GV:$GV,$JF636+52),"")</f>
      </c>
      <c r="IX636">
        <f>IF($JG636&gt;=53,INDEX($GV:$GV,$JF636+53),"")</f>
      </c>
      <c r="IY636">
        <f>IF($JG636&gt;=54,INDEX($GV:$GV,$JF636+54),"")</f>
      </c>
      <c r="IZ636">
        <f>IF($JG636&gt;=55,INDEX($GV:$GV,$JF636+55),"")</f>
      </c>
      <c r="JA636">
        <f>IF($JG636&gt;=56,INDEX($GV:$GV,$JF636+56),"")</f>
      </c>
      <c r="JB636">
        <f>IF($JG636&gt;=57,INDEX($GV:$GV,$JF636+57),"")</f>
      </c>
      <c r="JC636">
        <f>IF($JG636&gt;=58,INDEX($GV:$GV,$JF636+58),"")</f>
      </c>
      <c r="JD636">
        <f>IF($JG636&gt;=59,INDEX($GV:$GV,$JF636+59),"")</f>
      </c>
      <c r="JE636">
        <f>IF($JG636&gt;=60,INDEX($GV:$GV,$JF636+60),"")</f>
      </c>
      <c r="JF636">
        <f>IFERROR(MATCH($GU636,$GV$2:$GV$322,0)+1,0)</f>
      </c>
      <c r="JG636">
        <f>IFERROR(INDEX($GW$2:$GW$322,MATCH($GU636,$GV$2:$GV$322,0)),0)</f>
      </c>
      <c r="JH636" t="s">
        <v>44</v>
      </c>
      <c r="JI636" t="s">
        <v>44</v>
      </c>
    </row>
    <row r="637" spans="1:269" x14ac:dyDescent="0.25">
      <c r="R637">
        <f>IF(OR($U637="",$Q637=""),"",IFERROR($U637/$Q637,0))</f>
      </c>
      <c r="S637">
        <f>IF($U637="","",
SUM($T637,$V637,$AA637,$W637,$Y637)*
(1-IF($AB637="",0,VALUE($AB637)/100)))</f>
      </c>
      <c r="T637">
        <f>IF($U637="","",$U637)</f>
      </c>
      <c r="V637">
        <f>IF($U637="","",
IF($O637="","",
IF(ISNUMBER(SEARCH("exempt",LOWER($O637))),0,
$U637*(VALUE(SUBSTITUTE($O637,"%",""))/100))))</f>
      </c>
      <c r="AC637">
        <f>IFERROR(IF(FIND(" - ",$K637)&gt;0,MID($K637,FIND(" - ",$K637)+3,LEN($K637)),""),"")</f>
      </c>
      <c r="AL637" t="s">
        <v>1580</v>
      </c>
      <c r="AT637">
        <f>IFERROR(LEFT($K637,FIND(" - ",$K637)-1),$K637)</f>
      </c>
      <c r="AW637">
        <f>IF($CL637&gt;=1,INDEX($AU:$AU,$CK637+1),"")</f>
      </c>
      <c r="AX637">
        <f>IF($CL637&gt;=2,INDEX($AU:$AU,$CK637+2),"")</f>
      </c>
      <c r="AY637">
        <f>IF($CL637&gt;=3,INDEX($AU:$AU,$CK637+3),"")</f>
      </c>
      <c r="AZ637">
        <f>IF($CL637&gt;=4,INDEX($AU:$AU,$CK637+4),"")</f>
      </c>
      <c r="BA637">
        <f>IF($CL637&gt;=5,INDEX($AU:$AU,$CK637+5),"")</f>
      </c>
      <c r="BB637">
        <f>IF($CL637&gt;=6,INDEX($AU:$AU,$CK637+6),"")</f>
      </c>
      <c r="BC637">
        <f>IF($CL637&gt;=7,INDEX($AU:$AU,$CK637+7),"")</f>
      </c>
      <c r="BD637">
        <f>IF($CL637&gt;=8,INDEX($AU:$AU,$CK637+8),"")</f>
      </c>
      <c r="BE637">
        <f>IF($CL637&gt;=9,INDEX($AU:$AU,$CK637+9),"")</f>
      </c>
      <c r="BF637">
        <f>IF($CL637&gt;=10,INDEX($AU:$AU,$CK637+10),"")</f>
      </c>
      <c r="BG637">
        <f>IF($CL637&gt;=11,INDEX($AU:$AU,$CK637+11),"")</f>
      </c>
      <c r="BH637">
        <f>IF($CL637&gt;=12,INDEX($AU:$AU,$CK637+12),"")</f>
      </c>
      <c r="BI637">
        <f>IF($CL637&gt;=13,INDEX($AU:$AU,$CK637+13),"")</f>
      </c>
      <c r="BJ637">
        <f>IF($CL637&gt;=14,INDEX($AU:$AU,$CK637+14),"")</f>
      </c>
      <c r="BK637">
        <f>IF($CL637&gt;=15,INDEX($AU:$AU,$CK637+15),"")</f>
      </c>
      <c r="BL637">
        <f>IF($CL637&gt;=16,INDEX($AU:$AU,$CK637+16),"")</f>
      </c>
      <c r="BM637">
        <f>IF($CL637&gt;=17,INDEX($AU:$AU,$CK637+17),"")</f>
      </c>
      <c r="BN637">
        <f>IF($CL637&gt;=18,INDEX($AU:$AU,$CK637+18),"")</f>
      </c>
      <c r="BO637">
        <f>IF($CL637&gt;=19,INDEX($AU:$AU,$CK637+19),"")</f>
      </c>
      <c r="BP637">
        <f>IF($CL637&gt;=20,INDEX($AU:$AU,$CK637+20),"")</f>
      </c>
      <c r="BQ637">
        <f>IF($CL637&gt;=21,INDEX($AU:$AU,$CK637+21),"")</f>
      </c>
      <c r="BR637">
        <f>IF($CL637&gt;=22,INDEX($AU:$AU,$CK637+22),"")</f>
      </c>
      <c r="BS637">
        <f>IF($CL637&gt;=23,INDEX($AU:$AU,$CK637+23),"")</f>
      </c>
      <c r="BT637">
        <f>IF($CL637&gt;=24,INDEX($AU:$AU,$CK637+24),"")</f>
      </c>
      <c r="BU637">
        <f>IF($CL637&gt;=25,INDEX($AU:$AU,$CK637+25),"")</f>
      </c>
      <c r="BV637">
        <f>IF($CL637&gt;=26,INDEX($AU:$AU,$CK637+26),"")</f>
      </c>
      <c r="BW637">
        <f>IF($CL637&gt;=27,INDEX($AU:$AU,$CK637+27),"")</f>
      </c>
      <c r="BX637">
        <f>IF($CL637&gt;=28,INDEX($AU:$AU,$CK637+28),"")</f>
      </c>
      <c r="BY637">
        <f>IF($CL637&gt;=29,INDEX($AU:$AU,$CK637+29),"")</f>
      </c>
      <c r="BZ637">
        <f>IF($CL637&gt;=30,INDEX($AU:$AU,$CK637+30),"")</f>
      </c>
      <c r="CA637">
        <f>IF($CL637&gt;=31,INDEX($AU:$AU,$CK637+31),"")</f>
      </c>
      <c r="CB637">
        <f>IF($CL637&gt;=32,INDEX($AU:$AU,$CK637+32),"")</f>
      </c>
      <c r="CC637">
        <f>IF($CL637&gt;=33,INDEX($AU:$AU,$CK637+33),"")</f>
      </c>
      <c r="CD637">
        <f>IF($CL637&gt;=34,INDEX($AU:$AU,$CK637+34),"")</f>
      </c>
      <c r="CE637">
        <f>IF($CL637&gt;=35,INDEX($AU:$AU,$CK637+35),"")</f>
      </c>
      <c r="CF637">
        <f>IF($CL637&gt;=36,INDEX($AU:$AU,$CK637+36),"")</f>
      </c>
      <c r="CG637">
        <f>IF($CL637&gt;=37,INDEX($AU:$AU,$CK637+37),"")</f>
      </c>
      <c r="CH637">
        <f>IF($CL637&gt;=38,INDEX($AU:$AU,$CK637+38),"")</f>
      </c>
      <c r="CI637">
        <f>IF($CL637&gt;=39,INDEX($AU:$AU,$CK637+39),"")</f>
      </c>
      <c r="CJ637">
        <f>IF($CL637&gt;=40,INDEX($AU:$AU,$CK637+40),"")</f>
      </c>
      <c r="CK637">
        <f>IFERROR(MATCH($AT637,$AU$2:$AU$133,0)+1,0)</f>
      </c>
      <c r="CL637">
        <f>IFERROR(INDEX($AV$2:$AV$133,MATCH($AT637,$AU$2:$AU$133,0)),0)</f>
      </c>
      <c r="CM637">
        <f>IFERROR(LEFT($L637,FIND(" - ",$L637)-1),$L637)</f>
      </c>
      <c r="CN637" t="s">
        <v>221</v>
      </c>
      <c r="CP637">
        <f>IF($DK637&gt;=1,INDEX($CN:$CN,$DJ637+1),"")</f>
      </c>
      <c r="CQ637">
        <f>IF($DK637&gt;=2,INDEX($CN:$CN,$DJ637+2),"")</f>
      </c>
      <c r="CR637">
        <f>IF($DK637&gt;=3,INDEX($CN:$CN,$DJ637+3),"")</f>
      </c>
      <c r="CS637">
        <f>IF($DK637&gt;=4,INDEX($CN:$CN,$DJ637+4),"")</f>
      </c>
      <c r="CT637">
        <f>IF($DK637&gt;=5,INDEX($CN:$CN,$DJ637+5),"")</f>
      </c>
      <c r="CU637">
        <f>IF($DK637&gt;=6,INDEX($CN:$CN,$DJ637+6),"")</f>
      </c>
      <c r="CV637">
        <f>IF($DK637&gt;=7,INDEX($CN:$CN,$DJ637+7),"")</f>
      </c>
      <c r="CW637">
        <f>IF($DK637&gt;=8,INDEX($CN:$CN,$DJ637+8),"")</f>
      </c>
      <c r="CX637">
        <f>IF($DK637&gt;=9,INDEX($CN:$CN,$DJ637+9),"")</f>
      </c>
      <c r="CY637">
        <f>IF($DK637&gt;=10,INDEX($CN:$CN,$DJ637+10),"")</f>
      </c>
      <c r="CZ637">
        <f>IF($DK637&gt;=11,INDEX($CN:$CN,$DJ637+11),"")</f>
      </c>
      <c r="DA637">
        <f>IF($DK637&gt;=12,INDEX($CN:$CN,$DJ637+12),"")</f>
      </c>
      <c r="DB637">
        <f>IF($DK637&gt;=13,INDEX($CN:$CN,$DJ637+13),"")</f>
      </c>
      <c r="DC637">
        <f>IF($DK637&gt;=14,INDEX($CN:$CN,$DJ637+14),"")</f>
      </c>
      <c r="DD637">
        <f>IF($DK637&gt;=15,INDEX($CN:$CN,$DJ637+15),"")</f>
      </c>
      <c r="DE637">
        <f>IF($DK637&gt;=16,INDEX($CN:$CN,$DJ637+16),"")</f>
      </c>
      <c r="DF637">
        <f>IF($DK637&gt;=17,INDEX($CN:$CN,$DJ637+17),"")</f>
      </c>
      <c r="DG637">
        <f>IF($DK637&gt;=18,INDEX($CN:$CN,$DJ637+18),"")</f>
      </c>
      <c r="DH637">
        <f>IF($DK637&gt;=19,INDEX($CN:$CN,$DJ637+19),"")</f>
      </c>
      <c r="DI637">
        <f>IF($DK637&gt;=20,INDEX($CN:$CN,$DJ637+20),"")</f>
      </c>
      <c r="DJ637">
        <f>IFERROR(MATCH($CM637,$CN$2:$CN$1089,0)+1,0)</f>
      </c>
      <c r="DK637">
        <f>IFERROR(INDEX($CO$2:$CO$1089,MATCH($CM637,$CN$2:$CN$1089,0)),0)</f>
      </c>
      <c r="DL637">
        <f>IFERROR(INDEX($AS:$AS,MATCH($O637,$AR:$AR,0))&amp;"","")</f>
      </c>
      <c r="DP637">
        <f>IF($GS637&gt;=1,INDEX($DM:$DM,$GR637+1),"")</f>
      </c>
      <c r="DQ637">
        <f>IF($GS637&gt;=2,INDEX($DM:$DM,$GR637+2),"")</f>
      </c>
      <c r="DR637">
        <f>IF($GS637&gt;=3,INDEX($DM:$DM,$GR637+3),"")</f>
      </c>
      <c r="DS637">
        <f>IF($GS637&gt;=4,INDEX($DM:$DM,$GR637+4),"")</f>
      </c>
      <c r="DT637">
        <f>IF($GS637&gt;=5,INDEX($DM:$DM,$GR637+5),"")</f>
      </c>
      <c r="DU637">
        <f>IF($GS637&gt;=6,INDEX($DM:$DM,$GR637+6),"")</f>
      </c>
      <c r="DV637">
        <f>IF($GS637&gt;=7,INDEX($DM:$DM,$GR637+7),"")</f>
      </c>
      <c r="DW637">
        <f>IF($GS637&gt;=8,INDEX($DM:$DM,$GR637+8),"")</f>
      </c>
      <c r="DX637">
        <f>IF($GS637&gt;=9,INDEX($DM:$DM,$GR637+9),"")</f>
      </c>
      <c r="DY637">
        <f>IF($GS637&gt;=10,INDEX($DM:$DM,$GR637+10),"")</f>
      </c>
      <c r="DZ637">
        <f>IF($GS637&gt;=11,INDEX($DM:$DM,$GR637+11),"")</f>
      </c>
      <c r="EA637">
        <f>IF($GS637&gt;=12,INDEX($DM:$DM,$GR637+12),"")</f>
      </c>
      <c r="EB637">
        <f>IF($GS637&gt;=13,INDEX($DM:$DM,$GR637+13),"")</f>
      </c>
      <c r="EC637">
        <f>IF($GS637&gt;=14,INDEX($DM:$DM,$GR637+14),"")</f>
      </c>
      <c r="ED637">
        <f>IF($GS637&gt;=15,INDEX($DM:$DM,$GR637+15),"")</f>
      </c>
      <c r="EE637">
        <f>IF($GS637&gt;=16,INDEX($DM:$DM,$GR637+16),"")</f>
      </c>
      <c r="EF637">
        <f>IF($GS637&gt;=17,INDEX($DM:$DM,$GR637+17),"")</f>
      </c>
      <c r="EG637">
        <f>IF($GS637&gt;=18,INDEX($DM:$DM,$GR637+18),"")</f>
      </c>
      <c r="EH637">
        <f>IF($GS637&gt;=19,INDEX($DM:$DM,$GR637+19),"")</f>
      </c>
      <c r="EI637">
        <f>IF($GS637&gt;=20,INDEX($DM:$DM,$GR637+20),"")</f>
      </c>
      <c r="EJ637">
        <f>IF($GS637&gt;=21,INDEX($DM:$DM,$GR637+21),"")</f>
      </c>
      <c r="EK637">
        <f>IF($GS637&gt;=22,INDEX($DM:$DM,$GR637+22),"")</f>
      </c>
      <c r="EL637">
        <f>IF($GS637&gt;=23,INDEX($DM:$DM,$GR637+23),"")</f>
      </c>
      <c r="EM637">
        <f>IF($GS637&gt;=24,INDEX($DM:$DM,$GR637+24),"")</f>
      </c>
      <c r="EN637">
        <f>IF($GS637&gt;=25,INDEX($DM:$DM,$GR637+25),"")</f>
      </c>
      <c r="EO637">
        <f>IF($GS637&gt;=26,INDEX($DM:$DM,$GR637+26),"")</f>
      </c>
      <c r="EP637">
        <f>IF($GS637&gt;=27,INDEX($DM:$DM,$GR637+27),"")</f>
      </c>
      <c r="EQ637">
        <f>IF($GS637&gt;=28,INDEX($DM:$DM,$GR637+28),"")</f>
      </c>
      <c r="ER637">
        <f>IF($GS637&gt;=29,INDEX($DM:$DM,$GR637+29),"")</f>
      </c>
      <c r="ES637">
        <f>IF($GS637&gt;=30,INDEX($DM:$DM,$GR637+30),"")</f>
      </c>
      <c r="ET637">
        <f>IF($GS637&gt;=31,INDEX($DM:$DM,$GR637+31),"")</f>
      </c>
      <c r="EU637">
        <f>IF($GS637&gt;=32,INDEX($DM:$DM,$GR637+32),"")</f>
      </c>
      <c r="EV637">
        <f>IF($GS637&gt;=33,INDEX($DM:$DM,$GR637+33),"")</f>
      </c>
      <c r="EW637">
        <f>IF($GS637&gt;=34,INDEX($DM:$DM,$GR637+34),"")</f>
      </c>
      <c r="EX637">
        <f>IF($GS637&gt;=35,INDEX($DM:$DM,$GR637+35),"")</f>
      </c>
      <c r="EY637">
        <f>IF($GS637&gt;=36,INDEX($DM:$DM,$GR637+36),"")</f>
      </c>
      <c r="EZ637">
        <f>IF($GS637&gt;=37,INDEX($DM:$DM,$GR637+37),"")</f>
      </c>
      <c r="FA637">
        <f>IF($GS637&gt;=38,INDEX($DM:$DM,$GR637+38),"")</f>
      </c>
      <c r="FB637">
        <f>IF($GS637&gt;=39,INDEX($DM:$DM,$GR637+39),"")</f>
      </c>
      <c r="FC637">
        <f>IF($GS637&gt;=40,INDEX($DM:$DM,$GR637+40),"")</f>
      </c>
      <c r="FD637">
        <f>IF($GS637&gt;=1,INDEX($DN:$DN,$GR637+1),"")</f>
      </c>
      <c r="FE637">
        <f>IF($GS637&gt;=2,INDEX($DN:$DN,$GR637+2),"")</f>
      </c>
      <c r="FF637">
        <f>IF($GS637&gt;=3,INDEX($DN:$DN,$GR637+3),"")</f>
      </c>
      <c r="FG637">
        <f>IF($GS637&gt;=4,INDEX($DN:$DN,$GR637+4),"")</f>
      </c>
      <c r="FH637">
        <f>IF($GS637&gt;=5,INDEX($DN:$DN,$GR637+5),"")</f>
      </c>
      <c r="FI637">
        <f>IF($GS637&gt;=6,INDEX($DN:$DN,$GR637+6),"")</f>
      </c>
      <c r="FJ637">
        <f>IF($GS637&gt;=7,INDEX($DN:$DN,$GR637+7),"")</f>
      </c>
      <c r="FK637">
        <f>IF($GS637&gt;=8,INDEX($DN:$DN,$GR637+8),"")</f>
      </c>
      <c r="FL637">
        <f>IF($GS637&gt;=9,INDEX($DN:$DN,$GR637+9),"")</f>
      </c>
      <c r="FM637">
        <f>IF($GS637&gt;=10,INDEX($DN:$DN,$GR637+10),"")</f>
      </c>
      <c r="FN637">
        <f>IF($GS637&gt;=11,INDEX($DN:$DN,$GR637+11),"")</f>
      </c>
      <c r="FO637">
        <f>IF($GS637&gt;=12,INDEX($DN:$DN,$GR637+12),"")</f>
      </c>
      <c r="FP637">
        <f>IF($GS637&gt;=13,INDEX($DN:$DN,$GR637+13),"")</f>
      </c>
      <c r="FQ637">
        <f>IF($GS637&gt;=14,INDEX($DN:$DN,$GR637+14),"")</f>
      </c>
      <c r="FR637">
        <f>IF($GS637&gt;=15,INDEX($DN:$DN,$GR637+15),"")</f>
      </c>
      <c r="FS637">
        <f>IF($GS637&gt;=16,INDEX($DN:$DN,$GR637+16),"")</f>
      </c>
      <c r="FT637">
        <f>IF($GS637&gt;=17,INDEX($DN:$DN,$GR637+17),"")</f>
      </c>
      <c r="FU637">
        <f>IF($GS637&gt;=18,INDEX($DN:$DN,$GR637+18),"")</f>
      </c>
      <c r="FV637">
        <f>IF($GS637&gt;=19,INDEX($DN:$DN,$GR637+19),"")</f>
      </c>
      <c r="FW637">
        <f>IF($GS637&gt;=20,INDEX($DN:$DN,$GR637+20),"")</f>
      </c>
      <c r="FX637">
        <f>IF($GS637&gt;=21,INDEX($DN:$DN,$GR637+21),"")</f>
      </c>
      <c r="FY637">
        <f>IF($GS637&gt;=22,INDEX($DN:$DN,$GR637+22),"")</f>
      </c>
      <c r="FZ637">
        <f>IF($GS637&gt;=23,INDEX($DN:$DN,$GR637+23),"")</f>
      </c>
      <c r="GA637">
        <f>IF($GS637&gt;=24,INDEX($DN:$DN,$GR637+24),"")</f>
      </c>
      <c r="GB637">
        <f>IF($GS637&gt;=25,INDEX($DN:$DN,$GR637+25),"")</f>
      </c>
      <c r="GC637">
        <f>IF($GS637&gt;=26,INDEX($DN:$DN,$GR637+26),"")</f>
      </c>
      <c r="GD637">
        <f>IF($GS637&gt;=27,INDEX($DN:$DN,$GR637+27),"")</f>
      </c>
      <c r="GE637">
        <f>IF($GS637&gt;=28,INDEX($DN:$DN,$GR637+28),"")</f>
      </c>
      <c r="GF637">
        <f>IF($GS637&gt;=29,INDEX($DN:$DN,$GR637+29),"")</f>
      </c>
      <c r="GG637">
        <f>IF($GS637&gt;=30,INDEX($DN:$DN,$GR637+30),"")</f>
      </c>
      <c r="GH637">
        <f>IF($GS637&gt;=31,INDEX($DN:$DN,$GR637+31),"")</f>
      </c>
      <c r="GI637">
        <f>IF($GS637&gt;=32,INDEX($DN:$DN,$GR637+32),"")</f>
      </c>
      <c r="GJ637">
        <f>IF($GS637&gt;=33,INDEX($DN:$DN,$GR637+33),"")</f>
      </c>
      <c r="GK637">
        <f>IF($GS637&gt;=34,INDEX($DN:$DN,$GR637+34),"")</f>
      </c>
      <c r="GL637">
        <f>IF($GS637&gt;=35,INDEX($DN:$DN,$GR637+35),"")</f>
      </c>
      <c r="GM637">
        <f>IF($GS637&gt;=36,INDEX($DN:$DN,$GR637+36),"")</f>
      </c>
      <c r="GN637">
        <f>IF($GS637&gt;=37,INDEX($DN:$DN,$GR637+37),"")</f>
      </c>
      <c r="GO637">
        <f>IF($GS637&gt;=38,INDEX($DN:$DN,$GR637+38),"")</f>
      </c>
      <c r="GP637">
        <f>IF($GS637&gt;=39,INDEX($DN:$DN,$GR637+39),"")</f>
      </c>
      <c r="GQ637">
        <f>IF($GS637&gt;=40,INDEX($DN:$DN,$GR637+40),"")</f>
      </c>
      <c r="GR637">
        <f>IFERROR(MATCH($DL637,$DM$2:$DM$148,0)+1,0)</f>
      </c>
      <c r="GS637">
        <f>IFERROR(INDEX($DO$2:$DO$148,MATCH($DL637,$DM$2:$DM$148,0)),0)</f>
      </c>
      <c r="GT637">
        <f>IFERROR(MATCH($Z637,$DP$637:$FC$637,0),0)</f>
      </c>
      <c r="GU637">
        <f>IF($GT637&gt;0,INDEX($FD$637:$GQ$637,$GT637),"")</f>
      </c>
      <c r="GX637">
        <f>IF($JG637&gt;=1,INDEX($GV:$GV,$JF637+1),"")</f>
      </c>
      <c r="GY637">
        <f>IF($JG637&gt;=2,INDEX($GV:$GV,$JF637+2),"")</f>
      </c>
      <c r="GZ637">
        <f>IF($JG637&gt;=3,INDEX($GV:$GV,$JF637+3),"")</f>
      </c>
      <c r="HA637">
        <f>IF($JG637&gt;=4,INDEX($GV:$GV,$JF637+4),"")</f>
      </c>
      <c r="HB637">
        <f>IF($JG637&gt;=5,INDEX($GV:$GV,$JF637+5),"")</f>
      </c>
      <c r="HC637">
        <f>IF($JG637&gt;=6,INDEX($GV:$GV,$JF637+6),"")</f>
      </c>
      <c r="HD637">
        <f>IF($JG637&gt;=7,INDEX($GV:$GV,$JF637+7),"")</f>
      </c>
      <c r="HE637">
        <f>IF($JG637&gt;=8,INDEX($GV:$GV,$JF637+8),"")</f>
      </c>
      <c r="HF637">
        <f>IF($JG637&gt;=9,INDEX($GV:$GV,$JF637+9),"")</f>
      </c>
      <c r="HG637">
        <f>IF($JG637&gt;=10,INDEX($GV:$GV,$JF637+10),"")</f>
      </c>
      <c r="HH637">
        <f>IF($JG637&gt;=11,INDEX($GV:$GV,$JF637+11),"")</f>
      </c>
      <c r="HI637">
        <f>IF($JG637&gt;=12,INDEX($GV:$GV,$JF637+12),"")</f>
      </c>
      <c r="HJ637">
        <f>IF($JG637&gt;=13,INDEX($GV:$GV,$JF637+13),"")</f>
      </c>
      <c r="HK637">
        <f>IF($JG637&gt;=14,INDEX($GV:$GV,$JF637+14),"")</f>
      </c>
      <c r="HL637">
        <f>IF($JG637&gt;=15,INDEX($GV:$GV,$JF637+15),"")</f>
      </c>
      <c r="HM637">
        <f>IF($JG637&gt;=16,INDEX($GV:$GV,$JF637+16),"")</f>
      </c>
      <c r="HN637">
        <f>IF($JG637&gt;=17,INDEX($GV:$GV,$JF637+17),"")</f>
      </c>
      <c r="HO637">
        <f>IF($JG637&gt;=18,INDEX($GV:$GV,$JF637+18),"")</f>
      </c>
      <c r="HP637">
        <f>IF($JG637&gt;=19,INDEX($GV:$GV,$JF637+19),"")</f>
      </c>
      <c r="HQ637">
        <f>IF($JG637&gt;=20,INDEX($GV:$GV,$JF637+20),"")</f>
      </c>
      <c r="HR637">
        <f>IF($JG637&gt;=21,INDEX($GV:$GV,$JF637+21),"")</f>
      </c>
      <c r="HS637">
        <f>IF($JG637&gt;=22,INDEX($GV:$GV,$JF637+22),"")</f>
      </c>
      <c r="HT637">
        <f>IF($JG637&gt;=23,INDEX($GV:$GV,$JF637+23),"")</f>
      </c>
      <c r="HU637">
        <f>IF($JG637&gt;=24,INDEX($GV:$GV,$JF637+24),"")</f>
      </c>
      <c r="HV637">
        <f>IF($JG637&gt;=25,INDEX($GV:$GV,$JF637+25),"")</f>
      </c>
      <c r="HW637">
        <f>IF($JG637&gt;=26,INDEX($GV:$GV,$JF637+26),"")</f>
      </c>
      <c r="HX637">
        <f>IF($JG637&gt;=27,INDEX($GV:$GV,$JF637+27),"")</f>
      </c>
      <c r="HY637">
        <f>IF($JG637&gt;=28,INDEX($GV:$GV,$JF637+28),"")</f>
      </c>
      <c r="HZ637">
        <f>IF($JG637&gt;=29,INDEX($GV:$GV,$JF637+29),"")</f>
      </c>
      <c r="IA637">
        <f>IF($JG637&gt;=30,INDEX($GV:$GV,$JF637+30),"")</f>
      </c>
      <c r="IB637">
        <f>IF($JG637&gt;=31,INDEX($GV:$GV,$JF637+31),"")</f>
      </c>
      <c r="IC637">
        <f>IF($JG637&gt;=32,INDEX($GV:$GV,$JF637+32),"")</f>
      </c>
      <c r="ID637">
        <f>IF($JG637&gt;=33,INDEX($GV:$GV,$JF637+33),"")</f>
      </c>
      <c r="IE637">
        <f>IF($JG637&gt;=34,INDEX($GV:$GV,$JF637+34),"")</f>
      </c>
      <c r="IF637">
        <f>IF($JG637&gt;=35,INDEX($GV:$GV,$JF637+35),"")</f>
      </c>
      <c r="IG637">
        <f>IF($JG637&gt;=36,INDEX($GV:$GV,$JF637+36),"")</f>
      </c>
      <c r="IH637">
        <f>IF($JG637&gt;=37,INDEX($GV:$GV,$JF637+37),"")</f>
      </c>
      <c r="II637">
        <f>IF($JG637&gt;=38,INDEX($GV:$GV,$JF637+38),"")</f>
      </c>
      <c r="IJ637">
        <f>IF($JG637&gt;=39,INDEX($GV:$GV,$JF637+39),"")</f>
      </c>
      <c r="IK637">
        <f>IF($JG637&gt;=40,INDEX($GV:$GV,$JF637+40),"")</f>
      </c>
      <c r="IL637">
        <f>IF($JG637&gt;=41,INDEX($GV:$GV,$JF637+41),"")</f>
      </c>
      <c r="IM637">
        <f>IF($JG637&gt;=42,INDEX($GV:$GV,$JF637+42),"")</f>
      </c>
      <c r="IN637">
        <f>IF($JG637&gt;=43,INDEX($GV:$GV,$JF637+43),"")</f>
      </c>
      <c r="IO637">
        <f>IF($JG637&gt;=44,INDEX($GV:$GV,$JF637+44),"")</f>
      </c>
      <c r="IP637">
        <f>IF($JG637&gt;=45,INDEX($GV:$GV,$JF637+45),"")</f>
      </c>
      <c r="IQ637">
        <f>IF($JG637&gt;=46,INDEX($GV:$GV,$JF637+46),"")</f>
      </c>
      <c r="IR637">
        <f>IF($JG637&gt;=47,INDEX($GV:$GV,$JF637+47),"")</f>
      </c>
      <c r="IS637">
        <f>IF($JG637&gt;=48,INDEX($GV:$GV,$JF637+48),"")</f>
      </c>
      <c r="IT637">
        <f>IF($JG637&gt;=49,INDEX($GV:$GV,$JF637+49),"")</f>
      </c>
      <c r="IU637">
        <f>IF($JG637&gt;=50,INDEX($GV:$GV,$JF637+50),"")</f>
      </c>
      <c r="IV637">
        <f>IF($JG637&gt;=51,INDEX($GV:$GV,$JF637+51),"")</f>
      </c>
      <c r="IW637">
        <f>IF($JG637&gt;=52,INDEX($GV:$GV,$JF637+52),"")</f>
      </c>
      <c r="IX637">
        <f>IF($JG637&gt;=53,INDEX($GV:$GV,$JF637+53),"")</f>
      </c>
      <c r="IY637">
        <f>IF($JG637&gt;=54,INDEX($GV:$GV,$JF637+54),"")</f>
      </c>
      <c r="IZ637">
        <f>IF($JG637&gt;=55,INDEX($GV:$GV,$JF637+55),"")</f>
      </c>
      <c r="JA637">
        <f>IF($JG637&gt;=56,INDEX($GV:$GV,$JF637+56),"")</f>
      </c>
      <c r="JB637">
        <f>IF($JG637&gt;=57,INDEX($GV:$GV,$JF637+57),"")</f>
      </c>
      <c r="JC637">
        <f>IF($JG637&gt;=58,INDEX($GV:$GV,$JF637+58),"")</f>
      </c>
      <c r="JD637">
        <f>IF($JG637&gt;=59,INDEX($GV:$GV,$JF637+59),"")</f>
      </c>
      <c r="JE637">
        <f>IF($JG637&gt;=60,INDEX($GV:$GV,$JF637+60),"")</f>
      </c>
      <c r="JF637">
        <f>IFERROR(MATCH($GU637,$GV$2:$GV$322,0)+1,0)</f>
      </c>
      <c r="JG637">
        <f>IFERROR(INDEX($GW$2:$GW$322,MATCH($GU637,$GV$2:$GV$322,0)),0)</f>
      </c>
      <c r="JH637" t="s">
        <v>44</v>
      </c>
      <c r="JI637" t="s">
        <v>44</v>
      </c>
    </row>
    <row r="638" spans="1:269" x14ac:dyDescent="0.25">
      <c r="R638">
        <f>IF(OR($U638="",$Q638=""),"",IFERROR($U638/$Q638,0))</f>
      </c>
      <c r="S638">
        <f>IF($U638="","",
SUM($T638,$V638,$AA638,$W638,$Y638)*
(1-IF($AB638="",0,VALUE($AB638)/100)))</f>
      </c>
      <c r="T638">
        <f>IF($U638="","",$U638)</f>
      </c>
      <c r="V638">
        <f>IF($U638="","",
IF($O638="","",
IF(ISNUMBER(SEARCH("exempt",LOWER($O638))),0,
$U638*(VALUE(SUBSTITUTE($O638,"%",""))/100))))</f>
      </c>
      <c r="AC638">
        <f>IFERROR(IF(FIND(" - ",$K638)&gt;0,MID($K638,FIND(" - ",$K638)+3,LEN($K638)),""),"")</f>
      </c>
      <c r="AL638" t="s">
        <v>1581</v>
      </c>
      <c r="AT638">
        <f>IFERROR(LEFT($K638,FIND(" - ",$K638)-1),$K638)</f>
      </c>
      <c r="AW638">
        <f>IF($CL638&gt;=1,INDEX($AU:$AU,$CK638+1),"")</f>
      </c>
      <c r="AX638">
        <f>IF($CL638&gt;=2,INDEX($AU:$AU,$CK638+2),"")</f>
      </c>
      <c r="AY638">
        <f>IF($CL638&gt;=3,INDEX($AU:$AU,$CK638+3),"")</f>
      </c>
      <c r="AZ638">
        <f>IF($CL638&gt;=4,INDEX($AU:$AU,$CK638+4),"")</f>
      </c>
      <c r="BA638">
        <f>IF($CL638&gt;=5,INDEX($AU:$AU,$CK638+5),"")</f>
      </c>
      <c r="BB638">
        <f>IF($CL638&gt;=6,INDEX($AU:$AU,$CK638+6),"")</f>
      </c>
      <c r="BC638">
        <f>IF($CL638&gt;=7,INDEX($AU:$AU,$CK638+7),"")</f>
      </c>
      <c r="BD638">
        <f>IF($CL638&gt;=8,INDEX($AU:$AU,$CK638+8),"")</f>
      </c>
      <c r="BE638">
        <f>IF($CL638&gt;=9,INDEX($AU:$AU,$CK638+9),"")</f>
      </c>
      <c r="BF638">
        <f>IF($CL638&gt;=10,INDEX($AU:$AU,$CK638+10),"")</f>
      </c>
      <c r="BG638">
        <f>IF($CL638&gt;=11,INDEX($AU:$AU,$CK638+11),"")</f>
      </c>
      <c r="BH638">
        <f>IF($CL638&gt;=12,INDEX($AU:$AU,$CK638+12),"")</f>
      </c>
      <c r="BI638">
        <f>IF($CL638&gt;=13,INDEX($AU:$AU,$CK638+13),"")</f>
      </c>
      <c r="BJ638">
        <f>IF($CL638&gt;=14,INDEX($AU:$AU,$CK638+14),"")</f>
      </c>
      <c r="BK638">
        <f>IF($CL638&gt;=15,INDEX($AU:$AU,$CK638+15),"")</f>
      </c>
      <c r="BL638">
        <f>IF($CL638&gt;=16,INDEX($AU:$AU,$CK638+16),"")</f>
      </c>
      <c r="BM638">
        <f>IF($CL638&gt;=17,INDEX($AU:$AU,$CK638+17),"")</f>
      </c>
      <c r="BN638">
        <f>IF($CL638&gt;=18,INDEX($AU:$AU,$CK638+18),"")</f>
      </c>
      <c r="BO638">
        <f>IF($CL638&gt;=19,INDEX($AU:$AU,$CK638+19),"")</f>
      </c>
      <c r="BP638">
        <f>IF($CL638&gt;=20,INDEX($AU:$AU,$CK638+20),"")</f>
      </c>
      <c r="BQ638">
        <f>IF($CL638&gt;=21,INDEX($AU:$AU,$CK638+21),"")</f>
      </c>
      <c r="BR638">
        <f>IF($CL638&gt;=22,INDEX($AU:$AU,$CK638+22),"")</f>
      </c>
      <c r="BS638">
        <f>IF($CL638&gt;=23,INDEX($AU:$AU,$CK638+23),"")</f>
      </c>
      <c r="BT638">
        <f>IF($CL638&gt;=24,INDEX($AU:$AU,$CK638+24),"")</f>
      </c>
      <c r="BU638">
        <f>IF($CL638&gt;=25,INDEX($AU:$AU,$CK638+25),"")</f>
      </c>
      <c r="BV638">
        <f>IF($CL638&gt;=26,INDEX($AU:$AU,$CK638+26),"")</f>
      </c>
      <c r="BW638">
        <f>IF($CL638&gt;=27,INDEX($AU:$AU,$CK638+27),"")</f>
      </c>
      <c r="BX638">
        <f>IF($CL638&gt;=28,INDEX($AU:$AU,$CK638+28),"")</f>
      </c>
      <c r="BY638">
        <f>IF($CL638&gt;=29,INDEX($AU:$AU,$CK638+29),"")</f>
      </c>
      <c r="BZ638">
        <f>IF($CL638&gt;=30,INDEX($AU:$AU,$CK638+30),"")</f>
      </c>
      <c r="CA638">
        <f>IF($CL638&gt;=31,INDEX($AU:$AU,$CK638+31),"")</f>
      </c>
      <c r="CB638">
        <f>IF($CL638&gt;=32,INDEX($AU:$AU,$CK638+32),"")</f>
      </c>
      <c r="CC638">
        <f>IF($CL638&gt;=33,INDEX($AU:$AU,$CK638+33),"")</f>
      </c>
      <c r="CD638">
        <f>IF($CL638&gt;=34,INDEX($AU:$AU,$CK638+34),"")</f>
      </c>
      <c r="CE638">
        <f>IF($CL638&gt;=35,INDEX($AU:$AU,$CK638+35),"")</f>
      </c>
      <c r="CF638">
        <f>IF($CL638&gt;=36,INDEX($AU:$AU,$CK638+36),"")</f>
      </c>
      <c r="CG638">
        <f>IF($CL638&gt;=37,INDEX($AU:$AU,$CK638+37),"")</f>
      </c>
      <c r="CH638">
        <f>IF($CL638&gt;=38,INDEX($AU:$AU,$CK638+38),"")</f>
      </c>
      <c r="CI638">
        <f>IF($CL638&gt;=39,INDEX($AU:$AU,$CK638+39),"")</f>
      </c>
      <c r="CJ638">
        <f>IF($CL638&gt;=40,INDEX($AU:$AU,$CK638+40),"")</f>
      </c>
      <c r="CK638">
        <f>IFERROR(MATCH($AT638,$AU$2:$AU$133,0)+1,0)</f>
      </c>
      <c r="CL638">
        <f>IFERROR(INDEX($AV$2:$AV$133,MATCH($AT638,$AU$2:$AU$133,0)),0)</f>
      </c>
      <c r="CM638">
        <f>IFERROR(LEFT($L638,FIND(" - ",$L638)-1),$L638)</f>
      </c>
      <c r="CN638" t="s">
        <v>1582</v>
      </c>
      <c r="CO638">
        <v>1</v>
      </c>
      <c r="CP638">
        <f>IF($DK638&gt;=1,INDEX($CN:$CN,$DJ638+1),"")</f>
      </c>
      <c r="CQ638">
        <f>IF($DK638&gt;=2,INDEX($CN:$CN,$DJ638+2),"")</f>
      </c>
      <c r="CR638">
        <f>IF($DK638&gt;=3,INDEX($CN:$CN,$DJ638+3),"")</f>
      </c>
      <c r="CS638">
        <f>IF($DK638&gt;=4,INDEX($CN:$CN,$DJ638+4),"")</f>
      </c>
      <c r="CT638">
        <f>IF($DK638&gt;=5,INDEX($CN:$CN,$DJ638+5),"")</f>
      </c>
      <c r="CU638">
        <f>IF($DK638&gt;=6,INDEX($CN:$CN,$DJ638+6),"")</f>
      </c>
      <c r="CV638">
        <f>IF($DK638&gt;=7,INDEX($CN:$CN,$DJ638+7),"")</f>
      </c>
      <c r="CW638">
        <f>IF($DK638&gt;=8,INDEX($CN:$CN,$DJ638+8),"")</f>
      </c>
      <c r="CX638">
        <f>IF($DK638&gt;=9,INDEX($CN:$CN,$DJ638+9),"")</f>
      </c>
      <c r="CY638">
        <f>IF($DK638&gt;=10,INDEX($CN:$CN,$DJ638+10),"")</f>
      </c>
      <c r="CZ638">
        <f>IF($DK638&gt;=11,INDEX($CN:$CN,$DJ638+11),"")</f>
      </c>
      <c r="DA638">
        <f>IF($DK638&gt;=12,INDEX($CN:$CN,$DJ638+12),"")</f>
      </c>
      <c r="DB638">
        <f>IF($DK638&gt;=13,INDEX($CN:$CN,$DJ638+13),"")</f>
      </c>
      <c r="DC638">
        <f>IF($DK638&gt;=14,INDEX($CN:$CN,$DJ638+14),"")</f>
      </c>
      <c r="DD638">
        <f>IF($DK638&gt;=15,INDEX($CN:$CN,$DJ638+15),"")</f>
      </c>
      <c r="DE638">
        <f>IF($DK638&gt;=16,INDEX($CN:$CN,$DJ638+16),"")</f>
      </c>
      <c r="DF638">
        <f>IF($DK638&gt;=17,INDEX($CN:$CN,$DJ638+17),"")</f>
      </c>
      <c r="DG638">
        <f>IF($DK638&gt;=18,INDEX($CN:$CN,$DJ638+18),"")</f>
      </c>
      <c r="DH638">
        <f>IF($DK638&gt;=19,INDEX($CN:$CN,$DJ638+19),"")</f>
      </c>
      <c r="DI638">
        <f>IF($DK638&gt;=20,INDEX($CN:$CN,$DJ638+20),"")</f>
      </c>
      <c r="DJ638">
        <f>IFERROR(MATCH($CM638,$CN$2:$CN$1089,0)+1,0)</f>
      </c>
      <c r="DK638">
        <f>IFERROR(INDEX($CO$2:$CO$1089,MATCH($CM638,$CN$2:$CN$1089,0)),0)</f>
      </c>
      <c r="DL638">
        <f>IFERROR(INDEX($AS:$AS,MATCH($O638,$AR:$AR,0))&amp;"","")</f>
      </c>
      <c r="DP638">
        <f>IF($GS638&gt;=1,INDEX($DM:$DM,$GR638+1),"")</f>
      </c>
      <c r="DQ638">
        <f>IF($GS638&gt;=2,INDEX($DM:$DM,$GR638+2),"")</f>
      </c>
      <c r="DR638">
        <f>IF($GS638&gt;=3,INDEX($DM:$DM,$GR638+3),"")</f>
      </c>
      <c r="DS638">
        <f>IF($GS638&gt;=4,INDEX($DM:$DM,$GR638+4),"")</f>
      </c>
      <c r="DT638">
        <f>IF($GS638&gt;=5,INDEX($DM:$DM,$GR638+5),"")</f>
      </c>
      <c r="DU638">
        <f>IF($GS638&gt;=6,INDEX($DM:$DM,$GR638+6),"")</f>
      </c>
      <c r="DV638">
        <f>IF($GS638&gt;=7,INDEX($DM:$DM,$GR638+7),"")</f>
      </c>
      <c r="DW638">
        <f>IF($GS638&gt;=8,INDEX($DM:$DM,$GR638+8),"")</f>
      </c>
      <c r="DX638">
        <f>IF($GS638&gt;=9,INDEX($DM:$DM,$GR638+9),"")</f>
      </c>
      <c r="DY638">
        <f>IF($GS638&gt;=10,INDEX($DM:$DM,$GR638+10),"")</f>
      </c>
      <c r="DZ638">
        <f>IF($GS638&gt;=11,INDEX($DM:$DM,$GR638+11),"")</f>
      </c>
      <c r="EA638">
        <f>IF($GS638&gt;=12,INDEX($DM:$DM,$GR638+12),"")</f>
      </c>
      <c r="EB638">
        <f>IF($GS638&gt;=13,INDEX($DM:$DM,$GR638+13),"")</f>
      </c>
      <c r="EC638">
        <f>IF($GS638&gt;=14,INDEX($DM:$DM,$GR638+14),"")</f>
      </c>
      <c r="ED638">
        <f>IF($GS638&gt;=15,INDEX($DM:$DM,$GR638+15),"")</f>
      </c>
      <c r="EE638">
        <f>IF($GS638&gt;=16,INDEX($DM:$DM,$GR638+16),"")</f>
      </c>
      <c r="EF638">
        <f>IF($GS638&gt;=17,INDEX($DM:$DM,$GR638+17),"")</f>
      </c>
      <c r="EG638">
        <f>IF($GS638&gt;=18,INDEX($DM:$DM,$GR638+18),"")</f>
      </c>
      <c r="EH638">
        <f>IF($GS638&gt;=19,INDEX($DM:$DM,$GR638+19),"")</f>
      </c>
      <c r="EI638">
        <f>IF($GS638&gt;=20,INDEX($DM:$DM,$GR638+20),"")</f>
      </c>
      <c r="EJ638">
        <f>IF($GS638&gt;=21,INDEX($DM:$DM,$GR638+21),"")</f>
      </c>
      <c r="EK638">
        <f>IF($GS638&gt;=22,INDEX($DM:$DM,$GR638+22),"")</f>
      </c>
      <c r="EL638">
        <f>IF($GS638&gt;=23,INDEX($DM:$DM,$GR638+23),"")</f>
      </c>
      <c r="EM638">
        <f>IF($GS638&gt;=24,INDEX($DM:$DM,$GR638+24),"")</f>
      </c>
      <c r="EN638">
        <f>IF($GS638&gt;=25,INDEX($DM:$DM,$GR638+25),"")</f>
      </c>
      <c r="EO638">
        <f>IF($GS638&gt;=26,INDEX($DM:$DM,$GR638+26),"")</f>
      </c>
      <c r="EP638">
        <f>IF($GS638&gt;=27,INDEX($DM:$DM,$GR638+27),"")</f>
      </c>
      <c r="EQ638">
        <f>IF($GS638&gt;=28,INDEX($DM:$DM,$GR638+28),"")</f>
      </c>
      <c r="ER638">
        <f>IF($GS638&gt;=29,INDEX($DM:$DM,$GR638+29),"")</f>
      </c>
      <c r="ES638">
        <f>IF($GS638&gt;=30,INDEX($DM:$DM,$GR638+30),"")</f>
      </c>
      <c r="ET638">
        <f>IF($GS638&gt;=31,INDEX($DM:$DM,$GR638+31),"")</f>
      </c>
      <c r="EU638">
        <f>IF($GS638&gt;=32,INDEX($DM:$DM,$GR638+32),"")</f>
      </c>
      <c r="EV638">
        <f>IF($GS638&gt;=33,INDEX($DM:$DM,$GR638+33),"")</f>
      </c>
      <c r="EW638">
        <f>IF($GS638&gt;=34,INDEX($DM:$DM,$GR638+34),"")</f>
      </c>
      <c r="EX638">
        <f>IF($GS638&gt;=35,INDEX($DM:$DM,$GR638+35),"")</f>
      </c>
      <c r="EY638">
        <f>IF($GS638&gt;=36,INDEX($DM:$DM,$GR638+36),"")</f>
      </c>
      <c r="EZ638">
        <f>IF($GS638&gt;=37,INDEX($DM:$DM,$GR638+37),"")</f>
      </c>
      <c r="FA638">
        <f>IF($GS638&gt;=38,INDEX($DM:$DM,$GR638+38),"")</f>
      </c>
      <c r="FB638">
        <f>IF($GS638&gt;=39,INDEX($DM:$DM,$GR638+39),"")</f>
      </c>
      <c r="FC638">
        <f>IF($GS638&gt;=40,INDEX($DM:$DM,$GR638+40),"")</f>
      </c>
      <c r="FD638">
        <f>IF($GS638&gt;=1,INDEX($DN:$DN,$GR638+1),"")</f>
      </c>
      <c r="FE638">
        <f>IF($GS638&gt;=2,INDEX($DN:$DN,$GR638+2),"")</f>
      </c>
      <c r="FF638">
        <f>IF($GS638&gt;=3,INDEX($DN:$DN,$GR638+3),"")</f>
      </c>
      <c r="FG638">
        <f>IF($GS638&gt;=4,INDEX($DN:$DN,$GR638+4),"")</f>
      </c>
      <c r="FH638">
        <f>IF($GS638&gt;=5,INDEX($DN:$DN,$GR638+5),"")</f>
      </c>
      <c r="FI638">
        <f>IF($GS638&gt;=6,INDEX($DN:$DN,$GR638+6),"")</f>
      </c>
      <c r="FJ638">
        <f>IF($GS638&gt;=7,INDEX($DN:$DN,$GR638+7),"")</f>
      </c>
      <c r="FK638">
        <f>IF($GS638&gt;=8,INDEX($DN:$DN,$GR638+8),"")</f>
      </c>
      <c r="FL638">
        <f>IF($GS638&gt;=9,INDEX($DN:$DN,$GR638+9),"")</f>
      </c>
      <c r="FM638">
        <f>IF($GS638&gt;=10,INDEX($DN:$DN,$GR638+10),"")</f>
      </c>
      <c r="FN638">
        <f>IF($GS638&gt;=11,INDEX($DN:$DN,$GR638+11),"")</f>
      </c>
      <c r="FO638">
        <f>IF($GS638&gt;=12,INDEX($DN:$DN,$GR638+12),"")</f>
      </c>
      <c r="FP638">
        <f>IF($GS638&gt;=13,INDEX($DN:$DN,$GR638+13),"")</f>
      </c>
      <c r="FQ638">
        <f>IF($GS638&gt;=14,INDEX($DN:$DN,$GR638+14),"")</f>
      </c>
      <c r="FR638">
        <f>IF($GS638&gt;=15,INDEX($DN:$DN,$GR638+15),"")</f>
      </c>
      <c r="FS638">
        <f>IF($GS638&gt;=16,INDEX($DN:$DN,$GR638+16),"")</f>
      </c>
      <c r="FT638">
        <f>IF($GS638&gt;=17,INDEX($DN:$DN,$GR638+17),"")</f>
      </c>
      <c r="FU638">
        <f>IF($GS638&gt;=18,INDEX($DN:$DN,$GR638+18),"")</f>
      </c>
      <c r="FV638">
        <f>IF($GS638&gt;=19,INDEX($DN:$DN,$GR638+19),"")</f>
      </c>
      <c r="FW638">
        <f>IF($GS638&gt;=20,INDEX($DN:$DN,$GR638+20),"")</f>
      </c>
      <c r="FX638">
        <f>IF($GS638&gt;=21,INDEX($DN:$DN,$GR638+21),"")</f>
      </c>
      <c r="FY638">
        <f>IF($GS638&gt;=22,INDEX($DN:$DN,$GR638+22),"")</f>
      </c>
      <c r="FZ638">
        <f>IF($GS638&gt;=23,INDEX($DN:$DN,$GR638+23),"")</f>
      </c>
      <c r="GA638">
        <f>IF($GS638&gt;=24,INDEX($DN:$DN,$GR638+24),"")</f>
      </c>
      <c r="GB638">
        <f>IF($GS638&gt;=25,INDEX($DN:$DN,$GR638+25),"")</f>
      </c>
      <c r="GC638">
        <f>IF($GS638&gt;=26,INDEX($DN:$DN,$GR638+26),"")</f>
      </c>
      <c r="GD638">
        <f>IF($GS638&gt;=27,INDEX($DN:$DN,$GR638+27),"")</f>
      </c>
      <c r="GE638">
        <f>IF($GS638&gt;=28,INDEX($DN:$DN,$GR638+28),"")</f>
      </c>
      <c r="GF638">
        <f>IF($GS638&gt;=29,INDEX($DN:$DN,$GR638+29),"")</f>
      </c>
      <c r="GG638">
        <f>IF($GS638&gt;=30,INDEX($DN:$DN,$GR638+30),"")</f>
      </c>
      <c r="GH638">
        <f>IF($GS638&gt;=31,INDEX($DN:$DN,$GR638+31),"")</f>
      </c>
      <c r="GI638">
        <f>IF($GS638&gt;=32,INDEX($DN:$DN,$GR638+32),"")</f>
      </c>
      <c r="GJ638">
        <f>IF($GS638&gt;=33,INDEX($DN:$DN,$GR638+33),"")</f>
      </c>
      <c r="GK638">
        <f>IF($GS638&gt;=34,INDEX($DN:$DN,$GR638+34),"")</f>
      </c>
      <c r="GL638">
        <f>IF($GS638&gt;=35,INDEX($DN:$DN,$GR638+35),"")</f>
      </c>
      <c r="GM638">
        <f>IF($GS638&gt;=36,INDEX($DN:$DN,$GR638+36),"")</f>
      </c>
      <c r="GN638">
        <f>IF($GS638&gt;=37,INDEX($DN:$DN,$GR638+37),"")</f>
      </c>
      <c r="GO638">
        <f>IF($GS638&gt;=38,INDEX($DN:$DN,$GR638+38),"")</f>
      </c>
      <c r="GP638">
        <f>IF($GS638&gt;=39,INDEX($DN:$DN,$GR638+39),"")</f>
      </c>
      <c r="GQ638">
        <f>IF($GS638&gt;=40,INDEX($DN:$DN,$GR638+40),"")</f>
      </c>
      <c r="GR638">
        <f>IFERROR(MATCH($DL638,$DM$2:$DM$148,0)+1,0)</f>
      </c>
      <c r="GS638">
        <f>IFERROR(INDEX($DO$2:$DO$148,MATCH($DL638,$DM$2:$DM$148,0)),0)</f>
      </c>
      <c r="GT638">
        <f>IFERROR(MATCH($Z638,$DP$638:$FC$638,0),0)</f>
      </c>
      <c r="GU638">
        <f>IF($GT638&gt;0,INDEX($FD$638:$GQ$638,$GT638),"")</f>
      </c>
      <c r="GX638">
        <f>IF($JG638&gt;=1,INDEX($GV:$GV,$JF638+1),"")</f>
      </c>
      <c r="GY638">
        <f>IF($JG638&gt;=2,INDEX($GV:$GV,$JF638+2),"")</f>
      </c>
      <c r="GZ638">
        <f>IF($JG638&gt;=3,INDEX($GV:$GV,$JF638+3),"")</f>
      </c>
      <c r="HA638">
        <f>IF($JG638&gt;=4,INDEX($GV:$GV,$JF638+4),"")</f>
      </c>
      <c r="HB638">
        <f>IF($JG638&gt;=5,INDEX($GV:$GV,$JF638+5),"")</f>
      </c>
      <c r="HC638">
        <f>IF($JG638&gt;=6,INDEX($GV:$GV,$JF638+6),"")</f>
      </c>
      <c r="HD638">
        <f>IF($JG638&gt;=7,INDEX($GV:$GV,$JF638+7),"")</f>
      </c>
      <c r="HE638">
        <f>IF($JG638&gt;=8,INDEX($GV:$GV,$JF638+8),"")</f>
      </c>
      <c r="HF638">
        <f>IF($JG638&gt;=9,INDEX($GV:$GV,$JF638+9),"")</f>
      </c>
      <c r="HG638">
        <f>IF($JG638&gt;=10,INDEX($GV:$GV,$JF638+10),"")</f>
      </c>
      <c r="HH638">
        <f>IF($JG638&gt;=11,INDEX($GV:$GV,$JF638+11),"")</f>
      </c>
      <c r="HI638">
        <f>IF($JG638&gt;=12,INDEX($GV:$GV,$JF638+12),"")</f>
      </c>
      <c r="HJ638">
        <f>IF($JG638&gt;=13,INDEX($GV:$GV,$JF638+13),"")</f>
      </c>
      <c r="HK638">
        <f>IF($JG638&gt;=14,INDEX($GV:$GV,$JF638+14),"")</f>
      </c>
      <c r="HL638">
        <f>IF($JG638&gt;=15,INDEX($GV:$GV,$JF638+15),"")</f>
      </c>
      <c r="HM638">
        <f>IF($JG638&gt;=16,INDEX($GV:$GV,$JF638+16),"")</f>
      </c>
      <c r="HN638">
        <f>IF($JG638&gt;=17,INDEX($GV:$GV,$JF638+17),"")</f>
      </c>
      <c r="HO638">
        <f>IF($JG638&gt;=18,INDEX($GV:$GV,$JF638+18),"")</f>
      </c>
      <c r="HP638">
        <f>IF($JG638&gt;=19,INDEX($GV:$GV,$JF638+19),"")</f>
      </c>
      <c r="HQ638">
        <f>IF($JG638&gt;=20,INDEX($GV:$GV,$JF638+20),"")</f>
      </c>
      <c r="HR638">
        <f>IF($JG638&gt;=21,INDEX($GV:$GV,$JF638+21),"")</f>
      </c>
      <c r="HS638">
        <f>IF($JG638&gt;=22,INDEX($GV:$GV,$JF638+22),"")</f>
      </c>
      <c r="HT638">
        <f>IF($JG638&gt;=23,INDEX($GV:$GV,$JF638+23),"")</f>
      </c>
      <c r="HU638">
        <f>IF($JG638&gt;=24,INDEX($GV:$GV,$JF638+24),"")</f>
      </c>
      <c r="HV638">
        <f>IF($JG638&gt;=25,INDEX($GV:$GV,$JF638+25),"")</f>
      </c>
      <c r="HW638">
        <f>IF($JG638&gt;=26,INDEX($GV:$GV,$JF638+26),"")</f>
      </c>
      <c r="HX638">
        <f>IF($JG638&gt;=27,INDEX($GV:$GV,$JF638+27),"")</f>
      </c>
      <c r="HY638">
        <f>IF($JG638&gt;=28,INDEX($GV:$GV,$JF638+28),"")</f>
      </c>
      <c r="HZ638">
        <f>IF($JG638&gt;=29,INDEX($GV:$GV,$JF638+29),"")</f>
      </c>
      <c r="IA638">
        <f>IF($JG638&gt;=30,INDEX($GV:$GV,$JF638+30),"")</f>
      </c>
      <c r="IB638">
        <f>IF($JG638&gt;=31,INDEX($GV:$GV,$JF638+31),"")</f>
      </c>
      <c r="IC638">
        <f>IF($JG638&gt;=32,INDEX($GV:$GV,$JF638+32),"")</f>
      </c>
      <c r="ID638">
        <f>IF($JG638&gt;=33,INDEX($GV:$GV,$JF638+33),"")</f>
      </c>
      <c r="IE638">
        <f>IF($JG638&gt;=34,INDEX($GV:$GV,$JF638+34),"")</f>
      </c>
      <c r="IF638">
        <f>IF($JG638&gt;=35,INDEX($GV:$GV,$JF638+35),"")</f>
      </c>
      <c r="IG638">
        <f>IF($JG638&gt;=36,INDEX($GV:$GV,$JF638+36),"")</f>
      </c>
      <c r="IH638">
        <f>IF($JG638&gt;=37,INDEX($GV:$GV,$JF638+37),"")</f>
      </c>
      <c r="II638">
        <f>IF($JG638&gt;=38,INDEX($GV:$GV,$JF638+38),"")</f>
      </c>
      <c r="IJ638">
        <f>IF($JG638&gt;=39,INDEX($GV:$GV,$JF638+39),"")</f>
      </c>
      <c r="IK638">
        <f>IF($JG638&gt;=40,INDEX($GV:$GV,$JF638+40),"")</f>
      </c>
      <c r="IL638">
        <f>IF($JG638&gt;=41,INDEX($GV:$GV,$JF638+41),"")</f>
      </c>
      <c r="IM638">
        <f>IF($JG638&gt;=42,INDEX($GV:$GV,$JF638+42),"")</f>
      </c>
      <c r="IN638">
        <f>IF($JG638&gt;=43,INDEX($GV:$GV,$JF638+43),"")</f>
      </c>
      <c r="IO638">
        <f>IF($JG638&gt;=44,INDEX($GV:$GV,$JF638+44),"")</f>
      </c>
      <c r="IP638">
        <f>IF($JG638&gt;=45,INDEX($GV:$GV,$JF638+45),"")</f>
      </c>
      <c r="IQ638">
        <f>IF($JG638&gt;=46,INDEX($GV:$GV,$JF638+46),"")</f>
      </c>
      <c r="IR638">
        <f>IF($JG638&gt;=47,INDEX($GV:$GV,$JF638+47),"")</f>
      </c>
      <c r="IS638">
        <f>IF($JG638&gt;=48,INDEX($GV:$GV,$JF638+48),"")</f>
      </c>
      <c r="IT638">
        <f>IF($JG638&gt;=49,INDEX($GV:$GV,$JF638+49),"")</f>
      </c>
      <c r="IU638">
        <f>IF($JG638&gt;=50,INDEX($GV:$GV,$JF638+50),"")</f>
      </c>
      <c r="IV638">
        <f>IF($JG638&gt;=51,INDEX($GV:$GV,$JF638+51),"")</f>
      </c>
      <c r="IW638">
        <f>IF($JG638&gt;=52,INDEX($GV:$GV,$JF638+52),"")</f>
      </c>
      <c r="IX638">
        <f>IF($JG638&gt;=53,INDEX($GV:$GV,$JF638+53),"")</f>
      </c>
      <c r="IY638">
        <f>IF($JG638&gt;=54,INDEX($GV:$GV,$JF638+54),"")</f>
      </c>
      <c r="IZ638">
        <f>IF($JG638&gt;=55,INDEX($GV:$GV,$JF638+55),"")</f>
      </c>
      <c r="JA638">
        <f>IF($JG638&gt;=56,INDEX($GV:$GV,$JF638+56),"")</f>
      </c>
      <c r="JB638">
        <f>IF($JG638&gt;=57,INDEX($GV:$GV,$JF638+57),"")</f>
      </c>
      <c r="JC638">
        <f>IF($JG638&gt;=58,INDEX($GV:$GV,$JF638+58),"")</f>
      </c>
      <c r="JD638">
        <f>IF($JG638&gt;=59,INDEX($GV:$GV,$JF638+59),"")</f>
      </c>
      <c r="JE638">
        <f>IF($JG638&gt;=60,INDEX($GV:$GV,$JF638+60),"")</f>
      </c>
      <c r="JF638">
        <f>IFERROR(MATCH($GU638,$GV$2:$GV$322,0)+1,0)</f>
      </c>
      <c r="JG638">
        <f>IFERROR(INDEX($GW$2:$GW$322,MATCH($GU638,$GV$2:$GV$322,0)),0)</f>
      </c>
      <c r="JH638" t="s">
        <v>44</v>
      </c>
      <c r="JI638" t="s">
        <v>44</v>
      </c>
    </row>
    <row r="639" spans="1:269" x14ac:dyDescent="0.25">
      <c r="R639">
        <f>IF(OR($U639="",$Q639=""),"",IFERROR($U639/$Q639,0))</f>
      </c>
      <c r="S639">
        <f>IF($U639="","",
SUM($T639,$V639,$AA639,$W639,$Y639)*
(1-IF($AB639="",0,VALUE($AB639)/100)))</f>
      </c>
      <c r="T639">
        <f>IF($U639="","",$U639)</f>
      </c>
      <c r="V639">
        <f>IF($U639="","",
IF($O639="","",
IF(ISNUMBER(SEARCH("exempt",LOWER($O639))),0,
$U639*(VALUE(SUBSTITUTE($O639,"%",""))/100))))</f>
      </c>
      <c r="AC639">
        <f>IFERROR(IF(FIND(" - ",$K639)&gt;0,MID($K639,FIND(" - ",$K639)+3,LEN($K639)),""),"")</f>
      </c>
      <c r="AL639" t="s">
        <v>1583</v>
      </c>
      <c r="AT639">
        <f>IFERROR(LEFT($K639,FIND(" - ",$K639)-1),$K639)</f>
      </c>
      <c r="AW639">
        <f>IF($CL639&gt;=1,INDEX($AU:$AU,$CK639+1),"")</f>
      </c>
      <c r="AX639">
        <f>IF($CL639&gt;=2,INDEX($AU:$AU,$CK639+2),"")</f>
      </c>
      <c r="AY639">
        <f>IF($CL639&gt;=3,INDEX($AU:$AU,$CK639+3),"")</f>
      </c>
      <c r="AZ639">
        <f>IF($CL639&gt;=4,INDEX($AU:$AU,$CK639+4),"")</f>
      </c>
      <c r="BA639">
        <f>IF($CL639&gt;=5,INDEX($AU:$AU,$CK639+5),"")</f>
      </c>
      <c r="BB639">
        <f>IF($CL639&gt;=6,INDEX($AU:$AU,$CK639+6),"")</f>
      </c>
      <c r="BC639">
        <f>IF($CL639&gt;=7,INDEX($AU:$AU,$CK639+7),"")</f>
      </c>
      <c r="BD639">
        <f>IF($CL639&gt;=8,INDEX($AU:$AU,$CK639+8),"")</f>
      </c>
      <c r="BE639">
        <f>IF($CL639&gt;=9,INDEX($AU:$AU,$CK639+9),"")</f>
      </c>
      <c r="BF639">
        <f>IF($CL639&gt;=10,INDEX($AU:$AU,$CK639+10),"")</f>
      </c>
      <c r="BG639">
        <f>IF($CL639&gt;=11,INDEX($AU:$AU,$CK639+11),"")</f>
      </c>
      <c r="BH639">
        <f>IF($CL639&gt;=12,INDEX($AU:$AU,$CK639+12),"")</f>
      </c>
      <c r="BI639">
        <f>IF($CL639&gt;=13,INDEX($AU:$AU,$CK639+13),"")</f>
      </c>
      <c r="BJ639">
        <f>IF($CL639&gt;=14,INDEX($AU:$AU,$CK639+14),"")</f>
      </c>
      <c r="BK639">
        <f>IF($CL639&gt;=15,INDEX($AU:$AU,$CK639+15),"")</f>
      </c>
      <c r="BL639">
        <f>IF($CL639&gt;=16,INDEX($AU:$AU,$CK639+16),"")</f>
      </c>
      <c r="BM639">
        <f>IF($CL639&gt;=17,INDEX($AU:$AU,$CK639+17),"")</f>
      </c>
      <c r="BN639">
        <f>IF($CL639&gt;=18,INDEX($AU:$AU,$CK639+18),"")</f>
      </c>
      <c r="BO639">
        <f>IF($CL639&gt;=19,INDEX($AU:$AU,$CK639+19),"")</f>
      </c>
      <c r="BP639">
        <f>IF($CL639&gt;=20,INDEX($AU:$AU,$CK639+20),"")</f>
      </c>
      <c r="BQ639">
        <f>IF($CL639&gt;=21,INDEX($AU:$AU,$CK639+21),"")</f>
      </c>
      <c r="BR639">
        <f>IF($CL639&gt;=22,INDEX($AU:$AU,$CK639+22),"")</f>
      </c>
      <c r="BS639">
        <f>IF($CL639&gt;=23,INDEX($AU:$AU,$CK639+23),"")</f>
      </c>
      <c r="BT639">
        <f>IF($CL639&gt;=24,INDEX($AU:$AU,$CK639+24),"")</f>
      </c>
      <c r="BU639">
        <f>IF($CL639&gt;=25,INDEX($AU:$AU,$CK639+25),"")</f>
      </c>
      <c r="BV639">
        <f>IF($CL639&gt;=26,INDEX($AU:$AU,$CK639+26),"")</f>
      </c>
      <c r="BW639">
        <f>IF($CL639&gt;=27,INDEX($AU:$AU,$CK639+27),"")</f>
      </c>
      <c r="BX639">
        <f>IF($CL639&gt;=28,INDEX($AU:$AU,$CK639+28),"")</f>
      </c>
      <c r="BY639">
        <f>IF($CL639&gt;=29,INDEX($AU:$AU,$CK639+29),"")</f>
      </c>
      <c r="BZ639">
        <f>IF($CL639&gt;=30,INDEX($AU:$AU,$CK639+30),"")</f>
      </c>
      <c r="CA639">
        <f>IF($CL639&gt;=31,INDEX($AU:$AU,$CK639+31),"")</f>
      </c>
      <c r="CB639">
        <f>IF($CL639&gt;=32,INDEX($AU:$AU,$CK639+32),"")</f>
      </c>
      <c r="CC639">
        <f>IF($CL639&gt;=33,INDEX($AU:$AU,$CK639+33),"")</f>
      </c>
      <c r="CD639">
        <f>IF($CL639&gt;=34,INDEX($AU:$AU,$CK639+34),"")</f>
      </c>
      <c r="CE639">
        <f>IF($CL639&gt;=35,INDEX($AU:$AU,$CK639+35),"")</f>
      </c>
      <c r="CF639">
        <f>IF($CL639&gt;=36,INDEX($AU:$AU,$CK639+36),"")</f>
      </c>
      <c r="CG639">
        <f>IF($CL639&gt;=37,INDEX($AU:$AU,$CK639+37),"")</f>
      </c>
      <c r="CH639">
        <f>IF($CL639&gt;=38,INDEX($AU:$AU,$CK639+38),"")</f>
      </c>
      <c r="CI639">
        <f>IF($CL639&gt;=39,INDEX($AU:$AU,$CK639+39),"")</f>
      </c>
      <c r="CJ639">
        <f>IF($CL639&gt;=40,INDEX($AU:$AU,$CK639+40),"")</f>
      </c>
      <c r="CK639">
        <f>IFERROR(MATCH($AT639,$AU$2:$AU$133,0)+1,0)</f>
      </c>
      <c r="CL639">
        <f>IFERROR(INDEX($AV$2:$AV$133,MATCH($AT639,$AU$2:$AU$133,0)),0)</f>
      </c>
      <c r="CM639">
        <f>IFERROR(LEFT($L639,FIND(" - ",$L639)-1),$L639)</f>
      </c>
      <c r="CN639" t="s">
        <v>149</v>
      </c>
      <c r="CP639">
        <f>IF($DK639&gt;=1,INDEX($CN:$CN,$DJ639+1),"")</f>
      </c>
      <c r="CQ639">
        <f>IF($DK639&gt;=2,INDEX($CN:$CN,$DJ639+2),"")</f>
      </c>
      <c r="CR639">
        <f>IF($DK639&gt;=3,INDEX($CN:$CN,$DJ639+3),"")</f>
      </c>
      <c r="CS639">
        <f>IF($DK639&gt;=4,INDEX($CN:$CN,$DJ639+4),"")</f>
      </c>
      <c r="CT639">
        <f>IF($DK639&gt;=5,INDEX($CN:$CN,$DJ639+5),"")</f>
      </c>
      <c r="CU639">
        <f>IF($DK639&gt;=6,INDEX($CN:$CN,$DJ639+6),"")</f>
      </c>
      <c r="CV639">
        <f>IF($DK639&gt;=7,INDEX($CN:$CN,$DJ639+7),"")</f>
      </c>
      <c r="CW639">
        <f>IF($DK639&gt;=8,INDEX($CN:$CN,$DJ639+8),"")</f>
      </c>
      <c r="CX639">
        <f>IF($DK639&gt;=9,INDEX($CN:$CN,$DJ639+9),"")</f>
      </c>
      <c r="CY639">
        <f>IF($DK639&gt;=10,INDEX($CN:$CN,$DJ639+10),"")</f>
      </c>
      <c r="CZ639">
        <f>IF($DK639&gt;=11,INDEX($CN:$CN,$DJ639+11),"")</f>
      </c>
      <c r="DA639">
        <f>IF($DK639&gt;=12,INDEX($CN:$CN,$DJ639+12),"")</f>
      </c>
      <c r="DB639">
        <f>IF($DK639&gt;=13,INDEX($CN:$CN,$DJ639+13),"")</f>
      </c>
      <c r="DC639">
        <f>IF($DK639&gt;=14,INDEX($CN:$CN,$DJ639+14),"")</f>
      </c>
      <c r="DD639">
        <f>IF($DK639&gt;=15,INDEX($CN:$CN,$DJ639+15),"")</f>
      </c>
      <c r="DE639">
        <f>IF($DK639&gt;=16,INDEX($CN:$CN,$DJ639+16),"")</f>
      </c>
      <c r="DF639">
        <f>IF($DK639&gt;=17,INDEX($CN:$CN,$DJ639+17),"")</f>
      </c>
      <c r="DG639">
        <f>IF($DK639&gt;=18,INDEX($CN:$CN,$DJ639+18),"")</f>
      </c>
      <c r="DH639">
        <f>IF($DK639&gt;=19,INDEX($CN:$CN,$DJ639+19),"")</f>
      </c>
      <c r="DI639">
        <f>IF($DK639&gt;=20,INDEX($CN:$CN,$DJ639+20),"")</f>
      </c>
      <c r="DJ639">
        <f>IFERROR(MATCH($CM639,$CN$2:$CN$1089,0)+1,0)</f>
      </c>
      <c r="DK639">
        <f>IFERROR(INDEX($CO$2:$CO$1089,MATCH($CM639,$CN$2:$CN$1089,0)),0)</f>
      </c>
      <c r="DL639">
        <f>IFERROR(INDEX($AS:$AS,MATCH($O639,$AR:$AR,0))&amp;"","")</f>
      </c>
      <c r="DP639">
        <f>IF($GS639&gt;=1,INDEX($DM:$DM,$GR639+1),"")</f>
      </c>
      <c r="DQ639">
        <f>IF($GS639&gt;=2,INDEX($DM:$DM,$GR639+2),"")</f>
      </c>
      <c r="DR639">
        <f>IF($GS639&gt;=3,INDEX($DM:$DM,$GR639+3),"")</f>
      </c>
      <c r="DS639">
        <f>IF($GS639&gt;=4,INDEX($DM:$DM,$GR639+4),"")</f>
      </c>
      <c r="DT639">
        <f>IF($GS639&gt;=5,INDEX($DM:$DM,$GR639+5),"")</f>
      </c>
      <c r="DU639">
        <f>IF($GS639&gt;=6,INDEX($DM:$DM,$GR639+6),"")</f>
      </c>
      <c r="DV639">
        <f>IF($GS639&gt;=7,INDEX($DM:$DM,$GR639+7),"")</f>
      </c>
      <c r="DW639">
        <f>IF($GS639&gt;=8,INDEX($DM:$DM,$GR639+8),"")</f>
      </c>
      <c r="DX639">
        <f>IF($GS639&gt;=9,INDEX($DM:$DM,$GR639+9),"")</f>
      </c>
      <c r="DY639">
        <f>IF($GS639&gt;=10,INDEX($DM:$DM,$GR639+10),"")</f>
      </c>
      <c r="DZ639">
        <f>IF($GS639&gt;=11,INDEX($DM:$DM,$GR639+11),"")</f>
      </c>
      <c r="EA639">
        <f>IF($GS639&gt;=12,INDEX($DM:$DM,$GR639+12),"")</f>
      </c>
      <c r="EB639">
        <f>IF($GS639&gt;=13,INDEX($DM:$DM,$GR639+13),"")</f>
      </c>
      <c r="EC639">
        <f>IF($GS639&gt;=14,INDEX($DM:$DM,$GR639+14),"")</f>
      </c>
      <c r="ED639">
        <f>IF($GS639&gt;=15,INDEX($DM:$DM,$GR639+15),"")</f>
      </c>
      <c r="EE639">
        <f>IF($GS639&gt;=16,INDEX($DM:$DM,$GR639+16),"")</f>
      </c>
      <c r="EF639">
        <f>IF($GS639&gt;=17,INDEX($DM:$DM,$GR639+17),"")</f>
      </c>
      <c r="EG639">
        <f>IF($GS639&gt;=18,INDEX($DM:$DM,$GR639+18),"")</f>
      </c>
      <c r="EH639">
        <f>IF($GS639&gt;=19,INDEX($DM:$DM,$GR639+19),"")</f>
      </c>
      <c r="EI639">
        <f>IF($GS639&gt;=20,INDEX($DM:$DM,$GR639+20),"")</f>
      </c>
      <c r="EJ639">
        <f>IF($GS639&gt;=21,INDEX($DM:$DM,$GR639+21),"")</f>
      </c>
      <c r="EK639">
        <f>IF($GS639&gt;=22,INDEX($DM:$DM,$GR639+22),"")</f>
      </c>
      <c r="EL639">
        <f>IF($GS639&gt;=23,INDEX($DM:$DM,$GR639+23),"")</f>
      </c>
      <c r="EM639">
        <f>IF($GS639&gt;=24,INDEX($DM:$DM,$GR639+24),"")</f>
      </c>
      <c r="EN639">
        <f>IF($GS639&gt;=25,INDEX($DM:$DM,$GR639+25),"")</f>
      </c>
      <c r="EO639">
        <f>IF($GS639&gt;=26,INDEX($DM:$DM,$GR639+26),"")</f>
      </c>
      <c r="EP639">
        <f>IF($GS639&gt;=27,INDEX($DM:$DM,$GR639+27),"")</f>
      </c>
      <c r="EQ639">
        <f>IF($GS639&gt;=28,INDEX($DM:$DM,$GR639+28),"")</f>
      </c>
      <c r="ER639">
        <f>IF($GS639&gt;=29,INDEX($DM:$DM,$GR639+29),"")</f>
      </c>
      <c r="ES639">
        <f>IF($GS639&gt;=30,INDEX($DM:$DM,$GR639+30),"")</f>
      </c>
      <c r="ET639">
        <f>IF($GS639&gt;=31,INDEX($DM:$DM,$GR639+31),"")</f>
      </c>
      <c r="EU639">
        <f>IF($GS639&gt;=32,INDEX($DM:$DM,$GR639+32),"")</f>
      </c>
      <c r="EV639">
        <f>IF($GS639&gt;=33,INDEX($DM:$DM,$GR639+33),"")</f>
      </c>
      <c r="EW639">
        <f>IF($GS639&gt;=34,INDEX($DM:$DM,$GR639+34),"")</f>
      </c>
      <c r="EX639">
        <f>IF($GS639&gt;=35,INDEX($DM:$DM,$GR639+35),"")</f>
      </c>
      <c r="EY639">
        <f>IF($GS639&gt;=36,INDEX($DM:$DM,$GR639+36),"")</f>
      </c>
      <c r="EZ639">
        <f>IF($GS639&gt;=37,INDEX($DM:$DM,$GR639+37),"")</f>
      </c>
      <c r="FA639">
        <f>IF($GS639&gt;=38,INDEX($DM:$DM,$GR639+38),"")</f>
      </c>
      <c r="FB639">
        <f>IF($GS639&gt;=39,INDEX($DM:$DM,$GR639+39),"")</f>
      </c>
      <c r="FC639">
        <f>IF($GS639&gt;=40,INDEX($DM:$DM,$GR639+40),"")</f>
      </c>
      <c r="FD639">
        <f>IF($GS639&gt;=1,INDEX($DN:$DN,$GR639+1),"")</f>
      </c>
      <c r="FE639">
        <f>IF($GS639&gt;=2,INDEX($DN:$DN,$GR639+2),"")</f>
      </c>
      <c r="FF639">
        <f>IF($GS639&gt;=3,INDEX($DN:$DN,$GR639+3),"")</f>
      </c>
      <c r="FG639">
        <f>IF($GS639&gt;=4,INDEX($DN:$DN,$GR639+4),"")</f>
      </c>
      <c r="FH639">
        <f>IF($GS639&gt;=5,INDEX($DN:$DN,$GR639+5),"")</f>
      </c>
      <c r="FI639">
        <f>IF($GS639&gt;=6,INDEX($DN:$DN,$GR639+6),"")</f>
      </c>
      <c r="FJ639">
        <f>IF($GS639&gt;=7,INDEX($DN:$DN,$GR639+7),"")</f>
      </c>
      <c r="FK639">
        <f>IF($GS639&gt;=8,INDEX($DN:$DN,$GR639+8),"")</f>
      </c>
      <c r="FL639">
        <f>IF($GS639&gt;=9,INDEX($DN:$DN,$GR639+9),"")</f>
      </c>
      <c r="FM639">
        <f>IF($GS639&gt;=10,INDEX($DN:$DN,$GR639+10),"")</f>
      </c>
      <c r="FN639">
        <f>IF($GS639&gt;=11,INDEX($DN:$DN,$GR639+11),"")</f>
      </c>
      <c r="FO639">
        <f>IF($GS639&gt;=12,INDEX($DN:$DN,$GR639+12),"")</f>
      </c>
      <c r="FP639">
        <f>IF($GS639&gt;=13,INDEX($DN:$DN,$GR639+13),"")</f>
      </c>
      <c r="FQ639">
        <f>IF($GS639&gt;=14,INDEX($DN:$DN,$GR639+14),"")</f>
      </c>
      <c r="FR639">
        <f>IF($GS639&gt;=15,INDEX($DN:$DN,$GR639+15),"")</f>
      </c>
      <c r="FS639">
        <f>IF($GS639&gt;=16,INDEX($DN:$DN,$GR639+16),"")</f>
      </c>
      <c r="FT639">
        <f>IF($GS639&gt;=17,INDEX($DN:$DN,$GR639+17),"")</f>
      </c>
      <c r="FU639">
        <f>IF($GS639&gt;=18,INDEX($DN:$DN,$GR639+18),"")</f>
      </c>
      <c r="FV639">
        <f>IF($GS639&gt;=19,INDEX($DN:$DN,$GR639+19),"")</f>
      </c>
      <c r="FW639">
        <f>IF($GS639&gt;=20,INDEX($DN:$DN,$GR639+20),"")</f>
      </c>
      <c r="FX639">
        <f>IF($GS639&gt;=21,INDEX($DN:$DN,$GR639+21),"")</f>
      </c>
      <c r="FY639">
        <f>IF($GS639&gt;=22,INDEX($DN:$DN,$GR639+22),"")</f>
      </c>
      <c r="FZ639">
        <f>IF($GS639&gt;=23,INDEX($DN:$DN,$GR639+23),"")</f>
      </c>
      <c r="GA639">
        <f>IF($GS639&gt;=24,INDEX($DN:$DN,$GR639+24),"")</f>
      </c>
      <c r="GB639">
        <f>IF($GS639&gt;=25,INDEX($DN:$DN,$GR639+25),"")</f>
      </c>
      <c r="GC639">
        <f>IF($GS639&gt;=26,INDEX($DN:$DN,$GR639+26),"")</f>
      </c>
      <c r="GD639">
        <f>IF($GS639&gt;=27,INDEX($DN:$DN,$GR639+27),"")</f>
      </c>
      <c r="GE639">
        <f>IF($GS639&gt;=28,INDEX($DN:$DN,$GR639+28),"")</f>
      </c>
      <c r="GF639">
        <f>IF($GS639&gt;=29,INDEX($DN:$DN,$GR639+29),"")</f>
      </c>
      <c r="GG639">
        <f>IF($GS639&gt;=30,INDEX($DN:$DN,$GR639+30),"")</f>
      </c>
      <c r="GH639">
        <f>IF($GS639&gt;=31,INDEX($DN:$DN,$GR639+31),"")</f>
      </c>
      <c r="GI639">
        <f>IF($GS639&gt;=32,INDEX($DN:$DN,$GR639+32),"")</f>
      </c>
      <c r="GJ639">
        <f>IF($GS639&gt;=33,INDEX($DN:$DN,$GR639+33),"")</f>
      </c>
      <c r="GK639">
        <f>IF($GS639&gt;=34,INDEX($DN:$DN,$GR639+34),"")</f>
      </c>
      <c r="GL639">
        <f>IF($GS639&gt;=35,INDEX($DN:$DN,$GR639+35),"")</f>
      </c>
      <c r="GM639">
        <f>IF($GS639&gt;=36,INDEX($DN:$DN,$GR639+36),"")</f>
      </c>
      <c r="GN639">
        <f>IF($GS639&gt;=37,INDEX($DN:$DN,$GR639+37),"")</f>
      </c>
      <c r="GO639">
        <f>IF($GS639&gt;=38,INDEX($DN:$DN,$GR639+38),"")</f>
      </c>
      <c r="GP639">
        <f>IF($GS639&gt;=39,INDEX($DN:$DN,$GR639+39),"")</f>
      </c>
      <c r="GQ639">
        <f>IF($GS639&gt;=40,INDEX($DN:$DN,$GR639+40),"")</f>
      </c>
      <c r="GR639">
        <f>IFERROR(MATCH($DL639,$DM$2:$DM$148,0)+1,0)</f>
      </c>
      <c r="GS639">
        <f>IFERROR(INDEX($DO$2:$DO$148,MATCH($DL639,$DM$2:$DM$148,0)),0)</f>
      </c>
      <c r="GT639">
        <f>IFERROR(MATCH($Z639,$DP$639:$FC$639,0),0)</f>
      </c>
      <c r="GU639">
        <f>IF($GT639&gt;0,INDEX($FD$639:$GQ$639,$GT639),"")</f>
      </c>
      <c r="GX639">
        <f>IF($JG639&gt;=1,INDEX($GV:$GV,$JF639+1),"")</f>
      </c>
      <c r="GY639">
        <f>IF($JG639&gt;=2,INDEX($GV:$GV,$JF639+2),"")</f>
      </c>
      <c r="GZ639">
        <f>IF($JG639&gt;=3,INDEX($GV:$GV,$JF639+3),"")</f>
      </c>
      <c r="HA639">
        <f>IF($JG639&gt;=4,INDEX($GV:$GV,$JF639+4),"")</f>
      </c>
      <c r="HB639">
        <f>IF($JG639&gt;=5,INDEX($GV:$GV,$JF639+5),"")</f>
      </c>
      <c r="HC639">
        <f>IF($JG639&gt;=6,INDEX($GV:$GV,$JF639+6),"")</f>
      </c>
      <c r="HD639">
        <f>IF($JG639&gt;=7,INDEX($GV:$GV,$JF639+7),"")</f>
      </c>
      <c r="HE639">
        <f>IF($JG639&gt;=8,INDEX($GV:$GV,$JF639+8),"")</f>
      </c>
      <c r="HF639">
        <f>IF($JG639&gt;=9,INDEX($GV:$GV,$JF639+9),"")</f>
      </c>
      <c r="HG639">
        <f>IF($JG639&gt;=10,INDEX($GV:$GV,$JF639+10),"")</f>
      </c>
      <c r="HH639">
        <f>IF($JG639&gt;=11,INDEX($GV:$GV,$JF639+11),"")</f>
      </c>
      <c r="HI639">
        <f>IF($JG639&gt;=12,INDEX($GV:$GV,$JF639+12),"")</f>
      </c>
      <c r="HJ639">
        <f>IF($JG639&gt;=13,INDEX($GV:$GV,$JF639+13),"")</f>
      </c>
      <c r="HK639">
        <f>IF($JG639&gt;=14,INDEX($GV:$GV,$JF639+14),"")</f>
      </c>
      <c r="HL639">
        <f>IF($JG639&gt;=15,INDEX($GV:$GV,$JF639+15),"")</f>
      </c>
      <c r="HM639">
        <f>IF($JG639&gt;=16,INDEX($GV:$GV,$JF639+16),"")</f>
      </c>
      <c r="HN639">
        <f>IF($JG639&gt;=17,INDEX($GV:$GV,$JF639+17),"")</f>
      </c>
      <c r="HO639">
        <f>IF($JG639&gt;=18,INDEX($GV:$GV,$JF639+18),"")</f>
      </c>
      <c r="HP639">
        <f>IF($JG639&gt;=19,INDEX($GV:$GV,$JF639+19),"")</f>
      </c>
      <c r="HQ639">
        <f>IF($JG639&gt;=20,INDEX($GV:$GV,$JF639+20),"")</f>
      </c>
      <c r="HR639">
        <f>IF($JG639&gt;=21,INDEX($GV:$GV,$JF639+21),"")</f>
      </c>
      <c r="HS639">
        <f>IF($JG639&gt;=22,INDEX($GV:$GV,$JF639+22),"")</f>
      </c>
      <c r="HT639">
        <f>IF($JG639&gt;=23,INDEX($GV:$GV,$JF639+23),"")</f>
      </c>
      <c r="HU639">
        <f>IF($JG639&gt;=24,INDEX($GV:$GV,$JF639+24),"")</f>
      </c>
      <c r="HV639">
        <f>IF($JG639&gt;=25,INDEX($GV:$GV,$JF639+25),"")</f>
      </c>
      <c r="HW639">
        <f>IF($JG639&gt;=26,INDEX($GV:$GV,$JF639+26),"")</f>
      </c>
      <c r="HX639">
        <f>IF($JG639&gt;=27,INDEX($GV:$GV,$JF639+27),"")</f>
      </c>
      <c r="HY639">
        <f>IF($JG639&gt;=28,INDEX($GV:$GV,$JF639+28),"")</f>
      </c>
      <c r="HZ639">
        <f>IF($JG639&gt;=29,INDEX($GV:$GV,$JF639+29),"")</f>
      </c>
      <c r="IA639">
        <f>IF($JG639&gt;=30,INDEX($GV:$GV,$JF639+30),"")</f>
      </c>
      <c r="IB639">
        <f>IF($JG639&gt;=31,INDEX($GV:$GV,$JF639+31),"")</f>
      </c>
      <c r="IC639">
        <f>IF($JG639&gt;=32,INDEX($GV:$GV,$JF639+32),"")</f>
      </c>
      <c r="ID639">
        <f>IF($JG639&gt;=33,INDEX($GV:$GV,$JF639+33),"")</f>
      </c>
      <c r="IE639">
        <f>IF($JG639&gt;=34,INDEX($GV:$GV,$JF639+34),"")</f>
      </c>
      <c r="IF639">
        <f>IF($JG639&gt;=35,INDEX($GV:$GV,$JF639+35),"")</f>
      </c>
      <c r="IG639">
        <f>IF($JG639&gt;=36,INDEX($GV:$GV,$JF639+36),"")</f>
      </c>
      <c r="IH639">
        <f>IF($JG639&gt;=37,INDEX($GV:$GV,$JF639+37),"")</f>
      </c>
      <c r="II639">
        <f>IF($JG639&gt;=38,INDEX($GV:$GV,$JF639+38),"")</f>
      </c>
      <c r="IJ639">
        <f>IF($JG639&gt;=39,INDEX($GV:$GV,$JF639+39),"")</f>
      </c>
      <c r="IK639">
        <f>IF($JG639&gt;=40,INDEX($GV:$GV,$JF639+40),"")</f>
      </c>
      <c r="IL639">
        <f>IF($JG639&gt;=41,INDEX($GV:$GV,$JF639+41),"")</f>
      </c>
      <c r="IM639">
        <f>IF($JG639&gt;=42,INDEX($GV:$GV,$JF639+42),"")</f>
      </c>
      <c r="IN639">
        <f>IF($JG639&gt;=43,INDEX($GV:$GV,$JF639+43),"")</f>
      </c>
      <c r="IO639">
        <f>IF($JG639&gt;=44,INDEX($GV:$GV,$JF639+44),"")</f>
      </c>
      <c r="IP639">
        <f>IF($JG639&gt;=45,INDEX($GV:$GV,$JF639+45),"")</f>
      </c>
      <c r="IQ639">
        <f>IF($JG639&gt;=46,INDEX($GV:$GV,$JF639+46),"")</f>
      </c>
      <c r="IR639">
        <f>IF($JG639&gt;=47,INDEX($GV:$GV,$JF639+47),"")</f>
      </c>
      <c r="IS639">
        <f>IF($JG639&gt;=48,INDEX($GV:$GV,$JF639+48),"")</f>
      </c>
      <c r="IT639">
        <f>IF($JG639&gt;=49,INDEX($GV:$GV,$JF639+49),"")</f>
      </c>
      <c r="IU639">
        <f>IF($JG639&gt;=50,INDEX($GV:$GV,$JF639+50),"")</f>
      </c>
      <c r="IV639">
        <f>IF($JG639&gt;=51,INDEX($GV:$GV,$JF639+51),"")</f>
      </c>
      <c r="IW639">
        <f>IF($JG639&gt;=52,INDEX($GV:$GV,$JF639+52),"")</f>
      </c>
      <c r="IX639">
        <f>IF($JG639&gt;=53,INDEX($GV:$GV,$JF639+53),"")</f>
      </c>
      <c r="IY639">
        <f>IF($JG639&gt;=54,INDEX($GV:$GV,$JF639+54),"")</f>
      </c>
      <c r="IZ639">
        <f>IF($JG639&gt;=55,INDEX($GV:$GV,$JF639+55),"")</f>
      </c>
      <c r="JA639">
        <f>IF($JG639&gt;=56,INDEX($GV:$GV,$JF639+56),"")</f>
      </c>
      <c r="JB639">
        <f>IF($JG639&gt;=57,INDEX($GV:$GV,$JF639+57),"")</f>
      </c>
      <c r="JC639">
        <f>IF($JG639&gt;=58,INDEX($GV:$GV,$JF639+58),"")</f>
      </c>
      <c r="JD639">
        <f>IF($JG639&gt;=59,INDEX($GV:$GV,$JF639+59),"")</f>
      </c>
      <c r="JE639">
        <f>IF($JG639&gt;=60,INDEX($GV:$GV,$JF639+60),"")</f>
      </c>
      <c r="JF639">
        <f>IFERROR(MATCH($GU639,$GV$2:$GV$322,0)+1,0)</f>
      </c>
      <c r="JG639">
        <f>IFERROR(INDEX($GW$2:$GW$322,MATCH($GU639,$GV$2:$GV$322,0)),0)</f>
      </c>
      <c r="JH639" t="s">
        <v>44</v>
      </c>
      <c r="JI639" t="s">
        <v>44</v>
      </c>
    </row>
    <row r="640" spans="1:269" x14ac:dyDescent="0.25">
      <c r="R640">
        <f>IF(OR($U640="",$Q640=""),"",IFERROR($U640/$Q640,0))</f>
      </c>
      <c r="S640">
        <f>IF($U640="","",
SUM($T640,$V640,$AA640,$W640,$Y640)*
(1-IF($AB640="",0,VALUE($AB640)/100)))</f>
      </c>
      <c r="T640">
        <f>IF($U640="","",$U640)</f>
      </c>
      <c r="V640">
        <f>IF($U640="","",
IF($O640="","",
IF(ISNUMBER(SEARCH("exempt",LOWER($O640))),0,
$U640*(VALUE(SUBSTITUTE($O640,"%",""))/100))))</f>
      </c>
      <c r="AC640">
        <f>IFERROR(IF(FIND(" - ",$K640)&gt;0,MID($K640,FIND(" - ",$K640)+3,LEN($K640)),""),"")</f>
      </c>
      <c r="AL640" t="s">
        <v>1584</v>
      </c>
      <c r="AT640">
        <f>IFERROR(LEFT($K640,FIND(" - ",$K640)-1),$K640)</f>
      </c>
      <c r="AW640">
        <f>IF($CL640&gt;=1,INDEX($AU:$AU,$CK640+1),"")</f>
      </c>
      <c r="AX640">
        <f>IF($CL640&gt;=2,INDEX($AU:$AU,$CK640+2),"")</f>
      </c>
      <c r="AY640">
        <f>IF($CL640&gt;=3,INDEX($AU:$AU,$CK640+3),"")</f>
      </c>
      <c r="AZ640">
        <f>IF($CL640&gt;=4,INDEX($AU:$AU,$CK640+4),"")</f>
      </c>
      <c r="BA640">
        <f>IF($CL640&gt;=5,INDEX($AU:$AU,$CK640+5),"")</f>
      </c>
      <c r="BB640">
        <f>IF($CL640&gt;=6,INDEX($AU:$AU,$CK640+6),"")</f>
      </c>
      <c r="BC640">
        <f>IF($CL640&gt;=7,INDEX($AU:$AU,$CK640+7),"")</f>
      </c>
      <c r="BD640">
        <f>IF($CL640&gt;=8,INDEX($AU:$AU,$CK640+8),"")</f>
      </c>
      <c r="BE640">
        <f>IF($CL640&gt;=9,INDEX($AU:$AU,$CK640+9),"")</f>
      </c>
      <c r="BF640">
        <f>IF($CL640&gt;=10,INDEX($AU:$AU,$CK640+10),"")</f>
      </c>
      <c r="BG640">
        <f>IF($CL640&gt;=11,INDEX($AU:$AU,$CK640+11),"")</f>
      </c>
      <c r="BH640">
        <f>IF($CL640&gt;=12,INDEX($AU:$AU,$CK640+12),"")</f>
      </c>
      <c r="BI640">
        <f>IF($CL640&gt;=13,INDEX($AU:$AU,$CK640+13),"")</f>
      </c>
      <c r="BJ640">
        <f>IF($CL640&gt;=14,INDEX($AU:$AU,$CK640+14),"")</f>
      </c>
      <c r="BK640">
        <f>IF($CL640&gt;=15,INDEX($AU:$AU,$CK640+15),"")</f>
      </c>
      <c r="BL640">
        <f>IF($CL640&gt;=16,INDEX($AU:$AU,$CK640+16),"")</f>
      </c>
      <c r="BM640">
        <f>IF($CL640&gt;=17,INDEX($AU:$AU,$CK640+17),"")</f>
      </c>
      <c r="BN640">
        <f>IF($CL640&gt;=18,INDEX($AU:$AU,$CK640+18),"")</f>
      </c>
      <c r="BO640">
        <f>IF($CL640&gt;=19,INDEX($AU:$AU,$CK640+19),"")</f>
      </c>
      <c r="BP640">
        <f>IF($CL640&gt;=20,INDEX($AU:$AU,$CK640+20),"")</f>
      </c>
      <c r="BQ640">
        <f>IF($CL640&gt;=21,INDEX($AU:$AU,$CK640+21),"")</f>
      </c>
      <c r="BR640">
        <f>IF($CL640&gt;=22,INDEX($AU:$AU,$CK640+22),"")</f>
      </c>
      <c r="BS640">
        <f>IF($CL640&gt;=23,INDEX($AU:$AU,$CK640+23),"")</f>
      </c>
      <c r="BT640">
        <f>IF($CL640&gt;=24,INDEX($AU:$AU,$CK640+24),"")</f>
      </c>
      <c r="BU640">
        <f>IF($CL640&gt;=25,INDEX($AU:$AU,$CK640+25),"")</f>
      </c>
      <c r="BV640">
        <f>IF($CL640&gt;=26,INDEX($AU:$AU,$CK640+26),"")</f>
      </c>
      <c r="BW640">
        <f>IF($CL640&gt;=27,INDEX($AU:$AU,$CK640+27),"")</f>
      </c>
      <c r="BX640">
        <f>IF($CL640&gt;=28,INDEX($AU:$AU,$CK640+28),"")</f>
      </c>
      <c r="BY640">
        <f>IF($CL640&gt;=29,INDEX($AU:$AU,$CK640+29),"")</f>
      </c>
      <c r="BZ640">
        <f>IF($CL640&gt;=30,INDEX($AU:$AU,$CK640+30),"")</f>
      </c>
      <c r="CA640">
        <f>IF($CL640&gt;=31,INDEX($AU:$AU,$CK640+31),"")</f>
      </c>
      <c r="CB640">
        <f>IF($CL640&gt;=32,INDEX($AU:$AU,$CK640+32),"")</f>
      </c>
      <c r="CC640">
        <f>IF($CL640&gt;=33,INDEX($AU:$AU,$CK640+33),"")</f>
      </c>
      <c r="CD640">
        <f>IF($CL640&gt;=34,INDEX($AU:$AU,$CK640+34),"")</f>
      </c>
      <c r="CE640">
        <f>IF($CL640&gt;=35,INDEX($AU:$AU,$CK640+35),"")</f>
      </c>
      <c r="CF640">
        <f>IF($CL640&gt;=36,INDEX($AU:$AU,$CK640+36),"")</f>
      </c>
      <c r="CG640">
        <f>IF($CL640&gt;=37,INDEX($AU:$AU,$CK640+37),"")</f>
      </c>
      <c r="CH640">
        <f>IF($CL640&gt;=38,INDEX($AU:$AU,$CK640+38),"")</f>
      </c>
      <c r="CI640">
        <f>IF($CL640&gt;=39,INDEX($AU:$AU,$CK640+39),"")</f>
      </c>
      <c r="CJ640">
        <f>IF($CL640&gt;=40,INDEX($AU:$AU,$CK640+40),"")</f>
      </c>
      <c r="CK640">
        <f>IFERROR(MATCH($AT640,$AU$2:$AU$133,0)+1,0)</f>
      </c>
      <c r="CL640">
        <f>IFERROR(INDEX($AV$2:$AV$133,MATCH($AT640,$AU$2:$AU$133,0)),0)</f>
      </c>
      <c r="CM640">
        <f>IFERROR(LEFT($L640,FIND(" - ",$L640)-1),$L640)</f>
      </c>
      <c r="CN640" t="s">
        <v>1585</v>
      </c>
      <c r="CO640">
        <v>1</v>
      </c>
      <c r="CP640">
        <f>IF($DK640&gt;=1,INDEX($CN:$CN,$DJ640+1),"")</f>
      </c>
      <c r="CQ640">
        <f>IF($DK640&gt;=2,INDEX($CN:$CN,$DJ640+2),"")</f>
      </c>
      <c r="CR640">
        <f>IF($DK640&gt;=3,INDEX($CN:$CN,$DJ640+3),"")</f>
      </c>
      <c r="CS640">
        <f>IF($DK640&gt;=4,INDEX($CN:$CN,$DJ640+4),"")</f>
      </c>
      <c r="CT640">
        <f>IF($DK640&gt;=5,INDEX($CN:$CN,$DJ640+5),"")</f>
      </c>
      <c r="CU640">
        <f>IF($DK640&gt;=6,INDEX($CN:$CN,$DJ640+6),"")</f>
      </c>
      <c r="CV640">
        <f>IF($DK640&gt;=7,INDEX($CN:$CN,$DJ640+7),"")</f>
      </c>
      <c r="CW640">
        <f>IF($DK640&gt;=8,INDEX($CN:$CN,$DJ640+8),"")</f>
      </c>
      <c r="CX640">
        <f>IF($DK640&gt;=9,INDEX($CN:$CN,$DJ640+9),"")</f>
      </c>
      <c r="CY640">
        <f>IF($DK640&gt;=10,INDEX($CN:$CN,$DJ640+10),"")</f>
      </c>
      <c r="CZ640">
        <f>IF($DK640&gt;=11,INDEX($CN:$CN,$DJ640+11),"")</f>
      </c>
      <c r="DA640">
        <f>IF($DK640&gt;=12,INDEX($CN:$CN,$DJ640+12),"")</f>
      </c>
      <c r="DB640">
        <f>IF($DK640&gt;=13,INDEX($CN:$CN,$DJ640+13),"")</f>
      </c>
      <c r="DC640">
        <f>IF($DK640&gt;=14,INDEX($CN:$CN,$DJ640+14),"")</f>
      </c>
      <c r="DD640">
        <f>IF($DK640&gt;=15,INDEX($CN:$CN,$DJ640+15),"")</f>
      </c>
      <c r="DE640">
        <f>IF($DK640&gt;=16,INDEX($CN:$CN,$DJ640+16),"")</f>
      </c>
      <c r="DF640">
        <f>IF($DK640&gt;=17,INDEX($CN:$CN,$DJ640+17),"")</f>
      </c>
      <c r="DG640">
        <f>IF($DK640&gt;=18,INDEX($CN:$CN,$DJ640+18),"")</f>
      </c>
      <c r="DH640">
        <f>IF($DK640&gt;=19,INDEX($CN:$CN,$DJ640+19),"")</f>
      </c>
      <c r="DI640">
        <f>IF($DK640&gt;=20,INDEX($CN:$CN,$DJ640+20),"")</f>
      </c>
      <c r="DJ640">
        <f>IFERROR(MATCH($CM640,$CN$2:$CN$1089,0)+1,0)</f>
      </c>
      <c r="DK640">
        <f>IFERROR(INDEX($CO$2:$CO$1089,MATCH($CM640,$CN$2:$CN$1089,0)),0)</f>
      </c>
      <c r="DL640">
        <f>IFERROR(INDEX($AS:$AS,MATCH($O640,$AR:$AR,0))&amp;"","")</f>
      </c>
      <c r="DP640">
        <f>IF($GS640&gt;=1,INDEX($DM:$DM,$GR640+1),"")</f>
      </c>
      <c r="DQ640">
        <f>IF($GS640&gt;=2,INDEX($DM:$DM,$GR640+2),"")</f>
      </c>
      <c r="DR640">
        <f>IF($GS640&gt;=3,INDEX($DM:$DM,$GR640+3),"")</f>
      </c>
      <c r="DS640">
        <f>IF($GS640&gt;=4,INDEX($DM:$DM,$GR640+4),"")</f>
      </c>
      <c r="DT640">
        <f>IF($GS640&gt;=5,INDEX($DM:$DM,$GR640+5),"")</f>
      </c>
      <c r="DU640">
        <f>IF($GS640&gt;=6,INDEX($DM:$DM,$GR640+6),"")</f>
      </c>
      <c r="DV640">
        <f>IF($GS640&gt;=7,INDEX($DM:$DM,$GR640+7),"")</f>
      </c>
      <c r="DW640">
        <f>IF($GS640&gt;=8,INDEX($DM:$DM,$GR640+8),"")</f>
      </c>
      <c r="DX640">
        <f>IF($GS640&gt;=9,INDEX($DM:$DM,$GR640+9),"")</f>
      </c>
      <c r="DY640">
        <f>IF($GS640&gt;=10,INDEX($DM:$DM,$GR640+10),"")</f>
      </c>
      <c r="DZ640">
        <f>IF($GS640&gt;=11,INDEX($DM:$DM,$GR640+11),"")</f>
      </c>
      <c r="EA640">
        <f>IF($GS640&gt;=12,INDEX($DM:$DM,$GR640+12),"")</f>
      </c>
      <c r="EB640">
        <f>IF($GS640&gt;=13,INDEX($DM:$DM,$GR640+13),"")</f>
      </c>
      <c r="EC640">
        <f>IF($GS640&gt;=14,INDEX($DM:$DM,$GR640+14),"")</f>
      </c>
      <c r="ED640">
        <f>IF($GS640&gt;=15,INDEX($DM:$DM,$GR640+15),"")</f>
      </c>
      <c r="EE640">
        <f>IF($GS640&gt;=16,INDEX($DM:$DM,$GR640+16),"")</f>
      </c>
      <c r="EF640">
        <f>IF($GS640&gt;=17,INDEX($DM:$DM,$GR640+17),"")</f>
      </c>
      <c r="EG640">
        <f>IF($GS640&gt;=18,INDEX($DM:$DM,$GR640+18),"")</f>
      </c>
      <c r="EH640">
        <f>IF($GS640&gt;=19,INDEX($DM:$DM,$GR640+19),"")</f>
      </c>
      <c r="EI640">
        <f>IF($GS640&gt;=20,INDEX($DM:$DM,$GR640+20),"")</f>
      </c>
      <c r="EJ640">
        <f>IF($GS640&gt;=21,INDEX($DM:$DM,$GR640+21),"")</f>
      </c>
      <c r="EK640">
        <f>IF($GS640&gt;=22,INDEX($DM:$DM,$GR640+22),"")</f>
      </c>
      <c r="EL640">
        <f>IF($GS640&gt;=23,INDEX($DM:$DM,$GR640+23),"")</f>
      </c>
      <c r="EM640">
        <f>IF($GS640&gt;=24,INDEX($DM:$DM,$GR640+24),"")</f>
      </c>
      <c r="EN640">
        <f>IF($GS640&gt;=25,INDEX($DM:$DM,$GR640+25),"")</f>
      </c>
      <c r="EO640">
        <f>IF($GS640&gt;=26,INDEX($DM:$DM,$GR640+26),"")</f>
      </c>
      <c r="EP640">
        <f>IF($GS640&gt;=27,INDEX($DM:$DM,$GR640+27),"")</f>
      </c>
      <c r="EQ640">
        <f>IF($GS640&gt;=28,INDEX($DM:$DM,$GR640+28),"")</f>
      </c>
      <c r="ER640">
        <f>IF($GS640&gt;=29,INDEX($DM:$DM,$GR640+29),"")</f>
      </c>
      <c r="ES640">
        <f>IF($GS640&gt;=30,INDEX($DM:$DM,$GR640+30),"")</f>
      </c>
      <c r="ET640">
        <f>IF($GS640&gt;=31,INDEX($DM:$DM,$GR640+31),"")</f>
      </c>
      <c r="EU640">
        <f>IF($GS640&gt;=32,INDEX($DM:$DM,$GR640+32),"")</f>
      </c>
      <c r="EV640">
        <f>IF($GS640&gt;=33,INDEX($DM:$DM,$GR640+33),"")</f>
      </c>
      <c r="EW640">
        <f>IF($GS640&gt;=34,INDEX($DM:$DM,$GR640+34),"")</f>
      </c>
      <c r="EX640">
        <f>IF($GS640&gt;=35,INDEX($DM:$DM,$GR640+35),"")</f>
      </c>
      <c r="EY640">
        <f>IF($GS640&gt;=36,INDEX($DM:$DM,$GR640+36),"")</f>
      </c>
      <c r="EZ640">
        <f>IF($GS640&gt;=37,INDEX($DM:$DM,$GR640+37),"")</f>
      </c>
      <c r="FA640">
        <f>IF($GS640&gt;=38,INDEX($DM:$DM,$GR640+38),"")</f>
      </c>
      <c r="FB640">
        <f>IF($GS640&gt;=39,INDEX($DM:$DM,$GR640+39),"")</f>
      </c>
      <c r="FC640">
        <f>IF($GS640&gt;=40,INDEX($DM:$DM,$GR640+40),"")</f>
      </c>
      <c r="FD640">
        <f>IF($GS640&gt;=1,INDEX($DN:$DN,$GR640+1),"")</f>
      </c>
      <c r="FE640">
        <f>IF($GS640&gt;=2,INDEX($DN:$DN,$GR640+2),"")</f>
      </c>
      <c r="FF640">
        <f>IF($GS640&gt;=3,INDEX($DN:$DN,$GR640+3),"")</f>
      </c>
      <c r="FG640">
        <f>IF($GS640&gt;=4,INDEX($DN:$DN,$GR640+4),"")</f>
      </c>
      <c r="FH640">
        <f>IF($GS640&gt;=5,INDEX($DN:$DN,$GR640+5),"")</f>
      </c>
      <c r="FI640">
        <f>IF($GS640&gt;=6,INDEX($DN:$DN,$GR640+6),"")</f>
      </c>
      <c r="FJ640">
        <f>IF($GS640&gt;=7,INDEX($DN:$DN,$GR640+7),"")</f>
      </c>
      <c r="FK640">
        <f>IF($GS640&gt;=8,INDEX($DN:$DN,$GR640+8),"")</f>
      </c>
      <c r="FL640">
        <f>IF($GS640&gt;=9,INDEX($DN:$DN,$GR640+9),"")</f>
      </c>
      <c r="FM640">
        <f>IF($GS640&gt;=10,INDEX($DN:$DN,$GR640+10),"")</f>
      </c>
      <c r="FN640">
        <f>IF($GS640&gt;=11,INDEX($DN:$DN,$GR640+11),"")</f>
      </c>
      <c r="FO640">
        <f>IF($GS640&gt;=12,INDEX($DN:$DN,$GR640+12),"")</f>
      </c>
      <c r="FP640">
        <f>IF($GS640&gt;=13,INDEX($DN:$DN,$GR640+13),"")</f>
      </c>
      <c r="FQ640">
        <f>IF($GS640&gt;=14,INDEX($DN:$DN,$GR640+14),"")</f>
      </c>
      <c r="FR640">
        <f>IF($GS640&gt;=15,INDEX($DN:$DN,$GR640+15),"")</f>
      </c>
      <c r="FS640">
        <f>IF($GS640&gt;=16,INDEX($DN:$DN,$GR640+16),"")</f>
      </c>
      <c r="FT640">
        <f>IF($GS640&gt;=17,INDEX($DN:$DN,$GR640+17),"")</f>
      </c>
      <c r="FU640">
        <f>IF($GS640&gt;=18,INDEX($DN:$DN,$GR640+18),"")</f>
      </c>
      <c r="FV640">
        <f>IF($GS640&gt;=19,INDEX($DN:$DN,$GR640+19),"")</f>
      </c>
      <c r="FW640">
        <f>IF($GS640&gt;=20,INDEX($DN:$DN,$GR640+20),"")</f>
      </c>
      <c r="FX640">
        <f>IF($GS640&gt;=21,INDEX($DN:$DN,$GR640+21),"")</f>
      </c>
      <c r="FY640">
        <f>IF($GS640&gt;=22,INDEX($DN:$DN,$GR640+22),"")</f>
      </c>
      <c r="FZ640">
        <f>IF($GS640&gt;=23,INDEX($DN:$DN,$GR640+23),"")</f>
      </c>
      <c r="GA640">
        <f>IF($GS640&gt;=24,INDEX($DN:$DN,$GR640+24),"")</f>
      </c>
      <c r="GB640">
        <f>IF($GS640&gt;=25,INDEX($DN:$DN,$GR640+25),"")</f>
      </c>
      <c r="GC640">
        <f>IF($GS640&gt;=26,INDEX($DN:$DN,$GR640+26),"")</f>
      </c>
      <c r="GD640">
        <f>IF($GS640&gt;=27,INDEX($DN:$DN,$GR640+27),"")</f>
      </c>
      <c r="GE640">
        <f>IF($GS640&gt;=28,INDEX($DN:$DN,$GR640+28),"")</f>
      </c>
      <c r="GF640">
        <f>IF($GS640&gt;=29,INDEX($DN:$DN,$GR640+29),"")</f>
      </c>
      <c r="GG640">
        <f>IF($GS640&gt;=30,INDEX($DN:$DN,$GR640+30),"")</f>
      </c>
      <c r="GH640">
        <f>IF($GS640&gt;=31,INDEX($DN:$DN,$GR640+31),"")</f>
      </c>
      <c r="GI640">
        <f>IF($GS640&gt;=32,INDEX($DN:$DN,$GR640+32),"")</f>
      </c>
      <c r="GJ640">
        <f>IF($GS640&gt;=33,INDEX($DN:$DN,$GR640+33),"")</f>
      </c>
      <c r="GK640">
        <f>IF($GS640&gt;=34,INDEX($DN:$DN,$GR640+34),"")</f>
      </c>
      <c r="GL640">
        <f>IF($GS640&gt;=35,INDEX($DN:$DN,$GR640+35),"")</f>
      </c>
      <c r="GM640">
        <f>IF($GS640&gt;=36,INDEX($DN:$DN,$GR640+36),"")</f>
      </c>
      <c r="GN640">
        <f>IF($GS640&gt;=37,INDEX($DN:$DN,$GR640+37),"")</f>
      </c>
      <c r="GO640">
        <f>IF($GS640&gt;=38,INDEX($DN:$DN,$GR640+38),"")</f>
      </c>
      <c r="GP640">
        <f>IF($GS640&gt;=39,INDEX($DN:$DN,$GR640+39),"")</f>
      </c>
      <c r="GQ640">
        <f>IF($GS640&gt;=40,INDEX($DN:$DN,$GR640+40),"")</f>
      </c>
      <c r="GR640">
        <f>IFERROR(MATCH($DL640,$DM$2:$DM$148,0)+1,0)</f>
      </c>
      <c r="GS640">
        <f>IFERROR(INDEX($DO$2:$DO$148,MATCH($DL640,$DM$2:$DM$148,0)),0)</f>
      </c>
      <c r="GT640">
        <f>IFERROR(MATCH($Z640,$DP$640:$FC$640,0),0)</f>
      </c>
      <c r="GU640">
        <f>IF($GT640&gt;0,INDEX($FD$640:$GQ$640,$GT640),"")</f>
      </c>
      <c r="GX640">
        <f>IF($JG640&gt;=1,INDEX($GV:$GV,$JF640+1),"")</f>
      </c>
      <c r="GY640">
        <f>IF($JG640&gt;=2,INDEX($GV:$GV,$JF640+2),"")</f>
      </c>
      <c r="GZ640">
        <f>IF($JG640&gt;=3,INDEX($GV:$GV,$JF640+3),"")</f>
      </c>
      <c r="HA640">
        <f>IF($JG640&gt;=4,INDEX($GV:$GV,$JF640+4),"")</f>
      </c>
      <c r="HB640">
        <f>IF($JG640&gt;=5,INDEX($GV:$GV,$JF640+5),"")</f>
      </c>
      <c r="HC640">
        <f>IF($JG640&gt;=6,INDEX($GV:$GV,$JF640+6),"")</f>
      </c>
      <c r="HD640">
        <f>IF($JG640&gt;=7,INDEX($GV:$GV,$JF640+7),"")</f>
      </c>
      <c r="HE640">
        <f>IF($JG640&gt;=8,INDEX($GV:$GV,$JF640+8),"")</f>
      </c>
      <c r="HF640">
        <f>IF($JG640&gt;=9,INDEX($GV:$GV,$JF640+9),"")</f>
      </c>
      <c r="HG640">
        <f>IF($JG640&gt;=10,INDEX($GV:$GV,$JF640+10),"")</f>
      </c>
      <c r="HH640">
        <f>IF($JG640&gt;=11,INDEX($GV:$GV,$JF640+11),"")</f>
      </c>
      <c r="HI640">
        <f>IF($JG640&gt;=12,INDEX($GV:$GV,$JF640+12),"")</f>
      </c>
      <c r="HJ640">
        <f>IF($JG640&gt;=13,INDEX($GV:$GV,$JF640+13),"")</f>
      </c>
      <c r="HK640">
        <f>IF($JG640&gt;=14,INDEX($GV:$GV,$JF640+14),"")</f>
      </c>
      <c r="HL640">
        <f>IF($JG640&gt;=15,INDEX($GV:$GV,$JF640+15),"")</f>
      </c>
      <c r="HM640">
        <f>IF($JG640&gt;=16,INDEX($GV:$GV,$JF640+16),"")</f>
      </c>
      <c r="HN640">
        <f>IF($JG640&gt;=17,INDEX($GV:$GV,$JF640+17),"")</f>
      </c>
      <c r="HO640">
        <f>IF($JG640&gt;=18,INDEX($GV:$GV,$JF640+18),"")</f>
      </c>
      <c r="HP640">
        <f>IF($JG640&gt;=19,INDEX($GV:$GV,$JF640+19),"")</f>
      </c>
      <c r="HQ640">
        <f>IF($JG640&gt;=20,INDEX($GV:$GV,$JF640+20),"")</f>
      </c>
      <c r="HR640">
        <f>IF($JG640&gt;=21,INDEX($GV:$GV,$JF640+21),"")</f>
      </c>
      <c r="HS640">
        <f>IF($JG640&gt;=22,INDEX($GV:$GV,$JF640+22),"")</f>
      </c>
      <c r="HT640">
        <f>IF($JG640&gt;=23,INDEX($GV:$GV,$JF640+23),"")</f>
      </c>
      <c r="HU640">
        <f>IF($JG640&gt;=24,INDEX($GV:$GV,$JF640+24),"")</f>
      </c>
      <c r="HV640">
        <f>IF($JG640&gt;=25,INDEX($GV:$GV,$JF640+25),"")</f>
      </c>
      <c r="HW640">
        <f>IF($JG640&gt;=26,INDEX($GV:$GV,$JF640+26),"")</f>
      </c>
      <c r="HX640">
        <f>IF($JG640&gt;=27,INDEX($GV:$GV,$JF640+27),"")</f>
      </c>
      <c r="HY640">
        <f>IF($JG640&gt;=28,INDEX($GV:$GV,$JF640+28),"")</f>
      </c>
      <c r="HZ640">
        <f>IF($JG640&gt;=29,INDEX($GV:$GV,$JF640+29),"")</f>
      </c>
      <c r="IA640">
        <f>IF($JG640&gt;=30,INDEX($GV:$GV,$JF640+30),"")</f>
      </c>
      <c r="IB640">
        <f>IF($JG640&gt;=31,INDEX($GV:$GV,$JF640+31),"")</f>
      </c>
      <c r="IC640">
        <f>IF($JG640&gt;=32,INDEX($GV:$GV,$JF640+32),"")</f>
      </c>
      <c r="ID640">
        <f>IF($JG640&gt;=33,INDEX($GV:$GV,$JF640+33),"")</f>
      </c>
      <c r="IE640">
        <f>IF($JG640&gt;=34,INDEX($GV:$GV,$JF640+34),"")</f>
      </c>
      <c r="IF640">
        <f>IF($JG640&gt;=35,INDEX($GV:$GV,$JF640+35),"")</f>
      </c>
      <c r="IG640">
        <f>IF($JG640&gt;=36,INDEX($GV:$GV,$JF640+36),"")</f>
      </c>
      <c r="IH640">
        <f>IF($JG640&gt;=37,INDEX($GV:$GV,$JF640+37),"")</f>
      </c>
      <c r="II640">
        <f>IF($JG640&gt;=38,INDEX($GV:$GV,$JF640+38),"")</f>
      </c>
      <c r="IJ640">
        <f>IF($JG640&gt;=39,INDEX($GV:$GV,$JF640+39),"")</f>
      </c>
      <c r="IK640">
        <f>IF($JG640&gt;=40,INDEX($GV:$GV,$JF640+40),"")</f>
      </c>
      <c r="IL640">
        <f>IF($JG640&gt;=41,INDEX($GV:$GV,$JF640+41),"")</f>
      </c>
      <c r="IM640">
        <f>IF($JG640&gt;=42,INDEX($GV:$GV,$JF640+42),"")</f>
      </c>
      <c r="IN640">
        <f>IF($JG640&gt;=43,INDEX($GV:$GV,$JF640+43),"")</f>
      </c>
      <c r="IO640">
        <f>IF($JG640&gt;=44,INDEX($GV:$GV,$JF640+44),"")</f>
      </c>
      <c r="IP640">
        <f>IF($JG640&gt;=45,INDEX($GV:$GV,$JF640+45),"")</f>
      </c>
      <c r="IQ640">
        <f>IF($JG640&gt;=46,INDEX($GV:$GV,$JF640+46),"")</f>
      </c>
      <c r="IR640">
        <f>IF($JG640&gt;=47,INDEX($GV:$GV,$JF640+47),"")</f>
      </c>
      <c r="IS640">
        <f>IF($JG640&gt;=48,INDEX($GV:$GV,$JF640+48),"")</f>
      </c>
      <c r="IT640">
        <f>IF($JG640&gt;=49,INDEX($GV:$GV,$JF640+49),"")</f>
      </c>
      <c r="IU640">
        <f>IF($JG640&gt;=50,INDEX($GV:$GV,$JF640+50),"")</f>
      </c>
      <c r="IV640">
        <f>IF($JG640&gt;=51,INDEX($GV:$GV,$JF640+51),"")</f>
      </c>
      <c r="IW640">
        <f>IF($JG640&gt;=52,INDEX($GV:$GV,$JF640+52),"")</f>
      </c>
      <c r="IX640">
        <f>IF($JG640&gt;=53,INDEX($GV:$GV,$JF640+53),"")</f>
      </c>
      <c r="IY640">
        <f>IF($JG640&gt;=54,INDEX($GV:$GV,$JF640+54),"")</f>
      </c>
      <c r="IZ640">
        <f>IF($JG640&gt;=55,INDEX($GV:$GV,$JF640+55),"")</f>
      </c>
      <c r="JA640">
        <f>IF($JG640&gt;=56,INDEX($GV:$GV,$JF640+56),"")</f>
      </c>
      <c r="JB640">
        <f>IF($JG640&gt;=57,INDEX($GV:$GV,$JF640+57),"")</f>
      </c>
      <c r="JC640">
        <f>IF($JG640&gt;=58,INDEX($GV:$GV,$JF640+58),"")</f>
      </c>
      <c r="JD640">
        <f>IF($JG640&gt;=59,INDEX($GV:$GV,$JF640+59),"")</f>
      </c>
      <c r="JE640">
        <f>IF($JG640&gt;=60,INDEX($GV:$GV,$JF640+60),"")</f>
      </c>
      <c r="JF640">
        <f>IFERROR(MATCH($GU640,$GV$2:$GV$322,0)+1,0)</f>
      </c>
      <c r="JG640">
        <f>IFERROR(INDEX($GW$2:$GW$322,MATCH($GU640,$GV$2:$GV$322,0)),0)</f>
      </c>
      <c r="JH640" t="s">
        <v>44</v>
      </c>
      <c r="JI640" t="s">
        <v>44</v>
      </c>
    </row>
    <row r="641" spans="1:269" x14ac:dyDescent="0.25">
      <c r="R641">
        <f>IF(OR($U641="",$Q641=""),"",IFERROR($U641/$Q641,0))</f>
      </c>
      <c r="S641">
        <f>IF($U641="","",
SUM($T641,$V641,$AA641,$W641,$Y641)*
(1-IF($AB641="",0,VALUE($AB641)/100)))</f>
      </c>
      <c r="T641">
        <f>IF($U641="","",$U641)</f>
      </c>
      <c r="V641">
        <f>IF($U641="","",
IF($O641="","",
IF(ISNUMBER(SEARCH("exempt",LOWER($O641))),0,
$U641*(VALUE(SUBSTITUTE($O641,"%",""))/100))))</f>
      </c>
      <c r="AC641">
        <f>IFERROR(IF(FIND(" - ",$K641)&gt;0,MID($K641,FIND(" - ",$K641)+3,LEN($K641)),""),"")</f>
      </c>
      <c r="AL641" t="s">
        <v>1586</v>
      </c>
      <c r="AT641">
        <f>IFERROR(LEFT($K641,FIND(" - ",$K641)-1),$K641)</f>
      </c>
      <c r="AW641">
        <f>IF($CL641&gt;=1,INDEX($AU:$AU,$CK641+1),"")</f>
      </c>
      <c r="AX641">
        <f>IF($CL641&gt;=2,INDEX($AU:$AU,$CK641+2),"")</f>
      </c>
      <c r="AY641">
        <f>IF($CL641&gt;=3,INDEX($AU:$AU,$CK641+3),"")</f>
      </c>
      <c r="AZ641">
        <f>IF($CL641&gt;=4,INDEX($AU:$AU,$CK641+4),"")</f>
      </c>
      <c r="BA641">
        <f>IF($CL641&gt;=5,INDEX($AU:$AU,$CK641+5),"")</f>
      </c>
      <c r="BB641">
        <f>IF($CL641&gt;=6,INDEX($AU:$AU,$CK641+6),"")</f>
      </c>
      <c r="BC641">
        <f>IF($CL641&gt;=7,INDEX($AU:$AU,$CK641+7),"")</f>
      </c>
      <c r="BD641">
        <f>IF($CL641&gt;=8,INDEX($AU:$AU,$CK641+8),"")</f>
      </c>
      <c r="BE641">
        <f>IF($CL641&gt;=9,INDEX($AU:$AU,$CK641+9),"")</f>
      </c>
      <c r="BF641">
        <f>IF($CL641&gt;=10,INDEX($AU:$AU,$CK641+10),"")</f>
      </c>
      <c r="BG641">
        <f>IF($CL641&gt;=11,INDEX($AU:$AU,$CK641+11),"")</f>
      </c>
      <c r="BH641">
        <f>IF($CL641&gt;=12,INDEX($AU:$AU,$CK641+12),"")</f>
      </c>
      <c r="BI641">
        <f>IF($CL641&gt;=13,INDEX($AU:$AU,$CK641+13),"")</f>
      </c>
      <c r="BJ641">
        <f>IF($CL641&gt;=14,INDEX($AU:$AU,$CK641+14),"")</f>
      </c>
      <c r="BK641">
        <f>IF($CL641&gt;=15,INDEX($AU:$AU,$CK641+15),"")</f>
      </c>
      <c r="BL641">
        <f>IF($CL641&gt;=16,INDEX($AU:$AU,$CK641+16),"")</f>
      </c>
      <c r="BM641">
        <f>IF($CL641&gt;=17,INDEX($AU:$AU,$CK641+17),"")</f>
      </c>
      <c r="BN641">
        <f>IF($CL641&gt;=18,INDEX($AU:$AU,$CK641+18),"")</f>
      </c>
      <c r="BO641">
        <f>IF($CL641&gt;=19,INDEX($AU:$AU,$CK641+19),"")</f>
      </c>
      <c r="BP641">
        <f>IF($CL641&gt;=20,INDEX($AU:$AU,$CK641+20),"")</f>
      </c>
      <c r="BQ641">
        <f>IF($CL641&gt;=21,INDEX($AU:$AU,$CK641+21),"")</f>
      </c>
      <c r="BR641">
        <f>IF($CL641&gt;=22,INDEX($AU:$AU,$CK641+22),"")</f>
      </c>
      <c r="BS641">
        <f>IF($CL641&gt;=23,INDEX($AU:$AU,$CK641+23),"")</f>
      </c>
      <c r="BT641">
        <f>IF($CL641&gt;=24,INDEX($AU:$AU,$CK641+24),"")</f>
      </c>
      <c r="BU641">
        <f>IF($CL641&gt;=25,INDEX($AU:$AU,$CK641+25),"")</f>
      </c>
      <c r="BV641">
        <f>IF($CL641&gt;=26,INDEX($AU:$AU,$CK641+26),"")</f>
      </c>
      <c r="BW641">
        <f>IF($CL641&gt;=27,INDEX($AU:$AU,$CK641+27),"")</f>
      </c>
      <c r="BX641">
        <f>IF($CL641&gt;=28,INDEX($AU:$AU,$CK641+28),"")</f>
      </c>
      <c r="BY641">
        <f>IF($CL641&gt;=29,INDEX($AU:$AU,$CK641+29),"")</f>
      </c>
      <c r="BZ641">
        <f>IF($CL641&gt;=30,INDEX($AU:$AU,$CK641+30),"")</f>
      </c>
      <c r="CA641">
        <f>IF($CL641&gt;=31,INDEX($AU:$AU,$CK641+31),"")</f>
      </c>
      <c r="CB641">
        <f>IF($CL641&gt;=32,INDEX($AU:$AU,$CK641+32),"")</f>
      </c>
      <c r="CC641">
        <f>IF($CL641&gt;=33,INDEX($AU:$AU,$CK641+33),"")</f>
      </c>
      <c r="CD641">
        <f>IF($CL641&gt;=34,INDEX($AU:$AU,$CK641+34),"")</f>
      </c>
      <c r="CE641">
        <f>IF($CL641&gt;=35,INDEX($AU:$AU,$CK641+35),"")</f>
      </c>
      <c r="CF641">
        <f>IF($CL641&gt;=36,INDEX($AU:$AU,$CK641+36),"")</f>
      </c>
      <c r="CG641">
        <f>IF($CL641&gt;=37,INDEX($AU:$AU,$CK641+37),"")</f>
      </c>
      <c r="CH641">
        <f>IF($CL641&gt;=38,INDEX($AU:$AU,$CK641+38),"")</f>
      </c>
      <c r="CI641">
        <f>IF($CL641&gt;=39,INDEX($AU:$AU,$CK641+39),"")</f>
      </c>
      <c r="CJ641">
        <f>IF($CL641&gt;=40,INDEX($AU:$AU,$CK641+40),"")</f>
      </c>
      <c r="CK641">
        <f>IFERROR(MATCH($AT641,$AU$2:$AU$133,0)+1,0)</f>
      </c>
      <c r="CL641">
        <f>IFERROR(INDEX($AV$2:$AV$133,MATCH($AT641,$AU$2:$AU$133,0)),0)</f>
      </c>
      <c r="CM641">
        <f>IFERROR(LEFT($L641,FIND(" - ",$L641)-1),$L641)</f>
      </c>
      <c r="CN641" t="s">
        <v>149</v>
      </c>
      <c r="CP641">
        <f>IF($DK641&gt;=1,INDEX($CN:$CN,$DJ641+1),"")</f>
      </c>
      <c r="CQ641">
        <f>IF($DK641&gt;=2,INDEX($CN:$CN,$DJ641+2),"")</f>
      </c>
      <c r="CR641">
        <f>IF($DK641&gt;=3,INDEX($CN:$CN,$DJ641+3),"")</f>
      </c>
      <c r="CS641">
        <f>IF($DK641&gt;=4,INDEX($CN:$CN,$DJ641+4),"")</f>
      </c>
      <c r="CT641">
        <f>IF($DK641&gt;=5,INDEX($CN:$CN,$DJ641+5),"")</f>
      </c>
      <c r="CU641">
        <f>IF($DK641&gt;=6,INDEX($CN:$CN,$DJ641+6),"")</f>
      </c>
      <c r="CV641">
        <f>IF($DK641&gt;=7,INDEX($CN:$CN,$DJ641+7),"")</f>
      </c>
      <c r="CW641">
        <f>IF($DK641&gt;=8,INDEX($CN:$CN,$DJ641+8),"")</f>
      </c>
      <c r="CX641">
        <f>IF($DK641&gt;=9,INDEX($CN:$CN,$DJ641+9),"")</f>
      </c>
      <c r="CY641">
        <f>IF($DK641&gt;=10,INDEX($CN:$CN,$DJ641+10),"")</f>
      </c>
      <c r="CZ641">
        <f>IF($DK641&gt;=11,INDEX($CN:$CN,$DJ641+11),"")</f>
      </c>
      <c r="DA641">
        <f>IF($DK641&gt;=12,INDEX($CN:$CN,$DJ641+12),"")</f>
      </c>
      <c r="DB641">
        <f>IF($DK641&gt;=13,INDEX($CN:$CN,$DJ641+13),"")</f>
      </c>
      <c r="DC641">
        <f>IF($DK641&gt;=14,INDEX($CN:$CN,$DJ641+14),"")</f>
      </c>
      <c r="DD641">
        <f>IF($DK641&gt;=15,INDEX($CN:$CN,$DJ641+15),"")</f>
      </c>
      <c r="DE641">
        <f>IF($DK641&gt;=16,INDEX($CN:$CN,$DJ641+16),"")</f>
      </c>
      <c r="DF641">
        <f>IF($DK641&gt;=17,INDEX($CN:$CN,$DJ641+17),"")</f>
      </c>
      <c r="DG641">
        <f>IF($DK641&gt;=18,INDEX($CN:$CN,$DJ641+18),"")</f>
      </c>
      <c r="DH641">
        <f>IF($DK641&gt;=19,INDEX($CN:$CN,$DJ641+19),"")</f>
      </c>
      <c r="DI641">
        <f>IF($DK641&gt;=20,INDEX($CN:$CN,$DJ641+20),"")</f>
      </c>
      <c r="DJ641">
        <f>IFERROR(MATCH($CM641,$CN$2:$CN$1089,0)+1,0)</f>
      </c>
      <c r="DK641">
        <f>IFERROR(INDEX($CO$2:$CO$1089,MATCH($CM641,$CN$2:$CN$1089,0)),0)</f>
      </c>
      <c r="DL641">
        <f>IFERROR(INDEX($AS:$AS,MATCH($O641,$AR:$AR,0))&amp;"","")</f>
      </c>
      <c r="DP641">
        <f>IF($GS641&gt;=1,INDEX($DM:$DM,$GR641+1),"")</f>
      </c>
      <c r="DQ641">
        <f>IF($GS641&gt;=2,INDEX($DM:$DM,$GR641+2),"")</f>
      </c>
      <c r="DR641">
        <f>IF($GS641&gt;=3,INDEX($DM:$DM,$GR641+3),"")</f>
      </c>
      <c r="DS641">
        <f>IF($GS641&gt;=4,INDEX($DM:$DM,$GR641+4),"")</f>
      </c>
      <c r="DT641">
        <f>IF($GS641&gt;=5,INDEX($DM:$DM,$GR641+5),"")</f>
      </c>
      <c r="DU641">
        <f>IF($GS641&gt;=6,INDEX($DM:$DM,$GR641+6),"")</f>
      </c>
      <c r="DV641">
        <f>IF($GS641&gt;=7,INDEX($DM:$DM,$GR641+7),"")</f>
      </c>
      <c r="DW641">
        <f>IF($GS641&gt;=8,INDEX($DM:$DM,$GR641+8),"")</f>
      </c>
      <c r="DX641">
        <f>IF($GS641&gt;=9,INDEX($DM:$DM,$GR641+9),"")</f>
      </c>
      <c r="DY641">
        <f>IF($GS641&gt;=10,INDEX($DM:$DM,$GR641+10),"")</f>
      </c>
      <c r="DZ641">
        <f>IF($GS641&gt;=11,INDEX($DM:$DM,$GR641+11),"")</f>
      </c>
      <c r="EA641">
        <f>IF($GS641&gt;=12,INDEX($DM:$DM,$GR641+12),"")</f>
      </c>
      <c r="EB641">
        <f>IF($GS641&gt;=13,INDEX($DM:$DM,$GR641+13),"")</f>
      </c>
      <c r="EC641">
        <f>IF($GS641&gt;=14,INDEX($DM:$DM,$GR641+14),"")</f>
      </c>
      <c r="ED641">
        <f>IF($GS641&gt;=15,INDEX($DM:$DM,$GR641+15),"")</f>
      </c>
      <c r="EE641">
        <f>IF($GS641&gt;=16,INDEX($DM:$DM,$GR641+16),"")</f>
      </c>
      <c r="EF641">
        <f>IF($GS641&gt;=17,INDEX($DM:$DM,$GR641+17),"")</f>
      </c>
      <c r="EG641">
        <f>IF($GS641&gt;=18,INDEX($DM:$DM,$GR641+18),"")</f>
      </c>
      <c r="EH641">
        <f>IF($GS641&gt;=19,INDEX($DM:$DM,$GR641+19),"")</f>
      </c>
      <c r="EI641">
        <f>IF($GS641&gt;=20,INDEX($DM:$DM,$GR641+20),"")</f>
      </c>
      <c r="EJ641">
        <f>IF($GS641&gt;=21,INDEX($DM:$DM,$GR641+21),"")</f>
      </c>
      <c r="EK641">
        <f>IF($GS641&gt;=22,INDEX($DM:$DM,$GR641+22),"")</f>
      </c>
      <c r="EL641">
        <f>IF($GS641&gt;=23,INDEX($DM:$DM,$GR641+23),"")</f>
      </c>
      <c r="EM641">
        <f>IF($GS641&gt;=24,INDEX($DM:$DM,$GR641+24),"")</f>
      </c>
      <c r="EN641">
        <f>IF($GS641&gt;=25,INDEX($DM:$DM,$GR641+25),"")</f>
      </c>
      <c r="EO641">
        <f>IF($GS641&gt;=26,INDEX($DM:$DM,$GR641+26),"")</f>
      </c>
      <c r="EP641">
        <f>IF($GS641&gt;=27,INDEX($DM:$DM,$GR641+27),"")</f>
      </c>
      <c r="EQ641">
        <f>IF($GS641&gt;=28,INDEX($DM:$DM,$GR641+28),"")</f>
      </c>
      <c r="ER641">
        <f>IF($GS641&gt;=29,INDEX($DM:$DM,$GR641+29),"")</f>
      </c>
      <c r="ES641">
        <f>IF($GS641&gt;=30,INDEX($DM:$DM,$GR641+30),"")</f>
      </c>
      <c r="ET641">
        <f>IF($GS641&gt;=31,INDEX($DM:$DM,$GR641+31),"")</f>
      </c>
      <c r="EU641">
        <f>IF($GS641&gt;=32,INDEX($DM:$DM,$GR641+32),"")</f>
      </c>
      <c r="EV641">
        <f>IF($GS641&gt;=33,INDEX($DM:$DM,$GR641+33),"")</f>
      </c>
      <c r="EW641">
        <f>IF($GS641&gt;=34,INDEX($DM:$DM,$GR641+34),"")</f>
      </c>
      <c r="EX641">
        <f>IF($GS641&gt;=35,INDEX($DM:$DM,$GR641+35),"")</f>
      </c>
      <c r="EY641">
        <f>IF($GS641&gt;=36,INDEX($DM:$DM,$GR641+36),"")</f>
      </c>
      <c r="EZ641">
        <f>IF($GS641&gt;=37,INDEX($DM:$DM,$GR641+37),"")</f>
      </c>
      <c r="FA641">
        <f>IF($GS641&gt;=38,INDEX($DM:$DM,$GR641+38),"")</f>
      </c>
      <c r="FB641">
        <f>IF($GS641&gt;=39,INDEX($DM:$DM,$GR641+39),"")</f>
      </c>
      <c r="FC641">
        <f>IF($GS641&gt;=40,INDEX($DM:$DM,$GR641+40),"")</f>
      </c>
      <c r="FD641">
        <f>IF($GS641&gt;=1,INDEX($DN:$DN,$GR641+1),"")</f>
      </c>
      <c r="FE641">
        <f>IF($GS641&gt;=2,INDEX($DN:$DN,$GR641+2),"")</f>
      </c>
      <c r="FF641">
        <f>IF($GS641&gt;=3,INDEX($DN:$DN,$GR641+3),"")</f>
      </c>
      <c r="FG641">
        <f>IF($GS641&gt;=4,INDEX($DN:$DN,$GR641+4),"")</f>
      </c>
      <c r="FH641">
        <f>IF($GS641&gt;=5,INDEX($DN:$DN,$GR641+5),"")</f>
      </c>
      <c r="FI641">
        <f>IF($GS641&gt;=6,INDEX($DN:$DN,$GR641+6),"")</f>
      </c>
      <c r="FJ641">
        <f>IF($GS641&gt;=7,INDEX($DN:$DN,$GR641+7),"")</f>
      </c>
      <c r="FK641">
        <f>IF($GS641&gt;=8,INDEX($DN:$DN,$GR641+8),"")</f>
      </c>
      <c r="FL641">
        <f>IF($GS641&gt;=9,INDEX($DN:$DN,$GR641+9),"")</f>
      </c>
      <c r="FM641">
        <f>IF($GS641&gt;=10,INDEX($DN:$DN,$GR641+10),"")</f>
      </c>
      <c r="FN641">
        <f>IF($GS641&gt;=11,INDEX($DN:$DN,$GR641+11),"")</f>
      </c>
      <c r="FO641">
        <f>IF($GS641&gt;=12,INDEX($DN:$DN,$GR641+12),"")</f>
      </c>
      <c r="FP641">
        <f>IF($GS641&gt;=13,INDEX($DN:$DN,$GR641+13),"")</f>
      </c>
      <c r="FQ641">
        <f>IF($GS641&gt;=14,INDEX($DN:$DN,$GR641+14),"")</f>
      </c>
      <c r="FR641">
        <f>IF($GS641&gt;=15,INDEX($DN:$DN,$GR641+15),"")</f>
      </c>
      <c r="FS641">
        <f>IF($GS641&gt;=16,INDEX($DN:$DN,$GR641+16),"")</f>
      </c>
      <c r="FT641">
        <f>IF($GS641&gt;=17,INDEX($DN:$DN,$GR641+17),"")</f>
      </c>
      <c r="FU641">
        <f>IF($GS641&gt;=18,INDEX($DN:$DN,$GR641+18),"")</f>
      </c>
      <c r="FV641">
        <f>IF($GS641&gt;=19,INDEX($DN:$DN,$GR641+19),"")</f>
      </c>
      <c r="FW641">
        <f>IF($GS641&gt;=20,INDEX($DN:$DN,$GR641+20),"")</f>
      </c>
      <c r="FX641">
        <f>IF($GS641&gt;=21,INDEX($DN:$DN,$GR641+21),"")</f>
      </c>
      <c r="FY641">
        <f>IF($GS641&gt;=22,INDEX($DN:$DN,$GR641+22),"")</f>
      </c>
      <c r="FZ641">
        <f>IF($GS641&gt;=23,INDEX($DN:$DN,$GR641+23),"")</f>
      </c>
      <c r="GA641">
        <f>IF($GS641&gt;=24,INDEX($DN:$DN,$GR641+24),"")</f>
      </c>
      <c r="GB641">
        <f>IF($GS641&gt;=25,INDEX($DN:$DN,$GR641+25),"")</f>
      </c>
      <c r="GC641">
        <f>IF($GS641&gt;=26,INDEX($DN:$DN,$GR641+26),"")</f>
      </c>
      <c r="GD641">
        <f>IF($GS641&gt;=27,INDEX($DN:$DN,$GR641+27),"")</f>
      </c>
      <c r="GE641">
        <f>IF($GS641&gt;=28,INDEX($DN:$DN,$GR641+28),"")</f>
      </c>
      <c r="GF641">
        <f>IF($GS641&gt;=29,INDEX($DN:$DN,$GR641+29),"")</f>
      </c>
      <c r="GG641">
        <f>IF($GS641&gt;=30,INDEX($DN:$DN,$GR641+30),"")</f>
      </c>
      <c r="GH641">
        <f>IF($GS641&gt;=31,INDEX($DN:$DN,$GR641+31),"")</f>
      </c>
      <c r="GI641">
        <f>IF($GS641&gt;=32,INDEX($DN:$DN,$GR641+32),"")</f>
      </c>
      <c r="GJ641">
        <f>IF($GS641&gt;=33,INDEX($DN:$DN,$GR641+33),"")</f>
      </c>
      <c r="GK641">
        <f>IF($GS641&gt;=34,INDEX($DN:$DN,$GR641+34),"")</f>
      </c>
      <c r="GL641">
        <f>IF($GS641&gt;=35,INDEX($DN:$DN,$GR641+35),"")</f>
      </c>
      <c r="GM641">
        <f>IF($GS641&gt;=36,INDEX($DN:$DN,$GR641+36),"")</f>
      </c>
      <c r="GN641">
        <f>IF($GS641&gt;=37,INDEX($DN:$DN,$GR641+37),"")</f>
      </c>
      <c r="GO641">
        <f>IF($GS641&gt;=38,INDEX($DN:$DN,$GR641+38),"")</f>
      </c>
      <c r="GP641">
        <f>IF($GS641&gt;=39,INDEX($DN:$DN,$GR641+39),"")</f>
      </c>
      <c r="GQ641">
        <f>IF($GS641&gt;=40,INDEX($DN:$DN,$GR641+40),"")</f>
      </c>
      <c r="GR641">
        <f>IFERROR(MATCH($DL641,$DM$2:$DM$148,0)+1,0)</f>
      </c>
      <c r="GS641">
        <f>IFERROR(INDEX($DO$2:$DO$148,MATCH($DL641,$DM$2:$DM$148,0)),0)</f>
      </c>
      <c r="GT641">
        <f>IFERROR(MATCH($Z641,$DP$641:$FC$641,0),0)</f>
      </c>
      <c r="GU641">
        <f>IF($GT641&gt;0,INDEX($FD$641:$GQ$641,$GT641),"")</f>
      </c>
      <c r="GX641">
        <f>IF($JG641&gt;=1,INDEX($GV:$GV,$JF641+1),"")</f>
      </c>
      <c r="GY641">
        <f>IF($JG641&gt;=2,INDEX($GV:$GV,$JF641+2),"")</f>
      </c>
      <c r="GZ641">
        <f>IF($JG641&gt;=3,INDEX($GV:$GV,$JF641+3),"")</f>
      </c>
      <c r="HA641">
        <f>IF($JG641&gt;=4,INDEX($GV:$GV,$JF641+4),"")</f>
      </c>
      <c r="HB641">
        <f>IF($JG641&gt;=5,INDEX($GV:$GV,$JF641+5),"")</f>
      </c>
      <c r="HC641">
        <f>IF($JG641&gt;=6,INDEX($GV:$GV,$JF641+6),"")</f>
      </c>
      <c r="HD641">
        <f>IF($JG641&gt;=7,INDEX($GV:$GV,$JF641+7),"")</f>
      </c>
      <c r="HE641">
        <f>IF($JG641&gt;=8,INDEX($GV:$GV,$JF641+8),"")</f>
      </c>
      <c r="HF641">
        <f>IF($JG641&gt;=9,INDEX($GV:$GV,$JF641+9),"")</f>
      </c>
      <c r="HG641">
        <f>IF($JG641&gt;=10,INDEX($GV:$GV,$JF641+10),"")</f>
      </c>
      <c r="HH641">
        <f>IF($JG641&gt;=11,INDEX($GV:$GV,$JF641+11),"")</f>
      </c>
      <c r="HI641">
        <f>IF($JG641&gt;=12,INDEX($GV:$GV,$JF641+12),"")</f>
      </c>
      <c r="HJ641">
        <f>IF($JG641&gt;=13,INDEX($GV:$GV,$JF641+13),"")</f>
      </c>
      <c r="HK641">
        <f>IF($JG641&gt;=14,INDEX($GV:$GV,$JF641+14),"")</f>
      </c>
      <c r="HL641">
        <f>IF($JG641&gt;=15,INDEX($GV:$GV,$JF641+15),"")</f>
      </c>
      <c r="HM641">
        <f>IF($JG641&gt;=16,INDEX($GV:$GV,$JF641+16),"")</f>
      </c>
      <c r="HN641">
        <f>IF($JG641&gt;=17,INDEX($GV:$GV,$JF641+17),"")</f>
      </c>
      <c r="HO641">
        <f>IF($JG641&gt;=18,INDEX($GV:$GV,$JF641+18),"")</f>
      </c>
      <c r="HP641">
        <f>IF($JG641&gt;=19,INDEX($GV:$GV,$JF641+19),"")</f>
      </c>
      <c r="HQ641">
        <f>IF($JG641&gt;=20,INDEX($GV:$GV,$JF641+20),"")</f>
      </c>
      <c r="HR641">
        <f>IF($JG641&gt;=21,INDEX($GV:$GV,$JF641+21),"")</f>
      </c>
      <c r="HS641">
        <f>IF($JG641&gt;=22,INDEX($GV:$GV,$JF641+22),"")</f>
      </c>
      <c r="HT641">
        <f>IF($JG641&gt;=23,INDEX($GV:$GV,$JF641+23),"")</f>
      </c>
      <c r="HU641">
        <f>IF($JG641&gt;=24,INDEX($GV:$GV,$JF641+24),"")</f>
      </c>
      <c r="HV641">
        <f>IF($JG641&gt;=25,INDEX($GV:$GV,$JF641+25),"")</f>
      </c>
      <c r="HW641">
        <f>IF($JG641&gt;=26,INDEX($GV:$GV,$JF641+26),"")</f>
      </c>
      <c r="HX641">
        <f>IF($JG641&gt;=27,INDEX($GV:$GV,$JF641+27),"")</f>
      </c>
      <c r="HY641">
        <f>IF($JG641&gt;=28,INDEX($GV:$GV,$JF641+28),"")</f>
      </c>
      <c r="HZ641">
        <f>IF($JG641&gt;=29,INDEX($GV:$GV,$JF641+29),"")</f>
      </c>
      <c r="IA641">
        <f>IF($JG641&gt;=30,INDEX($GV:$GV,$JF641+30),"")</f>
      </c>
      <c r="IB641">
        <f>IF($JG641&gt;=31,INDEX($GV:$GV,$JF641+31),"")</f>
      </c>
      <c r="IC641">
        <f>IF($JG641&gt;=32,INDEX($GV:$GV,$JF641+32),"")</f>
      </c>
      <c r="ID641">
        <f>IF($JG641&gt;=33,INDEX($GV:$GV,$JF641+33),"")</f>
      </c>
      <c r="IE641">
        <f>IF($JG641&gt;=34,INDEX($GV:$GV,$JF641+34),"")</f>
      </c>
      <c r="IF641">
        <f>IF($JG641&gt;=35,INDEX($GV:$GV,$JF641+35),"")</f>
      </c>
      <c r="IG641">
        <f>IF($JG641&gt;=36,INDEX($GV:$GV,$JF641+36),"")</f>
      </c>
      <c r="IH641">
        <f>IF($JG641&gt;=37,INDEX($GV:$GV,$JF641+37),"")</f>
      </c>
      <c r="II641">
        <f>IF($JG641&gt;=38,INDEX($GV:$GV,$JF641+38),"")</f>
      </c>
      <c r="IJ641">
        <f>IF($JG641&gt;=39,INDEX($GV:$GV,$JF641+39),"")</f>
      </c>
      <c r="IK641">
        <f>IF($JG641&gt;=40,INDEX($GV:$GV,$JF641+40),"")</f>
      </c>
      <c r="IL641">
        <f>IF($JG641&gt;=41,INDEX($GV:$GV,$JF641+41),"")</f>
      </c>
      <c r="IM641">
        <f>IF($JG641&gt;=42,INDEX($GV:$GV,$JF641+42),"")</f>
      </c>
      <c r="IN641">
        <f>IF($JG641&gt;=43,INDEX($GV:$GV,$JF641+43),"")</f>
      </c>
      <c r="IO641">
        <f>IF($JG641&gt;=44,INDEX($GV:$GV,$JF641+44),"")</f>
      </c>
      <c r="IP641">
        <f>IF($JG641&gt;=45,INDEX($GV:$GV,$JF641+45),"")</f>
      </c>
      <c r="IQ641">
        <f>IF($JG641&gt;=46,INDEX($GV:$GV,$JF641+46),"")</f>
      </c>
      <c r="IR641">
        <f>IF($JG641&gt;=47,INDEX($GV:$GV,$JF641+47),"")</f>
      </c>
      <c r="IS641">
        <f>IF($JG641&gt;=48,INDEX($GV:$GV,$JF641+48),"")</f>
      </c>
      <c r="IT641">
        <f>IF($JG641&gt;=49,INDEX($GV:$GV,$JF641+49),"")</f>
      </c>
      <c r="IU641">
        <f>IF($JG641&gt;=50,INDEX($GV:$GV,$JF641+50),"")</f>
      </c>
      <c r="IV641">
        <f>IF($JG641&gt;=51,INDEX($GV:$GV,$JF641+51),"")</f>
      </c>
      <c r="IW641">
        <f>IF($JG641&gt;=52,INDEX($GV:$GV,$JF641+52),"")</f>
      </c>
      <c r="IX641">
        <f>IF($JG641&gt;=53,INDEX($GV:$GV,$JF641+53),"")</f>
      </c>
      <c r="IY641">
        <f>IF($JG641&gt;=54,INDEX($GV:$GV,$JF641+54),"")</f>
      </c>
      <c r="IZ641">
        <f>IF($JG641&gt;=55,INDEX($GV:$GV,$JF641+55),"")</f>
      </c>
      <c r="JA641">
        <f>IF($JG641&gt;=56,INDEX($GV:$GV,$JF641+56),"")</f>
      </c>
      <c r="JB641">
        <f>IF($JG641&gt;=57,INDEX($GV:$GV,$JF641+57),"")</f>
      </c>
      <c r="JC641">
        <f>IF($JG641&gt;=58,INDEX($GV:$GV,$JF641+58),"")</f>
      </c>
      <c r="JD641">
        <f>IF($JG641&gt;=59,INDEX($GV:$GV,$JF641+59),"")</f>
      </c>
      <c r="JE641">
        <f>IF($JG641&gt;=60,INDEX($GV:$GV,$JF641+60),"")</f>
      </c>
      <c r="JF641">
        <f>IFERROR(MATCH($GU641,$GV$2:$GV$322,0)+1,0)</f>
      </c>
      <c r="JG641">
        <f>IFERROR(INDEX($GW$2:$GW$322,MATCH($GU641,$GV$2:$GV$322,0)),0)</f>
      </c>
      <c r="JH641" t="s">
        <v>44</v>
      </c>
      <c r="JI641" t="s">
        <v>44</v>
      </c>
    </row>
    <row r="642" spans="1:269" x14ac:dyDescent="0.25">
      <c r="R642">
        <f>IF(OR($U642="",$Q642=""),"",IFERROR($U642/$Q642,0))</f>
      </c>
      <c r="S642">
        <f>IF($U642="","",
SUM($T642,$V642,$AA642,$W642,$Y642)*
(1-IF($AB642="",0,VALUE($AB642)/100)))</f>
      </c>
      <c r="T642">
        <f>IF($U642="","",$U642)</f>
      </c>
      <c r="V642">
        <f>IF($U642="","",
IF($O642="","",
IF(ISNUMBER(SEARCH("exempt",LOWER($O642))),0,
$U642*(VALUE(SUBSTITUTE($O642,"%",""))/100))))</f>
      </c>
      <c r="AC642">
        <f>IFERROR(IF(FIND(" - ",$K642)&gt;0,MID($K642,FIND(" - ",$K642)+3,LEN($K642)),""),"")</f>
      </c>
      <c r="AL642" t="s">
        <v>1587</v>
      </c>
      <c r="AT642">
        <f>IFERROR(LEFT($K642,FIND(" - ",$K642)-1),$K642)</f>
      </c>
      <c r="AW642">
        <f>IF($CL642&gt;=1,INDEX($AU:$AU,$CK642+1),"")</f>
      </c>
      <c r="AX642">
        <f>IF($CL642&gt;=2,INDEX($AU:$AU,$CK642+2),"")</f>
      </c>
      <c r="AY642">
        <f>IF($CL642&gt;=3,INDEX($AU:$AU,$CK642+3),"")</f>
      </c>
      <c r="AZ642">
        <f>IF($CL642&gt;=4,INDEX($AU:$AU,$CK642+4),"")</f>
      </c>
      <c r="BA642">
        <f>IF($CL642&gt;=5,INDEX($AU:$AU,$CK642+5),"")</f>
      </c>
      <c r="BB642">
        <f>IF($CL642&gt;=6,INDEX($AU:$AU,$CK642+6),"")</f>
      </c>
      <c r="BC642">
        <f>IF($CL642&gt;=7,INDEX($AU:$AU,$CK642+7),"")</f>
      </c>
      <c r="BD642">
        <f>IF($CL642&gt;=8,INDEX($AU:$AU,$CK642+8),"")</f>
      </c>
      <c r="BE642">
        <f>IF($CL642&gt;=9,INDEX($AU:$AU,$CK642+9),"")</f>
      </c>
      <c r="BF642">
        <f>IF($CL642&gt;=10,INDEX($AU:$AU,$CK642+10),"")</f>
      </c>
      <c r="BG642">
        <f>IF($CL642&gt;=11,INDEX($AU:$AU,$CK642+11),"")</f>
      </c>
      <c r="BH642">
        <f>IF($CL642&gt;=12,INDEX($AU:$AU,$CK642+12),"")</f>
      </c>
      <c r="BI642">
        <f>IF($CL642&gt;=13,INDEX($AU:$AU,$CK642+13),"")</f>
      </c>
      <c r="BJ642">
        <f>IF($CL642&gt;=14,INDEX($AU:$AU,$CK642+14),"")</f>
      </c>
      <c r="BK642">
        <f>IF($CL642&gt;=15,INDEX($AU:$AU,$CK642+15),"")</f>
      </c>
      <c r="BL642">
        <f>IF($CL642&gt;=16,INDEX($AU:$AU,$CK642+16),"")</f>
      </c>
      <c r="BM642">
        <f>IF($CL642&gt;=17,INDEX($AU:$AU,$CK642+17),"")</f>
      </c>
      <c r="BN642">
        <f>IF($CL642&gt;=18,INDEX($AU:$AU,$CK642+18),"")</f>
      </c>
      <c r="BO642">
        <f>IF($CL642&gt;=19,INDEX($AU:$AU,$CK642+19),"")</f>
      </c>
      <c r="BP642">
        <f>IF($CL642&gt;=20,INDEX($AU:$AU,$CK642+20),"")</f>
      </c>
      <c r="BQ642">
        <f>IF($CL642&gt;=21,INDEX($AU:$AU,$CK642+21),"")</f>
      </c>
      <c r="BR642">
        <f>IF($CL642&gt;=22,INDEX($AU:$AU,$CK642+22),"")</f>
      </c>
      <c r="BS642">
        <f>IF($CL642&gt;=23,INDEX($AU:$AU,$CK642+23),"")</f>
      </c>
      <c r="BT642">
        <f>IF($CL642&gt;=24,INDEX($AU:$AU,$CK642+24),"")</f>
      </c>
      <c r="BU642">
        <f>IF($CL642&gt;=25,INDEX($AU:$AU,$CK642+25),"")</f>
      </c>
      <c r="BV642">
        <f>IF($CL642&gt;=26,INDEX($AU:$AU,$CK642+26),"")</f>
      </c>
      <c r="BW642">
        <f>IF($CL642&gt;=27,INDEX($AU:$AU,$CK642+27),"")</f>
      </c>
      <c r="BX642">
        <f>IF($CL642&gt;=28,INDEX($AU:$AU,$CK642+28),"")</f>
      </c>
      <c r="BY642">
        <f>IF($CL642&gt;=29,INDEX($AU:$AU,$CK642+29),"")</f>
      </c>
      <c r="BZ642">
        <f>IF($CL642&gt;=30,INDEX($AU:$AU,$CK642+30),"")</f>
      </c>
      <c r="CA642">
        <f>IF($CL642&gt;=31,INDEX($AU:$AU,$CK642+31),"")</f>
      </c>
      <c r="CB642">
        <f>IF($CL642&gt;=32,INDEX($AU:$AU,$CK642+32),"")</f>
      </c>
      <c r="CC642">
        <f>IF($CL642&gt;=33,INDEX($AU:$AU,$CK642+33),"")</f>
      </c>
      <c r="CD642">
        <f>IF($CL642&gt;=34,INDEX($AU:$AU,$CK642+34),"")</f>
      </c>
      <c r="CE642">
        <f>IF($CL642&gt;=35,INDEX($AU:$AU,$CK642+35),"")</f>
      </c>
      <c r="CF642">
        <f>IF($CL642&gt;=36,INDEX($AU:$AU,$CK642+36),"")</f>
      </c>
      <c r="CG642">
        <f>IF($CL642&gt;=37,INDEX($AU:$AU,$CK642+37),"")</f>
      </c>
      <c r="CH642">
        <f>IF($CL642&gt;=38,INDEX($AU:$AU,$CK642+38),"")</f>
      </c>
      <c r="CI642">
        <f>IF($CL642&gt;=39,INDEX($AU:$AU,$CK642+39),"")</f>
      </c>
      <c r="CJ642">
        <f>IF($CL642&gt;=40,INDEX($AU:$AU,$CK642+40),"")</f>
      </c>
      <c r="CK642">
        <f>IFERROR(MATCH($AT642,$AU$2:$AU$133,0)+1,0)</f>
      </c>
      <c r="CL642">
        <f>IFERROR(INDEX($AV$2:$AV$133,MATCH($AT642,$AU$2:$AU$133,0)),0)</f>
      </c>
      <c r="CM642">
        <f>IFERROR(LEFT($L642,FIND(" - ",$L642)-1),$L642)</f>
      </c>
      <c r="CN642" t="s">
        <v>1588</v>
      </c>
      <c r="CO642">
        <v>1</v>
      </c>
      <c r="CP642">
        <f>IF($DK642&gt;=1,INDEX($CN:$CN,$DJ642+1),"")</f>
      </c>
      <c r="CQ642">
        <f>IF($DK642&gt;=2,INDEX($CN:$CN,$DJ642+2),"")</f>
      </c>
      <c r="CR642">
        <f>IF($DK642&gt;=3,INDEX($CN:$CN,$DJ642+3),"")</f>
      </c>
      <c r="CS642">
        <f>IF($DK642&gt;=4,INDEX($CN:$CN,$DJ642+4),"")</f>
      </c>
      <c r="CT642">
        <f>IF($DK642&gt;=5,INDEX($CN:$CN,$DJ642+5),"")</f>
      </c>
      <c r="CU642">
        <f>IF($DK642&gt;=6,INDEX($CN:$CN,$DJ642+6),"")</f>
      </c>
      <c r="CV642">
        <f>IF($DK642&gt;=7,INDEX($CN:$CN,$DJ642+7),"")</f>
      </c>
      <c r="CW642">
        <f>IF($DK642&gt;=8,INDEX($CN:$CN,$DJ642+8),"")</f>
      </c>
      <c r="CX642">
        <f>IF($DK642&gt;=9,INDEX($CN:$CN,$DJ642+9),"")</f>
      </c>
      <c r="CY642">
        <f>IF($DK642&gt;=10,INDEX($CN:$CN,$DJ642+10),"")</f>
      </c>
      <c r="CZ642">
        <f>IF($DK642&gt;=11,INDEX($CN:$CN,$DJ642+11),"")</f>
      </c>
      <c r="DA642">
        <f>IF($DK642&gt;=12,INDEX($CN:$CN,$DJ642+12),"")</f>
      </c>
      <c r="DB642">
        <f>IF($DK642&gt;=13,INDEX($CN:$CN,$DJ642+13),"")</f>
      </c>
      <c r="DC642">
        <f>IF($DK642&gt;=14,INDEX($CN:$CN,$DJ642+14),"")</f>
      </c>
      <c r="DD642">
        <f>IF($DK642&gt;=15,INDEX($CN:$CN,$DJ642+15),"")</f>
      </c>
      <c r="DE642">
        <f>IF($DK642&gt;=16,INDEX($CN:$CN,$DJ642+16),"")</f>
      </c>
      <c r="DF642">
        <f>IF($DK642&gt;=17,INDEX($CN:$CN,$DJ642+17),"")</f>
      </c>
      <c r="DG642">
        <f>IF($DK642&gt;=18,INDEX($CN:$CN,$DJ642+18),"")</f>
      </c>
      <c r="DH642">
        <f>IF($DK642&gt;=19,INDEX($CN:$CN,$DJ642+19),"")</f>
      </c>
      <c r="DI642">
        <f>IF($DK642&gt;=20,INDEX($CN:$CN,$DJ642+20),"")</f>
      </c>
      <c r="DJ642">
        <f>IFERROR(MATCH($CM642,$CN$2:$CN$1089,0)+1,0)</f>
      </c>
      <c r="DK642">
        <f>IFERROR(INDEX($CO$2:$CO$1089,MATCH($CM642,$CN$2:$CN$1089,0)),0)</f>
      </c>
      <c r="DL642">
        <f>IFERROR(INDEX($AS:$AS,MATCH($O642,$AR:$AR,0))&amp;"","")</f>
      </c>
      <c r="DP642">
        <f>IF($GS642&gt;=1,INDEX($DM:$DM,$GR642+1),"")</f>
      </c>
      <c r="DQ642">
        <f>IF($GS642&gt;=2,INDEX($DM:$DM,$GR642+2),"")</f>
      </c>
      <c r="DR642">
        <f>IF($GS642&gt;=3,INDEX($DM:$DM,$GR642+3),"")</f>
      </c>
      <c r="DS642">
        <f>IF($GS642&gt;=4,INDEX($DM:$DM,$GR642+4),"")</f>
      </c>
      <c r="DT642">
        <f>IF($GS642&gt;=5,INDEX($DM:$DM,$GR642+5),"")</f>
      </c>
      <c r="DU642">
        <f>IF($GS642&gt;=6,INDEX($DM:$DM,$GR642+6),"")</f>
      </c>
      <c r="DV642">
        <f>IF($GS642&gt;=7,INDEX($DM:$DM,$GR642+7),"")</f>
      </c>
      <c r="DW642">
        <f>IF($GS642&gt;=8,INDEX($DM:$DM,$GR642+8),"")</f>
      </c>
      <c r="DX642">
        <f>IF($GS642&gt;=9,INDEX($DM:$DM,$GR642+9),"")</f>
      </c>
      <c r="DY642">
        <f>IF($GS642&gt;=10,INDEX($DM:$DM,$GR642+10),"")</f>
      </c>
      <c r="DZ642">
        <f>IF($GS642&gt;=11,INDEX($DM:$DM,$GR642+11),"")</f>
      </c>
      <c r="EA642">
        <f>IF($GS642&gt;=12,INDEX($DM:$DM,$GR642+12),"")</f>
      </c>
      <c r="EB642">
        <f>IF($GS642&gt;=13,INDEX($DM:$DM,$GR642+13),"")</f>
      </c>
      <c r="EC642">
        <f>IF($GS642&gt;=14,INDEX($DM:$DM,$GR642+14),"")</f>
      </c>
      <c r="ED642">
        <f>IF($GS642&gt;=15,INDEX($DM:$DM,$GR642+15),"")</f>
      </c>
      <c r="EE642">
        <f>IF($GS642&gt;=16,INDEX($DM:$DM,$GR642+16),"")</f>
      </c>
      <c r="EF642">
        <f>IF($GS642&gt;=17,INDEX($DM:$DM,$GR642+17),"")</f>
      </c>
      <c r="EG642">
        <f>IF($GS642&gt;=18,INDEX($DM:$DM,$GR642+18),"")</f>
      </c>
      <c r="EH642">
        <f>IF($GS642&gt;=19,INDEX($DM:$DM,$GR642+19),"")</f>
      </c>
      <c r="EI642">
        <f>IF($GS642&gt;=20,INDEX($DM:$DM,$GR642+20),"")</f>
      </c>
      <c r="EJ642">
        <f>IF($GS642&gt;=21,INDEX($DM:$DM,$GR642+21),"")</f>
      </c>
      <c r="EK642">
        <f>IF($GS642&gt;=22,INDEX($DM:$DM,$GR642+22),"")</f>
      </c>
      <c r="EL642">
        <f>IF($GS642&gt;=23,INDEX($DM:$DM,$GR642+23),"")</f>
      </c>
      <c r="EM642">
        <f>IF($GS642&gt;=24,INDEX($DM:$DM,$GR642+24),"")</f>
      </c>
      <c r="EN642">
        <f>IF($GS642&gt;=25,INDEX($DM:$DM,$GR642+25),"")</f>
      </c>
      <c r="EO642">
        <f>IF($GS642&gt;=26,INDEX($DM:$DM,$GR642+26),"")</f>
      </c>
      <c r="EP642">
        <f>IF($GS642&gt;=27,INDEX($DM:$DM,$GR642+27),"")</f>
      </c>
      <c r="EQ642">
        <f>IF($GS642&gt;=28,INDEX($DM:$DM,$GR642+28),"")</f>
      </c>
      <c r="ER642">
        <f>IF($GS642&gt;=29,INDEX($DM:$DM,$GR642+29),"")</f>
      </c>
      <c r="ES642">
        <f>IF($GS642&gt;=30,INDEX($DM:$DM,$GR642+30),"")</f>
      </c>
      <c r="ET642">
        <f>IF($GS642&gt;=31,INDEX($DM:$DM,$GR642+31),"")</f>
      </c>
      <c r="EU642">
        <f>IF($GS642&gt;=32,INDEX($DM:$DM,$GR642+32),"")</f>
      </c>
      <c r="EV642">
        <f>IF($GS642&gt;=33,INDEX($DM:$DM,$GR642+33),"")</f>
      </c>
      <c r="EW642">
        <f>IF($GS642&gt;=34,INDEX($DM:$DM,$GR642+34),"")</f>
      </c>
      <c r="EX642">
        <f>IF($GS642&gt;=35,INDEX($DM:$DM,$GR642+35),"")</f>
      </c>
      <c r="EY642">
        <f>IF($GS642&gt;=36,INDEX($DM:$DM,$GR642+36),"")</f>
      </c>
      <c r="EZ642">
        <f>IF($GS642&gt;=37,INDEX($DM:$DM,$GR642+37),"")</f>
      </c>
      <c r="FA642">
        <f>IF($GS642&gt;=38,INDEX($DM:$DM,$GR642+38),"")</f>
      </c>
      <c r="FB642">
        <f>IF($GS642&gt;=39,INDEX($DM:$DM,$GR642+39),"")</f>
      </c>
      <c r="FC642">
        <f>IF($GS642&gt;=40,INDEX($DM:$DM,$GR642+40),"")</f>
      </c>
      <c r="FD642">
        <f>IF($GS642&gt;=1,INDEX($DN:$DN,$GR642+1),"")</f>
      </c>
      <c r="FE642">
        <f>IF($GS642&gt;=2,INDEX($DN:$DN,$GR642+2),"")</f>
      </c>
      <c r="FF642">
        <f>IF($GS642&gt;=3,INDEX($DN:$DN,$GR642+3),"")</f>
      </c>
      <c r="FG642">
        <f>IF($GS642&gt;=4,INDEX($DN:$DN,$GR642+4),"")</f>
      </c>
      <c r="FH642">
        <f>IF($GS642&gt;=5,INDEX($DN:$DN,$GR642+5),"")</f>
      </c>
      <c r="FI642">
        <f>IF($GS642&gt;=6,INDEX($DN:$DN,$GR642+6),"")</f>
      </c>
      <c r="FJ642">
        <f>IF($GS642&gt;=7,INDEX($DN:$DN,$GR642+7),"")</f>
      </c>
      <c r="FK642">
        <f>IF($GS642&gt;=8,INDEX($DN:$DN,$GR642+8),"")</f>
      </c>
      <c r="FL642">
        <f>IF($GS642&gt;=9,INDEX($DN:$DN,$GR642+9),"")</f>
      </c>
      <c r="FM642">
        <f>IF($GS642&gt;=10,INDEX($DN:$DN,$GR642+10),"")</f>
      </c>
      <c r="FN642">
        <f>IF($GS642&gt;=11,INDEX($DN:$DN,$GR642+11),"")</f>
      </c>
      <c r="FO642">
        <f>IF($GS642&gt;=12,INDEX($DN:$DN,$GR642+12),"")</f>
      </c>
      <c r="FP642">
        <f>IF($GS642&gt;=13,INDEX($DN:$DN,$GR642+13),"")</f>
      </c>
      <c r="FQ642">
        <f>IF($GS642&gt;=14,INDEX($DN:$DN,$GR642+14),"")</f>
      </c>
      <c r="FR642">
        <f>IF($GS642&gt;=15,INDEX($DN:$DN,$GR642+15),"")</f>
      </c>
      <c r="FS642">
        <f>IF($GS642&gt;=16,INDEX($DN:$DN,$GR642+16),"")</f>
      </c>
      <c r="FT642">
        <f>IF($GS642&gt;=17,INDEX($DN:$DN,$GR642+17),"")</f>
      </c>
      <c r="FU642">
        <f>IF($GS642&gt;=18,INDEX($DN:$DN,$GR642+18),"")</f>
      </c>
      <c r="FV642">
        <f>IF($GS642&gt;=19,INDEX($DN:$DN,$GR642+19),"")</f>
      </c>
      <c r="FW642">
        <f>IF($GS642&gt;=20,INDEX($DN:$DN,$GR642+20),"")</f>
      </c>
      <c r="FX642">
        <f>IF($GS642&gt;=21,INDEX($DN:$DN,$GR642+21),"")</f>
      </c>
      <c r="FY642">
        <f>IF($GS642&gt;=22,INDEX($DN:$DN,$GR642+22),"")</f>
      </c>
      <c r="FZ642">
        <f>IF($GS642&gt;=23,INDEX($DN:$DN,$GR642+23),"")</f>
      </c>
      <c r="GA642">
        <f>IF($GS642&gt;=24,INDEX($DN:$DN,$GR642+24),"")</f>
      </c>
      <c r="GB642">
        <f>IF($GS642&gt;=25,INDEX($DN:$DN,$GR642+25),"")</f>
      </c>
      <c r="GC642">
        <f>IF($GS642&gt;=26,INDEX($DN:$DN,$GR642+26),"")</f>
      </c>
      <c r="GD642">
        <f>IF($GS642&gt;=27,INDEX($DN:$DN,$GR642+27),"")</f>
      </c>
      <c r="GE642">
        <f>IF($GS642&gt;=28,INDEX($DN:$DN,$GR642+28),"")</f>
      </c>
      <c r="GF642">
        <f>IF($GS642&gt;=29,INDEX($DN:$DN,$GR642+29),"")</f>
      </c>
      <c r="GG642">
        <f>IF($GS642&gt;=30,INDEX($DN:$DN,$GR642+30),"")</f>
      </c>
      <c r="GH642">
        <f>IF($GS642&gt;=31,INDEX($DN:$DN,$GR642+31),"")</f>
      </c>
      <c r="GI642">
        <f>IF($GS642&gt;=32,INDEX($DN:$DN,$GR642+32),"")</f>
      </c>
      <c r="GJ642">
        <f>IF($GS642&gt;=33,INDEX($DN:$DN,$GR642+33),"")</f>
      </c>
      <c r="GK642">
        <f>IF($GS642&gt;=34,INDEX($DN:$DN,$GR642+34),"")</f>
      </c>
      <c r="GL642">
        <f>IF($GS642&gt;=35,INDEX($DN:$DN,$GR642+35),"")</f>
      </c>
      <c r="GM642">
        <f>IF($GS642&gt;=36,INDEX($DN:$DN,$GR642+36),"")</f>
      </c>
      <c r="GN642">
        <f>IF($GS642&gt;=37,INDEX($DN:$DN,$GR642+37),"")</f>
      </c>
      <c r="GO642">
        <f>IF($GS642&gt;=38,INDEX($DN:$DN,$GR642+38),"")</f>
      </c>
      <c r="GP642">
        <f>IF($GS642&gt;=39,INDEX($DN:$DN,$GR642+39),"")</f>
      </c>
      <c r="GQ642">
        <f>IF($GS642&gt;=40,INDEX($DN:$DN,$GR642+40),"")</f>
      </c>
      <c r="GR642">
        <f>IFERROR(MATCH($DL642,$DM$2:$DM$148,0)+1,0)</f>
      </c>
      <c r="GS642">
        <f>IFERROR(INDEX($DO$2:$DO$148,MATCH($DL642,$DM$2:$DM$148,0)),0)</f>
      </c>
      <c r="GT642">
        <f>IFERROR(MATCH($Z642,$DP$642:$FC$642,0),0)</f>
      </c>
      <c r="GU642">
        <f>IF($GT642&gt;0,INDEX($FD$642:$GQ$642,$GT642),"")</f>
      </c>
      <c r="GX642">
        <f>IF($JG642&gt;=1,INDEX($GV:$GV,$JF642+1),"")</f>
      </c>
      <c r="GY642">
        <f>IF($JG642&gt;=2,INDEX($GV:$GV,$JF642+2),"")</f>
      </c>
      <c r="GZ642">
        <f>IF($JG642&gt;=3,INDEX($GV:$GV,$JF642+3),"")</f>
      </c>
      <c r="HA642">
        <f>IF($JG642&gt;=4,INDEX($GV:$GV,$JF642+4),"")</f>
      </c>
      <c r="HB642">
        <f>IF($JG642&gt;=5,INDEX($GV:$GV,$JF642+5),"")</f>
      </c>
      <c r="HC642">
        <f>IF($JG642&gt;=6,INDEX($GV:$GV,$JF642+6),"")</f>
      </c>
      <c r="HD642">
        <f>IF($JG642&gt;=7,INDEX($GV:$GV,$JF642+7),"")</f>
      </c>
      <c r="HE642">
        <f>IF($JG642&gt;=8,INDEX($GV:$GV,$JF642+8),"")</f>
      </c>
      <c r="HF642">
        <f>IF($JG642&gt;=9,INDEX($GV:$GV,$JF642+9),"")</f>
      </c>
      <c r="HG642">
        <f>IF($JG642&gt;=10,INDEX($GV:$GV,$JF642+10),"")</f>
      </c>
      <c r="HH642">
        <f>IF($JG642&gt;=11,INDEX($GV:$GV,$JF642+11),"")</f>
      </c>
      <c r="HI642">
        <f>IF($JG642&gt;=12,INDEX($GV:$GV,$JF642+12),"")</f>
      </c>
      <c r="HJ642">
        <f>IF($JG642&gt;=13,INDEX($GV:$GV,$JF642+13),"")</f>
      </c>
      <c r="HK642">
        <f>IF($JG642&gt;=14,INDEX($GV:$GV,$JF642+14),"")</f>
      </c>
      <c r="HL642">
        <f>IF($JG642&gt;=15,INDEX($GV:$GV,$JF642+15),"")</f>
      </c>
      <c r="HM642">
        <f>IF($JG642&gt;=16,INDEX($GV:$GV,$JF642+16),"")</f>
      </c>
      <c r="HN642">
        <f>IF($JG642&gt;=17,INDEX($GV:$GV,$JF642+17),"")</f>
      </c>
      <c r="HO642">
        <f>IF($JG642&gt;=18,INDEX($GV:$GV,$JF642+18),"")</f>
      </c>
      <c r="HP642">
        <f>IF($JG642&gt;=19,INDEX($GV:$GV,$JF642+19),"")</f>
      </c>
      <c r="HQ642">
        <f>IF($JG642&gt;=20,INDEX($GV:$GV,$JF642+20),"")</f>
      </c>
      <c r="HR642">
        <f>IF($JG642&gt;=21,INDEX($GV:$GV,$JF642+21),"")</f>
      </c>
      <c r="HS642">
        <f>IF($JG642&gt;=22,INDEX($GV:$GV,$JF642+22),"")</f>
      </c>
      <c r="HT642">
        <f>IF($JG642&gt;=23,INDEX($GV:$GV,$JF642+23),"")</f>
      </c>
      <c r="HU642">
        <f>IF($JG642&gt;=24,INDEX($GV:$GV,$JF642+24),"")</f>
      </c>
      <c r="HV642">
        <f>IF($JG642&gt;=25,INDEX($GV:$GV,$JF642+25),"")</f>
      </c>
      <c r="HW642">
        <f>IF($JG642&gt;=26,INDEX($GV:$GV,$JF642+26),"")</f>
      </c>
      <c r="HX642">
        <f>IF($JG642&gt;=27,INDEX($GV:$GV,$JF642+27),"")</f>
      </c>
      <c r="HY642">
        <f>IF($JG642&gt;=28,INDEX($GV:$GV,$JF642+28),"")</f>
      </c>
      <c r="HZ642">
        <f>IF($JG642&gt;=29,INDEX($GV:$GV,$JF642+29),"")</f>
      </c>
      <c r="IA642">
        <f>IF($JG642&gt;=30,INDEX($GV:$GV,$JF642+30),"")</f>
      </c>
      <c r="IB642">
        <f>IF($JG642&gt;=31,INDEX($GV:$GV,$JF642+31),"")</f>
      </c>
      <c r="IC642">
        <f>IF($JG642&gt;=32,INDEX($GV:$GV,$JF642+32),"")</f>
      </c>
      <c r="ID642">
        <f>IF($JG642&gt;=33,INDEX($GV:$GV,$JF642+33),"")</f>
      </c>
      <c r="IE642">
        <f>IF($JG642&gt;=34,INDEX($GV:$GV,$JF642+34),"")</f>
      </c>
      <c r="IF642">
        <f>IF($JG642&gt;=35,INDEX($GV:$GV,$JF642+35),"")</f>
      </c>
      <c r="IG642">
        <f>IF($JG642&gt;=36,INDEX($GV:$GV,$JF642+36),"")</f>
      </c>
      <c r="IH642">
        <f>IF($JG642&gt;=37,INDEX($GV:$GV,$JF642+37),"")</f>
      </c>
      <c r="II642">
        <f>IF($JG642&gt;=38,INDEX($GV:$GV,$JF642+38),"")</f>
      </c>
      <c r="IJ642">
        <f>IF($JG642&gt;=39,INDEX($GV:$GV,$JF642+39),"")</f>
      </c>
      <c r="IK642">
        <f>IF($JG642&gt;=40,INDEX($GV:$GV,$JF642+40),"")</f>
      </c>
      <c r="IL642">
        <f>IF($JG642&gt;=41,INDEX($GV:$GV,$JF642+41),"")</f>
      </c>
      <c r="IM642">
        <f>IF($JG642&gt;=42,INDEX($GV:$GV,$JF642+42),"")</f>
      </c>
      <c r="IN642">
        <f>IF($JG642&gt;=43,INDEX($GV:$GV,$JF642+43),"")</f>
      </c>
      <c r="IO642">
        <f>IF($JG642&gt;=44,INDEX($GV:$GV,$JF642+44),"")</f>
      </c>
      <c r="IP642">
        <f>IF($JG642&gt;=45,INDEX($GV:$GV,$JF642+45),"")</f>
      </c>
      <c r="IQ642">
        <f>IF($JG642&gt;=46,INDEX($GV:$GV,$JF642+46),"")</f>
      </c>
      <c r="IR642">
        <f>IF($JG642&gt;=47,INDEX($GV:$GV,$JF642+47),"")</f>
      </c>
      <c r="IS642">
        <f>IF($JG642&gt;=48,INDEX($GV:$GV,$JF642+48),"")</f>
      </c>
      <c r="IT642">
        <f>IF($JG642&gt;=49,INDEX($GV:$GV,$JF642+49),"")</f>
      </c>
      <c r="IU642">
        <f>IF($JG642&gt;=50,INDEX($GV:$GV,$JF642+50),"")</f>
      </c>
      <c r="IV642">
        <f>IF($JG642&gt;=51,INDEX($GV:$GV,$JF642+51),"")</f>
      </c>
      <c r="IW642">
        <f>IF($JG642&gt;=52,INDEX($GV:$GV,$JF642+52),"")</f>
      </c>
      <c r="IX642">
        <f>IF($JG642&gt;=53,INDEX($GV:$GV,$JF642+53),"")</f>
      </c>
      <c r="IY642">
        <f>IF($JG642&gt;=54,INDEX($GV:$GV,$JF642+54),"")</f>
      </c>
      <c r="IZ642">
        <f>IF($JG642&gt;=55,INDEX($GV:$GV,$JF642+55),"")</f>
      </c>
      <c r="JA642">
        <f>IF($JG642&gt;=56,INDEX($GV:$GV,$JF642+56),"")</f>
      </c>
      <c r="JB642">
        <f>IF($JG642&gt;=57,INDEX($GV:$GV,$JF642+57),"")</f>
      </c>
      <c r="JC642">
        <f>IF($JG642&gt;=58,INDEX($GV:$GV,$JF642+58),"")</f>
      </c>
      <c r="JD642">
        <f>IF($JG642&gt;=59,INDEX($GV:$GV,$JF642+59),"")</f>
      </c>
      <c r="JE642">
        <f>IF($JG642&gt;=60,INDEX($GV:$GV,$JF642+60),"")</f>
      </c>
      <c r="JF642">
        <f>IFERROR(MATCH($GU642,$GV$2:$GV$322,0)+1,0)</f>
      </c>
      <c r="JG642">
        <f>IFERROR(INDEX($GW$2:$GW$322,MATCH($GU642,$GV$2:$GV$322,0)),0)</f>
      </c>
      <c r="JH642" t="s">
        <v>44</v>
      </c>
      <c r="JI642" t="s">
        <v>44</v>
      </c>
    </row>
    <row r="643" spans="1:269" x14ac:dyDescent="0.25">
      <c r="R643">
        <f>IF(OR($U643="",$Q643=""),"",IFERROR($U643/$Q643,0))</f>
      </c>
      <c r="S643">
        <f>IF($U643="","",
SUM($T643,$V643,$AA643,$W643,$Y643)*
(1-IF($AB643="",0,VALUE($AB643)/100)))</f>
      </c>
      <c r="T643">
        <f>IF($U643="","",$U643)</f>
      </c>
      <c r="V643">
        <f>IF($U643="","",
IF($O643="","",
IF(ISNUMBER(SEARCH("exempt",LOWER($O643))),0,
$U643*(VALUE(SUBSTITUTE($O643,"%",""))/100))))</f>
      </c>
      <c r="AC643">
        <f>IFERROR(IF(FIND(" - ",$K643)&gt;0,MID($K643,FIND(" - ",$K643)+3,LEN($K643)),""),"")</f>
      </c>
      <c r="AL643" t="s">
        <v>1589</v>
      </c>
      <c r="AT643">
        <f>IFERROR(LEFT($K643,FIND(" - ",$K643)-1),$K643)</f>
      </c>
      <c r="AW643">
        <f>IF($CL643&gt;=1,INDEX($AU:$AU,$CK643+1),"")</f>
      </c>
      <c r="AX643">
        <f>IF($CL643&gt;=2,INDEX($AU:$AU,$CK643+2),"")</f>
      </c>
      <c r="AY643">
        <f>IF($CL643&gt;=3,INDEX($AU:$AU,$CK643+3),"")</f>
      </c>
      <c r="AZ643">
        <f>IF($CL643&gt;=4,INDEX($AU:$AU,$CK643+4),"")</f>
      </c>
      <c r="BA643">
        <f>IF($CL643&gt;=5,INDEX($AU:$AU,$CK643+5),"")</f>
      </c>
      <c r="BB643">
        <f>IF($CL643&gt;=6,INDEX($AU:$AU,$CK643+6),"")</f>
      </c>
      <c r="BC643">
        <f>IF($CL643&gt;=7,INDEX($AU:$AU,$CK643+7),"")</f>
      </c>
      <c r="BD643">
        <f>IF($CL643&gt;=8,INDEX($AU:$AU,$CK643+8),"")</f>
      </c>
      <c r="BE643">
        <f>IF($CL643&gt;=9,INDEX($AU:$AU,$CK643+9),"")</f>
      </c>
      <c r="BF643">
        <f>IF($CL643&gt;=10,INDEX($AU:$AU,$CK643+10),"")</f>
      </c>
      <c r="BG643">
        <f>IF($CL643&gt;=11,INDEX($AU:$AU,$CK643+11),"")</f>
      </c>
      <c r="BH643">
        <f>IF($CL643&gt;=12,INDEX($AU:$AU,$CK643+12),"")</f>
      </c>
      <c r="BI643">
        <f>IF($CL643&gt;=13,INDEX($AU:$AU,$CK643+13),"")</f>
      </c>
      <c r="BJ643">
        <f>IF($CL643&gt;=14,INDEX($AU:$AU,$CK643+14),"")</f>
      </c>
      <c r="BK643">
        <f>IF($CL643&gt;=15,INDEX($AU:$AU,$CK643+15),"")</f>
      </c>
      <c r="BL643">
        <f>IF($CL643&gt;=16,INDEX($AU:$AU,$CK643+16),"")</f>
      </c>
      <c r="BM643">
        <f>IF($CL643&gt;=17,INDEX($AU:$AU,$CK643+17),"")</f>
      </c>
      <c r="BN643">
        <f>IF($CL643&gt;=18,INDEX($AU:$AU,$CK643+18),"")</f>
      </c>
      <c r="BO643">
        <f>IF($CL643&gt;=19,INDEX($AU:$AU,$CK643+19),"")</f>
      </c>
      <c r="BP643">
        <f>IF($CL643&gt;=20,INDEX($AU:$AU,$CK643+20),"")</f>
      </c>
      <c r="BQ643">
        <f>IF($CL643&gt;=21,INDEX($AU:$AU,$CK643+21),"")</f>
      </c>
      <c r="BR643">
        <f>IF($CL643&gt;=22,INDEX($AU:$AU,$CK643+22),"")</f>
      </c>
      <c r="BS643">
        <f>IF($CL643&gt;=23,INDEX($AU:$AU,$CK643+23),"")</f>
      </c>
      <c r="BT643">
        <f>IF($CL643&gt;=24,INDEX($AU:$AU,$CK643+24),"")</f>
      </c>
      <c r="BU643">
        <f>IF($CL643&gt;=25,INDEX($AU:$AU,$CK643+25),"")</f>
      </c>
      <c r="BV643">
        <f>IF($CL643&gt;=26,INDEX($AU:$AU,$CK643+26),"")</f>
      </c>
      <c r="BW643">
        <f>IF($CL643&gt;=27,INDEX($AU:$AU,$CK643+27),"")</f>
      </c>
      <c r="BX643">
        <f>IF($CL643&gt;=28,INDEX($AU:$AU,$CK643+28),"")</f>
      </c>
      <c r="BY643">
        <f>IF($CL643&gt;=29,INDEX($AU:$AU,$CK643+29),"")</f>
      </c>
      <c r="BZ643">
        <f>IF($CL643&gt;=30,INDEX($AU:$AU,$CK643+30),"")</f>
      </c>
      <c r="CA643">
        <f>IF($CL643&gt;=31,INDEX($AU:$AU,$CK643+31),"")</f>
      </c>
      <c r="CB643">
        <f>IF($CL643&gt;=32,INDEX($AU:$AU,$CK643+32),"")</f>
      </c>
      <c r="CC643">
        <f>IF($CL643&gt;=33,INDEX($AU:$AU,$CK643+33),"")</f>
      </c>
      <c r="CD643">
        <f>IF($CL643&gt;=34,INDEX($AU:$AU,$CK643+34),"")</f>
      </c>
      <c r="CE643">
        <f>IF($CL643&gt;=35,INDEX($AU:$AU,$CK643+35),"")</f>
      </c>
      <c r="CF643">
        <f>IF($CL643&gt;=36,INDEX($AU:$AU,$CK643+36),"")</f>
      </c>
      <c r="CG643">
        <f>IF($CL643&gt;=37,INDEX($AU:$AU,$CK643+37),"")</f>
      </c>
      <c r="CH643">
        <f>IF($CL643&gt;=38,INDEX($AU:$AU,$CK643+38),"")</f>
      </c>
      <c r="CI643">
        <f>IF($CL643&gt;=39,INDEX($AU:$AU,$CK643+39),"")</f>
      </c>
      <c r="CJ643">
        <f>IF($CL643&gt;=40,INDEX($AU:$AU,$CK643+40),"")</f>
      </c>
      <c r="CK643">
        <f>IFERROR(MATCH($AT643,$AU$2:$AU$133,0)+1,0)</f>
      </c>
      <c r="CL643">
        <f>IFERROR(INDEX($AV$2:$AV$133,MATCH($AT643,$AU$2:$AU$133,0)),0)</f>
      </c>
      <c r="CM643">
        <f>IFERROR(LEFT($L643,FIND(" - ",$L643)-1),$L643)</f>
      </c>
      <c r="CN643" t="s">
        <v>149</v>
      </c>
      <c r="CP643">
        <f>IF($DK643&gt;=1,INDEX($CN:$CN,$DJ643+1),"")</f>
      </c>
      <c r="CQ643">
        <f>IF($DK643&gt;=2,INDEX($CN:$CN,$DJ643+2),"")</f>
      </c>
      <c r="CR643">
        <f>IF($DK643&gt;=3,INDEX($CN:$CN,$DJ643+3),"")</f>
      </c>
      <c r="CS643">
        <f>IF($DK643&gt;=4,INDEX($CN:$CN,$DJ643+4),"")</f>
      </c>
      <c r="CT643">
        <f>IF($DK643&gt;=5,INDEX($CN:$CN,$DJ643+5),"")</f>
      </c>
      <c r="CU643">
        <f>IF($DK643&gt;=6,INDEX($CN:$CN,$DJ643+6),"")</f>
      </c>
      <c r="CV643">
        <f>IF($DK643&gt;=7,INDEX($CN:$CN,$DJ643+7),"")</f>
      </c>
      <c r="CW643">
        <f>IF($DK643&gt;=8,INDEX($CN:$CN,$DJ643+8),"")</f>
      </c>
      <c r="CX643">
        <f>IF($DK643&gt;=9,INDEX($CN:$CN,$DJ643+9),"")</f>
      </c>
      <c r="CY643">
        <f>IF($DK643&gt;=10,INDEX($CN:$CN,$DJ643+10),"")</f>
      </c>
      <c r="CZ643">
        <f>IF($DK643&gt;=11,INDEX($CN:$CN,$DJ643+11),"")</f>
      </c>
      <c r="DA643">
        <f>IF($DK643&gt;=12,INDEX($CN:$CN,$DJ643+12),"")</f>
      </c>
      <c r="DB643">
        <f>IF($DK643&gt;=13,INDEX($CN:$CN,$DJ643+13),"")</f>
      </c>
      <c r="DC643">
        <f>IF($DK643&gt;=14,INDEX($CN:$CN,$DJ643+14),"")</f>
      </c>
      <c r="DD643">
        <f>IF($DK643&gt;=15,INDEX($CN:$CN,$DJ643+15),"")</f>
      </c>
      <c r="DE643">
        <f>IF($DK643&gt;=16,INDEX($CN:$CN,$DJ643+16),"")</f>
      </c>
      <c r="DF643">
        <f>IF($DK643&gt;=17,INDEX($CN:$CN,$DJ643+17),"")</f>
      </c>
      <c r="DG643">
        <f>IF($DK643&gt;=18,INDEX($CN:$CN,$DJ643+18),"")</f>
      </c>
      <c r="DH643">
        <f>IF($DK643&gt;=19,INDEX($CN:$CN,$DJ643+19),"")</f>
      </c>
      <c r="DI643">
        <f>IF($DK643&gt;=20,INDEX($CN:$CN,$DJ643+20),"")</f>
      </c>
      <c r="DJ643">
        <f>IFERROR(MATCH($CM643,$CN$2:$CN$1089,0)+1,0)</f>
      </c>
      <c r="DK643">
        <f>IFERROR(INDEX($CO$2:$CO$1089,MATCH($CM643,$CN$2:$CN$1089,0)),0)</f>
      </c>
      <c r="DL643">
        <f>IFERROR(INDEX($AS:$AS,MATCH($O643,$AR:$AR,0))&amp;"","")</f>
      </c>
      <c r="DP643">
        <f>IF($GS643&gt;=1,INDEX($DM:$DM,$GR643+1),"")</f>
      </c>
      <c r="DQ643">
        <f>IF($GS643&gt;=2,INDEX($DM:$DM,$GR643+2),"")</f>
      </c>
      <c r="DR643">
        <f>IF($GS643&gt;=3,INDEX($DM:$DM,$GR643+3),"")</f>
      </c>
      <c r="DS643">
        <f>IF($GS643&gt;=4,INDEX($DM:$DM,$GR643+4),"")</f>
      </c>
      <c r="DT643">
        <f>IF($GS643&gt;=5,INDEX($DM:$DM,$GR643+5),"")</f>
      </c>
      <c r="DU643">
        <f>IF($GS643&gt;=6,INDEX($DM:$DM,$GR643+6),"")</f>
      </c>
      <c r="DV643">
        <f>IF($GS643&gt;=7,INDEX($DM:$DM,$GR643+7),"")</f>
      </c>
      <c r="DW643">
        <f>IF($GS643&gt;=8,INDEX($DM:$DM,$GR643+8),"")</f>
      </c>
      <c r="DX643">
        <f>IF($GS643&gt;=9,INDEX($DM:$DM,$GR643+9),"")</f>
      </c>
      <c r="DY643">
        <f>IF($GS643&gt;=10,INDEX($DM:$DM,$GR643+10),"")</f>
      </c>
      <c r="DZ643">
        <f>IF($GS643&gt;=11,INDEX($DM:$DM,$GR643+11),"")</f>
      </c>
      <c r="EA643">
        <f>IF($GS643&gt;=12,INDEX($DM:$DM,$GR643+12),"")</f>
      </c>
      <c r="EB643">
        <f>IF($GS643&gt;=13,INDEX($DM:$DM,$GR643+13),"")</f>
      </c>
      <c r="EC643">
        <f>IF($GS643&gt;=14,INDEX($DM:$DM,$GR643+14),"")</f>
      </c>
      <c r="ED643">
        <f>IF($GS643&gt;=15,INDEX($DM:$DM,$GR643+15),"")</f>
      </c>
      <c r="EE643">
        <f>IF($GS643&gt;=16,INDEX($DM:$DM,$GR643+16),"")</f>
      </c>
      <c r="EF643">
        <f>IF($GS643&gt;=17,INDEX($DM:$DM,$GR643+17),"")</f>
      </c>
      <c r="EG643">
        <f>IF($GS643&gt;=18,INDEX($DM:$DM,$GR643+18),"")</f>
      </c>
      <c r="EH643">
        <f>IF($GS643&gt;=19,INDEX($DM:$DM,$GR643+19),"")</f>
      </c>
      <c r="EI643">
        <f>IF($GS643&gt;=20,INDEX($DM:$DM,$GR643+20),"")</f>
      </c>
      <c r="EJ643">
        <f>IF($GS643&gt;=21,INDEX($DM:$DM,$GR643+21),"")</f>
      </c>
      <c r="EK643">
        <f>IF($GS643&gt;=22,INDEX($DM:$DM,$GR643+22),"")</f>
      </c>
      <c r="EL643">
        <f>IF($GS643&gt;=23,INDEX($DM:$DM,$GR643+23),"")</f>
      </c>
      <c r="EM643">
        <f>IF($GS643&gt;=24,INDEX($DM:$DM,$GR643+24),"")</f>
      </c>
      <c r="EN643">
        <f>IF($GS643&gt;=25,INDEX($DM:$DM,$GR643+25),"")</f>
      </c>
      <c r="EO643">
        <f>IF($GS643&gt;=26,INDEX($DM:$DM,$GR643+26),"")</f>
      </c>
      <c r="EP643">
        <f>IF($GS643&gt;=27,INDEX($DM:$DM,$GR643+27),"")</f>
      </c>
      <c r="EQ643">
        <f>IF($GS643&gt;=28,INDEX($DM:$DM,$GR643+28),"")</f>
      </c>
      <c r="ER643">
        <f>IF($GS643&gt;=29,INDEX($DM:$DM,$GR643+29),"")</f>
      </c>
      <c r="ES643">
        <f>IF($GS643&gt;=30,INDEX($DM:$DM,$GR643+30),"")</f>
      </c>
      <c r="ET643">
        <f>IF($GS643&gt;=31,INDEX($DM:$DM,$GR643+31),"")</f>
      </c>
      <c r="EU643">
        <f>IF($GS643&gt;=32,INDEX($DM:$DM,$GR643+32),"")</f>
      </c>
      <c r="EV643">
        <f>IF($GS643&gt;=33,INDEX($DM:$DM,$GR643+33),"")</f>
      </c>
      <c r="EW643">
        <f>IF($GS643&gt;=34,INDEX($DM:$DM,$GR643+34),"")</f>
      </c>
      <c r="EX643">
        <f>IF($GS643&gt;=35,INDEX($DM:$DM,$GR643+35),"")</f>
      </c>
      <c r="EY643">
        <f>IF($GS643&gt;=36,INDEX($DM:$DM,$GR643+36),"")</f>
      </c>
      <c r="EZ643">
        <f>IF($GS643&gt;=37,INDEX($DM:$DM,$GR643+37),"")</f>
      </c>
      <c r="FA643">
        <f>IF($GS643&gt;=38,INDEX($DM:$DM,$GR643+38),"")</f>
      </c>
      <c r="FB643">
        <f>IF($GS643&gt;=39,INDEX($DM:$DM,$GR643+39),"")</f>
      </c>
      <c r="FC643">
        <f>IF($GS643&gt;=40,INDEX($DM:$DM,$GR643+40),"")</f>
      </c>
      <c r="FD643">
        <f>IF($GS643&gt;=1,INDEX($DN:$DN,$GR643+1),"")</f>
      </c>
      <c r="FE643">
        <f>IF($GS643&gt;=2,INDEX($DN:$DN,$GR643+2),"")</f>
      </c>
      <c r="FF643">
        <f>IF($GS643&gt;=3,INDEX($DN:$DN,$GR643+3),"")</f>
      </c>
      <c r="FG643">
        <f>IF($GS643&gt;=4,INDEX($DN:$DN,$GR643+4),"")</f>
      </c>
      <c r="FH643">
        <f>IF($GS643&gt;=5,INDEX($DN:$DN,$GR643+5),"")</f>
      </c>
      <c r="FI643">
        <f>IF($GS643&gt;=6,INDEX($DN:$DN,$GR643+6),"")</f>
      </c>
      <c r="FJ643">
        <f>IF($GS643&gt;=7,INDEX($DN:$DN,$GR643+7),"")</f>
      </c>
      <c r="FK643">
        <f>IF($GS643&gt;=8,INDEX($DN:$DN,$GR643+8),"")</f>
      </c>
      <c r="FL643">
        <f>IF($GS643&gt;=9,INDEX($DN:$DN,$GR643+9),"")</f>
      </c>
      <c r="FM643">
        <f>IF($GS643&gt;=10,INDEX($DN:$DN,$GR643+10),"")</f>
      </c>
      <c r="FN643">
        <f>IF($GS643&gt;=11,INDEX($DN:$DN,$GR643+11),"")</f>
      </c>
      <c r="FO643">
        <f>IF($GS643&gt;=12,INDEX($DN:$DN,$GR643+12),"")</f>
      </c>
      <c r="FP643">
        <f>IF($GS643&gt;=13,INDEX($DN:$DN,$GR643+13),"")</f>
      </c>
      <c r="FQ643">
        <f>IF($GS643&gt;=14,INDEX($DN:$DN,$GR643+14),"")</f>
      </c>
      <c r="FR643">
        <f>IF($GS643&gt;=15,INDEX($DN:$DN,$GR643+15),"")</f>
      </c>
      <c r="FS643">
        <f>IF($GS643&gt;=16,INDEX($DN:$DN,$GR643+16),"")</f>
      </c>
      <c r="FT643">
        <f>IF($GS643&gt;=17,INDEX($DN:$DN,$GR643+17),"")</f>
      </c>
      <c r="FU643">
        <f>IF($GS643&gt;=18,INDEX($DN:$DN,$GR643+18),"")</f>
      </c>
      <c r="FV643">
        <f>IF($GS643&gt;=19,INDEX($DN:$DN,$GR643+19),"")</f>
      </c>
      <c r="FW643">
        <f>IF($GS643&gt;=20,INDEX($DN:$DN,$GR643+20),"")</f>
      </c>
      <c r="FX643">
        <f>IF($GS643&gt;=21,INDEX($DN:$DN,$GR643+21),"")</f>
      </c>
      <c r="FY643">
        <f>IF($GS643&gt;=22,INDEX($DN:$DN,$GR643+22),"")</f>
      </c>
      <c r="FZ643">
        <f>IF($GS643&gt;=23,INDEX($DN:$DN,$GR643+23),"")</f>
      </c>
      <c r="GA643">
        <f>IF($GS643&gt;=24,INDEX($DN:$DN,$GR643+24),"")</f>
      </c>
      <c r="GB643">
        <f>IF($GS643&gt;=25,INDEX($DN:$DN,$GR643+25),"")</f>
      </c>
      <c r="GC643">
        <f>IF($GS643&gt;=26,INDEX($DN:$DN,$GR643+26),"")</f>
      </c>
      <c r="GD643">
        <f>IF($GS643&gt;=27,INDEX($DN:$DN,$GR643+27),"")</f>
      </c>
      <c r="GE643">
        <f>IF($GS643&gt;=28,INDEX($DN:$DN,$GR643+28),"")</f>
      </c>
      <c r="GF643">
        <f>IF($GS643&gt;=29,INDEX($DN:$DN,$GR643+29),"")</f>
      </c>
      <c r="GG643">
        <f>IF($GS643&gt;=30,INDEX($DN:$DN,$GR643+30),"")</f>
      </c>
      <c r="GH643">
        <f>IF($GS643&gt;=31,INDEX($DN:$DN,$GR643+31),"")</f>
      </c>
      <c r="GI643">
        <f>IF($GS643&gt;=32,INDEX($DN:$DN,$GR643+32),"")</f>
      </c>
      <c r="GJ643">
        <f>IF($GS643&gt;=33,INDEX($DN:$DN,$GR643+33),"")</f>
      </c>
      <c r="GK643">
        <f>IF($GS643&gt;=34,INDEX($DN:$DN,$GR643+34),"")</f>
      </c>
      <c r="GL643">
        <f>IF($GS643&gt;=35,INDEX($DN:$DN,$GR643+35),"")</f>
      </c>
      <c r="GM643">
        <f>IF($GS643&gt;=36,INDEX($DN:$DN,$GR643+36),"")</f>
      </c>
      <c r="GN643">
        <f>IF($GS643&gt;=37,INDEX($DN:$DN,$GR643+37),"")</f>
      </c>
      <c r="GO643">
        <f>IF($GS643&gt;=38,INDEX($DN:$DN,$GR643+38),"")</f>
      </c>
      <c r="GP643">
        <f>IF($GS643&gt;=39,INDEX($DN:$DN,$GR643+39),"")</f>
      </c>
      <c r="GQ643">
        <f>IF($GS643&gt;=40,INDEX($DN:$DN,$GR643+40),"")</f>
      </c>
      <c r="GR643">
        <f>IFERROR(MATCH($DL643,$DM$2:$DM$148,0)+1,0)</f>
      </c>
      <c r="GS643">
        <f>IFERROR(INDEX($DO$2:$DO$148,MATCH($DL643,$DM$2:$DM$148,0)),0)</f>
      </c>
      <c r="GT643">
        <f>IFERROR(MATCH($Z643,$DP$643:$FC$643,0),0)</f>
      </c>
      <c r="GU643">
        <f>IF($GT643&gt;0,INDEX($FD$643:$GQ$643,$GT643),"")</f>
      </c>
      <c r="GX643">
        <f>IF($JG643&gt;=1,INDEX($GV:$GV,$JF643+1),"")</f>
      </c>
      <c r="GY643">
        <f>IF($JG643&gt;=2,INDEX($GV:$GV,$JF643+2),"")</f>
      </c>
      <c r="GZ643">
        <f>IF($JG643&gt;=3,INDEX($GV:$GV,$JF643+3),"")</f>
      </c>
      <c r="HA643">
        <f>IF($JG643&gt;=4,INDEX($GV:$GV,$JF643+4),"")</f>
      </c>
      <c r="HB643">
        <f>IF($JG643&gt;=5,INDEX($GV:$GV,$JF643+5),"")</f>
      </c>
      <c r="HC643">
        <f>IF($JG643&gt;=6,INDEX($GV:$GV,$JF643+6),"")</f>
      </c>
      <c r="HD643">
        <f>IF($JG643&gt;=7,INDEX($GV:$GV,$JF643+7),"")</f>
      </c>
      <c r="HE643">
        <f>IF($JG643&gt;=8,INDEX($GV:$GV,$JF643+8),"")</f>
      </c>
      <c r="HF643">
        <f>IF($JG643&gt;=9,INDEX($GV:$GV,$JF643+9),"")</f>
      </c>
      <c r="HG643">
        <f>IF($JG643&gt;=10,INDEX($GV:$GV,$JF643+10),"")</f>
      </c>
      <c r="HH643">
        <f>IF($JG643&gt;=11,INDEX($GV:$GV,$JF643+11),"")</f>
      </c>
      <c r="HI643">
        <f>IF($JG643&gt;=12,INDEX($GV:$GV,$JF643+12),"")</f>
      </c>
      <c r="HJ643">
        <f>IF($JG643&gt;=13,INDEX($GV:$GV,$JF643+13),"")</f>
      </c>
      <c r="HK643">
        <f>IF($JG643&gt;=14,INDEX($GV:$GV,$JF643+14),"")</f>
      </c>
      <c r="HL643">
        <f>IF($JG643&gt;=15,INDEX($GV:$GV,$JF643+15),"")</f>
      </c>
      <c r="HM643">
        <f>IF($JG643&gt;=16,INDEX($GV:$GV,$JF643+16),"")</f>
      </c>
      <c r="HN643">
        <f>IF($JG643&gt;=17,INDEX($GV:$GV,$JF643+17),"")</f>
      </c>
      <c r="HO643">
        <f>IF($JG643&gt;=18,INDEX($GV:$GV,$JF643+18),"")</f>
      </c>
      <c r="HP643">
        <f>IF($JG643&gt;=19,INDEX($GV:$GV,$JF643+19),"")</f>
      </c>
      <c r="HQ643">
        <f>IF($JG643&gt;=20,INDEX($GV:$GV,$JF643+20),"")</f>
      </c>
      <c r="HR643">
        <f>IF($JG643&gt;=21,INDEX($GV:$GV,$JF643+21),"")</f>
      </c>
      <c r="HS643">
        <f>IF($JG643&gt;=22,INDEX($GV:$GV,$JF643+22),"")</f>
      </c>
      <c r="HT643">
        <f>IF($JG643&gt;=23,INDEX($GV:$GV,$JF643+23),"")</f>
      </c>
      <c r="HU643">
        <f>IF($JG643&gt;=24,INDEX($GV:$GV,$JF643+24),"")</f>
      </c>
      <c r="HV643">
        <f>IF($JG643&gt;=25,INDEX($GV:$GV,$JF643+25),"")</f>
      </c>
      <c r="HW643">
        <f>IF($JG643&gt;=26,INDEX($GV:$GV,$JF643+26),"")</f>
      </c>
      <c r="HX643">
        <f>IF($JG643&gt;=27,INDEX($GV:$GV,$JF643+27),"")</f>
      </c>
      <c r="HY643">
        <f>IF($JG643&gt;=28,INDEX($GV:$GV,$JF643+28),"")</f>
      </c>
      <c r="HZ643">
        <f>IF($JG643&gt;=29,INDEX($GV:$GV,$JF643+29),"")</f>
      </c>
      <c r="IA643">
        <f>IF($JG643&gt;=30,INDEX($GV:$GV,$JF643+30),"")</f>
      </c>
      <c r="IB643">
        <f>IF($JG643&gt;=31,INDEX($GV:$GV,$JF643+31),"")</f>
      </c>
      <c r="IC643">
        <f>IF($JG643&gt;=32,INDEX($GV:$GV,$JF643+32),"")</f>
      </c>
      <c r="ID643">
        <f>IF($JG643&gt;=33,INDEX($GV:$GV,$JF643+33),"")</f>
      </c>
      <c r="IE643">
        <f>IF($JG643&gt;=34,INDEX($GV:$GV,$JF643+34),"")</f>
      </c>
      <c r="IF643">
        <f>IF($JG643&gt;=35,INDEX($GV:$GV,$JF643+35),"")</f>
      </c>
      <c r="IG643">
        <f>IF($JG643&gt;=36,INDEX($GV:$GV,$JF643+36),"")</f>
      </c>
      <c r="IH643">
        <f>IF($JG643&gt;=37,INDEX($GV:$GV,$JF643+37),"")</f>
      </c>
      <c r="II643">
        <f>IF($JG643&gt;=38,INDEX($GV:$GV,$JF643+38),"")</f>
      </c>
      <c r="IJ643">
        <f>IF($JG643&gt;=39,INDEX($GV:$GV,$JF643+39),"")</f>
      </c>
      <c r="IK643">
        <f>IF($JG643&gt;=40,INDEX($GV:$GV,$JF643+40),"")</f>
      </c>
      <c r="IL643">
        <f>IF($JG643&gt;=41,INDEX($GV:$GV,$JF643+41),"")</f>
      </c>
      <c r="IM643">
        <f>IF($JG643&gt;=42,INDEX($GV:$GV,$JF643+42),"")</f>
      </c>
      <c r="IN643">
        <f>IF($JG643&gt;=43,INDEX($GV:$GV,$JF643+43),"")</f>
      </c>
      <c r="IO643">
        <f>IF($JG643&gt;=44,INDEX($GV:$GV,$JF643+44),"")</f>
      </c>
      <c r="IP643">
        <f>IF($JG643&gt;=45,INDEX($GV:$GV,$JF643+45),"")</f>
      </c>
      <c r="IQ643">
        <f>IF($JG643&gt;=46,INDEX($GV:$GV,$JF643+46),"")</f>
      </c>
      <c r="IR643">
        <f>IF($JG643&gt;=47,INDEX($GV:$GV,$JF643+47),"")</f>
      </c>
      <c r="IS643">
        <f>IF($JG643&gt;=48,INDEX($GV:$GV,$JF643+48),"")</f>
      </c>
      <c r="IT643">
        <f>IF($JG643&gt;=49,INDEX($GV:$GV,$JF643+49),"")</f>
      </c>
      <c r="IU643">
        <f>IF($JG643&gt;=50,INDEX($GV:$GV,$JF643+50),"")</f>
      </c>
      <c r="IV643">
        <f>IF($JG643&gt;=51,INDEX($GV:$GV,$JF643+51),"")</f>
      </c>
      <c r="IW643">
        <f>IF($JG643&gt;=52,INDEX($GV:$GV,$JF643+52),"")</f>
      </c>
      <c r="IX643">
        <f>IF($JG643&gt;=53,INDEX($GV:$GV,$JF643+53),"")</f>
      </c>
      <c r="IY643">
        <f>IF($JG643&gt;=54,INDEX($GV:$GV,$JF643+54),"")</f>
      </c>
      <c r="IZ643">
        <f>IF($JG643&gt;=55,INDEX($GV:$GV,$JF643+55),"")</f>
      </c>
      <c r="JA643">
        <f>IF($JG643&gt;=56,INDEX($GV:$GV,$JF643+56),"")</f>
      </c>
      <c r="JB643">
        <f>IF($JG643&gt;=57,INDEX($GV:$GV,$JF643+57),"")</f>
      </c>
      <c r="JC643">
        <f>IF($JG643&gt;=58,INDEX($GV:$GV,$JF643+58),"")</f>
      </c>
      <c r="JD643">
        <f>IF($JG643&gt;=59,INDEX($GV:$GV,$JF643+59),"")</f>
      </c>
      <c r="JE643">
        <f>IF($JG643&gt;=60,INDEX($GV:$GV,$JF643+60),"")</f>
      </c>
      <c r="JF643">
        <f>IFERROR(MATCH($GU643,$GV$2:$GV$322,0)+1,0)</f>
      </c>
      <c r="JG643">
        <f>IFERROR(INDEX($GW$2:$GW$322,MATCH($GU643,$GV$2:$GV$322,0)),0)</f>
      </c>
      <c r="JH643" t="s">
        <v>44</v>
      </c>
      <c r="JI643" t="s">
        <v>44</v>
      </c>
    </row>
    <row r="644" spans="1:269" x14ac:dyDescent="0.25">
      <c r="R644">
        <f>IF(OR($U644="",$Q644=""),"",IFERROR($U644/$Q644,0))</f>
      </c>
      <c r="S644">
        <f>IF($U644="","",
SUM($T644,$V644,$AA644,$W644,$Y644)*
(1-IF($AB644="",0,VALUE($AB644)/100)))</f>
      </c>
      <c r="T644">
        <f>IF($U644="","",$U644)</f>
      </c>
      <c r="V644">
        <f>IF($U644="","",
IF($O644="","",
IF(ISNUMBER(SEARCH("exempt",LOWER($O644))),0,
$U644*(VALUE(SUBSTITUTE($O644,"%",""))/100))))</f>
      </c>
      <c r="AC644">
        <f>IFERROR(IF(FIND(" - ",$K644)&gt;0,MID($K644,FIND(" - ",$K644)+3,LEN($K644)),""),"")</f>
      </c>
      <c r="AL644" t="s">
        <v>1590</v>
      </c>
      <c r="AT644">
        <f>IFERROR(LEFT($K644,FIND(" - ",$K644)-1),$K644)</f>
      </c>
      <c r="AW644">
        <f>IF($CL644&gt;=1,INDEX($AU:$AU,$CK644+1),"")</f>
      </c>
      <c r="AX644">
        <f>IF($CL644&gt;=2,INDEX($AU:$AU,$CK644+2),"")</f>
      </c>
      <c r="AY644">
        <f>IF($CL644&gt;=3,INDEX($AU:$AU,$CK644+3),"")</f>
      </c>
      <c r="AZ644">
        <f>IF($CL644&gt;=4,INDEX($AU:$AU,$CK644+4),"")</f>
      </c>
      <c r="BA644">
        <f>IF($CL644&gt;=5,INDEX($AU:$AU,$CK644+5),"")</f>
      </c>
      <c r="BB644">
        <f>IF($CL644&gt;=6,INDEX($AU:$AU,$CK644+6),"")</f>
      </c>
      <c r="BC644">
        <f>IF($CL644&gt;=7,INDEX($AU:$AU,$CK644+7),"")</f>
      </c>
      <c r="BD644">
        <f>IF($CL644&gt;=8,INDEX($AU:$AU,$CK644+8),"")</f>
      </c>
      <c r="BE644">
        <f>IF($CL644&gt;=9,INDEX($AU:$AU,$CK644+9),"")</f>
      </c>
      <c r="BF644">
        <f>IF($CL644&gt;=10,INDEX($AU:$AU,$CK644+10),"")</f>
      </c>
      <c r="BG644">
        <f>IF($CL644&gt;=11,INDEX($AU:$AU,$CK644+11),"")</f>
      </c>
      <c r="BH644">
        <f>IF($CL644&gt;=12,INDEX($AU:$AU,$CK644+12),"")</f>
      </c>
      <c r="BI644">
        <f>IF($CL644&gt;=13,INDEX($AU:$AU,$CK644+13),"")</f>
      </c>
      <c r="BJ644">
        <f>IF($CL644&gt;=14,INDEX($AU:$AU,$CK644+14),"")</f>
      </c>
      <c r="BK644">
        <f>IF($CL644&gt;=15,INDEX($AU:$AU,$CK644+15),"")</f>
      </c>
      <c r="BL644">
        <f>IF($CL644&gt;=16,INDEX($AU:$AU,$CK644+16),"")</f>
      </c>
      <c r="BM644">
        <f>IF($CL644&gt;=17,INDEX($AU:$AU,$CK644+17),"")</f>
      </c>
      <c r="BN644">
        <f>IF($CL644&gt;=18,INDEX($AU:$AU,$CK644+18),"")</f>
      </c>
      <c r="BO644">
        <f>IF($CL644&gt;=19,INDEX($AU:$AU,$CK644+19),"")</f>
      </c>
      <c r="BP644">
        <f>IF($CL644&gt;=20,INDEX($AU:$AU,$CK644+20),"")</f>
      </c>
      <c r="BQ644">
        <f>IF($CL644&gt;=21,INDEX($AU:$AU,$CK644+21),"")</f>
      </c>
      <c r="BR644">
        <f>IF($CL644&gt;=22,INDEX($AU:$AU,$CK644+22),"")</f>
      </c>
      <c r="BS644">
        <f>IF($CL644&gt;=23,INDEX($AU:$AU,$CK644+23),"")</f>
      </c>
      <c r="BT644">
        <f>IF($CL644&gt;=24,INDEX($AU:$AU,$CK644+24),"")</f>
      </c>
      <c r="BU644">
        <f>IF($CL644&gt;=25,INDEX($AU:$AU,$CK644+25),"")</f>
      </c>
      <c r="BV644">
        <f>IF($CL644&gt;=26,INDEX($AU:$AU,$CK644+26),"")</f>
      </c>
      <c r="BW644">
        <f>IF($CL644&gt;=27,INDEX($AU:$AU,$CK644+27),"")</f>
      </c>
      <c r="BX644">
        <f>IF($CL644&gt;=28,INDEX($AU:$AU,$CK644+28),"")</f>
      </c>
      <c r="BY644">
        <f>IF($CL644&gt;=29,INDEX($AU:$AU,$CK644+29),"")</f>
      </c>
      <c r="BZ644">
        <f>IF($CL644&gt;=30,INDEX($AU:$AU,$CK644+30),"")</f>
      </c>
      <c r="CA644">
        <f>IF($CL644&gt;=31,INDEX($AU:$AU,$CK644+31),"")</f>
      </c>
      <c r="CB644">
        <f>IF($CL644&gt;=32,INDEX($AU:$AU,$CK644+32),"")</f>
      </c>
      <c r="CC644">
        <f>IF($CL644&gt;=33,INDEX($AU:$AU,$CK644+33),"")</f>
      </c>
      <c r="CD644">
        <f>IF($CL644&gt;=34,INDEX($AU:$AU,$CK644+34),"")</f>
      </c>
      <c r="CE644">
        <f>IF($CL644&gt;=35,INDEX($AU:$AU,$CK644+35),"")</f>
      </c>
      <c r="CF644">
        <f>IF($CL644&gt;=36,INDEX($AU:$AU,$CK644+36),"")</f>
      </c>
      <c r="CG644">
        <f>IF($CL644&gt;=37,INDEX($AU:$AU,$CK644+37),"")</f>
      </c>
      <c r="CH644">
        <f>IF($CL644&gt;=38,INDEX($AU:$AU,$CK644+38),"")</f>
      </c>
      <c r="CI644">
        <f>IF($CL644&gt;=39,INDEX($AU:$AU,$CK644+39),"")</f>
      </c>
      <c r="CJ644">
        <f>IF($CL644&gt;=40,INDEX($AU:$AU,$CK644+40),"")</f>
      </c>
      <c r="CK644">
        <f>IFERROR(MATCH($AT644,$AU$2:$AU$133,0)+1,0)</f>
      </c>
      <c r="CL644">
        <f>IFERROR(INDEX($AV$2:$AV$133,MATCH($AT644,$AU$2:$AU$133,0)),0)</f>
      </c>
      <c r="CM644">
        <f>IFERROR(LEFT($L644,FIND(" - ",$L644)-1),$L644)</f>
      </c>
      <c r="CN644" t="s">
        <v>1591</v>
      </c>
      <c r="CO644">
        <v>1</v>
      </c>
      <c r="CP644">
        <f>IF($DK644&gt;=1,INDEX($CN:$CN,$DJ644+1),"")</f>
      </c>
      <c r="CQ644">
        <f>IF($DK644&gt;=2,INDEX($CN:$CN,$DJ644+2),"")</f>
      </c>
      <c r="CR644">
        <f>IF($DK644&gt;=3,INDEX($CN:$CN,$DJ644+3),"")</f>
      </c>
      <c r="CS644">
        <f>IF($DK644&gt;=4,INDEX($CN:$CN,$DJ644+4),"")</f>
      </c>
      <c r="CT644">
        <f>IF($DK644&gt;=5,INDEX($CN:$CN,$DJ644+5),"")</f>
      </c>
      <c r="CU644">
        <f>IF($DK644&gt;=6,INDEX($CN:$CN,$DJ644+6),"")</f>
      </c>
      <c r="CV644">
        <f>IF($DK644&gt;=7,INDEX($CN:$CN,$DJ644+7),"")</f>
      </c>
      <c r="CW644">
        <f>IF($DK644&gt;=8,INDEX($CN:$CN,$DJ644+8),"")</f>
      </c>
      <c r="CX644">
        <f>IF($DK644&gt;=9,INDEX($CN:$CN,$DJ644+9),"")</f>
      </c>
      <c r="CY644">
        <f>IF($DK644&gt;=10,INDEX($CN:$CN,$DJ644+10),"")</f>
      </c>
      <c r="CZ644">
        <f>IF($DK644&gt;=11,INDEX($CN:$CN,$DJ644+11),"")</f>
      </c>
      <c r="DA644">
        <f>IF($DK644&gt;=12,INDEX($CN:$CN,$DJ644+12),"")</f>
      </c>
      <c r="DB644">
        <f>IF($DK644&gt;=13,INDEX($CN:$CN,$DJ644+13),"")</f>
      </c>
      <c r="DC644">
        <f>IF($DK644&gt;=14,INDEX($CN:$CN,$DJ644+14),"")</f>
      </c>
      <c r="DD644">
        <f>IF($DK644&gt;=15,INDEX($CN:$CN,$DJ644+15),"")</f>
      </c>
      <c r="DE644">
        <f>IF($DK644&gt;=16,INDEX($CN:$CN,$DJ644+16),"")</f>
      </c>
      <c r="DF644">
        <f>IF($DK644&gt;=17,INDEX($CN:$CN,$DJ644+17),"")</f>
      </c>
      <c r="DG644">
        <f>IF($DK644&gt;=18,INDEX($CN:$CN,$DJ644+18),"")</f>
      </c>
      <c r="DH644">
        <f>IF($DK644&gt;=19,INDEX($CN:$CN,$DJ644+19),"")</f>
      </c>
      <c r="DI644">
        <f>IF($DK644&gt;=20,INDEX($CN:$CN,$DJ644+20),"")</f>
      </c>
      <c r="DJ644">
        <f>IFERROR(MATCH($CM644,$CN$2:$CN$1089,0)+1,0)</f>
      </c>
      <c r="DK644">
        <f>IFERROR(INDEX($CO$2:$CO$1089,MATCH($CM644,$CN$2:$CN$1089,0)),0)</f>
      </c>
      <c r="DL644">
        <f>IFERROR(INDEX($AS:$AS,MATCH($O644,$AR:$AR,0))&amp;"","")</f>
      </c>
      <c r="DP644">
        <f>IF($GS644&gt;=1,INDEX($DM:$DM,$GR644+1),"")</f>
      </c>
      <c r="DQ644">
        <f>IF($GS644&gt;=2,INDEX($DM:$DM,$GR644+2),"")</f>
      </c>
      <c r="DR644">
        <f>IF($GS644&gt;=3,INDEX($DM:$DM,$GR644+3),"")</f>
      </c>
      <c r="DS644">
        <f>IF($GS644&gt;=4,INDEX($DM:$DM,$GR644+4),"")</f>
      </c>
      <c r="DT644">
        <f>IF($GS644&gt;=5,INDEX($DM:$DM,$GR644+5),"")</f>
      </c>
      <c r="DU644">
        <f>IF($GS644&gt;=6,INDEX($DM:$DM,$GR644+6),"")</f>
      </c>
      <c r="DV644">
        <f>IF($GS644&gt;=7,INDEX($DM:$DM,$GR644+7),"")</f>
      </c>
      <c r="DW644">
        <f>IF($GS644&gt;=8,INDEX($DM:$DM,$GR644+8),"")</f>
      </c>
      <c r="DX644">
        <f>IF($GS644&gt;=9,INDEX($DM:$DM,$GR644+9),"")</f>
      </c>
      <c r="DY644">
        <f>IF($GS644&gt;=10,INDEX($DM:$DM,$GR644+10),"")</f>
      </c>
      <c r="DZ644">
        <f>IF($GS644&gt;=11,INDEX($DM:$DM,$GR644+11),"")</f>
      </c>
      <c r="EA644">
        <f>IF($GS644&gt;=12,INDEX($DM:$DM,$GR644+12),"")</f>
      </c>
      <c r="EB644">
        <f>IF($GS644&gt;=13,INDEX($DM:$DM,$GR644+13),"")</f>
      </c>
      <c r="EC644">
        <f>IF($GS644&gt;=14,INDEX($DM:$DM,$GR644+14),"")</f>
      </c>
      <c r="ED644">
        <f>IF($GS644&gt;=15,INDEX($DM:$DM,$GR644+15),"")</f>
      </c>
      <c r="EE644">
        <f>IF($GS644&gt;=16,INDEX($DM:$DM,$GR644+16),"")</f>
      </c>
      <c r="EF644">
        <f>IF($GS644&gt;=17,INDEX($DM:$DM,$GR644+17),"")</f>
      </c>
      <c r="EG644">
        <f>IF($GS644&gt;=18,INDEX($DM:$DM,$GR644+18),"")</f>
      </c>
      <c r="EH644">
        <f>IF($GS644&gt;=19,INDEX($DM:$DM,$GR644+19),"")</f>
      </c>
      <c r="EI644">
        <f>IF($GS644&gt;=20,INDEX($DM:$DM,$GR644+20),"")</f>
      </c>
      <c r="EJ644">
        <f>IF($GS644&gt;=21,INDEX($DM:$DM,$GR644+21),"")</f>
      </c>
      <c r="EK644">
        <f>IF($GS644&gt;=22,INDEX($DM:$DM,$GR644+22),"")</f>
      </c>
      <c r="EL644">
        <f>IF($GS644&gt;=23,INDEX($DM:$DM,$GR644+23),"")</f>
      </c>
      <c r="EM644">
        <f>IF($GS644&gt;=24,INDEX($DM:$DM,$GR644+24),"")</f>
      </c>
      <c r="EN644">
        <f>IF($GS644&gt;=25,INDEX($DM:$DM,$GR644+25),"")</f>
      </c>
      <c r="EO644">
        <f>IF($GS644&gt;=26,INDEX($DM:$DM,$GR644+26),"")</f>
      </c>
      <c r="EP644">
        <f>IF($GS644&gt;=27,INDEX($DM:$DM,$GR644+27),"")</f>
      </c>
      <c r="EQ644">
        <f>IF($GS644&gt;=28,INDEX($DM:$DM,$GR644+28),"")</f>
      </c>
      <c r="ER644">
        <f>IF($GS644&gt;=29,INDEX($DM:$DM,$GR644+29),"")</f>
      </c>
      <c r="ES644">
        <f>IF($GS644&gt;=30,INDEX($DM:$DM,$GR644+30),"")</f>
      </c>
      <c r="ET644">
        <f>IF($GS644&gt;=31,INDEX($DM:$DM,$GR644+31),"")</f>
      </c>
      <c r="EU644">
        <f>IF($GS644&gt;=32,INDEX($DM:$DM,$GR644+32),"")</f>
      </c>
      <c r="EV644">
        <f>IF($GS644&gt;=33,INDEX($DM:$DM,$GR644+33),"")</f>
      </c>
      <c r="EW644">
        <f>IF($GS644&gt;=34,INDEX($DM:$DM,$GR644+34),"")</f>
      </c>
      <c r="EX644">
        <f>IF($GS644&gt;=35,INDEX($DM:$DM,$GR644+35),"")</f>
      </c>
      <c r="EY644">
        <f>IF($GS644&gt;=36,INDEX($DM:$DM,$GR644+36),"")</f>
      </c>
      <c r="EZ644">
        <f>IF($GS644&gt;=37,INDEX($DM:$DM,$GR644+37),"")</f>
      </c>
      <c r="FA644">
        <f>IF($GS644&gt;=38,INDEX($DM:$DM,$GR644+38),"")</f>
      </c>
      <c r="FB644">
        <f>IF($GS644&gt;=39,INDEX($DM:$DM,$GR644+39),"")</f>
      </c>
      <c r="FC644">
        <f>IF($GS644&gt;=40,INDEX($DM:$DM,$GR644+40),"")</f>
      </c>
      <c r="FD644">
        <f>IF($GS644&gt;=1,INDEX($DN:$DN,$GR644+1),"")</f>
      </c>
      <c r="FE644">
        <f>IF($GS644&gt;=2,INDEX($DN:$DN,$GR644+2),"")</f>
      </c>
      <c r="FF644">
        <f>IF($GS644&gt;=3,INDEX($DN:$DN,$GR644+3),"")</f>
      </c>
      <c r="FG644">
        <f>IF($GS644&gt;=4,INDEX($DN:$DN,$GR644+4),"")</f>
      </c>
      <c r="FH644">
        <f>IF($GS644&gt;=5,INDEX($DN:$DN,$GR644+5),"")</f>
      </c>
      <c r="FI644">
        <f>IF($GS644&gt;=6,INDEX($DN:$DN,$GR644+6),"")</f>
      </c>
      <c r="FJ644">
        <f>IF($GS644&gt;=7,INDEX($DN:$DN,$GR644+7),"")</f>
      </c>
      <c r="FK644">
        <f>IF($GS644&gt;=8,INDEX($DN:$DN,$GR644+8),"")</f>
      </c>
      <c r="FL644">
        <f>IF($GS644&gt;=9,INDEX($DN:$DN,$GR644+9),"")</f>
      </c>
      <c r="FM644">
        <f>IF($GS644&gt;=10,INDEX($DN:$DN,$GR644+10),"")</f>
      </c>
      <c r="FN644">
        <f>IF($GS644&gt;=11,INDEX($DN:$DN,$GR644+11),"")</f>
      </c>
      <c r="FO644">
        <f>IF($GS644&gt;=12,INDEX($DN:$DN,$GR644+12),"")</f>
      </c>
      <c r="FP644">
        <f>IF($GS644&gt;=13,INDEX($DN:$DN,$GR644+13),"")</f>
      </c>
      <c r="FQ644">
        <f>IF($GS644&gt;=14,INDEX($DN:$DN,$GR644+14),"")</f>
      </c>
      <c r="FR644">
        <f>IF($GS644&gt;=15,INDEX($DN:$DN,$GR644+15),"")</f>
      </c>
      <c r="FS644">
        <f>IF($GS644&gt;=16,INDEX($DN:$DN,$GR644+16),"")</f>
      </c>
      <c r="FT644">
        <f>IF($GS644&gt;=17,INDEX($DN:$DN,$GR644+17),"")</f>
      </c>
      <c r="FU644">
        <f>IF($GS644&gt;=18,INDEX($DN:$DN,$GR644+18),"")</f>
      </c>
      <c r="FV644">
        <f>IF($GS644&gt;=19,INDEX($DN:$DN,$GR644+19),"")</f>
      </c>
      <c r="FW644">
        <f>IF($GS644&gt;=20,INDEX($DN:$DN,$GR644+20),"")</f>
      </c>
      <c r="FX644">
        <f>IF($GS644&gt;=21,INDEX($DN:$DN,$GR644+21),"")</f>
      </c>
      <c r="FY644">
        <f>IF($GS644&gt;=22,INDEX($DN:$DN,$GR644+22),"")</f>
      </c>
      <c r="FZ644">
        <f>IF($GS644&gt;=23,INDEX($DN:$DN,$GR644+23),"")</f>
      </c>
      <c r="GA644">
        <f>IF($GS644&gt;=24,INDEX($DN:$DN,$GR644+24),"")</f>
      </c>
      <c r="GB644">
        <f>IF($GS644&gt;=25,INDEX($DN:$DN,$GR644+25),"")</f>
      </c>
      <c r="GC644">
        <f>IF($GS644&gt;=26,INDEX($DN:$DN,$GR644+26),"")</f>
      </c>
      <c r="GD644">
        <f>IF($GS644&gt;=27,INDEX($DN:$DN,$GR644+27),"")</f>
      </c>
      <c r="GE644">
        <f>IF($GS644&gt;=28,INDEX($DN:$DN,$GR644+28),"")</f>
      </c>
      <c r="GF644">
        <f>IF($GS644&gt;=29,INDEX($DN:$DN,$GR644+29),"")</f>
      </c>
      <c r="GG644">
        <f>IF($GS644&gt;=30,INDEX($DN:$DN,$GR644+30),"")</f>
      </c>
      <c r="GH644">
        <f>IF($GS644&gt;=31,INDEX($DN:$DN,$GR644+31),"")</f>
      </c>
      <c r="GI644">
        <f>IF($GS644&gt;=32,INDEX($DN:$DN,$GR644+32),"")</f>
      </c>
      <c r="GJ644">
        <f>IF($GS644&gt;=33,INDEX($DN:$DN,$GR644+33),"")</f>
      </c>
      <c r="GK644">
        <f>IF($GS644&gt;=34,INDEX($DN:$DN,$GR644+34),"")</f>
      </c>
      <c r="GL644">
        <f>IF($GS644&gt;=35,INDEX($DN:$DN,$GR644+35),"")</f>
      </c>
      <c r="GM644">
        <f>IF($GS644&gt;=36,INDEX($DN:$DN,$GR644+36),"")</f>
      </c>
      <c r="GN644">
        <f>IF($GS644&gt;=37,INDEX($DN:$DN,$GR644+37),"")</f>
      </c>
      <c r="GO644">
        <f>IF($GS644&gt;=38,INDEX($DN:$DN,$GR644+38),"")</f>
      </c>
      <c r="GP644">
        <f>IF($GS644&gt;=39,INDEX($DN:$DN,$GR644+39),"")</f>
      </c>
      <c r="GQ644">
        <f>IF($GS644&gt;=40,INDEX($DN:$DN,$GR644+40),"")</f>
      </c>
      <c r="GR644">
        <f>IFERROR(MATCH($DL644,$DM$2:$DM$148,0)+1,0)</f>
      </c>
      <c r="GS644">
        <f>IFERROR(INDEX($DO$2:$DO$148,MATCH($DL644,$DM$2:$DM$148,0)),0)</f>
      </c>
      <c r="GT644">
        <f>IFERROR(MATCH($Z644,$DP$644:$FC$644,0),0)</f>
      </c>
      <c r="GU644">
        <f>IF($GT644&gt;0,INDEX($FD$644:$GQ$644,$GT644),"")</f>
      </c>
      <c r="GX644">
        <f>IF($JG644&gt;=1,INDEX($GV:$GV,$JF644+1),"")</f>
      </c>
      <c r="GY644">
        <f>IF($JG644&gt;=2,INDEX($GV:$GV,$JF644+2),"")</f>
      </c>
      <c r="GZ644">
        <f>IF($JG644&gt;=3,INDEX($GV:$GV,$JF644+3),"")</f>
      </c>
      <c r="HA644">
        <f>IF($JG644&gt;=4,INDEX($GV:$GV,$JF644+4),"")</f>
      </c>
      <c r="HB644">
        <f>IF($JG644&gt;=5,INDEX($GV:$GV,$JF644+5),"")</f>
      </c>
      <c r="HC644">
        <f>IF($JG644&gt;=6,INDEX($GV:$GV,$JF644+6),"")</f>
      </c>
      <c r="HD644">
        <f>IF($JG644&gt;=7,INDEX($GV:$GV,$JF644+7),"")</f>
      </c>
      <c r="HE644">
        <f>IF($JG644&gt;=8,INDEX($GV:$GV,$JF644+8),"")</f>
      </c>
      <c r="HF644">
        <f>IF($JG644&gt;=9,INDEX($GV:$GV,$JF644+9),"")</f>
      </c>
      <c r="HG644">
        <f>IF($JG644&gt;=10,INDEX($GV:$GV,$JF644+10),"")</f>
      </c>
      <c r="HH644">
        <f>IF($JG644&gt;=11,INDEX($GV:$GV,$JF644+11),"")</f>
      </c>
      <c r="HI644">
        <f>IF($JG644&gt;=12,INDEX($GV:$GV,$JF644+12),"")</f>
      </c>
      <c r="HJ644">
        <f>IF($JG644&gt;=13,INDEX($GV:$GV,$JF644+13),"")</f>
      </c>
      <c r="HK644">
        <f>IF($JG644&gt;=14,INDEX($GV:$GV,$JF644+14),"")</f>
      </c>
      <c r="HL644">
        <f>IF($JG644&gt;=15,INDEX($GV:$GV,$JF644+15),"")</f>
      </c>
      <c r="HM644">
        <f>IF($JG644&gt;=16,INDEX($GV:$GV,$JF644+16),"")</f>
      </c>
      <c r="HN644">
        <f>IF($JG644&gt;=17,INDEX($GV:$GV,$JF644+17),"")</f>
      </c>
      <c r="HO644">
        <f>IF($JG644&gt;=18,INDEX($GV:$GV,$JF644+18),"")</f>
      </c>
      <c r="HP644">
        <f>IF($JG644&gt;=19,INDEX($GV:$GV,$JF644+19),"")</f>
      </c>
      <c r="HQ644">
        <f>IF($JG644&gt;=20,INDEX($GV:$GV,$JF644+20),"")</f>
      </c>
      <c r="HR644">
        <f>IF($JG644&gt;=21,INDEX($GV:$GV,$JF644+21),"")</f>
      </c>
      <c r="HS644">
        <f>IF($JG644&gt;=22,INDEX($GV:$GV,$JF644+22),"")</f>
      </c>
      <c r="HT644">
        <f>IF($JG644&gt;=23,INDEX($GV:$GV,$JF644+23),"")</f>
      </c>
      <c r="HU644">
        <f>IF($JG644&gt;=24,INDEX($GV:$GV,$JF644+24),"")</f>
      </c>
      <c r="HV644">
        <f>IF($JG644&gt;=25,INDEX($GV:$GV,$JF644+25),"")</f>
      </c>
      <c r="HW644">
        <f>IF($JG644&gt;=26,INDEX($GV:$GV,$JF644+26),"")</f>
      </c>
      <c r="HX644">
        <f>IF($JG644&gt;=27,INDEX($GV:$GV,$JF644+27),"")</f>
      </c>
      <c r="HY644">
        <f>IF($JG644&gt;=28,INDEX($GV:$GV,$JF644+28),"")</f>
      </c>
      <c r="HZ644">
        <f>IF($JG644&gt;=29,INDEX($GV:$GV,$JF644+29),"")</f>
      </c>
      <c r="IA644">
        <f>IF($JG644&gt;=30,INDEX($GV:$GV,$JF644+30),"")</f>
      </c>
      <c r="IB644">
        <f>IF($JG644&gt;=31,INDEX($GV:$GV,$JF644+31),"")</f>
      </c>
      <c r="IC644">
        <f>IF($JG644&gt;=32,INDEX($GV:$GV,$JF644+32),"")</f>
      </c>
      <c r="ID644">
        <f>IF($JG644&gt;=33,INDEX($GV:$GV,$JF644+33),"")</f>
      </c>
      <c r="IE644">
        <f>IF($JG644&gt;=34,INDEX($GV:$GV,$JF644+34),"")</f>
      </c>
      <c r="IF644">
        <f>IF($JG644&gt;=35,INDEX($GV:$GV,$JF644+35),"")</f>
      </c>
      <c r="IG644">
        <f>IF($JG644&gt;=36,INDEX($GV:$GV,$JF644+36),"")</f>
      </c>
      <c r="IH644">
        <f>IF($JG644&gt;=37,INDEX($GV:$GV,$JF644+37),"")</f>
      </c>
      <c r="II644">
        <f>IF($JG644&gt;=38,INDEX($GV:$GV,$JF644+38),"")</f>
      </c>
      <c r="IJ644">
        <f>IF($JG644&gt;=39,INDEX($GV:$GV,$JF644+39),"")</f>
      </c>
      <c r="IK644">
        <f>IF($JG644&gt;=40,INDEX($GV:$GV,$JF644+40),"")</f>
      </c>
      <c r="IL644">
        <f>IF($JG644&gt;=41,INDEX($GV:$GV,$JF644+41),"")</f>
      </c>
      <c r="IM644">
        <f>IF($JG644&gt;=42,INDEX($GV:$GV,$JF644+42),"")</f>
      </c>
      <c r="IN644">
        <f>IF($JG644&gt;=43,INDEX($GV:$GV,$JF644+43),"")</f>
      </c>
      <c r="IO644">
        <f>IF($JG644&gt;=44,INDEX($GV:$GV,$JF644+44),"")</f>
      </c>
      <c r="IP644">
        <f>IF($JG644&gt;=45,INDEX($GV:$GV,$JF644+45),"")</f>
      </c>
      <c r="IQ644">
        <f>IF($JG644&gt;=46,INDEX($GV:$GV,$JF644+46),"")</f>
      </c>
      <c r="IR644">
        <f>IF($JG644&gt;=47,INDEX($GV:$GV,$JF644+47),"")</f>
      </c>
      <c r="IS644">
        <f>IF($JG644&gt;=48,INDEX($GV:$GV,$JF644+48),"")</f>
      </c>
      <c r="IT644">
        <f>IF($JG644&gt;=49,INDEX($GV:$GV,$JF644+49),"")</f>
      </c>
      <c r="IU644">
        <f>IF($JG644&gt;=50,INDEX($GV:$GV,$JF644+50),"")</f>
      </c>
      <c r="IV644">
        <f>IF($JG644&gt;=51,INDEX($GV:$GV,$JF644+51),"")</f>
      </c>
      <c r="IW644">
        <f>IF($JG644&gt;=52,INDEX($GV:$GV,$JF644+52),"")</f>
      </c>
      <c r="IX644">
        <f>IF($JG644&gt;=53,INDEX($GV:$GV,$JF644+53),"")</f>
      </c>
      <c r="IY644">
        <f>IF($JG644&gt;=54,INDEX($GV:$GV,$JF644+54),"")</f>
      </c>
      <c r="IZ644">
        <f>IF($JG644&gt;=55,INDEX($GV:$GV,$JF644+55),"")</f>
      </c>
      <c r="JA644">
        <f>IF($JG644&gt;=56,INDEX($GV:$GV,$JF644+56),"")</f>
      </c>
      <c r="JB644">
        <f>IF($JG644&gt;=57,INDEX($GV:$GV,$JF644+57),"")</f>
      </c>
      <c r="JC644">
        <f>IF($JG644&gt;=58,INDEX($GV:$GV,$JF644+58),"")</f>
      </c>
      <c r="JD644">
        <f>IF($JG644&gt;=59,INDEX($GV:$GV,$JF644+59),"")</f>
      </c>
      <c r="JE644">
        <f>IF($JG644&gt;=60,INDEX($GV:$GV,$JF644+60),"")</f>
      </c>
      <c r="JF644">
        <f>IFERROR(MATCH($GU644,$GV$2:$GV$322,0)+1,0)</f>
      </c>
      <c r="JG644">
        <f>IFERROR(INDEX($GW$2:$GW$322,MATCH($GU644,$GV$2:$GV$322,0)),0)</f>
      </c>
      <c r="JH644" t="s">
        <v>44</v>
      </c>
      <c r="JI644" t="s">
        <v>44</v>
      </c>
    </row>
    <row r="645" spans="1:269" x14ac:dyDescent="0.25">
      <c r="R645">
        <f>IF(OR($U645="",$Q645=""),"",IFERROR($U645/$Q645,0))</f>
      </c>
      <c r="S645">
        <f>IF($U645="","",
SUM($T645,$V645,$AA645,$W645,$Y645)*
(1-IF($AB645="",0,VALUE($AB645)/100)))</f>
      </c>
      <c r="T645">
        <f>IF($U645="","",$U645)</f>
      </c>
      <c r="V645">
        <f>IF($U645="","",
IF($O645="","",
IF(ISNUMBER(SEARCH("exempt",LOWER($O645))),0,
$U645*(VALUE(SUBSTITUTE($O645,"%",""))/100))))</f>
      </c>
      <c r="AC645">
        <f>IFERROR(IF(FIND(" - ",$K645)&gt;0,MID($K645,FIND(" - ",$K645)+3,LEN($K645)),""),"")</f>
      </c>
      <c r="AL645" t="s">
        <v>1592</v>
      </c>
      <c r="AT645">
        <f>IFERROR(LEFT($K645,FIND(" - ",$K645)-1),$K645)</f>
      </c>
      <c r="AW645">
        <f>IF($CL645&gt;=1,INDEX($AU:$AU,$CK645+1),"")</f>
      </c>
      <c r="AX645">
        <f>IF($CL645&gt;=2,INDEX($AU:$AU,$CK645+2),"")</f>
      </c>
      <c r="AY645">
        <f>IF($CL645&gt;=3,INDEX($AU:$AU,$CK645+3),"")</f>
      </c>
      <c r="AZ645">
        <f>IF($CL645&gt;=4,INDEX($AU:$AU,$CK645+4),"")</f>
      </c>
      <c r="BA645">
        <f>IF($CL645&gt;=5,INDEX($AU:$AU,$CK645+5),"")</f>
      </c>
      <c r="BB645">
        <f>IF($CL645&gt;=6,INDEX($AU:$AU,$CK645+6),"")</f>
      </c>
      <c r="BC645">
        <f>IF($CL645&gt;=7,INDEX($AU:$AU,$CK645+7),"")</f>
      </c>
      <c r="BD645">
        <f>IF($CL645&gt;=8,INDEX($AU:$AU,$CK645+8),"")</f>
      </c>
      <c r="BE645">
        <f>IF($CL645&gt;=9,INDEX($AU:$AU,$CK645+9),"")</f>
      </c>
      <c r="BF645">
        <f>IF($CL645&gt;=10,INDEX($AU:$AU,$CK645+10),"")</f>
      </c>
      <c r="BG645">
        <f>IF($CL645&gt;=11,INDEX($AU:$AU,$CK645+11),"")</f>
      </c>
      <c r="BH645">
        <f>IF($CL645&gt;=12,INDEX($AU:$AU,$CK645+12),"")</f>
      </c>
      <c r="BI645">
        <f>IF($CL645&gt;=13,INDEX($AU:$AU,$CK645+13),"")</f>
      </c>
      <c r="BJ645">
        <f>IF($CL645&gt;=14,INDEX($AU:$AU,$CK645+14),"")</f>
      </c>
      <c r="BK645">
        <f>IF($CL645&gt;=15,INDEX($AU:$AU,$CK645+15),"")</f>
      </c>
      <c r="BL645">
        <f>IF($CL645&gt;=16,INDEX($AU:$AU,$CK645+16),"")</f>
      </c>
      <c r="BM645">
        <f>IF($CL645&gt;=17,INDEX($AU:$AU,$CK645+17),"")</f>
      </c>
      <c r="BN645">
        <f>IF($CL645&gt;=18,INDEX($AU:$AU,$CK645+18),"")</f>
      </c>
      <c r="BO645">
        <f>IF($CL645&gt;=19,INDEX($AU:$AU,$CK645+19),"")</f>
      </c>
      <c r="BP645">
        <f>IF($CL645&gt;=20,INDEX($AU:$AU,$CK645+20),"")</f>
      </c>
      <c r="BQ645">
        <f>IF($CL645&gt;=21,INDEX($AU:$AU,$CK645+21),"")</f>
      </c>
      <c r="BR645">
        <f>IF($CL645&gt;=22,INDEX($AU:$AU,$CK645+22),"")</f>
      </c>
      <c r="BS645">
        <f>IF($CL645&gt;=23,INDEX($AU:$AU,$CK645+23),"")</f>
      </c>
      <c r="BT645">
        <f>IF($CL645&gt;=24,INDEX($AU:$AU,$CK645+24),"")</f>
      </c>
      <c r="BU645">
        <f>IF($CL645&gt;=25,INDEX($AU:$AU,$CK645+25),"")</f>
      </c>
      <c r="BV645">
        <f>IF($CL645&gt;=26,INDEX($AU:$AU,$CK645+26),"")</f>
      </c>
      <c r="BW645">
        <f>IF($CL645&gt;=27,INDEX($AU:$AU,$CK645+27),"")</f>
      </c>
      <c r="BX645">
        <f>IF($CL645&gt;=28,INDEX($AU:$AU,$CK645+28),"")</f>
      </c>
      <c r="BY645">
        <f>IF($CL645&gt;=29,INDEX($AU:$AU,$CK645+29),"")</f>
      </c>
      <c r="BZ645">
        <f>IF($CL645&gt;=30,INDEX($AU:$AU,$CK645+30),"")</f>
      </c>
      <c r="CA645">
        <f>IF($CL645&gt;=31,INDEX($AU:$AU,$CK645+31),"")</f>
      </c>
      <c r="CB645">
        <f>IF($CL645&gt;=32,INDEX($AU:$AU,$CK645+32),"")</f>
      </c>
      <c r="CC645">
        <f>IF($CL645&gt;=33,INDEX($AU:$AU,$CK645+33),"")</f>
      </c>
      <c r="CD645">
        <f>IF($CL645&gt;=34,INDEX($AU:$AU,$CK645+34),"")</f>
      </c>
      <c r="CE645">
        <f>IF($CL645&gt;=35,INDEX($AU:$AU,$CK645+35),"")</f>
      </c>
      <c r="CF645">
        <f>IF($CL645&gt;=36,INDEX($AU:$AU,$CK645+36),"")</f>
      </c>
      <c r="CG645">
        <f>IF($CL645&gt;=37,INDEX($AU:$AU,$CK645+37),"")</f>
      </c>
      <c r="CH645">
        <f>IF($CL645&gt;=38,INDEX($AU:$AU,$CK645+38),"")</f>
      </c>
      <c r="CI645">
        <f>IF($CL645&gt;=39,INDEX($AU:$AU,$CK645+39),"")</f>
      </c>
      <c r="CJ645">
        <f>IF($CL645&gt;=40,INDEX($AU:$AU,$CK645+40),"")</f>
      </c>
      <c r="CK645">
        <f>IFERROR(MATCH($AT645,$AU$2:$AU$133,0)+1,0)</f>
      </c>
      <c r="CL645">
        <f>IFERROR(INDEX($AV$2:$AV$133,MATCH($AT645,$AU$2:$AU$133,0)),0)</f>
      </c>
      <c r="CM645">
        <f>IFERROR(LEFT($L645,FIND(" - ",$L645)-1),$L645)</f>
      </c>
      <c r="CN645" t="s">
        <v>149</v>
      </c>
      <c r="CP645">
        <f>IF($DK645&gt;=1,INDEX($CN:$CN,$DJ645+1),"")</f>
      </c>
      <c r="CQ645">
        <f>IF($DK645&gt;=2,INDEX($CN:$CN,$DJ645+2),"")</f>
      </c>
      <c r="CR645">
        <f>IF($DK645&gt;=3,INDEX($CN:$CN,$DJ645+3),"")</f>
      </c>
      <c r="CS645">
        <f>IF($DK645&gt;=4,INDEX($CN:$CN,$DJ645+4),"")</f>
      </c>
      <c r="CT645">
        <f>IF($DK645&gt;=5,INDEX($CN:$CN,$DJ645+5),"")</f>
      </c>
      <c r="CU645">
        <f>IF($DK645&gt;=6,INDEX($CN:$CN,$DJ645+6),"")</f>
      </c>
      <c r="CV645">
        <f>IF($DK645&gt;=7,INDEX($CN:$CN,$DJ645+7),"")</f>
      </c>
      <c r="CW645">
        <f>IF($DK645&gt;=8,INDEX($CN:$CN,$DJ645+8),"")</f>
      </c>
      <c r="CX645">
        <f>IF($DK645&gt;=9,INDEX($CN:$CN,$DJ645+9),"")</f>
      </c>
      <c r="CY645">
        <f>IF($DK645&gt;=10,INDEX($CN:$CN,$DJ645+10),"")</f>
      </c>
      <c r="CZ645">
        <f>IF($DK645&gt;=11,INDEX($CN:$CN,$DJ645+11),"")</f>
      </c>
      <c r="DA645">
        <f>IF($DK645&gt;=12,INDEX($CN:$CN,$DJ645+12),"")</f>
      </c>
      <c r="DB645">
        <f>IF($DK645&gt;=13,INDEX($CN:$CN,$DJ645+13),"")</f>
      </c>
      <c r="DC645">
        <f>IF($DK645&gt;=14,INDEX($CN:$CN,$DJ645+14),"")</f>
      </c>
      <c r="DD645">
        <f>IF($DK645&gt;=15,INDEX($CN:$CN,$DJ645+15),"")</f>
      </c>
      <c r="DE645">
        <f>IF($DK645&gt;=16,INDEX($CN:$CN,$DJ645+16),"")</f>
      </c>
      <c r="DF645">
        <f>IF($DK645&gt;=17,INDEX($CN:$CN,$DJ645+17),"")</f>
      </c>
      <c r="DG645">
        <f>IF($DK645&gt;=18,INDEX($CN:$CN,$DJ645+18),"")</f>
      </c>
      <c r="DH645">
        <f>IF($DK645&gt;=19,INDEX($CN:$CN,$DJ645+19),"")</f>
      </c>
      <c r="DI645">
        <f>IF($DK645&gt;=20,INDEX($CN:$CN,$DJ645+20),"")</f>
      </c>
      <c r="DJ645">
        <f>IFERROR(MATCH($CM645,$CN$2:$CN$1089,0)+1,0)</f>
      </c>
      <c r="DK645">
        <f>IFERROR(INDEX($CO$2:$CO$1089,MATCH($CM645,$CN$2:$CN$1089,0)),0)</f>
      </c>
      <c r="DL645">
        <f>IFERROR(INDEX($AS:$AS,MATCH($O645,$AR:$AR,0))&amp;"","")</f>
      </c>
      <c r="DP645">
        <f>IF($GS645&gt;=1,INDEX($DM:$DM,$GR645+1),"")</f>
      </c>
      <c r="DQ645">
        <f>IF($GS645&gt;=2,INDEX($DM:$DM,$GR645+2),"")</f>
      </c>
      <c r="DR645">
        <f>IF($GS645&gt;=3,INDEX($DM:$DM,$GR645+3),"")</f>
      </c>
      <c r="DS645">
        <f>IF($GS645&gt;=4,INDEX($DM:$DM,$GR645+4),"")</f>
      </c>
      <c r="DT645">
        <f>IF($GS645&gt;=5,INDEX($DM:$DM,$GR645+5),"")</f>
      </c>
      <c r="DU645">
        <f>IF($GS645&gt;=6,INDEX($DM:$DM,$GR645+6),"")</f>
      </c>
      <c r="DV645">
        <f>IF($GS645&gt;=7,INDEX($DM:$DM,$GR645+7),"")</f>
      </c>
      <c r="DW645">
        <f>IF($GS645&gt;=8,INDEX($DM:$DM,$GR645+8),"")</f>
      </c>
      <c r="DX645">
        <f>IF($GS645&gt;=9,INDEX($DM:$DM,$GR645+9),"")</f>
      </c>
      <c r="DY645">
        <f>IF($GS645&gt;=10,INDEX($DM:$DM,$GR645+10),"")</f>
      </c>
      <c r="DZ645">
        <f>IF($GS645&gt;=11,INDEX($DM:$DM,$GR645+11),"")</f>
      </c>
      <c r="EA645">
        <f>IF($GS645&gt;=12,INDEX($DM:$DM,$GR645+12),"")</f>
      </c>
      <c r="EB645">
        <f>IF($GS645&gt;=13,INDEX($DM:$DM,$GR645+13),"")</f>
      </c>
      <c r="EC645">
        <f>IF($GS645&gt;=14,INDEX($DM:$DM,$GR645+14),"")</f>
      </c>
      <c r="ED645">
        <f>IF($GS645&gt;=15,INDEX($DM:$DM,$GR645+15),"")</f>
      </c>
      <c r="EE645">
        <f>IF($GS645&gt;=16,INDEX($DM:$DM,$GR645+16),"")</f>
      </c>
      <c r="EF645">
        <f>IF($GS645&gt;=17,INDEX($DM:$DM,$GR645+17),"")</f>
      </c>
      <c r="EG645">
        <f>IF($GS645&gt;=18,INDEX($DM:$DM,$GR645+18),"")</f>
      </c>
      <c r="EH645">
        <f>IF($GS645&gt;=19,INDEX($DM:$DM,$GR645+19),"")</f>
      </c>
      <c r="EI645">
        <f>IF($GS645&gt;=20,INDEX($DM:$DM,$GR645+20),"")</f>
      </c>
      <c r="EJ645">
        <f>IF($GS645&gt;=21,INDEX($DM:$DM,$GR645+21),"")</f>
      </c>
      <c r="EK645">
        <f>IF($GS645&gt;=22,INDEX($DM:$DM,$GR645+22),"")</f>
      </c>
      <c r="EL645">
        <f>IF($GS645&gt;=23,INDEX($DM:$DM,$GR645+23),"")</f>
      </c>
      <c r="EM645">
        <f>IF($GS645&gt;=24,INDEX($DM:$DM,$GR645+24),"")</f>
      </c>
      <c r="EN645">
        <f>IF($GS645&gt;=25,INDEX($DM:$DM,$GR645+25),"")</f>
      </c>
      <c r="EO645">
        <f>IF($GS645&gt;=26,INDEX($DM:$DM,$GR645+26),"")</f>
      </c>
      <c r="EP645">
        <f>IF($GS645&gt;=27,INDEX($DM:$DM,$GR645+27),"")</f>
      </c>
      <c r="EQ645">
        <f>IF($GS645&gt;=28,INDEX($DM:$DM,$GR645+28),"")</f>
      </c>
      <c r="ER645">
        <f>IF($GS645&gt;=29,INDEX($DM:$DM,$GR645+29),"")</f>
      </c>
      <c r="ES645">
        <f>IF($GS645&gt;=30,INDEX($DM:$DM,$GR645+30),"")</f>
      </c>
      <c r="ET645">
        <f>IF($GS645&gt;=31,INDEX($DM:$DM,$GR645+31),"")</f>
      </c>
      <c r="EU645">
        <f>IF($GS645&gt;=32,INDEX($DM:$DM,$GR645+32),"")</f>
      </c>
      <c r="EV645">
        <f>IF($GS645&gt;=33,INDEX($DM:$DM,$GR645+33),"")</f>
      </c>
      <c r="EW645">
        <f>IF($GS645&gt;=34,INDEX($DM:$DM,$GR645+34),"")</f>
      </c>
      <c r="EX645">
        <f>IF($GS645&gt;=35,INDEX($DM:$DM,$GR645+35),"")</f>
      </c>
      <c r="EY645">
        <f>IF($GS645&gt;=36,INDEX($DM:$DM,$GR645+36),"")</f>
      </c>
      <c r="EZ645">
        <f>IF($GS645&gt;=37,INDEX($DM:$DM,$GR645+37),"")</f>
      </c>
      <c r="FA645">
        <f>IF($GS645&gt;=38,INDEX($DM:$DM,$GR645+38),"")</f>
      </c>
      <c r="FB645">
        <f>IF($GS645&gt;=39,INDEX($DM:$DM,$GR645+39),"")</f>
      </c>
      <c r="FC645">
        <f>IF($GS645&gt;=40,INDEX($DM:$DM,$GR645+40),"")</f>
      </c>
      <c r="FD645">
        <f>IF($GS645&gt;=1,INDEX($DN:$DN,$GR645+1),"")</f>
      </c>
      <c r="FE645">
        <f>IF($GS645&gt;=2,INDEX($DN:$DN,$GR645+2),"")</f>
      </c>
      <c r="FF645">
        <f>IF($GS645&gt;=3,INDEX($DN:$DN,$GR645+3),"")</f>
      </c>
      <c r="FG645">
        <f>IF($GS645&gt;=4,INDEX($DN:$DN,$GR645+4),"")</f>
      </c>
      <c r="FH645">
        <f>IF($GS645&gt;=5,INDEX($DN:$DN,$GR645+5),"")</f>
      </c>
      <c r="FI645">
        <f>IF($GS645&gt;=6,INDEX($DN:$DN,$GR645+6),"")</f>
      </c>
      <c r="FJ645">
        <f>IF($GS645&gt;=7,INDEX($DN:$DN,$GR645+7),"")</f>
      </c>
      <c r="FK645">
        <f>IF($GS645&gt;=8,INDEX($DN:$DN,$GR645+8),"")</f>
      </c>
      <c r="FL645">
        <f>IF($GS645&gt;=9,INDEX($DN:$DN,$GR645+9),"")</f>
      </c>
      <c r="FM645">
        <f>IF($GS645&gt;=10,INDEX($DN:$DN,$GR645+10),"")</f>
      </c>
      <c r="FN645">
        <f>IF($GS645&gt;=11,INDEX($DN:$DN,$GR645+11),"")</f>
      </c>
      <c r="FO645">
        <f>IF($GS645&gt;=12,INDEX($DN:$DN,$GR645+12),"")</f>
      </c>
      <c r="FP645">
        <f>IF($GS645&gt;=13,INDEX($DN:$DN,$GR645+13),"")</f>
      </c>
      <c r="FQ645">
        <f>IF($GS645&gt;=14,INDEX($DN:$DN,$GR645+14),"")</f>
      </c>
      <c r="FR645">
        <f>IF($GS645&gt;=15,INDEX($DN:$DN,$GR645+15),"")</f>
      </c>
      <c r="FS645">
        <f>IF($GS645&gt;=16,INDEX($DN:$DN,$GR645+16),"")</f>
      </c>
      <c r="FT645">
        <f>IF($GS645&gt;=17,INDEX($DN:$DN,$GR645+17),"")</f>
      </c>
      <c r="FU645">
        <f>IF($GS645&gt;=18,INDEX($DN:$DN,$GR645+18),"")</f>
      </c>
      <c r="FV645">
        <f>IF($GS645&gt;=19,INDEX($DN:$DN,$GR645+19),"")</f>
      </c>
      <c r="FW645">
        <f>IF($GS645&gt;=20,INDEX($DN:$DN,$GR645+20),"")</f>
      </c>
      <c r="FX645">
        <f>IF($GS645&gt;=21,INDEX($DN:$DN,$GR645+21),"")</f>
      </c>
      <c r="FY645">
        <f>IF($GS645&gt;=22,INDEX($DN:$DN,$GR645+22),"")</f>
      </c>
      <c r="FZ645">
        <f>IF($GS645&gt;=23,INDEX($DN:$DN,$GR645+23),"")</f>
      </c>
      <c r="GA645">
        <f>IF($GS645&gt;=24,INDEX($DN:$DN,$GR645+24),"")</f>
      </c>
      <c r="GB645">
        <f>IF($GS645&gt;=25,INDEX($DN:$DN,$GR645+25),"")</f>
      </c>
      <c r="GC645">
        <f>IF($GS645&gt;=26,INDEX($DN:$DN,$GR645+26),"")</f>
      </c>
      <c r="GD645">
        <f>IF($GS645&gt;=27,INDEX($DN:$DN,$GR645+27),"")</f>
      </c>
      <c r="GE645">
        <f>IF($GS645&gt;=28,INDEX($DN:$DN,$GR645+28),"")</f>
      </c>
      <c r="GF645">
        <f>IF($GS645&gt;=29,INDEX($DN:$DN,$GR645+29),"")</f>
      </c>
      <c r="GG645">
        <f>IF($GS645&gt;=30,INDEX($DN:$DN,$GR645+30),"")</f>
      </c>
      <c r="GH645">
        <f>IF($GS645&gt;=31,INDEX($DN:$DN,$GR645+31),"")</f>
      </c>
      <c r="GI645">
        <f>IF($GS645&gt;=32,INDEX($DN:$DN,$GR645+32),"")</f>
      </c>
      <c r="GJ645">
        <f>IF($GS645&gt;=33,INDEX($DN:$DN,$GR645+33),"")</f>
      </c>
      <c r="GK645">
        <f>IF($GS645&gt;=34,INDEX($DN:$DN,$GR645+34),"")</f>
      </c>
      <c r="GL645">
        <f>IF($GS645&gt;=35,INDEX($DN:$DN,$GR645+35),"")</f>
      </c>
      <c r="GM645">
        <f>IF($GS645&gt;=36,INDEX($DN:$DN,$GR645+36),"")</f>
      </c>
      <c r="GN645">
        <f>IF($GS645&gt;=37,INDEX($DN:$DN,$GR645+37),"")</f>
      </c>
      <c r="GO645">
        <f>IF($GS645&gt;=38,INDEX($DN:$DN,$GR645+38),"")</f>
      </c>
      <c r="GP645">
        <f>IF($GS645&gt;=39,INDEX($DN:$DN,$GR645+39),"")</f>
      </c>
      <c r="GQ645">
        <f>IF($GS645&gt;=40,INDEX($DN:$DN,$GR645+40),"")</f>
      </c>
      <c r="GR645">
        <f>IFERROR(MATCH($DL645,$DM$2:$DM$148,0)+1,0)</f>
      </c>
      <c r="GS645">
        <f>IFERROR(INDEX($DO$2:$DO$148,MATCH($DL645,$DM$2:$DM$148,0)),0)</f>
      </c>
      <c r="GT645">
        <f>IFERROR(MATCH($Z645,$DP$645:$FC$645,0),0)</f>
      </c>
      <c r="GU645">
        <f>IF($GT645&gt;0,INDEX($FD$645:$GQ$645,$GT645),"")</f>
      </c>
      <c r="GX645">
        <f>IF($JG645&gt;=1,INDEX($GV:$GV,$JF645+1),"")</f>
      </c>
      <c r="GY645">
        <f>IF($JG645&gt;=2,INDEX($GV:$GV,$JF645+2),"")</f>
      </c>
      <c r="GZ645">
        <f>IF($JG645&gt;=3,INDEX($GV:$GV,$JF645+3),"")</f>
      </c>
      <c r="HA645">
        <f>IF($JG645&gt;=4,INDEX($GV:$GV,$JF645+4),"")</f>
      </c>
      <c r="HB645">
        <f>IF($JG645&gt;=5,INDEX($GV:$GV,$JF645+5),"")</f>
      </c>
      <c r="HC645">
        <f>IF($JG645&gt;=6,INDEX($GV:$GV,$JF645+6),"")</f>
      </c>
      <c r="HD645">
        <f>IF($JG645&gt;=7,INDEX($GV:$GV,$JF645+7),"")</f>
      </c>
      <c r="HE645">
        <f>IF($JG645&gt;=8,INDEX($GV:$GV,$JF645+8),"")</f>
      </c>
      <c r="HF645">
        <f>IF($JG645&gt;=9,INDEX($GV:$GV,$JF645+9),"")</f>
      </c>
      <c r="HG645">
        <f>IF($JG645&gt;=10,INDEX($GV:$GV,$JF645+10),"")</f>
      </c>
      <c r="HH645">
        <f>IF($JG645&gt;=11,INDEX($GV:$GV,$JF645+11),"")</f>
      </c>
      <c r="HI645">
        <f>IF($JG645&gt;=12,INDEX($GV:$GV,$JF645+12),"")</f>
      </c>
      <c r="HJ645">
        <f>IF($JG645&gt;=13,INDEX($GV:$GV,$JF645+13),"")</f>
      </c>
      <c r="HK645">
        <f>IF($JG645&gt;=14,INDEX($GV:$GV,$JF645+14),"")</f>
      </c>
      <c r="HL645">
        <f>IF($JG645&gt;=15,INDEX($GV:$GV,$JF645+15),"")</f>
      </c>
      <c r="HM645">
        <f>IF($JG645&gt;=16,INDEX($GV:$GV,$JF645+16),"")</f>
      </c>
      <c r="HN645">
        <f>IF($JG645&gt;=17,INDEX($GV:$GV,$JF645+17),"")</f>
      </c>
      <c r="HO645">
        <f>IF($JG645&gt;=18,INDEX($GV:$GV,$JF645+18),"")</f>
      </c>
      <c r="HP645">
        <f>IF($JG645&gt;=19,INDEX($GV:$GV,$JF645+19),"")</f>
      </c>
      <c r="HQ645">
        <f>IF($JG645&gt;=20,INDEX($GV:$GV,$JF645+20),"")</f>
      </c>
      <c r="HR645">
        <f>IF($JG645&gt;=21,INDEX($GV:$GV,$JF645+21),"")</f>
      </c>
      <c r="HS645">
        <f>IF($JG645&gt;=22,INDEX($GV:$GV,$JF645+22),"")</f>
      </c>
      <c r="HT645">
        <f>IF($JG645&gt;=23,INDEX($GV:$GV,$JF645+23),"")</f>
      </c>
      <c r="HU645">
        <f>IF($JG645&gt;=24,INDEX($GV:$GV,$JF645+24),"")</f>
      </c>
      <c r="HV645">
        <f>IF($JG645&gt;=25,INDEX($GV:$GV,$JF645+25),"")</f>
      </c>
      <c r="HW645">
        <f>IF($JG645&gt;=26,INDEX($GV:$GV,$JF645+26),"")</f>
      </c>
      <c r="HX645">
        <f>IF($JG645&gt;=27,INDEX($GV:$GV,$JF645+27),"")</f>
      </c>
      <c r="HY645">
        <f>IF($JG645&gt;=28,INDEX($GV:$GV,$JF645+28),"")</f>
      </c>
      <c r="HZ645">
        <f>IF($JG645&gt;=29,INDEX($GV:$GV,$JF645+29),"")</f>
      </c>
      <c r="IA645">
        <f>IF($JG645&gt;=30,INDEX($GV:$GV,$JF645+30),"")</f>
      </c>
      <c r="IB645">
        <f>IF($JG645&gt;=31,INDEX($GV:$GV,$JF645+31),"")</f>
      </c>
      <c r="IC645">
        <f>IF($JG645&gt;=32,INDEX($GV:$GV,$JF645+32),"")</f>
      </c>
      <c r="ID645">
        <f>IF($JG645&gt;=33,INDEX($GV:$GV,$JF645+33),"")</f>
      </c>
      <c r="IE645">
        <f>IF($JG645&gt;=34,INDEX($GV:$GV,$JF645+34),"")</f>
      </c>
      <c r="IF645">
        <f>IF($JG645&gt;=35,INDEX($GV:$GV,$JF645+35),"")</f>
      </c>
      <c r="IG645">
        <f>IF($JG645&gt;=36,INDEX($GV:$GV,$JF645+36),"")</f>
      </c>
      <c r="IH645">
        <f>IF($JG645&gt;=37,INDEX($GV:$GV,$JF645+37),"")</f>
      </c>
      <c r="II645">
        <f>IF($JG645&gt;=38,INDEX($GV:$GV,$JF645+38),"")</f>
      </c>
      <c r="IJ645">
        <f>IF($JG645&gt;=39,INDEX($GV:$GV,$JF645+39),"")</f>
      </c>
      <c r="IK645">
        <f>IF($JG645&gt;=40,INDEX($GV:$GV,$JF645+40),"")</f>
      </c>
      <c r="IL645">
        <f>IF($JG645&gt;=41,INDEX($GV:$GV,$JF645+41),"")</f>
      </c>
      <c r="IM645">
        <f>IF($JG645&gt;=42,INDEX($GV:$GV,$JF645+42),"")</f>
      </c>
      <c r="IN645">
        <f>IF($JG645&gt;=43,INDEX($GV:$GV,$JF645+43),"")</f>
      </c>
      <c r="IO645">
        <f>IF($JG645&gt;=44,INDEX($GV:$GV,$JF645+44),"")</f>
      </c>
      <c r="IP645">
        <f>IF($JG645&gt;=45,INDEX($GV:$GV,$JF645+45),"")</f>
      </c>
      <c r="IQ645">
        <f>IF($JG645&gt;=46,INDEX($GV:$GV,$JF645+46),"")</f>
      </c>
      <c r="IR645">
        <f>IF($JG645&gt;=47,INDEX($GV:$GV,$JF645+47),"")</f>
      </c>
      <c r="IS645">
        <f>IF($JG645&gt;=48,INDEX($GV:$GV,$JF645+48),"")</f>
      </c>
      <c r="IT645">
        <f>IF($JG645&gt;=49,INDEX($GV:$GV,$JF645+49),"")</f>
      </c>
      <c r="IU645">
        <f>IF($JG645&gt;=50,INDEX($GV:$GV,$JF645+50),"")</f>
      </c>
      <c r="IV645">
        <f>IF($JG645&gt;=51,INDEX($GV:$GV,$JF645+51),"")</f>
      </c>
      <c r="IW645">
        <f>IF($JG645&gt;=52,INDEX($GV:$GV,$JF645+52),"")</f>
      </c>
      <c r="IX645">
        <f>IF($JG645&gt;=53,INDEX($GV:$GV,$JF645+53),"")</f>
      </c>
      <c r="IY645">
        <f>IF($JG645&gt;=54,INDEX($GV:$GV,$JF645+54),"")</f>
      </c>
      <c r="IZ645">
        <f>IF($JG645&gt;=55,INDEX($GV:$GV,$JF645+55),"")</f>
      </c>
      <c r="JA645">
        <f>IF($JG645&gt;=56,INDEX($GV:$GV,$JF645+56),"")</f>
      </c>
      <c r="JB645">
        <f>IF($JG645&gt;=57,INDEX($GV:$GV,$JF645+57),"")</f>
      </c>
      <c r="JC645">
        <f>IF($JG645&gt;=58,INDEX($GV:$GV,$JF645+58),"")</f>
      </c>
      <c r="JD645">
        <f>IF($JG645&gt;=59,INDEX($GV:$GV,$JF645+59),"")</f>
      </c>
      <c r="JE645">
        <f>IF($JG645&gt;=60,INDEX($GV:$GV,$JF645+60),"")</f>
      </c>
      <c r="JF645">
        <f>IFERROR(MATCH($GU645,$GV$2:$GV$322,0)+1,0)</f>
      </c>
      <c r="JG645">
        <f>IFERROR(INDEX($GW$2:$GW$322,MATCH($GU645,$GV$2:$GV$322,0)),0)</f>
      </c>
      <c r="JH645" t="s">
        <v>44</v>
      </c>
      <c r="JI645" t="s">
        <v>44</v>
      </c>
    </row>
    <row r="646" spans="1:269" x14ac:dyDescent="0.25">
      <c r="R646">
        <f>IF(OR($U646="",$Q646=""),"",IFERROR($U646/$Q646,0))</f>
      </c>
      <c r="S646">
        <f>IF($U646="","",
SUM($T646,$V646,$AA646,$W646,$Y646)*
(1-IF($AB646="",0,VALUE($AB646)/100)))</f>
      </c>
      <c r="T646">
        <f>IF($U646="","",$U646)</f>
      </c>
      <c r="V646">
        <f>IF($U646="","",
IF($O646="","",
IF(ISNUMBER(SEARCH("exempt",LOWER($O646))),0,
$U646*(VALUE(SUBSTITUTE($O646,"%",""))/100))))</f>
      </c>
      <c r="AC646">
        <f>IFERROR(IF(FIND(" - ",$K646)&gt;0,MID($K646,FIND(" - ",$K646)+3,LEN($K646)),""),"")</f>
      </c>
      <c r="AL646" t="s">
        <v>1593</v>
      </c>
      <c r="AT646">
        <f>IFERROR(LEFT($K646,FIND(" - ",$K646)-1),$K646)</f>
      </c>
      <c r="AW646">
        <f>IF($CL646&gt;=1,INDEX($AU:$AU,$CK646+1),"")</f>
      </c>
      <c r="AX646">
        <f>IF($CL646&gt;=2,INDEX($AU:$AU,$CK646+2),"")</f>
      </c>
      <c r="AY646">
        <f>IF($CL646&gt;=3,INDEX($AU:$AU,$CK646+3),"")</f>
      </c>
      <c r="AZ646">
        <f>IF($CL646&gt;=4,INDEX($AU:$AU,$CK646+4),"")</f>
      </c>
      <c r="BA646">
        <f>IF($CL646&gt;=5,INDEX($AU:$AU,$CK646+5),"")</f>
      </c>
      <c r="BB646">
        <f>IF($CL646&gt;=6,INDEX($AU:$AU,$CK646+6),"")</f>
      </c>
      <c r="BC646">
        <f>IF($CL646&gt;=7,INDEX($AU:$AU,$CK646+7),"")</f>
      </c>
      <c r="BD646">
        <f>IF($CL646&gt;=8,INDEX($AU:$AU,$CK646+8),"")</f>
      </c>
      <c r="BE646">
        <f>IF($CL646&gt;=9,INDEX($AU:$AU,$CK646+9),"")</f>
      </c>
      <c r="BF646">
        <f>IF($CL646&gt;=10,INDEX($AU:$AU,$CK646+10),"")</f>
      </c>
      <c r="BG646">
        <f>IF($CL646&gt;=11,INDEX($AU:$AU,$CK646+11),"")</f>
      </c>
      <c r="BH646">
        <f>IF($CL646&gt;=12,INDEX($AU:$AU,$CK646+12),"")</f>
      </c>
      <c r="BI646">
        <f>IF($CL646&gt;=13,INDEX($AU:$AU,$CK646+13),"")</f>
      </c>
      <c r="BJ646">
        <f>IF($CL646&gt;=14,INDEX($AU:$AU,$CK646+14),"")</f>
      </c>
      <c r="BK646">
        <f>IF($CL646&gt;=15,INDEX($AU:$AU,$CK646+15),"")</f>
      </c>
      <c r="BL646">
        <f>IF($CL646&gt;=16,INDEX($AU:$AU,$CK646+16),"")</f>
      </c>
      <c r="BM646">
        <f>IF($CL646&gt;=17,INDEX($AU:$AU,$CK646+17),"")</f>
      </c>
      <c r="BN646">
        <f>IF($CL646&gt;=18,INDEX($AU:$AU,$CK646+18),"")</f>
      </c>
      <c r="BO646">
        <f>IF($CL646&gt;=19,INDEX($AU:$AU,$CK646+19),"")</f>
      </c>
      <c r="BP646">
        <f>IF($CL646&gt;=20,INDEX($AU:$AU,$CK646+20),"")</f>
      </c>
      <c r="BQ646">
        <f>IF($CL646&gt;=21,INDEX($AU:$AU,$CK646+21),"")</f>
      </c>
      <c r="BR646">
        <f>IF($CL646&gt;=22,INDEX($AU:$AU,$CK646+22),"")</f>
      </c>
      <c r="BS646">
        <f>IF($CL646&gt;=23,INDEX($AU:$AU,$CK646+23),"")</f>
      </c>
      <c r="BT646">
        <f>IF($CL646&gt;=24,INDEX($AU:$AU,$CK646+24),"")</f>
      </c>
      <c r="BU646">
        <f>IF($CL646&gt;=25,INDEX($AU:$AU,$CK646+25),"")</f>
      </c>
      <c r="BV646">
        <f>IF($CL646&gt;=26,INDEX($AU:$AU,$CK646+26),"")</f>
      </c>
      <c r="BW646">
        <f>IF($CL646&gt;=27,INDEX($AU:$AU,$CK646+27),"")</f>
      </c>
      <c r="BX646">
        <f>IF($CL646&gt;=28,INDEX($AU:$AU,$CK646+28),"")</f>
      </c>
      <c r="BY646">
        <f>IF($CL646&gt;=29,INDEX($AU:$AU,$CK646+29),"")</f>
      </c>
      <c r="BZ646">
        <f>IF($CL646&gt;=30,INDEX($AU:$AU,$CK646+30),"")</f>
      </c>
      <c r="CA646">
        <f>IF($CL646&gt;=31,INDEX($AU:$AU,$CK646+31),"")</f>
      </c>
      <c r="CB646">
        <f>IF($CL646&gt;=32,INDEX($AU:$AU,$CK646+32),"")</f>
      </c>
      <c r="CC646">
        <f>IF($CL646&gt;=33,INDEX($AU:$AU,$CK646+33),"")</f>
      </c>
      <c r="CD646">
        <f>IF($CL646&gt;=34,INDEX($AU:$AU,$CK646+34),"")</f>
      </c>
      <c r="CE646">
        <f>IF($CL646&gt;=35,INDEX($AU:$AU,$CK646+35),"")</f>
      </c>
      <c r="CF646">
        <f>IF($CL646&gt;=36,INDEX($AU:$AU,$CK646+36),"")</f>
      </c>
      <c r="CG646">
        <f>IF($CL646&gt;=37,INDEX($AU:$AU,$CK646+37),"")</f>
      </c>
      <c r="CH646">
        <f>IF($CL646&gt;=38,INDEX($AU:$AU,$CK646+38),"")</f>
      </c>
      <c r="CI646">
        <f>IF($CL646&gt;=39,INDEX($AU:$AU,$CK646+39),"")</f>
      </c>
      <c r="CJ646">
        <f>IF($CL646&gt;=40,INDEX($AU:$AU,$CK646+40),"")</f>
      </c>
      <c r="CK646">
        <f>IFERROR(MATCH($AT646,$AU$2:$AU$133,0)+1,0)</f>
      </c>
      <c r="CL646">
        <f>IFERROR(INDEX($AV$2:$AV$133,MATCH($AT646,$AU$2:$AU$133,0)),0)</f>
      </c>
      <c r="CM646">
        <f>IFERROR(LEFT($L646,FIND(" - ",$L646)-1),$L646)</f>
      </c>
      <c r="CN646" t="s">
        <v>1594</v>
      </c>
      <c r="CO646">
        <v>1</v>
      </c>
      <c r="CP646">
        <f>IF($DK646&gt;=1,INDEX($CN:$CN,$DJ646+1),"")</f>
      </c>
      <c r="CQ646">
        <f>IF($DK646&gt;=2,INDEX($CN:$CN,$DJ646+2),"")</f>
      </c>
      <c r="CR646">
        <f>IF($DK646&gt;=3,INDEX($CN:$CN,$DJ646+3),"")</f>
      </c>
      <c r="CS646">
        <f>IF($DK646&gt;=4,INDEX($CN:$CN,$DJ646+4),"")</f>
      </c>
      <c r="CT646">
        <f>IF($DK646&gt;=5,INDEX($CN:$CN,$DJ646+5),"")</f>
      </c>
      <c r="CU646">
        <f>IF($DK646&gt;=6,INDEX($CN:$CN,$DJ646+6),"")</f>
      </c>
      <c r="CV646">
        <f>IF($DK646&gt;=7,INDEX($CN:$CN,$DJ646+7),"")</f>
      </c>
      <c r="CW646">
        <f>IF($DK646&gt;=8,INDEX($CN:$CN,$DJ646+8),"")</f>
      </c>
      <c r="CX646">
        <f>IF($DK646&gt;=9,INDEX($CN:$CN,$DJ646+9),"")</f>
      </c>
      <c r="CY646">
        <f>IF($DK646&gt;=10,INDEX($CN:$CN,$DJ646+10),"")</f>
      </c>
      <c r="CZ646">
        <f>IF($DK646&gt;=11,INDEX($CN:$CN,$DJ646+11),"")</f>
      </c>
      <c r="DA646">
        <f>IF($DK646&gt;=12,INDEX($CN:$CN,$DJ646+12),"")</f>
      </c>
      <c r="DB646">
        <f>IF($DK646&gt;=13,INDEX($CN:$CN,$DJ646+13),"")</f>
      </c>
      <c r="DC646">
        <f>IF($DK646&gt;=14,INDEX($CN:$CN,$DJ646+14),"")</f>
      </c>
      <c r="DD646">
        <f>IF($DK646&gt;=15,INDEX($CN:$CN,$DJ646+15),"")</f>
      </c>
      <c r="DE646">
        <f>IF($DK646&gt;=16,INDEX($CN:$CN,$DJ646+16),"")</f>
      </c>
      <c r="DF646">
        <f>IF($DK646&gt;=17,INDEX($CN:$CN,$DJ646+17),"")</f>
      </c>
      <c r="DG646">
        <f>IF($DK646&gt;=18,INDEX($CN:$CN,$DJ646+18),"")</f>
      </c>
      <c r="DH646">
        <f>IF($DK646&gt;=19,INDEX($CN:$CN,$DJ646+19),"")</f>
      </c>
      <c r="DI646">
        <f>IF($DK646&gt;=20,INDEX($CN:$CN,$DJ646+20),"")</f>
      </c>
      <c r="DJ646">
        <f>IFERROR(MATCH($CM646,$CN$2:$CN$1089,0)+1,0)</f>
      </c>
      <c r="DK646">
        <f>IFERROR(INDEX($CO$2:$CO$1089,MATCH($CM646,$CN$2:$CN$1089,0)),0)</f>
      </c>
      <c r="DL646">
        <f>IFERROR(INDEX($AS:$AS,MATCH($O646,$AR:$AR,0))&amp;"","")</f>
      </c>
      <c r="DP646">
        <f>IF($GS646&gt;=1,INDEX($DM:$DM,$GR646+1),"")</f>
      </c>
      <c r="DQ646">
        <f>IF($GS646&gt;=2,INDEX($DM:$DM,$GR646+2),"")</f>
      </c>
      <c r="DR646">
        <f>IF($GS646&gt;=3,INDEX($DM:$DM,$GR646+3),"")</f>
      </c>
      <c r="DS646">
        <f>IF($GS646&gt;=4,INDEX($DM:$DM,$GR646+4),"")</f>
      </c>
      <c r="DT646">
        <f>IF($GS646&gt;=5,INDEX($DM:$DM,$GR646+5),"")</f>
      </c>
      <c r="DU646">
        <f>IF($GS646&gt;=6,INDEX($DM:$DM,$GR646+6),"")</f>
      </c>
      <c r="DV646">
        <f>IF($GS646&gt;=7,INDEX($DM:$DM,$GR646+7),"")</f>
      </c>
      <c r="DW646">
        <f>IF($GS646&gt;=8,INDEX($DM:$DM,$GR646+8),"")</f>
      </c>
      <c r="DX646">
        <f>IF($GS646&gt;=9,INDEX($DM:$DM,$GR646+9),"")</f>
      </c>
      <c r="DY646">
        <f>IF($GS646&gt;=10,INDEX($DM:$DM,$GR646+10),"")</f>
      </c>
      <c r="DZ646">
        <f>IF($GS646&gt;=11,INDEX($DM:$DM,$GR646+11),"")</f>
      </c>
      <c r="EA646">
        <f>IF($GS646&gt;=12,INDEX($DM:$DM,$GR646+12),"")</f>
      </c>
      <c r="EB646">
        <f>IF($GS646&gt;=13,INDEX($DM:$DM,$GR646+13),"")</f>
      </c>
      <c r="EC646">
        <f>IF($GS646&gt;=14,INDEX($DM:$DM,$GR646+14),"")</f>
      </c>
      <c r="ED646">
        <f>IF($GS646&gt;=15,INDEX($DM:$DM,$GR646+15),"")</f>
      </c>
      <c r="EE646">
        <f>IF($GS646&gt;=16,INDEX($DM:$DM,$GR646+16),"")</f>
      </c>
      <c r="EF646">
        <f>IF($GS646&gt;=17,INDEX($DM:$DM,$GR646+17),"")</f>
      </c>
      <c r="EG646">
        <f>IF($GS646&gt;=18,INDEX($DM:$DM,$GR646+18),"")</f>
      </c>
      <c r="EH646">
        <f>IF($GS646&gt;=19,INDEX($DM:$DM,$GR646+19),"")</f>
      </c>
      <c r="EI646">
        <f>IF($GS646&gt;=20,INDEX($DM:$DM,$GR646+20),"")</f>
      </c>
      <c r="EJ646">
        <f>IF($GS646&gt;=21,INDEX($DM:$DM,$GR646+21),"")</f>
      </c>
      <c r="EK646">
        <f>IF($GS646&gt;=22,INDEX($DM:$DM,$GR646+22),"")</f>
      </c>
      <c r="EL646">
        <f>IF($GS646&gt;=23,INDEX($DM:$DM,$GR646+23),"")</f>
      </c>
      <c r="EM646">
        <f>IF($GS646&gt;=24,INDEX($DM:$DM,$GR646+24),"")</f>
      </c>
      <c r="EN646">
        <f>IF($GS646&gt;=25,INDEX($DM:$DM,$GR646+25),"")</f>
      </c>
      <c r="EO646">
        <f>IF($GS646&gt;=26,INDEX($DM:$DM,$GR646+26),"")</f>
      </c>
      <c r="EP646">
        <f>IF($GS646&gt;=27,INDEX($DM:$DM,$GR646+27),"")</f>
      </c>
      <c r="EQ646">
        <f>IF($GS646&gt;=28,INDEX($DM:$DM,$GR646+28),"")</f>
      </c>
      <c r="ER646">
        <f>IF($GS646&gt;=29,INDEX($DM:$DM,$GR646+29),"")</f>
      </c>
      <c r="ES646">
        <f>IF($GS646&gt;=30,INDEX($DM:$DM,$GR646+30),"")</f>
      </c>
      <c r="ET646">
        <f>IF($GS646&gt;=31,INDEX($DM:$DM,$GR646+31),"")</f>
      </c>
      <c r="EU646">
        <f>IF($GS646&gt;=32,INDEX($DM:$DM,$GR646+32),"")</f>
      </c>
      <c r="EV646">
        <f>IF($GS646&gt;=33,INDEX($DM:$DM,$GR646+33),"")</f>
      </c>
      <c r="EW646">
        <f>IF($GS646&gt;=34,INDEX($DM:$DM,$GR646+34),"")</f>
      </c>
      <c r="EX646">
        <f>IF($GS646&gt;=35,INDEX($DM:$DM,$GR646+35),"")</f>
      </c>
      <c r="EY646">
        <f>IF($GS646&gt;=36,INDEX($DM:$DM,$GR646+36),"")</f>
      </c>
      <c r="EZ646">
        <f>IF($GS646&gt;=37,INDEX($DM:$DM,$GR646+37),"")</f>
      </c>
      <c r="FA646">
        <f>IF($GS646&gt;=38,INDEX($DM:$DM,$GR646+38),"")</f>
      </c>
      <c r="FB646">
        <f>IF($GS646&gt;=39,INDEX($DM:$DM,$GR646+39),"")</f>
      </c>
      <c r="FC646">
        <f>IF($GS646&gt;=40,INDEX($DM:$DM,$GR646+40),"")</f>
      </c>
      <c r="FD646">
        <f>IF($GS646&gt;=1,INDEX($DN:$DN,$GR646+1),"")</f>
      </c>
      <c r="FE646">
        <f>IF($GS646&gt;=2,INDEX($DN:$DN,$GR646+2),"")</f>
      </c>
      <c r="FF646">
        <f>IF($GS646&gt;=3,INDEX($DN:$DN,$GR646+3),"")</f>
      </c>
      <c r="FG646">
        <f>IF($GS646&gt;=4,INDEX($DN:$DN,$GR646+4),"")</f>
      </c>
      <c r="FH646">
        <f>IF($GS646&gt;=5,INDEX($DN:$DN,$GR646+5),"")</f>
      </c>
      <c r="FI646">
        <f>IF($GS646&gt;=6,INDEX($DN:$DN,$GR646+6),"")</f>
      </c>
      <c r="FJ646">
        <f>IF($GS646&gt;=7,INDEX($DN:$DN,$GR646+7),"")</f>
      </c>
      <c r="FK646">
        <f>IF($GS646&gt;=8,INDEX($DN:$DN,$GR646+8),"")</f>
      </c>
      <c r="FL646">
        <f>IF($GS646&gt;=9,INDEX($DN:$DN,$GR646+9),"")</f>
      </c>
      <c r="FM646">
        <f>IF($GS646&gt;=10,INDEX($DN:$DN,$GR646+10),"")</f>
      </c>
      <c r="FN646">
        <f>IF($GS646&gt;=11,INDEX($DN:$DN,$GR646+11),"")</f>
      </c>
      <c r="FO646">
        <f>IF($GS646&gt;=12,INDEX($DN:$DN,$GR646+12),"")</f>
      </c>
      <c r="FP646">
        <f>IF($GS646&gt;=13,INDEX($DN:$DN,$GR646+13),"")</f>
      </c>
      <c r="FQ646">
        <f>IF($GS646&gt;=14,INDEX($DN:$DN,$GR646+14),"")</f>
      </c>
      <c r="FR646">
        <f>IF($GS646&gt;=15,INDEX($DN:$DN,$GR646+15),"")</f>
      </c>
      <c r="FS646">
        <f>IF($GS646&gt;=16,INDEX($DN:$DN,$GR646+16),"")</f>
      </c>
      <c r="FT646">
        <f>IF($GS646&gt;=17,INDEX($DN:$DN,$GR646+17),"")</f>
      </c>
      <c r="FU646">
        <f>IF($GS646&gt;=18,INDEX($DN:$DN,$GR646+18),"")</f>
      </c>
      <c r="FV646">
        <f>IF($GS646&gt;=19,INDEX($DN:$DN,$GR646+19),"")</f>
      </c>
      <c r="FW646">
        <f>IF($GS646&gt;=20,INDEX($DN:$DN,$GR646+20),"")</f>
      </c>
      <c r="FX646">
        <f>IF($GS646&gt;=21,INDEX($DN:$DN,$GR646+21),"")</f>
      </c>
      <c r="FY646">
        <f>IF($GS646&gt;=22,INDEX($DN:$DN,$GR646+22),"")</f>
      </c>
      <c r="FZ646">
        <f>IF($GS646&gt;=23,INDEX($DN:$DN,$GR646+23),"")</f>
      </c>
      <c r="GA646">
        <f>IF($GS646&gt;=24,INDEX($DN:$DN,$GR646+24),"")</f>
      </c>
      <c r="GB646">
        <f>IF($GS646&gt;=25,INDEX($DN:$DN,$GR646+25),"")</f>
      </c>
      <c r="GC646">
        <f>IF($GS646&gt;=26,INDEX($DN:$DN,$GR646+26),"")</f>
      </c>
      <c r="GD646">
        <f>IF($GS646&gt;=27,INDEX($DN:$DN,$GR646+27),"")</f>
      </c>
      <c r="GE646">
        <f>IF($GS646&gt;=28,INDEX($DN:$DN,$GR646+28),"")</f>
      </c>
      <c r="GF646">
        <f>IF($GS646&gt;=29,INDEX($DN:$DN,$GR646+29),"")</f>
      </c>
      <c r="GG646">
        <f>IF($GS646&gt;=30,INDEX($DN:$DN,$GR646+30),"")</f>
      </c>
      <c r="GH646">
        <f>IF($GS646&gt;=31,INDEX($DN:$DN,$GR646+31),"")</f>
      </c>
      <c r="GI646">
        <f>IF($GS646&gt;=32,INDEX($DN:$DN,$GR646+32),"")</f>
      </c>
      <c r="GJ646">
        <f>IF($GS646&gt;=33,INDEX($DN:$DN,$GR646+33),"")</f>
      </c>
      <c r="GK646">
        <f>IF($GS646&gt;=34,INDEX($DN:$DN,$GR646+34),"")</f>
      </c>
      <c r="GL646">
        <f>IF($GS646&gt;=35,INDEX($DN:$DN,$GR646+35),"")</f>
      </c>
      <c r="GM646">
        <f>IF($GS646&gt;=36,INDEX($DN:$DN,$GR646+36),"")</f>
      </c>
      <c r="GN646">
        <f>IF($GS646&gt;=37,INDEX($DN:$DN,$GR646+37),"")</f>
      </c>
      <c r="GO646">
        <f>IF($GS646&gt;=38,INDEX($DN:$DN,$GR646+38),"")</f>
      </c>
      <c r="GP646">
        <f>IF($GS646&gt;=39,INDEX($DN:$DN,$GR646+39),"")</f>
      </c>
      <c r="GQ646">
        <f>IF($GS646&gt;=40,INDEX($DN:$DN,$GR646+40),"")</f>
      </c>
      <c r="GR646">
        <f>IFERROR(MATCH($DL646,$DM$2:$DM$148,0)+1,0)</f>
      </c>
      <c r="GS646">
        <f>IFERROR(INDEX($DO$2:$DO$148,MATCH($DL646,$DM$2:$DM$148,0)),0)</f>
      </c>
      <c r="GT646">
        <f>IFERROR(MATCH($Z646,$DP$646:$FC$646,0),0)</f>
      </c>
      <c r="GU646">
        <f>IF($GT646&gt;0,INDEX($FD$646:$GQ$646,$GT646),"")</f>
      </c>
      <c r="GX646">
        <f>IF($JG646&gt;=1,INDEX($GV:$GV,$JF646+1),"")</f>
      </c>
      <c r="GY646">
        <f>IF($JG646&gt;=2,INDEX($GV:$GV,$JF646+2),"")</f>
      </c>
      <c r="GZ646">
        <f>IF($JG646&gt;=3,INDEX($GV:$GV,$JF646+3),"")</f>
      </c>
      <c r="HA646">
        <f>IF($JG646&gt;=4,INDEX($GV:$GV,$JF646+4),"")</f>
      </c>
      <c r="HB646">
        <f>IF($JG646&gt;=5,INDEX($GV:$GV,$JF646+5),"")</f>
      </c>
      <c r="HC646">
        <f>IF($JG646&gt;=6,INDEX($GV:$GV,$JF646+6),"")</f>
      </c>
      <c r="HD646">
        <f>IF($JG646&gt;=7,INDEX($GV:$GV,$JF646+7),"")</f>
      </c>
      <c r="HE646">
        <f>IF($JG646&gt;=8,INDEX($GV:$GV,$JF646+8),"")</f>
      </c>
      <c r="HF646">
        <f>IF($JG646&gt;=9,INDEX($GV:$GV,$JF646+9),"")</f>
      </c>
      <c r="HG646">
        <f>IF($JG646&gt;=10,INDEX($GV:$GV,$JF646+10),"")</f>
      </c>
      <c r="HH646">
        <f>IF($JG646&gt;=11,INDEX($GV:$GV,$JF646+11),"")</f>
      </c>
      <c r="HI646">
        <f>IF($JG646&gt;=12,INDEX($GV:$GV,$JF646+12),"")</f>
      </c>
      <c r="HJ646">
        <f>IF($JG646&gt;=13,INDEX($GV:$GV,$JF646+13),"")</f>
      </c>
      <c r="HK646">
        <f>IF($JG646&gt;=14,INDEX($GV:$GV,$JF646+14),"")</f>
      </c>
      <c r="HL646">
        <f>IF($JG646&gt;=15,INDEX($GV:$GV,$JF646+15),"")</f>
      </c>
      <c r="HM646">
        <f>IF($JG646&gt;=16,INDEX($GV:$GV,$JF646+16),"")</f>
      </c>
      <c r="HN646">
        <f>IF($JG646&gt;=17,INDEX($GV:$GV,$JF646+17),"")</f>
      </c>
      <c r="HO646">
        <f>IF($JG646&gt;=18,INDEX($GV:$GV,$JF646+18),"")</f>
      </c>
      <c r="HP646">
        <f>IF($JG646&gt;=19,INDEX($GV:$GV,$JF646+19),"")</f>
      </c>
      <c r="HQ646">
        <f>IF($JG646&gt;=20,INDEX($GV:$GV,$JF646+20),"")</f>
      </c>
      <c r="HR646">
        <f>IF($JG646&gt;=21,INDEX($GV:$GV,$JF646+21),"")</f>
      </c>
      <c r="HS646">
        <f>IF($JG646&gt;=22,INDEX($GV:$GV,$JF646+22),"")</f>
      </c>
      <c r="HT646">
        <f>IF($JG646&gt;=23,INDEX($GV:$GV,$JF646+23),"")</f>
      </c>
      <c r="HU646">
        <f>IF($JG646&gt;=24,INDEX($GV:$GV,$JF646+24),"")</f>
      </c>
      <c r="HV646">
        <f>IF($JG646&gt;=25,INDEX($GV:$GV,$JF646+25),"")</f>
      </c>
      <c r="HW646">
        <f>IF($JG646&gt;=26,INDEX($GV:$GV,$JF646+26),"")</f>
      </c>
      <c r="HX646">
        <f>IF($JG646&gt;=27,INDEX($GV:$GV,$JF646+27),"")</f>
      </c>
      <c r="HY646">
        <f>IF($JG646&gt;=28,INDEX($GV:$GV,$JF646+28),"")</f>
      </c>
      <c r="HZ646">
        <f>IF($JG646&gt;=29,INDEX($GV:$GV,$JF646+29),"")</f>
      </c>
      <c r="IA646">
        <f>IF($JG646&gt;=30,INDEX($GV:$GV,$JF646+30),"")</f>
      </c>
      <c r="IB646">
        <f>IF($JG646&gt;=31,INDEX($GV:$GV,$JF646+31),"")</f>
      </c>
      <c r="IC646">
        <f>IF($JG646&gt;=32,INDEX($GV:$GV,$JF646+32),"")</f>
      </c>
      <c r="ID646">
        <f>IF($JG646&gt;=33,INDEX($GV:$GV,$JF646+33),"")</f>
      </c>
      <c r="IE646">
        <f>IF($JG646&gt;=34,INDEX($GV:$GV,$JF646+34),"")</f>
      </c>
      <c r="IF646">
        <f>IF($JG646&gt;=35,INDEX($GV:$GV,$JF646+35),"")</f>
      </c>
      <c r="IG646">
        <f>IF($JG646&gt;=36,INDEX($GV:$GV,$JF646+36),"")</f>
      </c>
      <c r="IH646">
        <f>IF($JG646&gt;=37,INDEX($GV:$GV,$JF646+37),"")</f>
      </c>
      <c r="II646">
        <f>IF($JG646&gt;=38,INDEX($GV:$GV,$JF646+38),"")</f>
      </c>
      <c r="IJ646">
        <f>IF($JG646&gt;=39,INDEX($GV:$GV,$JF646+39),"")</f>
      </c>
      <c r="IK646">
        <f>IF($JG646&gt;=40,INDEX($GV:$GV,$JF646+40),"")</f>
      </c>
      <c r="IL646">
        <f>IF($JG646&gt;=41,INDEX($GV:$GV,$JF646+41),"")</f>
      </c>
      <c r="IM646">
        <f>IF($JG646&gt;=42,INDEX($GV:$GV,$JF646+42),"")</f>
      </c>
      <c r="IN646">
        <f>IF($JG646&gt;=43,INDEX($GV:$GV,$JF646+43),"")</f>
      </c>
      <c r="IO646">
        <f>IF($JG646&gt;=44,INDEX($GV:$GV,$JF646+44),"")</f>
      </c>
      <c r="IP646">
        <f>IF($JG646&gt;=45,INDEX($GV:$GV,$JF646+45),"")</f>
      </c>
      <c r="IQ646">
        <f>IF($JG646&gt;=46,INDEX($GV:$GV,$JF646+46),"")</f>
      </c>
      <c r="IR646">
        <f>IF($JG646&gt;=47,INDEX($GV:$GV,$JF646+47),"")</f>
      </c>
      <c r="IS646">
        <f>IF($JG646&gt;=48,INDEX($GV:$GV,$JF646+48),"")</f>
      </c>
      <c r="IT646">
        <f>IF($JG646&gt;=49,INDEX($GV:$GV,$JF646+49),"")</f>
      </c>
      <c r="IU646">
        <f>IF($JG646&gt;=50,INDEX($GV:$GV,$JF646+50),"")</f>
      </c>
      <c r="IV646">
        <f>IF($JG646&gt;=51,INDEX($GV:$GV,$JF646+51),"")</f>
      </c>
      <c r="IW646">
        <f>IF($JG646&gt;=52,INDEX($GV:$GV,$JF646+52),"")</f>
      </c>
      <c r="IX646">
        <f>IF($JG646&gt;=53,INDEX($GV:$GV,$JF646+53),"")</f>
      </c>
      <c r="IY646">
        <f>IF($JG646&gt;=54,INDEX($GV:$GV,$JF646+54),"")</f>
      </c>
      <c r="IZ646">
        <f>IF($JG646&gt;=55,INDEX($GV:$GV,$JF646+55),"")</f>
      </c>
      <c r="JA646">
        <f>IF($JG646&gt;=56,INDEX($GV:$GV,$JF646+56),"")</f>
      </c>
      <c r="JB646">
        <f>IF($JG646&gt;=57,INDEX($GV:$GV,$JF646+57),"")</f>
      </c>
      <c r="JC646">
        <f>IF($JG646&gt;=58,INDEX($GV:$GV,$JF646+58),"")</f>
      </c>
      <c r="JD646">
        <f>IF($JG646&gt;=59,INDEX($GV:$GV,$JF646+59),"")</f>
      </c>
      <c r="JE646">
        <f>IF($JG646&gt;=60,INDEX($GV:$GV,$JF646+60),"")</f>
      </c>
      <c r="JF646">
        <f>IFERROR(MATCH($GU646,$GV$2:$GV$322,0)+1,0)</f>
      </c>
      <c r="JG646">
        <f>IFERROR(INDEX($GW$2:$GW$322,MATCH($GU646,$GV$2:$GV$322,0)),0)</f>
      </c>
      <c r="JH646" t="s">
        <v>44</v>
      </c>
      <c r="JI646" t="s">
        <v>44</v>
      </c>
    </row>
    <row r="647" spans="1:269" x14ac:dyDescent="0.25">
      <c r="R647">
        <f>IF(OR($U647="",$Q647=""),"",IFERROR($U647/$Q647,0))</f>
      </c>
      <c r="S647">
        <f>IF($U647="","",
SUM($T647,$V647,$AA647,$W647,$Y647)*
(1-IF($AB647="",0,VALUE($AB647)/100)))</f>
      </c>
      <c r="T647">
        <f>IF($U647="","",$U647)</f>
      </c>
      <c r="V647">
        <f>IF($U647="","",
IF($O647="","",
IF(ISNUMBER(SEARCH("exempt",LOWER($O647))),0,
$U647*(VALUE(SUBSTITUTE($O647,"%",""))/100))))</f>
      </c>
      <c r="AC647">
        <f>IFERROR(IF(FIND(" - ",$K647)&gt;0,MID($K647,FIND(" - ",$K647)+3,LEN($K647)),""),"")</f>
      </c>
      <c r="AL647" t="s">
        <v>1595</v>
      </c>
      <c r="AT647">
        <f>IFERROR(LEFT($K647,FIND(" - ",$K647)-1),$K647)</f>
      </c>
      <c r="AW647">
        <f>IF($CL647&gt;=1,INDEX($AU:$AU,$CK647+1),"")</f>
      </c>
      <c r="AX647">
        <f>IF($CL647&gt;=2,INDEX($AU:$AU,$CK647+2),"")</f>
      </c>
      <c r="AY647">
        <f>IF($CL647&gt;=3,INDEX($AU:$AU,$CK647+3),"")</f>
      </c>
      <c r="AZ647">
        <f>IF($CL647&gt;=4,INDEX($AU:$AU,$CK647+4),"")</f>
      </c>
      <c r="BA647">
        <f>IF($CL647&gt;=5,INDEX($AU:$AU,$CK647+5),"")</f>
      </c>
      <c r="BB647">
        <f>IF($CL647&gt;=6,INDEX($AU:$AU,$CK647+6),"")</f>
      </c>
      <c r="BC647">
        <f>IF($CL647&gt;=7,INDEX($AU:$AU,$CK647+7),"")</f>
      </c>
      <c r="BD647">
        <f>IF($CL647&gt;=8,INDEX($AU:$AU,$CK647+8),"")</f>
      </c>
      <c r="BE647">
        <f>IF($CL647&gt;=9,INDEX($AU:$AU,$CK647+9),"")</f>
      </c>
      <c r="BF647">
        <f>IF($CL647&gt;=10,INDEX($AU:$AU,$CK647+10),"")</f>
      </c>
      <c r="BG647">
        <f>IF($CL647&gt;=11,INDEX($AU:$AU,$CK647+11),"")</f>
      </c>
      <c r="BH647">
        <f>IF($CL647&gt;=12,INDEX($AU:$AU,$CK647+12),"")</f>
      </c>
      <c r="BI647">
        <f>IF($CL647&gt;=13,INDEX($AU:$AU,$CK647+13),"")</f>
      </c>
      <c r="BJ647">
        <f>IF($CL647&gt;=14,INDEX($AU:$AU,$CK647+14),"")</f>
      </c>
      <c r="BK647">
        <f>IF($CL647&gt;=15,INDEX($AU:$AU,$CK647+15),"")</f>
      </c>
      <c r="BL647">
        <f>IF($CL647&gt;=16,INDEX($AU:$AU,$CK647+16),"")</f>
      </c>
      <c r="BM647">
        <f>IF($CL647&gt;=17,INDEX($AU:$AU,$CK647+17),"")</f>
      </c>
      <c r="BN647">
        <f>IF($CL647&gt;=18,INDEX($AU:$AU,$CK647+18),"")</f>
      </c>
      <c r="BO647">
        <f>IF($CL647&gt;=19,INDEX($AU:$AU,$CK647+19),"")</f>
      </c>
      <c r="BP647">
        <f>IF($CL647&gt;=20,INDEX($AU:$AU,$CK647+20),"")</f>
      </c>
      <c r="BQ647">
        <f>IF($CL647&gt;=21,INDEX($AU:$AU,$CK647+21),"")</f>
      </c>
      <c r="BR647">
        <f>IF($CL647&gt;=22,INDEX($AU:$AU,$CK647+22),"")</f>
      </c>
      <c r="BS647">
        <f>IF($CL647&gt;=23,INDEX($AU:$AU,$CK647+23),"")</f>
      </c>
      <c r="BT647">
        <f>IF($CL647&gt;=24,INDEX($AU:$AU,$CK647+24),"")</f>
      </c>
      <c r="BU647">
        <f>IF($CL647&gt;=25,INDEX($AU:$AU,$CK647+25),"")</f>
      </c>
      <c r="BV647">
        <f>IF($CL647&gt;=26,INDEX($AU:$AU,$CK647+26),"")</f>
      </c>
      <c r="BW647">
        <f>IF($CL647&gt;=27,INDEX($AU:$AU,$CK647+27),"")</f>
      </c>
      <c r="BX647">
        <f>IF($CL647&gt;=28,INDEX($AU:$AU,$CK647+28),"")</f>
      </c>
      <c r="BY647">
        <f>IF($CL647&gt;=29,INDEX($AU:$AU,$CK647+29),"")</f>
      </c>
      <c r="BZ647">
        <f>IF($CL647&gt;=30,INDEX($AU:$AU,$CK647+30),"")</f>
      </c>
      <c r="CA647">
        <f>IF($CL647&gt;=31,INDEX($AU:$AU,$CK647+31),"")</f>
      </c>
      <c r="CB647">
        <f>IF($CL647&gt;=32,INDEX($AU:$AU,$CK647+32),"")</f>
      </c>
      <c r="CC647">
        <f>IF($CL647&gt;=33,INDEX($AU:$AU,$CK647+33),"")</f>
      </c>
      <c r="CD647">
        <f>IF($CL647&gt;=34,INDEX($AU:$AU,$CK647+34),"")</f>
      </c>
      <c r="CE647">
        <f>IF($CL647&gt;=35,INDEX($AU:$AU,$CK647+35),"")</f>
      </c>
      <c r="CF647">
        <f>IF($CL647&gt;=36,INDEX($AU:$AU,$CK647+36),"")</f>
      </c>
      <c r="CG647">
        <f>IF($CL647&gt;=37,INDEX($AU:$AU,$CK647+37),"")</f>
      </c>
      <c r="CH647">
        <f>IF($CL647&gt;=38,INDEX($AU:$AU,$CK647+38),"")</f>
      </c>
      <c r="CI647">
        <f>IF($CL647&gt;=39,INDEX($AU:$AU,$CK647+39),"")</f>
      </c>
      <c r="CJ647">
        <f>IF($CL647&gt;=40,INDEX($AU:$AU,$CK647+40),"")</f>
      </c>
      <c r="CK647">
        <f>IFERROR(MATCH($AT647,$AU$2:$AU$133,0)+1,0)</f>
      </c>
      <c r="CL647">
        <f>IFERROR(INDEX($AV$2:$AV$133,MATCH($AT647,$AU$2:$AU$133,0)),0)</f>
      </c>
      <c r="CM647">
        <f>IFERROR(LEFT($L647,FIND(" - ",$L647)-1),$L647)</f>
      </c>
      <c r="CN647" t="s">
        <v>149</v>
      </c>
      <c r="CP647">
        <f>IF($DK647&gt;=1,INDEX($CN:$CN,$DJ647+1),"")</f>
      </c>
      <c r="CQ647">
        <f>IF($DK647&gt;=2,INDEX($CN:$CN,$DJ647+2),"")</f>
      </c>
      <c r="CR647">
        <f>IF($DK647&gt;=3,INDEX($CN:$CN,$DJ647+3),"")</f>
      </c>
      <c r="CS647">
        <f>IF($DK647&gt;=4,INDEX($CN:$CN,$DJ647+4),"")</f>
      </c>
      <c r="CT647">
        <f>IF($DK647&gt;=5,INDEX($CN:$CN,$DJ647+5),"")</f>
      </c>
      <c r="CU647">
        <f>IF($DK647&gt;=6,INDEX($CN:$CN,$DJ647+6),"")</f>
      </c>
      <c r="CV647">
        <f>IF($DK647&gt;=7,INDEX($CN:$CN,$DJ647+7),"")</f>
      </c>
      <c r="CW647">
        <f>IF($DK647&gt;=8,INDEX($CN:$CN,$DJ647+8),"")</f>
      </c>
      <c r="CX647">
        <f>IF($DK647&gt;=9,INDEX($CN:$CN,$DJ647+9),"")</f>
      </c>
      <c r="CY647">
        <f>IF($DK647&gt;=10,INDEX($CN:$CN,$DJ647+10),"")</f>
      </c>
      <c r="CZ647">
        <f>IF($DK647&gt;=11,INDEX($CN:$CN,$DJ647+11),"")</f>
      </c>
      <c r="DA647">
        <f>IF($DK647&gt;=12,INDEX($CN:$CN,$DJ647+12),"")</f>
      </c>
      <c r="DB647">
        <f>IF($DK647&gt;=13,INDEX($CN:$CN,$DJ647+13),"")</f>
      </c>
      <c r="DC647">
        <f>IF($DK647&gt;=14,INDEX($CN:$CN,$DJ647+14),"")</f>
      </c>
      <c r="DD647">
        <f>IF($DK647&gt;=15,INDEX($CN:$CN,$DJ647+15),"")</f>
      </c>
      <c r="DE647">
        <f>IF($DK647&gt;=16,INDEX($CN:$CN,$DJ647+16),"")</f>
      </c>
      <c r="DF647">
        <f>IF($DK647&gt;=17,INDEX($CN:$CN,$DJ647+17),"")</f>
      </c>
      <c r="DG647">
        <f>IF($DK647&gt;=18,INDEX($CN:$CN,$DJ647+18),"")</f>
      </c>
      <c r="DH647">
        <f>IF($DK647&gt;=19,INDEX($CN:$CN,$DJ647+19),"")</f>
      </c>
      <c r="DI647">
        <f>IF($DK647&gt;=20,INDEX($CN:$CN,$DJ647+20),"")</f>
      </c>
      <c r="DJ647">
        <f>IFERROR(MATCH($CM647,$CN$2:$CN$1089,0)+1,0)</f>
      </c>
      <c r="DK647">
        <f>IFERROR(INDEX($CO$2:$CO$1089,MATCH($CM647,$CN$2:$CN$1089,0)),0)</f>
      </c>
      <c r="DL647">
        <f>IFERROR(INDEX($AS:$AS,MATCH($O647,$AR:$AR,0))&amp;"","")</f>
      </c>
      <c r="DP647">
        <f>IF($GS647&gt;=1,INDEX($DM:$DM,$GR647+1),"")</f>
      </c>
      <c r="DQ647">
        <f>IF($GS647&gt;=2,INDEX($DM:$DM,$GR647+2),"")</f>
      </c>
      <c r="DR647">
        <f>IF($GS647&gt;=3,INDEX($DM:$DM,$GR647+3),"")</f>
      </c>
      <c r="DS647">
        <f>IF($GS647&gt;=4,INDEX($DM:$DM,$GR647+4),"")</f>
      </c>
      <c r="DT647">
        <f>IF($GS647&gt;=5,INDEX($DM:$DM,$GR647+5),"")</f>
      </c>
      <c r="DU647">
        <f>IF($GS647&gt;=6,INDEX($DM:$DM,$GR647+6),"")</f>
      </c>
      <c r="DV647">
        <f>IF($GS647&gt;=7,INDEX($DM:$DM,$GR647+7),"")</f>
      </c>
      <c r="DW647">
        <f>IF($GS647&gt;=8,INDEX($DM:$DM,$GR647+8),"")</f>
      </c>
      <c r="DX647">
        <f>IF($GS647&gt;=9,INDEX($DM:$DM,$GR647+9),"")</f>
      </c>
      <c r="DY647">
        <f>IF($GS647&gt;=10,INDEX($DM:$DM,$GR647+10),"")</f>
      </c>
      <c r="DZ647">
        <f>IF($GS647&gt;=11,INDEX($DM:$DM,$GR647+11),"")</f>
      </c>
      <c r="EA647">
        <f>IF($GS647&gt;=12,INDEX($DM:$DM,$GR647+12),"")</f>
      </c>
      <c r="EB647">
        <f>IF($GS647&gt;=13,INDEX($DM:$DM,$GR647+13),"")</f>
      </c>
      <c r="EC647">
        <f>IF($GS647&gt;=14,INDEX($DM:$DM,$GR647+14),"")</f>
      </c>
      <c r="ED647">
        <f>IF($GS647&gt;=15,INDEX($DM:$DM,$GR647+15),"")</f>
      </c>
      <c r="EE647">
        <f>IF($GS647&gt;=16,INDEX($DM:$DM,$GR647+16),"")</f>
      </c>
      <c r="EF647">
        <f>IF($GS647&gt;=17,INDEX($DM:$DM,$GR647+17),"")</f>
      </c>
      <c r="EG647">
        <f>IF($GS647&gt;=18,INDEX($DM:$DM,$GR647+18),"")</f>
      </c>
      <c r="EH647">
        <f>IF($GS647&gt;=19,INDEX($DM:$DM,$GR647+19),"")</f>
      </c>
      <c r="EI647">
        <f>IF($GS647&gt;=20,INDEX($DM:$DM,$GR647+20),"")</f>
      </c>
      <c r="EJ647">
        <f>IF($GS647&gt;=21,INDEX($DM:$DM,$GR647+21),"")</f>
      </c>
      <c r="EK647">
        <f>IF($GS647&gt;=22,INDEX($DM:$DM,$GR647+22),"")</f>
      </c>
      <c r="EL647">
        <f>IF($GS647&gt;=23,INDEX($DM:$DM,$GR647+23),"")</f>
      </c>
      <c r="EM647">
        <f>IF($GS647&gt;=24,INDEX($DM:$DM,$GR647+24),"")</f>
      </c>
      <c r="EN647">
        <f>IF($GS647&gt;=25,INDEX($DM:$DM,$GR647+25),"")</f>
      </c>
      <c r="EO647">
        <f>IF($GS647&gt;=26,INDEX($DM:$DM,$GR647+26),"")</f>
      </c>
      <c r="EP647">
        <f>IF($GS647&gt;=27,INDEX($DM:$DM,$GR647+27),"")</f>
      </c>
      <c r="EQ647">
        <f>IF($GS647&gt;=28,INDEX($DM:$DM,$GR647+28),"")</f>
      </c>
      <c r="ER647">
        <f>IF($GS647&gt;=29,INDEX($DM:$DM,$GR647+29),"")</f>
      </c>
      <c r="ES647">
        <f>IF($GS647&gt;=30,INDEX($DM:$DM,$GR647+30),"")</f>
      </c>
      <c r="ET647">
        <f>IF($GS647&gt;=31,INDEX($DM:$DM,$GR647+31),"")</f>
      </c>
      <c r="EU647">
        <f>IF($GS647&gt;=32,INDEX($DM:$DM,$GR647+32),"")</f>
      </c>
      <c r="EV647">
        <f>IF($GS647&gt;=33,INDEX($DM:$DM,$GR647+33),"")</f>
      </c>
      <c r="EW647">
        <f>IF($GS647&gt;=34,INDEX($DM:$DM,$GR647+34),"")</f>
      </c>
      <c r="EX647">
        <f>IF($GS647&gt;=35,INDEX($DM:$DM,$GR647+35),"")</f>
      </c>
      <c r="EY647">
        <f>IF($GS647&gt;=36,INDEX($DM:$DM,$GR647+36),"")</f>
      </c>
      <c r="EZ647">
        <f>IF($GS647&gt;=37,INDEX($DM:$DM,$GR647+37),"")</f>
      </c>
      <c r="FA647">
        <f>IF($GS647&gt;=38,INDEX($DM:$DM,$GR647+38),"")</f>
      </c>
      <c r="FB647">
        <f>IF($GS647&gt;=39,INDEX($DM:$DM,$GR647+39),"")</f>
      </c>
      <c r="FC647">
        <f>IF($GS647&gt;=40,INDEX($DM:$DM,$GR647+40),"")</f>
      </c>
      <c r="FD647">
        <f>IF($GS647&gt;=1,INDEX($DN:$DN,$GR647+1),"")</f>
      </c>
      <c r="FE647">
        <f>IF($GS647&gt;=2,INDEX($DN:$DN,$GR647+2),"")</f>
      </c>
      <c r="FF647">
        <f>IF($GS647&gt;=3,INDEX($DN:$DN,$GR647+3),"")</f>
      </c>
      <c r="FG647">
        <f>IF($GS647&gt;=4,INDEX($DN:$DN,$GR647+4),"")</f>
      </c>
      <c r="FH647">
        <f>IF($GS647&gt;=5,INDEX($DN:$DN,$GR647+5),"")</f>
      </c>
      <c r="FI647">
        <f>IF($GS647&gt;=6,INDEX($DN:$DN,$GR647+6),"")</f>
      </c>
      <c r="FJ647">
        <f>IF($GS647&gt;=7,INDEX($DN:$DN,$GR647+7),"")</f>
      </c>
      <c r="FK647">
        <f>IF($GS647&gt;=8,INDEX($DN:$DN,$GR647+8),"")</f>
      </c>
      <c r="FL647">
        <f>IF($GS647&gt;=9,INDEX($DN:$DN,$GR647+9),"")</f>
      </c>
      <c r="FM647">
        <f>IF($GS647&gt;=10,INDEX($DN:$DN,$GR647+10),"")</f>
      </c>
      <c r="FN647">
        <f>IF($GS647&gt;=11,INDEX($DN:$DN,$GR647+11),"")</f>
      </c>
      <c r="FO647">
        <f>IF($GS647&gt;=12,INDEX($DN:$DN,$GR647+12),"")</f>
      </c>
      <c r="FP647">
        <f>IF($GS647&gt;=13,INDEX($DN:$DN,$GR647+13),"")</f>
      </c>
      <c r="FQ647">
        <f>IF($GS647&gt;=14,INDEX($DN:$DN,$GR647+14),"")</f>
      </c>
      <c r="FR647">
        <f>IF($GS647&gt;=15,INDEX($DN:$DN,$GR647+15),"")</f>
      </c>
      <c r="FS647">
        <f>IF($GS647&gt;=16,INDEX($DN:$DN,$GR647+16),"")</f>
      </c>
      <c r="FT647">
        <f>IF($GS647&gt;=17,INDEX($DN:$DN,$GR647+17),"")</f>
      </c>
      <c r="FU647">
        <f>IF($GS647&gt;=18,INDEX($DN:$DN,$GR647+18),"")</f>
      </c>
      <c r="FV647">
        <f>IF($GS647&gt;=19,INDEX($DN:$DN,$GR647+19),"")</f>
      </c>
      <c r="FW647">
        <f>IF($GS647&gt;=20,INDEX($DN:$DN,$GR647+20),"")</f>
      </c>
      <c r="FX647">
        <f>IF($GS647&gt;=21,INDEX($DN:$DN,$GR647+21),"")</f>
      </c>
      <c r="FY647">
        <f>IF($GS647&gt;=22,INDEX($DN:$DN,$GR647+22),"")</f>
      </c>
      <c r="FZ647">
        <f>IF($GS647&gt;=23,INDEX($DN:$DN,$GR647+23),"")</f>
      </c>
      <c r="GA647">
        <f>IF($GS647&gt;=24,INDEX($DN:$DN,$GR647+24),"")</f>
      </c>
      <c r="GB647">
        <f>IF($GS647&gt;=25,INDEX($DN:$DN,$GR647+25),"")</f>
      </c>
      <c r="GC647">
        <f>IF($GS647&gt;=26,INDEX($DN:$DN,$GR647+26),"")</f>
      </c>
      <c r="GD647">
        <f>IF($GS647&gt;=27,INDEX($DN:$DN,$GR647+27),"")</f>
      </c>
      <c r="GE647">
        <f>IF($GS647&gt;=28,INDEX($DN:$DN,$GR647+28),"")</f>
      </c>
      <c r="GF647">
        <f>IF($GS647&gt;=29,INDEX($DN:$DN,$GR647+29),"")</f>
      </c>
      <c r="GG647">
        <f>IF($GS647&gt;=30,INDEX($DN:$DN,$GR647+30),"")</f>
      </c>
      <c r="GH647">
        <f>IF($GS647&gt;=31,INDEX($DN:$DN,$GR647+31),"")</f>
      </c>
      <c r="GI647">
        <f>IF($GS647&gt;=32,INDEX($DN:$DN,$GR647+32),"")</f>
      </c>
      <c r="GJ647">
        <f>IF($GS647&gt;=33,INDEX($DN:$DN,$GR647+33),"")</f>
      </c>
      <c r="GK647">
        <f>IF($GS647&gt;=34,INDEX($DN:$DN,$GR647+34),"")</f>
      </c>
      <c r="GL647">
        <f>IF($GS647&gt;=35,INDEX($DN:$DN,$GR647+35),"")</f>
      </c>
      <c r="GM647">
        <f>IF($GS647&gt;=36,INDEX($DN:$DN,$GR647+36),"")</f>
      </c>
      <c r="GN647">
        <f>IF($GS647&gt;=37,INDEX($DN:$DN,$GR647+37),"")</f>
      </c>
      <c r="GO647">
        <f>IF($GS647&gt;=38,INDEX($DN:$DN,$GR647+38),"")</f>
      </c>
      <c r="GP647">
        <f>IF($GS647&gt;=39,INDEX($DN:$DN,$GR647+39),"")</f>
      </c>
      <c r="GQ647">
        <f>IF($GS647&gt;=40,INDEX($DN:$DN,$GR647+40),"")</f>
      </c>
      <c r="GR647">
        <f>IFERROR(MATCH($DL647,$DM$2:$DM$148,0)+1,0)</f>
      </c>
      <c r="GS647">
        <f>IFERROR(INDEX($DO$2:$DO$148,MATCH($DL647,$DM$2:$DM$148,0)),0)</f>
      </c>
      <c r="GT647">
        <f>IFERROR(MATCH($Z647,$DP$647:$FC$647,0),0)</f>
      </c>
      <c r="GU647">
        <f>IF($GT647&gt;0,INDEX($FD$647:$GQ$647,$GT647),"")</f>
      </c>
      <c r="GX647">
        <f>IF($JG647&gt;=1,INDEX($GV:$GV,$JF647+1),"")</f>
      </c>
      <c r="GY647">
        <f>IF($JG647&gt;=2,INDEX($GV:$GV,$JF647+2),"")</f>
      </c>
      <c r="GZ647">
        <f>IF($JG647&gt;=3,INDEX($GV:$GV,$JF647+3),"")</f>
      </c>
      <c r="HA647">
        <f>IF($JG647&gt;=4,INDEX($GV:$GV,$JF647+4),"")</f>
      </c>
      <c r="HB647">
        <f>IF($JG647&gt;=5,INDEX($GV:$GV,$JF647+5),"")</f>
      </c>
      <c r="HC647">
        <f>IF($JG647&gt;=6,INDEX($GV:$GV,$JF647+6),"")</f>
      </c>
      <c r="HD647">
        <f>IF($JG647&gt;=7,INDEX($GV:$GV,$JF647+7),"")</f>
      </c>
      <c r="HE647">
        <f>IF($JG647&gt;=8,INDEX($GV:$GV,$JF647+8),"")</f>
      </c>
      <c r="HF647">
        <f>IF($JG647&gt;=9,INDEX($GV:$GV,$JF647+9),"")</f>
      </c>
      <c r="HG647">
        <f>IF($JG647&gt;=10,INDEX($GV:$GV,$JF647+10),"")</f>
      </c>
      <c r="HH647">
        <f>IF($JG647&gt;=11,INDEX($GV:$GV,$JF647+11),"")</f>
      </c>
      <c r="HI647">
        <f>IF($JG647&gt;=12,INDEX($GV:$GV,$JF647+12),"")</f>
      </c>
      <c r="HJ647">
        <f>IF($JG647&gt;=13,INDEX($GV:$GV,$JF647+13),"")</f>
      </c>
      <c r="HK647">
        <f>IF($JG647&gt;=14,INDEX($GV:$GV,$JF647+14),"")</f>
      </c>
      <c r="HL647">
        <f>IF($JG647&gt;=15,INDEX($GV:$GV,$JF647+15),"")</f>
      </c>
      <c r="HM647">
        <f>IF($JG647&gt;=16,INDEX($GV:$GV,$JF647+16),"")</f>
      </c>
      <c r="HN647">
        <f>IF($JG647&gt;=17,INDEX($GV:$GV,$JF647+17),"")</f>
      </c>
      <c r="HO647">
        <f>IF($JG647&gt;=18,INDEX($GV:$GV,$JF647+18),"")</f>
      </c>
      <c r="HP647">
        <f>IF($JG647&gt;=19,INDEX($GV:$GV,$JF647+19),"")</f>
      </c>
      <c r="HQ647">
        <f>IF($JG647&gt;=20,INDEX($GV:$GV,$JF647+20),"")</f>
      </c>
      <c r="HR647">
        <f>IF($JG647&gt;=21,INDEX($GV:$GV,$JF647+21),"")</f>
      </c>
      <c r="HS647">
        <f>IF($JG647&gt;=22,INDEX($GV:$GV,$JF647+22),"")</f>
      </c>
      <c r="HT647">
        <f>IF($JG647&gt;=23,INDEX($GV:$GV,$JF647+23),"")</f>
      </c>
      <c r="HU647">
        <f>IF($JG647&gt;=24,INDEX($GV:$GV,$JF647+24),"")</f>
      </c>
      <c r="HV647">
        <f>IF($JG647&gt;=25,INDEX($GV:$GV,$JF647+25),"")</f>
      </c>
      <c r="HW647">
        <f>IF($JG647&gt;=26,INDEX($GV:$GV,$JF647+26),"")</f>
      </c>
      <c r="HX647">
        <f>IF($JG647&gt;=27,INDEX($GV:$GV,$JF647+27),"")</f>
      </c>
      <c r="HY647">
        <f>IF($JG647&gt;=28,INDEX($GV:$GV,$JF647+28),"")</f>
      </c>
      <c r="HZ647">
        <f>IF($JG647&gt;=29,INDEX($GV:$GV,$JF647+29),"")</f>
      </c>
      <c r="IA647">
        <f>IF($JG647&gt;=30,INDEX($GV:$GV,$JF647+30),"")</f>
      </c>
      <c r="IB647">
        <f>IF($JG647&gt;=31,INDEX($GV:$GV,$JF647+31),"")</f>
      </c>
      <c r="IC647">
        <f>IF($JG647&gt;=32,INDEX($GV:$GV,$JF647+32),"")</f>
      </c>
      <c r="ID647">
        <f>IF($JG647&gt;=33,INDEX($GV:$GV,$JF647+33),"")</f>
      </c>
      <c r="IE647">
        <f>IF($JG647&gt;=34,INDEX($GV:$GV,$JF647+34),"")</f>
      </c>
      <c r="IF647">
        <f>IF($JG647&gt;=35,INDEX($GV:$GV,$JF647+35),"")</f>
      </c>
      <c r="IG647">
        <f>IF($JG647&gt;=36,INDEX($GV:$GV,$JF647+36),"")</f>
      </c>
      <c r="IH647">
        <f>IF($JG647&gt;=37,INDEX($GV:$GV,$JF647+37),"")</f>
      </c>
      <c r="II647">
        <f>IF($JG647&gt;=38,INDEX($GV:$GV,$JF647+38),"")</f>
      </c>
      <c r="IJ647">
        <f>IF($JG647&gt;=39,INDEX($GV:$GV,$JF647+39),"")</f>
      </c>
      <c r="IK647">
        <f>IF($JG647&gt;=40,INDEX($GV:$GV,$JF647+40),"")</f>
      </c>
      <c r="IL647">
        <f>IF($JG647&gt;=41,INDEX($GV:$GV,$JF647+41),"")</f>
      </c>
      <c r="IM647">
        <f>IF($JG647&gt;=42,INDEX($GV:$GV,$JF647+42),"")</f>
      </c>
      <c r="IN647">
        <f>IF($JG647&gt;=43,INDEX($GV:$GV,$JF647+43),"")</f>
      </c>
      <c r="IO647">
        <f>IF($JG647&gt;=44,INDEX($GV:$GV,$JF647+44),"")</f>
      </c>
      <c r="IP647">
        <f>IF($JG647&gt;=45,INDEX($GV:$GV,$JF647+45),"")</f>
      </c>
      <c r="IQ647">
        <f>IF($JG647&gt;=46,INDEX($GV:$GV,$JF647+46),"")</f>
      </c>
      <c r="IR647">
        <f>IF($JG647&gt;=47,INDEX($GV:$GV,$JF647+47),"")</f>
      </c>
      <c r="IS647">
        <f>IF($JG647&gt;=48,INDEX($GV:$GV,$JF647+48),"")</f>
      </c>
      <c r="IT647">
        <f>IF($JG647&gt;=49,INDEX($GV:$GV,$JF647+49),"")</f>
      </c>
      <c r="IU647">
        <f>IF($JG647&gt;=50,INDEX($GV:$GV,$JF647+50),"")</f>
      </c>
      <c r="IV647">
        <f>IF($JG647&gt;=51,INDEX($GV:$GV,$JF647+51),"")</f>
      </c>
      <c r="IW647">
        <f>IF($JG647&gt;=52,INDEX($GV:$GV,$JF647+52),"")</f>
      </c>
      <c r="IX647">
        <f>IF($JG647&gt;=53,INDEX($GV:$GV,$JF647+53),"")</f>
      </c>
      <c r="IY647">
        <f>IF($JG647&gt;=54,INDEX($GV:$GV,$JF647+54),"")</f>
      </c>
      <c r="IZ647">
        <f>IF($JG647&gt;=55,INDEX($GV:$GV,$JF647+55),"")</f>
      </c>
      <c r="JA647">
        <f>IF($JG647&gt;=56,INDEX($GV:$GV,$JF647+56),"")</f>
      </c>
      <c r="JB647">
        <f>IF($JG647&gt;=57,INDEX($GV:$GV,$JF647+57),"")</f>
      </c>
      <c r="JC647">
        <f>IF($JG647&gt;=58,INDEX($GV:$GV,$JF647+58),"")</f>
      </c>
      <c r="JD647">
        <f>IF($JG647&gt;=59,INDEX($GV:$GV,$JF647+59),"")</f>
      </c>
      <c r="JE647">
        <f>IF($JG647&gt;=60,INDEX($GV:$GV,$JF647+60),"")</f>
      </c>
      <c r="JF647">
        <f>IFERROR(MATCH($GU647,$GV$2:$GV$322,0)+1,0)</f>
      </c>
      <c r="JG647">
        <f>IFERROR(INDEX($GW$2:$GW$322,MATCH($GU647,$GV$2:$GV$322,0)),0)</f>
      </c>
      <c r="JH647" t="s">
        <v>44</v>
      </c>
      <c r="JI647" t="s">
        <v>44</v>
      </c>
    </row>
    <row r="648" spans="1:269" x14ac:dyDescent="0.25">
      <c r="R648">
        <f>IF(OR($U648="",$Q648=""),"",IFERROR($U648/$Q648,0))</f>
      </c>
      <c r="S648">
        <f>IF($U648="","",
SUM($T648,$V648,$AA648,$W648,$Y648)*
(1-IF($AB648="",0,VALUE($AB648)/100)))</f>
      </c>
      <c r="T648">
        <f>IF($U648="","",$U648)</f>
      </c>
      <c r="V648">
        <f>IF($U648="","",
IF($O648="","",
IF(ISNUMBER(SEARCH("exempt",LOWER($O648))),0,
$U648*(VALUE(SUBSTITUTE($O648,"%",""))/100))))</f>
      </c>
      <c r="AC648">
        <f>IFERROR(IF(FIND(" - ",$K648)&gt;0,MID($K648,FIND(" - ",$K648)+3,LEN($K648)),""),"")</f>
      </c>
      <c r="AL648" t="s">
        <v>1596</v>
      </c>
      <c r="AT648">
        <f>IFERROR(LEFT($K648,FIND(" - ",$K648)-1),$K648)</f>
      </c>
      <c r="AW648">
        <f>IF($CL648&gt;=1,INDEX($AU:$AU,$CK648+1),"")</f>
      </c>
      <c r="AX648">
        <f>IF($CL648&gt;=2,INDEX($AU:$AU,$CK648+2),"")</f>
      </c>
      <c r="AY648">
        <f>IF($CL648&gt;=3,INDEX($AU:$AU,$CK648+3),"")</f>
      </c>
      <c r="AZ648">
        <f>IF($CL648&gt;=4,INDEX($AU:$AU,$CK648+4),"")</f>
      </c>
      <c r="BA648">
        <f>IF($CL648&gt;=5,INDEX($AU:$AU,$CK648+5),"")</f>
      </c>
      <c r="BB648">
        <f>IF($CL648&gt;=6,INDEX($AU:$AU,$CK648+6),"")</f>
      </c>
      <c r="BC648">
        <f>IF($CL648&gt;=7,INDEX($AU:$AU,$CK648+7),"")</f>
      </c>
      <c r="BD648">
        <f>IF($CL648&gt;=8,INDEX($AU:$AU,$CK648+8),"")</f>
      </c>
      <c r="BE648">
        <f>IF($CL648&gt;=9,INDEX($AU:$AU,$CK648+9),"")</f>
      </c>
      <c r="BF648">
        <f>IF($CL648&gt;=10,INDEX($AU:$AU,$CK648+10),"")</f>
      </c>
      <c r="BG648">
        <f>IF($CL648&gt;=11,INDEX($AU:$AU,$CK648+11),"")</f>
      </c>
      <c r="BH648">
        <f>IF($CL648&gt;=12,INDEX($AU:$AU,$CK648+12),"")</f>
      </c>
      <c r="BI648">
        <f>IF($CL648&gt;=13,INDEX($AU:$AU,$CK648+13),"")</f>
      </c>
      <c r="BJ648">
        <f>IF($CL648&gt;=14,INDEX($AU:$AU,$CK648+14),"")</f>
      </c>
      <c r="BK648">
        <f>IF($CL648&gt;=15,INDEX($AU:$AU,$CK648+15),"")</f>
      </c>
      <c r="BL648">
        <f>IF($CL648&gt;=16,INDEX($AU:$AU,$CK648+16),"")</f>
      </c>
      <c r="BM648">
        <f>IF($CL648&gt;=17,INDEX($AU:$AU,$CK648+17),"")</f>
      </c>
      <c r="BN648">
        <f>IF($CL648&gt;=18,INDEX($AU:$AU,$CK648+18),"")</f>
      </c>
      <c r="BO648">
        <f>IF($CL648&gt;=19,INDEX($AU:$AU,$CK648+19),"")</f>
      </c>
      <c r="BP648">
        <f>IF($CL648&gt;=20,INDEX($AU:$AU,$CK648+20),"")</f>
      </c>
      <c r="BQ648">
        <f>IF($CL648&gt;=21,INDEX($AU:$AU,$CK648+21),"")</f>
      </c>
      <c r="BR648">
        <f>IF($CL648&gt;=22,INDEX($AU:$AU,$CK648+22),"")</f>
      </c>
      <c r="BS648">
        <f>IF($CL648&gt;=23,INDEX($AU:$AU,$CK648+23),"")</f>
      </c>
      <c r="BT648">
        <f>IF($CL648&gt;=24,INDEX($AU:$AU,$CK648+24),"")</f>
      </c>
      <c r="BU648">
        <f>IF($CL648&gt;=25,INDEX($AU:$AU,$CK648+25),"")</f>
      </c>
      <c r="BV648">
        <f>IF($CL648&gt;=26,INDEX($AU:$AU,$CK648+26),"")</f>
      </c>
      <c r="BW648">
        <f>IF($CL648&gt;=27,INDEX($AU:$AU,$CK648+27),"")</f>
      </c>
      <c r="BX648">
        <f>IF($CL648&gt;=28,INDEX($AU:$AU,$CK648+28),"")</f>
      </c>
      <c r="BY648">
        <f>IF($CL648&gt;=29,INDEX($AU:$AU,$CK648+29),"")</f>
      </c>
      <c r="BZ648">
        <f>IF($CL648&gt;=30,INDEX($AU:$AU,$CK648+30),"")</f>
      </c>
      <c r="CA648">
        <f>IF($CL648&gt;=31,INDEX($AU:$AU,$CK648+31),"")</f>
      </c>
      <c r="CB648">
        <f>IF($CL648&gt;=32,INDEX($AU:$AU,$CK648+32),"")</f>
      </c>
      <c r="CC648">
        <f>IF($CL648&gt;=33,INDEX($AU:$AU,$CK648+33),"")</f>
      </c>
      <c r="CD648">
        <f>IF($CL648&gt;=34,INDEX($AU:$AU,$CK648+34),"")</f>
      </c>
      <c r="CE648">
        <f>IF($CL648&gt;=35,INDEX($AU:$AU,$CK648+35),"")</f>
      </c>
      <c r="CF648">
        <f>IF($CL648&gt;=36,INDEX($AU:$AU,$CK648+36),"")</f>
      </c>
      <c r="CG648">
        <f>IF($CL648&gt;=37,INDEX($AU:$AU,$CK648+37),"")</f>
      </c>
      <c r="CH648">
        <f>IF($CL648&gt;=38,INDEX($AU:$AU,$CK648+38),"")</f>
      </c>
      <c r="CI648">
        <f>IF($CL648&gt;=39,INDEX($AU:$AU,$CK648+39),"")</f>
      </c>
      <c r="CJ648">
        <f>IF($CL648&gt;=40,INDEX($AU:$AU,$CK648+40),"")</f>
      </c>
      <c r="CK648">
        <f>IFERROR(MATCH($AT648,$AU$2:$AU$133,0)+1,0)</f>
      </c>
      <c r="CL648">
        <f>IFERROR(INDEX($AV$2:$AV$133,MATCH($AT648,$AU$2:$AU$133,0)),0)</f>
      </c>
      <c r="CM648">
        <f>IFERROR(LEFT($L648,FIND(" - ",$L648)-1),$L648)</f>
      </c>
      <c r="CN648" t="s">
        <v>1597</v>
      </c>
      <c r="CO648">
        <v>1</v>
      </c>
      <c r="CP648">
        <f>IF($DK648&gt;=1,INDEX($CN:$CN,$DJ648+1),"")</f>
      </c>
      <c r="CQ648">
        <f>IF($DK648&gt;=2,INDEX($CN:$CN,$DJ648+2),"")</f>
      </c>
      <c r="CR648">
        <f>IF($DK648&gt;=3,INDEX($CN:$CN,$DJ648+3),"")</f>
      </c>
      <c r="CS648">
        <f>IF($DK648&gt;=4,INDEX($CN:$CN,$DJ648+4),"")</f>
      </c>
      <c r="CT648">
        <f>IF($DK648&gt;=5,INDEX($CN:$CN,$DJ648+5),"")</f>
      </c>
      <c r="CU648">
        <f>IF($DK648&gt;=6,INDEX($CN:$CN,$DJ648+6),"")</f>
      </c>
      <c r="CV648">
        <f>IF($DK648&gt;=7,INDEX($CN:$CN,$DJ648+7),"")</f>
      </c>
      <c r="CW648">
        <f>IF($DK648&gt;=8,INDEX($CN:$CN,$DJ648+8),"")</f>
      </c>
      <c r="CX648">
        <f>IF($DK648&gt;=9,INDEX($CN:$CN,$DJ648+9),"")</f>
      </c>
      <c r="CY648">
        <f>IF($DK648&gt;=10,INDEX($CN:$CN,$DJ648+10),"")</f>
      </c>
      <c r="CZ648">
        <f>IF($DK648&gt;=11,INDEX($CN:$CN,$DJ648+11),"")</f>
      </c>
      <c r="DA648">
        <f>IF($DK648&gt;=12,INDEX($CN:$CN,$DJ648+12),"")</f>
      </c>
      <c r="DB648">
        <f>IF($DK648&gt;=13,INDEX($CN:$CN,$DJ648+13),"")</f>
      </c>
      <c r="DC648">
        <f>IF($DK648&gt;=14,INDEX($CN:$CN,$DJ648+14),"")</f>
      </c>
      <c r="DD648">
        <f>IF($DK648&gt;=15,INDEX($CN:$CN,$DJ648+15),"")</f>
      </c>
      <c r="DE648">
        <f>IF($DK648&gt;=16,INDEX($CN:$CN,$DJ648+16),"")</f>
      </c>
      <c r="DF648">
        <f>IF($DK648&gt;=17,INDEX($CN:$CN,$DJ648+17),"")</f>
      </c>
      <c r="DG648">
        <f>IF($DK648&gt;=18,INDEX($CN:$CN,$DJ648+18),"")</f>
      </c>
      <c r="DH648">
        <f>IF($DK648&gt;=19,INDEX($CN:$CN,$DJ648+19),"")</f>
      </c>
      <c r="DI648">
        <f>IF($DK648&gt;=20,INDEX($CN:$CN,$DJ648+20),"")</f>
      </c>
      <c r="DJ648">
        <f>IFERROR(MATCH($CM648,$CN$2:$CN$1089,0)+1,0)</f>
      </c>
      <c r="DK648">
        <f>IFERROR(INDEX($CO$2:$CO$1089,MATCH($CM648,$CN$2:$CN$1089,0)),0)</f>
      </c>
      <c r="DL648">
        <f>IFERROR(INDEX($AS:$AS,MATCH($O648,$AR:$AR,0))&amp;"","")</f>
      </c>
      <c r="DP648">
        <f>IF($GS648&gt;=1,INDEX($DM:$DM,$GR648+1),"")</f>
      </c>
      <c r="DQ648">
        <f>IF($GS648&gt;=2,INDEX($DM:$DM,$GR648+2),"")</f>
      </c>
      <c r="DR648">
        <f>IF($GS648&gt;=3,INDEX($DM:$DM,$GR648+3),"")</f>
      </c>
      <c r="DS648">
        <f>IF($GS648&gt;=4,INDEX($DM:$DM,$GR648+4),"")</f>
      </c>
      <c r="DT648">
        <f>IF($GS648&gt;=5,INDEX($DM:$DM,$GR648+5),"")</f>
      </c>
      <c r="DU648">
        <f>IF($GS648&gt;=6,INDEX($DM:$DM,$GR648+6),"")</f>
      </c>
      <c r="DV648">
        <f>IF($GS648&gt;=7,INDEX($DM:$DM,$GR648+7),"")</f>
      </c>
      <c r="DW648">
        <f>IF($GS648&gt;=8,INDEX($DM:$DM,$GR648+8),"")</f>
      </c>
      <c r="DX648">
        <f>IF($GS648&gt;=9,INDEX($DM:$DM,$GR648+9),"")</f>
      </c>
      <c r="DY648">
        <f>IF($GS648&gt;=10,INDEX($DM:$DM,$GR648+10),"")</f>
      </c>
      <c r="DZ648">
        <f>IF($GS648&gt;=11,INDEX($DM:$DM,$GR648+11),"")</f>
      </c>
      <c r="EA648">
        <f>IF($GS648&gt;=12,INDEX($DM:$DM,$GR648+12),"")</f>
      </c>
      <c r="EB648">
        <f>IF($GS648&gt;=13,INDEX($DM:$DM,$GR648+13),"")</f>
      </c>
      <c r="EC648">
        <f>IF($GS648&gt;=14,INDEX($DM:$DM,$GR648+14),"")</f>
      </c>
      <c r="ED648">
        <f>IF($GS648&gt;=15,INDEX($DM:$DM,$GR648+15),"")</f>
      </c>
      <c r="EE648">
        <f>IF($GS648&gt;=16,INDEX($DM:$DM,$GR648+16),"")</f>
      </c>
      <c r="EF648">
        <f>IF($GS648&gt;=17,INDEX($DM:$DM,$GR648+17),"")</f>
      </c>
      <c r="EG648">
        <f>IF($GS648&gt;=18,INDEX($DM:$DM,$GR648+18),"")</f>
      </c>
      <c r="EH648">
        <f>IF($GS648&gt;=19,INDEX($DM:$DM,$GR648+19),"")</f>
      </c>
      <c r="EI648">
        <f>IF($GS648&gt;=20,INDEX($DM:$DM,$GR648+20),"")</f>
      </c>
      <c r="EJ648">
        <f>IF($GS648&gt;=21,INDEX($DM:$DM,$GR648+21),"")</f>
      </c>
      <c r="EK648">
        <f>IF($GS648&gt;=22,INDEX($DM:$DM,$GR648+22),"")</f>
      </c>
      <c r="EL648">
        <f>IF($GS648&gt;=23,INDEX($DM:$DM,$GR648+23),"")</f>
      </c>
      <c r="EM648">
        <f>IF($GS648&gt;=24,INDEX($DM:$DM,$GR648+24),"")</f>
      </c>
      <c r="EN648">
        <f>IF($GS648&gt;=25,INDEX($DM:$DM,$GR648+25),"")</f>
      </c>
      <c r="EO648">
        <f>IF($GS648&gt;=26,INDEX($DM:$DM,$GR648+26),"")</f>
      </c>
      <c r="EP648">
        <f>IF($GS648&gt;=27,INDEX($DM:$DM,$GR648+27),"")</f>
      </c>
      <c r="EQ648">
        <f>IF($GS648&gt;=28,INDEX($DM:$DM,$GR648+28),"")</f>
      </c>
      <c r="ER648">
        <f>IF($GS648&gt;=29,INDEX($DM:$DM,$GR648+29),"")</f>
      </c>
      <c r="ES648">
        <f>IF($GS648&gt;=30,INDEX($DM:$DM,$GR648+30),"")</f>
      </c>
      <c r="ET648">
        <f>IF($GS648&gt;=31,INDEX($DM:$DM,$GR648+31),"")</f>
      </c>
      <c r="EU648">
        <f>IF($GS648&gt;=32,INDEX($DM:$DM,$GR648+32),"")</f>
      </c>
      <c r="EV648">
        <f>IF($GS648&gt;=33,INDEX($DM:$DM,$GR648+33),"")</f>
      </c>
      <c r="EW648">
        <f>IF($GS648&gt;=34,INDEX($DM:$DM,$GR648+34),"")</f>
      </c>
      <c r="EX648">
        <f>IF($GS648&gt;=35,INDEX($DM:$DM,$GR648+35),"")</f>
      </c>
      <c r="EY648">
        <f>IF($GS648&gt;=36,INDEX($DM:$DM,$GR648+36),"")</f>
      </c>
      <c r="EZ648">
        <f>IF($GS648&gt;=37,INDEX($DM:$DM,$GR648+37),"")</f>
      </c>
      <c r="FA648">
        <f>IF($GS648&gt;=38,INDEX($DM:$DM,$GR648+38),"")</f>
      </c>
      <c r="FB648">
        <f>IF($GS648&gt;=39,INDEX($DM:$DM,$GR648+39),"")</f>
      </c>
      <c r="FC648">
        <f>IF($GS648&gt;=40,INDEX($DM:$DM,$GR648+40),"")</f>
      </c>
      <c r="FD648">
        <f>IF($GS648&gt;=1,INDEX($DN:$DN,$GR648+1),"")</f>
      </c>
      <c r="FE648">
        <f>IF($GS648&gt;=2,INDEX($DN:$DN,$GR648+2),"")</f>
      </c>
      <c r="FF648">
        <f>IF($GS648&gt;=3,INDEX($DN:$DN,$GR648+3),"")</f>
      </c>
      <c r="FG648">
        <f>IF($GS648&gt;=4,INDEX($DN:$DN,$GR648+4),"")</f>
      </c>
      <c r="FH648">
        <f>IF($GS648&gt;=5,INDEX($DN:$DN,$GR648+5),"")</f>
      </c>
      <c r="FI648">
        <f>IF($GS648&gt;=6,INDEX($DN:$DN,$GR648+6),"")</f>
      </c>
      <c r="FJ648">
        <f>IF($GS648&gt;=7,INDEX($DN:$DN,$GR648+7),"")</f>
      </c>
      <c r="FK648">
        <f>IF($GS648&gt;=8,INDEX($DN:$DN,$GR648+8),"")</f>
      </c>
      <c r="FL648">
        <f>IF($GS648&gt;=9,INDEX($DN:$DN,$GR648+9),"")</f>
      </c>
      <c r="FM648">
        <f>IF($GS648&gt;=10,INDEX($DN:$DN,$GR648+10),"")</f>
      </c>
      <c r="FN648">
        <f>IF($GS648&gt;=11,INDEX($DN:$DN,$GR648+11),"")</f>
      </c>
      <c r="FO648">
        <f>IF($GS648&gt;=12,INDEX($DN:$DN,$GR648+12),"")</f>
      </c>
      <c r="FP648">
        <f>IF($GS648&gt;=13,INDEX($DN:$DN,$GR648+13),"")</f>
      </c>
      <c r="FQ648">
        <f>IF($GS648&gt;=14,INDEX($DN:$DN,$GR648+14),"")</f>
      </c>
      <c r="FR648">
        <f>IF($GS648&gt;=15,INDEX($DN:$DN,$GR648+15),"")</f>
      </c>
      <c r="FS648">
        <f>IF($GS648&gt;=16,INDEX($DN:$DN,$GR648+16),"")</f>
      </c>
      <c r="FT648">
        <f>IF($GS648&gt;=17,INDEX($DN:$DN,$GR648+17),"")</f>
      </c>
      <c r="FU648">
        <f>IF($GS648&gt;=18,INDEX($DN:$DN,$GR648+18),"")</f>
      </c>
      <c r="FV648">
        <f>IF($GS648&gt;=19,INDEX($DN:$DN,$GR648+19),"")</f>
      </c>
      <c r="FW648">
        <f>IF($GS648&gt;=20,INDEX($DN:$DN,$GR648+20),"")</f>
      </c>
      <c r="FX648">
        <f>IF($GS648&gt;=21,INDEX($DN:$DN,$GR648+21),"")</f>
      </c>
      <c r="FY648">
        <f>IF($GS648&gt;=22,INDEX($DN:$DN,$GR648+22),"")</f>
      </c>
      <c r="FZ648">
        <f>IF($GS648&gt;=23,INDEX($DN:$DN,$GR648+23),"")</f>
      </c>
      <c r="GA648">
        <f>IF($GS648&gt;=24,INDEX($DN:$DN,$GR648+24),"")</f>
      </c>
      <c r="GB648">
        <f>IF($GS648&gt;=25,INDEX($DN:$DN,$GR648+25),"")</f>
      </c>
      <c r="GC648">
        <f>IF($GS648&gt;=26,INDEX($DN:$DN,$GR648+26),"")</f>
      </c>
      <c r="GD648">
        <f>IF($GS648&gt;=27,INDEX($DN:$DN,$GR648+27),"")</f>
      </c>
      <c r="GE648">
        <f>IF($GS648&gt;=28,INDEX($DN:$DN,$GR648+28),"")</f>
      </c>
      <c r="GF648">
        <f>IF($GS648&gt;=29,INDEX($DN:$DN,$GR648+29),"")</f>
      </c>
      <c r="GG648">
        <f>IF($GS648&gt;=30,INDEX($DN:$DN,$GR648+30),"")</f>
      </c>
      <c r="GH648">
        <f>IF($GS648&gt;=31,INDEX($DN:$DN,$GR648+31),"")</f>
      </c>
      <c r="GI648">
        <f>IF($GS648&gt;=32,INDEX($DN:$DN,$GR648+32),"")</f>
      </c>
      <c r="GJ648">
        <f>IF($GS648&gt;=33,INDEX($DN:$DN,$GR648+33),"")</f>
      </c>
      <c r="GK648">
        <f>IF($GS648&gt;=34,INDEX($DN:$DN,$GR648+34),"")</f>
      </c>
      <c r="GL648">
        <f>IF($GS648&gt;=35,INDEX($DN:$DN,$GR648+35),"")</f>
      </c>
      <c r="GM648">
        <f>IF($GS648&gt;=36,INDEX($DN:$DN,$GR648+36),"")</f>
      </c>
      <c r="GN648">
        <f>IF($GS648&gt;=37,INDEX($DN:$DN,$GR648+37),"")</f>
      </c>
      <c r="GO648">
        <f>IF($GS648&gt;=38,INDEX($DN:$DN,$GR648+38),"")</f>
      </c>
      <c r="GP648">
        <f>IF($GS648&gt;=39,INDEX($DN:$DN,$GR648+39),"")</f>
      </c>
      <c r="GQ648">
        <f>IF($GS648&gt;=40,INDEX($DN:$DN,$GR648+40),"")</f>
      </c>
      <c r="GR648">
        <f>IFERROR(MATCH($DL648,$DM$2:$DM$148,0)+1,0)</f>
      </c>
      <c r="GS648">
        <f>IFERROR(INDEX($DO$2:$DO$148,MATCH($DL648,$DM$2:$DM$148,0)),0)</f>
      </c>
      <c r="GT648">
        <f>IFERROR(MATCH($Z648,$DP$648:$FC$648,0),0)</f>
      </c>
      <c r="GU648">
        <f>IF($GT648&gt;0,INDEX($FD$648:$GQ$648,$GT648),"")</f>
      </c>
      <c r="GX648">
        <f>IF($JG648&gt;=1,INDEX($GV:$GV,$JF648+1),"")</f>
      </c>
      <c r="GY648">
        <f>IF($JG648&gt;=2,INDEX($GV:$GV,$JF648+2),"")</f>
      </c>
      <c r="GZ648">
        <f>IF($JG648&gt;=3,INDEX($GV:$GV,$JF648+3),"")</f>
      </c>
      <c r="HA648">
        <f>IF($JG648&gt;=4,INDEX($GV:$GV,$JF648+4),"")</f>
      </c>
      <c r="HB648">
        <f>IF($JG648&gt;=5,INDEX($GV:$GV,$JF648+5),"")</f>
      </c>
      <c r="HC648">
        <f>IF($JG648&gt;=6,INDEX($GV:$GV,$JF648+6),"")</f>
      </c>
      <c r="HD648">
        <f>IF($JG648&gt;=7,INDEX($GV:$GV,$JF648+7),"")</f>
      </c>
      <c r="HE648">
        <f>IF($JG648&gt;=8,INDEX($GV:$GV,$JF648+8),"")</f>
      </c>
      <c r="HF648">
        <f>IF($JG648&gt;=9,INDEX($GV:$GV,$JF648+9),"")</f>
      </c>
      <c r="HG648">
        <f>IF($JG648&gt;=10,INDEX($GV:$GV,$JF648+10),"")</f>
      </c>
      <c r="HH648">
        <f>IF($JG648&gt;=11,INDEX($GV:$GV,$JF648+11),"")</f>
      </c>
      <c r="HI648">
        <f>IF($JG648&gt;=12,INDEX($GV:$GV,$JF648+12),"")</f>
      </c>
      <c r="HJ648">
        <f>IF($JG648&gt;=13,INDEX($GV:$GV,$JF648+13),"")</f>
      </c>
      <c r="HK648">
        <f>IF($JG648&gt;=14,INDEX($GV:$GV,$JF648+14),"")</f>
      </c>
      <c r="HL648">
        <f>IF($JG648&gt;=15,INDEX($GV:$GV,$JF648+15),"")</f>
      </c>
      <c r="HM648">
        <f>IF($JG648&gt;=16,INDEX($GV:$GV,$JF648+16),"")</f>
      </c>
      <c r="HN648">
        <f>IF($JG648&gt;=17,INDEX($GV:$GV,$JF648+17),"")</f>
      </c>
      <c r="HO648">
        <f>IF($JG648&gt;=18,INDEX($GV:$GV,$JF648+18),"")</f>
      </c>
      <c r="HP648">
        <f>IF($JG648&gt;=19,INDEX($GV:$GV,$JF648+19),"")</f>
      </c>
      <c r="HQ648">
        <f>IF($JG648&gt;=20,INDEX($GV:$GV,$JF648+20),"")</f>
      </c>
      <c r="HR648">
        <f>IF($JG648&gt;=21,INDEX($GV:$GV,$JF648+21),"")</f>
      </c>
      <c r="HS648">
        <f>IF($JG648&gt;=22,INDEX($GV:$GV,$JF648+22),"")</f>
      </c>
      <c r="HT648">
        <f>IF($JG648&gt;=23,INDEX($GV:$GV,$JF648+23),"")</f>
      </c>
      <c r="HU648">
        <f>IF($JG648&gt;=24,INDEX($GV:$GV,$JF648+24),"")</f>
      </c>
      <c r="HV648">
        <f>IF($JG648&gt;=25,INDEX($GV:$GV,$JF648+25),"")</f>
      </c>
      <c r="HW648">
        <f>IF($JG648&gt;=26,INDEX($GV:$GV,$JF648+26),"")</f>
      </c>
      <c r="HX648">
        <f>IF($JG648&gt;=27,INDEX($GV:$GV,$JF648+27),"")</f>
      </c>
      <c r="HY648">
        <f>IF($JG648&gt;=28,INDEX($GV:$GV,$JF648+28),"")</f>
      </c>
      <c r="HZ648">
        <f>IF($JG648&gt;=29,INDEX($GV:$GV,$JF648+29),"")</f>
      </c>
      <c r="IA648">
        <f>IF($JG648&gt;=30,INDEX($GV:$GV,$JF648+30),"")</f>
      </c>
      <c r="IB648">
        <f>IF($JG648&gt;=31,INDEX($GV:$GV,$JF648+31),"")</f>
      </c>
      <c r="IC648">
        <f>IF($JG648&gt;=32,INDEX($GV:$GV,$JF648+32),"")</f>
      </c>
      <c r="ID648">
        <f>IF($JG648&gt;=33,INDEX($GV:$GV,$JF648+33),"")</f>
      </c>
      <c r="IE648">
        <f>IF($JG648&gt;=34,INDEX($GV:$GV,$JF648+34),"")</f>
      </c>
      <c r="IF648">
        <f>IF($JG648&gt;=35,INDEX($GV:$GV,$JF648+35),"")</f>
      </c>
      <c r="IG648">
        <f>IF($JG648&gt;=36,INDEX($GV:$GV,$JF648+36),"")</f>
      </c>
      <c r="IH648">
        <f>IF($JG648&gt;=37,INDEX($GV:$GV,$JF648+37),"")</f>
      </c>
      <c r="II648">
        <f>IF($JG648&gt;=38,INDEX($GV:$GV,$JF648+38),"")</f>
      </c>
      <c r="IJ648">
        <f>IF($JG648&gt;=39,INDEX($GV:$GV,$JF648+39),"")</f>
      </c>
      <c r="IK648">
        <f>IF($JG648&gt;=40,INDEX($GV:$GV,$JF648+40),"")</f>
      </c>
      <c r="IL648">
        <f>IF($JG648&gt;=41,INDEX($GV:$GV,$JF648+41),"")</f>
      </c>
      <c r="IM648">
        <f>IF($JG648&gt;=42,INDEX($GV:$GV,$JF648+42),"")</f>
      </c>
      <c r="IN648">
        <f>IF($JG648&gt;=43,INDEX($GV:$GV,$JF648+43),"")</f>
      </c>
      <c r="IO648">
        <f>IF($JG648&gt;=44,INDEX($GV:$GV,$JF648+44),"")</f>
      </c>
      <c r="IP648">
        <f>IF($JG648&gt;=45,INDEX($GV:$GV,$JF648+45),"")</f>
      </c>
      <c r="IQ648">
        <f>IF($JG648&gt;=46,INDEX($GV:$GV,$JF648+46),"")</f>
      </c>
      <c r="IR648">
        <f>IF($JG648&gt;=47,INDEX($GV:$GV,$JF648+47),"")</f>
      </c>
      <c r="IS648">
        <f>IF($JG648&gt;=48,INDEX($GV:$GV,$JF648+48),"")</f>
      </c>
      <c r="IT648">
        <f>IF($JG648&gt;=49,INDEX($GV:$GV,$JF648+49),"")</f>
      </c>
      <c r="IU648">
        <f>IF($JG648&gt;=50,INDEX($GV:$GV,$JF648+50),"")</f>
      </c>
      <c r="IV648">
        <f>IF($JG648&gt;=51,INDEX($GV:$GV,$JF648+51),"")</f>
      </c>
      <c r="IW648">
        <f>IF($JG648&gt;=52,INDEX($GV:$GV,$JF648+52),"")</f>
      </c>
      <c r="IX648">
        <f>IF($JG648&gt;=53,INDEX($GV:$GV,$JF648+53),"")</f>
      </c>
      <c r="IY648">
        <f>IF($JG648&gt;=54,INDEX($GV:$GV,$JF648+54),"")</f>
      </c>
      <c r="IZ648">
        <f>IF($JG648&gt;=55,INDEX($GV:$GV,$JF648+55),"")</f>
      </c>
      <c r="JA648">
        <f>IF($JG648&gt;=56,INDEX($GV:$GV,$JF648+56),"")</f>
      </c>
      <c r="JB648">
        <f>IF($JG648&gt;=57,INDEX($GV:$GV,$JF648+57),"")</f>
      </c>
      <c r="JC648">
        <f>IF($JG648&gt;=58,INDEX($GV:$GV,$JF648+58),"")</f>
      </c>
      <c r="JD648">
        <f>IF($JG648&gt;=59,INDEX($GV:$GV,$JF648+59),"")</f>
      </c>
      <c r="JE648">
        <f>IF($JG648&gt;=60,INDEX($GV:$GV,$JF648+60),"")</f>
      </c>
      <c r="JF648">
        <f>IFERROR(MATCH($GU648,$GV$2:$GV$322,0)+1,0)</f>
      </c>
      <c r="JG648">
        <f>IFERROR(INDEX($GW$2:$GW$322,MATCH($GU648,$GV$2:$GV$322,0)),0)</f>
      </c>
      <c r="JH648" t="s">
        <v>44</v>
      </c>
      <c r="JI648" t="s">
        <v>44</v>
      </c>
    </row>
    <row r="649" spans="1:269" x14ac:dyDescent="0.25">
      <c r="R649">
        <f>IF(OR($U649="",$Q649=""),"",IFERROR($U649/$Q649,0))</f>
      </c>
      <c r="S649">
        <f>IF($U649="","",
SUM($T649,$V649,$AA649,$W649,$Y649)*
(1-IF($AB649="",0,VALUE($AB649)/100)))</f>
      </c>
      <c r="T649">
        <f>IF($U649="","",$U649)</f>
      </c>
      <c r="V649">
        <f>IF($U649="","",
IF($O649="","",
IF(ISNUMBER(SEARCH("exempt",LOWER($O649))),0,
$U649*(VALUE(SUBSTITUTE($O649,"%",""))/100))))</f>
      </c>
      <c r="AC649">
        <f>IFERROR(IF(FIND(" - ",$K649)&gt;0,MID($K649,FIND(" - ",$K649)+3,LEN($K649)),""),"")</f>
      </c>
      <c r="AL649" t="s">
        <v>1598</v>
      </c>
      <c r="AT649">
        <f>IFERROR(LEFT($K649,FIND(" - ",$K649)-1),$K649)</f>
      </c>
      <c r="AW649">
        <f>IF($CL649&gt;=1,INDEX($AU:$AU,$CK649+1),"")</f>
      </c>
      <c r="AX649">
        <f>IF($CL649&gt;=2,INDEX($AU:$AU,$CK649+2),"")</f>
      </c>
      <c r="AY649">
        <f>IF($CL649&gt;=3,INDEX($AU:$AU,$CK649+3),"")</f>
      </c>
      <c r="AZ649">
        <f>IF($CL649&gt;=4,INDEX($AU:$AU,$CK649+4),"")</f>
      </c>
      <c r="BA649">
        <f>IF($CL649&gt;=5,INDEX($AU:$AU,$CK649+5),"")</f>
      </c>
      <c r="BB649">
        <f>IF($CL649&gt;=6,INDEX($AU:$AU,$CK649+6),"")</f>
      </c>
      <c r="BC649">
        <f>IF($CL649&gt;=7,INDEX($AU:$AU,$CK649+7),"")</f>
      </c>
      <c r="BD649">
        <f>IF($CL649&gt;=8,INDEX($AU:$AU,$CK649+8),"")</f>
      </c>
      <c r="BE649">
        <f>IF($CL649&gt;=9,INDEX($AU:$AU,$CK649+9),"")</f>
      </c>
      <c r="BF649">
        <f>IF($CL649&gt;=10,INDEX($AU:$AU,$CK649+10),"")</f>
      </c>
      <c r="BG649">
        <f>IF($CL649&gt;=11,INDEX($AU:$AU,$CK649+11),"")</f>
      </c>
      <c r="BH649">
        <f>IF($CL649&gt;=12,INDEX($AU:$AU,$CK649+12),"")</f>
      </c>
      <c r="BI649">
        <f>IF($CL649&gt;=13,INDEX($AU:$AU,$CK649+13),"")</f>
      </c>
      <c r="BJ649">
        <f>IF($CL649&gt;=14,INDEX($AU:$AU,$CK649+14),"")</f>
      </c>
      <c r="BK649">
        <f>IF($CL649&gt;=15,INDEX($AU:$AU,$CK649+15),"")</f>
      </c>
      <c r="BL649">
        <f>IF($CL649&gt;=16,INDEX($AU:$AU,$CK649+16),"")</f>
      </c>
      <c r="BM649">
        <f>IF($CL649&gt;=17,INDEX($AU:$AU,$CK649+17),"")</f>
      </c>
      <c r="BN649">
        <f>IF($CL649&gt;=18,INDEX($AU:$AU,$CK649+18),"")</f>
      </c>
      <c r="BO649">
        <f>IF($CL649&gt;=19,INDEX($AU:$AU,$CK649+19),"")</f>
      </c>
      <c r="BP649">
        <f>IF($CL649&gt;=20,INDEX($AU:$AU,$CK649+20),"")</f>
      </c>
      <c r="BQ649">
        <f>IF($CL649&gt;=21,INDEX($AU:$AU,$CK649+21),"")</f>
      </c>
      <c r="BR649">
        <f>IF($CL649&gt;=22,INDEX($AU:$AU,$CK649+22),"")</f>
      </c>
      <c r="BS649">
        <f>IF($CL649&gt;=23,INDEX($AU:$AU,$CK649+23),"")</f>
      </c>
      <c r="BT649">
        <f>IF($CL649&gt;=24,INDEX($AU:$AU,$CK649+24),"")</f>
      </c>
      <c r="BU649">
        <f>IF($CL649&gt;=25,INDEX($AU:$AU,$CK649+25),"")</f>
      </c>
      <c r="BV649">
        <f>IF($CL649&gt;=26,INDEX($AU:$AU,$CK649+26),"")</f>
      </c>
      <c r="BW649">
        <f>IF($CL649&gt;=27,INDEX($AU:$AU,$CK649+27),"")</f>
      </c>
      <c r="BX649">
        <f>IF($CL649&gt;=28,INDEX($AU:$AU,$CK649+28),"")</f>
      </c>
      <c r="BY649">
        <f>IF($CL649&gt;=29,INDEX($AU:$AU,$CK649+29),"")</f>
      </c>
      <c r="BZ649">
        <f>IF($CL649&gt;=30,INDEX($AU:$AU,$CK649+30),"")</f>
      </c>
      <c r="CA649">
        <f>IF($CL649&gt;=31,INDEX($AU:$AU,$CK649+31),"")</f>
      </c>
      <c r="CB649">
        <f>IF($CL649&gt;=32,INDEX($AU:$AU,$CK649+32),"")</f>
      </c>
      <c r="CC649">
        <f>IF($CL649&gt;=33,INDEX($AU:$AU,$CK649+33),"")</f>
      </c>
      <c r="CD649">
        <f>IF($CL649&gt;=34,INDEX($AU:$AU,$CK649+34),"")</f>
      </c>
      <c r="CE649">
        <f>IF($CL649&gt;=35,INDEX($AU:$AU,$CK649+35),"")</f>
      </c>
      <c r="CF649">
        <f>IF($CL649&gt;=36,INDEX($AU:$AU,$CK649+36),"")</f>
      </c>
      <c r="CG649">
        <f>IF($CL649&gt;=37,INDEX($AU:$AU,$CK649+37),"")</f>
      </c>
      <c r="CH649">
        <f>IF($CL649&gt;=38,INDEX($AU:$AU,$CK649+38),"")</f>
      </c>
      <c r="CI649">
        <f>IF($CL649&gt;=39,INDEX($AU:$AU,$CK649+39),"")</f>
      </c>
      <c r="CJ649">
        <f>IF($CL649&gt;=40,INDEX($AU:$AU,$CK649+40),"")</f>
      </c>
      <c r="CK649">
        <f>IFERROR(MATCH($AT649,$AU$2:$AU$133,0)+1,0)</f>
      </c>
      <c r="CL649">
        <f>IFERROR(INDEX($AV$2:$AV$133,MATCH($AT649,$AU$2:$AU$133,0)),0)</f>
      </c>
      <c r="CM649">
        <f>IFERROR(LEFT($L649,FIND(" - ",$L649)-1),$L649)</f>
      </c>
      <c r="CN649" t="s">
        <v>221</v>
      </c>
      <c r="CP649">
        <f>IF($DK649&gt;=1,INDEX($CN:$CN,$DJ649+1),"")</f>
      </c>
      <c r="CQ649">
        <f>IF($DK649&gt;=2,INDEX($CN:$CN,$DJ649+2),"")</f>
      </c>
      <c r="CR649">
        <f>IF($DK649&gt;=3,INDEX($CN:$CN,$DJ649+3),"")</f>
      </c>
      <c r="CS649">
        <f>IF($DK649&gt;=4,INDEX($CN:$CN,$DJ649+4),"")</f>
      </c>
      <c r="CT649">
        <f>IF($DK649&gt;=5,INDEX($CN:$CN,$DJ649+5),"")</f>
      </c>
      <c r="CU649">
        <f>IF($DK649&gt;=6,INDEX($CN:$CN,$DJ649+6),"")</f>
      </c>
      <c r="CV649">
        <f>IF($DK649&gt;=7,INDEX($CN:$CN,$DJ649+7),"")</f>
      </c>
      <c r="CW649">
        <f>IF($DK649&gt;=8,INDEX($CN:$CN,$DJ649+8),"")</f>
      </c>
      <c r="CX649">
        <f>IF($DK649&gt;=9,INDEX($CN:$CN,$DJ649+9),"")</f>
      </c>
      <c r="CY649">
        <f>IF($DK649&gt;=10,INDEX($CN:$CN,$DJ649+10),"")</f>
      </c>
      <c r="CZ649">
        <f>IF($DK649&gt;=11,INDEX($CN:$CN,$DJ649+11),"")</f>
      </c>
      <c r="DA649">
        <f>IF($DK649&gt;=12,INDEX($CN:$CN,$DJ649+12),"")</f>
      </c>
      <c r="DB649">
        <f>IF($DK649&gt;=13,INDEX($CN:$CN,$DJ649+13),"")</f>
      </c>
      <c r="DC649">
        <f>IF($DK649&gt;=14,INDEX($CN:$CN,$DJ649+14),"")</f>
      </c>
      <c r="DD649">
        <f>IF($DK649&gt;=15,INDEX($CN:$CN,$DJ649+15),"")</f>
      </c>
      <c r="DE649">
        <f>IF($DK649&gt;=16,INDEX($CN:$CN,$DJ649+16),"")</f>
      </c>
      <c r="DF649">
        <f>IF($DK649&gt;=17,INDEX($CN:$CN,$DJ649+17),"")</f>
      </c>
      <c r="DG649">
        <f>IF($DK649&gt;=18,INDEX($CN:$CN,$DJ649+18),"")</f>
      </c>
      <c r="DH649">
        <f>IF($DK649&gt;=19,INDEX($CN:$CN,$DJ649+19),"")</f>
      </c>
      <c r="DI649">
        <f>IF($DK649&gt;=20,INDEX($CN:$CN,$DJ649+20),"")</f>
      </c>
      <c r="DJ649">
        <f>IFERROR(MATCH($CM649,$CN$2:$CN$1089,0)+1,0)</f>
      </c>
      <c r="DK649">
        <f>IFERROR(INDEX($CO$2:$CO$1089,MATCH($CM649,$CN$2:$CN$1089,0)),0)</f>
      </c>
      <c r="DL649">
        <f>IFERROR(INDEX($AS:$AS,MATCH($O649,$AR:$AR,0))&amp;"","")</f>
      </c>
      <c r="DP649">
        <f>IF($GS649&gt;=1,INDEX($DM:$DM,$GR649+1),"")</f>
      </c>
      <c r="DQ649">
        <f>IF($GS649&gt;=2,INDEX($DM:$DM,$GR649+2),"")</f>
      </c>
      <c r="DR649">
        <f>IF($GS649&gt;=3,INDEX($DM:$DM,$GR649+3),"")</f>
      </c>
      <c r="DS649">
        <f>IF($GS649&gt;=4,INDEX($DM:$DM,$GR649+4),"")</f>
      </c>
      <c r="DT649">
        <f>IF($GS649&gt;=5,INDEX($DM:$DM,$GR649+5),"")</f>
      </c>
      <c r="DU649">
        <f>IF($GS649&gt;=6,INDEX($DM:$DM,$GR649+6),"")</f>
      </c>
      <c r="DV649">
        <f>IF($GS649&gt;=7,INDEX($DM:$DM,$GR649+7),"")</f>
      </c>
      <c r="DW649">
        <f>IF($GS649&gt;=8,INDEX($DM:$DM,$GR649+8),"")</f>
      </c>
      <c r="DX649">
        <f>IF($GS649&gt;=9,INDEX($DM:$DM,$GR649+9),"")</f>
      </c>
      <c r="DY649">
        <f>IF($GS649&gt;=10,INDEX($DM:$DM,$GR649+10),"")</f>
      </c>
      <c r="DZ649">
        <f>IF($GS649&gt;=11,INDEX($DM:$DM,$GR649+11),"")</f>
      </c>
      <c r="EA649">
        <f>IF($GS649&gt;=12,INDEX($DM:$DM,$GR649+12),"")</f>
      </c>
      <c r="EB649">
        <f>IF($GS649&gt;=13,INDEX($DM:$DM,$GR649+13),"")</f>
      </c>
      <c r="EC649">
        <f>IF($GS649&gt;=14,INDEX($DM:$DM,$GR649+14),"")</f>
      </c>
      <c r="ED649">
        <f>IF($GS649&gt;=15,INDEX($DM:$DM,$GR649+15),"")</f>
      </c>
      <c r="EE649">
        <f>IF($GS649&gt;=16,INDEX($DM:$DM,$GR649+16),"")</f>
      </c>
      <c r="EF649">
        <f>IF($GS649&gt;=17,INDEX($DM:$DM,$GR649+17),"")</f>
      </c>
      <c r="EG649">
        <f>IF($GS649&gt;=18,INDEX($DM:$DM,$GR649+18),"")</f>
      </c>
      <c r="EH649">
        <f>IF($GS649&gt;=19,INDEX($DM:$DM,$GR649+19),"")</f>
      </c>
      <c r="EI649">
        <f>IF($GS649&gt;=20,INDEX($DM:$DM,$GR649+20),"")</f>
      </c>
      <c r="EJ649">
        <f>IF($GS649&gt;=21,INDEX($DM:$DM,$GR649+21),"")</f>
      </c>
      <c r="EK649">
        <f>IF($GS649&gt;=22,INDEX($DM:$DM,$GR649+22),"")</f>
      </c>
      <c r="EL649">
        <f>IF($GS649&gt;=23,INDEX($DM:$DM,$GR649+23),"")</f>
      </c>
      <c r="EM649">
        <f>IF($GS649&gt;=24,INDEX($DM:$DM,$GR649+24),"")</f>
      </c>
      <c r="EN649">
        <f>IF($GS649&gt;=25,INDEX($DM:$DM,$GR649+25),"")</f>
      </c>
      <c r="EO649">
        <f>IF($GS649&gt;=26,INDEX($DM:$DM,$GR649+26),"")</f>
      </c>
      <c r="EP649">
        <f>IF($GS649&gt;=27,INDEX($DM:$DM,$GR649+27),"")</f>
      </c>
      <c r="EQ649">
        <f>IF($GS649&gt;=28,INDEX($DM:$DM,$GR649+28),"")</f>
      </c>
      <c r="ER649">
        <f>IF($GS649&gt;=29,INDEX($DM:$DM,$GR649+29),"")</f>
      </c>
      <c r="ES649">
        <f>IF($GS649&gt;=30,INDEX($DM:$DM,$GR649+30),"")</f>
      </c>
      <c r="ET649">
        <f>IF($GS649&gt;=31,INDEX($DM:$DM,$GR649+31),"")</f>
      </c>
      <c r="EU649">
        <f>IF($GS649&gt;=32,INDEX($DM:$DM,$GR649+32),"")</f>
      </c>
      <c r="EV649">
        <f>IF($GS649&gt;=33,INDEX($DM:$DM,$GR649+33),"")</f>
      </c>
      <c r="EW649">
        <f>IF($GS649&gt;=34,INDEX($DM:$DM,$GR649+34),"")</f>
      </c>
      <c r="EX649">
        <f>IF($GS649&gt;=35,INDEX($DM:$DM,$GR649+35),"")</f>
      </c>
      <c r="EY649">
        <f>IF($GS649&gt;=36,INDEX($DM:$DM,$GR649+36),"")</f>
      </c>
      <c r="EZ649">
        <f>IF($GS649&gt;=37,INDEX($DM:$DM,$GR649+37),"")</f>
      </c>
      <c r="FA649">
        <f>IF($GS649&gt;=38,INDEX($DM:$DM,$GR649+38),"")</f>
      </c>
      <c r="FB649">
        <f>IF($GS649&gt;=39,INDEX($DM:$DM,$GR649+39),"")</f>
      </c>
      <c r="FC649">
        <f>IF($GS649&gt;=40,INDEX($DM:$DM,$GR649+40),"")</f>
      </c>
      <c r="FD649">
        <f>IF($GS649&gt;=1,INDEX($DN:$DN,$GR649+1),"")</f>
      </c>
      <c r="FE649">
        <f>IF($GS649&gt;=2,INDEX($DN:$DN,$GR649+2),"")</f>
      </c>
      <c r="FF649">
        <f>IF($GS649&gt;=3,INDEX($DN:$DN,$GR649+3),"")</f>
      </c>
      <c r="FG649">
        <f>IF($GS649&gt;=4,INDEX($DN:$DN,$GR649+4),"")</f>
      </c>
      <c r="FH649">
        <f>IF($GS649&gt;=5,INDEX($DN:$DN,$GR649+5),"")</f>
      </c>
      <c r="FI649">
        <f>IF($GS649&gt;=6,INDEX($DN:$DN,$GR649+6),"")</f>
      </c>
      <c r="FJ649">
        <f>IF($GS649&gt;=7,INDEX($DN:$DN,$GR649+7),"")</f>
      </c>
      <c r="FK649">
        <f>IF($GS649&gt;=8,INDEX($DN:$DN,$GR649+8),"")</f>
      </c>
      <c r="FL649">
        <f>IF($GS649&gt;=9,INDEX($DN:$DN,$GR649+9),"")</f>
      </c>
      <c r="FM649">
        <f>IF($GS649&gt;=10,INDEX($DN:$DN,$GR649+10),"")</f>
      </c>
      <c r="FN649">
        <f>IF($GS649&gt;=11,INDEX($DN:$DN,$GR649+11),"")</f>
      </c>
      <c r="FO649">
        <f>IF($GS649&gt;=12,INDEX($DN:$DN,$GR649+12),"")</f>
      </c>
      <c r="FP649">
        <f>IF($GS649&gt;=13,INDEX($DN:$DN,$GR649+13),"")</f>
      </c>
      <c r="FQ649">
        <f>IF($GS649&gt;=14,INDEX($DN:$DN,$GR649+14),"")</f>
      </c>
      <c r="FR649">
        <f>IF($GS649&gt;=15,INDEX($DN:$DN,$GR649+15),"")</f>
      </c>
      <c r="FS649">
        <f>IF($GS649&gt;=16,INDEX($DN:$DN,$GR649+16),"")</f>
      </c>
      <c r="FT649">
        <f>IF($GS649&gt;=17,INDEX($DN:$DN,$GR649+17),"")</f>
      </c>
      <c r="FU649">
        <f>IF($GS649&gt;=18,INDEX($DN:$DN,$GR649+18),"")</f>
      </c>
      <c r="FV649">
        <f>IF($GS649&gt;=19,INDEX($DN:$DN,$GR649+19),"")</f>
      </c>
      <c r="FW649">
        <f>IF($GS649&gt;=20,INDEX($DN:$DN,$GR649+20),"")</f>
      </c>
      <c r="FX649">
        <f>IF($GS649&gt;=21,INDEX($DN:$DN,$GR649+21),"")</f>
      </c>
      <c r="FY649">
        <f>IF($GS649&gt;=22,INDEX($DN:$DN,$GR649+22),"")</f>
      </c>
      <c r="FZ649">
        <f>IF($GS649&gt;=23,INDEX($DN:$DN,$GR649+23),"")</f>
      </c>
      <c r="GA649">
        <f>IF($GS649&gt;=24,INDEX($DN:$DN,$GR649+24),"")</f>
      </c>
      <c r="GB649">
        <f>IF($GS649&gt;=25,INDEX($DN:$DN,$GR649+25),"")</f>
      </c>
      <c r="GC649">
        <f>IF($GS649&gt;=26,INDEX($DN:$DN,$GR649+26),"")</f>
      </c>
      <c r="GD649">
        <f>IF($GS649&gt;=27,INDEX($DN:$DN,$GR649+27),"")</f>
      </c>
      <c r="GE649">
        <f>IF($GS649&gt;=28,INDEX($DN:$DN,$GR649+28),"")</f>
      </c>
      <c r="GF649">
        <f>IF($GS649&gt;=29,INDEX($DN:$DN,$GR649+29),"")</f>
      </c>
      <c r="GG649">
        <f>IF($GS649&gt;=30,INDEX($DN:$DN,$GR649+30),"")</f>
      </c>
      <c r="GH649">
        <f>IF($GS649&gt;=31,INDEX($DN:$DN,$GR649+31),"")</f>
      </c>
      <c r="GI649">
        <f>IF($GS649&gt;=32,INDEX($DN:$DN,$GR649+32),"")</f>
      </c>
      <c r="GJ649">
        <f>IF($GS649&gt;=33,INDEX($DN:$DN,$GR649+33),"")</f>
      </c>
      <c r="GK649">
        <f>IF($GS649&gt;=34,INDEX($DN:$DN,$GR649+34),"")</f>
      </c>
      <c r="GL649">
        <f>IF($GS649&gt;=35,INDEX($DN:$DN,$GR649+35),"")</f>
      </c>
      <c r="GM649">
        <f>IF($GS649&gt;=36,INDEX($DN:$DN,$GR649+36),"")</f>
      </c>
      <c r="GN649">
        <f>IF($GS649&gt;=37,INDEX($DN:$DN,$GR649+37),"")</f>
      </c>
      <c r="GO649">
        <f>IF($GS649&gt;=38,INDEX($DN:$DN,$GR649+38),"")</f>
      </c>
      <c r="GP649">
        <f>IF($GS649&gt;=39,INDEX($DN:$DN,$GR649+39),"")</f>
      </c>
      <c r="GQ649">
        <f>IF($GS649&gt;=40,INDEX($DN:$DN,$GR649+40),"")</f>
      </c>
      <c r="GR649">
        <f>IFERROR(MATCH($DL649,$DM$2:$DM$148,0)+1,0)</f>
      </c>
      <c r="GS649">
        <f>IFERROR(INDEX($DO$2:$DO$148,MATCH($DL649,$DM$2:$DM$148,0)),0)</f>
      </c>
      <c r="GT649">
        <f>IFERROR(MATCH($Z649,$DP$649:$FC$649,0),0)</f>
      </c>
      <c r="GU649">
        <f>IF($GT649&gt;0,INDEX($FD$649:$GQ$649,$GT649),"")</f>
      </c>
      <c r="GX649">
        <f>IF($JG649&gt;=1,INDEX($GV:$GV,$JF649+1),"")</f>
      </c>
      <c r="GY649">
        <f>IF($JG649&gt;=2,INDEX($GV:$GV,$JF649+2),"")</f>
      </c>
      <c r="GZ649">
        <f>IF($JG649&gt;=3,INDEX($GV:$GV,$JF649+3),"")</f>
      </c>
      <c r="HA649">
        <f>IF($JG649&gt;=4,INDEX($GV:$GV,$JF649+4),"")</f>
      </c>
      <c r="HB649">
        <f>IF($JG649&gt;=5,INDEX($GV:$GV,$JF649+5),"")</f>
      </c>
      <c r="HC649">
        <f>IF($JG649&gt;=6,INDEX($GV:$GV,$JF649+6),"")</f>
      </c>
      <c r="HD649">
        <f>IF($JG649&gt;=7,INDEX($GV:$GV,$JF649+7),"")</f>
      </c>
      <c r="HE649">
        <f>IF($JG649&gt;=8,INDEX($GV:$GV,$JF649+8),"")</f>
      </c>
      <c r="HF649">
        <f>IF($JG649&gt;=9,INDEX($GV:$GV,$JF649+9),"")</f>
      </c>
      <c r="HG649">
        <f>IF($JG649&gt;=10,INDEX($GV:$GV,$JF649+10),"")</f>
      </c>
      <c r="HH649">
        <f>IF($JG649&gt;=11,INDEX($GV:$GV,$JF649+11),"")</f>
      </c>
      <c r="HI649">
        <f>IF($JG649&gt;=12,INDEX($GV:$GV,$JF649+12),"")</f>
      </c>
      <c r="HJ649">
        <f>IF($JG649&gt;=13,INDEX($GV:$GV,$JF649+13),"")</f>
      </c>
      <c r="HK649">
        <f>IF($JG649&gt;=14,INDEX($GV:$GV,$JF649+14),"")</f>
      </c>
      <c r="HL649">
        <f>IF($JG649&gt;=15,INDEX($GV:$GV,$JF649+15),"")</f>
      </c>
      <c r="HM649">
        <f>IF($JG649&gt;=16,INDEX($GV:$GV,$JF649+16),"")</f>
      </c>
      <c r="HN649">
        <f>IF($JG649&gt;=17,INDEX($GV:$GV,$JF649+17),"")</f>
      </c>
      <c r="HO649">
        <f>IF($JG649&gt;=18,INDEX($GV:$GV,$JF649+18),"")</f>
      </c>
      <c r="HP649">
        <f>IF($JG649&gt;=19,INDEX($GV:$GV,$JF649+19),"")</f>
      </c>
      <c r="HQ649">
        <f>IF($JG649&gt;=20,INDEX($GV:$GV,$JF649+20),"")</f>
      </c>
      <c r="HR649">
        <f>IF($JG649&gt;=21,INDEX($GV:$GV,$JF649+21),"")</f>
      </c>
      <c r="HS649">
        <f>IF($JG649&gt;=22,INDEX($GV:$GV,$JF649+22),"")</f>
      </c>
      <c r="HT649">
        <f>IF($JG649&gt;=23,INDEX($GV:$GV,$JF649+23),"")</f>
      </c>
      <c r="HU649">
        <f>IF($JG649&gt;=24,INDEX($GV:$GV,$JF649+24),"")</f>
      </c>
      <c r="HV649">
        <f>IF($JG649&gt;=25,INDEX($GV:$GV,$JF649+25),"")</f>
      </c>
      <c r="HW649">
        <f>IF($JG649&gt;=26,INDEX($GV:$GV,$JF649+26),"")</f>
      </c>
      <c r="HX649">
        <f>IF($JG649&gt;=27,INDEX($GV:$GV,$JF649+27),"")</f>
      </c>
      <c r="HY649">
        <f>IF($JG649&gt;=28,INDEX($GV:$GV,$JF649+28),"")</f>
      </c>
      <c r="HZ649">
        <f>IF($JG649&gt;=29,INDEX($GV:$GV,$JF649+29),"")</f>
      </c>
      <c r="IA649">
        <f>IF($JG649&gt;=30,INDEX($GV:$GV,$JF649+30),"")</f>
      </c>
      <c r="IB649">
        <f>IF($JG649&gt;=31,INDEX($GV:$GV,$JF649+31),"")</f>
      </c>
      <c r="IC649">
        <f>IF($JG649&gt;=32,INDEX($GV:$GV,$JF649+32),"")</f>
      </c>
      <c r="ID649">
        <f>IF($JG649&gt;=33,INDEX($GV:$GV,$JF649+33),"")</f>
      </c>
      <c r="IE649">
        <f>IF($JG649&gt;=34,INDEX($GV:$GV,$JF649+34),"")</f>
      </c>
      <c r="IF649">
        <f>IF($JG649&gt;=35,INDEX($GV:$GV,$JF649+35),"")</f>
      </c>
      <c r="IG649">
        <f>IF($JG649&gt;=36,INDEX($GV:$GV,$JF649+36),"")</f>
      </c>
      <c r="IH649">
        <f>IF($JG649&gt;=37,INDEX($GV:$GV,$JF649+37),"")</f>
      </c>
      <c r="II649">
        <f>IF($JG649&gt;=38,INDEX($GV:$GV,$JF649+38),"")</f>
      </c>
      <c r="IJ649">
        <f>IF($JG649&gt;=39,INDEX($GV:$GV,$JF649+39),"")</f>
      </c>
      <c r="IK649">
        <f>IF($JG649&gt;=40,INDEX($GV:$GV,$JF649+40),"")</f>
      </c>
      <c r="IL649">
        <f>IF($JG649&gt;=41,INDEX($GV:$GV,$JF649+41),"")</f>
      </c>
      <c r="IM649">
        <f>IF($JG649&gt;=42,INDEX($GV:$GV,$JF649+42),"")</f>
      </c>
      <c r="IN649">
        <f>IF($JG649&gt;=43,INDEX($GV:$GV,$JF649+43),"")</f>
      </c>
      <c r="IO649">
        <f>IF($JG649&gt;=44,INDEX($GV:$GV,$JF649+44),"")</f>
      </c>
      <c r="IP649">
        <f>IF($JG649&gt;=45,INDEX($GV:$GV,$JF649+45),"")</f>
      </c>
      <c r="IQ649">
        <f>IF($JG649&gt;=46,INDEX($GV:$GV,$JF649+46),"")</f>
      </c>
      <c r="IR649">
        <f>IF($JG649&gt;=47,INDEX($GV:$GV,$JF649+47),"")</f>
      </c>
      <c r="IS649">
        <f>IF($JG649&gt;=48,INDEX($GV:$GV,$JF649+48),"")</f>
      </c>
      <c r="IT649">
        <f>IF($JG649&gt;=49,INDEX($GV:$GV,$JF649+49),"")</f>
      </c>
      <c r="IU649">
        <f>IF($JG649&gt;=50,INDEX($GV:$GV,$JF649+50),"")</f>
      </c>
      <c r="IV649">
        <f>IF($JG649&gt;=51,INDEX($GV:$GV,$JF649+51),"")</f>
      </c>
      <c r="IW649">
        <f>IF($JG649&gt;=52,INDEX($GV:$GV,$JF649+52),"")</f>
      </c>
      <c r="IX649">
        <f>IF($JG649&gt;=53,INDEX($GV:$GV,$JF649+53),"")</f>
      </c>
      <c r="IY649">
        <f>IF($JG649&gt;=54,INDEX($GV:$GV,$JF649+54),"")</f>
      </c>
      <c r="IZ649">
        <f>IF($JG649&gt;=55,INDEX($GV:$GV,$JF649+55),"")</f>
      </c>
      <c r="JA649">
        <f>IF($JG649&gt;=56,INDEX($GV:$GV,$JF649+56),"")</f>
      </c>
      <c r="JB649">
        <f>IF($JG649&gt;=57,INDEX($GV:$GV,$JF649+57),"")</f>
      </c>
      <c r="JC649">
        <f>IF($JG649&gt;=58,INDEX($GV:$GV,$JF649+58),"")</f>
      </c>
      <c r="JD649">
        <f>IF($JG649&gt;=59,INDEX($GV:$GV,$JF649+59),"")</f>
      </c>
      <c r="JE649">
        <f>IF($JG649&gt;=60,INDEX($GV:$GV,$JF649+60),"")</f>
      </c>
      <c r="JF649">
        <f>IFERROR(MATCH($GU649,$GV$2:$GV$322,0)+1,0)</f>
      </c>
      <c r="JG649">
        <f>IFERROR(INDEX($GW$2:$GW$322,MATCH($GU649,$GV$2:$GV$322,0)),0)</f>
      </c>
      <c r="JH649" t="s">
        <v>44</v>
      </c>
      <c r="JI649" t="s">
        <v>44</v>
      </c>
    </row>
    <row r="650" spans="1:269" x14ac:dyDescent="0.25">
      <c r="R650">
        <f>IF(OR($U650="",$Q650=""),"",IFERROR($U650/$Q650,0))</f>
      </c>
      <c r="S650">
        <f>IF($U650="","",
SUM($T650,$V650,$AA650,$W650,$Y650)*
(1-IF($AB650="",0,VALUE($AB650)/100)))</f>
      </c>
      <c r="T650">
        <f>IF($U650="","",$U650)</f>
      </c>
      <c r="V650">
        <f>IF($U650="","",
IF($O650="","",
IF(ISNUMBER(SEARCH("exempt",LOWER($O650))),0,
$U650*(VALUE(SUBSTITUTE($O650,"%",""))/100))))</f>
      </c>
      <c r="AC650">
        <f>IFERROR(IF(FIND(" - ",$K650)&gt;0,MID($K650,FIND(" - ",$K650)+3,LEN($K650)),""),"")</f>
      </c>
      <c r="AL650" t="s">
        <v>1599</v>
      </c>
      <c r="AT650">
        <f>IFERROR(LEFT($K650,FIND(" - ",$K650)-1),$K650)</f>
      </c>
      <c r="AW650">
        <f>IF($CL650&gt;=1,INDEX($AU:$AU,$CK650+1),"")</f>
      </c>
      <c r="AX650">
        <f>IF($CL650&gt;=2,INDEX($AU:$AU,$CK650+2),"")</f>
      </c>
      <c r="AY650">
        <f>IF($CL650&gt;=3,INDEX($AU:$AU,$CK650+3),"")</f>
      </c>
      <c r="AZ650">
        <f>IF($CL650&gt;=4,INDEX($AU:$AU,$CK650+4),"")</f>
      </c>
      <c r="BA650">
        <f>IF($CL650&gt;=5,INDEX($AU:$AU,$CK650+5),"")</f>
      </c>
      <c r="BB650">
        <f>IF($CL650&gt;=6,INDEX($AU:$AU,$CK650+6),"")</f>
      </c>
      <c r="BC650">
        <f>IF($CL650&gt;=7,INDEX($AU:$AU,$CK650+7),"")</f>
      </c>
      <c r="BD650">
        <f>IF($CL650&gt;=8,INDEX($AU:$AU,$CK650+8),"")</f>
      </c>
      <c r="BE650">
        <f>IF($CL650&gt;=9,INDEX($AU:$AU,$CK650+9),"")</f>
      </c>
      <c r="BF650">
        <f>IF($CL650&gt;=10,INDEX($AU:$AU,$CK650+10),"")</f>
      </c>
      <c r="BG650">
        <f>IF($CL650&gt;=11,INDEX($AU:$AU,$CK650+11),"")</f>
      </c>
      <c r="BH650">
        <f>IF($CL650&gt;=12,INDEX($AU:$AU,$CK650+12),"")</f>
      </c>
      <c r="BI650">
        <f>IF($CL650&gt;=13,INDEX($AU:$AU,$CK650+13),"")</f>
      </c>
      <c r="BJ650">
        <f>IF($CL650&gt;=14,INDEX($AU:$AU,$CK650+14),"")</f>
      </c>
      <c r="BK650">
        <f>IF($CL650&gt;=15,INDEX($AU:$AU,$CK650+15),"")</f>
      </c>
      <c r="BL650">
        <f>IF($CL650&gt;=16,INDEX($AU:$AU,$CK650+16),"")</f>
      </c>
      <c r="BM650">
        <f>IF($CL650&gt;=17,INDEX($AU:$AU,$CK650+17),"")</f>
      </c>
      <c r="BN650">
        <f>IF($CL650&gt;=18,INDEX($AU:$AU,$CK650+18),"")</f>
      </c>
      <c r="BO650">
        <f>IF($CL650&gt;=19,INDEX($AU:$AU,$CK650+19),"")</f>
      </c>
      <c r="BP650">
        <f>IF($CL650&gt;=20,INDEX($AU:$AU,$CK650+20),"")</f>
      </c>
      <c r="BQ650">
        <f>IF($CL650&gt;=21,INDEX($AU:$AU,$CK650+21),"")</f>
      </c>
      <c r="BR650">
        <f>IF($CL650&gt;=22,INDEX($AU:$AU,$CK650+22),"")</f>
      </c>
      <c r="BS650">
        <f>IF($CL650&gt;=23,INDEX($AU:$AU,$CK650+23),"")</f>
      </c>
      <c r="BT650">
        <f>IF($CL650&gt;=24,INDEX($AU:$AU,$CK650+24),"")</f>
      </c>
      <c r="BU650">
        <f>IF($CL650&gt;=25,INDEX($AU:$AU,$CK650+25),"")</f>
      </c>
      <c r="BV650">
        <f>IF($CL650&gt;=26,INDEX($AU:$AU,$CK650+26),"")</f>
      </c>
      <c r="BW650">
        <f>IF($CL650&gt;=27,INDEX($AU:$AU,$CK650+27),"")</f>
      </c>
      <c r="BX650">
        <f>IF($CL650&gt;=28,INDEX($AU:$AU,$CK650+28),"")</f>
      </c>
      <c r="BY650">
        <f>IF($CL650&gt;=29,INDEX($AU:$AU,$CK650+29),"")</f>
      </c>
      <c r="BZ650">
        <f>IF($CL650&gt;=30,INDEX($AU:$AU,$CK650+30),"")</f>
      </c>
      <c r="CA650">
        <f>IF($CL650&gt;=31,INDEX($AU:$AU,$CK650+31),"")</f>
      </c>
      <c r="CB650">
        <f>IF($CL650&gt;=32,INDEX($AU:$AU,$CK650+32),"")</f>
      </c>
      <c r="CC650">
        <f>IF($CL650&gt;=33,INDEX($AU:$AU,$CK650+33),"")</f>
      </c>
      <c r="CD650">
        <f>IF($CL650&gt;=34,INDEX($AU:$AU,$CK650+34),"")</f>
      </c>
      <c r="CE650">
        <f>IF($CL650&gt;=35,INDEX($AU:$AU,$CK650+35),"")</f>
      </c>
      <c r="CF650">
        <f>IF($CL650&gt;=36,INDEX($AU:$AU,$CK650+36),"")</f>
      </c>
      <c r="CG650">
        <f>IF($CL650&gt;=37,INDEX($AU:$AU,$CK650+37),"")</f>
      </c>
      <c r="CH650">
        <f>IF($CL650&gt;=38,INDEX($AU:$AU,$CK650+38),"")</f>
      </c>
      <c r="CI650">
        <f>IF($CL650&gt;=39,INDEX($AU:$AU,$CK650+39),"")</f>
      </c>
      <c r="CJ650">
        <f>IF($CL650&gt;=40,INDEX($AU:$AU,$CK650+40),"")</f>
      </c>
      <c r="CK650">
        <f>IFERROR(MATCH($AT650,$AU$2:$AU$133,0)+1,0)</f>
      </c>
      <c r="CL650">
        <f>IFERROR(INDEX($AV$2:$AV$133,MATCH($AT650,$AU$2:$AU$133,0)),0)</f>
      </c>
      <c r="CM650">
        <f>IFERROR(LEFT($L650,FIND(" - ",$L650)-1),$L650)</f>
      </c>
      <c r="CN650" t="s">
        <v>1600</v>
      </c>
      <c r="CO650">
        <v>1</v>
      </c>
      <c r="CP650">
        <f>IF($DK650&gt;=1,INDEX($CN:$CN,$DJ650+1),"")</f>
      </c>
      <c r="CQ650">
        <f>IF($DK650&gt;=2,INDEX($CN:$CN,$DJ650+2),"")</f>
      </c>
      <c r="CR650">
        <f>IF($DK650&gt;=3,INDEX($CN:$CN,$DJ650+3),"")</f>
      </c>
      <c r="CS650">
        <f>IF($DK650&gt;=4,INDEX($CN:$CN,$DJ650+4),"")</f>
      </c>
      <c r="CT650">
        <f>IF($DK650&gt;=5,INDEX($CN:$CN,$DJ650+5),"")</f>
      </c>
      <c r="CU650">
        <f>IF($DK650&gt;=6,INDEX($CN:$CN,$DJ650+6),"")</f>
      </c>
      <c r="CV650">
        <f>IF($DK650&gt;=7,INDEX($CN:$CN,$DJ650+7),"")</f>
      </c>
      <c r="CW650">
        <f>IF($DK650&gt;=8,INDEX($CN:$CN,$DJ650+8),"")</f>
      </c>
      <c r="CX650">
        <f>IF($DK650&gt;=9,INDEX($CN:$CN,$DJ650+9),"")</f>
      </c>
      <c r="CY650">
        <f>IF($DK650&gt;=10,INDEX($CN:$CN,$DJ650+10),"")</f>
      </c>
      <c r="CZ650">
        <f>IF($DK650&gt;=11,INDEX($CN:$CN,$DJ650+11),"")</f>
      </c>
      <c r="DA650">
        <f>IF($DK650&gt;=12,INDEX($CN:$CN,$DJ650+12),"")</f>
      </c>
      <c r="DB650">
        <f>IF($DK650&gt;=13,INDEX($CN:$CN,$DJ650+13),"")</f>
      </c>
      <c r="DC650">
        <f>IF($DK650&gt;=14,INDEX($CN:$CN,$DJ650+14),"")</f>
      </c>
      <c r="DD650">
        <f>IF($DK650&gt;=15,INDEX($CN:$CN,$DJ650+15),"")</f>
      </c>
      <c r="DE650">
        <f>IF($DK650&gt;=16,INDEX($CN:$CN,$DJ650+16),"")</f>
      </c>
      <c r="DF650">
        <f>IF($DK650&gt;=17,INDEX($CN:$CN,$DJ650+17),"")</f>
      </c>
      <c r="DG650">
        <f>IF($DK650&gt;=18,INDEX($CN:$CN,$DJ650+18),"")</f>
      </c>
      <c r="DH650">
        <f>IF($DK650&gt;=19,INDEX($CN:$CN,$DJ650+19),"")</f>
      </c>
      <c r="DI650">
        <f>IF($DK650&gt;=20,INDEX($CN:$CN,$DJ650+20),"")</f>
      </c>
      <c r="DJ650">
        <f>IFERROR(MATCH($CM650,$CN$2:$CN$1089,0)+1,0)</f>
      </c>
      <c r="DK650">
        <f>IFERROR(INDEX($CO$2:$CO$1089,MATCH($CM650,$CN$2:$CN$1089,0)),0)</f>
      </c>
      <c r="DL650">
        <f>IFERROR(INDEX($AS:$AS,MATCH($O650,$AR:$AR,0))&amp;"","")</f>
      </c>
      <c r="DP650">
        <f>IF($GS650&gt;=1,INDEX($DM:$DM,$GR650+1),"")</f>
      </c>
      <c r="DQ650">
        <f>IF($GS650&gt;=2,INDEX($DM:$DM,$GR650+2),"")</f>
      </c>
      <c r="DR650">
        <f>IF($GS650&gt;=3,INDEX($DM:$DM,$GR650+3),"")</f>
      </c>
      <c r="DS650">
        <f>IF($GS650&gt;=4,INDEX($DM:$DM,$GR650+4),"")</f>
      </c>
      <c r="DT650">
        <f>IF($GS650&gt;=5,INDEX($DM:$DM,$GR650+5),"")</f>
      </c>
      <c r="DU650">
        <f>IF($GS650&gt;=6,INDEX($DM:$DM,$GR650+6),"")</f>
      </c>
      <c r="DV650">
        <f>IF($GS650&gt;=7,INDEX($DM:$DM,$GR650+7),"")</f>
      </c>
      <c r="DW650">
        <f>IF($GS650&gt;=8,INDEX($DM:$DM,$GR650+8),"")</f>
      </c>
      <c r="DX650">
        <f>IF($GS650&gt;=9,INDEX($DM:$DM,$GR650+9),"")</f>
      </c>
      <c r="DY650">
        <f>IF($GS650&gt;=10,INDEX($DM:$DM,$GR650+10),"")</f>
      </c>
      <c r="DZ650">
        <f>IF($GS650&gt;=11,INDEX($DM:$DM,$GR650+11),"")</f>
      </c>
      <c r="EA650">
        <f>IF($GS650&gt;=12,INDEX($DM:$DM,$GR650+12),"")</f>
      </c>
      <c r="EB650">
        <f>IF($GS650&gt;=13,INDEX($DM:$DM,$GR650+13),"")</f>
      </c>
      <c r="EC650">
        <f>IF($GS650&gt;=14,INDEX($DM:$DM,$GR650+14),"")</f>
      </c>
      <c r="ED650">
        <f>IF($GS650&gt;=15,INDEX($DM:$DM,$GR650+15),"")</f>
      </c>
      <c r="EE650">
        <f>IF($GS650&gt;=16,INDEX($DM:$DM,$GR650+16),"")</f>
      </c>
      <c r="EF650">
        <f>IF($GS650&gt;=17,INDEX($DM:$DM,$GR650+17),"")</f>
      </c>
      <c r="EG650">
        <f>IF($GS650&gt;=18,INDEX($DM:$DM,$GR650+18),"")</f>
      </c>
      <c r="EH650">
        <f>IF($GS650&gt;=19,INDEX($DM:$DM,$GR650+19),"")</f>
      </c>
      <c r="EI650">
        <f>IF($GS650&gt;=20,INDEX($DM:$DM,$GR650+20),"")</f>
      </c>
      <c r="EJ650">
        <f>IF($GS650&gt;=21,INDEX($DM:$DM,$GR650+21),"")</f>
      </c>
      <c r="EK650">
        <f>IF($GS650&gt;=22,INDEX($DM:$DM,$GR650+22),"")</f>
      </c>
      <c r="EL650">
        <f>IF($GS650&gt;=23,INDEX($DM:$DM,$GR650+23),"")</f>
      </c>
      <c r="EM650">
        <f>IF($GS650&gt;=24,INDEX($DM:$DM,$GR650+24),"")</f>
      </c>
      <c r="EN650">
        <f>IF($GS650&gt;=25,INDEX($DM:$DM,$GR650+25),"")</f>
      </c>
      <c r="EO650">
        <f>IF($GS650&gt;=26,INDEX($DM:$DM,$GR650+26),"")</f>
      </c>
      <c r="EP650">
        <f>IF($GS650&gt;=27,INDEX($DM:$DM,$GR650+27),"")</f>
      </c>
      <c r="EQ650">
        <f>IF($GS650&gt;=28,INDEX($DM:$DM,$GR650+28),"")</f>
      </c>
      <c r="ER650">
        <f>IF($GS650&gt;=29,INDEX($DM:$DM,$GR650+29),"")</f>
      </c>
      <c r="ES650">
        <f>IF($GS650&gt;=30,INDEX($DM:$DM,$GR650+30),"")</f>
      </c>
      <c r="ET650">
        <f>IF($GS650&gt;=31,INDEX($DM:$DM,$GR650+31),"")</f>
      </c>
      <c r="EU650">
        <f>IF($GS650&gt;=32,INDEX($DM:$DM,$GR650+32),"")</f>
      </c>
      <c r="EV650">
        <f>IF($GS650&gt;=33,INDEX($DM:$DM,$GR650+33),"")</f>
      </c>
      <c r="EW650">
        <f>IF($GS650&gt;=34,INDEX($DM:$DM,$GR650+34),"")</f>
      </c>
      <c r="EX650">
        <f>IF($GS650&gt;=35,INDEX($DM:$DM,$GR650+35),"")</f>
      </c>
      <c r="EY650">
        <f>IF($GS650&gt;=36,INDEX($DM:$DM,$GR650+36),"")</f>
      </c>
      <c r="EZ650">
        <f>IF($GS650&gt;=37,INDEX($DM:$DM,$GR650+37),"")</f>
      </c>
      <c r="FA650">
        <f>IF($GS650&gt;=38,INDEX($DM:$DM,$GR650+38),"")</f>
      </c>
      <c r="FB650">
        <f>IF($GS650&gt;=39,INDEX($DM:$DM,$GR650+39),"")</f>
      </c>
      <c r="FC650">
        <f>IF($GS650&gt;=40,INDEX($DM:$DM,$GR650+40),"")</f>
      </c>
      <c r="FD650">
        <f>IF($GS650&gt;=1,INDEX($DN:$DN,$GR650+1),"")</f>
      </c>
      <c r="FE650">
        <f>IF($GS650&gt;=2,INDEX($DN:$DN,$GR650+2),"")</f>
      </c>
      <c r="FF650">
        <f>IF($GS650&gt;=3,INDEX($DN:$DN,$GR650+3),"")</f>
      </c>
      <c r="FG650">
        <f>IF($GS650&gt;=4,INDEX($DN:$DN,$GR650+4),"")</f>
      </c>
      <c r="FH650">
        <f>IF($GS650&gt;=5,INDEX($DN:$DN,$GR650+5),"")</f>
      </c>
      <c r="FI650">
        <f>IF($GS650&gt;=6,INDEX($DN:$DN,$GR650+6),"")</f>
      </c>
      <c r="FJ650">
        <f>IF($GS650&gt;=7,INDEX($DN:$DN,$GR650+7),"")</f>
      </c>
      <c r="FK650">
        <f>IF($GS650&gt;=8,INDEX($DN:$DN,$GR650+8),"")</f>
      </c>
      <c r="FL650">
        <f>IF($GS650&gt;=9,INDEX($DN:$DN,$GR650+9),"")</f>
      </c>
      <c r="FM650">
        <f>IF($GS650&gt;=10,INDEX($DN:$DN,$GR650+10),"")</f>
      </c>
      <c r="FN650">
        <f>IF($GS650&gt;=11,INDEX($DN:$DN,$GR650+11),"")</f>
      </c>
      <c r="FO650">
        <f>IF($GS650&gt;=12,INDEX($DN:$DN,$GR650+12),"")</f>
      </c>
      <c r="FP650">
        <f>IF($GS650&gt;=13,INDEX($DN:$DN,$GR650+13),"")</f>
      </c>
      <c r="FQ650">
        <f>IF($GS650&gt;=14,INDEX($DN:$DN,$GR650+14),"")</f>
      </c>
      <c r="FR650">
        <f>IF($GS650&gt;=15,INDEX($DN:$DN,$GR650+15),"")</f>
      </c>
      <c r="FS650">
        <f>IF($GS650&gt;=16,INDEX($DN:$DN,$GR650+16),"")</f>
      </c>
      <c r="FT650">
        <f>IF($GS650&gt;=17,INDEX($DN:$DN,$GR650+17),"")</f>
      </c>
      <c r="FU650">
        <f>IF($GS650&gt;=18,INDEX($DN:$DN,$GR650+18),"")</f>
      </c>
      <c r="FV650">
        <f>IF($GS650&gt;=19,INDEX($DN:$DN,$GR650+19),"")</f>
      </c>
      <c r="FW650">
        <f>IF($GS650&gt;=20,INDEX($DN:$DN,$GR650+20),"")</f>
      </c>
      <c r="FX650">
        <f>IF($GS650&gt;=21,INDEX($DN:$DN,$GR650+21),"")</f>
      </c>
      <c r="FY650">
        <f>IF($GS650&gt;=22,INDEX($DN:$DN,$GR650+22),"")</f>
      </c>
      <c r="FZ650">
        <f>IF($GS650&gt;=23,INDEX($DN:$DN,$GR650+23),"")</f>
      </c>
      <c r="GA650">
        <f>IF($GS650&gt;=24,INDEX($DN:$DN,$GR650+24),"")</f>
      </c>
      <c r="GB650">
        <f>IF($GS650&gt;=25,INDEX($DN:$DN,$GR650+25),"")</f>
      </c>
      <c r="GC650">
        <f>IF($GS650&gt;=26,INDEX($DN:$DN,$GR650+26),"")</f>
      </c>
      <c r="GD650">
        <f>IF($GS650&gt;=27,INDEX($DN:$DN,$GR650+27),"")</f>
      </c>
      <c r="GE650">
        <f>IF($GS650&gt;=28,INDEX($DN:$DN,$GR650+28),"")</f>
      </c>
      <c r="GF650">
        <f>IF($GS650&gt;=29,INDEX($DN:$DN,$GR650+29),"")</f>
      </c>
      <c r="GG650">
        <f>IF($GS650&gt;=30,INDEX($DN:$DN,$GR650+30),"")</f>
      </c>
      <c r="GH650">
        <f>IF($GS650&gt;=31,INDEX($DN:$DN,$GR650+31),"")</f>
      </c>
      <c r="GI650">
        <f>IF($GS650&gt;=32,INDEX($DN:$DN,$GR650+32),"")</f>
      </c>
      <c r="GJ650">
        <f>IF($GS650&gt;=33,INDEX($DN:$DN,$GR650+33),"")</f>
      </c>
      <c r="GK650">
        <f>IF($GS650&gt;=34,INDEX($DN:$DN,$GR650+34),"")</f>
      </c>
      <c r="GL650">
        <f>IF($GS650&gt;=35,INDEX($DN:$DN,$GR650+35),"")</f>
      </c>
      <c r="GM650">
        <f>IF($GS650&gt;=36,INDEX($DN:$DN,$GR650+36),"")</f>
      </c>
      <c r="GN650">
        <f>IF($GS650&gt;=37,INDEX($DN:$DN,$GR650+37),"")</f>
      </c>
      <c r="GO650">
        <f>IF($GS650&gt;=38,INDEX($DN:$DN,$GR650+38),"")</f>
      </c>
      <c r="GP650">
        <f>IF($GS650&gt;=39,INDEX($DN:$DN,$GR650+39),"")</f>
      </c>
      <c r="GQ650">
        <f>IF($GS650&gt;=40,INDEX($DN:$DN,$GR650+40),"")</f>
      </c>
      <c r="GR650">
        <f>IFERROR(MATCH($DL650,$DM$2:$DM$148,0)+1,0)</f>
      </c>
      <c r="GS650">
        <f>IFERROR(INDEX($DO$2:$DO$148,MATCH($DL650,$DM$2:$DM$148,0)),0)</f>
      </c>
      <c r="GT650">
        <f>IFERROR(MATCH($Z650,$DP$650:$FC$650,0),0)</f>
      </c>
      <c r="GU650">
        <f>IF($GT650&gt;0,INDEX($FD$650:$GQ$650,$GT650),"")</f>
      </c>
      <c r="GX650">
        <f>IF($JG650&gt;=1,INDEX($GV:$GV,$JF650+1),"")</f>
      </c>
      <c r="GY650">
        <f>IF($JG650&gt;=2,INDEX($GV:$GV,$JF650+2),"")</f>
      </c>
      <c r="GZ650">
        <f>IF($JG650&gt;=3,INDEX($GV:$GV,$JF650+3),"")</f>
      </c>
      <c r="HA650">
        <f>IF($JG650&gt;=4,INDEX($GV:$GV,$JF650+4),"")</f>
      </c>
      <c r="HB650">
        <f>IF($JG650&gt;=5,INDEX($GV:$GV,$JF650+5),"")</f>
      </c>
      <c r="HC650">
        <f>IF($JG650&gt;=6,INDEX($GV:$GV,$JF650+6),"")</f>
      </c>
      <c r="HD650">
        <f>IF($JG650&gt;=7,INDEX($GV:$GV,$JF650+7),"")</f>
      </c>
      <c r="HE650">
        <f>IF($JG650&gt;=8,INDEX($GV:$GV,$JF650+8),"")</f>
      </c>
      <c r="HF650">
        <f>IF($JG650&gt;=9,INDEX($GV:$GV,$JF650+9),"")</f>
      </c>
      <c r="HG650">
        <f>IF($JG650&gt;=10,INDEX($GV:$GV,$JF650+10),"")</f>
      </c>
      <c r="HH650">
        <f>IF($JG650&gt;=11,INDEX($GV:$GV,$JF650+11),"")</f>
      </c>
      <c r="HI650">
        <f>IF($JG650&gt;=12,INDEX($GV:$GV,$JF650+12),"")</f>
      </c>
      <c r="HJ650">
        <f>IF($JG650&gt;=13,INDEX($GV:$GV,$JF650+13),"")</f>
      </c>
      <c r="HK650">
        <f>IF($JG650&gt;=14,INDEX($GV:$GV,$JF650+14),"")</f>
      </c>
      <c r="HL650">
        <f>IF($JG650&gt;=15,INDEX($GV:$GV,$JF650+15),"")</f>
      </c>
      <c r="HM650">
        <f>IF($JG650&gt;=16,INDEX($GV:$GV,$JF650+16),"")</f>
      </c>
      <c r="HN650">
        <f>IF($JG650&gt;=17,INDEX($GV:$GV,$JF650+17),"")</f>
      </c>
      <c r="HO650">
        <f>IF($JG650&gt;=18,INDEX($GV:$GV,$JF650+18),"")</f>
      </c>
      <c r="HP650">
        <f>IF($JG650&gt;=19,INDEX($GV:$GV,$JF650+19),"")</f>
      </c>
      <c r="HQ650">
        <f>IF($JG650&gt;=20,INDEX($GV:$GV,$JF650+20),"")</f>
      </c>
      <c r="HR650">
        <f>IF($JG650&gt;=21,INDEX($GV:$GV,$JF650+21),"")</f>
      </c>
      <c r="HS650">
        <f>IF($JG650&gt;=22,INDEX($GV:$GV,$JF650+22),"")</f>
      </c>
      <c r="HT650">
        <f>IF($JG650&gt;=23,INDEX($GV:$GV,$JF650+23),"")</f>
      </c>
      <c r="HU650">
        <f>IF($JG650&gt;=24,INDEX($GV:$GV,$JF650+24),"")</f>
      </c>
      <c r="HV650">
        <f>IF($JG650&gt;=25,INDEX($GV:$GV,$JF650+25),"")</f>
      </c>
      <c r="HW650">
        <f>IF($JG650&gt;=26,INDEX($GV:$GV,$JF650+26),"")</f>
      </c>
      <c r="HX650">
        <f>IF($JG650&gt;=27,INDEX($GV:$GV,$JF650+27),"")</f>
      </c>
      <c r="HY650">
        <f>IF($JG650&gt;=28,INDEX($GV:$GV,$JF650+28),"")</f>
      </c>
      <c r="HZ650">
        <f>IF($JG650&gt;=29,INDEX($GV:$GV,$JF650+29),"")</f>
      </c>
      <c r="IA650">
        <f>IF($JG650&gt;=30,INDEX($GV:$GV,$JF650+30),"")</f>
      </c>
      <c r="IB650">
        <f>IF($JG650&gt;=31,INDEX($GV:$GV,$JF650+31),"")</f>
      </c>
      <c r="IC650">
        <f>IF($JG650&gt;=32,INDEX($GV:$GV,$JF650+32),"")</f>
      </c>
      <c r="ID650">
        <f>IF($JG650&gt;=33,INDEX($GV:$GV,$JF650+33),"")</f>
      </c>
      <c r="IE650">
        <f>IF($JG650&gt;=34,INDEX($GV:$GV,$JF650+34),"")</f>
      </c>
      <c r="IF650">
        <f>IF($JG650&gt;=35,INDEX($GV:$GV,$JF650+35),"")</f>
      </c>
      <c r="IG650">
        <f>IF($JG650&gt;=36,INDEX($GV:$GV,$JF650+36),"")</f>
      </c>
      <c r="IH650">
        <f>IF($JG650&gt;=37,INDEX($GV:$GV,$JF650+37),"")</f>
      </c>
      <c r="II650">
        <f>IF($JG650&gt;=38,INDEX($GV:$GV,$JF650+38),"")</f>
      </c>
      <c r="IJ650">
        <f>IF($JG650&gt;=39,INDEX($GV:$GV,$JF650+39),"")</f>
      </c>
      <c r="IK650">
        <f>IF($JG650&gt;=40,INDEX($GV:$GV,$JF650+40),"")</f>
      </c>
      <c r="IL650">
        <f>IF($JG650&gt;=41,INDEX($GV:$GV,$JF650+41),"")</f>
      </c>
      <c r="IM650">
        <f>IF($JG650&gt;=42,INDEX($GV:$GV,$JF650+42),"")</f>
      </c>
      <c r="IN650">
        <f>IF($JG650&gt;=43,INDEX($GV:$GV,$JF650+43),"")</f>
      </c>
      <c r="IO650">
        <f>IF($JG650&gt;=44,INDEX($GV:$GV,$JF650+44),"")</f>
      </c>
      <c r="IP650">
        <f>IF($JG650&gt;=45,INDEX($GV:$GV,$JF650+45),"")</f>
      </c>
      <c r="IQ650">
        <f>IF($JG650&gt;=46,INDEX($GV:$GV,$JF650+46),"")</f>
      </c>
      <c r="IR650">
        <f>IF($JG650&gt;=47,INDEX($GV:$GV,$JF650+47),"")</f>
      </c>
      <c r="IS650">
        <f>IF($JG650&gt;=48,INDEX($GV:$GV,$JF650+48),"")</f>
      </c>
      <c r="IT650">
        <f>IF($JG650&gt;=49,INDEX($GV:$GV,$JF650+49),"")</f>
      </c>
      <c r="IU650">
        <f>IF($JG650&gt;=50,INDEX($GV:$GV,$JF650+50),"")</f>
      </c>
      <c r="IV650">
        <f>IF($JG650&gt;=51,INDEX($GV:$GV,$JF650+51),"")</f>
      </c>
      <c r="IW650">
        <f>IF($JG650&gt;=52,INDEX($GV:$GV,$JF650+52),"")</f>
      </c>
      <c r="IX650">
        <f>IF($JG650&gt;=53,INDEX($GV:$GV,$JF650+53),"")</f>
      </c>
      <c r="IY650">
        <f>IF($JG650&gt;=54,INDEX($GV:$GV,$JF650+54),"")</f>
      </c>
      <c r="IZ650">
        <f>IF($JG650&gt;=55,INDEX($GV:$GV,$JF650+55),"")</f>
      </c>
      <c r="JA650">
        <f>IF($JG650&gt;=56,INDEX($GV:$GV,$JF650+56),"")</f>
      </c>
      <c r="JB650">
        <f>IF($JG650&gt;=57,INDEX($GV:$GV,$JF650+57),"")</f>
      </c>
      <c r="JC650">
        <f>IF($JG650&gt;=58,INDEX($GV:$GV,$JF650+58),"")</f>
      </c>
      <c r="JD650">
        <f>IF($JG650&gt;=59,INDEX($GV:$GV,$JF650+59),"")</f>
      </c>
      <c r="JE650">
        <f>IF($JG650&gt;=60,INDEX($GV:$GV,$JF650+60),"")</f>
      </c>
      <c r="JF650">
        <f>IFERROR(MATCH($GU650,$GV$2:$GV$322,0)+1,0)</f>
      </c>
      <c r="JG650">
        <f>IFERROR(INDEX($GW$2:$GW$322,MATCH($GU650,$GV$2:$GV$322,0)),0)</f>
      </c>
      <c r="JH650" t="s">
        <v>44</v>
      </c>
      <c r="JI650" t="s">
        <v>44</v>
      </c>
    </row>
    <row r="651" spans="1:269" x14ac:dyDescent="0.25">
      <c r="R651">
        <f>IF(OR($U651="",$Q651=""),"",IFERROR($U651/$Q651,0))</f>
      </c>
      <c r="S651">
        <f>IF($U651="","",
SUM($T651,$V651,$AA651,$W651,$Y651)*
(1-IF($AB651="",0,VALUE($AB651)/100)))</f>
      </c>
      <c r="T651">
        <f>IF($U651="","",$U651)</f>
      </c>
      <c r="V651">
        <f>IF($U651="","",
IF($O651="","",
IF(ISNUMBER(SEARCH("exempt",LOWER($O651))),0,
$U651*(VALUE(SUBSTITUTE($O651,"%",""))/100))))</f>
      </c>
      <c r="AC651">
        <f>IFERROR(IF(FIND(" - ",$K651)&gt;0,MID($K651,FIND(" - ",$K651)+3,LEN($K651)),""),"")</f>
      </c>
      <c r="AL651" t="s">
        <v>1601</v>
      </c>
      <c r="AT651">
        <f>IFERROR(LEFT($K651,FIND(" - ",$K651)-1),$K651)</f>
      </c>
      <c r="AW651">
        <f>IF($CL651&gt;=1,INDEX($AU:$AU,$CK651+1),"")</f>
      </c>
      <c r="AX651">
        <f>IF($CL651&gt;=2,INDEX($AU:$AU,$CK651+2),"")</f>
      </c>
      <c r="AY651">
        <f>IF($CL651&gt;=3,INDEX($AU:$AU,$CK651+3),"")</f>
      </c>
      <c r="AZ651">
        <f>IF($CL651&gt;=4,INDEX($AU:$AU,$CK651+4),"")</f>
      </c>
      <c r="BA651">
        <f>IF($CL651&gt;=5,INDEX($AU:$AU,$CK651+5),"")</f>
      </c>
      <c r="BB651">
        <f>IF($CL651&gt;=6,INDEX($AU:$AU,$CK651+6),"")</f>
      </c>
      <c r="BC651">
        <f>IF($CL651&gt;=7,INDEX($AU:$AU,$CK651+7),"")</f>
      </c>
      <c r="BD651">
        <f>IF($CL651&gt;=8,INDEX($AU:$AU,$CK651+8),"")</f>
      </c>
      <c r="BE651">
        <f>IF($CL651&gt;=9,INDEX($AU:$AU,$CK651+9),"")</f>
      </c>
      <c r="BF651">
        <f>IF($CL651&gt;=10,INDEX($AU:$AU,$CK651+10),"")</f>
      </c>
      <c r="BG651">
        <f>IF($CL651&gt;=11,INDEX($AU:$AU,$CK651+11),"")</f>
      </c>
      <c r="BH651">
        <f>IF($CL651&gt;=12,INDEX($AU:$AU,$CK651+12),"")</f>
      </c>
      <c r="BI651">
        <f>IF($CL651&gt;=13,INDEX($AU:$AU,$CK651+13),"")</f>
      </c>
      <c r="BJ651">
        <f>IF($CL651&gt;=14,INDEX($AU:$AU,$CK651+14),"")</f>
      </c>
      <c r="BK651">
        <f>IF($CL651&gt;=15,INDEX($AU:$AU,$CK651+15),"")</f>
      </c>
      <c r="BL651">
        <f>IF($CL651&gt;=16,INDEX($AU:$AU,$CK651+16),"")</f>
      </c>
      <c r="BM651">
        <f>IF($CL651&gt;=17,INDEX($AU:$AU,$CK651+17),"")</f>
      </c>
      <c r="BN651">
        <f>IF($CL651&gt;=18,INDEX($AU:$AU,$CK651+18),"")</f>
      </c>
      <c r="BO651">
        <f>IF($CL651&gt;=19,INDEX($AU:$AU,$CK651+19),"")</f>
      </c>
      <c r="BP651">
        <f>IF($CL651&gt;=20,INDEX($AU:$AU,$CK651+20),"")</f>
      </c>
      <c r="BQ651">
        <f>IF($CL651&gt;=21,INDEX($AU:$AU,$CK651+21),"")</f>
      </c>
      <c r="BR651">
        <f>IF($CL651&gt;=22,INDEX($AU:$AU,$CK651+22),"")</f>
      </c>
      <c r="BS651">
        <f>IF($CL651&gt;=23,INDEX($AU:$AU,$CK651+23),"")</f>
      </c>
      <c r="BT651">
        <f>IF($CL651&gt;=24,INDEX($AU:$AU,$CK651+24),"")</f>
      </c>
      <c r="BU651">
        <f>IF($CL651&gt;=25,INDEX($AU:$AU,$CK651+25),"")</f>
      </c>
      <c r="BV651">
        <f>IF($CL651&gt;=26,INDEX($AU:$AU,$CK651+26),"")</f>
      </c>
      <c r="BW651">
        <f>IF($CL651&gt;=27,INDEX($AU:$AU,$CK651+27),"")</f>
      </c>
      <c r="BX651">
        <f>IF($CL651&gt;=28,INDEX($AU:$AU,$CK651+28),"")</f>
      </c>
      <c r="BY651">
        <f>IF($CL651&gt;=29,INDEX($AU:$AU,$CK651+29),"")</f>
      </c>
      <c r="BZ651">
        <f>IF($CL651&gt;=30,INDEX($AU:$AU,$CK651+30),"")</f>
      </c>
      <c r="CA651">
        <f>IF($CL651&gt;=31,INDEX($AU:$AU,$CK651+31),"")</f>
      </c>
      <c r="CB651">
        <f>IF($CL651&gt;=32,INDEX($AU:$AU,$CK651+32),"")</f>
      </c>
      <c r="CC651">
        <f>IF($CL651&gt;=33,INDEX($AU:$AU,$CK651+33),"")</f>
      </c>
      <c r="CD651">
        <f>IF($CL651&gt;=34,INDEX($AU:$AU,$CK651+34),"")</f>
      </c>
      <c r="CE651">
        <f>IF($CL651&gt;=35,INDEX($AU:$AU,$CK651+35),"")</f>
      </c>
      <c r="CF651">
        <f>IF($CL651&gt;=36,INDEX($AU:$AU,$CK651+36),"")</f>
      </c>
      <c r="CG651">
        <f>IF($CL651&gt;=37,INDEX($AU:$AU,$CK651+37),"")</f>
      </c>
      <c r="CH651">
        <f>IF($CL651&gt;=38,INDEX($AU:$AU,$CK651+38),"")</f>
      </c>
      <c r="CI651">
        <f>IF($CL651&gt;=39,INDEX($AU:$AU,$CK651+39),"")</f>
      </c>
      <c r="CJ651">
        <f>IF($CL651&gt;=40,INDEX($AU:$AU,$CK651+40),"")</f>
      </c>
      <c r="CK651">
        <f>IFERROR(MATCH($AT651,$AU$2:$AU$133,0)+1,0)</f>
      </c>
      <c r="CL651">
        <f>IFERROR(INDEX($AV$2:$AV$133,MATCH($AT651,$AU$2:$AU$133,0)),0)</f>
      </c>
      <c r="CM651">
        <f>IFERROR(LEFT($L651,FIND(" - ",$L651)-1),$L651)</f>
      </c>
      <c r="CN651" t="s">
        <v>149</v>
      </c>
      <c r="CP651">
        <f>IF($DK651&gt;=1,INDEX($CN:$CN,$DJ651+1),"")</f>
      </c>
      <c r="CQ651">
        <f>IF($DK651&gt;=2,INDEX($CN:$CN,$DJ651+2),"")</f>
      </c>
      <c r="CR651">
        <f>IF($DK651&gt;=3,INDEX($CN:$CN,$DJ651+3),"")</f>
      </c>
      <c r="CS651">
        <f>IF($DK651&gt;=4,INDEX($CN:$CN,$DJ651+4),"")</f>
      </c>
      <c r="CT651">
        <f>IF($DK651&gt;=5,INDEX($CN:$CN,$DJ651+5),"")</f>
      </c>
      <c r="CU651">
        <f>IF($DK651&gt;=6,INDEX($CN:$CN,$DJ651+6),"")</f>
      </c>
      <c r="CV651">
        <f>IF($DK651&gt;=7,INDEX($CN:$CN,$DJ651+7),"")</f>
      </c>
      <c r="CW651">
        <f>IF($DK651&gt;=8,INDEX($CN:$CN,$DJ651+8),"")</f>
      </c>
      <c r="CX651">
        <f>IF($DK651&gt;=9,INDEX($CN:$CN,$DJ651+9),"")</f>
      </c>
      <c r="CY651">
        <f>IF($DK651&gt;=10,INDEX($CN:$CN,$DJ651+10),"")</f>
      </c>
      <c r="CZ651">
        <f>IF($DK651&gt;=11,INDEX($CN:$CN,$DJ651+11),"")</f>
      </c>
      <c r="DA651">
        <f>IF($DK651&gt;=12,INDEX($CN:$CN,$DJ651+12),"")</f>
      </c>
      <c r="DB651">
        <f>IF($DK651&gt;=13,INDEX($CN:$CN,$DJ651+13),"")</f>
      </c>
      <c r="DC651">
        <f>IF($DK651&gt;=14,INDEX($CN:$CN,$DJ651+14),"")</f>
      </c>
      <c r="DD651">
        <f>IF($DK651&gt;=15,INDEX($CN:$CN,$DJ651+15),"")</f>
      </c>
      <c r="DE651">
        <f>IF($DK651&gt;=16,INDEX($CN:$CN,$DJ651+16),"")</f>
      </c>
      <c r="DF651">
        <f>IF($DK651&gt;=17,INDEX($CN:$CN,$DJ651+17),"")</f>
      </c>
      <c r="DG651">
        <f>IF($DK651&gt;=18,INDEX($CN:$CN,$DJ651+18),"")</f>
      </c>
      <c r="DH651">
        <f>IF($DK651&gt;=19,INDEX($CN:$CN,$DJ651+19),"")</f>
      </c>
      <c r="DI651">
        <f>IF($DK651&gt;=20,INDEX($CN:$CN,$DJ651+20),"")</f>
      </c>
      <c r="DJ651">
        <f>IFERROR(MATCH($CM651,$CN$2:$CN$1089,0)+1,0)</f>
      </c>
      <c r="DK651">
        <f>IFERROR(INDEX($CO$2:$CO$1089,MATCH($CM651,$CN$2:$CN$1089,0)),0)</f>
      </c>
      <c r="DL651">
        <f>IFERROR(INDEX($AS:$AS,MATCH($O651,$AR:$AR,0))&amp;"","")</f>
      </c>
      <c r="DP651">
        <f>IF($GS651&gt;=1,INDEX($DM:$DM,$GR651+1),"")</f>
      </c>
      <c r="DQ651">
        <f>IF($GS651&gt;=2,INDEX($DM:$DM,$GR651+2),"")</f>
      </c>
      <c r="DR651">
        <f>IF($GS651&gt;=3,INDEX($DM:$DM,$GR651+3),"")</f>
      </c>
      <c r="DS651">
        <f>IF($GS651&gt;=4,INDEX($DM:$DM,$GR651+4),"")</f>
      </c>
      <c r="DT651">
        <f>IF($GS651&gt;=5,INDEX($DM:$DM,$GR651+5),"")</f>
      </c>
      <c r="DU651">
        <f>IF($GS651&gt;=6,INDEX($DM:$DM,$GR651+6),"")</f>
      </c>
      <c r="DV651">
        <f>IF($GS651&gt;=7,INDEX($DM:$DM,$GR651+7),"")</f>
      </c>
      <c r="DW651">
        <f>IF($GS651&gt;=8,INDEX($DM:$DM,$GR651+8),"")</f>
      </c>
      <c r="DX651">
        <f>IF($GS651&gt;=9,INDEX($DM:$DM,$GR651+9),"")</f>
      </c>
      <c r="DY651">
        <f>IF($GS651&gt;=10,INDEX($DM:$DM,$GR651+10),"")</f>
      </c>
      <c r="DZ651">
        <f>IF($GS651&gt;=11,INDEX($DM:$DM,$GR651+11),"")</f>
      </c>
      <c r="EA651">
        <f>IF($GS651&gt;=12,INDEX($DM:$DM,$GR651+12),"")</f>
      </c>
      <c r="EB651">
        <f>IF($GS651&gt;=13,INDEX($DM:$DM,$GR651+13),"")</f>
      </c>
      <c r="EC651">
        <f>IF($GS651&gt;=14,INDEX($DM:$DM,$GR651+14),"")</f>
      </c>
      <c r="ED651">
        <f>IF($GS651&gt;=15,INDEX($DM:$DM,$GR651+15),"")</f>
      </c>
      <c r="EE651">
        <f>IF($GS651&gt;=16,INDEX($DM:$DM,$GR651+16),"")</f>
      </c>
      <c r="EF651">
        <f>IF($GS651&gt;=17,INDEX($DM:$DM,$GR651+17),"")</f>
      </c>
      <c r="EG651">
        <f>IF($GS651&gt;=18,INDEX($DM:$DM,$GR651+18),"")</f>
      </c>
      <c r="EH651">
        <f>IF($GS651&gt;=19,INDEX($DM:$DM,$GR651+19),"")</f>
      </c>
      <c r="EI651">
        <f>IF($GS651&gt;=20,INDEX($DM:$DM,$GR651+20),"")</f>
      </c>
      <c r="EJ651">
        <f>IF($GS651&gt;=21,INDEX($DM:$DM,$GR651+21),"")</f>
      </c>
      <c r="EK651">
        <f>IF($GS651&gt;=22,INDEX($DM:$DM,$GR651+22),"")</f>
      </c>
      <c r="EL651">
        <f>IF($GS651&gt;=23,INDEX($DM:$DM,$GR651+23),"")</f>
      </c>
      <c r="EM651">
        <f>IF($GS651&gt;=24,INDEX($DM:$DM,$GR651+24),"")</f>
      </c>
      <c r="EN651">
        <f>IF($GS651&gt;=25,INDEX($DM:$DM,$GR651+25),"")</f>
      </c>
      <c r="EO651">
        <f>IF($GS651&gt;=26,INDEX($DM:$DM,$GR651+26),"")</f>
      </c>
      <c r="EP651">
        <f>IF($GS651&gt;=27,INDEX($DM:$DM,$GR651+27),"")</f>
      </c>
      <c r="EQ651">
        <f>IF($GS651&gt;=28,INDEX($DM:$DM,$GR651+28),"")</f>
      </c>
      <c r="ER651">
        <f>IF($GS651&gt;=29,INDEX($DM:$DM,$GR651+29),"")</f>
      </c>
      <c r="ES651">
        <f>IF($GS651&gt;=30,INDEX($DM:$DM,$GR651+30),"")</f>
      </c>
      <c r="ET651">
        <f>IF($GS651&gt;=31,INDEX($DM:$DM,$GR651+31),"")</f>
      </c>
      <c r="EU651">
        <f>IF($GS651&gt;=32,INDEX($DM:$DM,$GR651+32),"")</f>
      </c>
      <c r="EV651">
        <f>IF($GS651&gt;=33,INDEX($DM:$DM,$GR651+33),"")</f>
      </c>
      <c r="EW651">
        <f>IF($GS651&gt;=34,INDEX($DM:$DM,$GR651+34),"")</f>
      </c>
      <c r="EX651">
        <f>IF($GS651&gt;=35,INDEX($DM:$DM,$GR651+35),"")</f>
      </c>
      <c r="EY651">
        <f>IF($GS651&gt;=36,INDEX($DM:$DM,$GR651+36),"")</f>
      </c>
      <c r="EZ651">
        <f>IF($GS651&gt;=37,INDEX($DM:$DM,$GR651+37),"")</f>
      </c>
      <c r="FA651">
        <f>IF($GS651&gt;=38,INDEX($DM:$DM,$GR651+38),"")</f>
      </c>
      <c r="FB651">
        <f>IF($GS651&gt;=39,INDEX($DM:$DM,$GR651+39),"")</f>
      </c>
      <c r="FC651">
        <f>IF($GS651&gt;=40,INDEX($DM:$DM,$GR651+40),"")</f>
      </c>
      <c r="FD651">
        <f>IF($GS651&gt;=1,INDEX($DN:$DN,$GR651+1),"")</f>
      </c>
      <c r="FE651">
        <f>IF($GS651&gt;=2,INDEX($DN:$DN,$GR651+2),"")</f>
      </c>
      <c r="FF651">
        <f>IF($GS651&gt;=3,INDEX($DN:$DN,$GR651+3),"")</f>
      </c>
      <c r="FG651">
        <f>IF($GS651&gt;=4,INDEX($DN:$DN,$GR651+4),"")</f>
      </c>
      <c r="FH651">
        <f>IF($GS651&gt;=5,INDEX($DN:$DN,$GR651+5),"")</f>
      </c>
      <c r="FI651">
        <f>IF($GS651&gt;=6,INDEX($DN:$DN,$GR651+6),"")</f>
      </c>
      <c r="FJ651">
        <f>IF($GS651&gt;=7,INDEX($DN:$DN,$GR651+7),"")</f>
      </c>
      <c r="FK651">
        <f>IF($GS651&gt;=8,INDEX($DN:$DN,$GR651+8),"")</f>
      </c>
      <c r="FL651">
        <f>IF($GS651&gt;=9,INDEX($DN:$DN,$GR651+9),"")</f>
      </c>
      <c r="FM651">
        <f>IF($GS651&gt;=10,INDEX($DN:$DN,$GR651+10),"")</f>
      </c>
      <c r="FN651">
        <f>IF($GS651&gt;=11,INDEX($DN:$DN,$GR651+11),"")</f>
      </c>
      <c r="FO651">
        <f>IF($GS651&gt;=12,INDEX($DN:$DN,$GR651+12),"")</f>
      </c>
      <c r="FP651">
        <f>IF($GS651&gt;=13,INDEX($DN:$DN,$GR651+13),"")</f>
      </c>
      <c r="FQ651">
        <f>IF($GS651&gt;=14,INDEX($DN:$DN,$GR651+14),"")</f>
      </c>
      <c r="FR651">
        <f>IF($GS651&gt;=15,INDEX($DN:$DN,$GR651+15),"")</f>
      </c>
      <c r="FS651">
        <f>IF($GS651&gt;=16,INDEX($DN:$DN,$GR651+16),"")</f>
      </c>
      <c r="FT651">
        <f>IF($GS651&gt;=17,INDEX($DN:$DN,$GR651+17),"")</f>
      </c>
      <c r="FU651">
        <f>IF($GS651&gt;=18,INDEX($DN:$DN,$GR651+18),"")</f>
      </c>
      <c r="FV651">
        <f>IF($GS651&gt;=19,INDEX($DN:$DN,$GR651+19),"")</f>
      </c>
      <c r="FW651">
        <f>IF($GS651&gt;=20,INDEX($DN:$DN,$GR651+20),"")</f>
      </c>
      <c r="FX651">
        <f>IF($GS651&gt;=21,INDEX($DN:$DN,$GR651+21),"")</f>
      </c>
      <c r="FY651">
        <f>IF($GS651&gt;=22,INDEX($DN:$DN,$GR651+22),"")</f>
      </c>
      <c r="FZ651">
        <f>IF($GS651&gt;=23,INDEX($DN:$DN,$GR651+23),"")</f>
      </c>
      <c r="GA651">
        <f>IF($GS651&gt;=24,INDEX($DN:$DN,$GR651+24),"")</f>
      </c>
      <c r="GB651">
        <f>IF($GS651&gt;=25,INDEX($DN:$DN,$GR651+25),"")</f>
      </c>
      <c r="GC651">
        <f>IF($GS651&gt;=26,INDEX($DN:$DN,$GR651+26),"")</f>
      </c>
      <c r="GD651">
        <f>IF($GS651&gt;=27,INDEX($DN:$DN,$GR651+27),"")</f>
      </c>
      <c r="GE651">
        <f>IF($GS651&gt;=28,INDEX($DN:$DN,$GR651+28),"")</f>
      </c>
      <c r="GF651">
        <f>IF($GS651&gt;=29,INDEX($DN:$DN,$GR651+29),"")</f>
      </c>
      <c r="GG651">
        <f>IF($GS651&gt;=30,INDEX($DN:$DN,$GR651+30),"")</f>
      </c>
      <c r="GH651">
        <f>IF($GS651&gt;=31,INDEX($DN:$DN,$GR651+31),"")</f>
      </c>
      <c r="GI651">
        <f>IF($GS651&gt;=32,INDEX($DN:$DN,$GR651+32),"")</f>
      </c>
      <c r="GJ651">
        <f>IF($GS651&gt;=33,INDEX($DN:$DN,$GR651+33),"")</f>
      </c>
      <c r="GK651">
        <f>IF($GS651&gt;=34,INDEX($DN:$DN,$GR651+34),"")</f>
      </c>
      <c r="GL651">
        <f>IF($GS651&gt;=35,INDEX($DN:$DN,$GR651+35),"")</f>
      </c>
      <c r="GM651">
        <f>IF($GS651&gt;=36,INDEX($DN:$DN,$GR651+36),"")</f>
      </c>
      <c r="GN651">
        <f>IF($GS651&gt;=37,INDEX($DN:$DN,$GR651+37),"")</f>
      </c>
      <c r="GO651">
        <f>IF($GS651&gt;=38,INDEX($DN:$DN,$GR651+38),"")</f>
      </c>
      <c r="GP651">
        <f>IF($GS651&gt;=39,INDEX($DN:$DN,$GR651+39),"")</f>
      </c>
      <c r="GQ651">
        <f>IF($GS651&gt;=40,INDEX($DN:$DN,$GR651+40),"")</f>
      </c>
      <c r="GR651">
        <f>IFERROR(MATCH($DL651,$DM$2:$DM$148,0)+1,0)</f>
      </c>
      <c r="GS651">
        <f>IFERROR(INDEX($DO$2:$DO$148,MATCH($DL651,$DM$2:$DM$148,0)),0)</f>
      </c>
      <c r="GT651">
        <f>IFERROR(MATCH($Z651,$DP$651:$FC$651,0),0)</f>
      </c>
      <c r="GU651">
        <f>IF($GT651&gt;0,INDEX($FD$651:$GQ$651,$GT651),"")</f>
      </c>
      <c r="GX651">
        <f>IF($JG651&gt;=1,INDEX($GV:$GV,$JF651+1),"")</f>
      </c>
      <c r="GY651">
        <f>IF($JG651&gt;=2,INDEX($GV:$GV,$JF651+2),"")</f>
      </c>
      <c r="GZ651">
        <f>IF($JG651&gt;=3,INDEX($GV:$GV,$JF651+3),"")</f>
      </c>
      <c r="HA651">
        <f>IF($JG651&gt;=4,INDEX($GV:$GV,$JF651+4),"")</f>
      </c>
      <c r="HB651">
        <f>IF($JG651&gt;=5,INDEX($GV:$GV,$JF651+5),"")</f>
      </c>
      <c r="HC651">
        <f>IF($JG651&gt;=6,INDEX($GV:$GV,$JF651+6),"")</f>
      </c>
      <c r="HD651">
        <f>IF($JG651&gt;=7,INDEX($GV:$GV,$JF651+7),"")</f>
      </c>
      <c r="HE651">
        <f>IF($JG651&gt;=8,INDEX($GV:$GV,$JF651+8),"")</f>
      </c>
      <c r="HF651">
        <f>IF($JG651&gt;=9,INDEX($GV:$GV,$JF651+9),"")</f>
      </c>
      <c r="HG651">
        <f>IF($JG651&gt;=10,INDEX($GV:$GV,$JF651+10),"")</f>
      </c>
      <c r="HH651">
        <f>IF($JG651&gt;=11,INDEX($GV:$GV,$JF651+11),"")</f>
      </c>
      <c r="HI651">
        <f>IF($JG651&gt;=12,INDEX($GV:$GV,$JF651+12),"")</f>
      </c>
      <c r="HJ651">
        <f>IF($JG651&gt;=13,INDEX($GV:$GV,$JF651+13),"")</f>
      </c>
      <c r="HK651">
        <f>IF($JG651&gt;=14,INDEX($GV:$GV,$JF651+14),"")</f>
      </c>
      <c r="HL651">
        <f>IF($JG651&gt;=15,INDEX($GV:$GV,$JF651+15),"")</f>
      </c>
      <c r="HM651">
        <f>IF($JG651&gt;=16,INDEX($GV:$GV,$JF651+16),"")</f>
      </c>
      <c r="HN651">
        <f>IF($JG651&gt;=17,INDEX($GV:$GV,$JF651+17),"")</f>
      </c>
      <c r="HO651">
        <f>IF($JG651&gt;=18,INDEX($GV:$GV,$JF651+18),"")</f>
      </c>
      <c r="HP651">
        <f>IF($JG651&gt;=19,INDEX($GV:$GV,$JF651+19),"")</f>
      </c>
      <c r="HQ651">
        <f>IF($JG651&gt;=20,INDEX($GV:$GV,$JF651+20),"")</f>
      </c>
      <c r="HR651">
        <f>IF($JG651&gt;=21,INDEX($GV:$GV,$JF651+21),"")</f>
      </c>
      <c r="HS651">
        <f>IF($JG651&gt;=22,INDEX($GV:$GV,$JF651+22),"")</f>
      </c>
      <c r="HT651">
        <f>IF($JG651&gt;=23,INDEX($GV:$GV,$JF651+23),"")</f>
      </c>
      <c r="HU651">
        <f>IF($JG651&gt;=24,INDEX($GV:$GV,$JF651+24),"")</f>
      </c>
      <c r="HV651">
        <f>IF($JG651&gt;=25,INDEX($GV:$GV,$JF651+25),"")</f>
      </c>
      <c r="HW651">
        <f>IF($JG651&gt;=26,INDEX($GV:$GV,$JF651+26),"")</f>
      </c>
      <c r="HX651">
        <f>IF($JG651&gt;=27,INDEX($GV:$GV,$JF651+27),"")</f>
      </c>
      <c r="HY651">
        <f>IF($JG651&gt;=28,INDEX($GV:$GV,$JF651+28),"")</f>
      </c>
      <c r="HZ651">
        <f>IF($JG651&gt;=29,INDEX($GV:$GV,$JF651+29),"")</f>
      </c>
      <c r="IA651">
        <f>IF($JG651&gt;=30,INDEX($GV:$GV,$JF651+30),"")</f>
      </c>
      <c r="IB651">
        <f>IF($JG651&gt;=31,INDEX($GV:$GV,$JF651+31),"")</f>
      </c>
      <c r="IC651">
        <f>IF($JG651&gt;=32,INDEX($GV:$GV,$JF651+32),"")</f>
      </c>
      <c r="ID651">
        <f>IF($JG651&gt;=33,INDEX($GV:$GV,$JF651+33),"")</f>
      </c>
      <c r="IE651">
        <f>IF($JG651&gt;=34,INDEX($GV:$GV,$JF651+34),"")</f>
      </c>
      <c r="IF651">
        <f>IF($JG651&gt;=35,INDEX($GV:$GV,$JF651+35),"")</f>
      </c>
      <c r="IG651">
        <f>IF($JG651&gt;=36,INDEX($GV:$GV,$JF651+36),"")</f>
      </c>
      <c r="IH651">
        <f>IF($JG651&gt;=37,INDEX($GV:$GV,$JF651+37),"")</f>
      </c>
      <c r="II651">
        <f>IF($JG651&gt;=38,INDEX($GV:$GV,$JF651+38),"")</f>
      </c>
      <c r="IJ651">
        <f>IF($JG651&gt;=39,INDEX($GV:$GV,$JF651+39),"")</f>
      </c>
      <c r="IK651">
        <f>IF($JG651&gt;=40,INDEX($GV:$GV,$JF651+40),"")</f>
      </c>
      <c r="IL651">
        <f>IF($JG651&gt;=41,INDEX($GV:$GV,$JF651+41),"")</f>
      </c>
      <c r="IM651">
        <f>IF($JG651&gt;=42,INDEX($GV:$GV,$JF651+42),"")</f>
      </c>
      <c r="IN651">
        <f>IF($JG651&gt;=43,INDEX($GV:$GV,$JF651+43),"")</f>
      </c>
      <c r="IO651">
        <f>IF($JG651&gt;=44,INDEX($GV:$GV,$JF651+44),"")</f>
      </c>
      <c r="IP651">
        <f>IF($JG651&gt;=45,INDEX($GV:$GV,$JF651+45),"")</f>
      </c>
      <c r="IQ651">
        <f>IF($JG651&gt;=46,INDEX($GV:$GV,$JF651+46),"")</f>
      </c>
      <c r="IR651">
        <f>IF($JG651&gt;=47,INDEX($GV:$GV,$JF651+47),"")</f>
      </c>
      <c r="IS651">
        <f>IF($JG651&gt;=48,INDEX($GV:$GV,$JF651+48),"")</f>
      </c>
      <c r="IT651">
        <f>IF($JG651&gt;=49,INDEX($GV:$GV,$JF651+49),"")</f>
      </c>
      <c r="IU651">
        <f>IF($JG651&gt;=50,INDEX($GV:$GV,$JF651+50),"")</f>
      </c>
      <c r="IV651">
        <f>IF($JG651&gt;=51,INDEX($GV:$GV,$JF651+51),"")</f>
      </c>
      <c r="IW651">
        <f>IF($JG651&gt;=52,INDEX($GV:$GV,$JF651+52),"")</f>
      </c>
      <c r="IX651">
        <f>IF($JG651&gt;=53,INDEX($GV:$GV,$JF651+53),"")</f>
      </c>
      <c r="IY651">
        <f>IF($JG651&gt;=54,INDEX($GV:$GV,$JF651+54),"")</f>
      </c>
      <c r="IZ651">
        <f>IF($JG651&gt;=55,INDEX($GV:$GV,$JF651+55),"")</f>
      </c>
      <c r="JA651">
        <f>IF($JG651&gt;=56,INDEX($GV:$GV,$JF651+56),"")</f>
      </c>
      <c r="JB651">
        <f>IF($JG651&gt;=57,INDEX($GV:$GV,$JF651+57),"")</f>
      </c>
      <c r="JC651">
        <f>IF($JG651&gt;=58,INDEX($GV:$GV,$JF651+58),"")</f>
      </c>
      <c r="JD651">
        <f>IF($JG651&gt;=59,INDEX($GV:$GV,$JF651+59),"")</f>
      </c>
      <c r="JE651">
        <f>IF($JG651&gt;=60,INDEX($GV:$GV,$JF651+60),"")</f>
      </c>
      <c r="JF651">
        <f>IFERROR(MATCH($GU651,$GV$2:$GV$322,0)+1,0)</f>
      </c>
      <c r="JG651">
        <f>IFERROR(INDEX($GW$2:$GW$322,MATCH($GU651,$GV$2:$GV$322,0)),0)</f>
      </c>
      <c r="JH651" t="s">
        <v>44</v>
      </c>
      <c r="JI651" t="s">
        <v>44</v>
      </c>
    </row>
    <row r="652" spans="1:269" x14ac:dyDescent="0.25">
      <c r="R652">
        <f>IF(OR($U652="",$Q652=""),"",IFERROR($U652/$Q652,0))</f>
      </c>
      <c r="S652">
        <f>IF($U652="","",
SUM($T652,$V652,$AA652,$W652,$Y652)*
(1-IF($AB652="",0,VALUE($AB652)/100)))</f>
      </c>
      <c r="T652">
        <f>IF($U652="","",$U652)</f>
      </c>
      <c r="V652">
        <f>IF($U652="","",
IF($O652="","",
IF(ISNUMBER(SEARCH("exempt",LOWER($O652))),0,
$U652*(VALUE(SUBSTITUTE($O652,"%",""))/100))))</f>
      </c>
      <c r="AC652">
        <f>IFERROR(IF(FIND(" - ",$K652)&gt;0,MID($K652,FIND(" - ",$K652)+3,LEN($K652)),""),"")</f>
      </c>
      <c r="AL652" t="s">
        <v>1602</v>
      </c>
      <c r="AT652">
        <f>IFERROR(LEFT($K652,FIND(" - ",$K652)-1),$K652)</f>
      </c>
      <c r="AW652">
        <f>IF($CL652&gt;=1,INDEX($AU:$AU,$CK652+1),"")</f>
      </c>
      <c r="AX652">
        <f>IF($CL652&gt;=2,INDEX($AU:$AU,$CK652+2),"")</f>
      </c>
      <c r="AY652">
        <f>IF($CL652&gt;=3,INDEX($AU:$AU,$CK652+3),"")</f>
      </c>
      <c r="AZ652">
        <f>IF($CL652&gt;=4,INDEX($AU:$AU,$CK652+4),"")</f>
      </c>
      <c r="BA652">
        <f>IF($CL652&gt;=5,INDEX($AU:$AU,$CK652+5),"")</f>
      </c>
      <c r="BB652">
        <f>IF($CL652&gt;=6,INDEX($AU:$AU,$CK652+6),"")</f>
      </c>
      <c r="BC652">
        <f>IF($CL652&gt;=7,INDEX($AU:$AU,$CK652+7),"")</f>
      </c>
      <c r="BD652">
        <f>IF($CL652&gt;=8,INDEX($AU:$AU,$CK652+8),"")</f>
      </c>
      <c r="BE652">
        <f>IF($CL652&gt;=9,INDEX($AU:$AU,$CK652+9),"")</f>
      </c>
      <c r="BF652">
        <f>IF($CL652&gt;=10,INDEX($AU:$AU,$CK652+10),"")</f>
      </c>
      <c r="BG652">
        <f>IF($CL652&gt;=11,INDEX($AU:$AU,$CK652+11),"")</f>
      </c>
      <c r="BH652">
        <f>IF($CL652&gt;=12,INDEX($AU:$AU,$CK652+12),"")</f>
      </c>
      <c r="BI652">
        <f>IF($CL652&gt;=13,INDEX($AU:$AU,$CK652+13),"")</f>
      </c>
      <c r="BJ652">
        <f>IF($CL652&gt;=14,INDEX($AU:$AU,$CK652+14),"")</f>
      </c>
      <c r="BK652">
        <f>IF($CL652&gt;=15,INDEX($AU:$AU,$CK652+15),"")</f>
      </c>
      <c r="BL652">
        <f>IF($CL652&gt;=16,INDEX($AU:$AU,$CK652+16),"")</f>
      </c>
      <c r="BM652">
        <f>IF($CL652&gt;=17,INDEX($AU:$AU,$CK652+17),"")</f>
      </c>
      <c r="BN652">
        <f>IF($CL652&gt;=18,INDEX($AU:$AU,$CK652+18),"")</f>
      </c>
      <c r="BO652">
        <f>IF($CL652&gt;=19,INDEX($AU:$AU,$CK652+19),"")</f>
      </c>
      <c r="BP652">
        <f>IF($CL652&gt;=20,INDEX($AU:$AU,$CK652+20),"")</f>
      </c>
      <c r="BQ652">
        <f>IF($CL652&gt;=21,INDEX($AU:$AU,$CK652+21),"")</f>
      </c>
      <c r="BR652">
        <f>IF($CL652&gt;=22,INDEX($AU:$AU,$CK652+22),"")</f>
      </c>
      <c r="BS652">
        <f>IF($CL652&gt;=23,INDEX($AU:$AU,$CK652+23),"")</f>
      </c>
      <c r="BT652">
        <f>IF($CL652&gt;=24,INDEX($AU:$AU,$CK652+24),"")</f>
      </c>
      <c r="BU652">
        <f>IF($CL652&gt;=25,INDEX($AU:$AU,$CK652+25),"")</f>
      </c>
      <c r="BV652">
        <f>IF($CL652&gt;=26,INDEX($AU:$AU,$CK652+26),"")</f>
      </c>
      <c r="BW652">
        <f>IF($CL652&gt;=27,INDEX($AU:$AU,$CK652+27),"")</f>
      </c>
      <c r="BX652">
        <f>IF($CL652&gt;=28,INDEX($AU:$AU,$CK652+28),"")</f>
      </c>
      <c r="BY652">
        <f>IF($CL652&gt;=29,INDEX($AU:$AU,$CK652+29),"")</f>
      </c>
      <c r="BZ652">
        <f>IF($CL652&gt;=30,INDEX($AU:$AU,$CK652+30),"")</f>
      </c>
      <c r="CA652">
        <f>IF($CL652&gt;=31,INDEX($AU:$AU,$CK652+31),"")</f>
      </c>
      <c r="CB652">
        <f>IF($CL652&gt;=32,INDEX($AU:$AU,$CK652+32),"")</f>
      </c>
      <c r="CC652">
        <f>IF($CL652&gt;=33,INDEX($AU:$AU,$CK652+33),"")</f>
      </c>
      <c r="CD652">
        <f>IF($CL652&gt;=34,INDEX($AU:$AU,$CK652+34),"")</f>
      </c>
      <c r="CE652">
        <f>IF($CL652&gt;=35,INDEX($AU:$AU,$CK652+35),"")</f>
      </c>
      <c r="CF652">
        <f>IF($CL652&gt;=36,INDEX($AU:$AU,$CK652+36),"")</f>
      </c>
      <c r="CG652">
        <f>IF($CL652&gt;=37,INDEX($AU:$AU,$CK652+37),"")</f>
      </c>
      <c r="CH652">
        <f>IF($CL652&gt;=38,INDEX($AU:$AU,$CK652+38),"")</f>
      </c>
      <c r="CI652">
        <f>IF($CL652&gt;=39,INDEX($AU:$AU,$CK652+39),"")</f>
      </c>
      <c r="CJ652">
        <f>IF($CL652&gt;=40,INDEX($AU:$AU,$CK652+40),"")</f>
      </c>
      <c r="CK652">
        <f>IFERROR(MATCH($AT652,$AU$2:$AU$133,0)+1,0)</f>
      </c>
      <c r="CL652">
        <f>IFERROR(INDEX($AV$2:$AV$133,MATCH($AT652,$AU$2:$AU$133,0)),0)</f>
      </c>
      <c r="CM652">
        <f>IFERROR(LEFT($L652,FIND(" - ",$L652)-1),$L652)</f>
      </c>
      <c r="CN652" t="s">
        <v>1603</v>
      </c>
      <c r="CO652">
        <v>1</v>
      </c>
      <c r="CP652">
        <f>IF($DK652&gt;=1,INDEX($CN:$CN,$DJ652+1),"")</f>
      </c>
      <c r="CQ652">
        <f>IF($DK652&gt;=2,INDEX($CN:$CN,$DJ652+2),"")</f>
      </c>
      <c r="CR652">
        <f>IF($DK652&gt;=3,INDEX($CN:$CN,$DJ652+3),"")</f>
      </c>
      <c r="CS652">
        <f>IF($DK652&gt;=4,INDEX($CN:$CN,$DJ652+4),"")</f>
      </c>
      <c r="CT652">
        <f>IF($DK652&gt;=5,INDEX($CN:$CN,$DJ652+5),"")</f>
      </c>
      <c r="CU652">
        <f>IF($DK652&gt;=6,INDEX($CN:$CN,$DJ652+6),"")</f>
      </c>
      <c r="CV652">
        <f>IF($DK652&gt;=7,INDEX($CN:$CN,$DJ652+7),"")</f>
      </c>
      <c r="CW652">
        <f>IF($DK652&gt;=8,INDEX($CN:$CN,$DJ652+8),"")</f>
      </c>
      <c r="CX652">
        <f>IF($DK652&gt;=9,INDEX($CN:$CN,$DJ652+9),"")</f>
      </c>
      <c r="CY652">
        <f>IF($DK652&gt;=10,INDEX($CN:$CN,$DJ652+10),"")</f>
      </c>
      <c r="CZ652">
        <f>IF($DK652&gt;=11,INDEX($CN:$CN,$DJ652+11),"")</f>
      </c>
      <c r="DA652">
        <f>IF($DK652&gt;=12,INDEX($CN:$CN,$DJ652+12),"")</f>
      </c>
      <c r="DB652">
        <f>IF($DK652&gt;=13,INDEX($CN:$CN,$DJ652+13),"")</f>
      </c>
      <c r="DC652">
        <f>IF($DK652&gt;=14,INDEX($CN:$CN,$DJ652+14),"")</f>
      </c>
      <c r="DD652">
        <f>IF($DK652&gt;=15,INDEX($CN:$CN,$DJ652+15),"")</f>
      </c>
      <c r="DE652">
        <f>IF($DK652&gt;=16,INDEX($CN:$CN,$DJ652+16),"")</f>
      </c>
      <c r="DF652">
        <f>IF($DK652&gt;=17,INDEX($CN:$CN,$DJ652+17),"")</f>
      </c>
      <c r="DG652">
        <f>IF($DK652&gt;=18,INDEX($CN:$CN,$DJ652+18),"")</f>
      </c>
      <c r="DH652">
        <f>IF($DK652&gt;=19,INDEX($CN:$CN,$DJ652+19),"")</f>
      </c>
      <c r="DI652">
        <f>IF($DK652&gt;=20,INDEX($CN:$CN,$DJ652+20),"")</f>
      </c>
      <c r="DJ652">
        <f>IFERROR(MATCH($CM652,$CN$2:$CN$1089,0)+1,0)</f>
      </c>
      <c r="DK652">
        <f>IFERROR(INDEX($CO$2:$CO$1089,MATCH($CM652,$CN$2:$CN$1089,0)),0)</f>
      </c>
      <c r="DL652">
        <f>IFERROR(INDEX($AS:$AS,MATCH($O652,$AR:$AR,0))&amp;"","")</f>
      </c>
      <c r="DP652">
        <f>IF($GS652&gt;=1,INDEX($DM:$DM,$GR652+1),"")</f>
      </c>
      <c r="DQ652">
        <f>IF($GS652&gt;=2,INDEX($DM:$DM,$GR652+2),"")</f>
      </c>
      <c r="DR652">
        <f>IF($GS652&gt;=3,INDEX($DM:$DM,$GR652+3),"")</f>
      </c>
      <c r="DS652">
        <f>IF($GS652&gt;=4,INDEX($DM:$DM,$GR652+4),"")</f>
      </c>
      <c r="DT652">
        <f>IF($GS652&gt;=5,INDEX($DM:$DM,$GR652+5),"")</f>
      </c>
      <c r="DU652">
        <f>IF($GS652&gt;=6,INDEX($DM:$DM,$GR652+6),"")</f>
      </c>
      <c r="DV652">
        <f>IF($GS652&gt;=7,INDEX($DM:$DM,$GR652+7),"")</f>
      </c>
      <c r="DW652">
        <f>IF($GS652&gt;=8,INDEX($DM:$DM,$GR652+8),"")</f>
      </c>
      <c r="DX652">
        <f>IF($GS652&gt;=9,INDEX($DM:$DM,$GR652+9),"")</f>
      </c>
      <c r="DY652">
        <f>IF($GS652&gt;=10,INDEX($DM:$DM,$GR652+10),"")</f>
      </c>
      <c r="DZ652">
        <f>IF($GS652&gt;=11,INDEX($DM:$DM,$GR652+11),"")</f>
      </c>
      <c r="EA652">
        <f>IF($GS652&gt;=12,INDEX($DM:$DM,$GR652+12),"")</f>
      </c>
      <c r="EB652">
        <f>IF($GS652&gt;=13,INDEX($DM:$DM,$GR652+13),"")</f>
      </c>
      <c r="EC652">
        <f>IF($GS652&gt;=14,INDEX($DM:$DM,$GR652+14),"")</f>
      </c>
      <c r="ED652">
        <f>IF($GS652&gt;=15,INDEX($DM:$DM,$GR652+15),"")</f>
      </c>
      <c r="EE652">
        <f>IF($GS652&gt;=16,INDEX($DM:$DM,$GR652+16),"")</f>
      </c>
      <c r="EF652">
        <f>IF($GS652&gt;=17,INDEX($DM:$DM,$GR652+17),"")</f>
      </c>
      <c r="EG652">
        <f>IF($GS652&gt;=18,INDEX($DM:$DM,$GR652+18),"")</f>
      </c>
      <c r="EH652">
        <f>IF($GS652&gt;=19,INDEX($DM:$DM,$GR652+19),"")</f>
      </c>
      <c r="EI652">
        <f>IF($GS652&gt;=20,INDEX($DM:$DM,$GR652+20),"")</f>
      </c>
      <c r="EJ652">
        <f>IF($GS652&gt;=21,INDEX($DM:$DM,$GR652+21),"")</f>
      </c>
      <c r="EK652">
        <f>IF($GS652&gt;=22,INDEX($DM:$DM,$GR652+22),"")</f>
      </c>
      <c r="EL652">
        <f>IF($GS652&gt;=23,INDEX($DM:$DM,$GR652+23),"")</f>
      </c>
      <c r="EM652">
        <f>IF($GS652&gt;=24,INDEX($DM:$DM,$GR652+24),"")</f>
      </c>
      <c r="EN652">
        <f>IF($GS652&gt;=25,INDEX($DM:$DM,$GR652+25),"")</f>
      </c>
      <c r="EO652">
        <f>IF($GS652&gt;=26,INDEX($DM:$DM,$GR652+26),"")</f>
      </c>
      <c r="EP652">
        <f>IF($GS652&gt;=27,INDEX($DM:$DM,$GR652+27),"")</f>
      </c>
      <c r="EQ652">
        <f>IF($GS652&gt;=28,INDEX($DM:$DM,$GR652+28),"")</f>
      </c>
      <c r="ER652">
        <f>IF($GS652&gt;=29,INDEX($DM:$DM,$GR652+29),"")</f>
      </c>
      <c r="ES652">
        <f>IF($GS652&gt;=30,INDEX($DM:$DM,$GR652+30),"")</f>
      </c>
      <c r="ET652">
        <f>IF($GS652&gt;=31,INDEX($DM:$DM,$GR652+31),"")</f>
      </c>
      <c r="EU652">
        <f>IF($GS652&gt;=32,INDEX($DM:$DM,$GR652+32),"")</f>
      </c>
      <c r="EV652">
        <f>IF($GS652&gt;=33,INDEX($DM:$DM,$GR652+33),"")</f>
      </c>
      <c r="EW652">
        <f>IF($GS652&gt;=34,INDEX($DM:$DM,$GR652+34),"")</f>
      </c>
      <c r="EX652">
        <f>IF($GS652&gt;=35,INDEX($DM:$DM,$GR652+35),"")</f>
      </c>
      <c r="EY652">
        <f>IF($GS652&gt;=36,INDEX($DM:$DM,$GR652+36),"")</f>
      </c>
      <c r="EZ652">
        <f>IF($GS652&gt;=37,INDEX($DM:$DM,$GR652+37),"")</f>
      </c>
      <c r="FA652">
        <f>IF($GS652&gt;=38,INDEX($DM:$DM,$GR652+38),"")</f>
      </c>
      <c r="FB652">
        <f>IF($GS652&gt;=39,INDEX($DM:$DM,$GR652+39),"")</f>
      </c>
      <c r="FC652">
        <f>IF($GS652&gt;=40,INDEX($DM:$DM,$GR652+40),"")</f>
      </c>
      <c r="FD652">
        <f>IF($GS652&gt;=1,INDEX($DN:$DN,$GR652+1),"")</f>
      </c>
      <c r="FE652">
        <f>IF($GS652&gt;=2,INDEX($DN:$DN,$GR652+2),"")</f>
      </c>
      <c r="FF652">
        <f>IF($GS652&gt;=3,INDEX($DN:$DN,$GR652+3),"")</f>
      </c>
      <c r="FG652">
        <f>IF($GS652&gt;=4,INDEX($DN:$DN,$GR652+4),"")</f>
      </c>
      <c r="FH652">
        <f>IF($GS652&gt;=5,INDEX($DN:$DN,$GR652+5),"")</f>
      </c>
      <c r="FI652">
        <f>IF($GS652&gt;=6,INDEX($DN:$DN,$GR652+6),"")</f>
      </c>
      <c r="FJ652">
        <f>IF($GS652&gt;=7,INDEX($DN:$DN,$GR652+7),"")</f>
      </c>
      <c r="FK652">
        <f>IF($GS652&gt;=8,INDEX($DN:$DN,$GR652+8),"")</f>
      </c>
      <c r="FL652">
        <f>IF($GS652&gt;=9,INDEX($DN:$DN,$GR652+9),"")</f>
      </c>
      <c r="FM652">
        <f>IF($GS652&gt;=10,INDEX($DN:$DN,$GR652+10),"")</f>
      </c>
      <c r="FN652">
        <f>IF($GS652&gt;=11,INDEX($DN:$DN,$GR652+11),"")</f>
      </c>
      <c r="FO652">
        <f>IF($GS652&gt;=12,INDEX($DN:$DN,$GR652+12),"")</f>
      </c>
      <c r="FP652">
        <f>IF($GS652&gt;=13,INDEX($DN:$DN,$GR652+13),"")</f>
      </c>
      <c r="FQ652">
        <f>IF($GS652&gt;=14,INDEX($DN:$DN,$GR652+14),"")</f>
      </c>
      <c r="FR652">
        <f>IF($GS652&gt;=15,INDEX($DN:$DN,$GR652+15),"")</f>
      </c>
      <c r="FS652">
        <f>IF($GS652&gt;=16,INDEX($DN:$DN,$GR652+16),"")</f>
      </c>
      <c r="FT652">
        <f>IF($GS652&gt;=17,INDEX($DN:$DN,$GR652+17),"")</f>
      </c>
      <c r="FU652">
        <f>IF($GS652&gt;=18,INDEX($DN:$DN,$GR652+18),"")</f>
      </c>
      <c r="FV652">
        <f>IF($GS652&gt;=19,INDEX($DN:$DN,$GR652+19),"")</f>
      </c>
      <c r="FW652">
        <f>IF($GS652&gt;=20,INDEX($DN:$DN,$GR652+20),"")</f>
      </c>
      <c r="FX652">
        <f>IF($GS652&gt;=21,INDEX($DN:$DN,$GR652+21),"")</f>
      </c>
      <c r="FY652">
        <f>IF($GS652&gt;=22,INDEX($DN:$DN,$GR652+22),"")</f>
      </c>
      <c r="FZ652">
        <f>IF($GS652&gt;=23,INDEX($DN:$DN,$GR652+23),"")</f>
      </c>
      <c r="GA652">
        <f>IF($GS652&gt;=24,INDEX($DN:$DN,$GR652+24),"")</f>
      </c>
      <c r="GB652">
        <f>IF($GS652&gt;=25,INDEX($DN:$DN,$GR652+25),"")</f>
      </c>
      <c r="GC652">
        <f>IF($GS652&gt;=26,INDEX($DN:$DN,$GR652+26),"")</f>
      </c>
      <c r="GD652">
        <f>IF($GS652&gt;=27,INDEX($DN:$DN,$GR652+27),"")</f>
      </c>
      <c r="GE652">
        <f>IF($GS652&gt;=28,INDEX($DN:$DN,$GR652+28),"")</f>
      </c>
      <c r="GF652">
        <f>IF($GS652&gt;=29,INDEX($DN:$DN,$GR652+29),"")</f>
      </c>
      <c r="GG652">
        <f>IF($GS652&gt;=30,INDEX($DN:$DN,$GR652+30),"")</f>
      </c>
      <c r="GH652">
        <f>IF($GS652&gt;=31,INDEX($DN:$DN,$GR652+31),"")</f>
      </c>
      <c r="GI652">
        <f>IF($GS652&gt;=32,INDEX($DN:$DN,$GR652+32),"")</f>
      </c>
      <c r="GJ652">
        <f>IF($GS652&gt;=33,INDEX($DN:$DN,$GR652+33),"")</f>
      </c>
      <c r="GK652">
        <f>IF($GS652&gt;=34,INDEX($DN:$DN,$GR652+34),"")</f>
      </c>
      <c r="GL652">
        <f>IF($GS652&gt;=35,INDEX($DN:$DN,$GR652+35),"")</f>
      </c>
      <c r="GM652">
        <f>IF($GS652&gt;=36,INDEX($DN:$DN,$GR652+36),"")</f>
      </c>
      <c r="GN652">
        <f>IF($GS652&gt;=37,INDEX($DN:$DN,$GR652+37),"")</f>
      </c>
      <c r="GO652">
        <f>IF($GS652&gt;=38,INDEX($DN:$DN,$GR652+38),"")</f>
      </c>
      <c r="GP652">
        <f>IF($GS652&gt;=39,INDEX($DN:$DN,$GR652+39),"")</f>
      </c>
      <c r="GQ652">
        <f>IF($GS652&gt;=40,INDEX($DN:$DN,$GR652+40),"")</f>
      </c>
      <c r="GR652">
        <f>IFERROR(MATCH($DL652,$DM$2:$DM$148,0)+1,0)</f>
      </c>
      <c r="GS652">
        <f>IFERROR(INDEX($DO$2:$DO$148,MATCH($DL652,$DM$2:$DM$148,0)),0)</f>
      </c>
      <c r="GT652">
        <f>IFERROR(MATCH($Z652,$DP$652:$FC$652,0),0)</f>
      </c>
      <c r="GU652">
        <f>IF($GT652&gt;0,INDEX($FD$652:$GQ$652,$GT652),"")</f>
      </c>
      <c r="GX652">
        <f>IF($JG652&gt;=1,INDEX($GV:$GV,$JF652+1),"")</f>
      </c>
      <c r="GY652">
        <f>IF($JG652&gt;=2,INDEX($GV:$GV,$JF652+2),"")</f>
      </c>
      <c r="GZ652">
        <f>IF($JG652&gt;=3,INDEX($GV:$GV,$JF652+3),"")</f>
      </c>
      <c r="HA652">
        <f>IF($JG652&gt;=4,INDEX($GV:$GV,$JF652+4),"")</f>
      </c>
      <c r="HB652">
        <f>IF($JG652&gt;=5,INDEX($GV:$GV,$JF652+5),"")</f>
      </c>
      <c r="HC652">
        <f>IF($JG652&gt;=6,INDEX($GV:$GV,$JF652+6),"")</f>
      </c>
      <c r="HD652">
        <f>IF($JG652&gt;=7,INDEX($GV:$GV,$JF652+7),"")</f>
      </c>
      <c r="HE652">
        <f>IF($JG652&gt;=8,INDEX($GV:$GV,$JF652+8),"")</f>
      </c>
      <c r="HF652">
        <f>IF($JG652&gt;=9,INDEX($GV:$GV,$JF652+9),"")</f>
      </c>
      <c r="HG652">
        <f>IF($JG652&gt;=10,INDEX($GV:$GV,$JF652+10),"")</f>
      </c>
      <c r="HH652">
        <f>IF($JG652&gt;=11,INDEX($GV:$GV,$JF652+11),"")</f>
      </c>
      <c r="HI652">
        <f>IF($JG652&gt;=12,INDEX($GV:$GV,$JF652+12),"")</f>
      </c>
      <c r="HJ652">
        <f>IF($JG652&gt;=13,INDEX($GV:$GV,$JF652+13),"")</f>
      </c>
      <c r="HK652">
        <f>IF($JG652&gt;=14,INDEX($GV:$GV,$JF652+14),"")</f>
      </c>
      <c r="HL652">
        <f>IF($JG652&gt;=15,INDEX($GV:$GV,$JF652+15),"")</f>
      </c>
      <c r="HM652">
        <f>IF($JG652&gt;=16,INDEX($GV:$GV,$JF652+16),"")</f>
      </c>
      <c r="HN652">
        <f>IF($JG652&gt;=17,INDEX($GV:$GV,$JF652+17),"")</f>
      </c>
      <c r="HO652">
        <f>IF($JG652&gt;=18,INDEX($GV:$GV,$JF652+18),"")</f>
      </c>
      <c r="HP652">
        <f>IF($JG652&gt;=19,INDEX($GV:$GV,$JF652+19),"")</f>
      </c>
      <c r="HQ652">
        <f>IF($JG652&gt;=20,INDEX($GV:$GV,$JF652+20),"")</f>
      </c>
      <c r="HR652">
        <f>IF($JG652&gt;=21,INDEX($GV:$GV,$JF652+21),"")</f>
      </c>
      <c r="HS652">
        <f>IF($JG652&gt;=22,INDEX($GV:$GV,$JF652+22),"")</f>
      </c>
      <c r="HT652">
        <f>IF($JG652&gt;=23,INDEX($GV:$GV,$JF652+23),"")</f>
      </c>
      <c r="HU652">
        <f>IF($JG652&gt;=24,INDEX($GV:$GV,$JF652+24),"")</f>
      </c>
      <c r="HV652">
        <f>IF($JG652&gt;=25,INDEX($GV:$GV,$JF652+25),"")</f>
      </c>
      <c r="HW652">
        <f>IF($JG652&gt;=26,INDEX($GV:$GV,$JF652+26),"")</f>
      </c>
      <c r="HX652">
        <f>IF($JG652&gt;=27,INDEX($GV:$GV,$JF652+27),"")</f>
      </c>
      <c r="HY652">
        <f>IF($JG652&gt;=28,INDEX($GV:$GV,$JF652+28),"")</f>
      </c>
      <c r="HZ652">
        <f>IF($JG652&gt;=29,INDEX($GV:$GV,$JF652+29),"")</f>
      </c>
      <c r="IA652">
        <f>IF($JG652&gt;=30,INDEX($GV:$GV,$JF652+30),"")</f>
      </c>
      <c r="IB652">
        <f>IF($JG652&gt;=31,INDEX($GV:$GV,$JF652+31),"")</f>
      </c>
      <c r="IC652">
        <f>IF($JG652&gt;=32,INDEX($GV:$GV,$JF652+32),"")</f>
      </c>
      <c r="ID652">
        <f>IF($JG652&gt;=33,INDEX($GV:$GV,$JF652+33),"")</f>
      </c>
      <c r="IE652">
        <f>IF($JG652&gt;=34,INDEX($GV:$GV,$JF652+34),"")</f>
      </c>
      <c r="IF652">
        <f>IF($JG652&gt;=35,INDEX($GV:$GV,$JF652+35),"")</f>
      </c>
      <c r="IG652">
        <f>IF($JG652&gt;=36,INDEX($GV:$GV,$JF652+36),"")</f>
      </c>
      <c r="IH652">
        <f>IF($JG652&gt;=37,INDEX($GV:$GV,$JF652+37),"")</f>
      </c>
      <c r="II652">
        <f>IF($JG652&gt;=38,INDEX($GV:$GV,$JF652+38),"")</f>
      </c>
      <c r="IJ652">
        <f>IF($JG652&gt;=39,INDEX($GV:$GV,$JF652+39),"")</f>
      </c>
      <c r="IK652">
        <f>IF($JG652&gt;=40,INDEX($GV:$GV,$JF652+40),"")</f>
      </c>
      <c r="IL652">
        <f>IF($JG652&gt;=41,INDEX($GV:$GV,$JF652+41),"")</f>
      </c>
      <c r="IM652">
        <f>IF($JG652&gt;=42,INDEX($GV:$GV,$JF652+42),"")</f>
      </c>
      <c r="IN652">
        <f>IF($JG652&gt;=43,INDEX($GV:$GV,$JF652+43),"")</f>
      </c>
      <c r="IO652">
        <f>IF($JG652&gt;=44,INDEX($GV:$GV,$JF652+44),"")</f>
      </c>
      <c r="IP652">
        <f>IF($JG652&gt;=45,INDEX($GV:$GV,$JF652+45),"")</f>
      </c>
      <c r="IQ652">
        <f>IF($JG652&gt;=46,INDEX($GV:$GV,$JF652+46),"")</f>
      </c>
      <c r="IR652">
        <f>IF($JG652&gt;=47,INDEX($GV:$GV,$JF652+47),"")</f>
      </c>
      <c r="IS652">
        <f>IF($JG652&gt;=48,INDEX($GV:$GV,$JF652+48),"")</f>
      </c>
      <c r="IT652">
        <f>IF($JG652&gt;=49,INDEX($GV:$GV,$JF652+49),"")</f>
      </c>
      <c r="IU652">
        <f>IF($JG652&gt;=50,INDEX($GV:$GV,$JF652+50),"")</f>
      </c>
      <c r="IV652">
        <f>IF($JG652&gt;=51,INDEX($GV:$GV,$JF652+51),"")</f>
      </c>
      <c r="IW652">
        <f>IF($JG652&gt;=52,INDEX($GV:$GV,$JF652+52),"")</f>
      </c>
      <c r="IX652">
        <f>IF($JG652&gt;=53,INDEX($GV:$GV,$JF652+53),"")</f>
      </c>
      <c r="IY652">
        <f>IF($JG652&gt;=54,INDEX($GV:$GV,$JF652+54),"")</f>
      </c>
      <c r="IZ652">
        <f>IF($JG652&gt;=55,INDEX($GV:$GV,$JF652+55),"")</f>
      </c>
      <c r="JA652">
        <f>IF($JG652&gt;=56,INDEX($GV:$GV,$JF652+56),"")</f>
      </c>
      <c r="JB652">
        <f>IF($JG652&gt;=57,INDEX($GV:$GV,$JF652+57),"")</f>
      </c>
      <c r="JC652">
        <f>IF($JG652&gt;=58,INDEX($GV:$GV,$JF652+58),"")</f>
      </c>
      <c r="JD652">
        <f>IF($JG652&gt;=59,INDEX($GV:$GV,$JF652+59),"")</f>
      </c>
      <c r="JE652">
        <f>IF($JG652&gt;=60,INDEX($GV:$GV,$JF652+60),"")</f>
      </c>
      <c r="JF652">
        <f>IFERROR(MATCH($GU652,$GV$2:$GV$322,0)+1,0)</f>
      </c>
      <c r="JG652">
        <f>IFERROR(INDEX($GW$2:$GW$322,MATCH($GU652,$GV$2:$GV$322,0)),0)</f>
      </c>
      <c r="JH652" t="s">
        <v>44</v>
      </c>
      <c r="JI652" t="s">
        <v>44</v>
      </c>
    </row>
    <row r="653" spans="1:269" x14ac:dyDescent="0.25">
      <c r="R653">
        <f>IF(OR($U653="",$Q653=""),"",IFERROR($U653/$Q653,0))</f>
      </c>
      <c r="S653">
        <f>IF($U653="","",
SUM($T653,$V653,$AA653,$W653,$Y653)*
(1-IF($AB653="",0,VALUE($AB653)/100)))</f>
      </c>
      <c r="T653">
        <f>IF($U653="","",$U653)</f>
      </c>
      <c r="V653">
        <f>IF($U653="","",
IF($O653="","",
IF(ISNUMBER(SEARCH("exempt",LOWER($O653))),0,
$U653*(VALUE(SUBSTITUTE($O653,"%",""))/100))))</f>
      </c>
      <c r="AC653">
        <f>IFERROR(IF(FIND(" - ",$K653)&gt;0,MID($K653,FIND(" - ",$K653)+3,LEN($K653)),""),"")</f>
      </c>
      <c r="AL653" t="s">
        <v>1604</v>
      </c>
      <c r="AT653">
        <f>IFERROR(LEFT($K653,FIND(" - ",$K653)-1),$K653)</f>
      </c>
      <c r="AW653">
        <f>IF($CL653&gt;=1,INDEX($AU:$AU,$CK653+1),"")</f>
      </c>
      <c r="AX653">
        <f>IF($CL653&gt;=2,INDEX($AU:$AU,$CK653+2),"")</f>
      </c>
      <c r="AY653">
        <f>IF($CL653&gt;=3,INDEX($AU:$AU,$CK653+3),"")</f>
      </c>
      <c r="AZ653">
        <f>IF($CL653&gt;=4,INDEX($AU:$AU,$CK653+4),"")</f>
      </c>
      <c r="BA653">
        <f>IF($CL653&gt;=5,INDEX($AU:$AU,$CK653+5),"")</f>
      </c>
      <c r="BB653">
        <f>IF($CL653&gt;=6,INDEX($AU:$AU,$CK653+6),"")</f>
      </c>
      <c r="BC653">
        <f>IF($CL653&gt;=7,INDEX($AU:$AU,$CK653+7),"")</f>
      </c>
      <c r="BD653">
        <f>IF($CL653&gt;=8,INDEX($AU:$AU,$CK653+8),"")</f>
      </c>
      <c r="BE653">
        <f>IF($CL653&gt;=9,INDEX($AU:$AU,$CK653+9),"")</f>
      </c>
      <c r="BF653">
        <f>IF($CL653&gt;=10,INDEX($AU:$AU,$CK653+10),"")</f>
      </c>
      <c r="BG653">
        <f>IF($CL653&gt;=11,INDEX($AU:$AU,$CK653+11),"")</f>
      </c>
      <c r="BH653">
        <f>IF($CL653&gt;=12,INDEX($AU:$AU,$CK653+12),"")</f>
      </c>
      <c r="BI653">
        <f>IF($CL653&gt;=13,INDEX($AU:$AU,$CK653+13),"")</f>
      </c>
      <c r="BJ653">
        <f>IF($CL653&gt;=14,INDEX($AU:$AU,$CK653+14),"")</f>
      </c>
      <c r="BK653">
        <f>IF($CL653&gt;=15,INDEX($AU:$AU,$CK653+15),"")</f>
      </c>
      <c r="BL653">
        <f>IF($CL653&gt;=16,INDEX($AU:$AU,$CK653+16),"")</f>
      </c>
      <c r="BM653">
        <f>IF($CL653&gt;=17,INDEX($AU:$AU,$CK653+17),"")</f>
      </c>
      <c r="BN653">
        <f>IF($CL653&gt;=18,INDEX($AU:$AU,$CK653+18),"")</f>
      </c>
      <c r="BO653">
        <f>IF($CL653&gt;=19,INDEX($AU:$AU,$CK653+19),"")</f>
      </c>
      <c r="BP653">
        <f>IF($CL653&gt;=20,INDEX($AU:$AU,$CK653+20),"")</f>
      </c>
      <c r="BQ653">
        <f>IF($CL653&gt;=21,INDEX($AU:$AU,$CK653+21),"")</f>
      </c>
      <c r="BR653">
        <f>IF($CL653&gt;=22,INDEX($AU:$AU,$CK653+22),"")</f>
      </c>
      <c r="BS653">
        <f>IF($CL653&gt;=23,INDEX($AU:$AU,$CK653+23),"")</f>
      </c>
      <c r="BT653">
        <f>IF($CL653&gt;=24,INDEX($AU:$AU,$CK653+24),"")</f>
      </c>
      <c r="BU653">
        <f>IF($CL653&gt;=25,INDEX($AU:$AU,$CK653+25),"")</f>
      </c>
      <c r="BV653">
        <f>IF($CL653&gt;=26,INDEX($AU:$AU,$CK653+26),"")</f>
      </c>
      <c r="BW653">
        <f>IF($CL653&gt;=27,INDEX($AU:$AU,$CK653+27),"")</f>
      </c>
      <c r="BX653">
        <f>IF($CL653&gt;=28,INDEX($AU:$AU,$CK653+28),"")</f>
      </c>
      <c r="BY653">
        <f>IF($CL653&gt;=29,INDEX($AU:$AU,$CK653+29),"")</f>
      </c>
      <c r="BZ653">
        <f>IF($CL653&gt;=30,INDEX($AU:$AU,$CK653+30),"")</f>
      </c>
      <c r="CA653">
        <f>IF($CL653&gt;=31,INDEX($AU:$AU,$CK653+31),"")</f>
      </c>
      <c r="CB653">
        <f>IF($CL653&gt;=32,INDEX($AU:$AU,$CK653+32),"")</f>
      </c>
      <c r="CC653">
        <f>IF($CL653&gt;=33,INDEX($AU:$AU,$CK653+33),"")</f>
      </c>
      <c r="CD653">
        <f>IF($CL653&gt;=34,INDEX($AU:$AU,$CK653+34),"")</f>
      </c>
      <c r="CE653">
        <f>IF($CL653&gt;=35,INDEX($AU:$AU,$CK653+35),"")</f>
      </c>
      <c r="CF653">
        <f>IF($CL653&gt;=36,INDEX($AU:$AU,$CK653+36),"")</f>
      </c>
      <c r="CG653">
        <f>IF($CL653&gt;=37,INDEX($AU:$AU,$CK653+37),"")</f>
      </c>
      <c r="CH653">
        <f>IF($CL653&gt;=38,INDEX($AU:$AU,$CK653+38),"")</f>
      </c>
      <c r="CI653">
        <f>IF($CL653&gt;=39,INDEX($AU:$AU,$CK653+39),"")</f>
      </c>
      <c r="CJ653">
        <f>IF($CL653&gt;=40,INDEX($AU:$AU,$CK653+40),"")</f>
      </c>
      <c r="CK653">
        <f>IFERROR(MATCH($AT653,$AU$2:$AU$133,0)+1,0)</f>
      </c>
      <c r="CL653">
        <f>IFERROR(INDEX($AV$2:$AV$133,MATCH($AT653,$AU$2:$AU$133,0)),0)</f>
      </c>
      <c r="CM653">
        <f>IFERROR(LEFT($L653,FIND(" - ",$L653)-1),$L653)</f>
      </c>
      <c r="CN653" t="s">
        <v>149</v>
      </c>
      <c r="CP653">
        <f>IF($DK653&gt;=1,INDEX($CN:$CN,$DJ653+1),"")</f>
      </c>
      <c r="CQ653">
        <f>IF($DK653&gt;=2,INDEX($CN:$CN,$DJ653+2),"")</f>
      </c>
      <c r="CR653">
        <f>IF($DK653&gt;=3,INDEX($CN:$CN,$DJ653+3),"")</f>
      </c>
      <c r="CS653">
        <f>IF($DK653&gt;=4,INDEX($CN:$CN,$DJ653+4),"")</f>
      </c>
      <c r="CT653">
        <f>IF($DK653&gt;=5,INDEX($CN:$CN,$DJ653+5),"")</f>
      </c>
      <c r="CU653">
        <f>IF($DK653&gt;=6,INDEX($CN:$CN,$DJ653+6),"")</f>
      </c>
      <c r="CV653">
        <f>IF($DK653&gt;=7,INDEX($CN:$CN,$DJ653+7),"")</f>
      </c>
      <c r="CW653">
        <f>IF($DK653&gt;=8,INDEX($CN:$CN,$DJ653+8),"")</f>
      </c>
      <c r="CX653">
        <f>IF($DK653&gt;=9,INDEX($CN:$CN,$DJ653+9),"")</f>
      </c>
      <c r="CY653">
        <f>IF($DK653&gt;=10,INDEX($CN:$CN,$DJ653+10),"")</f>
      </c>
      <c r="CZ653">
        <f>IF($DK653&gt;=11,INDEX($CN:$CN,$DJ653+11),"")</f>
      </c>
      <c r="DA653">
        <f>IF($DK653&gt;=12,INDEX($CN:$CN,$DJ653+12),"")</f>
      </c>
      <c r="DB653">
        <f>IF($DK653&gt;=13,INDEX($CN:$CN,$DJ653+13),"")</f>
      </c>
      <c r="DC653">
        <f>IF($DK653&gt;=14,INDEX($CN:$CN,$DJ653+14),"")</f>
      </c>
      <c r="DD653">
        <f>IF($DK653&gt;=15,INDEX($CN:$CN,$DJ653+15),"")</f>
      </c>
      <c r="DE653">
        <f>IF($DK653&gt;=16,INDEX($CN:$CN,$DJ653+16),"")</f>
      </c>
      <c r="DF653">
        <f>IF($DK653&gt;=17,INDEX($CN:$CN,$DJ653+17),"")</f>
      </c>
      <c r="DG653">
        <f>IF($DK653&gt;=18,INDEX($CN:$CN,$DJ653+18),"")</f>
      </c>
      <c r="DH653">
        <f>IF($DK653&gt;=19,INDEX($CN:$CN,$DJ653+19),"")</f>
      </c>
      <c r="DI653">
        <f>IF($DK653&gt;=20,INDEX($CN:$CN,$DJ653+20),"")</f>
      </c>
      <c r="DJ653">
        <f>IFERROR(MATCH($CM653,$CN$2:$CN$1089,0)+1,0)</f>
      </c>
      <c r="DK653">
        <f>IFERROR(INDEX($CO$2:$CO$1089,MATCH($CM653,$CN$2:$CN$1089,0)),0)</f>
      </c>
      <c r="DL653">
        <f>IFERROR(INDEX($AS:$AS,MATCH($O653,$AR:$AR,0))&amp;"","")</f>
      </c>
      <c r="DP653">
        <f>IF($GS653&gt;=1,INDEX($DM:$DM,$GR653+1),"")</f>
      </c>
      <c r="DQ653">
        <f>IF($GS653&gt;=2,INDEX($DM:$DM,$GR653+2),"")</f>
      </c>
      <c r="DR653">
        <f>IF($GS653&gt;=3,INDEX($DM:$DM,$GR653+3),"")</f>
      </c>
      <c r="DS653">
        <f>IF($GS653&gt;=4,INDEX($DM:$DM,$GR653+4),"")</f>
      </c>
      <c r="DT653">
        <f>IF($GS653&gt;=5,INDEX($DM:$DM,$GR653+5),"")</f>
      </c>
      <c r="DU653">
        <f>IF($GS653&gt;=6,INDEX($DM:$DM,$GR653+6),"")</f>
      </c>
      <c r="DV653">
        <f>IF($GS653&gt;=7,INDEX($DM:$DM,$GR653+7),"")</f>
      </c>
      <c r="DW653">
        <f>IF($GS653&gt;=8,INDEX($DM:$DM,$GR653+8),"")</f>
      </c>
      <c r="DX653">
        <f>IF($GS653&gt;=9,INDEX($DM:$DM,$GR653+9),"")</f>
      </c>
      <c r="DY653">
        <f>IF($GS653&gt;=10,INDEX($DM:$DM,$GR653+10),"")</f>
      </c>
      <c r="DZ653">
        <f>IF($GS653&gt;=11,INDEX($DM:$DM,$GR653+11),"")</f>
      </c>
      <c r="EA653">
        <f>IF($GS653&gt;=12,INDEX($DM:$DM,$GR653+12),"")</f>
      </c>
      <c r="EB653">
        <f>IF($GS653&gt;=13,INDEX($DM:$DM,$GR653+13),"")</f>
      </c>
      <c r="EC653">
        <f>IF($GS653&gt;=14,INDEX($DM:$DM,$GR653+14),"")</f>
      </c>
      <c r="ED653">
        <f>IF($GS653&gt;=15,INDEX($DM:$DM,$GR653+15),"")</f>
      </c>
      <c r="EE653">
        <f>IF($GS653&gt;=16,INDEX($DM:$DM,$GR653+16),"")</f>
      </c>
      <c r="EF653">
        <f>IF($GS653&gt;=17,INDEX($DM:$DM,$GR653+17),"")</f>
      </c>
      <c r="EG653">
        <f>IF($GS653&gt;=18,INDEX($DM:$DM,$GR653+18),"")</f>
      </c>
      <c r="EH653">
        <f>IF($GS653&gt;=19,INDEX($DM:$DM,$GR653+19),"")</f>
      </c>
      <c r="EI653">
        <f>IF($GS653&gt;=20,INDEX($DM:$DM,$GR653+20),"")</f>
      </c>
      <c r="EJ653">
        <f>IF($GS653&gt;=21,INDEX($DM:$DM,$GR653+21),"")</f>
      </c>
      <c r="EK653">
        <f>IF($GS653&gt;=22,INDEX($DM:$DM,$GR653+22),"")</f>
      </c>
      <c r="EL653">
        <f>IF($GS653&gt;=23,INDEX($DM:$DM,$GR653+23),"")</f>
      </c>
      <c r="EM653">
        <f>IF($GS653&gt;=24,INDEX($DM:$DM,$GR653+24),"")</f>
      </c>
      <c r="EN653">
        <f>IF($GS653&gt;=25,INDEX($DM:$DM,$GR653+25),"")</f>
      </c>
      <c r="EO653">
        <f>IF($GS653&gt;=26,INDEX($DM:$DM,$GR653+26),"")</f>
      </c>
      <c r="EP653">
        <f>IF($GS653&gt;=27,INDEX($DM:$DM,$GR653+27),"")</f>
      </c>
      <c r="EQ653">
        <f>IF($GS653&gt;=28,INDEX($DM:$DM,$GR653+28),"")</f>
      </c>
      <c r="ER653">
        <f>IF($GS653&gt;=29,INDEX($DM:$DM,$GR653+29),"")</f>
      </c>
      <c r="ES653">
        <f>IF($GS653&gt;=30,INDEX($DM:$DM,$GR653+30),"")</f>
      </c>
      <c r="ET653">
        <f>IF($GS653&gt;=31,INDEX($DM:$DM,$GR653+31),"")</f>
      </c>
      <c r="EU653">
        <f>IF($GS653&gt;=32,INDEX($DM:$DM,$GR653+32),"")</f>
      </c>
      <c r="EV653">
        <f>IF($GS653&gt;=33,INDEX($DM:$DM,$GR653+33),"")</f>
      </c>
      <c r="EW653">
        <f>IF($GS653&gt;=34,INDEX($DM:$DM,$GR653+34),"")</f>
      </c>
      <c r="EX653">
        <f>IF($GS653&gt;=35,INDEX($DM:$DM,$GR653+35),"")</f>
      </c>
      <c r="EY653">
        <f>IF($GS653&gt;=36,INDEX($DM:$DM,$GR653+36),"")</f>
      </c>
      <c r="EZ653">
        <f>IF($GS653&gt;=37,INDEX($DM:$DM,$GR653+37),"")</f>
      </c>
      <c r="FA653">
        <f>IF($GS653&gt;=38,INDEX($DM:$DM,$GR653+38),"")</f>
      </c>
      <c r="FB653">
        <f>IF($GS653&gt;=39,INDEX($DM:$DM,$GR653+39),"")</f>
      </c>
      <c r="FC653">
        <f>IF($GS653&gt;=40,INDEX($DM:$DM,$GR653+40),"")</f>
      </c>
      <c r="FD653">
        <f>IF($GS653&gt;=1,INDEX($DN:$DN,$GR653+1),"")</f>
      </c>
      <c r="FE653">
        <f>IF($GS653&gt;=2,INDEX($DN:$DN,$GR653+2),"")</f>
      </c>
      <c r="FF653">
        <f>IF($GS653&gt;=3,INDEX($DN:$DN,$GR653+3),"")</f>
      </c>
      <c r="FG653">
        <f>IF($GS653&gt;=4,INDEX($DN:$DN,$GR653+4),"")</f>
      </c>
      <c r="FH653">
        <f>IF($GS653&gt;=5,INDEX($DN:$DN,$GR653+5),"")</f>
      </c>
      <c r="FI653">
        <f>IF($GS653&gt;=6,INDEX($DN:$DN,$GR653+6),"")</f>
      </c>
      <c r="FJ653">
        <f>IF($GS653&gt;=7,INDEX($DN:$DN,$GR653+7),"")</f>
      </c>
      <c r="FK653">
        <f>IF($GS653&gt;=8,INDEX($DN:$DN,$GR653+8),"")</f>
      </c>
      <c r="FL653">
        <f>IF($GS653&gt;=9,INDEX($DN:$DN,$GR653+9),"")</f>
      </c>
      <c r="FM653">
        <f>IF($GS653&gt;=10,INDEX($DN:$DN,$GR653+10),"")</f>
      </c>
      <c r="FN653">
        <f>IF($GS653&gt;=11,INDEX($DN:$DN,$GR653+11),"")</f>
      </c>
      <c r="FO653">
        <f>IF($GS653&gt;=12,INDEX($DN:$DN,$GR653+12),"")</f>
      </c>
      <c r="FP653">
        <f>IF($GS653&gt;=13,INDEX($DN:$DN,$GR653+13),"")</f>
      </c>
      <c r="FQ653">
        <f>IF($GS653&gt;=14,INDEX($DN:$DN,$GR653+14),"")</f>
      </c>
      <c r="FR653">
        <f>IF($GS653&gt;=15,INDEX($DN:$DN,$GR653+15),"")</f>
      </c>
      <c r="FS653">
        <f>IF($GS653&gt;=16,INDEX($DN:$DN,$GR653+16),"")</f>
      </c>
      <c r="FT653">
        <f>IF($GS653&gt;=17,INDEX($DN:$DN,$GR653+17),"")</f>
      </c>
      <c r="FU653">
        <f>IF($GS653&gt;=18,INDEX($DN:$DN,$GR653+18),"")</f>
      </c>
      <c r="FV653">
        <f>IF($GS653&gt;=19,INDEX($DN:$DN,$GR653+19),"")</f>
      </c>
      <c r="FW653">
        <f>IF($GS653&gt;=20,INDEX($DN:$DN,$GR653+20),"")</f>
      </c>
      <c r="FX653">
        <f>IF($GS653&gt;=21,INDEX($DN:$DN,$GR653+21),"")</f>
      </c>
      <c r="FY653">
        <f>IF($GS653&gt;=22,INDEX($DN:$DN,$GR653+22),"")</f>
      </c>
      <c r="FZ653">
        <f>IF($GS653&gt;=23,INDEX($DN:$DN,$GR653+23),"")</f>
      </c>
      <c r="GA653">
        <f>IF($GS653&gt;=24,INDEX($DN:$DN,$GR653+24),"")</f>
      </c>
      <c r="GB653">
        <f>IF($GS653&gt;=25,INDEX($DN:$DN,$GR653+25),"")</f>
      </c>
      <c r="GC653">
        <f>IF($GS653&gt;=26,INDEX($DN:$DN,$GR653+26),"")</f>
      </c>
      <c r="GD653">
        <f>IF($GS653&gt;=27,INDEX($DN:$DN,$GR653+27),"")</f>
      </c>
      <c r="GE653">
        <f>IF($GS653&gt;=28,INDEX($DN:$DN,$GR653+28),"")</f>
      </c>
      <c r="GF653">
        <f>IF($GS653&gt;=29,INDEX($DN:$DN,$GR653+29),"")</f>
      </c>
      <c r="GG653">
        <f>IF($GS653&gt;=30,INDEX($DN:$DN,$GR653+30),"")</f>
      </c>
      <c r="GH653">
        <f>IF($GS653&gt;=31,INDEX($DN:$DN,$GR653+31),"")</f>
      </c>
      <c r="GI653">
        <f>IF($GS653&gt;=32,INDEX($DN:$DN,$GR653+32),"")</f>
      </c>
      <c r="GJ653">
        <f>IF($GS653&gt;=33,INDEX($DN:$DN,$GR653+33),"")</f>
      </c>
      <c r="GK653">
        <f>IF($GS653&gt;=34,INDEX($DN:$DN,$GR653+34),"")</f>
      </c>
      <c r="GL653">
        <f>IF($GS653&gt;=35,INDEX($DN:$DN,$GR653+35),"")</f>
      </c>
      <c r="GM653">
        <f>IF($GS653&gt;=36,INDEX($DN:$DN,$GR653+36),"")</f>
      </c>
      <c r="GN653">
        <f>IF($GS653&gt;=37,INDEX($DN:$DN,$GR653+37),"")</f>
      </c>
      <c r="GO653">
        <f>IF($GS653&gt;=38,INDEX($DN:$DN,$GR653+38),"")</f>
      </c>
      <c r="GP653">
        <f>IF($GS653&gt;=39,INDEX($DN:$DN,$GR653+39),"")</f>
      </c>
      <c r="GQ653">
        <f>IF($GS653&gt;=40,INDEX($DN:$DN,$GR653+40),"")</f>
      </c>
      <c r="GR653">
        <f>IFERROR(MATCH($DL653,$DM$2:$DM$148,0)+1,0)</f>
      </c>
      <c r="GS653">
        <f>IFERROR(INDEX($DO$2:$DO$148,MATCH($DL653,$DM$2:$DM$148,0)),0)</f>
      </c>
      <c r="GT653">
        <f>IFERROR(MATCH($Z653,$DP$653:$FC$653,0),0)</f>
      </c>
      <c r="GU653">
        <f>IF($GT653&gt;0,INDEX($FD$653:$GQ$653,$GT653),"")</f>
      </c>
      <c r="GX653">
        <f>IF($JG653&gt;=1,INDEX($GV:$GV,$JF653+1),"")</f>
      </c>
      <c r="GY653">
        <f>IF($JG653&gt;=2,INDEX($GV:$GV,$JF653+2),"")</f>
      </c>
      <c r="GZ653">
        <f>IF($JG653&gt;=3,INDEX($GV:$GV,$JF653+3),"")</f>
      </c>
      <c r="HA653">
        <f>IF($JG653&gt;=4,INDEX($GV:$GV,$JF653+4),"")</f>
      </c>
      <c r="HB653">
        <f>IF($JG653&gt;=5,INDEX($GV:$GV,$JF653+5),"")</f>
      </c>
      <c r="HC653">
        <f>IF($JG653&gt;=6,INDEX($GV:$GV,$JF653+6),"")</f>
      </c>
      <c r="HD653">
        <f>IF($JG653&gt;=7,INDEX($GV:$GV,$JF653+7),"")</f>
      </c>
      <c r="HE653">
        <f>IF($JG653&gt;=8,INDEX($GV:$GV,$JF653+8),"")</f>
      </c>
      <c r="HF653">
        <f>IF($JG653&gt;=9,INDEX($GV:$GV,$JF653+9),"")</f>
      </c>
      <c r="HG653">
        <f>IF($JG653&gt;=10,INDEX($GV:$GV,$JF653+10),"")</f>
      </c>
      <c r="HH653">
        <f>IF($JG653&gt;=11,INDEX($GV:$GV,$JF653+11),"")</f>
      </c>
      <c r="HI653">
        <f>IF($JG653&gt;=12,INDEX($GV:$GV,$JF653+12),"")</f>
      </c>
      <c r="HJ653">
        <f>IF($JG653&gt;=13,INDEX($GV:$GV,$JF653+13),"")</f>
      </c>
      <c r="HK653">
        <f>IF($JG653&gt;=14,INDEX($GV:$GV,$JF653+14),"")</f>
      </c>
      <c r="HL653">
        <f>IF($JG653&gt;=15,INDEX($GV:$GV,$JF653+15),"")</f>
      </c>
      <c r="HM653">
        <f>IF($JG653&gt;=16,INDEX($GV:$GV,$JF653+16),"")</f>
      </c>
      <c r="HN653">
        <f>IF($JG653&gt;=17,INDEX($GV:$GV,$JF653+17),"")</f>
      </c>
      <c r="HO653">
        <f>IF($JG653&gt;=18,INDEX($GV:$GV,$JF653+18),"")</f>
      </c>
      <c r="HP653">
        <f>IF($JG653&gt;=19,INDEX($GV:$GV,$JF653+19),"")</f>
      </c>
      <c r="HQ653">
        <f>IF($JG653&gt;=20,INDEX($GV:$GV,$JF653+20),"")</f>
      </c>
      <c r="HR653">
        <f>IF($JG653&gt;=21,INDEX($GV:$GV,$JF653+21),"")</f>
      </c>
      <c r="HS653">
        <f>IF($JG653&gt;=22,INDEX($GV:$GV,$JF653+22),"")</f>
      </c>
      <c r="HT653">
        <f>IF($JG653&gt;=23,INDEX($GV:$GV,$JF653+23),"")</f>
      </c>
      <c r="HU653">
        <f>IF($JG653&gt;=24,INDEX($GV:$GV,$JF653+24),"")</f>
      </c>
      <c r="HV653">
        <f>IF($JG653&gt;=25,INDEX($GV:$GV,$JF653+25),"")</f>
      </c>
      <c r="HW653">
        <f>IF($JG653&gt;=26,INDEX($GV:$GV,$JF653+26),"")</f>
      </c>
      <c r="HX653">
        <f>IF($JG653&gt;=27,INDEX($GV:$GV,$JF653+27),"")</f>
      </c>
      <c r="HY653">
        <f>IF($JG653&gt;=28,INDEX($GV:$GV,$JF653+28),"")</f>
      </c>
      <c r="HZ653">
        <f>IF($JG653&gt;=29,INDEX($GV:$GV,$JF653+29),"")</f>
      </c>
      <c r="IA653">
        <f>IF($JG653&gt;=30,INDEX($GV:$GV,$JF653+30),"")</f>
      </c>
      <c r="IB653">
        <f>IF($JG653&gt;=31,INDEX($GV:$GV,$JF653+31),"")</f>
      </c>
      <c r="IC653">
        <f>IF($JG653&gt;=32,INDEX($GV:$GV,$JF653+32),"")</f>
      </c>
      <c r="ID653">
        <f>IF($JG653&gt;=33,INDEX($GV:$GV,$JF653+33),"")</f>
      </c>
      <c r="IE653">
        <f>IF($JG653&gt;=34,INDEX($GV:$GV,$JF653+34),"")</f>
      </c>
      <c r="IF653">
        <f>IF($JG653&gt;=35,INDEX($GV:$GV,$JF653+35),"")</f>
      </c>
      <c r="IG653">
        <f>IF($JG653&gt;=36,INDEX($GV:$GV,$JF653+36),"")</f>
      </c>
      <c r="IH653">
        <f>IF($JG653&gt;=37,INDEX($GV:$GV,$JF653+37),"")</f>
      </c>
      <c r="II653">
        <f>IF($JG653&gt;=38,INDEX($GV:$GV,$JF653+38),"")</f>
      </c>
      <c r="IJ653">
        <f>IF($JG653&gt;=39,INDEX($GV:$GV,$JF653+39),"")</f>
      </c>
      <c r="IK653">
        <f>IF($JG653&gt;=40,INDEX($GV:$GV,$JF653+40),"")</f>
      </c>
      <c r="IL653">
        <f>IF($JG653&gt;=41,INDEX($GV:$GV,$JF653+41),"")</f>
      </c>
      <c r="IM653">
        <f>IF($JG653&gt;=42,INDEX($GV:$GV,$JF653+42),"")</f>
      </c>
      <c r="IN653">
        <f>IF($JG653&gt;=43,INDEX($GV:$GV,$JF653+43),"")</f>
      </c>
      <c r="IO653">
        <f>IF($JG653&gt;=44,INDEX($GV:$GV,$JF653+44),"")</f>
      </c>
      <c r="IP653">
        <f>IF($JG653&gt;=45,INDEX($GV:$GV,$JF653+45),"")</f>
      </c>
      <c r="IQ653">
        <f>IF($JG653&gt;=46,INDEX($GV:$GV,$JF653+46),"")</f>
      </c>
      <c r="IR653">
        <f>IF($JG653&gt;=47,INDEX($GV:$GV,$JF653+47),"")</f>
      </c>
      <c r="IS653">
        <f>IF($JG653&gt;=48,INDEX($GV:$GV,$JF653+48),"")</f>
      </c>
      <c r="IT653">
        <f>IF($JG653&gt;=49,INDEX($GV:$GV,$JF653+49),"")</f>
      </c>
      <c r="IU653">
        <f>IF($JG653&gt;=50,INDEX($GV:$GV,$JF653+50),"")</f>
      </c>
      <c r="IV653">
        <f>IF($JG653&gt;=51,INDEX($GV:$GV,$JF653+51),"")</f>
      </c>
      <c r="IW653">
        <f>IF($JG653&gt;=52,INDEX($GV:$GV,$JF653+52),"")</f>
      </c>
      <c r="IX653">
        <f>IF($JG653&gt;=53,INDEX($GV:$GV,$JF653+53),"")</f>
      </c>
      <c r="IY653">
        <f>IF($JG653&gt;=54,INDEX($GV:$GV,$JF653+54),"")</f>
      </c>
      <c r="IZ653">
        <f>IF($JG653&gt;=55,INDEX($GV:$GV,$JF653+55),"")</f>
      </c>
      <c r="JA653">
        <f>IF($JG653&gt;=56,INDEX($GV:$GV,$JF653+56),"")</f>
      </c>
      <c r="JB653">
        <f>IF($JG653&gt;=57,INDEX($GV:$GV,$JF653+57),"")</f>
      </c>
      <c r="JC653">
        <f>IF($JG653&gt;=58,INDEX($GV:$GV,$JF653+58),"")</f>
      </c>
      <c r="JD653">
        <f>IF($JG653&gt;=59,INDEX($GV:$GV,$JF653+59),"")</f>
      </c>
      <c r="JE653">
        <f>IF($JG653&gt;=60,INDEX($GV:$GV,$JF653+60),"")</f>
      </c>
      <c r="JF653">
        <f>IFERROR(MATCH($GU653,$GV$2:$GV$322,0)+1,0)</f>
      </c>
      <c r="JG653">
        <f>IFERROR(INDEX($GW$2:$GW$322,MATCH($GU653,$GV$2:$GV$322,0)),0)</f>
      </c>
      <c r="JH653" t="s">
        <v>44</v>
      </c>
      <c r="JI653" t="s">
        <v>44</v>
      </c>
    </row>
    <row r="654" spans="1:269" x14ac:dyDescent="0.25">
      <c r="R654">
        <f>IF(OR($U654="",$Q654=""),"",IFERROR($U654/$Q654,0))</f>
      </c>
      <c r="S654">
        <f>IF($U654="","",
SUM($T654,$V654,$AA654,$W654,$Y654)*
(1-IF($AB654="",0,VALUE($AB654)/100)))</f>
      </c>
      <c r="T654">
        <f>IF($U654="","",$U654)</f>
      </c>
      <c r="V654">
        <f>IF($U654="","",
IF($O654="","",
IF(ISNUMBER(SEARCH("exempt",LOWER($O654))),0,
$U654*(VALUE(SUBSTITUTE($O654,"%",""))/100))))</f>
      </c>
      <c r="AC654">
        <f>IFERROR(IF(FIND(" - ",$K654)&gt;0,MID($K654,FIND(" - ",$K654)+3,LEN($K654)),""),"")</f>
      </c>
      <c r="AL654" t="s">
        <v>1605</v>
      </c>
      <c r="AT654">
        <f>IFERROR(LEFT($K654,FIND(" - ",$K654)-1),$K654)</f>
      </c>
      <c r="AW654">
        <f>IF($CL654&gt;=1,INDEX($AU:$AU,$CK654+1),"")</f>
      </c>
      <c r="AX654">
        <f>IF($CL654&gt;=2,INDEX($AU:$AU,$CK654+2),"")</f>
      </c>
      <c r="AY654">
        <f>IF($CL654&gt;=3,INDEX($AU:$AU,$CK654+3),"")</f>
      </c>
      <c r="AZ654">
        <f>IF($CL654&gt;=4,INDEX($AU:$AU,$CK654+4),"")</f>
      </c>
      <c r="BA654">
        <f>IF($CL654&gt;=5,INDEX($AU:$AU,$CK654+5),"")</f>
      </c>
      <c r="BB654">
        <f>IF($CL654&gt;=6,INDEX($AU:$AU,$CK654+6),"")</f>
      </c>
      <c r="BC654">
        <f>IF($CL654&gt;=7,INDEX($AU:$AU,$CK654+7),"")</f>
      </c>
      <c r="BD654">
        <f>IF($CL654&gt;=8,INDEX($AU:$AU,$CK654+8),"")</f>
      </c>
      <c r="BE654">
        <f>IF($CL654&gt;=9,INDEX($AU:$AU,$CK654+9),"")</f>
      </c>
      <c r="BF654">
        <f>IF($CL654&gt;=10,INDEX($AU:$AU,$CK654+10),"")</f>
      </c>
      <c r="BG654">
        <f>IF($CL654&gt;=11,INDEX($AU:$AU,$CK654+11),"")</f>
      </c>
      <c r="BH654">
        <f>IF($CL654&gt;=12,INDEX($AU:$AU,$CK654+12),"")</f>
      </c>
      <c r="BI654">
        <f>IF($CL654&gt;=13,INDEX($AU:$AU,$CK654+13),"")</f>
      </c>
      <c r="BJ654">
        <f>IF($CL654&gt;=14,INDEX($AU:$AU,$CK654+14),"")</f>
      </c>
      <c r="BK654">
        <f>IF($CL654&gt;=15,INDEX($AU:$AU,$CK654+15),"")</f>
      </c>
      <c r="BL654">
        <f>IF($CL654&gt;=16,INDEX($AU:$AU,$CK654+16),"")</f>
      </c>
      <c r="BM654">
        <f>IF($CL654&gt;=17,INDEX($AU:$AU,$CK654+17),"")</f>
      </c>
      <c r="BN654">
        <f>IF($CL654&gt;=18,INDEX($AU:$AU,$CK654+18),"")</f>
      </c>
      <c r="BO654">
        <f>IF($CL654&gt;=19,INDEX($AU:$AU,$CK654+19),"")</f>
      </c>
      <c r="BP654">
        <f>IF($CL654&gt;=20,INDEX($AU:$AU,$CK654+20),"")</f>
      </c>
      <c r="BQ654">
        <f>IF($CL654&gt;=21,INDEX($AU:$AU,$CK654+21),"")</f>
      </c>
      <c r="BR654">
        <f>IF($CL654&gt;=22,INDEX($AU:$AU,$CK654+22),"")</f>
      </c>
      <c r="BS654">
        <f>IF($CL654&gt;=23,INDEX($AU:$AU,$CK654+23),"")</f>
      </c>
      <c r="BT654">
        <f>IF($CL654&gt;=24,INDEX($AU:$AU,$CK654+24),"")</f>
      </c>
      <c r="BU654">
        <f>IF($CL654&gt;=25,INDEX($AU:$AU,$CK654+25),"")</f>
      </c>
      <c r="BV654">
        <f>IF($CL654&gt;=26,INDEX($AU:$AU,$CK654+26),"")</f>
      </c>
      <c r="BW654">
        <f>IF($CL654&gt;=27,INDEX($AU:$AU,$CK654+27),"")</f>
      </c>
      <c r="BX654">
        <f>IF($CL654&gt;=28,INDEX($AU:$AU,$CK654+28),"")</f>
      </c>
      <c r="BY654">
        <f>IF($CL654&gt;=29,INDEX($AU:$AU,$CK654+29),"")</f>
      </c>
      <c r="BZ654">
        <f>IF($CL654&gt;=30,INDEX($AU:$AU,$CK654+30),"")</f>
      </c>
      <c r="CA654">
        <f>IF($CL654&gt;=31,INDEX($AU:$AU,$CK654+31),"")</f>
      </c>
      <c r="CB654">
        <f>IF($CL654&gt;=32,INDEX($AU:$AU,$CK654+32),"")</f>
      </c>
      <c r="CC654">
        <f>IF($CL654&gt;=33,INDEX($AU:$AU,$CK654+33),"")</f>
      </c>
      <c r="CD654">
        <f>IF($CL654&gt;=34,INDEX($AU:$AU,$CK654+34),"")</f>
      </c>
      <c r="CE654">
        <f>IF($CL654&gt;=35,INDEX($AU:$AU,$CK654+35),"")</f>
      </c>
      <c r="CF654">
        <f>IF($CL654&gt;=36,INDEX($AU:$AU,$CK654+36),"")</f>
      </c>
      <c r="CG654">
        <f>IF($CL654&gt;=37,INDEX($AU:$AU,$CK654+37),"")</f>
      </c>
      <c r="CH654">
        <f>IF($CL654&gt;=38,INDEX($AU:$AU,$CK654+38),"")</f>
      </c>
      <c r="CI654">
        <f>IF($CL654&gt;=39,INDEX($AU:$AU,$CK654+39),"")</f>
      </c>
      <c r="CJ654">
        <f>IF($CL654&gt;=40,INDEX($AU:$AU,$CK654+40),"")</f>
      </c>
      <c r="CK654">
        <f>IFERROR(MATCH($AT654,$AU$2:$AU$133,0)+1,0)</f>
      </c>
      <c r="CL654">
        <f>IFERROR(INDEX($AV$2:$AV$133,MATCH($AT654,$AU$2:$AU$133,0)),0)</f>
      </c>
      <c r="CM654">
        <f>IFERROR(LEFT($L654,FIND(" - ",$L654)-1),$L654)</f>
      </c>
      <c r="CN654" t="s">
        <v>1606</v>
      </c>
      <c r="CO654">
        <v>1</v>
      </c>
      <c r="CP654">
        <f>IF($DK654&gt;=1,INDEX($CN:$CN,$DJ654+1),"")</f>
      </c>
      <c r="CQ654">
        <f>IF($DK654&gt;=2,INDEX($CN:$CN,$DJ654+2),"")</f>
      </c>
      <c r="CR654">
        <f>IF($DK654&gt;=3,INDEX($CN:$CN,$DJ654+3),"")</f>
      </c>
      <c r="CS654">
        <f>IF($DK654&gt;=4,INDEX($CN:$CN,$DJ654+4),"")</f>
      </c>
      <c r="CT654">
        <f>IF($DK654&gt;=5,INDEX($CN:$CN,$DJ654+5),"")</f>
      </c>
      <c r="CU654">
        <f>IF($DK654&gt;=6,INDEX($CN:$CN,$DJ654+6),"")</f>
      </c>
      <c r="CV654">
        <f>IF($DK654&gt;=7,INDEX($CN:$CN,$DJ654+7),"")</f>
      </c>
      <c r="CW654">
        <f>IF($DK654&gt;=8,INDEX($CN:$CN,$DJ654+8),"")</f>
      </c>
      <c r="CX654">
        <f>IF($DK654&gt;=9,INDEX($CN:$CN,$DJ654+9),"")</f>
      </c>
      <c r="CY654">
        <f>IF($DK654&gt;=10,INDEX($CN:$CN,$DJ654+10),"")</f>
      </c>
      <c r="CZ654">
        <f>IF($DK654&gt;=11,INDEX($CN:$CN,$DJ654+11),"")</f>
      </c>
      <c r="DA654">
        <f>IF($DK654&gt;=12,INDEX($CN:$CN,$DJ654+12),"")</f>
      </c>
      <c r="DB654">
        <f>IF($DK654&gt;=13,INDEX($CN:$CN,$DJ654+13),"")</f>
      </c>
      <c r="DC654">
        <f>IF($DK654&gt;=14,INDEX($CN:$CN,$DJ654+14),"")</f>
      </c>
      <c r="DD654">
        <f>IF($DK654&gt;=15,INDEX($CN:$CN,$DJ654+15),"")</f>
      </c>
      <c r="DE654">
        <f>IF($DK654&gt;=16,INDEX($CN:$CN,$DJ654+16),"")</f>
      </c>
      <c r="DF654">
        <f>IF($DK654&gt;=17,INDEX($CN:$CN,$DJ654+17),"")</f>
      </c>
      <c r="DG654">
        <f>IF($DK654&gt;=18,INDEX($CN:$CN,$DJ654+18),"")</f>
      </c>
      <c r="DH654">
        <f>IF($DK654&gt;=19,INDEX($CN:$CN,$DJ654+19),"")</f>
      </c>
      <c r="DI654">
        <f>IF($DK654&gt;=20,INDEX($CN:$CN,$DJ654+20),"")</f>
      </c>
      <c r="DJ654">
        <f>IFERROR(MATCH($CM654,$CN$2:$CN$1089,0)+1,0)</f>
      </c>
      <c r="DK654">
        <f>IFERROR(INDEX($CO$2:$CO$1089,MATCH($CM654,$CN$2:$CN$1089,0)),0)</f>
      </c>
      <c r="DL654">
        <f>IFERROR(INDEX($AS:$AS,MATCH($O654,$AR:$AR,0))&amp;"","")</f>
      </c>
      <c r="DP654">
        <f>IF($GS654&gt;=1,INDEX($DM:$DM,$GR654+1),"")</f>
      </c>
      <c r="DQ654">
        <f>IF($GS654&gt;=2,INDEX($DM:$DM,$GR654+2),"")</f>
      </c>
      <c r="DR654">
        <f>IF($GS654&gt;=3,INDEX($DM:$DM,$GR654+3),"")</f>
      </c>
      <c r="DS654">
        <f>IF($GS654&gt;=4,INDEX($DM:$DM,$GR654+4),"")</f>
      </c>
      <c r="DT654">
        <f>IF($GS654&gt;=5,INDEX($DM:$DM,$GR654+5),"")</f>
      </c>
      <c r="DU654">
        <f>IF($GS654&gt;=6,INDEX($DM:$DM,$GR654+6),"")</f>
      </c>
      <c r="DV654">
        <f>IF($GS654&gt;=7,INDEX($DM:$DM,$GR654+7),"")</f>
      </c>
      <c r="DW654">
        <f>IF($GS654&gt;=8,INDEX($DM:$DM,$GR654+8),"")</f>
      </c>
      <c r="DX654">
        <f>IF($GS654&gt;=9,INDEX($DM:$DM,$GR654+9),"")</f>
      </c>
      <c r="DY654">
        <f>IF($GS654&gt;=10,INDEX($DM:$DM,$GR654+10),"")</f>
      </c>
      <c r="DZ654">
        <f>IF($GS654&gt;=11,INDEX($DM:$DM,$GR654+11),"")</f>
      </c>
      <c r="EA654">
        <f>IF($GS654&gt;=12,INDEX($DM:$DM,$GR654+12),"")</f>
      </c>
      <c r="EB654">
        <f>IF($GS654&gt;=13,INDEX($DM:$DM,$GR654+13),"")</f>
      </c>
      <c r="EC654">
        <f>IF($GS654&gt;=14,INDEX($DM:$DM,$GR654+14),"")</f>
      </c>
      <c r="ED654">
        <f>IF($GS654&gt;=15,INDEX($DM:$DM,$GR654+15),"")</f>
      </c>
      <c r="EE654">
        <f>IF($GS654&gt;=16,INDEX($DM:$DM,$GR654+16),"")</f>
      </c>
      <c r="EF654">
        <f>IF($GS654&gt;=17,INDEX($DM:$DM,$GR654+17),"")</f>
      </c>
      <c r="EG654">
        <f>IF($GS654&gt;=18,INDEX($DM:$DM,$GR654+18),"")</f>
      </c>
      <c r="EH654">
        <f>IF($GS654&gt;=19,INDEX($DM:$DM,$GR654+19),"")</f>
      </c>
      <c r="EI654">
        <f>IF($GS654&gt;=20,INDEX($DM:$DM,$GR654+20),"")</f>
      </c>
      <c r="EJ654">
        <f>IF($GS654&gt;=21,INDEX($DM:$DM,$GR654+21),"")</f>
      </c>
      <c r="EK654">
        <f>IF($GS654&gt;=22,INDEX($DM:$DM,$GR654+22),"")</f>
      </c>
      <c r="EL654">
        <f>IF($GS654&gt;=23,INDEX($DM:$DM,$GR654+23),"")</f>
      </c>
      <c r="EM654">
        <f>IF($GS654&gt;=24,INDEX($DM:$DM,$GR654+24),"")</f>
      </c>
      <c r="EN654">
        <f>IF($GS654&gt;=25,INDEX($DM:$DM,$GR654+25),"")</f>
      </c>
      <c r="EO654">
        <f>IF($GS654&gt;=26,INDEX($DM:$DM,$GR654+26),"")</f>
      </c>
      <c r="EP654">
        <f>IF($GS654&gt;=27,INDEX($DM:$DM,$GR654+27),"")</f>
      </c>
      <c r="EQ654">
        <f>IF($GS654&gt;=28,INDEX($DM:$DM,$GR654+28),"")</f>
      </c>
      <c r="ER654">
        <f>IF($GS654&gt;=29,INDEX($DM:$DM,$GR654+29),"")</f>
      </c>
      <c r="ES654">
        <f>IF($GS654&gt;=30,INDEX($DM:$DM,$GR654+30),"")</f>
      </c>
      <c r="ET654">
        <f>IF($GS654&gt;=31,INDEX($DM:$DM,$GR654+31),"")</f>
      </c>
      <c r="EU654">
        <f>IF($GS654&gt;=32,INDEX($DM:$DM,$GR654+32),"")</f>
      </c>
      <c r="EV654">
        <f>IF($GS654&gt;=33,INDEX($DM:$DM,$GR654+33),"")</f>
      </c>
      <c r="EW654">
        <f>IF($GS654&gt;=34,INDEX($DM:$DM,$GR654+34),"")</f>
      </c>
      <c r="EX654">
        <f>IF($GS654&gt;=35,INDEX($DM:$DM,$GR654+35),"")</f>
      </c>
      <c r="EY654">
        <f>IF($GS654&gt;=36,INDEX($DM:$DM,$GR654+36),"")</f>
      </c>
      <c r="EZ654">
        <f>IF($GS654&gt;=37,INDEX($DM:$DM,$GR654+37),"")</f>
      </c>
      <c r="FA654">
        <f>IF($GS654&gt;=38,INDEX($DM:$DM,$GR654+38),"")</f>
      </c>
      <c r="FB654">
        <f>IF($GS654&gt;=39,INDEX($DM:$DM,$GR654+39),"")</f>
      </c>
      <c r="FC654">
        <f>IF($GS654&gt;=40,INDEX($DM:$DM,$GR654+40),"")</f>
      </c>
      <c r="FD654">
        <f>IF($GS654&gt;=1,INDEX($DN:$DN,$GR654+1),"")</f>
      </c>
      <c r="FE654">
        <f>IF($GS654&gt;=2,INDEX($DN:$DN,$GR654+2),"")</f>
      </c>
      <c r="FF654">
        <f>IF($GS654&gt;=3,INDEX($DN:$DN,$GR654+3),"")</f>
      </c>
      <c r="FG654">
        <f>IF($GS654&gt;=4,INDEX($DN:$DN,$GR654+4),"")</f>
      </c>
      <c r="FH654">
        <f>IF($GS654&gt;=5,INDEX($DN:$DN,$GR654+5),"")</f>
      </c>
      <c r="FI654">
        <f>IF($GS654&gt;=6,INDEX($DN:$DN,$GR654+6),"")</f>
      </c>
      <c r="FJ654">
        <f>IF($GS654&gt;=7,INDEX($DN:$DN,$GR654+7),"")</f>
      </c>
      <c r="FK654">
        <f>IF($GS654&gt;=8,INDEX($DN:$DN,$GR654+8),"")</f>
      </c>
      <c r="FL654">
        <f>IF($GS654&gt;=9,INDEX($DN:$DN,$GR654+9),"")</f>
      </c>
      <c r="FM654">
        <f>IF($GS654&gt;=10,INDEX($DN:$DN,$GR654+10),"")</f>
      </c>
      <c r="FN654">
        <f>IF($GS654&gt;=11,INDEX($DN:$DN,$GR654+11),"")</f>
      </c>
      <c r="FO654">
        <f>IF($GS654&gt;=12,INDEX($DN:$DN,$GR654+12),"")</f>
      </c>
      <c r="FP654">
        <f>IF($GS654&gt;=13,INDEX($DN:$DN,$GR654+13),"")</f>
      </c>
      <c r="FQ654">
        <f>IF($GS654&gt;=14,INDEX($DN:$DN,$GR654+14),"")</f>
      </c>
      <c r="FR654">
        <f>IF($GS654&gt;=15,INDEX($DN:$DN,$GR654+15),"")</f>
      </c>
      <c r="FS654">
        <f>IF($GS654&gt;=16,INDEX($DN:$DN,$GR654+16),"")</f>
      </c>
      <c r="FT654">
        <f>IF($GS654&gt;=17,INDEX($DN:$DN,$GR654+17),"")</f>
      </c>
      <c r="FU654">
        <f>IF($GS654&gt;=18,INDEX($DN:$DN,$GR654+18),"")</f>
      </c>
      <c r="FV654">
        <f>IF($GS654&gt;=19,INDEX($DN:$DN,$GR654+19),"")</f>
      </c>
      <c r="FW654">
        <f>IF($GS654&gt;=20,INDEX($DN:$DN,$GR654+20),"")</f>
      </c>
      <c r="FX654">
        <f>IF($GS654&gt;=21,INDEX($DN:$DN,$GR654+21),"")</f>
      </c>
      <c r="FY654">
        <f>IF($GS654&gt;=22,INDEX($DN:$DN,$GR654+22),"")</f>
      </c>
      <c r="FZ654">
        <f>IF($GS654&gt;=23,INDEX($DN:$DN,$GR654+23),"")</f>
      </c>
      <c r="GA654">
        <f>IF($GS654&gt;=24,INDEX($DN:$DN,$GR654+24),"")</f>
      </c>
      <c r="GB654">
        <f>IF($GS654&gt;=25,INDEX($DN:$DN,$GR654+25),"")</f>
      </c>
      <c r="GC654">
        <f>IF($GS654&gt;=26,INDEX($DN:$DN,$GR654+26),"")</f>
      </c>
      <c r="GD654">
        <f>IF($GS654&gt;=27,INDEX($DN:$DN,$GR654+27),"")</f>
      </c>
      <c r="GE654">
        <f>IF($GS654&gt;=28,INDEX($DN:$DN,$GR654+28),"")</f>
      </c>
      <c r="GF654">
        <f>IF($GS654&gt;=29,INDEX($DN:$DN,$GR654+29),"")</f>
      </c>
      <c r="GG654">
        <f>IF($GS654&gt;=30,INDEX($DN:$DN,$GR654+30),"")</f>
      </c>
      <c r="GH654">
        <f>IF($GS654&gt;=31,INDEX($DN:$DN,$GR654+31),"")</f>
      </c>
      <c r="GI654">
        <f>IF($GS654&gt;=32,INDEX($DN:$DN,$GR654+32),"")</f>
      </c>
      <c r="GJ654">
        <f>IF($GS654&gt;=33,INDEX($DN:$DN,$GR654+33),"")</f>
      </c>
      <c r="GK654">
        <f>IF($GS654&gt;=34,INDEX($DN:$DN,$GR654+34),"")</f>
      </c>
      <c r="GL654">
        <f>IF($GS654&gt;=35,INDEX($DN:$DN,$GR654+35),"")</f>
      </c>
      <c r="GM654">
        <f>IF($GS654&gt;=36,INDEX($DN:$DN,$GR654+36),"")</f>
      </c>
      <c r="GN654">
        <f>IF($GS654&gt;=37,INDEX($DN:$DN,$GR654+37),"")</f>
      </c>
      <c r="GO654">
        <f>IF($GS654&gt;=38,INDEX($DN:$DN,$GR654+38),"")</f>
      </c>
      <c r="GP654">
        <f>IF($GS654&gt;=39,INDEX($DN:$DN,$GR654+39),"")</f>
      </c>
      <c r="GQ654">
        <f>IF($GS654&gt;=40,INDEX($DN:$DN,$GR654+40),"")</f>
      </c>
      <c r="GR654">
        <f>IFERROR(MATCH($DL654,$DM$2:$DM$148,0)+1,0)</f>
      </c>
      <c r="GS654">
        <f>IFERROR(INDEX($DO$2:$DO$148,MATCH($DL654,$DM$2:$DM$148,0)),0)</f>
      </c>
      <c r="GT654">
        <f>IFERROR(MATCH($Z654,$DP$654:$FC$654,0),0)</f>
      </c>
      <c r="GU654">
        <f>IF($GT654&gt;0,INDEX($FD$654:$GQ$654,$GT654),"")</f>
      </c>
      <c r="GX654">
        <f>IF($JG654&gt;=1,INDEX($GV:$GV,$JF654+1),"")</f>
      </c>
      <c r="GY654">
        <f>IF($JG654&gt;=2,INDEX($GV:$GV,$JF654+2),"")</f>
      </c>
      <c r="GZ654">
        <f>IF($JG654&gt;=3,INDEX($GV:$GV,$JF654+3),"")</f>
      </c>
      <c r="HA654">
        <f>IF($JG654&gt;=4,INDEX($GV:$GV,$JF654+4),"")</f>
      </c>
      <c r="HB654">
        <f>IF($JG654&gt;=5,INDEX($GV:$GV,$JF654+5),"")</f>
      </c>
      <c r="HC654">
        <f>IF($JG654&gt;=6,INDEX($GV:$GV,$JF654+6),"")</f>
      </c>
      <c r="HD654">
        <f>IF($JG654&gt;=7,INDEX($GV:$GV,$JF654+7),"")</f>
      </c>
      <c r="HE654">
        <f>IF($JG654&gt;=8,INDEX($GV:$GV,$JF654+8),"")</f>
      </c>
      <c r="HF654">
        <f>IF($JG654&gt;=9,INDEX($GV:$GV,$JF654+9),"")</f>
      </c>
      <c r="HG654">
        <f>IF($JG654&gt;=10,INDEX($GV:$GV,$JF654+10),"")</f>
      </c>
      <c r="HH654">
        <f>IF($JG654&gt;=11,INDEX($GV:$GV,$JF654+11),"")</f>
      </c>
      <c r="HI654">
        <f>IF($JG654&gt;=12,INDEX($GV:$GV,$JF654+12),"")</f>
      </c>
      <c r="HJ654">
        <f>IF($JG654&gt;=13,INDEX($GV:$GV,$JF654+13),"")</f>
      </c>
      <c r="HK654">
        <f>IF($JG654&gt;=14,INDEX($GV:$GV,$JF654+14),"")</f>
      </c>
      <c r="HL654">
        <f>IF($JG654&gt;=15,INDEX($GV:$GV,$JF654+15),"")</f>
      </c>
      <c r="HM654">
        <f>IF($JG654&gt;=16,INDEX($GV:$GV,$JF654+16),"")</f>
      </c>
      <c r="HN654">
        <f>IF($JG654&gt;=17,INDEX($GV:$GV,$JF654+17),"")</f>
      </c>
      <c r="HO654">
        <f>IF($JG654&gt;=18,INDEX($GV:$GV,$JF654+18),"")</f>
      </c>
      <c r="HP654">
        <f>IF($JG654&gt;=19,INDEX($GV:$GV,$JF654+19),"")</f>
      </c>
      <c r="HQ654">
        <f>IF($JG654&gt;=20,INDEX($GV:$GV,$JF654+20),"")</f>
      </c>
      <c r="HR654">
        <f>IF($JG654&gt;=21,INDEX($GV:$GV,$JF654+21),"")</f>
      </c>
      <c r="HS654">
        <f>IF($JG654&gt;=22,INDEX($GV:$GV,$JF654+22),"")</f>
      </c>
      <c r="HT654">
        <f>IF($JG654&gt;=23,INDEX($GV:$GV,$JF654+23),"")</f>
      </c>
      <c r="HU654">
        <f>IF($JG654&gt;=24,INDEX($GV:$GV,$JF654+24),"")</f>
      </c>
      <c r="HV654">
        <f>IF($JG654&gt;=25,INDEX($GV:$GV,$JF654+25),"")</f>
      </c>
      <c r="HW654">
        <f>IF($JG654&gt;=26,INDEX($GV:$GV,$JF654+26),"")</f>
      </c>
      <c r="HX654">
        <f>IF($JG654&gt;=27,INDEX($GV:$GV,$JF654+27),"")</f>
      </c>
      <c r="HY654">
        <f>IF($JG654&gt;=28,INDEX($GV:$GV,$JF654+28),"")</f>
      </c>
      <c r="HZ654">
        <f>IF($JG654&gt;=29,INDEX($GV:$GV,$JF654+29),"")</f>
      </c>
      <c r="IA654">
        <f>IF($JG654&gt;=30,INDEX($GV:$GV,$JF654+30),"")</f>
      </c>
      <c r="IB654">
        <f>IF($JG654&gt;=31,INDEX($GV:$GV,$JF654+31),"")</f>
      </c>
      <c r="IC654">
        <f>IF($JG654&gt;=32,INDEX($GV:$GV,$JF654+32),"")</f>
      </c>
      <c r="ID654">
        <f>IF($JG654&gt;=33,INDEX($GV:$GV,$JF654+33),"")</f>
      </c>
      <c r="IE654">
        <f>IF($JG654&gt;=34,INDEX($GV:$GV,$JF654+34),"")</f>
      </c>
      <c r="IF654">
        <f>IF($JG654&gt;=35,INDEX($GV:$GV,$JF654+35),"")</f>
      </c>
      <c r="IG654">
        <f>IF($JG654&gt;=36,INDEX($GV:$GV,$JF654+36),"")</f>
      </c>
      <c r="IH654">
        <f>IF($JG654&gt;=37,INDEX($GV:$GV,$JF654+37),"")</f>
      </c>
      <c r="II654">
        <f>IF($JG654&gt;=38,INDEX($GV:$GV,$JF654+38),"")</f>
      </c>
      <c r="IJ654">
        <f>IF($JG654&gt;=39,INDEX($GV:$GV,$JF654+39),"")</f>
      </c>
      <c r="IK654">
        <f>IF($JG654&gt;=40,INDEX($GV:$GV,$JF654+40),"")</f>
      </c>
      <c r="IL654">
        <f>IF($JG654&gt;=41,INDEX($GV:$GV,$JF654+41),"")</f>
      </c>
      <c r="IM654">
        <f>IF($JG654&gt;=42,INDEX($GV:$GV,$JF654+42),"")</f>
      </c>
      <c r="IN654">
        <f>IF($JG654&gt;=43,INDEX($GV:$GV,$JF654+43),"")</f>
      </c>
      <c r="IO654">
        <f>IF($JG654&gt;=44,INDEX($GV:$GV,$JF654+44),"")</f>
      </c>
      <c r="IP654">
        <f>IF($JG654&gt;=45,INDEX($GV:$GV,$JF654+45),"")</f>
      </c>
      <c r="IQ654">
        <f>IF($JG654&gt;=46,INDEX($GV:$GV,$JF654+46),"")</f>
      </c>
      <c r="IR654">
        <f>IF($JG654&gt;=47,INDEX($GV:$GV,$JF654+47),"")</f>
      </c>
      <c r="IS654">
        <f>IF($JG654&gt;=48,INDEX($GV:$GV,$JF654+48),"")</f>
      </c>
      <c r="IT654">
        <f>IF($JG654&gt;=49,INDEX($GV:$GV,$JF654+49),"")</f>
      </c>
      <c r="IU654">
        <f>IF($JG654&gt;=50,INDEX($GV:$GV,$JF654+50),"")</f>
      </c>
      <c r="IV654">
        <f>IF($JG654&gt;=51,INDEX($GV:$GV,$JF654+51),"")</f>
      </c>
      <c r="IW654">
        <f>IF($JG654&gt;=52,INDEX($GV:$GV,$JF654+52),"")</f>
      </c>
      <c r="IX654">
        <f>IF($JG654&gt;=53,INDEX($GV:$GV,$JF654+53),"")</f>
      </c>
      <c r="IY654">
        <f>IF($JG654&gt;=54,INDEX($GV:$GV,$JF654+54),"")</f>
      </c>
      <c r="IZ654">
        <f>IF($JG654&gt;=55,INDEX($GV:$GV,$JF654+55),"")</f>
      </c>
      <c r="JA654">
        <f>IF($JG654&gt;=56,INDEX($GV:$GV,$JF654+56),"")</f>
      </c>
      <c r="JB654">
        <f>IF($JG654&gt;=57,INDEX($GV:$GV,$JF654+57),"")</f>
      </c>
      <c r="JC654">
        <f>IF($JG654&gt;=58,INDEX($GV:$GV,$JF654+58),"")</f>
      </c>
      <c r="JD654">
        <f>IF($JG654&gt;=59,INDEX($GV:$GV,$JF654+59),"")</f>
      </c>
      <c r="JE654">
        <f>IF($JG654&gt;=60,INDEX($GV:$GV,$JF654+60),"")</f>
      </c>
      <c r="JF654">
        <f>IFERROR(MATCH($GU654,$GV$2:$GV$322,0)+1,0)</f>
      </c>
      <c r="JG654">
        <f>IFERROR(INDEX($GW$2:$GW$322,MATCH($GU654,$GV$2:$GV$322,0)),0)</f>
      </c>
      <c r="JH654" t="s">
        <v>44</v>
      </c>
      <c r="JI654" t="s">
        <v>44</v>
      </c>
    </row>
    <row r="655" spans="1:269" x14ac:dyDescent="0.25">
      <c r="R655">
        <f>IF(OR($U655="",$Q655=""),"",IFERROR($U655/$Q655,0))</f>
      </c>
      <c r="S655">
        <f>IF($U655="","",
SUM($T655,$V655,$AA655,$W655,$Y655)*
(1-IF($AB655="",0,VALUE($AB655)/100)))</f>
      </c>
      <c r="T655">
        <f>IF($U655="","",$U655)</f>
      </c>
      <c r="V655">
        <f>IF($U655="","",
IF($O655="","",
IF(ISNUMBER(SEARCH("exempt",LOWER($O655))),0,
$U655*(VALUE(SUBSTITUTE($O655,"%",""))/100))))</f>
      </c>
      <c r="AC655">
        <f>IFERROR(IF(FIND(" - ",$K655)&gt;0,MID($K655,FIND(" - ",$K655)+3,LEN($K655)),""),"")</f>
      </c>
      <c r="AL655" t="s">
        <v>1607</v>
      </c>
      <c r="AT655">
        <f>IFERROR(LEFT($K655,FIND(" - ",$K655)-1),$K655)</f>
      </c>
      <c r="AW655">
        <f>IF($CL655&gt;=1,INDEX($AU:$AU,$CK655+1),"")</f>
      </c>
      <c r="AX655">
        <f>IF($CL655&gt;=2,INDEX($AU:$AU,$CK655+2),"")</f>
      </c>
      <c r="AY655">
        <f>IF($CL655&gt;=3,INDEX($AU:$AU,$CK655+3),"")</f>
      </c>
      <c r="AZ655">
        <f>IF($CL655&gt;=4,INDEX($AU:$AU,$CK655+4),"")</f>
      </c>
      <c r="BA655">
        <f>IF($CL655&gt;=5,INDEX($AU:$AU,$CK655+5),"")</f>
      </c>
      <c r="BB655">
        <f>IF($CL655&gt;=6,INDEX($AU:$AU,$CK655+6),"")</f>
      </c>
      <c r="BC655">
        <f>IF($CL655&gt;=7,INDEX($AU:$AU,$CK655+7),"")</f>
      </c>
      <c r="BD655">
        <f>IF($CL655&gt;=8,INDEX($AU:$AU,$CK655+8),"")</f>
      </c>
      <c r="BE655">
        <f>IF($CL655&gt;=9,INDEX($AU:$AU,$CK655+9),"")</f>
      </c>
      <c r="BF655">
        <f>IF($CL655&gt;=10,INDEX($AU:$AU,$CK655+10),"")</f>
      </c>
      <c r="BG655">
        <f>IF($CL655&gt;=11,INDEX($AU:$AU,$CK655+11),"")</f>
      </c>
      <c r="BH655">
        <f>IF($CL655&gt;=12,INDEX($AU:$AU,$CK655+12),"")</f>
      </c>
      <c r="BI655">
        <f>IF($CL655&gt;=13,INDEX($AU:$AU,$CK655+13),"")</f>
      </c>
      <c r="BJ655">
        <f>IF($CL655&gt;=14,INDEX($AU:$AU,$CK655+14),"")</f>
      </c>
      <c r="BK655">
        <f>IF($CL655&gt;=15,INDEX($AU:$AU,$CK655+15),"")</f>
      </c>
      <c r="BL655">
        <f>IF($CL655&gt;=16,INDEX($AU:$AU,$CK655+16),"")</f>
      </c>
      <c r="BM655">
        <f>IF($CL655&gt;=17,INDEX($AU:$AU,$CK655+17),"")</f>
      </c>
      <c r="BN655">
        <f>IF($CL655&gt;=18,INDEX($AU:$AU,$CK655+18),"")</f>
      </c>
      <c r="BO655">
        <f>IF($CL655&gt;=19,INDEX($AU:$AU,$CK655+19),"")</f>
      </c>
      <c r="BP655">
        <f>IF($CL655&gt;=20,INDEX($AU:$AU,$CK655+20),"")</f>
      </c>
      <c r="BQ655">
        <f>IF($CL655&gt;=21,INDEX($AU:$AU,$CK655+21),"")</f>
      </c>
      <c r="BR655">
        <f>IF($CL655&gt;=22,INDEX($AU:$AU,$CK655+22),"")</f>
      </c>
      <c r="BS655">
        <f>IF($CL655&gt;=23,INDEX($AU:$AU,$CK655+23),"")</f>
      </c>
      <c r="BT655">
        <f>IF($CL655&gt;=24,INDEX($AU:$AU,$CK655+24),"")</f>
      </c>
      <c r="BU655">
        <f>IF($CL655&gt;=25,INDEX($AU:$AU,$CK655+25),"")</f>
      </c>
      <c r="BV655">
        <f>IF($CL655&gt;=26,INDEX($AU:$AU,$CK655+26),"")</f>
      </c>
      <c r="BW655">
        <f>IF($CL655&gt;=27,INDEX($AU:$AU,$CK655+27),"")</f>
      </c>
      <c r="BX655">
        <f>IF($CL655&gt;=28,INDEX($AU:$AU,$CK655+28),"")</f>
      </c>
      <c r="BY655">
        <f>IF($CL655&gt;=29,INDEX($AU:$AU,$CK655+29),"")</f>
      </c>
      <c r="BZ655">
        <f>IF($CL655&gt;=30,INDEX($AU:$AU,$CK655+30),"")</f>
      </c>
      <c r="CA655">
        <f>IF($CL655&gt;=31,INDEX($AU:$AU,$CK655+31),"")</f>
      </c>
      <c r="CB655">
        <f>IF($CL655&gt;=32,INDEX($AU:$AU,$CK655+32),"")</f>
      </c>
      <c r="CC655">
        <f>IF($CL655&gt;=33,INDEX($AU:$AU,$CK655+33),"")</f>
      </c>
      <c r="CD655">
        <f>IF($CL655&gt;=34,INDEX($AU:$AU,$CK655+34),"")</f>
      </c>
      <c r="CE655">
        <f>IF($CL655&gt;=35,INDEX($AU:$AU,$CK655+35),"")</f>
      </c>
      <c r="CF655">
        <f>IF($CL655&gt;=36,INDEX($AU:$AU,$CK655+36),"")</f>
      </c>
      <c r="CG655">
        <f>IF($CL655&gt;=37,INDEX($AU:$AU,$CK655+37),"")</f>
      </c>
      <c r="CH655">
        <f>IF($CL655&gt;=38,INDEX($AU:$AU,$CK655+38),"")</f>
      </c>
      <c r="CI655">
        <f>IF($CL655&gt;=39,INDEX($AU:$AU,$CK655+39),"")</f>
      </c>
      <c r="CJ655">
        <f>IF($CL655&gt;=40,INDEX($AU:$AU,$CK655+40),"")</f>
      </c>
      <c r="CK655">
        <f>IFERROR(MATCH($AT655,$AU$2:$AU$133,0)+1,0)</f>
      </c>
      <c r="CL655">
        <f>IFERROR(INDEX($AV$2:$AV$133,MATCH($AT655,$AU$2:$AU$133,0)),0)</f>
      </c>
      <c r="CM655">
        <f>IFERROR(LEFT($L655,FIND(" - ",$L655)-1),$L655)</f>
      </c>
      <c r="CN655" t="s">
        <v>149</v>
      </c>
      <c r="CP655">
        <f>IF($DK655&gt;=1,INDEX($CN:$CN,$DJ655+1),"")</f>
      </c>
      <c r="CQ655">
        <f>IF($DK655&gt;=2,INDEX($CN:$CN,$DJ655+2),"")</f>
      </c>
      <c r="CR655">
        <f>IF($DK655&gt;=3,INDEX($CN:$CN,$DJ655+3),"")</f>
      </c>
      <c r="CS655">
        <f>IF($DK655&gt;=4,INDEX($CN:$CN,$DJ655+4),"")</f>
      </c>
      <c r="CT655">
        <f>IF($DK655&gt;=5,INDEX($CN:$CN,$DJ655+5),"")</f>
      </c>
      <c r="CU655">
        <f>IF($DK655&gt;=6,INDEX($CN:$CN,$DJ655+6),"")</f>
      </c>
      <c r="CV655">
        <f>IF($DK655&gt;=7,INDEX($CN:$CN,$DJ655+7),"")</f>
      </c>
      <c r="CW655">
        <f>IF($DK655&gt;=8,INDEX($CN:$CN,$DJ655+8),"")</f>
      </c>
      <c r="CX655">
        <f>IF($DK655&gt;=9,INDEX($CN:$CN,$DJ655+9),"")</f>
      </c>
      <c r="CY655">
        <f>IF($DK655&gt;=10,INDEX($CN:$CN,$DJ655+10),"")</f>
      </c>
      <c r="CZ655">
        <f>IF($DK655&gt;=11,INDEX($CN:$CN,$DJ655+11),"")</f>
      </c>
      <c r="DA655">
        <f>IF($DK655&gt;=12,INDEX($CN:$CN,$DJ655+12),"")</f>
      </c>
      <c r="DB655">
        <f>IF($DK655&gt;=13,INDEX($CN:$CN,$DJ655+13),"")</f>
      </c>
      <c r="DC655">
        <f>IF($DK655&gt;=14,INDEX($CN:$CN,$DJ655+14),"")</f>
      </c>
      <c r="DD655">
        <f>IF($DK655&gt;=15,INDEX($CN:$CN,$DJ655+15),"")</f>
      </c>
      <c r="DE655">
        <f>IF($DK655&gt;=16,INDEX($CN:$CN,$DJ655+16),"")</f>
      </c>
      <c r="DF655">
        <f>IF($DK655&gt;=17,INDEX($CN:$CN,$DJ655+17),"")</f>
      </c>
      <c r="DG655">
        <f>IF($DK655&gt;=18,INDEX($CN:$CN,$DJ655+18),"")</f>
      </c>
      <c r="DH655">
        <f>IF($DK655&gt;=19,INDEX($CN:$CN,$DJ655+19),"")</f>
      </c>
      <c r="DI655">
        <f>IF($DK655&gt;=20,INDEX($CN:$CN,$DJ655+20),"")</f>
      </c>
      <c r="DJ655">
        <f>IFERROR(MATCH($CM655,$CN$2:$CN$1089,0)+1,0)</f>
      </c>
      <c r="DK655">
        <f>IFERROR(INDEX($CO$2:$CO$1089,MATCH($CM655,$CN$2:$CN$1089,0)),0)</f>
      </c>
      <c r="DL655">
        <f>IFERROR(INDEX($AS:$AS,MATCH($O655,$AR:$AR,0))&amp;"","")</f>
      </c>
      <c r="DP655">
        <f>IF($GS655&gt;=1,INDEX($DM:$DM,$GR655+1),"")</f>
      </c>
      <c r="DQ655">
        <f>IF($GS655&gt;=2,INDEX($DM:$DM,$GR655+2),"")</f>
      </c>
      <c r="DR655">
        <f>IF($GS655&gt;=3,INDEX($DM:$DM,$GR655+3),"")</f>
      </c>
      <c r="DS655">
        <f>IF($GS655&gt;=4,INDEX($DM:$DM,$GR655+4),"")</f>
      </c>
      <c r="DT655">
        <f>IF($GS655&gt;=5,INDEX($DM:$DM,$GR655+5),"")</f>
      </c>
      <c r="DU655">
        <f>IF($GS655&gt;=6,INDEX($DM:$DM,$GR655+6),"")</f>
      </c>
      <c r="DV655">
        <f>IF($GS655&gt;=7,INDEX($DM:$DM,$GR655+7),"")</f>
      </c>
      <c r="DW655">
        <f>IF($GS655&gt;=8,INDEX($DM:$DM,$GR655+8),"")</f>
      </c>
      <c r="DX655">
        <f>IF($GS655&gt;=9,INDEX($DM:$DM,$GR655+9),"")</f>
      </c>
      <c r="DY655">
        <f>IF($GS655&gt;=10,INDEX($DM:$DM,$GR655+10),"")</f>
      </c>
      <c r="DZ655">
        <f>IF($GS655&gt;=11,INDEX($DM:$DM,$GR655+11),"")</f>
      </c>
      <c r="EA655">
        <f>IF($GS655&gt;=12,INDEX($DM:$DM,$GR655+12),"")</f>
      </c>
      <c r="EB655">
        <f>IF($GS655&gt;=13,INDEX($DM:$DM,$GR655+13),"")</f>
      </c>
      <c r="EC655">
        <f>IF($GS655&gt;=14,INDEX($DM:$DM,$GR655+14),"")</f>
      </c>
      <c r="ED655">
        <f>IF($GS655&gt;=15,INDEX($DM:$DM,$GR655+15),"")</f>
      </c>
      <c r="EE655">
        <f>IF($GS655&gt;=16,INDEX($DM:$DM,$GR655+16),"")</f>
      </c>
      <c r="EF655">
        <f>IF($GS655&gt;=17,INDEX($DM:$DM,$GR655+17),"")</f>
      </c>
      <c r="EG655">
        <f>IF($GS655&gt;=18,INDEX($DM:$DM,$GR655+18),"")</f>
      </c>
      <c r="EH655">
        <f>IF($GS655&gt;=19,INDEX($DM:$DM,$GR655+19),"")</f>
      </c>
      <c r="EI655">
        <f>IF($GS655&gt;=20,INDEX($DM:$DM,$GR655+20),"")</f>
      </c>
      <c r="EJ655">
        <f>IF($GS655&gt;=21,INDEX($DM:$DM,$GR655+21),"")</f>
      </c>
      <c r="EK655">
        <f>IF($GS655&gt;=22,INDEX($DM:$DM,$GR655+22),"")</f>
      </c>
      <c r="EL655">
        <f>IF($GS655&gt;=23,INDEX($DM:$DM,$GR655+23),"")</f>
      </c>
      <c r="EM655">
        <f>IF($GS655&gt;=24,INDEX($DM:$DM,$GR655+24),"")</f>
      </c>
      <c r="EN655">
        <f>IF($GS655&gt;=25,INDEX($DM:$DM,$GR655+25),"")</f>
      </c>
      <c r="EO655">
        <f>IF($GS655&gt;=26,INDEX($DM:$DM,$GR655+26),"")</f>
      </c>
      <c r="EP655">
        <f>IF($GS655&gt;=27,INDEX($DM:$DM,$GR655+27),"")</f>
      </c>
      <c r="EQ655">
        <f>IF($GS655&gt;=28,INDEX($DM:$DM,$GR655+28),"")</f>
      </c>
      <c r="ER655">
        <f>IF($GS655&gt;=29,INDEX($DM:$DM,$GR655+29),"")</f>
      </c>
      <c r="ES655">
        <f>IF($GS655&gt;=30,INDEX($DM:$DM,$GR655+30),"")</f>
      </c>
      <c r="ET655">
        <f>IF($GS655&gt;=31,INDEX($DM:$DM,$GR655+31),"")</f>
      </c>
      <c r="EU655">
        <f>IF($GS655&gt;=32,INDEX($DM:$DM,$GR655+32),"")</f>
      </c>
      <c r="EV655">
        <f>IF($GS655&gt;=33,INDEX($DM:$DM,$GR655+33),"")</f>
      </c>
      <c r="EW655">
        <f>IF($GS655&gt;=34,INDEX($DM:$DM,$GR655+34),"")</f>
      </c>
      <c r="EX655">
        <f>IF($GS655&gt;=35,INDEX($DM:$DM,$GR655+35),"")</f>
      </c>
      <c r="EY655">
        <f>IF($GS655&gt;=36,INDEX($DM:$DM,$GR655+36),"")</f>
      </c>
      <c r="EZ655">
        <f>IF($GS655&gt;=37,INDEX($DM:$DM,$GR655+37),"")</f>
      </c>
      <c r="FA655">
        <f>IF($GS655&gt;=38,INDEX($DM:$DM,$GR655+38),"")</f>
      </c>
      <c r="FB655">
        <f>IF($GS655&gt;=39,INDEX($DM:$DM,$GR655+39),"")</f>
      </c>
      <c r="FC655">
        <f>IF($GS655&gt;=40,INDEX($DM:$DM,$GR655+40),"")</f>
      </c>
      <c r="FD655">
        <f>IF($GS655&gt;=1,INDEX($DN:$DN,$GR655+1),"")</f>
      </c>
      <c r="FE655">
        <f>IF($GS655&gt;=2,INDEX($DN:$DN,$GR655+2),"")</f>
      </c>
      <c r="FF655">
        <f>IF($GS655&gt;=3,INDEX($DN:$DN,$GR655+3),"")</f>
      </c>
      <c r="FG655">
        <f>IF($GS655&gt;=4,INDEX($DN:$DN,$GR655+4),"")</f>
      </c>
      <c r="FH655">
        <f>IF($GS655&gt;=5,INDEX($DN:$DN,$GR655+5),"")</f>
      </c>
      <c r="FI655">
        <f>IF($GS655&gt;=6,INDEX($DN:$DN,$GR655+6),"")</f>
      </c>
      <c r="FJ655">
        <f>IF($GS655&gt;=7,INDEX($DN:$DN,$GR655+7),"")</f>
      </c>
      <c r="FK655">
        <f>IF($GS655&gt;=8,INDEX($DN:$DN,$GR655+8),"")</f>
      </c>
      <c r="FL655">
        <f>IF($GS655&gt;=9,INDEX($DN:$DN,$GR655+9),"")</f>
      </c>
      <c r="FM655">
        <f>IF($GS655&gt;=10,INDEX($DN:$DN,$GR655+10),"")</f>
      </c>
      <c r="FN655">
        <f>IF($GS655&gt;=11,INDEX($DN:$DN,$GR655+11),"")</f>
      </c>
      <c r="FO655">
        <f>IF($GS655&gt;=12,INDEX($DN:$DN,$GR655+12),"")</f>
      </c>
      <c r="FP655">
        <f>IF($GS655&gt;=13,INDEX($DN:$DN,$GR655+13),"")</f>
      </c>
      <c r="FQ655">
        <f>IF($GS655&gt;=14,INDEX($DN:$DN,$GR655+14),"")</f>
      </c>
      <c r="FR655">
        <f>IF($GS655&gt;=15,INDEX($DN:$DN,$GR655+15),"")</f>
      </c>
      <c r="FS655">
        <f>IF($GS655&gt;=16,INDEX($DN:$DN,$GR655+16),"")</f>
      </c>
      <c r="FT655">
        <f>IF($GS655&gt;=17,INDEX($DN:$DN,$GR655+17),"")</f>
      </c>
      <c r="FU655">
        <f>IF($GS655&gt;=18,INDEX($DN:$DN,$GR655+18),"")</f>
      </c>
      <c r="FV655">
        <f>IF($GS655&gt;=19,INDEX($DN:$DN,$GR655+19),"")</f>
      </c>
      <c r="FW655">
        <f>IF($GS655&gt;=20,INDEX($DN:$DN,$GR655+20),"")</f>
      </c>
      <c r="FX655">
        <f>IF($GS655&gt;=21,INDEX($DN:$DN,$GR655+21),"")</f>
      </c>
      <c r="FY655">
        <f>IF($GS655&gt;=22,INDEX($DN:$DN,$GR655+22),"")</f>
      </c>
      <c r="FZ655">
        <f>IF($GS655&gt;=23,INDEX($DN:$DN,$GR655+23),"")</f>
      </c>
      <c r="GA655">
        <f>IF($GS655&gt;=24,INDEX($DN:$DN,$GR655+24),"")</f>
      </c>
      <c r="GB655">
        <f>IF($GS655&gt;=25,INDEX($DN:$DN,$GR655+25),"")</f>
      </c>
      <c r="GC655">
        <f>IF($GS655&gt;=26,INDEX($DN:$DN,$GR655+26),"")</f>
      </c>
      <c r="GD655">
        <f>IF($GS655&gt;=27,INDEX($DN:$DN,$GR655+27),"")</f>
      </c>
      <c r="GE655">
        <f>IF($GS655&gt;=28,INDEX($DN:$DN,$GR655+28),"")</f>
      </c>
      <c r="GF655">
        <f>IF($GS655&gt;=29,INDEX($DN:$DN,$GR655+29),"")</f>
      </c>
      <c r="GG655">
        <f>IF($GS655&gt;=30,INDEX($DN:$DN,$GR655+30),"")</f>
      </c>
      <c r="GH655">
        <f>IF($GS655&gt;=31,INDEX($DN:$DN,$GR655+31),"")</f>
      </c>
      <c r="GI655">
        <f>IF($GS655&gt;=32,INDEX($DN:$DN,$GR655+32),"")</f>
      </c>
      <c r="GJ655">
        <f>IF($GS655&gt;=33,INDEX($DN:$DN,$GR655+33),"")</f>
      </c>
      <c r="GK655">
        <f>IF($GS655&gt;=34,INDEX($DN:$DN,$GR655+34),"")</f>
      </c>
      <c r="GL655">
        <f>IF($GS655&gt;=35,INDEX($DN:$DN,$GR655+35),"")</f>
      </c>
      <c r="GM655">
        <f>IF($GS655&gt;=36,INDEX($DN:$DN,$GR655+36),"")</f>
      </c>
      <c r="GN655">
        <f>IF($GS655&gt;=37,INDEX($DN:$DN,$GR655+37),"")</f>
      </c>
      <c r="GO655">
        <f>IF($GS655&gt;=38,INDEX($DN:$DN,$GR655+38),"")</f>
      </c>
      <c r="GP655">
        <f>IF($GS655&gt;=39,INDEX($DN:$DN,$GR655+39),"")</f>
      </c>
      <c r="GQ655">
        <f>IF($GS655&gt;=40,INDEX($DN:$DN,$GR655+40),"")</f>
      </c>
      <c r="GR655">
        <f>IFERROR(MATCH($DL655,$DM$2:$DM$148,0)+1,0)</f>
      </c>
      <c r="GS655">
        <f>IFERROR(INDEX($DO$2:$DO$148,MATCH($DL655,$DM$2:$DM$148,0)),0)</f>
      </c>
      <c r="GT655">
        <f>IFERROR(MATCH($Z655,$DP$655:$FC$655,0),0)</f>
      </c>
      <c r="GU655">
        <f>IF($GT655&gt;0,INDEX($FD$655:$GQ$655,$GT655),"")</f>
      </c>
      <c r="GX655">
        <f>IF($JG655&gt;=1,INDEX($GV:$GV,$JF655+1),"")</f>
      </c>
      <c r="GY655">
        <f>IF($JG655&gt;=2,INDEX($GV:$GV,$JF655+2),"")</f>
      </c>
      <c r="GZ655">
        <f>IF($JG655&gt;=3,INDEX($GV:$GV,$JF655+3),"")</f>
      </c>
      <c r="HA655">
        <f>IF($JG655&gt;=4,INDEX($GV:$GV,$JF655+4),"")</f>
      </c>
      <c r="HB655">
        <f>IF($JG655&gt;=5,INDEX($GV:$GV,$JF655+5),"")</f>
      </c>
      <c r="HC655">
        <f>IF($JG655&gt;=6,INDEX($GV:$GV,$JF655+6),"")</f>
      </c>
      <c r="HD655">
        <f>IF($JG655&gt;=7,INDEX($GV:$GV,$JF655+7),"")</f>
      </c>
      <c r="HE655">
        <f>IF($JG655&gt;=8,INDEX($GV:$GV,$JF655+8),"")</f>
      </c>
      <c r="HF655">
        <f>IF($JG655&gt;=9,INDEX($GV:$GV,$JF655+9),"")</f>
      </c>
      <c r="HG655">
        <f>IF($JG655&gt;=10,INDEX($GV:$GV,$JF655+10),"")</f>
      </c>
      <c r="HH655">
        <f>IF($JG655&gt;=11,INDEX($GV:$GV,$JF655+11),"")</f>
      </c>
      <c r="HI655">
        <f>IF($JG655&gt;=12,INDEX($GV:$GV,$JF655+12),"")</f>
      </c>
      <c r="HJ655">
        <f>IF($JG655&gt;=13,INDEX($GV:$GV,$JF655+13),"")</f>
      </c>
      <c r="HK655">
        <f>IF($JG655&gt;=14,INDEX($GV:$GV,$JF655+14),"")</f>
      </c>
      <c r="HL655">
        <f>IF($JG655&gt;=15,INDEX($GV:$GV,$JF655+15),"")</f>
      </c>
      <c r="HM655">
        <f>IF($JG655&gt;=16,INDEX($GV:$GV,$JF655+16),"")</f>
      </c>
      <c r="HN655">
        <f>IF($JG655&gt;=17,INDEX($GV:$GV,$JF655+17),"")</f>
      </c>
      <c r="HO655">
        <f>IF($JG655&gt;=18,INDEX($GV:$GV,$JF655+18),"")</f>
      </c>
      <c r="HP655">
        <f>IF($JG655&gt;=19,INDEX($GV:$GV,$JF655+19),"")</f>
      </c>
      <c r="HQ655">
        <f>IF($JG655&gt;=20,INDEX($GV:$GV,$JF655+20),"")</f>
      </c>
      <c r="HR655">
        <f>IF($JG655&gt;=21,INDEX($GV:$GV,$JF655+21),"")</f>
      </c>
      <c r="HS655">
        <f>IF($JG655&gt;=22,INDEX($GV:$GV,$JF655+22),"")</f>
      </c>
      <c r="HT655">
        <f>IF($JG655&gt;=23,INDEX($GV:$GV,$JF655+23),"")</f>
      </c>
      <c r="HU655">
        <f>IF($JG655&gt;=24,INDEX($GV:$GV,$JF655+24),"")</f>
      </c>
      <c r="HV655">
        <f>IF($JG655&gt;=25,INDEX($GV:$GV,$JF655+25),"")</f>
      </c>
      <c r="HW655">
        <f>IF($JG655&gt;=26,INDEX($GV:$GV,$JF655+26),"")</f>
      </c>
      <c r="HX655">
        <f>IF($JG655&gt;=27,INDEX($GV:$GV,$JF655+27),"")</f>
      </c>
      <c r="HY655">
        <f>IF($JG655&gt;=28,INDEX($GV:$GV,$JF655+28),"")</f>
      </c>
      <c r="HZ655">
        <f>IF($JG655&gt;=29,INDEX($GV:$GV,$JF655+29),"")</f>
      </c>
      <c r="IA655">
        <f>IF($JG655&gt;=30,INDEX($GV:$GV,$JF655+30),"")</f>
      </c>
      <c r="IB655">
        <f>IF($JG655&gt;=31,INDEX($GV:$GV,$JF655+31),"")</f>
      </c>
      <c r="IC655">
        <f>IF($JG655&gt;=32,INDEX($GV:$GV,$JF655+32),"")</f>
      </c>
      <c r="ID655">
        <f>IF($JG655&gt;=33,INDEX($GV:$GV,$JF655+33),"")</f>
      </c>
      <c r="IE655">
        <f>IF($JG655&gt;=34,INDEX($GV:$GV,$JF655+34),"")</f>
      </c>
      <c r="IF655">
        <f>IF($JG655&gt;=35,INDEX($GV:$GV,$JF655+35),"")</f>
      </c>
      <c r="IG655">
        <f>IF($JG655&gt;=36,INDEX($GV:$GV,$JF655+36),"")</f>
      </c>
      <c r="IH655">
        <f>IF($JG655&gt;=37,INDEX($GV:$GV,$JF655+37),"")</f>
      </c>
      <c r="II655">
        <f>IF($JG655&gt;=38,INDEX($GV:$GV,$JF655+38),"")</f>
      </c>
      <c r="IJ655">
        <f>IF($JG655&gt;=39,INDEX($GV:$GV,$JF655+39),"")</f>
      </c>
      <c r="IK655">
        <f>IF($JG655&gt;=40,INDEX($GV:$GV,$JF655+40),"")</f>
      </c>
      <c r="IL655">
        <f>IF($JG655&gt;=41,INDEX($GV:$GV,$JF655+41),"")</f>
      </c>
      <c r="IM655">
        <f>IF($JG655&gt;=42,INDEX($GV:$GV,$JF655+42),"")</f>
      </c>
      <c r="IN655">
        <f>IF($JG655&gt;=43,INDEX($GV:$GV,$JF655+43),"")</f>
      </c>
      <c r="IO655">
        <f>IF($JG655&gt;=44,INDEX($GV:$GV,$JF655+44),"")</f>
      </c>
      <c r="IP655">
        <f>IF($JG655&gt;=45,INDEX($GV:$GV,$JF655+45),"")</f>
      </c>
      <c r="IQ655">
        <f>IF($JG655&gt;=46,INDEX($GV:$GV,$JF655+46),"")</f>
      </c>
      <c r="IR655">
        <f>IF($JG655&gt;=47,INDEX($GV:$GV,$JF655+47),"")</f>
      </c>
      <c r="IS655">
        <f>IF($JG655&gt;=48,INDEX($GV:$GV,$JF655+48),"")</f>
      </c>
      <c r="IT655">
        <f>IF($JG655&gt;=49,INDEX($GV:$GV,$JF655+49),"")</f>
      </c>
      <c r="IU655">
        <f>IF($JG655&gt;=50,INDEX($GV:$GV,$JF655+50),"")</f>
      </c>
      <c r="IV655">
        <f>IF($JG655&gt;=51,INDEX($GV:$GV,$JF655+51),"")</f>
      </c>
      <c r="IW655">
        <f>IF($JG655&gt;=52,INDEX($GV:$GV,$JF655+52),"")</f>
      </c>
      <c r="IX655">
        <f>IF($JG655&gt;=53,INDEX($GV:$GV,$JF655+53),"")</f>
      </c>
      <c r="IY655">
        <f>IF($JG655&gt;=54,INDEX($GV:$GV,$JF655+54),"")</f>
      </c>
      <c r="IZ655">
        <f>IF($JG655&gt;=55,INDEX($GV:$GV,$JF655+55),"")</f>
      </c>
      <c r="JA655">
        <f>IF($JG655&gt;=56,INDEX($GV:$GV,$JF655+56),"")</f>
      </c>
      <c r="JB655">
        <f>IF($JG655&gt;=57,INDEX($GV:$GV,$JF655+57),"")</f>
      </c>
      <c r="JC655">
        <f>IF($JG655&gt;=58,INDEX($GV:$GV,$JF655+58),"")</f>
      </c>
      <c r="JD655">
        <f>IF($JG655&gt;=59,INDEX($GV:$GV,$JF655+59),"")</f>
      </c>
      <c r="JE655">
        <f>IF($JG655&gt;=60,INDEX($GV:$GV,$JF655+60),"")</f>
      </c>
      <c r="JF655">
        <f>IFERROR(MATCH($GU655,$GV$2:$GV$322,0)+1,0)</f>
      </c>
      <c r="JG655">
        <f>IFERROR(INDEX($GW$2:$GW$322,MATCH($GU655,$GV$2:$GV$322,0)),0)</f>
      </c>
      <c r="JH655" t="s">
        <v>44</v>
      </c>
      <c r="JI655" t="s">
        <v>44</v>
      </c>
    </row>
    <row r="656" spans="1:269" x14ac:dyDescent="0.25">
      <c r="R656">
        <f>IF(OR($U656="",$Q656=""),"",IFERROR($U656/$Q656,0))</f>
      </c>
      <c r="S656">
        <f>IF($U656="","",
SUM($T656,$V656,$AA656,$W656,$Y656)*
(1-IF($AB656="",0,VALUE($AB656)/100)))</f>
      </c>
      <c r="T656">
        <f>IF($U656="","",$U656)</f>
      </c>
      <c r="V656">
        <f>IF($U656="","",
IF($O656="","",
IF(ISNUMBER(SEARCH("exempt",LOWER($O656))),0,
$U656*(VALUE(SUBSTITUTE($O656,"%",""))/100))))</f>
      </c>
      <c r="AC656">
        <f>IFERROR(IF(FIND(" - ",$K656)&gt;0,MID($K656,FIND(" - ",$K656)+3,LEN($K656)),""),"")</f>
      </c>
      <c r="AL656" t="s">
        <v>1608</v>
      </c>
      <c r="AT656">
        <f>IFERROR(LEFT($K656,FIND(" - ",$K656)-1),$K656)</f>
      </c>
      <c r="AW656">
        <f>IF($CL656&gt;=1,INDEX($AU:$AU,$CK656+1),"")</f>
      </c>
      <c r="AX656">
        <f>IF($CL656&gt;=2,INDEX($AU:$AU,$CK656+2),"")</f>
      </c>
      <c r="AY656">
        <f>IF($CL656&gt;=3,INDEX($AU:$AU,$CK656+3),"")</f>
      </c>
      <c r="AZ656">
        <f>IF($CL656&gt;=4,INDEX($AU:$AU,$CK656+4),"")</f>
      </c>
      <c r="BA656">
        <f>IF($CL656&gt;=5,INDEX($AU:$AU,$CK656+5),"")</f>
      </c>
      <c r="BB656">
        <f>IF($CL656&gt;=6,INDEX($AU:$AU,$CK656+6),"")</f>
      </c>
      <c r="BC656">
        <f>IF($CL656&gt;=7,INDEX($AU:$AU,$CK656+7),"")</f>
      </c>
      <c r="BD656">
        <f>IF($CL656&gt;=8,INDEX($AU:$AU,$CK656+8),"")</f>
      </c>
      <c r="BE656">
        <f>IF($CL656&gt;=9,INDEX($AU:$AU,$CK656+9),"")</f>
      </c>
      <c r="BF656">
        <f>IF($CL656&gt;=10,INDEX($AU:$AU,$CK656+10),"")</f>
      </c>
      <c r="BG656">
        <f>IF($CL656&gt;=11,INDEX($AU:$AU,$CK656+11),"")</f>
      </c>
      <c r="BH656">
        <f>IF($CL656&gt;=12,INDEX($AU:$AU,$CK656+12),"")</f>
      </c>
      <c r="BI656">
        <f>IF($CL656&gt;=13,INDEX($AU:$AU,$CK656+13),"")</f>
      </c>
      <c r="BJ656">
        <f>IF($CL656&gt;=14,INDEX($AU:$AU,$CK656+14),"")</f>
      </c>
      <c r="BK656">
        <f>IF($CL656&gt;=15,INDEX($AU:$AU,$CK656+15),"")</f>
      </c>
      <c r="BL656">
        <f>IF($CL656&gt;=16,INDEX($AU:$AU,$CK656+16),"")</f>
      </c>
      <c r="BM656">
        <f>IF($CL656&gt;=17,INDEX($AU:$AU,$CK656+17),"")</f>
      </c>
      <c r="BN656">
        <f>IF($CL656&gt;=18,INDEX($AU:$AU,$CK656+18),"")</f>
      </c>
      <c r="BO656">
        <f>IF($CL656&gt;=19,INDEX($AU:$AU,$CK656+19),"")</f>
      </c>
      <c r="BP656">
        <f>IF($CL656&gt;=20,INDEX($AU:$AU,$CK656+20),"")</f>
      </c>
      <c r="BQ656">
        <f>IF($CL656&gt;=21,INDEX($AU:$AU,$CK656+21),"")</f>
      </c>
      <c r="BR656">
        <f>IF($CL656&gt;=22,INDEX($AU:$AU,$CK656+22),"")</f>
      </c>
      <c r="BS656">
        <f>IF($CL656&gt;=23,INDEX($AU:$AU,$CK656+23),"")</f>
      </c>
      <c r="BT656">
        <f>IF($CL656&gt;=24,INDEX($AU:$AU,$CK656+24),"")</f>
      </c>
      <c r="BU656">
        <f>IF($CL656&gt;=25,INDEX($AU:$AU,$CK656+25),"")</f>
      </c>
      <c r="BV656">
        <f>IF($CL656&gt;=26,INDEX($AU:$AU,$CK656+26),"")</f>
      </c>
      <c r="BW656">
        <f>IF($CL656&gt;=27,INDEX($AU:$AU,$CK656+27),"")</f>
      </c>
      <c r="BX656">
        <f>IF($CL656&gt;=28,INDEX($AU:$AU,$CK656+28),"")</f>
      </c>
      <c r="BY656">
        <f>IF($CL656&gt;=29,INDEX($AU:$AU,$CK656+29),"")</f>
      </c>
      <c r="BZ656">
        <f>IF($CL656&gt;=30,INDEX($AU:$AU,$CK656+30),"")</f>
      </c>
      <c r="CA656">
        <f>IF($CL656&gt;=31,INDEX($AU:$AU,$CK656+31),"")</f>
      </c>
      <c r="CB656">
        <f>IF($CL656&gt;=32,INDEX($AU:$AU,$CK656+32),"")</f>
      </c>
      <c r="CC656">
        <f>IF($CL656&gt;=33,INDEX($AU:$AU,$CK656+33),"")</f>
      </c>
      <c r="CD656">
        <f>IF($CL656&gt;=34,INDEX($AU:$AU,$CK656+34),"")</f>
      </c>
      <c r="CE656">
        <f>IF($CL656&gt;=35,INDEX($AU:$AU,$CK656+35),"")</f>
      </c>
      <c r="CF656">
        <f>IF($CL656&gt;=36,INDEX($AU:$AU,$CK656+36),"")</f>
      </c>
      <c r="CG656">
        <f>IF($CL656&gt;=37,INDEX($AU:$AU,$CK656+37),"")</f>
      </c>
      <c r="CH656">
        <f>IF($CL656&gt;=38,INDEX($AU:$AU,$CK656+38),"")</f>
      </c>
      <c r="CI656">
        <f>IF($CL656&gt;=39,INDEX($AU:$AU,$CK656+39),"")</f>
      </c>
      <c r="CJ656">
        <f>IF($CL656&gt;=40,INDEX($AU:$AU,$CK656+40),"")</f>
      </c>
      <c r="CK656">
        <f>IFERROR(MATCH($AT656,$AU$2:$AU$133,0)+1,0)</f>
      </c>
      <c r="CL656">
        <f>IFERROR(INDEX($AV$2:$AV$133,MATCH($AT656,$AU$2:$AU$133,0)),0)</f>
      </c>
      <c r="CM656">
        <f>IFERROR(LEFT($L656,FIND(" - ",$L656)-1),$L656)</f>
      </c>
      <c r="CN656" t="s">
        <v>1609</v>
      </c>
      <c r="CO656">
        <v>1</v>
      </c>
      <c r="CP656">
        <f>IF($DK656&gt;=1,INDEX($CN:$CN,$DJ656+1),"")</f>
      </c>
      <c r="CQ656">
        <f>IF($DK656&gt;=2,INDEX($CN:$CN,$DJ656+2),"")</f>
      </c>
      <c r="CR656">
        <f>IF($DK656&gt;=3,INDEX($CN:$CN,$DJ656+3),"")</f>
      </c>
      <c r="CS656">
        <f>IF($DK656&gt;=4,INDEX($CN:$CN,$DJ656+4),"")</f>
      </c>
      <c r="CT656">
        <f>IF($DK656&gt;=5,INDEX($CN:$CN,$DJ656+5),"")</f>
      </c>
      <c r="CU656">
        <f>IF($DK656&gt;=6,INDEX($CN:$CN,$DJ656+6),"")</f>
      </c>
      <c r="CV656">
        <f>IF($DK656&gt;=7,INDEX($CN:$CN,$DJ656+7),"")</f>
      </c>
      <c r="CW656">
        <f>IF($DK656&gt;=8,INDEX($CN:$CN,$DJ656+8),"")</f>
      </c>
      <c r="CX656">
        <f>IF($DK656&gt;=9,INDEX($CN:$CN,$DJ656+9),"")</f>
      </c>
      <c r="CY656">
        <f>IF($DK656&gt;=10,INDEX($CN:$CN,$DJ656+10),"")</f>
      </c>
      <c r="CZ656">
        <f>IF($DK656&gt;=11,INDEX($CN:$CN,$DJ656+11),"")</f>
      </c>
      <c r="DA656">
        <f>IF($DK656&gt;=12,INDEX($CN:$CN,$DJ656+12),"")</f>
      </c>
      <c r="DB656">
        <f>IF($DK656&gt;=13,INDEX($CN:$CN,$DJ656+13),"")</f>
      </c>
      <c r="DC656">
        <f>IF($DK656&gt;=14,INDEX($CN:$CN,$DJ656+14),"")</f>
      </c>
      <c r="DD656">
        <f>IF($DK656&gt;=15,INDEX($CN:$CN,$DJ656+15),"")</f>
      </c>
      <c r="DE656">
        <f>IF($DK656&gt;=16,INDEX($CN:$CN,$DJ656+16),"")</f>
      </c>
      <c r="DF656">
        <f>IF($DK656&gt;=17,INDEX($CN:$CN,$DJ656+17),"")</f>
      </c>
      <c r="DG656">
        <f>IF($DK656&gt;=18,INDEX($CN:$CN,$DJ656+18),"")</f>
      </c>
      <c r="DH656">
        <f>IF($DK656&gt;=19,INDEX($CN:$CN,$DJ656+19),"")</f>
      </c>
      <c r="DI656">
        <f>IF($DK656&gt;=20,INDEX($CN:$CN,$DJ656+20),"")</f>
      </c>
      <c r="DJ656">
        <f>IFERROR(MATCH($CM656,$CN$2:$CN$1089,0)+1,0)</f>
      </c>
      <c r="DK656">
        <f>IFERROR(INDEX($CO$2:$CO$1089,MATCH($CM656,$CN$2:$CN$1089,0)),0)</f>
      </c>
      <c r="DL656">
        <f>IFERROR(INDEX($AS:$AS,MATCH($O656,$AR:$AR,0))&amp;"","")</f>
      </c>
      <c r="DP656">
        <f>IF($GS656&gt;=1,INDEX($DM:$DM,$GR656+1),"")</f>
      </c>
      <c r="DQ656">
        <f>IF($GS656&gt;=2,INDEX($DM:$DM,$GR656+2),"")</f>
      </c>
      <c r="DR656">
        <f>IF($GS656&gt;=3,INDEX($DM:$DM,$GR656+3),"")</f>
      </c>
      <c r="DS656">
        <f>IF($GS656&gt;=4,INDEX($DM:$DM,$GR656+4),"")</f>
      </c>
      <c r="DT656">
        <f>IF($GS656&gt;=5,INDEX($DM:$DM,$GR656+5),"")</f>
      </c>
      <c r="DU656">
        <f>IF($GS656&gt;=6,INDEX($DM:$DM,$GR656+6),"")</f>
      </c>
      <c r="DV656">
        <f>IF($GS656&gt;=7,INDEX($DM:$DM,$GR656+7),"")</f>
      </c>
      <c r="DW656">
        <f>IF($GS656&gt;=8,INDEX($DM:$DM,$GR656+8),"")</f>
      </c>
      <c r="DX656">
        <f>IF($GS656&gt;=9,INDEX($DM:$DM,$GR656+9),"")</f>
      </c>
      <c r="DY656">
        <f>IF($GS656&gt;=10,INDEX($DM:$DM,$GR656+10),"")</f>
      </c>
      <c r="DZ656">
        <f>IF($GS656&gt;=11,INDEX($DM:$DM,$GR656+11),"")</f>
      </c>
      <c r="EA656">
        <f>IF($GS656&gt;=12,INDEX($DM:$DM,$GR656+12),"")</f>
      </c>
      <c r="EB656">
        <f>IF($GS656&gt;=13,INDEX($DM:$DM,$GR656+13),"")</f>
      </c>
      <c r="EC656">
        <f>IF($GS656&gt;=14,INDEX($DM:$DM,$GR656+14),"")</f>
      </c>
      <c r="ED656">
        <f>IF($GS656&gt;=15,INDEX($DM:$DM,$GR656+15),"")</f>
      </c>
      <c r="EE656">
        <f>IF($GS656&gt;=16,INDEX($DM:$DM,$GR656+16),"")</f>
      </c>
      <c r="EF656">
        <f>IF($GS656&gt;=17,INDEX($DM:$DM,$GR656+17),"")</f>
      </c>
      <c r="EG656">
        <f>IF($GS656&gt;=18,INDEX($DM:$DM,$GR656+18),"")</f>
      </c>
      <c r="EH656">
        <f>IF($GS656&gt;=19,INDEX($DM:$DM,$GR656+19),"")</f>
      </c>
      <c r="EI656">
        <f>IF($GS656&gt;=20,INDEX($DM:$DM,$GR656+20),"")</f>
      </c>
      <c r="EJ656">
        <f>IF($GS656&gt;=21,INDEX($DM:$DM,$GR656+21),"")</f>
      </c>
      <c r="EK656">
        <f>IF($GS656&gt;=22,INDEX($DM:$DM,$GR656+22),"")</f>
      </c>
      <c r="EL656">
        <f>IF($GS656&gt;=23,INDEX($DM:$DM,$GR656+23),"")</f>
      </c>
      <c r="EM656">
        <f>IF($GS656&gt;=24,INDEX($DM:$DM,$GR656+24),"")</f>
      </c>
      <c r="EN656">
        <f>IF($GS656&gt;=25,INDEX($DM:$DM,$GR656+25),"")</f>
      </c>
      <c r="EO656">
        <f>IF($GS656&gt;=26,INDEX($DM:$DM,$GR656+26),"")</f>
      </c>
      <c r="EP656">
        <f>IF($GS656&gt;=27,INDEX($DM:$DM,$GR656+27),"")</f>
      </c>
      <c r="EQ656">
        <f>IF($GS656&gt;=28,INDEX($DM:$DM,$GR656+28),"")</f>
      </c>
      <c r="ER656">
        <f>IF($GS656&gt;=29,INDEX($DM:$DM,$GR656+29),"")</f>
      </c>
      <c r="ES656">
        <f>IF($GS656&gt;=30,INDEX($DM:$DM,$GR656+30),"")</f>
      </c>
      <c r="ET656">
        <f>IF($GS656&gt;=31,INDEX($DM:$DM,$GR656+31),"")</f>
      </c>
      <c r="EU656">
        <f>IF($GS656&gt;=32,INDEX($DM:$DM,$GR656+32),"")</f>
      </c>
      <c r="EV656">
        <f>IF($GS656&gt;=33,INDEX($DM:$DM,$GR656+33),"")</f>
      </c>
      <c r="EW656">
        <f>IF($GS656&gt;=34,INDEX($DM:$DM,$GR656+34),"")</f>
      </c>
      <c r="EX656">
        <f>IF($GS656&gt;=35,INDEX($DM:$DM,$GR656+35),"")</f>
      </c>
      <c r="EY656">
        <f>IF($GS656&gt;=36,INDEX($DM:$DM,$GR656+36),"")</f>
      </c>
      <c r="EZ656">
        <f>IF($GS656&gt;=37,INDEX($DM:$DM,$GR656+37),"")</f>
      </c>
      <c r="FA656">
        <f>IF($GS656&gt;=38,INDEX($DM:$DM,$GR656+38),"")</f>
      </c>
      <c r="FB656">
        <f>IF($GS656&gt;=39,INDEX($DM:$DM,$GR656+39),"")</f>
      </c>
      <c r="FC656">
        <f>IF($GS656&gt;=40,INDEX($DM:$DM,$GR656+40),"")</f>
      </c>
      <c r="FD656">
        <f>IF($GS656&gt;=1,INDEX($DN:$DN,$GR656+1),"")</f>
      </c>
      <c r="FE656">
        <f>IF($GS656&gt;=2,INDEX($DN:$DN,$GR656+2),"")</f>
      </c>
      <c r="FF656">
        <f>IF($GS656&gt;=3,INDEX($DN:$DN,$GR656+3),"")</f>
      </c>
      <c r="FG656">
        <f>IF($GS656&gt;=4,INDEX($DN:$DN,$GR656+4),"")</f>
      </c>
      <c r="FH656">
        <f>IF($GS656&gt;=5,INDEX($DN:$DN,$GR656+5),"")</f>
      </c>
      <c r="FI656">
        <f>IF($GS656&gt;=6,INDEX($DN:$DN,$GR656+6),"")</f>
      </c>
      <c r="FJ656">
        <f>IF($GS656&gt;=7,INDEX($DN:$DN,$GR656+7),"")</f>
      </c>
      <c r="FK656">
        <f>IF($GS656&gt;=8,INDEX($DN:$DN,$GR656+8),"")</f>
      </c>
      <c r="FL656">
        <f>IF($GS656&gt;=9,INDEX($DN:$DN,$GR656+9),"")</f>
      </c>
      <c r="FM656">
        <f>IF($GS656&gt;=10,INDEX($DN:$DN,$GR656+10),"")</f>
      </c>
      <c r="FN656">
        <f>IF($GS656&gt;=11,INDEX($DN:$DN,$GR656+11),"")</f>
      </c>
      <c r="FO656">
        <f>IF($GS656&gt;=12,INDEX($DN:$DN,$GR656+12),"")</f>
      </c>
      <c r="FP656">
        <f>IF($GS656&gt;=13,INDEX($DN:$DN,$GR656+13),"")</f>
      </c>
      <c r="FQ656">
        <f>IF($GS656&gt;=14,INDEX($DN:$DN,$GR656+14),"")</f>
      </c>
      <c r="FR656">
        <f>IF($GS656&gt;=15,INDEX($DN:$DN,$GR656+15),"")</f>
      </c>
      <c r="FS656">
        <f>IF($GS656&gt;=16,INDEX($DN:$DN,$GR656+16),"")</f>
      </c>
      <c r="FT656">
        <f>IF($GS656&gt;=17,INDEX($DN:$DN,$GR656+17),"")</f>
      </c>
      <c r="FU656">
        <f>IF($GS656&gt;=18,INDEX($DN:$DN,$GR656+18),"")</f>
      </c>
      <c r="FV656">
        <f>IF($GS656&gt;=19,INDEX($DN:$DN,$GR656+19),"")</f>
      </c>
      <c r="FW656">
        <f>IF($GS656&gt;=20,INDEX($DN:$DN,$GR656+20),"")</f>
      </c>
      <c r="FX656">
        <f>IF($GS656&gt;=21,INDEX($DN:$DN,$GR656+21),"")</f>
      </c>
      <c r="FY656">
        <f>IF($GS656&gt;=22,INDEX($DN:$DN,$GR656+22),"")</f>
      </c>
      <c r="FZ656">
        <f>IF($GS656&gt;=23,INDEX($DN:$DN,$GR656+23),"")</f>
      </c>
      <c r="GA656">
        <f>IF($GS656&gt;=24,INDEX($DN:$DN,$GR656+24),"")</f>
      </c>
      <c r="GB656">
        <f>IF($GS656&gt;=25,INDEX($DN:$DN,$GR656+25),"")</f>
      </c>
      <c r="GC656">
        <f>IF($GS656&gt;=26,INDEX($DN:$DN,$GR656+26),"")</f>
      </c>
      <c r="GD656">
        <f>IF($GS656&gt;=27,INDEX($DN:$DN,$GR656+27),"")</f>
      </c>
      <c r="GE656">
        <f>IF($GS656&gt;=28,INDEX($DN:$DN,$GR656+28),"")</f>
      </c>
      <c r="GF656">
        <f>IF($GS656&gt;=29,INDEX($DN:$DN,$GR656+29),"")</f>
      </c>
      <c r="GG656">
        <f>IF($GS656&gt;=30,INDEX($DN:$DN,$GR656+30),"")</f>
      </c>
      <c r="GH656">
        <f>IF($GS656&gt;=31,INDEX($DN:$DN,$GR656+31),"")</f>
      </c>
      <c r="GI656">
        <f>IF($GS656&gt;=32,INDEX($DN:$DN,$GR656+32),"")</f>
      </c>
      <c r="GJ656">
        <f>IF($GS656&gt;=33,INDEX($DN:$DN,$GR656+33),"")</f>
      </c>
      <c r="GK656">
        <f>IF($GS656&gt;=34,INDEX($DN:$DN,$GR656+34),"")</f>
      </c>
      <c r="GL656">
        <f>IF($GS656&gt;=35,INDEX($DN:$DN,$GR656+35),"")</f>
      </c>
      <c r="GM656">
        <f>IF($GS656&gt;=36,INDEX($DN:$DN,$GR656+36),"")</f>
      </c>
      <c r="GN656">
        <f>IF($GS656&gt;=37,INDEX($DN:$DN,$GR656+37),"")</f>
      </c>
      <c r="GO656">
        <f>IF($GS656&gt;=38,INDEX($DN:$DN,$GR656+38),"")</f>
      </c>
      <c r="GP656">
        <f>IF($GS656&gt;=39,INDEX($DN:$DN,$GR656+39),"")</f>
      </c>
      <c r="GQ656">
        <f>IF($GS656&gt;=40,INDEX($DN:$DN,$GR656+40),"")</f>
      </c>
      <c r="GR656">
        <f>IFERROR(MATCH($DL656,$DM$2:$DM$148,0)+1,0)</f>
      </c>
      <c r="GS656">
        <f>IFERROR(INDEX($DO$2:$DO$148,MATCH($DL656,$DM$2:$DM$148,0)),0)</f>
      </c>
      <c r="GT656">
        <f>IFERROR(MATCH($Z656,$DP$656:$FC$656,0),0)</f>
      </c>
      <c r="GU656">
        <f>IF($GT656&gt;0,INDEX($FD$656:$GQ$656,$GT656),"")</f>
      </c>
      <c r="GX656">
        <f>IF($JG656&gt;=1,INDEX($GV:$GV,$JF656+1),"")</f>
      </c>
      <c r="GY656">
        <f>IF($JG656&gt;=2,INDEX($GV:$GV,$JF656+2),"")</f>
      </c>
      <c r="GZ656">
        <f>IF($JG656&gt;=3,INDEX($GV:$GV,$JF656+3),"")</f>
      </c>
      <c r="HA656">
        <f>IF($JG656&gt;=4,INDEX($GV:$GV,$JF656+4),"")</f>
      </c>
      <c r="HB656">
        <f>IF($JG656&gt;=5,INDEX($GV:$GV,$JF656+5),"")</f>
      </c>
      <c r="HC656">
        <f>IF($JG656&gt;=6,INDEX($GV:$GV,$JF656+6),"")</f>
      </c>
      <c r="HD656">
        <f>IF($JG656&gt;=7,INDEX($GV:$GV,$JF656+7),"")</f>
      </c>
      <c r="HE656">
        <f>IF($JG656&gt;=8,INDEX($GV:$GV,$JF656+8),"")</f>
      </c>
      <c r="HF656">
        <f>IF($JG656&gt;=9,INDEX($GV:$GV,$JF656+9),"")</f>
      </c>
      <c r="HG656">
        <f>IF($JG656&gt;=10,INDEX($GV:$GV,$JF656+10),"")</f>
      </c>
      <c r="HH656">
        <f>IF($JG656&gt;=11,INDEX($GV:$GV,$JF656+11),"")</f>
      </c>
      <c r="HI656">
        <f>IF($JG656&gt;=12,INDEX($GV:$GV,$JF656+12),"")</f>
      </c>
      <c r="HJ656">
        <f>IF($JG656&gt;=13,INDEX($GV:$GV,$JF656+13),"")</f>
      </c>
      <c r="HK656">
        <f>IF($JG656&gt;=14,INDEX($GV:$GV,$JF656+14),"")</f>
      </c>
      <c r="HL656">
        <f>IF($JG656&gt;=15,INDEX($GV:$GV,$JF656+15),"")</f>
      </c>
      <c r="HM656">
        <f>IF($JG656&gt;=16,INDEX($GV:$GV,$JF656+16),"")</f>
      </c>
      <c r="HN656">
        <f>IF($JG656&gt;=17,INDEX($GV:$GV,$JF656+17),"")</f>
      </c>
      <c r="HO656">
        <f>IF($JG656&gt;=18,INDEX($GV:$GV,$JF656+18),"")</f>
      </c>
      <c r="HP656">
        <f>IF($JG656&gt;=19,INDEX($GV:$GV,$JF656+19),"")</f>
      </c>
      <c r="HQ656">
        <f>IF($JG656&gt;=20,INDEX($GV:$GV,$JF656+20),"")</f>
      </c>
      <c r="HR656">
        <f>IF($JG656&gt;=21,INDEX($GV:$GV,$JF656+21),"")</f>
      </c>
      <c r="HS656">
        <f>IF($JG656&gt;=22,INDEX($GV:$GV,$JF656+22),"")</f>
      </c>
      <c r="HT656">
        <f>IF($JG656&gt;=23,INDEX($GV:$GV,$JF656+23),"")</f>
      </c>
      <c r="HU656">
        <f>IF($JG656&gt;=24,INDEX($GV:$GV,$JF656+24),"")</f>
      </c>
      <c r="HV656">
        <f>IF($JG656&gt;=25,INDEX($GV:$GV,$JF656+25),"")</f>
      </c>
      <c r="HW656">
        <f>IF($JG656&gt;=26,INDEX($GV:$GV,$JF656+26),"")</f>
      </c>
      <c r="HX656">
        <f>IF($JG656&gt;=27,INDEX($GV:$GV,$JF656+27),"")</f>
      </c>
      <c r="HY656">
        <f>IF($JG656&gt;=28,INDEX($GV:$GV,$JF656+28),"")</f>
      </c>
      <c r="HZ656">
        <f>IF($JG656&gt;=29,INDEX($GV:$GV,$JF656+29),"")</f>
      </c>
      <c r="IA656">
        <f>IF($JG656&gt;=30,INDEX($GV:$GV,$JF656+30),"")</f>
      </c>
      <c r="IB656">
        <f>IF($JG656&gt;=31,INDEX($GV:$GV,$JF656+31),"")</f>
      </c>
      <c r="IC656">
        <f>IF($JG656&gt;=32,INDEX($GV:$GV,$JF656+32),"")</f>
      </c>
      <c r="ID656">
        <f>IF($JG656&gt;=33,INDEX($GV:$GV,$JF656+33),"")</f>
      </c>
      <c r="IE656">
        <f>IF($JG656&gt;=34,INDEX($GV:$GV,$JF656+34),"")</f>
      </c>
      <c r="IF656">
        <f>IF($JG656&gt;=35,INDEX($GV:$GV,$JF656+35),"")</f>
      </c>
      <c r="IG656">
        <f>IF($JG656&gt;=36,INDEX($GV:$GV,$JF656+36),"")</f>
      </c>
      <c r="IH656">
        <f>IF($JG656&gt;=37,INDEX($GV:$GV,$JF656+37),"")</f>
      </c>
      <c r="II656">
        <f>IF($JG656&gt;=38,INDEX($GV:$GV,$JF656+38),"")</f>
      </c>
      <c r="IJ656">
        <f>IF($JG656&gt;=39,INDEX($GV:$GV,$JF656+39),"")</f>
      </c>
      <c r="IK656">
        <f>IF($JG656&gt;=40,INDEX($GV:$GV,$JF656+40),"")</f>
      </c>
      <c r="IL656">
        <f>IF($JG656&gt;=41,INDEX($GV:$GV,$JF656+41),"")</f>
      </c>
      <c r="IM656">
        <f>IF($JG656&gt;=42,INDEX($GV:$GV,$JF656+42),"")</f>
      </c>
      <c r="IN656">
        <f>IF($JG656&gt;=43,INDEX($GV:$GV,$JF656+43),"")</f>
      </c>
      <c r="IO656">
        <f>IF($JG656&gt;=44,INDEX($GV:$GV,$JF656+44),"")</f>
      </c>
      <c r="IP656">
        <f>IF($JG656&gt;=45,INDEX($GV:$GV,$JF656+45),"")</f>
      </c>
      <c r="IQ656">
        <f>IF($JG656&gt;=46,INDEX($GV:$GV,$JF656+46),"")</f>
      </c>
      <c r="IR656">
        <f>IF($JG656&gt;=47,INDEX($GV:$GV,$JF656+47),"")</f>
      </c>
      <c r="IS656">
        <f>IF($JG656&gt;=48,INDEX($GV:$GV,$JF656+48),"")</f>
      </c>
      <c r="IT656">
        <f>IF($JG656&gt;=49,INDEX($GV:$GV,$JF656+49),"")</f>
      </c>
      <c r="IU656">
        <f>IF($JG656&gt;=50,INDEX($GV:$GV,$JF656+50),"")</f>
      </c>
      <c r="IV656">
        <f>IF($JG656&gt;=51,INDEX($GV:$GV,$JF656+51),"")</f>
      </c>
      <c r="IW656">
        <f>IF($JG656&gt;=52,INDEX($GV:$GV,$JF656+52),"")</f>
      </c>
      <c r="IX656">
        <f>IF($JG656&gt;=53,INDEX($GV:$GV,$JF656+53),"")</f>
      </c>
      <c r="IY656">
        <f>IF($JG656&gt;=54,INDEX($GV:$GV,$JF656+54),"")</f>
      </c>
      <c r="IZ656">
        <f>IF($JG656&gt;=55,INDEX($GV:$GV,$JF656+55),"")</f>
      </c>
      <c r="JA656">
        <f>IF($JG656&gt;=56,INDEX($GV:$GV,$JF656+56),"")</f>
      </c>
      <c r="JB656">
        <f>IF($JG656&gt;=57,INDEX($GV:$GV,$JF656+57),"")</f>
      </c>
      <c r="JC656">
        <f>IF($JG656&gt;=58,INDEX($GV:$GV,$JF656+58),"")</f>
      </c>
      <c r="JD656">
        <f>IF($JG656&gt;=59,INDEX($GV:$GV,$JF656+59),"")</f>
      </c>
      <c r="JE656">
        <f>IF($JG656&gt;=60,INDEX($GV:$GV,$JF656+60),"")</f>
      </c>
      <c r="JF656">
        <f>IFERROR(MATCH($GU656,$GV$2:$GV$322,0)+1,0)</f>
      </c>
      <c r="JG656">
        <f>IFERROR(INDEX($GW$2:$GW$322,MATCH($GU656,$GV$2:$GV$322,0)),0)</f>
      </c>
      <c r="JH656" t="s">
        <v>44</v>
      </c>
      <c r="JI656" t="s">
        <v>44</v>
      </c>
    </row>
    <row r="657" spans="1:269" x14ac:dyDescent="0.25">
      <c r="R657">
        <f>IF(OR($U657="",$Q657=""),"",IFERROR($U657/$Q657,0))</f>
      </c>
      <c r="S657">
        <f>IF($U657="","",
SUM($T657,$V657,$AA657,$W657,$Y657)*
(1-IF($AB657="",0,VALUE($AB657)/100)))</f>
      </c>
      <c r="T657">
        <f>IF($U657="","",$U657)</f>
      </c>
      <c r="V657">
        <f>IF($U657="","",
IF($O657="","",
IF(ISNUMBER(SEARCH("exempt",LOWER($O657))),0,
$U657*(VALUE(SUBSTITUTE($O657,"%",""))/100))))</f>
      </c>
      <c r="AC657">
        <f>IFERROR(IF(FIND(" - ",$K657)&gt;0,MID($K657,FIND(" - ",$K657)+3,LEN($K657)),""),"")</f>
      </c>
      <c r="AL657" t="s">
        <v>1610</v>
      </c>
      <c r="AT657">
        <f>IFERROR(LEFT($K657,FIND(" - ",$K657)-1),$K657)</f>
      </c>
      <c r="AW657">
        <f>IF($CL657&gt;=1,INDEX($AU:$AU,$CK657+1),"")</f>
      </c>
      <c r="AX657">
        <f>IF($CL657&gt;=2,INDEX($AU:$AU,$CK657+2),"")</f>
      </c>
      <c r="AY657">
        <f>IF($CL657&gt;=3,INDEX($AU:$AU,$CK657+3),"")</f>
      </c>
      <c r="AZ657">
        <f>IF($CL657&gt;=4,INDEX($AU:$AU,$CK657+4),"")</f>
      </c>
      <c r="BA657">
        <f>IF($CL657&gt;=5,INDEX($AU:$AU,$CK657+5),"")</f>
      </c>
      <c r="BB657">
        <f>IF($CL657&gt;=6,INDEX($AU:$AU,$CK657+6),"")</f>
      </c>
      <c r="BC657">
        <f>IF($CL657&gt;=7,INDEX($AU:$AU,$CK657+7),"")</f>
      </c>
      <c r="BD657">
        <f>IF($CL657&gt;=8,INDEX($AU:$AU,$CK657+8),"")</f>
      </c>
      <c r="BE657">
        <f>IF($CL657&gt;=9,INDEX($AU:$AU,$CK657+9),"")</f>
      </c>
      <c r="BF657">
        <f>IF($CL657&gt;=10,INDEX($AU:$AU,$CK657+10),"")</f>
      </c>
      <c r="BG657">
        <f>IF($CL657&gt;=11,INDEX($AU:$AU,$CK657+11),"")</f>
      </c>
      <c r="BH657">
        <f>IF($CL657&gt;=12,INDEX($AU:$AU,$CK657+12),"")</f>
      </c>
      <c r="BI657">
        <f>IF($CL657&gt;=13,INDEX($AU:$AU,$CK657+13),"")</f>
      </c>
      <c r="BJ657">
        <f>IF($CL657&gt;=14,INDEX($AU:$AU,$CK657+14),"")</f>
      </c>
      <c r="BK657">
        <f>IF($CL657&gt;=15,INDEX($AU:$AU,$CK657+15),"")</f>
      </c>
      <c r="BL657">
        <f>IF($CL657&gt;=16,INDEX($AU:$AU,$CK657+16),"")</f>
      </c>
      <c r="BM657">
        <f>IF($CL657&gt;=17,INDEX($AU:$AU,$CK657+17),"")</f>
      </c>
      <c r="BN657">
        <f>IF($CL657&gt;=18,INDEX($AU:$AU,$CK657+18),"")</f>
      </c>
      <c r="BO657">
        <f>IF($CL657&gt;=19,INDEX($AU:$AU,$CK657+19),"")</f>
      </c>
      <c r="BP657">
        <f>IF($CL657&gt;=20,INDEX($AU:$AU,$CK657+20),"")</f>
      </c>
      <c r="BQ657">
        <f>IF($CL657&gt;=21,INDEX($AU:$AU,$CK657+21),"")</f>
      </c>
      <c r="BR657">
        <f>IF($CL657&gt;=22,INDEX($AU:$AU,$CK657+22),"")</f>
      </c>
      <c r="BS657">
        <f>IF($CL657&gt;=23,INDEX($AU:$AU,$CK657+23),"")</f>
      </c>
      <c r="BT657">
        <f>IF($CL657&gt;=24,INDEX($AU:$AU,$CK657+24),"")</f>
      </c>
      <c r="BU657">
        <f>IF($CL657&gt;=25,INDEX($AU:$AU,$CK657+25),"")</f>
      </c>
      <c r="BV657">
        <f>IF($CL657&gt;=26,INDEX($AU:$AU,$CK657+26),"")</f>
      </c>
      <c r="BW657">
        <f>IF($CL657&gt;=27,INDEX($AU:$AU,$CK657+27),"")</f>
      </c>
      <c r="BX657">
        <f>IF($CL657&gt;=28,INDEX($AU:$AU,$CK657+28),"")</f>
      </c>
      <c r="BY657">
        <f>IF($CL657&gt;=29,INDEX($AU:$AU,$CK657+29),"")</f>
      </c>
      <c r="BZ657">
        <f>IF($CL657&gt;=30,INDEX($AU:$AU,$CK657+30),"")</f>
      </c>
      <c r="CA657">
        <f>IF($CL657&gt;=31,INDEX($AU:$AU,$CK657+31),"")</f>
      </c>
      <c r="CB657">
        <f>IF($CL657&gt;=32,INDEX($AU:$AU,$CK657+32),"")</f>
      </c>
      <c r="CC657">
        <f>IF($CL657&gt;=33,INDEX($AU:$AU,$CK657+33),"")</f>
      </c>
      <c r="CD657">
        <f>IF($CL657&gt;=34,INDEX($AU:$AU,$CK657+34),"")</f>
      </c>
      <c r="CE657">
        <f>IF($CL657&gt;=35,INDEX($AU:$AU,$CK657+35),"")</f>
      </c>
      <c r="CF657">
        <f>IF($CL657&gt;=36,INDEX($AU:$AU,$CK657+36),"")</f>
      </c>
      <c r="CG657">
        <f>IF($CL657&gt;=37,INDEX($AU:$AU,$CK657+37),"")</f>
      </c>
      <c r="CH657">
        <f>IF($CL657&gt;=38,INDEX($AU:$AU,$CK657+38),"")</f>
      </c>
      <c r="CI657">
        <f>IF($CL657&gt;=39,INDEX($AU:$AU,$CK657+39),"")</f>
      </c>
      <c r="CJ657">
        <f>IF($CL657&gt;=40,INDEX($AU:$AU,$CK657+40),"")</f>
      </c>
      <c r="CK657">
        <f>IFERROR(MATCH($AT657,$AU$2:$AU$133,0)+1,0)</f>
      </c>
      <c r="CL657">
        <f>IFERROR(INDEX($AV$2:$AV$133,MATCH($AT657,$AU$2:$AU$133,0)),0)</f>
      </c>
      <c r="CM657">
        <f>IFERROR(LEFT($L657,FIND(" - ",$L657)-1),$L657)</f>
      </c>
      <c r="CN657" t="s">
        <v>149</v>
      </c>
      <c r="CP657">
        <f>IF($DK657&gt;=1,INDEX($CN:$CN,$DJ657+1),"")</f>
      </c>
      <c r="CQ657">
        <f>IF($DK657&gt;=2,INDEX($CN:$CN,$DJ657+2),"")</f>
      </c>
      <c r="CR657">
        <f>IF($DK657&gt;=3,INDEX($CN:$CN,$DJ657+3),"")</f>
      </c>
      <c r="CS657">
        <f>IF($DK657&gt;=4,INDEX($CN:$CN,$DJ657+4),"")</f>
      </c>
      <c r="CT657">
        <f>IF($DK657&gt;=5,INDEX($CN:$CN,$DJ657+5),"")</f>
      </c>
      <c r="CU657">
        <f>IF($DK657&gt;=6,INDEX($CN:$CN,$DJ657+6),"")</f>
      </c>
      <c r="CV657">
        <f>IF($DK657&gt;=7,INDEX($CN:$CN,$DJ657+7),"")</f>
      </c>
      <c r="CW657">
        <f>IF($DK657&gt;=8,INDEX($CN:$CN,$DJ657+8),"")</f>
      </c>
      <c r="CX657">
        <f>IF($DK657&gt;=9,INDEX($CN:$CN,$DJ657+9),"")</f>
      </c>
      <c r="CY657">
        <f>IF($DK657&gt;=10,INDEX($CN:$CN,$DJ657+10),"")</f>
      </c>
      <c r="CZ657">
        <f>IF($DK657&gt;=11,INDEX($CN:$CN,$DJ657+11),"")</f>
      </c>
      <c r="DA657">
        <f>IF($DK657&gt;=12,INDEX($CN:$CN,$DJ657+12),"")</f>
      </c>
      <c r="DB657">
        <f>IF($DK657&gt;=13,INDEX($CN:$CN,$DJ657+13),"")</f>
      </c>
      <c r="DC657">
        <f>IF($DK657&gt;=14,INDEX($CN:$CN,$DJ657+14),"")</f>
      </c>
      <c r="DD657">
        <f>IF($DK657&gt;=15,INDEX($CN:$CN,$DJ657+15),"")</f>
      </c>
      <c r="DE657">
        <f>IF($DK657&gt;=16,INDEX($CN:$CN,$DJ657+16),"")</f>
      </c>
      <c r="DF657">
        <f>IF($DK657&gt;=17,INDEX($CN:$CN,$DJ657+17),"")</f>
      </c>
      <c r="DG657">
        <f>IF($DK657&gt;=18,INDEX($CN:$CN,$DJ657+18),"")</f>
      </c>
      <c r="DH657">
        <f>IF($DK657&gt;=19,INDEX($CN:$CN,$DJ657+19),"")</f>
      </c>
      <c r="DI657">
        <f>IF($DK657&gt;=20,INDEX($CN:$CN,$DJ657+20),"")</f>
      </c>
      <c r="DJ657">
        <f>IFERROR(MATCH($CM657,$CN$2:$CN$1089,0)+1,0)</f>
      </c>
      <c r="DK657">
        <f>IFERROR(INDEX($CO$2:$CO$1089,MATCH($CM657,$CN$2:$CN$1089,0)),0)</f>
      </c>
      <c r="DL657">
        <f>IFERROR(INDEX($AS:$AS,MATCH($O657,$AR:$AR,0))&amp;"","")</f>
      </c>
      <c r="DP657">
        <f>IF($GS657&gt;=1,INDEX($DM:$DM,$GR657+1),"")</f>
      </c>
      <c r="DQ657">
        <f>IF($GS657&gt;=2,INDEX($DM:$DM,$GR657+2),"")</f>
      </c>
      <c r="DR657">
        <f>IF($GS657&gt;=3,INDEX($DM:$DM,$GR657+3),"")</f>
      </c>
      <c r="DS657">
        <f>IF($GS657&gt;=4,INDEX($DM:$DM,$GR657+4),"")</f>
      </c>
      <c r="DT657">
        <f>IF($GS657&gt;=5,INDEX($DM:$DM,$GR657+5),"")</f>
      </c>
      <c r="DU657">
        <f>IF($GS657&gt;=6,INDEX($DM:$DM,$GR657+6),"")</f>
      </c>
      <c r="DV657">
        <f>IF($GS657&gt;=7,INDEX($DM:$DM,$GR657+7),"")</f>
      </c>
      <c r="DW657">
        <f>IF($GS657&gt;=8,INDEX($DM:$DM,$GR657+8),"")</f>
      </c>
      <c r="DX657">
        <f>IF($GS657&gt;=9,INDEX($DM:$DM,$GR657+9),"")</f>
      </c>
      <c r="DY657">
        <f>IF($GS657&gt;=10,INDEX($DM:$DM,$GR657+10),"")</f>
      </c>
      <c r="DZ657">
        <f>IF($GS657&gt;=11,INDEX($DM:$DM,$GR657+11),"")</f>
      </c>
      <c r="EA657">
        <f>IF($GS657&gt;=12,INDEX($DM:$DM,$GR657+12),"")</f>
      </c>
      <c r="EB657">
        <f>IF($GS657&gt;=13,INDEX($DM:$DM,$GR657+13),"")</f>
      </c>
      <c r="EC657">
        <f>IF($GS657&gt;=14,INDEX($DM:$DM,$GR657+14),"")</f>
      </c>
      <c r="ED657">
        <f>IF($GS657&gt;=15,INDEX($DM:$DM,$GR657+15),"")</f>
      </c>
      <c r="EE657">
        <f>IF($GS657&gt;=16,INDEX($DM:$DM,$GR657+16),"")</f>
      </c>
      <c r="EF657">
        <f>IF($GS657&gt;=17,INDEX($DM:$DM,$GR657+17),"")</f>
      </c>
      <c r="EG657">
        <f>IF($GS657&gt;=18,INDEX($DM:$DM,$GR657+18),"")</f>
      </c>
      <c r="EH657">
        <f>IF($GS657&gt;=19,INDEX($DM:$DM,$GR657+19),"")</f>
      </c>
      <c r="EI657">
        <f>IF($GS657&gt;=20,INDEX($DM:$DM,$GR657+20),"")</f>
      </c>
      <c r="EJ657">
        <f>IF($GS657&gt;=21,INDEX($DM:$DM,$GR657+21),"")</f>
      </c>
      <c r="EK657">
        <f>IF($GS657&gt;=22,INDEX($DM:$DM,$GR657+22),"")</f>
      </c>
      <c r="EL657">
        <f>IF($GS657&gt;=23,INDEX($DM:$DM,$GR657+23),"")</f>
      </c>
      <c r="EM657">
        <f>IF($GS657&gt;=24,INDEX($DM:$DM,$GR657+24),"")</f>
      </c>
      <c r="EN657">
        <f>IF($GS657&gt;=25,INDEX($DM:$DM,$GR657+25),"")</f>
      </c>
      <c r="EO657">
        <f>IF($GS657&gt;=26,INDEX($DM:$DM,$GR657+26),"")</f>
      </c>
      <c r="EP657">
        <f>IF($GS657&gt;=27,INDEX($DM:$DM,$GR657+27),"")</f>
      </c>
      <c r="EQ657">
        <f>IF($GS657&gt;=28,INDEX($DM:$DM,$GR657+28),"")</f>
      </c>
      <c r="ER657">
        <f>IF($GS657&gt;=29,INDEX($DM:$DM,$GR657+29),"")</f>
      </c>
      <c r="ES657">
        <f>IF($GS657&gt;=30,INDEX($DM:$DM,$GR657+30),"")</f>
      </c>
      <c r="ET657">
        <f>IF($GS657&gt;=31,INDEX($DM:$DM,$GR657+31),"")</f>
      </c>
      <c r="EU657">
        <f>IF($GS657&gt;=32,INDEX($DM:$DM,$GR657+32),"")</f>
      </c>
      <c r="EV657">
        <f>IF($GS657&gt;=33,INDEX($DM:$DM,$GR657+33),"")</f>
      </c>
      <c r="EW657">
        <f>IF($GS657&gt;=34,INDEX($DM:$DM,$GR657+34),"")</f>
      </c>
      <c r="EX657">
        <f>IF($GS657&gt;=35,INDEX($DM:$DM,$GR657+35),"")</f>
      </c>
      <c r="EY657">
        <f>IF($GS657&gt;=36,INDEX($DM:$DM,$GR657+36),"")</f>
      </c>
      <c r="EZ657">
        <f>IF($GS657&gt;=37,INDEX($DM:$DM,$GR657+37),"")</f>
      </c>
      <c r="FA657">
        <f>IF($GS657&gt;=38,INDEX($DM:$DM,$GR657+38),"")</f>
      </c>
      <c r="FB657">
        <f>IF($GS657&gt;=39,INDEX($DM:$DM,$GR657+39),"")</f>
      </c>
      <c r="FC657">
        <f>IF($GS657&gt;=40,INDEX($DM:$DM,$GR657+40),"")</f>
      </c>
      <c r="FD657">
        <f>IF($GS657&gt;=1,INDEX($DN:$DN,$GR657+1),"")</f>
      </c>
      <c r="FE657">
        <f>IF($GS657&gt;=2,INDEX($DN:$DN,$GR657+2),"")</f>
      </c>
      <c r="FF657">
        <f>IF($GS657&gt;=3,INDEX($DN:$DN,$GR657+3),"")</f>
      </c>
      <c r="FG657">
        <f>IF($GS657&gt;=4,INDEX($DN:$DN,$GR657+4),"")</f>
      </c>
      <c r="FH657">
        <f>IF($GS657&gt;=5,INDEX($DN:$DN,$GR657+5),"")</f>
      </c>
      <c r="FI657">
        <f>IF($GS657&gt;=6,INDEX($DN:$DN,$GR657+6),"")</f>
      </c>
      <c r="FJ657">
        <f>IF($GS657&gt;=7,INDEX($DN:$DN,$GR657+7),"")</f>
      </c>
      <c r="FK657">
        <f>IF($GS657&gt;=8,INDEX($DN:$DN,$GR657+8),"")</f>
      </c>
      <c r="FL657">
        <f>IF($GS657&gt;=9,INDEX($DN:$DN,$GR657+9),"")</f>
      </c>
      <c r="FM657">
        <f>IF($GS657&gt;=10,INDEX($DN:$DN,$GR657+10),"")</f>
      </c>
      <c r="FN657">
        <f>IF($GS657&gt;=11,INDEX($DN:$DN,$GR657+11),"")</f>
      </c>
      <c r="FO657">
        <f>IF($GS657&gt;=12,INDEX($DN:$DN,$GR657+12),"")</f>
      </c>
      <c r="FP657">
        <f>IF($GS657&gt;=13,INDEX($DN:$DN,$GR657+13),"")</f>
      </c>
      <c r="FQ657">
        <f>IF($GS657&gt;=14,INDEX($DN:$DN,$GR657+14),"")</f>
      </c>
      <c r="FR657">
        <f>IF($GS657&gt;=15,INDEX($DN:$DN,$GR657+15),"")</f>
      </c>
      <c r="FS657">
        <f>IF($GS657&gt;=16,INDEX($DN:$DN,$GR657+16),"")</f>
      </c>
      <c r="FT657">
        <f>IF($GS657&gt;=17,INDEX($DN:$DN,$GR657+17),"")</f>
      </c>
      <c r="FU657">
        <f>IF($GS657&gt;=18,INDEX($DN:$DN,$GR657+18),"")</f>
      </c>
      <c r="FV657">
        <f>IF($GS657&gt;=19,INDEX($DN:$DN,$GR657+19),"")</f>
      </c>
      <c r="FW657">
        <f>IF($GS657&gt;=20,INDEX($DN:$DN,$GR657+20),"")</f>
      </c>
      <c r="FX657">
        <f>IF($GS657&gt;=21,INDEX($DN:$DN,$GR657+21),"")</f>
      </c>
      <c r="FY657">
        <f>IF($GS657&gt;=22,INDEX($DN:$DN,$GR657+22),"")</f>
      </c>
      <c r="FZ657">
        <f>IF($GS657&gt;=23,INDEX($DN:$DN,$GR657+23),"")</f>
      </c>
      <c r="GA657">
        <f>IF($GS657&gt;=24,INDEX($DN:$DN,$GR657+24),"")</f>
      </c>
      <c r="GB657">
        <f>IF($GS657&gt;=25,INDEX($DN:$DN,$GR657+25),"")</f>
      </c>
      <c r="GC657">
        <f>IF($GS657&gt;=26,INDEX($DN:$DN,$GR657+26),"")</f>
      </c>
      <c r="GD657">
        <f>IF($GS657&gt;=27,INDEX($DN:$DN,$GR657+27),"")</f>
      </c>
      <c r="GE657">
        <f>IF($GS657&gt;=28,INDEX($DN:$DN,$GR657+28),"")</f>
      </c>
      <c r="GF657">
        <f>IF($GS657&gt;=29,INDEX($DN:$DN,$GR657+29),"")</f>
      </c>
      <c r="GG657">
        <f>IF($GS657&gt;=30,INDEX($DN:$DN,$GR657+30),"")</f>
      </c>
      <c r="GH657">
        <f>IF($GS657&gt;=31,INDEX($DN:$DN,$GR657+31),"")</f>
      </c>
      <c r="GI657">
        <f>IF($GS657&gt;=32,INDEX($DN:$DN,$GR657+32),"")</f>
      </c>
      <c r="GJ657">
        <f>IF($GS657&gt;=33,INDEX($DN:$DN,$GR657+33),"")</f>
      </c>
      <c r="GK657">
        <f>IF($GS657&gt;=34,INDEX($DN:$DN,$GR657+34),"")</f>
      </c>
      <c r="GL657">
        <f>IF($GS657&gt;=35,INDEX($DN:$DN,$GR657+35),"")</f>
      </c>
      <c r="GM657">
        <f>IF($GS657&gt;=36,INDEX($DN:$DN,$GR657+36),"")</f>
      </c>
      <c r="GN657">
        <f>IF($GS657&gt;=37,INDEX($DN:$DN,$GR657+37),"")</f>
      </c>
      <c r="GO657">
        <f>IF($GS657&gt;=38,INDEX($DN:$DN,$GR657+38),"")</f>
      </c>
      <c r="GP657">
        <f>IF($GS657&gt;=39,INDEX($DN:$DN,$GR657+39),"")</f>
      </c>
      <c r="GQ657">
        <f>IF($GS657&gt;=40,INDEX($DN:$DN,$GR657+40),"")</f>
      </c>
      <c r="GR657">
        <f>IFERROR(MATCH($DL657,$DM$2:$DM$148,0)+1,0)</f>
      </c>
      <c r="GS657">
        <f>IFERROR(INDEX($DO$2:$DO$148,MATCH($DL657,$DM$2:$DM$148,0)),0)</f>
      </c>
      <c r="GT657">
        <f>IFERROR(MATCH($Z657,$DP$657:$FC$657,0),0)</f>
      </c>
      <c r="GU657">
        <f>IF($GT657&gt;0,INDEX($FD$657:$GQ$657,$GT657),"")</f>
      </c>
      <c r="GX657">
        <f>IF($JG657&gt;=1,INDEX($GV:$GV,$JF657+1),"")</f>
      </c>
      <c r="GY657">
        <f>IF($JG657&gt;=2,INDEX($GV:$GV,$JF657+2),"")</f>
      </c>
      <c r="GZ657">
        <f>IF($JG657&gt;=3,INDEX($GV:$GV,$JF657+3),"")</f>
      </c>
      <c r="HA657">
        <f>IF($JG657&gt;=4,INDEX($GV:$GV,$JF657+4),"")</f>
      </c>
      <c r="HB657">
        <f>IF($JG657&gt;=5,INDEX($GV:$GV,$JF657+5),"")</f>
      </c>
      <c r="HC657">
        <f>IF($JG657&gt;=6,INDEX($GV:$GV,$JF657+6),"")</f>
      </c>
      <c r="HD657">
        <f>IF($JG657&gt;=7,INDEX($GV:$GV,$JF657+7),"")</f>
      </c>
      <c r="HE657">
        <f>IF($JG657&gt;=8,INDEX($GV:$GV,$JF657+8),"")</f>
      </c>
      <c r="HF657">
        <f>IF($JG657&gt;=9,INDEX($GV:$GV,$JF657+9),"")</f>
      </c>
      <c r="HG657">
        <f>IF($JG657&gt;=10,INDEX($GV:$GV,$JF657+10),"")</f>
      </c>
      <c r="HH657">
        <f>IF($JG657&gt;=11,INDEX($GV:$GV,$JF657+11),"")</f>
      </c>
      <c r="HI657">
        <f>IF($JG657&gt;=12,INDEX($GV:$GV,$JF657+12),"")</f>
      </c>
      <c r="HJ657">
        <f>IF($JG657&gt;=13,INDEX($GV:$GV,$JF657+13),"")</f>
      </c>
      <c r="HK657">
        <f>IF($JG657&gt;=14,INDEX($GV:$GV,$JF657+14),"")</f>
      </c>
      <c r="HL657">
        <f>IF($JG657&gt;=15,INDEX($GV:$GV,$JF657+15),"")</f>
      </c>
      <c r="HM657">
        <f>IF($JG657&gt;=16,INDEX($GV:$GV,$JF657+16),"")</f>
      </c>
      <c r="HN657">
        <f>IF($JG657&gt;=17,INDEX($GV:$GV,$JF657+17),"")</f>
      </c>
      <c r="HO657">
        <f>IF($JG657&gt;=18,INDEX($GV:$GV,$JF657+18),"")</f>
      </c>
      <c r="HP657">
        <f>IF($JG657&gt;=19,INDEX($GV:$GV,$JF657+19),"")</f>
      </c>
      <c r="HQ657">
        <f>IF($JG657&gt;=20,INDEX($GV:$GV,$JF657+20),"")</f>
      </c>
      <c r="HR657">
        <f>IF($JG657&gt;=21,INDEX($GV:$GV,$JF657+21),"")</f>
      </c>
      <c r="HS657">
        <f>IF($JG657&gt;=22,INDEX($GV:$GV,$JF657+22),"")</f>
      </c>
      <c r="HT657">
        <f>IF($JG657&gt;=23,INDEX($GV:$GV,$JF657+23),"")</f>
      </c>
      <c r="HU657">
        <f>IF($JG657&gt;=24,INDEX($GV:$GV,$JF657+24),"")</f>
      </c>
      <c r="HV657">
        <f>IF($JG657&gt;=25,INDEX($GV:$GV,$JF657+25),"")</f>
      </c>
      <c r="HW657">
        <f>IF($JG657&gt;=26,INDEX($GV:$GV,$JF657+26),"")</f>
      </c>
      <c r="HX657">
        <f>IF($JG657&gt;=27,INDEX($GV:$GV,$JF657+27),"")</f>
      </c>
      <c r="HY657">
        <f>IF($JG657&gt;=28,INDEX($GV:$GV,$JF657+28),"")</f>
      </c>
      <c r="HZ657">
        <f>IF($JG657&gt;=29,INDEX($GV:$GV,$JF657+29),"")</f>
      </c>
      <c r="IA657">
        <f>IF($JG657&gt;=30,INDEX($GV:$GV,$JF657+30),"")</f>
      </c>
      <c r="IB657">
        <f>IF($JG657&gt;=31,INDEX($GV:$GV,$JF657+31),"")</f>
      </c>
      <c r="IC657">
        <f>IF($JG657&gt;=32,INDEX($GV:$GV,$JF657+32),"")</f>
      </c>
      <c r="ID657">
        <f>IF($JG657&gt;=33,INDEX($GV:$GV,$JF657+33),"")</f>
      </c>
      <c r="IE657">
        <f>IF($JG657&gt;=34,INDEX($GV:$GV,$JF657+34),"")</f>
      </c>
      <c r="IF657">
        <f>IF($JG657&gt;=35,INDEX($GV:$GV,$JF657+35),"")</f>
      </c>
      <c r="IG657">
        <f>IF($JG657&gt;=36,INDEX($GV:$GV,$JF657+36),"")</f>
      </c>
      <c r="IH657">
        <f>IF($JG657&gt;=37,INDEX($GV:$GV,$JF657+37),"")</f>
      </c>
      <c r="II657">
        <f>IF($JG657&gt;=38,INDEX($GV:$GV,$JF657+38),"")</f>
      </c>
      <c r="IJ657">
        <f>IF($JG657&gt;=39,INDEX($GV:$GV,$JF657+39),"")</f>
      </c>
      <c r="IK657">
        <f>IF($JG657&gt;=40,INDEX($GV:$GV,$JF657+40),"")</f>
      </c>
      <c r="IL657">
        <f>IF($JG657&gt;=41,INDEX($GV:$GV,$JF657+41),"")</f>
      </c>
      <c r="IM657">
        <f>IF($JG657&gt;=42,INDEX($GV:$GV,$JF657+42),"")</f>
      </c>
      <c r="IN657">
        <f>IF($JG657&gt;=43,INDEX($GV:$GV,$JF657+43),"")</f>
      </c>
      <c r="IO657">
        <f>IF($JG657&gt;=44,INDEX($GV:$GV,$JF657+44),"")</f>
      </c>
      <c r="IP657">
        <f>IF($JG657&gt;=45,INDEX($GV:$GV,$JF657+45),"")</f>
      </c>
      <c r="IQ657">
        <f>IF($JG657&gt;=46,INDEX($GV:$GV,$JF657+46),"")</f>
      </c>
      <c r="IR657">
        <f>IF($JG657&gt;=47,INDEX($GV:$GV,$JF657+47),"")</f>
      </c>
      <c r="IS657">
        <f>IF($JG657&gt;=48,INDEX($GV:$GV,$JF657+48),"")</f>
      </c>
      <c r="IT657">
        <f>IF($JG657&gt;=49,INDEX($GV:$GV,$JF657+49),"")</f>
      </c>
      <c r="IU657">
        <f>IF($JG657&gt;=50,INDEX($GV:$GV,$JF657+50),"")</f>
      </c>
      <c r="IV657">
        <f>IF($JG657&gt;=51,INDEX($GV:$GV,$JF657+51),"")</f>
      </c>
      <c r="IW657">
        <f>IF($JG657&gt;=52,INDEX($GV:$GV,$JF657+52),"")</f>
      </c>
      <c r="IX657">
        <f>IF($JG657&gt;=53,INDEX($GV:$GV,$JF657+53),"")</f>
      </c>
      <c r="IY657">
        <f>IF($JG657&gt;=54,INDEX($GV:$GV,$JF657+54),"")</f>
      </c>
      <c r="IZ657">
        <f>IF($JG657&gt;=55,INDEX($GV:$GV,$JF657+55),"")</f>
      </c>
      <c r="JA657">
        <f>IF($JG657&gt;=56,INDEX($GV:$GV,$JF657+56),"")</f>
      </c>
      <c r="JB657">
        <f>IF($JG657&gt;=57,INDEX($GV:$GV,$JF657+57),"")</f>
      </c>
      <c r="JC657">
        <f>IF($JG657&gt;=58,INDEX($GV:$GV,$JF657+58),"")</f>
      </c>
      <c r="JD657">
        <f>IF($JG657&gt;=59,INDEX($GV:$GV,$JF657+59),"")</f>
      </c>
      <c r="JE657">
        <f>IF($JG657&gt;=60,INDEX($GV:$GV,$JF657+60),"")</f>
      </c>
      <c r="JF657">
        <f>IFERROR(MATCH($GU657,$GV$2:$GV$322,0)+1,0)</f>
      </c>
      <c r="JG657">
        <f>IFERROR(INDEX($GW$2:$GW$322,MATCH($GU657,$GV$2:$GV$322,0)),0)</f>
      </c>
      <c r="JH657" t="s">
        <v>44</v>
      </c>
      <c r="JI657" t="s">
        <v>44</v>
      </c>
    </row>
    <row r="658" spans="1:269" x14ac:dyDescent="0.25">
      <c r="R658">
        <f>IF(OR($U658="",$Q658=""),"",IFERROR($U658/$Q658,0))</f>
      </c>
      <c r="S658">
        <f>IF($U658="","",
SUM($T658,$V658,$AA658,$W658,$Y658)*
(1-IF($AB658="",0,VALUE($AB658)/100)))</f>
      </c>
      <c r="T658">
        <f>IF($U658="","",$U658)</f>
      </c>
      <c r="V658">
        <f>IF($U658="","",
IF($O658="","",
IF(ISNUMBER(SEARCH("exempt",LOWER($O658))),0,
$U658*(VALUE(SUBSTITUTE($O658,"%",""))/100))))</f>
      </c>
      <c r="AC658">
        <f>IFERROR(IF(FIND(" - ",$K658)&gt;0,MID($K658,FIND(" - ",$K658)+3,LEN($K658)),""),"")</f>
      </c>
      <c r="AL658" t="s">
        <v>1611</v>
      </c>
      <c r="AT658">
        <f>IFERROR(LEFT($K658,FIND(" - ",$K658)-1),$K658)</f>
      </c>
      <c r="AW658">
        <f>IF($CL658&gt;=1,INDEX($AU:$AU,$CK658+1),"")</f>
      </c>
      <c r="AX658">
        <f>IF($CL658&gt;=2,INDEX($AU:$AU,$CK658+2),"")</f>
      </c>
      <c r="AY658">
        <f>IF($CL658&gt;=3,INDEX($AU:$AU,$CK658+3),"")</f>
      </c>
      <c r="AZ658">
        <f>IF($CL658&gt;=4,INDEX($AU:$AU,$CK658+4),"")</f>
      </c>
      <c r="BA658">
        <f>IF($CL658&gt;=5,INDEX($AU:$AU,$CK658+5),"")</f>
      </c>
      <c r="BB658">
        <f>IF($CL658&gt;=6,INDEX($AU:$AU,$CK658+6),"")</f>
      </c>
      <c r="BC658">
        <f>IF($CL658&gt;=7,INDEX($AU:$AU,$CK658+7),"")</f>
      </c>
      <c r="BD658">
        <f>IF($CL658&gt;=8,INDEX($AU:$AU,$CK658+8),"")</f>
      </c>
      <c r="BE658">
        <f>IF($CL658&gt;=9,INDEX($AU:$AU,$CK658+9),"")</f>
      </c>
      <c r="BF658">
        <f>IF($CL658&gt;=10,INDEX($AU:$AU,$CK658+10),"")</f>
      </c>
      <c r="BG658">
        <f>IF($CL658&gt;=11,INDEX($AU:$AU,$CK658+11),"")</f>
      </c>
      <c r="BH658">
        <f>IF($CL658&gt;=12,INDEX($AU:$AU,$CK658+12),"")</f>
      </c>
      <c r="BI658">
        <f>IF($CL658&gt;=13,INDEX($AU:$AU,$CK658+13),"")</f>
      </c>
      <c r="BJ658">
        <f>IF($CL658&gt;=14,INDEX($AU:$AU,$CK658+14),"")</f>
      </c>
      <c r="BK658">
        <f>IF($CL658&gt;=15,INDEX($AU:$AU,$CK658+15),"")</f>
      </c>
      <c r="BL658">
        <f>IF($CL658&gt;=16,INDEX($AU:$AU,$CK658+16),"")</f>
      </c>
      <c r="BM658">
        <f>IF($CL658&gt;=17,INDEX($AU:$AU,$CK658+17),"")</f>
      </c>
      <c r="BN658">
        <f>IF($CL658&gt;=18,INDEX($AU:$AU,$CK658+18),"")</f>
      </c>
      <c r="BO658">
        <f>IF($CL658&gt;=19,INDEX($AU:$AU,$CK658+19),"")</f>
      </c>
      <c r="BP658">
        <f>IF($CL658&gt;=20,INDEX($AU:$AU,$CK658+20),"")</f>
      </c>
      <c r="BQ658">
        <f>IF($CL658&gt;=21,INDEX($AU:$AU,$CK658+21),"")</f>
      </c>
      <c r="BR658">
        <f>IF($CL658&gt;=22,INDEX($AU:$AU,$CK658+22),"")</f>
      </c>
      <c r="BS658">
        <f>IF($CL658&gt;=23,INDEX($AU:$AU,$CK658+23),"")</f>
      </c>
      <c r="BT658">
        <f>IF($CL658&gt;=24,INDEX($AU:$AU,$CK658+24),"")</f>
      </c>
      <c r="BU658">
        <f>IF($CL658&gt;=25,INDEX($AU:$AU,$CK658+25),"")</f>
      </c>
      <c r="BV658">
        <f>IF($CL658&gt;=26,INDEX($AU:$AU,$CK658+26),"")</f>
      </c>
      <c r="BW658">
        <f>IF($CL658&gt;=27,INDEX($AU:$AU,$CK658+27),"")</f>
      </c>
      <c r="BX658">
        <f>IF($CL658&gt;=28,INDEX($AU:$AU,$CK658+28),"")</f>
      </c>
      <c r="BY658">
        <f>IF($CL658&gt;=29,INDEX($AU:$AU,$CK658+29),"")</f>
      </c>
      <c r="BZ658">
        <f>IF($CL658&gt;=30,INDEX($AU:$AU,$CK658+30),"")</f>
      </c>
      <c r="CA658">
        <f>IF($CL658&gt;=31,INDEX($AU:$AU,$CK658+31),"")</f>
      </c>
      <c r="CB658">
        <f>IF($CL658&gt;=32,INDEX($AU:$AU,$CK658+32),"")</f>
      </c>
      <c r="CC658">
        <f>IF($CL658&gt;=33,INDEX($AU:$AU,$CK658+33),"")</f>
      </c>
      <c r="CD658">
        <f>IF($CL658&gt;=34,INDEX($AU:$AU,$CK658+34),"")</f>
      </c>
      <c r="CE658">
        <f>IF($CL658&gt;=35,INDEX($AU:$AU,$CK658+35),"")</f>
      </c>
      <c r="CF658">
        <f>IF($CL658&gt;=36,INDEX($AU:$AU,$CK658+36),"")</f>
      </c>
      <c r="CG658">
        <f>IF($CL658&gt;=37,INDEX($AU:$AU,$CK658+37),"")</f>
      </c>
      <c r="CH658">
        <f>IF($CL658&gt;=38,INDEX($AU:$AU,$CK658+38),"")</f>
      </c>
      <c r="CI658">
        <f>IF($CL658&gt;=39,INDEX($AU:$AU,$CK658+39),"")</f>
      </c>
      <c r="CJ658">
        <f>IF($CL658&gt;=40,INDEX($AU:$AU,$CK658+40),"")</f>
      </c>
      <c r="CK658">
        <f>IFERROR(MATCH($AT658,$AU$2:$AU$133,0)+1,0)</f>
      </c>
      <c r="CL658">
        <f>IFERROR(INDEX($AV$2:$AV$133,MATCH($AT658,$AU$2:$AU$133,0)),0)</f>
      </c>
      <c r="CM658">
        <f>IFERROR(LEFT($L658,FIND(" - ",$L658)-1),$L658)</f>
      </c>
      <c r="CN658" t="s">
        <v>1612</v>
      </c>
      <c r="CO658">
        <v>2</v>
      </c>
      <c r="CP658">
        <f>IF($DK658&gt;=1,INDEX($CN:$CN,$DJ658+1),"")</f>
      </c>
      <c r="CQ658">
        <f>IF($DK658&gt;=2,INDEX($CN:$CN,$DJ658+2),"")</f>
      </c>
      <c r="CR658">
        <f>IF($DK658&gt;=3,INDEX($CN:$CN,$DJ658+3),"")</f>
      </c>
      <c r="CS658">
        <f>IF($DK658&gt;=4,INDEX($CN:$CN,$DJ658+4),"")</f>
      </c>
      <c r="CT658">
        <f>IF($DK658&gt;=5,INDEX($CN:$CN,$DJ658+5),"")</f>
      </c>
      <c r="CU658">
        <f>IF($DK658&gt;=6,INDEX($CN:$CN,$DJ658+6),"")</f>
      </c>
      <c r="CV658">
        <f>IF($DK658&gt;=7,INDEX($CN:$CN,$DJ658+7),"")</f>
      </c>
      <c r="CW658">
        <f>IF($DK658&gt;=8,INDEX($CN:$CN,$DJ658+8),"")</f>
      </c>
      <c r="CX658">
        <f>IF($DK658&gt;=9,INDEX($CN:$CN,$DJ658+9),"")</f>
      </c>
      <c r="CY658">
        <f>IF($DK658&gt;=10,INDEX($CN:$CN,$DJ658+10),"")</f>
      </c>
      <c r="CZ658">
        <f>IF($DK658&gt;=11,INDEX($CN:$CN,$DJ658+11),"")</f>
      </c>
      <c r="DA658">
        <f>IF($DK658&gt;=12,INDEX($CN:$CN,$DJ658+12),"")</f>
      </c>
      <c r="DB658">
        <f>IF($DK658&gt;=13,INDEX($CN:$CN,$DJ658+13),"")</f>
      </c>
      <c r="DC658">
        <f>IF($DK658&gt;=14,INDEX($CN:$CN,$DJ658+14),"")</f>
      </c>
      <c r="DD658">
        <f>IF($DK658&gt;=15,INDEX($CN:$CN,$DJ658+15),"")</f>
      </c>
      <c r="DE658">
        <f>IF($DK658&gt;=16,INDEX($CN:$CN,$DJ658+16),"")</f>
      </c>
      <c r="DF658">
        <f>IF($DK658&gt;=17,INDEX($CN:$CN,$DJ658+17),"")</f>
      </c>
      <c r="DG658">
        <f>IF($DK658&gt;=18,INDEX($CN:$CN,$DJ658+18),"")</f>
      </c>
      <c r="DH658">
        <f>IF($DK658&gt;=19,INDEX($CN:$CN,$DJ658+19),"")</f>
      </c>
      <c r="DI658">
        <f>IF($DK658&gt;=20,INDEX($CN:$CN,$DJ658+20),"")</f>
      </c>
      <c r="DJ658">
        <f>IFERROR(MATCH($CM658,$CN$2:$CN$1089,0)+1,0)</f>
      </c>
      <c r="DK658">
        <f>IFERROR(INDEX($CO$2:$CO$1089,MATCH($CM658,$CN$2:$CN$1089,0)),0)</f>
      </c>
      <c r="DL658">
        <f>IFERROR(INDEX($AS:$AS,MATCH($O658,$AR:$AR,0))&amp;"","")</f>
      </c>
      <c r="DP658">
        <f>IF($GS658&gt;=1,INDEX($DM:$DM,$GR658+1),"")</f>
      </c>
      <c r="DQ658">
        <f>IF($GS658&gt;=2,INDEX($DM:$DM,$GR658+2),"")</f>
      </c>
      <c r="DR658">
        <f>IF($GS658&gt;=3,INDEX($DM:$DM,$GR658+3),"")</f>
      </c>
      <c r="DS658">
        <f>IF($GS658&gt;=4,INDEX($DM:$DM,$GR658+4),"")</f>
      </c>
      <c r="DT658">
        <f>IF($GS658&gt;=5,INDEX($DM:$DM,$GR658+5),"")</f>
      </c>
      <c r="DU658">
        <f>IF($GS658&gt;=6,INDEX($DM:$DM,$GR658+6),"")</f>
      </c>
      <c r="DV658">
        <f>IF($GS658&gt;=7,INDEX($DM:$DM,$GR658+7),"")</f>
      </c>
      <c r="DW658">
        <f>IF($GS658&gt;=8,INDEX($DM:$DM,$GR658+8),"")</f>
      </c>
      <c r="DX658">
        <f>IF($GS658&gt;=9,INDEX($DM:$DM,$GR658+9),"")</f>
      </c>
      <c r="DY658">
        <f>IF($GS658&gt;=10,INDEX($DM:$DM,$GR658+10),"")</f>
      </c>
      <c r="DZ658">
        <f>IF($GS658&gt;=11,INDEX($DM:$DM,$GR658+11),"")</f>
      </c>
      <c r="EA658">
        <f>IF($GS658&gt;=12,INDEX($DM:$DM,$GR658+12),"")</f>
      </c>
      <c r="EB658">
        <f>IF($GS658&gt;=13,INDEX($DM:$DM,$GR658+13),"")</f>
      </c>
      <c r="EC658">
        <f>IF($GS658&gt;=14,INDEX($DM:$DM,$GR658+14),"")</f>
      </c>
      <c r="ED658">
        <f>IF($GS658&gt;=15,INDEX($DM:$DM,$GR658+15),"")</f>
      </c>
      <c r="EE658">
        <f>IF($GS658&gt;=16,INDEX($DM:$DM,$GR658+16),"")</f>
      </c>
      <c r="EF658">
        <f>IF($GS658&gt;=17,INDEX($DM:$DM,$GR658+17),"")</f>
      </c>
      <c r="EG658">
        <f>IF($GS658&gt;=18,INDEX($DM:$DM,$GR658+18),"")</f>
      </c>
      <c r="EH658">
        <f>IF($GS658&gt;=19,INDEX($DM:$DM,$GR658+19),"")</f>
      </c>
      <c r="EI658">
        <f>IF($GS658&gt;=20,INDEX($DM:$DM,$GR658+20),"")</f>
      </c>
      <c r="EJ658">
        <f>IF($GS658&gt;=21,INDEX($DM:$DM,$GR658+21),"")</f>
      </c>
      <c r="EK658">
        <f>IF($GS658&gt;=22,INDEX($DM:$DM,$GR658+22),"")</f>
      </c>
      <c r="EL658">
        <f>IF($GS658&gt;=23,INDEX($DM:$DM,$GR658+23),"")</f>
      </c>
      <c r="EM658">
        <f>IF($GS658&gt;=24,INDEX($DM:$DM,$GR658+24),"")</f>
      </c>
      <c r="EN658">
        <f>IF($GS658&gt;=25,INDEX($DM:$DM,$GR658+25),"")</f>
      </c>
      <c r="EO658">
        <f>IF($GS658&gt;=26,INDEX($DM:$DM,$GR658+26),"")</f>
      </c>
      <c r="EP658">
        <f>IF($GS658&gt;=27,INDEX($DM:$DM,$GR658+27),"")</f>
      </c>
      <c r="EQ658">
        <f>IF($GS658&gt;=28,INDEX($DM:$DM,$GR658+28),"")</f>
      </c>
      <c r="ER658">
        <f>IF($GS658&gt;=29,INDEX($DM:$DM,$GR658+29),"")</f>
      </c>
      <c r="ES658">
        <f>IF($GS658&gt;=30,INDEX($DM:$DM,$GR658+30),"")</f>
      </c>
      <c r="ET658">
        <f>IF($GS658&gt;=31,INDEX($DM:$DM,$GR658+31),"")</f>
      </c>
      <c r="EU658">
        <f>IF($GS658&gt;=32,INDEX($DM:$DM,$GR658+32),"")</f>
      </c>
      <c r="EV658">
        <f>IF($GS658&gt;=33,INDEX($DM:$DM,$GR658+33),"")</f>
      </c>
      <c r="EW658">
        <f>IF($GS658&gt;=34,INDEX($DM:$DM,$GR658+34),"")</f>
      </c>
      <c r="EX658">
        <f>IF($GS658&gt;=35,INDEX($DM:$DM,$GR658+35),"")</f>
      </c>
      <c r="EY658">
        <f>IF($GS658&gt;=36,INDEX($DM:$DM,$GR658+36),"")</f>
      </c>
      <c r="EZ658">
        <f>IF($GS658&gt;=37,INDEX($DM:$DM,$GR658+37),"")</f>
      </c>
      <c r="FA658">
        <f>IF($GS658&gt;=38,INDEX($DM:$DM,$GR658+38),"")</f>
      </c>
      <c r="FB658">
        <f>IF($GS658&gt;=39,INDEX($DM:$DM,$GR658+39),"")</f>
      </c>
      <c r="FC658">
        <f>IF($GS658&gt;=40,INDEX($DM:$DM,$GR658+40),"")</f>
      </c>
      <c r="FD658">
        <f>IF($GS658&gt;=1,INDEX($DN:$DN,$GR658+1),"")</f>
      </c>
      <c r="FE658">
        <f>IF($GS658&gt;=2,INDEX($DN:$DN,$GR658+2),"")</f>
      </c>
      <c r="FF658">
        <f>IF($GS658&gt;=3,INDEX($DN:$DN,$GR658+3),"")</f>
      </c>
      <c r="FG658">
        <f>IF($GS658&gt;=4,INDEX($DN:$DN,$GR658+4),"")</f>
      </c>
      <c r="FH658">
        <f>IF($GS658&gt;=5,INDEX($DN:$DN,$GR658+5),"")</f>
      </c>
      <c r="FI658">
        <f>IF($GS658&gt;=6,INDEX($DN:$DN,$GR658+6),"")</f>
      </c>
      <c r="FJ658">
        <f>IF($GS658&gt;=7,INDEX($DN:$DN,$GR658+7),"")</f>
      </c>
      <c r="FK658">
        <f>IF($GS658&gt;=8,INDEX($DN:$DN,$GR658+8),"")</f>
      </c>
      <c r="FL658">
        <f>IF($GS658&gt;=9,INDEX($DN:$DN,$GR658+9),"")</f>
      </c>
      <c r="FM658">
        <f>IF($GS658&gt;=10,INDEX($DN:$DN,$GR658+10),"")</f>
      </c>
      <c r="FN658">
        <f>IF($GS658&gt;=11,INDEX($DN:$DN,$GR658+11),"")</f>
      </c>
      <c r="FO658">
        <f>IF($GS658&gt;=12,INDEX($DN:$DN,$GR658+12),"")</f>
      </c>
      <c r="FP658">
        <f>IF($GS658&gt;=13,INDEX($DN:$DN,$GR658+13),"")</f>
      </c>
      <c r="FQ658">
        <f>IF($GS658&gt;=14,INDEX($DN:$DN,$GR658+14),"")</f>
      </c>
      <c r="FR658">
        <f>IF($GS658&gt;=15,INDEX($DN:$DN,$GR658+15),"")</f>
      </c>
      <c r="FS658">
        <f>IF($GS658&gt;=16,INDEX($DN:$DN,$GR658+16),"")</f>
      </c>
      <c r="FT658">
        <f>IF($GS658&gt;=17,INDEX($DN:$DN,$GR658+17),"")</f>
      </c>
      <c r="FU658">
        <f>IF($GS658&gt;=18,INDEX($DN:$DN,$GR658+18),"")</f>
      </c>
      <c r="FV658">
        <f>IF($GS658&gt;=19,INDEX($DN:$DN,$GR658+19),"")</f>
      </c>
      <c r="FW658">
        <f>IF($GS658&gt;=20,INDEX($DN:$DN,$GR658+20),"")</f>
      </c>
      <c r="FX658">
        <f>IF($GS658&gt;=21,INDEX($DN:$DN,$GR658+21),"")</f>
      </c>
      <c r="FY658">
        <f>IF($GS658&gt;=22,INDEX($DN:$DN,$GR658+22),"")</f>
      </c>
      <c r="FZ658">
        <f>IF($GS658&gt;=23,INDEX($DN:$DN,$GR658+23),"")</f>
      </c>
      <c r="GA658">
        <f>IF($GS658&gt;=24,INDEX($DN:$DN,$GR658+24),"")</f>
      </c>
      <c r="GB658">
        <f>IF($GS658&gt;=25,INDEX($DN:$DN,$GR658+25),"")</f>
      </c>
      <c r="GC658">
        <f>IF($GS658&gt;=26,INDEX($DN:$DN,$GR658+26),"")</f>
      </c>
      <c r="GD658">
        <f>IF($GS658&gt;=27,INDEX($DN:$DN,$GR658+27),"")</f>
      </c>
      <c r="GE658">
        <f>IF($GS658&gt;=28,INDEX($DN:$DN,$GR658+28),"")</f>
      </c>
      <c r="GF658">
        <f>IF($GS658&gt;=29,INDEX($DN:$DN,$GR658+29),"")</f>
      </c>
      <c r="GG658">
        <f>IF($GS658&gt;=30,INDEX($DN:$DN,$GR658+30),"")</f>
      </c>
      <c r="GH658">
        <f>IF($GS658&gt;=31,INDEX($DN:$DN,$GR658+31),"")</f>
      </c>
      <c r="GI658">
        <f>IF($GS658&gt;=32,INDEX($DN:$DN,$GR658+32),"")</f>
      </c>
      <c r="GJ658">
        <f>IF($GS658&gt;=33,INDEX($DN:$DN,$GR658+33),"")</f>
      </c>
      <c r="GK658">
        <f>IF($GS658&gt;=34,INDEX($DN:$DN,$GR658+34),"")</f>
      </c>
      <c r="GL658">
        <f>IF($GS658&gt;=35,INDEX($DN:$DN,$GR658+35),"")</f>
      </c>
      <c r="GM658">
        <f>IF($GS658&gt;=36,INDEX($DN:$DN,$GR658+36),"")</f>
      </c>
      <c r="GN658">
        <f>IF($GS658&gt;=37,INDEX($DN:$DN,$GR658+37),"")</f>
      </c>
      <c r="GO658">
        <f>IF($GS658&gt;=38,INDEX($DN:$DN,$GR658+38),"")</f>
      </c>
      <c r="GP658">
        <f>IF($GS658&gt;=39,INDEX($DN:$DN,$GR658+39),"")</f>
      </c>
      <c r="GQ658">
        <f>IF($GS658&gt;=40,INDEX($DN:$DN,$GR658+40),"")</f>
      </c>
      <c r="GR658">
        <f>IFERROR(MATCH($DL658,$DM$2:$DM$148,0)+1,0)</f>
      </c>
      <c r="GS658">
        <f>IFERROR(INDEX($DO$2:$DO$148,MATCH($DL658,$DM$2:$DM$148,0)),0)</f>
      </c>
      <c r="GT658">
        <f>IFERROR(MATCH($Z658,$DP$658:$FC$658,0),0)</f>
      </c>
      <c r="GU658">
        <f>IF($GT658&gt;0,INDEX($FD$658:$GQ$658,$GT658),"")</f>
      </c>
      <c r="GX658">
        <f>IF($JG658&gt;=1,INDEX($GV:$GV,$JF658+1),"")</f>
      </c>
      <c r="GY658">
        <f>IF($JG658&gt;=2,INDEX($GV:$GV,$JF658+2),"")</f>
      </c>
      <c r="GZ658">
        <f>IF($JG658&gt;=3,INDEX($GV:$GV,$JF658+3),"")</f>
      </c>
      <c r="HA658">
        <f>IF($JG658&gt;=4,INDEX($GV:$GV,$JF658+4),"")</f>
      </c>
      <c r="HB658">
        <f>IF($JG658&gt;=5,INDEX($GV:$GV,$JF658+5),"")</f>
      </c>
      <c r="HC658">
        <f>IF($JG658&gt;=6,INDEX($GV:$GV,$JF658+6),"")</f>
      </c>
      <c r="HD658">
        <f>IF($JG658&gt;=7,INDEX($GV:$GV,$JF658+7),"")</f>
      </c>
      <c r="HE658">
        <f>IF($JG658&gt;=8,INDEX($GV:$GV,$JF658+8),"")</f>
      </c>
      <c r="HF658">
        <f>IF($JG658&gt;=9,INDEX($GV:$GV,$JF658+9),"")</f>
      </c>
      <c r="HG658">
        <f>IF($JG658&gt;=10,INDEX($GV:$GV,$JF658+10),"")</f>
      </c>
      <c r="HH658">
        <f>IF($JG658&gt;=11,INDEX($GV:$GV,$JF658+11),"")</f>
      </c>
      <c r="HI658">
        <f>IF($JG658&gt;=12,INDEX($GV:$GV,$JF658+12),"")</f>
      </c>
      <c r="HJ658">
        <f>IF($JG658&gt;=13,INDEX($GV:$GV,$JF658+13),"")</f>
      </c>
      <c r="HK658">
        <f>IF($JG658&gt;=14,INDEX($GV:$GV,$JF658+14),"")</f>
      </c>
      <c r="HL658">
        <f>IF($JG658&gt;=15,INDEX($GV:$GV,$JF658+15),"")</f>
      </c>
      <c r="HM658">
        <f>IF($JG658&gt;=16,INDEX($GV:$GV,$JF658+16),"")</f>
      </c>
      <c r="HN658">
        <f>IF($JG658&gt;=17,INDEX($GV:$GV,$JF658+17),"")</f>
      </c>
      <c r="HO658">
        <f>IF($JG658&gt;=18,INDEX($GV:$GV,$JF658+18),"")</f>
      </c>
      <c r="HP658">
        <f>IF($JG658&gt;=19,INDEX($GV:$GV,$JF658+19),"")</f>
      </c>
      <c r="HQ658">
        <f>IF($JG658&gt;=20,INDEX($GV:$GV,$JF658+20),"")</f>
      </c>
      <c r="HR658">
        <f>IF($JG658&gt;=21,INDEX($GV:$GV,$JF658+21),"")</f>
      </c>
      <c r="HS658">
        <f>IF($JG658&gt;=22,INDEX($GV:$GV,$JF658+22),"")</f>
      </c>
      <c r="HT658">
        <f>IF($JG658&gt;=23,INDEX($GV:$GV,$JF658+23),"")</f>
      </c>
      <c r="HU658">
        <f>IF($JG658&gt;=24,INDEX($GV:$GV,$JF658+24),"")</f>
      </c>
      <c r="HV658">
        <f>IF($JG658&gt;=25,INDEX($GV:$GV,$JF658+25),"")</f>
      </c>
      <c r="HW658">
        <f>IF($JG658&gt;=26,INDEX($GV:$GV,$JF658+26),"")</f>
      </c>
      <c r="HX658">
        <f>IF($JG658&gt;=27,INDEX($GV:$GV,$JF658+27),"")</f>
      </c>
      <c r="HY658">
        <f>IF($JG658&gt;=28,INDEX($GV:$GV,$JF658+28),"")</f>
      </c>
      <c r="HZ658">
        <f>IF($JG658&gt;=29,INDEX($GV:$GV,$JF658+29),"")</f>
      </c>
      <c r="IA658">
        <f>IF($JG658&gt;=30,INDEX($GV:$GV,$JF658+30),"")</f>
      </c>
      <c r="IB658">
        <f>IF($JG658&gt;=31,INDEX($GV:$GV,$JF658+31),"")</f>
      </c>
      <c r="IC658">
        <f>IF($JG658&gt;=32,INDEX($GV:$GV,$JF658+32),"")</f>
      </c>
      <c r="ID658">
        <f>IF($JG658&gt;=33,INDEX($GV:$GV,$JF658+33),"")</f>
      </c>
      <c r="IE658">
        <f>IF($JG658&gt;=34,INDEX($GV:$GV,$JF658+34),"")</f>
      </c>
      <c r="IF658">
        <f>IF($JG658&gt;=35,INDEX($GV:$GV,$JF658+35),"")</f>
      </c>
      <c r="IG658">
        <f>IF($JG658&gt;=36,INDEX($GV:$GV,$JF658+36),"")</f>
      </c>
      <c r="IH658">
        <f>IF($JG658&gt;=37,INDEX($GV:$GV,$JF658+37),"")</f>
      </c>
      <c r="II658">
        <f>IF($JG658&gt;=38,INDEX($GV:$GV,$JF658+38),"")</f>
      </c>
      <c r="IJ658">
        <f>IF($JG658&gt;=39,INDEX($GV:$GV,$JF658+39),"")</f>
      </c>
      <c r="IK658">
        <f>IF($JG658&gt;=40,INDEX($GV:$GV,$JF658+40),"")</f>
      </c>
      <c r="IL658">
        <f>IF($JG658&gt;=41,INDEX($GV:$GV,$JF658+41),"")</f>
      </c>
      <c r="IM658">
        <f>IF($JG658&gt;=42,INDEX($GV:$GV,$JF658+42),"")</f>
      </c>
      <c r="IN658">
        <f>IF($JG658&gt;=43,INDEX($GV:$GV,$JF658+43),"")</f>
      </c>
      <c r="IO658">
        <f>IF($JG658&gt;=44,INDEX($GV:$GV,$JF658+44),"")</f>
      </c>
      <c r="IP658">
        <f>IF($JG658&gt;=45,INDEX($GV:$GV,$JF658+45),"")</f>
      </c>
      <c r="IQ658">
        <f>IF($JG658&gt;=46,INDEX($GV:$GV,$JF658+46),"")</f>
      </c>
      <c r="IR658">
        <f>IF($JG658&gt;=47,INDEX($GV:$GV,$JF658+47),"")</f>
      </c>
      <c r="IS658">
        <f>IF($JG658&gt;=48,INDEX($GV:$GV,$JF658+48),"")</f>
      </c>
      <c r="IT658">
        <f>IF($JG658&gt;=49,INDEX($GV:$GV,$JF658+49),"")</f>
      </c>
      <c r="IU658">
        <f>IF($JG658&gt;=50,INDEX($GV:$GV,$JF658+50),"")</f>
      </c>
      <c r="IV658">
        <f>IF($JG658&gt;=51,INDEX($GV:$GV,$JF658+51),"")</f>
      </c>
      <c r="IW658">
        <f>IF($JG658&gt;=52,INDEX($GV:$GV,$JF658+52),"")</f>
      </c>
      <c r="IX658">
        <f>IF($JG658&gt;=53,INDEX($GV:$GV,$JF658+53),"")</f>
      </c>
      <c r="IY658">
        <f>IF($JG658&gt;=54,INDEX($GV:$GV,$JF658+54),"")</f>
      </c>
      <c r="IZ658">
        <f>IF($JG658&gt;=55,INDEX($GV:$GV,$JF658+55),"")</f>
      </c>
      <c r="JA658">
        <f>IF($JG658&gt;=56,INDEX($GV:$GV,$JF658+56),"")</f>
      </c>
      <c r="JB658">
        <f>IF($JG658&gt;=57,INDEX($GV:$GV,$JF658+57),"")</f>
      </c>
      <c r="JC658">
        <f>IF($JG658&gt;=58,INDEX($GV:$GV,$JF658+58),"")</f>
      </c>
      <c r="JD658">
        <f>IF($JG658&gt;=59,INDEX($GV:$GV,$JF658+59),"")</f>
      </c>
      <c r="JE658">
        <f>IF($JG658&gt;=60,INDEX($GV:$GV,$JF658+60),"")</f>
      </c>
      <c r="JF658">
        <f>IFERROR(MATCH($GU658,$GV$2:$GV$322,0)+1,0)</f>
      </c>
      <c r="JG658">
        <f>IFERROR(INDEX($GW$2:$GW$322,MATCH($GU658,$GV$2:$GV$322,0)),0)</f>
      </c>
      <c r="JH658" t="s">
        <v>44</v>
      </c>
      <c r="JI658" t="s">
        <v>44</v>
      </c>
    </row>
    <row r="659" spans="1:269" x14ac:dyDescent="0.25">
      <c r="R659">
        <f>IF(OR($U659="",$Q659=""),"",IFERROR($U659/$Q659,0))</f>
      </c>
      <c r="S659">
        <f>IF($U659="","",
SUM($T659,$V659,$AA659,$W659,$Y659)*
(1-IF($AB659="",0,VALUE($AB659)/100)))</f>
      </c>
      <c r="T659">
        <f>IF($U659="","",$U659)</f>
      </c>
      <c r="V659">
        <f>IF($U659="","",
IF($O659="","",
IF(ISNUMBER(SEARCH("exempt",LOWER($O659))),0,
$U659*(VALUE(SUBSTITUTE($O659,"%",""))/100))))</f>
      </c>
      <c r="AC659">
        <f>IFERROR(IF(FIND(" - ",$K659)&gt;0,MID($K659,FIND(" - ",$K659)+3,LEN($K659)),""),"")</f>
      </c>
      <c r="AL659" t="s">
        <v>1613</v>
      </c>
      <c r="AT659">
        <f>IFERROR(LEFT($K659,FIND(" - ",$K659)-1),$K659)</f>
      </c>
      <c r="AW659">
        <f>IF($CL659&gt;=1,INDEX($AU:$AU,$CK659+1),"")</f>
      </c>
      <c r="AX659">
        <f>IF($CL659&gt;=2,INDEX($AU:$AU,$CK659+2),"")</f>
      </c>
      <c r="AY659">
        <f>IF($CL659&gt;=3,INDEX($AU:$AU,$CK659+3),"")</f>
      </c>
      <c r="AZ659">
        <f>IF($CL659&gt;=4,INDEX($AU:$AU,$CK659+4),"")</f>
      </c>
      <c r="BA659">
        <f>IF($CL659&gt;=5,INDEX($AU:$AU,$CK659+5),"")</f>
      </c>
      <c r="BB659">
        <f>IF($CL659&gt;=6,INDEX($AU:$AU,$CK659+6),"")</f>
      </c>
      <c r="BC659">
        <f>IF($CL659&gt;=7,INDEX($AU:$AU,$CK659+7),"")</f>
      </c>
      <c r="BD659">
        <f>IF($CL659&gt;=8,INDEX($AU:$AU,$CK659+8),"")</f>
      </c>
      <c r="BE659">
        <f>IF($CL659&gt;=9,INDEX($AU:$AU,$CK659+9),"")</f>
      </c>
      <c r="BF659">
        <f>IF($CL659&gt;=10,INDEX($AU:$AU,$CK659+10),"")</f>
      </c>
      <c r="BG659">
        <f>IF($CL659&gt;=11,INDEX($AU:$AU,$CK659+11),"")</f>
      </c>
      <c r="BH659">
        <f>IF($CL659&gt;=12,INDEX($AU:$AU,$CK659+12),"")</f>
      </c>
      <c r="BI659">
        <f>IF($CL659&gt;=13,INDEX($AU:$AU,$CK659+13),"")</f>
      </c>
      <c r="BJ659">
        <f>IF($CL659&gt;=14,INDEX($AU:$AU,$CK659+14),"")</f>
      </c>
      <c r="BK659">
        <f>IF($CL659&gt;=15,INDEX($AU:$AU,$CK659+15),"")</f>
      </c>
      <c r="BL659">
        <f>IF($CL659&gt;=16,INDEX($AU:$AU,$CK659+16),"")</f>
      </c>
      <c r="BM659">
        <f>IF($CL659&gt;=17,INDEX($AU:$AU,$CK659+17),"")</f>
      </c>
      <c r="BN659">
        <f>IF($CL659&gt;=18,INDEX($AU:$AU,$CK659+18),"")</f>
      </c>
      <c r="BO659">
        <f>IF($CL659&gt;=19,INDEX($AU:$AU,$CK659+19),"")</f>
      </c>
      <c r="BP659">
        <f>IF($CL659&gt;=20,INDEX($AU:$AU,$CK659+20),"")</f>
      </c>
      <c r="BQ659">
        <f>IF($CL659&gt;=21,INDEX($AU:$AU,$CK659+21),"")</f>
      </c>
      <c r="BR659">
        <f>IF($CL659&gt;=22,INDEX($AU:$AU,$CK659+22),"")</f>
      </c>
      <c r="BS659">
        <f>IF($CL659&gt;=23,INDEX($AU:$AU,$CK659+23),"")</f>
      </c>
      <c r="BT659">
        <f>IF($CL659&gt;=24,INDEX($AU:$AU,$CK659+24),"")</f>
      </c>
      <c r="BU659">
        <f>IF($CL659&gt;=25,INDEX($AU:$AU,$CK659+25),"")</f>
      </c>
      <c r="BV659">
        <f>IF($CL659&gt;=26,INDEX($AU:$AU,$CK659+26),"")</f>
      </c>
      <c r="BW659">
        <f>IF($CL659&gt;=27,INDEX($AU:$AU,$CK659+27),"")</f>
      </c>
      <c r="BX659">
        <f>IF($CL659&gt;=28,INDEX($AU:$AU,$CK659+28),"")</f>
      </c>
      <c r="BY659">
        <f>IF($CL659&gt;=29,INDEX($AU:$AU,$CK659+29),"")</f>
      </c>
      <c r="BZ659">
        <f>IF($CL659&gt;=30,INDEX($AU:$AU,$CK659+30),"")</f>
      </c>
      <c r="CA659">
        <f>IF($CL659&gt;=31,INDEX($AU:$AU,$CK659+31),"")</f>
      </c>
      <c r="CB659">
        <f>IF($CL659&gt;=32,INDEX($AU:$AU,$CK659+32),"")</f>
      </c>
      <c r="CC659">
        <f>IF($CL659&gt;=33,INDEX($AU:$AU,$CK659+33),"")</f>
      </c>
      <c r="CD659">
        <f>IF($CL659&gt;=34,INDEX($AU:$AU,$CK659+34),"")</f>
      </c>
      <c r="CE659">
        <f>IF($CL659&gt;=35,INDEX($AU:$AU,$CK659+35),"")</f>
      </c>
      <c r="CF659">
        <f>IF($CL659&gt;=36,INDEX($AU:$AU,$CK659+36),"")</f>
      </c>
      <c r="CG659">
        <f>IF($CL659&gt;=37,INDEX($AU:$AU,$CK659+37),"")</f>
      </c>
      <c r="CH659">
        <f>IF($CL659&gt;=38,INDEX($AU:$AU,$CK659+38),"")</f>
      </c>
      <c r="CI659">
        <f>IF($CL659&gt;=39,INDEX($AU:$AU,$CK659+39),"")</f>
      </c>
      <c r="CJ659">
        <f>IF($CL659&gt;=40,INDEX($AU:$AU,$CK659+40),"")</f>
      </c>
      <c r="CK659">
        <f>IFERROR(MATCH($AT659,$AU$2:$AU$133,0)+1,0)</f>
      </c>
      <c r="CL659">
        <f>IFERROR(INDEX($AV$2:$AV$133,MATCH($AT659,$AU$2:$AU$133,0)),0)</f>
      </c>
      <c r="CM659">
        <f>IFERROR(LEFT($L659,FIND(" - ",$L659)-1),$L659)</f>
      </c>
      <c r="CN659" t="s">
        <v>149</v>
      </c>
      <c r="CP659">
        <f>IF($DK659&gt;=1,INDEX($CN:$CN,$DJ659+1),"")</f>
      </c>
      <c r="CQ659">
        <f>IF($DK659&gt;=2,INDEX($CN:$CN,$DJ659+2),"")</f>
      </c>
      <c r="CR659">
        <f>IF($DK659&gt;=3,INDEX($CN:$CN,$DJ659+3),"")</f>
      </c>
      <c r="CS659">
        <f>IF($DK659&gt;=4,INDEX($CN:$CN,$DJ659+4),"")</f>
      </c>
      <c r="CT659">
        <f>IF($DK659&gt;=5,INDEX($CN:$CN,$DJ659+5),"")</f>
      </c>
      <c r="CU659">
        <f>IF($DK659&gt;=6,INDEX($CN:$CN,$DJ659+6),"")</f>
      </c>
      <c r="CV659">
        <f>IF($DK659&gt;=7,INDEX($CN:$CN,$DJ659+7),"")</f>
      </c>
      <c r="CW659">
        <f>IF($DK659&gt;=8,INDEX($CN:$CN,$DJ659+8),"")</f>
      </c>
      <c r="CX659">
        <f>IF($DK659&gt;=9,INDEX($CN:$CN,$DJ659+9),"")</f>
      </c>
      <c r="CY659">
        <f>IF($DK659&gt;=10,INDEX($CN:$CN,$DJ659+10),"")</f>
      </c>
      <c r="CZ659">
        <f>IF($DK659&gt;=11,INDEX($CN:$CN,$DJ659+11),"")</f>
      </c>
      <c r="DA659">
        <f>IF($DK659&gt;=12,INDEX($CN:$CN,$DJ659+12),"")</f>
      </c>
      <c r="DB659">
        <f>IF($DK659&gt;=13,INDEX($CN:$CN,$DJ659+13),"")</f>
      </c>
      <c r="DC659">
        <f>IF($DK659&gt;=14,INDEX($CN:$CN,$DJ659+14),"")</f>
      </c>
      <c r="DD659">
        <f>IF($DK659&gt;=15,INDEX($CN:$CN,$DJ659+15),"")</f>
      </c>
      <c r="DE659">
        <f>IF($DK659&gt;=16,INDEX($CN:$CN,$DJ659+16),"")</f>
      </c>
      <c r="DF659">
        <f>IF($DK659&gt;=17,INDEX($CN:$CN,$DJ659+17),"")</f>
      </c>
      <c r="DG659">
        <f>IF($DK659&gt;=18,INDEX($CN:$CN,$DJ659+18),"")</f>
      </c>
      <c r="DH659">
        <f>IF($DK659&gt;=19,INDEX($CN:$CN,$DJ659+19),"")</f>
      </c>
      <c r="DI659">
        <f>IF($DK659&gt;=20,INDEX($CN:$CN,$DJ659+20),"")</f>
      </c>
      <c r="DJ659">
        <f>IFERROR(MATCH($CM659,$CN$2:$CN$1089,0)+1,0)</f>
      </c>
      <c r="DK659">
        <f>IFERROR(INDEX($CO$2:$CO$1089,MATCH($CM659,$CN$2:$CN$1089,0)),0)</f>
      </c>
      <c r="DL659">
        <f>IFERROR(INDEX($AS:$AS,MATCH($O659,$AR:$AR,0))&amp;"","")</f>
      </c>
      <c r="DP659">
        <f>IF($GS659&gt;=1,INDEX($DM:$DM,$GR659+1),"")</f>
      </c>
      <c r="DQ659">
        <f>IF($GS659&gt;=2,INDEX($DM:$DM,$GR659+2),"")</f>
      </c>
      <c r="DR659">
        <f>IF($GS659&gt;=3,INDEX($DM:$DM,$GR659+3),"")</f>
      </c>
      <c r="DS659">
        <f>IF($GS659&gt;=4,INDEX($DM:$DM,$GR659+4),"")</f>
      </c>
      <c r="DT659">
        <f>IF($GS659&gt;=5,INDEX($DM:$DM,$GR659+5),"")</f>
      </c>
      <c r="DU659">
        <f>IF($GS659&gt;=6,INDEX($DM:$DM,$GR659+6),"")</f>
      </c>
      <c r="DV659">
        <f>IF($GS659&gt;=7,INDEX($DM:$DM,$GR659+7),"")</f>
      </c>
      <c r="DW659">
        <f>IF($GS659&gt;=8,INDEX($DM:$DM,$GR659+8),"")</f>
      </c>
      <c r="DX659">
        <f>IF($GS659&gt;=9,INDEX($DM:$DM,$GR659+9),"")</f>
      </c>
      <c r="DY659">
        <f>IF($GS659&gt;=10,INDEX($DM:$DM,$GR659+10),"")</f>
      </c>
      <c r="DZ659">
        <f>IF($GS659&gt;=11,INDEX($DM:$DM,$GR659+11),"")</f>
      </c>
      <c r="EA659">
        <f>IF($GS659&gt;=12,INDEX($DM:$DM,$GR659+12),"")</f>
      </c>
      <c r="EB659">
        <f>IF($GS659&gt;=13,INDEX($DM:$DM,$GR659+13),"")</f>
      </c>
      <c r="EC659">
        <f>IF($GS659&gt;=14,INDEX($DM:$DM,$GR659+14),"")</f>
      </c>
      <c r="ED659">
        <f>IF($GS659&gt;=15,INDEX($DM:$DM,$GR659+15),"")</f>
      </c>
      <c r="EE659">
        <f>IF($GS659&gt;=16,INDEX($DM:$DM,$GR659+16),"")</f>
      </c>
      <c r="EF659">
        <f>IF($GS659&gt;=17,INDEX($DM:$DM,$GR659+17),"")</f>
      </c>
      <c r="EG659">
        <f>IF($GS659&gt;=18,INDEX($DM:$DM,$GR659+18),"")</f>
      </c>
      <c r="EH659">
        <f>IF($GS659&gt;=19,INDEX($DM:$DM,$GR659+19),"")</f>
      </c>
      <c r="EI659">
        <f>IF($GS659&gt;=20,INDEX($DM:$DM,$GR659+20),"")</f>
      </c>
      <c r="EJ659">
        <f>IF($GS659&gt;=21,INDEX($DM:$DM,$GR659+21),"")</f>
      </c>
      <c r="EK659">
        <f>IF($GS659&gt;=22,INDEX($DM:$DM,$GR659+22),"")</f>
      </c>
      <c r="EL659">
        <f>IF($GS659&gt;=23,INDEX($DM:$DM,$GR659+23),"")</f>
      </c>
      <c r="EM659">
        <f>IF($GS659&gt;=24,INDEX($DM:$DM,$GR659+24),"")</f>
      </c>
      <c r="EN659">
        <f>IF($GS659&gt;=25,INDEX($DM:$DM,$GR659+25),"")</f>
      </c>
      <c r="EO659">
        <f>IF($GS659&gt;=26,INDEX($DM:$DM,$GR659+26),"")</f>
      </c>
      <c r="EP659">
        <f>IF($GS659&gt;=27,INDEX($DM:$DM,$GR659+27),"")</f>
      </c>
      <c r="EQ659">
        <f>IF($GS659&gt;=28,INDEX($DM:$DM,$GR659+28),"")</f>
      </c>
      <c r="ER659">
        <f>IF($GS659&gt;=29,INDEX($DM:$DM,$GR659+29),"")</f>
      </c>
      <c r="ES659">
        <f>IF($GS659&gt;=30,INDEX($DM:$DM,$GR659+30),"")</f>
      </c>
      <c r="ET659">
        <f>IF($GS659&gt;=31,INDEX($DM:$DM,$GR659+31),"")</f>
      </c>
      <c r="EU659">
        <f>IF($GS659&gt;=32,INDEX($DM:$DM,$GR659+32),"")</f>
      </c>
      <c r="EV659">
        <f>IF($GS659&gt;=33,INDEX($DM:$DM,$GR659+33),"")</f>
      </c>
      <c r="EW659">
        <f>IF($GS659&gt;=34,INDEX($DM:$DM,$GR659+34),"")</f>
      </c>
      <c r="EX659">
        <f>IF($GS659&gt;=35,INDEX($DM:$DM,$GR659+35),"")</f>
      </c>
      <c r="EY659">
        <f>IF($GS659&gt;=36,INDEX($DM:$DM,$GR659+36),"")</f>
      </c>
      <c r="EZ659">
        <f>IF($GS659&gt;=37,INDEX($DM:$DM,$GR659+37),"")</f>
      </c>
      <c r="FA659">
        <f>IF($GS659&gt;=38,INDEX($DM:$DM,$GR659+38),"")</f>
      </c>
      <c r="FB659">
        <f>IF($GS659&gt;=39,INDEX($DM:$DM,$GR659+39),"")</f>
      </c>
      <c r="FC659">
        <f>IF($GS659&gt;=40,INDEX($DM:$DM,$GR659+40),"")</f>
      </c>
      <c r="FD659">
        <f>IF($GS659&gt;=1,INDEX($DN:$DN,$GR659+1),"")</f>
      </c>
      <c r="FE659">
        <f>IF($GS659&gt;=2,INDEX($DN:$DN,$GR659+2),"")</f>
      </c>
      <c r="FF659">
        <f>IF($GS659&gt;=3,INDEX($DN:$DN,$GR659+3),"")</f>
      </c>
      <c r="FG659">
        <f>IF($GS659&gt;=4,INDEX($DN:$DN,$GR659+4),"")</f>
      </c>
      <c r="FH659">
        <f>IF($GS659&gt;=5,INDEX($DN:$DN,$GR659+5),"")</f>
      </c>
      <c r="FI659">
        <f>IF($GS659&gt;=6,INDEX($DN:$DN,$GR659+6),"")</f>
      </c>
      <c r="FJ659">
        <f>IF($GS659&gt;=7,INDEX($DN:$DN,$GR659+7),"")</f>
      </c>
      <c r="FK659">
        <f>IF($GS659&gt;=8,INDEX($DN:$DN,$GR659+8),"")</f>
      </c>
      <c r="FL659">
        <f>IF($GS659&gt;=9,INDEX($DN:$DN,$GR659+9),"")</f>
      </c>
      <c r="FM659">
        <f>IF($GS659&gt;=10,INDEX($DN:$DN,$GR659+10),"")</f>
      </c>
      <c r="FN659">
        <f>IF($GS659&gt;=11,INDEX($DN:$DN,$GR659+11),"")</f>
      </c>
      <c r="FO659">
        <f>IF($GS659&gt;=12,INDEX($DN:$DN,$GR659+12),"")</f>
      </c>
      <c r="FP659">
        <f>IF($GS659&gt;=13,INDEX($DN:$DN,$GR659+13),"")</f>
      </c>
      <c r="FQ659">
        <f>IF($GS659&gt;=14,INDEX($DN:$DN,$GR659+14),"")</f>
      </c>
      <c r="FR659">
        <f>IF($GS659&gt;=15,INDEX($DN:$DN,$GR659+15),"")</f>
      </c>
      <c r="FS659">
        <f>IF($GS659&gt;=16,INDEX($DN:$DN,$GR659+16),"")</f>
      </c>
      <c r="FT659">
        <f>IF($GS659&gt;=17,INDEX($DN:$DN,$GR659+17),"")</f>
      </c>
      <c r="FU659">
        <f>IF($GS659&gt;=18,INDEX($DN:$DN,$GR659+18),"")</f>
      </c>
      <c r="FV659">
        <f>IF($GS659&gt;=19,INDEX($DN:$DN,$GR659+19),"")</f>
      </c>
      <c r="FW659">
        <f>IF($GS659&gt;=20,INDEX($DN:$DN,$GR659+20),"")</f>
      </c>
      <c r="FX659">
        <f>IF($GS659&gt;=21,INDEX($DN:$DN,$GR659+21),"")</f>
      </c>
      <c r="FY659">
        <f>IF($GS659&gt;=22,INDEX($DN:$DN,$GR659+22),"")</f>
      </c>
      <c r="FZ659">
        <f>IF($GS659&gt;=23,INDEX($DN:$DN,$GR659+23),"")</f>
      </c>
      <c r="GA659">
        <f>IF($GS659&gt;=24,INDEX($DN:$DN,$GR659+24),"")</f>
      </c>
      <c r="GB659">
        <f>IF($GS659&gt;=25,INDEX($DN:$DN,$GR659+25),"")</f>
      </c>
      <c r="GC659">
        <f>IF($GS659&gt;=26,INDEX($DN:$DN,$GR659+26),"")</f>
      </c>
      <c r="GD659">
        <f>IF($GS659&gt;=27,INDEX($DN:$DN,$GR659+27),"")</f>
      </c>
      <c r="GE659">
        <f>IF($GS659&gt;=28,INDEX($DN:$DN,$GR659+28),"")</f>
      </c>
      <c r="GF659">
        <f>IF($GS659&gt;=29,INDEX($DN:$DN,$GR659+29),"")</f>
      </c>
      <c r="GG659">
        <f>IF($GS659&gt;=30,INDEX($DN:$DN,$GR659+30),"")</f>
      </c>
      <c r="GH659">
        <f>IF($GS659&gt;=31,INDEX($DN:$DN,$GR659+31),"")</f>
      </c>
      <c r="GI659">
        <f>IF($GS659&gt;=32,INDEX($DN:$DN,$GR659+32),"")</f>
      </c>
      <c r="GJ659">
        <f>IF($GS659&gt;=33,INDEX($DN:$DN,$GR659+33),"")</f>
      </c>
      <c r="GK659">
        <f>IF($GS659&gt;=34,INDEX($DN:$DN,$GR659+34),"")</f>
      </c>
      <c r="GL659">
        <f>IF($GS659&gt;=35,INDEX($DN:$DN,$GR659+35),"")</f>
      </c>
      <c r="GM659">
        <f>IF($GS659&gt;=36,INDEX($DN:$DN,$GR659+36),"")</f>
      </c>
      <c r="GN659">
        <f>IF($GS659&gt;=37,INDEX($DN:$DN,$GR659+37),"")</f>
      </c>
      <c r="GO659">
        <f>IF($GS659&gt;=38,INDEX($DN:$DN,$GR659+38),"")</f>
      </c>
      <c r="GP659">
        <f>IF($GS659&gt;=39,INDEX($DN:$DN,$GR659+39),"")</f>
      </c>
      <c r="GQ659">
        <f>IF($GS659&gt;=40,INDEX($DN:$DN,$GR659+40),"")</f>
      </c>
      <c r="GR659">
        <f>IFERROR(MATCH($DL659,$DM$2:$DM$148,0)+1,0)</f>
      </c>
      <c r="GS659">
        <f>IFERROR(INDEX($DO$2:$DO$148,MATCH($DL659,$DM$2:$DM$148,0)),0)</f>
      </c>
      <c r="GT659">
        <f>IFERROR(MATCH($Z659,$DP$659:$FC$659,0),0)</f>
      </c>
      <c r="GU659">
        <f>IF($GT659&gt;0,INDEX($FD$659:$GQ$659,$GT659),"")</f>
      </c>
      <c r="GX659">
        <f>IF($JG659&gt;=1,INDEX($GV:$GV,$JF659+1),"")</f>
      </c>
      <c r="GY659">
        <f>IF($JG659&gt;=2,INDEX($GV:$GV,$JF659+2),"")</f>
      </c>
      <c r="GZ659">
        <f>IF($JG659&gt;=3,INDEX($GV:$GV,$JF659+3),"")</f>
      </c>
      <c r="HA659">
        <f>IF($JG659&gt;=4,INDEX($GV:$GV,$JF659+4),"")</f>
      </c>
      <c r="HB659">
        <f>IF($JG659&gt;=5,INDEX($GV:$GV,$JF659+5),"")</f>
      </c>
      <c r="HC659">
        <f>IF($JG659&gt;=6,INDEX($GV:$GV,$JF659+6),"")</f>
      </c>
      <c r="HD659">
        <f>IF($JG659&gt;=7,INDEX($GV:$GV,$JF659+7),"")</f>
      </c>
      <c r="HE659">
        <f>IF($JG659&gt;=8,INDEX($GV:$GV,$JF659+8),"")</f>
      </c>
      <c r="HF659">
        <f>IF($JG659&gt;=9,INDEX($GV:$GV,$JF659+9),"")</f>
      </c>
      <c r="HG659">
        <f>IF($JG659&gt;=10,INDEX($GV:$GV,$JF659+10),"")</f>
      </c>
      <c r="HH659">
        <f>IF($JG659&gt;=11,INDEX($GV:$GV,$JF659+11),"")</f>
      </c>
      <c r="HI659">
        <f>IF($JG659&gt;=12,INDEX($GV:$GV,$JF659+12),"")</f>
      </c>
      <c r="HJ659">
        <f>IF($JG659&gt;=13,INDEX($GV:$GV,$JF659+13),"")</f>
      </c>
      <c r="HK659">
        <f>IF($JG659&gt;=14,INDEX($GV:$GV,$JF659+14),"")</f>
      </c>
      <c r="HL659">
        <f>IF($JG659&gt;=15,INDEX($GV:$GV,$JF659+15),"")</f>
      </c>
      <c r="HM659">
        <f>IF($JG659&gt;=16,INDEX($GV:$GV,$JF659+16),"")</f>
      </c>
      <c r="HN659">
        <f>IF($JG659&gt;=17,INDEX($GV:$GV,$JF659+17),"")</f>
      </c>
      <c r="HO659">
        <f>IF($JG659&gt;=18,INDEX($GV:$GV,$JF659+18),"")</f>
      </c>
      <c r="HP659">
        <f>IF($JG659&gt;=19,INDEX($GV:$GV,$JF659+19),"")</f>
      </c>
      <c r="HQ659">
        <f>IF($JG659&gt;=20,INDEX($GV:$GV,$JF659+20),"")</f>
      </c>
      <c r="HR659">
        <f>IF($JG659&gt;=21,INDEX($GV:$GV,$JF659+21),"")</f>
      </c>
      <c r="HS659">
        <f>IF($JG659&gt;=22,INDEX($GV:$GV,$JF659+22),"")</f>
      </c>
      <c r="HT659">
        <f>IF($JG659&gt;=23,INDEX($GV:$GV,$JF659+23),"")</f>
      </c>
      <c r="HU659">
        <f>IF($JG659&gt;=24,INDEX($GV:$GV,$JF659+24),"")</f>
      </c>
      <c r="HV659">
        <f>IF($JG659&gt;=25,INDEX($GV:$GV,$JF659+25),"")</f>
      </c>
      <c r="HW659">
        <f>IF($JG659&gt;=26,INDEX($GV:$GV,$JF659+26),"")</f>
      </c>
      <c r="HX659">
        <f>IF($JG659&gt;=27,INDEX($GV:$GV,$JF659+27),"")</f>
      </c>
      <c r="HY659">
        <f>IF($JG659&gt;=28,INDEX($GV:$GV,$JF659+28),"")</f>
      </c>
      <c r="HZ659">
        <f>IF($JG659&gt;=29,INDEX($GV:$GV,$JF659+29),"")</f>
      </c>
      <c r="IA659">
        <f>IF($JG659&gt;=30,INDEX($GV:$GV,$JF659+30),"")</f>
      </c>
      <c r="IB659">
        <f>IF($JG659&gt;=31,INDEX($GV:$GV,$JF659+31),"")</f>
      </c>
      <c r="IC659">
        <f>IF($JG659&gt;=32,INDEX($GV:$GV,$JF659+32),"")</f>
      </c>
      <c r="ID659">
        <f>IF($JG659&gt;=33,INDEX($GV:$GV,$JF659+33),"")</f>
      </c>
      <c r="IE659">
        <f>IF($JG659&gt;=34,INDEX($GV:$GV,$JF659+34),"")</f>
      </c>
      <c r="IF659">
        <f>IF($JG659&gt;=35,INDEX($GV:$GV,$JF659+35),"")</f>
      </c>
      <c r="IG659">
        <f>IF($JG659&gt;=36,INDEX($GV:$GV,$JF659+36),"")</f>
      </c>
      <c r="IH659">
        <f>IF($JG659&gt;=37,INDEX($GV:$GV,$JF659+37),"")</f>
      </c>
      <c r="II659">
        <f>IF($JG659&gt;=38,INDEX($GV:$GV,$JF659+38),"")</f>
      </c>
      <c r="IJ659">
        <f>IF($JG659&gt;=39,INDEX($GV:$GV,$JF659+39),"")</f>
      </c>
      <c r="IK659">
        <f>IF($JG659&gt;=40,INDEX($GV:$GV,$JF659+40),"")</f>
      </c>
      <c r="IL659">
        <f>IF($JG659&gt;=41,INDEX($GV:$GV,$JF659+41),"")</f>
      </c>
      <c r="IM659">
        <f>IF($JG659&gt;=42,INDEX($GV:$GV,$JF659+42),"")</f>
      </c>
      <c r="IN659">
        <f>IF($JG659&gt;=43,INDEX($GV:$GV,$JF659+43),"")</f>
      </c>
      <c r="IO659">
        <f>IF($JG659&gt;=44,INDEX($GV:$GV,$JF659+44),"")</f>
      </c>
      <c r="IP659">
        <f>IF($JG659&gt;=45,INDEX($GV:$GV,$JF659+45),"")</f>
      </c>
      <c r="IQ659">
        <f>IF($JG659&gt;=46,INDEX($GV:$GV,$JF659+46),"")</f>
      </c>
      <c r="IR659">
        <f>IF($JG659&gt;=47,INDEX($GV:$GV,$JF659+47),"")</f>
      </c>
      <c r="IS659">
        <f>IF($JG659&gt;=48,INDEX($GV:$GV,$JF659+48),"")</f>
      </c>
      <c r="IT659">
        <f>IF($JG659&gt;=49,INDEX($GV:$GV,$JF659+49),"")</f>
      </c>
      <c r="IU659">
        <f>IF($JG659&gt;=50,INDEX($GV:$GV,$JF659+50),"")</f>
      </c>
      <c r="IV659">
        <f>IF($JG659&gt;=51,INDEX($GV:$GV,$JF659+51),"")</f>
      </c>
      <c r="IW659">
        <f>IF($JG659&gt;=52,INDEX($GV:$GV,$JF659+52),"")</f>
      </c>
      <c r="IX659">
        <f>IF($JG659&gt;=53,INDEX($GV:$GV,$JF659+53),"")</f>
      </c>
      <c r="IY659">
        <f>IF($JG659&gt;=54,INDEX($GV:$GV,$JF659+54),"")</f>
      </c>
      <c r="IZ659">
        <f>IF($JG659&gt;=55,INDEX($GV:$GV,$JF659+55),"")</f>
      </c>
      <c r="JA659">
        <f>IF($JG659&gt;=56,INDEX($GV:$GV,$JF659+56),"")</f>
      </c>
      <c r="JB659">
        <f>IF($JG659&gt;=57,INDEX($GV:$GV,$JF659+57),"")</f>
      </c>
      <c r="JC659">
        <f>IF($JG659&gt;=58,INDEX($GV:$GV,$JF659+58),"")</f>
      </c>
      <c r="JD659">
        <f>IF($JG659&gt;=59,INDEX($GV:$GV,$JF659+59),"")</f>
      </c>
      <c r="JE659">
        <f>IF($JG659&gt;=60,INDEX($GV:$GV,$JF659+60),"")</f>
      </c>
      <c r="JF659">
        <f>IFERROR(MATCH($GU659,$GV$2:$GV$322,0)+1,0)</f>
      </c>
      <c r="JG659">
        <f>IFERROR(INDEX($GW$2:$GW$322,MATCH($GU659,$GV$2:$GV$322,0)),0)</f>
      </c>
      <c r="JH659" t="s">
        <v>44</v>
      </c>
      <c r="JI659" t="s">
        <v>44</v>
      </c>
    </row>
    <row r="660" spans="1:269" x14ac:dyDescent="0.25">
      <c r="R660">
        <f>IF(OR($U660="",$Q660=""),"",IFERROR($U660/$Q660,0))</f>
      </c>
      <c r="S660">
        <f>IF($U660="","",
SUM($T660,$V660,$AA660,$W660,$Y660)*
(1-IF($AB660="",0,VALUE($AB660)/100)))</f>
      </c>
      <c r="T660">
        <f>IF($U660="","",$U660)</f>
      </c>
      <c r="V660">
        <f>IF($U660="","",
IF($O660="","",
IF(ISNUMBER(SEARCH("exempt",LOWER($O660))),0,
$U660*(VALUE(SUBSTITUTE($O660,"%",""))/100))))</f>
      </c>
      <c r="AC660">
        <f>IFERROR(IF(FIND(" - ",$K660)&gt;0,MID($K660,FIND(" - ",$K660)+3,LEN($K660)),""),"")</f>
      </c>
      <c r="AL660" t="s">
        <v>1614</v>
      </c>
      <c r="AT660">
        <f>IFERROR(LEFT($K660,FIND(" - ",$K660)-1),$K660)</f>
      </c>
      <c r="AW660">
        <f>IF($CL660&gt;=1,INDEX($AU:$AU,$CK660+1),"")</f>
      </c>
      <c r="AX660">
        <f>IF($CL660&gt;=2,INDEX($AU:$AU,$CK660+2),"")</f>
      </c>
      <c r="AY660">
        <f>IF($CL660&gt;=3,INDEX($AU:$AU,$CK660+3),"")</f>
      </c>
      <c r="AZ660">
        <f>IF($CL660&gt;=4,INDEX($AU:$AU,$CK660+4),"")</f>
      </c>
      <c r="BA660">
        <f>IF($CL660&gt;=5,INDEX($AU:$AU,$CK660+5),"")</f>
      </c>
      <c r="BB660">
        <f>IF($CL660&gt;=6,INDEX($AU:$AU,$CK660+6),"")</f>
      </c>
      <c r="BC660">
        <f>IF($CL660&gt;=7,INDEX($AU:$AU,$CK660+7),"")</f>
      </c>
      <c r="BD660">
        <f>IF($CL660&gt;=8,INDEX($AU:$AU,$CK660+8),"")</f>
      </c>
      <c r="BE660">
        <f>IF($CL660&gt;=9,INDEX($AU:$AU,$CK660+9),"")</f>
      </c>
      <c r="BF660">
        <f>IF($CL660&gt;=10,INDEX($AU:$AU,$CK660+10),"")</f>
      </c>
      <c r="BG660">
        <f>IF($CL660&gt;=11,INDEX($AU:$AU,$CK660+11),"")</f>
      </c>
      <c r="BH660">
        <f>IF($CL660&gt;=12,INDEX($AU:$AU,$CK660+12),"")</f>
      </c>
      <c r="BI660">
        <f>IF($CL660&gt;=13,INDEX($AU:$AU,$CK660+13),"")</f>
      </c>
      <c r="BJ660">
        <f>IF($CL660&gt;=14,INDEX($AU:$AU,$CK660+14),"")</f>
      </c>
      <c r="BK660">
        <f>IF($CL660&gt;=15,INDEX($AU:$AU,$CK660+15),"")</f>
      </c>
      <c r="BL660">
        <f>IF($CL660&gt;=16,INDEX($AU:$AU,$CK660+16),"")</f>
      </c>
      <c r="BM660">
        <f>IF($CL660&gt;=17,INDEX($AU:$AU,$CK660+17),"")</f>
      </c>
      <c r="BN660">
        <f>IF($CL660&gt;=18,INDEX($AU:$AU,$CK660+18),"")</f>
      </c>
      <c r="BO660">
        <f>IF($CL660&gt;=19,INDEX($AU:$AU,$CK660+19),"")</f>
      </c>
      <c r="BP660">
        <f>IF($CL660&gt;=20,INDEX($AU:$AU,$CK660+20),"")</f>
      </c>
      <c r="BQ660">
        <f>IF($CL660&gt;=21,INDEX($AU:$AU,$CK660+21),"")</f>
      </c>
      <c r="BR660">
        <f>IF($CL660&gt;=22,INDEX($AU:$AU,$CK660+22),"")</f>
      </c>
      <c r="BS660">
        <f>IF($CL660&gt;=23,INDEX($AU:$AU,$CK660+23),"")</f>
      </c>
      <c r="BT660">
        <f>IF($CL660&gt;=24,INDEX($AU:$AU,$CK660+24),"")</f>
      </c>
      <c r="BU660">
        <f>IF($CL660&gt;=25,INDEX($AU:$AU,$CK660+25),"")</f>
      </c>
      <c r="BV660">
        <f>IF($CL660&gt;=26,INDEX($AU:$AU,$CK660+26),"")</f>
      </c>
      <c r="BW660">
        <f>IF($CL660&gt;=27,INDEX($AU:$AU,$CK660+27),"")</f>
      </c>
      <c r="BX660">
        <f>IF($CL660&gt;=28,INDEX($AU:$AU,$CK660+28),"")</f>
      </c>
      <c r="BY660">
        <f>IF($CL660&gt;=29,INDEX($AU:$AU,$CK660+29),"")</f>
      </c>
      <c r="BZ660">
        <f>IF($CL660&gt;=30,INDEX($AU:$AU,$CK660+30),"")</f>
      </c>
      <c r="CA660">
        <f>IF($CL660&gt;=31,INDEX($AU:$AU,$CK660+31),"")</f>
      </c>
      <c r="CB660">
        <f>IF($CL660&gt;=32,INDEX($AU:$AU,$CK660+32),"")</f>
      </c>
      <c r="CC660">
        <f>IF($CL660&gt;=33,INDEX($AU:$AU,$CK660+33),"")</f>
      </c>
      <c r="CD660">
        <f>IF($CL660&gt;=34,INDEX($AU:$AU,$CK660+34),"")</f>
      </c>
      <c r="CE660">
        <f>IF($CL660&gt;=35,INDEX($AU:$AU,$CK660+35),"")</f>
      </c>
      <c r="CF660">
        <f>IF($CL660&gt;=36,INDEX($AU:$AU,$CK660+36),"")</f>
      </c>
      <c r="CG660">
        <f>IF($CL660&gt;=37,INDEX($AU:$AU,$CK660+37),"")</f>
      </c>
      <c r="CH660">
        <f>IF($CL660&gt;=38,INDEX($AU:$AU,$CK660+38),"")</f>
      </c>
      <c r="CI660">
        <f>IF($CL660&gt;=39,INDEX($AU:$AU,$CK660+39),"")</f>
      </c>
      <c r="CJ660">
        <f>IF($CL660&gt;=40,INDEX($AU:$AU,$CK660+40),"")</f>
      </c>
      <c r="CK660">
        <f>IFERROR(MATCH($AT660,$AU$2:$AU$133,0)+1,0)</f>
      </c>
      <c r="CL660">
        <f>IFERROR(INDEX($AV$2:$AV$133,MATCH($AT660,$AU$2:$AU$133,0)),0)</f>
      </c>
      <c r="CM660">
        <f>IFERROR(LEFT($L660,FIND(" - ",$L660)-1),$L660)</f>
      </c>
      <c r="CN660" t="s">
        <v>35</v>
      </c>
      <c r="CP660">
        <f>IF($DK660&gt;=1,INDEX($CN:$CN,$DJ660+1),"")</f>
      </c>
      <c r="CQ660">
        <f>IF($DK660&gt;=2,INDEX($CN:$CN,$DJ660+2),"")</f>
      </c>
      <c r="CR660">
        <f>IF($DK660&gt;=3,INDEX($CN:$CN,$DJ660+3),"")</f>
      </c>
      <c r="CS660">
        <f>IF($DK660&gt;=4,INDEX($CN:$CN,$DJ660+4),"")</f>
      </c>
      <c r="CT660">
        <f>IF($DK660&gt;=5,INDEX($CN:$CN,$DJ660+5),"")</f>
      </c>
      <c r="CU660">
        <f>IF($DK660&gt;=6,INDEX($CN:$CN,$DJ660+6),"")</f>
      </c>
      <c r="CV660">
        <f>IF($DK660&gt;=7,INDEX($CN:$CN,$DJ660+7),"")</f>
      </c>
      <c r="CW660">
        <f>IF($DK660&gt;=8,INDEX($CN:$CN,$DJ660+8),"")</f>
      </c>
      <c r="CX660">
        <f>IF($DK660&gt;=9,INDEX($CN:$CN,$DJ660+9),"")</f>
      </c>
      <c r="CY660">
        <f>IF($DK660&gt;=10,INDEX($CN:$CN,$DJ660+10),"")</f>
      </c>
      <c r="CZ660">
        <f>IF($DK660&gt;=11,INDEX($CN:$CN,$DJ660+11),"")</f>
      </c>
      <c r="DA660">
        <f>IF($DK660&gt;=12,INDEX($CN:$CN,$DJ660+12),"")</f>
      </c>
      <c r="DB660">
        <f>IF($DK660&gt;=13,INDEX($CN:$CN,$DJ660+13),"")</f>
      </c>
      <c r="DC660">
        <f>IF($DK660&gt;=14,INDEX($CN:$CN,$DJ660+14),"")</f>
      </c>
      <c r="DD660">
        <f>IF($DK660&gt;=15,INDEX($CN:$CN,$DJ660+15),"")</f>
      </c>
      <c r="DE660">
        <f>IF($DK660&gt;=16,INDEX($CN:$CN,$DJ660+16),"")</f>
      </c>
      <c r="DF660">
        <f>IF($DK660&gt;=17,INDEX($CN:$CN,$DJ660+17),"")</f>
      </c>
      <c r="DG660">
        <f>IF($DK660&gt;=18,INDEX($CN:$CN,$DJ660+18),"")</f>
      </c>
      <c r="DH660">
        <f>IF($DK660&gt;=19,INDEX($CN:$CN,$DJ660+19),"")</f>
      </c>
      <c r="DI660">
        <f>IF($DK660&gt;=20,INDEX($CN:$CN,$DJ660+20),"")</f>
      </c>
      <c r="DJ660">
        <f>IFERROR(MATCH($CM660,$CN$2:$CN$1089,0)+1,0)</f>
      </c>
      <c r="DK660">
        <f>IFERROR(INDEX($CO$2:$CO$1089,MATCH($CM660,$CN$2:$CN$1089,0)),0)</f>
      </c>
      <c r="DL660">
        <f>IFERROR(INDEX($AS:$AS,MATCH($O660,$AR:$AR,0))&amp;"","")</f>
      </c>
      <c r="DP660">
        <f>IF($GS660&gt;=1,INDEX($DM:$DM,$GR660+1),"")</f>
      </c>
      <c r="DQ660">
        <f>IF($GS660&gt;=2,INDEX($DM:$DM,$GR660+2),"")</f>
      </c>
      <c r="DR660">
        <f>IF($GS660&gt;=3,INDEX($DM:$DM,$GR660+3),"")</f>
      </c>
      <c r="DS660">
        <f>IF($GS660&gt;=4,INDEX($DM:$DM,$GR660+4),"")</f>
      </c>
      <c r="DT660">
        <f>IF($GS660&gt;=5,INDEX($DM:$DM,$GR660+5),"")</f>
      </c>
      <c r="DU660">
        <f>IF($GS660&gt;=6,INDEX($DM:$DM,$GR660+6),"")</f>
      </c>
      <c r="DV660">
        <f>IF($GS660&gt;=7,INDEX($DM:$DM,$GR660+7),"")</f>
      </c>
      <c r="DW660">
        <f>IF($GS660&gt;=8,INDEX($DM:$DM,$GR660+8),"")</f>
      </c>
      <c r="DX660">
        <f>IF($GS660&gt;=9,INDEX($DM:$DM,$GR660+9),"")</f>
      </c>
      <c r="DY660">
        <f>IF($GS660&gt;=10,INDEX($DM:$DM,$GR660+10),"")</f>
      </c>
      <c r="DZ660">
        <f>IF($GS660&gt;=11,INDEX($DM:$DM,$GR660+11),"")</f>
      </c>
      <c r="EA660">
        <f>IF($GS660&gt;=12,INDEX($DM:$DM,$GR660+12),"")</f>
      </c>
      <c r="EB660">
        <f>IF($GS660&gt;=13,INDEX($DM:$DM,$GR660+13),"")</f>
      </c>
      <c r="EC660">
        <f>IF($GS660&gt;=14,INDEX($DM:$DM,$GR660+14),"")</f>
      </c>
      <c r="ED660">
        <f>IF($GS660&gt;=15,INDEX($DM:$DM,$GR660+15),"")</f>
      </c>
      <c r="EE660">
        <f>IF($GS660&gt;=16,INDEX($DM:$DM,$GR660+16),"")</f>
      </c>
      <c r="EF660">
        <f>IF($GS660&gt;=17,INDEX($DM:$DM,$GR660+17),"")</f>
      </c>
      <c r="EG660">
        <f>IF($GS660&gt;=18,INDEX($DM:$DM,$GR660+18),"")</f>
      </c>
      <c r="EH660">
        <f>IF($GS660&gt;=19,INDEX($DM:$DM,$GR660+19),"")</f>
      </c>
      <c r="EI660">
        <f>IF($GS660&gt;=20,INDEX($DM:$DM,$GR660+20),"")</f>
      </c>
      <c r="EJ660">
        <f>IF($GS660&gt;=21,INDEX($DM:$DM,$GR660+21),"")</f>
      </c>
      <c r="EK660">
        <f>IF($GS660&gt;=22,INDEX($DM:$DM,$GR660+22),"")</f>
      </c>
      <c r="EL660">
        <f>IF($GS660&gt;=23,INDEX($DM:$DM,$GR660+23),"")</f>
      </c>
      <c r="EM660">
        <f>IF($GS660&gt;=24,INDEX($DM:$DM,$GR660+24),"")</f>
      </c>
      <c r="EN660">
        <f>IF($GS660&gt;=25,INDEX($DM:$DM,$GR660+25),"")</f>
      </c>
      <c r="EO660">
        <f>IF($GS660&gt;=26,INDEX($DM:$DM,$GR660+26),"")</f>
      </c>
      <c r="EP660">
        <f>IF($GS660&gt;=27,INDEX($DM:$DM,$GR660+27),"")</f>
      </c>
      <c r="EQ660">
        <f>IF($GS660&gt;=28,INDEX($DM:$DM,$GR660+28),"")</f>
      </c>
      <c r="ER660">
        <f>IF($GS660&gt;=29,INDEX($DM:$DM,$GR660+29),"")</f>
      </c>
      <c r="ES660">
        <f>IF($GS660&gt;=30,INDEX($DM:$DM,$GR660+30),"")</f>
      </c>
      <c r="ET660">
        <f>IF($GS660&gt;=31,INDEX($DM:$DM,$GR660+31),"")</f>
      </c>
      <c r="EU660">
        <f>IF($GS660&gt;=32,INDEX($DM:$DM,$GR660+32),"")</f>
      </c>
      <c r="EV660">
        <f>IF($GS660&gt;=33,INDEX($DM:$DM,$GR660+33),"")</f>
      </c>
      <c r="EW660">
        <f>IF($GS660&gt;=34,INDEX($DM:$DM,$GR660+34),"")</f>
      </c>
      <c r="EX660">
        <f>IF($GS660&gt;=35,INDEX($DM:$DM,$GR660+35),"")</f>
      </c>
      <c r="EY660">
        <f>IF($GS660&gt;=36,INDEX($DM:$DM,$GR660+36),"")</f>
      </c>
      <c r="EZ660">
        <f>IF($GS660&gt;=37,INDEX($DM:$DM,$GR660+37),"")</f>
      </c>
      <c r="FA660">
        <f>IF($GS660&gt;=38,INDEX($DM:$DM,$GR660+38),"")</f>
      </c>
      <c r="FB660">
        <f>IF($GS660&gt;=39,INDEX($DM:$DM,$GR660+39),"")</f>
      </c>
      <c r="FC660">
        <f>IF($GS660&gt;=40,INDEX($DM:$DM,$GR660+40),"")</f>
      </c>
      <c r="FD660">
        <f>IF($GS660&gt;=1,INDEX($DN:$DN,$GR660+1),"")</f>
      </c>
      <c r="FE660">
        <f>IF($GS660&gt;=2,INDEX($DN:$DN,$GR660+2),"")</f>
      </c>
      <c r="FF660">
        <f>IF($GS660&gt;=3,INDEX($DN:$DN,$GR660+3),"")</f>
      </c>
      <c r="FG660">
        <f>IF($GS660&gt;=4,INDEX($DN:$DN,$GR660+4),"")</f>
      </c>
      <c r="FH660">
        <f>IF($GS660&gt;=5,INDEX($DN:$DN,$GR660+5),"")</f>
      </c>
      <c r="FI660">
        <f>IF($GS660&gt;=6,INDEX($DN:$DN,$GR660+6),"")</f>
      </c>
      <c r="FJ660">
        <f>IF($GS660&gt;=7,INDEX($DN:$DN,$GR660+7),"")</f>
      </c>
      <c r="FK660">
        <f>IF($GS660&gt;=8,INDEX($DN:$DN,$GR660+8),"")</f>
      </c>
      <c r="FL660">
        <f>IF($GS660&gt;=9,INDEX($DN:$DN,$GR660+9),"")</f>
      </c>
      <c r="FM660">
        <f>IF($GS660&gt;=10,INDEX($DN:$DN,$GR660+10),"")</f>
      </c>
      <c r="FN660">
        <f>IF($GS660&gt;=11,INDEX($DN:$DN,$GR660+11),"")</f>
      </c>
      <c r="FO660">
        <f>IF($GS660&gt;=12,INDEX($DN:$DN,$GR660+12),"")</f>
      </c>
      <c r="FP660">
        <f>IF($GS660&gt;=13,INDEX($DN:$DN,$GR660+13),"")</f>
      </c>
      <c r="FQ660">
        <f>IF($GS660&gt;=14,INDEX($DN:$DN,$GR660+14),"")</f>
      </c>
      <c r="FR660">
        <f>IF($GS660&gt;=15,INDEX($DN:$DN,$GR660+15),"")</f>
      </c>
      <c r="FS660">
        <f>IF($GS660&gt;=16,INDEX($DN:$DN,$GR660+16),"")</f>
      </c>
      <c r="FT660">
        <f>IF($GS660&gt;=17,INDEX($DN:$DN,$GR660+17),"")</f>
      </c>
      <c r="FU660">
        <f>IF($GS660&gt;=18,INDEX($DN:$DN,$GR660+18),"")</f>
      </c>
      <c r="FV660">
        <f>IF($GS660&gt;=19,INDEX($DN:$DN,$GR660+19),"")</f>
      </c>
      <c r="FW660">
        <f>IF($GS660&gt;=20,INDEX($DN:$DN,$GR660+20),"")</f>
      </c>
      <c r="FX660">
        <f>IF($GS660&gt;=21,INDEX($DN:$DN,$GR660+21),"")</f>
      </c>
      <c r="FY660">
        <f>IF($GS660&gt;=22,INDEX($DN:$DN,$GR660+22),"")</f>
      </c>
      <c r="FZ660">
        <f>IF($GS660&gt;=23,INDEX($DN:$DN,$GR660+23),"")</f>
      </c>
      <c r="GA660">
        <f>IF($GS660&gt;=24,INDEX($DN:$DN,$GR660+24),"")</f>
      </c>
      <c r="GB660">
        <f>IF($GS660&gt;=25,INDEX($DN:$DN,$GR660+25),"")</f>
      </c>
      <c r="GC660">
        <f>IF($GS660&gt;=26,INDEX($DN:$DN,$GR660+26),"")</f>
      </c>
      <c r="GD660">
        <f>IF($GS660&gt;=27,INDEX($DN:$DN,$GR660+27),"")</f>
      </c>
      <c r="GE660">
        <f>IF($GS660&gt;=28,INDEX($DN:$DN,$GR660+28),"")</f>
      </c>
      <c r="GF660">
        <f>IF($GS660&gt;=29,INDEX($DN:$DN,$GR660+29),"")</f>
      </c>
      <c r="GG660">
        <f>IF($GS660&gt;=30,INDEX($DN:$DN,$GR660+30),"")</f>
      </c>
      <c r="GH660">
        <f>IF($GS660&gt;=31,INDEX($DN:$DN,$GR660+31),"")</f>
      </c>
      <c r="GI660">
        <f>IF($GS660&gt;=32,INDEX($DN:$DN,$GR660+32),"")</f>
      </c>
      <c r="GJ660">
        <f>IF($GS660&gt;=33,INDEX($DN:$DN,$GR660+33),"")</f>
      </c>
      <c r="GK660">
        <f>IF($GS660&gt;=34,INDEX($DN:$DN,$GR660+34),"")</f>
      </c>
      <c r="GL660">
        <f>IF($GS660&gt;=35,INDEX($DN:$DN,$GR660+35),"")</f>
      </c>
      <c r="GM660">
        <f>IF($GS660&gt;=36,INDEX($DN:$DN,$GR660+36),"")</f>
      </c>
      <c r="GN660">
        <f>IF($GS660&gt;=37,INDEX($DN:$DN,$GR660+37),"")</f>
      </c>
      <c r="GO660">
        <f>IF($GS660&gt;=38,INDEX($DN:$DN,$GR660+38),"")</f>
      </c>
      <c r="GP660">
        <f>IF($GS660&gt;=39,INDEX($DN:$DN,$GR660+39),"")</f>
      </c>
      <c r="GQ660">
        <f>IF($GS660&gt;=40,INDEX($DN:$DN,$GR660+40),"")</f>
      </c>
      <c r="GR660">
        <f>IFERROR(MATCH($DL660,$DM$2:$DM$148,0)+1,0)</f>
      </c>
      <c r="GS660">
        <f>IFERROR(INDEX($DO$2:$DO$148,MATCH($DL660,$DM$2:$DM$148,0)),0)</f>
      </c>
      <c r="GT660">
        <f>IFERROR(MATCH($Z660,$DP$660:$FC$660,0),0)</f>
      </c>
      <c r="GU660">
        <f>IF($GT660&gt;0,INDEX($FD$660:$GQ$660,$GT660),"")</f>
      </c>
      <c r="GX660">
        <f>IF($JG660&gt;=1,INDEX($GV:$GV,$JF660+1),"")</f>
      </c>
      <c r="GY660">
        <f>IF($JG660&gt;=2,INDEX($GV:$GV,$JF660+2),"")</f>
      </c>
      <c r="GZ660">
        <f>IF($JG660&gt;=3,INDEX($GV:$GV,$JF660+3),"")</f>
      </c>
      <c r="HA660">
        <f>IF($JG660&gt;=4,INDEX($GV:$GV,$JF660+4),"")</f>
      </c>
      <c r="HB660">
        <f>IF($JG660&gt;=5,INDEX($GV:$GV,$JF660+5),"")</f>
      </c>
      <c r="HC660">
        <f>IF($JG660&gt;=6,INDEX($GV:$GV,$JF660+6),"")</f>
      </c>
      <c r="HD660">
        <f>IF($JG660&gt;=7,INDEX($GV:$GV,$JF660+7),"")</f>
      </c>
      <c r="HE660">
        <f>IF($JG660&gt;=8,INDEX($GV:$GV,$JF660+8),"")</f>
      </c>
      <c r="HF660">
        <f>IF($JG660&gt;=9,INDEX($GV:$GV,$JF660+9),"")</f>
      </c>
      <c r="HG660">
        <f>IF($JG660&gt;=10,INDEX($GV:$GV,$JF660+10),"")</f>
      </c>
      <c r="HH660">
        <f>IF($JG660&gt;=11,INDEX($GV:$GV,$JF660+11),"")</f>
      </c>
      <c r="HI660">
        <f>IF($JG660&gt;=12,INDEX($GV:$GV,$JF660+12),"")</f>
      </c>
      <c r="HJ660">
        <f>IF($JG660&gt;=13,INDEX($GV:$GV,$JF660+13),"")</f>
      </c>
      <c r="HK660">
        <f>IF($JG660&gt;=14,INDEX($GV:$GV,$JF660+14),"")</f>
      </c>
      <c r="HL660">
        <f>IF($JG660&gt;=15,INDEX($GV:$GV,$JF660+15),"")</f>
      </c>
      <c r="HM660">
        <f>IF($JG660&gt;=16,INDEX($GV:$GV,$JF660+16),"")</f>
      </c>
      <c r="HN660">
        <f>IF($JG660&gt;=17,INDEX($GV:$GV,$JF660+17),"")</f>
      </c>
      <c r="HO660">
        <f>IF($JG660&gt;=18,INDEX($GV:$GV,$JF660+18),"")</f>
      </c>
      <c r="HP660">
        <f>IF($JG660&gt;=19,INDEX($GV:$GV,$JF660+19),"")</f>
      </c>
      <c r="HQ660">
        <f>IF($JG660&gt;=20,INDEX($GV:$GV,$JF660+20),"")</f>
      </c>
      <c r="HR660">
        <f>IF($JG660&gt;=21,INDEX($GV:$GV,$JF660+21),"")</f>
      </c>
      <c r="HS660">
        <f>IF($JG660&gt;=22,INDEX($GV:$GV,$JF660+22),"")</f>
      </c>
      <c r="HT660">
        <f>IF($JG660&gt;=23,INDEX($GV:$GV,$JF660+23),"")</f>
      </c>
      <c r="HU660">
        <f>IF($JG660&gt;=24,INDEX($GV:$GV,$JF660+24),"")</f>
      </c>
      <c r="HV660">
        <f>IF($JG660&gt;=25,INDEX($GV:$GV,$JF660+25),"")</f>
      </c>
      <c r="HW660">
        <f>IF($JG660&gt;=26,INDEX($GV:$GV,$JF660+26),"")</f>
      </c>
      <c r="HX660">
        <f>IF($JG660&gt;=27,INDEX($GV:$GV,$JF660+27),"")</f>
      </c>
      <c r="HY660">
        <f>IF($JG660&gt;=28,INDEX($GV:$GV,$JF660+28),"")</f>
      </c>
      <c r="HZ660">
        <f>IF($JG660&gt;=29,INDEX($GV:$GV,$JF660+29),"")</f>
      </c>
      <c r="IA660">
        <f>IF($JG660&gt;=30,INDEX($GV:$GV,$JF660+30),"")</f>
      </c>
      <c r="IB660">
        <f>IF($JG660&gt;=31,INDEX($GV:$GV,$JF660+31),"")</f>
      </c>
      <c r="IC660">
        <f>IF($JG660&gt;=32,INDEX($GV:$GV,$JF660+32),"")</f>
      </c>
      <c r="ID660">
        <f>IF($JG660&gt;=33,INDEX($GV:$GV,$JF660+33),"")</f>
      </c>
      <c r="IE660">
        <f>IF($JG660&gt;=34,INDEX($GV:$GV,$JF660+34),"")</f>
      </c>
      <c r="IF660">
        <f>IF($JG660&gt;=35,INDEX($GV:$GV,$JF660+35),"")</f>
      </c>
      <c r="IG660">
        <f>IF($JG660&gt;=36,INDEX($GV:$GV,$JF660+36),"")</f>
      </c>
      <c r="IH660">
        <f>IF($JG660&gt;=37,INDEX($GV:$GV,$JF660+37),"")</f>
      </c>
      <c r="II660">
        <f>IF($JG660&gt;=38,INDEX($GV:$GV,$JF660+38),"")</f>
      </c>
      <c r="IJ660">
        <f>IF($JG660&gt;=39,INDEX($GV:$GV,$JF660+39),"")</f>
      </c>
      <c r="IK660">
        <f>IF($JG660&gt;=40,INDEX($GV:$GV,$JF660+40),"")</f>
      </c>
      <c r="IL660">
        <f>IF($JG660&gt;=41,INDEX($GV:$GV,$JF660+41),"")</f>
      </c>
      <c r="IM660">
        <f>IF($JG660&gt;=42,INDEX($GV:$GV,$JF660+42),"")</f>
      </c>
      <c r="IN660">
        <f>IF($JG660&gt;=43,INDEX($GV:$GV,$JF660+43),"")</f>
      </c>
      <c r="IO660">
        <f>IF($JG660&gt;=44,INDEX($GV:$GV,$JF660+44),"")</f>
      </c>
      <c r="IP660">
        <f>IF($JG660&gt;=45,INDEX($GV:$GV,$JF660+45),"")</f>
      </c>
      <c r="IQ660">
        <f>IF($JG660&gt;=46,INDEX($GV:$GV,$JF660+46),"")</f>
      </c>
      <c r="IR660">
        <f>IF($JG660&gt;=47,INDEX($GV:$GV,$JF660+47),"")</f>
      </c>
      <c r="IS660">
        <f>IF($JG660&gt;=48,INDEX($GV:$GV,$JF660+48),"")</f>
      </c>
      <c r="IT660">
        <f>IF($JG660&gt;=49,INDEX($GV:$GV,$JF660+49),"")</f>
      </c>
      <c r="IU660">
        <f>IF($JG660&gt;=50,INDEX($GV:$GV,$JF660+50),"")</f>
      </c>
      <c r="IV660">
        <f>IF($JG660&gt;=51,INDEX($GV:$GV,$JF660+51),"")</f>
      </c>
      <c r="IW660">
        <f>IF($JG660&gt;=52,INDEX($GV:$GV,$JF660+52),"")</f>
      </c>
      <c r="IX660">
        <f>IF($JG660&gt;=53,INDEX($GV:$GV,$JF660+53),"")</f>
      </c>
      <c r="IY660">
        <f>IF($JG660&gt;=54,INDEX($GV:$GV,$JF660+54),"")</f>
      </c>
      <c r="IZ660">
        <f>IF($JG660&gt;=55,INDEX($GV:$GV,$JF660+55),"")</f>
      </c>
      <c r="JA660">
        <f>IF($JG660&gt;=56,INDEX($GV:$GV,$JF660+56),"")</f>
      </c>
      <c r="JB660">
        <f>IF($JG660&gt;=57,INDEX($GV:$GV,$JF660+57),"")</f>
      </c>
      <c r="JC660">
        <f>IF($JG660&gt;=58,INDEX($GV:$GV,$JF660+58),"")</f>
      </c>
      <c r="JD660">
        <f>IF($JG660&gt;=59,INDEX($GV:$GV,$JF660+59),"")</f>
      </c>
      <c r="JE660">
        <f>IF($JG660&gt;=60,INDEX($GV:$GV,$JF660+60),"")</f>
      </c>
      <c r="JF660">
        <f>IFERROR(MATCH($GU660,$GV$2:$GV$322,0)+1,0)</f>
      </c>
      <c r="JG660">
        <f>IFERROR(INDEX($GW$2:$GW$322,MATCH($GU660,$GV$2:$GV$322,0)),0)</f>
      </c>
      <c r="JH660" t="s">
        <v>44</v>
      </c>
      <c r="JI660" t="s">
        <v>44</v>
      </c>
    </row>
    <row r="661" spans="1:269" x14ac:dyDescent="0.25">
      <c r="R661">
        <f>IF(OR($U661="",$Q661=""),"",IFERROR($U661/$Q661,0))</f>
      </c>
      <c r="S661">
        <f>IF($U661="","",
SUM($T661,$V661,$AA661,$W661,$Y661)*
(1-IF($AB661="",0,VALUE($AB661)/100)))</f>
      </c>
      <c r="T661">
        <f>IF($U661="","",$U661)</f>
      </c>
      <c r="V661">
        <f>IF($U661="","",
IF($O661="","",
IF(ISNUMBER(SEARCH("exempt",LOWER($O661))),0,
$U661*(VALUE(SUBSTITUTE($O661,"%",""))/100))))</f>
      </c>
      <c r="AC661">
        <f>IFERROR(IF(FIND(" - ",$K661)&gt;0,MID($K661,FIND(" - ",$K661)+3,LEN($K661)),""),"")</f>
      </c>
      <c r="AL661" t="s">
        <v>1615</v>
      </c>
      <c r="AT661">
        <f>IFERROR(LEFT($K661,FIND(" - ",$K661)-1),$K661)</f>
      </c>
      <c r="AW661">
        <f>IF($CL661&gt;=1,INDEX($AU:$AU,$CK661+1),"")</f>
      </c>
      <c r="AX661">
        <f>IF($CL661&gt;=2,INDEX($AU:$AU,$CK661+2),"")</f>
      </c>
      <c r="AY661">
        <f>IF($CL661&gt;=3,INDEX($AU:$AU,$CK661+3),"")</f>
      </c>
      <c r="AZ661">
        <f>IF($CL661&gt;=4,INDEX($AU:$AU,$CK661+4),"")</f>
      </c>
      <c r="BA661">
        <f>IF($CL661&gt;=5,INDEX($AU:$AU,$CK661+5),"")</f>
      </c>
      <c r="BB661">
        <f>IF($CL661&gt;=6,INDEX($AU:$AU,$CK661+6),"")</f>
      </c>
      <c r="BC661">
        <f>IF($CL661&gt;=7,INDEX($AU:$AU,$CK661+7),"")</f>
      </c>
      <c r="BD661">
        <f>IF($CL661&gt;=8,INDEX($AU:$AU,$CK661+8),"")</f>
      </c>
      <c r="BE661">
        <f>IF($CL661&gt;=9,INDEX($AU:$AU,$CK661+9),"")</f>
      </c>
      <c r="BF661">
        <f>IF($CL661&gt;=10,INDEX($AU:$AU,$CK661+10),"")</f>
      </c>
      <c r="BG661">
        <f>IF($CL661&gt;=11,INDEX($AU:$AU,$CK661+11),"")</f>
      </c>
      <c r="BH661">
        <f>IF($CL661&gt;=12,INDEX($AU:$AU,$CK661+12),"")</f>
      </c>
      <c r="BI661">
        <f>IF($CL661&gt;=13,INDEX($AU:$AU,$CK661+13),"")</f>
      </c>
      <c r="BJ661">
        <f>IF($CL661&gt;=14,INDEX($AU:$AU,$CK661+14),"")</f>
      </c>
      <c r="BK661">
        <f>IF($CL661&gt;=15,INDEX($AU:$AU,$CK661+15),"")</f>
      </c>
      <c r="BL661">
        <f>IF($CL661&gt;=16,INDEX($AU:$AU,$CK661+16),"")</f>
      </c>
      <c r="BM661">
        <f>IF($CL661&gt;=17,INDEX($AU:$AU,$CK661+17),"")</f>
      </c>
      <c r="BN661">
        <f>IF($CL661&gt;=18,INDEX($AU:$AU,$CK661+18),"")</f>
      </c>
      <c r="BO661">
        <f>IF($CL661&gt;=19,INDEX($AU:$AU,$CK661+19),"")</f>
      </c>
      <c r="BP661">
        <f>IF($CL661&gt;=20,INDEX($AU:$AU,$CK661+20),"")</f>
      </c>
      <c r="BQ661">
        <f>IF($CL661&gt;=21,INDEX($AU:$AU,$CK661+21),"")</f>
      </c>
      <c r="BR661">
        <f>IF($CL661&gt;=22,INDEX($AU:$AU,$CK661+22),"")</f>
      </c>
      <c r="BS661">
        <f>IF($CL661&gt;=23,INDEX($AU:$AU,$CK661+23),"")</f>
      </c>
      <c r="BT661">
        <f>IF($CL661&gt;=24,INDEX($AU:$AU,$CK661+24),"")</f>
      </c>
      <c r="BU661">
        <f>IF($CL661&gt;=25,INDEX($AU:$AU,$CK661+25),"")</f>
      </c>
      <c r="BV661">
        <f>IF($CL661&gt;=26,INDEX($AU:$AU,$CK661+26),"")</f>
      </c>
      <c r="BW661">
        <f>IF($CL661&gt;=27,INDEX($AU:$AU,$CK661+27),"")</f>
      </c>
      <c r="BX661">
        <f>IF($CL661&gt;=28,INDEX($AU:$AU,$CK661+28),"")</f>
      </c>
      <c r="BY661">
        <f>IF($CL661&gt;=29,INDEX($AU:$AU,$CK661+29),"")</f>
      </c>
      <c r="BZ661">
        <f>IF($CL661&gt;=30,INDEX($AU:$AU,$CK661+30),"")</f>
      </c>
      <c r="CA661">
        <f>IF($CL661&gt;=31,INDEX($AU:$AU,$CK661+31),"")</f>
      </c>
      <c r="CB661">
        <f>IF($CL661&gt;=32,INDEX($AU:$AU,$CK661+32),"")</f>
      </c>
      <c r="CC661">
        <f>IF($CL661&gt;=33,INDEX($AU:$AU,$CK661+33),"")</f>
      </c>
      <c r="CD661">
        <f>IF($CL661&gt;=34,INDEX($AU:$AU,$CK661+34),"")</f>
      </c>
      <c r="CE661">
        <f>IF($CL661&gt;=35,INDEX($AU:$AU,$CK661+35),"")</f>
      </c>
      <c r="CF661">
        <f>IF($CL661&gt;=36,INDEX($AU:$AU,$CK661+36),"")</f>
      </c>
      <c r="CG661">
        <f>IF($CL661&gt;=37,INDEX($AU:$AU,$CK661+37),"")</f>
      </c>
      <c r="CH661">
        <f>IF($CL661&gt;=38,INDEX($AU:$AU,$CK661+38),"")</f>
      </c>
      <c r="CI661">
        <f>IF($CL661&gt;=39,INDEX($AU:$AU,$CK661+39),"")</f>
      </c>
      <c r="CJ661">
        <f>IF($CL661&gt;=40,INDEX($AU:$AU,$CK661+40),"")</f>
      </c>
      <c r="CK661">
        <f>IFERROR(MATCH($AT661,$AU$2:$AU$133,0)+1,0)</f>
      </c>
      <c r="CL661">
        <f>IFERROR(INDEX($AV$2:$AV$133,MATCH($AT661,$AU$2:$AU$133,0)),0)</f>
      </c>
      <c r="CM661">
        <f>IFERROR(LEFT($L661,FIND(" - ",$L661)-1),$L661)</f>
      </c>
      <c r="CN661" t="s">
        <v>1616</v>
      </c>
      <c r="CO661">
        <v>1</v>
      </c>
      <c r="CP661">
        <f>IF($DK661&gt;=1,INDEX($CN:$CN,$DJ661+1),"")</f>
      </c>
      <c r="CQ661">
        <f>IF($DK661&gt;=2,INDEX($CN:$CN,$DJ661+2),"")</f>
      </c>
      <c r="CR661">
        <f>IF($DK661&gt;=3,INDEX($CN:$CN,$DJ661+3),"")</f>
      </c>
      <c r="CS661">
        <f>IF($DK661&gt;=4,INDEX($CN:$CN,$DJ661+4),"")</f>
      </c>
      <c r="CT661">
        <f>IF($DK661&gt;=5,INDEX($CN:$CN,$DJ661+5),"")</f>
      </c>
      <c r="CU661">
        <f>IF($DK661&gt;=6,INDEX($CN:$CN,$DJ661+6),"")</f>
      </c>
      <c r="CV661">
        <f>IF($DK661&gt;=7,INDEX($CN:$CN,$DJ661+7),"")</f>
      </c>
      <c r="CW661">
        <f>IF($DK661&gt;=8,INDEX($CN:$CN,$DJ661+8),"")</f>
      </c>
      <c r="CX661">
        <f>IF($DK661&gt;=9,INDEX($CN:$CN,$DJ661+9),"")</f>
      </c>
      <c r="CY661">
        <f>IF($DK661&gt;=10,INDEX($CN:$CN,$DJ661+10),"")</f>
      </c>
      <c r="CZ661">
        <f>IF($DK661&gt;=11,INDEX($CN:$CN,$DJ661+11),"")</f>
      </c>
      <c r="DA661">
        <f>IF($DK661&gt;=12,INDEX($CN:$CN,$DJ661+12),"")</f>
      </c>
      <c r="DB661">
        <f>IF($DK661&gt;=13,INDEX($CN:$CN,$DJ661+13),"")</f>
      </c>
      <c r="DC661">
        <f>IF($DK661&gt;=14,INDEX($CN:$CN,$DJ661+14),"")</f>
      </c>
      <c r="DD661">
        <f>IF($DK661&gt;=15,INDEX($CN:$CN,$DJ661+15),"")</f>
      </c>
      <c r="DE661">
        <f>IF($DK661&gt;=16,INDEX($CN:$CN,$DJ661+16),"")</f>
      </c>
      <c r="DF661">
        <f>IF($DK661&gt;=17,INDEX($CN:$CN,$DJ661+17),"")</f>
      </c>
      <c r="DG661">
        <f>IF($DK661&gt;=18,INDEX($CN:$CN,$DJ661+18),"")</f>
      </c>
      <c r="DH661">
        <f>IF($DK661&gt;=19,INDEX($CN:$CN,$DJ661+19),"")</f>
      </c>
      <c r="DI661">
        <f>IF($DK661&gt;=20,INDEX($CN:$CN,$DJ661+20),"")</f>
      </c>
      <c r="DJ661">
        <f>IFERROR(MATCH($CM661,$CN$2:$CN$1089,0)+1,0)</f>
      </c>
      <c r="DK661">
        <f>IFERROR(INDEX($CO$2:$CO$1089,MATCH($CM661,$CN$2:$CN$1089,0)),0)</f>
      </c>
      <c r="DL661">
        <f>IFERROR(INDEX($AS:$AS,MATCH($O661,$AR:$AR,0))&amp;"","")</f>
      </c>
      <c r="DP661">
        <f>IF($GS661&gt;=1,INDEX($DM:$DM,$GR661+1),"")</f>
      </c>
      <c r="DQ661">
        <f>IF($GS661&gt;=2,INDEX($DM:$DM,$GR661+2),"")</f>
      </c>
      <c r="DR661">
        <f>IF($GS661&gt;=3,INDEX($DM:$DM,$GR661+3),"")</f>
      </c>
      <c r="DS661">
        <f>IF($GS661&gt;=4,INDEX($DM:$DM,$GR661+4),"")</f>
      </c>
      <c r="DT661">
        <f>IF($GS661&gt;=5,INDEX($DM:$DM,$GR661+5),"")</f>
      </c>
      <c r="DU661">
        <f>IF($GS661&gt;=6,INDEX($DM:$DM,$GR661+6),"")</f>
      </c>
      <c r="DV661">
        <f>IF($GS661&gt;=7,INDEX($DM:$DM,$GR661+7),"")</f>
      </c>
      <c r="DW661">
        <f>IF($GS661&gt;=8,INDEX($DM:$DM,$GR661+8),"")</f>
      </c>
      <c r="DX661">
        <f>IF($GS661&gt;=9,INDEX($DM:$DM,$GR661+9),"")</f>
      </c>
      <c r="DY661">
        <f>IF($GS661&gt;=10,INDEX($DM:$DM,$GR661+10),"")</f>
      </c>
      <c r="DZ661">
        <f>IF($GS661&gt;=11,INDEX($DM:$DM,$GR661+11),"")</f>
      </c>
      <c r="EA661">
        <f>IF($GS661&gt;=12,INDEX($DM:$DM,$GR661+12),"")</f>
      </c>
      <c r="EB661">
        <f>IF($GS661&gt;=13,INDEX($DM:$DM,$GR661+13),"")</f>
      </c>
      <c r="EC661">
        <f>IF($GS661&gt;=14,INDEX($DM:$DM,$GR661+14),"")</f>
      </c>
      <c r="ED661">
        <f>IF($GS661&gt;=15,INDEX($DM:$DM,$GR661+15),"")</f>
      </c>
      <c r="EE661">
        <f>IF($GS661&gt;=16,INDEX($DM:$DM,$GR661+16),"")</f>
      </c>
      <c r="EF661">
        <f>IF($GS661&gt;=17,INDEX($DM:$DM,$GR661+17),"")</f>
      </c>
      <c r="EG661">
        <f>IF($GS661&gt;=18,INDEX($DM:$DM,$GR661+18),"")</f>
      </c>
      <c r="EH661">
        <f>IF($GS661&gt;=19,INDEX($DM:$DM,$GR661+19),"")</f>
      </c>
      <c r="EI661">
        <f>IF($GS661&gt;=20,INDEX($DM:$DM,$GR661+20),"")</f>
      </c>
      <c r="EJ661">
        <f>IF($GS661&gt;=21,INDEX($DM:$DM,$GR661+21),"")</f>
      </c>
      <c r="EK661">
        <f>IF($GS661&gt;=22,INDEX($DM:$DM,$GR661+22),"")</f>
      </c>
      <c r="EL661">
        <f>IF($GS661&gt;=23,INDEX($DM:$DM,$GR661+23),"")</f>
      </c>
      <c r="EM661">
        <f>IF($GS661&gt;=24,INDEX($DM:$DM,$GR661+24),"")</f>
      </c>
      <c r="EN661">
        <f>IF($GS661&gt;=25,INDEX($DM:$DM,$GR661+25),"")</f>
      </c>
      <c r="EO661">
        <f>IF($GS661&gt;=26,INDEX($DM:$DM,$GR661+26),"")</f>
      </c>
      <c r="EP661">
        <f>IF($GS661&gt;=27,INDEX($DM:$DM,$GR661+27),"")</f>
      </c>
      <c r="EQ661">
        <f>IF($GS661&gt;=28,INDEX($DM:$DM,$GR661+28),"")</f>
      </c>
      <c r="ER661">
        <f>IF($GS661&gt;=29,INDEX($DM:$DM,$GR661+29),"")</f>
      </c>
      <c r="ES661">
        <f>IF($GS661&gt;=30,INDEX($DM:$DM,$GR661+30),"")</f>
      </c>
      <c r="ET661">
        <f>IF($GS661&gt;=31,INDEX($DM:$DM,$GR661+31),"")</f>
      </c>
      <c r="EU661">
        <f>IF($GS661&gt;=32,INDEX($DM:$DM,$GR661+32),"")</f>
      </c>
      <c r="EV661">
        <f>IF($GS661&gt;=33,INDEX($DM:$DM,$GR661+33),"")</f>
      </c>
      <c r="EW661">
        <f>IF($GS661&gt;=34,INDEX($DM:$DM,$GR661+34),"")</f>
      </c>
      <c r="EX661">
        <f>IF($GS661&gt;=35,INDEX($DM:$DM,$GR661+35),"")</f>
      </c>
      <c r="EY661">
        <f>IF($GS661&gt;=36,INDEX($DM:$DM,$GR661+36),"")</f>
      </c>
      <c r="EZ661">
        <f>IF($GS661&gt;=37,INDEX($DM:$DM,$GR661+37),"")</f>
      </c>
      <c r="FA661">
        <f>IF($GS661&gt;=38,INDEX($DM:$DM,$GR661+38),"")</f>
      </c>
      <c r="FB661">
        <f>IF($GS661&gt;=39,INDEX($DM:$DM,$GR661+39),"")</f>
      </c>
      <c r="FC661">
        <f>IF($GS661&gt;=40,INDEX($DM:$DM,$GR661+40),"")</f>
      </c>
      <c r="FD661">
        <f>IF($GS661&gt;=1,INDEX($DN:$DN,$GR661+1),"")</f>
      </c>
      <c r="FE661">
        <f>IF($GS661&gt;=2,INDEX($DN:$DN,$GR661+2),"")</f>
      </c>
      <c r="FF661">
        <f>IF($GS661&gt;=3,INDEX($DN:$DN,$GR661+3),"")</f>
      </c>
      <c r="FG661">
        <f>IF($GS661&gt;=4,INDEX($DN:$DN,$GR661+4),"")</f>
      </c>
      <c r="FH661">
        <f>IF($GS661&gt;=5,INDEX($DN:$DN,$GR661+5),"")</f>
      </c>
      <c r="FI661">
        <f>IF($GS661&gt;=6,INDEX($DN:$DN,$GR661+6),"")</f>
      </c>
      <c r="FJ661">
        <f>IF($GS661&gt;=7,INDEX($DN:$DN,$GR661+7),"")</f>
      </c>
      <c r="FK661">
        <f>IF($GS661&gt;=8,INDEX($DN:$DN,$GR661+8),"")</f>
      </c>
      <c r="FL661">
        <f>IF($GS661&gt;=9,INDEX($DN:$DN,$GR661+9),"")</f>
      </c>
      <c r="FM661">
        <f>IF($GS661&gt;=10,INDEX($DN:$DN,$GR661+10),"")</f>
      </c>
      <c r="FN661">
        <f>IF($GS661&gt;=11,INDEX($DN:$DN,$GR661+11),"")</f>
      </c>
      <c r="FO661">
        <f>IF($GS661&gt;=12,INDEX($DN:$DN,$GR661+12),"")</f>
      </c>
      <c r="FP661">
        <f>IF($GS661&gt;=13,INDEX($DN:$DN,$GR661+13),"")</f>
      </c>
      <c r="FQ661">
        <f>IF($GS661&gt;=14,INDEX($DN:$DN,$GR661+14),"")</f>
      </c>
      <c r="FR661">
        <f>IF($GS661&gt;=15,INDEX($DN:$DN,$GR661+15),"")</f>
      </c>
      <c r="FS661">
        <f>IF($GS661&gt;=16,INDEX($DN:$DN,$GR661+16),"")</f>
      </c>
      <c r="FT661">
        <f>IF($GS661&gt;=17,INDEX($DN:$DN,$GR661+17),"")</f>
      </c>
      <c r="FU661">
        <f>IF($GS661&gt;=18,INDEX($DN:$DN,$GR661+18),"")</f>
      </c>
      <c r="FV661">
        <f>IF($GS661&gt;=19,INDEX($DN:$DN,$GR661+19),"")</f>
      </c>
      <c r="FW661">
        <f>IF($GS661&gt;=20,INDEX($DN:$DN,$GR661+20),"")</f>
      </c>
      <c r="FX661">
        <f>IF($GS661&gt;=21,INDEX($DN:$DN,$GR661+21),"")</f>
      </c>
      <c r="FY661">
        <f>IF($GS661&gt;=22,INDEX($DN:$DN,$GR661+22),"")</f>
      </c>
      <c r="FZ661">
        <f>IF($GS661&gt;=23,INDEX($DN:$DN,$GR661+23),"")</f>
      </c>
      <c r="GA661">
        <f>IF($GS661&gt;=24,INDEX($DN:$DN,$GR661+24),"")</f>
      </c>
      <c r="GB661">
        <f>IF($GS661&gt;=25,INDEX($DN:$DN,$GR661+25),"")</f>
      </c>
      <c r="GC661">
        <f>IF($GS661&gt;=26,INDEX($DN:$DN,$GR661+26),"")</f>
      </c>
      <c r="GD661">
        <f>IF($GS661&gt;=27,INDEX($DN:$DN,$GR661+27),"")</f>
      </c>
      <c r="GE661">
        <f>IF($GS661&gt;=28,INDEX($DN:$DN,$GR661+28),"")</f>
      </c>
      <c r="GF661">
        <f>IF($GS661&gt;=29,INDEX($DN:$DN,$GR661+29),"")</f>
      </c>
      <c r="GG661">
        <f>IF($GS661&gt;=30,INDEX($DN:$DN,$GR661+30),"")</f>
      </c>
      <c r="GH661">
        <f>IF($GS661&gt;=31,INDEX($DN:$DN,$GR661+31),"")</f>
      </c>
      <c r="GI661">
        <f>IF($GS661&gt;=32,INDEX($DN:$DN,$GR661+32),"")</f>
      </c>
      <c r="GJ661">
        <f>IF($GS661&gt;=33,INDEX($DN:$DN,$GR661+33),"")</f>
      </c>
      <c r="GK661">
        <f>IF($GS661&gt;=34,INDEX($DN:$DN,$GR661+34),"")</f>
      </c>
      <c r="GL661">
        <f>IF($GS661&gt;=35,INDEX($DN:$DN,$GR661+35),"")</f>
      </c>
      <c r="GM661">
        <f>IF($GS661&gt;=36,INDEX($DN:$DN,$GR661+36),"")</f>
      </c>
      <c r="GN661">
        <f>IF($GS661&gt;=37,INDEX($DN:$DN,$GR661+37),"")</f>
      </c>
      <c r="GO661">
        <f>IF($GS661&gt;=38,INDEX($DN:$DN,$GR661+38),"")</f>
      </c>
      <c r="GP661">
        <f>IF($GS661&gt;=39,INDEX($DN:$DN,$GR661+39),"")</f>
      </c>
      <c r="GQ661">
        <f>IF($GS661&gt;=40,INDEX($DN:$DN,$GR661+40),"")</f>
      </c>
      <c r="GR661">
        <f>IFERROR(MATCH($DL661,$DM$2:$DM$148,0)+1,0)</f>
      </c>
      <c r="GS661">
        <f>IFERROR(INDEX($DO$2:$DO$148,MATCH($DL661,$DM$2:$DM$148,0)),0)</f>
      </c>
      <c r="GT661">
        <f>IFERROR(MATCH($Z661,$DP$661:$FC$661,0),0)</f>
      </c>
      <c r="GU661">
        <f>IF($GT661&gt;0,INDEX($FD$661:$GQ$661,$GT661),"")</f>
      </c>
      <c r="GX661">
        <f>IF($JG661&gt;=1,INDEX($GV:$GV,$JF661+1),"")</f>
      </c>
      <c r="GY661">
        <f>IF($JG661&gt;=2,INDEX($GV:$GV,$JF661+2),"")</f>
      </c>
      <c r="GZ661">
        <f>IF($JG661&gt;=3,INDEX($GV:$GV,$JF661+3),"")</f>
      </c>
      <c r="HA661">
        <f>IF($JG661&gt;=4,INDEX($GV:$GV,$JF661+4),"")</f>
      </c>
      <c r="HB661">
        <f>IF($JG661&gt;=5,INDEX($GV:$GV,$JF661+5),"")</f>
      </c>
      <c r="HC661">
        <f>IF($JG661&gt;=6,INDEX($GV:$GV,$JF661+6),"")</f>
      </c>
      <c r="HD661">
        <f>IF($JG661&gt;=7,INDEX($GV:$GV,$JF661+7),"")</f>
      </c>
      <c r="HE661">
        <f>IF($JG661&gt;=8,INDEX($GV:$GV,$JF661+8),"")</f>
      </c>
      <c r="HF661">
        <f>IF($JG661&gt;=9,INDEX($GV:$GV,$JF661+9),"")</f>
      </c>
      <c r="HG661">
        <f>IF($JG661&gt;=10,INDEX($GV:$GV,$JF661+10),"")</f>
      </c>
      <c r="HH661">
        <f>IF($JG661&gt;=11,INDEX($GV:$GV,$JF661+11),"")</f>
      </c>
      <c r="HI661">
        <f>IF($JG661&gt;=12,INDEX($GV:$GV,$JF661+12),"")</f>
      </c>
      <c r="HJ661">
        <f>IF($JG661&gt;=13,INDEX($GV:$GV,$JF661+13),"")</f>
      </c>
      <c r="HK661">
        <f>IF($JG661&gt;=14,INDEX($GV:$GV,$JF661+14),"")</f>
      </c>
      <c r="HL661">
        <f>IF($JG661&gt;=15,INDEX($GV:$GV,$JF661+15),"")</f>
      </c>
      <c r="HM661">
        <f>IF($JG661&gt;=16,INDEX($GV:$GV,$JF661+16),"")</f>
      </c>
      <c r="HN661">
        <f>IF($JG661&gt;=17,INDEX($GV:$GV,$JF661+17),"")</f>
      </c>
      <c r="HO661">
        <f>IF($JG661&gt;=18,INDEX($GV:$GV,$JF661+18),"")</f>
      </c>
      <c r="HP661">
        <f>IF($JG661&gt;=19,INDEX($GV:$GV,$JF661+19),"")</f>
      </c>
      <c r="HQ661">
        <f>IF($JG661&gt;=20,INDEX($GV:$GV,$JF661+20),"")</f>
      </c>
      <c r="HR661">
        <f>IF($JG661&gt;=21,INDEX($GV:$GV,$JF661+21),"")</f>
      </c>
      <c r="HS661">
        <f>IF($JG661&gt;=22,INDEX($GV:$GV,$JF661+22),"")</f>
      </c>
      <c r="HT661">
        <f>IF($JG661&gt;=23,INDEX($GV:$GV,$JF661+23),"")</f>
      </c>
      <c r="HU661">
        <f>IF($JG661&gt;=24,INDEX($GV:$GV,$JF661+24),"")</f>
      </c>
      <c r="HV661">
        <f>IF($JG661&gt;=25,INDEX($GV:$GV,$JF661+25),"")</f>
      </c>
      <c r="HW661">
        <f>IF($JG661&gt;=26,INDEX($GV:$GV,$JF661+26),"")</f>
      </c>
      <c r="HX661">
        <f>IF($JG661&gt;=27,INDEX($GV:$GV,$JF661+27),"")</f>
      </c>
      <c r="HY661">
        <f>IF($JG661&gt;=28,INDEX($GV:$GV,$JF661+28),"")</f>
      </c>
      <c r="HZ661">
        <f>IF($JG661&gt;=29,INDEX($GV:$GV,$JF661+29),"")</f>
      </c>
      <c r="IA661">
        <f>IF($JG661&gt;=30,INDEX($GV:$GV,$JF661+30),"")</f>
      </c>
      <c r="IB661">
        <f>IF($JG661&gt;=31,INDEX($GV:$GV,$JF661+31),"")</f>
      </c>
      <c r="IC661">
        <f>IF($JG661&gt;=32,INDEX($GV:$GV,$JF661+32),"")</f>
      </c>
      <c r="ID661">
        <f>IF($JG661&gt;=33,INDEX($GV:$GV,$JF661+33),"")</f>
      </c>
      <c r="IE661">
        <f>IF($JG661&gt;=34,INDEX($GV:$GV,$JF661+34),"")</f>
      </c>
      <c r="IF661">
        <f>IF($JG661&gt;=35,INDEX($GV:$GV,$JF661+35),"")</f>
      </c>
      <c r="IG661">
        <f>IF($JG661&gt;=36,INDEX($GV:$GV,$JF661+36),"")</f>
      </c>
      <c r="IH661">
        <f>IF($JG661&gt;=37,INDEX($GV:$GV,$JF661+37),"")</f>
      </c>
      <c r="II661">
        <f>IF($JG661&gt;=38,INDEX($GV:$GV,$JF661+38),"")</f>
      </c>
      <c r="IJ661">
        <f>IF($JG661&gt;=39,INDEX($GV:$GV,$JF661+39),"")</f>
      </c>
      <c r="IK661">
        <f>IF($JG661&gt;=40,INDEX($GV:$GV,$JF661+40),"")</f>
      </c>
      <c r="IL661">
        <f>IF($JG661&gt;=41,INDEX($GV:$GV,$JF661+41),"")</f>
      </c>
      <c r="IM661">
        <f>IF($JG661&gt;=42,INDEX($GV:$GV,$JF661+42),"")</f>
      </c>
      <c r="IN661">
        <f>IF($JG661&gt;=43,INDEX($GV:$GV,$JF661+43),"")</f>
      </c>
      <c r="IO661">
        <f>IF($JG661&gt;=44,INDEX($GV:$GV,$JF661+44),"")</f>
      </c>
      <c r="IP661">
        <f>IF($JG661&gt;=45,INDEX($GV:$GV,$JF661+45),"")</f>
      </c>
      <c r="IQ661">
        <f>IF($JG661&gt;=46,INDEX($GV:$GV,$JF661+46),"")</f>
      </c>
      <c r="IR661">
        <f>IF($JG661&gt;=47,INDEX($GV:$GV,$JF661+47),"")</f>
      </c>
      <c r="IS661">
        <f>IF($JG661&gt;=48,INDEX($GV:$GV,$JF661+48),"")</f>
      </c>
      <c r="IT661">
        <f>IF($JG661&gt;=49,INDEX($GV:$GV,$JF661+49),"")</f>
      </c>
      <c r="IU661">
        <f>IF($JG661&gt;=50,INDEX($GV:$GV,$JF661+50),"")</f>
      </c>
      <c r="IV661">
        <f>IF($JG661&gt;=51,INDEX($GV:$GV,$JF661+51),"")</f>
      </c>
      <c r="IW661">
        <f>IF($JG661&gt;=52,INDEX($GV:$GV,$JF661+52),"")</f>
      </c>
      <c r="IX661">
        <f>IF($JG661&gt;=53,INDEX($GV:$GV,$JF661+53),"")</f>
      </c>
      <c r="IY661">
        <f>IF($JG661&gt;=54,INDEX($GV:$GV,$JF661+54),"")</f>
      </c>
      <c r="IZ661">
        <f>IF($JG661&gt;=55,INDEX($GV:$GV,$JF661+55),"")</f>
      </c>
      <c r="JA661">
        <f>IF($JG661&gt;=56,INDEX($GV:$GV,$JF661+56),"")</f>
      </c>
      <c r="JB661">
        <f>IF($JG661&gt;=57,INDEX($GV:$GV,$JF661+57),"")</f>
      </c>
      <c r="JC661">
        <f>IF($JG661&gt;=58,INDEX($GV:$GV,$JF661+58),"")</f>
      </c>
      <c r="JD661">
        <f>IF($JG661&gt;=59,INDEX($GV:$GV,$JF661+59),"")</f>
      </c>
      <c r="JE661">
        <f>IF($JG661&gt;=60,INDEX($GV:$GV,$JF661+60),"")</f>
      </c>
      <c r="JF661">
        <f>IFERROR(MATCH($GU661,$GV$2:$GV$322,0)+1,0)</f>
      </c>
      <c r="JG661">
        <f>IFERROR(INDEX($GW$2:$GW$322,MATCH($GU661,$GV$2:$GV$322,0)),0)</f>
      </c>
      <c r="JH661" t="s">
        <v>44</v>
      </c>
      <c r="JI661" t="s">
        <v>44</v>
      </c>
    </row>
    <row r="662" spans="1:269" x14ac:dyDescent="0.25">
      <c r="R662">
        <f>IF(OR($U662="",$Q662=""),"",IFERROR($U662/$Q662,0))</f>
      </c>
      <c r="S662">
        <f>IF($U662="","",
SUM($T662,$V662,$AA662,$W662,$Y662)*
(1-IF($AB662="",0,VALUE($AB662)/100)))</f>
      </c>
      <c r="T662">
        <f>IF($U662="","",$U662)</f>
      </c>
      <c r="V662">
        <f>IF($U662="","",
IF($O662="","",
IF(ISNUMBER(SEARCH("exempt",LOWER($O662))),0,
$U662*(VALUE(SUBSTITUTE($O662,"%",""))/100))))</f>
      </c>
      <c r="AC662">
        <f>IFERROR(IF(FIND(" - ",$K662)&gt;0,MID($K662,FIND(" - ",$K662)+3,LEN($K662)),""),"")</f>
      </c>
      <c r="AL662" t="s">
        <v>1617</v>
      </c>
      <c r="AT662">
        <f>IFERROR(LEFT($K662,FIND(" - ",$K662)-1),$K662)</f>
      </c>
      <c r="AW662">
        <f>IF($CL662&gt;=1,INDEX($AU:$AU,$CK662+1),"")</f>
      </c>
      <c r="AX662">
        <f>IF($CL662&gt;=2,INDEX($AU:$AU,$CK662+2),"")</f>
      </c>
      <c r="AY662">
        <f>IF($CL662&gt;=3,INDEX($AU:$AU,$CK662+3),"")</f>
      </c>
      <c r="AZ662">
        <f>IF($CL662&gt;=4,INDEX($AU:$AU,$CK662+4),"")</f>
      </c>
      <c r="BA662">
        <f>IF($CL662&gt;=5,INDEX($AU:$AU,$CK662+5),"")</f>
      </c>
      <c r="BB662">
        <f>IF($CL662&gt;=6,INDEX($AU:$AU,$CK662+6),"")</f>
      </c>
      <c r="BC662">
        <f>IF($CL662&gt;=7,INDEX($AU:$AU,$CK662+7),"")</f>
      </c>
      <c r="BD662">
        <f>IF($CL662&gt;=8,INDEX($AU:$AU,$CK662+8),"")</f>
      </c>
      <c r="BE662">
        <f>IF($CL662&gt;=9,INDEX($AU:$AU,$CK662+9),"")</f>
      </c>
      <c r="BF662">
        <f>IF($CL662&gt;=10,INDEX($AU:$AU,$CK662+10),"")</f>
      </c>
      <c r="BG662">
        <f>IF($CL662&gt;=11,INDEX($AU:$AU,$CK662+11),"")</f>
      </c>
      <c r="BH662">
        <f>IF($CL662&gt;=12,INDEX($AU:$AU,$CK662+12),"")</f>
      </c>
      <c r="BI662">
        <f>IF($CL662&gt;=13,INDEX($AU:$AU,$CK662+13),"")</f>
      </c>
      <c r="BJ662">
        <f>IF($CL662&gt;=14,INDEX($AU:$AU,$CK662+14),"")</f>
      </c>
      <c r="BK662">
        <f>IF($CL662&gt;=15,INDEX($AU:$AU,$CK662+15),"")</f>
      </c>
      <c r="BL662">
        <f>IF($CL662&gt;=16,INDEX($AU:$AU,$CK662+16),"")</f>
      </c>
      <c r="BM662">
        <f>IF($CL662&gt;=17,INDEX($AU:$AU,$CK662+17),"")</f>
      </c>
      <c r="BN662">
        <f>IF($CL662&gt;=18,INDEX($AU:$AU,$CK662+18),"")</f>
      </c>
      <c r="BO662">
        <f>IF($CL662&gt;=19,INDEX($AU:$AU,$CK662+19),"")</f>
      </c>
      <c r="BP662">
        <f>IF($CL662&gt;=20,INDEX($AU:$AU,$CK662+20),"")</f>
      </c>
      <c r="BQ662">
        <f>IF($CL662&gt;=21,INDEX($AU:$AU,$CK662+21),"")</f>
      </c>
      <c r="BR662">
        <f>IF($CL662&gt;=22,INDEX($AU:$AU,$CK662+22),"")</f>
      </c>
      <c r="BS662">
        <f>IF($CL662&gt;=23,INDEX($AU:$AU,$CK662+23),"")</f>
      </c>
      <c r="BT662">
        <f>IF($CL662&gt;=24,INDEX($AU:$AU,$CK662+24),"")</f>
      </c>
      <c r="BU662">
        <f>IF($CL662&gt;=25,INDEX($AU:$AU,$CK662+25),"")</f>
      </c>
      <c r="BV662">
        <f>IF($CL662&gt;=26,INDEX($AU:$AU,$CK662+26),"")</f>
      </c>
      <c r="BW662">
        <f>IF($CL662&gt;=27,INDEX($AU:$AU,$CK662+27),"")</f>
      </c>
      <c r="BX662">
        <f>IF($CL662&gt;=28,INDEX($AU:$AU,$CK662+28),"")</f>
      </c>
      <c r="BY662">
        <f>IF($CL662&gt;=29,INDEX($AU:$AU,$CK662+29),"")</f>
      </c>
      <c r="BZ662">
        <f>IF($CL662&gt;=30,INDEX($AU:$AU,$CK662+30),"")</f>
      </c>
      <c r="CA662">
        <f>IF($CL662&gt;=31,INDEX($AU:$AU,$CK662+31),"")</f>
      </c>
      <c r="CB662">
        <f>IF($CL662&gt;=32,INDEX($AU:$AU,$CK662+32),"")</f>
      </c>
      <c r="CC662">
        <f>IF($CL662&gt;=33,INDEX($AU:$AU,$CK662+33),"")</f>
      </c>
      <c r="CD662">
        <f>IF($CL662&gt;=34,INDEX($AU:$AU,$CK662+34),"")</f>
      </c>
      <c r="CE662">
        <f>IF($CL662&gt;=35,INDEX($AU:$AU,$CK662+35),"")</f>
      </c>
      <c r="CF662">
        <f>IF($CL662&gt;=36,INDEX($AU:$AU,$CK662+36),"")</f>
      </c>
      <c r="CG662">
        <f>IF($CL662&gt;=37,INDEX($AU:$AU,$CK662+37),"")</f>
      </c>
      <c r="CH662">
        <f>IF($CL662&gt;=38,INDEX($AU:$AU,$CK662+38),"")</f>
      </c>
      <c r="CI662">
        <f>IF($CL662&gt;=39,INDEX($AU:$AU,$CK662+39),"")</f>
      </c>
      <c r="CJ662">
        <f>IF($CL662&gt;=40,INDEX($AU:$AU,$CK662+40),"")</f>
      </c>
      <c r="CK662">
        <f>IFERROR(MATCH($AT662,$AU$2:$AU$133,0)+1,0)</f>
      </c>
      <c r="CL662">
        <f>IFERROR(INDEX($AV$2:$AV$133,MATCH($AT662,$AU$2:$AU$133,0)),0)</f>
      </c>
      <c r="CM662">
        <f>IFERROR(LEFT($L662,FIND(" - ",$L662)-1),$L662)</f>
      </c>
      <c r="CN662" t="s">
        <v>149</v>
      </c>
      <c r="CP662">
        <f>IF($DK662&gt;=1,INDEX($CN:$CN,$DJ662+1),"")</f>
      </c>
      <c r="CQ662">
        <f>IF($DK662&gt;=2,INDEX($CN:$CN,$DJ662+2),"")</f>
      </c>
      <c r="CR662">
        <f>IF($DK662&gt;=3,INDEX($CN:$CN,$DJ662+3),"")</f>
      </c>
      <c r="CS662">
        <f>IF($DK662&gt;=4,INDEX($CN:$CN,$DJ662+4),"")</f>
      </c>
      <c r="CT662">
        <f>IF($DK662&gt;=5,INDEX($CN:$CN,$DJ662+5),"")</f>
      </c>
      <c r="CU662">
        <f>IF($DK662&gt;=6,INDEX($CN:$CN,$DJ662+6),"")</f>
      </c>
      <c r="CV662">
        <f>IF($DK662&gt;=7,INDEX($CN:$CN,$DJ662+7),"")</f>
      </c>
      <c r="CW662">
        <f>IF($DK662&gt;=8,INDEX($CN:$CN,$DJ662+8),"")</f>
      </c>
      <c r="CX662">
        <f>IF($DK662&gt;=9,INDEX($CN:$CN,$DJ662+9),"")</f>
      </c>
      <c r="CY662">
        <f>IF($DK662&gt;=10,INDEX($CN:$CN,$DJ662+10),"")</f>
      </c>
      <c r="CZ662">
        <f>IF($DK662&gt;=11,INDEX($CN:$CN,$DJ662+11),"")</f>
      </c>
      <c r="DA662">
        <f>IF($DK662&gt;=12,INDEX($CN:$CN,$DJ662+12),"")</f>
      </c>
      <c r="DB662">
        <f>IF($DK662&gt;=13,INDEX($CN:$CN,$DJ662+13),"")</f>
      </c>
      <c r="DC662">
        <f>IF($DK662&gt;=14,INDEX($CN:$CN,$DJ662+14),"")</f>
      </c>
      <c r="DD662">
        <f>IF($DK662&gt;=15,INDEX($CN:$CN,$DJ662+15),"")</f>
      </c>
      <c r="DE662">
        <f>IF($DK662&gt;=16,INDEX($CN:$CN,$DJ662+16),"")</f>
      </c>
      <c r="DF662">
        <f>IF($DK662&gt;=17,INDEX($CN:$CN,$DJ662+17),"")</f>
      </c>
      <c r="DG662">
        <f>IF($DK662&gt;=18,INDEX($CN:$CN,$DJ662+18),"")</f>
      </c>
      <c r="DH662">
        <f>IF($DK662&gt;=19,INDEX($CN:$CN,$DJ662+19),"")</f>
      </c>
      <c r="DI662">
        <f>IF($DK662&gt;=20,INDEX($CN:$CN,$DJ662+20),"")</f>
      </c>
      <c r="DJ662">
        <f>IFERROR(MATCH($CM662,$CN$2:$CN$1089,0)+1,0)</f>
      </c>
      <c r="DK662">
        <f>IFERROR(INDEX($CO$2:$CO$1089,MATCH($CM662,$CN$2:$CN$1089,0)),0)</f>
      </c>
      <c r="DL662">
        <f>IFERROR(INDEX($AS:$AS,MATCH($O662,$AR:$AR,0))&amp;"","")</f>
      </c>
      <c r="DP662">
        <f>IF($GS662&gt;=1,INDEX($DM:$DM,$GR662+1),"")</f>
      </c>
      <c r="DQ662">
        <f>IF($GS662&gt;=2,INDEX($DM:$DM,$GR662+2),"")</f>
      </c>
      <c r="DR662">
        <f>IF($GS662&gt;=3,INDEX($DM:$DM,$GR662+3),"")</f>
      </c>
      <c r="DS662">
        <f>IF($GS662&gt;=4,INDEX($DM:$DM,$GR662+4),"")</f>
      </c>
      <c r="DT662">
        <f>IF($GS662&gt;=5,INDEX($DM:$DM,$GR662+5),"")</f>
      </c>
      <c r="DU662">
        <f>IF($GS662&gt;=6,INDEX($DM:$DM,$GR662+6),"")</f>
      </c>
      <c r="DV662">
        <f>IF($GS662&gt;=7,INDEX($DM:$DM,$GR662+7),"")</f>
      </c>
      <c r="DW662">
        <f>IF($GS662&gt;=8,INDEX($DM:$DM,$GR662+8),"")</f>
      </c>
      <c r="DX662">
        <f>IF($GS662&gt;=9,INDEX($DM:$DM,$GR662+9),"")</f>
      </c>
      <c r="DY662">
        <f>IF($GS662&gt;=10,INDEX($DM:$DM,$GR662+10),"")</f>
      </c>
      <c r="DZ662">
        <f>IF($GS662&gt;=11,INDEX($DM:$DM,$GR662+11),"")</f>
      </c>
      <c r="EA662">
        <f>IF($GS662&gt;=12,INDEX($DM:$DM,$GR662+12),"")</f>
      </c>
      <c r="EB662">
        <f>IF($GS662&gt;=13,INDEX($DM:$DM,$GR662+13),"")</f>
      </c>
      <c r="EC662">
        <f>IF($GS662&gt;=14,INDEX($DM:$DM,$GR662+14),"")</f>
      </c>
      <c r="ED662">
        <f>IF($GS662&gt;=15,INDEX($DM:$DM,$GR662+15),"")</f>
      </c>
      <c r="EE662">
        <f>IF($GS662&gt;=16,INDEX($DM:$DM,$GR662+16),"")</f>
      </c>
      <c r="EF662">
        <f>IF($GS662&gt;=17,INDEX($DM:$DM,$GR662+17),"")</f>
      </c>
      <c r="EG662">
        <f>IF($GS662&gt;=18,INDEX($DM:$DM,$GR662+18),"")</f>
      </c>
      <c r="EH662">
        <f>IF($GS662&gt;=19,INDEX($DM:$DM,$GR662+19),"")</f>
      </c>
      <c r="EI662">
        <f>IF($GS662&gt;=20,INDEX($DM:$DM,$GR662+20),"")</f>
      </c>
      <c r="EJ662">
        <f>IF($GS662&gt;=21,INDEX($DM:$DM,$GR662+21),"")</f>
      </c>
      <c r="EK662">
        <f>IF($GS662&gt;=22,INDEX($DM:$DM,$GR662+22),"")</f>
      </c>
      <c r="EL662">
        <f>IF($GS662&gt;=23,INDEX($DM:$DM,$GR662+23),"")</f>
      </c>
      <c r="EM662">
        <f>IF($GS662&gt;=24,INDEX($DM:$DM,$GR662+24),"")</f>
      </c>
      <c r="EN662">
        <f>IF($GS662&gt;=25,INDEX($DM:$DM,$GR662+25),"")</f>
      </c>
      <c r="EO662">
        <f>IF($GS662&gt;=26,INDEX($DM:$DM,$GR662+26),"")</f>
      </c>
      <c r="EP662">
        <f>IF($GS662&gt;=27,INDEX($DM:$DM,$GR662+27),"")</f>
      </c>
      <c r="EQ662">
        <f>IF($GS662&gt;=28,INDEX($DM:$DM,$GR662+28),"")</f>
      </c>
      <c r="ER662">
        <f>IF($GS662&gt;=29,INDEX($DM:$DM,$GR662+29),"")</f>
      </c>
      <c r="ES662">
        <f>IF($GS662&gt;=30,INDEX($DM:$DM,$GR662+30),"")</f>
      </c>
      <c r="ET662">
        <f>IF($GS662&gt;=31,INDEX($DM:$DM,$GR662+31),"")</f>
      </c>
      <c r="EU662">
        <f>IF($GS662&gt;=32,INDEX($DM:$DM,$GR662+32),"")</f>
      </c>
      <c r="EV662">
        <f>IF($GS662&gt;=33,INDEX($DM:$DM,$GR662+33),"")</f>
      </c>
      <c r="EW662">
        <f>IF($GS662&gt;=34,INDEX($DM:$DM,$GR662+34),"")</f>
      </c>
      <c r="EX662">
        <f>IF($GS662&gt;=35,INDEX($DM:$DM,$GR662+35),"")</f>
      </c>
      <c r="EY662">
        <f>IF($GS662&gt;=36,INDEX($DM:$DM,$GR662+36),"")</f>
      </c>
      <c r="EZ662">
        <f>IF($GS662&gt;=37,INDEX($DM:$DM,$GR662+37),"")</f>
      </c>
      <c r="FA662">
        <f>IF($GS662&gt;=38,INDEX($DM:$DM,$GR662+38),"")</f>
      </c>
      <c r="FB662">
        <f>IF($GS662&gt;=39,INDEX($DM:$DM,$GR662+39),"")</f>
      </c>
      <c r="FC662">
        <f>IF($GS662&gt;=40,INDEX($DM:$DM,$GR662+40),"")</f>
      </c>
      <c r="FD662">
        <f>IF($GS662&gt;=1,INDEX($DN:$DN,$GR662+1),"")</f>
      </c>
      <c r="FE662">
        <f>IF($GS662&gt;=2,INDEX($DN:$DN,$GR662+2),"")</f>
      </c>
      <c r="FF662">
        <f>IF($GS662&gt;=3,INDEX($DN:$DN,$GR662+3),"")</f>
      </c>
      <c r="FG662">
        <f>IF($GS662&gt;=4,INDEX($DN:$DN,$GR662+4),"")</f>
      </c>
      <c r="FH662">
        <f>IF($GS662&gt;=5,INDEX($DN:$DN,$GR662+5),"")</f>
      </c>
      <c r="FI662">
        <f>IF($GS662&gt;=6,INDEX($DN:$DN,$GR662+6),"")</f>
      </c>
      <c r="FJ662">
        <f>IF($GS662&gt;=7,INDEX($DN:$DN,$GR662+7),"")</f>
      </c>
      <c r="FK662">
        <f>IF($GS662&gt;=8,INDEX($DN:$DN,$GR662+8),"")</f>
      </c>
      <c r="FL662">
        <f>IF($GS662&gt;=9,INDEX($DN:$DN,$GR662+9),"")</f>
      </c>
      <c r="FM662">
        <f>IF($GS662&gt;=10,INDEX($DN:$DN,$GR662+10),"")</f>
      </c>
      <c r="FN662">
        <f>IF($GS662&gt;=11,INDEX($DN:$DN,$GR662+11),"")</f>
      </c>
      <c r="FO662">
        <f>IF($GS662&gt;=12,INDEX($DN:$DN,$GR662+12),"")</f>
      </c>
      <c r="FP662">
        <f>IF($GS662&gt;=13,INDEX($DN:$DN,$GR662+13),"")</f>
      </c>
      <c r="FQ662">
        <f>IF($GS662&gt;=14,INDEX($DN:$DN,$GR662+14),"")</f>
      </c>
      <c r="FR662">
        <f>IF($GS662&gt;=15,INDEX($DN:$DN,$GR662+15),"")</f>
      </c>
      <c r="FS662">
        <f>IF($GS662&gt;=16,INDEX($DN:$DN,$GR662+16),"")</f>
      </c>
      <c r="FT662">
        <f>IF($GS662&gt;=17,INDEX($DN:$DN,$GR662+17),"")</f>
      </c>
      <c r="FU662">
        <f>IF($GS662&gt;=18,INDEX($DN:$DN,$GR662+18),"")</f>
      </c>
      <c r="FV662">
        <f>IF($GS662&gt;=19,INDEX($DN:$DN,$GR662+19),"")</f>
      </c>
      <c r="FW662">
        <f>IF($GS662&gt;=20,INDEX($DN:$DN,$GR662+20),"")</f>
      </c>
      <c r="FX662">
        <f>IF($GS662&gt;=21,INDEX($DN:$DN,$GR662+21),"")</f>
      </c>
      <c r="FY662">
        <f>IF($GS662&gt;=22,INDEX($DN:$DN,$GR662+22),"")</f>
      </c>
      <c r="FZ662">
        <f>IF($GS662&gt;=23,INDEX($DN:$DN,$GR662+23),"")</f>
      </c>
      <c r="GA662">
        <f>IF($GS662&gt;=24,INDEX($DN:$DN,$GR662+24),"")</f>
      </c>
      <c r="GB662">
        <f>IF($GS662&gt;=25,INDEX($DN:$DN,$GR662+25),"")</f>
      </c>
      <c r="GC662">
        <f>IF($GS662&gt;=26,INDEX($DN:$DN,$GR662+26),"")</f>
      </c>
      <c r="GD662">
        <f>IF($GS662&gt;=27,INDEX($DN:$DN,$GR662+27),"")</f>
      </c>
      <c r="GE662">
        <f>IF($GS662&gt;=28,INDEX($DN:$DN,$GR662+28),"")</f>
      </c>
      <c r="GF662">
        <f>IF($GS662&gt;=29,INDEX($DN:$DN,$GR662+29),"")</f>
      </c>
      <c r="GG662">
        <f>IF($GS662&gt;=30,INDEX($DN:$DN,$GR662+30),"")</f>
      </c>
      <c r="GH662">
        <f>IF($GS662&gt;=31,INDEX($DN:$DN,$GR662+31),"")</f>
      </c>
      <c r="GI662">
        <f>IF($GS662&gt;=32,INDEX($DN:$DN,$GR662+32),"")</f>
      </c>
      <c r="GJ662">
        <f>IF($GS662&gt;=33,INDEX($DN:$DN,$GR662+33),"")</f>
      </c>
      <c r="GK662">
        <f>IF($GS662&gt;=34,INDEX($DN:$DN,$GR662+34),"")</f>
      </c>
      <c r="GL662">
        <f>IF($GS662&gt;=35,INDEX($DN:$DN,$GR662+35),"")</f>
      </c>
      <c r="GM662">
        <f>IF($GS662&gt;=36,INDEX($DN:$DN,$GR662+36),"")</f>
      </c>
      <c r="GN662">
        <f>IF($GS662&gt;=37,INDEX($DN:$DN,$GR662+37),"")</f>
      </c>
      <c r="GO662">
        <f>IF($GS662&gt;=38,INDEX($DN:$DN,$GR662+38),"")</f>
      </c>
      <c r="GP662">
        <f>IF($GS662&gt;=39,INDEX($DN:$DN,$GR662+39),"")</f>
      </c>
      <c r="GQ662">
        <f>IF($GS662&gt;=40,INDEX($DN:$DN,$GR662+40),"")</f>
      </c>
      <c r="GR662">
        <f>IFERROR(MATCH($DL662,$DM$2:$DM$148,0)+1,0)</f>
      </c>
      <c r="GS662">
        <f>IFERROR(INDEX($DO$2:$DO$148,MATCH($DL662,$DM$2:$DM$148,0)),0)</f>
      </c>
      <c r="GT662">
        <f>IFERROR(MATCH($Z662,$DP$662:$FC$662,0),0)</f>
      </c>
      <c r="GU662">
        <f>IF($GT662&gt;0,INDEX($FD$662:$GQ$662,$GT662),"")</f>
      </c>
      <c r="GX662">
        <f>IF($JG662&gt;=1,INDEX($GV:$GV,$JF662+1),"")</f>
      </c>
      <c r="GY662">
        <f>IF($JG662&gt;=2,INDEX($GV:$GV,$JF662+2),"")</f>
      </c>
      <c r="GZ662">
        <f>IF($JG662&gt;=3,INDEX($GV:$GV,$JF662+3),"")</f>
      </c>
      <c r="HA662">
        <f>IF($JG662&gt;=4,INDEX($GV:$GV,$JF662+4),"")</f>
      </c>
      <c r="HB662">
        <f>IF($JG662&gt;=5,INDEX($GV:$GV,$JF662+5),"")</f>
      </c>
      <c r="HC662">
        <f>IF($JG662&gt;=6,INDEX($GV:$GV,$JF662+6),"")</f>
      </c>
      <c r="HD662">
        <f>IF($JG662&gt;=7,INDEX($GV:$GV,$JF662+7),"")</f>
      </c>
      <c r="HE662">
        <f>IF($JG662&gt;=8,INDEX($GV:$GV,$JF662+8),"")</f>
      </c>
      <c r="HF662">
        <f>IF($JG662&gt;=9,INDEX($GV:$GV,$JF662+9),"")</f>
      </c>
      <c r="HG662">
        <f>IF($JG662&gt;=10,INDEX($GV:$GV,$JF662+10),"")</f>
      </c>
      <c r="HH662">
        <f>IF($JG662&gt;=11,INDEX($GV:$GV,$JF662+11),"")</f>
      </c>
      <c r="HI662">
        <f>IF($JG662&gt;=12,INDEX($GV:$GV,$JF662+12),"")</f>
      </c>
      <c r="HJ662">
        <f>IF($JG662&gt;=13,INDEX($GV:$GV,$JF662+13),"")</f>
      </c>
      <c r="HK662">
        <f>IF($JG662&gt;=14,INDEX($GV:$GV,$JF662+14),"")</f>
      </c>
      <c r="HL662">
        <f>IF($JG662&gt;=15,INDEX($GV:$GV,$JF662+15),"")</f>
      </c>
      <c r="HM662">
        <f>IF($JG662&gt;=16,INDEX($GV:$GV,$JF662+16),"")</f>
      </c>
      <c r="HN662">
        <f>IF($JG662&gt;=17,INDEX($GV:$GV,$JF662+17),"")</f>
      </c>
      <c r="HO662">
        <f>IF($JG662&gt;=18,INDEX($GV:$GV,$JF662+18),"")</f>
      </c>
      <c r="HP662">
        <f>IF($JG662&gt;=19,INDEX($GV:$GV,$JF662+19),"")</f>
      </c>
      <c r="HQ662">
        <f>IF($JG662&gt;=20,INDEX($GV:$GV,$JF662+20),"")</f>
      </c>
      <c r="HR662">
        <f>IF($JG662&gt;=21,INDEX($GV:$GV,$JF662+21),"")</f>
      </c>
      <c r="HS662">
        <f>IF($JG662&gt;=22,INDEX($GV:$GV,$JF662+22),"")</f>
      </c>
      <c r="HT662">
        <f>IF($JG662&gt;=23,INDEX($GV:$GV,$JF662+23),"")</f>
      </c>
      <c r="HU662">
        <f>IF($JG662&gt;=24,INDEX($GV:$GV,$JF662+24),"")</f>
      </c>
      <c r="HV662">
        <f>IF($JG662&gt;=25,INDEX($GV:$GV,$JF662+25),"")</f>
      </c>
      <c r="HW662">
        <f>IF($JG662&gt;=26,INDEX($GV:$GV,$JF662+26),"")</f>
      </c>
      <c r="HX662">
        <f>IF($JG662&gt;=27,INDEX($GV:$GV,$JF662+27),"")</f>
      </c>
      <c r="HY662">
        <f>IF($JG662&gt;=28,INDEX($GV:$GV,$JF662+28),"")</f>
      </c>
      <c r="HZ662">
        <f>IF($JG662&gt;=29,INDEX($GV:$GV,$JF662+29),"")</f>
      </c>
      <c r="IA662">
        <f>IF($JG662&gt;=30,INDEX($GV:$GV,$JF662+30),"")</f>
      </c>
      <c r="IB662">
        <f>IF($JG662&gt;=31,INDEX($GV:$GV,$JF662+31),"")</f>
      </c>
      <c r="IC662">
        <f>IF($JG662&gt;=32,INDEX($GV:$GV,$JF662+32),"")</f>
      </c>
      <c r="ID662">
        <f>IF($JG662&gt;=33,INDEX($GV:$GV,$JF662+33),"")</f>
      </c>
      <c r="IE662">
        <f>IF($JG662&gt;=34,INDEX($GV:$GV,$JF662+34),"")</f>
      </c>
      <c r="IF662">
        <f>IF($JG662&gt;=35,INDEX($GV:$GV,$JF662+35),"")</f>
      </c>
      <c r="IG662">
        <f>IF($JG662&gt;=36,INDEX($GV:$GV,$JF662+36),"")</f>
      </c>
      <c r="IH662">
        <f>IF($JG662&gt;=37,INDEX($GV:$GV,$JF662+37),"")</f>
      </c>
      <c r="II662">
        <f>IF($JG662&gt;=38,INDEX($GV:$GV,$JF662+38),"")</f>
      </c>
      <c r="IJ662">
        <f>IF($JG662&gt;=39,INDEX($GV:$GV,$JF662+39),"")</f>
      </c>
      <c r="IK662">
        <f>IF($JG662&gt;=40,INDEX($GV:$GV,$JF662+40),"")</f>
      </c>
      <c r="IL662">
        <f>IF($JG662&gt;=41,INDEX($GV:$GV,$JF662+41),"")</f>
      </c>
      <c r="IM662">
        <f>IF($JG662&gt;=42,INDEX($GV:$GV,$JF662+42),"")</f>
      </c>
      <c r="IN662">
        <f>IF($JG662&gt;=43,INDEX($GV:$GV,$JF662+43),"")</f>
      </c>
      <c r="IO662">
        <f>IF($JG662&gt;=44,INDEX($GV:$GV,$JF662+44),"")</f>
      </c>
      <c r="IP662">
        <f>IF($JG662&gt;=45,INDEX($GV:$GV,$JF662+45),"")</f>
      </c>
      <c r="IQ662">
        <f>IF($JG662&gt;=46,INDEX($GV:$GV,$JF662+46),"")</f>
      </c>
      <c r="IR662">
        <f>IF($JG662&gt;=47,INDEX($GV:$GV,$JF662+47),"")</f>
      </c>
      <c r="IS662">
        <f>IF($JG662&gt;=48,INDEX($GV:$GV,$JF662+48),"")</f>
      </c>
      <c r="IT662">
        <f>IF($JG662&gt;=49,INDEX($GV:$GV,$JF662+49),"")</f>
      </c>
      <c r="IU662">
        <f>IF($JG662&gt;=50,INDEX($GV:$GV,$JF662+50),"")</f>
      </c>
      <c r="IV662">
        <f>IF($JG662&gt;=51,INDEX($GV:$GV,$JF662+51),"")</f>
      </c>
      <c r="IW662">
        <f>IF($JG662&gt;=52,INDEX($GV:$GV,$JF662+52),"")</f>
      </c>
      <c r="IX662">
        <f>IF($JG662&gt;=53,INDEX($GV:$GV,$JF662+53),"")</f>
      </c>
      <c r="IY662">
        <f>IF($JG662&gt;=54,INDEX($GV:$GV,$JF662+54),"")</f>
      </c>
      <c r="IZ662">
        <f>IF($JG662&gt;=55,INDEX($GV:$GV,$JF662+55),"")</f>
      </c>
      <c r="JA662">
        <f>IF($JG662&gt;=56,INDEX($GV:$GV,$JF662+56),"")</f>
      </c>
      <c r="JB662">
        <f>IF($JG662&gt;=57,INDEX($GV:$GV,$JF662+57),"")</f>
      </c>
      <c r="JC662">
        <f>IF($JG662&gt;=58,INDEX($GV:$GV,$JF662+58),"")</f>
      </c>
      <c r="JD662">
        <f>IF($JG662&gt;=59,INDEX($GV:$GV,$JF662+59),"")</f>
      </c>
      <c r="JE662">
        <f>IF($JG662&gt;=60,INDEX($GV:$GV,$JF662+60),"")</f>
      </c>
      <c r="JF662">
        <f>IFERROR(MATCH($GU662,$GV$2:$GV$322,0)+1,0)</f>
      </c>
      <c r="JG662">
        <f>IFERROR(INDEX($GW$2:$GW$322,MATCH($GU662,$GV$2:$GV$322,0)),0)</f>
      </c>
      <c r="JH662" t="s">
        <v>44</v>
      </c>
      <c r="JI662" t="s">
        <v>44</v>
      </c>
    </row>
    <row r="663" spans="1:269" x14ac:dyDescent="0.25">
      <c r="R663">
        <f>IF(OR($U663="",$Q663=""),"",IFERROR($U663/$Q663,0))</f>
      </c>
      <c r="S663">
        <f>IF($U663="","",
SUM($T663,$V663,$AA663,$W663,$Y663)*
(1-IF($AB663="",0,VALUE($AB663)/100)))</f>
      </c>
      <c r="T663">
        <f>IF($U663="","",$U663)</f>
      </c>
      <c r="V663">
        <f>IF($U663="","",
IF($O663="","",
IF(ISNUMBER(SEARCH("exempt",LOWER($O663))),0,
$U663*(VALUE(SUBSTITUTE($O663,"%",""))/100))))</f>
      </c>
      <c r="AC663">
        <f>IFERROR(IF(FIND(" - ",$K663)&gt;0,MID($K663,FIND(" - ",$K663)+3,LEN($K663)),""),"")</f>
      </c>
      <c r="AL663" t="s">
        <v>1618</v>
      </c>
      <c r="AT663">
        <f>IFERROR(LEFT($K663,FIND(" - ",$K663)-1),$K663)</f>
      </c>
      <c r="AW663">
        <f>IF($CL663&gt;=1,INDEX($AU:$AU,$CK663+1),"")</f>
      </c>
      <c r="AX663">
        <f>IF($CL663&gt;=2,INDEX($AU:$AU,$CK663+2),"")</f>
      </c>
      <c r="AY663">
        <f>IF($CL663&gt;=3,INDEX($AU:$AU,$CK663+3),"")</f>
      </c>
      <c r="AZ663">
        <f>IF($CL663&gt;=4,INDEX($AU:$AU,$CK663+4),"")</f>
      </c>
      <c r="BA663">
        <f>IF($CL663&gt;=5,INDEX($AU:$AU,$CK663+5),"")</f>
      </c>
      <c r="BB663">
        <f>IF($CL663&gt;=6,INDEX($AU:$AU,$CK663+6),"")</f>
      </c>
      <c r="BC663">
        <f>IF($CL663&gt;=7,INDEX($AU:$AU,$CK663+7),"")</f>
      </c>
      <c r="BD663">
        <f>IF($CL663&gt;=8,INDEX($AU:$AU,$CK663+8),"")</f>
      </c>
      <c r="BE663">
        <f>IF($CL663&gt;=9,INDEX($AU:$AU,$CK663+9),"")</f>
      </c>
      <c r="BF663">
        <f>IF($CL663&gt;=10,INDEX($AU:$AU,$CK663+10),"")</f>
      </c>
      <c r="BG663">
        <f>IF($CL663&gt;=11,INDEX($AU:$AU,$CK663+11),"")</f>
      </c>
      <c r="BH663">
        <f>IF($CL663&gt;=12,INDEX($AU:$AU,$CK663+12),"")</f>
      </c>
      <c r="BI663">
        <f>IF($CL663&gt;=13,INDEX($AU:$AU,$CK663+13),"")</f>
      </c>
      <c r="BJ663">
        <f>IF($CL663&gt;=14,INDEX($AU:$AU,$CK663+14),"")</f>
      </c>
      <c r="BK663">
        <f>IF($CL663&gt;=15,INDEX($AU:$AU,$CK663+15),"")</f>
      </c>
      <c r="BL663">
        <f>IF($CL663&gt;=16,INDEX($AU:$AU,$CK663+16),"")</f>
      </c>
      <c r="BM663">
        <f>IF($CL663&gt;=17,INDEX($AU:$AU,$CK663+17),"")</f>
      </c>
      <c r="BN663">
        <f>IF($CL663&gt;=18,INDEX($AU:$AU,$CK663+18),"")</f>
      </c>
      <c r="BO663">
        <f>IF($CL663&gt;=19,INDEX($AU:$AU,$CK663+19),"")</f>
      </c>
      <c r="BP663">
        <f>IF($CL663&gt;=20,INDEX($AU:$AU,$CK663+20),"")</f>
      </c>
      <c r="BQ663">
        <f>IF($CL663&gt;=21,INDEX($AU:$AU,$CK663+21),"")</f>
      </c>
      <c r="BR663">
        <f>IF($CL663&gt;=22,INDEX($AU:$AU,$CK663+22),"")</f>
      </c>
      <c r="BS663">
        <f>IF($CL663&gt;=23,INDEX($AU:$AU,$CK663+23),"")</f>
      </c>
      <c r="BT663">
        <f>IF($CL663&gt;=24,INDEX($AU:$AU,$CK663+24),"")</f>
      </c>
      <c r="BU663">
        <f>IF($CL663&gt;=25,INDEX($AU:$AU,$CK663+25),"")</f>
      </c>
      <c r="BV663">
        <f>IF($CL663&gt;=26,INDEX($AU:$AU,$CK663+26),"")</f>
      </c>
      <c r="BW663">
        <f>IF($CL663&gt;=27,INDEX($AU:$AU,$CK663+27),"")</f>
      </c>
      <c r="BX663">
        <f>IF($CL663&gt;=28,INDEX($AU:$AU,$CK663+28),"")</f>
      </c>
      <c r="BY663">
        <f>IF($CL663&gt;=29,INDEX($AU:$AU,$CK663+29),"")</f>
      </c>
      <c r="BZ663">
        <f>IF($CL663&gt;=30,INDEX($AU:$AU,$CK663+30),"")</f>
      </c>
      <c r="CA663">
        <f>IF($CL663&gt;=31,INDEX($AU:$AU,$CK663+31),"")</f>
      </c>
      <c r="CB663">
        <f>IF($CL663&gt;=32,INDEX($AU:$AU,$CK663+32),"")</f>
      </c>
      <c r="CC663">
        <f>IF($CL663&gt;=33,INDEX($AU:$AU,$CK663+33),"")</f>
      </c>
      <c r="CD663">
        <f>IF($CL663&gt;=34,INDEX($AU:$AU,$CK663+34),"")</f>
      </c>
      <c r="CE663">
        <f>IF($CL663&gt;=35,INDEX($AU:$AU,$CK663+35),"")</f>
      </c>
      <c r="CF663">
        <f>IF($CL663&gt;=36,INDEX($AU:$AU,$CK663+36),"")</f>
      </c>
      <c r="CG663">
        <f>IF($CL663&gt;=37,INDEX($AU:$AU,$CK663+37),"")</f>
      </c>
      <c r="CH663">
        <f>IF($CL663&gt;=38,INDEX($AU:$AU,$CK663+38),"")</f>
      </c>
      <c r="CI663">
        <f>IF($CL663&gt;=39,INDEX($AU:$AU,$CK663+39),"")</f>
      </c>
      <c r="CJ663">
        <f>IF($CL663&gt;=40,INDEX($AU:$AU,$CK663+40),"")</f>
      </c>
      <c r="CK663">
        <f>IFERROR(MATCH($AT663,$AU$2:$AU$133,0)+1,0)</f>
      </c>
      <c r="CL663">
        <f>IFERROR(INDEX($AV$2:$AV$133,MATCH($AT663,$AU$2:$AU$133,0)),0)</f>
      </c>
      <c r="CM663">
        <f>IFERROR(LEFT($L663,FIND(" - ",$L663)-1),$L663)</f>
      </c>
      <c r="CN663" t="s">
        <v>1619</v>
      </c>
      <c r="CO663">
        <v>1</v>
      </c>
      <c r="CP663">
        <f>IF($DK663&gt;=1,INDEX($CN:$CN,$DJ663+1),"")</f>
      </c>
      <c r="CQ663">
        <f>IF($DK663&gt;=2,INDEX($CN:$CN,$DJ663+2),"")</f>
      </c>
      <c r="CR663">
        <f>IF($DK663&gt;=3,INDEX($CN:$CN,$DJ663+3),"")</f>
      </c>
      <c r="CS663">
        <f>IF($DK663&gt;=4,INDEX($CN:$CN,$DJ663+4),"")</f>
      </c>
      <c r="CT663">
        <f>IF($DK663&gt;=5,INDEX($CN:$CN,$DJ663+5),"")</f>
      </c>
      <c r="CU663">
        <f>IF($DK663&gt;=6,INDEX($CN:$CN,$DJ663+6),"")</f>
      </c>
      <c r="CV663">
        <f>IF($DK663&gt;=7,INDEX($CN:$CN,$DJ663+7),"")</f>
      </c>
      <c r="CW663">
        <f>IF($DK663&gt;=8,INDEX($CN:$CN,$DJ663+8),"")</f>
      </c>
      <c r="CX663">
        <f>IF($DK663&gt;=9,INDEX($CN:$CN,$DJ663+9),"")</f>
      </c>
      <c r="CY663">
        <f>IF($DK663&gt;=10,INDEX($CN:$CN,$DJ663+10),"")</f>
      </c>
      <c r="CZ663">
        <f>IF($DK663&gt;=11,INDEX($CN:$CN,$DJ663+11),"")</f>
      </c>
      <c r="DA663">
        <f>IF($DK663&gt;=12,INDEX($CN:$CN,$DJ663+12),"")</f>
      </c>
      <c r="DB663">
        <f>IF($DK663&gt;=13,INDEX($CN:$CN,$DJ663+13),"")</f>
      </c>
      <c r="DC663">
        <f>IF($DK663&gt;=14,INDEX($CN:$CN,$DJ663+14),"")</f>
      </c>
      <c r="DD663">
        <f>IF($DK663&gt;=15,INDEX($CN:$CN,$DJ663+15),"")</f>
      </c>
      <c r="DE663">
        <f>IF($DK663&gt;=16,INDEX($CN:$CN,$DJ663+16),"")</f>
      </c>
      <c r="DF663">
        <f>IF($DK663&gt;=17,INDEX($CN:$CN,$DJ663+17),"")</f>
      </c>
      <c r="DG663">
        <f>IF($DK663&gt;=18,INDEX($CN:$CN,$DJ663+18),"")</f>
      </c>
      <c r="DH663">
        <f>IF($DK663&gt;=19,INDEX($CN:$CN,$DJ663+19),"")</f>
      </c>
      <c r="DI663">
        <f>IF($DK663&gt;=20,INDEX($CN:$CN,$DJ663+20),"")</f>
      </c>
      <c r="DJ663">
        <f>IFERROR(MATCH($CM663,$CN$2:$CN$1089,0)+1,0)</f>
      </c>
      <c r="DK663">
        <f>IFERROR(INDEX($CO$2:$CO$1089,MATCH($CM663,$CN$2:$CN$1089,0)),0)</f>
      </c>
      <c r="DL663">
        <f>IFERROR(INDEX($AS:$AS,MATCH($O663,$AR:$AR,0))&amp;"","")</f>
      </c>
      <c r="DP663">
        <f>IF($GS663&gt;=1,INDEX($DM:$DM,$GR663+1),"")</f>
      </c>
      <c r="DQ663">
        <f>IF($GS663&gt;=2,INDEX($DM:$DM,$GR663+2),"")</f>
      </c>
      <c r="DR663">
        <f>IF($GS663&gt;=3,INDEX($DM:$DM,$GR663+3),"")</f>
      </c>
      <c r="DS663">
        <f>IF($GS663&gt;=4,INDEX($DM:$DM,$GR663+4),"")</f>
      </c>
      <c r="DT663">
        <f>IF($GS663&gt;=5,INDEX($DM:$DM,$GR663+5),"")</f>
      </c>
      <c r="DU663">
        <f>IF($GS663&gt;=6,INDEX($DM:$DM,$GR663+6),"")</f>
      </c>
      <c r="DV663">
        <f>IF($GS663&gt;=7,INDEX($DM:$DM,$GR663+7),"")</f>
      </c>
      <c r="DW663">
        <f>IF($GS663&gt;=8,INDEX($DM:$DM,$GR663+8),"")</f>
      </c>
      <c r="DX663">
        <f>IF($GS663&gt;=9,INDEX($DM:$DM,$GR663+9),"")</f>
      </c>
      <c r="DY663">
        <f>IF($GS663&gt;=10,INDEX($DM:$DM,$GR663+10),"")</f>
      </c>
      <c r="DZ663">
        <f>IF($GS663&gt;=11,INDEX($DM:$DM,$GR663+11),"")</f>
      </c>
      <c r="EA663">
        <f>IF($GS663&gt;=12,INDEX($DM:$DM,$GR663+12),"")</f>
      </c>
      <c r="EB663">
        <f>IF($GS663&gt;=13,INDEX($DM:$DM,$GR663+13),"")</f>
      </c>
      <c r="EC663">
        <f>IF($GS663&gt;=14,INDEX($DM:$DM,$GR663+14),"")</f>
      </c>
      <c r="ED663">
        <f>IF($GS663&gt;=15,INDEX($DM:$DM,$GR663+15),"")</f>
      </c>
      <c r="EE663">
        <f>IF($GS663&gt;=16,INDEX($DM:$DM,$GR663+16),"")</f>
      </c>
      <c r="EF663">
        <f>IF($GS663&gt;=17,INDEX($DM:$DM,$GR663+17),"")</f>
      </c>
      <c r="EG663">
        <f>IF($GS663&gt;=18,INDEX($DM:$DM,$GR663+18),"")</f>
      </c>
      <c r="EH663">
        <f>IF($GS663&gt;=19,INDEX($DM:$DM,$GR663+19),"")</f>
      </c>
      <c r="EI663">
        <f>IF($GS663&gt;=20,INDEX($DM:$DM,$GR663+20),"")</f>
      </c>
      <c r="EJ663">
        <f>IF($GS663&gt;=21,INDEX($DM:$DM,$GR663+21),"")</f>
      </c>
      <c r="EK663">
        <f>IF($GS663&gt;=22,INDEX($DM:$DM,$GR663+22),"")</f>
      </c>
      <c r="EL663">
        <f>IF($GS663&gt;=23,INDEX($DM:$DM,$GR663+23),"")</f>
      </c>
      <c r="EM663">
        <f>IF($GS663&gt;=24,INDEX($DM:$DM,$GR663+24),"")</f>
      </c>
      <c r="EN663">
        <f>IF($GS663&gt;=25,INDEX($DM:$DM,$GR663+25),"")</f>
      </c>
      <c r="EO663">
        <f>IF($GS663&gt;=26,INDEX($DM:$DM,$GR663+26),"")</f>
      </c>
      <c r="EP663">
        <f>IF($GS663&gt;=27,INDEX($DM:$DM,$GR663+27),"")</f>
      </c>
      <c r="EQ663">
        <f>IF($GS663&gt;=28,INDEX($DM:$DM,$GR663+28),"")</f>
      </c>
      <c r="ER663">
        <f>IF($GS663&gt;=29,INDEX($DM:$DM,$GR663+29),"")</f>
      </c>
      <c r="ES663">
        <f>IF($GS663&gt;=30,INDEX($DM:$DM,$GR663+30),"")</f>
      </c>
      <c r="ET663">
        <f>IF($GS663&gt;=31,INDEX($DM:$DM,$GR663+31),"")</f>
      </c>
      <c r="EU663">
        <f>IF($GS663&gt;=32,INDEX($DM:$DM,$GR663+32),"")</f>
      </c>
      <c r="EV663">
        <f>IF($GS663&gt;=33,INDEX($DM:$DM,$GR663+33),"")</f>
      </c>
      <c r="EW663">
        <f>IF($GS663&gt;=34,INDEX($DM:$DM,$GR663+34),"")</f>
      </c>
      <c r="EX663">
        <f>IF($GS663&gt;=35,INDEX($DM:$DM,$GR663+35),"")</f>
      </c>
      <c r="EY663">
        <f>IF($GS663&gt;=36,INDEX($DM:$DM,$GR663+36),"")</f>
      </c>
      <c r="EZ663">
        <f>IF($GS663&gt;=37,INDEX($DM:$DM,$GR663+37),"")</f>
      </c>
      <c r="FA663">
        <f>IF($GS663&gt;=38,INDEX($DM:$DM,$GR663+38),"")</f>
      </c>
      <c r="FB663">
        <f>IF($GS663&gt;=39,INDEX($DM:$DM,$GR663+39),"")</f>
      </c>
      <c r="FC663">
        <f>IF($GS663&gt;=40,INDEX($DM:$DM,$GR663+40),"")</f>
      </c>
      <c r="FD663">
        <f>IF($GS663&gt;=1,INDEX($DN:$DN,$GR663+1),"")</f>
      </c>
      <c r="FE663">
        <f>IF($GS663&gt;=2,INDEX($DN:$DN,$GR663+2),"")</f>
      </c>
      <c r="FF663">
        <f>IF($GS663&gt;=3,INDEX($DN:$DN,$GR663+3),"")</f>
      </c>
      <c r="FG663">
        <f>IF($GS663&gt;=4,INDEX($DN:$DN,$GR663+4),"")</f>
      </c>
      <c r="FH663">
        <f>IF($GS663&gt;=5,INDEX($DN:$DN,$GR663+5),"")</f>
      </c>
      <c r="FI663">
        <f>IF($GS663&gt;=6,INDEX($DN:$DN,$GR663+6),"")</f>
      </c>
      <c r="FJ663">
        <f>IF($GS663&gt;=7,INDEX($DN:$DN,$GR663+7),"")</f>
      </c>
      <c r="FK663">
        <f>IF($GS663&gt;=8,INDEX($DN:$DN,$GR663+8),"")</f>
      </c>
      <c r="FL663">
        <f>IF($GS663&gt;=9,INDEX($DN:$DN,$GR663+9),"")</f>
      </c>
      <c r="FM663">
        <f>IF($GS663&gt;=10,INDEX($DN:$DN,$GR663+10),"")</f>
      </c>
      <c r="FN663">
        <f>IF($GS663&gt;=11,INDEX($DN:$DN,$GR663+11),"")</f>
      </c>
      <c r="FO663">
        <f>IF($GS663&gt;=12,INDEX($DN:$DN,$GR663+12),"")</f>
      </c>
      <c r="FP663">
        <f>IF($GS663&gt;=13,INDEX($DN:$DN,$GR663+13),"")</f>
      </c>
      <c r="FQ663">
        <f>IF($GS663&gt;=14,INDEX($DN:$DN,$GR663+14),"")</f>
      </c>
      <c r="FR663">
        <f>IF($GS663&gt;=15,INDEX($DN:$DN,$GR663+15),"")</f>
      </c>
      <c r="FS663">
        <f>IF($GS663&gt;=16,INDEX($DN:$DN,$GR663+16),"")</f>
      </c>
      <c r="FT663">
        <f>IF($GS663&gt;=17,INDEX($DN:$DN,$GR663+17),"")</f>
      </c>
      <c r="FU663">
        <f>IF($GS663&gt;=18,INDEX($DN:$DN,$GR663+18),"")</f>
      </c>
      <c r="FV663">
        <f>IF($GS663&gt;=19,INDEX($DN:$DN,$GR663+19),"")</f>
      </c>
      <c r="FW663">
        <f>IF($GS663&gt;=20,INDEX($DN:$DN,$GR663+20),"")</f>
      </c>
      <c r="FX663">
        <f>IF($GS663&gt;=21,INDEX($DN:$DN,$GR663+21),"")</f>
      </c>
      <c r="FY663">
        <f>IF($GS663&gt;=22,INDEX($DN:$DN,$GR663+22),"")</f>
      </c>
      <c r="FZ663">
        <f>IF($GS663&gt;=23,INDEX($DN:$DN,$GR663+23),"")</f>
      </c>
      <c r="GA663">
        <f>IF($GS663&gt;=24,INDEX($DN:$DN,$GR663+24),"")</f>
      </c>
      <c r="GB663">
        <f>IF($GS663&gt;=25,INDEX($DN:$DN,$GR663+25),"")</f>
      </c>
      <c r="GC663">
        <f>IF($GS663&gt;=26,INDEX($DN:$DN,$GR663+26),"")</f>
      </c>
      <c r="GD663">
        <f>IF($GS663&gt;=27,INDEX($DN:$DN,$GR663+27),"")</f>
      </c>
      <c r="GE663">
        <f>IF($GS663&gt;=28,INDEX($DN:$DN,$GR663+28),"")</f>
      </c>
      <c r="GF663">
        <f>IF($GS663&gt;=29,INDEX($DN:$DN,$GR663+29),"")</f>
      </c>
      <c r="GG663">
        <f>IF($GS663&gt;=30,INDEX($DN:$DN,$GR663+30),"")</f>
      </c>
      <c r="GH663">
        <f>IF($GS663&gt;=31,INDEX($DN:$DN,$GR663+31),"")</f>
      </c>
      <c r="GI663">
        <f>IF($GS663&gt;=32,INDEX($DN:$DN,$GR663+32),"")</f>
      </c>
      <c r="GJ663">
        <f>IF($GS663&gt;=33,INDEX($DN:$DN,$GR663+33),"")</f>
      </c>
      <c r="GK663">
        <f>IF($GS663&gt;=34,INDEX($DN:$DN,$GR663+34),"")</f>
      </c>
      <c r="GL663">
        <f>IF($GS663&gt;=35,INDEX($DN:$DN,$GR663+35),"")</f>
      </c>
      <c r="GM663">
        <f>IF($GS663&gt;=36,INDEX($DN:$DN,$GR663+36),"")</f>
      </c>
      <c r="GN663">
        <f>IF($GS663&gt;=37,INDEX($DN:$DN,$GR663+37),"")</f>
      </c>
      <c r="GO663">
        <f>IF($GS663&gt;=38,INDEX($DN:$DN,$GR663+38),"")</f>
      </c>
      <c r="GP663">
        <f>IF($GS663&gt;=39,INDEX($DN:$DN,$GR663+39),"")</f>
      </c>
      <c r="GQ663">
        <f>IF($GS663&gt;=40,INDEX($DN:$DN,$GR663+40),"")</f>
      </c>
      <c r="GR663">
        <f>IFERROR(MATCH($DL663,$DM$2:$DM$148,0)+1,0)</f>
      </c>
      <c r="GS663">
        <f>IFERROR(INDEX($DO$2:$DO$148,MATCH($DL663,$DM$2:$DM$148,0)),0)</f>
      </c>
      <c r="GT663">
        <f>IFERROR(MATCH($Z663,$DP$663:$FC$663,0),0)</f>
      </c>
      <c r="GU663">
        <f>IF($GT663&gt;0,INDEX($FD$663:$GQ$663,$GT663),"")</f>
      </c>
      <c r="GX663">
        <f>IF($JG663&gt;=1,INDEX($GV:$GV,$JF663+1),"")</f>
      </c>
      <c r="GY663">
        <f>IF($JG663&gt;=2,INDEX($GV:$GV,$JF663+2),"")</f>
      </c>
      <c r="GZ663">
        <f>IF($JG663&gt;=3,INDEX($GV:$GV,$JF663+3),"")</f>
      </c>
      <c r="HA663">
        <f>IF($JG663&gt;=4,INDEX($GV:$GV,$JF663+4),"")</f>
      </c>
      <c r="HB663">
        <f>IF($JG663&gt;=5,INDEX($GV:$GV,$JF663+5),"")</f>
      </c>
      <c r="HC663">
        <f>IF($JG663&gt;=6,INDEX($GV:$GV,$JF663+6),"")</f>
      </c>
      <c r="HD663">
        <f>IF($JG663&gt;=7,INDEX($GV:$GV,$JF663+7),"")</f>
      </c>
      <c r="HE663">
        <f>IF($JG663&gt;=8,INDEX($GV:$GV,$JF663+8),"")</f>
      </c>
      <c r="HF663">
        <f>IF($JG663&gt;=9,INDEX($GV:$GV,$JF663+9),"")</f>
      </c>
      <c r="HG663">
        <f>IF($JG663&gt;=10,INDEX($GV:$GV,$JF663+10),"")</f>
      </c>
      <c r="HH663">
        <f>IF($JG663&gt;=11,INDEX($GV:$GV,$JF663+11),"")</f>
      </c>
      <c r="HI663">
        <f>IF($JG663&gt;=12,INDEX($GV:$GV,$JF663+12),"")</f>
      </c>
      <c r="HJ663">
        <f>IF($JG663&gt;=13,INDEX($GV:$GV,$JF663+13),"")</f>
      </c>
      <c r="HK663">
        <f>IF($JG663&gt;=14,INDEX($GV:$GV,$JF663+14),"")</f>
      </c>
      <c r="HL663">
        <f>IF($JG663&gt;=15,INDEX($GV:$GV,$JF663+15),"")</f>
      </c>
      <c r="HM663">
        <f>IF($JG663&gt;=16,INDEX($GV:$GV,$JF663+16),"")</f>
      </c>
      <c r="HN663">
        <f>IF($JG663&gt;=17,INDEX($GV:$GV,$JF663+17),"")</f>
      </c>
      <c r="HO663">
        <f>IF($JG663&gt;=18,INDEX($GV:$GV,$JF663+18),"")</f>
      </c>
      <c r="HP663">
        <f>IF($JG663&gt;=19,INDEX($GV:$GV,$JF663+19),"")</f>
      </c>
      <c r="HQ663">
        <f>IF($JG663&gt;=20,INDEX($GV:$GV,$JF663+20),"")</f>
      </c>
      <c r="HR663">
        <f>IF($JG663&gt;=21,INDEX($GV:$GV,$JF663+21),"")</f>
      </c>
      <c r="HS663">
        <f>IF($JG663&gt;=22,INDEX($GV:$GV,$JF663+22),"")</f>
      </c>
      <c r="HT663">
        <f>IF($JG663&gt;=23,INDEX($GV:$GV,$JF663+23),"")</f>
      </c>
      <c r="HU663">
        <f>IF($JG663&gt;=24,INDEX($GV:$GV,$JF663+24),"")</f>
      </c>
      <c r="HV663">
        <f>IF($JG663&gt;=25,INDEX($GV:$GV,$JF663+25),"")</f>
      </c>
      <c r="HW663">
        <f>IF($JG663&gt;=26,INDEX($GV:$GV,$JF663+26),"")</f>
      </c>
      <c r="HX663">
        <f>IF($JG663&gt;=27,INDEX($GV:$GV,$JF663+27),"")</f>
      </c>
      <c r="HY663">
        <f>IF($JG663&gt;=28,INDEX($GV:$GV,$JF663+28),"")</f>
      </c>
      <c r="HZ663">
        <f>IF($JG663&gt;=29,INDEX($GV:$GV,$JF663+29),"")</f>
      </c>
      <c r="IA663">
        <f>IF($JG663&gt;=30,INDEX($GV:$GV,$JF663+30),"")</f>
      </c>
      <c r="IB663">
        <f>IF($JG663&gt;=31,INDEX($GV:$GV,$JF663+31),"")</f>
      </c>
      <c r="IC663">
        <f>IF($JG663&gt;=32,INDEX($GV:$GV,$JF663+32),"")</f>
      </c>
      <c r="ID663">
        <f>IF($JG663&gt;=33,INDEX($GV:$GV,$JF663+33),"")</f>
      </c>
      <c r="IE663">
        <f>IF($JG663&gt;=34,INDEX($GV:$GV,$JF663+34),"")</f>
      </c>
      <c r="IF663">
        <f>IF($JG663&gt;=35,INDEX($GV:$GV,$JF663+35),"")</f>
      </c>
      <c r="IG663">
        <f>IF($JG663&gt;=36,INDEX($GV:$GV,$JF663+36),"")</f>
      </c>
      <c r="IH663">
        <f>IF($JG663&gt;=37,INDEX($GV:$GV,$JF663+37),"")</f>
      </c>
      <c r="II663">
        <f>IF($JG663&gt;=38,INDEX($GV:$GV,$JF663+38),"")</f>
      </c>
      <c r="IJ663">
        <f>IF($JG663&gt;=39,INDEX($GV:$GV,$JF663+39),"")</f>
      </c>
      <c r="IK663">
        <f>IF($JG663&gt;=40,INDEX($GV:$GV,$JF663+40),"")</f>
      </c>
      <c r="IL663">
        <f>IF($JG663&gt;=41,INDEX($GV:$GV,$JF663+41),"")</f>
      </c>
      <c r="IM663">
        <f>IF($JG663&gt;=42,INDEX($GV:$GV,$JF663+42),"")</f>
      </c>
      <c r="IN663">
        <f>IF($JG663&gt;=43,INDEX($GV:$GV,$JF663+43),"")</f>
      </c>
      <c r="IO663">
        <f>IF($JG663&gt;=44,INDEX($GV:$GV,$JF663+44),"")</f>
      </c>
      <c r="IP663">
        <f>IF($JG663&gt;=45,INDEX($GV:$GV,$JF663+45),"")</f>
      </c>
      <c r="IQ663">
        <f>IF($JG663&gt;=46,INDEX($GV:$GV,$JF663+46),"")</f>
      </c>
      <c r="IR663">
        <f>IF($JG663&gt;=47,INDEX($GV:$GV,$JF663+47),"")</f>
      </c>
      <c r="IS663">
        <f>IF($JG663&gt;=48,INDEX($GV:$GV,$JF663+48),"")</f>
      </c>
      <c r="IT663">
        <f>IF($JG663&gt;=49,INDEX($GV:$GV,$JF663+49),"")</f>
      </c>
      <c r="IU663">
        <f>IF($JG663&gt;=50,INDEX($GV:$GV,$JF663+50),"")</f>
      </c>
      <c r="IV663">
        <f>IF($JG663&gt;=51,INDEX($GV:$GV,$JF663+51),"")</f>
      </c>
      <c r="IW663">
        <f>IF($JG663&gt;=52,INDEX($GV:$GV,$JF663+52),"")</f>
      </c>
      <c r="IX663">
        <f>IF($JG663&gt;=53,INDEX($GV:$GV,$JF663+53),"")</f>
      </c>
      <c r="IY663">
        <f>IF($JG663&gt;=54,INDEX($GV:$GV,$JF663+54),"")</f>
      </c>
      <c r="IZ663">
        <f>IF($JG663&gt;=55,INDEX($GV:$GV,$JF663+55),"")</f>
      </c>
      <c r="JA663">
        <f>IF($JG663&gt;=56,INDEX($GV:$GV,$JF663+56),"")</f>
      </c>
      <c r="JB663">
        <f>IF($JG663&gt;=57,INDEX($GV:$GV,$JF663+57),"")</f>
      </c>
      <c r="JC663">
        <f>IF($JG663&gt;=58,INDEX($GV:$GV,$JF663+58),"")</f>
      </c>
      <c r="JD663">
        <f>IF($JG663&gt;=59,INDEX($GV:$GV,$JF663+59),"")</f>
      </c>
      <c r="JE663">
        <f>IF($JG663&gt;=60,INDEX($GV:$GV,$JF663+60),"")</f>
      </c>
      <c r="JF663">
        <f>IFERROR(MATCH($GU663,$GV$2:$GV$322,0)+1,0)</f>
      </c>
      <c r="JG663">
        <f>IFERROR(INDEX($GW$2:$GW$322,MATCH($GU663,$GV$2:$GV$322,0)),0)</f>
      </c>
      <c r="JH663" t="s">
        <v>44</v>
      </c>
      <c r="JI663" t="s">
        <v>44</v>
      </c>
    </row>
    <row r="664" spans="1:269" x14ac:dyDescent="0.25">
      <c r="R664">
        <f>IF(OR($U664="",$Q664=""),"",IFERROR($U664/$Q664,0))</f>
      </c>
      <c r="S664">
        <f>IF($U664="","",
SUM($T664,$V664,$AA664,$W664,$Y664)*
(1-IF($AB664="",0,VALUE($AB664)/100)))</f>
      </c>
      <c r="T664">
        <f>IF($U664="","",$U664)</f>
      </c>
      <c r="V664">
        <f>IF($U664="","",
IF($O664="","",
IF(ISNUMBER(SEARCH("exempt",LOWER($O664))),0,
$U664*(VALUE(SUBSTITUTE($O664,"%",""))/100))))</f>
      </c>
      <c r="AC664">
        <f>IFERROR(IF(FIND(" - ",$K664)&gt;0,MID($K664,FIND(" - ",$K664)+3,LEN($K664)),""),"")</f>
      </c>
      <c r="AL664" t="s">
        <v>1620</v>
      </c>
      <c r="AT664">
        <f>IFERROR(LEFT($K664,FIND(" - ",$K664)-1),$K664)</f>
      </c>
      <c r="AW664">
        <f>IF($CL664&gt;=1,INDEX($AU:$AU,$CK664+1),"")</f>
      </c>
      <c r="AX664">
        <f>IF($CL664&gt;=2,INDEX($AU:$AU,$CK664+2),"")</f>
      </c>
      <c r="AY664">
        <f>IF($CL664&gt;=3,INDEX($AU:$AU,$CK664+3),"")</f>
      </c>
      <c r="AZ664">
        <f>IF($CL664&gt;=4,INDEX($AU:$AU,$CK664+4),"")</f>
      </c>
      <c r="BA664">
        <f>IF($CL664&gt;=5,INDEX($AU:$AU,$CK664+5),"")</f>
      </c>
      <c r="BB664">
        <f>IF($CL664&gt;=6,INDEX($AU:$AU,$CK664+6),"")</f>
      </c>
      <c r="BC664">
        <f>IF($CL664&gt;=7,INDEX($AU:$AU,$CK664+7),"")</f>
      </c>
      <c r="BD664">
        <f>IF($CL664&gt;=8,INDEX($AU:$AU,$CK664+8),"")</f>
      </c>
      <c r="BE664">
        <f>IF($CL664&gt;=9,INDEX($AU:$AU,$CK664+9),"")</f>
      </c>
      <c r="BF664">
        <f>IF($CL664&gt;=10,INDEX($AU:$AU,$CK664+10),"")</f>
      </c>
      <c r="BG664">
        <f>IF($CL664&gt;=11,INDEX($AU:$AU,$CK664+11),"")</f>
      </c>
      <c r="BH664">
        <f>IF($CL664&gt;=12,INDEX($AU:$AU,$CK664+12),"")</f>
      </c>
      <c r="BI664">
        <f>IF($CL664&gt;=13,INDEX($AU:$AU,$CK664+13),"")</f>
      </c>
      <c r="BJ664">
        <f>IF($CL664&gt;=14,INDEX($AU:$AU,$CK664+14),"")</f>
      </c>
      <c r="BK664">
        <f>IF($CL664&gt;=15,INDEX($AU:$AU,$CK664+15),"")</f>
      </c>
      <c r="BL664">
        <f>IF($CL664&gt;=16,INDEX($AU:$AU,$CK664+16),"")</f>
      </c>
      <c r="BM664">
        <f>IF($CL664&gt;=17,INDEX($AU:$AU,$CK664+17),"")</f>
      </c>
      <c r="BN664">
        <f>IF($CL664&gt;=18,INDEX($AU:$AU,$CK664+18),"")</f>
      </c>
      <c r="BO664">
        <f>IF($CL664&gt;=19,INDEX($AU:$AU,$CK664+19),"")</f>
      </c>
      <c r="BP664">
        <f>IF($CL664&gt;=20,INDEX($AU:$AU,$CK664+20),"")</f>
      </c>
      <c r="BQ664">
        <f>IF($CL664&gt;=21,INDEX($AU:$AU,$CK664+21),"")</f>
      </c>
      <c r="BR664">
        <f>IF($CL664&gt;=22,INDEX($AU:$AU,$CK664+22),"")</f>
      </c>
      <c r="BS664">
        <f>IF($CL664&gt;=23,INDEX($AU:$AU,$CK664+23),"")</f>
      </c>
      <c r="BT664">
        <f>IF($CL664&gt;=24,INDEX($AU:$AU,$CK664+24),"")</f>
      </c>
      <c r="BU664">
        <f>IF($CL664&gt;=25,INDEX($AU:$AU,$CK664+25),"")</f>
      </c>
      <c r="BV664">
        <f>IF($CL664&gt;=26,INDEX($AU:$AU,$CK664+26),"")</f>
      </c>
      <c r="BW664">
        <f>IF($CL664&gt;=27,INDEX($AU:$AU,$CK664+27),"")</f>
      </c>
      <c r="BX664">
        <f>IF($CL664&gt;=28,INDEX($AU:$AU,$CK664+28),"")</f>
      </c>
      <c r="BY664">
        <f>IF($CL664&gt;=29,INDEX($AU:$AU,$CK664+29),"")</f>
      </c>
      <c r="BZ664">
        <f>IF($CL664&gt;=30,INDEX($AU:$AU,$CK664+30),"")</f>
      </c>
      <c r="CA664">
        <f>IF($CL664&gt;=31,INDEX($AU:$AU,$CK664+31),"")</f>
      </c>
      <c r="CB664">
        <f>IF($CL664&gt;=32,INDEX($AU:$AU,$CK664+32),"")</f>
      </c>
      <c r="CC664">
        <f>IF($CL664&gt;=33,INDEX($AU:$AU,$CK664+33),"")</f>
      </c>
      <c r="CD664">
        <f>IF($CL664&gt;=34,INDEX($AU:$AU,$CK664+34),"")</f>
      </c>
      <c r="CE664">
        <f>IF($CL664&gt;=35,INDEX($AU:$AU,$CK664+35),"")</f>
      </c>
      <c r="CF664">
        <f>IF($CL664&gt;=36,INDEX($AU:$AU,$CK664+36),"")</f>
      </c>
      <c r="CG664">
        <f>IF($CL664&gt;=37,INDEX($AU:$AU,$CK664+37),"")</f>
      </c>
      <c r="CH664">
        <f>IF($CL664&gt;=38,INDEX($AU:$AU,$CK664+38),"")</f>
      </c>
      <c r="CI664">
        <f>IF($CL664&gt;=39,INDEX($AU:$AU,$CK664+39),"")</f>
      </c>
      <c r="CJ664">
        <f>IF($CL664&gt;=40,INDEX($AU:$AU,$CK664+40),"")</f>
      </c>
      <c r="CK664">
        <f>IFERROR(MATCH($AT664,$AU$2:$AU$133,0)+1,0)</f>
      </c>
      <c r="CL664">
        <f>IFERROR(INDEX($AV$2:$AV$133,MATCH($AT664,$AU$2:$AU$133,0)),0)</f>
      </c>
      <c r="CM664">
        <f>IFERROR(LEFT($L664,FIND(" - ",$L664)-1),$L664)</f>
      </c>
      <c r="CN664" t="s">
        <v>221</v>
      </c>
      <c r="CP664">
        <f>IF($DK664&gt;=1,INDEX($CN:$CN,$DJ664+1),"")</f>
      </c>
      <c r="CQ664">
        <f>IF($DK664&gt;=2,INDEX($CN:$CN,$DJ664+2),"")</f>
      </c>
      <c r="CR664">
        <f>IF($DK664&gt;=3,INDEX($CN:$CN,$DJ664+3),"")</f>
      </c>
      <c r="CS664">
        <f>IF($DK664&gt;=4,INDEX($CN:$CN,$DJ664+4),"")</f>
      </c>
      <c r="CT664">
        <f>IF($DK664&gt;=5,INDEX($CN:$CN,$DJ664+5),"")</f>
      </c>
      <c r="CU664">
        <f>IF($DK664&gt;=6,INDEX($CN:$CN,$DJ664+6),"")</f>
      </c>
      <c r="CV664">
        <f>IF($DK664&gt;=7,INDEX($CN:$CN,$DJ664+7),"")</f>
      </c>
      <c r="CW664">
        <f>IF($DK664&gt;=8,INDEX($CN:$CN,$DJ664+8),"")</f>
      </c>
      <c r="CX664">
        <f>IF($DK664&gt;=9,INDEX($CN:$CN,$DJ664+9),"")</f>
      </c>
      <c r="CY664">
        <f>IF($DK664&gt;=10,INDEX($CN:$CN,$DJ664+10),"")</f>
      </c>
      <c r="CZ664">
        <f>IF($DK664&gt;=11,INDEX($CN:$CN,$DJ664+11),"")</f>
      </c>
      <c r="DA664">
        <f>IF($DK664&gt;=12,INDEX($CN:$CN,$DJ664+12),"")</f>
      </c>
      <c r="DB664">
        <f>IF($DK664&gt;=13,INDEX($CN:$CN,$DJ664+13),"")</f>
      </c>
      <c r="DC664">
        <f>IF($DK664&gt;=14,INDEX($CN:$CN,$DJ664+14),"")</f>
      </c>
      <c r="DD664">
        <f>IF($DK664&gt;=15,INDEX($CN:$CN,$DJ664+15),"")</f>
      </c>
      <c r="DE664">
        <f>IF($DK664&gt;=16,INDEX($CN:$CN,$DJ664+16),"")</f>
      </c>
      <c r="DF664">
        <f>IF($DK664&gt;=17,INDEX($CN:$CN,$DJ664+17),"")</f>
      </c>
      <c r="DG664">
        <f>IF($DK664&gt;=18,INDEX($CN:$CN,$DJ664+18),"")</f>
      </c>
      <c r="DH664">
        <f>IF($DK664&gt;=19,INDEX($CN:$CN,$DJ664+19),"")</f>
      </c>
      <c r="DI664">
        <f>IF($DK664&gt;=20,INDEX($CN:$CN,$DJ664+20),"")</f>
      </c>
      <c r="DJ664">
        <f>IFERROR(MATCH($CM664,$CN$2:$CN$1089,0)+1,0)</f>
      </c>
      <c r="DK664">
        <f>IFERROR(INDEX($CO$2:$CO$1089,MATCH($CM664,$CN$2:$CN$1089,0)),0)</f>
      </c>
      <c r="DL664">
        <f>IFERROR(INDEX($AS:$AS,MATCH($O664,$AR:$AR,0))&amp;"","")</f>
      </c>
      <c r="DP664">
        <f>IF($GS664&gt;=1,INDEX($DM:$DM,$GR664+1),"")</f>
      </c>
      <c r="DQ664">
        <f>IF($GS664&gt;=2,INDEX($DM:$DM,$GR664+2),"")</f>
      </c>
      <c r="DR664">
        <f>IF($GS664&gt;=3,INDEX($DM:$DM,$GR664+3),"")</f>
      </c>
      <c r="DS664">
        <f>IF($GS664&gt;=4,INDEX($DM:$DM,$GR664+4),"")</f>
      </c>
      <c r="DT664">
        <f>IF($GS664&gt;=5,INDEX($DM:$DM,$GR664+5),"")</f>
      </c>
      <c r="DU664">
        <f>IF($GS664&gt;=6,INDEX($DM:$DM,$GR664+6),"")</f>
      </c>
      <c r="DV664">
        <f>IF($GS664&gt;=7,INDEX($DM:$DM,$GR664+7),"")</f>
      </c>
      <c r="DW664">
        <f>IF($GS664&gt;=8,INDEX($DM:$DM,$GR664+8),"")</f>
      </c>
      <c r="DX664">
        <f>IF($GS664&gt;=9,INDEX($DM:$DM,$GR664+9),"")</f>
      </c>
      <c r="DY664">
        <f>IF($GS664&gt;=10,INDEX($DM:$DM,$GR664+10),"")</f>
      </c>
      <c r="DZ664">
        <f>IF($GS664&gt;=11,INDEX($DM:$DM,$GR664+11),"")</f>
      </c>
      <c r="EA664">
        <f>IF($GS664&gt;=12,INDEX($DM:$DM,$GR664+12),"")</f>
      </c>
      <c r="EB664">
        <f>IF($GS664&gt;=13,INDEX($DM:$DM,$GR664+13),"")</f>
      </c>
      <c r="EC664">
        <f>IF($GS664&gt;=14,INDEX($DM:$DM,$GR664+14),"")</f>
      </c>
      <c r="ED664">
        <f>IF($GS664&gt;=15,INDEX($DM:$DM,$GR664+15),"")</f>
      </c>
      <c r="EE664">
        <f>IF($GS664&gt;=16,INDEX($DM:$DM,$GR664+16),"")</f>
      </c>
      <c r="EF664">
        <f>IF($GS664&gt;=17,INDEX($DM:$DM,$GR664+17),"")</f>
      </c>
      <c r="EG664">
        <f>IF($GS664&gt;=18,INDEX($DM:$DM,$GR664+18),"")</f>
      </c>
      <c r="EH664">
        <f>IF($GS664&gt;=19,INDEX($DM:$DM,$GR664+19),"")</f>
      </c>
      <c r="EI664">
        <f>IF($GS664&gt;=20,INDEX($DM:$DM,$GR664+20),"")</f>
      </c>
      <c r="EJ664">
        <f>IF($GS664&gt;=21,INDEX($DM:$DM,$GR664+21),"")</f>
      </c>
      <c r="EK664">
        <f>IF($GS664&gt;=22,INDEX($DM:$DM,$GR664+22),"")</f>
      </c>
      <c r="EL664">
        <f>IF($GS664&gt;=23,INDEX($DM:$DM,$GR664+23),"")</f>
      </c>
      <c r="EM664">
        <f>IF($GS664&gt;=24,INDEX($DM:$DM,$GR664+24),"")</f>
      </c>
      <c r="EN664">
        <f>IF($GS664&gt;=25,INDEX($DM:$DM,$GR664+25),"")</f>
      </c>
      <c r="EO664">
        <f>IF($GS664&gt;=26,INDEX($DM:$DM,$GR664+26),"")</f>
      </c>
      <c r="EP664">
        <f>IF($GS664&gt;=27,INDEX($DM:$DM,$GR664+27),"")</f>
      </c>
      <c r="EQ664">
        <f>IF($GS664&gt;=28,INDEX($DM:$DM,$GR664+28),"")</f>
      </c>
      <c r="ER664">
        <f>IF($GS664&gt;=29,INDEX($DM:$DM,$GR664+29),"")</f>
      </c>
      <c r="ES664">
        <f>IF($GS664&gt;=30,INDEX($DM:$DM,$GR664+30),"")</f>
      </c>
      <c r="ET664">
        <f>IF($GS664&gt;=31,INDEX($DM:$DM,$GR664+31),"")</f>
      </c>
      <c r="EU664">
        <f>IF($GS664&gt;=32,INDEX($DM:$DM,$GR664+32),"")</f>
      </c>
      <c r="EV664">
        <f>IF($GS664&gt;=33,INDEX($DM:$DM,$GR664+33),"")</f>
      </c>
      <c r="EW664">
        <f>IF($GS664&gt;=34,INDEX($DM:$DM,$GR664+34),"")</f>
      </c>
      <c r="EX664">
        <f>IF($GS664&gt;=35,INDEX($DM:$DM,$GR664+35),"")</f>
      </c>
      <c r="EY664">
        <f>IF($GS664&gt;=36,INDEX($DM:$DM,$GR664+36),"")</f>
      </c>
      <c r="EZ664">
        <f>IF($GS664&gt;=37,INDEX($DM:$DM,$GR664+37),"")</f>
      </c>
      <c r="FA664">
        <f>IF($GS664&gt;=38,INDEX($DM:$DM,$GR664+38),"")</f>
      </c>
      <c r="FB664">
        <f>IF($GS664&gt;=39,INDEX($DM:$DM,$GR664+39),"")</f>
      </c>
      <c r="FC664">
        <f>IF($GS664&gt;=40,INDEX($DM:$DM,$GR664+40),"")</f>
      </c>
      <c r="FD664">
        <f>IF($GS664&gt;=1,INDEX($DN:$DN,$GR664+1),"")</f>
      </c>
      <c r="FE664">
        <f>IF($GS664&gt;=2,INDEX($DN:$DN,$GR664+2),"")</f>
      </c>
      <c r="FF664">
        <f>IF($GS664&gt;=3,INDEX($DN:$DN,$GR664+3),"")</f>
      </c>
      <c r="FG664">
        <f>IF($GS664&gt;=4,INDEX($DN:$DN,$GR664+4),"")</f>
      </c>
      <c r="FH664">
        <f>IF($GS664&gt;=5,INDEX($DN:$DN,$GR664+5),"")</f>
      </c>
      <c r="FI664">
        <f>IF($GS664&gt;=6,INDEX($DN:$DN,$GR664+6),"")</f>
      </c>
      <c r="FJ664">
        <f>IF($GS664&gt;=7,INDEX($DN:$DN,$GR664+7),"")</f>
      </c>
      <c r="FK664">
        <f>IF($GS664&gt;=8,INDEX($DN:$DN,$GR664+8),"")</f>
      </c>
      <c r="FL664">
        <f>IF($GS664&gt;=9,INDEX($DN:$DN,$GR664+9),"")</f>
      </c>
      <c r="FM664">
        <f>IF($GS664&gt;=10,INDEX($DN:$DN,$GR664+10),"")</f>
      </c>
      <c r="FN664">
        <f>IF($GS664&gt;=11,INDEX($DN:$DN,$GR664+11),"")</f>
      </c>
      <c r="FO664">
        <f>IF($GS664&gt;=12,INDEX($DN:$DN,$GR664+12),"")</f>
      </c>
      <c r="FP664">
        <f>IF($GS664&gt;=13,INDEX($DN:$DN,$GR664+13),"")</f>
      </c>
      <c r="FQ664">
        <f>IF($GS664&gt;=14,INDEX($DN:$DN,$GR664+14),"")</f>
      </c>
      <c r="FR664">
        <f>IF($GS664&gt;=15,INDEX($DN:$DN,$GR664+15),"")</f>
      </c>
      <c r="FS664">
        <f>IF($GS664&gt;=16,INDEX($DN:$DN,$GR664+16),"")</f>
      </c>
      <c r="FT664">
        <f>IF($GS664&gt;=17,INDEX($DN:$DN,$GR664+17),"")</f>
      </c>
      <c r="FU664">
        <f>IF($GS664&gt;=18,INDEX($DN:$DN,$GR664+18),"")</f>
      </c>
      <c r="FV664">
        <f>IF($GS664&gt;=19,INDEX($DN:$DN,$GR664+19),"")</f>
      </c>
      <c r="FW664">
        <f>IF($GS664&gt;=20,INDEX($DN:$DN,$GR664+20),"")</f>
      </c>
      <c r="FX664">
        <f>IF($GS664&gt;=21,INDEX($DN:$DN,$GR664+21),"")</f>
      </c>
      <c r="FY664">
        <f>IF($GS664&gt;=22,INDEX($DN:$DN,$GR664+22),"")</f>
      </c>
      <c r="FZ664">
        <f>IF($GS664&gt;=23,INDEX($DN:$DN,$GR664+23),"")</f>
      </c>
      <c r="GA664">
        <f>IF($GS664&gt;=24,INDEX($DN:$DN,$GR664+24),"")</f>
      </c>
      <c r="GB664">
        <f>IF($GS664&gt;=25,INDEX($DN:$DN,$GR664+25),"")</f>
      </c>
      <c r="GC664">
        <f>IF($GS664&gt;=26,INDEX($DN:$DN,$GR664+26),"")</f>
      </c>
      <c r="GD664">
        <f>IF($GS664&gt;=27,INDEX($DN:$DN,$GR664+27),"")</f>
      </c>
      <c r="GE664">
        <f>IF($GS664&gt;=28,INDEX($DN:$DN,$GR664+28),"")</f>
      </c>
      <c r="GF664">
        <f>IF($GS664&gt;=29,INDEX($DN:$DN,$GR664+29),"")</f>
      </c>
      <c r="GG664">
        <f>IF($GS664&gt;=30,INDEX($DN:$DN,$GR664+30),"")</f>
      </c>
      <c r="GH664">
        <f>IF($GS664&gt;=31,INDEX($DN:$DN,$GR664+31),"")</f>
      </c>
      <c r="GI664">
        <f>IF($GS664&gt;=32,INDEX($DN:$DN,$GR664+32),"")</f>
      </c>
      <c r="GJ664">
        <f>IF($GS664&gt;=33,INDEX($DN:$DN,$GR664+33),"")</f>
      </c>
      <c r="GK664">
        <f>IF($GS664&gt;=34,INDEX($DN:$DN,$GR664+34),"")</f>
      </c>
      <c r="GL664">
        <f>IF($GS664&gt;=35,INDEX($DN:$DN,$GR664+35),"")</f>
      </c>
      <c r="GM664">
        <f>IF($GS664&gt;=36,INDEX($DN:$DN,$GR664+36),"")</f>
      </c>
      <c r="GN664">
        <f>IF($GS664&gt;=37,INDEX($DN:$DN,$GR664+37),"")</f>
      </c>
      <c r="GO664">
        <f>IF($GS664&gt;=38,INDEX($DN:$DN,$GR664+38),"")</f>
      </c>
      <c r="GP664">
        <f>IF($GS664&gt;=39,INDEX($DN:$DN,$GR664+39),"")</f>
      </c>
      <c r="GQ664">
        <f>IF($GS664&gt;=40,INDEX($DN:$DN,$GR664+40),"")</f>
      </c>
      <c r="GR664">
        <f>IFERROR(MATCH($DL664,$DM$2:$DM$148,0)+1,0)</f>
      </c>
      <c r="GS664">
        <f>IFERROR(INDEX($DO$2:$DO$148,MATCH($DL664,$DM$2:$DM$148,0)),0)</f>
      </c>
      <c r="GT664">
        <f>IFERROR(MATCH($Z664,$DP$664:$FC$664,0),0)</f>
      </c>
      <c r="GU664">
        <f>IF($GT664&gt;0,INDEX($FD$664:$GQ$664,$GT664),"")</f>
      </c>
      <c r="GX664">
        <f>IF($JG664&gt;=1,INDEX($GV:$GV,$JF664+1),"")</f>
      </c>
      <c r="GY664">
        <f>IF($JG664&gt;=2,INDEX($GV:$GV,$JF664+2),"")</f>
      </c>
      <c r="GZ664">
        <f>IF($JG664&gt;=3,INDEX($GV:$GV,$JF664+3),"")</f>
      </c>
      <c r="HA664">
        <f>IF($JG664&gt;=4,INDEX($GV:$GV,$JF664+4),"")</f>
      </c>
      <c r="HB664">
        <f>IF($JG664&gt;=5,INDEX($GV:$GV,$JF664+5),"")</f>
      </c>
      <c r="HC664">
        <f>IF($JG664&gt;=6,INDEX($GV:$GV,$JF664+6),"")</f>
      </c>
      <c r="HD664">
        <f>IF($JG664&gt;=7,INDEX($GV:$GV,$JF664+7),"")</f>
      </c>
      <c r="HE664">
        <f>IF($JG664&gt;=8,INDEX($GV:$GV,$JF664+8),"")</f>
      </c>
      <c r="HF664">
        <f>IF($JG664&gt;=9,INDEX($GV:$GV,$JF664+9),"")</f>
      </c>
      <c r="HG664">
        <f>IF($JG664&gt;=10,INDEX($GV:$GV,$JF664+10),"")</f>
      </c>
      <c r="HH664">
        <f>IF($JG664&gt;=11,INDEX($GV:$GV,$JF664+11),"")</f>
      </c>
      <c r="HI664">
        <f>IF($JG664&gt;=12,INDEX($GV:$GV,$JF664+12),"")</f>
      </c>
      <c r="HJ664">
        <f>IF($JG664&gt;=13,INDEX($GV:$GV,$JF664+13),"")</f>
      </c>
      <c r="HK664">
        <f>IF($JG664&gt;=14,INDEX($GV:$GV,$JF664+14),"")</f>
      </c>
      <c r="HL664">
        <f>IF($JG664&gt;=15,INDEX($GV:$GV,$JF664+15),"")</f>
      </c>
      <c r="HM664">
        <f>IF($JG664&gt;=16,INDEX($GV:$GV,$JF664+16),"")</f>
      </c>
      <c r="HN664">
        <f>IF($JG664&gt;=17,INDEX($GV:$GV,$JF664+17),"")</f>
      </c>
      <c r="HO664">
        <f>IF($JG664&gt;=18,INDEX($GV:$GV,$JF664+18),"")</f>
      </c>
      <c r="HP664">
        <f>IF($JG664&gt;=19,INDEX($GV:$GV,$JF664+19),"")</f>
      </c>
      <c r="HQ664">
        <f>IF($JG664&gt;=20,INDEX($GV:$GV,$JF664+20),"")</f>
      </c>
      <c r="HR664">
        <f>IF($JG664&gt;=21,INDEX($GV:$GV,$JF664+21),"")</f>
      </c>
      <c r="HS664">
        <f>IF($JG664&gt;=22,INDEX($GV:$GV,$JF664+22),"")</f>
      </c>
      <c r="HT664">
        <f>IF($JG664&gt;=23,INDEX($GV:$GV,$JF664+23),"")</f>
      </c>
      <c r="HU664">
        <f>IF($JG664&gt;=24,INDEX($GV:$GV,$JF664+24),"")</f>
      </c>
      <c r="HV664">
        <f>IF($JG664&gt;=25,INDEX($GV:$GV,$JF664+25),"")</f>
      </c>
      <c r="HW664">
        <f>IF($JG664&gt;=26,INDEX($GV:$GV,$JF664+26),"")</f>
      </c>
      <c r="HX664">
        <f>IF($JG664&gt;=27,INDEX($GV:$GV,$JF664+27),"")</f>
      </c>
      <c r="HY664">
        <f>IF($JG664&gt;=28,INDEX($GV:$GV,$JF664+28),"")</f>
      </c>
      <c r="HZ664">
        <f>IF($JG664&gt;=29,INDEX($GV:$GV,$JF664+29),"")</f>
      </c>
      <c r="IA664">
        <f>IF($JG664&gt;=30,INDEX($GV:$GV,$JF664+30),"")</f>
      </c>
      <c r="IB664">
        <f>IF($JG664&gt;=31,INDEX($GV:$GV,$JF664+31),"")</f>
      </c>
      <c r="IC664">
        <f>IF($JG664&gt;=32,INDEX($GV:$GV,$JF664+32),"")</f>
      </c>
      <c r="ID664">
        <f>IF($JG664&gt;=33,INDEX($GV:$GV,$JF664+33),"")</f>
      </c>
      <c r="IE664">
        <f>IF($JG664&gt;=34,INDEX($GV:$GV,$JF664+34),"")</f>
      </c>
      <c r="IF664">
        <f>IF($JG664&gt;=35,INDEX($GV:$GV,$JF664+35),"")</f>
      </c>
      <c r="IG664">
        <f>IF($JG664&gt;=36,INDEX($GV:$GV,$JF664+36),"")</f>
      </c>
      <c r="IH664">
        <f>IF($JG664&gt;=37,INDEX($GV:$GV,$JF664+37),"")</f>
      </c>
      <c r="II664">
        <f>IF($JG664&gt;=38,INDEX($GV:$GV,$JF664+38),"")</f>
      </c>
      <c r="IJ664">
        <f>IF($JG664&gt;=39,INDEX($GV:$GV,$JF664+39),"")</f>
      </c>
      <c r="IK664">
        <f>IF($JG664&gt;=40,INDEX($GV:$GV,$JF664+40),"")</f>
      </c>
      <c r="IL664">
        <f>IF($JG664&gt;=41,INDEX($GV:$GV,$JF664+41),"")</f>
      </c>
      <c r="IM664">
        <f>IF($JG664&gt;=42,INDEX($GV:$GV,$JF664+42),"")</f>
      </c>
      <c r="IN664">
        <f>IF($JG664&gt;=43,INDEX($GV:$GV,$JF664+43),"")</f>
      </c>
      <c r="IO664">
        <f>IF($JG664&gt;=44,INDEX($GV:$GV,$JF664+44),"")</f>
      </c>
      <c r="IP664">
        <f>IF($JG664&gt;=45,INDEX($GV:$GV,$JF664+45),"")</f>
      </c>
      <c r="IQ664">
        <f>IF($JG664&gt;=46,INDEX($GV:$GV,$JF664+46),"")</f>
      </c>
      <c r="IR664">
        <f>IF($JG664&gt;=47,INDEX($GV:$GV,$JF664+47),"")</f>
      </c>
      <c r="IS664">
        <f>IF($JG664&gt;=48,INDEX($GV:$GV,$JF664+48),"")</f>
      </c>
      <c r="IT664">
        <f>IF($JG664&gt;=49,INDEX($GV:$GV,$JF664+49),"")</f>
      </c>
      <c r="IU664">
        <f>IF($JG664&gt;=50,INDEX($GV:$GV,$JF664+50),"")</f>
      </c>
      <c r="IV664">
        <f>IF($JG664&gt;=51,INDEX($GV:$GV,$JF664+51),"")</f>
      </c>
      <c r="IW664">
        <f>IF($JG664&gt;=52,INDEX($GV:$GV,$JF664+52),"")</f>
      </c>
      <c r="IX664">
        <f>IF($JG664&gt;=53,INDEX($GV:$GV,$JF664+53),"")</f>
      </c>
      <c r="IY664">
        <f>IF($JG664&gt;=54,INDEX($GV:$GV,$JF664+54),"")</f>
      </c>
      <c r="IZ664">
        <f>IF($JG664&gt;=55,INDEX($GV:$GV,$JF664+55),"")</f>
      </c>
      <c r="JA664">
        <f>IF($JG664&gt;=56,INDEX($GV:$GV,$JF664+56),"")</f>
      </c>
      <c r="JB664">
        <f>IF($JG664&gt;=57,INDEX($GV:$GV,$JF664+57),"")</f>
      </c>
      <c r="JC664">
        <f>IF($JG664&gt;=58,INDEX($GV:$GV,$JF664+58),"")</f>
      </c>
      <c r="JD664">
        <f>IF($JG664&gt;=59,INDEX($GV:$GV,$JF664+59),"")</f>
      </c>
      <c r="JE664">
        <f>IF($JG664&gt;=60,INDEX($GV:$GV,$JF664+60),"")</f>
      </c>
      <c r="JF664">
        <f>IFERROR(MATCH($GU664,$GV$2:$GV$322,0)+1,0)</f>
      </c>
      <c r="JG664">
        <f>IFERROR(INDEX($GW$2:$GW$322,MATCH($GU664,$GV$2:$GV$322,0)),0)</f>
      </c>
      <c r="JH664" t="s">
        <v>44</v>
      </c>
      <c r="JI664" t="s">
        <v>44</v>
      </c>
    </row>
    <row r="665" spans="1:269" x14ac:dyDescent="0.25">
      <c r="R665">
        <f>IF(OR($U665="",$Q665=""),"",IFERROR($U665/$Q665,0))</f>
      </c>
      <c r="S665">
        <f>IF($U665="","",
SUM($T665,$V665,$AA665,$W665,$Y665)*
(1-IF($AB665="",0,VALUE($AB665)/100)))</f>
      </c>
      <c r="T665">
        <f>IF($U665="","",$U665)</f>
      </c>
      <c r="V665">
        <f>IF($U665="","",
IF($O665="","",
IF(ISNUMBER(SEARCH("exempt",LOWER($O665))),0,
$U665*(VALUE(SUBSTITUTE($O665,"%",""))/100))))</f>
      </c>
      <c r="AC665">
        <f>IFERROR(IF(FIND(" - ",$K665)&gt;0,MID($K665,FIND(" - ",$K665)+3,LEN($K665)),""),"")</f>
      </c>
      <c r="AL665" t="s">
        <v>1621</v>
      </c>
      <c r="AT665">
        <f>IFERROR(LEFT($K665,FIND(" - ",$K665)-1),$K665)</f>
      </c>
      <c r="AW665">
        <f>IF($CL665&gt;=1,INDEX($AU:$AU,$CK665+1),"")</f>
      </c>
      <c r="AX665">
        <f>IF($CL665&gt;=2,INDEX($AU:$AU,$CK665+2),"")</f>
      </c>
      <c r="AY665">
        <f>IF($CL665&gt;=3,INDEX($AU:$AU,$CK665+3),"")</f>
      </c>
      <c r="AZ665">
        <f>IF($CL665&gt;=4,INDEX($AU:$AU,$CK665+4),"")</f>
      </c>
      <c r="BA665">
        <f>IF($CL665&gt;=5,INDEX($AU:$AU,$CK665+5),"")</f>
      </c>
      <c r="BB665">
        <f>IF($CL665&gt;=6,INDEX($AU:$AU,$CK665+6),"")</f>
      </c>
      <c r="BC665">
        <f>IF($CL665&gt;=7,INDEX($AU:$AU,$CK665+7),"")</f>
      </c>
      <c r="BD665">
        <f>IF($CL665&gt;=8,INDEX($AU:$AU,$CK665+8),"")</f>
      </c>
      <c r="BE665">
        <f>IF($CL665&gt;=9,INDEX($AU:$AU,$CK665+9),"")</f>
      </c>
      <c r="BF665">
        <f>IF($CL665&gt;=10,INDEX($AU:$AU,$CK665+10),"")</f>
      </c>
      <c r="BG665">
        <f>IF($CL665&gt;=11,INDEX($AU:$AU,$CK665+11),"")</f>
      </c>
      <c r="BH665">
        <f>IF($CL665&gt;=12,INDEX($AU:$AU,$CK665+12),"")</f>
      </c>
      <c r="BI665">
        <f>IF($CL665&gt;=13,INDEX($AU:$AU,$CK665+13),"")</f>
      </c>
      <c r="BJ665">
        <f>IF($CL665&gt;=14,INDEX($AU:$AU,$CK665+14),"")</f>
      </c>
      <c r="BK665">
        <f>IF($CL665&gt;=15,INDEX($AU:$AU,$CK665+15),"")</f>
      </c>
      <c r="BL665">
        <f>IF($CL665&gt;=16,INDEX($AU:$AU,$CK665+16),"")</f>
      </c>
      <c r="BM665">
        <f>IF($CL665&gt;=17,INDEX($AU:$AU,$CK665+17),"")</f>
      </c>
      <c r="BN665">
        <f>IF($CL665&gt;=18,INDEX($AU:$AU,$CK665+18),"")</f>
      </c>
      <c r="BO665">
        <f>IF($CL665&gt;=19,INDEX($AU:$AU,$CK665+19),"")</f>
      </c>
      <c r="BP665">
        <f>IF($CL665&gt;=20,INDEX($AU:$AU,$CK665+20),"")</f>
      </c>
      <c r="BQ665">
        <f>IF($CL665&gt;=21,INDEX($AU:$AU,$CK665+21),"")</f>
      </c>
      <c r="BR665">
        <f>IF($CL665&gt;=22,INDEX($AU:$AU,$CK665+22),"")</f>
      </c>
      <c r="BS665">
        <f>IF($CL665&gt;=23,INDEX($AU:$AU,$CK665+23),"")</f>
      </c>
      <c r="BT665">
        <f>IF($CL665&gt;=24,INDEX($AU:$AU,$CK665+24),"")</f>
      </c>
      <c r="BU665">
        <f>IF($CL665&gt;=25,INDEX($AU:$AU,$CK665+25),"")</f>
      </c>
      <c r="BV665">
        <f>IF($CL665&gt;=26,INDEX($AU:$AU,$CK665+26),"")</f>
      </c>
      <c r="BW665">
        <f>IF($CL665&gt;=27,INDEX($AU:$AU,$CK665+27),"")</f>
      </c>
      <c r="BX665">
        <f>IF($CL665&gt;=28,INDEX($AU:$AU,$CK665+28),"")</f>
      </c>
      <c r="BY665">
        <f>IF($CL665&gt;=29,INDEX($AU:$AU,$CK665+29),"")</f>
      </c>
      <c r="BZ665">
        <f>IF($CL665&gt;=30,INDEX($AU:$AU,$CK665+30),"")</f>
      </c>
      <c r="CA665">
        <f>IF($CL665&gt;=31,INDEX($AU:$AU,$CK665+31),"")</f>
      </c>
      <c r="CB665">
        <f>IF($CL665&gt;=32,INDEX($AU:$AU,$CK665+32),"")</f>
      </c>
      <c r="CC665">
        <f>IF($CL665&gt;=33,INDEX($AU:$AU,$CK665+33),"")</f>
      </c>
      <c r="CD665">
        <f>IF($CL665&gt;=34,INDEX($AU:$AU,$CK665+34),"")</f>
      </c>
      <c r="CE665">
        <f>IF($CL665&gt;=35,INDEX($AU:$AU,$CK665+35),"")</f>
      </c>
      <c r="CF665">
        <f>IF($CL665&gt;=36,INDEX($AU:$AU,$CK665+36),"")</f>
      </c>
      <c r="CG665">
        <f>IF($CL665&gt;=37,INDEX($AU:$AU,$CK665+37),"")</f>
      </c>
      <c r="CH665">
        <f>IF($CL665&gt;=38,INDEX($AU:$AU,$CK665+38),"")</f>
      </c>
      <c r="CI665">
        <f>IF($CL665&gt;=39,INDEX($AU:$AU,$CK665+39),"")</f>
      </c>
      <c r="CJ665">
        <f>IF($CL665&gt;=40,INDEX($AU:$AU,$CK665+40),"")</f>
      </c>
      <c r="CK665">
        <f>IFERROR(MATCH($AT665,$AU$2:$AU$133,0)+1,0)</f>
      </c>
      <c r="CL665">
        <f>IFERROR(INDEX($AV$2:$AV$133,MATCH($AT665,$AU$2:$AU$133,0)),0)</f>
      </c>
      <c r="CM665">
        <f>IFERROR(LEFT($L665,FIND(" - ",$L665)-1),$L665)</f>
      </c>
      <c r="CN665" t="s">
        <v>1622</v>
      </c>
      <c r="CO665">
        <v>1</v>
      </c>
      <c r="CP665">
        <f>IF($DK665&gt;=1,INDEX($CN:$CN,$DJ665+1),"")</f>
      </c>
      <c r="CQ665">
        <f>IF($DK665&gt;=2,INDEX($CN:$CN,$DJ665+2),"")</f>
      </c>
      <c r="CR665">
        <f>IF($DK665&gt;=3,INDEX($CN:$CN,$DJ665+3),"")</f>
      </c>
      <c r="CS665">
        <f>IF($DK665&gt;=4,INDEX($CN:$CN,$DJ665+4),"")</f>
      </c>
      <c r="CT665">
        <f>IF($DK665&gt;=5,INDEX($CN:$CN,$DJ665+5),"")</f>
      </c>
      <c r="CU665">
        <f>IF($DK665&gt;=6,INDEX($CN:$CN,$DJ665+6),"")</f>
      </c>
      <c r="CV665">
        <f>IF($DK665&gt;=7,INDEX($CN:$CN,$DJ665+7),"")</f>
      </c>
      <c r="CW665">
        <f>IF($DK665&gt;=8,INDEX($CN:$CN,$DJ665+8),"")</f>
      </c>
      <c r="CX665">
        <f>IF($DK665&gt;=9,INDEX($CN:$CN,$DJ665+9),"")</f>
      </c>
      <c r="CY665">
        <f>IF($DK665&gt;=10,INDEX($CN:$CN,$DJ665+10),"")</f>
      </c>
      <c r="CZ665">
        <f>IF($DK665&gt;=11,INDEX($CN:$CN,$DJ665+11),"")</f>
      </c>
      <c r="DA665">
        <f>IF($DK665&gt;=12,INDEX($CN:$CN,$DJ665+12),"")</f>
      </c>
      <c r="DB665">
        <f>IF($DK665&gt;=13,INDEX($CN:$CN,$DJ665+13),"")</f>
      </c>
      <c r="DC665">
        <f>IF($DK665&gt;=14,INDEX($CN:$CN,$DJ665+14),"")</f>
      </c>
      <c r="DD665">
        <f>IF($DK665&gt;=15,INDEX($CN:$CN,$DJ665+15),"")</f>
      </c>
      <c r="DE665">
        <f>IF($DK665&gt;=16,INDEX($CN:$CN,$DJ665+16),"")</f>
      </c>
      <c r="DF665">
        <f>IF($DK665&gt;=17,INDEX($CN:$CN,$DJ665+17),"")</f>
      </c>
      <c r="DG665">
        <f>IF($DK665&gt;=18,INDEX($CN:$CN,$DJ665+18),"")</f>
      </c>
      <c r="DH665">
        <f>IF($DK665&gt;=19,INDEX($CN:$CN,$DJ665+19),"")</f>
      </c>
      <c r="DI665">
        <f>IF($DK665&gt;=20,INDEX($CN:$CN,$DJ665+20),"")</f>
      </c>
      <c r="DJ665">
        <f>IFERROR(MATCH($CM665,$CN$2:$CN$1089,0)+1,0)</f>
      </c>
      <c r="DK665">
        <f>IFERROR(INDEX($CO$2:$CO$1089,MATCH($CM665,$CN$2:$CN$1089,0)),0)</f>
      </c>
      <c r="DL665">
        <f>IFERROR(INDEX($AS:$AS,MATCH($O665,$AR:$AR,0))&amp;"","")</f>
      </c>
      <c r="DP665">
        <f>IF($GS665&gt;=1,INDEX($DM:$DM,$GR665+1),"")</f>
      </c>
      <c r="DQ665">
        <f>IF($GS665&gt;=2,INDEX($DM:$DM,$GR665+2),"")</f>
      </c>
      <c r="DR665">
        <f>IF($GS665&gt;=3,INDEX($DM:$DM,$GR665+3),"")</f>
      </c>
      <c r="DS665">
        <f>IF($GS665&gt;=4,INDEX($DM:$DM,$GR665+4),"")</f>
      </c>
      <c r="DT665">
        <f>IF($GS665&gt;=5,INDEX($DM:$DM,$GR665+5),"")</f>
      </c>
      <c r="DU665">
        <f>IF($GS665&gt;=6,INDEX($DM:$DM,$GR665+6),"")</f>
      </c>
      <c r="DV665">
        <f>IF($GS665&gt;=7,INDEX($DM:$DM,$GR665+7),"")</f>
      </c>
      <c r="DW665">
        <f>IF($GS665&gt;=8,INDEX($DM:$DM,$GR665+8),"")</f>
      </c>
      <c r="DX665">
        <f>IF($GS665&gt;=9,INDEX($DM:$DM,$GR665+9),"")</f>
      </c>
      <c r="DY665">
        <f>IF($GS665&gt;=10,INDEX($DM:$DM,$GR665+10),"")</f>
      </c>
      <c r="DZ665">
        <f>IF($GS665&gt;=11,INDEX($DM:$DM,$GR665+11),"")</f>
      </c>
      <c r="EA665">
        <f>IF($GS665&gt;=12,INDEX($DM:$DM,$GR665+12),"")</f>
      </c>
      <c r="EB665">
        <f>IF($GS665&gt;=13,INDEX($DM:$DM,$GR665+13),"")</f>
      </c>
      <c r="EC665">
        <f>IF($GS665&gt;=14,INDEX($DM:$DM,$GR665+14),"")</f>
      </c>
      <c r="ED665">
        <f>IF($GS665&gt;=15,INDEX($DM:$DM,$GR665+15),"")</f>
      </c>
      <c r="EE665">
        <f>IF($GS665&gt;=16,INDEX($DM:$DM,$GR665+16),"")</f>
      </c>
      <c r="EF665">
        <f>IF($GS665&gt;=17,INDEX($DM:$DM,$GR665+17),"")</f>
      </c>
      <c r="EG665">
        <f>IF($GS665&gt;=18,INDEX($DM:$DM,$GR665+18),"")</f>
      </c>
      <c r="EH665">
        <f>IF($GS665&gt;=19,INDEX($DM:$DM,$GR665+19),"")</f>
      </c>
      <c r="EI665">
        <f>IF($GS665&gt;=20,INDEX($DM:$DM,$GR665+20),"")</f>
      </c>
      <c r="EJ665">
        <f>IF($GS665&gt;=21,INDEX($DM:$DM,$GR665+21),"")</f>
      </c>
      <c r="EK665">
        <f>IF($GS665&gt;=22,INDEX($DM:$DM,$GR665+22),"")</f>
      </c>
      <c r="EL665">
        <f>IF($GS665&gt;=23,INDEX($DM:$DM,$GR665+23),"")</f>
      </c>
      <c r="EM665">
        <f>IF($GS665&gt;=24,INDEX($DM:$DM,$GR665+24),"")</f>
      </c>
      <c r="EN665">
        <f>IF($GS665&gt;=25,INDEX($DM:$DM,$GR665+25),"")</f>
      </c>
      <c r="EO665">
        <f>IF($GS665&gt;=26,INDEX($DM:$DM,$GR665+26),"")</f>
      </c>
      <c r="EP665">
        <f>IF($GS665&gt;=27,INDEX($DM:$DM,$GR665+27),"")</f>
      </c>
      <c r="EQ665">
        <f>IF($GS665&gt;=28,INDEX($DM:$DM,$GR665+28),"")</f>
      </c>
      <c r="ER665">
        <f>IF($GS665&gt;=29,INDEX($DM:$DM,$GR665+29),"")</f>
      </c>
      <c r="ES665">
        <f>IF($GS665&gt;=30,INDEX($DM:$DM,$GR665+30),"")</f>
      </c>
      <c r="ET665">
        <f>IF($GS665&gt;=31,INDEX($DM:$DM,$GR665+31),"")</f>
      </c>
      <c r="EU665">
        <f>IF($GS665&gt;=32,INDEX($DM:$DM,$GR665+32),"")</f>
      </c>
      <c r="EV665">
        <f>IF($GS665&gt;=33,INDEX($DM:$DM,$GR665+33),"")</f>
      </c>
      <c r="EW665">
        <f>IF($GS665&gt;=34,INDEX($DM:$DM,$GR665+34),"")</f>
      </c>
      <c r="EX665">
        <f>IF($GS665&gt;=35,INDEX($DM:$DM,$GR665+35),"")</f>
      </c>
      <c r="EY665">
        <f>IF($GS665&gt;=36,INDEX($DM:$DM,$GR665+36),"")</f>
      </c>
      <c r="EZ665">
        <f>IF($GS665&gt;=37,INDEX($DM:$DM,$GR665+37),"")</f>
      </c>
      <c r="FA665">
        <f>IF($GS665&gt;=38,INDEX($DM:$DM,$GR665+38),"")</f>
      </c>
      <c r="FB665">
        <f>IF($GS665&gt;=39,INDEX($DM:$DM,$GR665+39),"")</f>
      </c>
      <c r="FC665">
        <f>IF($GS665&gt;=40,INDEX($DM:$DM,$GR665+40),"")</f>
      </c>
      <c r="FD665">
        <f>IF($GS665&gt;=1,INDEX($DN:$DN,$GR665+1),"")</f>
      </c>
      <c r="FE665">
        <f>IF($GS665&gt;=2,INDEX($DN:$DN,$GR665+2),"")</f>
      </c>
      <c r="FF665">
        <f>IF($GS665&gt;=3,INDEX($DN:$DN,$GR665+3),"")</f>
      </c>
      <c r="FG665">
        <f>IF($GS665&gt;=4,INDEX($DN:$DN,$GR665+4),"")</f>
      </c>
      <c r="FH665">
        <f>IF($GS665&gt;=5,INDEX($DN:$DN,$GR665+5),"")</f>
      </c>
      <c r="FI665">
        <f>IF($GS665&gt;=6,INDEX($DN:$DN,$GR665+6),"")</f>
      </c>
      <c r="FJ665">
        <f>IF($GS665&gt;=7,INDEX($DN:$DN,$GR665+7),"")</f>
      </c>
      <c r="FK665">
        <f>IF($GS665&gt;=8,INDEX($DN:$DN,$GR665+8),"")</f>
      </c>
      <c r="FL665">
        <f>IF($GS665&gt;=9,INDEX($DN:$DN,$GR665+9),"")</f>
      </c>
      <c r="FM665">
        <f>IF($GS665&gt;=10,INDEX($DN:$DN,$GR665+10),"")</f>
      </c>
      <c r="FN665">
        <f>IF($GS665&gt;=11,INDEX($DN:$DN,$GR665+11),"")</f>
      </c>
      <c r="FO665">
        <f>IF($GS665&gt;=12,INDEX($DN:$DN,$GR665+12),"")</f>
      </c>
      <c r="FP665">
        <f>IF($GS665&gt;=13,INDEX($DN:$DN,$GR665+13),"")</f>
      </c>
      <c r="FQ665">
        <f>IF($GS665&gt;=14,INDEX($DN:$DN,$GR665+14),"")</f>
      </c>
      <c r="FR665">
        <f>IF($GS665&gt;=15,INDEX($DN:$DN,$GR665+15),"")</f>
      </c>
      <c r="FS665">
        <f>IF($GS665&gt;=16,INDEX($DN:$DN,$GR665+16),"")</f>
      </c>
      <c r="FT665">
        <f>IF($GS665&gt;=17,INDEX($DN:$DN,$GR665+17),"")</f>
      </c>
      <c r="FU665">
        <f>IF($GS665&gt;=18,INDEX($DN:$DN,$GR665+18),"")</f>
      </c>
      <c r="FV665">
        <f>IF($GS665&gt;=19,INDEX($DN:$DN,$GR665+19),"")</f>
      </c>
      <c r="FW665">
        <f>IF($GS665&gt;=20,INDEX($DN:$DN,$GR665+20),"")</f>
      </c>
      <c r="FX665">
        <f>IF($GS665&gt;=21,INDEX($DN:$DN,$GR665+21),"")</f>
      </c>
      <c r="FY665">
        <f>IF($GS665&gt;=22,INDEX($DN:$DN,$GR665+22),"")</f>
      </c>
      <c r="FZ665">
        <f>IF($GS665&gt;=23,INDEX($DN:$DN,$GR665+23),"")</f>
      </c>
      <c r="GA665">
        <f>IF($GS665&gt;=24,INDEX($DN:$DN,$GR665+24),"")</f>
      </c>
      <c r="GB665">
        <f>IF($GS665&gt;=25,INDEX($DN:$DN,$GR665+25),"")</f>
      </c>
      <c r="GC665">
        <f>IF($GS665&gt;=26,INDEX($DN:$DN,$GR665+26),"")</f>
      </c>
      <c r="GD665">
        <f>IF($GS665&gt;=27,INDEX($DN:$DN,$GR665+27),"")</f>
      </c>
      <c r="GE665">
        <f>IF($GS665&gt;=28,INDEX($DN:$DN,$GR665+28),"")</f>
      </c>
      <c r="GF665">
        <f>IF($GS665&gt;=29,INDEX($DN:$DN,$GR665+29),"")</f>
      </c>
      <c r="GG665">
        <f>IF($GS665&gt;=30,INDEX($DN:$DN,$GR665+30),"")</f>
      </c>
      <c r="GH665">
        <f>IF($GS665&gt;=31,INDEX($DN:$DN,$GR665+31),"")</f>
      </c>
      <c r="GI665">
        <f>IF($GS665&gt;=32,INDEX($DN:$DN,$GR665+32),"")</f>
      </c>
      <c r="GJ665">
        <f>IF($GS665&gt;=33,INDEX($DN:$DN,$GR665+33),"")</f>
      </c>
      <c r="GK665">
        <f>IF($GS665&gt;=34,INDEX($DN:$DN,$GR665+34),"")</f>
      </c>
      <c r="GL665">
        <f>IF($GS665&gt;=35,INDEX($DN:$DN,$GR665+35),"")</f>
      </c>
      <c r="GM665">
        <f>IF($GS665&gt;=36,INDEX($DN:$DN,$GR665+36),"")</f>
      </c>
      <c r="GN665">
        <f>IF($GS665&gt;=37,INDEX($DN:$DN,$GR665+37),"")</f>
      </c>
      <c r="GO665">
        <f>IF($GS665&gt;=38,INDEX($DN:$DN,$GR665+38),"")</f>
      </c>
      <c r="GP665">
        <f>IF($GS665&gt;=39,INDEX($DN:$DN,$GR665+39),"")</f>
      </c>
      <c r="GQ665">
        <f>IF($GS665&gt;=40,INDEX($DN:$DN,$GR665+40),"")</f>
      </c>
      <c r="GR665">
        <f>IFERROR(MATCH($DL665,$DM$2:$DM$148,0)+1,0)</f>
      </c>
      <c r="GS665">
        <f>IFERROR(INDEX($DO$2:$DO$148,MATCH($DL665,$DM$2:$DM$148,0)),0)</f>
      </c>
      <c r="GT665">
        <f>IFERROR(MATCH($Z665,$DP$665:$FC$665,0),0)</f>
      </c>
      <c r="GU665">
        <f>IF($GT665&gt;0,INDEX($FD$665:$GQ$665,$GT665),"")</f>
      </c>
      <c r="GX665">
        <f>IF($JG665&gt;=1,INDEX($GV:$GV,$JF665+1),"")</f>
      </c>
      <c r="GY665">
        <f>IF($JG665&gt;=2,INDEX($GV:$GV,$JF665+2),"")</f>
      </c>
      <c r="GZ665">
        <f>IF($JG665&gt;=3,INDEX($GV:$GV,$JF665+3),"")</f>
      </c>
      <c r="HA665">
        <f>IF($JG665&gt;=4,INDEX($GV:$GV,$JF665+4),"")</f>
      </c>
      <c r="HB665">
        <f>IF($JG665&gt;=5,INDEX($GV:$GV,$JF665+5),"")</f>
      </c>
      <c r="HC665">
        <f>IF($JG665&gt;=6,INDEX($GV:$GV,$JF665+6),"")</f>
      </c>
      <c r="HD665">
        <f>IF($JG665&gt;=7,INDEX($GV:$GV,$JF665+7),"")</f>
      </c>
      <c r="HE665">
        <f>IF($JG665&gt;=8,INDEX($GV:$GV,$JF665+8),"")</f>
      </c>
      <c r="HF665">
        <f>IF($JG665&gt;=9,INDEX($GV:$GV,$JF665+9),"")</f>
      </c>
      <c r="HG665">
        <f>IF($JG665&gt;=10,INDEX($GV:$GV,$JF665+10),"")</f>
      </c>
      <c r="HH665">
        <f>IF($JG665&gt;=11,INDEX($GV:$GV,$JF665+11),"")</f>
      </c>
      <c r="HI665">
        <f>IF($JG665&gt;=12,INDEX($GV:$GV,$JF665+12),"")</f>
      </c>
      <c r="HJ665">
        <f>IF($JG665&gt;=13,INDEX($GV:$GV,$JF665+13),"")</f>
      </c>
      <c r="HK665">
        <f>IF($JG665&gt;=14,INDEX($GV:$GV,$JF665+14),"")</f>
      </c>
      <c r="HL665">
        <f>IF($JG665&gt;=15,INDEX($GV:$GV,$JF665+15),"")</f>
      </c>
      <c r="HM665">
        <f>IF($JG665&gt;=16,INDEX($GV:$GV,$JF665+16),"")</f>
      </c>
      <c r="HN665">
        <f>IF($JG665&gt;=17,INDEX($GV:$GV,$JF665+17),"")</f>
      </c>
      <c r="HO665">
        <f>IF($JG665&gt;=18,INDEX($GV:$GV,$JF665+18),"")</f>
      </c>
      <c r="HP665">
        <f>IF($JG665&gt;=19,INDEX($GV:$GV,$JF665+19),"")</f>
      </c>
      <c r="HQ665">
        <f>IF($JG665&gt;=20,INDEX($GV:$GV,$JF665+20),"")</f>
      </c>
      <c r="HR665">
        <f>IF($JG665&gt;=21,INDEX($GV:$GV,$JF665+21),"")</f>
      </c>
      <c r="HS665">
        <f>IF($JG665&gt;=22,INDEX($GV:$GV,$JF665+22),"")</f>
      </c>
      <c r="HT665">
        <f>IF($JG665&gt;=23,INDEX($GV:$GV,$JF665+23),"")</f>
      </c>
      <c r="HU665">
        <f>IF($JG665&gt;=24,INDEX($GV:$GV,$JF665+24),"")</f>
      </c>
      <c r="HV665">
        <f>IF($JG665&gt;=25,INDEX($GV:$GV,$JF665+25),"")</f>
      </c>
      <c r="HW665">
        <f>IF($JG665&gt;=26,INDEX($GV:$GV,$JF665+26),"")</f>
      </c>
      <c r="HX665">
        <f>IF($JG665&gt;=27,INDEX($GV:$GV,$JF665+27),"")</f>
      </c>
      <c r="HY665">
        <f>IF($JG665&gt;=28,INDEX($GV:$GV,$JF665+28),"")</f>
      </c>
      <c r="HZ665">
        <f>IF($JG665&gt;=29,INDEX($GV:$GV,$JF665+29),"")</f>
      </c>
      <c r="IA665">
        <f>IF($JG665&gt;=30,INDEX($GV:$GV,$JF665+30),"")</f>
      </c>
      <c r="IB665">
        <f>IF($JG665&gt;=31,INDEX($GV:$GV,$JF665+31),"")</f>
      </c>
      <c r="IC665">
        <f>IF($JG665&gt;=32,INDEX($GV:$GV,$JF665+32),"")</f>
      </c>
      <c r="ID665">
        <f>IF($JG665&gt;=33,INDEX($GV:$GV,$JF665+33),"")</f>
      </c>
      <c r="IE665">
        <f>IF($JG665&gt;=34,INDEX($GV:$GV,$JF665+34),"")</f>
      </c>
      <c r="IF665">
        <f>IF($JG665&gt;=35,INDEX($GV:$GV,$JF665+35),"")</f>
      </c>
      <c r="IG665">
        <f>IF($JG665&gt;=36,INDEX($GV:$GV,$JF665+36),"")</f>
      </c>
      <c r="IH665">
        <f>IF($JG665&gt;=37,INDEX($GV:$GV,$JF665+37),"")</f>
      </c>
      <c r="II665">
        <f>IF($JG665&gt;=38,INDEX($GV:$GV,$JF665+38),"")</f>
      </c>
      <c r="IJ665">
        <f>IF($JG665&gt;=39,INDEX($GV:$GV,$JF665+39),"")</f>
      </c>
      <c r="IK665">
        <f>IF($JG665&gt;=40,INDEX($GV:$GV,$JF665+40),"")</f>
      </c>
      <c r="IL665">
        <f>IF($JG665&gt;=41,INDEX($GV:$GV,$JF665+41),"")</f>
      </c>
      <c r="IM665">
        <f>IF($JG665&gt;=42,INDEX($GV:$GV,$JF665+42),"")</f>
      </c>
      <c r="IN665">
        <f>IF($JG665&gt;=43,INDEX($GV:$GV,$JF665+43),"")</f>
      </c>
      <c r="IO665">
        <f>IF($JG665&gt;=44,INDEX($GV:$GV,$JF665+44),"")</f>
      </c>
      <c r="IP665">
        <f>IF($JG665&gt;=45,INDEX($GV:$GV,$JF665+45),"")</f>
      </c>
      <c r="IQ665">
        <f>IF($JG665&gt;=46,INDEX($GV:$GV,$JF665+46),"")</f>
      </c>
      <c r="IR665">
        <f>IF($JG665&gt;=47,INDEX($GV:$GV,$JF665+47),"")</f>
      </c>
      <c r="IS665">
        <f>IF($JG665&gt;=48,INDEX($GV:$GV,$JF665+48),"")</f>
      </c>
      <c r="IT665">
        <f>IF($JG665&gt;=49,INDEX($GV:$GV,$JF665+49),"")</f>
      </c>
      <c r="IU665">
        <f>IF($JG665&gt;=50,INDEX($GV:$GV,$JF665+50),"")</f>
      </c>
      <c r="IV665">
        <f>IF($JG665&gt;=51,INDEX($GV:$GV,$JF665+51),"")</f>
      </c>
      <c r="IW665">
        <f>IF($JG665&gt;=52,INDEX($GV:$GV,$JF665+52),"")</f>
      </c>
      <c r="IX665">
        <f>IF($JG665&gt;=53,INDEX($GV:$GV,$JF665+53),"")</f>
      </c>
      <c r="IY665">
        <f>IF($JG665&gt;=54,INDEX($GV:$GV,$JF665+54),"")</f>
      </c>
      <c r="IZ665">
        <f>IF($JG665&gt;=55,INDEX($GV:$GV,$JF665+55),"")</f>
      </c>
      <c r="JA665">
        <f>IF($JG665&gt;=56,INDEX($GV:$GV,$JF665+56),"")</f>
      </c>
      <c r="JB665">
        <f>IF($JG665&gt;=57,INDEX($GV:$GV,$JF665+57),"")</f>
      </c>
      <c r="JC665">
        <f>IF($JG665&gt;=58,INDEX($GV:$GV,$JF665+58),"")</f>
      </c>
      <c r="JD665">
        <f>IF($JG665&gt;=59,INDEX($GV:$GV,$JF665+59),"")</f>
      </c>
      <c r="JE665">
        <f>IF($JG665&gt;=60,INDEX($GV:$GV,$JF665+60),"")</f>
      </c>
      <c r="JF665">
        <f>IFERROR(MATCH($GU665,$GV$2:$GV$322,0)+1,0)</f>
      </c>
      <c r="JG665">
        <f>IFERROR(INDEX($GW$2:$GW$322,MATCH($GU665,$GV$2:$GV$322,0)),0)</f>
      </c>
      <c r="JH665" t="s">
        <v>44</v>
      </c>
      <c r="JI665" t="s">
        <v>44</v>
      </c>
    </row>
    <row r="666" spans="1:269" x14ac:dyDescent="0.25">
      <c r="R666">
        <f>IF(OR($U666="",$Q666=""),"",IFERROR($U666/$Q666,0))</f>
      </c>
      <c r="S666">
        <f>IF($U666="","",
SUM($T666,$V666,$AA666,$W666,$Y666)*
(1-IF($AB666="",0,VALUE($AB666)/100)))</f>
      </c>
      <c r="T666">
        <f>IF($U666="","",$U666)</f>
      </c>
      <c r="V666">
        <f>IF($U666="","",
IF($O666="","",
IF(ISNUMBER(SEARCH("exempt",LOWER($O666))),0,
$U666*(VALUE(SUBSTITUTE($O666,"%",""))/100))))</f>
      </c>
      <c r="AC666">
        <f>IFERROR(IF(FIND(" - ",$K666)&gt;0,MID($K666,FIND(" - ",$K666)+3,LEN($K666)),""),"")</f>
      </c>
      <c r="AL666" t="s">
        <v>1623</v>
      </c>
      <c r="AT666">
        <f>IFERROR(LEFT($K666,FIND(" - ",$K666)-1),$K666)</f>
      </c>
      <c r="AW666">
        <f>IF($CL666&gt;=1,INDEX($AU:$AU,$CK666+1),"")</f>
      </c>
      <c r="AX666">
        <f>IF($CL666&gt;=2,INDEX($AU:$AU,$CK666+2),"")</f>
      </c>
      <c r="AY666">
        <f>IF($CL666&gt;=3,INDEX($AU:$AU,$CK666+3),"")</f>
      </c>
      <c r="AZ666">
        <f>IF($CL666&gt;=4,INDEX($AU:$AU,$CK666+4),"")</f>
      </c>
      <c r="BA666">
        <f>IF($CL666&gt;=5,INDEX($AU:$AU,$CK666+5),"")</f>
      </c>
      <c r="BB666">
        <f>IF($CL666&gt;=6,INDEX($AU:$AU,$CK666+6),"")</f>
      </c>
      <c r="BC666">
        <f>IF($CL666&gt;=7,INDEX($AU:$AU,$CK666+7),"")</f>
      </c>
      <c r="BD666">
        <f>IF($CL666&gt;=8,INDEX($AU:$AU,$CK666+8),"")</f>
      </c>
      <c r="BE666">
        <f>IF($CL666&gt;=9,INDEX($AU:$AU,$CK666+9),"")</f>
      </c>
      <c r="BF666">
        <f>IF($CL666&gt;=10,INDEX($AU:$AU,$CK666+10),"")</f>
      </c>
      <c r="BG666">
        <f>IF($CL666&gt;=11,INDEX($AU:$AU,$CK666+11),"")</f>
      </c>
      <c r="BH666">
        <f>IF($CL666&gt;=12,INDEX($AU:$AU,$CK666+12),"")</f>
      </c>
      <c r="BI666">
        <f>IF($CL666&gt;=13,INDEX($AU:$AU,$CK666+13),"")</f>
      </c>
      <c r="BJ666">
        <f>IF($CL666&gt;=14,INDEX($AU:$AU,$CK666+14),"")</f>
      </c>
      <c r="BK666">
        <f>IF($CL666&gt;=15,INDEX($AU:$AU,$CK666+15),"")</f>
      </c>
      <c r="BL666">
        <f>IF($CL666&gt;=16,INDEX($AU:$AU,$CK666+16),"")</f>
      </c>
      <c r="BM666">
        <f>IF($CL666&gt;=17,INDEX($AU:$AU,$CK666+17),"")</f>
      </c>
      <c r="BN666">
        <f>IF($CL666&gt;=18,INDEX($AU:$AU,$CK666+18),"")</f>
      </c>
      <c r="BO666">
        <f>IF($CL666&gt;=19,INDEX($AU:$AU,$CK666+19),"")</f>
      </c>
      <c r="BP666">
        <f>IF($CL666&gt;=20,INDEX($AU:$AU,$CK666+20),"")</f>
      </c>
      <c r="BQ666">
        <f>IF($CL666&gt;=21,INDEX($AU:$AU,$CK666+21),"")</f>
      </c>
      <c r="BR666">
        <f>IF($CL666&gt;=22,INDEX($AU:$AU,$CK666+22),"")</f>
      </c>
      <c r="BS666">
        <f>IF($CL666&gt;=23,INDEX($AU:$AU,$CK666+23),"")</f>
      </c>
      <c r="BT666">
        <f>IF($CL666&gt;=24,INDEX($AU:$AU,$CK666+24),"")</f>
      </c>
      <c r="BU666">
        <f>IF($CL666&gt;=25,INDEX($AU:$AU,$CK666+25),"")</f>
      </c>
      <c r="BV666">
        <f>IF($CL666&gt;=26,INDEX($AU:$AU,$CK666+26),"")</f>
      </c>
      <c r="BW666">
        <f>IF($CL666&gt;=27,INDEX($AU:$AU,$CK666+27),"")</f>
      </c>
      <c r="BX666">
        <f>IF($CL666&gt;=28,INDEX($AU:$AU,$CK666+28),"")</f>
      </c>
      <c r="BY666">
        <f>IF($CL666&gt;=29,INDEX($AU:$AU,$CK666+29),"")</f>
      </c>
      <c r="BZ666">
        <f>IF($CL666&gt;=30,INDEX($AU:$AU,$CK666+30),"")</f>
      </c>
      <c r="CA666">
        <f>IF($CL666&gt;=31,INDEX($AU:$AU,$CK666+31),"")</f>
      </c>
      <c r="CB666">
        <f>IF($CL666&gt;=32,INDEX($AU:$AU,$CK666+32),"")</f>
      </c>
      <c r="CC666">
        <f>IF($CL666&gt;=33,INDEX($AU:$AU,$CK666+33),"")</f>
      </c>
      <c r="CD666">
        <f>IF($CL666&gt;=34,INDEX($AU:$AU,$CK666+34),"")</f>
      </c>
      <c r="CE666">
        <f>IF($CL666&gt;=35,INDEX($AU:$AU,$CK666+35),"")</f>
      </c>
      <c r="CF666">
        <f>IF($CL666&gt;=36,INDEX($AU:$AU,$CK666+36),"")</f>
      </c>
      <c r="CG666">
        <f>IF($CL666&gt;=37,INDEX($AU:$AU,$CK666+37),"")</f>
      </c>
      <c r="CH666">
        <f>IF($CL666&gt;=38,INDEX($AU:$AU,$CK666+38),"")</f>
      </c>
      <c r="CI666">
        <f>IF($CL666&gt;=39,INDEX($AU:$AU,$CK666+39),"")</f>
      </c>
      <c r="CJ666">
        <f>IF($CL666&gt;=40,INDEX($AU:$AU,$CK666+40),"")</f>
      </c>
      <c r="CK666">
        <f>IFERROR(MATCH($AT666,$AU$2:$AU$133,0)+1,0)</f>
      </c>
      <c r="CL666">
        <f>IFERROR(INDEX($AV$2:$AV$133,MATCH($AT666,$AU$2:$AU$133,0)),0)</f>
      </c>
      <c r="CM666">
        <f>IFERROR(LEFT($L666,FIND(" - ",$L666)-1),$L666)</f>
      </c>
      <c r="CN666" t="s">
        <v>221</v>
      </c>
      <c r="CP666">
        <f>IF($DK666&gt;=1,INDEX($CN:$CN,$DJ666+1),"")</f>
      </c>
      <c r="CQ666">
        <f>IF($DK666&gt;=2,INDEX($CN:$CN,$DJ666+2),"")</f>
      </c>
      <c r="CR666">
        <f>IF($DK666&gt;=3,INDEX($CN:$CN,$DJ666+3),"")</f>
      </c>
      <c r="CS666">
        <f>IF($DK666&gt;=4,INDEX($CN:$CN,$DJ666+4),"")</f>
      </c>
      <c r="CT666">
        <f>IF($DK666&gt;=5,INDEX($CN:$CN,$DJ666+5),"")</f>
      </c>
      <c r="CU666">
        <f>IF($DK666&gt;=6,INDEX($CN:$CN,$DJ666+6),"")</f>
      </c>
      <c r="CV666">
        <f>IF($DK666&gt;=7,INDEX($CN:$CN,$DJ666+7),"")</f>
      </c>
      <c r="CW666">
        <f>IF($DK666&gt;=8,INDEX($CN:$CN,$DJ666+8),"")</f>
      </c>
      <c r="CX666">
        <f>IF($DK666&gt;=9,INDEX($CN:$CN,$DJ666+9),"")</f>
      </c>
      <c r="CY666">
        <f>IF($DK666&gt;=10,INDEX($CN:$CN,$DJ666+10),"")</f>
      </c>
      <c r="CZ666">
        <f>IF($DK666&gt;=11,INDEX($CN:$CN,$DJ666+11),"")</f>
      </c>
      <c r="DA666">
        <f>IF($DK666&gt;=12,INDEX($CN:$CN,$DJ666+12),"")</f>
      </c>
      <c r="DB666">
        <f>IF($DK666&gt;=13,INDEX($CN:$CN,$DJ666+13),"")</f>
      </c>
      <c r="DC666">
        <f>IF($DK666&gt;=14,INDEX($CN:$CN,$DJ666+14),"")</f>
      </c>
      <c r="DD666">
        <f>IF($DK666&gt;=15,INDEX($CN:$CN,$DJ666+15),"")</f>
      </c>
      <c r="DE666">
        <f>IF($DK666&gt;=16,INDEX($CN:$CN,$DJ666+16),"")</f>
      </c>
      <c r="DF666">
        <f>IF($DK666&gt;=17,INDEX($CN:$CN,$DJ666+17),"")</f>
      </c>
      <c r="DG666">
        <f>IF($DK666&gt;=18,INDEX($CN:$CN,$DJ666+18),"")</f>
      </c>
      <c r="DH666">
        <f>IF($DK666&gt;=19,INDEX($CN:$CN,$DJ666+19),"")</f>
      </c>
      <c r="DI666">
        <f>IF($DK666&gt;=20,INDEX($CN:$CN,$DJ666+20),"")</f>
      </c>
      <c r="DJ666">
        <f>IFERROR(MATCH($CM666,$CN$2:$CN$1089,0)+1,0)</f>
      </c>
      <c r="DK666">
        <f>IFERROR(INDEX($CO$2:$CO$1089,MATCH($CM666,$CN$2:$CN$1089,0)),0)</f>
      </c>
      <c r="DL666">
        <f>IFERROR(INDEX($AS:$AS,MATCH($O666,$AR:$AR,0))&amp;"","")</f>
      </c>
      <c r="DP666">
        <f>IF($GS666&gt;=1,INDEX($DM:$DM,$GR666+1),"")</f>
      </c>
      <c r="DQ666">
        <f>IF($GS666&gt;=2,INDEX($DM:$DM,$GR666+2),"")</f>
      </c>
      <c r="DR666">
        <f>IF($GS666&gt;=3,INDEX($DM:$DM,$GR666+3),"")</f>
      </c>
      <c r="DS666">
        <f>IF($GS666&gt;=4,INDEX($DM:$DM,$GR666+4),"")</f>
      </c>
      <c r="DT666">
        <f>IF($GS666&gt;=5,INDEX($DM:$DM,$GR666+5),"")</f>
      </c>
      <c r="DU666">
        <f>IF($GS666&gt;=6,INDEX($DM:$DM,$GR666+6),"")</f>
      </c>
      <c r="DV666">
        <f>IF($GS666&gt;=7,INDEX($DM:$DM,$GR666+7),"")</f>
      </c>
      <c r="DW666">
        <f>IF($GS666&gt;=8,INDEX($DM:$DM,$GR666+8),"")</f>
      </c>
      <c r="DX666">
        <f>IF($GS666&gt;=9,INDEX($DM:$DM,$GR666+9),"")</f>
      </c>
      <c r="DY666">
        <f>IF($GS666&gt;=10,INDEX($DM:$DM,$GR666+10),"")</f>
      </c>
      <c r="DZ666">
        <f>IF($GS666&gt;=11,INDEX($DM:$DM,$GR666+11),"")</f>
      </c>
      <c r="EA666">
        <f>IF($GS666&gt;=12,INDEX($DM:$DM,$GR666+12),"")</f>
      </c>
      <c r="EB666">
        <f>IF($GS666&gt;=13,INDEX($DM:$DM,$GR666+13),"")</f>
      </c>
      <c r="EC666">
        <f>IF($GS666&gt;=14,INDEX($DM:$DM,$GR666+14),"")</f>
      </c>
      <c r="ED666">
        <f>IF($GS666&gt;=15,INDEX($DM:$DM,$GR666+15),"")</f>
      </c>
      <c r="EE666">
        <f>IF($GS666&gt;=16,INDEX($DM:$DM,$GR666+16),"")</f>
      </c>
      <c r="EF666">
        <f>IF($GS666&gt;=17,INDEX($DM:$DM,$GR666+17),"")</f>
      </c>
      <c r="EG666">
        <f>IF($GS666&gt;=18,INDEX($DM:$DM,$GR666+18),"")</f>
      </c>
      <c r="EH666">
        <f>IF($GS666&gt;=19,INDEX($DM:$DM,$GR666+19),"")</f>
      </c>
      <c r="EI666">
        <f>IF($GS666&gt;=20,INDEX($DM:$DM,$GR666+20),"")</f>
      </c>
      <c r="EJ666">
        <f>IF($GS666&gt;=21,INDEX($DM:$DM,$GR666+21),"")</f>
      </c>
      <c r="EK666">
        <f>IF($GS666&gt;=22,INDEX($DM:$DM,$GR666+22),"")</f>
      </c>
      <c r="EL666">
        <f>IF($GS666&gt;=23,INDEX($DM:$DM,$GR666+23),"")</f>
      </c>
      <c r="EM666">
        <f>IF($GS666&gt;=24,INDEX($DM:$DM,$GR666+24),"")</f>
      </c>
      <c r="EN666">
        <f>IF($GS666&gt;=25,INDEX($DM:$DM,$GR666+25),"")</f>
      </c>
      <c r="EO666">
        <f>IF($GS666&gt;=26,INDEX($DM:$DM,$GR666+26),"")</f>
      </c>
      <c r="EP666">
        <f>IF($GS666&gt;=27,INDEX($DM:$DM,$GR666+27),"")</f>
      </c>
      <c r="EQ666">
        <f>IF($GS666&gt;=28,INDEX($DM:$DM,$GR666+28),"")</f>
      </c>
      <c r="ER666">
        <f>IF($GS666&gt;=29,INDEX($DM:$DM,$GR666+29),"")</f>
      </c>
      <c r="ES666">
        <f>IF($GS666&gt;=30,INDEX($DM:$DM,$GR666+30),"")</f>
      </c>
      <c r="ET666">
        <f>IF($GS666&gt;=31,INDEX($DM:$DM,$GR666+31),"")</f>
      </c>
      <c r="EU666">
        <f>IF($GS666&gt;=32,INDEX($DM:$DM,$GR666+32),"")</f>
      </c>
      <c r="EV666">
        <f>IF($GS666&gt;=33,INDEX($DM:$DM,$GR666+33),"")</f>
      </c>
      <c r="EW666">
        <f>IF($GS666&gt;=34,INDEX($DM:$DM,$GR666+34),"")</f>
      </c>
      <c r="EX666">
        <f>IF($GS666&gt;=35,INDEX($DM:$DM,$GR666+35),"")</f>
      </c>
      <c r="EY666">
        <f>IF($GS666&gt;=36,INDEX($DM:$DM,$GR666+36),"")</f>
      </c>
      <c r="EZ666">
        <f>IF($GS666&gt;=37,INDEX($DM:$DM,$GR666+37),"")</f>
      </c>
      <c r="FA666">
        <f>IF($GS666&gt;=38,INDEX($DM:$DM,$GR666+38),"")</f>
      </c>
      <c r="FB666">
        <f>IF($GS666&gt;=39,INDEX($DM:$DM,$GR666+39),"")</f>
      </c>
      <c r="FC666">
        <f>IF($GS666&gt;=40,INDEX($DM:$DM,$GR666+40),"")</f>
      </c>
      <c r="FD666">
        <f>IF($GS666&gt;=1,INDEX($DN:$DN,$GR666+1),"")</f>
      </c>
      <c r="FE666">
        <f>IF($GS666&gt;=2,INDEX($DN:$DN,$GR666+2),"")</f>
      </c>
      <c r="FF666">
        <f>IF($GS666&gt;=3,INDEX($DN:$DN,$GR666+3),"")</f>
      </c>
      <c r="FG666">
        <f>IF($GS666&gt;=4,INDEX($DN:$DN,$GR666+4),"")</f>
      </c>
      <c r="FH666">
        <f>IF($GS666&gt;=5,INDEX($DN:$DN,$GR666+5),"")</f>
      </c>
      <c r="FI666">
        <f>IF($GS666&gt;=6,INDEX($DN:$DN,$GR666+6),"")</f>
      </c>
      <c r="FJ666">
        <f>IF($GS666&gt;=7,INDEX($DN:$DN,$GR666+7),"")</f>
      </c>
      <c r="FK666">
        <f>IF($GS666&gt;=8,INDEX($DN:$DN,$GR666+8),"")</f>
      </c>
      <c r="FL666">
        <f>IF($GS666&gt;=9,INDEX($DN:$DN,$GR666+9),"")</f>
      </c>
      <c r="FM666">
        <f>IF($GS666&gt;=10,INDEX($DN:$DN,$GR666+10),"")</f>
      </c>
      <c r="FN666">
        <f>IF($GS666&gt;=11,INDEX($DN:$DN,$GR666+11),"")</f>
      </c>
      <c r="FO666">
        <f>IF($GS666&gt;=12,INDEX($DN:$DN,$GR666+12),"")</f>
      </c>
      <c r="FP666">
        <f>IF($GS666&gt;=13,INDEX($DN:$DN,$GR666+13),"")</f>
      </c>
      <c r="FQ666">
        <f>IF($GS666&gt;=14,INDEX($DN:$DN,$GR666+14),"")</f>
      </c>
      <c r="FR666">
        <f>IF($GS666&gt;=15,INDEX($DN:$DN,$GR666+15),"")</f>
      </c>
      <c r="FS666">
        <f>IF($GS666&gt;=16,INDEX($DN:$DN,$GR666+16),"")</f>
      </c>
      <c r="FT666">
        <f>IF($GS666&gt;=17,INDEX($DN:$DN,$GR666+17),"")</f>
      </c>
      <c r="FU666">
        <f>IF($GS666&gt;=18,INDEX($DN:$DN,$GR666+18),"")</f>
      </c>
      <c r="FV666">
        <f>IF($GS666&gt;=19,INDEX($DN:$DN,$GR666+19),"")</f>
      </c>
      <c r="FW666">
        <f>IF($GS666&gt;=20,INDEX($DN:$DN,$GR666+20),"")</f>
      </c>
      <c r="FX666">
        <f>IF($GS666&gt;=21,INDEX($DN:$DN,$GR666+21),"")</f>
      </c>
      <c r="FY666">
        <f>IF($GS666&gt;=22,INDEX($DN:$DN,$GR666+22),"")</f>
      </c>
      <c r="FZ666">
        <f>IF($GS666&gt;=23,INDEX($DN:$DN,$GR666+23),"")</f>
      </c>
      <c r="GA666">
        <f>IF($GS666&gt;=24,INDEX($DN:$DN,$GR666+24),"")</f>
      </c>
      <c r="GB666">
        <f>IF($GS666&gt;=25,INDEX($DN:$DN,$GR666+25),"")</f>
      </c>
      <c r="GC666">
        <f>IF($GS666&gt;=26,INDEX($DN:$DN,$GR666+26),"")</f>
      </c>
      <c r="GD666">
        <f>IF($GS666&gt;=27,INDEX($DN:$DN,$GR666+27),"")</f>
      </c>
      <c r="GE666">
        <f>IF($GS666&gt;=28,INDEX($DN:$DN,$GR666+28),"")</f>
      </c>
      <c r="GF666">
        <f>IF($GS666&gt;=29,INDEX($DN:$DN,$GR666+29),"")</f>
      </c>
      <c r="GG666">
        <f>IF($GS666&gt;=30,INDEX($DN:$DN,$GR666+30),"")</f>
      </c>
      <c r="GH666">
        <f>IF($GS666&gt;=31,INDEX($DN:$DN,$GR666+31),"")</f>
      </c>
      <c r="GI666">
        <f>IF($GS666&gt;=32,INDEX($DN:$DN,$GR666+32),"")</f>
      </c>
      <c r="GJ666">
        <f>IF($GS666&gt;=33,INDEX($DN:$DN,$GR666+33),"")</f>
      </c>
      <c r="GK666">
        <f>IF($GS666&gt;=34,INDEX($DN:$DN,$GR666+34),"")</f>
      </c>
      <c r="GL666">
        <f>IF($GS666&gt;=35,INDEX($DN:$DN,$GR666+35),"")</f>
      </c>
      <c r="GM666">
        <f>IF($GS666&gt;=36,INDEX($DN:$DN,$GR666+36),"")</f>
      </c>
      <c r="GN666">
        <f>IF($GS666&gt;=37,INDEX($DN:$DN,$GR666+37),"")</f>
      </c>
      <c r="GO666">
        <f>IF($GS666&gt;=38,INDEX($DN:$DN,$GR666+38),"")</f>
      </c>
      <c r="GP666">
        <f>IF($GS666&gt;=39,INDEX($DN:$DN,$GR666+39),"")</f>
      </c>
      <c r="GQ666">
        <f>IF($GS666&gt;=40,INDEX($DN:$DN,$GR666+40),"")</f>
      </c>
      <c r="GR666">
        <f>IFERROR(MATCH($DL666,$DM$2:$DM$148,0)+1,0)</f>
      </c>
      <c r="GS666">
        <f>IFERROR(INDEX($DO$2:$DO$148,MATCH($DL666,$DM$2:$DM$148,0)),0)</f>
      </c>
      <c r="GT666">
        <f>IFERROR(MATCH($Z666,$DP$666:$FC$666,0),0)</f>
      </c>
      <c r="GU666">
        <f>IF($GT666&gt;0,INDEX($FD$666:$GQ$666,$GT666),"")</f>
      </c>
      <c r="GX666">
        <f>IF($JG666&gt;=1,INDEX($GV:$GV,$JF666+1),"")</f>
      </c>
      <c r="GY666">
        <f>IF($JG666&gt;=2,INDEX($GV:$GV,$JF666+2),"")</f>
      </c>
      <c r="GZ666">
        <f>IF($JG666&gt;=3,INDEX($GV:$GV,$JF666+3),"")</f>
      </c>
      <c r="HA666">
        <f>IF($JG666&gt;=4,INDEX($GV:$GV,$JF666+4),"")</f>
      </c>
      <c r="HB666">
        <f>IF($JG666&gt;=5,INDEX($GV:$GV,$JF666+5),"")</f>
      </c>
      <c r="HC666">
        <f>IF($JG666&gt;=6,INDEX($GV:$GV,$JF666+6),"")</f>
      </c>
      <c r="HD666">
        <f>IF($JG666&gt;=7,INDEX($GV:$GV,$JF666+7),"")</f>
      </c>
      <c r="HE666">
        <f>IF($JG666&gt;=8,INDEX($GV:$GV,$JF666+8),"")</f>
      </c>
      <c r="HF666">
        <f>IF($JG666&gt;=9,INDEX($GV:$GV,$JF666+9),"")</f>
      </c>
      <c r="HG666">
        <f>IF($JG666&gt;=10,INDEX($GV:$GV,$JF666+10),"")</f>
      </c>
      <c r="HH666">
        <f>IF($JG666&gt;=11,INDEX($GV:$GV,$JF666+11),"")</f>
      </c>
      <c r="HI666">
        <f>IF($JG666&gt;=12,INDEX($GV:$GV,$JF666+12),"")</f>
      </c>
      <c r="HJ666">
        <f>IF($JG666&gt;=13,INDEX($GV:$GV,$JF666+13),"")</f>
      </c>
      <c r="HK666">
        <f>IF($JG666&gt;=14,INDEX($GV:$GV,$JF666+14),"")</f>
      </c>
      <c r="HL666">
        <f>IF($JG666&gt;=15,INDEX($GV:$GV,$JF666+15),"")</f>
      </c>
      <c r="HM666">
        <f>IF($JG666&gt;=16,INDEX($GV:$GV,$JF666+16),"")</f>
      </c>
      <c r="HN666">
        <f>IF($JG666&gt;=17,INDEX($GV:$GV,$JF666+17),"")</f>
      </c>
      <c r="HO666">
        <f>IF($JG666&gt;=18,INDEX($GV:$GV,$JF666+18),"")</f>
      </c>
      <c r="HP666">
        <f>IF($JG666&gt;=19,INDEX($GV:$GV,$JF666+19),"")</f>
      </c>
      <c r="HQ666">
        <f>IF($JG666&gt;=20,INDEX($GV:$GV,$JF666+20),"")</f>
      </c>
      <c r="HR666">
        <f>IF($JG666&gt;=21,INDEX($GV:$GV,$JF666+21),"")</f>
      </c>
      <c r="HS666">
        <f>IF($JG666&gt;=22,INDEX($GV:$GV,$JF666+22),"")</f>
      </c>
      <c r="HT666">
        <f>IF($JG666&gt;=23,INDEX($GV:$GV,$JF666+23),"")</f>
      </c>
      <c r="HU666">
        <f>IF($JG666&gt;=24,INDEX($GV:$GV,$JF666+24),"")</f>
      </c>
      <c r="HV666">
        <f>IF($JG666&gt;=25,INDEX($GV:$GV,$JF666+25),"")</f>
      </c>
      <c r="HW666">
        <f>IF($JG666&gt;=26,INDEX($GV:$GV,$JF666+26),"")</f>
      </c>
      <c r="HX666">
        <f>IF($JG666&gt;=27,INDEX($GV:$GV,$JF666+27),"")</f>
      </c>
      <c r="HY666">
        <f>IF($JG666&gt;=28,INDEX($GV:$GV,$JF666+28),"")</f>
      </c>
      <c r="HZ666">
        <f>IF($JG666&gt;=29,INDEX($GV:$GV,$JF666+29),"")</f>
      </c>
      <c r="IA666">
        <f>IF($JG666&gt;=30,INDEX($GV:$GV,$JF666+30),"")</f>
      </c>
      <c r="IB666">
        <f>IF($JG666&gt;=31,INDEX($GV:$GV,$JF666+31),"")</f>
      </c>
      <c r="IC666">
        <f>IF($JG666&gt;=32,INDEX($GV:$GV,$JF666+32),"")</f>
      </c>
      <c r="ID666">
        <f>IF($JG666&gt;=33,INDEX($GV:$GV,$JF666+33),"")</f>
      </c>
      <c r="IE666">
        <f>IF($JG666&gt;=34,INDEX($GV:$GV,$JF666+34),"")</f>
      </c>
      <c r="IF666">
        <f>IF($JG666&gt;=35,INDEX($GV:$GV,$JF666+35),"")</f>
      </c>
      <c r="IG666">
        <f>IF($JG666&gt;=36,INDEX($GV:$GV,$JF666+36),"")</f>
      </c>
      <c r="IH666">
        <f>IF($JG666&gt;=37,INDEX($GV:$GV,$JF666+37),"")</f>
      </c>
      <c r="II666">
        <f>IF($JG666&gt;=38,INDEX($GV:$GV,$JF666+38),"")</f>
      </c>
      <c r="IJ666">
        <f>IF($JG666&gt;=39,INDEX($GV:$GV,$JF666+39),"")</f>
      </c>
      <c r="IK666">
        <f>IF($JG666&gt;=40,INDEX($GV:$GV,$JF666+40),"")</f>
      </c>
      <c r="IL666">
        <f>IF($JG666&gt;=41,INDEX($GV:$GV,$JF666+41),"")</f>
      </c>
      <c r="IM666">
        <f>IF($JG666&gt;=42,INDEX($GV:$GV,$JF666+42),"")</f>
      </c>
      <c r="IN666">
        <f>IF($JG666&gt;=43,INDEX($GV:$GV,$JF666+43),"")</f>
      </c>
      <c r="IO666">
        <f>IF($JG666&gt;=44,INDEX($GV:$GV,$JF666+44),"")</f>
      </c>
      <c r="IP666">
        <f>IF($JG666&gt;=45,INDEX($GV:$GV,$JF666+45),"")</f>
      </c>
      <c r="IQ666">
        <f>IF($JG666&gt;=46,INDEX($GV:$GV,$JF666+46),"")</f>
      </c>
      <c r="IR666">
        <f>IF($JG666&gt;=47,INDEX($GV:$GV,$JF666+47),"")</f>
      </c>
      <c r="IS666">
        <f>IF($JG666&gt;=48,INDEX($GV:$GV,$JF666+48),"")</f>
      </c>
      <c r="IT666">
        <f>IF($JG666&gt;=49,INDEX($GV:$GV,$JF666+49),"")</f>
      </c>
      <c r="IU666">
        <f>IF($JG666&gt;=50,INDEX($GV:$GV,$JF666+50),"")</f>
      </c>
      <c r="IV666">
        <f>IF($JG666&gt;=51,INDEX($GV:$GV,$JF666+51),"")</f>
      </c>
      <c r="IW666">
        <f>IF($JG666&gt;=52,INDEX($GV:$GV,$JF666+52),"")</f>
      </c>
      <c r="IX666">
        <f>IF($JG666&gt;=53,INDEX($GV:$GV,$JF666+53),"")</f>
      </c>
      <c r="IY666">
        <f>IF($JG666&gt;=54,INDEX($GV:$GV,$JF666+54),"")</f>
      </c>
      <c r="IZ666">
        <f>IF($JG666&gt;=55,INDEX($GV:$GV,$JF666+55),"")</f>
      </c>
      <c r="JA666">
        <f>IF($JG666&gt;=56,INDEX($GV:$GV,$JF666+56),"")</f>
      </c>
      <c r="JB666">
        <f>IF($JG666&gt;=57,INDEX($GV:$GV,$JF666+57),"")</f>
      </c>
      <c r="JC666">
        <f>IF($JG666&gt;=58,INDEX($GV:$GV,$JF666+58),"")</f>
      </c>
      <c r="JD666">
        <f>IF($JG666&gt;=59,INDEX($GV:$GV,$JF666+59),"")</f>
      </c>
      <c r="JE666">
        <f>IF($JG666&gt;=60,INDEX($GV:$GV,$JF666+60),"")</f>
      </c>
      <c r="JF666">
        <f>IFERROR(MATCH($GU666,$GV$2:$GV$322,0)+1,0)</f>
      </c>
      <c r="JG666">
        <f>IFERROR(INDEX($GW$2:$GW$322,MATCH($GU666,$GV$2:$GV$322,0)),0)</f>
      </c>
      <c r="JH666" t="s">
        <v>44</v>
      </c>
      <c r="JI666" t="s">
        <v>44</v>
      </c>
    </row>
    <row r="667" spans="1:269" x14ac:dyDescent="0.25">
      <c r="R667">
        <f>IF(OR($U667="",$Q667=""),"",IFERROR($U667/$Q667,0))</f>
      </c>
      <c r="S667">
        <f>IF($U667="","",
SUM($T667,$V667,$AA667,$W667,$Y667)*
(1-IF($AB667="",0,VALUE($AB667)/100)))</f>
      </c>
      <c r="T667">
        <f>IF($U667="","",$U667)</f>
      </c>
      <c r="V667">
        <f>IF($U667="","",
IF($O667="","",
IF(ISNUMBER(SEARCH("exempt",LOWER($O667))),0,
$U667*(VALUE(SUBSTITUTE($O667,"%",""))/100))))</f>
      </c>
      <c r="AC667">
        <f>IFERROR(IF(FIND(" - ",$K667)&gt;0,MID($K667,FIND(" - ",$K667)+3,LEN($K667)),""),"")</f>
      </c>
      <c r="AL667" t="s">
        <v>1624</v>
      </c>
      <c r="AT667">
        <f>IFERROR(LEFT($K667,FIND(" - ",$K667)-1),$K667)</f>
      </c>
      <c r="AW667">
        <f>IF($CL667&gt;=1,INDEX($AU:$AU,$CK667+1),"")</f>
      </c>
      <c r="AX667">
        <f>IF($CL667&gt;=2,INDEX($AU:$AU,$CK667+2),"")</f>
      </c>
      <c r="AY667">
        <f>IF($CL667&gt;=3,INDEX($AU:$AU,$CK667+3),"")</f>
      </c>
      <c r="AZ667">
        <f>IF($CL667&gt;=4,INDEX($AU:$AU,$CK667+4),"")</f>
      </c>
      <c r="BA667">
        <f>IF($CL667&gt;=5,INDEX($AU:$AU,$CK667+5),"")</f>
      </c>
      <c r="BB667">
        <f>IF($CL667&gt;=6,INDEX($AU:$AU,$CK667+6),"")</f>
      </c>
      <c r="BC667">
        <f>IF($CL667&gt;=7,INDEX($AU:$AU,$CK667+7),"")</f>
      </c>
      <c r="BD667">
        <f>IF($CL667&gt;=8,INDEX($AU:$AU,$CK667+8),"")</f>
      </c>
      <c r="BE667">
        <f>IF($CL667&gt;=9,INDEX($AU:$AU,$CK667+9),"")</f>
      </c>
      <c r="BF667">
        <f>IF($CL667&gt;=10,INDEX($AU:$AU,$CK667+10),"")</f>
      </c>
      <c r="BG667">
        <f>IF($CL667&gt;=11,INDEX($AU:$AU,$CK667+11),"")</f>
      </c>
      <c r="BH667">
        <f>IF($CL667&gt;=12,INDEX($AU:$AU,$CK667+12),"")</f>
      </c>
      <c r="BI667">
        <f>IF($CL667&gt;=13,INDEX($AU:$AU,$CK667+13),"")</f>
      </c>
      <c r="BJ667">
        <f>IF($CL667&gt;=14,INDEX($AU:$AU,$CK667+14),"")</f>
      </c>
      <c r="BK667">
        <f>IF($CL667&gt;=15,INDEX($AU:$AU,$CK667+15),"")</f>
      </c>
      <c r="BL667">
        <f>IF($CL667&gt;=16,INDEX($AU:$AU,$CK667+16),"")</f>
      </c>
      <c r="BM667">
        <f>IF($CL667&gt;=17,INDEX($AU:$AU,$CK667+17),"")</f>
      </c>
      <c r="BN667">
        <f>IF($CL667&gt;=18,INDEX($AU:$AU,$CK667+18),"")</f>
      </c>
      <c r="BO667">
        <f>IF($CL667&gt;=19,INDEX($AU:$AU,$CK667+19),"")</f>
      </c>
      <c r="BP667">
        <f>IF($CL667&gt;=20,INDEX($AU:$AU,$CK667+20),"")</f>
      </c>
      <c r="BQ667">
        <f>IF($CL667&gt;=21,INDEX($AU:$AU,$CK667+21),"")</f>
      </c>
      <c r="BR667">
        <f>IF($CL667&gt;=22,INDEX($AU:$AU,$CK667+22),"")</f>
      </c>
      <c r="BS667">
        <f>IF($CL667&gt;=23,INDEX($AU:$AU,$CK667+23),"")</f>
      </c>
      <c r="BT667">
        <f>IF($CL667&gt;=24,INDEX($AU:$AU,$CK667+24),"")</f>
      </c>
      <c r="BU667">
        <f>IF($CL667&gt;=25,INDEX($AU:$AU,$CK667+25),"")</f>
      </c>
      <c r="BV667">
        <f>IF($CL667&gt;=26,INDEX($AU:$AU,$CK667+26),"")</f>
      </c>
      <c r="BW667">
        <f>IF($CL667&gt;=27,INDEX($AU:$AU,$CK667+27),"")</f>
      </c>
      <c r="BX667">
        <f>IF($CL667&gt;=28,INDEX($AU:$AU,$CK667+28),"")</f>
      </c>
      <c r="BY667">
        <f>IF($CL667&gt;=29,INDEX($AU:$AU,$CK667+29),"")</f>
      </c>
      <c r="BZ667">
        <f>IF($CL667&gt;=30,INDEX($AU:$AU,$CK667+30),"")</f>
      </c>
      <c r="CA667">
        <f>IF($CL667&gt;=31,INDEX($AU:$AU,$CK667+31),"")</f>
      </c>
      <c r="CB667">
        <f>IF($CL667&gt;=32,INDEX($AU:$AU,$CK667+32),"")</f>
      </c>
      <c r="CC667">
        <f>IF($CL667&gt;=33,INDEX($AU:$AU,$CK667+33),"")</f>
      </c>
      <c r="CD667">
        <f>IF($CL667&gt;=34,INDEX($AU:$AU,$CK667+34),"")</f>
      </c>
      <c r="CE667">
        <f>IF($CL667&gt;=35,INDEX($AU:$AU,$CK667+35),"")</f>
      </c>
      <c r="CF667">
        <f>IF($CL667&gt;=36,INDEX($AU:$AU,$CK667+36),"")</f>
      </c>
      <c r="CG667">
        <f>IF($CL667&gt;=37,INDEX($AU:$AU,$CK667+37),"")</f>
      </c>
      <c r="CH667">
        <f>IF($CL667&gt;=38,INDEX($AU:$AU,$CK667+38),"")</f>
      </c>
      <c r="CI667">
        <f>IF($CL667&gt;=39,INDEX($AU:$AU,$CK667+39),"")</f>
      </c>
      <c r="CJ667">
        <f>IF($CL667&gt;=40,INDEX($AU:$AU,$CK667+40),"")</f>
      </c>
      <c r="CK667">
        <f>IFERROR(MATCH($AT667,$AU$2:$AU$133,0)+1,0)</f>
      </c>
      <c r="CL667">
        <f>IFERROR(INDEX($AV$2:$AV$133,MATCH($AT667,$AU$2:$AU$133,0)),0)</f>
      </c>
      <c r="CM667">
        <f>IFERROR(LEFT($L667,FIND(" - ",$L667)-1),$L667)</f>
      </c>
      <c r="CN667" t="s">
        <v>1625</v>
      </c>
      <c r="CO667">
        <v>1</v>
      </c>
      <c r="CP667">
        <f>IF($DK667&gt;=1,INDEX($CN:$CN,$DJ667+1),"")</f>
      </c>
      <c r="CQ667">
        <f>IF($DK667&gt;=2,INDEX($CN:$CN,$DJ667+2),"")</f>
      </c>
      <c r="CR667">
        <f>IF($DK667&gt;=3,INDEX($CN:$CN,$DJ667+3),"")</f>
      </c>
      <c r="CS667">
        <f>IF($DK667&gt;=4,INDEX($CN:$CN,$DJ667+4),"")</f>
      </c>
      <c r="CT667">
        <f>IF($DK667&gt;=5,INDEX($CN:$CN,$DJ667+5),"")</f>
      </c>
      <c r="CU667">
        <f>IF($DK667&gt;=6,INDEX($CN:$CN,$DJ667+6),"")</f>
      </c>
      <c r="CV667">
        <f>IF($DK667&gt;=7,INDEX($CN:$CN,$DJ667+7),"")</f>
      </c>
      <c r="CW667">
        <f>IF($DK667&gt;=8,INDEX($CN:$CN,$DJ667+8),"")</f>
      </c>
      <c r="CX667">
        <f>IF($DK667&gt;=9,INDEX($CN:$CN,$DJ667+9),"")</f>
      </c>
      <c r="CY667">
        <f>IF($DK667&gt;=10,INDEX($CN:$CN,$DJ667+10),"")</f>
      </c>
      <c r="CZ667">
        <f>IF($DK667&gt;=11,INDEX($CN:$CN,$DJ667+11),"")</f>
      </c>
      <c r="DA667">
        <f>IF($DK667&gt;=12,INDEX($CN:$CN,$DJ667+12),"")</f>
      </c>
      <c r="DB667">
        <f>IF($DK667&gt;=13,INDEX($CN:$CN,$DJ667+13),"")</f>
      </c>
      <c r="DC667">
        <f>IF($DK667&gt;=14,INDEX($CN:$CN,$DJ667+14),"")</f>
      </c>
      <c r="DD667">
        <f>IF($DK667&gt;=15,INDEX($CN:$CN,$DJ667+15),"")</f>
      </c>
      <c r="DE667">
        <f>IF($DK667&gt;=16,INDEX($CN:$CN,$DJ667+16),"")</f>
      </c>
      <c r="DF667">
        <f>IF($DK667&gt;=17,INDEX($CN:$CN,$DJ667+17),"")</f>
      </c>
      <c r="DG667">
        <f>IF($DK667&gt;=18,INDEX($CN:$CN,$DJ667+18),"")</f>
      </c>
      <c r="DH667">
        <f>IF($DK667&gt;=19,INDEX($CN:$CN,$DJ667+19),"")</f>
      </c>
      <c r="DI667">
        <f>IF($DK667&gt;=20,INDEX($CN:$CN,$DJ667+20),"")</f>
      </c>
      <c r="DJ667">
        <f>IFERROR(MATCH($CM667,$CN$2:$CN$1089,0)+1,0)</f>
      </c>
      <c r="DK667">
        <f>IFERROR(INDEX($CO$2:$CO$1089,MATCH($CM667,$CN$2:$CN$1089,0)),0)</f>
      </c>
      <c r="DL667">
        <f>IFERROR(INDEX($AS:$AS,MATCH($O667,$AR:$AR,0))&amp;"","")</f>
      </c>
      <c r="DP667">
        <f>IF($GS667&gt;=1,INDEX($DM:$DM,$GR667+1),"")</f>
      </c>
      <c r="DQ667">
        <f>IF($GS667&gt;=2,INDEX($DM:$DM,$GR667+2),"")</f>
      </c>
      <c r="DR667">
        <f>IF($GS667&gt;=3,INDEX($DM:$DM,$GR667+3),"")</f>
      </c>
      <c r="DS667">
        <f>IF($GS667&gt;=4,INDEX($DM:$DM,$GR667+4),"")</f>
      </c>
      <c r="DT667">
        <f>IF($GS667&gt;=5,INDEX($DM:$DM,$GR667+5),"")</f>
      </c>
      <c r="DU667">
        <f>IF($GS667&gt;=6,INDEX($DM:$DM,$GR667+6),"")</f>
      </c>
      <c r="DV667">
        <f>IF($GS667&gt;=7,INDEX($DM:$DM,$GR667+7),"")</f>
      </c>
      <c r="DW667">
        <f>IF($GS667&gt;=8,INDEX($DM:$DM,$GR667+8),"")</f>
      </c>
      <c r="DX667">
        <f>IF($GS667&gt;=9,INDEX($DM:$DM,$GR667+9),"")</f>
      </c>
      <c r="DY667">
        <f>IF($GS667&gt;=10,INDEX($DM:$DM,$GR667+10),"")</f>
      </c>
      <c r="DZ667">
        <f>IF($GS667&gt;=11,INDEX($DM:$DM,$GR667+11),"")</f>
      </c>
      <c r="EA667">
        <f>IF($GS667&gt;=12,INDEX($DM:$DM,$GR667+12),"")</f>
      </c>
      <c r="EB667">
        <f>IF($GS667&gt;=13,INDEX($DM:$DM,$GR667+13),"")</f>
      </c>
      <c r="EC667">
        <f>IF($GS667&gt;=14,INDEX($DM:$DM,$GR667+14),"")</f>
      </c>
      <c r="ED667">
        <f>IF($GS667&gt;=15,INDEX($DM:$DM,$GR667+15),"")</f>
      </c>
      <c r="EE667">
        <f>IF($GS667&gt;=16,INDEX($DM:$DM,$GR667+16),"")</f>
      </c>
      <c r="EF667">
        <f>IF($GS667&gt;=17,INDEX($DM:$DM,$GR667+17),"")</f>
      </c>
      <c r="EG667">
        <f>IF($GS667&gt;=18,INDEX($DM:$DM,$GR667+18),"")</f>
      </c>
      <c r="EH667">
        <f>IF($GS667&gt;=19,INDEX($DM:$DM,$GR667+19),"")</f>
      </c>
      <c r="EI667">
        <f>IF($GS667&gt;=20,INDEX($DM:$DM,$GR667+20),"")</f>
      </c>
      <c r="EJ667">
        <f>IF($GS667&gt;=21,INDEX($DM:$DM,$GR667+21),"")</f>
      </c>
      <c r="EK667">
        <f>IF($GS667&gt;=22,INDEX($DM:$DM,$GR667+22),"")</f>
      </c>
      <c r="EL667">
        <f>IF($GS667&gt;=23,INDEX($DM:$DM,$GR667+23),"")</f>
      </c>
      <c r="EM667">
        <f>IF($GS667&gt;=24,INDEX($DM:$DM,$GR667+24),"")</f>
      </c>
      <c r="EN667">
        <f>IF($GS667&gt;=25,INDEX($DM:$DM,$GR667+25),"")</f>
      </c>
      <c r="EO667">
        <f>IF($GS667&gt;=26,INDEX($DM:$DM,$GR667+26),"")</f>
      </c>
      <c r="EP667">
        <f>IF($GS667&gt;=27,INDEX($DM:$DM,$GR667+27),"")</f>
      </c>
      <c r="EQ667">
        <f>IF($GS667&gt;=28,INDEX($DM:$DM,$GR667+28),"")</f>
      </c>
      <c r="ER667">
        <f>IF($GS667&gt;=29,INDEX($DM:$DM,$GR667+29),"")</f>
      </c>
      <c r="ES667">
        <f>IF($GS667&gt;=30,INDEX($DM:$DM,$GR667+30),"")</f>
      </c>
      <c r="ET667">
        <f>IF($GS667&gt;=31,INDEX($DM:$DM,$GR667+31),"")</f>
      </c>
      <c r="EU667">
        <f>IF($GS667&gt;=32,INDEX($DM:$DM,$GR667+32),"")</f>
      </c>
      <c r="EV667">
        <f>IF($GS667&gt;=33,INDEX($DM:$DM,$GR667+33),"")</f>
      </c>
      <c r="EW667">
        <f>IF($GS667&gt;=34,INDEX($DM:$DM,$GR667+34),"")</f>
      </c>
      <c r="EX667">
        <f>IF($GS667&gt;=35,INDEX($DM:$DM,$GR667+35),"")</f>
      </c>
      <c r="EY667">
        <f>IF($GS667&gt;=36,INDEX($DM:$DM,$GR667+36),"")</f>
      </c>
      <c r="EZ667">
        <f>IF($GS667&gt;=37,INDEX($DM:$DM,$GR667+37),"")</f>
      </c>
      <c r="FA667">
        <f>IF($GS667&gt;=38,INDEX($DM:$DM,$GR667+38),"")</f>
      </c>
      <c r="FB667">
        <f>IF($GS667&gt;=39,INDEX($DM:$DM,$GR667+39),"")</f>
      </c>
      <c r="FC667">
        <f>IF($GS667&gt;=40,INDEX($DM:$DM,$GR667+40),"")</f>
      </c>
      <c r="FD667">
        <f>IF($GS667&gt;=1,INDEX($DN:$DN,$GR667+1),"")</f>
      </c>
      <c r="FE667">
        <f>IF($GS667&gt;=2,INDEX($DN:$DN,$GR667+2),"")</f>
      </c>
      <c r="FF667">
        <f>IF($GS667&gt;=3,INDEX($DN:$DN,$GR667+3),"")</f>
      </c>
      <c r="FG667">
        <f>IF($GS667&gt;=4,INDEX($DN:$DN,$GR667+4),"")</f>
      </c>
      <c r="FH667">
        <f>IF($GS667&gt;=5,INDEX($DN:$DN,$GR667+5),"")</f>
      </c>
      <c r="FI667">
        <f>IF($GS667&gt;=6,INDEX($DN:$DN,$GR667+6),"")</f>
      </c>
      <c r="FJ667">
        <f>IF($GS667&gt;=7,INDEX($DN:$DN,$GR667+7),"")</f>
      </c>
      <c r="FK667">
        <f>IF($GS667&gt;=8,INDEX($DN:$DN,$GR667+8),"")</f>
      </c>
      <c r="FL667">
        <f>IF($GS667&gt;=9,INDEX($DN:$DN,$GR667+9),"")</f>
      </c>
      <c r="FM667">
        <f>IF($GS667&gt;=10,INDEX($DN:$DN,$GR667+10),"")</f>
      </c>
      <c r="FN667">
        <f>IF($GS667&gt;=11,INDEX($DN:$DN,$GR667+11),"")</f>
      </c>
      <c r="FO667">
        <f>IF($GS667&gt;=12,INDEX($DN:$DN,$GR667+12),"")</f>
      </c>
      <c r="FP667">
        <f>IF($GS667&gt;=13,INDEX($DN:$DN,$GR667+13),"")</f>
      </c>
      <c r="FQ667">
        <f>IF($GS667&gt;=14,INDEX($DN:$DN,$GR667+14),"")</f>
      </c>
      <c r="FR667">
        <f>IF($GS667&gt;=15,INDEX($DN:$DN,$GR667+15),"")</f>
      </c>
      <c r="FS667">
        <f>IF($GS667&gt;=16,INDEX($DN:$DN,$GR667+16),"")</f>
      </c>
      <c r="FT667">
        <f>IF($GS667&gt;=17,INDEX($DN:$DN,$GR667+17),"")</f>
      </c>
      <c r="FU667">
        <f>IF($GS667&gt;=18,INDEX($DN:$DN,$GR667+18),"")</f>
      </c>
      <c r="FV667">
        <f>IF($GS667&gt;=19,INDEX($DN:$DN,$GR667+19),"")</f>
      </c>
      <c r="FW667">
        <f>IF($GS667&gt;=20,INDEX($DN:$DN,$GR667+20),"")</f>
      </c>
      <c r="FX667">
        <f>IF($GS667&gt;=21,INDEX($DN:$DN,$GR667+21),"")</f>
      </c>
      <c r="FY667">
        <f>IF($GS667&gt;=22,INDEX($DN:$DN,$GR667+22),"")</f>
      </c>
      <c r="FZ667">
        <f>IF($GS667&gt;=23,INDEX($DN:$DN,$GR667+23),"")</f>
      </c>
      <c r="GA667">
        <f>IF($GS667&gt;=24,INDEX($DN:$DN,$GR667+24),"")</f>
      </c>
      <c r="GB667">
        <f>IF($GS667&gt;=25,INDEX($DN:$DN,$GR667+25),"")</f>
      </c>
      <c r="GC667">
        <f>IF($GS667&gt;=26,INDEX($DN:$DN,$GR667+26),"")</f>
      </c>
      <c r="GD667">
        <f>IF($GS667&gt;=27,INDEX($DN:$DN,$GR667+27),"")</f>
      </c>
      <c r="GE667">
        <f>IF($GS667&gt;=28,INDEX($DN:$DN,$GR667+28),"")</f>
      </c>
      <c r="GF667">
        <f>IF($GS667&gt;=29,INDEX($DN:$DN,$GR667+29),"")</f>
      </c>
      <c r="GG667">
        <f>IF($GS667&gt;=30,INDEX($DN:$DN,$GR667+30),"")</f>
      </c>
      <c r="GH667">
        <f>IF($GS667&gt;=31,INDEX($DN:$DN,$GR667+31),"")</f>
      </c>
      <c r="GI667">
        <f>IF($GS667&gt;=32,INDEX($DN:$DN,$GR667+32),"")</f>
      </c>
      <c r="GJ667">
        <f>IF($GS667&gt;=33,INDEX($DN:$DN,$GR667+33),"")</f>
      </c>
      <c r="GK667">
        <f>IF($GS667&gt;=34,INDEX($DN:$DN,$GR667+34),"")</f>
      </c>
      <c r="GL667">
        <f>IF($GS667&gt;=35,INDEX($DN:$DN,$GR667+35),"")</f>
      </c>
      <c r="GM667">
        <f>IF($GS667&gt;=36,INDEX($DN:$DN,$GR667+36),"")</f>
      </c>
      <c r="GN667">
        <f>IF($GS667&gt;=37,INDEX($DN:$DN,$GR667+37),"")</f>
      </c>
      <c r="GO667">
        <f>IF($GS667&gt;=38,INDEX($DN:$DN,$GR667+38),"")</f>
      </c>
      <c r="GP667">
        <f>IF($GS667&gt;=39,INDEX($DN:$DN,$GR667+39),"")</f>
      </c>
      <c r="GQ667">
        <f>IF($GS667&gt;=40,INDEX($DN:$DN,$GR667+40),"")</f>
      </c>
      <c r="GR667">
        <f>IFERROR(MATCH($DL667,$DM$2:$DM$148,0)+1,0)</f>
      </c>
      <c r="GS667">
        <f>IFERROR(INDEX($DO$2:$DO$148,MATCH($DL667,$DM$2:$DM$148,0)),0)</f>
      </c>
      <c r="GT667">
        <f>IFERROR(MATCH($Z667,$DP$667:$FC$667,0),0)</f>
      </c>
      <c r="GU667">
        <f>IF($GT667&gt;0,INDEX($FD$667:$GQ$667,$GT667),"")</f>
      </c>
      <c r="GX667">
        <f>IF($JG667&gt;=1,INDEX($GV:$GV,$JF667+1),"")</f>
      </c>
      <c r="GY667">
        <f>IF($JG667&gt;=2,INDEX($GV:$GV,$JF667+2),"")</f>
      </c>
      <c r="GZ667">
        <f>IF($JG667&gt;=3,INDEX($GV:$GV,$JF667+3),"")</f>
      </c>
      <c r="HA667">
        <f>IF($JG667&gt;=4,INDEX($GV:$GV,$JF667+4),"")</f>
      </c>
      <c r="HB667">
        <f>IF($JG667&gt;=5,INDEX($GV:$GV,$JF667+5),"")</f>
      </c>
      <c r="HC667">
        <f>IF($JG667&gt;=6,INDEX($GV:$GV,$JF667+6),"")</f>
      </c>
      <c r="HD667">
        <f>IF($JG667&gt;=7,INDEX($GV:$GV,$JF667+7),"")</f>
      </c>
      <c r="HE667">
        <f>IF($JG667&gt;=8,INDEX($GV:$GV,$JF667+8),"")</f>
      </c>
      <c r="HF667">
        <f>IF($JG667&gt;=9,INDEX($GV:$GV,$JF667+9),"")</f>
      </c>
      <c r="HG667">
        <f>IF($JG667&gt;=10,INDEX($GV:$GV,$JF667+10),"")</f>
      </c>
      <c r="HH667">
        <f>IF($JG667&gt;=11,INDEX($GV:$GV,$JF667+11),"")</f>
      </c>
      <c r="HI667">
        <f>IF($JG667&gt;=12,INDEX($GV:$GV,$JF667+12),"")</f>
      </c>
      <c r="HJ667">
        <f>IF($JG667&gt;=13,INDEX($GV:$GV,$JF667+13),"")</f>
      </c>
      <c r="HK667">
        <f>IF($JG667&gt;=14,INDEX($GV:$GV,$JF667+14),"")</f>
      </c>
      <c r="HL667">
        <f>IF($JG667&gt;=15,INDEX($GV:$GV,$JF667+15),"")</f>
      </c>
      <c r="HM667">
        <f>IF($JG667&gt;=16,INDEX($GV:$GV,$JF667+16),"")</f>
      </c>
      <c r="HN667">
        <f>IF($JG667&gt;=17,INDEX($GV:$GV,$JF667+17),"")</f>
      </c>
      <c r="HO667">
        <f>IF($JG667&gt;=18,INDEX($GV:$GV,$JF667+18),"")</f>
      </c>
      <c r="HP667">
        <f>IF($JG667&gt;=19,INDEX($GV:$GV,$JF667+19),"")</f>
      </c>
      <c r="HQ667">
        <f>IF($JG667&gt;=20,INDEX($GV:$GV,$JF667+20),"")</f>
      </c>
      <c r="HR667">
        <f>IF($JG667&gt;=21,INDEX($GV:$GV,$JF667+21),"")</f>
      </c>
      <c r="HS667">
        <f>IF($JG667&gt;=22,INDEX($GV:$GV,$JF667+22),"")</f>
      </c>
      <c r="HT667">
        <f>IF($JG667&gt;=23,INDEX($GV:$GV,$JF667+23),"")</f>
      </c>
      <c r="HU667">
        <f>IF($JG667&gt;=24,INDEX($GV:$GV,$JF667+24),"")</f>
      </c>
      <c r="HV667">
        <f>IF($JG667&gt;=25,INDEX($GV:$GV,$JF667+25),"")</f>
      </c>
      <c r="HW667">
        <f>IF($JG667&gt;=26,INDEX($GV:$GV,$JF667+26),"")</f>
      </c>
      <c r="HX667">
        <f>IF($JG667&gt;=27,INDEX($GV:$GV,$JF667+27),"")</f>
      </c>
      <c r="HY667">
        <f>IF($JG667&gt;=28,INDEX($GV:$GV,$JF667+28),"")</f>
      </c>
      <c r="HZ667">
        <f>IF($JG667&gt;=29,INDEX($GV:$GV,$JF667+29),"")</f>
      </c>
      <c r="IA667">
        <f>IF($JG667&gt;=30,INDEX($GV:$GV,$JF667+30),"")</f>
      </c>
      <c r="IB667">
        <f>IF($JG667&gt;=31,INDEX($GV:$GV,$JF667+31),"")</f>
      </c>
      <c r="IC667">
        <f>IF($JG667&gt;=32,INDEX($GV:$GV,$JF667+32),"")</f>
      </c>
      <c r="ID667">
        <f>IF($JG667&gt;=33,INDEX($GV:$GV,$JF667+33),"")</f>
      </c>
      <c r="IE667">
        <f>IF($JG667&gt;=34,INDEX($GV:$GV,$JF667+34),"")</f>
      </c>
      <c r="IF667">
        <f>IF($JG667&gt;=35,INDEX($GV:$GV,$JF667+35),"")</f>
      </c>
      <c r="IG667">
        <f>IF($JG667&gt;=36,INDEX($GV:$GV,$JF667+36),"")</f>
      </c>
      <c r="IH667">
        <f>IF($JG667&gt;=37,INDEX($GV:$GV,$JF667+37),"")</f>
      </c>
      <c r="II667">
        <f>IF($JG667&gt;=38,INDEX($GV:$GV,$JF667+38),"")</f>
      </c>
      <c r="IJ667">
        <f>IF($JG667&gt;=39,INDEX($GV:$GV,$JF667+39),"")</f>
      </c>
      <c r="IK667">
        <f>IF($JG667&gt;=40,INDEX($GV:$GV,$JF667+40),"")</f>
      </c>
      <c r="IL667">
        <f>IF($JG667&gt;=41,INDEX($GV:$GV,$JF667+41),"")</f>
      </c>
      <c r="IM667">
        <f>IF($JG667&gt;=42,INDEX($GV:$GV,$JF667+42),"")</f>
      </c>
      <c r="IN667">
        <f>IF($JG667&gt;=43,INDEX($GV:$GV,$JF667+43),"")</f>
      </c>
      <c r="IO667">
        <f>IF($JG667&gt;=44,INDEX($GV:$GV,$JF667+44),"")</f>
      </c>
      <c r="IP667">
        <f>IF($JG667&gt;=45,INDEX($GV:$GV,$JF667+45),"")</f>
      </c>
      <c r="IQ667">
        <f>IF($JG667&gt;=46,INDEX($GV:$GV,$JF667+46),"")</f>
      </c>
      <c r="IR667">
        <f>IF($JG667&gt;=47,INDEX($GV:$GV,$JF667+47),"")</f>
      </c>
      <c r="IS667">
        <f>IF($JG667&gt;=48,INDEX($GV:$GV,$JF667+48),"")</f>
      </c>
      <c r="IT667">
        <f>IF($JG667&gt;=49,INDEX($GV:$GV,$JF667+49),"")</f>
      </c>
      <c r="IU667">
        <f>IF($JG667&gt;=50,INDEX($GV:$GV,$JF667+50),"")</f>
      </c>
      <c r="IV667">
        <f>IF($JG667&gt;=51,INDEX($GV:$GV,$JF667+51),"")</f>
      </c>
      <c r="IW667">
        <f>IF($JG667&gt;=52,INDEX($GV:$GV,$JF667+52),"")</f>
      </c>
      <c r="IX667">
        <f>IF($JG667&gt;=53,INDEX($GV:$GV,$JF667+53),"")</f>
      </c>
      <c r="IY667">
        <f>IF($JG667&gt;=54,INDEX($GV:$GV,$JF667+54),"")</f>
      </c>
      <c r="IZ667">
        <f>IF($JG667&gt;=55,INDEX($GV:$GV,$JF667+55),"")</f>
      </c>
      <c r="JA667">
        <f>IF($JG667&gt;=56,INDEX($GV:$GV,$JF667+56),"")</f>
      </c>
      <c r="JB667">
        <f>IF($JG667&gt;=57,INDEX($GV:$GV,$JF667+57),"")</f>
      </c>
      <c r="JC667">
        <f>IF($JG667&gt;=58,INDEX($GV:$GV,$JF667+58),"")</f>
      </c>
      <c r="JD667">
        <f>IF($JG667&gt;=59,INDEX($GV:$GV,$JF667+59),"")</f>
      </c>
      <c r="JE667">
        <f>IF($JG667&gt;=60,INDEX($GV:$GV,$JF667+60),"")</f>
      </c>
      <c r="JF667">
        <f>IFERROR(MATCH($GU667,$GV$2:$GV$322,0)+1,0)</f>
      </c>
      <c r="JG667">
        <f>IFERROR(INDEX($GW$2:$GW$322,MATCH($GU667,$GV$2:$GV$322,0)),0)</f>
      </c>
      <c r="JH667" t="s">
        <v>44</v>
      </c>
      <c r="JI667" t="s">
        <v>44</v>
      </c>
    </row>
    <row r="668" spans="1:269" x14ac:dyDescent="0.25">
      <c r="R668">
        <f>IF(OR($U668="",$Q668=""),"",IFERROR($U668/$Q668,0))</f>
      </c>
      <c r="S668">
        <f>IF($U668="","",
SUM($T668,$V668,$AA668,$W668,$Y668)*
(1-IF($AB668="",0,VALUE($AB668)/100)))</f>
      </c>
      <c r="T668">
        <f>IF($U668="","",$U668)</f>
      </c>
      <c r="V668">
        <f>IF($U668="","",
IF($O668="","",
IF(ISNUMBER(SEARCH("exempt",LOWER($O668))),0,
$U668*(VALUE(SUBSTITUTE($O668,"%",""))/100))))</f>
      </c>
      <c r="AC668">
        <f>IFERROR(IF(FIND(" - ",$K668)&gt;0,MID($K668,FIND(" - ",$K668)+3,LEN($K668)),""),"")</f>
      </c>
      <c r="AL668" t="s">
        <v>1626</v>
      </c>
      <c r="AT668">
        <f>IFERROR(LEFT($K668,FIND(" - ",$K668)-1),$K668)</f>
      </c>
      <c r="AW668">
        <f>IF($CL668&gt;=1,INDEX($AU:$AU,$CK668+1),"")</f>
      </c>
      <c r="AX668">
        <f>IF($CL668&gt;=2,INDEX($AU:$AU,$CK668+2),"")</f>
      </c>
      <c r="AY668">
        <f>IF($CL668&gt;=3,INDEX($AU:$AU,$CK668+3),"")</f>
      </c>
      <c r="AZ668">
        <f>IF($CL668&gt;=4,INDEX($AU:$AU,$CK668+4),"")</f>
      </c>
      <c r="BA668">
        <f>IF($CL668&gt;=5,INDEX($AU:$AU,$CK668+5),"")</f>
      </c>
      <c r="BB668">
        <f>IF($CL668&gt;=6,INDEX($AU:$AU,$CK668+6),"")</f>
      </c>
      <c r="BC668">
        <f>IF($CL668&gt;=7,INDEX($AU:$AU,$CK668+7),"")</f>
      </c>
      <c r="BD668">
        <f>IF($CL668&gt;=8,INDEX($AU:$AU,$CK668+8),"")</f>
      </c>
      <c r="BE668">
        <f>IF($CL668&gt;=9,INDEX($AU:$AU,$CK668+9),"")</f>
      </c>
      <c r="BF668">
        <f>IF($CL668&gt;=10,INDEX($AU:$AU,$CK668+10),"")</f>
      </c>
      <c r="BG668">
        <f>IF($CL668&gt;=11,INDEX($AU:$AU,$CK668+11),"")</f>
      </c>
      <c r="BH668">
        <f>IF($CL668&gt;=12,INDEX($AU:$AU,$CK668+12),"")</f>
      </c>
      <c r="BI668">
        <f>IF($CL668&gt;=13,INDEX($AU:$AU,$CK668+13),"")</f>
      </c>
      <c r="BJ668">
        <f>IF($CL668&gt;=14,INDEX($AU:$AU,$CK668+14),"")</f>
      </c>
      <c r="BK668">
        <f>IF($CL668&gt;=15,INDEX($AU:$AU,$CK668+15),"")</f>
      </c>
      <c r="BL668">
        <f>IF($CL668&gt;=16,INDEX($AU:$AU,$CK668+16),"")</f>
      </c>
      <c r="BM668">
        <f>IF($CL668&gt;=17,INDEX($AU:$AU,$CK668+17),"")</f>
      </c>
      <c r="BN668">
        <f>IF($CL668&gt;=18,INDEX($AU:$AU,$CK668+18),"")</f>
      </c>
      <c r="BO668">
        <f>IF($CL668&gt;=19,INDEX($AU:$AU,$CK668+19),"")</f>
      </c>
      <c r="BP668">
        <f>IF($CL668&gt;=20,INDEX($AU:$AU,$CK668+20),"")</f>
      </c>
      <c r="BQ668">
        <f>IF($CL668&gt;=21,INDEX($AU:$AU,$CK668+21),"")</f>
      </c>
      <c r="BR668">
        <f>IF($CL668&gt;=22,INDEX($AU:$AU,$CK668+22),"")</f>
      </c>
      <c r="BS668">
        <f>IF($CL668&gt;=23,INDEX($AU:$AU,$CK668+23),"")</f>
      </c>
      <c r="BT668">
        <f>IF($CL668&gt;=24,INDEX($AU:$AU,$CK668+24),"")</f>
      </c>
      <c r="BU668">
        <f>IF($CL668&gt;=25,INDEX($AU:$AU,$CK668+25),"")</f>
      </c>
      <c r="BV668">
        <f>IF($CL668&gt;=26,INDEX($AU:$AU,$CK668+26),"")</f>
      </c>
      <c r="BW668">
        <f>IF($CL668&gt;=27,INDEX($AU:$AU,$CK668+27),"")</f>
      </c>
      <c r="BX668">
        <f>IF($CL668&gt;=28,INDEX($AU:$AU,$CK668+28),"")</f>
      </c>
      <c r="BY668">
        <f>IF($CL668&gt;=29,INDEX($AU:$AU,$CK668+29),"")</f>
      </c>
      <c r="BZ668">
        <f>IF($CL668&gt;=30,INDEX($AU:$AU,$CK668+30),"")</f>
      </c>
      <c r="CA668">
        <f>IF($CL668&gt;=31,INDEX($AU:$AU,$CK668+31),"")</f>
      </c>
      <c r="CB668">
        <f>IF($CL668&gt;=32,INDEX($AU:$AU,$CK668+32),"")</f>
      </c>
      <c r="CC668">
        <f>IF($CL668&gt;=33,INDEX($AU:$AU,$CK668+33),"")</f>
      </c>
      <c r="CD668">
        <f>IF($CL668&gt;=34,INDEX($AU:$AU,$CK668+34),"")</f>
      </c>
      <c r="CE668">
        <f>IF($CL668&gt;=35,INDEX($AU:$AU,$CK668+35),"")</f>
      </c>
      <c r="CF668">
        <f>IF($CL668&gt;=36,INDEX($AU:$AU,$CK668+36),"")</f>
      </c>
      <c r="CG668">
        <f>IF($CL668&gt;=37,INDEX($AU:$AU,$CK668+37),"")</f>
      </c>
      <c r="CH668">
        <f>IF($CL668&gt;=38,INDEX($AU:$AU,$CK668+38),"")</f>
      </c>
      <c r="CI668">
        <f>IF($CL668&gt;=39,INDEX($AU:$AU,$CK668+39),"")</f>
      </c>
      <c r="CJ668">
        <f>IF($CL668&gt;=40,INDEX($AU:$AU,$CK668+40),"")</f>
      </c>
      <c r="CK668">
        <f>IFERROR(MATCH($AT668,$AU$2:$AU$133,0)+1,0)</f>
      </c>
      <c r="CL668">
        <f>IFERROR(INDEX($AV$2:$AV$133,MATCH($AT668,$AU$2:$AU$133,0)),0)</f>
      </c>
      <c r="CM668">
        <f>IFERROR(LEFT($L668,FIND(" - ",$L668)-1),$L668)</f>
      </c>
      <c r="CN668" t="s">
        <v>149</v>
      </c>
      <c r="CP668">
        <f>IF($DK668&gt;=1,INDEX($CN:$CN,$DJ668+1),"")</f>
      </c>
      <c r="CQ668">
        <f>IF($DK668&gt;=2,INDEX($CN:$CN,$DJ668+2),"")</f>
      </c>
      <c r="CR668">
        <f>IF($DK668&gt;=3,INDEX($CN:$CN,$DJ668+3),"")</f>
      </c>
      <c r="CS668">
        <f>IF($DK668&gt;=4,INDEX($CN:$CN,$DJ668+4),"")</f>
      </c>
      <c r="CT668">
        <f>IF($DK668&gt;=5,INDEX($CN:$CN,$DJ668+5),"")</f>
      </c>
      <c r="CU668">
        <f>IF($DK668&gt;=6,INDEX($CN:$CN,$DJ668+6),"")</f>
      </c>
      <c r="CV668">
        <f>IF($DK668&gt;=7,INDEX($CN:$CN,$DJ668+7),"")</f>
      </c>
      <c r="CW668">
        <f>IF($DK668&gt;=8,INDEX($CN:$CN,$DJ668+8),"")</f>
      </c>
      <c r="CX668">
        <f>IF($DK668&gt;=9,INDEX($CN:$CN,$DJ668+9),"")</f>
      </c>
      <c r="CY668">
        <f>IF($DK668&gt;=10,INDEX($CN:$CN,$DJ668+10),"")</f>
      </c>
      <c r="CZ668">
        <f>IF($DK668&gt;=11,INDEX($CN:$CN,$DJ668+11),"")</f>
      </c>
      <c r="DA668">
        <f>IF($DK668&gt;=12,INDEX($CN:$CN,$DJ668+12),"")</f>
      </c>
      <c r="DB668">
        <f>IF($DK668&gt;=13,INDEX($CN:$CN,$DJ668+13),"")</f>
      </c>
      <c r="DC668">
        <f>IF($DK668&gt;=14,INDEX($CN:$CN,$DJ668+14),"")</f>
      </c>
      <c r="DD668">
        <f>IF($DK668&gt;=15,INDEX($CN:$CN,$DJ668+15),"")</f>
      </c>
      <c r="DE668">
        <f>IF($DK668&gt;=16,INDEX($CN:$CN,$DJ668+16),"")</f>
      </c>
      <c r="DF668">
        <f>IF($DK668&gt;=17,INDEX($CN:$CN,$DJ668+17),"")</f>
      </c>
      <c r="DG668">
        <f>IF($DK668&gt;=18,INDEX($CN:$CN,$DJ668+18),"")</f>
      </c>
      <c r="DH668">
        <f>IF($DK668&gt;=19,INDEX($CN:$CN,$DJ668+19),"")</f>
      </c>
      <c r="DI668">
        <f>IF($DK668&gt;=20,INDEX($CN:$CN,$DJ668+20),"")</f>
      </c>
      <c r="DJ668">
        <f>IFERROR(MATCH($CM668,$CN$2:$CN$1089,0)+1,0)</f>
      </c>
      <c r="DK668">
        <f>IFERROR(INDEX($CO$2:$CO$1089,MATCH($CM668,$CN$2:$CN$1089,0)),0)</f>
      </c>
      <c r="DL668">
        <f>IFERROR(INDEX($AS:$AS,MATCH($O668,$AR:$AR,0))&amp;"","")</f>
      </c>
      <c r="DP668">
        <f>IF($GS668&gt;=1,INDEX($DM:$DM,$GR668+1),"")</f>
      </c>
      <c r="DQ668">
        <f>IF($GS668&gt;=2,INDEX($DM:$DM,$GR668+2),"")</f>
      </c>
      <c r="DR668">
        <f>IF($GS668&gt;=3,INDEX($DM:$DM,$GR668+3),"")</f>
      </c>
      <c r="DS668">
        <f>IF($GS668&gt;=4,INDEX($DM:$DM,$GR668+4),"")</f>
      </c>
      <c r="DT668">
        <f>IF($GS668&gt;=5,INDEX($DM:$DM,$GR668+5),"")</f>
      </c>
      <c r="DU668">
        <f>IF($GS668&gt;=6,INDEX($DM:$DM,$GR668+6),"")</f>
      </c>
      <c r="DV668">
        <f>IF($GS668&gt;=7,INDEX($DM:$DM,$GR668+7),"")</f>
      </c>
      <c r="DW668">
        <f>IF($GS668&gt;=8,INDEX($DM:$DM,$GR668+8),"")</f>
      </c>
      <c r="DX668">
        <f>IF($GS668&gt;=9,INDEX($DM:$DM,$GR668+9),"")</f>
      </c>
      <c r="DY668">
        <f>IF($GS668&gt;=10,INDEX($DM:$DM,$GR668+10),"")</f>
      </c>
      <c r="DZ668">
        <f>IF($GS668&gt;=11,INDEX($DM:$DM,$GR668+11),"")</f>
      </c>
      <c r="EA668">
        <f>IF($GS668&gt;=12,INDEX($DM:$DM,$GR668+12),"")</f>
      </c>
      <c r="EB668">
        <f>IF($GS668&gt;=13,INDEX($DM:$DM,$GR668+13),"")</f>
      </c>
      <c r="EC668">
        <f>IF($GS668&gt;=14,INDEX($DM:$DM,$GR668+14),"")</f>
      </c>
      <c r="ED668">
        <f>IF($GS668&gt;=15,INDEX($DM:$DM,$GR668+15),"")</f>
      </c>
      <c r="EE668">
        <f>IF($GS668&gt;=16,INDEX($DM:$DM,$GR668+16),"")</f>
      </c>
      <c r="EF668">
        <f>IF($GS668&gt;=17,INDEX($DM:$DM,$GR668+17),"")</f>
      </c>
      <c r="EG668">
        <f>IF($GS668&gt;=18,INDEX($DM:$DM,$GR668+18),"")</f>
      </c>
      <c r="EH668">
        <f>IF($GS668&gt;=19,INDEX($DM:$DM,$GR668+19),"")</f>
      </c>
      <c r="EI668">
        <f>IF($GS668&gt;=20,INDEX($DM:$DM,$GR668+20),"")</f>
      </c>
      <c r="EJ668">
        <f>IF($GS668&gt;=21,INDEX($DM:$DM,$GR668+21),"")</f>
      </c>
      <c r="EK668">
        <f>IF($GS668&gt;=22,INDEX($DM:$DM,$GR668+22),"")</f>
      </c>
      <c r="EL668">
        <f>IF($GS668&gt;=23,INDEX($DM:$DM,$GR668+23),"")</f>
      </c>
      <c r="EM668">
        <f>IF($GS668&gt;=24,INDEX($DM:$DM,$GR668+24),"")</f>
      </c>
      <c r="EN668">
        <f>IF($GS668&gt;=25,INDEX($DM:$DM,$GR668+25),"")</f>
      </c>
      <c r="EO668">
        <f>IF($GS668&gt;=26,INDEX($DM:$DM,$GR668+26),"")</f>
      </c>
      <c r="EP668">
        <f>IF($GS668&gt;=27,INDEX($DM:$DM,$GR668+27),"")</f>
      </c>
      <c r="EQ668">
        <f>IF($GS668&gt;=28,INDEX($DM:$DM,$GR668+28),"")</f>
      </c>
      <c r="ER668">
        <f>IF($GS668&gt;=29,INDEX($DM:$DM,$GR668+29),"")</f>
      </c>
      <c r="ES668">
        <f>IF($GS668&gt;=30,INDEX($DM:$DM,$GR668+30),"")</f>
      </c>
      <c r="ET668">
        <f>IF($GS668&gt;=31,INDEX($DM:$DM,$GR668+31),"")</f>
      </c>
      <c r="EU668">
        <f>IF($GS668&gt;=32,INDEX($DM:$DM,$GR668+32),"")</f>
      </c>
      <c r="EV668">
        <f>IF($GS668&gt;=33,INDEX($DM:$DM,$GR668+33),"")</f>
      </c>
      <c r="EW668">
        <f>IF($GS668&gt;=34,INDEX($DM:$DM,$GR668+34),"")</f>
      </c>
      <c r="EX668">
        <f>IF($GS668&gt;=35,INDEX($DM:$DM,$GR668+35),"")</f>
      </c>
      <c r="EY668">
        <f>IF($GS668&gt;=36,INDEX($DM:$DM,$GR668+36),"")</f>
      </c>
      <c r="EZ668">
        <f>IF($GS668&gt;=37,INDEX($DM:$DM,$GR668+37),"")</f>
      </c>
      <c r="FA668">
        <f>IF($GS668&gt;=38,INDEX($DM:$DM,$GR668+38),"")</f>
      </c>
      <c r="FB668">
        <f>IF($GS668&gt;=39,INDEX($DM:$DM,$GR668+39),"")</f>
      </c>
      <c r="FC668">
        <f>IF($GS668&gt;=40,INDEX($DM:$DM,$GR668+40),"")</f>
      </c>
      <c r="FD668">
        <f>IF($GS668&gt;=1,INDEX($DN:$DN,$GR668+1),"")</f>
      </c>
      <c r="FE668">
        <f>IF($GS668&gt;=2,INDEX($DN:$DN,$GR668+2),"")</f>
      </c>
      <c r="FF668">
        <f>IF($GS668&gt;=3,INDEX($DN:$DN,$GR668+3),"")</f>
      </c>
      <c r="FG668">
        <f>IF($GS668&gt;=4,INDEX($DN:$DN,$GR668+4),"")</f>
      </c>
      <c r="FH668">
        <f>IF($GS668&gt;=5,INDEX($DN:$DN,$GR668+5),"")</f>
      </c>
      <c r="FI668">
        <f>IF($GS668&gt;=6,INDEX($DN:$DN,$GR668+6),"")</f>
      </c>
      <c r="FJ668">
        <f>IF($GS668&gt;=7,INDEX($DN:$DN,$GR668+7),"")</f>
      </c>
      <c r="FK668">
        <f>IF($GS668&gt;=8,INDEX($DN:$DN,$GR668+8),"")</f>
      </c>
      <c r="FL668">
        <f>IF($GS668&gt;=9,INDEX($DN:$DN,$GR668+9),"")</f>
      </c>
      <c r="FM668">
        <f>IF($GS668&gt;=10,INDEX($DN:$DN,$GR668+10),"")</f>
      </c>
      <c r="FN668">
        <f>IF($GS668&gt;=11,INDEX($DN:$DN,$GR668+11),"")</f>
      </c>
      <c r="FO668">
        <f>IF($GS668&gt;=12,INDEX($DN:$DN,$GR668+12),"")</f>
      </c>
      <c r="FP668">
        <f>IF($GS668&gt;=13,INDEX($DN:$DN,$GR668+13),"")</f>
      </c>
      <c r="FQ668">
        <f>IF($GS668&gt;=14,INDEX($DN:$DN,$GR668+14),"")</f>
      </c>
      <c r="FR668">
        <f>IF($GS668&gt;=15,INDEX($DN:$DN,$GR668+15),"")</f>
      </c>
      <c r="FS668">
        <f>IF($GS668&gt;=16,INDEX($DN:$DN,$GR668+16),"")</f>
      </c>
      <c r="FT668">
        <f>IF($GS668&gt;=17,INDEX($DN:$DN,$GR668+17),"")</f>
      </c>
      <c r="FU668">
        <f>IF($GS668&gt;=18,INDEX($DN:$DN,$GR668+18),"")</f>
      </c>
      <c r="FV668">
        <f>IF($GS668&gt;=19,INDEX($DN:$DN,$GR668+19),"")</f>
      </c>
      <c r="FW668">
        <f>IF($GS668&gt;=20,INDEX($DN:$DN,$GR668+20),"")</f>
      </c>
      <c r="FX668">
        <f>IF($GS668&gt;=21,INDEX($DN:$DN,$GR668+21),"")</f>
      </c>
      <c r="FY668">
        <f>IF($GS668&gt;=22,INDEX($DN:$DN,$GR668+22),"")</f>
      </c>
      <c r="FZ668">
        <f>IF($GS668&gt;=23,INDEX($DN:$DN,$GR668+23),"")</f>
      </c>
      <c r="GA668">
        <f>IF($GS668&gt;=24,INDEX($DN:$DN,$GR668+24),"")</f>
      </c>
      <c r="GB668">
        <f>IF($GS668&gt;=25,INDEX($DN:$DN,$GR668+25),"")</f>
      </c>
      <c r="GC668">
        <f>IF($GS668&gt;=26,INDEX($DN:$DN,$GR668+26),"")</f>
      </c>
      <c r="GD668">
        <f>IF($GS668&gt;=27,INDEX($DN:$DN,$GR668+27),"")</f>
      </c>
      <c r="GE668">
        <f>IF($GS668&gt;=28,INDEX($DN:$DN,$GR668+28),"")</f>
      </c>
      <c r="GF668">
        <f>IF($GS668&gt;=29,INDEX($DN:$DN,$GR668+29),"")</f>
      </c>
      <c r="GG668">
        <f>IF($GS668&gt;=30,INDEX($DN:$DN,$GR668+30),"")</f>
      </c>
      <c r="GH668">
        <f>IF($GS668&gt;=31,INDEX($DN:$DN,$GR668+31),"")</f>
      </c>
      <c r="GI668">
        <f>IF($GS668&gt;=32,INDEX($DN:$DN,$GR668+32),"")</f>
      </c>
      <c r="GJ668">
        <f>IF($GS668&gt;=33,INDEX($DN:$DN,$GR668+33),"")</f>
      </c>
      <c r="GK668">
        <f>IF($GS668&gt;=34,INDEX($DN:$DN,$GR668+34),"")</f>
      </c>
      <c r="GL668">
        <f>IF($GS668&gt;=35,INDEX($DN:$DN,$GR668+35),"")</f>
      </c>
      <c r="GM668">
        <f>IF($GS668&gt;=36,INDEX($DN:$DN,$GR668+36),"")</f>
      </c>
      <c r="GN668">
        <f>IF($GS668&gt;=37,INDEX($DN:$DN,$GR668+37),"")</f>
      </c>
      <c r="GO668">
        <f>IF($GS668&gt;=38,INDEX($DN:$DN,$GR668+38),"")</f>
      </c>
      <c r="GP668">
        <f>IF($GS668&gt;=39,INDEX($DN:$DN,$GR668+39),"")</f>
      </c>
      <c r="GQ668">
        <f>IF($GS668&gt;=40,INDEX($DN:$DN,$GR668+40),"")</f>
      </c>
      <c r="GR668">
        <f>IFERROR(MATCH($DL668,$DM$2:$DM$148,0)+1,0)</f>
      </c>
      <c r="GS668">
        <f>IFERROR(INDEX($DO$2:$DO$148,MATCH($DL668,$DM$2:$DM$148,0)),0)</f>
      </c>
      <c r="GT668">
        <f>IFERROR(MATCH($Z668,$DP$668:$FC$668,0),0)</f>
      </c>
      <c r="GU668">
        <f>IF($GT668&gt;0,INDEX($FD$668:$GQ$668,$GT668),"")</f>
      </c>
      <c r="GX668">
        <f>IF($JG668&gt;=1,INDEX($GV:$GV,$JF668+1),"")</f>
      </c>
      <c r="GY668">
        <f>IF($JG668&gt;=2,INDEX($GV:$GV,$JF668+2),"")</f>
      </c>
      <c r="GZ668">
        <f>IF($JG668&gt;=3,INDEX($GV:$GV,$JF668+3),"")</f>
      </c>
      <c r="HA668">
        <f>IF($JG668&gt;=4,INDEX($GV:$GV,$JF668+4),"")</f>
      </c>
      <c r="HB668">
        <f>IF($JG668&gt;=5,INDEX($GV:$GV,$JF668+5),"")</f>
      </c>
      <c r="HC668">
        <f>IF($JG668&gt;=6,INDEX($GV:$GV,$JF668+6),"")</f>
      </c>
      <c r="HD668">
        <f>IF($JG668&gt;=7,INDEX($GV:$GV,$JF668+7),"")</f>
      </c>
      <c r="HE668">
        <f>IF($JG668&gt;=8,INDEX($GV:$GV,$JF668+8),"")</f>
      </c>
      <c r="HF668">
        <f>IF($JG668&gt;=9,INDEX($GV:$GV,$JF668+9),"")</f>
      </c>
      <c r="HG668">
        <f>IF($JG668&gt;=10,INDEX($GV:$GV,$JF668+10),"")</f>
      </c>
      <c r="HH668">
        <f>IF($JG668&gt;=11,INDEX($GV:$GV,$JF668+11),"")</f>
      </c>
      <c r="HI668">
        <f>IF($JG668&gt;=12,INDEX($GV:$GV,$JF668+12),"")</f>
      </c>
      <c r="HJ668">
        <f>IF($JG668&gt;=13,INDEX($GV:$GV,$JF668+13),"")</f>
      </c>
      <c r="HK668">
        <f>IF($JG668&gt;=14,INDEX($GV:$GV,$JF668+14),"")</f>
      </c>
      <c r="HL668">
        <f>IF($JG668&gt;=15,INDEX($GV:$GV,$JF668+15),"")</f>
      </c>
      <c r="HM668">
        <f>IF($JG668&gt;=16,INDEX($GV:$GV,$JF668+16),"")</f>
      </c>
      <c r="HN668">
        <f>IF($JG668&gt;=17,INDEX($GV:$GV,$JF668+17),"")</f>
      </c>
      <c r="HO668">
        <f>IF($JG668&gt;=18,INDEX($GV:$GV,$JF668+18),"")</f>
      </c>
      <c r="HP668">
        <f>IF($JG668&gt;=19,INDEX($GV:$GV,$JF668+19),"")</f>
      </c>
      <c r="HQ668">
        <f>IF($JG668&gt;=20,INDEX($GV:$GV,$JF668+20),"")</f>
      </c>
      <c r="HR668">
        <f>IF($JG668&gt;=21,INDEX($GV:$GV,$JF668+21),"")</f>
      </c>
      <c r="HS668">
        <f>IF($JG668&gt;=22,INDEX($GV:$GV,$JF668+22),"")</f>
      </c>
      <c r="HT668">
        <f>IF($JG668&gt;=23,INDEX($GV:$GV,$JF668+23),"")</f>
      </c>
      <c r="HU668">
        <f>IF($JG668&gt;=24,INDEX($GV:$GV,$JF668+24),"")</f>
      </c>
      <c r="HV668">
        <f>IF($JG668&gt;=25,INDEX($GV:$GV,$JF668+25),"")</f>
      </c>
      <c r="HW668">
        <f>IF($JG668&gt;=26,INDEX($GV:$GV,$JF668+26),"")</f>
      </c>
      <c r="HX668">
        <f>IF($JG668&gt;=27,INDEX($GV:$GV,$JF668+27),"")</f>
      </c>
      <c r="HY668">
        <f>IF($JG668&gt;=28,INDEX($GV:$GV,$JF668+28),"")</f>
      </c>
      <c r="HZ668">
        <f>IF($JG668&gt;=29,INDEX($GV:$GV,$JF668+29),"")</f>
      </c>
      <c r="IA668">
        <f>IF($JG668&gt;=30,INDEX($GV:$GV,$JF668+30),"")</f>
      </c>
      <c r="IB668">
        <f>IF($JG668&gt;=31,INDEX($GV:$GV,$JF668+31),"")</f>
      </c>
      <c r="IC668">
        <f>IF($JG668&gt;=32,INDEX($GV:$GV,$JF668+32),"")</f>
      </c>
      <c r="ID668">
        <f>IF($JG668&gt;=33,INDEX($GV:$GV,$JF668+33),"")</f>
      </c>
      <c r="IE668">
        <f>IF($JG668&gt;=34,INDEX($GV:$GV,$JF668+34),"")</f>
      </c>
      <c r="IF668">
        <f>IF($JG668&gt;=35,INDEX($GV:$GV,$JF668+35),"")</f>
      </c>
      <c r="IG668">
        <f>IF($JG668&gt;=36,INDEX($GV:$GV,$JF668+36),"")</f>
      </c>
      <c r="IH668">
        <f>IF($JG668&gt;=37,INDEX($GV:$GV,$JF668+37),"")</f>
      </c>
      <c r="II668">
        <f>IF($JG668&gt;=38,INDEX($GV:$GV,$JF668+38),"")</f>
      </c>
      <c r="IJ668">
        <f>IF($JG668&gt;=39,INDEX($GV:$GV,$JF668+39),"")</f>
      </c>
      <c r="IK668">
        <f>IF($JG668&gt;=40,INDEX($GV:$GV,$JF668+40),"")</f>
      </c>
      <c r="IL668">
        <f>IF($JG668&gt;=41,INDEX($GV:$GV,$JF668+41),"")</f>
      </c>
      <c r="IM668">
        <f>IF($JG668&gt;=42,INDEX($GV:$GV,$JF668+42),"")</f>
      </c>
      <c r="IN668">
        <f>IF($JG668&gt;=43,INDEX($GV:$GV,$JF668+43),"")</f>
      </c>
      <c r="IO668">
        <f>IF($JG668&gt;=44,INDEX($GV:$GV,$JF668+44),"")</f>
      </c>
      <c r="IP668">
        <f>IF($JG668&gt;=45,INDEX($GV:$GV,$JF668+45),"")</f>
      </c>
      <c r="IQ668">
        <f>IF($JG668&gt;=46,INDEX($GV:$GV,$JF668+46),"")</f>
      </c>
      <c r="IR668">
        <f>IF($JG668&gt;=47,INDEX($GV:$GV,$JF668+47),"")</f>
      </c>
      <c r="IS668">
        <f>IF($JG668&gt;=48,INDEX($GV:$GV,$JF668+48),"")</f>
      </c>
      <c r="IT668">
        <f>IF($JG668&gt;=49,INDEX($GV:$GV,$JF668+49),"")</f>
      </c>
      <c r="IU668">
        <f>IF($JG668&gt;=50,INDEX($GV:$GV,$JF668+50),"")</f>
      </c>
      <c r="IV668">
        <f>IF($JG668&gt;=51,INDEX($GV:$GV,$JF668+51),"")</f>
      </c>
      <c r="IW668">
        <f>IF($JG668&gt;=52,INDEX($GV:$GV,$JF668+52),"")</f>
      </c>
      <c r="IX668">
        <f>IF($JG668&gt;=53,INDEX($GV:$GV,$JF668+53),"")</f>
      </c>
      <c r="IY668">
        <f>IF($JG668&gt;=54,INDEX($GV:$GV,$JF668+54),"")</f>
      </c>
      <c r="IZ668">
        <f>IF($JG668&gt;=55,INDEX($GV:$GV,$JF668+55),"")</f>
      </c>
      <c r="JA668">
        <f>IF($JG668&gt;=56,INDEX($GV:$GV,$JF668+56),"")</f>
      </c>
      <c r="JB668">
        <f>IF($JG668&gt;=57,INDEX($GV:$GV,$JF668+57),"")</f>
      </c>
      <c r="JC668">
        <f>IF($JG668&gt;=58,INDEX($GV:$GV,$JF668+58),"")</f>
      </c>
      <c r="JD668">
        <f>IF($JG668&gt;=59,INDEX($GV:$GV,$JF668+59),"")</f>
      </c>
      <c r="JE668">
        <f>IF($JG668&gt;=60,INDEX($GV:$GV,$JF668+60),"")</f>
      </c>
      <c r="JF668">
        <f>IFERROR(MATCH($GU668,$GV$2:$GV$322,0)+1,0)</f>
      </c>
      <c r="JG668">
        <f>IFERROR(INDEX($GW$2:$GW$322,MATCH($GU668,$GV$2:$GV$322,0)),0)</f>
      </c>
      <c r="JH668" t="s">
        <v>44</v>
      </c>
      <c r="JI668" t="s">
        <v>44</v>
      </c>
    </row>
    <row r="669" spans="1:269" x14ac:dyDescent="0.25">
      <c r="R669">
        <f>IF(OR($U669="",$Q669=""),"",IFERROR($U669/$Q669,0))</f>
      </c>
      <c r="S669">
        <f>IF($U669="","",
SUM($T669,$V669,$AA669,$W669,$Y669)*
(1-IF($AB669="",0,VALUE($AB669)/100)))</f>
      </c>
      <c r="T669">
        <f>IF($U669="","",$U669)</f>
      </c>
      <c r="V669">
        <f>IF($U669="","",
IF($O669="","",
IF(ISNUMBER(SEARCH("exempt",LOWER($O669))),0,
$U669*(VALUE(SUBSTITUTE($O669,"%",""))/100))))</f>
      </c>
      <c r="AC669">
        <f>IFERROR(IF(FIND(" - ",$K669)&gt;0,MID($K669,FIND(" - ",$K669)+3,LEN($K669)),""),"")</f>
      </c>
      <c r="AL669" t="s">
        <v>1627</v>
      </c>
      <c r="AT669">
        <f>IFERROR(LEFT($K669,FIND(" - ",$K669)-1),$K669)</f>
      </c>
      <c r="AW669">
        <f>IF($CL669&gt;=1,INDEX($AU:$AU,$CK669+1),"")</f>
      </c>
      <c r="AX669">
        <f>IF($CL669&gt;=2,INDEX($AU:$AU,$CK669+2),"")</f>
      </c>
      <c r="AY669">
        <f>IF($CL669&gt;=3,INDEX($AU:$AU,$CK669+3),"")</f>
      </c>
      <c r="AZ669">
        <f>IF($CL669&gt;=4,INDEX($AU:$AU,$CK669+4),"")</f>
      </c>
      <c r="BA669">
        <f>IF($CL669&gt;=5,INDEX($AU:$AU,$CK669+5),"")</f>
      </c>
      <c r="BB669">
        <f>IF($CL669&gt;=6,INDEX($AU:$AU,$CK669+6),"")</f>
      </c>
      <c r="BC669">
        <f>IF($CL669&gt;=7,INDEX($AU:$AU,$CK669+7),"")</f>
      </c>
      <c r="BD669">
        <f>IF($CL669&gt;=8,INDEX($AU:$AU,$CK669+8),"")</f>
      </c>
      <c r="BE669">
        <f>IF($CL669&gt;=9,INDEX($AU:$AU,$CK669+9),"")</f>
      </c>
      <c r="BF669">
        <f>IF($CL669&gt;=10,INDEX($AU:$AU,$CK669+10),"")</f>
      </c>
      <c r="BG669">
        <f>IF($CL669&gt;=11,INDEX($AU:$AU,$CK669+11),"")</f>
      </c>
      <c r="BH669">
        <f>IF($CL669&gt;=12,INDEX($AU:$AU,$CK669+12),"")</f>
      </c>
      <c r="BI669">
        <f>IF($CL669&gt;=13,INDEX($AU:$AU,$CK669+13),"")</f>
      </c>
      <c r="BJ669">
        <f>IF($CL669&gt;=14,INDEX($AU:$AU,$CK669+14),"")</f>
      </c>
      <c r="BK669">
        <f>IF($CL669&gt;=15,INDEX($AU:$AU,$CK669+15),"")</f>
      </c>
      <c r="BL669">
        <f>IF($CL669&gt;=16,INDEX($AU:$AU,$CK669+16),"")</f>
      </c>
      <c r="BM669">
        <f>IF($CL669&gt;=17,INDEX($AU:$AU,$CK669+17),"")</f>
      </c>
      <c r="BN669">
        <f>IF($CL669&gt;=18,INDEX($AU:$AU,$CK669+18),"")</f>
      </c>
      <c r="BO669">
        <f>IF($CL669&gt;=19,INDEX($AU:$AU,$CK669+19),"")</f>
      </c>
      <c r="BP669">
        <f>IF($CL669&gt;=20,INDEX($AU:$AU,$CK669+20),"")</f>
      </c>
      <c r="BQ669">
        <f>IF($CL669&gt;=21,INDEX($AU:$AU,$CK669+21),"")</f>
      </c>
      <c r="BR669">
        <f>IF($CL669&gt;=22,INDEX($AU:$AU,$CK669+22),"")</f>
      </c>
      <c r="BS669">
        <f>IF($CL669&gt;=23,INDEX($AU:$AU,$CK669+23),"")</f>
      </c>
      <c r="BT669">
        <f>IF($CL669&gt;=24,INDEX($AU:$AU,$CK669+24),"")</f>
      </c>
      <c r="BU669">
        <f>IF($CL669&gt;=25,INDEX($AU:$AU,$CK669+25),"")</f>
      </c>
      <c r="BV669">
        <f>IF($CL669&gt;=26,INDEX($AU:$AU,$CK669+26),"")</f>
      </c>
      <c r="BW669">
        <f>IF($CL669&gt;=27,INDEX($AU:$AU,$CK669+27),"")</f>
      </c>
      <c r="BX669">
        <f>IF($CL669&gt;=28,INDEX($AU:$AU,$CK669+28),"")</f>
      </c>
      <c r="BY669">
        <f>IF($CL669&gt;=29,INDEX($AU:$AU,$CK669+29),"")</f>
      </c>
      <c r="BZ669">
        <f>IF($CL669&gt;=30,INDEX($AU:$AU,$CK669+30),"")</f>
      </c>
      <c r="CA669">
        <f>IF($CL669&gt;=31,INDEX($AU:$AU,$CK669+31),"")</f>
      </c>
      <c r="CB669">
        <f>IF($CL669&gt;=32,INDEX($AU:$AU,$CK669+32),"")</f>
      </c>
      <c r="CC669">
        <f>IF($CL669&gt;=33,INDEX($AU:$AU,$CK669+33),"")</f>
      </c>
      <c r="CD669">
        <f>IF($CL669&gt;=34,INDEX($AU:$AU,$CK669+34),"")</f>
      </c>
      <c r="CE669">
        <f>IF($CL669&gt;=35,INDEX($AU:$AU,$CK669+35),"")</f>
      </c>
      <c r="CF669">
        <f>IF($CL669&gt;=36,INDEX($AU:$AU,$CK669+36),"")</f>
      </c>
      <c r="CG669">
        <f>IF($CL669&gt;=37,INDEX($AU:$AU,$CK669+37),"")</f>
      </c>
      <c r="CH669">
        <f>IF($CL669&gt;=38,INDEX($AU:$AU,$CK669+38),"")</f>
      </c>
      <c r="CI669">
        <f>IF($CL669&gt;=39,INDEX($AU:$AU,$CK669+39),"")</f>
      </c>
      <c r="CJ669">
        <f>IF($CL669&gt;=40,INDEX($AU:$AU,$CK669+40),"")</f>
      </c>
      <c r="CK669">
        <f>IFERROR(MATCH($AT669,$AU$2:$AU$133,0)+1,0)</f>
      </c>
      <c r="CL669">
        <f>IFERROR(INDEX($AV$2:$AV$133,MATCH($AT669,$AU$2:$AU$133,0)),0)</f>
      </c>
      <c r="CM669">
        <f>IFERROR(LEFT($L669,FIND(" - ",$L669)-1),$L669)</f>
      </c>
      <c r="CN669" t="s">
        <v>1628</v>
      </c>
      <c r="CO669">
        <v>1</v>
      </c>
      <c r="CP669">
        <f>IF($DK669&gt;=1,INDEX($CN:$CN,$DJ669+1),"")</f>
      </c>
      <c r="CQ669">
        <f>IF($DK669&gt;=2,INDEX($CN:$CN,$DJ669+2),"")</f>
      </c>
      <c r="CR669">
        <f>IF($DK669&gt;=3,INDEX($CN:$CN,$DJ669+3),"")</f>
      </c>
      <c r="CS669">
        <f>IF($DK669&gt;=4,INDEX($CN:$CN,$DJ669+4),"")</f>
      </c>
      <c r="CT669">
        <f>IF($DK669&gt;=5,INDEX($CN:$CN,$DJ669+5),"")</f>
      </c>
      <c r="CU669">
        <f>IF($DK669&gt;=6,INDEX($CN:$CN,$DJ669+6),"")</f>
      </c>
      <c r="CV669">
        <f>IF($DK669&gt;=7,INDEX($CN:$CN,$DJ669+7),"")</f>
      </c>
      <c r="CW669">
        <f>IF($DK669&gt;=8,INDEX($CN:$CN,$DJ669+8),"")</f>
      </c>
      <c r="CX669">
        <f>IF($DK669&gt;=9,INDEX($CN:$CN,$DJ669+9),"")</f>
      </c>
      <c r="CY669">
        <f>IF($DK669&gt;=10,INDEX($CN:$CN,$DJ669+10),"")</f>
      </c>
      <c r="CZ669">
        <f>IF($DK669&gt;=11,INDEX($CN:$CN,$DJ669+11),"")</f>
      </c>
      <c r="DA669">
        <f>IF($DK669&gt;=12,INDEX($CN:$CN,$DJ669+12),"")</f>
      </c>
      <c r="DB669">
        <f>IF($DK669&gt;=13,INDEX($CN:$CN,$DJ669+13),"")</f>
      </c>
      <c r="DC669">
        <f>IF($DK669&gt;=14,INDEX($CN:$CN,$DJ669+14),"")</f>
      </c>
      <c r="DD669">
        <f>IF($DK669&gt;=15,INDEX($CN:$CN,$DJ669+15),"")</f>
      </c>
      <c r="DE669">
        <f>IF($DK669&gt;=16,INDEX($CN:$CN,$DJ669+16),"")</f>
      </c>
      <c r="DF669">
        <f>IF($DK669&gt;=17,INDEX($CN:$CN,$DJ669+17),"")</f>
      </c>
      <c r="DG669">
        <f>IF($DK669&gt;=18,INDEX($CN:$CN,$DJ669+18),"")</f>
      </c>
      <c r="DH669">
        <f>IF($DK669&gt;=19,INDEX($CN:$CN,$DJ669+19),"")</f>
      </c>
      <c r="DI669">
        <f>IF($DK669&gt;=20,INDEX($CN:$CN,$DJ669+20),"")</f>
      </c>
      <c r="DJ669">
        <f>IFERROR(MATCH($CM669,$CN$2:$CN$1089,0)+1,0)</f>
      </c>
      <c r="DK669">
        <f>IFERROR(INDEX($CO$2:$CO$1089,MATCH($CM669,$CN$2:$CN$1089,0)),0)</f>
      </c>
      <c r="DL669">
        <f>IFERROR(INDEX($AS:$AS,MATCH($O669,$AR:$AR,0))&amp;"","")</f>
      </c>
      <c r="DP669">
        <f>IF($GS669&gt;=1,INDEX($DM:$DM,$GR669+1),"")</f>
      </c>
      <c r="DQ669">
        <f>IF($GS669&gt;=2,INDEX($DM:$DM,$GR669+2),"")</f>
      </c>
      <c r="DR669">
        <f>IF($GS669&gt;=3,INDEX($DM:$DM,$GR669+3),"")</f>
      </c>
      <c r="DS669">
        <f>IF($GS669&gt;=4,INDEX($DM:$DM,$GR669+4),"")</f>
      </c>
      <c r="DT669">
        <f>IF($GS669&gt;=5,INDEX($DM:$DM,$GR669+5),"")</f>
      </c>
      <c r="DU669">
        <f>IF($GS669&gt;=6,INDEX($DM:$DM,$GR669+6),"")</f>
      </c>
      <c r="DV669">
        <f>IF($GS669&gt;=7,INDEX($DM:$DM,$GR669+7),"")</f>
      </c>
      <c r="DW669">
        <f>IF($GS669&gt;=8,INDEX($DM:$DM,$GR669+8),"")</f>
      </c>
      <c r="DX669">
        <f>IF($GS669&gt;=9,INDEX($DM:$DM,$GR669+9),"")</f>
      </c>
      <c r="DY669">
        <f>IF($GS669&gt;=10,INDEX($DM:$DM,$GR669+10),"")</f>
      </c>
      <c r="DZ669">
        <f>IF($GS669&gt;=11,INDEX($DM:$DM,$GR669+11),"")</f>
      </c>
      <c r="EA669">
        <f>IF($GS669&gt;=12,INDEX($DM:$DM,$GR669+12),"")</f>
      </c>
      <c r="EB669">
        <f>IF($GS669&gt;=13,INDEX($DM:$DM,$GR669+13),"")</f>
      </c>
      <c r="EC669">
        <f>IF($GS669&gt;=14,INDEX($DM:$DM,$GR669+14),"")</f>
      </c>
      <c r="ED669">
        <f>IF($GS669&gt;=15,INDEX($DM:$DM,$GR669+15),"")</f>
      </c>
      <c r="EE669">
        <f>IF($GS669&gt;=16,INDEX($DM:$DM,$GR669+16),"")</f>
      </c>
      <c r="EF669">
        <f>IF($GS669&gt;=17,INDEX($DM:$DM,$GR669+17),"")</f>
      </c>
      <c r="EG669">
        <f>IF($GS669&gt;=18,INDEX($DM:$DM,$GR669+18),"")</f>
      </c>
      <c r="EH669">
        <f>IF($GS669&gt;=19,INDEX($DM:$DM,$GR669+19),"")</f>
      </c>
      <c r="EI669">
        <f>IF($GS669&gt;=20,INDEX($DM:$DM,$GR669+20),"")</f>
      </c>
      <c r="EJ669">
        <f>IF($GS669&gt;=21,INDEX($DM:$DM,$GR669+21),"")</f>
      </c>
      <c r="EK669">
        <f>IF($GS669&gt;=22,INDEX($DM:$DM,$GR669+22),"")</f>
      </c>
      <c r="EL669">
        <f>IF($GS669&gt;=23,INDEX($DM:$DM,$GR669+23),"")</f>
      </c>
      <c r="EM669">
        <f>IF($GS669&gt;=24,INDEX($DM:$DM,$GR669+24),"")</f>
      </c>
      <c r="EN669">
        <f>IF($GS669&gt;=25,INDEX($DM:$DM,$GR669+25),"")</f>
      </c>
      <c r="EO669">
        <f>IF($GS669&gt;=26,INDEX($DM:$DM,$GR669+26),"")</f>
      </c>
      <c r="EP669">
        <f>IF($GS669&gt;=27,INDEX($DM:$DM,$GR669+27),"")</f>
      </c>
      <c r="EQ669">
        <f>IF($GS669&gt;=28,INDEX($DM:$DM,$GR669+28),"")</f>
      </c>
      <c r="ER669">
        <f>IF($GS669&gt;=29,INDEX($DM:$DM,$GR669+29),"")</f>
      </c>
      <c r="ES669">
        <f>IF($GS669&gt;=30,INDEX($DM:$DM,$GR669+30),"")</f>
      </c>
      <c r="ET669">
        <f>IF($GS669&gt;=31,INDEX($DM:$DM,$GR669+31),"")</f>
      </c>
      <c r="EU669">
        <f>IF($GS669&gt;=32,INDEX($DM:$DM,$GR669+32),"")</f>
      </c>
      <c r="EV669">
        <f>IF($GS669&gt;=33,INDEX($DM:$DM,$GR669+33),"")</f>
      </c>
      <c r="EW669">
        <f>IF($GS669&gt;=34,INDEX($DM:$DM,$GR669+34),"")</f>
      </c>
      <c r="EX669">
        <f>IF($GS669&gt;=35,INDEX($DM:$DM,$GR669+35),"")</f>
      </c>
      <c r="EY669">
        <f>IF($GS669&gt;=36,INDEX($DM:$DM,$GR669+36),"")</f>
      </c>
      <c r="EZ669">
        <f>IF($GS669&gt;=37,INDEX($DM:$DM,$GR669+37),"")</f>
      </c>
      <c r="FA669">
        <f>IF($GS669&gt;=38,INDEX($DM:$DM,$GR669+38),"")</f>
      </c>
      <c r="FB669">
        <f>IF($GS669&gt;=39,INDEX($DM:$DM,$GR669+39),"")</f>
      </c>
      <c r="FC669">
        <f>IF($GS669&gt;=40,INDEX($DM:$DM,$GR669+40),"")</f>
      </c>
      <c r="FD669">
        <f>IF($GS669&gt;=1,INDEX($DN:$DN,$GR669+1),"")</f>
      </c>
      <c r="FE669">
        <f>IF($GS669&gt;=2,INDEX($DN:$DN,$GR669+2),"")</f>
      </c>
      <c r="FF669">
        <f>IF($GS669&gt;=3,INDEX($DN:$DN,$GR669+3),"")</f>
      </c>
      <c r="FG669">
        <f>IF($GS669&gt;=4,INDEX($DN:$DN,$GR669+4),"")</f>
      </c>
      <c r="FH669">
        <f>IF($GS669&gt;=5,INDEX($DN:$DN,$GR669+5),"")</f>
      </c>
      <c r="FI669">
        <f>IF($GS669&gt;=6,INDEX($DN:$DN,$GR669+6),"")</f>
      </c>
      <c r="FJ669">
        <f>IF($GS669&gt;=7,INDEX($DN:$DN,$GR669+7),"")</f>
      </c>
      <c r="FK669">
        <f>IF($GS669&gt;=8,INDEX($DN:$DN,$GR669+8),"")</f>
      </c>
      <c r="FL669">
        <f>IF($GS669&gt;=9,INDEX($DN:$DN,$GR669+9),"")</f>
      </c>
      <c r="FM669">
        <f>IF($GS669&gt;=10,INDEX($DN:$DN,$GR669+10),"")</f>
      </c>
      <c r="FN669">
        <f>IF($GS669&gt;=11,INDEX($DN:$DN,$GR669+11),"")</f>
      </c>
      <c r="FO669">
        <f>IF($GS669&gt;=12,INDEX($DN:$DN,$GR669+12),"")</f>
      </c>
      <c r="FP669">
        <f>IF($GS669&gt;=13,INDEX($DN:$DN,$GR669+13),"")</f>
      </c>
      <c r="FQ669">
        <f>IF($GS669&gt;=14,INDEX($DN:$DN,$GR669+14),"")</f>
      </c>
      <c r="FR669">
        <f>IF($GS669&gt;=15,INDEX($DN:$DN,$GR669+15),"")</f>
      </c>
      <c r="FS669">
        <f>IF($GS669&gt;=16,INDEX($DN:$DN,$GR669+16),"")</f>
      </c>
      <c r="FT669">
        <f>IF($GS669&gt;=17,INDEX($DN:$DN,$GR669+17),"")</f>
      </c>
      <c r="FU669">
        <f>IF($GS669&gt;=18,INDEX($DN:$DN,$GR669+18),"")</f>
      </c>
      <c r="FV669">
        <f>IF($GS669&gt;=19,INDEX($DN:$DN,$GR669+19),"")</f>
      </c>
      <c r="FW669">
        <f>IF($GS669&gt;=20,INDEX($DN:$DN,$GR669+20),"")</f>
      </c>
      <c r="FX669">
        <f>IF($GS669&gt;=21,INDEX($DN:$DN,$GR669+21),"")</f>
      </c>
      <c r="FY669">
        <f>IF($GS669&gt;=22,INDEX($DN:$DN,$GR669+22),"")</f>
      </c>
      <c r="FZ669">
        <f>IF($GS669&gt;=23,INDEX($DN:$DN,$GR669+23),"")</f>
      </c>
      <c r="GA669">
        <f>IF($GS669&gt;=24,INDEX($DN:$DN,$GR669+24),"")</f>
      </c>
      <c r="GB669">
        <f>IF($GS669&gt;=25,INDEX($DN:$DN,$GR669+25),"")</f>
      </c>
      <c r="GC669">
        <f>IF($GS669&gt;=26,INDEX($DN:$DN,$GR669+26),"")</f>
      </c>
      <c r="GD669">
        <f>IF($GS669&gt;=27,INDEX($DN:$DN,$GR669+27),"")</f>
      </c>
      <c r="GE669">
        <f>IF($GS669&gt;=28,INDEX($DN:$DN,$GR669+28),"")</f>
      </c>
      <c r="GF669">
        <f>IF($GS669&gt;=29,INDEX($DN:$DN,$GR669+29),"")</f>
      </c>
      <c r="GG669">
        <f>IF($GS669&gt;=30,INDEX($DN:$DN,$GR669+30),"")</f>
      </c>
      <c r="GH669">
        <f>IF($GS669&gt;=31,INDEX($DN:$DN,$GR669+31),"")</f>
      </c>
      <c r="GI669">
        <f>IF($GS669&gt;=32,INDEX($DN:$DN,$GR669+32),"")</f>
      </c>
      <c r="GJ669">
        <f>IF($GS669&gt;=33,INDEX($DN:$DN,$GR669+33),"")</f>
      </c>
      <c r="GK669">
        <f>IF($GS669&gt;=34,INDEX($DN:$DN,$GR669+34),"")</f>
      </c>
      <c r="GL669">
        <f>IF($GS669&gt;=35,INDEX($DN:$DN,$GR669+35),"")</f>
      </c>
      <c r="GM669">
        <f>IF($GS669&gt;=36,INDEX($DN:$DN,$GR669+36),"")</f>
      </c>
      <c r="GN669">
        <f>IF($GS669&gt;=37,INDEX($DN:$DN,$GR669+37),"")</f>
      </c>
      <c r="GO669">
        <f>IF($GS669&gt;=38,INDEX($DN:$DN,$GR669+38),"")</f>
      </c>
      <c r="GP669">
        <f>IF($GS669&gt;=39,INDEX($DN:$DN,$GR669+39),"")</f>
      </c>
      <c r="GQ669">
        <f>IF($GS669&gt;=40,INDEX($DN:$DN,$GR669+40),"")</f>
      </c>
      <c r="GR669">
        <f>IFERROR(MATCH($DL669,$DM$2:$DM$148,0)+1,0)</f>
      </c>
      <c r="GS669">
        <f>IFERROR(INDEX($DO$2:$DO$148,MATCH($DL669,$DM$2:$DM$148,0)),0)</f>
      </c>
      <c r="GT669">
        <f>IFERROR(MATCH($Z669,$DP$669:$FC$669,0),0)</f>
      </c>
      <c r="GU669">
        <f>IF($GT669&gt;0,INDEX($FD$669:$GQ$669,$GT669),"")</f>
      </c>
      <c r="GX669">
        <f>IF($JG669&gt;=1,INDEX($GV:$GV,$JF669+1),"")</f>
      </c>
      <c r="GY669">
        <f>IF($JG669&gt;=2,INDEX($GV:$GV,$JF669+2),"")</f>
      </c>
      <c r="GZ669">
        <f>IF($JG669&gt;=3,INDEX($GV:$GV,$JF669+3),"")</f>
      </c>
      <c r="HA669">
        <f>IF($JG669&gt;=4,INDEX($GV:$GV,$JF669+4),"")</f>
      </c>
      <c r="HB669">
        <f>IF($JG669&gt;=5,INDEX($GV:$GV,$JF669+5),"")</f>
      </c>
      <c r="HC669">
        <f>IF($JG669&gt;=6,INDEX($GV:$GV,$JF669+6),"")</f>
      </c>
      <c r="HD669">
        <f>IF($JG669&gt;=7,INDEX($GV:$GV,$JF669+7),"")</f>
      </c>
      <c r="HE669">
        <f>IF($JG669&gt;=8,INDEX($GV:$GV,$JF669+8),"")</f>
      </c>
      <c r="HF669">
        <f>IF($JG669&gt;=9,INDEX($GV:$GV,$JF669+9),"")</f>
      </c>
      <c r="HG669">
        <f>IF($JG669&gt;=10,INDEX($GV:$GV,$JF669+10),"")</f>
      </c>
      <c r="HH669">
        <f>IF($JG669&gt;=11,INDEX($GV:$GV,$JF669+11),"")</f>
      </c>
      <c r="HI669">
        <f>IF($JG669&gt;=12,INDEX($GV:$GV,$JF669+12),"")</f>
      </c>
      <c r="HJ669">
        <f>IF($JG669&gt;=13,INDEX($GV:$GV,$JF669+13),"")</f>
      </c>
      <c r="HK669">
        <f>IF($JG669&gt;=14,INDEX($GV:$GV,$JF669+14),"")</f>
      </c>
      <c r="HL669">
        <f>IF($JG669&gt;=15,INDEX($GV:$GV,$JF669+15),"")</f>
      </c>
      <c r="HM669">
        <f>IF($JG669&gt;=16,INDEX($GV:$GV,$JF669+16),"")</f>
      </c>
      <c r="HN669">
        <f>IF($JG669&gt;=17,INDEX($GV:$GV,$JF669+17),"")</f>
      </c>
      <c r="HO669">
        <f>IF($JG669&gt;=18,INDEX($GV:$GV,$JF669+18),"")</f>
      </c>
      <c r="HP669">
        <f>IF($JG669&gt;=19,INDEX($GV:$GV,$JF669+19),"")</f>
      </c>
      <c r="HQ669">
        <f>IF($JG669&gt;=20,INDEX($GV:$GV,$JF669+20),"")</f>
      </c>
      <c r="HR669">
        <f>IF($JG669&gt;=21,INDEX($GV:$GV,$JF669+21),"")</f>
      </c>
      <c r="HS669">
        <f>IF($JG669&gt;=22,INDEX($GV:$GV,$JF669+22),"")</f>
      </c>
      <c r="HT669">
        <f>IF($JG669&gt;=23,INDEX($GV:$GV,$JF669+23),"")</f>
      </c>
      <c r="HU669">
        <f>IF($JG669&gt;=24,INDEX($GV:$GV,$JF669+24),"")</f>
      </c>
      <c r="HV669">
        <f>IF($JG669&gt;=25,INDEX($GV:$GV,$JF669+25),"")</f>
      </c>
      <c r="HW669">
        <f>IF($JG669&gt;=26,INDEX($GV:$GV,$JF669+26),"")</f>
      </c>
      <c r="HX669">
        <f>IF($JG669&gt;=27,INDEX($GV:$GV,$JF669+27),"")</f>
      </c>
      <c r="HY669">
        <f>IF($JG669&gt;=28,INDEX($GV:$GV,$JF669+28),"")</f>
      </c>
      <c r="HZ669">
        <f>IF($JG669&gt;=29,INDEX($GV:$GV,$JF669+29),"")</f>
      </c>
      <c r="IA669">
        <f>IF($JG669&gt;=30,INDEX($GV:$GV,$JF669+30),"")</f>
      </c>
      <c r="IB669">
        <f>IF($JG669&gt;=31,INDEX($GV:$GV,$JF669+31),"")</f>
      </c>
      <c r="IC669">
        <f>IF($JG669&gt;=32,INDEX($GV:$GV,$JF669+32),"")</f>
      </c>
      <c r="ID669">
        <f>IF($JG669&gt;=33,INDEX($GV:$GV,$JF669+33),"")</f>
      </c>
      <c r="IE669">
        <f>IF($JG669&gt;=34,INDEX($GV:$GV,$JF669+34),"")</f>
      </c>
      <c r="IF669">
        <f>IF($JG669&gt;=35,INDEX($GV:$GV,$JF669+35),"")</f>
      </c>
      <c r="IG669">
        <f>IF($JG669&gt;=36,INDEX($GV:$GV,$JF669+36),"")</f>
      </c>
      <c r="IH669">
        <f>IF($JG669&gt;=37,INDEX($GV:$GV,$JF669+37),"")</f>
      </c>
      <c r="II669">
        <f>IF($JG669&gt;=38,INDEX($GV:$GV,$JF669+38),"")</f>
      </c>
      <c r="IJ669">
        <f>IF($JG669&gt;=39,INDEX($GV:$GV,$JF669+39),"")</f>
      </c>
      <c r="IK669">
        <f>IF($JG669&gt;=40,INDEX($GV:$GV,$JF669+40),"")</f>
      </c>
      <c r="IL669">
        <f>IF($JG669&gt;=41,INDEX($GV:$GV,$JF669+41),"")</f>
      </c>
      <c r="IM669">
        <f>IF($JG669&gt;=42,INDEX($GV:$GV,$JF669+42),"")</f>
      </c>
      <c r="IN669">
        <f>IF($JG669&gt;=43,INDEX($GV:$GV,$JF669+43),"")</f>
      </c>
      <c r="IO669">
        <f>IF($JG669&gt;=44,INDEX($GV:$GV,$JF669+44),"")</f>
      </c>
      <c r="IP669">
        <f>IF($JG669&gt;=45,INDEX($GV:$GV,$JF669+45),"")</f>
      </c>
      <c r="IQ669">
        <f>IF($JG669&gt;=46,INDEX($GV:$GV,$JF669+46),"")</f>
      </c>
      <c r="IR669">
        <f>IF($JG669&gt;=47,INDEX($GV:$GV,$JF669+47),"")</f>
      </c>
      <c r="IS669">
        <f>IF($JG669&gt;=48,INDEX($GV:$GV,$JF669+48),"")</f>
      </c>
      <c r="IT669">
        <f>IF($JG669&gt;=49,INDEX($GV:$GV,$JF669+49),"")</f>
      </c>
      <c r="IU669">
        <f>IF($JG669&gt;=50,INDEX($GV:$GV,$JF669+50),"")</f>
      </c>
      <c r="IV669">
        <f>IF($JG669&gt;=51,INDEX($GV:$GV,$JF669+51),"")</f>
      </c>
      <c r="IW669">
        <f>IF($JG669&gt;=52,INDEX($GV:$GV,$JF669+52),"")</f>
      </c>
      <c r="IX669">
        <f>IF($JG669&gt;=53,INDEX($GV:$GV,$JF669+53),"")</f>
      </c>
      <c r="IY669">
        <f>IF($JG669&gt;=54,INDEX($GV:$GV,$JF669+54),"")</f>
      </c>
      <c r="IZ669">
        <f>IF($JG669&gt;=55,INDEX($GV:$GV,$JF669+55),"")</f>
      </c>
      <c r="JA669">
        <f>IF($JG669&gt;=56,INDEX($GV:$GV,$JF669+56),"")</f>
      </c>
      <c r="JB669">
        <f>IF($JG669&gt;=57,INDEX($GV:$GV,$JF669+57),"")</f>
      </c>
      <c r="JC669">
        <f>IF($JG669&gt;=58,INDEX($GV:$GV,$JF669+58),"")</f>
      </c>
      <c r="JD669">
        <f>IF($JG669&gt;=59,INDEX($GV:$GV,$JF669+59),"")</f>
      </c>
      <c r="JE669">
        <f>IF($JG669&gt;=60,INDEX($GV:$GV,$JF669+60),"")</f>
      </c>
      <c r="JF669">
        <f>IFERROR(MATCH($GU669,$GV$2:$GV$322,0)+1,0)</f>
      </c>
      <c r="JG669">
        <f>IFERROR(INDEX($GW$2:$GW$322,MATCH($GU669,$GV$2:$GV$322,0)),0)</f>
      </c>
      <c r="JH669" t="s">
        <v>44</v>
      </c>
      <c r="JI669" t="s">
        <v>44</v>
      </c>
    </row>
    <row r="670" spans="1:269" x14ac:dyDescent="0.25">
      <c r="R670">
        <f>IF(OR($U670="",$Q670=""),"",IFERROR($U670/$Q670,0))</f>
      </c>
      <c r="S670">
        <f>IF($U670="","",
SUM($T670,$V670,$AA670,$W670,$Y670)*
(1-IF($AB670="",0,VALUE($AB670)/100)))</f>
      </c>
      <c r="T670">
        <f>IF($U670="","",$U670)</f>
      </c>
      <c r="V670">
        <f>IF($U670="","",
IF($O670="","",
IF(ISNUMBER(SEARCH("exempt",LOWER($O670))),0,
$U670*(VALUE(SUBSTITUTE($O670,"%",""))/100))))</f>
      </c>
      <c r="AC670">
        <f>IFERROR(IF(FIND(" - ",$K670)&gt;0,MID($K670,FIND(" - ",$K670)+3,LEN($K670)),""),"")</f>
      </c>
      <c r="AL670" t="s">
        <v>1629</v>
      </c>
      <c r="AT670">
        <f>IFERROR(LEFT($K670,FIND(" - ",$K670)-1),$K670)</f>
      </c>
      <c r="AW670">
        <f>IF($CL670&gt;=1,INDEX($AU:$AU,$CK670+1),"")</f>
      </c>
      <c r="AX670">
        <f>IF($CL670&gt;=2,INDEX($AU:$AU,$CK670+2),"")</f>
      </c>
      <c r="AY670">
        <f>IF($CL670&gt;=3,INDEX($AU:$AU,$CK670+3),"")</f>
      </c>
      <c r="AZ670">
        <f>IF($CL670&gt;=4,INDEX($AU:$AU,$CK670+4),"")</f>
      </c>
      <c r="BA670">
        <f>IF($CL670&gt;=5,INDEX($AU:$AU,$CK670+5),"")</f>
      </c>
      <c r="BB670">
        <f>IF($CL670&gt;=6,INDEX($AU:$AU,$CK670+6),"")</f>
      </c>
      <c r="BC670">
        <f>IF($CL670&gt;=7,INDEX($AU:$AU,$CK670+7),"")</f>
      </c>
      <c r="BD670">
        <f>IF($CL670&gt;=8,INDEX($AU:$AU,$CK670+8),"")</f>
      </c>
      <c r="BE670">
        <f>IF($CL670&gt;=9,INDEX($AU:$AU,$CK670+9),"")</f>
      </c>
      <c r="BF670">
        <f>IF($CL670&gt;=10,INDEX($AU:$AU,$CK670+10),"")</f>
      </c>
      <c r="BG670">
        <f>IF($CL670&gt;=11,INDEX($AU:$AU,$CK670+11),"")</f>
      </c>
      <c r="BH670">
        <f>IF($CL670&gt;=12,INDEX($AU:$AU,$CK670+12),"")</f>
      </c>
      <c r="BI670">
        <f>IF($CL670&gt;=13,INDEX($AU:$AU,$CK670+13),"")</f>
      </c>
      <c r="BJ670">
        <f>IF($CL670&gt;=14,INDEX($AU:$AU,$CK670+14),"")</f>
      </c>
      <c r="BK670">
        <f>IF($CL670&gt;=15,INDEX($AU:$AU,$CK670+15),"")</f>
      </c>
      <c r="BL670">
        <f>IF($CL670&gt;=16,INDEX($AU:$AU,$CK670+16),"")</f>
      </c>
      <c r="BM670">
        <f>IF($CL670&gt;=17,INDEX($AU:$AU,$CK670+17),"")</f>
      </c>
      <c r="BN670">
        <f>IF($CL670&gt;=18,INDEX($AU:$AU,$CK670+18),"")</f>
      </c>
      <c r="BO670">
        <f>IF($CL670&gt;=19,INDEX($AU:$AU,$CK670+19),"")</f>
      </c>
      <c r="BP670">
        <f>IF($CL670&gt;=20,INDEX($AU:$AU,$CK670+20),"")</f>
      </c>
      <c r="BQ670">
        <f>IF($CL670&gt;=21,INDEX($AU:$AU,$CK670+21),"")</f>
      </c>
      <c r="BR670">
        <f>IF($CL670&gt;=22,INDEX($AU:$AU,$CK670+22),"")</f>
      </c>
      <c r="BS670">
        <f>IF($CL670&gt;=23,INDEX($AU:$AU,$CK670+23),"")</f>
      </c>
      <c r="BT670">
        <f>IF($CL670&gt;=24,INDEX($AU:$AU,$CK670+24),"")</f>
      </c>
      <c r="BU670">
        <f>IF($CL670&gt;=25,INDEX($AU:$AU,$CK670+25),"")</f>
      </c>
      <c r="BV670">
        <f>IF($CL670&gt;=26,INDEX($AU:$AU,$CK670+26),"")</f>
      </c>
      <c r="BW670">
        <f>IF($CL670&gt;=27,INDEX($AU:$AU,$CK670+27),"")</f>
      </c>
      <c r="BX670">
        <f>IF($CL670&gt;=28,INDEX($AU:$AU,$CK670+28),"")</f>
      </c>
      <c r="BY670">
        <f>IF($CL670&gt;=29,INDEX($AU:$AU,$CK670+29),"")</f>
      </c>
      <c r="BZ670">
        <f>IF($CL670&gt;=30,INDEX($AU:$AU,$CK670+30),"")</f>
      </c>
      <c r="CA670">
        <f>IF($CL670&gt;=31,INDEX($AU:$AU,$CK670+31),"")</f>
      </c>
      <c r="CB670">
        <f>IF($CL670&gt;=32,INDEX($AU:$AU,$CK670+32),"")</f>
      </c>
      <c r="CC670">
        <f>IF($CL670&gt;=33,INDEX($AU:$AU,$CK670+33),"")</f>
      </c>
      <c r="CD670">
        <f>IF($CL670&gt;=34,INDEX($AU:$AU,$CK670+34),"")</f>
      </c>
      <c r="CE670">
        <f>IF($CL670&gt;=35,INDEX($AU:$AU,$CK670+35),"")</f>
      </c>
      <c r="CF670">
        <f>IF($CL670&gt;=36,INDEX($AU:$AU,$CK670+36),"")</f>
      </c>
      <c r="CG670">
        <f>IF($CL670&gt;=37,INDEX($AU:$AU,$CK670+37),"")</f>
      </c>
      <c r="CH670">
        <f>IF($CL670&gt;=38,INDEX($AU:$AU,$CK670+38),"")</f>
      </c>
      <c r="CI670">
        <f>IF($CL670&gt;=39,INDEX($AU:$AU,$CK670+39),"")</f>
      </c>
      <c r="CJ670">
        <f>IF($CL670&gt;=40,INDEX($AU:$AU,$CK670+40),"")</f>
      </c>
      <c r="CK670">
        <f>IFERROR(MATCH($AT670,$AU$2:$AU$133,0)+1,0)</f>
      </c>
      <c r="CL670">
        <f>IFERROR(INDEX($AV$2:$AV$133,MATCH($AT670,$AU$2:$AU$133,0)),0)</f>
      </c>
      <c r="CM670">
        <f>IFERROR(LEFT($L670,FIND(" - ",$L670)-1),$L670)</f>
      </c>
      <c r="CN670" t="s">
        <v>149</v>
      </c>
      <c r="CP670">
        <f>IF($DK670&gt;=1,INDEX($CN:$CN,$DJ670+1),"")</f>
      </c>
      <c r="CQ670">
        <f>IF($DK670&gt;=2,INDEX($CN:$CN,$DJ670+2),"")</f>
      </c>
      <c r="CR670">
        <f>IF($DK670&gt;=3,INDEX($CN:$CN,$DJ670+3),"")</f>
      </c>
      <c r="CS670">
        <f>IF($DK670&gt;=4,INDEX($CN:$CN,$DJ670+4),"")</f>
      </c>
      <c r="CT670">
        <f>IF($DK670&gt;=5,INDEX($CN:$CN,$DJ670+5),"")</f>
      </c>
      <c r="CU670">
        <f>IF($DK670&gt;=6,INDEX($CN:$CN,$DJ670+6),"")</f>
      </c>
      <c r="CV670">
        <f>IF($DK670&gt;=7,INDEX($CN:$CN,$DJ670+7),"")</f>
      </c>
      <c r="CW670">
        <f>IF($DK670&gt;=8,INDEX($CN:$CN,$DJ670+8),"")</f>
      </c>
      <c r="CX670">
        <f>IF($DK670&gt;=9,INDEX($CN:$CN,$DJ670+9),"")</f>
      </c>
      <c r="CY670">
        <f>IF($DK670&gt;=10,INDEX($CN:$CN,$DJ670+10),"")</f>
      </c>
      <c r="CZ670">
        <f>IF($DK670&gt;=11,INDEX($CN:$CN,$DJ670+11),"")</f>
      </c>
      <c r="DA670">
        <f>IF($DK670&gt;=12,INDEX($CN:$CN,$DJ670+12),"")</f>
      </c>
      <c r="DB670">
        <f>IF($DK670&gt;=13,INDEX($CN:$CN,$DJ670+13),"")</f>
      </c>
      <c r="DC670">
        <f>IF($DK670&gt;=14,INDEX($CN:$CN,$DJ670+14),"")</f>
      </c>
      <c r="DD670">
        <f>IF($DK670&gt;=15,INDEX($CN:$CN,$DJ670+15),"")</f>
      </c>
      <c r="DE670">
        <f>IF($DK670&gt;=16,INDEX($CN:$CN,$DJ670+16),"")</f>
      </c>
      <c r="DF670">
        <f>IF($DK670&gt;=17,INDEX($CN:$CN,$DJ670+17),"")</f>
      </c>
      <c r="DG670">
        <f>IF($DK670&gt;=18,INDEX($CN:$CN,$DJ670+18),"")</f>
      </c>
      <c r="DH670">
        <f>IF($DK670&gt;=19,INDEX($CN:$CN,$DJ670+19),"")</f>
      </c>
      <c r="DI670">
        <f>IF($DK670&gt;=20,INDEX($CN:$CN,$DJ670+20),"")</f>
      </c>
      <c r="DJ670">
        <f>IFERROR(MATCH($CM670,$CN$2:$CN$1089,0)+1,0)</f>
      </c>
      <c r="DK670">
        <f>IFERROR(INDEX($CO$2:$CO$1089,MATCH($CM670,$CN$2:$CN$1089,0)),0)</f>
      </c>
      <c r="DL670">
        <f>IFERROR(INDEX($AS:$AS,MATCH($O670,$AR:$AR,0))&amp;"","")</f>
      </c>
      <c r="DP670">
        <f>IF($GS670&gt;=1,INDEX($DM:$DM,$GR670+1),"")</f>
      </c>
      <c r="DQ670">
        <f>IF($GS670&gt;=2,INDEX($DM:$DM,$GR670+2),"")</f>
      </c>
      <c r="DR670">
        <f>IF($GS670&gt;=3,INDEX($DM:$DM,$GR670+3),"")</f>
      </c>
      <c r="DS670">
        <f>IF($GS670&gt;=4,INDEX($DM:$DM,$GR670+4),"")</f>
      </c>
      <c r="DT670">
        <f>IF($GS670&gt;=5,INDEX($DM:$DM,$GR670+5),"")</f>
      </c>
      <c r="DU670">
        <f>IF($GS670&gt;=6,INDEX($DM:$DM,$GR670+6),"")</f>
      </c>
      <c r="DV670">
        <f>IF($GS670&gt;=7,INDEX($DM:$DM,$GR670+7),"")</f>
      </c>
      <c r="DW670">
        <f>IF($GS670&gt;=8,INDEX($DM:$DM,$GR670+8),"")</f>
      </c>
      <c r="DX670">
        <f>IF($GS670&gt;=9,INDEX($DM:$DM,$GR670+9),"")</f>
      </c>
      <c r="DY670">
        <f>IF($GS670&gt;=10,INDEX($DM:$DM,$GR670+10),"")</f>
      </c>
      <c r="DZ670">
        <f>IF($GS670&gt;=11,INDEX($DM:$DM,$GR670+11),"")</f>
      </c>
      <c r="EA670">
        <f>IF($GS670&gt;=12,INDEX($DM:$DM,$GR670+12),"")</f>
      </c>
      <c r="EB670">
        <f>IF($GS670&gt;=13,INDEX($DM:$DM,$GR670+13),"")</f>
      </c>
      <c r="EC670">
        <f>IF($GS670&gt;=14,INDEX($DM:$DM,$GR670+14),"")</f>
      </c>
      <c r="ED670">
        <f>IF($GS670&gt;=15,INDEX($DM:$DM,$GR670+15),"")</f>
      </c>
      <c r="EE670">
        <f>IF($GS670&gt;=16,INDEX($DM:$DM,$GR670+16),"")</f>
      </c>
      <c r="EF670">
        <f>IF($GS670&gt;=17,INDEX($DM:$DM,$GR670+17),"")</f>
      </c>
      <c r="EG670">
        <f>IF($GS670&gt;=18,INDEX($DM:$DM,$GR670+18),"")</f>
      </c>
      <c r="EH670">
        <f>IF($GS670&gt;=19,INDEX($DM:$DM,$GR670+19),"")</f>
      </c>
      <c r="EI670">
        <f>IF($GS670&gt;=20,INDEX($DM:$DM,$GR670+20),"")</f>
      </c>
      <c r="EJ670">
        <f>IF($GS670&gt;=21,INDEX($DM:$DM,$GR670+21),"")</f>
      </c>
      <c r="EK670">
        <f>IF($GS670&gt;=22,INDEX($DM:$DM,$GR670+22),"")</f>
      </c>
      <c r="EL670">
        <f>IF($GS670&gt;=23,INDEX($DM:$DM,$GR670+23),"")</f>
      </c>
      <c r="EM670">
        <f>IF($GS670&gt;=24,INDEX($DM:$DM,$GR670+24),"")</f>
      </c>
      <c r="EN670">
        <f>IF($GS670&gt;=25,INDEX($DM:$DM,$GR670+25),"")</f>
      </c>
      <c r="EO670">
        <f>IF($GS670&gt;=26,INDEX($DM:$DM,$GR670+26),"")</f>
      </c>
      <c r="EP670">
        <f>IF($GS670&gt;=27,INDEX($DM:$DM,$GR670+27),"")</f>
      </c>
      <c r="EQ670">
        <f>IF($GS670&gt;=28,INDEX($DM:$DM,$GR670+28),"")</f>
      </c>
      <c r="ER670">
        <f>IF($GS670&gt;=29,INDEX($DM:$DM,$GR670+29),"")</f>
      </c>
      <c r="ES670">
        <f>IF($GS670&gt;=30,INDEX($DM:$DM,$GR670+30),"")</f>
      </c>
      <c r="ET670">
        <f>IF($GS670&gt;=31,INDEX($DM:$DM,$GR670+31),"")</f>
      </c>
      <c r="EU670">
        <f>IF($GS670&gt;=32,INDEX($DM:$DM,$GR670+32),"")</f>
      </c>
      <c r="EV670">
        <f>IF($GS670&gt;=33,INDEX($DM:$DM,$GR670+33),"")</f>
      </c>
      <c r="EW670">
        <f>IF($GS670&gt;=34,INDEX($DM:$DM,$GR670+34),"")</f>
      </c>
      <c r="EX670">
        <f>IF($GS670&gt;=35,INDEX($DM:$DM,$GR670+35),"")</f>
      </c>
      <c r="EY670">
        <f>IF($GS670&gt;=36,INDEX($DM:$DM,$GR670+36),"")</f>
      </c>
      <c r="EZ670">
        <f>IF($GS670&gt;=37,INDEX($DM:$DM,$GR670+37),"")</f>
      </c>
      <c r="FA670">
        <f>IF($GS670&gt;=38,INDEX($DM:$DM,$GR670+38),"")</f>
      </c>
      <c r="FB670">
        <f>IF($GS670&gt;=39,INDEX($DM:$DM,$GR670+39),"")</f>
      </c>
      <c r="FC670">
        <f>IF($GS670&gt;=40,INDEX($DM:$DM,$GR670+40),"")</f>
      </c>
      <c r="FD670">
        <f>IF($GS670&gt;=1,INDEX($DN:$DN,$GR670+1),"")</f>
      </c>
      <c r="FE670">
        <f>IF($GS670&gt;=2,INDEX($DN:$DN,$GR670+2),"")</f>
      </c>
      <c r="FF670">
        <f>IF($GS670&gt;=3,INDEX($DN:$DN,$GR670+3),"")</f>
      </c>
      <c r="FG670">
        <f>IF($GS670&gt;=4,INDEX($DN:$DN,$GR670+4),"")</f>
      </c>
      <c r="FH670">
        <f>IF($GS670&gt;=5,INDEX($DN:$DN,$GR670+5),"")</f>
      </c>
      <c r="FI670">
        <f>IF($GS670&gt;=6,INDEX($DN:$DN,$GR670+6),"")</f>
      </c>
      <c r="FJ670">
        <f>IF($GS670&gt;=7,INDEX($DN:$DN,$GR670+7),"")</f>
      </c>
      <c r="FK670">
        <f>IF($GS670&gt;=8,INDEX($DN:$DN,$GR670+8),"")</f>
      </c>
      <c r="FL670">
        <f>IF($GS670&gt;=9,INDEX($DN:$DN,$GR670+9),"")</f>
      </c>
      <c r="FM670">
        <f>IF($GS670&gt;=10,INDEX($DN:$DN,$GR670+10),"")</f>
      </c>
      <c r="FN670">
        <f>IF($GS670&gt;=11,INDEX($DN:$DN,$GR670+11),"")</f>
      </c>
      <c r="FO670">
        <f>IF($GS670&gt;=12,INDEX($DN:$DN,$GR670+12),"")</f>
      </c>
      <c r="FP670">
        <f>IF($GS670&gt;=13,INDEX($DN:$DN,$GR670+13),"")</f>
      </c>
      <c r="FQ670">
        <f>IF($GS670&gt;=14,INDEX($DN:$DN,$GR670+14),"")</f>
      </c>
      <c r="FR670">
        <f>IF($GS670&gt;=15,INDEX($DN:$DN,$GR670+15),"")</f>
      </c>
      <c r="FS670">
        <f>IF($GS670&gt;=16,INDEX($DN:$DN,$GR670+16),"")</f>
      </c>
      <c r="FT670">
        <f>IF($GS670&gt;=17,INDEX($DN:$DN,$GR670+17),"")</f>
      </c>
      <c r="FU670">
        <f>IF($GS670&gt;=18,INDEX($DN:$DN,$GR670+18),"")</f>
      </c>
      <c r="FV670">
        <f>IF($GS670&gt;=19,INDEX($DN:$DN,$GR670+19),"")</f>
      </c>
      <c r="FW670">
        <f>IF($GS670&gt;=20,INDEX($DN:$DN,$GR670+20),"")</f>
      </c>
      <c r="FX670">
        <f>IF($GS670&gt;=21,INDEX($DN:$DN,$GR670+21),"")</f>
      </c>
      <c r="FY670">
        <f>IF($GS670&gt;=22,INDEX($DN:$DN,$GR670+22),"")</f>
      </c>
      <c r="FZ670">
        <f>IF($GS670&gt;=23,INDEX($DN:$DN,$GR670+23),"")</f>
      </c>
      <c r="GA670">
        <f>IF($GS670&gt;=24,INDEX($DN:$DN,$GR670+24),"")</f>
      </c>
      <c r="GB670">
        <f>IF($GS670&gt;=25,INDEX($DN:$DN,$GR670+25),"")</f>
      </c>
      <c r="GC670">
        <f>IF($GS670&gt;=26,INDEX($DN:$DN,$GR670+26),"")</f>
      </c>
      <c r="GD670">
        <f>IF($GS670&gt;=27,INDEX($DN:$DN,$GR670+27),"")</f>
      </c>
      <c r="GE670">
        <f>IF($GS670&gt;=28,INDEX($DN:$DN,$GR670+28),"")</f>
      </c>
      <c r="GF670">
        <f>IF($GS670&gt;=29,INDEX($DN:$DN,$GR670+29),"")</f>
      </c>
      <c r="GG670">
        <f>IF($GS670&gt;=30,INDEX($DN:$DN,$GR670+30),"")</f>
      </c>
      <c r="GH670">
        <f>IF($GS670&gt;=31,INDEX($DN:$DN,$GR670+31),"")</f>
      </c>
      <c r="GI670">
        <f>IF($GS670&gt;=32,INDEX($DN:$DN,$GR670+32),"")</f>
      </c>
      <c r="GJ670">
        <f>IF($GS670&gt;=33,INDEX($DN:$DN,$GR670+33),"")</f>
      </c>
      <c r="GK670">
        <f>IF($GS670&gt;=34,INDEX($DN:$DN,$GR670+34),"")</f>
      </c>
      <c r="GL670">
        <f>IF($GS670&gt;=35,INDEX($DN:$DN,$GR670+35),"")</f>
      </c>
      <c r="GM670">
        <f>IF($GS670&gt;=36,INDEX($DN:$DN,$GR670+36),"")</f>
      </c>
      <c r="GN670">
        <f>IF($GS670&gt;=37,INDEX($DN:$DN,$GR670+37),"")</f>
      </c>
      <c r="GO670">
        <f>IF($GS670&gt;=38,INDEX($DN:$DN,$GR670+38),"")</f>
      </c>
      <c r="GP670">
        <f>IF($GS670&gt;=39,INDEX($DN:$DN,$GR670+39),"")</f>
      </c>
      <c r="GQ670">
        <f>IF($GS670&gt;=40,INDEX($DN:$DN,$GR670+40),"")</f>
      </c>
      <c r="GR670">
        <f>IFERROR(MATCH($DL670,$DM$2:$DM$148,0)+1,0)</f>
      </c>
      <c r="GS670">
        <f>IFERROR(INDEX($DO$2:$DO$148,MATCH($DL670,$DM$2:$DM$148,0)),0)</f>
      </c>
      <c r="GT670">
        <f>IFERROR(MATCH($Z670,$DP$670:$FC$670,0),0)</f>
      </c>
      <c r="GU670">
        <f>IF($GT670&gt;0,INDEX($FD$670:$GQ$670,$GT670),"")</f>
      </c>
      <c r="GX670">
        <f>IF($JG670&gt;=1,INDEX($GV:$GV,$JF670+1),"")</f>
      </c>
      <c r="GY670">
        <f>IF($JG670&gt;=2,INDEX($GV:$GV,$JF670+2),"")</f>
      </c>
      <c r="GZ670">
        <f>IF($JG670&gt;=3,INDEX($GV:$GV,$JF670+3),"")</f>
      </c>
      <c r="HA670">
        <f>IF($JG670&gt;=4,INDEX($GV:$GV,$JF670+4),"")</f>
      </c>
      <c r="HB670">
        <f>IF($JG670&gt;=5,INDEX($GV:$GV,$JF670+5),"")</f>
      </c>
      <c r="HC670">
        <f>IF($JG670&gt;=6,INDEX($GV:$GV,$JF670+6),"")</f>
      </c>
      <c r="HD670">
        <f>IF($JG670&gt;=7,INDEX($GV:$GV,$JF670+7),"")</f>
      </c>
      <c r="HE670">
        <f>IF($JG670&gt;=8,INDEX($GV:$GV,$JF670+8),"")</f>
      </c>
      <c r="HF670">
        <f>IF($JG670&gt;=9,INDEX($GV:$GV,$JF670+9),"")</f>
      </c>
      <c r="HG670">
        <f>IF($JG670&gt;=10,INDEX($GV:$GV,$JF670+10),"")</f>
      </c>
      <c r="HH670">
        <f>IF($JG670&gt;=11,INDEX($GV:$GV,$JF670+11),"")</f>
      </c>
      <c r="HI670">
        <f>IF($JG670&gt;=12,INDEX($GV:$GV,$JF670+12),"")</f>
      </c>
      <c r="HJ670">
        <f>IF($JG670&gt;=13,INDEX($GV:$GV,$JF670+13),"")</f>
      </c>
      <c r="HK670">
        <f>IF($JG670&gt;=14,INDEX($GV:$GV,$JF670+14),"")</f>
      </c>
      <c r="HL670">
        <f>IF($JG670&gt;=15,INDEX($GV:$GV,$JF670+15),"")</f>
      </c>
      <c r="HM670">
        <f>IF($JG670&gt;=16,INDEX($GV:$GV,$JF670+16),"")</f>
      </c>
      <c r="HN670">
        <f>IF($JG670&gt;=17,INDEX($GV:$GV,$JF670+17),"")</f>
      </c>
      <c r="HO670">
        <f>IF($JG670&gt;=18,INDEX($GV:$GV,$JF670+18),"")</f>
      </c>
      <c r="HP670">
        <f>IF($JG670&gt;=19,INDEX($GV:$GV,$JF670+19),"")</f>
      </c>
      <c r="HQ670">
        <f>IF($JG670&gt;=20,INDEX($GV:$GV,$JF670+20),"")</f>
      </c>
      <c r="HR670">
        <f>IF($JG670&gt;=21,INDEX($GV:$GV,$JF670+21),"")</f>
      </c>
      <c r="HS670">
        <f>IF($JG670&gt;=22,INDEX($GV:$GV,$JF670+22),"")</f>
      </c>
      <c r="HT670">
        <f>IF($JG670&gt;=23,INDEX($GV:$GV,$JF670+23),"")</f>
      </c>
      <c r="HU670">
        <f>IF($JG670&gt;=24,INDEX($GV:$GV,$JF670+24),"")</f>
      </c>
      <c r="HV670">
        <f>IF($JG670&gt;=25,INDEX($GV:$GV,$JF670+25),"")</f>
      </c>
      <c r="HW670">
        <f>IF($JG670&gt;=26,INDEX($GV:$GV,$JF670+26),"")</f>
      </c>
      <c r="HX670">
        <f>IF($JG670&gt;=27,INDEX($GV:$GV,$JF670+27),"")</f>
      </c>
      <c r="HY670">
        <f>IF($JG670&gt;=28,INDEX($GV:$GV,$JF670+28),"")</f>
      </c>
      <c r="HZ670">
        <f>IF($JG670&gt;=29,INDEX($GV:$GV,$JF670+29),"")</f>
      </c>
      <c r="IA670">
        <f>IF($JG670&gt;=30,INDEX($GV:$GV,$JF670+30),"")</f>
      </c>
      <c r="IB670">
        <f>IF($JG670&gt;=31,INDEX($GV:$GV,$JF670+31),"")</f>
      </c>
      <c r="IC670">
        <f>IF($JG670&gt;=32,INDEX($GV:$GV,$JF670+32),"")</f>
      </c>
      <c r="ID670">
        <f>IF($JG670&gt;=33,INDEX($GV:$GV,$JF670+33),"")</f>
      </c>
      <c r="IE670">
        <f>IF($JG670&gt;=34,INDEX($GV:$GV,$JF670+34),"")</f>
      </c>
      <c r="IF670">
        <f>IF($JG670&gt;=35,INDEX($GV:$GV,$JF670+35),"")</f>
      </c>
      <c r="IG670">
        <f>IF($JG670&gt;=36,INDEX($GV:$GV,$JF670+36),"")</f>
      </c>
      <c r="IH670">
        <f>IF($JG670&gt;=37,INDEX($GV:$GV,$JF670+37),"")</f>
      </c>
      <c r="II670">
        <f>IF($JG670&gt;=38,INDEX($GV:$GV,$JF670+38),"")</f>
      </c>
      <c r="IJ670">
        <f>IF($JG670&gt;=39,INDEX($GV:$GV,$JF670+39),"")</f>
      </c>
      <c r="IK670">
        <f>IF($JG670&gt;=40,INDEX($GV:$GV,$JF670+40),"")</f>
      </c>
      <c r="IL670">
        <f>IF($JG670&gt;=41,INDEX($GV:$GV,$JF670+41),"")</f>
      </c>
      <c r="IM670">
        <f>IF($JG670&gt;=42,INDEX($GV:$GV,$JF670+42),"")</f>
      </c>
      <c r="IN670">
        <f>IF($JG670&gt;=43,INDEX($GV:$GV,$JF670+43),"")</f>
      </c>
      <c r="IO670">
        <f>IF($JG670&gt;=44,INDEX($GV:$GV,$JF670+44),"")</f>
      </c>
      <c r="IP670">
        <f>IF($JG670&gt;=45,INDEX($GV:$GV,$JF670+45),"")</f>
      </c>
      <c r="IQ670">
        <f>IF($JG670&gt;=46,INDEX($GV:$GV,$JF670+46),"")</f>
      </c>
      <c r="IR670">
        <f>IF($JG670&gt;=47,INDEX($GV:$GV,$JF670+47),"")</f>
      </c>
      <c r="IS670">
        <f>IF($JG670&gt;=48,INDEX($GV:$GV,$JF670+48),"")</f>
      </c>
      <c r="IT670">
        <f>IF($JG670&gt;=49,INDEX($GV:$GV,$JF670+49),"")</f>
      </c>
      <c r="IU670">
        <f>IF($JG670&gt;=50,INDEX($GV:$GV,$JF670+50),"")</f>
      </c>
      <c r="IV670">
        <f>IF($JG670&gt;=51,INDEX($GV:$GV,$JF670+51),"")</f>
      </c>
      <c r="IW670">
        <f>IF($JG670&gt;=52,INDEX($GV:$GV,$JF670+52),"")</f>
      </c>
      <c r="IX670">
        <f>IF($JG670&gt;=53,INDEX($GV:$GV,$JF670+53),"")</f>
      </c>
      <c r="IY670">
        <f>IF($JG670&gt;=54,INDEX($GV:$GV,$JF670+54),"")</f>
      </c>
      <c r="IZ670">
        <f>IF($JG670&gt;=55,INDEX($GV:$GV,$JF670+55),"")</f>
      </c>
      <c r="JA670">
        <f>IF($JG670&gt;=56,INDEX($GV:$GV,$JF670+56),"")</f>
      </c>
      <c r="JB670">
        <f>IF($JG670&gt;=57,INDEX($GV:$GV,$JF670+57),"")</f>
      </c>
      <c r="JC670">
        <f>IF($JG670&gt;=58,INDEX($GV:$GV,$JF670+58),"")</f>
      </c>
      <c r="JD670">
        <f>IF($JG670&gt;=59,INDEX($GV:$GV,$JF670+59),"")</f>
      </c>
      <c r="JE670">
        <f>IF($JG670&gt;=60,INDEX($GV:$GV,$JF670+60),"")</f>
      </c>
      <c r="JF670">
        <f>IFERROR(MATCH($GU670,$GV$2:$GV$322,0)+1,0)</f>
      </c>
      <c r="JG670">
        <f>IFERROR(INDEX($GW$2:$GW$322,MATCH($GU670,$GV$2:$GV$322,0)),0)</f>
      </c>
      <c r="JH670" t="s">
        <v>44</v>
      </c>
      <c r="JI670" t="s">
        <v>44</v>
      </c>
    </row>
    <row r="671" spans="1:269" x14ac:dyDescent="0.25">
      <c r="R671">
        <f>IF(OR($U671="",$Q671=""),"",IFERROR($U671/$Q671,0))</f>
      </c>
      <c r="S671">
        <f>IF($U671="","",
SUM($T671,$V671,$AA671,$W671,$Y671)*
(1-IF($AB671="",0,VALUE($AB671)/100)))</f>
      </c>
      <c r="T671">
        <f>IF($U671="","",$U671)</f>
      </c>
      <c r="V671">
        <f>IF($U671="","",
IF($O671="","",
IF(ISNUMBER(SEARCH("exempt",LOWER($O671))),0,
$U671*(VALUE(SUBSTITUTE($O671,"%",""))/100))))</f>
      </c>
      <c r="AC671">
        <f>IFERROR(IF(FIND(" - ",$K671)&gt;0,MID($K671,FIND(" - ",$K671)+3,LEN($K671)),""),"")</f>
      </c>
      <c r="AL671" t="s">
        <v>1630</v>
      </c>
      <c r="AT671">
        <f>IFERROR(LEFT($K671,FIND(" - ",$K671)-1),$K671)</f>
      </c>
      <c r="AW671">
        <f>IF($CL671&gt;=1,INDEX($AU:$AU,$CK671+1),"")</f>
      </c>
      <c r="AX671">
        <f>IF($CL671&gt;=2,INDEX($AU:$AU,$CK671+2),"")</f>
      </c>
      <c r="AY671">
        <f>IF($CL671&gt;=3,INDEX($AU:$AU,$CK671+3),"")</f>
      </c>
      <c r="AZ671">
        <f>IF($CL671&gt;=4,INDEX($AU:$AU,$CK671+4),"")</f>
      </c>
      <c r="BA671">
        <f>IF($CL671&gt;=5,INDEX($AU:$AU,$CK671+5),"")</f>
      </c>
      <c r="BB671">
        <f>IF($CL671&gt;=6,INDEX($AU:$AU,$CK671+6),"")</f>
      </c>
      <c r="BC671">
        <f>IF($CL671&gt;=7,INDEX($AU:$AU,$CK671+7),"")</f>
      </c>
      <c r="BD671">
        <f>IF($CL671&gt;=8,INDEX($AU:$AU,$CK671+8),"")</f>
      </c>
      <c r="BE671">
        <f>IF($CL671&gt;=9,INDEX($AU:$AU,$CK671+9),"")</f>
      </c>
      <c r="BF671">
        <f>IF($CL671&gt;=10,INDEX($AU:$AU,$CK671+10),"")</f>
      </c>
      <c r="BG671">
        <f>IF($CL671&gt;=11,INDEX($AU:$AU,$CK671+11),"")</f>
      </c>
      <c r="BH671">
        <f>IF($CL671&gt;=12,INDEX($AU:$AU,$CK671+12),"")</f>
      </c>
      <c r="BI671">
        <f>IF($CL671&gt;=13,INDEX($AU:$AU,$CK671+13),"")</f>
      </c>
      <c r="BJ671">
        <f>IF($CL671&gt;=14,INDEX($AU:$AU,$CK671+14),"")</f>
      </c>
      <c r="BK671">
        <f>IF($CL671&gt;=15,INDEX($AU:$AU,$CK671+15),"")</f>
      </c>
      <c r="BL671">
        <f>IF($CL671&gt;=16,INDEX($AU:$AU,$CK671+16),"")</f>
      </c>
      <c r="BM671">
        <f>IF($CL671&gt;=17,INDEX($AU:$AU,$CK671+17),"")</f>
      </c>
      <c r="BN671">
        <f>IF($CL671&gt;=18,INDEX($AU:$AU,$CK671+18),"")</f>
      </c>
      <c r="BO671">
        <f>IF($CL671&gt;=19,INDEX($AU:$AU,$CK671+19),"")</f>
      </c>
      <c r="BP671">
        <f>IF($CL671&gt;=20,INDEX($AU:$AU,$CK671+20),"")</f>
      </c>
      <c r="BQ671">
        <f>IF($CL671&gt;=21,INDEX($AU:$AU,$CK671+21),"")</f>
      </c>
      <c r="BR671">
        <f>IF($CL671&gt;=22,INDEX($AU:$AU,$CK671+22),"")</f>
      </c>
      <c r="BS671">
        <f>IF($CL671&gt;=23,INDEX($AU:$AU,$CK671+23),"")</f>
      </c>
      <c r="BT671">
        <f>IF($CL671&gt;=24,INDEX($AU:$AU,$CK671+24),"")</f>
      </c>
      <c r="BU671">
        <f>IF($CL671&gt;=25,INDEX($AU:$AU,$CK671+25),"")</f>
      </c>
      <c r="BV671">
        <f>IF($CL671&gt;=26,INDEX($AU:$AU,$CK671+26),"")</f>
      </c>
      <c r="BW671">
        <f>IF($CL671&gt;=27,INDEX($AU:$AU,$CK671+27),"")</f>
      </c>
      <c r="BX671">
        <f>IF($CL671&gt;=28,INDEX($AU:$AU,$CK671+28),"")</f>
      </c>
      <c r="BY671">
        <f>IF($CL671&gt;=29,INDEX($AU:$AU,$CK671+29),"")</f>
      </c>
      <c r="BZ671">
        <f>IF($CL671&gt;=30,INDEX($AU:$AU,$CK671+30),"")</f>
      </c>
      <c r="CA671">
        <f>IF($CL671&gt;=31,INDEX($AU:$AU,$CK671+31),"")</f>
      </c>
      <c r="CB671">
        <f>IF($CL671&gt;=32,INDEX($AU:$AU,$CK671+32),"")</f>
      </c>
      <c r="CC671">
        <f>IF($CL671&gt;=33,INDEX($AU:$AU,$CK671+33),"")</f>
      </c>
      <c r="CD671">
        <f>IF($CL671&gt;=34,INDEX($AU:$AU,$CK671+34),"")</f>
      </c>
      <c r="CE671">
        <f>IF($CL671&gt;=35,INDEX($AU:$AU,$CK671+35),"")</f>
      </c>
      <c r="CF671">
        <f>IF($CL671&gt;=36,INDEX($AU:$AU,$CK671+36),"")</f>
      </c>
      <c r="CG671">
        <f>IF($CL671&gt;=37,INDEX($AU:$AU,$CK671+37),"")</f>
      </c>
      <c r="CH671">
        <f>IF($CL671&gt;=38,INDEX($AU:$AU,$CK671+38),"")</f>
      </c>
      <c r="CI671">
        <f>IF($CL671&gt;=39,INDEX($AU:$AU,$CK671+39),"")</f>
      </c>
      <c r="CJ671">
        <f>IF($CL671&gt;=40,INDEX($AU:$AU,$CK671+40),"")</f>
      </c>
      <c r="CK671">
        <f>IFERROR(MATCH($AT671,$AU$2:$AU$133,0)+1,0)</f>
      </c>
      <c r="CL671">
        <f>IFERROR(INDEX($AV$2:$AV$133,MATCH($AT671,$AU$2:$AU$133,0)),0)</f>
      </c>
      <c r="CM671">
        <f>IFERROR(LEFT($L671,FIND(" - ",$L671)-1),$L671)</f>
      </c>
      <c r="CN671" t="s">
        <v>1631</v>
      </c>
      <c r="CO671">
        <v>1</v>
      </c>
      <c r="CP671">
        <f>IF($DK671&gt;=1,INDEX($CN:$CN,$DJ671+1),"")</f>
      </c>
      <c r="CQ671">
        <f>IF($DK671&gt;=2,INDEX($CN:$CN,$DJ671+2),"")</f>
      </c>
      <c r="CR671">
        <f>IF($DK671&gt;=3,INDEX($CN:$CN,$DJ671+3),"")</f>
      </c>
      <c r="CS671">
        <f>IF($DK671&gt;=4,INDEX($CN:$CN,$DJ671+4),"")</f>
      </c>
      <c r="CT671">
        <f>IF($DK671&gt;=5,INDEX($CN:$CN,$DJ671+5),"")</f>
      </c>
      <c r="CU671">
        <f>IF($DK671&gt;=6,INDEX($CN:$CN,$DJ671+6),"")</f>
      </c>
      <c r="CV671">
        <f>IF($DK671&gt;=7,INDEX($CN:$CN,$DJ671+7),"")</f>
      </c>
      <c r="CW671">
        <f>IF($DK671&gt;=8,INDEX($CN:$CN,$DJ671+8),"")</f>
      </c>
      <c r="CX671">
        <f>IF($DK671&gt;=9,INDEX($CN:$CN,$DJ671+9),"")</f>
      </c>
      <c r="CY671">
        <f>IF($DK671&gt;=10,INDEX($CN:$CN,$DJ671+10),"")</f>
      </c>
      <c r="CZ671">
        <f>IF($DK671&gt;=11,INDEX($CN:$CN,$DJ671+11),"")</f>
      </c>
      <c r="DA671">
        <f>IF($DK671&gt;=12,INDEX($CN:$CN,$DJ671+12),"")</f>
      </c>
      <c r="DB671">
        <f>IF($DK671&gt;=13,INDEX($CN:$CN,$DJ671+13),"")</f>
      </c>
      <c r="DC671">
        <f>IF($DK671&gt;=14,INDEX($CN:$CN,$DJ671+14),"")</f>
      </c>
      <c r="DD671">
        <f>IF($DK671&gt;=15,INDEX($CN:$CN,$DJ671+15),"")</f>
      </c>
      <c r="DE671">
        <f>IF($DK671&gt;=16,INDEX($CN:$CN,$DJ671+16),"")</f>
      </c>
      <c r="DF671">
        <f>IF($DK671&gt;=17,INDEX($CN:$CN,$DJ671+17),"")</f>
      </c>
      <c r="DG671">
        <f>IF($DK671&gt;=18,INDEX($CN:$CN,$DJ671+18),"")</f>
      </c>
      <c r="DH671">
        <f>IF($DK671&gt;=19,INDEX($CN:$CN,$DJ671+19),"")</f>
      </c>
      <c r="DI671">
        <f>IF($DK671&gt;=20,INDEX($CN:$CN,$DJ671+20),"")</f>
      </c>
      <c r="DJ671">
        <f>IFERROR(MATCH($CM671,$CN$2:$CN$1089,0)+1,0)</f>
      </c>
      <c r="DK671">
        <f>IFERROR(INDEX($CO$2:$CO$1089,MATCH($CM671,$CN$2:$CN$1089,0)),0)</f>
      </c>
      <c r="DL671">
        <f>IFERROR(INDEX($AS:$AS,MATCH($O671,$AR:$AR,0))&amp;"","")</f>
      </c>
      <c r="DP671">
        <f>IF($GS671&gt;=1,INDEX($DM:$DM,$GR671+1),"")</f>
      </c>
      <c r="DQ671">
        <f>IF($GS671&gt;=2,INDEX($DM:$DM,$GR671+2),"")</f>
      </c>
      <c r="DR671">
        <f>IF($GS671&gt;=3,INDEX($DM:$DM,$GR671+3),"")</f>
      </c>
      <c r="DS671">
        <f>IF($GS671&gt;=4,INDEX($DM:$DM,$GR671+4),"")</f>
      </c>
      <c r="DT671">
        <f>IF($GS671&gt;=5,INDEX($DM:$DM,$GR671+5),"")</f>
      </c>
      <c r="DU671">
        <f>IF($GS671&gt;=6,INDEX($DM:$DM,$GR671+6),"")</f>
      </c>
      <c r="DV671">
        <f>IF($GS671&gt;=7,INDEX($DM:$DM,$GR671+7),"")</f>
      </c>
      <c r="DW671">
        <f>IF($GS671&gt;=8,INDEX($DM:$DM,$GR671+8),"")</f>
      </c>
      <c r="DX671">
        <f>IF($GS671&gt;=9,INDEX($DM:$DM,$GR671+9),"")</f>
      </c>
      <c r="DY671">
        <f>IF($GS671&gt;=10,INDEX($DM:$DM,$GR671+10),"")</f>
      </c>
      <c r="DZ671">
        <f>IF($GS671&gt;=11,INDEX($DM:$DM,$GR671+11),"")</f>
      </c>
      <c r="EA671">
        <f>IF($GS671&gt;=12,INDEX($DM:$DM,$GR671+12),"")</f>
      </c>
      <c r="EB671">
        <f>IF($GS671&gt;=13,INDEX($DM:$DM,$GR671+13),"")</f>
      </c>
      <c r="EC671">
        <f>IF($GS671&gt;=14,INDEX($DM:$DM,$GR671+14),"")</f>
      </c>
      <c r="ED671">
        <f>IF($GS671&gt;=15,INDEX($DM:$DM,$GR671+15),"")</f>
      </c>
      <c r="EE671">
        <f>IF($GS671&gt;=16,INDEX($DM:$DM,$GR671+16),"")</f>
      </c>
      <c r="EF671">
        <f>IF($GS671&gt;=17,INDEX($DM:$DM,$GR671+17),"")</f>
      </c>
      <c r="EG671">
        <f>IF($GS671&gt;=18,INDEX($DM:$DM,$GR671+18),"")</f>
      </c>
      <c r="EH671">
        <f>IF($GS671&gt;=19,INDEX($DM:$DM,$GR671+19),"")</f>
      </c>
      <c r="EI671">
        <f>IF($GS671&gt;=20,INDEX($DM:$DM,$GR671+20),"")</f>
      </c>
      <c r="EJ671">
        <f>IF($GS671&gt;=21,INDEX($DM:$DM,$GR671+21),"")</f>
      </c>
      <c r="EK671">
        <f>IF($GS671&gt;=22,INDEX($DM:$DM,$GR671+22),"")</f>
      </c>
      <c r="EL671">
        <f>IF($GS671&gt;=23,INDEX($DM:$DM,$GR671+23),"")</f>
      </c>
      <c r="EM671">
        <f>IF($GS671&gt;=24,INDEX($DM:$DM,$GR671+24),"")</f>
      </c>
      <c r="EN671">
        <f>IF($GS671&gt;=25,INDEX($DM:$DM,$GR671+25),"")</f>
      </c>
      <c r="EO671">
        <f>IF($GS671&gt;=26,INDEX($DM:$DM,$GR671+26),"")</f>
      </c>
      <c r="EP671">
        <f>IF($GS671&gt;=27,INDEX($DM:$DM,$GR671+27),"")</f>
      </c>
      <c r="EQ671">
        <f>IF($GS671&gt;=28,INDEX($DM:$DM,$GR671+28),"")</f>
      </c>
      <c r="ER671">
        <f>IF($GS671&gt;=29,INDEX($DM:$DM,$GR671+29),"")</f>
      </c>
      <c r="ES671">
        <f>IF($GS671&gt;=30,INDEX($DM:$DM,$GR671+30),"")</f>
      </c>
      <c r="ET671">
        <f>IF($GS671&gt;=31,INDEX($DM:$DM,$GR671+31),"")</f>
      </c>
      <c r="EU671">
        <f>IF($GS671&gt;=32,INDEX($DM:$DM,$GR671+32),"")</f>
      </c>
      <c r="EV671">
        <f>IF($GS671&gt;=33,INDEX($DM:$DM,$GR671+33),"")</f>
      </c>
      <c r="EW671">
        <f>IF($GS671&gt;=34,INDEX($DM:$DM,$GR671+34),"")</f>
      </c>
      <c r="EX671">
        <f>IF($GS671&gt;=35,INDEX($DM:$DM,$GR671+35),"")</f>
      </c>
      <c r="EY671">
        <f>IF($GS671&gt;=36,INDEX($DM:$DM,$GR671+36),"")</f>
      </c>
      <c r="EZ671">
        <f>IF($GS671&gt;=37,INDEX($DM:$DM,$GR671+37),"")</f>
      </c>
      <c r="FA671">
        <f>IF($GS671&gt;=38,INDEX($DM:$DM,$GR671+38),"")</f>
      </c>
      <c r="FB671">
        <f>IF($GS671&gt;=39,INDEX($DM:$DM,$GR671+39),"")</f>
      </c>
      <c r="FC671">
        <f>IF($GS671&gt;=40,INDEX($DM:$DM,$GR671+40),"")</f>
      </c>
      <c r="FD671">
        <f>IF($GS671&gt;=1,INDEX($DN:$DN,$GR671+1),"")</f>
      </c>
      <c r="FE671">
        <f>IF($GS671&gt;=2,INDEX($DN:$DN,$GR671+2),"")</f>
      </c>
      <c r="FF671">
        <f>IF($GS671&gt;=3,INDEX($DN:$DN,$GR671+3),"")</f>
      </c>
      <c r="FG671">
        <f>IF($GS671&gt;=4,INDEX($DN:$DN,$GR671+4),"")</f>
      </c>
      <c r="FH671">
        <f>IF($GS671&gt;=5,INDEX($DN:$DN,$GR671+5),"")</f>
      </c>
      <c r="FI671">
        <f>IF($GS671&gt;=6,INDEX($DN:$DN,$GR671+6),"")</f>
      </c>
      <c r="FJ671">
        <f>IF($GS671&gt;=7,INDEX($DN:$DN,$GR671+7),"")</f>
      </c>
      <c r="FK671">
        <f>IF($GS671&gt;=8,INDEX($DN:$DN,$GR671+8),"")</f>
      </c>
      <c r="FL671">
        <f>IF($GS671&gt;=9,INDEX($DN:$DN,$GR671+9),"")</f>
      </c>
      <c r="FM671">
        <f>IF($GS671&gt;=10,INDEX($DN:$DN,$GR671+10),"")</f>
      </c>
      <c r="FN671">
        <f>IF($GS671&gt;=11,INDEX($DN:$DN,$GR671+11),"")</f>
      </c>
      <c r="FO671">
        <f>IF($GS671&gt;=12,INDEX($DN:$DN,$GR671+12),"")</f>
      </c>
      <c r="FP671">
        <f>IF($GS671&gt;=13,INDEX($DN:$DN,$GR671+13),"")</f>
      </c>
      <c r="FQ671">
        <f>IF($GS671&gt;=14,INDEX($DN:$DN,$GR671+14),"")</f>
      </c>
      <c r="FR671">
        <f>IF($GS671&gt;=15,INDEX($DN:$DN,$GR671+15),"")</f>
      </c>
      <c r="FS671">
        <f>IF($GS671&gt;=16,INDEX($DN:$DN,$GR671+16),"")</f>
      </c>
      <c r="FT671">
        <f>IF($GS671&gt;=17,INDEX($DN:$DN,$GR671+17),"")</f>
      </c>
      <c r="FU671">
        <f>IF($GS671&gt;=18,INDEX($DN:$DN,$GR671+18),"")</f>
      </c>
      <c r="FV671">
        <f>IF($GS671&gt;=19,INDEX($DN:$DN,$GR671+19),"")</f>
      </c>
      <c r="FW671">
        <f>IF($GS671&gt;=20,INDEX($DN:$DN,$GR671+20),"")</f>
      </c>
      <c r="FX671">
        <f>IF($GS671&gt;=21,INDEX($DN:$DN,$GR671+21),"")</f>
      </c>
      <c r="FY671">
        <f>IF($GS671&gt;=22,INDEX($DN:$DN,$GR671+22),"")</f>
      </c>
      <c r="FZ671">
        <f>IF($GS671&gt;=23,INDEX($DN:$DN,$GR671+23),"")</f>
      </c>
      <c r="GA671">
        <f>IF($GS671&gt;=24,INDEX($DN:$DN,$GR671+24),"")</f>
      </c>
      <c r="GB671">
        <f>IF($GS671&gt;=25,INDEX($DN:$DN,$GR671+25),"")</f>
      </c>
      <c r="GC671">
        <f>IF($GS671&gt;=26,INDEX($DN:$DN,$GR671+26),"")</f>
      </c>
      <c r="GD671">
        <f>IF($GS671&gt;=27,INDEX($DN:$DN,$GR671+27),"")</f>
      </c>
      <c r="GE671">
        <f>IF($GS671&gt;=28,INDEX($DN:$DN,$GR671+28),"")</f>
      </c>
      <c r="GF671">
        <f>IF($GS671&gt;=29,INDEX($DN:$DN,$GR671+29),"")</f>
      </c>
      <c r="GG671">
        <f>IF($GS671&gt;=30,INDEX($DN:$DN,$GR671+30),"")</f>
      </c>
      <c r="GH671">
        <f>IF($GS671&gt;=31,INDEX($DN:$DN,$GR671+31),"")</f>
      </c>
      <c r="GI671">
        <f>IF($GS671&gt;=32,INDEX($DN:$DN,$GR671+32),"")</f>
      </c>
      <c r="GJ671">
        <f>IF($GS671&gt;=33,INDEX($DN:$DN,$GR671+33),"")</f>
      </c>
      <c r="GK671">
        <f>IF($GS671&gt;=34,INDEX($DN:$DN,$GR671+34),"")</f>
      </c>
      <c r="GL671">
        <f>IF($GS671&gt;=35,INDEX($DN:$DN,$GR671+35),"")</f>
      </c>
      <c r="GM671">
        <f>IF($GS671&gt;=36,INDEX($DN:$DN,$GR671+36),"")</f>
      </c>
      <c r="GN671">
        <f>IF($GS671&gt;=37,INDEX($DN:$DN,$GR671+37),"")</f>
      </c>
      <c r="GO671">
        <f>IF($GS671&gt;=38,INDEX($DN:$DN,$GR671+38),"")</f>
      </c>
      <c r="GP671">
        <f>IF($GS671&gt;=39,INDEX($DN:$DN,$GR671+39),"")</f>
      </c>
      <c r="GQ671">
        <f>IF($GS671&gt;=40,INDEX($DN:$DN,$GR671+40),"")</f>
      </c>
      <c r="GR671">
        <f>IFERROR(MATCH($DL671,$DM$2:$DM$148,0)+1,0)</f>
      </c>
      <c r="GS671">
        <f>IFERROR(INDEX($DO$2:$DO$148,MATCH($DL671,$DM$2:$DM$148,0)),0)</f>
      </c>
      <c r="GT671">
        <f>IFERROR(MATCH($Z671,$DP$671:$FC$671,0),0)</f>
      </c>
      <c r="GU671">
        <f>IF($GT671&gt;0,INDEX($FD$671:$GQ$671,$GT671),"")</f>
      </c>
      <c r="GX671">
        <f>IF($JG671&gt;=1,INDEX($GV:$GV,$JF671+1),"")</f>
      </c>
      <c r="GY671">
        <f>IF($JG671&gt;=2,INDEX($GV:$GV,$JF671+2),"")</f>
      </c>
      <c r="GZ671">
        <f>IF($JG671&gt;=3,INDEX($GV:$GV,$JF671+3),"")</f>
      </c>
      <c r="HA671">
        <f>IF($JG671&gt;=4,INDEX($GV:$GV,$JF671+4),"")</f>
      </c>
      <c r="HB671">
        <f>IF($JG671&gt;=5,INDEX($GV:$GV,$JF671+5),"")</f>
      </c>
      <c r="HC671">
        <f>IF($JG671&gt;=6,INDEX($GV:$GV,$JF671+6),"")</f>
      </c>
      <c r="HD671">
        <f>IF($JG671&gt;=7,INDEX($GV:$GV,$JF671+7),"")</f>
      </c>
      <c r="HE671">
        <f>IF($JG671&gt;=8,INDEX($GV:$GV,$JF671+8),"")</f>
      </c>
      <c r="HF671">
        <f>IF($JG671&gt;=9,INDEX($GV:$GV,$JF671+9),"")</f>
      </c>
      <c r="HG671">
        <f>IF($JG671&gt;=10,INDEX($GV:$GV,$JF671+10),"")</f>
      </c>
      <c r="HH671">
        <f>IF($JG671&gt;=11,INDEX($GV:$GV,$JF671+11),"")</f>
      </c>
      <c r="HI671">
        <f>IF($JG671&gt;=12,INDEX($GV:$GV,$JF671+12),"")</f>
      </c>
      <c r="HJ671">
        <f>IF($JG671&gt;=13,INDEX($GV:$GV,$JF671+13),"")</f>
      </c>
      <c r="HK671">
        <f>IF($JG671&gt;=14,INDEX($GV:$GV,$JF671+14),"")</f>
      </c>
      <c r="HL671">
        <f>IF($JG671&gt;=15,INDEX($GV:$GV,$JF671+15),"")</f>
      </c>
      <c r="HM671">
        <f>IF($JG671&gt;=16,INDEX($GV:$GV,$JF671+16),"")</f>
      </c>
      <c r="HN671">
        <f>IF($JG671&gt;=17,INDEX($GV:$GV,$JF671+17),"")</f>
      </c>
      <c r="HO671">
        <f>IF($JG671&gt;=18,INDEX($GV:$GV,$JF671+18),"")</f>
      </c>
      <c r="HP671">
        <f>IF($JG671&gt;=19,INDEX($GV:$GV,$JF671+19),"")</f>
      </c>
      <c r="HQ671">
        <f>IF($JG671&gt;=20,INDEX($GV:$GV,$JF671+20),"")</f>
      </c>
      <c r="HR671">
        <f>IF($JG671&gt;=21,INDEX($GV:$GV,$JF671+21),"")</f>
      </c>
      <c r="HS671">
        <f>IF($JG671&gt;=22,INDEX($GV:$GV,$JF671+22),"")</f>
      </c>
      <c r="HT671">
        <f>IF($JG671&gt;=23,INDEX($GV:$GV,$JF671+23),"")</f>
      </c>
      <c r="HU671">
        <f>IF($JG671&gt;=24,INDEX($GV:$GV,$JF671+24),"")</f>
      </c>
      <c r="HV671">
        <f>IF($JG671&gt;=25,INDEX($GV:$GV,$JF671+25),"")</f>
      </c>
      <c r="HW671">
        <f>IF($JG671&gt;=26,INDEX($GV:$GV,$JF671+26),"")</f>
      </c>
      <c r="HX671">
        <f>IF($JG671&gt;=27,INDEX($GV:$GV,$JF671+27),"")</f>
      </c>
      <c r="HY671">
        <f>IF($JG671&gt;=28,INDEX($GV:$GV,$JF671+28),"")</f>
      </c>
      <c r="HZ671">
        <f>IF($JG671&gt;=29,INDEX($GV:$GV,$JF671+29),"")</f>
      </c>
      <c r="IA671">
        <f>IF($JG671&gt;=30,INDEX($GV:$GV,$JF671+30),"")</f>
      </c>
      <c r="IB671">
        <f>IF($JG671&gt;=31,INDEX($GV:$GV,$JF671+31),"")</f>
      </c>
      <c r="IC671">
        <f>IF($JG671&gt;=32,INDEX($GV:$GV,$JF671+32),"")</f>
      </c>
      <c r="ID671">
        <f>IF($JG671&gt;=33,INDEX($GV:$GV,$JF671+33),"")</f>
      </c>
      <c r="IE671">
        <f>IF($JG671&gt;=34,INDEX($GV:$GV,$JF671+34),"")</f>
      </c>
      <c r="IF671">
        <f>IF($JG671&gt;=35,INDEX($GV:$GV,$JF671+35),"")</f>
      </c>
      <c r="IG671">
        <f>IF($JG671&gt;=36,INDEX($GV:$GV,$JF671+36),"")</f>
      </c>
      <c r="IH671">
        <f>IF($JG671&gt;=37,INDEX($GV:$GV,$JF671+37),"")</f>
      </c>
      <c r="II671">
        <f>IF($JG671&gt;=38,INDEX($GV:$GV,$JF671+38),"")</f>
      </c>
      <c r="IJ671">
        <f>IF($JG671&gt;=39,INDEX($GV:$GV,$JF671+39),"")</f>
      </c>
      <c r="IK671">
        <f>IF($JG671&gt;=40,INDEX($GV:$GV,$JF671+40),"")</f>
      </c>
      <c r="IL671">
        <f>IF($JG671&gt;=41,INDEX($GV:$GV,$JF671+41),"")</f>
      </c>
      <c r="IM671">
        <f>IF($JG671&gt;=42,INDEX($GV:$GV,$JF671+42),"")</f>
      </c>
      <c r="IN671">
        <f>IF($JG671&gt;=43,INDEX($GV:$GV,$JF671+43),"")</f>
      </c>
      <c r="IO671">
        <f>IF($JG671&gt;=44,INDEX($GV:$GV,$JF671+44),"")</f>
      </c>
      <c r="IP671">
        <f>IF($JG671&gt;=45,INDEX($GV:$GV,$JF671+45),"")</f>
      </c>
      <c r="IQ671">
        <f>IF($JG671&gt;=46,INDEX($GV:$GV,$JF671+46),"")</f>
      </c>
      <c r="IR671">
        <f>IF($JG671&gt;=47,INDEX($GV:$GV,$JF671+47),"")</f>
      </c>
      <c r="IS671">
        <f>IF($JG671&gt;=48,INDEX($GV:$GV,$JF671+48),"")</f>
      </c>
      <c r="IT671">
        <f>IF($JG671&gt;=49,INDEX($GV:$GV,$JF671+49),"")</f>
      </c>
      <c r="IU671">
        <f>IF($JG671&gt;=50,INDEX($GV:$GV,$JF671+50),"")</f>
      </c>
      <c r="IV671">
        <f>IF($JG671&gt;=51,INDEX($GV:$GV,$JF671+51),"")</f>
      </c>
      <c r="IW671">
        <f>IF($JG671&gt;=52,INDEX($GV:$GV,$JF671+52),"")</f>
      </c>
      <c r="IX671">
        <f>IF($JG671&gt;=53,INDEX($GV:$GV,$JF671+53),"")</f>
      </c>
      <c r="IY671">
        <f>IF($JG671&gt;=54,INDEX($GV:$GV,$JF671+54),"")</f>
      </c>
      <c r="IZ671">
        <f>IF($JG671&gt;=55,INDEX($GV:$GV,$JF671+55),"")</f>
      </c>
      <c r="JA671">
        <f>IF($JG671&gt;=56,INDEX($GV:$GV,$JF671+56),"")</f>
      </c>
      <c r="JB671">
        <f>IF($JG671&gt;=57,INDEX($GV:$GV,$JF671+57),"")</f>
      </c>
      <c r="JC671">
        <f>IF($JG671&gt;=58,INDEX($GV:$GV,$JF671+58),"")</f>
      </c>
      <c r="JD671">
        <f>IF($JG671&gt;=59,INDEX($GV:$GV,$JF671+59),"")</f>
      </c>
      <c r="JE671">
        <f>IF($JG671&gt;=60,INDEX($GV:$GV,$JF671+60),"")</f>
      </c>
      <c r="JF671">
        <f>IFERROR(MATCH($GU671,$GV$2:$GV$322,0)+1,0)</f>
      </c>
      <c r="JG671">
        <f>IFERROR(INDEX($GW$2:$GW$322,MATCH($GU671,$GV$2:$GV$322,0)),0)</f>
      </c>
      <c r="JH671" t="s">
        <v>44</v>
      </c>
      <c r="JI671" t="s">
        <v>44</v>
      </c>
    </row>
    <row r="672" spans="1:269" x14ac:dyDescent="0.25">
      <c r="R672">
        <f>IF(OR($U672="",$Q672=""),"",IFERROR($U672/$Q672,0))</f>
      </c>
      <c r="S672">
        <f>IF($U672="","",
SUM($T672,$V672,$AA672,$W672,$Y672)*
(1-IF($AB672="",0,VALUE($AB672)/100)))</f>
      </c>
      <c r="T672">
        <f>IF($U672="","",$U672)</f>
      </c>
      <c r="V672">
        <f>IF($U672="","",
IF($O672="","",
IF(ISNUMBER(SEARCH("exempt",LOWER($O672))),0,
$U672*(VALUE(SUBSTITUTE($O672,"%",""))/100))))</f>
      </c>
      <c r="AC672">
        <f>IFERROR(IF(FIND(" - ",$K672)&gt;0,MID($K672,FIND(" - ",$K672)+3,LEN($K672)),""),"")</f>
      </c>
      <c r="AL672" t="s">
        <v>1632</v>
      </c>
      <c r="AT672">
        <f>IFERROR(LEFT($K672,FIND(" - ",$K672)-1),$K672)</f>
      </c>
      <c r="AW672">
        <f>IF($CL672&gt;=1,INDEX($AU:$AU,$CK672+1),"")</f>
      </c>
      <c r="AX672">
        <f>IF($CL672&gt;=2,INDEX($AU:$AU,$CK672+2),"")</f>
      </c>
      <c r="AY672">
        <f>IF($CL672&gt;=3,INDEX($AU:$AU,$CK672+3),"")</f>
      </c>
      <c r="AZ672">
        <f>IF($CL672&gt;=4,INDEX($AU:$AU,$CK672+4),"")</f>
      </c>
      <c r="BA672">
        <f>IF($CL672&gt;=5,INDEX($AU:$AU,$CK672+5),"")</f>
      </c>
      <c r="BB672">
        <f>IF($CL672&gt;=6,INDEX($AU:$AU,$CK672+6),"")</f>
      </c>
      <c r="BC672">
        <f>IF($CL672&gt;=7,INDEX($AU:$AU,$CK672+7),"")</f>
      </c>
      <c r="BD672">
        <f>IF($CL672&gt;=8,INDEX($AU:$AU,$CK672+8),"")</f>
      </c>
      <c r="BE672">
        <f>IF($CL672&gt;=9,INDEX($AU:$AU,$CK672+9),"")</f>
      </c>
      <c r="BF672">
        <f>IF($CL672&gt;=10,INDEX($AU:$AU,$CK672+10),"")</f>
      </c>
      <c r="BG672">
        <f>IF($CL672&gt;=11,INDEX($AU:$AU,$CK672+11),"")</f>
      </c>
      <c r="BH672">
        <f>IF($CL672&gt;=12,INDEX($AU:$AU,$CK672+12),"")</f>
      </c>
      <c r="BI672">
        <f>IF($CL672&gt;=13,INDEX($AU:$AU,$CK672+13),"")</f>
      </c>
      <c r="BJ672">
        <f>IF($CL672&gt;=14,INDEX($AU:$AU,$CK672+14),"")</f>
      </c>
      <c r="BK672">
        <f>IF($CL672&gt;=15,INDEX($AU:$AU,$CK672+15),"")</f>
      </c>
      <c r="BL672">
        <f>IF($CL672&gt;=16,INDEX($AU:$AU,$CK672+16),"")</f>
      </c>
      <c r="BM672">
        <f>IF($CL672&gt;=17,INDEX($AU:$AU,$CK672+17),"")</f>
      </c>
      <c r="BN672">
        <f>IF($CL672&gt;=18,INDEX($AU:$AU,$CK672+18),"")</f>
      </c>
      <c r="BO672">
        <f>IF($CL672&gt;=19,INDEX($AU:$AU,$CK672+19),"")</f>
      </c>
      <c r="BP672">
        <f>IF($CL672&gt;=20,INDEX($AU:$AU,$CK672+20),"")</f>
      </c>
      <c r="BQ672">
        <f>IF($CL672&gt;=21,INDEX($AU:$AU,$CK672+21),"")</f>
      </c>
      <c r="BR672">
        <f>IF($CL672&gt;=22,INDEX($AU:$AU,$CK672+22),"")</f>
      </c>
      <c r="BS672">
        <f>IF($CL672&gt;=23,INDEX($AU:$AU,$CK672+23),"")</f>
      </c>
      <c r="BT672">
        <f>IF($CL672&gt;=24,INDEX($AU:$AU,$CK672+24),"")</f>
      </c>
      <c r="BU672">
        <f>IF($CL672&gt;=25,INDEX($AU:$AU,$CK672+25),"")</f>
      </c>
      <c r="BV672">
        <f>IF($CL672&gt;=26,INDEX($AU:$AU,$CK672+26),"")</f>
      </c>
      <c r="BW672">
        <f>IF($CL672&gt;=27,INDEX($AU:$AU,$CK672+27),"")</f>
      </c>
      <c r="BX672">
        <f>IF($CL672&gt;=28,INDEX($AU:$AU,$CK672+28),"")</f>
      </c>
      <c r="BY672">
        <f>IF($CL672&gt;=29,INDEX($AU:$AU,$CK672+29),"")</f>
      </c>
      <c r="BZ672">
        <f>IF($CL672&gt;=30,INDEX($AU:$AU,$CK672+30),"")</f>
      </c>
      <c r="CA672">
        <f>IF($CL672&gt;=31,INDEX($AU:$AU,$CK672+31),"")</f>
      </c>
      <c r="CB672">
        <f>IF($CL672&gt;=32,INDEX($AU:$AU,$CK672+32),"")</f>
      </c>
      <c r="CC672">
        <f>IF($CL672&gt;=33,INDEX($AU:$AU,$CK672+33),"")</f>
      </c>
      <c r="CD672">
        <f>IF($CL672&gt;=34,INDEX($AU:$AU,$CK672+34),"")</f>
      </c>
      <c r="CE672">
        <f>IF($CL672&gt;=35,INDEX($AU:$AU,$CK672+35),"")</f>
      </c>
      <c r="CF672">
        <f>IF($CL672&gt;=36,INDEX($AU:$AU,$CK672+36),"")</f>
      </c>
      <c r="CG672">
        <f>IF($CL672&gt;=37,INDEX($AU:$AU,$CK672+37),"")</f>
      </c>
      <c r="CH672">
        <f>IF($CL672&gt;=38,INDEX($AU:$AU,$CK672+38),"")</f>
      </c>
      <c r="CI672">
        <f>IF($CL672&gt;=39,INDEX($AU:$AU,$CK672+39),"")</f>
      </c>
      <c r="CJ672">
        <f>IF($CL672&gt;=40,INDEX($AU:$AU,$CK672+40),"")</f>
      </c>
      <c r="CK672">
        <f>IFERROR(MATCH($AT672,$AU$2:$AU$133,0)+1,0)</f>
      </c>
      <c r="CL672">
        <f>IFERROR(INDEX($AV$2:$AV$133,MATCH($AT672,$AU$2:$AU$133,0)),0)</f>
      </c>
      <c r="CM672">
        <f>IFERROR(LEFT($L672,FIND(" - ",$L672)-1),$L672)</f>
      </c>
      <c r="CN672" t="s">
        <v>173</v>
      </c>
      <c r="CP672">
        <f>IF($DK672&gt;=1,INDEX($CN:$CN,$DJ672+1),"")</f>
      </c>
      <c r="CQ672">
        <f>IF($DK672&gt;=2,INDEX($CN:$CN,$DJ672+2),"")</f>
      </c>
      <c r="CR672">
        <f>IF($DK672&gt;=3,INDEX($CN:$CN,$DJ672+3),"")</f>
      </c>
      <c r="CS672">
        <f>IF($DK672&gt;=4,INDEX($CN:$CN,$DJ672+4),"")</f>
      </c>
      <c r="CT672">
        <f>IF($DK672&gt;=5,INDEX($CN:$CN,$DJ672+5),"")</f>
      </c>
      <c r="CU672">
        <f>IF($DK672&gt;=6,INDEX($CN:$CN,$DJ672+6),"")</f>
      </c>
      <c r="CV672">
        <f>IF($DK672&gt;=7,INDEX($CN:$CN,$DJ672+7),"")</f>
      </c>
      <c r="CW672">
        <f>IF($DK672&gt;=8,INDEX($CN:$CN,$DJ672+8),"")</f>
      </c>
      <c r="CX672">
        <f>IF($DK672&gt;=9,INDEX($CN:$CN,$DJ672+9),"")</f>
      </c>
      <c r="CY672">
        <f>IF($DK672&gt;=10,INDEX($CN:$CN,$DJ672+10),"")</f>
      </c>
      <c r="CZ672">
        <f>IF($DK672&gt;=11,INDEX($CN:$CN,$DJ672+11),"")</f>
      </c>
      <c r="DA672">
        <f>IF($DK672&gt;=12,INDEX($CN:$CN,$DJ672+12),"")</f>
      </c>
      <c r="DB672">
        <f>IF($DK672&gt;=13,INDEX($CN:$CN,$DJ672+13),"")</f>
      </c>
      <c r="DC672">
        <f>IF($DK672&gt;=14,INDEX($CN:$CN,$DJ672+14),"")</f>
      </c>
      <c r="DD672">
        <f>IF($DK672&gt;=15,INDEX($CN:$CN,$DJ672+15),"")</f>
      </c>
      <c r="DE672">
        <f>IF($DK672&gt;=16,INDEX($CN:$CN,$DJ672+16),"")</f>
      </c>
      <c r="DF672">
        <f>IF($DK672&gt;=17,INDEX($CN:$CN,$DJ672+17),"")</f>
      </c>
      <c r="DG672">
        <f>IF($DK672&gt;=18,INDEX($CN:$CN,$DJ672+18),"")</f>
      </c>
      <c r="DH672">
        <f>IF($DK672&gt;=19,INDEX($CN:$CN,$DJ672+19),"")</f>
      </c>
      <c r="DI672">
        <f>IF($DK672&gt;=20,INDEX($CN:$CN,$DJ672+20),"")</f>
      </c>
      <c r="DJ672">
        <f>IFERROR(MATCH($CM672,$CN$2:$CN$1089,0)+1,0)</f>
      </c>
      <c r="DK672">
        <f>IFERROR(INDEX($CO$2:$CO$1089,MATCH($CM672,$CN$2:$CN$1089,0)),0)</f>
      </c>
      <c r="DL672">
        <f>IFERROR(INDEX($AS:$AS,MATCH($O672,$AR:$AR,0))&amp;"","")</f>
      </c>
      <c r="DP672">
        <f>IF($GS672&gt;=1,INDEX($DM:$DM,$GR672+1),"")</f>
      </c>
      <c r="DQ672">
        <f>IF($GS672&gt;=2,INDEX($DM:$DM,$GR672+2),"")</f>
      </c>
      <c r="DR672">
        <f>IF($GS672&gt;=3,INDEX($DM:$DM,$GR672+3),"")</f>
      </c>
      <c r="DS672">
        <f>IF($GS672&gt;=4,INDEX($DM:$DM,$GR672+4),"")</f>
      </c>
      <c r="DT672">
        <f>IF($GS672&gt;=5,INDEX($DM:$DM,$GR672+5),"")</f>
      </c>
      <c r="DU672">
        <f>IF($GS672&gt;=6,INDEX($DM:$DM,$GR672+6),"")</f>
      </c>
      <c r="DV672">
        <f>IF($GS672&gt;=7,INDEX($DM:$DM,$GR672+7),"")</f>
      </c>
      <c r="DW672">
        <f>IF($GS672&gt;=8,INDEX($DM:$DM,$GR672+8),"")</f>
      </c>
      <c r="DX672">
        <f>IF($GS672&gt;=9,INDEX($DM:$DM,$GR672+9),"")</f>
      </c>
      <c r="DY672">
        <f>IF($GS672&gt;=10,INDEX($DM:$DM,$GR672+10),"")</f>
      </c>
      <c r="DZ672">
        <f>IF($GS672&gt;=11,INDEX($DM:$DM,$GR672+11),"")</f>
      </c>
      <c r="EA672">
        <f>IF($GS672&gt;=12,INDEX($DM:$DM,$GR672+12),"")</f>
      </c>
      <c r="EB672">
        <f>IF($GS672&gt;=13,INDEX($DM:$DM,$GR672+13),"")</f>
      </c>
      <c r="EC672">
        <f>IF($GS672&gt;=14,INDEX($DM:$DM,$GR672+14),"")</f>
      </c>
      <c r="ED672">
        <f>IF($GS672&gt;=15,INDEX($DM:$DM,$GR672+15),"")</f>
      </c>
      <c r="EE672">
        <f>IF($GS672&gt;=16,INDEX($DM:$DM,$GR672+16),"")</f>
      </c>
      <c r="EF672">
        <f>IF($GS672&gt;=17,INDEX($DM:$DM,$GR672+17),"")</f>
      </c>
      <c r="EG672">
        <f>IF($GS672&gt;=18,INDEX($DM:$DM,$GR672+18),"")</f>
      </c>
      <c r="EH672">
        <f>IF($GS672&gt;=19,INDEX($DM:$DM,$GR672+19),"")</f>
      </c>
      <c r="EI672">
        <f>IF($GS672&gt;=20,INDEX($DM:$DM,$GR672+20),"")</f>
      </c>
      <c r="EJ672">
        <f>IF($GS672&gt;=21,INDEX($DM:$DM,$GR672+21),"")</f>
      </c>
      <c r="EK672">
        <f>IF($GS672&gt;=22,INDEX($DM:$DM,$GR672+22),"")</f>
      </c>
      <c r="EL672">
        <f>IF($GS672&gt;=23,INDEX($DM:$DM,$GR672+23),"")</f>
      </c>
      <c r="EM672">
        <f>IF($GS672&gt;=24,INDEX($DM:$DM,$GR672+24),"")</f>
      </c>
      <c r="EN672">
        <f>IF($GS672&gt;=25,INDEX($DM:$DM,$GR672+25),"")</f>
      </c>
      <c r="EO672">
        <f>IF($GS672&gt;=26,INDEX($DM:$DM,$GR672+26),"")</f>
      </c>
      <c r="EP672">
        <f>IF($GS672&gt;=27,INDEX($DM:$DM,$GR672+27),"")</f>
      </c>
      <c r="EQ672">
        <f>IF($GS672&gt;=28,INDEX($DM:$DM,$GR672+28),"")</f>
      </c>
      <c r="ER672">
        <f>IF($GS672&gt;=29,INDEX($DM:$DM,$GR672+29),"")</f>
      </c>
      <c r="ES672">
        <f>IF($GS672&gt;=30,INDEX($DM:$DM,$GR672+30),"")</f>
      </c>
      <c r="ET672">
        <f>IF($GS672&gt;=31,INDEX($DM:$DM,$GR672+31),"")</f>
      </c>
      <c r="EU672">
        <f>IF($GS672&gt;=32,INDEX($DM:$DM,$GR672+32),"")</f>
      </c>
      <c r="EV672">
        <f>IF($GS672&gt;=33,INDEX($DM:$DM,$GR672+33),"")</f>
      </c>
      <c r="EW672">
        <f>IF($GS672&gt;=34,INDEX($DM:$DM,$GR672+34),"")</f>
      </c>
      <c r="EX672">
        <f>IF($GS672&gt;=35,INDEX($DM:$DM,$GR672+35),"")</f>
      </c>
      <c r="EY672">
        <f>IF($GS672&gt;=36,INDEX($DM:$DM,$GR672+36),"")</f>
      </c>
      <c r="EZ672">
        <f>IF($GS672&gt;=37,INDEX($DM:$DM,$GR672+37),"")</f>
      </c>
      <c r="FA672">
        <f>IF($GS672&gt;=38,INDEX($DM:$DM,$GR672+38),"")</f>
      </c>
      <c r="FB672">
        <f>IF($GS672&gt;=39,INDEX($DM:$DM,$GR672+39),"")</f>
      </c>
      <c r="FC672">
        <f>IF($GS672&gt;=40,INDEX($DM:$DM,$GR672+40),"")</f>
      </c>
      <c r="FD672">
        <f>IF($GS672&gt;=1,INDEX($DN:$DN,$GR672+1),"")</f>
      </c>
      <c r="FE672">
        <f>IF($GS672&gt;=2,INDEX($DN:$DN,$GR672+2),"")</f>
      </c>
      <c r="FF672">
        <f>IF($GS672&gt;=3,INDEX($DN:$DN,$GR672+3),"")</f>
      </c>
      <c r="FG672">
        <f>IF($GS672&gt;=4,INDEX($DN:$DN,$GR672+4),"")</f>
      </c>
      <c r="FH672">
        <f>IF($GS672&gt;=5,INDEX($DN:$DN,$GR672+5),"")</f>
      </c>
      <c r="FI672">
        <f>IF($GS672&gt;=6,INDEX($DN:$DN,$GR672+6),"")</f>
      </c>
      <c r="FJ672">
        <f>IF($GS672&gt;=7,INDEX($DN:$DN,$GR672+7),"")</f>
      </c>
      <c r="FK672">
        <f>IF($GS672&gt;=8,INDEX($DN:$DN,$GR672+8),"")</f>
      </c>
      <c r="FL672">
        <f>IF($GS672&gt;=9,INDEX($DN:$DN,$GR672+9),"")</f>
      </c>
      <c r="FM672">
        <f>IF($GS672&gt;=10,INDEX($DN:$DN,$GR672+10),"")</f>
      </c>
      <c r="FN672">
        <f>IF($GS672&gt;=11,INDEX($DN:$DN,$GR672+11),"")</f>
      </c>
      <c r="FO672">
        <f>IF($GS672&gt;=12,INDEX($DN:$DN,$GR672+12),"")</f>
      </c>
      <c r="FP672">
        <f>IF($GS672&gt;=13,INDEX($DN:$DN,$GR672+13),"")</f>
      </c>
      <c r="FQ672">
        <f>IF($GS672&gt;=14,INDEX($DN:$DN,$GR672+14),"")</f>
      </c>
      <c r="FR672">
        <f>IF($GS672&gt;=15,INDEX($DN:$DN,$GR672+15),"")</f>
      </c>
      <c r="FS672">
        <f>IF($GS672&gt;=16,INDEX($DN:$DN,$GR672+16),"")</f>
      </c>
      <c r="FT672">
        <f>IF($GS672&gt;=17,INDEX($DN:$DN,$GR672+17),"")</f>
      </c>
      <c r="FU672">
        <f>IF($GS672&gt;=18,INDEX($DN:$DN,$GR672+18),"")</f>
      </c>
      <c r="FV672">
        <f>IF($GS672&gt;=19,INDEX($DN:$DN,$GR672+19),"")</f>
      </c>
      <c r="FW672">
        <f>IF($GS672&gt;=20,INDEX($DN:$DN,$GR672+20),"")</f>
      </c>
      <c r="FX672">
        <f>IF($GS672&gt;=21,INDEX($DN:$DN,$GR672+21),"")</f>
      </c>
      <c r="FY672">
        <f>IF($GS672&gt;=22,INDEX($DN:$DN,$GR672+22),"")</f>
      </c>
      <c r="FZ672">
        <f>IF($GS672&gt;=23,INDEX($DN:$DN,$GR672+23),"")</f>
      </c>
      <c r="GA672">
        <f>IF($GS672&gt;=24,INDEX($DN:$DN,$GR672+24),"")</f>
      </c>
      <c r="GB672">
        <f>IF($GS672&gt;=25,INDEX($DN:$DN,$GR672+25),"")</f>
      </c>
      <c r="GC672">
        <f>IF($GS672&gt;=26,INDEX($DN:$DN,$GR672+26),"")</f>
      </c>
      <c r="GD672">
        <f>IF($GS672&gt;=27,INDEX($DN:$DN,$GR672+27),"")</f>
      </c>
      <c r="GE672">
        <f>IF($GS672&gt;=28,INDEX($DN:$DN,$GR672+28),"")</f>
      </c>
      <c r="GF672">
        <f>IF($GS672&gt;=29,INDEX($DN:$DN,$GR672+29),"")</f>
      </c>
      <c r="GG672">
        <f>IF($GS672&gt;=30,INDEX($DN:$DN,$GR672+30),"")</f>
      </c>
      <c r="GH672">
        <f>IF($GS672&gt;=31,INDEX($DN:$DN,$GR672+31),"")</f>
      </c>
      <c r="GI672">
        <f>IF($GS672&gt;=32,INDEX($DN:$DN,$GR672+32),"")</f>
      </c>
      <c r="GJ672">
        <f>IF($GS672&gt;=33,INDEX($DN:$DN,$GR672+33),"")</f>
      </c>
      <c r="GK672">
        <f>IF($GS672&gt;=34,INDEX($DN:$DN,$GR672+34),"")</f>
      </c>
      <c r="GL672">
        <f>IF($GS672&gt;=35,INDEX($DN:$DN,$GR672+35),"")</f>
      </c>
      <c r="GM672">
        <f>IF($GS672&gt;=36,INDEX($DN:$DN,$GR672+36),"")</f>
      </c>
      <c r="GN672">
        <f>IF($GS672&gt;=37,INDEX($DN:$DN,$GR672+37),"")</f>
      </c>
      <c r="GO672">
        <f>IF($GS672&gt;=38,INDEX($DN:$DN,$GR672+38),"")</f>
      </c>
      <c r="GP672">
        <f>IF($GS672&gt;=39,INDEX($DN:$DN,$GR672+39),"")</f>
      </c>
      <c r="GQ672">
        <f>IF($GS672&gt;=40,INDEX($DN:$DN,$GR672+40),"")</f>
      </c>
      <c r="GR672">
        <f>IFERROR(MATCH($DL672,$DM$2:$DM$148,0)+1,0)</f>
      </c>
      <c r="GS672">
        <f>IFERROR(INDEX($DO$2:$DO$148,MATCH($DL672,$DM$2:$DM$148,0)),0)</f>
      </c>
      <c r="GT672">
        <f>IFERROR(MATCH($Z672,$DP$672:$FC$672,0),0)</f>
      </c>
      <c r="GU672">
        <f>IF($GT672&gt;0,INDEX($FD$672:$GQ$672,$GT672),"")</f>
      </c>
      <c r="GX672">
        <f>IF($JG672&gt;=1,INDEX($GV:$GV,$JF672+1),"")</f>
      </c>
      <c r="GY672">
        <f>IF($JG672&gt;=2,INDEX($GV:$GV,$JF672+2),"")</f>
      </c>
      <c r="GZ672">
        <f>IF($JG672&gt;=3,INDEX($GV:$GV,$JF672+3),"")</f>
      </c>
      <c r="HA672">
        <f>IF($JG672&gt;=4,INDEX($GV:$GV,$JF672+4),"")</f>
      </c>
      <c r="HB672">
        <f>IF($JG672&gt;=5,INDEX($GV:$GV,$JF672+5),"")</f>
      </c>
      <c r="HC672">
        <f>IF($JG672&gt;=6,INDEX($GV:$GV,$JF672+6),"")</f>
      </c>
      <c r="HD672">
        <f>IF($JG672&gt;=7,INDEX($GV:$GV,$JF672+7),"")</f>
      </c>
      <c r="HE672">
        <f>IF($JG672&gt;=8,INDEX($GV:$GV,$JF672+8),"")</f>
      </c>
      <c r="HF672">
        <f>IF($JG672&gt;=9,INDEX($GV:$GV,$JF672+9),"")</f>
      </c>
      <c r="HG672">
        <f>IF($JG672&gt;=10,INDEX($GV:$GV,$JF672+10),"")</f>
      </c>
      <c r="HH672">
        <f>IF($JG672&gt;=11,INDEX($GV:$GV,$JF672+11),"")</f>
      </c>
      <c r="HI672">
        <f>IF($JG672&gt;=12,INDEX($GV:$GV,$JF672+12),"")</f>
      </c>
      <c r="HJ672">
        <f>IF($JG672&gt;=13,INDEX($GV:$GV,$JF672+13),"")</f>
      </c>
      <c r="HK672">
        <f>IF($JG672&gt;=14,INDEX($GV:$GV,$JF672+14),"")</f>
      </c>
      <c r="HL672">
        <f>IF($JG672&gt;=15,INDEX($GV:$GV,$JF672+15),"")</f>
      </c>
      <c r="HM672">
        <f>IF($JG672&gt;=16,INDEX($GV:$GV,$JF672+16),"")</f>
      </c>
      <c r="HN672">
        <f>IF($JG672&gt;=17,INDEX($GV:$GV,$JF672+17),"")</f>
      </c>
      <c r="HO672">
        <f>IF($JG672&gt;=18,INDEX($GV:$GV,$JF672+18),"")</f>
      </c>
      <c r="HP672">
        <f>IF($JG672&gt;=19,INDEX($GV:$GV,$JF672+19),"")</f>
      </c>
      <c r="HQ672">
        <f>IF($JG672&gt;=20,INDEX($GV:$GV,$JF672+20),"")</f>
      </c>
      <c r="HR672">
        <f>IF($JG672&gt;=21,INDEX($GV:$GV,$JF672+21),"")</f>
      </c>
      <c r="HS672">
        <f>IF($JG672&gt;=22,INDEX($GV:$GV,$JF672+22),"")</f>
      </c>
      <c r="HT672">
        <f>IF($JG672&gt;=23,INDEX($GV:$GV,$JF672+23),"")</f>
      </c>
      <c r="HU672">
        <f>IF($JG672&gt;=24,INDEX($GV:$GV,$JF672+24),"")</f>
      </c>
      <c r="HV672">
        <f>IF($JG672&gt;=25,INDEX($GV:$GV,$JF672+25),"")</f>
      </c>
      <c r="HW672">
        <f>IF($JG672&gt;=26,INDEX($GV:$GV,$JF672+26),"")</f>
      </c>
      <c r="HX672">
        <f>IF($JG672&gt;=27,INDEX($GV:$GV,$JF672+27),"")</f>
      </c>
      <c r="HY672">
        <f>IF($JG672&gt;=28,INDEX($GV:$GV,$JF672+28),"")</f>
      </c>
      <c r="HZ672">
        <f>IF($JG672&gt;=29,INDEX($GV:$GV,$JF672+29),"")</f>
      </c>
      <c r="IA672">
        <f>IF($JG672&gt;=30,INDEX($GV:$GV,$JF672+30),"")</f>
      </c>
      <c r="IB672">
        <f>IF($JG672&gt;=31,INDEX($GV:$GV,$JF672+31),"")</f>
      </c>
      <c r="IC672">
        <f>IF($JG672&gt;=32,INDEX($GV:$GV,$JF672+32),"")</f>
      </c>
      <c r="ID672">
        <f>IF($JG672&gt;=33,INDEX($GV:$GV,$JF672+33),"")</f>
      </c>
      <c r="IE672">
        <f>IF($JG672&gt;=34,INDEX($GV:$GV,$JF672+34),"")</f>
      </c>
      <c r="IF672">
        <f>IF($JG672&gt;=35,INDEX($GV:$GV,$JF672+35),"")</f>
      </c>
      <c r="IG672">
        <f>IF($JG672&gt;=36,INDEX($GV:$GV,$JF672+36),"")</f>
      </c>
      <c r="IH672">
        <f>IF($JG672&gt;=37,INDEX($GV:$GV,$JF672+37),"")</f>
      </c>
      <c r="II672">
        <f>IF($JG672&gt;=38,INDEX($GV:$GV,$JF672+38),"")</f>
      </c>
      <c r="IJ672">
        <f>IF($JG672&gt;=39,INDEX($GV:$GV,$JF672+39),"")</f>
      </c>
      <c r="IK672">
        <f>IF($JG672&gt;=40,INDEX($GV:$GV,$JF672+40),"")</f>
      </c>
      <c r="IL672">
        <f>IF($JG672&gt;=41,INDEX($GV:$GV,$JF672+41),"")</f>
      </c>
      <c r="IM672">
        <f>IF($JG672&gt;=42,INDEX($GV:$GV,$JF672+42),"")</f>
      </c>
      <c r="IN672">
        <f>IF($JG672&gt;=43,INDEX($GV:$GV,$JF672+43),"")</f>
      </c>
      <c r="IO672">
        <f>IF($JG672&gt;=44,INDEX($GV:$GV,$JF672+44),"")</f>
      </c>
      <c r="IP672">
        <f>IF($JG672&gt;=45,INDEX($GV:$GV,$JF672+45),"")</f>
      </c>
      <c r="IQ672">
        <f>IF($JG672&gt;=46,INDEX($GV:$GV,$JF672+46),"")</f>
      </c>
      <c r="IR672">
        <f>IF($JG672&gt;=47,INDEX($GV:$GV,$JF672+47),"")</f>
      </c>
      <c r="IS672">
        <f>IF($JG672&gt;=48,INDEX($GV:$GV,$JF672+48),"")</f>
      </c>
      <c r="IT672">
        <f>IF($JG672&gt;=49,INDEX($GV:$GV,$JF672+49),"")</f>
      </c>
      <c r="IU672">
        <f>IF($JG672&gt;=50,INDEX($GV:$GV,$JF672+50),"")</f>
      </c>
      <c r="IV672">
        <f>IF($JG672&gt;=51,INDEX($GV:$GV,$JF672+51),"")</f>
      </c>
      <c r="IW672">
        <f>IF($JG672&gt;=52,INDEX($GV:$GV,$JF672+52),"")</f>
      </c>
      <c r="IX672">
        <f>IF($JG672&gt;=53,INDEX($GV:$GV,$JF672+53),"")</f>
      </c>
      <c r="IY672">
        <f>IF($JG672&gt;=54,INDEX($GV:$GV,$JF672+54),"")</f>
      </c>
      <c r="IZ672">
        <f>IF($JG672&gt;=55,INDEX($GV:$GV,$JF672+55),"")</f>
      </c>
      <c r="JA672">
        <f>IF($JG672&gt;=56,INDEX($GV:$GV,$JF672+56),"")</f>
      </c>
      <c r="JB672">
        <f>IF($JG672&gt;=57,INDEX($GV:$GV,$JF672+57),"")</f>
      </c>
      <c r="JC672">
        <f>IF($JG672&gt;=58,INDEX($GV:$GV,$JF672+58),"")</f>
      </c>
      <c r="JD672">
        <f>IF($JG672&gt;=59,INDEX($GV:$GV,$JF672+59),"")</f>
      </c>
      <c r="JE672">
        <f>IF($JG672&gt;=60,INDEX($GV:$GV,$JF672+60),"")</f>
      </c>
      <c r="JF672">
        <f>IFERROR(MATCH($GU672,$GV$2:$GV$322,0)+1,0)</f>
      </c>
      <c r="JG672">
        <f>IFERROR(INDEX($GW$2:$GW$322,MATCH($GU672,$GV$2:$GV$322,0)),0)</f>
      </c>
      <c r="JH672" t="s">
        <v>44</v>
      </c>
      <c r="JI672" t="s">
        <v>44</v>
      </c>
    </row>
    <row r="673" spans="1:269" x14ac:dyDescent="0.25">
      <c r="R673">
        <f>IF(OR($U673="",$Q673=""),"",IFERROR($U673/$Q673,0))</f>
      </c>
      <c r="S673">
        <f>IF($U673="","",
SUM($T673,$V673,$AA673,$W673,$Y673)*
(1-IF($AB673="",0,VALUE($AB673)/100)))</f>
      </c>
      <c r="T673">
        <f>IF($U673="","",$U673)</f>
      </c>
      <c r="V673">
        <f>IF($U673="","",
IF($O673="","",
IF(ISNUMBER(SEARCH("exempt",LOWER($O673))),0,
$U673*(VALUE(SUBSTITUTE($O673,"%",""))/100))))</f>
      </c>
      <c r="AC673">
        <f>IFERROR(IF(FIND(" - ",$K673)&gt;0,MID($K673,FIND(" - ",$K673)+3,LEN($K673)),""),"")</f>
      </c>
      <c r="AL673" t="s">
        <v>1633</v>
      </c>
      <c r="AT673">
        <f>IFERROR(LEFT($K673,FIND(" - ",$K673)-1),$K673)</f>
      </c>
      <c r="AW673">
        <f>IF($CL673&gt;=1,INDEX($AU:$AU,$CK673+1),"")</f>
      </c>
      <c r="AX673">
        <f>IF($CL673&gt;=2,INDEX($AU:$AU,$CK673+2),"")</f>
      </c>
      <c r="AY673">
        <f>IF($CL673&gt;=3,INDEX($AU:$AU,$CK673+3),"")</f>
      </c>
      <c r="AZ673">
        <f>IF($CL673&gt;=4,INDEX($AU:$AU,$CK673+4),"")</f>
      </c>
      <c r="BA673">
        <f>IF($CL673&gt;=5,INDEX($AU:$AU,$CK673+5),"")</f>
      </c>
      <c r="BB673">
        <f>IF($CL673&gt;=6,INDEX($AU:$AU,$CK673+6),"")</f>
      </c>
      <c r="BC673">
        <f>IF($CL673&gt;=7,INDEX($AU:$AU,$CK673+7),"")</f>
      </c>
      <c r="BD673">
        <f>IF($CL673&gt;=8,INDEX($AU:$AU,$CK673+8),"")</f>
      </c>
      <c r="BE673">
        <f>IF($CL673&gt;=9,INDEX($AU:$AU,$CK673+9),"")</f>
      </c>
      <c r="BF673">
        <f>IF($CL673&gt;=10,INDEX($AU:$AU,$CK673+10),"")</f>
      </c>
      <c r="BG673">
        <f>IF($CL673&gt;=11,INDEX($AU:$AU,$CK673+11),"")</f>
      </c>
      <c r="BH673">
        <f>IF($CL673&gt;=12,INDEX($AU:$AU,$CK673+12),"")</f>
      </c>
      <c r="BI673">
        <f>IF($CL673&gt;=13,INDEX($AU:$AU,$CK673+13),"")</f>
      </c>
      <c r="BJ673">
        <f>IF($CL673&gt;=14,INDEX($AU:$AU,$CK673+14),"")</f>
      </c>
      <c r="BK673">
        <f>IF($CL673&gt;=15,INDEX($AU:$AU,$CK673+15),"")</f>
      </c>
      <c r="BL673">
        <f>IF($CL673&gt;=16,INDEX($AU:$AU,$CK673+16),"")</f>
      </c>
      <c r="BM673">
        <f>IF($CL673&gt;=17,INDEX($AU:$AU,$CK673+17),"")</f>
      </c>
      <c r="BN673">
        <f>IF($CL673&gt;=18,INDEX($AU:$AU,$CK673+18),"")</f>
      </c>
      <c r="BO673">
        <f>IF($CL673&gt;=19,INDEX($AU:$AU,$CK673+19),"")</f>
      </c>
      <c r="BP673">
        <f>IF($CL673&gt;=20,INDEX($AU:$AU,$CK673+20),"")</f>
      </c>
      <c r="BQ673">
        <f>IF($CL673&gt;=21,INDEX($AU:$AU,$CK673+21),"")</f>
      </c>
      <c r="BR673">
        <f>IF($CL673&gt;=22,INDEX($AU:$AU,$CK673+22),"")</f>
      </c>
      <c r="BS673">
        <f>IF($CL673&gt;=23,INDEX($AU:$AU,$CK673+23),"")</f>
      </c>
      <c r="BT673">
        <f>IF($CL673&gt;=24,INDEX($AU:$AU,$CK673+24),"")</f>
      </c>
      <c r="BU673">
        <f>IF($CL673&gt;=25,INDEX($AU:$AU,$CK673+25),"")</f>
      </c>
      <c r="BV673">
        <f>IF($CL673&gt;=26,INDEX($AU:$AU,$CK673+26),"")</f>
      </c>
      <c r="BW673">
        <f>IF($CL673&gt;=27,INDEX($AU:$AU,$CK673+27),"")</f>
      </c>
      <c r="BX673">
        <f>IF($CL673&gt;=28,INDEX($AU:$AU,$CK673+28),"")</f>
      </c>
      <c r="BY673">
        <f>IF($CL673&gt;=29,INDEX($AU:$AU,$CK673+29),"")</f>
      </c>
      <c r="BZ673">
        <f>IF($CL673&gt;=30,INDEX($AU:$AU,$CK673+30),"")</f>
      </c>
      <c r="CA673">
        <f>IF($CL673&gt;=31,INDEX($AU:$AU,$CK673+31),"")</f>
      </c>
      <c r="CB673">
        <f>IF($CL673&gt;=32,INDEX($AU:$AU,$CK673+32),"")</f>
      </c>
      <c r="CC673">
        <f>IF($CL673&gt;=33,INDEX($AU:$AU,$CK673+33),"")</f>
      </c>
      <c r="CD673">
        <f>IF($CL673&gt;=34,INDEX($AU:$AU,$CK673+34),"")</f>
      </c>
      <c r="CE673">
        <f>IF($CL673&gt;=35,INDEX($AU:$AU,$CK673+35),"")</f>
      </c>
      <c r="CF673">
        <f>IF($CL673&gt;=36,INDEX($AU:$AU,$CK673+36),"")</f>
      </c>
      <c r="CG673">
        <f>IF($CL673&gt;=37,INDEX($AU:$AU,$CK673+37),"")</f>
      </c>
      <c r="CH673">
        <f>IF($CL673&gt;=38,INDEX($AU:$AU,$CK673+38),"")</f>
      </c>
      <c r="CI673">
        <f>IF($CL673&gt;=39,INDEX($AU:$AU,$CK673+39),"")</f>
      </c>
      <c r="CJ673">
        <f>IF($CL673&gt;=40,INDEX($AU:$AU,$CK673+40),"")</f>
      </c>
      <c r="CK673">
        <f>IFERROR(MATCH($AT673,$AU$2:$AU$133,0)+1,0)</f>
      </c>
      <c r="CL673">
        <f>IFERROR(INDEX($AV$2:$AV$133,MATCH($AT673,$AU$2:$AU$133,0)),0)</f>
      </c>
      <c r="CM673">
        <f>IFERROR(LEFT($L673,FIND(" - ",$L673)-1),$L673)</f>
      </c>
      <c r="CN673" t="s">
        <v>1634</v>
      </c>
      <c r="CO673">
        <v>1</v>
      </c>
      <c r="CP673">
        <f>IF($DK673&gt;=1,INDEX($CN:$CN,$DJ673+1),"")</f>
      </c>
      <c r="CQ673">
        <f>IF($DK673&gt;=2,INDEX($CN:$CN,$DJ673+2),"")</f>
      </c>
      <c r="CR673">
        <f>IF($DK673&gt;=3,INDEX($CN:$CN,$DJ673+3),"")</f>
      </c>
      <c r="CS673">
        <f>IF($DK673&gt;=4,INDEX($CN:$CN,$DJ673+4),"")</f>
      </c>
      <c r="CT673">
        <f>IF($DK673&gt;=5,INDEX($CN:$CN,$DJ673+5),"")</f>
      </c>
      <c r="CU673">
        <f>IF($DK673&gt;=6,INDEX($CN:$CN,$DJ673+6),"")</f>
      </c>
      <c r="CV673">
        <f>IF($DK673&gt;=7,INDEX($CN:$CN,$DJ673+7),"")</f>
      </c>
      <c r="CW673">
        <f>IF($DK673&gt;=8,INDEX($CN:$CN,$DJ673+8),"")</f>
      </c>
      <c r="CX673">
        <f>IF($DK673&gt;=9,INDEX($CN:$CN,$DJ673+9),"")</f>
      </c>
      <c r="CY673">
        <f>IF($DK673&gt;=10,INDEX($CN:$CN,$DJ673+10),"")</f>
      </c>
      <c r="CZ673">
        <f>IF($DK673&gt;=11,INDEX($CN:$CN,$DJ673+11),"")</f>
      </c>
      <c r="DA673">
        <f>IF($DK673&gt;=12,INDEX($CN:$CN,$DJ673+12),"")</f>
      </c>
      <c r="DB673">
        <f>IF($DK673&gt;=13,INDEX($CN:$CN,$DJ673+13),"")</f>
      </c>
      <c r="DC673">
        <f>IF($DK673&gt;=14,INDEX($CN:$CN,$DJ673+14),"")</f>
      </c>
      <c r="DD673">
        <f>IF($DK673&gt;=15,INDEX($CN:$CN,$DJ673+15),"")</f>
      </c>
      <c r="DE673">
        <f>IF($DK673&gt;=16,INDEX($CN:$CN,$DJ673+16),"")</f>
      </c>
      <c r="DF673">
        <f>IF($DK673&gt;=17,INDEX($CN:$CN,$DJ673+17),"")</f>
      </c>
      <c r="DG673">
        <f>IF($DK673&gt;=18,INDEX($CN:$CN,$DJ673+18),"")</f>
      </c>
      <c r="DH673">
        <f>IF($DK673&gt;=19,INDEX($CN:$CN,$DJ673+19),"")</f>
      </c>
      <c r="DI673">
        <f>IF($DK673&gt;=20,INDEX($CN:$CN,$DJ673+20),"")</f>
      </c>
      <c r="DJ673">
        <f>IFERROR(MATCH($CM673,$CN$2:$CN$1089,0)+1,0)</f>
      </c>
      <c r="DK673">
        <f>IFERROR(INDEX($CO$2:$CO$1089,MATCH($CM673,$CN$2:$CN$1089,0)),0)</f>
      </c>
      <c r="DL673">
        <f>IFERROR(INDEX($AS:$AS,MATCH($O673,$AR:$AR,0))&amp;"","")</f>
      </c>
      <c r="DP673">
        <f>IF($GS673&gt;=1,INDEX($DM:$DM,$GR673+1),"")</f>
      </c>
      <c r="DQ673">
        <f>IF($GS673&gt;=2,INDEX($DM:$DM,$GR673+2),"")</f>
      </c>
      <c r="DR673">
        <f>IF($GS673&gt;=3,INDEX($DM:$DM,$GR673+3),"")</f>
      </c>
      <c r="DS673">
        <f>IF($GS673&gt;=4,INDEX($DM:$DM,$GR673+4),"")</f>
      </c>
      <c r="DT673">
        <f>IF($GS673&gt;=5,INDEX($DM:$DM,$GR673+5),"")</f>
      </c>
      <c r="DU673">
        <f>IF($GS673&gt;=6,INDEX($DM:$DM,$GR673+6),"")</f>
      </c>
      <c r="DV673">
        <f>IF($GS673&gt;=7,INDEX($DM:$DM,$GR673+7),"")</f>
      </c>
      <c r="DW673">
        <f>IF($GS673&gt;=8,INDEX($DM:$DM,$GR673+8),"")</f>
      </c>
      <c r="DX673">
        <f>IF($GS673&gt;=9,INDEX($DM:$DM,$GR673+9),"")</f>
      </c>
      <c r="DY673">
        <f>IF($GS673&gt;=10,INDEX($DM:$DM,$GR673+10),"")</f>
      </c>
      <c r="DZ673">
        <f>IF($GS673&gt;=11,INDEX($DM:$DM,$GR673+11),"")</f>
      </c>
      <c r="EA673">
        <f>IF($GS673&gt;=12,INDEX($DM:$DM,$GR673+12),"")</f>
      </c>
      <c r="EB673">
        <f>IF($GS673&gt;=13,INDEX($DM:$DM,$GR673+13),"")</f>
      </c>
      <c r="EC673">
        <f>IF($GS673&gt;=14,INDEX($DM:$DM,$GR673+14),"")</f>
      </c>
      <c r="ED673">
        <f>IF($GS673&gt;=15,INDEX($DM:$DM,$GR673+15),"")</f>
      </c>
      <c r="EE673">
        <f>IF($GS673&gt;=16,INDEX($DM:$DM,$GR673+16),"")</f>
      </c>
      <c r="EF673">
        <f>IF($GS673&gt;=17,INDEX($DM:$DM,$GR673+17),"")</f>
      </c>
      <c r="EG673">
        <f>IF($GS673&gt;=18,INDEX($DM:$DM,$GR673+18),"")</f>
      </c>
      <c r="EH673">
        <f>IF($GS673&gt;=19,INDEX($DM:$DM,$GR673+19),"")</f>
      </c>
      <c r="EI673">
        <f>IF($GS673&gt;=20,INDEX($DM:$DM,$GR673+20),"")</f>
      </c>
      <c r="EJ673">
        <f>IF($GS673&gt;=21,INDEX($DM:$DM,$GR673+21),"")</f>
      </c>
      <c r="EK673">
        <f>IF($GS673&gt;=22,INDEX($DM:$DM,$GR673+22),"")</f>
      </c>
      <c r="EL673">
        <f>IF($GS673&gt;=23,INDEX($DM:$DM,$GR673+23),"")</f>
      </c>
      <c r="EM673">
        <f>IF($GS673&gt;=24,INDEX($DM:$DM,$GR673+24),"")</f>
      </c>
      <c r="EN673">
        <f>IF($GS673&gt;=25,INDEX($DM:$DM,$GR673+25),"")</f>
      </c>
      <c r="EO673">
        <f>IF($GS673&gt;=26,INDEX($DM:$DM,$GR673+26),"")</f>
      </c>
      <c r="EP673">
        <f>IF($GS673&gt;=27,INDEX($DM:$DM,$GR673+27),"")</f>
      </c>
      <c r="EQ673">
        <f>IF($GS673&gt;=28,INDEX($DM:$DM,$GR673+28),"")</f>
      </c>
      <c r="ER673">
        <f>IF($GS673&gt;=29,INDEX($DM:$DM,$GR673+29),"")</f>
      </c>
      <c r="ES673">
        <f>IF($GS673&gt;=30,INDEX($DM:$DM,$GR673+30),"")</f>
      </c>
      <c r="ET673">
        <f>IF($GS673&gt;=31,INDEX($DM:$DM,$GR673+31),"")</f>
      </c>
      <c r="EU673">
        <f>IF($GS673&gt;=32,INDEX($DM:$DM,$GR673+32),"")</f>
      </c>
      <c r="EV673">
        <f>IF($GS673&gt;=33,INDEX($DM:$DM,$GR673+33),"")</f>
      </c>
      <c r="EW673">
        <f>IF($GS673&gt;=34,INDEX($DM:$DM,$GR673+34),"")</f>
      </c>
      <c r="EX673">
        <f>IF($GS673&gt;=35,INDEX($DM:$DM,$GR673+35),"")</f>
      </c>
      <c r="EY673">
        <f>IF($GS673&gt;=36,INDEX($DM:$DM,$GR673+36),"")</f>
      </c>
      <c r="EZ673">
        <f>IF($GS673&gt;=37,INDEX($DM:$DM,$GR673+37),"")</f>
      </c>
      <c r="FA673">
        <f>IF($GS673&gt;=38,INDEX($DM:$DM,$GR673+38),"")</f>
      </c>
      <c r="FB673">
        <f>IF($GS673&gt;=39,INDEX($DM:$DM,$GR673+39),"")</f>
      </c>
      <c r="FC673">
        <f>IF($GS673&gt;=40,INDEX($DM:$DM,$GR673+40),"")</f>
      </c>
      <c r="FD673">
        <f>IF($GS673&gt;=1,INDEX($DN:$DN,$GR673+1),"")</f>
      </c>
      <c r="FE673">
        <f>IF($GS673&gt;=2,INDEX($DN:$DN,$GR673+2),"")</f>
      </c>
      <c r="FF673">
        <f>IF($GS673&gt;=3,INDEX($DN:$DN,$GR673+3),"")</f>
      </c>
      <c r="FG673">
        <f>IF($GS673&gt;=4,INDEX($DN:$DN,$GR673+4),"")</f>
      </c>
      <c r="FH673">
        <f>IF($GS673&gt;=5,INDEX($DN:$DN,$GR673+5),"")</f>
      </c>
      <c r="FI673">
        <f>IF($GS673&gt;=6,INDEX($DN:$DN,$GR673+6),"")</f>
      </c>
      <c r="FJ673">
        <f>IF($GS673&gt;=7,INDEX($DN:$DN,$GR673+7),"")</f>
      </c>
      <c r="FK673">
        <f>IF($GS673&gt;=8,INDEX($DN:$DN,$GR673+8),"")</f>
      </c>
      <c r="FL673">
        <f>IF($GS673&gt;=9,INDEX($DN:$DN,$GR673+9),"")</f>
      </c>
      <c r="FM673">
        <f>IF($GS673&gt;=10,INDEX($DN:$DN,$GR673+10),"")</f>
      </c>
      <c r="FN673">
        <f>IF($GS673&gt;=11,INDEX($DN:$DN,$GR673+11),"")</f>
      </c>
      <c r="FO673">
        <f>IF($GS673&gt;=12,INDEX($DN:$DN,$GR673+12),"")</f>
      </c>
      <c r="FP673">
        <f>IF($GS673&gt;=13,INDEX($DN:$DN,$GR673+13),"")</f>
      </c>
      <c r="FQ673">
        <f>IF($GS673&gt;=14,INDEX($DN:$DN,$GR673+14),"")</f>
      </c>
      <c r="FR673">
        <f>IF($GS673&gt;=15,INDEX($DN:$DN,$GR673+15),"")</f>
      </c>
      <c r="FS673">
        <f>IF($GS673&gt;=16,INDEX($DN:$DN,$GR673+16),"")</f>
      </c>
      <c r="FT673">
        <f>IF($GS673&gt;=17,INDEX($DN:$DN,$GR673+17),"")</f>
      </c>
      <c r="FU673">
        <f>IF($GS673&gt;=18,INDEX($DN:$DN,$GR673+18),"")</f>
      </c>
      <c r="FV673">
        <f>IF($GS673&gt;=19,INDEX($DN:$DN,$GR673+19),"")</f>
      </c>
      <c r="FW673">
        <f>IF($GS673&gt;=20,INDEX($DN:$DN,$GR673+20),"")</f>
      </c>
      <c r="FX673">
        <f>IF($GS673&gt;=21,INDEX($DN:$DN,$GR673+21),"")</f>
      </c>
      <c r="FY673">
        <f>IF($GS673&gt;=22,INDEX($DN:$DN,$GR673+22),"")</f>
      </c>
      <c r="FZ673">
        <f>IF($GS673&gt;=23,INDEX($DN:$DN,$GR673+23),"")</f>
      </c>
      <c r="GA673">
        <f>IF($GS673&gt;=24,INDEX($DN:$DN,$GR673+24),"")</f>
      </c>
      <c r="GB673">
        <f>IF($GS673&gt;=25,INDEX($DN:$DN,$GR673+25),"")</f>
      </c>
      <c r="GC673">
        <f>IF($GS673&gt;=26,INDEX($DN:$DN,$GR673+26),"")</f>
      </c>
      <c r="GD673">
        <f>IF($GS673&gt;=27,INDEX($DN:$DN,$GR673+27),"")</f>
      </c>
      <c r="GE673">
        <f>IF($GS673&gt;=28,INDEX($DN:$DN,$GR673+28),"")</f>
      </c>
      <c r="GF673">
        <f>IF($GS673&gt;=29,INDEX($DN:$DN,$GR673+29),"")</f>
      </c>
      <c r="GG673">
        <f>IF($GS673&gt;=30,INDEX($DN:$DN,$GR673+30),"")</f>
      </c>
      <c r="GH673">
        <f>IF($GS673&gt;=31,INDEX($DN:$DN,$GR673+31),"")</f>
      </c>
      <c r="GI673">
        <f>IF($GS673&gt;=32,INDEX($DN:$DN,$GR673+32),"")</f>
      </c>
      <c r="GJ673">
        <f>IF($GS673&gt;=33,INDEX($DN:$DN,$GR673+33),"")</f>
      </c>
      <c r="GK673">
        <f>IF($GS673&gt;=34,INDEX($DN:$DN,$GR673+34),"")</f>
      </c>
      <c r="GL673">
        <f>IF($GS673&gt;=35,INDEX($DN:$DN,$GR673+35),"")</f>
      </c>
      <c r="GM673">
        <f>IF($GS673&gt;=36,INDEX($DN:$DN,$GR673+36),"")</f>
      </c>
      <c r="GN673">
        <f>IF($GS673&gt;=37,INDEX($DN:$DN,$GR673+37),"")</f>
      </c>
      <c r="GO673">
        <f>IF($GS673&gt;=38,INDEX($DN:$DN,$GR673+38),"")</f>
      </c>
      <c r="GP673">
        <f>IF($GS673&gt;=39,INDEX($DN:$DN,$GR673+39),"")</f>
      </c>
      <c r="GQ673">
        <f>IF($GS673&gt;=40,INDEX($DN:$DN,$GR673+40),"")</f>
      </c>
      <c r="GR673">
        <f>IFERROR(MATCH($DL673,$DM$2:$DM$148,0)+1,0)</f>
      </c>
      <c r="GS673">
        <f>IFERROR(INDEX($DO$2:$DO$148,MATCH($DL673,$DM$2:$DM$148,0)),0)</f>
      </c>
      <c r="GT673">
        <f>IFERROR(MATCH($Z673,$DP$673:$FC$673,0),0)</f>
      </c>
      <c r="GU673">
        <f>IF($GT673&gt;0,INDEX($FD$673:$GQ$673,$GT673),"")</f>
      </c>
      <c r="GX673">
        <f>IF($JG673&gt;=1,INDEX($GV:$GV,$JF673+1),"")</f>
      </c>
      <c r="GY673">
        <f>IF($JG673&gt;=2,INDEX($GV:$GV,$JF673+2),"")</f>
      </c>
      <c r="GZ673">
        <f>IF($JG673&gt;=3,INDEX($GV:$GV,$JF673+3),"")</f>
      </c>
      <c r="HA673">
        <f>IF($JG673&gt;=4,INDEX($GV:$GV,$JF673+4),"")</f>
      </c>
      <c r="HB673">
        <f>IF($JG673&gt;=5,INDEX($GV:$GV,$JF673+5),"")</f>
      </c>
      <c r="HC673">
        <f>IF($JG673&gt;=6,INDEX($GV:$GV,$JF673+6),"")</f>
      </c>
      <c r="HD673">
        <f>IF($JG673&gt;=7,INDEX($GV:$GV,$JF673+7),"")</f>
      </c>
      <c r="HE673">
        <f>IF($JG673&gt;=8,INDEX($GV:$GV,$JF673+8),"")</f>
      </c>
      <c r="HF673">
        <f>IF($JG673&gt;=9,INDEX($GV:$GV,$JF673+9),"")</f>
      </c>
      <c r="HG673">
        <f>IF($JG673&gt;=10,INDEX($GV:$GV,$JF673+10),"")</f>
      </c>
      <c r="HH673">
        <f>IF($JG673&gt;=11,INDEX($GV:$GV,$JF673+11),"")</f>
      </c>
      <c r="HI673">
        <f>IF($JG673&gt;=12,INDEX($GV:$GV,$JF673+12),"")</f>
      </c>
      <c r="HJ673">
        <f>IF($JG673&gt;=13,INDEX($GV:$GV,$JF673+13),"")</f>
      </c>
      <c r="HK673">
        <f>IF($JG673&gt;=14,INDEX($GV:$GV,$JF673+14),"")</f>
      </c>
      <c r="HL673">
        <f>IF($JG673&gt;=15,INDEX($GV:$GV,$JF673+15),"")</f>
      </c>
      <c r="HM673">
        <f>IF($JG673&gt;=16,INDEX($GV:$GV,$JF673+16),"")</f>
      </c>
      <c r="HN673">
        <f>IF($JG673&gt;=17,INDEX($GV:$GV,$JF673+17),"")</f>
      </c>
      <c r="HO673">
        <f>IF($JG673&gt;=18,INDEX($GV:$GV,$JF673+18),"")</f>
      </c>
      <c r="HP673">
        <f>IF($JG673&gt;=19,INDEX($GV:$GV,$JF673+19),"")</f>
      </c>
      <c r="HQ673">
        <f>IF($JG673&gt;=20,INDEX($GV:$GV,$JF673+20),"")</f>
      </c>
      <c r="HR673">
        <f>IF($JG673&gt;=21,INDEX($GV:$GV,$JF673+21),"")</f>
      </c>
      <c r="HS673">
        <f>IF($JG673&gt;=22,INDEX($GV:$GV,$JF673+22),"")</f>
      </c>
      <c r="HT673">
        <f>IF($JG673&gt;=23,INDEX($GV:$GV,$JF673+23),"")</f>
      </c>
      <c r="HU673">
        <f>IF($JG673&gt;=24,INDEX($GV:$GV,$JF673+24),"")</f>
      </c>
      <c r="HV673">
        <f>IF($JG673&gt;=25,INDEX($GV:$GV,$JF673+25),"")</f>
      </c>
      <c r="HW673">
        <f>IF($JG673&gt;=26,INDEX($GV:$GV,$JF673+26),"")</f>
      </c>
      <c r="HX673">
        <f>IF($JG673&gt;=27,INDEX($GV:$GV,$JF673+27),"")</f>
      </c>
      <c r="HY673">
        <f>IF($JG673&gt;=28,INDEX($GV:$GV,$JF673+28),"")</f>
      </c>
      <c r="HZ673">
        <f>IF($JG673&gt;=29,INDEX($GV:$GV,$JF673+29),"")</f>
      </c>
      <c r="IA673">
        <f>IF($JG673&gt;=30,INDEX($GV:$GV,$JF673+30),"")</f>
      </c>
      <c r="IB673">
        <f>IF($JG673&gt;=31,INDEX($GV:$GV,$JF673+31),"")</f>
      </c>
      <c r="IC673">
        <f>IF($JG673&gt;=32,INDEX($GV:$GV,$JF673+32),"")</f>
      </c>
      <c r="ID673">
        <f>IF($JG673&gt;=33,INDEX($GV:$GV,$JF673+33),"")</f>
      </c>
      <c r="IE673">
        <f>IF($JG673&gt;=34,INDEX($GV:$GV,$JF673+34),"")</f>
      </c>
      <c r="IF673">
        <f>IF($JG673&gt;=35,INDEX($GV:$GV,$JF673+35),"")</f>
      </c>
      <c r="IG673">
        <f>IF($JG673&gt;=36,INDEX($GV:$GV,$JF673+36),"")</f>
      </c>
      <c r="IH673">
        <f>IF($JG673&gt;=37,INDEX($GV:$GV,$JF673+37),"")</f>
      </c>
      <c r="II673">
        <f>IF($JG673&gt;=38,INDEX($GV:$GV,$JF673+38),"")</f>
      </c>
      <c r="IJ673">
        <f>IF($JG673&gt;=39,INDEX($GV:$GV,$JF673+39),"")</f>
      </c>
      <c r="IK673">
        <f>IF($JG673&gt;=40,INDEX($GV:$GV,$JF673+40),"")</f>
      </c>
      <c r="IL673">
        <f>IF($JG673&gt;=41,INDEX($GV:$GV,$JF673+41),"")</f>
      </c>
      <c r="IM673">
        <f>IF($JG673&gt;=42,INDEX($GV:$GV,$JF673+42),"")</f>
      </c>
      <c r="IN673">
        <f>IF($JG673&gt;=43,INDEX($GV:$GV,$JF673+43),"")</f>
      </c>
      <c r="IO673">
        <f>IF($JG673&gt;=44,INDEX($GV:$GV,$JF673+44),"")</f>
      </c>
      <c r="IP673">
        <f>IF($JG673&gt;=45,INDEX($GV:$GV,$JF673+45),"")</f>
      </c>
      <c r="IQ673">
        <f>IF($JG673&gt;=46,INDEX($GV:$GV,$JF673+46),"")</f>
      </c>
      <c r="IR673">
        <f>IF($JG673&gt;=47,INDEX($GV:$GV,$JF673+47),"")</f>
      </c>
      <c r="IS673">
        <f>IF($JG673&gt;=48,INDEX($GV:$GV,$JF673+48),"")</f>
      </c>
      <c r="IT673">
        <f>IF($JG673&gt;=49,INDEX($GV:$GV,$JF673+49),"")</f>
      </c>
      <c r="IU673">
        <f>IF($JG673&gt;=50,INDEX($GV:$GV,$JF673+50),"")</f>
      </c>
      <c r="IV673">
        <f>IF($JG673&gt;=51,INDEX($GV:$GV,$JF673+51),"")</f>
      </c>
      <c r="IW673">
        <f>IF($JG673&gt;=52,INDEX($GV:$GV,$JF673+52),"")</f>
      </c>
      <c r="IX673">
        <f>IF($JG673&gt;=53,INDEX($GV:$GV,$JF673+53),"")</f>
      </c>
      <c r="IY673">
        <f>IF($JG673&gt;=54,INDEX($GV:$GV,$JF673+54),"")</f>
      </c>
      <c r="IZ673">
        <f>IF($JG673&gt;=55,INDEX($GV:$GV,$JF673+55),"")</f>
      </c>
      <c r="JA673">
        <f>IF($JG673&gt;=56,INDEX($GV:$GV,$JF673+56),"")</f>
      </c>
      <c r="JB673">
        <f>IF($JG673&gt;=57,INDEX($GV:$GV,$JF673+57),"")</f>
      </c>
      <c r="JC673">
        <f>IF($JG673&gt;=58,INDEX($GV:$GV,$JF673+58),"")</f>
      </c>
      <c r="JD673">
        <f>IF($JG673&gt;=59,INDEX($GV:$GV,$JF673+59),"")</f>
      </c>
      <c r="JE673">
        <f>IF($JG673&gt;=60,INDEX($GV:$GV,$JF673+60),"")</f>
      </c>
      <c r="JF673">
        <f>IFERROR(MATCH($GU673,$GV$2:$GV$322,0)+1,0)</f>
      </c>
      <c r="JG673">
        <f>IFERROR(INDEX($GW$2:$GW$322,MATCH($GU673,$GV$2:$GV$322,0)),0)</f>
      </c>
      <c r="JH673" t="s">
        <v>44</v>
      </c>
      <c r="JI673" t="s">
        <v>44</v>
      </c>
    </row>
    <row r="674" spans="1:269" x14ac:dyDescent="0.25">
      <c r="R674">
        <f>IF(OR($U674="",$Q674=""),"",IFERROR($U674/$Q674,0))</f>
      </c>
      <c r="S674">
        <f>IF($U674="","",
SUM($T674,$V674,$AA674,$W674,$Y674)*
(1-IF($AB674="",0,VALUE($AB674)/100)))</f>
      </c>
      <c r="T674">
        <f>IF($U674="","",$U674)</f>
      </c>
      <c r="V674">
        <f>IF($U674="","",
IF($O674="","",
IF(ISNUMBER(SEARCH("exempt",LOWER($O674))),0,
$U674*(VALUE(SUBSTITUTE($O674,"%",""))/100))))</f>
      </c>
      <c r="AC674">
        <f>IFERROR(IF(FIND(" - ",$K674)&gt;0,MID($K674,FIND(" - ",$K674)+3,LEN($K674)),""),"")</f>
      </c>
      <c r="AL674" t="s">
        <v>1635</v>
      </c>
      <c r="AT674">
        <f>IFERROR(LEFT($K674,FIND(" - ",$K674)-1),$K674)</f>
      </c>
      <c r="AW674">
        <f>IF($CL674&gt;=1,INDEX($AU:$AU,$CK674+1),"")</f>
      </c>
      <c r="AX674">
        <f>IF($CL674&gt;=2,INDEX($AU:$AU,$CK674+2),"")</f>
      </c>
      <c r="AY674">
        <f>IF($CL674&gt;=3,INDEX($AU:$AU,$CK674+3),"")</f>
      </c>
      <c r="AZ674">
        <f>IF($CL674&gt;=4,INDEX($AU:$AU,$CK674+4),"")</f>
      </c>
      <c r="BA674">
        <f>IF($CL674&gt;=5,INDEX($AU:$AU,$CK674+5),"")</f>
      </c>
      <c r="BB674">
        <f>IF($CL674&gt;=6,INDEX($AU:$AU,$CK674+6),"")</f>
      </c>
      <c r="BC674">
        <f>IF($CL674&gt;=7,INDEX($AU:$AU,$CK674+7),"")</f>
      </c>
      <c r="BD674">
        <f>IF($CL674&gt;=8,INDEX($AU:$AU,$CK674+8),"")</f>
      </c>
      <c r="BE674">
        <f>IF($CL674&gt;=9,INDEX($AU:$AU,$CK674+9),"")</f>
      </c>
      <c r="BF674">
        <f>IF($CL674&gt;=10,INDEX($AU:$AU,$CK674+10),"")</f>
      </c>
      <c r="BG674">
        <f>IF($CL674&gt;=11,INDEX($AU:$AU,$CK674+11),"")</f>
      </c>
      <c r="BH674">
        <f>IF($CL674&gt;=12,INDEX($AU:$AU,$CK674+12),"")</f>
      </c>
      <c r="BI674">
        <f>IF($CL674&gt;=13,INDEX($AU:$AU,$CK674+13),"")</f>
      </c>
      <c r="BJ674">
        <f>IF($CL674&gt;=14,INDEX($AU:$AU,$CK674+14),"")</f>
      </c>
      <c r="BK674">
        <f>IF($CL674&gt;=15,INDEX($AU:$AU,$CK674+15),"")</f>
      </c>
      <c r="BL674">
        <f>IF($CL674&gt;=16,INDEX($AU:$AU,$CK674+16),"")</f>
      </c>
      <c r="BM674">
        <f>IF($CL674&gt;=17,INDEX($AU:$AU,$CK674+17),"")</f>
      </c>
      <c r="BN674">
        <f>IF($CL674&gt;=18,INDEX($AU:$AU,$CK674+18),"")</f>
      </c>
      <c r="BO674">
        <f>IF($CL674&gt;=19,INDEX($AU:$AU,$CK674+19),"")</f>
      </c>
      <c r="BP674">
        <f>IF($CL674&gt;=20,INDEX($AU:$AU,$CK674+20),"")</f>
      </c>
      <c r="BQ674">
        <f>IF($CL674&gt;=21,INDEX($AU:$AU,$CK674+21),"")</f>
      </c>
      <c r="BR674">
        <f>IF($CL674&gt;=22,INDEX($AU:$AU,$CK674+22),"")</f>
      </c>
      <c r="BS674">
        <f>IF($CL674&gt;=23,INDEX($AU:$AU,$CK674+23),"")</f>
      </c>
      <c r="BT674">
        <f>IF($CL674&gt;=24,INDEX($AU:$AU,$CK674+24),"")</f>
      </c>
      <c r="BU674">
        <f>IF($CL674&gt;=25,INDEX($AU:$AU,$CK674+25),"")</f>
      </c>
      <c r="BV674">
        <f>IF($CL674&gt;=26,INDEX($AU:$AU,$CK674+26),"")</f>
      </c>
      <c r="BW674">
        <f>IF($CL674&gt;=27,INDEX($AU:$AU,$CK674+27),"")</f>
      </c>
      <c r="BX674">
        <f>IF($CL674&gt;=28,INDEX($AU:$AU,$CK674+28),"")</f>
      </c>
      <c r="BY674">
        <f>IF($CL674&gt;=29,INDEX($AU:$AU,$CK674+29),"")</f>
      </c>
      <c r="BZ674">
        <f>IF($CL674&gt;=30,INDEX($AU:$AU,$CK674+30),"")</f>
      </c>
      <c r="CA674">
        <f>IF($CL674&gt;=31,INDEX($AU:$AU,$CK674+31),"")</f>
      </c>
      <c r="CB674">
        <f>IF($CL674&gt;=32,INDEX($AU:$AU,$CK674+32),"")</f>
      </c>
      <c r="CC674">
        <f>IF($CL674&gt;=33,INDEX($AU:$AU,$CK674+33),"")</f>
      </c>
      <c r="CD674">
        <f>IF($CL674&gt;=34,INDEX($AU:$AU,$CK674+34),"")</f>
      </c>
      <c r="CE674">
        <f>IF($CL674&gt;=35,INDEX($AU:$AU,$CK674+35),"")</f>
      </c>
      <c r="CF674">
        <f>IF($CL674&gt;=36,INDEX($AU:$AU,$CK674+36),"")</f>
      </c>
      <c r="CG674">
        <f>IF($CL674&gt;=37,INDEX($AU:$AU,$CK674+37),"")</f>
      </c>
      <c r="CH674">
        <f>IF($CL674&gt;=38,INDEX($AU:$AU,$CK674+38),"")</f>
      </c>
      <c r="CI674">
        <f>IF($CL674&gt;=39,INDEX($AU:$AU,$CK674+39),"")</f>
      </c>
      <c r="CJ674">
        <f>IF($CL674&gt;=40,INDEX($AU:$AU,$CK674+40),"")</f>
      </c>
      <c r="CK674">
        <f>IFERROR(MATCH($AT674,$AU$2:$AU$133,0)+1,0)</f>
      </c>
      <c r="CL674">
        <f>IFERROR(INDEX($AV$2:$AV$133,MATCH($AT674,$AU$2:$AU$133,0)),0)</f>
      </c>
      <c r="CM674">
        <f>IFERROR(LEFT($L674,FIND(" - ",$L674)-1),$L674)</f>
      </c>
      <c r="CN674" t="s">
        <v>149</v>
      </c>
      <c r="CP674">
        <f>IF($DK674&gt;=1,INDEX($CN:$CN,$DJ674+1),"")</f>
      </c>
      <c r="CQ674">
        <f>IF($DK674&gt;=2,INDEX($CN:$CN,$DJ674+2),"")</f>
      </c>
      <c r="CR674">
        <f>IF($DK674&gt;=3,INDEX($CN:$CN,$DJ674+3),"")</f>
      </c>
      <c r="CS674">
        <f>IF($DK674&gt;=4,INDEX($CN:$CN,$DJ674+4),"")</f>
      </c>
      <c r="CT674">
        <f>IF($DK674&gt;=5,INDEX($CN:$CN,$DJ674+5),"")</f>
      </c>
      <c r="CU674">
        <f>IF($DK674&gt;=6,INDEX($CN:$CN,$DJ674+6),"")</f>
      </c>
      <c r="CV674">
        <f>IF($DK674&gt;=7,INDEX($CN:$CN,$DJ674+7),"")</f>
      </c>
      <c r="CW674">
        <f>IF($DK674&gt;=8,INDEX($CN:$CN,$DJ674+8),"")</f>
      </c>
      <c r="CX674">
        <f>IF($DK674&gt;=9,INDEX($CN:$CN,$DJ674+9),"")</f>
      </c>
      <c r="CY674">
        <f>IF($DK674&gt;=10,INDEX($CN:$CN,$DJ674+10),"")</f>
      </c>
      <c r="CZ674">
        <f>IF($DK674&gt;=11,INDEX($CN:$CN,$DJ674+11),"")</f>
      </c>
      <c r="DA674">
        <f>IF($DK674&gt;=12,INDEX($CN:$CN,$DJ674+12),"")</f>
      </c>
      <c r="DB674">
        <f>IF($DK674&gt;=13,INDEX($CN:$CN,$DJ674+13),"")</f>
      </c>
      <c r="DC674">
        <f>IF($DK674&gt;=14,INDEX($CN:$CN,$DJ674+14),"")</f>
      </c>
      <c r="DD674">
        <f>IF($DK674&gt;=15,INDEX($CN:$CN,$DJ674+15),"")</f>
      </c>
      <c r="DE674">
        <f>IF($DK674&gt;=16,INDEX($CN:$CN,$DJ674+16),"")</f>
      </c>
      <c r="DF674">
        <f>IF($DK674&gt;=17,INDEX($CN:$CN,$DJ674+17),"")</f>
      </c>
      <c r="DG674">
        <f>IF($DK674&gt;=18,INDEX($CN:$CN,$DJ674+18),"")</f>
      </c>
      <c r="DH674">
        <f>IF($DK674&gt;=19,INDEX($CN:$CN,$DJ674+19),"")</f>
      </c>
      <c r="DI674">
        <f>IF($DK674&gt;=20,INDEX($CN:$CN,$DJ674+20),"")</f>
      </c>
      <c r="DJ674">
        <f>IFERROR(MATCH($CM674,$CN$2:$CN$1089,0)+1,0)</f>
      </c>
      <c r="DK674">
        <f>IFERROR(INDEX($CO$2:$CO$1089,MATCH($CM674,$CN$2:$CN$1089,0)),0)</f>
      </c>
      <c r="DL674">
        <f>IFERROR(INDEX($AS:$AS,MATCH($O674,$AR:$AR,0))&amp;"","")</f>
      </c>
      <c r="DP674">
        <f>IF($GS674&gt;=1,INDEX($DM:$DM,$GR674+1),"")</f>
      </c>
      <c r="DQ674">
        <f>IF($GS674&gt;=2,INDEX($DM:$DM,$GR674+2),"")</f>
      </c>
      <c r="DR674">
        <f>IF($GS674&gt;=3,INDEX($DM:$DM,$GR674+3),"")</f>
      </c>
      <c r="DS674">
        <f>IF($GS674&gt;=4,INDEX($DM:$DM,$GR674+4),"")</f>
      </c>
      <c r="DT674">
        <f>IF($GS674&gt;=5,INDEX($DM:$DM,$GR674+5),"")</f>
      </c>
      <c r="DU674">
        <f>IF($GS674&gt;=6,INDEX($DM:$DM,$GR674+6),"")</f>
      </c>
      <c r="DV674">
        <f>IF($GS674&gt;=7,INDEX($DM:$DM,$GR674+7),"")</f>
      </c>
      <c r="DW674">
        <f>IF($GS674&gt;=8,INDEX($DM:$DM,$GR674+8),"")</f>
      </c>
      <c r="DX674">
        <f>IF($GS674&gt;=9,INDEX($DM:$DM,$GR674+9),"")</f>
      </c>
      <c r="DY674">
        <f>IF($GS674&gt;=10,INDEX($DM:$DM,$GR674+10),"")</f>
      </c>
      <c r="DZ674">
        <f>IF($GS674&gt;=11,INDEX($DM:$DM,$GR674+11),"")</f>
      </c>
      <c r="EA674">
        <f>IF($GS674&gt;=12,INDEX($DM:$DM,$GR674+12),"")</f>
      </c>
      <c r="EB674">
        <f>IF($GS674&gt;=13,INDEX($DM:$DM,$GR674+13),"")</f>
      </c>
      <c r="EC674">
        <f>IF($GS674&gt;=14,INDEX($DM:$DM,$GR674+14),"")</f>
      </c>
      <c r="ED674">
        <f>IF($GS674&gt;=15,INDEX($DM:$DM,$GR674+15),"")</f>
      </c>
      <c r="EE674">
        <f>IF($GS674&gt;=16,INDEX($DM:$DM,$GR674+16),"")</f>
      </c>
      <c r="EF674">
        <f>IF($GS674&gt;=17,INDEX($DM:$DM,$GR674+17),"")</f>
      </c>
      <c r="EG674">
        <f>IF($GS674&gt;=18,INDEX($DM:$DM,$GR674+18),"")</f>
      </c>
      <c r="EH674">
        <f>IF($GS674&gt;=19,INDEX($DM:$DM,$GR674+19),"")</f>
      </c>
      <c r="EI674">
        <f>IF($GS674&gt;=20,INDEX($DM:$DM,$GR674+20),"")</f>
      </c>
      <c r="EJ674">
        <f>IF($GS674&gt;=21,INDEX($DM:$DM,$GR674+21),"")</f>
      </c>
      <c r="EK674">
        <f>IF($GS674&gt;=22,INDEX($DM:$DM,$GR674+22),"")</f>
      </c>
      <c r="EL674">
        <f>IF($GS674&gt;=23,INDEX($DM:$DM,$GR674+23),"")</f>
      </c>
      <c r="EM674">
        <f>IF($GS674&gt;=24,INDEX($DM:$DM,$GR674+24),"")</f>
      </c>
      <c r="EN674">
        <f>IF($GS674&gt;=25,INDEX($DM:$DM,$GR674+25),"")</f>
      </c>
      <c r="EO674">
        <f>IF($GS674&gt;=26,INDEX($DM:$DM,$GR674+26),"")</f>
      </c>
      <c r="EP674">
        <f>IF($GS674&gt;=27,INDEX($DM:$DM,$GR674+27),"")</f>
      </c>
      <c r="EQ674">
        <f>IF($GS674&gt;=28,INDEX($DM:$DM,$GR674+28),"")</f>
      </c>
      <c r="ER674">
        <f>IF($GS674&gt;=29,INDEX($DM:$DM,$GR674+29),"")</f>
      </c>
      <c r="ES674">
        <f>IF($GS674&gt;=30,INDEX($DM:$DM,$GR674+30),"")</f>
      </c>
      <c r="ET674">
        <f>IF($GS674&gt;=31,INDEX($DM:$DM,$GR674+31),"")</f>
      </c>
      <c r="EU674">
        <f>IF($GS674&gt;=32,INDEX($DM:$DM,$GR674+32),"")</f>
      </c>
      <c r="EV674">
        <f>IF($GS674&gt;=33,INDEX($DM:$DM,$GR674+33),"")</f>
      </c>
      <c r="EW674">
        <f>IF($GS674&gt;=34,INDEX($DM:$DM,$GR674+34),"")</f>
      </c>
      <c r="EX674">
        <f>IF($GS674&gt;=35,INDEX($DM:$DM,$GR674+35),"")</f>
      </c>
      <c r="EY674">
        <f>IF($GS674&gt;=36,INDEX($DM:$DM,$GR674+36),"")</f>
      </c>
      <c r="EZ674">
        <f>IF($GS674&gt;=37,INDEX($DM:$DM,$GR674+37),"")</f>
      </c>
      <c r="FA674">
        <f>IF($GS674&gt;=38,INDEX($DM:$DM,$GR674+38),"")</f>
      </c>
      <c r="FB674">
        <f>IF($GS674&gt;=39,INDEX($DM:$DM,$GR674+39),"")</f>
      </c>
      <c r="FC674">
        <f>IF($GS674&gt;=40,INDEX($DM:$DM,$GR674+40),"")</f>
      </c>
      <c r="FD674">
        <f>IF($GS674&gt;=1,INDEX($DN:$DN,$GR674+1),"")</f>
      </c>
      <c r="FE674">
        <f>IF($GS674&gt;=2,INDEX($DN:$DN,$GR674+2),"")</f>
      </c>
      <c r="FF674">
        <f>IF($GS674&gt;=3,INDEX($DN:$DN,$GR674+3),"")</f>
      </c>
      <c r="FG674">
        <f>IF($GS674&gt;=4,INDEX($DN:$DN,$GR674+4),"")</f>
      </c>
      <c r="FH674">
        <f>IF($GS674&gt;=5,INDEX($DN:$DN,$GR674+5),"")</f>
      </c>
      <c r="FI674">
        <f>IF($GS674&gt;=6,INDEX($DN:$DN,$GR674+6),"")</f>
      </c>
      <c r="FJ674">
        <f>IF($GS674&gt;=7,INDEX($DN:$DN,$GR674+7),"")</f>
      </c>
      <c r="FK674">
        <f>IF($GS674&gt;=8,INDEX($DN:$DN,$GR674+8),"")</f>
      </c>
      <c r="FL674">
        <f>IF($GS674&gt;=9,INDEX($DN:$DN,$GR674+9),"")</f>
      </c>
      <c r="FM674">
        <f>IF($GS674&gt;=10,INDEX($DN:$DN,$GR674+10),"")</f>
      </c>
      <c r="FN674">
        <f>IF($GS674&gt;=11,INDEX($DN:$DN,$GR674+11),"")</f>
      </c>
      <c r="FO674">
        <f>IF($GS674&gt;=12,INDEX($DN:$DN,$GR674+12),"")</f>
      </c>
      <c r="FP674">
        <f>IF($GS674&gt;=13,INDEX($DN:$DN,$GR674+13),"")</f>
      </c>
      <c r="FQ674">
        <f>IF($GS674&gt;=14,INDEX($DN:$DN,$GR674+14),"")</f>
      </c>
      <c r="FR674">
        <f>IF($GS674&gt;=15,INDEX($DN:$DN,$GR674+15),"")</f>
      </c>
      <c r="FS674">
        <f>IF($GS674&gt;=16,INDEX($DN:$DN,$GR674+16),"")</f>
      </c>
      <c r="FT674">
        <f>IF($GS674&gt;=17,INDEX($DN:$DN,$GR674+17),"")</f>
      </c>
      <c r="FU674">
        <f>IF($GS674&gt;=18,INDEX($DN:$DN,$GR674+18),"")</f>
      </c>
      <c r="FV674">
        <f>IF($GS674&gt;=19,INDEX($DN:$DN,$GR674+19),"")</f>
      </c>
      <c r="FW674">
        <f>IF($GS674&gt;=20,INDEX($DN:$DN,$GR674+20),"")</f>
      </c>
      <c r="FX674">
        <f>IF($GS674&gt;=21,INDEX($DN:$DN,$GR674+21),"")</f>
      </c>
      <c r="FY674">
        <f>IF($GS674&gt;=22,INDEX($DN:$DN,$GR674+22),"")</f>
      </c>
      <c r="FZ674">
        <f>IF($GS674&gt;=23,INDEX($DN:$DN,$GR674+23),"")</f>
      </c>
      <c r="GA674">
        <f>IF($GS674&gt;=24,INDEX($DN:$DN,$GR674+24),"")</f>
      </c>
      <c r="GB674">
        <f>IF($GS674&gt;=25,INDEX($DN:$DN,$GR674+25),"")</f>
      </c>
      <c r="GC674">
        <f>IF($GS674&gt;=26,INDEX($DN:$DN,$GR674+26),"")</f>
      </c>
      <c r="GD674">
        <f>IF($GS674&gt;=27,INDEX($DN:$DN,$GR674+27),"")</f>
      </c>
      <c r="GE674">
        <f>IF($GS674&gt;=28,INDEX($DN:$DN,$GR674+28),"")</f>
      </c>
      <c r="GF674">
        <f>IF($GS674&gt;=29,INDEX($DN:$DN,$GR674+29),"")</f>
      </c>
      <c r="GG674">
        <f>IF($GS674&gt;=30,INDEX($DN:$DN,$GR674+30),"")</f>
      </c>
      <c r="GH674">
        <f>IF($GS674&gt;=31,INDEX($DN:$DN,$GR674+31),"")</f>
      </c>
      <c r="GI674">
        <f>IF($GS674&gt;=32,INDEX($DN:$DN,$GR674+32),"")</f>
      </c>
      <c r="GJ674">
        <f>IF($GS674&gt;=33,INDEX($DN:$DN,$GR674+33),"")</f>
      </c>
      <c r="GK674">
        <f>IF($GS674&gt;=34,INDEX($DN:$DN,$GR674+34),"")</f>
      </c>
      <c r="GL674">
        <f>IF($GS674&gt;=35,INDEX($DN:$DN,$GR674+35),"")</f>
      </c>
      <c r="GM674">
        <f>IF($GS674&gt;=36,INDEX($DN:$DN,$GR674+36),"")</f>
      </c>
      <c r="GN674">
        <f>IF($GS674&gt;=37,INDEX($DN:$DN,$GR674+37),"")</f>
      </c>
      <c r="GO674">
        <f>IF($GS674&gt;=38,INDEX($DN:$DN,$GR674+38),"")</f>
      </c>
      <c r="GP674">
        <f>IF($GS674&gt;=39,INDEX($DN:$DN,$GR674+39),"")</f>
      </c>
      <c r="GQ674">
        <f>IF($GS674&gt;=40,INDEX($DN:$DN,$GR674+40),"")</f>
      </c>
      <c r="GR674">
        <f>IFERROR(MATCH($DL674,$DM$2:$DM$148,0)+1,0)</f>
      </c>
      <c r="GS674">
        <f>IFERROR(INDEX($DO$2:$DO$148,MATCH($DL674,$DM$2:$DM$148,0)),0)</f>
      </c>
      <c r="GT674">
        <f>IFERROR(MATCH($Z674,$DP$674:$FC$674,0),0)</f>
      </c>
      <c r="GU674">
        <f>IF($GT674&gt;0,INDEX($FD$674:$GQ$674,$GT674),"")</f>
      </c>
      <c r="GX674">
        <f>IF($JG674&gt;=1,INDEX($GV:$GV,$JF674+1),"")</f>
      </c>
      <c r="GY674">
        <f>IF($JG674&gt;=2,INDEX($GV:$GV,$JF674+2),"")</f>
      </c>
      <c r="GZ674">
        <f>IF($JG674&gt;=3,INDEX($GV:$GV,$JF674+3),"")</f>
      </c>
      <c r="HA674">
        <f>IF($JG674&gt;=4,INDEX($GV:$GV,$JF674+4),"")</f>
      </c>
      <c r="HB674">
        <f>IF($JG674&gt;=5,INDEX($GV:$GV,$JF674+5),"")</f>
      </c>
      <c r="HC674">
        <f>IF($JG674&gt;=6,INDEX($GV:$GV,$JF674+6),"")</f>
      </c>
      <c r="HD674">
        <f>IF($JG674&gt;=7,INDEX($GV:$GV,$JF674+7),"")</f>
      </c>
      <c r="HE674">
        <f>IF($JG674&gt;=8,INDEX($GV:$GV,$JF674+8),"")</f>
      </c>
      <c r="HF674">
        <f>IF($JG674&gt;=9,INDEX($GV:$GV,$JF674+9),"")</f>
      </c>
      <c r="HG674">
        <f>IF($JG674&gt;=10,INDEX($GV:$GV,$JF674+10),"")</f>
      </c>
      <c r="HH674">
        <f>IF($JG674&gt;=11,INDEX($GV:$GV,$JF674+11),"")</f>
      </c>
      <c r="HI674">
        <f>IF($JG674&gt;=12,INDEX($GV:$GV,$JF674+12),"")</f>
      </c>
      <c r="HJ674">
        <f>IF($JG674&gt;=13,INDEX($GV:$GV,$JF674+13),"")</f>
      </c>
      <c r="HK674">
        <f>IF($JG674&gt;=14,INDEX($GV:$GV,$JF674+14),"")</f>
      </c>
      <c r="HL674">
        <f>IF($JG674&gt;=15,INDEX($GV:$GV,$JF674+15),"")</f>
      </c>
      <c r="HM674">
        <f>IF($JG674&gt;=16,INDEX($GV:$GV,$JF674+16),"")</f>
      </c>
      <c r="HN674">
        <f>IF($JG674&gt;=17,INDEX($GV:$GV,$JF674+17),"")</f>
      </c>
      <c r="HO674">
        <f>IF($JG674&gt;=18,INDEX($GV:$GV,$JF674+18),"")</f>
      </c>
      <c r="HP674">
        <f>IF($JG674&gt;=19,INDEX($GV:$GV,$JF674+19),"")</f>
      </c>
      <c r="HQ674">
        <f>IF($JG674&gt;=20,INDEX($GV:$GV,$JF674+20),"")</f>
      </c>
      <c r="HR674">
        <f>IF($JG674&gt;=21,INDEX($GV:$GV,$JF674+21),"")</f>
      </c>
      <c r="HS674">
        <f>IF($JG674&gt;=22,INDEX($GV:$GV,$JF674+22),"")</f>
      </c>
      <c r="HT674">
        <f>IF($JG674&gt;=23,INDEX($GV:$GV,$JF674+23),"")</f>
      </c>
      <c r="HU674">
        <f>IF($JG674&gt;=24,INDEX($GV:$GV,$JF674+24),"")</f>
      </c>
      <c r="HV674">
        <f>IF($JG674&gt;=25,INDEX($GV:$GV,$JF674+25),"")</f>
      </c>
      <c r="HW674">
        <f>IF($JG674&gt;=26,INDEX($GV:$GV,$JF674+26),"")</f>
      </c>
      <c r="HX674">
        <f>IF($JG674&gt;=27,INDEX($GV:$GV,$JF674+27),"")</f>
      </c>
      <c r="HY674">
        <f>IF($JG674&gt;=28,INDEX($GV:$GV,$JF674+28),"")</f>
      </c>
      <c r="HZ674">
        <f>IF($JG674&gt;=29,INDEX($GV:$GV,$JF674+29),"")</f>
      </c>
      <c r="IA674">
        <f>IF($JG674&gt;=30,INDEX($GV:$GV,$JF674+30),"")</f>
      </c>
      <c r="IB674">
        <f>IF($JG674&gt;=31,INDEX($GV:$GV,$JF674+31),"")</f>
      </c>
      <c r="IC674">
        <f>IF($JG674&gt;=32,INDEX($GV:$GV,$JF674+32),"")</f>
      </c>
      <c r="ID674">
        <f>IF($JG674&gt;=33,INDEX($GV:$GV,$JF674+33),"")</f>
      </c>
      <c r="IE674">
        <f>IF($JG674&gt;=34,INDEX($GV:$GV,$JF674+34),"")</f>
      </c>
      <c r="IF674">
        <f>IF($JG674&gt;=35,INDEX($GV:$GV,$JF674+35),"")</f>
      </c>
      <c r="IG674">
        <f>IF($JG674&gt;=36,INDEX($GV:$GV,$JF674+36),"")</f>
      </c>
      <c r="IH674">
        <f>IF($JG674&gt;=37,INDEX($GV:$GV,$JF674+37),"")</f>
      </c>
      <c r="II674">
        <f>IF($JG674&gt;=38,INDEX($GV:$GV,$JF674+38),"")</f>
      </c>
      <c r="IJ674">
        <f>IF($JG674&gt;=39,INDEX($GV:$GV,$JF674+39),"")</f>
      </c>
      <c r="IK674">
        <f>IF($JG674&gt;=40,INDEX($GV:$GV,$JF674+40),"")</f>
      </c>
      <c r="IL674">
        <f>IF($JG674&gt;=41,INDEX($GV:$GV,$JF674+41),"")</f>
      </c>
      <c r="IM674">
        <f>IF($JG674&gt;=42,INDEX($GV:$GV,$JF674+42),"")</f>
      </c>
      <c r="IN674">
        <f>IF($JG674&gt;=43,INDEX($GV:$GV,$JF674+43),"")</f>
      </c>
      <c r="IO674">
        <f>IF($JG674&gt;=44,INDEX($GV:$GV,$JF674+44),"")</f>
      </c>
      <c r="IP674">
        <f>IF($JG674&gt;=45,INDEX($GV:$GV,$JF674+45),"")</f>
      </c>
      <c r="IQ674">
        <f>IF($JG674&gt;=46,INDEX($GV:$GV,$JF674+46),"")</f>
      </c>
      <c r="IR674">
        <f>IF($JG674&gt;=47,INDEX($GV:$GV,$JF674+47),"")</f>
      </c>
      <c r="IS674">
        <f>IF($JG674&gt;=48,INDEX($GV:$GV,$JF674+48),"")</f>
      </c>
      <c r="IT674">
        <f>IF($JG674&gt;=49,INDEX($GV:$GV,$JF674+49),"")</f>
      </c>
      <c r="IU674">
        <f>IF($JG674&gt;=50,INDEX($GV:$GV,$JF674+50),"")</f>
      </c>
      <c r="IV674">
        <f>IF($JG674&gt;=51,INDEX($GV:$GV,$JF674+51),"")</f>
      </c>
      <c r="IW674">
        <f>IF($JG674&gt;=52,INDEX($GV:$GV,$JF674+52),"")</f>
      </c>
      <c r="IX674">
        <f>IF($JG674&gt;=53,INDEX($GV:$GV,$JF674+53),"")</f>
      </c>
      <c r="IY674">
        <f>IF($JG674&gt;=54,INDEX($GV:$GV,$JF674+54),"")</f>
      </c>
      <c r="IZ674">
        <f>IF($JG674&gt;=55,INDEX($GV:$GV,$JF674+55),"")</f>
      </c>
      <c r="JA674">
        <f>IF($JG674&gt;=56,INDEX($GV:$GV,$JF674+56),"")</f>
      </c>
      <c r="JB674">
        <f>IF($JG674&gt;=57,INDEX($GV:$GV,$JF674+57),"")</f>
      </c>
      <c r="JC674">
        <f>IF($JG674&gt;=58,INDEX($GV:$GV,$JF674+58),"")</f>
      </c>
      <c r="JD674">
        <f>IF($JG674&gt;=59,INDEX($GV:$GV,$JF674+59),"")</f>
      </c>
      <c r="JE674">
        <f>IF($JG674&gt;=60,INDEX($GV:$GV,$JF674+60),"")</f>
      </c>
      <c r="JF674">
        <f>IFERROR(MATCH($GU674,$GV$2:$GV$322,0)+1,0)</f>
      </c>
      <c r="JG674">
        <f>IFERROR(INDEX($GW$2:$GW$322,MATCH($GU674,$GV$2:$GV$322,0)),0)</f>
      </c>
      <c r="JH674" t="s">
        <v>44</v>
      </c>
      <c r="JI674" t="s">
        <v>44</v>
      </c>
    </row>
    <row r="675" spans="1:269" x14ac:dyDescent="0.25">
      <c r="R675">
        <f>IF(OR($U675="",$Q675=""),"",IFERROR($U675/$Q675,0))</f>
      </c>
      <c r="S675">
        <f>IF($U675="","",
SUM($T675,$V675,$AA675,$W675,$Y675)*
(1-IF($AB675="",0,VALUE($AB675)/100)))</f>
      </c>
      <c r="T675">
        <f>IF($U675="","",$U675)</f>
      </c>
      <c r="V675">
        <f>IF($U675="","",
IF($O675="","",
IF(ISNUMBER(SEARCH("exempt",LOWER($O675))),0,
$U675*(VALUE(SUBSTITUTE($O675,"%",""))/100))))</f>
      </c>
      <c r="AC675">
        <f>IFERROR(IF(FIND(" - ",$K675)&gt;0,MID($K675,FIND(" - ",$K675)+3,LEN($K675)),""),"")</f>
      </c>
      <c r="AL675" t="s">
        <v>1636</v>
      </c>
      <c r="AT675">
        <f>IFERROR(LEFT($K675,FIND(" - ",$K675)-1),$K675)</f>
      </c>
      <c r="AW675">
        <f>IF($CL675&gt;=1,INDEX($AU:$AU,$CK675+1),"")</f>
      </c>
      <c r="AX675">
        <f>IF($CL675&gt;=2,INDEX($AU:$AU,$CK675+2),"")</f>
      </c>
      <c r="AY675">
        <f>IF($CL675&gt;=3,INDEX($AU:$AU,$CK675+3),"")</f>
      </c>
      <c r="AZ675">
        <f>IF($CL675&gt;=4,INDEX($AU:$AU,$CK675+4),"")</f>
      </c>
      <c r="BA675">
        <f>IF($CL675&gt;=5,INDEX($AU:$AU,$CK675+5),"")</f>
      </c>
      <c r="BB675">
        <f>IF($CL675&gt;=6,INDEX($AU:$AU,$CK675+6),"")</f>
      </c>
      <c r="BC675">
        <f>IF($CL675&gt;=7,INDEX($AU:$AU,$CK675+7),"")</f>
      </c>
      <c r="BD675">
        <f>IF($CL675&gt;=8,INDEX($AU:$AU,$CK675+8),"")</f>
      </c>
      <c r="BE675">
        <f>IF($CL675&gt;=9,INDEX($AU:$AU,$CK675+9),"")</f>
      </c>
      <c r="BF675">
        <f>IF($CL675&gt;=10,INDEX($AU:$AU,$CK675+10),"")</f>
      </c>
      <c r="BG675">
        <f>IF($CL675&gt;=11,INDEX($AU:$AU,$CK675+11),"")</f>
      </c>
      <c r="BH675">
        <f>IF($CL675&gt;=12,INDEX($AU:$AU,$CK675+12),"")</f>
      </c>
      <c r="BI675">
        <f>IF($CL675&gt;=13,INDEX($AU:$AU,$CK675+13),"")</f>
      </c>
      <c r="BJ675">
        <f>IF($CL675&gt;=14,INDEX($AU:$AU,$CK675+14),"")</f>
      </c>
      <c r="BK675">
        <f>IF($CL675&gt;=15,INDEX($AU:$AU,$CK675+15),"")</f>
      </c>
      <c r="BL675">
        <f>IF($CL675&gt;=16,INDEX($AU:$AU,$CK675+16),"")</f>
      </c>
      <c r="BM675">
        <f>IF($CL675&gt;=17,INDEX($AU:$AU,$CK675+17),"")</f>
      </c>
      <c r="BN675">
        <f>IF($CL675&gt;=18,INDEX($AU:$AU,$CK675+18),"")</f>
      </c>
      <c r="BO675">
        <f>IF($CL675&gt;=19,INDEX($AU:$AU,$CK675+19),"")</f>
      </c>
      <c r="BP675">
        <f>IF($CL675&gt;=20,INDEX($AU:$AU,$CK675+20),"")</f>
      </c>
      <c r="BQ675">
        <f>IF($CL675&gt;=21,INDEX($AU:$AU,$CK675+21),"")</f>
      </c>
      <c r="BR675">
        <f>IF($CL675&gt;=22,INDEX($AU:$AU,$CK675+22),"")</f>
      </c>
      <c r="BS675">
        <f>IF($CL675&gt;=23,INDEX($AU:$AU,$CK675+23),"")</f>
      </c>
      <c r="BT675">
        <f>IF($CL675&gt;=24,INDEX($AU:$AU,$CK675+24),"")</f>
      </c>
      <c r="BU675">
        <f>IF($CL675&gt;=25,INDEX($AU:$AU,$CK675+25),"")</f>
      </c>
      <c r="BV675">
        <f>IF($CL675&gt;=26,INDEX($AU:$AU,$CK675+26),"")</f>
      </c>
      <c r="BW675">
        <f>IF($CL675&gt;=27,INDEX($AU:$AU,$CK675+27),"")</f>
      </c>
      <c r="BX675">
        <f>IF($CL675&gt;=28,INDEX($AU:$AU,$CK675+28),"")</f>
      </c>
      <c r="BY675">
        <f>IF($CL675&gt;=29,INDEX($AU:$AU,$CK675+29),"")</f>
      </c>
      <c r="BZ675">
        <f>IF($CL675&gt;=30,INDEX($AU:$AU,$CK675+30),"")</f>
      </c>
      <c r="CA675">
        <f>IF($CL675&gt;=31,INDEX($AU:$AU,$CK675+31),"")</f>
      </c>
      <c r="CB675">
        <f>IF($CL675&gt;=32,INDEX($AU:$AU,$CK675+32),"")</f>
      </c>
      <c r="CC675">
        <f>IF($CL675&gt;=33,INDEX($AU:$AU,$CK675+33),"")</f>
      </c>
      <c r="CD675">
        <f>IF($CL675&gt;=34,INDEX($AU:$AU,$CK675+34),"")</f>
      </c>
      <c r="CE675">
        <f>IF($CL675&gt;=35,INDEX($AU:$AU,$CK675+35),"")</f>
      </c>
      <c r="CF675">
        <f>IF($CL675&gt;=36,INDEX($AU:$AU,$CK675+36),"")</f>
      </c>
      <c r="CG675">
        <f>IF($CL675&gt;=37,INDEX($AU:$AU,$CK675+37),"")</f>
      </c>
      <c r="CH675">
        <f>IF($CL675&gt;=38,INDEX($AU:$AU,$CK675+38),"")</f>
      </c>
      <c r="CI675">
        <f>IF($CL675&gt;=39,INDEX($AU:$AU,$CK675+39),"")</f>
      </c>
      <c r="CJ675">
        <f>IF($CL675&gt;=40,INDEX($AU:$AU,$CK675+40),"")</f>
      </c>
      <c r="CK675">
        <f>IFERROR(MATCH($AT675,$AU$2:$AU$133,0)+1,0)</f>
      </c>
      <c r="CL675">
        <f>IFERROR(INDEX($AV$2:$AV$133,MATCH($AT675,$AU$2:$AU$133,0)),0)</f>
      </c>
      <c r="CM675">
        <f>IFERROR(LEFT($L675,FIND(" - ",$L675)-1),$L675)</f>
      </c>
      <c r="CN675" t="s">
        <v>1637</v>
      </c>
      <c r="CO675">
        <v>1</v>
      </c>
      <c r="CP675">
        <f>IF($DK675&gt;=1,INDEX($CN:$CN,$DJ675+1),"")</f>
      </c>
      <c r="CQ675">
        <f>IF($DK675&gt;=2,INDEX($CN:$CN,$DJ675+2),"")</f>
      </c>
      <c r="CR675">
        <f>IF($DK675&gt;=3,INDEX($CN:$CN,$DJ675+3),"")</f>
      </c>
      <c r="CS675">
        <f>IF($DK675&gt;=4,INDEX($CN:$CN,$DJ675+4),"")</f>
      </c>
      <c r="CT675">
        <f>IF($DK675&gt;=5,INDEX($CN:$CN,$DJ675+5),"")</f>
      </c>
      <c r="CU675">
        <f>IF($DK675&gt;=6,INDEX($CN:$CN,$DJ675+6),"")</f>
      </c>
      <c r="CV675">
        <f>IF($DK675&gt;=7,INDEX($CN:$CN,$DJ675+7),"")</f>
      </c>
      <c r="CW675">
        <f>IF($DK675&gt;=8,INDEX($CN:$CN,$DJ675+8),"")</f>
      </c>
      <c r="CX675">
        <f>IF($DK675&gt;=9,INDEX($CN:$CN,$DJ675+9),"")</f>
      </c>
      <c r="CY675">
        <f>IF($DK675&gt;=10,INDEX($CN:$CN,$DJ675+10),"")</f>
      </c>
      <c r="CZ675">
        <f>IF($DK675&gt;=11,INDEX($CN:$CN,$DJ675+11),"")</f>
      </c>
      <c r="DA675">
        <f>IF($DK675&gt;=12,INDEX($CN:$CN,$DJ675+12),"")</f>
      </c>
      <c r="DB675">
        <f>IF($DK675&gt;=13,INDEX($CN:$CN,$DJ675+13),"")</f>
      </c>
      <c r="DC675">
        <f>IF($DK675&gt;=14,INDEX($CN:$CN,$DJ675+14),"")</f>
      </c>
      <c r="DD675">
        <f>IF($DK675&gt;=15,INDEX($CN:$CN,$DJ675+15),"")</f>
      </c>
      <c r="DE675">
        <f>IF($DK675&gt;=16,INDEX($CN:$CN,$DJ675+16),"")</f>
      </c>
      <c r="DF675">
        <f>IF($DK675&gt;=17,INDEX($CN:$CN,$DJ675+17),"")</f>
      </c>
      <c r="DG675">
        <f>IF($DK675&gt;=18,INDEX($CN:$CN,$DJ675+18),"")</f>
      </c>
      <c r="DH675">
        <f>IF($DK675&gt;=19,INDEX($CN:$CN,$DJ675+19),"")</f>
      </c>
      <c r="DI675">
        <f>IF($DK675&gt;=20,INDEX($CN:$CN,$DJ675+20),"")</f>
      </c>
      <c r="DJ675">
        <f>IFERROR(MATCH($CM675,$CN$2:$CN$1089,0)+1,0)</f>
      </c>
      <c r="DK675">
        <f>IFERROR(INDEX($CO$2:$CO$1089,MATCH($CM675,$CN$2:$CN$1089,0)),0)</f>
      </c>
      <c r="DL675">
        <f>IFERROR(INDEX($AS:$AS,MATCH($O675,$AR:$AR,0))&amp;"","")</f>
      </c>
      <c r="DP675">
        <f>IF($GS675&gt;=1,INDEX($DM:$DM,$GR675+1),"")</f>
      </c>
      <c r="DQ675">
        <f>IF($GS675&gt;=2,INDEX($DM:$DM,$GR675+2),"")</f>
      </c>
      <c r="DR675">
        <f>IF($GS675&gt;=3,INDEX($DM:$DM,$GR675+3),"")</f>
      </c>
      <c r="DS675">
        <f>IF($GS675&gt;=4,INDEX($DM:$DM,$GR675+4),"")</f>
      </c>
      <c r="DT675">
        <f>IF($GS675&gt;=5,INDEX($DM:$DM,$GR675+5),"")</f>
      </c>
      <c r="DU675">
        <f>IF($GS675&gt;=6,INDEX($DM:$DM,$GR675+6),"")</f>
      </c>
      <c r="DV675">
        <f>IF($GS675&gt;=7,INDEX($DM:$DM,$GR675+7),"")</f>
      </c>
      <c r="DW675">
        <f>IF($GS675&gt;=8,INDEX($DM:$DM,$GR675+8),"")</f>
      </c>
      <c r="DX675">
        <f>IF($GS675&gt;=9,INDEX($DM:$DM,$GR675+9),"")</f>
      </c>
      <c r="DY675">
        <f>IF($GS675&gt;=10,INDEX($DM:$DM,$GR675+10),"")</f>
      </c>
      <c r="DZ675">
        <f>IF($GS675&gt;=11,INDEX($DM:$DM,$GR675+11),"")</f>
      </c>
      <c r="EA675">
        <f>IF($GS675&gt;=12,INDEX($DM:$DM,$GR675+12),"")</f>
      </c>
      <c r="EB675">
        <f>IF($GS675&gt;=13,INDEX($DM:$DM,$GR675+13),"")</f>
      </c>
      <c r="EC675">
        <f>IF($GS675&gt;=14,INDEX($DM:$DM,$GR675+14),"")</f>
      </c>
      <c r="ED675">
        <f>IF($GS675&gt;=15,INDEX($DM:$DM,$GR675+15),"")</f>
      </c>
      <c r="EE675">
        <f>IF($GS675&gt;=16,INDEX($DM:$DM,$GR675+16),"")</f>
      </c>
      <c r="EF675">
        <f>IF($GS675&gt;=17,INDEX($DM:$DM,$GR675+17),"")</f>
      </c>
      <c r="EG675">
        <f>IF($GS675&gt;=18,INDEX($DM:$DM,$GR675+18),"")</f>
      </c>
      <c r="EH675">
        <f>IF($GS675&gt;=19,INDEX($DM:$DM,$GR675+19),"")</f>
      </c>
      <c r="EI675">
        <f>IF($GS675&gt;=20,INDEX($DM:$DM,$GR675+20),"")</f>
      </c>
      <c r="EJ675">
        <f>IF($GS675&gt;=21,INDEX($DM:$DM,$GR675+21),"")</f>
      </c>
      <c r="EK675">
        <f>IF($GS675&gt;=22,INDEX($DM:$DM,$GR675+22),"")</f>
      </c>
      <c r="EL675">
        <f>IF($GS675&gt;=23,INDEX($DM:$DM,$GR675+23),"")</f>
      </c>
      <c r="EM675">
        <f>IF($GS675&gt;=24,INDEX($DM:$DM,$GR675+24),"")</f>
      </c>
      <c r="EN675">
        <f>IF($GS675&gt;=25,INDEX($DM:$DM,$GR675+25),"")</f>
      </c>
      <c r="EO675">
        <f>IF($GS675&gt;=26,INDEX($DM:$DM,$GR675+26),"")</f>
      </c>
      <c r="EP675">
        <f>IF($GS675&gt;=27,INDEX($DM:$DM,$GR675+27),"")</f>
      </c>
      <c r="EQ675">
        <f>IF($GS675&gt;=28,INDEX($DM:$DM,$GR675+28),"")</f>
      </c>
      <c r="ER675">
        <f>IF($GS675&gt;=29,INDEX($DM:$DM,$GR675+29),"")</f>
      </c>
      <c r="ES675">
        <f>IF($GS675&gt;=30,INDEX($DM:$DM,$GR675+30),"")</f>
      </c>
      <c r="ET675">
        <f>IF($GS675&gt;=31,INDEX($DM:$DM,$GR675+31),"")</f>
      </c>
      <c r="EU675">
        <f>IF($GS675&gt;=32,INDEX($DM:$DM,$GR675+32),"")</f>
      </c>
      <c r="EV675">
        <f>IF($GS675&gt;=33,INDEX($DM:$DM,$GR675+33),"")</f>
      </c>
      <c r="EW675">
        <f>IF($GS675&gt;=34,INDEX($DM:$DM,$GR675+34),"")</f>
      </c>
      <c r="EX675">
        <f>IF($GS675&gt;=35,INDEX($DM:$DM,$GR675+35),"")</f>
      </c>
      <c r="EY675">
        <f>IF($GS675&gt;=36,INDEX($DM:$DM,$GR675+36),"")</f>
      </c>
      <c r="EZ675">
        <f>IF($GS675&gt;=37,INDEX($DM:$DM,$GR675+37),"")</f>
      </c>
      <c r="FA675">
        <f>IF($GS675&gt;=38,INDEX($DM:$DM,$GR675+38),"")</f>
      </c>
      <c r="FB675">
        <f>IF($GS675&gt;=39,INDEX($DM:$DM,$GR675+39),"")</f>
      </c>
      <c r="FC675">
        <f>IF($GS675&gt;=40,INDEX($DM:$DM,$GR675+40),"")</f>
      </c>
      <c r="FD675">
        <f>IF($GS675&gt;=1,INDEX($DN:$DN,$GR675+1),"")</f>
      </c>
      <c r="FE675">
        <f>IF($GS675&gt;=2,INDEX($DN:$DN,$GR675+2),"")</f>
      </c>
      <c r="FF675">
        <f>IF($GS675&gt;=3,INDEX($DN:$DN,$GR675+3),"")</f>
      </c>
      <c r="FG675">
        <f>IF($GS675&gt;=4,INDEX($DN:$DN,$GR675+4),"")</f>
      </c>
      <c r="FH675">
        <f>IF($GS675&gt;=5,INDEX($DN:$DN,$GR675+5),"")</f>
      </c>
      <c r="FI675">
        <f>IF($GS675&gt;=6,INDEX($DN:$DN,$GR675+6),"")</f>
      </c>
      <c r="FJ675">
        <f>IF($GS675&gt;=7,INDEX($DN:$DN,$GR675+7),"")</f>
      </c>
      <c r="FK675">
        <f>IF($GS675&gt;=8,INDEX($DN:$DN,$GR675+8),"")</f>
      </c>
      <c r="FL675">
        <f>IF($GS675&gt;=9,INDEX($DN:$DN,$GR675+9),"")</f>
      </c>
      <c r="FM675">
        <f>IF($GS675&gt;=10,INDEX($DN:$DN,$GR675+10),"")</f>
      </c>
      <c r="FN675">
        <f>IF($GS675&gt;=11,INDEX($DN:$DN,$GR675+11),"")</f>
      </c>
      <c r="FO675">
        <f>IF($GS675&gt;=12,INDEX($DN:$DN,$GR675+12),"")</f>
      </c>
      <c r="FP675">
        <f>IF($GS675&gt;=13,INDEX($DN:$DN,$GR675+13),"")</f>
      </c>
      <c r="FQ675">
        <f>IF($GS675&gt;=14,INDEX($DN:$DN,$GR675+14),"")</f>
      </c>
      <c r="FR675">
        <f>IF($GS675&gt;=15,INDEX($DN:$DN,$GR675+15),"")</f>
      </c>
      <c r="FS675">
        <f>IF($GS675&gt;=16,INDEX($DN:$DN,$GR675+16),"")</f>
      </c>
      <c r="FT675">
        <f>IF($GS675&gt;=17,INDEX($DN:$DN,$GR675+17),"")</f>
      </c>
      <c r="FU675">
        <f>IF($GS675&gt;=18,INDEX($DN:$DN,$GR675+18),"")</f>
      </c>
      <c r="FV675">
        <f>IF($GS675&gt;=19,INDEX($DN:$DN,$GR675+19),"")</f>
      </c>
      <c r="FW675">
        <f>IF($GS675&gt;=20,INDEX($DN:$DN,$GR675+20),"")</f>
      </c>
      <c r="FX675">
        <f>IF($GS675&gt;=21,INDEX($DN:$DN,$GR675+21),"")</f>
      </c>
      <c r="FY675">
        <f>IF($GS675&gt;=22,INDEX($DN:$DN,$GR675+22),"")</f>
      </c>
      <c r="FZ675">
        <f>IF($GS675&gt;=23,INDEX($DN:$DN,$GR675+23),"")</f>
      </c>
      <c r="GA675">
        <f>IF($GS675&gt;=24,INDEX($DN:$DN,$GR675+24),"")</f>
      </c>
      <c r="GB675">
        <f>IF($GS675&gt;=25,INDEX($DN:$DN,$GR675+25),"")</f>
      </c>
      <c r="GC675">
        <f>IF($GS675&gt;=26,INDEX($DN:$DN,$GR675+26),"")</f>
      </c>
      <c r="GD675">
        <f>IF($GS675&gt;=27,INDEX($DN:$DN,$GR675+27),"")</f>
      </c>
      <c r="GE675">
        <f>IF($GS675&gt;=28,INDEX($DN:$DN,$GR675+28),"")</f>
      </c>
      <c r="GF675">
        <f>IF($GS675&gt;=29,INDEX($DN:$DN,$GR675+29),"")</f>
      </c>
      <c r="GG675">
        <f>IF($GS675&gt;=30,INDEX($DN:$DN,$GR675+30),"")</f>
      </c>
      <c r="GH675">
        <f>IF($GS675&gt;=31,INDEX($DN:$DN,$GR675+31),"")</f>
      </c>
      <c r="GI675">
        <f>IF($GS675&gt;=32,INDEX($DN:$DN,$GR675+32),"")</f>
      </c>
      <c r="GJ675">
        <f>IF($GS675&gt;=33,INDEX($DN:$DN,$GR675+33),"")</f>
      </c>
      <c r="GK675">
        <f>IF($GS675&gt;=34,INDEX($DN:$DN,$GR675+34),"")</f>
      </c>
      <c r="GL675">
        <f>IF($GS675&gt;=35,INDEX($DN:$DN,$GR675+35),"")</f>
      </c>
      <c r="GM675">
        <f>IF($GS675&gt;=36,INDEX($DN:$DN,$GR675+36),"")</f>
      </c>
      <c r="GN675">
        <f>IF($GS675&gt;=37,INDEX($DN:$DN,$GR675+37),"")</f>
      </c>
      <c r="GO675">
        <f>IF($GS675&gt;=38,INDEX($DN:$DN,$GR675+38),"")</f>
      </c>
      <c r="GP675">
        <f>IF($GS675&gt;=39,INDEX($DN:$DN,$GR675+39),"")</f>
      </c>
      <c r="GQ675">
        <f>IF($GS675&gt;=40,INDEX($DN:$DN,$GR675+40),"")</f>
      </c>
      <c r="GR675">
        <f>IFERROR(MATCH($DL675,$DM$2:$DM$148,0)+1,0)</f>
      </c>
      <c r="GS675">
        <f>IFERROR(INDEX($DO$2:$DO$148,MATCH($DL675,$DM$2:$DM$148,0)),0)</f>
      </c>
      <c r="GT675">
        <f>IFERROR(MATCH($Z675,$DP$675:$FC$675,0),0)</f>
      </c>
      <c r="GU675">
        <f>IF($GT675&gt;0,INDEX($FD$675:$GQ$675,$GT675),"")</f>
      </c>
      <c r="GX675">
        <f>IF($JG675&gt;=1,INDEX($GV:$GV,$JF675+1),"")</f>
      </c>
      <c r="GY675">
        <f>IF($JG675&gt;=2,INDEX($GV:$GV,$JF675+2),"")</f>
      </c>
      <c r="GZ675">
        <f>IF($JG675&gt;=3,INDEX($GV:$GV,$JF675+3),"")</f>
      </c>
      <c r="HA675">
        <f>IF($JG675&gt;=4,INDEX($GV:$GV,$JF675+4),"")</f>
      </c>
      <c r="HB675">
        <f>IF($JG675&gt;=5,INDEX($GV:$GV,$JF675+5),"")</f>
      </c>
      <c r="HC675">
        <f>IF($JG675&gt;=6,INDEX($GV:$GV,$JF675+6),"")</f>
      </c>
      <c r="HD675">
        <f>IF($JG675&gt;=7,INDEX($GV:$GV,$JF675+7),"")</f>
      </c>
      <c r="HE675">
        <f>IF($JG675&gt;=8,INDEX($GV:$GV,$JF675+8),"")</f>
      </c>
      <c r="HF675">
        <f>IF($JG675&gt;=9,INDEX($GV:$GV,$JF675+9),"")</f>
      </c>
      <c r="HG675">
        <f>IF($JG675&gt;=10,INDEX($GV:$GV,$JF675+10),"")</f>
      </c>
      <c r="HH675">
        <f>IF($JG675&gt;=11,INDEX($GV:$GV,$JF675+11),"")</f>
      </c>
      <c r="HI675">
        <f>IF($JG675&gt;=12,INDEX($GV:$GV,$JF675+12),"")</f>
      </c>
      <c r="HJ675">
        <f>IF($JG675&gt;=13,INDEX($GV:$GV,$JF675+13),"")</f>
      </c>
      <c r="HK675">
        <f>IF($JG675&gt;=14,INDEX($GV:$GV,$JF675+14),"")</f>
      </c>
      <c r="HL675">
        <f>IF($JG675&gt;=15,INDEX($GV:$GV,$JF675+15),"")</f>
      </c>
      <c r="HM675">
        <f>IF($JG675&gt;=16,INDEX($GV:$GV,$JF675+16),"")</f>
      </c>
      <c r="HN675">
        <f>IF($JG675&gt;=17,INDEX($GV:$GV,$JF675+17),"")</f>
      </c>
      <c r="HO675">
        <f>IF($JG675&gt;=18,INDEX($GV:$GV,$JF675+18),"")</f>
      </c>
      <c r="HP675">
        <f>IF($JG675&gt;=19,INDEX($GV:$GV,$JF675+19),"")</f>
      </c>
      <c r="HQ675">
        <f>IF($JG675&gt;=20,INDEX($GV:$GV,$JF675+20),"")</f>
      </c>
      <c r="HR675">
        <f>IF($JG675&gt;=21,INDEX($GV:$GV,$JF675+21),"")</f>
      </c>
      <c r="HS675">
        <f>IF($JG675&gt;=22,INDEX($GV:$GV,$JF675+22),"")</f>
      </c>
      <c r="HT675">
        <f>IF($JG675&gt;=23,INDEX($GV:$GV,$JF675+23),"")</f>
      </c>
      <c r="HU675">
        <f>IF($JG675&gt;=24,INDEX($GV:$GV,$JF675+24),"")</f>
      </c>
      <c r="HV675">
        <f>IF($JG675&gt;=25,INDEX($GV:$GV,$JF675+25),"")</f>
      </c>
      <c r="HW675">
        <f>IF($JG675&gt;=26,INDEX($GV:$GV,$JF675+26),"")</f>
      </c>
      <c r="HX675">
        <f>IF($JG675&gt;=27,INDEX($GV:$GV,$JF675+27),"")</f>
      </c>
      <c r="HY675">
        <f>IF($JG675&gt;=28,INDEX($GV:$GV,$JF675+28),"")</f>
      </c>
      <c r="HZ675">
        <f>IF($JG675&gt;=29,INDEX($GV:$GV,$JF675+29),"")</f>
      </c>
      <c r="IA675">
        <f>IF($JG675&gt;=30,INDEX($GV:$GV,$JF675+30),"")</f>
      </c>
      <c r="IB675">
        <f>IF($JG675&gt;=31,INDEX($GV:$GV,$JF675+31),"")</f>
      </c>
      <c r="IC675">
        <f>IF($JG675&gt;=32,INDEX($GV:$GV,$JF675+32),"")</f>
      </c>
      <c r="ID675">
        <f>IF($JG675&gt;=33,INDEX($GV:$GV,$JF675+33),"")</f>
      </c>
      <c r="IE675">
        <f>IF($JG675&gt;=34,INDEX($GV:$GV,$JF675+34),"")</f>
      </c>
      <c r="IF675">
        <f>IF($JG675&gt;=35,INDEX($GV:$GV,$JF675+35),"")</f>
      </c>
      <c r="IG675">
        <f>IF($JG675&gt;=36,INDEX($GV:$GV,$JF675+36),"")</f>
      </c>
      <c r="IH675">
        <f>IF($JG675&gt;=37,INDEX($GV:$GV,$JF675+37),"")</f>
      </c>
      <c r="II675">
        <f>IF($JG675&gt;=38,INDEX($GV:$GV,$JF675+38),"")</f>
      </c>
      <c r="IJ675">
        <f>IF($JG675&gt;=39,INDEX($GV:$GV,$JF675+39),"")</f>
      </c>
      <c r="IK675">
        <f>IF($JG675&gt;=40,INDEX($GV:$GV,$JF675+40),"")</f>
      </c>
      <c r="IL675">
        <f>IF($JG675&gt;=41,INDEX($GV:$GV,$JF675+41),"")</f>
      </c>
      <c r="IM675">
        <f>IF($JG675&gt;=42,INDEX($GV:$GV,$JF675+42),"")</f>
      </c>
      <c r="IN675">
        <f>IF($JG675&gt;=43,INDEX($GV:$GV,$JF675+43),"")</f>
      </c>
      <c r="IO675">
        <f>IF($JG675&gt;=44,INDEX($GV:$GV,$JF675+44),"")</f>
      </c>
      <c r="IP675">
        <f>IF($JG675&gt;=45,INDEX($GV:$GV,$JF675+45),"")</f>
      </c>
      <c r="IQ675">
        <f>IF($JG675&gt;=46,INDEX($GV:$GV,$JF675+46),"")</f>
      </c>
      <c r="IR675">
        <f>IF($JG675&gt;=47,INDEX($GV:$GV,$JF675+47),"")</f>
      </c>
      <c r="IS675">
        <f>IF($JG675&gt;=48,INDEX($GV:$GV,$JF675+48),"")</f>
      </c>
      <c r="IT675">
        <f>IF($JG675&gt;=49,INDEX($GV:$GV,$JF675+49),"")</f>
      </c>
      <c r="IU675">
        <f>IF($JG675&gt;=50,INDEX($GV:$GV,$JF675+50),"")</f>
      </c>
      <c r="IV675">
        <f>IF($JG675&gt;=51,INDEX($GV:$GV,$JF675+51),"")</f>
      </c>
      <c r="IW675">
        <f>IF($JG675&gt;=52,INDEX($GV:$GV,$JF675+52),"")</f>
      </c>
      <c r="IX675">
        <f>IF($JG675&gt;=53,INDEX($GV:$GV,$JF675+53),"")</f>
      </c>
      <c r="IY675">
        <f>IF($JG675&gt;=54,INDEX($GV:$GV,$JF675+54),"")</f>
      </c>
      <c r="IZ675">
        <f>IF($JG675&gt;=55,INDEX($GV:$GV,$JF675+55),"")</f>
      </c>
      <c r="JA675">
        <f>IF($JG675&gt;=56,INDEX($GV:$GV,$JF675+56),"")</f>
      </c>
      <c r="JB675">
        <f>IF($JG675&gt;=57,INDEX($GV:$GV,$JF675+57),"")</f>
      </c>
      <c r="JC675">
        <f>IF($JG675&gt;=58,INDEX($GV:$GV,$JF675+58),"")</f>
      </c>
      <c r="JD675">
        <f>IF($JG675&gt;=59,INDEX($GV:$GV,$JF675+59),"")</f>
      </c>
      <c r="JE675">
        <f>IF($JG675&gt;=60,INDEX($GV:$GV,$JF675+60),"")</f>
      </c>
      <c r="JF675">
        <f>IFERROR(MATCH($GU675,$GV$2:$GV$322,0)+1,0)</f>
      </c>
      <c r="JG675">
        <f>IFERROR(INDEX($GW$2:$GW$322,MATCH($GU675,$GV$2:$GV$322,0)),0)</f>
      </c>
      <c r="JH675" t="s">
        <v>44</v>
      </c>
      <c r="JI675" t="s">
        <v>44</v>
      </c>
    </row>
    <row r="676" spans="1:269" x14ac:dyDescent="0.25">
      <c r="R676">
        <f>IF(OR($U676="",$Q676=""),"",IFERROR($U676/$Q676,0))</f>
      </c>
      <c r="S676">
        <f>IF($U676="","",
SUM($T676,$V676,$AA676,$W676,$Y676)*
(1-IF($AB676="",0,VALUE($AB676)/100)))</f>
      </c>
      <c r="T676">
        <f>IF($U676="","",$U676)</f>
      </c>
      <c r="V676">
        <f>IF($U676="","",
IF($O676="","",
IF(ISNUMBER(SEARCH("exempt",LOWER($O676))),0,
$U676*(VALUE(SUBSTITUTE($O676,"%",""))/100))))</f>
      </c>
      <c r="AC676">
        <f>IFERROR(IF(FIND(" - ",$K676)&gt;0,MID($K676,FIND(" - ",$K676)+3,LEN($K676)),""),"")</f>
      </c>
      <c r="AL676" t="s">
        <v>1638</v>
      </c>
      <c r="AT676">
        <f>IFERROR(LEFT($K676,FIND(" - ",$K676)-1),$K676)</f>
      </c>
      <c r="AW676">
        <f>IF($CL676&gt;=1,INDEX($AU:$AU,$CK676+1),"")</f>
      </c>
      <c r="AX676">
        <f>IF($CL676&gt;=2,INDEX($AU:$AU,$CK676+2),"")</f>
      </c>
      <c r="AY676">
        <f>IF($CL676&gt;=3,INDEX($AU:$AU,$CK676+3),"")</f>
      </c>
      <c r="AZ676">
        <f>IF($CL676&gt;=4,INDEX($AU:$AU,$CK676+4),"")</f>
      </c>
      <c r="BA676">
        <f>IF($CL676&gt;=5,INDEX($AU:$AU,$CK676+5),"")</f>
      </c>
      <c r="BB676">
        <f>IF($CL676&gt;=6,INDEX($AU:$AU,$CK676+6),"")</f>
      </c>
      <c r="BC676">
        <f>IF($CL676&gt;=7,INDEX($AU:$AU,$CK676+7),"")</f>
      </c>
      <c r="BD676">
        <f>IF($CL676&gt;=8,INDEX($AU:$AU,$CK676+8),"")</f>
      </c>
      <c r="BE676">
        <f>IF($CL676&gt;=9,INDEX($AU:$AU,$CK676+9),"")</f>
      </c>
      <c r="BF676">
        <f>IF($CL676&gt;=10,INDEX($AU:$AU,$CK676+10),"")</f>
      </c>
      <c r="BG676">
        <f>IF($CL676&gt;=11,INDEX($AU:$AU,$CK676+11),"")</f>
      </c>
      <c r="BH676">
        <f>IF($CL676&gt;=12,INDEX($AU:$AU,$CK676+12),"")</f>
      </c>
      <c r="BI676">
        <f>IF($CL676&gt;=13,INDEX($AU:$AU,$CK676+13),"")</f>
      </c>
      <c r="BJ676">
        <f>IF($CL676&gt;=14,INDEX($AU:$AU,$CK676+14),"")</f>
      </c>
      <c r="BK676">
        <f>IF($CL676&gt;=15,INDEX($AU:$AU,$CK676+15),"")</f>
      </c>
      <c r="BL676">
        <f>IF($CL676&gt;=16,INDEX($AU:$AU,$CK676+16),"")</f>
      </c>
      <c r="BM676">
        <f>IF($CL676&gt;=17,INDEX($AU:$AU,$CK676+17),"")</f>
      </c>
      <c r="BN676">
        <f>IF($CL676&gt;=18,INDEX($AU:$AU,$CK676+18),"")</f>
      </c>
      <c r="BO676">
        <f>IF($CL676&gt;=19,INDEX($AU:$AU,$CK676+19),"")</f>
      </c>
      <c r="BP676">
        <f>IF($CL676&gt;=20,INDEX($AU:$AU,$CK676+20),"")</f>
      </c>
      <c r="BQ676">
        <f>IF($CL676&gt;=21,INDEX($AU:$AU,$CK676+21),"")</f>
      </c>
      <c r="BR676">
        <f>IF($CL676&gt;=22,INDEX($AU:$AU,$CK676+22),"")</f>
      </c>
      <c r="BS676">
        <f>IF($CL676&gt;=23,INDEX($AU:$AU,$CK676+23),"")</f>
      </c>
      <c r="BT676">
        <f>IF($CL676&gt;=24,INDEX($AU:$AU,$CK676+24),"")</f>
      </c>
      <c r="BU676">
        <f>IF($CL676&gt;=25,INDEX($AU:$AU,$CK676+25),"")</f>
      </c>
      <c r="BV676">
        <f>IF($CL676&gt;=26,INDEX($AU:$AU,$CK676+26),"")</f>
      </c>
      <c r="BW676">
        <f>IF($CL676&gt;=27,INDEX($AU:$AU,$CK676+27),"")</f>
      </c>
      <c r="BX676">
        <f>IF($CL676&gt;=28,INDEX($AU:$AU,$CK676+28),"")</f>
      </c>
      <c r="BY676">
        <f>IF($CL676&gt;=29,INDEX($AU:$AU,$CK676+29),"")</f>
      </c>
      <c r="BZ676">
        <f>IF($CL676&gt;=30,INDEX($AU:$AU,$CK676+30),"")</f>
      </c>
      <c r="CA676">
        <f>IF($CL676&gt;=31,INDEX($AU:$AU,$CK676+31),"")</f>
      </c>
      <c r="CB676">
        <f>IF($CL676&gt;=32,INDEX($AU:$AU,$CK676+32),"")</f>
      </c>
      <c r="CC676">
        <f>IF($CL676&gt;=33,INDEX($AU:$AU,$CK676+33),"")</f>
      </c>
      <c r="CD676">
        <f>IF($CL676&gt;=34,INDEX($AU:$AU,$CK676+34),"")</f>
      </c>
      <c r="CE676">
        <f>IF($CL676&gt;=35,INDEX($AU:$AU,$CK676+35),"")</f>
      </c>
      <c r="CF676">
        <f>IF($CL676&gt;=36,INDEX($AU:$AU,$CK676+36),"")</f>
      </c>
      <c r="CG676">
        <f>IF($CL676&gt;=37,INDEX($AU:$AU,$CK676+37),"")</f>
      </c>
      <c r="CH676">
        <f>IF($CL676&gt;=38,INDEX($AU:$AU,$CK676+38),"")</f>
      </c>
      <c r="CI676">
        <f>IF($CL676&gt;=39,INDEX($AU:$AU,$CK676+39),"")</f>
      </c>
      <c r="CJ676">
        <f>IF($CL676&gt;=40,INDEX($AU:$AU,$CK676+40),"")</f>
      </c>
      <c r="CK676">
        <f>IFERROR(MATCH($AT676,$AU$2:$AU$133,0)+1,0)</f>
      </c>
      <c r="CL676">
        <f>IFERROR(INDEX($AV$2:$AV$133,MATCH($AT676,$AU$2:$AU$133,0)),0)</f>
      </c>
      <c r="CM676">
        <f>IFERROR(LEFT($L676,FIND(" - ",$L676)-1),$L676)</f>
      </c>
      <c r="CN676" t="s">
        <v>149</v>
      </c>
      <c r="CP676">
        <f>IF($DK676&gt;=1,INDEX($CN:$CN,$DJ676+1),"")</f>
      </c>
      <c r="CQ676">
        <f>IF($DK676&gt;=2,INDEX($CN:$CN,$DJ676+2),"")</f>
      </c>
      <c r="CR676">
        <f>IF($DK676&gt;=3,INDEX($CN:$CN,$DJ676+3),"")</f>
      </c>
      <c r="CS676">
        <f>IF($DK676&gt;=4,INDEX($CN:$CN,$DJ676+4),"")</f>
      </c>
      <c r="CT676">
        <f>IF($DK676&gt;=5,INDEX($CN:$CN,$DJ676+5),"")</f>
      </c>
      <c r="CU676">
        <f>IF($DK676&gt;=6,INDEX($CN:$CN,$DJ676+6),"")</f>
      </c>
      <c r="CV676">
        <f>IF($DK676&gt;=7,INDEX($CN:$CN,$DJ676+7),"")</f>
      </c>
      <c r="CW676">
        <f>IF($DK676&gt;=8,INDEX($CN:$CN,$DJ676+8),"")</f>
      </c>
      <c r="CX676">
        <f>IF($DK676&gt;=9,INDEX($CN:$CN,$DJ676+9),"")</f>
      </c>
      <c r="CY676">
        <f>IF($DK676&gt;=10,INDEX($CN:$CN,$DJ676+10),"")</f>
      </c>
      <c r="CZ676">
        <f>IF($DK676&gt;=11,INDEX($CN:$CN,$DJ676+11),"")</f>
      </c>
      <c r="DA676">
        <f>IF($DK676&gt;=12,INDEX($CN:$CN,$DJ676+12),"")</f>
      </c>
      <c r="DB676">
        <f>IF($DK676&gt;=13,INDEX($CN:$CN,$DJ676+13),"")</f>
      </c>
      <c r="DC676">
        <f>IF($DK676&gt;=14,INDEX($CN:$CN,$DJ676+14),"")</f>
      </c>
      <c r="DD676">
        <f>IF($DK676&gt;=15,INDEX($CN:$CN,$DJ676+15),"")</f>
      </c>
      <c r="DE676">
        <f>IF($DK676&gt;=16,INDEX($CN:$CN,$DJ676+16),"")</f>
      </c>
      <c r="DF676">
        <f>IF($DK676&gt;=17,INDEX($CN:$CN,$DJ676+17),"")</f>
      </c>
      <c r="DG676">
        <f>IF($DK676&gt;=18,INDEX($CN:$CN,$DJ676+18),"")</f>
      </c>
      <c r="DH676">
        <f>IF($DK676&gt;=19,INDEX($CN:$CN,$DJ676+19),"")</f>
      </c>
      <c r="DI676">
        <f>IF($DK676&gt;=20,INDEX($CN:$CN,$DJ676+20),"")</f>
      </c>
      <c r="DJ676">
        <f>IFERROR(MATCH($CM676,$CN$2:$CN$1089,0)+1,0)</f>
      </c>
      <c r="DK676">
        <f>IFERROR(INDEX($CO$2:$CO$1089,MATCH($CM676,$CN$2:$CN$1089,0)),0)</f>
      </c>
      <c r="DL676">
        <f>IFERROR(INDEX($AS:$AS,MATCH($O676,$AR:$AR,0))&amp;"","")</f>
      </c>
      <c r="DP676">
        <f>IF($GS676&gt;=1,INDEX($DM:$DM,$GR676+1),"")</f>
      </c>
      <c r="DQ676">
        <f>IF($GS676&gt;=2,INDEX($DM:$DM,$GR676+2),"")</f>
      </c>
      <c r="DR676">
        <f>IF($GS676&gt;=3,INDEX($DM:$DM,$GR676+3),"")</f>
      </c>
      <c r="DS676">
        <f>IF($GS676&gt;=4,INDEX($DM:$DM,$GR676+4),"")</f>
      </c>
      <c r="DT676">
        <f>IF($GS676&gt;=5,INDEX($DM:$DM,$GR676+5),"")</f>
      </c>
      <c r="DU676">
        <f>IF($GS676&gt;=6,INDEX($DM:$DM,$GR676+6),"")</f>
      </c>
      <c r="DV676">
        <f>IF($GS676&gt;=7,INDEX($DM:$DM,$GR676+7),"")</f>
      </c>
      <c r="DW676">
        <f>IF($GS676&gt;=8,INDEX($DM:$DM,$GR676+8),"")</f>
      </c>
      <c r="DX676">
        <f>IF($GS676&gt;=9,INDEX($DM:$DM,$GR676+9),"")</f>
      </c>
      <c r="DY676">
        <f>IF($GS676&gt;=10,INDEX($DM:$DM,$GR676+10),"")</f>
      </c>
      <c r="DZ676">
        <f>IF($GS676&gt;=11,INDEX($DM:$DM,$GR676+11),"")</f>
      </c>
      <c r="EA676">
        <f>IF($GS676&gt;=12,INDEX($DM:$DM,$GR676+12),"")</f>
      </c>
      <c r="EB676">
        <f>IF($GS676&gt;=13,INDEX($DM:$DM,$GR676+13),"")</f>
      </c>
      <c r="EC676">
        <f>IF($GS676&gt;=14,INDEX($DM:$DM,$GR676+14),"")</f>
      </c>
      <c r="ED676">
        <f>IF($GS676&gt;=15,INDEX($DM:$DM,$GR676+15),"")</f>
      </c>
      <c r="EE676">
        <f>IF($GS676&gt;=16,INDEX($DM:$DM,$GR676+16),"")</f>
      </c>
      <c r="EF676">
        <f>IF($GS676&gt;=17,INDEX($DM:$DM,$GR676+17),"")</f>
      </c>
      <c r="EG676">
        <f>IF($GS676&gt;=18,INDEX($DM:$DM,$GR676+18),"")</f>
      </c>
      <c r="EH676">
        <f>IF($GS676&gt;=19,INDEX($DM:$DM,$GR676+19),"")</f>
      </c>
      <c r="EI676">
        <f>IF($GS676&gt;=20,INDEX($DM:$DM,$GR676+20),"")</f>
      </c>
      <c r="EJ676">
        <f>IF($GS676&gt;=21,INDEX($DM:$DM,$GR676+21),"")</f>
      </c>
      <c r="EK676">
        <f>IF($GS676&gt;=22,INDEX($DM:$DM,$GR676+22),"")</f>
      </c>
      <c r="EL676">
        <f>IF($GS676&gt;=23,INDEX($DM:$DM,$GR676+23),"")</f>
      </c>
      <c r="EM676">
        <f>IF($GS676&gt;=24,INDEX($DM:$DM,$GR676+24),"")</f>
      </c>
      <c r="EN676">
        <f>IF($GS676&gt;=25,INDEX($DM:$DM,$GR676+25),"")</f>
      </c>
      <c r="EO676">
        <f>IF($GS676&gt;=26,INDEX($DM:$DM,$GR676+26),"")</f>
      </c>
      <c r="EP676">
        <f>IF($GS676&gt;=27,INDEX($DM:$DM,$GR676+27),"")</f>
      </c>
      <c r="EQ676">
        <f>IF($GS676&gt;=28,INDEX($DM:$DM,$GR676+28),"")</f>
      </c>
      <c r="ER676">
        <f>IF($GS676&gt;=29,INDEX($DM:$DM,$GR676+29),"")</f>
      </c>
      <c r="ES676">
        <f>IF($GS676&gt;=30,INDEX($DM:$DM,$GR676+30),"")</f>
      </c>
      <c r="ET676">
        <f>IF($GS676&gt;=31,INDEX($DM:$DM,$GR676+31),"")</f>
      </c>
      <c r="EU676">
        <f>IF($GS676&gt;=32,INDEX($DM:$DM,$GR676+32),"")</f>
      </c>
      <c r="EV676">
        <f>IF($GS676&gt;=33,INDEX($DM:$DM,$GR676+33),"")</f>
      </c>
      <c r="EW676">
        <f>IF($GS676&gt;=34,INDEX($DM:$DM,$GR676+34),"")</f>
      </c>
      <c r="EX676">
        <f>IF($GS676&gt;=35,INDEX($DM:$DM,$GR676+35),"")</f>
      </c>
      <c r="EY676">
        <f>IF($GS676&gt;=36,INDEX($DM:$DM,$GR676+36),"")</f>
      </c>
      <c r="EZ676">
        <f>IF($GS676&gt;=37,INDEX($DM:$DM,$GR676+37),"")</f>
      </c>
      <c r="FA676">
        <f>IF($GS676&gt;=38,INDEX($DM:$DM,$GR676+38),"")</f>
      </c>
      <c r="FB676">
        <f>IF($GS676&gt;=39,INDEX($DM:$DM,$GR676+39),"")</f>
      </c>
      <c r="FC676">
        <f>IF($GS676&gt;=40,INDEX($DM:$DM,$GR676+40),"")</f>
      </c>
      <c r="FD676">
        <f>IF($GS676&gt;=1,INDEX($DN:$DN,$GR676+1),"")</f>
      </c>
      <c r="FE676">
        <f>IF($GS676&gt;=2,INDEX($DN:$DN,$GR676+2),"")</f>
      </c>
      <c r="FF676">
        <f>IF($GS676&gt;=3,INDEX($DN:$DN,$GR676+3),"")</f>
      </c>
      <c r="FG676">
        <f>IF($GS676&gt;=4,INDEX($DN:$DN,$GR676+4),"")</f>
      </c>
      <c r="FH676">
        <f>IF($GS676&gt;=5,INDEX($DN:$DN,$GR676+5),"")</f>
      </c>
      <c r="FI676">
        <f>IF($GS676&gt;=6,INDEX($DN:$DN,$GR676+6),"")</f>
      </c>
      <c r="FJ676">
        <f>IF($GS676&gt;=7,INDEX($DN:$DN,$GR676+7),"")</f>
      </c>
      <c r="FK676">
        <f>IF($GS676&gt;=8,INDEX($DN:$DN,$GR676+8),"")</f>
      </c>
      <c r="FL676">
        <f>IF($GS676&gt;=9,INDEX($DN:$DN,$GR676+9),"")</f>
      </c>
      <c r="FM676">
        <f>IF($GS676&gt;=10,INDEX($DN:$DN,$GR676+10),"")</f>
      </c>
      <c r="FN676">
        <f>IF($GS676&gt;=11,INDEX($DN:$DN,$GR676+11),"")</f>
      </c>
      <c r="FO676">
        <f>IF($GS676&gt;=12,INDEX($DN:$DN,$GR676+12),"")</f>
      </c>
      <c r="FP676">
        <f>IF($GS676&gt;=13,INDEX($DN:$DN,$GR676+13),"")</f>
      </c>
      <c r="FQ676">
        <f>IF($GS676&gt;=14,INDEX($DN:$DN,$GR676+14),"")</f>
      </c>
      <c r="FR676">
        <f>IF($GS676&gt;=15,INDEX($DN:$DN,$GR676+15),"")</f>
      </c>
      <c r="FS676">
        <f>IF($GS676&gt;=16,INDEX($DN:$DN,$GR676+16),"")</f>
      </c>
      <c r="FT676">
        <f>IF($GS676&gt;=17,INDEX($DN:$DN,$GR676+17),"")</f>
      </c>
      <c r="FU676">
        <f>IF($GS676&gt;=18,INDEX($DN:$DN,$GR676+18),"")</f>
      </c>
      <c r="FV676">
        <f>IF($GS676&gt;=19,INDEX($DN:$DN,$GR676+19),"")</f>
      </c>
      <c r="FW676">
        <f>IF($GS676&gt;=20,INDEX($DN:$DN,$GR676+20),"")</f>
      </c>
      <c r="FX676">
        <f>IF($GS676&gt;=21,INDEX($DN:$DN,$GR676+21),"")</f>
      </c>
      <c r="FY676">
        <f>IF($GS676&gt;=22,INDEX($DN:$DN,$GR676+22),"")</f>
      </c>
      <c r="FZ676">
        <f>IF($GS676&gt;=23,INDEX($DN:$DN,$GR676+23),"")</f>
      </c>
      <c r="GA676">
        <f>IF($GS676&gt;=24,INDEX($DN:$DN,$GR676+24),"")</f>
      </c>
      <c r="GB676">
        <f>IF($GS676&gt;=25,INDEX($DN:$DN,$GR676+25),"")</f>
      </c>
      <c r="GC676">
        <f>IF($GS676&gt;=26,INDEX($DN:$DN,$GR676+26),"")</f>
      </c>
      <c r="GD676">
        <f>IF($GS676&gt;=27,INDEX($DN:$DN,$GR676+27),"")</f>
      </c>
      <c r="GE676">
        <f>IF($GS676&gt;=28,INDEX($DN:$DN,$GR676+28),"")</f>
      </c>
      <c r="GF676">
        <f>IF($GS676&gt;=29,INDEX($DN:$DN,$GR676+29),"")</f>
      </c>
      <c r="GG676">
        <f>IF($GS676&gt;=30,INDEX($DN:$DN,$GR676+30),"")</f>
      </c>
      <c r="GH676">
        <f>IF($GS676&gt;=31,INDEX($DN:$DN,$GR676+31),"")</f>
      </c>
      <c r="GI676">
        <f>IF($GS676&gt;=32,INDEX($DN:$DN,$GR676+32),"")</f>
      </c>
      <c r="GJ676">
        <f>IF($GS676&gt;=33,INDEX($DN:$DN,$GR676+33),"")</f>
      </c>
      <c r="GK676">
        <f>IF($GS676&gt;=34,INDEX($DN:$DN,$GR676+34),"")</f>
      </c>
      <c r="GL676">
        <f>IF($GS676&gt;=35,INDEX($DN:$DN,$GR676+35),"")</f>
      </c>
      <c r="GM676">
        <f>IF($GS676&gt;=36,INDEX($DN:$DN,$GR676+36),"")</f>
      </c>
      <c r="GN676">
        <f>IF($GS676&gt;=37,INDEX($DN:$DN,$GR676+37),"")</f>
      </c>
      <c r="GO676">
        <f>IF($GS676&gt;=38,INDEX($DN:$DN,$GR676+38),"")</f>
      </c>
      <c r="GP676">
        <f>IF($GS676&gt;=39,INDEX($DN:$DN,$GR676+39),"")</f>
      </c>
      <c r="GQ676">
        <f>IF($GS676&gt;=40,INDEX($DN:$DN,$GR676+40),"")</f>
      </c>
      <c r="GR676">
        <f>IFERROR(MATCH($DL676,$DM$2:$DM$148,0)+1,0)</f>
      </c>
      <c r="GS676">
        <f>IFERROR(INDEX($DO$2:$DO$148,MATCH($DL676,$DM$2:$DM$148,0)),0)</f>
      </c>
      <c r="GT676">
        <f>IFERROR(MATCH($Z676,$DP$676:$FC$676,0),0)</f>
      </c>
      <c r="GU676">
        <f>IF($GT676&gt;0,INDEX($FD$676:$GQ$676,$GT676),"")</f>
      </c>
      <c r="GX676">
        <f>IF($JG676&gt;=1,INDEX($GV:$GV,$JF676+1),"")</f>
      </c>
      <c r="GY676">
        <f>IF($JG676&gt;=2,INDEX($GV:$GV,$JF676+2),"")</f>
      </c>
      <c r="GZ676">
        <f>IF($JG676&gt;=3,INDEX($GV:$GV,$JF676+3),"")</f>
      </c>
      <c r="HA676">
        <f>IF($JG676&gt;=4,INDEX($GV:$GV,$JF676+4),"")</f>
      </c>
      <c r="HB676">
        <f>IF($JG676&gt;=5,INDEX($GV:$GV,$JF676+5),"")</f>
      </c>
      <c r="HC676">
        <f>IF($JG676&gt;=6,INDEX($GV:$GV,$JF676+6),"")</f>
      </c>
      <c r="HD676">
        <f>IF($JG676&gt;=7,INDEX($GV:$GV,$JF676+7),"")</f>
      </c>
      <c r="HE676">
        <f>IF($JG676&gt;=8,INDEX($GV:$GV,$JF676+8),"")</f>
      </c>
      <c r="HF676">
        <f>IF($JG676&gt;=9,INDEX($GV:$GV,$JF676+9),"")</f>
      </c>
      <c r="HG676">
        <f>IF($JG676&gt;=10,INDEX($GV:$GV,$JF676+10),"")</f>
      </c>
      <c r="HH676">
        <f>IF($JG676&gt;=11,INDEX($GV:$GV,$JF676+11),"")</f>
      </c>
      <c r="HI676">
        <f>IF($JG676&gt;=12,INDEX($GV:$GV,$JF676+12),"")</f>
      </c>
      <c r="HJ676">
        <f>IF($JG676&gt;=13,INDEX($GV:$GV,$JF676+13),"")</f>
      </c>
      <c r="HK676">
        <f>IF($JG676&gt;=14,INDEX($GV:$GV,$JF676+14),"")</f>
      </c>
      <c r="HL676">
        <f>IF($JG676&gt;=15,INDEX($GV:$GV,$JF676+15),"")</f>
      </c>
      <c r="HM676">
        <f>IF($JG676&gt;=16,INDEX($GV:$GV,$JF676+16),"")</f>
      </c>
      <c r="HN676">
        <f>IF($JG676&gt;=17,INDEX($GV:$GV,$JF676+17),"")</f>
      </c>
      <c r="HO676">
        <f>IF($JG676&gt;=18,INDEX($GV:$GV,$JF676+18),"")</f>
      </c>
      <c r="HP676">
        <f>IF($JG676&gt;=19,INDEX($GV:$GV,$JF676+19),"")</f>
      </c>
      <c r="HQ676">
        <f>IF($JG676&gt;=20,INDEX($GV:$GV,$JF676+20),"")</f>
      </c>
      <c r="HR676">
        <f>IF($JG676&gt;=21,INDEX($GV:$GV,$JF676+21),"")</f>
      </c>
      <c r="HS676">
        <f>IF($JG676&gt;=22,INDEX($GV:$GV,$JF676+22),"")</f>
      </c>
      <c r="HT676">
        <f>IF($JG676&gt;=23,INDEX($GV:$GV,$JF676+23),"")</f>
      </c>
      <c r="HU676">
        <f>IF($JG676&gt;=24,INDEX($GV:$GV,$JF676+24),"")</f>
      </c>
      <c r="HV676">
        <f>IF($JG676&gt;=25,INDEX($GV:$GV,$JF676+25),"")</f>
      </c>
      <c r="HW676">
        <f>IF($JG676&gt;=26,INDEX($GV:$GV,$JF676+26),"")</f>
      </c>
      <c r="HX676">
        <f>IF($JG676&gt;=27,INDEX($GV:$GV,$JF676+27),"")</f>
      </c>
      <c r="HY676">
        <f>IF($JG676&gt;=28,INDEX($GV:$GV,$JF676+28),"")</f>
      </c>
      <c r="HZ676">
        <f>IF($JG676&gt;=29,INDEX($GV:$GV,$JF676+29),"")</f>
      </c>
      <c r="IA676">
        <f>IF($JG676&gt;=30,INDEX($GV:$GV,$JF676+30),"")</f>
      </c>
      <c r="IB676">
        <f>IF($JG676&gt;=31,INDEX($GV:$GV,$JF676+31),"")</f>
      </c>
      <c r="IC676">
        <f>IF($JG676&gt;=32,INDEX($GV:$GV,$JF676+32),"")</f>
      </c>
      <c r="ID676">
        <f>IF($JG676&gt;=33,INDEX($GV:$GV,$JF676+33),"")</f>
      </c>
      <c r="IE676">
        <f>IF($JG676&gt;=34,INDEX($GV:$GV,$JF676+34),"")</f>
      </c>
      <c r="IF676">
        <f>IF($JG676&gt;=35,INDEX($GV:$GV,$JF676+35),"")</f>
      </c>
      <c r="IG676">
        <f>IF($JG676&gt;=36,INDEX($GV:$GV,$JF676+36),"")</f>
      </c>
      <c r="IH676">
        <f>IF($JG676&gt;=37,INDEX($GV:$GV,$JF676+37),"")</f>
      </c>
      <c r="II676">
        <f>IF($JG676&gt;=38,INDEX($GV:$GV,$JF676+38),"")</f>
      </c>
      <c r="IJ676">
        <f>IF($JG676&gt;=39,INDEX($GV:$GV,$JF676+39),"")</f>
      </c>
      <c r="IK676">
        <f>IF($JG676&gt;=40,INDEX($GV:$GV,$JF676+40),"")</f>
      </c>
      <c r="IL676">
        <f>IF($JG676&gt;=41,INDEX($GV:$GV,$JF676+41),"")</f>
      </c>
      <c r="IM676">
        <f>IF($JG676&gt;=42,INDEX($GV:$GV,$JF676+42),"")</f>
      </c>
      <c r="IN676">
        <f>IF($JG676&gt;=43,INDEX($GV:$GV,$JF676+43),"")</f>
      </c>
      <c r="IO676">
        <f>IF($JG676&gt;=44,INDEX($GV:$GV,$JF676+44),"")</f>
      </c>
      <c r="IP676">
        <f>IF($JG676&gt;=45,INDEX($GV:$GV,$JF676+45),"")</f>
      </c>
      <c r="IQ676">
        <f>IF($JG676&gt;=46,INDEX($GV:$GV,$JF676+46),"")</f>
      </c>
      <c r="IR676">
        <f>IF($JG676&gt;=47,INDEX($GV:$GV,$JF676+47),"")</f>
      </c>
      <c r="IS676">
        <f>IF($JG676&gt;=48,INDEX($GV:$GV,$JF676+48),"")</f>
      </c>
      <c r="IT676">
        <f>IF($JG676&gt;=49,INDEX($GV:$GV,$JF676+49),"")</f>
      </c>
      <c r="IU676">
        <f>IF($JG676&gt;=50,INDEX($GV:$GV,$JF676+50),"")</f>
      </c>
      <c r="IV676">
        <f>IF($JG676&gt;=51,INDEX($GV:$GV,$JF676+51),"")</f>
      </c>
      <c r="IW676">
        <f>IF($JG676&gt;=52,INDEX($GV:$GV,$JF676+52),"")</f>
      </c>
      <c r="IX676">
        <f>IF($JG676&gt;=53,INDEX($GV:$GV,$JF676+53),"")</f>
      </c>
      <c r="IY676">
        <f>IF($JG676&gt;=54,INDEX($GV:$GV,$JF676+54),"")</f>
      </c>
      <c r="IZ676">
        <f>IF($JG676&gt;=55,INDEX($GV:$GV,$JF676+55),"")</f>
      </c>
      <c r="JA676">
        <f>IF($JG676&gt;=56,INDEX($GV:$GV,$JF676+56),"")</f>
      </c>
      <c r="JB676">
        <f>IF($JG676&gt;=57,INDEX($GV:$GV,$JF676+57),"")</f>
      </c>
      <c r="JC676">
        <f>IF($JG676&gt;=58,INDEX($GV:$GV,$JF676+58),"")</f>
      </c>
      <c r="JD676">
        <f>IF($JG676&gt;=59,INDEX($GV:$GV,$JF676+59),"")</f>
      </c>
      <c r="JE676">
        <f>IF($JG676&gt;=60,INDEX($GV:$GV,$JF676+60),"")</f>
      </c>
      <c r="JF676">
        <f>IFERROR(MATCH($GU676,$GV$2:$GV$322,0)+1,0)</f>
      </c>
      <c r="JG676">
        <f>IFERROR(INDEX($GW$2:$GW$322,MATCH($GU676,$GV$2:$GV$322,0)),0)</f>
      </c>
      <c r="JH676" t="s">
        <v>44</v>
      </c>
      <c r="JI676" t="s">
        <v>44</v>
      </c>
    </row>
    <row r="677" spans="1:269" x14ac:dyDescent="0.25">
      <c r="R677">
        <f>IF(OR($U677="",$Q677=""),"",IFERROR($U677/$Q677,0))</f>
      </c>
      <c r="S677">
        <f>IF($U677="","",
SUM($T677,$V677,$AA677,$W677,$Y677)*
(1-IF($AB677="",0,VALUE($AB677)/100)))</f>
      </c>
      <c r="T677">
        <f>IF($U677="","",$U677)</f>
      </c>
      <c r="V677">
        <f>IF($U677="","",
IF($O677="","",
IF(ISNUMBER(SEARCH("exempt",LOWER($O677))),0,
$U677*(VALUE(SUBSTITUTE($O677,"%",""))/100))))</f>
      </c>
      <c r="AC677">
        <f>IFERROR(IF(FIND(" - ",$K677)&gt;0,MID($K677,FIND(" - ",$K677)+3,LEN($K677)),""),"")</f>
      </c>
      <c r="AL677" t="s">
        <v>1639</v>
      </c>
      <c r="AT677">
        <f>IFERROR(LEFT($K677,FIND(" - ",$K677)-1),$K677)</f>
      </c>
      <c r="AW677">
        <f>IF($CL677&gt;=1,INDEX($AU:$AU,$CK677+1),"")</f>
      </c>
      <c r="AX677">
        <f>IF($CL677&gt;=2,INDEX($AU:$AU,$CK677+2),"")</f>
      </c>
      <c r="AY677">
        <f>IF($CL677&gt;=3,INDEX($AU:$AU,$CK677+3),"")</f>
      </c>
      <c r="AZ677">
        <f>IF($CL677&gt;=4,INDEX($AU:$AU,$CK677+4),"")</f>
      </c>
      <c r="BA677">
        <f>IF($CL677&gt;=5,INDEX($AU:$AU,$CK677+5),"")</f>
      </c>
      <c r="BB677">
        <f>IF($CL677&gt;=6,INDEX($AU:$AU,$CK677+6),"")</f>
      </c>
      <c r="BC677">
        <f>IF($CL677&gt;=7,INDEX($AU:$AU,$CK677+7),"")</f>
      </c>
      <c r="BD677">
        <f>IF($CL677&gt;=8,INDEX($AU:$AU,$CK677+8),"")</f>
      </c>
      <c r="BE677">
        <f>IF($CL677&gt;=9,INDEX($AU:$AU,$CK677+9),"")</f>
      </c>
      <c r="BF677">
        <f>IF($CL677&gt;=10,INDEX($AU:$AU,$CK677+10),"")</f>
      </c>
      <c r="BG677">
        <f>IF($CL677&gt;=11,INDEX($AU:$AU,$CK677+11),"")</f>
      </c>
      <c r="BH677">
        <f>IF($CL677&gt;=12,INDEX($AU:$AU,$CK677+12),"")</f>
      </c>
      <c r="BI677">
        <f>IF($CL677&gt;=13,INDEX($AU:$AU,$CK677+13),"")</f>
      </c>
      <c r="BJ677">
        <f>IF($CL677&gt;=14,INDEX($AU:$AU,$CK677+14),"")</f>
      </c>
      <c r="BK677">
        <f>IF($CL677&gt;=15,INDEX($AU:$AU,$CK677+15),"")</f>
      </c>
      <c r="BL677">
        <f>IF($CL677&gt;=16,INDEX($AU:$AU,$CK677+16),"")</f>
      </c>
      <c r="BM677">
        <f>IF($CL677&gt;=17,INDEX($AU:$AU,$CK677+17),"")</f>
      </c>
      <c r="BN677">
        <f>IF($CL677&gt;=18,INDEX($AU:$AU,$CK677+18),"")</f>
      </c>
      <c r="BO677">
        <f>IF($CL677&gt;=19,INDEX($AU:$AU,$CK677+19),"")</f>
      </c>
      <c r="BP677">
        <f>IF($CL677&gt;=20,INDEX($AU:$AU,$CK677+20),"")</f>
      </c>
      <c r="BQ677">
        <f>IF($CL677&gt;=21,INDEX($AU:$AU,$CK677+21),"")</f>
      </c>
      <c r="BR677">
        <f>IF($CL677&gt;=22,INDEX($AU:$AU,$CK677+22),"")</f>
      </c>
      <c r="BS677">
        <f>IF($CL677&gt;=23,INDEX($AU:$AU,$CK677+23),"")</f>
      </c>
      <c r="BT677">
        <f>IF($CL677&gt;=24,INDEX($AU:$AU,$CK677+24),"")</f>
      </c>
      <c r="BU677">
        <f>IF($CL677&gt;=25,INDEX($AU:$AU,$CK677+25),"")</f>
      </c>
      <c r="BV677">
        <f>IF($CL677&gt;=26,INDEX($AU:$AU,$CK677+26),"")</f>
      </c>
      <c r="BW677">
        <f>IF($CL677&gt;=27,INDEX($AU:$AU,$CK677+27),"")</f>
      </c>
      <c r="BX677">
        <f>IF($CL677&gt;=28,INDEX($AU:$AU,$CK677+28),"")</f>
      </c>
      <c r="BY677">
        <f>IF($CL677&gt;=29,INDEX($AU:$AU,$CK677+29),"")</f>
      </c>
      <c r="BZ677">
        <f>IF($CL677&gt;=30,INDEX($AU:$AU,$CK677+30),"")</f>
      </c>
      <c r="CA677">
        <f>IF($CL677&gt;=31,INDEX($AU:$AU,$CK677+31),"")</f>
      </c>
      <c r="CB677">
        <f>IF($CL677&gt;=32,INDEX($AU:$AU,$CK677+32),"")</f>
      </c>
      <c r="CC677">
        <f>IF($CL677&gt;=33,INDEX($AU:$AU,$CK677+33),"")</f>
      </c>
      <c r="CD677">
        <f>IF($CL677&gt;=34,INDEX($AU:$AU,$CK677+34),"")</f>
      </c>
      <c r="CE677">
        <f>IF($CL677&gt;=35,INDEX($AU:$AU,$CK677+35),"")</f>
      </c>
      <c r="CF677">
        <f>IF($CL677&gt;=36,INDEX($AU:$AU,$CK677+36),"")</f>
      </c>
      <c r="CG677">
        <f>IF($CL677&gt;=37,INDEX($AU:$AU,$CK677+37),"")</f>
      </c>
      <c r="CH677">
        <f>IF($CL677&gt;=38,INDEX($AU:$AU,$CK677+38),"")</f>
      </c>
      <c r="CI677">
        <f>IF($CL677&gt;=39,INDEX($AU:$AU,$CK677+39),"")</f>
      </c>
      <c r="CJ677">
        <f>IF($CL677&gt;=40,INDEX($AU:$AU,$CK677+40),"")</f>
      </c>
      <c r="CK677">
        <f>IFERROR(MATCH($AT677,$AU$2:$AU$133,0)+1,0)</f>
      </c>
      <c r="CL677">
        <f>IFERROR(INDEX($AV$2:$AV$133,MATCH($AT677,$AU$2:$AU$133,0)),0)</f>
      </c>
      <c r="CM677">
        <f>IFERROR(LEFT($L677,FIND(" - ",$L677)-1),$L677)</f>
      </c>
      <c r="CN677" t="s">
        <v>1640</v>
      </c>
      <c r="CO677">
        <v>2</v>
      </c>
      <c r="CP677">
        <f>IF($DK677&gt;=1,INDEX($CN:$CN,$DJ677+1),"")</f>
      </c>
      <c r="CQ677">
        <f>IF($DK677&gt;=2,INDEX($CN:$CN,$DJ677+2),"")</f>
      </c>
      <c r="CR677">
        <f>IF($DK677&gt;=3,INDEX($CN:$CN,$DJ677+3),"")</f>
      </c>
      <c r="CS677">
        <f>IF($DK677&gt;=4,INDEX($CN:$CN,$DJ677+4),"")</f>
      </c>
      <c r="CT677">
        <f>IF($DK677&gt;=5,INDEX($CN:$CN,$DJ677+5),"")</f>
      </c>
      <c r="CU677">
        <f>IF($DK677&gt;=6,INDEX($CN:$CN,$DJ677+6),"")</f>
      </c>
      <c r="CV677">
        <f>IF($DK677&gt;=7,INDEX($CN:$CN,$DJ677+7),"")</f>
      </c>
      <c r="CW677">
        <f>IF($DK677&gt;=8,INDEX($CN:$CN,$DJ677+8),"")</f>
      </c>
      <c r="CX677">
        <f>IF($DK677&gt;=9,INDEX($CN:$CN,$DJ677+9),"")</f>
      </c>
      <c r="CY677">
        <f>IF($DK677&gt;=10,INDEX($CN:$CN,$DJ677+10),"")</f>
      </c>
      <c r="CZ677">
        <f>IF($DK677&gt;=11,INDEX($CN:$CN,$DJ677+11),"")</f>
      </c>
      <c r="DA677">
        <f>IF($DK677&gt;=12,INDEX($CN:$CN,$DJ677+12),"")</f>
      </c>
      <c r="DB677">
        <f>IF($DK677&gt;=13,INDEX($CN:$CN,$DJ677+13),"")</f>
      </c>
      <c r="DC677">
        <f>IF($DK677&gt;=14,INDEX($CN:$CN,$DJ677+14),"")</f>
      </c>
      <c r="DD677">
        <f>IF($DK677&gt;=15,INDEX($CN:$CN,$DJ677+15),"")</f>
      </c>
      <c r="DE677">
        <f>IF($DK677&gt;=16,INDEX($CN:$CN,$DJ677+16),"")</f>
      </c>
      <c r="DF677">
        <f>IF($DK677&gt;=17,INDEX($CN:$CN,$DJ677+17),"")</f>
      </c>
      <c r="DG677">
        <f>IF($DK677&gt;=18,INDEX($CN:$CN,$DJ677+18),"")</f>
      </c>
      <c r="DH677">
        <f>IF($DK677&gt;=19,INDEX($CN:$CN,$DJ677+19),"")</f>
      </c>
      <c r="DI677">
        <f>IF($DK677&gt;=20,INDEX($CN:$CN,$DJ677+20),"")</f>
      </c>
      <c r="DJ677">
        <f>IFERROR(MATCH($CM677,$CN$2:$CN$1089,0)+1,0)</f>
      </c>
      <c r="DK677">
        <f>IFERROR(INDEX($CO$2:$CO$1089,MATCH($CM677,$CN$2:$CN$1089,0)),0)</f>
      </c>
      <c r="DL677">
        <f>IFERROR(INDEX($AS:$AS,MATCH($O677,$AR:$AR,0))&amp;"","")</f>
      </c>
      <c r="DP677">
        <f>IF($GS677&gt;=1,INDEX($DM:$DM,$GR677+1),"")</f>
      </c>
      <c r="DQ677">
        <f>IF($GS677&gt;=2,INDEX($DM:$DM,$GR677+2),"")</f>
      </c>
      <c r="DR677">
        <f>IF($GS677&gt;=3,INDEX($DM:$DM,$GR677+3),"")</f>
      </c>
      <c r="DS677">
        <f>IF($GS677&gt;=4,INDEX($DM:$DM,$GR677+4),"")</f>
      </c>
      <c r="DT677">
        <f>IF($GS677&gt;=5,INDEX($DM:$DM,$GR677+5),"")</f>
      </c>
      <c r="DU677">
        <f>IF($GS677&gt;=6,INDEX($DM:$DM,$GR677+6),"")</f>
      </c>
      <c r="DV677">
        <f>IF($GS677&gt;=7,INDEX($DM:$DM,$GR677+7),"")</f>
      </c>
      <c r="DW677">
        <f>IF($GS677&gt;=8,INDEX($DM:$DM,$GR677+8),"")</f>
      </c>
      <c r="DX677">
        <f>IF($GS677&gt;=9,INDEX($DM:$DM,$GR677+9),"")</f>
      </c>
      <c r="DY677">
        <f>IF($GS677&gt;=10,INDEX($DM:$DM,$GR677+10),"")</f>
      </c>
      <c r="DZ677">
        <f>IF($GS677&gt;=11,INDEX($DM:$DM,$GR677+11),"")</f>
      </c>
      <c r="EA677">
        <f>IF($GS677&gt;=12,INDEX($DM:$DM,$GR677+12),"")</f>
      </c>
      <c r="EB677">
        <f>IF($GS677&gt;=13,INDEX($DM:$DM,$GR677+13),"")</f>
      </c>
      <c r="EC677">
        <f>IF($GS677&gt;=14,INDEX($DM:$DM,$GR677+14),"")</f>
      </c>
      <c r="ED677">
        <f>IF($GS677&gt;=15,INDEX($DM:$DM,$GR677+15),"")</f>
      </c>
      <c r="EE677">
        <f>IF($GS677&gt;=16,INDEX($DM:$DM,$GR677+16),"")</f>
      </c>
      <c r="EF677">
        <f>IF($GS677&gt;=17,INDEX($DM:$DM,$GR677+17),"")</f>
      </c>
      <c r="EG677">
        <f>IF($GS677&gt;=18,INDEX($DM:$DM,$GR677+18),"")</f>
      </c>
      <c r="EH677">
        <f>IF($GS677&gt;=19,INDEX($DM:$DM,$GR677+19),"")</f>
      </c>
      <c r="EI677">
        <f>IF($GS677&gt;=20,INDEX($DM:$DM,$GR677+20),"")</f>
      </c>
      <c r="EJ677">
        <f>IF($GS677&gt;=21,INDEX($DM:$DM,$GR677+21),"")</f>
      </c>
      <c r="EK677">
        <f>IF($GS677&gt;=22,INDEX($DM:$DM,$GR677+22),"")</f>
      </c>
      <c r="EL677">
        <f>IF($GS677&gt;=23,INDEX($DM:$DM,$GR677+23),"")</f>
      </c>
      <c r="EM677">
        <f>IF($GS677&gt;=24,INDEX($DM:$DM,$GR677+24),"")</f>
      </c>
      <c r="EN677">
        <f>IF($GS677&gt;=25,INDEX($DM:$DM,$GR677+25),"")</f>
      </c>
      <c r="EO677">
        <f>IF($GS677&gt;=26,INDEX($DM:$DM,$GR677+26),"")</f>
      </c>
      <c r="EP677">
        <f>IF($GS677&gt;=27,INDEX($DM:$DM,$GR677+27),"")</f>
      </c>
      <c r="EQ677">
        <f>IF($GS677&gt;=28,INDEX($DM:$DM,$GR677+28),"")</f>
      </c>
      <c r="ER677">
        <f>IF($GS677&gt;=29,INDEX($DM:$DM,$GR677+29),"")</f>
      </c>
      <c r="ES677">
        <f>IF($GS677&gt;=30,INDEX($DM:$DM,$GR677+30),"")</f>
      </c>
      <c r="ET677">
        <f>IF($GS677&gt;=31,INDEX($DM:$DM,$GR677+31),"")</f>
      </c>
      <c r="EU677">
        <f>IF($GS677&gt;=32,INDEX($DM:$DM,$GR677+32),"")</f>
      </c>
      <c r="EV677">
        <f>IF($GS677&gt;=33,INDEX($DM:$DM,$GR677+33),"")</f>
      </c>
      <c r="EW677">
        <f>IF($GS677&gt;=34,INDEX($DM:$DM,$GR677+34),"")</f>
      </c>
      <c r="EX677">
        <f>IF($GS677&gt;=35,INDEX($DM:$DM,$GR677+35),"")</f>
      </c>
      <c r="EY677">
        <f>IF($GS677&gt;=36,INDEX($DM:$DM,$GR677+36),"")</f>
      </c>
      <c r="EZ677">
        <f>IF($GS677&gt;=37,INDEX($DM:$DM,$GR677+37),"")</f>
      </c>
      <c r="FA677">
        <f>IF($GS677&gt;=38,INDEX($DM:$DM,$GR677+38),"")</f>
      </c>
      <c r="FB677">
        <f>IF($GS677&gt;=39,INDEX($DM:$DM,$GR677+39),"")</f>
      </c>
      <c r="FC677">
        <f>IF($GS677&gt;=40,INDEX($DM:$DM,$GR677+40),"")</f>
      </c>
      <c r="FD677">
        <f>IF($GS677&gt;=1,INDEX($DN:$DN,$GR677+1),"")</f>
      </c>
      <c r="FE677">
        <f>IF($GS677&gt;=2,INDEX($DN:$DN,$GR677+2),"")</f>
      </c>
      <c r="FF677">
        <f>IF($GS677&gt;=3,INDEX($DN:$DN,$GR677+3),"")</f>
      </c>
      <c r="FG677">
        <f>IF($GS677&gt;=4,INDEX($DN:$DN,$GR677+4),"")</f>
      </c>
      <c r="FH677">
        <f>IF($GS677&gt;=5,INDEX($DN:$DN,$GR677+5),"")</f>
      </c>
      <c r="FI677">
        <f>IF($GS677&gt;=6,INDEX($DN:$DN,$GR677+6),"")</f>
      </c>
      <c r="FJ677">
        <f>IF($GS677&gt;=7,INDEX($DN:$DN,$GR677+7),"")</f>
      </c>
      <c r="FK677">
        <f>IF($GS677&gt;=8,INDEX($DN:$DN,$GR677+8),"")</f>
      </c>
      <c r="FL677">
        <f>IF($GS677&gt;=9,INDEX($DN:$DN,$GR677+9),"")</f>
      </c>
      <c r="FM677">
        <f>IF($GS677&gt;=10,INDEX($DN:$DN,$GR677+10),"")</f>
      </c>
      <c r="FN677">
        <f>IF($GS677&gt;=11,INDEX($DN:$DN,$GR677+11),"")</f>
      </c>
      <c r="FO677">
        <f>IF($GS677&gt;=12,INDEX($DN:$DN,$GR677+12),"")</f>
      </c>
      <c r="FP677">
        <f>IF($GS677&gt;=13,INDEX($DN:$DN,$GR677+13),"")</f>
      </c>
      <c r="FQ677">
        <f>IF($GS677&gt;=14,INDEX($DN:$DN,$GR677+14),"")</f>
      </c>
      <c r="FR677">
        <f>IF($GS677&gt;=15,INDEX($DN:$DN,$GR677+15),"")</f>
      </c>
      <c r="FS677">
        <f>IF($GS677&gt;=16,INDEX($DN:$DN,$GR677+16),"")</f>
      </c>
      <c r="FT677">
        <f>IF($GS677&gt;=17,INDEX($DN:$DN,$GR677+17),"")</f>
      </c>
      <c r="FU677">
        <f>IF($GS677&gt;=18,INDEX($DN:$DN,$GR677+18),"")</f>
      </c>
      <c r="FV677">
        <f>IF($GS677&gt;=19,INDEX($DN:$DN,$GR677+19),"")</f>
      </c>
      <c r="FW677">
        <f>IF($GS677&gt;=20,INDEX($DN:$DN,$GR677+20),"")</f>
      </c>
      <c r="FX677">
        <f>IF($GS677&gt;=21,INDEX($DN:$DN,$GR677+21),"")</f>
      </c>
      <c r="FY677">
        <f>IF($GS677&gt;=22,INDEX($DN:$DN,$GR677+22),"")</f>
      </c>
      <c r="FZ677">
        <f>IF($GS677&gt;=23,INDEX($DN:$DN,$GR677+23),"")</f>
      </c>
      <c r="GA677">
        <f>IF($GS677&gt;=24,INDEX($DN:$DN,$GR677+24),"")</f>
      </c>
      <c r="GB677">
        <f>IF($GS677&gt;=25,INDEX($DN:$DN,$GR677+25),"")</f>
      </c>
      <c r="GC677">
        <f>IF($GS677&gt;=26,INDEX($DN:$DN,$GR677+26),"")</f>
      </c>
      <c r="GD677">
        <f>IF($GS677&gt;=27,INDEX($DN:$DN,$GR677+27),"")</f>
      </c>
      <c r="GE677">
        <f>IF($GS677&gt;=28,INDEX($DN:$DN,$GR677+28),"")</f>
      </c>
      <c r="GF677">
        <f>IF($GS677&gt;=29,INDEX($DN:$DN,$GR677+29),"")</f>
      </c>
      <c r="GG677">
        <f>IF($GS677&gt;=30,INDEX($DN:$DN,$GR677+30),"")</f>
      </c>
      <c r="GH677">
        <f>IF($GS677&gt;=31,INDEX($DN:$DN,$GR677+31),"")</f>
      </c>
      <c r="GI677">
        <f>IF($GS677&gt;=32,INDEX($DN:$DN,$GR677+32),"")</f>
      </c>
      <c r="GJ677">
        <f>IF($GS677&gt;=33,INDEX($DN:$DN,$GR677+33),"")</f>
      </c>
      <c r="GK677">
        <f>IF($GS677&gt;=34,INDEX($DN:$DN,$GR677+34),"")</f>
      </c>
      <c r="GL677">
        <f>IF($GS677&gt;=35,INDEX($DN:$DN,$GR677+35),"")</f>
      </c>
      <c r="GM677">
        <f>IF($GS677&gt;=36,INDEX($DN:$DN,$GR677+36),"")</f>
      </c>
      <c r="GN677">
        <f>IF($GS677&gt;=37,INDEX($DN:$DN,$GR677+37),"")</f>
      </c>
      <c r="GO677">
        <f>IF($GS677&gt;=38,INDEX($DN:$DN,$GR677+38),"")</f>
      </c>
      <c r="GP677">
        <f>IF($GS677&gt;=39,INDEX($DN:$DN,$GR677+39),"")</f>
      </c>
      <c r="GQ677">
        <f>IF($GS677&gt;=40,INDEX($DN:$DN,$GR677+40),"")</f>
      </c>
      <c r="GR677">
        <f>IFERROR(MATCH($DL677,$DM$2:$DM$148,0)+1,0)</f>
      </c>
      <c r="GS677">
        <f>IFERROR(INDEX($DO$2:$DO$148,MATCH($DL677,$DM$2:$DM$148,0)),0)</f>
      </c>
      <c r="GT677">
        <f>IFERROR(MATCH($Z677,$DP$677:$FC$677,0),0)</f>
      </c>
      <c r="GU677">
        <f>IF($GT677&gt;0,INDEX($FD$677:$GQ$677,$GT677),"")</f>
      </c>
      <c r="GX677">
        <f>IF($JG677&gt;=1,INDEX($GV:$GV,$JF677+1),"")</f>
      </c>
      <c r="GY677">
        <f>IF($JG677&gt;=2,INDEX($GV:$GV,$JF677+2),"")</f>
      </c>
      <c r="GZ677">
        <f>IF($JG677&gt;=3,INDEX($GV:$GV,$JF677+3),"")</f>
      </c>
      <c r="HA677">
        <f>IF($JG677&gt;=4,INDEX($GV:$GV,$JF677+4),"")</f>
      </c>
      <c r="HB677">
        <f>IF($JG677&gt;=5,INDEX($GV:$GV,$JF677+5),"")</f>
      </c>
      <c r="HC677">
        <f>IF($JG677&gt;=6,INDEX($GV:$GV,$JF677+6),"")</f>
      </c>
      <c r="HD677">
        <f>IF($JG677&gt;=7,INDEX($GV:$GV,$JF677+7),"")</f>
      </c>
      <c r="HE677">
        <f>IF($JG677&gt;=8,INDEX($GV:$GV,$JF677+8),"")</f>
      </c>
      <c r="HF677">
        <f>IF($JG677&gt;=9,INDEX($GV:$GV,$JF677+9),"")</f>
      </c>
      <c r="HG677">
        <f>IF($JG677&gt;=10,INDEX($GV:$GV,$JF677+10),"")</f>
      </c>
      <c r="HH677">
        <f>IF($JG677&gt;=11,INDEX($GV:$GV,$JF677+11),"")</f>
      </c>
      <c r="HI677">
        <f>IF($JG677&gt;=12,INDEX($GV:$GV,$JF677+12),"")</f>
      </c>
      <c r="HJ677">
        <f>IF($JG677&gt;=13,INDEX($GV:$GV,$JF677+13),"")</f>
      </c>
      <c r="HK677">
        <f>IF($JG677&gt;=14,INDEX($GV:$GV,$JF677+14),"")</f>
      </c>
      <c r="HL677">
        <f>IF($JG677&gt;=15,INDEX($GV:$GV,$JF677+15),"")</f>
      </c>
      <c r="HM677">
        <f>IF($JG677&gt;=16,INDEX($GV:$GV,$JF677+16),"")</f>
      </c>
      <c r="HN677">
        <f>IF($JG677&gt;=17,INDEX($GV:$GV,$JF677+17),"")</f>
      </c>
      <c r="HO677">
        <f>IF($JG677&gt;=18,INDEX($GV:$GV,$JF677+18),"")</f>
      </c>
      <c r="HP677">
        <f>IF($JG677&gt;=19,INDEX($GV:$GV,$JF677+19),"")</f>
      </c>
      <c r="HQ677">
        <f>IF($JG677&gt;=20,INDEX($GV:$GV,$JF677+20),"")</f>
      </c>
      <c r="HR677">
        <f>IF($JG677&gt;=21,INDEX($GV:$GV,$JF677+21),"")</f>
      </c>
      <c r="HS677">
        <f>IF($JG677&gt;=22,INDEX($GV:$GV,$JF677+22),"")</f>
      </c>
      <c r="HT677">
        <f>IF($JG677&gt;=23,INDEX($GV:$GV,$JF677+23),"")</f>
      </c>
      <c r="HU677">
        <f>IF($JG677&gt;=24,INDEX($GV:$GV,$JF677+24),"")</f>
      </c>
      <c r="HV677">
        <f>IF($JG677&gt;=25,INDEX($GV:$GV,$JF677+25),"")</f>
      </c>
      <c r="HW677">
        <f>IF($JG677&gt;=26,INDEX($GV:$GV,$JF677+26),"")</f>
      </c>
      <c r="HX677">
        <f>IF($JG677&gt;=27,INDEX($GV:$GV,$JF677+27),"")</f>
      </c>
      <c r="HY677">
        <f>IF($JG677&gt;=28,INDEX($GV:$GV,$JF677+28),"")</f>
      </c>
      <c r="HZ677">
        <f>IF($JG677&gt;=29,INDEX($GV:$GV,$JF677+29),"")</f>
      </c>
      <c r="IA677">
        <f>IF($JG677&gt;=30,INDEX($GV:$GV,$JF677+30),"")</f>
      </c>
      <c r="IB677">
        <f>IF($JG677&gt;=31,INDEX($GV:$GV,$JF677+31),"")</f>
      </c>
      <c r="IC677">
        <f>IF($JG677&gt;=32,INDEX($GV:$GV,$JF677+32),"")</f>
      </c>
      <c r="ID677">
        <f>IF($JG677&gt;=33,INDEX($GV:$GV,$JF677+33),"")</f>
      </c>
      <c r="IE677">
        <f>IF($JG677&gt;=34,INDEX($GV:$GV,$JF677+34),"")</f>
      </c>
      <c r="IF677">
        <f>IF($JG677&gt;=35,INDEX($GV:$GV,$JF677+35),"")</f>
      </c>
      <c r="IG677">
        <f>IF($JG677&gt;=36,INDEX($GV:$GV,$JF677+36),"")</f>
      </c>
      <c r="IH677">
        <f>IF($JG677&gt;=37,INDEX($GV:$GV,$JF677+37),"")</f>
      </c>
      <c r="II677">
        <f>IF($JG677&gt;=38,INDEX($GV:$GV,$JF677+38),"")</f>
      </c>
      <c r="IJ677">
        <f>IF($JG677&gt;=39,INDEX($GV:$GV,$JF677+39),"")</f>
      </c>
      <c r="IK677">
        <f>IF($JG677&gt;=40,INDEX($GV:$GV,$JF677+40),"")</f>
      </c>
      <c r="IL677">
        <f>IF($JG677&gt;=41,INDEX($GV:$GV,$JF677+41),"")</f>
      </c>
      <c r="IM677">
        <f>IF($JG677&gt;=42,INDEX($GV:$GV,$JF677+42),"")</f>
      </c>
      <c r="IN677">
        <f>IF($JG677&gt;=43,INDEX($GV:$GV,$JF677+43),"")</f>
      </c>
      <c r="IO677">
        <f>IF($JG677&gt;=44,INDEX($GV:$GV,$JF677+44),"")</f>
      </c>
      <c r="IP677">
        <f>IF($JG677&gt;=45,INDEX($GV:$GV,$JF677+45),"")</f>
      </c>
      <c r="IQ677">
        <f>IF($JG677&gt;=46,INDEX($GV:$GV,$JF677+46),"")</f>
      </c>
      <c r="IR677">
        <f>IF($JG677&gt;=47,INDEX($GV:$GV,$JF677+47),"")</f>
      </c>
      <c r="IS677">
        <f>IF($JG677&gt;=48,INDEX($GV:$GV,$JF677+48),"")</f>
      </c>
      <c r="IT677">
        <f>IF($JG677&gt;=49,INDEX($GV:$GV,$JF677+49),"")</f>
      </c>
      <c r="IU677">
        <f>IF($JG677&gt;=50,INDEX($GV:$GV,$JF677+50),"")</f>
      </c>
      <c r="IV677">
        <f>IF($JG677&gt;=51,INDEX($GV:$GV,$JF677+51),"")</f>
      </c>
      <c r="IW677">
        <f>IF($JG677&gt;=52,INDEX($GV:$GV,$JF677+52),"")</f>
      </c>
      <c r="IX677">
        <f>IF($JG677&gt;=53,INDEX($GV:$GV,$JF677+53),"")</f>
      </c>
      <c r="IY677">
        <f>IF($JG677&gt;=54,INDEX($GV:$GV,$JF677+54),"")</f>
      </c>
      <c r="IZ677">
        <f>IF($JG677&gt;=55,INDEX($GV:$GV,$JF677+55),"")</f>
      </c>
      <c r="JA677">
        <f>IF($JG677&gt;=56,INDEX($GV:$GV,$JF677+56),"")</f>
      </c>
      <c r="JB677">
        <f>IF($JG677&gt;=57,INDEX($GV:$GV,$JF677+57),"")</f>
      </c>
      <c r="JC677">
        <f>IF($JG677&gt;=58,INDEX($GV:$GV,$JF677+58),"")</f>
      </c>
      <c r="JD677">
        <f>IF($JG677&gt;=59,INDEX($GV:$GV,$JF677+59),"")</f>
      </c>
      <c r="JE677">
        <f>IF($JG677&gt;=60,INDEX($GV:$GV,$JF677+60),"")</f>
      </c>
      <c r="JF677">
        <f>IFERROR(MATCH($GU677,$GV$2:$GV$322,0)+1,0)</f>
      </c>
      <c r="JG677">
        <f>IFERROR(INDEX($GW$2:$GW$322,MATCH($GU677,$GV$2:$GV$322,0)),0)</f>
      </c>
      <c r="JH677" t="s">
        <v>44</v>
      </c>
      <c r="JI677" t="s">
        <v>44</v>
      </c>
    </row>
    <row r="678" spans="1:269" x14ac:dyDescent="0.25">
      <c r="R678">
        <f>IF(OR($U678="",$Q678=""),"",IFERROR($U678/$Q678,0))</f>
      </c>
      <c r="S678">
        <f>IF($U678="","",
SUM($T678,$V678,$AA678,$W678,$Y678)*
(1-IF($AB678="",0,VALUE($AB678)/100)))</f>
      </c>
      <c r="T678">
        <f>IF($U678="","",$U678)</f>
      </c>
      <c r="V678">
        <f>IF($U678="","",
IF($O678="","",
IF(ISNUMBER(SEARCH("exempt",LOWER($O678))),0,
$U678*(VALUE(SUBSTITUTE($O678,"%",""))/100))))</f>
      </c>
      <c r="AC678">
        <f>IFERROR(IF(FIND(" - ",$K678)&gt;0,MID($K678,FIND(" - ",$K678)+3,LEN($K678)),""),"")</f>
      </c>
      <c r="AL678" t="s">
        <v>1641</v>
      </c>
      <c r="AT678">
        <f>IFERROR(LEFT($K678,FIND(" - ",$K678)-1),$K678)</f>
      </c>
      <c r="AW678">
        <f>IF($CL678&gt;=1,INDEX($AU:$AU,$CK678+1),"")</f>
      </c>
      <c r="AX678">
        <f>IF($CL678&gt;=2,INDEX($AU:$AU,$CK678+2),"")</f>
      </c>
      <c r="AY678">
        <f>IF($CL678&gt;=3,INDEX($AU:$AU,$CK678+3),"")</f>
      </c>
      <c r="AZ678">
        <f>IF($CL678&gt;=4,INDEX($AU:$AU,$CK678+4),"")</f>
      </c>
      <c r="BA678">
        <f>IF($CL678&gt;=5,INDEX($AU:$AU,$CK678+5),"")</f>
      </c>
      <c r="BB678">
        <f>IF($CL678&gt;=6,INDEX($AU:$AU,$CK678+6),"")</f>
      </c>
      <c r="BC678">
        <f>IF($CL678&gt;=7,INDEX($AU:$AU,$CK678+7),"")</f>
      </c>
      <c r="BD678">
        <f>IF($CL678&gt;=8,INDEX($AU:$AU,$CK678+8),"")</f>
      </c>
      <c r="BE678">
        <f>IF($CL678&gt;=9,INDEX($AU:$AU,$CK678+9),"")</f>
      </c>
      <c r="BF678">
        <f>IF($CL678&gt;=10,INDEX($AU:$AU,$CK678+10),"")</f>
      </c>
      <c r="BG678">
        <f>IF($CL678&gt;=11,INDEX($AU:$AU,$CK678+11),"")</f>
      </c>
      <c r="BH678">
        <f>IF($CL678&gt;=12,INDEX($AU:$AU,$CK678+12),"")</f>
      </c>
      <c r="BI678">
        <f>IF($CL678&gt;=13,INDEX($AU:$AU,$CK678+13),"")</f>
      </c>
      <c r="BJ678">
        <f>IF($CL678&gt;=14,INDEX($AU:$AU,$CK678+14),"")</f>
      </c>
      <c r="BK678">
        <f>IF($CL678&gt;=15,INDEX($AU:$AU,$CK678+15),"")</f>
      </c>
      <c r="BL678">
        <f>IF($CL678&gt;=16,INDEX($AU:$AU,$CK678+16),"")</f>
      </c>
      <c r="BM678">
        <f>IF($CL678&gt;=17,INDEX($AU:$AU,$CK678+17),"")</f>
      </c>
      <c r="BN678">
        <f>IF($CL678&gt;=18,INDEX($AU:$AU,$CK678+18),"")</f>
      </c>
      <c r="BO678">
        <f>IF($CL678&gt;=19,INDEX($AU:$AU,$CK678+19),"")</f>
      </c>
      <c r="BP678">
        <f>IF($CL678&gt;=20,INDEX($AU:$AU,$CK678+20),"")</f>
      </c>
      <c r="BQ678">
        <f>IF($CL678&gt;=21,INDEX($AU:$AU,$CK678+21),"")</f>
      </c>
      <c r="BR678">
        <f>IF($CL678&gt;=22,INDEX($AU:$AU,$CK678+22),"")</f>
      </c>
      <c r="BS678">
        <f>IF($CL678&gt;=23,INDEX($AU:$AU,$CK678+23),"")</f>
      </c>
      <c r="BT678">
        <f>IF($CL678&gt;=24,INDEX($AU:$AU,$CK678+24),"")</f>
      </c>
      <c r="BU678">
        <f>IF($CL678&gt;=25,INDEX($AU:$AU,$CK678+25),"")</f>
      </c>
      <c r="BV678">
        <f>IF($CL678&gt;=26,INDEX($AU:$AU,$CK678+26),"")</f>
      </c>
      <c r="BW678">
        <f>IF($CL678&gt;=27,INDEX($AU:$AU,$CK678+27),"")</f>
      </c>
      <c r="BX678">
        <f>IF($CL678&gt;=28,INDEX($AU:$AU,$CK678+28),"")</f>
      </c>
      <c r="BY678">
        <f>IF($CL678&gt;=29,INDEX($AU:$AU,$CK678+29),"")</f>
      </c>
      <c r="BZ678">
        <f>IF($CL678&gt;=30,INDEX($AU:$AU,$CK678+30),"")</f>
      </c>
      <c r="CA678">
        <f>IF($CL678&gt;=31,INDEX($AU:$AU,$CK678+31),"")</f>
      </c>
      <c r="CB678">
        <f>IF($CL678&gt;=32,INDEX($AU:$AU,$CK678+32),"")</f>
      </c>
      <c r="CC678">
        <f>IF($CL678&gt;=33,INDEX($AU:$AU,$CK678+33),"")</f>
      </c>
      <c r="CD678">
        <f>IF($CL678&gt;=34,INDEX($AU:$AU,$CK678+34),"")</f>
      </c>
      <c r="CE678">
        <f>IF($CL678&gt;=35,INDEX($AU:$AU,$CK678+35),"")</f>
      </c>
      <c r="CF678">
        <f>IF($CL678&gt;=36,INDEX($AU:$AU,$CK678+36),"")</f>
      </c>
      <c r="CG678">
        <f>IF($CL678&gt;=37,INDEX($AU:$AU,$CK678+37),"")</f>
      </c>
      <c r="CH678">
        <f>IF($CL678&gt;=38,INDEX($AU:$AU,$CK678+38),"")</f>
      </c>
      <c r="CI678">
        <f>IF($CL678&gt;=39,INDEX($AU:$AU,$CK678+39),"")</f>
      </c>
      <c r="CJ678">
        <f>IF($CL678&gt;=40,INDEX($AU:$AU,$CK678+40),"")</f>
      </c>
      <c r="CK678">
        <f>IFERROR(MATCH($AT678,$AU$2:$AU$133,0)+1,0)</f>
      </c>
      <c r="CL678">
        <f>IFERROR(INDEX($AV$2:$AV$133,MATCH($AT678,$AU$2:$AU$133,0)),0)</f>
      </c>
      <c r="CM678">
        <f>IFERROR(LEFT($L678,FIND(" - ",$L678)-1),$L678)</f>
      </c>
      <c r="CN678" t="s">
        <v>149</v>
      </c>
      <c r="CP678">
        <f>IF($DK678&gt;=1,INDEX($CN:$CN,$DJ678+1),"")</f>
      </c>
      <c r="CQ678">
        <f>IF($DK678&gt;=2,INDEX($CN:$CN,$DJ678+2),"")</f>
      </c>
      <c r="CR678">
        <f>IF($DK678&gt;=3,INDEX($CN:$CN,$DJ678+3),"")</f>
      </c>
      <c r="CS678">
        <f>IF($DK678&gt;=4,INDEX($CN:$CN,$DJ678+4),"")</f>
      </c>
      <c r="CT678">
        <f>IF($DK678&gt;=5,INDEX($CN:$CN,$DJ678+5),"")</f>
      </c>
      <c r="CU678">
        <f>IF($DK678&gt;=6,INDEX($CN:$CN,$DJ678+6),"")</f>
      </c>
      <c r="CV678">
        <f>IF($DK678&gt;=7,INDEX($CN:$CN,$DJ678+7),"")</f>
      </c>
      <c r="CW678">
        <f>IF($DK678&gt;=8,INDEX($CN:$CN,$DJ678+8),"")</f>
      </c>
      <c r="CX678">
        <f>IF($DK678&gt;=9,INDEX($CN:$CN,$DJ678+9),"")</f>
      </c>
      <c r="CY678">
        <f>IF($DK678&gt;=10,INDEX($CN:$CN,$DJ678+10),"")</f>
      </c>
      <c r="CZ678">
        <f>IF($DK678&gt;=11,INDEX($CN:$CN,$DJ678+11),"")</f>
      </c>
      <c r="DA678">
        <f>IF($DK678&gt;=12,INDEX($CN:$CN,$DJ678+12),"")</f>
      </c>
      <c r="DB678">
        <f>IF($DK678&gt;=13,INDEX($CN:$CN,$DJ678+13),"")</f>
      </c>
      <c r="DC678">
        <f>IF($DK678&gt;=14,INDEX($CN:$CN,$DJ678+14),"")</f>
      </c>
      <c r="DD678">
        <f>IF($DK678&gt;=15,INDEX($CN:$CN,$DJ678+15),"")</f>
      </c>
      <c r="DE678">
        <f>IF($DK678&gt;=16,INDEX($CN:$CN,$DJ678+16),"")</f>
      </c>
      <c r="DF678">
        <f>IF($DK678&gt;=17,INDEX($CN:$CN,$DJ678+17),"")</f>
      </c>
      <c r="DG678">
        <f>IF($DK678&gt;=18,INDEX($CN:$CN,$DJ678+18),"")</f>
      </c>
      <c r="DH678">
        <f>IF($DK678&gt;=19,INDEX($CN:$CN,$DJ678+19),"")</f>
      </c>
      <c r="DI678">
        <f>IF($DK678&gt;=20,INDEX($CN:$CN,$DJ678+20),"")</f>
      </c>
      <c r="DJ678">
        <f>IFERROR(MATCH($CM678,$CN$2:$CN$1089,0)+1,0)</f>
      </c>
      <c r="DK678">
        <f>IFERROR(INDEX($CO$2:$CO$1089,MATCH($CM678,$CN$2:$CN$1089,0)),0)</f>
      </c>
      <c r="DL678">
        <f>IFERROR(INDEX($AS:$AS,MATCH($O678,$AR:$AR,0))&amp;"","")</f>
      </c>
      <c r="DP678">
        <f>IF($GS678&gt;=1,INDEX($DM:$DM,$GR678+1),"")</f>
      </c>
      <c r="DQ678">
        <f>IF($GS678&gt;=2,INDEX($DM:$DM,$GR678+2),"")</f>
      </c>
      <c r="DR678">
        <f>IF($GS678&gt;=3,INDEX($DM:$DM,$GR678+3),"")</f>
      </c>
      <c r="DS678">
        <f>IF($GS678&gt;=4,INDEX($DM:$DM,$GR678+4),"")</f>
      </c>
      <c r="DT678">
        <f>IF($GS678&gt;=5,INDEX($DM:$DM,$GR678+5),"")</f>
      </c>
      <c r="DU678">
        <f>IF($GS678&gt;=6,INDEX($DM:$DM,$GR678+6),"")</f>
      </c>
      <c r="DV678">
        <f>IF($GS678&gt;=7,INDEX($DM:$DM,$GR678+7),"")</f>
      </c>
      <c r="DW678">
        <f>IF($GS678&gt;=8,INDEX($DM:$DM,$GR678+8),"")</f>
      </c>
      <c r="DX678">
        <f>IF($GS678&gt;=9,INDEX($DM:$DM,$GR678+9),"")</f>
      </c>
      <c r="DY678">
        <f>IF($GS678&gt;=10,INDEX($DM:$DM,$GR678+10),"")</f>
      </c>
      <c r="DZ678">
        <f>IF($GS678&gt;=11,INDEX($DM:$DM,$GR678+11),"")</f>
      </c>
      <c r="EA678">
        <f>IF($GS678&gt;=12,INDEX($DM:$DM,$GR678+12),"")</f>
      </c>
      <c r="EB678">
        <f>IF($GS678&gt;=13,INDEX($DM:$DM,$GR678+13),"")</f>
      </c>
      <c r="EC678">
        <f>IF($GS678&gt;=14,INDEX($DM:$DM,$GR678+14),"")</f>
      </c>
      <c r="ED678">
        <f>IF($GS678&gt;=15,INDEX($DM:$DM,$GR678+15),"")</f>
      </c>
      <c r="EE678">
        <f>IF($GS678&gt;=16,INDEX($DM:$DM,$GR678+16),"")</f>
      </c>
      <c r="EF678">
        <f>IF($GS678&gt;=17,INDEX($DM:$DM,$GR678+17),"")</f>
      </c>
      <c r="EG678">
        <f>IF($GS678&gt;=18,INDEX($DM:$DM,$GR678+18),"")</f>
      </c>
      <c r="EH678">
        <f>IF($GS678&gt;=19,INDEX($DM:$DM,$GR678+19),"")</f>
      </c>
      <c r="EI678">
        <f>IF($GS678&gt;=20,INDEX($DM:$DM,$GR678+20),"")</f>
      </c>
      <c r="EJ678">
        <f>IF($GS678&gt;=21,INDEX($DM:$DM,$GR678+21),"")</f>
      </c>
      <c r="EK678">
        <f>IF($GS678&gt;=22,INDEX($DM:$DM,$GR678+22),"")</f>
      </c>
      <c r="EL678">
        <f>IF($GS678&gt;=23,INDEX($DM:$DM,$GR678+23),"")</f>
      </c>
      <c r="EM678">
        <f>IF($GS678&gt;=24,INDEX($DM:$DM,$GR678+24),"")</f>
      </c>
      <c r="EN678">
        <f>IF($GS678&gt;=25,INDEX($DM:$DM,$GR678+25),"")</f>
      </c>
      <c r="EO678">
        <f>IF($GS678&gt;=26,INDEX($DM:$DM,$GR678+26),"")</f>
      </c>
      <c r="EP678">
        <f>IF($GS678&gt;=27,INDEX($DM:$DM,$GR678+27),"")</f>
      </c>
      <c r="EQ678">
        <f>IF($GS678&gt;=28,INDEX($DM:$DM,$GR678+28),"")</f>
      </c>
      <c r="ER678">
        <f>IF($GS678&gt;=29,INDEX($DM:$DM,$GR678+29),"")</f>
      </c>
      <c r="ES678">
        <f>IF($GS678&gt;=30,INDEX($DM:$DM,$GR678+30),"")</f>
      </c>
      <c r="ET678">
        <f>IF($GS678&gt;=31,INDEX($DM:$DM,$GR678+31),"")</f>
      </c>
      <c r="EU678">
        <f>IF($GS678&gt;=32,INDEX($DM:$DM,$GR678+32),"")</f>
      </c>
      <c r="EV678">
        <f>IF($GS678&gt;=33,INDEX($DM:$DM,$GR678+33),"")</f>
      </c>
      <c r="EW678">
        <f>IF($GS678&gt;=34,INDEX($DM:$DM,$GR678+34),"")</f>
      </c>
      <c r="EX678">
        <f>IF($GS678&gt;=35,INDEX($DM:$DM,$GR678+35),"")</f>
      </c>
      <c r="EY678">
        <f>IF($GS678&gt;=36,INDEX($DM:$DM,$GR678+36),"")</f>
      </c>
      <c r="EZ678">
        <f>IF($GS678&gt;=37,INDEX($DM:$DM,$GR678+37),"")</f>
      </c>
      <c r="FA678">
        <f>IF($GS678&gt;=38,INDEX($DM:$DM,$GR678+38),"")</f>
      </c>
      <c r="FB678">
        <f>IF($GS678&gt;=39,INDEX($DM:$DM,$GR678+39),"")</f>
      </c>
      <c r="FC678">
        <f>IF($GS678&gt;=40,INDEX($DM:$DM,$GR678+40),"")</f>
      </c>
      <c r="FD678">
        <f>IF($GS678&gt;=1,INDEX($DN:$DN,$GR678+1),"")</f>
      </c>
      <c r="FE678">
        <f>IF($GS678&gt;=2,INDEX($DN:$DN,$GR678+2),"")</f>
      </c>
      <c r="FF678">
        <f>IF($GS678&gt;=3,INDEX($DN:$DN,$GR678+3),"")</f>
      </c>
      <c r="FG678">
        <f>IF($GS678&gt;=4,INDEX($DN:$DN,$GR678+4),"")</f>
      </c>
      <c r="FH678">
        <f>IF($GS678&gt;=5,INDEX($DN:$DN,$GR678+5),"")</f>
      </c>
      <c r="FI678">
        <f>IF($GS678&gt;=6,INDEX($DN:$DN,$GR678+6),"")</f>
      </c>
      <c r="FJ678">
        <f>IF($GS678&gt;=7,INDEX($DN:$DN,$GR678+7),"")</f>
      </c>
      <c r="FK678">
        <f>IF($GS678&gt;=8,INDEX($DN:$DN,$GR678+8),"")</f>
      </c>
      <c r="FL678">
        <f>IF($GS678&gt;=9,INDEX($DN:$DN,$GR678+9),"")</f>
      </c>
      <c r="FM678">
        <f>IF($GS678&gt;=10,INDEX($DN:$DN,$GR678+10),"")</f>
      </c>
      <c r="FN678">
        <f>IF($GS678&gt;=11,INDEX($DN:$DN,$GR678+11),"")</f>
      </c>
      <c r="FO678">
        <f>IF($GS678&gt;=12,INDEX($DN:$DN,$GR678+12),"")</f>
      </c>
      <c r="FP678">
        <f>IF($GS678&gt;=13,INDEX($DN:$DN,$GR678+13),"")</f>
      </c>
      <c r="FQ678">
        <f>IF($GS678&gt;=14,INDEX($DN:$DN,$GR678+14),"")</f>
      </c>
      <c r="FR678">
        <f>IF($GS678&gt;=15,INDEX($DN:$DN,$GR678+15),"")</f>
      </c>
      <c r="FS678">
        <f>IF($GS678&gt;=16,INDEX($DN:$DN,$GR678+16),"")</f>
      </c>
      <c r="FT678">
        <f>IF($GS678&gt;=17,INDEX($DN:$DN,$GR678+17),"")</f>
      </c>
      <c r="FU678">
        <f>IF($GS678&gt;=18,INDEX($DN:$DN,$GR678+18),"")</f>
      </c>
      <c r="FV678">
        <f>IF($GS678&gt;=19,INDEX($DN:$DN,$GR678+19),"")</f>
      </c>
      <c r="FW678">
        <f>IF($GS678&gt;=20,INDEX($DN:$DN,$GR678+20),"")</f>
      </c>
      <c r="FX678">
        <f>IF($GS678&gt;=21,INDEX($DN:$DN,$GR678+21),"")</f>
      </c>
      <c r="FY678">
        <f>IF($GS678&gt;=22,INDEX($DN:$DN,$GR678+22),"")</f>
      </c>
      <c r="FZ678">
        <f>IF($GS678&gt;=23,INDEX($DN:$DN,$GR678+23),"")</f>
      </c>
      <c r="GA678">
        <f>IF($GS678&gt;=24,INDEX($DN:$DN,$GR678+24),"")</f>
      </c>
      <c r="GB678">
        <f>IF($GS678&gt;=25,INDEX($DN:$DN,$GR678+25),"")</f>
      </c>
      <c r="GC678">
        <f>IF($GS678&gt;=26,INDEX($DN:$DN,$GR678+26),"")</f>
      </c>
      <c r="GD678">
        <f>IF($GS678&gt;=27,INDEX($DN:$DN,$GR678+27),"")</f>
      </c>
      <c r="GE678">
        <f>IF($GS678&gt;=28,INDEX($DN:$DN,$GR678+28),"")</f>
      </c>
      <c r="GF678">
        <f>IF($GS678&gt;=29,INDEX($DN:$DN,$GR678+29),"")</f>
      </c>
      <c r="GG678">
        <f>IF($GS678&gt;=30,INDEX($DN:$DN,$GR678+30),"")</f>
      </c>
      <c r="GH678">
        <f>IF($GS678&gt;=31,INDEX($DN:$DN,$GR678+31),"")</f>
      </c>
      <c r="GI678">
        <f>IF($GS678&gt;=32,INDEX($DN:$DN,$GR678+32),"")</f>
      </c>
      <c r="GJ678">
        <f>IF($GS678&gt;=33,INDEX($DN:$DN,$GR678+33),"")</f>
      </c>
      <c r="GK678">
        <f>IF($GS678&gt;=34,INDEX($DN:$DN,$GR678+34),"")</f>
      </c>
      <c r="GL678">
        <f>IF($GS678&gt;=35,INDEX($DN:$DN,$GR678+35),"")</f>
      </c>
      <c r="GM678">
        <f>IF($GS678&gt;=36,INDEX($DN:$DN,$GR678+36),"")</f>
      </c>
      <c r="GN678">
        <f>IF($GS678&gt;=37,INDEX($DN:$DN,$GR678+37),"")</f>
      </c>
      <c r="GO678">
        <f>IF($GS678&gt;=38,INDEX($DN:$DN,$GR678+38),"")</f>
      </c>
      <c r="GP678">
        <f>IF($GS678&gt;=39,INDEX($DN:$DN,$GR678+39),"")</f>
      </c>
      <c r="GQ678">
        <f>IF($GS678&gt;=40,INDEX($DN:$DN,$GR678+40),"")</f>
      </c>
      <c r="GR678">
        <f>IFERROR(MATCH($DL678,$DM$2:$DM$148,0)+1,0)</f>
      </c>
      <c r="GS678">
        <f>IFERROR(INDEX($DO$2:$DO$148,MATCH($DL678,$DM$2:$DM$148,0)),0)</f>
      </c>
      <c r="GT678">
        <f>IFERROR(MATCH($Z678,$DP$678:$FC$678,0),0)</f>
      </c>
      <c r="GU678">
        <f>IF($GT678&gt;0,INDEX($FD$678:$GQ$678,$GT678),"")</f>
      </c>
      <c r="GX678">
        <f>IF($JG678&gt;=1,INDEX($GV:$GV,$JF678+1),"")</f>
      </c>
      <c r="GY678">
        <f>IF($JG678&gt;=2,INDEX($GV:$GV,$JF678+2),"")</f>
      </c>
      <c r="GZ678">
        <f>IF($JG678&gt;=3,INDEX($GV:$GV,$JF678+3),"")</f>
      </c>
      <c r="HA678">
        <f>IF($JG678&gt;=4,INDEX($GV:$GV,$JF678+4),"")</f>
      </c>
      <c r="HB678">
        <f>IF($JG678&gt;=5,INDEX($GV:$GV,$JF678+5),"")</f>
      </c>
      <c r="HC678">
        <f>IF($JG678&gt;=6,INDEX($GV:$GV,$JF678+6),"")</f>
      </c>
      <c r="HD678">
        <f>IF($JG678&gt;=7,INDEX($GV:$GV,$JF678+7),"")</f>
      </c>
      <c r="HE678">
        <f>IF($JG678&gt;=8,INDEX($GV:$GV,$JF678+8),"")</f>
      </c>
      <c r="HF678">
        <f>IF($JG678&gt;=9,INDEX($GV:$GV,$JF678+9),"")</f>
      </c>
      <c r="HG678">
        <f>IF($JG678&gt;=10,INDEX($GV:$GV,$JF678+10),"")</f>
      </c>
      <c r="HH678">
        <f>IF($JG678&gt;=11,INDEX($GV:$GV,$JF678+11),"")</f>
      </c>
      <c r="HI678">
        <f>IF($JG678&gt;=12,INDEX($GV:$GV,$JF678+12),"")</f>
      </c>
      <c r="HJ678">
        <f>IF($JG678&gt;=13,INDEX($GV:$GV,$JF678+13),"")</f>
      </c>
      <c r="HK678">
        <f>IF($JG678&gt;=14,INDEX($GV:$GV,$JF678+14),"")</f>
      </c>
      <c r="HL678">
        <f>IF($JG678&gt;=15,INDEX($GV:$GV,$JF678+15),"")</f>
      </c>
      <c r="HM678">
        <f>IF($JG678&gt;=16,INDEX($GV:$GV,$JF678+16),"")</f>
      </c>
      <c r="HN678">
        <f>IF($JG678&gt;=17,INDEX($GV:$GV,$JF678+17),"")</f>
      </c>
      <c r="HO678">
        <f>IF($JG678&gt;=18,INDEX($GV:$GV,$JF678+18),"")</f>
      </c>
      <c r="HP678">
        <f>IF($JG678&gt;=19,INDEX($GV:$GV,$JF678+19),"")</f>
      </c>
      <c r="HQ678">
        <f>IF($JG678&gt;=20,INDEX($GV:$GV,$JF678+20),"")</f>
      </c>
      <c r="HR678">
        <f>IF($JG678&gt;=21,INDEX($GV:$GV,$JF678+21),"")</f>
      </c>
      <c r="HS678">
        <f>IF($JG678&gt;=22,INDEX($GV:$GV,$JF678+22),"")</f>
      </c>
      <c r="HT678">
        <f>IF($JG678&gt;=23,INDEX($GV:$GV,$JF678+23),"")</f>
      </c>
      <c r="HU678">
        <f>IF($JG678&gt;=24,INDEX($GV:$GV,$JF678+24),"")</f>
      </c>
      <c r="HV678">
        <f>IF($JG678&gt;=25,INDEX($GV:$GV,$JF678+25),"")</f>
      </c>
      <c r="HW678">
        <f>IF($JG678&gt;=26,INDEX($GV:$GV,$JF678+26),"")</f>
      </c>
      <c r="HX678">
        <f>IF($JG678&gt;=27,INDEX($GV:$GV,$JF678+27),"")</f>
      </c>
      <c r="HY678">
        <f>IF($JG678&gt;=28,INDEX($GV:$GV,$JF678+28),"")</f>
      </c>
      <c r="HZ678">
        <f>IF($JG678&gt;=29,INDEX($GV:$GV,$JF678+29),"")</f>
      </c>
      <c r="IA678">
        <f>IF($JG678&gt;=30,INDEX($GV:$GV,$JF678+30),"")</f>
      </c>
      <c r="IB678">
        <f>IF($JG678&gt;=31,INDEX($GV:$GV,$JF678+31),"")</f>
      </c>
      <c r="IC678">
        <f>IF($JG678&gt;=32,INDEX($GV:$GV,$JF678+32),"")</f>
      </c>
      <c r="ID678">
        <f>IF($JG678&gt;=33,INDEX($GV:$GV,$JF678+33),"")</f>
      </c>
      <c r="IE678">
        <f>IF($JG678&gt;=34,INDEX($GV:$GV,$JF678+34),"")</f>
      </c>
      <c r="IF678">
        <f>IF($JG678&gt;=35,INDEX($GV:$GV,$JF678+35),"")</f>
      </c>
      <c r="IG678">
        <f>IF($JG678&gt;=36,INDEX($GV:$GV,$JF678+36),"")</f>
      </c>
      <c r="IH678">
        <f>IF($JG678&gt;=37,INDEX($GV:$GV,$JF678+37),"")</f>
      </c>
      <c r="II678">
        <f>IF($JG678&gt;=38,INDEX($GV:$GV,$JF678+38),"")</f>
      </c>
      <c r="IJ678">
        <f>IF($JG678&gt;=39,INDEX($GV:$GV,$JF678+39),"")</f>
      </c>
      <c r="IK678">
        <f>IF($JG678&gt;=40,INDEX($GV:$GV,$JF678+40),"")</f>
      </c>
      <c r="IL678">
        <f>IF($JG678&gt;=41,INDEX($GV:$GV,$JF678+41),"")</f>
      </c>
      <c r="IM678">
        <f>IF($JG678&gt;=42,INDEX($GV:$GV,$JF678+42),"")</f>
      </c>
      <c r="IN678">
        <f>IF($JG678&gt;=43,INDEX($GV:$GV,$JF678+43),"")</f>
      </c>
      <c r="IO678">
        <f>IF($JG678&gt;=44,INDEX($GV:$GV,$JF678+44),"")</f>
      </c>
      <c r="IP678">
        <f>IF($JG678&gt;=45,INDEX($GV:$GV,$JF678+45),"")</f>
      </c>
      <c r="IQ678">
        <f>IF($JG678&gt;=46,INDEX($GV:$GV,$JF678+46),"")</f>
      </c>
      <c r="IR678">
        <f>IF($JG678&gt;=47,INDEX($GV:$GV,$JF678+47),"")</f>
      </c>
      <c r="IS678">
        <f>IF($JG678&gt;=48,INDEX($GV:$GV,$JF678+48),"")</f>
      </c>
      <c r="IT678">
        <f>IF($JG678&gt;=49,INDEX($GV:$GV,$JF678+49),"")</f>
      </c>
      <c r="IU678">
        <f>IF($JG678&gt;=50,INDEX($GV:$GV,$JF678+50),"")</f>
      </c>
      <c r="IV678">
        <f>IF($JG678&gt;=51,INDEX($GV:$GV,$JF678+51),"")</f>
      </c>
      <c r="IW678">
        <f>IF($JG678&gt;=52,INDEX($GV:$GV,$JF678+52),"")</f>
      </c>
      <c r="IX678">
        <f>IF($JG678&gt;=53,INDEX($GV:$GV,$JF678+53),"")</f>
      </c>
      <c r="IY678">
        <f>IF($JG678&gt;=54,INDEX($GV:$GV,$JF678+54),"")</f>
      </c>
      <c r="IZ678">
        <f>IF($JG678&gt;=55,INDEX($GV:$GV,$JF678+55),"")</f>
      </c>
      <c r="JA678">
        <f>IF($JG678&gt;=56,INDEX($GV:$GV,$JF678+56),"")</f>
      </c>
      <c r="JB678">
        <f>IF($JG678&gt;=57,INDEX($GV:$GV,$JF678+57),"")</f>
      </c>
      <c r="JC678">
        <f>IF($JG678&gt;=58,INDEX($GV:$GV,$JF678+58),"")</f>
      </c>
      <c r="JD678">
        <f>IF($JG678&gt;=59,INDEX($GV:$GV,$JF678+59),"")</f>
      </c>
      <c r="JE678">
        <f>IF($JG678&gt;=60,INDEX($GV:$GV,$JF678+60),"")</f>
      </c>
      <c r="JF678">
        <f>IFERROR(MATCH($GU678,$GV$2:$GV$322,0)+1,0)</f>
      </c>
      <c r="JG678">
        <f>IFERROR(INDEX($GW$2:$GW$322,MATCH($GU678,$GV$2:$GV$322,0)),0)</f>
      </c>
      <c r="JH678" t="s">
        <v>44</v>
      </c>
      <c r="JI678" t="s">
        <v>44</v>
      </c>
    </row>
    <row r="679" spans="1:269" x14ac:dyDescent="0.25">
      <c r="R679">
        <f>IF(OR($U679="",$Q679=""),"",IFERROR($U679/$Q679,0))</f>
      </c>
      <c r="S679">
        <f>IF($U679="","",
SUM($T679,$V679,$AA679,$W679,$Y679)*
(1-IF($AB679="",0,VALUE($AB679)/100)))</f>
      </c>
      <c r="T679">
        <f>IF($U679="","",$U679)</f>
      </c>
      <c r="V679">
        <f>IF($U679="","",
IF($O679="","",
IF(ISNUMBER(SEARCH("exempt",LOWER($O679))),0,
$U679*(VALUE(SUBSTITUTE($O679,"%",""))/100))))</f>
      </c>
      <c r="AC679">
        <f>IFERROR(IF(FIND(" - ",$K679)&gt;0,MID($K679,FIND(" - ",$K679)+3,LEN($K679)),""),"")</f>
      </c>
      <c r="AL679" t="s">
        <v>1642</v>
      </c>
      <c r="AT679">
        <f>IFERROR(LEFT($K679,FIND(" - ",$K679)-1),$K679)</f>
      </c>
      <c r="AW679">
        <f>IF($CL679&gt;=1,INDEX($AU:$AU,$CK679+1),"")</f>
      </c>
      <c r="AX679">
        <f>IF($CL679&gt;=2,INDEX($AU:$AU,$CK679+2),"")</f>
      </c>
      <c r="AY679">
        <f>IF($CL679&gt;=3,INDEX($AU:$AU,$CK679+3),"")</f>
      </c>
      <c r="AZ679">
        <f>IF($CL679&gt;=4,INDEX($AU:$AU,$CK679+4),"")</f>
      </c>
      <c r="BA679">
        <f>IF($CL679&gt;=5,INDEX($AU:$AU,$CK679+5),"")</f>
      </c>
      <c r="BB679">
        <f>IF($CL679&gt;=6,INDEX($AU:$AU,$CK679+6),"")</f>
      </c>
      <c r="BC679">
        <f>IF($CL679&gt;=7,INDEX($AU:$AU,$CK679+7),"")</f>
      </c>
      <c r="BD679">
        <f>IF($CL679&gt;=8,INDEX($AU:$AU,$CK679+8),"")</f>
      </c>
      <c r="BE679">
        <f>IF($CL679&gt;=9,INDEX($AU:$AU,$CK679+9),"")</f>
      </c>
      <c r="BF679">
        <f>IF($CL679&gt;=10,INDEX($AU:$AU,$CK679+10),"")</f>
      </c>
      <c r="BG679">
        <f>IF($CL679&gt;=11,INDEX($AU:$AU,$CK679+11),"")</f>
      </c>
      <c r="BH679">
        <f>IF($CL679&gt;=12,INDEX($AU:$AU,$CK679+12),"")</f>
      </c>
      <c r="BI679">
        <f>IF($CL679&gt;=13,INDEX($AU:$AU,$CK679+13),"")</f>
      </c>
      <c r="BJ679">
        <f>IF($CL679&gt;=14,INDEX($AU:$AU,$CK679+14),"")</f>
      </c>
      <c r="BK679">
        <f>IF($CL679&gt;=15,INDEX($AU:$AU,$CK679+15),"")</f>
      </c>
      <c r="BL679">
        <f>IF($CL679&gt;=16,INDEX($AU:$AU,$CK679+16),"")</f>
      </c>
      <c r="BM679">
        <f>IF($CL679&gt;=17,INDEX($AU:$AU,$CK679+17),"")</f>
      </c>
      <c r="BN679">
        <f>IF($CL679&gt;=18,INDEX($AU:$AU,$CK679+18),"")</f>
      </c>
      <c r="BO679">
        <f>IF($CL679&gt;=19,INDEX($AU:$AU,$CK679+19),"")</f>
      </c>
      <c r="BP679">
        <f>IF($CL679&gt;=20,INDEX($AU:$AU,$CK679+20),"")</f>
      </c>
      <c r="BQ679">
        <f>IF($CL679&gt;=21,INDEX($AU:$AU,$CK679+21),"")</f>
      </c>
      <c r="BR679">
        <f>IF($CL679&gt;=22,INDEX($AU:$AU,$CK679+22),"")</f>
      </c>
      <c r="BS679">
        <f>IF($CL679&gt;=23,INDEX($AU:$AU,$CK679+23),"")</f>
      </c>
      <c r="BT679">
        <f>IF($CL679&gt;=24,INDEX($AU:$AU,$CK679+24),"")</f>
      </c>
      <c r="BU679">
        <f>IF($CL679&gt;=25,INDEX($AU:$AU,$CK679+25),"")</f>
      </c>
      <c r="BV679">
        <f>IF($CL679&gt;=26,INDEX($AU:$AU,$CK679+26),"")</f>
      </c>
      <c r="BW679">
        <f>IF($CL679&gt;=27,INDEX($AU:$AU,$CK679+27),"")</f>
      </c>
      <c r="BX679">
        <f>IF($CL679&gt;=28,INDEX($AU:$AU,$CK679+28),"")</f>
      </c>
      <c r="BY679">
        <f>IF($CL679&gt;=29,INDEX($AU:$AU,$CK679+29),"")</f>
      </c>
      <c r="BZ679">
        <f>IF($CL679&gt;=30,INDEX($AU:$AU,$CK679+30),"")</f>
      </c>
      <c r="CA679">
        <f>IF($CL679&gt;=31,INDEX($AU:$AU,$CK679+31),"")</f>
      </c>
      <c r="CB679">
        <f>IF($CL679&gt;=32,INDEX($AU:$AU,$CK679+32),"")</f>
      </c>
      <c r="CC679">
        <f>IF($CL679&gt;=33,INDEX($AU:$AU,$CK679+33),"")</f>
      </c>
      <c r="CD679">
        <f>IF($CL679&gt;=34,INDEX($AU:$AU,$CK679+34),"")</f>
      </c>
      <c r="CE679">
        <f>IF($CL679&gt;=35,INDEX($AU:$AU,$CK679+35),"")</f>
      </c>
      <c r="CF679">
        <f>IF($CL679&gt;=36,INDEX($AU:$AU,$CK679+36),"")</f>
      </c>
      <c r="CG679">
        <f>IF($CL679&gt;=37,INDEX($AU:$AU,$CK679+37),"")</f>
      </c>
      <c r="CH679">
        <f>IF($CL679&gt;=38,INDEX($AU:$AU,$CK679+38),"")</f>
      </c>
      <c r="CI679">
        <f>IF($CL679&gt;=39,INDEX($AU:$AU,$CK679+39),"")</f>
      </c>
      <c r="CJ679">
        <f>IF($CL679&gt;=40,INDEX($AU:$AU,$CK679+40),"")</f>
      </c>
      <c r="CK679">
        <f>IFERROR(MATCH($AT679,$AU$2:$AU$133,0)+1,0)</f>
      </c>
      <c r="CL679">
        <f>IFERROR(INDEX($AV$2:$AV$133,MATCH($AT679,$AU$2:$AU$133,0)),0)</f>
      </c>
      <c r="CM679">
        <f>IFERROR(LEFT($L679,FIND(" - ",$L679)-1),$L679)</f>
      </c>
      <c r="CN679" t="s">
        <v>221</v>
      </c>
      <c r="CP679">
        <f>IF($DK679&gt;=1,INDEX($CN:$CN,$DJ679+1),"")</f>
      </c>
      <c r="CQ679">
        <f>IF($DK679&gt;=2,INDEX($CN:$CN,$DJ679+2),"")</f>
      </c>
      <c r="CR679">
        <f>IF($DK679&gt;=3,INDEX($CN:$CN,$DJ679+3),"")</f>
      </c>
      <c r="CS679">
        <f>IF($DK679&gt;=4,INDEX($CN:$CN,$DJ679+4),"")</f>
      </c>
      <c r="CT679">
        <f>IF($DK679&gt;=5,INDEX($CN:$CN,$DJ679+5),"")</f>
      </c>
      <c r="CU679">
        <f>IF($DK679&gt;=6,INDEX($CN:$CN,$DJ679+6),"")</f>
      </c>
      <c r="CV679">
        <f>IF($DK679&gt;=7,INDEX($CN:$CN,$DJ679+7),"")</f>
      </c>
      <c r="CW679">
        <f>IF($DK679&gt;=8,INDEX($CN:$CN,$DJ679+8),"")</f>
      </c>
      <c r="CX679">
        <f>IF($DK679&gt;=9,INDEX($CN:$CN,$DJ679+9),"")</f>
      </c>
      <c r="CY679">
        <f>IF($DK679&gt;=10,INDEX($CN:$CN,$DJ679+10),"")</f>
      </c>
      <c r="CZ679">
        <f>IF($DK679&gt;=11,INDEX($CN:$CN,$DJ679+11),"")</f>
      </c>
      <c r="DA679">
        <f>IF($DK679&gt;=12,INDEX($CN:$CN,$DJ679+12),"")</f>
      </c>
      <c r="DB679">
        <f>IF($DK679&gt;=13,INDEX($CN:$CN,$DJ679+13),"")</f>
      </c>
      <c r="DC679">
        <f>IF($DK679&gt;=14,INDEX($CN:$CN,$DJ679+14),"")</f>
      </c>
      <c r="DD679">
        <f>IF($DK679&gt;=15,INDEX($CN:$CN,$DJ679+15),"")</f>
      </c>
      <c r="DE679">
        <f>IF($DK679&gt;=16,INDEX($CN:$CN,$DJ679+16),"")</f>
      </c>
      <c r="DF679">
        <f>IF($DK679&gt;=17,INDEX($CN:$CN,$DJ679+17),"")</f>
      </c>
      <c r="DG679">
        <f>IF($DK679&gt;=18,INDEX($CN:$CN,$DJ679+18),"")</f>
      </c>
      <c r="DH679">
        <f>IF($DK679&gt;=19,INDEX($CN:$CN,$DJ679+19),"")</f>
      </c>
      <c r="DI679">
        <f>IF($DK679&gt;=20,INDEX($CN:$CN,$DJ679+20),"")</f>
      </c>
      <c r="DJ679">
        <f>IFERROR(MATCH($CM679,$CN$2:$CN$1089,0)+1,0)</f>
      </c>
      <c r="DK679">
        <f>IFERROR(INDEX($CO$2:$CO$1089,MATCH($CM679,$CN$2:$CN$1089,0)),0)</f>
      </c>
      <c r="DL679">
        <f>IFERROR(INDEX($AS:$AS,MATCH($O679,$AR:$AR,0))&amp;"","")</f>
      </c>
      <c r="DP679">
        <f>IF($GS679&gt;=1,INDEX($DM:$DM,$GR679+1),"")</f>
      </c>
      <c r="DQ679">
        <f>IF($GS679&gt;=2,INDEX($DM:$DM,$GR679+2),"")</f>
      </c>
      <c r="DR679">
        <f>IF($GS679&gt;=3,INDEX($DM:$DM,$GR679+3),"")</f>
      </c>
      <c r="DS679">
        <f>IF($GS679&gt;=4,INDEX($DM:$DM,$GR679+4),"")</f>
      </c>
      <c r="DT679">
        <f>IF($GS679&gt;=5,INDEX($DM:$DM,$GR679+5),"")</f>
      </c>
      <c r="DU679">
        <f>IF($GS679&gt;=6,INDEX($DM:$DM,$GR679+6),"")</f>
      </c>
      <c r="DV679">
        <f>IF($GS679&gt;=7,INDEX($DM:$DM,$GR679+7),"")</f>
      </c>
      <c r="DW679">
        <f>IF($GS679&gt;=8,INDEX($DM:$DM,$GR679+8),"")</f>
      </c>
      <c r="DX679">
        <f>IF($GS679&gt;=9,INDEX($DM:$DM,$GR679+9),"")</f>
      </c>
      <c r="DY679">
        <f>IF($GS679&gt;=10,INDEX($DM:$DM,$GR679+10),"")</f>
      </c>
      <c r="DZ679">
        <f>IF($GS679&gt;=11,INDEX($DM:$DM,$GR679+11),"")</f>
      </c>
      <c r="EA679">
        <f>IF($GS679&gt;=12,INDEX($DM:$DM,$GR679+12),"")</f>
      </c>
      <c r="EB679">
        <f>IF($GS679&gt;=13,INDEX($DM:$DM,$GR679+13),"")</f>
      </c>
      <c r="EC679">
        <f>IF($GS679&gt;=14,INDEX($DM:$DM,$GR679+14),"")</f>
      </c>
      <c r="ED679">
        <f>IF($GS679&gt;=15,INDEX($DM:$DM,$GR679+15),"")</f>
      </c>
      <c r="EE679">
        <f>IF($GS679&gt;=16,INDEX($DM:$DM,$GR679+16),"")</f>
      </c>
      <c r="EF679">
        <f>IF($GS679&gt;=17,INDEX($DM:$DM,$GR679+17),"")</f>
      </c>
      <c r="EG679">
        <f>IF($GS679&gt;=18,INDEX($DM:$DM,$GR679+18),"")</f>
      </c>
      <c r="EH679">
        <f>IF($GS679&gt;=19,INDEX($DM:$DM,$GR679+19),"")</f>
      </c>
      <c r="EI679">
        <f>IF($GS679&gt;=20,INDEX($DM:$DM,$GR679+20),"")</f>
      </c>
      <c r="EJ679">
        <f>IF($GS679&gt;=21,INDEX($DM:$DM,$GR679+21),"")</f>
      </c>
      <c r="EK679">
        <f>IF($GS679&gt;=22,INDEX($DM:$DM,$GR679+22),"")</f>
      </c>
      <c r="EL679">
        <f>IF($GS679&gt;=23,INDEX($DM:$DM,$GR679+23),"")</f>
      </c>
      <c r="EM679">
        <f>IF($GS679&gt;=24,INDEX($DM:$DM,$GR679+24),"")</f>
      </c>
      <c r="EN679">
        <f>IF($GS679&gt;=25,INDEX($DM:$DM,$GR679+25),"")</f>
      </c>
      <c r="EO679">
        <f>IF($GS679&gt;=26,INDEX($DM:$DM,$GR679+26),"")</f>
      </c>
      <c r="EP679">
        <f>IF($GS679&gt;=27,INDEX($DM:$DM,$GR679+27),"")</f>
      </c>
      <c r="EQ679">
        <f>IF($GS679&gt;=28,INDEX($DM:$DM,$GR679+28),"")</f>
      </c>
      <c r="ER679">
        <f>IF($GS679&gt;=29,INDEX($DM:$DM,$GR679+29),"")</f>
      </c>
      <c r="ES679">
        <f>IF($GS679&gt;=30,INDEX($DM:$DM,$GR679+30),"")</f>
      </c>
      <c r="ET679">
        <f>IF($GS679&gt;=31,INDEX($DM:$DM,$GR679+31),"")</f>
      </c>
      <c r="EU679">
        <f>IF($GS679&gt;=32,INDEX($DM:$DM,$GR679+32),"")</f>
      </c>
      <c r="EV679">
        <f>IF($GS679&gt;=33,INDEX($DM:$DM,$GR679+33),"")</f>
      </c>
      <c r="EW679">
        <f>IF($GS679&gt;=34,INDEX($DM:$DM,$GR679+34),"")</f>
      </c>
      <c r="EX679">
        <f>IF($GS679&gt;=35,INDEX($DM:$DM,$GR679+35),"")</f>
      </c>
      <c r="EY679">
        <f>IF($GS679&gt;=36,INDEX($DM:$DM,$GR679+36),"")</f>
      </c>
      <c r="EZ679">
        <f>IF($GS679&gt;=37,INDEX($DM:$DM,$GR679+37),"")</f>
      </c>
      <c r="FA679">
        <f>IF($GS679&gt;=38,INDEX($DM:$DM,$GR679+38),"")</f>
      </c>
      <c r="FB679">
        <f>IF($GS679&gt;=39,INDEX($DM:$DM,$GR679+39),"")</f>
      </c>
      <c r="FC679">
        <f>IF($GS679&gt;=40,INDEX($DM:$DM,$GR679+40),"")</f>
      </c>
      <c r="FD679">
        <f>IF($GS679&gt;=1,INDEX($DN:$DN,$GR679+1),"")</f>
      </c>
      <c r="FE679">
        <f>IF($GS679&gt;=2,INDEX($DN:$DN,$GR679+2),"")</f>
      </c>
      <c r="FF679">
        <f>IF($GS679&gt;=3,INDEX($DN:$DN,$GR679+3),"")</f>
      </c>
      <c r="FG679">
        <f>IF($GS679&gt;=4,INDEX($DN:$DN,$GR679+4),"")</f>
      </c>
      <c r="FH679">
        <f>IF($GS679&gt;=5,INDEX($DN:$DN,$GR679+5),"")</f>
      </c>
      <c r="FI679">
        <f>IF($GS679&gt;=6,INDEX($DN:$DN,$GR679+6),"")</f>
      </c>
      <c r="FJ679">
        <f>IF($GS679&gt;=7,INDEX($DN:$DN,$GR679+7),"")</f>
      </c>
      <c r="FK679">
        <f>IF($GS679&gt;=8,INDEX($DN:$DN,$GR679+8),"")</f>
      </c>
      <c r="FL679">
        <f>IF($GS679&gt;=9,INDEX($DN:$DN,$GR679+9),"")</f>
      </c>
      <c r="FM679">
        <f>IF($GS679&gt;=10,INDEX($DN:$DN,$GR679+10),"")</f>
      </c>
      <c r="FN679">
        <f>IF($GS679&gt;=11,INDEX($DN:$DN,$GR679+11),"")</f>
      </c>
      <c r="FO679">
        <f>IF($GS679&gt;=12,INDEX($DN:$DN,$GR679+12),"")</f>
      </c>
      <c r="FP679">
        <f>IF($GS679&gt;=13,INDEX($DN:$DN,$GR679+13),"")</f>
      </c>
      <c r="FQ679">
        <f>IF($GS679&gt;=14,INDEX($DN:$DN,$GR679+14),"")</f>
      </c>
      <c r="FR679">
        <f>IF($GS679&gt;=15,INDEX($DN:$DN,$GR679+15),"")</f>
      </c>
      <c r="FS679">
        <f>IF($GS679&gt;=16,INDEX($DN:$DN,$GR679+16),"")</f>
      </c>
      <c r="FT679">
        <f>IF($GS679&gt;=17,INDEX($DN:$DN,$GR679+17),"")</f>
      </c>
      <c r="FU679">
        <f>IF($GS679&gt;=18,INDEX($DN:$DN,$GR679+18),"")</f>
      </c>
      <c r="FV679">
        <f>IF($GS679&gt;=19,INDEX($DN:$DN,$GR679+19),"")</f>
      </c>
      <c r="FW679">
        <f>IF($GS679&gt;=20,INDEX($DN:$DN,$GR679+20),"")</f>
      </c>
      <c r="FX679">
        <f>IF($GS679&gt;=21,INDEX($DN:$DN,$GR679+21),"")</f>
      </c>
      <c r="FY679">
        <f>IF($GS679&gt;=22,INDEX($DN:$DN,$GR679+22),"")</f>
      </c>
      <c r="FZ679">
        <f>IF($GS679&gt;=23,INDEX($DN:$DN,$GR679+23),"")</f>
      </c>
      <c r="GA679">
        <f>IF($GS679&gt;=24,INDEX($DN:$DN,$GR679+24),"")</f>
      </c>
      <c r="GB679">
        <f>IF($GS679&gt;=25,INDEX($DN:$DN,$GR679+25),"")</f>
      </c>
      <c r="GC679">
        <f>IF($GS679&gt;=26,INDEX($DN:$DN,$GR679+26),"")</f>
      </c>
      <c r="GD679">
        <f>IF($GS679&gt;=27,INDEX($DN:$DN,$GR679+27),"")</f>
      </c>
      <c r="GE679">
        <f>IF($GS679&gt;=28,INDEX($DN:$DN,$GR679+28),"")</f>
      </c>
      <c r="GF679">
        <f>IF($GS679&gt;=29,INDEX($DN:$DN,$GR679+29),"")</f>
      </c>
      <c r="GG679">
        <f>IF($GS679&gt;=30,INDEX($DN:$DN,$GR679+30),"")</f>
      </c>
      <c r="GH679">
        <f>IF($GS679&gt;=31,INDEX($DN:$DN,$GR679+31),"")</f>
      </c>
      <c r="GI679">
        <f>IF($GS679&gt;=32,INDEX($DN:$DN,$GR679+32),"")</f>
      </c>
      <c r="GJ679">
        <f>IF($GS679&gt;=33,INDEX($DN:$DN,$GR679+33),"")</f>
      </c>
      <c r="GK679">
        <f>IF($GS679&gt;=34,INDEX($DN:$DN,$GR679+34),"")</f>
      </c>
      <c r="GL679">
        <f>IF($GS679&gt;=35,INDEX($DN:$DN,$GR679+35),"")</f>
      </c>
      <c r="GM679">
        <f>IF($GS679&gt;=36,INDEX($DN:$DN,$GR679+36),"")</f>
      </c>
      <c r="GN679">
        <f>IF($GS679&gt;=37,INDEX($DN:$DN,$GR679+37),"")</f>
      </c>
      <c r="GO679">
        <f>IF($GS679&gt;=38,INDEX($DN:$DN,$GR679+38),"")</f>
      </c>
      <c r="GP679">
        <f>IF($GS679&gt;=39,INDEX($DN:$DN,$GR679+39),"")</f>
      </c>
      <c r="GQ679">
        <f>IF($GS679&gt;=40,INDEX($DN:$DN,$GR679+40),"")</f>
      </c>
      <c r="GR679">
        <f>IFERROR(MATCH($DL679,$DM$2:$DM$148,0)+1,0)</f>
      </c>
      <c r="GS679">
        <f>IFERROR(INDEX($DO$2:$DO$148,MATCH($DL679,$DM$2:$DM$148,0)),0)</f>
      </c>
      <c r="GT679">
        <f>IFERROR(MATCH($Z679,$DP$679:$FC$679,0),0)</f>
      </c>
      <c r="GU679">
        <f>IF($GT679&gt;0,INDEX($FD$679:$GQ$679,$GT679),"")</f>
      </c>
      <c r="GX679">
        <f>IF($JG679&gt;=1,INDEX($GV:$GV,$JF679+1),"")</f>
      </c>
      <c r="GY679">
        <f>IF($JG679&gt;=2,INDEX($GV:$GV,$JF679+2),"")</f>
      </c>
      <c r="GZ679">
        <f>IF($JG679&gt;=3,INDEX($GV:$GV,$JF679+3),"")</f>
      </c>
      <c r="HA679">
        <f>IF($JG679&gt;=4,INDEX($GV:$GV,$JF679+4),"")</f>
      </c>
      <c r="HB679">
        <f>IF($JG679&gt;=5,INDEX($GV:$GV,$JF679+5),"")</f>
      </c>
      <c r="HC679">
        <f>IF($JG679&gt;=6,INDEX($GV:$GV,$JF679+6),"")</f>
      </c>
      <c r="HD679">
        <f>IF($JG679&gt;=7,INDEX($GV:$GV,$JF679+7),"")</f>
      </c>
      <c r="HE679">
        <f>IF($JG679&gt;=8,INDEX($GV:$GV,$JF679+8),"")</f>
      </c>
      <c r="HF679">
        <f>IF($JG679&gt;=9,INDEX($GV:$GV,$JF679+9),"")</f>
      </c>
      <c r="HG679">
        <f>IF($JG679&gt;=10,INDEX($GV:$GV,$JF679+10),"")</f>
      </c>
      <c r="HH679">
        <f>IF($JG679&gt;=11,INDEX($GV:$GV,$JF679+11),"")</f>
      </c>
      <c r="HI679">
        <f>IF($JG679&gt;=12,INDEX($GV:$GV,$JF679+12),"")</f>
      </c>
      <c r="HJ679">
        <f>IF($JG679&gt;=13,INDEX($GV:$GV,$JF679+13),"")</f>
      </c>
      <c r="HK679">
        <f>IF($JG679&gt;=14,INDEX($GV:$GV,$JF679+14),"")</f>
      </c>
      <c r="HL679">
        <f>IF($JG679&gt;=15,INDEX($GV:$GV,$JF679+15),"")</f>
      </c>
      <c r="HM679">
        <f>IF($JG679&gt;=16,INDEX($GV:$GV,$JF679+16),"")</f>
      </c>
      <c r="HN679">
        <f>IF($JG679&gt;=17,INDEX($GV:$GV,$JF679+17),"")</f>
      </c>
      <c r="HO679">
        <f>IF($JG679&gt;=18,INDEX($GV:$GV,$JF679+18),"")</f>
      </c>
      <c r="HP679">
        <f>IF($JG679&gt;=19,INDEX($GV:$GV,$JF679+19),"")</f>
      </c>
      <c r="HQ679">
        <f>IF($JG679&gt;=20,INDEX($GV:$GV,$JF679+20),"")</f>
      </c>
      <c r="HR679">
        <f>IF($JG679&gt;=21,INDEX($GV:$GV,$JF679+21),"")</f>
      </c>
      <c r="HS679">
        <f>IF($JG679&gt;=22,INDEX($GV:$GV,$JF679+22),"")</f>
      </c>
      <c r="HT679">
        <f>IF($JG679&gt;=23,INDEX($GV:$GV,$JF679+23),"")</f>
      </c>
      <c r="HU679">
        <f>IF($JG679&gt;=24,INDEX($GV:$GV,$JF679+24),"")</f>
      </c>
      <c r="HV679">
        <f>IF($JG679&gt;=25,INDEX($GV:$GV,$JF679+25),"")</f>
      </c>
      <c r="HW679">
        <f>IF($JG679&gt;=26,INDEX($GV:$GV,$JF679+26),"")</f>
      </c>
      <c r="HX679">
        <f>IF($JG679&gt;=27,INDEX($GV:$GV,$JF679+27),"")</f>
      </c>
      <c r="HY679">
        <f>IF($JG679&gt;=28,INDEX($GV:$GV,$JF679+28),"")</f>
      </c>
      <c r="HZ679">
        <f>IF($JG679&gt;=29,INDEX($GV:$GV,$JF679+29),"")</f>
      </c>
      <c r="IA679">
        <f>IF($JG679&gt;=30,INDEX($GV:$GV,$JF679+30),"")</f>
      </c>
      <c r="IB679">
        <f>IF($JG679&gt;=31,INDEX($GV:$GV,$JF679+31),"")</f>
      </c>
      <c r="IC679">
        <f>IF($JG679&gt;=32,INDEX($GV:$GV,$JF679+32),"")</f>
      </c>
      <c r="ID679">
        <f>IF($JG679&gt;=33,INDEX($GV:$GV,$JF679+33),"")</f>
      </c>
      <c r="IE679">
        <f>IF($JG679&gt;=34,INDEX($GV:$GV,$JF679+34),"")</f>
      </c>
      <c r="IF679">
        <f>IF($JG679&gt;=35,INDEX($GV:$GV,$JF679+35),"")</f>
      </c>
      <c r="IG679">
        <f>IF($JG679&gt;=36,INDEX($GV:$GV,$JF679+36),"")</f>
      </c>
      <c r="IH679">
        <f>IF($JG679&gt;=37,INDEX($GV:$GV,$JF679+37),"")</f>
      </c>
      <c r="II679">
        <f>IF($JG679&gt;=38,INDEX($GV:$GV,$JF679+38),"")</f>
      </c>
      <c r="IJ679">
        <f>IF($JG679&gt;=39,INDEX($GV:$GV,$JF679+39),"")</f>
      </c>
      <c r="IK679">
        <f>IF($JG679&gt;=40,INDEX($GV:$GV,$JF679+40),"")</f>
      </c>
      <c r="IL679">
        <f>IF($JG679&gt;=41,INDEX($GV:$GV,$JF679+41),"")</f>
      </c>
      <c r="IM679">
        <f>IF($JG679&gt;=42,INDEX($GV:$GV,$JF679+42),"")</f>
      </c>
      <c r="IN679">
        <f>IF($JG679&gt;=43,INDEX($GV:$GV,$JF679+43),"")</f>
      </c>
      <c r="IO679">
        <f>IF($JG679&gt;=44,INDEX($GV:$GV,$JF679+44),"")</f>
      </c>
      <c r="IP679">
        <f>IF($JG679&gt;=45,INDEX($GV:$GV,$JF679+45),"")</f>
      </c>
      <c r="IQ679">
        <f>IF($JG679&gt;=46,INDEX($GV:$GV,$JF679+46),"")</f>
      </c>
      <c r="IR679">
        <f>IF($JG679&gt;=47,INDEX($GV:$GV,$JF679+47),"")</f>
      </c>
      <c r="IS679">
        <f>IF($JG679&gt;=48,INDEX($GV:$GV,$JF679+48),"")</f>
      </c>
      <c r="IT679">
        <f>IF($JG679&gt;=49,INDEX($GV:$GV,$JF679+49),"")</f>
      </c>
      <c r="IU679">
        <f>IF($JG679&gt;=50,INDEX($GV:$GV,$JF679+50),"")</f>
      </c>
      <c r="IV679">
        <f>IF($JG679&gt;=51,INDEX($GV:$GV,$JF679+51),"")</f>
      </c>
      <c r="IW679">
        <f>IF($JG679&gt;=52,INDEX($GV:$GV,$JF679+52),"")</f>
      </c>
      <c r="IX679">
        <f>IF($JG679&gt;=53,INDEX($GV:$GV,$JF679+53),"")</f>
      </c>
      <c r="IY679">
        <f>IF($JG679&gt;=54,INDEX($GV:$GV,$JF679+54),"")</f>
      </c>
      <c r="IZ679">
        <f>IF($JG679&gt;=55,INDEX($GV:$GV,$JF679+55),"")</f>
      </c>
      <c r="JA679">
        <f>IF($JG679&gt;=56,INDEX($GV:$GV,$JF679+56),"")</f>
      </c>
      <c r="JB679">
        <f>IF($JG679&gt;=57,INDEX($GV:$GV,$JF679+57),"")</f>
      </c>
      <c r="JC679">
        <f>IF($JG679&gt;=58,INDEX($GV:$GV,$JF679+58),"")</f>
      </c>
      <c r="JD679">
        <f>IF($JG679&gt;=59,INDEX($GV:$GV,$JF679+59),"")</f>
      </c>
      <c r="JE679">
        <f>IF($JG679&gt;=60,INDEX($GV:$GV,$JF679+60),"")</f>
      </c>
      <c r="JF679">
        <f>IFERROR(MATCH($GU679,$GV$2:$GV$322,0)+1,0)</f>
      </c>
      <c r="JG679">
        <f>IFERROR(INDEX($GW$2:$GW$322,MATCH($GU679,$GV$2:$GV$322,0)),0)</f>
      </c>
      <c r="JH679" t="s">
        <v>44</v>
      </c>
      <c r="JI679" t="s">
        <v>44</v>
      </c>
    </row>
    <row r="680" spans="1:269" x14ac:dyDescent="0.25">
      <c r="R680">
        <f>IF(OR($U680="",$Q680=""),"",IFERROR($U680/$Q680,0))</f>
      </c>
      <c r="S680">
        <f>IF($U680="","",
SUM($T680,$V680,$AA680,$W680,$Y680)*
(1-IF($AB680="",0,VALUE($AB680)/100)))</f>
      </c>
      <c r="T680">
        <f>IF($U680="","",$U680)</f>
      </c>
      <c r="V680">
        <f>IF($U680="","",
IF($O680="","",
IF(ISNUMBER(SEARCH("exempt",LOWER($O680))),0,
$U680*(VALUE(SUBSTITUTE($O680,"%",""))/100))))</f>
      </c>
      <c r="AC680">
        <f>IFERROR(IF(FIND(" - ",$K680)&gt;0,MID($K680,FIND(" - ",$K680)+3,LEN($K680)),""),"")</f>
      </c>
      <c r="AL680" t="s">
        <v>1643</v>
      </c>
      <c r="AT680">
        <f>IFERROR(LEFT($K680,FIND(" - ",$K680)-1),$K680)</f>
      </c>
      <c r="AW680">
        <f>IF($CL680&gt;=1,INDEX($AU:$AU,$CK680+1),"")</f>
      </c>
      <c r="AX680">
        <f>IF($CL680&gt;=2,INDEX($AU:$AU,$CK680+2),"")</f>
      </c>
      <c r="AY680">
        <f>IF($CL680&gt;=3,INDEX($AU:$AU,$CK680+3),"")</f>
      </c>
      <c r="AZ680">
        <f>IF($CL680&gt;=4,INDEX($AU:$AU,$CK680+4),"")</f>
      </c>
      <c r="BA680">
        <f>IF($CL680&gt;=5,INDEX($AU:$AU,$CK680+5),"")</f>
      </c>
      <c r="BB680">
        <f>IF($CL680&gt;=6,INDEX($AU:$AU,$CK680+6),"")</f>
      </c>
      <c r="BC680">
        <f>IF($CL680&gt;=7,INDEX($AU:$AU,$CK680+7),"")</f>
      </c>
      <c r="BD680">
        <f>IF($CL680&gt;=8,INDEX($AU:$AU,$CK680+8),"")</f>
      </c>
      <c r="BE680">
        <f>IF($CL680&gt;=9,INDEX($AU:$AU,$CK680+9),"")</f>
      </c>
      <c r="BF680">
        <f>IF($CL680&gt;=10,INDEX($AU:$AU,$CK680+10),"")</f>
      </c>
      <c r="BG680">
        <f>IF($CL680&gt;=11,INDEX($AU:$AU,$CK680+11),"")</f>
      </c>
      <c r="BH680">
        <f>IF($CL680&gt;=12,INDEX($AU:$AU,$CK680+12),"")</f>
      </c>
      <c r="BI680">
        <f>IF($CL680&gt;=13,INDEX($AU:$AU,$CK680+13),"")</f>
      </c>
      <c r="BJ680">
        <f>IF($CL680&gt;=14,INDEX($AU:$AU,$CK680+14),"")</f>
      </c>
      <c r="BK680">
        <f>IF($CL680&gt;=15,INDEX($AU:$AU,$CK680+15),"")</f>
      </c>
      <c r="BL680">
        <f>IF($CL680&gt;=16,INDEX($AU:$AU,$CK680+16),"")</f>
      </c>
      <c r="BM680">
        <f>IF($CL680&gt;=17,INDEX($AU:$AU,$CK680+17),"")</f>
      </c>
      <c r="BN680">
        <f>IF($CL680&gt;=18,INDEX($AU:$AU,$CK680+18),"")</f>
      </c>
      <c r="BO680">
        <f>IF($CL680&gt;=19,INDEX($AU:$AU,$CK680+19),"")</f>
      </c>
      <c r="BP680">
        <f>IF($CL680&gt;=20,INDEX($AU:$AU,$CK680+20),"")</f>
      </c>
      <c r="BQ680">
        <f>IF($CL680&gt;=21,INDEX($AU:$AU,$CK680+21),"")</f>
      </c>
      <c r="BR680">
        <f>IF($CL680&gt;=22,INDEX($AU:$AU,$CK680+22),"")</f>
      </c>
      <c r="BS680">
        <f>IF($CL680&gt;=23,INDEX($AU:$AU,$CK680+23),"")</f>
      </c>
      <c r="BT680">
        <f>IF($CL680&gt;=24,INDEX($AU:$AU,$CK680+24),"")</f>
      </c>
      <c r="BU680">
        <f>IF($CL680&gt;=25,INDEX($AU:$AU,$CK680+25),"")</f>
      </c>
      <c r="BV680">
        <f>IF($CL680&gt;=26,INDEX($AU:$AU,$CK680+26),"")</f>
      </c>
      <c r="BW680">
        <f>IF($CL680&gt;=27,INDEX($AU:$AU,$CK680+27),"")</f>
      </c>
      <c r="BX680">
        <f>IF($CL680&gt;=28,INDEX($AU:$AU,$CK680+28),"")</f>
      </c>
      <c r="BY680">
        <f>IF($CL680&gt;=29,INDEX($AU:$AU,$CK680+29),"")</f>
      </c>
      <c r="BZ680">
        <f>IF($CL680&gt;=30,INDEX($AU:$AU,$CK680+30),"")</f>
      </c>
      <c r="CA680">
        <f>IF($CL680&gt;=31,INDEX($AU:$AU,$CK680+31),"")</f>
      </c>
      <c r="CB680">
        <f>IF($CL680&gt;=32,INDEX($AU:$AU,$CK680+32),"")</f>
      </c>
      <c r="CC680">
        <f>IF($CL680&gt;=33,INDEX($AU:$AU,$CK680+33),"")</f>
      </c>
      <c r="CD680">
        <f>IF($CL680&gt;=34,INDEX($AU:$AU,$CK680+34),"")</f>
      </c>
      <c r="CE680">
        <f>IF($CL680&gt;=35,INDEX($AU:$AU,$CK680+35),"")</f>
      </c>
      <c r="CF680">
        <f>IF($CL680&gt;=36,INDEX($AU:$AU,$CK680+36),"")</f>
      </c>
      <c r="CG680">
        <f>IF($CL680&gt;=37,INDEX($AU:$AU,$CK680+37),"")</f>
      </c>
      <c r="CH680">
        <f>IF($CL680&gt;=38,INDEX($AU:$AU,$CK680+38),"")</f>
      </c>
      <c r="CI680">
        <f>IF($CL680&gt;=39,INDEX($AU:$AU,$CK680+39),"")</f>
      </c>
      <c r="CJ680">
        <f>IF($CL680&gt;=40,INDEX($AU:$AU,$CK680+40),"")</f>
      </c>
      <c r="CK680">
        <f>IFERROR(MATCH($AT680,$AU$2:$AU$133,0)+1,0)</f>
      </c>
      <c r="CL680">
        <f>IFERROR(INDEX($AV$2:$AV$133,MATCH($AT680,$AU$2:$AU$133,0)),0)</f>
      </c>
      <c r="CM680">
        <f>IFERROR(LEFT($L680,FIND(" - ",$L680)-1),$L680)</f>
      </c>
      <c r="CN680" t="s">
        <v>1644</v>
      </c>
      <c r="CO680">
        <v>1</v>
      </c>
      <c r="CP680">
        <f>IF($DK680&gt;=1,INDEX($CN:$CN,$DJ680+1),"")</f>
      </c>
      <c r="CQ680">
        <f>IF($DK680&gt;=2,INDEX($CN:$CN,$DJ680+2),"")</f>
      </c>
      <c r="CR680">
        <f>IF($DK680&gt;=3,INDEX($CN:$CN,$DJ680+3),"")</f>
      </c>
      <c r="CS680">
        <f>IF($DK680&gt;=4,INDEX($CN:$CN,$DJ680+4),"")</f>
      </c>
      <c r="CT680">
        <f>IF($DK680&gt;=5,INDEX($CN:$CN,$DJ680+5),"")</f>
      </c>
      <c r="CU680">
        <f>IF($DK680&gt;=6,INDEX($CN:$CN,$DJ680+6),"")</f>
      </c>
      <c r="CV680">
        <f>IF($DK680&gt;=7,INDEX($CN:$CN,$DJ680+7),"")</f>
      </c>
      <c r="CW680">
        <f>IF($DK680&gt;=8,INDEX($CN:$CN,$DJ680+8),"")</f>
      </c>
      <c r="CX680">
        <f>IF($DK680&gt;=9,INDEX($CN:$CN,$DJ680+9),"")</f>
      </c>
      <c r="CY680">
        <f>IF($DK680&gt;=10,INDEX($CN:$CN,$DJ680+10),"")</f>
      </c>
      <c r="CZ680">
        <f>IF($DK680&gt;=11,INDEX($CN:$CN,$DJ680+11),"")</f>
      </c>
      <c r="DA680">
        <f>IF($DK680&gt;=12,INDEX($CN:$CN,$DJ680+12),"")</f>
      </c>
      <c r="DB680">
        <f>IF($DK680&gt;=13,INDEX($CN:$CN,$DJ680+13),"")</f>
      </c>
      <c r="DC680">
        <f>IF($DK680&gt;=14,INDEX($CN:$CN,$DJ680+14),"")</f>
      </c>
      <c r="DD680">
        <f>IF($DK680&gt;=15,INDEX($CN:$CN,$DJ680+15),"")</f>
      </c>
      <c r="DE680">
        <f>IF($DK680&gt;=16,INDEX($CN:$CN,$DJ680+16),"")</f>
      </c>
      <c r="DF680">
        <f>IF($DK680&gt;=17,INDEX($CN:$CN,$DJ680+17),"")</f>
      </c>
      <c r="DG680">
        <f>IF($DK680&gt;=18,INDEX($CN:$CN,$DJ680+18),"")</f>
      </c>
      <c r="DH680">
        <f>IF($DK680&gt;=19,INDEX($CN:$CN,$DJ680+19),"")</f>
      </c>
      <c r="DI680">
        <f>IF($DK680&gt;=20,INDEX($CN:$CN,$DJ680+20),"")</f>
      </c>
      <c r="DJ680">
        <f>IFERROR(MATCH($CM680,$CN$2:$CN$1089,0)+1,0)</f>
      </c>
      <c r="DK680">
        <f>IFERROR(INDEX($CO$2:$CO$1089,MATCH($CM680,$CN$2:$CN$1089,0)),0)</f>
      </c>
      <c r="DL680">
        <f>IFERROR(INDEX($AS:$AS,MATCH($O680,$AR:$AR,0))&amp;"","")</f>
      </c>
      <c r="DP680">
        <f>IF($GS680&gt;=1,INDEX($DM:$DM,$GR680+1),"")</f>
      </c>
      <c r="DQ680">
        <f>IF($GS680&gt;=2,INDEX($DM:$DM,$GR680+2),"")</f>
      </c>
      <c r="DR680">
        <f>IF($GS680&gt;=3,INDEX($DM:$DM,$GR680+3),"")</f>
      </c>
      <c r="DS680">
        <f>IF($GS680&gt;=4,INDEX($DM:$DM,$GR680+4),"")</f>
      </c>
      <c r="DT680">
        <f>IF($GS680&gt;=5,INDEX($DM:$DM,$GR680+5),"")</f>
      </c>
      <c r="DU680">
        <f>IF($GS680&gt;=6,INDEX($DM:$DM,$GR680+6),"")</f>
      </c>
      <c r="DV680">
        <f>IF($GS680&gt;=7,INDEX($DM:$DM,$GR680+7),"")</f>
      </c>
      <c r="DW680">
        <f>IF($GS680&gt;=8,INDEX($DM:$DM,$GR680+8),"")</f>
      </c>
      <c r="DX680">
        <f>IF($GS680&gt;=9,INDEX($DM:$DM,$GR680+9),"")</f>
      </c>
      <c r="DY680">
        <f>IF($GS680&gt;=10,INDEX($DM:$DM,$GR680+10),"")</f>
      </c>
      <c r="DZ680">
        <f>IF($GS680&gt;=11,INDEX($DM:$DM,$GR680+11),"")</f>
      </c>
      <c r="EA680">
        <f>IF($GS680&gt;=12,INDEX($DM:$DM,$GR680+12),"")</f>
      </c>
      <c r="EB680">
        <f>IF($GS680&gt;=13,INDEX($DM:$DM,$GR680+13),"")</f>
      </c>
      <c r="EC680">
        <f>IF($GS680&gt;=14,INDEX($DM:$DM,$GR680+14),"")</f>
      </c>
      <c r="ED680">
        <f>IF($GS680&gt;=15,INDEX($DM:$DM,$GR680+15),"")</f>
      </c>
      <c r="EE680">
        <f>IF($GS680&gt;=16,INDEX($DM:$DM,$GR680+16),"")</f>
      </c>
      <c r="EF680">
        <f>IF($GS680&gt;=17,INDEX($DM:$DM,$GR680+17),"")</f>
      </c>
      <c r="EG680">
        <f>IF($GS680&gt;=18,INDEX($DM:$DM,$GR680+18),"")</f>
      </c>
      <c r="EH680">
        <f>IF($GS680&gt;=19,INDEX($DM:$DM,$GR680+19),"")</f>
      </c>
      <c r="EI680">
        <f>IF($GS680&gt;=20,INDEX($DM:$DM,$GR680+20),"")</f>
      </c>
      <c r="EJ680">
        <f>IF($GS680&gt;=21,INDEX($DM:$DM,$GR680+21),"")</f>
      </c>
      <c r="EK680">
        <f>IF($GS680&gt;=22,INDEX($DM:$DM,$GR680+22),"")</f>
      </c>
      <c r="EL680">
        <f>IF($GS680&gt;=23,INDEX($DM:$DM,$GR680+23),"")</f>
      </c>
      <c r="EM680">
        <f>IF($GS680&gt;=24,INDEX($DM:$DM,$GR680+24),"")</f>
      </c>
      <c r="EN680">
        <f>IF($GS680&gt;=25,INDEX($DM:$DM,$GR680+25),"")</f>
      </c>
      <c r="EO680">
        <f>IF($GS680&gt;=26,INDEX($DM:$DM,$GR680+26),"")</f>
      </c>
      <c r="EP680">
        <f>IF($GS680&gt;=27,INDEX($DM:$DM,$GR680+27),"")</f>
      </c>
      <c r="EQ680">
        <f>IF($GS680&gt;=28,INDEX($DM:$DM,$GR680+28),"")</f>
      </c>
      <c r="ER680">
        <f>IF($GS680&gt;=29,INDEX($DM:$DM,$GR680+29),"")</f>
      </c>
      <c r="ES680">
        <f>IF($GS680&gt;=30,INDEX($DM:$DM,$GR680+30),"")</f>
      </c>
      <c r="ET680">
        <f>IF($GS680&gt;=31,INDEX($DM:$DM,$GR680+31),"")</f>
      </c>
      <c r="EU680">
        <f>IF($GS680&gt;=32,INDEX($DM:$DM,$GR680+32),"")</f>
      </c>
      <c r="EV680">
        <f>IF($GS680&gt;=33,INDEX($DM:$DM,$GR680+33),"")</f>
      </c>
      <c r="EW680">
        <f>IF($GS680&gt;=34,INDEX($DM:$DM,$GR680+34),"")</f>
      </c>
      <c r="EX680">
        <f>IF($GS680&gt;=35,INDEX($DM:$DM,$GR680+35),"")</f>
      </c>
      <c r="EY680">
        <f>IF($GS680&gt;=36,INDEX($DM:$DM,$GR680+36),"")</f>
      </c>
      <c r="EZ680">
        <f>IF($GS680&gt;=37,INDEX($DM:$DM,$GR680+37),"")</f>
      </c>
      <c r="FA680">
        <f>IF($GS680&gt;=38,INDEX($DM:$DM,$GR680+38),"")</f>
      </c>
      <c r="FB680">
        <f>IF($GS680&gt;=39,INDEX($DM:$DM,$GR680+39),"")</f>
      </c>
      <c r="FC680">
        <f>IF($GS680&gt;=40,INDEX($DM:$DM,$GR680+40),"")</f>
      </c>
      <c r="FD680">
        <f>IF($GS680&gt;=1,INDEX($DN:$DN,$GR680+1),"")</f>
      </c>
      <c r="FE680">
        <f>IF($GS680&gt;=2,INDEX($DN:$DN,$GR680+2),"")</f>
      </c>
      <c r="FF680">
        <f>IF($GS680&gt;=3,INDEX($DN:$DN,$GR680+3),"")</f>
      </c>
      <c r="FG680">
        <f>IF($GS680&gt;=4,INDEX($DN:$DN,$GR680+4),"")</f>
      </c>
      <c r="FH680">
        <f>IF($GS680&gt;=5,INDEX($DN:$DN,$GR680+5),"")</f>
      </c>
      <c r="FI680">
        <f>IF($GS680&gt;=6,INDEX($DN:$DN,$GR680+6),"")</f>
      </c>
      <c r="FJ680">
        <f>IF($GS680&gt;=7,INDEX($DN:$DN,$GR680+7),"")</f>
      </c>
      <c r="FK680">
        <f>IF($GS680&gt;=8,INDEX($DN:$DN,$GR680+8),"")</f>
      </c>
      <c r="FL680">
        <f>IF($GS680&gt;=9,INDEX($DN:$DN,$GR680+9),"")</f>
      </c>
      <c r="FM680">
        <f>IF($GS680&gt;=10,INDEX($DN:$DN,$GR680+10),"")</f>
      </c>
      <c r="FN680">
        <f>IF($GS680&gt;=11,INDEX($DN:$DN,$GR680+11),"")</f>
      </c>
      <c r="FO680">
        <f>IF($GS680&gt;=12,INDEX($DN:$DN,$GR680+12),"")</f>
      </c>
      <c r="FP680">
        <f>IF($GS680&gt;=13,INDEX($DN:$DN,$GR680+13),"")</f>
      </c>
      <c r="FQ680">
        <f>IF($GS680&gt;=14,INDEX($DN:$DN,$GR680+14),"")</f>
      </c>
      <c r="FR680">
        <f>IF($GS680&gt;=15,INDEX($DN:$DN,$GR680+15),"")</f>
      </c>
      <c r="FS680">
        <f>IF($GS680&gt;=16,INDEX($DN:$DN,$GR680+16),"")</f>
      </c>
      <c r="FT680">
        <f>IF($GS680&gt;=17,INDEX($DN:$DN,$GR680+17),"")</f>
      </c>
      <c r="FU680">
        <f>IF($GS680&gt;=18,INDEX($DN:$DN,$GR680+18),"")</f>
      </c>
      <c r="FV680">
        <f>IF($GS680&gt;=19,INDEX($DN:$DN,$GR680+19),"")</f>
      </c>
      <c r="FW680">
        <f>IF($GS680&gt;=20,INDEX($DN:$DN,$GR680+20),"")</f>
      </c>
      <c r="FX680">
        <f>IF($GS680&gt;=21,INDEX($DN:$DN,$GR680+21),"")</f>
      </c>
      <c r="FY680">
        <f>IF($GS680&gt;=22,INDEX($DN:$DN,$GR680+22),"")</f>
      </c>
      <c r="FZ680">
        <f>IF($GS680&gt;=23,INDEX($DN:$DN,$GR680+23),"")</f>
      </c>
      <c r="GA680">
        <f>IF($GS680&gt;=24,INDEX($DN:$DN,$GR680+24),"")</f>
      </c>
      <c r="GB680">
        <f>IF($GS680&gt;=25,INDEX($DN:$DN,$GR680+25),"")</f>
      </c>
      <c r="GC680">
        <f>IF($GS680&gt;=26,INDEX($DN:$DN,$GR680+26),"")</f>
      </c>
      <c r="GD680">
        <f>IF($GS680&gt;=27,INDEX($DN:$DN,$GR680+27),"")</f>
      </c>
      <c r="GE680">
        <f>IF($GS680&gt;=28,INDEX($DN:$DN,$GR680+28),"")</f>
      </c>
      <c r="GF680">
        <f>IF($GS680&gt;=29,INDEX($DN:$DN,$GR680+29),"")</f>
      </c>
      <c r="GG680">
        <f>IF($GS680&gt;=30,INDEX($DN:$DN,$GR680+30),"")</f>
      </c>
      <c r="GH680">
        <f>IF($GS680&gt;=31,INDEX($DN:$DN,$GR680+31),"")</f>
      </c>
      <c r="GI680">
        <f>IF($GS680&gt;=32,INDEX($DN:$DN,$GR680+32),"")</f>
      </c>
      <c r="GJ680">
        <f>IF($GS680&gt;=33,INDEX($DN:$DN,$GR680+33),"")</f>
      </c>
      <c r="GK680">
        <f>IF($GS680&gt;=34,INDEX($DN:$DN,$GR680+34),"")</f>
      </c>
      <c r="GL680">
        <f>IF($GS680&gt;=35,INDEX($DN:$DN,$GR680+35),"")</f>
      </c>
      <c r="GM680">
        <f>IF($GS680&gt;=36,INDEX($DN:$DN,$GR680+36),"")</f>
      </c>
      <c r="GN680">
        <f>IF($GS680&gt;=37,INDEX($DN:$DN,$GR680+37),"")</f>
      </c>
      <c r="GO680">
        <f>IF($GS680&gt;=38,INDEX($DN:$DN,$GR680+38),"")</f>
      </c>
      <c r="GP680">
        <f>IF($GS680&gt;=39,INDEX($DN:$DN,$GR680+39),"")</f>
      </c>
      <c r="GQ680">
        <f>IF($GS680&gt;=40,INDEX($DN:$DN,$GR680+40),"")</f>
      </c>
      <c r="GR680">
        <f>IFERROR(MATCH($DL680,$DM$2:$DM$148,0)+1,0)</f>
      </c>
      <c r="GS680">
        <f>IFERROR(INDEX($DO$2:$DO$148,MATCH($DL680,$DM$2:$DM$148,0)),0)</f>
      </c>
      <c r="GT680">
        <f>IFERROR(MATCH($Z680,$DP$680:$FC$680,0),0)</f>
      </c>
      <c r="GU680">
        <f>IF($GT680&gt;0,INDEX($FD$680:$GQ$680,$GT680),"")</f>
      </c>
      <c r="GX680">
        <f>IF($JG680&gt;=1,INDEX($GV:$GV,$JF680+1),"")</f>
      </c>
      <c r="GY680">
        <f>IF($JG680&gt;=2,INDEX($GV:$GV,$JF680+2),"")</f>
      </c>
      <c r="GZ680">
        <f>IF($JG680&gt;=3,INDEX($GV:$GV,$JF680+3),"")</f>
      </c>
      <c r="HA680">
        <f>IF($JG680&gt;=4,INDEX($GV:$GV,$JF680+4),"")</f>
      </c>
      <c r="HB680">
        <f>IF($JG680&gt;=5,INDEX($GV:$GV,$JF680+5),"")</f>
      </c>
      <c r="HC680">
        <f>IF($JG680&gt;=6,INDEX($GV:$GV,$JF680+6),"")</f>
      </c>
      <c r="HD680">
        <f>IF($JG680&gt;=7,INDEX($GV:$GV,$JF680+7),"")</f>
      </c>
      <c r="HE680">
        <f>IF($JG680&gt;=8,INDEX($GV:$GV,$JF680+8),"")</f>
      </c>
      <c r="HF680">
        <f>IF($JG680&gt;=9,INDEX($GV:$GV,$JF680+9),"")</f>
      </c>
      <c r="HG680">
        <f>IF($JG680&gt;=10,INDEX($GV:$GV,$JF680+10),"")</f>
      </c>
      <c r="HH680">
        <f>IF($JG680&gt;=11,INDEX($GV:$GV,$JF680+11),"")</f>
      </c>
      <c r="HI680">
        <f>IF($JG680&gt;=12,INDEX($GV:$GV,$JF680+12),"")</f>
      </c>
      <c r="HJ680">
        <f>IF($JG680&gt;=13,INDEX($GV:$GV,$JF680+13),"")</f>
      </c>
      <c r="HK680">
        <f>IF($JG680&gt;=14,INDEX($GV:$GV,$JF680+14),"")</f>
      </c>
      <c r="HL680">
        <f>IF($JG680&gt;=15,INDEX($GV:$GV,$JF680+15),"")</f>
      </c>
      <c r="HM680">
        <f>IF($JG680&gt;=16,INDEX($GV:$GV,$JF680+16),"")</f>
      </c>
      <c r="HN680">
        <f>IF($JG680&gt;=17,INDEX($GV:$GV,$JF680+17),"")</f>
      </c>
      <c r="HO680">
        <f>IF($JG680&gt;=18,INDEX($GV:$GV,$JF680+18),"")</f>
      </c>
      <c r="HP680">
        <f>IF($JG680&gt;=19,INDEX($GV:$GV,$JF680+19),"")</f>
      </c>
      <c r="HQ680">
        <f>IF($JG680&gt;=20,INDEX($GV:$GV,$JF680+20),"")</f>
      </c>
      <c r="HR680">
        <f>IF($JG680&gt;=21,INDEX($GV:$GV,$JF680+21),"")</f>
      </c>
      <c r="HS680">
        <f>IF($JG680&gt;=22,INDEX($GV:$GV,$JF680+22),"")</f>
      </c>
      <c r="HT680">
        <f>IF($JG680&gt;=23,INDEX($GV:$GV,$JF680+23),"")</f>
      </c>
      <c r="HU680">
        <f>IF($JG680&gt;=24,INDEX($GV:$GV,$JF680+24),"")</f>
      </c>
      <c r="HV680">
        <f>IF($JG680&gt;=25,INDEX($GV:$GV,$JF680+25),"")</f>
      </c>
      <c r="HW680">
        <f>IF($JG680&gt;=26,INDEX($GV:$GV,$JF680+26),"")</f>
      </c>
      <c r="HX680">
        <f>IF($JG680&gt;=27,INDEX($GV:$GV,$JF680+27),"")</f>
      </c>
      <c r="HY680">
        <f>IF($JG680&gt;=28,INDEX($GV:$GV,$JF680+28),"")</f>
      </c>
      <c r="HZ680">
        <f>IF($JG680&gt;=29,INDEX($GV:$GV,$JF680+29),"")</f>
      </c>
      <c r="IA680">
        <f>IF($JG680&gt;=30,INDEX($GV:$GV,$JF680+30),"")</f>
      </c>
      <c r="IB680">
        <f>IF($JG680&gt;=31,INDEX($GV:$GV,$JF680+31),"")</f>
      </c>
      <c r="IC680">
        <f>IF($JG680&gt;=32,INDEX($GV:$GV,$JF680+32),"")</f>
      </c>
      <c r="ID680">
        <f>IF($JG680&gt;=33,INDEX($GV:$GV,$JF680+33),"")</f>
      </c>
      <c r="IE680">
        <f>IF($JG680&gt;=34,INDEX($GV:$GV,$JF680+34),"")</f>
      </c>
      <c r="IF680">
        <f>IF($JG680&gt;=35,INDEX($GV:$GV,$JF680+35),"")</f>
      </c>
      <c r="IG680">
        <f>IF($JG680&gt;=36,INDEX($GV:$GV,$JF680+36),"")</f>
      </c>
      <c r="IH680">
        <f>IF($JG680&gt;=37,INDEX($GV:$GV,$JF680+37),"")</f>
      </c>
      <c r="II680">
        <f>IF($JG680&gt;=38,INDEX($GV:$GV,$JF680+38),"")</f>
      </c>
      <c r="IJ680">
        <f>IF($JG680&gt;=39,INDEX($GV:$GV,$JF680+39),"")</f>
      </c>
      <c r="IK680">
        <f>IF($JG680&gt;=40,INDEX($GV:$GV,$JF680+40),"")</f>
      </c>
      <c r="IL680">
        <f>IF($JG680&gt;=41,INDEX($GV:$GV,$JF680+41),"")</f>
      </c>
      <c r="IM680">
        <f>IF($JG680&gt;=42,INDEX($GV:$GV,$JF680+42),"")</f>
      </c>
      <c r="IN680">
        <f>IF($JG680&gt;=43,INDEX($GV:$GV,$JF680+43),"")</f>
      </c>
      <c r="IO680">
        <f>IF($JG680&gt;=44,INDEX($GV:$GV,$JF680+44),"")</f>
      </c>
      <c r="IP680">
        <f>IF($JG680&gt;=45,INDEX($GV:$GV,$JF680+45),"")</f>
      </c>
      <c r="IQ680">
        <f>IF($JG680&gt;=46,INDEX($GV:$GV,$JF680+46),"")</f>
      </c>
      <c r="IR680">
        <f>IF($JG680&gt;=47,INDEX($GV:$GV,$JF680+47),"")</f>
      </c>
      <c r="IS680">
        <f>IF($JG680&gt;=48,INDEX($GV:$GV,$JF680+48),"")</f>
      </c>
      <c r="IT680">
        <f>IF($JG680&gt;=49,INDEX($GV:$GV,$JF680+49),"")</f>
      </c>
      <c r="IU680">
        <f>IF($JG680&gt;=50,INDEX($GV:$GV,$JF680+50),"")</f>
      </c>
      <c r="IV680">
        <f>IF($JG680&gt;=51,INDEX($GV:$GV,$JF680+51),"")</f>
      </c>
      <c r="IW680">
        <f>IF($JG680&gt;=52,INDEX($GV:$GV,$JF680+52),"")</f>
      </c>
      <c r="IX680">
        <f>IF($JG680&gt;=53,INDEX($GV:$GV,$JF680+53),"")</f>
      </c>
      <c r="IY680">
        <f>IF($JG680&gt;=54,INDEX($GV:$GV,$JF680+54),"")</f>
      </c>
      <c r="IZ680">
        <f>IF($JG680&gt;=55,INDEX($GV:$GV,$JF680+55),"")</f>
      </c>
      <c r="JA680">
        <f>IF($JG680&gt;=56,INDEX($GV:$GV,$JF680+56),"")</f>
      </c>
      <c r="JB680">
        <f>IF($JG680&gt;=57,INDEX($GV:$GV,$JF680+57),"")</f>
      </c>
      <c r="JC680">
        <f>IF($JG680&gt;=58,INDEX($GV:$GV,$JF680+58),"")</f>
      </c>
      <c r="JD680">
        <f>IF($JG680&gt;=59,INDEX($GV:$GV,$JF680+59),"")</f>
      </c>
      <c r="JE680">
        <f>IF($JG680&gt;=60,INDEX($GV:$GV,$JF680+60),"")</f>
      </c>
      <c r="JF680">
        <f>IFERROR(MATCH($GU680,$GV$2:$GV$322,0)+1,0)</f>
      </c>
      <c r="JG680">
        <f>IFERROR(INDEX($GW$2:$GW$322,MATCH($GU680,$GV$2:$GV$322,0)),0)</f>
      </c>
      <c r="JH680" t="s">
        <v>44</v>
      </c>
      <c r="JI680" t="s">
        <v>44</v>
      </c>
    </row>
    <row r="681" spans="1:269" x14ac:dyDescent="0.25">
      <c r="R681">
        <f>IF(OR($U681="",$Q681=""),"",IFERROR($U681/$Q681,0))</f>
      </c>
      <c r="S681">
        <f>IF($U681="","",
SUM($T681,$V681,$AA681,$W681,$Y681)*
(1-IF($AB681="",0,VALUE($AB681)/100)))</f>
      </c>
      <c r="T681">
        <f>IF($U681="","",$U681)</f>
      </c>
      <c r="V681">
        <f>IF($U681="","",
IF($O681="","",
IF(ISNUMBER(SEARCH("exempt",LOWER($O681))),0,
$U681*(VALUE(SUBSTITUTE($O681,"%",""))/100))))</f>
      </c>
      <c r="AC681">
        <f>IFERROR(IF(FIND(" - ",$K681)&gt;0,MID($K681,FIND(" - ",$K681)+3,LEN($K681)),""),"")</f>
      </c>
      <c r="AL681" t="s">
        <v>1645</v>
      </c>
      <c r="AT681">
        <f>IFERROR(LEFT($K681,FIND(" - ",$K681)-1),$K681)</f>
      </c>
      <c r="AW681">
        <f>IF($CL681&gt;=1,INDEX($AU:$AU,$CK681+1),"")</f>
      </c>
      <c r="AX681">
        <f>IF($CL681&gt;=2,INDEX($AU:$AU,$CK681+2),"")</f>
      </c>
      <c r="AY681">
        <f>IF($CL681&gt;=3,INDEX($AU:$AU,$CK681+3),"")</f>
      </c>
      <c r="AZ681">
        <f>IF($CL681&gt;=4,INDEX($AU:$AU,$CK681+4),"")</f>
      </c>
      <c r="BA681">
        <f>IF($CL681&gt;=5,INDEX($AU:$AU,$CK681+5),"")</f>
      </c>
      <c r="BB681">
        <f>IF($CL681&gt;=6,INDEX($AU:$AU,$CK681+6),"")</f>
      </c>
      <c r="BC681">
        <f>IF($CL681&gt;=7,INDEX($AU:$AU,$CK681+7),"")</f>
      </c>
      <c r="BD681">
        <f>IF($CL681&gt;=8,INDEX($AU:$AU,$CK681+8),"")</f>
      </c>
      <c r="BE681">
        <f>IF($CL681&gt;=9,INDEX($AU:$AU,$CK681+9),"")</f>
      </c>
      <c r="BF681">
        <f>IF($CL681&gt;=10,INDEX($AU:$AU,$CK681+10),"")</f>
      </c>
      <c r="BG681">
        <f>IF($CL681&gt;=11,INDEX($AU:$AU,$CK681+11),"")</f>
      </c>
      <c r="BH681">
        <f>IF($CL681&gt;=12,INDEX($AU:$AU,$CK681+12),"")</f>
      </c>
      <c r="BI681">
        <f>IF($CL681&gt;=13,INDEX($AU:$AU,$CK681+13),"")</f>
      </c>
      <c r="BJ681">
        <f>IF($CL681&gt;=14,INDEX($AU:$AU,$CK681+14),"")</f>
      </c>
      <c r="BK681">
        <f>IF($CL681&gt;=15,INDEX($AU:$AU,$CK681+15),"")</f>
      </c>
      <c r="BL681">
        <f>IF($CL681&gt;=16,INDEX($AU:$AU,$CK681+16),"")</f>
      </c>
      <c r="BM681">
        <f>IF($CL681&gt;=17,INDEX($AU:$AU,$CK681+17),"")</f>
      </c>
      <c r="BN681">
        <f>IF($CL681&gt;=18,INDEX($AU:$AU,$CK681+18),"")</f>
      </c>
      <c r="BO681">
        <f>IF($CL681&gt;=19,INDEX($AU:$AU,$CK681+19),"")</f>
      </c>
      <c r="BP681">
        <f>IF($CL681&gt;=20,INDEX($AU:$AU,$CK681+20),"")</f>
      </c>
      <c r="BQ681">
        <f>IF($CL681&gt;=21,INDEX($AU:$AU,$CK681+21),"")</f>
      </c>
      <c r="BR681">
        <f>IF($CL681&gt;=22,INDEX($AU:$AU,$CK681+22),"")</f>
      </c>
      <c r="BS681">
        <f>IF($CL681&gt;=23,INDEX($AU:$AU,$CK681+23),"")</f>
      </c>
      <c r="BT681">
        <f>IF($CL681&gt;=24,INDEX($AU:$AU,$CK681+24),"")</f>
      </c>
      <c r="BU681">
        <f>IF($CL681&gt;=25,INDEX($AU:$AU,$CK681+25),"")</f>
      </c>
      <c r="BV681">
        <f>IF($CL681&gt;=26,INDEX($AU:$AU,$CK681+26),"")</f>
      </c>
      <c r="BW681">
        <f>IF($CL681&gt;=27,INDEX($AU:$AU,$CK681+27),"")</f>
      </c>
      <c r="BX681">
        <f>IF($CL681&gt;=28,INDEX($AU:$AU,$CK681+28),"")</f>
      </c>
      <c r="BY681">
        <f>IF($CL681&gt;=29,INDEX($AU:$AU,$CK681+29),"")</f>
      </c>
      <c r="BZ681">
        <f>IF($CL681&gt;=30,INDEX($AU:$AU,$CK681+30),"")</f>
      </c>
      <c r="CA681">
        <f>IF($CL681&gt;=31,INDEX($AU:$AU,$CK681+31),"")</f>
      </c>
      <c r="CB681">
        <f>IF($CL681&gt;=32,INDEX($AU:$AU,$CK681+32),"")</f>
      </c>
      <c r="CC681">
        <f>IF($CL681&gt;=33,INDEX($AU:$AU,$CK681+33),"")</f>
      </c>
      <c r="CD681">
        <f>IF($CL681&gt;=34,INDEX($AU:$AU,$CK681+34),"")</f>
      </c>
      <c r="CE681">
        <f>IF($CL681&gt;=35,INDEX($AU:$AU,$CK681+35),"")</f>
      </c>
      <c r="CF681">
        <f>IF($CL681&gt;=36,INDEX($AU:$AU,$CK681+36),"")</f>
      </c>
      <c r="CG681">
        <f>IF($CL681&gt;=37,INDEX($AU:$AU,$CK681+37),"")</f>
      </c>
      <c r="CH681">
        <f>IF($CL681&gt;=38,INDEX($AU:$AU,$CK681+38),"")</f>
      </c>
      <c r="CI681">
        <f>IF($CL681&gt;=39,INDEX($AU:$AU,$CK681+39),"")</f>
      </c>
      <c r="CJ681">
        <f>IF($CL681&gt;=40,INDEX($AU:$AU,$CK681+40),"")</f>
      </c>
      <c r="CK681">
        <f>IFERROR(MATCH($AT681,$AU$2:$AU$133,0)+1,0)</f>
      </c>
      <c r="CL681">
        <f>IFERROR(INDEX($AV$2:$AV$133,MATCH($AT681,$AU$2:$AU$133,0)),0)</f>
      </c>
      <c r="CM681">
        <f>IFERROR(LEFT($L681,FIND(" - ",$L681)-1),$L681)</f>
      </c>
      <c r="CN681" t="s">
        <v>221</v>
      </c>
      <c r="CP681">
        <f>IF($DK681&gt;=1,INDEX($CN:$CN,$DJ681+1),"")</f>
      </c>
      <c r="CQ681">
        <f>IF($DK681&gt;=2,INDEX($CN:$CN,$DJ681+2),"")</f>
      </c>
      <c r="CR681">
        <f>IF($DK681&gt;=3,INDEX($CN:$CN,$DJ681+3),"")</f>
      </c>
      <c r="CS681">
        <f>IF($DK681&gt;=4,INDEX($CN:$CN,$DJ681+4),"")</f>
      </c>
      <c r="CT681">
        <f>IF($DK681&gt;=5,INDEX($CN:$CN,$DJ681+5),"")</f>
      </c>
      <c r="CU681">
        <f>IF($DK681&gt;=6,INDEX($CN:$CN,$DJ681+6),"")</f>
      </c>
      <c r="CV681">
        <f>IF($DK681&gt;=7,INDEX($CN:$CN,$DJ681+7),"")</f>
      </c>
      <c r="CW681">
        <f>IF($DK681&gt;=8,INDEX($CN:$CN,$DJ681+8),"")</f>
      </c>
      <c r="CX681">
        <f>IF($DK681&gt;=9,INDEX($CN:$CN,$DJ681+9),"")</f>
      </c>
      <c r="CY681">
        <f>IF($DK681&gt;=10,INDEX($CN:$CN,$DJ681+10),"")</f>
      </c>
      <c r="CZ681">
        <f>IF($DK681&gt;=11,INDEX($CN:$CN,$DJ681+11),"")</f>
      </c>
      <c r="DA681">
        <f>IF($DK681&gt;=12,INDEX($CN:$CN,$DJ681+12),"")</f>
      </c>
      <c r="DB681">
        <f>IF($DK681&gt;=13,INDEX($CN:$CN,$DJ681+13),"")</f>
      </c>
      <c r="DC681">
        <f>IF($DK681&gt;=14,INDEX($CN:$CN,$DJ681+14),"")</f>
      </c>
      <c r="DD681">
        <f>IF($DK681&gt;=15,INDEX($CN:$CN,$DJ681+15),"")</f>
      </c>
      <c r="DE681">
        <f>IF($DK681&gt;=16,INDEX($CN:$CN,$DJ681+16),"")</f>
      </c>
      <c r="DF681">
        <f>IF($DK681&gt;=17,INDEX($CN:$CN,$DJ681+17),"")</f>
      </c>
      <c r="DG681">
        <f>IF($DK681&gt;=18,INDEX($CN:$CN,$DJ681+18),"")</f>
      </c>
      <c r="DH681">
        <f>IF($DK681&gt;=19,INDEX($CN:$CN,$DJ681+19),"")</f>
      </c>
      <c r="DI681">
        <f>IF($DK681&gt;=20,INDEX($CN:$CN,$DJ681+20),"")</f>
      </c>
      <c r="DJ681">
        <f>IFERROR(MATCH($CM681,$CN$2:$CN$1089,0)+1,0)</f>
      </c>
      <c r="DK681">
        <f>IFERROR(INDEX($CO$2:$CO$1089,MATCH($CM681,$CN$2:$CN$1089,0)),0)</f>
      </c>
      <c r="DL681">
        <f>IFERROR(INDEX($AS:$AS,MATCH($O681,$AR:$AR,0))&amp;"","")</f>
      </c>
      <c r="DP681">
        <f>IF($GS681&gt;=1,INDEX($DM:$DM,$GR681+1),"")</f>
      </c>
      <c r="DQ681">
        <f>IF($GS681&gt;=2,INDEX($DM:$DM,$GR681+2),"")</f>
      </c>
      <c r="DR681">
        <f>IF($GS681&gt;=3,INDEX($DM:$DM,$GR681+3),"")</f>
      </c>
      <c r="DS681">
        <f>IF($GS681&gt;=4,INDEX($DM:$DM,$GR681+4),"")</f>
      </c>
      <c r="DT681">
        <f>IF($GS681&gt;=5,INDEX($DM:$DM,$GR681+5),"")</f>
      </c>
      <c r="DU681">
        <f>IF($GS681&gt;=6,INDEX($DM:$DM,$GR681+6),"")</f>
      </c>
      <c r="DV681">
        <f>IF($GS681&gt;=7,INDEX($DM:$DM,$GR681+7),"")</f>
      </c>
      <c r="DW681">
        <f>IF($GS681&gt;=8,INDEX($DM:$DM,$GR681+8),"")</f>
      </c>
      <c r="DX681">
        <f>IF($GS681&gt;=9,INDEX($DM:$DM,$GR681+9),"")</f>
      </c>
      <c r="DY681">
        <f>IF($GS681&gt;=10,INDEX($DM:$DM,$GR681+10),"")</f>
      </c>
      <c r="DZ681">
        <f>IF($GS681&gt;=11,INDEX($DM:$DM,$GR681+11),"")</f>
      </c>
      <c r="EA681">
        <f>IF($GS681&gt;=12,INDEX($DM:$DM,$GR681+12),"")</f>
      </c>
      <c r="EB681">
        <f>IF($GS681&gt;=13,INDEX($DM:$DM,$GR681+13),"")</f>
      </c>
      <c r="EC681">
        <f>IF($GS681&gt;=14,INDEX($DM:$DM,$GR681+14),"")</f>
      </c>
      <c r="ED681">
        <f>IF($GS681&gt;=15,INDEX($DM:$DM,$GR681+15),"")</f>
      </c>
      <c r="EE681">
        <f>IF($GS681&gt;=16,INDEX($DM:$DM,$GR681+16),"")</f>
      </c>
      <c r="EF681">
        <f>IF($GS681&gt;=17,INDEX($DM:$DM,$GR681+17),"")</f>
      </c>
      <c r="EG681">
        <f>IF($GS681&gt;=18,INDEX($DM:$DM,$GR681+18),"")</f>
      </c>
      <c r="EH681">
        <f>IF($GS681&gt;=19,INDEX($DM:$DM,$GR681+19),"")</f>
      </c>
      <c r="EI681">
        <f>IF($GS681&gt;=20,INDEX($DM:$DM,$GR681+20),"")</f>
      </c>
      <c r="EJ681">
        <f>IF($GS681&gt;=21,INDEX($DM:$DM,$GR681+21),"")</f>
      </c>
      <c r="EK681">
        <f>IF($GS681&gt;=22,INDEX($DM:$DM,$GR681+22),"")</f>
      </c>
      <c r="EL681">
        <f>IF($GS681&gt;=23,INDEX($DM:$DM,$GR681+23),"")</f>
      </c>
      <c r="EM681">
        <f>IF($GS681&gt;=24,INDEX($DM:$DM,$GR681+24),"")</f>
      </c>
      <c r="EN681">
        <f>IF($GS681&gt;=25,INDEX($DM:$DM,$GR681+25),"")</f>
      </c>
      <c r="EO681">
        <f>IF($GS681&gt;=26,INDEX($DM:$DM,$GR681+26),"")</f>
      </c>
      <c r="EP681">
        <f>IF($GS681&gt;=27,INDEX($DM:$DM,$GR681+27),"")</f>
      </c>
      <c r="EQ681">
        <f>IF($GS681&gt;=28,INDEX($DM:$DM,$GR681+28),"")</f>
      </c>
      <c r="ER681">
        <f>IF($GS681&gt;=29,INDEX($DM:$DM,$GR681+29),"")</f>
      </c>
      <c r="ES681">
        <f>IF($GS681&gt;=30,INDEX($DM:$DM,$GR681+30),"")</f>
      </c>
      <c r="ET681">
        <f>IF($GS681&gt;=31,INDEX($DM:$DM,$GR681+31),"")</f>
      </c>
      <c r="EU681">
        <f>IF($GS681&gt;=32,INDEX($DM:$DM,$GR681+32),"")</f>
      </c>
      <c r="EV681">
        <f>IF($GS681&gt;=33,INDEX($DM:$DM,$GR681+33),"")</f>
      </c>
      <c r="EW681">
        <f>IF($GS681&gt;=34,INDEX($DM:$DM,$GR681+34),"")</f>
      </c>
      <c r="EX681">
        <f>IF($GS681&gt;=35,INDEX($DM:$DM,$GR681+35),"")</f>
      </c>
      <c r="EY681">
        <f>IF($GS681&gt;=36,INDEX($DM:$DM,$GR681+36),"")</f>
      </c>
      <c r="EZ681">
        <f>IF($GS681&gt;=37,INDEX($DM:$DM,$GR681+37),"")</f>
      </c>
      <c r="FA681">
        <f>IF($GS681&gt;=38,INDEX($DM:$DM,$GR681+38),"")</f>
      </c>
      <c r="FB681">
        <f>IF($GS681&gt;=39,INDEX($DM:$DM,$GR681+39),"")</f>
      </c>
      <c r="FC681">
        <f>IF($GS681&gt;=40,INDEX($DM:$DM,$GR681+40),"")</f>
      </c>
      <c r="FD681">
        <f>IF($GS681&gt;=1,INDEX($DN:$DN,$GR681+1),"")</f>
      </c>
      <c r="FE681">
        <f>IF($GS681&gt;=2,INDEX($DN:$DN,$GR681+2),"")</f>
      </c>
      <c r="FF681">
        <f>IF($GS681&gt;=3,INDEX($DN:$DN,$GR681+3),"")</f>
      </c>
      <c r="FG681">
        <f>IF($GS681&gt;=4,INDEX($DN:$DN,$GR681+4),"")</f>
      </c>
      <c r="FH681">
        <f>IF($GS681&gt;=5,INDEX($DN:$DN,$GR681+5),"")</f>
      </c>
      <c r="FI681">
        <f>IF($GS681&gt;=6,INDEX($DN:$DN,$GR681+6),"")</f>
      </c>
      <c r="FJ681">
        <f>IF($GS681&gt;=7,INDEX($DN:$DN,$GR681+7),"")</f>
      </c>
      <c r="FK681">
        <f>IF($GS681&gt;=8,INDEX($DN:$DN,$GR681+8),"")</f>
      </c>
      <c r="FL681">
        <f>IF($GS681&gt;=9,INDEX($DN:$DN,$GR681+9),"")</f>
      </c>
      <c r="FM681">
        <f>IF($GS681&gt;=10,INDEX($DN:$DN,$GR681+10),"")</f>
      </c>
      <c r="FN681">
        <f>IF($GS681&gt;=11,INDEX($DN:$DN,$GR681+11),"")</f>
      </c>
      <c r="FO681">
        <f>IF($GS681&gt;=12,INDEX($DN:$DN,$GR681+12),"")</f>
      </c>
      <c r="FP681">
        <f>IF($GS681&gt;=13,INDEX($DN:$DN,$GR681+13),"")</f>
      </c>
      <c r="FQ681">
        <f>IF($GS681&gt;=14,INDEX($DN:$DN,$GR681+14),"")</f>
      </c>
      <c r="FR681">
        <f>IF($GS681&gt;=15,INDEX($DN:$DN,$GR681+15),"")</f>
      </c>
      <c r="FS681">
        <f>IF($GS681&gt;=16,INDEX($DN:$DN,$GR681+16),"")</f>
      </c>
      <c r="FT681">
        <f>IF($GS681&gt;=17,INDEX($DN:$DN,$GR681+17),"")</f>
      </c>
      <c r="FU681">
        <f>IF($GS681&gt;=18,INDEX($DN:$DN,$GR681+18),"")</f>
      </c>
      <c r="FV681">
        <f>IF($GS681&gt;=19,INDEX($DN:$DN,$GR681+19),"")</f>
      </c>
      <c r="FW681">
        <f>IF($GS681&gt;=20,INDEX($DN:$DN,$GR681+20),"")</f>
      </c>
      <c r="FX681">
        <f>IF($GS681&gt;=21,INDEX($DN:$DN,$GR681+21),"")</f>
      </c>
      <c r="FY681">
        <f>IF($GS681&gt;=22,INDEX($DN:$DN,$GR681+22),"")</f>
      </c>
      <c r="FZ681">
        <f>IF($GS681&gt;=23,INDEX($DN:$DN,$GR681+23),"")</f>
      </c>
      <c r="GA681">
        <f>IF($GS681&gt;=24,INDEX($DN:$DN,$GR681+24),"")</f>
      </c>
      <c r="GB681">
        <f>IF($GS681&gt;=25,INDEX($DN:$DN,$GR681+25),"")</f>
      </c>
      <c r="GC681">
        <f>IF($GS681&gt;=26,INDEX($DN:$DN,$GR681+26),"")</f>
      </c>
      <c r="GD681">
        <f>IF($GS681&gt;=27,INDEX($DN:$DN,$GR681+27),"")</f>
      </c>
      <c r="GE681">
        <f>IF($GS681&gt;=28,INDEX($DN:$DN,$GR681+28),"")</f>
      </c>
      <c r="GF681">
        <f>IF($GS681&gt;=29,INDEX($DN:$DN,$GR681+29),"")</f>
      </c>
      <c r="GG681">
        <f>IF($GS681&gt;=30,INDEX($DN:$DN,$GR681+30),"")</f>
      </c>
      <c r="GH681">
        <f>IF($GS681&gt;=31,INDEX($DN:$DN,$GR681+31),"")</f>
      </c>
      <c r="GI681">
        <f>IF($GS681&gt;=32,INDEX($DN:$DN,$GR681+32),"")</f>
      </c>
      <c r="GJ681">
        <f>IF($GS681&gt;=33,INDEX($DN:$DN,$GR681+33),"")</f>
      </c>
      <c r="GK681">
        <f>IF($GS681&gt;=34,INDEX($DN:$DN,$GR681+34),"")</f>
      </c>
      <c r="GL681">
        <f>IF($GS681&gt;=35,INDEX($DN:$DN,$GR681+35),"")</f>
      </c>
      <c r="GM681">
        <f>IF($GS681&gt;=36,INDEX($DN:$DN,$GR681+36),"")</f>
      </c>
      <c r="GN681">
        <f>IF($GS681&gt;=37,INDEX($DN:$DN,$GR681+37),"")</f>
      </c>
      <c r="GO681">
        <f>IF($GS681&gt;=38,INDEX($DN:$DN,$GR681+38),"")</f>
      </c>
      <c r="GP681">
        <f>IF($GS681&gt;=39,INDEX($DN:$DN,$GR681+39),"")</f>
      </c>
      <c r="GQ681">
        <f>IF($GS681&gt;=40,INDEX($DN:$DN,$GR681+40),"")</f>
      </c>
      <c r="GR681">
        <f>IFERROR(MATCH($DL681,$DM$2:$DM$148,0)+1,0)</f>
      </c>
      <c r="GS681">
        <f>IFERROR(INDEX($DO$2:$DO$148,MATCH($DL681,$DM$2:$DM$148,0)),0)</f>
      </c>
      <c r="GT681">
        <f>IFERROR(MATCH($Z681,$DP$681:$FC$681,0),0)</f>
      </c>
      <c r="GU681">
        <f>IF($GT681&gt;0,INDEX($FD$681:$GQ$681,$GT681),"")</f>
      </c>
      <c r="GX681">
        <f>IF($JG681&gt;=1,INDEX($GV:$GV,$JF681+1),"")</f>
      </c>
      <c r="GY681">
        <f>IF($JG681&gt;=2,INDEX($GV:$GV,$JF681+2),"")</f>
      </c>
      <c r="GZ681">
        <f>IF($JG681&gt;=3,INDEX($GV:$GV,$JF681+3),"")</f>
      </c>
      <c r="HA681">
        <f>IF($JG681&gt;=4,INDEX($GV:$GV,$JF681+4),"")</f>
      </c>
      <c r="HB681">
        <f>IF($JG681&gt;=5,INDEX($GV:$GV,$JF681+5),"")</f>
      </c>
      <c r="HC681">
        <f>IF($JG681&gt;=6,INDEX($GV:$GV,$JF681+6),"")</f>
      </c>
      <c r="HD681">
        <f>IF($JG681&gt;=7,INDEX($GV:$GV,$JF681+7),"")</f>
      </c>
      <c r="HE681">
        <f>IF($JG681&gt;=8,INDEX($GV:$GV,$JF681+8),"")</f>
      </c>
      <c r="HF681">
        <f>IF($JG681&gt;=9,INDEX($GV:$GV,$JF681+9),"")</f>
      </c>
      <c r="HG681">
        <f>IF($JG681&gt;=10,INDEX($GV:$GV,$JF681+10),"")</f>
      </c>
      <c r="HH681">
        <f>IF($JG681&gt;=11,INDEX($GV:$GV,$JF681+11),"")</f>
      </c>
      <c r="HI681">
        <f>IF($JG681&gt;=12,INDEX($GV:$GV,$JF681+12),"")</f>
      </c>
      <c r="HJ681">
        <f>IF($JG681&gt;=13,INDEX($GV:$GV,$JF681+13),"")</f>
      </c>
      <c r="HK681">
        <f>IF($JG681&gt;=14,INDEX($GV:$GV,$JF681+14),"")</f>
      </c>
      <c r="HL681">
        <f>IF($JG681&gt;=15,INDEX($GV:$GV,$JF681+15),"")</f>
      </c>
      <c r="HM681">
        <f>IF($JG681&gt;=16,INDEX($GV:$GV,$JF681+16),"")</f>
      </c>
      <c r="HN681">
        <f>IF($JG681&gt;=17,INDEX($GV:$GV,$JF681+17),"")</f>
      </c>
      <c r="HO681">
        <f>IF($JG681&gt;=18,INDEX($GV:$GV,$JF681+18),"")</f>
      </c>
      <c r="HP681">
        <f>IF($JG681&gt;=19,INDEX($GV:$GV,$JF681+19),"")</f>
      </c>
      <c r="HQ681">
        <f>IF($JG681&gt;=20,INDEX($GV:$GV,$JF681+20),"")</f>
      </c>
      <c r="HR681">
        <f>IF($JG681&gt;=21,INDEX($GV:$GV,$JF681+21),"")</f>
      </c>
      <c r="HS681">
        <f>IF($JG681&gt;=22,INDEX($GV:$GV,$JF681+22),"")</f>
      </c>
      <c r="HT681">
        <f>IF($JG681&gt;=23,INDEX($GV:$GV,$JF681+23),"")</f>
      </c>
      <c r="HU681">
        <f>IF($JG681&gt;=24,INDEX($GV:$GV,$JF681+24),"")</f>
      </c>
      <c r="HV681">
        <f>IF($JG681&gt;=25,INDEX($GV:$GV,$JF681+25),"")</f>
      </c>
      <c r="HW681">
        <f>IF($JG681&gt;=26,INDEX($GV:$GV,$JF681+26),"")</f>
      </c>
      <c r="HX681">
        <f>IF($JG681&gt;=27,INDEX($GV:$GV,$JF681+27),"")</f>
      </c>
      <c r="HY681">
        <f>IF($JG681&gt;=28,INDEX($GV:$GV,$JF681+28),"")</f>
      </c>
      <c r="HZ681">
        <f>IF($JG681&gt;=29,INDEX($GV:$GV,$JF681+29),"")</f>
      </c>
      <c r="IA681">
        <f>IF($JG681&gt;=30,INDEX($GV:$GV,$JF681+30),"")</f>
      </c>
      <c r="IB681">
        <f>IF($JG681&gt;=31,INDEX($GV:$GV,$JF681+31),"")</f>
      </c>
      <c r="IC681">
        <f>IF($JG681&gt;=32,INDEX($GV:$GV,$JF681+32),"")</f>
      </c>
      <c r="ID681">
        <f>IF($JG681&gt;=33,INDEX($GV:$GV,$JF681+33),"")</f>
      </c>
      <c r="IE681">
        <f>IF($JG681&gt;=34,INDEX($GV:$GV,$JF681+34),"")</f>
      </c>
      <c r="IF681">
        <f>IF($JG681&gt;=35,INDEX($GV:$GV,$JF681+35),"")</f>
      </c>
      <c r="IG681">
        <f>IF($JG681&gt;=36,INDEX($GV:$GV,$JF681+36),"")</f>
      </c>
      <c r="IH681">
        <f>IF($JG681&gt;=37,INDEX($GV:$GV,$JF681+37),"")</f>
      </c>
      <c r="II681">
        <f>IF($JG681&gt;=38,INDEX($GV:$GV,$JF681+38),"")</f>
      </c>
      <c r="IJ681">
        <f>IF($JG681&gt;=39,INDEX($GV:$GV,$JF681+39),"")</f>
      </c>
      <c r="IK681">
        <f>IF($JG681&gt;=40,INDEX($GV:$GV,$JF681+40),"")</f>
      </c>
      <c r="IL681">
        <f>IF($JG681&gt;=41,INDEX($GV:$GV,$JF681+41),"")</f>
      </c>
      <c r="IM681">
        <f>IF($JG681&gt;=42,INDEX($GV:$GV,$JF681+42),"")</f>
      </c>
      <c r="IN681">
        <f>IF($JG681&gt;=43,INDEX($GV:$GV,$JF681+43),"")</f>
      </c>
      <c r="IO681">
        <f>IF($JG681&gt;=44,INDEX($GV:$GV,$JF681+44),"")</f>
      </c>
      <c r="IP681">
        <f>IF($JG681&gt;=45,INDEX($GV:$GV,$JF681+45),"")</f>
      </c>
      <c r="IQ681">
        <f>IF($JG681&gt;=46,INDEX($GV:$GV,$JF681+46),"")</f>
      </c>
      <c r="IR681">
        <f>IF($JG681&gt;=47,INDEX($GV:$GV,$JF681+47),"")</f>
      </c>
      <c r="IS681">
        <f>IF($JG681&gt;=48,INDEX($GV:$GV,$JF681+48),"")</f>
      </c>
      <c r="IT681">
        <f>IF($JG681&gt;=49,INDEX($GV:$GV,$JF681+49),"")</f>
      </c>
      <c r="IU681">
        <f>IF($JG681&gt;=50,INDEX($GV:$GV,$JF681+50),"")</f>
      </c>
      <c r="IV681">
        <f>IF($JG681&gt;=51,INDEX($GV:$GV,$JF681+51),"")</f>
      </c>
      <c r="IW681">
        <f>IF($JG681&gt;=52,INDEX($GV:$GV,$JF681+52),"")</f>
      </c>
      <c r="IX681">
        <f>IF($JG681&gt;=53,INDEX($GV:$GV,$JF681+53),"")</f>
      </c>
      <c r="IY681">
        <f>IF($JG681&gt;=54,INDEX($GV:$GV,$JF681+54),"")</f>
      </c>
      <c r="IZ681">
        <f>IF($JG681&gt;=55,INDEX($GV:$GV,$JF681+55),"")</f>
      </c>
      <c r="JA681">
        <f>IF($JG681&gt;=56,INDEX($GV:$GV,$JF681+56),"")</f>
      </c>
      <c r="JB681">
        <f>IF($JG681&gt;=57,INDEX($GV:$GV,$JF681+57),"")</f>
      </c>
      <c r="JC681">
        <f>IF($JG681&gt;=58,INDEX($GV:$GV,$JF681+58),"")</f>
      </c>
      <c r="JD681">
        <f>IF($JG681&gt;=59,INDEX($GV:$GV,$JF681+59),"")</f>
      </c>
      <c r="JE681">
        <f>IF($JG681&gt;=60,INDEX($GV:$GV,$JF681+60),"")</f>
      </c>
      <c r="JF681">
        <f>IFERROR(MATCH($GU681,$GV$2:$GV$322,0)+1,0)</f>
      </c>
      <c r="JG681">
        <f>IFERROR(INDEX($GW$2:$GW$322,MATCH($GU681,$GV$2:$GV$322,0)),0)</f>
      </c>
      <c r="JH681" t="s">
        <v>44</v>
      </c>
      <c r="JI681" t="s">
        <v>44</v>
      </c>
    </row>
    <row r="682" spans="1:269" x14ac:dyDescent="0.25">
      <c r="R682">
        <f>IF(OR($U682="",$Q682=""),"",IFERROR($U682/$Q682,0))</f>
      </c>
      <c r="S682">
        <f>IF($U682="","",
SUM($T682,$V682,$AA682,$W682,$Y682)*
(1-IF($AB682="",0,VALUE($AB682)/100)))</f>
      </c>
      <c r="T682">
        <f>IF($U682="","",$U682)</f>
      </c>
      <c r="V682">
        <f>IF($U682="","",
IF($O682="","",
IF(ISNUMBER(SEARCH("exempt",LOWER($O682))),0,
$U682*(VALUE(SUBSTITUTE($O682,"%",""))/100))))</f>
      </c>
      <c r="AC682">
        <f>IFERROR(IF(FIND(" - ",$K682)&gt;0,MID($K682,FIND(" - ",$K682)+3,LEN($K682)),""),"")</f>
      </c>
      <c r="AL682" t="s">
        <v>1646</v>
      </c>
      <c r="AT682">
        <f>IFERROR(LEFT($K682,FIND(" - ",$K682)-1),$K682)</f>
      </c>
      <c r="AW682">
        <f>IF($CL682&gt;=1,INDEX($AU:$AU,$CK682+1),"")</f>
      </c>
      <c r="AX682">
        <f>IF($CL682&gt;=2,INDEX($AU:$AU,$CK682+2),"")</f>
      </c>
      <c r="AY682">
        <f>IF($CL682&gt;=3,INDEX($AU:$AU,$CK682+3),"")</f>
      </c>
      <c r="AZ682">
        <f>IF($CL682&gt;=4,INDEX($AU:$AU,$CK682+4),"")</f>
      </c>
      <c r="BA682">
        <f>IF($CL682&gt;=5,INDEX($AU:$AU,$CK682+5),"")</f>
      </c>
      <c r="BB682">
        <f>IF($CL682&gt;=6,INDEX($AU:$AU,$CK682+6),"")</f>
      </c>
      <c r="BC682">
        <f>IF($CL682&gt;=7,INDEX($AU:$AU,$CK682+7),"")</f>
      </c>
      <c r="BD682">
        <f>IF($CL682&gt;=8,INDEX($AU:$AU,$CK682+8),"")</f>
      </c>
      <c r="BE682">
        <f>IF($CL682&gt;=9,INDEX($AU:$AU,$CK682+9),"")</f>
      </c>
      <c r="BF682">
        <f>IF($CL682&gt;=10,INDEX($AU:$AU,$CK682+10),"")</f>
      </c>
      <c r="BG682">
        <f>IF($CL682&gt;=11,INDEX($AU:$AU,$CK682+11),"")</f>
      </c>
      <c r="BH682">
        <f>IF($CL682&gt;=12,INDEX($AU:$AU,$CK682+12),"")</f>
      </c>
      <c r="BI682">
        <f>IF($CL682&gt;=13,INDEX($AU:$AU,$CK682+13),"")</f>
      </c>
      <c r="BJ682">
        <f>IF($CL682&gt;=14,INDEX($AU:$AU,$CK682+14),"")</f>
      </c>
      <c r="BK682">
        <f>IF($CL682&gt;=15,INDEX($AU:$AU,$CK682+15),"")</f>
      </c>
      <c r="BL682">
        <f>IF($CL682&gt;=16,INDEX($AU:$AU,$CK682+16),"")</f>
      </c>
      <c r="BM682">
        <f>IF($CL682&gt;=17,INDEX($AU:$AU,$CK682+17),"")</f>
      </c>
      <c r="BN682">
        <f>IF($CL682&gt;=18,INDEX($AU:$AU,$CK682+18),"")</f>
      </c>
      <c r="BO682">
        <f>IF($CL682&gt;=19,INDEX($AU:$AU,$CK682+19),"")</f>
      </c>
      <c r="BP682">
        <f>IF($CL682&gt;=20,INDEX($AU:$AU,$CK682+20),"")</f>
      </c>
      <c r="BQ682">
        <f>IF($CL682&gt;=21,INDEX($AU:$AU,$CK682+21),"")</f>
      </c>
      <c r="BR682">
        <f>IF($CL682&gt;=22,INDEX($AU:$AU,$CK682+22),"")</f>
      </c>
      <c r="BS682">
        <f>IF($CL682&gt;=23,INDEX($AU:$AU,$CK682+23),"")</f>
      </c>
      <c r="BT682">
        <f>IF($CL682&gt;=24,INDEX($AU:$AU,$CK682+24),"")</f>
      </c>
      <c r="BU682">
        <f>IF($CL682&gt;=25,INDEX($AU:$AU,$CK682+25),"")</f>
      </c>
      <c r="BV682">
        <f>IF($CL682&gt;=26,INDEX($AU:$AU,$CK682+26),"")</f>
      </c>
      <c r="BW682">
        <f>IF($CL682&gt;=27,INDEX($AU:$AU,$CK682+27),"")</f>
      </c>
      <c r="BX682">
        <f>IF($CL682&gt;=28,INDEX($AU:$AU,$CK682+28),"")</f>
      </c>
      <c r="BY682">
        <f>IF($CL682&gt;=29,INDEX($AU:$AU,$CK682+29),"")</f>
      </c>
      <c r="BZ682">
        <f>IF($CL682&gt;=30,INDEX($AU:$AU,$CK682+30),"")</f>
      </c>
      <c r="CA682">
        <f>IF($CL682&gt;=31,INDEX($AU:$AU,$CK682+31),"")</f>
      </c>
      <c r="CB682">
        <f>IF($CL682&gt;=32,INDEX($AU:$AU,$CK682+32),"")</f>
      </c>
      <c r="CC682">
        <f>IF($CL682&gt;=33,INDEX($AU:$AU,$CK682+33),"")</f>
      </c>
      <c r="CD682">
        <f>IF($CL682&gt;=34,INDEX($AU:$AU,$CK682+34),"")</f>
      </c>
      <c r="CE682">
        <f>IF($CL682&gt;=35,INDEX($AU:$AU,$CK682+35),"")</f>
      </c>
      <c r="CF682">
        <f>IF($CL682&gt;=36,INDEX($AU:$AU,$CK682+36),"")</f>
      </c>
      <c r="CG682">
        <f>IF($CL682&gt;=37,INDEX($AU:$AU,$CK682+37),"")</f>
      </c>
      <c r="CH682">
        <f>IF($CL682&gt;=38,INDEX($AU:$AU,$CK682+38),"")</f>
      </c>
      <c r="CI682">
        <f>IF($CL682&gt;=39,INDEX($AU:$AU,$CK682+39),"")</f>
      </c>
      <c r="CJ682">
        <f>IF($CL682&gt;=40,INDEX($AU:$AU,$CK682+40),"")</f>
      </c>
      <c r="CK682">
        <f>IFERROR(MATCH($AT682,$AU$2:$AU$133,0)+1,0)</f>
      </c>
      <c r="CL682">
        <f>IFERROR(INDEX($AV$2:$AV$133,MATCH($AT682,$AU$2:$AU$133,0)),0)</f>
      </c>
      <c r="CM682">
        <f>IFERROR(LEFT($L682,FIND(" - ",$L682)-1),$L682)</f>
      </c>
      <c r="CN682" t="s">
        <v>1647</v>
      </c>
      <c r="CO682">
        <v>1</v>
      </c>
      <c r="CP682">
        <f>IF($DK682&gt;=1,INDEX($CN:$CN,$DJ682+1),"")</f>
      </c>
      <c r="CQ682">
        <f>IF($DK682&gt;=2,INDEX($CN:$CN,$DJ682+2),"")</f>
      </c>
      <c r="CR682">
        <f>IF($DK682&gt;=3,INDEX($CN:$CN,$DJ682+3),"")</f>
      </c>
      <c r="CS682">
        <f>IF($DK682&gt;=4,INDEX($CN:$CN,$DJ682+4),"")</f>
      </c>
      <c r="CT682">
        <f>IF($DK682&gt;=5,INDEX($CN:$CN,$DJ682+5),"")</f>
      </c>
      <c r="CU682">
        <f>IF($DK682&gt;=6,INDEX($CN:$CN,$DJ682+6),"")</f>
      </c>
      <c r="CV682">
        <f>IF($DK682&gt;=7,INDEX($CN:$CN,$DJ682+7),"")</f>
      </c>
      <c r="CW682">
        <f>IF($DK682&gt;=8,INDEX($CN:$CN,$DJ682+8),"")</f>
      </c>
      <c r="CX682">
        <f>IF($DK682&gt;=9,INDEX($CN:$CN,$DJ682+9),"")</f>
      </c>
      <c r="CY682">
        <f>IF($DK682&gt;=10,INDEX($CN:$CN,$DJ682+10),"")</f>
      </c>
      <c r="CZ682">
        <f>IF($DK682&gt;=11,INDEX($CN:$CN,$DJ682+11),"")</f>
      </c>
      <c r="DA682">
        <f>IF($DK682&gt;=12,INDEX($CN:$CN,$DJ682+12),"")</f>
      </c>
      <c r="DB682">
        <f>IF($DK682&gt;=13,INDEX($CN:$CN,$DJ682+13),"")</f>
      </c>
      <c r="DC682">
        <f>IF($DK682&gt;=14,INDEX($CN:$CN,$DJ682+14),"")</f>
      </c>
      <c r="DD682">
        <f>IF($DK682&gt;=15,INDEX($CN:$CN,$DJ682+15),"")</f>
      </c>
      <c r="DE682">
        <f>IF($DK682&gt;=16,INDEX($CN:$CN,$DJ682+16),"")</f>
      </c>
      <c r="DF682">
        <f>IF($DK682&gt;=17,INDEX($CN:$CN,$DJ682+17),"")</f>
      </c>
      <c r="DG682">
        <f>IF($DK682&gt;=18,INDEX($CN:$CN,$DJ682+18),"")</f>
      </c>
      <c r="DH682">
        <f>IF($DK682&gt;=19,INDEX($CN:$CN,$DJ682+19),"")</f>
      </c>
      <c r="DI682">
        <f>IF($DK682&gt;=20,INDEX($CN:$CN,$DJ682+20),"")</f>
      </c>
      <c r="DJ682">
        <f>IFERROR(MATCH($CM682,$CN$2:$CN$1089,0)+1,0)</f>
      </c>
      <c r="DK682">
        <f>IFERROR(INDEX($CO$2:$CO$1089,MATCH($CM682,$CN$2:$CN$1089,0)),0)</f>
      </c>
      <c r="DL682">
        <f>IFERROR(INDEX($AS:$AS,MATCH($O682,$AR:$AR,0))&amp;"","")</f>
      </c>
      <c r="DP682">
        <f>IF($GS682&gt;=1,INDEX($DM:$DM,$GR682+1),"")</f>
      </c>
      <c r="DQ682">
        <f>IF($GS682&gt;=2,INDEX($DM:$DM,$GR682+2),"")</f>
      </c>
      <c r="DR682">
        <f>IF($GS682&gt;=3,INDEX($DM:$DM,$GR682+3),"")</f>
      </c>
      <c r="DS682">
        <f>IF($GS682&gt;=4,INDEX($DM:$DM,$GR682+4),"")</f>
      </c>
      <c r="DT682">
        <f>IF($GS682&gt;=5,INDEX($DM:$DM,$GR682+5),"")</f>
      </c>
      <c r="DU682">
        <f>IF($GS682&gt;=6,INDEX($DM:$DM,$GR682+6),"")</f>
      </c>
      <c r="DV682">
        <f>IF($GS682&gt;=7,INDEX($DM:$DM,$GR682+7),"")</f>
      </c>
      <c r="DW682">
        <f>IF($GS682&gt;=8,INDEX($DM:$DM,$GR682+8),"")</f>
      </c>
      <c r="DX682">
        <f>IF($GS682&gt;=9,INDEX($DM:$DM,$GR682+9),"")</f>
      </c>
      <c r="DY682">
        <f>IF($GS682&gt;=10,INDEX($DM:$DM,$GR682+10),"")</f>
      </c>
      <c r="DZ682">
        <f>IF($GS682&gt;=11,INDEX($DM:$DM,$GR682+11),"")</f>
      </c>
      <c r="EA682">
        <f>IF($GS682&gt;=12,INDEX($DM:$DM,$GR682+12),"")</f>
      </c>
      <c r="EB682">
        <f>IF($GS682&gt;=13,INDEX($DM:$DM,$GR682+13),"")</f>
      </c>
      <c r="EC682">
        <f>IF($GS682&gt;=14,INDEX($DM:$DM,$GR682+14),"")</f>
      </c>
      <c r="ED682">
        <f>IF($GS682&gt;=15,INDEX($DM:$DM,$GR682+15),"")</f>
      </c>
      <c r="EE682">
        <f>IF($GS682&gt;=16,INDEX($DM:$DM,$GR682+16),"")</f>
      </c>
      <c r="EF682">
        <f>IF($GS682&gt;=17,INDEX($DM:$DM,$GR682+17),"")</f>
      </c>
      <c r="EG682">
        <f>IF($GS682&gt;=18,INDEX($DM:$DM,$GR682+18),"")</f>
      </c>
      <c r="EH682">
        <f>IF($GS682&gt;=19,INDEX($DM:$DM,$GR682+19),"")</f>
      </c>
      <c r="EI682">
        <f>IF($GS682&gt;=20,INDEX($DM:$DM,$GR682+20),"")</f>
      </c>
      <c r="EJ682">
        <f>IF($GS682&gt;=21,INDEX($DM:$DM,$GR682+21),"")</f>
      </c>
      <c r="EK682">
        <f>IF($GS682&gt;=22,INDEX($DM:$DM,$GR682+22),"")</f>
      </c>
      <c r="EL682">
        <f>IF($GS682&gt;=23,INDEX($DM:$DM,$GR682+23),"")</f>
      </c>
      <c r="EM682">
        <f>IF($GS682&gt;=24,INDEX($DM:$DM,$GR682+24),"")</f>
      </c>
      <c r="EN682">
        <f>IF($GS682&gt;=25,INDEX($DM:$DM,$GR682+25),"")</f>
      </c>
      <c r="EO682">
        <f>IF($GS682&gt;=26,INDEX($DM:$DM,$GR682+26),"")</f>
      </c>
      <c r="EP682">
        <f>IF($GS682&gt;=27,INDEX($DM:$DM,$GR682+27),"")</f>
      </c>
      <c r="EQ682">
        <f>IF($GS682&gt;=28,INDEX($DM:$DM,$GR682+28),"")</f>
      </c>
      <c r="ER682">
        <f>IF($GS682&gt;=29,INDEX($DM:$DM,$GR682+29),"")</f>
      </c>
      <c r="ES682">
        <f>IF($GS682&gt;=30,INDEX($DM:$DM,$GR682+30),"")</f>
      </c>
      <c r="ET682">
        <f>IF($GS682&gt;=31,INDEX($DM:$DM,$GR682+31),"")</f>
      </c>
      <c r="EU682">
        <f>IF($GS682&gt;=32,INDEX($DM:$DM,$GR682+32),"")</f>
      </c>
      <c r="EV682">
        <f>IF($GS682&gt;=33,INDEX($DM:$DM,$GR682+33),"")</f>
      </c>
      <c r="EW682">
        <f>IF($GS682&gt;=34,INDEX($DM:$DM,$GR682+34),"")</f>
      </c>
      <c r="EX682">
        <f>IF($GS682&gt;=35,INDEX($DM:$DM,$GR682+35),"")</f>
      </c>
      <c r="EY682">
        <f>IF($GS682&gt;=36,INDEX($DM:$DM,$GR682+36),"")</f>
      </c>
      <c r="EZ682">
        <f>IF($GS682&gt;=37,INDEX($DM:$DM,$GR682+37),"")</f>
      </c>
      <c r="FA682">
        <f>IF($GS682&gt;=38,INDEX($DM:$DM,$GR682+38),"")</f>
      </c>
      <c r="FB682">
        <f>IF($GS682&gt;=39,INDEX($DM:$DM,$GR682+39),"")</f>
      </c>
      <c r="FC682">
        <f>IF($GS682&gt;=40,INDEX($DM:$DM,$GR682+40),"")</f>
      </c>
      <c r="FD682">
        <f>IF($GS682&gt;=1,INDEX($DN:$DN,$GR682+1),"")</f>
      </c>
      <c r="FE682">
        <f>IF($GS682&gt;=2,INDEX($DN:$DN,$GR682+2),"")</f>
      </c>
      <c r="FF682">
        <f>IF($GS682&gt;=3,INDEX($DN:$DN,$GR682+3),"")</f>
      </c>
      <c r="FG682">
        <f>IF($GS682&gt;=4,INDEX($DN:$DN,$GR682+4),"")</f>
      </c>
      <c r="FH682">
        <f>IF($GS682&gt;=5,INDEX($DN:$DN,$GR682+5),"")</f>
      </c>
      <c r="FI682">
        <f>IF($GS682&gt;=6,INDEX($DN:$DN,$GR682+6),"")</f>
      </c>
      <c r="FJ682">
        <f>IF($GS682&gt;=7,INDEX($DN:$DN,$GR682+7),"")</f>
      </c>
      <c r="FK682">
        <f>IF($GS682&gt;=8,INDEX($DN:$DN,$GR682+8),"")</f>
      </c>
      <c r="FL682">
        <f>IF($GS682&gt;=9,INDEX($DN:$DN,$GR682+9),"")</f>
      </c>
      <c r="FM682">
        <f>IF($GS682&gt;=10,INDEX($DN:$DN,$GR682+10),"")</f>
      </c>
      <c r="FN682">
        <f>IF($GS682&gt;=11,INDEX($DN:$DN,$GR682+11),"")</f>
      </c>
      <c r="FO682">
        <f>IF($GS682&gt;=12,INDEX($DN:$DN,$GR682+12),"")</f>
      </c>
      <c r="FP682">
        <f>IF($GS682&gt;=13,INDEX($DN:$DN,$GR682+13),"")</f>
      </c>
      <c r="FQ682">
        <f>IF($GS682&gt;=14,INDEX($DN:$DN,$GR682+14),"")</f>
      </c>
      <c r="FR682">
        <f>IF($GS682&gt;=15,INDEX($DN:$DN,$GR682+15),"")</f>
      </c>
      <c r="FS682">
        <f>IF($GS682&gt;=16,INDEX($DN:$DN,$GR682+16),"")</f>
      </c>
      <c r="FT682">
        <f>IF($GS682&gt;=17,INDEX($DN:$DN,$GR682+17),"")</f>
      </c>
      <c r="FU682">
        <f>IF($GS682&gt;=18,INDEX($DN:$DN,$GR682+18),"")</f>
      </c>
      <c r="FV682">
        <f>IF($GS682&gt;=19,INDEX($DN:$DN,$GR682+19),"")</f>
      </c>
      <c r="FW682">
        <f>IF($GS682&gt;=20,INDEX($DN:$DN,$GR682+20),"")</f>
      </c>
      <c r="FX682">
        <f>IF($GS682&gt;=21,INDEX($DN:$DN,$GR682+21),"")</f>
      </c>
      <c r="FY682">
        <f>IF($GS682&gt;=22,INDEX($DN:$DN,$GR682+22),"")</f>
      </c>
      <c r="FZ682">
        <f>IF($GS682&gt;=23,INDEX($DN:$DN,$GR682+23),"")</f>
      </c>
      <c r="GA682">
        <f>IF($GS682&gt;=24,INDEX($DN:$DN,$GR682+24),"")</f>
      </c>
      <c r="GB682">
        <f>IF($GS682&gt;=25,INDEX($DN:$DN,$GR682+25),"")</f>
      </c>
      <c r="GC682">
        <f>IF($GS682&gt;=26,INDEX($DN:$DN,$GR682+26),"")</f>
      </c>
      <c r="GD682">
        <f>IF($GS682&gt;=27,INDEX($DN:$DN,$GR682+27),"")</f>
      </c>
      <c r="GE682">
        <f>IF($GS682&gt;=28,INDEX($DN:$DN,$GR682+28),"")</f>
      </c>
      <c r="GF682">
        <f>IF($GS682&gt;=29,INDEX($DN:$DN,$GR682+29),"")</f>
      </c>
      <c r="GG682">
        <f>IF($GS682&gt;=30,INDEX($DN:$DN,$GR682+30),"")</f>
      </c>
      <c r="GH682">
        <f>IF($GS682&gt;=31,INDEX($DN:$DN,$GR682+31),"")</f>
      </c>
      <c r="GI682">
        <f>IF($GS682&gt;=32,INDEX($DN:$DN,$GR682+32),"")</f>
      </c>
      <c r="GJ682">
        <f>IF($GS682&gt;=33,INDEX($DN:$DN,$GR682+33),"")</f>
      </c>
      <c r="GK682">
        <f>IF($GS682&gt;=34,INDEX($DN:$DN,$GR682+34),"")</f>
      </c>
      <c r="GL682">
        <f>IF($GS682&gt;=35,INDEX($DN:$DN,$GR682+35),"")</f>
      </c>
      <c r="GM682">
        <f>IF($GS682&gt;=36,INDEX($DN:$DN,$GR682+36),"")</f>
      </c>
      <c r="GN682">
        <f>IF($GS682&gt;=37,INDEX($DN:$DN,$GR682+37),"")</f>
      </c>
      <c r="GO682">
        <f>IF($GS682&gt;=38,INDEX($DN:$DN,$GR682+38),"")</f>
      </c>
      <c r="GP682">
        <f>IF($GS682&gt;=39,INDEX($DN:$DN,$GR682+39),"")</f>
      </c>
      <c r="GQ682">
        <f>IF($GS682&gt;=40,INDEX($DN:$DN,$GR682+40),"")</f>
      </c>
      <c r="GR682">
        <f>IFERROR(MATCH($DL682,$DM$2:$DM$148,0)+1,0)</f>
      </c>
      <c r="GS682">
        <f>IFERROR(INDEX($DO$2:$DO$148,MATCH($DL682,$DM$2:$DM$148,0)),0)</f>
      </c>
      <c r="GT682">
        <f>IFERROR(MATCH($Z682,$DP$682:$FC$682,0),0)</f>
      </c>
      <c r="GU682">
        <f>IF($GT682&gt;0,INDEX($FD$682:$GQ$682,$GT682),"")</f>
      </c>
      <c r="GX682">
        <f>IF($JG682&gt;=1,INDEX($GV:$GV,$JF682+1),"")</f>
      </c>
      <c r="GY682">
        <f>IF($JG682&gt;=2,INDEX($GV:$GV,$JF682+2),"")</f>
      </c>
      <c r="GZ682">
        <f>IF($JG682&gt;=3,INDEX($GV:$GV,$JF682+3),"")</f>
      </c>
      <c r="HA682">
        <f>IF($JG682&gt;=4,INDEX($GV:$GV,$JF682+4),"")</f>
      </c>
      <c r="HB682">
        <f>IF($JG682&gt;=5,INDEX($GV:$GV,$JF682+5),"")</f>
      </c>
      <c r="HC682">
        <f>IF($JG682&gt;=6,INDEX($GV:$GV,$JF682+6),"")</f>
      </c>
      <c r="HD682">
        <f>IF($JG682&gt;=7,INDEX($GV:$GV,$JF682+7),"")</f>
      </c>
      <c r="HE682">
        <f>IF($JG682&gt;=8,INDEX($GV:$GV,$JF682+8),"")</f>
      </c>
      <c r="HF682">
        <f>IF($JG682&gt;=9,INDEX($GV:$GV,$JF682+9),"")</f>
      </c>
      <c r="HG682">
        <f>IF($JG682&gt;=10,INDEX($GV:$GV,$JF682+10),"")</f>
      </c>
      <c r="HH682">
        <f>IF($JG682&gt;=11,INDEX($GV:$GV,$JF682+11),"")</f>
      </c>
      <c r="HI682">
        <f>IF($JG682&gt;=12,INDEX($GV:$GV,$JF682+12),"")</f>
      </c>
      <c r="HJ682">
        <f>IF($JG682&gt;=13,INDEX($GV:$GV,$JF682+13),"")</f>
      </c>
      <c r="HK682">
        <f>IF($JG682&gt;=14,INDEX($GV:$GV,$JF682+14),"")</f>
      </c>
      <c r="HL682">
        <f>IF($JG682&gt;=15,INDEX($GV:$GV,$JF682+15),"")</f>
      </c>
      <c r="HM682">
        <f>IF($JG682&gt;=16,INDEX($GV:$GV,$JF682+16),"")</f>
      </c>
      <c r="HN682">
        <f>IF($JG682&gt;=17,INDEX($GV:$GV,$JF682+17),"")</f>
      </c>
      <c r="HO682">
        <f>IF($JG682&gt;=18,INDEX($GV:$GV,$JF682+18),"")</f>
      </c>
      <c r="HP682">
        <f>IF($JG682&gt;=19,INDEX($GV:$GV,$JF682+19),"")</f>
      </c>
      <c r="HQ682">
        <f>IF($JG682&gt;=20,INDEX($GV:$GV,$JF682+20),"")</f>
      </c>
      <c r="HR682">
        <f>IF($JG682&gt;=21,INDEX($GV:$GV,$JF682+21),"")</f>
      </c>
      <c r="HS682">
        <f>IF($JG682&gt;=22,INDEX($GV:$GV,$JF682+22),"")</f>
      </c>
      <c r="HT682">
        <f>IF($JG682&gt;=23,INDEX($GV:$GV,$JF682+23),"")</f>
      </c>
      <c r="HU682">
        <f>IF($JG682&gt;=24,INDEX($GV:$GV,$JF682+24),"")</f>
      </c>
      <c r="HV682">
        <f>IF($JG682&gt;=25,INDEX($GV:$GV,$JF682+25),"")</f>
      </c>
      <c r="HW682">
        <f>IF($JG682&gt;=26,INDEX($GV:$GV,$JF682+26),"")</f>
      </c>
      <c r="HX682">
        <f>IF($JG682&gt;=27,INDEX($GV:$GV,$JF682+27),"")</f>
      </c>
      <c r="HY682">
        <f>IF($JG682&gt;=28,INDEX($GV:$GV,$JF682+28),"")</f>
      </c>
      <c r="HZ682">
        <f>IF($JG682&gt;=29,INDEX($GV:$GV,$JF682+29),"")</f>
      </c>
      <c r="IA682">
        <f>IF($JG682&gt;=30,INDEX($GV:$GV,$JF682+30),"")</f>
      </c>
      <c r="IB682">
        <f>IF($JG682&gt;=31,INDEX($GV:$GV,$JF682+31),"")</f>
      </c>
      <c r="IC682">
        <f>IF($JG682&gt;=32,INDEX($GV:$GV,$JF682+32),"")</f>
      </c>
      <c r="ID682">
        <f>IF($JG682&gt;=33,INDEX($GV:$GV,$JF682+33),"")</f>
      </c>
      <c r="IE682">
        <f>IF($JG682&gt;=34,INDEX($GV:$GV,$JF682+34),"")</f>
      </c>
      <c r="IF682">
        <f>IF($JG682&gt;=35,INDEX($GV:$GV,$JF682+35),"")</f>
      </c>
      <c r="IG682">
        <f>IF($JG682&gt;=36,INDEX($GV:$GV,$JF682+36),"")</f>
      </c>
      <c r="IH682">
        <f>IF($JG682&gt;=37,INDEX($GV:$GV,$JF682+37),"")</f>
      </c>
      <c r="II682">
        <f>IF($JG682&gt;=38,INDEX($GV:$GV,$JF682+38),"")</f>
      </c>
      <c r="IJ682">
        <f>IF($JG682&gt;=39,INDEX($GV:$GV,$JF682+39),"")</f>
      </c>
      <c r="IK682">
        <f>IF($JG682&gt;=40,INDEX($GV:$GV,$JF682+40),"")</f>
      </c>
      <c r="IL682">
        <f>IF($JG682&gt;=41,INDEX($GV:$GV,$JF682+41),"")</f>
      </c>
      <c r="IM682">
        <f>IF($JG682&gt;=42,INDEX($GV:$GV,$JF682+42),"")</f>
      </c>
      <c r="IN682">
        <f>IF($JG682&gt;=43,INDEX($GV:$GV,$JF682+43),"")</f>
      </c>
      <c r="IO682">
        <f>IF($JG682&gt;=44,INDEX($GV:$GV,$JF682+44),"")</f>
      </c>
      <c r="IP682">
        <f>IF($JG682&gt;=45,INDEX($GV:$GV,$JF682+45),"")</f>
      </c>
      <c r="IQ682">
        <f>IF($JG682&gt;=46,INDEX($GV:$GV,$JF682+46),"")</f>
      </c>
      <c r="IR682">
        <f>IF($JG682&gt;=47,INDEX($GV:$GV,$JF682+47),"")</f>
      </c>
      <c r="IS682">
        <f>IF($JG682&gt;=48,INDEX($GV:$GV,$JF682+48),"")</f>
      </c>
      <c r="IT682">
        <f>IF($JG682&gt;=49,INDEX($GV:$GV,$JF682+49),"")</f>
      </c>
      <c r="IU682">
        <f>IF($JG682&gt;=50,INDEX($GV:$GV,$JF682+50),"")</f>
      </c>
      <c r="IV682">
        <f>IF($JG682&gt;=51,INDEX($GV:$GV,$JF682+51),"")</f>
      </c>
      <c r="IW682">
        <f>IF($JG682&gt;=52,INDEX($GV:$GV,$JF682+52),"")</f>
      </c>
      <c r="IX682">
        <f>IF($JG682&gt;=53,INDEX($GV:$GV,$JF682+53),"")</f>
      </c>
      <c r="IY682">
        <f>IF($JG682&gt;=54,INDEX($GV:$GV,$JF682+54),"")</f>
      </c>
      <c r="IZ682">
        <f>IF($JG682&gt;=55,INDEX($GV:$GV,$JF682+55),"")</f>
      </c>
      <c r="JA682">
        <f>IF($JG682&gt;=56,INDEX($GV:$GV,$JF682+56),"")</f>
      </c>
      <c r="JB682">
        <f>IF($JG682&gt;=57,INDEX($GV:$GV,$JF682+57),"")</f>
      </c>
      <c r="JC682">
        <f>IF($JG682&gt;=58,INDEX($GV:$GV,$JF682+58),"")</f>
      </c>
      <c r="JD682">
        <f>IF($JG682&gt;=59,INDEX($GV:$GV,$JF682+59),"")</f>
      </c>
      <c r="JE682">
        <f>IF($JG682&gt;=60,INDEX($GV:$GV,$JF682+60),"")</f>
      </c>
      <c r="JF682">
        <f>IFERROR(MATCH($GU682,$GV$2:$GV$322,0)+1,0)</f>
      </c>
      <c r="JG682">
        <f>IFERROR(INDEX($GW$2:$GW$322,MATCH($GU682,$GV$2:$GV$322,0)),0)</f>
      </c>
      <c r="JH682" t="s">
        <v>44</v>
      </c>
      <c r="JI682" t="s">
        <v>44</v>
      </c>
    </row>
    <row r="683" spans="1:269" x14ac:dyDescent="0.25">
      <c r="R683">
        <f>IF(OR($U683="",$Q683=""),"",IFERROR($U683/$Q683,0))</f>
      </c>
      <c r="S683">
        <f>IF($U683="","",
SUM($T683,$V683,$AA683,$W683,$Y683)*
(1-IF($AB683="",0,VALUE($AB683)/100)))</f>
      </c>
      <c r="T683">
        <f>IF($U683="","",$U683)</f>
      </c>
      <c r="V683">
        <f>IF($U683="","",
IF($O683="","",
IF(ISNUMBER(SEARCH("exempt",LOWER($O683))),0,
$U683*(VALUE(SUBSTITUTE($O683,"%",""))/100))))</f>
      </c>
      <c r="AC683">
        <f>IFERROR(IF(FIND(" - ",$K683)&gt;0,MID($K683,FIND(" - ",$K683)+3,LEN($K683)),""),"")</f>
      </c>
      <c r="AL683" t="s">
        <v>1648</v>
      </c>
      <c r="AT683">
        <f>IFERROR(LEFT($K683,FIND(" - ",$K683)-1),$K683)</f>
      </c>
      <c r="AW683">
        <f>IF($CL683&gt;=1,INDEX($AU:$AU,$CK683+1),"")</f>
      </c>
      <c r="AX683">
        <f>IF($CL683&gt;=2,INDEX($AU:$AU,$CK683+2),"")</f>
      </c>
      <c r="AY683">
        <f>IF($CL683&gt;=3,INDEX($AU:$AU,$CK683+3),"")</f>
      </c>
      <c r="AZ683">
        <f>IF($CL683&gt;=4,INDEX($AU:$AU,$CK683+4),"")</f>
      </c>
      <c r="BA683">
        <f>IF($CL683&gt;=5,INDEX($AU:$AU,$CK683+5),"")</f>
      </c>
      <c r="BB683">
        <f>IF($CL683&gt;=6,INDEX($AU:$AU,$CK683+6),"")</f>
      </c>
      <c r="BC683">
        <f>IF($CL683&gt;=7,INDEX($AU:$AU,$CK683+7),"")</f>
      </c>
      <c r="BD683">
        <f>IF($CL683&gt;=8,INDEX($AU:$AU,$CK683+8),"")</f>
      </c>
      <c r="BE683">
        <f>IF($CL683&gt;=9,INDEX($AU:$AU,$CK683+9),"")</f>
      </c>
      <c r="BF683">
        <f>IF($CL683&gt;=10,INDEX($AU:$AU,$CK683+10),"")</f>
      </c>
      <c r="BG683">
        <f>IF($CL683&gt;=11,INDEX($AU:$AU,$CK683+11),"")</f>
      </c>
      <c r="BH683">
        <f>IF($CL683&gt;=12,INDEX($AU:$AU,$CK683+12),"")</f>
      </c>
      <c r="BI683">
        <f>IF($CL683&gt;=13,INDEX($AU:$AU,$CK683+13),"")</f>
      </c>
      <c r="BJ683">
        <f>IF($CL683&gt;=14,INDEX($AU:$AU,$CK683+14),"")</f>
      </c>
      <c r="BK683">
        <f>IF($CL683&gt;=15,INDEX($AU:$AU,$CK683+15),"")</f>
      </c>
      <c r="BL683">
        <f>IF($CL683&gt;=16,INDEX($AU:$AU,$CK683+16),"")</f>
      </c>
      <c r="BM683">
        <f>IF($CL683&gt;=17,INDEX($AU:$AU,$CK683+17),"")</f>
      </c>
      <c r="BN683">
        <f>IF($CL683&gt;=18,INDEX($AU:$AU,$CK683+18),"")</f>
      </c>
      <c r="BO683">
        <f>IF($CL683&gt;=19,INDEX($AU:$AU,$CK683+19),"")</f>
      </c>
      <c r="BP683">
        <f>IF($CL683&gt;=20,INDEX($AU:$AU,$CK683+20),"")</f>
      </c>
      <c r="BQ683">
        <f>IF($CL683&gt;=21,INDEX($AU:$AU,$CK683+21),"")</f>
      </c>
      <c r="BR683">
        <f>IF($CL683&gt;=22,INDEX($AU:$AU,$CK683+22),"")</f>
      </c>
      <c r="BS683">
        <f>IF($CL683&gt;=23,INDEX($AU:$AU,$CK683+23),"")</f>
      </c>
      <c r="BT683">
        <f>IF($CL683&gt;=24,INDEX($AU:$AU,$CK683+24),"")</f>
      </c>
      <c r="BU683">
        <f>IF($CL683&gt;=25,INDEX($AU:$AU,$CK683+25),"")</f>
      </c>
      <c r="BV683">
        <f>IF($CL683&gt;=26,INDEX($AU:$AU,$CK683+26),"")</f>
      </c>
      <c r="BW683">
        <f>IF($CL683&gt;=27,INDEX($AU:$AU,$CK683+27),"")</f>
      </c>
      <c r="BX683">
        <f>IF($CL683&gt;=28,INDEX($AU:$AU,$CK683+28),"")</f>
      </c>
      <c r="BY683">
        <f>IF($CL683&gt;=29,INDEX($AU:$AU,$CK683+29),"")</f>
      </c>
      <c r="BZ683">
        <f>IF($CL683&gt;=30,INDEX($AU:$AU,$CK683+30),"")</f>
      </c>
      <c r="CA683">
        <f>IF($CL683&gt;=31,INDEX($AU:$AU,$CK683+31),"")</f>
      </c>
      <c r="CB683">
        <f>IF($CL683&gt;=32,INDEX($AU:$AU,$CK683+32),"")</f>
      </c>
      <c r="CC683">
        <f>IF($CL683&gt;=33,INDEX($AU:$AU,$CK683+33),"")</f>
      </c>
      <c r="CD683">
        <f>IF($CL683&gt;=34,INDEX($AU:$AU,$CK683+34),"")</f>
      </c>
      <c r="CE683">
        <f>IF($CL683&gt;=35,INDEX($AU:$AU,$CK683+35),"")</f>
      </c>
      <c r="CF683">
        <f>IF($CL683&gt;=36,INDEX($AU:$AU,$CK683+36),"")</f>
      </c>
      <c r="CG683">
        <f>IF($CL683&gt;=37,INDEX($AU:$AU,$CK683+37),"")</f>
      </c>
      <c r="CH683">
        <f>IF($CL683&gt;=38,INDEX($AU:$AU,$CK683+38),"")</f>
      </c>
      <c r="CI683">
        <f>IF($CL683&gt;=39,INDEX($AU:$AU,$CK683+39),"")</f>
      </c>
      <c r="CJ683">
        <f>IF($CL683&gt;=40,INDEX($AU:$AU,$CK683+40),"")</f>
      </c>
      <c r="CK683">
        <f>IFERROR(MATCH($AT683,$AU$2:$AU$133,0)+1,0)</f>
      </c>
      <c r="CL683">
        <f>IFERROR(INDEX($AV$2:$AV$133,MATCH($AT683,$AU$2:$AU$133,0)),0)</f>
      </c>
      <c r="CM683">
        <f>IFERROR(LEFT($L683,FIND(" - ",$L683)-1),$L683)</f>
      </c>
      <c r="CN683" t="s">
        <v>149</v>
      </c>
      <c r="CP683">
        <f>IF($DK683&gt;=1,INDEX($CN:$CN,$DJ683+1),"")</f>
      </c>
      <c r="CQ683">
        <f>IF($DK683&gt;=2,INDEX($CN:$CN,$DJ683+2),"")</f>
      </c>
      <c r="CR683">
        <f>IF($DK683&gt;=3,INDEX($CN:$CN,$DJ683+3),"")</f>
      </c>
      <c r="CS683">
        <f>IF($DK683&gt;=4,INDEX($CN:$CN,$DJ683+4),"")</f>
      </c>
      <c r="CT683">
        <f>IF($DK683&gt;=5,INDEX($CN:$CN,$DJ683+5),"")</f>
      </c>
      <c r="CU683">
        <f>IF($DK683&gt;=6,INDEX($CN:$CN,$DJ683+6),"")</f>
      </c>
      <c r="CV683">
        <f>IF($DK683&gt;=7,INDEX($CN:$CN,$DJ683+7),"")</f>
      </c>
      <c r="CW683">
        <f>IF($DK683&gt;=8,INDEX($CN:$CN,$DJ683+8),"")</f>
      </c>
      <c r="CX683">
        <f>IF($DK683&gt;=9,INDEX($CN:$CN,$DJ683+9),"")</f>
      </c>
      <c r="CY683">
        <f>IF($DK683&gt;=10,INDEX($CN:$CN,$DJ683+10),"")</f>
      </c>
      <c r="CZ683">
        <f>IF($DK683&gt;=11,INDEX($CN:$CN,$DJ683+11),"")</f>
      </c>
      <c r="DA683">
        <f>IF($DK683&gt;=12,INDEX($CN:$CN,$DJ683+12),"")</f>
      </c>
      <c r="DB683">
        <f>IF($DK683&gt;=13,INDEX($CN:$CN,$DJ683+13),"")</f>
      </c>
      <c r="DC683">
        <f>IF($DK683&gt;=14,INDEX($CN:$CN,$DJ683+14),"")</f>
      </c>
      <c r="DD683">
        <f>IF($DK683&gt;=15,INDEX($CN:$CN,$DJ683+15),"")</f>
      </c>
      <c r="DE683">
        <f>IF($DK683&gt;=16,INDEX($CN:$CN,$DJ683+16),"")</f>
      </c>
      <c r="DF683">
        <f>IF($DK683&gt;=17,INDEX($CN:$CN,$DJ683+17),"")</f>
      </c>
      <c r="DG683">
        <f>IF($DK683&gt;=18,INDEX($CN:$CN,$DJ683+18),"")</f>
      </c>
      <c r="DH683">
        <f>IF($DK683&gt;=19,INDEX($CN:$CN,$DJ683+19),"")</f>
      </c>
      <c r="DI683">
        <f>IF($DK683&gt;=20,INDEX($CN:$CN,$DJ683+20),"")</f>
      </c>
      <c r="DJ683">
        <f>IFERROR(MATCH($CM683,$CN$2:$CN$1089,0)+1,0)</f>
      </c>
      <c r="DK683">
        <f>IFERROR(INDEX($CO$2:$CO$1089,MATCH($CM683,$CN$2:$CN$1089,0)),0)</f>
      </c>
      <c r="DL683">
        <f>IFERROR(INDEX($AS:$AS,MATCH($O683,$AR:$AR,0))&amp;"","")</f>
      </c>
      <c r="DP683">
        <f>IF($GS683&gt;=1,INDEX($DM:$DM,$GR683+1),"")</f>
      </c>
      <c r="DQ683">
        <f>IF($GS683&gt;=2,INDEX($DM:$DM,$GR683+2),"")</f>
      </c>
      <c r="DR683">
        <f>IF($GS683&gt;=3,INDEX($DM:$DM,$GR683+3),"")</f>
      </c>
      <c r="DS683">
        <f>IF($GS683&gt;=4,INDEX($DM:$DM,$GR683+4),"")</f>
      </c>
      <c r="DT683">
        <f>IF($GS683&gt;=5,INDEX($DM:$DM,$GR683+5),"")</f>
      </c>
      <c r="DU683">
        <f>IF($GS683&gt;=6,INDEX($DM:$DM,$GR683+6),"")</f>
      </c>
      <c r="DV683">
        <f>IF($GS683&gt;=7,INDEX($DM:$DM,$GR683+7),"")</f>
      </c>
      <c r="DW683">
        <f>IF($GS683&gt;=8,INDEX($DM:$DM,$GR683+8),"")</f>
      </c>
      <c r="DX683">
        <f>IF($GS683&gt;=9,INDEX($DM:$DM,$GR683+9),"")</f>
      </c>
      <c r="DY683">
        <f>IF($GS683&gt;=10,INDEX($DM:$DM,$GR683+10),"")</f>
      </c>
      <c r="DZ683">
        <f>IF($GS683&gt;=11,INDEX($DM:$DM,$GR683+11),"")</f>
      </c>
      <c r="EA683">
        <f>IF($GS683&gt;=12,INDEX($DM:$DM,$GR683+12),"")</f>
      </c>
      <c r="EB683">
        <f>IF($GS683&gt;=13,INDEX($DM:$DM,$GR683+13),"")</f>
      </c>
      <c r="EC683">
        <f>IF($GS683&gt;=14,INDEX($DM:$DM,$GR683+14),"")</f>
      </c>
      <c r="ED683">
        <f>IF($GS683&gt;=15,INDEX($DM:$DM,$GR683+15),"")</f>
      </c>
      <c r="EE683">
        <f>IF($GS683&gt;=16,INDEX($DM:$DM,$GR683+16),"")</f>
      </c>
      <c r="EF683">
        <f>IF($GS683&gt;=17,INDEX($DM:$DM,$GR683+17),"")</f>
      </c>
      <c r="EG683">
        <f>IF($GS683&gt;=18,INDEX($DM:$DM,$GR683+18),"")</f>
      </c>
      <c r="EH683">
        <f>IF($GS683&gt;=19,INDEX($DM:$DM,$GR683+19),"")</f>
      </c>
      <c r="EI683">
        <f>IF($GS683&gt;=20,INDEX($DM:$DM,$GR683+20),"")</f>
      </c>
      <c r="EJ683">
        <f>IF($GS683&gt;=21,INDEX($DM:$DM,$GR683+21),"")</f>
      </c>
      <c r="EK683">
        <f>IF($GS683&gt;=22,INDEX($DM:$DM,$GR683+22),"")</f>
      </c>
      <c r="EL683">
        <f>IF($GS683&gt;=23,INDEX($DM:$DM,$GR683+23),"")</f>
      </c>
      <c r="EM683">
        <f>IF($GS683&gt;=24,INDEX($DM:$DM,$GR683+24),"")</f>
      </c>
      <c r="EN683">
        <f>IF($GS683&gt;=25,INDEX($DM:$DM,$GR683+25),"")</f>
      </c>
      <c r="EO683">
        <f>IF($GS683&gt;=26,INDEX($DM:$DM,$GR683+26),"")</f>
      </c>
      <c r="EP683">
        <f>IF($GS683&gt;=27,INDEX($DM:$DM,$GR683+27),"")</f>
      </c>
      <c r="EQ683">
        <f>IF($GS683&gt;=28,INDEX($DM:$DM,$GR683+28),"")</f>
      </c>
      <c r="ER683">
        <f>IF($GS683&gt;=29,INDEX($DM:$DM,$GR683+29),"")</f>
      </c>
      <c r="ES683">
        <f>IF($GS683&gt;=30,INDEX($DM:$DM,$GR683+30),"")</f>
      </c>
      <c r="ET683">
        <f>IF($GS683&gt;=31,INDEX($DM:$DM,$GR683+31),"")</f>
      </c>
      <c r="EU683">
        <f>IF($GS683&gt;=32,INDEX($DM:$DM,$GR683+32),"")</f>
      </c>
      <c r="EV683">
        <f>IF($GS683&gt;=33,INDEX($DM:$DM,$GR683+33),"")</f>
      </c>
      <c r="EW683">
        <f>IF($GS683&gt;=34,INDEX($DM:$DM,$GR683+34),"")</f>
      </c>
      <c r="EX683">
        <f>IF($GS683&gt;=35,INDEX($DM:$DM,$GR683+35),"")</f>
      </c>
      <c r="EY683">
        <f>IF($GS683&gt;=36,INDEX($DM:$DM,$GR683+36),"")</f>
      </c>
      <c r="EZ683">
        <f>IF($GS683&gt;=37,INDEX($DM:$DM,$GR683+37),"")</f>
      </c>
      <c r="FA683">
        <f>IF($GS683&gt;=38,INDEX($DM:$DM,$GR683+38),"")</f>
      </c>
      <c r="FB683">
        <f>IF($GS683&gt;=39,INDEX($DM:$DM,$GR683+39),"")</f>
      </c>
      <c r="FC683">
        <f>IF($GS683&gt;=40,INDEX($DM:$DM,$GR683+40),"")</f>
      </c>
      <c r="FD683">
        <f>IF($GS683&gt;=1,INDEX($DN:$DN,$GR683+1),"")</f>
      </c>
      <c r="FE683">
        <f>IF($GS683&gt;=2,INDEX($DN:$DN,$GR683+2),"")</f>
      </c>
      <c r="FF683">
        <f>IF($GS683&gt;=3,INDEX($DN:$DN,$GR683+3),"")</f>
      </c>
      <c r="FG683">
        <f>IF($GS683&gt;=4,INDEX($DN:$DN,$GR683+4),"")</f>
      </c>
      <c r="FH683">
        <f>IF($GS683&gt;=5,INDEX($DN:$DN,$GR683+5),"")</f>
      </c>
      <c r="FI683">
        <f>IF($GS683&gt;=6,INDEX($DN:$DN,$GR683+6),"")</f>
      </c>
      <c r="FJ683">
        <f>IF($GS683&gt;=7,INDEX($DN:$DN,$GR683+7),"")</f>
      </c>
      <c r="FK683">
        <f>IF($GS683&gt;=8,INDEX($DN:$DN,$GR683+8),"")</f>
      </c>
      <c r="FL683">
        <f>IF($GS683&gt;=9,INDEX($DN:$DN,$GR683+9),"")</f>
      </c>
      <c r="FM683">
        <f>IF($GS683&gt;=10,INDEX($DN:$DN,$GR683+10),"")</f>
      </c>
      <c r="FN683">
        <f>IF($GS683&gt;=11,INDEX($DN:$DN,$GR683+11),"")</f>
      </c>
      <c r="FO683">
        <f>IF($GS683&gt;=12,INDEX($DN:$DN,$GR683+12),"")</f>
      </c>
      <c r="FP683">
        <f>IF($GS683&gt;=13,INDEX($DN:$DN,$GR683+13),"")</f>
      </c>
      <c r="FQ683">
        <f>IF($GS683&gt;=14,INDEX($DN:$DN,$GR683+14),"")</f>
      </c>
      <c r="FR683">
        <f>IF($GS683&gt;=15,INDEX($DN:$DN,$GR683+15),"")</f>
      </c>
      <c r="FS683">
        <f>IF($GS683&gt;=16,INDEX($DN:$DN,$GR683+16),"")</f>
      </c>
      <c r="FT683">
        <f>IF($GS683&gt;=17,INDEX($DN:$DN,$GR683+17),"")</f>
      </c>
      <c r="FU683">
        <f>IF($GS683&gt;=18,INDEX($DN:$DN,$GR683+18),"")</f>
      </c>
      <c r="FV683">
        <f>IF($GS683&gt;=19,INDEX($DN:$DN,$GR683+19),"")</f>
      </c>
      <c r="FW683">
        <f>IF($GS683&gt;=20,INDEX($DN:$DN,$GR683+20),"")</f>
      </c>
      <c r="FX683">
        <f>IF($GS683&gt;=21,INDEX($DN:$DN,$GR683+21),"")</f>
      </c>
      <c r="FY683">
        <f>IF($GS683&gt;=22,INDEX($DN:$DN,$GR683+22),"")</f>
      </c>
      <c r="FZ683">
        <f>IF($GS683&gt;=23,INDEX($DN:$DN,$GR683+23),"")</f>
      </c>
      <c r="GA683">
        <f>IF($GS683&gt;=24,INDEX($DN:$DN,$GR683+24),"")</f>
      </c>
      <c r="GB683">
        <f>IF($GS683&gt;=25,INDEX($DN:$DN,$GR683+25),"")</f>
      </c>
      <c r="GC683">
        <f>IF($GS683&gt;=26,INDEX($DN:$DN,$GR683+26),"")</f>
      </c>
      <c r="GD683">
        <f>IF($GS683&gt;=27,INDEX($DN:$DN,$GR683+27),"")</f>
      </c>
      <c r="GE683">
        <f>IF($GS683&gt;=28,INDEX($DN:$DN,$GR683+28),"")</f>
      </c>
      <c r="GF683">
        <f>IF($GS683&gt;=29,INDEX($DN:$DN,$GR683+29),"")</f>
      </c>
      <c r="GG683">
        <f>IF($GS683&gt;=30,INDEX($DN:$DN,$GR683+30),"")</f>
      </c>
      <c r="GH683">
        <f>IF($GS683&gt;=31,INDEX($DN:$DN,$GR683+31),"")</f>
      </c>
      <c r="GI683">
        <f>IF($GS683&gt;=32,INDEX($DN:$DN,$GR683+32),"")</f>
      </c>
      <c r="GJ683">
        <f>IF($GS683&gt;=33,INDEX($DN:$DN,$GR683+33),"")</f>
      </c>
      <c r="GK683">
        <f>IF($GS683&gt;=34,INDEX($DN:$DN,$GR683+34),"")</f>
      </c>
      <c r="GL683">
        <f>IF($GS683&gt;=35,INDEX($DN:$DN,$GR683+35),"")</f>
      </c>
      <c r="GM683">
        <f>IF($GS683&gt;=36,INDEX($DN:$DN,$GR683+36),"")</f>
      </c>
      <c r="GN683">
        <f>IF($GS683&gt;=37,INDEX($DN:$DN,$GR683+37),"")</f>
      </c>
      <c r="GO683">
        <f>IF($GS683&gt;=38,INDEX($DN:$DN,$GR683+38),"")</f>
      </c>
      <c r="GP683">
        <f>IF($GS683&gt;=39,INDEX($DN:$DN,$GR683+39),"")</f>
      </c>
      <c r="GQ683">
        <f>IF($GS683&gt;=40,INDEX($DN:$DN,$GR683+40),"")</f>
      </c>
      <c r="GR683">
        <f>IFERROR(MATCH($DL683,$DM$2:$DM$148,0)+1,0)</f>
      </c>
      <c r="GS683">
        <f>IFERROR(INDEX($DO$2:$DO$148,MATCH($DL683,$DM$2:$DM$148,0)),0)</f>
      </c>
      <c r="GT683">
        <f>IFERROR(MATCH($Z683,$DP$683:$FC$683,0),0)</f>
      </c>
      <c r="GU683">
        <f>IF($GT683&gt;0,INDEX($FD$683:$GQ$683,$GT683),"")</f>
      </c>
      <c r="GX683">
        <f>IF($JG683&gt;=1,INDEX($GV:$GV,$JF683+1),"")</f>
      </c>
      <c r="GY683">
        <f>IF($JG683&gt;=2,INDEX($GV:$GV,$JF683+2),"")</f>
      </c>
      <c r="GZ683">
        <f>IF($JG683&gt;=3,INDEX($GV:$GV,$JF683+3),"")</f>
      </c>
      <c r="HA683">
        <f>IF($JG683&gt;=4,INDEX($GV:$GV,$JF683+4),"")</f>
      </c>
      <c r="HB683">
        <f>IF($JG683&gt;=5,INDEX($GV:$GV,$JF683+5),"")</f>
      </c>
      <c r="HC683">
        <f>IF($JG683&gt;=6,INDEX($GV:$GV,$JF683+6),"")</f>
      </c>
      <c r="HD683">
        <f>IF($JG683&gt;=7,INDEX($GV:$GV,$JF683+7),"")</f>
      </c>
      <c r="HE683">
        <f>IF($JG683&gt;=8,INDEX($GV:$GV,$JF683+8),"")</f>
      </c>
      <c r="HF683">
        <f>IF($JG683&gt;=9,INDEX($GV:$GV,$JF683+9),"")</f>
      </c>
      <c r="HG683">
        <f>IF($JG683&gt;=10,INDEX($GV:$GV,$JF683+10),"")</f>
      </c>
      <c r="HH683">
        <f>IF($JG683&gt;=11,INDEX($GV:$GV,$JF683+11),"")</f>
      </c>
      <c r="HI683">
        <f>IF($JG683&gt;=12,INDEX($GV:$GV,$JF683+12),"")</f>
      </c>
      <c r="HJ683">
        <f>IF($JG683&gt;=13,INDEX($GV:$GV,$JF683+13),"")</f>
      </c>
      <c r="HK683">
        <f>IF($JG683&gt;=14,INDEX($GV:$GV,$JF683+14),"")</f>
      </c>
      <c r="HL683">
        <f>IF($JG683&gt;=15,INDEX($GV:$GV,$JF683+15),"")</f>
      </c>
      <c r="HM683">
        <f>IF($JG683&gt;=16,INDEX($GV:$GV,$JF683+16),"")</f>
      </c>
      <c r="HN683">
        <f>IF($JG683&gt;=17,INDEX($GV:$GV,$JF683+17),"")</f>
      </c>
      <c r="HO683">
        <f>IF($JG683&gt;=18,INDEX($GV:$GV,$JF683+18),"")</f>
      </c>
      <c r="HP683">
        <f>IF($JG683&gt;=19,INDEX($GV:$GV,$JF683+19),"")</f>
      </c>
      <c r="HQ683">
        <f>IF($JG683&gt;=20,INDEX($GV:$GV,$JF683+20),"")</f>
      </c>
      <c r="HR683">
        <f>IF($JG683&gt;=21,INDEX($GV:$GV,$JF683+21),"")</f>
      </c>
      <c r="HS683">
        <f>IF($JG683&gt;=22,INDEX($GV:$GV,$JF683+22),"")</f>
      </c>
      <c r="HT683">
        <f>IF($JG683&gt;=23,INDEX($GV:$GV,$JF683+23),"")</f>
      </c>
      <c r="HU683">
        <f>IF($JG683&gt;=24,INDEX($GV:$GV,$JF683+24),"")</f>
      </c>
      <c r="HV683">
        <f>IF($JG683&gt;=25,INDEX($GV:$GV,$JF683+25),"")</f>
      </c>
      <c r="HW683">
        <f>IF($JG683&gt;=26,INDEX($GV:$GV,$JF683+26),"")</f>
      </c>
      <c r="HX683">
        <f>IF($JG683&gt;=27,INDEX($GV:$GV,$JF683+27),"")</f>
      </c>
      <c r="HY683">
        <f>IF($JG683&gt;=28,INDEX($GV:$GV,$JF683+28),"")</f>
      </c>
      <c r="HZ683">
        <f>IF($JG683&gt;=29,INDEX($GV:$GV,$JF683+29),"")</f>
      </c>
      <c r="IA683">
        <f>IF($JG683&gt;=30,INDEX($GV:$GV,$JF683+30),"")</f>
      </c>
      <c r="IB683">
        <f>IF($JG683&gt;=31,INDEX($GV:$GV,$JF683+31),"")</f>
      </c>
      <c r="IC683">
        <f>IF($JG683&gt;=32,INDEX($GV:$GV,$JF683+32),"")</f>
      </c>
      <c r="ID683">
        <f>IF($JG683&gt;=33,INDEX($GV:$GV,$JF683+33),"")</f>
      </c>
      <c r="IE683">
        <f>IF($JG683&gt;=34,INDEX($GV:$GV,$JF683+34),"")</f>
      </c>
      <c r="IF683">
        <f>IF($JG683&gt;=35,INDEX($GV:$GV,$JF683+35),"")</f>
      </c>
      <c r="IG683">
        <f>IF($JG683&gt;=36,INDEX($GV:$GV,$JF683+36),"")</f>
      </c>
      <c r="IH683">
        <f>IF($JG683&gt;=37,INDEX($GV:$GV,$JF683+37),"")</f>
      </c>
      <c r="II683">
        <f>IF($JG683&gt;=38,INDEX($GV:$GV,$JF683+38),"")</f>
      </c>
      <c r="IJ683">
        <f>IF($JG683&gt;=39,INDEX($GV:$GV,$JF683+39),"")</f>
      </c>
      <c r="IK683">
        <f>IF($JG683&gt;=40,INDEX($GV:$GV,$JF683+40),"")</f>
      </c>
      <c r="IL683">
        <f>IF($JG683&gt;=41,INDEX($GV:$GV,$JF683+41),"")</f>
      </c>
      <c r="IM683">
        <f>IF($JG683&gt;=42,INDEX($GV:$GV,$JF683+42),"")</f>
      </c>
      <c r="IN683">
        <f>IF($JG683&gt;=43,INDEX($GV:$GV,$JF683+43),"")</f>
      </c>
      <c r="IO683">
        <f>IF($JG683&gt;=44,INDEX($GV:$GV,$JF683+44),"")</f>
      </c>
      <c r="IP683">
        <f>IF($JG683&gt;=45,INDEX($GV:$GV,$JF683+45),"")</f>
      </c>
      <c r="IQ683">
        <f>IF($JG683&gt;=46,INDEX($GV:$GV,$JF683+46),"")</f>
      </c>
      <c r="IR683">
        <f>IF($JG683&gt;=47,INDEX($GV:$GV,$JF683+47),"")</f>
      </c>
      <c r="IS683">
        <f>IF($JG683&gt;=48,INDEX($GV:$GV,$JF683+48),"")</f>
      </c>
      <c r="IT683">
        <f>IF($JG683&gt;=49,INDEX($GV:$GV,$JF683+49),"")</f>
      </c>
      <c r="IU683">
        <f>IF($JG683&gt;=50,INDEX($GV:$GV,$JF683+50),"")</f>
      </c>
      <c r="IV683">
        <f>IF($JG683&gt;=51,INDEX($GV:$GV,$JF683+51),"")</f>
      </c>
      <c r="IW683">
        <f>IF($JG683&gt;=52,INDEX($GV:$GV,$JF683+52),"")</f>
      </c>
      <c r="IX683">
        <f>IF($JG683&gt;=53,INDEX($GV:$GV,$JF683+53),"")</f>
      </c>
      <c r="IY683">
        <f>IF($JG683&gt;=54,INDEX($GV:$GV,$JF683+54),"")</f>
      </c>
      <c r="IZ683">
        <f>IF($JG683&gt;=55,INDEX($GV:$GV,$JF683+55),"")</f>
      </c>
      <c r="JA683">
        <f>IF($JG683&gt;=56,INDEX($GV:$GV,$JF683+56),"")</f>
      </c>
      <c r="JB683">
        <f>IF($JG683&gt;=57,INDEX($GV:$GV,$JF683+57),"")</f>
      </c>
      <c r="JC683">
        <f>IF($JG683&gt;=58,INDEX($GV:$GV,$JF683+58),"")</f>
      </c>
      <c r="JD683">
        <f>IF($JG683&gt;=59,INDEX($GV:$GV,$JF683+59),"")</f>
      </c>
      <c r="JE683">
        <f>IF($JG683&gt;=60,INDEX($GV:$GV,$JF683+60),"")</f>
      </c>
      <c r="JF683">
        <f>IFERROR(MATCH($GU683,$GV$2:$GV$322,0)+1,0)</f>
      </c>
      <c r="JG683">
        <f>IFERROR(INDEX($GW$2:$GW$322,MATCH($GU683,$GV$2:$GV$322,0)),0)</f>
      </c>
      <c r="JH683" t="s">
        <v>44</v>
      </c>
      <c r="JI683" t="s">
        <v>44</v>
      </c>
    </row>
    <row r="684" spans="1:269" x14ac:dyDescent="0.25">
      <c r="R684">
        <f>IF(OR($U684="",$Q684=""),"",IFERROR($U684/$Q684,0))</f>
      </c>
      <c r="S684">
        <f>IF($U684="","",
SUM($T684,$V684,$AA684,$W684,$Y684)*
(1-IF($AB684="",0,VALUE($AB684)/100)))</f>
      </c>
      <c r="T684">
        <f>IF($U684="","",$U684)</f>
      </c>
      <c r="V684">
        <f>IF($U684="","",
IF($O684="","",
IF(ISNUMBER(SEARCH("exempt",LOWER($O684))),0,
$U684*(VALUE(SUBSTITUTE($O684,"%",""))/100))))</f>
      </c>
      <c r="AC684">
        <f>IFERROR(IF(FIND(" - ",$K684)&gt;0,MID($K684,FIND(" - ",$K684)+3,LEN($K684)),""),"")</f>
      </c>
      <c r="AL684" t="s">
        <v>1649</v>
      </c>
      <c r="AT684">
        <f>IFERROR(LEFT($K684,FIND(" - ",$K684)-1),$K684)</f>
      </c>
      <c r="AW684">
        <f>IF($CL684&gt;=1,INDEX($AU:$AU,$CK684+1),"")</f>
      </c>
      <c r="AX684">
        <f>IF($CL684&gt;=2,INDEX($AU:$AU,$CK684+2),"")</f>
      </c>
      <c r="AY684">
        <f>IF($CL684&gt;=3,INDEX($AU:$AU,$CK684+3),"")</f>
      </c>
      <c r="AZ684">
        <f>IF($CL684&gt;=4,INDEX($AU:$AU,$CK684+4),"")</f>
      </c>
      <c r="BA684">
        <f>IF($CL684&gt;=5,INDEX($AU:$AU,$CK684+5),"")</f>
      </c>
      <c r="BB684">
        <f>IF($CL684&gt;=6,INDEX($AU:$AU,$CK684+6),"")</f>
      </c>
      <c r="BC684">
        <f>IF($CL684&gt;=7,INDEX($AU:$AU,$CK684+7),"")</f>
      </c>
      <c r="BD684">
        <f>IF($CL684&gt;=8,INDEX($AU:$AU,$CK684+8),"")</f>
      </c>
      <c r="BE684">
        <f>IF($CL684&gt;=9,INDEX($AU:$AU,$CK684+9),"")</f>
      </c>
      <c r="BF684">
        <f>IF($CL684&gt;=10,INDEX($AU:$AU,$CK684+10),"")</f>
      </c>
      <c r="BG684">
        <f>IF($CL684&gt;=11,INDEX($AU:$AU,$CK684+11),"")</f>
      </c>
      <c r="BH684">
        <f>IF($CL684&gt;=12,INDEX($AU:$AU,$CK684+12),"")</f>
      </c>
      <c r="BI684">
        <f>IF($CL684&gt;=13,INDEX($AU:$AU,$CK684+13),"")</f>
      </c>
      <c r="BJ684">
        <f>IF($CL684&gt;=14,INDEX($AU:$AU,$CK684+14),"")</f>
      </c>
      <c r="BK684">
        <f>IF($CL684&gt;=15,INDEX($AU:$AU,$CK684+15),"")</f>
      </c>
      <c r="BL684">
        <f>IF($CL684&gt;=16,INDEX($AU:$AU,$CK684+16),"")</f>
      </c>
      <c r="BM684">
        <f>IF($CL684&gt;=17,INDEX($AU:$AU,$CK684+17),"")</f>
      </c>
      <c r="BN684">
        <f>IF($CL684&gt;=18,INDEX($AU:$AU,$CK684+18),"")</f>
      </c>
      <c r="BO684">
        <f>IF($CL684&gt;=19,INDEX($AU:$AU,$CK684+19),"")</f>
      </c>
      <c r="BP684">
        <f>IF($CL684&gt;=20,INDEX($AU:$AU,$CK684+20),"")</f>
      </c>
      <c r="BQ684">
        <f>IF($CL684&gt;=21,INDEX($AU:$AU,$CK684+21),"")</f>
      </c>
      <c r="BR684">
        <f>IF($CL684&gt;=22,INDEX($AU:$AU,$CK684+22),"")</f>
      </c>
      <c r="BS684">
        <f>IF($CL684&gt;=23,INDEX($AU:$AU,$CK684+23),"")</f>
      </c>
      <c r="BT684">
        <f>IF($CL684&gt;=24,INDEX($AU:$AU,$CK684+24),"")</f>
      </c>
      <c r="BU684">
        <f>IF($CL684&gt;=25,INDEX($AU:$AU,$CK684+25),"")</f>
      </c>
      <c r="BV684">
        <f>IF($CL684&gt;=26,INDEX($AU:$AU,$CK684+26),"")</f>
      </c>
      <c r="BW684">
        <f>IF($CL684&gt;=27,INDEX($AU:$AU,$CK684+27),"")</f>
      </c>
      <c r="BX684">
        <f>IF($CL684&gt;=28,INDEX($AU:$AU,$CK684+28),"")</f>
      </c>
      <c r="BY684">
        <f>IF($CL684&gt;=29,INDEX($AU:$AU,$CK684+29),"")</f>
      </c>
      <c r="BZ684">
        <f>IF($CL684&gt;=30,INDEX($AU:$AU,$CK684+30),"")</f>
      </c>
      <c r="CA684">
        <f>IF($CL684&gt;=31,INDEX($AU:$AU,$CK684+31),"")</f>
      </c>
      <c r="CB684">
        <f>IF($CL684&gt;=32,INDEX($AU:$AU,$CK684+32),"")</f>
      </c>
      <c r="CC684">
        <f>IF($CL684&gt;=33,INDEX($AU:$AU,$CK684+33),"")</f>
      </c>
      <c r="CD684">
        <f>IF($CL684&gt;=34,INDEX($AU:$AU,$CK684+34),"")</f>
      </c>
      <c r="CE684">
        <f>IF($CL684&gt;=35,INDEX($AU:$AU,$CK684+35),"")</f>
      </c>
      <c r="CF684">
        <f>IF($CL684&gt;=36,INDEX($AU:$AU,$CK684+36),"")</f>
      </c>
      <c r="CG684">
        <f>IF($CL684&gt;=37,INDEX($AU:$AU,$CK684+37),"")</f>
      </c>
      <c r="CH684">
        <f>IF($CL684&gt;=38,INDEX($AU:$AU,$CK684+38),"")</f>
      </c>
      <c r="CI684">
        <f>IF($CL684&gt;=39,INDEX($AU:$AU,$CK684+39),"")</f>
      </c>
      <c r="CJ684">
        <f>IF($CL684&gt;=40,INDEX($AU:$AU,$CK684+40),"")</f>
      </c>
      <c r="CK684">
        <f>IFERROR(MATCH($AT684,$AU$2:$AU$133,0)+1,0)</f>
      </c>
      <c r="CL684">
        <f>IFERROR(INDEX($AV$2:$AV$133,MATCH($AT684,$AU$2:$AU$133,0)),0)</f>
      </c>
      <c r="CM684">
        <f>IFERROR(LEFT($L684,FIND(" - ",$L684)-1),$L684)</f>
      </c>
      <c r="CN684" t="s">
        <v>1650</v>
      </c>
      <c r="CO684">
        <v>1</v>
      </c>
      <c r="CP684">
        <f>IF($DK684&gt;=1,INDEX($CN:$CN,$DJ684+1),"")</f>
      </c>
      <c r="CQ684">
        <f>IF($DK684&gt;=2,INDEX($CN:$CN,$DJ684+2),"")</f>
      </c>
      <c r="CR684">
        <f>IF($DK684&gt;=3,INDEX($CN:$CN,$DJ684+3),"")</f>
      </c>
      <c r="CS684">
        <f>IF($DK684&gt;=4,INDEX($CN:$CN,$DJ684+4),"")</f>
      </c>
      <c r="CT684">
        <f>IF($DK684&gt;=5,INDEX($CN:$CN,$DJ684+5),"")</f>
      </c>
      <c r="CU684">
        <f>IF($DK684&gt;=6,INDEX($CN:$CN,$DJ684+6),"")</f>
      </c>
      <c r="CV684">
        <f>IF($DK684&gt;=7,INDEX($CN:$CN,$DJ684+7),"")</f>
      </c>
      <c r="CW684">
        <f>IF($DK684&gt;=8,INDEX($CN:$CN,$DJ684+8),"")</f>
      </c>
      <c r="CX684">
        <f>IF($DK684&gt;=9,INDEX($CN:$CN,$DJ684+9),"")</f>
      </c>
      <c r="CY684">
        <f>IF($DK684&gt;=10,INDEX($CN:$CN,$DJ684+10),"")</f>
      </c>
      <c r="CZ684">
        <f>IF($DK684&gt;=11,INDEX($CN:$CN,$DJ684+11),"")</f>
      </c>
      <c r="DA684">
        <f>IF($DK684&gt;=12,INDEX($CN:$CN,$DJ684+12),"")</f>
      </c>
      <c r="DB684">
        <f>IF($DK684&gt;=13,INDEX($CN:$CN,$DJ684+13),"")</f>
      </c>
      <c r="DC684">
        <f>IF($DK684&gt;=14,INDEX($CN:$CN,$DJ684+14),"")</f>
      </c>
      <c r="DD684">
        <f>IF($DK684&gt;=15,INDEX($CN:$CN,$DJ684+15),"")</f>
      </c>
      <c r="DE684">
        <f>IF($DK684&gt;=16,INDEX($CN:$CN,$DJ684+16),"")</f>
      </c>
      <c r="DF684">
        <f>IF($DK684&gt;=17,INDEX($CN:$CN,$DJ684+17),"")</f>
      </c>
      <c r="DG684">
        <f>IF($DK684&gt;=18,INDEX($CN:$CN,$DJ684+18),"")</f>
      </c>
      <c r="DH684">
        <f>IF($DK684&gt;=19,INDEX($CN:$CN,$DJ684+19),"")</f>
      </c>
      <c r="DI684">
        <f>IF($DK684&gt;=20,INDEX($CN:$CN,$DJ684+20),"")</f>
      </c>
      <c r="DJ684">
        <f>IFERROR(MATCH($CM684,$CN$2:$CN$1089,0)+1,0)</f>
      </c>
      <c r="DK684">
        <f>IFERROR(INDEX($CO$2:$CO$1089,MATCH($CM684,$CN$2:$CN$1089,0)),0)</f>
      </c>
      <c r="DL684">
        <f>IFERROR(INDEX($AS:$AS,MATCH($O684,$AR:$AR,0))&amp;"","")</f>
      </c>
      <c r="DP684">
        <f>IF($GS684&gt;=1,INDEX($DM:$DM,$GR684+1),"")</f>
      </c>
      <c r="DQ684">
        <f>IF($GS684&gt;=2,INDEX($DM:$DM,$GR684+2),"")</f>
      </c>
      <c r="DR684">
        <f>IF($GS684&gt;=3,INDEX($DM:$DM,$GR684+3),"")</f>
      </c>
      <c r="DS684">
        <f>IF($GS684&gt;=4,INDEX($DM:$DM,$GR684+4),"")</f>
      </c>
      <c r="DT684">
        <f>IF($GS684&gt;=5,INDEX($DM:$DM,$GR684+5),"")</f>
      </c>
      <c r="DU684">
        <f>IF($GS684&gt;=6,INDEX($DM:$DM,$GR684+6),"")</f>
      </c>
      <c r="DV684">
        <f>IF($GS684&gt;=7,INDEX($DM:$DM,$GR684+7),"")</f>
      </c>
      <c r="DW684">
        <f>IF($GS684&gt;=8,INDEX($DM:$DM,$GR684+8),"")</f>
      </c>
      <c r="DX684">
        <f>IF($GS684&gt;=9,INDEX($DM:$DM,$GR684+9),"")</f>
      </c>
      <c r="DY684">
        <f>IF($GS684&gt;=10,INDEX($DM:$DM,$GR684+10),"")</f>
      </c>
      <c r="DZ684">
        <f>IF($GS684&gt;=11,INDEX($DM:$DM,$GR684+11),"")</f>
      </c>
      <c r="EA684">
        <f>IF($GS684&gt;=12,INDEX($DM:$DM,$GR684+12),"")</f>
      </c>
      <c r="EB684">
        <f>IF($GS684&gt;=13,INDEX($DM:$DM,$GR684+13),"")</f>
      </c>
      <c r="EC684">
        <f>IF($GS684&gt;=14,INDEX($DM:$DM,$GR684+14),"")</f>
      </c>
      <c r="ED684">
        <f>IF($GS684&gt;=15,INDEX($DM:$DM,$GR684+15),"")</f>
      </c>
      <c r="EE684">
        <f>IF($GS684&gt;=16,INDEX($DM:$DM,$GR684+16),"")</f>
      </c>
      <c r="EF684">
        <f>IF($GS684&gt;=17,INDEX($DM:$DM,$GR684+17),"")</f>
      </c>
      <c r="EG684">
        <f>IF($GS684&gt;=18,INDEX($DM:$DM,$GR684+18),"")</f>
      </c>
      <c r="EH684">
        <f>IF($GS684&gt;=19,INDEX($DM:$DM,$GR684+19),"")</f>
      </c>
      <c r="EI684">
        <f>IF($GS684&gt;=20,INDEX($DM:$DM,$GR684+20),"")</f>
      </c>
      <c r="EJ684">
        <f>IF($GS684&gt;=21,INDEX($DM:$DM,$GR684+21),"")</f>
      </c>
      <c r="EK684">
        <f>IF($GS684&gt;=22,INDEX($DM:$DM,$GR684+22),"")</f>
      </c>
      <c r="EL684">
        <f>IF($GS684&gt;=23,INDEX($DM:$DM,$GR684+23),"")</f>
      </c>
      <c r="EM684">
        <f>IF($GS684&gt;=24,INDEX($DM:$DM,$GR684+24),"")</f>
      </c>
      <c r="EN684">
        <f>IF($GS684&gt;=25,INDEX($DM:$DM,$GR684+25),"")</f>
      </c>
      <c r="EO684">
        <f>IF($GS684&gt;=26,INDEX($DM:$DM,$GR684+26),"")</f>
      </c>
      <c r="EP684">
        <f>IF($GS684&gt;=27,INDEX($DM:$DM,$GR684+27),"")</f>
      </c>
      <c r="EQ684">
        <f>IF($GS684&gt;=28,INDEX($DM:$DM,$GR684+28),"")</f>
      </c>
      <c r="ER684">
        <f>IF($GS684&gt;=29,INDEX($DM:$DM,$GR684+29),"")</f>
      </c>
      <c r="ES684">
        <f>IF($GS684&gt;=30,INDEX($DM:$DM,$GR684+30),"")</f>
      </c>
      <c r="ET684">
        <f>IF($GS684&gt;=31,INDEX($DM:$DM,$GR684+31),"")</f>
      </c>
      <c r="EU684">
        <f>IF($GS684&gt;=32,INDEX($DM:$DM,$GR684+32),"")</f>
      </c>
      <c r="EV684">
        <f>IF($GS684&gt;=33,INDEX($DM:$DM,$GR684+33),"")</f>
      </c>
      <c r="EW684">
        <f>IF($GS684&gt;=34,INDEX($DM:$DM,$GR684+34),"")</f>
      </c>
      <c r="EX684">
        <f>IF($GS684&gt;=35,INDEX($DM:$DM,$GR684+35),"")</f>
      </c>
      <c r="EY684">
        <f>IF($GS684&gt;=36,INDEX($DM:$DM,$GR684+36),"")</f>
      </c>
      <c r="EZ684">
        <f>IF($GS684&gt;=37,INDEX($DM:$DM,$GR684+37),"")</f>
      </c>
      <c r="FA684">
        <f>IF($GS684&gt;=38,INDEX($DM:$DM,$GR684+38),"")</f>
      </c>
      <c r="FB684">
        <f>IF($GS684&gt;=39,INDEX($DM:$DM,$GR684+39),"")</f>
      </c>
      <c r="FC684">
        <f>IF($GS684&gt;=40,INDEX($DM:$DM,$GR684+40),"")</f>
      </c>
      <c r="FD684">
        <f>IF($GS684&gt;=1,INDEX($DN:$DN,$GR684+1),"")</f>
      </c>
      <c r="FE684">
        <f>IF($GS684&gt;=2,INDEX($DN:$DN,$GR684+2),"")</f>
      </c>
      <c r="FF684">
        <f>IF($GS684&gt;=3,INDEX($DN:$DN,$GR684+3),"")</f>
      </c>
      <c r="FG684">
        <f>IF($GS684&gt;=4,INDEX($DN:$DN,$GR684+4),"")</f>
      </c>
      <c r="FH684">
        <f>IF($GS684&gt;=5,INDEX($DN:$DN,$GR684+5),"")</f>
      </c>
      <c r="FI684">
        <f>IF($GS684&gt;=6,INDEX($DN:$DN,$GR684+6),"")</f>
      </c>
      <c r="FJ684">
        <f>IF($GS684&gt;=7,INDEX($DN:$DN,$GR684+7),"")</f>
      </c>
      <c r="FK684">
        <f>IF($GS684&gt;=8,INDEX($DN:$DN,$GR684+8),"")</f>
      </c>
      <c r="FL684">
        <f>IF($GS684&gt;=9,INDEX($DN:$DN,$GR684+9),"")</f>
      </c>
      <c r="FM684">
        <f>IF($GS684&gt;=10,INDEX($DN:$DN,$GR684+10),"")</f>
      </c>
      <c r="FN684">
        <f>IF($GS684&gt;=11,INDEX($DN:$DN,$GR684+11),"")</f>
      </c>
      <c r="FO684">
        <f>IF($GS684&gt;=12,INDEX($DN:$DN,$GR684+12),"")</f>
      </c>
      <c r="FP684">
        <f>IF($GS684&gt;=13,INDEX($DN:$DN,$GR684+13),"")</f>
      </c>
      <c r="FQ684">
        <f>IF($GS684&gt;=14,INDEX($DN:$DN,$GR684+14),"")</f>
      </c>
      <c r="FR684">
        <f>IF($GS684&gt;=15,INDEX($DN:$DN,$GR684+15),"")</f>
      </c>
      <c r="FS684">
        <f>IF($GS684&gt;=16,INDEX($DN:$DN,$GR684+16),"")</f>
      </c>
      <c r="FT684">
        <f>IF($GS684&gt;=17,INDEX($DN:$DN,$GR684+17),"")</f>
      </c>
      <c r="FU684">
        <f>IF($GS684&gt;=18,INDEX($DN:$DN,$GR684+18),"")</f>
      </c>
      <c r="FV684">
        <f>IF($GS684&gt;=19,INDEX($DN:$DN,$GR684+19),"")</f>
      </c>
      <c r="FW684">
        <f>IF($GS684&gt;=20,INDEX($DN:$DN,$GR684+20),"")</f>
      </c>
      <c r="FX684">
        <f>IF($GS684&gt;=21,INDEX($DN:$DN,$GR684+21),"")</f>
      </c>
      <c r="FY684">
        <f>IF($GS684&gt;=22,INDEX($DN:$DN,$GR684+22),"")</f>
      </c>
      <c r="FZ684">
        <f>IF($GS684&gt;=23,INDEX($DN:$DN,$GR684+23),"")</f>
      </c>
      <c r="GA684">
        <f>IF($GS684&gt;=24,INDEX($DN:$DN,$GR684+24),"")</f>
      </c>
      <c r="GB684">
        <f>IF($GS684&gt;=25,INDEX($DN:$DN,$GR684+25),"")</f>
      </c>
      <c r="GC684">
        <f>IF($GS684&gt;=26,INDEX($DN:$DN,$GR684+26),"")</f>
      </c>
      <c r="GD684">
        <f>IF($GS684&gt;=27,INDEX($DN:$DN,$GR684+27),"")</f>
      </c>
      <c r="GE684">
        <f>IF($GS684&gt;=28,INDEX($DN:$DN,$GR684+28),"")</f>
      </c>
      <c r="GF684">
        <f>IF($GS684&gt;=29,INDEX($DN:$DN,$GR684+29),"")</f>
      </c>
      <c r="GG684">
        <f>IF($GS684&gt;=30,INDEX($DN:$DN,$GR684+30),"")</f>
      </c>
      <c r="GH684">
        <f>IF($GS684&gt;=31,INDEX($DN:$DN,$GR684+31),"")</f>
      </c>
      <c r="GI684">
        <f>IF($GS684&gt;=32,INDEX($DN:$DN,$GR684+32),"")</f>
      </c>
      <c r="GJ684">
        <f>IF($GS684&gt;=33,INDEX($DN:$DN,$GR684+33),"")</f>
      </c>
      <c r="GK684">
        <f>IF($GS684&gt;=34,INDEX($DN:$DN,$GR684+34),"")</f>
      </c>
      <c r="GL684">
        <f>IF($GS684&gt;=35,INDEX($DN:$DN,$GR684+35),"")</f>
      </c>
      <c r="GM684">
        <f>IF($GS684&gt;=36,INDEX($DN:$DN,$GR684+36),"")</f>
      </c>
      <c r="GN684">
        <f>IF($GS684&gt;=37,INDEX($DN:$DN,$GR684+37),"")</f>
      </c>
      <c r="GO684">
        <f>IF($GS684&gt;=38,INDEX($DN:$DN,$GR684+38),"")</f>
      </c>
      <c r="GP684">
        <f>IF($GS684&gt;=39,INDEX($DN:$DN,$GR684+39),"")</f>
      </c>
      <c r="GQ684">
        <f>IF($GS684&gt;=40,INDEX($DN:$DN,$GR684+40),"")</f>
      </c>
      <c r="GR684">
        <f>IFERROR(MATCH($DL684,$DM$2:$DM$148,0)+1,0)</f>
      </c>
      <c r="GS684">
        <f>IFERROR(INDEX($DO$2:$DO$148,MATCH($DL684,$DM$2:$DM$148,0)),0)</f>
      </c>
      <c r="GT684">
        <f>IFERROR(MATCH($Z684,$DP$684:$FC$684,0),0)</f>
      </c>
      <c r="GU684">
        <f>IF($GT684&gt;0,INDEX($FD$684:$GQ$684,$GT684),"")</f>
      </c>
      <c r="GX684">
        <f>IF($JG684&gt;=1,INDEX($GV:$GV,$JF684+1),"")</f>
      </c>
      <c r="GY684">
        <f>IF($JG684&gt;=2,INDEX($GV:$GV,$JF684+2),"")</f>
      </c>
      <c r="GZ684">
        <f>IF($JG684&gt;=3,INDEX($GV:$GV,$JF684+3),"")</f>
      </c>
      <c r="HA684">
        <f>IF($JG684&gt;=4,INDEX($GV:$GV,$JF684+4),"")</f>
      </c>
      <c r="HB684">
        <f>IF($JG684&gt;=5,INDEX($GV:$GV,$JF684+5),"")</f>
      </c>
      <c r="HC684">
        <f>IF($JG684&gt;=6,INDEX($GV:$GV,$JF684+6),"")</f>
      </c>
      <c r="HD684">
        <f>IF($JG684&gt;=7,INDEX($GV:$GV,$JF684+7),"")</f>
      </c>
      <c r="HE684">
        <f>IF($JG684&gt;=8,INDEX($GV:$GV,$JF684+8),"")</f>
      </c>
      <c r="HF684">
        <f>IF($JG684&gt;=9,INDEX($GV:$GV,$JF684+9),"")</f>
      </c>
      <c r="HG684">
        <f>IF($JG684&gt;=10,INDEX($GV:$GV,$JF684+10),"")</f>
      </c>
      <c r="HH684">
        <f>IF($JG684&gt;=11,INDEX($GV:$GV,$JF684+11),"")</f>
      </c>
      <c r="HI684">
        <f>IF($JG684&gt;=12,INDEX($GV:$GV,$JF684+12),"")</f>
      </c>
      <c r="HJ684">
        <f>IF($JG684&gt;=13,INDEX($GV:$GV,$JF684+13),"")</f>
      </c>
      <c r="HK684">
        <f>IF($JG684&gt;=14,INDEX($GV:$GV,$JF684+14),"")</f>
      </c>
      <c r="HL684">
        <f>IF($JG684&gt;=15,INDEX($GV:$GV,$JF684+15),"")</f>
      </c>
      <c r="HM684">
        <f>IF($JG684&gt;=16,INDEX($GV:$GV,$JF684+16),"")</f>
      </c>
      <c r="HN684">
        <f>IF($JG684&gt;=17,INDEX($GV:$GV,$JF684+17),"")</f>
      </c>
      <c r="HO684">
        <f>IF($JG684&gt;=18,INDEX($GV:$GV,$JF684+18),"")</f>
      </c>
      <c r="HP684">
        <f>IF($JG684&gt;=19,INDEX($GV:$GV,$JF684+19),"")</f>
      </c>
      <c r="HQ684">
        <f>IF($JG684&gt;=20,INDEX($GV:$GV,$JF684+20),"")</f>
      </c>
      <c r="HR684">
        <f>IF($JG684&gt;=21,INDEX($GV:$GV,$JF684+21),"")</f>
      </c>
      <c r="HS684">
        <f>IF($JG684&gt;=22,INDEX($GV:$GV,$JF684+22),"")</f>
      </c>
      <c r="HT684">
        <f>IF($JG684&gt;=23,INDEX($GV:$GV,$JF684+23),"")</f>
      </c>
      <c r="HU684">
        <f>IF($JG684&gt;=24,INDEX($GV:$GV,$JF684+24),"")</f>
      </c>
      <c r="HV684">
        <f>IF($JG684&gt;=25,INDEX($GV:$GV,$JF684+25),"")</f>
      </c>
      <c r="HW684">
        <f>IF($JG684&gt;=26,INDEX($GV:$GV,$JF684+26),"")</f>
      </c>
      <c r="HX684">
        <f>IF($JG684&gt;=27,INDEX($GV:$GV,$JF684+27),"")</f>
      </c>
      <c r="HY684">
        <f>IF($JG684&gt;=28,INDEX($GV:$GV,$JF684+28),"")</f>
      </c>
      <c r="HZ684">
        <f>IF($JG684&gt;=29,INDEX($GV:$GV,$JF684+29),"")</f>
      </c>
      <c r="IA684">
        <f>IF($JG684&gt;=30,INDEX($GV:$GV,$JF684+30),"")</f>
      </c>
      <c r="IB684">
        <f>IF($JG684&gt;=31,INDEX($GV:$GV,$JF684+31),"")</f>
      </c>
      <c r="IC684">
        <f>IF($JG684&gt;=32,INDEX($GV:$GV,$JF684+32),"")</f>
      </c>
      <c r="ID684">
        <f>IF($JG684&gt;=33,INDEX($GV:$GV,$JF684+33),"")</f>
      </c>
      <c r="IE684">
        <f>IF($JG684&gt;=34,INDEX($GV:$GV,$JF684+34),"")</f>
      </c>
      <c r="IF684">
        <f>IF($JG684&gt;=35,INDEX($GV:$GV,$JF684+35),"")</f>
      </c>
      <c r="IG684">
        <f>IF($JG684&gt;=36,INDEX($GV:$GV,$JF684+36),"")</f>
      </c>
      <c r="IH684">
        <f>IF($JG684&gt;=37,INDEX($GV:$GV,$JF684+37),"")</f>
      </c>
      <c r="II684">
        <f>IF($JG684&gt;=38,INDEX($GV:$GV,$JF684+38),"")</f>
      </c>
      <c r="IJ684">
        <f>IF($JG684&gt;=39,INDEX($GV:$GV,$JF684+39),"")</f>
      </c>
      <c r="IK684">
        <f>IF($JG684&gt;=40,INDEX($GV:$GV,$JF684+40),"")</f>
      </c>
      <c r="IL684">
        <f>IF($JG684&gt;=41,INDEX($GV:$GV,$JF684+41),"")</f>
      </c>
      <c r="IM684">
        <f>IF($JG684&gt;=42,INDEX($GV:$GV,$JF684+42),"")</f>
      </c>
      <c r="IN684">
        <f>IF($JG684&gt;=43,INDEX($GV:$GV,$JF684+43),"")</f>
      </c>
      <c r="IO684">
        <f>IF($JG684&gt;=44,INDEX($GV:$GV,$JF684+44),"")</f>
      </c>
      <c r="IP684">
        <f>IF($JG684&gt;=45,INDEX($GV:$GV,$JF684+45),"")</f>
      </c>
      <c r="IQ684">
        <f>IF($JG684&gt;=46,INDEX($GV:$GV,$JF684+46),"")</f>
      </c>
      <c r="IR684">
        <f>IF($JG684&gt;=47,INDEX($GV:$GV,$JF684+47),"")</f>
      </c>
      <c r="IS684">
        <f>IF($JG684&gt;=48,INDEX($GV:$GV,$JF684+48),"")</f>
      </c>
      <c r="IT684">
        <f>IF($JG684&gt;=49,INDEX($GV:$GV,$JF684+49),"")</f>
      </c>
      <c r="IU684">
        <f>IF($JG684&gt;=50,INDEX($GV:$GV,$JF684+50),"")</f>
      </c>
      <c r="IV684">
        <f>IF($JG684&gt;=51,INDEX($GV:$GV,$JF684+51),"")</f>
      </c>
      <c r="IW684">
        <f>IF($JG684&gt;=52,INDEX($GV:$GV,$JF684+52),"")</f>
      </c>
      <c r="IX684">
        <f>IF($JG684&gt;=53,INDEX($GV:$GV,$JF684+53),"")</f>
      </c>
      <c r="IY684">
        <f>IF($JG684&gt;=54,INDEX($GV:$GV,$JF684+54),"")</f>
      </c>
      <c r="IZ684">
        <f>IF($JG684&gt;=55,INDEX($GV:$GV,$JF684+55),"")</f>
      </c>
      <c r="JA684">
        <f>IF($JG684&gt;=56,INDEX($GV:$GV,$JF684+56),"")</f>
      </c>
      <c r="JB684">
        <f>IF($JG684&gt;=57,INDEX($GV:$GV,$JF684+57),"")</f>
      </c>
      <c r="JC684">
        <f>IF($JG684&gt;=58,INDEX($GV:$GV,$JF684+58),"")</f>
      </c>
      <c r="JD684">
        <f>IF($JG684&gt;=59,INDEX($GV:$GV,$JF684+59),"")</f>
      </c>
      <c r="JE684">
        <f>IF($JG684&gt;=60,INDEX($GV:$GV,$JF684+60),"")</f>
      </c>
      <c r="JF684">
        <f>IFERROR(MATCH($GU684,$GV$2:$GV$322,0)+1,0)</f>
      </c>
      <c r="JG684">
        <f>IFERROR(INDEX($GW$2:$GW$322,MATCH($GU684,$GV$2:$GV$322,0)),0)</f>
      </c>
      <c r="JH684" t="s">
        <v>44</v>
      </c>
      <c r="JI684" t="s">
        <v>44</v>
      </c>
    </row>
    <row r="685" spans="1:269" x14ac:dyDescent="0.25">
      <c r="R685">
        <f>IF(OR($U685="",$Q685=""),"",IFERROR($U685/$Q685,0))</f>
      </c>
      <c r="S685">
        <f>IF($U685="","",
SUM($T685,$V685,$AA685,$W685,$Y685)*
(1-IF($AB685="",0,VALUE($AB685)/100)))</f>
      </c>
      <c r="T685">
        <f>IF($U685="","",$U685)</f>
      </c>
      <c r="V685">
        <f>IF($U685="","",
IF($O685="","",
IF(ISNUMBER(SEARCH("exempt",LOWER($O685))),0,
$U685*(VALUE(SUBSTITUTE($O685,"%",""))/100))))</f>
      </c>
      <c r="AC685">
        <f>IFERROR(IF(FIND(" - ",$K685)&gt;0,MID($K685,FIND(" - ",$K685)+3,LEN($K685)),""),"")</f>
      </c>
      <c r="AL685" t="s">
        <v>1651</v>
      </c>
      <c r="AT685">
        <f>IFERROR(LEFT($K685,FIND(" - ",$K685)-1),$K685)</f>
      </c>
      <c r="AW685">
        <f>IF($CL685&gt;=1,INDEX($AU:$AU,$CK685+1),"")</f>
      </c>
      <c r="AX685">
        <f>IF($CL685&gt;=2,INDEX($AU:$AU,$CK685+2),"")</f>
      </c>
      <c r="AY685">
        <f>IF($CL685&gt;=3,INDEX($AU:$AU,$CK685+3),"")</f>
      </c>
      <c r="AZ685">
        <f>IF($CL685&gt;=4,INDEX($AU:$AU,$CK685+4),"")</f>
      </c>
      <c r="BA685">
        <f>IF($CL685&gt;=5,INDEX($AU:$AU,$CK685+5),"")</f>
      </c>
      <c r="BB685">
        <f>IF($CL685&gt;=6,INDEX($AU:$AU,$CK685+6),"")</f>
      </c>
      <c r="BC685">
        <f>IF($CL685&gt;=7,INDEX($AU:$AU,$CK685+7),"")</f>
      </c>
      <c r="BD685">
        <f>IF($CL685&gt;=8,INDEX($AU:$AU,$CK685+8),"")</f>
      </c>
      <c r="BE685">
        <f>IF($CL685&gt;=9,INDEX($AU:$AU,$CK685+9),"")</f>
      </c>
      <c r="BF685">
        <f>IF($CL685&gt;=10,INDEX($AU:$AU,$CK685+10),"")</f>
      </c>
      <c r="BG685">
        <f>IF($CL685&gt;=11,INDEX($AU:$AU,$CK685+11),"")</f>
      </c>
      <c r="BH685">
        <f>IF($CL685&gt;=12,INDEX($AU:$AU,$CK685+12),"")</f>
      </c>
      <c r="BI685">
        <f>IF($CL685&gt;=13,INDEX($AU:$AU,$CK685+13),"")</f>
      </c>
      <c r="BJ685">
        <f>IF($CL685&gt;=14,INDEX($AU:$AU,$CK685+14),"")</f>
      </c>
      <c r="BK685">
        <f>IF($CL685&gt;=15,INDEX($AU:$AU,$CK685+15),"")</f>
      </c>
      <c r="BL685">
        <f>IF($CL685&gt;=16,INDEX($AU:$AU,$CK685+16),"")</f>
      </c>
      <c r="BM685">
        <f>IF($CL685&gt;=17,INDEX($AU:$AU,$CK685+17),"")</f>
      </c>
      <c r="BN685">
        <f>IF($CL685&gt;=18,INDEX($AU:$AU,$CK685+18),"")</f>
      </c>
      <c r="BO685">
        <f>IF($CL685&gt;=19,INDEX($AU:$AU,$CK685+19),"")</f>
      </c>
      <c r="BP685">
        <f>IF($CL685&gt;=20,INDEX($AU:$AU,$CK685+20),"")</f>
      </c>
      <c r="BQ685">
        <f>IF($CL685&gt;=21,INDEX($AU:$AU,$CK685+21),"")</f>
      </c>
      <c r="BR685">
        <f>IF($CL685&gt;=22,INDEX($AU:$AU,$CK685+22),"")</f>
      </c>
      <c r="BS685">
        <f>IF($CL685&gt;=23,INDEX($AU:$AU,$CK685+23),"")</f>
      </c>
      <c r="BT685">
        <f>IF($CL685&gt;=24,INDEX($AU:$AU,$CK685+24),"")</f>
      </c>
      <c r="BU685">
        <f>IF($CL685&gt;=25,INDEX($AU:$AU,$CK685+25),"")</f>
      </c>
      <c r="BV685">
        <f>IF($CL685&gt;=26,INDEX($AU:$AU,$CK685+26),"")</f>
      </c>
      <c r="BW685">
        <f>IF($CL685&gt;=27,INDEX($AU:$AU,$CK685+27),"")</f>
      </c>
      <c r="BX685">
        <f>IF($CL685&gt;=28,INDEX($AU:$AU,$CK685+28),"")</f>
      </c>
      <c r="BY685">
        <f>IF($CL685&gt;=29,INDEX($AU:$AU,$CK685+29),"")</f>
      </c>
      <c r="BZ685">
        <f>IF($CL685&gt;=30,INDEX($AU:$AU,$CK685+30),"")</f>
      </c>
      <c r="CA685">
        <f>IF($CL685&gt;=31,INDEX($AU:$AU,$CK685+31),"")</f>
      </c>
      <c r="CB685">
        <f>IF($CL685&gt;=32,INDEX($AU:$AU,$CK685+32),"")</f>
      </c>
      <c r="CC685">
        <f>IF($CL685&gt;=33,INDEX($AU:$AU,$CK685+33),"")</f>
      </c>
      <c r="CD685">
        <f>IF($CL685&gt;=34,INDEX($AU:$AU,$CK685+34),"")</f>
      </c>
      <c r="CE685">
        <f>IF($CL685&gt;=35,INDEX($AU:$AU,$CK685+35),"")</f>
      </c>
      <c r="CF685">
        <f>IF($CL685&gt;=36,INDEX($AU:$AU,$CK685+36),"")</f>
      </c>
      <c r="CG685">
        <f>IF($CL685&gt;=37,INDEX($AU:$AU,$CK685+37),"")</f>
      </c>
      <c r="CH685">
        <f>IF($CL685&gt;=38,INDEX($AU:$AU,$CK685+38),"")</f>
      </c>
      <c r="CI685">
        <f>IF($CL685&gt;=39,INDEX($AU:$AU,$CK685+39),"")</f>
      </c>
      <c r="CJ685">
        <f>IF($CL685&gt;=40,INDEX($AU:$AU,$CK685+40),"")</f>
      </c>
      <c r="CK685">
        <f>IFERROR(MATCH($AT685,$AU$2:$AU$133,0)+1,0)</f>
      </c>
      <c r="CL685">
        <f>IFERROR(INDEX($AV$2:$AV$133,MATCH($AT685,$AU$2:$AU$133,0)),0)</f>
      </c>
      <c r="CM685">
        <f>IFERROR(LEFT($L685,FIND(" - ",$L685)-1),$L685)</f>
      </c>
      <c r="CN685" t="s">
        <v>149</v>
      </c>
      <c r="CP685">
        <f>IF($DK685&gt;=1,INDEX($CN:$CN,$DJ685+1),"")</f>
      </c>
      <c r="CQ685">
        <f>IF($DK685&gt;=2,INDEX($CN:$CN,$DJ685+2),"")</f>
      </c>
      <c r="CR685">
        <f>IF($DK685&gt;=3,INDEX($CN:$CN,$DJ685+3),"")</f>
      </c>
      <c r="CS685">
        <f>IF($DK685&gt;=4,INDEX($CN:$CN,$DJ685+4),"")</f>
      </c>
      <c r="CT685">
        <f>IF($DK685&gt;=5,INDEX($CN:$CN,$DJ685+5),"")</f>
      </c>
      <c r="CU685">
        <f>IF($DK685&gt;=6,INDEX($CN:$CN,$DJ685+6),"")</f>
      </c>
      <c r="CV685">
        <f>IF($DK685&gt;=7,INDEX($CN:$CN,$DJ685+7),"")</f>
      </c>
      <c r="CW685">
        <f>IF($DK685&gt;=8,INDEX($CN:$CN,$DJ685+8),"")</f>
      </c>
      <c r="CX685">
        <f>IF($DK685&gt;=9,INDEX($CN:$CN,$DJ685+9),"")</f>
      </c>
      <c r="CY685">
        <f>IF($DK685&gt;=10,INDEX($CN:$CN,$DJ685+10),"")</f>
      </c>
      <c r="CZ685">
        <f>IF($DK685&gt;=11,INDEX($CN:$CN,$DJ685+11),"")</f>
      </c>
      <c r="DA685">
        <f>IF($DK685&gt;=12,INDEX($CN:$CN,$DJ685+12),"")</f>
      </c>
      <c r="DB685">
        <f>IF($DK685&gt;=13,INDEX($CN:$CN,$DJ685+13),"")</f>
      </c>
      <c r="DC685">
        <f>IF($DK685&gt;=14,INDEX($CN:$CN,$DJ685+14),"")</f>
      </c>
      <c r="DD685">
        <f>IF($DK685&gt;=15,INDEX($CN:$CN,$DJ685+15),"")</f>
      </c>
      <c r="DE685">
        <f>IF($DK685&gt;=16,INDEX($CN:$CN,$DJ685+16),"")</f>
      </c>
      <c r="DF685">
        <f>IF($DK685&gt;=17,INDEX($CN:$CN,$DJ685+17),"")</f>
      </c>
      <c r="DG685">
        <f>IF($DK685&gt;=18,INDEX($CN:$CN,$DJ685+18),"")</f>
      </c>
      <c r="DH685">
        <f>IF($DK685&gt;=19,INDEX($CN:$CN,$DJ685+19),"")</f>
      </c>
      <c r="DI685">
        <f>IF($DK685&gt;=20,INDEX($CN:$CN,$DJ685+20),"")</f>
      </c>
      <c r="DJ685">
        <f>IFERROR(MATCH($CM685,$CN$2:$CN$1089,0)+1,0)</f>
      </c>
      <c r="DK685">
        <f>IFERROR(INDEX($CO$2:$CO$1089,MATCH($CM685,$CN$2:$CN$1089,0)),0)</f>
      </c>
      <c r="DL685">
        <f>IFERROR(INDEX($AS:$AS,MATCH($O685,$AR:$AR,0))&amp;"","")</f>
      </c>
      <c r="DP685">
        <f>IF($GS685&gt;=1,INDEX($DM:$DM,$GR685+1),"")</f>
      </c>
      <c r="DQ685">
        <f>IF($GS685&gt;=2,INDEX($DM:$DM,$GR685+2),"")</f>
      </c>
      <c r="DR685">
        <f>IF($GS685&gt;=3,INDEX($DM:$DM,$GR685+3),"")</f>
      </c>
      <c r="DS685">
        <f>IF($GS685&gt;=4,INDEX($DM:$DM,$GR685+4),"")</f>
      </c>
      <c r="DT685">
        <f>IF($GS685&gt;=5,INDEX($DM:$DM,$GR685+5),"")</f>
      </c>
      <c r="DU685">
        <f>IF($GS685&gt;=6,INDEX($DM:$DM,$GR685+6),"")</f>
      </c>
      <c r="DV685">
        <f>IF($GS685&gt;=7,INDEX($DM:$DM,$GR685+7),"")</f>
      </c>
      <c r="DW685">
        <f>IF($GS685&gt;=8,INDEX($DM:$DM,$GR685+8),"")</f>
      </c>
      <c r="DX685">
        <f>IF($GS685&gt;=9,INDEX($DM:$DM,$GR685+9),"")</f>
      </c>
      <c r="DY685">
        <f>IF($GS685&gt;=10,INDEX($DM:$DM,$GR685+10),"")</f>
      </c>
      <c r="DZ685">
        <f>IF($GS685&gt;=11,INDEX($DM:$DM,$GR685+11),"")</f>
      </c>
      <c r="EA685">
        <f>IF($GS685&gt;=12,INDEX($DM:$DM,$GR685+12),"")</f>
      </c>
      <c r="EB685">
        <f>IF($GS685&gt;=13,INDEX($DM:$DM,$GR685+13),"")</f>
      </c>
      <c r="EC685">
        <f>IF($GS685&gt;=14,INDEX($DM:$DM,$GR685+14),"")</f>
      </c>
      <c r="ED685">
        <f>IF($GS685&gt;=15,INDEX($DM:$DM,$GR685+15),"")</f>
      </c>
      <c r="EE685">
        <f>IF($GS685&gt;=16,INDEX($DM:$DM,$GR685+16),"")</f>
      </c>
      <c r="EF685">
        <f>IF($GS685&gt;=17,INDEX($DM:$DM,$GR685+17),"")</f>
      </c>
      <c r="EG685">
        <f>IF($GS685&gt;=18,INDEX($DM:$DM,$GR685+18),"")</f>
      </c>
      <c r="EH685">
        <f>IF($GS685&gt;=19,INDEX($DM:$DM,$GR685+19),"")</f>
      </c>
      <c r="EI685">
        <f>IF($GS685&gt;=20,INDEX($DM:$DM,$GR685+20),"")</f>
      </c>
      <c r="EJ685">
        <f>IF($GS685&gt;=21,INDEX($DM:$DM,$GR685+21),"")</f>
      </c>
      <c r="EK685">
        <f>IF($GS685&gt;=22,INDEX($DM:$DM,$GR685+22),"")</f>
      </c>
      <c r="EL685">
        <f>IF($GS685&gt;=23,INDEX($DM:$DM,$GR685+23),"")</f>
      </c>
      <c r="EM685">
        <f>IF($GS685&gt;=24,INDEX($DM:$DM,$GR685+24),"")</f>
      </c>
      <c r="EN685">
        <f>IF($GS685&gt;=25,INDEX($DM:$DM,$GR685+25),"")</f>
      </c>
      <c r="EO685">
        <f>IF($GS685&gt;=26,INDEX($DM:$DM,$GR685+26),"")</f>
      </c>
      <c r="EP685">
        <f>IF($GS685&gt;=27,INDEX($DM:$DM,$GR685+27),"")</f>
      </c>
      <c r="EQ685">
        <f>IF($GS685&gt;=28,INDEX($DM:$DM,$GR685+28),"")</f>
      </c>
      <c r="ER685">
        <f>IF($GS685&gt;=29,INDEX($DM:$DM,$GR685+29),"")</f>
      </c>
      <c r="ES685">
        <f>IF($GS685&gt;=30,INDEX($DM:$DM,$GR685+30),"")</f>
      </c>
      <c r="ET685">
        <f>IF($GS685&gt;=31,INDEX($DM:$DM,$GR685+31),"")</f>
      </c>
      <c r="EU685">
        <f>IF($GS685&gt;=32,INDEX($DM:$DM,$GR685+32),"")</f>
      </c>
      <c r="EV685">
        <f>IF($GS685&gt;=33,INDEX($DM:$DM,$GR685+33),"")</f>
      </c>
      <c r="EW685">
        <f>IF($GS685&gt;=34,INDEX($DM:$DM,$GR685+34),"")</f>
      </c>
      <c r="EX685">
        <f>IF($GS685&gt;=35,INDEX($DM:$DM,$GR685+35),"")</f>
      </c>
      <c r="EY685">
        <f>IF($GS685&gt;=36,INDEX($DM:$DM,$GR685+36),"")</f>
      </c>
      <c r="EZ685">
        <f>IF($GS685&gt;=37,INDEX($DM:$DM,$GR685+37),"")</f>
      </c>
      <c r="FA685">
        <f>IF($GS685&gt;=38,INDEX($DM:$DM,$GR685+38),"")</f>
      </c>
      <c r="FB685">
        <f>IF($GS685&gt;=39,INDEX($DM:$DM,$GR685+39),"")</f>
      </c>
      <c r="FC685">
        <f>IF($GS685&gt;=40,INDEX($DM:$DM,$GR685+40),"")</f>
      </c>
      <c r="FD685">
        <f>IF($GS685&gt;=1,INDEX($DN:$DN,$GR685+1),"")</f>
      </c>
      <c r="FE685">
        <f>IF($GS685&gt;=2,INDEX($DN:$DN,$GR685+2),"")</f>
      </c>
      <c r="FF685">
        <f>IF($GS685&gt;=3,INDEX($DN:$DN,$GR685+3),"")</f>
      </c>
      <c r="FG685">
        <f>IF($GS685&gt;=4,INDEX($DN:$DN,$GR685+4),"")</f>
      </c>
      <c r="FH685">
        <f>IF($GS685&gt;=5,INDEX($DN:$DN,$GR685+5),"")</f>
      </c>
      <c r="FI685">
        <f>IF($GS685&gt;=6,INDEX($DN:$DN,$GR685+6),"")</f>
      </c>
      <c r="FJ685">
        <f>IF($GS685&gt;=7,INDEX($DN:$DN,$GR685+7),"")</f>
      </c>
      <c r="FK685">
        <f>IF($GS685&gt;=8,INDEX($DN:$DN,$GR685+8),"")</f>
      </c>
      <c r="FL685">
        <f>IF($GS685&gt;=9,INDEX($DN:$DN,$GR685+9),"")</f>
      </c>
      <c r="FM685">
        <f>IF($GS685&gt;=10,INDEX($DN:$DN,$GR685+10),"")</f>
      </c>
      <c r="FN685">
        <f>IF($GS685&gt;=11,INDEX($DN:$DN,$GR685+11),"")</f>
      </c>
      <c r="FO685">
        <f>IF($GS685&gt;=12,INDEX($DN:$DN,$GR685+12),"")</f>
      </c>
      <c r="FP685">
        <f>IF($GS685&gt;=13,INDEX($DN:$DN,$GR685+13),"")</f>
      </c>
      <c r="FQ685">
        <f>IF($GS685&gt;=14,INDEX($DN:$DN,$GR685+14),"")</f>
      </c>
      <c r="FR685">
        <f>IF($GS685&gt;=15,INDEX($DN:$DN,$GR685+15),"")</f>
      </c>
      <c r="FS685">
        <f>IF($GS685&gt;=16,INDEX($DN:$DN,$GR685+16),"")</f>
      </c>
      <c r="FT685">
        <f>IF($GS685&gt;=17,INDEX($DN:$DN,$GR685+17),"")</f>
      </c>
      <c r="FU685">
        <f>IF($GS685&gt;=18,INDEX($DN:$DN,$GR685+18),"")</f>
      </c>
      <c r="FV685">
        <f>IF($GS685&gt;=19,INDEX($DN:$DN,$GR685+19),"")</f>
      </c>
      <c r="FW685">
        <f>IF($GS685&gt;=20,INDEX($DN:$DN,$GR685+20),"")</f>
      </c>
      <c r="FX685">
        <f>IF($GS685&gt;=21,INDEX($DN:$DN,$GR685+21),"")</f>
      </c>
      <c r="FY685">
        <f>IF($GS685&gt;=22,INDEX($DN:$DN,$GR685+22),"")</f>
      </c>
      <c r="FZ685">
        <f>IF($GS685&gt;=23,INDEX($DN:$DN,$GR685+23),"")</f>
      </c>
      <c r="GA685">
        <f>IF($GS685&gt;=24,INDEX($DN:$DN,$GR685+24),"")</f>
      </c>
      <c r="GB685">
        <f>IF($GS685&gt;=25,INDEX($DN:$DN,$GR685+25),"")</f>
      </c>
      <c r="GC685">
        <f>IF($GS685&gt;=26,INDEX($DN:$DN,$GR685+26),"")</f>
      </c>
      <c r="GD685">
        <f>IF($GS685&gt;=27,INDEX($DN:$DN,$GR685+27),"")</f>
      </c>
      <c r="GE685">
        <f>IF($GS685&gt;=28,INDEX($DN:$DN,$GR685+28),"")</f>
      </c>
      <c r="GF685">
        <f>IF($GS685&gt;=29,INDEX($DN:$DN,$GR685+29),"")</f>
      </c>
      <c r="GG685">
        <f>IF($GS685&gt;=30,INDEX($DN:$DN,$GR685+30),"")</f>
      </c>
      <c r="GH685">
        <f>IF($GS685&gt;=31,INDEX($DN:$DN,$GR685+31),"")</f>
      </c>
      <c r="GI685">
        <f>IF($GS685&gt;=32,INDEX($DN:$DN,$GR685+32),"")</f>
      </c>
      <c r="GJ685">
        <f>IF($GS685&gt;=33,INDEX($DN:$DN,$GR685+33),"")</f>
      </c>
      <c r="GK685">
        <f>IF($GS685&gt;=34,INDEX($DN:$DN,$GR685+34),"")</f>
      </c>
      <c r="GL685">
        <f>IF($GS685&gt;=35,INDEX($DN:$DN,$GR685+35),"")</f>
      </c>
      <c r="GM685">
        <f>IF($GS685&gt;=36,INDEX($DN:$DN,$GR685+36),"")</f>
      </c>
      <c r="GN685">
        <f>IF($GS685&gt;=37,INDEX($DN:$DN,$GR685+37),"")</f>
      </c>
      <c r="GO685">
        <f>IF($GS685&gt;=38,INDEX($DN:$DN,$GR685+38),"")</f>
      </c>
      <c r="GP685">
        <f>IF($GS685&gt;=39,INDEX($DN:$DN,$GR685+39),"")</f>
      </c>
      <c r="GQ685">
        <f>IF($GS685&gt;=40,INDEX($DN:$DN,$GR685+40),"")</f>
      </c>
      <c r="GR685">
        <f>IFERROR(MATCH($DL685,$DM$2:$DM$148,0)+1,0)</f>
      </c>
      <c r="GS685">
        <f>IFERROR(INDEX($DO$2:$DO$148,MATCH($DL685,$DM$2:$DM$148,0)),0)</f>
      </c>
      <c r="GT685">
        <f>IFERROR(MATCH($Z685,$DP$685:$FC$685,0),0)</f>
      </c>
      <c r="GU685">
        <f>IF($GT685&gt;0,INDEX($FD$685:$GQ$685,$GT685),"")</f>
      </c>
      <c r="GX685">
        <f>IF($JG685&gt;=1,INDEX($GV:$GV,$JF685+1),"")</f>
      </c>
      <c r="GY685">
        <f>IF($JG685&gt;=2,INDEX($GV:$GV,$JF685+2),"")</f>
      </c>
      <c r="GZ685">
        <f>IF($JG685&gt;=3,INDEX($GV:$GV,$JF685+3),"")</f>
      </c>
      <c r="HA685">
        <f>IF($JG685&gt;=4,INDEX($GV:$GV,$JF685+4),"")</f>
      </c>
      <c r="HB685">
        <f>IF($JG685&gt;=5,INDEX($GV:$GV,$JF685+5),"")</f>
      </c>
      <c r="HC685">
        <f>IF($JG685&gt;=6,INDEX($GV:$GV,$JF685+6),"")</f>
      </c>
      <c r="HD685">
        <f>IF($JG685&gt;=7,INDEX($GV:$GV,$JF685+7),"")</f>
      </c>
      <c r="HE685">
        <f>IF($JG685&gt;=8,INDEX($GV:$GV,$JF685+8),"")</f>
      </c>
      <c r="HF685">
        <f>IF($JG685&gt;=9,INDEX($GV:$GV,$JF685+9),"")</f>
      </c>
      <c r="HG685">
        <f>IF($JG685&gt;=10,INDEX($GV:$GV,$JF685+10),"")</f>
      </c>
      <c r="HH685">
        <f>IF($JG685&gt;=11,INDEX($GV:$GV,$JF685+11),"")</f>
      </c>
      <c r="HI685">
        <f>IF($JG685&gt;=12,INDEX($GV:$GV,$JF685+12),"")</f>
      </c>
      <c r="HJ685">
        <f>IF($JG685&gt;=13,INDEX($GV:$GV,$JF685+13),"")</f>
      </c>
      <c r="HK685">
        <f>IF($JG685&gt;=14,INDEX($GV:$GV,$JF685+14),"")</f>
      </c>
      <c r="HL685">
        <f>IF($JG685&gt;=15,INDEX($GV:$GV,$JF685+15),"")</f>
      </c>
      <c r="HM685">
        <f>IF($JG685&gt;=16,INDEX($GV:$GV,$JF685+16),"")</f>
      </c>
      <c r="HN685">
        <f>IF($JG685&gt;=17,INDEX($GV:$GV,$JF685+17),"")</f>
      </c>
      <c r="HO685">
        <f>IF($JG685&gt;=18,INDEX($GV:$GV,$JF685+18),"")</f>
      </c>
      <c r="HP685">
        <f>IF($JG685&gt;=19,INDEX($GV:$GV,$JF685+19),"")</f>
      </c>
      <c r="HQ685">
        <f>IF($JG685&gt;=20,INDEX($GV:$GV,$JF685+20),"")</f>
      </c>
      <c r="HR685">
        <f>IF($JG685&gt;=21,INDEX($GV:$GV,$JF685+21),"")</f>
      </c>
      <c r="HS685">
        <f>IF($JG685&gt;=22,INDEX($GV:$GV,$JF685+22),"")</f>
      </c>
      <c r="HT685">
        <f>IF($JG685&gt;=23,INDEX($GV:$GV,$JF685+23),"")</f>
      </c>
      <c r="HU685">
        <f>IF($JG685&gt;=24,INDEX($GV:$GV,$JF685+24),"")</f>
      </c>
      <c r="HV685">
        <f>IF($JG685&gt;=25,INDEX($GV:$GV,$JF685+25),"")</f>
      </c>
      <c r="HW685">
        <f>IF($JG685&gt;=26,INDEX($GV:$GV,$JF685+26),"")</f>
      </c>
      <c r="HX685">
        <f>IF($JG685&gt;=27,INDEX($GV:$GV,$JF685+27),"")</f>
      </c>
      <c r="HY685">
        <f>IF($JG685&gt;=28,INDEX($GV:$GV,$JF685+28),"")</f>
      </c>
      <c r="HZ685">
        <f>IF($JG685&gt;=29,INDEX($GV:$GV,$JF685+29),"")</f>
      </c>
      <c r="IA685">
        <f>IF($JG685&gt;=30,INDEX($GV:$GV,$JF685+30),"")</f>
      </c>
      <c r="IB685">
        <f>IF($JG685&gt;=31,INDEX($GV:$GV,$JF685+31),"")</f>
      </c>
      <c r="IC685">
        <f>IF($JG685&gt;=32,INDEX($GV:$GV,$JF685+32),"")</f>
      </c>
      <c r="ID685">
        <f>IF($JG685&gt;=33,INDEX($GV:$GV,$JF685+33),"")</f>
      </c>
      <c r="IE685">
        <f>IF($JG685&gt;=34,INDEX($GV:$GV,$JF685+34),"")</f>
      </c>
      <c r="IF685">
        <f>IF($JG685&gt;=35,INDEX($GV:$GV,$JF685+35),"")</f>
      </c>
      <c r="IG685">
        <f>IF($JG685&gt;=36,INDEX($GV:$GV,$JF685+36),"")</f>
      </c>
      <c r="IH685">
        <f>IF($JG685&gt;=37,INDEX($GV:$GV,$JF685+37),"")</f>
      </c>
      <c r="II685">
        <f>IF($JG685&gt;=38,INDEX($GV:$GV,$JF685+38),"")</f>
      </c>
      <c r="IJ685">
        <f>IF($JG685&gt;=39,INDEX($GV:$GV,$JF685+39),"")</f>
      </c>
      <c r="IK685">
        <f>IF($JG685&gt;=40,INDEX($GV:$GV,$JF685+40),"")</f>
      </c>
      <c r="IL685">
        <f>IF($JG685&gt;=41,INDEX($GV:$GV,$JF685+41),"")</f>
      </c>
      <c r="IM685">
        <f>IF($JG685&gt;=42,INDEX($GV:$GV,$JF685+42),"")</f>
      </c>
      <c r="IN685">
        <f>IF($JG685&gt;=43,INDEX($GV:$GV,$JF685+43),"")</f>
      </c>
      <c r="IO685">
        <f>IF($JG685&gt;=44,INDEX($GV:$GV,$JF685+44),"")</f>
      </c>
      <c r="IP685">
        <f>IF($JG685&gt;=45,INDEX($GV:$GV,$JF685+45),"")</f>
      </c>
      <c r="IQ685">
        <f>IF($JG685&gt;=46,INDEX($GV:$GV,$JF685+46),"")</f>
      </c>
      <c r="IR685">
        <f>IF($JG685&gt;=47,INDEX($GV:$GV,$JF685+47),"")</f>
      </c>
      <c r="IS685">
        <f>IF($JG685&gt;=48,INDEX($GV:$GV,$JF685+48),"")</f>
      </c>
      <c r="IT685">
        <f>IF($JG685&gt;=49,INDEX($GV:$GV,$JF685+49),"")</f>
      </c>
      <c r="IU685">
        <f>IF($JG685&gt;=50,INDEX($GV:$GV,$JF685+50),"")</f>
      </c>
      <c r="IV685">
        <f>IF($JG685&gt;=51,INDEX($GV:$GV,$JF685+51),"")</f>
      </c>
      <c r="IW685">
        <f>IF($JG685&gt;=52,INDEX($GV:$GV,$JF685+52),"")</f>
      </c>
      <c r="IX685">
        <f>IF($JG685&gt;=53,INDEX($GV:$GV,$JF685+53),"")</f>
      </c>
      <c r="IY685">
        <f>IF($JG685&gt;=54,INDEX($GV:$GV,$JF685+54),"")</f>
      </c>
      <c r="IZ685">
        <f>IF($JG685&gt;=55,INDEX($GV:$GV,$JF685+55),"")</f>
      </c>
      <c r="JA685">
        <f>IF($JG685&gt;=56,INDEX($GV:$GV,$JF685+56),"")</f>
      </c>
      <c r="JB685">
        <f>IF($JG685&gt;=57,INDEX($GV:$GV,$JF685+57),"")</f>
      </c>
      <c r="JC685">
        <f>IF($JG685&gt;=58,INDEX($GV:$GV,$JF685+58),"")</f>
      </c>
      <c r="JD685">
        <f>IF($JG685&gt;=59,INDEX($GV:$GV,$JF685+59),"")</f>
      </c>
      <c r="JE685">
        <f>IF($JG685&gt;=60,INDEX($GV:$GV,$JF685+60),"")</f>
      </c>
      <c r="JF685">
        <f>IFERROR(MATCH($GU685,$GV$2:$GV$322,0)+1,0)</f>
      </c>
      <c r="JG685">
        <f>IFERROR(INDEX($GW$2:$GW$322,MATCH($GU685,$GV$2:$GV$322,0)),0)</f>
      </c>
      <c r="JH685" t="s">
        <v>44</v>
      </c>
      <c r="JI685" t="s">
        <v>44</v>
      </c>
    </row>
    <row r="686" spans="1:269" x14ac:dyDescent="0.25">
      <c r="R686">
        <f>IF(OR($U686="",$Q686=""),"",IFERROR($U686/$Q686,0))</f>
      </c>
      <c r="S686">
        <f>IF($U686="","",
SUM($T686,$V686,$AA686,$W686,$Y686)*
(1-IF($AB686="",0,VALUE($AB686)/100)))</f>
      </c>
      <c r="T686">
        <f>IF($U686="","",$U686)</f>
      </c>
      <c r="V686">
        <f>IF($U686="","",
IF($O686="","",
IF(ISNUMBER(SEARCH("exempt",LOWER($O686))),0,
$U686*(VALUE(SUBSTITUTE($O686,"%",""))/100))))</f>
      </c>
      <c r="AC686">
        <f>IFERROR(IF(FIND(" - ",$K686)&gt;0,MID($K686,FIND(" - ",$K686)+3,LEN($K686)),""),"")</f>
      </c>
      <c r="AL686" t="s">
        <v>1652</v>
      </c>
      <c r="AT686">
        <f>IFERROR(LEFT($K686,FIND(" - ",$K686)-1),$K686)</f>
      </c>
      <c r="AW686">
        <f>IF($CL686&gt;=1,INDEX($AU:$AU,$CK686+1),"")</f>
      </c>
      <c r="AX686">
        <f>IF($CL686&gt;=2,INDEX($AU:$AU,$CK686+2),"")</f>
      </c>
      <c r="AY686">
        <f>IF($CL686&gt;=3,INDEX($AU:$AU,$CK686+3),"")</f>
      </c>
      <c r="AZ686">
        <f>IF($CL686&gt;=4,INDEX($AU:$AU,$CK686+4),"")</f>
      </c>
      <c r="BA686">
        <f>IF($CL686&gt;=5,INDEX($AU:$AU,$CK686+5),"")</f>
      </c>
      <c r="BB686">
        <f>IF($CL686&gt;=6,INDEX($AU:$AU,$CK686+6),"")</f>
      </c>
      <c r="BC686">
        <f>IF($CL686&gt;=7,INDEX($AU:$AU,$CK686+7),"")</f>
      </c>
      <c r="BD686">
        <f>IF($CL686&gt;=8,INDEX($AU:$AU,$CK686+8),"")</f>
      </c>
      <c r="BE686">
        <f>IF($CL686&gt;=9,INDEX($AU:$AU,$CK686+9),"")</f>
      </c>
      <c r="BF686">
        <f>IF($CL686&gt;=10,INDEX($AU:$AU,$CK686+10),"")</f>
      </c>
      <c r="BG686">
        <f>IF($CL686&gt;=11,INDEX($AU:$AU,$CK686+11),"")</f>
      </c>
      <c r="BH686">
        <f>IF($CL686&gt;=12,INDEX($AU:$AU,$CK686+12),"")</f>
      </c>
      <c r="BI686">
        <f>IF($CL686&gt;=13,INDEX($AU:$AU,$CK686+13),"")</f>
      </c>
      <c r="BJ686">
        <f>IF($CL686&gt;=14,INDEX($AU:$AU,$CK686+14),"")</f>
      </c>
      <c r="BK686">
        <f>IF($CL686&gt;=15,INDEX($AU:$AU,$CK686+15),"")</f>
      </c>
      <c r="BL686">
        <f>IF($CL686&gt;=16,INDEX($AU:$AU,$CK686+16),"")</f>
      </c>
      <c r="BM686">
        <f>IF($CL686&gt;=17,INDEX($AU:$AU,$CK686+17),"")</f>
      </c>
      <c r="BN686">
        <f>IF($CL686&gt;=18,INDEX($AU:$AU,$CK686+18),"")</f>
      </c>
      <c r="BO686">
        <f>IF($CL686&gt;=19,INDEX($AU:$AU,$CK686+19),"")</f>
      </c>
      <c r="BP686">
        <f>IF($CL686&gt;=20,INDEX($AU:$AU,$CK686+20),"")</f>
      </c>
      <c r="BQ686">
        <f>IF($CL686&gt;=21,INDEX($AU:$AU,$CK686+21),"")</f>
      </c>
      <c r="BR686">
        <f>IF($CL686&gt;=22,INDEX($AU:$AU,$CK686+22),"")</f>
      </c>
      <c r="BS686">
        <f>IF($CL686&gt;=23,INDEX($AU:$AU,$CK686+23),"")</f>
      </c>
      <c r="BT686">
        <f>IF($CL686&gt;=24,INDEX($AU:$AU,$CK686+24),"")</f>
      </c>
      <c r="BU686">
        <f>IF($CL686&gt;=25,INDEX($AU:$AU,$CK686+25),"")</f>
      </c>
      <c r="BV686">
        <f>IF($CL686&gt;=26,INDEX($AU:$AU,$CK686+26),"")</f>
      </c>
      <c r="BW686">
        <f>IF($CL686&gt;=27,INDEX($AU:$AU,$CK686+27),"")</f>
      </c>
      <c r="BX686">
        <f>IF($CL686&gt;=28,INDEX($AU:$AU,$CK686+28),"")</f>
      </c>
      <c r="BY686">
        <f>IF($CL686&gt;=29,INDEX($AU:$AU,$CK686+29),"")</f>
      </c>
      <c r="BZ686">
        <f>IF($CL686&gt;=30,INDEX($AU:$AU,$CK686+30),"")</f>
      </c>
      <c r="CA686">
        <f>IF($CL686&gt;=31,INDEX($AU:$AU,$CK686+31),"")</f>
      </c>
      <c r="CB686">
        <f>IF($CL686&gt;=32,INDEX($AU:$AU,$CK686+32),"")</f>
      </c>
      <c r="CC686">
        <f>IF($CL686&gt;=33,INDEX($AU:$AU,$CK686+33),"")</f>
      </c>
      <c r="CD686">
        <f>IF($CL686&gt;=34,INDEX($AU:$AU,$CK686+34),"")</f>
      </c>
      <c r="CE686">
        <f>IF($CL686&gt;=35,INDEX($AU:$AU,$CK686+35),"")</f>
      </c>
      <c r="CF686">
        <f>IF($CL686&gt;=36,INDEX($AU:$AU,$CK686+36),"")</f>
      </c>
      <c r="CG686">
        <f>IF($CL686&gt;=37,INDEX($AU:$AU,$CK686+37),"")</f>
      </c>
      <c r="CH686">
        <f>IF($CL686&gt;=38,INDEX($AU:$AU,$CK686+38),"")</f>
      </c>
      <c r="CI686">
        <f>IF($CL686&gt;=39,INDEX($AU:$AU,$CK686+39),"")</f>
      </c>
      <c r="CJ686">
        <f>IF($CL686&gt;=40,INDEX($AU:$AU,$CK686+40),"")</f>
      </c>
      <c r="CK686">
        <f>IFERROR(MATCH($AT686,$AU$2:$AU$133,0)+1,0)</f>
      </c>
      <c r="CL686">
        <f>IFERROR(INDEX($AV$2:$AV$133,MATCH($AT686,$AU$2:$AU$133,0)),0)</f>
      </c>
      <c r="CM686">
        <f>IFERROR(LEFT($L686,FIND(" - ",$L686)-1),$L686)</f>
      </c>
      <c r="CN686" t="s">
        <v>1653</v>
      </c>
      <c r="CO686">
        <v>1</v>
      </c>
      <c r="CP686">
        <f>IF($DK686&gt;=1,INDEX($CN:$CN,$DJ686+1),"")</f>
      </c>
      <c r="CQ686">
        <f>IF($DK686&gt;=2,INDEX($CN:$CN,$DJ686+2),"")</f>
      </c>
      <c r="CR686">
        <f>IF($DK686&gt;=3,INDEX($CN:$CN,$DJ686+3),"")</f>
      </c>
      <c r="CS686">
        <f>IF($DK686&gt;=4,INDEX($CN:$CN,$DJ686+4),"")</f>
      </c>
      <c r="CT686">
        <f>IF($DK686&gt;=5,INDEX($CN:$CN,$DJ686+5),"")</f>
      </c>
      <c r="CU686">
        <f>IF($DK686&gt;=6,INDEX($CN:$CN,$DJ686+6),"")</f>
      </c>
      <c r="CV686">
        <f>IF($DK686&gt;=7,INDEX($CN:$CN,$DJ686+7),"")</f>
      </c>
      <c r="CW686">
        <f>IF($DK686&gt;=8,INDEX($CN:$CN,$DJ686+8),"")</f>
      </c>
      <c r="CX686">
        <f>IF($DK686&gt;=9,INDEX($CN:$CN,$DJ686+9),"")</f>
      </c>
      <c r="CY686">
        <f>IF($DK686&gt;=10,INDEX($CN:$CN,$DJ686+10),"")</f>
      </c>
      <c r="CZ686">
        <f>IF($DK686&gt;=11,INDEX($CN:$CN,$DJ686+11),"")</f>
      </c>
      <c r="DA686">
        <f>IF($DK686&gt;=12,INDEX($CN:$CN,$DJ686+12),"")</f>
      </c>
      <c r="DB686">
        <f>IF($DK686&gt;=13,INDEX($CN:$CN,$DJ686+13),"")</f>
      </c>
      <c r="DC686">
        <f>IF($DK686&gt;=14,INDEX($CN:$CN,$DJ686+14),"")</f>
      </c>
      <c r="DD686">
        <f>IF($DK686&gt;=15,INDEX($CN:$CN,$DJ686+15),"")</f>
      </c>
      <c r="DE686">
        <f>IF($DK686&gt;=16,INDEX($CN:$CN,$DJ686+16),"")</f>
      </c>
      <c r="DF686">
        <f>IF($DK686&gt;=17,INDEX($CN:$CN,$DJ686+17),"")</f>
      </c>
      <c r="DG686">
        <f>IF($DK686&gt;=18,INDEX($CN:$CN,$DJ686+18),"")</f>
      </c>
      <c r="DH686">
        <f>IF($DK686&gt;=19,INDEX($CN:$CN,$DJ686+19),"")</f>
      </c>
      <c r="DI686">
        <f>IF($DK686&gt;=20,INDEX($CN:$CN,$DJ686+20),"")</f>
      </c>
      <c r="DJ686">
        <f>IFERROR(MATCH($CM686,$CN$2:$CN$1089,0)+1,0)</f>
      </c>
      <c r="DK686">
        <f>IFERROR(INDEX($CO$2:$CO$1089,MATCH($CM686,$CN$2:$CN$1089,0)),0)</f>
      </c>
      <c r="DL686">
        <f>IFERROR(INDEX($AS:$AS,MATCH($O686,$AR:$AR,0))&amp;"","")</f>
      </c>
      <c r="DP686">
        <f>IF($GS686&gt;=1,INDEX($DM:$DM,$GR686+1),"")</f>
      </c>
      <c r="DQ686">
        <f>IF($GS686&gt;=2,INDEX($DM:$DM,$GR686+2),"")</f>
      </c>
      <c r="DR686">
        <f>IF($GS686&gt;=3,INDEX($DM:$DM,$GR686+3),"")</f>
      </c>
      <c r="DS686">
        <f>IF($GS686&gt;=4,INDEX($DM:$DM,$GR686+4),"")</f>
      </c>
      <c r="DT686">
        <f>IF($GS686&gt;=5,INDEX($DM:$DM,$GR686+5),"")</f>
      </c>
      <c r="DU686">
        <f>IF($GS686&gt;=6,INDEX($DM:$DM,$GR686+6),"")</f>
      </c>
      <c r="DV686">
        <f>IF($GS686&gt;=7,INDEX($DM:$DM,$GR686+7),"")</f>
      </c>
      <c r="DW686">
        <f>IF($GS686&gt;=8,INDEX($DM:$DM,$GR686+8),"")</f>
      </c>
      <c r="DX686">
        <f>IF($GS686&gt;=9,INDEX($DM:$DM,$GR686+9),"")</f>
      </c>
      <c r="DY686">
        <f>IF($GS686&gt;=10,INDEX($DM:$DM,$GR686+10),"")</f>
      </c>
      <c r="DZ686">
        <f>IF($GS686&gt;=11,INDEX($DM:$DM,$GR686+11),"")</f>
      </c>
      <c r="EA686">
        <f>IF($GS686&gt;=12,INDEX($DM:$DM,$GR686+12),"")</f>
      </c>
      <c r="EB686">
        <f>IF($GS686&gt;=13,INDEX($DM:$DM,$GR686+13),"")</f>
      </c>
      <c r="EC686">
        <f>IF($GS686&gt;=14,INDEX($DM:$DM,$GR686+14),"")</f>
      </c>
      <c r="ED686">
        <f>IF($GS686&gt;=15,INDEX($DM:$DM,$GR686+15),"")</f>
      </c>
      <c r="EE686">
        <f>IF($GS686&gt;=16,INDEX($DM:$DM,$GR686+16),"")</f>
      </c>
      <c r="EF686">
        <f>IF($GS686&gt;=17,INDEX($DM:$DM,$GR686+17),"")</f>
      </c>
      <c r="EG686">
        <f>IF($GS686&gt;=18,INDEX($DM:$DM,$GR686+18),"")</f>
      </c>
      <c r="EH686">
        <f>IF($GS686&gt;=19,INDEX($DM:$DM,$GR686+19),"")</f>
      </c>
      <c r="EI686">
        <f>IF($GS686&gt;=20,INDEX($DM:$DM,$GR686+20),"")</f>
      </c>
      <c r="EJ686">
        <f>IF($GS686&gt;=21,INDEX($DM:$DM,$GR686+21),"")</f>
      </c>
      <c r="EK686">
        <f>IF($GS686&gt;=22,INDEX($DM:$DM,$GR686+22),"")</f>
      </c>
      <c r="EL686">
        <f>IF($GS686&gt;=23,INDEX($DM:$DM,$GR686+23),"")</f>
      </c>
      <c r="EM686">
        <f>IF($GS686&gt;=24,INDEX($DM:$DM,$GR686+24),"")</f>
      </c>
      <c r="EN686">
        <f>IF($GS686&gt;=25,INDEX($DM:$DM,$GR686+25),"")</f>
      </c>
      <c r="EO686">
        <f>IF($GS686&gt;=26,INDEX($DM:$DM,$GR686+26),"")</f>
      </c>
      <c r="EP686">
        <f>IF($GS686&gt;=27,INDEX($DM:$DM,$GR686+27),"")</f>
      </c>
      <c r="EQ686">
        <f>IF($GS686&gt;=28,INDEX($DM:$DM,$GR686+28),"")</f>
      </c>
      <c r="ER686">
        <f>IF($GS686&gt;=29,INDEX($DM:$DM,$GR686+29),"")</f>
      </c>
      <c r="ES686">
        <f>IF($GS686&gt;=30,INDEX($DM:$DM,$GR686+30),"")</f>
      </c>
      <c r="ET686">
        <f>IF($GS686&gt;=31,INDEX($DM:$DM,$GR686+31),"")</f>
      </c>
      <c r="EU686">
        <f>IF($GS686&gt;=32,INDEX($DM:$DM,$GR686+32),"")</f>
      </c>
      <c r="EV686">
        <f>IF($GS686&gt;=33,INDEX($DM:$DM,$GR686+33),"")</f>
      </c>
      <c r="EW686">
        <f>IF($GS686&gt;=34,INDEX($DM:$DM,$GR686+34),"")</f>
      </c>
      <c r="EX686">
        <f>IF($GS686&gt;=35,INDEX($DM:$DM,$GR686+35),"")</f>
      </c>
      <c r="EY686">
        <f>IF($GS686&gt;=36,INDEX($DM:$DM,$GR686+36),"")</f>
      </c>
      <c r="EZ686">
        <f>IF($GS686&gt;=37,INDEX($DM:$DM,$GR686+37),"")</f>
      </c>
      <c r="FA686">
        <f>IF($GS686&gt;=38,INDEX($DM:$DM,$GR686+38),"")</f>
      </c>
      <c r="FB686">
        <f>IF($GS686&gt;=39,INDEX($DM:$DM,$GR686+39),"")</f>
      </c>
      <c r="FC686">
        <f>IF($GS686&gt;=40,INDEX($DM:$DM,$GR686+40),"")</f>
      </c>
      <c r="FD686">
        <f>IF($GS686&gt;=1,INDEX($DN:$DN,$GR686+1),"")</f>
      </c>
      <c r="FE686">
        <f>IF($GS686&gt;=2,INDEX($DN:$DN,$GR686+2),"")</f>
      </c>
      <c r="FF686">
        <f>IF($GS686&gt;=3,INDEX($DN:$DN,$GR686+3),"")</f>
      </c>
      <c r="FG686">
        <f>IF($GS686&gt;=4,INDEX($DN:$DN,$GR686+4),"")</f>
      </c>
      <c r="FH686">
        <f>IF($GS686&gt;=5,INDEX($DN:$DN,$GR686+5),"")</f>
      </c>
      <c r="FI686">
        <f>IF($GS686&gt;=6,INDEX($DN:$DN,$GR686+6),"")</f>
      </c>
      <c r="FJ686">
        <f>IF($GS686&gt;=7,INDEX($DN:$DN,$GR686+7),"")</f>
      </c>
      <c r="FK686">
        <f>IF($GS686&gt;=8,INDEX($DN:$DN,$GR686+8),"")</f>
      </c>
      <c r="FL686">
        <f>IF($GS686&gt;=9,INDEX($DN:$DN,$GR686+9),"")</f>
      </c>
      <c r="FM686">
        <f>IF($GS686&gt;=10,INDEX($DN:$DN,$GR686+10),"")</f>
      </c>
      <c r="FN686">
        <f>IF($GS686&gt;=11,INDEX($DN:$DN,$GR686+11),"")</f>
      </c>
      <c r="FO686">
        <f>IF($GS686&gt;=12,INDEX($DN:$DN,$GR686+12),"")</f>
      </c>
      <c r="FP686">
        <f>IF($GS686&gt;=13,INDEX($DN:$DN,$GR686+13),"")</f>
      </c>
      <c r="FQ686">
        <f>IF($GS686&gt;=14,INDEX($DN:$DN,$GR686+14),"")</f>
      </c>
      <c r="FR686">
        <f>IF($GS686&gt;=15,INDEX($DN:$DN,$GR686+15),"")</f>
      </c>
      <c r="FS686">
        <f>IF($GS686&gt;=16,INDEX($DN:$DN,$GR686+16),"")</f>
      </c>
      <c r="FT686">
        <f>IF($GS686&gt;=17,INDEX($DN:$DN,$GR686+17),"")</f>
      </c>
      <c r="FU686">
        <f>IF($GS686&gt;=18,INDEX($DN:$DN,$GR686+18),"")</f>
      </c>
      <c r="FV686">
        <f>IF($GS686&gt;=19,INDEX($DN:$DN,$GR686+19),"")</f>
      </c>
      <c r="FW686">
        <f>IF($GS686&gt;=20,INDEX($DN:$DN,$GR686+20),"")</f>
      </c>
      <c r="FX686">
        <f>IF($GS686&gt;=21,INDEX($DN:$DN,$GR686+21),"")</f>
      </c>
      <c r="FY686">
        <f>IF($GS686&gt;=22,INDEX($DN:$DN,$GR686+22),"")</f>
      </c>
      <c r="FZ686">
        <f>IF($GS686&gt;=23,INDEX($DN:$DN,$GR686+23),"")</f>
      </c>
      <c r="GA686">
        <f>IF($GS686&gt;=24,INDEX($DN:$DN,$GR686+24),"")</f>
      </c>
      <c r="GB686">
        <f>IF($GS686&gt;=25,INDEX($DN:$DN,$GR686+25),"")</f>
      </c>
      <c r="GC686">
        <f>IF($GS686&gt;=26,INDEX($DN:$DN,$GR686+26),"")</f>
      </c>
      <c r="GD686">
        <f>IF($GS686&gt;=27,INDEX($DN:$DN,$GR686+27),"")</f>
      </c>
      <c r="GE686">
        <f>IF($GS686&gt;=28,INDEX($DN:$DN,$GR686+28),"")</f>
      </c>
      <c r="GF686">
        <f>IF($GS686&gt;=29,INDEX($DN:$DN,$GR686+29),"")</f>
      </c>
      <c r="GG686">
        <f>IF($GS686&gt;=30,INDEX($DN:$DN,$GR686+30),"")</f>
      </c>
      <c r="GH686">
        <f>IF($GS686&gt;=31,INDEX($DN:$DN,$GR686+31),"")</f>
      </c>
      <c r="GI686">
        <f>IF($GS686&gt;=32,INDEX($DN:$DN,$GR686+32),"")</f>
      </c>
      <c r="GJ686">
        <f>IF($GS686&gt;=33,INDEX($DN:$DN,$GR686+33),"")</f>
      </c>
      <c r="GK686">
        <f>IF($GS686&gt;=34,INDEX($DN:$DN,$GR686+34),"")</f>
      </c>
      <c r="GL686">
        <f>IF($GS686&gt;=35,INDEX($DN:$DN,$GR686+35),"")</f>
      </c>
      <c r="GM686">
        <f>IF($GS686&gt;=36,INDEX($DN:$DN,$GR686+36),"")</f>
      </c>
      <c r="GN686">
        <f>IF($GS686&gt;=37,INDEX($DN:$DN,$GR686+37),"")</f>
      </c>
      <c r="GO686">
        <f>IF($GS686&gt;=38,INDEX($DN:$DN,$GR686+38),"")</f>
      </c>
      <c r="GP686">
        <f>IF($GS686&gt;=39,INDEX($DN:$DN,$GR686+39),"")</f>
      </c>
      <c r="GQ686">
        <f>IF($GS686&gt;=40,INDEX($DN:$DN,$GR686+40),"")</f>
      </c>
      <c r="GR686">
        <f>IFERROR(MATCH($DL686,$DM$2:$DM$148,0)+1,0)</f>
      </c>
      <c r="GS686">
        <f>IFERROR(INDEX($DO$2:$DO$148,MATCH($DL686,$DM$2:$DM$148,0)),0)</f>
      </c>
      <c r="GT686">
        <f>IFERROR(MATCH($Z686,$DP$686:$FC$686,0),0)</f>
      </c>
      <c r="GU686">
        <f>IF($GT686&gt;0,INDEX($FD$686:$GQ$686,$GT686),"")</f>
      </c>
      <c r="GX686">
        <f>IF($JG686&gt;=1,INDEX($GV:$GV,$JF686+1),"")</f>
      </c>
      <c r="GY686">
        <f>IF($JG686&gt;=2,INDEX($GV:$GV,$JF686+2),"")</f>
      </c>
      <c r="GZ686">
        <f>IF($JG686&gt;=3,INDEX($GV:$GV,$JF686+3),"")</f>
      </c>
      <c r="HA686">
        <f>IF($JG686&gt;=4,INDEX($GV:$GV,$JF686+4),"")</f>
      </c>
      <c r="HB686">
        <f>IF($JG686&gt;=5,INDEX($GV:$GV,$JF686+5),"")</f>
      </c>
      <c r="HC686">
        <f>IF($JG686&gt;=6,INDEX($GV:$GV,$JF686+6),"")</f>
      </c>
      <c r="HD686">
        <f>IF($JG686&gt;=7,INDEX($GV:$GV,$JF686+7),"")</f>
      </c>
      <c r="HE686">
        <f>IF($JG686&gt;=8,INDEX($GV:$GV,$JF686+8),"")</f>
      </c>
      <c r="HF686">
        <f>IF($JG686&gt;=9,INDEX($GV:$GV,$JF686+9),"")</f>
      </c>
      <c r="HG686">
        <f>IF($JG686&gt;=10,INDEX($GV:$GV,$JF686+10),"")</f>
      </c>
      <c r="HH686">
        <f>IF($JG686&gt;=11,INDEX($GV:$GV,$JF686+11),"")</f>
      </c>
      <c r="HI686">
        <f>IF($JG686&gt;=12,INDEX($GV:$GV,$JF686+12),"")</f>
      </c>
      <c r="HJ686">
        <f>IF($JG686&gt;=13,INDEX($GV:$GV,$JF686+13),"")</f>
      </c>
      <c r="HK686">
        <f>IF($JG686&gt;=14,INDEX($GV:$GV,$JF686+14),"")</f>
      </c>
      <c r="HL686">
        <f>IF($JG686&gt;=15,INDEX($GV:$GV,$JF686+15),"")</f>
      </c>
      <c r="HM686">
        <f>IF($JG686&gt;=16,INDEX($GV:$GV,$JF686+16),"")</f>
      </c>
      <c r="HN686">
        <f>IF($JG686&gt;=17,INDEX($GV:$GV,$JF686+17),"")</f>
      </c>
      <c r="HO686">
        <f>IF($JG686&gt;=18,INDEX($GV:$GV,$JF686+18),"")</f>
      </c>
      <c r="HP686">
        <f>IF($JG686&gt;=19,INDEX($GV:$GV,$JF686+19),"")</f>
      </c>
      <c r="HQ686">
        <f>IF($JG686&gt;=20,INDEX($GV:$GV,$JF686+20),"")</f>
      </c>
      <c r="HR686">
        <f>IF($JG686&gt;=21,INDEX($GV:$GV,$JF686+21),"")</f>
      </c>
      <c r="HS686">
        <f>IF($JG686&gt;=22,INDEX($GV:$GV,$JF686+22),"")</f>
      </c>
      <c r="HT686">
        <f>IF($JG686&gt;=23,INDEX($GV:$GV,$JF686+23),"")</f>
      </c>
      <c r="HU686">
        <f>IF($JG686&gt;=24,INDEX($GV:$GV,$JF686+24),"")</f>
      </c>
      <c r="HV686">
        <f>IF($JG686&gt;=25,INDEX($GV:$GV,$JF686+25),"")</f>
      </c>
      <c r="HW686">
        <f>IF($JG686&gt;=26,INDEX($GV:$GV,$JF686+26),"")</f>
      </c>
      <c r="HX686">
        <f>IF($JG686&gt;=27,INDEX($GV:$GV,$JF686+27),"")</f>
      </c>
      <c r="HY686">
        <f>IF($JG686&gt;=28,INDEX($GV:$GV,$JF686+28),"")</f>
      </c>
      <c r="HZ686">
        <f>IF($JG686&gt;=29,INDEX($GV:$GV,$JF686+29),"")</f>
      </c>
      <c r="IA686">
        <f>IF($JG686&gt;=30,INDEX($GV:$GV,$JF686+30),"")</f>
      </c>
      <c r="IB686">
        <f>IF($JG686&gt;=31,INDEX($GV:$GV,$JF686+31),"")</f>
      </c>
      <c r="IC686">
        <f>IF($JG686&gt;=32,INDEX($GV:$GV,$JF686+32),"")</f>
      </c>
      <c r="ID686">
        <f>IF($JG686&gt;=33,INDEX($GV:$GV,$JF686+33),"")</f>
      </c>
      <c r="IE686">
        <f>IF($JG686&gt;=34,INDEX($GV:$GV,$JF686+34),"")</f>
      </c>
      <c r="IF686">
        <f>IF($JG686&gt;=35,INDEX($GV:$GV,$JF686+35),"")</f>
      </c>
      <c r="IG686">
        <f>IF($JG686&gt;=36,INDEX($GV:$GV,$JF686+36),"")</f>
      </c>
      <c r="IH686">
        <f>IF($JG686&gt;=37,INDEX($GV:$GV,$JF686+37),"")</f>
      </c>
      <c r="II686">
        <f>IF($JG686&gt;=38,INDEX($GV:$GV,$JF686+38),"")</f>
      </c>
      <c r="IJ686">
        <f>IF($JG686&gt;=39,INDEX($GV:$GV,$JF686+39),"")</f>
      </c>
      <c r="IK686">
        <f>IF($JG686&gt;=40,INDEX($GV:$GV,$JF686+40),"")</f>
      </c>
      <c r="IL686">
        <f>IF($JG686&gt;=41,INDEX($GV:$GV,$JF686+41),"")</f>
      </c>
      <c r="IM686">
        <f>IF($JG686&gt;=42,INDEX($GV:$GV,$JF686+42),"")</f>
      </c>
      <c r="IN686">
        <f>IF($JG686&gt;=43,INDEX($GV:$GV,$JF686+43),"")</f>
      </c>
      <c r="IO686">
        <f>IF($JG686&gt;=44,INDEX($GV:$GV,$JF686+44),"")</f>
      </c>
      <c r="IP686">
        <f>IF($JG686&gt;=45,INDEX($GV:$GV,$JF686+45),"")</f>
      </c>
      <c r="IQ686">
        <f>IF($JG686&gt;=46,INDEX($GV:$GV,$JF686+46),"")</f>
      </c>
      <c r="IR686">
        <f>IF($JG686&gt;=47,INDEX($GV:$GV,$JF686+47),"")</f>
      </c>
      <c r="IS686">
        <f>IF($JG686&gt;=48,INDEX($GV:$GV,$JF686+48),"")</f>
      </c>
      <c r="IT686">
        <f>IF($JG686&gt;=49,INDEX($GV:$GV,$JF686+49),"")</f>
      </c>
      <c r="IU686">
        <f>IF($JG686&gt;=50,INDEX($GV:$GV,$JF686+50),"")</f>
      </c>
      <c r="IV686">
        <f>IF($JG686&gt;=51,INDEX($GV:$GV,$JF686+51),"")</f>
      </c>
      <c r="IW686">
        <f>IF($JG686&gt;=52,INDEX($GV:$GV,$JF686+52),"")</f>
      </c>
      <c r="IX686">
        <f>IF($JG686&gt;=53,INDEX($GV:$GV,$JF686+53),"")</f>
      </c>
      <c r="IY686">
        <f>IF($JG686&gt;=54,INDEX($GV:$GV,$JF686+54),"")</f>
      </c>
      <c r="IZ686">
        <f>IF($JG686&gt;=55,INDEX($GV:$GV,$JF686+55),"")</f>
      </c>
      <c r="JA686">
        <f>IF($JG686&gt;=56,INDEX($GV:$GV,$JF686+56),"")</f>
      </c>
      <c r="JB686">
        <f>IF($JG686&gt;=57,INDEX($GV:$GV,$JF686+57),"")</f>
      </c>
      <c r="JC686">
        <f>IF($JG686&gt;=58,INDEX($GV:$GV,$JF686+58),"")</f>
      </c>
      <c r="JD686">
        <f>IF($JG686&gt;=59,INDEX($GV:$GV,$JF686+59),"")</f>
      </c>
      <c r="JE686">
        <f>IF($JG686&gt;=60,INDEX($GV:$GV,$JF686+60),"")</f>
      </c>
      <c r="JF686">
        <f>IFERROR(MATCH($GU686,$GV$2:$GV$322,0)+1,0)</f>
      </c>
      <c r="JG686">
        <f>IFERROR(INDEX($GW$2:$GW$322,MATCH($GU686,$GV$2:$GV$322,0)),0)</f>
      </c>
      <c r="JH686" t="s">
        <v>44</v>
      </c>
      <c r="JI686" t="s">
        <v>44</v>
      </c>
    </row>
    <row r="687" spans="1:269" x14ac:dyDescent="0.25">
      <c r="R687">
        <f>IF(OR($U687="",$Q687=""),"",IFERROR($U687/$Q687,0))</f>
      </c>
      <c r="S687">
        <f>IF($U687="","",
SUM($T687,$V687,$AA687,$W687,$Y687)*
(1-IF($AB687="",0,VALUE($AB687)/100)))</f>
      </c>
      <c r="T687">
        <f>IF($U687="","",$U687)</f>
      </c>
      <c r="V687">
        <f>IF($U687="","",
IF($O687="","",
IF(ISNUMBER(SEARCH("exempt",LOWER($O687))),0,
$U687*(VALUE(SUBSTITUTE($O687,"%",""))/100))))</f>
      </c>
      <c r="AC687">
        <f>IFERROR(IF(FIND(" - ",$K687)&gt;0,MID($K687,FIND(" - ",$K687)+3,LEN($K687)),""),"")</f>
      </c>
      <c r="AL687" t="s">
        <v>1654</v>
      </c>
      <c r="AT687">
        <f>IFERROR(LEFT($K687,FIND(" - ",$K687)-1),$K687)</f>
      </c>
      <c r="AW687">
        <f>IF($CL687&gt;=1,INDEX($AU:$AU,$CK687+1),"")</f>
      </c>
      <c r="AX687">
        <f>IF($CL687&gt;=2,INDEX($AU:$AU,$CK687+2),"")</f>
      </c>
      <c r="AY687">
        <f>IF($CL687&gt;=3,INDEX($AU:$AU,$CK687+3),"")</f>
      </c>
      <c r="AZ687">
        <f>IF($CL687&gt;=4,INDEX($AU:$AU,$CK687+4),"")</f>
      </c>
      <c r="BA687">
        <f>IF($CL687&gt;=5,INDEX($AU:$AU,$CK687+5),"")</f>
      </c>
      <c r="BB687">
        <f>IF($CL687&gt;=6,INDEX($AU:$AU,$CK687+6),"")</f>
      </c>
      <c r="BC687">
        <f>IF($CL687&gt;=7,INDEX($AU:$AU,$CK687+7),"")</f>
      </c>
      <c r="BD687">
        <f>IF($CL687&gt;=8,INDEX($AU:$AU,$CK687+8),"")</f>
      </c>
      <c r="BE687">
        <f>IF($CL687&gt;=9,INDEX($AU:$AU,$CK687+9),"")</f>
      </c>
      <c r="BF687">
        <f>IF($CL687&gt;=10,INDEX($AU:$AU,$CK687+10),"")</f>
      </c>
      <c r="BG687">
        <f>IF($CL687&gt;=11,INDEX($AU:$AU,$CK687+11),"")</f>
      </c>
      <c r="BH687">
        <f>IF($CL687&gt;=12,INDEX($AU:$AU,$CK687+12),"")</f>
      </c>
      <c r="BI687">
        <f>IF($CL687&gt;=13,INDEX($AU:$AU,$CK687+13),"")</f>
      </c>
      <c r="BJ687">
        <f>IF($CL687&gt;=14,INDEX($AU:$AU,$CK687+14),"")</f>
      </c>
      <c r="BK687">
        <f>IF($CL687&gt;=15,INDEX($AU:$AU,$CK687+15),"")</f>
      </c>
      <c r="BL687">
        <f>IF($CL687&gt;=16,INDEX($AU:$AU,$CK687+16),"")</f>
      </c>
      <c r="BM687">
        <f>IF($CL687&gt;=17,INDEX($AU:$AU,$CK687+17),"")</f>
      </c>
      <c r="BN687">
        <f>IF($CL687&gt;=18,INDEX($AU:$AU,$CK687+18),"")</f>
      </c>
      <c r="BO687">
        <f>IF($CL687&gt;=19,INDEX($AU:$AU,$CK687+19),"")</f>
      </c>
      <c r="BP687">
        <f>IF($CL687&gt;=20,INDEX($AU:$AU,$CK687+20),"")</f>
      </c>
      <c r="BQ687">
        <f>IF($CL687&gt;=21,INDEX($AU:$AU,$CK687+21),"")</f>
      </c>
      <c r="BR687">
        <f>IF($CL687&gt;=22,INDEX($AU:$AU,$CK687+22),"")</f>
      </c>
      <c r="BS687">
        <f>IF($CL687&gt;=23,INDEX($AU:$AU,$CK687+23),"")</f>
      </c>
      <c r="BT687">
        <f>IF($CL687&gt;=24,INDEX($AU:$AU,$CK687+24),"")</f>
      </c>
      <c r="BU687">
        <f>IF($CL687&gt;=25,INDEX($AU:$AU,$CK687+25),"")</f>
      </c>
      <c r="BV687">
        <f>IF($CL687&gt;=26,INDEX($AU:$AU,$CK687+26),"")</f>
      </c>
      <c r="BW687">
        <f>IF($CL687&gt;=27,INDEX($AU:$AU,$CK687+27),"")</f>
      </c>
      <c r="BX687">
        <f>IF($CL687&gt;=28,INDEX($AU:$AU,$CK687+28),"")</f>
      </c>
      <c r="BY687">
        <f>IF($CL687&gt;=29,INDEX($AU:$AU,$CK687+29),"")</f>
      </c>
      <c r="BZ687">
        <f>IF($CL687&gt;=30,INDEX($AU:$AU,$CK687+30),"")</f>
      </c>
      <c r="CA687">
        <f>IF($CL687&gt;=31,INDEX($AU:$AU,$CK687+31),"")</f>
      </c>
      <c r="CB687">
        <f>IF($CL687&gt;=32,INDEX($AU:$AU,$CK687+32),"")</f>
      </c>
      <c r="CC687">
        <f>IF($CL687&gt;=33,INDEX($AU:$AU,$CK687+33),"")</f>
      </c>
      <c r="CD687">
        <f>IF($CL687&gt;=34,INDEX($AU:$AU,$CK687+34),"")</f>
      </c>
      <c r="CE687">
        <f>IF($CL687&gt;=35,INDEX($AU:$AU,$CK687+35),"")</f>
      </c>
      <c r="CF687">
        <f>IF($CL687&gt;=36,INDEX($AU:$AU,$CK687+36),"")</f>
      </c>
      <c r="CG687">
        <f>IF($CL687&gt;=37,INDEX($AU:$AU,$CK687+37),"")</f>
      </c>
      <c r="CH687">
        <f>IF($CL687&gt;=38,INDEX($AU:$AU,$CK687+38),"")</f>
      </c>
      <c r="CI687">
        <f>IF($CL687&gt;=39,INDEX($AU:$AU,$CK687+39),"")</f>
      </c>
      <c r="CJ687">
        <f>IF($CL687&gt;=40,INDEX($AU:$AU,$CK687+40),"")</f>
      </c>
      <c r="CK687">
        <f>IFERROR(MATCH($AT687,$AU$2:$AU$133,0)+1,0)</f>
      </c>
      <c r="CL687">
        <f>IFERROR(INDEX($AV$2:$AV$133,MATCH($AT687,$AU$2:$AU$133,0)),0)</f>
      </c>
      <c r="CM687">
        <f>IFERROR(LEFT($L687,FIND(" - ",$L687)-1),$L687)</f>
      </c>
      <c r="CN687" t="s">
        <v>149</v>
      </c>
      <c r="CP687">
        <f>IF($DK687&gt;=1,INDEX($CN:$CN,$DJ687+1),"")</f>
      </c>
      <c r="CQ687">
        <f>IF($DK687&gt;=2,INDEX($CN:$CN,$DJ687+2),"")</f>
      </c>
      <c r="CR687">
        <f>IF($DK687&gt;=3,INDEX($CN:$CN,$DJ687+3),"")</f>
      </c>
      <c r="CS687">
        <f>IF($DK687&gt;=4,INDEX($CN:$CN,$DJ687+4),"")</f>
      </c>
      <c r="CT687">
        <f>IF($DK687&gt;=5,INDEX($CN:$CN,$DJ687+5),"")</f>
      </c>
      <c r="CU687">
        <f>IF($DK687&gt;=6,INDEX($CN:$CN,$DJ687+6),"")</f>
      </c>
      <c r="CV687">
        <f>IF($DK687&gt;=7,INDEX($CN:$CN,$DJ687+7),"")</f>
      </c>
      <c r="CW687">
        <f>IF($DK687&gt;=8,INDEX($CN:$CN,$DJ687+8),"")</f>
      </c>
      <c r="CX687">
        <f>IF($DK687&gt;=9,INDEX($CN:$CN,$DJ687+9),"")</f>
      </c>
      <c r="CY687">
        <f>IF($DK687&gt;=10,INDEX($CN:$CN,$DJ687+10),"")</f>
      </c>
      <c r="CZ687">
        <f>IF($DK687&gt;=11,INDEX($CN:$CN,$DJ687+11),"")</f>
      </c>
      <c r="DA687">
        <f>IF($DK687&gt;=12,INDEX($CN:$CN,$DJ687+12),"")</f>
      </c>
      <c r="DB687">
        <f>IF($DK687&gt;=13,INDEX($CN:$CN,$DJ687+13),"")</f>
      </c>
      <c r="DC687">
        <f>IF($DK687&gt;=14,INDEX($CN:$CN,$DJ687+14),"")</f>
      </c>
      <c r="DD687">
        <f>IF($DK687&gt;=15,INDEX($CN:$CN,$DJ687+15),"")</f>
      </c>
      <c r="DE687">
        <f>IF($DK687&gt;=16,INDEX($CN:$CN,$DJ687+16),"")</f>
      </c>
      <c r="DF687">
        <f>IF($DK687&gt;=17,INDEX($CN:$CN,$DJ687+17),"")</f>
      </c>
      <c r="DG687">
        <f>IF($DK687&gt;=18,INDEX($CN:$CN,$DJ687+18),"")</f>
      </c>
      <c r="DH687">
        <f>IF($DK687&gt;=19,INDEX($CN:$CN,$DJ687+19),"")</f>
      </c>
      <c r="DI687">
        <f>IF($DK687&gt;=20,INDEX($CN:$CN,$DJ687+20),"")</f>
      </c>
      <c r="DJ687">
        <f>IFERROR(MATCH($CM687,$CN$2:$CN$1089,0)+1,0)</f>
      </c>
      <c r="DK687">
        <f>IFERROR(INDEX($CO$2:$CO$1089,MATCH($CM687,$CN$2:$CN$1089,0)),0)</f>
      </c>
      <c r="DL687">
        <f>IFERROR(INDEX($AS:$AS,MATCH($O687,$AR:$AR,0))&amp;"","")</f>
      </c>
      <c r="DP687">
        <f>IF($GS687&gt;=1,INDEX($DM:$DM,$GR687+1),"")</f>
      </c>
      <c r="DQ687">
        <f>IF($GS687&gt;=2,INDEX($DM:$DM,$GR687+2),"")</f>
      </c>
      <c r="DR687">
        <f>IF($GS687&gt;=3,INDEX($DM:$DM,$GR687+3),"")</f>
      </c>
      <c r="DS687">
        <f>IF($GS687&gt;=4,INDEX($DM:$DM,$GR687+4),"")</f>
      </c>
      <c r="DT687">
        <f>IF($GS687&gt;=5,INDEX($DM:$DM,$GR687+5),"")</f>
      </c>
      <c r="DU687">
        <f>IF($GS687&gt;=6,INDEX($DM:$DM,$GR687+6),"")</f>
      </c>
      <c r="DV687">
        <f>IF($GS687&gt;=7,INDEX($DM:$DM,$GR687+7),"")</f>
      </c>
      <c r="DW687">
        <f>IF($GS687&gt;=8,INDEX($DM:$DM,$GR687+8),"")</f>
      </c>
      <c r="DX687">
        <f>IF($GS687&gt;=9,INDEX($DM:$DM,$GR687+9),"")</f>
      </c>
      <c r="DY687">
        <f>IF($GS687&gt;=10,INDEX($DM:$DM,$GR687+10),"")</f>
      </c>
      <c r="DZ687">
        <f>IF($GS687&gt;=11,INDEX($DM:$DM,$GR687+11),"")</f>
      </c>
      <c r="EA687">
        <f>IF($GS687&gt;=12,INDEX($DM:$DM,$GR687+12),"")</f>
      </c>
      <c r="EB687">
        <f>IF($GS687&gt;=13,INDEX($DM:$DM,$GR687+13),"")</f>
      </c>
      <c r="EC687">
        <f>IF($GS687&gt;=14,INDEX($DM:$DM,$GR687+14),"")</f>
      </c>
      <c r="ED687">
        <f>IF($GS687&gt;=15,INDEX($DM:$DM,$GR687+15),"")</f>
      </c>
      <c r="EE687">
        <f>IF($GS687&gt;=16,INDEX($DM:$DM,$GR687+16),"")</f>
      </c>
      <c r="EF687">
        <f>IF($GS687&gt;=17,INDEX($DM:$DM,$GR687+17),"")</f>
      </c>
      <c r="EG687">
        <f>IF($GS687&gt;=18,INDEX($DM:$DM,$GR687+18),"")</f>
      </c>
      <c r="EH687">
        <f>IF($GS687&gt;=19,INDEX($DM:$DM,$GR687+19),"")</f>
      </c>
      <c r="EI687">
        <f>IF($GS687&gt;=20,INDEX($DM:$DM,$GR687+20),"")</f>
      </c>
      <c r="EJ687">
        <f>IF($GS687&gt;=21,INDEX($DM:$DM,$GR687+21),"")</f>
      </c>
      <c r="EK687">
        <f>IF($GS687&gt;=22,INDEX($DM:$DM,$GR687+22),"")</f>
      </c>
      <c r="EL687">
        <f>IF($GS687&gt;=23,INDEX($DM:$DM,$GR687+23),"")</f>
      </c>
      <c r="EM687">
        <f>IF($GS687&gt;=24,INDEX($DM:$DM,$GR687+24),"")</f>
      </c>
      <c r="EN687">
        <f>IF($GS687&gt;=25,INDEX($DM:$DM,$GR687+25),"")</f>
      </c>
      <c r="EO687">
        <f>IF($GS687&gt;=26,INDEX($DM:$DM,$GR687+26),"")</f>
      </c>
      <c r="EP687">
        <f>IF($GS687&gt;=27,INDEX($DM:$DM,$GR687+27),"")</f>
      </c>
      <c r="EQ687">
        <f>IF($GS687&gt;=28,INDEX($DM:$DM,$GR687+28),"")</f>
      </c>
      <c r="ER687">
        <f>IF($GS687&gt;=29,INDEX($DM:$DM,$GR687+29),"")</f>
      </c>
      <c r="ES687">
        <f>IF($GS687&gt;=30,INDEX($DM:$DM,$GR687+30),"")</f>
      </c>
      <c r="ET687">
        <f>IF($GS687&gt;=31,INDEX($DM:$DM,$GR687+31),"")</f>
      </c>
      <c r="EU687">
        <f>IF($GS687&gt;=32,INDEX($DM:$DM,$GR687+32),"")</f>
      </c>
      <c r="EV687">
        <f>IF($GS687&gt;=33,INDEX($DM:$DM,$GR687+33),"")</f>
      </c>
      <c r="EW687">
        <f>IF($GS687&gt;=34,INDEX($DM:$DM,$GR687+34),"")</f>
      </c>
      <c r="EX687">
        <f>IF($GS687&gt;=35,INDEX($DM:$DM,$GR687+35),"")</f>
      </c>
      <c r="EY687">
        <f>IF($GS687&gt;=36,INDEX($DM:$DM,$GR687+36),"")</f>
      </c>
      <c r="EZ687">
        <f>IF($GS687&gt;=37,INDEX($DM:$DM,$GR687+37),"")</f>
      </c>
      <c r="FA687">
        <f>IF($GS687&gt;=38,INDEX($DM:$DM,$GR687+38),"")</f>
      </c>
      <c r="FB687">
        <f>IF($GS687&gt;=39,INDEX($DM:$DM,$GR687+39),"")</f>
      </c>
      <c r="FC687">
        <f>IF($GS687&gt;=40,INDEX($DM:$DM,$GR687+40),"")</f>
      </c>
      <c r="FD687">
        <f>IF($GS687&gt;=1,INDEX($DN:$DN,$GR687+1),"")</f>
      </c>
      <c r="FE687">
        <f>IF($GS687&gt;=2,INDEX($DN:$DN,$GR687+2),"")</f>
      </c>
      <c r="FF687">
        <f>IF($GS687&gt;=3,INDEX($DN:$DN,$GR687+3),"")</f>
      </c>
      <c r="FG687">
        <f>IF($GS687&gt;=4,INDEX($DN:$DN,$GR687+4),"")</f>
      </c>
      <c r="FH687">
        <f>IF($GS687&gt;=5,INDEX($DN:$DN,$GR687+5),"")</f>
      </c>
      <c r="FI687">
        <f>IF($GS687&gt;=6,INDEX($DN:$DN,$GR687+6),"")</f>
      </c>
      <c r="FJ687">
        <f>IF($GS687&gt;=7,INDEX($DN:$DN,$GR687+7),"")</f>
      </c>
      <c r="FK687">
        <f>IF($GS687&gt;=8,INDEX($DN:$DN,$GR687+8),"")</f>
      </c>
      <c r="FL687">
        <f>IF($GS687&gt;=9,INDEX($DN:$DN,$GR687+9),"")</f>
      </c>
      <c r="FM687">
        <f>IF($GS687&gt;=10,INDEX($DN:$DN,$GR687+10),"")</f>
      </c>
      <c r="FN687">
        <f>IF($GS687&gt;=11,INDEX($DN:$DN,$GR687+11),"")</f>
      </c>
      <c r="FO687">
        <f>IF($GS687&gt;=12,INDEX($DN:$DN,$GR687+12),"")</f>
      </c>
      <c r="FP687">
        <f>IF($GS687&gt;=13,INDEX($DN:$DN,$GR687+13),"")</f>
      </c>
      <c r="FQ687">
        <f>IF($GS687&gt;=14,INDEX($DN:$DN,$GR687+14),"")</f>
      </c>
      <c r="FR687">
        <f>IF($GS687&gt;=15,INDEX($DN:$DN,$GR687+15),"")</f>
      </c>
      <c r="FS687">
        <f>IF($GS687&gt;=16,INDEX($DN:$DN,$GR687+16),"")</f>
      </c>
      <c r="FT687">
        <f>IF($GS687&gt;=17,INDEX($DN:$DN,$GR687+17),"")</f>
      </c>
      <c r="FU687">
        <f>IF($GS687&gt;=18,INDEX($DN:$DN,$GR687+18),"")</f>
      </c>
      <c r="FV687">
        <f>IF($GS687&gt;=19,INDEX($DN:$DN,$GR687+19),"")</f>
      </c>
      <c r="FW687">
        <f>IF($GS687&gt;=20,INDEX($DN:$DN,$GR687+20),"")</f>
      </c>
      <c r="FX687">
        <f>IF($GS687&gt;=21,INDEX($DN:$DN,$GR687+21),"")</f>
      </c>
      <c r="FY687">
        <f>IF($GS687&gt;=22,INDEX($DN:$DN,$GR687+22),"")</f>
      </c>
      <c r="FZ687">
        <f>IF($GS687&gt;=23,INDEX($DN:$DN,$GR687+23),"")</f>
      </c>
      <c r="GA687">
        <f>IF($GS687&gt;=24,INDEX($DN:$DN,$GR687+24),"")</f>
      </c>
      <c r="GB687">
        <f>IF($GS687&gt;=25,INDEX($DN:$DN,$GR687+25),"")</f>
      </c>
      <c r="GC687">
        <f>IF($GS687&gt;=26,INDEX($DN:$DN,$GR687+26),"")</f>
      </c>
      <c r="GD687">
        <f>IF($GS687&gt;=27,INDEX($DN:$DN,$GR687+27),"")</f>
      </c>
      <c r="GE687">
        <f>IF($GS687&gt;=28,INDEX($DN:$DN,$GR687+28),"")</f>
      </c>
      <c r="GF687">
        <f>IF($GS687&gt;=29,INDEX($DN:$DN,$GR687+29),"")</f>
      </c>
      <c r="GG687">
        <f>IF($GS687&gt;=30,INDEX($DN:$DN,$GR687+30),"")</f>
      </c>
      <c r="GH687">
        <f>IF($GS687&gt;=31,INDEX($DN:$DN,$GR687+31),"")</f>
      </c>
      <c r="GI687">
        <f>IF($GS687&gt;=32,INDEX($DN:$DN,$GR687+32),"")</f>
      </c>
      <c r="GJ687">
        <f>IF($GS687&gt;=33,INDEX($DN:$DN,$GR687+33),"")</f>
      </c>
      <c r="GK687">
        <f>IF($GS687&gt;=34,INDEX($DN:$DN,$GR687+34),"")</f>
      </c>
      <c r="GL687">
        <f>IF($GS687&gt;=35,INDEX($DN:$DN,$GR687+35),"")</f>
      </c>
      <c r="GM687">
        <f>IF($GS687&gt;=36,INDEX($DN:$DN,$GR687+36),"")</f>
      </c>
      <c r="GN687">
        <f>IF($GS687&gt;=37,INDEX($DN:$DN,$GR687+37),"")</f>
      </c>
      <c r="GO687">
        <f>IF($GS687&gt;=38,INDEX($DN:$DN,$GR687+38),"")</f>
      </c>
      <c r="GP687">
        <f>IF($GS687&gt;=39,INDEX($DN:$DN,$GR687+39),"")</f>
      </c>
      <c r="GQ687">
        <f>IF($GS687&gt;=40,INDEX($DN:$DN,$GR687+40),"")</f>
      </c>
      <c r="GR687">
        <f>IFERROR(MATCH($DL687,$DM$2:$DM$148,0)+1,0)</f>
      </c>
      <c r="GS687">
        <f>IFERROR(INDEX($DO$2:$DO$148,MATCH($DL687,$DM$2:$DM$148,0)),0)</f>
      </c>
      <c r="GT687">
        <f>IFERROR(MATCH($Z687,$DP$687:$FC$687,0),0)</f>
      </c>
      <c r="GU687">
        <f>IF($GT687&gt;0,INDEX($FD$687:$GQ$687,$GT687),"")</f>
      </c>
      <c r="GX687">
        <f>IF($JG687&gt;=1,INDEX($GV:$GV,$JF687+1),"")</f>
      </c>
      <c r="GY687">
        <f>IF($JG687&gt;=2,INDEX($GV:$GV,$JF687+2),"")</f>
      </c>
      <c r="GZ687">
        <f>IF($JG687&gt;=3,INDEX($GV:$GV,$JF687+3),"")</f>
      </c>
      <c r="HA687">
        <f>IF($JG687&gt;=4,INDEX($GV:$GV,$JF687+4),"")</f>
      </c>
      <c r="HB687">
        <f>IF($JG687&gt;=5,INDEX($GV:$GV,$JF687+5),"")</f>
      </c>
      <c r="HC687">
        <f>IF($JG687&gt;=6,INDEX($GV:$GV,$JF687+6),"")</f>
      </c>
      <c r="HD687">
        <f>IF($JG687&gt;=7,INDEX($GV:$GV,$JF687+7),"")</f>
      </c>
      <c r="HE687">
        <f>IF($JG687&gt;=8,INDEX($GV:$GV,$JF687+8),"")</f>
      </c>
      <c r="HF687">
        <f>IF($JG687&gt;=9,INDEX($GV:$GV,$JF687+9),"")</f>
      </c>
      <c r="HG687">
        <f>IF($JG687&gt;=10,INDEX($GV:$GV,$JF687+10),"")</f>
      </c>
      <c r="HH687">
        <f>IF($JG687&gt;=11,INDEX($GV:$GV,$JF687+11),"")</f>
      </c>
      <c r="HI687">
        <f>IF($JG687&gt;=12,INDEX($GV:$GV,$JF687+12),"")</f>
      </c>
      <c r="HJ687">
        <f>IF($JG687&gt;=13,INDEX($GV:$GV,$JF687+13),"")</f>
      </c>
      <c r="HK687">
        <f>IF($JG687&gt;=14,INDEX($GV:$GV,$JF687+14),"")</f>
      </c>
      <c r="HL687">
        <f>IF($JG687&gt;=15,INDEX($GV:$GV,$JF687+15),"")</f>
      </c>
      <c r="HM687">
        <f>IF($JG687&gt;=16,INDEX($GV:$GV,$JF687+16),"")</f>
      </c>
      <c r="HN687">
        <f>IF($JG687&gt;=17,INDEX($GV:$GV,$JF687+17),"")</f>
      </c>
      <c r="HO687">
        <f>IF($JG687&gt;=18,INDEX($GV:$GV,$JF687+18),"")</f>
      </c>
      <c r="HP687">
        <f>IF($JG687&gt;=19,INDEX($GV:$GV,$JF687+19),"")</f>
      </c>
      <c r="HQ687">
        <f>IF($JG687&gt;=20,INDEX($GV:$GV,$JF687+20),"")</f>
      </c>
      <c r="HR687">
        <f>IF($JG687&gt;=21,INDEX($GV:$GV,$JF687+21),"")</f>
      </c>
      <c r="HS687">
        <f>IF($JG687&gt;=22,INDEX($GV:$GV,$JF687+22),"")</f>
      </c>
      <c r="HT687">
        <f>IF($JG687&gt;=23,INDEX($GV:$GV,$JF687+23),"")</f>
      </c>
      <c r="HU687">
        <f>IF($JG687&gt;=24,INDEX($GV:$GV,$JF687+24),"")</f>
      </c>
      <c r="HV687">
        <f>IF($JG687&gt;=25,INDEX($GV:$GV,$JF687+25),"")</f>
      </c>
      <c r="HW687">
        <f>IF($JG687&gt;=26,INDEX($GV:$GV,$JF687+26),"")</f>
      </c>
      <c r="HX687">
        <f>IF($JG687&gt;=27,INDEX($GV:$GV,$JF687+27),"")</f>
      </c>
      <c r="HY687">
        <f>IF($JG687&gt;=28,INDEX($GV:$GV,$JF687+28),"")</f>
      </c>
      <c r="HZ687">
        <f>IF($JG687&gt;=29,INDEX($GV:$GV,$JF687+29),"")</f>
      </c>
      <c r="IA687">
        <f>IF($JG687&gt;=30,INDEX($GV:$GV,$JF687+30),"")</f>
      </c>
      <c r="IB687">
        <f>IF($JG687&gt;=31,INDEX($GV:$GV,$JF687+31),"")</f>
      </c>
      <c r="IC687">
        <f>IF($JG687&gt;=32,INDEX($GV:$GV,$JF687+32),"")</f>
      </c>
      <c r="ID687">
        <f>IF($JG687&gt;=33,INDEX($GV:$GV,$JF687+33),"")</f>
      </c>
      <c r="IE687">
        <f>IF($JG687&gt;=34,INDEX($GV:$GV,$JF687+34),"")</f>
      </c>
      <c r="IF687">
        <f>IF($JG687&gt;=35,INDEX($GV:$GV,$JF687+35),"")</f>
      </c>
      <c r="IG687">
        <f>IF($JG687&gt;=36,INDEX($GV:$GV,$JF687+36),"")</f>
      </c>
      <c r="IH687">
        <f>IF($JG687&gt;=37,INDEX($GV:$GV,$JF687+37),"")</f>
      </c>
      <c r="II687">
        <f>IF($JG687&gt;=38,INDEX($GV:$GV,$JF687+38),"")</f>
      </c>
      <c r="IJ687">
        <f>IF($JG687&gt;=39,INDEX($GV:$GV,$JF687+39),"")</f>
      </c>
      <c r="IK687">
        <f>IF($JG687&gt;=40,INDEX($GV:$GV,$JF687+40),"")</f>
      </c>
      <c r="IL687">
        <f>IF($JG687&gt;=41,INDEX($GV:$GV,$JF687+41),"")</f>
      </c>
      <c r="IM687">
        <f>IF($JG687&gt;=42,INDEX($GV:$GV,$JF687+42),"")</f>
      </c>
      <c r="IN687">
        <f>IF($JG687&gt;=43,INDEX($GV:$GV,$JF687+43),"")</f>
      </c>
      <c r="IO687">
        <f>IF($JG687&gt;=44,INDEX($GV:$GV,$JF687+44),"")</f>
      </c>
      <c r="IP687">
        <f>IF($JG687&gt;=45,INDEX($GV:$GV,$JF687+45),"")</f>
      </c>
      <c r="IQ687">
        <f>IF($JG687&gt;=46,INDEX($GV:$GV,$JF687+46),"")</f>
      </c>
      <c r="IR687">
        <f>IF($JG687&gt;=47,INDEX($GV:$GV,$JF687+47),"")</f>
      </c>
      <c r="IS687">
        <f>IF($JG687&gt;=48,INDEX($GV:$GV,$JF687+48),"")</f>
      </c>
      <c r="IT687">
        <f>IF($JG687&gt;=49,INDEX($GV:$GV,$JF687+49),"")</f>
      </c>
      <c r="IU687">
        <f>IF($JG687&gt;=50,INDEX($GV:$GV,$JF687+50),"")</f>
      </c>
      <c r="IV687">
        <f>IF($JG687&gt;=51,INDEX($GV:$GV,$JF687+51),"")</f>
      </c>
      <c r="IW687">
        <f>IF($JG687&gt;=52,INDEX($GV:$GV,$JF687+52),"")</f>
      </c>
      <c r="IX687">
        <f>IF($JG687&gt;=53,INDEX($GV:$GV,$JF687+53),"")</f>
      </c>
      <c r="IY687">
        <f>IF($JG687&gt;=54,INDEX($GV:$GV,$JF687+54),"")</f>
      </c>
      <c r="IZ687">
        <f>IF($JG687&gt;=55,INDEX($GV:$GV,$JF687+55),"")</f>
      </c>
      <c r="JA687">
        <f>IF($JG687&gt;=56,INDEX($GV:$GV,$JF687+56),"")</f>
      </c>
      <c r="JB687">
        <f>IF($JG687&gt;=57,INDEX($GV:$GV,$JF687+57),"")</f>
      </c>
      <c r="JC687">
        <f>IF($JG687&gt;=58,INDEX($GV:$GV,$JF687+58),"")</f>
      </c>
      <c r="JD687">
        <f>IF($JG687&gt;=59,INDEX($GV:$GV,$JF687+59),"")</f>
      </c>
      <c r="JE687">
        <f>IF($JG687&gt;=60,INDEX($GV:$GV,$JF687+60),"")</f>
      </c>
      <c r="JF687">
        <f>IFERROR(MATCH($GU687,$GV$2:$GV$322,0)+1,0)</f>
      </c>
      <c r="JG687">
        <f>IFERROR(INDEX($GW$2:$GW$322,MATCH($GU687,$GV$2:$GV$322,0)),0)</f>
      </c>
      <c r="JH687" t="s">
        <v>44</v>
      </c>
      <c r="JI687" t="s">
        <v>44</v>
      </c>
    </row>
    <row r="688" spans="1:269" x14ac:dyDescent="0.25">
      <c r="R688">
        <f>IF(OR($U688="",$Q688=""),"",IFERROR($U688/$Q688,0))</f>
      </c>
      <c r="S688">
        <f>IF($U688="","",
SUM($T688,$V688,$AA688,$W688,$Y688)*
(1-IF($AB688="",0,VALUE($AB688)/100)))</f>
      </c>
      <c r="T688">
        <f>IF($U688="","",$U688)</f>
      </c>
      <c r="V688">
        <f>IF($U688="","",
IF($O688="","",
IF(ISNUMBER(SEARCH("exempt",LOWER($O688))),0,
$U688*(VALUE(SUBSTITUTE($O688,"%",""))/100))))</f>
      </c>
      <c r="AC688">
        <f>IFERROR(IF(FIND(" - ",$K688)&gt;0,MID($K688,FIND(" - ",$K688)+3,LEN($K688)),""),"")</f>
      </c>
      <c r="AL688" t="s">
        <v>1655</v>
      </c>
      <c r="AT688">
        <f>IFERROR(LEFT($K688,FIND(" - ",$K688)-1),$K688)</f>
      </c>
      <c r="AW688">
        <f>IF($CL688&gt;=1,INDEX($AU:$AU,$CK688+1),"")</f>
      </c>
      <c r="AX688">
        <f>IF($CL688&gt;=2,INDEX($AU:$AU,$CK688+2),"")</f>
      </c>
      <c r="AY688">
        <f>IF($CL688&gt;=3,INDEX($AU:$AU,$CK688+3),"")</f>
      </c>
      <c r="AZ688">
        <f>IF($CL688&gt;=4,INDEX($AU:$AU,$CK688+4),"")</f>
      </c>
      <c r="BA688">
        <f>IF($CL688&gt;=5,INDEX($AU:$AU,$CK688+5),"")</f>
      </c>
      <c r="BB688">
        <f>IF($CL688&gt;=6,INDEX($AU:$AU,$CK688+6),"")</f>
      </c>
      <c r="BC688">
        <f>IF($CL688&gt;=7,INDEX($AU:$AU,$CK688+7),"")</f>
      </c>
      <c r="BD688">
        <f>IF($CL688&gt;=8,INDEX($AU:$AU,$CK688+8),"")</f>
      </c>
      <c r="BE688">
        <f>IF($CL688&gt;=9,INDEX($AU:$AU,$CK688+9),"")</f>
      </c>
      <c r="BF688">
        <f>IF($CL688&gt;=10,INDEX($AU:$AU,$CK688+10),"")</f>
      </c>
      <c r="BG688">
        <f>IF($CL688&gt;=11,INDEX($AU:$AU,$CK688+11),"")</f>
      </c>
      <c r="BH688">
        <f>IF($CL688&gt;=12,INDEX($AU:$AU,$CK688+12),"")</f>
      </c>
      <c r="BI688">
        <f>IF($CL688&gt;=13,INDEX($AU:$AU,$CK688+13),"")</f>
      </c>
      <c r="BJ688">
        <f>IF($CL688&gt;=14,INDEX($AU:$AU,$CK688+14),"")</f>
      </c>
      <c r="BK688">
        <f>IF($CL688&gt;=15,INDEX($AU:$AU,$CK688+15),"")</f>
      </c>
      <c r="BL688">
        <f>IF($CL688&gt;=16,INDEX($AU:$AU,$CK688+16),"")</f>
      </c>
      <c r="BM688">
        <f>IF($CL688&gt;=17,INDEX($AU:$AU,$CK688+17),"")</f>
      </c>
      <c r="BN688">
        <f>IF($CL688&gt;=18,INDEX($AU:$AU,$CK688+18),"")</f>
      </c>
      <c r="BO688">
        <f>IF($CL688&gt;=19,INDEX($AU:$AU,$CK688+19),"")</f>
      </c>
      <c r="BP688">
        <f>IF($CL688&gt;=20,INDEX($AU:$AU,$CK688+20),"")</f>
      </c>
      <c r="BQ688">
        <f>IF($CL688&gt;=21,INDEX($AU:$AU,$CK688+21),"")</f>
      </c>
      <c r="BR688">
        <f>IF($CL688&gt;=22,INDEX($AU:$AU,$CK688+22),"")</f>
      </c>
      <c r="BS688">
        <f>IF($CL688&gt;=23,INDEX($AU:$AU,$CK688+23),"")</f>
      </c>
      <c r="BT688">
        <f>IF($CL688&gt;=24,INDEX($AU:$AU,$CK688+24),"")</f>
      </c>
      <c r="BU688">
        <f>IF($CL688&gt;=25,INDEX($AU:$AU,$CK688+25),"")</f>
      </c>
      <c r="BV688">
        <f>IF($CL688&gt;=26,INDEX($AU:$AU,$CK688+26),"")</f>
      </c>
      <c r="BW688">
        <f>IF($CL688&gt;=27,INDEX($AU:$AU,$CK688+27),"")</f>
      </c>
      <c r="BX688">
        <f>IF($CL688&gt;=28,INDEX($AU:$AU,$CK688+28),"")</f>
      </c>
      <c r="BY688">
        <f>IF($CL688&gt;=29,INDEX($AU:$AU,$CK688+29),"")</f>
      </c>
      <c r="BZ688">
        <f>IF($CL688&gt;=30,INDEX($AU:$AU,$CK688+30),"")</f>
      </c>
      <c r="CA688">
        <f>IF($CL688&gt;=31,INDEX($AU:$AU,$CK688+31),"")</f>
      </c>
      <c r="CB688">
        <f>IF($CL688&gt;=32,INDEX($AU:$AU,$CK688+32),"")</f>
      </c>
      <c r="CC688">
        <f>IF($CL688&gt;=33,INDEX($AU:$AU,$CK688+33),"")</f>
      </c>
      <c r="CD688">
        <f>IF($CL688&gt;=34,INDEX($AU:$AU,$CK688+34),"")</f>
      </c>
      <c r="CE688">
        <f>IF($CL688&gt;=35,INDEX($AU:$AU,$CK688+35),"")</f>
      </c>
      <c r="CF688">
        <f>IF($CL688&gt;=36,INDEX($AU:$AU,$CK688+36),"")</f>
      </c>
      <c r="CG688">
        <f>IF($CL688&gt;=37,INDEX($AU:$AU,$CK688+37),"")</f>
      </c>
      <c r="CH688">
        <f>IF($CL688&gt;=38,INDEX($AU:$AU,$CK688+38),"")</f>
      </c>
      <c r="CI688">
        <f>IF($CL688&gt;=39,INDEX($AU:$AU,$CK688+39),"")</f>
      </c>
      <c r="CJ688">
        <f>IF($CL688&gt;=40,INDEX($AU:$AU,$CK688+40),"")</f>
      </c>
      <c r="CK688">
        <f>IFERROR(MATCH($AT688,$AU$2:$AU$133,0)+1,0)</f>
      </c>
      <c r="CL688">
        <f>IFERROR(INDEX($AV$2:$AV$133,MATCH($AT688,$AU$2:$AU$133,0)),0)</f>
      </c>
      <c r="CM688">
        <f>IFERROR(LEFT($L688,FIND(" - ",$L688)-1),$L688)</f>
      </c>
      <c r="CN688" t="s">
        <v>1656</v>
      </c>
      <c r="CO688">
        <v>1</v>
      </c>
      <c r="CP688">
        <f>IF($DK688&gt;=1,INDEX($CN:$CN,$DJ688+1),"")</f>
      </c>
      <c r="CQ688">
        <f>IF($DK688&gt;=2,INDEX($CN:$CN,$DJ688+2),"")</f>
      </c>
      <c r="CR688">
        <f>IF($DK688&gt;=3,INDEX($CN:$CN,$DJ688+3),"")</f>
      </c>
      <c r="CS688">
        <f>IF($DK688&gt;=4,INDEX($CN:$CN,$DJ688+4),"")</f>
      </c>
      <c r="CT688">
        <f>IF($DK688&gt;=5,INDEX($CN:$CN,$DJ688+5),"")</f>
      </c>
      <c r="CU688">
        <f>IF($DK688&gt;=6,INDEX($CN:$CN,$DJ688+6),"")</f>
      </c>
      <c r="CV688">
        <f>IF($DK688&gt;=7,INDEX($CN:$CN,$DJ688+7),"")</f>
      </c>
      <c r="CW688">
        <f>IF($DK688&gt;=8,INDEX($CN:$CN,$DJ688+8),"")</f>
      </c>
      <c r="CX688">
        <f>IF($DK688&gt;=9,INDEX($CN:$CN,$DJ688+9),"")</f>
      </c>
      <c r="CY688">
        <f>IF($DK688&gt;=10,INDEX($CN:$CN,$DJ688+10),"")</f>
      </c>
      <c r="CZ688">
        <f>IF($DK688&gt;=11,INDEX($CN:$CN,$DJ688+11),"")</f>
      </c>
      <c r="DA688">
        <f>IF($DK688&gt;=12,INDEX($CN:$CN,$DJ688+12),"")</f>
      </c>
      <c r="DB688">
        <f>IF($DK688&gt;=13,INDEX($CN:$CN,$DJ688+13),"")</f>
      </c>
      <c r="DC688">
        <f>IF($DK688&gt;=14,INDEX($CN:$CN,$DJ688+14),"")</f>
      </c>
      <c r="DD688">
        <f>IF($DK688&gt;=15,INDEX($CN:$CN,$DJ688+15),"")</f>
      </c>
      <c r="DE688">
        <f>IF($DK688&gt;=16,INDEX($CN:$CN,$DJ688+16),"")</f>
      </c>
      <c r="DF688">
        <f>IF($DK688&gt;=17,INDEX($CN:$CN,$DJ688+17),"")</f>
      </c>
      <c r="DG688">
        <f>IF($DK688&gt;=18,INDEX($CN:$CN,$DJ688+18),"")</f>
      </c>
      <c r="DH688">
        <f>IF($DK688&gt;=19,INDEX($CN:$CN,$DJ688+19),"")</f>
      </c>
      <c r="DI688">
        <f>IF($DK688&gt;=20,INDEX($CN:$CN,$DJ688+20),"")</f>
      </c>
      <c r="DJ688">
        <f>IFERROR(MATCH($CM688,$CN$2:$CN$1089,0)+1,0)</f>
      </c>
      <c r="DK688">
        <f>IFERROR(INDEX($CO$2:$CO$1089,MATCH($CM688,$CN$2:$CN$1089,0)),0)</f>
      </c>
      <c r="DL688">
        <f>IFERROR(INDEX($AS:$AS,MATCH($O688,$AR:$AR,0))&amp;"","")</f>
      </c>
      <c r="DP688">
        <f>IF($GS688&gt;=1,INDEX($DM:$DM,$GR688+1),"")</f>
      </c>
      <c r="DQ688">
        <f>IF($GS688&gt;=2,INDEX($DM:$DM,$GR688+2),"")</f>
      </c>
      <c r="DR688">
        <f>IF($GS688&gt;=3,INDEX($DM:$DM,$GR688+3),"")</f>
      </c>
      <c r="DS688">
        <f>IF($GS688&gt;=4,INDEX($DM:$DM,$GR688+4),"")</f>
      </c>
      <c r="DT688">
        <f>IF($GS688&gt;=5,INDEX($DM:$DM,$GR688+5),"")</f>
      </c>
      <c r="DU688">
        <f>IF($GS688&gt;=6,INDEX($DM:$DM,$GR688+6),"")</f>
      </c>
      <c r="DV688">
        <f>IF($GS688&gt;=7,INDEX($DM:$DM,$GR688+7),"")</f>
      </c>
      <c r="DW688">
        <f>IF($GS688&gt;=8,INDEX($DM:$DM,$GR688+8),"")</f>
      </c>
      <c r="DX688">
        <f>IF($GS688&gt;=9,INDEX($DM:$DM,$GR688+9),"")</f>
      </c>
      <c r="DY688">
        <f>IF($GS688&gt;=10,INDEX($DM:$DM,$GR688+10),"")</f>
      </c>
      <c r="DZ688">
        <f>IF($GS688&gt;=11,INDEX($DM:$DM,$GR688+11),"")</f>
      </c>
      <c r="EA688">
        <f>IF($GS688&gt;=12,INDEX($DM:$DM,$GR688+12),"")</f>
      </c>
      <c r="EB688">
        <f>IF($GS688&gt;=13,INDEX($DM:$DM,$GR688+13),"")</f>
      </c>
      <c r="EC688">
        <f>IF($GS688&gt;=14,INDEX($DM:$DM,$GR688+14),"")</f>
      </c>
      <c r="ED688">
        <f>IF($GS688&gt;=15,INDEX($DM:$DM,$GR688+15),"")</f>
      </c>
      <c r="EE688">
        <f>IF($GS688&gt;=16,INDEX($DM:$DM,$GR688+16),"")</f>
      </c>
      <c r="EF688">
        <f>IF($GS688&gt;=17,INDEX($DM:$DM,$GR688+17),"")</f>
      </c>
      <c r="EG688">
        <f>IF($GS688&gt;=18,INDEX($DM:$DM,$GR688+18),"")</f>
      </c>
      <c r="EH688">
        <f>IF($GS688&gt;=19,INDEX($DM:$DM,$GR688+19),"")</f>
      </c>
      <c r="EI688">
        <f>IF($GS688&gt;=20,INDEX($DM:$DM,$GR688+20),"")</f>
      </c>
      <c r="EJ688">
        <f>IF($GS688&gt;=21,INDEX($DM:$DM,$GR688+21),"")</f>
      </c>
      <c r="EK688">
        <f>IF($GS688&gt;=22,INDEX($DM:$DM,$GR688+22),"")</f>
      </c>
      <c r="EL688">
        <f>IF($GS688&gt;=23,INDEX($DM:$DM,$GR688+23),"")</f>
      </c>
      <c r="EM688">
        <f>IF($GS688&gt;=24,INDEX($DM:$DM,$GR688+24),"")</f>
      </c>
      <c r="EN688">
        <f>IF($GS688&gt;=25,INDEX($DM:$DM,$GR688+25),"")</f>
      </c>
      <c r="EO688">
        <f>IF($GS688&gt;=26,INDEX($DM:$DM,$GR688+26),"")</f>
      </c>
      <c r="EP688">
        <f>IF($GS688&gt;=27,INDEX($DM:$DM,$GR688+27),"")</f>
      </c>
      <c r="EQ688">
        <f>IF($GS688&gt;=28,INDEX($DM:$DM,$GR688+28),"")</f>
      </c>
      <c r="ER688">
        <f>IF($GS688&gt;=29,INDEX($DM:$DM,$GR688+29),"")</f>
      </c>
      <c r="ES688">
        <f>IF($GS688&gt;=30,INDEX($DM:$DM,$GR688+30),"")</f>
      </c>
      <c r="ET688">
        <f>IF($GS688&gt;=31,INDEX($DM:$DM,$GR688+31),"")</f>
      </c>
      <c r="EU688">
        <f>IF($GS688&gt;=32,INDEX($DM:$DM,$GR688+32),"")</f>
      </c>
      <c r="EV688">
        <f>IF($GS688&gt;=33,INDEX($DM:$DM,$GR688+33),"")</f>
      </c>
      <c r="EW688">
        <f>IF($GS688&gt;=34,INDEX($DM:$DM,$GR688+34),"")</f>
      </c>
      <c r="EX688">
        <f>IF($GS688&gt;=35,INDEX($DM:$DM,$GR688+35),"")</f>
      </c>
      <c r="EY688">
        <f>IF($GS688&gt;=36,INDEX($DM:$DM,$GR688+36),"")</f>
      </c>
      <c r="EZ688">
        <f>IF($GS688&gt;=37,INDEX($DM:$DM,$GR688+37),"")</f>
      </c>
      <c r="FA688">
        <f>IF($GS688&gt;=38,INDEX($DM:$DM,$GR688+38),"")</f>
      </c>
      <c r="FB688">
        <f>IF($GS688&gt;=39,INDEX($DM:$DM,$GR688+39),"")</f>
      </c>
      <c r="FC688">
        <f>IF($GS688&gt;=40,INDEX($DM:$DM,$GR688+40),"")</f>
      </c>
      <c r="FD688">
        <f>IF($GS688&gt;=1,INDEX($DN:$DN,$GR688+1),"")</f>
      </c>
      <c r="FE688">
        <f>IF($GS688&gt;=2,INDEX($DN:$DN,$GR688+2),"")</f>
      </c>
      <c r="FF688">
        <f>IF($GS688&gt;=3,INDEX($DN:$DN,$GR688+3),"")</f>
      </c>
      <c r="FG688">
        <f>IF($GS688&gt;=4,INDEX($DN:$DN,$GR688+4),"")</f>
      </c>
      <c r="FH688">
        <f>IF($GS688&gt;=5,INDEX($DN:$DN,$GR688+5),"")</f>
      </c>
      <c r="FI688">
        <f>IF($GS688&gt;=6,INDEX($DN:$DN,$GR688+6),"")</f>
      </c>
      <c r="FJ688">
        <f>IF($GS688&gt;=7,INDEX($DN:$DN,$GR688+7),"")</f>
      </c>
      <c r="FK688">
        <f>IF($GS688&gt;=8,INDEX($DN:$DN,$GR688+8),"")</f>
      </c>
      <c r="FL688">
        <f>IF($GS688&gt;=9,INDEX($DN:$DN,$GR688+9),"")</f>
      </c>
      <c r="FM688">
        <f>IF($GS688&gt;=10,INDEX($DN:$DN,$GR688+10),"")</f>
      </c>
      <c r="FN688">
        <f>IF($GS688&gt;=11,INDEX($DN:$DN,$GR688+11),"")</f>
      </c>
      <c r="FO688">
        <f>IF($GS688&gt;=12,INDEX($DN:$DN,$GR688+12),"")</f>
      </c>
      <c r="FP688">
        <f>IF($GS688&gt;=13,INDEX($DN:$DN,$GR688+13),"")</f>
      </c>
      <c r="FQ688">
        <f>IF($GS688&gt;=14,INDEX($DN:$DN,$GR688+14),"")</f>
      </c>
      <c r="FR688">
        <f>IF($GS688&gt;=15,INDEX($DN:$DN,$GR688+15),"")</f>
      </c>
      <c r="FS688">
        <f>IF($GS688&gt;=16,INDEX($DN:$DN,$GR688+16),"")</f>
      </c>
      <c r="FT688">
        <f>IF($GS688&gt;=17,INDEX($DN:$DN,$GR688+17),"")</f>
      </c>
      <c r="FU688">
        <f>IF($GS688&gt;=18,INDEX($DN:$DN,$GR688+18),"")</f>
      </c>
      <c r="FV688">
        <f>IF($GS688&gt;=19,INDEX($DN:$DN,$GR688+19),"")</f>
      </c>
      <c r="FW688">
        <f>IF($GS688&gt;=20,INDEX($DN:$DN,$GR688+20),"")</f>
      </c>
      <c r="FX688">
        <f>IF($GS688&gt;=21,INDEX($DN:$DN,$GR688+21),"")</f>
      </c>
      <c r="FY688">
        <f>IF($GS688&gt;=22,INDEX($DN:$DN,$GR688+22),"")</f>
      </c>
      <c r="FZ688">
        <f>IF($GS688&gt;=23,INDEX($DN:$DN,$GR688+23),"")</f>
      </c>
      <c r="GA688">
        <f>IF($GS688&gt;=24,INDEX($DN:$DN,$GR688+24),"")</f>
      </c>
      <c r="GB688">
        <f>IF($GS688&gt;=25,INDEX($DN:$DN,$GR688+25),"")</f>
      </c>
      <c r="GC688">
        <f>IF($GS688&gt;=26,INDEX($DN:$DN,$GR688+26),"")</f>
      </c>
      <c r="GD688">
        <f>IF($GS688&gt;=27,INDEX($DN:$DN,$GR688+27),"")</f>
      </c>
      <c r="GE688">
        <f>IF($GS688&gt;=28,INDEX($DN:$DN,$GR688+28),"")</f>
      </c>
      <c r="GF688">
        <f>IF($GS688&gt;=29,INDEX($DN:$DN,$GR688+29),"")</f>
      </c>
      <c r="GG688">
        <f>IF($GS688&gt;=30,INDEX($DN:$DN,$GR688+30),"")</f>
      </c>
      <c r="GH688">
        <f>IF($GS688&gt;=31,INDEX($DN:$DN,$GR688+31),"")</f>
      </c>
      <c r="GI688">
        <f>IF($GS688&gt;=32,INDEX($DN:$DN,$GR688+32),"")</f>
      </c>
      <c r="GJ688">
        <f>IF($GS688&gt;=33,INDEX($DN:$DN,$GR688+33),"")</f>
      </c>
      <c r="GK688">
        <f>IF($GS688&gt;=34,INDEX($DN:$DN,$GR688+34),"")</f>
      </c>
      <c r="GL688">
        <f>IF($GS688&gt;=35,INDEX($DN:$DN,$GR688+35),"")</f>
      </c>
      <c r="GM688">
        <f>IF($GS688&gt;=36,INDEX($DN:$DN,$GR688+36),"")</f>
      </c>
      <c r="GN688">
        <f>IF($GS688&gt;=37,INDEX($DN:$DN,$GR688+37),"")</f>
      </c>
      <c r="GO688">
        <f>IF($GS688&gt;=38,INDEX($DN:$DN,$GR688+38),"")</f>
      </c>
      <c r="GP688">
        <f>IF($GS688&gt;=39,INDEX($DN:$DN,$GR688+39),"")</f>
      </c>
      <c r="GQ688">
        <f>IF($GS688&gt;=40,INDEX($DN:$DN,$GR688+40),"")</f>
      </c>
      <c r="GR688">
        <f>IFERROR(MATCH($DL688,$DM$2:$DM$148,0)+1,0)</f>
      </c>
      <c r="GS688">
        <f>IFERROR(INDEX($DO$2:$DO$148,MATCH($DL688,$DM$2:$DM$148,0)),0)</f>
      </c>
      <c r="GT688">
        <f>IFERROR(MATCH($Z688,$DP$688:$FC$688,0),0)</f>
      </c>
      <c r="GU688">
        <f>IF($GT688&gt;0,INDEX($FD$688:$GQ$688,$GT688),"")</f>
      </c>
      <c r="GX688">
        <f>IF($JG688&gt;=1,INDEX($GV:$GV,$JF688+1),"")</f>
      </c>
      <c r="GY688">
        <f>IF($JG688&gt;=2,INDEX($GV:$GV,$JF688+2),"")</f>
      </c>
      <c r="GZ688">
        <f>IF($JG688&gt;=3,INDEX($GV:$GV,$JF688+3),"")</f>
      </c>
      <c r="HA688">
        <f>IF($JG688&gt;=4,INDEX($GV:$GV,$JF688+4),"")</f>
      </c>
      <c r="HB688">
        <f>IF($JG688&gt;=5,INDEX($GV:$GV,$JF688+5),"")</f>
      </c>
      <c r="HC688">
        <f>IF($JG688&gt;=6,INDEX($GV:$GV,$JF688+6),"")</f>
      </c>
      <c r="HD688">
        <f>IF($JG688&gt;=7,INDEX($GV:$GV,$JF688+7),"")</f>
      </c>
      <c r="HE688">
        <f>IF($JG688&gt;=8,INDEX($GV:$GV,$JF688+8),"")</f>
      </c>
      <c r="HF688">
        <f>IF($JG688&gt;=9,INDEX($GV:$GV,$JF688+9),"")</f>
      </c>
      <c r="HG688">
        <f>IF($JG688&gt;=10,INDEX($GV:$GV,$JF688+10),"")</f>
      </c>
      <c r="HH688">
        <f>IF($JG688&gt;=11,INDEX($GV:$GV,$JF688+11),"")</f>
      </c>
      <c r="HI688">
        <f>IF($JG688&gt;=12,INDEX($GV:$GV,$JF688+12),"")</f>
      </c>
      <c r="HJ688">
        <f>IF($JG688&gt;=13,INDEX($GV:$GV,$JF688+13),"")</f>
      </c>
      <c r="HK688">
        <f>IF($JG688&gt;=14,INDEX($GV:$GV,$JF688+14),"")</f>
      </c>
      <c r="HL688">
        <f>IF($JG688&gt;=15,INDEX($GV:$GV,$JF688+15),"")</f>
      </c>
      <c r="HM688">
        <f>IF($JG688&gt;=16,INDEX($GV:$GV,$JF688+16),"")</f>
      </c>
      <c r="HN688">
        <f>IF($JG688&gt;=17,INDEX($GV:$GV,$JF688+17),"")</f>
      </c>
      <c r="HO688">
        <f>IF($JG688&gt;=18,INDEX($GV:$GV,$JF688+18),"")</f>
      </c>
      <c r="HP688">
        <f>IF($JG688&gt;=19,INDEX($GV:$GV,$JF688+19),"")</f>
      </c>
      <c r="HQ688">
        <f>IF($JG688&gt;=20,INDEX($GV:$GV,$JF688+20),"")</f>
      </c>
      <c r="HR688">
        <f>IF($JG688&gt;=21,INDEX($GV:$GV,$JF688+21),"")</f>
      </c>
      <c r="HS688">
        <f>IF($JG688&gt;=22,INDEX($GV:$GV,$JF688+22),"")</f>
      </c>
      <c r="HT688">
        <f>IF($JG688&gt;=23,INDEX($GV:$GV,$JF688+23),"")</f>
      </c>
      <c r="HU688">
        <f>IF($JG688&gt;=24,INDEX($GV:$GV,$JF688+24),"")</f>
      </c>
      <c r="HV688">
        <f>IF($JG688&gt;=25,INDEX($GV:$GV,$JF688+25),"")</f>
      </c>
      <c r="HW688">
        <f>IF($JG688&gt;=26,INDEX($GV:$GV,$JF688+26),"")</f>
      </c>
      <c r="HX688">
        <f>IF($JG688&gt;=27,INDEX($GV:$GV,$JF688+27),"")</f>
      </c>
      <c r="HY688">
        <f>IF($JG688&gt;=28,INDEX($GV:$GV,$JF688+28),"")</f>
      </c>
      <c r="HZ688">
        <f>IF($JG688&gt;=29,INDEX($GV:$GV,$JF688+29),"")</f>
      </c>
      <c r="IA688">
        <f>IF($JG688&gt;=30,INDEX($GV:$GV,$JF688+30),"")</f>
      </c>
      <c r="IB688">
        <f>IF($JG688&gt;=31,INDEX($GV:$GV,$JF688+31),"")</f>
      </c>
      <c r="IC688">
        <f>IF($JG688&gt;=32,INDEX($GV:$GV,$JF688+32),"")</f>
      </c>
      <c r="ID688">
        <f>IF($JG688&gt;=33,INDEX($GV:$GV,$JF688+33),"")</f>
      </c>
      <c r="IE688">
        <f>IF($JG688&gt;=34,INDEX($GV:$GV,$JF688+34),"")</f>
      </c>
      <c r="IF688">
        <f>IF($JG688&gt;=35,INDEX($GV:$GV,$JF688+35),"")</f>
      </c>
      <c r="IG688">
        <f>IF($JG688&gt;=36,INDEX($GV:$GV,$JF688+36),"")</f>
      </c>
      <c r="IH688">
        <f>IF($JG688&gt;=37,INDEX($GV:$GV,$JF688+37),"")</f>
      </c>
      <c r="II688">
        <f>IF($JG688&gt;=38,INDEX($GV:$GV,$JF688+38),"")</f>
      </c>
      <c r="IJ688">
        <f>IF($JG688&gt;=39,INDEX($GV:$GV,$JF688+39),"")</f>
      </c>
      <c r="IK688">
        <f>IF($JG688&gt;=40,INDEX($GV:$GV,$JF688+40),"")</f>
      </c>
      <c r="IL688">
        <f>IF($JG688&gt;=41,INDEX($GV:$GV,$JF688+41),"")</f>
      </c>
      <c r="IM688">
        <f>IF($JG688&gt;=42,INDEX($GV:$GV,$JF688+42),"")</f>
      </c>
      <c r="IN688">
        <f>IF($JG688&gt;=43,INDEX($GV:$GV,$JF688+43),"")</f>
      </c>
      <c r="IO688">
        <f>IF($JG688&gt;=44,INDEX($GV:$GV,$JF688+44),"")</f>
      </c>
      <c r="IP688">
        <f>IF($JG688&gt;=45,INDEX($GV:$GV,$JF688+45),"")</f>
      </c>
      <c r="IQ688">
        <f>IF($JG688&gt;=46,INDEX($GV:$GV,$JF688+46),"")</f>
      </c>
      <c r="IR688">
        <f>IF($JG688&gt;=47,INDEX($GV:$GV,$JF688+47),"")</f>
      </c>
      <c r="IS688">
        <f>IF($JG688&gt;=48,INDEX($GV:$GV,$JF688+48),"")</f>
      </c>
      <c r="IT688">
        <f>IF($JG688&gt;=49,INDEX($GV:$GV,$JF688+49),"")</f>
      </c>
      <c r="IU688">
        <f>IF($JG688&gt;=50,INDEX($GV:$GV,$JF688+50),"")</f>
      </c>
      <c r="IV688">
        <f>IF($JG688&gt;=51,INDEX($GV:$GV,$JF688+51),"")</f>
      </c>
      <c r="IW688">
        <f>IF($JG688&gt;=52,INDEX($GV:$GV,$JF688+52),"")</f>
      </c>
      <c r="IX688">
        <f>IF($JG688&gt;=53,INDEX($GV:$GV,$JF688+53),"")</f>
      </c>
      <c r="IY688">
        <f>IF($JG688&gt;=54,INDEX($GV:$GV,$JF688+54),"")</f>
      </c>
      <c r="IZ688">
        <f>IF($JG688&gt;=55,INDEX($GV:$GV,$JF688+55),"")</f>
      </c>
      <c r="JA688">
        <f>IF($JG688&gt;=56,INDEX($GV:$GV,$JF688+56),"")</f>
      </c>
      <c r="JB688">
        <f>IF($JG688&gt;=57,INDEX($GV:$GV,$JF688+57),"")</f>
      </c>
      <c r="JC688">
        <f>IF($JG688&gt;=58,INDEX($GV:$GV,$JF688+58),"")</f>
      </c>
      <c r="JD688">
        <f>IF($JG688&gt;=59,INDEX($GV:$GV,$JF688+59),"")</f>
      </c>
      <c r="JE688">
        <f>IF($JG688&gt;=60,INDEX($GV:$GV,$JF688+60),"")</f>
      </c>
      <c r="JF688">
        <f>IFERROR(MATCH($GU688,$GV$2:$GV$322,0)+1,0)</f>
      </c>
      <c r="JG688">
        <f>IFERROR(INDEX($GW$2:$GW$322,MATCH($GU688,$GV$2:$GV$322,0)),0)</f>
      </c>
      <c r="JH688" t="s">
        <v>44</v>
      </c>
      <c r="JI688" t="s">
        <v>44</v>
      </c>
    </row>
    <row r="689" spans="1:269" x14ac:dyDescent="0.25">
      <c r="R689">
        <f>IF(OR($U689="",$Q689=""),"",IFERROR($U689/$Q689,0))</f>
      </c>
      <c r="S689">
        <f>IF($U689="","",
SUM($T689,$V689,$AA689,$W689,$Y689)*
(1-IF($AB689="",0,VALUE($AB689)/100)))</f>
      </c>
      <c r="T689">
        <f>IF($U689="","",$U689)</f>
      </c>
      <c r="V689">
        <f>IF($U689="","",
IF($O689="","",
IF(ISNUMBER(SEARCH("exempt",LOWER($O689))),0,
$U689*(VALUE(SUBSTITUTE($O689,"%",""))/100))))</f>
      </c>
      <c r="AC689">
        <f>IFERROR(IF(FIND(" - ",$K689)&gt;0,MID($K689,FIND(" - ",$K689)+3,LEN($K689)),""),"")</f>
      </c>
      <c r="AL689" t="s">
        <v>1657</v>
      </c>
      <c r="AT689">
        <f>IFERROR(LEFT($K689,FIND(" - ",$K689)-1),$K689)</f>
      </c>
      <c r="AW689">
        <f>IF($CL689&gt;=1,INDEX($AU:$AU,$CK689+1),"")</f>
      </c>
      <c r="AX689">
        <f>IF($CL689&gt;=2,INDEX($AU:$AU,$CK689+2),"")</f>
      </c>
      <c r="AY689">
        <f>IF($CL689&gt;=3,INDEX($AU:$AU,$CK689+3),"")</f>
      </c>
      <c r="AZ689">
        <f>IF($CL689&gt;=4,INDEX($AU:$AU,$CK689+4),"")</f>
      </c>
      <c r="BA689">
        <f>IF($CL689&gt;=5,INDEX($AU:$AU,$CK689+5),"")</f>
      </c>
      <c r="BB689">
        <f>IF($CL689&gt;=6,INDEX($AU:$AU,$CK689+6),"")</f>
      </c>
      <c r="BC689">
        <f>IF($CL689&gt;=7,INDEX($AU:$AU,$CK689+7),"")</f>
      </c>
      <c r="BD689">
        <f>IF($CL689&gt;=8,INDEX($AU:$AU,$CK689+8),"")</f>
      </c>
      <c r="BE689">
        <f>IF($CL689&gt;=9,INDEX($AU:$AU,$CK689+9),"")</f>
      </c>
      <c r="BF689">
        <f>IF($CL689&gt;=10,INDEX($AU:$AU,$CK689+10),"")</f>
      </c>
      <c r="BG689">
        <f>IF($CL689&gt;=11,INDEX($AU:$AU,$CK689+11),"")</f>
      </c>
      <c r="BH689">
        <f>IF($CL689&gt;=12,INDEX($AU:$AU,$CK689+12),"")</f>
      </c>
      <c r="BI689">
        <f>IF($CL689&gt;=13,INDEX($AU:$AU,$CK689+13),"")</f>
      </c>
      <c r="BJ689">
        <f>IF($CL689&gt;=14,INDEX($AU:$AU,$CK689+14),"")</f>
      </c>
      <c r="BK689">
        <f>IF($CL689&gt;=15,INDEX($AU:$AU,$CK689+15),"")</f>
      </c>
      <c r="BL689">
        <f>IF($CL689&gt;=16,INDEX($AU:$AU,$CK689+16),"")</f>
      </c>
      <c r="BM689">
        <f>IF($CL689&gt;=17,INDEX($AU:$AU,$CK689+17),"")</f>
      </c>
      <c r="BN689">
        <f>IF($CL689&gt;=18,INDEX($AU:$AU,$CK689+18),"")</f>
      </c>
      <c r="BO689">
        <f>IF($CL689&gt;=19,INDEX($AU:$AU,$CK689+19),"")</f>
      </c>
      <c r="BP689">
        <f>IF($CL689&gt;=20,INDEX($AU:$AU,$CK689+20),"")</f>
      </c>
      <c r="BQ689">
        <f>IF($CL689&gt;=21,INDEX($AU:$AU,$CK689+21),"")</f>
      </c>
      <c r="BR689">
        <f>IF($CL689&gt;=22,INDEX($AU:$AU,$CK689+22),"")</f>
      </c>
      <c r="BS689">
        <f>IF($CL689&gt;=23,INDEX($AU:$AU,$CK689+23),"")</f>
      </c>
      <c r="BT689">
        <f>IF($CL689&gt;=24,INDEX($AU:$AU,$CK689+24),"")</f>
      </c>
      <c r="BU689">
        <f>IF($CL689&gt;=25,INDEX($AU:$AU,$CK689+25),"")</f>
      </c>
      <c r="BV689">
        <f>IF($CL689&gt;=26,INDEX($AU:$AU,$CK689+26),"")</f>
      </c>
      <c r="BW689">
        <f>IF($CL689&gt;=27,INDEX($AU:$AU,$CK689+27),"")</f>
      </c>
      <c r="BX689">
        <f>IF($CL689&gt;=28,INDEX($AU:$AU,$CK689+28),"")</f>
      </c>
      <c r="BY689">
        <f>IF($CL689&gt;=29,INDEX($AU:$AU,$CK689+29),"")</f>
      </c>
      <c r="BZ689">
        <f>IF($CL689&gt;=30,INDEX($AU:$AU,$CK689+30),"")</f>
      </c>
      <c r="CA689">
        <f>IF($CL689&gt;=31,INDEX($AU:$AU,$CK689+31),"")</f>
      </c>
      <c r="CB689">
        <f>IF($CL689&gt;=32,INDEX($AU:$AU,$CK689+32),"")</f>
      </c>
      <c r="CC689">
        <f>IF($CL689&gt;=33,INDEX($AU:$AU,$CK689+33),"")</f>
      </c>
      <c r="CD689">
        <f>IF($CL689&gt;=34,INDEX($AU:$AU,$CK689+34),"")</f>
      </c>
      <c r="CE689">
        <f>IF($CL689&gt;=35,INDEX($AU:$AU,$CK689+35),"")</f>
      </c>
      <c r="CF689">
        <f>IF($CL689&gt;=36,INDEX($AU:$AU,$CK689+36),"")</f>
      </c>
      <c r="CG689">
        <f>IF($CL689&gt;=37,INDEX($AU:$AU,$CK689+37),"")</f>
      </c>
      <c r="CH689">
        <f>IF($CL689&gt;=38,INDEX($AU:$AU,$CK689+38),"")</f>
      </c>
      <c r="CI689">
        <f>IF($CL689&gt;=39,INDEX($AU:$AU,$CK689+39),"")</f>
      </c>
      <c r="CJ689">
        <f>IF($CL689&gt;=40,INDEX($AU:$AU,$CK689+40),"")</f>
      </c>
      <c r="CK689">
        <f>IFERROR(MATCH($AT689,$AU$2:$AU$133,0)+1,0)</f>
      </c>
      <c r="CL689">
        <f>IFERROR(INDEX($AV$2:$AV$133,MATCH($AT689,$AU$2:$AU$133,0)),0)</f>
      </c>
      <c r="CM689">
        <f>IFERROR(LEFT($L689,FIND(" - ",$L689)-1),$L689)</f>
      </c>
      <c r="CN689" t="s">
        <v>149</v>
      </c>
      <c r="CP689">
        <f>IF($DK689&gt;=1,INDEX($CN:$CN,$DJ689+1),"")</f>
      </c>
      <c r="CQ689">
        <f>IF($DK689&gt;=2,INDEX($CN:$CN,$DJ689+2),"")</f>
      </c>
      <c r="CR689">
        <f>IF($DK689&gt;=3,INDEX($CN:$CN,$DJ689+3),"")</f>
      </c>
      <c r="CS689">
        <f>IF($DK689&gt;=4,INDEX($CN:$CN,$DJ689+4),"")</f>
      </c>
      <c r="CT689">
        <f>IF($DK689&gt;=5,INDEX($CN:$CN,$DJ689+5),"")</f>
      </c>
      <c r="CU689">
        <f>IF($DK689&gt;=6,INDEX($CN:$CN,$DJ689+6),"")</f>
      </c>
      <c r="CV689">
        <f>IF($DK689&gt;=7,INDEX($CN:$CN,$DJ689+7),"")</f>
      </c>
      <c r="CW689">
        <f>IF($DK689&gt;=8,INDEX($CN:$CN,$DJ689+8),"")</f>
      </c>
      <c r="CX689">
        <f>IF($DK689&gt;=9,INDEX($CN:$CN,$DJ689+9),"")</f>
      </c>
      <c r="CY689">
        <f>IF($DK689&gt;=10,INDEX($CN:$CN,$DJ689+10),"")</f>
      </c>
      <c r="CZ689">
        <f>IF($DK689&gt;=11,INDEX($CN:$CN,$DJ689+11),"")</f>
      </c>
      <c r="DA689">
        <f>IF($DK689&gt;=12,INDEX($CN:$CN,$DJ689+12),"")</f>
      </c>
      <c r="DB689">
        <f>IF($DK689&gt;=13,INDEX($CN:$CN,$DJ689+13),"")</f>
      </c>
      <c r="DC689">
        <f>IF($DK689&gt;=14,INDEX($CN:$CN,$DJ689+14),"")</f>
      </c>
      <c r="DD689">
        <f>IF($DK689&gt;=15,INDEX($CN:$CN,$DJ689+15),"")</f>
      </c>
      <c r="DE689">
        <f>IF($DK689&gt;=16,INDEX($CN:$CN,$DJ689+16),"")</f>
      </c>
      <c r="DF689">
        <f>IF($DK689&gt;=17,INDEX($CN:$CN,$DJ689+17),"")</f>
      </c>
      <c r="DG689">
        <f>IF($DK689&gt;=18,INDEX($CN:$CN,$DJ689+18),"")</f>
      </c>
      <c r="DH689">
        <f>IF($DK689&gt;=19,INDEX($CN:$CN,$DJ689+19),"")</f>
      </c>
      <c r="DI689">
        <f>IF($DK689&gt;=20,INDEX($CN:$CN,$DJ689+20),"")</f>
      </c>
      <c r="DJ689">
        <f>IFERROR(MATCH($CM689,$CN$2:$CN$1089,0)+1,0)</f>
      </c>
      <c r="DK689">
        <f>IFERROR(INDEX($CO$2:$CO$1089,MATCH($CM689,$CN$2:$CN$1089,0)),0)</f>
      </c>
      <c r="DL689">
        <f>IFERROR(INDEX($AS:$AS,MATCH($O689,$AR:$AR,0))&amp;"","")</f>
      </c>
      <c r="DP689">
        <f>IF($GS689&gt;=1,INDEX($DM:$DM,$GR689+1),"")</f>
      </c>
      <c r="DQ689">
        <f>IF($GS689&gt;=2,INDEX($DM:$DM,$GR689+2),"")</f>
      </c>
      <c r="DR689">
        <f>IF($GS689&gt;=3,INDEX($DM:$DM,$GR689+3),"")</f>
      </c>
      <c r="DS689">
        <f>IF($GS689&gt;=4,INDEX($DM:$DM,$GR689+4),"")</f>
      </c>
      <c r="DT689">
        <f>IF($GS689&gt;=5,INDEX($DM:$DM,$GR689+5),"")</f>
      </c>
      <c r="DU689">
        <f>IF($GS689&gt;=6,INDEX($DM:$DM,$GR689+6),"")</f>
      </c>
      <c r="DV689">
        <f>IF($GS689&gt;=7,INDEX($DM:$DM,$GR689+7),"")</f>
      </c>
      <c r="DW689">
        <f>IF($GS689&gt;=8,INDEX($DM:$DM,$GR689+8),"")</f>
      </c>
      <c r="DX689">
        <f>IF($GS689&gt;=9,INDEX($DM:$DM,$GR689+9),"")</f>
      </c>
      <c r="DY689">
        <f>IF($GS689&gt;=10,INDEX($DM:$DM,$GR689+10),"")</f>
      </c>
      <c r="DZ689">
        <f>IF($GS689&gt;=11,INDEX($DM:$DM,$GR689+11),"")</f>
      </c>
      <c r="EA689">
        <f>IF($GS689&gt;=12,INDEX($DM:$DM,$GR689+12),"")</f>
      </c>
      <c r="EB689">
        <f>IF($GS689&gt;=13,INDEX($DM:$DM,$GR689+13),"")</f>
      </c>
      <c r="EC689">
        <f>IF($GS689&gt;=14,INDEX($DM:$DM,$GR689+14),"")</f>
      </c>
      <c r="ED689">
        <f>IF($GS689&gt;=15,INDEX($DM:$DM,$GR689+15),"")</f>
      </c>
      <c r="EE689">
        <f>IF($GS689&gt;=16,INDEX($DM:$DM,$GR689+16),"")</f>
      </c>
      <c r="EF689">
        <f>IF($GS689&gt;=17,INDEX($DM:$DM,$GR689+17),"")</f>
      </c>
      <c r="EG689">
        <f>IF($GS689&gt;=18,INDEX($DM:$DM,$GR689+18),"")</f>
      </c>
      <c r="EH689">
        <f>IF($GS689&gt;=19,INDEX($DM:$DM,$GR689+19),"")</f>
      </c>
      <c r="EI689">
        <f>IF($GS689&gt;=20,INDEX($DM:$DM,$GR689+20),"")</f>
      </c>
      <c r="EJ689">
        <f>IF($GS689&gt;=21,INDEX($DM:$DM,$GR689+21),"")</f>
      </c>
      <c r="EK689">
        <f>IF($GS689&gt;=22,INDEX($DM:$DM,$GR689+22),"")</f>
      </c>
      <c r="EL689">
        <f>IF($GS689&gt;=23,INDEX($DM:$DM,$GR689+23),"")</f>
      </c>
      <c r="EM689">
        <f>IF($GS689&gt;=24,INDEX($DM:$DM,$GR689+24),"")</f>
      </c>
      <c r="EN689">
        <f>IF($GS689&gt;=25,INDEX($DM:$DM,$GR689+25),"")</f>
      </c>
      <c r="EO689">
        <f>IF($GS689&gt;=26,INDEX($DM:$DM,$GR689+26),"")</f>
      </c>
      <c r="EP689">
        <f>IF($GS689&gt;=27,INDEX($DM:$DM,$GR689+27),"")</f>
      </c>
      <c r="EQ689">
        <f>IF($GS689&gt;=28,INDEX($DM:$DM,$GR689+28),"")</f>
      </c>
      <c r="ER689">
        <f>IF($GS689&gt;=29,INDEX($DM:$DM,$GR689+29),"")</f>
      </c>
      <c r="ES689">
        <f>IF($GS689&gt;=30,INDEX($DM:$DM,$GR689+30),"")</f>
      </c>
      <c r="ET689">
        <f>IF($GS689&gt;=31,INDEX($DM:$DM,$GR689+31),"")</f>
      </c>
      <c r="EU689">
        <f>IF($GS689&gt;=32,INDEX($DM:$DM,$GR689+32),"")</f>
      </c>
      <c r="EV689">
        <f>IF($GS689&gt;=33,INDEX($DM:$DM,$GR689+33),"")</f>
      </c>
      <c r="EW689">
        <f>IF($GS689&gt;=34,INDEX($DM:$DM,$GR689+34),"")</f>
      </c>
      <c r="EX689">
        <f>IF($GS689&gt;=35,INDEX($DM:$DM,$GR689+35),"")</f>
      </c>
      <c r="EY689">
        <f>IF($GS689&gt;=36,INDEX($DM:$DM,$GR689+36),"")</f>
      </c>
      <c r="EZ689">
        <f>IF($GS689&gt;=37,INDEX($DM:$DM,$GR689+37),"")</f>
      </c>
      <c r="FA689">
        <f>IF($GS689&gt;=38,INDEX($DM:$DM,$GR689+38),"")</f>
      </c>
      <c r="FB689">
        <f>IF($GS689&gt;=39,INDEX($DM:$DM,$GR689+39),"")</f>
      </c>
      <c r="FC689">
        <f>IF($GS689&gt;=40,INDEX($DM:$DM,$GR689+40),"")</f>
      </c>
      <c r="FD689">
        <f>IF($GS689&gt;=1,INDEX($DN:$DN,$GR689+1),"")</f>
      </c>
      <c r="FE689">
        <f>IF($GS689&gt;=2,INDEX($DN:$DN,$GR689+2),"")</f>
      </c>
      <c r="FF689">
        <f>IF($GS689&gt;=3,INDEX($DN:$DN,$GR689+3),"")</f>
      </c>
      <c r="FG689">
        <f>IF($GS689&gt;=4,INDEX($DN:$DN,$GR689+4),"")</f>
      </c>
      <c r="FH689">
        <f>IF($GS689&gt;=5,INDEX($DN:$DN,$GR689+5),"")</f>
      </c>
      <c r="FI689">
        <f>IF($GS689&gt;=6,INDEX($DN:$DN,$GR689+6),"")</f>
      </c>
      <c r="FJ689">
        <f>IF($GS689&gt;=7,INDEX($DN:$DN,$GR689+7),"")</f>
      </c>
      <c r="FK689">
        <f>IF($GS689&gt;=8,INDEX($DN:$DN,$GR689+8),"")</f>
      </c>
      <c r="FL689">
        <f>IF($GS689&gt;=9,INDEX($DN:$DN,$GR689+9),"")</f>
      </c>
      <c r="FM689">
        <f>IF($GS689&gt;=10,INDEX($DN:$DN,$GR689+10),"")</f>
      </c>
      <c r="FN689">
        <f>IF($GS689&gt;=11,INDEX($DN:$DN,$GR689+11),"")</f>
      </c>
      <c r="FO689">
        <f>IF($GS689&gt;=12,INDEX($DN:$DN,$GR689+12),"")</f>
      </c>
      <c r="FP689">
        <f>IF($GS689&gt;=13,INDEX($DN:$DN,$GR689+13),"")</f>
      </c>
      <c r="FQ689">
        <f>IF($GS689&gt;=14,INDEX($DN:$DN,$GR689+14),"")</f>
      </c>
      <c r="FR689">
        <f>IF($GS689&gt;=15,INDEX($DN:$DN,$GR689+15),"")</f>
      </c>
      <c r="FS689">
        <f>IF($GS689&gt;=16,INDEX($DN:$DN,$GR689+16),"")</f>
      </c>
      <c r="FT689">
        <f>IF($GS689&gt;=17,INDEX($DN:$DN,$GR689+17),"")</f>
      </c>
      <c r="FU689">
        <f>IF($GS689&gt;=18,INDEX($DN:$DN,$GR689+18),"")</f>
      </c>
      <c r="FV689">
        <f>IF($GS689&gt;=19,INDEX($DN:$DN,$GR689+19),"")</f>
      </c>
      <c r="FW689">
        <f>IF($GS689&gt;=20,INDEX($DN:$DN,$GR689+20),"")</f>
      </c>
      <c r="FX689">
        <f>IF($GS689&gt;=21,INDEX($DN:$DN,$GR689+21),"")</f>
      </c>
      <c r="FY689">
        <f>IF($GS689&gt;=22,INDEX($DN:$DN,$GR689+22),"")</f>
      </c>
      <c r="FZ689">
        <f>IF($GS689&gt;=23,INDEX($DN:$DN,$GR689+23),"")</f>
      </c>
      <c r="GA689">
        <f>IF($GS689&gt;=24,INDEX($DN:$DN,$GR689+24),"")</f>
      </c>
      <c r="GB689">
        <f>IF($GS689&gt;=25,INDEX($DN:$DN,$GR689+25),"")</f>
      </c>
      <c r="GC689">
        <f>IF($GS689&gt;=26,INDEX($DN:$DN,$GR689+26),"")</f>
      </c>
      <c r="GD689">
        <f>IF($GS689&gt;=27,INDEX($DN:$DN,$GR689+27),"")</f>
      </c>
      <c r="GE689">
        <f>IF($GS689&gt;=28,INDEX($DN:$DN,$GR689+28),"")</f>
      </c>
      <c r="GF689">
        <f>IF($GS689&gt;=29,INDEX($DN:$DN,$GR689+29),"")</f>
      </c>
      <c r="GG689">
        <f>IF($GS689&gt;=30,INDEX($DN:$DN,$GR689+30),"")</f>
      </c>
      <c r="GH689">
        <f>IF($GS689&gt;=31,INDEX($DN:$DN,$GR689+31),"")</f>
      </c>
      <c r="GI689">
        <f>IF($GS689&gt;=32,INDEX($DN:$DN,$GR689+32),"")</f>
      </c>
      <c r="GJ689">
        <f>IF($GS689&gt;=33,INDEX($DN:$DN,$GR689+33),"")</f>
      </c>
      <c r="GK689">
        <f>IF($GS689&gt;=34,INDEX($DN:$DN,$GR689+34),"")</f>
      </c>
      <c r="GL689">
        <f>IF($GS689&gt;=35,INDEX($DN:$DN,$GR689+35),"")</f>
      </c>
      <c r="GM689">
        <f>IF($GS689&gt;=36,INDEX($DN:$DN,$GR689+36),"")</f>
      </c>
      <c r="GN689">
        <f>IF($GS689&gt;=37,INDEX($DN:$DN,$GR689+37),"")</f>
      </c>
      <c r="GO689">
        <f>IF($GS689&gt;=38,INDEX($DN:$DN,$GR689+38),"")</f>
      </c>
      <c r="GP689">
        <f>IF($GS689&gt;=39,INDEX($DN:$DN,$GR689+39),"")</f>
      </c>
      <c r="GQ689">
        <f>IF($GS689&gt;=40,INDEX($DN:$DN,$GR689+40),"")</f>
      </c>
      <c r="GR689">
        <f>IFERROR(MATCH($DL689,$DM$2:$DM$148,0)+1,0)</f>
      </c>
      <c r="GS689">
        <f>IFERROR(INDEX($DO$2:$DO$148,MATCH($DL689,$DM$2:$DM$148,0)),0)</f>
      </c>
      <c r="GT689">
        <f>IFERROR(MATCH($Z689,$DP$689:$FC$689,0),0)</f>
      </c>
      <c r="GU689">
        <f>IF($GT689&gt;0,INDEX($FD$689:$GQ$689,$GT689),"")</f>
      </c>
      <c r="GX689">
        <f>IF($JG689&gt;=1,INDEX($GV:$GV,$JF689+1),"")</f>
      </c>
      <c r="GY689">
        <f>IF($JG689&gt;=2,INDEX($GV:$GV,$JF689+2),"")</f>
      </c>
      <c r="GZ689">
        <f>IF($JG689&gt;=3,INDEX($GV:$GV,$JF689+3),"")</f>
      </c>
      <c r="HA689">
        <f>IF($JG689&gt;=4,INDEX($GV:$GV,$JF689+4),"")</f>
      </c>
      <c r="HB689">
        <f>IF($JG689&gt;=5,INDEX($GV:$GV,$JF689+5),"")</f>
      </c>
      <c r="HC689">
        <f>IF($JG689&gt;=6,INDEX($GV:$GV,$JF689+6),"")</f>
      </c>
      <c r="HD689">
        <f>IF($JG689&gt;=7,INDEX($GV:$GV,$JF689+7),"")</f>
      </c>
      <c r="HE689">
        <f>IF($JG689&gt;=8,INDEX($GV:$GV,$JF689+8),"")</f>
      </c>
      <c r="HF689">
        <f>IF($JG689&gt;=9,INDEX($GV:$GV,$JF689+9),"")</f>
      </c>
      <c r="HG689">
        <f>IF($JG689&gt;=10,INDEX($GV:$GV,$JF689+10),"")</f>
      </c>
      <c r="HH689">
        <f>IF($JG689&gt;=11,INDEX($GV:$GV,$JF689+11),"")</f>
      </c>
      <c r="HI689">
        <f>IF($JG689&gt;=12,INDEX($GV:$GV,$JF689+12),"")</f>
      </c>
      <c r="HJ689">
        <f>IF($JG689&gt;=13,INDEX($GV:$GV,$JF689+13),"")</f>
      </c>
      <c r="HK689">
        <f>IF($JG689&gt;=14,INDEX($GV:$GV,$JF689+14),"")</f>
      </c>
      <c r="HL689">
        <f>IF($JG689&gt;=15,INDEX($GV:$GV,$JF689+15),"")</f>
      </c>
      <c r="HM689">
        <f>IF($JG689&gt;=16,INDEX($GV:$GV,$JF689+16),"")</f>
      </c>
      <c r="HN689">
        <f>IF($JG689&gt;=17,INDEX($GV:$GV,$JF689+17),"")</f>
      </c>
      <c r="HO689">
        <f>IF($JG689&gt;=18,INDEX($GV:$GV,$JF689+18),"")</f>
      </c>
      <c r="HP689">
        <f>IF($JG689&gt;=19,INDEX($GV:$GV,$JF689+19),"")</f>
      </c>
      <c r="HQ689">
        <f>IF($JG689&gt;=20,INDEX($GV:$GV,$JF689+20),"")</f>
      </c>
      <c r="HR689">
        <f>IF($JG689&gt;=21,INDEX($GV:$GV,$JF689+21),"")</f>
      </c>
      <c r="HS689">
        <f>IF($JG689&gt;=22,INDEX($GV:$GV,$JF689+22),"")</f>
      </c>
      <c r="HT689">
        <f>IF($JG689&gt;=23,INDEX($GV:$GV,$JF689+23),"")</f>
      </c>
      <c r="HU689">
        <f>IF($JG689&gt;=24,INDEX($GV:$GV,$JF689+24),"")</f>
      </c>
      <c r="HV689">
        <f>IF($JG689&gt;=25,INDEX($GV:$GV,$JF689+25),"")</f>
      </c>
      <c r="HW689">
        <f>IF($JG689&gt;=26,INDEX($GV:$GV,$JF689+26),"")</f>
      </c>
      <c r="HX689">
        <f>IF($JG689&gt;=27,INDEX($GV:$GV,$JF689+27),"")</f>
      </c>
      <c r="HY689">
        <f>IF($JG689&gt;=28,INDEX($GV:$GV,$JF689+28),"")</f>
      </c>
      <c r="HZ689">
        <f>IF($JG689&gt;=29,INDEX($GV:$GV,$JF689+29),"")</f>
      </c>
      <c r="IA689">
        <f>IF($JG689&gt;=30,INDEX($GV:$GV,$JF689+30),"")</f>
      </c>
      <c r="IB689">
        <f>IF($JG689&gt;=31,INDEX($GV:$GV,$JF689+31),"")</f>
      </c>
      <c r="IC689">
        <f>IF($JG689&gt;=32,INDEX($GV:$GV,$JF689+32),"")</f>
      </c>
      <c r="ID689">
        <f>IF($JG689&gt;=33,INDEX($GV:$GV,$JF689+33),"")</f>
      </c>
      <c r="IE689">
        <f>IF($JG689&gt;=34,INDEX($GV:$GV,$JF689+34),"")</f>
      </c>
      <c r="IF689">
        <f>IF($JG689&gt;=35,INDEX($GV:$GV,$JF689+35),"")</f>
      </c>
      <c r="IG689">
        <f>IF($JG689&gt;=36,INDEX($GV:$GV,$JF689+36),"")</f>
      </c>
      <c r="IH689">
        <f>IF($JG689&gt;=37,INDEX($GV:$GV,$JF689+37),"")</f>
      </c>
      <c r="II689">
        <f>IF($JG689&gt;=38,INDEX($GV:$GV,$JF689+38),"")</f>
      </c>
      <c r="IJ689">
        <f>IF($JG689&gt;=39,INDEX($GV:$GV,$JF689+39),"")</f>
      </c>
      <c r="IK689">
        <f>IF($JG689&gt;=40,INDEX($GV:$GV,$JF689+40),"")</f>
      </c>
      <c r="IL689">
        <f>IF($JG689&gt;=41,INDEX($GV:$GV,$JF689+41),"")</f>
      </c>
      <c r="IM689">
        <f>IF($JG689&gt;=42,INDEX($GV:$GV,$JF689+42),"")</f>
      </c>
      <c r="IN689">
        <f>IF($JG689&gt;=43,INDEX($GV:$GV,$JF689+43),"")</f>
      </c>
      <c r="IO689">
        <f>IF($JG689&gt;=44,INDEX($GV:$GV,$JF689+44),"")</f>
      </c>
      <c r="IP689">
        <f>IF($JG689&gt;=45,INDEX($GV:$GV,$JF689+45),"")</f>
      </c>
      <c r="IQ689">
        <f>IF($JG689&gt;=46,INDEX($GV:$GV,$JF689+46),"")</f>
      </c>
      <c r="IR689">
        <f>IF($JG689&gt;=47,INDEX($GV:$GV,$JF689+47),"")</f>
      </c>
      <c r="IS689">
        <f>IF($JG689&gt;=48,INDEX($GV:$GV,$JF689+48),"")</f>
      </c>
      <c r="IT689">
        <f>IF($JG689&gt;=49,INDEX($GV:$GV,$JF689+49),"")</f>
      </c>
      <c r="IU689">
        <f>IF($JG689&gt;=50,INDEX($GV:$GV,$JF689+50),"")</f>
      </c>
      <c r="IV689">
        <f>IF($JG689&gt;=51,INDEX($GV:$GV,$JF689+51),"")</f>
      </c>
      <c r="IW689">
        <f>IF($JG689&gt;=52,INDEX($GV:$GV,$JF689+52),"")</f>
      </c>
      <c r="IX689">
        <f>IF($JG689&gt;=53,INDEX($GV:$GV,$JF689+53),"")</f>
      </c>
      <c r="IY689">
        <f>IF($JG689&gt;=54,INDEX($GV:$GV,$JF689+54),"")</f>
      </c>
      <c r="IZ689">
        <f>IF($JG689&gt;=55,INDEX($GV:$GV,$JF689+55),"")</f>
      </c>
      <c r="JA689">
        <f>IF($JG689&gt;=56,INDEX($GV:$GV,$JF689+56),"")</f>
      </c>
      <c r="JB689">
        <f>IF($JG689&gt;=57,INDEX($GV:$GV,$JF689+57),"")</f>
      </c>
      <c r="JC689">
        <f>IF($JG689&gt;=58,INDEX($GV:$GV,$JF689+58),"")</f>
      </c>
      <c r="JD689">
        <f>IF($JG689&gt;=59,INDEX($GV:$GV,$JF689+59),"")</f>
      </c>
      <c r="JE689">
        <f>IF($JG689&gt;=60,INDEX($GV:$GV,$JF689+60),"")</f>
      </c>
      <c r="JF689">
        <f>IFERROR(MATCH($GU689,$GV$2:$GV$322,0)+1,0)</f>
      </c>
      <c r="JG689">
        <f>IFERROR(INDEX($GW$2:$GW$322,MATCH($GU689,$GV$2:$GV$322,0)),0)</f>
      </c>
      <c r="JH689" t="s">
        <v>44</v>
      </c>
      <c r="JI689" t="s">
        <v>44</v>
      </c>
    </row>
    <row r="690" spans="1:269" x14ac:dyDescent="0.25">
      <c r="R690">
        <f>IF(OR($U690="",$Q690=""),"",IFERROR($U690/$Q690,0))</f>
      </c>
      <c r="S690">
        <f>IF($U690="","",
SUM($T690,$V690,$AA690,$W690,$Y690)*
(1-IF($AB690="",0,VALUE($AB690)/100)))</f>
      </c>
      <c r="T690">
        <f>IF($U690="","",$U690)</f>
      </c>
      <c r="V690">
        <f>IF($U690="","",
IF($O690="","",
IF(ISNUMBER(SEARCH("exempt",LOWER($O690))),0,
$U690*(VALUE(SUBSTITUTE($O690,"%",""))/100))))</f>
      </c>
      <c r="AC690">
        <f>IFERROR(IF(FIND(" - ",$K690)&gt;0,MID($K690,FIND(" - ",$K690)+3,LEN($K690)),""),"")</f>
      </c>
      <c r="AL690" t="s">
        <v>1658</v>
      </c>
      <c r="AT690">
        <f>IFERROR(LEFT($K690,FIND(" - ",$K690)-1),$K690)</f>
      </c>
      <c r="AW690">
        <f>IF($CL690&gt;=1,INDEX($AU:$AU,$CK690+1),"")</f>
      </c>
      <c r="AX690">
        <f>IF($CL690&gt;=2,INDEX($AU:$AU,$CK690+2),"")</f>
      </c>
      <c r="AY690">
        <f>IF($CL690&gt;=3,INDEX($AU:$AU,$CK690+3),"")</f>
      </c>
      <c r="AZ690">
        <f>IF($CL690&gt;=4,INDEX($AU:$AU,$CK690+4),"")</f>
      </c>
      <c r="BA690">
        <f>IF($CL690&gt;=5,INDEX($AU:$AU,$CK690+5),"")</f>
      </c>
      <c r="BB690">
        <f>IF($CL690&gt;=6,INDEX($AU:$AU,$CK690+6),"")</f>
      </c>
      <c r="BC690">
        <f>IF($CL690&gt;=7,INDEX($AU:$AU,$CK690+7),"")</f>
      </c>
      <c r="BD690">
        <f>IF($CL690&gt;=8,INDEX($AU:$AU,$CK690+8),"")</f>
      </c>
      <c r="BE690">
        <f>IF($CL690&gt;=9,INDEX($AU:$AU,$CK690+9),"")</f>
      </c>
      <c r="BF690">
        <f>IF($CL690&gt;=10,INDEX($AU:$AU,$CK690+10),"")</f>
      </c>
      <c r="BG690">
        <f>IF($CL690&gt;=11,INDEX($AU:$AU,$CK690+11),"")</f>
      </c>
      <c r="BH690">
        <f>IF($CL690&gt;=12,INDEX($AU:$AU,$CK690+12),"")</f>
      </c>
      <c r="BI690">
        <f>IF($CL690&gt;=13,INDEX($AU:$AU,$CK690+13),"")</f>
      </c>
      <c r="BJ690">
        <f>IF($CL690&gt;=14,INDEX($AU:$AU,$CK690+14),"")</f>
      </c>
      <c r="BK690">
        <f>IF($CL690&gt;=15,INDEX($AU:$AU,$CK690+15),"")</f>
      </c>
      <c r="BL690">
        <f>IF($CL690&gt;=16,INDEX($AU:$AU,$CK690+16),"")</f>
      </c>
      <c r="BM690">
        <f>IF($CL690&gt;=17,INDEX($AU:$AU,$CK690+17),"")</f>
      </c>
      <c r="BN690">
        <f>IF($CL690&gt;=18,INDEX($AU:$AU,$CK690+18),"")</f>
      </c>
      <c r="BO690">
        <f>IF($CL690&gt;=19,INDEX($AU:$AU,$CK690+19),"")</f>
      </c>
      <c r="BP690">
        <f>IF($CL690&gt;=20,INDEX($AU:$AU,$CK690+20),"")</f>
      </c>
      <c r="BQ690">
        <f>IF($CL690&gt;=21,INDEX($AU:$AU,$CK690+21),"")</f>
      </c>
      <c r="BR690">
        <f>IF($CL690&gt;=22,INDEX($AU:$AU,$CK690+22),"")</f>
      </c>
      <c r="BS690">
        <f>IF($CL690&gt;=23,INDEX($AU:$AU,$CK690+23),"")</f>
      </c>
      <c r="BT690">
        <f>IF($CL690&gt;=24,INDEX($AU:$AU,$CK690+24),"")</f>
      </c>
      <c r="BU690">
        <f>IF($CL690&gt;=25,INDEX($AU:$AU,$CK690+25),"")</f>
      </c>
      <c r="BV690">
        <f>IF($CL690&gt;=26,INDEX($AU:$AU,$CK690+26),"")</f>
      </c>
      <c r="BW690">
        <f>IF($CL690&gt;=27,INDEX($AU:$AU,$CK690+27),"")</f>
      </c>
      <c r="BX690">
        <f>IF($CL690&gt;=28,INDEX($AU:$AU,$CK690+28),"")</f>
      </c>
      <c r="BY690">
        <f>IF($CL690&gt;=29,INDEX($AU:$AU,$CK690+29),"")</f>
      </c>
      <c r="BZ690">
        <f>IF($CL690&gt;=30,INDEX($AU:$AU,$CK690+30),"")</f>
      </c>
      <c r="CA690">
        <f>IF($CL690&gt;=31,INDEX($AU:$AU,$CK690+31),"")</f>
      </c>
      <c r="CB690">
        <f>IF($CL690&gt;=32,INDEX($AU:$AU,$CK690+32),"")</f>
      </c>
      <c r="CC690">
        <f>IF($CL690&gt;=33,INDEX($AU:$AU,$CK690+33),"")</f>
      </c>
      <c r="CD690">
        <f>IF($CL690&gt;=34,INDEX($AU:$AU,$CK690+34),"")</f>
      </c>
      <c r="CE690">
        <f>IF($CL690&gt;=35,INDEX($AU:$AU,$CK690+35),"")</f>
      </c>
      <c r="CF690">
        <f>IF($CL690&gt;=36,INDEX($AU:$AU,$CK690+36),"")</f>
      </c>
      <c r="CG690">
        <f>IF($CL690&gt;=37,INDEX($AU:$AU,$CK690+37),"")</f>
      </c>
      <c r="CH690">
        <f>IF($CL690&gt;=38,INDEX($AU:$AU,$CK690+38),"")</f>
      </c>
      <c r="CI690">
        <f>IF($CL690&gt;=39,INDEX($AU:$AU,$CK690+39),"")</f>
      </c>
      <c r="CJ690">
        <f>IF($CL690&gt;=40,INDEX($AU:$AU,$CK690+40),"")</f>
      </c>
      <c r="CK690">
        <f>IFERROR(MATCH($AT690,$AU$2:$AU$133,0)+1,0)</f>
      </c>
      <c r="CL690">
        <f>IFERROR(INDEX($AV$2:$AV$133,MATCH($AT690,$AU$2:$AU$133,0)),0)</f>
      </c>
      <c r="CM690">
        <f>IFERROR(LEFT($L690,FIND(" - ",$L690)-1),$L690)</f>
      </c>
      <c r="CN690" t="s">
        <v>1659</v>
      </c>
      <c r="CO690">
        <v>1</v>
      </c>
      <c r="CP690">
        <f>IF($DK690&gt;=1,INDEX($CN:$CN,$DJ690+1),"")</f>
      </c>
      <c r="CQ690">
        <f>IF($DK690&gt;=2,INDEX($CN:$CN,$DJ690+2),"")</f>
      </c>
      <c r="CR690">
        <f>IF($DK690&gt;=3,INDEX($CN:$CN,$DJ690+3),"")</f>
      </c>
      <c r="CS690">
        <f>IF($DK690&gt;=4,INDEX($CN:$CN,$DJ690+4),"")</f>
      </c>
      <c r="CT690">
        <f>IF($DK690&gt;=5,INDEX($CN:$CN,$DJ690+5),"")</f>
      </c>
      <c r="CU690">
        <f>IF($DK690&gt;=6,INDEX($CN:$CN,$DJ690+6),"")</f>
      </c>
      <c r="CV690">
        <f>IF($DK690&gt;=7,INDEX($CN:$CN,$DJ690+7),"")</f>
      </c>
      <c r="CW690">
        <f>IF($DK690&gt;=8,INDEX($CN:$CN,$DJ690+8),"")</f>
      </c>
      <c r="CX690">
        <f>IF($DK690&gt;=9,INDEX($CN:$CN,$DJ690+9),"")</f>
      </c>
      <c r="CY690">
        <f>IF($DK690&gt;=10,INDEX($CN:$CN,$DJ690+10),"")</f>
      </c>
      <c r="CZ690">
        <f>IF($DK690&gt;=11,INDEX($CN:$CN,$DJ690+11),"")</f>
      </c>
      <c r="DA690">
        <f>IF($DK690&gt;=12,INDEX($CN:$CN,$DJ690+12),"")</f>
      </c>
      <c r="DB690">
        <f>IF($DK690&gt;=13,INDEX($CN:$CN,$DJ690+13),"")</f>
      </c>
      <c r="DC690">
        <f>IF($DK690&gt;=14,INDEX($CN:$CN,$DJ690+14),"")</f>
      </c>
      <c r="DD690">
        <f>IF($DK690&gt;=15,INDEX($CN:$CN,$DJ690+15),"")</f>
      </c>
      <c r="DE690">
        <f>IF($DK690&gt;=16,INDEX($CN:$CN,$DJ690+16),"")</f>
      </c>
      <c r="DF690">
        <f>IF($DK690&gt;=17,INDEX($CN:$CN,$DJ690+17),"")</f>
      </c>
      <c r="DG690">
        <f>IF($DK690&gt;=18,INDEX($CN:$CN,$DJ690+18),"")</f>
      </c>
      <c r="DH690">
        <f>IF($DK690&gt;=19,INDEX($CN:$CN,$DJ690+19),"")</f>
      </c>
      <c r="DI690">
        <f>IF($DK690&gt;=20,INDEX($CN:$CN,$DJ690+20),"")</f>
      </c>
      <c r="DJ690">
        <f>IFERROR(MATCH($CM690,$CN$2:$CN$1089,0)+1,0)</f>
      </c>
      <c r="DK690">
        <f>IFERROR(INDEX($CO$2:$CO$1089,MATCH($CM690,$CN$2:$CN$1089,0)),0)</f>
      </c>
      <c r="DL690">
        <f>IFERROR(INDEX($AS:$AS,MATCH($O690,$AR:$AR,0))&amp;"","")</f>
      </c>
      <c r="DP690">
        <f>IF($GS690&gt;=1,INDEX($DM:$DM,$GR690+1),"")</f>
      </c>
      <c r="DQ690">
        <f>IF($GS690&gt;=2,INDEX($DM:$DM,$GR690+2),"")</f>
      </c>
      <c r="DR690">
        <f>IF($GS690&gt;=3,INDEX($DM:$DM,$GR690+3),"")</f>
      </c>
      <c r="DS690">
        <f>IF($GS690&gt;=4,INDEX($DM:$DM,$GR690+4),"")</f>
      </c>
      <c r="DT690">
        <f>IF($GS690&gt;=5,INDEX($DM:$DM,$GR690+5),"")</f>
      </c>
      <c r="DU690">
        <f>IF($GS690&gt;=6,INDEX($DM:$DM,$GR690+6),"")</f>
      </c>
      <c r="DV690">
        <f>IF($GS690&gt;=7,INDEX($DM:$DM,$GR690+7),"")</f>
      </c>
      <c r="DW690">
        <f>IF($GS690&gt;=8,INDEX($DM:$DM,$GR690+8),"")</f>
      </c>
      <c r="DX690">
        <f>IF($GS690&gt;=9,INDEX($DM:$DM,$GR690+9),"")</f>
      </c>
      <c r="DY690">
        <f>IF($GS690&gt;=10,INDEX($DM:$DM,$GR690+10),"")</f>
      </c>
      <c r="DZ690">
        <f>IF($GS690&gt;=11,INDEX($DM:$DM,$GR690+11),"")</f>
      </c>
      <c r="EA690">
        <f>IF($GS690&gt;=12,INDEX($DM:$DM,$GR690+12),"")</f>
      </c>
      <c r="EB690">
        <f>IF($GS690&gt;=13,INDEX($DM:$DM,$GR690+13),"")</f>
      </c>
      <c r="EC690">
        <f>IF($GS690&gt;=14,INDEX($DM:$DM,$GR690+14),"")</f>
      </c>
      <c r="ED690">
        <f>IF($GS690&gt;=15,INDEX($DM:$DM,$GR690+15),"")</f>
      </c>
      <c r="EE690">
        <f>IF($GS690&gt;=16,INDEX($DM:$DM,$GR690+16),"")</f>
      </c>
      <c r="EF690">
        <f>IF($GS690&gt;=17,INDEX($DM:$DM,$GR690+17),"")</f>
      </c>
      <c r="EG690">
        <f>IF($GS690&gt;=18,INDEX($DM:$DM,$GR690+18),"")</f>
      </c>
      <c r="EH690">
        <f>IF($GS690&gt;=19,INDEX($DM:$DM,$GR690+19),"")</f>
      </c>
      <c r="EI690">
        <f>IF($GS690&gt;=20,INDEX($DM:$DM,$GR690+20),"")</f>
      </c>
      <c r="EJ690">
        <f>IF($GS690&gt;=21,INDEX($DM:$DM,$GR690+21),"")</f>
      </c>
      <c r="EK690">
        <f>IF($GS690&gt;=22,INDEX($DM:$DM,$GR690+22),"")</f>
      </c>
      <c r="EL690">
        <f>IF($GS690&gt;=23,INDEX($DM:$DM,$GR690+23),"")</f>
      </c>
      <c r="EM690">
        <f>IF($GS690&gt;=24,INDEX($DM:$DM,$GR690+24),"")</f>
      </c>
      <c r="EN690">
        <f>IF($GS690&gt;=25,INDEX($DM:$DM,$GR690+25),"")</f>
      </c>
      <c r="EO690">
        <f>IF($GS690&gt;=26,INDEX($DM:$DM,$GR690+26),"")</f>
      </c>
      <c r="EP690">
        <f>IF($GS690&gt;=27,INDEX($DM:$DM,$GR690+27),"")</f>
      </c>
      <c r="EQ690">
        <f>IF($GS690&gt;=28,INDEX($DM:$DM,$GR690+28),"")</f>
      </c>
      <c r="ER690">
        <f>IF($GS690&gt;=29,INDEX($DM:$DM,$GR690+29),"")</f>
      </c>
      <c r="ES690">
        <f>IF($GS690&gt;=30,INDEX($DM:$DM,$GR690+30),"")</f>
      </c>
      <c r="ET690">
        <f>IF($GS690&gt;=31,INDEX($DM:$DM,$GR690+31),"")</f>
      </c>
      <c r="EU690">
        <f>IF($GS690&gt;=32,INDEX($DM:$DM,$GR690+32),"")</f>
      </c>
      <c r="EV690">
        <f>IF($GS690&gt;=33,INDEX($DM:$DM,$GR690+33),"")</f>
      </c>
      <c r="EW690">
        <f>IF($GS690&gt;=34,INDEX($DM:$DM,$GR690+34),"")</f>
      </c>
      <c r="EX690">
        <f>IF($GS690&gt;=35,INDEX($DM:$DM,$GR690+35),"")</f>
      </c>
      <c r="EY690">
        <f>IF($GS690&gt;=36,INDEX($DM:$DM,$GR690+36),"")</f>
      </c>
      <c r="EZ690">
        <f>IF($GS690&gt;=37,INDEX($DM:$DM,$GR690+37),"")</f>
      </c>
      <c r="FA690">
        <f>IF($GS690&gt;=38,INDEX($DM:$DM,$GR690+38),"")</f>
      </c>
      <c r="FB690">
        <f>IF($GS690&gt;=39,INDEX($DM:$DM,$GR690+39),"")</f>
      </c>
      <c r="FC690">
        <f>IF($GS690&gt;=40,INDEX($DM:$DM,$GR690+40),"")</f>
      </c>
      <c r="FD690">
        <f>IF($GS690&gt;=1,INDEX($DN:$DN,$GR690+1),"")</f>
      </c>
      <c r="FE690">
        <f>IF($GS690&gt;=2,INDEX($DN:$DN,$GR690+2),"")</f>
      </c>
      <c r="FF690">
        <f>IF($GS690&gt;=3,INDEX($DN:$DN,$GR690+3),"")</f>
      </c>
      <c r="FG690">
        <f>IF($GS690&gt;=4,INDEX($DN:$DN,$GR690+4),"")</f>
      </c>
      <c r="FH690">
        <f>IF($GS690&gt;=5,INDEX($DN:$DN,$GR690+5),"")</f>
      </c>
      <c r="FI690">
        <f>IF($GS690&gt;=6,INDEX($DN:$DN,$GR690+6),"")</f>
      </c>
      <c r="FJ690">
        <f>IF($GS690&gt;=7,INDEX($DN:$DN,$GR690+7),"")</f>
      </c>
      <c r="FK690">
        <f>IF($GS690&gt;=8,INDEX($DN:$DN,$GR690+8),"")</f>
      </c>
      <c r="FL690">
        <f>IF($GS690&gt;=9,INDEX($DN:$DN,$GR690+9),"")</f>
      </c>
      <c r="FM690">
        <f>IF($GS690&gt;=10,INDEX($DN:$DN,$GR690+10),"")</f>
      </c>
      <c r="FN690">
        <f>IF($GS690&gt;=11,INDEX($DN:$DN,$GR690+11),"")</f>
      </c>
      <c r="FO690">
        <f>IF($GS690&gt;=12,INDEX($DN:$DN,$GR690+12),"")</f>
      </c>
      <c r="FP690">
        <f>IF($GS690&gt;=13,INDEX($DN:$DN,$GR690+13),"")</f>
      </c>
      <c r="FQ690">
        <f>IF($GS690&gt;=14,INDEX($DN:$DN,$GR690+14),"")</f>
      </c>
      <c r="FR690">
        <f>IF($GS690&gt;=15,INDEX($DN:$DN,$GR690+15),"")</f>
      </c>
      <c r="FS690">
        <f>IF($GS690&gt;=16,INDEX($DN:$DN,$GR690+16),"")</f>
      </c>
      <c r="FT690">
        <f>IF($GS690&gt;=17,INDEX($DN:$DN,$GR690+17),"")</f>
      </c>
      <c r="FU690">
        <f>IF($GS690&gt;=18,INDEX($DN:$DN,$GR690+18),"")</f>
      </c>
      <c r="FV690">
        <f>IF($GS690&gt;=19,INDEX($DN:$DN,$GR690+19),"")</f>
      </c>
      <c r="FW690">
        <f>IF($GS690&gt;=20,INDEX($DN:$DN,$GR690+20),"")</f>
      </c>
      <c r="FX690">
        <f>IF($GS690&gt;=21,INDEX($DN:$DN,$GR690+21),"")</f>
      </c>
      <c r="FY690">
        <f>IF($GS690&gt;=22,INDEX($DN:$DN,$GR690+22),"")</f>
      </c>
      <c r="FZ690">
        <f>IF($GS690&gt;=23,INDEX($DN:$DN,$GR690+23),"")</f>
      </c>
      <c r="GA690">
        <f>IF($GS690&gt;=24,INDEX($DN:$DN,$GR690+24),"")</f>
      </c>
      <c r="GB690">
        <f>IF($GS690&gt;=25,INDEX($DN:$DN,$GR690+25),"")</f>
      </c>
      <c r="GC690">
        <f>IF($GS690&gt;=26,INDEX($DN:$DN,$GR690+26),"")</f>
      </c>
      <c r="GD690">
        <f>IF($GS690&gt;=27,INDEX($DN:$DN,$GR690+27),"")</f>
      </c>
      <c r="GE690">
        <f>IF($GS690&gt;=28,INDEX($DN:$DN,$GR690+28),"")</f>
      </c>
      <c r="GF690">
        <f>IF($GS690&gt;=29,INDEX($DN:$DN,$GR690+29),"")</f>
      </c>
      <c r="GG690">
        <f>IF($GS690&gt;=30,INDEX($DN:$DN,$GR690+30),"")</f>
      </c>
      <c r="GH690">
        <f>IF($GS690&gt;=31,INDEX($DN:$DN,$GR690+31),"")</f>
      </c>
      <c r="GI690">
        <f>IF($GS690&gt;=32,INDEX($DN:$DN,$GR690+32),"")</f>
      </c>
      <c r="GJ690">
        <f>IF($GS690&gt;=33,INDEX($DN:$DN,$GR690+33),"")</f>
      </c>
      <c r="GK690">
        <f>IF($GS690&gt;=34,INDEX($DN:$DN,$GR690+34),"")</f>
      </c>
      <c r="GL690">
        <f>IF($GS690&gt;=35,INDEX($DN:$DN,$GR690+35),"")</f>
      </c>
      <c r="GM690">
        <f>IF($GS690&gt;=36,INDEX($DN:$DN,$GR690+36),"")</f>
      </c>
      <c r="GN690">
        <f>IF($GS690&gt;=37,INDEX($DN:$DN,$GR690+37),"")</f>
      </c>
      <c r="GO690">
        <f>IF($GS690&gt;=38,INDEX($DN:$DN,$GR690+38),"")</f>
      </c>
      <c r="GP690">
        <f>IF($GS690&gt;=39,INDEX($DN:$DN,$GR690+39),"")</f>
      </c>
      <c r="GQ690">
        <f>IF($GS690&gt;=40,INDEX($DN:$DN,$GR690+40),"")</f>
      </c>
      <c r="GR690">
        <f>IFERROR(MATCH($DL690,$DM$2:$DM$148,0)+1,0)</f>
      </c>
      <c r="GS690">
        <f>IFERROR(INDEX($DO$2:$DO$148,MATCH($DL690,$DM$2:$DM$148,0)),0)</f>
      </c>
      <c r="GT690">
        <f>IFERROR(MATCH($Z690,$DP$690:$FC$690,0),0)</f>
      </c>
      <c r="GU690">
        <f>IF($GT690&gt;0,INDEX($FD$690:$GQ$690,$GT690),"")</f>
      </c>
      <c r="GX690">
        <f>IF($JG690&gt;=1,INDEX($GV:$GV,$JF690+1),"")</f>
      </c>
      <c r="GY690">
        <f>IF($JG690&gt;=2,INDEX($GV:$GV,$JF690+2),"")</f>
      </c>
      <c r="GZ690">
        <f>IF($JG690&gt;=3,INDEX($GV:$GV,$JF690+3),"")</f>
      </c>
      <c r="HA690">
        <f>IF($JG690&gt;=4,INDEX($GV:$GV,$JF690+4),"")</f>
      </c>
      <c r="HB690">
        <f>IF($JG690&gt;=5,INDEX($GV:$GV,$JF690+5),"")</f>
      </c>
      <c r="HC690">
        <f>IF($JG690&gt;=6,INDEX($GV:$GV,$JF690+6),"")</f>
      </c>
      <c r="HD690">
        <f>IF($JG690&gt;=7,INDEX($GV:$GV,$JF690+7),"")</f>
      </c>
      <c r="HE690">
        <f>IF($JG690&gt;=8,INDEX($GV:$GV,$JF690+8),"")</f>
      </c>
      <c r="HF690">
        <f>IF($JG690&gt;=9,INDEX($GV:$GV,$JF690+9),"")</f>
      </c>
      <c r="HG690">
        <f>IF($JG690&gt;=10,INDEX($GV:$GV,$JF690+10),"")</f>
      </c>
      <c r="HH690">
        <f>IF($JG690&gt;=11,INDEX($GV:$GV,$JF690+11),"")</f>
      </c>
      <c r="HI690">
        <f>IF($JG690&gt;=12,INDEX($GV:$GV,$JF690+12),"")</f>
      </c>
      <c r="HJ690">
        <f>IF($JG690&gt;=13,INDEX($GV:$GV,$JF690+13),"")</f>
      </c>
      <c r="HK690">
        <f>IF($JG690&gt;=14,INDEX($GV:$GV,$JF690+14),"")</f>
      </c>
      <c r="HL690">
        <f>IF($JG690&gt;=15,INDEX($GV:$GV,$JF690+15),"")</f>
      </c>
      <c r="HM690">
        <f>IF($JG690&gt;=16,INDEX($GV:$GV,$JF690+16),"")</f>
      </c>
      <c r="HN690">
        <f>IF($JG690&gt;=17,INDEX($GV:$GV,$JF690+17),"")</f>
      </c>
      <c r="HO690">
        <f>IF($JG690&gt;=18,INDEX($GV:$GV,$JF690+18),"")</f>
      </c>
      <c r="HP690">
        <f>IF($JG690&gt;=19,INDEX($GV:$GV,$JF690+19),"")</f>
      </c>
      <c r="HQ690">
        <f>IF($JG690&gt;=20,INDEX($GV:$GV,$JF690+20),"")</f>
      </c>
      <c r="HR690">
        <f>IF($JG690&gt;=21,INDEX($GV:$GV,$JF690+21),"")</f>
      </c>
      <c r="HS690">
        <f>IF($JG690&gt;=22,INDEX($GV:$GV,$JF690+22),"")</f>
      </c>
      <c r="HT690">
        <f>IF($JG690&gt;=23,INDEX($GV:$GV,$JF690+23),"")</f>
      </c>
      <c r="HU690">
        <f>IF($JG690&gt;=24,INDEX($GV:$GV,$JF690+24),"")</f>
      </c>
      <c r="HV690">
        <f>IF($JG690&gt;=25,INDEX($GV:$GV,$JF690+25),"")</f>
      </c>
      <c r="HW690">
        <f>IF($JG690&gt;=26,INDEX($GV:$GV,$JF690+26),"")</f>
      </c>
      <c r="HX690">
        <f>IF($JG690&gt;=27,INDEX($GV:$GV,$JF690+27),"")</f>
      </c>
      <c r="HY690">
        <f>IF($JG690&gt;=28,INDEX($GV:$GV,$JF690+28),"")</f>
      </c>
      <c r="HZ690">
        <f>IF($JG690&gt;=29,INDEX($GV:$GV,$JF690+29),"")</f>
      </c>
      <c r="IA690">
        <f>IF($JG690&gt;=30,INDEX($GV:$GV,$JF690+30),"")</f>
      </c>
      <c r="IB690">
        <f>IF($JG690&gt;=31,INDEX($GV:$GV,$JF690+31),"")</f>
      </c>
      <c r="IC690">
        <f>IF($JG690&gt;=32,INDEX($GV:$GV,$JF690+32),"")</f>
      </c>
      <c r="ID690">
        <f>IF($JG690&gt;=33,INDEX($GV:$GV,$JF690+33),"")</f>
      </c>
      <c r="IE690">
        <f>IF($JG690&gt;=34,INDEX($GV:$GV,$JF690+34),"")</f>
      </c>
      <c r="IF690">
        <f>IF($JG690&gt;=35,INDEX($GV:$GV,$JF690+35),"")</f>
      </c>
      <c r="IG690">
        <f>IF($JG690&gt;=36,INDEX($GV:$GV,$JF690+36),"")</f>
      </c>
      <c r="IH690">
        <f>IF($JG690&gt;=37,INDEX($GV:$GV,$JF690+37),"")</f>
      </c>
      <c r="II690">
        <f>IF($JG690&gt;=38,INDEX($GV:$GV,$JF690+38),"")</f>
      </c>
      <c r="IJ690">
        <f>IF($JG690&gt;=39,INDEX($GV:$GV,$JF690+39),"")</f>
      </c>
      <c r="IK690">
        <f>IF($JG690&gt;=40,INDEX($GV:$GV,$JF690+40),"")</f>
      </c>
      <c r="IL690">
        <f>IF($JG690&gt;=41,INDEX($GV:$GV,$JF690+41),"")</f>
      </c>
      <c r="IM690">
        <f>IF($JG690&gt;=42,INDEX($GV:$GV,$JF690+42),"")</f>
      </c>
      <c r="IN690">
        <f>IF($JG690&gt;=43,INDEX($GV:$GV,$JF690+43),"")</f>
      </c>
      <c r="IO690">
        <f>IF($JG690&gt;=44,INDEX($GV:$GV,$JF690+44),"")</f>
      </c>
      <c r="IP690">
        <f>IF($JG690&gt;=45,INDEX($GV:$GV,$JF690+45),"")</f>
      </c>
      <c r="IQ690">
        <f>IF($JG690&gt;=46,INDEX($GV:$GV,$JF690+46),"")</f>
      </c>
      <c r="IR690">
        <f>IF($JG690&gt;=47,INDEX($GV:$GV,$JF690+47),"")</f>
      </c>
      <c r="IS690">
        <f>IF($JG690&gt;=48,INDEX($GV:$GV,$JF690+48),"")</f>
      </c>
      <c r="IT690">
        <f>IF($JG690&gt;=49,INDEX($GV:$GV,$JF690+49),"")</f>
      </c>
      <c r="IU690">
        <f>IF($JG690&gt;=50,INDEX($GV:$GV,$JF690+50),"")</f>
      </c>
      <c r="IV690">
        <f>IF($JG690&gt;=51,INDEX($GV:$GV,$JF690+51),"")</f>
      </c>
      <c r="IW690">
        <f>IF($JG690&gt;=52,INDEX($GV:$GV,$JF690+52),"")</f>
      </c>
      <c r="IX690">
        <f>IF($JG690&gt;=53,INDEX($GV:$GV,$JF690+53),"")</f>
      </c>
      <c r="IY690">
        <f>IF($JG690&gt;=54,INDEX($GV:$GV,$JF690+54),"")</f>
      </c>
      <c r="IZ690">
        <f>IF($JG690&gt;=55,INDEX($GV:$GV,$JF690+55),"")</f>
      </c>
      <c r="JA690">
        <f>IF($JG690&gt;=56,INDEX($GV:$GV,$JF690+56),"")</f>
      </c>
      <c r="JB690">
        <f>IF($JG690&gt;=57,INDEX($GV:$GV,$JF690+57),"")</f>
      </c>
      <c r="JC690">
        <f>IF($JG690&gt;=58,INDEX($GV:$GV,$JF690+58),"")</f>
      </c>
      <c r="JD690">
        <f>IF($JG690&gt;=59,INDEX($GV:$GV,$JF690+59),"")</f>
      </c>
      <c r="JE690">
        <f>IF($JG690&gt;=60,INDEX($GV:$GV,$JF690+60),"")</f>
      </c>
      <c r="JF690">
        <f>IFERROR(MATCH($GU690,$GV$2:$GV$322,0)+1,0)</f>
      </c>
      <c r="JG690">
        <f>IFERROR(INDEX($GW$2:$GW$322,MATCH($GU690,$GV$2:$GV$322,0)),0)</f>
      </c>
      <c r="JH690" t="s">
        <v>44</v>
      </c>
      <c r="JI690" t="s">
        <v>44</v>
      </c>
    </row>
    <row r="691" spans="1:269" x14ac:dyDescent="0.25">
      <c r="R691">
        <f>IF(OR($U691="",$Q691=""),"",IFERROR($U691/$Q691,0))</f>
      </c>
      <c r="S691">
        <f>IF($U691="","",
SUM($T691,$V691,$AA691,$W691,$Y691)*
(1-IF($AB691="",0,VALUE($AB691)/100)))</f>
      </c>
      <c r="T691">
        <f>IF($U691="","",$U691)</f>
      </c>
      <c r="V691">
        <f>IF($U691="","",
IF($O691="","",
IF(ISNUMBER(SEARCH("exempt",LOWER($O691))),0,
$U691*(VALUE(SUBSTITUTE($O691,"%",""))/100))))</f>
      </c>
      <c r="AC691">
        <f>IFERROR(IF(FIND(" - ",$K691)&gt;0,MID($K691,FIND(" - ",$K691)+3,LEN($K691)),""),"")</f>
      </c>
      <c r="AL691" t="s">
        <v>1660</v>
      </c>
      <c r="AT691">
        <f>IFERROR(LEFT($K691,FIND(" - ",$K691)-1),$K691)</f>
      </c>
      <c r="AW691">
        <f>IF($CL691&gt;=1,INDEX($AU:$AU,$CK691+1),"")</f>
      </c>
      <c r="AX691">
        <f>IF($CL691&gt;=2,INDEX($AU:$AU,$CK691+2),"")</f>
      </c>
      <c r="AY691">
        <f>IF($CL691&gt;=3,INDEX($AU:$AU,$CK691+3),"")</f>
      </c>
      <c r="AZ691">
        <f>IF($CL691&gt;=4,INDEX($AU:$AU,$CK691+4),"")</f>
      </c>
      <c r="BA691">
        <f>IF($CL691&gt;=5,INDEX($AU:$AU,$CK691+5),"")</f>
      </c>
      <c r="BB691">
        <f>IF($CL691&gt;=6,INDEX($AU:$AU,$CK691+6),"")</f>
      </c>
      <c r="BC691">
        <f>IF($CL691&gt;=7,INDEX($AU:$AU,$CK691+7),"")</f>
      </c>
      <c r="BD691">
        <f>IF($CL691&gt;=8,INDEX($AU:$AU,$CK691+8),"")</f>
      </c>
      <c r="BE691">
        <f>IF($CL691&gt;=9,INDEX($AU:$AU,$CK691+9),"")</f>
      </c>
      <c r="BF691">
        <f>IF($CL691&gt;=10,INDEX($AU:$AU,$CK691+10),"")</f>
      </c>
      <c r="BG691">
        <f>IF($CL691&gt;=11,INDEX($AU:$AU,$CK691+11),"")</f>
      </c>
      <c r="BH691">
        <f>IF($CL691&gt;=12,INDEX($AU:$AU,$CK691+12),"")</f>
      </c>
      <c r="BI691">
        <f>IF($CL691&gt;=13,INDEX($AU:$AU,$CK691+13),"")</f>
      </c>
      <c r="BJ691">
        <f>IF($CL691&gt;=14,INDEX($AU:$AU,$CK691+14),"")</f>
      </c>
      <c r="BK691">
        <f>IF($CL691&gt;=15,INDEX($AU:$AU,$CK691+15),"")</f>
      </c>
      <c r="BL691">
        <f>IF($CL691&gt;=16,INDEX($AU:$AU,$CK691+16),"")</f>
      </c>
      <c r="BM691">
        <f>IF($CL691&gt;=17,INDEX($AU:$AU,$CK691+17),"")</f>
      </c>
      <c r="BN691">
        <f>IF($CL691&gt;=18,INDEX($AU:$AU,$CK691+18),"")</f>
      </c>
      <c r="BO691">
        <f>IF($CL691&gt;=19,INDEX($AU:$AU,$CK691+19),"")</f>
      </c>
      <c r="BP691">
        <f>IF($CL691&gt;=20,INDEX($AU:$AU,$CK691+20),"")</f>
      </c>
      <c r="BQ691">
        <f>IF($CL691&gt;=21,INDEX($AU:$AU,$CK691+21),"")</f>
      </c>
      <c r="BR691">
        <f>IF($CL691&gt;=22,INDEX($AU:$AU,$CK691+22),"")</f>
      </c>
      <c r="BS691">
        <f>IF($CL691&gt;=23,INDEX($AU:$AU,$CK691+23),"")</f>
      </c>
      <c r="BT691">
        <f>IF($CL691&gt;=24,INDEX($AU:$AU,$CK691+24),"")</f>
      </c>
      <c r="BU691">
        <f>IF($CL691&gt;=25,INDEX($AU:$AU,$CK691+25),"")</f>
      </c>
      <c r="BV691">
        <f>IF($CL691&gt;=26,INDEX($AU:$AU,$CK691+26),"")</f>
      </c>
      <c r="BW691">
        <f>IF($CL691&gt;=27,INDEX($AU:$AU,$CK691+27),"")</f>
      </c>
      <c r="BX691">
        <f>IF($CL691&gt;=28,INDEX($AU:$AU,$CK691+28),"")</f>
      </c>
      <c r="BY691">
        <f>IF($CL691&gt;=29,INDEX($AU:$AU,$CK691+29),"")</f>
      </c>
      <c r="BZ691">
        <f>IF($CL691&gt;=30,INDEX($AU:$AU,$CK691+30),"")</f>
      </c>
      <c r="CA691">
        <f>IF($CL691&gt;=31,INDEX($AU:$AU,$CK691+31),"")</f>
      </c>
      <c r="CB691">
        <f>IF($CL691&gt;=32,INDEX($AU:$AU,$CK691+32),"")</f>
      </c>
      <c r="CC691">
        <f>IF($CL691&gt;=33,INDEX($AU:$AU,$CK691+33),"")</f>
      </c>
      <c r="CD691">
        <f>IF($CL691&gt;=34,INDEX($AU:$AU,$CK691+34),"")</f>
      </c>
      <c r="CE691">
        <f>IF($CL691&gt;=35,INDEX($AU:$AU,$CK691+35),"")</f>
      </c>
      <c r="CF691">
        <f>IF($CL691&gt;=36,INDEX($AU:$AU,$CK691+36),"")</f>
      </c>
      <c r="CG691">
        <f>IF($CL691&gt;=37,INDEX($AU:$AU,$CK691+37),"")</f>
      </c>
      <c r="CH691">
        <f>IF($CL691&gt;=38,INDEX($AU:$AU,$CK691+38),"")</f>
      </c>
      <c r="CI691">
        <f>IF($CL691&gt;=39,INDEX($AU:$AU,$CK691+39),"")</f>
      </c>
      <c r="CJ691">
        <f>IF($CL691&gt;=40,INDEX($AU:$AU,$CK691+40),"")</f>
      </c>
      <c r="CK691">
        <f>IFERROR(MATCH($AT691,$AU$2:$AU$133,0)+1,0)</f>
      </c>
      <c r="CL691">
        <f>IFERROR(INDEX($AV$2:$AV$133,MATCH($AT691,$AU$2:$AU$133,0)),0)</f>
      </c>
      <c r="CM691">
        <f>IFERROR(LEFT($L691,FIND(" - ",$L691)-1),$L691)</f>
      </c>
      <c r="CN691" t="s">
        <v>149</v>
      </c>
      <c r="CP691">
        <f>IF($DK691&gt;=1,INDEX($CN:$CN,$DJ691+1),"")</f>
      </c>
      <c r="CQ691">
        <f>IF($DK691&gt;=2,INDEX($CN:$CN,$DJ691+2),"")</f>
      </c>
      <c r="CR691">
        <f>IF($DK691&gt;=3,INDEX($CN:$CN,$DJ691+3),"")</f>
      </c>
      <c r="CS691">
        <f>IF($DK691&gt;=4,INDEX($CN:$CN,$DJ691+4),"")</f>
      </c>
      <c r="CT691">
        <f>IF($DK691&gt;=5,INDEX($CN:$CN,$DJ691+5),"")</f>
      </c>
      <c r="CU691">
        <f>IF($DK691&gt;=6,INDEX($CN:$CN,$DJ691+6),"")</f>
      </c>
      <c r="CV691">
        <f>IF($DK691&gt;=7,INDEX($CN:$CN,$DJ691+7),"")</f>
      </c>
      <c r="CW691">
        <f>IF($DK691&gt;=8,INDEX($CN:$CN,$DJ691+8),"")</f>
      </c>
      <c r="CX691">
        <f>IF($DK691&gt;=9,INDEX($CN:$CN,$DJ691+9),"")</f>
      </c>
      <c r="CY691">
        <f>IF($DK691&gt;=10,INDEX($CN:$CN,$DJ691+10),"")</f>
      </c>
      <c r="CZ691">
        <f>IF($DK691&gt;=11,INDEX($CN:$CN,$DJ691+11),"")</f>
      </c>
      <c r="DA691">
        <f>IF($DK691&gt;=12,INDEX($CN:$CN,$DJ691+12),"")</f>
      </c>
      <c r="DB691">
        <f>IF($DK691&gt;=13,INDEX($CN:$CN,$DJ691+13),"")</f>
      </c>
      <c r="DC691">
        <f>IF($DK691&gt;=14,INDEX($CN:$CN,$DJ691+14),"")</f>
      </c>
      <c r="DD691">
        <f>IF($DK691&gt;=15,INDEX($CN:$CN,$DJ691+15),"")</f>
      </c>
      <c r="DE691">
        <f>IF($DK691&gt;=16,INDEX($CN:$CN,$DJ691+16),"")</f>
      </c>
      <c r="DF691">
        <f>IF($DK691&gt;=17,INDEX($CN:$CN,$DJ691+17),"")</f>
      </c>
      <c r="DG691">
        <f>IF($DK691&gt;=18,INDEX($CN:$CN,$DJ691+18),"")</f>
      </c>
      <c r="DH691">
        <f>IF($DK691&gt;=19,INDEX($CN:$CN,$DJ691+19),"")</f>
      </c>
      <c r="DI691">
        <f>IF($DK691&gt;=20,INDEX($CN:$CN,$DJ691+20),"")</f>
      </c>
      <c r="DJ691">
        <f>IFERROR(MATCH($CM691,$CN$2:$CN$1089,0)+1,0)</f>
      </c>
      <c r="DK691">
        <f>IFERROR(INDEX($CO$2:$CO$1089,MATCH($CM691,$CN$2:$CN$1089,0)),0)</f>
      </c>
      <c r="DL691">
        <f>IFERROR(INDEX($AS:$AS,MATCH($O691,$AR:$AR,0))&amp;"","")</f>
      </c>
      <c r="DP691">
        <f>IF($GS691&gt;=1,INDEX($DM:$DM,$GR691+1),"")</f>
      </c>
      <c r="DQ691">
        <f>IF($GS691&gt;=2,INDEX($DM:$DM,$GR691+2),"")</f>
      </c>
      <c r="DR691">
        <f>IF($GS691&gt;=3,INDEX($DM:$DM,$GR691+3),"")</f>
      </c>
      <c r="DS691">
        <f>IF($GS691&gt;=4,INDEX($DM:$DM,$GR691+4),"")</f>
      </c>
      <c r="DT691">
        <f>IF($GS691&gt;=5,INDEX($DM:$DM,$GR691+5),"")</f>
      </c>
      <c r="DU691">
        <f>IF($GS691&gt;=6,INDEX($DM:$DM,$GR691+6),"")</f>
      </c>
      <c r="DV691">
        <f>IF($GS691&gt;=7,INDEX($DM:$DM,$GR691+7),"")</f>
      </c>
      <c r="DW691">
        <f>IF($GS691&gt;=8,INDEX($DM:$DM,$GR691+8),"")</f>
      </c>
      <c r="DX691">
        <f>IF($GS691&gt;=9,INDEX($DM:$DM,$GR691+9),"")</f>
      </c>
      <c r="DY691">
        <f>IF($GS691&gt;=10,INDEX($DM:$DM,$GR691+10),"")</f>
      </c>
      <c r="DZ691">
        <f>IF($GS691&gt;=11,INDEX($DM:$DM,$GR691+11),"")</f>
      </c>
      <c r="EA691">
        <f>IF($GS691&gt;=12,INDEX($DM:$DM,$GR691+12),"")</f>
      </c>
      <c r="EB691">
        <f>IF($GS691&gt;=13,INDEX($DM:$DM,$GR691+13),"")</f>
      </c>
      <c r="EC691">
        <f>IF($GS691&gt;=14,INDEX($DM:$DM,$GR691+14),"")</f>
      </c>
      <c r="ED691">
        <f>IF($GS691&gt;=15,INDEX($DM:$DM,$GR691+15),"")</f>
      </c>
      <c r="EE691">
        <f>IF($GS691&gt;=16,INDEX($DM:$DM,$GR691+16),"")</f>
      </c>
      <c r="EF691">
        <f>IF($GS691&gt;=17,INDEX($DM:$DM,$GR691+17),"")</f>
      </c>
      <c r="EG691">
        <f>IF($GS691&gt;=18,INDEX($DM:$DM,$GR691+18),"")</f>
      </c>
      <c r="EH691">
        <f>IF($GS691&gt;=19,INDEX($DM:$DM,$GR691+19),"")</f>
      </c>
      <c r="EI691">
        <f>IF($GS691&gt;=20,INDEX($DM:$DM,$GR691+20),"")</f>
      </c>
      <c r="EJ691">
        <f>IF($GS691&gt;=21,INDEX($DM:$DM,$GR691+21),"")</f>
      </c>
      <c r="EK691">
        <f>IF($GS691&gt;=22,INDEX($DM:$DM,$GR691+22),"")</f>
      </c>
      <c r="EL691">
        <f>IF($GS691&gt;=23,INDEX($DM:$DM,$GR691+23),"")</f>
      </c>
      <c r="EM691">
        <f>IF($GS691&gt;=24,INDEX($DM:$DM,$GR691+24),"")</f>
      </c>
      <c r="EN691">
        <f>IF($GS691&gt;=25,INDEX($DM:$DM,$GR691+25),"")</f>
      </c>
      <c r="EO691">
        <f>IF($GS691&gt;=26,INDEX($DM:$DM,$GR691+26),"")</f>
      </c>
      <c r="EP691">
        <f>IF($GS691&gt;=27,INDEX($DM:$DM,$GR691+27),"")</f>
      </c>
      <c r="EQ691">
        <f>IF($GS691&gt;=28,INDEX($DM:$DM,$GR691+28),"")</f>
      </c>
      <c r="ER691">
        <f>IF($GS691&gt;=29,INDEX($DM:$DM,$GR691+29),"")</f>
      </c>
      <c r="ES691">
        <f>IF($GS691&gt;=30,INDEX($DM:$DM,$GR691+30),"")</f>
      </c>
      <c r="ET691">
        <f>IF($GS691&gt;=31,INDEX($DM:$DM,$GR691+31),"")</f>
      </c>
      <c r="EU691">
        <f>IF($GS691&gt;=32,INDEX($DM:$DM,$GR691+32),"")</f>
      </c>
      <c r="EV691">
        <f>IF($GS691&gt;=33,INDEX($DM:$DM,$GR691+33),"")</f>
      </c>
      <c r="EW691">
        <f>IF($GS691&gt;=34,INDEX($DM:$DM,$GR691+34),"")</f>
      </c>
      <c r="EX691">
        <f>IF($GS691&gt;=35,INDEX($DM:$DM,$GR691+35),"")</f>
      </c>
      <c r="EY691">
        <f>IF($GS691&gt;=36,INDEX($DM:$DM,$GR691+36),"")</f>
      </c>
      <c r="EZ691">
        <f>IF($GS691&gt;=37,INDEX($DM:$DM,$GR691+37),"")</f>
      </c>
      <c r="FA691">
        <f>IF($GS691&gt;=38,INDEX($DM:$DM,$GR691+38),"")</f>
      </c>
      <c r="FB691">
        <f>IF($GS691&gt;=39,INDEX($DM:$DM,$GR691+39),"")</f>
      </c>
      <c r="FC691">
        <f>IF($GS691&gt;=40,INDEX($DM:$DM,$GR691+40),"")</f>
      </c>
      <c r="FD691">
        <f>IF($GS691&gt;=1,INDEX($DN:$DN,$GR691+1),"")</f>
      </c>
      <c r="FE691">
        <f>IF($GS691&gt;=2,INDEX($DN:$DN,$GR691+2),"")</f>
      </c>
      <c r="FF691">
        <f>IF($GS691&gt;=3,INDEX($DN:$DN,$GR691+3),"")</f>
      </c>
      <c r="FG691">
        <f>IF($GS691&gt;=4,INDEX($DN:$DN,$GR691+4),"")</f>
      </c>
      <c r="FH691">
        <f>IF($GS691&gt;=5,INDEX($DN:$DN,$GR691+5),"")</f>
      </c>
      <c r="FI691">
        <f>IF($GS691&gt;=6,INDEX($DN:$DN,$GR691+6),"")</f>
      </c>
      <c r="FJ691">
        <f>IF($GS691&gt;=7,INDEX($DN:$DN,$GR691+7),"")</f>
      </c>
      <c r="FK691">
        <f>IF($GS691&gt;=8,INDEX($DN:$DN,$GR691+8),"")</f>
      </c>
      <c r="FL691">
        <f>IF($GS691&gt;=9,INDEX($DN:$DN,$GR691+9),"")</f>
      </c>
      <c r="FM691">
        <f>IF($GS691&gt;=10,INDEX($DN:$DN,$GR691+10),"")</f>
      </c>
      <c r="FN691">
        <f>IF($GS691&gt;=11,INDEX($DN:$DN,$GR691+11),"")</f>
      </c>
      <c r="FO691">
        <f>IF($GS691&gt;=12,INDEX($DN:$DN,$GR691+12),"")</f>
      </c>
      <c r="FP691">
        <f>IF($GS691&gt;=13,INDEX($DN:$DN,$GR691+13),"")</f>
      </c>
      <c r="FQ691">
        <f>IF($GS691&gt;=14,INDEX($DN:$DN,$GR691+14),"")</f>
      </c>
      <c r="FR691">
        <f>IF($GS691&gt;=15,INDEX($DN:$DN,$GR691+15),"")</f>
      </c>
      <c r="FS691">
        <f>IF($GS691&gt;=16,INDEX($DN:$DN,$GR691+16),"")</f>
      </c>
      <c r="FT691">
        <f>IF($GS691&gt;=17,INDEX($DN:$DN,$GR691+17),"")</f>
      </c>
      <c r="FU691">
        <f>IF($GS691&gt;=18,INDEX($DN:$DN,$GR691+18),"")</f>
      </c>
      <c r="FV691">
        <f>IF($GS691&gt;=19,INDEX($DN:$DN,$GR691+19),"")</f>
      </c>
      <c r="FW691">
        <f>IF($GS691&gt;=20,INDEX($DN:$DN,$GR691+20),"")</f>
      </c>
      <c r="FX691">
        <f>IF($GS691&gt;=21,INDEX($DN:$DN,$GR691+21),"")</f>
      </c>
      <c r="FY691">
        <f>IF($GS691&gt;=22,INDEX($DN:$DN,$GR691+22),"")</f>
      </c>
      <c r="FZ691">
        <f>IF($GS691&gt;=23,INDEX($DN:$DN,$GR691+23),"")</f>
      </c>
      <c r="GA691">
        <f>IF($GS691&gt;=24,INDEX($DN:$DN,$GR691+24),"")</f>
      </c>
      <c r="GB691">
        <f>IF($GS691&gt;=25,INDEX($DN:$DN,$GR691+25),"")</f>
      </c>
      <c r="GC691">
        <f>IF($GS691&gt;=26,INDEX($DN:$DN,$GR691+26),"")</f>
      </c>
      <c r="GD691">
        <f>IF($GS691&gt;=27,INDEX($DN:$DN,$GR691+27),"")</f>
      </c>
      <c r="GE691">
        <f>IF($GS691&gt;=28,INDEX($DN:$DN,$GR691+28),"")</f>
      </c>
      <c r="GF691">
        <f>IF($GS691&gt;=29,INDEX($DN:$DN,$GR691+29),"")</f>
      </c>
      <c r="GG691">
        <f>IF($GS691&gt;=30,INDEX($DN:$DN,$GR691+30),"")</f>
      </c>
      <c r="GH691">
        <f>IF($GS691&gt;=31,INDEX($DN:$DN,$GR691+31),"")</f>
      </c>
      <c r="GI691">
        <f>IF($GS691&gt;=32,INDEX($DN:$DN,$GR691+32),"")</f>
      </c>
      <c r="GJ691">
        <f>IF($GS691&gt;=33,INDEX($DN:$DN,$GR691+33),"")</f>
      </c>
      <c r="GK691">
        <f>IF($GS691&gt;=34,INDEX($DN:$DN,$GR691+34),"")</f>
      </c>
      <c r="GL691">
        <f>IF($GS691&gt;=35,INDEX($DN:$DN,$GR691+35),"")</f>
      </c>
      <c r="GM691">
        <f>IF($GS691&gt;=36,INDEX($DN:$DN,$GR691+36),"")</f>
      </c>
      <c r="GN691">
        <f>IF($GS691&gt;=37,INDEX($DN:$DN,$GR691+37),"")</f>
      </c>
      <c r="GO691">
        <f>IF($GS691&gt;=38,INDEX($DN:$DN,$GR691+38),"")</f>
      </c>
      <c r="GP691">
        <f>IF($GS691&gt;=39,INDEX($DN:$DN,$GR691+39),"")</f>
      </c>
      <c r="GQ691">
        <f>IF($GS691&gt;=40,INDEX($DN:$DN,$GR691+40),"")</f>
      </c>
      <c r="GR691">
        <f>IFERROR(MATCH($DL691,$DM$2:$DM$148,0)+1,0)</f>
      </c>
      <c r="GS691">
        <f>IFERROR(INDEX($DO$2:$DO$148,MATCH($DL691,$DM$2:$DM$148,0)),0)</f>
      </c>
      <c r="GT691">
        <f>IFERROR(MATCH($Z691,$DP$691:$FC$691,0),0)</f>
      </c>
      <c r="GU691">
        <f>IF($GT691&gt;0,INDEX($FD$691:$GQ$691,$GT691),"")</f>
      </c>
      <c r="GX691">
        <f>IF($JG691&gt;=1,INDEX($GV:$GV,$JF691+1),"")</f>
      </c>
      <c r="GY691">
        <f>IF($JG691&gt;=2,INDEX($GV:$GV,$JF691+2),"")</f>
      </c>
      <c r="GZ691">
        <f>IF($JG691&gt;=3,INDEX($GV:$GV,$JF691+3),"")</f>
      </c>
      <c r="HA691">
        <f>IF($JG691&gt;=4,INDEX($GV:$GV,$JF691+4),"")</f>
      </c>
      <c r="HB691">
        <f>IF($JG691&gt;=5,INDEX($GV:$GV,$JF691+5),"")</f>
      </c>
      <c r="HC691">
        <f>IF($JG691&gt;=6,INDEX($GV:$GV,$JF691+6),"")</f>
      </c>
      <c r="HD691">
        <f>IF($JG691&gt;=7,INDEX($GV:$GV,$JF691+7),"")</f>
      </c>
      <c r="HE691">
        <f>IF($JG691&gt;=8,INDEX($GV:$GV,$JF691+8),"")</f>
      </c>
      <c r="HF691">
        <f>IF($JG691&gt;=9,INDEX($GV:$GV,$JF691+9),"")</f>
      </c>
      <c r="HG691">
        <f>IF($JG691&gt;=10,INDEX($GV:$GV,$JF691+10),"")</f>
      </c>
      <c r="HH691">
        <f>IF($JG691&gt;=11,INDEX($GV:$GV,$JF691+11),"")</f>
      </c>
      <c r="HI691">
        <f>IF($JG691&gt;=12,INDEX($GV:$GV,$JF691+12),"")</f>
      </c>
      <c r="HJ691">
        <f>IF($JG691&gt;=13,INDEX($GV:$GV,$JF691+13),"")</f>
      </c>
      <c r="HK691">
        <f>IF($JG691&gt;=14,INDEX($GV:$GV,$JF691+14),"")</f>
      </c>
      <c r="HL691">
        <f>IF($JG691&gt;=15,INDEX($GV:$GV,$JF691+15),"")</f>
      </c>
      <c r="HM691">
        <f>IF($JG691&gt;=16,INDEX($GV:$GV,$JF691+16),"")</f>
      </c>
      <c r="HN691">
        <f>IF($JG691&gt;=17,INDEX($GV:$GV,$JF691+17),"")</f>
      </c>
      <c r="HO691">
        <f>IF($JG691&gt;=18,INDEX($GV:$GV,$JF691+18),"")</f>
      </c>
      <c r="HP691">
        <f>IF($JG691&gt;=19,INDEX($GV:$GV,$JF691+19),"")</f>
      </c>
      <c r="HQ691">
        <f>IF($JG691&gt;=20,INDEX($GV:$GV,$JF691+20),"")</f>
      </c>
      <c r="HR691">
        <f>IF($JG691&gt;=21,INDEX($GV:$GV,$JF691+21),"")</f>
      </c>
      <c r="HS691">
        <f>IF($JG691&gt;=22,INDEX($GV:$GV,$JF691+22),"")</f>
      </c>
      <c r="HT691">
        <f>IF($JG691&gt;=23,INDEX($GV:$GV,$JF691+23),"")</f>
      </c>
      <c r="HU691">
        <f>IF($JG691&gt;=24,INDEX($GV:$GV,$JF691+24),"")</f>
      </c>
      <c r="HV691">
        <f>IF($JG691&gt;=25,INDEX($GV:$GV,$JF691+25),"")</f>
      </c>
      <c r="HW691">
        <f>IF($JG691&gt;=26,INDEX($GV:$GV,$JF691+26),"")</f>
      </c>
      <c r="HX691">
        <f>IF($JG691&gt;=27,INDEX($GV:$GV,$JF691+27),"")</f>
      </c>
      <c r="HY691">
        <f>IF($JG691&gt;=28,INDEX($GV:$GV,$JF691+28),"")</f>
      </c>
      <c r="HZ691">
        <f>IF($JG691&gt;=29,INDEX($GV:$GV,$JF691+29),"")</f>
      </c>
      <c r="IA691">
        <f>IF($JG691&gt;=30,INDEX($GV:$GV,$JF691+30),"")</f>
      </c>
      <c r="IB691">
        <f>IF($JG691&gt;=31,INDEX($GV:$GV,$JF691+31),"")</f>
      </c>
      <c r="IC691">
        <f>IF($JG691&gt;=32,INDEX($GV:$GV,$JF691+32),"")</f>
      </c>
      <c r="ID691">
        <f>IF($JG691&gt;=33,INDEX($GV:$GV,$JF691+33),"")</f>
      </c>
      <c r="IE691">
        <f>IF($JG691&gt;=34,INDEX($GV:$GV,$JF691+34),"")</f>
      </c>
      <c r="IF691">
        <f>IF($JG691&gt;=35,INDEX($GV:$GV,$JF691+35),"")</f>
      </c>
      <c r="IG691">
        <f>IF($JG691&gt;=36,INDEX($GV:$GV,$JF691+36),"")</f>
      </c>
      <c r="IH691">
        <f>IF($JG691&gt;=37,INDEX($GV:$GV,$JF691+37),"")</f>
      </c>
      <c r="II691">
        <f>IF($JG691&gt;=38,INDEX($GV:$GV,$JF691+38),"")</f>
      </c>
      <c r="IJ691">
        <f>IF($JG691&gt;=39,INDEX($GV:$GV,$JF691+39),"")</f>
      </c>
      <c r="IK691">
        <f>IF($JG691&gt;=40,INDEX($GV:$GV,$JF691+40),"")</f>
      </c>
      <c r="IL691">
        <f>IF($JG691&gt;=41,INDEX($GV:$GV,$JF691+41),"")</f>
      </c>
      <c r="IM691">
        <f>IF($JG691&gt;=42,INDEX($GV:$GV,$JF691+42),"")</f>
      </c>
      <c r="IN691">
        <f>IF($JG691&gt;=43,INDEX($GV:$GV,$JF691+43),"")</f>
      </c>
      <c r="IO691">
        <f>IF($JG691&gt;=44,INDEX($GV:$GV,$JF691+44),"")</f>
      </c>
      <c r="IP691">
        <f>IF($JG691&gt;=45,INDEX($GV:$GV,$JF691+45),"")</f>
      </c>
      <c r="IQ691">
        <f>IF($JG691&gt;=46,INDEX($GV:$GV,$JF691+46),"")</f>
      </c>
      <c r="IR691">
        <f>IF($JG691&gt;=47,INDEX($GV:$GV,$JF691+47),"")</f>
      </c>
      <c r="IS691">
        <f>IF($JG691&gt;=48,INDEX($GV:$GV,$JF691+48),"")</f>
      </c>
      <c r="IT691">
        <f>IF($JG691&gt;=49,INDEX($GV:$GV,$JF691+49),"")</f>
      </c>
      <c r="IU691">
        <f>IF($JG691&gt;=50,INDEX($GV:$GV,$JF691+50),"")</f>
      </c>
      <c r="IV691">
        <f>IF($JG691&gt;=51,INDEX($GV:$GV,$JF691+51),"")</f>
      </c>
      <c r="IW691">
        <f>IF($JG691&gt;=52,INDEX($GV:$GV,$JF691+52),"")</f>
      </c>
      <c r="IX691">
        <f>IF($JG691&gt;=53,INDEX($GV:$GV,$JF691+53),"")</f>
      </c>
      <c r="IY691">
        <f>IF($JG691&gt;=54,INDEX($GV:$GV,$JF691+54),"")</f>
      </c>
      <c r="IZ691">
        <f>IF($JG691&gt;=55,INDEX($GV:$GV,$JF691+55),"")</f>
      </c>
      <c r="JA691">
        <f>IF($JG691&gt;=56,INDEX($GV:$GV,$JF691+56),"")</f>
      </c>
      <c r="JB691">
        <f>IF($JG691&gt;=57,INDEX($GV:$GV,$JF691+57),"")</f>
      </c>
      <c r="JC691">
        <f>IF($JG691&gt;=58,INDEX($GV:$GV,$JF691+58),"")</f>
      </c>
      <c r="JD691">
        <f>IF($JG691&gt;=59,INDEX($GV:$GV,$JF691+59),"")</f>
      </c>
      <c r="JE691">
        <f>IF($JG691&gt;=60,INDEX($GV:$GV,$JF691+60),"")</f>
      </c>
      <c r="JF691">
        <f>IFERROR(MATCH($GU691,$GV$2:$GV$322,0)+1,0)</f>
      </c>
      <c r="JG691">
        <f>IFERROR(INDEX($GW$2:$GW$322,MATCH($GU691,$GV$2:$GV$322,0)),0)</f>
      </c>
      <c r="JH691" t="s">
        <v>44</v>
      </c>
      <c r="JI691" t="s">
        <v>44</v>
      </c>
    </row>
    <row r="692" spans="1:269" x14ac:dyDescent="0.25">
      <c r="R692">
        <f>IF(OR($U692="",$Q692=""),"",IFERROR($U692/$Q692,0))</f>
      </c>
      <c r="S692">
        <f>IF($U692="","",
SUM($T692,$V692,$AA692,$W692,$Y692)*
(1-IF($AB692="",0,VALUE($AB692)/100)))</f>
      </c>
      <c r="T692">
        <f>IF($U692="","",$U692)</f>
      </c>
      <c r="V692">
        <f>IF($U692="","",
IF($O692="","",
IF(ISNUMBER(SEARCH("exempt",LOWER($O692))),0,
$U692*(VALUE(SUBSTITUTE($O692,"%",""))/100))))</f>
      </c>
      <c r="AC692">
        <f>IFERROR(IF(FIND(" - ",$K692)&gt;0,MID($K692,FIND(" - ",$K692)+3,LEN($K692)),""),"")</f>
      </c>
      <c r="AL692" t="s">
        <v>1661</v>
      </c>
      <c r="AT692">
        <f>IFERROR(LEFT($K692,FIND(" - ",$K692)-1),$K692)</f>
      </c>
      <c r="AW692">
        <f>IF($CL692&gt;=1,INDEX($AU:$AU,$CK692+1),"")</f>
      </c>
      <c r="AX692">
        <f>IF($CL692&gt;=2,INDEX($AU:$AU,$CK692+2),"")</f>
      </c>
      <c r="AY692">
        <f>IF($CL692&gt;=3,INDEX($AU:$AU,$CK692+3),"")</f>
      </c>
      <c r="AZ692">
        <f>IF($CL692&gt;=4,INDEX($AU:$AU,$CK692+4),"")</f>
      </c>
      <c r="BA692">
        <f>IF($CL692&gt;=5,INDEX($AU:$AU,$CK692+5),"")</f>
      </c>
      <c r="BB692">
        <f>IF($CL692&gt;=6,INDEX($AU:$AU,$CK692+6),"")</f>
      </c>
      <c r="BC692">
        <f>IF($CL692&gt;=7,INDEX($AU:$AU,$CK692+7),"")</f>
      </c>
      <c r="BD692">
        <f>IF($CL692&gt;=8,INDEX($AU:$AU,$CK692+8),"")</f>
      </c>
      <c r="BE692">
        <f>IF($CL692&gt;=9,INDEX($AU:$AU,$CK692+9),"")</f>
      </c>
      <c r="BF692">
        <f>IF($CL692&gt;=10,INDEX($AU:$AU,$CK692+10),"")</f>
      </c>
      <c r="BG692">
        <f>IF($CL692&gt;=11,INDEX($AU:$AU,$CK692+11),"")</f>
      </c>
      <c r="BH692">
        <f>IF($CL692&gt;=12,INDEX($AU:$AU,$CK692+12),"")</f>
      </c>
      <c r="BI692">
        <f>IF($CL692&gt;=13,INDEX($AU:$AU,$CK692+13),"")</f>
      </c>
      <c r="BJ692">
        <f>IF($CL692&gt;=14,INDEX($AU:$AU,$CK692+14),"")</f>
      </c>
      <c r="BK692">
        <f>IF($CL692&gt;=15,INDEX($AU:$AU,$CK692+15),"")</f>
      </c>
      <c r="BL692">
        <f>IF($CL692&gt;=16,INDEX($AU:$AU,$CK692+16),"")</f>
      </c>
      <c r="BM692">
        <f>IF($CL692&gt;=17,INDEX($AU:$AU,$CK692+17),"")</f>
      </c>
      <c r="BN692">
        <f>IF($CL692&gt;=18,INDEX($AU:$AU,$CK692+18),"")</f>
      </c>
      <c r="BO692">
        <f>IF($CL692&gt;=19,INDEX($AU:$AU,$CK692+19),"")</f>
      </c>
      <c r="BP692">
        <f>IF($CL692&gt;=20,INDEX($AU:$AU,$CK692+20),"")</f>
      </c>
      <c r="BQ692">
        <f>IF($CL692&gt;=21,INDEX($AU:$AU,$CK692+21),"")</f>
      </c>
      <c r="BR692">
        <f>IF($CL692&gt;=22,INDEX($AU:$AU,$CK692+22),"")</f>
      </c>
      <c r="BS692">
        <f>IF($CL692&gt;=23,INDEX($AU:$AU,$CK692+23),"")</f>
      </c>
      <c r="BT692">
        <f>IF($CL692&gt;=24,INDEX($AU:$AU,$CK692+24),"")</f>
      </c>
      <c r="BU692">
        <f>IF($CL692&gt;=25,INDEX($AU:$AU,$CK692+25),"")</f>
      </c>
      <c r="BV692">
        <f>IF($CL692&gt;=26,INDEX($AU:$AU,$CK692+26),"")</f>
      </c>
      <c r="BW692">
        <f>IF($CL692&gt;=27,INDEX($AU:$AU,$CK692+27),"")</f>
      </c>
      <c r="BX692">
        <f>IF($CL692&gt;=28,INDEX($AU:$AU,$CK692+28),"")</f>
      </c>
      <c r="BY692">
        <f>IF($CL692&gt;=29,INDEX($AU:$AU,$CK692+29),"")</f>
      </c>
      <c r="BZ692">
        <f>IF($CL692&gt;=30,INDEX($AU:$AU,$CK692+30),"")</f>
      </c>
      <c r="CA692">
        <f>IF($CL692&gt;=31,INDEX($AU:$AU,$CK692+31),"")</f>
      </c>
      <c r="CB692">
        <f>IF($CL692&gt;=32,INDEX($AU:$AU,$CK692+32),"")</f>
      </c>
      <c r="CC692">
        <f>IF($CL692&gt;=33,INDEX($AU:$AU,$CK692+33),"")</f>
      </c>
      <c r="CD692">
        <f>IF($CL692&gt;=34,INDEX($AU:$AU,$CK692+34),"")</f>
      </c>
      <c r="CE692">
        <f>IF($CL692&gt;=35,INDEX($AU:$AU,$CK692+35),"")</f>
      </c>
      <c r="CF692">
        <f>IF($CL692&gt;=36,INDEX($AU:$AU,$CK692+36),"")</f>
      </c>
      <c r="CG692">
        <f>IF($CL692&gt;=37,INDEX($AU:$AU,$CK692+37),"")</f>
      </c>
      <c r="CH692">
        <f>IF($CL692&gt;=38,INDEX($AU:$AU,$CK692+38),"")</f>
      </c>
      <c r="CI692">
        <f>IF($CL692&gt;=39,INDEX($AU:$AU,$CK692+39),"")</f>
      </c>
      <c r="CJ692">
        <f>IF($CL692&gt;=40,INDEX($AU:$AU,$CK692+40),"")</f>
      </c>
      <c r="CK692">
        <f>IFERROR(MATCH($AT692,$AU$2:$AU$133,0)+1,0)</f>
      </c>
      <c r="CL692">
        <f>IFERROR(INDEX($AV$2:$AV$133,MATCH($AT692,$AU$2:$AU$133,0)),0)</f>
      </c>
      <c r="CM692">
        <f>IFERROR(LEFT($L692,FIND(" - ",$L692)-1),$L692)</f>
      </c>
      <c r="CN692" t="s">
        <v>1662</v>
      </c>
      <c r="CO692">
        <v>1</v>
      </c>
      <c r="CP692">
        <f>IF($DK692&gt;=1,INDEX($CN:$CN,$DJ692+1),"")</f>
      </c>
      <c r="CQ692">
        <f>IF($DK692&gt;=2,INDEX($CN:$CN,$DJ692+2),"")</f>
      </c>
      <c r="CR692">
        <f>IF($DK692&gt;=3,INDEX($CN:$CN,$DJ692+3),"")</f>
      </c>
      <c r="CS692">
        <f>IF($DK692&gt;=4,INDEX($CN:$CN,$DJ692+4),"")</f>
      </c>
      <c r="CT692">
        <f>IF($DK692&gt;=5,INDEX($CN:$CN,$DJ692+5),"")</f>
      </c>
      <c r="CU692">
        <f>IF($DK692&gt;=6,INDEX($CN:$CN,$DJ692+6),"")</f>
      </c>
      <c r="CV692">
        <f>IF($DK692&gt;=7,INDEX($CN:$CN,$DJ692+7),"")</f>
      </c>
      <c r="CW692">
        <f>IF($DK692&gt;=8,INDEX($CN:$CN,$DJ692+8),"")</f>
      </c>
      <c r="CX692">
        <f>IF($DK692&gt;=9,INDEX($CN:$CN,$DJ692+9),"")</f>
      </c>
      <c r="CY692">
        <f>IF($DK692&gt;=10,INDEX($CN:$CN,$DJ692+10),"")</f>
      </c>
      <c r="CZ692">
        <f>IF($DK692&gt;=11,INDEX($CN:$CN,$DJ692+11),"")</f>
      </c>
      <c r="DA692">
        <f>IF($DK692&gt;=12,INDEX($CN:$CN,$DJ692+12),"")</f>
      </c>
      <c r="DB692">
        <f>IF($DK692&gt;=13,INDEX($CN:$CN,$DJ692+13),"")</f>
      </c>
      <c r="DC692">
        <f>IF($DK692&gt;=14,INDEX($CN:$CN,$DJ692+14),"")</f>
      </c>
      <c r="DD692">
        <f>IF($DK692&gt;=15,INDEX($CN:$CN,$DJ692+15),"")</f>
      </c>
      <c r="DE692">
        <f>IF($DK692&gt;=16,INDEX($CN:$CN,$DJ692+16),"")</f>
      </c>
      <c r="DF692">
        <f>IF($DK692&gt;=17,INDEX($CN:$CN,$DJ692+17),"")</f>
      </c>
      <c r="DG692">
        <f>IF($DK692&gt;=18,INDEX($CN:$CN,$DJ692+18),"")</f>
      </c>
      <c r="DH692">
        <f>IF($DK692&gt;=19,INDEX($CN:$CN,$DJ692+19),"")</f>
      </c>
      <c r="DI692">
        <f>IF($DK692&gt;=20,INDEX($CN:$CN,$DJ692+20),"")</f>
      </c>
      <c r="DJ692">
        <f>IFERROR(MATCH($CM692,$CN$2:$CN$1089,0)+1,0)</f>
      </c>
      <c r="DK692">
        <f>IFERROR(INDEX($CO$2:$CO$1089,MATCH($CM692,$CN$2:$CN$1089,0)),0)</f>
      </c>
      <c r="DL692">
        <f>IFERROR(INDEX($AS:$AS,MATCH($O692,$AR:$AR,0))&amp;"","")</f>
      </c>
      <c r="DP692">
        <f>IF($GS692&gt;=1,INDEX($DM:$DM,$GR692+1),"")</f>
      </c>
      <c r="DQ692">
        <f>IF($GS692&gt;=2,INDEX($DM:$DM,$GR692+2),"")</f>
      </c>
      <c r="DR692">
        <f>IF($GS692&gt;=3,INDEX($DM:$DM,$GR692+3),"")</f>
      </c>
      <c r="DS692">
        <f>IF($GS692&gt;=4,INDEX($DM:$DM,$GR692+4),"")</f>
      </c>
      <c r="DT692">
        <f>IF($GS692&gt;=5,INDEX($DM:$DM,$GR692+5),"")</f>
      </c>
      <c r="DU692">
        <f>IF($GS692&gt;=6,INDEX($DM:$DM,$GR692+6),"")</f>
      </c>
      <c r="DV692">
        <f>IF($GS692&gt;=7,INDEX($DM:$DM,$GR692+7),"")</f>
      </c>
      <c r="DW692">
        <f>IF($GS692&gt;=8,INDEX($DM:$DM,$GR692+8),"")</f>
      </c>
      <c r="DX692">
        <f>IF($GS692&gt;=9,INDEX($DM:$DM,$GR692+9),"")</f>
      </c>
      <c r="DY692">
        <f>IF($GS692&gt;=10,INDEX($DM:$DM,$GR692+10),"")</f>
      </c>
      <c r="DZ692">
        <f>IF($GS692&gt;=11,INDEX($DM:$DM,$GR692+11),"")</f>
      </c>
      <c r="EA692">
        <f>IF($GS692&gt;=12,INDEX($DM:$DM,$GR692+12),"")</f>
      </c>
      <c r="EB692">
        <f>IF($GS692&gt;=13,INDEX($DM:$DM,$GR692+13),"")</f>
      </c>
      <c r="EC692">
        <f>IF($GS692&gt;=14,INDEX($DM:$DM,$GR692+14),"")</f>
      </c>
      <c r="ED692">
        <f>IF($GS692&gt;=15,INDEX($DM:$DM,$GR692+15),"")</f>
      </c>
      <c r="EE692">
        <f>IF($GS692&gt;=16,INDEX($DM:$DM,$GR692+16),"")</f>
      </c>
      <c r="EF692">
        <f>IF($GS692&gt;=17,INDEX($DM:$DM,$GR692+17),"")</f>
      </c>
      <c r="EG692">
        <f>IF($GS692&gt;=18,INDEX($DM:$DM,$GR692+18),"")</f>
      </c>
      <c r="EH692">
        <f>IF($GS692&gt;=19,INDEX($DM:$DM,$GR692+19),"")</f>
      </c>
      <c r="EI692">
        <f>IF($GS692&gt;=20,INDEX($DM:$DM,$GR692+20),"")</f>
      </c>
      <c r="EJ692">
        <f>IF($GS692&gt;=21,INDEX($DM:$DM,$GR692+21),"")</f>
      </c>
      <c r="EK692">
        <f>IF($GS692&gt;=22,INDEX($DM:$DM,$GR692+22),"")</f>
      </c>
      <c r="EL692">
        <f>IF($GS692&gt;=23,INDEX($DM:$DM,$GR692+23),"")</f>
      </c>
      <c r="EM692">
        <f>IF($GS692&gt;=24,INDEX($DM:$DM,$GR692+24),"")</f>
      </c>
      <c r="EN692">
        <f>IF($GS692&gt;=25,INDEX($DM:$DM,$GR692+25),"")</f>
      </c>
      <c r="EO692">
        <f>IF($GS692&gt;=26,INDEX($DM:$DM,$GR692+26),"")</f>
      </c>
      <c r="EP692">
        <f>IF($GS692&gt;=27,INDEX($DM:$DM,$GR692+27),"")</f>
      </c>
      <c r="EQ692">
        <f>IF($GS692&gt;=28,INDEX($DM:$DM,$GR692+28),"")</f>
      </c>
      <c r="ER692">
        <f>IF($GS692&gt;=29,INDEX($DM:$DM,$GR692+29),"")</f>
      </c>
      <c r="ES692">
        <f>IF($GS692&gt;=30,INDEX($DM:$DM,$GR692+30),"")</f>
      </c>
      <c r="ET692">
        <f>IF($GS692&gt;=31,INDEX($DM:$DM,$GR692+31),"")</f>
      </c>
      <c r="EU692">
        <f>IF($GS692&gt;=32,INDEX($DM:$DM,$GR692+32),"")</f>
      </c>
      <c r="EV692">
        <f>IF($GS692&gt;=33,INDEX($DM:$DM,$GR692+33),"")</f>
      </c>
      <c r="EW692">
        <f>IF($GS692&gt;=34,INDEX($DM:$DM,$GR692+34),"")</f>
      </c>
      <c r="EX692">
        <f>IF($GS692&gt;=35,INDEX($DM:$DM,$GR692+35),"")</f>
      </c>
      <c r="EY692">
        <f>IF($GS692&gt;=36,INDEX($DM:$DM,$GR692+36),"")</f>
      </c>
      <c r="EZ692">
        <f>IF($GS692&gt;=37,INDEX($DM:$DM,$GR692+37),"")</f>
      </c>
      <c r="FA692">
        <f>IF($GS692&gt;=38,INDEX($DM:$DM,$GR692+38),"")</f>
      </c>
      <c r="FB692">
        <f>IF($GS692&gt;=39,INDEX($DM:$DM,$GR692+39),"")</f>
      </c>
      <c r="FC692">
        <f>IF($GS692&gt;=40,INDEX($DM:$DM,$GR692+40),"")</f>
      </c>
      <c r="FD692">
        <f>IF($GS692&gt;=1,INDEX($DN:$DN,$GR692+1),"")</f>
      </c>
      <c r="FE692">
        <f>IF($GS692&gt;=2,INDEX($DN:$DN,$GR692+2),"")</f>
      </c>
      <c r="FF692">
        <f>IF($GS692&gt;=3,INDEX($DN:$DN,$GR692+3),"")</f>
      </c>
      <c r="FG692">
        <f>IF($GS692&gt;=4,INDEX($DN:$DN,$GR692+4),"")</f>
      </c>
      <c r="FH692">
        <f>IF($GS692&gt;=5,INDEX($DN:$DN,$GR692+5),"")</f>
      </c>
      <c r="FI692">
        <f>IF($GS692&gt;=6,INDEX($DN:$DN,$GR692+6),"")</f>
      </c>
      <c r="FJ692">
        <f>IF($GS692&gt;=7,INDEX($DN:$DN,$GR692+7),"")</f>
      </c>
      <c r="FK692">
        <f>IF($GS692&gt;=8,INDEX($DN:$DN,$GR692+8),"")</f>
      </c>
      <c r="FL692">
        <f>IF($GS692&gt;=9,INDEX($DN:$DN,$GR692+9),"")</f>
      </c>
      <c r="FM692">
        <f>IF($GS692&gt;=10,INDEX($DN:$DN,$GR692+10),"")</f>
      </c>
      <c r="FN692">
        <f>IF($GS692&gt;=11,INDEX($DN:$DN,$GR692+11),"")</f>
      </c>
      <c r="FO692">
        <f>IF($GS692&gt;=12,INDEX($DN:$DN,$GR692+12),"")</f>
      </c>
      <c r="FP692">
        <f>IF($GS692&gt;=13,INDEX($DN:$DN,$GR692+13),"")</f>
      </c>
      <c r="FQ692">
        <f>IF($GS692&gt;=14,INDEX($DN:$DN,$GR692+14),"")</f>
      </c>
      <c r="FR692">
        <f>IF($GS692&gt;=15,INDEX($DN:$DN,$GR692+15),"")</f>
      </c>
      <c r="FS692">
        <f>IF($GS692&gt;=16,INDEX($DN:$DN,$GR692+16),"")</f>
      </c>
      <c r="FT692">
        <f>IF($GS692&gt;=17,INDEX($DN:$DN,$GR692+17),"")</f>
      </c>
      <c r="FU692">
        <f>IF($GS692&gt;=18,INDEX($DN:$DN,$GR692+18),"")</f>
      </c>
      <c r="FV692">
        <f>IF($GS692&gt;=19,INDEX($DN:$DN,$GR692+19),"")</f>
      </c>
      <c r="FW692">
        <f>IF($GS692&gt;=20,INDEX($DN:$DN,$GR692+20),"")</f>
      </c>
      <c r="FX692">
        <f>IF($GS692&gt;=21,INDEX($DN:$DN,$GR692+21),"")</f>
      </c>
      <c r="FY692">
        <f>IF($GS692&gt;=22,INDEX($DN:$DN,$GR692+22),"")</f>
      </c>
      <c r="FZ692">
        <f>IF($GS692&gt;=23,INDEX($DN:$DN,$GR692+23),"")</f>
      </c>
      <c r="GA692">
        <f>IF($GS692&gt;=24,INDEX($DN:$DN,$GR692+24),"")</f>
      </c>
      <c r="GB692">
        <f>IF($GS692&gt;=25,INDEX($DN:$DN,$GR692+25),"")</f>
      </c>
      <c r="GC692">
        <f>IF($GS692&gt;=26,INDEX($DN:$DN,$GR692+26),"")</f>
      </c>
      <c r="GD692">
        <f>IF($GS692&gt;=27,INDEX($DN:$DN,$GR692+27),"")</f>
      </c>
      <c r="GE692">
        <f>IF($GS692&gt;=28,INDEX($DN:$DN,$GR692+28),"")</f>
      </c>
      <c r="GF692">
        <f>IF($GS692&gt;=29,INDEX($DN:$DN,$GR692+29),"")</f>
      </c>
      <c r="GG692">
        <f>IF($GS692&gt;=30,INDEX($DN:$DN,$GR692+30),"")</f>
      </c>
      <c r="GH692">
        <f>IF($GS692&gt;=31,INDEX($DN:$DN,$GR692+31),"")</f>
      </c>
      <c r="GI692">
        <f>IF($GS692&gt;=32,INDEX($DN:$DN,$GR692+32),"")</f>
      </c>
      <c r="GJ692">
        <f>IF($GS692&gt;=33,INDEX($DN:$DN,$GR692+33),"")</f>
      </c>
      <c r="GK692">
        <f>IF($GS692&gt;=34,INDEX($DN:$DN,$GR692+34),"")</f>
      </c>
      <c r="GL692">
        <f>IF($GS692&gt;=35,INDEX($DN:$DN,$GR692+35),"")</f>
      </c>
      <c r="GM692">
        <f>IF($GS692&gt;=36,INDEX($DN:$DN,$GR692+36),"")</f>
      </c>
      <c r="GN692">
        <f>IF($GS692&gt;=37,INDEX($DN:$DN,$GR692+37),"")</f>
      </c>
      <c r="GO692">
        <f>IF($GS692&gt;=38,INDEX($DN:$DN,$GR692+38),"")</f>
      </c>
      <c r="GP692">
        <f>IF($GS692&gt;=39,INDEX($DN:$DN,$GR692+39),"")</f>
      </c>
      <c r="GQ692">
        <f>IF($GS692&gt;=40,INDEX($DN:$DN,$GR692+40),"")</f>
      </c>
      <c r="GR692">
        <f>IFERROR(MATCH($DL692,$DM$2:$DM$148,0)+1,0)</f>
      </c>
      <c r="GS692">
        <f>IFERROR(INDEX($DO$2:$DO$148,MATCH($DL692,$DM$2:$DM$148,0)),0)</f>
      </c>
      <c r="GT692">
        <f>IFERROR(MATCH($Z692,$DP$692:$FC$692,0),0)</f>
      </c>
      <c r="GU692">
        <f>IF($GT692&gt;0,INDEX($FD$692:$GQ$692,$GT692),"")</f>
      </c>
      <c r="GX692">
        <f>IF($JG692&gt;=1,INDEX($GV:$GV,$JF692+1),"")</f>
      </c>
      <c r="GY692">
        <f>IF($JG692&gt;=2,INDEX($GV:$GV,$JF692+2),"")</f>
      </c>
      <c r="GZ692">
        <f>IF($JG692&gt;=3,INDEX($GV:$GV,$JF692+3),"")</f>
      </c>
      <c r="HA692">
        <f>IF($JG692&gt;=4,INDEX($GV:$GV,$JF692+4),"")</f>
      </c>
      <c r="HB692">
        <f>IF($JG692&gt;=5,INDEX($GV:$GV,$JF692+5),"")</f>
      </c>
      <c r="HC692">
        <f>IF($JG692&gt;=6,INDEX($GV:$GV,$JF692+6),"")</f>
      </c>
      <c r="HD692">
        <f>IF($JG692&gt;=7,INDEX($GV:$GV,$JF692+7),"")</f>
      </c>
      <c r="HE692">
        <f>IF($JG692&gt;=8,INDEX($GV:$GV,$JF692+8),"")</f>
      </c>
      <c r="HF692">
        <f>IF($JG692&gt;=9,INDEX($GV:$GV,$JF692+9),"")</f>
      </c>
      <c r="HG692">
        <f>IF($JG692&gt;=10,INDEX($GV:$GV,$JF692+10),"")</f>
      </c>
      <c r="HH692">
        <f>IF($JG692&gt;=11,INDEX($GV:$GV,$JF692+11),"")</f>
      </c>
      <c r="HI692">
        <f>IF($JG692&gt;=12,INDEX($GV:$GV,$JF692+12),"")</f>
      </c>
      <c r="HJ692">
        <f>IF($JG692&gt;=13,INDEX($GV:$GV,$JF692+13),"")</f>
      </c>
      <c r="HK692">
        <f>IF($JG692&gt;=14,INDEX($GV:$GV,$JF692+14),"")</f>
      </c>
      <c r="HL692">
        <f>IF($JG692&gt;=15,INDEX($GV:$GV,$JF692+15),"")</f>
      </c>
      <c r="HM692">
        <f>IF($JG692&gt;=16,INDEX($GV:$GV,$JF692+16),"")</f>
      </c>
      <c r="HN692">
        <f>IF($JG692&gt;=17,INDEX($GV:$GV,$JF692+17),"")</f>
      </c>
      <c r="HO692">
        <f>IF($JG692&gt;=18,INDEX($GV:$GV,$JF692+18),"")</f>
      </c>
      <c r="HP692">
        <f>IF($JG692&gt;=19,INDEX($GV:$GV,$JF692+19),"")</f>
      </c>
      <c r="HQ692">
        <f>IF($JG692&gt;=20,INDEX($GV:$GV,$JF692+20),"")</f>
      </c>
      <c r="HR692">
        <f>IF($JG692&gt;=21,INDEX($GV:$GV,$JF692+21),"")</f>
      </c>
      <c r="HS692">
        <f>IF($JG692&gt;=22,INDEX($GV:$GV,$JF692+22),"")</f>
      </c>
      <c r="HT692">
        <f>IF($JG692&gt;=23,INDEX($GV:$GV,$JF692+23),"")</f>
      </c>
      <c r="HU692">
        <f>IF($JG692&gt;=24,INDEX($GV:$GV,$JF692+24),"")</f>
      </c>
      <c r="HV692">
        <f>IF($JG692&gt;=25,INDEX($GV:$GV,$JF692+25),"")</f>
      </c>
      <c r="HW692">
        <f>IF($JG692&gt;=26,INDEX($GV:$GV,$JF692+26),"")</f>
      </c>
      <c r="HX692">
        <f>IF($JG692&gt;=27,INDEX($GV:$GV,$JF692+27),"")</f>
      </c>
      <c r="HY692">
        <f>IF($JG692&gt;=28,INDEX($GV:$GV,$JF692+28),"")</f>
      </c>
      <c r="HZ692">
        <f>IF($JG692&gt;=29,INDEX($GV:$GV,$JF692+29),"")</f>
      </c>
      <c r="IA692">
        <f>IF($JG692&gt;=30,INDEX($GV:$GV,$JF692+30),"")</f>
      </c>
      <c r="IB692">
        <f>IF($JG692&gt;=31,INDEX($GV:$GV,$JF692+31),"")</f>
      </c>
      <c r="IC692">
        <f>IF($JG692&gt;=32,INDEX($GV:$GV,$JF692+32),"")</f>
      </c>
      <c r="ID692">
        <f>IF($JG692&gt;=33,INDEX($GV:$GV,$JF692+33),"")</f>
      </c>
      <c r="IE692">
        <f>IF($JG692&gt;=34,INDEX($GV:$GV,$JF692+34),"")</f>
      </c>
      <c r="IF692">
        <f>IF($JG692&gt;=35,INDEX($GV:$GV,$JF692+35),"")</f>
      </c>
      <c r="IG692">
        <f>IF($JG692&gt;=36,INDEX($GV:$GV,$JF692+36),"")</f>
      </c>
      <c r="IH692">
        <f>IF($JG692&gt;=37,INDEX($GV:$GV,$JF692+37),"")</f>
      </c>
      <c r="II692">
        <f>IF($JG692&gt;=38,INDEX($GV:$GV,$JF692+38),"")</f>
      </c>
      <c r="IJ692">
        <f>IF($JG692&gt;=39,INDEX($GV:$GV,$JF692+39),"")</f>
      </c>
      <c r="IK692">
        <f>IF($JG692&gt;=40,INDEX($GV:$GV,$JF692+40),"")</f>
      </c>
      <c r="IL692">
        <f>IF($JG692&gt;=41,INDEX($GV:$GV,$JF692+41),"")</f>
      </c>
      <c r="IM692">
        <f>IF($JG692&gt;=42,INDEX($GV:$GV,$JF692+42),"")</f>
      </c>
      <c r="IN692">
        <f>IF($JG692&gt;=43,INDEX($GV:$GV,$JF692+43),"")</f>
      </c>
      <c r="IO692">
        <f>IF($JG692&gt;=44,INDEX($GV:$GV,$JF692+44),"")</f>
      </c>
      <c r="IP692">
        <f>IF($JG692&gt;=45,INDEX($GV:$GV,$JF692+45),"")</f>
      </c>
      <c r="IQ692">
        <f>IF($JG692&gt;=46,INDEX($GV:$GV,$JF692+46),"")</f>
      </c>
      <c r="IR692">
        <f>IF($JG692&gt;=47,INDEX($GV:$GV,$JF692+47),"")</f>
      </c>
      <c r="IS692">
        <f>IF($JG692&gt;=48,INDEX($GV:$GV,$JF692+48),"")</f>
      </c>
      <c r="IT692">
        <f>IF($JG692&gt;=49,INDEX($GV:$GV,$JF692+49),"")</f>
      </c>
      <c r="IU692">
        <f>IF($JG692&gt;=50,INDEX($GV:$GV,$JF692+50),"")</f>
      </c>
      <c r="IV692">
        <f>IF($JG692&gt;=51,INDEX($GV:$GV,$JF692+51),"")</f>
      </c>
      <c r="IW692">
        <f>IF($JG692&gt;=52,INDEX($GV:$GV,$JF692+52),"")</f>
      </c>
      <c r="IX692">
        <f>IF($JG692&gt;=53,INDEX($GV:$GV,$JF692+53),"")</f>
      </c>
      <c r="IY692">
        <f>IF($JG692&gt;=54,INDEX($GV:$GV,$JF692+54),"")</f>
      </c>
      <c r="IZ692">
        <f>IF($JG692&gt;=55,INDEX($GV:$GV,$JF692+55),"")</f>
      </c>
      <c r="JA692">
        <f>IF($JG692&gt;=56,INDEX($GV:$GV,$JF692+56),"")</f>
      </c>
      <c r="JB692">
        <f>IF($JG692&gt;=57,INDEX($GV:$GV,$JF692+57),"")</f>
      </c>
      <c r="JC692">
        <f>IF($JG692&gt;=58,INDEX($GV:$GV,$JF692+58),"")</f>
      </c>
      <c r="JD692">
        <f>IF($JG692&gt;=59,INDEX($GV:$GV,$JF692+59),"")</f>
      </c>
      <c r="JE692">
        <f>IF($JG692&gt;=60,INDEX($GV:$GV,$JF692+60),"")</f>
      </c>
      <c r="JF692">
        <f>IFERROR(MATCH($GU692,$GV$2:$GV$322,0)+1,0)</f>
      </c>
      <c r="JG692">
        <f>IFERROR(INDEX($GW$2:$GW$322,MATCH($GU692,$GV$2:$GV$322,0)),0)</f>
      </c>
      <c r="JH692" t="s">
        <v>44</v>
      </c>
      <c r="JI692" t="s">
        <v>44</v>
      </c>
    </row>
    <row r="693" spans="1:269" x14ac:dyDescent="0.25">
      <c r="R693">
        <f>IF(OR($U693="",$Q693=""),"",IFERROR($U693/$Q693,0))</f>
      </c>
      <c r="S693">
        <f>IF($U693="","",
SUM($T693,$V693,$AA693,$W693,$Y693)*
(1-IF($AB693="",0,VALUE($AB693)/100)))</f>
      </c>
      <c r="T693">
        <f>IF($U693="","",$U693)</f>
      </c>
      <c r="V693">
        <f>IF($U693="","",
IF($O693="","",
IF(ISNUMBER(SEARCH("exempt",LOWER($O693))),0,
$U693*(VALUE(SUBSTITUTE($O693,"%",""))/100))))</f>
      </c>
      <c r="AC693">
        <f>IFERROR(IF(FIND(" - ",$K693)&gt;0,MID($K693,FIND(" - ",$K693)+3,LEN($K693)),""),"")</f>
      </c>
      <c r="AL693" t="s">
        <v>1663</v>
      </c>
      <c r="AT693">
        <f>IFERROR(LEFT($K693,FIND(" - ",$K693)-1),$K693)</f>
      </c>
      <c r="AW693">
        <f>IF($CL693&gt;=1,INDEX($AU:$AU,$CK693+1),"")</f>
      </c>
      <c r="AX693">
        <f>IF($CL693&gt;=2,INDEX($AU:$AU,$CK693+2),"")</f>
      </c>
      <c r="AY693">
        <f>IF($CL693&gt;=3,INDEX($AU:$AU,$CK693+3),"")</f>
      </c>
      <c r="AZ693">
        <f>IF($CL693&gt;=4,INDEX($AU:$AU,$CK693+4),"")</f>
      </c>
      <c r="BA693">
        <f>IF($CL693&gt;=5,INDEX($AU:$AU,$CK693+5),"")</f>
      </c>
      <c r="BB693">
        <f>IF($CL693&gt;=6,INDEX($AU:$AU,$CK693+6),"")</f>
      </c>
      <c r="BC693">
        <f>IF($CL693&gt;=7,INDEX($AU:$AU,$CK693+7),"")</f>
      </c>
      <c r="BD693">
        <f>IF($CL693&gt;=8,INDEX($AU:$AU,$CK693+8),"")</f>
      </c>
      <c r="BE693">
        <f>IF($CL693&gt;=9,INDEX($AU:$AU,$CK693+9),"")</f>
      </c>
      <c r="BF693">
        <f>IF($CL693&gt;=10,INDEX($AU:$AU,$CK693+10),"")</f>
      </c>
      <c r="BG693">
        <f>IF($CL693&gt;=11,INDEX($AU:$AU,$CK693+11),"")</f>
      </c>
      <c r="BH693">
        <f>IF($CL693&gt;=12,INDEX($AU:$AU,$CK693+12),"")</f>
      </c>
      <c r="BI693">
        <f>IF($CL693&gt;=13,INDEX($AU:$AU,$CK693+13),"")</f>
      </c>
      <c r="BJ693">
        <f>IF($CL693&gt;=14,INDEX($AU:$AU,$CK693+14),"")</f>
      </c>
      <c r="BK693">
        <f>IF($CL693&gt;=15,INDEX($AU:$AU,$CK693+15),"")</f>
      </c>
      <c r="BL693">
        <f>IF($CL693&gt;=16,INDEX($AU:$AU,$CK693+16),"")</f>
      </c>
      <c r="BM693">
        <f>IF($CL693&gt;=17,INDEX($AU:$AU,$CK693+17),"")</f>
      </c>
      <c r="BN693">
        <f>IF($CL693&gt;=18,INDEX($AU:$AU,$CK693+18),"")</f>
      </c>
      <c r="BO693">
        <f>IF($CL693&gt;=19,INDEX($AU:$AU,$CK693+19),"")</f>
      </c>
      <c r="BP693">
        <f>IF($CL693&gt;=20,INDEX($AU:$AU,$CK693+20),"")</f>
      </c>
      <c r="BQ693">
        <f>IF($CL693&gt;=21,INDEX($AU:$AU,$CK693+21),"")</f>
      </c>
      <c r="BR693">
        <f>IF($CL693&gt;=22,INDEX($AU:$AU,$CK693+22),"")</f>
      </c>
      <c r="BS693">
        <f>IF($CL693&gt;=23,INDEX($AU:$AU,$CK693+23),"")</f>
      </c>
      <c r="BT693">
        <f>IF($CL693&gt;=24,INDEX($AU:$AU,$CK693+24),"")</f>
      </c>
      <c r="BU693">
        <f>IF($CL693&gt;=25,INDEX($AU:$AU,$CK693+25),"")</f>
      </c>
      <c r="BV693">
        <f>IF($CL693&gt;=26,INDEX($AU:$AU,$CK693+26),"")</f>
      </c>
      <c r="BW693">
        <f>IF($CL693&gt;=27,INDEX($AU:$AU,$CK693+27),"")</f>
      </c>
      <c r="BX693">
        <f>IF($CL693&gt;=28,INDEX($AU:$AU,$CK693+28),"")</f>
      </c>
      <c r="BY693">
        <f>IF($CL693&gt;=29,INDEX($AU:$AU,$CK693+29),"")</f>
      </c>
      <c r="BZ693">
        <f>IF($CL693&gt;=30,INDEX($AU:$AU,$CK693+30),"")</f>
      </c>
      <c r="CA693">
        <f>IF($CL693&gt;=31,INDEX($AU:$AU,$CK693+31),"")</f>
      </c>
      <c r="CB693">
        <f>IF($CL693&gt;=32,INDEX($AU:$AU,$CK693+32),"")</f>
      </c>
      <c r="CC693">
        <f>IF($CL693&gt;=33,INDEX($AU:$AU,$CK693+33),"")</f>
      </c>
      <c r="CD693">
        <f>IF($CL693&gt;=34,INDEX($AU:$AU,$CK693+34),"")</f>
      </c>
      <c r="CE693">
        <f>IF($CL693&gt;=35,INDEX($AU:$AU,$CK693+35),"")</f>
      </c>
      <c r="CF693">
        <f>IF($CL693&gt;=36,INDEX($AU:$AU,$CK693+36),"")</f>
      </c>
      <c r="CG693">
        <f>IF($CL693&gt;=37,INDEX($AU:$AU,$CK693+37),"")</f>
      </c>
      <c r="CH693">
        <f>IF($CL693&gt;=38,INDEX($AU:$AU,$CK693+38),"")</f>
      </c>
      <c r="CI693">
        <f>IF($CL693&gt;=39,INDEX($AU:$AU,$CK693+39),"")</f>
      </c>
      <c r="CJ693">
        <f>IF($CL693&gt;=40,INDEX($AU:$AU,$CK693+40),"")</f>
      </c>
      <c r="CK693">
        <f>IFERROR(MATCH($AT693,$AU$2:$AU$133,0)+1,0)</f>
      </c>
      <c r="CL693">
        <f>IFERROR(INDEX($AV$2:$AV$133,MATCH($AT693,$AU$2:$AU$133,0)),0)</f>
      </c>
      <c r="CM693">
        <f>IFERROR(LEFT($L693,FIND(" - ",$L693)-1),$L693)</f>
      </c>
      <c r="CN693" t="s">
        <v>149</v>
      </c>
      <c r="CP693">
        <f>IF($DK693&gt;=1,INDEX($CN:$CN,$DJ693+1),"")</f>
      </c>
      <c r="CQ693">
        <f>IF($DK693&gt;=2,INDEX($CN:$CN,$DJ693+2),"")</f>
      </c>
      <c r="CR693">
        <f>IF($DK693&gt;=3,INDEX($CN:$CN,$DJ693+3),"")</f>
      </c>
      <c r="CS693">
        <f>IF($DK693&gt;=4,INDEX($CN:$CN,$DJ693+4),"")</f>
      </c>
      <c r="CT693">
        <f>IF($DK693&gt;=5,INDEX($CN:$CN,$DJ693+5),"")</f>
      </c>
      <c r="CU693">
        <f>IF($DK693&gt;=6,INDEX($CN:$CN,$DJ693+6),"")</f>
      </c>
      <c r="CV693">
        <f>IF($DK693&gt;=7,INDEX($CN:$CN,$DJ693+7),"")</f>
      </c>
      <c r="CW693">
        <f>IF($DK693&gt;=8,INDEX($CN:$CN,$DJ693+8),"")</f>
      </c>
      <c r="CX693">
        <f>IF($DK693&gt;=9,INDEX($CN:$CN,$DJ693+9),"")</f>
      </c>
      <c r="CY693">
        <f>IF($DK693&gt;=10,INDEX($CN:$CN,$DJ693+10),"")</f>
      </c>
      <c r="CZ693">
        <f>IF($DK693&gt;=11,INDEX($CN:$CN,$DJ693+11),"")</f>
      </c>
      <c r="DA693">
        <f>IF($DK693&gt;=12,INDEX($CN:$CN,$DJ693+12),"")</f>
      </c>
      <c r="DB693">
        <f>IF($DK693&gt;=13,INDEX($CN:$CN,$DJ693+13),"")</f>
      </c>
      <c r="DC693">
        <f>IF($DK693&gt;=14,INDEX($CN:$CN,$DJ693+14),"")</f>
      </c>
      <c r="DD693">
        <f>IF($DK693&gt;=15,INDEX($CN:$CN,$DJ693+15),"")</f>
      </c>
      <c r="DE693">
        <f>IF($DK693&gt;=16,INDEX($CN:$CN,$DJ693+16),"")</f>
      </c>
      <c r="DF693">
        <f>IF($DK693&gt;=17,INDEX($CN:$CN,$DJ693+17),"")</f>
      </c>
      <c r="DG693">
        <f>IF($DK693&gt;=18,INDEX($CN:$CN,$DJ693+18),"")</f>
      </c>
      <c r="DH693">
        <f>IF($DK693&gt;=19,INDEX($CN:$CN,$DJ693+19),"")</f>
      </c>
      <c r="DI693">
        <f>IF($DK693&gt;=20,INDEX($CN:$CN,$DJ693+20),"")</f>
      </c>
      <c r="DJ693">
        <f>IFERROR(MATCH($CM693,$CN$2:$CN$1089,0)+1,0)</f>
      </c>
      <c r="DK693">
        <f>IFERROR(INDEX($CO$2:$CO$1089,MATCH($CM693,$CN$2:$CN$1089,0)),0)</f>
      </c>
      <c r="DL693">
        <f>IFERROR(INDEX($AS:$AS,MATCH($O693,$AR:$AR,0))&amp;"","")</f>
      </c>
      <c r="DP693">
        <f>IF($GS693&gt;=1,INDEX($DM:$DM,$GR693+1),"")</f>
      </c>
      <c r="DQ693">
        <f>IF($GS693&gt;=2,INDEX($DM:$DM,$GR693+2),"")</f>
      </c>
      <c r="DR693">
        <f>IF($GS693&gt;=3,INDEX($DM:$DM,$GR693+3),"")</f>
      </c>
      <c r="DS693">
        <f>IF($GS693&gt;=4,INDEX($DM:$DM,$GR693+4),"")</f>
      </c>
      <c r="DT693">
        <f>IF($GS693&gt;=5,INDEX($DM:$DM,$GR693+5),"")</f>
      </c>
      <c r="DU693">
        <f>IF($GS693&gt;=6,INDEX($DM:$DM,$GR693+6),"")</f>
      </c>
      <c r="DV693">
        <f>IF($GS693&gt;=7,INDEX($DM:$DM,$GR693+7),"")</f>
      </c>
      <c r="DW693">
        <f>IF($GS693&gt;=8,INDEX($DM:$DM,$GR693+8),"")</f>
      </c>
      <c r="DX693">
        <f>IF($GS693&gt;=9,INDEX($DM:$DM,$GR693+9),"")</f>
      </c>
      <c r="DY693">
        <f>IF($GS693&gt;=10,INDEX($DM:$DM,$GR693+10),"")</f>
      </c>
      <c r="DZ693">
        <f>IF($GS693&gt;=11,INDEX($DM:$DM,$GR693+11),"")</f>
      </c>
      <c r="EA693">
        <f>IF($GS693&gt;=12,INDEX($DM:$DM,$GR693+12),"")</f>
      </c>
      <c r="EB693">
        <f>IF($GS693&gt;=13,INDEX($DM:$DM,$GR693+13),"")</f>
      </c>
      <c r="EC693">
        <f>IF($GS693&gt;=14,INDEX($DM:$DM,$GR693+14),"")</f>
      </c>
      <c r="ED693">
        <f>IF($GS693&gt;=15,INDEX($DM:$DM,$GR693+15),"")</f>
      </c>
      <c r="EE693">
        <f>IF($GS693&gt;=16,INDEX($DM:$DM,$GR693+16),"")</f>
      </c>
      <c r="EF693">
        <f>IF($GS693&gt;=17,INDEX($DM:$DM,$GR693+17),"")</f>
      </c>
      <c r="EG693">
        <f>IF($GS693&gt;=18,INDEX($DM:$DM,$GR693+18),"")</f>
      </c>
      <c r="EH693">
        <f>IF($GS693&gt;=19,INDEX($DM:$DM,$GR693+19),"")</f>
      </c>
      <c r="EI693">
        <f>IF($GS693&gt;=20,INDEX($DM:$DM,$GR693+20),"")</f>
      </c>
      <c r="EJ693">
        <f>IF($GS693&gt;=21,INDEX($DM:$DM,$GR693+21),"")</f>
      </c>
      <c r="EK693">
        <f>IF($GS693&gt;=22,INDEX($DM:$DM,$GR693+22),"")</f>
      </c>
      <c r="EL693">
        <f>IF($GS693&gt;=23,INDEX($DM:$DM,$GR693+23),"")</f>
      </c>
      <c r="EM693">
        <f>IF($GS693&gt;=24,INDEX($DM:$DM,$GR693+24),"")</f>
      </c>
      <c r="EN693">
        <f>IF($GS693&gt;=25,INDEX($DM:$DM,$GR693+25),"")</f>
      </c>
      <c r="EO693">
        <f>IF($GS693&gt;=26,INDEX($DM:$DM,$GR693+26),"")</f>
      </c>
      <c r="EP693">
        <f>IF($GS693&gt;=27,INDEX($DM:$DM,$GR693+27),"")</f>
      </c>
      <c r="EQ693">
        <f>IF($GS693&gt;=28,INDEX($DM:$DM,$GR693+28),"")</f>
      </c>
      <c r="ER693">
        <f>IF($GS693&gt;=29,INDEX($DM:$DM,$GR693+29),"")</f>
      </c>
      <c r="ES693">
        <f>IF($GS693&gt;=30,INDEX($DM:$DM,$GR693+30),"")</f>
      </c>
      <c r="ET693">
        <f>IF($GS693&gt;=31,INDEX($DM:$DM,$GR693+31),"")</f>
      </c>
      <c r="EU693">
        <f>IF($GS693&gt;=32,INDEX($DM:$DM,$GR693+32),"")</f>
      </c>
      <c r="EV693">
        <f>IF($GS693&gt;=33,INDEX($DM:$DM,$GR693+33),"")</f>
      </c>
      <c r="EW693">
        <f>IF($GS693&gt;=34,INDEX($DM:$DM,$GR693+34),"")</f>
      </c>
      <c r="EX693">
        <f>IF($GS693&gt;=35,INDEX($DM:$DM,$GR693+35),"")</f>
      </c>
      <c r="EY693">
        <f>IF($GS693&gt;=36,INDEX($DM:$DM,$GR693+36),"")</f>
      </c>
      <c r="EZ693">
        <f>IF($GS693&gt;=37,INDEX($DM:$DM,$GR693+37),"")</f>
      </c>
      <c r="FA693">
        <f>IF($GS693&gt;=38,INDEX($DM:$DM,$GR693+38),"")</f>
      </c>
      <c r="FB693">
        <f>IF($GS693&gt;=39,INDEX($DM:$DM,$GR693+39),"")</f>
      </c>
      <c r="FC693">
        <f>IF($GS693&gt;=40,INDEX($DM:$DM,$GR693+40),"")</f>
      </c>
      <c r="FD693">
        <f>IF($GS693&gt;=1,INDEX($DN:$DN,$GR693+1),"")</f>
      </c>
      <c r="FE693">
        <f>IF($GS693&gt;=2,INDEX($DN:$DN,$GR693+2),"")</f>
      </c>
      <c r="FF693">
        <f>IF($GS693&gt;=3,INDEX($DN:$DN,$GR693+3),"")</f>
      </c>
      <c r="FG693">
        <f>IF($GS693&gt;=4,INDEX($DN:$DN,$GR693+4),"")</f>
      </c>
      <c r="FH693">
        <f>IF($GS693&gt;=5,INDEX($DN:$DN,$GR693+5),"")</f>
      </c>
      <c r="FI693">
        <f>IF($GS693&gt;=6,INDEX($DN:$DN,$GR693+6),"")</f>
      </c>
      <c r="FJ693">
        <f>IF($GS693&gt;=7,INDEX($DN:$DN,$GR693+7),"")</f>
      </c>
      <c r="FK693">
        <f>IF($GS693&gt;=8,INDEX($DN:$DN,$GR693+8),"")</f>
      </c>
      <c r="FL693">
        <f>IF($GS693&gt;=9,INDEX($DN:$DN,$GR693+9),"")</f>
      </c>
      <c r="FM693">
        <f>IF($GS693&gt;=10,INDEX($DN:$DN,$GR693+10),"")</f>
      </c>
      <c r="FN693">
        <f>IF($GS693&gt;=11,INDEX($DN:$DN,$GR693+11),"")</f>
      </c>
      <c r="FO693">
        <f>IF($GS693&gt;=12,INDEX($DN:$DN,$GR693+12),"")</f>
      </c>
      <c r="FP693">
        <f>IF($GS693&gt;=13,INDEX($DN:$DN,$GR693+13),"")</f>
      </c>
      <c r="FQ693">
        <f>IF($GS693&gt;=14,INDEX($DN:$DN,$GR693+14),"")</f>
      </c>
      <c r="FR693">
        <f>IF($GS693&gt;=15,INDEX($DN:$DN,$GR693+15),"")</f>
      </c>
      <c r="FS693">
        <f>IF($GS693&gt;=16,INDEX($DN:$DN,$GR693+16),"")</f>
      </c>
      <c r="FT693">
        <f>IF($GS693&gt;=17,INDEX($DN:$DN,$GR693+17),"")</f>
      </c>
      <c r="FU693">
        <f>IF($GS693&gt;=18,INDEX($DN:$DN,$GR693+18),"")</f>
      </c>
      <c r="FV693">
        <f>IF($GS693&gt;=19,INDEX($DN:$DN,$GR693+19),"")</f>
      </c>
      <c r="FW693">
        <f>IF($GS693&gt;=20,INDEX($DN:$DN,$GR693+20),"")</f>
      </c>
      <c r="FX693">
        <f>IF($GS693&gt;=21,INDEX($DN:$DN,$GR693+21),"")</f>
      </c>
      <c r="FY693">
        <f>IF($GS693&gt;=22,INDEX($DN:$DN,$GR693+22),"")</f>
      </c>
      <c r="FZ693">
        <f>IF($GS693&gt;=23,INDEX($DN:$DN,$GR693+23),"")</f>
      </c>
      <c r="GA693">
        <f>IF($GS693&gt;=24,INDEX($DN:$DN,$GR693+24),"")</f>
      </c>
      <c r="GB693">
        <f>IF($GS693&gt;=25,INDEX($DN:$DN,$GR693+25),"")</f>
      </c>
      <c r="GC693">
        <f>IF($GS693&gt;=26,INDEX($DN:$DN,$GR693+26),"")</f>
      </c>
      <c r="GD693">
        <f>IF($GS693&gt;=27,INDEX($DN:$DN,$GR693+27),"")</f>
      </c>
      <c r="GE693">
        <f>IF($GS693&gt;=28,INDEX($DN:$DN,$GR693+28),"")</f>
      </c>
      <c r="GF693">
        <f>IF($GS693&gt;=29,INDEX($DN:$DN,$GR693+29),"")</f>
      </c>
      <c r="GG693">
        <f>IF($GS693&gt;=30,INDEX($DN:$DN,$GR693+30),"")</f>
      </c>
      <c r="GH693">
        <f>IF($GS693&gt;=31,INDEX($DN:$DN,$GR693+31),"")</f>
      </c>
      <c r="GI693">
        <f>IF($GS693&gt;=32,INDEX($DN:$DN,$GR693+32),"")</f>
      </c>
      <c r="GJ693">
        <f>IF($GS693&gt;=33,INDEX($DN:$DN,$GR693+33),"")</f>
      </c>
      <c r="GK693">
        <f>IF($GS693&gt;=34,INDEX($DN:$DN,$GR693+34),"")</f>
      </c>
      <c r="GL693">
        <f>IF($GS693&gt;=35,INDEX($DN:$DN,$GR693+35),"")</f>
      </c>
      <c r="GM693">
        <f>IF($GS693&gt;=36,INDEX($DN:$DN,$GR693+36),"")</f>
      </c>
      <c r="GN693">
        <f>IF($GS693&gt;=37,INDEX($DN:$DN,$GR693+37),"")</f>
      </c>
      <c r="GO693">
        <f>IF($GS693&gt;=38,INDEX($DN:$DN,$GR693+38),"")</f>
      </c>
      <c r="GP693">
        <f>IF($GS693&gt;=39,INDEX($DN:$DN,$GR693+39),"")</f>
      </c>
      <c r="GQ693">
        <f>IF($GS693&gt;=40,INDEX($DN:$DN,$GR693+40),"")</f>
      </c>
      <c r="GR693">
        <f>IFERROR(MATCH($DL693,$DM$2:$DM$148,0)+1,0)</f>
      </c>
      <c r="GS693">
        <f>IFERROR(INDEX($DO$2:$DO$148,MATCH($DL693,$DM$2:$DM$148,0)),0)</f>
      </c>
      <c r="GT693">
        <f>IFERROR(MATCH($Z693,$DP$693:$FC$693,0),0)</f>
      </c>
      <c r="GU693">
        <f>IF($GT693&gt;0,INDEX($FD$693:$GQ$693,$GT693),"")</f>
      </c>
      <c r="GX693">
        <f>IF($JG693&gt;=1,INDEX($GV:$GV,$JF693+1),"")</f>
      </c>
      <c r="GY693">
        <f>IF($JG693&gt;=2,INDEX($GV:$GV,$JF693+2),"")</f>
      </c>
      <c r="GZ693">
        <f>IF($JG693&gt;=3,INDEX($GV:$GV,$JF693+3),"")</f>
      </c>
      <c r="HA693">
        <f>IF($JG693&gt;=4,INDEX($GV:$GV,$JF693+4),"")</f>
      </c>
      <c r="HB693">
        <f>IF($JG693&gt;=5,INDEX($GV:$GV,$JF693+5),"")</f>
      </c>
      <c r="HC693">
        <f>IF($JG693&gt;=6,INDEX($GV:$GV,$JF693+6),"")</f>
      </c>
      <c r="HD693">
        <f>IF($JG693&gt;=7,INDEX($GV:$GV,$JF693+7),"")</f>
      </c>
      <c r="HE693">
        <f>IF($JG693&gt;=8,INDEX($GV:$GV,$JF693+8),"")</f>
      </c>
      <c r="HF693">
        <f>IF($JG693&gt;=9,INDEX($GV:$GV,$JF693+9),"")</f>
      </c>
      <c r="HG693">
        <f>IF($JG693&gt;=10,INDEX($GV:$GV,$JF693+10),"")</f>
      </c>
      <c r="HH693">
        <f>IF($JG693&gt;=11,INDEX($GV:$GV,$JF693+11),"")</f>
      </c>
      <c r="HI693">
        <f>IF($JG693&gt;=12,INDEX($GV:$GV,$JF693+12),"")</f>
      </c>
      <c r="HJ693">
        <f>IF($JG693&gt;=13,INDEX($GV:$GV,$JF693+13),"")</f>
      </c>
      <c r="HK693">
        <f>IF($JG693&gt;=14,INDEX($GV:$GV,$JF693+14),"")</f>
      </c>
      <c r="HL693">
        <f>IF($JG693&gt;=15,INDEX($GV:$GV,$JF693+15),"")</f>
      </c>
      <c r="HM693">
        <f>IF($JG693&gt;=16,INDEX($GV:$GV,$JF693+16),"")</f>
      </c>
      <c r="HN693">
        <f>IF($JG693&gt;=17,INDEX($GV:$GV,$JF693+17),"")</f>
      </c>
      <c r="HO693">
        <f>IF($JG693&gt;=18,INDEX($GV:$GV,$JF693+18),"")</f>
      </c>
      <c r="HP693">
        <f>IF($JG693&gt;=19,INDEX($GV:$GV,$JF693+19),"")</f>
      </c>
      <c r="HQ693">
        <f>IF($JG693&gt;=20,INDEX($GV:$GV,$JF693+20),"")</f>
      </c>
      <c r="HR693">
        <f>IF($JG693&gt;=21,INDEX($GV:$GV,$JF693+21),"")</f>
      </c>
      <c r="HS693">
        <f>IF($JG693&gt;=22,INDEX($GV:$GV,$JF693+22),"")</f>
      </c>
      <c r="HT693">
        <f>IF($JG693&gt;=23,INDEX($GV:$GV,$JF693+23),"")</f>
      </c>
      <c r="HU693">
        <f>IF($JG693&gt;=24,INDEX($GV:$GV,$JF693+24),"")</f>
      </c>
      <c r="HV693">
        <f>IF($JG693&gt;=25,INDEX($GV:$GV,$JF693+25),"")</f>
      </c>
      <c r="HW693">
        <f>IF($JG693&gt;=26,INDEX($GV:$GV,$JF693+26),"")</f>
      </c>
      <c r="HX693">
        <f>IF($JG693&gt;=27,INDEX($GV:$GV,$JF693+27),"")</f>
      </c>
      <c r="HY693">
        <f>IF($JG693&gt;=28,INDEX($GV:$GV,$JF693+28),"")</f>
      </c>
      <c r="HZ693">
        <f>IF($JG693&gt;=29,INDEX($GV:$GV,$JF693+29),"")</f>
      </c>
      <c r="IA693">
        <f>IF($JG693&gt;=30,INDEX($GV:$GV,$JF693+30),"")</f>
      </c>
      <c r="IB693">
        <f>IF($JG693&gt;=31,INDEX($GV:$GV,$JF693+31),"")</f>
      </c>
      <c r="IC693">
        <f>IF($JG693&gt;=32,INDEX($GV:$GV,$JF693+32),"")</f>
      </c>
      <c r="ID693">
        <f>IF($JG693&gt;=33,INDEX($GV:$GV,$JF693+33),"")</f>
      </c>
      <c r="IE693">
        <f>IF($JG693&gt;=34,INDEX($GV:$GV,$JF693+34),"")</f>
      </c>
      <c r="IF693">
        <f>IF($JG693&gt;=35,INDEX($GV:$GV,$JF693+35),"")</f>
      </c>
      <c r="IG693">
        <f>IF($JG693&gt;=36,INDEX($GV:$GV,$JF693+36),"")</f>
      </c>
      <c r="IH693">
        <f>IF($JG693&gt;=37,INDEX($GV:$GV,$JF693+37),"")</f>
      </c>
      <c r="II693">
        <f>IF($JG693&gt;=38,INDEX($GV:$GV,$JF693+38),"")</f>
      </c>
      <c r="IJ693">
        <f>IF($JG693&gt;=39,INDEX($GV:$GV,$JF693+39),"")</f>
      </c>
      <c r="IK693">
        <f>IF($JG693&gt;=40,INDEX($GV:$GV,$JF693+40),"")</f>
      </c>
      <c r="IL693">
        <f>IF($JG693&gt;=41,INDEX($GV:$GV,$JF693+41),"")</f>
      </c>
      <c r="IM693">
        <f>IF($JG693&gt;=42,INDEX($GV:$GV,$JF693+42),"")</f>
      </c>
      <c r="IN693">
        <f>IF($JG693&gt;=43,INDEX($GV:$GV,$JF693+43),"")</f>
      </c>
      <c r="IO693">
        <f>IF($JG693&gt;=44,INDEX($GV:$GV,$JF693+44),"")</f>
      </c>
      <c r="IP693">
        <f>IF($JG693&gt;=45,INDEX($GV:$GV,$JF693+45),"")</f>
      </c>
      <c r="IQ693">
        <f>IF($JG693&gt;=46,INDEX($GV:$GV,$JF693+46),"")</f>
      </c>
      <c r="IR693">
        <f>IF($JG693&gt;=47,INDEX($GV:$GV,$JF693+47),"")</f>
      </c>
      <c r="IS693">
        <f>IF($JG693&gt;=48,INDEX($GV:$GV,$JF693+48),"")</f>
      </c>
      <c r="IT693">
        <f>IF($JG693&gt;=49,INDEX($GV:$GV,$JF693+49),"")</f>
      </c>
      <c r="IU693">
        <f>IF($JG693&gt;=50,INDEX($GV:$GV,$JF693+50),"")</f>
      </c>
      <c r="IV693">
        <f>IF($JG693&gt;=51,INDEX($GV:$GV,$JF693+51),"")</f>
      </c>
      <c r="IW693">
        <f>IF($JG693&gt;=52,INDEX($GV:$GV,$JF693+52),"")</f>
      </c>
      <c r="IX693">
        <f>IF($JG693&gt;=53,INDEX($GV:$GV,$JF693+53),"")</f>
      </c>
      <c r="IY693">
        <f>IF($JG693&gt;=54,INDEX($GV:$GV,$JF693+54),"")</f>
      </c>
      <c r="IZ693">
        <f>IF($JG693&gt;=55,INDEX($GV:$GV,$JF693+55),"")</f>
      </c>
      <c r="JA693">
        <f>IF($JG693&gt;=56,INDEX($GV:$GV,$JF693+56),"")</f>
      </c>
      <c r="JB693">
        <f>IF($JG693&gt;=57,INDEX($GV:$GV,$JF693+57),"")</f>
      </c>
      <c r="JC693">
        <f>IF($JG693&gt;=58,INDEX($GV:$GV,$JF693+58),"")</f>
      </c>
      <c r="JD693">
        <f>IF($JG693&gt;=59,INDEX($GV:$GV,$JF693+59),"")</f>
      </c>
      <c r="JE693">
        <f>IF($JG693&gt;=60,INDEX($GV:$GV,$JF693+60),"")</f>
      </c>
      <c r="JF693">
        <f>IFERROR(MATCH($GU693,$GV$2:$GV$322,0)+1,0)</f>
      </c>
      <c r="JG693">
        <f>IFERROR(INDEX($GW$2:$GW$322,MATCH($GU693,$GV$2:$GV$322,0)),0)</f>
      </c>
      <c r="JH693" t="s">
        <v>44</v>
      </c>
      <c r="JI693" t="s">
        <v>44</v>
      </c>
    </row>
    <row r="694" spans="1:269" x14ac:dyDescent="0.25">
      <c r="R694">
        <f>IF(OR($U694="",$Q694=""),"",IFERROR($U694/$Q694,0))</f>
      </c>
      <c r="S694">
        <f>IF($U694="","",
SUM($T694,$V694,$AA694,$W694,$Y694)*
(1-IF($AB694="",0,VALUE($AB694)/100)))</f>
      </c>
      <c r="T694">
        <f>IF($U694="","",$U694)</f>
      </c>
      <c r="V694">
        <f>IF($U694="","",
IF($O694="","",
IF(ISNUMBER(SEARCH("exempt",LOWER($O694))),0,
$U694*(VALUE(SUBSTITUTE($O694,"%",""))/100))))</f>
      </c>
      <c r="AC694">
        <f>IFERROR(IF(FIND(" - ",$K694)&gt;0,MID($K694,FIND(" - ",$K694)+3,LEN($K694)),""),"")</f>
      </c>
      <c r="AL694" t="s">
        <v>1664</v>
      </c>
      <c r="AT694">
        <f>IFERROR(LEFT($K694,FIND(" - ",$K694)-1),$K694)</f>
      </c>
      <c r="AW694">
        <f>IF($CL694&gt;=1,INDEX($AU:$AU,$CK694+1),"")</f>
      </c>
      <c r="AX694">
        <f>IF($CL694&gt;=2,INDEX($AU:$AU,$CK694+2),"")</f>
      </c>
      <c r="AY694">
        <f>IF($CL694&gt;=3,INDEX($AU:$AU,$CK694+3),"")</f>
      </c>
      <c r="AZ694">
        <f>IF($CL694&gt;=4,INDEX($AU:$AU,$CK694+4),"")</f>
      </c>
      <c r="BA694">
        <f>IF($CL694&gt;=5,INDEX($AU:$AU,$CK694+5),"")</f>
      </c>
      <c r="BB694">
        <f>IF($CL694&gt;=6,INDEX($AU:$AU,$CK694+6),"")</f>
      </c>
      <c r="BC694">
        <f>IF($CL694&gt;=7,INDEX($AU:$AU,$CK694+7),"")</f>
      </c>
      <c r="BD694">
        <f>IF($CL694&gt;=8,INDEX($AU:$AU,$CK694+8),"")</f>
      </c>
      <c r="BE694">
        <f>IF($CL694&gt;=9,INDEX($AU:$AU,$CK694+9),"")</f>
      </c>
      <c r="BF694">
        <f>IF($CL694&gt;=10,INDEX($AU:$AU,$CK694+10),"")</f>
      </c>
      <c r="BG694">
        <f>IF($CL694&gt;=11,INDEX($AU:$AU,$CK694+11),"")</f>
      </c>
      <c r="BH694">
        <f>IF($CL694&gt;=12,INDEX($AU:$AU,$CK694+12),"")</f>
      </c>
      <c r="BI694">
        <f>IF($CL694&gt;=13,INDEX($AU:$AU,$CK694+13),"")</f>
      </c>
      <c r="BJ694">
        <f>IF($CL694&gt;=14,INDEX($AU:$AU,$CK694+14),"")</f>
      </c>
      <c r="BK694">
        <f>IF($CL694&gt;=15,INDEX($AU:$AU,$CK694+15),"")</f>
      </c>
      <c r="BL694">
        <f>IF($CL694&gt;=16,INDEX($AU:$AU,$CK694+16),"")</f>
      </c>
      <c r="BM694">
        <f>IF($CL694&gt;=17,INDEX($AU:$AU,$CK694+17),"")</f>
      </c>
      <c r="BN694">
        <f>IF($CL694&gt;=18,INDEX($AU:$AU,$CK694+18),"")</f>
      </c>
      <c r="BO694">
        <f>IF($CL694&gt;=19,INDEX($AU:$AU,$CK694+19),"")</f>
      </c>
      <c r="BP694">
        <f>IF($CL694&gt;=20,INDEX($AU:$AU,$CK694+20),"")</f>
      </c>
      <c r="BQ694">
        <f>IF($CL694&gt;=21,INDEX($AU:$AU,$CK694+21),"")</f>
      </c>
      <c r="BR694">
        <f>IF($CL694&gt;=22,INDEX($AU:$AU,$CK694+22),"")</f>
      </c>
      <c r="BS694">
        <f>IF($CL694&gt;=23,INDEX($AU:$AU,$CK694+23),"")</f>
      </c>
      <c r="BT694">
        <f>IF($CL694&gt;=24,INDEX($AU:$AU,$CK694+24),"")</f>
      </c>
      <c r="BU694">
        <f>IF($CL694&gt;=25,INDEX($AU:$AU,$CK694+25),"")</f>
      </c>
      <c r="BV694">
        <f>IF($CL694&gt;=26,INDEX($AU:$AU,$CK694+26),"")</f>
      </c>
      <c r="BW694">
        <f>IF($CL694&gt;=27,INDEX($AU:$AU,$CK694+27),"")</f>
      </c>
      <c r="BX694">
        <f>IF($CL694&gt;=28,INDEX($AU:$AU,$CK694+28),"")</f>
      </c>
      <c r="BY694">
        <f>IF($CL694&gt;=29,INDEX($AU:$AU,$CK694+29),"")</f>
      </c>
      <c r="BZ694">
        <f>IF($CL694&gt;=30,INDEX($AU:$AU,$CK694+30),"")</f>
      </c>
      <c r="CA694">
        <f>IF($CL694&gt;=31,INDEX($AU:$AU,$CK694+31),"")</f>
      </c>
      <c r="CB694">
        <f>IF($CL694&gt;=32,INDEX($AU:$AU,$CK694+32),"")</f>
      </c>
      <c r="CC694">
        <f>IF($CL694&gt;=33,INDEX($AU:$AU,$CK694+33),"")</f>
      </c>
      <c r="CD694">
        <f>IF($CL694&gt;=34,INDEX($AU:$AU,$CK694+34),"")</f>
      </c>
      <c r="CE694">
        <f>IF($CL694&gt;=35,INDEX($AU:$AU,$CK694+35),"")</f>
      </c>
      <c r="CF694">
        <f>IF($CL694&gt;=36,INDEX($AU:$AU,$CK694+36),"")</f>
      </c>
      <c r="CG694">
        <f>IF($CL694&gt;=37,INDEX($AU:$AU,$CK694+37),"")</f>
      </c>
      <c r="CH694">
        <f>IF($CL694&gt;=38,INDEX($AU:$AU,$CK694+38),"")</f>
      </c>
      <c r="CI694">
        <f>IF($CL694&gt;=39,INDEX($AU:$AU,$CK694+39),"")</f>
      </c>
      <c r="CJ694">
        <f>IF($CL694&gt;=40,INDEX($AU:$AU,$CK694+40),"")</f>
      </c>
      <c r="CK694">
        <f>IFERROR(MATCH($AT694,$AU$2:$AU$133,0)+1,0)</f>
      </c>
      <c r="CL694">
        <f>IFERROR(INDEX($AV$2:$AV$133,MATCH($AT694,$AU$2:$AU$133,0)),0)</f>
      </c>
      <c r="CM694">
        <f>IFERROR(LEFT($L694,FIND(" - ",$L694)-1),$L694)</f>
      </c>
      <c r="CN694" t="s">
        <v>1665</v>
      </c>
      <c r="CO694">
        <v>1</v>
      </c>
      <c r="CP694">
        <f>IF($DK694&gt;=1,INDEX($CN:$CN,$DJ694+1),"")</f>
      </c>
      <c r="CQ694">
        <f>IF($DK694&gt;=2,INDEX($CN:$CN,$DJ694+2),"")</f>
      </c>
      <c r="CR694">
        <f>IF($DK694&gt;=3,INDEX($CN:$CN,$DJ694+3),"")</f>
      </c>
      <c r="CS694">
        <f>IF($DK694&gt;=4,INDEX($CN:$CN,$DJ694+4),"")</f>
      </c>
      <c r="CT694">
        <f>IF($DK694&gt;=5,INDEX($CN:$CN,$DJ694+5),"")</f>
      </c>
      <c r="CU694">
        <f>IF($DK694&gt;=6,INDEX($CN:$CN,$DJ694+6),"")</f>
      </c>
      <c r="CV694">
        <f>IF($DK694&gt;=7,INDEX($CN:$CN,$DJ694+7),"")</f>
      </c>
      <c r="CW694">
        <f>IF($DK694&gt;=8,INDEX($CN:$CN,$DJ694+8),"")</f>
      </c>
      <c r="CX694">
        <f>IF($DK694&gt;=9,INDEX($CN:$CN,$DJ694+9),"")</f>
      </c>
      <c r="CY694">
        <f>IF($DK694&gt;=10,INDEX($CN:$CN,$DJ694+10),"")</f>
      </c>
      <c r="CZ694">
        <f>IF($DK694&gt;=11,INDEX($CN:$CN,$DJ694+11),"")</f>
      </c>
      <c r="DA694">
        <f>IF($DK694&gt;=12,INDEX($CN:$CN,$DJ694+12),"")</f>
      </c>
      <c r="DB694">
        <f>IF($DK694&gt;=13,INDEX($CN:$CN,$DJ694+13),"")</f>
      </c>
      <c r="DC694">
        <f>IF($DK694&gt;=14,INDEX($CN:$CN,$DJ694+14),"")</f>
      </c>
      <c r="DD694">
        <f>IF($DK694&gt;=15,INDEX($CN:$CN,$DJ694+15),"")</f>
      </c>
      <c r="DE694">
        <f>IF($DK694&gt;=16,INDEX($CN:$CN,$DJ694+16),"")</f>
      </c>
      <c r="DF694">
        <f>IF($DK694&gt;=17,INDEX($CN:$CN,$DJ694+17),"")</f>
      </c>
      <c r="DG694">
        <f>IF($DK694&gt;=18,INDEX($CN:$CN,$DJ694+18),"")</f>
      </c>
      <c r="DH694">
        <f>IF($DK694&gt;=19,INDEX($CN:$CN,$DJ694+19),"")</f>
      </c>
      <c r="DI694">
        <f>IF($DK694&gt;=20,INDEX($CN:$CN,$DJ694+20),"")</f>
      </c>
      <c r="DJ694">
        <f>IFERROR(MATCH($CM694,$CN$2:$CN$1089,0)+1,0)</f>
      </c>
      <c r="DK694">
        <f>IFERROR(INDEX($CO$2:$CO$1089,MATCH($CM694,$CN$2:$CN$1089,0)),0)</f>
      </c>
      <c r="DL694">
        <f>IFERROR(INDEX($AS:$AS,MATCH($O694,$AR:$AR,0))&amp;"","")</f>
      </c>
      <c r="DP694">
        <f>IF($GS694&gt;=1,INDEX($DM:$DM,$GR694+1),"")</f>
      </c>
      <c r="DQ694">
        <f>IF($GS694&gt;=2,INDEX($DM:$DM,$GR694+2),"")</f>
      </c>
      <c r="DR694">
        <f>IF($GS694&gt;=3,INDEX($DM:$DM,$GR694+3),"")</f>
      </c>
      <c r="DS694">
        <f>IF($GS694&gt;=4,INDEX($DM:$DM,$GR694+4),"")</f>
      </c>
      <c r="DT694">
        <f>IF($GS694&gt;=5,INDEX($DM:$DM,$GR694+5),"")</f>
      </c>
      <c r="DU694">
        <f>IF($GS694&gt;=6,INDEX($DM:$DM,$GR694+6),"")</f>
      </c>
      <c r="DV694">
        <f>IF($GS694&gt;=7,INDEX($DM:$DM,$GR694+7),"")</f>
      </c>
      <c r="DW694">
        <f>IF($GS694&gt;=8,INDEX($DM:$DM,$GR694+8),"")</f>
      </c>
      <c r="DX694">
        <f>IF($GS694&gt;=9,INDEX($DM:$DM,$GR694+9),"")</f>
      </c>
      <c r="DY694">
        <f>IF($GS694&gt;=10,INDEX($DM:$DM,$GR694+10),"")</f>
      </c>
      <c r="DZ694">
        <f>IF($GS694&gt;=11,INDEX($DM:$DM,$GR694+11),"")</f>
      </c>
      <c r="EA694">
        <f>IF($GS694&gt;=12,INDEX($DM:$DM,$GR694+12),"")</f>
      </c>
      <c r="EB694">
        <f>IF($GS694&gt;=13,INDEX($DM:$DM,$GR694+13),"")</f>
      </c>
      <c r="EC694">
        <f>IF($GS694&gt;=14,INDEX($DM:$DM,$GR694+14),"")</f>
      </c>
      <c r="ED694">
        <f>IF($GS694&gt;=15,INDEX($DM:$DM,$GR694+15),"")</f>
      </c>
      <c r="EE694">
        <f>IF($GS694&gt;=16,INDEX($DM:$DM,$GR694+16),"")</f>
      </c>
      <c r="EF694">
        <f>IF($GS694&gt;=17,INDEX($DM:$DM,$GR694+17),"")</f>
      </c>
      <c r="EG694">
        <f>IF($GS694&gt;=18,INDEX($DM:$DM,$GR694+18),"")</f>
      </c>
      <c r="EH694">
        <f>IF($GS694&gt;=19,INDEX($DM:$DM,$GR694+19),"")</f>
      </c>
      <c r="EI694">
        <f>IF($GS694&gt;=20,INDEX($DM:$DM,$GR694+20),"")</f>
      </c>
      <c r="EJ694">
        <f>IF($GS694&gt;=21,INDEX($DM:$DM,$GR694+21),"")</f>
      </c>
      <c r="EK694">
        <f>IF($GS694&gt;=22,INDEX($DM:$DM,$GR694+22),"")</f>
      </c>
      <c r="EL694">
        <f>IF($GS694&gt;=23,INDEX($DM:$DM,$GR694+23),"")</f>
      </c>
      <c r="EM694">
        <f>IF($GS694&gt;=24,INDEX($DM:$DM,$GR694+24),"")</f>
      </c>
      <c r="EN694">
        <f>IF($GS694&gt;=25,INDEX($DM:$DM,$GR694+25),"")</f>
      </c>
      <c r="EO694">
        <f>IF($GS694&gt;=26,INDEX($DM:$DM,$GR694+26),"")</f>
      </c>
      <c r="EP694">
        <f>IF($GS694&gt;=27,INDEX($DM:$DM,$GR694+27),"")</f>
      </c>
      <c r="EQ694">
        <f>IF($GS694&gt;=28,INDEX($DM:$DM,$GR694+28),"")</f>
      </c>
      <c r="ER694">
        <f>IF($GS694&gt;=29,INDEX($DM:$DM,$GR694+29),"")</f>
      </c>
      <c r="ES694">
        <f>IF($GS694&gt;=30,INDEX($DM:$DM,$GR694+30),"")</f>
      </c>
      <c r="ET694">
        <f>IF($GS694&gt;=31,INDEX($DM:$DM,$GR694+31),"")</f>
      </c>
      <c r="EU694">
        <f>IF($GS694&gt;=32,INDEX($DM:$DM,$GR694+32),"")</f>
      </c>
      <c r="EV694">
        <f>IF($GS694&gt;=33,INDEX($DM:$DM,$GR694+33),"")</f>
      </c>
      <c r="EW694">
        <f>IF($GS694&gt;=34,INDEX($DM:$DM,$GR694+34),"")</f>
      </c>
      <c r="EX694">
        <f>IF($GS694&gt;=35,INDEX($DM:$DM,$GR694+35),"")</f>
      </c>
      <c r="EY694">
        <f>IF($GS694&gt;=36,INDEX($DM:$DM,$GR694+36),"")</f>
      </c>
      <c r="EZ694">
        <f>IF($GS694&gt;=37,INDEX($DM:$DM,$GR694+37),"")</f>
      </c>
      <c r="FA694">
        <f>IF($GS694&gt;=38,INDEX($DM:$DM,$GR694+38),"")</f>
      </c>
      <c r="FB694">
        <f>IF($GS694&gt;=39,INDEX($DM:$DM,$GR694+39),"")</f>
      </c>
      <c r="FC694">
        <f>IF($GS694&gt;=40,INDEX($DM:$DM,$GR694+40),"")</f>
      </c>
      <c r="FD694">
        <f>IF($GS694&gt;=1,INDEX($DN:$DN,$GR694+1),"")</f>
      </c>
      <c r="FE694">
        <f>IF($GS694&gt;=2,INDEX($DN:$DN,$GR694+2),"")</f>
      </c>
      <c r="FF694">
        <f>IF($GS694&gt;=3,INDEX($DN:$DN,$GR694+3),"")</f>
      </c>
      <c r="FG694">
        <f>IF($GS694&gt;=4,INDEX($DN:$DN,$GR694+4),"")</f>
      </c>
      <c r="FH694">
        <f>IF($GS694&gt;=5,INDEX($DN:$DN,$GR694+5),"")</f>
      </c>
      <c r="FI694">
        <f>IF($GS694&gt;=6,INDEX($DN:$DN,$GR694+6),"")</f>
      </c>
      <c r="FJ694">
        <f>IF($GS694&gt;=7,INDEX($DN:$DN,$GR694+7),"")</f>
      </c>
      <c r="FK694">
        <f>IF($GS694&gt;=8,INDEX($DN:$DN,$GR694+8),"")</f>
      </c>
      <c r="FL694">
        <f>IF($GS694&gt;=9,INDEX($DN:$DN,$GR694+9),"")</f>
      </c>
      <c r="FM694">
        <f>IF($GS694&gt;=10,INDEX($DN:$DN,$GR694+10),"")</f>
      </c>
      <c r="FN694">
        <f>IF($GS694&gt;=11,INDEX($DN:$DN,$GR694+11),"")</f>
      </c>
      <c r="FO694">
        <f>IF($GS694&gt;=12,INDEX($DN:$DN,$GR694+12),"")</f>
      </c>
      <c r="FP694">
        <f>IF($GS694&gt;=13,INDEX($DN:$DN,$GR694+13),"")</f>
      </c>
      <c r="FQ694">
        <f>IF($GS694&gt;=14,INDEX($DN:$DN,$GR694+14),"")</f>
      </c>
      <c r="FR694">
        <f>IF($GS694&gt;=15,INDEX($DN:$DN,$GR694+15),"")</f>
      </c>
      <c r="FS694">
        <f>IF($GS694&gt;=16,INDEX($DN:$DN,$GR694+16),"")</f>
      </c>
      <c r="FT694">
        <f>IF($GS694&gt;=17,INDEX($DN:$DN,$GR694+17),"")</f>
      </c>
      <c r="FU694">
        <f>IF($GS694&gt;=18,INDEX($DN:$DN,$GR694+18),"")</f>
      </c>
      <c r="FV694">
        <f>IF($GS694&gt;=19,INDEX($DN:$DN,$GR694+19),"")</f>
      </c>
      <c r="FW694">
        <f>IF($GS694&gt;=20,INDEX($DN:$DN,$GR694+20),"")</f>
      </c>
      <c r="FX694">
        <f>IF($GS694&gt;=21,INDEX($DN:$DN,$GR694+21),"")</f>
      </c>
      <c r="FY694">
        <f>IF($GS694&gt;=22,INDEX($DN:$DN,$GR694+22),"")</f>
      </c>
      <c r="FZ694">
        <f>IF($GS694&gt;=23,INDEX($DN:$DN,$GR694+23),"")</f>
      </c>
      <c r="GA694">
        <f>IF($GS694&gt;=24,INDEX($DN:$DN,$GR694+24),"")</f>
      </c>
      <c r="GB694">
        <f>IF($GS694&gt;=25,INDEX($DN:$DN,$GR694+25),"")</f>
      </c>
      <c r="GC694">
        <f>IF($GS694&gt;=26,INDEX($DN:$DN,$GR694+26),"")</f>
      </c>
      <c r="GD694">
        <f>IF($GS694&gt;=27,INDEX($DN:$DN,$GR694+27),"")</f>
      </c>
      <c r="GE694">
        <f>IF($GS694&gt;=28,INDEX($DN:$DN,$GR694+28),"")</f>
      </c>
      <c r="GF694">
        <f>IF($GS694&gt;=29,INDEX($DN:$DN,$GR694+29),"")</f>
      </c>
      <c r="GG694">
        <f>IF($GS694&gt;=30,INDEX($DN:$DN,$GR694+30),"")</f>
      </c>
      <c r="GH694">
        <f>IF($GS694&gt;=31,INDEX($DN:$DN,$GR694+31),"")</f>
      </c>
      <c r="GI694">
        <f>IF($GS694&gt;=32,INDEX($DN:$DN,$GR694+32),"")</f>
      </c>
      <c r="GJ694">
        <f>IF($GS694&gt;=33,INDEX($DN:$DN,$GR694+33),"")</f>
      </c>
      <c r="GK694">
        <f>IF($GS694&gt;=34,INDEX($DN:$DN,$GR694+34),"")</f>
      </c>
      <c r="GL694">
        <f>IF($GS694&gt;=35,INDEX($DN:$DN,$GR694+35),"")</f>
      </c>
      <c r="GM694">
        <f>IF($GS694&gt;=36,INDEX($DN:$DN,$GR694+36),"")</f>
      </c>
      <c r="GN694">
        <f>IF($GS694&gt;=37,INDEX($DN:$DN,$GR694+37),"")</f>
      </c>
      <c r="GO694">
        <f>IF($GS694&gt;=38,INDEX($DN:$DN,$GR694+38),"")</f>
      </c>
      <c r="GP694">
        <f>IF($GS694&gt;=39,INDEX($DN:$DN,$GR694+39),"")</f>
      </c>
      <c r="GQ694">
        <f>IF($GS694&gt;=40,INDEX($DN:$DN,$GR694+40),"")</f>
      </c>
      <c r="GR694">
        <f>IFERROR(MATCH($DL694,$DM$2:$DM$148,0)+1,0)</f>
      </c>
      <c r="GS694">
        <f>IFERROR(INDEX($DO$2:$DO$148,MATCH($DL694,$DM$2:$DM$148,0)),0)</f>
      </c>
      <c r="GT694">
        <f>IFERROR(MATCH($Z694,$DP$694:$FC$694,0),0)</f>
      </c>
      <c r="GU694">
        <f>IF($GT694&gt;0,INDEX($FD$694:$GQ$694,$GT694),"")</f>
      </c>
      <c r="GX694">
        <f>IF($JG694&gt;=1,INDEX($GV:$GV,$JF694+1),"")</f>
      </c>
      <c r="GY694">
        <f>IF($JG694&gt;=2,INDEX($GV:$GV,$JF694+2),"")</f>
      </c>
      <c r="GZ694">
        <f>IF($JG694&gt;=3,INDEX($GV:$GV,$JF694+3),"")</f>
      </c>
      <c r="HA694">
        <f>IF($JG694&gt;=4,INDEX($GV:$GV,$JF694+4),"")</f>
      </c>
      <c r="HB694">
        <f>IF($JG694&gt;=5,INDEX($GV:$GV,$JF694+5),"")</f>
      </c>
      <c r="HC694">
        <f>IF($JG694&gt;=6,INDEX($GV:$GV,$JF694+6),"")</f>
      </c>
      <c r="HD694">
        <f>IF($JG694&gt;=7,INDEX($GV:$GV,$JF694+7),"")</f>
      </c>
      <c r="HE694">
        <f>IF($JG694&gt;=8,INDEX($GV:$GV,$JF694+8),"")</f>
      </c>
      <c r="HF694">
        <f>IF($JG694&gt;=9,INDEX($GV:$GV,$JF694+9),"")</f>
      </c>
      <c r="HG694">
        <f>IF($JG694&gt;=10,INDEX($GV:$GV,$JF694+10),"")</f>
      </c>
      <c r="HH694">
        <f>IF($JG694&gt;=11,INDEX($GV:$GV,$JF694+11),"")</f>
      </c>
      <c r="HI694">
        <f>IF($JG694&gt;=12,INDEX($GV:$GV,$JF694+12),"")</f>
      </c>
      <c r="HJ694">
        <f>IF($JG694&gt;=13,INDEX($GV:$GV,$JF694+13),"")</f>
      </c>
      <c r="HK694">
        <f>IF($JG694&gt;=14,INDEX($GV:$GV,$JF694+14),"")</f>
      </c>
      <c r="HL694">
        <f>IF($JG694&gt;=15,INDEX($GV:$GV,$JF694+15),"")</f>
      </c>
      <c r="HM694">
        <f>IF($JG694&gt;=16,INDEX($GV:$GV,$JF694+16),"")</f>
      </c>
      <c r="HN694">
        <f>IF($JG694&gt;=17,INDEX($GV:$GV,$JF694+17),"")</f>
      </c>
      <c r="HO694">
        <f>IF($JG694&gt;=18,INDEX($GV:$GV,$JF694+18),"")</f>
      </c>
      <c r="HP694">
        <f>IF($JG694&gt;=19,INDEX($GV:$GV,$JF694+19),"")</f>
      </c>
      <c r="HQ694">
        <f>IF($JG694&gt;=20,INDEX($GV:$GV,$JF694+20),"")</f>
      </c>
      <c r="HR694">
        <f>IF($JG694&gt;=21,INDEX($GV:$GV,$JF694+21),"")</f>
      </c>
      <c r="HS694">
        <f>IF($JG694&gt;=22,INDEX($GV:$GV,$JF694+22),"")</f>
      </c>
      <c r="HT694">
        <f>IF($JG694&gt;=23,INDEX($GV:$GV,$JF694+23),"")</f>
      </c>
      <c r="HU694">
        <f>IF($JG694&gt;=24,INDEX($GV:$GV,$JF694+24),"")</f>
      </c>
      <c r="HV694">
        <f>IF($JG694&gt;=25,INDEX($GV:$GV,$JF694+25),"")</f>
      </c>
      <c r="HW694">
        <f>IF($JG694&gt;=26,INDEX($GV:$GV,$JF694+26),"")</f>
      </c>
      <c r="HX694">
        <f>IF($JG694&gt;=27,INDEX($GV:$GV,$JF694+27),"")</f>
      </c>
      <c r="HY694">
        <f>IF($JG694&gt;=28,INDEX($GV:$GV,$JF694+28),"")</f>
      </c>
      <c r="HZ694">
        <f>IF($JG694&gt;=29,INDEX($GV:$GV,$JF694+29),"")</f>
      </c>
      <c r="IA694">
        <f>IF($JG694&gt;=30,INDEX($GV:$GV,$JF694+30),"")</f>
      </c>
      <c r="IB694">
        <f>IF($JG694&gt;=31,INDEX($GV:$GV,$JF694+31),"")</f>
      </c>
      <c r="IC694">
        <f>IF($JG694&gt;=32,INDEX($GV:$GV,$JF694+32),"")</f>
      </c>
      <c r="ID694">
        <f>IF($JG694&gt;=33,INDEX($GV:$GV,$JF694+33),"")</f>
      </c>
      <c r="IE694">
        <f>IF($JG694&gt;=34,INDEX($GV:$GV,$JF694+34),"")</f>
      </c>
      <c r="IF694">
        <f>IF($JG694&gt;=35,INDEX($GV:$GV,$JF694+35),"")</f>
      </c>
      <c r="IG694">
        <f>IF($JG694&gt;=36,INDEX($GV:$GV,$JF694+36),"")</f>
      </c>
      <c r="IH694">
        <f>IF($JG694&gt;=37,INDEX($GV:$GV,$JF694+37),"")</f>
      </c>
      <c r="II694">
        <f>IF($JG694&gt;=38,INDEX($GV:$GV,$JF694+38),"")</f>
      </c>
      <c r="IJ694">
        <f>IF($JG694&gt;=39,INDEX($GV:$GV,$JF694+39),"")</f>
      </c>
      <c r="IK694">
        <f>IF($JG694&gt;=40,INDEX($GV:$GV,$JF694+40),"")</f>
      </c>
      <c r="IL694">
        <f>IF($JG694&gt;=41,INDEX($GV:$GV,$JF694+41),"")</f>
      </c>
      <c r="IM694">
        <f>IF($JG694&gt;=42,INDEX($GV:$GV,$JF694+42),"")</f>
      </c>
      <c r="IN694">
        <f>IF($JG694&gt;=43,INDEX($GV:$GV,$JF694+43),"")</f>
      </c>
      <c r="IO694">
        <f>IF($JG694&gt;=44,INDEX($GV:$GV,$JF694+44),"")</f>
      </c>
      <c r="IP694">
        <f>IF($JG694&gt;=45,INDEX($GV:$GV,$JF694+45),"")</f>
      </c>
      <c r="IQ694">
        <f>IF($JG694&gt;=46,INDEX($GV:$GV,$JF694+46),"")</f>
      </c>
      <c r="IR694">
        <f>IF($JG694&gt;=47,INDEX($GV:$GV,$JF694+47),"")</f>
      </c>
      <c r="IS694">
        <f>IF($JG694&gt;=48,INDEX($GV:$GV,$JF694+48),"")</f>
      </c>
      <c r="IT694">
        <f>IF($JG694&gt;=49,INDEX($GV:$GV,$JF694+49),"")</f>
      </c>
      <c r="IU694">
        <f>IF($JG694&gt;=50,INDEX($GV:$GV,$JF694+50),"")</f>
      </c>
      <c r="IV694">
        <f>IF($JG694&gt;=51,INDEX($GV:$GV,$JF694+51),"")</f>
      </c>
      <c r="IW694">
        <f>IF($JG694&gt;=52,INDEX($GV:$GV,$JF694+52),"")</f>
      </c>
      <c r="IX694">
        <f>IF($JG694&gt;=53,INDEX($GV:$GV,$JF694+53),"")</f>
      </c>
      <c r="IY694">
        <f>IF($JG694&gt;=54,INDEX($GV:$GV,$JF694+54),"")</f>
      </c>
      <c r="IZ694">
        <f>IF($JG694&gt;=55,INDEX($GV:$GV,$JF694+55),"")</f>
      </c>
      <c r="JA694">
        <f>IF($JG694&gt;=56,INDEX($GV:$GV,$JF694+56),"")</f>
      </c>
      <c r="JB694">
        <f>IF($JG694&gt;=57,INDEX($GV:$GV,$JF694+57),"")</f>
      </c>
      <c r="JC694">
        <f>IF($JG694&gt;=58,INDEX($GV:$GV,$JF694+58),"")</f>
      </c>
      <c r="JD694">
        <f>IF($JG694&gt;=59,INDEX($GV:$GV,$JF694+59),"")</f>
      </c>
      <c r="JE694">
        <f>IF($JG694&gt;=60,INDEX($GV:$GV,$JF694+60),"")</f>
      </c>
      <c r="JF694">
        <f>IFERROR(MATCH($GU694,$GV$2:$GV$322,0)+1,0)</f>
      </c>
      <c r="JG694">
        <f>IFERROR(INDEX($GW$2:$GW$322,MATCH($GU694,$GV$2:$GV$322,0)),0)</f>
      </c>
      <c r="JH694" t="s">
        <v>44</v>
      </c>
      <c r="JI694" t="s">
        <v>44</v>
      </c>
    </row>
    <row r="695" spans="1:269" x14ac:dyDescent="0.25">
      <c r="R695">
        <f>IF(OR($U695="",$Q695=""),"",IFERROR($U695/$Q695,0))</f>
      </c>
      <c r="S695">
        <f>IF($U695="","",
SUM($T695,$V695,$AA695,$W695,$Y695)*
(1-IF($AB695="",0,VALUE($AB695)/100)))</f>
      </c>
      <c r="T695">
        <f>IF($U695="","",$U695)</f>
      </c>
      <c r="V695">
        <f>IF($U695="","",
IF($O695="","",
IF(ISNUMBER(SEARCH("exempt",LOWER($O695))),0,
$U695*(VALUE(SUBSTITUTE($O695,"%",""))/100))))</f>
      </c>
      <c r="AC695">
        <f>IFERROR(IF(FIND(" - ",$K695)&gt;0,MID($K695,FIND(" - ",$K695)+3,LEN($K695)),""),"")</f>
      </c>
      <c r="AL695" t="s">
        <v>1666</v>
      </c>
      <c r="AT695">
        <f>IFERROR(LEFT($K695,FIND(" - ",$K695)-1),$K695)</f>
      </c>
      <c r="AW695">
        <f>IF($CL695&gt;=1,INDEX($AU:$AU,$CK695+1),"")</f>
      </c>
      <c r="AX695">
        <f>IF($CL695&gt;=2,INDEX($AU:$AU,$CK695+2),"")</f>
      </c>
      <c r="AY695">
        <f>IF($CL695&gt;=3,INDEX($AU:$AU,$CK695+3),"")</f>
      </c>
      <c r="AZ695">
        <f>IF($CL695&gt;=4,INDEX($AU:$AU,$CK695+4),"")</f>
      </c>
      <c r="BA695">
        <f>IF($CL695&gt;=5,INDEX($AU:$AU,$CK695+5),"")</f>
      </c>
      <c r="BB695">
        <f>IF($CL695&gt;=6,INDEX($AU:$AU,$CK695+6),"")</f>
      </c>
      <c r="BC695">
        <f>IF($CL695&gt;=7,INDEX($AU:$AU,$CK695+7),"")</f>
      </c>
      <c r="BD695">
        <f>IF($CL695&gt;=8,INDEX($AU:$AU,$CK695+8),"")</f>
      </c>
      <c r="BE695">
        <f>IF($CL695&gt;=9,INDEX($AU:$AU,$CK695+9),"")</f>
      </c>
      <c r="BF695">
        <f>IF($CL695&gt;=10,INDEX($AU:$AU,$CK695+10),"")</f>
      </c>
      <c r="BG695">
        <f>IF($CL695&gt;=11,INDEX($AU:$AU,$CK695+11),"")</f>
      </c>
      <c r="BH695">
        <f>IF($CL695&gt;=12,INDEX($AU:$AU,$CK695+12),"")</f>
      </c>
      <c r="BI695">
        <f>IF($CL695&gt;=13,INDEX($AU:$AU,$CK695+13),"")</f>
      </c>
      <c r="BJ695">
        <f>IF($CL695&gt;=14,INDEX($AU:$AU,$CK695+14),"")</f>
      </c>
      <c r="BK695">
        <f>IF($CL695&gt;=15,INDEX($AU:$AU,$CK695+15),"")</f>
      </c>
      <c r="BL695">
        <f>IF($CL695&gt;=16,INDEX($AU:$AU,$CK695+16),"")</f>
      </c>
      <c r="BM695">
        <f>IF($CL695&gt;=17,INDEX($AU:$AU,$CK695+17),"")</f>
      </c>
      <c r="BN695">
        <f>IF($CL695&gt;=18,INDEX($AU:$AU,$CK695+18),"")</f>
      </c>
      <c r="BO695">
        <f>IF($CL695&gt;=19,INDEX($AU:$AU,$CK695+19),"")</f>
      </c>
      <c r="BP695">
        <f>IF($CL695&gt;=20,INDEX($AU:$AU,$CK695+20),"")</f>
      </c>
      <c r="BQ695">
        <f>IF($CL695&gt;=21,INDEX($AU:$AU,$CK695+21),"")</f>
      </c>
      <c r="BR695">
        <f>IF($CL695&gt;=22,INDEX($AU:$AU,$CK695+22),"")</f>
      </c>
      <c r="BS695">
        <f>IF($CL695&gt;=23,INDEX($AU:$AU,$CK695+23),"")</f>
      </c>
      <c r="BT695">
        <f>IF($CL695&gt;=24,INDEX($AU:$AU,$CK695+24),"")</f>
      </c>
      <c r="BU695">
        <f>IF($CL695&gt;=25,INDEX($AU:$AU,$CK695+25),"")</f>
      </c>
      <c r="BV695">
        <f>IF($CL695&gt;=26,INDEX($AU:$AU,$CK695+26),"")</f>
      </c>
      <c r="BW695">
        <f>IF($CL695&gt;=27,INDEX($AU:$AU,$CK695+27),"")</f>
      </c>
      <c r="BX695">
        <f>IF($CL695&gt;=28,INDEX($AU:$AU,$CK695+28),"")</f>
      </c>
      <c r="BY695">
        <f>IF($CL695&gt;=29,INDEX($AU:$AU,$CK695+29),"")</f>
      </c>
      <c r="BZ695">
        <f>IF($CL695&gt;=30,INDEX($AU:$AU,$CK695+30),"")</f>
      </c>
      <c r="CA695">
        <f>IF($CL695&gt;=31,INDEX($AU:$AU,$CK695+31),"")</f>
      </c>
      <c r="CB695">
        <f>IF($CL695&gt;=32,INDEX($AU:$AU,$CK695+32),"")</f>
      </c>
      <c r="CC695">
        <f>IF($CL695&gt;=33,INDEX($AU:$AU,$CK695+33),"")</f>
      </c>
      <c r="CD695">
        <f>IF($CL695&gt;=34,INDEX($AU:$AU,$CK695+34),"")</f>
      </c>
      <c r="CE695">
        <f>IF($CL695&gt;=35,INDEX($AU:$AU,$CK695+35),"")</f>
      </c>
      <c r="CF695">
        <f>IF($CL695&gt;=36,INDEX($AU:$AU,$CK695+36),"")</f>
      </c>
      <c r="CG695">
        <f>IF($CL695&gt;=37,INDEX($AU:$AU,$CK695+37),"")</f>
      </c>
      <c r="CH695">
        <f>IF($CL695&gt;=38,INDEX($AU:$AU,$CK695+38),"")</f>
      </c>
      <c r="CI695">
        <f>IF($CL695&gt;=39,INDEX($AU:$AU,$CK695+39),"")</f>
      </c>
      <c r="CJ695">
        <f>IF($CL695&gt;=40,INDEX($AU:$AU,$CK695+40),"")</f>
      </c>
      <c r="CK695">
        <f>IFERROR(MATCH($AT695,$AU$2:$AU$133,0)+1,0)</f>
      </c>
      <c r="CL695">
        <f>IFERROR(INDEX($AV$2:$AV$133,MATCH($AT695,$AU$2:$AU$133,0)),0)</f>
      </c>
      <c r="CM695">
        <f>IFERROR(LEFT($L695,FIND(" - ",$L695)-1),$L695)</f>
      </c>
      <c r="CN695" t="s">
        <v>149</v>
      </c>
      <c r="CP695">
        <f>IF($DK695&gt;=1,INDEX($CN:$CN,$DJ695+1),"")</f>
      </c>
      <c r="CQ695">
        <f>IF($DK695&gt;=2,INDEX($CN:$CN,$DJ695+2),"")</f>
      </c>
      <c r="CR695">
        <f>IF($DK695&gt;=3,INDEX($CN:$CN,$DJ695+3),"")</f>
      </c>
      <c r="CS695">
        <f>IF($DK695&gt;=4,INDEX($CN:$CN,$DJ695+4),"")</f>
      </c>
      <c r="CT695">
        <f>IF($DK695&gt;=5,INDEX($CN:$CN,$DJ695+5),"")</f>
      </c>
      <c r="CU695">
        <f>IF($DK695&gt;=6,INDEX($CN:$CN,$DJ695+6),"")</f>
      </c>
      <c r="CV695">
        <f>IF($DK695&gt;=7,INDEX($CN:$CN,$DJ695+7),"")</f>
      </c>
      <c r="CW695">
        <f>IF($DK695&gt;=8,INDEX($CN:$CN,$DJ695+8),"")</f>
      </c>
      <c r="CX695">
        <f>IF($DK695&gt;=9,INDEX($CN:$CN,$DJ695+9),"")</f>
      </c>
      <c r="CY695">
        <f>IF($DK695&gt;=10,INDEX($CN:$CN,$DJ695+10),"")</f>
      </c>
      <c r="CZ695">
        <f>IF($DK695&gt;=11,INDEX($CN:$CN,$DJ695+11),"")</f>
      </c>
      <c r="DA695">
        <f>IF($DK695&gt;=12,INDEX($CN:$CN,$DJ695+12),"")</f>
      </c>
      <c r="DB695">
        <f>IF($DK695&gt;=13,INDEX($CN:$CN,$DJ695+13),"")</f>
      </c>
      <c r="DC695">
        <f>IF($DK695&gt;=14,INDEX($CN:$CN,$DJ695+14),"")</f>
      </c>
      <c r="DD695">
        <f>IF($DK695&gt;=15,INDEX($CN:$CN,$DJ695+15),"")</f>
      </c>
      <c r="DE695">
        <f>IF($DK695&gt;=16,INDEX($CN:$CN,$DJ695+16),"")</f>
      </c>
      <c r="DF695">
        <f>IF($DK695&gt;=17,INDEX($CN:$CN,$DJ695+17),"")</f>
      </c>
      <c r="DG695">
        <f>IF($DK695&gt;=18,INDEX($CN:$CN,$DJ695+18),"")</f>
      </c>
      <c r="DH695">
        <f>IF($DK695&gt;=19,INDEX($CN:$CN,$DJ695+19),"")</f>
      </c>
      <c r="DI695">
        <f>IF($DK695&gt;=20,INDEX($CN:$CN,$DJ695+20),"")</f>
      </c>
      <c r="DJ695">
        <f>IFERROR(MATCH($CM695,$CN$2:$CN$1089,0)+1,0)</f>
      </c>
      <c r="DK695">
        <f>IFERROR(INDEX($CO$2:$CO$1089,MATCH($CM695,$CN$2:$CN$1089,0)),0)</f>
      </c>
      <c r="DL695">
        <f>IFERROR(INDEX($AS:$AS,MATCH($O695,$AR:$AR,0))&amp;"","")</f>
      </c>
      <c r="DP695">
        <f>IF($GS695&gt;=1,INDEX($DM:$DM,$GR695+1),"")</f>
      </c>
      <c r="DQ695">
        <f>IF($GS695&gt;=2,INDEX($DM:$DM,$GR695+2),"")</f>
      </c>
      <c r="DR695">
        <f>IF($GS695&gt;=3,INDEX($DM:$DM,$GR695+3),"")</f>
      </c>
      <c r="DS695">
        <f>IF($GS695&gt;=4,INDEX($DM:$DM,$GR695+4),"")</f>
      </c>
      <c r="DT695">
        <f>IF($GS695&gt;=5,INDEX($DM:$DM,$GR695+5),"")</f>
      </c>
      <c r="DU695">
        <f>IF($GS695&gt;=6,INDEX($DM:$DM,$GR695+6),"")</f>
      </c>
      <c r="DV695">
        <f>IF($GS695&gt;=7,INDEX($DM:$DM,$GR695+7),"")</f>
      </c>
      <c r="DW695">
        <f>IF($GS695&gt;=8,INDEX($DM:$DM,$GR695+8),"")</f>
      </c>
      <c r="DX695">
        <f>IF($GS695&gt;=9,INDEX($DM:$DM,$GR695+9),"")</f>
      </c>
      <c r="DY695">
        <f>IF($GS695&gt;=10,INDEX($DM:$DM,$GR695+10),"")</f>
      </c>
      <c r="DZ695">
        <f>IF($GS695&gt;=11,INDEX($DM:$DM,$GR695+11),"")</f>
      </c>
      <c r="EA695">
        <f>IF($GS695&gt;=12,INDEX($DM:$DM,$GR695+12),"")</f>
      </c>
      <c r="EB695">
        <f>IF($GS695&gt;=13,INDEX($DM:$DM,$GR695+13),"")</f>
      </c>
      <c r="EC695">
        <f>IF($GS695&gt;=14,INDEX($DM:$DM,$GR695+14),"")</f>
      </c>
      <c r="ED695">
        <f>IF($GS695&gt;=15,INDEX($DM:$DM,$GR695+15),"")</f>
      </c>
      <c r="EE695">
        <f>IF($GS695&gt;=16,INDEX($DM:$DM,$GR695+16),"")</f>
      </c>
      <c r="EF695">
        <f>IF($GS695&gt;=17,INDEX($DM:$DM,$GR695+17),"")</f>
      </c>
      <c r="EG695">
        <f>IF($GS695&gt;=18,INDEX($DM:$DM,$GR695+18),"")</f>
      </c>
      <c r="EH695">
        <f>IF($GS695&gt;=19,INDEX($DM:$DM,$GR695+19),"")</f>
      </c>
      <c r="EI695">
        <f>IF($GS695&gt;=20,INDEX($DM:$DM,$GR695+20),"")</f>
      </c>
      <c r="EJ695">
        <f>IF($GS695&gt;=21,INDEX($DM:$DM,$GR695+21),"")</f>
      </c>
      <c r="EK695">
        <f>IF($GS695&gt;=22,INDEX($DM:$DM,$GR695+22),"")</f>
      </c>
      <c r="EL695">
        <f>IF($GS695&gt;=23,INDEX($DM:$DM,$GR695+23),"")</f>
      </c>
      <c r="EM695">
        <f>IF($GS695&gt;=24,INDEX($DM:$DM,$GR695+24),"")</f>
      </c>
      <c r="EN695">
        <f>IF($GS695&gt;=25,INDEX($DM:$DM,$GR695+25),"")</f>
      </c>
      <c r="EO695">
        <f>IF($GS695&gt;=26,INDEX($DM:$DM,$GR695+26),"")</f>
      </c>
      <c r="EP695">
        <f>IF($GS695&gt;=27,INDEX($DM:$DM,$GR695+27),"")</f>
      </c>
      <c r="EQ695">
        <f>IF($GS695&gt;=28,INDEX($DM:$DM,$GR695+28),"")</f>
      </c>
      <c r="ER695">
        <f>IF($GS695&gt;=29,INDEX($DM:$DM,$GR695+29),"")</f>
      </c>
      <c r="ES695">
        <f>IF($GS695&gt;=30,INDEX($DM:$DM,$GR695+30),"")</f>
      </c>
      <c r="ET695">
        <f>IF($GS695&gt;=31,INDEX($DM:$DM,$GR695+31),"")</f>
      </c>
      <c r="EU695">
        <f>IF($GS695&gt;=32,INDEX($DM:$DM,$GR695+32),"")</f>
      </c>
      <c r="EV695">
        <f>IF($GS695&gt;=33,INDEX($DM:$DM,$GR695+33),"")</f>
      </c>
      <c r="EW695">
        <f>IF($GS695&gt;=34,INDEX($DM:$DM,$GR695+34),"")</f>
      </c>
      <c r="EX695">
        <f>IF($GS695&gt;=35,INDEX($DM:$DM,$GR695+35),"")</f>
      </c>
      <c r="EY695">
        <f>IF($GS695&gt;=36,INDEX($DM:$DM,$GR695+36),"")</f>
      </c>
      <c r="EZ695">
        <f>IF($GS695&gt;=37,INDEX($DM:$DM,$GR695+37),"")</f>
      </c>
      <c r="FA695">
        <f>IF($GS695&gt;=38,INDEX($DM:$DM,$GR695+38),"")</f>
      </c>
      <c r="FB695">
        <f>IF($GS695&gt;=39,INDEX($DM:$DM,$GR695+39),"")</f>
      </c>
      <c r="FC695">
        <f>IF($GS695&gt;=40,INDEX($DM:$DM,$GR695+40),"")</f>
      </c>
      <c r="FD695">
        <f>IF($GS695&gt;=1,INDEX($DN:$DN,$GR695+1),"")</f>
      </c>
      <c r="FE695">
        <f>IF($GS695&gt;=2,INDEX($DN:$DN,$GR695+2),"")</f>
      </c>
      <c r="FF695">
        <f>IF($GS695&gt;=3,INDEX($DN:$DN,$GR695+3),"")</f>
      </c>
      <c r="FG695">
        <f>IF($GS695&gt;=4,INDEX($DN:$DN,$GR695+4),"")</f>
      </c>
      <c r="FH695">
        <f>IF($GS695&gt;=5,INDEX($DN:$DN,$GR695+5),"")</f>
      </c>
      <c r="FI695">
        <f>IF($GS695&gt;=6,INDEX($DN:$DN,$GR695+6),"")</f>
      </c>
      <c r="FJ695">
        <f>IF($GS695&gt;=7,INDEX($DN:$DN,$GR695+7),"")</f>
      </c>
      <c r="FK695">
        <f>IF($GS695&gt;=8,INDEX($DN:$DN,$GR695+8),"")</f>
      </c>
      <c r="FL695">
        <f>IF($GS695&gt;=9,INDEX($DN:$DN,$GR695+9),"")</f>
      </c>
      <c r="FM695">
        <f>IF($GS695&gt;=10,INDEX($DN:$DN,$GR695+10),"")</f>
      </c>
      <c r="FN695">
        <f>IF($GS695&gt;=11,INDEX($DN:$DN,$GR695+11),"")</f>
      </c>
      <c r="FO695">
        <f>IF($GS695&gt;=12,INDEX($DN:$DN,$GR695+12),"")</f>
      </c>
      <c r="FP695">
        <f>IF($GS695&gt;=13,INDEX($DN:$DN,$GR695+13),"")</f>
      </c>
      <c r="FQ695">
        <f>IF($GS695&gt;=14,INDEX($DN:$DN,$GR695+14),"")</f>
      </c>
      <c r="FR695">
        <f>IF($GS695&gt;=15,INDEX($DN:$DN,$GR695+15),"")</f>
      </c>
      <c r="FS695">
        <f>IF($GS695&gt;=16,INDEX($DN:$DN,$GR695+16),"")</f>
      </c>
      <c r="FT695">
        <f>IF($GS695&gt;=17,INDEX($DN:$DN,$GR695+17),"")</f>
      </c>
      <c r="FU695">
        <f>IF($GS695&gt;=18,INDEX($DN:$DN,$GR695+18),"")</f>
      </c>
      <c r="FV695">
        <f>IF($GS695&gt;=19,INDEX($DN:$DN,$GR695+19),"")</f>
      </c>
      <c r="FW695">
        <f>IF($GS695&gt;=20,INDEX($DN:$DN,$GR695+20),"")</f>
      </c>
      <c r="FX695">
        <f>IF($GS695&gt;=21,INDEX($DN:$DN,$GR695+21),"")</f>
      </c>
      <c r="FY695">
        <f>IF($GS695&gt;=22,INDEX($DN:$DN,$GR695+22),"")</f>
      </c>
      <c r="FZ695">
        <f>IF($GS695&gt;=23,INDEX($DN:$DN,$GR695+23),"")</f>
      </c>
      <c r="GA695">
        <f>IF($GS695&gt;=24,INDEX($DN:$DN,$GR695+24),"")</f>
      </c>
      <c r="GB695">
        <f>IF($GS695&gt;=25,INDEX($DN:$DN,$GR695+25),"")</f>
      </c>
      <c r="GC695">
        <f>IF($GS695&gt;=26,INDEX($DN:$DN,$GR695+26),"")</f>
      </c>
      <c r="GD695">
        <f>IF($GS695&gt;=27,INDEX($DN:$DN,$GR695+27),"")</f>
      </c>
      <c r="GE695">
        <f>IF($GS695&gt;=28,INDEX($DN:$DN,$GR695+28),"")</f>
      </c>
      <c r="GF695">
        <f>IF($GS695&gt;=29,INDEX($DN:$DN,$GR695+29),"")</f>
      </c>
      <c r="GG695">
        <f>IF($GS695&gt;=30,INDEX($DN:$DN,$GR695+30),"")</f>
      </c>
      <c r="GH695">
        <f>IF($GS695&gt;=31,INDEX($DN:$DN,$GR695+31),"")</f>
      </c>
      <c r="GI695">
        <f>IF($GS695&gt;=32,INDEX($DN:$DN,$GR695+32),"")</f>
      </c>
      <c r="GJ695">
        <f>IF($GS695&gt;=33,INDEX($DN:$DN,$GR695+33),"")</f>
      </c>
      <c r="GK695">
        <f>IF($GS695&gt;=34,INDEX($DN:$DN,$GR695+34),"")</f>
      </c>
      <c r="GL695">
        <f>IF($GS695&gt;=35,INDEX($DN:$DN,$GR695+35),"")</f>
      </c>
      <c r="GM695">
        <f>IF($GS695&gt;=36,INDEX($DN:$DN,$GR695+36),"")</f>
      </c>
      <c r="GN695">
        <f>IF($GS695&gt;=37,INDEX($DN:$DN,$GR695+37),"")</f>
      </c>
      <c r="GO695">
        <f>IF($GS695&gt;=38,INDEX($DN:$DN,$GR695+38),"")</f>
      </c>
      <c r="GP695">
        <f>IF($GS695&gt;=39,INDEX($DN:$DN,$GR695+39),"")</f>
      </c>
      <c r="GQ695">
        <f>IF($GS695&gt;=40,INDEX($DN:$DN,$GR695+40),"")</f>
      </c>
      <c r="GR695">
        <f>IFERROR(MATCH($DL695,$DM$2:$DM$148,0)+1,0)</f>
      </c>
      <c r="GS695">
        <f>IFERROR(INDEX($DO$2:$DO$148,MATCH($DL695,$DM$2:$DM$148,0)),0)</f>
      </c>
      <c r="GT695">
        <f>IFERROR(MATCH($Z695,$DP$695:$FC$695,0),0)</f>
      </c>
      <c r="GU695">
        <f>IF($GT695&gt;0,INDEX($FD$695:$GQ$695,$GT695),"")</f>
      </c>
      <c r="GX695">
        <f>IF($JG695&gt;=1,INDEX($GV:$GV,$JF695+1),"")</f>
      </c>
      <c r="GY695">
        <f>IF($JG695&gt;=2,INDEX($GV:$GV,$JF695+2),"")</f>
      </c>
      <c r="GZ695">
        <f>IF($JG695&gt;=3,INDEX($GV:$GV,$JF695+3),"")</f>
      </c>
      <c r="HA695">
        <f>IF($JG695&gt;=4,INDEX($GV:$GV,$JF695+4),"")</f>
      </c>
      <c r="HB695">
        <f>IF($JG695&gt;=5,INDEX($GV:$GV,$JF695+5),"")</f>
      </c>
      <c r="HC695">
        <f>IF($JG695&gt;=6,INDEX($GV:$GV,$JF695+6),"")</f>
      </c>
      <c r="HD695">
        <f>IF($JG695&gt;=7,INDEX($GV:$GV,$JF695+7),"")</f>
      </c>
      <c r="HE695">
        <f>IF($JG695&gt;=8,INDEX($GV:$GV,$JF695+8),"")</f>
      </c>
      <c r="HF695">
        <f>IF($JG695&gt;=9,INDEX($GV:$GV,$JF695+9),"")</f>
      </c>
      <c r="HG695">
        <f>IF($JG695&gt;=10,INDEX($GV:$GV,$JF695+10),"")</f>
      </c>
      <c r="HH695">
        <f>IF($JG695&gt;=11,INDEX($GV:$GV,$JF695+11),"")</f>
      </c>
      <c r="HI695">
        <f>IF($JG695&gt;=12,INDEX($GV:$GV,$JF695+12),"")</f>
      </c>
      <c r="HJ695">
        <f>IF($JG695&gt;=13,INDEX($GV:$GV,$JF695+13),"")</f>
      </c>
      <c r="HK695">
        <f>IF($JG695&gt;=14,INDEX($GV:$GV,$JF695+14),"")</f>
      </c>
      <c r="HL695">
        <f>IF($JG695&gt;=15,INDEX($GV:$GV,$JF695+15),"")</f>
      </c>
      <c r="HM695">
        <f>IF($JG695&gt;=16,INDEX($GV:$GV,$JF695+16),"")</f>
      </c>
      <c r="HN695">
        <f>IF($JG695&gt;=17,INDEX($GV:$GV,$JF695+17),"")</f>
      </c>
      <c r="HO695">
        <f>IF($JG695&gt;=18,INDEX($GV:$GV,$JF695+18),"")</f>
      </c>
      <c r="HP695">
        <f>IF($JG695&gt;=19,INDEX($GV:$GV,$JF695+19),"")</f>
      </c>
      <c r="HQ695">
        <f>IF($JG695&gt;=20,INDEX($GV:$GV,$JF695+20),"")</f>
      </c>
      <c r="HR695">
        <f>IF($JG695&gt;=21,INDEX($GV:$GV,$JF695+21),"")</f>
      </c>
      <c r="HS695">
        <f>IF($JG695&gt;=22,INDEX($GV:$GV,$JF695+22),"")</f>
      </c>
      <c r="HT695">
        <f>IF($JG695&gt;=23,INDEX($GV:$GV,$JF695+23),"")</f>
      </c>
      <c r="HU695">
        <f>IF($JG695&gt;=24,INDEX($GV:$GV,$JF695+24),"")</f>
      </c>
      <c r="HV695">
        <f>IF($JG695&gt;=25,INDEX($GV:$GV,$JF695+25),"")</f>
      </c>
      <c r="HW695">
        <f>IF($JG695&gt;=26,INDEX($GV:$GV,$JF695+26),"")</f>
      </c>
      <c r="HX695">
        <f>IF($JG695&gt;=27,INDEX($GV:$GV,$JF695+27),"")</f>
      </c>
      <c r="HY695">
        <f>IF($JG695&gt;=28,INDEX($GV:$GV,$JF695+28),"")</f>
      </c>
      <c r="HZ695">
        <f>IF($JG695&gt;=29,INDEX($GV:$GV,$JF695+29),"")</f>
      </c>
      <c r="IA695">
        <f>IF($JG695&gt;=30,INDEX($GV:$GV,$JF695+30),"")</f>
      </c>
      <c r="IB695">
        <f>IF($JG695&gt;=31,INDEX($GV:$GV,$JF695+31),"")</f>
      </c>
      <c r="IC695">
        <f>IF($JG695&gt;=32,INDEX($GV:$GV,$JF695+32),"")</f>
      </c>
      <c r="ID695">
        <f>IF($JG695&gt;=33,INDEX($GV:$GV,$JF695+33),"")</f>
      </c>
      <c r="IE695">
        <f>IF($JG695&gt;=34,INDEX($GV:$GV,$JF695+34),"")</f>
      </c>
      <c r="IF695">
        <f>IF($JG695&gt;=35,INDEX($GV:$GV,$JF695+35),"")</f>
      </c>
      <c r="IG695">
        <f>IF($JG695&gt;=36,INDEX($GV:$GV,$JF695+36),"")</f>
      </c>
      <c r="IH695">
        <f>IF($JG695&gt;=37,INDEX($GV:$GV,$JF695+37),"")</f>
      </c>
      <c r="II695">
        <f>IF($JG695&gt;=38,INDEX($GV:$GV,$JF695+38),"")</f>
      </c>
      <c r="IJ695">
        <f>IF($JG695&gt;=39,INDEX($GV:$GV,$JF695+39),"")</f>
      </c>
      <c r="IK695">
        <f>IF($JG695&gt;=40,INDEX($GV:$GV,$JF695+40),"")</f>
      </c>
      <c r="IL695">
        <f>IF($JG695&gt;=41,INDEX($GV:$GV,$JF695+41),"")</f>
      </c>
      <c r="IM695">
        <f>IF($JG695&gt;=42,INDEX($GV:$GV,$JF695+42),"")</f>
      </c>
      <c r="IN695">
        <f>IF($JG695&gt;=43,INDEX($GV:$GV,$JF695+43),"")</f>
      </c>
      <c r="IO695">
        <f>IF($JG695&gt;=44,INDEX($GV:$GV,$JF695+44),"")</f>
      </c>
      <c r="IP695">
        <f>IF($JG695&gt;=45,INDEX($GV:$GV,$JF695+45),"")</f>
      </c>
      <c r="IQ695">
        <f>IF($JG695&gt;=46,INDEX($GV:$GV,$JF695+46),"")</f>
      </c>
      <c r="IR695">
        <f>IF($JG695&gt;=47,INDEX($GV:$GV,$JF695+47),"")</f>
      </c>
      <c r="IS695">
        <f>IF($JG695&gt;=48,INDEX($GV:$GV,$JF695+48),"")</f>
      </c>
      <c r="IT695">
        <f>IF($JG695&gt;=49,INDEX($GV:$GV,$JF695+49),"")</f>
      </c>
      <c r="IU695">
        <f>IF($JG695&gt;=50,INDEX($GV:$GV,$JF695+50),"")</f>
      </c>
      <c r="IV695">
        <f>IF($JG695&gt;=51,INDEX($GV:$GV,$JF695+51),"")</f>
      </c>
      <c r="IW695">
        <f>IF($JG695&gt;=52,INDEX($GV:$GV,$JF695+52),"")</f>
      </c>
      <c r="IX695">
        <f>IF($JG695&gt;=53,INDEX($GV:$GV,$JF695+53),"")</f>
      </c>
      <c r="IY695">
        <f>IF($JG695&gt;=54,INDEX($GV:$GV,$JF695+54),"")</f>
      </c>
      <c r="IZ695">
        <f>IF($JG695&gt;=55,INDEX($GV:$GV,$JF695+55),"")</f>
      </c>
      <c r="JA695">
        <f>IF($JG695&gt;=56,INDEX($GV:$GV,$JF695+56),"")</f>
      </c>
      <c r="JB695">
        <f>IF($JG695&gt;=57,INDEX($GV:$GV,$JF695+57),"")</f>
      </c>
      <c r="JC695">
        <f>IF($JG695&gt;=58,INDEX($GV:$GV,$JF695+58),"")</f>
      </c>
      <c r="JD695">
        <f>IF($JG695&gt;=59,INDEX($GV:$GV,$JF695+59),"")</f>
      </c>
      <c r="JE695">
        <f>IF($JG695&gt;=60,INDEX($GV:$GV,$JF695+60),"")</f>
      </c>
      <c r="JF695">
        <f>IFERROR(MATCH($GU695,$GV$2:$GV$322,0)+1,0)</f>
      </c>
      <c r="JG695">
        <f>IFERROR(INDEX($GW$2:$GW$322,MATCH($GU695,$GV$2:$GV$322,0)),0)</f>
      </c>
      <c r="JH695" t="s">
        <v>44</v>
      </c>
      <c r="JI695" t="s">
        <v>44</v>
      </c>
    </row>
    <row r="696" spans="1:269" x14ac:dyDescent="0.25">
      <c r="R696">
        <f>IF(OR($U696="",$Q696=""),"",IFERROR($U696/$Q696,0))</f>
      </c>
      <c r="S696">
        <f>IF($U696="","",
SUM($T696,$V696,$AA696,$W696,$Y696)*
(1-IF($AB696="",0,VALUE($AB696)/100)))</f>
      </c>
      <c r="T696">
        <f>IF($U696="","",$U696)</f>
      </c>
      <c r="V696">
        <f>IF($U696="","",
IF($O696="","",
IF(ISNUMBER(SEARCH("exempt",LOWER($O696))),0,
$U696*(VALUE(SUBSTITUTE($O696,"%",""))/100))))</f>
      </c>
      <c r="AC696">
        <f>IFERROR(IF(FIND(" - ",$K696)&gt;0,MID($K696,FIND(" - ",$K696)+3,LEN($K696)),""),"")</f>
      </c>
      <c r="AL696" t="s">
        <v>1667</v>
      </c>
      <c r="AT696">
        <f>IFERROR(LEFT($K696,FIND(" - ",$K696)-1),$K696)</f>
      </c>
      <c r="AW696">
        <f>IF($CL696&gt;=1,INDEX($AU:$AU,$CK696+1),"")</f>
      </c>
      <c r="AX696">
        <f>IF($CL696&gt;=2,INDEX($AU:$AU,$CK696+2),"")</f>
      </c>
      <c r="AY696">
        <f>IF($CL696&gt;=3,INDEX($AU:$AU,$CK696+3),"")</f>
      </c>
      <c r="AZ696">
        <f>IF($CL696&gt;=4,INDEX($AU:$AU,$CK696+4),"")</f>
      </c>
      <c r="BA696">
        <f>IF($CL696&gt;=5,INDEX($AU:$AU,$CK696+5),"")</f>
      </c>
      <c r="BB696">
        <f>IF($CL696&gt;=6,INDEX($AU:$AU,$CK696+6),"")</f>
      </c>
      <c r="BC696">
        <f>IF($CL696&gt;=7,INDEX($AU:$AU,$CK696+7),"")</f>
      </c>
      <c r="BD696">
        <f>IF($CL696&gt;=8,INDEX($AU:$AU,$CK696+8),"")</f>
      </c>
      <c r="BE696">
        <f>IF($CL696&gt;=9,INDEX($AU:$AU,$CK696+9),"")</f>
      </c>
      <c r="BF696">
        <f>IF($CL696&gt;=10,INDEX($AU:$AU,$CK696+10),"")</f>
      </c>
      <c r="BG696">
        <f>IF($CL696&gt;=11,INDEX($AU:$AU,$CK696+11),"")</f>
      </c>
      <c r="BH696">
        <f>IF($CL696&gt;=12,INDEX($AU:$AU,$CK696+12),"")</f>
      </c>
      <c r="BI696">
        <f>IF($CL696&gt;=13,INDEX($AU:$AU,$CK696+13),"")</f>
      </c>
      <c r="BJ696">
        <f>IF($CL696&gt;=14,INDEX($AU:$AU,$CK696+14),"")</f>
      </c>
      <c r="BK696">
        <f>IF($CL696&gt;=15,INDEX($AU:$AU,$CK696+15),"")</f>
      </c>
      <c r="BL696">
        <f>IF($CL696&gt;=16,INDEX($AU:$AU,$CK696+16),"")</f>
      </c>
      <c r="BM696">
        <f>IF($CL696&gt;=17,INDEX($AU:$AU,$CK696+17),"")</f>
      </c>
      <c r="BN696">
        <f>IF($CL696&gt;=18,INDEX($AU:$AU,$CK696+18),"")</f>
      </c>
      <c r="BO696">
        <f>IF($CL696&gt;=19,INDEX($AU:$AU,$CK696+19),"")</f>
      </c>
      <c r="BP696">
        <f>IF($CL696&gt;=20,INDEX($AU:$AU,$CK696+20),"")</f>
      </c>
      <c r="BQ696">
        <f>IF($CL696&gt;=21,INDEX($AU:$AU,$CK696+21),"")</f>
      </c>
      <c r="BR696">
        <f>IF($CL696&gt;=22,INDEX($AU:$AU,$CK696+22),"")</f>
      </c>
      <c r="BS696">
        <f>IF($CL696&gt;=23,INDEX($AU:$AU,$CK696+23),"")</f>
      </c>
      <c r="BT696">
        <f>IF($CL696&gt;=24,INDEX($AU:$AU,$CK696+24),"")</f>
      </c>
      <c r="BU696">
        <f>IF($CL696&gt;=25,INDEX($AU:$AU,$CK696+25),"")</f>
      </c>
      <c r="BV696">
        <f>IF($CL696&gt;=26,INDEX($AU:$AU,$CK696+26),"")</f>
      </c>
      <c r="BW696">
        <f>IF($CL696&gt;=27,INDEX($AU:$AU,$CK696+27),"")</f>
      </c>
      <c r="BX696">
        <f>IF($CL696&gt;=28,INDEX($AU:$AU,$CK696+28),"")</f>
      </c>
      <c r="BY696">
        <f>IF($CL696&gt;=29,INDEX($AU:$AU,$CK696+29),"")</f>
      </c>
      <c r="BZ696">
        <f>IF($CL696&gt;=30,INDEX($AU:$AU,$CK696+30),"")</f>
      </c>
      <c r="CA696">
        <f>IF($CL696&gt;=31,INDEX($AU:$AU,$CK696+31),"")</f>
      </c>
      <c r="CB696">
        <f>IF($CL696&gt;=32,INDEX($AU:$AU,$CK696+32),"")</f>
      </c>
      <c r="CC696">
        <f>IF($CL696&gt;=33,INDEX($AU:$AU,$CK696+33),"")</f>
      </c>
      <c r="CD696">
        <f>IF($CL696&gt;=34,INDEX($AU:$AU,$CK696+34),"")</f>
      </c>
      <c r="CE696">
        <f>IF($CL696&gt;=35,INDEX($AU:$AU,$CK696+35),"")</f>
      </c>
      <c r="CF696">
        <f>IF($CL696&gt;=36,INDEX($AU:$AU,$CK696+36),"")</f>
      </c>
      <c r="CG696">
        <f>IF($CL696&gt;=37,INDEX($AU:$AU,$CK696+37),"")</f>
      </c>
      <c r="CH696">
        <f>IF($CL696&gt;=38,INDEX($AU:$AU,$CK696+38),"")</f>
      </c>
      <c r="CI696">
        <f>IF($CL696&gt;=39,INDEX($AU:$AU,$CK696+39),"")</f>
      </c>
      <c r="CJ696">
        <f>IF($CL696&gt;=40,INDEX($AU:$AU,$CK696+40),"")</f>
      </c>
      <c r="CK696">
        <f>IFERROR(MATCH($AT696,$AU$2:$AU$133,0)+1,0)</f>
      </c>
      <c r="CL696">
        <f>IFERROR(INDEX($AV$2:$AV$133,MATCH($AT696,$AU$2:$AU$133,0)),0)</f>
      </c>
      <c r="CM696">
        <f>IFERROR(LEFT($L696,FIND(" - ",$L696)-1),$L696)</f>
      </c>
      <c r="CN696" t="s">
        <v>1668</v>
      </c>
      <c r="CO696">
        <v>1</v>
      </c>
      <c r="CP696">
        <f>IF($DK696&gt;=1,INDEX($CN:$CN,$DJ696+1),"")</f>
      </c>
      <c r="CQ696">
        <f>IF($DK696&gt;=2,INDEX($CN:$CN,$DJ696+2),"")</f>
      </c>
      <c r="CR696">
        <f>IF($DK696&gt;=3,INDEX($CN:$CN,$DJ696+3),"")</f>
      </c>
      <c r="CS696">
        <f>IF($DK696&gt;=4,INDEX($CN:$CN,$DJ696+4),"")</f>
      </c>
      <c r="CT696">
        <f>IF($DK696&gt;=5,INDEX($CN:$CN,$DJ696+5),"")</f>
      </c>
      <c r="CU696">
        <f>IF($DK696&gt;=6,INDEX($CN:$CN,$DJ696+6),"")</f>
      </c>
      <c r="CV696">
        <f>IF($DK696&gt;=7,INDEX($CN:$CN,$DJ696+7),"")</f>
      </c>
      <c r="CW696">
        <f>IF($DK696&gt;=8,INDEX($CN:$CN,$DJ696+8),"")</f>
      </c>
      <c r="CX696">
        <f>IF($DK696&gt;=9,INDEX($CN:$CN,$DJ696+9),"")</f>
      </c>
      <c r="CY696">
        <f>IF($DK696&gt;=10,INDEX($CN:$CN,$DJ696+10),"")</f>
      </c>
      <c r="CZ696">
        <f>IF($DK696&gt;=11,INDEX($CN:$CN,$DJ696+11),"")</f>
      </c>
      <c r="DA696">
        <f>IF($DK696&gt;=12,INDEX($CN:$CN,$DJ696+12),"")</f>
      </c>
      <c r="DB696">
        <f>IF($DK696&gt;=13,INDEX($CN:$CN,$DJ696+13),"")</f>
      </c>
      <c r="DC696">
        <f>IF($DK696&gt;=14,INDEX($CN:$CN,$DJ696+14),"")</f>
      </c>
      <c r="DD696">
        <f>IF($DK696&gt;=15,INDEX($CN:$CN,$DJ696+15),"")</f>
      </c>
      <c r="DE696">
        <f>IF($DK696&gt;=16,INDEX($CN:$CN,$DJ696+16),"")</f>
      </c>
      <c r="DF696">
        <f>IF($DK696&gt;=17,INDEX($CN:$CN,$DJ696+17),"")</f>
      </c>
      <c r="DG696">
        <f>IF($DK696&gt;=18,INDEX($CN:$CN,$DJ696+18),"")</f>
      </c>
      <c r="DH696">
        <f>IF($DK696&gt;=19,INDEX($CN:$CN,$DJ696+19),"")</f>
      </c>
      <c r="DI696">
        <f>IF($DK696&gt;=20,INDEX($CN:$CN,$DJ696+20),"")</f>
      </c>
      <c r="DJ696">
        <f>IFERROR(MATCH($CM696,$CN$2:$CN$1089,0)+1,0)</f>
      </c>
      <c r="DK696">
        <f>IFERROR(INDEX($CO$2:$CO$1089,MATCH($CM696,$CN$2:$CN$1089,0)),0)</f>
      </c>
      <c r="DL696">
        <f>IFERROR(INDEX($AS:$AS,MATCH($O696,$AR:$AR,0))&amp;"","")</f>
      </c>
      <c r="DP696">
        <f>IF($GS696&gt;=1,INDEX($DM:$DM,$GR696+1),"")</f>
      </c>
      <c r="DQ696">
        <f>IF($GS696&gt;=2,INDEX($DM:$DM,$GR696+2),"")</f>
      </c>
      <c r="DR696">
        <f>IF($GS696&gt;=3,INDEX($DM:$DM,$GR696+3),"")</f>
      </c>
      <c r="DS696">
        <f>IF($GS696&gt;=4,INDEX($DM:$DM,$GR696+4),"")</f>
      </c>
      <c r="DT696">
        <f>IF($GS696&gt;=5,INDEX($DM:$DM,$GR696+5),"")</f>
      </c>
      <c r="DU696">
        <f>IF($GS696&gt;=6,INDEX($DM:$DM,$GR696+6),"")</f>
      </c>
      <c r="DV696">
        <f>IF($GS696&gt;=7,INDEX($DM:$DM,$GR696+7),"")</f>
      </c>
      <c r="DW696">
        <f>IF($GS696&gt;=8,INDEX($DM:$DM,$GR696+8),"")</f>
      </c>
      <c r="DX696">
        <f>IF($GS696&gt;=9,INDEX($DM:$DM,$GR696+9),"")</f>
      </c>
      <c r="DY696">
        <f>IF($GS696&gt;=10,INDEX($DM:$DM,$GR696+10),"")</f>
      </c>
      <c r="DZ696">
        <f>IF($GS696&gt;=11,INDEX($DM:$DM,$GR696+11),"")</f>
      </c>
      <c r="EA696">
        <f>IF($GS696&gt;=12,INDEX($DM:$DM,$GR696+12),"")</f>
      </c>
      <c r="EB696">
        <f>IF($GS696&gt;=13,INDEX($DM:$DM,$GR696+13),"")</f>
      </c>
      <c r="EC696">
        <f>IF($GS696&gt;=14,INDEX($DM:$DM,$GR696+14),"")</f>
      </c>
      <c r="ED696">
        <f>IF($GS696&gt;=15,INDEX($DM:$DM,$GR696+15),"")</f>
      </c>
      <c r="EE696">
        <f>IF($GS696&gt;=16,INDEX($DM:$DM,$GR696+16),"")</f>
      </c>
      <c r="EF696">
        <f>IF($GS696&gt;=17,INDEX($DM:$DM,$GR696+17),"")</f>
      </c>
      <c r="EG696">
        <f>IF($GS696&gt;=18,INDEX($DM:$DM,$GR696+18),"")</f>
      </c>
      <c r="EH696">
        <f>IF($GS696&gt;=19,INDEX($DM:$DM,$GR696+19),"")</f>
      </c>
      <c r="EI696">
        <f>IF($GS696&gt;=20,INDEX($DM:$DM,$GR696+20),"")</f>
      </c>
      <c r="EJ696">
        <f>IF($GS696&gt;=21,INDEX($DM:$DM,$GR696+21),"")</f>
      </c>
      <c r="EK696">
        <f>IF($GS696&gt;=22,INDEX($DM:$DM,$GR696+22),"")</f>
      </c>
      <c r="EL696">
        <f>IF($GS696&gt;=23,INDEX($DM:$DM,$GR696+23),"")</f>
      </c>
      <c r="EM696">
        <f>IF($GS696&gt;=24,INDEX($DM:$DM,$GR696+24),"")</f>
      </c>
      <c r="EN696">
        <f>IF($GS696&gt;=25,INDEX($DM:$DM,$GR696+25),"")</f>
      </c>
      <c r="EO696">
        <f>IF($GS696&gt;=26,INDEX($DM:$DM,$GR696+26),"")</f>
      </c>
      <c r="EP696">
        <f>IF($GS696&gt;=27,INDEX($DM:$DM,$GR696+27),"")</f>
      </c>
      <c r="EQ696">
        <f>IF($GS696&gt;=28,INDEX($DM:$DM,$GR696+28),"")</f>
      </c>
      <c r="ER696">
        <f>IF($GS696&gt;=29,INDEX($DM:$DM,$GR696+29),"")</f>
      </c>
      <c r="ES696">
        <f>IF($GS696&gt;=30,INDEX($DM:$DM,$GR696+30),"")</f>
      </c>
      <c r="ET696">
        <f>IF($GS696&gt;=31,INDEX($DM:$DM,$GR696+31),"")</f>
      </c>
      <c r="EU696">
        <f>IF($GS696&gt;=32,INDEX($DM:$DM,$GR696+32),"")</f>
      </c>
      <c r="EV696">
        <f>IF($GS696&gt;=33,INDEX($DM:$DM,$GR696+33),"")</f>
      </c>
      <c r="EW696">
        <f>IF($GS696&gt;=34,INDEX($DM:$DM,$GR696+34),"")</f>
      </c>
      <c r="EX696">
        <f>IF($GS696&gt;=35,INDEX($DM:$DM,$GR696+35),"")</f>
      </c>
      <c r="EY696">
        <f>IF($GS696&gt;=36,INDEX($DM:$DM,$GR696+36),"")</f>
      </c>
      <c r="EZ696">
        <f>IF($GS696&gt;=37,INDEX($DM:$DM,$GR696+37),"")</f>
      </c>
      <c r="FA696">
        <f>IF($GS696&gt;=38,INDEX($DM:$DM,$GR696+38),"")</f>
      </c>
      <c r="FB696">
        <f>IF($GS696&gt;=39,INDEX($DM:$DM,$GR696+39),"")</f>
      </c>
      <c r="FC696">
        <f>IF($GS696&gt;=40,INDEX($DM:$DM,$GR696+40),"")</f>
      </c>
      <c r="FD696">
        <f>IF($GS696&gt;=1,INDEX($DN:$DN,$GR696+1),"")</f>
      </c>
      <c r="FE696">
        <f>IF($GS696&gt;=2,INDEX($DN:$DN,$GR696+2),"")</f>
      </c>
      <c r="FF696">
        <f>IF($GS696&gt;=3,INDEX($DN:$DN,$GR696+3),"")</f>
      </c>
      <c r="FG696">
        <f>IF($GS696&gt;=4,INDEX($DN:$DN,$GR696+4),"")</f>
      </c>
      <c r="FH696">
        <f>IF($GS696&gt;=5,INDEX($DN:$DN,$GR696+5),"")</f>
      </c>
      <c r="FI696">
        <f>IF($GS696&gt;=6,INDEX($DN:$DN,$GR696+6),"")</f>
      </c>
      <c r="FJ696">
        <f>IF($GS696&gt;=7,INDEX($DN:$DN,$GR696+7),"")</f>
      </c>
      <c r="FK696">
        <f>IF($GS696&gt;=8,INDEX($DN:$DN,$GR696+8),"")</f>
      </c>
      <c r="FL696">
        <f>IF($GS696&gt;=9,INDEX($DN:$DN,$GR696+9),"")</f>
      </c>
      <c r="FM696">
        <f>IF($GS696&gt;=10,INDEX($DN:$DN,$GR696+10),"")</f>
      </c>
      <c r="FN696">
        <f>IF($GS696&gt;=11,INDEX($DN:$DN,$GR696+11),"")</f>
      </c>
      <c r="FO696">
        <f>IF($GS696&gt;=12,INDEX($DN:$DN,$GR696+12),"")</f>
      </c>
      <c r="FP696">
        <f>IF($GS696&gt;=13,INDEX($DN:$DN,$GR696+13),"")</f>
      </c>
      <c r="FQ696">
        <f>IF($GS696&gt;=14,INDEX($DN:$DN,$GR696+14),"")</f>
      </c>
      <c r="FR696">
        <f>IF($GS696&gt;=15,INDEX($DN:$DN,$GR696+15),"")</f>
      </c>
      <c r="FS696">
        <f>IF($GS696&gt;=16,INDEX($DN:$DN,$GR696+16),"")</f>
      </c>
      <c r="FT696">
        <f>IF($GS696&gt;=17,INDEX($DN:$DN,$GR696+17),"")</f>
      </c>
      <c r="FU696">
        <f>IF($GS696&gt;=18,INDEX($DN:$DN,$GR696+18),"")</f>
      </c>
      <c r="FV696">
        <f>IF($GS696&gt;=19,INDEX($DN:$DN,$GR696+19),"")</f>
      </c>
      <c r="FW696">
        <f>IF($GS696&gt;=20,INDEX($DN:$DN,$GR696+20),"")</f>
      </c>
      <c r="FX696">
        <f>IF($GS696&gt;=21,INDEX($DN:$DN,$GR696+21),"")</f>
      </c>
      <c r="FY696">
        <f>IF($GS696&gt;=22,INDEX($DN:$DN,$GR696+22),"")</f>
      </c>
      <c r="FZ696">
        <f>IF($GS696&gt;=23,INDEX($DN:$DN,$GR696+23),"")</f>
      </c>
      <c r="GA696">
        <f>IF($GS696&gt;=24,INDEX($DN:$DN,$GR696+24),"")</f>
      </c>
      <c r="GB696">
        <f>IF($GS696&gt;=25,INDEX($DN:$DN,$GR696+25),"")</f>
      </c>
      <c r="GC696">
        <f>IF($GS696&gt;=26,INDEX($DN:$DN,$GR696+26),"")</f>
      </c>
      <c r="GD696">
        <f>IF($GS696&gt;=27,INDEX($DN:$DN,$GR696+27),"")</f>
      </c>
      <c r="GE696">
        <f>IF($GS696&gt;=28,INDEX($DN:$DN,$GR696+28),"")</f>
      </c>
      <c r="GF696">
        <f>IF($GS696&gt;=29,INDEX($DN:$DN,$GR696+29),"")</f>
      </c>
      <c r="GG696">
        <f>IF($GS696&gt;=30,INDEX($DN:$DN,$GR696+30),"")</f>
      </c>
      <c r="GH696">
        <f>IF($GS696&gt;=31,INDEX($DN:$DN,$GR696+31),"")</f>
      </c>
      <c r="GI696">
        <f>IF($GS696&gt;=32,INDEX($DN:$DN,$GR696+32),"")</f>
      </c>
      <c r="GJ696">
        <f>IF($GS696&gt;=33,INDEX($DN:$DN,$GR696+33),"")</f>
      </c>
      <c r="GK696">
        <f>IF($GS696&gt;=34,INDEX($DN:$DN,$GR696+34),"")</f>
      </c>
      <c r="GL696">
        <f>IF($GS696&gt;=35,INDEX($DN:$DN,$GR696+35),"")</f>
      </c>
      <c r="GM696">
        <f>IF($GS696&gt;=36,INDEX($DN:$DN,$GR696+36),"")</f>
      </c>
      <c r="GN696">
        <f>IF($GS696&gt;=37,INDEX($DN:$DN,$GR696+37),"")</f>
      </c>
      <c r="GO696">
        <f>IF($GS696&gt;=38,INDEX($DN:$DN,$GR696+38),"")</f>
      </c>
      <c r="GP696">
        <f>IF($GS696&gt;=39,INDEX($DN:$DN,$GR696+39),"")</f>
      </c>
      <c r="GQ696">
        <f>IF($GS696&gt;=40,INDEX($DN:$DN,$GR696+40),"")</f>
      </c>
      <c r="GR696">
        <f>IFERROR(MATCH($DL696,$DM$2:$DM$148,0)+1,0)</f>
      </c>
      <c r="GS696">
        <f>IFERROR(INDEX($DO$2:$DO$148,MATCH($DL696,$DM$2:$DM$148,0)),0)</f>
      </c>
      <c r="GT696">
        <f>IFERROR(MATCH($Z696,$DP$696:$FC$696,0),0)</f>
      </c>
      <c r="GU696">
        <f>IF($GT696&gt;0,INDEX($FD$696:$GQ$696,$GT696),"")</f>
      </c>
      <c r="GX696">
        <f>IF($JG696&gt;=1,INDEX($GV:$GV,$JF696+1),"")</f>
      </c>
      <c r="GY696">
        <f>IF($JG696&gt;=2,INDEX($GV:$GV,$JF696+2),"")</f>
      </c>
      <c r="GZ696">
        <f>IF($JG696&gt;=3,INDEX($GV:$GV,$JF696+3),"")</f>
      </c>
      <c r="HA696">
        <f>IF($JG696&gt;=4,INDEX($GV:$GV,$JF696+4),"")</f>
      </c>
      <c r="HB696">
        <f>IF($JG696&gt;=5,INDEX($GV:$GV,$JF696+5),"")</f>
      </c>
      <c r="HC696">
        <f>IF($JG696&gt;=6,INDEX($GV:$GV,$JF696+6),"")</f>
      </c>
      <c r="HD696">
        <f>IF($JG696&gt;=7,INDEX($GV:$GV,$JF696+7),"")</f>
      </c>
      <c r="HE696">
        <f>IF($JG696&gt;=8,INDEX($GV:$GV,$JF696+8),"")</f>
      </c>
      <c r="HF696">
        <f>IF($JG696&gt;=9,INDEX($GV:$GV,$JF696+9),"")</f>
      </c>
      <c r="HG696">
        <f>IF($JG696&gt;=10,INDEX($GV:$GV,$JF696+10),"")</f>
      </c>
      <c r="HH696">
        <f>IF($JG696&gt;=11,INDEX($GV:$GV,$JF696+11),"")</f>
      </c>
      <c r="HI696">
        <f>IF($JG696&gt;=12,INDEX($GV:$GV,$JF696+12),"")</f>
      </c>
      <c r="HJ696">
        <f>IF($JG696&gt;=13,INDEX($GV:$GV,$JF696+13),"")</f>
      </c>
      <c r="HK696">
        <f>IF($JG696&gt;=14,INDEX($GV:$GV,$JF696+14),"")</f>
      </c>
      <c r="HL696">
        <f>IF($JG696&gt;=15,INDEX($GV:$GV,$JF696+15),"")</f>
      </c>
      <c r="HM696">
        <f>IF($JG696&gt;=16,INDEX($GV:$GV,$JF696+16),"")</f>
      </c>
      <c r="HN696">
        <f>IF($JG696&gt;=17,INDEX($GV:$GV,$JF696+17),"")</f>
      </c>
      <c r="HO696">
        <f>IF($JG696&gt;=18,INDEX($GV:$GV,$JF696+18),"")</f>
      </c>
      <c r="HP696">
        <f>IF($JG696&gt;=19,INDEX($GV:$GV,$JF696+19),"")</f>
      </c>
      <c r="HQ696">
        <f>IF($JG696&gt;=20,INDEX($GV:$GV,$JF696+20),"")</f>
      </c>
      <c r="HR696">
        <f>IF($JG696&gt;=21,INDEX($GV:$GV,$JF696+21),"")</f>
      </c>
      <c r="HS696">
        <f>IF($JG696&gt;=22,INDEX($GV:$GV,$JF696+22),"")</f>
      </c>
      <c r="HT696">
        <f>IF($JG696&gt;=23,INDEX($GV:$GV,$JF696+23),"")</f>
      </c>
      <c r="HU696">
        <f>IF($JG696&gt;=24,INDEX($GV:$GV,$JF696+24),"")</f>
      </c>
      <c r="HV696">
        <f>IF($JG696&gt;=25,INDEX($GV:$GV,$JF696+25),"")</f>
      </c>
      <c r="HW696">
        <f>IF($JG696&gt;=26,INDEX($GV:$GV,$JF696+26),"")</f>
      </c>
      <c r="HX696">
        <f>IF($JG696&gt;=27,INDEX($GV:$GV,$JF696+27),"")</f>
      </c>
      <c r="HY696">
        <f>IF($JG696&gt;=28,INDEX($GV:$GV,$JF696+28),"")</f>
      </c>
      <c r="HZ696">
        <f>IF($JG696&gt;=29,INDEX($GV:$GV,$JF696+29),"")</f>
      </c>
      <c r="IA696">
        <f>IF($JG696&gt;=30,INDEX($GV:$GV,$JF696+30),"")</f>
      </c>
      <c r="IB696">
        <f>IF($JG696&gt;=31,INDEX($GV:$GV,$JF696+31),"")</f>
      </c>
      <c r="IC696">
        <f>IF($JG696&gt;=32,INDEX($GV:$GV,$JF696+32),"")</f>
      </c>
      <c r="ID696">
        <f>IF($JG696&gt;=33,INDEX($GV:$GV,$JF696+33),"")</f>
      </c>
      <c r="IE696">
        <f>IF($JG696&gt;=34,INDEX($GV:$GV,$JF696+34),"")</f>
      </c>
      <c r="IF696">
        <f>IF($JG696&gt;=35,INDEX($GV:$GV,$JF696+35),"")</f>
      </c>
      <c r="IG696">
        <f>IF($JG696&gt;=36,INDEX($GV:$GV,$JF696+36),"")</f>
      </c>
      <c r="IH696">
        <f>IF($JG696&gt;=37,INDEX($GV:$GV,$JF696+37),"")</f>
      </c>
      <c r="II696">
        <f>IF($JG696&gt;=38,INDEX($GV:$GV,$JF696+38),"")</f>
      </c>
      <c r="IJ696">
        <f>IF($JG696&gt;=39,INDEX($GV:$GV,$JF696+39),"")</f>
      </c>
      <c r="IK696">
        <f>IF($JG696&gt;=40,INDEX($GV:$GV,$JF696+40),"")</f>
      </c>
      <c r="IL696">
        <f>IF($JG696&gt;=41,INDEX($GV:$GV,$JF696+41),"")</f>
      </c>
      <c r="IM696">
        <f>IF($JG696&gt;=42,INDEX($GV:$GV,$JF696+42),"")</f>
      </c>
      <c r="IN696">
        <f>IF($JG696&gt;=43,INDEX($GV:$GV,$JF696+43),"")</f>
      </c>
      <c r="IO696">
        <f>IF($JG696&gt;=44,INDEX($GV:$GV,$JF696+44),"")</f>
      </c>
      <c r="IP696">
        <f>IF($JG696&gt;=45,INDEX($GV:$GV,$JF696+45),"")</f>
      </c>
      <c r="IQ696">
        <f>IF($JG696&gt;=46,INDEX($GV:$GV,$JF696+46),"")</f>
      </c>
      <c r="IR696">
        <f>IF($JG696&gt;=47,INDEX($GV:$GV,$JF696+47),"")</f>
      </c>
      <c r="IS696">
        <f>IF($JG696&gt;=48,INDEX($GV:$GV,$JF696+48),"")</f>
      </c>
      <c r="IT696">
        <f>IF($JG696&gt;=49,INDEX($GV:$GV,$JF696+49),"")</f>
      </c>
      <c r="IU696">
        <f>IF($JG696&gt;=50,INDEX($GV:$GV,$JF696+50),"")</f>
      </c>
      <c r="IV696">
        <f>IF($JG696&gt;=51,INDEX($GV:$GV,$JF696+51),"")</f>
      </c>
      <c r="IW696">
        <f>IF($JG696&gt;=52,INDEX($GV:$GV,$JF696+52),"")</f>
      </c>
      <c r="IX696">
        <f>IF($JG696&gt;=53,INDEX($GV:$GV,$JF696+53),"")</f>
      </c>
      <c r="IY696">
        <f>IF($JG696&gt;=54,INDEX($GV:$GV,$JF696+54),"")</f>
      </c>
      <c r="IZ696">
        <f>IF($JG696&gt;=55,INDEX($GV:$GV,$JF696+55),"")</f>
      </c>
      <c r="JA696">
        <f>IF($JG696&gt;=56,INDEX($GV:$GV,$JF696+56),"")</f>
      </c>
      <c r="JB696">
        <f>IF($JG696&gt;=57,INDEX($GV:$GV,$JF696+57),"")</f>
      </c>
      <c r="JC696">
        <f>IF($JG696&gt;=58,INDEX($GV:$GV,$JF696+58),"")</f>
      </c>
      <c r="JD696">
        <f>IF($JG696&gt;=59,INDEX($GV:$GV,$JF696+59),"")</f>
      </c>
      <c r="JE696">
        <f>IF($JG696&gt;=60,INDEX($GV:$GV,$JF696+60),"")</f>
      </c>
      <c r="JF696">
        <f>IFERROR(MATCH($GU696,$GV$2:$GV$322,0)+1,0)</f>
      </c>
      <c r="JG696">
        <f>IFERROR(INDEX($GW$2:$GW$322,MATCH($GU696,$GV$2:$GV$322,0)),0)</f>
      </c>
      <c r="JH696" t="s">
        <v>44</v>
      </c>
      <c r="JI696" t="s">
        <v>44</v>
      </c>
    </row>
    <row r="697" spans="1:269" x14ac:dyDescent="0.25">
      <c r="R697">
        <f>IF(OR($U697="",$Q697=""),"",IFERROR($U697/$Q697,0))</f>
      </c>
      <c r="S697">
        <f>IF($U697="","",
SUM($T697,$V697,$AA697,$W697,$Y697)*
(1-IF($AB697="",0,VALUE($AB697)/100)))</f>
      </c>
      <c r="T697">
        <f>IF($U697="","",$U697)</f>
      </c>
      <c r="V697">
        <f>IF($U697="","",
IF($O697="","",
IF(ISNUMBER(SEARCH("exempt",LOWER($O697))),0,
$U697*(VALUE(SUBSTITUTE($O697,"%",""))/100))))</f>
      </c>
      <c r="AC697">
        <f>IFERROR(IF(FIND(" - ",$K697)&gt;0,MID($K697,FIND(" - ",$K697)+3,LEN($K697)),""),"")</f>
      </c>
      <c r="AL697" t="s">
        <v>1669</v>
      </c>
      <c r="AT697">
        <f>IFERROR(LEFT($K697,FIND(" - ",$K697)-1),$K697)</f>
      </c>
      <c r="AW697">
        <f>IF($CL697&gt;=1,INDEX($AU:$AU,$CK697+1),"")</f>
      </c>
      <c r="AX697">
        <f>IF($CL697&gt;=2,INDEX($AU:$AU,$CK697+2),"")</f>
      </c>
      <c r="AY697">
        <f>IF($CL697&gt;=3,INDEX($AU:$AU,$CK697+3),"")</f>
      </c>
      <c r="AZ697">
        <f>IF($CL697&gt;=4,INDEX($AU:$AU,$CK697+4),"")</f>
      </c>
      <c r="BA697">
        <f>IF($CL697&gt;=5,INDEX($AU:$AU,$CK697+5),"")</f>
      </c>
      <c r="BB697">
        <f>IF($CL697&gt;=6,INDEX($AU:$AU,$CK697+6),"")</f>
      </c>
      <c r="BC697">
        <f>IF($CL697&gt;=7,INDEX($AU:$AU,$CK697+7),"")</f>
      </c>
      <c r="BD697">
        <f>IF($CL697&gt;=8,INDEX($AU:$AU,$CK697+8),"")</f>
      </c>
      <c r="BE697">
        <f>IF($CL697&gt;=9,INDEX($AU:$AU,$CK697+9),"")</f>
      </c>
      <c r="BF697">
        <f>IF($CL697&gt;=10,INDEX($AU:$AU,$CK697+10),"")</f>
      </c>
      <c r="BG697">
        <f>IF($CL697&gt;=11,INDEX($AU:$AU,$CK697+11),"")</f>
      </c>
      <c r="BH697">
        <f>IF($CL697&gt;=12,INDEX($AU:$AU,$CK697+12),"")</f>
      </c>
      <c r="BI697">
        <f>IF($CL697&gt;=13,INDEX($AU:$AU,$CK697+13),"")</f>
      </c>
      <c r="BJ697">
        <f>IF($CL697&gt;=14,INDEX($AU:$AU,$CK697+14),"")</f>
      </c>
      <c r="BK697">
        <f>IF($CL697&gt;=15,INDEX($AU:$AU,$CK697+15),"")</f>
      </c>
      <c r="BL697">
        <f>IF($CL697&gt;=16,INDEX($AU:$AU,$CK697+16),"")</f>
      </c>
      <c r="BM697">
        <f>IF($CL697&gt;=17,INDEX($AU:$AU,$CK697+17),"")</f>
      </c>
      <c r="BN697">
        <f>IF($CL697&gt;=18,INDEX($AU:$AU,$CK697+18),"")</f>
      </c>
      <c r="BO697">
        <f>IF($CL697&gt;=19,INDEX($AU:$AU,$CK697+19),"")</f>
      </c>
      <c r="BP697">
        <f>IF($CL697&gt;=20,INDEX($AU:$AU,$CK697+20),"")</f>
      </c>
      <c r="BQ697">
        <f>IF($CL697&gt;=21,INDEX($AU:$AU,$CK697+21),"")</f>
      </c>
      <c r="BR697">
        <f>IF($CL697&gt;=22,INDEX($AU:$AU,$CK697+22),"")</f>
      </c>
      <c r="BS697">
        <f>IF($CL697&gt;=23,INDEX($AU:$AU,$CK697+23),"")</f>
      </c>
      <c r="BT697">
        <f>IF($CL697&gt;=24,INDEX($AU:$AU,$CK697+24),"")</f>
      </c>
      <c r="BU697">
        <f>IF($CL697&gt;=25,INDEX($AU:$AU,$CK697+25),"")</f>
      </c>
      <c r="BV697">
        <f>IF($CL697&gt;=26,INDEX($AU:$AU,$CK697+26),"")</f>
      </c>
      <c r="BW697">
        <f>IF($CL697&gt;=27,INDEX($AU:$AU,$CK697+27),"")</f>
      </c>
      <c r="BX697">
        <f>IF($CL697&gt;=28,INDEX($AU:$AU,$CK697+28),"")</f>
      </c>
      <c r="BY697">
        <f>IF($CL697&gt;=29,INDEX($AU:$AU,$CK697+29),"")</f>
      </c>
      <c r="BZ697">
        <f>IF($CL697&gt;=30,INDEX($AU:$AU,$CK697+30),"")</f>
      </c>
      <c r="CA697">
        <f>IF($CL697&gt;=31,INDEX($AU:$AU,$CK697+31),"")</f>
      </c>
      <c r="CB697">
        <f>IF($CL697&gt;=32,INDEX($AU:$AU,$CK697+32),"")</f>
      </c>
      <c r="CC697">
        <f>IF($CL697&gt;=33,INDEX($AU:$AU,$CK697+33),"")</f>
      </c>
      <c r="CD697">
        <f>IF($CL697&gt;=34,INDEX($AU:$AU,$CK697+34),"")</f>
      </c>
      <c r="CE697">
        <f>IF($CL697&gt;=35,INDEX($AU:$AU,$CK697+35),"")</f>
      </c>
      <c r="CF697">
        <f>IF($CL697&gt;=36,INDEX($AU:$AU,$CK697+36),"")</f>
      </c>
      <c r="CG697">
        <f>IF($CL697&gt;=37,INDEX($AU:$AU,$CK697+37),"")</f>
      </c>
      <c r="CH697">
        <f>IF($CL697&gt;=38,INDEX($AU:$AU,$CK697+38),"")</f>
      </c>
      <c r="CI697">
        <f>IF($CL697&gt;=39,INDEX($AU:$AU,$CK697+39),"")</f>
      </c>
      <c r="CJ697">
        <f>IF($CL697&gt;=40,INDEX($AU:$AU,$CK697+40),"")</f>
      </c>
      <c r="CK697">
        <f>IFERROR(MATCH($AT697,$AU$2:$AU$133,0)+1,0)</f>
      </c>
      <c r="CL697">
        <f>IFERROR(INDEX($AV$2:$AV$133,MATCH($AT697,$AU$2:$AU$133,0)),0)</f>
      </c>
      <c r="CM697">
        <f>IFERROR(LEFT($L697,FIND(" - ",$L697)-1),$L697)</f>
      </c>
      <c r="CN697" t="s">
        <v>149</v>
      </c>
      <c r="CP697">
        <f>IF($DK697&gt;=1,INDEX($CN:$CN,$DJ697+1),"")</f>
      </c>
      <c r="CQ697">
        <f>IF($DK697&gt;=2,INDEX($CN:$CN,$DJ697+2),"")</f>
      </c>
      <c r="CR697">
        <f>IF($DK697&gt;=3,INDEX($CN:$CN,$DJ697+3),"")</f>
      </c>
      <c r="CS697">
        <f>IF($DK697&gt;=4,INDEX($CN:$CN,$DJ697+4),"")</f>
      </c>
      <c r="CT697">
        <f>IF($DK697&gt;=5,INDEX($CN:$CN,$DJ697+5),"")</f>
      </c>
      <c r="CU697">
        <f>IF($DK697&gt;=6,INDEX($CN:$CN,$DJ697+6),"")</f>
      </c>
      <c r="CV697">
        <f>IF($DK697&gt;=7,INDEX($CN:$CN,$DJ697+7),"")</f>
      </c>
      <c r="CW697">
        <f>IF($DK697&gt;=8,INDEX($CN:$CN,$DJ697+8),"")</f>
      </c>
      <c r="CX697">
        <f>IF($DK697&gt;=9,INDEX($CN:$CN,$DJ697+9),"")</f>
      </c>
      <c r="CY697">
        <f>IF($DK697&gt;=10,INDEX($CN:$CN,$DJ697+10),"")</f>
      </c>
      <c r="CZ697">
        <f>IF($DK697&gt;=11,INDEX($CN:$CN,$DJ697+11),"")</f>
      </c>
      <c r="DA697">
        <f>IF($DK697&gt;=12,INDEX($CN:$CN,$DJ697+12),"")</f>
      </c>
      <c r="DB697">
        <f>IF($DK697&gt;=13,INDEX($CN:$CN,$DJ697+13),"")</f>
      </c>
      <c r="DC697">
        <f>IF($DK697&gt;=14,INDEX($CN:$CN,$DJ697+14),"")</f>
      </c>
      <c r="DD697">
        <f>IF($DK697&gt;=15,INDEX($CN:$CN,$DJ697+15),"")</f>
      </c>
      <c r="DE697">
        <f>IF($DK697&gt;=16,INDEX($CN:$CN,$DJ697+16),"")</f>
      </c>
      <c r="DF697">
        <f>IF($DK697&gt;=17,INDEX($CN:$CN,$DJ697+17),"")</f>
      </c>
      <c r="DG697">
        <f>IF($DK697&gt;=18,INDEX($CN:$CN,$DJ697+18),"")</f>
      </c>
      <c r="DH697">
        <f>IF($DK697&gt;=19,INDEX($CN:$CN,$DJ697+19),"")</f>
      </c>
      <c r="DI697">
        <f>IF($DK697&gt;=20,INDEX($CN:$CN,$DJ697+20),"")</f>
      </c>
      <c r="DJ697">
        <f>IFERROR(MATCH($CM697,$CN$2:$CN$1089,0)+1,0)</f>
      </c>
      <c r="DK697">
        <f>IFERROR(INDEX($CO$2:$CO$1089,MATCH($CM697,$CN$2:$CN$1089,0)),0)</f>
      </c>
      <c r="DL697">
        <f>IFERROR(INDEX($AS:$AS,MATCH($O697,$AR:$AR,0))&amp;"","")</f>
      </c>
      <c r="DP697">
        <f>IF($GS697&gt;=1,INDEX($DM:$DM,$GR697+1),"")</f>
      </c>
      <c r="DQ697">
        <f>IF($GS697&gt;=2,INDEX($DM:$DM,$GR697+2),"")</f>
      </c>
      <c r="DR697">
        <f>IF($GS697&gt;=3,INDEX($DM:$DM,$GR697+3),"")</f>
      </c>
      <c r="DS697">
        <f>IF($GS697&gt;=4,INDEX($DM:$DM,$GR697+4),"")</f>
      </c>
      <c r="DT697">
        <f>IF($GS697&gt;=5,INDEX($DM:$DM,$GR697+5),"")</f>
      </c>
      <c r="DU697">
        <f>IF($GS697&gt;=6,INDEX($DM:$DM,$GR697+6),"")</f>
      </c>
      <c r="DV697">
        <f>IF($GS697&gt;=7,INDEX($DM:$DM,$GR697+7),"")</f>
      </c>
      <c r="DW697">
        <f>IF($GS697&gt;=8,INDEX($DM:$DM,$GR697+8),"")</f>
      </c>
      <c r="DX697">
        <f>IF($GS697&gt;=9,INDEX($DM:$DM,$GR697+9),"")</f>
      </c>
      <c r="DY697">
        <f>IF($GS697&gt;=10,INDEX($DM:$DM,$GR697+10),"")</f>
      </c>
      <c r="DZ697">
        <f>IF($GS697&gt;=11,INDEX($DM:$DM,$GR697+11),"")</f>
      </c>
      <c r="EA697">
        <f>IF($GS697&gt;=12,INDEX($DM:$DM,$GR697+12),"")</f>
      </c>
      <c r="EB697">
        <f>IF($GS697&gt;=13,INDEX($DM:$DM,$GR697+13),"")</f>
      </c>
      <c r="EC697">
        <f>IF($GS697&gt;=14,INDEX($DM:$DM,$GR697+14),"")</f>
      </c>
      <c r="ED697">
        <f>IF($GS697&gt;=15,INDEX($DM:$DM,$GR697+15),"")</f>
      </c>
      <c r="EE697">
        <f>IF($GS697&gt;=16,INDEX($DM:$DM,$GR697+16),"")</f>
      </c>
      <c r="EF697">
        <f>IF($GS697&gt;=17,INDEX($DM:$DM,$GR697+17),"")</f>
      </c>
      <c r="EG697">
        <f>IF($GS697&gt;=18,INDEX($DM:$DM,$GR697+18),"")</f>
      </c>
      <c r="EH697">
        <f>IF($GS697&gt;=19,INDEX($DM:$DM,$GR697+19),"")</f>
      </c>
      <c r="EI697">
        <f>IF($GS697&gt;=20,INDEX($DM:$DM,$GR697+20),"")</f>
      </c>
      <c r="EJ697">
        <f>IF($GS697&gt;=21,INDEX($DM:$DM,$GR697+21),"")</f>
      </c>
      <c r="EK697">
        <f>IF($GS697&gt;=22,INDEX($DM:$DM,$GR697+22),"")</f>
      </c>
      <c r="EL697">
        <f>IF($GS697&gt;=23,INDEX($DM:$DM,$GR697+23),"")</f>
      </c>
      <c r="EM697">
        <f>IF($GS697&gt;=24,INDEX($DM:$DM,$GR697+24),"")</f>
      </c>
      <c r="EN697">
        <f>IF($GS697&gt;=25,INDEX($DM:$DM,$GR697+25),"")</f>
      </c>
      <c r="EO697">
        <f>IF($GS697&gt;=26,INDEX($DM:$DM,$GR697+26),"")</f>
      </c>
      <c r="EP697">
        <f>IF($GS697&gt;=27,INDEX($DM:$DM,$GR697+27),"")</f>
      </c>
      <c r="EQ697">
        <f>IF($GS697&gt;=28,INDEX($DM:$DM,$GR697+28),"")</f>
      </c>
      <c r="ER697">
        <f>IF($GS697&gt;=29,INDEX($DM:$DM,$GR697+29),"")</f>
      </c>
      <c r="ES697">
        <f>IF($GS697&gt;=30,INDEX($DM:$DM,$GR697+30),"")</f>
      </c>
      <c r="ET697">
        <f>IF($GS697&gt;=31,INDEX($DM:$DM,$GR697+31),"")</f>
      </c>
      <c r="EU697">
        <f>IF($GS697&gt;=32,INDEX($DM:$DM,$GR697+32),"")</f>
      </c>
      <c r="EV697">
        <f>IF($GS697&gt;=33,INDEX($DM:$DM,$GR697+33),"")</f>
      </c>
      <c r="EW697">
        <f>IF($GS697&gt;=34,INDEX($DM:$DM,$GR697+34),"")</f>
      </c>
      <c r="EX697">
        <f>IF($GS697&gt;=35,INDEX($DM:$DM,$GR697+35),"")</f>
      </c>
      <c r="EY697">
        <f>IF($GS697&gt;=36,INDEX($DM:$DM,$GR697+36),"")</f>
      </c>
      <c r="EZ697">
        <f>IF($GS697&gt;=37,INDEX($DM:$DM,$GR697+37),"")</f>
      </c>
      <c r="FA697">
        <f>IF($GS697&gt;=38,INDEX($DM:$DM,$GR697+38),"")</f>
      </c>
      <c r="FB697">
        <f>IF($GS697&gt;=39,INDEX($DM:$DM,$GR697+39),"")</f>
      </c>
      <c r="FC697">
        <f>IF($GS697&gt;=40,INDEX($DM:$DM,$GR697+40),"")</f>
      </c>
      <c r="FD697">
        <f>IF($GS697&gt;=1,INDEX($DN:$DN,$GR697+1),"")</f>
      </c>
      <c r="FE697">
        <f>IF($GS697&gt;=2,INDEX($DN:$DN,$GR697+2),"")</f>
      </c>
      <c r="FF697">
        <f>IF($GS697&gt;=3,INDEX($DN:$DN,$GR697+3),"")</f>
      </c>
      <c r="FG697">
        <f>IF($GS697&gt;=4,INDEX($DN:$DN,$GR697+4),"")</f>
      </c>
      <c r="FH697">
        <f>IF($GS697&gt;=5,INDEX($DN:$DN,$GR697+5),"")</f>
      </c>
      <c r="FI697">
        <f>IF($GS697&gt;=6,INDEX($DN:$DN,$GR697+6),"")</f>
      </c>
      <c r="FJ697">
        <f>IF($GS697&gt;=7,INDEX($DN:$DN,$GR697+7),"")</f>
      </c>
      <c r="FK697">
        <f>IF($GS697&gt;=8,INDEX($DN:$DN,$GR697+8),"")</f>
      </c>
      <c r="FL697">
        <f>IF($GS697&gt;=9,INDEX($DN:$DN,$GR697+9),"")</f>
      </c>
      <c r="FM697">
        <f>IF($GS697&gt;=10,INDEX($DN:$DN,$GR697+10),"")</f>
      </c>
      <c r="FN697">
        <f>IF($GS697&gt;=11,INDEX($DN:$DN,$GR697+11),"")</f>
      </c>
      <c r="FO697">
        <f>IF($GS697&gt;=12,INDEX($DN:$DN,$GR697+12),"")</f>
      </c>
      <c r="FP697">
        <f>IF($GS697&gt;=13,INDEX($DN:$DN,$GR697+13),"")</f>
      </c>
      <c r="FQ697">
        <f>IF($GS697&gt;=14,INDEX($DN:$DN,$GR697+14),"")</f>
      </c>
      <c r="FR697">
        <f>IF($GS697&gt;=15,INDEX($DN:$DN,$GR697+15),"")</f>
      </c>
      <c r="FS697">
        <f>IF($GS697&gt;=16,INDEX($DN:$DN,$GR697+16),"")</f>
      </c>
      <c r="FT697">
        <f>IF($GS697&gt;=17,INDEX($DN:$DN,$GR697+17),"")</f>
      </c>
      <c r="FU697">
        <f>IF($GS697&gt;=18,INDEX($DN:$DN,$GR697+18),"")</f>
      </c>
      <c r="FV697">
        <f>IF($GS697&gt;=19,INDEX($DN:$DN,$GR697+19),"")</f>
      </c>
      <c r="FW697">
        <f>IF($GS697&gt;=20,INDEX($DN:$DN,$GR697+20),"")</f>
      </c>
      <c r="FX697">
        <f>IF($GS697&gt;=21,INDEX($DN:$DN,$GR697+21),"")</f>
      </c>
      <c r="FY697">
        <f>IF($GS697&gt;=22,INDEX($DN:$DN,$GR697+22),"")</f>
      </c>
      <c r="FZ697">
        <f>IF($GS697&gt;=23,INDEX($DN:$DN,$GR697+23),"")</f>
      </c>
      <c r="GA697">
        <f>IF($GS697&gt;=24,INDEX($DN:$DN,$GR697+24),"")</f>
      </c>
      <c r="GB697">
        <f>IF($GS697&gt;=25,INDEX($DN:$DN,$GR697+25),"")</f>
      </c>
      <c r="GC697">
        <f>IF($GS697&gt;=26,INDEX($DN:$DN,$GR697+26),"")</f>
      </c>
      <c r="GD697">
        <f>IF($GS697&gt;=27,INDEX($DN:$DN,$GR697+27),"")</f>
      </c>
      <c r="GE697">
        <f>IF($GS697&gt;=28,INDEX($DN:$DN,$GR697+28),"")</f>
      </c>
      <c r="GF697">
        <f>IF($GS697&gt;=29,INDEX($DN:$DN,$GR697+29),"")</f>
      </c>
      <c r="GG697">
        <f>IF($GS697&gt;=30,INDEX($DN:$DN,$GR697+30),"")</f>
      </c>
      <c r="GH697">
        <f>IF($GS697&gt;=31,INDEX($DN:$DN,$GR697+31),"")</f>
      </c>
      <c r="GI697">
        <f>IF($GS697&gt;=32,INDEX($DN:$DN,$GR697+32),"")</f>
      </c>
      <c r="GJ697">
        <f>IF($GS697&gt;=33,INDEX($DN:$DN,$GR697+33),"")</f>
      </c>
      <c r="GK697">
        <f>IF($GS697&gt;=34,INDEX($DN:$DN,$GR697+34),"")</f>
      </c>
      <c r="GL697">
        <f>IF($GS697&gt;=35,INDEX($DN:$DN,$GR697+35),"")</f>
      </c>
      <c r="GM697">
        <f>IF($GS697&gt;=36,INDEX($DN:$DN,$GR697+36),"")</f>
      </c>
      <c r="GN697">
        <f>IF($GS697&gt;=37,INDEX($DN:$DN,$GR697+37),"")</f>
      </c>
      <c r="GO697">
        <f>IF($GS697&gt;=38,INDEX($DN:$DN,$GR697+38),"")</f>
      </c>
      <c r="GP697">
        <f>IF($GS697&gt;=39,INDEX($DN:$DN,$GR697+39),"")</f>
      </c>
      <c r="GQ697">
        <f>IF($GS697&gt;=40,INDEX($DN:$DN,$GR697+40),"")</f>
      </c>
      <c r="GR697">
        <f>IFERROR(MATCH($DL697,$DM$2:$DM$148,0)+1,0)</f>
      </c>
      <c r="GS697">
        <f>IFERROR(INDEX($DO$2:$DO$148,MATCH($DL697,$DM$2:$DM$148,0)),0)</f>
      </c>
      <c r="GT697">
        <f>IFERROR(MATCH($Z697,$DP$697:$FC$697,0),0)</f>
      </c>
      <c r="GU697">
        <f>IF($GT697&gt;0,INDEX($FD$697:$GQ$697,$GT697),"")</f>
      </c>
      <c r="GX697">
        <f>IF($JG697&gt;=1,INDEX($GV:$GV,$JF697+1),"")</f>
      </c>
      <c r="GY697">
        <f>IF($JG697&gt;=2,INDEX($GV:$GV,$JF697+2),"")</f>
      </c>
      <c r="GZ697">
        <f>IF($JG697&gt;=3,INDEX($GV:$GV,$JF697+3),"")</f>
      </c>
      <c r="HA697">
        <f>IF($JG697&gt;=4,INDEX($GV:$GV,$JF697+4),"")</f>
      </c>
      <c r="HB697">
        <f>IF($JG697&gt;=5,INDEX($GV:$GV,$JF697+5),"")</f>
      </c>
      <c r="HC697">
        <f>IF($JG697&gt;=6,INDEX($GV:$GV,$JF697+6),"")</f>
      </c>
      <c r="HD697">
        <f>IF($JG697&gt;=7,INDEX($GV:$GV,$JF697+7),"")</f>
      </c>
      <c r="HE697">
        <f>IF($JG697&gt;=8,INDEX($GV:$GV,$JF697+8),"")</f>
      </c>
      <c r="HF697">
        <f>IF($JG697&gt;=9,INDEX($GV:$GV,$JF697+9),"")</f>
      </c>
      <c r="HG697">
        <f>IF($JG697&gt;=10,INDEX($GV:$GV,$JF697+10),"")</f>
      </c>
      <c r="HH697">
        <f>IF($JG697&gt;=11,INDEX($GV:$GV,$JF697+11),"")</f>
      </c>
      <c r="HI697">
        <f>IF($JG697&gt;=12,INDEX($GV:$GV,$JF697+12),"")</f>
      </c>
      <c r="HJ697">
        <f>IF($JG697&gt;=13,INDEX($GV:$GV,$JF697+13),"")</f>
      </c>
      <c r="HK697">
        <f>IF($JG697&gt;=14,INDEX($GV:$GV,$JF697+14),"")</f>
      </c>
      <c r="HL697">
        <f>IF($JG697&gt;=15,INDEX($GV:$GV,$JF697+15),"")</f>
      </c>
      <c r="HM697">
        <f>IF($JG697&gt;=16,INDEX($GV:$GV,$JF697+16),"")</f>
      </c>
      <c r="HN697">
        <f>IF($JG697&gt;=17,INDEX($GV:$GV,$JF697+17),"")</f>
      </c>
      <c r="HO697">
        <f>IF($JG697&gt;=18,INDEX($GV:$GV,$JF697+18),"")</f>
      </c>
      <c r="HP697">
        <f>IF($JG697&gt;=19,INDEX($GV:$GV,$JF697+19),"")</f>
      </c>
      <c r="HQ697">
        <f>IF($JG697&gt;=20,INDEX($GV:$GV,$JF697+20),"")</f>
      </c>
      <c r="HR697">
        <f>IF($JG697&gt;=21,INDEX($GV:$GV,$JF697+21),"")</f>
      </c>
      <c r="HS697">
        <f>IF($JG697&gt;=22,INDEX($GV:$GV,$JF697+22),"")</f>
      </c>
      <c r="HT697">
        <f>IF($JG697&gt;=23,INDEX($GV:$GV,$JF697+23),"")</f>
      </c>
      <c r="HU697">
        <f>IF($JG697&gt;=24,INDEX($GV:$GV,$JF697+24),"")</f>
      </c>
      <c r="HV697">
        <f>IF($JG697&gt;=25,INDEX($GV:$GV,$JF697+25),"")</f>
      </c>
      <c r="HW697">
        <f>IF($JG697&gt;=26,INDEX($GV:$GV,$JF697+26),"")</f>
      </c>
      <c r="HX697">
        <f>IF($JG697&gt;=27,INDEX($GV:$GV,$JF697+27),"")</f>
      </c>
      <c r="HY697">
        <f>IF($JG697&gt;=28,INDEX($GV:$GV,$JF697+28),"")</f>
      </c>
      <c r="HZ697">
        <f>IF($JG697&gt;=29,INDEX($GV:$GV,$JF697+29),"")</f>
      </c>
      <c r="IA697">
        <f>IF($JG697&gt;=30,INDEX($GV:$GV,$JF697+30),"")</f>
      </c>
      <c r="IB697">
        <f>IF($JG697&gt;=31,INDEX($GV:$GV,$JF697+31),"")</f>
      </c>
      <c r="IC697">
        <f>IF($JG697&gt;=32,INDEX($GV:$GV,$JF697+32),"")</f>
      </c>
      <c r="ID697">
        <f>IF($JG697&gt;=33,INDEX($GV:$GV,$JF697+33),"")</f>
      </c>
      <c r="IE697">
        <f>IF($JG697&gt;=34,INDEX($GV:$GV,$JF697+34),"")</f>
      </c>
      <c r="IF697">
        <f>IF($JG697&gt;=35,INDEX($GV:$GV,$JF697+35),"")</f>
      </c>
      <c r="IG697">
        <f>IF($JG697&gt;=36,INDEX($GV:$GV,$JF697+36),"")</f>
      </c>
      <c r="IH697">
        <f>IF($JG697&gt;=37,INDEX($GV:$GV,$JF697+37),"")</f>
      </c>
      <c r="II697">
        <f>IF($JG697&gt;=38,INDEX($GV:$GV,$JF697+38),"")</f>
      </c>
      <c r="IJ697">
        <f>IF($JG697&gt;=39,INDEX($GV:$GV,$JF697+39),"")</f>
      </c>
      <c r="IK697">
        <f>IF($JG697&gt;=40,INDEX($GV:$GV,$JF697+40),"")</f>
      </c>
      <c r="IL697">
        <f>IF($JG697&gt;=41,INDEX($GV:$GV,$JF697+41),"")</f>
      </c>
      <c r="IM697">
        <f>IF($JG697&gt;=42,INDEX($GV:$GV,$JF697+42),"")</f>
      </c>
      <c r="IN697">
        <f>IF($JG697&gt;=43,INDEX($GV:$GV,$JF697+43),"")</f>
      </c>
      <c r="IO697">
        <f>IF($JG697&gt;=44,INDEX($GV:$GV,$JF697+44),"")</f>
      </c>
      <c r="IP697">
        <f>IF($JG697&gt;=45,INDEX($GV:$GV,$JF697+45),"")</f>
      </c>
      <c r="IQ697">
        <f>IF($JG697&gt;=46,INDEX($GV:$GV,$JF697+46),"")</f>
      </c>
      <c r="IR697">
        <f>IF($JG697&gt;=47,INDEX($GV:$GV,$JF697+47),"")</f>
      </c>
      <c r="IS697">
        <f>IF($JG697&gt;=48,INDEX($GV:$GV,$JF697+48),"")</f>
      </c>
      <c r="IT697">
        <f>IF($JG697&gt;=49,INDEX($GV:$GV,$JF697+49),"")</f>
      </c>
      <c r="IU697">
        <f>IF($JG697&gt;=50,INDEX($GV:$GV,$JF697+50),"")</f>
      </c>
      <c r="IV697">
        <f>IF($JG697&gt;=51,INDEX($GV:$GV,$JF697+51),"")</f>
      </c>
      <c r="IW697">
        <f>IF($JG697&gt;=52,INDEX($GV:$GV,$JF697+52),"")</f>
      </c>
      <c r="IX697">
        <f>IF($JG697&gt;=53,INDEX($GV:$GV,$JF697+53),"")</f>
      </c>
      <c r="IY697">
        <f>IF($JG697&gt;=54,INDEX($GV:$GV,$JF697+54),"")</f>
      </c>
      <c r="IZ697">
        <f>IF($JG697&gt;=55,INDEX($GV:$GV,$JF697+55),"")</f>
      </c>
      <c r="JA697">
        <f>IF($JG697&gt;=56,INDEX($GV:$GV,$JF697+56),"")</f>
      </c>
      <c r="JB697">
        <f>IF($JG697&gt;=57,INDEX($GV:$GV,$JF697+57),"")</f>
      </c>
      <c r="JC697">
        <f>IF($JG697&gt;=58,INDEX($GV:$GV,$JF697+58),"")</f>
      </c>
      <c r="JD697">
        <f>IF($JG697&gt;=59,INDEX($GV:$GV,$JF697+59),"")</f>
      </c>
      <c r="JE697">
        <f>IF($JG697&gt;=60,INDEX($GV:$GV,$JF697+60),"")</f>
      </c>
      <c r="JF697">
        <f>IFERROR(MATCH($GU697,$GV$2:$GV$322,0)+1,0)</f>
      </c>
      <c r="JG697">
        <f>IFERROR(INDEX($GW$2:$GW$322,MATCH($GU697,$GV$2:$GV$322,0)),0)</f>
      </c>
      <c r="JH697" t="s">
        <v>44</v>
      </c>
      <c r="JI697" t="s">
        <v>44</v>
      </c>
    </row>
    <row r="698" spans="1:269" x14ac:dyDescent="0.25">
      <c r="R698">
        <f>IF(OR($U698="",$Q698=""),"",IFERROR($U698/$Q698,0))</f>
      </c>
      <c r="S698">
        <f>IF($U698="","",
SUM($T698,$V698,$AA698,$W698,$Y698)*
(1-IF($AB698="",0,VALUE($AB698)/100)))</f>
      </c>
      <c r="T698">
        <f>IF($U698="","",$U698)</f>
      </c>
      <c r="V698">
        <f>IF($U698="","",
IF($O698="","",
IF(ISNUMBER(SEARCH("exempt",LOWER($O698))),0,
$U698*(VALUE(SUBSTITUTE($O698,"%",""))/100))))</f>
      </c>
      <c r="AC698">
        <f>IFERROR(IF(FIND(" - ",$K698)&gt;0,MID($K698,FIND(" - ",$K698)+3,LEN($K698)),""),"")</f>
      </c>
      <c r="AL698" t="s">
        <v>1670</v>
      </c>
      <c r="AT698">
        <f>IFERROR(LEFT($K698,FIND(" - ",$K698)-1),$K698)</f>
      </c>
      <c r="AW698">
        <f>IF($CL698&gt;=1,INDEX($AU:$AU,$CK698+1),"")</f>
      </c>
      <c r="AX698">
        <f>IF($CL698&gt;=2,INDEX($AU:$AU,$CK698+2),"")</f>
      </c>
      <c r="AY698">
        <f>IF($CL698&gt;=3,INDEX($AU:$AU,$CK698+3),"")</f>
      </c>
      <c r="AZ698">
        <f>IF($CL698&gt;=4,INDEX($AU:$AU,$CK698+4),"")</f>
      </c>
      <c r="BA698">
        <f>IF($CL698&gt;=5,INDEX($AU:$AU,$CK698+5),"")</f>
      </c>
      <c r="BB698">
        <f>IF($CL698&gt;=6,INDEX($AU:$AU,$CK698+6),"")</f>
      </c>
      <c r="BC698">
        <f>IF($CL698&gt;=7,INDEX($AU:$AU,$CK698+7),"")</f>
      </c>
      <c r="BD698">
        <f>IF($CL698&gt;=8,INDEX($AU:$AU,$CK698+8),"")</f>
      </c>
      <c r="BE698">
        <f>IF($CL698&gt;=9,INDEX($AU:$AU,$CK698+9),"")</f>
      </c>
      <c r="BF698">
        <f>IF($CL698&gt;=10,INDEX($AU:$AU,$CK698+10),"")</f>
      </c>
      <c r="BG698">
        <f>IF($CL698&gt;=11,INDEX($AU:$AU,$CK698+11),"")</f>
      </c>
      <c r="BH698">
        <f>IF($CL698&gt;=12,INDEX($AU:$AU,$CK698+12),"")</f>
      </c>
      <c r="BI698">
        <f>IF($CL698&gt;=13,INDEX($AU:$AU,$CK698+13),"")</f>
      </c>
      <c r="BJ698">
        <f>IF($CL698&gt;=14,INDEX($AU:$AU,$CK698+14),"")</f>
      </c>
      <c r="BK698">
        <f>IF($CL698&gt;=15,INDEX($AU:$AU,$CK698+15),"")</f>
      </c>
      <c r="BL698">
        <f>IF($CL698&gt;=16,INDEX($AU:$AU,$CK698+16),"")</f>
      </c>
      <c r="BM698">
        <f>IF($CL698&gt;=17,INDEX($AU:$AU,$CK698+17),"")</f>
      </c>
      <c r="BN698">
        <f>IF($CL698&gt;=18,INDEX($AU:$AU,$CK698+18),"")</f>
      </c>
      <c r="BO698">
        <f>IF($CL698&gt;=19,INDEX($AU:$AU,$CK698+19),"")</f>
      </c>
      <c r="BP698">
        <f>IF($CL698&gt;=20,INDEX($AU:$AU,$CK698+20),"")</f>
      </c>
      <c r="BQ698">
        <f>IF($CL698&gt;=21,INDEX($AU:$AU,$CK698+21),"")</f>
      </c>
      <c r="BR698">
        <f>IF($CL698&gt;=22,INDEX($AU:$AU,$CK698+22),"")</f>
      </c>
      <c r="BS698">
        <f>IF($CL698&gt;=23,INDEX($AU:$AU,$CK698+23),"")</f>
      </c>
      <c r="BT698">
        <f>IF($CL698&gt;=24,INDEX($AU:$AU,$CK698+24),"")</f>
      </c>
      <c r="BU698">
        <f>IF($CL698&gt;=25,INDEX($AU:$AU,$CK698+25),"")</f>
      </c>
      <c r="BV698">
        <f>IF($CL698&gt;=26,INDEX($AU:$AU,$CK698+26),"")</f>
      </c>
      <c r="BW698">
        <f>IF($CL698&gt;=27,INDEX($AU:$AU,$CK698+27),"")</f>
      </c>
      <c r="BX698">
        <f>IF($CL698&gt;=28,INDEX($AU:$AU,$CK698+28),"")</f>
      </c>
      <c r="BY698">
        <f>IF($CL698&gt;=29,INDEX($AU:$AU,$CK698+29),"")</f>
      </c>
      <c r="BZ698">
        <f>IF($CL698&gt;=30,INDEX($AU:$AU,$CK698+30),"")</f>
      </c>
      <c r="CA698">
        <f>IF($CL698&gt;=31,INDEX($AU:$AU,$CK698+31),"")</f>
      </c>
      <c r="CB698">
        <f>IF($CL698&gt;=32,INDEX($AU:$AU,$CK698+32),"")</f>
      </c>
      <c r="CC698">
        <f>IF($CL698&gt;=33,INDEX($AU:$AU,$CK698+33),"")</f>
      </c>
      <c r="CD698">
        <f>IF($CL698&gt;=34,INDEX($AU:$AU,$CK698+34),"")</f>
      </c>
      <c r="CE698">
        <f>IF($CL698&gt;=35,INDEX($AU:$AU,$CK698+35),"")</f>
      </c>
      <c r="CF698">
        <f>IF($CL698&gt;=36,INDEX($AU:$AU,$CK698+36),"")</f>
      </c>
      <c r="CG698">
        <f>IF($CL698&gt;=37,INDEX($AU:$AU,$CK698+37),"")</f>
      </c>
      <c r="CH698">
        <f>IF($CL698&gt;=38,INDEX($AU:$AU,$CK698+38),"")</f>
      </c>
      <c r="CI698">
        <f>IF($CL698&gt;=39,INDEX($AU:$AU,$CK698+39),"")</f>
      </c>
      <c r="CJ698">
        <f>IF($CL698&gt;=40,INDEX($AU:$AU,$CK698+40),"")</f>
      </c>
      <c r="CK698">
        <f>IFERROR(MATCH($AT698,$AU$2:$AU$133,0)+1,0)</f>
      </c>
      <c r="CL698">
        <f>IFERROR(INDEX($AV$2:$AV$133,MATCH($AT698,$AU$2:$AU$133,0)),0)</f>
      </c>
      <c r="CM698">
        <f>IFERROR(LEFT($L698,FIND(" - ",$L698)-1),$L698)</f>
      </c>
      <c r="CN698" t="s">
        <v>1671</v>
      </c>
      <c r="CO698">
        <v>1</v>
      </c>
      <c r="CP698">
        <f>IF($DK698&gt;=1,INDEX($CN:$CN,$DJ698+1),"")</f>
      </c>
      <c r="CQ698">
        <f>IF($DK698&gt;=2,INDEX($CN:$CN,$DJ698+2),"")</f>
      </c>
      <c r="CR698">
        <f>IF($DK698&gt;=3,INDEX($CN:$CN,$DJ698+3),"")</f>
      </c>
      <c r="CS698">
        <f>IF($DK698&gt;=4,INDEX($CN:$CN,$DJ698+4),"")</f>
      </c>
      <c r="CT698">
        <f>IF($DK698&gt;=5,INDEX($CN:$CN,$DJ698+5),"")</f>
      </c>
      <c r="CU698">
        <f>IF($DK698&gt;=6,INDEX($CN:$CN,$DJ698+6),"")</f>
      </c>
      <c r="CV698">
        <f>IF($DK698&gt;=7,INDEX($CN:$CN,$DJ698+7),"")</f>
      </c>
      <c r="CW698">
        <f>IF($DK698&gt;=8,INDEX($CN:$CN,$DJ698+8),"")</f>
      </c>
      <c r="CX698">
        <f>IF($DK698&gt;=9,INDEX($CN:$CN,$DJ698+9),"")</f>
      </c>
      <c r="CY698">
        <f>IF($DK698&gt;=10,INDEX($CN:$CN,$DJ698+10),"")</f>
      </c>
      <c r="CZ698">
        <f>IF($DK698&gt;=11,INDEX($CN:$CN,$DJ698+11),"")</f>
      </c>
      <c r="DA698">
        <f>IF($DK698&gt;=12,INDEX($CN:$CN,$DJ698+12),"")</f>
      </c>
      <c r="DB698">
        <f>IF($DK698&gt;=13,INDEX($CN:$CN,$DJ698+13),"")</f>
      </c>
      <c r="DC698">
        <f>IF($DK698&gt;=14,INDEX($CN:$CN,$DJ698+14),"")</f>
      </c>
      <c r="DD698">
        <f>IF($DK698&gt;=15,INDEX($CN:$CN,$DJ698+15),"")</f>
      </c>
      <c r="DE698">
        <f>IF($DK698&gt;=16,INDEX($CN:$CN,$DJ698+16),"")</f>
      </c>
      <c r="DF698">
        <f>IF($DK698&gt;=17,INDEX($CN:$CN,$DJ698+17),"")</f>
      </c>
      <c r="DG698">
        <f>IF($DK698&gt;=18,INDEX($CN:$CN,$DJ698+18),"")</f>
      </c>
      <c r="DH698">
        <f>IF($DK698&gt;=19,INDEX($CN:$CN,$DJ698+19),"")</f>
      </c>
      <c r="DI698">
        <f>IF($DK698&gt;=20,INDEX($CN:$CN,$DJ698+20),"")</f>
      </c>
      <c r="DJ698">
        <f>IFERROR(MATCH($CM698,$CN$2:$CN$1089,0)+1,0)</f>
      </c>
      <c r="DK698">
        <f>IFERROR(INDEX($CO$2:$CO$1089,MATCH($CM698,$CN$2:$CN$1089,0)),0)</f>
      </c>
      <c r="DL698">
        <f>IFERROR(INDEX($AS:$AS,MATCH($O698,$AR:$AR,0))&amp;"","")</f>
      </c>
      <c r="DP698">
        <f>IF($GS698&gt;=1,INDEX($DM:$DM,$GR698+1),"")</f>
      </c>
      <c r="DQ698">
        <f>IF($GS698&gt;=2,INDEX($DM:$DM,$GR698+2),"")</f>
      </c>
      <c r="DR698">
        <f>IF($GS698&gt;=3,INDEX($DM:$DM,$GR698+3),"")</f>
      </c>
      <c r="DS698">
        <f>IF($GS698&gt;=4,INDEX($DM:$DM,$GR698+4),"")</f>
      </c>
      <c r="DT698">
        <f>IF($GS698&gt;=5,INDEX($DM:$DM,$GR698+5),"")</f>
      </c>
      <c r="DU698">
        <f>IF($GS698&gt;=6,INDEX($DM:$DM,$GR698+6),"")</f>
      </c>
      <c r="DV698">
        <f>IF($GS698&gt;=7,INDEX($DM:$DM,$GR698+7),"")</f>
      </c>
      <c r="DW698">
        <f>IF($GS698&gt;=8,INDEX($DM:$DM,$GR698+8),"")</f>
      </c>
      <c r="DX698">
        <f>IF($GS698&gt;=9,INDEX($DM:$DM,$GR698+9),"")</f>
      </c>
      <c r="DY698">
        <f>IF($GS698&gt;=10,INDEX($DM:$DM,$GR698+10),"")</f>
      </c>
      <c r="DZ698">
        <f>IF($GS698&gt;=11,INDEX($DM:$DM,$GR698+11),"")</f>
      </c>
      <c r="EA698">
        <f>IF($GS698&gt;=12,INDEX($DM:$DM,$GR698+12),"")</f>
      </c>
      <c r="EB698">
        <f>IF($GS698&gt;=13,INDEX($DM:$DM,$GR698+13),"")</f>
      </c>
      <c r="EC698">
        <f>IF($GS698&gt;=14,INDEX($DM:$DM,$GR698+14),"")</f>
      </c>
      <c r="ED698">
        <f>IF($GS698&gt;=15,INDEX($DM:$DM,$GR698+15),"")</f>
      </c>
      <c r="EE698">
        <f>IF($GS698&gt;=16,INDEX($DM:$DM,$GR698+16),"")</f>
      </c>
      <c r="EF698">
        <f>IF($GS698&gt;=17,INDEX($DM:$DM,$GR698+17),"")</f>
      </c>
      <c r="EG698">
        <f>IF($GS698&gt;=18,INDEX($DM:$DM,$GR698+18),"")</f>
      </c>
      <c r="EH698">
        <f>IF($GS698&gt;=19,INDEX($DM:$DM,$GR698+19),"")</f>
      </c>
      <c r="EI698">
        <f>IF($GS698&gt;=20,INDEX($DM:$DM,$GR698+20),"")</f>
      </c>
      <c r="EJ698">
        <f>IF($GS698&gt;=21,INDEX($DM:$DM,$GR698+21),"")</f>
      </c>
      <c r="EK698">
        <f>IF($GS698&gt;=22,INDEX($DM:$DM,$GR698+22),"")</f>
      </c>
      <c r="EL698">
        <f>IF($GS698&gt;=23,INDEX($DM:$DM,$GR698+23),"")</f>
      </c>
      <c r="EM698">
        <f>IF($GS698&gt;=24,INDEX($DM:$DM,$GR698+24),"")</f>
      </c>
      <c r="EN698">
        <f>IF($GS698&gt;=25,INDEX($DM:$DM,$GR698+25),"")</f>
      </c>
      <c r="EO698">
        <f>IF($GS698&gt;=26,INDEX($DM:$DM,$GR698+26),"")</f>
      </c>
      <c r="EP698">
        <f>IF($GS698&gt;=27,INDEX($DM:$DM,$GR698+27),"")</f>
      </c>
      <c r="EQ698">
        <f>IF($GS698&gt;=28,INDEX($DM:$DM,$GR698+28),"")</f>
      </c>
      <c r="ER698">
        <f>IF($GS698&gt;=29,INDEX($DM:$DM,$GR698+29),"")</f>
      </c>
      <c r="ES698">
        <f>IF($GS698&gt;=30,INDEX($DM:$DM,$GR698+30),"")</f>
      </c>
      <c r="ET698">
        <f>IF($GS698&gt;=31,INDEX($DM:$DM,$GR698+31),"")</f>
      </c>
      <c r="EU698">
        <f>IF($GS698&gt;=32,INDEX($DM:$DM,$GR698+32),"")</f>
      </c>
      <c r="EV698">
        <f>IF($GS698&gt;=33,INDEX($DM:$DM,$GR698+33),"")</f>
      </c>
      <c r="EW698">
        <f>IF($GS698&gt;=34,INDEX($DM:$DM,$GR698+34),"")</f>
      </c>
      <c r="EX698">
        <f>IF($GS698&gt;=35,INDEX($DM:$DM,$GR698+35),"")</f>
      </c>
      <c r="EY698">
        <f>IF($GS698&gt;=36,INDEX($DM:$DM,$GR698+36),"")</f>
      </c>
      <c r="EZ698">
        <f>IF($GS698&gt;=37,INDEX($DM:$DM,$GR698+37),"")</f>
      </c>
      <c r="FA698">
        <f>IF($GS698&gt;=38,INDEX($DM:$DM,$GR698+38),"")</f>
      </c>
      <c r="FB698">
        <f>IF($GS698&gt;=39,INDEX($DM:$DM,$GR698+39),"")</f>
      </c>
      <c r="FC698">
        <f>IF($GS698&gt;=40,INDEX($DM:$DM,$GR698+40),"")</f>
      </c>
      <c r="FD698">
        <f>IF($GS698&gt;=1,INDEX($DN:$DN,$GR698+1),"")</f>
      </c>
      <c r="FE698">
        <f>IF($GS698&gt;=2,INDEX($DN:$DN,$GR698+2),"")</f>
      </c>
      <c r="FF698">
        <f>IF($GS698&gt;=3,INDEX($DN:$DN,$GR698+3),"")</f>
      </c>
      <c r="FG698">
        <f>IF($GS698&gt;=4,INDEX($DN:$DN,$GR698+4),"")</f>
      </c>
      <c r="FH698">
        <f>IF($GS698&gt;=5,INDEX($DN:$DN,$GR698+5),"")</f>
      </c>
      <c r="FI698">
        <f>IF($GS698&gt;=6,INDEX($DN:$DN,$GR698+6),"")</f>
      </c>
      <c r="FJ698">
        <f>IF($GS698&gt;=7,INDEX($DN:$DN,$GR698+7),"")</f>
      </c>
      <c r="FK698">
        <f>IF($GS698&gt;=8,INDEX($DN:$DN,$GR698+8),"")</f>
      </c>
      <c r="FL698">
        <f>IF($GS698&gt;=9,INDEX($DN:$DN,$GR698+9),"")</f>
      </c>
      <c r="FM698">
        <f>IF($GS698&gt;=10,INDEX($DN:$DN,$GR698+10),"")</f>
      </c>
      <c r="FN698">
        <f>IF($GS698&gt;=11,INDEX($DN:$DN,$GR698+11),"")</f>
      </c>
      <c r="FO698">
        <f>IF($GS698&gt;=12,INDEX($DN:$DN,$GR698+12),"")</f>
      </c>
      <c r="FP698">
        <f>IF($GS698&gt;=13,INDEX($DN:$DN,$GR698+13),"")</f>
      </c>
      <c r="FQ698">
        <f>IF($GS698&gt;=14,INDEX($DN:$DN,$GR698+14),"")</f>
      </c>
      <c r="FR698">
        <f>IF($GS698&gt;=15,INDEX($DN:$DN,$GR698+15),"")</f>
      </c>
      <c r="FS698">
        <f>IF($GS698&gt;=16,INDEX($DN:$DN,$GR698+16),"")</f>
      </c>
      <c r="FT698">
        <f>IF($GS698&gt;=17,INDEX($DN:$DN,$GR698+17),"")</f>
      </c>
      <c r="FU698">
        <f>IF($GS698&gt;=18,INDEX($DN:$DN,$GR698+18),"")</f>
      </c>
      <c r="FV698">
        <f>IF($GS698&gt;=19,INDEX($DN:$DN,$GR698+19),"")</f>
      </c>
      <c r="FW698">
        <f>IF($GS698&gt;=20,INDEX($DN:$DN,$GR698+20),"")</f>
      </c>
      <c r="FX698">
        <f>IF($GS698&gt;=21,INDEX($DN:$DN,$GR698+21),"")</f>
      </c>
      <c r="FY698">
        <f>IF($GS698&gt;=22,INDEX($DN:$DN,$GR698+22),"")</f>
      </c>
      <c r="FZ698">
        <f>IF($GS698&gt;=23,INDEX($DN:$DN,$GR698+23),"")</f>
      </c>
      <c r="GA698">
        <f>IF($GS698&gt;=24,INDEX($DN:$DN,$GR698+24),"")</f>
      </c>
      <c r="GB698">
        <f>IF($GS698&gt;=25,INDEX($DN:$DN,$GR698+25),"")</f>
      </c>
      <c r="GC698">
        <f>IF($GS698&gt;=26,INDEX($DN:$DN,$GR698+26),"")</f>
      </c>
      <c r="GD698">
        <f>IF($GS698&gt;=27,INDEX($DN:$DN,$GR698+27),"")</f>
      </c>
      <c r="GE698">
        <f>IF($GS698&gt;=28,INDEX($DN:$DN,$GR698+28),"")</f>
      </c>
      <c r="GF698">
        <f>IF($GS698&gt;=29,INDEX($DN:$DN,$GR698+29),"")</f>
      </c>
      <c r="GG698">
        <f>IF($GS698&gt;=30,INDEX($DN:$DN,$GR698+30),"")</f>
      </c>
      <c r="GH698">
        <f>IF($GS698&gt;=31,INDEX($DN:$DN,$GR698+31),"")</f>
      </c>
      <c r="GI698">
        <f>IF($GS698&gt;=32,INDEX($DN:$DN,$GR698+32),"")</f>
      </c>
      <c r="GJ698">
        <f>IF($GS698&gt;=33,INDEX($DN:$DN,$GR698+33),"")</f>
      </c>
      <c r="GK698">
        <f>IF($GS698&gt;=34,INDEX($DN:$DN,$GR698+34),"")</f>
      </c>
      <c r="GL698">
        <f>IF($GS698&gt;=35,INDEX($DN:$DN,$GR698+35),"")</f>
      </c>
      <c r="GM698">
        <f>IF($GS698&gt;=36,INDEX($DN:$DN,$GR698+36),"")</f>
      </c>
      <c r="GN698">
        <f>IF($GS698&gt;=37,INDEX($DN:$DN,$GR698+37),"")</f>
      </c>
      <c r="GO698">
        <f>IF($GS698&gt;=38,INDEX($DN:$DN,$GR698+38),"")</f>
      </c>
      <c r="GP698">
        <f>IF($GS698&gt;=39,INDEX($DN:$DN,$GR698+39),"")</f>
      </c>
      <c r="GQ698">
        <f>IF($GS698&gt;=40,INDEX($DN:$DN,$GR698+40),"")</f>
      </c>
      <c r="GR698">
        <f>IFERROR(MATCH($DL698,$DM$2:$DM$148,0)+1,0)</f>
      </c>
      <c r="GS698">
        <f>IFERROR(INDEX($DO$2:$DO$148,MATCH($DL698,$DM$2:$DM$148,0)),0)</f>
      </c>
      <c r="GT698">
        <f>IFERROR(MATCH($Z698,$DP$698:$FC$698,0),0)</f>
      </c>
      <c r="GU698">
        <f>IF($GT698&gt;0,INDEX($FD$698:$GQ$698,$GT698),"")</f>
      </c>
      <c r="GX698">
        <f>IF($JG698&gt;=1,INDEX($GV:$GV,$JF698+1),"")</f>
      </c>
      <c r="GY698">
        <f>IF($JG698&gt;=2,INDEX($GV:$GV,$JF698+2),"")</f>
      </c>
      <c r="GZ698">
        <f>IF($JG698&gt;=3,INDEX($GV:$GV,$JF698+3),"")</f>
      </c>
      <c r="HA698">
        <f>IF($JG698&gt;=4,INDEX($GV:$GV,$JF698+4),"")</f>
      </c>
      <c r="HB698">
        <f>IF($JG698&gt;=5,INDEX($GV:$GV,$JF698+5),"")</f>
      </c>
      <c r="HC698">
        <f>IF($JG698&gt;=6,INDEX($GV:$GV,$JF698+6),"")</f>
      </c>
      <c r="HD698">
        <f>IF($JG698&gt;=7,INDEX($GV:$GV,$JF698+7),"")</f>
      </c>
      <c r="HE698">
        <f>IF($JG698&gt;=8,INDEX($GV:$GV,$JF698+8),"")</f>
      </c>
      <c r="HF698">
        <f>IF($JG698&gt;=9,INDEX($GV:$GV,$JF698+9),"")</f>
      </c>
      <c r="HG698">
        <f>IF($JG698&gt;=10,INDEX($GV:$GV,$JF698+10),"")</f>
      </c>
      <c r="HH698">
        <f>IF($JG698&gt;=11,INDEX($GV:$GV,$JF698+11),"")</f>
      </c>
      <c r="HI698">
        <f>IF($JG698&gt;=12,INDEX($GV:$GV,$JF698+12),"")</f>
      </c>
      <c r="HJ698">
        <f>IF($JG698&gt;=13,INDEX($GV:$GV,$JF698+13),"")</f>
      </c>
      <c r="HK698">
        <f>IF($JG698&gt;=14,INDEX($GV:$GV,$JF698+14),"")</f>
      </c>
      <c r="HL698">
        <f>IF($JG698&gt;=15,INDEX($GV:$GV,$JF698+15),"")</f>
      </c>
      <c r="HM698">
        <f>IF($JG698&gt;=16,INDEX($GV:$GV,$JF698+16),"")</f>
      </c>
      <c r="HN698">
        <f>IF($JG698&gt;=17,INDEX($GV:$GV,$JF698+17),"")</f>
      </c>
      <c r="HO698">
        <f>IF($JG698&gt;=18,INDEX($GV:$GV,$JF698+18),"")</f>
      </c>
      <c r="HP698">
        <f>IF($JG698&gt;=19,INDEX($GV:$GV,$JF698+19),"")</f>
      </c>
      <c r="HQ698">
        <f>IF($JG698&gt;=20,INDEX($GV:$GV,$JF698+20),"")</f>
      </c>
      <c r="HR698">
        <f>IF($JG698&gt;=21,INDEX($GV:$GV,$JF698+21),"")</f>
      </c>
      <c r="HS698">
        <f>IF($JG698&gt;=22,INDEX($GV:$GV,$JF698+22),"")</f>
      </c>
      <c r="HT698">
        <f>IF($JG698&gt;=23,INDEX($GV:$GV,$JF698+23),"")</f>
      </c>
      <c r="HU698">
        <f>IF($JG698&gt;=24,INDEX($GV:$GV,$JF698+24),"")</f>
      </c>
      <c r="HV698">
        <f>IF($JG698&gt;=25,INDEX($GV:$GV,$JF698+25),"")</f>
      </c>
      <c r="HW698">
        <f>IF($JG698&gt;=26,INDEX($GV:$GV,$JF698+26),"")</f>
      </c>
      <c r="HX698">
        <f>IF($JG698&gt;=27,INDEX($GV:$GV,$JF698+27),"")</f>
      </c>
      <c r="HY698">
        <f>IF($JG698&gt;=28,INDEX($GV:$GV,$JF698+28),"")</f>
      </c>
      <c r="HZ698">
        <f>IF($JG698&gt;=29,INDEX($GV:$GV,$JF698+29),"")</f>
      </c>
      <c r="IA698">
        <f>IF($JG698&gt;=30,INDEX($GV:$GV,$JF698+30),"")</f>
      </c>
      <c r="IB698">
        <f>IF($JG698&gt;=31,INDEX($GV:$GV,$JF698+31),"")</f>
      </c>
      <c r="IC698">
        <f>IF($JG698&gt;=32,INDEX($GV:$GV,$JF698+32),"")</f>
      </c>
      <c r="ID698">
        <f>IF($JG698&gt;=33,INDEX($GV:$GV,$JF698+33),"")</f>
      </c>
      <c r="IE698">
        <f>IF($JG698&gt;=34,INDEX($GV:$GV,$JF698+34),"")</f>
      </c>
      <c r="IF698">
        <f>IF($JG698&gt;=35,INDEX($GV:$GV,$JF698+35),"")</f>
      </c>
      <c r="IG698">
        <f>IF($JG698&gt;=36,INDEX($GV:$GV,$JF698+36),"")</f>
      </c>
      <c r="IH698">
        <f>IF($JG698&gt;=37,INDEX($GV:$GV,$JF698+37),"")</f>
      </c>
      <c r="II698">
        <f>IF($JG698&gt;=38,INDEX($GV:$GV,$JF698+38),"")</f>
      </c>
      <c r="IJ698">
        <f>IF($JG698&gt;=39,INDEX($GV:$GV,$JF698+39),"")</f>
      </c>
      <c r="IK698">
        <f>IF($JG698&gt;=40,INDEX($GV:$GV,$JF698+40),"")</f>
      </c>
      <c r="IL698">
        <f>IF($JG698&gt;=41,INDEX($GV:$GV,$JF698+41),"")</f>
      </c>
      <c r="IM698">
        <f>IF($JG698&gt;=42,INDEX($GV:$GV,$JF698+42),"")</f>
      </c>
      <c r="IN698">
        <f>IF($JG698&gt;=43,INDEX($GV:$GV,$JF698+43),"")</f>
      </c>
      <c r="IO698">
        <f>IF($JG698&gt;=44,INDEX($GV:$GV,$JF698+44),"")</f>
      </c>
      <c r="IP698">
        <f>IF($JG698&gt;=45,INDEX($GV:$GV,$JF698+45),"")</f>
      </c>
      <c r="IQ698">
        <f>IF($JG698&gt;=46,INDEX($GV:$GV,$JF698+46),"")</f>
      </c>
      <c r="IR698">
        <f>IF($JG698&gt;=47,INDEX($GV:$GV,$JF698+47),"")</f>
      </c>
      <c r="IS698">
        <f>IF($JG698&gt;=48,INDEX($GV:$GV,$JF698+48),"")</f>
      </c>
      <c r="IT698">
        <f>IF($JG698&gt;=49,INDEX($GV:$GV,$JF698+49),"")</f>
      </c>
      <c r="IU698">
        <f>IF($JG698&gt;=50,INDEX($GV:$GV,$JF698+50),"")</f>
      </c>
      <c r="IV698">
        <f>IF($JG698&gt;=51,INDEX($GV:$GV,$JF698+51),"")</f>
      </c>
      <c r="IW698">
        <f>IF($JG698&gt;=52,INDEX($GV:$GV,$JF698+52),"")</f>
      </c>
      <c r="IX698">
        <f>IF($JG698&gt;=53,INDEX($GV:$GV,$JF698+53),"")</f>
      </c>
      <c r="IY698">
        <f>IF($JG698&gt;=54,INDEX($GV:$GV,$JF698+54),"")</f>
      </c>
      <c r="IZ698">
        <f>IF($JG698&gt;=55,INDEX($GV:$GV,$JF698+55),"")</f>
      </c>
      <c r="JA698">
        <f>IF($JG698&gt;=56,INDEX($GV:$GV,$JF698+56),"")</f>
      </c>
      <c r="JB698">
        <f>IF($JG698&gt;=57,INDEX($GV:$GV,$JF698+57),"")</f>
      </c>
      <c r="JC698">
        <f>IF($JG698&gt;=58,INDEX($GV:$GV,$JF698+58),"")</f>
      </c>
      <c r="JD698">
        <f>IF($JG698&gt;=59,INDEX($GV:$GV,$JF698+59),"")</f>
      </c>
      <c r="JE698">
        <f>IF($JG698&gt;=60,INDEX($GV:$GV,$JF698+60),"")</f>
      </c>
      <c r="JF698">
        <f>IFERROR(MATCH($GU698,$GV$2:$GV$322,0)+1,0)</f>
      </c>
      <c r="JG698">
        <f>IFERROR(INDEX($GW$2:$GW$322,MATCH($GU698,$GV$2:$GV$322,0)),0)</f>
      </c>
      <c r="JH698" t="s">
        <v>44</v>
      </c>
      <c r="JI698" t="s">
        <v>44</v>
      </c>
    </row>
    <row r="699" spans="1:269" x14ac:dyDescent="0.25">
      <c r="R699">
        <f>IF(OR($U699="",$Q699=""),"",IFERROR($U699/$Q699,0))</f>
      </c>
      <c r="S699">
        <f>IF($U699="","",
SUM($T699,$V699,$AA699,$W699,$Y699)*
(1-IF($AB699="",0,VALUE($AB699)/100)))</f>
      </c>
      <c r="T699">
        <f>IF($U699="","",$U699)</f>
      </c>
      <c r="V699">
        <f>IF($U699="","",
IF($O699="","",
IF(ISNUMBER(SEARCH("exempt",LOWER($O699))),0,
$U699*(VALUE(SUBSTITUTE($O699,"%",""))/100))))</f>
      </c>
      <c r="AC699">
        <f>IFERROR(IF(FIND(" - ",$K699)&gt;0,MID($K699,FIND(" - ",$K699)+3,LEN($K699)),""),"")</f>
      </c>
      <c r="AL699" t="s">
        <v>1672</v>
      </c>
      <c r="AT699">
        <f>IFERROR(LEFT($K699,FIND(" - ",$K699)-1),$K699)</f>
      </c>
      <c r="AW699">
        <f>IF($CL699&gt;=1,INDEX($AU:$AU,$CK699+1),"")</f>
      </c>
      <c r="AX699">
        <f>IF($CL699&gt;=2,INDEX($AU:$AU,$CK699+2),"")</f>
      </c>
      <c r="AY699">
        <f>IF($CL699&gt;=3,INDEX($AU:$AU,$CK699+3),"")</f>
      </c>
      <c r="AZ699">
        <f>IF($CL699&gt;=4,INDEX($AU:$AU,$CK699+4),"")</f>
      </c>
      <c r="BA699">
        <f>IF($CL699&gt;=5,INDEX($AU:$AU,$CK699+5),"")</f>
      </c>
      <c r="BB699">
        <f>IF($CL699&gt;=6,INDEX($AU:$AU,$CK699+6),"")</f>
      </c>
      <c r="BC699">
        <f>IF($CL699&gt;=7,INDEX($AU:$AU,$CK699+7),"")</f>
      </c>
      <c r="BD699">
        <f>IF($CL699&gt;=8,INDEX($AU:$AU,$CK699+8),"")</f>
      </c>
      <c r="BE699">
        <f>IF($CL699&gt;=9,INDEX($AU:$AU,$CK699+9),"")</f>
      </c>
      <c r="BF699">
        <f>IF($CL699&gt;=10,INDEX($AU:$AU,$CK699+10),"")</f>
      </c>
      <c r="BG699">
        <f>IF($CL699&gt;=11,INDEX($AU:$AU,$CK699+11),"")</f>
      </c>
      <c r="BH699">
        <f>IF($CL699&gt;=12,INDEX($AU:$AU,$CK699+12),"")</f>
      </c>
      <c r="BI699">
        <f>IF($CL699&gt;=13,INDEX($AU:$AU,$CK699+13),"")</f>
      </c>
      <c r="BJ699">
        <f>IF($CL699&gt;=14,INDEX($AU:$AU,$CK699+14),"")</f>
      </c>
      <c r="BK699">
        <f>IF($CL699&gt;=15,INDEX($AU:$AU,$CK699+15),"")</f>
      </c>
      <c r="BL699">
        <f>IF($CL699&gt;=16,INDEX($AU:$AU,$CK699+16),"")</f>
      </c>
      <c r="BM699">
        <f>IF($CL699&gt;=17,INDEX($AU:$AU,$CK699+17),"")</f>
      </c>
      <c r="BN699">
        <f>IF($CL699&gt;=18,INDEX($AU:$AU,$CK699+18),"")</f>
      </c>
      <c r="BO699">
        <f>IF($CL699&gt;=19,INDEX($AU:$AU,$CK699+19),"")</f>
      </c>
      <c r="BP699">
        <f>IF($CL699&gt;=20,INDEX($AU:$AU,$CK699+20),"")</f>
      </c>
      <c r="BQ699">
        <f>IF($CL699&gt;=21,INDEX($AU:$AU,$CK699+21),"")</f>
      </c>
      <c r="BR699">
        <f>IF($CL699&gt;=22,INDEX($AU:$AU,$CK699+22),"")</f>
      </c>
      <c r="BS699">
        <f>IF($CL699&gt;=23,INDEX($AU:$AU,$CK699+23),"")</f>
      </c>
      <c r="BT699">
        <f>IF($CL699&gt;=24,INDEX($AU:$AU,$CK699+24),"")</f>
      </c>
      <c r="BU699">
        <f>IF($CL699&gt;=25,INDEX($AU:$AU,$CK699+25),"")</f>
      </c>
      <c r="BV699">
        <f>IF($CL699&gt;=26,INDEX($AU:$AU,$CK699+26),"")</f>
      </c>
      <c r="BW699">
        <f>IF($CL699&gt;=27,INDEX($AU:$AU,$CK699+27),"")</f>
      </c>
      <c r="BX699">
        <f>IF($CL699&gt;=28,INDEX($AU:$AU,$CK699+28),"")</f>
      </c>
      <c r="BY699">
        <f>IF($CL699&gt;=29,INDEX($AU:$AU,$CK699+29),"")</f>
      </c>
      <c r="BZ699">
        <f>IF($CL699&gt;=30,INDEX($AU:$AU,$CK699+30),"")</f>
      </c>
      <c r="CA699">
        <f>IF($CL699&gt;=31,INDEX($AU:$AU,$CK699+31),"")</f>
      </c>
      <c r="CB699">
        <f>IF($CL699&gt;=32,INDEX($AU:$AU,$CK699+32),"")</f>
      </c>
      <c r="CC699">
        <f>IF($CL699&gt;=33,INDEX($AU:$AU,$CK699+33),"")</f>
      </c>
      <c r="CD699">
        <f>IF($CL699&gt;=34,INDEX($AU:$AU,$CK699+34),"")</f>
      </c>
      <c r="CE699">
        <f>IF($CL699&gt;=35,INDEX($AU:$AU,$CK699+35),"")</f>
      </c>
      <c r="CF699">
        <f>IF($CL699&gt;=36,INDEX($AU:$AU,$CK699+36),"")</f>
      </c>
      <c r="CG699">
        <f>IF($CL699&gt;=37,INDEX($AU:$AU,$CK699+37),"")</f>
      </c>
      <c r="CH699">
        <f>IF($CL699&gt;=38,INDEX($AU:$AU,$CK699+38),"")</f>
      </c>
      <c r="CI699">
        <f>IF($CL699&gt;=39,INDEX($AU:$AU,$CK699+39),"")</f>
      </c>
      <c r="CJ699">
        <f>IF($CL699&gt;=40,INDEX($AU:$AU,$CK699+40),"")</f>
      </c>
      <c r="CK699">
        <f>IFERROR(MATCH($AT699,$AU$2:$AU$133,0)+1,0)</f>
      </c>
      <c r="CL699">
        <f>IFERROR(INDEX($AV$2:$AV$133,MATCH($AT699,$AU$2:$AU$133,0)),0)</f>
      </c>
      <c r="CM699">
        <f>IFERROR(LEFT($L699,FIND(" - ",$L699)-1),$L699)</f>
      </c>
      <c r="CN699" t="s">
        <v>149</v>
      </c>
      <c r="CP699">
        <f>IF($DK699&gt;=1,INDEX($CN:$CN,$DJ699+1),"")</f>
      </c>
      <c r="CQ699">
        <f>IF($DK699&gt;=2,INDEX($CN:$CN,$DJ699+2),"")</f>
      </c>
      <c r="CR699">
        <f>IF($DK699&gt;=3,INDEX($CN:$CN,$DJ699+3),"")</f>
      </c>
      <c r="CS699">
        <f>IF($DK699&gt;=4,INDEX($CN:$CN,$DJ699+4),"")</f>
      </c>
      <c r="CT699">
        <f>IF($DK699&gt;=5,INDEX($CN:$CN,$DJ699+5),"")</f>
      </c>
      <c r="CU699">
        <f>IF($DK699&gt;=6,INDEX($CN:$CN,$DJ699+6),"")</f>
      </c>
      <c r="CV699">
        <f>IF($DK699&gt;=7,INDEX($CN:$CN,$DJ699+7),"")</f>
      </c>
      <c r="CW699">
        <f>IF($DK699&gt;=8,INDEX($CN:$CN,$DJ699+8),"")</f>
      </c>
      <c r="CX699">
        <f>IF($DK699&gt;=9,INDEX($CN:$CN,$DJ699+9),"")</f>
      </c>
      <c r="CY699">
        <f>IF($DK699&gt;=10,INDEX($CN:$CN,$DJ699+10),"")</f>
      </c>
      <c r="CZ699">
        <f>IF($DK699&gt;=11,INDEX($CN:$CN,$DJ699+11),"")</f>
      </c>
      <c r="DA699">
        <f>IF($DK699&gt;=12,INDEX($CN:$CN,$DJ699+12),"")</f>
      </c>
      <c r="DB699">
        <f>IF($DK699&gt;=13,INDEX($CN:$CN,$DJ699+13),"")</f>
      </c>
      <c r="DC699">
        <f>IF($DK699&gt;=14,INDEX($CN:$CN,$DJ699+14),"")</f>
      </c>
      <c r="DD699">
        <f>IF($DK699&gt;=15,INDEX($CN:$CN,$DJ699+15),"")</f>
      </c>
      <c r="DE699">
        <f>IF($DK699&gt;=16,INDEX($CN:$CN,$DJ699+16),"")</f>
      </c>
      <c r="DF699">
        <f>IF($DK699&gt;=17,INDEX($CN:$CN,$DJ699+17),"")</f>
      </c>
      <c r="DG699">
        <f>IF($DK699&gt;=18,INDEX($CN:$CN,$DJ699+18),"")</f>
      </c>
      <c r="DH699">
        <f>IF($DK699&gt;=19,INDEX($CN:$CN,$DJ699+19),"")</f>
      </c>
      <c r="DI699">
        <f>IF($DK699&gt;=20,INDEX($CN:$CN,$DJ699+20),"")</f>
      </c>
      <c r="DJ699">
        <f>IFERROR(MATCH($CM699,$CN$2:$CN$1089,0)+1,0)</f>
      </c>
      <c r="DK699">
        <f>IFERROR(INDEX($CO$2:$CO$1089,MATCH($CM699,$CN$2:$CN$1089,0)),0)</f>
      </c>
      <c r="DL699">
        <f>IFERROR(INDEX($AS:$AS,MATCH($O699,$AR:$AR,0))&amp;"","")</f>
      </c>
      <c r="DP699">
        <f>IF($GS699&gt;=1,INDEX($DM:$DM,$GR699+1),"")</f>
      </c>
      <c r="DQ699">
        <f>IF($GS699&gt;=2,INDEX($DM:$DM,$GR699+2),"")</f>
      </c>
      <c r="DR699">
        <f>IF($GS699&gt;=3,INDEX($DM:$DM,$GR699+3),"")</f>
      </c>
      <c r="DS699">
        <f>IF($GS699&gt;=4,INDEX($DM:$DM,$GR699+4),"")</f>
      </c>
      <c r="DT699">
        <f>IF($GS699&gt;=5,INDEX($DM:$DM,$GR699+5),"")</f>
      </c>
      <c r="DU699">
        <f>IF($GS699&gt;=6,INDEX($DM:$DM,$GR699+6),"")</f>
      </c>
      <c r="DV699">
        <f>IF($GS699&gt;=7,INDEX($DM:$DM,$GR699+7),"")</f>
      </c>
      <c r="DW699">
        <f>IF($GS699&gt;=8,INDEX($DM:$DM,$GR699+8),"")</f>
      </c>
      <c r="DX699">
        <f>IF($GS699&gt;=9,INDEX($DM:$DM,$GR699+9),"")</f>
      </c>
      <c r="DY699">
        <f>IF($GS699&gt;=10,INDEX($DM:$DM,$GR699+10),"")</f>
      </c>
      <c r="DZ699">
        <f>IF($GS699&gt;=11,INDEX($DM:$DM,$GR699+11),"")</f>
      </c>
      <c r="EA699">
        <f>IF($GS699&gt;=12,INDEX($DM:$DM,$GR699+12),"")</f>
      </c>
      <c r="EB699">
        <f>IF($GS699&gt;=13,INDEX($DM:$DM,$GR699+13),"")</f>
      </c>
      <c r="EC699">
        <f>IF($GS699&gt;=14,INDEX($DM:$DM,$GR699+14),"")</f>
      </c>
      <c r="ED699">
        <f>IF($GS699&gt;=15,INDEX($DM:$DM,$GR699+15),"")</f>
      </c>
      <c r="EE699">
        <f>IF($GS699&gt;=16,INDEX($DM:$DM,$GR699+16),"")</f>
      </c>
      <c r="EF699">
        <f>IF($GS699&gt;=17,INDEX($DM:$DM,$GR699+17),"")</f>
      </c>
      <c r="EG699">
        <f>IF($GS699&gt;=18,INDEX($DM:$DM,$GR699+18),"")</f>
      </c>
      <c r="EH699">
        <f>IF($GS699&gt;=19,INDEX($DM:$DM,$GR699+19),"")</f>
      </c>
      <c r="EI699">
        <f>IF($GS699&gt;=20,INDEX($DM:$DM,$GR699+20),"")</f>
      </c>
      <c r="EJ699">
        <f>IF($GS699&gt;=21,INDEX($DM:$DM,$GR699+21),"")</f>
      </c>
      <c r="EK699">
        <f>IF($GS699&gt;=22,INDEX($DM:$DM,$GR699+22),"")</f>
      </c>
      <c r="EL699">
        <f>IF($GS699&gt;=23,INDEX($DM:$DM,$GR699+23),"")</f>
      </c>
      <c r="EM699">
        <f>IF($GS699&gt;=24,INDEX($DM:$DM,$GR699+24),"")</f>
      </c>
      <c r="EN699">
        <f>IF($GS699&gt;=25,INDEX($DM:$DM,$GR699+25),"")</f>
      </c>
      <c r="EO699">
        <f>IF($GS699&gt;=26,INDEX($DM:$DM,$GR699+26),"")</f>
      </c>
      <c r="EP699">
        <f>IF($GS699&gt;=27,INDEX($DM:$DM,$GR699+27),"")</f>
      </c>
      <c r="EQ699">
        <f>IF($GS699&gt;=28,INDEX($DM:$DM,$GR699+28),"")</f>
      </c>
      <c r="ER699">
        <f>IF($GS699&gt;=29,INDEX($DM:$DM,$GR699+29),"")</f>
      </c>
      <c r="ES699">
        <f>IF($GS699&gt;=30,INDEX($DM:$DM,$GR699+30),"")</f>
      </c>
      <c r="ET699">
        <f>IF($GS699&gt;=31,INDEX($DM:$DM,$GR699+31),"")</f>
      </c>
      <c r="EU699">
        <f>IF($GS699&gt;=32,INDEX($DM:$DM,$GR699+32),"")</f>
      </c>
      <c r="EV699">
        <f>IF($GS699&gt;=33,INDEX($DM:$DM,$GR699+33),"")</f>
      </c>
      <c r="EW699">
        <f>IF($GS699&gt;=34,INDEX($DM:$DM,$GR699+34),"")</f>
      </c>
      <c r="EX699">
        <f>IF($GS699&gt;=35,INDEX($DM:$DM,$GR699+35),"")</f>
      </c>
      <c r="EY699">
        <f>IF($GS699&gt;=36,INDEX($DM:$DM,$GR699+36),"")</f>
      </c>
      <c r="EZ699">
        <f>IF($GS699&gt;=37,INDEX($DM:$DM,$GR699+37),"")</f>
      </c>
      <c r="FA699">
        <f>IF($GS699&gt;=38,INDEX($DM:$DM,$GR699+38),"")</f>
      </c>
      <c r="FB699">
        <f>IF($GS699&gt;=39,INDEX($DM:$DM,$GR699+39),"")</f>
      </c>
      <c r="FC699">
        <f>IF($GS699&gt;=40,INDEX($DM:$DM,$GR699+40),"")</f>
      </c>
      <c r="FD699">
        <f>IF($GS699&gt;=1,INDEX($DN:$DN,$GR699+1),"")</f>
      </c>
      <c r="FE699">
        <f>IF($GS699&gt;=2,INDEX($DN:$DN,$GR699+2),"")</f>
      </c>
      <c r="FF699">
        <f>IF($GS699&gt;=3,INDEX($DN:$DN,$GR699+3),"")</f>
      </c>
      <c r="FG699">
        <f>IF($GS699&gt;=4,INDEX($DN:$DN,$GR699+4),"")</f>
      </c>
      <c r="FH699">
        <f>IF($GS699&gt;=5,INDEX($DN:$DN,$GR699+5),"")</f>
      </c>
      <c r="FI699">
        <f>IF($GS699&gt;=6,INDEX($DN:$DN,$GR699+6),"")</f>
      </c>
      <c r="FJ699">
        <f>IF($GS699&gt;=7,INDEX($DN:$DN,$GR699+7),"")</f>
      </c>
      <c r="FK699">
        <f>IF($GS699&gt;=8,INDEX($DN:$DN,$GR699+8),"")</f>
      </c>
      <c r="FL699">
        <f>IF($GS699&gt;=9,INDEX($DN:$DN,$GR699+9),"")</f>
      </c>
      <c r="FM699">
        <f>IF($GS699&gt;=10,INDEX($DN:$DN,$GR699+10),"")</f>
      </c>
      <c r="FN699">
        <f>IF($GS699&gt;=11,INDEX($DN:$DN,$GR699+11),"")</f>
      </c>
      <c r="FO699">
        <f>IF($GS699&gt;=12,INDEX($DN:$DN,$GR699+12),"")</f>
      </c>
      <c r="FP699">
        <f>IF($GS699&gt;=13,INDEX($DN:$DN,$GR699+13),"")</f>
      </c>
      <c r="FQ699">
        <f>IF($GS699&gt;=14,INDEX($DN:$DN,$GR699+14),"")</f>
      </c>
      <c r="FR699">
        <f>IF($GS699&gt;=15,INDEX($DN:$DN,$GR699+15),"")</f>
      </c>
      <c r="FS699">
        <f>IF($GS699&gt;=16,INDEX($DN:$DN,$GR699+16),"")</f>
      </c>
      <c r="FT699">
        <f>IF($GS699&gt;=17,INDEX($DN:$DN,$GR699+17),"")</f>
      </c>
      <c r="FU699">
        <f>IF($GS699&gt;=18,INDEX($DN:$DN,$GR699+18),"")</f>
      </c>
      <c r="FV699">
        <f>IF($GS699&gt;=19,INDEX($DN:$DN,$GR699+19),"")</f>
      </c>
      <c r="FW699">
        <f>IF($GS699&gt;=20,INDEX($DN:$DN,$GR699+20),"")</f>
      </c>
      <c r="FX699">
        <f>IF($GS699&gt;=21,INDEX($DN:$DN,$GR699+21),"")</f>
      </c>
      <c r="FY699">
        <f>IF($GS699&gt;=22,INDEX($DN:$DN,$GR699+22),"")</f>
      </c>
      <c r="FZ699">
        <f>IF($GS699&gt;=23,INDEX($DN:$DN,$GR699+23),"")</f>
      </c>
      <c r="GA699">
        <f>IF($GS699&gt;=24,INDEX($DN:$DN,$GR699+24),"")</f>
      </c>
      <c r="GB699">
        <f>IF($GS699&gt;=25,INDEX($DN:$DN,$GR699+25),"")</f>
      </c>
      <c r="GC699">
        <f>IF($GS699&gt;=26,INDEX($DN:$DN,$GR699+26),"")</f>
      </c>
      <c r="GD699">
        <f>IF($GS699&gt;=27,INDEX($DN:$DN,$GR699+27),"")</f>
      </c>
      <c r="GE699">
        <f>IF($GS699&gt;=28,INDEX($DN:$DN,$GR699+28),"")</f>
      </c>
      <c r="GF699">
        <f>IF($GS699&gt;=29,INDEX($DN:$DN,$GR699+29),"")</f>
      </c>
      <c r="GG699">
        <f>IF($GS699&gt;=30,INDEX($DN:$DN,$GR699+30),"")</f>
      </c>
      <c r="GH699">
        <f>IF($GS699&gt;=31,INDEX($DN:$DN,$GR699+31),"")</f>
      </c>
      <c r="GI699">
        <f>IF($GS699&gt;=32,INDEX($DN:$DN,$GR699+32),"")</f>
      </c>
      <c r="GJ699">
        <f>IF($GS699&gt;=33,INDEX($DN:$DN,$GR699+33),"")</f>
      </c>
      <c r="GK699">
        <f>IF($GS699&gt;=34,INDEX($DN:$DN,$GR699+34),"")</f>
      </c>
      <c r="GL699">
        <f>IF($GS699&gt;=35,INDEX($DN:$DN,$GR699+35),"")</f>
      </c>
      <c r="GM699">
        <f>IF($GS699&gt;=36,INDEX($DN:$DN,$GR699+36),"")</f>
      </c>
      <c r="GN699">
        <f>IF($GS699&gt;=37,INDEX($DN:$DN,$GR699+37),"")</f>
      </c>
      <c r="GO699">
        <f>IF($GS699&gt;=38,INDEX($DN:$DN,$GR699+38),"")</f>
      </c>
      <c r="GP699">
        <f>IF($GS699&gt;=39,INDEX($DN:$DN,$GR699+39),"")</f>
      </c>
      <c r="GQ699">
        <f>IF($GS699&gt;=40,INDEX($DN:$DN,$GR699+40),"")</f>
      </c>
      <c r="GR699">
        <f>IFERROR(MATCH($DL699,$DM$2:$DM$148,0)+1,0)</f>
      </c>
      <c r="GS699">
        <f>IFERROR(INDEX($DO$2:$DO$148,MATCH($DL699,$DM$2:$DM$148,0)),0)</f>
      </c>
      <c r="GT699">
        <f>IFERROR(MATCH($Z699,$DP$699:$FC$699,0),0)</f>
      </c>
      <c r="GU699">
        <f>IF($GT699&gt;0,INDEX($FD$699:$GQ$699,$GT699),"")</f>
      </c>
      <c r="GX699">
        <f>IF($JG699&gt;=1,INDEX($GV:$GV,$JF699+1),"")</f>
      </c>
      <c r="GY699">
        <f>IF($JG699&gt;=2,INDEX($GV:$GV,$JF699+2),"")</f>
      </c>
      <c r="GZ699">
        <f>IF($JG699&gt;=3,INDEX($GV:$GV,$JF699+3),"")</f>
      </c>
      <c r="HA699">
        <f>IF($JG699&gt;=4,INDEX($GV:$GV,$JF699+4),"")</f>
      </c>
      <c r="HB699">
        <f>IF($JG699&gt;=5,INDEX($GV:$GV,$JF699+5),"")</f>
      </c>
      <c r="HC699">
        <f>IF($JG699&gt;=6,INDEX($GV:$GV,$JF699+6),"")</f>
      </c>
      <c r="HD699">
        <f>IF($JG699&gt;=7,INDEX($GV:$GV,$JF699+7),"")</f>
      </c>
      <c r="HE699">
        <f>IF($JG699&gt;=8,INDEX($GV:$GV,$JF699+8),"")</f>
      </c>
      <c r="HF699">
        <f>IF($JG699&gt;=9,INDEX($GV:$GV,$JF699+9),"")</f>
      </c>
      <c r="HG699">
        <f>IF($JG699&gt;=10,INDEX($GV:$GV,$JF699+10),"")</f>
      </c>
      <c r="HH699">
        <f>IF($JG699&gt;=11,INDEX($GV:$GV,$JF699+11),"")</f>
      </c>
      <c r="HI699">
        <f>IF($JG699&gt;=12,INDEX($GV:$GV,$JF699+12),"")</f>
      </c>
      <c r="HJ699">
        <f>IF($JG699&gt;=13,INDEX($GV:$GV,$JF699+13),"")</f>
      </c>
      <c r="HK699">
        <f>IF($JG699&gt;=14,INDEX($GV:$GV,$JF699+14),"")</f>
      </c>
      <c r="HL699">
        <f>IF($JG699&gt;=15,INDEX($GV:$GV,$JF699+15),"")</f>
      </c>
      <c r="HM699">
        <f>IF($JG699&gt;=16,INDEX($GV:$GV,$JF699+16),"")</f>
      </c>
      <c r="HN699">
        <f>IF($JG699&gt;=17,INDEX($GV:$GV,$JF699+17),"")</f>
      </c>
      <c r="HO699">
        <f>IF($JG699&gt;=18,INDEX($GV:$GV,$JF699+18),"")</f>
      </c>
      <c r="HP699">
        <f>IF($JG699&gt;=19,INDEX($GV:$GV,$JF699+19),"")</f>
      </c>
      <c r="HQ699">
        <f>IF($JG699&gt;=20,INDEX($GV:$GV,$JF699+20),"")</f>
      </c>
      <c r="HR699">
        <f>IF($JG699&gt;=21,INDEX($GV:$GV,$JF699+21),"")</f>
      </c>
      <c r="HS699">
        <f>IF($JG699&gt;=22,INDEX($GV:$GV,$JF699+22),"")</f>
      </c>
      <c r="HT699">
        <f>IF($JG699&gt;=23,INDEX($GV:$GV,$JF699+23),"")</f>
      </c>
      <c r="HU699">
        <f>IF($JG699&gt;=24,INDEX($GV:$GV,$JF699+24),"")</f>
      </c>
      <c r="HV699">
        <f>IF($JG699&gt;=25,INDEX($GV:$GV,$JF699+25),"")</f>
      </c>
      <c r="HW699">
        <f>IF($JG699&gt;=26,INDEX($GV:$GV,$JF699+26),"")</f>
      </c>
      <c r="HX699">
        <f>IF($JG699&gt;=27,INDEX($GV:$GV,$JF699+27),"")</f>
      </c>
      <c r="HY699">
        <f>IF($JG699&gt;=28,INDEX($GV:$GV,$JF699+28),"")</f>
      </c>
      <c r="HZ699">
        <f>IF($JG699&gt;=29,INDEX($GV:$GV,$JF699+29),"")</f>
      </c>
      <c r="IA699">
        <f>IF($JG699&gt;=30,INDEX($GV:$GV,$JF699+30),"")</f>
      </c>
      <c r="IB699">
        <f>IF($JG699&gt;=31,INDEX($GV:$GV,$JF699+31),"")</f>
      </c>
      <c r="IC699">
        <f>IF($JG699&gt;=32,INDEX($GV:$GV,$JF699+32),"")</f>
      </c>
      <c r="ID699">
        <f>IF($JG699&gt;=33,INDEX($GV:$GV,$JF699+33),"")</f>
      </c>
      <c r="IE699">
        <f>IF($JG699&gt;=34,INDEX($GV:$GV,$JF699+34),"")</f>
      </c>
      <c r="IF699">
        <f>IF($JG699&gt;=35,INDEX($GV:$GV,$JF699+35),"")</f>
      </c>
      <c r="IG699">
        <f>IF($JG699&gt;=36,INDEX($GV:$GV,$JF699+36),"")</f>
      </c>
      <c r="IH699">
        <f>IF($JG699&gt;=37,INDEX($GV:$GV,$JF699+37),"")</f>
      </c>
      <c r="II699">
        <f>IF($JG699&gt;=38,INDEX($GV:$GV,$JF699+38),"")</f>
      </c>
      <c r="IJ699">
        <f>IF($JG699&gt;=39,INDEX($GV:$GV,$JF699+39),"")</f>
      </c>
      <c r="IK699">
        <f>IF($JG699&gt;=40,INDEX($GV:$GV,$JF699+40),"")</f>
      </c>
      <c r="IL699">
        <f>IF($JG699&gt;=41,INDEX($GV:$GV,$JF699+41),"")</f>
      </c>
      <c r="IM699">
        <f>IF($JG699&gt;=42,INDEX($GV:$GV,$JF699+42),"")</f>
      </c>
      <c r="IN699">
        <f>IF($JG699&gt;=43,INDEX($GV:$GV,$JF699+43),"")</f>
      </c>
      <c r="IO699">
        <f>IF($JG699&gt;=44,INDEX($GV:$GV,$JF699+44),"")</f>
      </c>
      <c r="IP699">
        <f>IF($JG699&gt;=45,INDEX($GV:$GV,$JF699+45),"")</f>
      </c>
      <c r="IQ699">
        <f>IF($JG699&gt;=46,INDEX($GV:$GV,$JF699+46),"")</f>
      </c>
      <c r="IR699">
        <f>IF($JG699&gt;=47,INDEX($GV:$GV,$JF699+47),"")</f>
      </c>
      <c r="IS699">
        <f>IF($JG699&gt;=48,INDEX($GV:$GV,$JF699+48),"")</f>
      </c>
      <c r="IT699">
        <f>IF($JG699&gt;=49,INDEX($GV:$GV,$JF699+49),"")</f>
      </c>
      <c r="IU699">
        <f>IF($JG699&gt;=50,INDEX($GV:$GV,$JF699+50),"")</f>
      </c>
      <c r="IV699">
        <f>IF($JG699&gt;=51,INDEX($GV:$GV,$JF699+51),"")</f>
      </c>
      <c r="IW699">
        <f>IF($JG699&gt;=52,INDEX($GV:$GV,$JF699+52),"")</f>
      </c>
      <c r="IX699">
        <f>IF($JG699&gt;=53,INDEX($GV:$GV,$JF699+53),"")</f>
      </c>
      <c r="IY699">
        <f>IF($JG699&gt;=54,INDEX($GV:$GV,$JF699+54),"")</f>
      </c>
      <c r="IZ699">
        <f>IF($JG699&gt;=55,INDEX($GV:$GV,$JF699+55),"")</f>
      </c>
      <c r="JA699">
        <f>IF($JG699&gt;=56,INDEX($GV:$GV,$JF699+56),"")</f>
      </c>
      <c r="JB699">
        <f>IF($JG699&gt;=57,INDEX($GV:$GV,$JF699+57),"")</f>
      </c>
      <c r="JC699">
        <f>IF($JG699&gt;=58,INDEX($GV:$GV,$JF699+58),"")</f>
      </c>
      <c r="JD699">
        <f>IF($JG699&gt;=59,INDEX($GV:$GV,$JF699+59),"")</f>
      </c>
      <c r="JE699">
        <f>IF($JG699&gt;=60,INDEX($GV:$GV,$JF699+60),"")</f>
      </c>
      <c r="JF699">
        <f>IFERROR(MATCH($GU699,$GV$2:$GV$322,0)+1,0)</f>
      </c>
      <c r="JG699">
        <f>IFERROR(INDEX($GW$2:$GW$322,MATCH($GU699,$GV$2:$GV$322,0)),0)</f>
      </c>
      <c r="JH699" t="s">
        <v>44</v>
      </c>
      <c r="JI699" t="s">
        <v>44</v>
      </c>
    </row>
    <row r="700" spans="1:269" x14ac:dyDescent="0.25">
      <c r="R700">
        <f>IF(OR($U700="",$Q700=""),"",IFERROR($U700/$Q700,0))</f>
      </c>
      <c r="S700">
        <f>IF($U700="","",
SUM($T700,$V700,$AA700,$W700,$Y700)*
(1-IF($AB700="",0,VALUE($AB700)/100)))</f>
      </c>
      <c r="T700">
        <f>IF($U700="","",$U700)</f>
      </c>
      <c r="V700">
        <f>IF($U700="","",
IF($O700="","",
IF(ISNUMBER(SEARCH("exempt",LOWER($O700))),0,
$U700*(VALUE(SUBSTITUTE($O700,"%",""))/100))))</f>
      </c>
      <c r="AC700">
        <f>IFERROR(IF(FIND(" - ",$K700)&gt;0,MID($K700,FIND(" - ",$K700)+3,LEN($K700)),""),"")</f>
      </c>
      <c r="AL700" t="s">
        <v>1673</v>
      </c>
      <c r="AT700">
        <f>IFERROR(LEFT($K700,FIND(" - ",$K700)-1),$K700)</f>
      </c>
      <c r="AW700">
        <f>IF($CL700&gt;=1,INDEX($AU:$AU,$CK700+1),"")</f>
      </c>
      <c r="AX700">
        <f>IF($CL700&gt;=2,INDEX($AU:$AU,$CK700+2),"")</f>
      </c>
      <c r="AY700">
        <f>IF($CL700&gt;=3,INDEX($AU:$AU,$CK700+3),"")</f>
      </c>
      <c r="AZ700">
        <f>IF($CL700&gt;=4,INDEX($AU:$AU,$CK700+4),"")</f>
      </c>
      <c r="BA700">
        <f>IF($CL700&gt;=5,INDEX($AU:$AU,$CK700+5),"")</f>
      </c>
      <c r="BB700">
        <f>IF($CL700&gt;=6,INDEX($AU:$AU,$CK700+6),"")</f>
      </c>
      <c r="BC700">
        <f>IF($CL700&gt;=7,INDEX($AU:$AU,$CK700+7),"")</f>
      </c>
      <c r="BD700">
        <f>IF($CL700&gt;=8,INDEX($AU:$AU,$CK700+8),"")</f>
      </c>
      <c r="BE700">
        <f>IF($CL700&gt;=9,INDEX($AU:$AU,$CK700+9),"")</f>
      </c>
      <c r="BF700">
        <f>IF($CL700&gt;=10,INDEX($AU:$AU,$CK700+10),"")</f>
      </c>
      <c r="BG700">
        <f>IF($CL700&gt;=11,INDEX($AU:$AU,$CK700+11),"")</f>
      </c>
      <c r="BH700">
        <f>IF($CL700&gt;=12,INDEX($AU:$AU,$CK700+12),"")</f>
      </c>
      <c r="BI700">
        <f>IF($CL700&gt;=13,INDEX($AU:$AU,$CK700+13),"")</f>
      </c>
      <c r="BJ700">
        <f>IF($CL700&gt;=14,INDEX($AU:$AU,$CK700+14),"")</f>
      </c>
      <c r="BK700">
        <f>IF($CL700&gt;=15,INDEX($AU:$AU,$CK700+15),"")</f>
      </c>
      <c r="BL700">
        <f>IF($CL700&gt;=16,INDEX($AU:$AU,$CK700+16),"")</f>
      </c>
      <c r="BM700">
        <f>IF($CL700&gt;=17,INDEX($AU:$AU,$CK700+17),"")</f>
      </c>
      <c r="BN700">
        <f>IF($CL700&gt;=18,INDEX($AU:$AU,$CK700+18),"")</f>
      </c>
      <c r="BO700">
        <f>IF($CL700&gt;=19,INDEX($AU:$AU,$CK700+19),"")</f>
      </c>
      <c r="BP700">
        <f>IF($CL700&gt;=20,INDEX($AU:$AU,$CK700+20),"")</f>
      </c>
      <c r="BQ700">
        <f>IF($CL700&gt;=21,INDEX($AU:$AU,$CK700+21),"")</f>
      </c>
      <c r="BR700">
        <f>IF($CL700&gt;=22,INDEX($AU:$AU,$CK700+22),"")</f>
      </c>
      <c r="BS700">
        <f>IF($CL700&gt;=23,INDEX($AU:$AU,$CK700+23),"")</f>
      </c>
      <c r="BT700">
        <f>IF($CL700&gt;=24,INDEX($AU:$AU,$CK700+24),"")</f>
      </c>
      <c r="BU700">
        <f>IF($CL700&gt;=25,INDEX($AU:$AU,$CK700+25),"")</f>
      </c>
      <c r="BV700">
        <f>IF($CL700&gt;=26,INDEX($AU:$AU,$CK700+26),"")</f>
      </c>
      <c r="BW700">
        <f>IF($CL700&gt;=27,INDEX($AU:$AU,$CK700+27),"")</f>
      </c>
      <c r="BX700">
        <f>IF($CL700&gt;=28,INDEX($AU:$AU,$CK700+28),"")</f>
      </c>
      <c r="BY700">
        <f>IF($CL700&gt;=29,INDEX($AU:$AU,$CK700+29),"")</f>
      </c>
      <c r="BZ700">
        <f>IF($CL700&gt;=30,INDEX($AU:$AU,$CK700+30),"")</f>
      </c>
      <c r="CA700">
        <f>IF($CL700&gt;=31,INDEX($AU:$AU,$CK700+31),"")</f>
      </c>
      <c r="CB700">
        <f>IF($CL700&gt;=32,INDEX($AU:$AU,$CK700+32),"")</f>
      </c>
      <c r="CC700">
        <f>IF($CL700&gt;=33,INDEX($AU:$AU,$CK700+33),"")</f>
      </c>
      <c r="CD700">
        <f>IF($CL700&gt;=34,INDEX($AU:$AU,$CK700+34),"")</f>
      </c>
      <c r="CE700">
        <f>IF($CL700&gt;=35,INDEX($AU:$AU,$CK700+35),"")</f>
      </c>
      <c r="CF700">
        <f>IF($CL700&gt;=36,INDEX($AU:$AU,$CK700+36),"")</f>
      </c>
      <c r="CG700">
        <f>IF($CL700&gt;=37,INDEX($AU:$AU,$CK700+37),"")</f>
      </c>
      <c r="CH700">
        <f>IF($CL700&gt;=38,INDEX($AU:$AU,$CK700+38),"")</f>
      </c>
      <c r="CI700">
        <f>IF($CL700&gt;=39,INDEX($AU:$AU,$CK700+39),"")</f>
      </c>
      <c r="CJ700">
        <f>IF($CL700&gt;=40,INDEX($AU:$AU,$CK700+40),"")</f>
      </c>
      <c r="CK700">
        <f>IFERROR(MATCH($AT700,$AU$2:$AU$133,0)+1,0)</f>
      </c>
      <c r="CL700">
        <f>IFERROR(INDEX($AV$2:$AV$133,MATCH($AT700,$AU$2:$AU$133,0)),0)</f>
      </c>
      <c r="CM700">
        <f>IFERROR(LEFT($L700,FIND(" - ",$L700)-1),$L700)</f>
      </c>
      <c r="CN700" t="s">
        <v>1674</v>
      </c>
      <c r="CO700">
        <v>1</v>
      </c>
      <c r="CP700">
        <f>IF($DK700&gt;=1,INDEX($CN:$CN,$DJ700+1),"")</f>
      </c>
      <c r="CQ700">
        <f>IF($DK700&gt;=2,INDEX($CN:$CN,$DJ700+2),"")</f>
      </c>
      <c r="CR700">
        <f>IF($DK700&gt;=3,INDEX($CN:$CN,$DJ700+3),"")</f>
      </c>
      <c r="CS700">
        <f>IF($DK700&gt;=4,INDEX($CN:$CN,$DJ700+4),"")</f>
      </c>
      <c r="CT700">
        <f>IF($DK700&gt;=5,INDEX($CN:$CN,$DJ700+5),"")</f>
      </c>
      <c r="CU700">
        <f>IF($DK700&gt;=6,INDEX($CN:$CN,$DJ700+6),"")</f>
      </c>
      <c r="CV700">
        <f>IF($DK700&gt;=7,INDEX($CN:$CN,$DJ700+7),"")</f>
      </c>
      <c r="CW700">
        <f>IF($DK700&gt;=8,INDEX($CN:$CN,$DJ700+8),"")</f>
      </c>
      <c r="CX700">
        <f>IF($DK700&gt;=9,INDEX($CN:$CN,$DJ700+9),"")</f>
      </c>
      <c r="CY700">
        <f>IF($DK700&gt;=10,INDEX($CN:$CN,$DJ700+10),"")</f>
      </c>
      <c r="CZ700">
        <f>IF($DK700&gt;=11,INDEX($CN:$CN,$DJ700+11),"")</f>
      </c>
      <c r="DA700">
        <f>IF($DK700&gt;=12,INDEX($CN:$CN,$DJ700+12),"")</f>
      </c>
      <c r="DB700">
        <f>IF($DK700&gt;=13,INDEX($CN:$CN,$DJ700+13),"")</f>
      </c>
      <c r="DC700">
        <f>IF($DK700&gt;=14,INDEX($CN:$CN,$DJ700+14),"")</f>
      </c>
      <c r="DD700">
        <f>IF($DK700&gt;=15,INDEX($CN:$CN,$DJ700+15),"")</f>
      </c>
      <c r="DE700">
        <f>IF($DK700&gt;=16,INDEX($CN:$CN,$DJ700+16),"")</f>
      </c>
      <c r="DF700">
        <f>IF($DK700&gt;=17,INDEX($CN:$CN,$DJ700+17),"")</f>
      </c>
      <c r="DG700">
        <f>IF($DK700&gt;=18,INDEX($CN:$CN,$DJ700+18),"")</f>
      </c>
      <c r="DH700">
        <f>IF($DK700&gt;=19,INDEX($CN:$CN,$DJ700+19),"")</f>
      </c>
      <c r="DI700">
        <f>IF($DK700&gt;=20,INDEX($CN:$CN,$DJ700+20),"")</f>
      </c>
      <c r="DJ700">
        <f>IFERROR(MATCH($CM700,$CN$2:$CN$1089,0)+1,0)</f>
      </c>
      <c r="DK700">
        <f>IFERROR(INDEX($CO$2:$CO$1089,MATCH($CM700,$CN$2:$CN$1089,0)),0)</f>
      </c>
      <c r="DL700">
        <f>IFERROR(INDEX($AS:$AS,MATCH($O700,$AR:$AR,0))&amp;"","")</f>
      </c>
      <c r="DP700">
        <f>IF($GS700&gt;=1,INDEX($DM:$DM,$GR700+1),"")</f>
      </c>
      <c r="DQ700">
        <f>IF($GS700&gt;=2,INDEX($DM:$DM,$GR700+2),"")</f>
      </c>
      <c r="DR700">
        <f>IF($GS700&gt;=3,INDEX($DM:$DM,$GR700+3),"")</f>
      </c>
      <c r="DS700">
        <f>IF($GS700&gt;=4,INDEX($DM:$DM,$GR700+4),"")</f>
      </c>
      <c r="DT700">
        <f>IF($GS700&gt;=5,INDEX($DM:$DM,$GR700+5),"")</f>
      </c>
      <c r="DU700">
        <f>IF($GS700&gt;=6,INDEX($DM:$DM,$GR700+6),"")</f>
      </c>
      <c r="DV700">
        <f>IF($GS700&gt;=7,INDEX($DM:$DM,$GR700+7),"")</f>
      </c>
      <c r="DW700">
        <f>IF($GS700&gt;=8,INDEX($DM:$DM,$GR700+8),"")</f>
      </c>
      <c r="DX700">
        <f>IF($GS700&gt;=9,INDEX($DM:$DM,$GR700+9),"")</f>
      </c>
      <c r="DY700">
        <f>IF($GS700&gt;=10,INDEX($DM:$DM,$GR700+10),"")</f>
      </c>
      <c r="DZ700">
        <f>IF($GS700&gt;=11,INDEX($DM:$DM,$GR700+11),"")</f>
      </c>
      <c r="EA700">
        <f>IF($GS700&gt;=12,INDEX($DM:$DM,$GR700+12),"")</f>
      </c>
      <c r="EB700">
        <f>IF($GS700&gt;=13,INDEX($DM:$DM,$GR700+13),"")</f>
      </c>
      <c r="EC700">
        <f>IF($GS700&gt;=14,INDEX($DM:$DM,$GR700+14),"")</f>
      </c>
      <c r="ED700">
        <f>IF($GS700&gt;=15,INDEX($DM:$DM,$GR700+15),"")</f>
      </c>
      <c r="EE700">
        <f>IF($GS700&gt;=16,INDEX($DM:$DM,$GR700+16),"")</f>
      </c>
      <c r="EF700">
        <f>IF($GS700&gt;=17,INDEX($DM:$DM,$GR700+17),"")</f>
      </c>
      <c r="EG700">
        <f>IF($GS700&gt;=18,INDEX($DM:$DM,$GR700+18),"")</f>
      </c>
      <c r="EH700">
        <f>IF($GS700&gt;=19,INDEX($DM:$DM,$GR700+19),"")</f>
      </c>
      <c r="EI700">
        <f>IF($GS700&gt;=20,INDEX($DM:$DM,$GR700+20),"")</f>
      </c>
      <c r="EJ700">
        <f>IF($GS700&gt;=21,INDEX($DM:$DM,$GR700+21),"")</f>
      </c>
      <c r="EK700">
        <f>IF($GS700&gt;=22,INDEX($DM:$DM,$GR700+22),"")</f>
      </c>
      <c r="EL700">
        <f>IF($GS700&gt;=23,INDEX($DM:$DM,$GR700+23),"")</f>
      </c>
      <c r="EM700">
        <f>IF($GS700&gt;=24,INDEX($DM:$DM,$GR700+24),"")</f>
      </c>
      <c r="EN700">
        <f>IF($GS700&gt;=25,INDEX($DM:$DM,$GR700+25),"")</f>
      </c>
      <c r="EO700">
        <f>IF($GS700&gt;=26,INDEX($DM:$DM,$GR700+26),"")</f>
      </c>
      <c r="EP700">
        <f>IF($GS700&gt;=27,INDEX($DM:$DM,$GR700+27),"")</f>
      </c>
      <c r="EQ700">
        <f>IF($GS700&gt;=28,INDEX($DM:$DM,$GR700+28),"")</f>
      </c>
      <c r="ER700">
        <f>IF($GS700&gt;=29,INDEX($DM:$DM,$GR700+29),"")</f>
      </c>
      <c r="ES700">
        <f>IF($GS700&gt;=30,INDEX($DM:$DM,$GR700+30),"")</f>
      </c>
      <c r="ET700">
        <f>IF($GS700&gt;=31,INDEX($DM:$DM,$GR700+31),"")</f>
      </c>
      <c r="EU700">
        <f>IF($GS700&gt;=32,INDEX($DM:$DM,$GR700+32),"")</f>
      </c>
      <c r="EV700">
        <f>IF($GS700&gt;=33,INDEX($DM:$DM,$GR700+33),"")</f>
      </c>
      <c r="EW700">
        <f>IF($GS700&gt;=34,INDEX($DM:$DM,$GR700+34),"")</f>
      </c>
      <c r="EX700">
        <f>IF($GS700&gt;=35,INDEX($DM:$DM,$GR700+35),"")</f>
      </c>
      <c r="EY700">
        <f>IF($GS700&gt;=36,INDEX($DM:$DM,$GR700+36),"")</f>
      </c>
      <c r="EZ700">
        <f>IF($GS700&gt;=37,INDEX($DM:$DM,$GR700+37),"")</f>
      </c>
      <c r="FA700">
        <f>IF($GS700&gt;=38,INDEX($DM:$DM,$GR700+38),"")</f>
      </c>
      <c r="FB700">
        <f>IF($GS700&gt;=39,INDEX($DM:$DM,$GR700+39),"")</f>
      </c>
      <c r="FC700">
        <f>IF($GS700&gt;=40,INDEX($DM:$DM,$GR700+40),"")</f>
      </c>
      <c r="FD700">
        <f>IF($GS700&gt;=1,INDEX($DN:$DN,$GR700+1),"")</f>
      </c>
      <c r="FE700">
        <f>IF($GS700&gt;=2,INDEX($DN:$DN,$GR700+2),"")</f>
      </c>
      <c r="FF700">
        <f>IF($GS700&gt;=3,INDEX($DN:$DN,$GR700+3),"")</f>
      </c>
      <c r="FG700">
        <f>IF($GS700&gt;=4,INDEX($DN:$DN,$GR700+4),"")</f>
      </c>
      <c r="FH700">
        <f>IF($GS700&gt;=5,INDEX($DN:$DN,$GR700+5),"")</f>
      </c>
      <c r="FI700">
        <f>IF($GS700&gt;=6,INDEX($DN:$DN,$GR700+6),"")</f>
      </c>
      <c r="FJ700">
        <f>IF($GS700&gt;=7,INDEX($DN:$DN,$GR700+7),"")</f>
      </c>
      <c r="FK700">
        <f>IF($GS700&gt;=8,INDEX($DN:$DN,$GR700+8),"")</f>
      </c>
      <c r="FL700">
        <f>IF($GS700&gt;=9,INDEX($DN:$DN,$GR700+9),"")</f>
      </c>
      <c r="FM700">
        <f>IF($GS700&gt;=10,INDEX($DN:$DN,$GR700+10),"")</f>
      </c>
      <c r="FN700">
        <f>IF($GS700&gt;=11,INDEX($DN:$DN,$GR700+11),"")</f>
      </c>
      <c r="FO700">
        <f>IF($GS700&gt;=12,INDEX($DN:$DN,$GR700+12),"")</f>
      </c>
      <c r="FP700">
        <f>IF($GS700&gt;=13,INDEX($DN:$DN,$GR700+13),"")</f>
      </c>
      <c r="FQ700">
        <f>IF($GS700&gt;=14,INDEX($DN:$DN,$GR700+14),"")</f>
      </c>
      <c r="FR700">
        <f>IF($GS700&gt;=15,INDEX($DN:$DN,$GR700+15),"")</f>
      </c>
      <c r="FS700">
        <f>IF($GS700&gt;=16,INDEX($DN:$DN,$GR700+16),"")</f>
      </c>
      <c r="FT700">
        <f>IF($GS700&gt;=17,INDEX($DN:$DN,$GR700+17),"")</f>
      </c>
      <c r="FU700">
        <f>IF($GS700&gt;=18,INDEX($DN:$DN,$GR700+18),"")</f>
      </c>
      <c r="FV700">
        <f>IF($GS700&gt;=19,INDEX($DN:$DN,$GR700+19),"")</f>
      </c>
      <c r="FW700">
        <f>IF($GS700&gt;=20,INDEX($DN:$DN,$GR700+20),"")</f>
      </c>
      <c r="FX700">
        <f>IF($GS700&gt;=21,INDEX($DN:$DN,$GR700+21),"")</f>
      </c>
      <c r="FY700">
        <f>IF($GS700&gt;=22,INDEX($DN:$DN,$GR700+22),"")</f>
      </c>
      <c r="FZ700">
        <f>IF($GS700&gt;=23,INDEX($DN:$DN,$GR700+23),"")</f>
      </c>
      <c r="GA700">
        <f>IF($GS700&gt;=24,INDEX($DN:$DN,$GR700+24),"")</f>
      </c>
      <c r="GB700">
        <f>IF($GS700&gt;=25,INDEX($DN:$DN,$GR700+25),"")</f>
      </c>
      <c r="GC700">
        <f>IF($GS700&gt;=26,INDEX($DN:$DN,$GR700+26),"")</f>
      </c>
      <c r="GD700">
        <f>IF($GS700&gt;=27,INDEX($DN:$DN,$GR700+27),"")</f>
      </c>
      <c r="GE700">
        <f>IF($GS700&gt;=28,INDEX($DN:$DN,$GR700+28),"")</f>
      </c>
      <c r="GF700">
        <f>IF($GS700&gt;=29,INDEX($DN:$DN,$GR700+29),"")</f>
      </c>
      <c r="GG700">
        <f>IF($GS700&gt;=30,INDEX($DN:$DN,$GR700+30),"")</f>
      </c>
      <c r="GH700">
        <f>IF($GS700&gt;=31,INDEX($DN:$DN,$GR700+31),"")</f>
      </c>
      <c r="GI700">
        <f>IF($GS700&gt;=32,INDEX($DN:$DN,$GR700+32),"")</f>
      </c>
      <c r="GJ700">
        <f>IF($GS700&gt;=33,INDEX($DN:$DN,$GR700+33),"")</f>
      </c>
      <c r="GK700">
        <f>IF($GS700&gt;=34,INDEX($DN:$DN,$GR700+34),"")</f>
      </c>
      <c r="GL700">
        <f>IF($GS700&gt;=35,INDEX($DN:$DN,$GR700+35),"")</f>
      </c>
      <c r="GM700">
        <f>IF($GS700&gt;=36,INDEX($DN:$DN,$GR700+36),"")</f>
      </c>
      <c r="GN700">
        <f>IF($GS700&gt;=37,INDEX($DN:$DN,$GR700+37),"")</f>
      </c>
      <c r="GO700">
        <f>IF($GS700&gt;=38,INDEX($DN:$DN,$GR700+38),"")</f>
      </c>
      <c r="GP700">
        <f>IF($GS700&gt;=39,INDEX($DN:$DN,$GR700+39),"")</f>
      </c>
      <c r="GQ700">
        <f>IF($GS700&gt;=40,INDEX($DN:$DN,$GR700+40),"")</f>
      </c>
      <c r="GR700">
        <f>IFERROR(MATCH($DL700,$DM$2:$DM$148,0)+1,0)</f>
      </c>
      <c r="GS700">
        <f>IFERROR(INDEX($DO$2:$DO$148,MATCH($DL700,$DM$2:$DM$148,0)),0)</f>
      </c>
      <c r="GT700">
        <f>IFERROR(MATCH($Z700,$DP$700:$FC$700,0),0)</f>
      </c>
      <c r="GU700">
        <f>IF($GT700&gt;0,INDEX($FD$700:$GQ$700,$GT700),"")</f>
      </c>
      <c r="GX700">
        <f>IF($JG700&gt;=1,INDEX($GV:$GV,$JF700+1),"")</f>
      </c>
      <c r="GY700">
        <f>IF($JG700&gt;=2,INDEX($GV:$GV,$JF700+2),"")</f>
      </c>
      <c r="GZ700">
        <f>IF($JG700&gt;=3,INDEX($GV:$GV,$JF700+3),"")</f>
      </c>
      <c r="HA700">
        <f>IF($JG700&gt;=4,INDEX($GV:$GV,$JF700+4),"")</f>
      </c>
      <c r="HB700">
        <f>IF($JG700&gt;=5,INDEX($GV:$GV,$JF700+5),"")</f>
      </c>
      <c r="HC700">
        <f>IF($JG700&gt;=6,INDEX($GV:$GV,$JF700+6),"")</f>
      </c>
      <c r="HD700">
        <f>IF($JG700&gt;=7,INDEX($GV:$GV,$JF700+7),"")</f>
      </c>
      <c r="HE700">
        <f>IF($JG700&gt;=8,INDEX($GV:$GV,$JF700+8),"")</f>
      </c>
      <c r="HF700">
        <f>IF($JG700&gt;=9,INDEX($GV:$GV,$JF700+9),"")</f>
      </c>
      <c r="HG700">
        <f>IF($JG700&gt;=10,INDEX($GV:$GV,$JF700+10),"")</f>
      </c>
      <c r="HH700">
        <f>IF($JG700&gt;=11,INDEX($GV:$GV,$JF700+11),"")</f>
      </c>
      <c r="HI700">
        <f>IF($JG700&gt;=12,INDEX($GV:$GV,$JF700+12),"")</f>
      </c>
      <c r="HJ700">
        <f>IF($JG700&gt;=13,INDEX($GV:$GV,$JF700+13),"")</f>
      </c>
      <c r="HK700">
        <f>IF($JG700&gt;=14,INDEX($GV:$GV,$JF700+14),"")</f>
      </c>
      <c r="HL700">
        <f>IF($JG700&gt;=15,INDEX($GV:$GV,$JF700+15),"")</f>
      </c>
      <c r="HM700">
        <f>IF($JG700&gt;=16,INDEX($GV:$GV,$JF700+16),"")</f>
      </c>
      <c r="HN700">
        <f>IF($JG700&gt;=17,INDEX($GV:$GV,$JF700+17),"")</f>
      </c>
      <c r="HO700">
        <f>IF($JG700&gt;=18,INDEX($GV:$GV,$JF700+18),"")</f>
      </c>
      <c r="HP700">
        <f>IF($JG700&gt;=19,INDEX($GV:$GV,$JF700+19),"")</f>
      </c>
      <c r="HQ700">
        <f>IF($JG700&gt;=20,INDEX($GV:$GV,$JF700+20),"")</f>
      </c>
      <c r="HR700">
        <f>IF($JG700&gt;=21,INDEX($GV:$GV,$JF700+21),"")</f>
      </c>
      <c r="HS700">
        <f>IF($JG700&gt;=22,INDEX($GV:$GV,$JF700+22),"")</f>
      </c>
      <c r="HT700">
        <f>IF($JG700&gt;=23,INDEX($GV:$GV,$JF700+23),"")</f>
      </c>
      <c r="HU700">
        <f>IF($JG700&gt;=24,INDEX($GV:$GV,$JF700+24),"")</f>
      </c>
      <c r="HV700">
        <f>IF($JG700&gt;=25,INDEX($GV:$GV,$JF700+25),"")</f>
      </c>
      <c r="HW700">
        <f>IF($JG700&gt;=26,INDEX($GV:$GV,$JF700+26),"")</f>
      </c>
      <c r="HX700">
        <f>IF($JG700&gt;=27,INDEX($GV:$GV,$JF700+27),"")</f>
      </c>
      <c r="HY700">
        <f>IF($JG700&gt;=28,INDEX($GV:$GV,$JF700+28),"")</f>
      </c>
      <c r="HZ700">
        <f>IF($JG700&gt;=29,INDEX($GV:$GV,$JF700+29),"")</f>
      </c>
      <c r="IA700">
        <f>IF($JG700&gt;=30,INDEX($GV:$GV,$JF700+30),"")</f>
      </c>
      <c r="IB700">
        <f>IF($JG700&gt;=31,INDEX($GV:$GV,$JF700+31),"")</f>
      </c>
      <c r="IC700">
        <f>IF($JG700&gt;=32,INDEX($GV:$GV,$JF700+32),"")</f>
      </c>
      <c r="ID700">
        <f>IF($JG700&gt;=33,INDEX($GV:$GV,$JF700+33),"")</f>
      </c>
      <c r="IE700">
        <f>IF($JG700&gt;=34,INDEX($GV:$GV,$JF700+34),"")</f>
      </c>
      <c r="IF700">
        <f>IF($JG700&gt;=35,INDEX($GV:$GV,$JF700+35),"")</f>
      </c>
      <c r="IG700">
        <f>IF($JG700&gt;=36,INDEX($GV:$GV,$JF700+36),"")</f>
      </c>
      <c r="IH700">
        <f>IF($JG700&gt;=37,INDEX($GV:$GV,$JF700+37),"")</f>
      </c>
      <c r="II700">
        <f>IF($JG700&gt;=38,INDEX($GV:$GV,$JF700+38),"")</f>
      </c>
      <c r="IJ700">
        <f>IF($JG700&gt;=39,INDEX($GV:$GV,$JF700+39),"")</f>
      </c>
      <c r="IK700">
        <f>IF($JG700&gt;=40,INDEX($GV:$GV,$JF700+40),"")</f>
      </c>
      <c r="IL700">
        <f>IF($JG700&gt;=41,INDEX($GV:$GV,$JF700+41),"")</f>
      </c>
      <c r="IM700">
        <f>IF($JG700&gt;=42,INDEX($GV:$GV,$JF700+42),"")</f>
      </c>
      <c r="IN700">
        <f>IF($JG700&gt;=43,INDEX($GV:$GV,$JF700+43),"")</f>
      </c>
      <c r="IO700">
        <f>IF($JG700&gt;=44,INDEX($GV:$GV,$JF700+44),"")</f>
      </c>
      <c r="IP700">
        <f>IF($JG700&gt;=45,INDEX($GV:$GV,$JF700+45),"")</f>
      </c>
      <c r="IQ700">
        <f>IF($JG700&gt;=46,INDEX($GV:$GV,$JF700+46),"")</f>
      </c>
      <c r="IR700">
        <f>IF($JG700&gt;=47,INDEX($GV:$GV,$JF700+47),"")</f>
      </c>
      <c r="IS700">
        <f>IF($JG700&gt;=48,INDEX($GV:$GV,$JF700+48),"")</f>
      </c>
      <c r="IT700">
        <f>IF($JG700&gt;=49,INDEX($GV:$GV,$JF700+49),"")</f>
      </c>
      <c r="IU700">
        <f>IF($JG700&gt;=50,INDEX($GV:$GV,$JF700+50),"")</f>
      </c>
      <c r="IV700">
        <f>IF($JG700&gt;=51,INDEX($GV:$GV,$JF700+51),"")</f>
      </c>
      <c r="IW700">
        <f>IF($JG700&gt;=52,INDEX($GV:$GV,$JF700+52),"")</f>
      </c>
      <c r="IX700">
        <f>IF($JG700&gt;=53,INDEX($GV:$GV,$JF700+53),"")</f>
      </c>
      <c r="IY700">
        <f>IF($JG700&gt;=54,INDEX($GV:$GV,$JF700+54),"")</f>
      </c>
      <c r="IZ700">
        <f>IF($JG700&gt;=55,INDEX($GV:$GV,$JF700+55),"")</f>
      </c>
      <c r="JA700">
        <f>IF($JG700&gt;=56,INDEX($GV:$GV,$JF700+56),"")</f>
      </c>
      <c r="JB700">
        <f>IF($JG700&gt;=57,INDEX($GV:$GV,$JF700+57),"")</f>
      </c>
      <c r="JC700">
        <f>IF($JG700&gt;=58,INDEX($GV:$GV,$JF700+58),"")</f>
      </c>
      <c r="JD700">
        <f>IF($JG700&gt;=59,INDEX($GV:$GV,$JF700+59),"")</f>
      </c>
      <c r="JE700">
        <f>IF($JG700&gt;=60,INDEX($GV:$GV,$JF700+60),"")</f>
      </c>
      <c r="JF700">
        <f>IFERROR(MATCH($GU700,$GV$2:$GV$322,0)+1,0)</f>
      </c>
      <c r="JG700">
        <f>IFERROR(INDEX($GW$2:$GW$322,MATCH($GU700,$GV$2:$GV$322,0)),0)</f>
      </c>
      <c r="JH700" t="s">
        <v>44</v>
      </c>
      <c r="JI700" t="s">
        <v>44</v>
      </c>
    </row>
    <row r="701" spans="1:269" x14ac:dyDescent="0.25">
      <c r="R701">
        <f>IF(OR($U701="",$Q701=""),"",IFERROR($U701/$Q701,0))</f>
      </c>
      <c r="S701">
        <f>IF($U701="","",
SUM($T701,$V701,$AA701,$W701,$Y701)*
(1-IF($AB701="",0,VALUE($AB701)/100)))</f>
      </c>
      <c r="T701">
        <f>IF($U701="","",$U701)</f>
      </c>
      <c r="V701">
        <f>IF($U701="","",
IF($O701="","",
IF(ISNUMBER(SEARCH("exempt",LOWER($O701))),0,
$U701*(VALUE(SUBSTITUTE($O701,"%",""))/100))))</f>
      </c>
      <c r="AC701">
        <f>IFERROR(IF(FIND(" - ",$K701)&gt;0,MID($K701,FIND(" - ",$K701)+3,LEN($K701)),""),"")</f>
      </c>
      <c r="AL701" t="s">
        <v>1675</v>
      </c>
      <c r="AT701">
        <f>IFERROR(LEFT($K701,FIND(" - ",$K701)-1),$K701)</f>
      </c>
      <c r="AW701">
        <f>IF($CL701&gt;=1,INDEX($AU:$AU,$CK701+1),"")</f>
      </c>
      <c r="AX701">
        <f>IF($CL701&gt;=2,INDEX($AU:$AU,$CK701+2),"")</f>
      </c>
      <c r="AY701">
        <f>IF($CL701&gt;=3,INDEX($AU:$AU,$CK701+3),"")</f>
      </c>
      <c r="AZ701">
        <f>IF($CL701&gt;=4,INDEX($AU:$AU,$CK701+4),"")</f>
      </c>
      <c r="BA701">
        <f>IF($CL701&gt;=5,INDEX($AU:$AU,$CK701+5),"")</f>
      </c>
      <c r="BB701">
        <f>IF($CL701&gt;=6,INDEX($AU:$AU,$CK701+6),"")</f>
      </c>
      <c r="BC701">
        <f>IF($CL701&gt;=7,INDEX($AU:$AU,$CK701+7),"")</f>
      </c>
      <c r="BD701">
        <f>IF($CL701&gt;=8,INDEX($AU:$AU,$CK701+8),"")</f>
      </c>
      <c r="BE701">
        <f>IF($CL701&gt;=9,INDEX($AU:$AU,$CK701+9),"")</f>
      </c>
      <c r="BF701">
        <f>IF($CL701&gt;=10,INDEX($AU:$AU,$CK701+10),"")</f>
      </c>
      <c r="BG701">
        <f>IF($CL701&gt;=11,INDEX($AU:$AU,$CK701+11),"")</f>
      </c>
      <c r="BH701">
        <f>IF($CL701&gt;=12,INDEX($AU:$AU,$CK701+12),"")</f>
      </c>
      <c r="BI701">
        <f>IF($CL701&gt;=13,INDEX($AU:$AU,$CK701+13),"")</f>
      </c>
      <c r="BJ701">
        <f>IF($CL701&gt;=14,INDEX($AU:$AU,$CK701+14),"")</f>
      </c>
      <c r="BK701">
        <f>IF($CL701&gt;=15,INDEX($AU:$AU,$CK701+15),"")</f>
      </c>
      <c r="BL701">
        <f>IF($CL701&gt;=16,INDEX($AU:$AU,$CK701+16),"")</f>
      </c>
      <c r="BM701">
        <f>IF($CL701&gt;=17,INDEX($AU:$AU,$CK701+17),"")</f>
      </c>
      <c r="BN701">
        <f>IF($CL701&gt;=18,INDEX($AU:$AU,$CK701+18),"")</f>
      </c>
      <c r="BO701">
        <f>IF($CL701&gt;=19,INDEX($AU:$AU,$CK701+19),"")</f>
      </c>
      <c r="BP701">
        <f>IF($CL701&gt;=20,INDEX($AU:$AU,$CK701+20),"")</f>
      </c>
      <c r="BQ701">
        <f>IF($CL701&gt;=21,INDEX($AU:$AU,$CK701+21),"")</f>
      </c>
      <c r="BR701">
        <f>IF($CL701&gt;=22,INDEX($AU:$AU,$CK701+22),"")</f>
      </c>
      <c r="BS701">
        <f>IF($CL701&gt;=23,INDEX($AU:$AU,$CK701+23),"")</f>
      </c>
      <c r="BT701">
        <f>IF($CL701&gt;=24,INDEX($AU:$AU,$CK701+24),"")</f>
      </c>
      <c r="BU701">
        <f>IF($CL701&gt;=25,INDEX($AU:$AU,$CK701+25),"")</f>
      </c>
      <c r="BV701">
        <f>IF($CL701&gt;=26,INDEX($AU:$AU,$CK701+26),"")</f>
      </c>
      <c r="BW701">
        <f>IF($CL701&gt;=27,INDEX($AU:$AU,$CK701+27),"")</f>
      </c>
      <c r="BX701">
        <f>IF($CL701&gt;=28,INDEX($AU:$AU,$CK701+28),"")</f>
      </c>
      <c r="BY701">
        <f>IF($CL701&gt;=29,INDEX($AU:$AU,$CK701+29),"")</f>
      </c>
      <c r="BZ701">
        <f>IF($CL701&gt;=30,INDEX($AU:$AU,$CK701+30),"")</f>
      </c>
      <c r="CA701">
        <f>IF($CL701&gt;=31,INDEX($AU:$AU,$CK701+31),"")</f>
      </c>
      <c r="CB701">
        <f>IF($CL701&gt;=32,INDEX($AU:$AU,$CK701+32),"")</f>
      </c>
      <c r="CC701">
        <f>IF($CL701&gt;=33,INDEX($AU:$AU,$CK701+33),"")</f>
      </c>
      <c r="CD701">
        <f>IF($CL701&gt;=34,INDEX($AU:$AU,$CK701+34),"")</f>
      </c>
      <c r="CE701">
        <f>IF($CL701&gt;=35,INDEX($AU:$AU,$CK701+35),"")</f>
      </c>
      <c r="CF701">
        <f>IF($CL701&gt;=36,INDEX($AU:$AU,$CK701+36),"")</f>
      </c>
      <c r="CG701">
        <f>IF($CL701&gt;=37,INDEX($AU:$AU,$CK701+37),"")</f>
      </c>
      <c r="CH701">
        <f>IF($CL701&gt;=38,INDEX($AU:$AU,$CK701+38),"")</f>
      </c>
      <c r="CI701">
        <f>IF($CL701&gt;=39,INDEX($AU:$AU,$CK701+39),"")</f>
      </c>
      <c r="CJ701">
        <f>IF($CL701&gt;=40,INDEX($AU:$AU,$CK701+40),"")</f>
      </c>
      <c r="CK701">
        <f>IFERROR(MATCH($AT701,$AU$2:$AU$133,0)+1,0)</f>
      </c>
      <c r="CL701">
        <f>IFERROR(INDEX($AV$2:$AV$133,MATCH($AT701,$AU$2:$AU$133,0)),0)</f>
      </c>
      <c r="CM701">
        <f>IFERROR(LEFT($L701,FIND(" - ",$L701)-1),$L701)</f>
      </c>
      <c r="CN701" t="s">
        <v>149</v>
      </c>
      <c r="CP701">
        <f>IF($DK701&gt;=1,INDEX($CN:$CN,$DJ701+1),"")</f>
      </c>
      <c r="CQ701">
        <f>IF($DK701&gt;=2,INDEX($CN:$CN,$DJ701+2),"")</f>
      </c>
      <c r="CR701">
        <f>IF($DK701&gt;=3,INDEX($CN:$CN,$DJ701+3),"")</f>
      </c>
      <c r="CS701">
        <f>IF($DK701&gt;=4,INDEX($CN:$CN,$DJ701+4),"")</f>
      </c>
      <c r="CT701">
        <f>IF($DK701&gt;=5,INDEX($CN:$CN,$DJ701+5),"")</f>
      </c>
      <c r="CU701">
        <f>IF($DK701&gt;=6,INDEX($CN:$CN,$DJ701+6),"")</f>
      </c>
      <c r="CV701">
        <f>IF($DK701&gt;=7,INDEX($CN:$CN,$DJ701+7),"")</f>
      </c>
      <c r="CW701">
        <f>IF($DK701&gt;=8,INDEX($CN:$CN,$DJ701+8),"")</f>
      </c>
      <c r="CX701">
        <f>IF($DK701&gt;=9,INDEX($CN:$CN,$DJ701+9),"")</f>
      </c>
      <c r="CY701">
        <f>IF($DK701&gt;=10,INDEX($CN:$CN,$DJ701+10),"")</f>
      </c>
      <c r="CZ701">
        <f>IF($DK701&gt;=11,INDEX($CN:$CN,$DJ701+11),"")</f>
      </c>
      <c r="DA701">
        <f>IF($DK701&gt;=12,INDEX($CN:$CN,$DJ701+12),"")</f>
      </c>
      <c r="DB701">
        <f>IF($DK701&gt;=13,INDEX($CN:$CN,$DJ701+13),"")</f>
      </c>
      <c r="DC701">
        <f>IF($DK701&gt;=14,INDEX($CN:$CN,$DJ701+14),"")</f>
      </c>
      <c r="DD701">
        <f>IF($DK701&gt;=15,INDEX($CN:$CN,$DJ701+15),"")</f>
      </c>
      <c r="DE701">
        <f>IF($DK701&gt;=16,INDEX($CN:$CN,$DJ701+16),"")</f>
      </c>
      <c r="DF701">
        <f>IF($DK701&gt;=17,INDEX($CN:$CN,$DJ701+17),"")</f>
      </c>
      <c r="DG701">
        <f>IF($DK701&gt;=18,INDEX($CN:$CN,$DJ701+18),"")</f>
      </c>
      <c r="DH701">
        <f>IF($DK701&gt;=19,INDEX($CN:$CN,$DJ701+19),"")</f>
      </c>
      <c r="DI701">
        <f>IF($DK701&gt;=20,INDEX($CN:$CN,$DJ701+20),"")</f>
      </c>
      <c r="DJ701">
        <f>IFERROR(MATCH($CM701,$CN$2:$CN$1089,0)+1,0)</f>
      </c>
      <c r="DK701">
        <f>IFERROR(INDEX($CO$2:$CO$1089,MATCH($CM701,$CN$2:$CN$1089,0)),0)</f>
      </c>
      <c r="DL701">
        <f>IFERROR(INDEX($AS:$AS,MATCH($O701,$AR:$AR,0))&amp;"","")</f>
      </c>
      <c r="DP701">
        <f>IF($GS701&gt;=1,INDEX($DM:$DM,$GR701+1),"")</f>
      </c>
      <c r="DQ701">
        <f>IF($GS701&gt;=2,INDEX($DM:$DM,$GR701+2),"")</f>
      </c>
      <c r="DR701">
        <f>IF($GS701&gt;=3,INDEX($DM:$DM,$GR701+3),"")</f>
      </c>
      <c r="DS701">
        <f>IF($GS701&gt;=4,INDEX($DM:$DM,$GR701+4),"")</f>
      </c>
      <c r="DT701">
        <f>IF($GS701&gt;=5,INDEX($DM:$DM,$GR701+5),"")</f>
      </c>
      <c r="DU701">
        <f>IF($GS701&gt;=6,INDEX($DM:$DM,$GR701+6),"")</f>
      </c>
      <c r="DV701">
        <f>IF($GS701&gt;=7,INDEX($DM:$DM,$GR701+7),"")</f>
      </c>
      <c r="DW701">
        <f>IF($GS701&gt;=8,INDEX($DM:$DM,$GR701+8),"")</f>
      </c>
      <c r="DX701">
        <f>IF($GS701&gt;=9,INDEX($DM:$DM,$GR701+9),"")</f>
      </c>
      <c r="DY701">
        <f>IF($GS701&gt;=10,INDEX($DM:$DM,$GR701+10),"")</f>
      </c>
      <c r="DZ701">
        <f>IF($GS701&gt;=11,INDEX($DM:$DM,$GR701+11),"")</f>
      </c>
      <c r="EA701">
        <f>IF($GS701&gt;=12,INDEX($DM:$DM,$GR701+12),"")</f>
      </c>
      <c r="EB701">
        <f>IF($GS701&gt;=13,INDEX($DM:$DM,$GR701+13),"")</f>
      </c>
      <c r="EC701">
        <f>IF($GS701&gt;=14,INDEX($DM:$DM,$GR701+14),"")</f>
      </c>
      <c r="ED701">
        <f>IF($GS701&gt;=15,INDEX($DM:$DM,$GR701+15),"")</f>
      </c>
      <c r="EE701">
        <f>IF($GS701&gt;=16,INDEX($DM:$DM,$GR701+16),"")</f>
      </c>
      <c r="EF701">
        <f>IF($GS701&gt;=17,INDEX($DM:$DM,$GR701+17),"")</f>
      </c>
      <c r="EG701">
        <f>IF($GS701&gt;=18,INDEX($DM:$DM,$GR701+18),"")</f>
      </c>
      <c r="EH701">
        <f>IF($GS701&gt;=19,INDEX($DM:$DM,$GR701+19),"")</f>
      </c>
      <c r="EI701">
        <f>IF($GS701&gt;=20,INDEX($DM:$DM,$GR701+20),"")</f>
      </c>
      <c r="EJ701">
        <f>IF($GS701&gt;=21,INDEX($DM:$DM,$GR701+21),"")</f>
      </c>
      <c r="EK701">
        <f>IF($GS701&gt;=22,INDEX($DM:$DM,$GR701+22),"")</f>
      </c>
      <c r="EL701">
        <f>IF($GS701&gt;=23,INDEX($DM:$DM,$GR701+23),"")</f>
      </c>
      <c r="EM701">
        <f>IF($GS701&gt;=24,INDEX($DM:$DM,$GR701+24),"")</f>
      </c>
      <c r="EN701">
        <f>IF($GS701&gt;=25,INDEX($DM:$DM,$GR701+25),"")</f>
      </c>
      <c r="EO701">
        <f>IF($GS701&gt;=26,INDEX($DM:$DM,$GR701+26),"")</f>
      </c>
      <c r="EP701">
        <f>IF($GS701&gt;=27,INDEX($DM:$DM,$GR701+27),"")</f>
      </c>
      <c r="EQ701">
        <f>IF($GS701&gt;=28,INDEX($DM:$DM,$GR701+28),"")</f>
      </c>
      <c r="ER701">
        <f>IF($GS701&gt;=29,INDEX($DM:$DM,$GR701+29),"")</f>
      </c>
      <c r="ES701">
        <f>IF($GS701&gt;=30,INDEX($DM:$DM,$GR701+30),"")</f>
      </c>
      <c r="ET701">
        <f>IF($GS701&gt;=31,INDEX($DM:$DM,$GR701+31),"")</f>
      </c>
      <c r="EU701">
        <f>IF($GS701&gt;=32,INDEX($DM:$DM,$GR701+32),"")</f>
      </c>
      <c r="EV701">
        <f>IF($GS701&gt;=33,INDEX($DM:$DM,$GR701+33),"")</f>
      </c>
      <c r="EW701">
        <f>IF($GS701&gt;=34,INDEX($DM:$DM,$GR701+34),"")</f>
      </c>
      <c r="EX701">
        <f>IF($GS701&gt;=35,INDEX($DM:$DM,$GR701+35),"")</f>
      </c>
      <c r="EY701">
        <f>IF($GS701&gt;=36,INDEX($DM:$DM,$GR701+36),"")</f>
      </c>
      <c r="EZ701">
        <f>IF($GS701&gt;=37,INDEX($DM:$DM,$GR701+37),"")</f>
      </c>
      <c r="FA701">
        <f>IF($GS701&gt;=38,INDEX($DM:$DM,$GR701+38),"")</f>
      </c>
      <c r="FB701">
        <f>IF($GS701&gt;=39,INDEX($DM:$DM,$GR701+39),"")</f>
      </c>
      <c r="FC701">
        <f>IF($GS701&gt;=40,INDEX($DM:$DM,$GR701+40),"")</f>
      </c>
      <c r="FD701">
        <f>IF($GS701&gt;=1,INDEX($DN:$DN,$GR701+1),"")</f>
      </c>
      <c r="FE701">
        <f>IF($GS701&gt;=2,INDEX($DN:$DN,$GR701+2),"")</f>
      </c>
      <c r="FF701">
        <f>IF($GS701&gt;=3,INDEX($DN:$DN,$GR701+3),"")</f>
      </c>
      <c r="FG701">
        <f>IF($GS701&gt;=4,INDEX($DN:$DN,$GR701+4),"")</f>
      </c>
      <c r="FH701">
        <f>IF($GS701&gt;=5,INDEX($DN:$DN,$GR701+5),"")</f>
      </c>
      <c r="FI701">
        <f>IF($GS701&gt;=6,INDEX($DN:$DN,$GR701+6),"")</f>
      </c>
      <c r="FJ701">
        <f>IF($GS701&gt;=7,INDEX($DN:$DN,$GR701+7),"")</f>
      </c>
      <c r="FK701">
        <f>IF($GS701&gt;=8,INDEX($DN:$DN,$GR701+8),"")</f>
      </c>
      <c r="FL701">
        <f>IF($GS701&gt;=9,INDEX($DN:$DN,$GR701+9),"")</f>
      </c>
      <c r="FM701">
        <f>IF($GS701&gt;=10,INDEX($DN:$DN,$GR701+10),"")</f>
      </c>
      <c r="FN701">
        <f>IF($GS701&gt;=11,INDEX($DN:$DN,$GR701+11),"")</f>
      </c>
      <c r="FO701">
        <f>IF($GS701&gt;=12,INDEX($DN:$DN,$GR701+12),"")</f>
      </c>
      <c r="FP701">
        <f>IF($GS701&gt;=13,INDEX($DN:$DN,$GR701+13),"")</f>
      </c>
      <c r="FQ701">
        <f>IF($GS701&gt;=14,INDEX($DN:$DN,$GR701+14),"")</f>
      </c>
      <c r="FR701">
        <f>IF($GS701&gt;=15,INDEX($DN:$DN,$GR701+15),"")</f>
      </c>
      <c r="FS701">
        <f>IF($GS701&gt;=16,INDEX($DN:$DN,$GR701+16),"")</f>
      </c>
      <c r="FT701">
        <f>IF($GS701&gt;=17,INDEX($DN:$DN,$GR701+17),"")</f>
      </c>
      <c r="FU701">
        <f>IF($GS701&gt;=18,INDEX($DN:$DN,$GR701+18),"")</f>
      </c>
      <c r="FV701">
        <f>IF($GS701&gt;=19,INDEX($DN:$DN,$GR701+19),"")</f>
      </c>
      <c r="FW701">
        <f>IF($GS701&gt;=20,INDEX($DN:$DN,$GR701+20),"")</f>
      </c>
      <c r="FX701">
        <f>IF($GS701&gt;=21,INDEX($DN:$DN,$GR701+21),"")</f>
      </c>
      <c r="FY701">
        <f>IF($GS701&gt;=22,INDEX($DN:$DN,$GR701+22),"")</f>
      </c>
      <c r="FZ701">
        <f>IF($GS701&gt;=23,INDEX($DN:$DN,$GR701+23),"")</f>
      </c>
      <c r="GA701">
        <f>IF($GS701&gt;=24,INDEX($DN:$DN,$GR701+24),"")</f>
      </c>
      <c r="GB701">
        <f>IF($GS701&gt;=25,INDEX($DN:$DN,$GR701+25),"")</f>
      </c>
      <c r="GC701">
        <f>IF($GS701&gt;=26,INDEX($DN:$DN,$GR701+26),"")</f>
      </c>
      <c r="GD701">
        <f>IF($GS701&gt;=27,INDEX($DN:$DN,$GR701+27),"")</f>
      </c>
      <c r="GE701">
        <f>IF($GS701&gt;=28,INDEX($DN:$DN,$GR701+28),"")</f>
      </c>
      <c r="GF701">
        <f>IF($GS701&gt;=29,INDEX($DN:$DN,$GR701+29),"")</f>
      </c>
      <c r="GG701">
        <f>IF($GS701&gt;=30,INDEX($DN:$DN,$GR701+30),"")</f>
      </c>
      <c r="GH701">
        <f>IF($GS701&gt;=31,INDEX($DN:$DN,$GR701+31),"")</f>
      </c>
      <c r="GI701">
        <f>IF($GS701&gt;=32,INDEX($DN:$DN,$GR701+32),"")</f>
      </c>
      <c r="GJ701">
        <f>IF($GS701&gt;=33,INDEX($DN:$DN,$GR701+33),"")</f>
      </c>
      <c r="GK701">
        <f>IF($GS701&gt;=34,INDEX($DN:$DN,$GR701+34),"")</f>
      </c>
      <c r="GL701">
        <f>IF($GS701&gt;=35,INDEX($DN:$DN,$GR701+35),"")</f>
      </c>
      <c r="GM701">
        <f>IF($GS701&gt;=36,INDEX($DN:$DN,$GR701+36),"")</f>
      </c>
      <c r="GN701">
        <f>IF($GS701&gt;=37,INDEX($DN:$DN,$GR701+37),"")</f>
      </c>
      <c r="GO701">
        <f>IF($GS701&gt;=38,INDEX($DN:$DN,$GR701+38),"")</f>
      </c>
      <c r="GP701">
        <f>IF($GS701&gt;=39,INDEX($DN:$DN,$GR701+39),"")</f>
      </c>
      <c r="GQ701">
        <f>IF($GS701&gt;=40,INDEX($DN:$DN,$GR701+40),"")</f>
      </c>
      <c r="GR701">
        <f>IFERROR(MATCH($DL701,$DM$2:$DM$148,0)+1,0)</f>
      </c>
      <c r="GS701">
        <f>IFERROR(INDEX($DO$2:$DO$148,MATCH($DL701,$DM$2:$DM$148,0)),0)</f>
      </c>
      <c r="GT701">
        <f>IFERROR(MATCH($Z701,$DP$701:$FC$701,0),0)</f>
      </c>
      <c r="GU701">
        <f>IF($GT701&gt;0,INDEX($FD$701:$GQ$701,$GT701),"")</f>
      </c>
      <c r="GX701">
        <f>IF($JG701&gt;=1,INDEX($GV:$GV,$JF701+1),"")</f>
      </c>
      <c r="GY701">
        <f>IF($JG701&gt;=2,INDEX($GV:$GV,$JF701+2),"")</f>
      </c>
      <c r="GZ701">
        <f>IF($JG701&gt;=3,INDEX($GV:$GV,$JF701+3),"")</f>
      </c>
      <c r="HA701">
        <f>IF($JG701&gt;=4,INDEX($GV:$GV,$JF701+4),"")</f>
      </c>
      <c r="HB701">
        <f>IF($JG701&gt;=5,INDEX($GV:$GV,$JF701+5),"")</f>
      </c>
      <c r="HC701">
        <f>IF($JG701&gt;=6,INDEX($GV:$GV,$JF701+6),"")</f>
      </c>
      <c r="HD701">
        <f>IF($JG701&gt;=7,INDEX($GV:$GV,$JF701+7),"")</f>
      </c>
      <c r="HE701">
        <f>IF($JG701&gt;=8,INDEX($GV:$GV,$JF701+8),"")</f>
      </c>
      <c r="HF701">
        <f>IF($JG701&gt;=9,INDEX($GV:$GV,$JF701+9),"")</f>
      </c>
      <c r="HG701">
        <f>IF($JG701&gt;=10,INDEX($GV:$GV,$JF701+10),"")</f>
      </c>
      <c r="HH701">
        <f>IF($JG701&gt;=11,INDEX($GV:$GV,$JF701+11),"")</f>
      </c>
      <c r="HI701">
        <f>IF($JG701&gt;=12,INDEX($GV:$GV,$JF701+12),"")</f>
      </c>
      <c r="HJ701">
        <f>IF($JG701&gt;=13,INDEX($GV:$GV,$JF701+13),"")</f>
      </c>
      <c r="HK701">
        <f>IF($JG701&gt;=14,INDEX($GV:$GV,$JF701+14),"")</f>
      </c>
      <c r="HL701">
        <f>IF($JG701&gt;=15,INDEX($GV:$GV,$JF701+15),"")</f>
      </c>
      <c r="HM701">
        <f>IF($JG701&gt;=16,INDEX($GV:$GV,$JF701+16),"")</f>
      </c>
      <c r="HN701">
        <f>IF($JG701&gt;=17,INDEX($GV:$GV,$JF701+17),"")</f>
      </c>
      <c r="HO701">
        <f>IF($JG701&gt;=18,INDEX($GV:$GV,$JF701+18),"")</f>
      </c>
      <c r="HP701">
        <f>IF($JG701&gt;=19,INDEX($GV:$GV,$JF701+19),"")</f>
      </c>
      <c r="HQ701">
        <f>IF($JG701&gt;=20,INDEX($GV:$GV,$JF701+20),"")</f>
      </c>
      <c r="HR701">
        <f>IF($JG701&gt;=21,INDEX($GV:$GV,$JF701+21),"")</f>
      </c>
      <c r="HS701">
        <f>IF($JG701&gt;=22,INDEX($GV:$GV,$JF701+22),"")</f>
      </c>
      <c r="HT701">
        <f>IF($JG701&gt;=23,INDEX($GV:$GV,$JF701+23),"")</f>
      </c>
      <c r="HU701">
        <f>IF($JG701&gt;=24,INDEX($GV:$GV,$JF701+24),"")</f>
      </c>
      <c r="HV701">
        <f>IF($JG701&gt;=25,INDEX($GV:$GV,$JF701+25),"")</f>
      </c>
      <c r="HW701">
        <f>IF($JG701&gt;=26,INDEX($GV:$GV,$JF701+26),"")</f>
      </c>
      <c r="HX701">
        <f>IF($JG701&gt;=27,INDEX($GV:$GV,$JF701+27),"")</f>
      </c>
      <c r="HY701">
        <f>IF($JG701&gt;=28,INDEX($GV:$GV,$JF701+28),"")</f>
      </c>
      <c r="HZ701">
        <f>IF($JG701&gt;=29,INDEX($GV:$GV,$JF701+29),"")</f>
      </c>
      <c r="IA701">
        <f>IF($JG701&gt;=30,INDEX($GV:$GV,$JF701+30),"")</f>
      </c>
      <c r="IB701">
        <f>IF($JG701&gt;=31,INDEX($GV:$GV,$JF701+31),"")</f>
      </c>
      <c r="IC701">
        <f>IF($JG701&gt;=32,INDEX($GV:$GV,$JF701+32),"")</f>
      </c>
      <c r="ID701">
        <f>IF($JG701&gt;=33,INDEX($GV:$GV,$JF701+33),"")</f>
      </c>
      <c r="IE701">
        <f>IF($JG701&gt;=34,INDEX($GV:$GV,$JF701+34),"")</f>
      </c>
      <c r="IF701">
        <f>IF($JG701&gt;=35,INDEX($GV:$GV,$JF701+35),"")</f>
      </c>
      <c r="IG701">
        <f>IF($JG701&gt;=36,INDEX($GV:$GV,$JF701+36),"")</f>
      </c>
      <c r="IH701">
        <f>IF($JG701&gt;=37,INDEX($GV:$GV,$JF701+37),"")</f>
      </c>
      <c r="II701">
        <f>IF($JG701&gt;=38,INDEX($GV:$GV,$JF701+38),"")</f>
      </c>
      <c r="IJ701">
        <f>IF($JG701&gt;=39,INDEX($GV:$GV,$JF701+39),"")</f>
      </c>
      <c r="IK701">
        <f>IF($JG701&gt;=40,INDEX($GV:$GV,$JF701+40),"")</f>
      </c>
      <c r="IL701">
        <f>IF($JG701&gt;=41,INDEX($GV:$GV,$JF701+41),"")</f>
      </c>
      <c r="IM701">
        <f>IF($JG701&gt;=42,INDEX($GV:$GV,$JF701+42),"")</f>
      </c>
      <c r="IN701">
        <f>IF($JG701&gt;=43,INDEX($GV:$GV,$JF701+43),"")</f>
      </c>
      <c r="IO701">
        <f>IF($JG701&gt;=44,INDEX($GV:$GV,$JF701+44),"")</f>
      </c>
      <c r="IP701">
        <f>IF($JG701&gt;=45,INDEX($GV:$GV,$JF701+45),"")</f>
      </c>
      <c r="IQ701">
        <f>IF($JG701&gt;=46,INDEX($GV:$GV,$JF701+46),"")</f>
      </c>
      <c r="IR701">
        <f>IF($JG701&gt;=47,INDEX($GV:$GV,$JF701+47),"")</f>
      </c>
      <c r="IS701">
        <f>IF($JG701&gt;=48,INDEX($GV:$GV,$JF701+48),"")</f>
      </c>
      <c r="IT701">
        <f>IF($JG701&gt;=49,INDEX($GV:$GV,$JF701+49),"")</f>
      </c>
      <c r="IU701">
        <f>IF($JG701&gt;=50,INDEX($GV:$GV,$JF701+50),"")</f>
      </c>
      <c r="IV701">
        <f>IF($JG701&gt;=51,INDEX($GV:$GV,$JF701+51),"")</f>
      </c>
      <c r="IW701">
        <f>IF($JG701&gt;=52,INDEX($GV:$GV,$JF701+52),"")</f>
      </c>
      <c r="IX701">
        <f>IF($JG701&gt;=53,INDEX($GV:$GV,$JF701+53),"")</f>
      </c>
      <c r="IY701">
        <f>IF($JG701&gt;=54,INDEX($GV:$GV,$JF701+54),"")</f>
      </c>
      <c r="IZ701">
        <f>IF($JG701&gt;=55,INDEX($GV:$GV,$JF701+55),"")</f>
      </c>
      <c r="JA701">
        <f>IF($JG701&gt;=56,INDEX($GV:$GV,$JF701+56),"")</f>
      </c>
      <c r="JB701">
        <f>IF($JG701&gt;=57,INDEX($GV:$GV,$JF701+57),"")</f>
      </c>
      <c r="JC701">
        <f>IF($JG701&gt;=58,INDEX($GV:$GV,$JF701+58),"")</f>
      </c>
      <c r="JD701">
        <f>IF($JG701&gt;=59,INDEX($GV:$GV,$JF701+59),"")</f>
      </c>
      <c r="JE701">
        <f>IF($JG701&gt;=60,INDEX($GV:$GV,$JF701+60),"")</f>
      </c>
      <c r="JF701">
        <f>IFERROR(MATCH($GU701,$GV$2:$GV$322,0)+1,0)</f>
      </c>
      <c r="JG701">
        <f>IFERROR(INDEX($GW$2:$GW$322,MATCH($GU701,$GV$2:$GV$322,0)),0)</f>
      </c>
      <c r="JH701" t="s">
        <v>44</v>
      </c>
      <c r="JI701" t="s">
        <v>44</v>
      </c>
    </row>
    <row r="702" spans="1:269" x14ac:dyDescent="0.25">
      <c r="R702">
        <f>IF(OR($U702="",$Q702=""),"",IFERROR($U702/$Q702,0))</f>
      </c>
      <c r="S702">
        <f>IF($U702="","",
SUM($T702,$V702,$AA702,$W702,$Y702)*
(1-IF($AB702="",0,VALUE($AB702)/100)))</f>
      </c>
      <c r="T702">
        <f>IF($U702="","",$U702)</f>
      </c>
      <c r="V702">
        <f>IF($U702="","",
IF($O702="","",
IF(ISNUMBER(SEARCH("exempt",LOWER($O702))),0,
$U702*(VALUE(SUBSTITUTE($O702,"%",""))/100))))</f>
      </c>
      <c r="AC702">
        <f>IFERROR(IF(FIND(" - ",$K702)&gt;0,MID($K702,FIND(" - ",$K702)+3,LEN($K702)),""),"")</f>
      </c>
      <c r="AL702" t="s">
        <v>1676</v>
      </c>
      <c r="AT702">
        <f>IFERROR(LEFT($K702,FIND(" - ",$K702)-1),$K702)</f>
      </c>
      <c r="AW702">
        <f>IF($CL702&gt;=1,INDEX($AU:$AU,$CK702+1),"")</f>
      </c>
      <c r="AX702">
        <f>IF($CL702&gt;=2,INDEX($AU:$AU,$CK702+2),"")</f>
      </c>
      <c r="AY702">
        <f>IF($CL702&gt;=3,INDEX($AU:$AU,$CK702+3),"")</f>
      </c>
      <c r="AZ702">
        <f>IF($CL702&gt;=4,INDEX($AU:$AU,$CK702+4),"")</f>
      </c>
      <c r="BA702">
        <f>IF($CL702&gt;=5,INDEX($AU:$AU,$CK702+5),"")</f>
      </c>
      <c r="BB702">
        <f>IF($CL702&gt;=6,INDEX($AU:$AU,$CK702+6),"")</f>
      </c>
      <c r="BC702">
        <f>IF($CL702&gt;=7,INDEX($AU:$AU,$CK702+7),"")</f>
      </c>
      <c r="BD702">
        <f>IF($CL702&gt;=8,INDEX($AU:$AU,$CK702+8),"")</f>
      </c>
      <c r="BE702">
        <f>IF($CL702&gt;=9,INDEX($AU:$AU,$CK702+9),"")</f>
      </c>
      <c r="BF702">
        <f>IF($CL702&gt;=10,INDEX($AU:$AU,$CK702+10),"")</f>
      </c>
      <c r="BG702">
        <f>IF($CL702&gt;=11,INDEX($AU:$AU,$CK702+11),"")</f>
      </c>
      <c r="BH702">
        <f>IF($CL702&gt;=12,INDEX($AU:$AU,$CK702+12),"")</f>
      </c>
      <c r="BI702">
        <f>IF($CL702&gt;=13,INDEX($AU:$AU,$CK702+13),"")</f>
      </c>
      <c r="BJ702">
        <f>IF($CL702&gt;=14,INDEX($AU:$AU,$CK702+14),"")</f>
      </c>
      <c r="BK702">
        <f>IF($CL702&gt;=15,INDEX($AU:$AU,$CK702+15),"")</f>
      </c>
      <c r="BL702">
        <f>IF($CL702&gt;=16,INDEX($AU:$AU,$CK702+16),"")</f>
      </c>
      <c r="BM702">
        <f>IF($CL702&gt;=17,INDEX($AU:$AU,$CK702+17),"")</f>
      </c>
      <c r="BN702">
        <f>IF($CL702&gt;=18,INDEX($AU:$AU,$CK702+18),"")</f>
      </c>
      <c r="BO702">
        <f>IF($CL702&gt;=19,INDEX($AU:$AU,$CK702+19),"")</f>
      </c>
      <c r="BP702">
        <f>IF($CL702&gt;=20,INDEX($AU:$AU,$CK702+20),"")</f>
      </c>
      <c r="BQ702">
        <f>IF($CL702&gt;=21,INDEX($AU:$AU,$CK702+21),"")</f>
      </c>
      <c r="BR702">
        <f>IF($CL702&gt;=22,INDEX($AU:$AU,$CK702+22),"")</f>
      </c>
      <c r="BS702">
        <f>IF($CL702&gt;=23,INDEX($AU:$AU,$CK702+23),"")</f>
      </c>
      <c r="BT702">
        <f>IF($CL702&gt;=24,INDEX($AU:$AU,$CK702+24),"")</f>
      </c>
      <c r="BU702">
        <f>IF($CL702&gt;=25,INDEX($AU:$AU,$CK702+25),"")</f>
      </c>
      <c r="BV702">
        <f>IF($CL702&gt;=26,INDEX($AU:$AU,$CK702+26),"")</f>
      </c>
      <c r="BW702">
        <f>IF($CL702&gt;=27,INDEX($AU:$AU,$CK702+27),"")</f>
      </c>
      <c r="BX702">
        <f>IF($CL702&gt;=28,INDEX($AU:$AU,$CK702+28),"")</f>
      </c>
      <c r="BY702">
        <f>IF($CL702&gt;=29,INDEX($AU:$AU,$CK702+29),"")</f>
      </c>
      <c r="BZ702">
        <f>IF($CL702&gt;=30,INDEX($AU:$AU,$CK702+30),"")</f>
      </c>
      <c r="CA702">
        <f>IF($CL702&gt;=31,INDEX($AU:$AU,$CK702+31),"")</f>
      </c>
      <c r="CB702">
        <f>IF($CL702&gt;=32,INDEX($AU:$AU,$CK702+32),"")</f>
      </c>
      <c r="CC702">
        <f>IF($CL702&gt;=33,INDEX($AU:$AU,$CK702+33),"")</f>
      </c>
      <c r="CD702">
        <f>IF($CL702&gt;=34,INDEX($AU:$AU,$CK702+34),"")</f>
      </c>
      <c r="CE702">
        <f>IF($CL702&gt;=35,INDEX($AU:$AU,$CK702+35),"")</f>
      </c>
      <c r="CF702">
        <f>IF($CL702&gt;=36,INDEX($AU:$AU,$CK702+36),"")</f>
      </c>
      <c r="CG702">
        <f>IF($CL702&gt;=37,INDEX($AU:$AU,$CK702+37),"")</f>
      </c>
      <c r="CH702">
        <f>IF($CL702&gt;=38,INDEX($AU:$AU,$CK702+38),"")</f>
      </c>
      <c r="CI702">
        <f>IF($CL702&gt;=39,INDEX($AU:$AU,$CK702+39),"")</f>
      </c>
      <c r="CJ702">
        <f>IF($CL702&gt;=40,INDEX($AU:$AU,$CK702+40),"")</f>
      </c>
      <c r="CK702">
        <f>IFERROR(MATCH($AT702,$AU$2:$AU$133,0)+1,0)</f>
      </c>
      <c r="CL702">
        <f>IFERROR(INDEX($AV$2:$AV$133,MATCH($AT702,$AU$2:$AU$133,0)),0)</f>
      </c>
      <c r="CM702">
        <f>IFERROR(LEFT($L702,FIND(" - ",$L702)-1),$L702)</f>
      </c>
      <c r="CN702" t="s">
        <v>1677</v>
      </c>
      <c r="CO702">
        <v>1</v>
      </c>
      <c r="CP702">
        <f>IF($DK702&gt;=1,INDEX($CN:$CN,$DJ702+1),"")</f>
      </c>
      <c r="CQ702">
        <f>IF($DK702&gt;=2,INDEX($CN:$CN,$DJ702+2),"")</f>
      </c>
      <c r="CR702">
        <f>IF($DK702&gt;=3,INDEX($CN:$CN,$DJ702+3),"")</f>
      </c>
      <c r="CS702">
        <f>IF($DK702&gt;=4,INDEX($CN:$CN,$DJ702+4),"")</f>
      </c>
      <c r="CT702">
        <f>IF($DK702&gt;=5,INDEX($CN:$CN,$DJ702+5),"")</f>
      </c>
      <c r="CU702">
        <f>IF($DK702&gt;=6,INDEX($CN:$CN,$DJ702+6),"")</f>
      </c>
      <c r="CV702">
        <f>IF($DK702&gt;=7,INDEX($CN:$CN,$DJ702+7),"")</f>
      </c>
      <c r="CW702">
        <f>IF($DK702&gt;=8,INDEX($CN:$CN,$DJ702+8),"")</f>
      </c>
      <c r="CX702">
        <f>IF($DK702&gt;=9,INDEX($CN:$CN,$DJ702+9),"")</f>
      </c>
      <c r="CY702">
        <f>IF($DK702&gt;=10,INDEX($CN:$CN,$DJ702+10),"")</f>
      </c>
      <c r="CZ702">
        <f>IF($DK702&gt;=11,INDEX($CN:$CN,$DJ702+11),"")</f>
      </c>
      <c r="DA702">
        <f>IF($DK702&gt;=12,INDEX($CN:$CN,$DJ702+12),"")</f>
      </c>
      <c r="DB702">
        <f>IF($DK702&gt;=13,INDEX($CN:$CN,$DJ702+13),"")</f>
      </c>
      <c r="DC702">
        <f>IF($DK702&gt;=14,INDEX($CN:$CN,$DJ702+14),"")</f>
      </c>
      <c r="DD702">
        <f>IF($DK702&gt;=15,INDEX($CN:$CN,$DJ702+15),"")</f>
      </c>
      <c r="DE702">
        <f>IF($DK702&gt;=16,INDEX($CN:$CN,$DJ702+16),"")</f>
      </c>
      <c r="DF702">
        <f>IF($DK702&gt;=17,INDEX($CN:$CN,$DJ702+17),"")</f>
      </c>
      <c r="DG702">
        <f>IF($DK702&gt;=18,INDEX($CN:$CN,$DJ702+18),"")</f>
      </c>
      <c r="DH702">
        <f>IF($DK702&gt;=19,INDEX($CN:$CN,$DJ702+19),"")</f>
      </c>
      <c r="DI702">
        <f>IF($DK702&gt;=20,INDEX($CN:$CN,$DJ702+20),"")</f>
      </c>
      <c r="DJ702">
        <f>IFERROR(MATCH($CM702,$CN$2:$CN$1089,0)+1,0)</f>
      </c>
      <c r="DK702">
        <f>IFERROR(INDEX($CO$2:$CO$1089,MATCH($CM702,$CN$2:$CN$1089,0)),0)</f>
      </c>
      <c r="DL702">
        <f>IFERROR(INDEX($AS:$AS,MATCH($O702,$AR:$AR,0))&amp;"","")</f>
      </c>
      <c r="DP702">
        <f>IF($GS702&gt;=1,INDEX($DM:$DM,$GR702+1),"")</f>
      </c>
      <c r="DQ702">
        <f>IF($GS702&gt;=2,INDEX($DM:$DM,$GR702+2),"")</f>
      </c>
      <c r="DR702">
        <f>IF($GS702&gt;=3,INDEX($DM:$DM,$GR702+3),"")</f>
      </c>
      <c r="DS702">
        <f>IF($GS702&gt;=4,INDEX($DM:$DM,$GR702+4),"")</f>
      </c>
      <c r="DT702">
        <f>IF($GS702&gt;=5,INDEX($DM:$DM,$GR702+5),"")</f>
      </c>
      <c r="DU702">
        <f>IF($GS702&gt;=6,INDEX($DM:$DM,$GR702+6),"")</f>
      </c>
      <c r="DV702">
        <f>IF($GS702&gt;=7,INDEX($DM:$DM,$GR702+7),"")</f>
      </c>
      <c r="DW702">
        <f>IF($GS702&gt;=8,INDEX($DM:$DM,$GR702+8),"")</f>
      </c>
      <c r="DX702">
        <f>IF($GS702&gt;=9,INDEX($DM:$DM,$GR702+9),"")</f>
      </c>
      <c r="DY702">
        <f>IF($GS702&gt;=10,INDEX($DM:$DM,$GR702+10),"")</f>
      </c>
      <c r="DZ702">
        <f>IF($GS702&gt;=11,INDEX($DM:$DM,$GR702+11),"")</f>
      </c>
      <c r="EA702">
        <f>IF($GS702&gt;=12,INDEX($DM:$DM,$GR702+12),"")</f>
      </c>
      <c r="EB702">
        <f>IF($GS702&gt;=13,INDEX($DM:$DM,$GR702+13),"")</f>
      </c>
      <c r="EC702">
        <f>IF($GS702&gt;=14,INDEX($DM:$DM,$GR702+14),"")</f>
      </c>
      <c r="ED702">
        <f>IF($GS702&gt;=15,INDEX($DM:$DM,$GR702+15),"")</f>
      </c>
      <c r="EE702">
        <f>IF($GS702&gt;=16,INDEX($DM:$DM,$GR702+16),"")</f>
      </c>
      <c r="EF702">
        <f>IF($GS702&gt;=17,INDEX($DM:$DM,$GR702+17),"")</f>
      </c>
      <c r="EG702">
        <f>IF($GS702&gt;=18,INDEX($DM:$DM,$GR702+18),"")</f>
      </c>
      <c r="EH702">
        <f>IF($GS702&gt;=19,INDEX($DM:$DM,$GR702+19),"")</f>
      </c>
      <c r="EI702">
        <f>IF($GS702&gt;=20,INDEX($DM:$DM,$GR702+20),"")</f>
      </c>
      <c r="EJ702">
        <f>IF($GS702&gt;=21,INDEX($DM:$DM,$GR702+21),"")</f>
      </c>
      <c r="EK702">
        <f>IF($GS702&gt;=22,INDEX($DM:$DM,$GR702+22),"")</f>
      </c>
      <c r="EL702">
        <f>IF($GS702&gt;=23,INDEX($DM:$DM,$GR702+23),"")</f>
      </c>
      <c r="EM702">
        <f>IF($GS702&gt;=24,INDEX($DM:$DM,$GR702+24),"")</f>
      </c>
      <c r="EN702">
        <f>IF($GS702&gt;=25,INDEX($DM:$DM,$GR702+25),"")</f>
      </c>
      <c r="EO702">
        <f>IF($GS702&gt;=26,INDEX($DM:$DM,$GR702+26),"")</f>
      </c>
      <c r="EP702">
        <f>IF($GS702&gt;=27,INDEX($DM:$DM,$GR702+27),"")</f>
      </c>
      <c r="EQ702">
        <f>IF($GS702&gt;=28,INDEX($DM:$DM,$GR702+28),"")</f>
      </c>
      <c r="ER702">
        <f>IF($GS702&gt;=29,INDEX($DM:$DM,$GR702+29),"")</f>
      </c>
      <c r="ES702">
        <f>IF($GS702&gt;=30,INDEX($DM:$DM,$GR702+30),"")</f>
      </c>
      <c r="ET702">
        <f>IF($GS702&gt;=31,INDEX($DM:$DM,$GR702+31),"")</f>
      </c>
      <c r="EU702">
        <f>IF($GS702&gt;=32,INDEX($DM:$DM,$GR702+32),"")</f>
      </c>
      <c r="EV702">
        <f>IF($GS702&gt;=33,INDEX($DM:$DM,$GR702+33),"")</f>
      </c>
      <c r="EW702">
        <f>IF($GS702&gt;=34,INDEX($DM:$DM,$GR702+34),"")</f>
      </c>
      <c r="EX702">
        <f>IF($GS702&gt;=35,INDEX($DM:$DM,$GR702+35),"")</f>
      </c>
      <c r="EY702">
        <f>IF($GS702&gt;=36,INDEX($DM:$DM,$GR702+36),"")</f>
      </c>
      <c r="EZ702">
        <f>IF($GS702&gt;=37,INDEX($DM:$DM,$GR702+37),"")</f>
      </c>
      <c r="FA702">
        <f>IF($GS702&gt;=38,INDEX($DM:$DM,$GR702+38),"")</f>
      </c>
      <c r="FB702">
        <f>IF($GS702&gt;=39,INDEX($DM:$DM,$GR702+39),"")</f>
      </c>
      <c r="FC702">
        <f>IF($GS702&gt;=40,INDEX($DM:$DM,$GR702+40),"")</f>
      </c>
      <c r="FD702">
        <f>IF($GS702&gt;=1,INDEX($DN:$DN,$GR702+1),"")</f>
      </c>
      <c r="FE702">
        <f>IF($GS702&gt;=2,INDEX($DN:$DN,$GR702+2),"")</f>
      </c>
      <c r="FF702">
        <f>IF($GS702&gt;=3,INDEX($DN:$DN,$GR702+3),"")</f>
      </c>
      <c r="FG702">
        <f>IF($GS702&gt;=4,INDEX($DN:$DN,$GR702+4),"")</f>
      </c>
      <c r="FH702">
        <f>IF($GS702&gt;=5,INDEX($DN:$DN,$GR702+5),"")</f>
      </c>
      <c r="FI702">
        <f>IF($GS702&gt;=6,INDEX($DN:$DN,$GR702+6),"")</f>
      </c>
      <c r="FJ702">
        <f>IF($GS702&gt;=7,INDEX($DN:$DN,$GR702+7),"")</f>
      </c>
      <c r="FK702">
        <f>IF($GS702&gt;=8,INDEX($DN:$DN,$GR702+8),"")</f>
      </c>
      <c r="FL702">
        <f>IF($GS702&gt;=9,INDEX($DN:$DN,$GR702+9),"")</f>
      </c>
      <c r="FM702">
        <f>IF($GS702&gt;=10,INDEX($DN:$DN,$GR702+10),"")</f>
      </c>
      <c r="FN702">
        <f>IF($GS702&gt;=11,INDEX($DN:$DN,$GR702+11),"")</f>
      </c>
      <c r="FO702">
        <f>IF($GS702&gt;=12,INDEX($DN:$DN,$GR702+12),"")</f>
      </c>
      <c r="FP702">
        <f>IF($GS702&gt;=13,INDEX($DN:$DN,$GR702+13),"")</f>
      </c>
      <c r="FQ702">
        <f>IF($GS702&gt;=14,INDEX($DN:$DN,$GR702+14),"")</f>
      </c>
      <c r="FR702">
        <f>IF($GS702&gt;=15,INDEX($DN:$DN,$GR702+15),"")</f>
      </c>
      <c r="FS702">
        <f>IF($GS702&gt;=16,INDEX($DN:$DN,$GR702+16),"")</f>
      </c>
      <c r="FT702">
        <f>IF($GS702&gt;=17,INDEX($DN:$DN,$GR702+17),"")</f>
      </c>
      <c r="FU702">
        <f>IF($GS702&gt;=18,INDEX($DN:$DN,$GR702+18),"")</f>
      </c>
      <c r="FV702">
        <f>IF($GS702&gt;=19,INDEX($DN:$DN,$GR702+19),"")</f>
      </c>
      <c r="FW702">
        <f>IF($GS702&gt;=20,INDEX($DN:$DN,$GR702+20),"")</f>
      </c>
      <c r="FX702">
        <f>IF($GS702&gt;=21,INDEX($DN:$DN,$GR702+21),"")</f>
      </c>
      <c r="FY702">
        <f>IF($GS702&gt;=22,INDEX($DN:$DN,$GR702+22),"")</f>
      </c>
      <c r="FZ702">
        <f>IF($GS702&gt;=23,INDEX($DN:$DN,$GR702+23),"")</f>
      </c>
      <c r="GA702">
        <f>IF($GS702&gt;=24,INDEX($DN:$DN,$GR702+24),"")</f>
      </c>
      <c r="GB702">
        <f>IF($GS702&gt;=25,INDEX($DN:$DN,$GR702+25),"")</f>
      </c>
      <c r="GC702">
        <f>IF($GS702&gt;=26,INDEX($DN:$DN,$GR702+26),"")</f>
      </c>
      <c r="GD702">
        <f>IF($GS702&gt;=27,INDEX($DN:$DN,$GR702+27),"")</f>
      </c>
      <c r="GE702">
        <f>IF($GS702&gt;=28,INDEX($DN:$DN,$GR702+28),"")</f>
      </c>
      <c r="GF702">
        <f>IF($GS702&gt;=29,INDEX($DN:$DN,$GR702+29),"")</f>
      </c>
      <c r="GG702">
        <f>IF($GS702&gt;=30,INDEX($DN:$DN,$GR702+30),"")</f>
      </c>
      <c r="GH702">
        <f>IF($GS702&gt;=31,INDEX($DN:$DN,$GR702+31),"")</f>
      </c>
      <c r="GI702">
        <f>IF($GS702&gt;=32,INDEX($DN:$DN,$GR702+32),"")</f>
      </c>
      <c r="GJ702">
        <f>IF($GS702&gt;=33,INDEX($DN:$DN,$GR702+33),"")</f>
      </c>
      <c r="GK702">
        <f>IF($GS702&gt;=34,INDEX($DN:$DN,$GR702+34),"")</f>
      </c>
      <c r="GL702">
        <f>IF($GS702&gt;=35,INDEX($DN:$DN,$GR702+35),"")</f>
      </c>
      <c r="GM702">
        <f>IF($GS702&gt;=36,INDEX($DN:$DN,$GR702+36),"")</f>
      </c>
      <c r="GN702">
        <f>IF($GS702&gt;=37,INDEX($DN:$DN,$GR702+37),"")</f>
      </c>
      <c r="GO702">
        <f>IF($GS702&gt;=38,INDEX($DN:$DN,$GR702+38),"")</f>
      </c>
      <c r="GP702">
        <f>IF($GS702&gt;=39,INDEX($DN:$DN,$GR702+39),"")</f>
      </c>
      <c r="GQ702">
        <f>IF($GS702&gt;=40,INDEX($DN:$DN,$GR702+40),"")</f>
      </c>
      <c r="GR702">
        <f>IFERROR(MATCH($DL702,$DM$2:$DM$148,0)+1,0)</f>
      </c>
      <c r="GS702">
        <f>IFERROR(INDEX($DO$2:$DO$148,MATCH($DL702,$DM$2:$DM$148,0)),0)</f>
      </c>
      <c r="GT702">
        <f>IFERROR(MATCH($Z702,$DP$702:$FC$702,0),0)</f>
      </c>
      <c r="GU702">
        <f>IF($GT702&gt;0,INDEX($FD$702:$GQ$702,$GT702),"")</f>
      </c>
      <c r="GX702">
        <f>IF($JG702&gt;=1,INDEX($GV:$GV,$JF702+1),"")</f>
      </c>
      <c r="GY702">
        <f>IF($JG702&gt;=2,INDEX($GV:$GV,$JF702+2),"")</f>
      </c>
      <c r="GZ702">
        <f>IF($JG702&gt;=3,INDEX($GV:$GV,$JF702+3),"")</f>
      </c>
      <c r="HA702">
        <f>IF($JG702&gt;=4,INDEX($GV:$GV,$JF702+4),"")</f>
      </c>
      <c r="HB702">
        <f>IF($JG702&gt;=5,INDEX($GV:$GV,$JF702+5),"")</f>
      </c>
      <c r="HC702">
        <f>IF($JG702&gt;=6,INDEX($GV:$GV,$JF702+6),"")</f>
      </c>
      <c r="HD702">
        <f>IF($JG702&gt;=7,INDEX($GV:$GV,$JF702+7),"")</f>
      </c>
      <c r="HE702">
        <f>IF($JG702&gt;=8,INDEX($GV:$GV,$JF702+8),"")</f>
      </c>
      <c r="HF702">
        <f>IF($JG702&gt;=9,INDEX($GV:$GV,$JF702+9),"")</f>
      </c>
      <c r="HG702">
        <f>IF($JG702&gt;=10,INDEX($GV:$GV,$JF702+10),"")</f>
      </c>
      <c r="HH702">
        <f>IF($JG702&gt;=11,INDEX($GV:$GV,$JF702+11),"")</f>
      </c>
      <c r="HI702">
        <f>IF($JG702&gt;=12,INDEX($GV:$GV,$JF702+12),"")</f>
      </c>
      <c r="HJ702">
        <f>IF($JG702&gt;=13,INDEX($GV:$GV,$JF702+13),"")</f>
      </c>
      <c r="HK702">
        <f>IF($JG702&gt;=14,INDEX($GV:$GV,$JF702+14),"")</f>
      </c>
      <c r="HL702">
        <f>IF($JG702&gt;=15,INDEX($GV:$GV,$JF702+15),"")</f>
      </c>
      <c r="HM702">
        <f>IF($JG702&gt;=16,INDEX($GV:$GV,$JF702+16),"")</f>
      </c>
      <c r="HN702">
        <f>IF($JG702&gt;=17,INDEX($GV:$GV,$JF702+17),"")</f>
      </c>
      <c r="HO702">
        <f>IF($JG702&gt;=18,INDEX($GV:$GV,$JF702+18),"")</f>
      </c>
      <c r="HP702">
        <f>IF($JG702&gt;=19,INDEX($GV:$GV,$JF702+19),"")</f>
      </c>
      <c r="HQ702">
        <f>IF($JG702&gt;=20,INDEX($GV:$GV,$JF702+20),"")</f>
      </c>
      <c r="HR702">
        <f>IF($JG702&gt;=21,INDEX($GV:$GV,$JF702+21),"")</f>
      </c>
      <c r="HS702">
        <f>IF($JG702&gt;=22,INDEX($GV:$GV,$JF702+22),"")</f>
      </c>
      <c r="HT702">
        <f>IF($JG702&gt;=23,INDEX($GV:$GV,$JF702+23),"")</f>
      </c>
      <c r="HU702">
        <f>IF($JG702&gt;=24,INDEX($GV:$GV,$JF702+24),"")</f>
      </c>
      <c r="HV702">
        <f>IF($JG702&gt;=25,INDEX($GV:$GV,$JF702+25),"")</f>
      </c>
      <c r="HW702">
        <f>IF($JG702&gt;=26,INDEX($GV:$GV,$JF702+26),"")</f>
      </c>
      <c r="HX702">
        <f>IF($JG702&gt;=27,INDEX($GV:$GV,$JF702+27),"")</f>
      </c>
      <c r="HY702">
        <f>IF($JG702&gt;=28,INDEX($GV:$GV,$JF702+28),"")</f>
      </c>
      <c r="HZ702">
        <f>IF($JG702&gt;=29,INDEX($GV:$GV,$JF702+29),"")</f>
      </c>
      <c r="IA702">
        <f>IF($JG702&gt;=30,INDEX($GV:$GV,$JF702+30),"")</f>
      </c>
      <c r="IB702">
        <f>IF($JG702&gt;=31,INDEX($GV:$GV,$JF702+31),"")</f>
      </c>
      <c r="IC702">
        <f>IF($JG702&gt;=32,INDEX($GV:$GV,$JF702+32),"")</f>
      </c>
      <c r="ID702">
        <f>IF($JG702&gt;=33,INDEX($GV:$GV,$JF702+33),"")</f>
      </c>
      <c r="IE702">
        <f>IF($JG702&gt;=34,INDEX($GV:$GV,$JF702+34),"")</f>
      </c>
      <c r="IF702">
        <f>IF($JG702&gt;=35,INDEX($GV:$GV,$JF702+35),"")</f>
      </c>
      <c r="IG702">
        <f>IF($JG702&gt;=36,INDEX($GV:$GV,$JF702+36),"")</f>
      </c>
      <c r="IH702">
        <f>IF($JG702&gt;=37,INDEX($GV:$GV,$JF702+37),"")</f>
      </c>
      <c r="II702">
        <f>IF($JG702&gt;=38,INDEX($GV:$GV,$JF702+38),"")</f>
      </c>
      <c r="IJ702">
        <f>IF($JG702&gt;=39,INDEX($GV:$GV,$JF702+39),"")</f>
      </c>
      <c r="IK702">
        <f>IF($JG702&gt;=40,INDEX($GV:$GV,$JF702+40),"")</f>
      </c>
      <c r="IL702">
        <f>IF($JG702&gt;=41,INDEX($GV:$GV,$JF702+41),"")</f>
      </c>
      <c r="IM702">
        <f>IF($JG702&gt;=42,INDEX($GV:$GV,$JF702+42),"")</f>
      </c>
      <c r="IN702">
        <f>IF($JG702&gt;=43,INDEX($GV:$GV,$JF702+43),"")</f>
      </c>
      <c r="IO702">
        <f>IF($JG702&gt;=44,INDEX($GV:$GV,$JF702+44),"")</f>
      </c>
      <c r="IP702">
        <f>IF($JG702&gt;=45,INDEX($GV:$GV,$JF702+45),"")</f>
      </c>
      <c r="IQ702">
        <f>IF($JG702&gt;=46,INDEX($GV:$GV,$JF702+46),"")</f>
      </c>
      <c r="IR702">
        <f>IF($JG702&gt;=47,INDEX($GV:$GV,$JF702+47),"")</f>
      </c>
      <c r="IS702">
        <f>IF($JG702&gt;=48,INDEX($GV:$GV,$JF702+48),"")</f>
      </c>
      <c r="IT702">
        <f>IF($JG702&gt;=49,INDEX($GV:$GV,$JF702+49),"")</f>
      </c>
      <c r="IU702">
        <f>IF($JG702&gt;=50,INDEX($GV:$GV,$JF702+50),"")</f>
      </c>
      <c r="IV702">
        <f>IF($JG702&gt;=51,INDEX($GV:$GV,$JF702+51),"")</f>
      </c>
      <c r="IW702">
        <f>IF($JG702&gt;=52,INDEX($GV:$GV,$JF702+52),"")</f>
      </c>
      <c r="IX702">
        <f>IF($JG702&gt;=53,INDEX($GV:$GV,$JF702+53),"")</f>
      </c>
      <c r="IY702">
        <f>IF($JG702&gt;=54,INDEX($GV:$GV,$JF702+54),"")</f>
      </c>
      <c r="IZ702">
        <f>IF($JG702&gt;=55,INDEX($GV:$GV,$JF702+55),"")</f>
      </c>
      <c r="JA702">
        <f>IF($JG702&gt;=56,INDEX($GV:$GV,$JF702+56),"")</f>
      </c>
      <c r="JB702">
        <f>IF($JG702&gt;=57,INDEX($GV:$GV,$JF702+57),"")</f>
      </c>
      <c r="JC702">
        <f>IF($JG702&gt;=58,INDEX($GV:$GV,$JF702+58),"")</f>
      </c>
      <c r="JD702">
        <f>IF($JG702&gt;=59,INDEX($GV:$GV,$JF702+59),"")</f>
      </c>
      <c r="JE702">
        <f>IF($JG702&gt;=60,INDEX($GV:$GV,$JF702+60),"")</f>
      </c>
      <c r="JF702">
        <f>IFERROR(MATCH($GU702,$GV$2:$GV$322,0)+1,0)</f>
      </c>
      <c r="JG702">
        <f>IFERROR(INDEX($GW$2:$GW$322,MATCH($GU702,$GV$2:$GV$322,0)),0)</f>
      </c>
      <c r="JH702" t="s">
        <v>44</v>
      </c>
      <c r="JI702" t="s">
        <v>44</v>
      </c>
    </row>
    <row r="703" spans="1:269" x14ac:dyDescent="0.25">
      <c r="R703">
        <f>IF(OR($U703="",$Q703=""),"",IFERROR($U703/$Q703,0))</f>
      </c>
      <c r="S703">
        <f>IF($U703="","",
SUM($T703,$V703,$AA703,$W703,$Y703)*
(1-IF($AB703="",0,VALUE($AB703)/100)))</f>
      </c>
      <c r="T703">
        <f>IF($U703="","",$U703)</f>
      </c>
      <c r="V703">
        <f>IF($U703="","",
IF($O703="","",
IF(ISNUMBER(SEARCH("exempt",LOWER($O703))),0,
$U703*(VALUE(SUBSTITUTE($O703,"%",""))/100))))</f>
      </c>
      <c r="AC703">
        <f>IFERROR(IF(FIND(" - ",$K703)&gt;0,MID($K703,FIND(" - ",$K703)+3,LEN($K703)),""),"")</f>
      </c>
      <c r="AL703" t="s">
        <v>1678</v>
      </c>
      <c r="AT703">
        <f>IFERROR(LEFT($K703,FIND(" - ",$K703)-1),$K703)</f>
      </c>
      <c r="AW703">
        <f>IF($CL703&gt;=1,INDEX($AU:$AU,$CK703+1),"")</f>
      </c>
      <c r="AX703">
        <f>IF($CL703&gt;=2,INDEX($AU:$AU,$CK703+2),"")</f>
      </c>
      <c r="AY703">
        <f>IF($CL703&gt;=3,INDEX($AU:$AU,$CK703+3),"")</f>
      </c>
      <c r="AZ703">
        <f>IF($CL703&gt;=4,INDEX($AU:$AU,$CK703+4),"")</f>
      </c>
      <c r="BA703">
        <f>IF($CL703&gt;=5,INDEX($AU:$AU,$CK703+5),"")</f>
      </c>
      <c r="BB703">
        <f>IF($CL703&gt;=6,INDEX($AU:$AU,$CK703+6),"")</f>
      </c>
      <c r="BC703">
        <f>IF($CL703&gt;=7,INDEX($AU:$AU,$CK703+7),"")</f>
      </c>
      <c r="BD703">
        <f>IF($CL703&gt;=8,INDEX($AU:$AU,$CK703+8),"")</f>
      </c>
      <c r="BE703">
        <f>IF($CL703&gt;=9,INDEX($AU:$AU,$CK703+9),"")</f>
      </c>
      <c r="BF703">
        <f>IF($CL703&gt;=10,INDEX($AU:$AU,$CK703+10),"")</f>
      </c>
      <c r="BG703">
        <f>IF($CL703&gt;=11,INDEX($AU:$AU,$CK703+11),"")</f>
      </c>
      <c r="BH703">
        <f>IF($CL703&gt;=12,INDEX($AU:$AU,$CK703+12),"")</f>
      </c>
      <c r="BI703">
        <f>IF($CL703&gt;=13,INDEX($AU:$AU,$CK703+13),"")</f>
      </c>
      <c r="BJ703">
        <f>IF($CL703&gt;=14,INDEX($AU:$AU,$CK703+14),"")</f>
      </c>
      <c r="BK703">
        <f>IF($CL703&gt;=15,INDEX($AU:$AU,$CK703+15),"")</f>
      </c>
      <c r="BL703">
        <f>IF($CL703&gt;=16,INDEX($AU:$AU,$CK703+16),"")</f>
      </c>
      <c r="BM703">
        <f>IF($CL703&gt;=17,INDEX($AU:$AU,$CK703+17),"")</f>
      </c>
      <c r="BN703">
        <f>IF($CL703&gt;=18,INDEX($AU:$AU,$CK703+18),"")</f>
      </c>
      <c r="BO703">
        <f>IF($CL703&gt;=19,INDEX($AU:$AU,$CK703+19),"")</f>
      </c>
      <c r="BP703">
        <f>IF($CL703&gt;=20,INDEX($AU:$AU,$CK703+20),"")</f>
      </c>
      <c r="BQ703">
        <f>IF($CL703&gt;=21,INDEX($AU:$AU,$CK703+21),"")</f>
      </c>
      <c r="BR703">
        <f>IF($CL703&gt;=22,INDEX($AU:$AU,$CK703+22),"")</f>
      </c>
      <c r="BS703">
        <f>IF($CL703&gt;=23,INDEX($AU:$AU,$CK703+23),"")</f>
      </c>
      <c r="BT703">
        <f>IF($CL703&gt;=24,INDEX($AU:$AU,$CK703+24),"")</f>
      </c>
      <c r="BU703">
        <f>IF($CL703&gt;=25,INDEX($AU:$AU,$CK703+25),"")</f>
      </c>
      <c r="BV703">
        <f>IF($CL703&gt;=26,INDEX($AU:$AU,$CK703+26),"")</f>
      </c>
      <c r="BW703">
        <f>IF($CL703&gt;=27,INDEX($AU:$AU,$CK703+27),"")</f>
      </c>
      <c r="BX703">
        <f>IF($CL703&gt;=28,INDEX($AU:$AU,$CK703+28),"")</f>
      </c>
      <c r="BY703">
        <f>IF($CL703&gt;=29,INDEX($AU:$AU,$CK703+29),"")</f>
      </c>
      <c r="BZ703">
        <f>IF($CL703&gt;=30,INDEX($AU:$AU,$CK703+30),"")</f>
      </c>
      <c r="CA703">
        <f>IF($CL703&gt;=31,INDEX($AU:$AU,$CK703+31),"")</f>
      </c>
      <c r="CB703">
        <f>IF($CL703&gt;=32,INDEX($AU:$AU,$CK703+32),"")</f>
      </c>
      <c r="CC703">
        <f>IF($CL703&gt;=33,INDEX($AU:$AU,$CK703+33),"")</f>
      </c>
      <c r="CD703">
        <f>IF($CL703&gt;=34,INDEX($AU:$AU,$CK703+34),"")</f>
      </c>
      <c r="CE703">
        <f>IF($CL703&gt;=35,INDEX($AU:$AU,$CK703+35),"")</f>
      </c>
      <c r="CF703">
        <f>IF($CL703&gt;=36,INDEX($AU:$AU,$CK703+36),"")</f>
      </c>
      <c r="CG703">
        <f>IF($CL703&gt;=37,INDEX($AU:$AU,$CK703+37),"")</f>
      </c>
      <c r="CH703">
        <f>IF($CL703&gt;=38,INDEX($AU:$AU,$CK703+38),"")</f>
      </c>
      <c r="CI703">
        <f>IF($CL703&gt;=39,INDEX($AU:$AU,$CK703+39),"")</f>
      </c>
      <c r="CJ703">
        <f>IF($CL703&gt;=40,INDEX($AU:$AU,$CK703+40),"")</f>
      </c>
      <c r="CK703">
        <f>IFERROR(MATCH($AT703,$AU$2:$AU$133,0)+1,0)</f>
      </c>
      <c r="CL703">
        <f>IFERROR(INDEX($AV$2:$AV$133,MATCH($AT703,$AU$2:$AU$133,0)),0)</f>
      </c>
      <c r="CM703">
        <f>IFERROR(LEFT($L703,FIND(" - ",$L703)-1),$L703)</f>
      </c>
      <c r="CN703" t="s">
        <v>149</v>
      </c>
      <c r="CP703">
        <f>IF($DK703&gt;=1,INDEX($CN:$CN,$DJ703+1),"")</f>
      </c>
      <c r="CQ703">
        <f>IF($DK703&gt;=2,INDEX($CN:$CN,$DJ703+2),"")</f>
      </c>
      <c r="CR703">
        <f>IF($DK703&gt;=3,INDEX($CN:$CN,$DJ703+3),"")</f>
      </c>
      <c r="CS703">
        <f>IF($DK703&gt;=4,INDEX($CN:$CN,$DJ703+4),"")</f>
      </c>
      <c r="CT703">
        <f>IF($DK703&gt;=5,INDEX($CN:$CN,$DJ703+5),"")</f>
      </c>
      <c r="CU703">
        <f>IF($DK703&gt;=6,INDEX($CN:$CN,$DJ703+6),"")</f>
      </c>
      <c r="CV703">
        <f>IF($DK703&gt;=7,INDEX($CN:$CN,$DJ703+7),"")</f>
      </c>
      <c r="CW703">
        <f>IF($DK703&gt;=8,INDEX($CN:$CN,$DJ703+8),"")</f>
      </c>
      <c r="CX703">
        <f>IF($DK703&gt;=9,INDEX($CN:$CN,$DJ703+9),"")</f>
      </c>
      <c r="CY703">
        <f>IF($DK703&gt;=10,INDEX($CN:$CN,$DJ703+10),"")</f>
      </c>
      <c r="CZ703">
        <f>IF($DK703&gt;=11,INDEX($CN:$CN,$DJ703+11),"")</f>
      </c>
      <c r="DA703">
        <f>IF($DK703&gt;=12,INDEX($CN:$CN,$DJ703+12),"")</f>
      </c>
      <c r="DB703">
        <f>IF($DK703&gt;=13,INDEX($CN:$CN,$DJ703+13),"")</f>
      </c>
      <c r="DC703">
        <f>IF($DK703&gt;=14,INDEX($CN:$CN,$DJ703+14),"")</f>
      </c>
      <c r="DD703">
        <f>IF($DK703&gt;=15,INDEX($CN:$CN,$DJ703+15),"")</f>
      </c>
      <c r="DE703">
        <f>IF($DK703&gt;=16,INDEX($CN:$CN,$DJ703+16),"")</f>
      </c>
      <c r="DF703">
        <f>IF($DK703&gt;=17,INDEX($CN:$CN,$DJ703+17),"")</f>
      </c>
      <c r="DG703">
        <f>IF($DK703&gt;=18,INDEX($CN:$CN,$DJ703+18),"")</f>
      </c>
      <c r="DH703">
        <f>IF($DK703&gt;=19,INDEX($CN:$CN,$DJ703+19),"")</f>
      </c>
      <c r="DI703">
        <f>IF($DK703&gt;=20,INDEX($CN:$CN,$DJ703+20),"")</f>
      </c>
      <c r="DJ703">
        <f>IFERROR(MATCH($CM703,$CN$2:$CN$1089,0)+1,0)</f>
      </c>
      <c r="DK703">
        <f>IFERROR(INDEX($CO$2:$CO$1089,MATCH($CM703,$CN$2:$CN$1089,0)),0)</f>
      </c>
      <c r="DL703">
        <f>IFERROR(INDEX($AS:$AS,MATCH($O703,$AR:$AR,0))&amp;"","")</f>
      </c>
      <c r="DP703">
        <f>IF($GS703&gt;=1,INDEX($DM:$DM,$GR703+1),"")</f>
      </c>
      <c r="DQ703">
        <f>IF($GS703&gt;=2,INDEX($DM:$DM,$GR703+2),"")</f>
      </c>
      <c r="DR703">
        <f>IF($GS703&gt;=3,INDEX($DM:$DM,$GR703+3),"")</f>
      </c>
      <c r="DS703">
        <f>IF($GS703&gt;=4,INDEX($DM:$DM,$GR703+4),"")</f>
      </c>
      <c r="DT703">
        <f>IF($GS703&gt;=5,INDEX($DM:$DM,$GR703+5),"")</f>
      </c>
      <c r="DU703">
        <f>IF($GS703&gt;=6,INDEX($DM:$DM,$GR703+6),"")</f>
      </c>
      <c r="DV703">
        <f>IF($GS703&gt;=7,INDEX($DM:$DM,$GR703+7),"")</f>
      </c>
      <c r="DW703">
        <f>IF($GS703&gt;=8,INDEX($DM:$DM,$GR703+8),"")</f>
      </c>
      <c r="DX703">
        <f>IF($GS703&gt;=9,INDEX($DM:$DM,$GR703+9),"")</f>
      </c>
      <c r="DY703">
        <f>IF($GS703&gt;=10,INDEX($DM:$DM,$GR703+10),"")</f>
      </c>
      <c r="DZ703">
        <f>IF($GS703&gt;=11,INDEX($DM:$DM,$GR703+11),"")</f>
      </c>
      <c r="EA703">
        <f>IF($GS703&gt;=12,INDEX($DM:$DM,$GR703+12),"")</f>
      </c>
      <c r="EB703">
        <f>IF($GS703&gt;=13,INDEX($DM:$DM,$GR703+13),"")</f>
      </c>
      <c r="EC703">
        <f>IF($GS703&gt;=14,INDEX($DM:$DM,$GR703+14),"")</f>
      </c>
      <c r="ED703">
        <f>IF($GS703&gt;=15,INDEX($DM:$DM,$GR703+15),"")</f>
      </c>
      <c r="EE703">
        <f>IF($GS703&gt;=16,INDEX($DM:$DM,$GR703+16),"")</f>
      </c>
      <c r="EF703">
        <f>IF($GS703&gt;=17,INDEX($DM:$DM,$GR703+17),"")</f>
      </c>
      <c r="EG703">
        <f>IF($GS703&gt;=18,INDEX($DM:$DM,$GR703+18),"")</f>
      </c>
      <c r="EH703">
        <f>IF($GS703&gt;=19,INDEX($DM:$DM,$GR703+19),"")</f>
      </c>
      <c r="EI703">
        <f>IF($GS703&gt;=20,INDEX($DM:$DM,$GR703+20),"")</f>
      </c>
      <c r="EJ703">
        <f>IF($GS703&gt;=21,INDEX($DM:$DM,$GR703+21),"")</f>
      </c>
      <c r="EK703">
        <f>IF($GS703&gt;=22,INDEX($DM:$DM,$GR703+22),"")</f>
      </c>
      <c r="EL703">
        <f>IF($GS703&gt;=23,INDEX($DM:$DM,$GR703+23),"")</f>
      </c>
      <c r="EM703">
        <f>IF($GS703&gt;=24,INDEX($DM:$DM,$GR703+24),"")</f>
      </c>
      <c r="EN703">
        <f>IF($GS703&gt;=25,INDEX($DM:$DM,$GR703+25),"")</f>
      </c>
      <c r="EO703">
        <f>IF($GS703&gt;=26,INDEX($DM:$DM,$GR703+26),"")</f>
      </c>
      <c r="EP703">
        <f>IF($GS703&gt;=27,INDEX($DM:$DM,$GR703+27),"")</f>
      </c>
      <c r="EQ703">
        <f>IF($GS703&gt;=28,INDEX($DM:$DM,$GR703+28),"")</f>
      </c>
      <c r="ER703">
        <f>IF($GS703&gt;=29,INDEX($DM:$DM,$GR703+29),"")</f>
      </c>
      <c r="ES703">
        <f>IF($GS703&gt;=30,INDEX($DM:$DM,$GR703+30),"")</f>
      </c>
      <c r="ET703">
        <f>IF($GS703&gt;=31,INDEX($DM:$DM,$GR703+31),"")</f>
      </c>
      <c r="EU703">
        <f>IF($GS703&gt;=32,INDEX($DM:$DM,$GR703+32),"")</f>
      </c>
      <c r="EV703">
        <f>IF($GS703&gt;=33,INDEX($DM:$DM,$GR703+33),"")</f>
      </c>
      <c r="EW703">
        <f>IF($GS703&gt;=34,INDEX($DM:$DM,$GR703+34),"")</f>
      </c>
      <c r="EX703">
        <f>IF($GS703&gt;=35,INDEX($DM:$DM,$GR703+35),"")</f>
      </c>
      <c r="EY703">
        <f>IF($GS703&gt;=36,INDEX($DM:$DM,$GR703+36),"")</f>
      </c>
      <c r="EZ703">
        <f>IF($GS703&gt;=37,INDEX($DM:$DM,$GR703+37),"")</f>
      </c>
      <c r="FA703">
        <f>IF($GS703&gt;=38,INDEX($DM:$DM,$GR703+38),"")</f>
      </c>
      <c r="FB703">
        <f>IF($GS703&gt;=39,INDEX($DM:$DM,$GR703+39),"")</f>
      </c>
      <c r="FC703">
        <f>IF($GS703&gt;=40,INDEX($DM:$DM,$GR703+40),"")</f>
      </c>
      <c r="FD703">
        <f>IF($GS703&gt;=1,INDEX($DN:$DN,$GR703+1),"")</f>
      </c>
      <c r="FE703">
        <f>IF($GS703&gt;=2,INDEX($DN:$DN,$GR703+2),"")</f>
      </c>
      <c r="FF703">
        <f>IF($GS703&gt;=3,INDEX($DN:$DN,$GR703+3),"")</f>
      </c>
      <c r="FG703">
        <f>IF($GS703&gt;=4,INDEX($DN:$DN,$GR703+4),"")</f>
      </c>
      <c r="FH703">
        <f>IF($GS703&gt;=5,INDEX($DN:$DN,$GR703+5),"")</f>
      </c>
      <c r="FI703">
        <f>IF($GS703&gt;=6,INDEX($DN:$DN,$GR703+6),"")</f>
      </c>
      <c r="FJ703">
        <f>IF($GS703&gt;=7,INDEX($DN:$DN,$GR703+7),"")</f>
      </c>
      <c r="FK703">
        <f>IF($GS703&gt;=8,INDEX($DN:$DN,$GR703+8),"")</f>
      </c>
      <c r="FL703">
        <f>IF($GS703&gt;=9,INDEX($DN:$DN,$GR703+9),"")</f>
      </c>
      <c r="FM703">
        <f>IF($GS703&gt;=10,INDEX($DN:$DN,$GR703+10),"")</f>
      </c>
      <c r="FN703">
        <f>IF($GS703&gt;=11,INDEX($DN:$DN,$GR703+11),"")</f>
      </c>
      <c r="FO703">
        <f>IF($GS703&gt;=12,INDEX($DN:$DN,$GR703+12),"")</f>
      </c>
      <c r="FP703">
        <f>IF($GS703&gt;=13,INDEX($DN:$DN,$GR703+13),"")</f>
      </c>
      <c r="FQ703">
        <f>IF($GS703&gt;=14,INDEX($DN:$DN,$GR703+14),"")</f>
      </c>
      <c r="FR703">
        <f>IF($GS703&gt;=15,INDEX($DN:$DN,$GR703+15),"")</f>
      </c>
      <c r="FS703">
        <f>IF($GS703&gt;=16,INDEX($DN:$DN,$GR703+16),"")</f>
      </c>
      <c r="FT703">
        <f>IF($GS703&gt;=17,INDEX($DN:$DN,$GR703+17),"")</f>
      </c>
      <c r="FU703">
        <f>IF($GS703&gt;=18,INDEX($DN:$DN,$GR703+18),"")</f>
      </c>
      <c r="FV703">
        <f>IF($GS703&gt;=19,INDEX($DN:$DN,$GR703+19),"")</f>
      </c>
      <c r="FW703">
        <f>IF($GS703&gt;=20,INDEX($DN:$DN,$GR703+20),"")</f>
      </c>
      <c r="FX703">
        <f>IF($GS703&gt;=21,INDEX($DN:$DN,$GR703+21),"")</f>
      </c>
      <c r="FY703">
        <f>IF($GS703&gt;=22,INDEX($DN:$DN,$GR703+22),"")</f>
      </c>
      <c r="FZ703">
        <f>IF($GS703&gt;=23,INDEX($DN:$DN,$GR703+23),"")</f>
      </c>
      <c r="GA703">
        <f>IF($GS703&gt;=24,INDEX($DN:$DN,$GR703+24),"")</f>
      </c>
      <c r="GB703">
        <f>IF($GS703&gt;=25,INDEX($DN:$DN,$GR703+25),"")</f>
      </c>
      <c r="GC703">
        <f>IF($GS703&gt;=26,INDEX($DN:$DN,$GR703+26),"")</f>
      </c>
      <c r="GD703">
        <f>IF($GS703&gt;=27,INDEX($DN:$DN,$GR703+27),"")</f>
      </c>
      <c r="GE703">
        <f>IF($GS703&gt;=28,INDEX($DN:$DN,$GR703+28),"")</f>
      </c>
      <c r="GF703">
        <f>IF($GS703&gt;=29,INDEX($DN:$DN,$GR703+29),"")</f>
      </c>
      <c r="GG703">
        <f>IF($GS703&gt;=30,INDEX($DN:$DN,$GR703+30),"")</f>
      </c>
      <c r="GH703">
        <f>IF($GS703&gt;=31,INDEX($DN:$DN,$GR703+31),"")</f>
      </c>
      <c r="GI703">
        <f>IF($GS703&gt;=32,INDEX($DN:$DN,$GR703+32),"")</f>
      </c>
      <c r="GJ703">
        <f>IF($GS703&gt;=33,INDEX($DN:$DN,$GR703+33),"")</f>
      </c>
      <c r="GK703">
        <f>IF($GS703&gt;=34,INDEX($DN:$DN,$GR703+34),"")</f>
      </c>
      <c r="GL703">
        <f>IF($GS703&gt;=35,INDEX($DN:$DN,$GR703+35),"")</f>
      </c>
      <c r="GM703">
        <f>IF($GS703&gt;=36,INDEX($DN:$DN,$GR703+36),"")</f>
      </c>
      <c r="GN703">
        <f>IF($GS703&gt;=37,INDEX($DN:$DN,$GR703+37),"")</f>
      </c>
      <c r="GO703">
        <f>IF($GS703&gt;=38,INDEX($DN:$DN,$GR703+38),"")</f>
      </c>
      <c r="GP703">
        <f>IF($GS703&gt;=39,INDEX($DN:$DN,$GR703+39),"")</f>
      </c>
      <c r="GQ703">
        <f>IF($GS703&gt;=40,INDEX($DN:$DN,$GR703+40),"")</f>
      </c>
      <c r="GR703">
        <f>IFERROR(MATCH($DL703,$DM$2:$DM$148,0)+1,0)</f>
      </c>
      <c r="GS703">
        <f>IFERROR(INDEX($DO$2:$DO$148,MATCH($DL703,$DM$2:$DM$148,0)),0)</f>
      </c>
      <c r="GT703">
        <f>IFERROR(MATCH($Z703,$DP$703:$FC$703,0),0)</f>
      </c>
      <c r="GU703">
        <f>IF($GT703&gt;0,INDEX($FD$703:$GQ$703,$GT703),"")</f>
      </c>
      <c r="GX703">
        <f>IF($JG703&gt;=1,INDEX($GV:$GV,$JF703+1),"")</f>
      </c>
      <c r="GY703">
        <f>IF($JG703&gt;=2,INDEX($GV:$GV,$JF703+2),"")</f>
      </c>
      <c r="GZ703">
        <f>IF($JG703&gt;=3,INDEX($GV:$GV,$JF703+3),"")</f>
      </c>
      <c r="HA703">
        <f>IF($JG703&gt;=4,INDEX($GV:$GV,$JF703+4),"")</f>
      </c>
      <c r="HB703">
        <f>IF($JG703&gt;=5,INDEX($GV:$GV,$JF703+5),"")</f>
      </c>
      <c r="HC703">
        <f>IF($JG703&gt;=6,INDEX($GV:$GV,$JF703+6),"")</f>
      </c>
      <c r="HD703">
        <f>IF($JG703&gt;=7,INDEX($GV:$GV,$JF703+7),"")</f>
      </c>
      <c r="HE703">
        <f>IF($JG703&gt;=8,INDEX($GV:$GV,$JF703+8),"")</f>
      </c>
      <c r="HF703">
        <f>IF($JG703&gt;=9,INDEX($GV:$GV,$JF703+9),"")</f>
      </c>
      <c r="HG703">
        <f>IF($JG703&gt;=10,INDEX($GV:$GV,$JF703+10),"")</f>
      </c>
      <c r="HH703">
        <f>IF($JG703&gt;=11,INDEX($GV:$GV,$JF703+11),"")</f>
      </c>
      <c r="HI703">
        <f>IF($JG703&gt;=12,INDEX($GV:$GV,$JF703+12),"")</f>
      </c>
      <c r="HJ703">
        <f>IF($JG703&gt;=13,INDEX($GV:$GV,$JF703+13),"")</f>
      </c>
      <c r="HK703">
        <f>IF($JG703&gt;=14,INDEX($GV:$GV,$JF703+14),"")</f>
      </c>
      <c r="HL703">
        <f>IF($JG703&gt;=15,INDEX($GV:$GV,$JF703+15),"")</f>
      </c>
      <c r="HM703">
        <f>IF($JG703&gt;=16,INDEX($GV:$GV,$JF703+16),"")</f>
      </c>
      <c r="HN703">
        <f>IF($JG703&gt;=17,INDEX($GV:$GV,$JF703+17),"")</f>
      </c>
      <c r="HO703">
        <f>IF($JG703&gt;=18,INDEX($GV:$GV,$JF703+18),"")</f>
      </c>
      <c r="HP703">
        <f>IF($JG703&gt;=19,INDEX($GV:$GV,$JF703+19),"")</f>
      </c>
      <c r="HQ703">
        <f>IF($JG703&gt;=20,INDEX($GV:$GV,$JF703+20),"")</f>
      </c>
      <c r="HR703">
        <f>IF($JG703&gt;=21,INDEX($GV:$GV,$JF703+21),"")</f>
      </c>
      <c r="HS703">
        <f>IF($JG703&gt;=22,INDEX($GV:$GV,$JF703+22),"")</f>
      </c>
      <c r="HT703">
        <f>IF($JG703&gt;=23,INDEX($GV:$GV,$JF703+23),"")</f>
      </c>
      <c r="HU703">
        <f>IF($JG703&gt;=24,INDEX($GV:$GV,$JF703+24),"")</f>
      </c>
      <c r="HV703">
        <f>IF($JG703&gt;=25,INDEX($GV:$GV,$JF703+25),"")</f>
      </c>
      <c r="HW703">
        <f>IF($JG703&gt;=26,INDEX($GV:$GV,$JF703+26),"")</f>
      </c>
      <c r="HX703">
        <f>IF($JG703&gt;=27,INDEX($GV:$GV,$JF703+27),"")</f>
      </c>
      <c r="HY703">
        <f>IF($JG703&gt;=28,INDEX($GV:$GV,$JF703+28),"")</f>
      </c>
      <c r="HZ703">
        <f>IF($JG703&gt;=29,INDEX($GV:$GV,$JF703+29),"")</f>
      </c>
      <c r="IA703">
        <f>IF($JG703&gt;=30,INDEX($GV:$GV,$JF703+30),"")</f>
      </c>
      <c r="IB703">
        <f>IF($JG703&gt;=31,INDEX($GV:$GV,$JF703+31),"")</f>
      </c>
      <c r="IC703">
        <f>IF($JG703&gt;=32,INDEX($GV:$GV,$JF703+32),"")</f>
      </c>
      <c r="ID703">
        <f>IF($JG703&gt;=33,INDEX($GV:$GV,$JF703+33),"")</f>
      </c>
      <c r="IE703">
        <f>IF($JG703&gt;=34,INDEX($GV:$GV,$JF703+34),"")</f>
      </c>
      <c r="IF703">
        <f>IF($JG703&gt;=35,INDEX($GV:$GV,$JF703+35),"")</f>
      </c>
      <c r="IG703">
        <f>IF($JG703&gt;=36,INDEX($GV:$GV,$JF703+36),"")</f>
      </c>
      <c r="IH703">
        <f>IF($JG703&gt;=37,INDEX($GV:$GV,$JF703+37),"")</f>
      </c>
      <c r="II703">
        <f>IF($JG703&gt;=38,INDEX($GV:$GV,$JF703+38),"")</f>
      </c>
      <c r="IJ703">
        <f>IF($JG703&gt;=39,INDEX($GV:$GV,$JF703+39),"")</f>
      </c>
      <c r="IK703">
        <f>IF($JG703&gt;=40,INDEX($GV:$GV,$JF703+40),"")</f>
      </c>
      <c r="IL703">
        <f>IF($JG703&gt;=41,INDEX($GV:$GV,$JF703+41),"")</f>
      </c>
      <c r="IM703">
        <f>IF($JG703&gt;=42,INDEX($GV:$GV,$JF703+42),"")</f>
      </c>
      <c r="IN703">
        <f>IF($JG703&gt;=43,INDEX($GV:$GV,$JF703+43),"")</f>
      </c>
      <c r="IO703">
        <f>IF($JG703&gt;=44,INDEX($GV:$GV,$JF703+44),"")</f>
      </c>
      <c r="IP703">
        <f>IF($JG703&gt;=45,INDEX($GV:$GV,$JF703+45),"")</f>
      </c>
      <c r="IQ703">
        <f>IF($JG703&gt;=46,INDEX($GV:$GV,$JF703+46),"")</f>
      </c>
      <c r="IR703">
        <f>IF($JG703&gt;=47,INDEX($GV:$GV,$JF703+47),"")</f>
      </c>
      <c r="IS703">
        <f>IF($JG703&gt;=48,INDEX($GV:$GV,$JF703+48),"")</f>
      </c>
      <c r="IT703">
        <f>IF($JG703&gt;=49,INDEX($GV:$GV,$JF703+49),"")</f>
      </c>
      <c r="IU703">
        <f>IF($JG703&gt;=50,INDEX($GV:$GV,$JF703+50),"")</f>
      </c>
      <c r="IV703">
        <f>IF($JG703&gt;=51,INDEX($GV:$GV,$JF703+51),"")</f>
      </c>
      <c r="IW703">
        <f>IF($JG703&gt;=52,INDEX($GV:$GV,$JF703+52),"")</f>
      </c>
      <c r="IX703">
        <f>IF($JG703&gt;=53,INDEX($GV:$GV,$JF703+53),"")</f>
      </c>
      <c r="IY703">
        <f>IF($JG703&gt;=54,INDEX($GV:$GV,$JF703+54),"")</f>
      </c>
      <c r="IZ703">
        <f>IF($JG703&gt;=55,INDEX($GV:$GV,$JF703+55),"")</f>
      </c>
      <c r="JA703">
        <f>IF($JG703&gt;=56,INDEX($GV:$GV,$JF703+56),"")</f>
      </c>
      <c r="JB703">
        <f>IF($JG703&gt;=57,INDEX($GV:$GV,$JF703+57),"")</f>
      </c>
      <c r="JC703">
        <f>IF($JG703&gt;=58,INDEX($GV:$GV,$JF703+58),"")</f>
      </c>
      <c r="JD703">
        <f>IF($JG703&gt;=59,INDEX($GV:$GV,$JF703+59),"")</f>
      </c>
      <c r="JE703">
        <f>IF($JG703&gt;=60,INDEX($GV:$GV,$JF703+60),"")</f>
      </c>
      <c r="JF703">
        <f>IFERROR(MATCH($GU703,$GV$2:$GV$322,0)+1,0)</f>
      </c>
      <c r="JG703">
        <f>IFERROR(INDEX($GW$2:$GW$322,MATCH($GU703,$GV$2:$GV$322,0)),0)</f>
      </c>
      <c r="JH703" t="s">
        <v>44</v>
      </c>
      <c r="JI703" t="s">
        <v>44</v>
      </c>
    </row>
    <row r="704" spans="1:269" x14ac:dyDescent="0.25">
      <c r="R704">
        <f>IF(OR($U704="",$Q704=""),"",IFERROR($U704/$Q704,0))</f>
      </c>
      <c r="S704">
        <f>IF($U704="","",
SUM($T704,$V704,$AA704,$W704,$Y704)*
(1-IF($AB704="",0,VALUE($AB704)/100)))</f>
      </c>
      <c r="T704">
        <f>IF($U704="","",$U704)</f>
      </c>
      <c r="V704">
        <f>IF($U704="","",
IF($O704="","",
IF(ISNUMBER(SEARCH("exempt",LOWER($O704))),0,
$U704*(VALUE(SUBSTITUTE($O704,"%",""))/100))))</f>
      </c>
      <c r="AC704">
        <f>IFERROR(IF(FIND(" - ",$K704)&gt;0,MID($K704,FIND(" - ",$K704)+3,LEN($K704)),""),"")</f>
      </c>
      <c r="AL704" t="s">
        <v>1679</v>
      </c>
      <c r="AT704">
        <f>IFERROR(LEFT($K704,FIND(" - ",$K704)-1),$K704)</f>
      </c>
      <c r="AW704">
        <f>IF($CL704&gt;=1,INDEX($AU:$AU,$CK704+1),"")</f>
      </c>
      <c r="AX704">
        <f>IF($CL704&gt;=2,INDEX($AU:$AU,$CK704+2),"")</f>
      </c>
      <c r="AY704">
        <f>IF($CL704&gt;=3,INDEX($AU:$AU,$CK704+3),"")</f>
      </c>
      <c r="AZ704">
        <f>IF($CL704&gt;=4,INDEX($AU:$AU,$CK704+4),"")</f>
      </c>
      <c r="BA704">
        <f>IF($CL704&gt;=5,INDEX($AU:$AU,$CK704+5),"")</f>
      </c>
      <c r="BB704">
        <f>IF($CL704&gt;=6,INDEX($AU:$AU,$CK704+6),"")</f>
      </c>
      <c r="BC704">
        <f>IF($CL704&gt;=7,INDEX($AU:$AU,$CK704+7),"")</f>
      </c>
      <c r="BD704">
        <f>IF($CL704&gt;=8,INDEX($AU:$AU,$CK704+8),"")</f>
      </c>
      <c r="BE704">
        <f>IF($CL704&gt;=9,INDEX($AU:$AU,$CK704+9),"")</f>
      </c>
      <c r="BF704">
        <f>IF($CL704&gt;=10,INDEX($AU:$AU,$CK704+10),"")</f>
      </c>
      <c r="BG704">
        <f>IF($CL704&gt;=11,INDEX($AU:$AU,$CK704+11),"")</f>
      </c>
      <c r="BH704">
        <f>IF($CL704&gt;=12,INDEX($AU:$AU,$CK704+12),"")</f>
      </c>
      <c r="BI704">
        <f>IF($CL704&gt;=13,INDEX($AU:$AU,$CK704+13),"")</f>
      </c>
      <c r="BJ704">
        <f>IF($CL704&gt;=14,INDEX($AU:$AU,$CK704+14),"")</f>
      </c>
      <c r="BK704">
        <f>IF($CL704&gt;=15,INDEX($AU:$AU,$CK704+15),"")</f>
      </c>
      <c r="BL704">
        <f>IF($CL704&gt;=16,INDEX($AU:$AU,$CK704+16),"")</f>
      </c>
      <c r="BM704">
        <f>IF($CL704&gt;=17,INDEX($AU:$AU,$CK704+17),"")</f>
      </c>
      <c r="BN704">
        <f>IF($CL704&gt;=18,INDEX($AU:$AU,$CK704+18),"")</f>
      </c>
      <c r="BO704">
        <f>IF($CL704&gt;=19,INDEX($AU:$AU,$CK704+19),"")</f>
      </c>
      <c r="BP704">
        <f>IF($CL704&gt;=20,INDEX($AU:$AU,$CK704+20),"")</f>
      </c>
      <c r="BQ704">
        <f>IF($CL704&gt;=21,INDEX($AU:$AU,$CK704+21),"")</f>
      </c>
      <c r="BR704">
        <f>IF($CL704&gt;=22,INDEX($AU:$AU,$CK704+22),"")</f>
      </c>
      <c r="BS704">
        <f>IF($CL704&gt;=23,INDEX($AU:$AU,$CK704+23),"")</f>
      </c>
      <c r="BT704">
        <f>IF($CL704&gt;=24,INDEX($AU:$AU,$CK704+24),"")</f>
      </c>
      <c r="BU704">
        <f>IF($CL704&gt;=25,INDEX($AU:$AU,$CK704+25),"")</f>
      </c>
      <c r="BV704">
        <f>IF($CL704&gt;=26,INDEX($AU:$AU,$CK704+26),"")</f>
      </c>
      <c r="BW704">
        <f>IF($CL704&gt;=27,INDEX($AU:$AU,$CK704+27),"")</f>
      </c>
      <c r="BX704">
        <f>IF($CL704&gt;=28,INDEX($AU:$AU,$CK704+28),"")</f>
      </c>
      <c r="BY704">
        <f>IF($CL704&gt;=29,INDEX($AU:$AU,$CK704+29),"")</f>
      </c>
      <c r="BZ704">
        <f>IF($CL704&gt;=30,INDEX($AU:$AU,$CK704+30),"")</f>
      </c>
      <c r="CA704">
        <f>IF($CL704&gt;=31,INDEX($AU:$AU,$CK704+31),"")</f>
      </c>
      <c r="CB704">
        <f>IF($CL704&gt;=32,INDEX($AU:$AU,$CK704+32),"")</f>
      </c>
      <c r="CC704">
        <f>IF($CL704&gt;=33,INDEX($AU:$AU,$CK704+33),"")</f>
      </c>
      <c r="CD704">
        <f>IF($CL704&gt;=34,INDEX($AU:$AU,$CK704+34),"")</f>
      </c>
      <c r="CE704">
        <f>IF($CL704&gt;=35,INDEX($AU:$AU,$CK704+35),"")</f>
      </c>
      <c r="CF704">
        <f>IF($CL704&gt;=36,INDEX($AU:$AU,$CK704+36),"")</f>
      </c>
      <c r="CG704">
        <f>IF($CL704&gt;=37,INDEX($AU:$AU,$CK704+37),"")</f>
      </c>
      <c r="CH704">
        <f>IF($CL704&gt;=38,INDEX($AU:$AU,$CK704+38),"")</f>
      </c>
      <c r="CI704">
        <f>IF($CL704&gt;=39,INDEX($AU:$AU,$CK704+39),"")</f>
      </c>
      <c r="CJ704">
        <f>IF($CL704&gt;=40,INDEX($AU:$AU,$CK704+40),"")</f>
      </c>
      <c r="CK704">
        <f>IFERROR(MATCH($AT704,$AU$2:$AU$133,0)+1,0)</f>
      </c>
      <c r="CL704">
        <f>IFERROR(INDEX($AV$2:$AV$133,MATCH($AT704,$AU$2:$AU$133,0)),0)</f>
      </c>
      <c r="CM704">
        <f>IFERROR(LEFT($L704,FIND(" - ",$L704)-1),$L704)</f>
      </c>
      <c r="CN704" t="s">
        <v>1680</v>
      </c>
      <c r="CO704">
        <v>1</v>
      </c>
      <c r="CP704">
        <f>IF($DK704&gt;=1,INDEX($CN:$CN,$DJ704+1),"")</f>
      </c>
      <c r="CQ704">
        <f>IF($DK704&gt;=2,INDEX($CN:$CN,$DJ704+2),"")</f>
      </c>
      <c r="CR704">
        <f>IF($DK704&gt;=3,INDEX($CN:$CN,$DJ704+3),"")</f>
      </c>
      <c r="CS704">
        <f>IF($DK704&gt;=4,INDEX($CN:$CN,$DJ704+4),"")</f>
      </c>
      <c r="CT704">
        <f>IF($DK704&gt;=5,INDEX($CN:$CN,$DJ704+5),"")</f>
      </c>
      <c r="CU704">
        <f>IF($DK704&gt;=6,INDEX($CN:$CN,$DJ704+6),"")</f>
      </c>
      <c r="CV704">
        <f>IF($DK704&gt;=7,INDEX($CN:$CN,$DJ704+7),"")</f>
      </c>
      <c r="CW704">
        <f>IF($DK704&gt;=8,INDEX($CN:$CN,$DJ704+8),"")</f>
      </c>
      <c r="CX704">
        <f>IF($DK704&gt;=9,INDEX($CN:$CN,$DJ704+9),"")</f>
      </c>
      <c r="CY704">
        <f>IF($DK704&gt;=10,INDEX($CN:$CN,$DJ704+10),"")</f>
      </c>
      <c r="CZ704">
        <f>IF($DK704&gt;=11,INDEX($CN:$CN,$DJ704+11),"")</f>
      </c>
      <c r="DA704">
        <f>IF($DK704&gt;=12,INDEX($CN:$CN,$DJ704+12),"")</f>
      </c>
      <c r="DB704">
        <f>IF($DK704&gt;=13,INDEX($CN:$CN,$DJ704+13),"")</f>
      </c>
      <c r="DC704">
        <f>IF($DK704&gt;=14,INDEX($CN:$CN,$DJ704+14),"")</f>
      </c>
      <c r="DD704">
        <f>IF($DK704&gt;=15,INDEX($CN:$CN,$DJ704+15),"")</f>
      </c>
      <c r="DE704">
        <f>IF($DK704&gt;=16,INDEX($CN:$CN,$DJ704+16),"")</f>
      </c>
      <c r="DF704">
        <f>IF($DK704&gt;=17,INDEX($CN:$CN,$DJ704+17),"")</f>
      </c>
      <c r="DG704">
        <f>IF($DK704&gt;=18,INDEX($CN:$CN,$DJ704+18),"")</f>
      </c>
      <c r="DH704">
        <f>IF($DK704&gt;=19,INDEX($CN:$CN,$DJ704+19),"")</f>
      </c>
      <c r="DI704">
        <f>IF($DK704&gt;=20,INDEX($CN:$CN,$DJ704+20),"")</f>
      </c>
      <c r="DJ704">
        <f>IFERROR(MATCH($CM704,$CN$2:$CN$1089,0)+1,0)</f>
      </c>
      <c r="DK704">
        <f>IFERROR(INDEX($CO$2:$CO$1089,MATCH($CM704,$CN$2:$CN$1089,0)),0)</f>
      </c>
      <c r="DL704">
        <f>IFERROR(INDEX($AS:$AS,MATCH($O704,$AR:$AR,0))&amp;"","")</f>
      </c>
      <c r="DP704">
        <f>IF($GS704&gt;=1,INDEX($DM:$DM,$GR704+1),"")</f>
      </c>
      <c r="DQ704">
        <f>IF($GS704&gt;=2,INDEX($DM:$DM,$GR704+2),"")</f>
      </c>
      <c r="DR704">
        <f>IF($GS704&gt;=3,INDEX($DM:$DM,$GR704+3),"")</f>
      </c>
      <c r="DS704">
        <f>IF($GS704&gt;=4,INDEX($DM:$DM,$GR704+4),"")</f>
      </c>
      <c r="DT704">
        <f>IF($GS704&gt;=5,INDEX($DM:$DM,$GR704+5),"")</f>
      </c>
      <c r="DU704">
        <f>IF($GS704&gt;=6,INDEX($DM:$DM,$GR704+6),"")</f>
      </c>
      <c r="DV704">
        <f>IF($GS704&gt;=7,INDEX($DM:$DM,$GR704+7),"")</f>
      </c>
      <c r="DW704">
        <f>IF($GS704&gt;=8,INDEX($DM:$DM,$GR704+8),"")</f>
      </c>
      <c r="DX704">
        <f>IF($GS704&gt;=9,INDEX($DM:$DM,$GR704+9),"")</f>
      </c>
      <c r="DY704">
        <f>IF($GS704&gt;=10,INDEX($DM:$DM,$GR704+10),"")</f>
      </c>
      <c r="DZ704">
        <f>IF($GS704&gt;=11,INDEX($DM:$DM,$GR704+11),"")</f>
      </c>
      <c r="EA704">
        <f>IF($GS704&gt;=12,INDEX($DM:$DM,$GR704+12),"")</f>
      </c>
      <c r="EB704">
        <f>IF($GS704&gt;=13,INDEX($DM:$DM,$GR704+13),"")</f>
      </c>
      <c r="EC704">
        <f>IF($GS704&gt;=14,INDEX($DM:$DM,$GR704+14),"")</f>
      </c>
      <c r="ED704">
        <f>IF($GS704&gt;=15,INDEX($DM:$DM,$GR704+15),"")</f>
      </c>
      <c r="EE704">
        <f>IF($GS704&gt;=16,INDEX($DM:$DM,$GR704+16),"")</f>
      </c>
      <c r="EF704">
        <f>IF($GS704&gt;=17,INDEX($DM:$DM,$GR704+17),"")</f>
      </c>
      <c r="EG704">
        <f>IF($GS704&gt;=18,INDEX($DM:$DM,$GR704+18),"")</f>
      </c>
      <c r="EH704">
        <f>IF($GS704&gt;=19,INDEX($DM:$DM,$GR704+19),"")</f>
      </c>
      <c r="EI704">
        <f>IF($GS704&gt;=20,INDEX($DM:$DM,$GR704+20),"")</f>
      </c>
      <c r="EJ704">
        <f>IF($GS704&gt;=21,INDEX($DM:$DM,$GR704+21),"")</f>
      </c>
      <c r="EK704">
        <f>IF($GS704&gt;=22,INDEX($DM:$DM,$GR704+22),"")</f>
      </c>
      <c r="EL704">
        <f>IF($GS704&gt;=23,INDEX($DM:$DM,$GR704+23),"")</f>
      </c>
      <c r="EM704">
        <f>IF($GS704&gt;=24,INDEX($DM:$DM,$GR704+24),"")</f>
      </c>
      <c r="EN704">
        <f>IF($GS704&gt;=25,INDEX($DM:$DM,$GR704+25),"")</f>
      </c>
      <c r="EO704">
        <f>IF($GS704&gt;=26,INDEX($DM:$DM,$GR704+26),"")</f>
      </c>
      <c r="EP704">
        <f>IF($GS704&gt;=27,INDEX($DM:$DM,$GR704+27),"")</f>
      </c>
      <c r="EQ704">
        <f>IF($GS704&gt;=28,INDEX($DM:$DM,$GR704+28),"")</f>
      </c>
      <c r="ER704">
        <f>IF($GS704&gt;=29,INDEX($DM:$DM,$GR704+29),"")</f>
      </c>
      <c r="ES704">
        <f>IF($GS704&gt;=30,INDEX($DM:$DM,$GR704+30),"")</f>
      </c>
      <c r="ET704">
        <f>IF($GS704&gt;=31,INDEX($DM:$DM,$GR704+31),"")</f>
      </c>
      <c r="EU704">
        <f>IF($GS704&gt;=32,INDEX($DM:$DM,$GR704+32),"")</f>
      </c>
      <c r="EV704">
        <f>IF($GS704&gt;=33,INDEX($DM:$DM,$GR704+33),"")</f>
      </c>
      <c r="EW704">
        <f>IF($GS704&gt;=34,INDEX($DM:$DM,$GR704+34),"")</f>
      </c>
      <c r="EX704">
        <f>IF($GS704&gt;=35,INDEX($DM:$DM,$GR704+35),"")</f>
      </c>
      <c r="EY704">
        <f>IF($GS704&gt;=36,INDEX($DM:$DM,$GR704+36),"")</f>
      </c>
      <c r="EZ704">
        <f>IF($GS704&gt;=37,INDEX($DM:$DM,$GR704+37),"")</f>
      </c>
      <c r="FA704">
        <f>IF($GS704&gt;=38,INDEX($DM:$DM,$GR704+38),"")</f>
      </c>
      <c r="FB704">
        <f>IF($GS704&gt;=39,INDEX($DM:$DM,$GR704+39),"")</f>
      </c>
      <c r="FC704">
        <f>IF($GS704&gt;=40,INDEX($DM:$DM,$GR704+40),"")</f>
      </c>
      <c r="FD704">
        <f>IF($GS704&gt;=1,INDEX($DN:$DN,$GR704+1),"")</f>
      </c>
      <c r="FE704">
        <f>IF($GS704&gt;=2,INDEX($DN:$DN,$GR704+2),"")</f>
      </c>
      <c r="FF704">
        <f>IF($GS704&gt;=3,INDEX($DN:$DN,$GR704+3),"")</f>
      </c>
      <c r="FG704">
        <f>IF($GS704&gt;=4,INDEX($DN:$DN,$GR704+4),"")</f>
      </c>
      <c r="FH704">
        <f>IF($GS704&gt;=5,INDEX($DN:$DN,$GR704+5),"")</f>
      </c>
      <c r="FI704">
        <f>IF($GS704&gt;=6,INDEX($DN:$DN,$GR704+6),"")</f>
      </c>
      <c r="FJ704">
        <f>IF($GS704&gt;=7,INDEX($DN:$DN,$GR704+7),"")</f>
      </c>
      <c r="FK704">
        <f>IF($GS704&gt;=8,INDEX($DN:$DN,$GR704+8),"")</f>
      </c>
      <c r="FL704">
        <f>IF($GS704&gt;=9,INDEX($DN:$DN,$GR704+9),"")</f>
      </c>
      <c r="FM704">
        <f>IF($GS704&gt;=10,INDEX($DN:$DN,$GR704+10),"")</f>
      </c>
      <c r="FN704">
        <f>IF($GS704&gt;=11,INDEX($DN:$DN,$GR704+11),"")</f>
      </c>
      <c r="FO704">
        <f>IF($GS704&gt;=12,INDEX($DN:$DN,$GR704+12),"")</f>
      </c>
      <c r="FP704">
        <f>IF($GS704&gt;=13,INDEX($DN:$DN,$GR704+13),"")</f>
      </c>
      <c r="FQ704">
        <f>IF($GS704&gt;=14,INDEX($DN:$DN,$GR704+14),"")</f>
      </c>
      <c r="FR704">
        <f>IF($GS704&gt;=15,INDEX($DN:$DN,$GR704+15),"")</f>
      </c>
      <c r="FS704">
        <f>IF($GS704&gt;=16,INDEX($DN:$DN,$GR704+16),"")</f>
      </c>
      <c r="FT704">
        <f>IF($GS704&gt;=17,INDEX($DN:$DN,$GR704+17),"")</f>
      </c>
      <c r="FU704">
        <f>IF($GS704&gt;=18,INDEX($DN:$DN,$GR704+18),"")</f>
      </c>
      <c r="FV704">
        <f>IF($GS704&gt;=19,INDEX($DN:$DN,$GR704+19),"")</f>
      </c>
      <c r="FW704">
        <f>IF($GS704&gt;=20,INDEX($DN:$DN,$GR704+20),"")</f>
      </c>
      <c r="FX704">
        <f>IF($GS704&gt;=21,INDEX($DN:$DN,$GR704+21),"")</f>
      </c>
      <c r="FY704">
        <f>IF($GS704&gt;=22,INDEX($DN:$DN,$GR704+22),"")</f>
      </c>
      <c r="FZ704">
        <f>IF($GS704&gt;=23,INDEX($DN:$DN,$GR704+23),"")</f>
      </c>
      <c r="GA704">
        <f>IF($GS704&gt;=24,INDEX($DN:$DN,$GR704+24),"")</f>
      </c>
      <c r="GB704">
        <f>IF($GS704&gt;=25,INDEX($DN:$DN,$GR704+25),"")</f>
      </c>
      <c r="GC704">
        <f>IF($GS704&gt;=26,INDEX($DN:$DN,$GR704+26),"")</f>
      </c>
      <c r="GD704">
        <f>IF($GS704&gt;=27,INDEX($DN:$DN,$GR704+27),"")</f>
      </c>
      <c r="GE704">
        <f>IF($GS704&gt;=28,INDEX($DN:$DN,$GR704+28),"")</f>
      </c>
      <c r="GF704">
        <f>IF($GS704&gt;=29,INDEX($DN:$DN,$GR704+29),"")</f>
      </c>
      <c r="GG704">
        <f>IF($GS704&gt;=30,INDEX($DN:$DN,$GR704+30),"")</f>
      </c>
      <c r="GH704">
        <f>IF($GS704&gt;=31,INDEX($DN:$DN,$GR704+31),"")</f>
      </c>
      <c r="GI704">
        <f>IF($GS704&gt;=32,INDEX($DN:$DN,$GR704+32),"")</f>
      </c>
      <c r="GJ704">
        <f>IF($GS704&gt;=33,INDEX($DN:$DN,$GR704+33),"")</f>
      </c>
      <c r="GK704">
        <f>IF($GS704&gt;=34,INDEX($DN:$DN,$GR704+34),"")</f>
      </c>
      <c r="GL704">
        <f>IF($GS704&gt;=35,INDEX($DN:$DN,$GR704+35),"")</f>
      </c>
      <c r="GM704">
        <f>IF($GS704&gt;=36,INDEX($DN:$DN,$GR704+36),"")</f>
      </c>
      <c r="GN704">
        <f>IF($GS704&gt;=37,INDEX($DN:$DN,$GR704+37),"")</f>
      </c>
      <c r="GO704">
        <f>IF($GS704&gt;=38,INDEX($DN:$DN,$GR704+38),"")</f>
      </c>
      <c r="GP704">
        <f>IF($GS704&gt;=39,INDEX($DN:$DN,$GR704+39),"")</f>
      </c>
      <c r="GQ704">
        <f>IF($GS704&gt;=40,INDEX($DN:$DN,$GR704+40),"")</f>
      </c>
      <c r="GR704">
        <f>IFERROR(MATCH($DL704,$DM$2:$DM$148,0)+1,0)</f>
      </c>
      <c r="GS704">
        <f>IFERROR(INDEX($DO$2:$DO$148,MATCH($DL704,$DM$2:$DM$148,0)),0)</f>
      </c>
      <c r="GT704">
        <f>IFERROR(MATCH($Z704,$DP$704:$FC$704,0),0)</f>
      </c>
      <c r="GU704">
        <f>IF($GT704&gt;0,INDEX($FD$704:$GQ$704,$GT704),"")</f>
      </c>
      <c r="GX704">
        <f>IF($JG704&gt;=1,INDEX($GV:$GV,$JF704+1),"")</f>
      </c>
      <c r="GY704">
        <f>IF($JG704&gt;=2,INDEX($GV:$GV,$JF704+2),"")</f>
      </c>
      <c r="GZ704">
        <f>IF($JG704&gt;=3,INDEX($GV:$GV,$JF704+3),"")</f>
      </c>
      <c r="HA704">
        <f>IF($JG704&gt;=4,INDEX($GV:$GV,$JF704+4),"")</f>
      </c>
      <c r="HB704">
        <f>IF($JG704&gt;=5,INDEX($GV:$GV,$JF704+5),"")</f>
      </c>
      <c r="HC704">
        <f>IF($JG704&gt;=6,INDEX($GV:$GV,$JF704+6),"")</f>
      </c>
      <c r="HD704">
        <f>IF($JG704&gt;=7,INDEX($GV:$GV,$JF704+7),"")</f>
      </c>
      <c r="HE704">
        <f>IF($JG704&gt;=8,INDEX($GV:$GV,$JF704+8),"")</f>
      </c>
      <c r="HF704">
        <f>IF($JG704&gt;=9,INDEX($GV:$GV,$JF704+9),"")</f>
      </c>
      <c r="HG704">
        <f>IF($JG704&gt;=10,INDEX($GV:$GV,$JF704+10),"")</f>
      </c>
      <c r="HH704">
        <f>IF($JG704&gt;=11,INDEX($GV:$GV,$JF704+11),"")</f>
      </c>
      <c r="HI704">
        <f>IF($JG704&gt;=12,INDEX($GV:$GV,$JF704+12),"")</f>
      </c>
      <c r="HJ704">
        <f>IF($JG704&gt;=13,INDEX($GV:$GV,$JF704+13),"")</f>
      </c>
      <c r="HK704">
        <f>IF($JG704&gt;=14,INDEX($GV:$GV,$JF704+14),"")</f>
      </c>
      <c r="HL704">
        <f>IF($JG704&gt;=15,INDEX($GV:$GV,$JF704+15),"")</f>
      </c>
      <c r="HM704">
        <f>IF($JG704&gt;=16,INDEX($GV:$GV,$JF704+16),"")</f>
      </c>
      <c r="HN704">
        <f>IF($JG704&gt;=17,INDEX($GV:$GV,$JF704+17),"")</f>
      </c>
      <c r="HO704">
        <f>IF($JG704&gt;=18,INDEX($GV:$GV,$JF704+18),"")</f>
      </c>
      <c r="HP704">
        <f>IF($JG704&gt;=19,INDEX($GV:$GV,$JF704+19),"")</f>
      </c>
      <c r="HQ704">
        <f>IF($JG704&gt;=20,INDEX($GV:$GV,$JF704+20),"")</f>
      </c>
      <c r="HR704">
        <f>IF($JG704&gt;=21,INDEX($GV:$GV,$JF704+21),"")</f>
      </c>
      <c r="HS704">
        <f>IF($JG704&gt;=22,INDEX($GV:$GV,$JF704+22),"")</f>
      </c>
      <c r="HT704">
        <f>IF($JG704&gt;=23,INDEX($GV:$GV,$JF704+23),"")</f>
      </c>
      <c r="HU704">
        <f>IF($JG704&gt;=24,INDEX($GV:$GV,$JF704+24),"")</f>
      </c>
      <c r="HV704">
        <f>IF($JG704&gt;=25,INDEX($GV:$GV,$JF704+25),"")</f>
      </c>
      <c r="HW704">
        <f>IF($JG704&gt;=26,INDEX($GV:$GV,$JF704+26),"")</f>
      </c>
      <c r="HX704">
        <f>IF($JG704&gt;=27,INDEX($GV:$GV,$JF704+27),"")</f>
      </c>
      <c r="HY704">
        <f>IF($JG704&gt;=28,INDEX($GV:$GV,$JF704+28),"")</f>
      </c>
      <c r="HZ704">
        <f>IF($JG704&gt;=29,INDEX($GV:$GV,$JF704+29),"")</f>
      </c>
      <c r="IA704">
        <f>IF($JG704&gt;=30,INDEX($GV:$GV,$JF704+30),"")</f>
      </c>
      <c r="IB704">
        <f>IF($JG704&gt;=31,INDEX($GV:$GV,$JF704+31),"")</f>
      </c>
      <c r="IC704">
        <f>IF($JG704&gt;=32,INDEX($GV:$GV,$JF704+32),"")</f>
      </c>
      <c r="ID704">
        <f>IF($JG704&gt;=33,INDEX($GV:$GV,$JF704+33),"")</f>
      </c>
      <c r="IE704">
        <f>IF($JG704&gt;=34,INDEX($GV:$GV,$JF704+34),"")</f>
      </c>
      <c r="IF704">
        <f>IF($JG704&gt;=35,INDEX($GV:$GV,$JF704+35),"")</f>
      </c>
      <c r="IG704">
        <f>IF($JG704&gt;=36,INDEX($GV:$GV,$JF704+36),"")</f>
      </c>
      <c r="IH704">
        <f>IF($JG704&gt;=37,INDEX($GV:$GV,$JF704+37),"")</f>
      </c>
      <c r="II704">
        <f>IF($JG704&gt;=38,INDEX($GV:$GV,$JF704+38),"")</f>
      </c>
      <c r="IJ704">
        <f>IF($JG704&gt;=39,INDEX($GV:$GV,$JF704+39),"")</f>
      </c>
      <c r="IK704">
        <f>IF($JG704&gt;=40,INDEX($GV:$GV,$JF704+40),"")</f>
      </c>
      <c r="IL704">
        <f>IF($JG704&gt;=41,INDEX($GV:$GV,$JF704+41),"")</f>
      </c>
      <c r="IM704">
        <f>IF($JG704&gt;=42,INDEX($GV:$GV,$JF704+42),"")</f>
      </c>
      <c r="IN704">
        <f>IF($JG704&gt;=43,INDEX($GV:$GV,$JF704+43),"")</f>
      </c>
      <c r="IO704">
        <f>IF($JG704&gt;=44,INDEX($GV:$GV,$JF704+44),"")</f>
      </c>
      <c r="IP704">
        <f>IF($JG704&gt;=45,INDEX($GV:$GV,$JF704+45),"")</f>
      </c>
      <c r="IQ704">
        <f>IF($JG704&gt;=46,INDEX($GV:$GV,$JF704+46),"")</f>
      </c>
      <c r="IR704">
        <f>IF($JG704&gt;=47,INDEX($GV:$GV,$JF704+47),"")</f>
      </c>
      <c r="IS704">
        <f>IF($JG704&gt;=48,INDEX($GV:$GV,$JF704+48),"")</f>
      </c>
      <c r="IT704">
        <f>IF($JG704&gt;=49,INDEX($GV:$GV,$JF704+49),"")</f>
      </c>
      <c r="IU704">
        <f>IF($JG704&gt;=50,INDEX($GV:$GV,$JF704+50),"")</f>
      </c>
      <c r="IV704">
        <f>IF($JG704&gt;=51,INDEX($GV:$GV,$JF704+51),"")</f>
      </c>
      <c r="IW704">
        <f>IF($JG704&gt;=52,INDEX($GV:$GV,$JF704+52),"")</f>
      </c>
      <c r="IX704">
        <f>IF($JG704&gt;=53,INDEX($GV:$GV,$JF704+53),"")</f>
      </c>
      <c r="IY704">
        <f>IF($JG704&gt;=54,INDEX($GV:$GV,$JF704+54),"")</f>
      </c>
      <c r="IZ704">
        <f>IF($JG704&gt;=55,INDEX($GV:$GV,$JF704+55),"")</f>
      </c>
      <c r="JA704">
        <f>IF($JG704&gt;=56,INDEX($GV:$GV,$JF704+56),"")</f>
      </c>
      <c r="JB704">
        <f>IF($JG704&gt;=57,INDEX($GV:$GV,$JF704+57),"")</f>
      </c>
      <c r="JC704">
        <f>IF($JG704&gt;=58,INDEX($GV:$GV,$JF704+58),"")</f>
      </c>
      <c r="JD704">
        <f>IF($JG704&gt;=59,INDEX($GV:$GV,$JF704+59),"")</f>
      </c>
      <c r="JE704">
        <f>IF($JG704&gt;=60,INDEX($GV:$GV,$JF704+60),"")</f>
      </c>
      <c r="JF704">
        <f>IFERROR(MATCH($GU704,$GV$2:$GV$322,0)+1,0)</f>
      </c>
      <c r="JG704">
        <f>IFERROR(INDEX($GW$2:$GW$322,MATCH($GU704,$GV$2:$GV$322,0)),0)</f>
      </c>
      <c r="JH704" t="s">
        <v>44</v>
      </c>
      <c r="JI704" t="s">
        <v>44</v>
      </c>
    </row>
    <row r="705" spans="1:269" x14ac:dyDescent="0.25">
      <c r="R705">
        <f>IF(OR($U705="",$Q705=""),"",IFERROR($U705/$Q705,0))</f>
      </c>
      <c r="S705">
        <f>IF($U705="","",
SUM($T705,$V705,$AA705,$W705,$Y705)*
(1-IF($AB705="",0,VALUE($AB705)/100)))</f>
      </c>
      <c r="T705">
        <f>IF($U705="","",$U705)</f>
      </c>
      <c r="V705">
        <f>IF($U705="","",
IF($O705="","",
IF(ISNUMBER(SEARCH("exempt",LOWER($O705))),0,
$U705*(VALUE(SUBSTITUTE($O705,"%",""))/100))))</f>
      </c>
      <c r="AC705">
        <f>IFERROR(IF(FIND(" - ",$K705)&gt;0,MID($K705,FIND(" - ",$K705)+3,LEN($K705)),""),"")</f>
      </c>
      <c r="AL705" t="s">
        <v>1681</v>
      </c>
      <c r="AT705">
        <f>IFERROR(LEFT($K705,FIND(" - ",$K705)-1),$K705)</f>
      </c>
      <c r="AW705">
        <f>IF($CL705&gt;=1,INDEX($AU:$AU,$CK705+1),"")</f>
      </c>
      <c r="AX705">
        <f>IF($CL705&gt;=2,INDEX($AU:$AU,$CK705+2),"")</f>
      </c>
      <c r="AY705">
        <f>IF($CL705&gt;=3,INDEX($AU:$AU,$CK705+3),"")</f>
      </c>
      <c r="AZ705">
        <f>IF($CL705&gt;=4,INDEX($AU:$AU,$CK705+4),"")</f>
      </c>
      <c r="BA705">
        <f>IF($CL705&gt;=5,INDEX($AU:$AU,$CK705+5),"")</f>
      </c>
      <c r="BB705">
        <f>IF($CL705&gt;=6,INDEX($AU:$AU,$CK705+6),"")</f>
      </c>
      <c r="BC705">
        <f>IF($CL705&gt;=7,INDEX($AU:$AU,$CK705+7),"")</f>
      </c>
      <c r="BD705">
        <f>IF($CL705&gt;=8,INDEX($AU:$AU,$CK705+8),"")</f>
      </c>
      <c r="BE705">
        <f>IF($CL705&gt;=9,INDEX($AU:$AU,$CK705+9),"")</f>
      </c>
      <c r="BF705">
        <f>IF($CL705&gt;=10,INDEX($AU:$AU,$CK705+10),"")</f>
      </c>
      <c r="BG705">
        <f>IF($CL705&gt;=11,INDEX($AU:$AU,$CK705+11),"")</f>
      </c>
      <c r="BH705">
        <f>IF($CL705&gt;=12,INDEX($AU:$AU,$CK705+12),"")</f>
      </c>
      <c r="BI705">
        <f>IF($CL705&gt;=13,INDEX($AU:$AU,$CK705+13),"")</f>
      </c>
      <c r="BJ705">
        <f>IF($CL705&gt;=14,INDEX($AU:$AU,$CK705+14),"")</f>
      </c>
      <c r="BK705">
        <f>IF($CL705&gt;=15,INDEX($AU:$AU,$CK705+15),"")</f>
      </c>
      <c r="BL705">
        <f>IF($CL705&gt;=16,INDEX($AU:$AU,$CK705+16),"")</f>
      </c>
      <c r="BM705">
        <f>IF($CL705&gt;=17,INDEX($AU:$AU,$CK705+17),"")</f>
      </c>
      <c r="BN705">
        <f>IF($CL705&gt;=18,INDEX($AU:$AU,$CK705+18),"")</f>
      </c>
      <c r="BO705">
        <f>IF($CL705&gt;=19,INDEX($AU:$AU,$CK705+19),"")</f>
      </c>
      <c r="BP705">
        <f>IF($CL705&gt;=20,INDEX($AU:$AU,$CK705+20),"")</f>
      </c>
      <c r="BQ705">
        <f>IF($CL705&gt;=21,INDEX($AU:$AU,$CK705+21),"")</f>
      </c>
      <c r="BR705">
        <f>IF($CL705&gt;=22,INDEX($AU:$AU,$CK705+22),"")</f>
      </c>
      <c r="BS705">
        <f>IF($CL705&gt;=23,INDEX($AU:$AU,$CK705+23),"")</f>
      </c>
      <c r="BT705">
        <f>IF($CL705&gt;=24,INDEX($AU:$AU,$CK705+24),"")</f>
      </c>
      <c r="BU705">
        <f>IF($CL705&gt;=25,INDEX($AU:$AU,$CK705+25),"")</f>
      </c>
      <c r="BV705">
        <f>IF($CL705&gt;=26,INDEX($AU:$AU,$CK705+26),"")</f>
      </c>
      <c r="BW705">
        <f>IF($CL705&gt;=27,INDEX($AU:$AU,$CK705+27),"")</f>
      </c>
      <c r="BX705">
        <f>IF($CL705&gt;=28,INDEX($AU:$AU,$CK705+28),"")</f>
      </c>
      <c r="BY705">
        <f>IF($CL705&gt;=29,INDEX($AU:$AU,$CK705+29),"")</f>
      </c>
      <c r="BZ705">
        <f>IF($CL705&gt;=30,INDEX($AU:$AU,$CK705+30),"")</f>
      </c>
      <c r="CA705">
        <f>IF($CL705&gt;=31,INDEX($AU:$AU,$CK705+31),"")</f>
      </c>
      <c r="CB705">
        <f>IF($CL705&gt;=32,INDEX($AU:$AU,$CK705+32),"")</f>
      </c>
      <c r="CC705">
        <f>IF($CL705&gt;=33,INDEX($AU:$AU,$CK705+33),"")</f>
      </c>
      <c r="CD705">
        <f>IF($CL705&gt;=34,INDEX($AU:$AU,$CK705+34),"")</f>
      </c>
      <c r="CE705">
        <f>IF($CL705&gt;=35,INDEX($AU:$AU,$CK705+35),"")</f>
      </c>
      <c r="CF705">
        <f>IF($CL705&gt;=36,INDEX($AU:$AU,$CK705+36),"")</f>
      </c>
      <c r="CG705">
        <f>IF($CL705&gt;=37,INDEX($AU:$AU,$CK705+37),"")</f>
      </c>
      <c r="CH705">
        <f>IF($CL705&gt;=38,INDEX($AU:$AU,$CK705+38),"")</f>
      </c>
      <c r="CI705">
        <f>IF($CL705&gt;=39,INDEX($AU:$AU,$CK705+39),"")</f>
      </c>
      <c r="CJ705">
        <f>IF($CL705&gt;=40,INDEX($AU:$AU,$CK705+40),"")</f>
      </c>
      <c r="CK705">
        <f>IFERROR(MATCH($AT705,$AU$2:$AU$133,0)+1,0)</f>
      </c>
      <c r="CL705">
        <f>IFERROR(INDEX($AV$2:$AV$133,MATCH($AT705,$AU$2:$AU$133,0)),0)</f>
      </c>
      <c r="CM705">
        <f>IFERROR(LEFT($L705,FIND(" - ",$L705)-1),$L705)</f>
      </c>
      <c r="CN705" t="s">
        <v>149</v>
      </c>
      <c r="CP705">
        <f>IF($DK705&gt;=1,INDEX($CN:$CN,$DJ705+1),"")</f>
      </c>
      <c r="CQ705">
        <f>IF($DK705&gt;=2,INDEX($CN:$CN,$DJ705+2),"")</f>
      </c>
      <c r="CR705">
        <f>IF($DK705&gt;=3,INDEX($CN:$CN,$DJ705+3),"")</f>
      </c>
      <c r="CS705">
        <f>IF($DK705&gt;=4,INDEX($CN:$CN,$DJ705+4),"")</f>
      </c>
      <c r="CT705">
        <f>IF($DK705&gt;=5,INDEX($CN:$CN,$DJ705+5),"")</f>
      </c>
      <c r="CU705">
        <f>IF($DK705&gt;=6,INDEX($CN:$CN,$DJ705+6),"")</f>
      </c>
      <c r="CV705">
        <f>IF($DK705&gt;=7,INDEX($CN:$CN,$DJ705+7),"")</f>
      </c>
      <c r="CW705">
        <f>IF($DK705&gt;=8,INDEX($CN:$CN,$DJ705+8),"")</f>
      </c>
      <c r="CX705">
        <f>IF($DK705&gt;=9,INDEX($CN:$CN,$DJ705+9),"")</f>
      </c>
      <c r="CY705">
        <f>IF($DK705&gt;=10,INDEX($CN:$CN,$DJ705+10),"")</f>
      </c>
      <c r="CZ705">
        <f>IF($DK705&gt;=11,INDEX($CN:$CN,$DJ705+11),"")</f>
      </c>
      <c r="DA705">
        <f>IF($DK705&gt;=12,INDEX($CN:$CN,$DJ705+12),"")</f>
      </c>
      <c r="DB705">
        <f>IF($DK705&gt;=13,INDEX($CN:$CN,$DJ705+13),"")</f>
      </c>
      <c r="DC705">
        <f>IF($DK705&gt;=14,INDEX($CN:$CN,$DJ705+14),"")</f>
      </c>
      <c r="DD705">
        <f>IF($DK705&gt;=15,INDEX($CN:$CN,$DJ705+15),"")</f>
      </c>
      <c r="DE705">
        <f>IF($DK705&gt;=16,INDEX($CN:$CN,$DJ705+16),"")</f>
      </c>
      <c r="DF705">
        <f>IF($DK705&gt;=17,INDEX($CN:$CN,$DJ705+17),"")</f>
      </c>
      <c r="DG705">
        <f>IF($DK705&gt;=18,INDEX($CN:$CN,$DJ705+18),"")</f>
      </c>
      <c r="DH705">
        <f>IF($DK705&gt;=19,INDEX($CN:$CN,$DJ705+19),"")</f>
      </c>
      <c r="DI705">
        <f>IF($DK705&gt;=20,INDEX($CN:$CN,$DJ705+20),"")</f>
      </c>
      <c r="DJ705">
        <f>IFERROR(MATCH($CM705,$CN$2:$CN$1089,0)+1,0)</f>
      </c>
      <c r="DK705">
        <f>IFERROR(INDEX($CO$2:$CO$1089,MATCH($CM705,$CN$2:$CN$1089,0)),0)</f>
      </c>
      <c r="DL705">
        <f>IFERROR(INDEX($AS:$AS,MATCH($O705,$AR:$AR,0))&amp;"","")</f>
      </c>
      <c r="DP705">
        <f>IF($GS705&gt;=1,INDEX($DM:$DM,$GR705+1),"")</f>
      </c>
      <c r="DQ705">
        <f>IF($GS705&gt;=2,INDEX($DM:$DM,$GR705+2),"")</f>
      </c>
      <c r="DR705">
        <f>IF($GS705&gt;=3,INDEX($DM:$DM,$GR705+3),"")</f>
      </c>
      <c r="DS705">
        <f>IF($GS705&gt;=4,INDEX($DM:$DM,$GR705+4),"")</f>
      </c>
      <c r="DT705">
        <f>IF($GS705&gt;=5,INDEX($DM:$DM,$GR705+5),"")</f>
      </c>
      <c r="DU705">
        <f>IF($GS705&gt;=6,INDEX($DM:$DM,$GR705+6),"")</f>
      </c>
      <c r="DV705">
        <f>IF($GS705&gt;=7,INDEX($DM:$DM,$GR705+7),"")</f>
      </c>
      <c r="DW705">
        <f>IF($GS705&gt;=8,INDEX($DM:$DM,$GR705+8),"")</f>
      </c>
      <c r="DX705">
        <f>IF($GS705&gt;=9,INDEX($DM:$DM,$GR705+9),"")</f>
      </c>
      <c r="DY705">
        <f>IF($GS705&gt;=10,INDEX($DM:$DM,$GR705+10),"")</f>
      </c>
      <c r="DZ705">
        <f>IF($GS705&gt;=11,INDEX($DM:$DM,$GR705+11),"")</f>
      </c>
      <c r="EA705">
        <f>IF($GS705&gt;=12,INDEX($DM:$DM,$GR705+12),"")</f>
      </c>
      <c r="EB705">
        <f>IF($GS705&gt;=13,INDEX($DM:$DM,$GR705+13),"")</f>
      </c>
      <c r="EC705">
        <f>IF($GS705&gt;=14,INDEX($DM:$DM,$GR705+14),"")</f>
      </c>
      <c r="ED705">
        <f>IF($GS705&gt;=15,INDEX($DM:$DM,$GR705+15),"")</f>
      </c>
      <c r="EE705">
        <f>IF($GS705&gt;=16,INDEX($DM:$DM,$GR705+16),"")</f>
      </c>
      <c r="EF705">
        <f>IF($GS705&gt;=17,INDEX($DM:$DM,$GR705+17),"")</f>
      </c>
      <c r="EG705">
        <f>IF($GS705&gt;=18,INDEX($DM:$DM,$GR705+18),"")</f>
      </c>
      <c r="EH705">
        <f>IF($GS705&gt;=19,INDEX($DM:$DM,$GR705+19),"")</f>
      </c>
      <c r="EI705">
        <f>IF($GS705&gt;=20,INDEX($DM:$DM,$GR705+20),"")</f>
      </c>
      <c r="EJ705">
        <f>IF($GS705&gt;=21,INDEX($DM:$DM,$GR705+21),"")</f>
      </c>
      <c r="EK705">
        <f>IF($GS705&gt;=22,INDEX($DM:$DM,$GR705+22),"")</f>
      </c>
      <c r="EL705">
        <f>IF($GS705&gt;=23,INDEX($DM:$DM,$GR705+23),"")</f>
      </c>
      <c r="EM705">
        <f>IF($GS705&gt;=24,INDEX($DM:$DM,$GR705+24),"")</f>
      </c>
      <c r="EN705">
        <f>IF($GS705&gt;=25,INDEX($DM:$DM,$GR705+25),"")</f>
      </c>
      <c r="EO705">
        <f>IF($GS705&gt;=26,INDEX($DM:$DM,$GR705+26),"")</f>
      </c>
      <c r="EP705">
        <f>IF($GS705&gt;=27,INDEX($DM:$DM,$GR705+27),"")</f>
      </c>
      <c r="EQ705">
        <f>IF($GS705&gt;=28,INDEX($DM:$DM,$GR705+28),"")</f>
      </c>
      <c r="ER705">
        <f>IF($GS705&gt;=29,INDEX($DM:$DM,$GR705+29),"")</f>
      </c>
      <c r="ES705">
        <f>IF($GS705&gt;=30,INDEX($DM:$DM,$GR705+30),"")</f>
      </c>
      <c r="ET705">
        <f>IF($GS705&gt;=31,INDEX($DM:$DM,$GR705+31),"")</f>
      </c>
      <c r="EU705">
        <f>IF($GS705&gt;=32,INDEX($DM:$DM,$GR705+32),"")</f>
      </c>
      <c r="EV705">
        <f>IF($GS705&gt;=33,INDEX($DM:$DM,$GR705+33),"")</f>
      </c>
      <c r="EW705">
        <f>IF($GS705&gt;=34,INDEX($DM:$DM,$GR705+34),"")</f>
      </c>
      <c r="EX705">
        <f>IF($GS705&gt;=35,INDEX($DM:$DM,$GR705+35),"")</f>
      </c>
      <c r="EY705">
        <f>IF($GS705&gt;=36,INDEX($DM:$DM,$GR705+36),"")</f>
      </c>
      <c r="EZ705">
        <f>IF($GS705&gt;=37,INDEX($DM:$DM,$GR705+37),"")</f>
      </c>
      <c r="FA705">
        <f>IF($GS705&gt;=38,INDEX($DM:$DM,$GR705+38),"")</f>
      </c>
      <c r="FB705">
        <f>IF($GS705&gt;=39,INDEX($DM:$DM,$GR705+39),"")</f>
      </c>
      <c r="FC705">
        <f>IF($GS705&gt;=40,INDEX($DM:$DM,$GR705+40),"")</f>
      </c>
      <c r="FD705">
        <f>IF($GS705&gt;=1,INDEX($DN:$DN,$GR705+1),"")</f>
      </c>
      <c r="FE705">
        <f>IF($GS705&gt;=2,INDEX($DN:$DN,$GR705+2),"")</f>
      </c>
      <c r="FF705">
        <f>IF($GS705&gt;=3,INDEX($DN:$DN,$GR705+3),"")</f>
      </c>
      <c r="FG705">
        <f>IF($GS705&gt;=4,INDEX($DN:$DN,$GR705+4),"")</f>
      </c>
      <c r="FH705">
        <f>IF($GS705&gt;=5,INDEX($DN:$DN,$GR705+5),"")</f>
      </c>
      <c r="FI705">
        <f>IF($GS705&gt;=6,INDEX($DN:$DN,$GR705+6),"")</f>
      </c>
      <c r="FJ705">
        <f>IF($GS705&gt;=7,INDEX($DN:$DN,$GR705+7),"")</f>
      </c>
      <c r="FK705">
        <f>IF($GS705&gt;=8,INDEX($DN:$DN,$GR705+8),"")</f>
      </c>
      <c r="FL705">
        <f>IF($GS705&gt;=9,INDEX($DN:$DN,$GR705+9),"")</f>
      </c>
      <c r="FM705">
        <f>IF($GS705&gt;=10,INDEX($DN:$DN,$GR705+10),"")</f>
      </c>
      <c r="FN705">
        <f>IF($GS705&gt;=11,INDEX($DN:$DN,$GR705+11),"")</f>
      </c>
      <c r="FO705">
        <f>IF($GS705&gt;=12,INDEX($DN:$DN,$GR705+12),"")</f>
      </c>
      <c r="FP705">
        <f>IF($GS705&gt;=13,INDEX($DN:$DN,$GR705+13),"")</f>
      </c>
      <c r="FQ705">
        <f>IF($GS705&gt;=14,INDEX($DN:$DN,$GR705+14),"")</f>
      </c>
      <c r="FR705">
        <f>IF($GS705&gt;=15,INDEX($DN:$DN,$GR705+15),"")</f>
      </c>
      <c r="FS705">
        <f>IF($GS705&gt;=16,INDEX($DN:$DN,$GR705+16),"")</f>
      </c>
      <c r="FT705">
        <f>IF($GS705&gt;=17,INDEX($DN:$DN,$GR705+17),"")</f>
      </c>
      <c r="FU705">
        <f>IF($GS705&gt;=18,INDEX($DN:$DN,$GR705+18),"")</f>
      </c>
      <c r="FV705">
        <f>IF($GS705&gt;=19,INDEX($DN:$DN,$GR705+19),"")</f>
      </c>
      <c r="FW705">
        <f>IF($GS705&gt;=20,INDEX($DN:$DN,$GR705+20),"")</f>
      </c>
      <c r="FX705">
        <f>IF($GS705&gt;=21,INDEX($DN:$DN,$GR705+21),"")</f>
      </c>
      <c r="FY705">
        <f>IF($GS705&gt;=22,INDEX($DN:$DN,$GR705+22),"")</f>
      </c>
      <c r="FZ705">
        <f>IF($GS705&gt;=23,INDEX($DN:$DN,$GR705+23),"")</f>
      </c>
      <c r="GA705">
        <f>IF($GS705&gt;=24,INDEX($DN:$DN,$GR705+24),"")</f>
      </c>
      <c r="GB705">
        <f>IF($GS705&gt;=25,INDEX($DN:$DN,$GR705+25),"")</f>
      </c>
      <c r="GC705">
        <f>IF($GS705&gt;=26,INDEX($DN:$DN,$GR705+26),"")</f>
      </c>
      <c r="GD705">
        <f>IF($GS705&gt;=27,INDEX($DN:$DN,$GR705+27),"")</f>
      </c>
      <c r="GE705">
        <f>IF($GS705&gt;=28,INDEX($DN:$DN,$GR705+28),"")</f>
      </c>
      <c r="GF705">
        <f>IF($GS705&gt;=29,INDEX($DN:$DN,$GR705+29),"")</f>
      </c>
      <c r="GG705">
        <f>IF($GS705&gt;=30,INDEX($DN:$DN,$GR705+30),"")</f>
      </c>
      <c r="GH705">
        <f>IF($GS705&gt;=31,INDEX($DN:$DN,$GR705+31),"")</f>
      </c>
      <c r="GI705">
        <f>IF($GS705&gt;=32,INDEX($DN:$DN,$GR705+32),"")</f>
      </c>
      <c r="GJ705">
        <f>IF($GS705&gt;=33,INDEX($DN:$DN,$GR705+33),"")</f>
      </c>
      <c r="GK705">
        <f>IF($GS705&gt;=34,INDEX($DN:$DN,$GR705+34),"")</f>
      </c>
      <c r="GL705">
        <f>IF($GS705&gt;=35,INDEX($DN:$DN,$GR705+35),"")</f>
      </c>
      <c r="GM705">
        <f>IF($GS705&gt;=36,INDEX($DN:$DN,$GR705+36),"")</f>
      </c>
      <c r="GN705">
        <f>IF($GS705&gt;=37,INDEX($DN:$DN,$GR705+37),"")</f>
      </c>
      <c r="GO705">
        <f>IF($GS705&gt;=38,INDEX($DN:$DN,$GR705+38),"")</f>
      </c>
      <c r="GP705">
        <f>IF($GS705&gt;=39,INDEX($DN:$DN,$GR705+39),"")</f>
      </c>
      <c r="GQ705">
        <f>IF($GS705&gt;=40,INDEX($DN:$DN,$GR705+40),"")</f>
      </c>
      <c r="GR705">
        <f>IFERROR(MATCH($DL705,$DM$2:$DM$148,0)+1,0)</f>
      </c>
      <c r="GS705">
        <f>IFERROR(INDEX($DO$2:$DO$148,MATCH($DL705,$DM$2:$DM$148,0)),0)</f>
      </c>
      <c r="GT705">
        <f>IFERROR(MATCH($Z705,$DP$705:$FC$705,0),0)</f>
      </c>
      <c r="GU705">
        <f>IF($GT705&gt;0,INDEX($FD$705:$GQ$705,$GT705),"")</f>
      </c>
      <c r="GX705">
        <f>IF($JG705&gt;=1,INDEX($GV:$GV,$JF705+1),"")</f>
      </c>
      <c r="GY705">
        <f>IF($JG705&gt;=2,INDEX($GV:$GV,$JF705+2),"")</f>
      </c>
      <c r="GZ705">
        <f>IF($JG705&gt;=3,INDEX($GV:$GV,$JF705+3),"")</f>
      </c>
      <c r="HA705">
        <f>IF($JG705&gt;=4,INDEX($GV:$GV,$JF705+4),"")</f>
      </c>
      <c r="HB705">
        <f>IF($JG705&gt;=5,INDEX($GV:$GV,$JF705+5),"")</f>
      </c>
      <c r="HC705">
        <f>IF($JG705&gt;=6,INDEX($GV:$GV,$JF705+6),"")</f>
      </c>
      <c r="HD705">
        <f>IF($JG705&gt;=7,INDEX($GV:$GV,$JF705+7),"")</f>
      </c>
      <c r="HE705">
        <f>IF($JG705&gt;=8,INDEX($GV:$GV,$JF705+8),"")</f>
      </c>
      <c r="HF705">
        <f>IF($JG705&gt;=9,INDEX($GV:$GV,$JF705+9),"")</f>
      </c>
      <c r="HG705">
        <f>IF($JG705&gt;=10,INDEX($GV:$GV,$JF705+10),"")</f>
      </c>
      <c r="HH705">
        <f>IF($JG705&gt;=11,INDEX($GV:$GV,$JF705+11),"")</f>
      </c>
      <c r="HI705">
        <f>IF($JG705&gt;=12,INDEX($GV:$GV,$JF705+12),"")</f>
      </c>
      <c r="HJ705">
        <f>IF($JG705&gt;=13,INDEX($GV:$GV,$JF705+13),"")</f>
      </c>
      <c r="HK705">
        <f>IF($JG705&gt;=14,INDEX($GV:$GV,$JF705+14),"")</f>
      </c>
      <c r="HL705">
        <f>IF($JG705&gt;=15,INDEX($GV:$GV,$JF705+15),"")</f>
      </c>
      <c r="HM705">
        <f>IF($JG705&gt;=16,INDEX($GV:$GV,$JF705+16),"")</f>
      </c>
      <c r="HN705">
        <f>IF($JG705&gt;=17,INDEX($GV:$GV,$JF705+17),"")</f>
      </c>
      <c r="HO705">
        <f>IF($JG705&gt;=18,INDEX($GV:$GV,$JF705+18),"")</f>
      </c>
      <c r="HP705">
        <f>IF($JG705&gt;=19,INDEX($GV:$GV,$JF705+19),"")</f>
      </c>
      <c r="HQ705">
        <f>IF($JG705&gt;=20,INDEX($GV:$GV,$JF705+20),"")</f>
      </c>
      <c r="HR705">
        <f>IF($JG705&gt;=21,INDEX($GV:$GV,$JF705+21),"")</f>
      </c>
      <c r="HS705">
        <f>IF($JG705&gt;=22,INDEX($GV:$GV,$JF705+22),"")</f>
      </c>
      <c r="HT705">
        <f>IF($JG705&gt;=23,INDEX($GV:$GV,$JF705+23),"")</f>
      </c>
      <c r="HU705">
        <f>IF($JG705&gt;=24,INDEX($GV:$GV,$JF705+24),"")</f>
      </c>
      <c r="HV705">
        <f>IF($JG705&gt;=25,INDEX($GV:$GV,$JF705+25),"")</f>
      </c>
      <c r="HW705">
        <f>IF($JG705&gt;=26,INDEX($GV:$GV,$JF705+26),"")</f>
      </c>
      <c r="HX705">
        <f>IF($JG705&gt;=27,INDEX($GV:$GV,$JF705+27),"")</f>
      </c>
      <c r="HY705">
        <f>IF($JG705&gt;=28,INDEX($GV:$GV,$JF705+28),"")</f>
      </c>
      <c r="HZ705">
        <f>IF($JG705&gt;=29,INDEX($GV:$GV,$JF705+29),"")</f>
      </c>
      <c r="IA705">
        <f>IF($JG705&gt;=30,INDEX($GV:$GV,$JF705+30),"")</f>
      </c>
      <c r="IB705">
        <f>IF($JG705&gt;=31,INDEX($GV:$GV,$JF705+31),"")</f>
      </c>
      <c r="IC705">
        <f>IF($JG705&gt;=32,INDEX($GV:$GV,$JF705+32),"")</f>
      </c>
      <c r="ID705">
        <f>IF($JG705&gt;=33,INDEX($GV:$GV,$JF705+33),"")</f>
      </c>
      <c r="IE705">
        <f>IF($JG705&gt;=34,INDEX($GV:$GV,$JF705+34),"")</f>
      </c>
      <c r="IF705">
        <f>IF($JG705&gt;=35,INDEX($GV:$GV,$JF705+35),"")</f>
      </c>
      <c r="IG705">
        <f>IF($JG705&gt;=36,INDEX($GV:$GV,$JF705+36),"")</f>
      </c>
      <c r="IH705">
        <f>IF($JG705&gt;=37,INDEX($GV:$GV,$JF705+37),"")</f>
      </c>
      <c r="II705">
        <f>IF($JG705&gt;=38,INDEX($GV:$GV,$JF705+38),"")</f>
      </c>
      <c r="IJ705">
        <f>IF($JG705&gt;=39,INDEX($GV:$GV,$JF705+39),"")</f>
      </c>
      <c r="IK705">
        <f>IF($JG705&gt;=40,INDEX($GV:$GV,$JF705+40),"")</f>
      </c>
      <c r="IL705">
        <f>IF($JG705&gt;=41,INDEX($GV:$GV,$JF705+41),"")</f>
      </c>
      <c r="IM705">
        <f>IF($JG705&gt;=42,INDEX($GV:$GV,$JF705+42),"")</f>
      </c>
      <c r="IN705">
        <f>IF($JG705&gt;=43,INDEX($GV:$GV,$JF705+43),"")</f>
      </c>
      <c r="IO705">
        <f>IF($JG705&gt;=44,INDEX($GV:$GV,$JF705+44),"")</f>
      </c>
      <c r="IP705">
        <f>IF($JG705&gt;=45,INDEX($GV:$GV,$JF705+45),"")</f>
      </c>
      <c r="IQ705">
        <f>IF($JG705&gt;=46,INDEX($GV:$GV,$JF705+46),"")</f>
      </c>
      <c r="IR705">
        <f>IF($JG705&gt;=47,INDEX($GV:$GV,$JF705+47),"")</f>
      </c>
      <c r="IS705">
        <f>IF($JG705&gt;=48,INDEX($GV:$GV,$JF705+48),"")</f>
      </c>
      <c r="IT705">
        <f>IF($JG705&gt;=49,INDEX($GV:$GV,$JF705+49),"")</f>
      </c>
      <c r="IU705">
        <f>IF($JG705&gt;=50,INDEX($GV:$GV,$JF705+50),"")</f>
      </c>
      <c r="IV705">
        <f>IF($JG705&gt;=51,INDEX($GV:$GV,$JF705+51),"")</f>
      </c>
      <c r="IW705">
        <f>IF($JG705&gt;=52,INDEX($GV:$GV,$JF705+52),"")</f>
      </c>
      <c r="IX705">
        <f>IF($JG705&gt;=53,INDEX($GV:$GV,$JF705+53),"")</f>
      </c>
      <c r="IY705">
        <f>IF($JG705&gt;=54,INDEX($GV:$GV,$JF705+54),"")</f>
      </c>
      <c r="IZ705">
        <f>IF($JG705&gt;=55,INDEX($GV:$GV,$JF705+55),"")</f>
      </c>
      <c r="JA705">
        <f>IF($JG705&gt;=56,INDEX($GV:$GV,$JF705+56),"")</f>
      </c>
      <c r="JB705">
        <f>IF($JG705&gt;=57,INDEX($GV:$GV,$JF705+57),"")</f>
      </c>
      <c r="JC705">
        <f>IF($JG705&gt;=58,INDEX($GV:$GV,$JF705+58),"")</f>
      </c>
      <c r="JD705">
        <f>IF($JG705&gt;=59,INDEX($GV:$GV,$JF705+59),"")</f>
      </c>
      <c r="JE705">
        <f>IF($JG705&gt;=60,INDEX($GV:$GV,$JF705+60),"")</f>
      </c>
      <c r="JF705">
        <f>IFERROR(MATCH($GU705,$GV$2:$GV$322,0)+1,0)</f>
      </c>
      <c r="JG705">
        <f>IFERROR(INDEX($GW$2:$GW$322,MATCH($GU705,$GV$2:$GV$322,0)),0)</f>
      </c>
      <c r="JH705" t="s">
        <v>44</v>
      </c>
      <c r="JI705" t="s">
        <v>44</v>
      </c>
    </row>
    <row r="706" spans="1:269" x14ac:dyDescent="0.25">
      <c r="R706">
        <f>IF(OR($U706="",$Q706=""),"",IFERROR($U706/$Q706,0))</f>
      </c>
      <c r="S706">
        <f>IF($U706="","",
SUM($T706,$V706,$AA706,$W706,$Y706)*
(1-IF($AB706="",0,VALUE($AB706)/100)))</f>
      </c>
      <c r="T706">
        <f>IF($U706="","",$U706)</f>
      </c>
      <c r="V706">
        <f>IF($U706="","",
IF($O706="","",
IF(ISNUMBER(SEARCH("exempt",LOWER($O706))),0,
$U706*(VALUE(SUBSTITUTE($O706,"%",""))/100))))</f>
      </c>
      <c r="AC706">
        <f>IFERROR(IF(FIND(" - ",$K706)&gt;0,MID($K706,FIND(" - ",$K706)+3,LEN($K706)),""),"")</f>
      </c>
      <c r="AL706" t="s">
        <v>1682</v>
      </c>
      <c r="AT706">
        <f>IFERROR(LEFT($K706,FIND(" - ",$K706)-1),$K706)</f>
      </c>
      <c r="AW706">
        <f>IF($CL706&gt;=1,INDEX($AU:$AU,$CK706+1),"")</f>
      </c>
      <c r="AX706">
        <f>IF($CL706&gt;=2,INDEX($AU:$AU,$CK706+2),"")</f>
      </c>
      <c r="AY706">
        <f>IF($CL706&gt;=3,INDEX($AU:$AU,$CK706+3),"")</f>
      </c>
      <c r="AZ706">
        <f>IF($CL706&gt;=4,INDEX($AU:$AU,$CK706+4),"")</f>
      </c>
      <c r="BA706">
        <f>IF($CL706&gt;=5,INDEX($AU:$AU,$CK706+5),"")</f>
      </c>
      <c r="BB706">
        <f>IF($CL706&gt;=6,INDEX($AU:$AU,$CK706+6),"")</f>
      </c>
      <c r="BC706">
        <f>IF($CL706&gt;=7,INDEX($AU:$AU,$CK706+7),"")</f>
      </c>
      <c r="BD706">
        <f>IF($CL706&gt;=8,INDEX($AU:$AU,$CK706+8),"")</f>
      </c>
      <c r="BE706">
        <f>IF($CL706&gt;=9,INDEX($AU:$AU,$CK706+9),"")</f>
      </c>
      <c r="BF706">
        <f>IF($CL706&gt;=10,INDEX($AU:$AU,$CK706+10),"")</f>
      </c>
      <c r="BG706">
        <f>IF($CL706&gt;=11,INDEX($AU:$AU,$CK706+11),"")</f>
      </c>
      <c r="BH706">
        <f>IF($CL706&gt;=12,INDEX($AU:$AU,$CK706+12),"")</f>
      </c>
      <c r="BI706">
        <f>IF($CL706&gt;=13,INDEX($AU:$AU,$CK706+13),"")</f>
      </c>
      <c r="BJ706">
        <f>IF($CL706&gt;=14,INDEX($AU:$AU,$CK706+14),"")</f>
      </c>
      <c r="BK706">
        <f>IF($CL706&gt;=15,INDEX($AU:$AU,$CK706+15),"")</f>
      </c>
      <c r="BL706">
        <f>IF($CL706&gt;=16,INDEX($AU:$AU,$CK706+16),"")</f>
      </c>
      <c r="BM706">
        <f>IF($CL706&gt;=17,INDEX($AU:$AU,$CK706+17),"")</f>
      </c>
      <c r="BN706">
        <f>IF($CL706&gt;=18,INDEX($AU:$AU,$CK706+18),"")</f>
      </c>
      <c r="BO706">
        <f>IF($CL706&gt;=19,INDEX($AU:$AU,$CK706+19),"")</f>
      </c>
      <c r="BP706">
        <f>IF($CL706&gt;=20,INDEX($AU:$AU,$CK706+20),"")</f>
      </c>
      <c r="BQ706">
        <f>IF($CL706&gt;=21,INDEX($AU:$AU,$CK706+21),"")</f>
      </c>
      <c r="BR706">
        <f>IF($CL706&gt;=22,INDEX($AU:$AU,$CK706+22),"")</f>
      </c>
      <c r="BS706">
        <f>IF($CL706&gt;=23,INDEX($AU:$AU,$CK706+23),"")</f>
      </c>
      <c r="BT706">
        <f>IF($CL706&gt;=24,INDEX($AU:$AU,$CK706+24),"")</f>
      </c>
      <c r="BU706">
        <f>IF($CL706&gt;=25,INDEX($AU:$AU,$CK706+25),"")</f>
      </c>
      <c r="BV706">
        <f>IF($CL706&gt;=26,INDEX($AU:$AU,$CK706+26),"")</f>
      </c>
      <c r="BW706">
        <f>IF($CL706&gt;=27,INDEX($AU:$AU,$CK706+27),"")</f>
      </c>
      <c r="BX706">
        <f>IF($CL706&gt;=28,INDEX($AU:$AU,$CK706+28),"")</f>
      </c>
      <c r="BY706">
        <f>IF($CL706&gt;=29,INDEX($AU:$AU,$CK706+29),"")</f>
      </c>
      <c r="BZ706">
        <f>IF($CL706&gt;=30,INDEX($AU:$AU,$CK706+30),"")</f>
      </c>
      <c r="CA706">
        <f>IF($CL706&gt;=31,INDEX($AU:$AU,$CK706+31),"")</f>
      </c>
      <c r="CB706">
        <f>IF($CL706&gt;=32,INDEX($AU:$AU,$CK706+32),"")</f>
      </c>
      <c r="CC706">
        <f>IF($CL706&gt;=33,INDEX($AU:$AU,$CK706+33),"")</f>
      </c>
      <c r="CD706">
        <f>IF($CL706&gt;=34,INDEX($AU:$AU,$CK706+34),"")</f>
      </c>
      <c r="CE706">
        <f>IF($CL706&gt;=35,INDEX($AU:$AU,$CK706+35),"")</f>
      </c>
      <c r="CF706">
        <f>IF($CL706&gt;=36,INDEX($AU:$AU,$CK706+36),"")</f>
      </c>
      <c r="CG706">
        <f>IF($CL706&gt;=37,INDEX($AU:$AU,$CK706+37),"")</f>
      </c>
      <c r="CH706">
        <f>IF($CL706&gt;=38,INDEX($AU:$AU,$CK706+38),"")</f>
      </c>
      <c r="CI706">
        <f>IF($CL706&gt;=39,INDEX($AU:$AU,$CK706+39),"")</f>
      </c>
      <c r="CJ706">
        <f>IF($CL706&gt;=40,INDEX($AU:$AU,$CK706+40),"")</f>
      </c>
      <c r="CK706">
        <f>IFERROR(MATCH($AT706,$AU$2:$AU$133,0)+1,0)</f>
      </c>
      <c r="CL706">
        <f>IFERROR(INDEX($AV$2:$AV$133,MATCH($AT706,$AU$2:$AU$133,0)),0)</f>
      </c>
      <c r="CM706">
        <f>IFERROR(LEFT($L706,FIND(" - ",$L706)-1),$L706)</f>
      </c>
      <c r="CN706" t="s">
        <v>1683</v>
      </c>
      <c r="CO706">
        <v>1</v>
      </c>
      <c r="CP706">
        <f>IF($DK706&gt;=1,INDEX($CN:$CN,$DJ706+1),"")</f>
      </c>
      <c r="CQ706">
        <f>IF($DK706&gt;=2,INDEX($CN:$CN,$DJ706+2),"")</f>
      </c>
      <c r="CR706">
        <f>IF($DK706&gt;=3,INDEX($CN:$CN,$DJ706+3),"")</f>
      </c>
      <c r="CS706">
        <f>IF($DK706&gt;=4,INDEX($CN:$CN,$DJ706+4),"")</f>
      </c>
      <c r="CT706">
        <f>IF($DK706&gt;=5,INDEX($CN:$CN,$DJ706+5),"")</f>
      </c>
      <c r="CU706">
        <f>IF($DK706&gt;=6,INDEX($CN:$CN,$DJ706+6),"")</f>
      </c>
      <c r="CV706">
        <f>IF($DK706&gt;=7,INDEX($CN:$CN,$DJ706+7),"")</f>
      </c>
      <c r="CW706">
        <f>IF($DK706&gt;=8,INDEX($CN:$CN,$DJ706+8),"")</f>
      </c>
      <c r="CX706">
        <f>IF($DK706&gt;=9,INDEX($CN:$CN,$DJ706+9),"")</f>
      </c>
      <c r="CY706">
        <f>IF($DK706&gt;=10,INDEX($CN:$CN,$DJ706+10),"")</f>
      </c>
      <c r="CZ706">
        <f>IF($DK706&gt;=11,INDEX($CN:$CN,$DJ706+11),"")</f>
      </c>
      <c r="DA706">
        <f>IF($DK706&gt;=12,INDEX($CN:$CN,$DJ706+12),"")</f>
      </c>
      <c r="DB706">
        <f>IF($DK706&gt;=13,INDEX($CN:$CN,$DJ706+13),"")</f>
      </c>
      <c r="DC706">
        <f>IF($DK706&gt;=14,INDEX($CN:$CN,$DJ706+14),"")</f>
      </c>
      <c r="DD706">
        <f>IF($DK706&gt;=15,INDEX($CN:$CN,$DJ706+15),"")</f>
      </c>
      <c r="DE706">
        <f>IF($DK706&gt;=16,INDEX($CN:$CN,$DJ706+16),"")</f>
      </c>
      <c r="DF706">
        <f>IF($DK706&gt;=17,INDEX($CN:$CN,$DJ706+17),"")</f>
      </c>
      <c r="DG706">
        <f>IF($DK706&gt;=18,INDEX($CN:$CN,$DJ706+18),"")</f>
      </c>
      <c r="DH706">
        <f>IF($DK706&gt;=19,INDEX($CN:$CN,$DJ706+19),"")</f>
      </c>
      <c r="DI706">
        <f>IF($DK706&gt;=20,INDEX($CN:$CN,$DJ706+20),"")</f>
      </c>
      <c r="DJ706">
        <f>IFERROR(MATCH($CM706,$CN$2:$CN$1089,0)+1,0)</f>
      </c>
      <c r="DK706">
        <f>IFERROR(INDEX($CO$2:$CO$1089,MATCH($CM706,$CN$2:$CN$1089,0)),0)</f>
      </c>
      <c r="DL706">
        <f>IFERROR(INDEX($AS:$AS,MATCH($O706,$AR:$AR,0))&amp;"","")</f>
      </c>
      <c r="DP706">
        <f>IF($GS706&gt;=1,INDEX($DM:$DM,$GR706+1),"")</f>
      </c>
      <c r="DQ706">
        <f>IF($GS706&gt;=2,INDEX($DM:$DM,$GR706+2),"")</f>
      </c>
      <c r="DR706">
        <f>IF($GS706&gt;=3,INDEX($DM:$DM,$GR706+3),"")</f>
      </c>
      <c r="DS706">
        <f>IF($GS706&gt;=4,INDEX($DM:$DM,$GR706+4),"")</f>
      </c>
      <c r="DT706">
        <f>IF($GS706&gt;=5,INDEX($DM:$DM,$GR706+5),"")</f>
      </c>
      <c r="DU706">
        <f>IF($GS706&gt;=6,INDEX($DM:$DM,$GR706+6),"")</f>
      </c>
      <c r="DV706">
        <f>IF($GS706&gt;=7,INDEX($DM:$DM,$GR706+7),"")</f>
      </c>
      <c r="DW706">
        <f>IF($GS706&gt;=8,INDEX($DM:$DM,$GR706+8),"")</f>
      </c>
      <c r="DX706">
        <f>IF($GS706&gt;=9,INDEX($DM:$DM,$GR706+9),"")</f>
      </c>
      <c r="DY706">
        <f>IF($GS706&gt;=10,INDEX($DM:$DM,$GR706+10),"")</f>
      </c>
      <c r="DZ706">
        <f>IF($GS706&gt;=11,INDEX($DM:$DM,$GR706+11),"")</f>
      </c>
      <c r="EA706">
        <f>IF($GS706&gt;=12,INDEX($DM:$DM,$GR706+12),"")</f>
      </c>
      <c r="EB706">
        <f>IF($GS706&gt;=13,INDEX($DM:$DM,$GR706+13),"")</f>
      </c>
      <c r="EC706">
        <f>IF($GS706&gt;=14,INDEX($DM:$DM,$GR706+14),"")</f>
      </c>
      <c r="ED706">
        <f>IF($GS706&gt;=15,INDEX($DM:$DM,$GR706+15),"")</f>
      </c>
      <c r="EE706">
        <f>IF($GS706&gt;=16,INDEX($DM:$DM,$GR706+16),"")</f>
      </c>
      <c r="EF706">
        <f>IF($GS706&gt;=17,INDEX($DM:$DM,$GR706+17),"")</f>
      </c>
      <c r="EG706">
        <f>IF($GS706&gt;=18,INDEX($DM:$DM,$GR706+18),"")</f>
      </c>
      <c r="EH706">
        <f>IF($GS706&gt;=19,INDEX($DM:$DM,$GR706+19),"")</f>
      </c>
      <c r="EI706">
        <f>IF($GS706&gt;=20,INDEX($DM:$DM,$GR706+20),"")</f>
      </c>
      <c r="EJ706">
        <f>IF($GS706&gt;=21,INDEX($DM:$DM,$GR706+21),"")</f>
      </c>
      <c r="EK706">
        <f>IF($GS706&gt;=22,INDEX($DM:$DM,$GR706+22),"")</f>
      </c>
      <c r="EL706">
        <f>IF($GS706&gt;=23,INDEX($DM:$DM,$GR706+23),"")</f>
      </c>
      <c r="EM706">
        <f>IF($GS706&gt;=24,INDEX($DM:$DM,$GR706+24),"")</f>
      </c>
      <c r="EN706">
        <f>IF($GS706&gt;=25,INDEX($DM:$DM,$GR706+25),"")</f>
      </c>
      <c r="EO706">
        <f>IF($GS706&gt;=26,INDEX($DM:$DM,$GR706+26),"")</f>
      </c>
      <c r="EP706">
        <f>IF($GS706&gt;=27,INDEX($DM:$DM,$GR706+27),"")</f>
      </c>
      <c r="EQ706">
        <f>IF($GS706&gt;=28,INDEX($DM:$DM,$GR706+28),"")</f>
      </c>
      <c r="ER706">
        <f>IF($GS706&gt;=29,INDEX($DM:$DM,$GR706+29),"")</f>
      </c>
      <c r="ES706">
        <f>IF($GS706&gt;=30,INDEX($DM:$DM,$GR706+30),"")</f>
      </c>
      <c r="ET706">
        <f>IF($GS706&gt;=31,INDEX($DM:$DM,$GR706+31),"")</f>
      </c>
      <c r="EU706">
        <f>IF($GS706&gt;=32,INDEX($DM:$DM,$GR706+32),"")</f>
      </c>
      <c r="EV706">
        <f>IF($GS706&gt;=33,INDEX($DM:$DM,$GR706+33),"")</f>
      </c>
      <c r="EW706">
        <f>IF($GS706&gt;=34,INDEX($DM:$DM,$GR706+34),"")</f>
      </c>
      <c r="EX706">
        <f>IF($GS706&gt;=35,INDEX($DM:$DM,$GR706+35),"")</f>
      </c>
      <c r="EY706">
        <f>IF($GS706&gt;=36,INDEX($DM:$DM,$GR706+36),"")</f>
      </c>
      <c r="EZ706">
        <f>IF($GS706&gt;=37,INDEX($DM:$DM,$GR706+37),"")</f>
      </c>
      <c r="FA706">
        <f>IF($GS706&gt;=38,INDEX($DM:$DM,$GR706+38),"")</f>
      </c>
      <c r="FB706">
        <f>IF($GS706&gt;=39,INDEX($DM:$DM,$GR706+39),"")</f>
      </c>
      <c r="FC706">
        <f>IF($GS706&gt;=40,INDEX($DM:$DM,$GR706+40),"")</f>
      </c>
      <c r="FD706">
        <f>IF($GS706&gt;=1,INDEX($DN:$DN,$GR706+1),"")</f>
      </c>
      <c r="FE706">
        <f>IF($GS706&gt;=2,INDEX($DN:$DN,$GR706+2),"")</f>
      </c>
      <c r="FF706">
        <f>IF($GS706&gt;=3,INDEX($DN:$DN,$GR706+3),"")</f>
      </c>
      <c r="FG706">
        <f>IF($GS706&gt;=4,INDEX($DN:$DN,$GR706+4),"")</f>
      </c>
      <c r="FH706">
        <f>IF($GS706&gt;=5,INDEX($DN:$DN,$GR706+5),"")</f>
      </c>
      <c r="FI706">
        <f>IF($GS706&gt;=6,INDEX($DN:$DN,$GR706+6),"")</f>
      </c>
      <c r="FJ706">
        <f>IF($GS706&gt;=7,INDEX($DN:$DN,$GR706+7),"")</f>
      </c>
      <c r="FK706">
        <f>IF($GS706&gt;=8,INDEX($DN:$DN,$GR706+8),"")</f>
      </c>
      <c r="FL706">
        <f>IF($GS706&gt;=9,INDEX($DN:$DN,$GR706+9),"")</f>
      </c>
      <c r="FM706">
        <f>IF($GS706&gt;=10,INDEX($DN:$DN,$GR706+10),"")</f>
      </c>
      <c r="FN706">
        <f>IF($GS706&gt;=11,INDEX($DN:$DN,$GR706+11),"")</f>
      </c>
      <c r="FO706">
        <f>IF($GS706&gt;=12,INDEX($DN:$DN,$GR706+12),"")</f>
      </c>
      <c r="FP706">
        <f>IF($GS706&gt;=13,INDEX($DN:$DN,$GR706+13),"")</f>
      </c>
      <c r="FQ706">
        <f>IF($GS706&gt;=14,INDEX($DN:$DN,$GR706+14),"")</f>
      </c>
      <c r="FR706">
        <f>IF($GS706&gt;=15,INDEX($DN:$DN,$GR706+15),"")</f>
      </c>
      <c r="FS706">
        <f>IF($GS706&gt;=16,INDEX($DN:$DN,$GR706+16),"")</f>
      </c>
      <c r="FT706">
        <f>IF($GS706&gt;=17,INDEX($DN:$DN,$GR706+17),"")</f>
      </c>
      <c r="FU706">
        <f>IF($GS706&gt;=18,INDEX($DN:$DN,$GR706+18),"")</f>
      </c>
      <c r="FV706">
        <f>IF($GS706&gt;=19,INDEX($DN:$DN,$GR706+19),"")</f>
      </c>
      <c r="FW706">
        <f>IF($GS706&gt;=20,INDEX($DN:$DN,$GR706+20),"")</f>
      </c>
      <c r="FX706">
        <f>IF($GS706&gt;=21,INDEX($DN:$DN,$GR706+21),"")</f>
      </c>
      <c r="FY706">
        <f>IF($GS706&gt;=22,INDEX($DN:$DN,$GR706+22),"")</f>
      </c>
      <c r="FZ706">
        <f>IF($GS706&gt;=23,INDEX($DN:$DN,$GR706+23),"")</f>
      </c>
      <c r="GA706">
        <f>IF($GS706&gt;=24,INDEX($DN:$DN,$GR706+24),"")</f>
      </c>
      <c r="GB706">
        <f>IF($GS706&gt;=25,INDEX($DN:$DN,$GR706+25),"")</f>
      </c>
      <c r="GC706">
        <f>IF($GS706&gt;=26,INDEX($DN:$DN,$GR706+26),"")</f>
      </c>
      <c r="GD706">
        <f>IF($GS706&gt;=27,INDEX($DN:$DN,$GR706+27),"")</f>
      </c>
      <c r="GE706">
        <f>IF($GS706&gt;=28,INDEX($DN:$DN,$GR706+28),"")</f>
      </c>
      <c r="GF706">
        <f>IF($GS706&gt;=29,INDEX($DN:$DN,$GR706+29),"")</f>
      </c>
      <c r="GG706">
        <f>IF($GS706&gt;=30,INDEX($DN:$DN,$GR706+30),"")</f>
      </c>
      <c r="GH706">
        <f>IF($GS706&gt;=31,INDEX($DN:$DN,$GR706+31),"")</f>
      </c>
      <c r="GI706">
        <f>IF($GS706&gt;=32,INDEX($DN:$DN,$GR706+32),"")</f>
      </c>
      <c r="GJ706">
        <f>IF($GS706&gt;=33,INDEX($DN:$DN,$GR706+33),"")</f>
      </c>
      <c r="GK706">
        <f>IF($GS706&gt;=34,INDEX($DN:$DN,$GR706+34),"")</f>
      </c>
      <c r="GL706">
        <f>IF($GS706&gt;=35,INDEX($DN:$DN,$GR706+35),"")</f>
      </c>
      <c r="GM706">
        <f>IF($GS706&gt;=36,INDEX($DN:$DN,$GR706+36),"")</f>
      </c>
      <c r="GN706">
        <f>IF($GS706&gt;=37,INDEX($DN:$DN,$GR706+37),"")</f>
      </c>
      <c r="GO706">
        <f>IF($GS706&gt;=38,INDEX($DN:$DN,$GR706+38),"")</f>
      </c>
      <c r="GP706">
        <f>IF($GS706&gt;=39,INDEX($DN:$DN,$GR706+39),"")</f>
      </c>
      <c r="GQ706">
        <f>IF($GS706&gt;=40,INDEX($DN:$DN,$GR706+40),"")</f>
      </c>
      <c r="GR706">
        <f>IFERROR(MATCH($DL706,$DM$2:$DM$148,0)+1,0)</f>
      </c>
      <c r="GS706">
        <f>IFERROR(INDEX($DO$2:$DO$148,MATCH($DL706,$DM$2:$DM$148,0)),0)</f>
      </c>
      <c r="GT706">
        <f>IFERROR(MATCH($Z706,$DP$706:$FC$706,0),0)</f>
      </c>
      <c r="GU706">
        <f>IF($GT706&gt;0,INDEX($FD$706:$GQ$706,$GT706),"")</f>
      </c>
      <c r="GX706">
        <f>IF($JG706&gt;=1,INDEX($GV:$GV,$JF706+1),"")</f>
      </c>
      <c r="GY706">
        <f>IF($JG706&gt;=2,INDEX($GV:$GV,$JF706+2),"")</f>
      </c>
      <c r="GZ706">
        <f>IF($JG706&gt;=3,INDEX($GV:$GV,$JF706+3),"")</f>
      </c>
      <c r="HA706">
        <f>IF($JG706&gt;=4,INDEX($GV:$GV,$JF706+4),"")</f>
      </c>
      <c r="HB706">
        <f>IF($JG706&gt;=5,INDEX($GV:$GV,$JF706+5),"")</f>
      </c>
      <c r="HC706">
        <f>IF($JG706&gt;=6,INDEX($GV:$GV,$JF706+6),"")</f>
      </c>
      <c r="HD706">
        <f>IF($JG706&gt;=7,INDEX($GV:$GV,$JF706+7),"")</f>
      </c>
      <c r="HE706">
        <f>IF($JG706&gt;=8,INDEX($GV:$GV,$JF706+8),"")</f>
      </c>
      <c r="HF706">
        <f>IF($JG706&gt;=9,INDEX($GV:$GV,$JF706+9),"")</f>
      </c>
      <c r="HG706">
        <f>IF($JG706&gt;=10,INDEX($GV:$GV,$JF706+10),"")</f>
      </c>
      <c r="HH706">
        <f>IF($JG706&gt;=11,INDEX($GV:$GV,$JF706+11),"")</f>
      </c>
      <c r="HI706">
        <f>IF($JG706&gt;=12,INDEX($GV:$GV,$JF706+12),"")</f>
      </c>
      <c r="HJ706">
        <f>IF($JG706&gt;=13,INDEX($GV:$GV,$JF706+13),"")</f>
      </c>
      <c r="HK706">
        <f>IF($JG706&gt;=14,INDEX($GV:$GV,$JF706+14),"")</f>
      </c>
      <c r="HL706">
        <f>IF($JG706&gt;=15,INDEX($GV:$GV,$JF706+15),"")</f>
      </c>
      <c r="HM706">
        <f>IF($JG706&gt;=16,INDEX($GV:$GV,$JF706+16),"")</f>
      </c>
      <c r="HN706">
        <f>IF($JG706&gt;=17,INDEX($GV:$GV,$JF706+17),"")</f>
      </c>
      <c r="HO706">
        <f>IF($JG706&gt;=18,INDEX($GV:$GV,$JF706+18),"")</f>
      </c>
      <c r="HP706">
        <f>IF($JG706&gt;=19,INDEX($GV:$GV,$JF706+19),"")</f>
      </c>
      <c r="HQ706">
        <f>IF($JG706&gt;=20,INDEX($GV:$GV,$JF706+20),"")</f>
      </c>
      <c r="HR706">
        <f>IF($JG706&gt;=21,INDEX($GV:$GV,$JF706+21),"")</f>
      </c>
      <c r="HS706">
        <f>IF($JG706&gt;=22,INDEX($GV:$GV,$JF706+22),"")</f>
      </c>
      <c r="HT706">
        <f>IF($JG706&gt;=23,INDEX($GV:$GV,$JF706+23),"")</f>
      </c>
      <c r="HU706">
        <f>IF($JG706&gt;=24,INDEX($GV:$GV,$JF706+24),"")</f>
      </c>
      <c r="HV706">
        <f>IF($JG706&gt;=25,INDEX($GV:$GV,$JF706+25),"")</f>
      </c>
      <c r="HW706">
        <f>IF($JG706&gt;=26,INDEX($GV:$GV,$JF706+26),"")</f>
      </c>
      <c r="HX706">
        <f>IF($JG706&gt;=27,INDEX($GV:$GV,$JF706+27),"")</f>
      </c>
      <c r="HY706">
        <f>IF($JG706&gt;=28,INDEX($GV:$GV,$JF706+28),"")</f>
      </c>
      <c r="HZ706">
        <f>IF($JG706&gt;=29,INDEX($GV:$GV,$JF706+29),"")</f>
      </c>
      <c r="IA706">
        <f>IF($JG706&gt;=30,INDEX($GV:$GV,$JF706+30),"")</f>
      </c>
      <c r="IB706">
        <f>IF($JG706&gt;=31,INDEX($GV:$GV,$JF706+31),"")</f>
      </c>
      <c r="IC706">
        <f>IF($JG706&gt;=32,INDEX($GV:$GV,$JF706+32),"")</f>
      </c>
      <c r="ID706">
        <f>IF($JG706&gt;=33,INDEX($GV:$GV,$JF706+33),"")</f>
      </c>
      <c r="IE706">
        <f>IF($JG706&gt;=34,INDEX($GV:$GV,$JF706+34),"")</f>
      </c>
      <c r="IF706">
        <f>IF($JG706&gt;=35,INDEX($GV:$GV,$JF706+35),"")</f>
      </c>
      <c r="IG706">
        <f>IF($JG706&gt;=36,INDEX($GV:$GV,$JF706+36),"")</f>
      </c>
      <c r="IH706">
        <f>IF($JG706&gt;=37,INDEX($GV:$GV,$JF706+37),"")</f>
      </c>
      <c r="II706">
        <f>IF($JG706&gt;=38,INDEX($GV:$GV,$JF706+38),"")</f>
      </c>
      <c r="IJ706">
        <f>IF($JG706&gt;=39,INDEX($GV:$GV,$JF706+39),"")</f>
      </c>
      <c r="IK706">
        <f>IF($JG706&gt;=40,INDEX($GV:$GV,$JF706+40),"")</f>
      </c>
      <c r="IL706">
        <f>IF($JG706&gt;=41,INDEX($GV:$GV,$JF706+41),"")</f>
      </c>
      <c r="IM706">
        <f>IF($JG706&gt;=42,INDEX($GV:$GV,$JF706+42),"")</f>
      </c>
      <c r="IN706">
        <f>IF($JG706&gt;=43,INDEX($GV:$GV,$JF706+43),"")</f>
      </c>
      <c r="IO706">
        <f>IF($JG706&gt;=44,INDEX($GV:$GV,$JF706+44),"")</f>
      </c>
      <c r="IP706">
        <f>IF($JG706&gt;=45,INDEX($GV:$GV,$JF706+45),"")</f>
      </c>
      <c r="IQ706">
        <f>IF($JG706&gt;=46,INDEX($GV:$GV,$JF706+46),"")</f>
      </c>
      <c r="IR706">
        <f>IF($JG706&gt;=47,INDEX($GV:$GV,$JF706+47),"")</f>
      </c>
      <c r="IS706">
        <f>IF($JG706&gt;=48,INDEX($GV:$GV,$JF706+48),"")</f>
      </c>
      <c r="IT706">
        <f>IF($JG706&gt;=49,INDEX($GV:$GV,$JF706+49),"")</f>
      </c>
      <c r="IU706">
        <f>IF($JG706&gt;=50,INDEX($GV:$GV,$JF706+50),"")</f>
      </c>
      <c r="IV706">
        <f>IF($JG706&gt;=51,INDEX($GV:$GV,$JF706+51),"")</f>
      </c>
      <c r="IW706">
        <f>IF($JG706&gt;=52,INDEX($GV:$GV,$JF706+52),"")</f>
      </c>
      <c r="IX706">
        <f>IF($JG706&gt;=53,INDEX($GV:$GV,$JF706+53),"")</f>
      </c>
      <c r="IY706">
        <f>IF($JG706&gt;=54,INDEX($GV:$GV,$JF706+54),"")</f>
      </c>
      <c r="IZ706">
        <f>IF($JG706&gt;=55,INDEX($GV:$GV,$JF706+55),"")</f>
      </c>
      <c r="JA706">
        <f>IF($JG706&gt;=56,INDEX($GV:$GV,$JF706+56),"")</f>
      </c>
      <c r="JB706">
        <f>IF($JG706&gt;=57,INDEX($GV:$GV,$JF706+57),"")</f>
      </c>
      <c r="JC706">
        <f>IF($JG706&gt;=58,INDEX($GV:$GV,$JF706+58),"")</f>
      </c>
      <c r="JD706">
        <f>IF($JG706&gt;=59,INDEX($GV:$GV,$JF706+59),"")</f>
      </c>
      <c r="JE706">
        <f>IF($JG706&gt;=60,INDEX($GV:$GV,$JF706+60),"")</f>
      </c>
      <c r="JF706">
        <f>IFERROR(MATCH($GU706,$GV$2:$GV$322,0)+1,0)</f>
      </c>
      <c r="JG706">
        <f>IFERROR(INDEX($GW$2:$GW$322,MATCH($GU706,$GV$2:$GV$322,0)),0)</f>
      </c>
      <c r="JH706" t="s">
        <v>44</v>
      </c>
      <c r="JI706" t="s">
        <v>44</v>
      </c>
    </row>
    <row r="707" spans="1:269" x14ac:dyDescent="0.25">
      <c r="R707">
        <f>IF(OR($U707="",$Q707=""),"",IFERROR($U707/$Q707,0))</f>
      </c>
      <c r="S707">
        <f>IF($U707="","",
SUM($T707,$V707,$AA707,$W707,$Y707)*
(1-IF($AB707="",0,VALUE($AB707)/100)))</f>
      </c>
      <c r="T707">
        <f>IF($U707="","",$U707)</f>
      </c>
      <c r="V707">
        <f>IF($U707="","",
IF($O707="","",
IF(ISNUMBER(SEARCH("exempt",LOWER($O707))),0,
$U707*(VALUE(SUBSTITUTE($O707,"%",""))/100))))</f>
      </c>
      <c r="AC707">
        <f>IFERROR(IF(FIND(" - ",$K707)&gt;0,MID($K707,FIND(" - ",$K707)+3,LEN($K707)),""),"")</f>
      </c>
      <c r="AL707" t="s">
        <v>1684</v>
      </c>
      <c r="AT707">
        <f>IFERROR(LEFT($K707,FIND(" - ",$K707)-1),$K707)</f>
      </c>
      <c r="AW707">
        <f>IF($CL707&gt;=1,INDEX($AU:$AU,$CK707+1),"")</f>
      </c>
      <c r="AX707">
        <f>IF($CL707&gt;=2,INDEX($AU:$AU,$CK707+2),"")</f>
      </c>
      <c r="AY707">
        <f>IF($CL707&gt;=3,INDEX($AU:$AU,$CK707+3),"")</f>
      </c>
      <c r="AZ707">
        <f>IF($CL707&gt;=4,INDEX($AU:$AU,$CK707+4),"")</f>
      </c>
      <c r="BA707">
        <f>IF($CL707&gt;=5,INDEX($AU:$AU,$CK707+5),"")</f>
      </c>
      <c r="BB707">
        <f>IF($CL707&gt;=6,INDEX($AU:$AU,$CK707+6),"")</f>
      </c>
      <c r="BC707">
        <f>IF($CL707&gt;=7,INDEX($AU:$AU,$CK707+7),"")</f>
      </c>
      <c r="BD707">
        <f>IF($CL707&gt;=8,INDEX($AU:$AU,$CK707+8),"")</f>
      </c>
      <c r="BE707">
        <f>IF($CL707&gt;=9,INDEX($AU:$AU,$CK707+9),"")</f>
      </c>
      <c r="BF707">
        <f>IF($CL707&gt;=10,INDEX($AU:$AU,$CK707+10),"")</f>
      </c>
      <c r="BG707">
        <f>IF($CL707&gt;=11,INDEX($AU:$AU,$CK707+11),"")</f>
      </c>
      <c r="BH707">
        <f>IF($CL707&gt;=12,INDEX($AU:$AU,$CK707+12),"")</f>
      </c>
      <c r="BI707">
        <f>IF($CL707&gt;=13,INDEX($AU:$AU,$CK707+13),"")</f>
      </c>
      <c r="BJ707">
        <f>IF($CL707&gt;=14,INDEX($AU:$AU,$CK707+14),"")</f>
      </c>
      <c r="BK707">
        <f>IF($CL707&gt;=15,INDEX($AU:$AU,$CK707+15),"")</f>
      </c>
      <c r="BL707">
        <f>IF($CL707&gt;=16,INDEX($AU:$AU,$CK707+16),"")</f>
      </c>
      <c r="BM707">
        <f>IF($CL707&gt;=17,INDEX($AU:$AU,$CK707+17),"")</f>
      </c>
      <c r="BN707">
        <f>IF($CL707&gt;=18,INDEX($AU:$AU,$CK707+18),"")</f>
      </c>
      <c r="BO707">
        <f>IF($CL707&gt;=19,INDEX($AU:$AU,$CK707+19),"")</f>
      </c>
      <c r="BP707">
        <f>IF($CL707&gt;=20,INDEX($AU:$AU,$CK707+20),"")</f>
      </c>
      <c r="BQ707">
        <f>IF($CL707&gt;=21,INDEX($AU:$AU,$CK707+21),"")</f>
      </c>
      <c r="BR707">
        <f>IF($CL707&gt;=22,INDEX($AU:$AU,$CK707+22),"")</f>
      </c>
      <c r="BS707">
        <f>IF($CL707&gt;=23,INDEX($AU:$AU,$CK707+23),"")</f>
      </c>
      <c r="BT707">
        <f>IF($CL707&gt;=24,INDEX($AU:$AU,$CK707+24),"")</f>
      </c>
      <c r="BU707">
        <f>IF($CL707&gt;=25,INDEX($AU:$AU,$CK707+25),"")</f>
      </c>
      <c r="BV707">
        <f>IF($CL707&gt;=26,INDEX($AU:$AU,$CK707+26),"")</f>
      </c>
      <c r="BW707">
        <f>IF($CL707&gt;=27,INDEX($AU:$AU,$CK707+27),"")</f>
      </c>
      <c r="BX707">
        <f>IF($CL707&gt;=28,INDEX($AU:$AU,$CK707+28),"")</f>
      </c>
      <c r="BY707">
        <f>IF($CL707&gt;=29,INDEX($AU:$AU,$CK707+29),"")</f>
      </c>
      <c r="BZ707">
        <f>IF($CL707&gt;=30,INDEX($AU:$AU,$CK707+30),"")</f>
      </c>
      <c r="CA707">
        <f>IF($CL707&gt;=31,INDEX($AU:$AU,$CK707+31),"")</f>
      </c>
      <c r="CB707">
        <f>IF($CL707&gt;=32,INDEX($AU:$AU,$CK707+32),"")</f>
      </c>
      <c r="CC707">
        <f>IF($CL707&gt;=33,INDEX($AU:$AU,$CK707+33),"")</f>
      </c>
      <c r="CD707">
        <f>IF($CL707&gt;=34,INDEX($AU:$AU,$CK707+34),"")</f>
      </c>
      <c r="CE707">
        <f>IF($CL707&gt;=35,INDEX($AU:$AU,$CK707+35),"")</f>
      </c>
      <c r="CF707">
        <f>IF($CL707&gt;=36,INDEX($AU:$AU,$CK707+36),"")</f>
      </c>
      <c r="CG707">
        <f>IF($CL707&gt;=37,INDEX($AU:$AU,$CK707+37),"")</f>
      </c>
      <c r="CH707">
        <f>IF($CL707&gt;=38,INDEX($AU:$AU,$CK707+38),"")</f>
      </c>
      <c r="CI707">
        <f>IF($CL707&gt;=39,INDEX($AU:$AU,$CK707+39),"")</f>
      </c>
      <c r="CJ707">
        <f>IF($CL707&gt;=40,INDEX($AU:$AU,$CK707+40),"")</f>
      </c>
      <c r="CK707">
        <f>IFERROR(MATCH($AT707,$AU$2:$AU$133,0)+1,0)</f>
      </c>
      <c r="CL707">
        <f>IFERROR(INDEX($AV$2:$AV$133,MATCH($AT707,$AU$2:$AU$133,0)),0)</f>
      </c>
      <c r="CM707">
        <f>IFERROR(LEFT($L707,FIND(" - ",$L707)-1),$L707)</f>
      </c>
      <c r="CN707" t="s">
        <v>149</v>
      </c>
      <c r="CP707">
        <f>IF($DK707&gt;=1,INDEX($CN:$CN,$DJ707+1),"")</f>
      </c>
      <c r="CQ707">
        <f>IF($DK707&gt;=2,INDEX($CN:$CN,$DJ707+2),"")</f>
      </c>
      <c r="CR707">
        <f>IF($DK707&gt;=3,INDEX($CN:$CN,$DJ707+3),"")</f>
      </c>
      <c r="CS707">
        <f>IF($DK707&gt;=4,INDEX($CN:$CN,$DJ707+4),"")</f>
      </c>
      <c r="CT707">
        <f>IF($DK707&gt;=5,INDEX($CN:$CN,$DJ707+5),"")</f>
      </c>
      <c r="CU707">
        <f>IF($DK707&gt;=6,INDEX($CN:$CN,$DJ707+6),"")</f>
      </c>
      <c r="CV707">
        <f>IF($DK707&gt;=7,INDEX($CN:$CN,$DJ707+7),"")</f>
      </c>
      <c r="CW707">
        <f>IF($DK707&gt;=8,INDEX($CN:$CN,$DJ707+8),"")</f>
      </c>
      <c r="CX707">
        <f>IF($DK707&gt;=9,INDEX($CN:$CN,$DJ707+9),"")</f>
      </c>
      <c r="CY707">
        <f>IF($DK707&gt;=10,INDEX($CN:$CN,$DJ707+10),"")</f>
      </c>
      <c r="CZ707">
        <f>IF($DK707&gt;=11,INDEX($CN:$CN,$DJ707+11),"")</f>
      </c>
      <c r="DA707">
        <f>IF($DK707&gt;=12,INDEX($CN:$CN,$DJ707+12),"")</f>
      </c>
      <c r="DB707">
        <f>IF($DK707&gt;=13,INDEX($CN:$CN,$DJ707+13),"")</f>
      </c>
      <c r="DC707">
        <f>IF($DK707&gt;=14,INDEX($CN:$CN,$DJ707+14),"")</f>
      </c>
      <c r="DD707">
        <f>IF($DK707&gt;=15,INDEX($CN:$CN,$DJ707+15),"")</f>
      </c>
      <c r="DE707">
        <f>IF($DK707&gt;=16,INDEX($CN:$CN,$DJ707+16),"")</f>
      </c>
      <c r="DF707">
        <f>IF($DK707&gt;=17,INDEX($CN:$CN,$DJ707+17),"")</f>
      </c>
      <c r="DG707">
        <f>IF($DK707&gt;=18,INDEX($CN:$CN,$DJ707+18),"")</f>
      </c>
      <c r="DH707">
        <f>IF($DK707&gt;=19,INDEX($CN:$CN,$DJ707+19),"")</f>
      </c>
      <c r="DI707">
        <f>IF($DK707&gt;=20,INDEX($CN:$CN,$DJ707+20),"")</f>
      </c>
      <c r="DJ707">
        <f>IFERROR(MATCH($CM707,$CN$2:$CN$1089,0)+1,0)</f>
      </c>
      <c r="DK707">
        <f>IFERROR(INDEX($CO$2:$CO$1089,MATCH($CM707,$CN$2:$CN$1089,0)),0)</f>
      </c>
      <c r="DL707">
        <f>IFERROR(INDEX($AS:$AS,MATCH($O707,$AR:$AR,0))&amp;"","")</f>
      </c>
      <c r="DP707">
        <f>IF($GS707&gt;=1,INDEX($DM:$DM,$GR707+1),"")</f>
      </c>
      <c r="DQ707">
        <f>IF($GS707&gt;=2,INDEX($DM:$DM,$GR707+2),"")</f>
      </c>
      <c r="DR707">
        <f>IF($GS707&gt;=3,INDEX($DM:$DM,$GR707+3),"")</f>
      </c>
      <c r="DS707">
        <f>IF($GS707&gt;=4,INDEX($DM:$DM,$GR707+4),"")</f>
      </c>
      <c r="DT707">
        <f>IF($GS707&gt;=5,INDEX($DM:$DM,$GR707+5),"")</f>
      </c>
      <c r="DU707">
        <f>IF($GS707&gt;=6,INDEX($DM:$DM,$GR707+6),"")</f>
      </c>
      <c r="DV707">
        <f>IF($GS707&gt;=7,INDEX($DM:$DM,$GR707+7),"")</f>
      </c>
      <c r="DW707">
        <f>IF($GS707&gt;=8,INDEX($DM:$DM,$GR707+8),"")</f>
      </c>
      <c r="DX707">
        <f>IF($GS707&gt;=9,INDEX($DM:$DM,$GR707+9),"")</f>
      </c>
      <c r="DY707">
        <f>IF($GS707&gt;=10,INDEX($DM:$DM,$GR707+10),"")</f>
      </c>
      <c r="DZ707">
        <f>IF($GS707&gt;=11,INDEX($DM:$DM,$GR707+11),"")</f>
      </c>
      <c r="EA707">
        <f>IF($GS707&gt;=12,INDEX($DM:$DM,$GR707+12),"")</f>
      </c>
      <c r="EB707">
        <f>IF($GS707&gt;=13,INDEX($DM:$DM,$GR707+13),"")</f>
      </c>
      <c r="EC707">
        <f>IF($GS707&gt;=14,INDEX($DM:$DM,$GR707+14),"")</f>
      </c>
      <c r="ED707">
        <f>IF($GS707&gt;=15,INDEX($DM:$DM,$GR707+15),"")</f>
      </c>
      <c r="EE707">
        <f>IF($GS707&gt;=16,INDEX($DM:$DM,$GR707+16),"")</f>
      </c>
      <c r="EF707">
        <f>IF($GS707&gt;=17,INDEX($DM:$DM,$GR707+17),"")</f>
      </c>
      <c r="EG707">
        <f>IF($GS707&gt;=18,INDEX($DM:$DM,$GR707+18),"")</f>
      </c>
      <c r="EH707">
        <f>IF($GS707&gt;=19,INDEX($DM:$DM,$GR707+19),"")</f>
      </c>
      <c r="EI707">
        <f>IF($GS707&gt;=20,INDEX($DM:$DM,$GR707+20),"")</f>
      </c>
      <c r="EJ707">
        <f>IF($GS707&gt;=21,INDEX($DM:$DM,$GR707+21),"")</f>
      </c>
      <c r="EK707">
        <f>IF($GS707&gt;=22,INDEX($DM:$DM,$GR707+22),"")</f>
      </c>
      <c r="EL707">
        <f>IF($GS707&gt;=23,INDEX($DM:$DM,$GR707+23),"")</f>
      </c>
      <c r="EM707">
        <f>IF($GS707&gt;=24,INDEX($DM:$DM,$GR707+24),"")</f>
      </c>
      <c r="EN707">
        <f>IF($GS707&gt;=25,INDEX($DM:$DM,$GR707+25),"")</f>
      </c>
      <c r="EO707">
        <f>IF($GS707&gt;=26,INDEX($DM:$DM,$GR707+26),"")</f>
      </c>
      <c r="EP707">
        <f>IF($GS707&gt;=27,INDEX($DM:$DM,$GR707+27),"")</f>
      </c>
      <c r="EQ707">
        <f>IF($GS707&gt;=28,INDEX($DM:$DM,$GR707+28),"")</f>
      </c>
      <c r="ER707">
        <f>IF($GS707&gt;=29,INDEX($DM:$DM,$GR707+29),"")</f>
      </c>
      <c r="ES707">
        <f>IF($GS707&gt;=30,INDEX($DM:$DM,$GR707+30),"")</f>
      </c>
      <c r="ET707">
        <f>IF($GS707&gt;=31,INDEX($DM:$DM,$GR707+31),"")</f>
      </c>
      <c r="EU707">
        <f>IF($GS707&gt;=32,INDEX($DM:$DM,$GR707+32),"")</f>
      </c>
      <c r="EV707">
        <f>IF($GS707&gt;=33,INDEX($DM:$DM,$GR707+33),"")</f>
      </c>
      <c r="EW707">
        <f>IF($GS707&gt;=34,INDEX($DM:$DM,$GR707+34),"")</f>
      </c>
      <c r="EX707">
        <f>IF($GS707&gt;=35,INDEX($DM:$DM,$GR707+35),"")</f>
      </c>
      <c r="EY707">
        <f>IF($GS707&gt;=36,INDEX($DM:$DM,$GR707+36),"")</f>
      </c>
      <c r="EZ707">
        <f>IF($GS707&gt;=37,INDEX($DM:$DM,$GR707+37),"")</f>
      </c>
      <c r="FA707">
        <f>IF($GS707&gt;=38,INDEX($DM:$DM,$GR707+38),"")</f>
      </c>
      <c r="FB707">
        <f>IF($GS707&gt;=39,INDEX($DM:$DM,$GR707+39),"")</f>
      </c>
      <c r="FC707">
        <f>IF($GS707&gt;=40,INDEX($DM:$DM,$GR707+40),"")</f>
      </c>
      <c r="FD707">
        <f>IF($GS707&gt;=1,INDEX($DN:$DN,$GR707+1),"")</f>
      </c>
      <c r="FE707">
        <f>IF($GS707&gt;=2,INDEX($DN:$DN,$GR707+2),"")</f>
      </c>
      <c r="FF707">
        <f>IF($GS707&gt;=3,INDEX($DN:$DN,$GR707+3),"")</f>
      </c>
      <c r="FG707">
        <f>IF($GS707&gt;=4,INDEX($DN:$DN,$GR707+4),"")</f>
      </c>
      <c r="FH707">
        <f>IF($GS707&gt;=5,INDEX($DN:$DN,$GR707+5),"")</f>
      </c>
      <c r="FI707">
        <f>IF($GS707&gt;=6,INDEX($DN:$DN,$GR707+6),"")</f>
      </c>
      <c r="FJ707">
        <f>IF($GS707&gt;=7,INDEX($DN:$DN,$GR707+7),"")</f>
      </c>
      <c r="FK707">
        <f>IF($GS707&gt;=8,INDEX($DN:$DN,$GR707+8),"")</f>
      </c>
      <c r="FL707">
        <f>IF($GS707&gt;=9,INDEX($DN:$DN,$GR707+9),"")</f>
      </c>
      <c r="FM707">
        <f>IF($GS707&gt;=10,INDEX($DN:$DN,$GR707+10),"")</f>
      </c>
      <c r="FN707">
        <f>IF($GS707&gt;=11,INDEX($DN:$DN,$GR707+11),"")</f>
      </c>
      <c r="FO707">
        <f>IF($GS707&gt;=12,INDEX($DN:$DN,$GR707+12),"")</f>
      </c>
      <c r="FP707">
        <f>IF($GS707&gt;=13,INDEX($DN:$DN,$GR707+13),"")</f>
      </c>
      <c r="FQ707">
        <f>IF($GS707&gt;=14,INDEX($DN:$DN,$GR707+14),"")</f>
      </c>
      <c r="FR707">
        <f>IF($GS707&gt;=15,INDEX($DN:$DN,$GR707+15),"")</f>
      </c>
      <c r="FS707">
        <f>IF($GS707&gt;=16,INDEX($DN:$DN,$GR707+16),"")</f>
      </c>
      <c r="FT707">
        <f>IF($GS707&gt;=17,INDEX($DN:$DN,$GR707+17),"")</f>
      </c>
      <c r="FU707">
        <f>IF($GS707&gt;=18,INDEX($DN:$DN,$GR707+18),"")</f>
      </c>
      <c r="FV707">
        <f>IF($GS707&gt;=19,INDEX($DN:$DN,$GR707+19),"")</f>
      </c>
      <c r="FW707">
        <f>IF($GS707&gt;=20,INDEX($DN:$DN,$GR707+20),"")</f>
      </c>
      <c r="FX707">
        <f>IF($GS707&gt;=21,INDEX($DN:$DN,$GR707+21),"")</f>
      </c>
      <c r="FY707">
        <f>IF($GS707&gt;=22,INDEX($DN:$DN,$GR707+22),"")</f>
      </c>
      <c r="FZ707">
        <f>IF($GS707&gt;=23,INDEX($DN:$DN,$GR707+23),"")</f>
      </c>
      <c r="GA707">
        <f>IF($GS707&gt;=24,INDEX($DN:$DN,$GR707+24),"")</f>
      </c>
      <c r="GB707">
        <f>IF($GS707&gt;=25,INDEX($DN:$DN,$GR707+25),"")</f>
      </c>
      <c r="GC707">
        <f>IF($GS707&gt;=26,INDEX($DN:$DN,$GR707+26),"")</f>
      </c>
      <c r="GD707">
        <f>IF($GS707&gt;=27,INDEX($DN:$DN,$GR707+27),"")</f>
      </c>
      <c r="GE707">
        <f>IF($GS707&gt;=28,INDEX($DN:$DN,$GR707+28),"")</f>
      </c>
      <c r="GF707">
        <f>IF($GS707&gt;=29,INDEX($DN:$DN,$GR707+29),"")</f>
      </c>
      <c r="GG707">
        <f>IF($GS707&gt;=30,INDEX($DN:$DN,$GR707+30),"")</f>
      </c>
      <c r="GH707">
        <f>IF($GS707&gt;=31,INDEX($DN:$DN,$GR707+31),"")</f>
      </c>
      <c r="GI707">
        <f>IF($GS707&gt;=32,INDEX($DN:$DN,$GR707+32),"")</f>
      </c>
      <c r="GJ707">
        <f>IF($GS707&gt;=33,INDEX($DN:$DN,$GR707+33),"")</f>
      </c>
      <c r="GK707">
        <f>IF($GS707&gt;=34,INDEX($DN:$DN,$GR707+34),"")</f>
      </c>
      <c r="GL707">
        <f>IF($GS707&gt;=35,INDEX($DN:$DN,$GR707+35),"")</f>
      </c>
      <c r="GM707">
        <f>IF($GS707&gt;=36,INDEX($DN:$DN,$GR707+36),"")</f>
      </c>
      <c r="GN707">
        <f>IF($GS707&gt;=37,INDEX($DN:$DN,$GR707+37),"")</f>
      </c>
      <c r="GO707">
        <f>IF($GS707&gt;=38,INDEX($DN:$DN,$GR707+38),"")</f>
      </c>
      <c r="GP707">
        <f>IF($GS707&gt;=39,INDEX($DN:$DN,$GR707+39),"")</f>
      </c>
      <c r="GQ707">
        <f>IF($GS707&gt;=40,INDEX($DN:$DN,$GR707+40),"")</f>
      </c>
      <c r="GR707">
        <f>IFERROR(MATCH($DL707,$DM$2:$DM$148,0)+1,0)</f>
      </c>
      <c r="GS707">
        <f>IFERROR(INDEX($DO$2:$DO$148,MATCH($DL707,$DM$2:$DM$148,0)),0)</f>
      </c>
      <c r="GT707">
        <f>IFERROR(MATCH($Z707,$DP$707:$FC$707,0),0)</f>
      </c>
      <c r="GU707">
        <f>IF($GT707&gt;0,INDEX($FD$707:$GQ$707,$GT707),"")</f>
      </c>
      <c r="GX707">
        <f>IF($JG707&gt;=1,INDEX($GV:$GV,$JF707+1),"")</f>
      </c>
      <c r="GY707">
        <f>IF($JG707&gt;=2,INDEX($GV:$GV,$JF707+2),"")</f>
      </c>
      <c r="GZ707">
        <f>IF($JG707&gt;=3,INDEX($GV:$GV,$JF707+3),"")</f>
      </c>
      <c r="HA707">
        <f>IF($JG707&gt;=4,INDEX($GV:$GV,$JF707+4),"")</f>
      </c>
      <c r="HB707">
        <f>IF($JG707&gt;=5,INDEX($GV:$GV,$JF707+5),"")</f>
      </c>
      <c r="HC707">
        <f>IF($JG707&gt;=6,INDEX($GV:$GV,$JF707+6),"")</f>
      </c>
      <c r="HD707">
        <f>IF($JG707&gt;=7,INDEX($GV:$GV,$JF707+7),"")</f>
      </c>
      <c r="HE707">
        <f>IF($JG707&gt;=8,INDEX($GV:$GV,$JF707+8),"")</f>
      </c>
      <c r="HF707">
        <f>IF($JG707&gt;=9,INDEX($GV:$GV,$JF707+9),"")</f>
      </c>
      <c r="HG707">
        <f>IF($JG707&gt;=10,INDEX($GV:$GV,$JF707+10),"")</f>
      </c>
      <c r="HH707">
        <f>IF($JG707&gt;=11,INDEX($GV:$GV,$JF707+11),"")</f>
      </c>
      <c r="HI707">
        <f>IF($JG707&gt;=12,INDEX($GV:$GV,$JF707+12),"")</f>
      </c>
      <c r="HJ707">
        <f>IF($JG707&gt;=13,INDEX($GV:$GV,$JF707+13),"")</f>
      </c>
      <c r="HK707">
        <f>IF($JG707&gt;=14,INDEX($GV:$GV,$JF707+14),"")</f>
      </c>
      <c r="HL707">
        <f>IF($JG707&gt;=15,INDEX($GV:$GV,$JF707+15),"")</f>
      </c>
      <c r="HM707">
        <f>IF($JG707&gt;=16,INDEX($GV:$GV,$JF707+16),"")</f>
      </c>
      <c r="HN707">
        <f>IF($JG707&gt;=17,INDEX($GV:$GV,$JF707+17),"")</f>
      </c>
      <c r="HO707">
        <f>IF($JG707&gt;=18,INDEX($GV:$GV,$JF707+18),"")</f>
      </c>
      <c r="HP707">
        <f>IF($JG707&gt;=19,INDEX($GV:$GV,$JF707+19),"")</f>
      </c>
      <c r="HQ707">
        <f>IF($JG707&gt;=20,INDEX($GV:$GV,$JF707+20),"")</f>
      </c>
      <c r="HR707">
        <f>IF($JG707&gt;=21,INDEX($GV:$GV,$JF707+21),"")</f>
      </c>
      <c r="HS707">
        <f>IF($JG707&gt;=22,INDEX($GV:$GV,$JF707+22),"")</f>
      </c>
      <c r="HT707">
        <f>IF($JG707&gt;=23,INDEX($GV:$GV,$JF707+23),"")</f>
      </c>
      <c r="HU707">
        <f>IF($JG707&gt;=24,INDEX($GV:$GV,$JF707+24),"")</f>
      </c>
      <c r="HV707">
        <f>IF($JG707&gt;=25,INDEX($GV:$GV,$JF707+25),"")</f>
      </c>
      <c r="HW707">
        <f>IF($JG707&gt;=26,INDEX($GV:$GV,$JF707+26),"")</f>
      </c>
      <c r="HX707">
        <f>IF($JG707&gt;=27,INDEX($GV:$GV,$JF707+27),"")</f>
      </c>
      <c r="HY707">
        <f>IF($JG707&gt;=28,INDEX($GV:$GV,$JF707+28),"")</f>
      </c>
      <c r="HZ707">
        <f>IF($JG707&gt;=29,INDEX($GV:$GV,$JF707+29),"")</f>
      </c>
      <c r="IA707">
        <f>IF($JG707&gt;=30,INDEX($GV:$GV,$JF707+30),"")</f>
      </c>
      <c r="IB707">
        <f>IF($JG707&gt;=31,INDEX($GV:$GV,$JF707+31),"")</f>
      </c>
      <c r="IC707">
        <f>IF($JG707&gt;=32,INDEX($GV:$GV,$JF707+32),"")</f>
      </c>
      <c r="ID707">
        <f>IF($JG707&gt;=33,INDEX($GV:$GV,$JF707+33),"")</f>
      </c>
      <c r="IE707">
        <f>IF($JG707&gt;=34,INDEX($GV:$GV,$JF707+34),"")</f>
      </c>
      <c r="IF707">
        <f>IF($JG707&gt;=35,INDEX($GV:$GV,$JF707+35),"")</f>
      </c>
      <c r="IG707">
        <f>IF($JG707&gt;=36,INDEX($GV:$GV,$JF707+36),"")</f>
      </c>
      <c r="IH707">
        <f>IF($JG707&gt;=37,INDEX($GV:$GV,$JF707+37),"")</f>
      </c>
      <c r="II707">
        <f>IF($JG707&gt;=38,INDEX($GV:$GV,$JF707+38),"")</f>
      </c>
      <c r="IJ707">
        <f>IF($JG707&gt;=39,INDEX($GV:$GV,$JF707+39),"")</f>
      </c>
      <c r="IK707">
        <f>IF($JG707&gt;=40,INDEX($GV:$GV,$JF707+40),"")</f>
      </c>
      <c r="IL707">
        <f>IF($JG707&gt;=41,INDEX($GV:$GV,$JF707+41),"")</f>
      </c>
      <c r="IM707">
        <f>IF($JG707&gt;=42,INDEX($GV:$GV,$JF707+42),"")</f>
      </c>
      <c r="IN707">
        <f>IF($JG707&gt;=43,INDEX($GV:$GV,$JF707+43),"")</f>
      </c>
      <c r="IO707">
        <f>IF($JG707&gt;=44,INDEX($GV:$GV,$JF707+44),"")</f>
      </c>
      <c r="IP707">
        <f>IF($JG707&gt;=45,INDEX($GV:$GV,$JF707+45),"")</f>
      </c>
      <c r="IQ707">
        <f>IF($JG707&gt;=46,INDEX($GV:$GV,$JF707+46),"")</f>
      </c>
      <c r="IR707">
        <f>IF($JG707&gt;=47,INDEX($GV:$GV,$JF707+47),"")</f>
      </c>
      <c r="IS707">
        <f>IF($JG707&gt;=48,INDEX($GV:$GV,$JF707+48),"")</f>
      </c>
      <c r="IT707">
        <f>IF($JG707&gt;=49,INDEX($GV:$GV,$JF707+49),"")</f>
      </c>
      <c r="IU707">
        <f>IF($JG707&gt;=50,INDEX($GV:$GV,$JF707+50),"")</f>
      </c>
      <c r="IV707">
        <f>IF($JG707&gt;=51,INDEX($GV:$GV,$JF707+51),"")</f>
      </c>
      <c r="IW707">
        <f>IF($JG707&gt;=52,INDEX($GV:$GV,$JF707+52),"")</f>
      </c>
      <c r="IX707">
        <f>IF($JG707&gt;=53,INDEX($GV:$GV,$JF707+53),"")</f>
      </c>
      <c r="IY707">
        <f>IF($JG707&gt;=54,INDEX($GV:$GV,$JF707+54),"")</f>
      </c>
      <c r="IZ707">
        <f>IF($JG707&gt;=55,INDEX($GV:$GV,$JF707+55),"")</f>
      </c>
      <c r="JA707">
        <f>IF($JG707&gt;=56,INDEX($GV:$GV,$JF707+56),"")</f>
      </c>
      <c r="JB707">
        <f>IF($JG707&gt;=57,INDEX($GV:$GV,$JF707+57),"")</f>
      </c>
      <c r="JC707">
        <f>IF($JG707&gt;=58,INDEX($GV:$GV,$JF707+58),"")</f>
      </c>
      <c r="JD707">
        <f>IF($JG707&gt;=59,INDEX($GV:$GV,$JF707+59),"")</f>
      </c>
      <c r="JE707">
        <f>IF($JG707&gt;=60,INDEX($GV:$GV,$JF707+60),"")</f>
      </c>
      <c r="JF707">
        <f>IFERROR(MATCH($GU707,$GV$2:$GV$322,0)+1,0)</f>
      </c>
      <c r="JG707">
        <f>IFERROR(INDEX($GW$2:$GW$322,MATCH($GU707,$GV$2:$GV$322,0)),0)</f>
      </c>
      <c r="JH707" t="s">
        <v>44</v>
      </c>
      <c r="JI707" t="s">
        <v>44</v>
      </c>
    </row>
    <row r="708" spans="1:269" x14ac:dyDescent="0.25">
      <c r="R708">
        <f>IF(OR($U708="",$Q708=""),"",IFERROR($U708/$Q708,0))</f>
      </c>
      <c r="S708">
        <f>IF($U708="","",
SUM($T708,$V708,$AA708,$W708,$Y708)*
(1-IF($AB708="",0,VALUE($AB708)/100)))</f>
      </c>
      <c r="T708">
        <f>IF($U708="","",$U708)</f>
      </c>
      <c r="V708">
        <f>IF($U708="","",
IF($O708="","",
IF(ISNUMBER(SEARCH("exempt",LOWER($O708))),0,
$U708*(VALUE(SUBSTITUTE($O708,"%",""))/100))))</f>
      </c>
      <c r="AC708">
        <f>IFERROR(IF(FIND(" - ",$K708)&gt;0,MID($K708,FIND(" - ",$K708)+3,LEN($K708)),""),"")</f>
      </c>
      <c r="AL708" t="s">
        <v>1685</v>
      </c>
      <c r="AT708">
        <f>IFERROR(LEFT($K708,FIND(" - ",$K708)-1),$K708)</f>
      </c>
      <c r="AW708">
        <f>IF($CL708&gt;=1,INDEX($AU:$AU,$CK708+1),"")</f>
      </c>
      <c r="AX708">
        <f>IF($CL708&gt;=2,INDEX($AU:$AU,$CK708+2),"")</f>
      </c>
      <c r="AY708">
        <f>IF($CL708&gt;=3,INDEX($AU:$AU,$CK708+3),"")</f>
      </c>
      <c r="AZ708">
        <f>IF($CL708&gt;=4,INDEX($AU:$AU,$CK708+4),"")</f>
      </c>
      <c r="BA708">
        <f>IF($CL708&gt;=5,INDEX($AU:$AU,$CK708+5),"")</f>
      </c>
      <c r="BB708">
        <f>IF($CL708&gt;=6,INDEX($AU:$AU,$CK708+6),"")</f>
      </c>
      <c r="BC708">
        <f>IF($CL708&gt;=7,INDEX($AU:$AU,$CK708+7),"")</f>
      </c>
      <c r="BD708">
        <f>IF($CL708&gt;=8,INDEX($AU:$AU,$CK708+8),"")</f>
      </c>
      <c r="BE708">
        <f>IF($CL708&gt;=9,INDEX($AU:$AU,$CK708+9),"")</f>
      </c>
      <c r="BF708">
        <f>IF($CL708&gt;=10,INDEX($AU:$AU,$CK708+10),"")</f>
      </c>
      <c r="BG708">
        <f>IF($CL708&gt;=11,INDEX($AU:$AU,$CK708+11),"")</f>
      </c>
      <c r="BH708">
        <f>IF($CL708&gt;=12,INDEX($AU:$AU,$CK708+12),"")</f>
      </c>
      <c r="BI708">
        <f>IF($CL708&gt;=13,INDEX($AU:$AU,$CK708+13),"")</f>
      </c>
      <c r="BJ708">
        <f>IF($CL708&gt;=14,INDEX($AU:$AU,$CK708+14),"")</f>
      </c>
      <c r="BK708">
        <f>IF($CL708&gt;=15,INDEX($AU:$AU,$CK708+15),"")</f>
      </c>
      <c r="BL708">
        <f>IF($CL708&gt;=16,INDEX($AU:$AU,$CK708+16),"")</f>
      </c>
      <c r="BM708">
        <f>IF($CL708&gt;=17,INDEX($AU:$AU,$CK708+17),"")</f>
      </c>
      <c r="BN708">
        <f>IF($CL708&gt;=18,INDEX($AU:$AU,$CK708+18),"")</f>
      </c>
      <c r="BO708">
        <f>IF($CL708&gt;=19,INDEX($AU:$AU,$CK708+19),"")</f>
      </c>
      <c r="BP708">
        <f>IF($CL708&gt;=20,INDEX($AU:$AU,$CK708+20),"")</f>
      </c>
      <c r="BQ708">
        <f>IF($CL708&gt;=21,INDEX($AU:$AU,$CK708+21),"")</f>
      </c>
      <c r="BR708">
        <f>IF($CL708&gt;=22,INDEX($AU:$AU,$CK708+22),"")</f>
      </c>
      <c r="BS708">
        <f>IF($CL708&gt;=23,INDEX($AU:$AU,$CK708+23),"")</f>
      </c>
      <c r="BT708">
        <f>IF($CL708&gt;=24,INDEX($AU:$AU,$CK708+24),"")</f>
      </c>
      <c r="BU708">
        <f>IF($CL708&gt;=25,INDEX($AU:$AU,$CK708+25),"")</f>
      </c>
      <c r="BV708">
        <f>IF($CL708&gt;=26,INDEX($AU:$AU,$CK708+26),"")</f>
      </c>
      <c r="BW708">
        <f>IF($CL708&gt;=27,INDEX($AU:$AU,$CK708+27),"")</f>
      </c>
      <c r="BX708">
        <f>IF($CL708&gt;=28,INDEX($AU:$AU,$CK708+28),"")</f>
      </c>
      <c r="BY708">
        <f>IF($CL708&gt;=29,INDEX($AU:$AU,$CK708+29),"")</f>
      </c>
      <c r="BZ708">
        <f>IF($CL708&gt;=30,INDEX($AU:$AU,$CK708+30),"")</f>
      </c>
      <c r="CA708">
        <f>IF($CL708&gt;=31,INDEX($AU:$AU,$CK708+31),"")</f>
      </c>
      <c r="CB708">
        <f>IF($CL708&gt;=32,INDEX($AU:$AU,$CK708+32),"")</f>
      </c>
      <c r="CC708">
        <f>IF($CL708&gt;=33,INDEX($AU:$AU,$CK708+33),"")</f>
      </c>
      <c r="CD708">
        <f>IF($CL708&gt;=34,INDEX($AU:$AU,$CK708+34),"")</f>
      </c>
      <c r="CE708">
        <f>IF($CL708&gt;=35,INDEX($AU:$AU,$CK708+35),"")</f>
      </c>
      <c r="CF708">
        <f>IF($CL708&gt;=36,INDEX($AU:$AU,$CK708+36),"")</f>
      </c>
      <c r="CG708">
        <f>IF($CL708&gt;=37,INDEX($AU:$AU,$CK708+37),"")</f>
      </c>
      <c r="CH708">
        <f>IF($CL708&gt;=38,INDEX($AU:$AU,$CK708+38),"")</f>
      </c>
      <c r="CI708">
        <f>IF($CL708&gt;=39,INDEX($AU:$AU,$CK708+39),"")</f>
      </c>
      <c r="CJ708">
        <f>IF($CL708&gt;=40,INDEX($AU:$AU,$CK708+40),"")</f>
      </c>
      <c r="CK708">
        <f>IFERROR(MATCH($AT708,$AU$2:$AU$133,0)+1,0)</f>
      </c>
      <c r="CL708">
        <f>IFERROR(INDEX($AV$2:$AV$133,MATCH($AT708,$AU$2:$AU$133,0)),0)</f>
      </c>
      <c r="CM708">
        <f>IFERROR(LEFT($L708,FIND(" - ",$L708)-1),$L708)</f>
      </c>
      <c r="CN708" t="s">
        <v>1686</v>
      </c>
      <c r="CO708">
        <v>2</v>
      </c>
      <c r="CP708">
        <f>IF($DK708&gt;=1,INDEX($CN:$CN,$DJ708+1),"")</f>
      </c>
      <c r="CQ708">
        <f>IF($DK708&gt;=2,INDEX($CN:$CN,$DJ708+2),"")</f>
      </c>
      <c r="CR708">
        <f>IF($DK708&gt;=3,INDEX($CN:$CN,$DJ708+3),"")</f>
      </c>
      <c r="CS708">
        <f>IF($DK708&gt;=4,INDEX($CN:$CN,$DJ708+4),"")</f>
      </c>
      <c r="CT708">
        <f>IF($DK708&gt;=5,INDEX($CN:$CN,$DJ708+5),"")</f>
      </c>
      <c r="CU708">
        <f>IF($DK708&gt;=6,INDEX($CN:$CN,$DJ708+6),"")</f>
      </c>
      <c r="CV708">
        <f>IF($DK708&gt;=7,INDEX($CN:$CN,$DJ708+7),"")</f>
      </c>
      <c r="CW708">
        <f>IF($DK708&gt;=8,INDEX($CN:$CN,$DJ708+8),"")</f>
      </c>
      <c r="CX708">
        <f>IF($DK708&gt;=9,INDEX($CN:$CN,$DJ708+9),"")</f>
      </c>
      <c r="CY708">
        <f>IF($DK708&gt;=10,INDEX($CN:$CN,$DJ708+10),"")</f>
      </c>
      <c r="CZ708">
        <f>IF($DK708&gt;=11,INDEX($CN:$CN,$DJ708+11),"")</f>
      </c>
      <c r="DA708">
        <f>IF($DK708&gt;=12,INDEX($CN:$CN,$DJ708+12),"")</f>
      </c>
      <c r="DB708">
        <f>IF($DK708&gt;=13,INDEX($CN:$CN,$DJ708+13),"")</f>
      </c>
      <c r="DC708">
        <f>IF($DK708&gt;=14,INDEX($CN:$CN,$DJ708+14),"")</f>
      </c>
      <c r="DD708">
        <f>IF($DK708&gt;=15,INDEX($CN:$CN,$DJ708+15),"")</f>
      </c>
      <c r="DE708">
        <f>IF($DK708&gt;=16,INDEX($CN:$CN,$DJ708+16),"")</f>
      </c>
      <c r="DF708">
        <f>IF($DK708&gt;=17,INDEX($CN:$CN,$DJ708+17),"")</f>
      </c>
      <c r="DG708">
        <f>IF($DK708&gt;=18,INDEX($CN:$CN,$DJ708+18),"")</f>
      </c>
      <c r="DH708">
        <f>IF($DK708&gt;=19,INDEX($CN:$CN,$DJ708+19),"")</f>
      </c>
      <c r="DI708">
        <f>IF($DK708&gt;=20,INDEX($CN:$CN,$DJ708+20),"")</f>
      </c>
      <c r="DJ708">
        <f>IFERROR(MATCH($CM708,$CN$2:$CN$1089,0)+1,0)</f>
      </c>
      <c r="DK708">
        <f>IFERROR(INDEX($CO$2:$CO$1089,MATCH($CM708,$CN$2:$CN$1089,0)),0)</f>
      </c>
      <c r="DL708">
        <f>IFERROR(INDEX($AS:$AS,MATCH($O708,$AR:$AR,0))&amp;"","")</f>
      </c>
      <c r="DP708">
        <f>IF($GS708&gt;=1,INDEX($DM:$DM,$GR708+1),"")</f>
      </c>
      <c r="DQ708">
        <f>IF($GS708&gt;=2,INDEX($DM:$DM,$GR708+2),"")</f>
      </c>
      <c r="DR708">
        <f>IF($GS708&gt;=3,INDEX($DM:$DM,$GR708+3),"")</f>
      </c>
      <c r="DS708">
        <f>IF($GS708&gt;=4,INDEX($DM:$DM,$GR708+4),"")</f>
      </c>
      <c r="DT708">
        <f>IF($GS708&gt;=5,INDEX($DM:$DM,$GR708+5),"")</f>
      </c>
      <c r="DU708">
        <f>IF($GS708&gt;=6,INDEX($DM:$DM,$GR708+6),"")</f>
      </c>
      <c r="DV708">
        <f>IF($GS708&gt;=7,INDEX($DM:$DM,$GR708+7),"")</f>
      </c>
      <c r="DW708">
        <f>IF($GS708&gt;=8,INDEX($DM:$DM,$GR708+8),"")</f>
      </c>
      <c r="DX708">
        <f>IF($GS708&gt;=9,INDEX($DM:$DM,$GR708+9),"")</f>
      </c>
      <c r="DY708">
        <f>IF($GS708&gt;=10,INDEX($DM:$DM,$GR708+10),"")</f>
      </c>
      <c r="DZ708">
        <f>IF($GS708&gt;=11,INDEX($DM:$DM,$GR708+11),"")</f>
      </c>
      <c r="EA708">
        <f>IF($GS708&gt;=12,INDEX($DM:$DM,$GR708+12),"")</f>
      </c>
      <c r="EB708">
        <f>IF($GS708&gt;=13,INDEX($DM:$DM,$GR708+13),"")</f>
      </c>
      <c r="EC708">
        <f>IF($GS708&gt;=14,INDEX($DM:$DM,$GR708+14),"")</f>
      </c>
      <c r="ED708">
        <f>IF($GS708&gt;=15,INDEX($DM:$DM,$GR708+15),"")</f>
      </c>
      <c r="EE708">
        <f>IF($GS708&gt;=16,INDEX($DM:$DM,$GR708+16),"")</f>
      </c>
      <c r="EF708">
        <f>IF($GS708&gt;=17,INDEX($DM:$DM,$GR708+17),"")</f>
      </c>
      <c r="EG708">
        <f>IF($GS708&gt;=18,INDEX($DM:$DM,$GR708+18),"")</f>
      </c>
      <c r="EH708">
        <f>IF($GS708&gt;=19,INDEX($DM:$DM,$GR708+19),"")</f>
      </c>
      <c r="EI708">
        <f>IF($GS708&gt;=20,INDEX($DM:$DM,$GR708+20),"")</f>
      </c>
      <c r="EJ708">
        <f>IF($GS708&gt;=21,INDEX($DM:$DM,$GR708+21),"")</f>
      </c>
      <c r="EK708">
        <f>IF($GS708&gt;=22,INDEX($DM:$DM,$GR708+22),"")</f>
      </c>
      <c r="EL708">
        <f>IF($GS708&gt;=23,INDEX($DM:$DM,$GR708+23),"")</f>
      </c>
      <c r="EM708">
        <f>IF($GS708&gt;=24,INDEX($DM:$DM,$GR708+24),"")</f>
      </c>
      <c r="EN708">
        <f>IF($GS708&gt;=25,INDEX($DM:$DM,$GR708+25),"")</f>
      </c>
      <c r="EO708">
        <f>IF($GS708&gt;=26,INDEX($DM:$DM,$GR708+26),"")</f>
      </c>
      <c r="EP708">
        <f>IF($GS708&gt;=27,INDEX($DM:$DM,$GR708+27),"")</f>
      </c>
      <c r="EQ708">
        <f>IF($GS708&gt;=28,INDEX($DM:$DM,$GR708+28),"")</f>
      </c>
      <c r="ER708">
        <f>IF($GS708&gt;=29,INDEX($DM:$DM,$GR708+29),"")</f>
      </c>
      <c r="ES708">
        <f>IF($GS708&gt;=30,INDEX($DM:$DM,$GR708+30),"")</f>
      </c>
      <c r="ET708">
        <f>IF($GS708&gt;=31,INDEX($DM:$DM,$GR708+31),"")</f>
      </c>
      <c r="EU708">
        <f>IF($GS708&gt;=32,INDEX($DM:$DM,$GR708+32),"")</f>
      </c>
      <c r="EV708">
        <f>IF($GS708&gt;=33,INDEX($DM:$DM,$GR708+33),"")</f>
      </c>
      <c r="EW708">
        <f>IF($GS708&gt;=34,INDEX($DM:$DM,$GR708+34),"")</f>
      </c>
      <c r="EX708">
        <f>IF($GS708&gt;=35,INDEX($DM:$DM,$GR708+35),"")</f>
      </c>
      <c r="EY708">
        <f>IF($GS708&gt;=36,INDEX($DM:$DM,$GR708+36),"")</f>
      </c>
      <c r="EZ708">
        <f>IF($GS708&gt;=37,INDEX($DM:$DM,$GR708+37),"")</f>
      </c>
      <c r="FA708">
        <f>IF($GS708&gt;=38,INDEX($DM:$DM,$GR708+38),"")</f>
      </c>
      <c r="FB708">
        <f>IF($GS708&gt;=39,INDEX($DM:$DM,$GR708+39),"")</f>
      </c>
      <c r="FC708">
        <f>IF($GS708&gt;=40,INDEX($DM:$DM,$GR708+40),"")</f>
      </c>
      <c r="FD708">
        <f>IF($GS708&gt;=1,INDEX($DN:$DN,$GR708+1),"")</f>
      </c>
      <c r="FE708">
        <f>IF($GS708&gt;=2,INDEX($DN:$DN,$GR708+2),"")</f>
      </c>
      <c r="FF708">
        <f>IF($GS708&gt;=3,INDEX($DN:$DN,$GR708+3),"")</f>
      </c>
      <c r="FG708">
        <f>IF($GS708&gt;=4,INDEX($DN:$DN,$GR708+4),"")</f>
      </c>
      <c r="FH708">
        <f>IF($GS708&gt;=5,INDEX($DN:$DN,$GR708+5),"")</f>
      </c>
      <c r="FI708">
        <f>IF($GS708&gt;=6,INDEX($DN:$DN,$GR708+6),"")</f>
      </c>
      <c r="FJ708">
        <f>IF($GS708&gt;=7,INDEX($DN:$DN,$GR708+7),"")</f>
      </c>
      <c r="FK708">
        <f>IF($GS708&gt;=8,INDEX($DN:$DN,$GR708+8),"")</f>
      </c>
      <c r="FL708">
        <f>IF($GS708&gt;=9,INDEX($DN:$DN,$GR708+9),"")</f>
      </c>
      <c r="FM708">
        <f>IF($GS708&gt;=10,INDEX($DN:$DN,$GR708+10),"")</f>
      </c>
      <c r="FN708">
        <f>IF($GS708&gt;=11,INDEX($DN:$DN,$GR708+11),"")</f>
      </c>
      <c r="FO708">
        <f>IF($GS708&gt;=12,INDEX($DN:$DN,$GR708+12),"")</f>
      </c>
      <c r="FP708">
        <f>IF($GS708&gt;=13,INDEX($DN:$DN,$GR708+13),"")</f>
      </c>
      <c r="FQ708">
        <f>IF($GS708&gt;=14,INDEX($DN:$DN,$GR708+14),"")</f>
      </c>
      <c r="FR708">
        <f>IF($GS708&gt;=15,INDEX($DN:$DN,$GR708+15),"")</f>
      </c>
      <c r="FS708">
        <f>IF($GS708&gt;=16,INDEX($DN:$DN,$GR708+16),"")</f>
      </c>
      <c r="FT708">
        <f>IF($GS708&gt;=17,INDEX($DN:$DN,$GR708+17),"")</f>
      </c>
      <c r="FU708">
        <f>IF($GS708&gt;=18,INDEX($DN:$DN,$GR708+18),"")</f>
      </c>
      <c r="FV708">
        <f>IF($GS708&gt;=19,INDEX($DN:$DN,$GR708+19),"")</f>
      </c>
      <c r="FW708">
        <f>IF($GS708&gt;=20,INDEX($DN:$DN,$GR708+20),"")</f>
      </c>
      <c r="FX708">
        <f>IF($GS708&gt;=21,INDEX($DN:$DN,$GR708+21),"")</f>
      </c>
      <c r="FY708">
        <f>IF($GS708&gt;=22,INDEX($DN:$DN,$GR708+22),"")</f>
      </c>
      <c r="FZ708">
        <f>IF($GS708&gt;=23,INDEX($DN:$DN,$GR708+23),"")</f>
      </c>
      <c r="GA708">
        <f>IF($GS708&gt;=24,INDEX($DN:$DN,$GR708+24),"")</f>
      </c>
      <c r="GB708">
        <f>IF($GS708&gt;=25,INDEX($DN:$DN,$GR708+25),"")</f>
      </c>
      <c r="GC708">
        <f>IF($GS708&gt;=26,INDEX($DN:$DN,$GR708+26),"")</f>
      </c>
      <c r="GD708">
        <f>IF($GS708&gt;=27,INDEX($DN:$DN,$GR708+27),"")</f>
      </c>
      <c r="GE708">
        <f>IF($GS708&gt;=28,INDEX($DN:$DN,$GR708+28),"")</f>
      </c>
      <c r="GF708">
        <f>IF($GS708&gt;=29,INDEX($DN:$DN,$GR708+29),"")</f>
      </c>
      <c r="GG708">
        <f>IF($GS708&gt;=30,INDEX($DN:$DN,$GR708+30),"")</f>
      </c>
      <c r="GH708">
        <f>IF($GS708&gt;=31,INDEX($DN:$DN,$GR708+31),"")</f>
      </c>
      <c r="GI708">
        <f>IF($GS708&gt;=32,INDEX($DN:$DN,$GR708+32),"")</f>
      </c>
      <c r="GJ708">
        <f>IF($GS708&gt;=33,INDEX($DN:$DN,$GR708+33),"")</f>
      </c>
      <c r="GK708">
        <f>IF($GS708&gt;=34,INDEX($DN:$DN,$GR708+34),"")</f>
      </c>
      <c r="GL708">
        <f>IF($GS708&gt;=35,INDEX($DN:$DN,$GR708+35),"")</f>
      </c>
      <c r="GM708">
        <f>IF($GS708&gt;=36,INDEX($DN:$DN,$GR708+36),"")</f>
      </c>
      <c r="GN708">
        <f>IF($GS708&gt;=37,INDEX($DN:$DN,$GR708+37),"")</f>
      </c>
      <c r="GO708">
        <f>IF($GS708&gt;=38,INDEX($DN:$DN,$GR708+38),"")</f>
      </c>
      <c r="GP708">
        <f>IF($GS708&gt;=39,INDEX($DN:$DN,$GR708+39),"")</f>
      </c>
      <c r="GQ708">
        <f>IF($GS708&gt;=40,INDEX($DN:$DN,$GR708+40),"")</f>
      </c>
      <c r="GR708">
        <f>IFERROR(MATCH($DL708,$DM$2:$DM$148,0)+1,0)</f>
      </c>
      <c r="GS708">
        <f>IFERROR(INDEX($DO$2:$DO$148,MATCH($DL708,$DM$2:$DM$148,0)),0)</f>
      </c>
      <c r="GT708">
        <f>IFERROR(MATCH($Z708,$DP$708:$FC$708,0),0)</f>
      </c>
      <c r="GU708">
        <f>IF($GT708&gt;0,INDEX($FD$708:$GQ$708,$GT708),"")</f>
      </c>
      <c r="GX708">
        <f>IF($JG708&gt;=1,INDEX($GV:$GV,$JF708+1),"")</f>
      </c>
      <c r="GY708">
        <f>IF($JG708&gt;=2,INDEX($GV:$GV,$JF708+2),"")</f>
      </c>
      <c r="GZ708">
        <f>IF($JG708&gt;=3,INDEX($GV:$GV,$JF708+3),"")</f>
      </c>
      <c r="HA708">
        <f>IF($JG708&gt;=4,INDEX($GV:$GV,$JF708+4),"")</f>
      </c>
      <c r="HB708">
        <f>IF($JG708&gt;=5,INDEX($GV:$GV,$JF708+5),"")</f>
      </c>
      <c r="HC708">
        <f>IF($JG708&gt;=6,INDEX($GV:$GV,$JF708+6),"")</f>
      </c>
      <c r="HD708">
        <f>IF($JG708&gt;=7,INDEX($GV:$GV,$JF708+7),"")</f>
      </c>
      <c r="HE708">
        <f>IF($JG708&gt;=8,INDEX($GV:$GV,$JF708+8),"")</f>
      </c>
      <c r="HF708">
        <f>IF($JG708&gt;=9,INDEX($GV:$GV,$JF708+9),"")</f>
      </c>
      <c r="HG708">
        <f>IF($JG708&gt;=10,INDEX($GV:$GV,$JF708+10),"")</f>
      </c>
      <c r="HH708">
        <f>IF($JG708&gt;=11,INDEX($GV:$GV,$JF708+11),"")</f>
      </c>
      <c r="HI708">
        <f>IF($JG708&gt;=12,INDEX($GV:$GV,$JF708+12),"")</f>
      </c>
      <c r="HJ708">
        <f>IF($JG708&gt;=13,INDEX($GV:$GV,$JF708+13),"")</f>
      </c>
      <c r="HK708">
        <f>IF($JG708&gt;=14,INDEX($GV:$GV,$JF708+14),"")</f>
      </c>
      <c r="HL708">
        <f>IF($JG708&gt;=15,INDEX($GV:$GV,$JF708+15),"")</f>
      </c>
      <c r="HM708">
        <f>IF($JG708&gt;=16,INDEX($GV:$GV,$JF708+16),"")</f>
      </c>
      <c r="HN708">
        <f>IF($JG708&gt;=17,INDEX($GV:$GV,$JF708+17),"")</f>
      </c>
      <c r="HO708">
        <f>IF($JG708&gt;=18,INDEX($GV:$GV,$JF708+18),"")</f>
      </c>
      <c r="HP708">
        <f>IF($JG708&gt;=19,INDEX($GV:$GV,$JF708+19),"")</f>
      </c>
      <c r="HQ708">
        <f>IF($JG708&gt;=20,INDEX($GV:$GV,$JF708+20),"")</f>
      </c>
      <c r="HR708">
        <f>IF($JG708&gt;=21,INDEX($GV:$GV,$JF708+21),"")</f>
      </c>
      <c r="HS708">
        <f>IF($JG708&gt;=22,INDEX($GV:$GV,$JF708+22),"")</f>
      </c>
      <c r="HT708">
        <f>IF($JG708&gt;=23,INDEX($GV:$GV,$JF708+23),"")</f>
      </c>
      <c r="HU708">
        <f>IF($JG708&gt;=24,INDEX($GV:$GV,$JF708+24),"")</f>
      </c>
      <c r="HV708">
        <f>IF($JG708&gt;=25,INDEX($GV:$GV,$JF708+25),"")</f>
      </c>
      <c r="HW708">
        <f>IF($JG708&gt;=26,INDEX($GV:$GV,$JF708+26),"")</f>
      </c>
      <c r="HX708">
        <f>IF($JG708&gt;=27,INDEX($GV:$GV,$JF708+27),"")</f>
      </c>
      <c r="HY708">
        <f>IF($JG708&gt;=28,INDEX($GV:$GV,$JF708+28),"")</f>
      </c>
      <c r="HZ708">
        <f>IF($JG708&gt;=29,INDEX($GV:$GV,$JF708+29),"")</f>
      </c>
      <c r="IA708">
        <f>IF($JG708&gt;=30,INDEX($GV:$GV,$JF708+30),"")</f>
      </c>
      <c r="IB708">
        <f>IF($JG708&gt;=31,INDEX($GV:$GV,$JF708+31),"")</f>
      </c>
      <c r="IC708">
        <f>IF($JG708&gt;=32,INDEX($GV:$GV,$JF708+32),"")</f>
      </c>
      <c r="ID708">
        <f>IF($JG708&gt;=33,INDEX($GV:$GV,$JF708+33),"")</f>
      </c>
      <c r="IE708">
        <f>IF($JG708&gt;=34,INDEX($GV:$GV,$JF708+34),"")</f>
      </c>
      <c r="IF708">
        <f>IF($JG708&gt;=35,INDEX($GV:$GV,$JF708+35),"")</f>
      </c>
      <c r="IG708">
        <f>IF($JG708&gt;=36,INDEX($GV:$GV,$JF708+36),"")</f>
      </c>
      <c r="IH708">
        <f>IF($JG708&gt;=37,INDEX($GV:$GV,$JF708+37),"")</f>
      </c>
      <c r="II708">
        <f>IF($JG708&gt;=38,INDEX($GV:$GV,$JF708+38),"")</f>
      </c>
      <c r="IJ708">
        <f>IF($JG708&gt;=39,INDEX($GV:$GV,$JF708+39),"")</f>
      </c>
      <c r="IK708">
        <f>IF($JG708&gt;=40,INDEX($GV:$GV,$JF708+40),"")</f>
      </c>
      <c r="IL708">
        <f>IF($JG708&gt;=41,INDEX($GV:$GV,$JF708+41),"")</f>
      </c>
      <c r="IM708">
        <f>IF($JG708&gt;=42,INDEX($GV:$GV,$JF708+42),"")</f>
      </c>
      <c r="IN708">
        <f>IF($JG708&gt;=43,INDEX($GV:$GV,$JF708+43),"")</f>
      </c>
      <c r="IO708">
        <f>IF($JG708&gt;=44,INDEX($GV:$GV,$JF708+44),"")</f>
      </c>
      <c r="IP708">
        <f>IF($JG708&gt;=45,INDEX($GV:$GV,$JF708+45),"")</f>
      </c>
      <c r="IQ708">
        <f>IF($JG708&gt;=46,INDEX($GV:$GV,$JF708+46),"")</f>
      </c>
      <c r="IR708">
        <f>IF($JG708&gt;=47,INDEX($GV:$GV,$JF708+47),"")</f>
      </c>
      <c r="IS708">
        <f>IF($JG708&gt;=48,INDEX($GV:$GV,$JF708+48),"")</f>
      </c>
      <c r="IT708">
        <f>IF($JG708&gt;=49,INDEX($GV:$GV,$JF708+49),"")</f>
      </c>
      <c r="IU708">
        <f>IF($JG708&gt;=50,INDEX($GV:$GV,$JF708+50),"")</f>
      </c>
      <c r="IV708">
        <f>IF($JG708&gt;=51,INDEX($GV:$GV,$JF708+51),"")</f>
      </c>
      <c r="IW708">
        <f>IF($JG708&gt;=52,INDEX($GV:$GV,$JF708+52),"")</f>
      </c>
      <c r="IX708">
        <f>IF($JG708&gt;=53,INDEX($GV:$GV,$JF708+53),"")</f>
      </c>
      <c r="IY708">
        <f>IF($JG708&gt;=54,INDEX($GV:$GV,$JF708+54),"")</f>
      </c>
      <c r="IZ708">
        <f>IF($JG708&gt;=55,INDEX($GV:$GV,$JF708+55),"")</f>
      </c>
      <c r="JA708">
        <f>IF($JG708&gt;=56,INDEX($GV:$GV,$JF708+56),"")</f>
      </c>
      <c r="JB708">
        <f>IF($JG708&gt;=57,INDEX($GV:$GV,$JF708+57),"")</f>
      </c>
      <c r="JC708">
        <f>IF($JG708&gt;=58,INDEX($GV:$GV,$JF708+58),"")</f>
      </c>
      <c r="JD708">
        <f>IF($JG708&gt;=59,INDEX($GV:$GV,$JF708+59),"")</f>
      </c>
      <c r="JE708">
        <f>IF($JG708&gt;=60,INDEX($GV:$GV,$JF708+60),"")</f>
      </c>
      <c r="JF708">
        <f>IFERROR(MATCH($GU708,$GV$2:$GV$322,0)+1,0)</f>
      </c>
      <c r="JG708">
        <f>IFERROR(INDEX($GW$2:$GW$322,MATCH($GU708,$GV$2:$GV$322,0)),0)</f>
      </c>
      <c r="JH708" t="s">
        <v>44</v>
      </c>
      <c r="JI708" t="s">
        <v>44</v>
      </c>
    </row>
    <row r="709" spans="1:269" x14ac:dyDescent="0.25">
      <c r="R709">
        <f>IF(OR($U709="",$Q709=""),"",IFERROR($U709/$Q709,0))</f>
      </c>
      <c r="S709">
        <f>IF($U709="","",
SUM($T709,$V709,$AA709,$W709,$Y709)*
(1-IF($AB709="",0,VALUE($AB709)/100)))</f>
      </c>
      <c r="T709">
        <f>IF($U709="","",$U709)</f>
      </c>
      <c r="V709">
        <f>IF($U709="","",
IF($O709="","",
IF(ISNUMBER(SEARCH("exempt",LOWER($O709))),0,
$U709*(VALUE(SUBSTITUTE($O709,"%",""))/100))))</f>
      </c>
      <c r="AC709">
        <f>IFERROR(IF(FIND(" - ",$K709)&gt;0,MID($K709,FIND(" - ",$K709)+3,LEN($K709)),""),"")</f>
      </c>
      <c r="AL709" t="s">
        <v>1687</v>
      </c>
      <c r="AT709">
        <f>IFERROR(LEFT($K709,FIND(" - ",$K709)-1),$K709)</f>
      </c>
      <c r="AW709">
        <f>IF($CL709&gt;=1,INDEX($AU:$AU,$CK709+1),"")</f>
      </c>
      <c r="AX709">
        <f>IF($CL709&gt;=2,INDEX($AU:$AU,$CK709+2),"")</f>
      </c>
      <c r="AY709">
        <f>IF($CL709&gt;=3,INDEX($AU:$AU,$CK709+3),"")</f>
      </c>
      <c r="AZ709">
        <f>IF($CL709&gt;=4,INDEX($AU:$AU,$CK709+4),"")</f>
      </c>
      <c r="BA709">
        <f>IF($CL709&gt;=5,INDEX($AU:$AU,$CK709+5),"")</f>
      </c>
      <c r="BB709">
        <f>IF($CL709&gt;=6,INDEX($AU:$AU,$CK709+6),"")</f>
      </c>
      <c r="BC709">
        <f>IF($CL709&gt;=7,INDEX($AU:$AU,$CK709+7),"")</f>
      </c>
      <c r="BD709">
        <f>IF($CL709&gt;=8,INDEX($AU:$AU,$CK709+8),"")</f>
      </c>
      <c r="BE709">
        <f>IF($CL709&gt;=9,INDEX($AU:$AU,$CK709+9),"")</f>
      </c>
      <c r="BF709">
        <f>IF($CL709&gt;=10,INDEX($AU:$AU,$CK709+10),"")</f>
      </c>
      <c r="BG709">
        <f>IF($CL709&gt;=11,INDEX($AU:$AU,$CK709+11),"")</f>
      </c>
      <c r="BH709">
        <f>IF($CL709&gt;=12,INDEX($AU:$AU,$CK709+12),"")</f>
      </c>
      <c r="BI709">
        <f>IF($CL709&gt;=13,INDEX($AU:$AU,$CK709+13),"")</f>
      </c>
      <c r="BJ709">
        <f>IF($CL709&gt;=14,INDEX($AU:$AU,$CK709+14),"")</f>
      </c>
      <c r="BK709">
        <f>IF($CL709&gt;=15,INDEX($AU:$AU,$CK709+15),"")</f>
      </c>
      <c r="BL709">
        <f>IF($CL709&gt;=16,INDEX($AU:$AU,$CK709+16),"")</f>
      </c>
      <c r="BM709">
        <f>IF($CL709&gt;=17,INDEX($AU:$AU,$CK709+17),"")</f>
      </c>
      <c r="BN709">
        <f>IF($CL709&gt;=18,INDEX($AU:$AU,$CK709+18),"")</f>
      </c>
      <c r="BO709">
        <f>IF($CL709&gt;=19,INDEX($AU:$AU,$CK709+19),"")</f>
      </c>
      <c r="BP709">
        <f>IF($CL709&gt;=20,INDEX($AU:$AU,$CK709+20),"")</f>
      </c>
      <c r="BQ709">
        <f>IF($CL709&gt;=21,INDEX($AU:$AU,$CK709+21),"")</f>
      </c>
      <c r="BR709">
        <f>IF($CL709&gt;=22,INDEX($AU:$AU,$CK709+22),"")</f>
      </c>
      <c r="BS709">
        <f>IF($CL709&gt;=23,INDEX($AU:$AU,$CK709+23),"")</f>
      </c>
      <c r="BT709">
        <f>IF($CL709&gt;=24,INDEX($AU:$AU,$CK709+24),"")</f>
      </c>
      <c r="BU709">
        <f>IF($CL709&gt;=25,INDEX($AU:$AU,$CK709+25),"")</f>
      </c>
      <c r="BV709">
        <f>IF($CL709&gt;=26,INDEX($AU:$AU,$CK709+26),"")</f>
      </c>
      <c r="BW709">
        <f>IF($CL709&gt;=27,INDEX($AU:$AU,$CK709+27),"")</f>
      </c>
      <c r="BX709">
        <f>IF($CL709&gt;=28,INDEX($AU:$AU,$CK709+28),"")</f>
      </c>
      <c r="BY709">
        <f>IF($CL709&gt;=29,INDEX($AU:$AU,$CK709+29),"")</f>
      </c>
      <c r="BZ709">
        <f>IF($CL709&gt;=30,INDEX($AU:$AU,$CK709+30),"")</f>
      </c>
      <c r="CA709">
        <f>IF($CL709&gt;=31,INDEX($AU:$AU,$CK709+31),"")</f>
      </c>
      <c r="CB709">
        <f>IF($CL709&gt;=32,INDEX($AU:$AU,$CK709+32),"")</f>
      </c>
      <c r="CC709">
        <f>IF($CL709&gt;=33,INDEX($AU:$AU,$CK709+33),"")</f>
      </c>
      <c r="CD709">
        <f>IF($CL709&gt;=34,INDEX($AU:$AU,$CK709+34),"")</f>
      </c>
      <c r="CE709">
        <f>IF($CL709&gt;=35,INDEX($AU:$AU,$CK709+35),"")</f>
      </c>
      <c r="CF709">
        <f>IF($CL709&gt;=36,INDEX($AU:$AU,$CK709+36),"")</f>
      </c>
      <c r="CG709">
        <f>IF($CL709&gt;=37,INDEX($AU:$AU,$CK709+37),"")</f>
      </c>
      <c r="CH709">
        <f>IF($CL709&gt;=38,INDEX($AU:$AU,$CK709+38),"")</f>
      </c>
      <c r="CI709">
        <f>IF($CL709&gt;=39,INDEX($AU:$AU,$CK709+39),"")</f>
      </c>
      <c r="CJ709">
        <f>IF($CL709&gt;=40,INDEX($AU:$AU,$CK709+40),"")</f>
      </c>
      <c r="CK709">
        <f>IFERROR(MATCH($AT709,$AU$2:$AU$133,0)+1,0)</f>
      </c>
      <c r="CL709">
        <f>IFERROR(INDEX($AV$2:$AV$133,MATCH($AT709,$AU$2:$AU$133,0)),0)</f>
      </c>
      <c r="CM709">
        <f>IFERROR(LEFT($L709,FIND(" - ",$L709)-1),$L709)</f>
      </c>
      <c r="CN709" t="s">
        <v>149</v>
      </c>
      <c r="CP709">
        <f>IF($DK709&gt;=1,INDEX($CN:$CN,$DJ709+1),"")</f>
      </c>
      <c r="CQ709">
        <f>IF($DK709&gt;=2,INDEX($CN:$CN,$DJ709+2),"")</f>
      </c>
      <c r="CR709">
        <f>IF($DK709&gt;=3,INDEX($CN:$CN,$DJ709+3),"")</f>
      </c>
      <c r="CS709">
        <f>IF($DK709&gt;=4,INDEX($CN:$CN,$DJ709+4),"")</f>
      </c>
      <c r="CT709">
        <f>IF($DK709&gt;=5,INDEX($CN:$CN,$DJ709+5),"")</f>
      </c>
      <c r="CU709">
        <f>IF($DK709&gt;=6,INDEX($CN:$CN,$DJ709+6),"")</f>
      </c>
      <c r="CV709">
        <f>IF($DK709&gt;=7,INDEX($CN:$CN,$DJ709+7),"")</f>
      </c>
      <c r="CW709">
        <f>IF($DK709&gt;=8,INDEX($CN:$CN,$DJ709+8),"")</f>
      </c>
      <c r="CX709">
        <f>IF($DK709&gt;=9,INDEX($CN:$CN,$DJ709+9),"")</f>
      </c>
      <c r="CY709">
        <f>IF($DK709&gt;=10,INDEX($CN:$CN,$DJ709+10),"")</f>
      </c>
      <c r="CZ709">
        <f>IF($DK709&gt;=11,INDEX($CN:$CN,$DJ709+11),"")</f>
      </c>
      <c r="DA709">
        <f>IF($DK709&gt;=12,INDEX($CN:$CN,$DJ709+12),"")</f>
      </c>
      <c r="DB709">
        <f>IF($DK709&gt;=13,INDEX($CN:$CN,$DJ709+13),"")</f>
      </c>
      <c r="DC709">
        <f>IF($DK709&gt;=14,INDEX($CN:$CN,$DJ709+14),"")</f>
      </c>
      <c r="DD709">
        <f>IF($DK709&gt;=15,INDEX($CN:$CN,$DJ709+15),"")</f>
      </c>
      <c r="DE709">
        <f>IF($DK709&gt;=16,INDEX($CN:$CN,$DJ709+16),"")</f>
      </c>
      <c r="DF709">
        <f>IF($DK709&gt;=17,INDEX($CN:$CN,$DJ709+17),"")</f>
      </c>
      <c r="DG709">
        <f>IF($DK709&gt;=18,INDEX($CN:$CN,$DJ709+18),"")</f>
      </c>
      <c r="DH709">
        <f>IF($DK709&gt;=19,INDEX($CN:$CN,$DJ709+19),"")</f>
      </c>
      <c r="DI709">
        <f>IF($DK709&gt;=20,INDEX($CN:$CN,$DJ709+20),"")</f>
      </c>
      <c r="DJ709">
        <f>IFERROR(MATCH($CM709,$CN$2:$CN$1089,0)+1,0)</f>
      </c>
      <c r="DK709">
        <f>IFERROR(INDEX($CO$2:$CO$1089,MATCH($CM709,$CN$2:$CN$1089,0)),0)</f>
      </c>
      <c r="DL709">
        <f>IFERROR(INDEX($AS:$AS,MATCH($O709,$AR:$AR,0))&amp;"","")</f>
      </c>
      <c r="DP709">
        <f>IF($GS709&gt;=1,INDEX($DM:$DM,$GR709+1),"")</f>
      </c>
      <c r="DQ709">
        <f>IF($GS709&gt;=2,INDEX($DM:$DM,$GR709+2),"")</f>
      </c>
      <c r="DR709">
        <f>IF($GS709&gt;=3,INDEX($DM:$DM,$GR709+3),"")</f>
      </c>
      <c r="DS709">
        <f>IF($GS709&gt;=4,INDEX($DM:$DM,$GR709+4),"")</f>
      </c>
      <c r="DT709">
        <f>IF($GS709&gt;=5,INDEX($DM:$DM,$GR709+5),"")</f>
      </c>
      <c r="DU709">
        <f>IF($GS709&gt;=6,INDEX($DM:$DM,$GR709+6),"")</f>
      </c>
      <c r="DV709">
        <f>IF($GS709&gt;=7,INDEX($DM:$DM,$GR709+7),"")</f>
      </c>
      <c r="DW709">
        <f>IF($GS709&gt;=8,INDEX($DM:$DM,$GR709+8),"")</f>
      </c>
      <c r="DX709">
        <f>IF($GS709&gt;=9,INDEX($DM:$DM,$GR709+9),"")</f>
      </c>
      <c r="DY709">
        <f>IF($GS709&gt;=10,INDEX($DM:$DM,$GR709+10),"")</f>
      </c>
      <c r="DZ709">
        <f>IF($GS709&gt;=11,INDEX($DM:$DM,$GR709+11),"")</f>
      </c>
      <c r="EA709">
        <f>IF($GS709&gt;=12,INDEX($DM:$DM,$GR709+12),"")</f>
      </c>
      <c r="EB709">
        <f>IF($GS709&gt;=13,INDEX($DM:$DM,$GR709+13),"")</f>
      </c>
      <c r="EC709">
        <f>IF($GS709&gt;=14,INDEX($DM:$DM,$GR709+14),"")</f>
      </c>
      <c r="ED709">
        <f>IF($GS709&gt;=15,INDEX($DM:$DM,$GR709+15),"")</f>
      </c>
      <c r="EE709">
        <f>IF($GS709&gt;=16,INDEX($DM:$DM,$GR709+16),"")</f>
      </c>
      <c r="EF709">
        <f>IF($GS709&gt;=17,INDEX($DM:$DM,$GR709+17),"")</f>
      </c>
      <c r="EG709">
        <f>IF($GS709&gt;=18,INDEX($DM:$DM,$GR709+18),"")</f>
      </c>
      <c r="EH709">
        <f>IF($GS709&gt;=19,INDEX($DM:$DM,$GR709+19),"")</f>
      </c>
      <c r="EI709">
        <f>IF($GS709&gt;=20,INDEX($DM:$DM,$GR709+20),"")</f>
      </c>
      <c r="EJ709">
        <f>IF($GS709&gt;=21,INDEX($DM:$DM,$GR709+21),"")</f>
      </c>
      <c r="EK709">
        <f>IF($GS709&gt;=22,INDEX($DM:$DM,$GR709+22),"")</f>
      </c>
      <c r="EL709">
        <f>IF($GS709&gt;=23,INDEX($DM:$DM,$GR709+23),"")</f>
      </c>
      <c r="EM709">
        <f>IF($GS709&gt;=24,INDEX($DM:$DM,$GR709+24),"")</f>
      </c>
      <c r="EN709">
        <f>IF($GS709&gt;=25,INDEX($DM:$DM,$GR709+25),"")</f>
      </c>
      <c r="EO709">
        <f>IF($GS709&gt;=26,INDEX($DM:$DM,$GR709+26),"")</f>
      </c>
      <c r="EP709">
        <f>IF($GS709&gt;=27,INDEX($DM:$DM,$GR709+27),"")</f>
      </c>
      <c r="EQ709">
        <f>IF($GS709&gt;=28,INDEX($DM:$DM,$GR709+28),"")</f>
      </c>
      <c r="ER709">
        <f>IF($GS709&gt;=29,INDEX($DM:$DM,$GR709+29),"")</f>
      </c>
      <c r="ES709">
        <f>IF($GS709&gt;=30,INDEX($DM:$DM,$GR709+30),"")</f>
      </c>
      <c r="ET709">
        <f>IF($GS709&gt;=31,INDEX($DM:$DM,$GR709+31),"")</f>
      </c>
      <c r="EU709">
        <f>IF($GS709&gt;=32,INDEX($DM:$DM,$GR709+32),"")</f>
      </c>
      <c r="EV709">
        <f>IF($GS709&gt;=33,INDEX($DM:$DM,$GR709+33),"")</f>
      </c>
      <c r="EW709">
        <f>IF($GS709&gt;=34,INDEX($DM:$DM,$GR709+34),"")</f>
      </c>
      <c r="EX709">
        <f>IF($GS709&gt;=35,INDEX($DM:$DM,$GR709+35),"")</f>
      </c>
      <c r="EY709">
        <f>IF($GS709&gt;=36,INDEX($DM:$DM,$GR709+36),"")</f>
      </c>
      <c r="EZ709">
        <f>IF($GS709&gt;=37,INDEX($DM:$DM,$GR709+37),"")</f>
      </c>
      <c r="FA709">
        <f>IF($GS709&gt;=38,INDEX($DM:$DM,$GR709+38),"")</f>
      </c>
      <c r="FB709">
        <f>IF($GS709&gt;=39,INDEX($DM:$DM,$GR709+39),"")</f>
      </c>
      <c r="FC709">
        <f>IF($GS709&gt;=40,INDEX($DM:$DM,$GR709+40),"")</f>
      </c>
      <c r="FD709">
        <f>IF($GS709&gt;=1,INDEX($DN:$DN,$GR709+1),"")</f>
      </c>
      <c r="FE709">
        <f>IF($GS709&gt;=2,INDEX($DN:$DN,$GR709+2),"")</f>
      </c>
      <c r="FF709">
        <f>IF($GS709&gt;=3,INDEX($DN:$DN,$GR709+3),"")</f>
      </c>
      <c r="FG709">
        <f>IF($GS709&gt;=4,INDEX($DN:$DN,$GR709+4),"")</f>
      </c>
      <c r="FH709">
        <f>IF($GS709&gt;=5,INDEX($DN:$DN,$GR709+5),"")</f>
      </c>
      <c r="FI709">
        <f>IF($GS709&gt;=6,INDEX($DN:$DN,$GR709+6),"")</f>
      </c>
      <c r="FJ709">
        <f>IF($GS709&gt;=7,INDEX($DN:$DN,$GR709+7),"")</f>
      </c>
      <c r="FK709">
        <f>IF($GS709&gt;=8,INDEX($DN:$DN,$GR709+8),"")</f>
      </c>
      <c r="FL709">
        <f>IF($GS709&gt;=9,INDEX($DN:$DN,$GR709+9),"")</f>
      </c>
      <c r="FM709">
        <f>IF($GS709&gt;=10,INDEX($DN:$DN,$GR709+10),"")</f>
      </c>
      <c r="FN709">
        <f>IF($GS709&gt;=11,INDEX($DN:$DN,$GR709+11),"")</f>
      </c>
      <c r="FO709">
        <f>IF($GS709&gt;=12,INDEX($DN:$DN,$GR709+12),"")</f>
      </c>
      <c r="FP709">
        <f>IF($GS709&gt;=13,INDEX($DN:$DN,$GR709+13),"")</f>
      </c>
      <c r="FQ709">
        <f>IF($GS709&gt;=14,INDEX($DN:$DN,$GR709+14),"")</f>
      </c>
      <c r="FR709">
        <f>IF($GS709&gt;=15,INDEX($DN:$DN,$GR709+15),"")</f>
      </c>
      <c r="FS709">
        <f>IF($GS709&gt;=16,INDEX($DN:$DN,$GR709+16),"")</f>
      </c>
      <c r="FT709">
        <f>IF($GS709&gt;=17,INDEX($DN:$DN,$GR709+17),"")</f>
      </c>
      <c r="FU709">
        <f>IF($GS709&gt;=18,INDEX($DN:$DN,$GR709+18),"")</f>
      </c>
      <c r="FV709">
        <f>IF($GS709&gt;=19,INDEX($DN:$DN,$GR709+19),"")</f>
      </c>
      <c r="FW709">
        <f>IF($GS709&gt;=20,INDEX($DN:$DN,$GR709+20),"")</f>
      </c>
      <c r="FX709">
        <f>IF($GS709&gt;=21,INDEX($DN:$DN,$GR709+21),"")</f>
      </c>
      <c r="FY709">
        <f>IF($GS709&gt;=22,INDEX($DN:$DN,$GR709+22),"")</f>
      </c>
      <c r="FZ709">
        <f>IF($GS709&gt;=23,INDEX($DN:$DN,$GR709+23),"")</f>
      </c>
      <c r="GA709">
        <f>IF($GS709&gt;=24,INDEX($DN:$DN,$GR709+24),"")</f>
      </c>
      <c r="GB709">
        <f>IF($GS709&gt;=25,INDEX($DN:$DN,$GR709+25),"")</f>
      </c>
      <c r="GC709">
        <f>IF($GS709&gt;=26,INDEX($DN:$DN,$GR709+26),"")</f>
      </c>
      <c r="GD709">
        <f>IF($GS709&gt;=27,INDEX($DN:$DN,$GR709+27),"")</f>
      </c>
      <c r="GE709">
        <f>IF($GS709&gt;=28,INDEX($DN:$DN,$GR709+28),"")</f>
      </c>
      <c r="GF709">
        <f>IF($GS709&gt;=29,INDEX($DN:$DN,$GR709+29),"")</f>
      </c>
      <c r="GG709">
        <f>IF($GS709&gt;=30,INDEX($DN:$DN,$GR709+30),"")</f>
      </c>
      <c r="GH709">
        <f>IF($GS709&gt;=31,INDEX($DN:$DN,$GR709+31),"")</f>
      </c>
      <c r="GI709">
        <f>IF($GS709&gt;=32,INDEX($DN:$DN,$GR709+32),"")</f>
      </c>
      <c r="GJ709">
        <f>IF($GS709&gt;=33,INDEX($DN:$DN,$GR709+33),"")</f>
      </c>
      <c r="GK709">
        <f>IF($GS709&gt;=34,INDEX($DN:$DN,$GR709+34),"")</f>
      </c>
      <c r="GL709">
        <f>IF($GS709&gt;=35,INDEX($DN:$DN,$GR709+35),"")</f>
      </c>
      <c r="GM709">
        <f>IF($GS709&gt;=36,INDEX($DN:$DN,$GR709+36),"")</f>
      </c>
      <c r="GN709">
        <f>IF($GS709&gt;=37,INDEX($DN:$DN,$GR709+37),"")</f>
      </c>
      <c r="GO709">
        <f>IF($GS709&gt;=38,INDEX($DN:$DN,$GR709+38),"")</f>
      </c>
      <c r="GP709">
        <f>IF($GS709&gt;=39,INDEX($DN:$DN,$GR709+39),"")</f>
      </c>
      <c r="GQ709">
        <f>IF($GS709&gt;=40,INDEX($DN:$DN,$GR709+40),"")</f>
      </c>
      <c r="GR709">
        <f>IFERROR(MATCH($DL709,$DM$2:$DM$148,0)+1,0)</f>
      </c>
      <c r="GS709">
        <f>IFERROR(INDEX($DO$2:$DO$148,MATCH($DL709,$DM$2:$DM$148,0)),0)</f>
      </c>
      <c r="GT709">
        <f>IFERROR(MATCH($Z709,$DP$709:$FC$709,0),0)</f>
      </c>
      <c r="GU709">
        <f>IF($GT709&gt;0,INDEX($FD$709:$GQ$709,$GT709),"")</f>
      </c>
      <c r="GX709">
        <f>IF($JG709&gt;=1,INDEX($GV:$GV,$JF709+1),"")</f>
      </c>
      <c r="GY709">
        <f>IF($JG709&gt;=2,INDEX($GV:$GV,$JF709+2),"")</f>
      </c>
      <c r="GZ709">
        <f>IF($JG709&gt;=3,INDEX($GV:$GV,$JF709+3),"")</f>
      </c>
      <c r="HA709">
        <f>IF($JG709&gt;=4,INDEX($GV:$GV,$JF709+4),"")</f>
      </c>
      <c r="HB709">
        <f>IF($JG709&gt;=5,INDEX($GV:$GV,$JF709+5),"")</f>
      </c>
      <c r="HC709">
        <f>IF($JG709&gt;=6,INDEX($GV:$GV,$JF709+6),"")</f>
      </c>
      <c r="HD709">
        <f>IF($JG709&gt;=7,INDEX($GV:$GV,$JF709+7),"")</f>
      </c>
      <c r="HE709">
        <f>IF($JG709&gt;=8,INDEX($GV:$GV,$JF709+8),"")</f>
      </c>
      <c r="HF709">
        <f>IF($JG709&gt;=9,INDEX($GV:$GV,$JF709+9),"")</f>
      </c>
      <c r="HG709">
        <f>IF($JG709&gt;=10,INDEX($GV:$GV,$JF709+10),"")</f>
      </c>
      <c r="HH709">
        <f>IF($JG709&gt;=11,INDEX($GV:$GV,$JF709+11),"")</f>
      </c>
      <c r="HI709">
        <f>IF($JG709&gt;=12,INDEX($GV:$GV,$JF709+12),"")</f>
      </c>
      <c r="HJ709">
        <f>IF($JG709&gt;=13,INDEX($GV:$GV,$JF709+13),"")</f>
      </c>
      <c r="HK709">
        <f>IF($JG709&gt;=14,INDEX($GV:$GV,$JF709+14),"")</f>
      </c>
      <c r="HL709">
        <f>IF($JG709&gt;=15,INDEX($GV:$GV,$JF709+15),"")</f>
      </c>
      <c r="HM709">
        <f>IF($JG709&gt;=16,INDEX($GV:$GV,$JF709+16),"")</f>
      </c>
      <c r="HN709">
        <f>IF($JG709&gt;=17,INDEX($GV:$GV,$JF709+17),"")</f>
      </c>
      <c r="HO709">
        <f>IF($JG709&gt;=18,INDEX($GV:$GV,$JF709+18),"")</f>
      </c>
      <c r="HP709">
        <f>IF($JG709&gt;=19,INDEX($GV:$GV,$JF709+19),"")</f>
      </c>
      <c r="HQ709">
        <f>IF($JG709&gt;=20,INDEX($GV:$GV,$JF709+20),"")</f>
      </c>
      <c r="HR709">
        <f>IF($JG709&gt;=21,INDEX($GV:$GV,$JF709+21),"")</f>
      </c>
      <c r="HS709">
        <f>IF($JG709&gt;=22,INDEX($GV:$GV,$JF709+22),"")</f>
      </c>
      <c r="HT709">
        <f>IF($JG709&gt;=23,INDEX($GV:$GV,$JF709+23),"")</f>
      </c>
      <c r="HU709">
        <f>IF($JG709&gt;=24,INDEX($GV:$GV,$JF709+24),"")</f>
      </c>
      <c r="HV709">
        <f>IF($JG709&gt;=25,INDEX($GV:$GV,$JF709+25),"")</f>
      </c>
      <c r="HW709">
        <f>IF($JG709&gt;=26,INDEX($GV:$GV,$JF709+26),"")</f>
      </c>
      <c r="HX709">
        <f>IF($JG709&gt;=27,INDEX($GV:$GV,$JF709+27),"")</f>
      </c>
      <c r="HY709">
        <f>IF($JG709&gt;=28,INDEX($GV:$GV,$JF709+28),"")</f>
      </c>
      <c r="HZ709">
        <f>IF($JG709&gt;=29,INDEX($GV:$GV,$JF709+29),"")</f>
      </c>
      <c r="IA709">
        <f>IF($JG709&gt;=30,INDEX($GV:$GV,$JF709+30),"")</f>
      </c>
      <c r="IB709">
        <f>IF($JG709&gt;=31,INDEX($GV:$GV,$JF709+31),"")</f>
      </c>
      <c r="IC709">
        <f>IF($JG709&gt;=32,INDEX($GV:$GV,$JF709+32),"")</f>
      </c>
      <c r="ID709">
        <f>IF($JG709&gt;=33,INDEX($GV:$GV,$JF709+33),"")</f>
      </c>
      <c r="IE709">
        <f>IF($JG709&gt;=34,INDEX($GV:$GV,$JF709+34),"")</f>
      </c>
      <c r="IF709">
        <f>IF($JG709&gt;=35,INDEX($GV:$GV,$JF709+35),"")</f>
      </c>
      <c r="IG709">
        <f>IF($JG709&gt;=36,INDEX($GV:$GV,$JF709+36),"")</f>
      </c>
      <c r="IH709">
        <f>IF($JG709&gt;=37,INDEX($GV:$GV,$JF709+37),"")</f>
      </c>
      <c r="II709">
        <f>IF($JG709&gt;=38,INDEX($GV:$GV,$JF709+38),"")</f>
      </c>
      <c r="IJ709">
        <f>IF($JG709&gt;=39,INDEX($GV:$GV,$JF709+39),"")</f>
      </c>
      <c r="IK709">
        <f>IF($JG709&gt;=40,INDEX($GV:$GV,$JF709+40),"")</f>
      </c>
      <c r="IL709">
        <f>IF($JG709&gt;=41,INDEX($GV:$GV,$JF709+41),"")</f>
      </c>
      <c r="IM709">
        <f>IF($JG709&gt;=42,INDEX($GV:$GV,$JF709+42),"")</f>
      </c>
      <c r="IN709">
        <f>IF($JG709&gt;=43,INDEX($GV:$GV,$JF709+43),"")</f>
      </c>
      <c r="IO709">
        <f>IF($JG709&gt;=44,INDEX($GV:$GV,$JF709+44),"")</f>
      </c>
      <c r="IP709">
        <f>IF($JG709&gt;=45,INDEX($GV:$GV,$JF709+45),"")</f>
      </c>
      <c r="IQ709">
        <f>IF($JG709&gt;=46,INDEX($GV:$GV,$JF709+46),"")</f>
      </c>
      <c r="IR709">
        <f>IF($JG709&gt;=47,INDEX($GV:$GV,$JF709+47),"")</f>
      </c>
      <c r="IS709">
        <f>IF($JG709&gt;=48,INDEX($GV:$GV,$JF709+48),"")</f>
      </c>
      <c r="IT709">
        <f>IF($JG709&gt;=49,INDEX($GV:$GV,$JF709+49),"")</f>
      </c>
      <c r="IU709">
        <f>IF($JG709&gt;=50,INDEX($GV:$GV,$JF709+50),"")</f>
      </c>
      <c r="IV709">
        <f>IF($JG709&gt;=51,INDEX($GV:$GV,$JF709+51),"")</f>
      </c>
      <c r="IW709">
        <f>IF($JG709&gt;=52,INDEX($GV:$GV,$JF709+52),"")</f>
      </c>
      <c r="IX709">
        <f>IF($JG709&gt;=53,INDEX($GV:$GV,$JF709+53),"")</f>
      </c>
      <c r="IY709">
        <f>IF($JG709&gt;=54,INDEX($GV:$GV,$JF709+54),"")</f>
      </c>
      <c r="IZ709">
        <f>IF($JG709&gt;=55,INDEX($GV:$GV,$JF709+55),"")</f>
      </c>
      <c r="JA709">
        <f>IF($JG709&gt;=56,INDEX($GV:$GV,$JF709+56),"")</f>
      </c>
      <c r="JB709">
        <f>IF($JG709&gt;=57,INDEX($GV:$GV,$JF709+57),"")</f>
      </c>
      <c r="JC709">
        <f>IF($JG709&gt;=58,INDEX($GV:$GV,$JF709+58),"")</f>
      </c>
      <c r="JD709">
        <f>IF($JG709&gt;=59,INDEX($GV:$GV,$JF709+59),"")</f>
      </c>
      <c r="JE709">
        <f>IF($JG709&gt;=60,INDEX($GV:$GV,$JF709+60),"")</f>
      </c>
      <c r="JF709">
        <f>IFERROR(MATCH($GU709,$GV$2:$GV$322,0)+1,0)</f>
      </c>
      <c r="JG709">
        <f>IFERROR(INDEX($GW$2:$GW$322,MATCH($GU709,$GV$2:$GV$322,0)),0)</f>
      </c>
      <c r="JH709" t="s">
        <v>44</v>
      </c>
      <c r="JI709" t="s">
        <v>44</v>
      </c>
    </row>
    <row r="710" spans="1:269" x14ac:dyDescent="0.25">
      <c r="R710">
        <f>IF(OR($U710="",$Q710=""),"",IFERROR($U710/$Q710,0))</f>
      </c>
      <c r="S710">
        <f>IF($U710="","",
SUM($T710,$V710,$AA710,$W710,$Y710)*
(1-IF($AB710="",0,VALUE($AB710)/100)))</f>
      </c>
      <c r="T710">
        <f>IF($U710="","",$U710)</f>
      </c>
      <c r="V710">
        <f>IF($U710="","",
IF($O710="","",
IF(ISNUMBER(SEARCH("exempt",LOWER($O710))),0,
$U710*(VALUE(SUBSTITUTE($O710,"%",""))/100))))</f>
      </c>
      <c r="AC710">
        <f>IFERROR(IF(FIND(" - ",$K710)&gt;0,MID($K710,FIND(" - ",$K710)+3,LEN($K710)),""),"")</f>
      </c>
      <c r="AL710" t="s">
        <v>1688</v>
      </c>
      <c r="AT710">
        <f>IFERROR(LEFT($K710,FIND(" - ",$K710)-1),$K710)</f>
      </c>
      <c r="AW710">
        <f>IF($CL710&gt;=1,INDEX($AU:$AU,$CK710+1),"")</f>
      </c>
      <c r="AX710">
        <f>IF($CL710&gt;=2,INDEX($AU:$AU,$CK710+2),"")</f>
      </c>
      <c r="AY710">
        <f>IF($CL710&gt;=3,INDEX($AU:$AU,$CK710+3),"")</f>
      </c>
      <c r="AZ710">
        <f>IF($CL710&gt;=4,INDEX($AU:$AU,$CK710+4),"")</f>
      </c>
      <c r="BA710">
        <f>IF($CL710&gt;=5,INDEX($AU:$AU,$CK710+5),"")</f>
      </c>
      <c r="BB710">
        <f>IF($CL710&gt;=6,INDEX($AU:$AU,$CK710+6),"")</f>
      </c>
      <c r="BC710">
        <f>IF($CL710&gt;=7,INDEX($AU:$AU,$CK710+7),"")</f>
      </c>
      <c r="BD710">
        <f>IF($CL710&gt;=8,INDEX($AU:$AU,$CK710+8),"")</f>
      </c>
      <c r="BE710">
        <f>IF($CL710&gt;=9,INDEX($AU:$AU,$CK710+9),"")</f>
      </c>
      <c r="BF710">
        <f>IF($CL710&gt;=10,INDEX($AU:$AU,$CK710+10),"")</f>
      </c>
      <c r="BG710">
        <f>IF($CL710&gt;=11,INDEX($AU:$AU,$CK710+11),"")</f>
      </c>
      <c r="BH710">
        <f>IF($CL710&gt;=12,INDEX($AU:$AU,$CK710+12),"")</f>
      </c>
      <c r="BI710">
        <f>IF($CL710&gt;=13,INDEX($AU:$AU,$CK710+13),"")</f>
      </c>
      <c r="BJ710">
        <f>IF($CL710&gt;=14,INDEX($AU:$AU,$CK710+14),"")</f>
      </c>
      <c r="BK710">
        <f>IF($CL710&gt;=15,INDEX($AU:$AU,$CK710+15),"")</f>
      </c>
      <c r="BL710">
        <f>IF($CL710&gt;=16,INDEX($AU:$AU,$CK710+16),"")</f>
      </c>
      <c r="BM710">
        <f>IF($CL710&gt;=17,INDEX($AU:$AU,$CK710+17),"")</f>
      </c>
      <c r="BN710">
        <f>IF($CL710&gt;=18,INDEX($AU:$AU,$CK710+18),"")</f>
      </c>
      <c r="BO710">
        <f>IF($CL710&gt;=19,INDEX($AU:$AU,$CK710+19),"")</f>
      </c>
      <c r="BP710">
        <f>IF($CL710&gt;=20,INDEX($AU:$AU,$CK710+20),"")</f>
      </c>
      <c r="BQ710">
        <f>IF($CL710&gt;=21,INDEX($AU:$AU,$CK710+21),"")</f>
      </c>
      <c r="BR710">
        <f>IF($CL710&gt;=22,INDEX($AU:$AU,$CK710+22),"")</f>
      </c>
      <c r="BS710">
        <f>IF($CL710&gt;=23,INDEX($AU:$AU,$CK710+23),"")</f>
      </c>
      <c r="BT710">
        <f>IF($CL710&gt;=24,INDEX($AU:$AU,$CK710+24),"")</f>
      </c>
      <c r="BU710">
        <f>IF($CL710&gt;=25,INDEX($AU:$AU,$CK710+25),"")</f>
      </c>
      <c r="BV710">
        <f>IF($CL710&gt;=26,INDEX($AU:$AU,$CK710+26),"")</f>
      </c>
      <c r="BW710">
        <f>IF($CL710&gt;=27,INDEX($AU:$AU,$CK710+27),"")</f>
      </c>
      <c r="BX710">
        <f>IF($CL710&gt;=28,INDEX($AU:$AU,$CK710+28),"")</f>
      </c>
      <c r="BY710">
        <f>IF($CL710&gt;=29,INDEX($AU:$AU,$CK710+29),"")</f>
      </c>
      <c r="BZ710">
        <f>IF($CL710&gt;=30,INDEX($AU:$AU,$CK710+30),"")</f>
      </c>
      <c r="CA710">
        <f>IF($CL710&gt;=31,INDEX($AU:$AU,$CK710+31),"")</f>
      </c>
      <c r="CB710">
        <f>IF($CL710&gt;=32,INDEX($AU:$AU,$CK710+32),"")</f>
      </c>
      <c r="CC710">
        <f>IF($CL710&gt;=33,INDEX($AU:$AU,$CK710+33),"")</f>
      </c>
      <c r="CD710">
        <f>IF($CL710&gt;=34,INDEX($AU:$AU,$CK710+34),"")</f>
      </c>
      <c r="CE710">
        <f>IF($CL710&gt;=35,INDEX($AU:$AU,$CK710+35),"")</f>
      </c>
      <c r="CF710">
        <f>IF($CL710&gt;=36,INDEX($AU:$AU,$CK710+36),"")</f>
      </c>
      <c r="CG710">
        <f>IF($CL710&gt;=37,INDEX($AU:$AU,$CK710+37),"")</f>
      </c>
      <c r="CH710">
        <f>IF($CL710&gt;=38,INDEX($AU:$AU,$CK710+38),"")</f>
      </c>
      <c r="CI710">
        <f>IF($CL710&gt;=39,INDEX($AU:$AU,$CK710+39),"")</f>
      </c>
      <c r="CJ710">
        <f>IF($CL710&gt;=40,INDEX($AU:$AU,$CK710+40),"")</f>
      </c>
      <c r="CK710">
        <f>IFERROR(MATCH($AT710,$AU$2:$AU$133,0)+1,0)</f>
      </c>
      <c r="CL710">
        <f>IFERROR(INDEX($AV$2:$AV$133,MATCH($AT710,$AU$2:$AU$133,0)),0)</f>
      </c>
      <c r="CM710">
        <f>IFERROR(LEFT($L710,FIND(" - ",$L710)-1),$L710)</f>
      </c>
      <c r="CN710" t="s">
        <v>221</v>
      </c>
      <c r="CP710">
        <f>IF($DK710&gt;=1,INDEX($CN:$CN,$DJ710+1),"")</f>
      </c>
      <c r="CQ710">
        <f>IF($DK710&gt;=2,INDEX($CN:$CN,$DJ710+2),"")</f>
      </c>
      <c r="CR710">
        <f>IF($DK710&gt;=3,INDEX($CN:$CN,$DJ710+3),"")</f>
      </c>
      <c r="CS710">
        <f>IF($DK710&gt;=4,INDEX($CN:$CN,$DJ710+4),"")</f>
      </c>
      <c r="CT710">
        <f>IF($DK710&gt;=5,INDEX($CN:$CN,$DJ710+5),"")</f>
      </c>
      <c r="CU710">
        <f>IF($DK710&gt;=6,INDEX($CN:$CN,$DJ710+6),"")</f>
      </c>
      <c r="CV710">
        <f>IF($DK710&gt;=7,INDEX($CN:$CN,$DJ710+7),"")</f>
      </c>
      <c r="CW710">
        <f>IF($DK710&gt;=8,INDEX($CN:$CN,$DJ710+8),"")</f>
      </c>
      <c r="CX710">
        <f>IF($DK710&gt;=9,INDEX($CN:$CN,$DJ710+9),"")</f>
      </c>
      <c r="CY710">
        <f>IF($DK710&gt;=10,INDEX($CN:$CN,$DJ710+10),"")</f>
      </c>
      <c r="CZ710">
        <f>IF($DK710&gt;=11,INDEX($CN:$CN,$DJ710+11),"")</f>
      </c>
      <c r="DA710">
        <f>IF($DK710&gt;=12,INDEX($CN:$CN,$DJ710+12),"")</f>
      </c>
      <c r="DB710">
        <f>IF($DK710&gt;=13,INDEX($CN:$CN,$DJ710+13),"")</f>
      </c>
      <c r="DC710">
        <f>IF($DK710&gt;=14,INDEX($CN:$CN,$DJ710+14),"")</f>
      </c>
      <c r="DD710">
        <f>IF($DK710&gt;=15,INDEX($CN:$CN,$DJ710+15),"")</f>
      </c>
      <c r="DE710">
        <f>IF($DK710&gt;=16,INDEX($CN:$CN,$DJ710+16),"")</f>
      </c>
      <c r="DF710">
        <f>IF($DK710&gt;=17,INDEX($CN:$CN,$DJ710+17),"")</f>
      </c>
      <c r="DG710">
        <f>IF($DK710&gt;=18,INDEX($CN:$CN,$DJ710+18),"")</f>
      </c>
      <c r="DH710">
        <f>IF($DK710&gt;=19,INDEX($CN:$CN,$DJ710+19),"")</f>
      </c>
      <c r="DI710">
        <f>IF($DK710&gt;=20,INDEX($CN:$CN,$DJ710+20),"")</f>
      </c>
      <c r="DJ710">
        <f>IFERROR(MATCH($CM710,$CN$2:$CN$1089,0)+1,0)</f>
      </c>
      <c r="DK710">
        <f>IFERROR(INDEX($CO$2:$CO$1089,MATCH($CM710,$CN$2:$CN$1089,0)),0)</f>
      </c>
      <c r="DL710">
        <f>IFERROR(INDEX($AS:$AS,MATCH($O710,$AR:$AR,0))&amp;"","")</f>
      </c>
      <c r="DP710">
        <f>IF($GS710&gt;=1,INDEX($DM:$DM,$GR710+1),"")</f>
      </c>
      <c r="DQ710">
        <f>IF($GS710&gt;=2,INDEX($DM:$DM,$GR710+2),"")</f>
      </c>
      <c r="DR710">
        <f>IF($GS710&gt;=3,INDEX($DM:$DM,$GR710+3),"")</f>
      </c>
      <c r="DS710">
        <f>IF($GS710&gt;=4,INDEX($DM:$DM,$GR710+4),"")</f>
      </c>
      <c r="DT710">
        <f>IF($GS710&gt;=5,INDEX($DM:$DM,$GR710+5),"")</f>
      </c>
      <c r="DU710">
        <f>IF($GS710&gt;=6,INDEX($DM:$DM,$GR710+6),"")</f>
      </c>
      <c r="DV710">
        <f>IF($GS710&gt;=7,INDEX($DM:$DM,$GR710+7),"")</f>
      </c>
      <c r="DW710">
        <f>IF($GS710&gt;=8,INDEX($DM:$DM,$GR710+8),"")</f>
      </c>
      <c r="DX710">
        <f>IF($GS710&gt;=9,INDEX($DM:$DM,$GR710+9),"")</f>
      </c>
      <c r="DY710">
        <f>IF($GS710&gt;=10,INDEX($DM:$DM,$GR710+10),"")</f>
      </c>
      <c r="DZ710">
        <f>IF($GS710&gt;=11,INDEX($DM:$DM,$GR710+11),"")</f>
      </c>
      <c r="EA710">
        <f>IF($GS710&gt;=12,INDEX($DM:$DM,$GR710+12),"")</f>
      </c>
      <c r="EB710">
        <f>IF($GS710&gt;=13,INDEX($DM:$DM,$GR710+13),"")</f>
      </c>
      <c r="EC710">
        <f>IF($GS710&gt;=14,INDEX($DM:$DM,$GR710+14),"")</f>
      </c>
      <c r="ED710">
        <f>IF($GS710&gt;=15,INDEX($DM:$DM,$GR710+15),"")</f>
      </c>
      <c r="EE710">
        <f>IF($GS710&gt;=16,INDEX($DM:$DM,$GR710+16),"")</f>
      </c>
      <c r="EF710">
        <f>IF($GS710&gt;=17,INDEX($DM:$DM,$GR710+17),"")</f>
      </c>
      <c r="EG710">
        <f>IF($GS710&gt;=18,INDEX($DM:$DM,$GR710+18),"")</f>
      </c>
      <c r="EH710">
        <f>IF($GS710&gt;=19,INDEX($DM:$DM,$GR710+19),"")</f>
      </c>
      <c r="EI710">
        <f>IF($GS710&gt;=20,INDEX($DM:$DM,$GR710+20),"")</f>
      </c>
      <c r="EJ710">
        <f>IF($GS710&gt;=21,INDEX($DM:$DM,$GR710+21),"")</f>
      </c>
      <c r="EK710">
        <f>IF($GS710&gt;=22,INDEX($DM:$DM,$GR710+22),"")</f>
      </c>
      <c r="EL710">
        <f>IF($GS710&gt;=23,INDEX($DM:$DM,$GR710+23),"")</f>
      </c>
      <c r="EM710">
        <f>IF($GS710&gt;=24,INDEX($DM:$DM,$GR710+24),"")</f>
      </c>
      <c r="EN710">
        <f>IF($GS710&gt;=25,INDEX($DM:$DM,$GR710+25),"")</f>
      </c>
      <c r="EO710">
        <f>IF($GS710&gt;=26,INDEX($DM:$DM,$GR710+26),"")</f>
      </c>
      <c r="EP710">
        <f>IF($GS710&gt;=27,INDEX($DM:$DM,$GR710+27),"")</f>
      </c>
      <c r="EQ710">
        <f>IF($GS710&gt;=28,INDEX($DM:$DM,$GR710+28),"")</f>
      </c>
      <c r="ER710">
        <f>IF($GS710&gt;=29,INDEX($DM:$DM,$GR710+29),"")</f>
      </c>
      <c r="ES710">
        <f>IF($GS710&gt;=30,INDEX($DM:$DM,$GR710+30),"")</f>
      </c>
      <c r="ET710">
        <f>IF($GS710&gt;=31,INDEX($DM:$DM,$GR710+31),"")</f>
      </c>
      <c r="EU710">
        <f>IF($GS710&gt;=32,INDEX($DM:$DM,$GR710+32),"")</f>
      </c>
      <c r="EV710">
        <f>IF($GS710&gt;=33,INDEX($DM:$DM,$GR710+33),"")</f>
      </c>
      <c r="EW710">
        <f>IF($GS710&gt;=34,INDEX($DM:$DM,$GR710+34),"")</f>
      </c>
      <c r="EX710">
        <f>IF($GS710&gt;=35,INDEX($DM:$DM,$GR710+35),"")</f>
      </c>
      <c r="EY710">
        <f>IF($GS710&gt;=36,INDEX($DM:$DM,$GR710+36),"")</f>
      </c>
      <c r="EZ710">
        <f>IF($GS710&gt;=37,INDEX($DM:$DM,$GR710+37),"")</f>
      </c>
      <c r="FA710">
        <f>IF($GS710&gt;=38,INDEX($DM:$DM,$GR710+38),"")</f>
      </c>
      <c r="FB710">
        <f>IF($GS710&gt;=39,INDEX($DM:$DM,$GR710+39),"")</f>
      </c>
      <c r="FC710">
        <f>IF($GS710&gt;=40,INDEX($DM:$DM,$GR710+40),"")</f>
      </c>
      <c r="FD710">
        <f>IF($GS710&gt;=1,INDEX($DN:$DN,$GR710+1),"")</f>
      </c>
      <c r="FE710">
        <f>IF($GS710&gt;=2,INDEX($DN:$DN,$GR710+2),"")</f>
      </c>
      <c r="FF710">
        <f>IF($GS710&gt;=3,INDEX($DN:$DN,$GR710+3),"")</f>
      </c>
      <c r="FG710">
        <f>IF($GS710&gt;=4,INDEX($DN:$DN,$GR710+4),"")</f>
      </c>
      <c r="FH710">
        <f>IF($GS710&gt;=5,INDEX($DN:$DN,$GR710+5),"")</f>
      </c>
      <c r="FI710">
        <f>IF($GS710&gt;=6,INDEX($DN:$DN,$GR710+6),"")</f>
      </c>
      <c r="FJ710">
        <f>IF($GS710&gt;=7,INDEX($DN:$DN,$GR710+7),"")</f>
      </c>
      <c r="FK710">
        <f>IF($GS710&gt;=8,INDEX($DN:$DN,$GR710+8),"")</f>
      </c>
      <c r="FL710">
        <f>IF($GS710&gt;=9,INDEX($DN:$DN,$GR710+9),"")</f>
      </c>
      <c r="FM710">
        <f>IF($GS710&gt;=10,INDEX($DN:$DN,$GR710+10),"")</f>
      </c>
      <c r="FN710">
        <f>IF($GS710&gt;=11,INDEX($DN:$DN,$GR710+11),"")</f>
      </c>
      <c r="FO710">
        <f>IF($GS710&gt;=12,INDEX($DN:$DN,$GR710+12),"")</f>
      </c>
      <c r="FP710">
        <f>IF($GS710&gt;=13,INDEX($DN:$DN,$GR710+13),"")</f>
      </c>
      <c r="FQ710">
        <f>IF($GS710&gt;=14,INDEX($DN:$DN,$GR710+14),"")</f>
      </c>
      <c r="FR710">
        <f>IF($GS710&gt;=15,INDEX($DN:$DN,$GR710+15),"")</f>
      </c>
      <c r="FS710">
        <f>IF($GS710&gt;=16,INDEX($DN:$DN,$GR710+16),"")</f>
      </c>
      <c r="FT710">
        <f>IF($GS710&gt;=17,INDEX($DN:$DN,$GR710+17),"")</f>
      </c>
      <c r="FU710">
        <f>IF($GS710&gt;=18,INDEX($DN:$DN,$GR710+18),"")</f>
      </c>
      <c r="FV710">
        <f>IF($GS710&gt;=19,INDEX($DN:$DN,$GR710+19),"")</f>
      </c>
      <c r="FW710">
        <f>IF($GS710&gt;=20,INDEX($DN:$DN,$GR710+20),"")</f>
      </c>
      <c r="FX710">
        <f>IF($GS710&gt;=21,INDEX($DN:$DN,$GR710+21),"")</f>
      </c>
      <c r="FY710">
        <f>IF($GS710&gt;=22,INDEX($DN:$DN,$GR710+22),"")</f>
      </c>
      <c r="FZ710">
        <f>IF($GS710&gt;=23,INDEX($DN:$DN,$GR710+23),"")</f>
      </c>
      <c r="GA710">
        <f>IF($GS710&gt;=24,INDEX($DN:$DN,$GR710+24),"")</f>
      </c>
      <c r="GB710">
        <f>IF($GS710&gt;=25,INDEX($DN:$DN,$GR710+25),"")</f>
      </c>
      <c r="GC710">
        <f>IF($GS710&gt;=26,INDEX($DN:$DN,$GR710+26),"")</f>
      </c>
      <c r="GD710">
        <f>IF($GS710&gt;=27,INDEX($DN:$DN,$GR710+27),"")</f>
      </c>
      <c r="GE710">
        <f>IF($GS710&gt;=28,INDEX($DN:$DN,$GR710+28),"")</f>
      </c>
      <c r="GF710">
        <f>IF($GS710&gt;=29,INDEX($DN:$DN,$GR710+29),"")</f>
      </c>
      <c r="GG710">
        <f>IF($GS710&gt;=30,INDEX($DN:$DN,$GR710+30),"")</f>
      </c>
      <c r="GH710">
        <f>IF($GS710&gt;=31,INDEX($DN:$DN,$GR710+31),"")</f>
      </c>
      <c r="GI710">
        <f>IF($GS710&gt;=32,INDEX($DN:$DN,$GR710+32),"")</f>
      </c>
      <c r="GJ710">
        <f>IF($GS710&gt;=33,INDEX($DN:$DN,$GR710+33),"")</f>
      </c>
      <c r="GK710">
        <f>IF($GS710&gt;=34,INDEX($DN:$DN,$GR710+34),"")</f>
      </c>
      <c r="GL710">
        <f>IF($GS710&gt;=35,INDEX($DN:$DN,$GR710+35),"")</f>
      </c>
      <c r="GM710">
        <f>IF($GS710&gt;=36,INDEX($DN:$DN,$GR710+36),"")</f>
      </c>
      <c r="GN710">
        <f>IF($GS710&gt;=37,INDEX($DN:$DN,$GR710+37),"")</f>
      </c>
      <c r="GO710">
        <f>IF($GS710&gt;=38,INDEX($DN:$DN,$GR710+38),"")</f>
      </c>
      <c r="GP710">
        <f>IF($GS710&gt;=39,INDEX($DN:$DN,$GR710+39),"")</f>
      </c>
      <c r="GQ710">
        <f>IF($GS710&gt;=40,INDEX($DN:$DN,$GR710+40),"")</f>
      </c>
      <c r="GR710">
        <f>IFERROR(MATCH($DL710,$DM$2:$DM$148,0)+1,0)</f>
      </c>
      <c r="GS710">
        <f>IFERROR(INDEX($DO$2:$DO$148,MATCH($DL710,$DM$2:$DM$148,0)),0)</f>
      </c>
      <c r="GT710">
        <f>IFERROR(MATCH($Z710,$DP$710:$FC$710,0),0)</f>
      </c>
      <c r="GU710">
        <f>IF($GT710&gt;0,INDEX($FD$710:$GQ$710,$GT710),"")</f>
      </c>
      <c r="GX710">
        <f>IF($JG710&gt;=1,INDEX($GV:$GV,$JF710+1),"")</f>
      </c>
      <c r="GY710">
        <f>IF($JG710&gt;=2,INDEX($GV:$GV,$JF710+2),"")</f>
      </c>
      <c r="GZ710">
        <f>IF($JG710&gt;=3,INDEX($GV:$GV,$JF710+3),"")</f>
      </c>
      <c r="HA710">
        <f>IF($JG710&gt;=4,INDEX($GV:$GV,$JF710+4),"")</f>
      </c>
      <c r="HB710">
        <f>IF($JG710&gt;=5,INDEX($GV:$GV,$JF710+5),"")</f>
      </c>
      <c r="HC710">
        <f>IF($JG710&gt;=6,INDEX($GV:$GV,$JF710+6),"")</f>
      </c>
      <c r="HD710">
        <f>IF($JG710&gt;=7,INDEX($GV:$GV,$JF710+7),"")</f>
      </c>
      <c r="HE710">
        <f>IF($JG710&gt;=8,INDEX($GV:$GV,$JF710+8),"")</f>
      </c>
      <c r="HF710">
        <f>IF($JG710&gt;=9,INDEX($GV:$GV,$JF710+9),"")</f>
      </c>
      <c r="HG710">
        <f>IF($JG710&gt;=10,INDEX($GV:$GV,$JF710+10),"")</f>
      </c>
      <c r="HH710">
        <f>IF($JG710&gt;=11,INDEX($GV:$GV,$JF710+11),"")</f>
      </c>
      <c r="HI710">
        <f>IF($JG710&gt;=12,INDEX($GV:$GV,$JF710+12),"")</f>
      </c>
      <c r="HJ710">
        <f>IF($JG710&gt;=13,INDEX($GV:$GV,$JF710+13),"")</f>
      </c>
      <c r="HK710">
        <f>IF($JG710&gt;=14,INDEX($GV:$GV,$JF710+14),"")</f>
      </c>
      <c r="HL710">
        <f>IF($JG710&gt;=15,INDEX($GV:$GV,$JF710+15),"")</f>
      </c>
      <c r="HM710">
        <f>IF($JG710&gt;=16,INDEX($GV:$GV,$JF710+16),"")</f>
      </c>
      <c r="HN710">
        <f>IF($JG710&gt;=17,INDEX($GV:$GV,$JF710+17),"")</f>
      </c>
      <c r="HO710">
        <f>IF($JG710&gt;=18,INDEX($GV:$GV,$JF710+18),"")</f>
      </c>
      <c r="HP710">
        <f>IF($JG710&gt;=19,INDEX($GV:$GV,$JF710+19),"")</f>
      </c>
      <c r="HQ710">
        <f>IF($JG710&gt;=20,INDEX($GV:$GV,$JF710+20),"")</f>
      </c>
      <c r="HR710">
        <f>IF($JG710&gt;=21,INDEX($GV:$GV,$JF710+21),"")</f>
      </c>
      <c r="HS710">
        <f>IF($JG710&gt;=22,INDEX($GV:$GV,$JF710+22),"")</f>
      </c>
      <c r="HT710">
        <f>IF($JG710&gt;=23,INDEX($GV:$GV,$JF710+23),"")</f>
      </c>
      <c r="HU710">
        <f>IF($JG710&gt;=24,INDEX($GV:$GV,$JF710+24),"")</f>
      </c>
      <c r="HV710">
        <f>IF($JG710&gt;=25,INDEX($GV:$GV,$JF710+25),"")</f>
      </c>
      <c r="HW710">
        <f>IF($JG710&gt;=26,INDEX($GV:$GV,$JF710+26),"")</f>
      </c>
      <c r="HX710">
        <f>IF($JG710&gt;=27,INDEX($GV:$GV,$JF710+27),"")</f>
      </c>
      <c r="HY710">
        <f>IF($JG710&gt;=28,INDEX($GV:$GV,$JF710+28),"")</f>
      </c>
      <c r="HZ710">
        <f>IF($JG710&gt;=29,INDEX($GV:$GV,$JF710+29),"")</f>
      </c>
      <c r="IA710">
        <f>IF($JG710&gt;=30,INDEX($GV:$GV,$JF710+30),"")</f>
      </c>
      <c r="IB710">
        <f>IF($JG710&gt;=31,INDEX($GV:$GV,$JF710+31),"")</f>
      </c>
      <c r="IC710">
        <f>IF($JG710&gt;=32,INDEX($GV:$GV,$JF710+32),"")</f>
      </c>
      <c r="ID710">
        <f>IF($JG710&gt;=33,INDEX($GV:$GV,$JF710+33),"")</f>
      </c>
      <c r="IE710">
        <f>IF($JG710&gt;=34,INDEX($GV:$GV,$JF710+34),"")</f>
      </c>
      <c r="IF710">
        <f>IF($JG710&gt;=35,INDEX($GV:$GV,$JF710+35),"")</f>
      </c>
      <c r="IG710">
        <f>IF($JG710&gt;=36,INDEX($GV:$GV,$JF710+36),"")</f>
      </c>
      <c r="IH710">
        <f>IF($JG710&gt;=37,INDEX($GV:$GV,$JF710+37),"")</f>
      </c>
      <c r="II710">
        <f>IF($JG710&gt;=38,INDEX($GV:$GV,$JF710+38),"")</f>
      </c>
      <c r="IJ710">
        <f>IF($JG710&gt;=39,INDEX($GV:$GV,$JF710+39),"")</f>
      </c>
      <c r="IK710">
        <f>IF($JG710&gt;=40,INDEX($GV:$GV,$JF710+40),"")</f>
      </c>
      <c r="IL710">
        <f>IF($JG710&gt;=41,INDEX($GV:$GV,$JF710+41),"")</f>
      </c>
      <c r="IM710">
        <f>IF($JG710&gt;=42,INDEX($GV:$GV,$JF710+42),"")</f>
      </c>
      <c r="IN710">
        <f>IF($JG710&gt;=43,INDEX($GV:$GV,$JF710+43),"")</f>
      </c>
      <c r="IO710">
        <f>IF($JG710&gt;=44,INDEX($GV:$GV,$JF710+44),"")</f>
      </c>
      <c r="IP710">
        <f>IF($JG710&gt;=45,INDEX($GV:$GV,$JF710+45),"")</f>
      </c>
      <c r="IQ710">
        <f>IF($JG710&gt;=46,INDEX($GV:$GV,$JF710+46),"")</f>
      </c>
      <c r="IR710">
        <f>IF($JG710&gt;=47,INDEX($GV:$GV,$JF710+47),"")</f>
      </c>
      <c r="IS710">
        <f>IF($JG710&gt;=48,INDEX($GV:$GV,$JF710+48),"")</f>
      </c>
      <c r="IT710">
        <f>IF($JG710&gt;=49,INDEX($GV:$GV,$JF710+49),"")</f>
      </c>
      <c r="IU710">
        <f>IF($JG710&gt;=50,INDEX($GV:$GV,$JF710+50),"")</f>
      </c>
      <c r="IV710">
        <f>IF($JG710&gt;=51,INDEX($GV:$GV,$JF710+51),"")</f>
      </c>
      <c r="IW710">
        <f>IF($JG710&gt;=52,INDEX($GV:$GV,$JF710+52),"")</f>
      </c>
      <c r="IX710">
        <f>IF($JG710&gt;=53,INDEX($GV:$GV,$JF710+53),"")</f>
      </c>
      <c r="IY710">
        <f>IF($JG710&gt;=54,INDEX($GV:$GV,$JF710+54),"")</f>
      </c>
      <c r="IZ710">
        <f>IF($JG710&gt;=55,INDEX($GV:$GV,$JF710+55),"")</f>
      </c>
      <c r="JA710">
        <f>IF($JG710&gt;=56,INDEX($GV:$GV,$JF710+56),"")</f>
      </c>
      <c r="JB710">
        <f>IF($JG710&gt;=57,INDEX($GV:$GV,$JF710+57),"")</f>
      </c>
      <c r="JC710">
        <f>IF($JG710&gt;=58,INDEX($GV:$GV,$JF710+58),"")</f>
      </c>
      <c r="JD710">
        <f>IF($JG710&gt;=59,INDEX($GV:$GV,$JF710+59),"")</f>
      </c>
      <c r="JE710">
        <f>IF($JG710&gt;=60,INDEX($GV:$GV,$JF710+60),"")</f>
      </c>
      <c r="JF710">
        <f>IFERROR(MATCH($GU710,$GV$2:$GV$322,0)+1,0)</f>
      </c>
      <c r="JG710">
        <f>IFERROR(INDEX($GW$2:$GW$322,MATCH($GU710,$GV$2:$GV$322,0)),0)</f>
      </c>
      <c r="JH710" t="s">
        <v>44</v>
      </c>
      <c r="JI710" t="s">
        <v>44</v>
      </c>
    </row>
    <row r="711" spans="1:269" x14ac:dyDescent="0.25">
      <c r="R711">
        <f>IF(OR($U711="",$Q711=""),"",IFERROR($U711/$Q711,0))</f>
      </c>
      <c r="S711">
        <f>IF($U711="","",
SUM($T711,$V711,$AA711,$W711,$Y711)*
(1-IF($AB711="",0,VALUE($AB711)/100)))</f>
      </c>
      <c r="T711">
        <f>IF($U711="","",$U711)</f>
      </c>
      <c r="V711">
        <f>IF($U711="","",
IF($O711="","",
IF(ISNUMBER(SEARCH("exempt",LOWER($O711))),0,
$U711*(VALUE(SUBSTITUTE($O711,"%",""))/100))))</f>
      </c>
      <c r="AC711">
        <f>IFERROR(IF(FIND(" - ",$K711)&gt;0,MID($K711,FIND(" - ",$K711)+3,LEN($K711)),""),"")</f>
      </c>
      <c r="AL711" t="s">
        <v>1689</v>
      </c>
      <c r="AT711">
        <f>IFERROR(LEFT($K711,FIND(" - ",$K711)-1),$K711)</f>
      </c>
      <c r="AW711">
        <f>IF($CL711&gt;=1,INDEX($AU:$AU,$CK711+1),"")</f>
      </c>
      <c r="AX711">
        <f>IF($CL711&gt;=2,INDEX($AU:$AU,$CK711+2),"")</f>
      </c>
      <c r="AY711">
        <f>IF($CL711&gt;=3,INDEX($AU:$AU,$CK711+3),"")</f>
      </c>
      <c r="AZ711">
        <f>IF($CL711&gt;=4,INDEX($AU:$AU,$CK711+4),"")</f>
      </c>
      <c r="BA711">
        <f>IF($CL711&gt;=5,INDEX($AU:$AU,$CK711+5),"")</f>
      </c>
      <c r="BB711">
        <f>IF($CL711&gt;=6,INDEX($AU:$AU,$CK711+6),"")</f>
      </c>
      <c r="BC711">
        <f>IF($CL711&gt;=7,INDEX($AU:$AU,$CK711+7),"")</f>
      </c>
      <c r="BD711">
        <f>IF($CL711&gt;=8,INDEX($AU:$AU,$CK711+8),"")</f>
      </c>
      <c r="BE711">
        <f>IF($CL711&gt;=9,INDEX($AU:$AU,$CK711+9),"")</f>
      </c>
      <c r="BF711">
        <f>IF($CL711&gt;=10,INDEX($AU:$AU,$CK711+10),"")</f>
      </c>
      <c r="BG711">
        <f>IF($CL711&gt;=11,INDEX($AU:$AU,$CK711+11),"")</f>
      </c>
      <c r="BH711">
        <f>IF($CL711&gt;=12,INDEX($AU:$AU,$CK711+12),"")</f>
      </c>
      <c r="BI711">
        <f>IF($CL711&gt;=13,INDEX($AU:$AU,$CK711+13),"")</f>
      </c>
      <c r="BJ711">
        <f>IF($CL711&gt;=14,INDEX($AU:$AU,$CK711+14),"")</f>
      </c>
      <c r="BK711">
        <f>IF($CL711&gt;=15,INDEX($AU:$AU,$CK711+15),"")</f>
      </c>
      <c r="BL711">
        <f>IF($CL711&gt;=16,INDEX($AU:$AU,$CK711+16),"")</f>
      </c>
      <c r="BM711">
        <f>IF($CL711&gt;=17,INDEX($AU:$AU,$CK711+17),"")</f>
      </c>
      <c r="BN711">
        <f>IF($CL711&gt;=18,INDEX($AU:$AU,$CK711+18),"")</f>
      </c>
      <c r="BO711">
        <f>IF($CL711&gt;=19,INDEX($AU:$AU,$CK711+19),"")</f>
      </c>
      <c r="BP711">
        <f>IF($CL711&gt;=20,INDEX($AU:$AU,$CK711+20),"")</f>
      </c>
      <c r="BQ711">
        <f>IF($CL711&gt;=21,INDEX($AU:$AU,$CK711+21),"")</f>
      </c>
      <c r="BR711">
        <f>IF($CL711&gt;=22,INDEX($AU:$AU,$CK711+22),"")</f>
      </c>
      <c r="BS711">
        <f>IF($CL711&gt;=23,INDEX($AU:$AU,$CK711+23),"")</f>
      </c>
      <c r="BT711">
        <f>IF($CL711&gt;=24,INDEX($AU:$AU,$CK711+24),"")</f>
      </c>
      <c r="BU711">
        <f>IF($CL711&gt;=25,INDEX($AU:$AU,$CK711+25),"")</f>
      </c>
      <c r="BV711">
        <f>IF($CL711&gt;=26,INDEX($AU:$AU,$CK711+26),"")</f>
      </c>
      <c r="BW711">
        <f>IF($CL711&gt;=27,INDEX($AU:$AU,$CK711+27),"")</f>
      </c>
      <c r="BX711">
        <f>IF($CL711&gt;=28,INDEX($AU:$AU,$CK711+28),"")</f>
      </c>
      <c r="BY711">
        <f>IF($CL711&gt;=29,INDEX($AU:$AU,$CK711+29),"")</f>
      </c>
      <c r="BZ711">
        <f>IF($CL711&gt;=30,INDEX($AU:$AU,$CK711+30),"")</f>
      </c>
      <c r="CA711">
        <f>IF($CL711&gt;=31,INDEX($AU:$AU,$CK711+31),"")</f>
      </c>
      <c r="CB711">
        <f>IF($CL711&gt;=32,INDEX($AU:$AU,$CK711+32),"")</f>
      </c>
      <c r="CC711">
        <f>IF($CL711&gt;=33,INDEX($AU:$AU,$CK711+33),"")</f>
      </c>
      <c r="CD711">
        <f>IF($CL711&gt;=34,INDEX($AU:$AU,$CK711+34),"")</f>
      </c>
      <c r="CE711">
        <f>IF($CL711&gt;=35,INDEX($AU:$AU,$CK711+35),"")</f>
      </c>
      <c r="CF711">
        <f>IF($CL711&gt;=36,INDEX($AU:$AU,$CK711+36),"")</f>
      </c>
      <c r="CG711">
        <f>IF($CL711&gt;=37,INDEX($AU:$AU,$CK711+37),"")</f>
      </c>
      <c r="CH711">
        <f>IF($CL711&gt;=38,INDEX($AU:$AU,$CK711+38),"")</f>
      </c>
      <c r="CI711">
        <f>IF($CL711&gt;=39,INDEX($AU:$AU,$CK711+39),"")</f>
      </c>
      <c r="CJ711">
        <f>IF($CL711&gt;=40,INDEX($AU:$AU,$CK711+40),"")</f>
      </c>
      <c r="CK711">
        <f>IFERROR(MATCH($AT711,$AU$2:$AU$133,0)+1,0)</f>
      </c>
      <c r="CL711">
        <f>IFERROR(INDEX($AV$2:$AV$133,MATCH($AT711,$AU$2:$AU$133,0)),0)</f>
      </c>
      <c r="CM711">
        <f>IFERROR(LEFT($L711,FIND(" - ",$L711)-1),$L711)</f>
      </c>
      <c r="CN711" t="s">
        <v>1690</v>
      </c>
      <c r="CO711">
        <v>1</v>
      </c>
      <c r="CP711">
        <f>IF($DK711&gt;=1,INDEX($CN:$CN,$DJ711+1),"")</f>
      </c>
      <c r="CQ711">
        <f>IF($DK711&gt;=2,INDEX($CN:$CN,$DJ711+2),"")</f>
      </c>
      <c r="CR711">
        <f>IF($DK711&gt;=3,INDEX($CN:$CN,$DJ711+3),"")</f>
      </c>
      <c r="CS711">
        <f>IF($DK711&gt;=4,INDEX($CN:$CN,$DJ711+4),"")</f>
      </c>
      <c r="CT711">
        <f>IF($DK711&gt;=5,INDEX($CN:$CN,$DJ711+5),"")</f>
      </c>
      <c r="CU711">
        <f>IF($DK711&gt;=6,INDEX($CN:$CN,$DJ711+6),"")</f>
      </c>
      <c r="CV711">
        <f>IF($DK711&gt;=7,INDEX($CN:$CN,$DJ711+7),"")</f>
      </c>
      <c r="CW711">
        <f>IF($DK711&gt;=8,INDEX($CN:$CN,$DJ711+8),"")</f>
      </c>
      <c r="CX711">
        <f>IF($DK711&gt;=9,INDEX($CN:$CN,$DJ711+9),"")</f>
      </c>
      <c r="CY711">
        <f>IF($DK711&gt;=10,INDEX($CN:$CN,$DJ711+10),"")</f>
      </c>
      <c r="CZ711">
        <f>IF($DK711&gt;=11,INDEX($CN:$CN,$DJ711+11),"")</f>
      </c>
      <c r="DA711">
        <f>IF($DK711&gt;=12,INDEX($CN:$CN,$DJ711+12),"")</f>
      </c>
      <c r="DB711">
        <f>IF($DK711&gt;=13,INDEX($CN:$CN,$DJ711+13),"")</f>
      </c>
      <c r="DC711">
        <f>IF($DK711&gt;=14,INDEX($CN:$CN,$DJ711+14),"")</f>
      </c>
      <c r="DD711">
        <f>IF($DK711&gt;=15,INDEX($CN:$CN,$DJ711+15),"")</f>
      </c>
      <c r="DE711">
        <f>IF($DK711&gt;=16,INDEX($CN:$CN,$DJ711+16),"")</f>
      </c>
      <c r="DF711">
        <f>IF($DK711&gt;=17,INDEX($CN:$CN,$DJ711+17),"")</f>
      </c>
      <c r="DG711">
        <f>IF($DK711&gt;=18,INDEX($CN:$CN,$DJ711+18),"")</f>
      </c>
      <c r="DH711">
        <f>IF($DK711&gt;=19,INDEX($CN:$CN,$DJ711+19),"")</f>
      </c>
      <c r="DI711">
        <f>IF($DK711&gt;=20,INDEX($CN:$CN,$DJ711+20),"")</f>
      </c>
      <c r="DJ711">
        <f>IFERROR(MATCH($CM711,$CN$2:$CN$1089,0)+1,0)</f>
      </c>
      <c r="DK711">
        <f>IFERROR(INDEX($CO$2:$CO$1089,MATCH($CM711,$CN$2:$CN$1089,0)),0)</f>
      </c>
      <c r="DL711">
        <f>IFERROR(INDEX($AS:$AS,MATCH($O711,$AR:$AR,0))&amp;"","")</f>
      </c>
      <c r="DP711">
        <f>IF($GS711&gt;=1,INDEX($DM:$DM,$GR711+1),"")</f>
      </c>
      <c r="DQ711">
        <f>IF($GS711&gt;=2,INDEX($DM:$DM,$GR711+2),"")</f>
      </c>
      <c r="DR711">
        <f>IF($GS711&gt;=3,INDEX($DM:$DM,$GR711+3),"")</f>
      </c>
      <c r="DS711">
        <f>IF($GS711&gt;=4,INDEX($DM:$DM,$GR711+4),"")</f>
      </c>
      <c r="DT711">
        <f>IF($GS711&gt;=5,INDEX($DM:$DM,$GR711+5),"")</f>
      </c>
      <c r="DU711">
        <f>IF($GS711&gt;=6,INDEX($DM:$DM,$GR711+6),"")</f>
      </c>
      <c r="DV711">
        <f>IF($GS711&gt;=7,INDEX($DM:$DM,$GR711+7),"")</f>
      </c>
      <c r="DW711">
        <f>IF($GS711&gt;=8,INDEX($DM:$DM,$GR711+8),"")</f>
      </c>
      <c r="DX711">
        <f>IF($GS711&gt;=9,INDEX($DM:$DM,$GR711+9),"")</f>
      </c>
      <c r="DY711">
        <f>IF($GS711&gt;=10,INDEX($DM:$DM,$GR711+10),"")</f>
      </c>
      <c r="DZ711">
        <f>IF($GS711&gt;=11,INDEX($DM:$DM,$GR711+11),"")</f>
      </c>
      <c r="EA711">
        <f>IF($GS711&gt;=12,INDEX($DM:$DM,$GR711+12),"")</f>
      </c>
      <c r="EB711">
        <f>IF($GS711&gt;=13,INDEX($DM:$DM,$GR711+13),"")</f>
      </c>
      <c r="EC711">
        <f>IF($GS711&gt;=14,INDEX($DM:$DM,$GR711+14),"")</f>
      </c>
      <c r="ED711">
        <f>IF($GS711&gt;=15,INDEX($DM:$DM,$GR711+15),"")</f>
      </c>
      <c r="EE711">
        <f>IF($GS711&gt;=16,INDEX($DM:$DM,$GR711+16),"")</f>
      </c>
      <c r="EF711">
        <f>IF($GS711&gt;=17,INDEX($DM:$DM,$GR711+17),"")</f>
      </c>
      <c r="EG711">
        <f>IF($GS711&gt;=18,INDEX($DM:$DM,$GR711+18),"")</f>
      </c>
      <c r="EH711">
        <f>IF($GS711&gt;=19,INDEX($DM:$DM,$GR711+19),"")</f>
      </c>
      <c r="EI711">
        <f>IF($GS711&gt;=20,INDEX($DM:$DM,$GR711+20),"")</f>
      </c>
      <c r="EJ711">
        <f>IF($GS711&gt;=21,INDEX($DM:$DM,$GR711+21),"")</f>
      </c>
      <c r="EK711">
        <f>IF($GS711&gt;=22,INDEX($DM:$DM,$GR711+22),"")</f>
      </c>
      <c r="EL711">
        <f>IF($GS711&gt;=23,INDEX($DM:$DM,$GR711+23),"")</f>
      </c>
      <c r="EM711">
        <f>IF($GS711&gt;=24,INDEX($DM:$DM,$GR711+24),"")</f>
      </c>
      <c r="EN711">
        <f>IF($GS711&gt;=25,INDEX($DM:$DM,$GR711+25),"")</f>
      </c>
      <c r="EO711">
        <f>IF($GS711&gt;=26,INDEX($DM:$DM,$GR711+26),"")</f>
      </c>
      <c r="EP711">
        <f>IF($GS711&gt;=27,INDEX($DM:$DM,$GR711+27),"")</f>
      </c>
      <c r="EQ711">
        <f>IF($GS711&gt;=28,INDEX($DM:$DM,$GR711+28),"")</f>
      </c>
      <c r="ER711">
        <f>IF($GS711&gt;=29,INDEX($DM:$DM,$GR711+29),"")</f>
      </c>
      <c r="ES711">
        <f>IF($GS711&gt;=30,INDEX($DM:$DM,$GR711+30),"")</f>
      </c>
      <c r="ET711">
        <f>IF($GS711&gt;=31,INDEX($DM:$DM,$GR711+31),"")</f>
      </c>
      <c r="EU711">
        <f>IF($GS711&gt;=32,INDEX($DM:$DM,$GR711+32),"")</f>
      </c>
      <c r="EV711">
        <f>IF($GS711&gt;=33,INDEX($DM:$DM,$GR711+33),"")</f>
      </c>
      <c r="EW711">
        <f>IF($GS711&gt;=34,INDEX($DM:$DM,$GR711+34),"")</f>
      </c>
      <c r="EX711">
        <f>IF($GS711&gt;=35,INDEX($DM:$DM,$GR711+35),"")</f>
      </c>
      <c r="EY711">
        <f>IF($GS711&gt;=36,INDEX($DM:$DM,$GR711+36),"")</f>
      </c>
      <c r="EZ711">
        <f>IF($GS711&gt;=37,INDEX($DM:$DM,$GR711+37),"")</f>
      </c>
      <c r="FA711">
        <f>IF($GS711&gt;=38,INDEX($DM:$DM,$GR711+38),"")</f>
      </c>
      <c r="FB711">
        <f>IF($GS711&gt;=39,INDEX($DM:$DM,$GR711+39),"")</f>
      </c>
      <c r="FC711">
        <f>IF($GS711&gt;=40,INDEX($DM:$DM,$GR711+40),"")</f>
      </c>
      <c r="FD711">
        <f>IF($GS711&gt;=1,INDEX($DN:$DN,$GR711+1),"")</f>
      </c>
      <c r="FE711">
        <f>IF($GS711&gt;=2,INDEX($DN:$DN,$GR711+2),"")</f>
      </c>
      <c r="FF711">
        <f>IF($GS711&gt;=3,INDEX($DN:$DN,$GR711+3),"")</f>
      </c>
      <c r="FG711">
        <f>IF($GS711&gt;=4,INDEX($DN:$DN,$GR711+4),"")</f>
      </c>
      <c r="FH711">
        <f>IF($GS711&gt;=5,INDEX($DN:$DN,$GR711+5),"")</f>
      </c>
      <c r="FI711">
        <f>IF($GS711&gt;=6,INDEX($DN:$DN,$GR711+6),"")</f>
      </c>
      <c r="FJ711">
        <f>IF($GS711&gt;=7,INDEX($DN:$DN,$GR711+7),"")</f>
      </c>
      <c r="FK711">
        <f>IF($GS711&gt;=8,INDEX($DN:$DN,$GR711+8),"")</f>
      </c>
      <c r="FL711">
        <f>IF($GS711&gt;=9,INDEX($DN:$DN,$GR711+9),"")</f>
      </c>
      <c r="FM711">
        <f>IF($GS711&gt;=10,INDEX($DN:$DN,$GR711+10),"")</f>
      </c>
      <c r="FN711">
        <f>IF($GS711&gt;=11,INDEX($DN:$DN,$GR711+11),"")</f>
      </c>
      <c r="FO711">
        <f>IF($GS711&gt;=12,INDEX($DN:$DN,$GR711+12),"")</f>
      </c>
      <c r="FP711">
        <f>IF($GS711&gt;=13,INDEX($DN:$DN,$GR711+13),"")</f>
      </c>
      <c r="FQ711">
        <f>IF($GS711&gt;=14,INDEX($DN:$DN,$GR711+14),"")</f>
      </c>
      <c r="FR711">
        <f>IF($GS711&gt;=15,INDEX($DN:$DN,$GR711+15),"")</f>
      </c>
      <c r="FS711">
        <f>IF($GS711&gt;=16,INDEX($DN:$DN,$GR711+16),"")</f>
      </c>
      <c r="FT711">
        <f>IF($GS711&gt;=17,INDEX($DN:$DN,$GR711+17),"")</f>
      </c>
      <c r="FU711">
        <f>IF($GS711&gt;=18,INDEX($DN:$DN,$GR711+18),"")</f>
      </c>
      <c r="FV711">
        <f>IF($GS711&gt;=19,INDEX($DN:$DN,$GR711+19),"")</f>
      </c>
      <c r="FW711">
        <f>IF($GS711&gt;=20,INDEX($DN:$DN,$GR711+20),"")</f>
      </c>
      <c r="FX711">
        <f>IF($GS711&gt;=21,INDEX($DN:$DN,$GR711+21),"")</f>
      </c>
      <c r="FY711">
        <f>IF($GS711&gt;=22,INDEX($DN:$DN,$GR711+22),"")</f>
      </c>
      <c r="FZ711">
        <f>IF($GS711&gt;=23,INDEX($DN:$DN,$GR711+23),"")</f>
      </c>
      <c r="GA711">
        <f>IF($GS711&gt;=24,INDEX($DN:$DN,$GR711+24),"")</f>
      </c>
      <c r="GB711">
        <f>IF($GS711&gt;=25,INDEX($DN:$DN,$GR711+25),"")</f>
      </c>
      <c r="GC711">
        <f>IF($GS711&gt;=26,INDEX($DN:$DN,$GR711+26),"")</f>
      </c>
      <c r="GD711">
        <f>IF($GS711&gt;=27,INDEX($DN:$DN,$GR711+27),"")</f>
      </c>
      <c r="GE711">
        <f>IF($GS711&gt;=28,INDEX($DN:$DN,$GR711+28),"")</f>
      </c>
      <c r="GF711">
        <f>IF($GS711&gt;=29,INDEX($DN:$DN,$GR711+29),"")</f>
      </c>
      <c r="GG711">
        <f>IF($GS711&gt;=30,INDEX($DN:$DN,$GR711+30),"")</f>
      </c>
      <c r="GH711">
        <f>IF($GS711&gt;=31,INDEX($DN:$DN,$GR711+31),"")</f>
      </c>
      <c r="GI711">
        <f>IF($GS711&gt;=32,INDEX($DN:$DN,$GR711+32),"")</f>
      </c>
      <c r="GJ711">
        <f>IF($GS711&gt;=33,INDEX($DN:$DN,$GR711+33),"")</f>
      </c>
      <c r="GK711">
        <f>IF($GS711&gt;=34,INDEX($DN:$DN,$GR711+34),"")</f>
      </c>
      <c r="GL711">
        <f>IF($GS711&gt;=35,INDEX($DN:$DN,$GR711+35),"")</f>
      </c>
      <c r="GM711">
        <f>IF($GS711&gt;=36,INDEX($DN:$DN,$GR711+36),"")</f>
      </c>
      <c r="GN711">
        <f>IF($GS711&gt;=37,INDEX($DN:$DN,$GR711+37),"")</f>
      </c>
      <c r="GO711">
        <f>IF($GS711&gt;=38,INDEX($DN:$DN,$GR711+38),"")</f>
      </c>
      <c r="GP711">
        <f>IF($GS711&gt;=39,INDEX($DN:$DN,$GR711+39),"")</f>
      </c>
      <c r="GQ711">
        <f>IF($GS711&gt;=40,INDEX($DN:$DN,$GR711+40),"")</f>
      </c>
      <c r="GR711">
        <f>IFERROR(MATCH($DL711,$DM$2:$DM$148,0)+1,0)</f>
      </c>
      <c r="GS711">
        <f>IFERROR(INDEX($DO$2:$DO$148,MATCH($DL711,$DM$2:$DM$148,0)),0)</f>
      </c>
      <c r="GT711">
        <f>IFERROR(MATCH($Z711,$DP$711:$FC$711,0),0)</f>
      </c>
      <c r="GU711">
        <f>IF($GT711&gt;0,INDEX($FD$711:$GQ$711,$GT711),"")</f>
      </c>
      <c r="GX711">
        <f>IF($JG711&gt;=1,INDEX($GV:$GV,$JF711+1),"")</f>
      </c>
      <c r="GY711">
        <f>IF($JG711&gt;=2,INDEX($GV:$GV,$JF711+2),"")</f>
      </c>
      <c r="GZ711">
        <f>IF($JG711&gt;=3,INDEX($GV:$GV,$JF711+3),"")</f>
      </c>
      <c r="HA711">
        <f>IF($JG711&gt;=4,INDEX($GV:$GV,$JF711+4),"")</f>
      </c>
      <c r="HB711">
        <f>IF($JG711&gt;=5,INDEX($GV:$GV,$JF711+5),"")</f>
      </c>
      <c r="HC711">
        <f>IF($JG711&gt;=6,INDEX($GV:$GV,$JF711+6),"")</f>
      </c>
      <c r="HD711">
        <f>IF($JG711&gt;=7,INDEX($GV:$GV,$JF711+7),"")</f>
      </c>
      <c r="HE711">
        <f>IF($JG711&gt;=8,INDEX($GV:$GV,$JF711+8),"")</f>
      </c>
      <c r="HF711">
        <f>IF($JG711&gt;=9,INDEX($GV:$GV,$JF711+9),"")</f>
      </c>
      <c r="HG711">
        <f>IF($JG711&gt;=10,INDEX($GV:$GV,$JF711+10),"")</f>
      </c>
      <c r="HH711">
        <f>IF($JG711&gt;=11,INDEX($GV:$GV,$JF711+11),"")</f>
      </c>
      <c r="HI711">
        <f>IF($JG711&gt;=12,INDEX($GV:$GV,$JF711+12),"")</f>
      </c>
      <c r="HJ711">
        <f>IF($JG711&gt;=13,INDEX($GV:$GV,$JF711+13),"")</f>
      </c>
      <c r="HK711">
        <f>IF($JG711&gt;=14,INDEX($GV:$GV,$JF711+14),"")</f>
      </c>
      <c r="HL711">
        <f>IF($JG711&gt;=15,INDEX($GV:$GV,$JF711+15),"")</f>
      </c>
      <c r="HM711">
        <f>IF($JG711&gt;=16,INDEX($GV:$GV,$JF711+16),"")</f>
      </c>
      <c r="HN711">
        <f>IF($JG711&gt;=17,INDEX($GV:$GV,$JF711+17),"")</f>
      </c>
      <c r="HO711">
        <f>IF($JG711&gt;=18,INDEX($GV:$GV,$JF711+18),"")</f>
      </c>
      <c r="HP711">
        <f>IF($JG711&gt;=19,INDEX($GV:$GV,$JF711+19),"")</f>
      </c>
      <c r="HQ711">
        <f>IF($JG711&gt;=20,INDEX($GV:$GV,$JF711+20),"")</f>
      </c>
      <c r="HR711">
        <f>IF($JG711&gt;=21,INDEX($GV:$GV,$JF711+21),"")</f>
      </c>
      <c r="HS711">
        <f>IF($JG711&gt;=22,INDEX($GV:$GV,$JF711+22),"")</f>
      </c>
      <c r="HT711">
        <f>IF($JG711&gt;=23,INDEX($GV:$GV,$JF711+23),"")</f>
      </c>
      <c r="HU711">
        <f>IF($JG711&gt;=24,INDEX($GV:$GV,$JF711+24),"")</f>
      </c>
      <c r="HV711">
        <f>IF($JG711&gt;=25,INDEX($GV:$GV,$JF711+25),"")</f>
      </c>
      <c r="HW711">
        <f>IF($JG711&gt;=26,INDEX($GV:$GV,$JF711+26),"")</f>
      </c>
      <c r="HX711">
        <f>IF($JG711&gt;=27,INDEX($GV:$GV,$JF711+27),"")</f>
      </c>
      <c r="HY711">
        <f>IF($JG711&gt;=28,INDEX($GV:$GV,$JF711+28),"")</f>
      </c>
      <c r="HZ711">
        <f>IF($JG711&gt;=29,INDEX($GV:$GV,$JF711+29),"")</f>
      </c>
      <c r="IA711">
        <f>IF($JG711&gt;=30,INDEX($GV:$GV,$JF711+30),"")</f>
      </c>
      <c r="IB711">
        <f>IF($JG711&gt;=31,INDEX($GV:$GV,$JF711+31),"")</f>
      </c>
      <c r="IC711">
        <f>IF($JG711&gt;=32,INDEX($GV:$GV,$JF711+32),"")</f>
      </c>
      <c r="ID711">
        <f>IF($JG711&gt;=33,INDEX($GV:$GV,$JF711+33),"")</f>
      </c>
      <c r="IE711">
        <f>IF($JG711&gt;=34,INDEX($GV:$GV,$JF711+34),"")</f>
      </c>
      <c r="IF711">
        <f>IF($JG711&gt;=35,INDEX($GV:$GV,$JF711+35),"")</f>
      </c>
      <c r="IG711">
        <f>IF($JG711&gt;=36,INDEX($GV:$GV,$JF711+36),"")</f>
      </c>
      <c r="IH711">
        <f>IF($JG711&gt;=37,INDEX($GV:$GV,$JF711+37),"")</f>
      </c>
      <c r="II711">
        <f>IF($JG711&gt;=38,INDEX($GV:$GV,$JF711+38),"")</f>
      </c>
      <c r="IJ711">
        <f>IF($JG711&gt;=39,INDEX($GV:$GV,$JF711+39),"")</f>
      </c>
      <c r="IK711">
        <f>IF($JG711&gt;=40,INDEX($GV:$GV,$JF711+40),"")</f>
      </c>
      <c r="IL711">
        <f>IF($JG711&gt;=41,INDEX($GV:$GV,$JF711+41),"")</f>
      </c>
      <c r="IM711">
        <f>IF($JG711&gt;=42,INDEX($GV:$GV,$JF711+42),"")</f>
      </c>
      <c r="IN711">
        <f>IF($JG711&gt;=43,INDEX($GV:$GV,$JF711+43),"")</f>
      </c>
      <c r="IO711">
        <f>IF($JG711&gt;=44,INDEX($GV:$GV,$JF711+44),"")</f>
      </c>
      <c r="IP711">
        <f>IF($JG711&gt;=45,INDEX($GV:$GV,$JF711+45),"")</f>
      </c>
      <c r="IQ711">
        <f>IF($JG711&gt;=46,INDEX($GV:$GV,$JF711+46),"")</f>
      </c>
      <c r="IR711">
        <f>IF($JG711&gt;=47,INDEX($GV:$GV,$JF711+47),"")</f>
      </c>
      <c r="IS711">
        <f>IF($JG711&gt;=48,INDEX($GV:$GV,$JF711+48),"")</f>
      </c>
      <c r="IT711">
        <f>IF($JG711&gt;=49,INDEX($GV:$GV,$JF711+49),"")</f>
      </c>
      <c r="IU711">
        <f>IF($JG711&gt;=50,INDEX($GV:$GV,$JF711+50),"")</f>
      </c>
      <c r="IV711">
        <f>IF($JG711&gt;=51,INDEX($GV:$GV,$JF711+51),"")</f>
      </c>
      <c r="IW711">
        <f>IF($JG711&gt;=52,INDEX($GV:$GV,$JF711+52),"")</f>
      </c>
      <c r="IX711">
        <f>IF($JG711&gt;=53,INDEX($GV:$GV,$JF711+53),"")</f>
      </c>
      <c r="IY711">
        <f>IF($JG711&gt;=54,INDEX($GV:$GV,$JF711+54),"")</f>
      </c>
      <c r="IZ711">
        <f>IF($JG711&gt;=55,INDEX($GV:$GV,$JF711+55),"")</f>
      </c>
      <c r="JA711">
        <f>IF($JG711&gt;=56,INDEX($GV:$GV,$JF711+56),"")</f>
      </c>
      <c r="JB711">
        <f>IF($JG711&gt;=57,INDEX($GV:$GV,$JF711+57),"")</f>
      </c>
      <c r="JC711">
        <f>IF($JG711&gt;=58,INDEX($GV:$GV,$JF711+58),"")</f>
      </c>
      <c r="JD711">
        <f>IF($JG711&gt;=59,INDEX($GV:$GV,$JF711+59),"")</f>
      </c>
      <c r="JE711">
        <f>IF($JG711&gt;=60,INDEX($GV:$GV,$JF711+60),"")</f>
      </c>
      <c r="JF711">
        <f>IFERROR(MATCH($GU711,$GV$2:$GV$322,0)+1,0)</f>
      </c>
      <c r="JG711">
        <f>IFERROR(INDEX($GW$2:$GW$322,MATCH($GU711,$GV$2:$GV$322,0)),0)</f>
      </c>
      <c r="JH711" t="s">
        <v>44</v>
      </c>
      <c r="JI711" t="s">
        <v>44</v>
      </c>
    </row>
    <row r="712" spans="1:269" x14ac:dyDescent="0.25">
      <c r="R712">
        <f>IF(OR($U712="",$Q712=""),"",IFERROR($U712/$Q712,0))</f>
      </c>
      <c r="S712">
        <f>IF($U712="","",
SUM($T712,$V712,$AA712,$W712,$Y712)*
(1-IF($AB712="",0,VALUE($AB712)/100)))</f>
      </c>
      <c r="T712">
        <f>IF($U712="","",$U712)</f>
      </c>
      <c r="V712">
        <f>IF($U712="","",
IF($O712="","",
IF(ISNUMBER(SEARCH("exempt",LOWER($O712))),0,
$U712*(VALUE(SUBSTITUTE($O712,"%",""))/100))))</f>
      </c>
      <c r="AC712">
        <f>IFERROR(IF(FIND(" - ",$K712)&gt;0,MID($K712,FIND(" - ",$K712)+3,LEN($K712)),""),"")</f>
      </c>
      <c r="AL712" t="s">
        <v>1691</v>
      </c>
      <c r="AT712">
        <f>IFERROR(LEFT($K712,FIND(" - ",$K712)-1),$K712)</f>
      </c>
      <c r="AW712">
        <f>IF($CL712&gt;=1,INDEX($AU:$AU,$CK712+1),"")</f>
      </c>
      <c r="AX712">
        <f>IF($CL712&gt;=2,INDEX($AU:$AU,$CK712+2),"")</f>
      </c>
      <c r="AY712">
        <f>IF($CL712&gt;=3,INDEX($AU:$AU,$CK712+3),"")</f>
      </c>
      <c r="AZ712">
        <f>IF($CL712&gt;=4,INDEX($AU:$AU,$CK712+4),"")</f>
      </c>
      <c r="BA712">
        <f>IF($CL712&gt;=5,INDEX($AU:$AU,$CK712+5),"")</f>
      </c>
      <c r="BB712">
        <f>IF($CL712&gt;=6,INDEX($AU:$AU,$CK712+6),"")</f>
      </c>
      <c r="BC712">
        <f>IF($CL712&gt;=7,INDEX($AU:$AU,$CK712+7),"")</f>
      </c>
      <c r="BD712">
        <f>IF($CL712&gt;=8,INDEX($AU:$AU,$CK712+8),"")</f>
      </c>
      <c r="BE712">
        <f>IF($CL712&gt;=9,INDEX($AU:$AU,$CK712+9),"")</f>
      </c>
      <c r="BF712">
        <f>IF($CL712&gt;=10,INDEX($AU:$AU,$CK712+10),"")</f>
      </c>
      <c r="BG712">
        <f>IF($CL712&gt;=11,INDEX($AU:$AU,$CK712+11),"")</f>
      </c>
      <c r="BH712">
        <f>IF($CL712&gt;=12,INDEX($AU:$AU,$CK712+12),"")</f>
      </c>
      <c r="BI712">
        <f>IF($CL712&gt;=13,INDEX($AU:$AU,$CK712+13),"")</f>
      </c>
      <c r="BJ712">
        <f>IF($CL712&gt;=14,INDEX($AU:$AU,$CK712+14),"")</f>
      </c>
      <c r="BK712">
        <f>IF($CL712&gt;=15,INDEX($AU:$AU,$CK712+15),"")</f>
      </c>
      <c r="BL712">
        <f>IF($CL712&gt;=16,INDEX($AU:$AU,$CK712+16),"")</f>
      </c>
      <c r="BM712">
        <f>IF($CL712&gt;=17,INDEX($AU:$AU,$CK712+17),"")</f>
      </c>
      <c r="BN712">
        <f>IF($CL712&gt;=18,INDEX($AU:$AU,$CK712+18),"")</f>
      </c>
      <c r="BO712">
        <f>IF($CL712&gt;=19,INDEX($AU:$AU,$CK712+19),"")</f>
      </c>
      <c r="BP712">
        <f>IF($CL712&gt;=20,INDEX($AU:$AU,$CK712+20),"")</f>
      </c>
      <c r="BQ712">
        <f>IF($CL712&gt;=21,INDEX($AU:$AU,$CK712+21),"")</f>
      </c>
      <c r="BR712">
        <f>IF($CL712&gt;=22,INDEX($AU:$AU,$CK712+22),"")</f>
      </c>
      <c r="BS712">
        <f>IF($CL712&gt;=23,INDEX($AU:$AU,$CK712+23),"")</f>
      </c>
      <c r="BT712">
        <f>IF($CL712&gt;=24,INDEX($AU:$AU,$CK712+24),"")</f>
      </c>
      <c r="BU712">
        <f>IF($CL712&gt;=25,INDEX($AU:$AU,$CK712+25),"")</f>
      </c>
      <c r="BV712">
        <f>IF($CL712&gt;=26,INDEX($AU:$AU,$CK712+26),"")</f>
      </c>
      <c r="BW712">
        <f>IF($CL712&gt;=27,INDEX($AU:$AU,$CK712+27),"")</f>
      </c>
      <c r="BX712">
        <f>IF($CL712&gt;=28,INDEX($AU:$AU,$CK712+28),"")</f>
      </c>
      <c r="BY712">
        <f>IF($CL712&gt;=29,INDEX($AU:$AU,$CK712+29),"")</f>
      </c>
      <c r="BZ712">
        <f>IF($CL712&gt;=30,INDEX($AU:$AU,$CK712+30),"")</f>
      </c>
      <c r="CA712">
        <f>IF($CL712&gt;=31,INDEX($AU:$AU,$CK712+31),"")</f>
      </c>
      <c r="CB712">
        <f>IF($CL712&gt;=32,INDEX($AU:$AU,$CK712+32),"")</f>
      </c>
      <c r="CC712">
        <f>IF($CL712&gt;=33,INDEX($AU:$AU,$CK712+33),"")</f>
      </c>
      <c r="CD712">
        <f>IF($CL712&gt;=34,INDEX($AU:$AU,$CK712+34),"")</f>
      </c>
      <c r="CE712">
        <f>IF($CL712&gt;=35,INDEX($AU:$AU,$CK712+35),"")</f>
      </c>
      <c r="CF712">
        <f>IF($CL712&gt;=36,INDEX($AU:$AU,$CK712+36),"")</f>
      </c>
      <c r="CG712">
        <f>IF($CL712&gt;=37,INDEX($AU:$AU,$CK712+37),"")</f>
      </c>
      <c r="CH712">
        <f>IF($CL712&gt;=38,INDEX($AU:$AU,$CK712+38),"")</f>
      </c>
      <c r="CI712">
        <f>IF($CL712&gt;=39,INDEX($AU:$AU,$CK712+39),"")</f>
      </c>
      <c r="CJ712">
        <f>IF($CL712&gt;=40,INDEX($AU:$AU,$CK712+40),"")</f>
      </c>
      <c r="CK712">
        <f>IFERROR(MATCH($AT712,$AU$2:$AU$133,0)+1,0)</f>
      </c>
      <c r="CL712">
        <f>IFERROR(INDEX($AV$2:$AV$133,MATCH($AT712,$AU$2:$AU$133,0)),0)</f>
      </c>
      <c r="CM712">
        <f>IFERROR(LEFT($L712,FIND(" - ",$L712)-1),$L712)</f>
      </c>
      <c r="CN712" t="s">
        <v>149</v>
      </c>
      <c r="CP712">
        <f>IF($DK712&gt;=1,INDEX($CN:$CN,$DJ712+1),"")</f>
      </c>
      <c r="CQ712">
        <f>IF($DK712&gt;=2,INDEX($CN:$CN,$DJ712+2),"")</f>
      </c>
      <c r="CR712">
        <f>IF($DK712&gt;=3,INDEX($CN:$CN,$DJ712+3),"")</f>
      </c>
      <c r="CS712">
        <f>IF($DK712&gt;=4,INDEX($CN:$CN,$DJ712+4),"")</f>
      </c>
      <c r="CT712">
        <f>IF($DK712&gt;=5,INDEX($CN:$CN,$DJ712+5),"")</f>
      </c>
      <c r="CU712">
        <f>IF($DK712&gt;=6,INDEX($CN:$CN,$DJ712+6),"")</f>
      </c>
      <c r="CV712">
        <f>IF($DK712&gt;=7,INDEX($CN:$CN,$DJ712+7),"")</f>
      </c>
      <c r="CW712">
        <f>IF($DK712&gt;=8,INDEX($CN:$CN,$DJ712+8),"")</f>
      </c>
      <c r="CX712">
        <f>IF($DK712&gt;=9,INDEX($CN:$CN,$DJ712+9),"")</f>
      </c>
      <c r="CY712">
        <f>IF($DK712&gt;=10,INDEX($CN:$CN,$DJ712+10),"")</f>
      </c>
      <c r="CZ712">
        <f>IF($DK712&gt;=11,INDEX($CN:$CN,$DJ712+11),"")</f>
      </c>
      <c r="DA712">
        <f>IF($DK712&gt;=12,INDEX($CN:$CN,$DJ712+12),"")</f>
      </c>
      <c r="DB712">
        <f>IF($DK712&gt;=13,INDEX($CN:$CN,$DJ712+13),"")</f>
      </c>
      <c r="DC712">
        <f>IF($DK712&gt;=14,INDEX($CN:$CN,$DJ712+14),"")</f>
      </c>
      <c r="DD712">
        <f>IF($DK712&gt;=15,INDEX($CN:$CN,$DJ712+15),"")</f>
      </c>
      <c r="DE712">
        <f>IF($DK712&gt;=16,INDEX($CN:$CN,$DJ712+16),"")</f>
      </c>
      <c r="DF712">
        <f>IF($DK712&gt;=17,INDEX($CN:$CN,$DJ712+17),"")</f>
      </c>
      <c r="DG712">
        <f>IF($DK712&gt;=18,INDEX($CN:$CN,$DJ712+18),"")</f>
      </c>
      <c r="DH712">
        <f>IF($DK712&gt;=19,INDEX($CN:$CN,$DJ712+19),"")</f>
      </c>
      <c r="DI712">
        <f>IF($DK712&gt;=20,INDEX($CN:$CN,$DJ712+20),"")</f>
      </c>
      <c r="DJ712">
        <f>IFERROR(MATCH($CM712,$CN$2:$CN$1089,0)+1,0)</f>
      </c>
      <c r="DK712">
        <f>IFERROR(INDEX($CO$2:$CO$1089,MATCH($CM712,$CN$2:$CN$1089,0)),0)</f>
      </c>
      <c r="DL712">
        <f>IFERROR(INDEX($AS:$AS,MATCH($O712,$AR:$AR,0))&amp;"","")</f>
      </c>
      <c r="DP712">
        <f>IF($GS712&gt;=1,INDEX($DM:$DM,$GR712+1),"")</f>
      </c>
      <c r="DQ712">
        <f>IF($GS712&gt;=2,INDEX($DM:$DM,$GR712+2),"")</f>
      </c>
      <c r="DR712">
        <f>IF($GS712&gt;=3,INDEX($DM:$DM,$GR712+3),"")</f>
      </c>
      <c r="DS712">
        <f>IF($GS712&gt;=4,INDEX($DM:$DM,$GR712+4),"")</f>
      </c>
      <c r="DT712">
        <f>IF($GS712&gt;=5,INDEX($DM:$DM,$GR712+5),"")</f>
      </c>
      <c r="DU712">
        <f>IF($GS712&gt;=6,INDEX($DM:$DM,$GR712+6),"")</f>
      </c>
      <c r="DV712">
        <f>IF($GS712&gt;=7,INDEX($DM:$DM,$GR712+7),"")</f>
      </c>
      <c r="DW712">
        <f>IF($GS712&gt;=8,INDEX($DM:$DM,$GR712+8),"")</f>
      </c>
      <c r="DX712">
        <f>IF($GS712&gt;=9,INDEX($DM:$DM,$GR712+9),"")</f>
      </c>
      <c r="DY712">
        <f>IF($GS712&gt;=10,INDEX($DM:$DM,$GR712+10),"")</f>
      </c>
      <c r="DZ712">
        <f>IF($GS712&gt;=11,INDEX($DM:$DM,$GR712+11),"")</f>
      </c>
      <c r="EA712">
        <f>IF($GS712&gt;=12,INDEX($DM:$DM,$GR712+12),"")</f>
      </c>
      <c r="EB712">
        <f>IF($GS712&gt;=13,INDEX($DM:$DM,$GR712+13),"")</f>
      </c>
      <c r="EC712">
        <f>IF($GS712&gt;=14,INDEX($DM:$DM,$GR712+14),"")</f>
      </c>
      <c r="ED712">
        <f>IF($GS712&gt;=15,INDEX($DM:$DM,$GR712+15),"")</f>
      </c>
      <c r="EE712">
        <f>IF($GS712&gt;=16,INDEX($DM:$DM,$GR712+16),"")</f>
      </c>
      <c r="EF712">
        <f>IF($GS712&gt;=17,INDEX($DM:$DM,$GR712+17),"")</f>
      </c>
      <c r="EG712">
        <f>IF($GS712&gt;=18,INDEX($DM:$DM,$GR712+18),"")</f>
      </c>
      <c r="EH712">
        <f>IF($GS712&gt;=19,INDEX($DM:$DM,$GR712+19),"")</f>
      </c>
      <c r="EI712">
        <f>IF($GS712&gt;=20,INDEX($DM:$DM,$GR712+20),"")</f>
      </c>
      <c r="EJ712">
        <f>IF($GS712&gt;=21,INDEX($DM:$DM,$GR712+21),"")</f>
      </c>
      <c r="EK712">
        <f>IF($GS712&gt;=22,INDEX($DM:$DM,$GR712+22),"")</f>
      </c>
      <c r="EL712">
        <f>IF($GS712&gt;=23,INDEX($DM:$DM,$GR712+23),"")</f>
      </c>
      <c r="EM712">
        <f>IF($GS712&gt;=24,INDEX($DM:$DM,$GR712+24),"")</f>
      </c>
      <c r="EN712">
        <f>IF($GS712&gt;=25,INDEX($DM:$DM,$GR712+25),"")</f>
      </c>
      <c r="EO712">
        <f>IF($GS712&gt;=26,INDEX($DM:$DM,$GR712+26),"")</f>
      </c>
      <c r="EP712">
        <f>IF($GS712&gt;=27,INDEX($DM:$DM,$GR712+27),"")</f>
      </c>
      <c r="EQ712">
        <f>IF($GS712&gt;=28,INDEX($DM:$DM,$GR712+28),"")</f>
      </c>
      <c r="ER712">
        <f>IF($GS712&gt;=29,INDEX($DM:$DM,$GR712+29),"")</f>
      </c>
      <c r="ES712">
        <f>IF($GS712&gt;=30,INDEX($DM:$DM,$GR712+30),"")</f>
      </c>
      <c r="ET712">
        <f>IF($GS712&gt;=31,INDEX($DM:$DM,$GR712+31),"")</f>
      </c>
      <c r="EU712">
        <f>IF($GS712&gt;=32,INDEX($DM:$DM,$GR712+32),"")</f>
      </c>
      <c r="EV712">
        <f>IF($GS712&gt;=33,INDEX($DM:$DM,$GR712+33),"")</f>
      </c>
      <c r="EW712">
        <f>IF($GS712&gt;=34,INDEX($DM:$DM,$GR712+34),"")</f>
      </c>
      <c r="EX712">
        <f>IF($GS712&gt;=35,INDEX($DM:$DM,$GR712+35),"")</f>
      </c>
      <c r="EY712">
        <f>IF($GS712&gt;=36,INDEX($DM:$DM,$GR712+36),"")</f>
      </c>
      <c r="EZ712">
        <f>IF($GS712&gt;=37,INDEX($DM:$DM,$GR712+37),"")</f>
      </c>
      <c r="FA712">
        <f>IF($GS712&gt;=38,INDEX($DM:$DM,$GR712+38),"")</f>
      </c>
      <c r="FB712">
        <f>IF($GS712&gt;=39,INDEX($DM:$DM,$GR712+39),"")</f>
      </c>
      <c r="FC712">
        <f>IF($GS712&gt;=40,INDEX($DM:$DM,$GR712+40),"")</f>
      </c>
      <c r="FD712">
        <f>IF($GS712&gt;=1,INDEX($DN:$DN,$GR712+1),"")</f>
      </c>
      <c r="FE712">
        <f>IF($GS712&gt;=2,INDEX($DN:$DN,$GR712+2),"")</f>
      </c>
      <c r="FF712">
        <f>IF($GS712&gt;=3,INDEX($DN:$DN,$GR712+3),"")</f>
      </c>
      <c r="FG712">
        <f>IF($GS712&gt;=4,INDEX($DN:$DN,$GR712+4),"")</f>
      </c>
      <c r="FH712">
        <f>IF($GS712&gt;=5,INDEX($DN:$DN,$GR712+5),"")</f>
      </c>
      <c r="FI712">
        <f>IF($GS712&gt;=6,INDEX($DN:$DN,$GR712+6),"")</f>
      </c>
      <c r="FJ712">
        <f>IF($GS712&gt;=7,INDEX($DN:$DN,$GR712+7),"")</f>
      </c>
      <c r="FK712">
        <f>IF($GS712&gt;=8,INDEX($DN:$DN,$GR712+8),"")</f>
      </c>
      <c r="FL712">
        <f>IF($GS712&gt;=9,INDEX($DN:$DN,$GR712+9),"")</f>
      </c>
      <c r="FM712">
        <f>IF($GS712&gt;=10,INDEX($DN:$DN,$GR712+10),"")</f>
      </c>
      <c r="FN712">
        <f>IF($GS712&gt;=11,INDEX($DN:$DN,$GR712+11),"")</f>
      </c>
      <c r="FO712">
        <f>IF($GS712&gt;=12,INDEX($DN:$DN,$GR712+12),"")</f>
      </c>
      <c r="FP712">
        <f>IF($GS712&gt;=13,INDEX($DN:$DN,$GR712+13),"")</f>
      </c>
      <c r="FQ712">
        <f>IF($GS712&gt;=14,INDEX($DN:$DN,$GR712+14),"")</f>
      </c>
      <c r="FR712">
        <f>IF($GS712&gt;=15,INDEX($DN:$DN,$GR712+15),"")</f>
      </c>
      <c r="FS712">
        <f>IF($GS712&gt;=16,INDEX($DN:$DN,$GR712+16),"")</f>
      </c>
      <c r="FT712">
        <f>IF($GS712&gt;=17,INDEX($DN:$DN,$GR712+17),"")</f>
      </c>
      <c r="FU712">
        <f>IF($GS712&gt;=18,INDEX($DN:$DN,$GR712+18),"")</f>
      </c>
      <c r="FV712">
        <f>IF($GS712&gt;=19,INDEX($DN:$DN,$GR712+19),"")</f>
      </c>
      <c r="FW712">
        <f>IF($GS712&gt;=20,INDEX($DN:$DN,$GR712+20),"")</f>
      </c>
      <c r="FX712">
        <f>IF($GS712&gt;=21,INDEX($DN:$DN,$GR712+21),"")</f>
      </c>
      <c r="FY712">
        <f>IF($GS712&gt;=22,INDEX($DN:$DN,$GR712+22),"")</f>
      </c>
      <c r="FZ712">
        <f>IF($GS712&gt;=23,INDEX($DN:$DN,$GR712+23),"")</f>
      </c>
      <c r="GA712">
        <f>IF($GS712&gt;=24,INDEX($DN:$DN,$GR712+24),"")</f>
      </c>
      <c r="GB712">
        <f>IF($GS712&gt;=25,INDEX($DN:$DN,$GR712+25),"")</f>
      </c>
      <c r="GC712">
        <f>IF($GS712&gt;=26,INDEX($DN:$DN,$GR712+26),"")</f>
      </c>
      <c r="GD712">
        <f>IF($GS712&gt;=27,INDEX($DN:$DN,$GR712+27),"")</f>
      </c>
      <c r="GE712">
        <f>IF($GS712&gt;=28,INDEX($DN:$DN,$GR712+28),"")</f>
      </c>
      <c r="GF712">
        <f>IF($GS712&gt;=29,INDEX($DN:$DN,$GR712+29),"")</f>
      </c>
      <c r="GG712">
        <f>IF($GS712&gt;=30,INDEX($DN:$DN,$GR712+30),"")</f>
      </c>
      <c r="GH712">
        <f>IF($GS712&gt;=31,INDEX($DN:$DN,$GR712+31),"")</f>
      </c>
      <c r="GI712">
        <f>IF($GS712&gt;=32,INDEX($DN:$DN,$GR712+32),"")</f>
      </c>
      <c r="GJ712">
        <f>IF($GS712&gt;=33,INDEX($DN:$DN,$GR712+33),"")</f>
      </c>
      <c r="GK712">
        <f>IF($GS712&gt;=34,INDEX($DN:$DN,$GR712+34),"")</f>
      </c>
      <c r="GL712">
        <f>IF($GS712&gt;=35,INDEX($DN:$DN,$GR712+35),"")</f>
      </c>
      <c r="GM712">
        <f>IF($GS712&gt;=36,INDEX($DN:$DN,$GR712+36),"")</f>
      </c>
      <c r="GN712">
        <f>IF($GS712&gt;=37,INDEX($DN:$DN,$GR712+37),"")</f>
      </c>
      <c r="GO712">
        <f>IF($GS712&gt;=38,INDEX($DN:$DN,$GR712+38),"")</f>
      </c>
      <c r="GP712">
        <f>IF($GS712&gt;=39,INDEX($DN:$DN,$GR712+39),"")</f>
      </c>
      <c r="GQ712">
        <f>IF($GS712&gt;=40,INDEX($DN:$DN,$GR712+40),"")</f>
      </c>
      <c r="GR712">
        <f>IFERROR(MATCH($DL712,$DM$2:$DM$148,0)+1,0)</f>
      </c>
      <c r="GS712">
        <f>IFERROR(INDEX($DO$2:$DO$148,MATCH($DL712,$DM$2:$DM$148,0)),0)</f>
      </c>
      <c r="GT712">
        <f>IFERROR(MATCH($Z712,$DP$712:$FC$712,0),0)</f>
      </c>
      <c r="GU712">
        <f>IF($GT712&gt;0,INDEX($FD$712:$GQ$712,$GT712),"")</f>
      </c>
      <c r="GX712">
        <f>IF($JG712&gt;=1,INDEX($GV:$GV,$JF712+1),"")</f>
      </c>
      <c r="GY712">
        <f>IF($JG712&gt;=2,INDEX($GV:$GV,$JF712+2),"")</f>
      </c>
      <c r="GZ712">
        <f>IF($JG712&gt;=3,INDEX($GV:$GV,$JF712+3),"")</f>
      </c>
      <c r="HA712">
        <f>IF($JG712&gt;=4,INDEX($GV:$GV,$JF712+4),"")</f>
      </c>
      <c r="HB712">
        <f>IF($JG712&gt;=5,INDEX($GV:$GV,$JF712+5),"")</f>
      </c>
      <c r="HC712">
        <f>IF($JG712&gt;=6,INDEX($GV:$GV,$JF712+6),"")</f>
      </c>
      <c r="HD712">
        <f>IF($JG712&gt;=7,INDEX($GV:$GV,$JF712+7),"")</f>
      </c>
      <c r="HE712">
        <f>IF($JG712&gt;=8,INDEX($GV:$GV,$JF712+8),"")</f>
      </c>
      <c r="HF712">
        <f>IF($JG712&gt;=9,INDEX($GV:$GV,$JF712+9),"")</f>
      </c>
      <c r="HG712">
        <f>IF($JG712&gt;=10,INDEX($GV:$GV,$JF712+10),"")</f>
      </c>
      <c r="HH712">
        <f>IF($JG712&gt;=11,INDEX($GV:$GV,$JF712+11),"")</f>
      </c>
      <c r="HI712">
        <f>IF($JG712&gt;=12,INDEX($GV:$GV,$JF712+12),"")</f>
      </c>
      <c r="HJ712">
        <f>IF($JG712&gt;=13,INDEX($GV:$GV,$JF712+13),"")</f>
      </c>
      <c r="HK712">
        <f>IF($JG712&gt;=14,INDEX($GV:$GV,$JF712+14),"")</f>
      </c>
      <c r="HL712">
        <f>IF($JG712&gt;=15,INDEX($GV:$GV,$JF712+15),"")</f>
      </c>
      <c r="HM712">
        <f>IF($JG712&gt;=16,INDEX($GV:$GV,$JF712+16),"")</f>
      </c>
      <c r="HN712">
        <f>IF($JG712&gt;=17,INDEX($GV:$GV,$JF712+17),"")</f>
      </c>
      <c r="HO712">
        <f>IF($JG712&gt;=18,INDEX($GV:$GV,$JF712+18),"")</f>
      </c>
      <c r="HP712">
        <f>IF($JG712&gt;=19,INDEX($GV:$GV,$JF712+19),"")</f>
      </c>
      <c r="HQ712">
        <f>IF($JG712&gt;=20,INDEX($GV:$GV,$JF712+20),"")</f>
      </c>
      <c r="HR712">
        <f>IF($JG712&gt;=21,INDEX($GV:$GV,$JF712+21),"")</f>
      </c>
      <c r="HS712">
        <f>IF($JG712&gt;=22,INDEX($GV:$GV,$JF712+22),"")</f>
      </c>
      <c r="HT712">
        <f>IF($JG712&gt;=23,INDEX($GV:$GV,$JF712+23),"")</f>
      </c>
      <c r="HU712">
        <f>IF($JG712&gt;=24,INDEX($GV:$GV,$JF712+24),"")</f>
      </c>
      <c r="HV712">
        <f>IF($JG712&gt;=25,INDEX($GV:$GV,$JF712+25),"")</f>
      </c>
      <c r="HW712">
        <f>IF($JG712&gt;=26,INDEX($GV:$GV,$JF712+26),"")</f>
      </c>
      <c r="HX712">
        <f>IF($JG712&gt;=27,INDEX($GV:$GV,$JF712+27),"")</f>
      </c>
      <c r="HY712">
        <f>IF($JG712&gt;=28,INDEX($GV:$GV,$JF712+28),"")</f>
      </c>
      <c r="HZ712">
        <f>IF($JG712&gt;=29,INDEX($GV:$GV,$JF712+29),"")</f>
      </c>
      <c r="IA712">
        <f>IF($JG712&gt;=30,INDEX($GV:$GV,$JF712+30),"")</f>
      </c>
      <c r="IB712">
        <f>IF($JG712&gt;=31,INDEX($GV:$GV,$JF712+31),"")</f>
      </c>
      <c r="IC712">
        <f>IF($JG712&gt;=32,INDEX($GV:$GV,$JF712+32),"")</f>
      </c>
      <c r="ID712">
        <f>IF($JG712&gt;=33,INDEX($GV:$GV,$JF712+33),"")</f>
      </c>
      <c r="IE712">
        <f>IF($JG712&gt;=34,INDEX($GV:$GV,$JF712+34),"")</f>
      </c>
      <c r="IF712">
        <f>IF($JG712&gt;=35,INDEX($GV:$GV,$JF712+35),"")</f>
      </c>
      <c r="IG712">
        <f>IF($JG712&gt;=36,INDEX($GV:$GV,$JF712+36),"")</f>
      </c>
      <c r="IH712">
        <f>IF($JG712&gt;=37,INDEX($GV:$GV,$JF712+37),"")</f>
      </c>
      <c r="II712">
        <f>IF($JG712&gt;=38,INDEX($GV:$GV,$JF712+38),"")</f>
      </c>
      <c r="IJ712">
        <f>IF($JG712&gt;=39,INDEX($GV:$GV,$JF712+39),"")</f>
      </c>
      <c r="IK712">
        <f>IF($JG712&gt;=40,INDEX($GV:$GV,$JF712+40),"")</f>
      </c>
      <c r="IL712">
        <f>IF($JG712&gt;=41,INDEX($GV:$GV,$JF712+41),"")</f>
      </c>
      <c r="IM712">
        <f>IF($JG712&gt;=42,INDEX($GV:$GV,$JF712+42),"")</f>
      </c>
      <c r="IN712">
        <f>IF($JG712&gt;=43,INDEX($GV:$GV,$JF712+43),"")</f>
      </c>
      <c r="IO712">
        <f>IF($JG712&gt;=44,INDEX($GV:$GV,$JF712+44),"")</f>
      </c>
      <c r="IP712">
        <f>IF($JG712&gt;=45,INDEX($GV:$GV,$JF712+45),"")</f>
      </c>
      <c r="IQ712">
        <f>IF($JG712&gt;=46,INDEX($GV:$GV,$JF712+46),"")</f>
      </c>
      <c r="IR712">
        <f>IF($JG712&gt;=47,INDEX($GV:$GV,$JF712+47),"")</f>
      </c>
      <c r="IS712">
        <f>IF($JG712&gt;=48,INDEX($GV:$GV,$JF712+48),"")</f>
      </c>
      <c r="IT712">
        <f>IF($JG712&gt;=49,INDEX($GV:$GV,$JF712+49),"")</f>
      </c>
      <c r="IU712">
        <f>IF($JG712&gt;=50,INDEX($GV:$GV,$JF712+50),"")</f>
      </c>
      <c r="IV712">
        <f>IF($JG712&gt;=51,INDEX($GV:$GV,$JF712+51),"")</f>
      </c>
      <c r="IW712">
        <f>IF($JG712&gt;=52,INDEX($GV:$GV,$JF712+52),"")</f>
      </c>
      <c r="IX712">
        <f>IF($JG712&gt;=53,INDEX($GV:$GV,$JF712+53),"")</f>
      </c>
      <c r="IY712">
        <f>IF($JG712&gt;=54,INDEX($GV:$GV,$JF712+54),"")</f>
      </c>
      <c r="IZ712">
        <f>IF($JG712&gt;=55,INDEX($GV:$GV,$JF712+55),"")</f>
      </c>
      <c r="JA712">
        <f>IF($JG712&gt;=56,INDEX($GV:$GV,$JF712+56),"")</f>
      </c>
      <c r="JB712">
        <f>IF($JG712&gt;=57,INDEX($GV:$GV,$JF712+57),"")</f>
      </c>
      <c r="JC712">
        <f>IF($JG712&gt;=58,INDEX($GV:$GV,$JF712+58),"")</f>
      </c>
      <c r="JD712">
        <f>IF($JG712&gt;=59,INDEX($GV:$GV,$JF712+59),"")</f>
      </c>
      <c r="JE712">
        <f>IF($JG712&gt;=60,INDEX($GV:$GV,$JF712+60),"")</f>
      </c>
      <c r="JF712">
        <f>IFERROR(MATCH($GU712,$GV$2:$GV$322,0)+1,0)</f>
      </c>
      <c r="JG712">
        <f>IFERROR(INDEX($GW$2:$GW$322,MATCH($GU712,$GV$2:$GV$322,0)),0)</f>
      </c>
      <c r="JH712" t="s">
        <v>44</v>
      </c>
      <c r="JI712" t="s">
        <v>44</v>
      </c>
    </row>
    <row r="713" spans="1:269" x14ac:dyDescent="0.25">
      <c r="R713">
        <f>IF(OR($U713="",$Q713=""),"",IFERROR($U713/$Q713,0))</f>
      </c>
      <c r="S713">
        <f>IF($U713="","",
SUM($T713,$V713,$AA713,$W713,$Y713)*
(1-IF($AB713="",0,VALUE($AB713)/100)))</f>
      </c>
      <c r="T713">
        <f>IF($U713="","",$U713)</f>
      </c>
      <c r="V713">
        <f>IF($U713="","",
IF($O713="","",
IF(ISNUMBER(SEARCH("exempt",LOWER($O713))),0,
$U713*(VALUE(SUBSTITUTE($O713,"%",""))/100))))</f>
      </c>
      <c r="AC713">
        <f>IFERROR(IF(FIND(" - ",$K713)&gt;0,MID($K713,FIND(" - ",$K713)+3,LEN($K713)),""),"")</f>
      </c>
      <c r="AL713" t="s">
        <v>1692</v>
      </c>
      <c r="AT713">
        <f>IFERROR(LEFT($K713,FIND(" - ",$K713)-1),$K713)</f>
      </c>
      <c r="AW713">
        <f>IF($CL713&gt;=1,INDEX($AU:$AU,$CK713+1),"")</f>
      </c>
      <c r="AX713">
        <f>IF($CL713&gt;=2,INDEX($AU:$AU,$CK713+2),"")</f>
      </c>
      <c r="AY713">
        <f>IF($CL713&gt;=3,INDEX($AU:$AU,$CK713+3),"")</f>
      </c>
      <c r="AZ713">
        <f>IF($CL713&gt;=4,INDEX($AU:$AU,$CK713+4),"")</f>
      </c>
      <c r="BA713">
        <f>IF($CL713&gt;=5,INDEX($AU:$AU,$CK713+5),"")</f>
      </c>
      <c r="BB713">
        <f>IF($CL713&gt;=6,INDEX($AU:$AU,$CK713+6),"")</f>
      </c>
      <c r="BC713">
        <f>IF($CL713&gt;=7,INDEX($AU:$AU,$CK713+7),"")</f>
      </c>
      <c r="BD713">
        <f>IF($CL713&gt;=8,INDEX($AU:$AU,$CK713+8),"")</f>
      </c>
      <c r="BE713">
        <f>IF($CL713&gt;=9,INDEX($AU:$AU,$CK713+9),"")</f>
      </c>
      <c r="BF713">
        <f>IF($CL713&gt;=10,INDEX($AU:$AU,$CK713+10),"")</f>
      </c>
      <c r="BG713">
        <f>IF($CL713&gt;=11,INDEX($AU:$AU,$CK713+11),"")</f>
      </c>
      <c r="BH713">
        <f>IF($CL713&gt;=12,INDEX($AU:$AU,$CK713+12),"")</f>
      </c>
      <c r="BI713">
        <f>IF($CL713&gt;=13,INDEX($AU:$AU,$CK713+13),"")</f>
      </c>
      <c r="BJ713">
        <f>IF($CL713&gt;=14,INDEX($AU:$AU,$CK713+14),"")</f>
      </c>
      <c r="BK713">
        <f>IF($CL713&gt;=15,INDEX($AU:$AU,$CK713+15),"")</f>
      </c>
      <c r="BL713">
        <f>IF($CL713&gt;=16,INDEX($AU:$AU,$CK713+16),"")</f>
      </c>
      <c r="BM713">
        <f>IF($CL713&gt;=17,INDEX($AU:$AU,$CK713+17),"")</f>
      </c>
      <c r="BN713">
        <f>IF($CL713&gt;=18,INDEX($AU:$AU,$CK713+18),"")</f>
      </c>
      <c r="BO713">
        <f>IF($CL713&gt;=19,INDEX($AU:$AU,$CK713+19),"")</f>
      </c>
      <c r="BP713">
        <f>IF($CL713&gt;=20,INDEX($AU:$AU,$CK713+20),"")</f>
      </c>
      <c r="BQ713">
        <f>IF($CL713&gt;=21,INDEX($AU:$AU,$CK713+21),"")</f>
      </c>
      <c r="BR713">
        <f>IF($CL713&gt;=22,INDEX($AU:$AU,$CK713+22),"")</f>
      </c>
      <c r="BS713">
        <f>IF($CL713&gt;=23,INDEX($AU:$AU,$CK713+23),"")</f>
      </c>
      <c r="BT713">
        <f>IF($CL713&gt;=24,INDEX($AU:$AU,$CK713+24),"")</f>
      </c>
      <c r="BU713">
        <f>IF($CL713&gt;=25,INDEX($AU:$AU,$CK713+25),"")</f>
      </c>
      <c r="BV713">
        <f>IF($CL713&gt;=26,INDEX($AU:$AU,$CK713+26),"")</f>
      </c>
      <c r="BW713">
        <f>IF($CL713&gt;=27,INDEX($AU:$AU,$CK713+27),"")</f>
      </c>
      <c r="BX713">
        <f>IF($CL713&gt;=28,INDEX($AU:$AU,$CK713+28),"")</f>
      </c>
      <c r="BY713">
        <f>IF($CL713&gt;=29,INDEX($AU:$AU,$CK713+29),"")</f>
      </c>
      <c r="BZ713">
        <f>IF($CL713&gt;=30,INDEX($AU:$AU,$CK713+30),"")</f>
      </c>
      <c r="CA713">
        <f>IF($CL713&gt;=31,INDEX($AU:$AU,$CK713+31),"")</f>
      </c>
      <c r="CB713">
        <f>IF($CL713&gt;=32,INDEX($AU:$AU,$CK713+32),"")</f>
      </c>
      <c r="CC713">
        <f>IF($CL713&gt;=33,INDEX($AU:$AU,$CK713+33),"")</f>
      </c>
      <c r="CD713">
        <f>IF($CL713&gt;=34,INDEX($AU:$AU,$CK713+34),"")</f>
      </c>
      <c r="CE713">
        <f>IF($CL713&gt;=35,INDEX($AU:$AU,$CK713+35),"")</f>
      </c>
      <c r="CF713">
        <f>IF($CL713&gt;=36,INDEX($AU:$AU,$CK713+36),"")</f>
      </c>
      <c r="CG713">
        <f>IF($CL713&gt;=37,INDEX($AU:$AU,$CK713+37),"")</f>
      </c>
      <c r="CH713">
        <f>IF($CL713&gt;=38,INDEX($AU:$AU,$CK713+38),"")</f>
      </c>
      <c r="CI713">
        <f>IF($CL713&gt;=39,INDEX($AU:$AU,$CK713+39),"")</f>
      </c>
      <c r="CJ713">
        <f>IF($CL713&gt;=40,INDEX($AU:$AU,$CK713+40),"")</f>
      </c>
      <c r="CK713">
        <f>IFERROR(MATCH($AT713,$AU$2:$AU$133,0)+1,0)</f>
      </c>
      <c r="CL713">
        <f>IFERROR(INDEX($AV$2:$AV$133,MATCH($AT713,$AU$2:$AU$133,0)),0)</f>
      </c>
      <c r="CM713">
        <f>IFERROR(LEFT($L713,FIND(" - ",$L713)-1),$L713)</f>
      </c>
      <c r="CN713" t="s">
        <v>1693</v>
      </c>
      <c r="CO713">
        <v>1</v>
      </c>
      <c r="CP713">
        <f>IF($DK713&gt;=1,INDEX($CN:$CN,$DJ713+1),"")</f>
      </c>
      <c r="CQ713">
        <f>IF($DK713&gt;=2,INDEX($CN:$CN,$DJ713+2),"")</f>
      </c>
      <c r="CR713">
        <f>IF($DK713&gt;=3,INDEX($CN:$CN,$DJ713+3),"")</f>
      </c>
      <c r="CS713">
        <f>IF($DK713&gt;=4,INDEX($CN:$CN,$DJ713+4),"")</f>
      </c>
      <c r="CT713">
        <f>IF($DK713&gt;=5,INDEX($CN:$CN,$DJ713+5),"")</f>
      </c>
      <c r="CU713">
        <f>IF($DK713&gt;=6,INDEX($CN:$CN,$DJ713+6),"")</f>
      </c>
      <c r="CV713">
        <f>IF($DK713&gt;=7,INDEX($CN:$CN,$DJ713+7),"")</f>
      </c>
      <c r="CW713">
        <f>IF($DK713&gt;=8,INDEX($CN:$CN,$DJ713+8),"")</f>
      </c>
      <c r="CX713">
        <f>IF($DK713&gt;=9,INDEX($CN:$CN,$DJ713+9),"")</f>
      </c>
      <c r="CY713">
        <f>IF($DK713&gt;=10,INDEX($CN:$CN,$DJ713+10),"")</f>
      </c>
      <c r="CZ713">
        <f>IF($DK713&gt;=11,INDEX($CN:$CN,$DJ713+11),"")</f>
      </c>
      <c r="DA713">
        <f>IF($DK713&gt;=12,INDEX($CN:$CN,$DJ713+12),"")</f>
      </c>
      <c r="DB713">
        <f>IF($DK713&gt;=13,INDEX($CN:$CN,$DJ713+13),"")</f>
      </c>
      <c r="DC713">
        <f>IF($DK713&gt;=14,INDEX($CN:$CN,$DJ713+14),"")</f>
      </c>
      <c r="DD713">
        <f>IF($DK713&gt;=15,INDEX($CN:$CN,$DJ713+15),"")</f>
      </c>
      <c r="DE713">
        <f>IF($DK713&gt;=16,INDEX($CN:$CN,$DJ713+16),"")</f>
      </c>
      <c r="DF713">
        <f>IF($DK713&gt;=17,INDEX($CN:$CN,$DJ713+17),"")</f>
      </c>
      <c r="DG713">
        <f>IF($DK713&gt;=18,INDEX($CN:$CN,$DJ713+18),"")</f>
      </c>
      <c r="DH713">
        <f>IF($DK713&gt;=19,INDEX($CN:$CN,$DJ713+19),"")</f>
      </c>
      <c r="DI713">
        <f>IF($DK713&gt;=20,INDEX($CN:$CN,$DJ713+20),"")</f>
      </c>
      <c r="DJ713">
        <f>IFERROR(MATCH($CM713,$CN$2:$CN$1089,0)+1,0)</f>
      </c>
      <c r="DK713">
        <f>IFERROR(INDEX($CO$2:$CO$1089,MATCH($CM713,$CN$2:$CN$1089,0)),0)</f>
      </c>
      <c r="DL713">
        <f>IFERROR(INDEX($AS:$AS,MATCH($O713,$AR:$AR,0))&amp;"","")</f>
      </c>
      <c r="DP713">
        <f>IF($GS713&gt;=1,INDEX($DM:$DM,$GR713+1),"")</f>
      </c>
      <c r="DQ713">
        <f>IF($GS713&gt;=2,INDEX($DM:$DM,$GR713+2),"")</f>
      </c>
      <c r="DR713">
        <f>IF($GS713&gt;=3,INDEX($DM:$DM,$GR713+3),"")</f>
      </c>
      <c r="DS713">
        <f>IF($GS713&gt;=4,INDEX($DM:$DM,$GR713+4),"")</f>
      </c>
      <c r="DT713">
        <f>IF($GS713&gt;=5,INDEX($DM:$DM,$GR713+5),"")</f>
      </c>
      <c r="DU713">
        <f>IF($GS713&gt;=6,INDEX($DM:$DM,$GR713+6),"")</f>
      </c>
      <c r="DV713">
        <f>IF($GS713&gt;=7,INDEX($DM:$DM,$GR713+7),"")</f>
      </c>
      <c r="DW713">
        <f>IF($GS713&gt;=8,INDEX($DM:$DM,$GR713+8),"")</f>
      </c>
      <c r="DX713">
        <f>IF($GS713&gt;=9,INDEX($DM:$DM,$GR713+9),"")</f>
      </c>
      <c r="DY713">
        <f>IF($GS713&gt;=10,INDEX($DM:$DM,$GR713+10),"")</f>
      </c>
      <c r="DZ713">
        <f>IF($GS713&gt;=11,INDEX($DM:$DM,$GR713+11),"")</f>
      </c>
      <c r="EA713">
        <f>IF($GS713&gt;=12,INDEX($DM:$DM,$GR713+12),"")</f>
      </c>
      <c r="EB713">
        <f>IF($GS713&gt;=13,INDEX($DM:$DM,$GR713+13),"")</f>
      </c>
      <c r="EC713">
        <f>IF($GS713&gt;=14,INDEX($DM:$DM,$GR713+14),"")</f>
      </c>
      <c r="ED713">
        <f>IF($GS713&gt;=15,INDEX($DM:$DM,$GR713+15),"")</f>
      </c>
      <c r="EE713">
        <f>IF($GS713&gt;=16,INDEX($DM:$DM,$GR713+16),"")</f>
      </c>
      <c r="EF713">
        <f>IF($GS713&gt;=17,INDEX($DM:$DM,$GR713+17),"")</f>
      </c>
      <c r="EG713">
        <f>IF($GS713&gt;=18,INDEX($DM:$DM,$GR713+18),"")</f>
      </c>
      <c r="EH713">
        <f>IF($GS713&gt;=19,INDEX($DM:$DM,$GR713+19),"")</f>
      </c>
      <c r="EI713">
        <f>IF($GS713&gt;=20,INDEX($DM:$DM,$GR713+20),"")</f>
      </c>
      <c r="EJ713">
        <f>IF($GS713&gt;=21,INDEX($DM:$DM,$GR713+21),"")</f>
      </c>
      <c r="EK713">
        <f>IF($GS713&gt;=22,INDEX($DM:$DM,$GR713+22),"")</f>
      </c>
      <c r="EL713">
        <f>IF($GS713&gt;=23,INDEX($DM:$DM,$GR713+23),"")</f>
      </c>
      <c r="EM713">
        <f>IF($GS713&gt;=24,INDEX($DM:$DM,$GR713+24),"")</f>
      </c>
      <c r="EN713">
        <f>IF($GS713&gt;=25,INDEX($DM:$DM,$GR713+25),"")</f>
      </c>
      <c r="EO713">
        <f>IF($GS713&gt;=26,INDEX($DM:$DM,$GR713+26),"")</f>
      </c>
      <c r="EP713">
        <f>IF($GS713&gt;=27,INDEX($DM:$DM,$GR713+27),"")</f>
      </c>
      <c r="EQ713">
        <f>IF($GS713&gt;=28,INDEX($DM:$DM,$GR713+28),"")</f>
      </c>
      <c r="ER713">
        <f>IF($GS713&gt;=29,INDEX($DM:$DM,$GR713+29),"")</f>
      </c>
      <c r="ES713">
        <f>IF($GS713&gt;=30,INDEX($DM:$DM,$GR713+30),"")</f>
      </c>
      <c r="ET713">
        <f>IF($GS713&gt;=31,INDEX($DM:$DM,$GR713+31),"")</f>
      </c>
      <c r="EU713">
        <f>IF($GS713&gt;=32,INDEX($DM:$DM,$GR713+32),"")</f>
      </c>
      <c r="EV713">
        <f>IF($GS713&gt;=33,INDEX($DM:$DM,$GR713+33),"")</f>
      </c>
      <c r="EW713">
        <f>IF($GS713&gt;=34,INDEX($DM:$DM,$GR713+34),"")</f>
      </c>
      <c r="EX713">
        <f>IF($GS713&gt;=35,INDEX($DM:$DM,$GR713+35),"")</f>
      </c>
      <c r="EY713">
        <f>IF($GS713&gt;=36,INDEX($DM:$DM,$GR713+36),"")</f>
      </c>
      <c r="EZ713">
        <f>IF($GS713&gt;=37,INDEX($DM:$DM,$GR713+37),"")</f>
      </c>
      <c r="FA713">
        <f>IF($GS713&gt;=38,INDEX($DM:$DM,$GR713+38),"")</f>
      </c>
      <c r="FB713">
        <f>IF($GS713&gt;=39,INDEX($DM:$DM,$GR713+39),"")</f>
      </c>
      <c r="FC713">
        <f>IF($GS713&gt;=40,INDEX($DM:$DM,$GR713+40),"")</f>
      </c>
      <c r="FD713">
        <f>IF($GS713&gt;=1,INDEX($DN:$DN,$GR713+1),"")</f>
      </c>
      <c r="FE713">
        <f>IF($GS713&gt;=2,INDEX($DN:$DN,$GR713+2),"")</f>
      </c>
      <c r="FF713">
        <f>IF($GS713&gt;=3,INDEX($DN:$DN,$GR713+3),"")</f>
      </c>
      <c r="FG713">
        <f>IF($GS713&gt;=4,INDEX($DN:$DN,$GR713+4),"")</f>
      </c>
      <c r="FH713">
        <f>IF($GS713&gt;=5,INDEX($DN:$DN,$GR713+5),"")</f>
      </c>
      <c r="FI713">
        <f>IF($GS713&gt;=6,INDEX($DN:$DN,$GR713+6),"")</f>
      </c>
      <c r="FJ713">
        <f>IF($GS713&gt;=7,INDEX($DN:$DN,$GR713+7),"")</f>
      </c>
      <c r="FK713">
        <f>IF($GS713&gt;=8,INDEX($DN:$DN,$GR713+8),"")</f>
      </c>
      <c r="FL713">
        <f>IF($GS713&gt;=9,INDEX($DN:$DN,$GR713+9),"")</f>
      </c>
      <c r="FM713">
        <f>IF($GS713&gt;=10,INDEX($DN:$DN,$GR713+10),"")</f>
      </c>
      <c r="FN713">
        <f>IF($GS713&gt;=11,INDEX($DN:$DN,$GR713+11),"")</f>
      </c>
      <c r="FO713">
        <f>IF($GS713&gt;=12,INDEX($DN:$DN,$GR713+12),"")</f>
      </c>
      <c r="FP713">
        <f>IF($GS713&gt;=13,INDEX($DN:$DN,$GR713+13),"")</f>
      </c>
      <c r="FQ713">
        <f>IF($GS713&gt;=14,INDEX($DN:$DN,$GR713+14),"")</f>
      </c>
      <c r="FR713">
        <f>IF($GS713&gt;=15,INDEX($DN:$DN,$GR713+15),"")</f>
      </c>
      <c r="FS713">
        <f>IF($GS713&gt;=16,INDEX($DN:$DN,$GR713+16),"")</f>
      </c>
      <c r="FT713">
        <f>IF($GS713&gt;=17,INDEX($DN:$DN,$GR713+17),"")</f>
      </c>
      <c r="FU713">
        <f>IF($GS713&gt;=18,INDEX($DN:$DN,$GR713+18),"")</f>
      </c>
      <c r="FV713">
        <f>IF($GS713&gt;=19,INDEX($DN:$DN,$GR713+19),"")</f>
      </c>
      <c r="FW713">
        <f>IF($GS713&gt;=20,INDEX($DN:$DN,$GR713+20),"")</f>
      </c>
      <c r="FX713">
        <f>IF($GS713&gt;=21,INDEX($DN:$DN,$GR713+21),"")</f>
      </c>
      <c r="FY713">
        <f>IF($GS713&gt;=22,INDEX($DN:$DN,$GR713+22),"")</f>
      </c>
      <c r="FZ713">
        <f>IF($GS713&gt;=23,INDEX($DN:$DN,$GR713+23),"")</f>
      </c>
      <c r="GA713">
        <f>IF($GS713&gt;=24,INDEX($DN:$DN,$GR713+24),"")</f>
      </c>
      <c r="GB713">
        <f>IF($GS713&gt;=25,INDEX($DN:$DN,$GR713+25),"")</f>
      </c>
      <c r="GC713">
        <f>IF($GS713&gt;=26,INDEX($DN:$DN,$GR713+26),"")</f>
      </c>
      <c r="GD713">
        <f>IF($GS713&gt;=27,INDEX($DN:$DN,$GR713+27),"")</f>
      </c>
      <c r="GE713">
        <f>IF($GS713&gt;=28,INDEX($DN:$DN,$GR713+28),"")</f>
      </c>
      <c r="GF713">
        <f>IF($GS713&gt;=29,INDEX($DN:$DN,$GR713+29),"")</f>
      </c>
      <c r="GG713">
        <f>IF($GS713&gt;=30,INDEX($DN:$DN,$GR713+30),"")</f>
      </c>
      <c r="GH713">
        <f>IF($GS713&gt;=31,INDEX($DN:$DN,$GR713+31),"")</f>
      </c>
      <c r="GI713">
        <f>IF($GS713&gt;=32,INDEX($DN:$DN,$GR713+32),"")</f>
      </c>
      <c r="GJ713">
        <f>IF($GS713&gt;=33,INDEX($DN:$DN,$GR713+33),"")</f>
      </c>
      <c r="GK713">
        <f>IF($GS713&gt;=34,INDEX($DN:$DN,$GR713+34),"")</f>
      </c>
      <c r="GL713">
        <f>IF($GS713&gt;=35,INDEX($DN:$DN,$GR713+35),"")</f>
      </c>
      <c r="GM713">
        <f>IF($GS713&gt;=36,INDEX($DN:$DN,$GR713+36),"")</f>
      </c>
      <c r="GN713">
        <f>IF($GS713&gt;=37,INDEX($DN:$DN,$GR713+37),"")</f>
      </c>
      <c r="GO713">
        <f>IF($GS713&gt;=38,INDEX($DN:$DN,$GR713+38),"")</f>
      </c>
      <c r="GP713">
        <f>IF($GS713&gt;=39,INDEX($DN:$DN,$GR713+39),"")</f>
      </c>
      <c r="GQ713">
        <f>IF($GS713&gt;=40,INDEX($DN:$DN,$GR713+40),"")</f>
      </c>
      <c r="GR713">
        <f>IFERROR(MATCH($DL713,$DM$2:$DM$148,0)+1,0)</f>
      </c>
      <c r="GS713">
        <f>IFERROR(INDEX($DO$2:$DO$148,MATCH($DL713,$DM$2:$DM$148,0)),0)</f>
      </c>
      <c r="GT713">
        <f>IFERROR(MATCH($Z713,$DP$713:$FC$713,0),0)</f>
      </c>
      <c r="GU713">
        <f>IF($GT713&gt;0,INDEX($FD$713:$GQ$713,$GT713),"")</f>
      </c>
      <c r="GX713">
        <f>IF($JG713&gt;=1,INDEX($GV:$GV,$JF713+1),"")</f>
      </c>
      <c r="GY713">
        <f>IF($JG713&gt;=2,INDEX($GV:$GV,$JF713+2),"")</f>
      </c>
      <c r="GZ713">
        <f>IF($JG713&gt;=3,INDEX($GV:$GV,$JF713+3),"")</f>
      </c>
      <c r="HA713">
        <f>IF($JG713&gt;=4,INDEX($GV:$GV,$JF713+4),"")</f>
      </c>
      <c r="HB713">
        <f>IF($JG713&gt;=5,INDEX($GV:$GV,$JF713+5),"")</f>
      </c>
      <c r="HC713">
        <f>IF($JG713&gt;=6,INDEX($GV:$GV,$JF713+6),"")</f>
      </c>
      <c r="HD713">
        <f>IF($JG713&gt;=7,INDEX($GV:$GV,$JF713+7),"")</f>
      </c>
      <c r="HE713">
        <f>IF($JG713&gt;=8,INDEX($GV:$GV,$JF713+8),"")</f>
      </c>
      <c r="HF713">
        <f>IF($JG713&gt;=9,INDEX($GV:$GV,$JF713+9),"")</f>
      </c>
      <c r="HG713">
        <f>IF($JG713&gt;=10,INDEX($GV:$GV,$JF713+10),"")</f>
      </c>
      <c r="HH713">
        <f>IF($JG713&gt;=11,INDEX($GV:$GV,$JF713+11),"")</f>
      </c>
      <c r="HI713">
        <f>IF($JG713&gt;=12,INDEX($GV:$GV,$JF713+12),"")</f>
      </c>
      <c r="HJ713">
        <f>IF($JG713&gt;=13,INDEX($GV:$GV,$JF713+13),"")</f>
      </c>
      <c r="HK713">
        <f>IF($JG713&gt;=14,INDEX($GV:$GV,$JF713+14),"")</f>
      </c>
      <c r="HL713">
        <f>IF($JG713&gt;=15,INDEX($GV:$GV,$JF713+15),"")</f>
      </c>
      <c r="HM713">
        <f>IF($JG713&gt;=16,INDEX($GV:$GV,$JF713+16),"")</f>
      </c>
      <c r="HN713">
        <f>IF($JG713&gt;=17,INDEX($GV:$GV,$JF713+17),"")</f>
      </c>
      <c r="HO713">
        <f>IF($JG713&gt;=18,INDEX($GV:$GV,$JF713+18),"")</f>
      </c>
      <c r="HP713">
        <f>IF($JG713&gt;=19,INDEX($GV:$GV,$JF713+19),"")</f>
      </c>
      <c r="HQ713">
        <f>IF($JG713&gt;=20,INDEX($GV:$GV,$JF713+20),"")</f>
      </c>
      <c r="HR713">
        <f>IF($JG713&gt;=21,INDEX($GV:$GV,$JF713+21),"")</f>
      </c>
      <c r="HS713">
        <f>IF($JG713&gt;=22,INDEX($GV:$GV,$JF713+22),"")</f>
      </c>
      <c r="HT713">
        <f>IF($JG713&gt;=23,INDEX($GV:$GV,$JF713+23),"")</f>
      </c>
      <c r="HU713">
        <f>IF($JG713&gt;=24,INDEX($GV:$GV,$JF713+24),"")</f>
      </c>
      <c r="HV713">
        <f>IF($JG713&gt;=25,INDEX($GV:$GV,$JF713+25),"")</f>
      </c>
      <c r="HW713">
        <f>IF($JG713&gt;=26,INDEX($GV:$GV,$JF713+26),"")</f>
      </c>
      <c r="HX713">
        <f>IF($JG713&gt;=27,INDEX($GV:$GV,$JF713+27),"")</f>
      </c>
      <c r="HY713">
        <f>IF($JG713&gt;=28,INDEX($GV:$GV,$JF713+28),"")</f>
      </c>
      <c r="HZ713">
        <f>IF($JG713&gt;=29,INDEX($GV:$GV,$JF713+29),"")</f>
      </c>
      <c r="IA713">
        <f>IF($JG713&gt;=30,INDEX($GV:$GV,$JF713+30),"")</f>
      </c>
      <c r="IB713">
        <f>IF($JG713&gt;=31,INDEX($GV:$GV,$JF713+31),"")</f>
      </c>
      <c r="IC713">
        <f>IF($JG713&gt;=32,INDEX($GV:$GV,$JF713+32),"")</f>
      </c>
      <c r="ID713">
        <f>IF($JG713&gt;=33,INDEX($GV:$GV,$JF713+33),"")</f>
      </c>
      <c r="IE713">
        <f>IF($JG713&gt;=34,INDEX($GV:$GV,$JF713+34),"")</f>
      </c>
      <c r="IF713">
        <f>IF($JG713&gt;=35,INDEX($GV:$GV,$JF713+35),"")</f>
      </c>
      <c r="IG713">
        <f>IF($JG713&gt;=36,INDEX($GV:$GV,$JF713+36),"")</f>
      </c>
      <c r="IH713">
        <f>IF($JG713&gt;=37,INDEX($GV:$GV,$JF713+37),"")</f>
      </c>
      <c r="II713">
        <f>IF($JG713&gt;=38,INDEX($GV:$GV,$JF713+38),"")</f>
      </c>
      <c r="IJ713">
        <f>IF($JG713&gt;=39,INDEX($GV:$GV,$JF713+39),"")</f>
      </c>
      <c r="IK713">
        <f>IF($JG713&gt;=40,INDEX($GV:$GV,$JF713+40),"")</f>
      </c>
      <c r="IL713">
        <f>IF($JG713&gt;=41,INDEX($GV:$GV,$JF713+41),"")</f>
      </c>
      <c r="IM713">
        <f>IF($JG713&gt;=42,INDEX($GV:$GV,$JF713+42),"")</f>
      </c>
      <c r="IN713">
        <f>IF($JG713&gt;=43,INDEX($GV:$GV,$JF713+43),"")</f>
      </c>
      <c r="IO713">
        <f>IF($JG713&gt;=44,INDEX($GV:$GV,$JF713+44),"")</f>
      </c>
      <c r="IP713">
        <f>IF($JG713&gt;=45,INDEX($GV:$GV,$JF713+45),"")</f>
      </c>
      <c r="IQ713">
        <f>IF($JG713&gt;=46,INDEX($GV:$GV,$JF713+46),"")</f>
      </c>
      <c r="IR713">
        <f>IF($JG713&gt;=47,INDEX($GV:$GV,$JF713+47),"")</f>
      </c>
      <c r="IS713">
        <f>IF($JG713&gt;=48,INDEX($GV:$GV,$JF713+48),"")</f>
      </c>
      <c r="IT713">
        <f>IF($JG713&gt;=49,INDEX($GV:$GV,$JF713+49),"")</f>
      </c>
      <c r="IU713">
        <f>IF($JG713&gt;=50,INDEX($GV:$GV,$JF713+50),"")</f>
      </c>
      <c r="IV713">
        <f>IF($JG713&gt;=51,INDEX($GV:$GV,$JF713+51),"")</f>
      </c>
      <c r="IW713">
        <f>IF($JG713&gt;=52,INDEX($GV:$GV,$JF713+52),"")</f>
      </c>
      <c r="IX713">
        <f>IF($JG713&gt;=53,INDEX($GV:$GV,$JF713+53),"")</f>
      </c>
      <c r="IY713">
        <f>IF($JG713&gt;=54,INDEX($GV:$GV,$JF713+54),"")</f>
      </c>
      <c r="IZ713">
        <f>IF($JG713&gt;=55,INDEX($GV:$GV,$JF713+55),"")</f>
      </c>
      <c r="JA713">
        <f>IF($JG713&gt;=56,INDEX($GV:$GV,$JF713+56),"")</f>
      </c>
      <c r="JB713">
        <f>IF($JG713&gt;=57,INDEX($GV:$GV,$JF713+57),"")</f>
      </c>
      <c r="JC713">
        <f>IF($JG713&gt;=58,INDEX($GV:$GV,$JF713+58),"")</f>
      </c>
      <c r="JD713">
        <f>IF($JG713&gt;=59,INDEX($GV:$GV,$JF713+59),"")</f>
      </c>
      <c r="JE713">
        <f>IF($JG713&gt;=60,INDEX($GV:$GV,$JF713+60),"")</f>
      </c>
      <c r="JF713">
        <f>IFERROR(MATCH($GU713,$GV$2:$GV$322,0)+1,0)</f>
      </c>
      <c r="JG713">
        <f>IFERROR(INDEX($GW$2:$GW$322,MATCH($GU713,$GV$2:$GV$322,0)),0)</f>
      </c>
      <c r="JH713" t="s">
        <v>44</v>
      </c>
      <c r="JI713" t="s">
        <v>44</v>
      </c>
    </row>
    <row r="714" spans="1:269" x14ac:dyDescent="0.25">
      <c r="R714">
        <f>IF(OR($U714="",$Q714=""),"",IFERROR($U714/$Q714,0))</f>
      </c>
      <c r="S714">
        <f>IF($U714="","",
SUM($T714,$V714,$AA714,$W714,$Y714)*
(1-IF($AB714="",0,VALUE($AB714)/100)))</f>
      </c>
      <c r="T714">
        <f>IF($U714="","",$U714)</f>
      </c>
      <c r="V714">
        <f>IF($U714="","",
IF($O714="","",
IF(ISNUMBER(SEARCH("exempt",LOWER($O714))),0,
$U714*(VALUE(SUBSTITUTE($O714,"%",""))/100))))</f>
      </c>
      <c r="AC714">
        <f>IFERROR(IF(FIND(" - ",$K714)&gt;0,MID($K714,FIND(" - ",$K714)+3,LEN($K714)),""),"")</f>
      </c>
      <c r="AL714" t="s">
        <v>1694</v>
      </c>
      <c r="AT714">
        <f>IFERROR(LEFT($K714,FIND(" - ",$K714)-1),$K714)</f>
      </c>
      <c r="AW714">
        <f>IF($CL714&gt;=1,INDEX($AU:$AU,$CK714+1),"")</f>
      </c>
      <c r="AX714">
        <f>IF($CL714&gt;=2,INDEX($AU:$AU,$CK714+2),"")</f>
      </c>
      <c r="AY714">
        <f>IF($CL714&gt;=3,INDEX($AU:$AU,$CK714+3),"")</f>
      </c>
      <c r="AZ714">
        <f>IF($CL714&gt;=4,INDEX($AU:$AU,$CK714+4),"")</f>
      </c>
      <c r="BA714">
        <f>IF($CL714&gt;=5,INDEX($AU:$AU,$CK714+5),"")</f>
      </c>
      <c r="BB714">
        <f>IF($CL714&gt;=6,INDEX($AU:$AU,$CK714+6),"")</f>
      </c>
      <c r="BC714">
        <f>IF($CL714&gt;=7,INDEX($AU:$AU,$CK714+7),"")</f>
      </c>
      <c r="BD714">
        <f>IF($CL714&gt;=8,INDEX($AU:$AU,$CK714+8),"")</f>
      </c>
      <c r="BE714">
        <f>IF($CL714&gt;=9,INDEX($AU:$AU,$CK714+9),"")</f>
      </c>
      <c r="BF714">
        <f>IF($CL714&gt;=10,INDEX($AU:$AU,$CK714+10),"")</f>
      </c>
      <c r="BG714">
        <f>IF($CL714&gt;=11,INDEX($AU:$AU,$CK714+11),"")</f>
      </c>
      <c r="BH714">
        <f>IF($CL714&gt;=12,INDEX($AU:$AU,$CK714+12),"")</f>
      </c>
      <c r="BI714">
        <f>IF($CL714&gt;=13,INDEX($AU:$AU,$CK714+13),"")</f>
      </c>
      <c r="BJ714">
        <f>IF($CL714&gt;=14,INDEX($AU:$AU,$CK714+14),"")</f>
      </c>
      <c r="BK714">
        <f>IF($CL714&gt;=15,INDEX($AU:$AU,$CK714+15),"")</f>
      </c>
      <c r="BL714">
        <f>IF($CL714&gt;=16,INDEX($AU:$AU,$CK714+16),"")</f>
      </c>
      <c r="BM714">
        <f>IF($CL714&gt;=17,INDEX($AU:$AU,$CK714+17),"")</f>
      </c>
      <c r="BN714">
        <f>IF($CL714&gt;=18,INDEX($AU:$AU,$CK714+18),"")</f>
      </c>
      <c r="BO714">
        <f>IF($CL714&gt;=19,INDEX($AU:$AU,$CK714+19),"")</f>
      </c>
      <c r="BP714">
        <f>IF($CL714&gt;=20,INDEX($AU:$AU,$CK714+20),"")</f>
      </c>
      <c r="BQ714">
        <f>IF($CL714&gt;=21,INDEX($AU:$AU,$CK714+21),"")</f>
      </c>
      <c r="BR714">
        <f>IF($CL714&gt;=22,INDEX($AU:$AU,$CK714+22),"")</f>
      </c>
      <c r="BS714">
        <f>IF($CL714&gt;=23,INDEX($AU:$AU,$CK714+23),"")</f>
      </c>
      <c r="BT714">
        <f>IF($CL714&gt;=24,INDEX($AU:$AU,$CK714+24),"")</f>
      </c>
      <c r="BU714">
        <f>IF($CL714&gt;=25,INDEX($AU:$AU,$CK714+25),"")</f>
      </c>
      <c r="BV714">
        <f>IF($CL714&gt;=26,INDEX($AU:$AU,$CK714+26),"")</f>
      </c>
      <c r="BW714">
        <f>IF($CL714&gt;=27,INDEX($AU:$AU,$CK714+27),"")</f>
      </c>
      <c r="BX714">
        <f>IF($CL714&gt;=28,INDEX($AU:$AU,$CK714+28),"")</f>
      </c>
      <c r="BY714">
        <f>IF($CL714&gt;=29,INDEX($AU:$AU,$CK714+29),"")</f>
      </c>
      <c r="BZ714">
        <f>IF($CL714&gt;=30,INDEX($AU:$AU,$CK714+30),"")</f>
      </c>
      <c r="CA714">
        <f>IF($CL714&gt;=31,INDEX($AU:$AU,$CK714+31),"")</f>
      </c>
      <c r="CB714">
        <f>IF($CL714&gt;=32,INDEX($AU:$AU,$CK714+32),"")</f>
      </c>
      <c r="CC714">
        <f>IF($CL714&gt;=33,INDEX($AU:$AU,$CK714+33),"")</f>
      </c>
      <c r="CD714">
        <f>IF($CL714&gt;=34,INDEX($AU:$AU,$CK714+34),"")</f>
      </c>
      <c r="CE714">
        <f>IF($CL714&gt;=35,INDEX($AU:$AU,$CK714+35),"")</f>
      </c>
      <c r="CF714">
        <f>IF($CL714&gt;=36,INDEX($AU:$AU,$CK714+36),"")</f>
      </c>
      <c r="CG714">
        <f>IF($CL714&gt;=37,INDEX($AU:$AU,$CK714+37),"")</f>
      </c>
      <c r="CH714">
        <f>IF($CL714&gt;=38,INDEX($AU:$AU,$CK714+38),"")</f>
      </c>
      <c r="CI714">
        <f>IF($CL714&gt;=39,INDEX($AU:$AU,$CK714+39),"")</f>
      </c>
      <c r="CJ714">
        <f>IF($CL714&gt;=40,INDEX($AU:$AU,$CK714+40),"")</f>
      </c>
      <c r="CK714">
        <f>IFERROR(MATCH($AT714,$AU$2:$AU$133,0)+1,0)</f>
      </c>
      <c r="CL714">
        <f>IFERROR(INDEX($AV$2:$AV$133,MATCH($AT714,$AU$2:$AU$133,0)),0)</f>
      </c>
      <c r="CM714">
        <f>IFERROR(LEFT($L714,FIND(" - ",$L714)-1),$L714)</f>
      </c>
      <c r="CN714" t="s">
        <v>149</v>
      </c>
      <c r="CP714">
        <f>IF($DK714&gt;=1,INDEX($CN:$CN,$DJ714+1),"")</f>
      </c>
      <c r="CQ714">
        <f>IF($DK714&gt;=2,INDEX($CN:$CN,$DJ714+2),"")</f>
      </c>
      <c r="CR714">
        <f>IF($DK714&gt;=3,INDEX($CN:$CN,$DJ714+3),"")</f>
      </c>
      <c r="CS714">
        <f>IF($DK714&gt;=4,INDEX($CN:$CN,$DJ714+4),"")</f>
      </c>
      <c r="CT714">
        <f>IF($DK714&gt;=5,INDEX($CN:$CN,$DJ714+5),"")</f>
      </c>
      <c r="CU714">
        <f>IF($DK714&gt;=6,INDEX($CN:$CN,$DJ714+6),"")</f>
      </c>
      <c r="CV714">
        <f>IF($DK714&gt;=7,INDEX($CN:$CN,$DJ714+7),"")</f>
      </c>
      <c r="CW714">
        <f>IF($DK714&gt;=8,INDEX($CN:$CN,$DJ714+8),"")</f>
      </c>
      <c r="CX714">
        <f>IF($DK714&gt;=9,INDEX($CN:$CN,$DJ714+9),"")</f>
      </c>
      <c r="CY714">
        <f>IF($DK714&gt;=10,INDEX($CN:$CN,$DJ714+10),"")</f>
      </c>
      <c r="CZ714">
        <f>IF($DK714&gt;=11,INDEX($CN:$CN,$DJ714+11),"")</f>
      </c>
      <c r="DA714">
        <f>IF($DK714&gt;=12,INDEX($CN:$CN,$DJ714+12),"")</f>
      </c>
      <c r="DB714">
        <f>IF($DK714&gt;=13,INDEX($CN:$CN,$DJ714+13),"")</f>
      </c>
      <c r="DC714">
        <f>IF($DK714&gt;=14,INDEX($CN:$CN,$DJ714+14),"")</f>
      </c>
      <c r="DD714">
        <f>IF($DK714&gt;=15,INDEX($CN:$CN,$DJ714+15),"")</f>
      </c>
      <c r="DE714">
        <f>IF($DK714&gt;=16,INDEX($CN:$CN,$DJ714+16),"")</f>
      </c>
      <c r="DF714">
        <f>IF($DK714&gt;=17,INDEX($CN:$CN,$DJ714+17),"")</f>
      </c>
      <c r="DG714">
        <f>IF($DK714&gt;=18,INDEX($CN:$CN,$DJ714+18),"")</f>
      </c>
      <c r="DH714">
        <f>IF($DK714&gt;=19,INDEX($CN:$CN,$DJ714+19),"")</f>
      </c>
      <c r="DI714">
        <f>IF($DK714&gt;=20,INDEX($CN:$CN,$DJ714+20),"")</f>
      </c>
      <c r="DJ714">
        <f>IFERROR(MATCH($CM714,$CN$2:$CN$1089,0)+1,0)</f>
      </c>
      <c r="DK714">
        <f>IFERROR(INDEX($CO$2:$CO$1089,MATCH($CM714,$CN$2:$CN$1089,0)),0)</f>
      </c>
      <c r="DL714">
        <f>IFERROR(INDEX($AS:$AS,MATCH($O714,$AR:$AR,0))&amp;"","")</f>
      </c>
      <c r="DP714">
        <f>IF($GS714&gt;=1,INDEX($DM:$DM,$GR714+1),"")</f>
      </c>
      <c r="DQ714">
        <f>IF($GS714&gt;=2,INDEX($DM:$DM,$GR714+2),"")</f>
      </c>
      <c r="DR714">
        <f>IF($GS714&gt;=3,INDEX($DM:$DM,$GR714+3),"")</f>
      </c>
      <c r="DS714">
        <f>IF($GS714&gt;=4,INDEX($DM:$DM,$GR714+4),"")</f>
      </c>
      <c r="DT714">
        <f>IF($GS714&gt;=5,INDEX($DM:$DM,$GR714+5),"")</f>
      </c>
      <c r="DU714">
        <f>IF($GS714&gt;=6,INDEX($DM:$DM,$GR714+6),"")</f>
      </c>
      <c r="DV714">
        <f>IF($GS714&gt;=7,INDEX($DM:$DM,$GR714+7),"")</f>
      </c>
      <c r="DW714">
        <f>IF($GS714&gt;=8,INDEX($DM:$DM,$GR714+8),"")</f>
      </c>
      <c r="DX714">
        <f>IF($GS714&gt;=9,INDEX($DM:$DM,$GR714+9),"")</f>
      </c>
      <c r="DY714">
        <f>IF($GS714&gt;=10,INDEX($DM:$DM,$GR714+10),"")</f>
      </c>
      <c r="DZ714">
        <f>IF($GS714&gt;=11,INDEX($DM:$DM,$GR714+11),"")</f>
      </c>
      <c r="EA714">
        <f>IF($GS714&gt;=12,INDEX($DM:$DM,$GR714+12),"")</f>
      </c>
      <c r="EB714">
        <f>IF($GS714&gt;=13,INDEX($DM:$DM,$GR714+13),"")</f>
      </c>
      <c r="EC714">
        <f>IF($GS714&gt;=14,INDEX($DM:$DM,$GR714+14),"")</f>
      </c>
      <c r="ED714">
        <f>IF($GS714&gt;=15,INDEX($DM:$DM,$GR714+15),"")</f>
      </c>
      <c r="EE714">
        <f>IF($GS714&gt;=16,INDEX($DM:$DM,$GR714+16),"")</f>
      </c>
      <c r="EF714">
        <f>IF($GS714&gt;=17,INDEX($DM:$DM,$GR714+17),"")</f>
      </c>
      <c r="EG714">
        <f>IF($GS714&gt;=18,INDEX($DM:$DM,$GR714+18),"")</f>
      </c>
      <c r="EH714">
        <f>IF($GS714&gt;=19,INDEX($DM:$DM,$GR714+19),"")</f>
      </c>
      <c r="EI714">
        <f>IF($GS714&gt;=20,INDEX($DM:$DM,$GR714+20),"")</f>
      </c>
      <c r="EJ714">
        <f>IF($GS714&gt;=21,INDEX($DM:$DM,$GR714+21),"")</f>
      </c>
      <c r="EK714">
        <f>IF($GS714&gt;=22,INDEX($DM:$DM,$GR714+22),"")</f>
      </c>
      <c r="EL714">
        <f>IF($GS714&gt;=23,INDEX($DM:$DM,$GR714+23),"")</f>
      </c>
      <c r="EM714">
        <f>IF($GS714&gt;=24,INDEX($DM:$DM,$GR714+24),"")</f>
      </c>
      <c r="EN714">
        <f>IF($GS714&gt;=25,INDEX($DM:$DM,$GR714+25),"")</f>
      </c>
      <c r="EO714">
        <f>IF($GS714&gt;=26,INDEX($DM:$DM,$GR714+26),"")</f>
      </c>
      <c r="EP714">
        <f>IF($GS714&gt;=27,INDEX($DM:$DM,$GR714+27),"")</f>
      </c>
      <c r="EQ714">
        <f>IF($GS714&gt;=28,INDEX($DM:$DM,$GR714+28),"")</f>
      </c>
      <c r="ER714">
        <f>IF($GS714&gt;=29,INDEX($DM:$DM,$GR714+29),"")</f>
      </c>
      <c r="ES714">
        <f>IF($GS714&gt;=30,INDEX($DM:$DM,$GR714+30),"")</f>
      </c>
      <c r="ET714">
        <f>IF($GS714&gt;=31,INDEX($DM:$DM,$GR714+31),"")</f>
      </c>
      <c r="EU714">
        <f>IF($GS714&gt;=32,INDEX($DM:$DM,$GR714+32),"")</f>
      </c>
      <c r="EV714">
        <f>IF($GS714&gt;=33,INDEX($DM:$DM,$GR714+33),"")</f>
      </c>
      <c r="EW714">
        <f>IF($GS714&gt;=34,INDEX($DM:$DM,$GR714+34),"")</f>
      </c>
      <c r="EX714">
        <f>IF($GS714&gt;=35,INDEX($DM:$DM,$GR714+35),"")</f>
      </c>
      <c r="EY714">
        <f>IF($GS714&gt;=36,INDEX($DM:$DM,$GR714+36),"")</f>
      </c>
      <c r="EZ714">
        <f>IF($GS714&gt;=37,INDEX($DM:$DM,$GR714+37),"")</f>
      </c>
      <c r="FA714">
        <f>IF($GS714&gt;=38,INDEX($DM:$DM,$GR714+38),"")</f>
      </c>
      <c r="FB714">
        <f>IF($GS714&gt;=39,INDEX($DM:$DM,$GR714+39),"")</f>
      </c>
      <c r="FC714">
        <f>IF($GS714&gt;=40,INDEX($DM:$DM,$GR714+40),"")</f>
      </c>
      <c r="FD714">
        <f>IF($GS714&gt;=1,INDEX($DN:$DN,$GR714+1),"")</f>
      </c>
      <c r="FE714">
        <f>IF($GS714&gt;=2,INDEX($DN:$DN,$GR714+2),"")</f>
      </c>
      <c r="FF714">
        <f>IF($GS714&gt;=3,INDEX($DN:$DN,$GR714+3),"")</f>
      </c>
      <c r="FG714">
        <f>IF($GS714&gt;=4,INDEX($DN:$DN,$GR714+4),"")</f>
      </c>
      <c r="FH714">
        <f>IF($GS714&gt;=5,INDEX($DN:$DN,$GR714+5),"")</f>
      </c>
      <c r="FI714">
        <f>IF($GS714&gt;=6,INDEX($DN:$DN,$GR714+6),"")</f>
      </c>
      <c r="FJ714">
        <f>IF($GS714&gt;=7,INDEX($DN:$DN,$GR714+7),"")</f>
      </c>
      <c r="FK714">
        <f>IF($GS714&gt;=8,INDEX($DN:$DN,$GR714+8),"")</f>
      </c>
      <c r="FL714">
        <f>IF($GS714&gt;=9,INDEX($DN:$DN,$GR714+9),"")</f>
      </c>
      <c r="FM714">
        <f>IF($GS714&gt;=10,INDEX($DN:$DN,$GR714+10),"")</f>
      </c>
      <c r="FN714">
        <f>IF($GS714&gt;=11,INDEX($DN:$DN,$GR714+11),"")</f>
      </c>
      <c r="FO714">
        <f>IF($GS714&gt;=12,INDEX($DN:$DN,$GR714+12),"")</f>
      </c>
      <c r="FP714">
        <f>IF($GS714&gt;=13,INDEX($DN:$DN,$GR714+13),"")</f>
      </c>
      <c r="FQ714">
        <f>IF($GS714&gt;=14,INDEX($DN:$DN,$GR714+14),"")</f>
      </c>
      <c r="FR714">
        <f>IF($GS714&gt;=15,INDEX($DN:$DN,$GR714+15),"")</f>
      </c>
      <c r="FS714">
        <f>IF($GS714&gt;=16,INDEX($DN:$DN,$GR714+16),"")</f>
      </c>
      <c r="FT714">
        <f>IF($GS714&gt;=17,INDEX($DN:$DN,$GR714+17),"")</f>
      </c>
      <c r="FU714">
        <f>IF($GS714&gt;=18,INDEX($DN:$DN,$GR714+18),"")</f>
      </c>
      <c r="FV714">
        <f>IF($GS714&gt;=19,INDEX($DN:$DN,$GR714+19),"")</f>
      </c>
      <c r="FW714">
        <f>IF($GS714&gt;=20,INDEX($DN:$DN,$GR714+20),"")</f>
      </c>
      <c r="FX714">
        <f>IF($GS714&gt;=21,INDEX($DN:$DN,$GR714+21),"")</f>
      </c>
      <c r="FY714">
        <f>IF($GS714&gt;=22,INDEX($DN:$DN,$GR714+22),"")</f>
      </c>
      <c r="FZ714">
        <f>IF($GS714&gt;=23,INDEX($DN:$DN,$GR714+23),"")</f>
      </c>
      <c r="GA714">
        <f>IF($GS714&gt;=24,INDEX($DN:$DN,$GR714+24),"")</f>
      </c>
      <c r="GB714">
        <f>IF($GS714&gt;=25,INDEX($DN:$DN,$GR714+25),"")</f>
      </c>
      <c r="GC714">
        <f>IF($GS714&gt;=26,INDEX($DN:$DN,$GR714+26),"")</f>
      </c>
      <c r="GD714">
        <f>IF($GS714&gt;=27,INDEX($DN:$DN,$GR714+27),"")</f>
      </c>
      <c r="GE714">
        <f>IF($GS714&gt;=28,INDEX($DN:$DN,$GR714+28),"")</f>
      </c>
      <c r="GF714">
        <f>IF($GS714&gt;=29,INDEX($DN:$DN,$GR714+29),"")</f>
      </c>
      <c r="GG714">
        <f>IF($GS714&gt;=30,INDEX($DN:$DN,$GR714+30),"")</f>
      </c>
      <c r="GH714">
        <f>IF($GS714&gt;=31,INDEX($DN:$DN,$GR714+31),"")</f>
      </c>
      <c r="GI714">
        <f>IF($GS714&gt;=32,INDEX($DN:$DN,$GR714+32),"")</f>
      </c>
      <c r="GJ714">
        <f>IF($GS714&gt;=33,INDEX($DN:$DN,$GR714+33),"")</f>
      </c>
      <c r="GK714">
        <f>IF($GS714&gt;=34,INDEX($DN:$DN,$GR714+34),"")</f>
      </c>
      <c r="GL714">
        <f>IF($GS714&gt;=35,INDEX($DN:$DN,$GR714+35),"")</f>
      </c>
      <c r="GM714">
        <f>IF($GS714&gt;=36,INDEX($DN:$DN,$GR714+36),"")</f>
      </c>
      <c r="GN714">
        <f>IF($GS714&gt;=37,INDEX($DN:$DN,$GR714+37),"")</f>
      </c>
      <c r="GO714">
        <f>IF($GS714&gt;=38,INDEX($DN:$DN,$GR714+38),"")</f>
      </c>
      <c r="GP714">
        <f>IF($GS714&gt;=39,INDEX($DN:$DN,$GR714+39),"")</f>
      </c>
      <c r="GQ714">
        <f>IF($GS714&gt;=40,INDEX($DN:$DN,$GR714+40),"")</f>
      </c>
      <c r="GR714">
        <f>IFERROR(MATCH($DL714,$DM$2:$DM$148,0)+1,0)</f>
      </c>
      <c r="GS714">
        <f>IFERROR(INDEX($DO$2:$DO$148,MATCH($DL714,$DM$2:$DM$148,0)),0)</f>
      </c>
      <c r="GT714">
        <f>IFERROR(MATCH($Z714,$DP$714:$FC$714,0),0)</f>
      </c>
      <c r="GU714">
        <f>IF($GT714&gt;0,INDEX($FD$714:$GQ$714,$GT714),"")</f>
      </c>
      <c r="GX714">
        <f>IF($JG714&gt;=1,INDEX($GV:$GV,$JF714+1),"")</f>
      </c>
      <c r="GY714">
        <f>IF($JG714&gt;=2,INDEX($GV:$GV,$JF714+2),"")</f>
      </c>
      <c r="GZ714">
        <f>IF($JG714&gt;=3,INDEX($GV:$GV,$JF714+3),"")</f>
      </c>
      <c r="HA714">
        <f>IF($JG714&gt;=4,INDEX($GV:$GV,$JF714+4),"")</f>
      </c>
      <c r="HB714">
        <f>IF($JG714&gt;=5,INDEX($GV:$GV,$JF714+5),"")</f>
      </c>
      <c r="HC714">
        <f>IF($JG714&gt;=6,INDEX($GV:$GV,$JF714+6),"")</f>
      </c>
      <c r="HD714">
        <f>IF($JG714&gt;=7,INDEX($GV:$GV,$JF714+7),"")</f>
      </c>
      <c r="HE714">
        <f>IF($JG714&gt;=8,INDEX($GV:$GV,$JF714+8),"")</f>
      </c>
      <c r="HF714">
        <f>IF($JG714&gt;=9,INDEX($GV:$GV,$JF714+9),"")</f>
      </c>
      <c r="HG714">
        <f>IF($JG714&gt;=10,INDEX($GV:$GV,$JF714+10),"")</f>
      </c>
      <c r="HH714">
        <f>IF($JG714&gt;=11,INDEX($GV:$GV,$JF714+11),"")</f>
      </c>
      <c r="HI714">
        <f>IF($JG714&gt;=12,INDEX($GV:$GV,$JF714+12),"")</f>
      </c>
      <c r="HJ714">
        <f>IF($JG714&gt;=13,INDEX($GV:$GV,$JF714+13),"")</f>
      </c>
      <c r="HK714">
        <f>IF($JG714&gt;=14,INDEX($GV:$GV,$JF714+14),"")</f>
      </c>
      <c r="HL714">
        <f>IF($JG714&gt;=15,INDEX($GV:$GV,$JF714+15),"")</f>
      </c>
      <c r="HM714">
        <f>IF($JG714&gt;=16,INDEX($GV:$GV,$JF714+16),"")</f>
      </c>
      <c r="HN714">
        <f>IF($JG714&gt;=17,INDEX($GV:$GV,$JF714+17),"")</f>
      </c>
      <c r="HO714">
        <f>IF($JG714&gt;=18,INDEX($GV:$GV,$JF714+18),"")</f>
      </c>
      <c r="HP714">
        <f>IF($JG714&gt;=19,INDEX($GV:$GV,$JF714+19),"")</f>
      </c>
      <c r="HQ714">
        <f>IF($JG714&gt;=20,INDEX($GV:$GV,$JF714+20),"")</f>
      </c>
      <c r="HR714">
        <f>IF($JG714&gt;=21,INDEX($GV:$GV,$JF714+21),"")</f>
      </c>
      <c r="HS714">
        <f>IF($JG714&gt;=22,INDEX($GV:$GV,$JF714+22),"")</f>
      </c>
      <c r="HT714">
        <f>IF($JG714&gt;=23,INDEX($GV:$GV,$JF714+23),"")</f>
      </c>
      <c r="HU714">
        <f>IF($JG714&gt;=24,INDEX($GV:$GV,$JF714+24),"")</f>
      </c>
      <c r="HV714">
        <f>IF($JG714&gt;=25,INDEX($GV:$GV,$JF714+25),"")</f>
      </c>
      <c r="HW714">
        <f>IF($JG714&gt;=26,INDEX($GV:$GV,$JF714+26),"")</f>
      </c>
      <c r="HX714">
        <f>IF($JG714&gt;=27,INDEX($GV:$GV,$JF714+27),"")</f>
      </c>
      <c r="HY714">
        <f>IF($JG714&gt;=28,INDEX($GV:$GV,$JF714+28),"")</f>
      </c>
      <c r="HZ714">
        <f>IF($JG714&gt;=29,INDEX($GV:$GV,$JF714+29),"")</f>
      </c>
      <c r="IA714">
        <f>IF($JG714&gt;=30,INDEX($GV:$GV,$JF714+30),"")</f>
      </c>
      <c r="IB714">
        <f>IF($JG714&gt;=31,INDEX($GV:$GV,$JF714+31),"")</f>
      </c>
      <c r="IC714">
        <f>IF($JG714&gt;=32,INDEX($GV:$GV,$JF714+32),"")</f>
      </c>
      <c r="ID714">
        <f>IF($JG714&gt;=33,INDEX($GV:$GV,$JF714+33),"")</f>
      </c>
      <c r="IE714">
        <f>IF($JG714&gt;=34,INDEX($GV:$GV,$JF714+34),"")</f>
      </c>
      <c r="IF714">
        <f>IF($JG714&gt;=35,INDEX($GV:$GV,$JF714+35),"")</f>
      </c>
      <c r="IG714">
        <f>IF($JG714&gt;=36,INDEX($GV:$GV,$JF714+36),"")</f>
      </c>
      <c r="IH714">
        <f>IF($JG714&gt;=37,INDEX($GV:$GV,$JF714+37),"")</f>
      </c>
      <c r="II714">
        <f>IF($JG714&gt;=38,INDEX($GV:$GV,$JF714+38),"")</f>
      </c>
      <c r="IJ714">
        <f>IF($JG714&gt;=39,INDEX($GV:$GV,$JF714+39),"")</f>
      </c>
      <c r="IK714">
        <f>IF($JG714&gt;=40,INDEX($GV:$GV,$JF714+40),"")</f>
      </c>
      <c r="IL714">
        <f>IF($JG714&gt;=41,INDEX($GV:$GV,$JF714+41),"")</f>
      </c>
      <c r="IM714">
        <f>IF($JG714&gt;=42,INDEX($GV:$GV,$JF714+42),"")</f>
      </c>
      <c r="IN714">
        <f>IF($JG714&gt;=43,INDEX($GV:$GV,$JF714+43),"")</f>
      </c>
      <c r="IO714">
        <f>IF($JG714&gt;=44,INDEX($GV:$GV,$JF714+44),"")</f>
      </c>
      <c r="IP714">
        <f>IF($JG714&gt;=45,INDEX($GV:$GV,$JF714+45),"")</f>
      </c>
      <c r="IQ714">
        <f>IF($JG714&gt;=46,INDEX($GV:$GV,$JF714+46),"")</f>
      </c>
      <c r="IR714">
        <f>IF($JG714&gt;=47,INDEX($GV:$GV,$JF714+47),"")</f>
      </c>
      <c r="IS714">
        <f>IF($JG714&gt;=48,INDEX($GV:$GV,$JF714+48),"")</f>
      </c>
      <c r="IT714">
        <f>IF($JG714&gt;=49,INDEX($GV:$GV,$JF714+49),"")</f>
      </c>
      <c r="IU714">
        <f>IF($JG714&gt;=50,INDEX($GV:$GV,$JF714+50),"")</f>
      </c>
      <c r="IV714">
        <f>IF($JG714&gt;=51,INDEX($GV:$GV,$JF714+51),"")</f>
      </c>
      <c r="IW714">
        <f>IF($JG714&gt;=52,INDEX($GV:$GV,$JF714+52),"")</f>
      </c>
      <c r="IX714">
        <f>IF($JG714&gt;=53,INDEX($GV:$GV,$JF714+53),"")</f>
      </c>
      <c r="IY714">
        <f>IF($JG714&gt;=54,INDEX($GV:$GV,$JF714+54),"")</f>
      </c>
      <c r="IZ714">
        <f>IF($JG714&gt;=55,INDEX($GV:$GV,$JF714+55),"")</f>
      </c>
      <c r="JA714">
        <f>IF($JG714&gt;=56,INDEX($GV:$GV,$JF714+56),"")</f>
      </c>
      <c r="JB714">
        <f>IF($JG714&gt;=57,INDEX($GV:$GV,$JF714+57),"")</f>
      </c>
      <c r="JC714">
        <f>IF($JG714&gt;=58,INDEX($GV:$GV,$JF714+58),"")</f>
      </c>
      <c r="JD714">
        <f>IF($JG714&gt;=59,INDEX($GV:$GV,$JF714+59),"")</f>
      </c>
      <c r="JE714">
        <f>IF($JG714&gt;=60,INDEX($GV:$GV,$JF714+60),"")</f>
      </c>
      <c r="JF714">
        <f>IFERROR(MATCH($GU714,$GV$2:$GV$322,0)+1,0)</f>
      </c>
      <c r="JG714">
        <f>IFERROR(INDEX($GW$2:$GW$322,MATCH($GU714,$GV$2:$GV$322,0)),0)</f>
      </c>
      <c r="JH714" t="s">
        <v>44</v>
      </c>
      <c r="JI714" t="s">
        <v>44</v>
      </c>
    </row>
    <row r="715" spans="1:269" x14ac:dyDescent="0.25">
      <c r="R715">
        <f>IF(OR($U715="",$Q715=""),"",IFERROR($U715/$Q715,0))</f>
      </c>
      <c r="S715">
        <f>IF($U715="","",
SUM($T715,$V715,$AA715,$W715,$Y715)*
(1-IF($AB715="",0,VALUE($AB715)/100)))</f>
      </c>
      <c r="T715">
        <f>IF($U715="","",$U715)</f>
      </c>
      <c r="V715">
        <f>IF($U715="","",
IF($O715="","",
IF(ISNUMBER(SEARCH("exempt",LOWER($O715))),0,
$U715*(VALUE(SUBSTITUTE($O715,"%",""))/100))))</f>
      </c>
      <c r="AC715">
        <f>IFERROR(IF(FIND(" - ",$K715)&gt;0,MID($K715,FIND(" - ",$K715)+3,LEN($K715)),""),"")</f>
      </c>
      <c r="AL715" t="s">
        <v>1695</v>
      </c>
      <c r="AT715">
        <f>IFERROR(LEFT($K715,FIND(" - ",$K715)-1),$K715)</f>
      </c>
      <c r="AW715">
        <f>IF($CL715&gt;=1,INDEX($AU:$AU,$CK715+1),"")</f>
      </c>
      <c r="AX715">
        <f>IF($CL715&gt;=2,INDEX($AU:$AU,$CK715+2),"")</f>
      </c>
      <c r="AY715">
        <f>IF($CL715&gt;=3,INDEX($AU:$AU,$CK715+3),"")</f>
      </c>
      <c r="AZ715">
        <f>IF($CL715&gt;=4,INDEX($AU:$AU,$CK715+4),"")</f>
      </c>
      <c r="BA715">
        <f>IF($CL715&gt;=5,INDEX($AU:$AU,$CK715+5),"")</f>
      </c>
      <c r="BB715">
        <f>IF($CL715&gt;=6,INDEX($AU:$AU,$CK715+6),"")</f>
      </c>
      <c r="BC715">
        <f>IF($CL715&gt;=7,INDEX($AU:$AU,$CK715+7),"")</f>
      </c>
      <c r="BD715">
        <f>IF($CL715&gt;=8,INDEX($AU:$AU,$CK715+8),"")</f>
      </c>
      <c r="BE715">
        <f>IF($CL715&gt;=9,INDEX($AU:$AU,$CK715+9),"")</f>
      </c>
      <c r="BF715">
        <f>IF($CL715&gt;=10,INDEX($AU:$AU,$CK715+10),"")</f>
      </c>
      <c r="BG715">
        <f>IF($CL715&gt;=11,INDEX($AU:$AU,$CK715+11),"")</f>
      </c>
      <c r="BH715">
        <f>IF($CL715&gt;=12,INDEX($AU:$AU,$CK715+12),"")</f>
      </c>
      <c r="BI715">
        <f>IF($CL715&gt;=13,INDEX($AU:$AU,$CK715+13),"")</f>
      </c>
      <c r="BJ715">
        <f>IF($CL715&gt;=14,INDEX($AU:$AU,$CK715+14),"")</f>
      </c>
      <c r="BK715">
        <f>IF($CL715&gt;=15,INDEX($AU:$AU,$CK715+15),"")</f>
      </c>
      <c r="BL715">
        <f>IF($CL715&gt;=16,INDEX($AU:$AU,$CK715+16),"")</f>
      </c>
      <c r="BM715">
        <f>IF($CL715&gt;=17,INDEX($AU:$AU,$CK715+17),"")</f>
      </c>
      <c r="BN715">
        <f>IF($CL715&gt;=18,INDEX($AU:$AU,$CK715+18),"")</f>
      </c>
      <c r="BO715">
        <f>IF($CL715&gt;=19,INDEX($AU:$AU,$CK715+19),"")</f>
      </c>
      <c r="BP715">
        <f>IF($CL715&gt;=20,INDEX($AU:$AU,$CK715+20),"")</f>
      </c>
      <c r="BQ715">
        <f>IF($CL715&gt;=21,INDEX($AU:$AU,$CK715+21),"")</f>
      </c>
      <c r="BR715">
        <f>IF($CL715&gt;=22,INDEX($AU:$AU,$CK715+22),"")</f>
      </c>
      <c r="BS715">
        <f>IF($CL715&gt;=23,INDEX($AU:$AU,$CK715+23),"")</f>
      </c>
      <c r="BT715">
        <f>IF($CL715&gt;=24,INDEX($AU:$AU,$CK715+24),"")</f>
      </c>
      <c r="BU715">
        <f>IF($CL715&gt;=25,INDEX($AU:$AU,$CK715+25),"")</f>
      </c>
      <c r="BV715">
        <f>IF($CL715&gt;=26,INDEX($AU:$AU,$CK715+26),"")</f>
      </c>
      <c r="BW715">
        <f>IF($CL715&gt;=27,INDEX($AU:$AU,$CK715+27),"")</f>
      </c>
      <c r="BX715">
        <f>IF($CL715&gt;=28,INDEX($AU:$AU,$CK715+28),"")</f>
      </c>
      <c r="BY715">
        <f>IF($CL715&gt;=29,INDEX($AU:$AU,$CK715+29),"")</f>
      </c>
      <c r="BZ715">
        <f>IF($CL715&gt;=30,INDEX($AU:$AU,$CK715+30),"")</f>
      </c>
      <c r="CA715">
        <f>IF($CL715&gt;=31,INDEX($AU:$AU,$CK715+31),"")</f>
      </c>
      <c r="CB715">
        <f>IF($CL715&gt;=32,INDEX($AU:$AU,$CK715+32),"")</f>
      </c>
      <c r="CC715">
        <f>IF($CL715&gt;=33,INDEX($AU:$AU,$CK715+33),"")</f>
      </c>
      <c r="CD715">
        <f>IF($CL715&gt;=34,INDEX($AU:$AU,$CK715+34),"")</f>
      </c>
      <c r="CE715">
        <f>IF($CL715&gt;=35,INDEX($AU:$AU,$CK715+35),"")</f>
      </c>
      <c r="CF715">
        <f>IF($CL715&gt;=36,INDEX($AU:$AU,$CK715+36),"")</f>
      </c>
      <c r="CG715">
        <f>IF($CL715&gt;=37,INDEX($AU:$AU,$CK715+37),"")</f>
      </c>
      <c r="CH715">
        <f>IF($CL715&gt;=38,INDEX($AU:$AU,$CK715+38),"")</f>
      </c>
      <c r="CI715">
        <f>IF($CL715&gt;=39,INDEX($AU:$AU,$CK715+39),"")</f>
      </c>
      <c r="CJ715">
        <f>IF($CL715&gt;=40,INDEX($AU:$AU,$CK715+40),"")</f>
      </c>
      <c r="CK715">
        <f>IFERROR(MATCH($AT715,$AU$2:$AU$133,0)+1,0)</f>
      </c>
      <c r="CL715">
        <f>IFERROR(INDEX($AV$2:$AV$133,MATCH($AT715,$AU$2:$AU$133,0)),0)</f>
      </c>
      <c r="CM715">
        <f>IFERROR(LEFT($L715,FIND(" - ",$L715)-1),$L715)</f>
      </c>
      <c r="CN715" t="s">
        <v>1696</v>
      </c>
      <c r="CO715">
        <v>1</v>
      </c>
      <c r="CP715">
        <f>IF($DK715&gt;=1,INDEX($CN:$CN,$DJ715+1),"")</f>
      </c>
      <c r="CQ715">
        <f>IF($DK715&gt;=2,INDEX($CN:$CN,$DJ715+2),"")</f>
      </c>
      <c r="CR715">
        <f>IF($DK715&gt;=3,INDEX($CN:$CN,$DJ715+3),"")</f>
      </c>
      <c r="CS715">
        <f>IF($DK715&gt;=4,INDEX($CN:$CN,$DJ715+4),"")</f>
      </c>
      <c r="CT715">
        <f>IF($DK715&gt;=5,INDEX($CN:$CN,$DJ715+5),"")</f>
      </c>
      <c r="CU715">
        <f>IF($DK715&gt;=6,INDEX($CN:$CN,$DJ715+6),"")</f>
      </c>
      <c r="CV715">
        <f>IF($DK715&gt;=7,INDEX($CN:$CN,$DJ715+7),"")</f>
      </c>
      <c r="CW715">
        <f>IF($DK715&gt;=8,INDEX($CN:$CN,$DJ715+8),"")</f>
      </c>
      <c r="CX715">
        <f>IF($DK715&gt;=9,INDEX($CN:$CN,$DJ715+9),"")</f>
      </c>
      <c r="CY715">
        <f>IF($DK715&gt;=10,INDEX($CN:$CN,$DJ715+10),"")</f>
      </c>
      <c r="CZ715">
        <f>IF($DK715&gt;=11,INDEX($CN:$CN,$DJ715+11),"")</f>
      </c>
      <c r="DA715">
        <f>IF($DK715&gt;=12,INDEX($CN:$CN,$DJ715+12),"")</f>
      </c>
      <c r="DB715">
        <f>IF($DK715&gt;=13,INDEX($CN:$CN,$DJ715+13),"")</f>
      </c>
      <c r="DC715">
        <f>IF($DK715&gt;=14,INDEX($CN:$CN,$DJ715+14),"")</f>
      </c>
      <c r="DD715">
        <f>IF($DK715&gt;=15,INDEX($CN:$CN,$DJ715+15),"")</f>
      </c>
      <c r="DE715">
        <f>IF($DK715&gt;=16,INDEX($CN:$CN,$DJ715+16),"")</f>
      </c>
      <c r="DF715">
        <f>IF($DK715&gt;=17,INDEX($CN:$CN,$DJ715+17),"")</f>
      </c>
      <c r="DG715">
        <f>IF($DK715&gt;=18,INDEX($CN:$CN,$DJ715+18),"")</f>
      </c>
      <c r="DH715">
        <f>IF($DK715&gt;=19,INDEX($CN:$CN,$DJ715+19),"")</f>
      </c>
      <c r="DI715">
        <f>IF($DK715&gt;=20,INDEX($CN:$CN,$DJ715+20),"")</f>
      </c>
      <c r="DJ715">
        <f>IFERROR(MATCH($CM715,$CN$2:$CN$1089,0)+1,0)</f>
      </c>
      <c r="DK715">
        <f>IFERROR(INDEX($CO$2:$CO$1089,MATCH($CM715,$CN$2:$CN$1089,0)),0)</f>
      </c>
      <c r="DL715">
        <f>IFERROR(INDEX($AS:$AS,MATCH($O715,$AR:$AR,0))&amp;"","")</f>
      </c>
      <c r="DP715">
        <f>IF($GS715&gt;=1,INDEX($DM:$DM,$GR715+1),"")</f>
      </c>
      <c r="DQ715">
        <f>IF($GS715&gt;=2,INDEX($DM:$DM,$GR715+2),"")</f>
      </c>
      <c r="DR715">
        <f>IF($GS715&gt;=3,INDEX($DM:$DM,$GR715+3),"")</f>
      </c>
      <c r="DS715">
        <f>IF($GS715&gt;=4,INDEX($DM:$DM,$GR715+4),"")</f>
      </c>
      <c r="DT715">
        <f>IF($GS715&gt;=5,INDEX($DM:$DM,$GR715+5),"")</f>
      </c>
      <c r="DU715">
        <f>IF($GS715&gt;=6,INDEX($DM:$DM,$GR715+6),"")</f>
      </c>
      <c r="DV715">
        <f>IF($GS715&gt;=7,INDEX($DM:$DM,$GR715+7),"")</f>
      </c>
      <c r="DW715">
        <f>IF($GS715&gt;=8,INDEX($DM:$DM,$GR715+8),"")</f>
      </c>
      <c r="DX715">
        <f>IF($GS715&gt;=9,INDEX($DM:$DM,$GR715+9),"")</f>
      </c>
      <c r="DY715">
        <f>IF($GS715&gt;=10,INDEX($DM:$DM,$GR715+10),"")</f>
      </c>
      <c r="DZ715">
        <f>IF($GS715&gt;=11,INDEX($DM:$DM,$GR715+11),"")</f>
      </c>
      <c r="EA715">
        <f>IF($GS715&gt;=12,INDEX($DM:$DM,$GR715+12),"")</f>
      </c>
      <c r="EB715">
        <f>IF($GS715&gt;=13,INDEX($DM:$DM,$GR715+13),"")</f>
      </c>
      <c r="EC715">
        <f>IF($GS715&gt;=14,INDEX($DM:$DM,$GR715+14),"")</f>
      </c>
      <c r="ED715">
        <f>IF($GS715&gt;=15,INDEX($DM:$DM,$GR715+15),"")</f>
      </c>
      <c r="EE715">
        <f>IF($GS715&gt;=16,INDEX($DM:$DM,$GR715+16),"")</f>
      </c>
      <c r="EF715">
        <f>IF($GS715&gt;=17,INDEX($DM:$DM,$GR715+17),"")</f>
      </c>
      <c r="EG715">
        <f>IF($GS715&gt;=18,INDEX($DM:$DM,$GR715+18),"")</f>
      </c>
      <c r="EH715">
        <f>IF($GS715&gt;=19,INDEX($DM:$DM,$GR715+19),"")</f>
      </c>
      <c r="EI715">
        <f>IF($GS715&gt;=20,INDEX($DM:$DM,$GR715+20),"")</f>
      </c>
      <c r="EJ715">
        <f>IF($GS715&gt;=21,INDEX($DM:$DM,$GR715+21),"")</f>
      </c>
      <c r="EK715">
        <f>IF($GS715&gt;=22,INDEX($DM:$DM,$GR715+22),"")</f>
      </c>
      <c r="EL715">
        <f>IF($GS715&gt;=23,INDEX($DM:$DM,$GR715+23),"")</f>
      </c>
      <c r="EM715">
        <f>IF($GS715&gt;=24,INDEX($DM:$DM,$GR715+24),"")</f>
      </c>
      <c r="EN715">
        <f>IF($GS715&gt;=25,INDEX($DM:$DM,$GR715+25),"")</f>
      </c>
      <c r="EO715">
        <f>IF($GS715&gt;=26,INDEX($DM:$DM,$GR715+26),"")</f>
      </c>
      <c r="EP715">
        <f>IF($GS715&gt;=27,INDEX($DM:$DM,$GR715+27),"")</f>
      </c>
      <c r="EQ715">
        <f>IF($GS715&gt;=28,INDEX($DM:$DM,$GR715+28),"")</f>
      </c>
      <c r="ER715">
        <f>IF($GS715&gt;=29,INDEX($DM:$DM,$GR715+29),"")</f>
      </c>
      <c r="ES715">
        <f>IF($GS715&gt;=30,INDEX($DM:$DM,$GR715+30),"")</f>
      </c>
      <c r="ET715">
        <f>IF($GS715&gt;=31,INDEX($DM:$DM,$GR715+31),"")</f>
      </c>
      <c r="EU715">
        <f>IF($GS715&gt;=32,INDEX($DM:$DM,$GR715+32),"")</f>
      </c>
      <c r="EV715">
        <f>IF($GS715&gt;=33,INDEX($DM:$DM,$GR715+33),"")</f>
      </c>
      <c r="EW715">
        <f>IF($GS715&gt;=34,INDEX($DM:$DM,$GR715+34),"")</f>
      </c>
      <c r="EX715">
        <f>IF($GS715&gt;=35,INDEX($DM:$DM,$GR715+35),"")</f>
      </c>
      <c r="EY715">
        <f>IF($GS715&gt;=36,INDEX($DM:$DM,$GR715+36),"")</f>
      </c>
      <c r="EZ715">
        <f>IF($GS715&gt;=37,INDEX($DM:$DM,$GR715+37),"")</f>
      </c>
      <c r="FA715">
        <f>IF($GS715&gt;=38,INDEX($DM:$DM,$GR715+38),"")</f>
      </c>
      <c r="FB715">
        <f>IF($GS715&gt;=39,INDEX($DM:$DM,$GR715+39),"")</f>
      </c>
      <c r="FC715">
        <f>IF($GS715&gt;=40,INDEX($DM:$DM,$GR715+40),"")</f>
      </c>
      <c r="FD715">
        <f>IF($GS715&gt;=1,INDEX($DN:$DN,$GR715+1),"")</f>
      </c>
      <c r="FE715">
        <f>IF($GS715&gt;=2,INDEX($DN:$DN,$GR715+2),"")</f>
      </c>
      <c r="FF715">
        <f>IF($GS715&gt;=3,INDEX($DN:$DN,$GR715+3),"")</f>
      </c>
      <c r="FG715">
        <f>IF($GS715&gt;=4,INDEX($DN:$DN,$GR715+4),"")</f>
      </c>
      <c r="FH715">
        <f>IF($GS715&gt;=5,INDEX($DN:$DN,$GR715+5),"")</f>
      </c>
      <c r="FI715">
        <f>IF($GS715&gt;=6,INDEX($DN:$DN,$GR715+6),"")</f>
      </c>
      <c r="FJ715">
        <f>IF($GS715&gt;=7,INDEX($DN:$DN,$GR715+7),"")</f>
      </c>
      <c r="FK715">
        <f>IF($GS715&gt;=8,INDEX($DN:$DN,$GR715+8),"")</f>
      </c>
      <c r="FL715">
        <f>IF($GS715&gt;=9,INDEX($DN:$DN,$GR715+9),"")</f>
      </c>
      <c r="FM715">
        <f>IF($GS715&gt;=10,INDEX($DN:$DN,$GR715+10),"")</f>
      </c>
      <c r="FN715">
        <f>IF($GS715&gt;=11,INDEX($DN:$DN,$GR715+11),"")</f>
      </c>
      <c r="FO715">
        <f>IF($GS715&gt;=12,INDEX($DN:$DN,$GR715+12),"")</f>
      </c>
      <c r="FP715">
        <f>IF($GS715&gt;=13,INDEX($DN:$DN,$GR715+13),"")</f>
      </c>
      <c r="FQ715">
        <f>IF($GS715&gt;=14,INDEX($DN:$DN,$GR715+14),"")</f>
      </c>
      <c r="FR715">
        <f>IF($GS715&gt;=15,INDEX($DN:$DN,$GR715+15),"")</f>
      </c>
      <c r="FS715">
        <f>IF($GS715&gt;=16,INDEX($DN:$DN,$GR715+16),"")</f>
      </c>
      <c r="FT715">
        <f>IF($GS715&gt;=17,INDEX($DN:$DN,$GR715+17),"")</f>
      </c>
      <c r="FU715">
        <f>IF($GS715&gt;=18,INDEX($DN:$DN,$GR715+18),"")</f>
      </c>
      <c r="FV715">
        <f>IF($GS715&gt;=19,INDEX($DN:$DN,$GR715+19),"")</f>
      </c>
      <c r="FW715">
        <f>IF($GS715&gt;=20,INDEX($DN:$DN,$GR715+20),"")</f>
      </c>
      <c r="FX715">
        <f>IF($GS715&gt;=21,INDEX($DN:$DN,$GR715+21),"")</f>
      </c>
      <c r="FY715">
        <f>IF($GS715&gt;=22,INDEX($DN:$DN,$GR715+22),"")</f>
      </c>
      <c r="FZ715">
        <f>IF($GS715&gt;=23,INDEX($DN:$DN,$GR715+23),"")</f>
      </c>
      <c r="GA715">
        <f>IF($GS715&gt;=24,INDEX($DN:$DN,$GR715+24),"")</f>
      </c>
      <c r="GB715">
        <f>IF($GS715&gt;=25,INDEX($DN:$DN,$GR715+25),"")</f>
      </c>
      <c r="GC715">
        <f>IF($GS715&gt;=26,INDEX($DN:$DN,$GR715+26),"")</f>
      </c>
      <c r="GD715">
        <f>IF($GS715&gt;=27,INDEX($DN:$DN,$GR715+27),"")</f>
      </c>
      <c r="GE715">
        <f>IF($GS715&gt;=28,INDEX($DN:$DN,$GR715+28),"")</f>
      </c>
      <c r="GF715">
        <f>IF($GS715&gt;=29,INDEX($DN:$DN,$GR715+29),"")</f>
      </c>
      <c r="GG715">
        <f>IF($GS715&gt;=30,INDEX($DN:$DN,$GR715+30),"")</f>
      </c>
      <c r="GH715">
        <f>IF($GS715&gt;=31,INDEX($DN:$DN,$GR715+31),"")</f>
      </c>
      <c r="GI715">
        <f>IF($GS715&gt;=32,INDEX($DN:$DN,$GR715+32),"")</f>
      </c>
      <c r="GJ715">
        <f>IF($GS715&gt;=33,INDEX($DN:$DN,$GR715+33),"")</f>
      </c>
      <c r="GK715">
        <f>IF($GS715&gt;=34,INDEX($DN:$DN,$GR715+34),"")</f>
      </c>
      <c r="GL715">
        <f>IF($GS715&gt;=35,INDEX($DN:$DN,$GR715+35),"")</f>
      </c>
      <c r="GM715">
        <f>IF($GS715&gt;=36,INDEX($DN:$DN,$GR715+36),"")</f>
      </c>
      <c r="GN715">
        <f>IF($GS715&gt;=37,INDEX($DN:$DN,$GR715+37),"")</f>
      </c>
      <c r="GO715">
        <f>IF($GS715&gt;=38,INDEX($DN:$DN,$GR715+38),"")</f>
      </c>
      <c r="GP715">
        <f>IF($GS715&gt;=39,INDEX($DN:$DN,$GR715+39),"")</f>
      </c>
      <c r="GQ715">
        <f>IF($GS715&gt;=40,INDEX($DN:$DN,$GR715+40),"")</f>
      </c>
      <c r="GR715">
        <f>IFERROR(MATCH($DL715,$DM$2:$DM$148,0)+1,0)</f>
      </c>
      <c r="GS715">
        <f>IFERROR(INDEX($DO$2:$DO$148,MATCH($DL715,$DM$2:$DM$148,0)),0)</f>
      </c>
      <c r="GT715">
        <f>IFERROR(MATCH($Z715,$DP$715:$FC$715,0),0)</f>
      </c>
      <c r="GU715">
        <f>IF($GT715&gt;0,INDEX($FD$715:$GQ$715,$GT715),"")</f>
      </c>
      <c r="GX715">
        <f>IF($JG715&gt;=1,INDEX($GV:$GV,$JF715+1),"")</f>
      </c>
      <c r="GY715">
        <f>IF($JG715&gt;=2,INDEX($GV:$GV,$JF715+2),"")</f>
      </c>
      <c r="GZ715">
        <f>IF($JG715&gt;=3,INDEX($GV:$GV,$JF715+3),"")</f>
      </c>
      <c r="HA715">
        <f>IF($JG715&gt;=4,INDEX($GV:$GV,$JF715+4),"")</f>
      </c>
      <c r="HB715">
        <f>IF($JG715&gt;=5,INDEX($GV:$GV,$JF715+5),"")</f>
      </c>
      <c r="HC715">
        <f>IF($JG715&gt;=6,INDEX($GV:$GV,$JF715+6),"")</f>
      </c>
      <c r="HD715">
        <f>IF($JG715&gt;=7,INDEX($GV:$GV,$JF715+7),"")</f>
      </c>
      <c r="HE715">
        <f>IF($JG715&gt;=8,INDEX($GV:$GV,$JF715+8),"")</f>
      </c>
      <c r="HF715">
        <f>IF($JG715&gt;=9,INDEX($GV:$GV,$JF715+9),"")</f>
      </c>
      <c r="HG715">
        <f>IF($JG715&gt;=10,INDEX($GV:$GV,$JF715+10),"")</f>
      </c>
      <c r="HH715">
        <f>IF($JG715&gt;=11,INDEX($GV:$GV,$JF715+11),"")</f>
      </c>
      <c r="HI715">
        <f>IF($JG715&gt;=12,INDEX($GV:$GV,$JF715+12),"")</f>
      </c>
      <c r="HJ715">
        <f>IF($JG715&gt;=13,INDEX($GV:$GV,$JF715+13),"")</f>
      </c>
      <c r="HK715">
        <f>IF($JG715&gt;=14,INDEX($GV:$GV,$JF715+14),"")</f>
      </c>
      <c r="HL715">
        <f>IF($JG715&gt;=15,INDEX($GV:$GV,$JF715+15),"")</f>
      </c>
      <c r="HM715">
        <f>IF($JG715&gt;=16,INDEX($GV:$GV,$JF715+16),"")</f>
      </c>
      <c r="HN715">
        <f>IF($JG715&gt;=17,INDEX($GV:$GV,$JF715+17),"")</f>
      </c>
      <c r="HO715">
        <f>IF($JG715&gt;=18,INDEX($GV:$GV,$JF715+18),"")</f>
      </c>
      <c r="HP715">
        <f>IF($JG715&gt;=19,INDEX($GV:$GV,$JF715+19),"")</f>
      </c>
      <c r="HQ715">
        <f>IF($JG715&gt;=20,INDEX($GV:$GV,$JF715+20),"")</f>
      </c>
      <c r="HR715">
        <f>IF($JG715&gt;=21,INDEX($GV:$GV,$JF715+21),"")</f>
      </c>
      <c r="HS715">
        <f>IF($JG715&gt;=22,INDEX($GV:$GV,$JF715+22),"")</f>
      </c>
      <c r="HT715">
        <f>IF($JG715&gt;=23,INDEX($GV:$GV,$JF715+23),"")</f>
      </c>
      <c r="HU715">
        <f>IF($JG715&gt;=24,INDEX($GV:$GV,$JF715+24),"")</f>
      </c>
      <c r="HV715">
        <f>IF($JG715&gt;=25,INDEX($GV:$GV,$JF715+25),"")</f>
      </c>
      <c r="HW715">
        <f>IF($JG715&gt;=26,INDEX($GV:$GV,$JF715+26),"")</f>
      </c>
      <c r="HX715">
        <f>IF($JG715&gt;=27,INDEX($GV:$GV,$JF715+27),"")</f>
      </c>
      <c r="HY715">
        <f>IF($JG715&gt;=28,INDEX($GV:$GV,$JF715+28),"")</f>
      </c>
      <c r="HZ715">
        <f>IF($JG715&gt;=29,INDEX($GV:$GV,$JF715+29),"")</f>
      </c>
      <c r="IA715">
        <f>IF($JG715&gt;=30,INDEX($GV:$GV,$JF715+30),"")</f>
      </c>
      <c r="IB715">
        <f>IF($JG715&gt;=31,INDEX($GV:$GV,$JF715+31),"")</f>
      </c>
      <c r="IC715">
        <f>IF($JG715&gt;=32,INDEX($GV:$GV,$JF715+32),"")</f>
      </c>
      <c r="ID715">
        <f>IF($JG715&gt;=33,INDEX($GV:$GV,$JF715+33),"")</f>
      </c>
      <c r="IE715">
        <f>IF($JG715&gt;=34,INDEX($GV:$GV,$JF715+34),"")</f>
      </c>
      <c r="IF715">
        <f>IF($JG715&gt;=35,INDEX($GV:$GV,$JF715+35),"")</f>
      </c>
      <c r="IG715">
        <f>IF($JG715&gt;=36,INDEX($GV:$GV,$JF715+36),"")</f>
      </c>
      <c r="IH715">
        <f>IF($JG715&gt;=37,INDEX($GV:$GV,$JF715+37),"")</f>
      </c>
      <c r="II715">
        <f>IF($JG715&gt;=38,INDEX($GV:$GV,$JF715+38),"")</f>
      </c>
      <c r="IJ715">
        <f>IF($JG715&gt;=39,INDEX($GV:$GV,$JF715+39),"")</f>
      </c>
      <c r="IK715">
        <f>IF($JG715&gt;=40,INDEX($GV:$GV,$JF715+40),"")</f>
      </c>
      <c r="IL715">
        <f>IF($JG715&gt;=41,INDEX($GV:$GV,$JF715+41),"")</f>
      </c>
      <c r="IM715">
        <f>IF($JG715&gt;=42,INDEX($GV:$GV,$JF715+42),"")</f>
      </c>
      <c r="IN715">
        <f>IF($JG715&gt;=43,INDEX($GV:$GV,$JF715+43),"")</f>
      </c>
      <c r="IO715">
        <f>IF($JG715&gt;=44,INDEX($GV:$GV,$JF715+44),"")</f>
      </c>
      <c r="IP715">
        <f>IF($JG715&gt;=45,INDEX($GV:$GV,$JF715+45),"")</f>
      </c>
      <c r="IQ715">
        <f>IF($JG715&gt;=46,INDEX($GV:$GV,$JF715+46),"")</f>
      </c>
      <c r="IR715">
        <f>IF($JG715&gt;=47,INDEX($GV:$GV,$JF715+47),"")</f>
      </c>
      <c r="IS715">
        <f>IF($JG715&gt;=48,INDEX($GV:$GV,$JF715+48),"")</f>
      </c>
      <c r="IT715">
        <f>IF($JG715&gt;=49,INDEX($GV:$GV,$JF715+49),"")</f>
      </c>
      <c r="IU715">
        <f>IF($JG715&gt;=50,INDEX($GV:$GV,$JF715+50),"")</f>
      </c>
      <c r="IV715">
        <f>IF($JG715&gt;=51,INDEX($GV:$GV,$JF715+51),"")</f>
      </c>
      <c r="IW715">
        <f>IF($JG715&gt;=52,INDEX($GV:$GV,$JF715+52),"")</f>
      </c>
      <c r="IX715">
        <f>IF($JG715&gt;=53,INDEX($GV:$GV,$JF715+53),"")</f>
      </c>
      <c r="IY715">
        <f>IF($JG715&gt;=54,INDEX($GV:$GV,$JF715+54),"")</f>
      </c>
      <c r="IZ715">
        <f>IF($JG715&gt;=55,INDEX($GV:$GV,$JF715+55),"")</f>
      </c>
      <c r="JA715">
        <f>IF($JG715&gt;=56,INDEX($GV:$GV,$JF715+56),"")</f>
      </c>
      <c r="JB715">
        <f>IF($JG715&gt;=57,INDEX($GV:$GV,$JF715+57),"")</f>
      </c>
      <c r="JC715">
        <f>IF($JG715&gt;=58,INDEX($GV:$GV,$JF715+58),"")</f>
      </c>
      <c r="JD715">
        <f>IF($JG715&gt;=59,INDEX($GV:$GV,$JF715+59),"")</f>
      </c>
      <c r="JE715">
        <f>IF($JG715&gt;=60,INDEX($GV:$GV,$JF715+60),"")</f>
      </c>
      <c r="JF715">
        <f>IFERROR(MATCH($GU715,$GV$2:$GV$322,0)+1,0)</f>
      </c>
      <c r="JG715">
        <f>IFERROR(INDEX($GW$2:$GW$322,MATCH($GU715,$GV$2:$GV$322,0)),0)</f>
      </c>
      <c r="JH715" t="s">
        <v>44</v>
      </c>
      <c r="JI715" t="s">
        <v>44</v>
      </c>
    </row>
    <row r="716" spans="1:269" x14ac:dyDescent="0.25">
      <c r="R716">
        <f>IF(OR($U716="",$Q716=""),"",IFERROR($U716/$Q716,0))</f>
      </c>
      <c r="S716">
        <f>IF($U716="","",
SUM($T716,$V716,$AA716,$W716,$Y716)*
(1-IF($AB716="",0,VALUE($AB716)/100)))</f>
      </c>
      <c r="T716">
        <f>IF($U716="","",$U716)</f>
      </c>
      <c r="V716">
        <f>IF($U716="","",
IF($O716="","",
IF(ISNUMBER(SEARCH("exempt",LOWER($O716))),0,
$U716*(VALUE(SUBSTITUTE($O716,"%",""))/100))))</f>
      </c>
      <c r="AC716">
        <f>IFERROR(IF(FIND(" - ",$K716)&gt;0,MID($K716,FIND(" - ",$K716)+3,LEN($K716)),""),"")</f>
      </c>
      <c r="AL716" t="s">
        <v>1697</v>
      </c>
      <c r="AT716">
        <f>IFERROR(LEFT($K716,FIND(" - ",$K716)-1),$K716)</f>
      </c>
      <c r="AW716">
        <f>IF($CL716&gt;=1,INDEX($AU:$AU,$CK716+1),"")</f>
      </c>
      <c r="AX716">
        <f>IF($CL716&gt;=2,INDEX($AU:$AU,$CK716+2),"")</f>
      </c>
      <c r="AY716">
        <f>IF($CL716&gt;=3,INDEX($AU:$AU,$CK716+3),"")</f>
      </c>
      <c r="AZ716">
        <f>IF($CL716&gt;=4,INDEX($AU:$AU,$CK716+4),"")</f>
      </c>
      <c r="BA716">
        <f>IF($CL716&gt;=5,INDEX($AU:$AU,$CK716+5),"")</f>
      </c>
      <c r="BB716">
        <f>IF($CL716&gt;=6,INDEX($AU:$AU,$CK716+6),"")</f>
      </c>
      <c r="BC716">
        <f>IF($CL716&gt;=7,INDEX($AU:$AU,$CK716+7),"")</f>
      </c>
      <c r="BD716">
        <f>IF($CL716&gt;=8,INDEX($AU:$AU,$CK716+8),"")</f>
      </c>
      <c r="BE716">
        <f>IF($CL716&gt;=9,INDEX($AU:$AU,$CK716+9),"")</f>
      </c>
      <c r="BF716">
        <f>IF($CL716&gt;=10,INDEX($AU:$AU,$CK716+10),"")</f>
      </c>
      <c r="BG716">
        <f>IF($CL716&gt;=11,INDEX($AU:$AU,$CK716+11),"")</f>
      </c>
      <c r="BH716">
        <f>IF($CL716&gt;=12,INDEX($AU:$AU,$CK716+12),"")</f>
      </c>
      <c r="BI716">
        <f>IF($CL716&gt;=13,INDEX($AU:$AU,$CK716+13),"")</f>
      </c>
      <c r="BJ716">
        <f>IF($CL716&gt;=14,INDEX($AU:$AU,$CK716+14),"")</f>
      </c>
      <c r="BK716">
        <f>IF($CL716&gt;=15,INDEX($AU:$AU,$CK716+15),"")</f>
      </c>
      <c r="BL716">
        <f>IF($CL716&gt;=16,INDEX($AU:$AU,$CK716+16),"")</f>
      </c>
      <c r="BM716">
        <f>IF($CL716&gt;=17,INDEX($AU:$AU,$CK716+17),"")</f>
      </c>
      <c r="BN716">
        <f>IF($CL716&gt;=18,INDEX($AU:$AU,$CK716+18),"")</f>
      </c>
      <c r="BO716">
        <f>IF($CL716&gt;=19,INDEX($AU:$AU,$CK716+19),"")</f>
      </c>
      <c r="BP716">
        <f>IF($CL716&gt;=20,INDEX($AU:$AU,$CK716+20),"")</f>
      </c>
      <c r="BQ716">
        <f>IF($CL716&gt;=21,INDEX($AU:$AU,$CK716+21),"")</f>
      </c>
      <c r="BR716">
        <f>IF($CL716&gt;=22,INDEX($AU:$AU,$CK716+22),"")</f>
      </c>
      <c r="BS716">
        <f>IF($CL716&gt;=23,INDEX($AU:$AU,$CK716+23),"")</f>
      </c>
      <c r="BT716">
        <f>IF($CL716&gt;=24,INDEX($AU:$AU,$CK716+24),"")</f>
      </c>
      <c r="BU716">
        <f>IF($CL716&gt;=25,INDEX($AU:$AU,$CK716+25),"")</f>
      </c>
      <c r="BV716">
        <f>IF($CL716&gt;=26,INDEX($AU:$AU,$CK716+26),"")</f>
      </c>
      <c r="BW716">
        <f>IF($CL716&gt;=27,INDEX($AU:$AU,$CK716+27),"")</f>
      </c>
      <c r="BX716">
        <f>IF($CL716&gt;=28,INDEX($AU:$AU,$CK716+28),"")</f>
      </c>
      <c r="BY716">
        <f>IF($CL716&gt;=29,INDEX($AU:$AU,$CK716+29),"")</f>
      </c>
      <c r="BZ716">
        <f>IF($CL716&gt;=30,INDEX($AU:$AU,$CK716+30),"")</f>
      </c>
      <c r="CA716">
        <f>IF($CL716&gt;=31,INDEX($AU:$AU,$CK716+31),"")</f>
      </c>
      <c r="CB716">
        <f>IF($CL716&gt;=32,INDEX($AU:$AU,$CK716+32),"")</f>
      </c>
      <c r="CC716">
        <f>IF($CL716&gt;=33,INDEX($AU:$AU,$CK716+33),"")</f>
      </c>
      <c r="CD716">
        <f>IF($CL716&gt;=34,INDEX($AU:$AU,$CK716+34),"")</f>
      </c>
      <c r="CE716">
        <f>IF($CL716&gt;=35,INDEX($AU:$AU,$CK716+35),"")</f>
      </c>
      <c r="CF716">
        <f>IF($CL716&gt;=36,INDEX($AU:$AU,$CK716+36),"")</f>
      </c>
      <c r="CG716">
        <f>IF($CL716&gt;=37,INDEX($AU:$AU,$CK716+37),"")</f>
      </c>
      <c r="CH716">
        <f>IF($CL716&gt;=38,INDEX($AU:$AU,$CK716+38),"")</f>
      </c>
      <c r="CI716">
        <f>IF($CL716&gt;=39,INDEX($AU:$AU,$CK716+39),"")</f>
      </c>
      <c r="CJ716">
        <f>IF($CL716&gt;=40,INDEX($AU:$AU,$CK716+40),"")</f>
      </c>
      <c r="CK716">
        <f>IFERROR(MATCH($AT716,$AU$2:$AU$133,0)+1,0)</f>
      </c>
      <c r="CL716">
        <f>IFERROR(INDEX($AV$2:$AV$133,MATCH($AT716,$AU$2:$AU$133,0)),0)</f>
      </c>
      <c r="CM716">
        <f>IFERROR(LEFT($L716,FIND(" - ",$L716)-1),$L716)</f>
      </c>
      <c r="CN716" t="s">
        <v>149</v>
      </c>
      <c r="CP716">
        <f>IF($DK716&gt;=1,INDEX($CN:$CN,$DJ716+1),"")</f>
      </c>
      <c r="CQ716">
        <f>IF($DK716&gt;=2,INDEX($CN:$CN,$DJ716+2),"")</f>
      </c>
      <c r="CR716">
        <f>IF($DK716&gt;=3,INDEX($CN:$CN,$DJ716+3),"")</f>
      </c>
      <c r="CS716">
        <f>IF($DK716&gt;=4,INDEX($CN:$CN,$DJ716+4),"")</f>
      </c>
      <c r="CT716">
        <f>IF($DK716&gt;=5,INDEX($CN:$CN,$DJ716+5),"")</f>
      </c>
      <c r="CU716">
        <f>IF($DK716&gt;=6,INDEX($CN:$CN,$DJ716+6),"")</f>
      </c>
      <c r="CV716">
        <f>IF($DK716&gt;=7,INDEX($CN:$CN,$DJ716+7),"")</f>
      </c>
      <c r="CW716">
        <f>IF($DK716&gt;=8,INDEX($CN:$CN,$DJ716+8),"")</f>
      </c>
      <c r="CX716">
        <f>IF($DK716&gt;=9,INDEX($CN:$CN,$DJ716+9),"")</f>
      </c>
      <c r="CY716">
        <f>IF($DK716&gt;=10,INDEX($CN:$CN,$DJ716+10),"")</f>
      </c>
      <c r="CZ716">
        <f>IF($DK716&gt;=11,INDEX($CN:$CN,$DJ716+11),"")</f>
      </c>
      <c r="DA716">
        <f>IF($DK716&gt;=12,INDEX($CN:$CN,$DJ716+12),"")</f>
      </c>
      <c r="DB716">
        <f>IF($DK716&gt;=13,INDEX($CN:$CN,$DJ716+13),"")</f>
      </c>
      <c r="DC716">
        <f>IF($DK716&gt;=14,INDEX($CN:$CN,$DJ716+14),"")</f>
      </c>
      <c r="DD716">
        <f>IF($DK716&gt;=15,INDEX($CN:$CN,$DJ716+15),"")</f>
      </c>
      <c r="DE716">
        <f>IF($DK716&gt;=16,INDEX($CN:$CN,$DJ716+16),"")</f>
      </c>
      <c r="DF716">
        <f>IF($DK716&gt;=17,INDEX($CN:$CN,$DJ716+17),"")</f>
      </c>
      <c r="DG716">
        <f>IF($DK716&gt;=18,INDEX($CN:$CN,$DJ716+18),"")</f>
      </c>
      <c r="DH716">
        <f>IF($DK716&gt;=19,INDEX($CN:$CN,$DJ716+19),"")</f>
      </c>
      <c r="DI716">
        <f>IF($DK716&gt;=20,INDEX($CN:$CN,$DJ716+20),"")</f>
      </c>
      <c r="DJ716">
        <f>IFERROR(MATCH($CM716,$CN$2:$CN$1089,0)+1,0)</f>
      </c>
      <c r="DK716">
        <f>IFERROR(INDEX($CO$2:$CO$1089,MATCH($CM716,$CN$2:$CN$1089,0)),0)</f>
      </c>
      <c r="DL716">
        <f>IFERROR(INDEX($AS:$AS,MATCH($O716,$AR:$AR,0))&amp;"","")</f>
      </c>
      <c r="DP716">
        <f>IF($GS716&gt;=1,INDEX($DM:$DM,$GR716+1),"")</f>
      </c>
      <c r="DQ716">
        <f>IF($GS716&gt;=2,INDEX($DM:$DM,$GR716+2),"")</f>
      </c>
      <c r="DR716">
        <f>IF($GS716&gt;=3,INDEX($DM:$DM,$GR716+3),"")</f>
      </c>
      <c r="DS716">
        <f>IF($GS716&gt;=4,INDEX($DM:$DM,$GR716+4),"")</f>
      </c>
      <c r="DT716">
        <f>IF($GS716&gt;=5,INDEX($DM:$DM,$GR716+5),"")</f>
      </c>
      <c r="DU716">
        <f>IF($GS716&gt;=6,INDEX($DM:$DM,$GR716+6),"")</f>
      </c>
      <c r="DV716">
        <f>IF($GS716&gt;=7,INDEX($DM:$DM,$GR716+7),"")</f>
      </c>
      <c r="DW716">
        <f>IF($GS716&gt;=8,INDEX($DM:$DM,$GR716+8),"")</f>
      </c>
      <c r="DX716">
        <f>IF($GS716&gt;=9,INDEX($DM:$DM,$GR716+9),"")</f>
      </c>
      <c r="DY716">
        <f>IF($GS716&gt;=10,INDEX($DM:$DM,$GR716+10),"")</f>
      </c>
      <c r="DZ716">
        <f>IF($GS716&gt;=11,INDEX($DM:$DM,$GR716+11),"")</f>
      </c>
      <c r="EA716">
        <f>IF($GS716&gt;=12,INDEX($DM:$DM,$GR716+12),"")</f>
      </c>
      <c r="EB716">
        <f>IF($GS716&gt;=13,INDEX($DM:$DM,$GR716+13),"")</f>
      </c>
      <c r="EC716">
        <f>IF($GS716&gt;=14,INDEX($DM:$DM,$GR716+14),"")</f>
      </c>
      <c r="ED716">
        <f>IF($GS716&gt;=15,INDEX($DM:$DM,$GR716+15),"")</f>
      </c>
      <c r="EE716">
        <f>IF($GS716&gt;=16,INDEX($DM:$DM,$GR716+16),"")</f>
      </c>
      <c r="EF716">
        <f>IF($GS716&gt;=17,INDEX($DM:$DM,$GR716+17),"")</f>
      </c>
      <c r="EG716">
        <f>IF($GS716&gt;=18,INDEX($DM:$DM,$GR716+18),"")</f>
      </c>
      <c r="EH716">
        <f>IF($GS716&gt;=19,INDEX($DM:$DM,$GR716+19),"")</f>
      </c>
      <c r="EI716">
        <f>IF($GS716&gt;=20,INDEX($DM:$DM,$GR716+20),"")</f>
      </c>
      <c r="EJ716">
        <f>IF($GS716&gt;=21,INDEX($DM:$DM,$GR716+21),"")</f>
      </c>
      <c r="EK716">
        <f>IF($GS716&gt;=22,INDEX($DM:$DM,$GR716+22),"")</f>
      </c>
      <c r="EL716">
        <f>IF($GS716&gt;=23,INDEX($DM:$DM,$GR716+23),"")</f>
      </c>
      <c r="EM716">
        <f>IF($GS716&gt;=24,INDEX($DM:$DM,$GR716+24),"")</f>
      </c>
      <c r="EN716">
        <f>IF($GS716&gt;=25,INDEX($DM:$DM,$GR716+25),"")</f>
      </c>
      <c r="EO716">
        <f>IF($GS716&gt;=26,INDEX($DM:$DM,$GR716+26),"")</f>
      </c>
      <c r="EP716">
        <f>IF($GS716&gt;=27,INDEX($DM:$DM,$GR716+27),"")</f>
      </c>
      <c r="EQ716">
        <f>IF($GS716&gt;=28,INDEX($DM:$DM,$GR716+28),"")</f>
      </c>
      <c r="ER716">
        <f>IF($GS716&gt;=29,INDEX($DM:$DM,$GR716+29),"")</f>
      </c>
      <c r="ES716">
        <f>IF($GS716&gt;=30,INDEX($DM:$DM,$GR716+30),"")</f>
      </c>
      <c r="ET716">
        <f>IF($GS716&gt;=31,INDEX($DM:$DM,$GR716+31),"")</f>
      </c>
      <c r="EU716">
        <f>IF($GS716&gt;=32,INDEX($DM:$DM,$GR716+32),"")</f>
      </c>
      <c r="EV716">
        <f>IF($GS716&gt;=33,INDEX($DM:$DM,$GR716+33),"")</f>
      </c>
      <c r="EW716">
        <f>IF($GS716&gt;=34,INDEX($DM:$DM,$GR716+34),"")</f>
      </c>
      <c r="EX716">
        <f>IF($GS716&gt;=35,INDEX($DM:$DM,$GR716+35),"")</f>
      </c>
      <c r="EY716">
        <f>IF($GS716&gt;=36,INDEX($DM:$DM,$GR716+36),"")</f>
      </c>
      <c r="EZ716">
        <f>IF($GS716&gt;=37,INDEX($DM:$DM,$GR716+37),"")</f>
      </c>
      <c r="FA716">
        <f>IF($GS716&gt;=38,INDEX($DM:$DM,$GR716+38),"")</f>
      </c>
      <c r="FB716">
        <f>IF($GS716&gt;=39,INDEX($DM:$DM,$GR716+39),"")</f>
      </c>
      <c r="FC716">
        <f>IF($GS716&gt;=40,INDEX($DM:$DM,$GR716+40),"")</f>
      </c>
      <c r="FD716">
        <f>IF($GS716&gt;=1,INDEX($DN:$DN,$GR716+1),"")</f>
      </c>
      <c r="FE716">
        <f>IF($GS716&gt;=2,INDEX($DN:$DN,$GR716+2),"")</f>
      </c>
      <c r="FF716">
        <f>IF($GS716&gt;=3,INDEX($DN:$DN,$GR716+3),"")</f>
      </c>
      <c r="FG716">
        <f>IF($GS716&gt;=4,INDEX($DN:$DN,$GR716+4),"")</f>
      </c>
      <c r="FH716">
        <f>IF($GS716&gt;=5,INDEX($DN:$DN,$GR716+5),"")</f>
      </c>
      <c r="FI716">
        <f>IF($GS716&gt;=6,INDEX($DN:$DN,$GR716+6),"")</f>
      </c>
      <c r="FJ716">
        <f>IF($GS716&gt;=7,INDEX($DN:$DN,$GR716+7),"")</f>
      </c>
      <c r="FK716">
        <f>IF($GS716&gt;=8,INDEX($DN:$DN,$GR716+8),"")</f>
      </c>
      <c r="FL716">
        <f>IF($GS716&gt;=9,INDEX($DN:$DN,$GR716+9),"")</f>
      </c>
      <c r="FM716">
        <f>IF($GS716&gt;=10,INDEX($DN:$DN,$GR716+10),"")</f>
      </c>
      <c r="FN716">
        <f>IF($GS716&gt;=11,INDEX($DN:$DN,$GR716+11),"")</f>
      </c>
      <c r="FO716">
        <f>IF($GS716&gt;=12,INDEX($DN:$DN,$GR716+12),"")</f>
      </c>
      <c r="FP716">
        <f>IF($GS716&gt;=13,INDEX($DN:$DN,$GR716+13),"")</f>
      </c>
      <c r="FQ716">
        <f>IF($GS716&gt;=14,INDEX($DN:$DN,$GR716+14),"")</f>
      </c>
      <c r="FR716">
        <f>IF($GS716&gt;=15,INDEX($DN:$DN,$GR716+15),"")</f>
      </c>
      <c r="FS716">
        <f>IF($GS716&gt;=16,INDEX($DN:$DN,$GR716+16),"")</f>
      </c>
      <c r="FT716">
        <f>IF($GS716&gt;=17,INDEX($DN:$DN,$GR716+17),"")</f>
      </c>
      <c r="FU716">
        <f>IF($GS716&gt;=18,INDEX($DN:$DN,$GR716+18),"")</f>
      </c>
      <c r="FV716">
        <f>IF($GS716&gt;=19,INDEX($DN:$DN,$GR716+19),"")</f>
      </c>
      <c r="FW716">
        <f>IF($GS716&gt;=20,INDEX($DN:$DN,$GR716+20),"")</f>
      </c>
      <c r="FX716">
        <f>IF($GS716&gt;=21,INDEX($DN:$DN,$GR716+21),"")</f>
      </c>
      <c r="FY716">
        <f>IF($GS716&gt;=22,INDEX($DN:$DN,$GR716+22),"")</f>
      </c>
      <c r="FZ716">
        <f>IF($GS716&gt;=23,INDEX($DN:$DN,$GR716+23),"")</f>
      </c>
      <c r="GA716">
        <f>IF($GS716&gt;=24,INDEX($DN:$DN,$GR716+24),"")</f>
      </c>
      <c r="GB716">
        <f>IF($GS716&gt;=25,INDEX($DN:$DN,$GR716+25),"")</f>
      </c>
      <c r="GC716">
        <f>IF($GS716&gt;=26,INDEX($DN:$DN,$GR716+26),"")</f>
      </c>
      <c r="GD716">
        <f>IF($GS716&gt;=27,INDEX($DN:$DN,$GR716+27),"")</f>
      </c>
      <c r="GE716">
        <f>IF($GS716&gt;=28,INDEX($DN:$DN,$GR716+28),"")</f>
      </c>
      <c r="GF716">
        <f>IF($GS716&gt;=29,INDEX($DN:$DN,$GR716+29),"")</f>
      </c>
      <c r="GG716">
        <f>IF($GS716&gt;=30,INDEX($DN:$DN,$GR716+30),"")</f>
      </c>
      <c r="GH716">
        <f>IF($GS716&gt;=31,INDEX($DN:$DN,$GR716+31),"")</f>
      </c>
      <c r="GI716">
        <f>IF($GS716&gt;=32,INDEX($DN:$DN,$GR716+32),"")</f>
      </c>
      <c r="GJ716">
        <f>IF($GS716&gt;=33,INDEX($DN:$DN,$GR716+33),"")</f>
      </c>
      <c r="GK716">
        <f>IF($GS716&gt;=34,INDEX($DN:$DN,$GR716+34),"")</f>
      </c>
      <c r="GL716">
        <f>IF($GS716&gt;=35,INDEX($DN:$DN,$GR716+35),"")</f>
      </c>
      <c r="GM716">
        <f>IF($GS716&gt;=36,INDEX($DN:$DN,$GR716+36),"")</f>
      </c>
      <c r="GN716">
        <f>IF($GS716&gt;=37,INDEX($DN:$DN,$GR716+37),"")</f>
      </c>
      <c r="GO716">
        <f>IF($GS716&gt;=38,INDEX($DN:$DN,$GR716+38),"")</f>
      </c>
      <c r="GP716">
        <f>IF($GS716&gt;=39,INDEX($DN:$DN,$GR716+39),"")</f>
      </c>
      <c r="GQ716">
        <f>IF($GS716&gt;=40,INDEX($DN:$DN,$GR716+40),"")</f>
      </c>
      <c r="GR716">
        <f>IFERROR(MATCH($DL716,$DM$2:$DM$148,0)+1,0)</f>
      </c>
      <c r="GS716">
        <f>IFERROR(INDEX($DO$2:$DO$148,MATCH($DL716,$DM$2:$DM$148,0)),0)</f>
      </c>
      <c r="GT716">
        <f>IFERROR(MATCH($Z716,$DP$716:$FC$716,0),0)</f>
      </c>
      <c r="GU716">
        <f>IF($GT716&gt;0,INDEX($FD$716:$GQ$716,$GT716),"")</f>
      </c>
      <c r="GX716">
        <f>IF($JG716&gt;=1,INDEX($GV:$GV,$JF716+1),"")</f>
      </c>
      <c r="GY716">
        <f>IF($JG716&gt;=2,INDEX($GV:$GV,$JF716+2),"")</f>
      </c>
      <c r="GZ716">
        <f>IF($JG716&gt;=3,INDEX($GV:$GV,$JF716+3),"")</f>
      </c>
      <c r="HA716">
        <f>IF($JG716&gt;=4,INDEX($GV:$GV,$JF716+4),"")</f>
      </c>
      <c r="HB716">
        <f>IF($JG716&gt;=5,INDEX($GV:$GV,$JF716+5),"")</f>
      </c>
      <c r="HC716">
        <f>IF($JG716&gt;=6,INDEX($GV:$GV,$JF716+6),"")</f>
      </c>
      <c r="HD716">
        <f>IF($JG716&gt;=7,INDEX($GV:$GV,$JF716+7),"")</f>
      </c>
      <c r="HE716">
        <f>IF($JG716&gt;=8,INDEX($GV:$GV,$JF716+8),"")</f>
      </c>
      <c r="HF716">
        <f>IF($JG716&gt;=9,INDEX($GV:$GV,$JF716+9),"")</f>
      </c>
      <c r="HG716">
        <f>IF($JG716&gt;=10,INDEX($GV:$GV,$JF716+10),"")</f>
      </c>
      <c r="HH716">
        <f>IF($JG716&gt;=11,INDEX($GV:$GV,$JF716+11),"")</f>
      </c>
      <c r="HI716">
        <f>IF($JG716&gt;=12,INDEX($GV:$GV,$JF716+12),"")</f>
      </c>
      <c r="HJ716">
        <f>IF($JG716&gt;=13,INDEX($GV:$GV,$JF716+13),"")</f>
      </c>
      <c r="HK716">
        <f>IF($JG716&gt;=14,INDEX($GV:$GV,$JF716+14),"")</f>
      </c>
      <c r="HL716">
        <f>IF($JG716&gt;=15,INDEX($GV:$GV,$JF716+15),"")</f>
      </c>
      <c r="HM716">
        <f>IF($JG716&gt;=16,INDEX($GV:$GV,$JF716+16),"")</f>
      </c>
      <c r="HN716">
        <f>IF($JG716&gt;=17,INDEX($GV:$GV,$JF716+17),"")</f>
      </c>
      <c r="HO716">
        <f>IF($JG716&gt;=18,INDEX($GV:$GV,$JF716+18),"")</f>
      </c>
      <c r="HP716">
        <f>IF($JG716&gt;=19,INDEX($GV:$GV,$JF716+19),"")</f>
      </c>
      <c r="HQ716">
        <f>IF($JG716&gt;=20,INDEX($GV:$GV,$JF716+20),"")</f>
      </c>
      <c r="HR716">
        <f>IF($JG716&gt;=21,INDEX($GV:$GV,$JF716+21),"")</f>
      </c>
      <c r="HS716">
        <f>IF($JG716&gt;=22,INDEX($GV:$GV,$JF716+22),"")</f>
      </c>
      <c r="HT716">
        <f>IF($JG716&gt;=23,INDEX($GV:$GV,$JF716+23),"")</f>
      </c>
      <c r="HU716">
        <f>IF($JG716&gt;=24,INDEX($GV:$GV,$JF716+24),"")</f>
      </c>
      <c r="HV716">
        <f>IF($JG716&gt;=25,INDEX($GV:$GV,$JF716+25),"")</f>
      </c>
      <c r="HW716">
        <f>IF($JG716&gt;=26,INDEX($GV:$GV,$JF716+26),"")</f>
      </c>
      <c r="HX716">
        <f>IF($JG716&gt;=27,INDEX($GV:$GV,$JF716+27),"")</f>
      </c>
      <c r="HY716">
        <f>IF($JG716&gt;=28,INDEX($GV:$GV,$JF716+28),"")</f>
      </c>
      <c r="HZ716">
        <f>IF($JG716&gt;=29,INDEX($GV:$GV,$JF716+29),"")</f>
      </c>
      <c r="IA716">
        <f>IF($JG716&gt;=30,INDEX($GV:$GV,$JF716+30),"")</f>
      </c>
      <c r="IB716">
        <f>IF($JG716&gt;=31,INDEX($GV:$GV,$JF716+31),"")</f>
      </c>
      <c r="IC716">
        <f>IF($JG716&gt;=32,INDEX($GV:$GV,$JF716+32),"")</f>
      </c>
      <c r="ID716">
        <f>IF($JG716&gt;=33,INDEX($GV:$GV,$JF716+33),"")</f>
      </c>
      <c r="IE716">
        <f>IF($JG716&gt;=34,INDEX($GV:$GV,$JF716+34),"")</f>
      </c>
      <c r="IF716">
        <f>IF($JG716&gt;=35,INDEX($GV:$GV,$JF716+35),"")</f>
      </c>
      <c r="IG716">
        <f>IF($JG716&gt;=36,INDEX($GV:$GV,$JF716+36),"")</f>
      </c>
      <c r="IH716">
        <f>IF($JG716&gt;=37,INDEX($GV:$GV,$JF716+37),"")</f>
      </c>
      <c r="II716">
        <f>IF($JG716&gt;=38,INDEX($GV:$GV,$JF716+38),"")</f>
      </c>
      <c r="IJ716">
        <f>IF($JG716&gt;=39,INDEX($GV:$GV,$JF716+39),"")</f>
      </c>
      <c r="IK716">
        <f>IF($JG716&gt;=40,INDEX($GV:$GV,$JF716+40),"")</f>
      </c>
      <c r="IL716">
        <f>IF($JG716&gt;=41,INDEX($GV:$GV,$JF716+41),"")</f>
      </c>
      <c r="IM716">
        <f>IF($JG716&gt;=42,INDEX($GV:$GV,$JF716+42),"")</f>
      </c>
      <c r="IN716">
        <f>IF($JG716&gt;=43,INDEX($GV:$GV,$JF716+43),"")</f>
      </c>
      <c r="IO716">
        <f>IF($JG716&gt;=44,INDEX($GV:$GV,$JF716+44),"")</f>
      </c>
      <c r="IP716">
        <f>IF($JG716&gt;=45,INDEX($GV:$GV,$JF716+45),"")</f>
      </c>
      <c r="IQ716">
        <f>IF($JG716&gt;=46,INDEX($GV:$GV,$JF716+46),"")</f>
      </c>
      <c r="IR716">
        <f>IF($JG716&gt;=47,INDEX($GV:$GV,$JF716+47),"")</f>
      </c>
      <c r="IS716">
        <f>IF($JG716&gt;=48,INDEX($GV:$GV,$JF716+48),"")</f>
      </c>
      <c r="IT716">
        <f>IF($JG716&gt;=49,INDEX($GV:$GV,$JF716+49),"")</f>
      </c>
      <c r="IU716">
        <f>IF($JG716&gt;=50,INDEX($GV:$GV,$JF716+50),"")</f>
      </c>
      <c r="IV716">
        <f>IF($JG716&gt;=51,INDEX($GV:$GV,$JF716+51),"")</f>
      </c>
      <c r="IW716">
        <f>IF($JG716&gt;=52,INDEX($GV:$GV,$JF716+52),"")</f>
      </c>
      <c r="IX716">
        <f>IF($JG716&gt;=53,INDEX($GV:$GV,$JF716+53),"")</f>
      </c>
      <c r="IY716">
        <f>IF($JG716&gt;=54,INDEX($GV:$GV,$JF716+54),"")</f>
      </c>
      <c r="IZ716">
        <f>IF($JG716&gt;=55,INDEX($GV:$GV,$JF716+55),"")</f>
      </c>
      <c r="JA716">
        <f>IF($JG716&gt;=56,INDEX($GV:$GV,$JF716+56),"")</f>
      </c>
      <c r="JB716">
        <f>IF($JG716&gt;=57,INDEX($GV:$GV,$JF716+57),"")</f>
      </c>
      <c r="JC716">
        <f>IF($JG716&gt;=58,INDEX($GV:$GV,$JF716+58),"")</f>
      </c>
      <c r="JD716">
        <f>IF($JG716&gt;=59,INDEX($GV:$GV,$JF716+59),"")</f>
      </c>
      <c r="JE716">
        <f>IF($JG716&gt;=60,INDEX($GV:$GV,$JF716+60),"")</f>
      </c>
      <c r="JF716">
        <f>IFERROR(MATCH($GU716,$GV$2:$GV$322,0)+1,0)</f>
      </c>
      <c r="JG716">
        <f>IFERROR(INDEX($GW$2:$GW$322,MATCH($GU716,$GV$2:$GV$322,0)),0)</f>
      </c>
      <c r="JH716" t="s">
        <v>44</v>
      </c>
      <c r="JI716" t="s">
        <v>44</v>
      </c>
    </row>
    <row r="717" spans="1:269" x14ac:dyDescent="0.25">
      <c r="R717">
        <f>IF(OR($U717="",$Q717=""),"",IFERROR($U717/$Q717,0))</f>
      </c>
      <c r="S717">
        <f>IF($U717="","",
SUM($T717,$V717,$AA717,$W717,$Y717)*
(1-IF($AB717="",0,VALUE($AB717)/100)))</f>
      </c>
      <c r="T717">
        <f>IF($U717="","",$U717)</f>
      </c>
      <c r="V717">
        <f>IF($U717="","",
IF($O717="","",
IF(ISNUMBER(SEARCH("exempt",LOWER($O717))),0,
$U717*(VALUE(SUBSTITUTE($O717,"%",""))/100))))</f>
      </c>
      <c r="AC717">
        <f>IFERROR(IF(FIND(" - ",$K717)&gt;0,MID($K717,FIND(" - ",$K717)+3,LEN($K717)),""),"")</f>
      </c>
      <c r="AL717" t="s">
        <v>1698</v>
      </c>
      <c r="AT717">
        <f>IFERROR(LEFT($K717,FIND(" - ",$K717)-1),$K717)</f>
      </c>
      <c r="AW717">
        <f>IF($CL717&gt;=1,INDEX($AU:$AU,$CK717+1),"")</f>
      </c>
      <c r="AX717">
        <f>IF($CL717&gt;=2,INDEX($AU:$AU,$CK717+2),"")</f>
      </c>
      <c r="AY717">
        <f>IF($CL717&gt;=3,INDEX($AU:$AU,$CK717+3),"")</f>
      </c>
      <c r="AZ717">
        <f>IF($CL717&gt;=4,INDEX($AU:$AU,$CK717+4),"")</f>
      </c>
      <c r="BA717">
        <f>IF($CL717&gt;=5,INDEX($AU:$AU,$CK717+5),"")</f>
      </c>
      <c r="BB717">
        <f>IF($CL717&gt;=6,INDEX($AU:$AU,$CK717+6),"")</f>
      </c>
      <c r="BC717">
        <f>IF($CL717&gt;=7,INDEX($AU:$AU,$CK717+7),"")</f>
      </c>
      <c r="BD717">
        <f>IF($CL717&gt;=8,INDEX($AU:$AU,$CK717+8),"")</f>
      </c>
      <c r="BE717">
        <f>IF($CL717&gt;=9,INDEX($AU:$AU,$CK717+9),"")</f>
      </c>
      <c r="BF717">
        <f>IF($CL717&gt;=10,INDEX($AU:$AU,$CK717+10),"")</f>
      </c>
      <c r="BG717">
        <f>IF($CL717&gt;=11,INDEX($AU:$AU,$CK717+11),"")</f>
      </c>
      <c r="BH717">
        <f>IF($CL717&gt;=12,INDEX($AU:$AU,$CK717+12),"")</f>
      </c>
      <c r="BI717">
        <f>IF($CL717&gt;=13,INDEX($AU:$AU,$CK717+13),"")</f>
      </c>
      <c r="BJ717">
        <f>IF($CL717&gt;=14,INDEX($AU:$AU,$CK717+14),"")</f>
      </c>
      <c r="BK717">
        <f>IF($CL717&gt;=15,INDEX($AU:$AU,$CK717+15),"")</f>
      </c>
      <c r="BL717">
        <f>IF($CL717&gt;=16,INDEX($AU:$AU,$CK717+16),"")</f>
      </c>
      <c r="BM717">
        <f>IF($CL717&gt;=17,INDEX($AU:$AU,$CK717+17),"")</f>
      </c>
      <c r="BN717">
        <f>IF($CL717&gt;=18,INDEX($AU:$AU,$CK717+18),"")</f>
      </c>
      <c r="BO717">
        <f>IF($CL717&gt;=19,INDEX($AU:$AU,$CK717+19),"")</f>
      </c>
      <c r="BP717">
        <f>IF($CL717&gt;=20,INDEX($AU:$AU,$CK717+20),"")</f>
      </c>
      <c r="BQ717">
        <f>IF($CL717&gt;=21,INDEX($AU:$AU,$CK717+21),"")</f>
      </c>
      <c r="BR717">
        <f>IF($CL717&gt;=22,INDEX($AU:$AU,$CK717+22),"")</f>
      </c>
      <c r="BS717">
        <f>IF($CL717&gt;=23,INDEX($AU:$AU,$CK717+23),"")</f>
      </c>
      <c r="BT717">
        <f>IF($CL717&gt;=24,INDEX($AU:$AU,$CK717+24),"")</f>
      </c>
      <c r="BU717">
        <f>IF($CL717&gt;=25,INDEX($AU:$AU,$CK717+25),"")</f>
      </c>
      <c r="BV717">
        <f>IF($CL717&gt;=26,INDEX($AU:$AU,$CK717+26),"")</f>
      </c>
      <c r="BW717">
        <f>IF($CL717&gt;=27,INDEX($AU:$AU,$CK717+27),"")</f>
      </c>
      <c r="BX717">
        <f>IF($CL717&gt;=28,INDEX($AU:$AU,$CK717+28),"")</f>
      </c>
      <c r="BY717">
        <f>IF($CL717&gt;=29,INDEX($AU:$AU,$CK717+29),"")</f>
      </c>
      <c r="BZ717">
        <f>IF($CL717&gt;=30,INDEX($AU:$AU,$CK717+30),"")</f>
      </c>
      <c r="CA717">
        <f>IF($CL717&gt;=31,INDEX($AU:$AU,$CK717+31),"")</f>
      </c>
      <c r="CB717">
        <f>IF($CL717&gt;=32,INDEX($AU:$AU,$CK717+32),"")</f>
      </c>
      <c r="CC717">
        <f>IF($CL717&gt;=33,INDEX($AU:$AU,$CK717+33),"")</f>
      </c>
      <c r="CD717">
        <f>IF($CL717&gt;=34,INDEX($AU:$AU,$CK717+34),"")</f>
      </c>
      <c r="CE717">
        <f>IF($CL717&gt;=35,INDEX($AU:$AU,$CK717+35),"")</f>
      </c>
      <c r="CF717">
        <f>IF($CL717&gt;=36,INDEX($AU:$AU,$CK717+36),"")</f>
      </c>
      <c r="CG717">
        <f>IF($CL717&gt;=37,INDEX($AU:$AU,$CK717+37),"")</f>
      </c>
      <c r="CH717">
        <f>IF($CL717&gt;=38,INDEX($AU:$AU,$CK717+38),"")</f>
      </c>
      <c r="CI717">
        <f>IF($CL717&gt;=39,INDEX($AU:$AU,$CK717+39),"")</f>
      </c>
      <c r="CJ717">
        <f>IF($CL717&gt;=40,INDEX($AU:$AU,$CK717+40),"")</f>
      </c>
      <c r="CK717">
        <f>IFERROR(MATCH($AT717,$AU$2:$AU$133,0)+1,0)</f>
      </c>
      <c r="CL717">
        <f>IFERROR(INDEX($AV$2:$AV$133,MATCH($AT717,$AU$2:$AU$133,0)),0)</f>
      </c>
      <c r="CM717">
        <f>IFERROR(LEFT($L717,FIND(" - ",$L717)-1),$L717)</f>
      </c>
      <c r="CN717" t="s">
        <v>1699</v>
      </c>
      <c r="CO717">
        <v>1</v>
      </c>
      <c r="CP717">
        <f>IF($DK717&gt;=1,INDEX($CN:$CN,$DJ717+1),"")</f>
      </c>
      <c r="CQ717">
        <f>IF($DK717&gt;=2,INDEX($CN:$CN,$DJ717+2),"")</f>
      </c>
      <c r="CR717">
        <f>IF($DK717&gt;=3,INDEX($CN:$CN,$DJ717+3),"")</f>
      </c>
      <c r="CS717">
        <f>IF($DK717&gt;=4,INDEX($CN:$CN,$DJ717+4),"")</f>
      </c>
      <c r="CT717">
        <f>IF($DK717&gt;=5,INDEX($CN:$CN,$DJ717+5),"")</f>
      </c>
      <c r="CU717">
        <f>IF($DK717&gt;=6,INDEX($CN:$CN,$DJ717+6),"")</f>
      </c>
      <c r="CV717">
        <f>IF($DK717&gt;=7,INDEX($CN:$CN,$DJ717+7),"")</f>
      </c>
      <c r="CW717">
        <f>IF($DK717&gt;=8,INDEX($CN:$CN,$DJ717+8),"")</f>
      </c>
      <c r="CX717">
        <f>IF($DK717&gt;=9,INDEX($CN:$CN,$DJ717+9),"")</f>
      </c>
      <c r="CY717">
        <f>IF($DK717&gt;=10,INDEX($CN:$CN,$DJ717+10),"")</f>
      </c>
      <c r="CZ717">
        <f>IF($DK717&gt;=11,INDEX($CN:$CN,$DJ717+11),"")</f>
      </c>
      <c r="DA717">
        <f>IF($DK717&gt;=12,INDEX($CN:$CN,$DJ717+12),"")</f>
      </c>
      <c r="DB717">
        <f>IF($DK717&gt;=13,INDEX($CN:$CN,$DJ717+13),"")</f>
      </c>
      <c r="DC717">
        <f>IF($DK717&gt;=14,INDEX($CN:$CN,$DJ717+14),"")</f>
      </c>
      <c r="DD717">
        <f>IF($DK717&gt;=15,INDEX($CN:$CN,$DJ717+15),"")</f>
      </c>
      <c r="DE717">
        <f>IF($DK717&gt;=16,INDEX($CN:$CN,$DJ717+16),"")</f>
      </c>
      <c r="DF717">
        <f>IF($DK717&gt;=17,INDEX($CN:$CN,$DJ717+17),"")</f>
      </c>
      <c r="DG717">
        <f>IF($DK717&gt;=18,INDEX($CN:$CN,$DJ717+18),"")</f>
      </c>
      <c r="DH717">
        <f>IF($DK717&gt;=19,INDEX($CN:$CN,$DJ717+19),"")</f>
      </c>
      <c r="DI717">
        <f>IF($DK717&gt;=20,INDEX($CN:$CN,$DJ717+20),"")</f>
      </c>
      <c r="DJ717">
        <f>IFERROR(MATCH($CM717,$CN$2:$CN$1089,0)+1,0)</f>
      </c>
      <c r="DK717">
        <f>IFERROR(INDEX($CO$2:$CO$1089,MATCH($CM717,$CN$2:$CN$1089,0)),0)</f>
      </c>
      <c r="DL717">
        <f>IFERROR(INDEX($AS:$AS,MATCH($O717,$AR:$AR,0))&amp;"","")</f>
      </c>
      <c r="DP717">
        <f>IF($GS717&gt;=1,INDEX($DM:$DM,$GR717+1),"")</f>
      </c>
      <c r="DQ717">
        <f>IF($GS717&gt;=2,INDEX($DM:$DM,$GR717+2),"")</f>
      </c>
      <c r="DR717">
        <f>IF($GS717&gt;=3,INDEX($DM:$DM,$GR717+3),"")</f>
      </c>
      <c r="DS717">
        <f>IF($GS717&gt;=4,INDEX($DM:$DM,$GR717+4),"")</f>
      </c>
      <c r="DT717">
        <f>IF($GS717&gt;=5,INDEX($DM:$DM,$GR717+5),"")</f>
      </c>
      <c r="DU717">
        <f>IF($GS717&gt;=6,INDEX($DM:$DM,$GR717+6),"")</f>
      </c>
      <c r="DV717">
        <f>IF($GS717&gt;=7,INDEX($DM:$DM,$GR717+7),"")</f>
      </c>
      <c r="DW717">
        <f>IF($GS717&gt;=8,INDEX($DM:$DM,$GR717+8),"")</f>
      </c>
      <c r="DX717">
        <f>IF($GS717&gt;=9,INDEX($DM:$DM,$GR717+9),"")</f>
      </c>
      <c r="DY717">
        <f>IF($GS717&gt;=10,INDEX($DM:$DM,$GR717+10),"")</f>
      </c>
      <c r="DZ717">
        <f>IF($GS717&gt;=11,INDEX($DM:$DM,$GR717+11),"")</f>
      </c>
      <c r="EA717">
        <f>IF($GS717&gt;=12,INDEX($DM:$DM,$GR717+12),"")</f>
      </c>
      <c r="EB717">
        <f>IF($GS717&gt;=13,INDEX($DM:$DM,$GR717+13),"")</f>
      </c>
      <c r="EC717">
        <f>IF($GS717&gt;=14,INDEX($DM:$DM,$GR717+14),"")</f>
      </c>
      <c r="ED717">
        <f>IF($GS717&gt;=15,INDEX($DM:$DM,$GR717+15),"")</f>
      </c>
      <c r="EE717">
        <f>IF($GS717&gt;=16,INDEX($DM:$DM,$GR717+16),"")</f>
      </c>
      <c r="EF717">
        <f>IF($GS717&gt;=17,INDEX($DM:$DM,$GR717+17),"")</f>
      </c>
      <c r="EG717">
        <f>IF($GS717&gt;=18,INDEX($DM:$DM,$GR717+18),"")</f>
      </c>
      <c r="EH717">
        <f>IF($GS717&gt;=19,INDEX($DM:$DM,$GR717+19),"")</f>
      </c>
      <c r="EI717">
        <f>IF($GS717&gt;=20,INDEX($DM:$DM,$GR717+20),"")</f>
      </c>
      <c r="EJ717">
        <f>IF($GS717&gt;=21,INDEX($DM:$DM,$GR717+21),"")</f>
      </c>
      <c r="EK717">
        <f>IF($GS717&gt;=22,INDEX($DM:$DM,$GR717+22),"")</f>
      </c>
      <c r="EL717">
        <f>IF($GS717&gt;=23,INDEX($DM:$DM,$GR717+23),"")</f>
      </c>
      <c r="EM717">
        <f>IF($GS717&gt;=24,INDEX($DM:$DM,$GR717+24),"")</f>
      </c>
      <c r="EN717">
        <f>IF($GS717&gt;=25,INDEX($DM:$DM,$GR717+25),"")</f>
      </c>
      <c r="EO717">
        <f>IF($GS717&gt;=26,INDEX($DM:$DM,$GR717+26),"")</f>
      </c>
      <c r="EP717">
        <f>IF($GS717&gt;=27,INDEX($DM:$DM,$GR717+27),"")</f>
      </c>
      <c r="EQ717">
        <f>IF($GS717&gt;=28,INDEX($DM:$DM,$GR717+28),"")</f>
      </c>
      <c r="ER717">
        <f>IF($GS717&gt;=29,INDEX($DM:$DM,$GR717+29),"")</f>
      </c>
      <c r="ES717">
        <f>IF($GS717&gt;=30,INDEX($DM:$DM,$GR717+30),"")</f>
      </c>
      <c r="ET717">
        <f>IF($GS717&gt;=31,INDEX($DM:$DM,$GR717+31),"")</f>
      </c>
      <c r="EU717">
        <f>IF($GS717&gt;=32,INDEX($DM:$DM,$GR717+32),"")</f>
      </c>
      <c r="EV717">
        <f>IF($GS717&gt;=33,INDEX($DM:$DM,$GR717+33),"")</f>
      </c>
      <c r="EW717">
        <f>IF($GS717&gt;=34,INDEX($DM:$DM,$GR717+34),"")</f>
      </c>
      <c r="EX717">
        <f>IF($GS717&gt;=35,INDEX($DM:$DM,$GR717+35),"")</f>
      </c>
      <c r="EY717">
        <f>IF($GS717&gt;=36,INDEX($DM:$DM,$GR717+36),"")</f>
      </c>
      <c r="EZ717">
        <f>IF($GS717&gt;=37,INDEX($DM:$DM,$GR717+37),"")</f>
      </c>
      <c r="FA717">
        <f>IF($GS717&gt;=38,INDEX($DM:$DM,$GR717+38),"")</f>
      </c>
      <c r="FB717">
        <f>IF($GS717&gt;=39,INDEX($DM:$DM,$GR717+39),"")</f>
      </c>
      <c r="FC717">
        <f>IF($GS717&gt;=40,INDEX($DM:$DM,$GR717+40),"")</f>
      </c>
      <c r="FD717">
        <f>IF($GS717&gt;=1,INDEX($DN:$DN,$GR717+1),"")</f>
      </c>
      <c r="FE717">
        <f>IF($GS717&gt;=2,INDEX($DN:$DN,$GR717+2),"")</f>
      </c>
      <c r="FF717">
        <f>IF($GS717&gt;=3,INDEX($DN:$DN,$GR717+3),"")</f>
      </c>
      <c r="FG717">
        <f>IF($GS717&gt;=4,INDEX($DN:$DN,$GR717+4),"")</f>
      </c>
      <c r="FH717">
        <f>IF($GS717&gt;=5,INDEX($DN:$DN,$GR717+5),"")</f>
      </c>
      <c r="FI717">
        <f>IF($GS717&gt;=6,INDEX($DN:$DN,$GR717+6),"")</f>
      </c>
      <c r="FJ717">
        <f>IF($GS717&gt;=7,INDEX($DN:$DN,$GR717+7),"")</f>
      </c>
      <c r="FK717">
        <f>IF($GS717&gt;=8,INDEX($DN:$DN,$GR717+8),"")</f>
      </c>
      <c r="FL717">
        <f>IF($GS717&gt;=9,INDEX($DN:$DN,$GR717+9),"")</f>
      </c>
      <c r="FM717">
        <f>IF($GS717&gt;=10,INDEX($DN:$DN,$GR717+10),"")</f>
      </c>
      <c r="FN717">
        <f>IF($GS717&gt;=11,INDEX($DN:$DN,$GR717+11),"")</f>
      </c>
      <c r="FO717">
        <f>IF($GS717&gt;=12,INDEX($DN:$DN,$GR717+12),"")</f>
      </c>
      <c r="FP717">
        <f>IF($GS717&gt;=13,INDEX($DN:$DN,$GR717+13),"")</f>
      </c>
      <c r="FQ717">
        <f>IF($GS717&gt;=14,INDEX($DN:$DN,$GR717+14),"")</f>
      </c>
      <c r="FR717">
        <f>IF($GS717&gt;=15,INDEX($DN:$DN,$GR717+15),"")</f>
      </c>
      <c r="FS717">
        <f>IF($GS717&gt;=16,INDEX($DN:$DN,$GR717+16),"")</f>
      </c>
      <c r="FT717">
        <f>IF($GS717&gt;=17,INDEX($DN:$DN,$GR717+17),"")</f>
      </c>
      <c r="FU717">
        <f>IF($GS717&gt;=18,INDEX($DN:$DN,$GR717+18),"")</f>
      </c>
      <c r="FV717">
        <f>IF($GS717&gt;=19,INDEX($DN:$DN,$GR717+19),"")</f>
      </c>
      <c r="FW717">
        <f>IF($GS717&gt;=20,INDEX($DN:$DN,$GR717+20),"")</f>
      </c>
      <c r="FX717">
        <f>IF($GS717&gt;=21,INDEX($DN:$DN,$GR717+21),"")</f>
      </c>
      <c r="FY717">
        <f>IF($GS717&gt;=22,INDEX($DN:$DN,$GR717+22),"")</f>
      </c>
      <c r="FZ717">
        <f>IF($GS717&gt;=23,INDEX($DN:$DN,$GR717+23),"")</f>
      </c>
      <c r="GA717">
        <f>IF($GS717&gt;=24,INDEX($DN:$DN,$GR717+24),"")</f>
      </c>
      <c r="GB717">
        <f>IF($GS717&gt;=25,INDEX($DN:$DN,$GR717+25),"")</f>
      </c>
      <c r="GC717">
        <f>IF($GS717&gt;=26,INDEX($DN:$DN,$GR717+26),"")</f>
      </c>
      <c r="GD717">
        <f>IF($GS717&gt;=27,INDEX($DN:$DN,$GR717+27),"")</f>
      </c>
      <c r="GE717">
        <f>IF($GS717&gt;=28,INDEX($DN:$DN,$GR717+28),"")</f>
      </c>
      <c r="GF717">
        <f>IF($GS717&gt;=29,INDEX($DN:$DN,$GR717+29),"")</f>
      </c>
      <c r="GG717">
        <f>IF($GS717&gt;=30,INDEX($DN:$DN,$GR717+30),"")</f>
      </c>
      <c r="GH717">
        <f>IF($GS717&gt;=31,INDEX($DN:$DN,$GR717+31),"")</f>
      </c>
      <c r="GI717">
        <f>IF($GS717&gt;=32,INDEX($DN:$DN,$GR717+32),"")</f>
      </c>
      <c r="GJ717">
        <f>IF($GS717&gt;=33,INDEX($DN:$DN,$GR717+33),"")</f>
      </c>
      <c r="GK717">
        <f>IF($GS717&gt;=34,INDEX($DN:$DN,$GR717+34),"")</f>
      </c>
      <c r="GL717">
        <f>IF($GS717&gt;=35,INDEX($DN:$DN,$GR717+35),"")</f>
      </c>
      <c r="GM717">
        <f>IF($GS717&gt;=36,INDEX($DN:$DN,$GR717+36),"")</f>
      </c>
      <c r="GN717">
        <f>IF($GS717&gt;=37,INDEX($DN:$DN,$GR717+37),"")</f>
      </c>
      <c r="GO717">
        <f>IF($GS717&gt;=38,INDEX($DN:$DN,$GR717+38),"")</f>
      </c>
      <c r="GP717">
        <f>IF($GS717&gt;=39,INDEX($DN:$DN,$GR717+39),"")</f>
      </c>
      <c r="GQ717">
        <f>IF($GS717&gt;=40,INDEX($DN:$DN,$GR717+40),"")</f>
      </c>
      <c r="GR717">
        <f>IFERROR(MATCH($DL717,$DM$2:$DM$148,0)+1,0)</f>
      </c>
      <c r="GS717">
        <f>IFERROR(INDEX($DO$2:$DO$148,MATCH($DL717,$DM$2:$DM$148,0)),0)</f>
      </c>
      <c r="GT717">
        <f>IFERROR(MATCH($Z717,$DP$717:$FC$717,0),0)</f>
      </c>
      <c r="GU717">
        <f>IF($GT717&gt;0,INDEX($FD$717:$GQ$717,$GT717),"")</f>
      </c>
      <c r="GX717">
        <f>IF($JG717&gt;=1,INDEX($GV:$GV,$JF717+1),"")</f>
      </c>
      <c r="GY717">
        <f>IF($JG717&gt;=2,INDEX($GV:$GV,$JF717+2),"")</f>
      </c>
      <c r="GZ717">
        <f>IF($JG717&gt;=3,INDEX($GV:$GV,$JF717+3),"")</f>
      </c>
      <c r="HA717">
        <f>IF($JG717&gt;=4,INDEX($GV:$GV,$JF717+4),"")</f>
      </c>
      <c r="HB717">
        <f>IF($JG717&gt;=5,INDEX($GV:$GV,$JF717+5),"")</f>
      </c>
      <c r="HC717">
        <f>IF($JG717&gt;=6,INDEX($GV:$GV,$JF717+6),"")</f>
      </c>
      <c r="HD717">
        <f>IF($JG717&gt;=7,INDEX($GV:$GV,$JF717+7),"")</f>
      </c>
      <c r="HE717">
        <f>IF($JG717&gt;=8,INDEX($GV:$GV,$JF717+8),"")</f>
      </c>
      <c r="HF717">
        <f>IF($JG717&gt;=9,INDEX($GV:$GV,$JF717+9),"")</f>
      </c>
      <c r="HG717">
        <f>IF($JG717&gt;=10,INDEX($GV:$GV,$JF717+10),"")</f>
      </c>
      <c r="HH717">
        <f>IF($JG717&gt;=11,INDEX($GV:$GV,$JF717+11),"")</f>
      </c>
      <c r="HI717">
        <f>IF($JG717&gt;=12,INDEX($GV:$GV,$JF717+12),"")</f>
      </c>
      <c r="HJ717">
        <f>IF($JG717&gt;=13,INDEX($GV:$GV,$JF717+13),"")</f>
      </c>
      <c r="HK717">
        <f>IF($JG717&gt;=14,INDEX($GV:$GV,$JF717+14),"")</f>
      </c>
      <c r="HL717">
        <f>IF($JG717&gt;=15,INDEX($GV:$GV,$JF717+15),"")</f>
      </c>
      <c r="HM717">
        <f>IF($JG717&gt;=16,INDEX($GV:$GV,$JF717+16),"")</f>
      </c>
      <c r="HN717">
        <f>IF($JG717&gt;=17,INDEX($GV:$GV,$JF717+17),"")</f>
      </c>
      <c r="HO717">
        <f>IF($JG717&gt;=18,INDEX($GV:$GV,$JF717+18),"")</f>
      </c>
      <c r="HP717">
        <f>IF($JG717&gt;=19,INDEX($GV:$GV,$JF717+19),"")</f>
      </c>
      <c r="HQ717">
        <f>IF($JG717&gt;=20,INDEX($GV:$GV,$JF717+20),"")</f>
      </c>
      <c r="HR717">
        <f>IF($JG717&gt;=21,INDEX($GV:$GV,$JF717+21),"")</f>
      </c>
      <c r="HS717">
        <f>IF($JG717&gt;=22,INDEX($GV:$GV,$JF717+22),"")</f>
      </c>
      <c r="HT717">
        <f>IF($JG717&gt;=23,INDEX($GV:$GV,$JF717+23),"")</f>
      </c>
      <c r="HU717">
        <f>IF($JG717&gt;=24,INDEX($GV:$GV,$JF717+24),"")</f>
      </c>
      <c r="HV717">
        <f>IF($JG717&gt;=25,INDEX($GV:$GV,$JF717+25),"")</f>
      </c>
      <c r="HW717">
        <f>IF($JG717&gt;=26,INDEX($GV:$GV,$JF717+26),"")</f>
      </c>
      <c r="HX717">
        <f>IF($JG717&gt;=27,INDEX($GV:$GV,$JF717+27),"")</f>
      </c>
      <c r="HY717">
        <f>IF($JG717&gt;=28,INDEX($GV:$GV,$JF717+28),"")</f>
      </c>
      <c r="HZ717">
        <f>IF($JG717&gt;=29,INDEX($GV:$GV,$JF717+29),"")</f>
      </c>
      <c r="IA717">
        <f>IF($JG717&gt;=30,INDEX($GV:$GV,$JF717+30),"")</f>
      </c>
      <c r="IB717">
        <f>IF($JG717&gt;=31,INDEX($GV:$GV,$JF717+31),"")</f>
      </c>
      <c r="IC717">
        <f>IF($JG717&gt;=32,INDEX($GV:$GV,$JF717+32),"")</f>
      </c>
      <c r="ID717">
        <f>IF($JG717&gt;=33,INDEX($GV:$GV,$JF717+33),"")</f>
      </c>
      <c r="IE717">
        <f>IF($JG717&gt;=34,INDEX($GV:$GV,$JF717+34),"")</f>
      </c>
      <c r="IF717">
        <f>IF($JG717&gt;=35,INDEX($GV:$GV,$JF717+35),"")</f>
      </c>
      <c r="IG717">
        <f>IF($JG717&gt;=36,INDEX($GV:$GV,$JF717+36),"")</f>
      </c>
      <c r="IH717">
        <f>IF($JG717&gt;=37,INDEX($GV:$GV,$JF717+37),"")</f>
      </c>
      <c r="II717">
        <f>IF($JG717&gt;=38,INDEX($GV:$GV,$JF717+38),"")</f>
      </c>
      <c r="IJ717">
        <f>IF($JG717&gt;=39,INDEX($GV:$GV,$JF717+39),"")</f>
      </c>
      <c r="IK717">
        <f>IF($JG717&gt;=40,INDEX($GV:$GV,$JF717+40),"")</f>
      </c>
      <c r="IL717">
        <f>IF($JG717&gt;=41,INDEX($GV:$GV,$JF717+41),"")</f>
      </c>
      <c r="IM717">
        <f>IF($JG717&gt;=42,INDEX($GV:$GV,$JF717+42),"")</f>
      </c>
      <c r="IN717">
        <f>IF($JG717&gt;=43,INDEX($GV:$GV,$JF717+43),"")</f>
      </c>
      <c r="IO717">
        <f>IF($JG717&gt;=44,INDEX($GV:$GV,$JF717+44),"")</f>
      </c>
      <c r="IP717">
        <f>IF($JG717&gt;=45,INDEX($GV:$GV,$JF717+45),"")</f>
      </c>
      <c r="IQ717">
        <f>IF($JG717&gt;=46,INDEX($GV:$GV,$JF717+46),"")</f>
      </c>
      <c r="IR717">
        <f>IF($JG717&gt;=47,INDEX($GV:$GV,$JF717+47),"")</f>
      </c>
      <c r="IS717">
        <f>IF($JG717&gt;=48,INDEX($GV:$GV,$JF717+48),"")</f>
      </c>
      <c r="IT717">
        <f>IF($JG717&gt;=49,INDEX($GV:$GV,$JF717+49),"")</f>
      </c>
      <c r="IU717">
        <f>IF($JG717&gt;=50,INDEX($GV:$GV,$JF717+50),"")</f>
      </c>
      <c r="IV717">
        <f>IF($JG717&gt;=51,INDEX($GV:$GV,$JF717+51),"")</f>
      </c>
      <c r="IW717">
        <f>IF($JG717&gt;=52,INDEX($GV:$GV,$JF717+52),"")</f>
      </c>
      <c r="IX717">
        <f>IF($JG717&gt;=53,INDEX($GV:$GV,$JF717+53),"")</f>
      </c>
      <c r="IY717">
        <f>IF($JG717&gt;=54,INDEX($GV:$GV,$JF717+54),"")</f>
      </c>
      <c r="IZ717">
        <f>IF($JG717&gt;=55,INDEX($GV:$GV,$JF717+55),"")</f>
      </c>
      <c r="JA717">
        <f>IF($JG717&gt;=56,INDEX($GV:$GV,$JF717+56),"")</f>
      </c>
      <c r="JB717">
        <f>IF($JG717&gt;=57,INDEX($GV:$GV,$JF717+57),"")</f>
      </c>
      <c r="JC717">
        <f>IF($JG717&gt;=58,INDEX($GV:$GV,$JF717+58),"")</f>
      </c>
      <c r="JD717">
        <f>IF($JG717&gt;=59,INDEX($GV:$GV,$JF717+59),"")</f>
      </c>
      <c r="JE717">
        <f>IF($JG717&gt;=60,INDEX($GV:$GV,$JF717+60),"")</f>
      </c>
      <c r="JF717">
        <f>IFERROR(MATCH($GU717,$GV$2:$GV$322,0)+1,0)</f>
      </c>
      <c r="JG717">
        <f>IFERROR(INDEX($GW$2:$GW$322,MATCH($GU717,$GV$2:$GV$322,0)),0)</f>
      </c>
      <c r="JH717" t="s">
        <v>44</v>
      </c>
      <c r="JI717" t="s">
        <v>44</v>
      </c>
    </row>
    <row r="718" spans="1:269" x14ac:dyDescent="0.25">
      <c r="R718">
        <f>IF(OR($U718="",$Q718=""),"",IFERROR($U718/$Q718,0))</f>
      </c>
      <c r="S718">
        <f>IF($U718="","",
SUM($T718,$V718,$AA718,$W718,$Y718)*
(1-IF($AB718="",0,VALUE($AB718)/100)))</f>
      </c>
      <c r="T718">
        <f>IF($U718="","",$U718)</f>
      </c>
      <c r="V718">
        <f>IF($U718="","",
IF($O718="","",
IF(ISNUMBER(SEARCH("exempt",LOWER($O718))),0,
$U718*(VALUE(SUBSTITUTE($O718,"%",""))/100))))</f>
      </c>
      <c r="AC718">
        <f>IFERROR(IF(FIND(" - ",$K718)&gt;0,MID($K718,FIND(" - ",$K718)+3,LEN($K718)),""),"")</f>
      </c>
      <c r="AL718" t="s">
        <v>1700</v>
      </c>
      <c r="AT718">
        <f>IFERROR(LEFT($K718,FIND(" - ",$K718)-1),$K718)</f>
      </c>
      <c r="AW718">
        <f>IF($CL718&gt;=1,INDEX($AU:$AU,$CK718+1),"")</f>
      </c>
      <c r="AX718">
        <f>IF($CL718&gt;=2,INDEX($AU:$AU,$CK718+2),"")</f>
      </c>
      <c r="AY718">
        <f>IF($CL718&gt;=3,INDEX($AU:$AU,$CK718+3),"")</f>
      </c>
      <c r="AZ718">
        <f>IF($CL718&gt;=4,INDEX($AU:$AU,$CK718+4),"")</f>
      </c>
      <c r="BA718">
        <f>IF($CL718&gt;=5,INDEX($AU:$AU,$CK718+5),"")</f>
      </c>
      <c r="BB718">
        <f>IF($CL718&gt;=6,INDEX($AU:$AU,$CK718+6),"")</f>
      </c>
      <c r="BC718">
        <f>IF($CL718&gt;=7,INDEX($AU:$AU,$CK718+7),"")</f>
      </c>
      <c r="BD718">
        <f>IF($CL718&gt;=8,INDEX($AU:$AU,$CK718+8),"")</f>
      </c>
      <c r="BE718">
        <f>IF($CL718&gt;=9,INDEX($AU:$AU,$CK718+9),"")</f>
      </c>
      <c r="BF718">
        <f>IF($CL718&gt;=10,INDEX($AU:$AU,$CK718+10),"")</f>
      </c>
      <c r="BG718">
        <f>IF($CL718&gt;=11,INDEX($AU:$AU,$CK718+11),"")</f>
      </c>
      <c r="BH718">
        <f>IF($CL718&gt;=12,INDEX($AU:$AU,$CK718+12),"")</f>
      </c>
      <c r="BI718">
        <f>IF($CL718&gt;=13,INDEX($AU:$AU,$CK718+13),"")</f>
      </c>
      <c r="BJ718">
        <f>IF($CL718&gt;=14,INDEX($AU:$AU,$CK718+14),"")</f>
      </c>
      <c r="BK718">
        <f>IF($CL718&gt;=15,INDEX($AU:$AU,$CK718+15),"")</f>
      </c>
      <c r="BL718">
        <f>IF($CL718&gt;=16,INDEX($AU:$AU,$CK718+16),"")</f>
      </c>
      <c r="BM718">
        <f>IF($CL718&gt;=17,INDEX($AU:$AU,$CK718+17),"")</f>
      </c>
      <c r="BN718">
        <f>IF($CL718&gt;=18,INDEX($AU:$AU,$CK718+18),"")</f>
      </c>
      <c r="BO718">
        <f>IF($CL718&gt;=19,INDEX($AU:$AU,$CK718+19),"")</f>
      </c>
      <c r="BP718">
        <f>IF($CL718&gt;=20,INDEX($AU:$AU,$CK718+20),"")</f>
      </c>
      <c r="BQ718">
        <f>IF($CL718&gt;=21,INDEX($AU:$AU,$CK718+21),"")</f>
      </c>
      <c r="BR718">
        <f>IF($CL718&gt;=22,INDEX($AU:$AU,$CK718+22),"")</f>
      </c>
      <c r="BS718">
        <f>IF($CL718&gt;=23,INDEX($AU:$AU,$CK718+23),"")</f>
      </c>
      <c r="BT718">
        <f>IF($CL718&gt;=24,INDEX($AU:$AU,$CK718+24),"")</f>
      </c>
      <c r="BU718">
        <f>IF($CL718&gt;=25,INDEX($AU:$AU,$CK718+25),"")</f>
      </c>
      <c r="BV718">
        <f>IF($CL718&gt;=26,INDEX($AU:$AU,$CK718+26),"")</f>
      </c>
      <c r="BW718">
        <f>IF($CL718&gt;=27,INDEX($AU:$AU,$CK718+27),"")</f>
      </c>
      <c r="BX718">
        <f>IF($CL718&gt;=28,INDEX($AU:$AU,$CK718+28),"")</f>
      </c>
      <c r="BY718">
        <f>IF($CL718&gt;=29,INDEX($AU:$AU,$CK718+29),"")</f>
      </c>
      <c r="BZ718">
        <f>IF($CL718&gt;=30,INDEX($AU:$AU,$CK718+30),"")</f>
      </c>
      <c r="CA718">
        <f>IF($CL718&gt;=31,INDEX($AU:$AU,$CK718+31),"")</f>
      </c>
      <c r="CB718">
        <f>IF($CL718&gt;=32,INDEX($AU:$AU,$CK718+32),"")</f>
      </c>
      <c r="CC718">
        <f>IF($CL718&gt;=33,INDEX($AU:$AU,$CK718+33),"")</f>
      </c>
      <c r="CD718">
        <f>IF($CL718&gt;=34,INDEX($AU:$AU,$CK718+34),"")</f>
      </c>
      <c r="CE718">
        <f>IF($CL718&gt;=35,INDEX($AU:$AU,$CK718+35),"")</f>
      </c>
      <c r="CF718">
        <f>IF($CL718&gt;=36,INDEX($AU:$AU,$CK718+36),"")</f>
      </c>
      <c r="CG718">
        <f>IF($CL718&gt;=37,INDEX($AU:$AU,$CK718+37),"")</f>
      </c>
      <c r="CH718">
        <f>IF($CL718&gt;=38,INDEX($AU:$AU,$CK718+38),"")</f>
      </c>
      <c r="CI718">
        <f>IF($CL718&gt;=39,INDEX($AU:$AU,$CK718+39),"")</f>
      </c>
      <c r="CJ718">
        <f>IF($CL718&gt;=40,INDEX($AU:$AU,$CK718+40),"")</f>
      </c>
      <c r="CK718">
        <f>IFERROR(MATCH($AT718,$AU$2:$AU$133,0)+1,0)</f>
      </c>
      <c r="CL718">
        <f>IFERROR(INDEX($AV$2:$AV$133,MATCH($AT718,$AU$2:$AU$133,0)),0)</f>
      </c>
      <c r="CM718">
        <f>IFERROR(LEFT($L718,FIND(" - ",$L718)-1),$L718)</f>
      </c>
      <c r="CN718" t="s">
        <v>149</v>
      </c>
      <c r="CP718">
        <f>IF($DK718&gt;=1,INDEX($CN:$CN,$DJ718+1),"")</f>
      </c>
      <c r="CQ718">
        <f>IF($DK718&gt;=2,INDEX($CN:$CN,$DJ718+2),"")</f>
      </c>
      <c r="CR718">
        <f>IF($DK718&gt;=3,INDEX($CN:$CN,$DJ718+3),"")</f>
      </c>
      <c r="CS718">
        <f>IF($DK718&gt;=4,INDEX($CN:$CN,$DJ718+4),"")</f>
      </c>
      <c r="CT718">
        <f>IF($DK718&gt;=5,INDEX($CN:$CN,$DJ718+5),"")</f>
      </c>
      <c r="CU718">
        <f>IF($DK718&gt;=6,INDEX($CN:$CN,$DJ718+6),"")</f>
      </c>
      <c r="CV718">
        <f>IF($DK718&gt;=7,INDEX($CN:$CN,$DJ718+7),"")</f>
      </c>
      <c r="CW718">
        <f>IF($DK718&gt;=8,INDEX($CN:$CN,$DJ718+8),"")</f>
      </c>
      <c r="CX718">
        <f>IF($DK718&gt;=9,INDEX($CN:$CN,$DJ718+9),"")</f>
      </c>
      <c r="CY718">
        <f>IF($DK718&gt;=10,INDEX($CN:$CN,$DJ718+10),"")</f>
      </c>
      <c r="CZ718">
        <f>IF($DK718&gt;=11,INDEX($CN:$CN,$DJ718+11),"")</f>
      </c>
      <c r="DA718">
        <f>IF($DK718&gt;=12,INDEX($CN:$CN,$DJ718+12),"")</f>
      </c>
      <c r="DB718">
        <f>IF($DK718&gt;=13,INDEX($CN:$CN,$DJ718+13),"")</f>
      </c>
      <c r="DC718">
        <f>IF($DK718&gt;=14,INDEX($CN:$CN,$DJ718+14),"")</f>
      </c>
      <c r="DD718">
        <f>IF($DK718&gt;=15,INDEX($CN:$CN,$DJ718+15),"")</f>
      </c>
      <c r="DE718">
        <f>IF($DK718&gt;=16,INDEX($CN:$CN,$DJ718+16),"")</f>
      </c>
      <c r="DF718">
        <f>IF($DK718&gt;=17,INDEX($CN:$CN,$DJ718+17),"")</f>
      </c>
      <c r="DG718">
        <f>IF($DK718&gt;=18,INDEX($CN:$CN,$DJ718+18),"")</f>
      </c>
      <c r="DH718">
        <f>IF($DK718&gt;=19,INDEX($CN:$CN,$DJ718+19),"")</f>
      </c>
      <c r="DI718">
        <f>IF($DK718&gt;=20,INDEX($CN:$CN,$DJ718+20),"")</f>
      </c>
      <c r="DJ718">
        <f>IFERROR(MATCH($CM718,$CN$2:$CN$1089,0)+1,0)</f>
      </c>
      <c r="DK718">
        <f>IFERROR(INDEX($CO$2:$CO$1089,MATCH($CM718,$CN$2:$CN$1089,0)),0)</f>
      </c>
      <c r="DL718">
        <f>IFERROR(INDEX($AS:$AS,MATCH($O718,$AR:$AR,0))&amp;"","")</f>
      </c>
      <c r="DP718">
        <f>IF($GS718&gt;=1,INDEX($DM:$DM,$GR718+1),"")</f>
      </c>
      <c r="DQ718">
        <f>IF($GS718&gt;=2,INDEX($DM:$DM,$GR718+2),"")</f>
      </c>
      <c r="DR718">
        <f>IF($GS718&gt;=3,INDEX($DM:$DM,$GR718+3),"")</f>
      </c>
      <c r="DS718">
        <f>IF($GS718&gt;=4,INDEX($DM:$DM,$GR718+4),"")</f>
      </c>
      <c r="DT718">
        <f>IF($GS718&gt;=5,INDEX($DM:$DM,$GR718+5),"")</f>
      </c>
      <c r="DU718">
        <f>IF($GS718&gt;=6,INDEX($DM:$DM,$GR718+6),"")</f>
      </c>
      <c r="DV718">
        <f>IF($GS718&gt;=7,INDEX($DM:$DM,$GR718+7),"")</f>
      </c>
      <c r="DW718">
        <f>IF($GS718&gt;=8,INDEX($DM:$DM,$GR718+8),"")</f>
      </c>
      <c r="DX718">
        <f>IF($GS718&gt;=9,INDEX($DM:$DM,$GR718+9),"")</f>
      </c>
      <c r="DY718">
        <f>IF($GS718&gt;=10,INDEX($DM:$DM,$GR718+10),"")</f>
      </c>
      <c r="DZ718">
        <f>IF($GS718&gt;=11,INDEX($DM:$DM,$GR718+11),"")</f>
      </c>
      <c r="EA718">
        <f>IF($GS718&gt;=12,INDEX($DM:$DM,$GR718+12),"")</f>
      </c>
      <c r="EB718">
        <f>IF($GS718&gt;=13,INDEX($DM:$DM,$GR718+13),"")</f>
      </c>
      <c r="EC718">
        <f>IF($GS718&gt;=14,INDEX($DM:$DM,$GR718+14),"")</f>
      </c>
      <c r="ED718">
        <f>IF($GS718&gt;=15,INDEX($DM:$DM,$GR718+15),"")</f>
      </c>
      <c r="EE718">
        <f>IF($GS718&gt;=16,INDEX($DM:$DM,$GR718+16),"")</f>
      </c>
      <c r="EF718">
        <f>IF($GS718&gt;=17,INDEX($DM:$DM,$GR718+17),"")</f>
      </c>
      <c r="EG718">
        <f>IF($GS718&gt;=18,INDEX($DM:$DM,$GR718+18),"")</f>
      </c>
      <c r="EH718">
        <f>IF($GS718&gt;=19,INDEX($DM:$DM,$GR718+19),"")</f>
      </c>
      <c r="EI718">
        <f>IF($GS718&gt;=20,INDEX($DM:$DM,$GR718+20),"")</f>
      </c>
      <c r="EJ718">
        <f>IF($GS718&gt;=21,INDEX($DM:$DM,$GR718+21),"")</f>
      </c>
      <c r="EK718">
        <f>IF($GS718&gt;=22,INDEX($DM:$DM,$GR718+22),"")</f>
      </c>
      <c r="EL718">
        <f>IF($GS718&gt;=23,INDEX($DM:$DM,$GR718+23),"")</f>
      </c>
      <c r="EM718">
        <f>IF($GS718&gt;=24,INDEX($DM:$DM,$GR718+24),"")</f>
      </c>
      <c r="EN718">
        <f>IF($GS718&gt;=25,INDEX($DM:$DM,$GR718+25),"")</f>
      </c>
      <c r="EO718">
        <f>IF($GS718&gt;=26,INDEX($DM:$DM,$GR718+26),"")</f>
      </c>
      <c r="EP718">
        <f>IF($GS718&gt;=27,INDEX($DM:$DM,$GR718+27),"")</f>
      </c>
      <c r="EQ718">
        <f>IF($GS718&gt;=28,INDEX($DM:$DM,$GR718+28),"")</f>
      </c>
      <c r="ER718">
        <f>IF($GS718&gt;=29,INDEX($DM:$DM,$GR718+29),"")</f>
      </c>
      <c r="ES718">
        <f>IF($GS718&gt;=30,INDEX($DM:$DM,$GR718+30),"")</f>
      </c>
      <c r="ET718">
        <f>IF($GS718&gt;=31,INDEX($DM:$DM,$GR718+31),"")</f>
      </c>
      <c r="EU718">
        <f>IF($GS718&gt;=32,INDEX($DM:$DM,$GR718+32),"")</f>
      </c>
      <c r="EV718">
        <f>IF($GS718&gt;=33,INDEX($DM:$DM,$GR718+33),"")</f>
      </c>
      <c r="EW718">
        <f>IF($GS718&gt;=34,INDEX($DM:$DM,$GR718+34),"")</f>
      </c>
      <c r="EX718">
        <f>IF($GS718&gt;=35,INDEX($DM:$DM,$GR718+35),"")</f>
      </c>
      <c r="EY718">
        <f>IF($GS718&gt;=36,INDEX($DM:$DM,$GR718+36),"")</f>
      </c>
      <c r="EZ718">
        <f>IF($GS718&gt;=37,INDEX($DM:$DM,$GR718+37),"")</f>
      </c>
      <c r="FA718">
        <f>IF($GS718&gt;=38,INDEX($DM:$DM,$GR718+38),"")</f>
      </c>
      <c r="FB718">
        <f>IF($GS718&gt;=39,INDEX($DM:$DM,$GR718+39),"")</f>
      </c>
      <c r="FC718">
        <f>IF($GS718&gt;=40,INDEX($DM:$DM,$GR718+40),"")</f>
      </c>
      <c r="FD718">
        <f>IF($GS718&gt;=1,INDEX($DN:$DN,$GR718+1),"")</f>
      </c>
      <c r="FE718">
        <f>IF($GS718&gt;=2,INDEX($DN:$DN,$GR718+2),"")</f>
      </c>
      <c r="FF718">
        <f>IF($GS718&gt;=3,INDEX($DN:$DN,$GR718+3),"")</f>
      </c>
      <c r="FG718">
        <f>IF($GS718&gt;=4,INDEX($DN:$DN,$GR718+4),"")</f>
      </c>
      <c r="FH718">
        <f>IF($GS718&gt;=5,INDEX($DN:$DN,$GR718+5),"")</f>
      </c>
      <c r="FI718">
        <f>IF($GS718&gt;=6,INDEX($DN:$DN,$GR718+6),"")</f>
      </c>
      <c r="FJ718">
        <f>IF($GS718&gt;=7,INDEX($DN:$DN,$GR718+7),"")</f>
      </c>
      <c r="FK718">
        <f>IF($GS718&gt;=8,INDEX($DN:$DN,$GR718+8),"")</f>
      </c>
      <c r="FL718">
        <f>IF($GS718&gt;=9,INDEX($DN:$DN,$GR718+9),"")</f>
      </c>
      <c r="FM718">
        <f>IF($GS718&gt;=10,INDEX($DN:$DN,$GR718+10),"")</f>
      </c>
      <c r="FN718">
        <f>IF($GS718&gt;=11,INDEX($DN:$DN,$GR718+11),"")</f>
      </c>
      <c r="FO718">
        <f>IF($GS718&gt;=12,INDEX($DN:$DN,$GR718+12),"")</f>
      </c>
      <c r="FP718">
        <f>IF($GS718&gt;=13,INDEX($DN:$DN,$GR718+13),"")</f>
      </c>
      <c r="FQ718">
        <f>IF($GS718&gt;=14,INDEX($DN:$DN,$GR718+14),"")</f>
      </c>
      <c r="FR718">
        <f>IF($GS718&gt;=15,INDEX($DN:$DN,$GR718+15),"")</f>
      </c>
      <c r="FS718">
        <f>IF($GS718&gt;=16,INDEX($DN:$DN,$GR718+16),"")</f>
      </c>
      <c r="FT718">
        <f>IF($GS718&gt;=17,INDEX($DN:$DN,$GR718+17),"")</f>
      </c>
      <c r="FU718">
        <f>IF($GS718&gt;=18,INDEX($DN:$DN,$GR718+18),"")</f>
      </c>
      <c r="FV718">
        <f>IF($GS718&gt;=19,INDEX($DN:$DN,$GR718+19),"")</f>
      </c>
      <c r="FW718">
        <f>IF($GS718&gt;=20,INDEX($DN:$DN,$GR718+20),"")</f>
      </c>
      <c r="FX718">
        <f>IF($GS718&gt;=21,INDEX($DN:$DN,$GR718+21),"")</f>
      </c>
      <c r="FY718">
        <f>IF($GS718&gt;=22,INDEX($DN:$DN,$GR718+22),"")</f>
      </c>
      <c r="FZ718">
        <f>IF($GS718&gt;=23,INDEX($DN:$DN,$GR718+23),"")</f>
      </c>
      <c r="GA718">
        <f>IF($GS718&gt;=24,INDEX($DN:$DN,$GR718+24),"")</f>
      </c>
      <c r="GB718">
        <f>IF($GS718&gt;=25,INDEX($DN:$DN,$GR718+25),"")</f>
      </c>
      <c r="GC718">
        <f>IF($GS718&gt;=26,INDEX($DN:$DN,$GR718+26),"")</f>
      </c>
      <c r="GD718">
        <f>IF($GS718&gt;=27,INDEX($DN:$DN,$GR718+27),"")</f>
      </c>
      <c r="GE718">
        <f>IF($GS718&gt;=28,INDEX($DN:$DN,$GR718+28),"")</f>
      </c>
      <c r="GF718">
        <f>IF($GS718&gt;=29,INDEX($DN:$DN,$GR718+29),"")</f>
      </c>
      <c r="GG718">
        <f>IF($GS718&gt;=30,INDEX($DN:$DN,$GR718+30),"")</f>
      </c>
      <c r="GH718">
        <f>IF($GS718&gt;=31,INDEX($DN:$DN,$GR718+31),"")</f>
      </c>
      <c r="GI718">
        <f>IF($GS718&gt;=32,INDEX($DN:$DN,$GR718+32),"")</f>
      </c>
      <c r="GJ718">
        <f>IF($GS718&gt;=33,INDEX($DN:$DN,$GR718+33),"")</f>
      </c>
      <c r="GK718">
        <f>IF($GS718&gt;=34,INDEX($DN:$DN,$GR718+34),"")</f>
      </c>
      <c r="GL718">
        <f>IF($GS718&gt;=35,INDEX($DN:$DN,$GR718+35),"")</f>
      </c>
      <c r="GM718">
        <f>IF($GS718&gt;=36,INDEX($DN:$DN,$GR718+36),"")</f>
      </c>
      <c r="GN718">
        <f>IF($GS718&gt;=37,INDEX($DN:$DN,$GR718+37),"")</f>
      </c>
      <c r="GO718">
        <f>IF($GS718&gt;=38,INDEX($DN:$DN,$GR718+38),"")</f>
      </c>
      <c r="GP718">
        <f>IF($GS718&gt;=39,INDEX($DN:$DN,$GR718+39),"")</f>
      </c>
      <c r="GQ718">
        <f>IF($GS718&gt;=40,INDEX($DN:$DN,$GR718+40),"")</f>
      </c>
      <c r="GR718">
        <f>IFERROR(MATCH($DL718,$DM$2:$DM$148,0)+1,0)</f>
      </c>
      <c r="GS718">
        <f>IFERROR(INDEX($DO$2:$DO$148,MATCH($DL718,$DM$2:$DM$148,0)),0)</f>
      </c>
      <c r="GT718">
        <f>IFERROR(MATCH($Z718,$DP$718:$FC$718,0),0)</f>
      </c>
      <c r="GU718">
        <f>IF($GT718&gt;0,INDEX($FD$718:$GQ$718,$GT718),"")</f>
      </c>
      <c r="GX718">
        <f>IF($JG718&gt;=1,INDEX($GV:$GV,$JF718+1),"")</f>
      </c>
      <c r="GY718">
        <f>IF($JG718&gt;=2,INDEX($GV:$GV,$JF718+2),"")</f>
      </c>
      <c r="GZ718">
        <f>IF($JG718&gt;=3,INDEX($GV:$GV,$JF718+3),"")</f>
      </c>
      <c r="HA718">
        <f>IF($JG718&gt;=4,INDEX($GV:$GV,$JF718+4),"")</f>
      </c>
      <c r="HB718">
        <f>IF($JG718&gt;=5,INDEX($GV:$GV,$JF718+5),"")</f>
      </c>
      <c r="HC718">
        <f>IF($JG718&gt;=6,INDEX($GV:$GV,$JF718+6),"")</f>
      </c>
      <c r="HD718">
        <f>IF($JG718&gt;=7,INDEX($GV:$GV,$JF718+7),"")</f>
      </c>
      <c r="HE718">
        <f>IF($JG718&gt;=8,INDEX($GV:$GV,$JF718+8),"")</f>
      </c>
      <c r="HF718">
        <f>IF($JG718&gt;=9,INDEX($GV:$GV,$JF718+9),"")</f>
      </c>
      <c r="HG718">
        <f>IF($JG718&gt;=10,INDEX($GV:$GV,$JF718+10),"")</f>
      </c>
      <c r="HH718">
        <f>IF($JG718&gt;=11,INDEX($GV:$GV,$JF718+11),"")</f>
      </c>
      <c r="HI718">
        <f>IF($JG718&gt;=12,INDEX($GV:$GV,$JF718+12),"")</f>
      </c>
      <c r="HJ718">
        <f>IF($JG718&gt;=13,INDEX($GV:$GV,$JF718+13),"")</f>
      </c>
      <c r="HK718">
        <f>IF($JG718&gt;=14,INDEX($GV:$GV,$JF718+14),"")</f>
      </c>
      <c r="HL718">
        <f>IF($JG718&gt;=15,INDEX($GV:$GV,$JF718+15),"")</f>
      </c>
      <c r="HM718">
        <f>IF($JG718&gt;=16,INDEX($GV:$GV,$JF718+16),"")</f>
      </c>
      <c r="HN718">
        <f>IF($JG718&gt;=17,INDEX($GV:$GV,$JF718+17),"")</f>
      </c>
      <c r="HO718">
        <f>IF($JG718&gt;=18,INDEX($GV:$GV,$JF718+18),"")</f>
      </c>
      <c r="HP718">
        <f>IF($JG718&gt;=19,INDEX($GV:$GV,$JF718+19),"")</f>
      </c>
      <c r="HQ718">
        <f>IF($JG718&gt;=20,INDEX($GV:$GV,$JF718+20),"")</f>
      </c>
      <c r="HR718">
        <f>IF($JG718&gt;=21,INDEX($GV:$GV,$JF718+21),"")</f>
      </c>
      <c r="HS718">
        <f>IF($JG718&gt;=22,INDEX($GV:$GV,$JF718+22),"")</f>
      </c>
      <c r="HT718">
        <f>IF($JG718&gt;=23,INDEX($GV:$GV,$JF718+23),"")</f>
      </c>
      <c r="HU718">
        <f>IF($JG718&gt;=24,INDEX($GV:$GV,$JF718+24),"")</f>
      </c>
      <c r="HV718">
        <f>IF($JG718&gt;=25,INDEX($GV:$GV,$JF718+25),"")</f>
      </c>
      <c r="HW718">
        <f>IF($JG718&gt;=26,INDEX($GV:$GV,$JF718+26),"")</f>
      </c>
      <c r="HX718">
        <f>IF($JG718&gt;=27,INDEX($GV:$GV,$JF718+27),"")</f>
      </c>
      <c r="HY718">
        <f>IF($JG718&gt;=28,INDEX($GV:$GV,$JF718+28),"")</f>
      </c>
      <c r="HZ718">
        <f>IF($JG718&gt;=29,INDEX($GV:$GV,$JF718+29),"")</f>
      </c>
      <c r="IA718">
        <f>IF($JG718&gt;=30,INDEX($GV:$GV,$JF718+30),"")</f>
      </c>
      <c r="IB718">
        <f>IF($JG718&gt;=31,INDEX($GV:$GV,$JF718+31),"")</f>
      </c>
      <c r="IC718">
        <f>IF($JG718&gt;=32,INDEX($GV:$GV,$JF718+32),"")</f>
      </c>
      <c r="ID718">
        <f>IF($JG718&gt;=33,INDEX($GV:$GV,$JF718+33),"")</f>
      </c>
      <c r="IE718">
        <f>IF($JG718&gt;=34,INDEX($GV:$GV,$JF718+34),"")</f>
      </c>
      <c r="IF718">
        <f>IF($JG718&gt;=35,INDEX($GV:$GV,$JF718+35),"")</f>
      </c>
      <c r="IG718">
        <f>IF($JG718&gt;=36,INDEX($GV:$GV,$JF718+36),"")</f>
      </c>
      <c r="IH718">
        <f>IF($JG718&gt;=37,INDEX($GV:$GV,$JF718+37),"")</f>
      </c>
      <c r="II718">
        <f>IF($JG718&gt;=38,INDEX($GV:$GV,$JF718+38),"")</f>
      </c>
      <c r="IJ718">
        <f>IF($JG718&gt;=39,INDEX($GV:$GV,$JF718+39),"")</f>
      </c>
      <c r="IK718">
        <f>IF($JG718&gt;=40,INDEX($GV:$GV,$JF718+40),"")</f>
      </c>
      <c r="IL718">
        <f>IF($JG718&gt;=41,INDEX($GV:$GV,$JF718+41),"")</f>
      </c>
      <c r="IM718">
        <f>IF($JG718&gt;=42,INDEX($GV:$GV,$JF718+42),"")</f>
      </c>
      <c r="IN718">
        <f>IF($JG718&gt;=43,INDEX($GV:$GV,$JF718+43),"")</f>
      </c>
      <c r="IO718">
        <f>IF($JG718&gt;=44,INDEX($GV:$GV,$JF718+44),"")</f>
      </c>
      <c r="IP718">
        <f>IF($JG718&gt;=45,INDEX($GV:$GV,$JF718+45),"")</f>
      </c>
      <c r="IQ718">
        <f>IF($JG718&gt;=46,INDEX($GV:$GV,$JF718+46),"")</f>
      </c>
      <c r="IR718">
        <f>IF($JG718&gt;=47,INDEX($GV:$GV,$JF718+47),"")</f>
      </c>
      <c r="IS718">
        <f>IF($JG718&gt;=48,INDEX($GV:$GV,$JF718+48),"")</f>
      </c>
      <c r="IT718">
        <f>IF($JG718&gt;=49,INDEX($GV:$GV,$JF718+49),"")</f>
      </c>
      <c r="IU718">
        <f>IF($JG718&gt;=50,INDEX($GV:$GV,$JF718+50),"")</f>
      </c>
      <c r="IV718">
        <f>IF($JG718&gt;=51,INDEX($GV:$GV,$JF718+51),"")</f>
      </c>
      <c r="IW718">
        <f>IF($JG718&gt;=52,INDEX($GV:$GV,$JF718+52),"")</f>
      </c>
      <c r="IX718">
        <f>IF($JG718&gt;=53,INDEX($GV:$GV,$JF718+53),"")</f>
      </c>
      <c r="IY718">
        <f>IF($JG718&gt;=54,INDEX($GV:$GV,$JF718+54),"")</f>
      </c>
      <c r="IZ718">
        <f>IF($JG718&gt;=55,INDEX($GV:$GV,$JF718+55),"")</f>
      </c>
      <c r="JA718">
        <f>IF($JG718&gt;=56,INDEX($GV:$GV,$JF718+56),"")</f>
      </c>
      <c r="JB718">
        <f>IF($JG718&gt;=57,INDEX($GV:$GV,$JF718+57),"")</f>
      </c>
      <c r="JC718">
        <f>IF($JG718&gt;=58,INDEX($GV:$GV,$JF718+58),"")</f>
      </c>
      <c r="JD718">
        <f>IF($JG718&gt;=59,INDEX($GV:$GV,$JF718+59),"")</f>
      </c>
      <c r="JE718">
        <f>IF($JG718&gt;=60,INDEX($GV:$GV,$JF718+60),"")</f>
      </c>
      <c r="JF718">
        <f>IFERROR(MATCH($GU718,$GV$2:$GV$322,0)+1,0)</f>
      </c>
      <c r="JG718">
        <f>IFERROR(INDEX($GW$2:$GW$322,MATCH($GU718,$GV$2:$GV$322,0)),0)</f>
      </c>
      <c r="JH718" t="s">
        <v>44</v>
      </c>
      <c r="JI718" t="s">
        <v>44</v>
      </c>
    </row>
    <row r="719" spans="1:269" x14ac:dyDescent="0.25">
      <c r="R719">
        <f>IF(OR($U719="",$Q719=""),"",IFERROR($U719/$Q719,0))</f>
      </c>
      <c r="S719">
        <f>IF($U719="","",
SUM($T719,$V719,$AA719,$W719,$Y719)*
(1-IF($AB719="",0,VALUE($AB719)/100)))</f>
      </c>
      <c r="T719">
        <f>IF($U719="","",$U719)</f>
      </c>
      <c r="V719">
        <f>IF($U719="","",
IF($O719="","",
IF(ISNUMBER(SEARCH("exempt",LOWER($O719))),0,
$U719*(VALUE(SUBSTITUTE($O719,"%",""))/100))))</f>
      </c>
      <c r="AC719">
        <f>IFERROR(IF(FIND(" - ",$K719)&gt;0,MID($K719,FIND(" - ",$K719)+3,LEN($K719)),""),"")</f>
      </c>
      <c r="AL719" t="s">
        <v>1701</v>
      </c>
      <c r="AT719">
        <f>IFERROR(LEFT($K719,FIND(" - ",$K719)-1),$K719)</f>
      </c>
      <c r="AW719">
        <f>IF($CL719&gt;=1,INDEX($AU:$AU,$CK719+1),"")</f>
      </c>
      <c r="AX719">
        <f>IF($CL719&gt;=2,INDEX($AU:$AU,$CK719+2),"")</f>
      </c>
      <c r="AY719">
        <f>IF($CL719&gt;=3,INDEX($AU:$AU,$CK719+3),"")</f>
      </c>
      <c r="AZ719">
        <f>IF($CL719&gt;=4,INDEX($AU:$AU,$CK719+4),"")</f>
      </c>
      <c r="BA719">
        <f>IF($CL719&gt;=5,INDEX($AU:$AU,$CK719+5),"")</f>
      </c>
      <c r="BB719">
        <f>IF($CL719&gt;=6,INDEX($AU:$AU,$CK719+6),"")</f>
      </c>
      <c r="BC719">
        <f>IF($CL719&gt;=7,INDEX($AU:$AU,$CK719+7),"")</f>
      </c>
      <c r="BD719">
        <f>IF($CL719&gt;=8,INDEX($AU:$AU,$CK719+8),"")</f>
      </c>
      <c r="BE719">
        <f>IF($CL719&gt;=9,INDEX($AU:$AU,$CK719+9),"")</f>
      </c>
      <c r="BF719">
        <f>IF($CL719&gt;=10,INDEX($AU:$AU,$CK719+10),"")</f>
      </c>
      <c r="BG719">
        <f>IF($CL719&gt;=11,INDEX($AU:$AU,$CK719+11),"")</f>
      </c>
      <c r="BH719">
        <f>IF($CL719&gt;=12,INDEX($AU:$AU,$CK719+12),"")</f>
      </c>
      <c r="BI719">
        <f>IF($CL719&gt;=13,INDEX($AU:$AU,$CK719+13),"")</f>
      </c>
      <c r="BJ719">
        <f>IF($CL719&gt;=14,INDEX($AU:$AU,$CK719+14),"")</f>
      </c>
      <c r="BK719">
        <f>IF($CL719&gt;=15,INDEX($AU:$AU,$CK719+15),"")</f>
      </c>
      <c r="BL719">
        <f>IF($CL719&gt;=16,INDEX($AU:$AU,$CK719+16),"")</f>
      </c>
      <c r="BM719">
        <f>IF($CL719&gt;=17,INDEX($AU:$AU,$CK719+17),"")</f>
      </c>
      <c r="BN719">
        <f>IF($CL719&gt;=18,INDEX($AU:$AU,$CK719+18),"")</f>
      </c>
      <c r="BO719">
        <f>IF($CL719&gt;=19,INDEX($AU:$AU,$CK719+19),"")</f>
      </c>
      <c r="BP719">
        <f>IF($CL719&gt;=20,INDEX($AU:$AU,$CK719+20),"")</f>
      </c>
      <c r="BQ719">
        <f>IF($CL719&gt;=21,INDEX($AU:$AU,$CK719+21),"")</f>
      </c>
      <c r="BR719">
        <f>IF($CL719&gt;=22,INDEX($AU:$AU,$CK719+22),"")</f>
      </c>
      <c r="BS719">
        <f>IF($CL719&gt;=23,INDEX($AU:$AU,$CK719+23),"")</f>
      </c>
      <c r="BT719">
        <f>IF($CL719&gt;=24,INDEX($AU:$AU,$CK719+24),"")</f>
      </c>
      <c r="BU719">
        <f>IF($CL719&gt;=25,INDEX($AU:$AU,$CK719+25),"")</f>
      </c>
      <c r="BV719">
        <f>IF($CL719&gt;=26,INDEX($AU:$AU,$CK719+26),"")</f>
      </c>
      <c r="BW719">
        <f>IF($CL719&gt;=27,INDEX($AU:$AU,$CK719+27),"")</f>
      </c>
      <c r="BX719">
        <f>IF($CL719&gt;=28,INDEX($AU:$AU,$CK719+28),"")</f>
      </c>
      <c r="BY719">
        <f>IF($CL719&gt;=29,INDEX($AU:$AU,$CK719+29),"")</f>
      </c>
      <c r="BZ719">
        <f>IF($CL719&gt;=30,INDEX($AU:$AU,$CK719+30),"")</f>
      </c>
      <c r="CA719">
        <f>IF($CL719&gt;=31,INDEX($AU:$AU,$CK719+31),"")</f>
      </c>
      <c r="CB719">
        <f>IF($CL719&gt;=32,INDEX($AU:$AU,$CK719+32),"")</f>
      </c>
      <c r="CC719">
        <f>IF($CL719&gt;=33,INDEX($AU:$AU,$CK719+33),"")</f>
      </c>
      <c r="CD719">
        <f>IF($CL719&gt;=34,INDEX($AU:$AU,$CK719+34),"")</f>
      </c>
      <c r="CE719">
        <f>IF($CL719&gt;=35,INDEX($AU:$AU,$CK719+35),"")</f>
      </c>
      <c r="CF719">
        <f>IF($CL719&gt;=36,INDEX($AU:$AU,$CK719+36),"")</f>
      </c>
      <c r="CG719">
        <f>IF($CL719&gt;=37,INDEX($AU:$AU,$CK719+37),"")</f>
      </c>
      <c r="CH719">
        <f>IF($CL719&gt;=38,INDEX($AU:$AU,$CK719+38),"")</f>
      </c>
      <c r="CI719">
        <f>IF($CL719&gt;=39,INDEX($AU:$AU,$CK719+39),"")</f>
      </c>
      <c r="CJ719">
        <f>IF($CL719&gt;=40,INDEX($AU:$AU,$CK719+40),"")</f>
      </c>
      <c r="CK719">
        <f>IFERROR(MATCH($AT719,$AU$2:$AU$133,0)+1,0)</f>
      </c>
      <c r="CL719">
        <f>IFERROR(INDEX($AV$2:$AV$133,MATCH($AT719,$AU$2:$AU$133,0)),0)</f>
      </c>
      <c r="CM719">
        <f>IFERROR(LEFT($L719,FIND(" - ",$L719)-1),$L719)</f>
      </c>
      <c r="CN719" t="s">
        <v>1702</v>
      </c>
      <c r="CO719">
        <v>1</v>
      </c>
      <c r="CP719">
        <f>IF($DK719&gt;=1,INDEX($CN:$CN,$DJ719+1),"")</f>
      </c>
      <c r="CQ719">
        <f>IF($DK719&gt;=2,INDEX($CN:$CN,$DJ719+2),"")</f>
      </c>
      <c r="CR719">
        <f>IF($DK719&gt;=3,INDEX($CN:$CN,$DJ719+3),"")</f>
      </c>
      <c r="CS719">
        <f>IF($DK719&gt;=4,INDEX($CN:$CN,$DJ719+4),"")</f>
      </c>
      <c r="CT719">
        <f>IF($DK719&gt;=5,INDEX($CN:$CN,$DJ719+5),"")</f>
      </c>
      <c r="CU719">
        <f>IF($DK719&gt;=6,INDEX($CN:$CN,$DJ719+6),"")</f>
      </c>
      <c r="CV719">
        <f>IF($DK719&gt;=7,INDEX($CN:$CN,$DJ719+7),"")</f>
      </c>
      <c r="CW719">
        <f>IF($DK719&gt;=8,INDEX($CN:$CN,$DJ719+8),"")</f>
      </c>
      <c r="CX719">
        <f>IF($DK719&gt;=9,INDEX($CN:$CN,$DJ719+9),"")</f>
      </c>
      <c r="CY719">
        <f>IF($DK719&gt;=10,INDEX($CN:$CN,$DJ719+10),"")</f>
      </c>
      <c r="CZ719">
        <f>IF($DK719&gt;=11,INDEX($CN:$CN,$DJ719+11),"")</f>
      </c>
      <c r="DA719">
        <f>IF($DK719&gt;=12,INDEX($CN:$CN,$DJ719+12),"")</f>
      </c>
      <c r="DB719">
        <f>IF($DK719&gt;=13,INDEX($CN:$CN,$DJ719+13),"")</f>
      </c>
      <c r="DC719">
        <f>IF($DK719&gt;=14,INDEX($CN:$CN,$DJ719+14),"")</f>
      </c>
      <c r="DD719">
        <f>IF($DK719&gt;=15,INDEX($CN:$CN,$DJ719+15),"")</f>
      </c>
      <c r="DE719">
        <f>IF($DK719&gt;=16,INDEX($CN:$CN,$DJ719+16),"")</f>
      </c>
      <c r="DF719">
        <f>IF($DK719&gt;=17,INDEX($CN:$CN,$DJ719+17),"")</f>
      </c>
      <c r="DG719">
        <f>IF($DK719&gt;=18,INDEX($CN:$CN,$DJ719+18),"")</f>
      </c>
      <c r="DH719">
        <f>IF($DK719&gt;=19,INDEX($CN:$CN,$DJ719+19),"")</f>
      </c>
      <c r="DI719">
        <f>IF($DK719&gt;=20,INDEX($CN:$CN,$DJ719+20),"")</f>
      </c>
      <c r="DJ719">
        <f>IFERROR(MATCH($CM719,$CN$2:$CN$1089,0)+1,0)</f>
      </c>
      <c r="DK719">
        <f>IFERROR(INDEX($CO$2:$CO$1089,MATCH($CM719,$CN$2:$CN$1089,0)),0)</f>
      </c>
      <c r="DL719">
        <f>IFERROR(INDEX($AS:$AS,MATCH($O719,$AR:$AR,0))&amp;"","")</f>
      </c>
      <c r="DP719">
        <f>IF($GS719&gt;=1,INDEX($DM:$DM,$GR719+1),"")</f>
      </c>
      <c r="DQ719">
        <f>IF($GS719&gt;=2,INDEX($DM:$DM,$GR719+2),"")</f>
      </c>
      <c r="DR719">
        <f>IF($GS719&gt;=3,INDEX($DM:$DM,$GR719+3),"")</f>
      </c>
      <c r="DS719">
        <f>IF($GS719&gt;=4,INDEX($DM:$DM,$GR719+4),"")</f>
      </c>
      <c r="DT719">
        <f>IF($GS719&gt;=5,INDEX($DM:$DM,$GR719+5),"")</f>
      </c>
      <c r="DU719">
        <f>IF($GS719&gt;=6,INDEX($DM:$DM,$GR719+6),"")</f>
      </c>
      <c r="DV719">
        <f>IF($GS719&gt;=7,INDEX($DM:$DM,$GR719+7),"")</f>
      </c>
      <c r="DW719">
        <f>IF($GS719&gt;=8,INDEX($DM:$DM,$GR719+8),"")</f>
      </c>
      <c r="DX719">
        <f>IF($GS719&gt;=9,INDEX($DM:$DM,$GR719+9),"")</f>
      </c>
      <c r="DY719">
        <f>IF($GS719&gt;=10,INDEX($DM:$DM,$GR719+10),"")</f>
      </c>
      <c r="DZ719">
        <f>IF($GS719&gt;=11,INDEX($DM:$DM,$GR719+11),"")</f>
      </c>
      <c r="EA719">
        <f>IF($GS719&gt;=12,INDEX($DM:$DM,$GR719+12),"")</f>
      </c>
      <c r="EB719">
        <f>IF($GS719&gt;=13,INDEX($DM:$DM,$GR719+13),"")</f>
      </c>
      <c r="EC719">
        <f>IF($GS719&gt;=14,INDEX($DM:$DM,$GR719+14),"")</f>
      </c>
      <c r="ED719">
        <f>IF($GS719&gt;=15,INDEX($DM:$DM,$GR719+15),"")</f>
      </c>
      <c r="EE719">
        <f>IF($GS719&gt;=16,INDEX($DM:$DM,$GR719+16),"")</f>
      </c>
      <c r="EF719">
        <f>IF($GS719&gt;=17,INDEX($DM:$DM,$GR719+17),"")</f>
      </c>
      <c r="EG719">
        <f>IF($GS719&gt;=18,INDEX($DM:$DM,$GR719+18),"")</f>
      </c>
      <c r="EH719">
        <f>IF($GS719&gt;=19,INDEX($DM:$DM,$GR719+19),"")</f>
      </c>
      <c r="EI719">
        <f>IF($GS719&gt;=20,INDEX($DM:$DM,$GR719+20),"")</f>
      </c>
      <c r="EJ719">
        <f>IF($GS719&gt;=21,INDEX($DM:$DM,$GR719+21),"")</f>
      </c>
      <c r="EK719">
        <f>IF($GS719&gt;=22,INDEX($DM:$DM,$GR719+22),"")</f>
      </c>
      <c r="EL719">
        <f>IF($GS719&gt;=23,INDEX($DM:$DM,$GR719+23),"")</f>
      </c>
      <c r="EM719">
        <f>IF($GS719&gt;=24,INDEX($DM:$DM,$GR719+24),"")</f>
      </c>
      <c r="EN719">
        <f>IF($GS719&gt;=25,INDEX($DM:$DM,$GR719+25),"")</f>
      </c>
      <c r="EO719">
        <f>IF($GS719&gt;=26,INDEX($DM:$DM,$GR719+26),"")</f>
      </c>
      <c r="EP719">
        <f>IF($GS719&gt;=27,INDEX($DM:$DM,$GR719+27),"")</f>
      </c>
      <c r="EQ719">
        <f>IF($GS719&gt;=28,INDEX($DM:$DM,$GR719+28),"")</f>
      </c>
      <c r="ER719">
        <f>IF($GS719&gt;=29,INDEX($DM:$DM,$GR719+29),"")</f>
      </c>
      <c r="ES719">
        <f>IF($GS719&gt;=30,INDEX($DM:$DM,$GR719+30),"")</f>
      </c>
      <c r="ET719">
        <f>IF($GS719&gt;=31,INDEX($DM:$DM,$GR719+31),"")</f>
      </c>
      <c r="EU719">
        <f>IF($GS719&gt;=32,INDEX($DM:$DM,$GR719+32),"")</f>
      </c>
      <c r="EV719">
        <f>IF($GS719&gt;=33,INDEX($DM:$DM,$GR719+33),"")</f>
      </c>
      <c r="EW719">
        <f>IF($GS719&gt;=34,INDEX($DM:$DM,$GR719+34),"")</f>
      </c>
      <c r="EX719">
        <f>IF($GS719&gt;=35,INDEX($DM:$DM,$GR719+35),"")</f>
      </c>
      <c r="EY719">
        <f>IF($GS719&gt;=36,INDEX($DM:$DM,$GR719+36),"")</f>
      </c>
      <c r="EZ719">
        <f>IF($GS719&gt;=37,INDEX($DM:$DM,$GR719+37),"")</f>
      </c>
      <c r="FA719">
        <f>IF($GS719&gt;=38,INDEX($DM:$DM,$GR719+38),"")</f>
      </c>
      <c r="FB719">
        <f>IF($GS719&gt;=39,INDEX($DM:$DM,$GR719+39),"")</f>
      </c>
      <c r="FC719">
        <f>IF($GS719&gt;=40,INDEX($DM:$DM,$GR719+40),"")</f>
      </c>
      <c r="FD719">
        <f>IF($GS719&gt;=1,INDEX($DN:$DN,$GR719+1),"")</f>
      </c>
      <c r="FE719">
        <f>IF($GS719&gt;=2,INDEX($DN:$DN,$GR719+2),"")</f>
      </c>
      <c r="FF719">
        <f>IF($GS719&gt;=3,INDEX($DN:$DN,$GR719+3),"")</f>
      </c>
      <c r="FG719">
        <f>IF($GS719&gt;=4,INDEX($DN:$DN,$GR719+4),"")</f>
      </c>
      <c r="FH719">
        <f>IF($GS719&gt;=5,INDEX($DN:$DN,$GR719+5),"")</f>
      </c>
      <c r="FI719">
        <f>IF($GS719&gt;=6,INDEX($DN:$DN,$GR719+6),"")</f>
      </c>
      <c r="FJ719">
        <f>IF($GS719&gt;=7,INDEX($DN:$DN,$GR719+7),"")</f>
      </c>
      <c r="FK719">
        <f>IF($GS719&gt;=8,INDEX($DN:$DN,$GR719+8),"")</f>
      </c>
      <c r="FL719">
        <f>IF($GS719&gt;=9,INDEX($DN:$DN,$GR719+9),"")</f>
      </c>
      <c r="FM719">
        <f>IF($GS719&gt;=10,INDEX($DN:$DN,$GR719+10),"")</f>
      </c>
      <c r="FN719">
        <f>IF($GS719&gt;=11,INDEX($DN:$DN,$GR719+11),"")</f>
      </c>
      <c r="FO719">
        <f>IF($GS719&gt;=12,INDEX($DN:$DN,$GR719+12),"")</f>
      </c>
      <c r="FP719">
        <f>IF($GS719&gt;=13,INDEX($DN:$DN,$GR719+13),"")</f>
      </c>
      <c r="FQ719">
        <f>IF($GS719&gt;=14,INDEX($DN:$DN,$GR719+14),"")</f>
      </c>
      <c r="FR719">
        <f>IF($GS719&gt;=15,INDEX($DN:$DN,$GR719+15),"")</f>
      </c>
      <c r="FS719">
        <f>IF($GS719&gt;=16,INDEX($DN:$DN,$GR719+16),"")</f>
      </c>
      <c r="FT719">
        <f>IF($GS719&gt;=17,INDEX($DN:$DN,$GR719+17),"")</f>
      </c>
      <c r="FU719">
        <f>IF($GS719&gt;=18,INDEX($DN:$DN,$GR719+18),"")</f>
      </c>
      <c r="FV719">
        <f>IF($GS719&gt;=19,INDEX($DN:$DN,$GR719+19),"")</f>
      </c>
      <c r="FW719">
        <f>IF($GS719&gt;=20,INDEX($DN:$DN,$GR719+20),"")</f>
      </c>
      <c r="FX719">
        <f>IF($GS719&gt;=21,INDEX($DN:$DN,$GR719+21),"")</f>
      </c>
      <c r="FY719">
        <f>IF($GS719&gt;=22,INDEX($DN:$DN,$GR719+22),"")</f>
      </c>
      <c r="FZ719">
        <f>IF($GS719&gt;=23,INDEX($DN:$DN,$GR719+23),"")</f>
      </c>
      <c r="GA719">
        <f>IF($GS719&gt;=24,INDEX($DN:$DN,$GR719+24),"")</f>
      </c>
      <c r="GB719">
        <f>IF($GS719&gt;=25,INDEX($DN:$DN,$GR719+25),"")</f>
      </c>
      <c r="GC719">
        <f>IF($GS719&gt;=26,INDEX($DN:$DN,$GR719+26),"")</f>
      </c>
      <c r="GD719">
        <f>IF($GS719&gt;=27,INDEX($DN:$DN,$GR719+27),"")</f>
      </c>
      <c r="GE719">
        <f>IF($GS719&gt;=28,INDEX($DN:$DN,$GR719+28),"")</f>
      </c>
      <c r="GF719">
        <f>IF($GS719&gt;=29,INDEX($DN:$DN,$GR719+29),"")</f>
      </c>
      <c r="GG719">
        <f>IF($GS719&gt;=30,INDEX($DN:$DN,$GR719+30),"")</f>
      </c>
      <c r="GH719">
        <f>IF($GS719&gt;=31,INDEX($DN:$DN,$GR719+31),"")</f>
      </c>
      <c r="GI719">
        <f>IF($GS719&gt;=32,INDEX($DN:$DN,$GR719+32),"")</f>
      </c>
      <c r="GJ719">
        <f>IF($GS719&gt;=33,INDEX($DN:$DN,$GR719+33),"")</f>
      </c>
      <c r="GK719">
        <f>IF($GS719&gt;=34,INDEX($DN:$DN,$GR719+34),"")</f>
      </c>
      <c r="GL719">
        <f>IF($GS719&gt;=35,INDEX($DN:$DN,$GR719+35),"")</f>
      </c>
      <c r="GM719">
        <f>IF($GS719&gt;=36,INDEX($DN:$DN,$GR719+36),"")</f>
      </c>
      <c r="GN719">
        <f>IF($GS719&gt;=37,INDEX($DN:$DN,$GR719+37),"")</f>
      </c>
      <c r="GO719">
        <f>IF($GS719&gt;=38,INDEX($DN:$DN,$GR719+38),"")</f>
      </c>
      <c r="GP719">
        <f>IF($GS719&gt;=39,INDEX($DN:$DN,$GR719+39),"")</f>
      </c>
      <c r="GQ719">
        <f>IF($GS719&gt;=40,INDEX($DN:$DN,$GR719+40),"")</f>
      </c>
      <c r="GR719">
        <f>IFERROR(MATCH($DL719,$DM$2:$DM$148,0)+1,0)</f>
      </c>
      <c r="GS719">
        <f>IFERROR(INDEX($DO$2:$DO$148,MATCH($DL719,$DM$2:$DM$148,0)),0)</f>
      </c>
      <c r="GT719">
        <f>IFERROR(MATCH($Z719,$DP$719:$FC$719,0),0)</f>
      </c>
      <c r="GU719">
        <f>IF($GT719&gt;0,INDEX($FD$719:$GQ$719,$GT719),"")</f>
      </c>
      <c r="GX719">
        <f>IF($JG719&gt;=1,INDEX($GV:$GV,$JF719+1),"")</f>
      </c>
      <c r="GY719">
        <f>IF($JG719&gt;=2,INDEX($GV:$GV,$JF719+2),"")</f>
      </c>
      <c r="GZ719">
        <f>IF($JG719&gt;=3,INDEX($GV:$GV,$JF719+3),"")</f>
      </c>
      <c r="HA719">
        <f>IF($JG719&gt;=4,INDEX($GV:$GV,$JF719+4),"")</f>
      </c>
      <c r="HB719">
        <f>IF($JG719&gt;=5,INDEX($GV:$GV,$JF719+5),"")</f>
      </c>
      <c r="HC719">
        <f>IF($JG719&gt;=6,INDEX($GV:$GV,$JF719+6),"")</f>
      </c>
      <c r="HD719">
        <f>IF($JG719&gt;=7,INDEX($GV:$GV,$JF719+7),"")</f>
      </c>
      <c r="HE719">
        <f>IF($JG719&gt;=8,INDEX($GV:$GV,$JF719+8),"")</f>
      </c>
      <c r="HF719">
        <f>IF($JG719&gt;=9,INDEX($GV:$GV,$JF719+9),"")</f>
      </c>
      <c r="HG719">
        <f>IF($JG719&gt;=10,INDEX($GV:$GV,$JF719+10),"")</f>
      </c>
      <c r="HH719">
        <f>IF($JG719&gt;=11,INDEX($GV:$GV,$JF719+11),"")</f>
      </c>
      <c r="HI719">
        <f>IF($JG719&gt;=12,INDEX($GV:$GV,$JF719+12),"")</f>
      </c>
      <c r="HJ719">
        <f>IF($JG719&gt;=13,INDEX($GV:$GV,$JF719+13),"")</f>
      </c>
      <c r="HK719">
        <f>IF($JG719&gt;=14,INDEX($GV:$GV,$JF719+14),"")</f>
      </c>
      <c r="HL719">
        <f>IF($JG719&gt;=15,INDEX($GV:$GV,$JF719+15),"")</f>
      </c>
      <c r="HM719">
        <f>IF($JG719&gt;=16,INDEX($GV:$GV,$JF719+16),"")</f>
      </c>
      <c r="HN719">
        <f>IF($JG719&gt;=17,INDEX($GV:$GV,$JF719+17),"")</f>
      </c>
      <c r="HO719">
        <f>IF($JG719&gt;=18,INDEX($GV:$GV,$JF719+18),"")</f>
      </c>
      <c r="HP719">
        <f>IF($JG719&gt;=19,INDEX($GV:$GV,$JF719+19),"")</f>
      </c>
      <c r="HQ719">
        <f>IF($JG719&gt;=20,INDEX($GV:$GV,$JF719+20),"")</f>
      </c>
      <c r="HR719">
        <f>IF($JG719&gt;=21,INDEX($GV:$GV,$JF719+21),"")</f>
      </c>
      <c r="HS719">
        <f>IF($JG719&gt;=22,INDEX($GV:$GV,$JF719+22),"")</f>
      </c>
      <c r="HT719">
        <f>IF($JG719&gt;=23,INDEX($GV:$GV,$JF719+23),"")</f>
      </c>
      <c r="HU719">
        <f>IF($JG719&gt;=24,INDEX($GV:$GV,$JF719+24),"")</f>
      </c>
      <c r="HV719">
        <f>IF($JG719&gt;=25,INDEX($GV:$GV,$JF719+25),"")</f>
      </c>
      <c r="HW719">
        <f>IF($JG719&gt;=26,INDEX($GV:$GV,$JF719+26),"")</f>
      </c>
      <c r="HX719">
        <f>IF($JG719&gt;=27,INDEX($GV:$GV,$JF719+27),"")</f>
      </c>
      <c r="HY719">
        <f>IF($JG719&gt;=28,INDEX($GV:$GV,$JF719+28),"")</f>
      </c>
      <c r="HZ719">
        <f>IF($JG719&gt;=29,INDEX($GV:$GV,$JF719+29),"")</f>
      </c>
      <c r="IA719">
        <f>IF($JG719&gt;=30,INDEX($GV:$GV,$JF719+30),"")</f>
      </c>
      <c r="IB719">
        <f>IF($JG719&gt;=31,INDEX($GV:$GV,$JF719+31),"")</f>
      </c>
      <c r="IC719">
        <f>IF($JG719&gt;=32,INDEX($GV:$GV,$JF719+32),"")</f>
      </c>
      <c r="ID719">
        <f>IF($JG719&gt;=33,INDEX($GV:$GV,$JF719+33),"")</f>
      </c>
      <c r="IE719">
        <f>IF($JG719&gt;=34,INDEX($GV:$GV,$JF719+34),"")</f>
      </c>
      <c r="IF719">
        <f>IF($JG719&gt;=35,INDEX($GV:$GV,$JF719+35),"")</f>
      </c>
      <c r="IG719">
        <f>IF($JG719&gt;=36,INDEX($GV:$GV,$JF719+36),"")</f>
      </c>
      <c r="IH719">
        <f>IF($JG719&gt;=37,INDEX($GV:$GV,$JF719+37),"")</f>
      </c>
      <c r="II719">
        <f>IF($JG719&gt;=38,INDEX($GV:$GV,$JF719+38),"")</f>
      </c>
      <c r="IJ719">
        <f>IF($JG719&gt;=39,INDEX($GV:$GV,$JF719+39),"")</f>
      </c>
      <c r="IK719">
        <f>IF($JG719&gt;=40,INDEX($GV:$GV,$JF719+40),"")</f>
      </c>
      <c r="IL719">
        <f>IF($JG719&gt;=41,INDEX($GV:$GV,$JF719+41),"")</f>
      </c>
      <c r="IM719">
        <f>IF($JG719&gt;=42,INDEX($GV:$GV,$JF719+42),"")</f>
      </c>
      <c r="IN719">
        <f>IF($JG719&gt;=43,INDEX($GV:$GV,$JF719+43),"")</f>
      </c>
      <c r="IO719">
        <f>IF($JG719&gt;=44,INDEX($GV:$GV,$JF719+44),"")</f>
      </c>
      <c r="IP719">
        <f>IF($JG719&gt;=45,INDEX($GV:$GV,$JF719+45),"")</f>
      </c>
      <c r="IQ719">
        <f>IF($JG719&gt;=46,INDEX($GV:$GV,$JF719+46),"")</f>
      </c>
      <c r="IR719">
        <f>IF($JG719&gt;=47,INDEX($GV:$GV,$JF719+47),"")</f>
      </c>
      <c r="IS719">
        <f>IF($JG719&gt;=48,INDEX($GV:$GV,$JF719+48),"")</f>
      </c>
      <c r="IT719">
        <f>IF($JG719&gt;=49,INDEX($GV:$GV,$JF719+49),"")</f>
      </c>
      <c r="IU719">
        <f>IF($JG719&gt;=50,INDEX($GV:$GV,$JF719+50),"")</f>
      </c>
      <c r="IV719">
        <f>IF($JG719&gt;=51,INDEX($GV:$GV,$JF719+51),"")</f>
      </c>
      <c r="IW719">
        <f>IF($JG719&gt;=52,INDEX($GV:$GV,$JF719+52),"")</f>
      </c>
      <c r="IX719">
        <f>IF($JG719&gt;=53,INDEX($GV:$GV,$JF719+53),"")</f>
      </c>
      <c r="IY719">
        <f>IF($JG719&gt;=54,INDEX($GV:$GV,$JF719+54),"")</f>
      </c>
      <c r="IZ719">
        <f>IF($JG719&gt;=55,INDEX($GV:$GV,$JF719+55),"")</f>
      </c>
      <c r="JA719">
        <f>IF($JG719&gt;=56,INDEX($GV:$GV,$JF719+56),"")</f>
      </c>
      <c r="JB719">
        <f>IF($JG719&gt;=57,INDEX($GV:$GV,$JF719+57),"")</f>
      </c>
      <c r="JC719">
        <f>IF($JG719&gt;=58,INDEX($GV:$GV,$JF719+58),"")</f>
      </c>
      <c r="JD719">
        <f>IF($JG719&gt;=59,INDEX($GV:$GV,$JF719+59),"")</f>
      </c>
      <c r="JE719">
        <f>IF($JG719&gt;=60,INDEX($GV:$GV,$JF719+60),"")</f>
      </c>
      <c r="JF719">
        <f>IFERROR(MATCH($GU719,$GV$2:$GV$322,0)+1,0)</f>
      </c>
      <c r="JG719">
        <f>IFERROR(INDEX($GW$2:$GW$322,MATCH($GU719,$GV$2:$GV$322,0)),0)</f>
      </c>
      <c r="JH719" t="s">
        <v>44</v>
      </c>
      <c r="JI719" t="s">
        <v>44</v>
      </c>
    </row>
    <row r="720" spans="1:269" x14ac:dyDescent="0.25">
      <c r="R720">
        <f>IF(OR($U720="",$Q720=""),"",IFERROR($U720/$Q720,0))</f>
      </c>
      <c r="S720">
        <f>IF($U720="","",
SUM($T720,$V720,$AA720,$W720,$Y720)*
(1-IF($AB720="",0,VALUE($AB720)/100)))</f>
      </c>
      <c r="T720">
        <f>IF($U720="","",$U720)</f>
      </c>
      <c r="V720">
        <f>IF($U720="","",
IF($O720="","",
IF(ISNUMBER(SEARCH("exempt",LOWER($O720))),0,
$U720*(VALUE(SUBSTITUTE($O720,"%",""))/100))))</f>
      </c>
      <c r="AC720">
        <f>IFERROR(IF(FIND(" - ",$K720)&gt;0,MID($K720,FIND(" - ",$K720)+3,LEN($K720)),""),"")</f>
      </c>
      <c r="AL720" t="s">
        <v>1703</v>
      </c>
      <c r="AT720">
        <f>IFERROR(LEFT($K720,FIND(" - ",$K720)-1),$K720)</f>
      </c>
      <c r="AW720">
        <f>IF($CL720&gt;=1,INDEX($AU:$AU,$CK720+1),"")</f>
      </c>
      <c r="AX720">
        <f>IF($CL720&gt;=2,INDEX($AU:$AU,$CK720+2),"")</f>
      </c>
      <c r="AY720">
        <f>IF($CL720&gt;=3,INDEX($AU:$AU,$CK720+3),"")</f>
      </c>
      <c r="AZ720">
        <f>IF($CL720&gt;=4,INDEX($AU:$AU,$CK720+4),"")</f>
      </c>
      <c r="BA720">
        <f>IF($CL720&gt;=5,INDEX($AU:$AU,$CK720+5),"")</f>
      </c>
      <c r="BB720">
        <f>IF($CL720&gt;=6,INDEX($AU:$AU,$CK720+6),"")</f>
      </c>
      <c r="BC720">
        <f>IF($CL720&gt;=7,INDEX($AU:$AU,$CK720+7),"")</f>
      </c>
      <c r="BD720">
        <f>IF($CL720&gt;=8,INDEX($AU:$AU,$CK720+8),"")</f>
      </c>
      <c r="BE720">
        <f>IF($CL720&gt;=9,INDEX($AU:$AU,$CK720+9),"")</f>
      </c>
      <c r="BF720">
        <f>IF($CL720&gt;=10,INDEX($AU:$AU,$CK720+10),"")</f>
      </c>
      <c r="BG720">
        <f>IF($CL720&gt;=11,INDEX($AU:$AU,$CK720+11),"")</f>
      </c>
      <c r="BH720">
        <f>IF($CL720&gt;=12,INDEX($AU:$AU,$CK720+12),"")</f>
      </c>
      <c r="BI720">
        <f>IF($CL720&gt;=13,INDEX($AU:$AU,$CK720+13),"")</f>
      </c>
      <c r="BJ720">
        <f>IF($CL720&gt;=14,INDEX($AU:$AU,$CK720+14),"")</f>
      </c>
      <c r="BK720">
        <f>IF($CL720&gt;=15,INDEX($AU:$AU,$CK720+15),"")</f>
      </c>
      <c r="BL720">
        <f>IF($CL720&gt;=16,INDEX($AU:$AU,$CK720+16),"")</f>
      </c>
      <c r="BM720">
        <f>IF($CL720&gt;=17,INDEX($AU:$AU,$CK720+17),"")</f>
      </c>
      <c r="BN720">
        <f>IF($CL720&gt;=18,INDEX($AU:$AU,$CK720+18),"")</f>
      </c>
      <c r="BO720">
        <f>IF($CL720&gt;=19,INDEX($AU:$AU,$CK720+19),"")</f>
      </c>
      <c r="BP720">
        <f>IF($CL720&gt;=20,INDEX($AU:$AU,$CK720+20),"")</f>
      </c>
      <c r="BQ720">
        <f>IF($CL720&gt;=21,INDEX($AU:$AU,$CK720+21),"")</f>
      </c>
      <c r="BR720">
        <f>IF($CL720&gt;=22,INDEX($AU:$AU,$CK720+22),"")</f>
      </c>
      <c r="BS720">
        <f>IF($CL720&gt;=23,INDEX($AU:$AU,$CK720+23),"")</f>
      </c>
      <c r="BT720">
        <f>IF($CL720&gt;=24,INDEX($AU:$AU,$CK720+24),"")</f>
      </c>
      <c r="BU720">
        <f>IF($CL720&gt;=25,INDEX($AU:$AU,$CK720+25),"")</f>
      </c>
      <c r="BV720">
        <f>IF($CL720&gt;=26,INDEX($AU:$AU,$CK720+26),"")</f>
      </c>
      <c r="BW720">
        <f>IF($CL720&gt;=27,INDEX($AU:$AU,$CK720+27),"")</f>
      </c>
      <c r="BX720">
        <f>IF($CL720&gt;=28,INDEX($AU:$AU,$CK720+28),"")</f>
      </c>
      <c r="BY720">
        <f>IF($CL720&gt;=29,INDEX($AU:$AU,$CK720+29),"")</f>
      </c>
      <c r="BZ720">
        <f>IF($CL720&gt;=30,INDEX($AU:$AU,$CK720+30),"")</f>
      </c>
      <c r="CA720">
        <f>IF($CL720&gt;=31,INDEX($AU:$AU,$CK720+31),"")</f>
      </c>
      <c r="CB720">
        <f>IF($CL720&gt;=32,INDEX($AU:$AU,$CK720+32),"")</f>
      </c>
      <c r="CC720">
        <f>IF($CL720&gt;=33,INDEX($AU:$AU,$CK720+33),"")</f>
      </c>
      <c r="CD720">
        <f>IF($CL720&gt;=34,INDEX($AU:$AU,$CK720+34),"")</f>
      </c>
      <c r="CE720">
        <f>IF($CL720&gt;=35,INDEX($AU:$AU,$CK720+35),"")</f>
      </c>
      <c r="CF720">
        <f>IF($CL720&gt;=36,INDEX($AU:$AU,$CK720+36),"")</f>
      </c>
      <c r="CG720">
        <f>IF($CL720&gt;=37,INDEX($AU:$AU,$CK720+37),"")</f>
      </c>
      <c r="CH720">
        <f>IF($CL720&gt;=38,INDEX($AU:$AU,$CK720+38),"")</f>
      </c>
      <c r="CI720">
        <f>IF($CL720&gt;=39,INDEX($AU:$AU,$CK720+39),"")</f>
      </c>
      <c r="CJ720">
        <f>IF($CL720&gt;=40,INDEX($AU:$AU,$CK720+40),"")</f>
      </c>
      <c r="CK720">
        <f>IFERROR(MATCH($AT720,$AU$2:$AU$133,0)+1,0)</f>
      </c>
      <c r="CL720">
        <f>IFERROR(INDEX($AV$2:$AV$133,MATCH($AT720,$AU$2:$AU$133,0)),0)</f>
      </c>
      <c r="CM720">
        <f>IFERROR(LEFT($L720,FIND(" - ",$L720)-1),$L720)</f>
      </c>
      <c r="CN720" t="s">
        <v>221</v>
      </c>
      <c r="CP720">
        <f>IF($DK720&gt;=1,INDEX($CN:$CN,$DJ720+1),"")</f>
      </c>
      <c r="CQ720">
        <f>IF($DK720&gt;=2,INDEX($CN:$CN,$DJ720+2),"")</f>
      </c>
      <c r="CR720">
        <f>IF($DK720&gt;=3,INDEX($CN:$CN,$DJ720+3),"")</f>
      </c>
      <c r="CS720">
        <f>IF($DK720&gt;=4,INDEX($CN:$CN,$DJ720+4),"")</f>
      </c>
      <c r="CT720">
        <f>IF($DK720&gt;=5,INDEX($CN:$CN,$DJ720+5),"")</f>
      </c>
      <c r="CU720">
        <f>IF($DK720&gt;=6,INDEX($CN:$CN,$DJ720+6),"")</f>
      </c>
      <c r="CV720">
        <f>IF($DK720&gt;=7,INDEX($CN:$CN,$DJ720+7),"")</f>
      </c>
      <c r="CW720">
        <f>IF($DK720&gt;=8,INDEX($CN:$CN,$DJ720+8),"")</f>
      </c>
      <c r="CX720">
        <f>IF($DK720&gt;=9,INDEX($CN:$CN,$DJ720+9),"")</f>
      </c>
      <c r="CY720">
        <f>IF($DK720&gt;=10,INDEX($CN:$CN,$DJ720+10),"")</f>
      </c>
      <c r="CZ720">
        <f>IF($DK720&gt;=11,INDEX($CN:$CN,$DJ720+11),"")</f>
      </c>
      <c r="DA720">
        <f>IF($DK720&gt;=12,INDEX($CN:$CN,$DJ720+12),"")</f>
      </c>
      <c r="DB720">
        <f>IF($DK720&gt;=13,INDEX($CN:$CN,$DJ720+13),"")</f>
      </c>
      <c r="DC720">
        <f>IF($DK720&gt;=14,INDEX($CN:$CN,$DJ720+14),"")</f>
      </c>
      <c r="DD720">
        <f>IF($DK720&gt;=15,INDEX($CN:$CN,$DJ720+15),"")</f>
      </c>
      <c r="DE720">
        <f>IF($DK720&gt;=16,INDEX($CN:$CN,$DJ720+16),"")</f>
      </c>
      <c r="DF720">
        <f>IF($DK720&gt;=17,INDEX($CN:$CN,$DJ720+17),"")</f>
      </c>
      <c r="DG720">
        <f>IF($DK720&gt;=18,INDEX($CN:$CN,$DJ720+18),"")</f>
      </c>
      <c r="DH720">
        <f>IF($DK720&gt;=19,INDEX($CN:$CN,$DJ720+19),"")</f>
      </c>
      <c r="DI720">
        <f>IF($DK720&gt;=20,INDEX($CN:$CN,$DJ720+20),"")</f>
      </c>
      <c r="DJ720">
        <f>IFERROR(MATCH($CM720,$CN$2:$CN$1089,0)+1,0)</f>
      </c>
      <c r="DK720">
        <f>IFERROR(INDEX($CO$2:$CO$1089,MATCH($CM720,$CN$2:$CN$1089,0)),0)</f>
      </c>
      <c r="DL720">
        <f>IFERROR(INDEX($AS:$AS,MATCH($O720,$AR:$AR,0))&amp;"","")</f>
      </c>
      <c r="DP720">
        <f>IF($GS720&gt;=1,INDEX($DM:$DM,$GR720+1),"")</f>
      </c>
      <c r="DQ720">
        <f>IF($GS720&gt;=2,INDEX($DM:$DM,$GR720+2),"")</f>
      </c>
      <c r="DR720">
        <f>IF($GS720&gt;=3,INDEX($DM:$DM,$GR720+3),"")</f>
      </c>
      <c r="DS720">
        <f>IF($GS720&gt;=4,INDEX($DM:$DM,$GR720+4),"")</f>
      </c>
      <c r="DT720">
        <f>IF($GS720&gt;=5,INDEX($DM:$DM,$GR720+5),"")</f>
      </c>
      <c r="DU720">
        <f>IF($GS720&gt;=6,INDEX($DM:$DM,$GR720+6),"")</f>
      </c>
      <c r="DV720">
        <f>IF($GS720&gt;=7,INDEX($DM:$DM,$GR720+7),"")</f>
      </c>
      <c r="DW720">
        <f>IF($GS720&gt;=8,INDEX($DM:$DM,$GR720+8),"")</f>
      </c>
      <c r="DX720">
        <f>IF($GS720&gt;=9,INDEX($DM:$DM,$GR720+9),"")</f>
      </c>
      <c r="DY720">
        <f>IF($GS720&gt;=10,INDEX($DM:$DM,$GR720+10),"")</f>
      </c>
      <c r="DZ720">
        <f>IF($GS720&gt;=11,INDEX($DM:$DM,$GR720+11),"")</f>
      </c>
      <c r="EA720">
        <f>IF($GS720&gt;=12,INDEX($DM:$DM,$GR720+12),"")</f>
      </c>
      <c r="EB720">
        <f>IF($GS720&gt;=13,INDEX($DM:$DM,$GR720+13),"")</f>
      </c>
      <c r="EC720">
        <f>IF($GS720&gt;=14,INDEX($DM:$DM,$GR720+14),"")</f>
      </c>
      <c r="ED720">
        <f>IF($GS720&gt;=15,INDEX($DM:$DM,$GR720+15),"")</f>
      </c>
      <c r="EE720">
        <f>IF($GS720&gt;=16,INDEX($DM:$DM,$GR720+16),"")</f>
      </c>
      <c r="EF720">
        <f>IF($GS720&gt;=17,INDEX($DM:$DM,$GR720+17),"")</f>
      </c>
      <c r="EG720">
        <f>IF($GS720&gt;=18,INDEX($DM:$DM,$GR720+18),"")</f>
      </c>
      <c r="EH720">
        <f>IF($GS720&gt;=19,INDEX($DM:$DM,$GR720+19),"")</f>
      </c>
      <c r="EI720">
        <f>IF($GS720&gt;=20,INDEX($DM:$DM,$GR720+20),"")</f>
      </c>
      <c r="EJ720">
        <f>IF($GS720&gt;=21,INDEX($DM:$DM,$GR720+21),"")</f>
      </c>
      <c r="EK720">
        <f>IF($GS720&gt;=22,INDEX($DM:$DM,$GR720+22),"")</f>
      </c>
      <c r="EL720">
        <f>IF($GS720&gt;=23,INDEX($DM:$DM,$GR720+23),"")</f>
      </c>
      <c r="EM720">
        <f>IF($GS720&gt;=24,INDEX($DM:$DM,$GR720+24),"")</f>
      </c>
      <c r="EN720">
        <f>IF($GS720&gt;=25,INDEX($DM:$DM,$GR720+25),"")</f>
      </c>
      <c r="EO720">
        <f>IF($GS720&gt;=26,INDEX($DM:$DM,$GR720+26),"")</f>
      </c>
      <c r="EP720">
        <f>IF($GS720&gt;=27,INDEX($DM:$DM,$GR720+27),"")</f>
      </c>
      <c r="EQ720">
        <f>IF($GS720&gt;=28,INDEX($DM:$DM,$GR720+28),"")</f>
      </c>
      <c r="ER720">
        <f>IF($GS720&gt;=29,INDEX($DM:$DM,$GR720+29),"")</f>
      </c>
      <c r="ES720">
        <f>IF($GS720&gt;=30,INDEX($DM:$DM,$GR720+30),"")</f>
      </c>
      <c r="ET720">
        <f>IF($GS720&gt;=31,INDEX($DM:$DM,$GR720+31),"")</f>
      </c>
      <c r="EU720">
        <f>IF($GS720&gt;=32,INDEX($DM:$DM,$GR720+32),"")</f>
      </c>
      <c r="EV720">
        <f>IF($GS720&gt;=33,INDEX($DM:$DM,$GR720+33),"")</f>
      </c>
      <c r="EW720">
        <f>IF($GS720&gt;=34,INDEX($DM:$DM,$GR720+34),"")</f>
      </c>
      <c r="EX720">
        <f>IF($GS720&gt;=35,INDEX($DM:$DM,$GR720+35),"")</f>
      </c>
      <c r="EY720">
        <f>IF($GS720&gt;=36,INDEX($DM:$DM,$GR720+36),"")</f>
      </c>
      <c r="EZ720">
        <f>IF($GS720&gt;=37,INDEX($DM:$DM,$GR720+37),"")</f>
      </c>
      <c r="FA720">
        <f>IF($GS720&gt;=38,INDEX($DM:$DM,$GR720+38),"")</f>
      </c>
      <c r="FB720">
        <f>IF($GS720&gt;=39,INDEX($DM:$DM,$GR720+39),"")</f>
      </c>
      <c r="FC720">
        <f>IF($GS720&gt;=40,INDEX($DM:$DM,$GR720+40),"")</f>
      </c>
      <c r="FD720">
        <f>IF($GS720&gt;=1,INDEX($DN:$DN,$GR720+1),"")</f>
      </c>
      <c r="FE720">
        <f>IF($GS720&gt;=2,INDEX($DN:$DN,$GR720+2),"")</f>
      </c>
      <c r="FF720">
        <f>IF($GS720&gt;=3,INDEX($DN:$DN,$GR720+3),"")</f>
      </c>
      <c r="FG720">
        <f>IF($GS720&gt;=4,INDEX($DN:$DN,$GR720+4),"")</f>
      </c>
      <c r="FH720">
        <f>IF($GS720&gt;=5,INDEX($DN:$DN,$GR720+5),"")</f>
      </c>
      <c r="FI720">
        <f>IF($GS720&gt;=6,INDEX($DN:$DN,$GR720+6),"")</f>
      </c>
      <c r="FJ720">
        <f>IF($GS720&gt;=7,INDEX($DN:$DN,$GR720+7),"")</f>
      </c>
      <c r="FK720">
        <f>IF($GS720&gt;=8,INDEX($DN:$DN,$GR720+8),"")</f>
      </c>
      <c r="FL720">
        <f>IF($GS720&gt;=9,INDEX($DN:$DN,$GR720+9),"")</f>
      </c>
      <c r="FM720">
        <f>IF($GS720&gt;=10,INDEX($DN:$DN,$GR720+10),"")</f>
      </c>
      <c r="FN720">
        <f>IF($GS720&gt;=11,INDEX($DN:$DN,$GR720+11),"")</f>
      </c>
      <c r="FO720">
        <f>IF($GS720&gt;=12,INDEX($DN:$DN,$GR720+12),"")</f>
      </c>
      <c r="FP720">
        <f>IF($GS720&gt;=13,INDEX($DN:$DN,$GR720+13),"")</f>
      </c>
      <c r="FQ720">
        <f>IF($GS720&gt;=14,INDEX($DN:$DN,$GR720+14),"")</f>
      </c>
      <c r="FR720">
        <f>IF($GS720&gt;=15,INDEX($DN:$DN,$GR720+15),"")</f>
      </c>
      <c r="FS720">
        <f>IF($GS720&gt;=16,INDEX($DN:$DN,$GR720+16),"")</f>
      </c>
      <c r="FT720">
        <f>IF($GS720&gt;=17,INDEX($DN:$DN,$GR720+17),"")</f>
      </c>
      <c r="FU720">
        <f>IF($GS720&gt;=18,INDEX($DN:$DN,$GR720+18),"")</f>
      </c>
      <c r="FV720">
        <f>IF($GS720&gt;=19,INDEX($DN:$DN,$GR720+19),"")</f>
      </c>
      <c r="FW720">
        <f>IF($GS720&gt;=20,INDEX($DN:$DN,$GR720+20),"")</f>
      </c>
      <c r="FX720">
        <f>IF($GS720&gt;=21,INDEX($DN:$DN,$GR720+21),"")</f>
      </c>
      <c r="FY720">
        <f>IF($GS720&gt;=22,INDEX($DN:$DN,$GR720+22),"")</f>
      </c>
      <c r="FZ720">
        <f>IF($GS720&gt;=23,INDEX($DN:$DN,$GR720+23),"")</f>
      </c>
      <c r="GA720">
        <f>IF($GS720&gt;=24,INDEX($DN:$DN,$GR720+24),"")</f>
      </c>
      <c r="GB720">
        <f>IF($GS720&gt;=25,INDEX($DN:$DN,$GR720+25),"")</f>
      </c>
      <c r="GC720">
        <f>IF($GS720&gt;=26,INDEX($DN:$DN,$GR720+26),"")</f>
      </c>
      <c r="GD720">
        <f>IF($GS720&gt;=27,INDEX($DN:$DN,$GR720+27),"")</f>
      </c>
      <c r="GE720">
        <f>IF($GS720&gt;=28,INDEX($DN:$DN,$GR720+28),"")</f>
      </c>
      <c r="GF720">
        <f>IF($GS720&gt;=29,INDEX($DN:$DN,$GR720+29),"")</f>
      </c>
      <c r="GG720">
        <f>IF($GS720&gt;=30,INDEX($DN:$DN,$GR720+30),"")</f>
      </c>
      <c r="GH720">
        <f>IF($GS720&gt;=31,INDEX($DN:$DN,$GR720+31),"")</f>
      </c>
      <c r="GI720">
        <f>IF($GS720&gt;=32,INDEX($DN:$DN,$GR720+32),"")</f>
      </c>
      <c r="GJ720">
        <f>IF($GS720&gt;=33,INDEX($DN:$DN,$GR720+33),"")</f>
      </c>
      <c r="GK720">
        <f>IF($GS720&gt;=34,INDEX($DN:$DN,$GR720+34),"")</f>
      </c>
      <c r="GL720">
        <f>IF($GS720&gt;=35,INDEX($DN:$DN,$GR720+35),"")</f>
      </c>
      <c r="GM720">
        <f>IF($GS720&gt;=36,INDEX($DN:$DN,$GR720+36),"")</f>
      </c>
      <c r="GN720">
        <f>IF($GS720&gt;=37,INDEX($DN:$DN,$GR720+37),"")</f>
      </c>
      <c r="GO720">
        <f>IF($GS720&gt;=38,INDEX($DN:$DN,$GR720+38),"")</f>
      </c>
      <c r="GP720">
        <f>IF($GS720&gt;=39,INDEX($DN:$DN,$GR720+39),"")</f>
      </c>
      <c r="GQ720">
        <f>IF($GS720&gt;=40,INDEX($DN:$DN,$GR720+40),"")</f>
      </c>
      <c r="GR720">
        <f>IFERROR(MATCH($DL720,$DM$2:$DM$148,0)+1,0)</f>
      </c>
      <c r="GS720">
        <f>IFERROR(INDEX($DO$2:$DO$148,MATCH($DL720,$DM$2:$DM$148,0)),0)</f>
      </c>
      <c r="GT720">
        <f>IFERROR(MATCH($Z720,$DP$720:$FC$720,0),0)</f>
      </c>
      <c r="GU720">
        <f>IF($GT720&gt;0,INDEX($FD$720:$GQ$720,$GT720),"")</f>
      </c>
      <c r="GX720">
        <f>IF($JG720&gt;=1,INDEX($GV:$GV,$JF720+1),"")</f>
      </c>
      <c r="GY720">
        <f>IF($JG720&gt;=2,INDEX($GV:$GV,$JF720+2),"")</f>
      </c>
      <c r="GZ720">
        <f>IF($JG720&gt;=3,INDEX($GV:$GV,$JF720+3),"")</f>
      </c>
      <c r="HA720">
        <f>IF($JG720&gt;=4,INDEX($GV:$GV,$JF720+4),"")</f>
      </c>
      <c r="HB720">
        <f>IF($JG720&gt;=5,INDEX($GV:$GV,$JF720+5),"")</f>
      </c>
      <c r="HC720">
        <f>IF($JG720&gt;=6,INDEX($GV:$GV,$JF720+6),"")</f>
      </c>
      <c r="HD720">
        <f>IF($JG720&gt;=7,INDEX($GV:$GV,$JF720+7),"")</f>
      </c>
      <c r="HE720">
        <f>IF($JG720&gt;=8,INDEX($GV:$GV,$JF720+8),"")</f>
      </c>
      <c r="HF720">
        <f>IF($JG720&gt;=9,INDEX($GV:$GV,$JF720+9),"")</f>
      </c>
      <c r="HG720">
        <f>IF($JG720&gt;=10,INDEX($GV:$GV,$JF720+10),"")</f>
      </c>
      <c r="HH720">
        <f>IF($JG720&gt;=11,INDEX($GV:$GV,$JF720+11),"")</f>
      </c>
      <c r="HI720">
        <f>IF($JG720&gt;=12,INDEX($GV:$GV,$JF720+12),"")</f>
      </c>
      <c r="HJ720">
        <f>IF($JG720&gt;=13,INDEX($GV:$GV,$JF720+13),"")</f>
      </c>
      <c r="HK720">
        <f>IF($JG720&gt;=14,INDEX($GV:$GV,$JF720+14),"")</f>
      </c>
      <c r="HL720">
        <f>IF($JG720&gt;=15,INDEX($GV:$GV,$JF720+15),"")</f>
      </c>
      <c r="HM720">
        <f>IF($JG720&gt;=16,INDEX($GV:$GV,$JF720+16),"")</f>
      </c>
      <c r="HN720">
        <f>IF($JG720&gt;=17,INDEX($GV:$GV,$JF720+17),"")</f>
      </c>
      <c r="HO720">
        <f>IF($JG720&gt;=18,INDEX($GV:$GV,$JF720+18),"")</f>
      </c>
      <c r="HP720">
        <f>IF($JG720&gt;=19,INDEX($GV:$GV,$JF720+19),"")</f>
      </c>
      <c r="HQ720">
        <f>IF($JG720&gt;=20,INDEX($GV:$GV,$JF720+20),"")</f>
      </c>
      <c r="HR720">
        <f>IF($JG720&gt;=21,INDEX($GV:$GV,$JF720+21),"")</f>
      </c>
      <c r="HS720">
        <f>IF($JG720&gt;=22,INDEX($GV:$GV,$JF720+22),"")</f>
      </c>
      <c r="HT720">
        <f>IF($JG720&gt;=23,INDEX($GV:$GV,$JF720+23),"")</f>
      </c>
      <c r="HU720">
        <f>IF($JG720&gt;=24,INDEX($GV:$GV,$JF720+24),"")</f>
      </c>
      <c r="HV720">
        <f>IF($JG720&gt;=25,INDEX($GV:$GV,$JF720+25),"")</f>
      </c>
      <c r="HW720">
        <f>IF($JG720&gt;=26,INDEX($GV:$GV,$JF720+26),"")</f>
      </c>
      <c r="HX720">
        <f>IF($JG720&gt;=27,INDEX($GV:$GV,$JF720+27),"")</f>
      </c>
      <c r="HY720">
        <f>IF($JG720&gt;=28,INDEX($GV:$GV,$JF720+28),"")</f>
      </c>
      <c r="HZ720">
        <f>IF($JG720&gt;=29,INDEX($GV:$GV,$JF720+29),"")</f>
      </c>
      <c r="IA720">
        <f>IF($JG720&gt;=30,INDEX($GV:$GV,$JF720+30),"")</f>
      </c>
      <c r="IB720">
        <f>IF($JG720&gt;=31,INDEX($GV:$GV,$JF720+31),"")</f>
      </c>
      <c r="IC720">
        <f>IF($JG720&gt;=32,INDEX($GV:$GV,$JF720+32),"")</f>
      </c>
      <c r="ID720">
        <f>IF($JG720&gt;=33,INDEX($GV:$GV,$JF720+33),"")</f>
      </c>
      <c r="IE720">
        <f>IF($JG720&gt;=34,INDEX($GV:$GV,$JF720+34),"")</f>
      </c>
      <c r="IF720">
        <f>IF($JG720&gt;=35,INDEX($GV:$GV,$JF720+35),"")</f>
      </c>
      <c r="IG720">
        <f>IF($JG720&gt;=36,INDEX($GV:$GV,$JF720+36),"")</f>
      </c>
      <c r="IH720">
        <f>IF($JG720&gt;=37,INDEX($GV:$GV,$JF720+37),"")</f>
      </c>
      <c r="II720">
        <f>IF($JG720&gt;=38,INDEX($GV:$GV,$JF720+38),"")</f>
      </c>
      <c r="IJ720">
        <f>IF($JG720&gt;=39,INDEX($GV:$GV,$JF720+39),"")</f>
      </c>
      <c r="IK720">
        <f>IF($JG720&gt;=40,INDEX($GV:$GV,$JF720+40),"")</f>
      </c>
      <c r="IL720">
        <f>IF($JG720&gt;=41,INDEX($GV:$GV,$JF720+41),"")</f>
      </c>
      <c r="IM720">
        <f>IF($JG720&gt;=42,INDEX($GV:$GV,$JF720+42),"")</f>
      </c>
      <c r="IN720">
        <f>IF($JG720&gt;=43,INDEX($GV:$GV,$JF720+43),"")</f>
      </c>
      <c r="IO720">
        <f>IF($JG720&gt;=44,INDEX($GV:$GV,$JF720+44),"")</f>
      </c>
      <c r="IP720">
        <f>IF($JG720&gt;=45,INDEX($GV:$GV,$JF720+45),"")</f>
      </c>
      <c r="IQ720">
        <f>IF($JG720&gt;=46,INDEX($GV:$GV,$JF720+46),"")</f>
      </c>
      <c r="IR720">
        <f>IF($JG720&gt;=47,INDEX($GV:$GV,$JF720+47),"")</f>
      </c>
      <c r="IS720">
        <f>IF($JG720&gt;=48,INDEX($GV:$GV,$JF720+48),"")</f>
      </c>
      <c r="IT720">
        <f>IF($JG720&gt;=49,INDEX($GV:$GV,$JF720+49),"")</f>
      </c>
      <c r="IU720">
        <f>IF($JG720&gt;=50,INDEX($GV:$GV,$JF720+50),"")</f>
      </c>
      <c r="IV720">
        <f>IF($JG720&gt;=51,INDEX($GV:$GV,$JF720+51),"")</f>
      </c>
      <c r="IW720">
        <f>IF($JG720&gt;=52,INDEX($GV:$GV,$JF720+52),"")</f>
      </c>
      <c r="IX720">
        <f>IF($JG720&gt;=53,INDEX($GV:$GV,$JF720+53),"")</f>
      </c>
      <c r="IY720">
        <f>IF($JG720&gt;=54,INDEX($GV:$GV,$JF720+54),"")</f>
      </c>
      <c r="IZ720">
        <f>IF($JG720&gt;=55,INDEX($GV:$GV,$JF720+55),"")</f>
      </c>
      <c r="JA720">
        <f>IF($JG720&gt;=56,INDEX($GV:$GV,$JF720+56),"")</f>
      </c>
      <c r="JB720">
        <f>IF($JG720&gt;=57,INDEX($GV:$GV,$JF720+57),"")</f>
      </c>
      <c r="JC720">
        <f>IF($JG720&gt;=58,INDEX($GV:$GV,$JF720+58),"")</f>
      </c>
      <c r="JD720">
        <f>IF($JG720&gt;=59,INDEX($GV:$GV,$JF720+59),"")</f>
      </c>
      <c r="JE720">
        <f>IF($JG720&gt;=60,INDEX($GV:$GV,$JF720+60),"")</f>
      </c>
      <c r="JF720">
        <f>IFERROR(MATCH($GU720,$GV$2:$GV$322,0)+1,0)</f>
      </c>
      <c r="JG720">
        <f>IFERROR(INDEX($GW$2:$GW$322,MATCH($GU720,$GV$2:$GV$322,0)),0)</f>
      </c>
      <c r="JH720" t="s">
        <v>44</v>
      </c>
      <c r="JI720" t="s">
        <v>44</v>
      </c>
    </row>
    <row r="721" spans="1:269" x14ac:dyDescent="0.25">
      <c r="R721">
        <f>IF(OR($U721="",$Q721=""),"",IFERROR($U721/$Q721,0))</f>
      </c>
      <c r="S721">
        <f>IF($U721="","",
SUM($T721,$V721,$AA721,$W721,$Y721)*
(1-IF($AB721="",0,VALUE($AB721)/100)))</f>
      </c>
      <c r="T721">
        <f>IF($U721="","",$U721)</f>
      </c>
      <c r="V721">
        <f>IF($U721="","",
IF($O721="","",
IF(ISNUMBER(SEARCH("exempt",LOWER($O721))),0,
$U721*(VALUE(SUBSTITUTE($O721,"%",""))/100))))</f>
      </c>
      <c r="AC721">
        <f>IFERROR(IF(FIND(" - ",$K721)&gt;0,MID($K721,FIND(" - ",$K721)+3,LEN($K721)),""),"")</f>
      </c>
      <c r="AL721" t="s">
        <v>1704</v>
      </c>
      <c r="AT721">
        <f>IFERROR(LEFT($K721,FIND(" - ",$K721)-1),$K721)</f>
      </c>
      <c r="AW721">
        <f>IF($CL721&gt;=1,INDEX($AU:$AU,$CK721+1),"")</f>
      </c>
      <c r="AX721">
        <f>IF($CL721&gt;=2,INDEX($AU:$AU,$CK721+2),"")</f>
      </c>
      <c r="AY721">
        <f>IF($CL721&gt;=3,INDEX($AU:$AU,$CK721+3),"")</f>
      </c>
      <c r="AZ721">
        <f>IF($CL721&gt;=4,INDEX($AU:$AU,$CK721+4),"")</f>
      </c>
      <c r="BA721">
        <f>IF($CL721&gt;=5,INDEX($AU:$AU,$CK721+5),"")</f>
      </c>
      <c r="BB721">
        <f>IF($CL721&gt;=6,INDEX($AU:$AU,$CK721+6),"")</f>
      </c>
      <c r="BC721">
        <f>IF($CL721&gt;=7,INDEX($AU:$AU,$CK721+7),"")</f>
      </c>
      <c r="BD721">
        <f>IF($CL721&gt;=8,INDEX($AU:$AU,$CK721+8),"")</f>
      </c>
      <c r="BE721">
        <f>IF($CL721&gt;=9,INDEX($AU:$AU,$CK721+9),"")</f>
      </c>
      <c r="BF721">
        <f>IF($CL721&gt;=10,INDEX($AU:$AU,$CK721+10),"")</f>
      </c>
      <c r="BG721">
        <f>IF($CL721&gt;=11,INDEX($AU:$AU,$CK721+11),"")</f>
      </c>
      <c r="BH721">
        <f>IF($CL721&gt;=12,INDEX($AU:$AU,$CK721+12),"")</f>
      </c>
      <c r="BI721">
        <f>IF($CL721&gt;=13,INDEX($AU:$AU,$CK721+13),"")</f>
      </c>
      <c r="BJ721">
        <f>IF($CL721&gt;=14,INDEX($AU:$AU,$CK721+14),"")</f>
      </c>
      <c r="BK721">
        <f>IF($CL721&gt;=15,INDEX($AU:$AU,$CK721+15),"")</f>
      </c>
      <c r="BL721">
        <f>IF($CL721&gt;=16,INDEX($AU:$AU,$CK721+16),"")</f>
      </c>
      <c r="BM721">
        <f>IF($CL721&gt;=17,INDEX($AU:$AU,$CK721+17),"")</f>
      </c>
      <c r="BN721">
        <f>IF($CL721&gt;=18,INDEX($AU:$AU,$CK721+18),"")</f>
      </c>
      <c r="BO721">
        <f>IF($CL721&gt;=19,INDEX($AU:$AU,$CK721+19),"")</f>
      </c>
      <c r="BP721">
        <f>IF($CL721&gt;=20,INDEX($AU:$AU,$CK721+20),"")</f>
      </c>
      <c r="BQ721">
        <f>IF($CL721&gt;=21,INDEX($AU:$AU,$CK721+21),"")</f>
      </c>
      <c r="BR721">
        <f>IF($CL721&gt;=22,INDEX($AU:$AU,$CK721+22),"")</f>
      </c>
      <c r="BS721">
        <f>IF($CL721&gt;=23,INDEX($AU:$AU,$CK721+23),"")</f>
      </c>
      <c r="BT721">
        <f>IF($CL721&gt;=24,INDEX($AU:$AU,$CK721+24),"")</f>
      </c>
      <c r="BU721">
        <f>IF($CL721&gt;=25,INDEX($AU:$AU,$CK721+25),"")</f>
      </c>
      <c r="BV721">
        <f>IF($CL721&gt;=26,INDEX($AU:$AU,$CK721+26),"")</f>
      </c>
      <c r="BW721">
        <f>IF($CL721&gt;=27,INDEX($AU:$AU,$CK721+27),"")</f>
      </c>
      <c r="BX721">
        <f>IF($CL721&gt;=28,INDEX($AU:$AU,$CK721+28),"")</f>
      </c>
      <c r="BY721">
        <f>IF($CL721&gt;=29,INDEX($AU:$AU,$CK721+29),"")</f>
      </c>
      <c r="BZ721">
        <f>IF($CL721&gt;=30,INDEX($AU:$AU,$CK721+30),"")</f>
      </c>
      <c r="CA721">
        <f>IF($CL721&gt;=31,INDEX($AU:$AU,$CK721+31),"")</f>
      </c>
      <c r="CB721">
        <f>IF($CL721&gt;=32,INDEX($AU:$AU,$CK721+32),"")</f>
      </c>
      <c r="CC721">
        <f>IF($CL721&gt;=33,INDEX($AU:$AU,$CK721+33),"")</f>
      </c>
      <c r="CD721">
        <f>IF($CL721&gt;=34,INDEX($AU:$AU,$CK721+34),"")</f>
      </c>
      <c r="CE721">
        <f>IF($CL721&gt;=35,INDEX($AU:$AU,$CK721+35),"")</f>
      </c>
      <c r="CF721">
        <f>IF($CL721&gt;=36,INDEX($AU:$AU,$CK721+36),"")</f>
      </c>
      <c r="CG721">
        <f>IF($CL721&gt;=37,INDEX($AU:$AU,$CK721+37),"")</f>
      </c>
      <c r="CH721">
        <f>IF($CL721&gt;=38,INDEX($AU:$AU,$CK721+38),"")</f>
      </c>
      <c r="CI721">
        <f>IF($CL721&gt;=39,INDEX($AU:$AU,$CK721+39),"")</f>
      </c>
      <c r="CJ721">
        <f>IF($CL721&gt;=40,INDEX($AU:$AU,$CK721+40),"")</f>
      </c>
      <c r="CK721">
        <f>IFERROR(MATCH($AT721,$AU$2:$AU$133,0)+1,0)</f>
      </c>
      <c r="CL721">
        <f>IFERROR(INDEX($AV$2:$AV$133,MATCH($AT721,$AU$2:$AU$133,0)),0)</f>
      </c>
      <c r="CM721">
        <f>IFERROR(LEFT($L721,FIND(" - ",$L721)-1),$L721)</f>
      </c>
      <c r="CN721" t="s">
        <v>1705</v>
      </c>
      <c r="CO721">
        <v>1</v>
      </c>
      <c r="CP721">
        <f>IF($DK721&gt;=1,INDEX($CN:$CN,$DJ721+1),"")</f>
      </c>
      <c r="CQ721">
        <f>IF($DK721&gt;=2,INDEX($CN:$CN,$DJ721+2),"")</f>
      </c>
      <c r="CR721">
        <f>IF($DK721&gt;=3,INDEX($CN:$CN,$DJ721+3),"")</f>
      </c>
      <c r="CS721">
        <f>IF($DK721&gt;=4,INDEX($CN:$CN,$DJ721+4),"")</f>
      </c>
      <c r="CT721">
        <f>IF($DK721&gt;=5,INDEX($CN:$CN,$DJ721+5),"")</f>
      </c>
      <c r="CU721">
        <f>IF($DK721&gt;=6,INDEX($CN:$CN,$DJ721+6),"")</f>
      </c>
      <c r="CV721">
        <f>IF($DK721&gt;=7,INDEX($CN:$CN,$DJ721+7),"")</f>
      </c>
      <c r="CW721">
        <f>IF($DK721&gt;=8,INDEX($CN:$CN,$DJ721+8),"")</f>
      </c>
      <c r="CX721">
        <f>IF($DK721&gt;=9,INDEX($CN:$CN,$DJ721+9),"")</f>
      </c>
      <c r="CY721">
        <f>IF($DK721&gt;=10,INDEX($CN:$CN,$DJ721+10),"")</f>
      </c>
      <c r="CZ721">
        <f>IF($DK721&gt;=11,INDEX($CN:$CN,$DJ721+11),"")</f>
      </c>
      <c r="DA721">
        <f>IF($DK721&gt;=12,INDEX($CN:$CN,$DJ721+12),"")</f>
      </c>
      <c r="DB721">
        <f>IF($DK721&gt;=13,INDEX($CN:$CN,$DJ721+13),"")</f>
      </c>
      <c r="DC721">
        <f>IF($DK721&gt;=14,INDEX($CN:$CN,$DJ721+14),"")</f>
      </c>
      <c r="DD721">
        <f>IF($DK721&gt;=15,INDEX($CN:$CN,$DJ721+15),"")</f>
      </c>
      <c r="DE721">
        <f>IF($DK721&gt;=16,INDEX($CN:$CN,$DJ721+16),"")</f>
      </c>
      <c r="DF721">
        <f>IF($DK721&gt;=17,INDEX($CN:$CN,$DJ721+17),"")</f>
      </c>
      <c r="DG721">
        <f>IF($DK721&gt;=18,INDEX($CN:$CN,$DJ721+18),"")</f>
      </c>
      <c r="DH721">
        <f>IF($DK721&gt;=19,INDEX($CN:$CN,$DJ721+19),"")</f>
      </c>
      <c r="DI721">
        <f>IF($DK721&gt;=20,INDEX($CN:$CN,$DJ721+20),"")</f>
      </c>
      <c r="DJ721">
        <f>IFERROR(MATCH($CM721,$CN$2:$CN$1089,0)+1,0)</f>
      </c>
      <c r="DK721">
        <f>IFERROR(INDEX($CO$2:$CO$1089,MATCH($CM721,$CN$2:$CN$1089,0)),0)</f>
      </c>
      <c r="DL721">
        <f>IFERROR(INDEX($AS:$AS,MATCH($O721,$AR:$AR,0))&amp;"","")</f>
      </c>
      <c r="DP721">
        <f>IF($GS721&gt;=1,INDEX($DM:$DM,$GR721+1),"")</f>
      </c>
      <c r="DQ721">
        <f>IF($GS721&gt;=2,INDEX($DM:$DM,$GR721+2),"")</f>
      </c>
      <c r="DR721">
        <f>IF($GS721&gt;=3,INDEX($DM:$DM,$GR721+3),"")</f>
      </c>
      <c r="DS721">
        <f>IF($GS721&gt;=4,INDEX($DM:$DM,$GR721+4),"")</f>
      </c>
      <c r="DT721">
        <f>IF($GS721&gt;=5,INDEX($DM:$DM,$GR721+5),"")</f>
      </c>
      <c r="DU721">
        <f>IF($GS721&gt;=6,INDEX($DM:$DM,$GR721+6),"")</f>
      </c>
      <c r="DV721">
        <f>IF($GS721&gt;=7,INDEX($DM:$DM,$GR721+7),"")</f>
      </c>
      <c r="DW721">
        <f>IF($GS721&gt;=8,INDEX($DM:$DM,$GR721+8),"")</f>
      </c>
      <c r="DX721">
        <f>IF($GS721&gt;=9,INDEX($DM:$DM,$GR721+9),"")</f>
      </c>
      <c r="DY721">
        <f>IF($GS721&gt;=10,INDEX($DM:$DM,$GR721+10),"")</f>
      </c>
      <c r="DZ721">
        <f>IF($GS721&gt;=11,INDEX($DM:$DM,$GR721+11),"")</f>
      </c>
      <c r="EA721">
        <f>IF($GS721&gt;=12,INDEX($DM:$DM,$GR721+12),"")</f>
      </c>
      <c r="EB721">
        <f>IF($GS721&gt;=13,INDEX($DM:$DM,$GR721+13),"")</f>
      </c>
      <c r="EC721">
        <f>IF($GS721&gt;=14,INDEX($DM:$DM,$GR721+14),"")</f>
      </c>
      <c r="ED721">
        <f>IF($GS721&gt;=15,INDEX($DM:$DM,$GR721+15),"")</f>
      </c>
      <c r="EE721">
        <f>IF($GS721&gt;=16,INDEX($DM:$DM,$GR721+16),"")</f>
      </c>
      <c r="EF721">
        <f>IF($GS721&gt;=17,INDEX($DM:$DM,$GR721+17),"")</f>
      </c>
      <c r="EG721">
        <f>IF($GS721&gt;=18,INDEX($DM:$DM,$GR721+18),"")</f>
      </c>
      <c r="EH721">
        <f>IF($GS721&gt;=19,INDEX($DM:$DM,$GR721+19),"")</f>
      </c>
      <c r="EI721">
        <f>IF($GS721&gt;=20,INDEX($DM:$DM,$GR721+20),"")</f>
      </c>
      <c r="EJ721">
        <f>IF($GS721&gt;=21,INDEX($DM:$DM,$GR721+21),"")</f>
      </c>
      <c r="EK721">
        <f>IF($GS721&gt;=22,INDEX($DM:$DM,$GR721+22),"")</f>
      </c>
      <c r="EL721">
        <f>IF($GS721&gt;=23,INDEX($DM:$DM,$GR721+23),"")</f>
      </c>
      <c r="EM721">
        <f>IF($GS721&gt;=24,INDEX($DM:$DM,$GR721+24),"")</f>
      </c>
      <c r="EN721">
        <f>IF($GS721&gt;=25,INDEX($DM:$DM,$GR721+25),"")</f>
      </c>
      <c r="EO721">
        <f>IF($GS721&gt;=26,INDEX($DM:$DM,$GR721+26),"")</f>
      </c>
      <c r="EP721">
        <f>IF($GS721&gt;=27,INDEX($DM:$DM,$GR721+27),"")</f>
      </c>
      <c r="EQ721">
        <f>IF($GS721&gt;=28,INDEX($DM:$DM,$GR721+28),"")</f>
      </c>
      <c r="ER721">
        <f>IF($GS721&gt;=29,INDEX($DM:$DM,$GR721+29),"")</f>
      </c>
      <c r="ES721">
        <f>IF($GS721&gt;=30,INDEX($DM:$DM,$GR721+30),"")</f>
      </c>
      <c r="ET721">
        <f>IF($GS721&gt;=31,INDEX($DM:$DM,$GR721+31),"")</f>
      </c>
      <c r="EU721">
        <f>IF($GS721&gt;=32,INDEX($DM:$DM,$GR721+32),"")</f>
      </c>
      <c r="EV721">
        <f>IF($GS721&gt;=33,INDEX($DM:$DM,$GR721+33),"")</f>
      </c>
      <c r="EW721">
        <f>IF($GS721&gt;=34,INDEX($DM:$DM,$GR721+34),"")</f>
      </c>
      <c r="EX721">
        <f>IF($GS721&gt;=35,INDEX($DM:$DM,$GR721+35),"")</f>
      </c>
      <c r="EY721">
        <f>IF($GS721&gt;=36,INDEX($DM:$DM,$GR721+36),"")</f>
      </c>
      <c r="EZ721">
        <f>IF($GS721&gt;=37,INDEX($DM:$DM,$GR721+37),"")</f>
      </c>
      <c r="FA721">
        <f>IF($GS721&gt;=38,INDEX($DM:$DM,$GR721+38),"")</f>
      </c>
      <c r="FB721">
        <f>IF($GS721&gt;=39,INDEX($DM:$DM,$GR721+39),"")</f>
      </c>
      <c r="FC721">
        <f>IF($GS721&gt;=40,INDEX($DM:$DM,$GR721+40),"")</f>
      </c>
      <c r="FD721">
        <f>IF($GS721&gt;=1,INDEX($DN:$DN,$GR721+1),"")</f>
      </c>
      <c r="FE721">
        <f>IF($GS721&gt;=2,INDEX($DN:$DN,$GR721+2),"")</f>
      </c>
      <c r="FF721">
        <f>IF($GS721&gt;=3,INDEX($DN:$DN,$GR721+3),"")</f>
      </c>
      <c r="FG721">
        <f>IF($GS721&gt;=4,INDEX($DN:$DN,$GR721+4),"")</f>
      </c>
      <c r="FH721">
        <f>IF($GS721&gt;=5,INDEX($DN:$DN,$GR721+5),"")</f>
      </c>
      <c r="FI721">
        <f>IF($GS721&gt;=6,INDEX($DN:$DN,$GR721+6),"")</f>
      </c>
      <c r="FJ721">
        <f>IF($GS721&gt;=7,INDEX($DN:$DN,$GR721+7),"")</f>
      </c>
      <c r="FK721">
        <f>IF($GS721&gt;=8,INDEX($DN:$DN,$GR721+8),"")</f>
      </c>
      <c r="FL721">
        <f>IF($GS721&gt;=9,INDEX($DN:$DN,$GR721+9),"")</f>
      </c>
      <c r="FM721">
        <f>IF($GS721&gt;=10,INDEX($DN:$DN,$GR721+10),"")</f>
      </c>
      <c r="FN721">
        <f>IF($GS721&gt;=11,INDEX($DN:$DN,$GR721+11),"")</f>
      </c>
      <c r="FO721">
        <f>IF($GS721&gt;=12,INDEX($DN:$DN,$GR721+12),"")</f>
      </c>
      <c r="FP721">
        <f>IF($GS721&gt;=13,INDEX($DN:$DN,$GR721+13),"")</f>
      </c>
      <c r="FQ721">
        <f>IF($GS721&gt;=14,INDEX($DN:$DN,$GR721+14),"")</f>
      </c>
      <c r="FR721">
        <f>IF($GS721&gt;=15,INDEX($DN:$DN,$GR721+15),"")</f>
      </c>
      <c r="FS721">
        <f>IF($GS721&gt;=16,INDEX($DN:$DN,$GR721+16),"")</f>
      </c>
      <c r="FT721">
        <f>IF($GS721&gt;=17,INDEX($DN:$DN,$GR721+17),"")</f>
      </c>
      <c r="FU721">
        <f>IF($GS721&gt;=18,INDEX($DN:$DN,$GR721+18),"")</f>
      </c>
      <c r="FV721">
        <f>IF($GS721&gt;=19,INDEX($DN:$DN,$GR721+19),"")</f>
      </c>
      <c r="FW721">
        <f>IF($GS721&gt;=20,INDEX($DN:$DN,$GR721+20),"")</f>
      </c>
      <c r="FX721">
        <f>IF($GS721&gt;=21,INDEX($DN:$DN,$GR721+21),"")</f>
      </c>
      <c r="FY721">
        <f>IF($GS721&gt;=22,INDEX($DN:$DN,$GR721+22),"")</f>
      </c>
      <c r="FZ721">
        <f>IF($GS721&gt;=23,INDEX($DN:$DN,$GR721+23),"")</f>
      </c>
      <c r="GA721">
        <f>IF($GS721&gt;=24,INDEX($DN:$DN,$GR721+24),"")</f>
      </c>
      <c r="GB721">
        <f>IF($GS721&gt;=25,INDEX($DN:$DN,$GR721+25),"")</f>
      </c>
      <c r="GC721">
        <f>IF($GS721&gt;=26,INDEX($DN:$DN,$GR721+26),"")</f>
      </c>
      <c r="GD721">
        <f>IF($GS721&gt;=27,INDEX($DN:$DN,$GR721+27),"")</f>
      </c>
      <c r="GE721">
        <f>IF($GS721&gt;=28,INDEX($DN:$DN,$GR721+28),"")</f>
      </c>
      <c r="GF721">
        <f>IF($GS721&gt;=29,INDEX($DN:$DN,$GR721+29),"")</f>
      </c>
      <c r="GG721">
        <f>IF($GS721&gt;=30,INDEX($DN:$DN,$GR721+30),"")</f>
      </c>
      <c r="GH721">
        <f>IF($GS721&gt;=31,INDEX($DN:$DN,$GR721+31),"")</f>
      </c>
      <c r="GI721">
        <f>IF($GS721&gt;=32,INDEX($DN:$DN,$GR721+32),"")</f>
      </c>
      <c r="GJ721">
        <f>IF($GS721&gt;=33,INDEX($DN:$DN,$GR721+33),"")</f>
      </c>
      <c r="GK721">
        <f>IF($GS721&gt;=34,INDEX($DN:$DN,$GR721+34),"")</f>
      </c>
      <c r="GL721">
        <f>IF($GS721&gt;=35,INDEX($DN:$DN,$GR721+35),"")</f>
      </c>
      <c r="GM721">
        <f>IF($GS721&gt;=36,INDEX($DN:$DN,$GR721+36),"")</f>
      </c>
      <c r="GN721">
        <f>IF($GS721&gt;=37,INDEX($DN:$DN,$GR721+37),"")</f>
      </c>
      <c r="GO721">
        <f>IF($GS721&gt;=38,INDEX($DN:$DN,$GR721+38),"")</f>
      </c>
      <c r="GP721">
        <f>IF($GS721&gt;=39,INDEX($DN:$DN,$GR721+39),"")</f>
      </c>
      <c r="GQ721">
        <f>IF($GS721&gt;=40,INDEX($DN:$DN,$GR721+40),"")</f>
      </c>
      <c r="GR721">
        <f>IFERROR(MATCH($DL721,$DM$2:$DM$148,0)+1,0)</f>
      </c>
      <c r="GS721">
        <f>IFERROR(INDEX($DO$2:$DO$148,MATCH($DL721,$DM$2:$DM$148,0)),0)</f>
      </c>
      <c r="GT721">
        <f>IFERROR(MATCH($Z721,$DP$721:$FC$721,0),0)</f>
      </c>
      <c r="GU721">
        <f>IF($GT721&gt;0,INDEX($FD$721:$GQ$721,$GT721),"")</f>
      </c>
      <c r="GX721">
        <f>IF($JG721&gt;=1,INDEX($GV:$GV,$JF721+1),"")</f>
      </c>
      <c r="GY721">
        <f>IF($JG721&gt;=2,INDEX($GV:$GV,$JF721+2),"")</f>
      </c>
      <c r="GZ721">
        <f>IF($JG721&gt;=3,INDEX($GV:$GV,$JF721+3),"")</f>
      </c>
      <c r="HA721">
        <f>IF($JG721&gt;=4,INDEX($GV:$GV,$JF721+4),"")</f>
      </c>
      <c r="HB721">
        <f>IF($JG721&gt;=5,INDEX($GV:$GV,$JF721+5),"")</f>
      </c>
      <c r="HC721">
        <f>IF($JG721&gt;=6,INDEX($GV:$GV,$JF721+6),"")</f>
      </c>
      <c r="HD721">
        <f>IF($JG721&gt;=7,INDEX($GV:$GV,$JF721+7),"")</f>
      </c>
      <c r="HE721">
        <f>IF($JG721&gt;=8,INDEX($GV:$GV,$JF721+8),"")</f>
      </c>
      <c r="HF721">
        <f>IF($JG721&gt;=9,INDEX($GV:$GV,$JF721+9),"")</f>
      </c>
      <c r="HG721">
        <f>IF($JG721&gt;=10,INDEX($GV:$GV,$JF721+10),"")</f>
      </c>
      <c r="HH721">
        <f>IF($JG721&gt;=11,INDEX($GV:$GV,$JF721+11),"")</f>
      </c>
      <c r="HI721">
        <f>IF($JG721&gt;=12,INDEX($GV:$GV,$JF721+12),"")</f>
      </c>
      <c r="HJ721">
        <f>IF($JG721&gt;=13,INDEX($GV:$GV,$JF721+13),"")</f>
      </c>
      <c r="HK721">
        <f>IF($JG721&gt;=14,INDEX($GV:$GV,$JF721+14),"")</f>
      </c>
      <c r="HL721">
        <f>IF($JG721&gt;=15,INDEX($GV:$GV,$JF721+15),"")</f>
      </c>
      <c r="HM721">
        <f>IF($JG721&gt;=16,INDEX($GV:$GV,$JF721+16),"")</f>
      </c>
      <c r="HN721">
        <f>IF($JG721&gt;=17,INDEX($GV:$GV,$JF721+17),"")</f>
      </c>
      <c r="HO721">
        <f>IF($JG721&gt;=18,INDEX($GV:$GV,$JF721+18),"")</f>
      </c>
      <c r="HP721">
        <f>IF($JG721&gt;=19,INDEX($GV:$GV,$JF721+19),"")</f>
      </c>
      <c r="HQ721">
        <f>IF($JG721&gt;=20,INDEX($GV:$GV,$JF721+20),"")</f>
      </c>
      <c r="HR721">
        <f>IF($JG721&gt;=21,INDEX($GV:$GV,$JF721+21),"")</f>
      </c>
      <c r="HS721">
        <f>IF($JG721&gt;=22,INDEX($GV:$GV,$JF721+22),"")</f>
      </c>
      <c r="HT721">
        <f>IF($JG721&gt;=23,INDEX($GV:$GV,$JF721+23),"")</f>
      </c>
      <c r="HU721">
        <f>IF($JG721&gt;=24,INDEX($GV:$GV,$JF721+24),"")</f>
      </c>
      <c r="HV721">
        <f>IF($JG721&gt;=25,INDEX($GV:$GV,$JF721+25),"")</f>
      </c>
      <c r="HW721">
        <f>IF($JG721&gt;=26,INDEX($GV:$GV,$JF721+26),"")</f>
      </c>
      <c r="HX721">
        <f>IF($JG721&gt;=27,INDEX($GV:$GV,$JF721+27),"")</f>
      </c>
      <c r="HY721">
        <f>IF($JG721&gt;=28,INDEX($GV:$GV,$JF721+28),"")</f>
      </c>
      <c r="HZ721">
        <f>IF($JG721&gt;=29,INDEX($GV:$GV,$JF721+29),"")</f>
      </c>
      <c r="IA721">
        <f>IF($JG721&gt;=30,INDEX($GV:$GV,$JF721+30),"")</f>
      </c>
      <c r="IB721">
        <f>IF($JG721&gt;=31,INDEX($GV:$GV,$JF721+31),"")</f>
      </c>
      <c r="IC721">
        <f>IF($JG721&gt;=32,INDEX($GV:$GV,$JF721+32),"")</f>
      </c>
      <c r="ID721">
        <f>IF($JG721&gt;=33,INDEX($GV:$GV,$JF721+33),"")</f>
      </c>
      <c r="IE721">
        <f>IF($JG721&gt;=34,INDEX($GV:$GV,$JF721+34),"")</f>
      </c>
      <c r="IF721">
        <f>IF($JG721&gt;=35,INDEX($GV:$GV,$JF721+35),"")</f>
      </c>
      <c r="IG721">
        <f>IF($JG721&gt;=36,INDEX($GV:$GV,$JF721+36),"")</f>
      </c>
      <c r="IH721">
        <f>IF($JG721&gt;=37,INDEX($GV:$GV,$JF721+37),"")</f>
      </c>
      <c r="II721">
        <f>IF($JG721&gt;=38,INDEX($GV:$GV,$JF721+38),"")</f>
      </c>
      <c r="IJ721">
        <f>IF($JG721&gt;=39,INDEX($GV:$GV,$JF721+39),"")</f>
      </c>
      <c r="IK721">
        <f>IF($JG721&gt;=40,INDEX($GV:$GV,$JF721+40),"")</f>
      </c>
      <c r="IL721">
        <f>IF($JG721&gt;=41,INDEX($GV:$GV,$JF721+41),"")</f>
      </c>
      <c r="IM721">
        <f>IF($JG721&gt;=42,INDEX($GV:$GV,$JF721+42),"")</f>
      </c>
      <c r="IN721">
        <f>IF($JG721&gt;=43,INDEX($GV:$GV,$JF721+43),"")</f>
      </c>
      <c r="IO721">
        <f>IF($JG721&gt;=44,INDEX($GV:$GV,$JF721+44),"")</f>
      </c>
      <c r="IP721">
        <f>IF($JG721&gt;=45,INDEX($GV:$GV,$JF721+45),"")</f>
      </c>
      <c r="IQ721">
        <f>IF($JG721&gt;=46,INDEX($GV:$GV,$JF721+46),"")</f>
      </c>
      <c r="IR721">
        <f>IF($JG721&gt;=47,INDEX($GV:$GV,$JF721+47),"")</f>
      </c>
      <c r="IS721">
        <f>IF($JG721&gt;=48,INDEX($GV:$GV,$JF721+48),"")</f>
      </c>
      <c r="IT721">
        <f>IF($JG721&gt;=49,INDEX($GV:$GV,$JF721+49),"")</f>
      </c>
      <c r="IU721">
        <f>IF($JG721&gt;=50,INDEX($GV:$GV,$JF721+50),"")</f>
      </c>
      <c r="IV721">
        <f>IF($JG721&gt;=51,INDEX($GV:$GV,$JF721+51),"")</f>
      </c>
      <c r="IW721">
        <f>IF($JG721&gt;=52,INDEX($GV:$GV,$JF721+52),"")</f>
      </c>
      <c r="IX721">
        <f>IF($JG721&gt;=53,INDEX($GV:$GV,$JF721+53),"")</f>
      </c>
      <c r="IY721">
        <f>IF($JG721&gt;=54,INDEX($GV:$GV,$JF721+54),"")</f>
      </c>
      <c r="IZ721">
        <f>IF($JG721&gt;=55,INDEX($GV:$GV,$JF721+55),"")</f>
      </c>
      <c r="JA721">
        <f>IF($JG721&gt;=56,INDEX($GV:$GV,$JF721+56),"")</f>
      </c>
      <c r="JB721">
        <f>IF($JG721&gt;=57,INDEX($GV:$GV,$JF721+57),"")</f>
      </c>
      <c r="JC721">
        <f>IF($JG721&gt;=58,INDEX($GV:$GV,$JF721+58),"")</f>
      </c>
      <c r="JD721">
        <f>IF($JG721&gt;=59,INDEX($GV:$GV,$JF721+59),"")</f>
      </c>
      <c r="JE721">
        <f>IF($JG721&gt;=60,INDEX($GV:$GV,$JF721+60),"")</f>
      </c>
      <c r="JF721">
        <f>IFERROR(MATCH($GU721,$GV$2:$GV$322,0)+1,0)</f>
      </c>
      <c r="JG721">
        <f>IFERROR(INDEX($GW$2:$GW$322,MATCH($GU721,$GV$2:$GV$322,0)),0)</f>
      </c>
      <c r="JH721" t="s">
        <v>44</v>
      </c>
      <c r="JI721" t="s">
        <v>44</v>
      </c>
    </row>
    <row r="722" spans="1:269" x14ac:dyDescent="0.25">
      <c r="R722">
        <f>IF(OR($U722="",$Q722=""),"",IFERROR($U722/$Q722,0))</f>
      </c>
      <c r="S722">
        <f>IF($U722="","",
SUM($T722,$V722,$AA722,$W722,$Y722)*
(1-IF($AB722="",0,VALUE($AB722)/100)))</f>
      </c>
      <c r="T722">
        <f>IF($U722="","",$U722)</f>
      </c>
      <c r="V722">
        <f>IF($U722="","",
IF($O722="","",
IF(ISNUMBER(SEARCH("exempt",LOWER($O722))),0,
$U722*(VALUE(SUBSTITUTE($O722,"%",""))/100))))</f>
      </c>
      <c r="AC722">
        <f>IFERROR(IF(FIND(" - ",$K722)&gt;0,MID($K722,FIND(" - ",$K722)+3,LEN($K722)),""),"")</f>
      </c>
      <c r="AL722" t="s">
        <v>1706</v>
      </c>
      <c r="AT722">
        <f>IFERROR(LEFT($K722,FIND(" - ",$K722)-1),$K722)</f>
      </c>
      <c r="AW722">
        <f>IF($CL722&gt;=1,INDEX($AU:$AU,$CK722+1),"")</f>
      </c>
      <c r="AX722">
        <f>IF($CL722&gt;=2,INDEX($AU:$AU,$CK722+2),"")</f>
      </c>
      <c r="AY722">
        <f>IF($CL722&gt;=3,INDEX($AU:$AU,$CK722+3),"")</f>
      </c>
      <c r="AZ722">
        <f>IF($CL722&gt;=4,INDEX($AU:$AU,$CK722+4),"")</f>
      </c>
      <c r="BA722">
        <f>IF($CL722&gt;=5,INDEX($AU:$AU,$CK722+5),"")</f>
      </c>
      <c r="BB722">
        <f>IF($CL722&gt;=6,INDEX($AU:$AU,$CK722+6),"")</f>
      </c>
      <c r="BC722">
        <f>IF($CL722&gt;=7,INDEX($AU:$AU,$CK722+7),"")</f>
      </c>
      <c r="BD722">
        <f>IF($CL722&gt;=8,INDEX($AU:$AU,$CK722+8),"")</f>
      </c>
      <c r="BE722">
        <f>IF($CL722&gt;=9,INDEX($AU:$AU,$CK722+9),"")</f>
      </c>
      <c r="BF722">
        <f>IF($CL722&gt;=10,INDEX($AU:$AU,$CK722+10),"")</f>
      </c>
      <c r="BG722">
        <f>IF($CL722&gt;=11,INDEX($AU:$AU,$CK722+11),"")</f>
      </c>
      <c r="BH722">
        <f>IF($CL722&gt;=12,INDEX($AU:$AU,$CK722+12),"")</f>
      </c>
      <c r="BI722">
        <f>IF($CL722&gt;=13,INDEX($AU:$AU,$CK722+13),"")</f>
      </c>
      <c r="BJ722">
        <f>IF($CL722&gt;=14,INDEX($AU:$AU,$CK722+14),"")</f>
      </c>
      <c r="BK722">
        <f>IF($CL722&gt;=15,INDEX($AU:$AU,$CK722+15),"")</f>
      </c>
      <c r="BL722">
        <f>IF($CL722&gt;=16,INDEX($AU:$AU,$CK722+16),"")</f>
      </c>
      <c r="BM722">
        <f>IF($CL722&gt;=17,INDEX($AU:$AU,$CK722+17),"")</f>
      </c>
      <c r="BN722">
        <f>IF($CL722&gt;=18,INDEX($AU:$AU,$CK722+18),"")</f>
      </c>
      <c r="BO722">
        <f>IF($CL722&gt;=19,INDEX($AU:$AU,$CK722+19),"")</f>
      </c>
      <c r="BP722">
        <f>IF($CL722&gt;=20,INDEX($AU:$AU,$CK722+20),"")</f>
      </c>
      <c r="BQ722">
        <f>IF($CL722&gt;=21,INDEX($AU:$AU,$CK722+21),"")</f>
      </c>
      <c r="BR722">
        <f>IF($CL722&gt;=22,INDEX($AU:$AU,$CK722+22),"")</f>
      </c>
      <c r="BS722">
        <f>IF($CL722&gt;=23,INDEX($AU:$AU,$CK722+23),"")</f>
      </c>
      <c r="BT722">
        <f>IF($CL722&gt;=24,INDEX($AU:$AU,$CK722+24),"")</f>
      </c>
      <c r="BU722">
        <f>IF($CL722&gt;=25,INDEX($AU:$AU,$CK722+25),"")</f>
      </c>
      <c r="BV722">
        <f>IF($CL722&gt;=26,INDEX($AU:$AU,$CK722+26),"")</f>
      </c>
      <c r="BW722">
        <f>IF($CL722&gt;=27,INDEX($AU:$AU,$CK722+27),"")</f>
      </c>
      <c r="BX722">
        <f>IF($CL722&gt;=28,INDEX($AU:$AU,$CK722+28),"")</f>
      </c>
      <c r="BY722">
        <f>IF($CL722&gt;=29,INDEX($AU:$AU,$CK722+29),"")</f>
      </c>
      <c r="BZ722">
        <f>IF($CL722&gt;=30,INDEX($AU:$AU,$CK722+30),"")</f>
      </c>
      <c r="CA722">
        <f>IF($CL722&gt;=31,INDEX($AU:$AU,$CK722+31),"")</f>
      </c>
      <c r="CB722">
        <f>IF($CL722&gt;=32,INDEX($AU:$AU,$CK722+32),"")</f>
      </c>
      <c r="CC722">
        <f>IF($CL722&gt;=33,INDEX($AU:$AU,$CK722+33),"")</f>
      </c>
      <c r="CD722">
        <f>IF($CL722&gt;=34,INDEX($AU:$AU,$CK722+34),"")</f>
      </c>
      <c r="CE722">
        <f>IF($CL722&gt;=35,INDEX($AU:$AU,$CK722+35),"")</f>
      </c>
      <c r="CF722">
        <f>IF($CL722&gt;=36,INDEX($AU:$AU,$CK722+36),"")</f>
      </c>
      <c r="CG722">
        <f>IF($CL722&gt;=37,INDEX($AU:$AU,$CK722+37),"")</f>
      </c>
      <c r="CH722">
        <f>IF($CL722&gt;=38,INDEX($AU:$AU,$CK722+38),"")</f>
      </c>
      <c r="CI722">
        <f>IF($CL722&gt;=39,INDEX($AU:$AU,$CK722+39),"")</f>
      </c>
      <c r="CJ722">
        <f>IF($CL722&gt;=40,INDEX($AU:$AU,$CK722+40),"")</f>
      </c>
      <c r="CK722">
        <f>IFERROR(MATCH($AT722,$AU$2:$AU$133,0)+1,0)</f>
      </c>
      <c r="CL722">
        <f>IFERROR(INDEX($AV$2:$AV$133,MATCH($AT722,$AU$2:$AU$133,0)),0)</f>
      </c>
      <c r="CM722">
        <f>IFERROR(LEFT($L722,FIND(" - ",$L722)-1),$L722)</f>
      </c>
      <c r="CN722" t="s">
        <v>149</v>
      </c>
      <c r="CP722">
        <f>IF($DK722&gt;=1,INDEX($CN:$CN,$DJ722+1),"")</f>
      </c>
      <c r="CQ722">
        <f>IF($DK722&gt;=2,INDEX($CN:$CN,$DJ722+2),"")</f>
      </c>
      <c r="CR722">
        <f>IF($DK722&gt;=3,INDEX($CN:$CN,$DJ722+3),"")</f>
      </c>
      <c r="CS722">
        <f>IF($DK722&gt;=4,INDEX($CN:$CN,$DJ722+4),"")</f>
      </c>
      <c r="CT722">
        <f>IF($DK722&gt;=5,INDEX($CN:$CN,$DJ722+5),"")</f>
      </c>
      <c r="CU722">
        <f>IF($DK722&gt;=6,INDEX($CN:$CN,$DJ722+6),"")</f>
      </c>
      <c r="CV722">
        <f>IF($DK722&gt;=7,INDEX($CN:$CN,$DJ722+7),"")</f>
      </c>
      <c r="CW722">
        <f>IF($DK722&gt;=8,INDEX($CN:$CN,$DJ722+8),"")</f>
      </c>
      <c r="CX722">
        <f>IF($DK722&gt;=9,INDEX($CN:$CN,$DJ722+9),"")</f>
      </c>
      <c r="CY722">
        <f>IF($DK722&gt;=10,INDEX($CN:$CN,$DJ722+10),"")</f>
      </c>
      <c r="CZ722">
        <f>IF($DK722&gt;=11,INDEX($CN:$CN,$DJ722+11),"")</f>
      </c>
      <c r="DA722">
        <f>IF($DK722&gt;=12,INDEX($CN:$CN,$DJ722+12),"")</f>
      </c>
      <c r="DB722">
        <f>IF($DK722&gt;=13,INDEX($CN:$CN,$DJ722+13),"")</f>
      </c>
      <c r="DC722">
        <f>IF($DK722&gt;=14,INDEX($CN:$CN,$DJ722+14),"")</f>
      </c>
      <c r="DD722">
        <f>IF($DK722&gt;=15,INDEX($CN:$CN,$DJ722+15),"")</f>
      </c>
      <c r="DE722">
        <f>IF($DK722&gt;=16,INDEX($CN:$CN,$DJ722+16),"")</f>
      </c>
      <c r="DF722">
        <f>IF($DK722&gt;=17,INDEX($CN:$CN,$DJ722+17),"")</f>
      </c>
      <c r="DG722">
        <f>IF($DK722&gt;=18,INDEX($CN:$CN,$DJ722+18),"")</f>
      </c>
      <c r="DH722">
        <f>IF($DK722&gt;=19,INDEX($CN:$CN,$DJ722+19),"")</f>
      </c>
      <c r="DI722">
        <f>IF($DK722&gt;=20,INDEX($CN:$CN,$DJ722+20),"")</f>
      </c>
      <c r="DJ722">
        <f>IFERROR(MATCH($CM722,$CN$2:$CN$1089,0)+1,0)</f>
      </c>
      <c r="DK722">
        <f>IFERROR(INDEX($CO$2:$CO$1089,MATCH($CM722,$CN$2:$CN$1089,0)),0)</f>
      </c>
      <c r="DL722">
        <f>IFERROR(INDEX($AS:$AS,MATCH($O722,$AR:$AR,0))&amp;"","")</f>
      </c>
      <c r="DP722">
        <f>IF($GS722&gt;=1,INDEX($DM:$DM,$GR722+1),"")</f>
      </c>
      <c r="DQ722">
        <f>IF($GS722&gt;=2,INDEX($DM:$DM,$GR722+2),"")</f>
      </c>
      <c r="DR722">
        <f>IF($GS722&gt;=3,INDEX($DM:$DM,$GR722+3),"")</f>
      </c>
      <c r="DS722">
        <f>IF($GS722&gt;=4,INDEX($DM:$DM,$GR722+4),"")</f>
      </c>
      <c r="DT722">
        <f>IF($GS722&gt;=5,INDEX($DM:$DM,$GR722+5),"")</f>
      </c>
      <c r="DU722">
        <f>IF($GS722&gt;=6,INDEX($DM:$DM,$GR722+6),"")</f>
      </c>
      <c r="DV722">
        <f>IF($GS722&gt;=7,INDEX($DM:$DM,$GR722+7),"")</f>
      </c>
      <c r="DW722">
        <f>IF($GS722&gt;=8,INDEX($DM:$DM,$GR722+8),"")</f>
      </c>
      <c r="DX722">
        <f>IF($GS722&gt;=9,INDEX($DM:$DM,$GR722+9),"")</f>
      </c>
      <c r="DY722">
        <f>IF($GS722&gt;=10,INDEX($DM:$DM,$GR722+10),"")</f>
      </c>
      <c r="DZ722">
        <f>IF($GS722&gt;=11,INDEX($DM:$DM,$GR722+11),"")</f>
      </c>
      <c r="EA722">
        <f>IF($GS722&gt;=12,INDEX($DM:$DM,$GR722+12),"")</f>
      </c>
      <c r="EB722">
        <f>IF($GS722&gt;=13,INDEX($DM:$DM,$GR722+13),"")</f>
      </c>
      <c r="EC722">
        <f>IF($GS722&gt;=14,INDEX($DM:$DM,$GR722+14),"")</f>
      </c>
      <c r="ED722">
        <f>IF($GS722&gt;=15,INDEX($DM:$DM,$GR722+15),"")</f>
      </c>
      <c r="EE722">
        <f>IF($GS722&gt;=16,INDEX($DM:$DM,$GR722+16),"")</f>
      </c>
      <c r="EF722">
        <f>IF($GS722&gt;=17,INDEX($DM:$DM,$GR722+17),"")</f>
      </c>
      <c r="EG722">
        <f>IF($GS722&gt;=18,INDEX($DM:$DM,$GR722+18),"")</f>
      </c>
      <c r="EH722">
        <f>IF($GS722&gt;=19,INDEX($DM:$DM,$GR722+19),"")</f>
      </c>
      <c r="EI722">
        <f>IF($GS722&gt;=20,INDEX($DM:$DM,$GR722+20),"")</f>
      </c>
      <c r="EJ722">
        <f>IF($GS722&gt;=21,INDEX($DM:$DM,$GR722+21),"")</f>
      </c>
      <c r="EK722">
        <f>IF($GS722&gt;=22,INDEX($DM:$DM,$GR722+22),"")</f>
      </c>
      <c r="EL722">
        <f>IF($GS722&gt;=23,INDEX($DM:$DM,$GR722+23),"")</f>
      </c>
      <c r="EM722">
        <f>IF($GS722&gt;=24,INDEX($DM:$DM,$GR722+24),"")</f>
      </c>
      <c r="EN722">
        <f>IF($GS722&gt;=25,INDEX($DM:$DM,$GR722+25),"")</f>
      </c>
      <c r="EO722">
        <f>IF($GS722&gt;=26,INDEX($DM:$DM,$GR722+26),"")</f>
      </c>
      <c r="EP722">
        <f>IF($GS722&gt;=27,INDEX($DM:$DM,$GR722+27),"")</f>
      </c>
      <c r="EQ722">
        <f>IF($GS722&gt;=28,INDEX($DM:$DM,$GR722+28),"")</f>
      </c>
      <c r="ER722">
        <f>IF($GS722&gt;=29,INDEX($DM:$DM,$GR722+29),"")</f>
      </c>
      <c r="ES722">
        <f>IF($GS722&gt;=30,INDEX($DM:$DM,$GR722+30),"")</f>
      </c>
      <c r="ET722">
        <f>IF($GS722&gt;=31,INDEX($DM:$DM,$GR722+31),"")</f>
      </c>
      <c r="EU722">
        <f>IF($GS722&gt;=32,INDEX($DM:$DM,$GR722+32),"")</f>
      </c>
      <c r="EV722">
        <f>IF($GS722&gt;=33,INDEX($DM:$DM,$GR722+33),"")</f>
      </c>
      <c r="EW722">
        <f>IF($GS722&gt;=34,INDEX($DM:$DM,$GR722+34),"")</f>
      </c>
      <c r="EX722">
        <f>IF($GS722&gt;=35,INDEX($DM:$DM,$GR722+35),"")</f>
      </c>
      <c r="EY722">
        <f>IF($GS722&gt;=36,INDEX($DM:$DM,$GR722+36),"")</f>
      </c>
      <c r="EZ722">
        <f>IF($GS722&gt;=37,INDEX($DM:$DM,$GR722+37),"")</f>
      </c>
      <c r="FA722">
        <f>IF($GS722&gt;=38,INDEX($DM:$DM,$GR722+38),"")</f>
      </c>
      <c r="FB722">
        <f>IF($GS722&gt;=39,INDEX($DM:$DM,$GR722+39),"")</f>
      </c>
      <c r="FC722">
        <f>IF($GS722&gt;=40,INDEX($DM:$DM,$GR722+40),"")</f>
      </c>
      <c r="FD722">
        <f>IF($GS722&gt;=1,INDEX($DN:$DN,$GR722+1),"")</f>
      </c>
      <c r="FE722">
        <f>IF($GS722&gt;=2,INDEX($DN:$DN,$GR722+2),"")</f>
      </c>
      <c r="FF722">
        <f>IF($GS722&gt;=3,INDEX($DN:$DN,$GR722+3),"")</f>
      </c>
      <c r="FG722">
        <f>IF($GS722&gt;=4,INDEX($DN:$DN,$GR722+4),"")</f>
      </c>
      <c r="FH722">
        <f>IF($GS722&gt;=5,INDEX($DN:$DN,$GR722+5),"")</f>
      </c>
      <c r="FI722">
        <f>IF($GS722&gt;=6,INDEX($DN:$DN,$GR722+6),"")</f>
      </c>
      <c r="FJ722">
        <f>IF($GS722&gt;=7,INDEX($DN:$DN,$GR722+7),"")</f>
      </c>
      <c r="FK722">
        <f>IF($GS722&gt;=8,INDEX($DN:$DN,$GR722+8),"")</f>
      </c>
      <c r="FL722">
        <f>IF($GS722&gt;=9,INDEX($DN:$DN,$GR722+9),"")</f>
      </c>
      <c r="FM722">
        <f>IF($GS722&gt;=10,INDEX($DN:$DN,$GR722+10),"")</f>
      </c>
      <c r="FN722">
        <f>IF($GS722&gt;=11,INDEX($DN:$DN,$GR722+11),"")</f>
      </c>
      <c r="FO722">
        <f>IF($GS722&gt;=12,INDEX($DN:$DN,$GR722+12),"")</f>
      </c>
      <c r="FP722">
        <f>IF($GS722&gt;=13,INDEX($DN:$DN,$GR722+13),"")</f>
      </c>
      <c r="FQ722">
        <f>IF($GS722&gt;=14,INDEX($DN:$DN,$GR722+14),"")</f>
      </c>
      <c r="FR722">
        <f>IF($GS722&gt;=15,INDEX($DN:$DN,$GR722+15),"")</f>
      </c>
      <c r="FS722">
        <f>IF($GS722&gt;=16,INDEX($DN:$DN,$GR722+16),"")</f>
      </c>
      <c r="FT722">
        <f>IF($GS722&gt;=17,INDEX($DN:$DN,$GR722+17),"")</f>
      </c>
      <c r="FU722">
        <f>IF($GS722&gt;=18,INDEX($DN:$DN,$GR722+18),"")</f>
      </c>
      <c r="FV722">
        <f>IF($GS722&gt;=19,INDEX($DN:$DN,$GR722+19),"")</f>
      </c>
      <c r="FW722">
        <f>IF($GS722&gt;=20,INDEX($DN:$DN,$GR722+20),"")</f>
      </c>
      <c r="FX722">
        <f>IF($GS722&gt;=21,INDEX($DN:$DN,$GR722+21),"")</f>
      </c>
      <c r="FY722">
        <f>IF($GS722&gt;=22,INDEX($DN:$DN,$GR722+22),"")</f>
      </c>
      <c r="FZ722">
        <f>IF($GS722&gt;=23,INDEX($DN:$DN,$GR722+23),"")</f>
      </c>
      <c r="GA722">
        <f>IF($GS722&gt;=24,INDEX($DN:$DN,$GR722+24),"")</f>
      </c>
      <c r="GB722">
        <f>IF($GS722&gt;=25,INDEX($DN:$DN,$GR722+25),"")</f>
      </c>
      <c r="GC722">
        <f>IF($GS722&gt;=26,INDEX($DN:$DN,$GR722+26),"")</f>
      </c>
      <c r="GD722">
        <f>IF($GS722&gt;=27,INDEX($DN:$DN,$GR722+27),"")</f>
      </c>
      <c r="GE722">
        <f>IF($GS722&gt;=28,INDEX($DN:$DN,$GR722+28),"")</f>
      </c>
      <c r="GF722">
        <f>IF($GS722&gt;=29,INDEX($DN:$DN,$GR722+29),"")</f>
      </c>
      <c r="GG722">
        <f>IF($GS722&gt;=30,INDEX($DN:$DN,$GR722+30),"")</f>
      </c>
      <c r="GH722">
        <f>IF($GS722&gt;=31,INDEX($DN:$DN,$GR722+31),"")</f>
      </c>
      <c r="GI722">
        <f>IF($GS722&gt;=32,INDEX($DN:$DN,$GR722+32),"")</f>
      </c>
      <c r="GJ722">
        <f>IF($GS722&gt;=33,INDEX($DN:$DN,$GR722+33),"")</f>
      </c>
      <c r="GK722">
        <f>IF($GS722&gt;=34,INDEX($DN:$DN,$GR722+34),"")</f>
      </c>
      <c r="GL722">
        <f>IF($GS722&gt;=35,INDEX($DN:$DN,$GR722+35),"")</f>
      </c>
      <c r="GM722">
        <f>IF($GS722&gt;=36,INDEX($DN:$DN,$GR722+36),"")</f>
      </c>
      <c r="GN722">
        <f>IF($GS722&gt;=37,INDEX($DN:$DN,$GR722+37),"")</f>
      </c>
      <c r="GO722">
        <f>IF($GS722&gt;=38,INDEX($DN:$DN,$GR722+38),"")</f>
      </c>
      <c r="GP722">
        <f>IF($GS722&gt;=39,INDEX($DN:$DN,$GR722+39),"")</f>
      </c>
      <c r="GQ722">
        <f>IF($GS722&gt;=40,INDEX($DN:$DN,$GR722+40),"")</f>
      </c>
      <c r="GR722">
        <f>IFERROR(MATCH($DL722,$DM$2:$DM$148,0)+1,0)</f>
      </c>
      <c r="GS722">
        <f>IFERROR(INDEX($DO$2:$DO$148,MATCH($DL722,$DM$2:$DM$148,0)),0)</f>
      </c>
      <c r="GT722">
        <f>IFERROR(MATCH($Z722,$DP$722:$FC$722,0),0)</f>
      </c>
      <c r="GU722">
        <f>IF($GT722&gt;0,INDEX($FD$722:$GQ$722,$GT722),"")</f>
      </c>
      <c r="GX722">
        <f>IF($JG722&gt;=1,INDEX($GV:$GV,$JF722+1),"")</f>
      </c>
      <c r="GY722">
        <f>IF($JG722&gt;=2,INDEX($GV:$GV,$JF722+2),"")</f>
      </c>
      <c r="GZ722">
        <f>IF($JG722&gt;=3,INDEX($GV:$GV,$JF722+3),"")</f>
      </c>
      <c r="HA722">
        <f>IF($JG722&gt;=4,INDEX($GV:$GV,$JF722+4),"")</f>
      </c>
      <c r="HB722">
        <f>IF($JG722&gt;=5,INDEX($GV:$GV,$JF722+5),"")</f>
      </c>
      <c r="HC722">
        <f>IF($JG722&gt;=6,INDEX($GV:$GV,$JF722+6),"")</f>
      </c>
      <c r="HD722">
        <f>IF($JG722&gt;=7,INDEX($GV:$GV,$JF722+7),"")</f>
      </c>
      <c r="HE722">
        <f>IF($JG722&gt;=8,INDEX($GV:$GV,$JF722+8),"")</f>
      </c>
      <c r="HF722">
        <f>IF($JG722&gt;=9,INDEX($GV:$GV,$JF722+9),"")</f>
      </c>
      <c r="HG722">
        <f>IF($JG722&gt;=10,INDEX($GV:$GV,$JF722+10),"")</f>
      </c>
      <c r="HH722">
        <f>IF($JG722&gt;=11,INDEX($GV:$GV,$JF722+11),"")</f>
      </c>
      <c r="HI722">
        <f>IF($JG722&gt;=12,INDEX($GV:$GV,$JF722+12),"")</f>
      </c>
      <c r="HJ722">
        <f>IF($JG722&gt;=13,INDEX($GV:$GV,$JF722+13),"")</f>
      </c>
      <c r="HK722">
        <f>IF($JG722&gt;=14,INDEX($GV:$GV,$JF722+14),"")</f>
      </c>
      <c r="HL722">
        <f>IF($JG722&gt;=15,INDEX($GV:$GV,$JF722+15),"")</f>
      </c>
      <c r="HM722">
        <f>IF($JG722&gt;=16,INDEX($GV:$GV,$JF722+16),"")</f>
      </c>
      <c r="HN722">
        <f>IF($JG722&gt;=17,INDEX($GV:$GV,$JF722+17),"")</f>
      </c>
      <c r="HO722">
        <f>IF($JG722&gt;=18,INDEX($GV:$GV,$JF722+18),"")</f>
      </c>
      <c r="HP722">
        <f>IF($JG722&gt;=19,INDEX($GV:$GV,$JF722+19),"")</f>
      </c>
      <c r="HQ722">
        <f>IF($JG722&gt;=20,INDEX($GV:$GV,$JF722+20),"")</f>
      </c>
      <c r="HR722">
        <f>IF($JG722&gt;=21,INDEX($GV:$GV,$JF722+21),"")</f>
      </c>
      <c r="HS722">
        <f>IF($JG722&gt;=22,INDEX($GV:$GV,$JF722+22),"")</f>
      </c>
      <c r="HT722">
        <f>IF($JG722&gt;=23,INDEX($GV:$GV,$JF722+23),"")</f>
      </c>
      <c r="HU722">
        <f>IF($JG722&gt;=24,INDEX($GV:$GV,$JF722+24),"")</f>
      </c>
      <c r="HV722">
        <f>IF($JG722&gt;=25,INDEX($GV:$GV,$JF722+25),"")</f>
      </c>
      <c r="HW722">
        <f>IF($JG722&gt;=26,INDEX($GV:$GV,$JF722+26),"")</f>
      </c>
      <c r="HX722">
        <f>IF($JG722&gt;=27,INDEX($GV:$GV,$JF722+27),"")</f>
      </c>
      <c r="HY722">
        <f>IF($JG722&gt;=28,INDEX($GV:$GV,$JF722+28),"")</f>
      </c>
      <c r="HZ722">
        <f>IF($JG722&gt;=29,INDEX($GV:$GV,$JF722+29),"")</f>
      </c>
      <c r="IA722">
        <f>IF($JG722&gt;=30,INDEX($GV:$GV,$JF722+30),"")</f>
      </c>
      <c r="IB722">
        <f>IF($JG722&gt;=31,INDEX($GV:$GV,$JF722+31),"")</f>
      </c>
      <c r="IC722">
        <f>IF($JG722&gt;=32,INDEX($GV:$GV,$JF722+32),"")</f>
      </c>
      <c r="ID722">
        <f>IF($JG722&gt;=33,INDEX($GV:$GV,$JF722+33),"")</f>
      </c>
      <c r="IE722">
        <f>IF($JG722&gt;=34,INDEX($GV:$GV,$JF722+34),"")</f>
      </c>
      <c r="IF722">
        <f>IF($JG722&gt;=35,INDEX($GV:$GV,$JF722+35),"")</f>
      </c>
      <c r="IG722">
        <f>IF($JG722&gt;=36,INDEX($GV:$GV,$JF722+36),"")</f>
      </c>
      <c r="IH722">
        <f>IF($JG722&gt;=37,INDEX($GV:$GV,$JF722+37),"")</f>
      </c>
      <c r="II722">
        <f>IF($JG722&gt;=38,INDEX($GV:$GV,$JF722+38),"")</f>
      </c>
      <c r="IJ722">
        <f>IF($JG722&gt;=39,INDEX($GV:$GV,$JF722+39),"")</f>
      </c>
      <c r="IK722">
        <f>IF($JG722&gt;=40,INDEX($GV:$GV,$JF722+40),"")</f>
      </c>
      <c r="IL722">
        <f>IF($JG722&gt;=41,INDEX($GV:$GV,$JF722+41),"")</f>
      </c>
      <c r="IM722">
        <f>IF($JG722&gt;=42,INDEX($GV:$GV,$JF722+42),"")</f>
      </c>
      <c r="IN722">
        <f>IF($JG722&gt;=43,INDEX($GV:$GV,$JF722+43),"")</f>
      </c>
      <c r="IO722">
        <f>IF($JG722&gt;=44,INDEX($GV:$GV,$JF722+44),"")</f>
      </c>
      <c r="IP722">
        <f>IF($JG722&gt;=45,INDEX($GV:$GV,$JF722+45),"")</f>
      </c>
      <c r="IQ722">
        <f>IF($JG722&gt;=46,INDEX($GV:$GV,$JF722+46),"")</f>
      </c>
      <c r="IR722">
        <f>IF($JG722&gt;=47,INDEX($GV:$GV,$JF722+47),"")</f>
      </c>
      <c r="IS722">
        <f>IF($JG722&gt;=48,INDEX($GV:$GV,$JF722+48),"")</f>
      </c>
      <c r="IT722">
        <f>IF($JG722&gt;=49,INDEX($GV:$GV,$JF722+49),"")</f>
      </c>
      <c r="IU722">
        <f>IF($JG722&gt;=50,INDEX($GV:$GV,$JF722+50),"")</f>
      </c>
      <c r="IV722">
        <f>IF($JG722&gt;=51,INDEX($GV:$GV,$JF722+51),"")</f>
      </c>
      <c r="IW722">
        <f>IF($JG722&gt;=52,INDEX($GV:$GV,$JF722+52),"")</f>
      </c>
      <c r="IX722">
        <f>IF($JG722&gt;=53,INDEX($GV:$GV,$JF722+53),"")</f>
      </c>
      <c r="IY722">
        <f>IF($JG722&gt;=54,INDEX($GV:$GV,$JF722+54),"")</f>
      </c>
      <c r="IZ722">
        <f>IF($JG722&gt;=55,INDEX($GV:$GV,$JF722+55),"")</f>
      </c>
      <c r="JA722">
        <f>IF($JG722&gt;=56,INDEX($GV:$GV,$JF722+56),"")</f>
      </c>
      <c r="JB722">
        <f>IF($JG722&gt;=57,INDEX($GV:$GV,$JF722+57),"")</f>
      </c>
      <c r="JC722">
        <f>IF($JG722&gt;=58,INDEX($GV:$GV,$JF722+58),"")</f>
      </c>
      <c r="JD722">
        <f>IF($JG722&gt;=59,INDEX($GV:$GV,$JF722+59),"")</f>
      </c>
      <c r="JE722">
        <f>IF($JG722&gt;=60,INDEX($GV:$GV,$JF722+60),"")</f>
      </c>
      <c r="JF722">
        <f>IFERROR(MATCH($GU722,$GV$2:$GV$322,0)+1,0)</f>
      </c>
      <c r="JG722">
        <f>IFERROR(INDEX($GW$2:$GW$322,MATCH($GU722,$GV$2:$GV$322,0)),0)</f>
      </c>
      <c r="JH722" t="s">
        <v>44</v>
      </c>
      <c r="JI722" t="s">
        <v>44</v>
      </c>
    </row>
    <row r="723" spans="1:269" x14ac:dyDescent="0.25">
      <c r="R723">
        <f>IF(OR($U723="",$Q723=""),"",IFERROR($U723/$Q723,0))</f>
      </c>
      <c r="S723">
        <f>IF($U723="","",
SUM($T723,$V723,$AA723,$W723,$Y723)*
(1-IF($AB723="",0,VALUE($AB723)/100)))</f>
      </c>
      <c r="T723">
        <f>IF($U723="","",$U723)</f>
      </c>
      <c r="V723">
        <f>IF($U723="","",
IF($O723="","",
IF(ISNUMBER(SEARCH("exempt",LOWER($O723))),0,
$U723*(VALUE(SUBSTITUTE($O723,"%",""))/100))))</f>
      </c>
      <c r="AC723">
        <f>IFERROR(IF(FIND(" - ",$K723)&gt;0,MID($K723,FIND(" - ",$K723)+3,LEN($K723)),""),"")</f>
      </c>
      <c r="AL723" t="s">
        <v>1707</v>
      </c>
      <c r="AT723">
        <f>IFERROR(LEFT($K723,FIND(" - ",$K723)-1),$K723)</f>
      </c>
      <c r="AW723">
        <f>IF($CL723&gt;=1,INDEX($AU:$AU,$CK723+1),"")</f>
      </c>
      <c r="AX723">
        <f>IF($CL723&gt;=2,INDEX($AU:$AU,$CK723+2),"")</f>
      </c>
      <c r="AY723">
        <f>IF($CL723&gt;=3,INDEX($AU:$AU,$CK723+3),"")</f>
      </c>
      <c r="AZ723">
        <f>IF($CL723&gt;=4,INDEX($AU:$AU,$CK723+4),"")</f>
      </c>
      <c r="BA723">
        <f>IF($CL723&gt;=5,INDEX($AU:$AU,$CK723+5),"")</f>
      </c>
      <c r="BB723">
        <f>IF($CL723&gt;=6,INDEX($AU:$AU,$CK723+6),"")</f>
      </c>
      <c r="BC723">
        <f>IF($CL723&gt;=7,INDEX($AU:$AU,$CK723+7),"")</f>
      </c>
      <c r="BD723">
        <f>IF($CL723&gt;=8,INDEX($AU:$AU,$CK723+8),"")</f>
      </c>
      <c r="BE723">
        <f>IF($CL723&gt;=9,INDEX($AU:$AU,$CK723+9),"")</f>
      </c>
      <c r="BF723">
        <f>IF($CL723&gt;=10,INDEX($AU:$AU,$CK723+10),"")</f>
      </c>
      <c r="BG723">
        <f>IF($CL723&gt;=11,INDEX($AU:$AU,$CK723+11),"")</f>
      </c>
      <c r="BH723">
        <f>IF($CL723&gt;=12,INDEX($AU:$AU,$CK723+12),"")</f>
      </c>
      <c r="BI723">
        <f>IF($CL723&gt;=13,INDEX($AU:$AU,$CK723+13),"")</f>
      </c>
      <c r="BJ723">
        <f>IF($CL723&gt;=14,INDEX($AU:$AU,$CK723+14),"")</f>
      </c>
      <c r="BK723">
        <f>IF($CL723&gt;=15,INDEX($AU:$AU,$CK723+15),"")</f>
      </c>
      <c r="BL723">
        <f>IF($CL723&gt;=16,INDEX($AU:$AU,$CK723+16),"")</f>
      </c>
      <c r="BM723">
        <f>IF($CL723&gt;=17,INDEX($AU:$AU,$CK723+17),"")</f>
      </c>
      <c r="BN723">
        <f>IF($CL723&gt;=18,INDEX($AU:$AU,$CK723+18),"")</f>
      </c>
      <c r="BO723">
        <f>IF($CL723&gt;=19,INDEX($AU:$AU,$CK723+19),"")</f>
      </c>
      <c r="BP723">
        <f>IF($CL723&gt;=20,INDEX($AU:$AU,$CK723+20),"")</f>
      </c>
      <c r="BQ723">
        <f>IF($CL723&gt;=21,INDEX($AU:$AU,$CK723+21),"")</f>
      </c>
      <c r="BR723">
        <f>IF($CL723&gt;=22,INDEX($AU:$AU,$CK723+22),"")</f>
      </c>
      <c r="BS723">
        <f>IF($CL723&gt;=23,INDEX($AU:$AU,$CK723+23),"")</f>
      </c>
      <c r="BT723">
        <f>IF($CL723&gt;=24,INDEX($AU:$AU,$CK723+24),"")</f>
      </c>
      <c r="BU723">
        <f>IF($CL723&gt;=25,INDEX($AU:$AU,$CK723+25),"")</f>
      </c>
      <c r="BV723">
        <f>IF($CL723&gt;=26,INDEX($AU:$AU,$CK723+26),"")</f>
      </c>
      <c r="BW723">
        <f>IF($CL723&gt;=27,INDEX($AU:$AU,$CK723+27),"")</f>
      </c>
      <c r="BX723">
        <f>IF($CL723&gt;=28,INDEX($AU:$AU,$CK723+28),"")</f>
      </c>
      <c r="BY723">
        <f>IF($CL723&gt;=29,INDEX($AU:$AU,$CK723+29),"")</f>
      </c>
      <c r="BZ723">
        <f>IF($CL723&gt;=30,INDEX($AU:$AU,$CK723+30),"")</f>
      </c>
      <c r="CA723">
        <f>IF($CL723&gt;=31,INDEX($AU:$AU,$CK723+31),"")</f>
      </c>
      <c r="CB723">
        <f>IF($CL723&gt;=32,INDEX($AU:$AU,$CK723+32),"")</f>
      </c>
      <c r="CC723">
        <f>IF($CL723&gt;=33,INDEX($AU:$AU,$CK723+33),"")</f>
      </c>
      <c r="CD723">
        <f>IF($CL723&gt;=34,INDEX($AU:$AU,$CK723+34),"")</f>
      </c>
      <c r="CE723">
        <f>IF($CL723&gt;=35,INDEX($AU:$AU,$CK723+35),"")</f>
      </c>
      <c r="CF723">
        <f>IF($CL723&gt;=36,INDEX($AU:$AU,$CK723+36),"")</f>
      </c>
      <c r="CG723">
        <f>IF($CL723&gt;=37,INDEX($AU:$AU,$CK723+37),"")</f>
      </c>
      <c r="CH723">
        <f>IF($CL723&gt;=38,INDEX($AU:$AU,$CK723+38),"")</f>
      </c>
      <c r="CI723">
        <f>IF($CL723&gt;=39,INDEX($AU:$AU,$CK723+39),"")</f>
      </c>
      <c r="CJ723">
        <f>IF($CL723&gt;=40,INDEX($AU:$AU,$CK723+40),"")</f>
      </c>
      <c r="CK723">
        <f>IFERROR(MATCH($AT723,$AU$2:$AU$133,0)+1,0)</f>
      </c>
      <c r="CL723">
        <f>IFERROR(INDEX($AV$2:$AV$133,MATCH($AT723,$AU$2:$AU$133,0)),0)</f>
      </c>
      <c r="CM723">
        <f>IFERROR(LEFT($L723,FIND(" - ",$L723)-1),$L723)</f>
      </c>
      <c r="CN723" t="s">
        <v>1708</v>
      </c>
      <c r="CO723">
        <v>1</v>
      </c>
      <c r="CP723">
        <f>IF($DK723&gt;=1,INDEX($CN:$CN,$DJ723+1),"")</f>
      </c>
      <c r="CQ723">
        <f>IF($DK723&gt;=2,INDEX($CN:$CN,$DJ723+2),"")</f>
      </c>
      <c r="CR723">
        <f>IF($DK723&gt;=3,INDEX($CN:$CN,$DJ723+3),"")</f>
      </c>
      <c r="CS723">
        <f>IF($DK723&gt;=4,INDEX($CN:$CN,$DJ723+4),"")</f>
      </c>
      <c r="CT723">
        <f>IF($DK723&gt;=5,INDEX($CN:$CN,$DJ723+5),"")</f>
      </c>
      <c r="CU723">
        <f>IF($DK723&gt;=6,INDEX($CN:$CN,$DJ723+6),"")</f>
      </c>
      <c r="CV723">
        <f>IF($DK723&gt;=7,INDEX($CN:$CN,$DJ723+7),"")</f>
      </c>
      <c r="CW723">
        <f>IF($DK723&gt;=8,INDEX($CN:$CN,$DJ723+8),"")</f>
      </c>
      <c r="CX723">
        <f>IF($DK723&gt;=9,INDEX($CN:$CN,$DJ723+9),"")</f>
      </c>
      <c r="CY723">
        <f>IF($DK723&gt;=10,INDEX($CN:$CN,$DJ723+10),"")</f>
      </c>
      <c r="CZ723">
        <f>IF($DK723&gt;=11,INDEX($CN:$CN,$DJ723+11),"")</f>
      </c>
      <c r="DA723">
        <f>IF($DK723&gt;=12,INDEX($CN:$CN,$DJ723+12),"")</f>
      </c>
      <c r="DB723">
        <f>IF($DK723&gt;=13,INDEX($CN:$CN,$DJ723+13),"")</f>
      </c>
      <c r="DC723">
        <f>IF($DK723&gt;=14,INDEX($CN:$CN,$DJ723+14),"")</f>
      </c>
      <c r="DD723">
        <f>IF($DK723&gt;=15,INDEX($CN:$CN,$DJ723+15),"")</f>
      </c>
      <c r="DE723">
        <f>IF($DK723&gt;=16,INDEX($CN:$CN,$DJ723+16),"")</f>
      </c>
      <c r="DF723">
        <f>IF($DK723&gt;=17,INDEX($CN:$CN,$DJ723+17),"")</f>
      </c>
      <c r="DG723">
        <f>IF($DK723&gt;=18,INDEX($CN:$CN,$DJ723+18),"")</f>
      </c>
      <c r="DH723">
        <f>IF($DK723&gt;=19,INDEX($CN:$CN,$DJ723+19),"")</f>
      </c>
      <c r="DI723">
        <f>IF($DK723&gt;=20,INDEX($CN:$CN,$DJ723+20),"")</f>
      </c>
      <c r="DJ723">
        <f>IFERROR(MATCH($CM723,$CN$2:$CN$1089,0)+1,0)</f>
      </c>
      <c r="DK723">
        <f>IFERROR(INDEX($CO$2:$CO$1089,MATCH($CM723,$CN$2:$CN$1089,0)),0)</f>
      </c>
      <c r="DL723">
        <f>IFERROR(INDEX($AS:$AS,MATCH($O723,$AR:$AR,0))&amp;"","")</f>
      </c>
      <c r="DP723">
        <f>IF($GS723&gt;=1,INDEX($DM:$DM,$GR723+1),"")</f>
      </c>
      <c r="DQ723">
        <f>IF($GS723&gt;=2,INDEX($DM:$DM,$GR723+2),"")</f>
      </c>
      <c r="DR723">
        <f>IF($GS723&gt;=3,INDEX($DM:$DM,$GR723+3),"")</f>
      </c>
      <c r="DS723">
        <f>IF($GS723&gt;=4,INDEX($DM:$DM,$GR723+4),"")</f>
      </c>
      <c r="DT723">
        <f>IF($GS723&gt;=5,INDEX($DM:$DM,$GR723+5),"")</f>
      </c>
      <c r="DU723">
        <f>IF($GS723&gt;=6,INDEX($DM:$DM,$GR723+6),"")</f>
      </c>
      <c r="DV723">
        <f>IF($GS723&gt;=7,INDEX($DM:$DM,$GR723+7),"")</f>
      </c>
      <c r="DW723">
        <f>IF($GS723&gt;=8,INDEX($DM:$DM,$GR723+8),"")</f>
      </c>
      <c r="DX723">
        <f>IF($GS723&gt;=9,INDEX($DM:$DM,$GR723+9),"")</f>
      </c>
      <c r="DY723">
        <f>IF($GS723&gt;=10,INDEX($DM:$DM,$GR723+10),"")</f>
      </c>
      <c r="DZ723">
        <f>IF($GS723&gt;=11,INDEX($DM:$DM,$GR723+11),"")</f>
      </c>
      <c r="EA723">
        <f>IF($GS723&gt;=12,INDEX($DM:$DM,$GR723+12),"")</f>
      </c>
      <c r="EB723">
        <f>IF($GS723&gt;=13,INDEX($DM:$DM,$GR723+13),"")</f>
      </c>
      <c r="EC723">
        <f>IF($GS723&gt;=14,INDEX($DM:$DM,$GR723+14),"")</f>
      </c>
      <c r="ED723">
        <f>IF($GS723&gt;=15,INDEX($DM:$DM,$GR723+15),"")</f>
      </c>
      <c r="EE723">
        <f>IF($GS723&gt;=16,INDEX($DM:$DM,$GR723+16),"")</f>
      </c>
      <c r="EF723">
        <f>IF($GS723&gt;=17,INDEX($DM:$DM,$GR723+17),"")</f>
      </c>
      <c r="EG723">
        <f>IF($GS723&gt;=18,INDEX($DM:$DM,$GR723+18),"")</f>
      </c>
      <c r="EH723">
        <f>IF($GS723&gt;=19,INDEX($DM:$DM,$GR723+19),"")</f>
      </c>
      <c r="EI723">
        <f>IF($GS723&gt;=20,INDEX($DM:$DM,$GR723+20),"")</f>
      </c>
      <c r="EJ723">
        <f>IF($GS723&gt;=21,INDEX($DM:$DM,$GR723+21),"")</f>
      </c>
      <c r="EK723">
        <f>IF($GS723&gt;=22,INDEX($DM:$DM,$GR723+22),"")</f>
      </c>
      <c r="EL723">
        <f>IF($GS723&gt;=23,INDEX($DM:$DM,$GR723+23),"")</f>
      </c>
      <c r="EM723">
        <f>IF($GS723&gt;=24,INDEX($DM:$DM,$GR723+24),"")</f>
      </c>
      <c r="EN723">
        <f>IF($GS723&gt;=25,INDEX($DM:$DM,$GR723+25),"")</f>
      </c>
      <c r="EO723">
        <f>IF($GS723&gt;=26,INDEX($DM:$DM,$GR723+26),"")</f>
      </c>
      <c r="EP723">
        <f>IF($GS723&gt;=27,INDEX($DM:$DM,$GR723+27),"")</f>
      </c>
      <c r="EQ723">
        <f>IF($GS723&gt;=28,INDEX($DM:$DM,$GR723+28),"")</f>
      </c>
      <c r="ER723">
        <f>IF($GS723&gt;=29,INDEX($DM:$DM,$GR723+29),"")</f>
      </c>
      <c r="ES723">
        <f>IF($GS723&gt;=30,INDEX($DM:$DM,$GR723+30),"")</f>
      </c>
      <c r="ET723">
        <f>IF($GS723&gt;=31,INDEX($DM:$DM,$GR723+31),"")</f>
      </c>
      <c r="EU723">
        <f>IF($GS723&gt;=32,INDEX($DM:$DM,$GR723+32),"")</f>
      </c>
      <c r="EV723">
        <f>IF($GS723&gt;=33,INDEX($DM:$DM,$GR723+33),"")</f>
      </c>
      <c r="EW723">
        <f>IF($GS723&gt;=34,INDEX($DM:$DM,$GR723+34),"")</f>
      </c>
      <c r="EX723">
        <f>IF($GS723&gt;=35,INDEX($DM:$DM,$GR723+35),"")</f>
      </c>
      <c r="EY723">
        <f>IF($GS723&gt;=36,INDEX($DM:$DM,$GR723+36),"")</f>
      </c>
      <c r="EZ723">
        <f>IF($GS723&gt;=37,INDEX($DM:$DM,$GR723+37),"")</f>
      </c>
      <c r="FA723">
        <f>IF($GS723&gt;=38,INDEX($DM:$DM,$GR723+38),"")</f>
      </c>
      <c r="FB723">
        <f>IF($GS723&gt;=39,INDEX($DM:$DM,$GR723+39),"")</f>
      </c>
      <c r="FC723">
        <f>IF($GS723&gt;=40,INDEX($DM:$DM,$GR723+40),"")</f>
      </c>
      <c r="FD723">
        <f>IF($GS723&gt;=1,INDEX($DN:$DN,$GR723+1),"")</f>
      </c>
      <c r="FE723">
        <f>IF($GS723&gt;=2,INDEX($DN:$DN,$GR723+2),"")</f>
      </c>
      <c r="FF723">
        <f>IF($GS723&gt;=3,INDEX($DN:$DN,$GR723+3),"")</f>
      </c>
      <c r="FG723">
        <f>IF($GS723&gt;=4,INDEX($DN:$DN,$GR723+4),"")</f>
      </c>
      <c r="FH723">
        <f>IF($GS723&gt;=5,INDEX($DN:$DN,$GR723+5),"")</f>
      </c>
      <c r="FI723">
        <f>IF($GS723&gt;=6,INDEX($DN:$DN,$GR723+6),"")</f>
      </c>
      <c r="FJ723">
        <f>IF($GS723&gt;=7,INDEX($DN:$DN,$GR723+7),"")</f>
      </c>
      <c r="FK723">
        <f>IF($GS723&gt;=8,INDEX($DN:$DN,$GR723+8),"")</f>
      </c>
      <c r="FL723">
        <f>IF($GS723&gt;=9,INDEX($DN:$DN,$GR723+9),"")</f>
      </c>
      <c r="FM723">
        <f>IF($GS723&gt;=10,INDEX($DN:$DN,$GR723+10),"")</f>
      </c>
      <c r="FN723">
        <f>IF($GS723&gt;=11,INDEX($DN:$DN,$GR723+11),"")</f>
      </c>
      <c r="FO723">
        <f>IF($GS723&gt;=12,INDEX($DN:$DN,$GR723+12),"")</f>
      </c>
      <c r="FP723">
        <f>IF($GS723&gt;=13,INDEX($DN:$DN,$GR723+13),"")</f>
      </c>
      <c r="FQ723">
        <f>IF($GS723&gt;=14,INDEX($DN:$DN,$GR723+14),"")</f>
      </c>
      <c r="FR723">
        <f>IF($GS723&gt;=15,INDEX($DN:$DN,$GR723+15),"")</f>
      </c>
      <c r="FS723">
        <f>IF($GS723&gt;=16,INDEX($DN:$DN,$GR723+16),"")</f>
      </c>
      <c r="FT723">
        <f>IF($GS723&gt;=17,INDEX($DN:$DN,$GR723+17),"")</f>
      </c>
      <c r="FU723">
        <f>IF($GS723&gt;=18,INDEX($DN:$DN,$GR723+18),"")</f>
      </c>
      <c r="FV723">
        <f>IF($GS723&gt;=19,INDEX($DN:$DN,$GR723+19),"")</f>
      </c>
      <c r="FW723">
        <f>IF($GS723&gt;=20,INDEX($DN:$DN,$GR723+20),"")</f>
      </c>
      <c r="FX723">
        <f>IF($GS723&gt;=21,INDEX($DN:$DN,$GR723+21),"")</f>
      </c>
      <c r="FY723">
        <f>IF($GS723&gt;=22,INDEX($DN:$DN,$GR723+22),"")</f>
      </c>
      <c r="FZ723">
        <f>IF($GS723&gt;=23,INDEX($DN:$DN,$GR723+23),"")</f>
      </c>
      <c r="GA723">
        <f>IF($GS723&gt;=24,INDEX($DN:$DN,$GR723+24),"")</f>
      </c>
      <c r="GB723">
        <f>IF($GS723&gt;=25,INDEX($DN:$DN,$GR723+25),"")</f>
      </c>
      <c r="GC723">
        <f>IF($GS723&gt;=26,INDEX($DN:$DN,$GR723+26),"")</f>
      </c>
      <c r="GD723">
        <f>IF($GS723&gt;=27,INDEX($DN:$DN,$GR723+27),"")</f>
      </c>
      <c r="GE723">
        <f>IF($GS723&gt;=28,INDEX($DN:$DN,$GR723+28),"")</f>
      </c>
      <c r="GF723">
        <f>IF($GS723&gt;=29,INDEX($DN:$DN,$GR723+29),"")</f>
      </c>
      <c r="GG723">
        <f>IF($GS723&gt;=30,INDEX($DN:$DN,$GR723+30),"")</f>
      </c>
      <c r="GH723">
        <f>IF($GS723&gt;=31,INDEX($DN:$DN,$GR723+31),"")</f>
      </c>
      <c r="GI723">
        <f>IF($GS723&gt;=32,INDEX($DN:$DN,$GR723+32),"")</f>
      </c>
      <c r="GJ723">
        <f>IF($GS723&gt;=33,INDEX($DN:$DN,$GR723+33),"")</f>
      </c>
      <c r="GK723">
        <f>IF($GS723&gt;=34,INDEX($DN:$DN,$GR723+34),"")</f>
      </c>
      <c r="GL723">
        <f>IF($GS723&gt;=35,INDEX($DN:$DN,$GR723+35),"")</f>
      </c>
      <c r="GM723">
        <f>IF($GS723&gt;=36,INDEX($DN:$DN,$GR723+36),"")</f>
      </c>
      <c r="GN723">
        <f>IF($GS723&gt;=37,INDEX($DN:$DN,$GR723+37),"")</f>
      </c>
      <c r="GO723">
        <f>IF($GS723&gt;=38,INDEX($DN:$DN,$GR723+38),"")</f>
      </c>
      <c r="GP723">
        <f>IF($GS723&gt;=39,INDEX($DN:$DN,$GR723+39),"")</f>
      </c>
      <c r="GQ723">
        <f>IF($GS723&gt;=40,INDEX($DN:$DN,$GR723+40),"")</f>
      </c>
      <c r="GR723">
        <f>IFERROR(MATCH($DL723,$DM$2:$DM$148,0)+1,0)</f>
      </c>
      <c r="GS723">
        <f>IFERROR(INDEX($DO$2:$DO$148,MATCH($DL723,$DM$2:$DM$148,0)),0)</f>
      </c>
      <c r="GT723">
        <f>IFERROR(MATCH($Z723,$DP$723:$FC$723,0),0)</f>
      </c>
      <c r="GU723">
        <f>IF($GT723&gt;0,INDEX($FD$723:$GQ$723,$GT723),"")</f>
      </c>
      <c r="GX723">
        <f>IF($JG723&gt;=1,INDEX($GV:$GV,$JF723+1),"")</f>
      </c>
      <c r="GY723">
        <f>IF($JG723&gt;=2,INDEX($GV:$GV,$JF723+2),"")</f>
      </c>
      <c r="GZ723">
        <f>IF($JG723&gt;=3,INDEX($GV:$GV,$JF723+3),"")</f>
      </c>
      <c r="HA723">
        <f>IF($JG723&gt;=4,INDEX($GV:$GV,$JF723+4),"")</f>
      </c>
      <c r="HB723">
        <f>IF($JG723&gt;=5,INDEX($GV:$GV,$JF723+5),"")</f>
      </c>
      <c r="HC723">
        <f>IF($JG723&gt;=6,INDEX($GV:$GV,$JF723+6),"")</f>
      </c>
      <c r="HD723">
        <f>IF($JG723&gt;=7,INDEX($GV:$GV,$JF723+7),"")</f>
      </c>
      <c r="HE723">
        <f>IF($JG723&gt;=8,INDEX($GV:$GV,$JF723+8),"")</f>
      </c>
      <c r="HF723">
        <f>IF($JG723&gt;=9,INDEX($GV:$GV,$JF723+9),"")</f>
      </c>
      <c r="HG723">
        <f>IF($JG723&gt;=10,INDEX($GV:$GV,$JF723+10),"")</f>
      </c>
      <c r="HH723">
        <f>IF($JG723&gt;=11,INDEX($GV:$GV,$JF723+11),"")</f>
      </c>
      <c r="HI723">
        <f>IF($JG723&gt;=12,INDEX($GV:$GV,$JF723+12),"")</f>
      </c>
      <c r="HJ723">
        <f>IF($JG723&gt;=13,INDEX($GV:$GV,$JF723+13),"")</f>
      </c>
      <c r="HK723">
        <f>IF($JG723&gt;=14,INDEX($GV:$GV,$JF723+14),"")</f>
      </c>
      <c r="HL723">
        <f>IF($JG723&gt;=15,INDEX($GV:$GV,$JF723+15),"")</f>
      </c>
      <c r="HM723">
        <f>IF($JG723&gt;=16,INDEX($GV:$GV,$JF723+16),"")</f>
      </c>
      <c r="HN723">
        <f>IF($JG723&gt;=17,INDEX($GV:$GV,$JF723+17),"")</f>
      </c>
      <c r="HO723">
        <f>IF($JG723&gt;=18,INDEX($GV:$GV,$JF723+18),"")</f>
      </c>
      <c r="HP723">
        <f>IF($JG723&gt;=19,INDEX($GV:$GV,$JF723+19),"")</f>
      </c>
      <c r="HQ723">
        <f>IF($JG723&gt;=20,INDEX($GV:$GV,$JF723+20),"")</f>
      </c>
      <c r="HR723">
        <f>IF($JG723&gt;=21,INDEX($GV:$GV,$JF723+21),"")</f>
      </c>
      <c r="HS723">
        <f>IF($JG723&gt;=22,INDEX($GV:$GV,$JF723+22),"")</f>
      </c>
      <c r="HT723">
        <f>IF($JG723&gt;=23,INDEX($GV:$GV,$JF723+23),"")</f>
      </c>
      <c r="HU723">
        <f>IF($JG723&gt;=24,INDEX($GV:$GV,$JF723+24),"")</f>
      </c>
      <c r="HV723">
        <f>IF($JG723&gt;=25,INDEX($GV:$GV,$JF723+25),"")</f>
      </c>
      <c r="HW723">
        <f>IF($JG723&gt;=26,INDEX($GV:$GV,$JF723+26),"")</f>
      </c>
      <c r="HX723">
        <f>IF($JG723&gt;=27,INDEX($GV:$GV,$JF723+27),"")</f>
      </c>
      <c r="HY723">
        <f>IF($JG723&gt;=28,INDEX($GV:$GV,$JF723+28),"")</f>
      </c>
      <c r="HZ723">
        <f>IF($JG723&gt;=29,INDEX($GV:$GV,$JF723+29),"")</f>
      </c>
      <c r="IA723">
        <f>IF($JG723&gt;=30,INDEX($GV:$GV,$JF723+30),"")</f>
      </c>
      <c r="IB723">
        <f>IF($JG723&gt;=31,INDEX($GV:$GV,$JF723+31),"")</f>
      </c>
      <c r="IC723">
        <f>IF($JG723&gt;=32,INDEX($GV:$GV,$JF723+32),"")</f>
      </c>
      <c r="ID723">
        <f>IF($JG723&gt;=33,INDEX($GV:$GV,$JF723+33),"")</f>
      </c>
      <c r="IE723">
        <f>IF($JG723&gt;=34,INDEX($GV:$GV,$JF723+34),"")</f>
      </c>
      <c r="IF723">
        <f>IF($JG723&gt;=35,INDEX($GV:$GV,$JF723+35),"")</f>
      </c>
      <c r="IG723">
        <f>IF($JG723&gt;=36,INDEX($GV:$GV,$JF723+36),"")</f>
      </c>
      <c r="IH723">
        <f>IF($JG723&gt;=37,INDEX($GV:$GV,$JF723+37),"")</f>
      </c>
      <c r="II723">
        <f>IF($JG723&gt;=38,INDEX($GV:$GV,$JF723+38),"")</f>
      </c>
      <c r="IJ723">
        <f>IF($JG723&gt;=39,INDEX($GV:$GV,$JF723+39),"")</f>
      </c>
      <c r="IK723">
        <f>IF($JG723&gt;=40,INDEX($GV:$GV,$JF723+40),"")</f>
      </c>
      <c r="IL723">
        <f>IF($JG723&gt;=41,INDEX($GV:$GV,$JF723+41),"")</f>
      </c>
      <c r="IM723">
        <f>IF($JG723&gt;=42,INDEX($GV:$GV,$JF723+42),"")</f>
      </c>
      <c r="IN723">
        <f>IF($JG723&gt;=43,INDEX($GV:$GV,$JF723+43),"")</f>
      </c>
      <c r="IO723">
        <f>IF($JG723&gt;=44,INDEX($GV:$GV,$JF723+44),"")</f>
      </c>
      <c r="IP723">
        <f>IF($JG723&gt;=45,INDEX($GV:$GV,$JF723+45),"")</f>
      </c>
      <c r="IQ723">
        <f>IF($JG723&gt;=46,INDEX($GV:$GV,$JF723+46),"")</f>
      </c>
      <c r="IR723">
        <f>IF($JG723&gt;=47,INDEX($GV:$GV,$JF723+47),"")</f>
      </c>
      <c r="IS723">
        <f>IF($JG723&gt;=48,INDEX($GV:$GV,$JF723+48),"")</f>
      </c>
      <c r="IT723">
        <f>IF($JG723&gt;=49,INDEX($GV:$GV,$JF723+49),"")</f>
      </c>
      <c r="IU723">
        <f>IF($JG723&gt;=50,INDEX($GV:$GV,$JF723+50),"")</f>
      </c>
      <c r="IV723">
        <f>IF($JG723&gt;=51,INDEX($GV:$GV,$JF723+51),"")</f>
      </c>
      <c r="IW723">
        <f>IF($JG723&gt;=52,INDEX($GV:$GV,$JF723+52),"")</f>
      </c>
      <c r="IX723">
        <f>IF($JG723&gt;=53,INDEX($GV:$GV,$JF723+53),"")</f>
      </c>
      <c r="IY723">
        <f>IF($JG723&gt;=54,INDEX($GV:$GV,$JF723+54),"")</f>
      </c>
      <c r="IZ723">
        <f>IF($JG723&gt;=55,INDEX($GV:$GV,$JF723+55),"")</f>
      </c>
      <c r="JA723">
        <f>IF($JG723&gt;=56,INDEX($GV:$GV,$JF723+56),"")</f>
      </c>
      <c r="JB723">
        <f>IF($JG723&gt;=57,INDEX($GV:$GV,$JF723+57),"")</f>
      </c>
      <c r="JC723">
        <f>IF($JG723&gt;=58,INDEX($GV:$GV,$JF723+58),"")</f>
      </c>
      <c r="JD723">
        <f>IF($JG723&gt;=59,INDEX($GV:$GV,$JF723+59),"")</f>
      </c>
      <c r="JE723">
        <f>IF($JG723&gt;=60,INDEX($GV:$GV,$JF723+60),"")</f>
      </c>
      <c r="JF723">
        <f>IFERROR(MATCH($GU723,$GV$2:$GV$322,0)+1,0)</f>
      </c>
      <c r="JG723">
        <f>IFERROR(INDEX($GW$2:$GW$322,MATCH($GU723,$GV$2:$GV$322,0)),0)</f>
      </c>
      <c r="JH723" t="s">
        <v>44</v>
      </c>
      <c r="JI723" t="s">
        <v>44</v>
      </c>
    </row>
    <row r="724" spans="1:269" x14ac:dyDescent="0.25">
      <c r="R724">
        <f>IF(OR($U724="",$Q724=""),"",IFERROR($U724/$Q724,0))</f>
      </c>
      <c r="S724">
        <f>IF($U724="","",
SUM($T724,$V724,$AA724,$W724,$Y724)*
(1-IF($AB724="",0,VALUE($AB724)/100)))</f>
      </c>
      <c r="T724">
        <f>IF($U724="","",$U724)</f>
      </c>
      <c r="V724">
        <f>IF($U724="","",
IF($O724="","",
IF(ISNUMBER(SEARCH("exempt",LOWER($O724))),0,
$U724*(VALUE(SUBSTITUTE($O724,"%",""))/100))))</f>
      </c>
      <c r="AC724">
        <f>IFERROR(IF(FIND(" - ",$K724)&gt;0,MID($K724,FIND(" - ",$K724)+3,LEN($K724)),""),"")</f>
      </c>
      <c r="AL724" t="s">
        <v>1709</v>
      </c>
      <c r="AT724">
        <f>IFERROR(LEFT($K724,FIND(" - ",$K724)-1),$K724)</f>
      </c>
      <c r="AW724">
        <f>IF($CL724&gt;=1,INDEX($AU:$AU,$CK724+1),"")</f>
      </c>
      <c r="AX724">
        <f>IF($CL724&gt;=2,INDEX($AU:$AU,$CK724+2),"")</f>
      </c>
      <c r="AY724">
        <f>IF($CL724&gt;=3,INDEX($AU:$AU,$CK724+3),"")</f>
      </c>
      <c r="AZ724">
        <f>IF($CL724&gt;=4,INDEX($AU:$AU,$CK724+4),"")</f>
      </c>
      <c r="BA724">
        <f>IF($CL724&gt;=5,INDEX($AU:$AU,$CK724+5),"")</f>
      </c>
      <c r="BB724">
        <f>IF($CL724&gt;=6,INDEX($AU:$AU,$CK724+6),"")</f>
      </c>
      <c r="BC724">
        <f>IF($CL724&gt;=7,INDEX($AU:$AU,$CK724+7),"")</f>
      </c>
      <c r="BD724">
        <f>IF($CL724&gt;=8,INDEX($AU:$AU,$CK724+8),"")</f>
      </c>
      <c r="BE724">
        <f>IF($CL724&gt;=9,INDEX($AU:$AU,$CK724+9),"")</f>
      </c>
      <c r="BF724">
        <f>IF($CL724&gt;=10,INDEX($AU:$AU,$CK724+10),"")</f>
      </c>
      <c r="BG724">
        <f>IF($CL724&gt;=11,INDEX($AU:$AU,$CK724+11),"")</f>
      </c>
      <c r="BH724">
        <f>IF($CL724&gt;=12,INDEX($AU:$AU,$CK724+12),"")</f>
      </c>
      <c r="BI724">
        <f>IF($CL724&gt;=13,INDEX($AU:$AU,$CK724+13),"")</f>
      </c>
      <c r="BJ724">
        <f>IF($CL724&gt;=14,INDEX($AU:$AU,$CK724+14),"")</f>
      </c>
      <c r="BK724">
        <f>IF($CL724&gt;=15,INDEX($AU:$AU,$CK724+15),"")</f>
      </c>
      <c r="BL724">
        <f>IF($CL724&gt;=16,INDEX($AU:$AU,$CK724+16),"")</f>
      </c>
      <c r="BM724">
        <f>IF($CL724&gt;=17,INDEX($AU:$AU,$CK724+17),"")</f>
      </c>
      <c r="BN724">
        <f>IF($CL724&gt;=18,INDEX($AU:$AU,$CK724+18),"")</f>
      </c>
      <c r="BO724">
        <f>IF($CL724&gt;=19,INDEX($AU:$AU,$CK724+19),"")</f>
      </c>
      <c r="BP724">
        <f>IF($CL724&gt;=20,INDEX($AU:$AU,$CK724+20),"")</f>
      </c>
      <c r="BQ724">
        <f>IF($CL724&gt;=21,INDEX($AU:$AU,$CK724+21),"")</f>
      </c>
      <c r="BR724">
        <f>IF($CL724&gt;=22,INDEX($AU:$AU,$CK724+22),"")</f>
      </c>
      <c r="BS724">
        <f>IF($CL724&gt;=23,INDEX($AU:$AU,$CK724+23),"")</f>
      </c>
      <c r="BT724">
        <f>IF($CL724&gt;=24,INDEX($AU:$AU,$CK724+24),"")</f>
      </c>
      <c r="BU724">
        <f>IF($CL724&gt;=25,INDEX($AU:$AU,$CK724+25),"")</f>
      </c>
      <c r="BV724">
        <f>IF($CL724&gt;=26,INDEX($AU:$AU,$CK724+26),"")</f>
      </c>
      <c r="BW724">
        <f>IF($CL724&gt;=27,INDEX($AU:$AU,$CK724+27),"")</f>
      </c>
      <c r="BX724">
        <f>IF($CL724&gt;=28,INDEX($AU:$AU,$CK724+28),"")</f>
      </c>
      <c r="BY724">
        <f>IF($CL724&gt;=29,INDEX($AU:$AU,$CK724+29),"")</f>
      </c>
      <c r="BZ724">
        <f>IF($CL724&gt;=30,INDEX($AU:$AU,$CK724+30),"")</f>
      </c>
      <c r="CA724">
        <f>IF($CL724&gt;=31,INDEX($AU:$AU,$CK724+31),"")</f>
      </c>
      <c r="CB724">
        <f>IF($CL724&gt;=32,INDEX($AU:$AU,$CK724+32),"")</f>
      </c>
      <c r="CC724">
        <f>IF($CL724&gt;=33,INDEX($AU:$AU,$CK724+33),"")</f>
      </c>
      <c r="CD724">
        <f>IF($CL724&gt;=34,INDEX($AU:$AU,$CK724+34),"")</f>
      </c>
      <c r="CE724">
        <f>IF($CL724&gt;=35,INDEX($AU:$AU,$CK724+35),"")</f>
      </c>
      <c r="CF724">
        <f>IF($CL724&gt;=36,INDEX($AU:$AU,$CK724+36),"")</f>
      </c>
      <c r="CG724">
        <f>IF($CL724&gt;=37,INDEX($AU:$AU,$CK724+37),"")</f>
      </c>
      <c r="CH724">
        <f>IF($CL724&gt;=38,INDEX($AU:$AU,$CK724+38),"")</f>
      </c>
      <c r="CI724">
        <f>IF($CL724&gt;=39,INDEX($AU:$AU,$CK724+39),"")</f>
      </c>
      <c r="CJ724">
        <f>IF($CL724&gt;=40,INDEX($AU:$AU,$CK724+40),"")</f>
      </c>
      <c r="CK724">
        <f>IFERROR(MATCH($AT724,$AU$2:$AU$133,0)+1,0)</f>
      </c>
      <c r="CL724">
        <f>IFERROR(INDEX($AV$2:$AV$133,MATCH($AT724,$AU$2:$AU$133,0)),0)</f>
      </c>
      <c r="CM724">
        <f>IFERROR(LEFT($L724,FIND(" - ",$L724)-1),$L724)</f>
      </c>
      <c r="CN724" t="s">
        <v>149</v>
      </c>
      <c r="CP724">
        <f>IF($DK724&gt;=1,INDEX($CN:$CN,$DJ724+1),"")</f>
      </c>
      <c r="CQ724">
        <f>IF($DK724&gt;=2,INDEX($CN:$CN,$DJ724+2),"")</f>
      </c>
      <c r="CR724">
        <f>IF($DK724&gt;=3,INDEX($CN:$CN,$DJ724+3),"")</f>
      </c>
      <c r="CS724">
        <f>IF($DK724&gt;=4,INDEX($CN:$CN,$DJ724+4),"")</f>
      </c>
      <c r="CT724">
        <f>IF($DK724&gt;=5,INDEX($CN:$CN,$DJ724+5),"")</f>
      </c>
      <c r="CU724">
        <f>IF($DK724&gt;=6,INDEX($CN:$CN,$DJ724+6),"")</f>
      </c>
      <c r="CV724">
        <f>IF($DK724&gt;=7,INDEX($CN:$CN,$DJ724+7),"")</f>
      </c>
      <c r="CW724">
        <f>IF($DK724&gt;=8,INDEX($CN:$CN,$DJ724+8),"")</f>
      </c>
      <c r="CX724">
        <f>IF($DK724&gt;=9,INDEX($CN:$CN,$DJ724+9),"")</f>
      </c>
      <c r="CY724">
        <f>IF($DK724&gt;=10,INDEX($CN:$CN,$DJ724+10),"")</f>
      </c>
      <c r="CZ724">
        <f>IF($DK724&gt;=11,INDEX($CN:$CN,$DJ724+11),"")</f>
      </c>
      <c r="DA724">
        <f>IF($DK724&gt;=12,INDEX($CN:$CN,$DJ724+12),"")</f>
      </c>
      <c r="DB724">
        <f>IF($DK724&gt;=13,INDEX($CN:$CN,$DJ724+13),"")</f>
      </c>
      <c r="DC724">
        <f>IF($DK724&gt;=14,INDEX($CN:$CN,$DJ724+14),"")</f>
      </c>
      <c r="DD724">
        <f>IF($DK724&gt;=15,INDEX($CN:$CN,$DJ724+15),"")</f>
      </c>
      <c r="DE724">
        <f>IF($DK724&gt;=16,INDEX($CN:$CN,$DJ724+16),"")</f>
      </c>
      <c r="DF724">
        <f>IF($DK724&gt;=17,INDEX($CN:$CN,$DJ724+17),"")</f>
      </c>
      <c r="DG724">
        <f>IF($DK724&gt;=18,INDEX($CN:$CN,$DJ724+18),"")</f>
      </c>
      <c r="DH724">
        <f>IF($DK724&gt;=19,INDEX($CN:$CN,$DJ724+19),"")</f>
      </c>
      <c r="DI724">
        <f>IF($DK724&gt;=20,INDEX($CN:$CN,$DJ724+20),"")</f>
      </c>
      <c r="DJ724">
        <f>IFERROR(MATCH($CM724,$CN$2:$CN$1089,0)+1,0)</f>
      </c>
      <c r="DK724">
        <f>IFERROR(INDEX($CO$2:$CO$1089,MATCH($CM724,$CN$2:$CN$1089,0)),0)</f>
      </c>
      <c r="DL724">
        <f>IFERROR(INDEX($AS:$AS,MATCH($O724,$AR:$AR,0))&amp;"","")</f>
      </c>
      <c r="DP724">
        <f>IF($GS724&gt;=1,INDEX($DM:$DM,$GR724+1),"")</f>
      </c>
      <c r="DQ724">
        <f>IF($GS724&gt;=2,INDEX($DM:$DM,$GR724+2),"")</f>
      </c>
      <c r="DR724">
        <f>IF($GS724&gt;=3,INDEX($DM:$DM,$GR724+3),"")</f>
      </c>
      <c r="DS724">
        <f>IF($GS724&gt;=4,INDEX($DM:$DM,$GR724+4),"")</f>
      </c>
      <c r="DT724">
        <f>IF($GS724&gt;=5,INDEX($DM:$DM,$GR724+5),"")</f>
      </c>
      <c r="DU724">
        <f>IF($GS724&gt;=6,INDEX($DM:$DM,$GR724+6),"")</f>
      </c>
      <c r="DV724">
        <f>IF($GS724&gt;=7,INDEX($DM:$DM,$GR724+7),"")</f>
      </c>
      <c r="DW724">
        <f>IF($GS724&gt;=8,INDEX($DM:$DM,$GR724+8),"")</f>
      </c>
      <c r="DX724">
        <f>IF($GS724&gt;=9,INDEX($DM:$DM,$GR724+9),"")</f>
      </c>
      <c r="DY724">
        <f>IF($GS724&gt;=10,INDEX($DM:$DM,$GR724+10),"")</f>
      </c>
      <c r="DZ724">
        <f>IF($GS724&gt;=11,INDEX($DM:$DM,$GR724+11),"")</f>
      </c>
      <c r="EA724">
        <f>IF($GS724&gt;=12,INDEX($DM:$DM,$GR724+12),"")</f>
      </c>
      <c r="EB724">
        <f>IF($GS724&gt;=13,INDEX($DM:$DM,$GR724+13),"")</f>
      </c>
      <c r="EC724">
        <f>IF($GS724&gt;=14,INDEX($DM:$DM,$GR724+14),"")</f>
      </c>
      <c r="ED724">
        <f>IF($GS724&gt;=15,INDEX($DM:$DM,$GR724+15),"")</f>
      </c>
      <c r="EE724">
        <f>IF($GS724&gt;=16,INDEX($DM:$DM,$GR724+16),"")</f>
      </c>
      <c r="EF724">
        <f>IF($GS724&gt;=17,INDEX($DM:$DM,$GR724+17),"")</f>
      </c>
      <c r="EG724">
        <f>IF($GS724&gt;=18,INDEX($DM:$DM,$GR724+18),"")</f>
      </c>
      <c r="EH724">
        <f>IF($GS724&gt;=19,INDEX($DM:$DM,$GR724+19),"")</f>
      </c>
      <c r="EI724">
        <f>IF($GS724&gt;=20,INDEX($DM:$DM,$GR724+20),"")</f>
      </c>
      <c r="EJ724">
        <f>IF($GS724&gt;=21,INDEX($DM:$DM,$GR724+21),"")</f>
      </c>
      <c r="EK724">
        <f>IF($GS724&gt;=22,INDEX($DM:$DM,$GR724+22),"")</f>
      </c>
      <c r="EL724">
        <f>IF($GS724&gt;=23,INDEX($DM:$DM,$GR724+23),"")</f>
      </c>
      <c r="EM724">
        <f>IF($GS724&gt;=24,INDEX($DM:$DM,$GR724+24),"")</f>
      </c>
      <c r="EN724">
        <f>IF($GS724&gt;=25,INDEX($DM:$DM,$GR724+25),"")</f>
      </c>
      <c r="EO724">
        <f>IF($GS724&gt;=26,INDEX($DM:$DM,$GR724+26),"")</f>
      </c>
      <c r="EP724">
        <f>IF($GS724&gt;=27,INDEX($DM:$DM,$GR724+27),"")</f>
      </c>
      <c r="EQ724">
        <f>IF($GS724&gt;=28,INDEX($DM:$DM,$GR724+28),"")</f>
      </c>
      <c r="ER724">
        <f>IF($GS724&gt;=29,INDEX($DM:$DM,$GR724+29),"")</f>
      </c>
      <c r="ES724">
        <f>IF($GS724&gt;=30,INDEX($DM:$DM,$GR724+30),"")</f>
      </c>
      <c r="ET724">
        <f>IF($GS724&gt;=31,INDEX($DM:$DM,$GR724+31),"")</f>
      </c>
      <c r="EU724">
        <f>IF($GS724&gt;=32,INDEX($DM:$DM,$GR724+32),"")</f>
      </c>
      <c r="EV724">
        <f>IF($GS724&gt;=33,INDEX($DM:$DM,$GR724+33),"")</f>
      </c>
      <c r="EW724">
        <f>IF($GS724&gt;=34,INDEX($DM:$DM,$GR724+34),"")</f>
      </c>
      <c r="EX724">
        <f>IF($GS724&gt;=35,INDEX($DM:$DM,$GR724+35),"")</f>
      </c>
      <c r="EY724">
        <f>IF($GS724&gt;=36,INDEX($DM:$DM,$GR724+36),"")</f>
      </c>
      <c r="EZ724">
        <f>IF($GS724&gt;=37,INDEX($DM:$DM,$GR724+37),"")</f>
      </c>
      <c r="FA724">
        <f>IF($GS724&gt;=38,INDEX($DM:$DM,$GR724+38),"")</f>
      </c>
      <c r="FB724">
        <f>IF($GS724&gt;=39,INDEX($DM:$DM,$GR724+39),"")</f>
      </c>
      <c r="FC724">
        <f>IF($GS724&gt;=40,INDEX($DM:$DM,$GR724+40),"")</f>
      </c>
      <c r="FD724">
        <f>IF($GS724&gt;=1,INDEX($DN:$DN,$GR724+1),"")</f>
      </c>
      <c r="FE724">
        <f>IF($GS724&gt;=2,INDEX($DN:$DN,$GR724+2),"")</f>
      </c>
      <c r="FF724">
        <f>IF($GS724&gt;=3,INDEX($DN:$DN,$GR724+3),"")</f>
      </c>
      <c r="FG724">
        <f>IF($GS724&gt;=4,INDEX($DN:$DN,$GR724+4),"")</f>
      </c>
      <c r="FH724">
        <f>IF($GS724&gt;=5,INDEX($DN:$DN,$GR724+5),"")</f>
      </c>
      <c r="FI724">
        <f>IF($GS724&gt;=6,INDEX($DN:$DN,$GR724+6),"")</f>
      </c>
      <c r="FJ724">
        <f>IF($GS724&gt;=7,INDEX($DN:$DN,$GR724+7),"")</f>
      </c>
      <c r="FK724">
        <f>IF($GS724&gt;=8,INDEX($DN:$DN,$GR724+8),"")</f>
      </c>
      <c r="FL724">
        <f>IF($GS724&gt;=9,INDEX($DN:$DN,$GR724+9),"")</f>
      </c>
      <c r="FM724">
        <f>IF($GS724&gt;=10,INDEX($DN:$DN,$GR724+10),"")</f>
      </c>
      <c r="FN724">
        <f>IF($GS724&gt;=11,INDEX($DN:$DN,$GR724+11),"")</f>
      </c>
      <c r="FO724">
        <f>IF($GS724&gt;=12,INDEX($DN:$DN,$GR724+12),"")</f>
      </c>
      <c r="FP724">
        <f>IF($GS724&gt;=13,INDEX($DN:$DN,$GR724+13),"")</f>
      </c>
      <c r="FQ724">
        <f>IF($GS724&gt;=14,INDEX($DN:$DN,$GR724+14),"")</f>
      </c>
      <c r="FR724">
        <f>IF($GS724&gt;=15,INDEX($DN:$DN,$GR724+15),"")</f>
      </c>
      <c r="FS724">
        <f>IF($GS724&gt;=16,INDEX($DN:$DN,$GR724+16),"")</f>
      </c>
      <c r="FT724">
        <f>IF($GS724&gt;=17,INDEX($DN:$DN,$GR724+17),"")</f>
      </c>
      <c r="FU724">
        <f>IF($GS724&gt;=18,INDEX($DN:$DN,$GR724+18),"")</f>
      </c>
      <c r="FV724">
        <f>IF($GS724&gt;=19,INDEX($DN:$DN,$GR724+19),"")</f>
      </c>
      <c r="FW724">
        <f>IF($GS724&gt;=20,INDEX($DN:$DN,$GR724+20),"")</f>
      </c>
      <c r="FX724">
        <f>IF($GS724&gt;=21,INDEX($DN:$DN,$GR724+21),"")</f>
      </c>
      <c r="FY724">
        <f>IF($GS724&gt;=22,INDEX($DN:$DN,$GR724+22),"")</f>
      </c>
      <c r="FZ724">
        <f>IF($GS724&gt;=23,INDEX($DN:$DN,$GR724+23),"")</f>
      </c>
      <c r="GA724">
        <f>IF($GS724&gt;=24,INDEX($DN:$DN,$GR724+24),"")</f>
      </c>
      <c r="GB724">
        <f>IF($GS724&gt;=25,INDEX($DN:$DN,$GR724+25),"")</f>
      </c>
      <c r="GC724">
        <f>IF($GS724&gt;=26,INDEX($DN:$DN,$GR724+26),"")</f>
      </c>
      <c r="GD724">
        <f>IF($GS724&gt;=27,INDEX($DN:$DN,$GR724+27),"")</f>
      </c>
      <c r="GE724">
        <f>IF($GS724&gt;=28,INDEX($DN:$DN,$GR724+28),"")</f>
      </c>
      <c r="GF724">
        <f>IF($GS724&gt;=29,INDEX($DN:$DN,$GR724+29),"")</f>
      </c>
      <c r="GG724">
        <f>IF($GS724&gt;=30,INDEX($DN:$DN,$GR724+30),"")</f>
      </c>
      <c r="GH724">
        <f>IF($GS724&gt;=31,INDEX($DN:$DN,$GR724+31),"")</f>
      </c>
      <c r="GI724">
        <f>IF($GS724&gt;=32,INDEX($DN:$DN,$GR724+32),"")</f>
      </c>
      <c r="GJ724">
        <f>IF($GS724&gt;=33,INDEX($DN:$DN,$GR724+33),"")</f>
      </c>
      <c r="GK724">
        <f>IF($GS724&gt;=34,INDEX($DN:$DN,$GR724+34),"")</f>
      </c>
      <c r="GL724">
        <f>IF($GS724&gt;=35,INDEX($DN:$DN,$GR724+35),"")</f>
      </c>
      <c r="GM724">
        <f>IF($GS724&gt;=36,INDEX($DN:$DN,$GR724+36),"")</f>
      </c>
      <c r="GN724">
        <f>IF($GS724&gt;=37,INDEX($DN:$DN,$GR724+37),"")</f>
      </c>
      <c r="GO724">
        <f>IF($GS724&gt;=38,INDEX($DN:$DN,$GR724+38),"")</f>
      </c>
      <c r="GP724">
        <f>IF($GS724&gt;=39,INDEX($DN:$DN,$GR724+39),"")</f>
      </c>
      <c r="GQ724">
        <f>IF($GS724&gt;=40,INDEX($DN:$DN,$GR724+40),"")</f>
      </c>
      <c r="GR724">
        <f>IFERROR(MATCH($DL724,$DM$2:$DM$148,0)+1,0)</f>
      </c>
      <c r="GS724">
        <f>IFERROR(INDEX($DO$2:$DO$148,MATCH($DL724,$DM$2:$DM$148,0)),0)</f>
      </c>
      <c r="GT724">
        <f>IFERROR(MATCH($Z724,$DP$724:$FC$724,0),0)</f>
      </c>
      <c r="GU724">
        <f>IF($GT724&gt;0,INDEX($FD$724:$GQ$724,$GT724),"")</f>
      </c>
      <c r="GX724">
        <f>IF($JG724&gt;=1,INDEX($GV:$GV,$JF724+1),"")</f>
      </c>
      <c r="GY724">
        <f>IF($JG724&gt;=2,INDEX($GV:$GV,$JF724+2),"")</f>
      </c>
      <c r="GZ724">
        <f>IF($JG724&gt;=3,INDEX($GV:$GV,$JF724+3),"")</f>
      </c>
      <c r="HA724">
        <f>IF($JG724&gt;=4,INDEX($GV:$GV,$JF724+4),"")</f>
      </c>
      <c r="HB724">
        <f>IF($JG724&gt;=5,INDEX($GV:$GV,$JF724+5),"")</f>
      </c>
      <c r="HC724">
        <f>IF($JG724&gt;=6,INDEX($GV:$GV,$JF724+6),"")</f>
      </c>
      <c r="HD724">
        <f>IF($JG724&gt;=7,INDEX($GV:$GV,$JF724+7),"")</f>
      </c>
      <c r="HE724">
        <f>IF($JG724&gt;=8,INDEX($GV:$GV,$JF724+8),"")</f>
      </c>
      <c r="HF724">
        <f>IF($JG724&gt;=9,INDEX($GV:$GV,$JF724+9),"")</f>
      </c>
      <c r="HG724">
        <f>IF($JG724&gt;=10,INDEX($GV:$GV,$JF724+10),"")</f>
      </c>
      <c r="HH724">
        <f>IF($JG724&gt;=11,INDEX($GV:$GV,$JF724+11),"")</f>
      </c>
      <c r="HI724">
        <f>IF($JG724&gt;=12,INDEX($GV:$GV,$JF724+12),"")</f>
      </c>
      <c r="HJ724">
        <f>IF($JG724&gt;=13,INDEX($GV:$GV,$JF724+13),"")</f>
      </c>
      <c r="HK724">
        <f>IF($JG724&gt;=14,INDEX($GV:$GV,$JF724+14),"")</f>
      </c>
      <c r="HL724">
        <f>IF($JG724&gt;=15,INDEX($GV:$GV,$JF724+15),"")</f>
      </c>
      <c r="HM724">
        <f>IF($JG724&gt;=16,INDEX($GV:$GV,$JF724+16),"")</f>
      </c>
      <c r="HN724">
        <f>IF($JG724&gt;=17,INDEX($GV:$GV,$JF724+17),"")</f>
      </c>
      <c r="HO724">
        <f>IF($JG724&gt;=18,INDEX($GV:$GV,$JF724+18),"")</f>
      </c>
      <c r="HP724">
        <f>IF($JG724&gt;=19,INDEX($GV:$GV,$JF724+19),"")</f>
      </c>
      <c r="HQ724">
        <f>IF($JG724&gt;=20,INDEX($GV:$GV,$JF724+20),"")</f>
      </c>
      <c r="HR724">
        <f>IF($JG724&gt;=21,INDEX($GV:$GV,$JF724+21),"")</f>
      </c>
      <c r="HS724">
        <f>IF($JG724&gt;=22,INDEX($GV:$GV,$JF724+22),"")</f>
      </c>
      <c r="HT724">
        <f>IF($JG724&gt;=23,INDEX($GV:$GV,$JF724+23),"")</f>
      </c>
      <c r="HU724">
        <f>IF($JG724&gt;=24,INDEX($GV:$GV,$JF724+24),"")</f>
      </c>
      <c r="HV724">
        <f>IF($JG724&gt;=25,INDEX($GV:$GV,$JF724+25),"")</f>
      </c>
      <c r="HW724">
        <f>IF($JG724&gt;=26,INDEX($GV:$GV,$JF724+26),"")</f>
      </c>
      <c r="HX724">
        <f>IF($JG724&gt;=27,INDEX($GV:$GV,$JF724+27),"")</f>
      </c>
      <c r="HY724">
        <f>IF($JG724&gt;=28,INDEX($GV:$GV,$JF724+28),"")</f>
      </c>
      <c r="HZ724">
        <f>IF($JG724&gt;=29,INDEX($GV:$GV,$JF724+29),"")</f>
      </c>
      <c r="IA724">
        <f>IF($JG724&gt;=30,INDEX($GV:$GV,$JF724+30),"")</f>
      </c>
      <c r="IB724">
        <f>IF($JG724&gt;=31,INDEX($GV:$GV,$JF724+31),"")</f>
      </c>
      <c r="IC724">
        <f>IF($JG724&gt;=32,INDEX($GV:$GV,$JF724+32),"")</f>
      </c>
      <c r="ID724">
        <f>IF($JG724&gt;=33,INDEX($GV:$GV,$JF724+33),"")</f>
      </c>
      <c r="IE724">
        <f>IF($JG724&gt;=34,INDEX($GV:$GV,$JF724+34),"")</f>
      </c>
      <c r="IF724">
        <f>IF($JG724&gt;=35,INDEX($GV:$GV,$JF724+35),"")</f>
      </c>
      <c r="IG724">
        <f>IF($JG724&gt;=36,INDEX($GV:$GV,$JF724+36),"")</f>
      </c>
      <c r="IH724">
        <f>IF($JG724&gt;=37,INDEX($GV:$GV,$JF724+37),"")</f>
      </c>
      <c r="II724">
        <f>IF($JG724&gt;=38,INDEX($GV:$GV,$JF724+38),"")</f>
      </c>
      <c r="IJ724">
        <f>IF($JG724&gt;=39,INDEX($GV:$GV,$JF724+39),"")</f>
      </c>
      <c r="IK724">
        <f>IF($JG724&gt;=40,INDEX($GV:$GV,$JF724+40),"")</f>
      </c>
      <c r="IL724">
        <f>IF($JG724&gt;=41,INDEX($GV:$GV,$JF724+41),"")</f>
      </c>
      <c r="IM724">
        <f>IF($JG724&gt;=42,INDEX($GV:$GV,$JF724+42),"")</f>
      </c>
      <c r="IN724">
        <f>IF($JG724&gt;=43,INDEX($GV:$GV,$JF724+43),"")</f>
      </c>
      <c r="IO724">
        <f>IF($JG724&gt;=44,INDEX($GV:$GV,$JF724+44),"")</f>
      </c>
      <c r="IP724">
        <f>IF($JG724&gt;=45,INDEX($GV:$GV,$JF724+45),"")</f>
      </c>
      <c r="IQ724">
        <f>IF($JG724&gt;=46,INDEX($GV:$GV,$JF724+46),"")</f>
      </c>
      <c r="IR724">
        <f>IF($JG724&gt;=47,INDEX($GV:$GV,$JF724+47),"")</f>
      </c>
      <c r="IS724">
        <f>IF($JG724&gt;=48,INDEX($GV:$GV,$JF724+48),"")</f>
      </c>
      <c r="IT724">
        <f>IF($JG724&gt;=49,INDEX($GV:$GV,$JF724+49),"")</f>
      </c>
      <c r="IU724">
        <f>IF($JG724&gt;=50,INDEX($GV:$GV,$JF724+50),"")</f>
      </c>
      <c r="IV724">
        <f>IF($JG724&gt;=51,INDEX($GV:$GV,$JF724+51),"")</f>
      </c>
      <c r="IW724">
        <f>IF($JG724&gt;=52,INDEX($GV:$GV,$JF724+52),"")</f>
      </c>
      <c r="IX724">
        <f>IF($JG724&gt;=53,INDEX($GV:$GV,$JF724+53),"")</f>
      </c>
      <c r="IY724">
        <f>IF($JG724&gt;=54,INDEX($GV:$GV,$JF724+54),"")</f>
      </c>
      <c r="IZ724">
        <f>IF($JG724&gt;=55,INDEX($GV:$GV,$JF724+55),"")</f>
      </c>
      <c r="JA724">
        <f>IF($JG724&gt;=56,INDEX($GV:$GV,$JF724+56),"")</f>
      </c>
      <c r="JB724">
        <f>IF($JG724&gt;=57,INDEX($GV:$GV,$JF724+57),"")</f>
      </c>
      <c r="JC724">
        <f>IF($JG724&gt;=58,INDEX($GV:$GV,$JF724+58),"")</f>
      </c>
      <c r="JD724">
        <f>IF($JG724&gt;=59,INDEX($GV:$GV,$JF724+59),"")</f>
      </c>
      <c r="JE724">
        <f>IF($JG724&gt;=60,INDEX($GV:$GV,$JF724+60),"")</f>
      </c>
      <c r="JF724">
        <f>IFERROR(MATCH($GU724,$GV$2:$GV$322,0)+1,0)</f>
      </c>
      <c r="JG724">
        <f>IFERROR(INDEX($GW$2:$GW$322,MATCH($GU724,$GV$2:$GV$322,0)),0)</f>
      </c>
      <c r="JH724" t="s">
        <v>44</v>
      </c>
      <c r="JI724" t="s">
        <v>44</v>
      </c>
    </row>
    <row r="725" spans="1:269" x14ac:dyDescent="0.25">
      <c r="R725">
        <f>IF(OR($U725="",$Q725=""),"",IFERROR($U725/$Q725,0))</f>
      </c>
      <c r="S725">
        <f>IF($U725="","",
SUM($T725,$V725,$AA725,$W725,$Y725)*
(1-IF($AB725="",0,VALUE($AB725)/100)))</f>
      </c>
      <c r="T725">
        <f>IF($U725="","",$U725)</f>
      </c>
      <c r="V725">
        <f>IF($U725="","",
IF($O725="","",
IF(ISNUMBER(SEARCH("exempt",LOWER($O725))),0,
$U725*(VALUE(SUBSTITUTE($O725,"%",""))/100))))</f>
      </c>
      <c r="AC725">
        <f>IFERROR(IF(FIND(" - ",$K725)&gt;0,MID($K725,FIND(" - ",$K725)+3,LEN($K725)),""),"")</f>
      </c>
      <c r="AL725" t="s">
        <v>1710</v>
      </c>
      <c r="AT725">
        <f>IFERROR(LEFT($K725,FIND(" - ",$K725)-1),$K725)</f>
      </c>
      <c r="AW725">
        <f>IF($CL725&gt;=1,INDEX($AU:$AU,$CK725+1),"")</f>
      </c>
      <c r="AX725">
        <f>IF($CL725&gt;=2,INDEX($AU:$AU,$CK725+2),"")</f>
      </c>
      <c r="AY725">
        <f>IF($CL725&gt;=3,INDEX($AU:$AU,$CK725+3),"")</f>
      </c>
      <c r="AZ725">
        <f>IF($CL725&gt;=4,INDEX($AU:$AU,$CK725+4),"")</f>
      </c>
      <c r="BA725">
        <f>IF($CL725&gt;=5,INDEX($AU:$AU,$CK725+5),"")</f>
      </c>
      <c r="BB725">
        <f>IF($CL725&gt;=6,INDEX($AU:$AU,$CK725+6),"")</f>
      </c>
      <c r="BC725">
        <f>IF($CL725&gt;=7,INDEX($AU:$AU,$CK725+7),"")</f>
      </c>
      <c r="BD725">
        <f>IF($CL725&gt;=8,INDEX($AU:$AU,$CK725+8),"")</f>
      </c>
      <c r="BE725">
        <f>IF($CL725&gt;=9,INDEX($AU:$AU,$CK725+9),"")</f>
      </c>
      <c r="BF725">
        <f>IF($CL725&gt;=10,INDEX($AU:$AU,$CK725+10),"")</f>
      </c>
      <c r="BG725">
        <f>IF($CL725&gt;=11,INDEX($AU:$AU,$CK725+11),"")</f>
      </c>
      <c r="BH725">
        <f>IF($CL725&gt;=12,INDEX($AU:$AU,$CK725+12),"")</f>
      </c>
      <c r="BI725">
        <f>IF($CL725&gt;=13,INDEX($AU:$AU,$CK725+13),"")</f>
      </c>
      <c r="BJ725">
        <f>IF($CL725&gt;=14,INDEX($AU:$AU,$CK725+14),"")</f>
      </c>
      <c r="BK725">
        <f>IF($CL725&gt;=15,INDEX($AU:$AU,$CK725+15),"")</f>
      </c>
      <c r="BL725">
        <f>IF($CL725&gt;=16,INDEX($AU:$AU,$CK725+16),"")</f>
      </c>
      <c r="BM725">
        <f>IF($CL725&gt;=17,INDEX($AU:$AU,$CK725+17),"")</f>
      </c>
      <c r="BN725">
        <f>IF($CL725&gt;=18,INDEX($AU:$AU,$CK725+18),"")</f>
      </c>
      <c r="BO725">
        <f>IF($CL725&gt;=19,INDEX($AU:$AU,$CK725+19),"")</f>
      </c>
      <c r="BP725">
        <f>IF($CL725&gt;=20,INDEX($AU:$AU,$CK725+20),"")</f>
      </c>
      <c r="BQ725">
        <f>IF($CL725&gt;=21,INDEX($AU:$AU,$CK725+21),"")</f>
      </c>
      <c r="BR725">
        <f>IF($CL725&gt;=22,INDEX($AU:$AU,$CK725+22),"")</f>
      </c>
      <c r="BS725">
        <f>IF($CL725&gt;=23,INDEX($AU:$AU,$CK725+23),"")</f>
      </c>
      <c r="BT725">
        <f>IF($CL725&gt;=24,INDEX($AU:$AU,$CK725+24),"")</f>
      </c>
      <c r="BU725">
        <f>IF($CL725&gt;=25,INDEX($AU:$AU,$CK725+25),"")</f>
      </c>
      <c r="BV725">
        <f>IF($CL725&gt;=26,INDEX($AU:$AU,$CK725+26),"")</f>
      </c>
      <c r="BW725">
        <f>IF($CL725&gt;=27,INDEX($AU:$AU,$CK725+27),"")</f>
      </c>
      <c r="BX725">
        <f>IF($CL725&gt;=28,INDEX($AU:$AU,$CK725+28),"")</f>
      </c>
      <c r="BY725">
        <f>IF($CL725&gt;=29,INDEX($AU:$AU,$CK725+29),"")</f>
      </c>
      <c r="BZ725">
        <f>IF($CL725&gt;=30,INDEX($AU:$AU,$CK725+30),"")</f>
      </c>
      <c r="CA725">
        <f>IF($CL725&gt;=31,INDEX($AU:$AU,$CK725+31),"")</f>
      </c>
      <c r="CB725">
        <f>IF($CL725&gt;=32,INDEX($AU:$AU,$CK725+32),"")</f>
      </c>
      <c r="CC725">
        <f>IF($CL725&gt;=33,INDEX($AU:$AU,$CK725+33),"")</f>
      </c>
      <c r="CD725">
        <f>IF($CL725&gt;=34,INDEX($AU:$AU,$CK725+34),"")</f>
      </c>
      <c r="CE725">
        <f>IF($CL725&gt;=35,INDEX($AU:$AU,$CK725+35),"")</f>
      </c>
      <c r="CF725">
        <f>IF($CL725&gt;=36,INDEX($AU:$AU,$CK725+36),"")</f>
      </c>
      <c r="CG725">
        <f>IF($CL725&gt;=37,INDEX($AU:$AU,$CK725+37),"")</f>
      </c>
      <c r="CH725">
        <f>IF($CL725&gt;=38,INDEX($AU:$AU,$CK725+38),"")</f>
      </c>
      <c r="CI725">
        <f>IF($CL725&gt;=39,INDEX($AU:$AU,$CK725+39),"")</f>
      </c>
      <c r="CJ725">
        <f>IF($CL725&gt;=40,INDEX($AU:$AU,$CK725+40),"")</f>
      </c>
      <c r="CK725">
        <f>IFERROR(MATCH($AT725,$AU$2:$AU$133,0)+1,0)</f>
      </c>
      <c r="CL725">
        <f>IFERROR(INDEX($AV$2:$AV$133,MATCH($AT725,$AU$2:$AU$133,0)),0)</f>
      </c>
      <c r="CM725">
        <f>IFERROR(LEFT($L725,FIND(" - ",$L725)-1),$L725)</f>
      </c>
      <c r="CN725" t="s">
        <v>1711</v>
      </c>
      <c r="CO725">
        <v>1</v>
      </c>
      <c r="CP725">
        <f>IF($DK725&gt;=1,INDEX($CN:$CN,$DJ725+1),"")</f>
      </c>
      <c r="CQ725">
        <f>IF($DK725&gt;=2,INDEX($CN:$CN,$DJ725+2),"")</f>
      </c>
      <c r="CR725">
        <f>IF($DK725&gt;=3,INDEX($CN:$CN,$DJ725+3),"")</f>
      </c>
      <c r="CS725">
        <f>IF($DK725&gt;=4,INDEX($CN:$CN,$DJ725+4),"")</f>
      </c>
      <c r="CT725">
        <f>IF($DK725&gt;=5,INDEX($CN:$CN,$DJ725+5),"")</f>
      </c>
      <c r="CU725">
        <f>IF($DK725&gt;=6,INDEX($CN:$CN,$DJ725+6),"")</f>
      </c>
      <c r="CV725">
        <f>IF($DK725&gt;=7,INDEX($CN:$CN,$DJ725+7),"")</f>
      </c>
      <c r="CW725">
        <f>IF($DK725&gt;=8,INDEX($CN:$CN,$DJ725+8),"")</f>
      </c>
      <c r="CX725">
        <f>IF($DK725&gt;=9,INDEX($CN:$CN,$DJ725+9),"")</f>
      </c>
      <c r="CY725">
        <f>IF($DK725&gt;=10,INDEX($CN:$CN,$DJ725+10),"")</f>
      </c>
      <c r="CZ725">
        <f>IF($DK725&gt;=11,INDEX($CN:$CN,$DJ725+11),"")</f>
      </c>
      <c r="DA725">
        <f>IF($DK725&gt;=12,INDEX($CN:$CN,$DJ725+12),"")</f>
      </c>
      <c r="DB725">
        <f>IF($DK725&gt;=13,INDEX($CN:$CN,$DJ725+13),"")</f>
      </c>
      <c r="DC725">
        <f>IF($DK725&gt;=14,INDEX($CN:$CN,$DJ725+14),"")</f>
      </c>
      <c r="DD725">
        <f>IF($DK725&gt;=15,INDEX($CN:$CN,$DJ725+15),"")</f>
      </c>
      <c r="DE725">
        <f>IF($DK725&gt;=16,INDEX($CN:$CN,$DJ725+16),"")</f>
      </c>
      <c r="DF725">
        <f>IF($DK725&gt;=17,INDEX($CN:$CN,$DJ725+17),"")</f>
      </c>
      <c r="DG725">
        <f>IF($DK725&gt;=18,INDEX($CN:$CN,$DJ725+18),"")</f>
      </c>
      <c r="DH725">
        <f>IF($DK725&gt;=19,INDEX($CN:$CN,$DJ725+19),"")</f>
      </c>
      <c r="DI725">
        <f>IF($DK725&gt;=20,INDEX($CN:$CN,$DJ725+20),"")</f>
      </c>
      <c r="DJ725">
        <f>IFERROR(MATCH($CM725,$CN$2:$CN$1089,0)+1,0)</f>
      </c>
      <c r="DK725">
        <f>IFERROR(INDEX($CO$2:$CO$1089,MATCH($CM725,$CN$2:$CN$1089,0)),0)</f>
      </c>
      <c r="DL725">
        <f>IFERROR(INDEX($AS:$AS,MATCH($O725,$AR:$AR,0))&amp;"","")</f>
      </c>
      <c r="DP725">
        <f>IF($GS725&gt;=1,INDEX($DM:$DM,$GR725+1),"")</f>
      </c>
      <c r="DQ725">
        <f>IF($GS725&gt;=2,INDEX($DM:$DM,$GR725+2),"")</f>
      </c>
      <c r="DR725">
        <f>IF($GS725&gt;=3,INDEX($DM:$DM,$GR725+3),"")</f>
      </c>
      <c r="DS725">
        <f>IF($GS725&gt;=4,INDEX($DM:$DM,$GR725+4),"")</f>
      </c>
      <c r="DT725">
        <f>IF($GS725&gt;=5,INDEX($DM:$DM,$GR725+5),"")</f>
      </c>
      <c r="DU725">
        <f>IF($GS725&gt;=6,INDEX($DM:$DM,$GR725+6),"")</f>
      </c>
      <c r="DV725">
        <f>IF($GS725&gt;=7,INDEX($DM:$DM,$GR725+7),"")</f>
      </c>
      <c r="DW725">
        <f>IF($GS725&gt;=8,INDEX($DM:$DM,$GR725+8),"")</f>
      </c>
      <c r="DX725">
        <f>IF($GS725&gt;=9,INDEX($DM:$DM,$GR725+9),"")</f>
      </c>
      <c r="DY725">
        <f>IF($GS725&gt;=10,INDEX($DM:$DM,$GR725+10),"")</f>
      </c>
      <c r="DZ725">
        <f>IF($GS725&gt;=11,INDEX($DM:$DM,$GR725+11),"")</f>
      </c>
      <c r="EA725">
        <f>IF($GS725&gt;=12,INDEX($DM:$DM,$GR725+12),"")</f>
      </c>
      <c r="EB725">
        <f>IF($GS725&gt;=13,INDEX($DM:$DM,$GR725+13),"")</f>
      </c>
      <c r="EC725">
        <f>IF($GS725&gt;=14,INDEX($DM:$DM,$GR725+14),"")</f>
      </c>
      <c r="ED725">
        <f>IF($GS725&gt;=15,INDEX($DM:$DM,$GR725+15),"")</f>
      </c>
      <c r="EE725">
        <f>IF($GS725&gt;=16,INDEX($DM:$DM,$GR725+16),"")</f>
      </c>
      <c r="EF725">
        <f>IF($GS725&gt;=17,INDEX($DM:$DM,$GR725+17),"")</f>
      </c>
      <c r="EG725">
        <f>IF($GS725&gt;=18,INDEX($DM:$DM,$GR725+18),"")</f>
      </c>
      <c r="EH725">
        <f>IF($GS725&gt;=19,INDEX($DM:$DM,$GR725+19),"")</f>
      </c>
      <c r="EI725">
        <f>IF($GS725&gt;=20,INDEX($DM:$DM,$GR725+20),"")</f>
      </c>
      <c r="EJ725">
        <f>IF($GS725&gt;=21,INDEX($DM:$DM,$GR725+21),"")</f>
      </c>
      <c r="EK725">
        <f>IF($GS725&gt;=22,INDEX($DM:$DM,$GR725+22),"")</f>
      </c>
      <c r="EL725">
        <f>IF($GS725&gt;=23,INDEX($DM:$DM,$GR725+23),"")</f>
      </c>
      <c r="EM725">
        <f>IF($GS725&gt;=24,INDEX($DM:$DM,$GR725+24),"")</f>
      </c>
      <c r="EN725">
        <f>IF($GS725&gt;=25,INDEX($DM:$DM,$GR725+25),"")</f>
      </c>
      <c r="EO725">
        <f>IF($GS725&gt;=26,INDEX($DM:$DM,$GR725+26),"")</f>
      </c>
      <c r="EP725">
        <f>IF($GS725&gt;=27,INDEX($DM:$DM,$GR725+27),"")</f>
      </c>
      <c r="EQ725">
        <f>IF($GS725&gt;=28,INDEX($DM:$DM,$GR725+28),"")</f>
      </c>
      <c r="ER725">
        <f>IF($GS725&gt;=29,INDEX($DM:$DM,$GR725+29),"")</f>
      </c>
      <c r="ES725">
        <f>IF($GS725&gt;=30,INDEX($DM:$DM,$GR725+30),"")</f>
      </c>
      <c r="ET725">
        <f>IF($GS725&gt;=31,INDEX($DM:$DM,$GR725+31),"")</f>
      </c>
      <c r="EU725">
        <f>IF($GS725&gt;=32,INDEX($DM:$DM,$GR725+32),"")</f>
      </c>
      <c r="EV725">
        <f>IF($GS725&gt;=33,INDEX($DM:$DM,$GR725+33),"")</f>
      </c>
      <c r="EW725">
        <f>IF($GS725&gt;=34,INDEX($DM:$DM,$GR725+34),"")</f>
      </c>
      <c r="EX725">
        <f>IF($GS725&gt;=35,INDEX($DM:$DM,$GR725+35),"")</f>
      </c>
      <c r="EY725">
        <f>IF($GS725&gt;=36,INDEX($DM:$DM,$GR725+36),"")</f>
      </c>
      <c r="EZ725">
        <f>IF($GS725&gt;=37,INDEX($DM:$DM,$GR725+37),"")</f>
      </c>
      <c r="FA725">
        <f>IF($GS725&gt;=38,INDEX($DM:$DM,$GR725+38),"")</f>
      </c>
      <c r="FB725">
        <f>IF($GS725&gt;=39,INDEX($DM:$DM,$GR725+39),"")</f>
      </c>
      <c r="FC725">
        <f>IF($GS725&gt;=40,INDEX($DM:$DM,$GR725+40),"")</f>
      </c>
      <c r="FD725">
        <f>IF($GS725&gt;=1,INDEX($DN:$DN,$GR725+1),"")</f>
      </c>
      <c r="FE725">
        <f>IF($GS725&gt;=2,INDEX($DN:$DN,$GR725+2),"")</f>
      </c>
      <c r="FF725">
        <f>IF($GS725&gt;=3,INDEX($DN:$DN,$GR725+3),"")</f>
      </c>
      <c r="FG725">
        <f>IF($GS725&gt;=4,INDEX($DN:$DN,$GR725+4),"")</f>
      </c>
      <c r="FH725">
        <f>IF($GS725&gt;=5,INDEX($DN:$DN,$GR725+5),"")</f>
      </c>
      <c r="FI725">
        <f>IF($GS725&gt;=6,INDEX($DN:$DN,$GR725+6),"")</f>
      </c>
      <c r="FJ725">
        <f>IF($GS725&gt;=7,INDEX($DN:$DN,$GR725+7),"")</f>
      </c>
      <c r="FK725">
        <f>IF($GS725&gt;=8,INDEX($DN:$DN,$GR725+8),"")</f>
      </c>
      <c r="FL725">
        <f>IF($GS725&gt;=9,INDEX($DN:$DN,$GR725+9),"")</f>
      </c>
      <c r="FM725">
        <f>IF($GS725&gt;=10,INDEX($DN:$DN,$GR725+10),"")</f>
      </c>
      <c r="FN725">
        <f>IF($GS725&gt;=11,INDEX($DN:$DN,$GR725+11),"")</f>
      </c>
      <c r="FO725">
        <f>IF($GS725&gt;=12,INDEX($DN:$DN,$GR725+12),"")</f>
      </c>
      <c r="FP725">
        <f>IF($GS725&gt;=13,INDEX($DN:$DN,$GR725+13),"")</f>
      </c>
      <c r="FQ725">
        <f>IF($GS725&gt;=14,INDEX($DN:$DN,$GR725+14),"")</f>
      </c>
      <c r="FR725">
        <f>IF($GS725&gt;=15,INDEX($DN:$DN,$GR725+15),"")</f>
      </c>
      <c r="FS725">
        <f>IF($GS725&gt;=16,INDEX($DN:$DN,$GR725+16),"")</f>
      </c>
      <c r="FT725">
        <f>IF($GS725&gt;=17,INDEX($DN:$DN,$GR725+17),"")</f>
      </c>
      <c r="FU725">
        <f>IF($GS725&gt;=18,INDEX($DN:$DN,$GR725+18),"")</f>
      </c>
      <c r="FV725">
        <f>IF($GS725&gt;=19,INDEX($DN:$DN,$GR725+19),"")</f>
      </c>
      <c r="FW725">
        <f>IF($GS725&gt;=20,INDEX($DN:$DN,$GR725+20),"")</f>
      </c>
      <c r="FX725">
        <f>IF($GS725&gt;=21,INDEX($DN:$DN,$GR725+21),"")</f>
      </c>
      <c r="FY725">
        <f>IF($GS725&gt;=22,INDEX($DN:$DN,$GR725+22),"")</f>
      </c>
      <c r="FZ725">
        <f>IF($GS725&gt;=23,INDEX($DN:$DN,$GR725+23),"")</f>
      </c>
      <c r="GA725">
        <f>IF($GS725&gt;=24,INDEX($DN:$DN,$GR725+24),"")</f>
      </c>
      <c r="GB725">
        <f>IF($GS725&gt;=25,INDEX($DN:$DN,$GR725+25),"")</f>
      </c>
      <c r="GC725">
        <f>IF($GS725&gt;=26,INDEX($DN:$DN,$GR725+26),"")</f>
      </c>
      <c r="GD725">
        <f>IF($GS725&gt;=27,INDEX($DN:$DN,$GR725+27),"")</f>
      </c>
      <c r="GE725">
        <f>IF($GS725&gt;=28,INDEX($DN:$DN,$GR725+28),"")</f>
      </c>
      <c r="GF725">
        <f>IF($GS725&gt;=29,INDEX($DN:$DN,$GR725+29),"")</f>
      </c>
      <c r="GG725">
        <f>IF($GS725&gt;=30,INDEX($DN:$DN,$GR725+30),"")</f>
      </c>
      <c r="GH725">
        <f>IF($GS725&gt;=31,INDEX($DN:$DN,$GR725+31),"")</f>
      </c>
      <c r="GI725">
        <f>IF($GS725&gt;=32,INDEX($DN:$DN,$GR725+32),"")</f>
      </c>
      <c r="GJ725">
        <f>IF($GS725&gt;=33,INDEX($DN:$DN,$GR725+33),"")</f>
      </c>
      <c r="GK725">
        <f>IF($GS725&gt;=34,INDEX($DN:$DN,$GR725+34),"")</f>
      </c>
      <c r="GL725">
        <f>IF($GS725&gt;=35,INDEX($DN:$DN,$GR725+35),"")</f>
      </c>
      <c r="GM725">
        <f>IF($GS725&gt;=36,INDEX($DN:$DN,$GR725+36),"")</f>
      </c>
      <c r="GN725">
        <f>IF($GS725&gt;=37,INDEX($DN:$DN,$GR725+37),"")</f>
      </c>
      <c r="GO725">
        <f>IF($GS725&gt;=38,INDEX($DN:$DN,$GR725+38),"")</f>
      </c>
      <c r="GP725">
        <f>IF($GS725&gt;=39,INDEX($DN:$DN,$GR725+39),"")</f>
      </c>
      <c r="GQ725">
        <f>IF($GS725&gt;=40,INDEX($DN:$DN,$GR725+40),"")</f>
      </c>
      <c r="GR725">
        <f>IFERROR(MATCH($DL725,$DM$2:$DM$148,0)+1,0)</f>
      </c>
      <c r="GS725">
        <f>IFERROR(INDEX($DO$2:$DO$148,MATCH($DL725,$DM$2:$DM$148,0)),0)</f>
      </c>
      <c r="GT725">
        <f>IFERROR(MATCH($Z725,$DP$725:$FC$725,0),0)</f>
      </c>
      <c r="GU725">
        <f>IF($GT725&gt;0,INDEX($FD$725:$GQ$725,$GT725),"")</f>
      </c>
      <c r="GX725">
        <f>IF($JG725&gt;=1,INDEX($GV:$GV,$JF725+1),"")</f>
      </c>
      <c r="GY725">
        <f>IF($JG725&gt;=2,INDEX($GV:$GV,$JF725+2),"")</f>
      </c>
      <c r="GZ725">
        <f>IF($JG725&gt;=3,INDEX($GV:$GV,$JF725+3),"")</f>
      </c>
      <c r="HA725">
        <f>IF($JG725&gt;=4,INDEX($GV:$GV,$JF725+4),"")</f>
      </c>
      <c r="HB725">
        <f>IF($JG725&gt;=5,INDEX($GV:$GV,$JF725+5),"")</f>
      </c>
      <c r="HC725">
        <f>IF($JG725&gt;=6,INDEX($GV:$GV,$JF725+6),"")</f>
      </c>
      <c r="HD725">
        <f>IF($JG725&gt;=7,INDEX($GV:$GV,$JF725+7),"")</f>
      </c>
      <c r="HE725">
        <f>IF($JG725&gt;=8,INDEX($GV:$GV,$JF725+8),"")</f>
      </c>
      <c r="HF725">
        <f>IF($JG725&gt;=9,INDEX($GV:$GV,$JF725+9),"")</f>
      </c>
      <c r="HG725">
        <f>IF($JG725&gt;=10,INDEX($GV:$GV,$JF725+10),"")</f>
      </c>
      <c r="HH725">
        <f>IF($JG725&gt;=11,INDEX($GV:$GV,$JF725+11),"")</f>
      </c>
      <c r="HI725">
        <f>IF($JG725&gt;=12,INDEX($GV:$GV,$JF725+12),"")</f>
      </c>
      <c r="HJ725">
        <f>IF($JG725&gt;=13,INDEX($GV:$GV,$JF725+13),"")</f>
      </c>
      <c r="HK725">
        <f>IF($JG725&gt;=14,INDEX($GV:$GV,$JF725+14),"")</f>
      </c>
      <c r="HL725">
        <f>IF($JG725&gt;=15,INDEX($GV:$GV,$JF725+15),"")</f>
      </c>
      <c r="HM725">
        <f>IF($JG725&gt;=16,INDEX($GV:$GV,$JF725+16),"")</f>
      </c>
      <c r="HN725">
        <f>IF($JG725&gt;=17,INDEX($GV:$GV,$JF725+17),"")</f>
      </c>
      <c r="HO725">
        <f>IF($JG725&gt;=18,INDEX($GV:$GV,$JF725+18),"")</f>
      </c>
      <c r="HP725">
        <f>IF($JG725&gt;=19,INDEX($GV:$GV,$JF725+19),"")</f>
      </c>
      <c r="HQ725">
        <f>IF($JG725&gt;=20,INDEX($GV:$GV,$JF725+20),"")</f>
      </c>
      <c r="HR725">
        <f>IF($JG725&gt;=21,INDEX($GV:$GV,$JF725+21),"")</f>
      </c>
      <c r="HS725">
        <f>IF($JG725&gt;=22,INDEX($GV:$GV,$JF725+22),"")</f>
      </c>
      <c r="HT725">
        <f>IF($JG725&gt;=23,INDEX($GV:$GV,$JF725+23),"")</f>
      </c>
      <c r="HU725">
        <f>IF($JG725&gt;=24,INDEX($GV:$GV,$JF725+24),"")</f>
      </c>
      <c r="HV725">
        <f>IF($JG725&gt;=25,INDEX($GV:$GV,$JF725+25),"")</f>
      </c>
      <c r="HW725">
        <f>IF($JG725&gt;=26,INDEX($GV:$GV,$JF725+26),"")</f>
      </c>
      <c r="HX725">
        <f>IF($JG725&gt;=27,INDEX($GV:$GV,$JF725+27),"")</f>
      </c>
      <c r="HY725">
        <f>IF($JG725&gt;=28,INDEX($GV:$GV,$JF725+28),"")</f>
      </c>
      <c r="HZ725">
        <f>IF($JG725&gt;=29,INDEX($GV:$GV,$JF725+29),"")</f>
      </c>
      <c r="IA725">
        <f>IF($JG725&gt;=30,INDEX($GV:$GV,$JF725+30),"")</f>
      </c>
      <c r="IB725">
        <f>IF($JG725&gt;=31,INDEX($GV:$GV,$JF725+31),"")</f>
      </c>
      <c r="IC725">
        <f>IF($JG725&gt;=32,INDEX($GV:$GV,$JF725+32),"")</f>
      </c>
      <c r="ID725">
        <f>IF($JG725&gt;=33,INDEX($GV:$GV,$JF725+33),"")</f>
      </c>
      <c r="IE725">
        <f>IF($JG725&gt;=34,INDEX($GV:$GV,$JF725+34),"")</f>
      </c>
      <c r="IF725">
        <f>IF($JG725&gt;=35,INDEX($GV:$GV,$JF725+35),"")</f>
      </c>
      <c r="IG725">
        <f>IF($JG725&gt;=36,INDEX($GV:$GV,$JF725+36),"")</f>
      </c>
      <c r="IH725">
        <f>IF($JG725&gt;=37,INDEX($GV:$GV,$JF725+37),"")</f>
      </c>
      <c r="II725">
        <f>IF($JG725&gt;=38,INDEX($GV:$GV,$JF725+38),"")</f>
      </c>
      <c r="IJ725">
        <f>IF($JG725&gt;=39,INDEX($GV:$GV,$JF725+39),"")</f>
      </c>
      <c r="IK725">
        <f>IF($JG725&gt;=40,INDEX($GV:$GV,$JF725+40),"")</f>
      </c>
      <c r="IL725">
        <f>IF($JG725&gt;=41,INDEX($GV:$GV,$JF725+41),"")</f>
      </c>
      <c r="IM725">
        <f>IF($JG725&gt;=42,INDEX($GV:$GV,$JF725+42),"")</f>
      </c>
      <c r="IN725">
        <f>IF($JG725&gt;=43,INDEX($GV:$GV,$JF725+43),"")</f>
      </c>
      <c r="IO725">
        <f>IF($JG725&gt;=44,INDEX($GV:$GV,$JF725+44),"")</f>
      </c>
      <c r="IP725">
        <f>IF($JG725&gt;=45,INDEX($GV:$GV,$JF725+45),"")</f>
      </c>
      <c r="IQ725">
        <f>IF($JG725&gt;=46,INDEX($GV:$GV,$JF725+46),"")</f>
      </c>
      <c r="IR725">
        <f>IF($JG725&gt;=47,INDEX($GV:$GV,$JF725+47),"")</f>
      </c>
      <c r="IS725">
        <f>IF($JG725&gt;=48,INDEX($GV:$GV,$JF725+48),"")</f>
      </c>
      <c r="IT725">
        <f>IF($JG725&gt;=49,INDEX($GV:$GV,$JF725+49),"")</f>
      </c>
      <c r="IU725">
        <f>IF($JG725&gt;=50,INDEX($GV:$GV,$JF725+50),"")</f>
      </c>
      <c r="IV725">
        <f>IF($JG725&gt;=51,INDEX($GV:$GV,$JF725+51),"")</f>
      </c>
      <c r="IW725">
        <f>IF($JG725&gt;=52,INDEX($GV:$GV,$JF725+52),"")</f>
      </c>
      <c r="IX725">
        <f>IF($JG725&gt;=53,INDEX($GV:$GV,$JF725+53),"")</f>
      </c>
      <c r="IY725">
        <f>IF($JG725&gt;=54,INDEX($GV:$GV,$JF725+54),"")</f>
      </c>
      <c r="IZ725">
        <f>IF($JG725&gt;=55,INDEX($GV:$GV,$JF725+55),"")</f>
      </c>
      <c r="JA725">
        <f>IF($JG725&gt;=56,INDEX($GV:$GV,$JF725+56),"")</f>
      </c>
      <c r="JB725">
        <f>IF($JG725&gt;=57,INDEX($GV:$GV,$JF725+57),"")</f>
      </c>
      <c r="JC725">
        <f>IF($JG725&gt;=58,INDEX($GV:$GV,$JF725+58),"")</f>
      </c>
      <c r="JD725">
        <f>IF($JG725&gt;=59,INDEX($GV:$GV,$JF725+59),"")</f>
      </c>
      <c r="JE725">
        <f>IF($JG725&gt;=60,INDEX($GV:$GV,$JF725+60),"")</f>
      </c>
      <c r="JF725">
        <f>IFERROR(MATCH($GU725,$GV$2:$GV$322,0)+1,0)</f>
      </c>
      <c r="JG725">
        <f>IFERROR(INDEX($GW$2:$GW$322,MATCH($GU725,$GV$2:$GV$322,0)),0)</f>
      </c>
      <c r="JH725" t="s">
        <v>44</v>
      </c>
      <c r="JI725" t="s">
        <v>44</v>
      </c>
    </row>
    <row r="726" spans="1:269" x14ac:dyDescent="0.25">
      <c r="R726">
        <f>IF(OR($U726="",$Q726=""),"",IFERROR($U726/$Q726,0))</f>
      </c>
      <c r="S726">
        <f>IF($U726="","",
SUM($T726,$V726,$AA726,$W726,$Y726)*
(1-IF($AB726="",0,VALUE($AB726)/100)))</f>
      </c>
      <c r="T726">
        <f>IF($U726="","",$U726)</f>
      </c>
      <c r="V726">
        <f>IF($U726="","",
IF($O726="","",
IF(ISNUMBER(SEARCH("exempt",LOWER($O726))),0,
$U726*(VALUE(SUBSTITUTE($O726,"%",""))/100))))</f>
      </c>
      <c r="AC726">
        <f>IFERROR(IF(FIND(" - ",$K726)&gt;0,MID($K726,FIND(" - ",$K726)+3,LEN($K726)),""),"")</f>
      </c>
      <c r="AL726" t="s">
        <v>1712</v>
      </c>
      <c r="AT726">
        <f>IFERROR(LEFT($K726,FIND(" - ",$K726)-1),$K726)</f>
      </c>
      <c r="AW726">
        <f>IF($CL726&gt;=1,INDEX($AU:$AU,$CK726+1),"")</f>
      </c>
      <c r="AX726">
        <f>IF($CL726&gt;=2,INDEX($AU:$AU,$CK726+2),"")</f>
      </c>
      <c r="AY726">
        <f>IF($CL726&gt;=3,INDEX($AU:$AU,$CK726+3),"")</f>
      </c>
      <c r="AZ726">
        <f>IF($CL726&gt;=4,INDEX($AU:$AU,$CK726+4),"")</f>
      </c>
      <c r="BA726">
        <f>IF($CL726&gt;=5,INDEX($AU:$AU,$CK726+5),"")</f>
      </c>
      <c r="BB726">
        <f>IF($CL726&gt;=6,INDEX($AU:$AU,$CK726+6),"")</f>
      </c>
      <c r="BC726">
        <f>IF($CL726&gt;=7,INDEX($AU:$AU,$CK726+7),"")</f>
      </c>
      <c r="BD726">
        <f>IF($CL726&gt;=8,INDEX($AU:$AU,$CK726+8),"")</f>
      </c>
      <c r="BE726">
        <f>IF($CL726&gt;=9,INDEX($AU:$AU,$CK726+9),"")</f>
      </c>
      <c r="BF726">
        <f>IF($CL726&gt;=10,INDEX($AU:$AU,$CK726+10),"")</f>
      </c>
      <c r="BG726">
        <f>IF($CL726&gt;=11,INDEX($AU:$AU,$CK726+11),"")</f>
      </c>
      <c r="BH726">
        <f>IF($CL726&gt;=12,INDEX($AU:$AU,$CK726+12),"")</f>
      </c>
      <c r="BI726">
        <f>IF($CL726&gt;=13,INDEX($AU:$AU,$CK726+13),"")</f>
      </c>
      <c r="BJ726">
        <f>IF($CL726&gt;=14,INDEX($AU:$AU,$CK726+14),"")</f>
      </c>
      <c r="BK726">
        <f>IF($CL726&gt;=15,INDEX($AU:$AU,$CK726+15),"")</f>
      </c>
      <c r="BL726">
        <f>IF($CL726&gt;=16,INDEX($AU:$AU,$CK726+16),"")</f>
      </c>
      <c r="BM726">
        <f>IF($CL726&gt;=17,INDEX($AU:$AU,$CK726+17),"")</f>
      </c>
      <c r="BN726">
        <f>IF($CL726&gt;=18,INDEX($AU:$AU,$CK726+18),"")</f>
      </c>
      <c r="BO726">
        <f>IF($CL726&gt;=19,INDEX($AU:$AU,$CK726+19),"")</f>
      </c>
      <c r="BP726">
        <f>IF($CL726&gt;=20,INDEX($AU:$AU,$CK726+20),"")</f>
      </c>
      <c r="BQ726">
        <f>IF($CL726&gt;=21,INDEX($AU:$AU,$CK726+21),"")</f>
      </c>
      <c r="BR726">
        <f>IF($CL726&gt;=22,INDEX($AU:$AU,$CK726+22),"")</f>
      </c>
      <c r="BS726">
        <f>IF($CL726&gt;=23,INDEX($AU:$AU,$CK726+23),"")</f>
      </c>
      <c r="BT726">
        <f>IF($CL726&gt;=24,INDEX($AU:$AU,$CK726+24),"")</f>
      </c>
      <c r="BU726">
        <f>IF($CL726&gt;=25,INDEX($AU:$AU,$CK726+25),"")</f>
      </c>
      <c r="BV726">
        <f>IF($CL726&gt;=26,INDEX($AU:$AU,$CK726+26),"")</f>
      </c>
      <c r="BW726">
        <f>IF($CL726&gt;=27,INDEX($AU:$AU,$CK726+27),"")</f>
      </c>
      <c r="BX726">
        <f>IF($CL726&gt;=28,INDEX($AU:$AU,$CK726+28),"")</f>
      </c>
      <c r="BY726">
        <f>IF($CL726&gt;=29,INDEX($AU:$AU,$CK726+29),"")</f>
      </c>
      <c r="BZ726">
        <f>IF($CL726&gt;=30,INDEX($AU:$AU,$CK726+30),"")</f>
      </c>
      <c r="CA726">
        <f>IF($CL726&gt;=31,INDEX($AU:$AU,$CK726+31),"")</f>
      </c>
      <c r="CB726">
        <f>IF($CL726&gt;=32,INDEX($AU:$AU,$CK726+32),"")</f>
      </c>
      <c r="CC726">
        <f>IF($CL726&gt;=33,INDEX($AU:$AU,$CK726+33),"")</f>
      </c>
      <c r="CD726">
        <f>IF($CL726&gt;=34,INDEX($AU:$AU,$CK726+34),"")</f>
      </c>
      <c r="CE726">
        <f>IF($CL726&gt;=35,INDEX($AU:$AU,$CK726+35),"")</f>
      </c>
      <c r="CF726">
        <f>IF($CL726&gt;=36,INDEX($AU:$AU,$CK726+36),"")</f>
      </c>
      <c r="CG726">
        <f>IF($CL726&gt;=37,INDEX($AU:$AU,$CK726+37),"")</f>
      </c>
      <c r="CH726">
        <f>IF($CL726&gt;=38,INDEX($AU:$AU,$CK726+38),"")</f>
      </c>
      <c r="CI726">
        <f>IF($CL726&gt;=39,INDEX($AU:$AU,$CK726+39),"")</f>
      </c>
      <c r="CJ726">
        <f>IF($CL726&gt;=40,INDEX($AU:$AU,$CK726+40),"")</f>
      </c>
      <c r="CK726">
        <f>IFERROR(MATCH($AT726,$AU$2:$AU$133,0)+1,0)</f>
      </c>
      <c r="CL726">
        <f>IFERROR(INDEX($AV$2:$AV$133,MATCH($AT726,$AU$2:$AU$133,0)),0)</f>
      </c>
      <c r="CM726">
        <f>IFERROR(LEFT($L726,FIND(" - ",$L726)-1),$L726)</f>
      </c>
      <c r="CN726" t="s">
        <v>149</v>
      </c>
      <c r="CP726">
        <f>IF($DK726&gt;=1,INDEX($CN:$CN,$DJ726+1),"")</f>
      </c>
      <c r="CQ726">
        <f>IF($DK726&gt;=2,INDEX($CN:$CN,$DJ726+2),"")</f>
      </c>
      <c r="CR726">
        <f>IF($DK726&gt;=3,INDEX($CN:$CN,$DJ726+3),"")</f>
      </c>
      <c r="CS726">
        <f>IF($DK726&gt;=4,INDEX($CN:$CN,$DJ726+4),"")</f>
      </c>
      <c r="CT726">
        <f>IF($DK726&gt;=5,INDEX($CN:$CN,$DJ726+5),"")</f>
      </c>
      <c r="CU726">
        <f>IF($DK726&gt;=6,INDEX($CN:$CN,$DJ726+6),"")</f>
      </c>
      <c r="CV726">
        <f>IF($DK726&gt;=7,INDEX($CN:$CN,$DJ726+7),"")</f>
      </c>
      <c r="CW726">
        <f>IF($DK726&gt;=8,INDEX($CN:$CN,$DJ726+8),"")</f>
      </c>
      <c r="CX726">
        <f>IF($DK726&gt;=9,INDEX($CN:$CN,$DJ726+9),"")</f>
      </c>
      <c r="CY726">
        <f>IF($DK726&gt;=10,INDEX($CN:$CN,$DJ726+10),"")</f>
      </c>
      <c r="CZ726">
        <f>IF($DK726&gt;=11,INDEX($CN:$CN,$DJ726+11),"")</f>
      </c>
      <c r="DA726">
        <f>IF($DK726&gt;=12,INDEX($CN:$CN,$DJ726+12),"")</f>
      </c>
      <c r="DB726">
        <f>IF($DK726&gt;=13,INDEX($CN:$CN,$DJ726+13),"")</f>
      </c>
      <c r="DC726">
        <f>IF($DK726&gt;=14,INDEX($CN:$CN,$DJ726+14),"")</f>
      </c>
      <c r="DD726">
        <f>IF($DK726&gt;=15,INDEX($CN:$CN,$DJ726+15),"")</f>
      </c>
      <c r="DE726">
        <f>IF($DK726&gt;=16,INDEX($CN:$CN,$DJ726+16),"")</f>
      </c>
      <c r="DF726">
        <f>IF($DK726&gt;=17,INDEX($CN:$CN,$DJ726+17),"")</f>
      </c>
      <c r="DG726">
        <f>IF($DK726&gt;=18,INDEX($CN:$CN,$DJ726+18),"")</f>
      </c>
      <c r="DH726">
        <f>IF($DK726&gt;=19,INDEX($CN:$CN,$DJ726+19),"")</f>
      </c>
      <c r="DI726">
        <f>IF($DK726&gt;=20,INDEX($CN:$CN,$DJ726+20),"")</f>
      </c>
      <c r="DJ726">
        <f>IFERROR(MATCH($CM726,$CN$2:$CN$1089,0)+1,0)</f>
      </c>
      <c r="DK726">
        <f>IFERROR(INDEX($CO$2:$CO$1089,MATCH($CM726,$CN$2:$CN$1089,0)),0)</f>
      </c>
      <c r="DL726">
        <f>IFERROR(INDEX($AS:$AS,MATCH($O726,$AR:$AR,0))&amp;"","")</f>
      </c>
      <c r="DP726">
        <f>IF($GS726&gt;=1,INDEX($DM:$DM,$GR726+1),"")</f>
      </c>
      <c r="DQ726">
        <f>IF($GS726&gt;=2,INDEX($DM:$DM,$GR726+2),"")</f>
      </c>
      <c r="DR726">
        <f>IF($GS726&gt;=3,INDEX($DM:$DM,$GR726+3),"")</f>
      </c>
      <c r="DS726">
        <f>IF($GS726&gt;=4,INDEX($DM:$DM,$GR726+4),"")</f>
      </c>
      <c r="DT726">
        <f>IF($GS726&gt;=5,INDEX($DM:$DM,$GR726+5),"")</f>
      </c>
      <c r="DU726">
        <f>IF($GS726&gt;=6,INDEX($DM:$DM,$GR726+6),"")</f>
      </c>
      <c r="DV726">
        <f>IF($GS726&gt;=7,INDEX($DM:$DM,$GR726+7),"")</f>
      </c>
      <c r="DW726">
        <f>IF($GS726&gt;=8,INDEX($DM:$DM,$GR726+8),"")</f>
      </c>
      <c r="DX726">
        <f>IF($GS726&gt;=9,INDEX($DM:$DM,$GR726+9),"")</f>
      </c>
      <c r="DY726">
        <f>IF($GS726&gt;=10,INDEX($DM:$DM,$GR726+10),"")</f>
      </c>
      <c r="DZ726">
        <f>IF($GS726&gt;=11,INDEX($DM:$DM,$GR726+11),"")</f>
      </c>
      <c r="EA726">
        <f>IF($GS726&gt;=12,INDEX($DM:$DM,$GR726+12),"")</f>
      </c>
      <c r="EB726">
        <f>IF($GS726&gt;=13,INDEX($DM:$DM,$GR726+13),"")</f>
      </c>
      <c r="EC726">
        <f>IF($GS726&gt;=14,INDEX($DM:$DM,$GR726+14),"")</f>
      </c>
      <c r="ED726">
        <f>IF($GS726&gt;=15,INDEX($DM:$DM,$GR726+15),"")</f>
      </c>
      <c r="EE726">
        <f>IF($GS726&gt;=16,INDEX($DM:$DM,$GR726+16),"")</f>
      </c>
      <c r="EF726">
        <f>IF($GS726&gt;=17,INDEX($DM:$DM,$GR726+17),"")</f>
      </c>
      <c r="EG726">
        <f>IF($GS726&gt;=18,INDEX($DM:$DM,$GR726+18),"")</f>
      </c>
      <c r="EH726">
        <f>IF($GS726&gt;=19,INDEX($DM:$DM,$GR726+19),"")</f>
      </c>
      <c r="EI726">
        <f>IF($GS726&gt;=20,INDEX($DM:$DM,$GR726+20),"")</f>
      </c>
      <c r="EJ726">
        <f>IF($GS726&gt;=21,INDEX($DM:$DM,$GR726+21),"")</f>
      </c>
      <c r="EK726">
        <f>IF($GS726&gt;=22,INDEX($DM:$DM,$GR726+22),"")</f>
      </c>
      <c r="EL726">
        <f>IF($GS726&gt;=23,INDEX($DM:$DM,$GR726+23),"")</f>
      </c>
      <c r="EM726">
        <f>IF($GS726&gt;=24,INDEX($DM:$DM,$GR726+24),"")</f>
      </c>
      <c r="EN726">
        <f>IF($GS726&gt;=25,INDEX($DM:$DM,$GR726+25),"")</f>
      </c>
      <c r="EO726">
        <f>IF($GS726&gt;=26,INDEX($DM:$DM,$GR726+26),"")</f>
      </c>
      <c r="EP726">
        <f>IF($GS726&gt;=27,INDEX($DM:$DM,$GR726+27),"")</f>
      </c>
      <c r="EQ726">
        <f>IF($GS726&gt;=28,INDEX($DM:$DM,$GR726+28),"")</f>
      </c>
      <c r="ER726">
        <f>IF($GS726&gt;=29,INDEX($DM:$DM,$GR726+29),"")</f>
      </c>
      <c r="ES726">
        <f>IF($GS726&gt;=30,INDEX($DM:$DM,$GR726+30),"")</f>
      </c>
      <c r="ET726">
        <f>IF($GS726&gt;=31,INDEX($DM:$DM,$GR726+31),"")</f>
      </c>
      <c r="EU726">
        <f>IF($GS726&gt;=32,INDEX($DM:$DM,$GR726+32),"")</f>
      </c>
      <c r="EV726">
        <f>IF($GS726&gt;=33,INDEX($DM:$DM,$GR726+33),"")</f>
      </c>
      <c r="EW726">
        <f>IF($GS726&gt;=34,INDEX($DM:$DM,$GR726+34),"")</f>
      </c>
      <c r="EX726">
        <f>IF($GS726&gt;=35,INDEX($DM:$DM,$GR726+35),"")</f>
      </c>
      <c r="EY726">
        <f>IF($GS726&gt;=36,INDEX($DM:$DM,$GR726+36),"")</f>
      </c>
      <c r="EZ726">
        <f>IF($GS726&gt;=37,INDEX($DM:$DM,$GR726+37),"")</f>
      </c>
      <c r="FA726">
        <f>IF($GS726&gt;=38,INDEX($DM:$DM,$GR726+38),"")</f>
      </c>
      <c r="FB726">
        <f>IF($GS726&gt;=39,INDEX($DM:$DM,$GR726+39),"")</f>
      </c>
      <c r="FC726">
        <f>IF($GS726&gt;=40,INDEX($DM:$DM,$GR726+40),"")</f>
      </c>
      <c r="FD726">
        <f>IF($GS726&gt;=1,INDEX($DN:$DN,$GR726+1),"")</f>
      </c>
      <c r="FE726">
        <f>IF($GS726&gt;=2,INDEX($DN:$DN,$GR726+2),"")</f>
      </c>
      <c r="FF726">
        <f>IF($GS726&gt;=3,INDEX($DN:$DN,$GR726+3),"")</f>
      </c>
      <c r="FG726">
        <f>IF($GS726&gt;=4,INDEX($DN:$DN,$GR726+4),"")</f>
      </c>
      <c r="FH726">
        <f>IF($GS726&gt;=5,INDEX($DN:$DN,$GR726+5),"")</f>
      </c>
      <c r="FI726">
        <f>IF($GS726&gt;=6,INDEX($DN:$DN,$GR726+6),"")</f>
      </c>
      <c r="FJ726">
        <f>IF($GS726&gt;=7,INDEX($DN:$DN,$GR726+7),"")</f>
      </c>
      <c r="FK726">
        <f>IF($GS726&gt;=8,INDEX($DN:$DN,$GR726+8),"")</f>
      </c>
      <c r="FL726">
        <f>IF($GS726&gt;=9,INDEX($DN:$DN,$GR726+9),"")</f>
      </c>
      <c r="FM726">
        <f>IF($GS726&gt;=10,INDEX($DN:$DN,$GR726+10),"")</f>
      </c>
      <c r="FN726">
        <f>IF($GS726&gt;=11,INDEX($DN:$DN,$GR726+11),"")</f>
      </c>
      <c r="FO726">
        <f>IF($GS726&gt;=12,INDEX($DN:$DN,$GR726+12),"")</f>
      </c>
      <c r="FP726">
        <f>IF($GS726&gt;=13,INDEX($DN:$DN,$GR726+13),"")</f>
      </c>
      <c r="FQ726">
        <f>IF($GS726&gt;=14,INDEX($DN:$DN,$GR726+14),"")</f>
      </c>
      <c r="FR726">
        <f>IF($GS726&gt;=15,INDEX($DN:$DN,$GR726+15),"")</f>
      </c>
      <c r="FS726">
        <f>IF($GS726&gt;=16,INDEX($DN:$DN,$GR726+16),"")</f>
      </c>
      <c r="FT726">
        <f>IF($GS726&gt;=17,INDEX($DN:$DN,$GR726+17),"")</f>
      </c>
      <c r="FU726">
        <f>IF($GS726&gt;=18,INDEX($DN:$DN,$GR726+18),"")</f>
      </c>
      <c r="FV726">
        <f>IF($GS726&gt;=19,INDEX($DN:$DN,$GR726+19),"")</f>
      </c>
      <c r="FW726">
        <f>IF($GS726&gt;=20,INDEX($DN:$DN,$GR726+20),"")</f>
      </c>
      <c r="FX726">
        <f>IF($GS726&gt;=21,INDEX($DN:$DN,$GR726+21),"")</f>
      </c>
      <c r="FY726">
        <f>IF($GS726&gt;=22,INDEX($DN:$DN,$GR726+22),"")</f>
      </c>
      <c r="FZ726">
        <f>IF($GS726&gt;=23,INDEX($DN:$DN,$GR726+23),"")</f>
      </c>
      <c r="GA726">
        <f>IF($GS726&gt;=24,INDEX($DN:$DN,$GR726+24),"")</f>
      </c>
      <c r="GB726">
        <f>IF($GS726&gt;=25,INDEX($DN:$DN,$GR726+25),"")</f>
      </c>
      <c r="GC726">
        <f>IF($GS726&gt;=26,INDEX($DN:$DN,$GR726+26),"")</f>
      </c>
      <c r="GD726">
        <f>IF($GS726&gt;=27,INDEX($DN:$DN,$GR726+27),"")</f>
      </c>
      <c r="GE726">
        <f>IF($GS726&gt;=28,INDEX($DN:$DN,$GR726+28),"")</f>
      </c>
      <c r="GF726">
        <f>IF($GS726&gt;=29,INDEX($DN:$DN,$GR726+29),"")</f>
      </c>
      <c r="GG726">
        <f>IF($GS726&gt;=30,INDEX($DN:$DN,$GR726+30),"")</f>
      </c>
      <c r="GH726">
        <f>IF($GS726&gt;=31,INDEX($DN:$DN,$GR726+31),"")</f>
      </c>
      <c r="GI726">
        <f>IF($GS726&gt;=32,INDEX($DN:$DN,$GR726+32),"")</f>
      </c>
      <c r="GJ726">
        <f>IF($GS726&gt;=33,INDEX($DN:$DN,$GR726+33),"")</f>
      </c>
      <c r="GK726">
        <f>IF($GS726&gt;=34,INDEX($DN:$DN,$GR726+34),"")</f>
      </c>
      <c r="GL726">
        <f>IF($GS726&gt;=35,INDEX($DN:$DN,$GR726+35),"")</f>
      </c>
      <c r="GM726">
        <f>IF($GS726&gt;=36,INDEX($DN:$DN,$GR726+36),"")</f>
      </c>
      <c r="GN726">
        <f>IF($GS726&gt;=37,INDEX($DN:$DN,$GR726+37),"")</f>
      </c>
      <c r="GO726">
        <f>IF($GS726&gt;=38,INDEX($DN:$DN,$GR726+38),"")</f>
      </c>
      <c r="GP726">
        <f>IF($GS726&gt;=39,INDEX($DN:$DN,$GR726+39),"")</f>
      </c>
      <c r="GQ726">
        <f>IF($GS726&gt;=40,INDEX($DN:$DN,$GR726+40),"")</f>
      </c>
      <c r="GR726">
        <f>IFERROR(MATCH($DL726,$DM$2:$DM$148,0)+1,0)</f>
      </c>
      <c r="GS726">
        <f>IFERROR(INDEX($DO$2:$DO$148,MATCH($DL726,$DM$2:$DM$148,0)),0)</f>
      </c>
      <c r="GT726">
        <f>IFERROR(MATCH($Z726,$DP$726:$FC$726,0),0)</f>
      </c>
      <c r="GU726">
        <f>IF($GT726&gt;0,INDEX($FD$726:$GQ$726,$GT726),"")</f>
      </c>
      <c r="GX726">
        <f>IF($JG726&gt;=1,INDEX($GV:$GV,$JF726+1),"")</f>
      </c>
      <c r="GY726">
        <f>IF($JG726&gt;=2,INDEX($GV:$GV,$JF726+2),"")</f>
      </c>
      <c r="GZ726">
        <f>IF($JG726&gt;=3,INDEX($GV:$GV,$JF726+3),"")</f>
      </c>
      <c r="HA726">
        <f>IF($JG726&gt;=4,INDEX($GV:$GV,$JF726+4),"")</f>
      </c>
      <c r="HB726">
        <f>IF($JG726&gt;=5,INDEX($GV:$GV,$JF726+5),"")</f>
      </c>
      <c r="HC726">
        <f>IF($JG726&gt;=6,INDEX($GV:$GV,$JF726+6),"")</f>
      </c>
      <c r="HD726">
        <f>IF($JG726&gt;=7,INDEX($GV:$GV,$JF726+7),"")</f>
      </c>
      <c r="HE726">
        <f>IF($JG726&gt;=8,INDEX($GV:$GV,$JF726+8),"")</f>
      </c>
      <c r="HF726">
        <f>IF($JG726&gt;=9,INDEX($GV:$GV,$JF726+9),"")</f>
      </c>
      <c r="HG726">
        <f>IF($JG726&gt;=10,INDEX($GV:$GV,$JF726+10),"")</f>
      </c>
      <c r="HH726">
        <f>IF($JG726&gt;=11,INDEX($GV:$GV,$JF726+11),"")</f>
      </c>
      <c r="HI726">
        <f>IF($JG726&gt;=12,INDEX($GV:$GV,$JF726+12),"")</f>
      </c>
      <c r="HJ726">
        <f>IF($JG726&gt;=13,INDEX($GV:$GV,$JF726+13),"")</f>
      </c>
      <c r="HK726">
        <f>IF($JG726&gt;=14,INDEX($GV:$GV,$JF726+14),"")</f>
      </c>
      <c r="HL726">
        <f>IF($JG726&gt;=15,INDEX($GV:$GV,$JF726+15),"")</f>
      </c>
      <c r="HM726">
        <f>IF($JG726&gt;=16,INDEX($GV:$GV,$JF726+16),"")</f>
      </c>
      <c r="HN726">
        <f>IF($JG726&gt;=17,INDEX($GV:$GV,$JF726+17),"")</f>
      </c>
      <c r="HO726">
        <f>IF($JG726&gt;=18,INDEX($GV:$GV,$JF726+18),"")</f>
      </c>
      <c r="HP726">
        <f>IF($JG726&gt;=19,INDEX($GV:$GV,$JF726+19),"")</f>
      </c>
      <c r="HQ726">
        <f>IF($JG726&gt;=20,INDEX($GV:$GV,$JF726+20),"")</f>
      </c>
      <c r="HR726">
        <f>IF($JG726&gt;=21,INDEX($GV:$GV,$JF726+21),"")</f>
      </c>
      <c r="HS726">
        <f>IF($JG726&gt;=22,INDEX($GV:$GV,$JF726+22),"")</f>
      </c>
      <c r="HT726">
        <f>IF($JG726&gt;=23,INDEX($GV:$GV,$JF726+23),"")</f>
      </c>
      <c r="HU726">
        <f>IF($JG726&gt;=24,INDEX($GV:$GV,$JF726+24),"")</f>
      </c>
      <c r="HV726">
        <f>IF($JG726&gt;=25,INDEX($GV:$GV,$JF726+25),"")</f>
      </c>
      <c r="HW726">
        <f>IF($JG726&gt;=26,INDEX($GV:$GV,$JF726+26),"")</f>
      </c>
      <c r="HX726">
        <f>IF($JG726&gt;=27,INDEX($GV:$GV,$JF726+27),"")</f>
      </c>
      <c r="HY726">
        <f>IF($JG726&gt;=28,INDEX($GV:$GV,$JF726+28),"")</f>
      </c>
      <c r="HZ726">
        <f>IF($JG726&gt;=29,INDEX($GV:$GV,$JF726+29),"")</f>
      </c>
      <c r="IA726">
        <f>IF($JG726&gt;=30,INDEX($GV:$GV,$JF726+30),"")</f>
      </c>
      <c r="IB726">
        <f>IF($JG726&gt;=31,INDEX($GV:$GV,$JF726+31),"")</f>
      </c>
      <c r="IC726">
        <f>IF($JG726&gt;=32,INDEX($GV:$GV,$JF726+32),"")</f>
      </c>
      <c r="ID726">
        <f>IF($JG726&gt;=33,INDEX($GV:$GV,$JF726+33),"")</f>
      </c>
      <c r="IE726">
        <f>IF($JG726&gt;=34,INDEX($GV:$GV,$JF726+34),"")</f>
      </c>
      <c r="IF726">
        <f>IF($JG726&gt;=35,INDEX($GV:$GV,$JF726+35),"")</f>
      </c>
      <c r="IG726">
        <f>IF($JG726&gt;=36,INDEX($GV:$GV,$JF726+36),"")</f>
      </c>
      <c r="IH726">
        <f>IF($JG726&gt;=37,INDEX($GV:$GV,$JF726+37),"")</f>
      </c>
      <c r="II726">
        <f>IF($JG726&gt;=38,INDEX($GV:$GV,$JF726+38),"")</f>
      </c>
      <c r="IJ726">
        <f>IF($JG726&gt;=39,INDEX($GV:$GV,$JF726+39),"")</f>
      </c>
      <c r="IK726">
        <f>IF($JG726&gt;=40,INDEX($GV:$GV,$JF726+40),"")</f>
      </c>
      <c r="IL726">
        <f>IF($JG726&gt;=41,INDEX($GV:$GV,$JF726+41),"")</f>
      </c>
      <c r="IM726">
        <f>IF($JG726&gt;=42,INDEX($GV:$GV,$JF726+42),"")</f>
      </c>
      <c r="IN726">
        <f>IF($JG726&gt;=43,INDEX($GV:$GV,$JF726+43),"")</f>
      </c>
      <c r="IO726">
        <f>IF($JG726&gt;=44,INDEX($GV:$GV,$JF726+44),"")</f>
      </c>
      <c r="IP726">
        <f>IF($JG726&gt;=45,INDEX($GV:$GV,$JF726+45),"")</f>
      </c>
      <c r="IQ726">
        <f>IF($JG726&gt;=46,INDEX($GV:$GV,$JF726+46),"")</f>
      </c>
      <c r="IR726">
        <f>IF($JG726&gt;=47,INDEX($GV:$GV,$JF726+47),"")</f>
      </c>
      <c r="IS726">
        <f>IF($JG726&gt;=48,INDEX($GV:$GV,$JF726+48),"")</f>
      </c>
      <c r="IT726">
        <f>IF($JG726&gt;=49,INDEX($GV:$GV,$JF726+49),"")</f>
      </c>
      <c r="IU726">
        <f>IF($JG726&gt;=50,INDEX($GV:$GV,$JF726+50),"")</f>
      </c>
      <c r="IV726">
        <f>IF($JG726&gt;=51,INDEX($GV:$GV,$JF726+51),"")</f>
      </c>
      <c r="IW726">
        <f>IF($JG726&gt;=52,INDEX($GV:$GV,$JF726+52),"")</f>
      </c>
      <c r="IX726">
        <f>IF($JG726&gt;=53,INDEX($GV:$GV,$JF726+53),"")</f>
      </c>
      <c r="IY726">
        <f>IF($JG726&gt;=54,INDEX($GV:$GV,$JF726+54),"")</f>
      </c>
      <c r="IZ726">
        <f>IF($JG726&gt;=55,INDEX($GV:$GV,$JF726+55),"")</f>
      </c>
      <c r="JA726">
        <f>IF($JG726&gt;=56,INDEX($GV:$GV,$JF726+56),"")</f>
      </c>
      <c r="JB726">
        <f>IF($JG726&gt;=57,INDEX($GV:$GV,$JF726+57),"")</f>
      </c>
      <c r="JC726">
        <f>IF($JG726&gt;=58,INDEX($GV:$GV,$JF726+58),"")</f>
      </c>
      <c r="JD726">
        <f>IF($JG726&gt;=59,INDEX($GV:$GV,$JF726+59),"")</f>
      </c>
      <c r="JE726">
        <f>IF($JG726&gt;=60,INDEX($GV:$GV,$JF726+60),"")</f>
      </c>
      <c r="JF726">
        <f>IFERROR(MATCH($GU726,$GV$2:$GV$322,0)+1,0)</f>
      </c>
      <c r="JG726">
        <f>IFERROR(INDEX($GW$2:$GW$322,MATCH($GU726,$GV$2:$GV$322,0)),0)</f>
      </c>
      <c r="JH726" t="s">
        <v>44</v>
      </c>
      <c r="JI726" t="s">
        <v>44</v>
      </c>
    </row>
    <row r="727" spans="1:269" x14ac:dyDescent="0.25">
      <c r="R727">
        <f>IF(OR($U727="",$Q727=""),"",IFERROR($U727/$Q727,0))</f>
      </c>
      <c r="S727">
        <f>IF($U727="","",
SUM($T727,$V727,$AA727,$W727,$Y727)*
(1-IF($AB727="",0,VALUE($AB727)/100)))</f>
      </c>
      <c r="T727">
        <f>IF($U727="","",$U727)</f>
      </c>
      <c r="V727">
        <f>IF($U727="","",
IF($O727="","",
IF(ISNUMBER(SEARCH("exempt",LOWER($O727))),0,
$U727*(VALUE(SUBSTITUTE($O727,"%",""))/100))))</f>
      </c>
      <c r="AC727">
        <f>IFERROR(IF(FIND(" - ",$K727)&gt;0,MID($K727,FIND(" - ",$K727)+3,LEN($K727)),""),"")</f>
      </c>
      <c r="AL727" t="s">
        <v>1713</v>
      </c>
      <c r="AT727">
        <f>IFERROR(LEFT($K727,FIND(" - ",$K727)-1),$K727)</f>
      </c>
      <c r="AW727">
        <f>IF($CL727&gt;=1,INDEX($AU:$AU,$CK727+1),"")</f>
      </c>
      <c r="AX727">
        <f>IF($CL727&gt;=2,INDEX($AU:$AU,$CK727+2),"")</f>
      </c>
      <c r="AY727">
        <f>IF($CL727&gt;=3,INDEX($AU:$AU,$CK727+3),"")</f>
      </c>
      <c r="AZ727">
        <f>IF($CL727&gt;=4,INDEX($AU:$AU,$CK727+4),"")</f>
      </c>
      <c r="BA727">
        <f>IF($CL727&gt;=5,INDEX($AU:$AU,$CK727+5),"")</f>
      </c>
      <c r="BB727">
        <f>IF($CL727&gt;=6,INDEX($AU:$AU,$CK727+6),"")</f>
      </c>
      <c r="BC727">
        <f>IF($CL727&gt;=7,INDEX($AU:$AU,$CK727+7),"")</f>
      </c>
      <c r="BD727">
        <f>IF($CL727&gt;=8,INDEX($AU:$AU,$CK727+8),"")</f>
      </c>
      <c r="BE727">
        <f>IF($CL727&gt;=9,INDEX($AU:$AU,$CK727+9),"")</f>
      </c>
      <c r="BF727">
        <f>IF($CL727&gt;=10,INDEX($AU:$AU,$CK727+10),"")</f>
      </c>
      <c r="BG727">
        <f>IF($CL727&gt;=11,INDEX($AU:$AU,$CK727+11),"")</f>
      </c>
      <c r="BH727">
        <f>IF($CL727&gt;=12,INDEX($AU:$AU,$CK727+12),"")</f>
      </c>
      <c r="BI727">
        <f>IF($CL727&gt;=13,INDEX($AU:$AU,$CK727+13),"")</f>
      </c>
      <c r="BJ727">
        <f>IF($CL727&gt;=14,INDEX($AU:$AU,$CK727+14),"")</f>
      </c>
      <c r="BK727">
        <f>IF($CL727&gt;=15,INDEX($AU:$AU,$CK727+15),"")</f>
      </c>
      <c r="BL727">
        <f>IF($CL727&gt;=16,INDEX($AU:$AU,$CK727+16),"")</f>
      </c>
      <c r="BM727">
        <f>IF($CL727&gt;=17,INDEX($AU:$AU,$CK727+17),"")</f>
      </c>
      <c r="BN727">
        <f>IF($CL727&gt;=18,INDEX($AU:$AU,$CK727+18),"")</f>
      </c>
      <c r="BO727">
        <f>IF($CL727&gt;=19,INDEX($AU:$AU,$CK727+19),"")</f>
      </c>
      <c r="BP727">
        <f>IF($CL727&gt;=20,INDEX($AU:$AU,$CK727+20),"")</f>
      </c>
      <c r="BQ727">
        <f>IF($CL727&gt;=21,INDEX($AU:$AU,$CK727+21),"")</f>
      </c>
      <c r="BR727">
        <f>IF($CL727&gt;=22,INDEX($AU:$AU,$CK727+22),"")</f>
      </c>
      <c r="BS727">
        <f>IF($CL727&gt;=23,INDEX($AU:$AU,$CK727+23),"")</f>
      </c>
      <c r="BT727">
        <f>IF($CL727&gt;=24,INDEX($AU:$AU,$CK727+24),"")</f>
      </c>
      <c r="BU727">
        <f>IF($CL727&gt;=25,INDEX($AU:$AU,$CK727+25),"")</f>
      </c>
      <c r="BV727">
        <f>IF($CL727&gt;=26,INDEX($AU:$AU,$CK727+26),"")</f>
      </c>
      <c r="BW727">
        <f>IF($CL727&gt;=27,INDEX($AU:$AU,$CK727+27),"")</f>
      </c>
      <c r="BX727">
        <f>IF($CL727&gt;=28,INDEX($AU:$AU,$CK727+28),"")</f>
      </c>
      <c r="BY727">
        <f>IF($CL727&gt;=29,INDEX($AU:$AU,$CK727+29),"")</f>
      </c>
      <c r="BZ727">
        <f>IF($CL727&gt;=30,INDEX($AU:$AU,$CK727+30),"")</f>
      </c>
      <c r="CA727">
        <f>IF($CL727&gt;=31,INDEX($AU:$AU,$CK727+31),"")</f>
      </c>
      <c r="CB727">
        <f>IF($CL727&gt;=32,INDEX($AU:$AU,$CK727+32),"")</f>
      </c>
      <c r="CC727">
        <f>IF($CL727&gt;=33,INDEX($AU:$AU,$CK727+33),"")</f>
      </c>
      <c r="CD727">
        <f>IF($CL727&gt;=34,INDEX($AU:$AU,$CK727+34),"")</f>
      </c>
      <c r="CE727">
        <f>IF($CL727&gt;=35,INDEX($AU:$AU,$CK727+35),"")</f>
      </c>
      <c r="CF727">
        <f>IF($CL727&gt;=36,INDEX($AU:$AU,$CK727+36),"")</f>
      </c>
      <c r="CG727">
        <f>IF($CL727&gt;=37,INDEX($AU:$AU,$CK727+37),"")</f>
      </c>
      <c r="CH727">
        <f>IF($CL727&gt;=38,INDEX($AU:$AU,$CK727+38),"")</f>
      </c>
      <c r="CI727">
        <f>IF($CL727&gt;=39,INDEX($AU:$AU,$CK727+39),"")</f>
      </c>
      <c r="CJ727">
        <f>IF($CL727&gt;=40,INDEX($AU:$AU,$CK727+40),"")</f>
      </c>
      <c r="CK727">
        <f>IFERROR(MATCH($AT727,$AU$2:$AU$133,0)+1,0)</f>
      </c>
      <c r="CL727">
        <f>IFERROR(INDEX($AV$2:$AV$133,MATCH($AT727,$AU$2:$AU$133,0)),0)</f>
      </c>
      <c r="CM727">
        <f>IFERROR(LEFT($L727,FIND(" - ",$L727)-1),$L727)</f>
      </c>
      <c r="CN727" t="s">
        <v>1714</v>
      </c>
      <c r="CO727">
        <v>1</v>
      </c>
      <c r="CP727">
        <f>IF($DK727&gt;=1,INDEX($CN:$CN,$DJ727+1),"")</f>
      </c>
      <c r="CQ727">
        <f>IF($DK727&gt;=2,INDEX($CN:$CN,$DJ727+2),"")</f>
      </c>
      <c r="CR727">
        <f>IF($DK727&gt;=3,INDEX($CN:$CN,$DJ727+3),"")</f>
      </c>
      <c r="CS727">
        <f>IF($DK727&gt;=4,INDEX($CN:$CN,$DJ727+4),"")</f>
      </c>
      <c r="CT727">
        <f>IF($DK727&gt;=5,INDEX($CN:$CN,$DJ727+5),"")</f>
      </c>
      <c r="CU727">
        <f>IF($DK727&gt;=6,INDEX($CN:$CN,$DJ727+6),"")</f>
      </c>
      <c r="CV727">
        <f>IF($DK727&gt;=7,INDEX($CN:$CN,$DJ727+7),"")</f>
      </c>
      <c r="CW727">
        <f>IF($DK727&gt;=8,INDEX($CN:$CN,$DJ727+8),"")</f>
      </c>
      <c r="CX727">
        <f>IF($DK727&gt;=9,INDEX($CN:$CN,$DJ727+9),"")</f>
      </c>
      <c r="CY727">
        <f>IF($DK727&gt;=10,INDEX($CN:$CN,$DJ727+10),"")</f>
      </c>
      <c r="CZ727">
        <f>IF($DK727&gt;=11,INDEX($CN:$CN,$DJ727+11),"")</f>
      </c>
      <c r="DA727">
        <f>IF($DK727&gt;=12,INDEX($CN:$CN,$DJ727+12),"")</f>
      </c>
      <c r="DB727">
        <f>IF($DK727&gt;=13,INDEX($CN:$CN,$DJ727+13),"")</f>
      </c>
      <c r="DC727">
        <f>IF($DK727&gt;=14,INDEX($CN:$CN,$DJ727+14),"")</f>
      </c>
      <c r="DD727">
        <f>IF($DK727&gt;=15,INDEX($CN:$CN,$DJ727+15),"")</f>
      </c>
      <c r="DE727">
        <f>IF($DK727&gt;=16,INDEX($CN:$CN,$DJ727+16),"")</f>
      </c>
      <c r="DF727">
        <f>IF($DK727&gt;=17,INDEX($CN:$CN,$DJ727+17),"")</f>
      </c>
      <c r="DG727">
        <f>IF($DK727&gt;=18,INDEX($CN:$CN,$DJ727+18),"")</f>
      </c>
      <c r="DH727">
        <f>IF($DK727&gt;=19,INDEX($CN:$CN,$DJ727+19),"")</f>
      </c>
      <c r="DI727">
        <f>IF($DK727&gt;=20,INDEX($CN:$CN,$DJ727+20),"")</f>
      </c>
      <c r="DJ727">
        <f>IFERROR(MATCH($CM727,$CN$2:$CN$1089,0)+1,0)</f>
      </c>
      <c r="DK727">
        <f>IFERROR(INDEX($CO$2:$CO$1089,MATCH($CM727,$CN$2:$CN$1089,0)),0)</f>
      </c>
      <c r="DL727">
        <f>IFERROR(INDEX($AS:$AS,MATCH($O727,$AR:$AR,0))&amp;"","")</f>
      </c>
      <c r="DP727">
        <f>IF($GS727&gt;=1,INDEX($DM:$DM,$GR727+1),"")</f>
      </c>
      <c r="DQ727">
        <f>IF($GS727&gt;=2,INDEX($DM:$DM,$GR727+2),"")</f>
      </c>
      <c r="DR727">
        <f>IF($GS727&gt;=3,INDEX($DM:$DM,$GR727+3),"")</f>
      </c>
      <c r="DS727">
        <f>IF($GS727&gt;=4,INDEX($DM:$DM,$GR727+4),"")</f>
      </c>
      <c r="DT727">
        <f>IF($GS727&gt;=5,INDEX($DM:$DM,$GR727+5),"")</f>
      </c>
      <c r="DU727">
        <f>IF($GS727&gt;=6,INDEX($DM:$DM,$GR727+6),"")</f>
      </c>
      <c r="DV727">
        <f>IF($GS727&gt;=7,INDEX($DM:$DM,$GR727+7),"")</f>
      </c>
      <c r="DW727">
        <f>IF($GS727&gt;=8,INDEX($DM:$DM,$GR727+8),"")</f>
      </c>
      <c r="DX727">
        <f>IF($GS727&gt;=9,INDEX($DM:$DM,$GR727+9),"")</f>
      </c>
      <c r="DY727">
        <f>IF($GS727&gt;=10,INDEX($DM:$DM,$GR727+10),"")</f>
      </c>
      <c r="DZ727">
        <f>IF($GS727&gt;=11,INDEX($DM:$DM,$GR727+11),"")</f>
      </c>
      <c r="EA727">
        <f>IF($GS727&gt;=12,INDEX($DM:$DM,$GR727+12),"")</f>
      </c>
      <c r="EB727">
        <f>IF($GS727&gt;=13,INDEX($DM:$DM,$GR727+13),"")</f>
      </c>
      <c r="EC727">
        <f>IF($GS727&gt;=14,INDEX($DM:$DM,$GR727+14),"")</f>
      </c>
      <c r="ED727">
        <f>IF($GS727&gt;=15,INDEX($DM:$DM,$GR727+15),"")</f>
      </c>
      <c r="EE727">
        <f>IF($GS727&gt;=16,INDEX($DM:$DM,$GR727+16),"")</f>
      </c>
      <c r="EF727">
        <f>IF($GS727&gt;=17,INDEX($DM:$DM,$GR727+17),"")</f>
      </c>
      <c r="EG727">
        <f>IF($GS727&gt;=18,INDEX($DM:$DM,$GR727+18),"")</f>
      </c>
      <c r="EH727">
        <f>IF($GS727&gt;=19,INDEX($DM:$DM,$GR727+19),"")</f>
      </c>
      <c r="EI727">
        <f>IF($GS727&gt;=20,INDEX($DM:$DM,$GR727+20),"")</f>
      </c>
      <c r="EJ727">
        <f>IF($GS727&gt;=21,INDEX($DM:$DM,$GR727+21),"")</f>
      </c>
      <c r="EK727">
        <f>IF($GS727&gt;=22,INDEX($DM:$DM,$GR727+22),"")</f>
      </c>
      <c r="EL727">
        <f>IF($GS727&gt;=23,INDEX($DM:$DM,$GR727+23),"")</f>
      </c>
      <c r="EM727">
        <f>IF($GS727&gt;=24,INDEX($DM:$DM,$GR727+24),"")</f>
      </c>
      <c r="EN727">
        <f>IF($GS727&gt;=25,INDEX($DM:$DM,$GR727+25),"")</f>
      </c>
      <c r="EO727">
        <f>IF($GS727&gt;=26,INDEX($DM:$DM,$GR727+26),"")</f>
      </c>
      <c r="EP727">
        <f>IF($GS727&gt;=27,INDEX($DM:$DM,$GR727+27),"")</f>
      </c>
      <c r="EQ727">
        <f>IF($GS727&gt;=28,INDEX($DM:$DM,$GR727+28),"")</f>
      </c>
      <c r="ER727">
        <f>IF($GS727&gt;=29,INDEX($DM:$DM,$GR727+29),"")</f>
      </c>
      <c r="ES727">
        <f>IF($GS727&gt;=30,INDEX($DM:$DM,$GR727+30),"")</f>
      </c>
      <c r="ET727">
        <f>IF($GS727&gt;=31,INDEX($DM:$DM,$GR727+31),"")</f>
      </c>
      <c r="EU727">
        <f>IF($GS727&gt;=32,INDEX($DM:$DM,$GR727+32),"")</f>
      </c>
      <c r="EV727">
        <f>IF($GS727&gt;=33,INDEX($DM:$DM,$GR727+33),"")</f>
      </c>
      <c r="EW727">
        <f>IF($GS727&gt;=34,INDEX($DM:$DM,$GR727+34),"")</f>
      </c>
      <c r="EX727">
        <f>IF($GS727&gt;=35,INDEX($DM:$DM,$GR727+35),"")</f>
      </c>
      <c r="EY727">
        <f>IF($GS727&gt;=36,INDEX($DM:$DM,$GR727+36),"")</f>
      </c>
      <c r="EZ727">
        <f>IF($GS727&gt;=37,INDEX($DM:$DM,$GR727+37),"")</f>
      </c>
      <c r="FA727">
        <f>IF($GS727&gt;=38,INDEX($DM:$DM,$GR727+38),"")</f>
      </c>
      <c r="FB727">
        <f>IF($GS727&gt;=39,INDEX($DM:$DM,$GR727+39),"")</f>
      </c>
      <c r="FC727">
        <f>IF($GS727&gt;=40,INDEX($DM:$DM,$GR727+40),"")</f>
      </c>
      <c r="FD727">
        <f>IF($GS727&gt;=1,INDEX($DN:$DN,$GR727+1),"")</f>
      </c>
      <c r="FE727">
        <f>IF($GS727&gt;=2,INDEX($DN:$DN,$GR727+2),"")</f>
      </c>
      <c r="FF727">
        <f>IF($GS727&gt;=3,INDEX($DN:$DN,$GR727+3),"")</f>
      </c>
      <c r="FG727">
        <f>IF($GS727&gt;=4,INDEX($DN:$DN,$GR727+4),"")</f>
      </c>
      <c r="FH727">
        <f>IF($GS727&gt;=5,INDEX($DN:$DN,$GR727+5),"")</f>
      </c>
      <c r="FI727">
        <f>IF($GS727&gt;=6,INDEX($DN:$DN,$GR727+6),"")</f>
      </c>
      <c r="FJ727">
        <f>IF($GS727&gt;=7,INDEX($DN:$DN,$GR727+7),"")</f>
      </c>
      <c r="FK727">
        <f>IF($GS727&gt;=8,INDEX($DN:$DN,$GR727+8),"")</f>
      </c>
      <c r="FL727">
        <f>IF($GS727&gt;=9,INDEX($DN:$DN,$GR727+9),"")</f>
      </c>
      <c r="FM727">
        <f>IF($GS727&gt;=10,INDEX($DN:$DN,$GR727+10),"")</f>
      </c>
      <c r="FN727">
        <f>IF($GS727&gt;=11,INDEX($DN:$DN,$GR727+11),"")</f>
      </c>
      <c r="FO727">
        <f>IF($GS727&gt;=12,INDEX($DN:$DN,$GR727+12),"")</f>
      </c>
      <c r="FP727">
        <f>IF($GS727&gt;=13,INDEX($DN:$DN,$GR727+13),"")</f>
      </c>
      <c r="FQ727">
        <f>IF($GS727&gt;=14,INDEX($DN:$DN,$GR727+14),"")</f>
      </c>
      <c r="FR727">
        <f>IF($GS727&gt;=15,INDEX($DN:$DN,$GR727+15),"")</f>
      </c>
      <c r="FS727">
        <f>IF($GS727&gt;=16,INDEX($DN:$DN,$GR727+16),"")</f>
      </c>
      <c r="FT727">
        <f>IF($GS727&gt;=17,INDEX($DN:$DN,$GR727+17),"")</f>
      </c>
      <c r="FU727">
        <f>IF($GS727&gt;=18,INDEX($DN:$DN,$GR727+18),"")</f>
      </c>
      <c r="FV727">
        <f>IF($GS727&gt;=19,INDEX($DN:$DN,$GR727+19),"")</f>
      </c>
      <c r="FW727">
        <f>IF($GS727&gt;=20,INDEX($DN:$DN,$GR727+20),"")</f>
      </c>
      <c r="FX727">
        <f>IF($GS727&gt;=21,INDEX($DN:$DN,$GR727+21),"")</f>
      </c>
      <c r="FY727">
        <f>IF($GS727&gt;=22,INDEX($DN:$DN,$GR727+22),"")</f>
      </c>
      <c r="FZ727">
        <f>IF($GS727&gt;=23,INDEX($DN:$DN,$GR727+23),"")</f>
      </c>
      <c r="GA727">
        <f>IF($GS727&gt;=24,INDEX($DN:$DN,$GR727+24),"")</f>
      </c>
      <c r="GB727">
        <f>IF($GS727&gt;=25,INDEX($DN:$DN,$GR727+25),"")</f>
      </c>
      <c r="GC727">
        <f>IF($GS727&gt;=26,INDEX($DN:$DN,$GR727+26),"")</f>
      </c>
      <c r="GD727">
        <f>IF($GS727&gt;=27,INDEX($DN:$DN,$GR727+27),"")</f>
      </c>
      <c r="GE727">
        <f>IF($GS727&gt;=28,INDEX($DN:$DN,$GR727+28),"")</f>
      </c>
      <c r="GF727">
        <f>IF($GS727&gt;=29,INDEX($DN:$DN,$GR727+29),"")</f>
      </c>
      <c r="GG727">
        <f>IF($GS727&gt;=30,INDEX($DN:$DN,$GR727+30),"")</f>
      </c>
      <c r="GH727">
        <f>IF($GS727&gt;=31,INDEX($DN:$DN,$GR727+31),"")</f>
      </c>
      <c r="GI727">
        <f>IF($GS727&gt;=32,INDEX($DN:$DN,$GR727+32),"")</f>
      </c>
      <c r="GJ727">
        <f>IF($GS727&gt;=33,INDEX($DN:$DN,$GR727+33),"")</f>
      </c>
      <c r="GK727">
        <f>IF($GS727&gt;=34,INDEX($DN:$DN,$GR727+34),"")</f>
      </c>
      <c r="GL727">
        <f>IF($GS727&gt;=35,INDEX($DN:$DN,$GR727+35),"")</f>
      </c>
      <c r="GM727">
        <f>IF($GS727&gt;=36,INDEX($DN:$DN,$GR727+36),"")</f>
      </c>
      <c r="GN727">
        <f>IF($GS727&gt;=37,INDEX($DN:$DN,$GR727+37),"")</f>
      </c>
      <c r="GO727">
        <f>IF($GS727&gt;=38,INDEX($DN:$DN,$GR727+38),"")</f>
      </c>
      <c r="GP727">
        <f>IF($GS727&gt;=39,INDEX($DN:$DN,$GR727+39),"")</f>
      </c>
      <c r="GQ727">
        <f>IF($GS727&gt;=40,INDEX($DN:$DN,$GR727+40),"")</f>
      </c>
      <c r="GR727">
        <f>IFERROR(MATCH($DL727,$DM$2:$DM$148,0)+1,0)</f>
      </c>
      <c r="GS727">
        <f>IFERROR(INDEX($DO$2:$DO$148,MATCH($DL727,$DM$2:$DM$148,0)),0)</f>
      </c>
      <c r="GT727">
        <f>IFERROR(MATCH($Z727,$DP$727:$FC$727,0),0)</f>
      </c>
      <c r="GU727">
        <f>IF($GT727&gt;0,INDEX($FD$727:$GQ$727,$GT727),"")</f>
      </c>
      <c r="GX727">
        <f>IF($JG727&gt;=1,INDEX($GV:$GV,$JF727+1),"")</f>
      </c>
      <c r="GY727">
        <f>IF($JG727&gt;=2,INDEX($GV:$GV,$JF727+2),"")</f>
      </c>
      <c r="GZ727">
        <f>IF($JG727&gt;=3,INDEX($GV:$GV,$JF727+3),"")</f>
      </c>
      <c r="HA727">
        <f>IF($JG727&gt;=4,INDEX($GV:$GV,$JF727+4),"")</f>
      </c>
      <c r="HB727">
        <f>IF($JG727&gt;=5,INDEX($GV:$GV,$JF727+5),"")</f>
      </c>
      <c r="HC727">
        <f>IF($JG727&gt;=6,INDEX($GV:$GV,$JF727+6),"")</f>
      </c>
      <c r="HD727">
        <f>IF($JG727&gt;=7,INDEX($GV:$GV,$JF727+7),"")</f>
      </c>
      <c r="HE727">
        <f>IF($JG727&gt;=8,INDEX($GV:$GV,$JF727+8),"")</f>
      </c>
      <c r="HF727">
        <f>IF($JG727&gt;=9,INDEX($GV:$GV,$JF727+9),"")</f>
      </c>
      <c r="HG727">
        <f>IF($JG727&gt;=10,INDEX($GV:$GV,$JF727+10),"")</f>
      </c>
      <c r="HH727">
        <f>IF($JG727&gt;=11,INDEX($GV:$GV,$JF727+11),"")</f>
      </c>
      <c r="HI727">
        <f>IF($JG727&gt;=12,INDEX($GV:$GV,$JF727+12),"")</f>
      </c>
      <c r="HJ727">
        <f>IF($JG727&gt;=13,INDEX($GV:$GV,$JF727+13),"")</f>
      </c>
      <c r="HK727">
        <f>IF($JG727&gt;=14,INDEX($GV:$GV,$JF727+14),"")</f>
      </c>
      <c r="HL727">
        <f>IF($JG727&gt;=15,INDEX($GV:$GV,$JF727+15),"")</f>
      </c>
      <c r="HM727">
        <f>IF($JG727&gt;=16,INDEX($GV:$GV,$JF727+16),"")</f>
      </c>
      <c r="HN727">
        <f>IF($JG727&gt;=17,INDEX($GV:$GV,$JF727+17),"")</f>
      </c>
      <c r="HO727">
        <f>IF($JG727&gt;=18,INDEX($GV:$GV,$JF727+18),"")</f>
      </c>
      <c r="HP727">
        <f>IF($JG727&gt;=19,INDEX($GV:$GV,$JF727+19),"")</f>
      </c>
      <c r="HQ727">
        <f>IF($JG727&gt;=20,INDEX($GV:$GV,$JF727+20),"")</f>
      </c>
      <c r="HR727">
        <f>IF($JG727&gt;=21,INDEX($GV:$GV,$JF727+21),"")</f>
      </c>
      <c r="HS727">
        <f>IF($JG727&gt;=22,INDEX($GV:$GV,$JF727+22),"")</f>
      </c>
      <c r="HT727">
        <f>IF($JG727&gt;=23,INDEX($GV:$GV,$JF727+23),"")</f>
      </c>
      <c r="HU727">
        <f>IF($JG727&gt;=24,INDEX($GV:$GV,$JF727+24),"")</f>
      </c>
      <c r="HV727">
        <f>IF($JG727&gt;=25,INDEX($GV:$GV,$JF727+25),"")</f>
      </c>
      <c r="HW727">
        <f>IF($JG727&gt;=26,INDEX($GV:$GV,$JF727+26),"")</f>
      </c>
      <c r="HX727">
        <f>IF($JG727&gt;=27,INDEX($GV:$GV,$JF727+27),"")</f>
      </c>
      <c r="HY727">
        <f>IF($JG727&gt;=28,INDEX($GV:$GV,$JF727+28),"")</f>
      </c>
      <c r="HZ727">
        <f>IF($JG727&gt;=29,INDEX($GV:$GV,$JF727+29),"")</f>
      </c>
      <c r="IA727">
        <f>IF($JG727&gt;=30,INDEX($GV:$GV,$JF727+30),"")</f>
      </c>
      <c r="IB727">
        <f>IF($JG727&gt;=31,INDEX($GV:$GV,$JF727+31),"")</f>
      </c>
      <c r="IC727">
        <f>IF($JG727&gt;=32,INDEX($GV:$GV,$JF727+32),"")</f>
      </c>
      <c r="ID727">
        <f>IF($JG727&gt;=33,INDEX($GV:$GV,$JF727+33),"")</f>
      </c>
      <c r="IE727">
        <f>IF($JG727&gt;=34,INDEX($GV:$GV,$JF727+34),"")</f>
      </c>
      <c r="IF727">
        <f>IF($JG727&gt;=35,INDEX($GV:$GV,$JF727+35),"")</f>
      </c>
      <c r="IG727">
        <f>IF($JG727&gt;=36,INDEX($GV:$GV,$JF727+36),"")</f>
      </c>
      <c r="IH727">
        <f>IF($JG727&gt;=37,INDEX($GV:$GV,$JF727+37),"")</f>
      </c>
      <c r="II727">
        <f>IF($JG727&gt;=38,INDEX($GV:$GV,$JF727+38),"")</f>
      </c>
      <c r="IJ727">
        <f>IF($JG727&gt;=39,INDEX($GV:$GV,$JF727+39),"")</f>
      </c>
      <c r="IK727">
        <f>IF($JG727&gt;=40,INDEX($GV:$GV,$JF727+40),"")</f>
      </c>
      <c r="IL727">
        <f>IF($JG727&gt;=41,INDEX($GV:$GV,$JF727+41),"")</f>
      </c>
      <c r="IM727">
        <f>IF($JG727&gt;=42,INDEX($GV:$GV,$JF727+42),"")</f>
      </c>
      <c r="IN727">
        <f>IF($JG727&gt;=43,INDEX($GV:$GV,$JF727+43),"")</f>
      </c>
      <c r="IO727">
        <f>IF($JG727&gt;=44,INDEX($GV:$GV,$JF727+44),"")</f>
      </c>
      <c r="IP727">
        <f>IF($JG727&gt;=45,INDEX($GV:$GV,$JF727+45),"")</f>
      </c>
      <c r="IQ727">
        <f>IF($JG727&gt;=46,INDEX($GV:$GV,$JF727+46),"")</f>
      </c>
      <c r="IR727">
        <f>IF($JG727&gt;=47,INDEX($GV:$GV,$JF727+47),"")</f>
      </c>
      <c r="IS727">
        <f>IF($JG727&gt;=48,INDEX($GV:$GV,$JF727+48),"")</f>
      </c>
      <c r="IT727">
        <f>IF($JG727&gt;=49,INDEX($GV:$GV,$JF727+49),"")</f>
      </c>
      <c r="IU727">
        <f>IF($JG727&gt;=50,INDEX($GV:$GV,$JF727+50),"")</f>
      </c>
      <c r="IV727">
        <f>IF($JG727&gt;=51,INDEX($GV:$GV,$JF727+51),"")</f>
      </c>
      <c r="IW727">
        <f>IF($JG727&gt;=52,INDEX($GV:$GV,$JF727+52),"")</f>
      </c>
      <c r="IX727">
        <f>IF($JG727&gt;=53,INDEX($GV:$GV,$JF727+53),"")</f>
      </c>
      <c r="IY727">
        <f>IF($JG727&gt;=54,INDEX($GV:$GV,$JF727+54),"")</f>
      </c>
      <c r="IZ727">
        <f>IF($JG727&gt;=55,INDEX($GV:$GV,$JF727+55),"")</f>
      </c>
      <c r="JA727">
        <f>IF($JG727&gt;=56,INDEX($GV:$GV,$JF727+56),"")</f>
      </c>
      <c r="JB727">
        <f>IF($JG727&gt;=57,INDEX($GV:$GV,$JF727+57),"")</f>
      </c>
      <c r="JC727">
        <f>IF($JG727&gt;=58,INDEX($GV:$GV,$JF727+58),"")</f>
      </c>
      <c r="JD727">
        <f>IF($JG727&gt;=59,INDEX($GV:$GV,$JF727+59),"")</f>
      </c>
      <c r="JE727">
        <f>IF($JG727&gt;=60,INDEX($GV:$GV,$JF727+60),"")</f>
      </c>
      <c r="JF727">
        <f>IFERROR(MATCH($GU727,$GV$2:$GV$322,0)+1,0)</f>
      </c>
      <c r="JG727">
        <f>IFERROR(INDEX($GW$2:$GW$322,MATCH($GU727,$GV$2:$GV$322,0)),0)</f>
      </c>
      <c r="JH727" t="s">
        <v>44</v>
      </c>
      <c r="JI727" t="s">
        <v>44</v>
      </c>
    </row>
    <row r="728" spans="1:269" x14ac:dyDescent="0.25">
      <c r="R728">
        <f>IF(OR($U728="",$Q728=""),"",IFERROR($U728/$Q728,0))</f>
      </c>
      <c r="S728">
        <f>IF($U728="","",
SUM($T728,$V728,$AA728,$W728,$Y728)*
(1-IF($AB728="",0,VALUE($AB728)/100)))</f>
      </c>
      <c r="T728">
        <f>IF($U728="","",$U728)</f>
      </c>
      <c r="V728">
        <f>IF($U728="","",
IF($O728="","",
IF(ISNUMBER(SEARCH("exempt",LOWER($O728))),0,
$U728*(VALUE(SUBSTITUTE($O728,"%",""))/100))))</f>
      </c>
      <c r="AC728">
        <f>IFERROR(IF(FIND(" - ",$K728)&gt;0,MID($K728,FIND(" - ",$K728)+3,LEN($K728)),""),"")</f>
      </c>
      <c r="AL728" t="s">
        <v>1715</v>
      </c>
      <c r="AT728">
        <f>IFERROR(LEFT($K728,FIND(" - ",$K728)-1),$K728)</f>
      </c>
      <c r="AW728">
        <f>IF($CL728&gt;=1,INDEX($AU:$AU,$CK728+1),"")</f>
      </c>
      <c r="AX728">
        <f>IF($CL728&gt;=2,INDEX($AU:$AU,$CK728+2),"")</f>
      </c>
      <c r="AY728">
        <f>IF($CL728&gt;=3,INDEX($AU:$AU,$CK728+3),"")</f>
      </c>
      <c r="AZ728">
        <f>IF($CL728&gt;=4,INDEX($AU:$AU,$CK728+4),"")</f>
      </c>
      <c r="BA728">
        <f>IF($CL728&gt;=5,INDEX($AU:$AU,$CK728+5),"")</f>
      </c>
      <c r="BB728">
        <f>IF($CL728&gt;=6,INDEX($AU:$AU,$CK728+6),"")</f>
      </c>
      <c r="BC728">
        <f>IF($CL728&gt;=7,INDEX($AU:$AU,$CK728+7),"")</f>
      </c>
      <c r="BD728">
        <f>IF($CL728&gt;=8,INDEX($AU:$AU,$CK728+8),"")</f>
      </c>
      <c r="BE728">
        <f>IF($CL728&gt;=9,INDEX($AU:$AU,$CK728+9),"")</f>
      </c>
      <c r="BF728">
        <f>IF($CL728&gt;=10,INDEX($AU:$AU,$CK728+10),"")</f>
      </c>
      <c r="BG728">
        <f>IF($CL728&gt;=11,INDEX($AU:$AU,$CK728+11),"")</f>
      </c>
      <c r="BH728">
        <f>IF($CL728&gt;=12,INDEX($AU:$AU,$CK728+12),"")</f>
      </c>
      <c r="BI728">
        <f>IF($CL728&gt;=13,INDEX($AU:$AU,$CK728+13),"")</f>
      </c>
      <c r="BJ728">
        <f>IF($CL728&gt;=14,INDEX($AU:$AU,$CK728+14),"")</f>
      </c>
      <c r="BK728">
        <f>IF($CL728&gt;=15,INDEX($AU:$AU,$CK728+15),"")</f>
      </c>
      <c r="BL728">
        <f>IF($CL728&gt;=16,INDEX($AU:$AU,$CK728+16),"")</f>
      </c>
      <c r="BM728">
        <f>IF($CL728&gt;=17,INDEX($AU:$AU,$CK728+17),"")</f>
      </c>
      <c r="BN728">
        <f>IF($CL728&gt;=18,INDEX($AU:$AU,$CK728+18),"")</f>
      </c>
      <c r="BO728">
        <f>IF($CL728&gt;=19,INDEX($AU:$AU,$CK728+19),"")</f>
      </c>
      <c r="BP728">
        <f>IF($CL728&gt;=20,INDEX($AU:$AU,$CK728+20),"")</f>
      </c>
      <c r="BQ728">
        <f>IF($CL728&gt;=21,INDEX($AU:$AU,$CK728+21),"")</f>
      </c>
      <c r="BR728">
        <f>IF($CL728&gt;=22,INDEX($AU:$AU,$CK728+22),"")</f>
      </c>
      <c r="BS728">
        <f>IF($CL728&gt;=23,INDEX($AU:$AU,$CK728+23),"")</f>
      </c>
      <c r="BT728">
        <f>IF($CL728&gt;=24,INDEX($AU:$AU,$CK728+24),"")</f>
      </c>
      <c r="BU728">
        <f>IF($CL728&gt;=25,INDEX($AU:$AU,$CK728+25),"")</f>
      </c>
      <c r="BV728">
        <f>IF($CL728&gt;=26,INDEX($AU:$AU,$CK728+26),"")</f>
      </c>
      <c r="BW728">
        <f>IF($CL728&gt;=27,INDEX($AU:$AU,$CK728+27),"")</f>
      </c>
      <c r="BX728">
        <f>IF($CL728&gt;=28,INDEX($AU:$AU,$CK728+28),"")</f>
      </c>
      <c r="BY728">
        <f>IF($CL728&gt;=29,INDEX($AU:$AU,$CK728+29),"")</f>
      </c>
      <c r="BZ728">
        <f>IF($CL728&gt;=30,INDEX($AU:$AU,$CK728+30),"")</f>
      </c>
      <c r="CA728">
        <f>IF($CL728&gt;=31,INDEX($AU:$AU,$CK728+31),"")</f>
      </c>
      <c r="CB728">
        <f>IF($CL728&gt;=32,INDEX($AU:$AU,$CK728+32),"")</f>
      </c>
      <c r="CC728">
        <f>IF($CL728&gt;=33,INDEX($AU:$AU,$CK728+33),"")</f>
      </c>
      <c r="CD728">
        <f>IF($CL728&gt;=34,INDEX($AU:$AU,$CK728+34),"")</f>
      </c>
      <c r="CE728">
        <f>IF($CL728&gt;=35,INDEX($AU:$AU,$CK728+35),"")</f>
      </c>
      <c r="CF728">
        <f>IF($CL728&gt;=36,INDEX($AU:$AU,$CK728+36),"")</f>
      </c>
      <c r="CG728">
        <f>IF($CL728&gt;=37,INDEX($AU:$AU,$CK728+37),"")</f>
      </c>
      <c r="CH728">
        <f>IF($CL728&gt;=38,INDEX($AU:$AU,$CK728+38),"")</f>
      </c>
      <c r="CI728">
        <f>IF($CL728&gt;=39,INDEX($AU:$AU,$CK728+39),"")</f>
      </c>
      <c r="CJ728">
        <f>IF($CL728&gt;=40,INDEX($AU:$AU,$CK728+40),"")</f>
      </c>
      <c r="CK728">
        <f>IFERROR(MATCH($AT728,$AU$2:$AU$133,0)+1,0)</f>
      </c>
      <c r="CL728">
        <f>IFERROR(INDEX($AV$2:$AV$133,MATCH($AT728,$AU$2:$AU$133,0)),0)</f>
      </c>
      <c r="CM728">
        <f>IFERROR(LEFT($L728,FIND(" - ",$L728)-1),$L728)</f>
      </c>
      <c r="CN728" t="s">
        <v>221</v>
      </c>
      <c r="CP728">
        <f>IF($DK728&gt;=1,INDEX($CN:$CN,$DJ728+1),"")</f>
      </c>
      <c r="CQ728">
        <f>IF($DK728&gt;=2,INDEX($CN:$CN,$DJ728+2),"")</f>
      </c>
      <c r="CR728">
        <f>IF($DK728&gt;=3,INDEX($CN:$CN,$DJ728+3),"")</f>
      </c>
      <c r="CS728">
        <f>IF($DK728&gt;=4,INDEX($CN:$CN,$DJ728+4),"")</f>
      </c>
      <c r="CT728">
        <f>IF($DK728&gt;=5,INDEX($CN:$CN,$DJ728+5),"")</f>
      </c>
      <c r="CU728">
        <f>IF($DK728&gt;=6,INDEX($CN:$CN,$DJ728+6),"")</f>
      </c>
      <c r="CV728">
        <f>IF($DK728&gt;=7,INDEX($CN:$CN,$DJ728+7),"")</f>
      </c>
      <c r="CW728">
        <f>IF($DK728&gt;=8,INDEX($CN:$CN,$DJ728+8),"")</f>
      </c>
      <c r="CX728">
        <f>IF($DK728&gt;=9,INDEX($CN:$CN,$DJ728+9),"")</f>
      </c>
      <c r="CY728">
        <f>IF($DK728&gt;=10,INDEX($CN:$CN,$DJ728+10),"")</f>
      </c>
      <c r="CZ728">
        <f>IF($DK728&gt;=11,INDEX($CN:$CN,$DJ728+11),"")</f>
      </c>
      <c r="DA728">
        <f>IF($DK728&gt;=12,INDEX($CN:$CN,$DJ728+12),"")</f>
      </c>
      <c r="DB728">
        <f>IF($DK728&gt;=13,INDEX($CN:$CN,$DJ728+13),"")</f>
      </c>
      <c r="DC728">
        <f>IF($DK728&gt;=14,INDEX($CN:$CN,$DJ728+14),"")</f>
      </c>
      <c r="DD728">
        <f>IF($DK728&gt;=15,INDEX($CN:$CN,$DJ728+15),"")</f>
      </c>
      <c r="DE728">
        <f>IF($DK728&gt;=16,INDEX($CN:$CN,$DJ728+16),"")</f>
      </c>
      <c r="DF728">
        <f>IF($DK728&gt;=17,INDEX($CN:$CN,$DJ728+17),"")</f>
      </c>
      <c r="DG728">
        <f>IF($DK728&gt;=18,INDEX($CN:$CN,$DJ728+18),"")</f>
      </c>
      <c r="DH728">
        <f>IF($DK728&gt;=19,INDEX($CN:$CN,$DJ728+19),"")</f>
      </c>
      <c r="DI728">
        <f>IF($DK728&gt;=20,INDEX($CN:$CN,$DJ728+20),"")</f>
      </c>
      <c r="DJ728">
        <f>IFERROR(MATCH($CM728,$CN$2:$CN$1089,0)+1,0)</f>
      </c>
      <c r="DK728">
        <f>IFERROR(INDEX($CO$2:$CO$1089,MATCH($CM728,$CN$2:$CN$1089,0)),0)</f>
      </c>
      <c r="DL728">
        <f>IFERROR(INDEX($AS:$AS,MATCH($O728,$AR:$AR,0))&amp;"","")</f>
      </c>
      <c r="DP728">
        <f>IF($GS728&gt;=1,INDEX($DM:$DM,$GR728+1),"")</f>
      </c>
      <c r="DQ728">
        <f>IF($GS728&gt;=2,INDEX($DM:$DM,$GR728+2),"")</f>
      </c>
      <c r="DR728">
        <f>IF($GS728&gt;=3,INDEX($DM:$DM,$GR728+3),"")</f>
      </c>
      <c r="DS728">
        <f>IF($GS728&gt;=4,INDEX($DM:$DM,$GR728+4),"")</f>
      </c>
      <c r="DT728">
        <f>IF($GS728&gt;=5,INDEX($DM:$DM,$GR728+5),"")</f>
      </c>
      <c r="DU728">
        <f>IF($GS728&gt;=6,INDEX($DM:$DM,$GR728+6),"")</f>
      </c>
      <c r="DV728">
        <f>IF($GS728&gt;=7,INDEX($DM:$DM,$GR728+7),"")</f>
      </c>
      <c r="DW728">
        <f>IF($GS728&gt;=8,INDEX($DM:$DM,$GR728+8),"")</f>
      </c>
      <c r="DX728">
        <f>IF($GS728&gt;=9,INDEX($DM:$DM,$GR728+9),"")</f>
      </c>
      <c r="DY728">
        <f>IF($GS728&gt;=10,INDEX($DM:$DM,$GR728+10),"")</f>
      </c>
      <c r="DZ728">
        <f>IF($GS728&gt;=11,INDEX($DM:$DM,$GR728+11),"")</f>
      </c>
      <c r="EA728">
        <f>IF($GS728&gt;=12,INDEX($DM:$DM,$GR728+12),"")</f>
      </c>
      <c r="EB728">
        <f>IF($GS728&gt;=13,INDEX($DM:$DM,$GR728+13),"")</f>
      </c>
      <c r="EC728">
        <f>IF($GS728&gt;=14,INDEX($DM:$DM,$GR728+14),"")</f>
      </c>
      <c r="ED728">
        <f>IF($GS728&gt;=15,INDEX($DM:$DM,$GR728+15),"")</f>
      </c>
      <c r="EE728">
        <f>IF($GS728&gt;=16,INDEX($DM:$DM,$GR728+16),"")</f>
      </c>
      <c r="EF728">
        <f>IF($GS728&gt;=17,INDEX($DM:$DM,$GR728+17),"")</f>
      </c>
      <c r="EG728">
        <f>IF($GS728&gt;=18,INDEX($DM:$DM,$GR728+18),"")</f>
      </c>
      <c r="EH728">
        <f>IF($GS728&gt;=19,INDEX($DM:$DM,$GR728+19),"")</f>
      </c>
      <c r="EI728">
        <f>IF($GS728&gt;=20,INDEX($DM:$DM,$GR728+20),"")</f>
      </c>
      <c r="EJ728">
        <f>IF($GS728&gt;=21,INDEX($DM:$DM,$GR728+21),"")</f>
      </c>
      <c r="EK728">
        <f>IF($GS728&gt;=22,INDEX($DM:$DM,$GR728+22),"")</f>
      </c>
      <c r="EL728">
        <f>IF($GS728&gt;=23,INDEX($DM:$DM,$GR728+23),"")</f>
      </c>
      <c r="EM728">
        <f>IF($GS728&gt;=24,INDEX($DM:$DM,$GR728+24),"")</f>
      </c>
      <c r="EN728">
        <f>IF($GS728&gt;=25,INDEX($DM:$DM,$GR728+25),"")</f>
      </c>
      <c r="EO728">
        <f>IF($GS728&gt;=26,INDEX($DM:$DM,$GR728+26),"")</f>
      </c>
      <c r="EP728">
        <f>IF($GS728&gt;=27,INDEX($DM:$DM,$GR728+27),"")</f>
      </c>
      <c r="EQ728">
        <f>IF($GS728&gt;=28,INDEX($DM:$DM,$GR728+28),"")</f>
      </c>
      <c r="ER728">
        <f>IF($GS728&gt;=29,INDEX($DM:$DM,$GR728+29),"")</f>
      </c>
      <c r="ES728">
        <f>IF($GS728&gt;=30,INDEX($DM:$DM,$GR728+30),"")</f>
      </c>
      <c r="ET728">
        <f>IF($GS728&gt;=31,INDEX($DM:$DM,$GR728+31),"")</f>
      </c>
      <c r="EU728">
        <f>IF($GS728&gt;=32,INDEX($DM:$DM,$GR728+32),"")</f>
      </c>
      <c r="EV728">
        <f>IF($GS728&gt;=33,INDEX($DM:$DM,$GR728+33),"")</f>
      </c>
      <c r="EW728">
        <f>IF($GS728&gt;=34,INDEX($DM:$DM,$GR728+34),"")</f>
      </c>
      <c r="EX728">
        <f>IF($GS728&gt;=35,INDEX($DM:$DM,$GR728+35),"")</f>
      </c>
      <c r="EY728">
        <f>IF($GS728&gt;=36,INDEX($DM:$DM,$GR728+36),"")</f>
      </c>
      <c r="EZ728">
        <f>IF($GS728&gt;=37,INDEX($DM:$DM,$GR728+37),"")</f>
      </c>
      <c r="FA728">
        <f>IF($GS728&gt;=38,INDEX($DM:$DM,$GR728+38),"")</f>
      </c>
      <c r="FB728">
        <f>IF($GS728&gt;=39,INDEX($DM:$DM,$GR728+39),"")</f>
      </c>
      <c r="FC728">
        <f>IF($GS728&gt;=40,INDEX($DM:$DM,$GR728+40),"")</f>
      </c>
      <c r="FD728">
        <f>IF($GS728&gt;=1,INDEX($DN:$DN,$GR728+1),"")</f>
      </c>
      <c r="FE728">
        <f>IF($GS728&gt;=2,INDEX($DN:$DN,$GR728+2),"")</f>
      </c>
      <c r="FF728">
        <f>IF($GS728&gt;=3,INDEX($DN:$DN,$GR728+3),"")</f>
      </c>
      <c r="FG728">
        <f>IF($GS728&gt;=4,INDEX($DN:$DN,$GR728+4),"")</f>
      </c>
      <c r="FH728">
        <f>IF($GS728&gt;=5,INDEX($DN:$DN,$GR728+5),"")</f>
      </c>
      <c r="FI728">
        <f>IF($GS728&gt;=6,INDEX($DN:$DN,$GR728+6),"")</f>
      </c>
      <c r="FJ728">
        <f>IF($GS728&gt;=7,INDEX($DN:$DN,$GR728+7),"")</f>
      </c>
      <c r="FK728">
        <f>IF($GS728&gt;=8,INDEX($DN:$DN,$GR728+8),"")</f>
      </c>
      <c r="FL728">
        <f>IF($GS728&gt;=9,INDEX($DN:$DN,$GR728+9),"")</f>
      </c>
      <c r="FM728">
        <f>IF($GS728&gt;=10,INDEX($DN:$DN,$GR728+10),"")</f>
      </c>
      <c r="FN728">
        <f>IF($GS728&gt;=11,INDEX($DN:$DN,$GR728+11),"")</f>
      </c>
      <c r="FO728">
        <f>IF($GS728&gt;=12,INDEX($DN:$DN,$GR728+12),"")</f>
      </c>
      <c r="FP728">
        <f>IF($GS728&gt;=13,INDEX($DN:$DN,$GR728+13),"")</f>
      </c>
      <c r="FQ728">
        <f>IF($GS728&gt;=14,INDEX($DN:$DN,$GR728+14),"")</f>
      </c>
      <c r="FR728">
        <f>IF($GS728&gt;=15,INDEX($DN:$DN,$GR728+15),"")</f>
      </c>
      <c r="FS728">
        <f>IF($GS728&gt;=16,INDEX($DN:$DN,$GR728+16),"")</f>
      </c>
      <c r="FT728">
        <f>IF($GS728&gt;=17,INDEX($DN:$DN,$GR728+17),"")</f>
      </c>
      <c r="FU728">
        <f>IF($GS728&gt;=18,INDEX($DN:$DN,$GR728+18),"")</f>
      </c>
      <c r="FV728">
        <f>IF($GS728&gt;=19,INDEX($DN:$DN,$GR728+19),"")</f>
      </c>
      <c r="FW728">
        <f>IF($GS728&gt;=20,INDEX($DN:$DN,$GR728+20),"")</f>
      </c>
      <c r="FX728">
        <f>IF($GS728&gt;=21,INDEX($DN:$DN,$GR728+21),"")</f>
      </c>
      <c r="FY728">
        <f>IF($GS728&gt;=22,INDEX($DN:$DN,$GR728+22),"")</f>
      </c>
      <c r="FZ728">
        <f>IF($GS728&gt;=23,INDEX($DN:$DN,$GR728+23),"")</f>
      </c>
      <c r="GA728">
        <f>IF($GS728&gt;=24,INDEX($DN:$DN,$GR728+24),"")</f>
      </c>
      <c r="GB728">
        <f>IF($GS728&gt;=25,INDEX($DN:$DN,$GR728+25),"")</f>
      </c>
      <c r="GC728">
        <f>IF($GS728&gt;=26,INDEX($DN:$DN,$GR728+26),"")</f>
      </c>
      <c r="GD728">
        <f>IF($GS728&gt;=27,INDEX($DN:$DN,$GR728+27),"")</f>
      </c>
      <c r="GE728">
        <f>IF($GS728&gt;=28,INDEX($DN:$DN,$GR728+28),"")</f>
      </c>
      <c r="GF728">
        <f>IF($GS728&gt;=29,INDEX($DN:$DN,$GR728+29),"")</f>
      </c>
      <c r="GG728">
        <f>IF($GS728&gt;=30,INDEX($DN:$DN,$GR728+30),"")</f>
      </c>
      <c r="GH728">
        <f>IF($GS728&gt;=31,INDEX($DN:$DN,$GR728+31),"")</f>
      </c>
      <c r="GI728">
        <f>IF($GS728&gt;=32,INDEX($DN:$DN,$GR728+32),"")</f>
      </c>
      <c r="GJ728">
        <f>IF($GS728&gt;=33,INDEX($DN:$DN,$GR728+33),"")</f>
      </c>
      <c r="GK728">
        <f>IF($GS728&gt;=34,INDEX($DN:$DN,$GR728+34),"")</f>
      </c>
      <c r="GL728">
        <f>IF($GS728&gt;=35,INDEX($DN:$DN,$GR728+35),"")</f>
      </c>
      <c r="GM728">
        <f>IF($GS728&gt;=36,INDEX($DN:$DN,$GR728+36),"")</f>
      </c>
      <c r="GN728">
        <f>IF($GS728&gt;=37,INDEX($DN:$DN,$GR728+37),"")</f>
      </c>
      <c r="GO728">
        <f>IF($GS728&gt;=38,INDEX($DN:$DN,$GR728+38),"")</f>
      </c>
      <c r="GP728">
        <f>IF($GS728&gt;=39,INDEX($DN:$DN,$GR728+39),"")</f>
      </c>
      <c r="GQ728">
        <f>IF($GS728&gt;=40,INDEX($DN:$DN,$GR728+40),"")</f>
      </c>
      <c r="GR728">
        <f>IFERROR(MATCH($DL728,$DM$2:$DM$148,0)+1,0)</f>
      </c>
      <c r="GS728">
        <f>IFERROR(INDEX($DO$2:$DO$148,MATCH($DL728,$DM$2:$DM$148,0)),0)</f>
      </c>
      <c r="GT728">
        <f>IFERROR(MATCH($Z728,$DP$728:$FC$728,0),0)</f>
      </c>
      <c r="GU728">
        <f>IF($GT728&gt;0,INDEX($FD$728:$GQ$728,$GT728),"")</f>
      </c>
      <c r="GX728">
        <f>IF($JG728&gt;=1,INDEX($GV:$GV,$JF728+1),"")</f>
      </c>
      <c r="GY728">
        <f>IF($JG728&gt;=2,INDEX($GV:$GV,$JF728+2),"")</f>
      </c>
      <c r="GZ728">
        <f>IF($JG728&gt;=3,INDEX($GV:$GV,$JF728+3),"")</f>
      </c>
      <c r="HA728">
        <f>IF($JG728&gt;=4,INDEX($GV:$GV,$JF728+4),"")</f>
      </c>
      <c r="HB728">
        <f>IF($JG728&gt;=5,INDEX($GV:$GV,$JF728+5),"")</f>
      </c>
      <c r="HC728">
        <f>IF($JG728&gt;=6,INDEX($GV:$GV,$JF728+6),"")</f>
      </c>
      <c r="HD728">
        <f>IF($JG728&gt;=7,INDEX($GV:$GV,$JF728+7),"")</f>
      </c>
      <c r="HE728">
        <f>IF($JG728&gt;=8,INDEX($GV:$GV,$JF728+8),"")</f>
      </c>
      <c r="HF728">
        <f>IF($JG728&gt;=9,INDEX($GV:$GV,$JF728+9),"")</f>
      </c>
      <c r="HG728">
        <f>IF($JG728&gt;=10,INDEX($GV:$GV,$JF728+10),"")</f>
      </c>
      <c r="HH728">
        <f>IF($JG728&gt;=11,INDEX($GV:$GV,$JF728+11),"")</f>
      </c>
      <c r="HI728">
        <f>IF($JG728&gt;=12,INDEX($GV:$GV,$JF728+12),"")</f>
      </c>
      <c r="HJ728">
        <f>IF($JG728&gt;=13,INDEX($GV:$GV,$JF728+13),"")</f>
      </c>
      <c r="HK728">
        <f>IF($JG728&gt;=14,INDEX($GV:$GV,$JF728+14),"")</f>
      </c>
      <c r="HL728">
        <f>IF($JG728&gt;=15,INDEX($GV:$GV,$JF728+15),"")</f>
      </c>
      <c r="HM728">
        <f>IF($JG728&gt;=16,INDEX($GV:$GV,$JF728+16),"")</f>
      </c>
      <c r="HN728">
        <f>IF($JG728&gt;=17,INDEX($GV:$GV,$JF728+17),"")</f>
      </c>
      <c r="HO728">
        <f>IF($JG728&gt;=18,INDEX($GV:$GV,$JF728+18),"")</f>
      </c>
      <c r="HP728">
        <f>IF($JG728&gt;=19,INDEX($GV:$GV,$JF728+19),"")</f>
      </c>
      <c r="HQ728">
        <f>IF($JG728&gt;=20,INDEX($GV:$GV,$JF728+20),"")</f>
      </c>
      <c r="HR728">
        <f>IF($JG728&gt;=21,INDEX($GV:$GV,$JF728+21),"")</f>
      </c>
      <c r="HS728">
        <f>IF($JG728&gt;=22,INDEX($GV:$GV,$JF728+22),"")</f>
      </c>
      <c r="HT728">
        <f>IF($JG728&gt;=23,INDEX($GV:$GV,$JF728+23),"")</f>
      </c>
      <c r="HU728">
        <f>IF($JG728&gt;=24,INDEX($GV:$GV,$JF728+24),"")</f>
      </c>
      <c r="HV728">
        <f>IF($JG728&gt;=25,INDEX($GV:$GV,$JF728+25),"")</f>
      </c>
      <c r="HW728">
        <f>IF($JG728&gt;=26,INDEX($GV:$GV,$JF728+26),"")</f>
      </c>
      <c r="HX728">
        <f>IF($JG728&gt;=27,INDEX($GV:$GV,$JF728+27),"")</f>
      </c>
      <c r="HY728">
        <f>IF($JG728&gt;=28,INDEX($GV:$GV,$JF728+28),"")</f>
      </c>
      <c r="HZ728">
        <f>IF($JG728&gt;=29,INDEX($GV:$GV,$JF728+29),"")</f>
      </c>
      <c r="IA728">
        <f>IF($JG728&gt;=30,INDEX($GV:$GV,$JF728+30),"")</f>
      </c>
      <c r="IB728">
        <f>IF($JG728&gt;=31,INDEX($GV:$GV,$JF728+31),"")</f>
      </c>
      <c r="IC728">
        <f>IF($JG728&gt;=32,INDEX($GV:$GV,$JF728+32),"")</f>
      </c>
      <c r="ID728">
        <f>IF($JG728&gt;=33,INDEX($GV:$GV,$JF728+33),"")</f>
      </c>
      <c r="IE728">
        <f>IF($JG728&gt;=34,INDEX($GV:$GV,$JF728+34),"")</f>
      </c>
      <c r="IF728">
        <f>IF($JG728&gt;=35,INDEX($GV:$GV,$JF728+35),"")</f>
      </c>
      <c r="IG728">
        <f>IF($JG728&gt;=36,INDEX($GV:$GV,$JF728+36),"")</f>
      </c>
      <c r="IH728">
        <f>IF($JG728&gt;=37,INDEX($GV:$GV,$JF728+37),"")</f>
      </c>
      <c r="II728">
        <f>IF($JG728&gt;=38,INDEX($GV:$GV,$JF728+38),"")</f>
      </c>
      <c r="IJ728">
        <f>IF($JG728&gt;=39,INDEX($GV:$GV,$JF728+39),"")</f>
      </c>
      <c r="IK728">
        <f>IF($JG728&gt;=40,INDEX($GV:$GV,$JF728+40),"")</f>
      </c>
      <c r="IL728">
        <f>IF($JG728&gt;=41,INDEX($GV:$GV,$JF728+41),"")</f>
      </c>
      <c r="IM728">
        <f>IF($JG728&gt;=42,INDEX($GV:$GV,$JF728+42),"")</f>
      </c>
      <c r="IN728">
        <f>IF($JG728&gt;=43,INDEX($GV:$GV,$JF728+43),"")</f>
      </c>
      <c r="IO728">
        <f>IF($JG728&gt;=44,INDEX($GV:$GV,$JF728+44),"")</f>
      </c>
      <c r="IP728">
        <f>IF($JG728&gt;=45,INDEX($GV:$GV,$JF728+45),"")</f>
      </c>
      <c r="IQ728">
        <f>IF($JG728&gt;=46,INDEX($GV:$GV,$JF728+46),"")</f>
      </c>
      <c r="IR728">
        <f>IF($JG728&gt;=47,INDEX($GV:$GV,$JF728+47),"")</f>
      </c>
      <c r="IS728">
        <f>IF($JG728&gt;=48,INDEX($GV:$GV,$JF728+48),"")</f>
      </c>
      <c r="IT728">
        <f>IF($JG728&gt;=49,INDEX($GV:$GV,$JF728+49),"")</f>
      </c>
      <c r="IU728">
        <f>IF($JG728&gt;=50,INDEX($GV:$GV,$JF728+50),"")</f>
      </c>
      <c r="IV728">
        <f>IF($JG728&gt;=51,INDEX($GV:$GV,$JF728+51),"")</f>
      </c>
      <c r="IW728">
        <f>IF($JG728&gt;=52,INDEX($GV:$GV,$JF728+52),"")</f>
      </c>
      <c r="IX728">
        <f>IF($JG728&gt;=53,INDEX($GV:$GV,$JF728+53),"")</f>
      </c>
      <c r="IY728">
        <f>IF($JG728&gt;=54,INDEX($GV:$GV,$JF728+54),"")</f>
      </c>
      <c r="IZ728">
        <f>IF($JG728&gt;=55,INDEX($GV:$GV,$JF728+55),"")</f>
      </c>
      <c r="JA728">
        <f>IF($JG728&gt;=56,INDEX($GV:$GV,$JF728+56),"")</f>
      </c>
      <c r="JB728">
        <f>IF($JG728&gt;=57,INDEX($GV:$GV,$JF728+57),"")</f>
      </c>
      <c r="JC728">
        <f>IF($JG728&gt;=58,INDEX($GV:$GV,$JF728+58),"")</f>
      </c>
      <c r="JD728">
        <f>IF($JG728&gt;=59,INDEX($GV:$GV,$JF728+59),"")</f>
      </c>
      <c r="JE728">
        <f>IF($JG728&gt;=60,INDEX($GV:$GV,$JF728+60),"")</f>
      </c>
      <c r="JF728">
        <f>IFERROR(MATCH($GU728,$GV$2:$GV$322,0)+1,0)</f>
      </c>
      <c r="JG728">
        <f>IFERROR(INDEX($GW$2:$GW$322,MATCH($GU728,$GV$2:$GV$322,0)),0)</f>
      </c>
      <c r="JH728" t="s">
        <v>44</v>
      </c>
      <c r="JI728" t="s">
        <v>44</v>
      </c>
    </row>
    <row r="729" spans="1:269" x14ac:dyDescent="0.25">
      <c r="R729">
        <f>IF(OR($U729="",$Q729=""),"",IFERROR($U729/$Q729,0))</f>
      </c>
      <c r="S729">
        <f>IF($U729="","",
SUM($T729,$V729,$AA729,$W729,$Y729)*
(1-IF($AB729="",0,VALUE($AB729)/100)))</f>
      </c>
      <c r="T729">
        <f>IF($U729="","",$U729)</f>
      </c>
      <c r="V729">
        <f>IF($U729="","",
IF($O729="","",
IF(ISNUMBER(SEARCH("exempt",LOWER($O729))),0,
$U729*(VALUE(SUBSTITUTE($O729,"%",""))/100))))</f>
      </c>
      <c r="AC729">
        <f>IFERROR(IF(FIND(" - ",$K729)&gt;0,MID($K729,FIND(" - ",$K729)+3,LEN($K729)),""),"")</f>
      </c>
      <c r="AL729" t="s">
        <v>1716</v>
      </c>
      <c r="AT729">
        <f>IFERROR(LEFT($K729,FIND(" - ",$K729)-1),$K729)</f>
      </c>
      <c r="AW729">
        <f>IF($CL729&gt;=1,INDEX($AU:$AU,$CK729+1),"")</f>
      </c>
      <c r="AX729">
        <f>IF($CL729&gt;=2,INDEX($AU:$AU,$CK729+2),"")</f>
      </c>
      <c r="AY729">
        <f>IF($CL729&gt;=3,INDEX($AU:$AU,$CK729+3),"")</f>
      </c>
      <c r="AZ729">
        <f>IF($CL729&gt;=4,INDEX($AU:$AU,$CK729+4),"")</f>
      </c>
      <c r="BA729">
        <f>IF($CL729&gt;=5,INDEX($AU:$AU,$CK729+5),"")</f>
      </c>
      <c r="BB729">
        <f>IF($CL729&gt;=6,INDEX($AU:$AU,$CK729+6),"")</f>
      </c>
      <c r="BC729">
        <f>IF($CL729&gt;=7,INDEX($AU:$AU,$CK729+7),"")</f>
      </c>
      <c r="BD729">
        <f>IF($CL729&gt;=8,INDEX($AU:$AU,$CK729+8),"")</f>
      </c>
      <c r="BE729">
        <f>IF($CL729&gt;=9,INDEX($AU:$AU,$CK729+9),"")</f>
      </c>
      <c r="BF729">
        <f>IF($CL729&gt;=10,INDEX($AU:$AU,$CK729+10),"")</f>
      </c>
      <c r="BG729">
        <f>IF($CL729&gt;=11,INDEX($AU:$AU,$CK729+11),"")</f>
      </c>
      <c r="BH729">
        <f>IF($CL729&gt;=12,INDEX($AU:$AU,$CK729+12),"")</f>
      </c>
      <c r="BI729">
        <f>IF($CL729&gt;=13,INDEX($AU:$AU,$CK729+13),"")</f>
      </c>
      <c r="BJ729">
        <f>IF($CL729&gt;=14,INDEX($AU:$AU,$CK729+14),"")</f>
      </c>
      <c r="BK729">
        <f>IF($CL729&gt;=15,INDEX($AU:$AU,$CK729+15),"")</f>
      </c>
      <c r="BL729">
        <f>IF($CL729&gt;=16,INDEX($AU:$AU,$CK729+16),"")</f>
      </c>
      <c r="BM729">
        <f>IF($CL729&gt;=17,INDEX($AU:$AU,$CK729+17),"")</f>
      </c>
      <c r="BN729">
        <f>IF($CL729&gt;=18,INDEX($AU:$AU,$CK729+18),"")</f>
      </c>
      <c r="BO729">
        <f>IF($CL729&gt;=19,INDEX($AU:$AU,$CK729+19),"")</f>
      </c>
      <c r="BP729">
        <f>IF($CL729&gt;=20,INDEX($AU:$AU,$CK729+20),"")</f>
      </c>
      <c r="BQ729">
        <f>IF($CL729&gt;=21,INDEX($AU:$AU,$CK729+21),"")</f>
      </c>
      <c r="BR729">
        <f>IF($CL729&gt;=22,INDEX($AU:$AU,$CK729+22),"")</f>
      </c>
      <c r="BS729">
        <f>IF($CL729&gt;=23,INDEX($AU:$AU,$CK729+23),"")</f>
      </c>
      <c r="BT729">
        <f>IF($CL729&gt;=24,INDEX($AU:$AU,$CK729+24),"")</f>
      </c>
      <c r="BU729">
        <f>IF($CL729&gt;=25,INDEX($AU:$AU,$CK729+25),"")</f>
      </c>
      <c r="BV729">
        <f>IF($CL729&gt;=26,INDEX($AU:$AU,$CK729+26),"")</f>
      </c>
      <c r="BW729">
        <f>IF($CL729&gt;=27,INDEX($AU:$AU,$CK729+27),"")</f>
      </c>
      <c r="BX729">
        <f>IF($CL729&gt;=28,INDEX($AU:$AU,$CK729+28),"")</f>
      </c>
      <c r="BY729">
        <f>IF($CL729&gt;=29,INDEX($AU:$AU,$CK729+29),"")</f>
      </c>
      <c r="BZ729">
        <f>IF($CL729&gt;=30,INDEX($AU:$AU,$CK729+30),"")</f>
      </c>
      <c r="CA729">
        <f>IF($CL729&gt;=31,INDEX($AU:$AU,$CK729+31),"")</f>
      </c>
      <c r="CB729">
        <f>IF($CL729&gt;=32,INDEX($AU:$AU,$CK729+32),"")</f>
      </c>
      <c r="CC729">
        <f>IF($CL729&gt;=33,INDEX($AU:$AU,$CK729+33),"")</f>
      </c>
      <c r="CD729">
        <f>IF($CL729&gt;=34,INDEX($AU:$AU,$CK729+34),"")</f>
      </c>
      <c r="CE729">
        <f>IF($CL729&gt;=35,INDEX($AU:$AU,$CK729+35),"")</f>
      </c>
      <c r="CF729">
        <f>IF($CL729&gt;=36,INDEX($AU:$AU,$CK729+36),"")</f>
      </c>
      <c r="CG729">
        <f>IF($CL729&gt;=37,INDEX($AU:$AU,$CK729+37),"")</f>
      </c>
      <c r="CH729">
        <f>IF($CL729&gt;=38,INDEX($AU:$AU,$CK729+38),"")</f>
      </c>
      <c r="CI729">
        <f>IF($CL729&gt;=39,INDEX($AU:$AU,$CK729+39),"")</f>
      </c>
      <c r="CJ729">
        <f>IF($CL729&gt;=40,INDEX($AU:$AU,$CK729+40),"")</f>
      </c>
      <c r="CK729">
        <f>IFERROR(MATCH($AT729,$AU$2:$AU$133,0)+1,0)</f>
      </c>
      <c r="CL729">
        <f>IFERROR(INDEX($AV$2:$AV$133,MATCH($AT729,$AU$2:$AU$133,0)),0)</f>
      </c>
      <c r="CM729">
        <f>IFERROR(LEFT($L729,FIND(" - ",$L729)-1),$L729)</f>
      </c>
      <c r="CN729" t="s">
        <v>1717</v>
      </c>
      <c r="CO729">
        <v>1</v>
      </c>
      <c r="CP729">
        <f>IF($DK729&gt;=1,INDEX($CN:$CN,$DJ729+1),"")</f>
      </c>
      <c r="CQ729">
        <f>IF($DK729&gt;=2,INDEX($CN:$CN,$DJ729+2),"")</f>
      </c>
      <c r="CR729">
        <f>IF($DK729&gt;=3,INDEX($CN:$CN,$DJ729+3),"")</f>
      </c>
      <c r="CS729">
        <f>IF($DK729&gt;=4,INDEX($CN:$CN,$DJ729+4),"")</f>
      </c>
      <c r="CT729">
        <f>IF($DK729&gt;=5,INDEX($CN:$CN,$DJ729+5),"")</f>
      </c>
      <c r="CU729">
        <f>IF($DK729&gt;=6,INDEX($CN:$CN,$DJ729+6),"")</f>
      </c>
      <c r="CV729">
        <f>IF($DK729&gt;=7,INDEX($CN:$CN,$DJ729+7),"")</f>
      </c>
      <c r="CW729">
        <f>IF($DK729&gt;=8,INDEX($CN:$CN,$DJ729+8),"")</f>
      </c>
      <c r="CX729">
        <f>IF($DK729&gt;=9,INDEX($CN:$CN,$DJ729+9),"")</f>
      </c>
      <c r="CY729">
        <f>IF($DK729&gt;=10,INDEX($CN:$CN,$DJ729+10),"")</f>
      </c>
      <c r="CZ729">
        <f>IF($DK729&gt;=11,INDEX($CN:$CN,$DJ729+11),"")</f>
      </c>
      <c r="DA729">
        <f>IF($DK729&gt;=12,INDEX($CN:$CN,$DJ729+12),"")</f>
      </c>
      <c r="DB729">
        <f>IF($DK729&gt;=13,INDEX($CN:$CN,$DJ729+13),"")</f>
      </c>
      <c r="DC729">
        <f>IF($DK729&gt;=14,INDEX($CN:$CN,$DJ729+14),"")</f>
      </c>
      <c r="DD729">
        <f>IF($DK729&gt;=15,INDEX($CN:$CN,$DJ729+15),"")</f>
      </c>
      <c r="DE729">
        <f>IF($DK729&gt;=16,INDEX($CN:$CN,$DJ729+16),"")</f>
      </c>
      <c r="DF729">
        <f>IF($DK729&gt;=17,INDEX($CN:$CN,$DJ729+17),"")</f>
      </c>
      <c r="DG729">
        <f>IF($DK729&gt;=18,INDEX($CN:$CN,$DJ729+18),"")</f>
      </c>
      <c r="DH729">
        <f>IF($DK729&gt;=19,INDEX($CN:$CN,$DJ729+19),"")</f>
      </c>
      <c r="DI729">
        <f>IF($DK729&gt;=20,INDEX($CN:$CN,$DJ729+20),"")</f>
      </c>
      <c r="DJ729">
        <f>IFERROR(MATCH($CM729,$CN$2:$CN$1089,0)+1,0)</f>
      </c>
      <c r="DK729">
        <f>IFERROR(INDEX($CO$2:$CO$1089,MATCH($CM729,$CN$2:$CN$1089,0)),0)</f>
      </c>
      <c r="DL729">
        <f>IFERROR(INDEX($AS:$AS,MATCH($O729,$AR:$AR,0))&amp;"","")</f>
      </c>
      <c r="DP729">
        <f>IF($GS729&gt;=1,INDEX($DM:$DM,$GR729+1),"")</f>
      </c>
      <c r="DQ729">
        <f>IF($GS729&gt;=2,INDEX($DM:$DM,$GR729+2),"")</f>
      </c>
      <c r="DR729">
        <f>IF($GS729&gt;=3,INDEX($DM:$DM,$GR729+3),"")</f>
      </c>
      <c r="DS729">
        <f>IF($GS729&gt;=4,INDEX($DM:$DM,$GR729+4),"")</f>
      </c>
      <c r="DT729">
        <f>IF($GS729&gt;=5,INDEX($DM:$DM,$GR729+5),"")</f>
      </c>
      <c r="DU729">
        <f>IF($GS729&gt;=6,INDEX($DM:$DM,$GR729+6),"")</f>
      </c>
      <c r="DV729">
        <f>IF($GS729&gt;=7,INDEX($DM:$DM,$GR729+7),"")</f>
      </c>
      <c r="DW729">
        <f>IF($GS729&gt;=8,INDEX($DM:$DM,$GR729+8),"")</f>
      </c>
      <c r="DX729">
        <f>IF($GS729&gt;=9,INDEX($DM:$DM,$GR729+9),"")</f>
      </c>
      <c r="DY729">
        <f>IF($GS729&gt;=10,INDEX($DM:$DM,$GR729+10),"")</f>
      </c>
      <c r="DZ729">
        <f>IF($GS729&gt;=11,INDEX($DM:$DM,$GR729+11),"")</f>
      </c>
      <c r="EA729">
        <f>IF($GS729&gt;=12,INDEX($DM:$DM,$GR729+12),"")</f>
      </c>
      <c r="EB729">
        <f>IF($GS729&gt;=13,INDEX($DM:$DM,$GR729+13),"")</f>
      </c>
      <c r="EC729">
        <f>IF($GS729&gt;=14,INDEX($DM:$DM,$GR729+14),"")</f>
      </c>
      <c r="ED729">
        <f>IF($GS729&gt;=15,INDEX($DM:$DM,$GR729+15),"")</f>
      </c>
      <c r="EE729">
        <f>IF($GS729&gt;=16,INDEX($DM:$DM,$GR729+16),"")</f>
      </c>
      <c r="EF729">
        <f>IF($GS729&gt;=17,INDEX($DM:$DM,$GR729+17),"")</f>
      </c>
      <c r="EG729">
        <f>IF($GS729&gt;=18,INDEX($DM:$DM,$GR729+18),"")</f>
      </c>
      <c r="EH729">
        <f>IF($GS729&gt;=19,INDEX($DM:$DM,$GR729+19),"")</f>
      </c>
      <c r="EI729">
        <f>IF($GS729&gt;=20,INDEX($DM:$DM,$GR729+20),"")</f>
      </c>
      <c r="EJ729">
        <f>IF($GS729&gt;=21,INDEX($DM:$DM,$GR729+21),"")</f>
      </c>
      <c r="EK729">
        <f>IF($GS729&gt;=22,INDEX($DM:$DM,$GR729+22),"")</f>
      </c>
      <c r="EL729">
        <f>IF($GS729&gt;=23,INDEX($DM:$DM,$GR729+23),"")</f>
      </c>
      <c r="EM729">
        <f>IF($GS729&gt;=24,INDEX($DM:$DM,$GR729+24),"")</f>
      </c>
      <c r="EN729">
        <f>IF($GS729&gt;=25,INDEX($DM:$DM,$GR729+25),"")</f>
      </c>
      <c r="EO729">
        <f>IF($GS729&gt;=26,INDEX($DM:$DM,$GR729+26),"")</f>
      </c>
      <c r="EP729">
        <f>IF($GS729&gt;=27,INDEX($DM:$DM,$GR729+27),"")</f>
      </c>
      <c r="EQ729">
        <f>IF($GS729&gt;=28,INDEX($DM:$DM,$GR729+28),"")</f>
      </c>
      <c r="ER729">
        <f>IF($GS729&gt;=29,INDEX($DM:$DM,$GR729+29),"")</f>
      </c>
      <c r="ES729">
        <f>IF($GS729&gt;=30,INDEX($DM:$DM,$GR729+30),"")</f>
      </c>
      <c r="ET729">
        <f>IF($GS729&gt;=31,INDEX($DM:$DM,$GR729+31),"")</f>
      </c>
      <c r="EU729">
        <f>IF($GS729&gt;=32,INDEX($DM:$DM,$GR729+32),"")</f>
      </c>
      <c r="EV729">
        <f>IF($GS729&gt;=33,INDEX($DM:$DM,$GR729+33),"")</f>
      </c>
      <c r="EW729">
        <f>IF($GS729&gt;=34,INDEX($DM:$DM,$GR729+34),"")</f>
      </c>
      <c r="EX729">
        <f>IF($GS729&gt;=35,INDEX($DM:$DM,$GR729+35),"")</f>
      </c>
      <c r="EY729">
        <f>IF($GS729&gt;=36,INDEX($DM:$DM,$GR729+36),"")</f>
      </c>
      <c r="EZ729">
        <f>IF($GS729&gt;=37,INDEX($DM:$DM,$GR729+37),"")</f>
      </c>
      <c r="FA729">
        <f>IF($GS729&gt;=38,INDEX($DM:$DM,$GR729+38),"")</f>
      </c>
      <c r="FB729">
        <f>IF($GS729&gt;=39,INDEX($DM:$DM,$GR729+39),"")</f>
      </c>
      <c r="FC729">
        <f>IF($GS729&gt;=40,INDEX($DM:$DM,$GR729+40),"")</f>
      </c>
      <c r="FD729">
        <f>IF($GS729&gt;=1,INDEX($DN:$DN,$GR729+1),"")</f>
      </c>
      <c r="FE729">
        <f>IF($GS729&gt;=2,INDEX($DN:$DN,$GR729+2),"")</f>
      </c>
      <c r="FF729">
        <f>IF($GS729&gt;=3,INDEX($DN:$DN,$GR729+3),"")</f>
      </c>
      <c r="FG729">
        <f>IF($GS729&gt;=4,INDEX($DN:$DN,$GR729+4),"")</f>
      </c>
      <c r="FH729">
        <f>IF($GS729&gt;=5,INDEX($DN:$DN,$GR729+5),"")</f>
      </c>
      <c r="FI729">
        <f>IF($GS729&gt;=6,INDEX($DN:$DN,$GR729+6),"")</f>
      </c>
      <c r="FJ729">
        <f>IF($GS729&gt;=7,INDEX($DN:$DN,$GR729+7),"")</f>
      </c>
      <c r="FK729">
        <f>IF($GS729&gt;=8,INDEX($DN:$DN,$GR729+8),"")</f>
      </c>
      <c r="FL729">
        <f>IF($GS729&gt;=9,INDEX($DN:$DN,$GR729+9),"")</f>
      </c>
      <c r="FM729">
        <f>IF($GS729&gt;=10,INDEX($DN:$DN,$GR729+10),"")</f>
      </c>
      <c r="FN729">
        <f>IF($GS729&gt;=11,INDEX($DN:$DN,$GR729+11),"")</f>
      </c>
      <c r="FO729">
        <f>IF($GS729&gt;=12,INDEX($DN:$DN,$GR729+12),"")</f>
      </c>
      <c r="FP729">
        <f>IF($GS729&gt;=13,INDEX($DN:$DN,$GR729+13),"")</f>
      </c>
      <c r="FQ729">
        <f>IF($GS729&gt;=14,INDEX($DN:$DN,$GR729+14),"")</f>
      </c>
      <c r="FR729">
        <f>IF($GS729&gt;=15,INDEX($DN:$DN,$GR729+15),"")</f>
      </c>
      <c r="FS729">
        <f>IF($GS729&gt;=16,INDEX($DN:$DN,$GR729+16),"")</f>
      </c>
      <c r="FT729">
        <f>IF($GS729&gt;=17,INDEX($DN:$DN,$GR729+17),"")</f>
      </c>
      <c r="FU729">
        <f>IF($GS729&gt;=18,INDEX($DN:$DN,$GR729+18),"")</f>
      </c>
      <c r="FV729">
        <f>IF($GS729&gt;=19,INDEX($DN:$DN,$GR729+19),"")</f>
      </c>
      <c r="FW729">
        <f>IF($GS729&gt;=20,INDEX($DN:$DN,$GR729+20),"")</f>
      </c>
      <c r="FX729">
        <f>IF($GS729&gt;=21,INDEX($DN:$DN,$GR729+21),"")</f>
      </c>
      <c r="FY729">
        <f>IF($GS729&gt;=22,INDEX($DN:$DN,$GR729+22),"")</f>
      </c>
      <c r="FZ729">
        <f>IF($GS729&gt;=23,INDEX($DN:$DN,$GR729+23),"")</f>
      </c>
      <c r="GA729">
        <f>IF($GS729&gt;=24,INDEX($DN:$DN,$GR729+24),"")</f>
      </c>
      <c r="GB729">
        <f>IF($GS729&gt;=25,INDEX($DN:$DN,$GR729+25),"")</f>
      </c>
      <c r="GC729">
        <f>IF($GS729&gt;=26,INDEX($DN:$DN,$GR729+26),"")</f>
      </c>
      <c r="GD729">
        <f>IF($GS729&gt;=27,INDEX($DN:$DN,$GR729+27),"")</f>
      </c>
      <c r="GE729">
        <f>IF($GS729&gt;=28,INDEX($DN:$DN,$GR729+28),"")</f>
      </c>
      <c r="GF729">
        <f>IF($GS729&gt;=29,INDEX($DN:$DN,$GR729+29),"")</f>
      </c>
      <c r="GG729">
        <f>IF($GS729&gt;=30,INDEX($DN:$DN,$GR729+30),"")</f>
      </c>
      <c r="GH729">
        <f>IF($GS729&gt;=31,INDEX($DN:$DN,$GR729+31),"")</f>
      </c>
      <c r="GI729">
        <f>IF($GS729&gt;=32,INDEX($DN:$DN,$GR729+32),"")</f>
      </c>
      <c r="GJ729">
        <f>IF($GS729&gt;=33,INDEX($DN:$DN,$GR729+33),"")</f>
      </c>
      <c r="GK729">
        <f>IF($GS729&gt;=34,INDEX($DN:$DN,$GR729+34),"")</f>
      </c>
      <c r="GL729">
        <f>IF($GS729&gt;=35,INDEX($DN:$DN,$GR729+35),"")</f>
      </c>
      <c r="GM729">
        <f>IF($GS729&gt;=36,INDEX($DN:$DN,$GR729+36),"")</f>
      </c>
      <c r="GN729">
        <f>IF($GS729&gt;=37,INDEX($DN:$DN,$GR729+37),"")</f>
      </c>
      <c r="GO729">
        <f>IF($GS729&gt;=38,INDEX($DN:$DN,$GR729+38),"")</f>
      </c>
      <c r="GP729">
        <f>IF($GS729&gt;=39,INDEX($DN:$DN,$GR729+39),"")</f>
      </c>
      <c r="GQ729">
        <f>IF($GS729&gt;=40,INDEX($DN:$DN,$GR729+40),"")</f>
      </c>
      <c r="GR729">
        <f>IFERROR(MATCH($DL729,$DM$2:$DM$148,0)+1,0)</f>
      </c>
      <c r="GS729">
        <f>IFERROR(INDEX($DO$2:$DO$148,MATCH($DL729,$DM$2:$DM$148,0)),0)</f>
      </c>
      <c r="GT729">
        <f>IFERROR(MATCH($Z729,$DP$729:$FC$729,0),0)</f>
      </c>
      <c r="GU729">
        <f>IF($GT729&gt;0,INDEX($FD$729:$GQ$729,$GT729),"")</f>
      </c>
      <c r="GX729">
        <f>IF($JG729&gt;=1,INDEX($GV:$GV,$JF729+1),"")</f>
      </c>
      <c r="GY729">
        <f>IF($JG729&gt;=2,INDEX($GV:$GV,$JF729+2),"")</f>
      </c>
      <c r="GZ729">
        <f>IF($JG729&gt;=3,INDEX($GV:$GV,$JF729+3),"")</f>
      </c>
      <c r="HA729">
        <f>IF($JG729&gt;=4,INDEX($GV:$GV,$JF729+4),"")</f>
      </c>
      <c r="HB729">
        <f>IF($JG729&gt;=5,INDEX($GV:$GV,$JF729+5),"")</f>
      </c>
      <c r="HC729">
        <f>IF($JG729&gt;=6,INDEX($GV:$GV,$JF729+6),"")</f>
      </c>
      <c r="HD729">
        <f>IF($JG729&gt;=7,INDEX($GV:$GV,$JF729+7),"")</f>
      </c>
      <c r="HE729">
        <f>IF($JG729&gt;=8,INDEX($GV:$GV,$JF729+8),"")</f>
      </c>
      <c r="HF729">
        <f>IF($JG729&gt;=9,INDEX($GV:$GV,$JF729+9),"")</f>
      </c>
      <c r="HG729">
        <f>IF($JG729&gt;=10,INDEX($GV:$GV,$JF729+10),"")</f>
      </c>
      <c r="HH729">
        <f>IF($JG729&gt;=11,INDEX($GV:$GV,$JF729+11),"")</f>
      </c>
      <c r="HI729">
        <f>IF($JG729&gt;=12,INDEX($GV:$GV,$JF729+12),"")</f>
      </c>
      <c r="HJ729">
        <f>IF($JG729&gt;=13,INDEX($GV:$GV,$JF729+13),"")</f>
      </c>
      <c r="HK729">
        <f>IF($JG729&gt;=14,INDEX($GV:$GV,$JF729+14),"")</f>
      </c>
      <c r="HL729">
        <f>IF($JG729&gt;=15,INDEX($GV:$GV,$JF729+15),"")</f>
      </c>
      <c r="HM729">
        <f>IF($JG729&gt;=16,INDEX($GV:$GV,$JF729+16),"")</f>
      </c>
      <c r="HN729">
        <f>IF($JG729&gt;=17,INDEX($GV:$GV,$JF729+17),"")</f>
      </c>
      <c r="HO729">
        <f>IF($JG729&gt;=18,INDEX($GV:$GV,$JF729+18),"")</f>
      </c>
      <c r="HP729">
        <f>IF($JG729&gt;=19,INDEX($GV:$GV,$JF729+19),"")</f>
      </c>
      <c r="HQ729">
        <f>IF($JG729&gt;=20,INDEX($GV:$GV,$JF729+20),"")</f>
      </c>
      <c r="HR729">
        <f>IF($JG729&gt;=21,INDEX($GV:$GV,$JF729+21),"")</f>
      </c>
      <c r="HS729">
        <f>IF($JG729&gt;=22,INDEX($GV:$GV,$JF729+22),"")</f>
      </c>
      <c r="HT729">
        <f>IF($JG729&gt;=23,INDEX($GV:$GV,$JF729+23),"")</f>
      </c>
      <c r="HU729">
        <f>IF($JG729&gt;=24,INDEX($GV:$GV,$JF729+24),"")</f>
      </c>
      <c r="HV729">
        <f>IF($JG729&gt;=25,INDEX($GV:$GV,$JF729+25),"")</f>
      </c>
      <c r="HW729">
        <f>IF($JG729&gt;=26,INDEX($GV:$GV,$JF729+26),"")</f>
      </c>
      <c r="HX729">
        <f>IF($JG729&gt;=27,INDEX($GV:$GV,$JF729+27),"")</f>
      </c>
      <c r="HY729">
        <f>IF($JG729&gt;=28,INDEX($GV:$GV,$JF729+28),"")</f>
      </c>
      <c r="HZ729">
        <f>IF($JG729&gt;=29,INDEX($GV:$GV,$JF729+29),"")</f>
      </c>
      <c r="IA729">
        <f>IF($JG729&gt;=30,INDEX($GV:$GV,$JF729+30),"")</f>
      </c>
      <c r="IB729">
        <f>IF($JG729&gt;=31,INDEX($GV:$GV,$JF729+31),"")</f>
      </c>
      <c r="IC729">
        <f>IF($JG729&gt;=32,INDEX($GV:$GV,$JF729+32),"")</f>
      </c>
      <c r="ID729">
        <f>IF($JG729&gt;=33,INDEX($GV:$GV,$JF729+33),"")</f>
      </c>
      <c r="IE729">
        <f>IF($JG729&gt;=34,INDEX($GV:$GV,$JF729+34),"")</f>
      </c>
      <c r="IF729">
        <f>IF($JG729&gt;=35,INDEX($GV:$GV,$JF729+35),"")</f>
      </c>
      <c r="IG729">
        <f>IF($JG729&gt;=36,INDEX($GV:$GV,$JF729+36),"")</f>
      </c>
      <c r="IH729">
        <f>IF($JG729&gt;=37,INDEX($GV:$GV,$JF729+37),"")</f>
      </c>
      <c r="II729">
        <f>IF($JG729&gt;=38,INDEX($GV:$GV,$JF729+38),"")</f>
      </c>
      <c r="IJ729">
        <f>IF($JG729&gt;=39,INDEX($GV:$GV,$JF729+39),"")</f>
      </c>
      <c r="IK729">
        <f>IF($JG729&gt;=40,INDEX($GV:$GV,$JF729+40),"")</f>
      </c>
      <c r="IL729">
        <f>IF($JG729&gt;=41,INDEX($GV:$GV,$JF729+41),"")</f>
      </c>
      <c r="IM729">
        <f>IF($JG729&gt;=42,INDEX($GV:$GV,$JF729+42),"")</f>
      </c>
      <c r="IN729">
        <f>IF($JG729&gt;=43,INDEX($GV:$GV,$JF729+43),"")</f>
      </c>
      <c r="IO729">
        <f>IF($JG729&gt;=44,INDEX($GV:$GV,$JF729+44),"")</f>
      </c>
      <c r="IP729">
        <f>IF($JG729&gt;=45,INDEX($GV:$GV,$JF729+45),"")</f>
      </c>
      <c r="IQ729">
        <f>IF($JG729&gt;=46,INDEX($GV:$GV,$JF729+46),"")</f>
      </c>
      <c r="IR729">
        <f>IF($JG729&gt;=47,INDEX($GV:$GV,$JF729+47),"")</f>
      </c>
      <c r="IS729">
        <f>IF($JG729&gt;=48,INDEX($GV:$GV,$JF729+48),"")</f>
      </c>
      <c r="IT729">
        <f>IF($JG729&gt;=49,INDEX($GV:$GV,$JF729+49),"")</f>
      </c>
      <c r="IU729">
        <f>IF($JG729&gt;=50,INDEX($GV:$GV,$JF729+50),"")</f>
      </c>
      <c r="IV729">
        <f>IF($JG729&gt;=51,INDEX($GV:$GV,$JF729+51),"")</f>
      </c>
      <c r="IW729">
        <f>IF($JG729&gt;=52,INDEX($GV:$GV,$JF729+52),"")</f>
      </c>
      <c r="IX729">
        <f>IF($JG729&gt;=53,INDEX($GV:$GV,$JF729+53),"")</f>
      </c>
      <c r="IY729">
        <f>IF($JG729&gt;=54,INDEX($GV:$GV,$JF729+54),"")</f>
      </c>
      <c r="IZ729">
        <f>IF($JG729&gt;=55,INDEX($GV:$GV,$JF729+55),"")</f>
      </c>
      <c r="JA729">
        <f>IF($JG729&gt;=56,INDEX($GV:$GV,$JF729+56),"")</f>
      </c>
      <c r="JB729">
        <f>IF($JG729&gt;=57,INDEX($GV:$GV,$JF729+57),"")</f>
      </c>
      <c r="JC729">
        <f>IF($JG729&gt;=58,INDEX($GV:$GV,$JF729+58),"")</f>
      </c>
      <c r="JD729">
        <f>IF($JG729&gt;=59,INDEX($GV:$GV,$JF729+59),"")</f>
      </c>
      <c r="JE729">
        <f>IF($JG729&gt;=60,INDEX($GV:$GV,$JF729+60),"")</f>
      </c>
      <c r="JF729">
        <f>IFERROR(MATCH($GU729,$GV$2:$GV$322,0)+1,0)</f>
      </c>
      <c r="JG729">
        <f>IFERROR(INDEX($GW$2:$GW$322,MATCH($GU729,$GV$2:$GV$322,0)),0)</f>
      </c>
      <c r="JH729" t="s">
        <v>44</v>
      </c>
      <c r="JI729" t="s">
        <v>44</v>
      </c>
    </row>
    <row r="730" spans="1:269" x14ac:dyDescent="0.25">
      <c r="R730">
        <f>IF(OR($U730="",$Q730=""),"",IFERROR($U730/$Q730,0))</f>
      </c>
      <c r="S730">
        <f>IF($U730="","",
SUM($T730,$V730,$AA730,$W730,$Y730)*
(1-IF($AB730="",0,VALUE($AB730)/100)))</f>
      </c>
      <c r="T730">
        <f>IF($U730="","",$U730)</f>
      </c>
      <c r="V730">
        <f>IF($U730="","",
IF($O730="","",
IF(ISNUMBER(SEARCH("exempt",LOWER($O730))),0,
$U730*(VALUE(SUBSTITUTE($O730,"%",""))/100))))</f>
      </c>
      <c r="AC730">
        <f>IFERROR(IF(FIND(" - ",$K730)&gt;0,MID($K730,FIND(" - ",$K730)+3,LEN($K730)),""),"")</f>
      </c>
      <c r="AL730" t="s">
        <v>1718</v>
      </c>
      <c r="AT730">
        <f>IFERROR(LEFT($K730,FIND(" - ",$K730)-1),$K730)</f>
      </c>
      <c r="AW730">
        <f>IF($CL730&gt;=1,INDEX($AU:$AU,$CK730+1),"")</f>
      </c>
      <c r="AX730">
        <f>IF($CL730&gt;=2,INDEX($AU:$AU,$CK730+2),"")</f>
      </c>
      <c r="AY730">
        <f>IF($CL730&gt;=3,INDEX($AU:$AU,$CK730+3),"")</f>
      </c>
      <c r="AZ730">
        <f>IF($CL730&gt;=4,INDEX($AU:$AU,$CK730+4),"")</f>
      </c>
      <c r="BA730">
        <f>IF($CL730&gt;=5,INDEX($AU:$AU,$CK730+5),"")</f>
      </c>
      <c r="BB730">
        <f>IF($CL730&gt;=6,INDEX($AU:$AU,$CK730+6),"")</f>
      </c>
      <c r="BC730">
        <f>IF($CL730&gt;=7,INDEX($AU:$AU,$CK730+7),"")</f>
      </c>
      <c r="BD730">
        <f>IF($CL730&gt;=8,INDEX($AU:$AU,$CK730+8),"")</f>
      </c>
      <c r="BE730">
        <f>IF($CL730&gt;=9,INDEX($AU:$AU,$CK730+9),"")</f>
      </c>
      <c r="BF730">
        <f>IF($CL730&gt;=10,INDEX($AU:$AU,$CK730+10),"")</f>
      </c>
      <c r="BG730">
        <f>IF($CL730&gt;=11,INDEX($AU:$AU,$CK730+11),"")</f>
      </c>
      <c r="BH730">
        <f>IF($CL730&gt;=12,INDEX($AU:$AU,$CK730+12),"")</f>
      </c>
      <c r="BI730">
        <f>IF($CL730&gt;=13,INDEX($AU:$AU,$CK730+13),"")</f>
      </c>
      <c r="BJ730">
        <f>IF($CL730&gt;=14,INDEX($AU:$AU,$CK730+14),"")</f>
      </c>
      <c r="BK730">
        <f>IF($CL730&gt;=15,INDEX($AU:$AU,$CK730+15),"")</f>
      </c>
      <c r="BL730">
        <f>IF($CL730&gt;=16,INDEX($AU:$AU,$CK730+16),"")</f>
      </c>
      <c r="BM730">
        <f>IF($CL730&gt;=17,INDEX($AU:$AU,$CK730+17),"")</f>
      </c>
      <c r="BN730">
        <f>IF($CL730&gt;=18,INDEX($AU:$AU,$CK730+18),"")</f>
      </c>
      <c r="BO730">
        <f>IF($CL730&gt;=19,INDEX($AU:$AU,$CK730+19),"")</f>
      </c>
      <c r="BP730">
        <f>IF($CL730&gt;=20,INDEX($AU:$AU,$CK730+20),"")</f>
      </c>
      <c r="BQ730">
        <f>IF($CL730&gt;=21,INDEX($AU:$AU,$CK730+21),"")</f>
      </c>
      <c r="BR730">
        <f>IF($CL730&gt;=22,INDEX($AU:$AU,$CK730+22),"")</f>
      </c>
      <c r="BS730">
        <f>IF($CL730&gt;=23,INDEX($AU:$AU,$CK730+23),"")</f>
      </c>
      <c r="BT730">
        <f>IF($CL730&gt;=24,INDEX($AU:$AU,$CK730+24),"")</f>
      </c>
      <c r="BU730">
        <f>IF($CL730&gt;=25,INDEX($AU:$AU,$CK730+25),"")</f>
      </c>
      <c r="BV730">
        <f>IF($CL730&gt;=26,INDEX($AU:$AU,$CK730+26),"")</f>
      </c>
      <c r="BW730">
        <f>IF($CL730&gt;=27,INDEX($AU:$AU,$CK730+27),"")</f>
      </c>
      <c r="BX730">
        <f>IF($CL730&gt;=28,INDEX($AU:$AU,$CK730+28),"")</f>
      </c>
      <c r="BY730">
        <f>IF($CL730&gt;=29,INDEX($AU:$AU,$CK730+29),"")</f>
      </c>
      <c r="BZ730">
        <f>IF($CL730&gt;=30,INDEX($AU:$AU,$CK730+30),"")</f>
      </c>
      <c r="CA730">
        <f>IF($CL730&gt;=31,INDEX($AU:$AU,$CK730+31),"")</f>
      </c>
      <c r="CB730">
        <f>IF($CL730&gt;=32,INDEX($AU:$AU,$CK730+32),"")</f>
      </c>
      <c r="CC730">
        <f>IF($CL730&gt;=33,INDEX($AU:$AU,$CK730+33),"")</f>
      </c>
      <c r="CD730">
        <f>IF($CL730&gt;=34,INDEX($AU:$AU,$CK730+34),"")</f>
      </c>
      <c r="CE730">
        <f>IF($CL730&gt;=35,INDEX($AU:$AU,$CK730+35),"")</f>
      </c>
      <c r="CF730">
        <f>IF($CL730&gt;=36,INDEX($AU:$AU,$CK730+36),"")</f>
      </c>
      <c r="CG730">
        <f>IF($CL730&gt;=37,INDEX($AU:$AU,$CK730+37),"")</f>
      </c>
      <c r="CH730">
        <f>IF($CL730&gt;=38,INDEX($AU:$AU,$CK730+38),"")</f>
      </c>
      <c r="CI730">
        <f>IF($CL730&gt;=39,INDEX($AU:$AU,$CK730+39),"")</f>
      </c>
      <c r="CJ730">
        <f>IF($CL730&gt;=40,INDEX($AU:$AU,$CK730+40),"")</f>
      </c>
      <c r="CK730">
        <f>IFERROR(MATCH($AT730,$AU$2:$AU$133,0)+1,0)</f>
      </c>
      <c r="CL730">
        <f>IFERROR(INDEX($AV$2:$AV$133,MATCH($AT730,$AU$2:$AU$133,0)),0)</f>
      </c>
      <c r="CM730">
        <f>IFERROR(LEFT($L730,FIND(" - ",$L730)-1),$L730)</f>
      </c>
      <c r="CN730" t="s">
        <v>221</v>
      </c>
      <c r="CP730">
        <f>IF($DK730&gt;=1,INDEX($CN:$CN,$DJ730+1),"")</f>
      </c>
      <c r="CQ730">
        <f>IF($DK730&gt;=2,INDEX($CN:$CN,$DJ730+2),"")</f>
      </c>
      <c r="CR730">
        <f>IF($DK730&gt;=3,INDEX($CN:$CN,$DJ730+3),"")</f>
      </c>
      <c r="CS730">
        <f>IF($DK730&gt;=4,INDEX($CN:$CN,$DJ730+4),"")</f>
      </c>
      <c r="CT730">
        <f>IF($DK730&gt;=5,INDEX($CN:$CN,$DJ730+5),"")</f>
      </c>
      <c r="CU730">
        <f>IF($DK730&gt;=6,INDEX($CN:$CN,$DJ730+6),"")</f>
      </c>
      <c r="CV730">
        <f>IF($DK730&gt;=7,INDEX($CN:$CN,$DJ730+7),"")</f>
      </c>
      <c r="CW730">
        <f>IF($DK730&gt;=8,INDEX($CN:$CN,$DJ730+8),"")</f>
      </c>
      <c r="CX730">
        <f>IF($DK730&gt;=9,INDEX($CN:$CN,$DJ730+9),"")</f>
      </c>
      <c r="CY730">
        <f>IF($DK730&gt;=10,INDEX($CN:$CN,$DJ730+10),"")</f>
      </c>
      <c r="CZ730">
        <f>IF($DK730&gt;=11,INDEX($CN:$CN,$DJ730+11),"")</f>
      </c>
      <c r="DA730">
        <f>IF($DK730&gt;=12,INDEX($CN:$CN,$DJ730+12),"")</f>
      </c>
      <c r="DB730">
        <f>IF($DK730&gt;=13,INDEX($CN:$CN,$DJ730+13),"")</f>
      </c>
      <c r="DC730">
        <f>IF($DK730&gt;=14,INDEX($CN:$CN,$DJ730+14),"")</f>
      </c>
      <c r="DD730">
        <f>IF($DK730&gt;=15,INDEX($CN:$CN,$DJ730+15),"")</f>
      </c>
      <c r="DE730">
        <f>IF($DK730&gt;=16,INDEX($CN:$CN,$DJ730+16),"")</f>
      </c>
      <c r="DF730">
        <f>IF($DK730&gt;=17,INDEX($CN:$CN,$DJ730+17),"")</f>
      </c>
      <c r="DG730">
        <f>IF($DK730&gt;=18,INDEX($CN:$CN,$DJ730+18),"")</f>
      </c>
      <c r="DH730">
        <f>IF($DK730&gt;=19,INDEX($CN:$CN,$DJ730+19),"")</f>
      </c>
      <c r="DI730">
        <f>IF($DK730&gt;=20,INDEX($CN:$CN,$DJ730+20),"")</f>
      </c>
      <c r="DJ730">
        <f>IFERROR(MATCH($CM730,$CN$2:$CN$1089,0)+1,0)</f>
      </c>
      <c r="DK730">
        <f>IFERROR(INDEX($CO$2:$CO$1089,MATCH($CM730,$CN$2:$CN$1089,0)),0)</f>
      </c>
      <c r="DL730">
        <f>IFERROR(INDEX($AS:$AS,MATCH($O730,$AR:$AR,0))&amp;"","")</f>
      </c>
      <c r="DP730">
        <f>IF($GS730&gt;=1,INDEX($DM:$DM,$GR730+1),"")</f>
      </c>
      <c r="DQ730">
        <f>IF($GS730&gt;=2,INDEX($DM:$DM,$GR730+2),"")</f>
      </c>
      <c r="DR730">
        <f>IF($GS730&gt;=3,INDEX($DM:$DM,$GR730+3),"")</f>
      </c>
      <c r="DS730">
        <f>IF($GS730&gt;=4,INDEX($DM:$DM,$GR730+4),"")</f>
      </c>
      <c r="DT730">
        <f>IF($GS730&gt;=5,INDEX($DM:$DM,$GR730+5),"")</f>
      </c>
      <c r="DU730">
        <f>IF($GS730&gt;=6,INDEX($DM:$DM,$GR730+6),"")</f>
      </c>
      <c r="DV730">
        <f>IF($GS730&gt;=7,INDEX($DM:$DM,$GR730+7),"")</f>
      </c>
      <c r="DW730">
        <f>IF($GS730&gt;=8,INDEX($DM:$DM,$GR730+8),"")</f>
      </c>
      <c r="DX730">
        <f>IF($GS730&gt;=9,INDEX($DM:$DM,$GR730+9),"")</f>
      </c>
      <c r="DY730">
        <f>IF($GS730&gt;=10,INDEX($DM:$DM,$GR730+10),"")</f>
      </c>
      <c r="DZ730">
        <f>IF($GS730&gt;=11,INDEX($DM:$DM,$GR730+11),"")</f>
      </c>
      <c r="EA730">
        <f>IF($GS730&gt;=12,INDEX($DM:$DM,$GR730+12),"")</f>
      </c>
      <c r="EB730">
        <f>IF($GS730&gt;=13,INDEX($DM:$DM,$GR730+13),"")</f>
      </c>
      <c r="EC730">
        <f>IF($GS730&gt;=14,INDEX($DM:$DM,$GR730+14),"")</f>
      </c>
      <c r="ED730">
        <f>IF($GS730&gt;=15,INDEX($DM:$DM,$GR730+15),"")</f>
      </c>
      <c r="EE730">
        <f>IF($GS730&gt;=16,INDEX($DM:$DM,$GR730+16),"")</f>
      </c>
      <c r="EF730">
        <f>IF($GS730&gt;=17,INDEX($DM:$DM,$GR730+17),"")</f>
      </c>
      <c r="EG730">
        <f>IF($GS730&gt;=18,INDEX($DM:$DM,$GR730+18),"")</f>
      </c>
      <c r="EH730">
        <f>IF($GS730&gt;=19,INDEX($DM:$DM,$GR730+19),"")</f>
      </c>
      <c r="EI730">
        <f>IF($GS730&gt;=20,INDEX($DM:$DM,$GR730+20),"")</f>
      </c>
      <c r="EJ730">
        <f>IF($GS730&gt;=21,INDEX($DM:$DM,$GR730+21),"")</f>
      </c>
      <c r="EK730">
        <f>IF($GS730&gt;=22,INDEX($DM:$DM,$GR730+22),"")</f>
      </c>
      <c r="EL730">
        <f>IF($GS730&gt;=23,INDEX($DM:$DM,$GR730+23),"")</f>
      </c>
      <c r="EM730">
        <f>IF($GS730&gt;=24,INDEX($DM:$DM,$GR730+24),"")</f>
      </c>
      <c r="EN730">
        <f>IF($GS730&gt;=25,INDEX($DM:$DM,$GR730+25),"")</f>
      </c>
      <c r="EO730">
        <f>IF($GS730&gt;=26,INDEX($DM:$DM,$GR730+26),"")</f>
      </c>
      <c r="EP730">
        <f>IF($GS730&gt;=27,INDEX($DM:$DM,$GR730+27),"")</f>
      </c>
      <c r="EQ730">
        <f>IF($GS730&gt;=28,INDEX($DM:$DM,$GR730+28),"")</f>
      </c>
      <c r="ER730">
        <f>IF($GS730&gt;=29,INDEX($DM:$DM,$GR730+29),"")</f>
      </c>
      <c r="ES730">
        <f>IF($GS730&gt;=30,INDEX($DM:$DM,$GR730+30),"")</f>
      </c>
      <c r="ET730">
        <f>IF($GS730&gt;=31,INDEX($DM:$DM,$GR730+31),"")</f>
      </c>
      <c r="EU730">
        <f>IF($GS730&gt;=32,INDEX($DM:$DM,$GR730+32),"")</f>
      </c>
      <c r="EV730">
        <f>IF($GS730&gt;=33,INDEX($DM:$DM,$GR730+33),"")</f>
      </c>
      <c r="EW730">
        <f>IF($GS730&gt;=34,INDEX($DM:$DM,$GR730+34),"")</f>
      </c>
      <c r="EX730">
        <f>IF($GS730&gt;=35,INDEX($DM:$DM,$GR730+35),"")</f>
      </c>
      <c r="EY730">
        <f>IF($GS730&gt;=36,INDEX($DM:$DM,$GR730+36),"")</f>
      </c>
      <c r="EZ730">
        <f>IF($GS730&gt;=37,INDEX($DM:$DM,$GR730+37),"")</f>
      </c>
      <c r="FA730">
        <f>IF($GS730&gt;=38,INDEX($DM:$DM,$GR730+38),"")</f>
      </c>
      <c r="FB730">
        <f>IF($GS730&gt;=39,INDEX($DM:$DM,$GR730+39),"")</f>
      </c>
      <c r="FC730">
        <f>IF($GS730&gt;=40,INDEX($DM:$DM,$GR730+40),"")</f>
      </c>
      <c r="FD730">
        <f>IF($GS730&gt;=1,INDEX($DN:$DN,$GR730+1),"")</f>
      </c>
      <c r="FE730">
        <f>IF($GS730&gt;=2,INDEX($DN:$DN,$GR730+2),"")</f>
      </c>
      <c r="FF730">
        <f>IF($GS730&gt;=3,INDEX($DN:$DN,$GR730+3),"")</f>
      </c>
      <c r="FG730">
        <f>IF($GS730&gt;=4,INDEX($DN:$DN,$GR730+4),"")</f>
      </c>
      <c r="FH730">
        <f>IF($GS730&gt;=5,INDEX($DN:$DN,$GR730+5),"")</f>
      </c>
      <c r="FI730">
        <f>IF($GS730&gt;=6,INDEX($DN:$DN,$GR730+6),"")</f>
      </c>
      <c r="FJ730">
        <f>IF($GS730&gt;=7,INDEX($DN:$DN,$GR730+7),"")</f>
      </c>
      <c r="FK730">
        <f>IF($GS730&gt;=8,INDEX($DN:$DN,$GR730+8),"")</f>
      </c>
      <c r="FL730">
        <f>IF($GS730&gt;=9,INDEX($DN:$DN,$GR730+9),"")</f>
      </c>
      <c r="FM730">
        <f>IF($GS730&gt;=10,INDEX($DN:$DN,$GR730+10),"")</f>
      </c>
      <c r="FN730">
        <f>IF($GS730&gt;=11,INDEX($DN:$DN,$GR730+11),"")</f>
      </c>
      <c r="FO730">
        <f>IF($GS730&gt;=12,INDEX($DN:$DN,$GR730+12),"")</f>
      </c>
      <c r="FP730">
        <f>IF($GS730&gt;=13,INDEX($DN:$DN,$GR730+13),"")</f>
      </c>
      <c r="FQ730">
        <f>IF($GS730&gt;=14,INDEX($DN:$DN,$GR730+14),"")</f>
      </c>
      <c r="FR730">
        <f>IF($GS730&gt;=15,INDEX($DN:$DN,$GR730+15),"")</f>
      </c>
      <c r="FS730">
        <f>IF($GS730&gt;=16,INDEX($DN:$DN,$GR730+16),"")</f>
      </c>
      <c r="FT730">
        <f>IF($GS730&gt;=17,INDEX($DN:$DN,$GR730+17),"")</f>
      </c>
      <c r="FU730">
        <f>IF($GS730&gt;=18,INDEX($DN:$DN,$GR730+18),"")</f>
      </c>
      <c r="FV730">
        <f>IF($GS730&gt;=19,INDEX($DN:$DN,$GR730+19),"")</f>
      </c>
      <c r="FW730">
        <f>IF($GS730&gt;=20,INDEX($DN:$DN,$GR730+20),"")</f>
      </c>
      <c r="FX730">
        <f>IF($GS730&gt;=21,INDEX($DN:$DN,$GR730+21),"")</f>
      </c>
      <c r="FY730">
        <f>IF($GS730&gt;=22,INDEX($DN:$DN,$GR730+22),"")</f>
      </c>
      <c r="FZ730">
        <f>IF($GS730&gt;=23,INDEX($DN:$DN,$GR730+23),"")</f>
      </c>
      <c r="GA730">
        <f>IF($GS730&gt;=24,INDEX($DN:$DN,$GR730+24),"")</f>
      </c>
      <c r="GB730">
        <f>IF($GS730&gt;=25,INDEX($DN:$DN,$GR730+25),"")</f>
      </c>
      <c r="GC730">
        <f>IF($GS730&gt;=26,INDEX($DN:$DN,$GR730+26),"")</f>
      </c>
      <c r="GD730">
        <f>IF($GS730&gt;=27,INDEX($DN:$DN,$GR730+27),"")</f>
      </c>
      <c r="GE730">
        <f>IF($GS730&gt;=28,INDEX($DN:$DN,$GR730+28),"")</f>
      </c>
      <c r="GF730">
        <f>IF($GS730&gt;=29,INDEX($DN:$DN,$GR730+29),"")</f>
      </c>
      <c r="GG730">
        <f>IF($GS730&gt;=30,INDEX($DN:$DN,$GR730+30),"")</f>
      </c>
      <c r="GH730">
        <f>IF($GS730&gt;=31,INDEX($DN:$DN,$GR730+31),"")</f>
      </c>
      <c r="GI730">
        <f>IF($GS730&gt;=32,INDEX($DN:$DN,$GR730+32),"")</f>
      </c>
      <c r="GJ730">
        <f>IF($GS730&gt;=33,INDEX($DN:$DN,$GR730+33),"")</f>
      </c>
      <c r="GK730">
        <f>IF($GS730&gt;=34,INDEX($DN:$DN,$GR730+34),"")</f>
      </c>
      <c r="GL730">
        <f>IF($GS730&gt;=35,INDEX($DN:$DN,$GR730+35),"")</f>
      </c>
      <c r="GM730">
        <f>IF($GS730&gt;=36,INDEX($DN:$DN,$GR730+36),"")</f>
      </c>
      <c r="GN730">
        <f>IF($GS730&gt;=37,INDEX($DN:$DN,$GR730+37),"")</f>
      </c>
      <c r="GO730">
        <f>IF($GS730&gt;=38,INDEX($DN:$DN,$GR730+38),"")</f>
      </c>
      <c r="GP730">
        <f>IF($GS730&gt;=39,INDEX($DN:$DN,$GR730+39),"")</f>
      </c>
      <c r="GQ730">
        <f>IF($GS730&gt;=40,INDEX($DN:$DN,$GR730+40),"")</f>
      </c>
      <c r="GR730">
        <f>IFERROR(MATCH($DL730,$DM$2:$DM$148,0)+1,0)</f>
      </c>
      <c r="GS730">
        <f>IFERROR(INDEX($DO$2:$DO$148,MATCH($DL730,$DM$2:$DM$148,0)),0)</f>
      </c>
      <c r="GT730">
        <f>IFERROR(MATCH($Z730,$DP$730:$FC$730,0),0)</f>
      </c>
      <c r="GU730">
        <f>IF($GT730&gt;0,INDEX($FD$730:$GQ$730,$GT730),"")</f>
      </c>
      <c r="GX730">
        <f>IF($JG730&gt;=1,INDEX($GV:$GV,$JF730+1),"")</f>
      </c>
      <c r="GY730">
        <f>IF($JG730&gt;=2,INDEX($GV:$GV,$JF730+2),"")</f>
      </c>
      <c r="GZ730">
        <f>IF($JG730&gt;=3,INDEX($GV:$GV,$JF730+3),"")</f>
      </c>
      <c r="HA730">
        <f>IF($JG730&gt;=4,INDEX($GV:$GV,$JF730+4),"")</f>
      </c>
      <c r="HB730">
        <f>IF($JG730&gt;=5,INDEX($GV:$GV,$JF730+5),"")</f>
      </c>
      <c r="HC730">
        <f>IF($JG730&gt;=6,INDEX($GV:$GV,$JF730+6),"")</f>
      </c>
      <c r="HD730">
        <f>IF($JG730&gt;=7,INDEX($GV:$GV,$JF730+7),"")</f>
      </c>
      <c r="HE730">
        <f>IF($JG730&gt;=8,INDEX($GV:$GV,$JF730+8),"")</f>
      </c>
      <c r="HF730">
        <f>IF($JG730&gt;=9,INDEX($GV:$GV,$JF730+9),"")</f>
      </c>
      <c r="HG730">
        <f>IF($JG730&gt;=10,INDEX($GV:$GV,$JF730+10),"")</f>
      </c>
      <c r="HH730">
        <f>IF($JG730&gt;=11,INDEX($GV:$GV,$JF730+11),"")</f>
      </c>
      <c r="HI730">
        <f>IF($JG730&gt;=12,INDEX($GV:$GV,$JF730+12),"")</f>
      </c>
      <c r="HJ730">
        <f>IF($JG730&gt;=13,INDEX($GV:$GV,$JF730+13),"")</f>
      </c>
      <c r="HK730">
        <f>IF($JG730&gt;=14,INDEX($GV:$GV,$JF730+14),"")</f>
      </c>
      <c r="HL730">
        <f>IF($JG730&gt;=15,INDEX($GV:$GV,$JF730+15),"")</f>
      </c>
      <c r="HM730">
        <f>IF($JG730&gt;=16,INDEX($GV:$GV,$JF730+16),"")</f>
      </c>
      <c r="HN730">
        <f>IF($JG730&gt;=17,INDEX($GV:$GV,$JF730+17),"")</f>
      </c>
      <c r="HO730">
        <f>IF($JG730&gt;=18,INDEX($GV:$GV,$JF730+18),"")</f>
      </c>
      <c r="HP730">
        <f>IF($JG730&gt;=19,INDEX($GV:$GV,$JF730+19),"")</f>
      </c>
      <c r="HQ730">
        <f>IF($JG730&gt;=20,INDEX($GV:$GV,$JF730+20),"")</f>
      </c>
      <c r="HR730">
        <f>IF($JG730&gt;=21,INDEX($GV:$GV,$JF730+21),"")</f>
      </c>
      <c r="HS730">
        <f>IF($JG730&gt;=22,INDEX($GV:$GV,$JF730+22),"")</f>
      </c>
      <c r="HT730">
        <f>IF($JG730&gt;=23,INDEX($GV:$GV,$JF730+23),"")</f>
      </c>
      <c r="HU730">
        <f>IF($JG730&gt;=24,INDEX($GV:$GV,$JF730+24),"")</f>
      </c>
      <c r="HV730">
        <f>IF($JG730&gt;=25,INDEX($GV:$GV,$JF730+25),"")</f>
      </c>
      <c r="HW730">
        <f>IF($JG730&gt;=26,INDEX($GV:$GV,$JF730+26),"")</f>
      </c>
      <c r="HX730">
        <f>IF($JG730&gt;=27,INDEX($GV:$GV,$JF730+27),"")</f>
      </c>
      <c r="HY730">
        <f>IF($JG730&gt;=28,INDEX($GV:$GV,$JF730+28),"")</f>
      </c>
      <c r="HZ730">
        <f>IF($JG730&gt;=29,INDEX($GV:$GV,$JF730+29),"")</f>
      </c>
      <c r="IA730">
        <f>IF($JG730&gt;=30,INDEX($GV:$GV,$JF730+30),"")</f>
      </c>
      <c r="IB730">
        <f>IF($JG730&gt;=31,INDEX($GV:$GV,$JF730+31),"")</f>
      </c>
      <c r="IC730">
        <f>IF($JG730&gt;=32,INDEX($GV:$GV,$JF730+32),"")</f>
      </c>
      <c r="ID730">
        <f>IF($JG730&gt;=33,INDEX($GV:$GV,$JF730+33),"")</f>
      </c>
      <c r="IE730">
        <f>IF($JG730&gt;=34,INDEX($GV:$GV,$JF730+34),"")</f>
      </c>
      <c r="IF730">
        <f>IF($JG730&gt;=35,INDEX($GV:$GV,$JF730+35),"")</f>
      </c>
      <c r="IG730">
        <f>IF($JG730&gt;=36,INDEX($GV:$GV,$JF730+36),"")</f>
      </c>
      <c r="IH730">
        <f>IF($JG730&gt;=37,INDEX($GV:$GV,$JF730+37),"")</f>
      </c>
      <c r="II730">
        <f>IF($JG730&gt;=38,INDEX($GV:$GV,$JF730+38),"")</f>
      </c>
      <c r="IJ730">
        <f>IF($JG730&gt;=39,INDEX($GV:$GV,$JF730+39),"")</f>
      </c>
      <c r="IK730">
        <f>IF($JG730&gt;=40,INDEX($GV:$GV,$JF730+40),"")</f>
      </c>
      <c r="IL730">
        <f>IF($JG730&gt;=41,INDEX($GV:$GV,$JF730+41),"")</f>
      </c>
      <c r="IM730">
        <f>IF($JG730&gt;=42,INDEX($GV:$GV,$JF730+42),"")</f>
      </c>
      <c r="IN730">
        <f>IF($JG730&gt;=43,INDEX($GV:$GV,$JF730+43),"")</f>
      </c>
      <c r="IO730">
        <f>IF($JG730&gt;=44,INDEX($GV:$GV,$JF730+44),"")</f>
      </c>
      <c r="IP730">
        <f>IF($JG730&gt;=45,INDEX($GV:$GV,$JF730+45),"")</f>
      </c>
      <c r="IQ730">
        <f>IF($JG730&gt;=46,INDEX($GV:$GV,$JF730+46),"")</f>
      </c>
      <c r="IR730">
        <f>IF($JG730&gt;=47,INDEX($GV:$GV,$JF730+47),"")</f>
      </c>
      <c r="IS730">
        <f>IF($JG730&gt;=48,INDEX($GV:$GV,$JF730+48),"")</f>
      </c>
      <c r="IT730">
        <f>IF($JG730&gt;=49,INDEX($GV:$GV,$JF730+49),"")</f>
      </c>
      <c r="IU730">
        <f>IF($JG730&gt;=50,INDEX($GV:$GV,$JF730+50),"")</f>
      </c>
      <c r="IV730">
        <f>IF($JG730&gt;=51,INDEX($GV:$GV,$JF730+51),"")</f>
      </c>
      <c r="IW730">
        <f>IF($JG730&gt;=52,INDEX($GV:$GV,$JF730+52),"")</f>
      </c>
      <c r="IX730">
        <f>IF($JG730&gt;=53,INDEX($GV:$GV,$JF730+53),"")</f>
      </c>
      <c r="IY730">
        <f>IF($JG730&gt;=54,INDEX($GV:$GV,$JF730+54),"")</f>
      </c>
      <c r="IZ730">
        <f>IF($JG730&gt;=55,INDEX($GV:$GV,$JF730+55),"")</f>
      </c>
      <c r="JA730">
        <f>IF($JG730&gt;=56,INDEX($GV:$GV,$JF730+56),"")</f>
      </c>
      <c r="JB730">
        <f>IF($JG730&gt;=57,INDEX($GV:$GV,$JF730+57),"")</f>
      </c>
      <c r="JC730">
        <f>IF($JG730&gt;=58,INDEX($GV:$GV,$JF730+58),"")</f>
      </c>
      <c r="JD730">
        <f>IF($JG730&gt;=59,INDEX($GV:$GV,$JF730+59),"")</f>
      </c>
      <c r="JE730">
        <f>IF($JG730&gt;=60,INDEX($GV:$GV,$JF730+60),"")</f>
      </c>
      <c r="JF730">
        <f>IFERROR(MATCH($GU730,$GV$2:$GV$322,0)+1,0)</f>
      </c>
      <c r="JG730">
        <f>IFERROR(INDEX($GW$2:$GW$322,MATCH($GU730,$GV$2:$GV$322,0)),0)</f>
      </c>
      <c r="JH730" t="s">
        <v>44</v>
      </c>
      <c r="JI730" t="s">
        <v>44</v>
      </c>
    </row>
    <row r="731" spans="1:269" x14ac:dyDescent="0.25">
      <c r="R731">
        <f>IF(OR($U731="",$Q731=""),"",IFERROR($U731/$Q731,0))</f>
      </c>
      <c r="S731">
        <f>IF($U731="","",
SUM($T731,$V731,$AA731,$W731,$Y731)*
(1-IF($AB731="",0,VALUE($AB731)/100)))</f>
      </c>
      <c r="T731">
        <f>IF($U731="","",$U731)</f>
      </c>
      <c r="V731">
        <f>IF($U731="","",
IF($O731="","",
IF(ISNUMBER(SEARCH("exempt",LOWER($O731))),0,
$U731*(VALUE(SUBSTITUTE($O731,"%",""))/100))))</f>
      </c>
      <c r="AC731">
        <f>IFERROR(IF(FIND(" - ",$K731)&gt;0,MID($K731,FIND(" - ",$K731)+3,LEN($K731)),""),"")</f>
      </c>
      <c r="AL731" t="s">
        <v>1719</v>
      </c>
      <c r="AT731">
        <f>IFERROR(LEFT($K731,FIND(" - ",$K731)-1),$K731)</f>
      </c>
      <c r="AW731">
        <f>IF($CL731&gt;=1,INDEX($AU:$AU,$CK731+1),"")</f>
      </c>
      <c r="AX731">
        <f>IF($CL731&gt;=2,INDEX($AU:$AU,$CK731+2),"")</f>
      </c>
      <c r="AY731">
        <f>IF($CL731&gt;=3,INDEX($AU:$AU,$CK731+3),"")</f>
      </c>
      <c r="AZ731">
        <f>IF($CL731&gt;=4,INDEX($AU:$AU,$CK731+4),"")</f>
      </c>
      <c r="BA731">
        <f>IF($CL731&gt;=5,INDEX($AU:$AU,$CK731+5),"")</f>
      </c>
      <c r="BB731">
        <f>IF($CL731&gt;=6,INDEX($AU:$AU,$CK731+6),"")</f>
      </c>
      <c r="BC731">
        <f>IF($CL731&gt;=7,INDEX($AU:$AU,$CK731+7),"")</f>
      </c>
      <c r="BD731">
        <f>IF($CL731&gt;=8,INDEX($AU:$AU,$CK731+8),"")</f>
      </c>
      <c r="BE731">
        <f>IF($CL731&gt;=9,INDEX($AU:$AU,$CK731+9),"")</f>
      </c>
      <c r="BF731">
        <f>IF($CL731&gt;=10,INDEX($AU:$AU,$CK731+10),"")</f>
      </c>
      <c r="BG731">
        <f>IF($CL731&gt;=11,INDEX($AU:$AU,$CK731+11),"")</f>
      </c>
      <c r="BH731">
        <f>IF($CL731&gt;=12,INDEX($AU:$AU,$CK731+12),"")</f>
      </c>
      <c r="BI731">
        <f>IF($CL731&gt;=13,INDEX($AU:$AU,$CK731+13),"")</f>
      </c>
      <c r="BJ731">
        <f>IF($CL731&gt;=14,INDEX($AU:$AU,$CK731+14),"")</f>
      </c>
      <c r="BK731">
        <f>IF($CL731&gt;=15,INDEX($AU:$AU,$CK731+15),"")</f>
      </c>
      <c r="BL731">
        <f>IF($CL731&gt;=16,INDEX($AU:$AU,$CK731+16),"")</f>
      </c>
      <c r="BM731">
        <f>IF($CL731&gt;=17,INDEX($AU:$AU,$CK731+17),"")</f>
      </c>
      <c r="BN731">
        <f>IF($CL731&gt;=18,INDEX($AU:$AU,$CK731+18),"")</f>
      </c>
      <c r="BO731">
        <f>IF($CL731&gt;=19,INDEX($AU:$AU,$CK731+19),"")</f>
      </c>
      <c r="BP731">
        <f>IF($CL731&gt;=20,INDEX($AU:$AU,$CK731+20),"")</f>
      </c>
      <c r="BQ731">
        <f>IF($CL731&gt;=21,INDEX($AU:$AU,$CK731+21),"")</f>
      </c>
      <c r="BR731">
        <f>IF($CL731&gt;=22,INDEX($AU:$AU,$CK731+22),"")</f>
      </c>
      <c r="BS731">
        <f>IF($CL731&gt;=23,INDEX($AU:$AU,$CK731+23),"")</f>
      </c>
      <c r="BT731">
        <f>IF($CL731&gt;=24,INDEX($AU:$AU,$CK731+24),"")</f>
      </c>
      <c r="BU731">
        <f>IF($CL731&gt;=25,INDEX($AU:$AU,$CK731+25),"")</f>
      </c>
      <c r="BV731">
        <f>IF($CL731&gt;=26,INDEX($AU:$AU,$CK731+26),"")</f>
      </c>
      <c r="BW731">
        <f>IF($CL731&gt;=27,INDEX($AU:$AU,$CK731+27),"")</f>
      </c>
      <c r="BX731">
        <f>IF($CL731&gt;=28,INDEX($AU:$AU,$CK731+28),"")</f>
      </c>
      <c r="BY731">
        <f>IF($CL731&gt;=29,INDEX($AU:$AU,$CK731+29),"")</f>
      </c>
      <c r="BZ731">
        <f>IF($CL731&gt;=30,INDEX($AU:$AU,$CK731+30),"")</f>
      </c>
      <c r="CA731">
        <f>IF($CL731&gt;=31,INDEX($AU:$AU,$CK731+31),"")</f>
      </c>
      <c r="CB731">
        <f>IF($CL731&gt;=32,INDEX($AU:$AU,$CK731+32),"")</f>
      </c>
      <c r="CC731">
        <f>IF($CL731&gt;=33,INDEX($AU:$AU,$CK731+33),"")</f>
      </c>
      <c r="CD731">
        <f>IF($CL731&gt;=34,INDEX($AU:$AU,$CK731+34),"")</f>
      </c>
      <c r="CE731">
        <f>IF($CL731&gt;=35,INDEX($AU:$AU,$CK731+35),"")</f>
      </c>
      <c r="CF731">
        <f>IF($CL731&gt;=36,INDEX($AU:$AU,$CK731+36),"")</f>
      </c>
      <c r="CG731">
        <f>IF($CL731&gt;=37,INDEX($AU:$AU,$CK731+37),"")</f>
      </c>
      <c r="CH731">
        <f>IF($CL731&gt;=38,INDEX($AU:$AU,$CK731+38),"")</f>
      </c>
      <c r="CI731">
        <f>IF($CL731&gt;=39,INDEX($AU:$AU,$CK731+39),"")</f>
      </c>
      <c r="CJ731">
        <f>IF($CL731&gt;=40,INDEX($AU:$AU,$CK731+40),"")</f>
      </c>
      <c r="CK731">
        <f>IFERROR(MATCH($AT731,$AU$2:$AU$133,0)+1,0)</f>
      </c>
      <c r="CL731">
        <f>IFERROR(INDEX($AV$2:$AV$133,MATCH($AT731,$AU$2:$AU$133,0)),0)</f>
      </c>
      <c r="CM731">
        <f>IFERROR(LEFT($L731,FIND(" - ",$L731)-1),$L731)</f>
      </c>
      <c r="CN731" t="s">
        <v>1720</v>
      </c>
      <c r="CO731">
        <v>1</v>
      </c>
      <c r="CP731">
        <f>IF($DK731&gt;=1,INDEX($CN:$CN,$DJ731+1),"")</f>
      </c>
      <c r="CQ731">
        <f>IF($DK731&gt;=2,INDEX($CN:$CN,$DJ731+2),"")</f>
      </c>
      <c r="CR731">
        <f>IF($DK731&gt;=3,INDEX($CN:$CN,$DJ731+3),"")</f>
      </c>
      <c r="CS731">
        <f>IF($DK731&gt;=4,INDEX($CN:$CN,$DJ731+4),"")</f>
      </c>
      <c r="CT731">
        <f>IF($DK731&gt;=5,INDEX($CN:$CN,$DJ731+5),"")</f>
      </c>
      <c r="CU731">
        <f>IF($DK731&gt;=6,INDEX($CN:$CN,$DJ731+6),"")</f>
      </c>
      <c r="CV731">
        <f>IF($DK731&gt;=7,INDEX($CN:$CN,$DJ731+7),"")</f>
      </c>
      <c r="CW731">
        <f>IF($DK731&gt;=8,INDEX($CN:$CN,$DJ731+8),"")</f>
      </c>
      <c r="CX731">
        <f>IF($DK731&gt;=9,INDEX($CN:$CN,$DJ731+9),"")</f>
      </c>
      <c r="CY731">
        <f>IF($DK731&gt;=10,INDEX($CN:$CN,$DJ731+10),"")</f>
      </c>
      <c r="CZ731">
        <f>IF($DK731&gt;=11,INDEX($CN:$CN,$DJ731+11),"")</f>
      </c>
      <c r="DA731">
        <f>IF($DK731&gt;=12,INDEX($CN:$CN,$DJ731+12),"")</f>
      </c>
      <c r="DB731">
        <f>IF($DK731&gt;=13,INDEX($CN:$CN,$DJ731+13),"")</f>
      </c>
      <c r="DC731">
        <f>IF($DK731&gt;=14,INDEX($CN:$CN,$DJ731+14),"")</f>
      </c>
      <c r="DD731">
        <f>IF($DK731&gt;=15,INDEX($CN:$CN,$DJ731+15),"")</f>
      </c>
      <c r="DE731">
        <f>IF($DK731&gt;=16,INDEX($CN:$CN,$DJ731+16),"")</f>
      </c>
      <c r="DF731">
        <f>IF($DK731&gt;=17,INDEX($CN:$CN,$DJ731+17),"")</f>
      </c>
      <c r="DG731">
        <f>IF($DK731&gt;=18,INDEX($CN:$CN,$DJ731+18),"")</f>
      </c>
      <c r="DH731">
        <f>IF($DK731&gt;=19,INDEX($CN:$CN,$DJ731+19),"")</f>
      </c>
      <c r="DI731">
        <f>IF($DK731&gt;=20,INDEX($CN:$CN,$DJ731+20),"")</f>
      </c>
      <c r="DJ731">
        <f>IFERROR(MATCH($CM731,$CN$2:$CN$1089,0)+1,0)</f>
      </c>
      <c r="DK731">
        <f>IFERROR(INDEX($CO$2:$CO$1089,MATCH($CM731,$CN$2:$CN$1089,0)),0)</f>
      </c>
      <c r="DL731">
        <f>IFERROR(INDEX($AS:$AS,MATCH($O731,$AR:$AR,0))&amp;"","")</f>
      </c>
      <c r="DP731">
        <f>IF($GS731&gt;=1,INDEX($DM:$DM,$GR731+1),"")</f>
      </c>
      <c r="DQ731">
        <f>IF($GS731&gt;=2,INDEX($DM:$DM,$GR731+2),"")</f>
      </c>
      <c r="DR731">
        <f>IF($GS731&gt;=3,INDEX($DM:$DM,$GR731+3),"")</f>
      </c>
      <c r="DS731">
        <f>IF($GS731&gt;=4,INDEX($DM:$DM,$GR731+4),"")</f>
      </c>
      <c r="DT731">
        <f>IF($GS731&gt;=5,INDEX($DM:$DM,$GR731+5),"")</f>
      </c>
      <c r="DU731">
        <f>IF($GS731&gt;=6,INDEX($DM:$DM,$GR731+6),"")</f>
      </c>
      <c r="DV731">
        <f>IF($GS731&gt;=7,INDEX($DM:$DM,$GR731+7),"")</f>
      </c>
      <c r="DW731">
        <f>IF($GS731&gt;=8,INDEX($DM:$DM,$GR731+8),"")</f>
      </c>
      <c r="DX731">
        <f>IF($GS731&gt;=9,INDEX($DM:$DM,$GR731+9),"")</f>
      </c>
      <c r="DY731">
        <f>IF($GS731&gt;=10,INDEX($DM:$DM,$GR731+10),"")</f>
      </c>
      <c r="DZ731">
        <f>IF($GS731&gt;=11,INDEX($DM:$DM,$GR731+11),"")</f>
      </c>
      <c r="EA731">
        <f>IF($GS731&gt;=12,INDEX($DM:$DM,$GR731+12),"")</f>
      </c>
      <c r="EB731">
        <f>IF($GS731&gt;=13,INDEX($DM:$DM,$GR731+13),"")</f>
      </c>
      <c r="EC731">
        <f>IF($GS731&gt;=14,INDEX($DM:$DM,$GR731+14),"")</f>
      </c>
      <c r="ED731">
        <f>IF($GS731&gt;=15,INDEX($DM:$DM,$GR731+15),"")</f>
      </c>
      <c r="EE731">
        <f>IF($GS731&gt;=16,INDEX($DM:$DM,$GR731+16),"")</f>
      </c>
      <c r="EF731">
        <f>IF($GS731&gt;=17,INDEX($DM:$DM,$GR731+17),"")</f>
      </c>
      <c r="EG731">
        <f>IF($GS731&gt;=18,INDEX($DM:$DM,$GR731+18),"")</f>
      </c>
      <c r="EH731">
        <f>IF($GS731&gt;=19,INDEX($DM:$DM,$GR731+19),"")</f>
      </c>
      <c r="EI731">
        <f>IF($GS731&gt;=20,INDEX($DM:$DM,$GR731+20),"")</f>
      </c>
      <c r="EJ731">
        <f>IF($GS731&gt;=21,INDEX($DM:$DM,$GR731+21),"")</f>
      </c>
      <c r="EK731">
        <f>IF($GS731&gt;=22,INDEX($DM:$DM,$GR731+22),"")</f>
      </c>
      <c r="EL731">
        <f>IF($GS731&gt;=23,INDEX($DM:$DM,$GR731+23),"")</f>
      </c>
      <c r="EM731">
        <f>IF($GS731&gt;=24,INDEX($DM:$DM,$GR731+24),"")</f>
      </c>
      <c r="EN731">
        <f>IF($GS731&gt;=25,INDEX($DM:$DM,$GR731+25),"")</f>
      </c>
      <c r="EO731">
        <f>IF($GS731&gt;=26,INDEX($DM:$DM,$GR731+26),"")</f>
      </c>
      <c r="EP731">
        <f>IF($GS731&gt;=27,INDEX($DM:$DM,$GR731+27),"")</f>
      </c>
      <c r="EQ731">
        <f>IF($GS731&gt;=28,INDEX($DM:$DM,$GR731+28),"")</f>
      </c>
      <c r="ER731">
        <f>IF($GS731&gt;=29,INDEX($DM:$DM,$GR731+29),"")</f>
      </c>
      <c r="ES731">
        <f>IF($GS731&gt;=30,INDEX($DM:$DM,$GR731+30),"")</f>
      </c>
      <c r="ET731">
        <f>IF($GS731&gt;=31,INDEX($DM:$DM,$GR731+31),"")</f>
      </c>
      <c r="EU731">
        <f>IF($GS731&gt;=32,INDEX($DM:$DM,$GR731+32),"")</f>
      </c>
      <c r="EV731">
        <f>IF($GS731&gt;=33,INDEX($DM:$DM,$GR731+33),"")</f>
      </c>
      <c r="EW731">
        <f>IF($GS731&gt;=34,INDEX($DM:$DM,$GR731+34),"")</f>
      </c>
      <c r="EX731">
        <f>IF($GS731&gt;=35,INDEX($DM:$DM,$GR731+35),"")</f>
      </c>
      <c r="EY731">
        <f>IF($GS731&gt;=36,INDEX($DM:$DM,$GR731+36),"")</f>
      </c>
      <c r="EZ731">
        <f>IF($GS731&gt;=37,INDEX($DM:$DM,$GR731+37),"")</f>
      </c>
      <c r="FA731">
        <f>IF($GS731&gt;=38,INDEX($DM:$DM,$GR731+38),"")</f>
      </c>
      <c r="FB731">
        <f>IF($GS731&gt;=39,INDEX($DM:$DM,$GR731+39),"")</f>
      </c>
      <c r="FC731">
        <f>IF($GS731&gt;=40,INDEX($DM:$DM,$GR731+40),"")</f>
      </c>
      <c r="FD731">
        <f>IF($GS731&gt;=1,INDEX($DN:$DN,$GR731+1),"")</f>
      </c>
      <c r="FE731">
        <f>IF($GS731&gt;=2,INDEX($DN:$DN,$GR731+2),"")</f>
      </c>
      <c r="FF731">
        <f>IF($GS731&gt;=3,INDEX($DN:$DN,$GR731+3),"")</f>
      </c>
      <c r="FG731">
        <f>IF($GS731&gt;=4,INDEX($DN:$DN,$GR731+4),"")</f>
      </c>
      <c r="FH731">
        <f>IF($GS731&gt;=5,INDEX($DN:$DN,$GR731+5),"")</f>
      </c>
      <c r="FI731">
        <f>IF($GS731&gt;=6,INDEX($DN:$DN,$GR731+6),"")</f>
      </c>
      <c r="FJ731">
        <f>IF($GS731&gt;=7,INDEX($DN:$DN,$GR731+7),"")</f>
      </c>
      <c r="FK731">
        <f>IF($GS731&gt;=8,INDEX($DN:$DN,$GR731+8),"")</f>
      </c>
      <c r="FL731">
        <f>IF($GS731&gt;=9,INDEX($DN:$DN,$GR731+9),"")</f>
      </c>
      <c r="FM731">
        <f>IF($GS731&gt;=10,INDEX($DN:$DN,$GR731+10),"")</f>
      </c>
      <c r="FN731">
        <f>IF($GS731&gt;=11,INDEX($DN:$DN,$GR731+11),"")</f>
      </c>
      <c r="FO731">
        <f>IF($GS731&gt;=12,INDEX($DN:$DN,$GR731+12),"")</f>
      </c>
      <c r="FP731">
        <f>IF($GS731&gt;=13,INDEX($DN:$DN,$GR731+13),"")</f>
      </c>
      <c r="FQ731">
        <f>IF($GS731&gt;=14,INDEX($DN:$DN,$GR731+14),"")</f>
      </c>
      <c r="FR731">
        <f>IF($GS731&gt;=15,INDEX($DN:$DN,$GR731+15),"")</f>
      </c>
      <c r="FS731">
        <f>IF($GS731&gt;=16,INDEX($DN:$DN,$GR731+16),"")</f>
      </c>
      <c r="FT731">
        <f>IF($GS731&gt;=17,INDEX($DN:$DN,$GR731+17),"")</f>
      </c>
      <c r="FU731">
        <f>IF($GS731&gt;=18,INDEX($DN:$DN,$GR731+18),"")</f>
      </c>
      <c r="FV731">
        <f>IF($GS731&gt;=19,INDEX($DN:$DN,$GR731+19),"")</f>
      </c>
      <c r="FW731">
        <f>IF($GS731&gt;=20,INDEX($DN:$DN,$GR731+20),"")</f>
      </c>
      <c r="FX731">
        <f>IF($GS731&gt;=21,INDEX($DN:$DN,$GR731+21),"")</f>
      </c>
      <c r="FY731">
        <f>IF($GS731&gt;=22,INDEX($DN:$DN,$GR731+22),"")</f>
      </c>
      <c r="FZ731">
        <f>IF($GS731&gt;=23,INDEX($DN:$DN,$GR731+23),"")</f>
      </c>
      <c r="GA731">
        <f>IF($GS731&gt;=24,INDEX($DN:$DN,$GR731+24),"")</f>
      </c>
      <c r="GB731">
        <f>IF($GS731&gt;=25,INDEX($DN:$DN,$GR731+25),"")</f>
      </c>
      <c r="GC731">
        <f>IF($GS731&gt;=26,INDEX($DN:$DN,$GR731+26),"")</f>
      </c>
      <c r="GD731">
        <f>IF($GS731&gt;=27,INDEX($DN:$DN,$GR731+27),"")</f>
      </c>
      <c r="GE731">
        <f>IF($GS731&gt;=28,INDEX($DN:$DN,$GR731+28),"")</f>
      </c>
      <c r="GF731">
        <f>IF($GS731&gt;=29,INDEX($DN:$DN,$GR731+29),"")</f>
      </c>
      <c r="GG731">
        <f>IF($GS731&gt;=30,INDEX($DN:$DN,$GR731+30),"")</f>
      </c>
      <c r="GH731">
        <f>IF($GS731&gt;=31,INDEX($DN:$DN,$GR731+31),"")</f>
      </c>
      <c r="GI731">
        <f>IF($GS731&gt;=32,INDEX($DN:$DN,$GR731+32),"")</f>
      </c>
      <c r="GJ731">
        <f>IF($GS731&gt;=33,INDEX($DN:$DN,$GR731+33),"")</f>
      </c>
      <c r="GK731">
        <f>IF($GS731&gt;=34,INDEX($DN:$DN,$GR731+34),"")</f>
      </c>
      <c r="GL731">
        <f>IF($GS731&gt;=35,INDEX($DN:$DN,$GR731+35),"")</f>
      </c>
      <c r="GM731">
        <f>IF($GS731&gt;=36,INDEX($DN:$DN,$GR731+36),"")</f>
      </c>
      <c r="GN731">
        <f>IF($GS731&gt;=37,INDEX($DN:$DN,$GR731+37),"")</f>
      </c>
      <c r="GO731">
        <f>IF($GS731&gt;=38,INDEX($DN:$DN,$GR731+38),"")</f>
      </c>
      <c r="GP731">
        <f>IF($GS731&gt;=39,INDEX($DN:$DN,$GR731+39),"")</f>
      </c>
      <c r="GQ731">
        <f>IF($GS731&gt;=40,INDEX($DN:$DN,$GR731+40),"")</f>
      </c>
      <c r="GR731">
        <f>IFERROR(MATCH($DL731,$DM$2:$DM$148,0)+1,0)</f>
      </c>
      <c r="GS731">
        <f>IFERROR(INDEX($DO$2:$DO$148,MATCH($DL731,$DM$2:$DM$148,0)),0)</f>
      </c>
      <c r="GT731">
        <f>IFERROR(MATCH($Z731,$DP$731:$FC$731,0),0)</f>
      </c>
      <c r="GU731">
        <f>IF($GT731&gt;0,INDEX($FD$731:$GQ$731,$GT731),"")</f>
      </c>
      <c r="GX731">
        <f>IF($JG731&gt;=1,INDEX($GV:$GV,$JF731+1),"")</f>
      </c>
      <c r="GY731">
        <f>IF($JG731&gt;=2,INDEX($GV:$GV,$JF731+2),"")</f>
      </c>
      <c r="GZ731">
        <f>IF($JG731&gt;=3,INDEX($GV:$GV,$JF731+3),"")</f>
      </c>
      <c r="HA731">
        <f>IF($JG731&gt;=4,INDEX($GV:$GV,$JF731+4),"")</f>
      </c>
      <c r="HB731">
        <f>IF($JG731&gt;=5,INDEX($GV:$GV,$JF731+5),"")</f>
      </c>
      <c r="HC731">
        <f>IF($JG731&gt;=6,INDEX($GV:$GV,$JF731+6),"")</f>
      </c>
      <c r="HD731">
        <f>IF($JG731&gt;=7,INDEX($GV:$GV,$JF731+7),"")</f>
      </c>
      <c r="HE731">
        <f>IF($JG731&gt;=8,INDEX($GV:$GV,$JF731+8),"")</f>
      </c>
      <c r="HF731">
        <f>IF($JG731&gt;=9,INDEX($GV:$GV,$JF731+9),"")</f>
      </c>
      <c r="HG731">
        <f>IF($JG731&gt;=10,INDEX($GV:$GV,$JF731+10),"")</f>
      </c>
      <c r="HH731">
        <f>IF($JG731&gt;=11,INDEX($GV:$GV,$JF731+11),"")</f>
      </c>
      <c r="HI731">
        <f>IF($JG731&gt;=12,INDEX($GV:$GV,$JF731+12),"")</f>
      </c>
      <c r="HJ731">
        <f>IF($JG731&gt;=13,INDEX($GV:$GV,$JF731+13),"")</f>
      </c>
      <c r="HK731">
        <f>IF($JG731&gt;=14,INDEX($GV:$GV,$JF731+14),"")</f>
      </c>
      <c r="HL731">
        <f>IF($JG731&gt;=15,INDEX($GV:$GV,$JF731+15),"")</f>
      </c>
      <c r="HM731">
        <f>IF($JG731&gt;=16,INDEX($GV:$GV,$JF731+16),"")</f>
      </c>
      <c r="HN731">
        <f>IF($JG731&gt;=17,INDEX($GV:$GV,$JF731+17),"")</f>
      </c>
      <c r="HO731">
        <f>IF($JG731&gt;=18,INDEX($GV:$GV,$JF731+18),"")</f>
      </c>
      <c r="HP731">
        <f>IF($JG731&gt;=19,INDEX($GV:$GV,$JF731+19),"")</f>
      </c>
      <c r="HQ731">
        <f>IF($JG731&gt;=20,INDEX($GV:$GV,$JF731+20),"")</f>
      </c>
      <c r="HR731">
        <f>IF($JG731&gt;=21,INDEX($GV:$GV,$JF731+21),"")</f>
      </c>
      <c r="HS731">
        <f>IF($JG731&gt;=22,INDEX($GV:$GV,$JF731+22),"")</f>
      </c>
      <c r="HT731">
        <f>IF($JG731&gt;=23,INDEX($GV:$GV,$JF731+23),"")</f>
      </c>
      <c r="HU731">
        <f>IF($JG731&gt;=24,INDEX($GV:$GV,$JF731+24),"")</f>
      </c>
      <c r="HV731">
        <f>IF($JG731&gt;=25,INDEX($GV:$GV,$JF731+25),"")</f>
      </c>
      <c r="HW731">
        <f>IF($JG731&gt;=26,INDEX($GV:$GV,$JF731+26),"")</f>
      </c>
      <c r="HX731">
        <f>IF($JG731&gt;=27,INDEX($GV:$GV,$JF731+27),"")</f>
      </c>
      <c r="HY731">
        <f>IF($JG731&gt;=28,INDEX($GV:$GV,$JF731+28),"")</f>
      </c>
      <c r="HZ731">
        <f>IF($JG731&gt;=29,INDEX($GV:$GV,$JF731+29),"")</f>
      </c>
      <c r="IA731">
        <f>IF($JG731&gt;=30,INDEX($GV:$GV,$JF731+30),"")</f>
      </c>
      <c r="IB731">
        <f>IF($JG731&gt;=31,INDEX($GV:$GV,$JF731+31),"")</f>
      </c>
      <c r="IC731">
        <f>IF($JG731&gt;=32,INDEX($GV:$GV,$JF731+32),"")</f>
      </c>
      <c r="ID731">
        <f>IF($JG731&gt;=33,INDEX($GV:$GV,$JF731+33),"")</f>
      </c>
      <c r="IE731">
        <f>IF($JG731&gt;=34,INDEX($GV:$GV,$JF731+34),"")</f>
      </c>
      <c r="IF731">
        <f>IF($JG731&gt;=35,INDEX($GV:$GV,$JF731+35),"")</f>
      </c>
      <c r="IG731">
        <f>IF($JG731&gt;=36,INDEX($GV:$GV,$JF731+36),"")</f>
      </c>
      <c r="IH731">
        <f>IF($JG731&gt;=37,INDEX($GV:$GV,$JF731+37),"")</f>
      </c>
      <c r="II731">
        <f>IF($JG731&gt;=38,INDEX($GV:$GV,$JF731+38),"")</f>
      </c>
      <c r="IJ731">
        <f>IF($JG731&gt;=39,INDEX($GV:$GV,$JF731+39),"")</f>
      </c>
      <c r="IK731">
        <f>IF($JG731&gt;=40,INDEX($GV:$GV,$JF731+40),"")</f>
      </c>
      <c r="IL731">
        <f>IF($JG731&gt;=41,INDEX($GV:$GV,$JF731+41),"")</f>
      </c>
      <c r="IM731">
        <f>IF($JG731&gt;=42,INDEX($GV:$GV,$JF731+42),"")</f>
      </c>
      <c r="IN731">
        <f>IF($JG731&gt;=43,INDEX($GV:$GV,$JF731+43),"")</f>
      </c>
      <c r="IO731">
        <f>IF($JG731&gt;=44,INDEX($GV:$GV,$JF731+44),"")</f>
      </c>
      <c r="IP731">
        <f>IF($JG731&gt;=45,INDEX($GV:$GV,$JF731+45),"")</f>
      </c>
      <c r="IQ731">
        <f>IF($JG731&gt;=46,INDEX($GV:$GV,$JF731+46),"")</f>
      </c>
      <c r="IR731">
        <f>IF($JG731&gt;=47,INDEX($GV:$GV,$JF731+47),"")</f>
      </c>
      <c r="IS731">
        <f>IF($JG731&gt;=48,INDEX($GV:$GV,$JF731+48),"")</f>
      </c>
      <c r="IT731">
        <f>IF($JG731&gt;=49,INDEX($GV:$GV,$JF731+49),"")</f>
      </c>
      <c r="IU731">
        <f>IF($JG731&gt;=50,INDEX($GV:$GV,$JF731+50),"")</f>
      </c>
      <c r="IV731">
        <f>IF($JG731&gt;=51,INDEX($GV:$GV,$JF731+51),"")</f>
      </c>
      <c r="IW731">
        <f>IF($JG731&gt;=52,INDEX($GV:$GV,$JF731+52),"")</f>
      </c>
      <c r="IX731">
        <f>IF($JG731&gt;=53,INDEX($GV:$GV,$JF731+53),"")</f>
      </c>
      <c r="IY731">
        <f>IF($JG731&gt;=54,INDEX($GV:$GV,$JF731+54),"")</f>
      </c>
      <c r="IZ731">
        <f>IF($JG731&gt;=55,INDEX($GV:$GV,$JF731+55),"")</f>
      </c>
      <c r="JA731">
        <f>IF($JG731&gt;=56,INDEX($GV:$GV,$JF731+56),"")</f>
      </c>
      <c r="JB731">
        <f>IF($JG731&gt;=57,INDEX($GV:$GV,$JF731+57),"")</f>
      </c>
      <c r="JC731">
        <f>IF($JG731&gt;=58,INDEX($GV:$GV,$JF731+58),"")</f>
      </c>
      <c r="JD731">
        <f>IF($JG731&gt;=59,INDEX($GV:$GV,$JF731+59),"")</f>
      </c>
      <c r="JE731">
        <f>IF($JG731&gt;=60,INDEX($GV:$GV,$JF731+60),"")</f>
      </c>
      <c r="JF731">
        <f>IFERROR(MATCH($GU731,$GV$2:$GV$322,0)+1,0)</f>
      </c>
      <c r="JG731">
        <f>IFERROR(INDEX($GW$2:$GW$322,MATCH($GU731,$GV$2:$GV$322,0)),0)</f>
      </c>
      <c r="JH731" t="s">
        <v>44</v>
      </c>
      <c r="JI731" t="s">
        <v>44</v>
      </c>
    </row>
    <row r="732" spans="1:269" x14ac:dyDescent="0.25">
      <c r="R732">
        <f>IF(OR($U732="",$Q732=""),"",IFERROR($U732/$Q732,0))</f>
      </c>
      <c r="S732">
        <f>IF($U732="","",
SUM($T732,$V732,$AA732,$W732,$Y732)*
(1-IF($AB732="",0,VALUE($AB732)/100)))</f>
      </c>
      <c r="T732">
        <f>IF($U732="","",$U732)</f>
      </c>
      <c r="V732">
        <f>IF($U732="","",
IF($O732="","",
IF(ISNUMBER(SEARCH("exempt",LOWER($O732))),0,
$U732*(VALUE(SUBSTITUTE($O732,"%",""))/100))))</f>
      </c>
      <c r="AC732">
        <f>IFERROR(IF(FIND(" - ",$K732)&gt;0,MID($K732,FIND(" - ",$K732)+3,LEN($K732)),""),"")</f>
      </c>
      <c r="AL732" t="s">
        <v>1721</v>
      </c>
      <c r="AT732">
        <f>IFERROR(LEFT($K732,FIND(" - ",$K732)-1),$K732)</f>
      </c>
      <c r="AW732">
        <f>IF($CL732&gt;=1,INDEX($AU:$AU,$CK732+1),"")</f>
      </c>
      <c r="AX732">
        <f>IF($CL732&gt;=2,INDEX($AU:$AU,$CK732+2),"")</f>
      </c>
      <c r="AY732">
        <f>IF($CL732&gt;=3,INDEX($AU:$AU,$CK732+3),"")</f>
      </c>
      <c r="AZ732">
        <f>IF($CL732&gt;=4,INDEX($AU:$AU,$CK732+4),"")</f>
      </c>
      <c r="BA732">
        <f>IF($CL732&gt;=5,INDEX($AU:$AU,$CK732+5),"")</f>
      </c>
      <c r="BB732">
        <f>IF($CL732&gt;=6,INDEX($AU:$AU,$CK732+6),"")</f>
      </c>
      <c r="BC732">
        <f>IF($CL732&gt;=7,INDEX($AU:$AU,$CK732+7),"")</f>
      </c>
      <c r="BD732">
        <f>IF($CL732&gt;=8,INDEX($AU:$AU,$CK732+8),"")</f>
      </c>
      <c r="BE732">
        <f>IF($CL732&gt;=9,INDEX($AU:$AU,$CK732+9),"")</f>
      </c>
      <c r="BF732">
        <f>IF($CL732&gt;=10,INDEX($AU:$AU,$CK732+10),"")</f>
      </c>
      <c r="BG732">
        <f>IF($CL732&gt;=11,INDEX($AU:$AU,$CK732+11),"")</f>
      </c>
      <c r="BH732">
        <f>IF($CL732&gt;=12,INDEX($AU:$AU,$CK732+12),"")</f>
      </c>
      <c r="BI732">
        <f>IF($CL732&gt;=13,INDEX($AU:$AU,$CK732+13),"")</f>
      </c>
      <c r="BJ732">
        <f>IF($CL732&gt;=14,INDEX($AU:$AU,$CK732+14),"")</f>
      </c>
      <c r="BK732">
        <f>IF($CL732&gt;=15,INDEX($AU:$AU,$CK732+15),"")</f>
      </c>
      <c r="BL732">
        <f>IF($CL732&gt;=16,INDEX($AU:$AU,$CK732+16),"")</f>
      </c>
      <c r="BM732">
        <f>IF($CL732&gt;=17,INDEX($AU:$AU,$CK732+17),"")</f>
      </c>
      <c r="BN732">
        <f>IF($CL732&gt;=18,INDEX($AU:$AU,$CK732+18),"")</f>
      </c>
      <c r="BO732">
        <f>IF($CL732&gt;=19,INDEX($AU:$AU,$CK732+19),"")</f>
      </c>
      <c r="BP732">
        <f>IF($CL732&gt;=20,INDEX($AU:$AU,$CK732+20),"")</f>
      </c>
      <c r="BQ732">
        <f>IF($CL732&gt;=21,INDEX($AU:$AU,$CK732+21),"")</f>
      </c>
      <c r="BR732">
        <f>IF($CL732&gt;=22,INDEX($AU:$AU,$CK732+22),"")</f>
      </c>
      <c r="BS732">
        <f>IF($CL732&gt;=23,INDEX($AU:$AU,$CK732+23),"")</f>
      </c>
      <c r="BT732">
        <f>IF($CL732&gt;=24,INDEX($AU:$AU,$CK732+24),"")</f>
      </c>
      <c r="BU732">
        <f>IF($CL732&gt;=25,INDEX($AU:$AU,$CK732+25),"")</f>
      </c>
      <c r="BV732">
        <f>IF($CL732&gt;=26,INDEX($AU:$AU,$CK732+26),"")</f>
      </c>
      <c r="BW732">
        <f>IF($CL732&gt;=27,INDEX($AU:$AU,$CK732+27),"")</f>
      </c>
      <c r="BX732">
        <f>IF($CL732&gt;=28,INDEX($AU:$AU,$CK732+28),"")</f>
      </c>
      <c r="BY732">
        <f>IF($CL732&gt;=29,INDEX($AU:$AU,$CK732+29),"")</f>
      </c>
      <c r="BZ732">
        <f>IF($CL732&gt;=30,INDEX($AU:$AU,$CK732+30),"")</f>
      </c>
      <c r="CA732">
        <f>IF($CL732&gt;=31,INDEX($AU:$AU,$CK732+31),"")</f>
      </c>
      <c r="CB732">
        <f>IF($CL732&gt;=32,INDEX($AU:$AU,$CK732+32),"")</f>
      </c>
      <c r="CC732">
        <f>IF($CL732&gt;=33,INDEX($AU:$AU,$CK732+33),"")</f>
      </c>
      <c r="CD732">
        <f>IF($CL732&gt;=34,INDEX($AU:$AU,$CK732+34),"")</f>
      </c>
      <c r="CE732">
        <f>IF($CL732&gt;=35,INDEX($AU:$AU,$CK732+35),"")</f>
      </c>
      <c r="CF732">
        <f>IF($CL732&gt;=36,INDEX($AU:$AU,$CK732+36),"")</f>
      </c>
      <c r="CG732">
        <f>IF($CL732&gt;=37,INDEX($AU:$AU,$CK732+37),"")</f>
      </c>
      <c r="CH732">
        <f>IF($CL732&gt;=38,INDEX($AU:$AU,$CK732+38),"")</f>
      </c>
      <c r="CI732">
        <f>IF($CL732&gt;=39,INDEX($AU:$AU,$CK732+39),"")</f>
      </c>
      <c r="CJ732">
        <f>IF($CL732&gt;=40,INDEX($AU:$AU,$CK732+40),"")</f>
      </c>
      <c r="CK732">
        <f>IFERROR(MATCH($AT732,$AU$2:$AU$133,0)+1,0)</f>
      </c>
      <c r="CL732">
        <f>IFERROR(INDEX($AV$2:$AV$133,MATCH($AT732,$AU$2:$AU$133,0)),0)</f>
      </c>
      <c r="CM732">
        <f>IFERROR(LEFT($L732,FIND(" - ",$L732)-1),$L732)</f>
      </c>
      <c r="CN732" t="s">
        <v>149</v>
      </c>
      <c r="CP732">
        <f>IF($DK732&gt;=1,INDEX($CN:$CN,$DJ732+1),"")</f>
      </c>
      <c r="CQ732">
        <f>IF($DK732&gt;=2,INDEX($CN:$CN,$DJ732+2),"")</f>
      </c>
      <c r="CR732">
        <f>IF($DK732&gt;=3,INDEX($CN:$CN,$DJ732+3),"")</f>
      </c>
      <c r="CS732">
        <f>IF($DK732&gt;=4,INDEX($CN:$CN,$DJ732+4),"")</f>
      </c>
      <c r="CT732">
        <f>IF($DK732&gt;=5,INDEX($CN:$CN,$DJ732+5),"")</f>
      </c>
      <c r="CU732">
        <f>IF($DK732&gt;=6,INDEX($CN:$CN,$DJ732+6),"")</f>
      </c>
      <c r="CV732">
        <f>IF($DK732&gt;=7,INDEX($CN:$CN,$DJ732+7),"")</f>
      </c>
      <c r="CW732">
        <f>IF($DK732&gt;=8,INDEX($CN:$CN,$DJ732+8),"")</f>
      </c>
      <c r="CX732">
        <f>IF($DK732&gt;=9,INDEX($CN:$CN,$DJ732+9),"")</f>
      </c>
      <c r="CY732">
        <f>IF($DK732&gt;=10,INDEX($CN:$CN,$DJ732+10),"")</f>
      </c>
      <c r="CZ732">
        <f>IF($DK732&gt;=11,INDEX($CN:$CN,$DJ732+11),"")</f>
      </c>
      <c r="DA732">
        <f>IF($DK732&gt;=12,INDEX($CN:$CN,$DJ732+12),"")</f>
      </c>
      <c r="DB732">
        <f>IF($DK732&gt;=13,INDEX($CN:$CN,$DJ732+13),"")</f>
      </c>
      <c r="DC732">
        <f>IF($DK732&gt;=14,INDEX($CN:$CN,$DJ732+14),"")</f>
      </c>
      <c r="DD732">
        <f>IF($DK732&gt;=15,INDEX($CN:$CN,$DJ732+15),"")</f>
      </c>
      <c r="DE732">
        <f>IF($DK732&gt;=16,INDEX($CN:$CN,$DJ732+16),"")</f>
      </c>
      <c r="DF732">
        <f>IF($DK732&gt;=17,INDEX($CN:$CN,$DJ732+17),"")</f>
      </c>
      <c r="DG732">
        <f>IF($DK732&gt;=18,INDEX($CN:$CN,$DJ732+18),"")</f>
      </c>
      <c r="DH732">
        <f>IF($DK732&gt;=19,INDEX($CN:$CN,$DJ732+19),"")</f>
      </c>
      <c r="DI732">
        <f>IF($DK732&gt;=20,INDEX($CN:$CN,$DJ732+20),"")</f>
      </c>
      <c r="DJ732">
        <f>IFERROR(MATCH($CM732,$CN$2:$CN$1089,0)+1,0)</f>
      </c>
      <c r="DK732">
        <f>IFERROR(INDEX($CO$2:$CO$1089,MATCH($CM732,$CN$2:$CN$1089,0)),0)</f>
      </c>
      <c r="DL732">
        <f>IFERROR(INDEX($AS:$AS,MATCH($O732,$AR:$AR,0))&amp;"","")</f>
      </c>
      <c r="DP732">
        <f>IF($GS732&gt;=1,INDEX($DM:$DM,$GR732+1),"")</f>
      </c>
      <c r="DQ732">
        <f>IF($GS732&gt;=2,INDEX($DM:$DM,$GR732+2),"")</f>
      </c>
      <c r="DR732">
        <f>IF($GS732&gt;=3,INDEX($DM:$DM,$GR732+3),"")</f>
      </c>
      <c r="DS732">
        <f>IF($GS732&gt;=4,INDEX($DM:$DM,$GR732+4),"")</f>
      </c>
      <c r="DT732">
        <f>IF($GS732&gt;=5,INDEX($DM:$DM,$GR732+5),"")</f>
      </c>
      <c r="DU732">
        <f>IF($GS732&gt;=6,INDEX($DM:$DM,$GR732+6),"")</f>
      </c>
      <c r="DV732">
        <f>IF($GS732&gt;=7,INDEX($DM:$DM,$GR732+7),"")</f>
      </c>
      <c r="DW732">
        <f>IF($GS732&gt;=8,INDEX($DM:$DM,$GR732+8),"")</f>
      </c>
      <c r="DX732">
        <f>IF($GS732&gt;=9,INDEX($DM:$DM,$GR732+9),"")</f>
      </c>
      <c r="DY732">
        <f>IF($GS732&gt;=10,INDEX($DM:$DM,$GR732+10),"")</f>
      </c>
      <c r="DZ732">
        <f>IF($GS732&gt;=11,INDEX($DM:$DM,$GR732+11),"")</f>
      </c>
      <c r="EA732">
        <f>IF($GS732&gt;=12,INDEX($DM:$DM,$GR732+12),"")</f>
      </c>
      <c r="EB732">
        <f>IF($GS732&gt;=13,INDEX($DM:$DM,$GR732+13),"")</f>
      </c>
      <c r="EC732">
        <f>IF($GS732&gt;=14,INDEX($DM:$DM,$GR732+14),"")</f>
      </c>
      <c r="ED732">
        <f>IF($GS732&gt;=15,INDEX($DM:$DM,$GR732+15),"")</f>
      </c>
      <c r="EE732">
        <f>IF($GS732&gt;=16,INDEX($DM:$DM,$GR732+16),"")</f>
      </c>
      <c r="EF732">
        <f>IF($GS732&gt;=17,INDEX($DM:$DM,$GR732+17),"")</f>
      </c>
      <c r="EG732">
        <f>IF($GS732&gt;=18,INDEX($DM:$DM,$GR732+18),"")</f>
      </c>
      <c r="EH732">
        <f>IF($GS732&gt;=19,INDEX($DM:$DM,$GR732+19),"")</f>
      </c>
      <c r="EI732">
        <f>IF($GS732&gt;=20,INDEX($DM:$DM,$GR732+20),"")</f>
      </c>
      <c r="EJ732">
        <f>IF($GS732&gt;=21,INDEX($DM:$DM,$GR732+21),"")</f>
      </c>
      <c r="EK732">
        <f>IF($GS732&gt;=22,INDEX($DM:$DM,$GR732+22),"")</f>
      </c>
      <c r="EL732">
        <f>IF($GS732&gt;=23,INDEX($DM:$DM,$GR732+23),"")</f>
      </c>
      <c r="EM732">
        <f>IF($GS732&gt;=24,INDEX($DM:$DM,$GR732+24),"")</f>
      </c>
      <c r="EN732">
        <f>IF($GS732&gt;=25,INDEX($DM:$DM,$GR732+25),"")</f>
      </c>
      <c r="EO732">
        <f>IF($GS732&gt;=26,INDEX($DM:$DM,$GR732+26),"")</f>
      </c>
      <c r="EP732">
        <f>IF($GS732&gt;=27,INDEX($DM:$DM,$GR732+27),"")</f>
      </c>
      <c r="EQ732">
        <f>IF($GS732&gt;=28,INDEX($DM:$DM,$GR732+28),"")</f>
      </c>
      <c r="ER732">
        <f>IF($GS732&gt;=29,INDEX($DM:$DM,$GR732+29),"")</f>
      </c>
      <c r="ES732">
        <f>IF($GS732&gt;=30,INDEX($DM:$DM,$GR732+30),"")</f>
      </c>
      <c r="ET732">
        <f>IF($GS732&gt;=31,INDEX($DM:$DM,$GR732+31),"")</f>
      </c>
      <c r="EU732">
        <f>IF($GS732&gt;=32,INDEX($DM:$DM,$GR732+32),"")</f>
      </c>
      <c r="EV732">
        <f>IF($GS732&gt;=33,INDEX($DM:$DM,$GR732+33),"")</f>
      </c>
      <c r="EW732">
        <f>IF($GS732&gt;=34,INDEX($DM:$DM,$GR732+34),"")</f>
      </c>
      <c r="EX732">
        <f>IF($GS732&gt;=35,INDEX($DM:$DM,$GR732+35),"")</f>
      </c>
      <c r="EY732">
        <f>IF($GS732&gt;=36,INDEX($DM:$DM,$GR732+36),"")</f>
      </c>
      <c r="EZ732">
        <f>IF($GS732&gt;=37,INDEX($DM:$DM,$GR732+37),"")</f>
      </c>
      <c r="FA732">
        <f>IF($GS732&gt;=38,INDEX($DM:$DM,$GR732+38),"")</f>
      </c>
      <c r="FB732">
        <f>IF($GS732&gt;=39,INDEX($DM:$DM,$GR732+39),"")</f>
      </c>
      <c r="FC732">
        <f>IF($GS732&gt;=40,INDEX($DM:$DM,$GR732+40),"")</f>
      </c>
      <c r="FD732">
        <f>IF($GS732&gt;=1,INDEX($DN:$DN,$GR732+1),"")</f>
      </c>
      <c r="FE732">
        <f>IF($GS732&gt;=2,INDEX($DN:$DN,$GR732+2),"")</f>
      </c>
      <c r="FF732">
        <f>IF($GS732&gt;=3,INDEX($DN:$DN,$GR732+3),"")</f>
      </c>
      <c r="FG732">
        <f>IF($GS732&gt;=4,INDEX($DN:$DN,$GR732+4),"")</f>
      </c>
      <c r="FH732">
        <f>IF($GS732&gt;=5,INDEX($DN:$DN,$GR732+5),"")</f>
      </c>
      <c r="FI732">
        <f>IF($GS732&gt;=6,INDEX($DN:$DN,$GR732+6),"")</f>
      </c>
      <c r="FJ732">
        <f>IF($GS732&gt;=7,INDEX($DN:$DN,$GR732+7),"")</f>
      </c>
      <c r="FK732">
        <f>IF($GS732&gt;=8,INDEX($DN:$DN,$GR732+8),"")</f>
      </c>
      <c r="FL732">
        <f>IF($GS732&gt;=9,INDEX($DN:$DN,$GR732+9),"")</f>
      </c>
      <c r="FM732">
        <f>IF($GS732&gt;=10,INDEX($DN:$DN,$GR732+10),"")</f>
      </c>
      <c r="FN732">
        <f>IF($GS732&gt;=11,INDEX($DN:$DN,$GR732+11),"")</f>
      </c>
      <c r="FO732">
        <f>IF($GS732&gt;=12,INDEX($DN:$DN,$GR732+12),"")</f>
      </c>
      <c r="FP732">
        <f>IF($GS732&gt;=13,INDEX($DN:$DN,$GR732+13),"")</f>
      </c>
      <c r="FQ732">
        <f>IF($GS732&gt;=14,INDEX($DN:$DN,$GR732+14),"")</f>
      </c>
      <c r="FR732">
        <f>IF($GS732&gt;=15,INDEX($DN:$DN,$GR732+15),"")</f>
      </c>
      <c r="FS732">
        <f>IF($GS732&gt;=16,INDEX($DN:$DN,$GR732+16),"")</f>
      </c>
      <c r="FT732">
        <f>IF($GS732&gt;=17,INDEX($DN:$DN,$GR732+17),"")</f>
      </c>
      <c r="FU732">
        <f>IF($GS732&gt;=18,INDEX($DN:$DN,$GR732+18),"")</f>
      </c>
      <c r="FV732">
        <f>IF($GS732&gt;=19,INDEX($DN:$DN,$GR732+19),"")</f>
      </c>
      <c r="FW732">
        <f>IF($GS732&gt;=20,INDEX($DN:$DN,$GR732+20),"")</f>
      </c>
      <c r="FX732">
        <f>IF($GS732&gt;=21,INDEX($DN:$DN,$GR732+21),"")</f>
      </c>
      <c r="FY732">
        <f>IF($GS732&gt;=22,INDEX($DN:$DN,$GR732+22),"")</f>
      </c>
      <c r="FZ732">
        <f>IF($GS732&gt;=23,INDEX($DN:$DN,$GR732+23),"")</f>
      </c>
      <c r="GA732">
        <f>IF($GS732&gt;=24,INDEX($DN:$DN,$GR732+24),"")</f>
      </c>
      <c r="GB732">
        <f>IF($GS732&gt;=25,INDEX($DN:$DN,$GR732+25),"")</f>
      </c>
      <c r="GC732">
        <f>IF($GS732&gt;=26,INDEX($DN:$DN,$GR732+26),"")</f>
      </c>
      <c r="GD732">
        <f>IF($GS732&gt;=27,INDEX($DN:$DN,$GR732+27),"")</f>
      </c>
      <c r="GE732">
        <f>IF($GS732&gt;=28,INDEX($DN:$DN,$GR732+28),"")</f>
      </c>
      <c r="GF732">
        <f>IF($GS732&gt;=29,INDEX($DN:$DN,$GR732+29),"")</f>
      </c>
      <c r="GG732">
        <f>IF($GS732&gt;=30,INDEX($DN:$DN,$GR732+30),"")</f>
      </c>
      <c r="GH732">
        <f>IF($GS732&gt;=31,INDEX($DN:$DN,$GR732+31),"")</f>
      </c>
      <c r="GI732">
        <f>IF($GS732&gt;=32,INDEX($DN:$DN,$GR732+32),"")</f>
      </c>
      <c r="GJ732">
        <f>IF($GS732&gt;=33,INDEX($DN:$DN,$GR732+33),"")</f>
      </c>
      <c r="GK732">
        <f>IF($GS732&gt;=34,INDEX($DN:$DN,$GR732+34),"")</f>
      </c>
      <c r="GL732">
        <f>IF($GS732&gt;=35,INDEX($DN:$DN,$GR732+35),"")</f>
      </c>
      <c r="GM732">
        <f>IF($GS732&gt;=36,INDEX($DN:$DN,$GR732+36),"")</f>
      </c>
      <c r="GN732">
        <f>IF($GS732&gt;=37,INDEX($DN:$DN,$GR732+37),"")</f>
      </c>
      <c r="GO732">
        <f>IF($GS732&gt;=38,INDEX($DN:$DN,$GR732+38),"")</f>
      </c>
      <c r="GP732">
        <f>IF($GS732&gt;=39,INDEX($DN:$DN,$GR732+39),"")</f>
      </c>
      <c r="GQ732">
        <f>IF($GS732&gt;=40,INDEX($DN:$DN,$GR732+40),"")</f>
      </c>
      <c r="GR732">
        <f>IFERROR(MATCH($DL732,$DM$2:$DM$148,0)+1,0)</f>
      </c>
      <c r="GS732">
        <f>IFERROR(INDEX($DO$2:$DO$148,MATCH($DL732,$DM$2:$DM$148,0)),0)</f>
      </c>
      <c r="GT732">
        <f>IFERROR(MATCH($Z732,$DP$732:$FC$732,0),0)</f>
      </c>
      <c r="GU732">
        <f>IF($GT732&gt;0,INDEX($FD$732:$GQ$732,$GT732),"")</f>
      </c>
      <c r="GX732">
        <f>IF($JG732&gt;=1,INDEX($GV:$GV,$JF732+1),"")</f>
      </c>
      <c r="GY732">
        <f>IF($JG732&gt;=2,INDEX($GV:$GV,$JF732+2),"")</f>
      </c>
      <c r="GZ732">
        <f>IF($JG732&gt;=3,INDEX($GV:$GV,$JF732+3),"")</f>
      </c>
      <c r="HA732">
        <f>IF($JG732&gt;=4,INDEX($GV:$GV,$JF732+4),"")</f>
      </c>
      <c r="HB732">
        <f>IF($JG732&gt;=5,INDEX($GV:$GV,$JF732+5),"")</f>
      </c>
      <c r="HC732">
        <f>IF($JG732&gt;=6,INDEX($GV:$GV,$JF732+6),"")</f>
      </c>
      <c r="HD732">
        <f>IF($JG732&gt;=7,INDEX($GV:$GV,$JF732+7),"")</f>
      </c>
      <c r="HE732">
        <f>IF($JG732&gt;=8,INDEX($GV:$GV,$JF732+8),"")</f>
      </c>
      <c r="HF732">
        <f>IF($JG732&gt;=9,INDEX($GV:$GV,$JF732+9),"")</f>
      </c>
      <c r="HG732">
        <f>IF($JG732&gt;=10,INDEX($GV:$GV,$JF732+10),"")</f>
      </c>
      <c r="HH732">
        <f>IF($JG732&gt;=11,INDEX($GV:$GV,$JF732+11),"")</f>
      </c>
      <c r="HI732">
        <f>IF($JG732&gt;=12,INDEX($GV:$GV,$JF732+12),"")</f>
      </c>
      <c r="HJ732">
        <f>IF($JG732&gt;=13,INDEX($GV:$GV,$JF732+13),"")</f>
      </c>
      <c r="HK732">
        <f>IF($JG732&gt;=14,INDEX($GV:$GV,$JF732+14),"")</f>
      </c>
      <c r="HL732">
        <f>IF($JG732&gt;=15,INDEX($GV:$GV,$JF732+15),"")</f>
      </c>
      <c r="HM732">
        <f>IF($JG732&gt;=16,INDEX($GV:$GV,$JF732+16),"")</f>
      </c>
      <c r="HN732">
        <f>IF($JG732&gt;=17,INDEX($GV:$GV,$JF732+17),"")</f>
      </c>
      <c r="HO732">
        <f>IF($JG732&gt;=18,INDEX($GV:$GV,$JF732+18),"")</f>
      </c>
      <c r="HP732">
        <f>IF($JG732&gt;=19,INDEX($GV:$GV,$JF732+19),"")</f>
      </c>
      <c r="HQ732">
        <f>IF($JG732&gt;=20,INDEX($GV:$GV,$JF732+20),"")</f>
      </c>
      <c r="HR732">
        <f>IF($JG732&gt;=21,INDEX($GV:$GV,$JF732+21),"")</f>
      </c>
      <c r="HS732">
        <f>IF($JG732&gt;=22,INDEX($GV:$GV,$JF732+22),"")</f>
      </c>
      <c r="HT732">
        <f>IF($JG732&gt;=23,INDEX($GV:$GV,$JF732+23),"")</f>
      </c>
      <c r="HU732">
        <f>IF($JG732&gt;=24,INDEX($GV:$GV,$JF732+24),"")</f>
      </c>
      <c r="HV732">
        <f>IF($JG732&gt;=25,INDEX($GV:$GV,$JF732+25),"")</f>
      </c>
      <c r="HW732">
        <f>IF($JG732&gt;=26,INDEX($GV:$GV,$JF732+26),"")</f>
      </c>
      <c r="HX732">
        <f>IF($JG732&gt;=27,INDEX($GV:$GV,$JF732+27),"")</f>
      </c>
      <c r="HY732">
        <f>IF($JG732&gt;=28,INDEX($GV:$GV,$JF732+28),"")</f>
      </c>
      <c r="HZ732">
        <f>IF($JG732&gt;=29,INDEX($GV:$GV,$JF732+29),"")</f>
      </c>
      <c r="IA732">
        <f>IF($JG732&gt;=30,INDEX($GV:$GV,$JF732+30),"")</f>
      </c>
      <c r="IB732">
        <f>IF($JG732&gt;=31,INDEX($GV:$GV,$JF732+31),"")</f>
      </c>
      <c r="IC732">
        <f>IF($JG732&gt;=32,INDEX($GV:$GV,$JF732+32),"")</f>
      </c>
      <c r="ID732">
        <f>IF($JG732&gt;=33,INDEX($GV:$GV,$JF732+33),"")</f>
      </c>
      <c r="IE732">
        <f>IF($JG732&gt;=34,INDEX($GV:$GV,$JF732+34),"")</f>
      </c>
      <c r="IF732">
        <f>IF($JG732&gt;=35,INDEX($GV:$GV,$JF732+35),"")</f>
      </c>
      <c r="IG732">
        <f>IF($JG732&gt;=36,INDEX($GV:$GV,$JF732+36),"")</f>
      </c>
      <c r="IH732">
        <f>IF($JG732&gt;=37,INDEX($GV:$GV,$JF732+37),"")</f>
      </c>
      <c r="II732">
        <f>IF($JG732&gt;=38,INDEX($GV:$GV,$JF732+38),"")</f>
      </c>
      <c r="IJ732">
        <f>IF($JG732&gt;=39,INDEX($GV:$GV,$JF732+39),"")</f>
      </c>
      <c r="IK732">
        <f>IF($JG732&gt;=40,INDEX($GV:$GV,$JF732+40),"")</f>
      </c>
      <c r="IL732">
        <f>IF($JG732&gt;=41,INDEX($GV:$GV,$JF732+41),"")</f>
      </c>
      <c r="IM732">
        <f>IF($JG732&gt;=42,INDEX($GV:$GV,$JF732+42),"")</f>
      </c>
      <c r="IN732">
        <f>IF($JG732&gt;=43,INDEX($GV:$GV,$JF732+43),"")</f>
      </c>
      <c r="IO732">
        <f>IF($JG732&gt;=44,INDEX($GV:$GV,$JF732+44),"")</f>
      </c>
      <c r="IP732">
        <f>IF($JG732&gt;=45,INDEX($GV:$GV,$JF732+45),"")</f>
      </c>
      <c r="IQ732">
        <f>IF($JG732&gt;=46,INDEX($GV:$GV,$JF732+46),"")</f>
      </c>
      <c r="IR732">
        <f>IF($JG732&gt;=47,INDEX($GV:$GV,$JF732+47),"")</f>
      </c>
      <c r="IS732">
        <f>IF($JG732&gt;=48,INDEX($GV:$GV,$JF732+48),"")</f>
      </c>
      <c r="IT732">
        <f>IF($JG732&gt;=49,INDEX($GV:$GV,$JF732+49),"")</f>
      </c>
      <c r="IU732">
        <f>IF($JG732&gt;=50,INDEX($GV:$GV,$JF732+50),"")</f>
      </c>
      <c r="IV732">
        <f>IF($JG732&gt;=51,INDEX($GV:$GV,$JF732+51),"")</f>
      </c>
      <c r="IW732">
        <f>IF($JG732&gt;=52,INDEX($GV:$GV,$JF732+52),"")</f>
      </c>
      <c r="IX732">
        <f>IF($JG732&gt;=53,INDEX($GV:$GV,$JF732+53),"")</f>
      </c>
      <c r="IY732">
        <f>IF($JG732&gt;=54,INDEX($GV:$GV,$JF732+54),"")</f>
      </c>
      <c r="IZ732">
        <f>IF($JG732&gt;=55,INDEX($GV:$GV,$JF732+55),"")</f>
      </c>
      <c r="JA732">
        <f>IF($JG732&gt;=56,INDEX($GV:$GV,$JF732+56),"")</f>
      </c>
      <c r="JB732">
        <f>IF($JG732&gt;=57,INDEX($GV:$GV,$JF732+57),"")</f>
      </c>
      <c r="JC732">
        <f>IF($JG732&gt;=58,INDEX($GV:$GV,$JF732+58),"")</f>
      </c>
      <c r="JD732">
        <f>IF($JG732&gt;=59,INDEX($GV:$GV,$JF732+59),"")</f>
      </c>
      <c r="JE732">
        <f>IF($JG732&gt;=60,INDEX($GV:$GV,$JF732+60),"")</f>
      </c>
      <c r="JF732">
        <f>IFERROR(MATCH($GU732,$GV$2:$GV$322,0)+1,0)</f>
      </c>
      <c r="JG732">
        <f>IFERROR(INDEX($GW$2:$GW$322,MATCH($GU732,$GV$2:$GV$322,0)),0)</f>
      </c>
      <c r="JH732" t="s">
        <v>44</v>
      </c>
      <c r="JI732" t="s">
        <v>44</v>
      </c>
    </row>
    <row r="733" spans="1:269" x14ac:dyDescent="0.25">
      <c r="R733">
        <f>IF(OR($U733="",$Q733=""),"",IFERROR($U733/$Q733,0))</f>
      </c>
      <c r="S733">
        <f>IF($U733="","",
SUM($T733,$V733,$AA733,$W733,$Y733)*
(1-IF($AB733="",0,VALUE($AB733)/100)))</f>
      </c>
      <c r="T733">
        <f>IF($U733="","",$U733)</f>
      </c>
      <c r="V733">
        <f>IF($U733="","",
IF($O733="","",
IF(ISNUMBER(SEARCH("exempt",LOWER($O733))),0,
$U733*(VALUE(SUBSTITUTE($O733,"%",""))/100))))</f>
      </c>
      <c r="AC733">
        <f>IFERROR(IF(FIND(" - ",$K733)&gt;0,MID($K733,FIND(" - ",$K733)+3,LEN($K733)),""),"")</f>
      </c>
      <c r="AL733" t="s">
        <v>1722</v>
      </c>
      <c r="AT733">
        <f>IFERROR(LEFT($K733,FIND(" - ",$K733)-1),$K733)</f>
      </c>
      <c r="AW733">
        <f>IF($CL733&gt;=1,INDEX($AU:$AU,$CK733+1),"")</f>
      </c>
      <c r="AX733">
        <f>IF($CL733&gt;=2,INDEX($AU:$AU,$CK733+2),"")</f>
      </c>
      <c r="AY733">
        <f>IF($CL733&gt;=3,INDEX($AU:$AU,$CK733+3),"")</f>
      </c>
      <c r="AZ733">
        <f>IF($CL733&gt;=4,INDEX($AU:$AU,$CK733+4),"")</f>
      </c>
      <c r="BA733">
        <f>IF($CL733&gt;=5,INDEX($AU:$AU,$CK733+5),"")</f>
      </c>
      <c r="BB733">
        <f>IF($CL733&gt;=6,INDEX($AU:$AU,$CK733+6),"")</f>
      </c>
      <c r="BC733">
        <f>IF($CL733&gt;=7,INDEX($AU:$AU,$CK733+7),"")</f>
      </c>
      <c r="BD733">
        <f>IF($CL733&gt;=8,INDEX($AU:$AU,$CK733+8),"")</f>
      </c>
      <c r="BE733">
        <f>IF($CL733&gt;=9,INDEX($AU:$AU,$CK733+9),"")</f>
      </c>
      <c r="BF733">
        <f>IF($CL733&gt;=10,INDEX($AU:$AU,$CK733+10),"")</f>
      </c>
      <c r="BG733">
        <f>IF($CL733&gt;=11,INDEX($AU:$AU,$CK733+11),"")</f>
      </c>
      <c r="BH733">
        <f>IF($CL733&gt;=12,INDEX($AU:$AU,$CK733+12),"")</f>
      </c>
      <c r="BI733">
        <f>IF($CL733&gt;=13,INDEX($AU:$AU,$CK733+13),"")</f>
      </c>
      <c r="BJ733">
        <f>IF($CL733&gt;=14,INDEX($AU:$AU,$CK733+14),"")</f>
      </c>
      <c r="BK733">
        <f>IF($CL733&gt;=15,INDEX($AU:$AU,$CK733+15),"")</f>
      </c>
      <c r="BL733">
        <f>IF($CL733&gt;=16,INDEX($AU:$AU,$CK733+16),"")</f>
      </c>
      <c r="BM733">
        <f>IF($CL733&gt;=17,INDEX($AU:$AU,$CK733+17),"")</f>
      </c>
      <c r="BN733">
        <f>IF($CL733&gt;=18,INDEX($AU:$AU,$CK733+18),"")</f>
      </c>
      <c r="BO733">
        <f>IF($CL733&gt;=19,INDEX($AU:$AU,$CK733+19),"")</f>
      </c>
      <c r="BP733">
        <f>IF($CL733&gt;=20,INDEX($AU:$AU,$CK733+20),"")</f>
      </c>
      <c r="BQ733">
        <f>IF($CL733&gt;=21,INDEX($AU:$AU,$CK733+21),"")</f>
      </c>
      <c r="BR733">
        <f>IF($CL733&gt;=22,INDEX($AU:$AU,$CK733+22),"")</f>
      </c>
      <c r="BS733">
        <f>IF($CL733&gt;=23,INDEX($AU:$AU,$CK733+23),"")</f>
      </c>
      <c r="BT733">
        <f>IF($CL733&gt;=24,INDEX($AU:$AU,$CK733+24),"")</f>
      </c>
      <c r="BU733">
        <f>IF($CL733&gt;=25,INDEX($AU:$AU,$CK733+25),"")</f>
      </c>
      <c r="BV733">
        <f>IF($CL733&gt;=26,INDEX($AU:$AU,$CK733+26),"")</f>
      </c>
      <c r="BW733">
        <f>IF($CL733&gt;=27,INDEX($AU:$AU,$CK733+27),"")</f>
      </c>
      <c r="BX733">
        <f>IF($CL733&gt;=28,INDEX($AU:$AU,$CK733+28),"")</f>
      </c>
      <c r="BY733">
        <f>IF($CL733&gt;=29,INDEX($AU:$AU,$CK733+29),"")</f>
      </c>
      <c r="BZ733">
        <f>IF($CL733&gt;=30,INDEX($AU:$AU,$CK733+30),"")</f>
      </c>
      <c r="CA733">
        <f>IF($CL733&gt;=31,INDEX($AU:$AU,$CK733+31),"")</f>
      </c>
      <c r="CB733">
        <f>IF($CL733&gt;=32,INDEX($AU:$AU,$CK733+32),"")</f>
      </c>
      <c r="CC733">
        <f>IF($CL733&gt;=33,INDEX($AU:$AU,$CK733+33),"")</f>
      </c>
      <c r="CD733">
        <f>IF($CL733&gt;=34,INDEX($AU:$AU,$CK733+34),"")</f>
      </c>
      <c r="CE733">
        <f>IF($CL733&gt;=35,INDEX($AU:$AU,$CK733+35),"")</f>
      </c>
      <c r="CF733">
        <f>IF($CL733&gt;=36,INDEX($AU:$AU,$CK733+36),"")</f>
      </c>
      <c r="CG733">
        <f>IF($CL733&gt;=37,INDEX($AU:$AU,$CK733+37),"")</f>
      </c>
      <c r="CH733">
        <f>IF($CL733&gt;=38,INDEX($AU:$AU,$CK733+38),"")</f>
      </c>
      <c r="CI733">
        <f>IF($CL733&gt;=39,INDEX($AU:$AU,$CK733+39),"")</f>
      </c>
      <c r="CJ733">
        <f>IF($CL733&gt;=40,INDEX($AU:$AU,$CK733+40),"")</f>
      </c>
      <c r="CK733">
        <f>IFERROR(MATCH($AT733,$AU$2:$AU$133,0)+1,0)</f>
      </c>
      <c r="CL733">
        <f>IFERROR(INDEX($AV$2:$AV$133,MATCH($AT733,$AU$2:$AU$133,0)),0)</f>
      </c>
      <c r="CM733">
        <f>IFERROR(LEFT($L733,FIND(" - ",$L733)-1),$L733)</f>
      </c>
      <c r="CN733" t="s">
        <v>1723</v>
      </c>
      <c r="CO733">
        <v>1</v>
      </c>
      <c r="CP733">
        <f>IF($DK733&gt;=1,INDEX($CN:$CN,$DJ733+1),"")</f>
      </c>
      <c r="CQ733">
        <f>IF($DK733&gt;=2,INDEX($CN:$CN,$DJ733+2),"")</f>
      </c>
      <c r="CR733">
        <f>IF($DK733&gt;=3,INDEX($CN:$CN,$DJ733+3),"")</f>
      </c>
      <c r="CS733">
        <f>IF($DK733&gt;=4,INDEX($CN:$CN,$DJ733+4),"")</f>
      </c>
      <c r="CT733">
        <f>IF($DK733&gt;=5,INDEX($CN:$CN,$DJ733+5),"")</f>
      </c>
      <c r="CU733">
        <f>IF($DK733&gt;=6,INDEX($CN:$CN,$DJ733+6),"")</f>
      </c>
      <c r="CV733">
        <f>IF($DK733&gt;=7,INDEX($CN:$CN,$DJ733+7),"")</f>
      </c>
      <c r="CW733">
        <f>IF($DK733&gt;=8,INDEX($CN:$CN,$DJ733+8),"")</f>
      </c>
      <c r="CX733">
        <f>IF($DK733&gt;=9,INDEX($CN:$CN,$DJ733+9),"")</f>
      </c>
      <c r="CY733">
        <f>IF($DK733&gt;=10,INDEX($CN:$CN,$DJ733+10),"")</f>
      </c>
      <c r="CZ733">
        <f>IF($DK733&gt;=11,INDEX($CN:$CN,$DJ733+11),"")</f>
      </c>
      <c r="DA733">
        <f>IF($DK733&gt;=12,INDEX($CN:$CN,$DJ733+12),"")</f>
      </c>
      <c r="DB733">
        <f>IF($DK733&gt;=13,INDEX($CN:$CN,$DJ733+13),"")</f>
      </c>
      <c r="DC733">
        <f>IF($DK733&gt;=14,INDEX($CN:$CN,$DJ733+14),"")</f>
      </c>
      <c r="DD733">
        <f>IF($DK733&gt;=15,INDEX($CN:$CN,$DJ733+15),"")</f>
      </c>
      <c r="DE733">
        <f>IF($DK733&gt;=16,INDEX($CN:$CN,$DJ733+16),"")</f>
      </c>
      <c r="DF733">
        <f>IF($DK733&gt;=17,INDEX($CN:$CN,$DJ733+17),"")</f>
      </c>
      <c r="DG733">
        <f>IF($DK733&gt;=18,INDEX($CN:$CN,$DJ733+18),"")</f>
      </c>
      <c r="DH733">
        <f>IF($DK733&gt;=19,INDEX($CN:$CN,$DJ733+19),"")</f>
      </c>
      <c r="DI733">
        <f>IF($DK733&gt;=20,INDEX($CN:$CN,$DJ733+20),"")</f>
      </c>
      <c r="DJ733">
        <f>IFERROR(MATCH($CM733,$CN$2:$CN$1089,0)+1,0)</f>
      </c>
      <c r="DK733">
        <f>IFERROR(INDEX($CO$2:$CO$1089,MATCH($CM733,$CN$2:$CN$1089,0)),0)</f>
      </c>
      <c r="DL733">
        <f>IFERROR(INDEX($AS:$AS,MATCH($O733,$AR:$AR,0))&amp;"","")</f>
      </c>
      <c r="DP733">
        <f>IF($GS733&gt;=1,INDEX($DM:$DM,$GR733+1),"")</f>
      </c>
      <c r="DQ733">
        <f>IF($GS733&gt;=2,INDEX($DM:$DM,$GR733+2),"")</f>
      </c>
      <c r="DR733">
        <f>IF($GS733&gt;=3,INDEX($DM:$DM,$GR733+3),"")</f>
      </c>
      <c r="DS733">
        <f>IF($GS733&gt;=4,INDEX($DM:$DM,$GR733+4),"")</f>
      </c>
      <c r="DT733">
        <f>IF($GS733&gt;=5,INDEX($DM:$DM,$GR733+5),"")</f>
      </c>
      <c r="DU733">
        <f>IF($GS733&gt;=6,INDEX($DM:$DM,$GR733+6),"")</f>
      </c>
      <c r="DV733">
        <f>IF($GS733&gt;=7,INDEX($DM:$DM,$GR733+7),"")</f>
      </c>
      <c r="DW733">
        <f>IF($GS733&gt;=8,INDEX($DM:$DM,$GR733+8),"")</f>
      </c>
      <c r="DX733">
        <f>IF($GS733&gt;=9,INDEX($DM:$DM,$GR733+9),"")</f>
      </c>
      <c r="DY733">
        <f>IF($GS733&gt;=10,INDEX($DM:$DM,$GR733+10),"")</f>
      </c>
      <c r="DZ733">
        <f>IF($GS733&gt;=11,INDEX($DM:$DM,$GR733+11),"")</f>
      </c>
      <c r="EA733">
        <f>IF($GS733&gt;=12,INDEX($DM:$DM,$GR733+12),"")</f>
      </c>
      <c r="EB733">
        <f>IF($GS733&gt;=13,INDEX($DM:$DM,$GR733+13),"")</f>
      </c>
      <c r="EC733">
        <f>IF($GS733&gt;=14,INDEX($DM:$DM,$GR733+14),"")</f>
      </c>
      <c r="ED733">
        <f>IF($GS733&gt;=15,INDEX($DM:$DM,$GR733+15),"")</f>
      </c>
      <c r="EE733">
        <f>IF($GS733&gt;=16,INDEX($DM:$DM,$GR733+16),"")</f>
      </c>
      <c r="EF733">
        <f>IF($GS733&gt;=17,INDEX($DM:$DM,$GR733+17),"")</f>
      </c>
      <c r="EG733">
        <f>IF($GS733&gt;=18,INDEX($DM:$DM,$GR733+18),"")</f>
      </c>
      <c r="EH733">
        <f>IF($GS733&gt;=19,INDEX($DM:$DM,$GR733+19),"")</f>
      </c>
      <c r="EI733">
        <f>IF($GS733&gt;=20,INDEX($DM:$DM,$GR733+20),"")</f>
      </c>
      <c r="EJ733">
        <f>IF($GS733&gt;=21,INDEX($DM:$DM,$GR733+21),"")</f>
      </c>
      <c r="EK733">
        <f>IF($GS733&gt;=22,INDEX($DM:$DM,$GR733+22),"")</f>
      </c>
      <c r="EL733">
        <f>IF($GS733&gt;=23,INDEX($DM:$DM,$GR733+23),"")</f>
      </c>
      <c r="EM733">
        <f>IF($GS733&gt;=24,INDEX($DM:$DM,$GR733+24),"")</f>
      </c>
      <c r="EN733">
        <f>IF($GS733&gt;=25,INDEX($DM:$DM,$GR733+25),"")</f>
      </c>
      <c r="EO733">
        <f>IF($GS733&gt;=26,INDEX($DM:$DM,$GR733+26),"")</f>
      </c>
      <c r="EP733">
        <f>IF($GS733&gt;=27,INDEX($DM:$DM,$GR733+27),"")</f>
      </c>
      <c r="EQ733">
        <f>IF($GS733&gt;=28,INDEX($DM:$DM,$GR733+28),"")</f>
      </c>
      <c r="ER733">
        <f>IF($GS733&gt;=29,INDEX($DM:$DM,$GR733+29),"")</f>
      </c>
      <c r="ES733">
        <f>IF($GS733&gt;=30,INDEX($DM:$DM,$GR733+30),"")</f>
      </c>
      <c r="ET733">
        <f>IF($GS733&gt;=31,INDEX($DM:$DM,$GR733+31),"")</f>
      </c>
      <c r="EU733">
        <f>IF($GS733&gt;=32,INDEX($DM:$DM,$GR733+32),"")</f>
      </c>
      <c r="EV733">
        <f>IF($GS733&gt;=33,INDEX($DM:$DM,$GR733+33),"")</f>
      </c>
      <c r="EW733">
        <f>IF($GS733&gt;=34,INDEX($DM:$DM,$GR733+34),"")</f>
      </c>
      <c r="EX733">
        <f>IF($GS733&gt;=35,INDEX($DM:$DM,$GR733+35),"")</f>
      </c>
      <c r="EY733">
        <f>IF($GS733&gt;=36,INDEX($DM:$DM,$GR733+36),"")</f>
      </c>
      <c r="EZ733">
        <f>IF($GS733&gt;=37,INDEX($DM:$DM,$GR733+37),"")</f>
      </c>
      <c r="FA733">
        <f>IF($GS733&gt;=38,INDEX($DM:$DM,$GR733+38),"")</f>
      </c>
      <c r="FB733">
        <f>IF($GS733&gt;=39,INDEX($DM:$DM,$GR733+39),"")</f>
      </c>
      <c r="FC733">
        <f>IF($GS733&gt;=40,INDEX($DM:$DM,$GR733+40),"")</f>
      </c>
      <c r="FD733">
        <f>IF($GS733&gt;=1,INDEX($DN:$DN,$GR733+1),"")</f>
      </c>
      <c r="FE733">
        <f>IF($GS733&gt;=2,INDEX($DN:$DN,$GR733+2),"")</f>
      </c>
      <c r="FF733">
        <f>IF($GS733&gt;=3,INDEX($DN:$DN,$GR733+3),"")</f>
      </c>
      <c r="FG733">
        <f>IF($GS733&gt;=4,INDEX($DN:$DN,$GR733+4),"")</f>
      </c>
      <c r="FH733">
        <f>IF($GS733&gt;=5,INDEX($DN:$DN,$GR733+5),"")</f>
      </c>
      <c r="FI733">
        <f>IF($GS733&gt;=6,INDEX($DN:$DN,$GR733+6),"")</f>
      </c>
      <c r="FJ733">
        <f>IF($GS733&gt;=7,INDEX($DN:$DN,$GR733+7),"")</f>
      </c>
      <c r="FK733">
        <f>IF($GS733&gt;=8,INDEX($DN:$DN,$GR733+8),"")</f>
      </c>
      <c r="FL733">
        <f>IF($GS733&gt;=9,INDEX($DN:$DN,$GR733+9),"")</f>
      </c>
      <c r="FM733">
        <f>IF($GS733&gt;=10,INDEX($DN:$DN,$GR733+10),"")</f>
      </c>
      <c r="FN733">
        <f>IF($GS733&gt;=11,INDEX($DN:$DN,$GR733+11),"")</f>
      </c>
      <c r="FO733">
        <f>IF($GS733&gt;=12,INDEX($DN:$DN,$GR733+12),"")</f>
      </c>
      <c r="FP733">
        <f>IF($GS733&gt;=13,INDEX($DN:$DN,$GR733+13),"")</f>
      </c>
      <c r="FQ733">
        <f>IF($GS733&gt;=14,INDEX($DN:$DN,$GR733+14),"")</f>
      </c>
      <c r="FR733">
        <f>IF($GS733&gt;=15,INDEX($DN:$DN,$GR733+15),"")</f>
      </c>
      <c r="FS733">
        <f>IF($GS733&gt;=16,INDEX($DN:$DN,$GR733+16),"")</f>
      </c>
      <c r="FT733">
        <f>IF($GS733&gt;=17,INDEX($DN:$DN,$GR733+17),"")</f>
      </c>
      <c r="FU733">
        <f>IF($GS733&gt;=18,INDEX($DN:$DN,$GR733+18),"")</f>
      </c>
      <c r="FV733">
        <f>IF($GS733&gt;=19,INDEX($DN:$DN,$GR733+19),"")</f>
      </c>
      <c r="FW733">
        <f>IF($GS733&gt;=20,INDEX($DN:$DN,$GR733+20),"")</f>
      </c>
      <c r="FX733">
        <f>IF($GS733&gt;=21,INDEX($DN:$DN,$GR733+21),"")</f>
      </c>
      <c r="FY733">
        <f>IF($GS733&gt;=22,INDEX($DN:$DN,$GR733+22),"")</f>
      </c>
      <c r="FZ733">
        <f>IF($GS733&gt;=23,INDEX($DN:$DN,$GR733+23),"")</f>
      </c>
      <c r="GA733">
        <f>IF($GS733&gt;=24,INDEX($DN:$DN,$GR733+24),"")</f>
      </c>
      <c r="GB733">
        <f>IF($GS733&gt;=25,INDEX($DN:$DN,$GR733+25),"")</f>
      </c>
      <c r="GC733">
        <f>IF($GS733&gt;=26,INDEX($DN:$DN,$GR733+26),"")</f>
      </c>
      <c r="GD733">
        <f>IF($GS733&gt;=27,INDEX($DN:$DN,$GR733+27),"")</f>
      </c>
      <c r="GE733">
        <f>IF($GS733&gt;=28,INDEX($DN:$DN,$GR733+28),"")</f>
      </c>
      <c r="GF733">
        <f>IF($GS733&gt;=29,INDEX($DN:$DN,$GR733+29),"")</f>
      </c>
      <c r="GG733">
        <f>IF($GS733&gt;=30,INDEX($DN:$DN,$GR733+30),"")</f>
      </c>
      <c r="GH733">
        <f>IF($GS733&gt;=31,INDEX($DN:$DN,$GR733+31),"")</f>
      </c>
      <c r="GI733">
        <f>IF($GS733&gt;=32,INDEX($DN:$DN,$GR733+32),"")</f>
      </c>
      <c r="GJ733">
        <f>IF($GS733&gt;=33,INDEX($DN:$DN,$GR733+33),"")</f>
      </c>
      <c r="GK733">
        <f>IF($GS733&gt;=34,INDEX($DN:$DN,$GR733+34),"")</f>
      </c>
      <c r="GL733">
        <f>IF($GS733&gt;=35,INDEX($DN:$DN,$GR733+35),"")</f>
      </c>
      <c r="GM733">
        <f>IF($GS733&gt;=36,INDEX($DN:$DN,$GR733+36),"")</f>
      </c>
      <c r="GN733">
        <f>IF($GS733&gt;=37,INDEX($DN:$DN,$GR733+37),"")</f>
      </c>
      <c r="GO733">
        <f>IF($GS733&gt;=38,INDEX($DN:$DN,$GR733+38),"")</f>
      </c>
      <c r="GP733">
        <f>IF($GS733&gt;=39,INDEX($DN:$DN,$GR733+39),"")</f>
      </c>
      <c r="GQ733">
        <f>IF($GS733&gt;=40,INDEX($DN:$DN,$GR733+40),"")</f>
      </c>
      <c r="GR733">
        <f>IFERROR(MATCH($DL733,$DM$2:$DM$148,0)+1,0)</f>
      </c>
      <c r="GS733">
        <f>IFERROR(INDEX($DO$2:$DO$148,MATCH($DL733,$DM$2:$DM$148,0)),0)</f>
      </c>
      <c r="GT733">
        <f>IFERROR(MATCH($Z733,$DP$733:$FC$733,0),0)</f>
      </c>
      <c r="GU733">
        <f>IF($GT733&gt;0,INDEX($FD$733:$GQ$733,$GT733),"")</f>
      </c>
      <c r="GX733">
        <f>IF($JG733&gt;=1,INDEX($GV:$GV,$JF733+1),"")</f>
      </c>
      <c r="GY733">
        <f>IF($JG733&gt;=2,INDEX($GV:$GV,$JF733+2),"")</f>
      </c>
      <c r="GZ733">
        <f>IF($JG733&gt;=3,INDEX($GV:$GV,$JF733+3),"")</f>
      </c>
      <c r="HA733">
        <f>IF($JG733&gt;=4,INDEX($GV:$GV,$JF733+4),"")</f>
      </c>
      <c r="HB733">
        <f>IF($JG733&gt;=5,INDEX($GV:$GV,$JF733+5),"")</f>
      </c>
      <c r="HC733">
        <f>IF($JG733&gt;=6,INDEX($GV:$GV,$JF733+6),"")</f>
      </c>
      <c r="HD733">
        <f>IF($JG733&gt;=7,INDEX($GV:$GV,$JF733+7),"")</f>
      </c>
      <c r="HE733">
        <f>IF($JG733&gt;=8,INDEX($GV:$GV,$JF733+8),"")</f>
      </c>
      <c r="HF733">
        <f>IF($JG733&gt;=9,INDEX($GV:$GV,$JF733+9),"")</f>
      </c>
      <c r="HG733">
        <f>IF($JG733&gt;=10,INDEX($GV:$GV,$JF733+10),"")</f>
      </c>
      <c r="HH733">
        <f>IF($JG733&gt;=11,INDEX($GV:$GV,$JF733+11),"")</f>
      </c>
      <c r="HI733">
        <f>IF($JG733&gt;=12,INDEX($GV:$GV,$JF733+12),"")</f>
      </c>
      <c r="HJ733">
        <f>IF($JG733&gt;=13,INDEX($GV:$GV,$JF733+13),"")</f>
      </c>
      <c r="HK733">
        <f>IF($JG733&gt;=14,INDEX($GV:$GV,$JF733+14),"")</f>
      </c>
      <c r="HL733">
        <f>IF($JG733&gt;=15,INDEX($GV:$GV,$JF733+15),"")</f>
      </c>
      <c r="HM733">
        <f>IF($JG733&gt;=16,INDEX($GV:$GV,$JF733+16),"")</f>
      </c>
      <c r="HN733">
        <f>IF($JG733&gt;=17,INDEX($GV:$GV,$JF733+17),"")</f>
      </c>
      <c r="HO733">
        <f>IF($JG733&gt;=18,INDEX($GV:$GV,$JF733+18),"")</f>
      </c>
      <c r="HP733">
        <f>IF($JG733&gt;=19,INDEX($GV:$GV,$JF733+19),"")</f>
      </c>
      <c r="HQ733">
        <f>IF($JG733&gt;=20,INDEX($GV:$GV,$JF733+20),"")</f>
      </c>
      <c r="HR733">
        <f>IF($JG733&gt;=21,INDEX($GV:$GV,$JF733+21),"")</f>
      </c>
      <c r="HS733">
        <f>IF($JG733&gt;=22,INDEX($GV:$GV,$JF733+22),"")</f>
      </c>
      <c r="HT733">
        <f>IF($JG733&gt;=23,INDEX($GV:$GV,$JF733+23),"")</f>
      </c>
      <c r="HU733">
        <f>IF($JG733&gt;=24,INDEX($GV:$GV,$JF733+24),"")</f>
      </c>
      <c r="HV733">
        <f>IF($JG733&gt;=25,INDEX($GV:$GV,$JF733+25),"")</f>
      </c>
      <c r="HW733">
        <f>IF($JG733&gt;=26,INDEX($GV:$GV,$JF733+26),"")</f>
      </c>
      <c r="HX733">
        <f>IF($JG733&gt;=27,INDEX($GV:$GV,$JF733+27),"")</f>
      </c>
      <c r="HY733">
        <f>IF($JG733&gt;=28,INDEX($GV:$GV,$JF733+28),"")</f>
      </c>
      <c r="HZ733">
        <f>IF($JG733&gt;=29,INDEX($GV:$GV,$JF733+29),"")</f>
      </c>
      <c r="IA733">
        <f>IF($JG733&gt;=30,INDEX($GV:$GV,$JF733+30),"")</f>
      </c>
      <c r="IB733">
        <f>IF($JG733&gt;=31,INDEX($GV:$GV,$JF733+31),"")</f>
      </c>
      <c r="IC733">
        <f>IF($JG733&gt;=32,INDEX($GV:$GV,$JF733+32),"")</f>
      </c>
      <c r="ID733">
        <f>IF($JG733&gt;=33,INDEX($GV:$GV,$JF733+33),"")</f>
      </c>
      <c r="IE733">
        <f>IF($JG733&gt;=34,INDEX($GV:$GV,$JF733+34),"")</f>
      </c>
      <c r="IF733">
        <f>IF($JG733&gt;=35,INDEX($GV:$GV,$JF733+35),"")</f>
      </c>
      <c r="IG733">
        <f>IF($JG733&gt;=36,INDEX($GV:$GV,$JF733+36),"")</f>
      </c>
      <c r="IH733">
        <f>IF($JG733&gt;=37,INDEX($GV:$GV,$JF733+37),"")</f>
      </c>
      <c r="II733">
        <f>IF($JG733&gt;=38,INDEX($GV:$GV,$JF733+38),"")</f>
      </c>
      <c r="IJ733">
        <f>IF($JG733&gt;=39,INDEX($GV:$GV,$JF733+39),"")</f>
      </c>
      <c r="IK733">
        <f>IF($JG733&gt;=40,INDEX($GV:$GV,$JF733+40),"")</f>
      </c>
      <c r="IL733">
        <f>IF($JG733&gt;=41,INDEX($GV:$GV,$JF733+41),"")</f>
      </c>
      <c r="IM733">
        <f>IF($JG733&gt;=42,INDEX($GV:$GV,$JF733+42),"")</f>
      </c>
      <c r="IN733">
        <f>IF($JG733&gt;=43,INDEX($GV:$GV,$JF733+43),"")</f>
      </c>
      <c r="IO733">
        <f>IF($JG733&gt;=44,INDEX($GV:$GV,$JF733+44),"")</f>
      </c>
      <c r="IP733">
        <f>IF($JG733&gt;=45,INDEX($GV:$GV,$JF733+45),"")</f>
      </c>
      <c r="IQ733">
        <f>IF($JG733&gt;=46,INDEX($GV:$GV,$JF733+46),"")</f>
      </c>
      <c r="IR733">
        <f>IF($JG733&gt;=47,INDEX($GV:$GV,$JF733+47),"")</f>
      </c>
      <c r="IS733">
        <f>IF($JG733&gt;=48,INDEX($GV:$GV,$JF733+48),"")</f>
      </c>
      <c r="IT733">
        <f>IF($JG733&gt;=49,INDEX($GV:$GV,$JF733+49),"")</f>
      </c>
      <c r="IU733">
        <f>IF($JG733&gt;=50,INDEX($GV:$GV,$JF733+50),"")</f>
      </c>
      <c r="IV733">
        <f>IF($JG733&gt;=51,INDEX($GV:$GV,$JF733+51),"")</f>
      </c>
      <c r="IW733">
        <f>IF($JG733&gt;=52,INDEX($GV:$GV,$JF733+52),"")</f>
      </c>
      <c r="IX733">
        <f>IF($JG733&gt;=53,INDEX($GV:$GV,$JF733+53),"")</f>
      </c>
      <c r="IY733">
        <f>IF($JG733&gt;=54,INDEX($GV:$GV,$JF733+54),"")</f>
      </c>
      <c r="IZ733">
        <f>IF($JG733&gt;=55,INDEX($GV:$GV,$JF733+55),"")</f>
      </c>
      <c r="JA733">
        <f>IF($JG733&gt;=56,INDEX($GV:$GV,$JF733+56),"")</f>
      </c>
      <c r="JB733">
        <f>IF($JG733&gt;=57,INDEX($GV:$GV,$JF733+57),"")</f>
      </c>
      <c r="JC733">
        <f>IF($JG733&gt;=58,INDEX($GV:$GV,$JF733+58),"")</f>
      </c>
      <c r="JD733">
        <f>IF($JG733&gt;=59,INDEX($GV:$GV,$JF733+59),"")</f>
      </c>
      <c r="JE733">
        <f>IF($JG733&gt;=60,INDEX($GV:$GV,$JF733+60),"")</f>
      </c>
      <c r="JF733">
        <f>IFERROR(MATCH($GU733,$GV$2:$GV$322,0)+1,0)</f>
      </c>
      <c r="JG733">
        <f>IFERROR(INDEX($GW$2:$GW$322,MATCH($GU733,$GV$2:$GV$322,0)),0)</f>
      </c>
      <c r="JH733" t="s">
        <v>44</v>
      </c>
      <c r="JI733" t="s">
        <v>44</v>
      </c>
    </row>
    <row r="734" spans="1:269" x14ac:dyDescent="0.25">
      <c r="R734">
        <f>IF(OR($U734="",$Q734=""),"",IFERROR($U734/$Q734,0))</f>
      </c>
      <c r="S734">
        <f>IF($U734="","",
SUM($T734,$V734,$AA734,$W734,$Y734)*
(1-IF($AB734="",0,VALUE($AB734)/100)))</f>
      </c>
      <c r="T734">
        <f>IF($U734="","",$U734)</f>
      </c>
      <c r="V734">
        <f>IF($U734="","",
IF($O734="","",
IF(ISNUMBER(SEARCH("exempt",LOWER($O734))),0,
$U734*(VALUE(SUBSTITUTE($O734,"%",""))/100))))</f>
      </c>
      <c r="AC734">
        <f>IFERROR(IF(FIND(" - ",$K734)&gt;0,MID($K734,FIND(" - ",$K734)+3,LEN($K734)),""),"")</f>
      </c>
      <c r="AL734" t="s">
        <v>1724</v>
      </c>
      <c r="AT734">
        <f>IFERROR(LEFT($K734,FIND(" - ",$K734)-1),$K734)</f>
      </c>
      <c r="AW734">
        <f>IF($CL734&gt;=1,INDEX($AU:$AU,$CK734+1),"")</f>
      </c>
      <c r="AX734">
        <f>IF($CL734&gt;=2,INDEX($AU:$AU,$CK734+2),"")</f>
      </c>
      <c r="AY734">
        <f>IF($CL734&gt;=3,INDEX($AU:$AU,$CK734+3),"")</f>
      </c>
      <c r="AZ734">
        <f>IF($CL734&gt;=4,INDEX($AU:$AU,$CK734+4),"")</f>
      </c>
      <c r="BA734">
        <f>IF($CL734&gt;=5,INDEX($AU:$AU,$CK734+5),"")</f>
      </c>
      <c r="BB734">
        <f>IF($CL734&gt;=6,INDEX($AU:$AU,$CK734+6),"")</f>
      </c>
      <c r="BC734">
        <f>IF($CL734&gt;=7,INDEX($AU:$AU,$CK734+7),"")</f>
      </c>
      <c r="BD734">
        <f>IF($CL734&gt;=8,INDEX($AU:$AU,$CK734+8),"")</f>
      </c>
      <c r="BE734">
        <f>IF($CL734&gt;=9,INDEX($AU:$AU,$CK734+9),"")</f>
      </c>
      <c r="BF734">
        <f>IF($CL734&gt;=10,INDEX($AU:$AU,$CK734+10),"")</f>
      </c>
      <c r="BG734">
        <f>IF($CL734&gt;=11,INDEX($AU:$AU,$CK734+11),"")</f>
      </c>
      <c r="BH734">
        <f>IF($CL734&gt;=12,INDEX($AU:$AU,$CK734+12),"")</f>
      </c>
      <c r="BI734">
        <f>IF($CL734&gt;=13,INDEX($AU:$AU,$CK734+13),"")</f>
      </c>
      <c r="BJ734">
        <f>IF($CL734&gt;=14,INDEX($AU:$AU,$CK734+14),"")</f>
      </c>
      <c r="BK734">
        <f>IF($CL734&gt;=15,INDEX($AU:$AU,$CK734+15),"")</f>
      </c>
      <c r="BL734">
        <f>IF($CL734&gt;=16,INDEX($AU:$AU,$CK734+16),"")</f>
      </c>
      <c r="BM734">
        <f>IF($CL734&gt;=17,INDEX($AU:$AU,$CK734+17),"")</f>
      </c>
      <c r="BN734">
        <f>IF($CL734&gt;=18,INDEX($AU:$AU,$CK734+18),"")</f>
      </c>
      <c r="BO734">
        <f>IF($CL734&gt;=19,INDEX($AU:$AU,$CK734+19),"")</f>
      </c>
      <c r="BP734">
        <f>IF($CL734&gt;=20,INDEX($AU:$AU,$CK734+20),"")</f>
      </c>
      <c r="BQ734">
        <f>IF($CL734&gt;=21,INDEX($AU:$AU,$CK734+21),"")</f>
      </c>
      <c r="BR734">
        <f>IF($CL734&gt;=22,INDEX($AU:$AU,$CK734+22),"")</f>
      </c>
      <c r="BS734">
        <f>IF($CL734&gt;=23,INDEX($AU:$AU,$CK734+23),"")</f>
      </c>
      <c r="BT734">
        <f>IF($CL734&gt;=24,INDEX($AU:$AU,$CK734+24),"")</f>
      </c>
      <c r="BU734">
        <f>IF($CL734&gt;=25,INDEX($AU:$AU,$CK734+25),"")</f>
      </c>
      <c r="BV734">
        <f>IF($CL734&gt;=26,INDEX($AU:$AU,$CK734+26),"")</f>
      </c>
      <c r="BW734">
        <f>IF($CL734&gt;=27,INDEX($AU:$AU,$CK734+27),"")</f>
      </c>
      <c r="BX734">
        <f>IF($CL734&gt;=28,INDEX($AU:$AU,$CK734+28),"")</f>
      </c>
      <c r="BY734">
        <f>IF($CL734&gt;=29,INDEX($AU:$AU,$CK734+29),"")</f>
      </c>
      <c r="BZ734">
        <f>IF($CL734&gt;=30,INDEX($AU:$AU,$CK734+30),"")</f>
      </c>
      <c r="CA734">
        <f>IF($CL734&gt;=31,INDEX($AU:$AU,$CK734+31),"")</f>
      </c>
      <c r="CB734">
        <f>IF($CL734&gt;=32,INDEX($AU:$AU,$CK734+32),"")</f>
      </c>
      <c r="CC734">
        <f>IF($CL734&gt;=33,INDEX($AU:$AU,$CK734+33),"")</f>
      </c>
      <c r="CD734">
        <f>IF($CL734&gt;=34,INDEX($AU:$AU,$CK734+34),"")</f>
      </c>
      <c r="CE734">
        <f>IF($CL734&gt;=35,INDEX($AU:$AU,$CK734+35),"")</f>
      </c>
      <c r="CF734">
        <f>IF($CL734&gt;=36,INDEX($AU:$AU,$CK734+36),"")</f>
      </c>
      <c r="CG734">
        <f>IF($CL734&gt;=37,INDEX($AU:$AU,$CK734+37),"")</f>
      </c>
      <c r="CH734">
        <f>IF($CL734&gt;=38,INDEX($AU:$AU,$CK734+38),"")</f>
      </c>
      <c r="CI734">
        <f>IF($CL734&gt;=39,INDEX($AU:$AU,$CK734+39),"")</f>
      </c>
      <c r="CJ734">
        <f>IF($CL734&gt;=40,INDEX($AU:$AU,$CK734+40),"")</f>
      </c>
      <c r="CK734">
        <f>IFERROR(MATCH($AT734,$AU$2:$AU$133,0)+1,0)</f>
      </c>
      <c r="CL734">
        <f>IFERROR(INDEX($AV$2:$AV$133,MATCH($AT734,$AU$2:$AU$133,0)),0)</f>
      </c>
      <c r="CM734">
        <f>IFERROR(LEFT($L734,FIND(" - ",$L734)-1),$L734)</f>
      </c>
      <c r="CN734" t="s">
        <v>221</v>
      </c>
      <c r="CP734">
        <f>IF($DK734&gt;=1,INDEX($CN:$CN,$DJ734+1),"")</f>
      </c>
      <c r="CQ734">
        <f>IF($DK734&gt;=2,INDEX($CN:$CN,$DJ734+2),"")</f>
      </c>
      <c r="CR734">
        <f>IF($DK734&gt;=3,INDEX($CN:$CN,$DJ734+3),"")</f>
      </c>
      <c r="CS734">
        <f>IF($DK734&gt;=4,INDEX($CN:$CN,$DJ734+4),"")</f>
      </c>
      <c r="CT734">
        <f>IF($DK734&gt;=5,INDEX($CN:$CN,$DJ734+5),"")</f>
      </c>
      <c r="CU734">
        <f>IF($DK734&gt;=6,INDEX($CN:$CN,$DJ734+6),"")</f>
      </c>
      <c r="CV734">
        <f>IF($DK734&gt;=7,INDEX($CN:$CN,$DJ734+7),"")</f>
      </c>
      <c r="CW734">
        <f>IF($DK734&gt;=8,INDEX($CN:$CN,$DJ734+8),"")</f>
      </c>
      <c r="CX734">
        <f>IF($DK734&gt;=9,INDEX($CN:$CN,$DJ734+9),"")</f>
      </c>
      <c r="CY734">
        <f>IF($DK734&gt;=10,INDEX($CN:$CN,$DJ734+10),"")</f>
      </c>
      <c r="CZ734">
        <f>IF($DK734&gt;=11,INDEX($CN:$CN,$DJ734+11),"")</f>
      </c>
      <c r="DA734">
        <f>IF($DK734&gt;=12,INDEX($CN:$CN,$DJ734+12),"")</f>
      </c>
      <c r="DB734">
        <f>IF($DK734&gt;=13,INDEX($CN:$CN,$DJ734+13),"")</f>
      </c>
      <c r="DC734">
        <f>IF($DK734&gt;=14,INDEX($CN:$CN,$DJ734+14),"")</f>
      </c>
      <c r="DD734">
        <f>IF($DK734&gt;=15,INDEX($CN:$CN,$DJ734+15),"")</f>
      </c>
      <c r="DE734">
        <f>IF($DK734&gt;=16,INDEX($CN:$CN,$DJ734+16),"")</f>
      </c>
      <c r="DF734">
        <f>IF($DK734&gt;=17,INDEX($CN:$CN,$DJ734+17),"")</f>
      </c>
      <c r="DG734">
        <f>IF($DK734&gt;=18,INDEX($CN:$CN,$DJ734+18),"")</f>
      </c>
      <c r="DH734">
        <f>IF($DK734&gt;=19,INDEX($CN:$CN,$DJ734+19),"")</f>
      </c>
      <c r="DI734">
        <f>IF($DK734&gt;=20,INDEX($CN:$CN,$DJ734+20),"")</f>
      </c>
      <c r="DJ734">
        <f>IFERROR(MATCH($CM734,$CN$2:$CN$1089,0)+1,0)</f>
      </c>
      <c r="DK734">
        <f>IFERROR(INDEX($CO$2:$CO$1089,MATCH($CM734,$CN$2:$CN$1089,0)),0)</f>
      </c>
      <c r="DL734">
        <f>IFERROR(INDEX($AS:$AS,MATCH($O734,$AR:$AR,0))&amp;"","")</f>
      </c>
      <c r="DP734">
        <f>IF($GS734&gt;=1,INDEX($DM:$DM,$GR734+1),"")</f>
      </c>
      <c r="DQ734">
        <f>IF($GS734&gt;=2,INDEX($DM:$DM,$GR734+2),"")</f>
      </c>
      <c r="DR734">
        <f>IF($GS734&gt;=3,INDEX($DM:$DM,$GR734+3),"")</f>
      </c>
      <c r="DS734">
        <f>IF($GS734&gt;=4,INDEX($DM:$DM,$GR734+4),"")</f>
      </c>
      <c r="DT734">
        <f>IF($GS734&gt;=5,INDEX($DM:$DM,$GR734+5),"")</f>
      </c>
      <c r="DU734">
        <f>IF($GS734&gt;=6,INDEX($DM:$DM,$GR734+6),"")</f>
      </c>
      <c r="DV734">
        <f>IF($GS734&gt;=7,INDEX($DM:$DM,$GR734+7),"")</f>
      </c>
      <c r="DW734">
        <f>IF($GS734&gt;=8,INDEX($DM:$DM,$GR734+8),"")</f>
      </c>
      <c r="DX734">
        <f>IF($GS734&gt;=9,INDEX($DM:$DM,$GR734+9),"")</f>
      </c>
      <c r="DY734">
        <f>IF($GS734&gt;=10,INDEX($DM:$DM,$GR734+10),"")</f>
      </c>
      <c r="DZ734">
        <f>IF($GS734&gt;=11,INDEX($DM:$DM,$GR734+11),"")</f>
      </c>
      <c r="EA734">
        <f>IF($GS734&gt;=12,INDEX($DM:$DM,$GR734+12),"")</f>
      </c>
      <c r="EB734">
        <f>IF($GS734&gt;=13,INDEX($DM:$DM,$GR734+13),"")</f>
      </c>
      <c r="EC734">
        <f>IF($GS734&gt;=14,INDEX($DM:$DM,$GR734+14),"")</f>
      </c>
      <c r="ED734">
        <f>IF($GS734&gt;=15,INDEX($DM:$DM,$GR734+15),"")</f>
      </c>
      <c r="EE734">
        <f>IF($GS734&gt;=16,INDEX($DM:$DM,$GR734+16),"")</f>
      </c>
      <c r="EF734">
        <f>IF($GS734&gt;=17,INDEX($DM:$DM,$GR734+17),"")</f>
      </c>
      <c r="EG734">
        <f>IF($GS734&gt;=18,INDEX($DM:$DM,$GR734+18),"")</f>
      </c>
      <c r="EH734">
        <f>IF($GS734&gt;=19,INDEX($DM:$DM,$GR734+19),"")</f>
      </c>
      <c r="EI734">
        <f>IF($GS734&gt;=20,INDEX($DM:$DM,$GR734+20),"")</f>
      </c>
      <c r="EJ734">
        <f>IF($GS734&gt;=21,INDEX($DM:$DM,$GR734+21),"")</f>
      </c>
      <c r="EK734">
        <f>IF($GS734&gt;=22,INDEX($DM:$DM,$GR734+22),"")</f>
      </c>
      <c r="EL734">
        <f>IF($GS734&gt;=23,INDEX($DM:$DM,$GR734+23),"")</f>
      </c>
      <c r="EM734">
        <f>IF($GS734&gt;=24,INDEX($DM:$DM,$GR734+24),"")</f>
      </c>
      <c r="EN734">
        <f>IF($GS734&gt;=25,INDEX($DM:$DM,$GR734+25),"")</f>
      </c>
      <c r="EO734">
        <f>IF($GS734&gt;=26,INDEX($DM:$DM,$GR734+26),"")</f>
      </c>
      <c r="EP734">
        <f>IF($GS734&gt;=27,INDEX($DM:$DM,$GR734+27),"")</f>
      </c>
      <c r="EQ734">
        <f>IF($GS734&gt;=28,INDEX($DM:$DM,$GR734+28),"")</f>
      </c>
      <c r="ER734">
        <f>IF($GS734&gt;=29,INDEX($DM:$DM,$GR734+29),"")</f>
      </c>
      <c r="ES734">
        <f>IF($GS734&gt;=30,INDEX($DM:$DM,$GR734+30),"")</f>
      </c>
      <c r="ET734">
        <f>IF($GS734&gt;=31,INDEX($DM:$DM,$GR734+31),"")</f>
      </c>
      <c r="EU734">
        <f>IF($GS734&gt;=32,INDEX($DM:$DM,$GR734+32),"")</f>
      </c>
      <c r="EV734">
        <f>IF($GS734&gt;=33,INDEX($DM:$DM,$GR734+33),"")</f>
      </c>
      <c r="EW734">
        <f>IF($GS734&gt;=34,INDEX($DM:$DM,$GR734+34),"")</f>
      </c>
      <c r="EX734">
        <f>IF($GS734&gt;=35,INDEX($DM:$DM,$GR734+35),"")</f>
      </c>
      <c r="EY734">
        <f>IF($GS734&gt;=36,INDEX($DM:$DM,$GR734+36),"")</f>
      </c>
      <c r="EZ734">
        <f>IF($GS734&gt;=37,INDEX($DM:$DM,$GR734+37),"")</f>
      </c>
      <c r="FA734">
        <f>IF($GS734&gt;=38,INDEX($DM:$DM,$GR734+38),"")</f>
      </c>
      <c r="FB734">
        <f>IF($GS734&gt;=39,INDEX($DM:$DM,$GR734+39),"")</f>
      </c>
      <c r="FC734">
        <f>IF($GS734&gt;=40,INDEX($DM:$DM,$GR734+40),"")</f>
      </c>
      <c r="FD734">
        <f>IF($GS734&gt;=1,INDEX($DN:$DN,$GR734+1),"")</f>
      </c>
      <c r="FE734">
        <f>IF($GS734&gt;=2,INDEX($DN:$DN,$GR734+2),"")</f>
      </c>
      <c r="FF734">
        <f>IF($GS734&gt;=3,INDEX($DN:$DN,$GR734+3),"")</f>
      </c>
      <c r="FG734">
        <f>IF($GS734&gt;=4,INDEX($DN:$DN,$GR734+4),"")</f>
      </c>
      <c r="FH734">
        <f>IF($GS734&gt;=5,INDEX($DN:$DN,$GR734+5),"")</f>
      </c>
      <c r="FI734">
        <f>IF($GS734&gt;=6,INDEX($DN:$DN,$GR734+6),"")</f>
      </c>
      <c r="FJ734">
        <f>IF($GS734&gt;=7,INDEX($DN:$DN,$GR734+7),"")</f>
      </c>
      <c r="FK734">
        <f>IF($GS734&gt;=8,INDEX($DN:$DN,$GR734+8),"")</f>
      </c>
      <c r="FL734">
        <f>IF($GS734&gt;=9,INDEX($DN:$DN,$GR734+9),"")</f>
      </c>
      <c r="FM734">
        <f>IF($GS734&gt;=10,INDEX($DN:$DN,$GR734+10),"")</f>
      </c>
      <c r="FN734">
        <f>IF($GS734&gt;=11,INDEX($DN:$DN,$GR734+11),"")</f>
      </c>
      <c r="FO734">
        <f>IF($GS734&gt;=12,INDEX($DN:$DN,$GR734+12),"")</f>
      </c>
      <c r="FP734">
        <f>IF($GS734&gt;=13,INDEX($DN:$DN,$GR734+13),"")</f>
      </c>
      <c r="FQ734">
        <f>IF($GS734&gt;=14,INDEX($DN:$DN,$GR734+14),"")</f>
      </c>
      <c r="FR734">
        <f>IF($GS734&gt;=15,INDEX($DN:$DN,$GR734+15),"")</f>
      </c>
      <c r="FS734">
        <f>IF($GS734&gt;=16,INDEX($DN:$DN,$GR734+16),"")</f>
      </c>
      <c r="FT734">
        <f>IF($GS734&gt;=17,INDEX($DN:$DN,$GR734+17),"")</f>
      </c>
      <c r="FU734">
        <f>IF($GS734&gt;=18,INDEX($DN:$DN,$GR734+18),"")</f>
      </c>
      <c r="FV734">
        <f>IF($GS734&gt;=19,INDEX($DN:$DN,$GR734+19),"")</f>
      </c>
      <c r="FW734">
        <f>IF($GS734&gt;=20,INDEX($DN:$DN,$GR734+20),"")</f>
      </c>
      <c r="FX734">
        <f>IF($GS734&gt;=21,INDEX($DN:$DN,$GR734+21),"")</f>
      </c>
      <c r="FY734">
        <f>IF($GS734&gt;=22,INDEX($DN:$DN,$GR734+22),"")</f>
      </c>
      <c r="FZ734">
        <f>IF($GS734&gt;=23,INDEX($DN:$DN,$GR734+23),"")</f>
      </c>
      <c r="GA734">
        <f>IF($GS734&gt;=24,INDEX($DN:$DN,$GR734+24),"")</f>
      </c>
      <c r="GB734">
        <f>IF($GS734&gt;=25,INDEX($DN:$DN,$GR734+25),"")</f>
      </c>
      <c r="GC734">
        <f>IF($GS734&gt;=26,INDEX($DN:$DN,$GR734+26),"")</f>
      </c>
      <c r="GD734">
        <f>IF($GS734&gt;=27,INDEX($DN:$DN,$GR734+27),"")</f>
      </c>
      <c r="GE734">
        <f>IF($GS734&gt;=28,INDEX($DN:$DN,$GR734+28),"")</f>
      </c>
      <c r="GF734">
        <f>IF($GS734&gt;=29,INDEX($DN:$DN,$GR734+29),"")</f>
      </c>
      <c r="GG734">
        <f>IF($GS734&gt;=30,INDEX($DN:$DN,$GR734+30),"")</f>
      </c>
      <c r="GH734">
        <f>IF($GS734&gt;=31,INDEX($DN:$DN,$GR734+31),"")</f>
      </c>
      <c r="GI734">
        <f>IF($GS734&gt;=32,INDEX($DN:$DN,$GR734+32),"")</f>
      </c>
      <c r="GJ734">
        <f>IF($GS734&gt;=33,INDEX($DN:$DN,$GR734+33),"")</f>
      </c>
      <c r="GK734">
        <f>IF($GS734&gt;=34,INDEX($DN:$DN,$GR734+34),"")</f>
      </c>
      <c r="GL734">
        <f>IF($GS734&gt;=35,INDEX($DN:$DN,$GR734+35),"")</f>
      </c>
      <c r="GM734">
        <f>IF($GS734&gt;=36,INDEX($DN:$DN,$GR734+36),"")</f>
      </c>
      <c r="GN734">
        <f>IF($GS734&gt;=37,INDEX($DN:$DN,$GR734+37),"")</f>
      </c>
      <c r="GO734">
        <f>IF($GS734&gt;=38,INDEX($DN:$DN,$GR734+38),"")</f>
      </c>
      <c r="GP734">
        <f>IF($GS734&gt;=39,INDEX($DN:$DN,$GR734+39),"")</f>
      </c>
      <c r="GQ734">
        <f>IF($GS734&gt;=40,INDEX($DN:$DN,$GR734+40),"")</f>
      </c>
      <c r="GR734">
        <f>IFERROR(MATCH($DL734,$DM$2:$DM$148,0)+1,0)</f>
      </c>
      <c r="GS734">
        <f>IFERROR(INDEX($DO$2:$DO$148,MATCH($DL734,$DM$2:$DM$148,0)),0)</f>
      </c>
      <c r="GT734">
        <f>IFERROR(MATCH($Z734,$DP$734:$FC$734,0),0)</f>
      </c>
      <c r="GU734">
        <f>IF($GT734&gt;0,INDEX($FD$734:$GQ$734,$GT734),"")</f>
      </c>
      <c r="GX734">
        <f>IF($JG734&gt;=1,INDEX($GV:$GV,$JF734+1),"")</f>
      </c>
      <c r="GY734">
        <f>IF($JG734&gt;=2,INDEX($GV:$GV,$JF734+2),"")</f>
      </c>
      <c r="GZ734">
        <f>IF($JG734&gt;=3,INDEX($GV:$GV,$JF734+3),"")</f>
      </c>
      <c r="HA734">
        <f>IF($JG734&gt;=4,INDEX($GV:$GV,$JF734+4),"")</f>
      </c>
      <c r="HB734">
        <f>IF($JG734&gt;=5,INDEX($GV:$GV,$JF734+5),"")</f>
      </c>
      <c r="HC734">
        <f>IF($JG734&gt;=6,INDEX($GV:$GV,$JF734+6),"")</f>
      </c>
      <c r="HD734">
        <f>IF($JG734&gt;=7,INDEX($GV:$GV,$JF734+7),"")</f>
      </c>
      <c r="HE734">
        <f>IF($JG734&gt;=8,INDEX($GV:$GV,$JF734+8),"")</f>
      </c>
      <c r="HF734">
        <f>IF($JG734&gt;=9,INDEX($GV:$GV,$JF734+9),"")</f>
      </c>
      <c r="HG734">
        <f>IF($JG734&gt;=10,INDEX($GV:$GV,$JF734+10),"")</f>
      </c>
      <c r="HH734">
        <f>IF($JG734&gt;=11,INDEX($GV:$GV,$JF734+11),"")</f>
      </c>
      <c r="HI734">
        <f>IF($JG734&gt;=12,INDEX($GV:$GV,$JF734+12),"")</f>
      </c>
      <c r="HJ734">
        <f>IF($JG734&gt;=13,INDEX($GV:$GV,$JF734+13),"")</f>
      </c>
      <c r="HK734">
        <f>IF($JG734&gt;=14,INDEX($GV:$GV,$JF734+14),"")</f>
      </c>
      <c r="HL734">
        <f>IF($JG734&gt;=15,INDEX($GV:$GV,$JF734+15),"")</f>
      </c>
      <c r="HM734">
        <f>IF($JG734&gt;=16,INDEX($GV:$GV,$JF734+16),"")</f>
      </c>
      <c r="HN734">
        <f>IF($JG734&gt;=17,INDEX($GV:$GV,$JF734+17),"")</f>
      </c>
      <c r="HO734">
        <f>IF($JG734&gt;=18,INDEX($GV:$GV,$JF734+18),"")</f>
      </c>
      <c r="HP734">
        <f>IF($JG734&gt;=19,INDEX($GV:$GV,$JF734+19),"")</f>
      </c>
      <c r="HQ734">
        <f>IF($JG734&gt;=20,INDEX($GV:$GV,$JF734+20),"")</f>
      </c>
      <c r="HR734">
        <f>IF($JG734&gt;=21,INDEX($GV:$GV,$JF734+21),"")</f>
      </c>
      <c r="HS734">
        <f>IF($JG734&gt;=22,INDEX($GV:$GV,$JF734+22),"")</f>
      </c>
      <c r="HT734">
        <f>IF($JG734&gt;=23,INDEX($GV:$GV,$JF734+23),"")</f>
      </c>
      <c r="HU734">
        <f>IF($JG734&gt;=24,INDEX($GV:$GV,$JF734+24),"")</f>
      </c>
      <c r="HV734">
        <f>IF($JG734&gt;=25,INDEX($GV:$GV,$JF734+25),"")</f>
      </c>
      <c r="HW734">
        <f>IF($JG734&gt;=26,INDEX($GV:$GV,$JF734+26),"")</f>
      </c>
      <c r="HX734">
        <f>IF($JG734&gt;=27,INDEX($GV:$GV,$JF734+27),"")</f>
      </c>
      <c r="HY734">
        <f>IF($JG734&gt;=28,INDEX($GV:$GV,$JF734+28),"")</f>
      </c>
      <c r="HZ734">
        <f>IF($JG734&gt;=29,INDEX($GV:$GV,$JF734+29),"")</f>
      </c>
      <c r="IA734">
        <f>IF($JG734&gt;=30,INDEX($GV:$GV,$JF734+30),"")</f>
      </c>
      <c r="IB734">
        <f>IF($JG734&gt;=31,INDEX($GV:$GV,$JF734+31),"")</f>
      </c>
      <c r="IC734">
        <f>IF($JG734&gt;=32,INDEX($GV:$GV,$JF734+32),"")</f>
      </c>
      <c r="ID734">
        <f>IF($JG734&gt;=33,INDEX($GV:$GV,$JF734+33),"")</f>
      </c>
      <c r="IE734">
        <f>IF($JG734&gt;=34,INDEX($GV:$GV,$JF734+34),"")</f>
      </c>
      <c r="IF734">
        <f>IF($JG734&gt;=35,INDEX($GV:$GV,$JF734+35),"")</f>
      </c>
      <c r="IG734">
        <f>IF($JG734&gt;=36,INDEX($GV:$GV,$JF734+36),"")</f>
      </c>
      <c r="IH734">
        <f>IF($JG734&gt;=37,INDEX($GV:$GV,$JF734+37),"")</f>
      </c>
      <c r="II734">
        <f>IF($JG734&gt;=38,INDEX($GV:$GV,$JF734+38),"")</f>
      </c>
      <c r="IJ734">
        <f>IF($JG734&gt;=39,INDEX($GV:$GV,$JF734+39),"")</f>
      </c>
      <c r="IK734">
        <f>IF($JG734&gt;=40,INDEX($GV:$GV,$JF734+40),"")</f>
      </c>
      <c r="IL734">
        <f>IF($JG734&gt;=41,INDEX($GV:$GV,$JF734+41),"")</f>
      </c>
      <c r="IM734">
        <f>IF($JG734&gt;=42,INDEX($GV:$GV,$JF734+42),"")</f>
      </c>
      <c r="IN734">
        <f>IF($JG734&gt;=43,INDEX($GV:$GV,$JF734+43),"")</f>
      </c>
      <c r="IO734">
        <f>IF($JG734&gt;=44,INDEX($GV:$GV,$JF734+44),"")</f>
      </c>
      <c r="IP734">
        <f>IF($JG734&gt;=45,INDEX($GV:$GV,$JF734+45),"")</f>
      </c>
      <c r="IQ734">
        <f>IF($JG734&gt;=46,INDEX($GV:$GV,$JF734+46),"")</f>
      </c>
      <c r="IR734">
        <f>IF($JG734&gt;=47,INDEX($GV:$GV,$JF734+47),"")</f>
      </c>
      <c r="IS734">
        <f>IF($JG734&gt;=48,INDEX($GV:$GV,$JF734+48),"")</f>
      </c>
      <c r="IT734">
        <f>IF($JG734&gt;=49,INDEX($GV:$GV,$JF734+49),"")</f>
      </c>
      <c r="IU734">
        <f>IF($JG734&gt;=50,INDEX($GV:$GV,$JF734+50),"")</f>
      </c>
      <c r="IV734">
        <f>IF($JG734&gt;=51,INDEX($GV:$GV,$JF734+51),"")</f>
      </c>
      <c r="IW734">
        <f>IF($JG734&gt;=52,INDEX($GV:$GV,$JF734+52),"")</f>
      </c>
      <c r="IX734">
        <f>IF($JG734&gt;=53,INDEX($GV:$GV,$JF734+53),"")</f>
      </c>
      <c r="IY734">
        <f>IF($JG734&gt;=54,INDEX($GV:$GV,$JF734+54),"")</f>
      </c>
      <c r="IZ734">
        <f>IF($JG734&gt;=55,INDEX($GV:$GV,$JF734+55),"")</f>
      </c>
      <c r="JA734">
        <f>IF($JG734&gt;=56,INDEX($GV:$GV,$JF734+56),"")</f>
      </c>
      <c r="JB734">
        <f>IF($JG734&gt;=57,INDEX($GV:$GV,$JF734+57),"")</f>
      </c>
      <c r="JC734">
        <f>IF($JG734&gt;=58,INDEX($GV:$GV,$JF734+58),"")</f>
      </c>
      <c r="JD734">
        <f>IF($JG734&gt;=59,INDEX($GV:$GV,$JF734+59),"")</f>
      </c>
      <c r="JE734">
        <f>IF($JG734&gt;=60,INDEX($GV:$GV,$JF734+60),"")</f>
      </c>
      <c r="JF734">
        <f>IFERROR(MATCH($GU734,$GV$2:$GV$322,0)+1,0)</f>
      </c>
      <c r="JG734">
        <f>IFERROR(INDEX($GW$2:$GW$322,MATCH($GU734,$GV$2:$GV$322,0)),0)</f>
      </c>
      <c r="JH734" t="s">
        <v>44</v>
      </c>
      <c r="JI734" t="s">
        <v>44</v>
      </c>
    </row>
    <row r="735" spans="1:269" x14ac:dyDescent="0.25">
      <c r="R735">
        <f>IF(OR($U735="",$Q735=""),"",IFERROR($U735/$Q735,0))</f>
      </c>
      <c r="S735">
        <f>IF($U735="","",
SUM($T735,$V735,$AA735,$W735,$Y735)*
(1-IF($AB735="",0,VALUE($AB735)/100)))</f>
      </c>
      <c r="T735">
        <f>IF($U735="","",$U735)</f>
      </c>
      <c r="V735">
        <f>IF($U735="","",
IF($O735="","",
IF(ISNUMBER(SEARCH("exempt",LOWER($O735))),0,
$U735*(VALUE(SUBSTITUTE($O735,"%",""))/100))))</f>
      </c>
      <c r="AC735">
        <f>IFERROR(IF(FIND(" - ",$K735)&gt;0,MID($K735,FIND(" - ",$K735)+3,LEN($K735)),""),"")</f>
      </c>
      <c r="AL735" t="s">
        <v>1725</v>
      </c>
      <c r="AT735">
        <f>IFERROR(LEFT($K735,FIND(" - ",$K735)-1),$K735)</f>
      </c>
      <c r="AW735">
        <f>IF($CL735&gt;=1,INDEX($AU:$AU,$CK735+1),"")</f>
      </c>
      <c r="AX735">
        <f>IF($CL735&gt;=2,INDEX($AU:$AU,$CK735+2),"")</f>
      </c>
      <c r="AY735">
        <f>IF($CL735&gt;=3,INDEX($AU:$AU,$CK735+3),"")</f>
      </c>
      <c r="AZ735">
        <f>IF($CL735&gt;=4,INDEX($AU:$AU,$CK735+4),"")</f>
      </c>
      <c r="BA735">
        <f>IF($CL735&gt;=5,INDEX($AU:$AU,$CK735+5),"")</f>
      </c>
      <c r="BB735">
        <f>IF($CL735&gt;=6,INDEX($AU:$AU,$CK735+6),"")</f>
      </c>
      <c r="BC735">
        <f>IF($CL735&gt;=7,INDEX($AU:$AU,$CK735+7),"")</f>
      </c>
      <c r="BD735">
        <f>IF($CL735&gt;=8,INDEX($AU:$AU,$CK735+8),"")</f>
      </c>
      <c r="BE735">
        <f>IF($CL735&gt;=9,INDEX($AU:$AU,$CK735+9),"")</f>
      </c>
      <c r="BF735">
        <f>IF($CL735&gt;=10,INDEX($AU:$AU,$CK735+10),"")</f>
      </c>
      <c r="BG735">
        <f>IF($CL735&gt;=11,INDEX($AU:$AU,$CK735+11),"")</f>
      </c>
      <c r="BH735">
        <f>IF($CL735&gt;=12,INDEX($AU:$AU,$CK735+12),"")</f>
      </c>
      <c r="BI735">
        <f>IF($CL735&gt;=13,INDEX($AU:$AU,$CK735+13),"")</f>
      </c>
      <c r="BJ735">
        <f>IF($CL735&gt;=14,INDEX($AU:$AU,$CK735+14),"")</f>
      </c>
      <c r="BK735">
        <f>IF($CL735&gt;=15,INDEX($AU:$AU,$CK735+15),"")</f>
      </c>
      <c r="BL735">
        <f>IF($CL735&gt;=16,INDEX($AU:$AU,$CK735+16),"")</f>
      </c>
      <c r="BM735">
        <f>IF($CL735&gt;=17,INDEX($AU:$AU,$CK735+17),"")</f>
      </c>
      <c r="BN735">
        <f>IF($CL735&gt;=18,INDEX($AU:$AU,$CK735+18),"")</f>
      </c>
      <c r="BO735">
        <f>IF($CL735&gt;=19,INDEX($AU:$AU,$CK735+19),"")</f>
      </c>
      <c r="BP735">
        <f>IF($CL735&gt;=20,INDEX($AU:$AU,$CK735+20),"")</f>
      </c>
      <c r="BQ735">
        <f>IF($CL735&gt;=21,INDEX($AU:$AU,$CK735+21),"")</f>
      </c>
      <c r="BR735">
        <f>IF($CL735&gt;=22,INDEX($AU:$AU,$CK735+22),"")</f>
      </c>
      <c r="BS735">
        <f>IF($CL735&gt;=23,INDEX($AU:$AU,$CK735+23),"")</f>
      </c>
      <c r="BT735">
        <f>IF($CL735&gt;=24,INDEX($AU:$AU,$CK735+24),"")</f>
      </c>
      <c r="BU735">
        <f>IF($CL735&gt;=25,INDEX($AU:$AU,$CK735+25),"")</f>
      </c>
      <c r="BV735">
        <f>IF($CL735&gt;=26,INDEX($AU:$AU,$CK735+26),"")</f>
      </c>
      <c r="BW735">
        <f>IF($CL735&gt;=27,INDEX($AU:$AU,$CK735+27),"")</f>
      </c>
      <c r="BX735">
        <f>IF($CL735&gt;=28,INDEX($AU:$AU,$CK735+28),"")</f>
      </c>
      <c r="BY735">
        <f>IF($CL735&gt;=29,INDEX($AU:$AU,$CK735+29),"")</f>
      </c>
      <c r="BZ735">
        <f>IF($CL735&gt;=30,INDEX($AU:$AU,$CK735+30),"")</f>
      </c>
      <c r="CA735">
        <f>IF($CL735&gt;=31,INDEX($AU:$AU,$CK735+31),"")</f>
      </c>
      <c r="CB735">
        <f>IF($CL735&gt;=32,INDEX($AU:$AU,$CK735+32),"")</f>
      </c>
      <c r="CC735">
        <f>IF($CL735&gt;=33,INDEX($AU:$AU,$CK735+33),"")</f>
      </c>
      <c r="CD735">
        <f>IF($CL735&gt;=34,INDEX($AU:$AU,$CK735+34),"")</f>
      </c>
      <c r="CE735">
        <f>IF($CL735&gt;=35,INDEX($AU:$AU,$CK735+35),"")</f>
      </c>
      <c r="CF735">
        <f>IF($CL735&gt;=36,INDEX($AU:$AU,$CK735+36),"")</f>
      </c>
      <c r="CG735">
        <f>IF($CL735&gt;=37,INDEX($AU:$AU,$CK735+37),"")</f>
      </c>
      <c r="CH735">
        <f>IF($CL735&gt;=38,INDEX($AU:$AU,$CK735+38),"")</f>
      </c>
      <c r="CI735">
        <f>IF($CL735&gt;=39,INDEX($AU:$AU,$CK735+39),"")</f>
      </c>
      <c r="CJ735">
        <f>IF($CL735&gt;=40,INDEX($AU:$AU,$CK735+40),"")</f>
      </c>
      <c r="CK735">
        <f>IFERROR(MATCH($AT735,$AU$2:$AU$133,0)+1,0)</f>
      </c>
      <c r="CL735">
        <f>IFERROR(INDEX($AV$2:$AV$133,MATCH($AT735,$AU$2:$AU$133,0)),0)</f>
      </c>
      <c r="CM735">
        <f>IFERROR(LEFT($L735,FIND(" - ",$L735)-1),$L735)</f>
      </c>
      <c r="CN735" t="s">
        <v>1726</v>
      </c>
      <c r="CO735">
        <v>1</v>
      </c>
      <c r="CP735">
        <f>IF($DK735&gt;=1,INDEX($CN:$CN,$DJ735+1),"")</f>
      </c>
      <c r="CQ735">
        <f>IF($DK735&gt;=2,INDEX($CN:$CN,$DJ735+2),"")</f>
      </c>
      <c r="CR735">
        <f>IF($DK735&gt;=3,INDEX($CN:$CN,$DJ735+3),"")</f>
      </c>
      <c r="CS735">
        <f>IF($DK735&gt;=4,INDEX($CN:$CN,$DJ735+4),"")</f>
      </c>
      <c r="CT735">
        <f>IF($DK735&gt;=5,INDEX($CN:$CN,$DJ735+5),"")</f>
      </c>
      <c r="CU735">
        <f>IF($DK735&gt;=6,INDEX($CN:$CN,$DJ735+6),"")</f>
      </c>
      <c r="CV735">
        <f>IF($DK735&gt;=7,INDEX($CN:$CN,$DJ735+7),"")</f>
      </c>
      <c r="CW735">
        <f>IF($DK735&gt;=8,INDEX($CN:$CN,$DJ735+8),"")</f>
      </c>
      <c r="CX735">
        <f>IF($DK735&gt;=9,INDEX($CN:$CN,$DJ735+9),"")</f>
      </c>
      <c r="CY735">
        <f>IF($DK735&gt;=10,INDEX($CN:$CN,$DJ735+10),"")</f>
      </c>
      <c r="CZ735">
        <f>IF($DK735&gt;=11,INDEX($CN:$CN,$DJ735+11),"")</f>
      </c>
      <c r="DA735">
        <f>IF($DK735&gt;=12,INDEX($CN:$CN,$DJ735+12),"")</f>
      </c>
      <c r="DB735">
        <f>IF($DK735&gt;=13,INDEX($CN:$CN,$DJ735+13),"")</f>
      </c>
      <c r="DC735">
        <f>IF($DK735&gt;=14,INDEX($CN:$CN,$DJ735+14),"")</f>
      </c>
      <c r="DD735">
        <f>IF($DK735&gt;=15,INDEX($CN:$CN,$DJ735+15),"")</f>
      </c>
      <c r="DE735">
        <f>IF($DK735&gt;=16,INDEX($CN:$CN,$DJ735+16),"")</f>
      </c>
      <c r="DF735">
        <f>IF($DK735&gt;=17,INDEX($CN:$CN,$DJ735+17),"")</f>
      </c>
      <c r="DG735">
        <f>IF($DK735&gt;=18,INDEX($CN:$CN,$DJ735+18),"")</f>
      </c>
      <c r="DH735">
        <f>IF($DK735&gt;=19,INDEX($CN:$CN,$DJ735+19),"")</f>
      </c>
      <c r="DI735">
        <f>IF($DK735&gt;=20,INDEX($CN:$CN,$DJ735+20),"")</f>
      </c>
      <c r="DJ735">
        <f>IFERROR(MATCH($CM735,$CN$2:$CN$1089,0)+1,0)</f>
      </c>
      <c r="DK735">
        <f>IFERROR(INDEX($CO$2:$CO$1089,MATCH($CM735,$CN$2:$CN$1089,0)),0)</f>
      </c>
      <c r="DL735">
        <f>IFERROR(INDEX($AS:$AS,MATCH($O735,$AR:$AR,0))&amp;"","")</f>
      </c>
      <c r="DP735">
        <f>IF($GS735&gt;=1,INDEX($DM:$DM,$GR735+1),"")</f>
      </c>
      <c r="DQ735">
        <f>IF($GS735&gt;=2,INDEX($DM:$DM,$GR735+2),"")</f>
      </c>
      <c r="DR735">
        <f>IF($GS735&gt;=3,INDEX($DM:$DM,$GR735+3),"")</f>
      </c>
      <c r="DS735">
        <f>IF($GS735&gt;=4,INDEX($DM:$DM,$GR735+4),"")</f>
      </c>
      <c r="DT735">
        <f>IF($GS735&gt;=5,INDEX($DM:$DM,$GR735+5),"")</f>
      </c>
      <c r="DU735">
        <f>IF($GS735&gt;=6,INDEX($DM:$DM,$GR735+6),"")</f>
      </c>
      <c r="DV735">
        <f>IF($GS735&gt;=7,INDEX($DM:$DM,$GR735+7),"")</f>
      </c>
      <c r="DW735">
        <f>IF($GS735&gt;=8,INDEX($DM:$DM,$GR735+8),"")</f>
      </c>
      <c r="DX735">
        <f>IF($GS735&gt;=9,INDEX($DM:$DM,$GR735+9),"")</f>
      </c>
      <c r="DY735">
        <f>IF($GS735&gt;=10,INDEX($DM:$DM,$GR735+10),"")</f>
      </c>
      <c r="DZ735">
        <f>IF($GS735&gt;=11,INDEX($DM:$DM,$GR735+11),"")</f>
      </c>
      <c r="EA735">
        <f>IF($GS735&gt;=12,INDEX($DM:$DM,$GR735+12),"")</f>
      </c>
      <c r="EB735">
        <f>IF($GS735&gt;=13,INDEX($DM:$DM,$GR735+13),"")</f>
      </c>
      <c r="EC735">
        <f>IF($GS735&gt;=14,INDEX($DM:$DM,$GR735+14),"")</f>
      </c>
      <c r="ED735">
        <f>IF($GS735&gt;=15,INDEX($DM:$DM,$GR735+15),"")</f>
      </c>
      <c r="EE735">
        <f>IF($GS735&gt;=16,INDEX($DM:$DM,$GR735+16),"")</f>
      </c>
      <c r="EF735">
        <f>IF($GS735&gt;=17,INDEX($DM:$DM,$GR735+17),"")</f>
      </c>
      <c r="EG735">
        <f>IF($GS735&gt;=18,INDEX($DM:$DM,$GR735+18),"")</f>
      </c>
      <c r="EH735">
        <f>IF($GS735&gt;=19,INDEX($DM:$DM,$GR735+19),"")</f>
      </c>
      <c r="EI735">
        <f>IF($GS735&gt;=20,INDEX($DM:$DM,$GR735+20),"")</f>
      </c>
      <c r="EJ735">
        <f>IF($GS735&gt;=21,INDEX($DM:$DM,$GR735+21),"")</f>
      </c>
      <c r="EK735">
        <f>IF($GS735&gt;=22,INDEX($DM:$DM,$GR735+22),"")</f>
      </c>
      <c r="EL735">
        <f>IF($GS735&gt;=23,INDEX($DM:$DM,$GR735+23),"")</f>
      </c>
      <c r="EM735">
        <f>IF($GS735&gt;=24,INDEX($DM:$DM,$GR735+24),"")</f>
      </c>
      <c r="EN735">
        <f>IF($GS735&gt;=25,INDEX($DM:$DM,$GR735+25),"")</f>
      </c>
      <c r="EO735">
        <f>IF($GS735&gt;=26,INDEX($DM:$DM,$GR735+26),"")</f>
      </c>
      <c r="EP735">
        <f>IF($GS735&gt;=27,INDEX($DM:$DM,$GR735+27),"")</f>
      </c>
      <c r="EQ735">
        <f>IF($GS735&gt;=28,INDEX($DM:$DM,$GR735+28),"")</f>
      </c>
      <c r="ER735">
        <f>IF($GS735&gt;=29,INDEX($DM:$DM,$GR735+29),"")</f>
      </c>
      <c r="ES735">
        <f>IF($GS735&gt;=30,INDEX($DM:$DM,$GR735+30),"")</f>
      </c>
      <c r="ET735">
        <f>IF($GS735&gt;=31,INDEX($DM:$DM,$GR735+31),"")</f>
      </c>
      <c r="EU735">
        <f>IF($GS735&gt;=32,INDEX($DM:$DM,$GR735+32),"")</f>
      </c>
      <c r="EV735">
        <f>IF($GS735&gt;=33,INDEX($DM:$DM,$GR735+33),"")</f>
      </c>
      <c r="EW735">
        <f>IF($GS735&gt;=34,INDEX($DM:$DM,$GR735+34),"")</f>
      </c>
      <c r="EX735">
        <f>IF($GS735&gt;=35,INDEX($DM:$DM,$GR735+35),"")</f>
      </c>
      <c r="EY735">
        <f>IF($GS735&gt;=36,INDEX($DM:$DM,$GR735+36),"")</f>
      </c>
      <c r="EZ735">
        <f>IF($GS735&gt;=37,INDEX($DM:$DM,$GR735+37),"")</f>
      </c>
      <c r="FA735">
        <f>IF($GS735&gt;=38,INDEX($DM:$DM,$GR735+38),"")</f>
      </c>
      <c r="FB735">
        <f>IF($GS735&gt;=39,INDEX($DM:$DM,$GR735+39),"")</f>
      </c>
      <c r="FC735">
        <f>IF($GS735&gt;=40,INDEX($DM:$DM,$GR735+40),"")</f>
      </c>
      <c r="FD735">
        <f>IF($GS735&gt;=1,INDEX($DN:$DN,$GR735+1),"")</f>
      </c>
      <c r="FE735">
        <f>IF($GS735&gt;=2,INDEX($DN:$DN,$GR735+2),"")</f>
      </c>
      <c r="FF735">
        <f>IF($GS735&gt;=3,INDEX($DN:$DN,$GR735+3),"")</f>
      </c>
      <c r="FG735">
        <f>IF($GS735&gt;=4,INDEX($DN:$DN,$GR735+4),"")</f>
      </c>
      <c r="FH735">
        <f>IF($GS735&gt;=5,INDEX($DN:$DN,$GR735+5),"")</f>
      </c>
      <c r="FI735">
        <f>IF($GS735&gt;=6,INDEX($DN:$DN,$GR735+6),"")</f>
      </c>
      <c r="FJ735">
        <f>IF($GS735&gt;=7,INDEX($DN:$DN,$GR735+7),"")</f>
      </c>
      <c r="FK735">
        <f>IF($GS735&gt;=8,INDEX($DN:$DN,$GR735+8),"")</f>
      </c>
      <c r="FL735">
        <f>IF($GS735&gt;=9,INDEX($DN:$DN,$GR735+9),"")</f>
      </c>
      <c r="FM735">
        <f>IF($GS735&gt;=10,INDEX($DN:$DN,$GR735+10),"")</f>
      </c>
      <c r="FN735">
        <f>IF($GS735&gt;=11,INDEX($DN:$DN,$GR735+11),"")</f>
      </c>
      <c r="FO735">
        <f>IF($GS735&gt;=12,INDEX($DN:$DN,$GR735+12),"")</f>
      </c>
      <c r="FP735">
        <f>IF($GS735&gt;=13,INDEX($DN:$DN,$GR735+13),"")</f>
      </c>
      <c r="FQ735">
        <f>IF($GS735&gt;=14,INDEX($DN:$DN,$GR735+14),"")</f>
      </c>
      <c r="FR735">
        <f>IF($GS735&gt;=15,INDEX($DN:$DN,$GR735+15),"")</f>
      </c>
      <c r="FS735">
        <f>IF($GS735&gt;=16,INDEX($DN:$DN,$GR735+16),"")</f>
      </c>
      <c r="FT735">
        <f>IF($GS735&gt;=17,INDEX($DN:$DN,$GR735+17),"")</f>
      </c>
      <c r="FU735">
        <f>IF($GS735&gt;=18,INDEX($DN:$DN,$GR735+18),"")</f>
      </c>
      <c r="FV735">
        <f>IF($GS735&gt;=19,INDEX($DN:$DN,$GR735+19),"")</f>
      </c>
      <c r="FW735">
        <f>IF($GS735&gt;=20,INDEX($DN:$DN,$GR735+20),"")</f>
      </c>
      <c r="FX735">
        <f>IF($GS735&gt;=21,INDEX($DN:$DN,$GR735+21),"")</f>
      </c>
      <c r="FY735">
        <f>IF($GS735&gt;=22,INDEX($DN:$DN,$GR735+22),"")</f>
      </c>
      <c r="FZ735">
        <f>IF($GS735&gt;=23,INDEX($DN:$DN,$GR735+23),"")</f>
      </c>
      <c r="GA735">
        <f>IF($GS735&gt;=24,INDEX($DN:$DN,$GR735+24),"")</f>
      </c>
      <c r="GB735">
        <f>IF($GS735&gt;=25,INDEX($DN:$DN,$GR735+25),"")</f>
      </c>
      <c r="GC735">
        <f>IF($GS735&gt;=26,INDEX($DN:$DN,$GR735+26),"")</f>
      </c>
      <c r="GD735">
        <f>IF($GS735&gt;=27,INDEX($DN:$DN,$GR735+27),"")</f>
      </c>
      <c r="GE735">
        <f>IF($GS735&gt;=28,INDEX($DN:$DN,$GR735+28),"")</f>
      </c>
      <c r="GF735">
        <f>IF($GS735&gt;=29,INDEX($DN:$DN,$GR735+29),"")</f>
      </c>
      <c r="GG735">
        <f>IF($GS735&gt;=30,INDEX($DN:$DN,$GR735+30),"")</f>
      </c>
      <c r="GH735">
        <f>IF($GS735&gt;=31,INDEX($DN:$DN,$GR735+31),"")</f>
      </c>
      <c r="GI735">
        <f>IF($GS735&gt;=32,INDEX($DN:$DN,$GR735+32),"")</f>
      </c>
      <c r="GJ735">
        <f>IF($GS735&gt;=33,INDEX($DN:$DN,$GR735+33),"")</f>
      </c>
      <c r="GK735">
        <f>IF($GS735&gt;=34,INDEX($DN:$DN,$GR735+34),"")</f>
      </c>
      <c r="GL735">
        <f>IF($GS735&gt;=35,INDEX($DN:$DN,$GR735+35),"")</f>
      </c>
      <c r="GM735">
        <f>IF($GS735&gt;=36,INDEX($DN:$DN,$GR735+36),"")</f>
      </c>
      <c r="GN735">
        <f>IF($GS735&gt;=37,INDEX($DN:$DN,$GR735+37),"")</f>
      </c>
      <c r="GO735">
        <f>IF($GS735&gt;=38,INDEX($DN:$DN,$GR735+38),"")</f>
      </c>
      <c r="GP735">
        <f>IF($GS735&gt;=39,INDEX($DN:$DN,$GR735+39),"")</f>
      </c>
      <c r="GQ735">
        <f>IF($GS735&gt;=40,INDEX($DN:$DN,$GR735+40),"")</f>
      </c>
      <c r="GR735">
        <f>IFERROR(MATCH($DL735,$DM$2:$DM$148,0)+1,0)</f>
      </c>
      <c r="GS735">
        <f>IFERROR(INDEX($DO$2:$DO$148,MATCH($DL735,$DM$2:$DM$148,0)),0)</f>
      </c>
      <c r="GT735">
        <f>IFERROR(MATCH($Z735,$DP$735:$FC$735,0),0)</f>
      </c>
      <c r="GU735">
        <f>IF($GT735&gt;0,INDEX($FD$735:$GQ$735,$GT735),"")</f>
      </c>
      <c r="GX735">
        <f>IF($JG735&gt;=1,INDEX($GV:$GV,$JF735+1),"")</f>
      </c>
      <c r="GY735">
        <f>IF($JG735&gt;=2,INDEX($GV:$GV,$JF735+2),"")</f>
      </c>
      <c r="GZ735">
        <f>IF($JG735&gt;=3,INDEX($GV:$GV,$JF735+3),"")</f>
      </c>
      <c r="HA735">
        <f>IF($JG735&gt;=4,INDEX($GV:$GV,$JF735+4),"")</f>
      </c>
      <c r="HB735">
        <f>IF($JG735&gt;=5,INDEX($GV:$GV,$JF735+5),"")</f>
      </c>
      <c r="HC735">
        <f>IF($JG735&gt;=6,INDEX($GV:$GV,$JF735+6),"")</f>
      </c>
      <c r="HD735">
        <f>IF($JG735&gt;=7,INDEX($GV:$GV,$JF735+7),"")</f>
      </c>
      <c r="HE735">
        <f>IF($JG735&gt;=8,INDEX($GV:$GV,$JF735+8),"")</f>
      </c>
      <c r="HF735">
        <f>IF($JG735&gt;=9,INDEX($GV:$GV,$JF735+9),"")</f>
      </c>
      <c r="HG735">
        <f>IF($JG735&gt;=10,INDEX($GV:$GV,$JF735+10),"")</f>
      </c>
      <c r="HH735">
        <f>IF($JG735&gt;=11,INDEX($GV:$GV,$JF735+11),"")</f>
      </c>
      <c r="HI735">
        <f>IF($JG735&gt;=12,INDEX($GV:$GV,$JF735+12),"")</f>
      </c>
      <c r="HJ735">
        <f>IF($JG735&gt;=13,INDEX($GV:$GV,$JF735+13),"")</f>
      </c>
      <c r="HK735">
        <f>IF($JG735&gt;=14,INDEX($GV:$GV,$JF735+14),"")</f>
      </c>
      <c r="HL735">
        <f>IF($JG735&gt;=15,INDEX($GV:$GV,$JF735+15),"")</f>
      </c>
      <c r="HM735">
        <f>IF($JG735&gt;=16,INDEX($GV:$GV,$JF735+16),"")</f>
      </c>
      <c r="HN735">
        <f>IF($JG735&gt;=17,INDEX($GV:$GV,$JF735+17),"")</f>
      </c>
      <c r="HO735">
        <f>IF($JG735&gt;=18,INDEX($GV:$GV,$JF735+18),"")</f>
      </c>
      <c r="HP735">
        <f>IF($JG735&gt;=19,INDEX($GV:$GV,$JF735+19),"")</f>
      </c>
      <c r="HQ735">
        <f>IF($JG735&gt;=20,INDEX($GV:$GV,$JF735+20),"")</f>
      </c>
      <c r="HR735">
        <f>IF($JG735&gt;=21,INDEX($GV:$GV,$JF735+21),"")</f>
      </c>
      <c r="HS735">
        <f>IF($JG735&gt;=22,INDEX($GV:$GV,$JF735+22),"")</f>
      </c>
      <c r="HT735">
        <f>IF($JG735&gt;=23,INDEX($GV:$GV,$JF735+23),"")</f>
      </c>
      <c r="HU735">
        <f>IF($JG735&gt;=24,INDEX($GV:$GV,$JF735+24),"")</f>
      </c>
      <c r="HV735">
        <f>IF($JG735&gt;=25,INDEX($GV:$GV,$JF735+25),"")</f>
      </c>
      <c r="HW735">
        <f>IF($JG735&gt;=26,INDEX($GV:$GV,$JF735+26),"")</f>
      </c>
      <c r="HX735">
        <f>IF($JG735&gt;=27,INDEX($GV:$GV,$JF735+27),"")</f>
      </c>
      <c r="HY735">
        <f>IF($JG735&gt;=28,INDEX($GV:$GV,$JF735+28),"")</f>
      </c>
      <c r="HZ735">
        <f>IF($JG735&gt;=29,INDEX($GV:$GV,$JF735+29),"")</f>
      </c>
      <c r="IA735">
        <f>IF($JG735&gt;=30,INDEX($GV:$GV,$JF735+30),"")</f>
      </c>
      <c r="IB735">
        <f>IF($JG735&gt;=31,INDEX($GV:$GV,$JF735+31),"")</f>
      </c>
      <c r="IC735">
        <f>IF($JG735&gt;=32,INDEX($GV:$GV,$JF735+32),"")</f>
      </c>
      <c r="ID735">
        <f>IF($JG735&gt;=33,INDEX($GV:$GV,$JF735+33),"")</f>
      </c>
      <c r="IE735">
        <f>IF($JG735&gt;=34,INDEX($GV:$GV,$JF735+34),"")</f>
      </c>
      <c r="IF735">
        <f>IF($JG735&gt;=35,INDEX($GV:$GV,$JF735+35),"")</f>
      </c>
      <c r="IG735">
        <f>IF($JG735&gt;=36,INDEX($GV:$GV,$JF735+36),"")</f>
      </c>
      <c r="IH735">
        <f>IF($JG735&gt;=37,INDEX($GV:$GV,$JF735+37),"")</f>
      </c>
      <c r="II735">
        <f>IF($JG735&gt;=38,INDEX($GV:$GV,$JF735+38),"")</f>
      </c>
      <c r="IJ735">
        <f>IF($JG735&gt;=39,INDEX($GV:$GV,$JF735+39),"")</f>
      </c>
      <c r="IK735">
        <f>IF($JG735&gt;=40,INDEX($GV:$GV,$JF735+40),"")</f>
      </c>
      <c r="IL735">
        <f>IF($JG735&gt;=41,INDEX($GV:$GV,$JF735+41),"")</f>
      </c>
      <c r="IM735">
        <f>IF($JG735&gt;=42,INDEX($GV:$GV,$JF735+42),"")</f>
      </c>
      <c r="IN735">
        <f>IF($JG735&gt;=43,INDEX($GV:$GV,$JF735+43),"")</f>
      </c>
      <c r="IO735">
        <f>IF($JG735&gt;=44,INDEX($GV:$GV,$JF735+44),"")</f>
      </c>
      <c r="IP735">
        <f>IF($JG735&gt;=45,INDEX($GV:$GV,$JF735+45),"")</f>
      </c>
      <c r="IQ735">
        <f>IF($JG735&gt;=46,INDEX($GV:$GV,$JF735+46),"")</f>
      </c>
      <c r="IR735">
        <f>IF($JG735&gt;=47,INDEX($GV:$GV,$JF735+47),"")</f>
      </c>
      <c r="IS735">
        <f>IF($JG735&gt;=48,INDEX($GV:$GV,$JF735+48),"")</f>
      </c>
      <c r="IT735">
        <f>IF($JG735&gt;=49,INDEX($GV:$GV,$JF735+49),"")</f>
      </c>
      <c r="IU735">
        <f>IF($JG735&gt;=50,INDEX($GV:$GV,$JF735+50),"")</f>
      </c>
      <c r="IV735">
        <f>IF($JG735&gt;=51,INDEX($GV:$GV,$JF735+51),"")</f>
      </c>
      <c r="IW735">
        <f>IF($JG735&gt;=52,INDEX($GV:$GV,$JF735+52),"")</f>
      </c>
      <c r="IX735">
        <f>IF($JG735&gt;=53,INDEX($GV:$GV,$JF735+53),"")</f>
      </c>
      <c r="IY735">
        <f>IF($JG735&gt;=54,INDEX($GV:$GV,$JF735+54),"")</f>
      </c>
      <c r="IZ735">
        <f>IF($JG735&gt;=55,INDEX($GV:$GV,$JF735+55),"")</f>
      </c>
      <c r="JA735">
        <f>IF($JG735&gt;=56,INDEX($GV:$GV,$JF735+56),"")</f>
      </c>
      <c r="JB735">
        <f>IF($JG735&gt;=57,INDEX($GV:$GV,$JF735+57),"")</f>
      </c>
      <c r="JC735">
        <f>IF($JG735&gt;=58,INDEX($GV:$GV,$JF735+58),"")</f>
      </c>
      <c r="JD735">
        <f>IF($JG735&gt;=59,INDEX($GV:$GV,$JF735+59),"")</f>
      </c>
      <c r="JE735">
        <f>IF($JG735&gt;=60,INDEX($GV:$GV,$JF735+60),"")</f>
      </c>
      <c r="JF735">
        <f>IFERROR(MATCH($GU735,$GV$2:$GV$322,0)+1,0)</f>
      </c>
      <c r="JG735">
        <f>IFERROR(INDEX($GW$2:$GW$322,MATCH($GU735,$GV$2:$GV$322,0)),0)</f>
      </c>
      <c r="JH735" t="s">
        <v>44</v>
      </c>
      <c r="JI735" t="s">
        <v>44</v>
      </c>
    </row>
    <row r="736" spans="1:269" x14ac:dyDescent="0.25">
      <c r="R736">
        <f>IF(OR($U736="",$Q736=""),"",IFERROR($U736/$Q736,0))</f>
      </c>
      <c r="S736">
        <f>IF($U736="","",
SUM($T736,$V736,$AA736,$W736,$Y736)*
(1-IF($AB736="",0,VALUE($AB736)/100)))</f>
      </c>
      <c r="T736">
        <f>IF($U736="","",$U736)</f>
      </c>
      <c r="V736">
        <f>IF($U736="","",
IF($O736="","",
IF(ISNUMBER(SEARCH("exempt",LOWER($O736))),0,
$U736*(VALUE(SUBSTITUTE($O736,"%",""))/100))))</f>
      </c>
      <c r="AC736">
        <f>IFERROR(IF(FIND(" - ",$K736)&gt;0,MID($K736,FIND(" - ",$K736)+3,LEN($K736)),""),"")</f>
      </c>
      <c r="AL736" t="s">
        <v>1727</v>
      </c>
      <c r="AT736">
        <f>IFERROR(LEFT($K736,FIND(" - ",$K736)-1),$K736)</f>
      </c>
      <c r="AW736">
        <f>IF($CL736&gt;=1,INDEX($AU:$AU,$CK736+1),"")</f>
      </c>
      <c r="AX736">
        <f>IF($CL736&gt;=2,INDEX($AU:$AU,$CK736+2),"")</f>
      </c>
      <c r="AY736">
        <f>IF($CL736&gt;=3,INDEX($AU:$AU,$CK736+3),"")</f>
      </c>
      <c r="AZ736">
        <f>IF($CL736&gt;=4,INDEX($AU:$AU,$CK736+4),"")</f>
      </c>
      <c r="BA736">
        <f>IF($CL736&gt;=5,INDEX($AU:$AU,$CK736+5),"")</f>
      </c>
      <c r="BB736">
        <f>IF($CL736&gt;=6,INDEX($AU:$AU,$CK736+6),"")</f>
      </c>
      <c r="BC736">
        <f>IF($CL736&gt;=7,INDEX($AU:$AU,$CK736+7),"")</f>
      </c>
      <c r="BD736">
        <f>IF($CL736&gt;=8,INDEX($AU:$AU,$CK736+8),"")</f>
      </c>
      <c r="BE736">
        <f>IF($CL736&gt;=9,INDEX($AU:$AU,$CK736+9),"")</f>
      </c>
      <c r="BF736">
        <f>IF($CL736&gt;=10,INDEX($AU:$AU,$CK736+10),"")</f>
      </c>
      <c r="BG736">
        <f>IF($CL736&gt;=11,INDEX($AU:$AU,$CK736+11),"")</f>
      </c>
      <c r="BH736">
        <f>IF($CL736&gt;=12,INDEX($AU:$AU,$CK736+12),"")</f>
      </c>
      <c r="BI736">
        <f>IF($CL736&gt;=13,INDEX($AU:$AU,$CK736+13),"")</f>
      </c>
      <c r="BJ736">
        <f>IF($CL736&gt;=14,INDEX($AU:$AU,$CK736+14),"")</f>
      </c>
      <c r="BK736">
        <f>IF($CL736&gt;=15,INDEX($AU:$AU,$CK736+15),"")</f>
      </c>
      <c r="BL736">
        <f>IF($CL736&gt;=16,INDEX($AU:$AU,$CK736+16),"")</f>
      </c>
      <c r="BM736">
        <f>IF($CL736&gt;=17,INDEX($AU:$AU,$CK736+17),"")</f>
      </c>
      <c r="BN736">
        <f>IF($CL736&gt;=18,INDEX($AU:$AU,$CK736+18),"")</f>
      </c>
      <c r="BO736">
        <f>IF($CL736&gt;=19,INDEX($AU:$AU,$CK736+19),"")</f>
      </c>
      <c r="BP736">
        <f>IF($CL736&gt;=20,INDEX($AU:$AU,$CK736+20),"")</f>
      </c>
      <c r="BQ736">
        <f>IF($CL736&gt;=21,INDEX($AU:$AU,$CK736+21),"")</f>
      </c>
      <c r="BR736">
        <f>IF($CL736&gt;=22,INDEX($AU:$AU,$CK736+22),"")</f>
      </c>
      <c r="BS736">
        <f>IF($CL736&gt;=23,INDEX($AU:$AU,$CK736+23),"")</f>
      </c>
      <c r="BT736">
        <f>IF($CL736&gt;=24,INDEX($AU:$AU,$CK736+24),"")</f>
      </c>
      <c r="BU736">
        <f>IF($CL736&gt;=25,INDEX($AU:$AU,$CK736+25),"")</f>
      </c>
      <c r="BV736">
        <f>IF($CL736&gt;=26,INDEX($AU:$AU,$CK736+26),"")</f>
      </c>
      <c r="BW736">
        <f>IF($CL736&gt;=27,INDEX($AU:$AU,$CK736+27),"")</f>
      </c>
      <c r="BX736">
        <f>IF($CL736&gt;=28,INDEX($AU:$AU,$CK736+28),"")</f>
      </c>
      <c r="BY736">
        <f>IF($CL736&gt;=29,INDEX($AU:$AU,$CK736+29),"")</f>
      </c>
      <c r="BZ736">
        <f>IF($CL736&gt;=30,INDEX($AU:$AU,$CK736+30),"")</f>
      </c>
      <c r="CA736">
        <f>IF($CL736&gt;=31,INDEX($AU:$AU,$CK736+31),"")</f>
      </c>
      <c r="CB736">
        <f>IF($CL736&gt;=32,INDEX($AU:$AU,$CK736+32),"")</f>
      </c>
      <c r="CC736">
        <f>IF($CL736&gt;=33,INDEX($AU:$AU,$CK736+33),"")</f>
      </c>
      <c r="CD736">
        <f>IF($CL736&gt;=34,INDEX($AU:$AU,$CK736+34),"")</f>
      </c>
      <c r="CE736">
        <f>IF($CL736&gt;=35,INDEX($AU:$AU,$CK736+35),"")</f>
      </c>
      <c r="CF736">
        <f>IF($CL736&gt;=36,INDEX($AU:$AU,$CK736+36),"")</f>
      </c>
      <c r="CG736">
        <f>IF($CL736&gt;=37,INDEX($AU:$AU,$CK736+37),"")</f>
      </c>
      <c r="CH736">
        <f>IF($CL736&gt;=38,INDEX($AU:$AU,$CK736+38),"")</f>
      </c>
      <c r="CI736">
        <f>IF($CL736&gt;=39,INDEX($AU:$AU,$CK736+39),"")</f>
      </c>
      <c r="CJ736">
        <f>IF($CL736&gt;=40,INDEX($AU:$AU,$CK736+40),"")</f>
      </c>
      <c r="CK736">
        <f>IFERROR(MATCH($AT736,$AU$2:$AU$133,0)+1,0)</f>
      </c>
      <c r="CL736">
        <f>IFERROR(INDEX($AV$2:$AV$133,MATCH($AT736,$AU$2:$AU$133,0)),0)</f>
      </c>
      <c r="CM736">
        <f>IFERROR(LEFT($L736,FIND(" - ",$L736)-1),$L736)</f>
      </c>
      <c r="CN736" t="s">
        <v>221</v>
      </c>
      <c r="CP736">
        <f>IF($DK736&gt;=1,INDEX($CN:$CN,$DJ736+1),"")</f>
      </c>
      <c r="CQ736">
        <f>IF($DK736&gt;=2,INDEX($CN:$CN,$DJ736+2),"")</f>
      </c>
      <c r="CR736">
        <f>IF($DK736&gt;=3,INDEX($CN:$CN,$DJ736+3),"")</f>
      </c>
      <c r="CS736">
        <f>IF($DK736&gt;=4,INDEX($CN:$CN,$DJ736+4),"")</f>
      </c>
      <c r="CT736">
        <f>IF($DK736&gt;=5,INDEX($CN:$CN,$DJ736+5),"")</f>
      </c>
      <c r="CU736">
        <f>IF($DK736&gt;=6,INDEX($CN:$CN,$DJ736+6),"")</f>
      </c>
      <c r="CV736">
        <f>IF($DK736&gt;=7,INDEX($CN:$CN,$DJ736+7),"")</f>
      </c>
      <c r="CW736">
        <f>IF($DK736&gt;=8,INDEX($CN:$CN,$DJ736+8),"")</f>
      </c>
      <c r="CX736">
        <f>IF($DK736&gt;=9,INDEX($CN:$CN,$DJ736+9),"")</f>
      </c>
      <c r="CY736">
        <f>IF($DK736&gt;=10,INDEX($CN:$CN,$DJ736+10),"")</f>
      </c>
      <c r="CZ736">
        <f>IF($DK736&gt;=11,INDEX($CN:$CN,$DJ736+11),"")</f>
      </c>
      <c r="DA736">
        <f>IF($DK736&gt;=12,INDEX($CN:$CN,$DJ736+12),"")</f>
      </c>
      <c r="DB736">
        <f>IF($DK736&gt;=13,INDEX($CN:$CN,$DJ736+13),"")</f>
      </c>
      <c r="DC736">
        <f>IF($DK736&gt;=14,INDEX($CN:$CN,$DJ736+14),"")</f>
      </c>
      <c r="DD736">
        <f>IF($DK736&gt;=15,INDEX($CN:$CN,$DJ736+15),"")</f>
      </c>
      <c r="DE736">
        <f>IF($DK736&gt;=16,INDEX($CN:$CN,$DJ736+16),"")</f>
      </c>
      <c r="DF736">
        <f>IF($DK736&gt;=17,INDEX($CN:$CN,$DJ736+17),"")</f>
      </c>
      <c r="DG736">
        <f>IF($DK736&gt;=18,INDEX($CN:$CN,$DJ736+18),"")</f>
      </c>
      <c r="DH736">
        <f>IF($DK736&gt;=19,INDEX($CN:$CN,$DJ736+19),"")</f>
      </c>
      <c r="DI736">
        <f>IF($DK736&gt;=20,INDEX($CN:$CN,$DJ736+20),"")</f>
      </c>
      <c r="DJ736">
        <f>IFERROR(MATCH($CM736,$CN$2:$CN$1089,0)+1,0)</f>
      </c>
      <c r="DK736">
        <f>IFERROR(INDEX($CO$2:$CO$1089,MATCH($CM736,$CN$2:$CN$1089,0)),0)</f>
      </c>
      <c r="DL736">
        <f>IFERROR(INDEX($AS:$AS,MATCH($O736,$AR:$AR,0))&amp;"","")</f>
      </c>
      <c r="DP736">
        <f>IF($GS736&gt;=1,INDEX($DM:$DM,$GR736+1),"")</f>
      </c>
      <c r="DQ736">
        <f>IF($GS736&gt;=2,INDEX($DM:$DM,$GR736+2),"")</f>
      </c>
      <c r="DR736">
        <f>IF($GS736&gt;=3,INDEX($DM:$DM,$GR736+3),"")</f>
      </c>
      <c r="DS736">
        <f>IF($GS736&gt;=4,INDEX($DM:$DM,$GR736+4),"")</f>
      </c>
      <c r="DT736">
        <f>IF($GS736&gt;=5,INDEX($DM:$DM,$GR736+5),"")</f>
      </c>
      <c r="DU736">
        <f>IF($GS736&gt;=6,INDEX($DM:$DM,$GR736+6),"")</f>
      </c>
      <c r="DV736">
        <f>IF($GS736&gt;=7,INDEX($DM:$DM,$GR736+7),"")</f>
      </c>
      <c r="DW736">
        <f>IF($GS736&gt;=8,INDEX($DM:$DM,$GR736+8),"")</f>
      </c>
      <c r="DX736">
        <f>IF($GS736&gt;=9,INDEX($DM:$DM,$GR736+9),"")</f>
      </c>
      <c r="DY736">
        <f>IF($GS736&gt;=10,INDEX($DM:$DM,$GR736+10),"")</f>
      </c>
      <c r="DZ736">
        <f>IF($GS736&gt;=11,INDEX($DM:$DM,$GR736+11),"")</f>
      </c>
      <c r="EA736">
        <f>IF($GS736&gt;=12,INDEX($DM:$DM,$GR736+12),"")</f>
      </c>
      <c r="EB736">
        <f>IF($GS736&gt;=13,INDEX($DM:$DM,$GR736+13),"")</f>
      </c>
      <c r="EC736">
        <f>IF($GS736&gt;=14,INDEX($DM:$DM,$GR736+14),"")</f>
      </c>
      <c r="ED736">
        <f>IF($GS736&gt;=15,INDEX($DM:$DM,$GR736+15),"")</f>
      </c>
      <c r="EE736">
        <f>IF($GS736&gt;=16,INDEX($DM:$DM,$GR736+16),"")</f>
      </c>
      <c r="EF736">
        <f>IF($GS736&gt;=17,INDEX($DM:$DM,$GR736+17),"")</f>
      </c>
      <c r="EG736">
        <f>IF($GS736&gt;=18,INDEX($DM:$DM,$GR736+18),"")</f>
      </c>
      <c r="EH736">
        <f>IF($GS736&gt;=19,INDEX($DM:$DM,$GR736+19),"")</f>
      </c>
      <c r="EI736">
        <f>IF($GS736&gt;=20,INDEX($DM:$DM,$GR736+20),"")</f>
      </c>
      <c r="EJ736">
        <f>IF($GS736&gt;=21,INDEX($DM:$DM,$GR736+21),"")</f>
      </c>
      <c r="EK736">
        <f>IF($GS736&gt;=22,INDEX($DM:$DM,$GR736+22),"")</f>
      </c>
      <c r="EL736">
        <f>IF($GS736&gt;=23,INDEX($DM:$DM,$GR736+23),"")</f>
      </c>
      <c r="EM736">
        <f>IF($GS736&gt;=24,INDEX($DM:$DM,$GR736+24),"")</f>
      </c>
      <c r="EN736">
        <f>IF($GS736&gt;=25,INDEX($DM:$DM,$GR736+25),"")</f>
      </c>
      <c r="EO736">
        <f>IF($GS736&gt;=26,INDEX($DM:$DM,$GR736+26),"")</f>
      </c>
      <c r="EP736">
        <f>IF($GS736&gt;=27,INDEX($DM:$DM,$GR736+27),"")</f>
      </c>
      <c r="EQ736">
        <f>IF($GS736&gt;=28,INDEX($DM:$DM,$GR736+28),"")</f>
      </c>
      <c r="ER736">
        <f>IF($GS736&gt;=29,INDEX($DM:$DM,$GR736+29),"")</f>
      </c>
      <c r="ES736">
        <f>IF($GS736&gt;=30,INDEX($DM:$DM,$GR736+30),"")</f>
      </c>
      <c r="ET736">
        <f>IF($GS736&gt;=31,INDEX($DM:$DM,$GR736+31),"")</f>
      </c>
      <c r="EU736">
        <f>IF($GS736&gt;=32,INDEX($DM:$DM,$GR736+32),"")</f>
      </c>
      <c r="EV736">
        <f>IF($GS736&gt;=33,INDEX($DM:$DM,$GR736+33),"")</f>
      </c>
      <c r="EW736">
        <f>IF($GS736&gt;=34,INDEX($DM:$DM,$GR736+34),"")</f>
      </c>
      <c r="EX736">
        <f>IF($GS736&gt;=35,INDEX($DM:$DM,$GR736+35),"")</f>
      </c>
      <c r="EY736">
        <f>IF($GS736&gt;=36,INDEX($DM:$DM,$GR736+36),"")</f>
      </c>
      <c r="EZ736">
        <f>IF($GS736&gt;=37,INDEX($DM:$DM,$GR736+37),"")</f>
      </c>
      <c r="FA736">
        <f>IF($GS736&gt;=38,INDEX($DM:$DM,$GR736+38),"")</f>
      </c>
      <c r="FB736">
        <f>IF($GS736&gt;=39,INDEX($DM:$DM,$GR736+39),"")</f>
      </c>
      <c r="FC736">
        <f>IF($GS736&gt;=40,INDEX($DM:$DM,$GR736+40),"")</f>
      </c>
      <c r="FD736">
        <f>IF($GS736&gt;=1,INDEX($DN:$DN,$GR736+1),"")</f>
      </c>
      <c r="FE736">
        <f>IF($GS736&gt;=2,INDEX($DN:$DN,$GR736+2),"")</f>
      </c>
      <c r="FF736">
        <f>IF($GS736&gt;=3,INDEX($DN:$DN,$GR736+3),"")</f>
      </c>
      <c r="FG736">
        <f>IF($GS736&gt;=4,INDEX($DN:$DN,$GR736+4),"")</f>
      </c>
      <c r="FH736">
        <f>IF($GS736&gt;=5,INDEX($DN:$DN,$GR736+5),"")</f>
      </c>
      <c r="FI736">
        <f>IF($GS736&gt;=6,INDEX($DN:$DN,$GR736+6),"")</f>
      </c>
      <c r="FJ736">
        <f>IF($GS736&gt;=7,INDEX($DN:$DN,$GR736+7),"")</f>
      </c>
      <c r="FK736">
        <f>IF($GS736&gt;=8,INDEX($DN:$DN,$GR736+8),"")</f>
      </c>
      <c r="FL736">
        <f>IF($GS736&gt;=9,INDEX($DN:$DN,$GR736+9),"")</f>
      </c>
      <c r="FM736">
        <f>IF($GS736&gt;=10,INDEX($DN:$DN,$GR736+10),"")</f>
      </c>
      <c r="FN736">
        <f>IF($GS736&gt;=11,INDEX($DN:$DN,$GR736+11),"")</f>
      </c>
      <c r="FO736">
        <f>IF($GS736&gt;=12,INDEX($DN:$DN,$GR736+12),"")</f>
      </c>
      <c r="FP736">
        <f>IF($GS736&gt;=13,INDEX($DN:$DN,$GR736+13),"")</f>
      </c>
      <c r="FQ736">
        <f>IF($GS736&gt;=14,INDEX($DN:$DN,$GR736+14),"")</f>
      </c>
      <c r="FR736">
        <f>IF($GS736&gt;=15,INDEX($DN:$DN,$GR736+15),"")</f>
      </c>
      <c r="FS736">
        <f>IF($GS736&gt;=16,INDEX($DN:$DN,$GR736+16),"")</f>
      </c>
      <c r="FT736">
        <f>IF($GS736&gt;=17,INDEX($DN:$DN,$GR736+17),"")</f>
      </c>
      <c r="FU736">
        <f>IF($GS736&gt;=18,INDEX($DN:$DN,$GR736+18),"")</f>
      </c>
      <c r="FV736">
        <f>IF($GS736&gt;=19,INDEX($DN:$DN,$GR736+19),"")</f>
      </c>
      <c r="FW736">
        <f>IF($GS736&gt;=20,INDEX($DN:$DN,$GR736+20),"")</f>
      </c>
      <c r="FX736">
        <f>IF($GS736&gt;=21,INDEX($DN:$DN,$GR736+21),"")</f>
      </c>
      <c r="FY736">
        <f>IF($GS736&gt;=22,INDEX($DN:$DN,$GR736+22),"")</f>
      </c>
      <c r="FZ736">
        <f>IF($GS736&gt;=23,INDEX($DN:$DN,$GR736+23),"")</f>
      </c>
      <c r="GA736">
        <f>IF($GS736&gt;=24,INDEX($DN:$DN,$GR736+24),"")</f>
      </c>
      <c r="GB736">
        <f>IF($GS736&gt;=25,INDEX($DN:$DN,$GR736+25),"")</f>
      </c>
      <c r="GC736">
        <f>IF($GS736&gt;=26,INDEX($DN:$DN,$GR736+26),"")</f>
      </c>
      <c r="GD736">
        <f>IF($GS736&gt;=27,INDEX($DN:$DN,$GR736+27),"")</f>
      </c>
      <c r="GE736">
        <f>IF($GS736&gt;=28,INDEX($DN:$DN,$GR736+28),"")</f>
      </c>
      <c r="GF736">
        <f>IF($GS736&gt;=29,INDEX($DN:$DN,$GR736+29),"")</f>
      </c>
      <c r="GG736">
        <f>IF($GS736&gt;=30,INDEX($DN:$DN,$GR736+30),"")</f>
      </c>
      <c r="GH736">
        <f>IF($GS736&gt;=31,INDEX($DN:$DN,$GR736+31),"")</f>
      </c>
      <c r="GI736">
        <f>IF($GS736&gt;=32,INDEX($DN:$DN,$GR736+32),"")</f>
      </c>
      <c r="GJ736">
        <f>IF($GS736&gt;=33,INDEX($DN:$DN,$GR736+33),"")</f>
      </c>
      <c r="GK736">
        <f>IF($GS736&gt;=34,INDEX($DN:$DN,$GR736+34),"")</f>
      </c>
      <c r="GL736">
        <f>IF($GS736&gt;=35,INDEX($DN:$DN,$GR736+35),"")</f>
      </c>
      <c r="GM736">
        <f>IF($GS736&gt;=36,INDEX($DN:$DN,$GR736+36),"")</f>
      </c>
      <c r="GN736">
        <f>IF($GS736&gt;=37,INDEX($DN:$DN,$GR736+37),"")</f>
      </c>
      <c r="GO736">
        <f>IF($GS736&gt;=38,INDEX($DN:$DN,$GR736+38),"")</f>
      </c>
      <c r="GP736">
        <f>IF($GS736&gt;=39,INDEX($DN:$DN,$GR736+39),"")</f>
      </c>
      <c r="GQ736">
        <f>IF($GS736&gt;=40,INDEX($DN:$DN,$GR736+40),"")</f>
      </c>
      <c r="GR736">
        <f>IFERROR(MATCH($DL736,$DM$2:$DM$148,0)+1,0)</f>
      </c>
      <c r="GS736">
        <f>IFERROR(INDEX($DO$2:$DO$148,MATCH($DL736,$DM$2:$DM$148,0)),0)</f>
      </c>
      <c r="GT736">
        <f>IFERROR(MATCH($Z736,$DP$736:$FC$736,0),0)</f>
      </c>
      <c r="GU736">
        <f>IF($GT736&gt;0,INDEX($FD$736:$GQ$736,$GT736),"")</f>
      </c>
      <c r="GX736">
        <f>IF($JG736&gt;=1,INDEX($GV:$GV,$JF736+1),"")</f>
      </c>
      <c r="GY736">
        <f>IF($JG736&gt;=2,INDEX($GV:$GV,$JF736+2),"")</f>
      </c>
      <c r="GZ736">
        <f>IF($JG736&gt;=3,INDEX($GV:$GV,$JF736+3),"")</f>
      </c>
      <c r="HA736">
        <f>IF($JG736&gt;=4,INDEX($GV:$GV,$JF736+4),"")</f>
      </c>
      <c r="HB736">
        <f>IF($JG736&gt;=5,INDEX($GV:$GV,$JF736+5),"")</f>
      </c>
      <c r="HC736">
        <f>IF($JG736&gt;=6,INDEX($GV:$GV,$JF736+6),"")</f>
      </c>
      <c r="HD736">
        <f>IF($JG736&gt;=7,INDEX($GV:$GV,$JF736+7),"")</f>
      </c>
      <c r="HE736">
        <f>IF($JG736&gt;=8,INDEX($GV:$GV,$JF736+8),"")</f>
      </c>
      <c r="HF736">
        <f>IF($JG736&gt;=9,INDEX($GV:$GV,$JF736+9),"")</f>
      </c>
      <c r="HG736">
        <f>IF($JG736&gt;=10,INDEX($GV:$GV,$JF736+10),"")</f>
      </c>
      <c r="HH736">
        <f>IF($JG736&gt;=11,INDEX($GV:$GV,$JF736+11),"")</f>
      </c>
      <c r="HI736">
        <f>IF($JG736&gt;=12,INDEX($GV:$GV,$JF736+12),"")</f>
      </c>
      <c r="HJ736">
        <f>IF($JG736&gt;=13,INDEX($GV:$GV,$JF736+13),"")</f>
      </c>
      <c r="HK736">
        <f>IF($JG736&gt;=14,INDEX($GV:$GV,$JF736+14),"")</f>
      </c>
      <c r="HL736">
        <f>IF($JG736&gt;=15,INDEX($GV:$GV,$JF736+15),"")</f>
      </c>
      <c r="HM736">
        <f>IF($JG736&gt;=16,INDEX($GV:$GV,$JF736+16),"")</f>
      </c>
      <c r="HN736">
        <f>IF($JG736&gt;=17,INDEX($GV:$GV,$JF736+17),"")</f>
      </c>
      <c r="HO736">
        <f>IF($JG736&gt;=18,INDEX($GV:$GV,$JF736+18),"")</f>
      </c>
      <c r="HP736">
        <f>IF($JG736&gt;=19,INDEX($GV:$GV,$JF736+19),"")</f>
      </c>
      <c r="HQ736">
        <f>IF($JG736&gt;=20,INDEX($GV:$GV,$JF736+20),"")</f>
      </c>
      <c r="HR736">
        <f>IF($JG736&gt;=21,INDEX($GV:$GV,$JF736+21),"")</f>
      </c>
      <c r="HS736">
        <f>IF($JG736&gt;=22,INDEX($GV:$GV,$JF736+22),"")</f>
      </c>
      <c r="HT736">
        <f>IF($JG736&gt;=23,INDEX($GV:$GV,$JF736+23),"")</f>
      </c>
      <c r="HU736">
        <f>IF($JG736&gt;=24,INDEX($GV:$GV,$JF736+24),"")</f>
      </c>
      <c r="HV736">
        <f>IF($JG736&gt;=25,INDEX($GV:$GV,$JF736+25),"")</f>
      </c>
      <c r="HW736">
        <f>IF($JG736&gt;=26,INDEX($GV:$GV,$JF736+26),"")</f>
      </c>
      <c r="HX736">
        <f>IF($JG736&gt;=27,INDEX($GV:$GV,$JF736+27),"")</f>
      </c>
      <c r="HY736">
        <f>IF($JG736&gt;=28,INDEX($GV:$GV,$JF736+28),"")</f>
      </c>
      <c r="HZ736">
        <f>IF($JG736&gt;=29,INDEX($GV:$GV,$JF736+29),"")</f>
      </c>
      <c r="IA736">
        <f>IF($JG736&gt;=30,INDEX($GV:$GV,$JF736+30),"")</f>
      </c>
      <c r="IB736">
        <f>IF($JG736&gt;=31,INDEX($GV:$GV,$JF736+31),"")</f>
      </c>
      <c r="IC736">
        <f>IF($JG736&gt;=32,INDEX($GV:$GV,$JF736+32),"")</f>
      </c>
      <c r="ID736">
        <f>IF($JG736&gt;=33,INDEX($GV:$GV,$JF736+33),"")</f>
      </c>
      <c r="IE736">
        <f>IF($JG736&gt;=34,INDEX($GV:$GV,$JF736+34),"")</f>
      </c>
      <c r="IF736">
        <f>IF($JG736&gt;=35,INDEX($GV:$GV,$JF736+35),"")</f>
      </c>
      <c r="IG736">
        <f>IF($JG736&gt;=36,INDEX($GV:$GV,$JF736+36),"")</f>
      </c>
      <c r="IH736">
        <f>IF($JG736&gt;=37,INDEX($GV:$GV,$JF736+37),"")</f>
      </c>
      <c r="II736">
        <f>IF($JG736&gt;=38,INDEX($GV:$GV,$JF736+38),"")</f>
      </c>
      <c r="IJ736">
        <f>IF($JG736&gt;=39,INDEX($GV:$GV,$JF736+39),"")</f>
      </c>
      <c r="IK736">
        <f>IF($JG736&gt;=40,INDEX($GV:$GV,$JF736+40),"")</f>
      </c>
      <c r="IL736">
        <f>IF($JG736&gt;=41,INDEX($GV:$GV,$JF736+41),"")</f>
      </c>
      <c r="IM736">
        <f>IF($JG736&gt;=42,INDEX($GV:$GV,$JF736+42),"")</f>
      </c>
      <c r="IN736">
        <f>IF($JG736&gt;=43,INDEX($GV:$GV,$JF736+43),"")</f>
      </c>
      <c r="IO736">
        <f>IF($JG736&gt;=44,INDEX($GV:$GV,$JF736+44),"")</f>
      </c>
      <c r="IP736">
        <f>IF($JG736&gt;=45,INDEX($GV:$GV,$JF736+45),"")</f>
      </c>
      <c r="IQ736">
        <f>IF($JG736&gt;=46,INDEX($GV:$GV,$JF736+46),"")</f>
      </c>
      <c r="IR736">
        <f>IF($JG736&gt;=47,INDEX($GV:$GV,$JF736+47),"")</f>
      </c>
      <c r="IS736">
        <f>IF($JG736&gt;=48,INDEX($GV:$GV,$JF736+48),"")</f>
      </c>
      <c r="IT736">
        <f>IF($JG736&gt;=49,INDEX($GV:$GV,$JF736+49),"")</f>
      </c>
      <c r="IU736">
        <f>IF($JG736&gt;=50,INDEX($GV:$GV,$JF736+50),"")</f>
      </c>
      <c r="IV736">
        <f>IF($JG736&gt;=51,INDEX($GV:$GV,$JF736+51),"")</f>
      </c>
      <c r="IW736">
        <f>IF($JG736&gt;=52,INDEX($GV:$GV,$JF736+52),"")</f>
      </c>
      <c r="IX736">
        <f>IF($JG736&gt;=53,INDEX($GV:$GV,$JF736+53),"")</f>
      </c>
      <c r="IY736">
        <f>IF($JG736&gt;=54,INDEX($GV:$GV,$JF736+54),"")</f>
      </c>
      <c r="IZ736">
        <f>IF($JG736&gt;=55,INDEX($GV:$GV,$JF736+55),"")</f>
      </c>
      <c r="JA736">
        <f>IF($JG736&gt;=56,INDEX($GV:$GV,$JF736+56),"")</f>
      </c>
      <c r="JB736">
        <f>IF($JG736&gt;=57,INDEX($GV:$GV,$JF736+57),"")</f>
      </c>
      <c r="JC736">
        <f>IF($JG736&gt;=58,INDEX($GV:$GV,$JF736+58),"")</f>
      </c>
      <c r="JD736">
        <f>IF($JG736&gt;=59,INDEX($GV:$GV,$JF736+59),"")</f>
      </c>
      <c r="JE736">
        <f>IF($JG736&gt;=60,INDEX($GV:$GV,$JF736+60),"")</f>
      </c>
      <c r="JF736">
        <f>IFERROR(MATCH($GU736,$GV$2:$GV$322,0)+1,0)</f>
      </c>
      <c r="JG736">
        <f>IFERROR(INDEX($GW$2:$GW$322,MATCH($GU736,$GV$2:$GV$322,0)),0)</f>
      </c>
      <c r="JH736" t="s">
        <v>44</v>
      </c>
      <c r="JI736" t="s">
        <v>44</v>
      </c>
    </row>
    <row r="737" spans="1:269" x14ac:dyDescent="0.25">
      <c r="R737">
        <f>IF(OR($U737="",$Q737=""),"",IFERROR($U737/$Q737,0))</f>
      </c>
      <c r="S737">
        <f>IF($U737="","",
SUM($T737,$V737,$AA737,$W737,$Y737)*
(1-IF($AB737="",0,VALUE($AB737)/100)))</f>
      </c>
      <c r="T737">
        <f>IF($U737="","",$U737)</f>
      </c>
      <c r="V737">
        <f>IF($U737="","",
IF($O737="","",
IF(ISNUMBER(SEARCH("exempt",LOWER($O737))),0,
$U737*(VALUE(SUBSTITUTE($O737,"%",""))/100))))</f>
      </c>
      <c r="AC737">
        <f>IFERROR(IF(FIND(" - ",$K737)&gt;0,MID($K737,FIND(" - ",$K737)+3,LEN($K737)),""),"")</f>
      </c>
      <c r="AL737" t="s">
        <v>1728</v>
      </c>
      <c r="AT737">
        <f>IFERROR(LEFT($K737,FIND(" - ",$K737)-1),$K737)</f>
      </c>
      <c r="AW737">
        <f>IF($CL737&gt;=1,INDEX($AU:$AU,$CK737+1),"")</f>
      </c>
      <c r="AX737">
        <f>IF($CL737&gt;=2,INDEX($AU:$AU,$CK737+2),"")</f>
      </c>
      <c r="AY737">
        <f>IF($CL737&gt;=3,INDEX($AU:$AU,$CK737+3),"")</f>
      </c>
      <c r="AZ737">
        <f>IF($CL737&gt;=4,INDEX($AU:$AU,$CK737+4),"")</f>
      </c>
      <c r="BA737">
        <f>IF($CL737&gt;=5,INDEX($AU:$AU,$CK737+5),"")</f>
      </c>
      <c r="BB737">
        <f>IF($CL737&gt;=6,INDEX($AU:$AU,$CK737+6),"")</f>
      </c>
      <c r="BC737">
        <f>IF($CL737&gt;=7,INDEX($AU:$AU,$CK737+7),"")</f>
      </c>
      <c r="BD737">
        <f>IF($CL737&gt;=8,INDEX($AU:$AU,$CK737+8),"")</f>
      </c>
      <c r="BE737">
        <f>IF($CL737&gt;=9,INDEX($AU:$AU,$CK737+9),"")</f>
      </c>
      <c r="BF737">
        <f>IF($CL737&gt;=10,INDEX($AU:$AU,$CK737+10),"")</f>
      </c>
      <c r="BG737">
        <f>IF($CL737&gt;=11,INDEX($AU:$AU,$CK737+11),"")</f>
      </c>
      <c r="BH737">
        <f>IF($CL737&gt;=12,INDEX($AU:$AU,$CK737+12),"")</f>
      </c>
      <c r="BI737">
        <f>IF($CL737&gt;=13,INDEX($AU:$AU,$CK737+13),"")</f>
      </c>
      <c r="BJ737">
        <f>IF($CL737&gt;=14,INDEX($AU:$AU,$CK737+14),"")</f>
      </c>
      <c r="BK737">
        <f>IF($CL737&gt;=15,INDEX($AU:$AU,$CK737+15),"")</f>
      </c>
      <c r="BL737">
        <f>IF($CL737&gt;=16,INDEX($AU:$AU,$CK737+16),"")</f>
      </c>
      <c r="BM737">
        <f>IF($CL737&gt;=17,INDEX($AU:$AU,$CK737+17),"")</f>
      </c>
      <c r="BN737">
        <f>IF($CL737&gt;=18,INDEX($AU:$AU,$CK737+18),"")</f>
      </c>
      <c r="BO737">
        <f>IF($CL737&gt;=19,INDEX($AU:$AU,$CK737+19),"")</f>
      </c>
      <c r="BP737">
        <f>IF($CL737&gt;=20,INDEX($AU:$AU,$CK737+20),"")</f>
      </c>
      <c r="BQ737">
        <f>IF($CL737&gt;=21,INDEX($AU:$AU,$CK737+21),"")</f>
      </c>
      <c r="BR737">
        <f>IF($CL737&gt;=22,INDEX($AU:$AU,$CK737+22),"")</f>
      </c>
      <c r="BS737">
        <f>IF($CL737&gt;=23,INDEX($AU:$AU,$CK737+23),"")</f>
      </c>
      <c r="BT737">
        <f>IF($CL737&gt;=24,INDEX($AU:$AU,$CK737+24),"")</f>
      </c>
      <c r="BU737">
        <f>IF($CL737&gt;=25,INDEX($AU:$AU,$CK737+25),"")</f>
      </c>
      <c r="BV737">
        <f>IF($CL737&gt;=26,INDEX($AU:$AU,$CK737+26),"")</f>
      </c>
      <c r="BW737">
        <f>IF($CL737&gt;=27,INDEX($AU:$AU,$CK737+27),"")</f>
      </c>
      <c r="BX737">
        <f>IF($CL737&gt;=28,INDEX($AU:$AU,$CK737+28),"")</f>
      </c>
      <c r="BY737">
        <f>IF($CL737&gt;=29,INDEX($AU:$AU,$CK737+29),"")</f>
      </c>
      <c r="BZ737">
        <f>IF($CL737&gt;=30,INDEX($AU:$AU,$CK737+30),"")</f>
      </c>
      <c r="CA737">
        <f>IF($CL737&gt;=31,INDEX($AU:$AU,$CK737+31),"")</f>
      </c>
      <c r="CB737">
        <f>IF($CL737&gt;=32,INDEX($AU:$AU,$CK737+32),"")</f>
      </c>
      <c r="CC737">
        <f>IF($CL737&gt;=33,INDEX($AU:$AU,$CK737+33),"")</f>
      </c>
      <c r="CD737">
        <f>IF($CL737&gt;=34,INDEX($AU:$AU,$CK737+34),"")</f>
      </c>
      <c r="CE737">
        <f>IF($CL737&gt;=35,INDEX($AU:$AU,$CK737+35),"")</f>
      </c>
      <c r="CF737">
        <f>IF($CL737&gt;=36,INDEX($AU:$AU,$CK737+36),"")</f>
      </c>
      <c r="CG737">
        <f>IF($CL737&gt;=37,INDEX($AU:$AU,$CK737+37),"")</f>
      </c>
      <c r="CH737">
        <f>IF($CL737&gt;=38,INDEX($AU:$AU,$CK737+38),"")</f>
      </c>
      <c r="CI737">
        <f>IF($CL737&gt;=39,INDEX($AU:$AU,$CK737+39),"")</f>
      </c>
      <c r="CJ737">
        <f>IF($CL737&gt;=40,INDEX($AU:$AU,$CK737+40),"")</f>
      </c>
      <c r="CK737">
        <f>IFERROR(MATCH($AT737,$AU$2:$AU$133,0)+1,0)</f>
      </c>
      <c r="CL737">
        <f>IFERROR(INDEX($AV$2:$AV$133,MATCH($AT737,$AU$2:$AU$133,0)),0)</f>
      </c>
      <c r="CM737">
        <f>IFERROR(LEFT($L737,FIND(" - ",$L737)-1),$L737)</f>
      </c>
      <c r="CN737" t="s">
        <v>1729</v>
      </c>
      <c r="CO737">
        <v>1</v>
      </c>
      <c r="CP737">
        <f>IF($DK737&gt;=1,INDEX($CN:$CN,$DJ737+1),"")</f>
      </c>
      <c r="CQ737">
        <f>IF($DK737&gt;=2,INDEX($CN:$CN,$DJ737+2),"")</f>
      </c>
      <c r="CR737">
        <f>IF($DK737&gt;=3,INDEX($CN:$CN,$DJ737+3),"")</f>
      </c>
      <c r="CS737">
        <f>IF($DK737&gt;=4,INDEX($CN:$CN,$DJ737+4),"")</f>
      </c>
      <c r="CT737">
        <f>IF($DK737&gt;=5,INDEX($CN:$CN,$DJ737+5),"")</f>
      </c>
      <c r="CU737">
        <f>IF($DK737&gt;=6,INDEX($CN:$CN,$DJ737+6),"")</f>
      </c>
      <c r="CV737">
        <f>IF($DK737&gt;=7,INDEX($CN:$CN,$DJ737+7),"")</f>
      </c>
      <c r="CW737">
        <f>IF($DK737&gt;=8,INDEX($CN:$CN,$DJ737+8),"")</f>
      </c>
      <c r="CX737">
        <f>IF($DK737&gt;=9,INDEX($CN:$CN,$DJ737+9),"")</f>
      </c>
      <c r="CY737">
        <f>IF($DK737&gt;=10,INDEX($CN:$CN,$DJ737+10),"")</f>
      </c>
      <c r="CZ737">
        <f>IF($DK737&gt;=11,INDEX($CN:$CN,$DJ737+11),"")</f>
      </c>
      <c r="DA737">
        <f>IF($DK737&gt;=12,INDEX($CN:$CN,$DJ737+12),"")</f>
      </c>
      <c r="DB737">
        <f>IF($DK737&gt;=13,INDEX($CN:$CN,$DJ737+13),"")</f>
      </c>
      <c r="DC737">
        <f>IF($DK737&gt;=14,INDEX($CN:$CN,$DJ737+14),"")</f>
      </c>
      <c r="DD737">
        <f>IF($DK737&gt;=15,INDEX($CN:$CN,$DJ737+15),"")</f>
      </c>
      <c r="DE737">
        <f>IF($DK737&gt;=16,INDEX($CN:$CN,$DJ737+16),"")</f>
      </c>
      <c r="DF737">
        <f>IF($DK737&gt;=17,INDEX($CN:$CN,$DJ737+17),"")</f>
      </c>
      <c r="DG737">
        <f>IF($DK737&gt;=18,INDEX($CN:$CN,$DJ737+18),"")</f>
      </c>
      <c r="DH737">
        <f>IF($DK737&gt;=19,INDEX($CN:$CN,$DJ737+19),"")</f>
      </c>
      <c r="DI737">
        <f>IF($DK737&gt;=20,INDEX($CN:$CN,$DJ737+20),"")</f>
      </c>
      <c r="DJ737">
        <f>IFERROR(MATCH($CM737,$CN$2:$CN$1089,0)+1,0)</f>
      </c>
      <c r="DK737">
        <f>IFERROR(INDEX($CO$2:$CO$1089,MATCH($CM737,$CN$2:$CN$1089,0)),0)</f>
      </c>
      <c r="DL737">
        <f>IFERROR(INDEX($AS:$AS,MATCH($O737,$AR:$AR,0))&amp;"","")</f>
      </c>
      <c r="DP737">
        <f>IF($GS737&gt;=1,INDEX($DM:$DM,$GR737+1),"")</f>
      </c>
      <c r="DQ737">
        <f>IF($GS737&gt;=2,INDEX($DM:$DM,$GR737+2),"")</f>
      </c>
      <c r="DR737">
        <f>IF($GS737&gt;=3,INDEX($DM:$DM,$GR737+3),"")</f>
      </c>
      <c r="DS737">
        <f>IF($GS737&gt;=4,INDEX($DM:$DM,$GR737+4),"")</f>
      </c>
      <c r="DT737">
        <f>IF($GS737&gt;=5,INDEX($DM:$DM,$GR737+5),"")</f>
      </c>
      <c r="DU737">
        <f>IF($GS737&gt;=6,INDEX($DM:$DM,$GR737+6),"")</f>
      </c>
      <c r="DV737">
        <f>IF($GS737&gt;=7,INDEX($DM:$DM,$GR737+7),"")</f>
      </c>
      <c r="DW737">
        <f>IF($GS737&gt;=8,INDEX($DM:$DM,$GR737+8),"")</f>
      </c>
      <c r="DX737">
        <f>IF($GS737&gt;=9,INDEX($DM:$DM,$GR737+9),"")</f>
      </c>
      <c r="DY737">
        <f>IF($GS737&gt;=10,INDEX($DM:$DM,$GR737+10),"")</f>
      </c>
      <c r="DZ737">
        <f>IF($GS737&gt;=11,INDEX($DM:$DM,$GR737+11),"")</f>
      </c>
      <c r="EA737">
        <f>IF($GS737&gt;=12,INDEX($DM:$DM,$GR737+12),"")</f>
      </c>
      <c r="EB737">
        <f>IF($GS737&gt;=13,INDEX($DM:$DM,$GR737+13),"")</f>
      </c>
      <c r="EC737">
        <f>IF($GS737&gt;=14,INDEX($DM:$DM,$GR737+14),"")</f>
      </c>
      <c r="ED737">
        <f>IF($GS737&gt;=15,INDEX($DM:$DM,$GR737+15),"")</f>
      </c>
      <c r="EE737">
        <f>IF($GS737&gt;=16,INDEX($DM:$DM,$GR737+16),"")</f>
      </c>
      <c r="EF737">
        <f>IF($GS737&gt;=17,INDEX($DM:$DM,$GR737+17),"")</f>
      </c>
      <c r="EG737">
        <f>IF($GS737&gt;=18,INDEX($DM:$DM,$GR737+18),"")</f>
      </c>
      <c r="EH737">
        <f>IF($GS737&gt;=19,INDEX($DM:$DM,$GR737+19),"")</f>
      </c>
      <c r="EI737">
        <f>IF($GS737&gt;=20,INDEX($DM:$DM,$GR737+20),"")</f>
      </c>
      <c r="EJ737">
        <f>IF($GS737&gt;=21,INDEX($DM:$DM,$GR737+21),"")</f>
      </c>
      <c r="EK737">
        <f>IF($GS737&gt;=22,INDEX($DM:$DM,$GR737+22),"")</f>
      </c>
      <c r="EL737">
        <f>IF($GS737&gt;=23,INDEX($DM:$DM,$GR737+23),"")</f>
      </c>
      <c r="EM737">
        <f>IF($GS737&gt;=24,INDEX($DM:$DM,$GR737+24),"")</f>
      </c>
      <c r="EN737">
        <f>IF($GS737&gt;=25,INDEX($DM:$DM,$GR737+25),"")</f>
      </c>
      <c r="EO737">
        <f>IF($GS737&gt;=26,INDEX($DM:$DM,$GR737+26),"")</f>
      </c>
      <c r="EP737">
        <f>IF($GS737&gt;=27,INDEX($DM:$DM,$GR737+27),"")</f>
      </c>
      <c r="EQ737">
        <f>IF($GS737&gt;=28,INDEX($DM:$DM,$GR737+28),"")</f>
      </c>
      <c r="ER737">
        <f>IF($GS737&gt;=29,INDEX($DM:$DM,$GR737+29),"")</f>
      </c>
      <c r="ES737">
        <f>IF($GS737&gt;=30,INDEX($DM:$DM,$GR737+30),"")</f>
      </c>
      <c r="ET737">
        <f>IF($GS737&gt;=31,INDEX($DM:$DM,$GR737+31),"")</f>
      </c>
      <c r="EU737">
        <f>IF($GS737&gt;=32,INDEX($DM:$DM,$GR737+32),"")</f>
      </c>
      <c r="EV737">
        <f>IF($GS737&gt;=33,INDEX($DM:$DM,$GR737+33),"")</f>
      </c>
      <c r="EW737">
        <f>IF($GS737&gt;=34,INDEX($DM:$DM,$GR737+34),"")</f>
      </c>
      <c r="EX737">
        <f>IF($GS737&gt;=35,INDEX($DM:$DM,$GR737+35),"")</f>
      </c>
      <c r="EY737">
        <f>IF($GS737&gt;=36,INDEX($DM:$DM,$GR737+36),"")</f>
      </c>
      <c r="EZ737">
        <f>IF($GS737&gt;=37,INDEX($DM:$DM,$GR737+37),"")</f>
      </c>
      <c r="FA737">
        <f>IF($GS737&gt;=38,INDEX($DM:$DM,$GR737+38),"")</f>
      </c>
      <c r="FB737">
        <f>IF($GS737&gt;=39,INDEX($DM:$DM,$GR737+39),"")</f>
      </c>
      <c r="FC737">
        <f>IF($GS737&gt;=40,INDEX($DM:$DM,$GR737+40),"")</f>
      </c>
      <c r="FD737">
        <f>IF($GS737&gt;=1,INDEX($DN:$DN,$GR737+1),"")</f>
      </c>
      <c r="FE737">
        <f>IF($GS737&gt;=2,INDEX($DN:$DN,$GR737+2),"")</f>
      </c>
      <c r="FF737">
        <f>IF($GS737&gt;=3,INDEX($DN:$DN,$GR737+3),"")</f>
      </c>
      <c r="FG737">
        <f>IF($GS737&gt;=4,INDEX($DN:$DN,$GR737+4),"")</f>
      </c>
      <c r="FH737">
        <f>IF($GS737&gt;=5,INDEX($DN:$DN,$GR737+5),"")</f>
      </c>
      <c r="FI737">
        <f>IF($GS737&gt;=6,INDEX($DN:$DN,$GR737+6),"")</f>
      </c>
      <c r="FJ737">
        <f>IF($GS737&gt;=7,INDEX($DN:$DN,$GR737+7),"")</f>
      </c>
      <c r="FK737">
        <f>IF($GS737&gt;=8,INDEX($DN:$DN,$GR737+8),"")</f>
      </c>
      <c r="FL737">
        <f>IF($GS737&gt;=9,INDEX($DN:$DN,$GR737+9),"")</f>
      </c>
      <c r="FM737">
        <f>IF($GS737&gt;=10,INDEX($DN:$DN,$GR737+10),"")</f>
      </c>
      <c r="FN737">
        <f>IF($GS737&gt;=11,INDEX($DN:$DN,$GR737+11),"")</f>
      </c>
      <c r="FO737">
        <f>IF($GS737&gt;=12,INDEX($DN:$DN,$GR737+12),"")</f>
      </c>
      <c r="FP737">
        <f>IF($GS737&gt;=13,INDEX($DN:$DN,$GR737+13),"")</f>
      </c>
      <c r="FQ737">
        <f>IF($GS737&gt;=14,INDEX($DN:$DN,$GR737+14),"")</f>
      </c>
      <c r="FR737">
        <f>IF($GS737&gt;=15,INDEX($DN:$DN,$GR737+15),"")</f>
      </c>
      <c r="FS737">
        <f>IF($GS737&gt;=16,INDEX($DN:$DN,$GR737+16),"")</f>
      </c>
      <c r="FT737">
        <f>IF($GS737&gt;=17,INDEX($DN:$DN,$GR737+17),"")</f>
      </c>
      <c r="FU737">
        <f>IF($GS737&gt;=18,INDEX($DN:$DN,$GR737+18),"")</f>
      </c>
      <c r="FV737">
        <f>IF($GS737&gt;=19,INDEX($DN:$DN,$GR737+19),"")</f>
      </c>
      <c r="FW737">
        <f>IF($GS737&gt;=20,INDEX($DN:$DN,$GR737+20),"")</f>
      </c>
      <c r="FX737">
        <f>IF($GS737&gt;=21,INDEX($DN:$DN,$GR737+21),"")</f>
      </c>
      <c r="FY737">
        <f>IF($GS737&gt;=22,INDEX($DN:$DN,$GR737+22),"")</f>
      </c>
      <c r="FZ737">
        <f>IF($GS737&gt;=23,INDEX($DN:$DN,$GR737+23),"")</f>
      </c>
      <c r="GA737">
        <f>IF($GS737&gt;=24,INDEX($DN:$DN,$GR737+24),"")</f>
      </c>
      <c r="GB737">
        <f>IF($GS737&gt;=25,INDEX($DN:$DN,$GR737+25),"")</f>
      </c>
      <c r="GC737">
        <f>IF($GS737&gt;=26,INDEX($DN:$DN,$GR737+26),"")</f>
      </c>
      <c r="GD737">
        <f>IF($GS737&gt;=27,INDEX($DN:$DN,$GR737+27),"")</f>
      </c>
      <c r="GE737">
        <f>IF($GS737&gt;=28,INDEX($DN:$DN,$GR737+28),"")</f>
      </c>
      <c r="GF737">
        <f>IF($GS737&gt;=29,INDEX($DN:$DN,$GR737+29),"")</f>
      </c>
      <c r="GG737">
        <f>IF($GS737&gt;=30,INDEX($DN:$DN,$GR737+30),"")</f>
      </c>
      <c r="GH737">
        <f>IF($GS737&gt;=31,INDEX($DN:$DN,$GR737+31),"")</f>
      </c>
      <c r="GI737">
        <f>IF($GS737&gt;=32,INDEX($DN:$DN,$GR737+32),"")</f>
      </c>
      <c r="GJ737">
        <f>IF($GS737&gt;=33,INDEX($DN:$DN,$GR737+33),"")</f>
      </c>
      <c r="GK737">
        <f>IF($GS737&gt;=34,INDEX($DN:$DN,$GR737+34),"")</f>
      </c>
      <c r="GL737">
        <f>IF($GS737&gt;=35,INDEX($DN:$DN,$GR737+35),"")</f>
      </c>
      <c r="GM737">
        <f>IF($GS737&gt;=36,INDEX($DN:$DN,$GR737+36),"")</f>
      </c>
      <c r="GN737">
        <f>IF($GS737&gt;=37,INDEX($DN:$DN,$GR737+37),"")</f>
      </c>
      <c r="GO737">
        <f>IF($GS737&gt;=38,INDEX($DN:$DN,$GR737+38),"")</f>
      </c>
      <c r="GP737">
        <f>IF($GS737&gt;=39,INDEX($DN:$DN,$GR737+39),"")</f>
      </c>
      <c r="GQ737">
        <f>IF($GS737&gt;=40,INDEX($DN:$DN,$GR737+40),"")</f>
      </c>
      <c r="GR737">
        <f>IFERROR(MATCH($DL737,$DM$2:$DM$148,0)+1,0)</f>
      </c>
      <c r="GS737">
        <f>IFERROR(INDEX($DO$2:$DO$148,MATCH($DL737,$DM$2:$DM$148,0)),0)</f>
      </c>
      <c r="GT737">
        <f>IFERROR(MATCH($Z737,$DP$737:$FC$737,0),0)</f>
      </c>
      <c r="GU737">
        <f>IF($GT737&gt;0,INDEX($FD$737:$GQ$737,$GT737),"")</f>
      </c>
      <c r="GX737">
        <f>IF($JG737&gt;=1,INDEX($GV:$GV,$JF737+1),"")</f>
      </c>
      <c r="GY737">
        <f>IF($JG737&gt;=2,INDEX($GV:$GV,$JF737+2),"")</f>
      </c>
      <c r="GZ737">
        <f>IF($JG737&gt;=3,INDEX($GV:$GV,$JF737+3),"")</f>
      </c>
      <c r="HA737">
        <f>IF($JG737&gt;=4,INDEX($GV:$GV,$JF737+4),"")</f>
      </c>
      <c r="HB737">
        <f>IF($JG737&gt;=5,INDEX($GV:$GV,$JF737+5),"")</f>
      </c>
      <c r="HC737">
        <f>IF($JG737&gt;=6,INDEX($GV:$GV,$JF737+6),"")</f>
      </c>
      <c r="HD737">
        <f>IF($JG737&gt;=7,INDEX($GV:$GV,$JF737+7),"")</f>
      </c>
      <c r="HE737">
        <f>IF($JG737&gt;=8,INDEX($GV:$GV,$JF737+8),"")</f>
      </c>
      <c r="HF737">
        <f>IF($JG737&gt;=9,INDEX($GV:$GV,$JF737+9),"")</f>
      </c>
      <c r="HG737">
        <f>IF($JG737&gt;=10,INDEX($GV:$GV,$JF737+10),"")</f>
      </c>
      <c r="HH737">
        <f>IF($JG737&gt;=11,INDEX($GV:$GV,$JF737+11),"")</f>
      </c>
      <c r="HI737">
        <f>IF($JG737&gt;=12,INDEX($GV:$GV,$JF737+12),"")</f>
      </c>
      <c r="HJ737">
        <f>IF($JG737&gt;=13,INDEX($GV:$GV,$JF737+13),"")</f>
      </c>
      <c r="HK737">
        <f>IF($JG737&gt;=14,INDEX($GV:$GV,$JF737+14),"")</f>
      </c>
      <c r="HL737">
        <f>IF($JG737&gt;=15,INDEX($GV:$GV,$JF737+15),"")</f>
      </c>
      <c r="HM737">
        <f>IF($JG737&gt;=16,INDEX($GV:$GV,$JF737+16),"")</f>
      </c>
      <c r="HN737">
        <f>IF($JG737&gt;=17,INDEX($GV:$GV,$JF737+17),"")</f>
      </c>
      <c r="HO737">
        <f>IF($JG737&gt;=18,INDEX($GV:$GV,$JF737+18),"")</f>
      </c>
      <c r="HP737">
        <f>IF($JG737&gt;=19,INDEX($GV:$GV,$JF737+19),"")</f>
      </c>
      <c r="HQ737">
        <f>IF($JG737&gt;=20,INDEX($GV:$GV,$JF737+20),"")</f>
      </c>
      <c r="HR737">
        <f>IF($JG737&gt;=21,INDEX($GV:$GV,$JF737+21),"")</f>
      </c>
      <c r="HS737">
        <f>IF($JG737&gt;=22,INDEX($GV:$GV,$JF737+22),"")</f>
      </c>
      <c r="HT737">
        <f>IF($JG737&gt;=23,INDEX($GV:$GV,$JF737+23),"")</f>
      </c>
      <c r="HU737">
        <f>IF($JG737&gt;=24,INDEX($GV:$GV,$JF737+24),"")</f>
      </c>
      <c r="HV737">
        <f>IF($JG737&gt;=25,INDEX($GV:$GV,$JF737+25),"")</f>
      </c>
      <c r="HW737">
        <f>IF($JG737&gt;=26,INDEX($GV:$GV,$JF737+26),"")</f>
      </c>
      <c r="HX737">
        <f>IF($JG737&gt;=27,INDEX($GV:$GV,$JF737+27),"")</f>
      </c>
      <c r="HY737">
        <f>IF($JG737&gt;=28,INDEX($GV:$GV,$JF737+28),"")</f>
      </c>
      <c r="HZ737">
        <f>IF($JG737&gt;=29,INDEX($GV:$GV,$JF737+29),"")</f>
      </c>
      <c r="IA737">
        <f>IF($JG737&gt;=30,INDEX($GV:$GV,$JF737+30),"")</f>
      </c>
      <c r="IB737">
        <f>IF($JG737&gt;=31,INDEX($GV:$GV,$JF737+31),"")</f>
      </c>
      <c r="IC737">
        <f>IF($JG737&gt;=32,INDEX($GV:$GV,$JF737+32),"")</f>
      </c>
      <c r="ID737">
        <f>IF($JG737&gt;=33,INDEX($GV:$GV,$JF737+33),"")</f>
      </c>
      <c r="IE737">
        <f>IF($JG737&gt;=34,INDEX($GV:$GV,$JF737+34),"")</f>
      </c>
      <c r="IF737">
        <f>IF($JG737&gt;=35,INDEX($GV:$GV,$JF737+35),"")</f>
      </c>
      <c r="IG737">
        <f>IF($JG737&gt;=36,INDEX($GV:$GV,$JF737+36),"")</f>
      </c>
      <c r="IH737">
        <f>IF($JG737&gt;=37,INDEX($GV:$GV,$JF737+37),"")</f>
      </c>
      <c r="II737">
        <f>IF($JG737&gt;=38,INDEX($GV:$GV,$JF737+38),"")</f>
      </c>
      <c r="IJ737">
        <f>IF($JG737&gt;=39,INDEX($GV:$GV,$JF737+39),"")</f>
      </c>
      <c r="IK737">
        <f>IF($JG737&gt;=40,INDEX($GV:$GV,$JF737+40),"")</f>
      </c>
      <c r="IL737">
        <f>IF($JG737&gt;=41,INDEX($GV:$GV,$JF737+41),"")</f>
      </c>
      <c r="IM737">
        <f>IF($JG737&gt;=42,INDEX($GV:$GV,$JF737+42),"")</f>
      </c>
      <c r="IN737">
        <f>IF($JG737&gt;=43,INDEX($GV:$GV,$JF737+43),"")</f>
      </c>
      <c r="IO737">
        <f>IF($JG737&gt;=44,INDEX($GV:$GV,$JF737+44),"")</f>
      </c>
      <c r="IP737">
        <f>IF($JG737&gt;=45,INDEX($GV:$GV,$JF737+45),"")</f>
      </c>
      <c r="IQ737">
        <f>IF($JG737&gt;=46,INDEX($GV:$GV,$JF737+46),"")</f>
      </c>
      <c r="IR737">
        <f>IF($JG737&gt;=47,INDEX($GV:$GV,$JF737+47),"")</f>
      </c>
      <c r="IS737">
        <f>IF($JG737&gt;=48,INDEX($GV:$GV,$JF737+48),"")</f>
      </c>
      <c r="IT737">
        <f>IF($JG737&gt;=49,INDEX($GV:$GV,$JF737+49),"")</f>
      </c>
      <c r="IU737">
        <f>IF($JG737&gt;=50,INDEX($GV:$GV,$JF737+50),"")</f>
      </c>
      <c r="IV737">
        <f>IF($JG737&gt;=51,INDEX($GV:$GV,$JF737+51),"")</f>
      </c>
      <c r="IW737">
        <f>IF($JG737&gt;=52,INDEX($GV:$GV,$JF737+52),"")</f>
      </c>
      <c r="IX737">
        <f>IF($JG737&gt;=53,INDEX($GV:$GV,$JF737+53),"")</f>
      </c>
      <c r="IY737">
        <f>IF($JG737&gt;=54,INDEX($GV:$GV,$JF737+54),"")</f>
      </c>
      <c r="IZ737">
        <f>IF($JG737&gt;=55,INDEX($GV:$GV,$JF737+55),"")</f>
      </c>
      <c r="JA737">
        <f>IF($JG737&gt;=56,INDEX($GV:$GV,$JF737+56),"")</f>
      </c>
      <c r="JB737">
        <f>IF($JG737&gt;=57,INDEX($GV:$GV,$JF737+57),"")</f>
      </c>
      <c r="JC737">
        <f>IF($JG737&gt;=58,INDEX($GV:$GV,$JF737+58),"")</f>
      </c>
      <c r="JD737">
        <f>IF($JG737&gt;=59,INDEX($GV:$GV,$JF737+59),"")</f>
      </c>
      <c r="JE737">
        <f>IF($JG737&gt;=60,INDEX($GV:$GV,$JF737+60),"")</f>
      </c>
      <c r="JF737">
        <f>IFERROR(MATCH($GU737,$GV$2:$GV$322,0)+1,0)</f>
      </c>
      <c r="JG737">
        <f>IFERROR(INDEX($GW$2:$GW$322,MATCH($GU737,$GV$2:$GV$322,0)),0)</f>
      </c>
      <c r="JH737" t="s">
        <v>44</v>
      </c>
      <c r="JI737" t="s">
        <v>44</v>
      </c>
    </row>
    <row r="738" spans="1:269" x14ac:dyDescent="0.25">
      <c r="R738">
        <f>IF(OR($U738="",$Q738=""),"",IFERROR($U738/$Q738,0))</f>
      </c>
      <c r="S738">
        <f>IF($U738="","",
SUM($T738,$V738,$AA738,$W738,$Y738)*
(1-IF($AB738="",0,VALUE($AB738)/100)))</f>
      </c>
      <c r="T738">
        <f>IF($U738="","",$U738)</f>
      </c>
      <c r="V738">
        <f>IF($U738="","",
IF($O738="","",
IF(ISNUMBER(SEARCH("exempt",LOWER($O738))),0,
$U738*(VALUE(SUBSTITUTE($O738,"%",""))/100))))</f>
      </c>
      <c r="AC738">
        <f>IFERROR(IF(FIND(" - ",$K738)&gt;0,MID($K738,FIND(" - ",$K738)+3,LEN($K738)),""),"")</f>
      </c>
      <c r="AL738" t="s">
        <v>1730</v>
      </c>
      <c r="AT738">
        <f>IFERROR(LEFT($K738,FIND(" - ",$K738)-1),$K738)</f>
      </c>
      <c r="AW738">
        <f>IF($CL738&gt;=1,INDEX($AU:$AU,$CK738+1),"")</f>
      </c>
      <c r="AX738">
        <f>IF($CL738&gt;=2,INDEX($AU:$AU,$CK738+2),"")</f>
      </c>
      <c r="AY738">
        <f>IF($CL738&gt;=3,INDEX($AU:$AU,$CK738+3),"")</f>
      </c>
      <c r="AZ738">
        <f>IF($CL738&gt;=4,INDEX($AU:$AU,$CK738+4),"")</f>
      </c>
      <c r="BA738">
        <f>IF($CL738&gt;=5,INDEX($AU:$AU,$CK738+5),"")</f>
      </c>
      <c r="BB738">
        <f>IF($CL738&gt;=6,INDEX($AU:$AU,$CK738+6),"")</f>
      </c>
      <c r="BC738">
        <f>IF($CL738&gt;=7,INDEX($AU:$AU,$CK738+7),"")</f>
      </c>
      <c r="BD738">
        <f>IF($CL738&gt;=8,INDEX($AU:$AU,$CK738+8),"")</f>
      </c>
      <c r="BE738">
        <f>IF($CL738&gt;=9,INDEX($AU:$AU,$CK738+9),"")</f>
      </c>
      <c r="BF738">
        <f>IF($CL738&gt;=10,INDEX($AU:$AU,$CK738+10),"")</f>
      </c>
      <c r="BG738">
        <f>IF($CL738&gt;=11,INDEX($AU:$AU,$CK738+11),"")</f>
      </c>
      <c r="BH738">
        <f>IF($CL738&gt;=12,INDEX($AU:$AU,$CK738+12),"")</f>
      </c>
      <c r="BI738">
        <f>IF($CL738&gt;=13,INDEX($AU:$AU,$CK738+13),"")</f>
      </c>
      <c r="BJ738">
        <f>IF($CL738&gt;=14,INDEX($AU:$AU,$CK738+14),"")</f>
      </c>
      <c r="BK738">
        <f>IF($CL738&gt;=15,INDEX($AU:$AU,$CK738+15),"")</f>
      </c>
      <c r="BL738">
        <f>IF($CL738&gt;=16,INDEX($AU:$AU,$CK738+16),"")</f>
      </c>
      <c r="BM738">
        <f>IF($CL738&gt;=17,INDEX($AU:$AU,$CK738+17),"")</f>
      </c>
      <c r="BN738">
        <f>IF($CL738&gt;=18,INDEX($AU:$AU,$CK738+18),"")</f>
      </c>
      <c r="BO738">
        <f>IF($CL738&gt;=19,INDEX($AU:$AU,$CK738+19),"")</f>
      </c>
      <c r="BP738">
        <f>IF($CL738&gt;=20,INDEX($AU:$AU,$CK738+20),"")</f>
      </c>
      <c r="BQ738">
        <f>IF($CL738&gt;=21,INDEX($AU:$AU,$CK738+21),"")</f>
      </c>
      <c r="BR738">
        <f>IF($CL738&gt;=22,INDEX($AU:$AU,$CK738+22),"")</f>
      </c>
      <c r="BS738">
        <f>IF($CL738&gt;=23,INDEX($AU:$AU,$CK738+23),"")</f>
      </c>
      <c r="BT738">
        <f>IF($CL738&gt;=24,INDEX($AU:$AU,$CK738+24),"")</f>
      </c>
      <c r="BU738">
        <f>IF($CL738&gt;=25,INDEX($AU:$AU,$CK738+25),"")</f>
      </c>
      <c r="BV738">
        <f>IF($CL738&gt;=26,INDEX($AU:$AU,$CK738+26),"")</f>
      </c>
      <c r="BW738">
        <f>IF($CL738&gt;=27,INDEX($AU:$AU,$CK738+27),"")</f>
      </c>
      <c r="BX738">
        <f>IF($CL738&gt;=28,INDEX($AU:$AU,$CK738+28),"")</f>
      </c>
      <c r="BY738">
        <f>IF($CL738&gt;=29,INDEX($AU:$AU,$CK738+29),"")</f>
      </c>
      <c r="BZ738">
        <f>IF($CL738&gt;=30,INDEX($AU:$AU,$CK738+30),"")</f>
      </c>
      <c r="CA738">
        <f>IF($CL738&gt;=31,INDEX($AU:$AU,$CK738+31),"")</f>
      </c>
      <c r="CB738">
        <f>IF($CL738&gt;=32,INDEX($AU:$AU,$CK738+32),"")</f>
      </c>
      <c r="CC738">
        <f>IF($CL738&gt;=33,INDEX($AU:$AU,$CK738+33),"")</f>
      </c>
      <c r="CD738">
        <f>IF($CL738&gt;=34,INDEX($AU:$AU,$CK738+34),"")</f>
      </c>
      <c r="CE738">
        <f>IF($CL738&gt;=35,INDEX($AU:$AU,$CK738+35),"")</f>
      </c>
      <c r="CF738">
        <f>IF($CL738&gt;=36,INDEX($AU:$AU,$CK738+36),"")</f>
      </c>
      <c r="CG738">
        <f>IF($CL738&gt;=37,INDEX($AU:$AU,$CK738+37),"")</f>
      </c>
      <c r="CH738">
        <f>IF($CL738&gt;=38,INDEX($AU:$AU,$CK738+38),"")</f>
      </c>
      <c r="CI738">
        <f>IF($CL738&gt;=39,INDEX($AU:$AU,$CK738+39),"")</f>
      </c>
      <c r="CJ738">
        <f>IF($CL738&gt;=40,INDEX($AU:$AU,$CK738+40),"")</f>
      </c>
      <c r="CK738">
        <f>IFERROR(MATCH($AT738,$AU$2:$AU$133,0)+1,0)</f>
      </c>
      <c r="CL738">
        <f>IFERROR(INDEX($AV$2:$AV$133,MATCH($AT738,$AU$2:$AU$133,0)),0)</f>
      </c>
      <c r="CM738">
        <f>IFERROR(LEFT($L738,FIND(" - ",$L738)-1),$L738)</f>
      </c>
      <c r="CN738" t="s">
        <v>221</v>
      </c>
      <c r="CP738">
        <f>IF($DK738&gt;=1,INDEX($CN:$CN,$DJ738+1),"")</f>
      </c>
      <c r="CQ738">
        <f>IF($DK738&gt;=2,INDEX($CN:$CN,$DJ738+2),"")</f>
      </c>
      <c r="CR738">
        <f>IF($DK738&gt;=3,INDEX($CN:$CN,$DJ738+3),"")</f>
      </c>
      <c r="CS738">
        <f>IF($DK738&gt;=4,INDEX($CN:$CN,$DJ738+4),"")</f>
      </c>
      <c r="CT738">
        <f>IF($DK738&gt;=5,INDEX($CN:$CN,$DJ738+5),"")</f>
      </c>
      <c r="CU738">
        <f>IF($DK738&gt;=6,INDEX($CN:$CN,$DJ738+6),"")</f>
      </c>
      <c r="CV738">
        <f>IF($DK738&gt;=7,INDEX($CN:$CN,$DJ738+7),"")</f>
      </c>
      <c r="CW738">
        <f>IF($DK738&gt;=8,INDEX($CN:$CN,$DJ738+8),"")</f>
      </c>
      <c r="CX738">
        <f>IF($DK738&gt;=9,INDEX($CN:$CN,$DJ738+9),"")</f>
      </c>
      <c r="CY738">
        <f>IF($DK738&gt;=10,INDEX($CN:$CN,$DJ738+10),"")</f>
      </c>
      <c r="CZ738">
        <f>IF($DK738&gt;=11,INDEX($CN:$CN,$DJ738+11),"")</f>
      </c>
      <c r="DA738">
        <f>IF($DK738&gt;=12,INDEX($CN:$CN,$DJ738+12),"")</f>
      </c>
      <c r="DB738">
        <f>IF($DK738&gt;=13,INDEX($CN:$CN,$DJ738+13),"")</f>
      </c>
      <c r="DC738">
        <f>IF($DK738&gt;=14,INDEX($CN:$CN,$DJ738+14),"")</f>
      </c>
      <c r="DD738">
        <f>IF($DK738&gt;=15,INDEX($CN:$CN,$DJ738+15),"")</f>
      </c>
      <c r="DE738">
        <f>IF($DK738&gt;=16,INDEX($CN:$CN,$DJ738+16),"")</f>
      </c>
      <c r="DF738">
        <f>IF($DK738&gt;=17,INDEX($CN:$CN,$DJ738+17),"")</f>
      </c>
      <c r="DG738">
        <f>IF($DK738&gt;=18,INDEX($CN:$CN,$DJ738+18),"")</f>
      </c>
      <c r="DH738">
        <f>IF($DK738&gt;=19,INDEX($CN:$CN,$DJ738+19),"")</f>
      </c>
      <c r="DI738">
        <f>IF($DK738&gt;=20,INDEX($CN:$CN,$DJ738+20),"")</f>
      </c>
      <c r="DJ738">
        <f>IFERROR(MATCH($CM738,$CN$2:$CN$1089,0)+1,0)</f>
      </c>
      <c r="DK738">
        <f>IFERROR(INDEX($CO$2:$CO$1089,MATCH($CM738,$CN$2:$CN$1089,0)),0)</f>
      </c>
      <c r="DL738">
        <f>IFERROR(INDEX($AS:$AS,MATCH($O738,$AR:$AR,0))&amp;"","")</f>
      </c>
      <c r="DP738">
        <f>IF($GS738&gt;=1,INDEX($DM:$DM,$GR738+1),"")</f>
      </c>
      <c r="DQ738">
        <f>IF($GS738&gt;=2,INDEX($DM:$DM,$GR738+2),"")</f>
      </c>
      <c r="DR738">
        <f>IF($GS738&gt;=3,INDEX($DM:$DM,$GR738+3),"")</f>
      </c>
      <c r="DS738">
        <f>IF($GS738&gt;=4,INDEX($DM:$DM,$GR738+4),"")</f>
      </c>
      <c r="DT738">
        <f>IF($GS738&gt;=5,INDEX($DM:$DM,$GR738+5),"")</f>
      </c>
      <c r="DU738">
        <f>IF($GS738&gt;=6,INDEX($DM:$DM,$GR738+6),"")</f>
      </c>
      <c r="DV738">
        <f>IF($GS738&gt;=7,INDEX($DM:$DM,$GR738+7),"")</f>
      </c>
      <c r="DW738">
        <f>IF($GS738&gt;=8,INDEX($DM:$DM,$GR738+8),"")</f>
      </c>
      <c r="DX738">
        <f>IF($GS738&gt;=9,INDEX($DM:$DM,$GR738+9),"")</f>
      </c>
      <c r="DY738">
        <f>IF($GS738&gt;=10,INDEX($DM:$DM,$GR738+10),"")</f>
      </c>
      <c r="DZ738">
        <f>IF($GS738&gt;=11,INDEX($DM:$DM,$GR738+11),"")</f>
      </c>
      <c r="EA738">
        <f>IF($GS738&gt;=12,INDEX($DM:$DM,$GR738+12),"")</f>
      </c>
      <c r="EB738">
        <f>IF($GS738&gt;=13,INDEX($DM:$DM,$GR738+13),"")</f>
      </c>
      <c r="EC738">
        <f>IF($GS738&gt;=14,INDEX($DM:$DM,$GR738+14),"")</f>
      </c>
      <c r="ED738">
        <f>IF($GS738&gt;=15,INDEX($DM:$DM,$GR738+15),"")</f>
      </c>
      <c r="EE738">
        <f>IF($GS738&gt;=16,INDEX($DM:$DM,$GR738+16),"")</f>
      </c>
      <c r="EF738">
        <f>IF($GS738&gt;=17,INDEX($DM:$DM,$GR738+17),"")</f>
      </c>
      <c r="EG738">
        <f>IF($GS738&gt;=18,INDEX($DM:$DM,$GR738+18),"")</f>
      </c>
      <c r="EH738">
        <f>IF($GS738&gt;=19,INDEX($DM:$DM,$GR738+19),"")</f>
      </c>
      <c r="EI738">
        <f>IF($GS738&gt;=20,INDEX($DM:$DM,$GR738+20),"")</f>
      </c>
      <c r="EJ738">
        <f>IF($GS738&gt;=21,INDEX($DM:$DM,$GR738+21),"")</f>
      </c>
      <c r="EK738">
        <f>IF($GS738&gt;=22,INDEX($DM:$DM,$GR738+22),"")</f>
      </c>
      <c r="EL738">
        <f>IF($GS738&gt;=23,INDEX($DM:$DM,$GR738+23),"")</f>
      </c>
      <c r="EM738">
        <f>IF($GS738&gt;=24,INDEX($DM:$DM,$GR738+24),"")</f>
      </c>
      <c r="EN738">
        <f>IF($GS738&gt;=25,INDEX($DM:$DM,$GR738+25),"")</f>
      </c>
      <c r="EO738">
        <f>IF($GS738&gt;=26,INDEX($DM:$DM,$GR738+26),"")</f>
      </c>
      <c r="EP738">
        <f>IF($GS738&gt;=27,INDEX($DM:$DM,$GR738+27),"")</f>
      </c>
      <c r="EQ738">
        <f>IF($GS738&gt;=28,INDEX($DM:$DM,$GR738+28),"")</f>
      </c>
      <c r="ER738">
        <f>IF($GS738&gt;=29,INDEX($DM:$DM,$GR738+29),"")</f>
      </c>
      <c r="ES738">
        <f>IF($GS738&gt;=30,INDEX($DM:$DM,$GR738+30),"")</f>
      </c>
      <c r="ET738">
        <f>IF($GS738&gt;=31,INDEX($DM:$DM,$GR738+31),"")</f>
      </c>
      <c r="EU738">
        <f>IF($GS738&gt;=32,INDEX($DM:$DM,$GR738+32),"")</f>
      </c>
      <c r="EV738">
        <f>IF($GS738&gt;=33,INDEX($DM:$DM,$GR738+33),"")</f>
      </c>
      <c r="EW738">
        <f>IF($GS738&gt;=34,INDEX($DM:$DM,$GR738+34),"")</f>
      </c>
      <c r="EX738">
        <f>IF($GS738&gt;=35,INDEX($DM:$DM,$GR738+35),"")</f>
      </c>
      <c r="EY738">
        <f>IF($GS738&gt;=36,INDEX($DM:$DM,$GR738+36),"")</f>
      </c>
      <c r="EZ738">
        <f>IF($GS738&gt;=37,INDEX($DM:$DM,$GR738+37),"")</f>
      </c>
      <c r="FA738">
        <f>IF($GS738&gt;=38,INDEX($DM:$DM,$GR738+38),"")</f>
      </c>
      <c r="FB738">
        <f>IF($GS738&gt;=39,INDEX($DM:$DM,$GR738+39),"")</f>
      </c>
      <c r="FC738">
        <f>IF($GS738&gt;=40,INDEX($DM:$DM,$GR738+40),"")</f>
      </c>
      <c r="FD738">
        <f>IF($GS738&gt;=1,INDEX($DN:$DN,$GR738+1),"")</f>
      </c>
      <c r="FE738">
        <f>IF($GS738&gt;=2,INDEX($DN:$DN,$GR738+2),"")</f>
      </c>
      <c r="FF738">
        <f>IF($GS738&gt;=3,INDEX($DN:$DN,$GR738+3),"")</f>
      </c>
      <c r="FG738">
        <f>IF($GS738&gt;=4,INDEX($DN:$DN,$GR738+4),"")</f>
      </c>
      <c r="FH738">
        <f>IF($GS738&gt;=5,INDEX($DN:$DN,$GR738+5),"")</f>
      </c>
      <c r="FI738">
        <f>IF($GS738&gt;=6,INDEX($DN:$DN,$GR738+6),"")</f>
      </c>
      <c r="FJ738">
        <f>IF($GS738&gt;=7,INDEX($DN:$DN,$GR738+7),"")</f>
      </c>
      <c r="FK738">
        <f>IF($GS738&gt;=8,INDEX($DN:$DN,$GR738+8),"")</f>
      </c>
      <c r="FL738">
        <f>IF($GS738&gt;=9,INDEX($DN:$DN,$GR738+9),"")</f>
      </c>
      <c r="FM738">
        <f>IF($GS738&gt;=10,INDEX($DN:$DN,$GR738+10),"")</f>
      </c>
      <c r="FN738">
        <f>IF($GS738&gt;=11,INDEX($DN:$DN,$GR738+11),"")</f>
      </c>
      <c r="FO738">
        <f>IF($GS738&gt;=12,INDEX($DN:$DN,$GR738+12),"")</f>
      </c>
      <c r="FP738">
        <f>IF($GS738&gt;=13,INDEX($DN:$DN,$GR738+13),"")</f>
      </c>
      <c r="FQ738">
        <f>IF($GS738&gt;=14,INDEX($DN:$DN,$GR738+14),"")</f>
      </c>
      <c r="FR738">
        <f>IF($GS738&gt;=15,INDEX($DN:$DN,$GR738+15),"")</f>
      </c>
      <c r="FS738">
        <f>IF($GS738&gt;=16,INDEX($DN:$DN,$GR738+16),"")</f>
      </c>
      <c r="FT738">
        <f>IF($GS738&gt;=17,INDEX($DN:$DN,$GR738+17),"")</f>
      </c>
      <c r="FU738">
        <f>IF($GS738&gt;=18,INDEX($DN:$DN,$GR738+18),"")</f>
      </c>
      <c r="FV738">
        <f>IF($GS738&gt;=19,INDEX($DN:$DN,$GR738+19),"")</f>
      </c>
      <c r="FW738">
        <f>IF($GS738&gt;=20,INDEX($DN:$DN,$GR738+20),"")</f>
      </c>
      <c r="FX738">
        <f>IF($GS738&gt;=21,INDEX($DN:$DN,$GR738+21),"")</f>
      </c>
      <c r="FY738">
        <f>IF($GS738&gt;=22,INDEX($DN:$DN,$GR738+22),"")</f>
      </c>
      <c r="FZ738">
        <f>IF($GS738&gt;=23,INDEX($DN:$DN,$GR738+23),"")</f>
      </c>
      <c r="GA738">
        <f>IF($GS738&gt;=24,INDEX($DN:$DN,$GR738+24),"")</f>
      </c>
      <c r="GB738">
        <f>IF($GS738&gt;=25,INDEX($DN:$DN,$GR738+25),"")</f>
      </c>
      <c r="GC738">
        <f>IF($GS738&gt;=26,INDEX($DN:$DN,$GR738+26),"")</f>
      </c>
      <c r="GD738">
        <f>IF($GS738&gt;=27,INDEX($DN:$DN,$GR738+27),"")</f>
      </c>
      <c r="GE738">
        <f>IF($GS738&gt;=28,INDEX($DN:$DN,$GR738+28),"")</f>
      </c>
      <c r="GF738">
        <f>IF($GS738&gt;=29,INDEX($DN:$DN,$GR738+29),"")</f>
      </c>
      <c r="GG738">
        <f>IF($GS738&gt;=30,INDEX($DN:$DN,$GR738+30),"")</f>
      </c>
      <c r="GH738">
        <f>IF($GS738&gt;=31,INDEX($DN:$DN,$GR738+31),"")</f>
      </c>
      <c r="GI738">
        <f>IF($GS738&gt;=32,INDEX($DN:$DN,$GR738+32),"")</f>
      </c>
      <c r="GJ738">
        <f>IF($GS738&gt;=33,INDEX($DN:$DN,$GR738+33),"")</f>
      </c>
      <c r="GK738">
        <f>IF($GS738&gt;=34,INDEX($DN:$DN,$GR738+34),"")</f>
      </c>
      <c r="GL738">
        <f>IF($GS738&gt;=35,INDEX($DN:$DN,$GR738+35),"")</f>
      </c>
      <c r="GM738">
        <f>IF($GS738&gt;=36,INDEX($DN:$DN,$GR738+36),"")</f>
      </c>
      <c r="GN738">
        <f>IF($GS738&gt;=37,INDEX($DN:$DN,$GR738+37),"")</f>
      </c>
      <c r="GO738">
        <f>IF($GS738&gt;=38,INDEX($DN:$DN,$GR738+38),"")</f>
      </c>
      <c r="GP738">
        <f>IF($GS738&gt;=39,INDEX($DN:$DN,$GR738+39),"")</f>
      </c>
      <c r="GQ738">
        <f>IF($GS738&gt;=40,INDEX($DN:$DN,$GR738+40),"")</f>
      </c>
      <c r="GR738">
        <f>IFERROR(MATCH($DL738,$DM$2:$DM$148,0)+1,0)</f>
      </c>
      <c r="GS738">
        <f>IFERROR(INDEX($DO$2:$DO$148,MATCH($DL738,$DM$2:$DM$148,0)),0)</f>
      </c>
      <c r="GT738">
        <f>IFERROR(MATCH($Z738,$DP$738:$FC$738,0),0)</f>
      </c>
      <c r="GU738">
        <f>IF($GT738&gt;0,INDEX($FD$738:$GQ$738,$GT738),"")</f>
      </c>
      <c r="GX738">
        <f>IF($JG738&gt;=1,INDEX($GV:$GV,$JF738+1),"")</f>
      </c>
      <c r="GY738">
        <f>IF($JG738&gt;=2,INDEX($GV:$GV,$JF738+2),"")</f>
      </c>
      <c r="GZ738">
        <f>IF($JG738&gt;=3,INDEX($GV:$GV,$JF738+3),"")</f>
      </c>
      <c r="HA738">
        <f>IF($JG738&gt;=4,INDEX($GV:$GV,$JF738+4),"")</f>
      </c>
      <c r="HB738">
        <f>IF($JG738&gt;=5,INDEX($GV:$GV,$JF738+5),"")</f>
      </c>
      <c r="HC738">
        <f>IF($JG738&gt;=6,INDEX($GV:$GV,$JF738+6),"")</f>
      </c>
      <c r="HD738">
        <f>IF($JG738&gt;=7,INDEX($GV:$GV,$JF738+7),"")</f>
      </c>
      <c r="HE738">
        <f>IF($JG738&gt;=8,INDEX($GV:$GV,$JF738+8),"")</f>
      </c>
      <c r="HF738">
        <f>IF($JG738&gt;=9,INDEX($GV:$GV,$JF738+9),"")</f>
      </c>
      <c r="HG738">
        <f>IF($JG738&gt;=10,INDEX($GV:$GV,$JF738+10),"")</f>
      </c>
      <c r="HH738">
        <f>IF($JG738&gt;=11,INDEX($GV:$GV,$JF738+11),"")</f>
      </c>
      <c r="HI738">
        <f>IF($JG738&gt;=12,INDEX($GV:$GV,$JF738+12),"")</f>
      </c>
      <c r="HJ738">
        <f>IF($JG738&gt;=13,INDEX($GV:$GV,$JF738+13),"")</f>
      </c>
      <c r="HK738">
        <f>IF($JG738&gt;=14,INDEX($GV:$GV,$JF738+14),"")</f>
      </c>
      <c r="HL738">
        <f>IF($JG738&gt;=15,INDEX($GV:$GV,$JF738+15),"")</f>
      </c>
      <c r="HM738">
        <f>IF($JG738&gt;=16,INDEX($GV:$GV,$JF738+16),"")</f>
      </c>
      <c r="HN738">
        <f>IF($JG738&gt;=17,INDEX($GV:$GV,$JF738+17),"")</f>
      </c>
      <c r="HO738">
        <f>IF($JG738&gt;=18,INDEX($GV:$GV,$JF738+18),"")</f>
      </c>
      <c r="HP738">
        <f>IF($JG738&gt;=19,INDEX($GV:$GV,$JF738+19),"")</f>
      </c>
      <c r="HQ738">
        <f>IF($JG738&gt;=20,INDEX($GV:$GV,$JF738+20),"")</f>
      </c>
      <c r="HR738">
        <f>IF($JG738&gt;=21,INDEX($GV:$GV,$JF738+21),"")</f>
      </c>
      <c r="HS738">
        <f>IF($JG738&gt;=22,INDEX($GV:$GV,$JF738+22),"")</f>
      </c>
      <c r="HT738">
        <f>IF($JG738&gt;=23,INDEX($GV:$GV,$JF738+23),"")</f>
      </c>
      <c r="HU738">
        <f>IF($JG738&gt;=24,INDEX($GV:$GV,$JF738+24),"")</f>
      </c>
      <c r="HV738">
        <f>IF($JG738&gt;=25,INDEX($GV:$GV,$JF738+25),"")</f>
      </c>
      <c r="HW738">
        <f>IF($JG738&gt;=26,INDEX($GV:$GV,$JF738+26),"")</f>
      </c>
      <c r="HX738">
        <f>IF($JG738&gt;=27,INDEX($GV:$GV,$JF738+27),"")</f>
      </c>
      <c r="HY738">
        <f>IF($JG738&gt;=28,INDEX($GV:$GV,$JF738+28),"")</f>
      </c>
      <c r="HZ738">
        <f>IF($JG738&gt;=29,INDEX($GV:$GV,$JF738+29),"")</f>
      </c>
      <c r="IA738">
        <f>IF($JG738&gt;=30,INDEX($GV:$GV,$JF738+30),"")</f>
      </c>
      <c r="IB738">
        <f>IF($JG738&gt;=31,INDEX($GV:$GV,$JF738+31),"")</f>
      </c>
      <c r="IC738">
        <f>IF($JG738&gt;=32,INDEX($GV:$GV,$JF738+32),"")</f>
      </c>
      <c r="ID738">
        <f>IF($JG738&gt;=33,INDEX($GV:$GV,$JF738+33),"")</f>
      </c>
      <c r="IE738">
        <f>IF($JG738&gt;=34,INDEX($GV:$GV,$JF738+34),"")</f>
      </c>
      <c r="IF738">
        <f>IF($JG738&gt;=35,INDEX($GV:$GV,$JF738+35),"")</f>
      </c>
      <c r="IG738">
        <f>IF($JG738&gt;=36,INDEX($GV:$GV,$JF738+36),"")</f>
      </c>
      <c r="IH738">
        <f>IF($JG738&gt;=37,INDEX($GV:$GV,$JF738+37),"")</f>
      </c>
      <c r="II738">
        <f>IF($JG738&gt;=38,INDEX($GV:$GV,$JF738+38),"")</f>
      </c>
      <c r="IJ738">
        <f>IF($JG738&gt;=39,INDEX($GV:$GV,$JF738+39),"")</f>
      </c>
      <c r="IK738">
        <f>IF($JG738&gt;=40,INDEX($GV:$GV,$JF738+40),"")</f>
      </c>
      <c r="IL738">
        <f>IF($JG738&gt;=41,INDEX($GV:$GV,$JF738+41),"")</f>
      </c>
      <c r="IM738">
        <f>IF($JG738&gt;=42,INDEX($GV:$GV,$JF738+42),"")</f>
      </c>
      <c r="IN738">
        <f>IF($JG738&gt;=43,INDEX($GV:$GV,$JF738+43),"")</f>
      </c>
      <c r="IO738">
        <f>IF($JG738&gt;=44,INDEX($GV:$GV,$JF738+44),"")</f>
      </c>
      <c r="IP738">
        <f>IF($JG738&gt;=45,INDEX($GV:$GV,$JF738+45),"")</f>
      </c>
      <c r="IQ738">
        <f>IF($JG738&gt;=46,INDEX($GV:$GV,$JF738+46),"")</f>
      </c>
      <c r="IR738">
        <f>IF($JG738&gt;=47,INDEX($GV:$GV,$JF738+47),"")</f>
      </c>
      <c r="IS738">
        <f>IF($JG738&gt;=48,INDEX($GV:$GV,$JF738+48),"")</f>
      </c>
      <c r="IT738">
        <f>IF($JG738&gt;=49,INDEX($GV:$GV,$JF738+49),"")</f>
      </c>
      <c r="IU738">
        <f>IF($JG738&gt;=50,INDEX($GV:$GV,$JF738+50),"")</f>
      </c>
      <c r="IV738">
        <f>IF($JG738&gt;=51,INDEX($GV:$GV,$JF738+51),"")</f>
      </c>
      <c r="IW738">
        <f>IF($JG738&gt;=52,INDEX($GV:$GV,$JF738+52),"")</f>
      </c>
      <c r="IX738">
        <f>IF($JG738&gt;=53,INDEX($GV:$GV,$JF738+53),"")</f>
      </c>
      <c r="IY738">
        <f>IF($JG738&gt;=54,INDEX($GV:$GV,$JF738+54),"")</f>
      </c>
      <c r="IZ738">
        <f>IF($JG738&gt;=55,INDEX($GV:$GV,$JF738+55),"")</f>
      </c>
      <c r="JA738">
        <f>IF($JG738&gt;=56,INDEX($GV:$GV,$JF738+56),"")</f>
      </c>
      <c r="JB738">
        <f>IF($JG738&gt;=57,INDEX($GV:$GV,$JF738+57),"")</f>
      </c>
      <c r="JC738">
        <f>IF($JG738&gt;=58,INDEX($GV:$GV,$JF738+58),"")</f>
      </c>
      <c r="JD738">
        <f>IF($JG738&gt;=59,INDEX($GV:$GV,$JF738+59),"")</f>
      </c>
      <c r="JE738">
        <f>IF($JG738&gt;=60,INDEX($GV:$GV,$JF738+60),"")</f>
      </c>
      <c r="JF738">
        <f>IFERROR(MATCH($GU738,$GV$2:$GV$322,0)+1,0)</f>
      </c>
      <c r="JG738">
        <f>IFERROR(INDEX($GW$2:$GW$322,MATCH($GU738,$GV$2:$GV$322,0)),0)</f>
      </c>
      <c r="JH738" t="s">
        <v>44</v>
      </c>
      <c r="JI738" t="s">
        <v>44</v>
      </c>
    </row>
    <row r="739" spans="1:269" x14ac:dyDescent="0.25">
      <c r="R739">
        <f>IF(OR($U739="",$Q739=""),"",IFERROR($U739/$Q739,0))</f>
      </c>
      <c r="S739">
        <f>IF($U739="","",
SUM($T739,$V739,$AA739,$W739,$Y739)*
(1-IF($AB739="",0,VALUE($AB739)/100)))</f>
      </c>
      <c r="T739">
        <f>IF($U739="","",$U739)</f>
      </c>
      <c r="V739">
        <f>IF($U739="","",
IF($O739="","",
IF(ISNUMBER(SEARCH("exempt",LOWER($O739))),0,
$U739*(VALUE(SUBSTITUTE($O739,"%",""))/100))))</f>
      </c>
      <c r="AC739">
        <f>IFERROR(IF(FIND(" - ",$K739)&gt;0,MID($K739,FIND(" - ",$K739)+3,LEN($K739)),""),"")</f>
      </c>
      <c r="AL739" t="s">
        <v>1731</v>
      </c>
      <c r="AT739">
        <f>IFERROR(LEFT($K739,FIND(" - ",$K739)-1),$K739)</f>
      </c>
      <c r="AW739">
        <f>IF($CL739&gt;=1,INDEX($AU:$AU,$CK739+1),"")</f>
      </c>
      <c r="AX739">
        <f>IF($CL739&gt;=2,INDEX($AU:$AU,$CK739+2),"")</f>
      </c>
      <c r="AY739">
        <f>IF($CL739&gt;=3,INDEX($AU:$AU,$CK739+3),"")</f>
      </c>
      <c r="AZ739">
        <f>IF($CL739&gt;=4,INDEX($AU:$AU,$CK739+4),"")</f>
      </c>
      <c r="BA739">
        <f>IF($CL739&gt;=5,INDEX($AU:$AU,$CK739+5),"")</f>
      </c>
      <c r="BB739">
        <f>IF($CL739&gt;=6,INDEX($AU:$AU,$CK739+6),"")</f>
      </c>
      <c r="BC739">
        <f>IF($CL739&gt;=7,INDEX($AU:$AU,$CK739+7),"")</f>
      </c>
      <c r="BD739">
        <f>IF($CL739&gt;=8,INDEX($AU:$AU,$CK739+8),"")</f>
      </c>
      <c r="BE739">
        <f>IF($CL739&gt;=9,INDEX($AU:$AU,$CK739+9),"")</f>
      </c>
      <c r="BF739">
        <f>IF($CL739&gt;=10,INDEX($AU:$AU,$CK739+10),"")</f>
      </c>
      <c r="BG739">
        <f>IF($CL739&gt;=11,INDEX($AU:$AU,$CK739+11),"")</f>
      </c>
      <c r="BH739">
        <f>IF($CL739&gt;=12,INDEX($AU:$AU,$CK739+12),"")</f>
      </c>
      <c r="BI739">
        <f>IF($CL739&gt;=13,INDEX($AU:$AU,$CK739+13),"")</f>
      </c>
      <c r="BJ739">
        <f>IF($CL739&gt;=14,INDEX($AU:$AU,$CK739+14),"")</f>
      </c>
      <c r="BK739">
        <f>IF($CL739&gt;=15,INDEX($AU:$AU,$CK739+15),"")</f>
      </c>
      <c r="BL739">
        <f>IF($CL739&gt;=16,INDEX($AU:$AU,$CK739+16),"")</f>
      </c>
      <c r="BM739">
        <f>IF($CL739&gt;=17,INDEX($AU:$AU,$CK739+17),"")</f>
      </c>
      <c r="BN739">
        <f>IF($CL739&gt;=18,INDEX($AU:$AU,$CK739+18),"")</f>
      </c>
      <c r="BO739">
        <f>IF($CL739&gt;=19,INDEX($AU:$AU,$CK739+19),"")</f>
      </c>
      <c r="BP739">
        <f>IF($CL739&gt;=20,INDEX($AU:$AU,$CK739+20),"")</f>
      </c>
      <c r="BQ739">
        <f>IF($CL739&gt;=21,INDEX($AU:$AU,$CK739+21),"")</f>
      </c>
      <c r="BR739">
        <f>IF($CL739&gt;=22,INDEX($AU:$AU,$CK739+22),"")</f>
      </c>
      <c r="BS739">
        <f>IF($CL739&gt;=23,INDEX($AU:$AU,$CK739+23),"")</f>
      </c>
      <c r="BT739">
        <f>IF($CL739&gt;=24,INDEX($AU:$AU,$CK739+24),"")</f>
      </c>
      <c r="BU739">
        <f>IF($CL739&gt;=25,INDEX($AU:$AU,$CK739+25),"")</f>
      </c>
      <c r="BV739">
        <f>IF($CL739&gt;=26,INDEX($AU:$AU,$CK739+26),"")</f>
      </c>
      <c r="BW739">
        <f>IF($CL739&gt;=27,INDEX($AU:$AU,$CK739+27),"")</f>
      </c>
      <c r="BX739">
        <f>IF($CL739&gt;=28,INDEX($AU:$AU,$CK739+28),"")</f>
      </c>
      <c r="BY739">
        <f>IF($CL739&gt;=29,INDEX($AU:$AU,$CK739+29),"")</f>
      </c>
      <c r="BZ739">
        <f>IF($CL739&gt;=30,INDEX($AU:$AU,$CK739+30),"")</f>
      </c>
      <c r="CA739">
        <f>IF($CL739&gt;=31,INDEX($AU:$AU,$CK739+31),"")</f>
      </c>
      <c r="CB739">
        <f>IF($CL739&gt;=32,INDEX($AU:$AU,$CK739+32),"")</f>
      </c>
      <c r="CC739">
        <f>IF($CL739&gt;=33,INDEX($AU:$AU,$CK739+33),"")</f>
      </c>
      <c r="CD739">
        <f>IF($CL739&gt;=34,INDEX($AU:$AU,$CK739+34),"")</f>
      </c>
      <c r="CE739">
        <f>IF($CL739&gt;=35,INDEX($AU:$AU,$CK739+35),"")</f>
      </c>
      <c r="CF739">
        <f>IF($CL739&gt;=36,INDEX($AU:$AU,$CK739+36),"")</f>
      </c>
      <c r="CG739">
        <f>IF($CL739&gt;=37,INDEX($AU:$AU,$CK739+37),"")</f>
      </c>
      <c r="CH739">
        <f>IF($CL739&gt;=38,INDEX($AU:$AU,$CK739+38),"")</f>
      </c>
      <c r="CI739">
        <f>IF($CL739&gt;=39,INDEX($AU:$AU,$CK739+39),"")</f>
      </c>
      <c r="CJ739">
        <f>IF($CL739&gt;=40,INDEX($AU:$AU,$CK739+40),"")</f>
      </c>
      <c r="CK739">
        <f>IFERROR(MATCH($AT739,$AU$2:$AU$133,0)+1,0)</f>
      </c>
      <c r="CL739">
        <f>IFERROR(INDEX($AV$2:$AV$133,MATCH($AT739,$AU$2:$AU$133,0)),0)</f>
      </c>
      <c r="CM739">
        <f>IFERROR(LEFT($L739,FIND(" - ",$L739)-1),$L739)</f>
      </c>
      <c r="CN739" t="s">
        <v>1732</v>
      </c>
      <c r="CO739">
        <v>1</v>
      </c>
      <c r="CP739">
        <f>IF($DK739&gt;=1,INDEX($CN:$CN,$DJ739+1),"")</f>
      </c>
      <c r="CQ739">
        <f>IF($DK739&gt;=2,INDEX($CN:$CN,$DJ739+2),"")</f>
      </c>
      <c r="CR739">
        <f>IF($DK739&gt;=3,INDEX($CN:$CN,$DJ739+3),"")</f>
      </c>
      <c r="CS739">
        <f>IF($DK739&gt;=4,INDEX($CN:$CN,$DJ739+4),"")</f>
      </c>
      <c r="CT739">
        <f>IF($DK739&gt;=5,INDEX($CN:$CN,$DJ739+5),"")</f>
      </c>
      <c r="CU739">
        <f>IF($DK739&gt;=6,INDEX($CN:$CN,$DJ739+6),"")</f>
      </c>
      <c r="CV739">
        <f>IF($DK739&gt;=7,INDEX($CN:$CN,$DJ739+7),"")</f>
      </c>
      <c r="CW739">
        <f>IF($DK739&gt;=8,INDEX($CN:$CN,$DJ739+8),"")</f>
      </c>
      <c r="CX739">
        <f>IF($DK739&gt;=9,INDEX($CN:$CN,$DJ739+9),"")</f>
      </c>
      <c r="CY739">
        <f>IF($DK739&gt;=10,INDEX($CN:$CN,$DJ739+10),"")</f>
      </c>
      <c r="CZ739">
        <f>IF($DK739&gt;=11,INDEX($CN:$CN,$DJ739+11),"")</f>
      </c>
      <c r="DA739">
        <f>IF($DK739&gt;=12,INDEX($CN:$CN,$DJ739+12),"")</f>
      </c>
      <c r="DB739">
        <f>IF($DK739&gt;=13,INDEX($CN:$CN,$DJ739+13),"")</f>
      </c>
      <c r="DC739">
        <f>IF($DK739&gt;=14,INDEX($CN:$CN,$DJ739+14),"")</f>
      </c>
      <c r="DD739">
        <f>IF($DK739&gt;=15,INDEX($CN:$CN,$DJ739+15),"")</f>
      </c>
      <c r="DE739">
        <f>IF($DK739&gt;=16,INDEX($CN:$CN,$DJ739+16),"")</f>
      </c>
      <c r="DF739">
        <f>IF($DK739&gt;=17,INDEX($CN:$CN,$DJ739+17),"")</f>
      </c>
      <c r="DG739">
        <f>IF($DK739&gt;=18,INDEX($CN:$CN,$DJ739+18),"")</f>
      </c>
      <c r="DH739">
        <f>IF($DK739&gt;=19,INDEX($CN:$CN,$DJ739+19),"")</f>
      </c>
      <c r="DI739">
        <f>IF($DK739&gt;=20,INDEX($CN:$CN,$DJ739+20),"")</f>
      </c>
      <c r="DJ739">
        <f>IFERROR(MATCH($CM739,$CN$2:$CN$1089,0)+1,0)</f>
      </c>
      <c r="DK739">
        <f>IFERROR(INDEX($CO$2:$CO$1089,MATCH($CM739,$CN$2:$CN$1089,0)),0)</f>
      </c>
      <c r="DL739">
        <f>IFERROR(INDEX($AS:$AS,MATCH($O739,$AR:$AR,0))&amp;"","")</f>
      </c>
      <c r="DP739">
        <f>IF($GS739&gt;=1,INDEX($DM:$DM,$GR739+1),"")</f>
      </c>
      <c r="DQ739">
        <f>IF($GS739&gt;=2,INDEX($DM:$DM,$GR739+2),"")</f>
      </c>
      <c r="DR739">
        <f>IF($GS739&gt;=3,INDEX($DM:$DM,$GR739+3),"")</f>
      </c>
      <c r="DS739">
        <f>IF($GS739&gt;=4,INDEX($DM:$DM,$GR739+4),"")</f>
      </c>
      <c r="DT739">
        <f>IF($GS739&gt;=5,INDEX($DM:$DM,$GR739+5),"")</f>
      </c>
      <c r="DU739">
        <f>IF($GS739&gt;=6,INDEX($DM:$DM,$GR739+6),"")</f>
      </c>
      <c r="DV739">
        <f>IF($GS739&gt;=7,INDEX($DM:$DM,$GR739+7),"")</f>
      </c>
      <c r="DW739">
        <f>IF($GS739&gt;=8,INDEX($DM:$DM,$GR739+8),"")</f>
      </c>
      <c r="DX739">
        <f>IF($GS739&gt;=9,INDEX($DM:$DM,$GR739+9),"")</f>
      </c>
      <c r="DY739">
        <f>IF($GS739&gt;=10,INDEX($DM:$DM,$GR739+10),"")</f>
      </c>
      <c r="DZ739">
        <f>IF($GS739&gt;=11,INDEX($DM:$DM,$GR739+11),"")</f>
      </c>
      <c r="EA739">
        <f>IF($GS739&gt;=12,INDEX($DM:$DM,$GR739+12),"")</f>
      </c>
      <c r="EB739">
        <f>IF($GS739&gt;=13,INDEX($DM:$DM,$GR739+13),"")</f>
      </c>
      <c r="EC739">
        <f>IF($GS739&gt;=14,INDEX($DM:$DM,$GR739+14),"")</f>
      </c>
      <c r="ED739">
        <f>IF($GS739&gt;=15,INDEX($DM:$DM,$GR739+15),"")</f>
      </c>
      <c r="EE739">
        <f>IF($GS739&gt;=16,INDEX($DM:$DM,$GR739+16),"")</f>
      </c>
      <c r="EF739">
        <f>IF($GS739&gt;=17,INDEX($DM:$DM,$GR739+17),"")</f>
      </c>
      <c r="EG739">
        <f>IF($GS739&gt;=18,INDEX($DM:$DM,$GR739+18),"")</f>
      </c>
      <c r="EH739">
        <f>IF($GS739&gt;=19,INDEX($DM:$DM,$GR739+19),"")</f>
      </c>
      <c r="EI739">
        <f>IF($GS739&gt;=20,INDEX($DM:$DM,$GR739+20),"")</f>
      </c>
      <c r="EJ739">
        <f>IF($GS739&gt;=21,INDEX($DM:$DM,$GR739+21),"")</f>
      </c>
      <c r="EK739">
        <f>IF($GS739&gt;=22,INDEX($DM:$DM,$GR739+22),"")</f>
      </c>
      <c r="EL739">
        <f>IF($GS739&gt;=23,INDEX($DM:$DM,$GR739+23),"")</f>
      </c>
      <c r="EM739">
        <f>IF($GS739&gt;=24,INDEX($DM:$DM,$GR739+24),"")</f>
      </c>
      <c r="EN739">
        <f>IF($GS739&gt;=25,INDEX($DM:$DM,$GR739+25),"")</f>
      </c>
      <c r="EO739">
        <f>IF($GS739&gt;=26,INDEX($DM:$DM,$GR739+26),"")</f>
      </c>
      <c r="EP739">
        <f>IF($GS739&gt;=27,INDEX($DM:$DM,$GR739+27),"")</f>
      </c>
      <c r="EQ739">
        <f>IF($GS739&gt;=28,INDEX($DM:$DM,$GR739+28),"")</f>
      </c>
      <c r="ER739">
        <f>IF($GS739&gt;=29,INDEX($DM:$DM,$GR739+29),"")</f>
      </c>
      <c r="ES739">
        <f>IF($GS739&gt;=30,INDEX($DM:$DM,$GR739+30),"")</f>
      </c>
      <c r="ET739">
        <f>IF($GS739&gt;=31,INDEX($DM:$DM,$GR739+31),"")</f>
      </c>
      <c r="EU739">
        <f>IF($GS739&gt;=32,INDEX($DM:$DM,$GR739+32),"")</f>
      </c>
      <c r="EV739">
        <f>IF($GS739&gt;=33,INDEX($DM:$DM,$GR739+33),"")</f>
      </c>
      <c r="EW739">
        <f>IF($GS739&gt;=34,INDEX($DM:$DM,$GR739+34),"")</f>
      </c>
      <c r="EX739">
        <f>IF($GS739&gt;=35,INDEX($DM:$DM,$GR739+35),"")</f>
      </c>
      <c r="EY739">
        <f>IF($GS739&gt;=36,INDEX($DM:$DM,$GR739+36),"")</f>
      </c>
      <c r="EZ739">
        <f>IF($GS739&gt;=37,INDEX($DM:$DM,$GR739+37),"")</f>
      </c>
      <c r="FA739">
        <f>IF($GS739&gt;=38,INDEX($DM:$DM,$GR739+38),"")</f>
      </c>
      <c r="FB739">
        <f>IF($GS739&gt;=39,INDEX($DM:$DM,$GR739+39),"")</f>
      </c>
      <c r="FC739">
        <f>IF($GS739&gt;=40,INDEX($DM:$DM,$GR739+40),"")</f>
      </c>
      <c r="FD739">
        <f>IF($GS739&gt;=1,INDEX($DN:$DN,$GR739+1),"")</f>
      </c>
      <c r="FE739">
        <f>IF($GS739&gt;=2,INDEX($DN:$DN,$GR739+2),"")</f>
      </c>
      <c r="FF739">
        <f>IF($GS739&gt;=3,INDEX($DN:$DN,$GR739+3),"")</f>
      </c>
      <c r="FG739">
        <f>IF($GS739&gt;=4,INDEX($DN:$DN,$GR739+4),"")</f>
      </c>
      <c r="FH739">
        <f>IF($GS739&gt;=5,INDEX($DN:$DN,$GR739+5),"")</f>
      </c>
      <c r="FI739">
        <f>IF($GS739&gt;=6,INDEX($DN:$DN,$GR739+6),"")</f>
      </c>
      <c r="FJ739">
        <f>IF($GS739&gt;=7,INDEX($DN:$DN,$GR739+7),"")</f>
      </c>
      <c r="FK739">
        <f>IF($GS739&gt;=8,INDEX($DN:$DN,$GR739+8),"")</f>
      </c>
      <c r="FL739">
        <f>IF($GS739&gt;=9,INDEX($DN:$DN,$GR739+9),"")</f>
      </c>
      <c r="FM739">
        <f>IF($GS739&gt;=10,INDEX($DN:$DN,$GR739+10),"")</f>
      </c>
      <c r="FN739">
        <f>IF($GS739&gt;=11,INDEX($DN:$DN,$GR739+11),"")</f>
      </c>
      <c r="FO739">
        <f>IF($GS739&gt;=12,INDEX($DN:$DN,$GR739+12),"")</f>
      </c>
      <c r="FP739">
        <f>IF($GS739&gt;=13,INDEX($DN:$DN,$GR739+13),"")</f>
      </c>
      <c r="FQ739">
        <f>IF($GS739&gt;=14,INDEX($DN:$DN,$GR739+14),"")</f>
      </c>
      <c r="FR739">
        <f>IF($GS739&gt;=15,INDEX($DN:$DN,$GR739+15),"")</f>
      </c>
      <c r="FS739">
        <f>IF($GS739&gt;=16,INDEX($DN:$DN,$GR739+16),"")</f>
      </c>
      <c r="FT739">
        <f>IF($GS739&gt;=17,INDEX($DN:$DN,$GR739+17),"")</f>
      </c>
      <c r="FU739">
        <f>IF($GS739&gt;=18,INDEX($DN:$DN,$GR739+18),"")</f>
      </c>
      <c r="FV739">
        <f>IF($GS739&gt;=19,INDEX($DN:$DN,$GR739+19),"")</f>
      </c>
      <c r="FW739">
        <f>IF($GS739&gt;=20,INDEX($DN:$DN,$GR739+20),"")</f>
      </c>
      <c r="FX739">
        <f>IF($GS739&gt;=21,INDEX($DN:$DN,$GR739+21),"")</f>
      </c>
      <c r="FY739">
        <f>IF($GS739&gt;=22,INDEX($DN:$DN,$GR739+22),"")</f>
      </c>
      <c r="FZ739">
        <f>IF($GS739&gt;=23,INDEX($DN:$DN,$GR739+23),"")</f>
      </c>
      <c r="GA739">
        <f>IF($GS739&gt;=24,INDEX($DN:$DN,$GR739+24),"")</f>
      </c>
      <c r="GB739">
        <f>IF($GS739&gt;=25,INDEX($DN:$DN,$GR739+25),"")</f>
      </c>
      <c r="GC739">
        <f>IF($GS739&gt;=26,INDEX($DN:$DN,$GR739+26),"")</f>
      </c>
      <c r="GD739">
        <f>IF($GS739&gt;=27,INDEX($DN:$DN,$GR739+27),"")</f>
      </c>
      <c r="GE739">
        <f>IF($GS739&gt;=28,INDEX($DN:$DN,$GR739+28),"")</f>
      </c>
      <c r="GF739">
        <f>IF($GS739&gt;=29,INDEX($DN:$DN,$GR739+29),"")</f>
      </c>
      <c r="GG739">
        <f>IF($GS739&gt;=30,INDEX($DN:$DN,$GR739+30),"")</f>
      </c>
      <c r="GH739">
        <f>IF($GS739&gt;=31,INDEX($DN:$DN,$GR739+31),"")</f>
      </c>
      <c r="GI739">
        <f>IF($GS739&gt;=32,INDEX($DN:$DN,$GR739+32),"")</f>
      </c>
      <c r="GJ739">
        <f>IF($GS739&gt;=33,INDEX($DN:$DN,$GR739+33),"")</f>
      </c>
      <c r="GK739">
        <f>IF($GS739&gt;=34,INDEX($DN:$DN,$GR739+34),"")</f>
      </c>
      <c r="GL739">
        <f>IF($GS739&gt;=35,INDEX($DN:$DN,$GR739+35),"")</f>
      </c>
      <c r="GM739">
        <f>IF($GS739&gt;=36,INDEX($DN:$DN,$GR739+36),"")</f>
      </c>
      <c r="GN739">
        <f>IF($GS739&gt;=37,INDEX($DN:$DN,$GR739+37),"")</f>
      </c>
      <c r="GO739">
        <f>IF($GS739&gt;=38,INDEX($DN:$DN,$GR739+38),"")</f>
      </c>
      <c r="GP739">
        <f>IF($GS739&gt;=39,INDEX($DN:$DN,$GR739+39),"")</f>
      </c>
      <c r="GQ739">
        <f>IF($GS739&gt;=40,INDEX($DN:$DN,$GR739+40),"")</f>
      </c>
      <c r="GR739">
        <f>IFERROR(MATCH($DL739,$DM$2:$DM$148,0)+1,0)</f>
      </c>
      <c r="GS739">
        <f>IFERROR(INDEX($DO$2:$DO$148,MATCH($DL739,$DM$2:$DM$148,0)),0)</f>
      </c>
      <c r="GT739">
        <f>IFERROR(MATCH($Z739,$DP$739:$FC$739,0),0)</f>
      </c>
      <c r="GU739">
        <f>IF($GT739&gt;0,INDEX($FD$739:$GQ$739,$GT739),"")</f>
      </c>
      <c r="GX739">
        <f>IF($JG739&gt;=1,INDEX($GV:$GV,$JF739+1),"")</f>
      </c>
      <c r="GY739">
        <f>IF($JG739&gt;=2,INDEX($GV:$GV,$JF739+2),"")</f>
      </c>
      <c r="GZ739">
        <f>IF($JG739&gt;=3,INDEX($GV:$GV,$JF739+3),"")</f>
      </c>
      <c r="HA739">
        <f>IF($JG739&gt;=4,INDEX($GV:$GV,$JF739+4),"")</f>
      </c>
      <c r="HB739">
        <f>IF($JG739&gt;=5,INDEX($GV:$GV,$JF739+5),"")</f>
      </c>
      <c r="HC739">
        <f>IF($JG739&gt;=6,INDEX($GV:$GV,$JF739+6),"")</f>
      </c>
      <c r="HD739">
        <f>IF($JG739&gt;=7,INDEX($GV:$GV,$JF739+7),"")</f>
      </c>
      <c r="HE739">
        <f>IF($JG739&gt;=8,INDEX($GV:$GV,$JF739+8),"")</f>
      </c>
      <c r="HF739">
        <f>IF($JG739&gt;=9,INDEX($GV:$GV,$JF739+9),"")</f>
      </c>
      <c r="HG739">
        <f>IF($JG739&gt;=10,INDEX($GV:$GV,$JF739+10),"")</f>
      </c>
      <c r="HH739">
        <f>IF($JG739&gt;=11,INDEX($GV:$GV,$JF739+11),"")</f>
      </c>
      <c r="HI739">
        <f>IF($JG739&gt;=12,INDEX($GV:$GV,$JF739+12),"")</f>
      </c>
      <c r="HJ739">
        <f>IF($JG739&gt;=13,INDEX($GV:$GV,$JF739+13),"")</f>
      </c>
      <c r="HK739">
        <f>IF($JG739&gt;=14,INDEX($GV:$GV,$JF739+14),"")</f>
      </c>
      <c r="HL739">
        <f>IF($JG739&gt;=15,INDEX($GV:$GV,$JF739+15),"")</f>
      </c>
      <c r="HM739">
        <f>IF($JG739&gt;=16,INDEX($GV:$GV,$JF739+16),"")</f>
      </c>
      <c r="HN739">
        <f>IF($JG739&gt;=17,INDEX($GV:$GV,$JF739+17),"")</f>
      </c>
      <c r="HO739">
        <f>IF($JG739&gt;=18,INDEX($GV:$GV,$JF739+18),"")</f>
      </c>
      <c r="HP739">
        <f>IF($JG739&gt;=19,INDEX($GV:$GV,$JF739+19),"")</f>
      </c>
      <c r="HQ739">
        <f>IF($JG739&gt;=20,INDEX($GV:$GV,$JF739+20),"")</f>
      </c>
      <c r="HR739">
        <f>IF($JG739&gt;=21,INDEX($GV:$GV,$JF739+21),"")</f>
      </c>
      <c r="HS739">
        <f>IF($JG739&gt;=22,INDEX($GV:$GV,$JF739+22),"")</f>
      </c>
      <c r="HT739">
        <f>IF($JG739&gt;=23,INDEX($GV:$GV,$JF739+23),"")</f>
      </c>
      <c r="HU739">
        <f>IF($JG739&gt;=24,INDEX($GV:$GV,$JF739+24),"")</f>
      </c>
      <c r="HV739">
        <f>IF($JG739&gt;=25,INDEX($GV:$GV,$JF739+25),"")</f>
      </c>
      <c r="HW739">
        <f>IF($JG739&gt;=26,INDEX($GV:$GV,$JF739+26),"")</f>
      </c>
      <c r="HX739">
        <f>IF($JG739&gt;=27,INDEX($GV:$GV,$JF739+27),"")</f>
      </c>
      <c r="HY739">
        <f>IF($JG739&gt;=28,INDEX($GV:$GV,$JF739+28),"")</f>
      </c>
      <c r="HZ739">
        <f>IF($JG739&gt;=29,INDEX($GV:$GV,$JF739+29),"")</f>
      </c>
      <c r="IA739">
        <f>IF($JG739&gt;=30,INDEX($GV:$GV,$JF739+30),"")</f>
      </c>
      <c r="IB739">
        <f>IF($JG739&gt;=31,INDEX($GV:$GV,$JF739+31),"")</f>
      </c>
      <c r="IC739">
        <f>IF($JG739&gt;=32,INDEX($GV:$GV,$JF739+32),"")</f>
      </c>
      <c r="ID739">
        <f>IF($JG739&gt;=33,INDEX($GV:$GV,$JF739+33),"")</f>
      </c>
      <c r="IE739">
        <f>IF($JG739&gt;=34,INDEX($GV:$GV,$JF739+34),"")</f>
      </c>
      <c r="IF739">
        <f>IF($JG739&gt;=35,INDEX($GV:$GV,$JF739+35),"")</f>
      </c>
      <c r="IG739">
        <f>IF($JG739&gt;=36,INDEX($GV:$GV,$JF739+36),"")</f>
      </c>
      <c r="IH739">
        <f>IF($JG739&gt;=37,INDEX($GV:$GV,$JF739+37),"")</f>
      </c>
      <c r="II739">
        <f>IF($JG739&gt;=38,INDEX($GV:$GV,$JF739+38),"")</f>
      </c>
      <c r="IJ739">
        <f>IF($JG739&gt;=39,INDEX($GV:$GV,$JF739+39),"")</f>
      </c>
      <c r="IK739">
        <f>IF($JG739&gt;=40,INDEX($GV:$GV,$JF739+40),"")</f>
      </c>
      <c r="IL739">
        <f>IF($JG739&gt;=41,INDEX($GV:$GV,$JF739+41),"")</f>
      </c>
      <c r="IM739">
        <f>IF($JG739&gt;=42,INDEX($GV:$GV,$JF739+42),"")</f>
      </c>
      <c r="IN739">
        <f>IF($JG739&gt;=43,INDEX($GV:$GV,$JF739+43),"")</f>
      </c>
      <c r="IO739">
        <f>IF($JG739&gt;=44,INDEX($GV:$GV,$JF739+44),"")</f>
      </c>
      <c r="IP739">
        <f>IF($JG739&gt;=45,INDEX($GV:$GV,$JF739+45),"")</f>
      </c>
      <c r="IQ739">
        <f>IF($JG739&gt;=46,INDEX($GV:$GV,$JF739+46),"")</f>
      </c>
      <c r="IR739">
        <f>IF($JG739&gt;=47,INDEX($GV:$GV,$JF739+47),"")</f>
      </c>
      <c r="IS739">
        <f>IF($JG739&gt;=48,INDEX($GV:$GV,$JF739+48),"")</f>
      </c>
      <c r="IT739">
        <f>IF($JG739&gt;=49,INDEX($GV:$GV,$JF739+49),"")</f>
      </c>
      <c r="IU739">
        <f>IF($JG739&gt;=50,INDEX($GV:$GV,$JF739+50),"")</f>
      </c>
      <c r="IV739">
        <f>IF($JG739&gt;=51,INDEX($GV:$GV,$JF739+51),"")</f>
      </c>
      <c r="IW739">
        <f>IF($JG739&gt;=52,INDEX($GV:$GV,$JF739+52),"")</f>
      </c>
      <c r="IX739">
        <f>IF($JG739&gt;=53,INDEX($GV:$GV,$JF739+53),"")</f>
      </c>
      <c r="IY739">
        <f>IF($JG739&gt;=54,INDEX($GV:$GV,$JF739+54),"")</f>
      </c>
      <c r="IZ739">
        <f>IF($JG739&gt;=55,INDEX($GV:$GV,$JF739+55),"")</f>
      </c>
      <c r="JA739">
        <f>IF($JG739&gt;=56,INDEX($GV:$GV,$JF739+56),"")</f>
      </c>
      <c r="JB739">
        <f>IF($JG739&gt;=57,INDEX($GV:$GV,$JF739+57),"")</f>
      </c>
      <c r="JC739">
        <f>IF($JG739&gt;=58,INDEX($GV:$GV,$JF739+58),"")</f>
      </c>
      <c r="JD739">
        <f>IF($JG739&gt;=59,INDEX($GV:$GV,$JF739+59),"")</f>
      </c>
      <c r="JE739">
        <f>IF($JG739&gt;=60,INDEX($GV:$GV,$JF739+60),"")</f>
      </c>
      <c r="JF739">
        <f>IFERROR(MATCH($GU739,$GV$2:$GV$322,0)+1,0)</f>
      </c>
      <c r="JG739">
        <f>IFERROR(INDEX($GW$2:$GW$322,MATCH($GU739,$GV$2:$GV$322,0)),0)</f>
      </c>
      <c r="JH739" t="s">
        <v>44</v>
      </c>
      <c r="JI739" t="s">
        <v>44</v>
      </c>
    </row>
    <row r="740" spans="1:269" x14ac:dyDescent="0.25">
      <c r="R740">
        <f>IF(OR($U740="",$Q740=""),"",IFERROR($U740/$Q740,0))</f>
      </c>
      <c r="S740">
        <f>IF($U740="","",
SUM($T740,$V740,$AA740,$W740,$Y740)*
(1-IF($AB740="",0,VALUE($AB740)/100)))</f>
      </c>
      <c r="T740">
        <f>IF($U740="","",$U740)</f>
      </c>
      <c r="V740">
        <f>IF($U740="","",
IF($O740="","",
IF(ISNUMBER(SEARCH("exempt",LOWER($O740))),0,
$U740*(VALUE(SUBSTITUTE($O740,"%",""))/100))))</f>
      </c>
      <c r="AC740">
        <f>IFERROR(IF(FIND(" - ",$K740)&gt;0,MID($K740,FIND(" - ",$K740)+3,LEN($K740)),""),"")</f>
      </c>
      <c r="AL740" t="s">
        <v>1733</v>
      </c>
      <c r="AT740">
        <f>IFERROR(LEFT($K740,FIND(" - ",$K740)-1),$K740)</f>
      </c>
      <c r="AW740">
        <f>IF($CL740&gt;=1,INDEX($AU:$AU,$CK740+1),"")</f>
      </c>
      <c r="AX740">
        <f>IF($CL740&gt;=2,INDEX($AU:$AU,$CK740+2),"")</f>
      </c>
      <c r="AY740">
        <f>IF($CL740&gt;=3,INDEX($AU:$AU,$CK740+3),"")</f>
      </c>
      <c r="AZ740">
        <f>IF($CL740&gt;=4,INDEX($AU:$AU,$CK740+4),"")</f>
      </c>
      <c r="BA740">
        <f>IF($CL740&gt;=5,INDEX($AU:$AU,$CK740+5),"")</f>
      </c>
      <c r="BB740">
        <f>IF($CL740&gt;=6,INDEX($AU:$AU,$CK740+6),"")</f>
      </c>
      <c r="BC740">
        <f>IF($CL740&gt;=7,INDEX($AU:$AU,$CK740+7),"")</f>
      </c>
      <c r="BD740">
        <f>IF($CL740&gt;=8,INDEX($AU:$AU,$CK740+8),"")</f>
      </c>
      <c r="BE740">
        <f>IF($CL740&gt;=9,INDEX($AU:$AU,$CK740+9),"")</f>
      </c>
      <c r="BF740">
        <f>IF($CL740&gt;=10,INDEX($AU:$AU,$CK740+10),"")</f>
      </c>
      <c r="BG740">
        <f>IF($CL740&gt;=11,INDEX($AU:$AU,$CK740+11),"")</f>
      </c>
      <c r="BH740">
        <f>IF($CL740&gt;=12,INDEX($AU:$AU,$CK740+12),"")</f>
      </c>
      <c r="BI740">
        <f>IF($CL740&gt;=13,INDEX($AU:$AU,$CK740+13),"")</f>
      </c>
      <c r="BJ740">
        <f>IF($CL740&gt;=14,INDEX($AU:$AU,$CK740+14),"")</f>
      </c>
      <c r="BK740">
        <f>IF($CL740&gt;=15,INDEX($AU:$AU,$CK740+15),"")</f>
      </c>
      <c r="BL740">
        <f>IF($CL740&gt;=16,INDEX($AU:$AU,$CK740+16),"")</f>
      </c>
      <c r="BM740">
        <f>IF($CL740&gt;=17,INDEX($AU:$AU,$CK740+17),"")</f>
      </c>
      <c r="BN740">
        <f>IF($CL740&gt;=18,INDEX($AU:$AU,$CK740+18),"")</f>
      </c>
      <c r="BO740">
        <f>IF($CL740&gt;=19,INDEX($AU:$AU,$CK740+19),"")</f>
      </c>
      <c r="BP740">
        <f>IF($CL740&gt;=20,INDEX($AU:$AU,$CK740+20),"")</f>
      </c>
      <c r="BQ740">
        <f>IF($CL740&gt;=21,INDEX($AU:$AU,$CK740+21),"")</f>
      </c>
      <c r="BR740">
        <f>IF($CL740&gt;=22,INDEX($AU:$AU,$CK740+22),"")</f>
      </c>
      <c r="BS740">
        <f>IF($CL740&gt;=23,INDEX($AU:$AU,$CK740+23),"")</f>
      </c>
      <c r="BT740">
        <f>IF($CL740&gt;=24,INDEX($AU:$AU,$CK740+24),"")</f>
      </c>
      <c r="BU740">
        <f>IF($CL740&gt;=25,INDEX($AU:$AU,$CK740+25),"")</f>
      </c>
      <c r="BV740">
        <f>IF($CL740&gt;=26,INDEX($AU:$AU,$CK740+26),"")</f>
      </c>
      <c r="BW740">
        <f>IF($CL740&gt;=27,INDEX($AU:$AU,$CK740+27),"")</f>
      </c>
      <c r="BX740">
        <f>IF($CL740&gt;=28,INDEX($AU:$AU,$CK740+28),"")</f>
      </c>
      <c r="BY740">
        <f>IF($CL740&gt;=29,INDEX($AU:$AU,$CK740+29),"")</f>
      </c>
      <c r="BZ740">
        <f>IF($CL740&gt;=30,INDEX($AU:$AU,$CK740+30),"")</f>
      </c>
      <c r="CA740">
        <f>IF($CL740&gt;=31,INDEX($AU:$AU,$CK740+31),"")</f>
      </c>
      <c r="CB740">
        <f>IF($CL740&gt;=32,INDEX($AU:$AU,$CK740+32),"")</f>
      </c>
      <c r="CC740">
        <f>IF($CL740&gt;=33,INDEX($AU:$AU,$CK740+33),"")</f>
      </c>
      <c r="CD740">
        <f>IF($CL740&gt;=34,INDEX($AU:$AU,$CK740+34),"")</f>
      </c>
      <c r="CE740">
        <f>IF($CL740&gt;=35,INDEX($AU:$AU,$CK740+35),"")</f>
      </c>
      <c r="CF740">
        <f>IF($CL740&gt;=36,INDEX($AU:$AU,$CK740+36),"")</f>
      </c>
      <c r="CG740">
        <f>IF($CL740&gt;=37,INDEX($AU:$AU,$CK740+37),"")</f>
      </c>
      <c r="CH740">
        <f>IF($CL740&gt;=38,INDEX($AU:$AU,$CK740+38),"")</f>
      </c>
      <c r="CI740">
        <f>IF($CL740&gt;=39,INDEX($AU:$AU,$CK740+39),"")</f>
      </c>
      <c r="CJ740">
        <f>IF($CL740&gt;=40,INDEX($AU:$AU,$CK740+40),"")</f>
      </c>
      <c r="CK740">
        <f>IFERROR(MATCH($AT740,$AU$2:$AU$133,0)+1,0)</f>
      </c>
      <c r="CL740">
        <f>IFERROR(INDEX($AV$2:$AV$133,MATCH($AT740,$AU$2:$AU$133,0)),0)</f>
      </c>
      <c r="CM740">
        <f>IFERROR(LEFT($L740,FIND(" - ",$L740)-1),$L740)</f>
      </c>
      <c r="CN740" t="s">
        <v>149</v>
      </c>
      <c r="CP740">
        <f>IF($DK740&gt;=1,INDEX($CN:$CN,$DJ740+1),"")</f>
      </c>
      <c r="CQ740">
        <f>IF($DK740&gt;=2,INDEX($CN:$CN,$DJ740+2),"")</f>
      </c>
      <c r="CR740">
        <f>IF($DK740&gt;=3,INDEX($CN:$CN,$DJ740+3),"")</f>
      </c>
      <c r="CS740">
        <f>IF($DK740&gt;=4,INDEX($CN:$CN,$DJ740+4),"")</f>
      </c>
      <c r="CT740">
        <f>IF($DK740&gt;=5,INDEX($CN:$CN,$DJ740+5),"")</f>
      </c>
      <c r="CU740">
        <f>IF($DK740&gt;=6,INDEX($CN:$CN,$DJ740+6),"")</f>
      </c>
      <c r="CV740">
        <f>IF($DK740&gt;=7,INDEX($CN:$CN,$DJ740+7),"")</f>
      </c>
      <c r="CW740">
        <f>IF($DK740&gt;=8,INDEX($CN:$CN,$DJ740+8),"")</f>
      </c>
      <c r="CX740">
        <f>IF($DK740&gt;=9,INDEX($CN:$CN,$DJ740+9),"")</f>
      </c>
      <c r="CY740">
        <f>IF($DK740&gt;=10,INDEX($CN:$CN,$DJ740+10),"")</f>
      </c>
      <c r="CZ740">
        <f>IF($DK740&gt;=11,INDEX($CN:$CN,$DJ740+11),"")</f>
      </c>
      <c r="DA740">
        <f>IF($DK740&gt;=12,INDEX($CN:$CN,$DJ740+12),"")</f>
      </c>
      <c r="DB740">
        <f>IF($DK740&gt;=13,INDEX($CN:$CN,$DJ740+13),"")</f>
      </c>
      <c r="DC740">
        <f>IF($DK740&gt;=14,INDEX($CN:$CN,$DJ740+14),"")</f>
      </c>
      <c r="DD740">
        <f>IF($DK740&gt;=15,INDEX($CN:$CN,$DJ740+15),"")</f>
      </c>
      <c r="DE740">
        <f>IF($DK740&gt;=16,INDEX($CN:$CN,$DJ740+16),"")</f>
      </c>
      <c r="DF740">
        <f>IF($DK740&gt;=17,INDEX($CN:$CN,$DJ740+17),"")</f>
      </c>
      <c r="DG740">
        <f>IF($DK740&gt;=18,INDEX($CN:$CN,$DJ740+18),"")</f>
      </c>
      <c r="DH740">
        <f>IF($DK740&gt;=19,INDEX($CN:$CN,$DJ740+19),"")</f>
      </c>
      <c r="DI740">
        <f>IF($DK740&gt;=20,INDEX($CN:$CN,$DJ740+20),"")</f>
      </c>
      <c r="DJ740">
        <f>IFERROR(MATCH($CM740,$CN$2:$CN$1089,0)+1,0)</f>
      </c>
      <c r="DK740">
        <f>IFERROR(INDEX($CO$2:$CO$1089,MATCH($CM740,$CN$2:$CN$1089,0)),0)</f>
      </c>
      <c r="DL740">
        <f>IFERROR(INDEX($AS:$AS,MATCH($O740,$AR:$AR,0))&amp;"","")</f>
      </c>
      <c r="DP740">
        <f>IF($GS740&gt;=1,INDEX($DM:$DM,$GR740+1),"")</f>
      </c>
      <c r="DQ740">
        <f>IF($GS740&gt;=2,INDEX($DM:$DM,$GR740+2),"")</f>
      </c>
      <c r="DR740">
        <f>IF($GS740&gt;=3,INDEX($DM:$DM,$GR740+3),"")</f>
      </c>
      <c r="DS740">
        <f>IF($GS740&gt;=4,INDEX($DM:$DM,$GR740+4),"")</f>
      </c>
      <c r="DT740">
        <f>IF($GS740&gt;=5,INDEX($DM:$DM,$GR740+5),"")</f>
      </c>
      <c r="DU740">
        <f>IF($GS740&gt;=6,INDEX($DM:$DM,$GR740+6),"")</f>
      </c>
      <c r="DV740">
        <f>IF($GS740&gt;=7,INDEX($DM:$DM,$GR740+7),"")</f>
      </c>
      <c r="DW740">
        <f>IF($GS740&gt;=8,INDEX($DM:$DM,$GR740+8),"")</f>
      </c>
      <c r="DX740">
        <f>IF($GS740&gt;=9,INDEX($DM:$DM,$GR740+9),"")</f>
      </c>
      <c r="DY740">
        <f>IF($GS740&gt;=10,INDEX($DM:$DM,$GR740+10),"")</f>
      </c>
      <c r="DZ740">
        <f>IF($GS740&gt;=11,INDEX($DM:$DM,$GR740+11),"")</f>
      </c>
      <c r="EA740">
        <f>IF($GS740&gt;=12,INDEX($DM:$DM,$GR740+12),"")</f>
      </c>
      <c r="EB740">
        <f>IF($GS740&gt;=13,INDEX($DM:$DM,$GR740+13),"")</f>
      </c>
      <c r="EC740">
        <f>IF($GS740&gt;=14,INDEX($DM:$DM,$GR740+14),"")</f>
      </c>
      <c r="ED740">
        <f>IF($GS740&gt;=15,INDEX($DM:$DM,$GR740+15),"")</f>
      </c>
      <c r="EE740">
        <f>IF($GS740&gt;=16,INDEX($DM:$DM,$GR740+16),"")</f>
      </c>
      <c r="EF740">
        <f>IF($GS740&gt;=17,INDEX($DM:$DM,$GR740+17),"")</f>
      </c>
      <c r="EG740">
        <f>IF($GS740&gt;=18,INDEX($DM:$DM,$GR740+18),"")</f>
      </c>
      <c r="EH740">
        <f>IF($GS740&gt;=19,INDEX($DM:$DM,$GR740+19),"")</f>
      </c>
      <c r="EI740">
        <f>IF($GS740&gt;=20,INDEX($DM:$DM,$GR740+20),"")</f>
      </c>
      <c r="EJ740">
        <f>IF($GS740&gt;=21,INDEX($DM:$DM,$GR740+21),"")</f>
      </c>
      <c r="EK740">
        <f>IF($GS740&gt;=22,INDEX($DM:$DM,$GR740+22),"")</f>
      </c>
      <c r="EL740">
        <f>IF($GS740&gt;=23,INDEX($DM:$DM,$GR740+23),"")</f>
      </c>
      <c r="EM740">
        <f>IF($GS740&gt;=24,INDEX($DM:$DM,$GR740+24),"")</f>
      </c>
      <c r="EN740">
        <f>IF($GS740&gt;=25,INDEX($DM:$DM,$GR740+25),"")</f>
      </c>
      <c r="EO740">
        <f>IF($GS740&gt;=26,INDEX($DM:$DM,$GR740+26),"")</f>
      </c>
      <c r="EP740">
        <f>IF($GS740&gt;=27,INDEX($DM:$DM,$GR740+27),"")</f>
      </c>
      <c r="EQ740">
        <f>IF($GS740&gt;=28,INDEX($DM:$DM,$GR740+28),"")</f>
      </c>
      <c r="ER740">
        <f>IF($GS740&gt;=29,INDEX($DM:$DM,$GR740+29),"")</f>
      </c>
      <c r="ES740">
        <f>IF($GS740&gt;=30,INDEX($DM:$DM,$GR740+30),"")</f>
      </c>
      <c r="ET740">
        <f>IF($GS740&gt;=31,INDEX($DM:$DM,$GR740+31),"")</f>
      </c>
      <c r="EU740">
        <f>IF($GS740&gt;=32,INDEX($DM:$DM,$GR740+32),"")</f>
      </c>
      <c r="EV740">
        <f>IF($GS740&gt;=33,INDEX($DM:$DM,$GR740+33),"")</f>
      </c>
      <c r="EW740">
        <f>IF($GS740&gt;=34,INDEX($DM:$DM,$GR740+34),"")</f>
      </c>
      <c r="EX740">
        <f>IF($GS740&gt;=35,INDEX($DM:$DM,$GR740+35),"")</f>
      </c>
      <c r="EY740">
        <f>IF($GS740&gt;=36,INDEX($DM:$DM,$GR740+36),"")</f>
      </c>
      <c r="EZ740">
        <f>IF($GS740&gt;=37,INDEX($DM:$DM,$GR740+37),"")</f>
      </c>
      <c r="FA740">
        <f>IF($GS740&gt;=38,INDEX($DM:$DM,$GR740+38),"")</f>
      </c>
      <c r="FB740">
        <f>IF($GS740&gt;=39,INDEX($DM:$DM,$GR740+39),"")</f>
      </c>
      <c r="FC740">
        <f>IF($GS740&gt;=40,INDEX($DM:$DM,$GR740+40),"")</f>
      </c>
      <c r="FD740">
        <f>IF($GS740&gt;=1,INDEX($DN:$DN,$GR740+1),"")</f>
      </c>
      <c r="FE740">
        <f>IF($GS740&gt;=2,INDEX($DN:$DN,$GR740+2),"")</f>
      </c>
      <c r="FF740">
        <f>IF($GS740&gt;=3,INDEX($DN:$DN,$GR740+3),"")</f>
      </c>
      <c r="FG740">
        <f>IF($GS740&gt;=4,INDEX($DN:$DN,$GR740+4),"")</f>
      </c>
      <c r="FH740">
        <f>IF($GS740&gt;=5,INDEX($DN:$DN,$GR740+5),"")</f>
      </c>
      <c r="FI740">
        <f>IF($GS740&gt;=6,INDEX($DN:$DN,$GR740+6),"")</f>
      </c>
      <c r="FJ740">
        <f>IF($GS740&gt;=7,INDEX($DN:$DN,$GR740+7),"")</f>
      </c>
      <c r="FK740">
        <f>IF($GS740&gt;=8,INDEX($DN:$DN,$GR740+8),"")</f>
      </c>
      <c r="FL740">
        <f>IF($GS740&gt;=9,INDEX($DN:$DN,$GR740+9),"")</f>
      </c>
      <c r="FM740">
        <f>IF($GS740&gt;=10,INDEX($DN:$DN,$GR740+10),"")</f>
      </c>
      <c r="FN740">
        <f>IF($GS740&gt;=11,INDEX($DN:$DN,$GR740+11),"")</f>
      </c>
      <c r="FO740">
        <f>IF($GS740&gt;=12,INDEX($DN:$DN,$GR740+12),"")</f>
      </c>
      <c r="FP740">
        <f>IF($GS740&gt;=13,INDEX($DN:$DN,$GR740+13),"")</f>
      </c>
      <c r="FQ740">
        <f>IF($GS740&gt;=14,INDEX($DN:$DN,$GR740+14),"")</f>
      </c>
      <c r="FR740">
        <f>IF($GS740&gt;=15,INDEX($DN:$DN,$GR740+15),"")</f>
      </c>
      <c r="FS740">
        <f>IF($GS740&gt;=16,INDEX($DN:$DN,$GR740+16),"")</f>
      </c>
      <c r="FT740">
        <f>IF($GS740&gt;=17,INDEX($DN:$DN,$GR740+17),"")</f>
      </c>
      <c r="FU740">
        <f>IF($GS740&gt;=18,INDEX($DN:$DN,$GR740+18),"")</f>
      </c>
      <c r="FV740">
        <f>IF($GS740&gt;=19,INDEX($DN:$DN,$GR740+19),"")</f>
      </c>
      <c r="FW740">
        <f>IF($GS740&gt;=20,INDEX($DN:$DN,$GR740+20),"")</f>
      </c>
      <c r="FX740">
        <f>IF($GS740&gt;=21,INDEX($DN:$DN,$GR740+21),"")</f>
      </c>
      <c r="FY740">
        <f>IF($GS740&gt;=22,INDEX($DN:$DN,$GR740+22),"")</f>
      </c>
      <c r="FZ740">
        <f>IF($GS740&gt;=23,INDEX($DN:$DN,$GR740+23),"")</f>
      </c>
      <c r="GA740">
        <f>IF($GS740&gt;=24,INDEX($DN:$DN,$GR740+24),"")</f>
      </c>
      <c r="GB740">
        <f>IF($GS740&gt;=25,INDEX($DN:$DN,$GR740+25),"")</f>
      </c>
      <c r="GC740">
        <f>IF($GS740&gt;=26,INDEX($DN:$DN,$GR740+26),"")</f>
      </c>
      <c r="GD740">
        <f>IF($GS740&gt;=27,INDEX($DN:$DN,$GR740+27),"")</f>
      </c>
      <c r="GE740">
        <f>IF($GS740&gt;=28,INDEX($DN:$DN,$GR740+28),"")</f>
      </c>
      <c r="GF740">
        <f>IF($GS740&gt;=29,INDEX($DN:$DN,$GR740+29),"")</f>
      </c>
      <c r="GG740">
        <f>IF($GS740&gt;=30,INDEX($DN:$DN,$GR740+30),"")</f>
      </c>
      <c r="GH740">
        <f>IF($GS740&gt;=31,INDEX($DN:$DN,$GR740+31),"")</f>
      </c>
      <c r="GI740">
        <f>IF($GS740&gt;=32,INDEX($DN:$DN,$GR740+32),"")</f>
      </c>
      <c r="GJ740">
        <f>IF($GS740&gt;=33,INDEX($DN:$DN,$GR740+33),"")</f>
      </c>
      <c r="GK740">
        <f>IF($GS740&gt;=34,INDEX($DN:$DN,$GR740+34),"")</f>
      </c>
      <c r="GL740">
        <f>IF($GS740&gt;=35,INDEX($DN:$DN,$GR740+35),"")</f>
      </c>
      <c r="GM740">
        <f>IF($GS740&gt;=36,INDEX($DN:$DN,$GR740+36),"")</f>
      </c>
      <c r="GN740">
        <f>IF($GS740&gt;=37,INDEX($DN:$DN,$GR740+37),"")</f>
      </c>
      <c r="GO740">
        <f>IF($GS740&gt;=38,INDEX($DN:$DN,$GR740+38),"")</f>
      </c>
      <c r="GP740">
        <f>IF($GS740&gt;=39,INDEX($DN:$DN,$GR740+39),"")</f>
      </c>
      <c r="GQ740">
        <f>IF($GS740&gt;=40,INDEX($DN:$DN,$GR740+40),"")</f>
      </c>
      <c r="GR740">
        <f>IFERROR(MATCH($DL740,$DM$2:$DM$148,0)+1,0)</f>
      </c>
      <c r="GS740">
        <f>IFERROR(INDEX($DO$2:$DO$148,MATCH($DL740,$DM$2:$DM$148,0)),0)</f>
      </c>
      <c r="GT740">
        <f>IFERROR(MATCH($Z740,$DP$740:$FC$740,0),0)</f>
      </c>
      <c r="GU740">
        <f>IF($GT740&gt;0,INDEX($FD$740:$GQ$740,$GT740),"")</f>
      </c>
      <c r="GX740">
        <f>IF($JG740&gt;=1,INDEX($GV:$GV,$JF740+1),"")</f>
      </c>
      <c r="GY740">
        <f>IF($JG740&gt;=2,INDEX($GV:$GV,$JF740+2),"")</f>
      </c>
      <c r="GZ740">
        <f>IF($JG740&gt;=3,INDEX($GV:$GV,$JF740+3),"")</f>
      </c>
      <c r="HA740">
        <f>IF($JG740&gt;=4,INDEX($GV:$GV,$JF740+4),"")</f>
      </c>
      <c r="HB740">
        <f>IF($JG740&gt;=5,INDEX($GV:$GV,$JF740+5),"")</f>
      </c>
      <c r="HC740">
        <f>IF($JG740&gt;=6,INDEX($GV:$GV,$JF740+6),"")</f>
      </c>
      <c r="HD740">
        <f>IF($JG740&gt;=7,INDEX($GV:$GV,$JF740+7),"")</f>
      </c>
      <c r="HE740">
        <f>IF($JG740&gt;=8,INDEX($GV:$GV,$JF740+8),"")</f>
      </c>
      <c r="HF740">
        <f>IF($JG740&gt;=9,INDEX($GV:$GV,$JF740+9),"")</f>
      </c>
      <c r="HG740">
        <f>IF($JG740&gt;=10,INDEX($GV:$GV,$JF740+10),"")</f>
      </c>
      <c r="HH740">
        <f>IF($JG740&gt;=11,INDEX($GV:$GV,$JF740+11),"")</f>
      </c>
      <c r="HI740">
        <f>IF($JG740&gt;=12,INDEX($GV:$GV,$JF740+12),"")</f>
      </c>
      <c r="HJ740">
        <f>IF($JG740&gt;=13,INDEX($GV:$GV,$JF740+13),"")</f>
      </c>
      <c r="HK740">
        <f>IF($JG740&gt;=14,INDEX($GV:$GV,$JF740+14),"")</f>
      </c>
      <c r="HL740">
        <f>IF($JG740&gt;=15,INDEX($GV:$GV,$JF740+15),"")</f>
      </c>
      <c r="HM740">
        <f>IF($JG740&gt;=16,INDEX($GV:$GV,$JF740+16),"")</f>
      </c>
      <c r="HN740">
        <f>IF($JG740&gt;=17,INDEX($GV:$GV,$JF740+17),"")</f>
      </c>
      <c r="HO740">
        <f>IF($JG740&gt;=18,INDEX($GV:$GV,$JF740+18),"")</f>
      </c>
      <c r="HP740">
        <f>IF($JG740&gt;=19,INDEX($GV:$GV,$JF740+19),"")</f>
      </c>
      <c r="HQ740">
        <f>IF($JG740&gt;=20,INDEX($GV:$GV,$JF740+20),"")</f>
      </c>
      <c r="HR740">
        <f>IF($JG740&gt;=21,INDEX($GV:$GV,$JF740+21),"")</f>
      </c>
      <c r="HS740">
        <f>IF($JG740&gt;=22,INDEX($GV:$GV,$JF740+22),"")</f>
      </c>
      <c r="HT740">
        <f>IF($JG740&gt;=23,INDEX($GV:$GV,$JF740+23),"")</f>
      </c>
      <c r="HU740">
        <f>IF($JG740&gt;=24,INDEX($GV:$GV,$JF740+24),"")</f>
      </c>
      <c r="HV740">
        <f>IF($JG740&gt;=25,INDEX($GV:$GV,$JF740+25),"")</f>
      </c>
      <c r="HW740">
        <f>IF($JG740&gt;=26,INDEX($GV:$GV,$JF740+26),"")</f>
      </c>
      <c r="HX740">
        <f>IF($JG740&gt;=27,INDEX($GV:$GV,$JF740+27),"")</f>
      </c>
      <c r="HY740">
        <f>IF($JG740&gt;=28,INDEX($GV:$GV,$JF740+28),"")</f>
      </c>
      <c r="HZ740">
        <f>IF($JG740&gt;=29,INDEX($GV:$GV,$JF740+29),"")</f>
      </c>
      <c r="IA740">
        <f>IF($JG740&gt;=30,INDEX($GV:$GV,$JF740+30),"")</f>
      </c>
      <c r="IB740">
        <f>IF($JG740&gt;=31,INDEX($GV:$GV,$JF740+31),"")</f>
      </c>
      <c r="IC740">
        <f>IF($JG740&gt;=32,INDEX($GV:$GV,$JF740+32),"")</f>
      </c>
      <c r="ID740">
        <f>IF($JG740&gt;=33,INDEX($GV:$GV,$JF740+33),"")</f>
      </c>
      <c r="IE740">
        <f>IF($JG740&gt;=34,INDEX($GV:$GV,$JF740+34),"")</f>
      </c>
      <c r="IF740">
        <f>IF($JG740&gt;=35,INDEX($GV:$GV,$JF740+35),"")</f>
      </c>
      <c r="IG740">
        <f>IF($JG740&gt;=36,INDEX($GV:$GV,$JF740+36),"")</f>
      </c>
      <c r="IH740">
        <f>IF($JG740&gt;=37,INDEX($GV:$GV,$JF740+37),"")</f>
      </c>
      <c r="II740">
        <f>IF($JG740&gt;=38,INDEX($GV:$GV,$JF740+38),"")</f>
      </c>
      <c r="IJ740">
        <f>IF($JG740&gt;=39,INDEX($GV:$GV,$JF740+39),"")</f>
      </c>
      <c r="IK740">
        <f>IF($JG740&gt;=40,INDEX($GV:$GV,$JF740+40),"")</f>
      </c>
      <c r="IL740">
        <f>IF($JG740&gt;=41,INDEX($GV:$GV,$JF740+41),"")</f>
      </c>
      <c r="IM740">
        <f>IF($JG740&gt;=42,INDEX($GV:$GV,$JF740+42),"")</f>
      </c>
      <c r="IN740">
        <f>IF($JG740&gt;=43,INDEX($GV:$GV,$JF740+43),"")</f>
      </c>
      <c r="IO740">
        <f>IF($JG740&gt;=44,INDEX($GV:$GV,$JF740+44),"")</f>
      </c>
      <c r="IP740">
        <f>IF($JG740&gt;=45,INDEX($GV:$GV,$JF740+45),"")</f>
      </c>
      <c r="IQ740">
        <f>IF($JG740&gt;=46,INDEX($GV:$GV,$JF740+46),"")</f>
      </c>
      <c r="IR740">
        <f>IF($JG740&gt;=47,INDEX($GV:$GV,$JF740+47),"")</f>
      </c>
      <c r="IS740">
        <f>IF($JG740&gt;=48,INDEX($GV:$GV,$JF740+48),"")</f>
      </c>
      <c r="IT740">
        <f>IF($JG740&gt;=49,INDEX($GV:$GV,$JF740+49),"")</f>
      </c>
      <c r="IU740">
        <f>IF($JG740&gt;=50,INDEX($GV:$GV,$JF740+50),"")</f>
      </c>
      <c r="IV740">
        <f>IF($JG740&gt;=51,INDEX($GV:$GV,$JF740+51),"")</f>
      </c>
      <c r="IW740">
        <f>IF($JG740&gt;=52,INDEX($GV:$GV,$JF740+52),"")</f>
      </c>
      <c r="IX740">
        <f>IF($JG740&gt;=53,INDEX($GV:$GV,$JF740+53),"")</f>
      </c>
      <c r="IY740">
        <f>IF($JG740&gt;=54,INDEX($GV:$GV,$JF740+54),"")</f>
      </c>
      <c r="IZ740">
        <f>IF($JG740&gt;=55,INDEX($GV:$GV,$JF740+55),"")</f>
      </c>
      <c r="JA740">
        <f>IF($JG740&gt;=56,INDEX($GV:$GV,$JF740+56),"")</f>
      </c>
      <c r="JB740">
        <f>IF($JG740&gt;=57,INDEX($GV:$GV,$JF740+57),"")</f>
      </c>
      <c r="JC740">
        <f>IF($JG740&gt;=58,INDEX($GV:$GV,$JF740+58),"")</f>
      </c>
      <c r="JD740">
        <f>IF($JG740&gt;=59,INDEX($GV:$GV,$JF740+59),"")</f>
      </c>
      <c r="JE740">
        <f>IF($JG740&gt;=60,INDEX($GV:$GV,$JF740+60),"")</f>
      </c>
      <c r="JF740">
        <f>IFERROR(MATCH($GU740,$GV$2:$GV$322,0)+1,0)</f>
      </c>
      <c r="JG740">
        <f>IFERROR(INDEX($GW$2:$GW$322,MATCH($GU740,$GV$2:$GV$322,0)),0)</f>
      </c>
      <c r="JH740" t="s">
        <v>44</v>
      </c>
      <c r="JI740" t="s">
        <v>44</v>
      </c>
    </row>
    <row r="741" spans="1:269" x14ac:dyDescent="0.25">
      <c r="R741">
        <f>IF(OR($U741="",$Q741=""),"",IFERROR($U741/$Q741,0))</f>
      </c>
      <c r="S741">
        <f>IF($U741="","",
SUM($T741,$V741,$AA741,$W741,$Y741)*
(1-IF($AB741="",0,VALUE($AB741)/100)))</f>
      </c>
      <c r="T741">
        <f>IF($U741="","",$U741)</f>
      </c>
      <c r="V741">
        <f>IF($U741="","",
IF($O741="","",
IF(ISNUMBER(SEARCH("exempt",LOWER($O741))),0,
$U741*(VALUE(SUBSTITUTE($O741,"%",""))/100))))</f>
      </c>
      <c r="AC741">
        <f>IFERROR(IF(FIND(" - ",$K741)&gt;0,MID($K741,FIND(" - ",$K741)+3,LEN($K741)),""),"")</f>
      </c>
      <c r="AL741" t="s">
        <v>1734</v>
      </c>
      <c r="AT741">
        <f>IFERROR(LEFT($K741,FIND(" - ",$K741)-1),$K741)</f>
      </c>
      <c r="AW741">
        <f>IF($CL741&gt;=1,INDEX($AU:$AU,$CK741+1),"")</f>
      </c>
      <c r="AX741">
        <f>IF($CL741&gt;=2,INDEX($AU:$AU,$CK741+2),"")</f>
      </c>
      <c r="AY741">
        <f>IF($CL741&gt;=3,INDEX($AU:$AU,$CK741+3),"")</f>
      </c>
      <c r="AZ741">
        <f>IF($CL741&gt;=4,INDEX($AU:$AU,$CK741+4),"")</f>
      </c>
      <c r="BA741">
        <f>IF($CL741&gt;=5,INDEX($AU:$AU,$CK741+5),"")</f>
      </c>
      <c r="BB741">
        <f>IF($CL741&gt;=6,INDEX($AU:$AU,$CK741+6),"")</f>
      </c>
      <c r="BC741">
        <f>IF($CL741&gt;=7,INDEX($AU:$AU,$CK741+7),"")</f>
      </c>
      <c r="BD741">
        <f>IF($CL741&gt;=8,INDEX($AU:$AU,$CK741+8),"")</f>
      </c>
      <c r="BE741">
        <f>IF($CL741&gt;=9,INDEX($AU:$AU,$CK741+9),"")</f>
      </c>
      <c r="BF741">
        <f>IF($CL741&gt;=10,INDEX($AU:$AU,$CK741+10),"")</f>
      </c>
      <c r="BG741">
        <f>IF($CL741&gt;=11,INDEX($AU:$AU,$CK741+11),"")</f>
      </c>
      <c r="BH741">
        <f>IF($CL741&gt;=12,INDEX($AU:$AU,$CK741+12),"")</f>
      </c>
      <c r="BI741">
        <f>IF($CL741&gt;=13,INDEX($AU:$AU,$CK741+13),"")</f>
      </c>
      <c r="BJ741">
        <f>IF($CL741&gt;=14,INDEX($AU:$AU,$CK741+14),"")</f>
      </c>
      <c r="BK741">
        <f>IF($CL741&gt;=15,INDEX($AU:$AU,$CK741+15),"")</f>
      </c>
      <c r="BL741">
        <f>IF($CL741&gt;=16,INDEX($AU:$AU,$CK741+16),"")</f>
      </c>
      <c r="BM741">
        <f>IF($CL741&gt;=17,INDEX($AU:$AU,$CK741+17),"")</f>
      </c>
      <c r="BN741">
        <f>IF($CL741&gt;=18,INDEX($AU:$AU,$CK741+18),"")</f>
      </c>
      <c r="BO741">
        <f>IF($CL741&gt;=19,INDEX($AU:$AU,$CK741+19),"")</f>
      </c>
      <c r="BP741">
        <f>IF($CL741&gt;=20,INDEX($AU:$AU,$CK741+20),"")</f>
      </c>
      <c r="BQ741">
        <f>IF($CL741&gt;=21,INDEX($AU:$AU,$CK741+21),"")</f>
      </c>
      <c r="BR741">
        <f>IF($CL741&gt;=22,INDEX($AU:$AU,$CK741+22),"")</f>
      </c>
      <c r="BS741">
        <f>IF($CL741&gt;=23,INDEX($AU:$AU,$CK741+23),"")</f>
      </c>
      <c r="BT741">
        <f>IF($CL741&gt;=24,INDEX($AU:$AU,$CK741+24),"")</f>
      </c>
      <c r="BU741">
        <f>IF($CL741&gt;=25,INDEX($AU:$AU,$CK741+25),"")</f>
      </c>
      <c r="BV741">
        <f>IF($CL741&gt;=26,INDEX($AU:$AU,$CK741+26),"")</f>
      </c>
      <c r="BW741">
        <f>IF($CL741&gt;=27,INDEX($AU:$AU,$CK741+27),"")</f>
      </c>
      <c r="BX741">
        <f>IF($CL741&gt;=28,INDEX($AU:$AU,$CK741+28),"")</f>
      </c>
      <c r="BY741">
        <f>IF($CL741&gt;=29,INDEX($AU:$AU,$CK741+29),"")</f>
      </c>
      <c r="BZ741">
        <f>IF($CL741&gt;=30,INDEX($AU:$AU,$CK741+30),"")</f>
      </c>
      <c r="CA741">
        <f>IF($CL741&gt;=31,INDEX($AU:$AU,$CK741+31),"")</f>
      </c>
      <c r="CB741">
        <f>IF($CL741&gt;=32,INDEX($AU:$AU,$CK741+32),"")</f>
      </c>
      <c r="CC741">
        <f>IF($CL741&gt;=33,INDEX($AU:$AU,$CK741+33),"")</f>
      </c>
      <c r="CD741">
        <f>IF($CL741&gt;=34,INDEX($AU:$AU,$CK741+34),"")</f>
      </c>
      <c r="CE741">
        <f>IF($CL741&gt;=35,INDEX($AU:$AU,$CK741+35),"")</f>
      </c>
      <c r="CF741">
        <f>IF($CL741&gt;=36,INDEX($AU:$AU,$CK741+36),"")</f>
      </c>
      <c r="CG741">
        <f>IF($CL741&gt;=37,INDEX($AU:$AU,$CK741+37),"")</f>
      </c>
      <c r="CH741">
        <f>IF($CL741&gt;=38,INDEX($AU:$AU,$CK741+38),"")</f>
      </c>
      <c r="CI741">
        <f>IF($CL741&gt;=39,INDEX($AU:$AU,$CK741+39),"")</f>
      </c>
      <c r="CJ741">
        <f>IF($CL741&gt;=40,INDEX($AU:$AU,$CK741+40),"")</f>
      </c>
      <c r="CK741">
        <f>IFERROR(MATCH($AT741,$AU$2:$AU$133,0)+1,0)</f>
      </c>
      <c r="CL741">
        <f>IFERROR(INDEX($AV$2:$AV$133,MATCH($AT741,$AU$2:$AU$133,0)),0)</f>
      </c>
      <c r="CM741">
        <f>IFERROR(LEFT($L741,FIND(" - ",$L741)-1),$L741)</f>
      </c>
      <c r="CN741" t="s">
        <v>1735</v>
      </c>
      <c r="CO741">
        <v>1</v>
      </c>
      <c r="CP741">
        <f>IF($DK741&gt;=1,INDEX($CN:$CN,$DJ741+1),"")</f>
      </c>
      <c r="CQ741">
        <f>IF($DK741&gt;=2,INDEX($CN:$CN,$DJ741+2),"")</f>
      </c>
      <c r="CR741">
        <f>IF($DK741&gt;=3,INDEX($CN:$CN,$DJ741+3),"")</f>
      </c>
      <c r="CS741">
        <f>IF($DK741&gt;=4,INDEX($CN:$CN,$DJ741+4),"")</f>
      </c>
      <c r="CT741">
        <f>IF($DK741&gt;=5,INDEX($CN:$CN,$DJ741+5),"")</f>
      </c>
      <c r="CU741">
        <f>IF($DK741&gt;=6,INDEX($CN:$CN,$DJ741+6),"")</f>
      </c>
      <c r="CV741">
        <f>IF($DK741&gt;=7,INDEX($CN:$CN,$DJ741+7),"")</f>
      </c>
      <c r="CW741">
        <f>IF($DK741&gt;=8,INDEX($CN:$CN,$DJ741+8),"")</f>
      </c>
      <c r="CX741">
        <f>IF($DK741&gt;=9,INDEX($CN:$CN,$DJ741+9),"")</f>
      </c>
      <c r="CY741">
        <f>IF($DK741&gt;=10,INDEX($CN:$CN,$DJ741+10),"")</f>
      </c>
      <c r="CZ741">
        <f>IF($DK741&gt;=11,INDEX($CN:$CN,$DJ741+11),"")</f>
      </c>
      <c r="DA741">
        <f>IF($DK741&gt;=12,INDEX($CN:$CN,$DJ741+12),"")</f>
      </c>
      <c r="DB741">
        <f>IF($DK741&gt;=13,INDEX($CN:$CN,$DJ741+13),"")</f>
      </c>
      <c r="DC741">
        <f>IF($DK741&gt;=14,INDEX($CN:$CN,$DJ741+14),"")</f>
      </c>
      <c r="DD741">
        <f>IF($DK741&gt;=15,INDEX($CN:$CN,$DJ741+15),"")</f>
      </c>
      <c r="DE741">
        <f>IF($DK741&gt;=16,INDEX($CN:$CN,$DJ741+16),"")</f>
      </c>
      <c r="DF741">
        <f>IF($DK741&gt;=17,INDEX($CN:$CN,$DJ741+17),"")</f>
      </c>
      <c r="DG741">
        <f>IF($DK741&gt;=18,INDEX($CN:$CN,$DJ741+18),"")</f>
      </c>
      <c r="DH741">
        <f>IF($DK741&gt;=19,INDEX($CN:$CN,$DJ741+19),"")</f>
      </c>
      <c r="DI741">
        <f>IF($DK741&gt;=20,INDEX($CN:$CN,$DJ741+20),"")</f>
      </c>
      <c r="DJ741">
        <f>IFERROR(MATCH($CM741,$CN$2:$CN$1089,0)+1,0)</f>
      </c>
      <c r="DK741">
        <f>IFERROR(INDEX($CO$2:$CO$1089,MATCH($CM741,$CN$2:$CN$1089,0)),0)</f>
      </c>
      <c r="DL741">
        <f>IFERROR(INDEX($AS:$AS,MATCH($O741,$AR:$AR,0))&amp;"","")</f>
      </c>
      <c r="DP741">
        <f>IF($GS741&gt;=1,INDEX($DM:$DM,$GR741+1),"")</f>
      </c>
      <c r="DQ741">
        <f>IF($GS741&gt;=2,INDEX($DM:$DM,$GR741+2),"")</f>
      </c>
      <c r="DR741">
        <f>IF($GS741&gt;=3,INDEX($DM:$DM,$GR741+3),"")</f>
      </c>
      <c r="DS741">
        <f>IF($GS741&gt;=4,INDEX($DM:$DM,$GR741+4),"")</f>
      </c>
      <c r="DT741">
        <f>IF($GS741&gt;=5,INDEX($DM:$DM,$GR741+5),"")</f>
      </c>
      <c r="DU741">
        <f>IF($GS741&gt;=6,INDEX($DM:$DM,$GR741+6),"")</f>
      </c>
      <c r="DV741">
        <f>IF($GS741&gt;=7,INDEX($DM:$DM,$GR741+7),"")</f>
      </c>
      <c r="DW741">
        <f>IF($GS741&gt;=8,INDEX($DM:$DM,$GR741+8),"")</f>
      </c>
      <c r="DX741">
        <f>IF($GS741&gt;=9,INDEX($DM:$DM,$GR741+9),"")</f>
      </c>
      <c r="DY741">
        <f>IF($GS741&gt;=10,INDEX($DM:$DM,$GR741+10),"")</f>
      </c>
      <c r="DZ741">
        <f>IF($GS741&gt;=11,INDEX($DM:$DM,$GR741+11),"")</f>
      </c>
      <c r="EA741">
        <f>IF($GS741&gt;=12,INDEX($DM:$DM,$GR741+12),"")</f>
      </c>
      <c r="EB741">
        <f>IF($GS741&gt;=13,INDEX($DM:$DM,$GR741+13),"")</f>
      </c>
      <c r="EC741">
        <f>IF($GS741&gt;=14,INDEX($DM:$DM,$GR741+14),"")</f>
      </c>
      <c r="ED741">
        <f>IF($GS741&gt;=15,INDEX($DM:$DM,$GR741+15),"")</f>
      </c>
      <c r="EE741">
        <f>IF($GS741&gt;=16,INDEX($DM:$DM,$GR741+16),"")</f>
      </c>
      <c r="EF741">
        <f>IF($GS741&gt;=17,INDEX($DM:$DM,$GR741+17),"")</f>
      </c>
      <c r="EG741">
        <f>IF($GS741&gt;=18,INDEX($DM:$DM,$GR741+18),"")</f>
      </c>
      <c r="EH741">
        <f>IF($GS741&gt;=19,INDEX($DM:$DM,$GR741+19),"")</f>
      </c>
      <c r="EI741">
        <f>IF($GS741&gt;=20,INDEX($DM:$DM,$GR741+20),"")</f>
      </c>
      <c r="EJ741">
        <f>IF($GS741&gt;=21,INDEX($DM:$DM,$GR741+21),"")</f>
      </c>
      <c r="EK741">
        <f>IF($GS741&gt;=22,INDEX($DM:$DM,$GR741+22),"")</f>
      </c>
      <c r="EL741">
        <f>IF($GS741&gt;=23,INDEX($DM:$DM,$GR741+23),"")</f>
      </c>
      <c r="EM741">
        <f>IF($GS741&gt;=24,INDEX($DM:$DM,$GR741+24),"")</f>
      </c>
      <c r="EN741">
        <f>IF($GS741&gt;=25,INDEX($DM:$DM,$GR741+25),"")</f>
      </c>
      <c r="EO741">
        <f>IF($GS741&gt;=26,INDEX($DM:$DM,$GR741+26),"")</f>
      </c>
      <c r="EP741">
        <f>IF($GS741&gt;=27,INDEX($DM:$DM,$GR741+27),"")</f>
      </c>
      <c r="EQ741">
        <f>IF($GS741&gt;=28,INDEX($DM:$DM,$GR741+28),"")</f>
      </c>
      <c r="ER741">
        <f>IF($GS741&gt;=29,INDEX($DM:$DM,$GR741+29),"")</f>
      </c>
      <c r="ES741">
        <f>IF($GS741&gt;=30,INDEX($DM:$DM,$GR741+30),"")</f>
      </c>
      <c r="ET741">
        <f>IF($GS741&gt;=31,INDEX($DM:$DM,$GR741+31),"")</f>
      </c>
      <c r="EU741">
        <f>IF($GS741&gt;=32,INDEX($DM:$DM,$GR741+32),"")</f>
      </c>
      <c r="EV741">
        <f>IF($GS741&gt;=33,INDEX($DM:$DM,$GR741+33),"")</f>
      </c>
      <c r="EW741">
        <f>IF($GS741&gt;=34,INDEX($DM:$DM,$GR741+34),"")</f>
      </c>
      <c r="EX741">
        <f>IF($GS741&gt;=35,INDEX($DM:$DM,$GR741+35),"")</f>
      </c>
      <c r="EY741">
        <f>IF($GS741&gt;=36,INDEX($DM:$DM,$GR741+36),"")</f>
      </c>
      <c r="EZ741">
        <f>IF($GS741&gt;=37,INDEX($DM:$DM,$GR741+37),"")</f>
      </c>
      <c r="FA741">
        <f>IF($GS741&gt;=38,INDEX($DM:$DM,$GR741+38),"")</f>
      </c>
      <c r="FB741">
        <f>IF($GS741&gt;=39,INDEX($DM:$DM,$GR741+39),"")</f>
      </c>
      <c r="FC741">
        <f>IF($GS741&gt;=40,INDEX($DM:$DM,$GR741+40),"")</f>
      </c>
      <c r="FD741">
        <f>IF($GS741&gt;=1,INDEX($DN:$DN,$GR741+1),"")</f>
      </c>
      <c r="FE741">
        <f>IF($GS741&gt;=2,INDEX($DN:$DN,$GR741+2),"")</f>
      </c>
      <c r="FF741">
        <f>IF($GS741&gt;=3,INDEX($DN:$DN,$GR741+3),"")</f>
      </c>
      <c r="FG741">
        <f>IF($GS741&gt;=4,INDEX($DN:$DN,$GR741+4),"")</f>
      </c>
      <c r="FH741">
        <f>IF($GS741&gt;=5,INDEX($DN:$DN,$GR741+5),"")</f>
      </c>
      <c r="FI741">
        <f>IF($GS741&gt;=6,INDEX($DN:$DN,$GR741+6),"")</f>
      </c>
      <c r="FJ741">
        <f>IF($GS741&gt;=7,INDEX($DN:$DN,$GR741+7),"")</f>
      </c>
      <c r="FK741">
        <f>IF($GS741&gt;=8,INDEX($DN:$DN,$GR741+8),"")</f>
      </c>
      <c r="FL741">
        <f>IF($GS741&gt;=9,INDEX($DN:$DN,$GR741+9),"")</f>
      </c>
      <c r="FM741">
        <f>IF($GS741&gt;=10,INDEX($DN:$DN,$GR741+10),"")</f>
      </c>
      <c r="FN741">
        <f>IF($GS741&gt;=11,INDEX($DN:$DN,$GR741+11),"")</f>
      </c>
      <c r="FO741">
        <f>IF($GS741&gt;=12,INDEX($DN:$DN,$GR741+12),"")</f>
      </c>
      <c r="FP741">
        <f>IF($GS741&gt;=13,INDEX($DN:$DN,$GR741+13),"")</f>
      </c>
      <c r="FQ741">
        <f>IF($GS741&gt;=14,INDEX($DN:$DN,$GR741+14),"")</f>
      </c>
      <c r="FR741">
        <f>IF($GS741&gt;=15,INDEX($DN:$DN,$GR741+15),"")</f>
      </c>
      <c r="FS741">
        <f>IF($GS741&gt;=16,INDEX($DN:$DN,$GR741+16),"")</f>
      </c>
      <c r="FT741">
        <f>IF($GS741&gt;=17,INDEX($DN:$DN,$GR741+17),"")</f>
      </c>
      <c r="FU741">
        <f>IF($GS741&gt;=18,INDEX($DN:$DN,$GR741+18),"")</f>
      </c>
      <c r="FV741">
        <f>IF($GS741&gt;=19,INDEX($DN:$DN,$GR741+19),"")</f>
      </c>
      <c r="FW741">
        <f>IF($GS741&gt;=20,INDEX($DN:$DN,$GR741+20),"")</f>
      </c>
      <c r="FX741">
        <f>IF($GS741&gt;=21,INDEX($DN:$DN,$GR741+21),"")</f>
      </c>
      <c r="FY741">
        <f>IF($GS741&gt;=22,INDEX($DN:$DN,$GR741+22),"")</f>
      </c>
      <c r="FZ741">
        <f>IF($GS741&gt;=23,INDEX($DN:$DN,$GR741+23),"")</f>
      </c>
      <c r="GA741">
        <f>IF($GS741&gt;=24,INDEX($DN:$DN,$GR741+24),"")</f>
      </c>
      <c r="GB741">
        <f>IF($GS741&gt;=25,INDEX($DN:$DN,$GR741+25),"")</f>
      </c>
      <c r="GC741">
        <f>IF($GS741&gt;=26,INDEX($DN:$DN,$GR741+26),"")</f>
      </c>
      <c r="GD741">
        <f>IF($GS741&gt;=27,INDEX($DN:$DN,$GR741+27),"")</f>
      </c>
      <c r="GE741">
        <f>IF($GS741&gt;=28,INDEX($DN:$DN,$GR741+28),"")</f>
      </c>
      <c r="GF741">
        <f>IF($GS741&gt;=29,INDEX($DN:$DN,$GR741+29),"")</f>
      </c>
      <c r="GG741">
        <f>IF($GS741&gt;=30,INDEX($DN:$DN,$GR741+30),"")</f>
      </c>
      <c r="GH741">
        <f>IF($GS741&gt;=31,INDEX($DN:$DN,$GR741+31),"")</f>
      </c>
      <c r="GI741">
        <f>IF($GS741&gt;=32,INDEX($DN:$DN,$GR741+32),"")</f>
      </c>
      <c r="GJ741">
        <f>IF($GS741&gt;=33,INDEX($DN:$DN,$GR741+33),"")</f>
      </c>
      <c r="GK741">
        <f>IF($GS741&gt;=34,INDEX($DN:$DN,$GR741+34),"")</f>
      </c>
      <c r="GL741">
        <f>IF($GS741&gt;=35,INDEX($DN:$DN,$GR741+35),"")</f>
      </c>
      <c r="GM741">
        <f>IF($GS741&gt;=36,INDEX($DN:$DN,$GR741+36),"")</f>
      </c>
      <c r="GN741">
        <f>IF($GS741&gt;=37,INDEX($DN:$DN,$GR741+37),"")</f>
      </c>
      <c r="GO741">
        <f>IF($GS741&gt;=38,INDEX($DN:$DN,$GR741+38),"")</f>
      </c>
      <c r="GP741">
        <f>IF($GS741&gt;=39,INDEX($DN:$DN,$GR741+39),"")</f>
      </c>
      <c r="GQ741">
        <f>IF($GS741&gt;=40,INDEX($DN:$DN,$GR741+40),"")</f>
      </c>
      <c r="GR741">
        <f>IFERROR(MATCH($DL741,$DM$2:$DM$148,0)+1,0)</f>
      </c>
      <c r="GS741">
        <f>IFERROR(INDEX($DO$2:$DO$148,MATCH($DL741,$DM$2:$DM$148,0)),0)</f>
      </c>
      <c r="GT741">
        <f>IFERROR(MATCH($Z741,$DP$741:$FC$741,0),0)</f>
      </c>
      <c r="GU741">
        <f>IF($GT741&gt;0,INDEX($FD$741:$GQ$741,$GT741),"")</f>
      </c>
      <c r="GX741">
        <f>IF($JG741&gt;=1,INDEX($GV:$GV,$JF741+1),"")</f>
      </c>
      <c r="GY741">
        <f>IF($JG741&gt;=2,INDEX($GV:$GV,$JF741+2),"")</f>
      </c>
      <c r="GZ741">
        <f>IF($JG741&gt;=3,INDEX($GV:$GV,$JF741+3),"")</f>
      </c>
      <c r="HA741">
        <f>IF($JG741&gt;=4,INDEX($GV:$GV,$JF741+4),"")</f>
      </c>
      <c r="HB741">
        <f>IF($JG741&gt;=5,INDEX($GV:$GV,$JF741+5),"")</f>
      </c>
      <c r="HC741">
        <f>IF($JG741&gt;=6,INDEX($GV:$GV,$JF741+6),"")</f>
      </c>
      <c r="HD741">
        <f>IF($JG741&gt;=7,INDEX($GV:$GV,$JF741+7),"")</f>
      </c>
      <c r="HE741">
        <f>IF($JG741&gt;=8,INDEX($GV:$GV,$JF741+8),"")</f>
      </c>
      <c r="HF741">
        <f>IF($JG741&gt;=9,INDEX($GV:$GV,$JF741+9),"")</f>
      </c>
      <c r="HG741">
        <f>IF($JG741&gt;=10,INDEX($GV:$GV,$JF741+10),"")</f>
      </c>
      <c r="HH741">
        <f>IF($JG741&gt;=11,INDEX($GV:$GV,$JF741+11),"")</f>
      </c>
      <c r="HI741">
        <f>IF($JG741&gt;=12,INDEX($GV:$GV,$JF741+12),"")</f>
      </c>
      <c r="HJ741">
        <f>IF($JG741&gt;=13,INDEX($GV:$GV,$JF741+13),"")</f>
      </c>
      <c r="HK741">
        <f>IF($JG741&gt;=14,INDEX($GV:$GV,$JF741+14),"")</f>
      </c>
      <c r="HL741">
        <f>IF($JG741&gt;=15,INDEX($GV:$GV,$JF741+15),"")</f>
      </c>
      <c r="HM741">
        <f>IF($JG741&gt;=16,INDEX($GV:$GV,$JF741+16),"")</f>
      </c>
      <c r="HN741">
        <f>IF($JG741&gt;=17,INDEX($GV:$GV,$JF741+17),"")</f>
      </c>
      <c r="HO741">
        <f>IF($JG741&gt;=18,INDEX($GV:$GV,$JF741+18),"")</f>
      </c>
      <c r="HP741">
        <f>IF($JG741&gt;=19,INDEX($GV:$GV,$JF741+19),"")</f>
      </c>
      <c r="HQ741">
        <f>IF($JG741&gt;=20,INDEX($GV:$GV,$JF741+20),"")</f>
      </c>
      <c r="HR741">
        <f>IF($JG741&gt;=21,INDEX($GV:$GV,$JF741+21),"")</f>
      </c>
      <c r="HS741">
        <f>IF($JG741&gt;=22,INDEX($GV:$GV,$JF741+22),"")</f>
      </c>
      <c r="HT741">
        <f>IF($JG741&gt;=23,INDEX($GV:$GV,$JF741+23),"")</f>
      </c>
      <c r="HU741">
        <f>IF($JG741&gt;=24,INDEX($GV:$GV,$JF741+24),"")</f>
      </c>
      <c r="HV741">
        <f>IF($JG741&gt;=25,INDEX($GV:$GV,$JF741+25),"")</f>
      </c>
      <c r="HW741">
        <f>IF($JG741&gt;=26,INDEX($GV:$GV,$JF741+26),"")</f>
      </c>
      <c r="HX741">
        <f>IF($JG741&gt;=27,INDEX($GV:$GV,$JF741+27),"")</f>
      </c>
      <c r="HY741">
        <f>IF($JG741&gt;=28,INDEX($GV:$GV,$JF741+28),"")</f>
      </c>
      <c r="HZ741">
        <f>IF($JG741&gt;=29,INDEX($GV:$GV,$JF741+29),"")</f>
      </c>
      <c r="IA741">
        <f>IF($JG741&gt;=30,INDEX($GV:$GV,$JF741+30),"")</f>
      </c>
      <c r="IB741">
        <f>IF($JG741&gt;=31,INDEX($GV:$GV,$JF741+31),"")</f>
      </c>
      <c r="IC741">
        <f>IF($JG741&gt;=32,INDEX($GV:$GV,$JF741+32),"")</f>
      </c>
      <c r="ID741">
        <f>IF($JG741&gt;=33,INDEX($GV:$GV,$JF741+33),"")</f>
      </c>
      <c r="IE741">
        <f>IF($JG741&gt;=34,INDEX($GV:$GV,$JF741+34),"")</f>
      </c>
      <c r="IF741">
        <f>IF($JG741&gt;=35,INDEX($GV:$GV,$JF741+35),"")</f>
      </c>
      <c r="IG741">
        <f>IF($JG741&gt;=36,INDEX($GV:$GV,$JF741+36),"")</f>
      </c>
      <c r="IH741">
        <f>IF($JG741&gt;=37,INDEX($GV:$GV,$JF741+37),"")</f>
      </c>
      <c r="II741">
        <f>IF($JG741&gt;=38,INDEX($GV:$GV,$JF741+38),"")</f>
      </c>
      <c r="IJ741">
        <f>IF($JG741&gt;=39,INDEX($GV:$GV,$JF741+39),"")</f>
      </c>
      <c r="IK741">
        <f>IF($JG741&gt;=40,INDEX($GV:$GV,$JF741+40),"")</f>
      </c>
      <c r="IL741">
        <f>IF($JG741&gt;=41,INDEX($GV:$GV,$JF741+41),"")</f>
      </c>
      <c r="IM741">
        <f>IF($JG741&gt;=42,INDEX($GV:$GV,$JF741+42),"")</f>
      </c>
      <c r="IN741">
        <f>IF($JG741&gt;=43,INDEX($GV:$GV,$JF741+43),"")</f>
      </c>
      <c r="IO741">
        <f>IF($JG741&gt;=44,INDEX($GV:$GV,$JF741+44),"")</f>
      </c>
      <c r="IP741">
        <f>IF($JG741&gt;=45,INDEX($GV:$GV,$JF741+45),"")</f>
      </c>
      <c r="IQ741">
        <f>IF($JG741&gt;=46,INDEX($GV:$GV,$JF741+46),"")</f>
      </c>
      <c r="IR741">
        <f>IF($JG741&gt;=47,INDEX($GV:$GV,$JF741+47),"")</f>
      </c>
      <c r="IS741">
        <f>IF($JG741&gt;=48,INDEX($GV:$GV,$JF741+48),"")</f>
      </c>
      <c r="IT741">
        <f>IF($JG741&gt;=49,INDEX($GV:$GV,$JF741+49),"")</f>
      </c>
      <c r="IU741">
        <f>IF($JG741&gt;=50,INDEX($GV:$GV,$JF741+50),"")</f>
      </c>
      <c r="IV741">
        <f>IF($JG741&gt;=51,INDEX($GV:$GV,$JF741+51),"")</f>
      </c>
      <c r="IW741">
        <f>IF($JG741&gt;=52,INDEX($GV:$GV,$JF741+52),"")</f>
      </c>
      <c r="IX741">
        <f>IF($JG741&gt;=53,INDEX($GV:$GV,$JF741+53),"")</f>
      </c>
      <c r="IY741">
        <f>IF($JG741&gt;=54,INDEX($GV:$GV,$JF741+54),"")</f>
      </c>
      <c r="IZ741">
        <f>IF($JG741&gt;=55,INDEX($GV:$GV,$JF741+55),"")</f>
      </c>
      <c r="JA741">
        <f>IF($JG741&gt;=56,INDEX($GV:$GV,$JF741+56),"")</f>
      </c>
      <c r="JB741">
        <f>IF($JG741&gt;=57,INDEX($GV:$GV,$JF741+57),"")</f>
      </c>
      <c r="JC741">
        <f>IF($JG741&gt;=58,INDEX($GV:$GV,$JF741+58),"")</f>
      </c>
      <c r="JD741">
        <f>IF($JG741&gt;=59,INDEX($GV:$GV,$JF741+59),"")</f>
      </c>
      <c r="JE741">
        <f>IF($JG741&gt;=60,INDEX($GV:$GV,$JF741+60),"")</f>
      </c>
      <c r="JF741">
        <f>IFERROR(MATCH($GU741,$GV$2:$GV$322,0)+1,0)</f>
      </c>
      <c r="JG741">
        <f>IFERROR(INDEX($GW$2:$GW$322,MATCH($GU741,$GV$2:$GV$322,0)),0)</f>
      </c>
      <c r="JH741" t="s">
        <v>44</v>
      </c>
      <c r="JI741" t="s">
        <v>44</v>
      </c>
    </row>
    <row r="742" spans="1:269" x14ac:dyDescent="0.25">
      <c r="R742">
        <f>IF(OR($U742="",$Q742=""),"",IFERROR($U742/$Q742,0))</f>
      </c>
      <c r="S742">
        <f>IF($U742="","",
SUM($T742,$V742,$AA742,$W742,$Y742)*
(1-IF($AB742="",0,VALUE($AB742)/100)))</f>
      </c>
      <c r="T742">
        <f>IF($U742="","",$U742)</f>
      </c>
      <c r="V742">
        <f>IF($U742="","",
IF($O742="","",
IF(ISNUMBER(SEARCH("exempt",LOWER($O742))),0,
$U742*(VALUE(SUBSTITUTE($O742,"%",""))/100))))</f>
      </c>
      <c r="AC742">
        <f>IFERROR(IF(FIND(" - ",$K742)&gt;0,MID($K742,FIND(" - ",$K742)+3,LEN($K742)),""),"")</f>
      </c>
      <c r="AL742" t="s">
        <v>1736</v>
      </c>
      <c r="AT742">
        <f>IFERROR(LEFT($K742,FIND(" - ",$K742)-1),$K742)</f>
      </c>
      <c r="AW742">
        <f>IF($CL742&gt;=1,INDEX($AU:$AU,$CK742+1),"")</f>
      </c>
      <c r="AX742">
        <f>IF($CL742&gt;=2,INDEX($AU:$AU,$CK742+2),"")</f>
      </c>
      <c r="AY742">
        <f>IF($CL742&gt;=3,INDEX($AU:$AU,$CK742+3),"")</f>
      </c>
      <c r="AZ742">
        <f>IF($CL742&gt;=4,INDEX($AU:$AU,$CK742+4),"")</f>
      </c>
      <c r="BA742">
        <f>IF($CL742&gt;=5,INDEX($AU:$AU,$CK742+5),"")</f>
      </c>
      <c r="BB742">
        <f>IF($CL742&gt;=6,INDEX($AU:$AU,$CK742+6),"")</f>
      </c>
      <c r="BC742">
        <f>IF($CL742&gt;=7,INDEX($AU:$AU,$CK742+7),"")</f>
      </c>
      <c r="BD742">
        <f>IF($CL742&gt;=8,INDEX($AU:$AU,$CK742+8),"")</f>
      </c>
      <c r="BE742">
        <f>IF($CL742&gt;=9,INDEX($AU:$AU,$CK742+9),"")</f>
      </c>
      <c r="BF742">
        <f>IF($CL742&gt;=10,INDEX($AU:$AU,$CK742+10),"")</f>
      </c>
      <c r="BG742">
        <f>IF($CL742&gt;=11,INDEX($AU:$AU,$CK742+11),"")</f>
      </c>
      <c r="BH742">
        <f>IF($CL742&gt;=12,INDEX($AU:$AU,$CK742+12),"")</f>
      </c>
      <c r="BI742">
        <f>IF($CL742&gt;=13,INDEX($AU:$AU,$CK742+13),"")</f>
      </c>
      <c r="BJ742">
        <f>IF($CL742&gt;=14,INDEX($AU:$AU,$CK742+14),"")</f>
      </c>
      <c r="BK742">
        <f>IF($CL742&gt;=15,INDEX($AU:$AU,$CK742+15),"")</f>
      </c>
      <c r="BL742">
        <f>IF($CL742&gt;=16,INDEX($AU:$AU,$CK742+16),"")</f>
      </c>
      <c r="BM742">
        <f>IF($CL742&gt;=17,INDEX($AU:$AU,$CK742+17),"")</f>
      </c>
      <c r="BN742">
        <f>IF($CL742&gt;=18,INDEX($AU:$AU,$CK742+18),"")</f>
      </c>
      <c r="BO742">
        <f>IF($CL742&gt;=19,INDEX($AU:$AU,$CK742+19),"")</f>
      </c>
      <c r="BP742">
        <f>IF($CL742&gt;=20,INDEX($AU:$AU,$CK742+20),"")</f>
      </c>
      <c r="BQ742">
        <f>IF($CL742&gt;=21,INDEX($AU:$AU,$CK742+21),"")</f>
      </c>
      <c r="BR742">
        <f>IF($CL742&gt;=22,INDEX($AU:$AU,$CK742+22),"")</f>
      </c>
      <c r="BS742">
        <f>IF($CL742&gt;=23,INDEX($AU:$AU,$CK742+23),"")</f>
      </c>
      <c r="BT742">
        <f>IF($CL742&gt;=24,INDEX($AU:$AU,$CK742+24),"")</f>
      </c>
      <c r="BU742">
        <f>IF($CL742&gt;=25,INDEX($AU:$AU,$CK742+25),"")</f>
      </c>
      <c r="BV742">
        <f>IF($CL742&gt;=26,INDEX($AU:$AU,$CK742+26),"")</f>
      </c>
      <c r="BW742">
        <f>IF($CL742&gt;=27,INDEX($AU:$AU,$CK742+27),"")</f>
      </c>
      <c r="BX742">
        <f>IF($CL742&gt;=28,INDEX($AU:$AU,$CK742+28),"")</f>
      </c>
      <c r="BY742">
        <f>IF($CL742&gt;=29,INDEX($AU:$AU,$CK742+29),"")</f>
      </c>
      <c r="BZ742">
        <f>IF($CL742&gt;=30,INDEX($AU:$AU,$CK742+30),"")</f>
      </c>
      <c r="CA742">
        <f>IF($CL742&gt;=31,INDEX($AU:$AU,$CK742+31),"")</f>
      </c>
      <c r="CB742">
        <f>IF($CL742&gt;=32,INDEX($AU:$AU,$CK742+32),"")</f>
      </c>
      <c r="CC742">
        <f>IF($CL742&gt;=33,INDEX($AU:$AU,$CK742+33),"")</f>
      </c>
      <c r="CD742">
        <f>IF($CL742&gt;=34,INDEX($AU:$AU,$CK742+34),"")</f>
      </c>
      <c r="CE742">
        <f>IF($CL742&gt;=35,INDEX($AU:$AU,$CK742+35),"")</f>
      </c>
      <c r="CF742">
        <f>IF($CL742&gt;=36,INDEX($AU:$AU,$CK742+36),"")</f>
      </c>
      <c r="CG742">
        <f>IF($CL742&gt;=37,INDEX($AU:$AU,$CK742+37),"")</f>
      </c>
      <c r="CH742">
        <f>IF($CL742&gt;=38,INDEX($AU:$AU,$CK742+38),"")</f>
      </c>
      <c r="CI742">
        <f>IF($CL742&gt;=39,INDEX($AU:$AU,$CK742+39),"")</f>
      </c>
      <c r="CJ742">
        <f>IF($CL742&gt;=40,INDEX($AU:$AU,$CK742+40),"")</f>
      </c>
      <c r="CK742">
        <f>IFERROR(MATCH($AT742,$AU$2:$AU$133,0)+1,0)</f>
      </c>
      <c r="CL742">
        <f>IFERROR(INDEX($AV$2:$AV$133,MATCH($AT742,$AU$2:$AU$133,0)),0)</f>
      </c>
      <c r="CM742">
        <f>IFERROR(LEFT($L742,FIND(" - ",$L742)-1),$L742)</f>
      </c>
      <c r="CN742" t="s">
        <v>221</v>
      </c>
      <c r="CP742">
        <f>IF($DK742&gt;=1,INDEX($CN:$CN,$DJ742+1),"")</f>
      </c>
      <c r="CQ742">
        <f>IF($DK742&gt;=2,INDEX($CN:$CN,$DJ742+2),"")</f>
      </c>
      <c r="CR742">
        <f>IF($DK742&gt;=3,INDEX($CN:$CN,$DJ742+3),"")</f>
      </c>
      <c r="CS742">
        <f>IF($DK742&gt;=4,INDEX($CN:$CN,$DJ742+4),"")</f>
      </c>
      <c r="CT742">
        <f>IF($DK742&gt;=5,INDEX($CN:$CN,$DJ742+5),"")</f>
      </c>
      <c r="CU742">
        <f>IF($DK742&gt;=6,INDEX($CN:$CN,$DJ742+6),"")</f>
      </c>
      <c r="CV742">
        <f>IF($DK742&gt;=7,INDEX($CN:$CN,$DJ742+7),"")</f>
      </c>
      <c r="CW742">
        <f>IF($DK742&gt;=8,INDEX($CN:$CN,$DJ742+8),"")</f>
      </c>
      <c r="CX742">
        <f>IF($DK742&gt;=9,INDEX($CN:$CN,$DJ742+9),"")</f>
      </c>
      <c r="CY742">
        <f>IF($DK742&gt;=10,INDEX($CN:$CN,$DJ742+10),"")</f>
      </c>
      <c r="CZ742">
        <f>IF($DK742&gt;=11,INDEX($CN:$CN,$DJ742+11),"")</f>
      </c>
      <c r="DA742">
        <f>IF($DK742&gt;=12,INDEX($CN:$CN,$DJ742+12),"")</f>
      </c>
      <c r="DB742">
        <f>IF($DK742&gt;=13,INDEX($CN:$CN,$DJ742+13),"")</f>
      </c>
      <c r="DC742">
        <f>IF($DK742&gt;=14,INDEX($CN:$CN,$DJ742+14),"")</f>
      </c>
      <c r="DD742">
        <f>IF($DK742&gt;=15,INDEX($CN:$CN,$DJ742+15),"")</f>
      </c>
      <c r="DE742">
        <f>IF($DK742&gt;=16,INDEX($CN:$CN,$DJ742+16),"")</f>
      </c>
      <c r="DF742">
        <f>IF($DK742&gt;=17,INDEX($CN:$CN,$DJ742+17),"")</f>
      </c>
      <c r="DG742">
        <f>IF($DK742&gt;=18,INDEX($CN:$CN,$DJ742+18),"")</f>
      </c>
      <c r="DH742">
        <f>IF($DK742&gt;=19,INDEX($CN:$CN,$DJ742+19),"")</f>
      </c>
      <c r="DI742">
        <f>IF($DK742&gt;=20,INDEX($CN:$CN,$DJ742+20),"")</f>
      </c>
      <c r="DJ742">
        <f>IFERROR(MATCH($CM742,$CN$2:$CN$1089,0)+1,0)</f>
      </c>
      <c r="DK742">
        <f>IFERROR(INDEX($CO$2:$CO$1089,MATCH($CM742,$CN$2:$CN$1089,0)),0)</f>
      </c>
      <c r="DL742">
        <f>IFERROR(INDEX($AS:$AS,MATCH($O742,$AR:$AR,0))&amp;"","")</f>
      </c>
      <c r="DP742">
        <f>IF($GS742&gt;=1,INDEX($DM:$DM,$GR742+1),"")</f>
      </c>
      <c r="DQ742">
        <f>IF($GS742&gt;=2,INDEX($DM:$DM,$GR742+2),"")</f>
      </c>
      <c r="DR742">
        <f>IF($GS742&gt;=3,INDEX($DM:$DM,$GR742+3),"")</f>
      </c>
      <c r="DS742">
        <f>IF($GS742&gt;=4,INDEX($DM:$DM,$GR742+4),"")</f>
      </c>
      <c r="DT742">
        <f>IF($GS742&gt;=5,INDEX($DM:$DM,$GR742+5),"")</f>
      </c>
      <c r="DU742">
        <f>IF($GS742&gt;=6,INDEX($DM:$DM,$GR742+6),"")</f>
      </c>
      <c r="DV742">
        <f>IF($GS742&gt;=7,INDEX($DM:$DM,$GR742+7),"")</f>
      </c>
      <c r="DW742">
        <f>IF($GS742&gt;=8,INDEX($DM:$DM,$GR742+8),"")</f>
      </c>
      <c r="DX742">
        <f>IF($GS742&gt;=9,INDEX($DM:$DM,$GR742+9),"")</f>
      </c>
      <c r="DY742">
        <f>IF($GS742&gt;=10,INDEX($DM:$DM,$GR742+10),"")</f>
      </c>
      <c r="DZ742">
        <f>IF($GS742&gt;=11,INDEX($DM:$DM,$GR742+11),"")</f>
      </c>
      <c r="EA742">
        <f>IF($GS742&gt;=12,INDEX($DM:$DM,$GR742+12),"")</f>
      </c>
      <c r="EB742">
        <f>IF($GS742&gt;=13,INDEX($DM:$DM,$GR742+13),"")</f>
      </c>
      <c r="EC742">
        <f>IF($GS742&gt;=14,INDEX($DM:$DM,$GR742+14),"")</f>
      </c>
      <c r="ED742">
        <f>IF($GS742&gt;=15,INDEX($DM:$DM,$GR742+15),"")</f>
      </c>
      <c r="EE742">
        <f>IF($GS742&gt;=16,INDEX($DM:$DM,$GR742+16),"")</f>
      </c>
      <c r="EF742">
        <f>IF($GS742&gt;=17,INDEX($DM:$DM,$GR742+17),"")</f>
      </c>
      <c r="EG742">
        <f>IF($GS742&gt;=18,INDEX($DM:$DM,$GR742+18),"")</f>
      </c>
      <c r="EH742">
        <f>IF($GS742&gt;=19,INDEX($DM:$DM,$GR742+19),"")</f>
      </c>
      <c r="EI742">
        <f>IF($GS742&gt;=20,INDEX($DM:$DM,$GR742+20),"")</f>
      </c>
      <c r="EJ742">
        <f>IF($GS742&gt;=21,INDEX($DM:$DM,$GR742+21),"")</f>
      </c>
      <c r="EK742">
        <f>IF($GS742&gt;=22,INDEX($DM:$DM,$GR742+22),"")</f>
      </c>
      <c r="EL742">
        <f>IF($GS742&gt;=23,INDEX($DM:$DM,$GR742+23),"")</f>
      </c>
      <c r="EM742">
        <f>IF($GS742&gt;=24,INDEX($DM:$DM,$GR742+24),"")</f>
      </c>
      <c r="EN742">
        <f>IF($GS742&gt;=25,INDEX($DM:$DM,$GR742+25),"")</f>
      </c>
      <c r="EO742">
        <f>IF($GS742&gt;=26,INDEX($DM:$DM,$GR742+26),"")</f>
      </c>
      <c r="EP742">
        <f>IF($GS742&gt;=27,INDEX($DM:$DM,$GR742+27),"")</f>
      </c>
      <c r="EQ742">
        <f>IF($GS742&gt;=28,INDEX($DM:$DM,$GR742+28),"")</f>
      </c>
      <c r="ER742">
        <f>IF($GS742&gt;=29,INDEX($DM:$DM,$GR742+29),"")</f>
      </c>
      <c r="ES742">
        <f>IF($GS742&gt;=30,INDEX($DM:$DM,$GR742+30),"")</f>
      </c>
      <c r="ET742">
        <f>IF($GS742&gt;=31,INDEX($DM:$DM,$GR742+31),"")</f>
      </c>
      <c r="EU742">
        <f>IF($GS742&gt;=32,INDEX($DM:$DM,$GR742+32),"")</f>
      </c>
      <c r="EV742">
        <f>IF($GS742&gt;=33,INDEX($DM:$DM,$GR742+33),"")</f>
      </c>
      <c r="EW742">
        <f>IF($GS742&gt;=34,INDEX($DM:$DM,$GR742+34),"")</f>
      </c>
      <c r="EX742">
        <f>IF($GS742&gt;=35,INDEX($DM:$DM,$GR742+35),"")</f>
      </c>
      <c r="EY742">
        <f>IF($GS742&gt;=36,INDEX($DM:$DM,$GR742+36),"")</f>
      </c>
      <c r="EZ742">
        <f>IF($GS742&gt;=37,INDEX($DM:$DM,$GR742+37),"")</f>
      </c>
      <c r="FA742">
        <f>IF($GS742&gt;=38,INDEX($DM:$DM,$GR742+38),"")</f>
      </c>
      <c r="FB742">
        <f>IF($GS742&gt;=39,INDEX($DM:$DM,$GR742+39),"")</f>
      </c>
      <c r="FC742">
        <f>IF($GS742&gt;=40,INDEX($DM:$DM,$GR742+40),"")</f>
      </c>
      <c r="FD742">
        <f>IF($GS742&gt;=1,INDEX($DN:$DN,$GR742+1),"")</f>
      </c>
      <c r="FE742">
        <f>IF($GS742&gt;=2,INDEX($DN:$DN,$GR742+2),"")</f>
      </c>
      <c r="FF742">
        <f>IF($GS742&gt;=3,INDEX($DN:$DN,$GR742+3),"")</f>
      </c>
      <c r="FG742">
        <f>IF($GS742&gt;=4,INDEX($DN:$DN,$GR742+4),"")</f>
      </c>
      <c r="FH742">
        <f>IF($GS742&gt;=5,INDEX($DN:$DN,$GR742+5),"")</f>
      </c>
      <c r="FI742">
        <f>IF($GS742&gt;=6,INDEX($DN:$DN,$GR742+6),"")</f>
      </c>
      <c r="FJ742">
        <f>IF($GS742&gt;=7,INDEX($DN:$DN,$GR742+7),"")</f>
      </c>
      <c r="FK742">
        <f>IF($GS742&gt;=8,INDEX($DN:$DN,$GR742+8),"")</f>
      </c>
      <c r="FL742">
        <f>IF($GS742&gt;=9,INDEX($DN:$DN,$GR742+9),"")</f>
      </c>
      <c r="FM742">
        <f>IF($GS742&gt;=10,INDEX($DN:$DN,$GR742+10),"")</f>
      </c>
      <c r="FN742">
        <f>IF($GS742&gt;=11,INDEX($DN:$DN,$GR742+11),"")</f>
      </c>
      <c r="FO742">
        <f>IF($GS742&gt;=12,INDEX($DN:$DN,$GR742+12),"")</f>
      </c>
      <c r="FP742">
        <f>IF($GS742&gt;=13,INDEX($DN:$DN,$GR742+13),"")</f>
      </c>
      <c r="FQ742">
        <f>IF($GS742&gt;=14,INDEX($DN:$DN,$GR742+14),"")</f>
      </c>
      <c r="FR742">
        <f>IF($GS742&gt;=15,INDEX($DN:$DN,$GR742+15),"")</f>
      </c>
      <c r="FS742">
        <f>IF($GS742&gt;=16,INDEX($DN:$DN,$GR742+16),"")</f>
      </c>
      <c r="FT742">
        <f>IF($GS742&gt;=17,INDEX($DN:$DN,$GR742+17),"")</f>
      </c>
      <c r="FU742">
        <f>IF($GS742&gt;=18,INDEX($DN:$DN,$GR742+18),"")</f>
      </c>
      <c r="FV742">
        <f>IF($GS742&gt;=19,INDEX($DN:$DN,$GR742+19),"")</f>
      </c>
      <c r="FW742">
        <f>IF($GS742&gt;=20,INDEX($DN:$DN,$GR742+20),"")</f>
      </c>
      <c r="FX742">
        <f>IF($GS742&gt;=21,INDEX($DN:$DN,$GR742+21),"")</f>
      </c>
      <c r="FY742">
        <f>IF($GS742&gt;=22,INDEX($DN:$DN,$GR742+22),"")</f>
      </c>
      <c r="FZ742">
        <f>IF($GS742&gt;=23,INDEX($DN:$DN,$GR742+23),"")</f>
      </c>
      <c r="GA742">
        <f>IF($GS742&gt;=24,INDEX($DN:$DN,$GR742+24),"")</f>
      </c>
      <c r="GB742">
        <f>IF($GS742&gt;=25,INDEX($DN:$DN,$GR742+25),"")</f>
      </c>
      <c r="GC742">
        <f>IF($GS742&gt;=26,INDEX($DN:$DN,$GR742+26),"")</f>
      </c>
      <c r="GD742">
        <f>IF($GS742&gt;=27,INDEX($DN:$DN,$GR742+27),"")</f>
      </c>
      <c r="GE742">
        <f>IF($GS742&gt;=28,INDEX($DN:$DN,$GR742+28),"")</f>
      </c>
      <c r="GF742">
        <f>IF($GS742&gt;=29,INDEX($DN:$DN,$GR742+29),"")</f>
      </c>
      <c r="GG742">
        <f>IF($GS742&gt;=30,INDEX($DN:$DN,$GR742+30),"")</f>
      </c>
      <c r="GH742">
        <f>IF($GS742&gt;=31,INDEX($DN:$DN,$GR742+31),"")</f>
      </c>
      <c r="GI742">
        <f>IF($GS742&gt;=32,INDEX($DN:$DN,$GR742+32),"")</f>
      </c>
      <c r="GJ742">
        <f>IF($GS742&gt;=33,INDEX($DN:$DN,$GR742+33),"")</f>
      </c>
      <c r="GK742">
        <f>IF($GS742&gt;=34,INDEX($DN:$DN,$GR742+34),"")</f>
      </c>
      <c r="GL742">
        <f>IF($GS742&gt;=35,INDEX($DN:$DN,$GR742+35),"")</f>
      </c>
      <c r="GM742">
        <f>IF($GS742&gt;=36,INDEX($DN:$DN,$GR742+36),"")</f>
      </c>
      <c r="GN742">
        <f>IF($GS742&gt;=37,INDEX($DN:$DN,$GR742+37),"")</f>
      </c>
      <c r="GO742">
        <f>IF($GS742&gt;=38,INDEX($DN:$DN,$GR742+38),"")</f>
      </c>
      <c r="GP742">
        <f>IF($GS742&gt;=39,INDEX($DN:$DN,$GR742+39),"")</f>
      </c>
      <c r="GQ742">
        <f>IF($GS742&gt;=40,INDEX($DN:$DN,$GR742+40),"")</f>
      </c>
      <c r="GR742">
        <f>IFERROR(MATCH($DL742,$DM$2:$DM$148,0)+1,0)</f>
      </c>
      <c r="GS742">
        <f>IFERROR(INDEX($DO$2:$DO$148,MATCH($DL742,$DM$2:$DM$148,0)),0)</f>
      </c>
      <c r="GT742">
        <f>IFERROR(MATCH($Z742,$DP$742:$FC$742,0),0)</f>
      </c>
      <c r="GU742">
        <f>IF($GT742&gt;0,INDEX($FD$742:$GQ$742,$GT742),"")</f>
      </c>
      <c r="GX742">
        <f>IF($JG742&gt;=1,INDEX($GV:$GV,$JF742+1),"")</f>
      </c>
      <c r="GY742">
        <f>IF($JG742&gt;=2,INDEX($GV:$GV,$JF742+2),"")</f>
      </c>
      <c r="GZ742">
        <f>IF($JG742&gt;=3,INDEX($GV:$GV,$JF742+3),"")</f>
      </c>
      <c r="HA742">
        <f>IF($JG742&gt;=4,INDEX($GV:$GV,$JF742+4),"")</f>
      </c>
      <c r="HB742">
        <f>IF($JG742&gt;=5,INDEX($GV:$GV,$JF742+5),"")</f>
      </c>
      <c r="HC742">
        <f>IF($JG742&gt;=6,INDEX($GV:$GV,$JF742+6),"")</f>
      </c>
      <c r="HD742">
        <f>IF($JG742&gt;=7,INDEX($GV:$GV,$JF742+7),"")</f>
      </c>
      <c r="HE742">
        <f>IF($JG742&gt;=8,INDEX($GV:$GV,$JF742+8),"")</f>
      </c>
      <c r="HF742">
        <f>IF($JG742&gt;=9,INDEX($GV:$GV,$JF742+9),"")</f>
      </c>
      <c r="HG742">
        <f>IF($JG742&gt;=10,INDEX($GV:$GV,$JF742+10),"")</f>
      </c>
      <c r="HH742">
        <f>IF($JG742&gt;=11,INDEX($GV:$GV,$JF742+11),"")</f>
      </c>
      <c r="HI742">
        <f>IF($JG742&gt;=12,INDEX($GV:$GV,$JF742+12),"")</f>
      </c>
      <c r="HJ742">
        <f>IF($JG742&gt;=13,INDEX($GV:$GV,$JF742+13),"")</f>
      </c>
      <c r="HK742">
        <f>IF($JG742&gt;=14,INDEX($GV:$GV,$JF742+14),"")</f>
      </c>
      <c r="HL742">
        <f>IF($JG742&gt;=15,INDEX($GV:$GV,$JF742+15),"")</f>
      </c>
      <c r="HM742">
        <f>IF($JG742&gt;=16,INDEX($GV:$GV,$JF742+16),"")</f>
      </c>
      <c r="HN742">
        <f>IF($JG742&gt;=17,INDEX($GV:$GV,$JF742+17),"")</f>
      </c>
      <c r="HO742">
        <f>IF($JG742&gt;=18,INDEX($GV:$GV,$JF742+18),"")</f>
      </c>
      <c r="HP742">
        <f>IF($JG742&gt;=19,INDEX($GV:$GV,$JF742+19),"")</f>
      </c>
      <c r="HQ742">
        <f>IF($JG742&gt;=20,INDEX($GV:$GV,$JF742+20),"")</f>
      </c>
      <c r="HR742">
        <f>IF($JG742&gt;=21,INDEX($GV:$GV,$JF742+21),"")</f>
      </c>
      <c r="HS742">
        <f>IF($JG742&gt;=22,INDEX($GV:$GV,$JF742+22),"")</f>
      </c>
      <c r="HT742">
        <f>IF($JG742&gt;=23,INDEX($GV:$GV,$JF742+23),"")</f>
      </c>
      <c r="HU742">
        <f>IF($JG742&gt;=24,INDEX($GV:$GV,$JF742+24),"")</f>
      </c>
      <c r="HV742">
        <f>IF($JG742&gt;=25,INDEX($GV:$GV,$JF742+25),"")</f>
      </c>
      <c r="HW742">
        <f>IF($JG742&gt;=26,INDEX($GV:$GV,$JF742+26),"")</f>
      </c>
      <c r="HX742">
        <f>IF($JG742&gt;=27,INDEX($GV:$GV,$JF742+27),"")</f>
      </c>
      <c r="HY742">
        <f>IF($JG742&gt;=28,INDEX($GV:$GV,$JF742+28),"")</f>
      </c>
      <c r="HZ742">
        <f>IF($JG742&gt;=29,INDEX($GV:$GV,$JF742+29),"")</f>
      </c>
      <c r="IA742">
        <f>IF($JG742&gt;=30,INDEX($GV:$GV,$JF742+30),"")</f>
      </c>
      <c r="IB742">
        <f>IF($JG742&gt;=31,INDEX($GV:$GV,$JF742+31),"")</f>
      </c>
      <c r="IC742">
        <f>IF($JG742&gt;=32,INDEX($GV:$GV,$JF742+32),"")</f>
      </c>
      <c r="ID742">
        <f>IF($JG742&gt;=33,INDEX($GV:$GV,$JF742+33),"")</f>
      </c>
      <c r="IE742">
        <f>IF($JG742&gt;=34,INDEX($GV:$GV,$JF742+34),"")</f>
      </c>
      <c r="IF742">
        <f>IF($JG742&gt;=35,INDEX($GV:$GV,$JF742+35),"")</f>
      </c>
      <c r="IG742">
        <f>IF($JG742&gt;=36,INDEX($GV:$GV,$JF742+36),"")</f>
      </c>
      <c r="IH742">
        <f>IF($JG742&gt;=37,INDEX($GV:$GV,$JF742+37),"")</f>
      </c>
      <c r="II742">
        <f>IF($JG742&gt;=38,INDEX($GV:$GV,$JF742+38),"")</f>
      </c>
      <c r="IJ742">
        <f>IF($JG742&gt;=39,INDEX($GV:$GV,$JF742+39),"")</f>
      </c>
      <c r="IK742">
        <f>IF($JG742&gt;=40,INDEX($GV:$GV,$JF742+40),"")</f>
      </c>
      <c r="IL742">
        <f>IF($JG742&gt;=41,INDEX($GV:$GV,$JF742+41),"")</f>
      </c>
      <c r="IM742">
        <f>IF($JG742&gt;=42,INDEX($GV:$GV,$JF742+42),"")</f>
      </c>
      <c r="IN742">
        <f>IF($JG742&gt;=43,INDEX($GV:$GV,$JF742+43),"")</f>
      </c>
      <c r="IO742">
        <f>IF($JG742&gt;=44,INDEX($GV:$GV,$JF742+44),"")</f>
      </c>
      <c r="IP742">
        <f>IF($JG742&gt;=45,INDEX($GV:$GV,$JF742+45),"")</f>
      </c>
      <c r="IQ742">
        <f>IF($JG742&gt;=46,INDEX($GV:$GV,$JF742+46),"")</f>
      </c>
      <c r="IR742">
        <f>IF($JG742&gt;=47,INDEX($GV:$GV,$JF742+47),"")</f>
      </c>
      <c r="IS742">
        <f>IF($JG742&gt;=48,INDEX($GV:$GV,$JF742+48),"")</f>
      </c>
      <c r="IT742">
        <f>IF($JG742&gt;=49,INDEX($GV:$GV,$JF742+49),"")</f>
      </c>
      <c r="IU742">
        <f>IF($JG742&gt;=50,INDEX($GV:$GV,$JF742+50),"")</f>
      </c>
      <c r="IV742">
        <f>IF($JG742&gt;=51,INDEX($GV:$GV,$JF742+51),"")</f>
      </c>
      <c r="IW742">
        <f>IF($JG742&gt;=52,INDEX($GV:$GV,$JF742+52),"")</f>
      </c>
      <c r="IX742">
        <f>IF($JG742&gt;=53,INDEX($GV:$GV,$JF742+53),"")</f>
      </c>
      <c r="IY742">
        <f>IF($JG742&gt;=54,INDEX($GV:$GV,$JF742+54),"")</f>
      </c>
      <c r="IZ742">
        <f>IF($JG742&gt;=55,INDEX($GV:$GV,$JF742+55),"")</f>
      </c>
      <c r="JA742">
        <f>IF($JG742&gt;=56,INDEX($GV:$GV,$JF742+56),"")</f>
      </c>
      <c r="JB742">
        <f>IF($JG742&gt;=57,INDEX($GV:$GV,$JF742+57),"")</f>
      </c>
      <c r="JC742">
        <f>IF($JG742&gt;=58,INDEX($GV:$GV,$JF742+58),"")</f>
      </c>
      <c r="JD742">
        <f>IF($JG742&gt;=59,INDEX($GV:$GV,$JF742+59),"")</f>
      </c>
      <c r="JE742">
        <f>IF($JG742&gt;=60,INDEX($GV:$GV,$JF742+60),"")</f>
      </c>
      <c r="JF742">
        <f>IFERROR(MATCH($GU742,$GV$2:$GV$322,0)+1,0)</f>
      </c>
      <c r="JG742">
        <f>IFERROR(INDEX($GW$2:$GW$322,MATCH($GU742,$GV$2:$GV$322,0)),0)</f>
      </c>
      <c r="JH742" t="s">
        <v>44</v>
      </c>
      <c r="JI742" t="s">
        <v>44</v>
      </c>
    </row>
    <row r="743" spans="1:269" x14ac:dyDescent="0.25">
      <c r="R743">
        <f>IF(OR($U743="",$Q743=""),"",IFERROR($U743/$Q743,0))</f>
      </c>
      <c r="S743">
        <f>IF($U743="","",
SUM($T743,$V743,$AA743,$W743,$Y743)*
(1-IF($AB743="",0,VALUE($AB743)/100)))</f>
      </c>
      <c r="T743">
        <f>IF($U743="","",$U743)</f>
      </c>
      <c r="V743">
        <f>IF($U743="","",
IF($O743="","",
IF(ISNUMBER(SEARCH("exempt",LOWER($O743))),0,
$U743*(VALUE(SUBSTITUTE($O743,"%",""))/100))))</f>
      </c>
      <c r="AC743">
        <f>IFERROR(IF(FIND(" - ",$K743)&gt;0,MID($K743,FIND(" - ",$K743)+3,LEN($K743)),""),"")</f>
      </c>
      <c r="AL743" t="s">
        <v>1737</v>
      </c>
      <c r="AT743">
        <f>IFERROR(LEFT($K743,FIND(" - ",$K743)-1),$K743)</f>
      </c>
      <c r="AW743">
        <f>IF($CL743&gt;=1,INDEX($AU:$AU,$CK743+1),"")</f>
      </c>
      <c r="AX743">
        <f>IF($CL743&gt;=2,INDEX($AU:$AU,$CK743+2),"")</f>
      </c>
      <c r="AY743">
        <f>IF($CL743&gt;=3,INDEX($AU:$AU,$CK743+3),"")</f>
      </c>
      <c r="AZ743">
        <f>IF($CL743&gt;=4,INDEX($AU:$AU,$CK743+4),"")</f>
      </c>
      <c r="BA743">
        <f>IF($CL743&gt;=5,INDEX($AU:$AU,$CK743+5),"")</f>
      </c>
      <c r="BB743">
        <f>IF($CL743&gt;=6,INDEX($AU:$AU,$CK743+6),"")</f>
      </c>
      <c r="BC743">
        <f>IF($CL743&gt;=7,INDEX($AU:$AU,$CK743+7),"")</f>
      </c>
      <c r="BD743">
        <f>IF($CL743&gt;=8,INDEX($AU:$AU,$CK743+8),"")</f>
      </c>
      <c r="BE743">
        <f>IF($CL743&gt;=9,INDEX($AU:$AU,$CK743+9),"")</f>
      </c>
      <c r="BF743">
        <f>IF($CL743&gt;=10,INDEX($AU:$AU,$CK743+10),"")</f>
      </c>
      <c r="BG743">
        <f>IF($CL743&gt;=11,INDEX($AU:$AU,$CK743+11),"")</f>
      </c>
      <c r="BH743">
        <f>IF($CL743&gt;=12,INDEX($AU:$AU,$CK743+12),"")</f>
      </c>
      <c r="BI743">
        <f>IF($CL743&gt;=13,INDEX($AU:$AU,$CK743+13),"")</f>
      </c>
      <c r="BJ743">
        <f>IF($CL743&gt;=14,INDEX($AU:$AU,$CK743+14),"")</f>
      </c>
      <c r="BK743">
        <f>IF($CL743&gt;=15,INDEX($AU:$AU,$CK743+15),"")</f>
      </c>
      <c r="BL743">
        <f>IF($CL743&gt;=16,INDEX($AU:$AU,$CK743+16),"")</f>
      </c>
      <c r="BM743">
        <f>IF($CL743&gt;=17,INDEX($AU:$AU,$CK743+17),"")</f>
      </c>
      <c r="BN743">
        <f>IF($CL743&gt;=18,INDEX($AU:$AU,$CK743+18),"")</f>
      </c>
      <c r="BO743">
        <f>IF($CL743&gt;=19,INDEX($AU:$AU,$CK743+19),"")</f>
      </c>
      <c r="BP743">
        <f>IF($CL743&gt;=20,INDEX($AU:$AU,$CK743+20),"")</f>
      </c>
      <c r="BQ743">
        <f>IF($CL743&gt;=21,INDEX($AU:$AU,$CK743+21),"")</f>
      </c>
      <c r="BR743">
        <f>IF($CL743&gt;=22,INDEX($AU:$AU,$CK743+22),"")</f>
      </c>
      <c r="BS743">
        <f>IF($CL743&gt;=23,INDEX($AU:$AU,$CK743+23),"")</f>
      </c>
      <c r="BT743">
        <f>IF($CL743&gt;=24,INDEX($AU:$AU,$CK743+24),"")</f>
      </c>
      <c r="BU743">
        <f>IF($CL743&gt;=25,INDEX($AU:$AU,$CK743+25),"")</f>
      </c>
      <c r="BV743">
        <f>IF($CL743&gt;=26,INDEX($AU:$AU,$CK743+26),"")</f>
      </c>
      <c r="BW743">
        <f>IF($CL743&gt;=27,INDEX($AU:$AU,$CK743+27),"")</f>
      </c>
      <c r="BX743">
        <f>IF($CL743&gt;=28,INDEX($AU:$AU,$CK743+28),"")</f>
      </c>
      <c r="BY743">
        <f>IF($CL743&gt;=29,INDEX($AU:$AU,$CK743+29),"")</f>
      </c>
      <c r="BZ743">
        <f>IF($CL743&gt;=30,INDEX($AU:$AU,$CK743+30),"")</f>
      </c>
      <c r="CA743">
        <f>IF($CL743&gt;=31,INDEX($AU:$AU,$CK743+31),"")</f>
      </c>
      <c r="CB743">
        <f>IF($CL743&gt;=32,INDEX($AU:$AU,$CK743+32),"")</f>
      </c>
      <c r="CC743">
        <f>IF($CL743&gt;=33,INDEX($AU:$AU,$CK743+33),"")</f>
      </c>
      <c r="CD743">
        <f>IF($CL743&gt;=34,INDEX($AU:$AU,$CK743+34),"")</f>
      </c>
      <c r="CE743">
        <f>IF($CL743&gt;=35,INDEX($AU:$AU,$CK743+35),"")</f>
      </c>
      <c r="CF743">
        <f>IF($CL743&gt;=36,INDEX($AU:$AU,$CK743+36),"")</f>
      </c>
      <c r="CG743">
        <f>IF($CL743&gt;=37,INDEX($AU:$AU,$CK743+37),"")</f>
      </c>
      <c r="CH743">
        <f>IF($CL743&gt;=38,INDEX($AU:$AU,$CK743+38),"")</f>
      </c>
      <c r="CI743">
        <f>IF($CL743&gt;=39,INDEX($AU:$AU,$CK743+39),"")</f>
      </c>
      <c r="CJ743">
        <f>IF($CL743&gt;=40,INDEX($AU:$AU,$CK743+40),"")</f>
      </c>
      <c r="CK743">
        <f>IFERROR(MATCH($AT743,$AU$2:$AU$133,0)+1,0)</f>
      </c>
      <c r="CL743">
        <f>IFERROR(INDEX($AV$2:$AV$133,MATCH($AT743,$AU$2:$AU$133,0)),0)</f>
      </c>
      <c r="CM743">
        <f>IFERROR(LEFT($L743,FIND(" - ",$L743)-1),$L743)</f>
      </c>
      <c r="CN743" t="s">
        <v>1738</v>
      </c>
      <c r="CO743">
        <v>1</v>
      </c>
      <c r="CP743">
        <f>IF($DK743&gt;=1,INDEX($CN:$CN,$DJ743+1),"")</f>
      </c>
      <c r="CQ743">
        <f>IF($DK743&gt;=2,INDEX($CN:$CN,$DJ743+2),"")</f>
      </c>
      <c r="CR743">
        <f>IF($DK743&gt;=3,INDEX($CN:$CN,$DJ743+3),"")</f>
      </c>
      <c r="CS743">
        <f>IF($DK743&gt;=4,INDEX($CN:$CN,$DJ743+4),"")</f>
      </c>
      <c r="CT743">
        <f>IF($DK743&gt;=5,INDEX($CN:$CN,$DJ743+5),"")</f>
      </c>
      <c r="CU743">
        <f>IF($DK743&gt;=6,INDEX($CN:$CN,$DJ743+6),"")</f>
      </c>
      <c r="CV743">
        <f>IF($DK743&gt;=7,INDEX($CN:$CN,$DJ743+7),"")</f>
      </c>
      <c r="CW743">
        <f>IF($DK743&gt;=8,INDEX($CN:$CN,$DJ743+8),"")</f>
      </c>
      <c r="CX743">
        <f>IF($DK743&gt;=9,INDEX($CN:$CN,$DJ743+9),"")</f>
      </c>
      <c r="CY743">
        <f>IF($DK743&gt;=10,INDEX($CN:$CN,$DJ743+10),"")</f>
      </c>
      <c r="CZ743">
        <f>IF($DK743&gt;=11,INDEX($CN:$CN,$DJ743+11),"")</f>
      </c>
      <c r="DA743">
        <f>IF($DK743&gt;=12,INDEX($CN:$CN,$DJ743+12),"")</f>
      </c>
      <c r="DB743">
        <f>IF($DK743&gt;=13,INDEX($CN:$CN,$DJ743+13),"")</f>
      </c>
      <c r="DC743">
        <f>IF($DK743&gt;=14,INDEX($CN:$CN,$DJ743+14),"")</f>
      </c>
      <c r="DD743">
        <f>IF($DK743&gt;=15,INDEX($CN:$CN,$DJ743+15),"")</f>
      </c>
      <c r="DE743">
        <f>IF($DK743&gt;=16,INDEX($CN:$CN,$DJ743+16),"")</f>
      </c>
      <c r="DF743">
        <f>IF($DK743&gt;=17,INDEX($CN:$CN,$DJ743+17),"")</f>
      </c>
      <c r="DG743">
        <f>IF($DK743&gt;=18,INDEX($CN:$CN,$DJ743+18),"")</f>
      </c>
      <c r="DH743">
        <f>IF($DK743&gt;=19,INDEX($CN:$CN,$DJ743+19),"")</f>
      </c>
      <c r="DI743">
        <f>IF($DK743&gt;=20,INDEX($CN:$CN,$DJ743+20),"")</f>
      </c>
      <c r="DJ743">
        <f>IFERROR(MATCH($CM743,$CN$2:$CN$1089,0)+1,0)</f>
      </c>
      <c r="DK743">
        <f>IFERROR(INDEX($CO$2:$CO$1089,MATCH($CM743,$CN$2:$CN$1089,0)),0)</f>
      </c>
      <c r="DL743">
        <f>IFERROR(INDEX($AS:$AS,MATCH($O743,$AR:$AR,0))&amp;"","")</f>
      </c>
      <c r="DP743">
        <f>IF($GS743&gt;=1,INDEX($DM:$DM,$GR743+1),"")</f>
      </c>
      <c r="DQ743">
        <f>IF($GS743&gt;=2,INDEX($DM:$DM,$GR743+2),"")</f>
      </c>
      <c r="DR743">
        <f>IF($GS743&gt;=3,INDEX($DM:$DM,$GR743+3),"")</f>
      </c>
      <c r="DS743">
        <f>IF($GS743&gt;=4,INDEX($DM:$DM,$GR743+4),"")</f>
      </c>
      <c r="DT743">
        <f>IF($GS743&gt;=5,INDEX($DM:$DM,$GR743+5),"")</f>
      </c>
      <c r="DU743">
        <f>IF($GS743&gt;=6,INDEX($DM:$DM,$GR743+6),"")</f>
      </c>
      <c r="DV743">
        <f>IF($GS743&gt;=7,INDEX($DM:$DM,$GR743+7),"")</f>
      </c>
      <c r="DW743">
        <f>IF($GS743&gt;=8,INDEX($DM:$DM,$GR743+8),"")</f>
      </c>
      <c r="DX743">
        <f>IF($GS743&gt;=9,INDEX($DM:$DM,$GR743+9),"")</f>
      </c>
      <c r="DY743">
        <f>IF($GS743&gt;=10,INDEX($DM:$DM,$GR743+10),"")</f>
      </c>
      <c r="DZ743">
        <f>IF($GS743&gt;=11,INDEX($DM:$DM,$GR743+11),"")</f>
      </c>
      <c r="EA743">
        <f>IF($GS743&gt;=12,INDEX($DM:$DM,$GR743+12),"")</f>
      </c>
      <c r="EB743">
        <f>IF($GS743&gt;=13,INDEX($DM:$DM,$GR743+13),"")</f>
      </c>
      <c r="EC743">
        <f>IF($GS743&gt;=14,INDEX($DM:$DM,$GR743+14),"")</f>
      </c>
      <c r="ED743">
        <f>IF($GS743&gt;=15,INDEX($DM:$DM,$GR743+15),"")</f>
      </c>
      <c r="EE743">
        <f>IF($GS743&gt;=16,INDEX($DM:$DM,$GR743+16),"")</f>
      </c>
      <c r="EF743">
        <f>IF($GS743&gt;=17,INDEX($DM:$DM,$GR743+17),"")</f>
      </c>
      <c r="EG743">
        <f>IF($GS743&gt;=18,INDEX($DM:$DM,$GR743+18),"")</f>
      </c>
      <c r="EH743">
        <f>IF($GS743&gt;=19,INDEX($DM:$DM,$GR743+19),"")</f>
      </c>
      <c r="EI743">
        <f>IF($GS743&gt;=20,INDEX($DM:$DM,$GR743+20),"")</f>
      </c>
      <c r="EJ743">
        <f>IF($GS743&gt;=21,INDEX($DM:$DM,$GR743+21),"")</f>
      </c>
      <c r="EK743">
        <f>IF($GS743&gt;=22,INDEX($DM:$DM,$GR743+22),"")</f>
      </c>
      <c r="EL743">
        <f>IF($GS743&gt;=23,INDEX($DM:$DM,$GR743+23),"")</f>
      </c>
      <c r="EM743">
        <f>IF($GS743&gt;=24,INDEX($DM:$DM,$GR743+24),"")</f>
      </c>
      <c r="EN743">
        <f>IF($GS743&gt;=25,INDEX($DM:$DM,$GR743+25),"")</f>
      </c>
      <c r="EO743">
        <f>IF($GS743&gt;=26,INDEX($DM:$DM,$GR743+26),"")</f>
      </c>
      <c r="EP743">
        <f>IF($GS743&gt;=27,INDEX($DM:$DM,$GR743+27),"")</f>
      </c>
      <c r="EQ743">
        <f>IF($GS743&gt;=28,INDEX($DM:$DM,$GR743+28),"")</f>
      </c>
      <c r="ER743">
        <f>IF($GS743&gt;=29,INDEX($DM:$DM,$GR743+29),"")</f>
      </c>
      <c r="ES743">
        <f>IF($GS743&gt;=30,INDEX($DM:$DM,$GR743+30),"")</f>
      </c>
      <c r="ET743">
        <f>IF($GS743&gt;=31,INDEX($DM:$DM,$GR743+31),"")</f>
      </c>
      <c r="EU743">
        <f>IF($GS743&gt;=32,INDEX($DM:$DM,$GR743+32),"")</f>
      </c>
      <c r="EV743">
        <f>IF($GS743&gt;=33,INDEX($DM:$DM,$GR743+33),"")</f>
      </c>
      <c r="EW743">
        <f>IF($GS743&gt;=34,INDEX($DM:$DM,$GR743+34),"")</f>
      </c>
      <c r="EX743">
        <f>IF($GS743&gt;=35,INDEX($DM:$DM,$GR743+35),"")</f>
      </c>
      <c r="EY743">
        <f>IF($GS743&gt;=36,INDEX($DM:$DM,$GR743+36),"")</f>
      </c>
      <c r="EZ743">
        <f>IF($GS743&gt;=37,INDEX($DM:$DM,$GR743+37),"")</f>
      </c>
      <c r="FA743">
        <f>IF($GS743&gt;=38,INDEX($DM:$DM,$GR743+38),"")</f>
      </c>
      <c r="FB743">
        <f>IF($GS743&gt;=39,INDEX($DM:$DM,$GR743+39),"")</f>
      </c>
      <c r="FC743">
        <f>IF($GS743&gt;=40,INDEX($DM:$DM,$GR743+40),"")</f>
      </c>
      <c r="FD743">
        <f>IF($GS743&gt;=1,INDEX($DN:$DN,$GR743+1),"")</f>
      </c>
      <c r="FE743">
        <f>IF($GS743&gt;=2,INDEX($DN:$DN,$GR743+2),"")</f>
      </c>
      <c r="FF743">
        <f>IF($GS743&gt;=3,INDEX($DN:$DN,$GR743+3),"")</f>
      </c>
      <c r="FG743">
        <f>IF($GS743&gt;=4,INDEX($DN:$DN,$GR743+4),"")</f>
      </c>
      <c r="FH743">
        <f>IF($GS743&gt;=5,INDEX($DN:$DN,$GR743+5),"")</f>
      </c>
      <c r="FI743">
        <f>IF($GS743&gt;=6,INDEX($DN:$DN,$GR743+6),"")</f>
      </c>
      <c r="FJ743">
        <f>IF($GS743&gt;=7,INDEX($DN:$DN,$GR743+7),"")</f>
      </c>
      <c r="FK743">
        <f>IF($GS743&gt;=8,INDEX($DN:$DN,$GR743+8),"")</f>
      </c>
      <c r="FL743">
        <f>IF($GS743&gt;=9,INDEX($DN:$DN,$GR743+9),"")</f>
      </c>
      <c r="FM743">
        <f>IF($GS743&gt;=10,INDEX($DN:$DN,$GR743+10),"")</f>
      </c>
      <c r="FN743">
        <f>IF($GS743&gt;=11,INDEX($DN:$DN,$GR743+11),"")</f>
      </c>
      <c r="FO743">
        <f>IF($GS743&gt;=12,INDEX($DN:$DN,$GR743+12),"")</f>
      </c>
      <c r="FP743">
        <f>IF($GS743&gt;=13,INDEX($DN:$DN,$GR743+13),"")</f>
      </c>
      <c r="FQ743">
        <f>IF($GS743&gt;=14,INDEX($DN:$DN,$GR743+14),"")</f>
      </c>
      <c r="FR743">
        <f>IF($GS743&gt;=15,INDEX($DN:$DN,$GR743+15),"")</f>
      </c>
      <c r="FS743">
        <f>IF($GS743&gt;=16,INDEX($DN:$DN,$GR743+16),"")</f>
      </c>
      <c r="FT743">
        <f>IF($GS743&gt;=17,INDEX($DN:$DN,$GR743+17),"")</f>
      </c>
      <c r="FU743">
        <f>IF($GS743&gt;=18,INDEX($DN:$DN,$GR743+18),"")</f>
      </c>
      <c r="FV743">
        <f>IF($GS743&gt;=19,INDEX($DN:$DN,$GR743+19),"")</f>
      </c>
      <c r="FW743">
        <f>IF($GS743&gt;=20,INDEX($DN:$DN,$GR743+20),"")</f>
      </c>
      <c r="FX743">
        <f>IF($GS743&gt;=21,INDEX($DN:$DN,$GR743+21),"")</f>
      </c>
      <c r="FY743">
        <f>IF($GS743&gt;=22,INDEX($DN:$DN,$GR743+22),"")</f>
      </c>
      <c r="FZ743">
        <f>IF($GS743&gt;=23,INDEX($DN:$DN,$GR743+23),"")</f>
      </c>
      <c r="GA743">
        <f>IF($GS743&gt;=24,INDEX($DN:$DN,$GR743+24),"")</f>
      </c>
      <c r="GB743">
        <f>IF($GS743&gt;=25,INDEX($DN:$DN,$GR743+25),"")</f>
      </c>
      <c r="GC743">
        <f>IF($GS743&gt;=26,INDEX($DN:$DN,$GR743+26),"")</f>
      </c>
      <c r="GD743">
        <f>IF($GS743&gt;=27,INDEX($DN:$DN,$GR743+27),"")</f>
      </c>
      <c r="GE743">
        <f>IF($GS743&gt;=28,INDEX($DN:$DN,$GR743+28),"")</f>
      </c>
      <c r="GF743">
        <f>IF($GS743&gt;=29,INDEX($DN:$DN,$GR743+29),"")</f>
      </c>
      <c r="GG743">
        <f>IF($GS743&gt;=30,INDEX($DN:$DN,$GR743+30),"")</f>
      </c>
      <c r="GH743">
        <f>IF($GS743&gt;=31,INDEX($DN:$DN,$GR743+31),"")</f>
      </c>
      <c r="GI743">
        <f>IF($GS743&gt;=32,INDEX($DN:$DN,$GR743+32),"")</f>
      </c>
      <c r="GJ743">
        <f>IF($GS743&gt;=33,INDEX($DN:$DN,$GR743+33),"")</f>
      </c>
      <c r="GK743">
        <f>IF($GS743&gt;=34,INDEX($DN:$DN,$GR743+34),"")</f>
      </c>
      <c r="GL743">
        <f>IF($GS743&gt;=35,INDEX($DN:$DN,$GR743+35),"")</f>
      </c>
      <c r="GM743">
        <f>IF($GS743&gt;=36,INDEX($DN:$DN,$GR743+36),"")</f>
      </c>
      <c r="GN743">
        <f>IF($GS743&gt;=37,INDEX($DN:$DN,$GR743+37),"")</f>
      </c>
      <c r="GO743">
        <f>IF($GS743&gt;=38,INDEX($DN:$DN,$GR743+38),"")</f>
      </c>
      <c r="GP743">
        <f>IF($GS743&gt;=39,INDEX($DN:$DN,$GR743+39),"")</f>
      </c>
      <c r="GQ743">
        <f>IF($GS743&gt;=40,INDEX($DN:$DN,$GR743+40),"")</f>
      </c>
      <c r="GR743">
        <f>IFERROR(MATCH($DL743,$DM$2:$DM$148,0)+1,0)</f>
      </c>
      <c r="GS743">
        <f>IFERROR(INDEX($DO$2:$DO$148,MATCH($DL743,$DM$2:$DM$148,0)),0)</f>
      </c>
      <c r="GT743">
        <f>IFERROR(MATCH($Z743,$DP$743:$FC$743,0),0)</f>
      </c>
      <c r="GU743">
        <f>IF($GT743&gt;0,INDEX($FD$743:$GQ$743,$GT743),"")</f>
      </c>
      <c r="GX743">
        <f>IF($JG743&gt;=1,INDEX($GV:$GV,$JF743+1),"")</f>
      </c>
      <c r="GY743">
        <f>IF($JG743&gt;=2,INDEX($GV:$GV,$JF743+2),"")</f>
      </c>
      <c r="GZ743">
        <f>IF($JG743&gt;=3,INDEX($GV:$GV,$JF743+3),"")</f>
      </c>
      <c r="HA743">
        <f>IF($JG743&gt;=4,INDEX($GV:$GV,$JF743+4),"")</f>
      </c>
      <c r="HB743">
        <f>IF($JG743&gt;=5,INDEX($GV:$GV,$JF743+5),"")</f>
      </c>
      <c r="HC743">
        <f>IF($JG743&gt;=6,INDEX($GV:$GV,$JF743+6),"")</f>
      </c>
      <c r="HD743">
        <f>IF($JG743&gt;=7,INDEX($GV:$GV,$JF743+7),"")</f>
      </c>
      <c r="HE743">
        <f>IF($JG743&gt;=8,INDEX($GV:$GV,$JF743+8),"")</f>
      </c>
      <c r="HF743">
        <f>IF($JG743&gt;=9,INDEX($GV:$GV,$JF743+9),"")</f>
      </c>
      <c r="HG743">
        <f>IF($JG743&gt;=10,INDEX($GV:$GV,$JF743+10),"")</f>
      </c>
      <c r="HH743">
        <f>IF($JG743&gt;=11,INDEX($GV:$GV,$JF743+11),"")</f>
      </c>
      <c r="HI743">
        <f>IF($JG743&gt;=12,INDEX($GV:$GV,$JF743+12),"")</f>
      </c>
      <c r="HJ743">
        <f>IF($JG743&gt;=13,INDEX($GV:$GV,$JF743+13),"")</f>
      </c>
      <c r="HK743">
        <f>IF($JG743&gt;=14,INDEX($GV:$GV,$JF743+14),"")</f>
      </c>
      <c r="HL743">
        <f>IF($JG743&gt;=15,INDEX($GV:$GV,$JF743+15),"")</f>
      </c>
      <c r="HM743">
        <f>IF($JG743&gt;=16,INDEX($GV:$GV,$JF743+16),"")</f>
      </c>
      <c r="HN743">
        <f>IF($JG743&gt;=17,INDEX($GV:$GV,$JF743+17),"")</f>
      </c>
      <c r="HO743">
        <f>IF($JG743&gt;=18,INDEX($GV:$GV,$JF743+18),"")</f>
      </c>
      <c r="HP743">
        <f>IF($JG743&gt;=19,INDEX($GV:$GV,$JF743+19),"")</f>
      </c>
      <c r="HQ743">
        <f>IF($JG743&gt;=20,INDEX($GV:$GV,$JF743+20),"")</f>
      </c>
      <c r="HR743">
        <f>IF($JG743&gt;=21,INDEX($GV:$GV,$JF743+21),"")</f>
      </c>
      <c r="HS743">
        <f>IF($JG743&gt;=22,INDEX($GV:$GV,$JF743+22),"")</f>
      </c>
      <c r="HT743">
        <f>IF($JG743&gt;=23,INDEX($GV:$GV,$JF743+23),"")</f>
      </c>
      <c r="HU743">
        <f>IF($JG743&gt;=24,INDEX($GV:$GV,$JF743+24),"")</f>
      </c>
      <c r="HV743">
        <f>IF($JG743&gt;=25,INDEX($GV:$GV,$JF743+25),"")</f>
      </c>
      <c r="HW743">
        <f>IF($JG743&gt;=26,INDEX($GV:$GV,$JF743+26),"")</f>
      </c>
      <c r="HX743">
        <f>IF($JG743&gt;=27,INDEX($GV:$GV,$JF743+27),"")</f>
      </c>
      <c r="HY743">
        <f>IF($JG743&gt;=28,INDEX($GV:$GV,$JF743+28),"")</f>
      </c>
      <c r="HZ743">
        <f>IF($JG743&gt;=29,INDEX($GV:$GV,$JF743+29),"")</f>
      </c>
      <c r="IA743">
        <f>IF($JG743&gt;=30,INDEX($GV:$GV,$JF743+30),"")</f>
      </c>
      <c r="IB743">
        <f>IF($JG743&gt;=31,INDEX($GV:$GV,$JF743+31),"")</f>
      </c>
      <c r="IC743">
        <f>IF($JG743&gt;=32,INDEX($GV:$GV,$JF743+32),"")</f>
      </c>
      <c r="ID743">
        <f>IF($JG743&gt;=33,INDEX($GV:$GV,$JF743+33),"")</f>
      </c>
      <c r="IE743">
        <f>IF($JG743&gt;=34,INDEX($GV:$GV,$JF743+34),"")</f>
      </c>
      <c r="IF743">
        <f>IF($JG743&gt;=35,INDEX($GV:$GV,$JF743+35),"")</f>
      </c>
      <c r="IG743">
        <f>IF($JG743&gt;=36,INDEX($GV:$GV,$JF743+36),"")</f>
      </c>
      <c r="IH743">
        <f>IF($JG743&gt;=37,INDEX($GV:$GV,$JF743+37),"")</f>
      </c>
      <c r="II743">
        <f>IF($JG743&gt;=38,INDEX($GV:$GV,$JF743+38),"")</f>
      </c>
      <c r="IJ743">
        <f>IF($JG743&gt;=39,INDEX($GV:$GV,$JF743+39),"")</f>
      </c>
      <c r="IK743">
        <f>IF($JG743&gt;=40,INDEX($GV:$GV,$JF743+40),"")</f>
      </c>
      <c r="IL743">
        <f>IF($JG743&gt;=41,INDEX($GV:$GV,$JF743+41),"")</f>
      </c>
      <c r="IM743">
        <f>IF($JG743&gt;=42,INDEX($GV:$GV,$JF743+42),"")</f>
      </c>
      <c r="IN743">
        <f>IF($JG743&gt;=43,INDEX($GV:$GV,$JF743+43),"")</f>
      </c>
      <c r="IO743">
        <f>IF($JG743&gt;=44,INDEX($GV:$GV,$JF743+44),"")</f>
      </c>
      <c r="IP743">
        <f>IF($JG743&gt;=45,INDEX($GV:$GV,$JF743+45),"")</f>
      </c>
      <c r="IQ743">
        <f>IF($JG743&gt;=46,INDEX($GV:$GV,$JF743+46),"")</f>
      </c>
      <c r="IR743">
        <f>IF($JG743&gt;=47,INDEX($GV:$GV,$JF743+47),"")</f>
      </c>
      <c r="IS743">
        <f>IF($JG743&gt;=48,INDEX($GV:$GV,$JF743+48),"")</f>
      </c>
      <c r="IT743">
        <f>IF($JG743&gt;=49,INDEX($GV:$GV,$JF743+49),"")</f>
      </c>
      <c r="IU743">
        <f>IF($JG743&gt;=50,INDEX($GV:$GV,$JF743+50),"")</f>
      </c>
      <c r="IV743">
        <f>IF($JG743&gt;=51,INDEX($GV:$GV,$JF743+51),"")</f>
      </c>
      <c r="IW743">
        <f>IF($JG743&gt;=52,INDEX($GV:$GV,$JF743+52),"")</f>
      </c>
      <c r="IX743">
        <f>IF($JG743&gt;=53,INDEX($GV:$GV,$JF743+53),"")</f>
      </c>
      <c r="IY743">
        <f>IF($JG743&gt;=54,INDEX($GV:$GV,$JF743+54),"")</f>
      </c>
      <c r="IZ743">
        <f>IF($JG743&gt;=55,INDEX($GV:$GV,$JF743+55),"")</f>
      </c>
      <c r="JA743">
        <f>IF($JG743&gt;=56,INDEX($GV:$GV,$JF743+56),"")</f>
      </c>
      <c r="JB743">
        <f>IF($JG743&gt;=57,INDEX($GV:$GV,$JF743+57),"")</f>
      </c>
      <c r="JC743">
        <f>IF($JG743&gt;=58,INDEX($GV:$GV,$JF743+58),"")</f>
      </c>
      <c r="JD743">
        <f>IF($JG743&gt;=59,INDEX($GV:$GV,$JF743+59),"")</f>
      </c>
      <c r="JE743">
        <f>IF($JG743&gt;=60,INDEX($GV:$GV,$JF743+60),"")</f>
      </c>
      <c r="JF743">
        <f>IFERROR(MATCH($GU743,$GV$2:$GV$322,0)+1,0)</f>
      </c>
      <c r="JG743">
        <f>IFERROR(INDEX($GW$2:$GW$322,MATCH($GU743,$GV$2:$GV$322,0)),0)</f>
      </c>
      <c r="JH743" t="s">
        <v>44</v>
      </c>
      <c r="JI743" t="s">
        <v>44</v>
      </c>
    </row>
    <row r="744" spans="1:269" x14ac:dyDescent="0.25">
      <c r="R744">
        <f>IF(OR($U744="",$Q744=""),"",IFERROR($U744/$Q744,0))</f>
      </c>
      <c r="S744">
        <f>IF($U744="","",
SUM($T744,$V744,$AA744,$W744,$Y744)*
(1-IF($AB744="",0,VALUE($AB744)/100)))</f>
      </c>
      <c r="T744">
        <f>IF($U744="","",$U744)</f>
      </c>
      <c r="V744">
        <f>IF($U744="","",
IF($O744="","",
IF(ISNUMBER(SEARCH("exempt",LOWER($O744))),0,
$U744*(VALUE(SUBSTITUTE($O744,"%",""))/100))))</f>
      </c>
      <c r="AC744">
        <f>IFERROR(IF(FIND(" - ",$K744)&gt;0,MID($K744,FIND(" - ",$K744)+3,LEN($K744)),""),"")</f>
      </c>
      <c r="AL744" t="s">
        <v>1739</v>
      </c>
      <c r="AT744">
        <f>IFERROR(LEFT($K744,FIND(" - ",$K744)-1),$K744)</f>
      </c>
      <c r="AW744">
        <f>IF($CL744&gt;=1,INDEX($AU:$AU,$CK744+1),"")</f>
      </c>
      <c r="AX744">
        <f>IF($CL744&gt;=2,INDEX($AU:$AU,$CK744+2),"")</f>
      </c>
      <c r="AY744">
        <f>IF($CL744&gt;=3,INDEX($AU:$AU,$CK744+3),"")</f>
      </c>
      <c r="AZ744">
        <f>IF($CL744&gt;=4,INDEX($AU:$AU,$CK744+4),"")</f>
      </c>
      <c r="BA744">
        <f>IF($CL744&gt;=5,INDEX($AU:$AU,$CK744+5),"")</f>
      </c>
      <c r="BB744">
        <f>IF($CL744&gt;=6,INDEX($AU:$AU,$CK744+6),"")</f>
      </c>
      <c r="BC744">
        <f>IF($CL744&gt;=7,INDEX($AU:$AU,$CK744+7),"")</f>
      </c>
      <c r="BD744">
        <f>IF($CL744&gt;=8,INDEX($AU:$AU,$CK744+8),"")</f>
      </c>
      <c r="BE744">
        <f>IF($CL744&gt;=9,INDEX($AU:$AU,$CK744+9),"")</f>
      </c>
      <c r="BF744">
        <f>IF($CL744&gt;=10,INDEX($AU:$AU,$CK744+10),"")</f>
      </c>
      <c r="BG744">
        <f>IF($CL744&gt;=11,INDEX($AU:$AU,$CK744+11),"")</f>
      </c>
      <c r="BH744">
        <f>IF($CL744&gt;=12,INDEX($AU:$AU,$CK744+12),"")</f>
      </c>
      <c r="BI744">
        <f>IF($CL744&gt;=13,INDEX($AU:$AU,$CK744+13),"")</f>
      </c>
      <c r="BJ744">
        <f>IF($CL744&gt;=14,INDEX($AU:$AU,$CK744+14),"")</f>
      </c>
      <c r="BK744">
        <f>IF($CL744&gt;=15,INDEX($AU:$AU,$CK744+15),"")</f>
      </c>
      <c r="BL744">
        <f>IF($CL744&gt;=16,INDEX($AU:$AU,$CK744+16),"")</f>
      </c>
      <c r="BM744">
        <f>IF($CL744&gt;=17,INDEX($AU:$AU,$CK744+17),"")</f>
      </c>
      <c r="BN744">
        <f>IF($CL744&gt;=18,INDEX($AU:$AU,$CK744+18),"")</f>
      </c>
      <c r="BO744">
        <f>IF($CL744&gt;=19,INDEX($AU:$AU,$CK744+19),"")</f>
      </c>
      <c r="BP744">
        <f>IF($CL744&gt;=20,INDEX($AU:$AU,$CK744+20),"")</f>
      </c>
      <c r="BQ744">
        <f>IF($CL744&gt;=21,INDEX($AU:$AU,$CK744+21),"")</f>
      </c>
      <c r="BR744">
        <f>IF($CL744&gt;=22,INDEX($AU:$AU,$CK744+22),"")</f>
      </c>
      <c r="BS744">
        <f>IF($CL744&gt;=23,INDEX($AU:$AU,$CK744+23),"")</f>
      </c>
      <c r="BT744">
        <f>IF($CL744&gt;=24,INDEX($AU:$AU,$CK744+24),"")</f>
      </c>
      <c r="BU744">
        <f>IF($CL744&gt;=25,INDEX($AU:$AU,$CK744+25),"")</f>
      </c>
      <c r="BV744">
        <f>IF($CL744&gt;=26,INDEX($AU:$AU,$CK744+26),"")</f>
      </c>
      <c r="BW744">
        <f>IF($CL744&gt;=27,INDEX($AU:$AU,$CK744+27),"")</f>
      </c>
      <c r="BX744">
        <f>IF($CL744&gt;=28,INDEX($AU:$AU,$CK744+28),"")</f>
      </c>
      <c r="BY744">
        <f>IF($CL744&gt;=29,INDEX($AU:$AU,$CK744+29),"")</f>
      </c>
      <c r="BZ744">
        <f>IF($CL744&gt;=30,INDEX($AU:$AU,$CK744+30),"")</f>
      </c>
      <c r="CA744">
        <f>IF($CL744&gt;=31,INDEX($AU:$AU,$CK744+31),"")</f>
      </c>
      <c r="CB744">
        <f>IF($CL744&gt;=32,INDEX($AU:$AU,$CK744+32),"")</f>
      </c>
      <c r="CC744">
        <f>IF($CL744&gt;=33,INDEX($AU:$AU,$CK744+33),"")</f>
      </c>
      <c r="CD744">
        <f>IF($CL744&gt;=34,INDEX($AU:$AU,$CK744+34),"")</f>
      </c>
      <c r="CE744">
        <f>IF($CL744&gt;=35,INDEX($AU:$AU,$CK744+35),"")</f>
      </c>
      <c r="CF744">
        <f>IF($CL744&gt;=36,INDEX($AU:$AU,$CK744+36),"")</f>
      </c>
      <c r="CG744">
        <f>IF($CL744&gt;=37,INDEX($AU:$AU,$CK744+37),"")</f>
      </c>
      <c r="CH744">
        <f>IF($CL744&gt;=38,INDEX($AU:$AU,$CK744+38),"")</f>
      </c>
      <c r="CI744">
        <f>IF($CL744&gt;=39,INDEX($AU:$AU,$CK744+39),"")</f>
      </c>
      <c r="CJ744">
        <f>IF($CL744&gt;=40,INDEX($AU:$AU,$CK744+40),"")</f>
      </c>
      <c r="CK744">
        <f>IFERROR(MATCH($AT744,$AU$2:$AU$133,0)+1,0)</f>
      </c>
      <c r="CL744">
        <f>IFERROR(INDEX($AV$2:$AV$133,MATCH($AT744,$AU$2:$AU$133,0)),0)</f>
      </c>
      <c r="CM744">
        <f>IFERROR(LEFT($L744,FIND(" - ",$L744)-1),$L744)</f>
      </c>
      <c r="CN744" t="s">
        <v>149</v>
      </c>
      <c r="CP744">
        <f>IF($DK744&gt;=1,INDEX($CN:$CN,$DJ744+1),"")</f>
      </c>
      <c r="CQ744">
        <f>IF($DK744&gt;=2,INDEX($CN:$CN,$DJ744+2),"")</f>
      </c>
      <c r="CR744">
        <f>IF($DK744&gt;=3,INDEX($CN:$CN,$DJ744+3),"")</f>
      </c>
      <c r="CS744">
        <f>IF($DK744&gt;=4,INDEX($CN:$CN,$DJ744+4),"")</f>
      </c>
      <c r="CT744">
        <f>IF($DK744&gt;=5,INDEX($CN:$CN,$DJ744+5),"")</f>
      </c>
      <c r="CU744">
        <f>IF($DK744&gt;=6,INDEX($CN:$CN,$DJ744+6),"")</f>
      </c>
      <c r="CV744">
        <f>IF($DK744&gt;=7,INDEX($CN:$CN,$DJ744+7),"")</f>
      </c>
      <c r="CW744">
        <f>IF($DK744&gt;=8,INDEX($CN:$CN,$DJ744+8),"")</f>
      </c>
      <c r="CX744">
        <f>IF($DK744&gt;=9,INDEX($CN:$CN,$DJ744+9),"")</f>
      </c>
      <c r="CY744">
        <f>IF($DK744&gt;=10,INDEX($CN:$CN,$DJ744+10),"")</f>
      </c>
      <c r="CZ744">
        <f>IF($DK744&gt;=11,INDEX($CN:$CN,$DJ744+11),"")</f>
      </c>
      <c r="DA744">
        <f>IF($DK744&gt;=12,INDEX($CN:$CN,$DJ744+12),"")</f>
      </c>
      <c r="DB744">
        <f>IF($DK744&gt;=13,INDEX($CN:$CN,$DJ744+13),"")</f>
      </c>
      <c r="DC744">
        <f>IF($DK744&gt;=14,INDEX($CN:$CN,$DJ744+14),"")</f>
      </c>
      <c r="DD744">
        <f>IF($DK744&gt;=15,INDEX($CN:$CN,$DJ744+15),"")</f>
      </c>
      <c r="DE744">
        <f>IF($DK744&gt;=16,INDEX($CN:$CN,$DJ744+16),"")</f>
      </c>
      <c r="DF744">
        <f>IF($DK744&gt;=17,INDEX($CN:$CN,$DJ744+17),"")</f>
      </c>
      <c r="DG744">
        <f>IF($DK744&gt;=18,INDEX($CN:$CN,$DJ744+18),"")</f>
      </c>
      <c r="DH744">
        <f>IF($DK744&gt;=19,INDEX($CN:$CN,$DJ744+19),"")</f>
      </c>
      <c r="DI744">
        <f>IF($DK744&gt;=20,INDEX($CN:$CN,$DJ744+20),"")</f>
      </c>
      <c r="DJ744">
        <f>IFERROR(MATCH($CM744,$CN$2:$CN$1089,0)+1,0)</f>
      </c>
      <c r="DK744">
        <f>IFERROR(INDEX($CO$2:$CO$1089,MATCH($CM744,$CN$2:$CN$1089,0)),0)</f>
      </c>
      <c r="DL744">
        <f>IFERROR(INDEX($AS:$AS,MATCH($O744,$AR:$AR,0))&amp;"","")</f>
      </c>
      <c r="DP744">
        <f>IF($GS744&gt;=1,INDEX($DM:$DM,$GR744+1),"")</f>
      </c>
      <c r="DQ744">
        <f>IF($GS744&gt;=2,INDEX($DM:$DM,$GR744+2),"")</f>
      </c>
      <c r="DR744">
        <f>IF($GS744&gt;=3,INDEX($DM:$DM,$GR744+3),"")</f>
      </c>
      <c r="DS744">
        <f>IF($GS744&gt;=4,INDEX($DM:$DM,$GR744+4),"")</f>
      </c>
      <c r="DT744">
        <f>IF($GS744&gt;=5,INDEX($DM:$DM,$GR744+5),"")</f>
      </c>
      <c r="DU744">
        <f>IF($GS744&gt;=6,INDEX($DM:$DM,$GR744+6),"")</f>
      </c>
      <c r="DV744">
        <f>IF($GS744&gt;=7,INDEX($DM:$DM,$GR744+7),"")</f>
      </c>
      <c r="DW744">
        <f>IF($GS744&gt;=8,INDEX($DM:$DM,$GR744+8),"")</f>
      </c>
      <c r="DX744">
        <f>IF($GS744&gt;=9,INDEX($DM:$DM,$GR744+9),"")</f>
      </c>
      <c r="DY744">
        <f>IF($GS744&gt;=10,INDEX($DM:$DM,$GR744+10),"")</f>
      </c>
      <c r="DZ744">
        <f>IF($GS744&gt;=11,INDEX($DM:$DM,$GR744+11),"")</f>
      </c>
      <c r="EA744">
        <f>IF($GS744&gt;=12,INDEX($DM:$DM,$GR744+12),"")</f>
      </c>
      <c r="EB744">
        <f>IF($GS744&gt;=13,INDEX($DM:$DM,$GR744+13),"")</f>
      </c>
      <c r="EC744">
        <f>IF($GS744&gt;=14,INDEX($DM:$DM,$GR744+14),"")</f>
      </c>
      <c r="ED744">
        <f>IF($GS744&gt;=15,INDEX($DM:$DM,$GR744+15),"")</f>
      </c>
      <c r="EE744">
        <f>IF($GS744&gt;=16,INDEX($DM:$DM,$GR744+16),"")</f>
      </c>
      <c r="EF744">
        <f>IF($GS744&gt;=17,INDEX($DM:$DM,$GR744+17),"")</f>
      </c>
      <c r="EG744">
        <f>IF($GS744&gt;=18,INDEX($DM:$DM,$GR744+18),"")</f>
      </c>
      <c r="EH744">
        <f>IF($GS744&gt;=19,INDEX($DM:$DM,$GR744+19),"")</f>
      </c>
      <c r="EI744">
        <f>IF($GS744&gt;=20,INDEX($DM:$DM,$GR744+20),"")</f>
      </c>
      <c r="EJ744">
        <f>IF($GS744&gt;=21,INDEX($DM:$DM,$GR744+21),"")</f>
      </c>
      <c r="EK744">
        <f>IF($GS744&gt;=22,INDEX($DM:$DM,$GR744+22),"")</f>
      </c>
      <c r="EL744">
        <f>IF($GS744&gt;=23,INDEX($DM:$DM,$GR744+23),"")</f>
      </c>
      <c r="EM744">
        <f>IF($GS744&gt;=24,INDEX($DM:$DM,$GR744+24),"")</f>
      </c>
      <c r="EN744">
        <f>IF($GS744&gt;=25,INDEX($DM:$DM,$GR744+25),"")</f>
      </c>
      <c r="EO744">
        <f>IF($GS744&gt;=26,INDEX($DM:$DM,$GR744+26),"")</f>
      </c>
      <c r="EP744">
        <f>IF($GS744&gt;=27,INDEX($DM:$DM,$GR744+27),"")</f>
      </c>
      <c r="EQ744">
        <f>IF($GS744&gt;=28,INDEX($DM:$DM,$GR744+28),"")</f>
      </c>
      <c r="ER744">
        <f>IF($GS744&gt;=29,INDEX($DM:$DM,$GR744+29),"")</f>
      </c>
      <c r="ES744">
        <f>IF($GS744&gt;=30,INDEX($DM:$DM,$GR744+30),"")</f>
      </c>
      <c r="ET744">
        <f>IF($GS744&gt;=31,INDEX($DM:$DM,$GR744+31),"")</f>
      </c>
      <c r="EU744">
        <f>IF($GS744&gt;=32,INDEX($DM:$DM,$GR744+32),"")</f>
      </c>
      <c r="EV744">
        <f>IF($GS744&gt;=33,INDEX($DM:$DM,$GR744+33),"")</f>
      </c>
      <c r="EW744">
        <f>IF($GS744&gt;=34,INDEX($DM:$DM,$GR744+34),"")</f>
      </c>
      <c r="EX744">
        <f>IF($GS744&gt;=35,INDEX($DM:$DM,$GR744+35),"")</f>
      </c>
      <c r="EY744">
        <f>IF($GS744&gt;=36,INDEX($DM:$DM,$GR744+36),"")</f>
      </c>
      <c r="EZ744">
        <f>IF($GS744&gt;=37,INDEX($DM:$DM,$GR744+37),"")</f>
      </c>
      <c r="FA744">
        <f>IF($GS744&gt;=38,INDEX($DM:$DM,$GR744+38),"")</f>
      </c>
      <c r="FB744">
        <f>IF($GS744&gt;=39,INDEX($DM:$DM,$GR744+39),"")</f>
      </c>
      <c r="FC744">
        <f>IF($GS744&gt;=40,INDEX($DM:$DM,$GR744+40),"")</f>
      </c>
      <c r="FD744">
        <f>IF($GS744&gt;=1,INDEX($DN:$DN,$GR744+1),"")</f>
      </c>
      <c r="FE744">
        <f>IF($GS744&gt;=2,INDEX($DN:$DN,$GR744+2),"")</f>
      </c>
      <c r="FF744">
        <f>IF($GS744&gt;=3,INDEX($DN:$DN,$GR744+3),"")</f>
      </c>
      <c r="FG744">
        <f>IF($GS744&gt;=4,INDEX($DN:$DN,$GR744+4),"")</f>
      </c>
      <c r="FH744">
        <f>IF($GS744&gt;=5,INDEX($DN:$DN,$GR744+5),"")</f>
      </c>
      <c r="FI744">
        <f>IF($GS744&gt;=6,INDEX($DN:$DN,$GR744+6),"")</f>
      </c>
      <c r="FJ744">
        <f>IF($GS744&gt;=7,INDEX($DN:$DN,$GR744+7),"")</f>
      </c>
      <c r="FK744">
        <f>IF($GS744&gt;=8,INDEX($DN:$DN,$GR744+8),"")</f>
      </c>
      <c r="FL744">
        <f>IF($GS744&gt;=9,INDEX($DN:$DN,$GR744+9),"")</f>
      </c>
      <c r="FM744">
        <f>IF($GS744&gt;=10,INDEX($DN:$DN,$GR744+10),"")</f>
      </c>
      <c r="FN744">
        <f>IF($GS744&gt;=11,INDEX($DN:$DN,$GR744+11),"")</f>
      </c>
      <c r="FO744">
        <f>IF($GS744&gt;=12,INDEX($DN:$DN,$GR744+12),"")</f>
      </c>
      <c r="FP744">
        <f>IF($GS744&gt;=13,INDEX($DN:$DN,$GR744+13),"")</f>
      </c>
      <c r="FQ744">
        <f>IF($GS744&gt;=14,INDEX($DN:$DN,$GR744+14),"")</f>
      </c>
      <c r="FR744">
        <f>IF($GS744&gt;=15,INDEX($DN:$DN,$GR744+15),"")</f>
      </c>
      <c r="FS744">
        <f>IF($GS744&gt;=16,INDEX($DN:$DN,$GR744+16),"")</f>
      </c>
      <c r="FT744">
        <f>IF($GS744&gt;=17,INDEX($DN:$DN,$GR744+17),"")</f>
      </c>
      <c r="FU744">
        <f>IF($GS744&gt;=18,INDEX($DN:$DN,$GR744+18),"")</f>
      </c>
      <c r="FV744">
        <f>IF($GS744&gt;=19,INDEX($DN:$DN,$GR744+19),"")</f>
      </c>
      <c r="FW744">
        <f>IF($GS744&gt;=20,INDEX($DN:$DN,$GR744+20),"")</f>
      </c>
      <c r="FX744">
        <f>IF($GS744&gt;=21,INDEX($DN:$DN,$GR744+21),"")</f>
      </c>
      <c r="FY744">
        <f>IF($GS744&gt;=22,INDEX($DN:$DN,$GR744+22),"")</f>
      </c>
      <c r="FZ744">
        <f>IF($GS744&gt;=23,INDEX($DN:$DN,$GR744+23),"")</f>
      </c>
      <c r="GA744">
        <f>IF($GS744&gt;=24,INDEX($DN:$DN,$GR744+24),"")</f>
      </c>
      <c r="GB744">
        <f>IF($GS744&gt;=25,INDEX($DN:$DN,$GR744+25),"")</f>
      </c>
      <c r="GC744">
        <f>IF($GS744&gt;=26,INDEX($DN:$DN,$GR744+26),"")</f>
      </c>
      <c r="GD744">
        <f>IF($GS744&gt;=27,INDEX($DN:$DN,$GR744+27),"")</f>
      </c>
      <c r="GE744">
        <f>IF($GS744&gt;=28,INDEX($DN:$DN,$GR744+28),"")</f>
      </c>
      <c r="GF744">
        <f>IF($GS744&gt;=29,INDEX($DN:$DN,$GR744+29),"")</f>
      </c>
      <c r="GG744">
        <f>IF($GS744&gt;=30,INDEX($DN:$DN,$GR744+30),"")</f>
      </c>
      <c r="GH744">
        <f>IF($GS744&gt;=31,INDEX($DN:$DN,$GR744+31),"")</f>
      </c>
      <c r="GI744">
        <f>IF($GS744&gt;=32,INDEX($DN:$DN,$GR744+32),"")</f>
      </c>
      <c r="GJ744">
        <f>IF($GS744&gt;=33,INDEX($DN:$DN,$GR744+33),"")</f>
      </c>
      <c r="GK744">
        <f>IF($GS744&gt;=34,INDEX($DN:$DN,$GR744+34),"")</f>
      </c>
      <c r="GL744">
        <f>IF($GS744&gt;=35,INDEX($DN:$DN,$GR744+35),"")</f>
      </c>
      <c r="GM744">
        <f>IF($GS744&gt;=36,INDEX($DN:$DN,$GR744+36),"")</f>
      </c>
      <c r="GN744">
        <f>IF($GS744&gt;=37,INDEX($DN:$DN,$GR744+37),"")</f>
      </c>
      <c r="GO744">
        <f>IF($GS744&gt;=38,INDEX($DN:$DN,$GR744+38),"")</f>
      </c>
      <c r="GP744">
        <f>IF($GS744&gt;=39,INDEX($DN:$DN,$GR744+39),"")</f>
      </c>
      <c r="GQ744">
        <f>IF($GS744&gt;=40,INDEX($DN:$DN,$GR744+40),"")</f>
      </c>
      <c r="GR744">
        <f>IFERROR(MATCH($DL744,$DM$2:$DM$148,0)+1,0)</f>
      </c>
      <c r="GS744">
        <f>IFERROR(INDEX($DO$2:$DO$148,MATCH($DL744,$DM$2:$DM$148,0)),0)</f>
      </c>
      <c r="GT744">
        <f>IFERROR(MATCH($Z744,$DP$744:$FC$744,0),0)</f>
      </c>
      <c r="GU744">
        <f>IF($GT744&gt;0,INDEX($FD$744:$GQ$744,$GT744),"")</f>
      </c>
      <c r="GX744">
        <f>IF($JG744&gt;=1,INDEX($GV:$GV,$JF744+1),"")</f>
      </c>
      <c r="GY744">
        <f>IF($JG744&gt;=2,INDEX($GV:$GV,$JF744+2),"")</f>
      </c>
      <c r="GZ744">
        <f>IF($JG744&gt;=3,INDEX($GV:$GV,$JF744+3),"")</f>
      </c>
      <c r="HA744">
        <f>IF($JG744&gt;=4,INDEX($GV:$GV,$JF744+4),"")</f>
      </c>
      <c r="HB744">
        <f>IF($JG744&gt;=5,INDEX($GV:$GV,$JF744+5),"")</f>
      </c>
      <c r="HC744">
        <f>IF($JG744&gt;=6,INDEX($GV:$GV,$JF744+6),"")</f>
      </c>
      <c r="HD744">
        <f>IF($JG744&gt;=7,INDEX($GV:$GV,$JF744+7),"")</f>
      </c>
      <c r="HE744">
        <f>IF($JG744&gt;=8,INDEX($GV:$GV,$JF744+8),"")</f>
      </c>
      <c r="HF744">
        <f>IF($JG744&gt;=9,INDEX($GV:$GV,$JF744+9),"")</f>
      </c>
      <c r="HG744">
        <f>IF($JG744&gt;=10,INDEX($GV:$GV,$JF744+10),"")</f>
      </c>
      <c r="HH744">
        <f>IF($JG744&gt;=11,INDEX($GV:$GV,$JF744+11),"")</f>
      </c>
      <c r="HI744">
        <f>IF($JG744&gt;=12,INDEX($GV:$GV,$JF744+12),"")</f>
      </c>
      <c r="HJ744">
        <f>IF($JG744&gt;=13,INDEX($GV:$GV,$JF744+13),"")</f>
      </c>
      <c r="HK744">
        <f>IF($JG744&gt;=14,INDEX($GV:$GV,$JF744+14),"")</f>
      </c>
      <c r="HL744">
        <f>IF($JG744&gt;=15,INDEX($GV:$GV,$JF744+15),"")</f>
      </c>
      <c r="HM744">
        <f>IF($JG744&gt;=16,INDEX($GV:$GV,$JF744+16),"")</f>
      </c>
      <c r="HN744">
        <f>IF($JG744&gt;=17,INDEX($GV:$GV,$JF744+17),"")</f>
      </c>
      <c r="HO744">
        <f>IF($JG744&gt;=18,INDEX($GV:$GV,$JF744+18),"")</f>
      </c>
      <c r="HP744">
        <f>IF($JG744&gt;=19,INDEX($GV:$GV,$JF744+19),"")</f>
      </c>
      <c r="HQ744">
        <f>IF($JG744&gt;=20,INDEX($GV:$GV,$JF744+20),"")</f>
      </c>
      <c r="HR744">
        <f>IF($JG744&gt;=21,INDEX($GV:$GV,$JF744+21),"")</f>
      </c>
      <c r="HS744">
        <f>IF($JG744&gt;=22,INDEX($GV:$GV,$JF744+22),"")</f>
      </c>
      <c r="HT744">
        <f>IF($JG744&gt;=23,INDEX($GV:$GV,$JF744+23),"")</f>
      </c>
      <c r="HU744">
        <f>IF($JG744&gt;=24,INDEX($GV:$GV,$JF744+24),"")</f>
      </c>
      <c r="HV744">
        <f>IF($JG744&gt;=25,INDEX($GV:$GV,$JF744+25),"")</f>
      </c>
      <c r="HW744">
        <f>IF($JG744&gt;=26,INDEX($GV:$GV,$JF744+26),"")</f>
      </c>
      <c r="HX744">
        <f>IF($JG744&gt;=27,INDEX($GV:$GV,$JF744+27),"")</f>
      </c>
      <c r="HY744">
        <f>IF($JG744&gt;=28,INDEX($GV:$GV,$JF744+28),"")</f>
      </c>
      <c r="HZ744">
        <f>IF($JG744&gt;=29,INDEX($GV:$GV,$JF744+29),"")</f>
      </c>
      <c r="IA744">
        <f>IF($JG744&gt;=30,INDEX($GV:$GV,$JF744+30),"")</f>
      </c>
      <c r="IB744">
        <f>IF($JG744&gt;=31,INDEX($GV:$GV,$JF744+31),"")</f>
      </c>
      <c r="IC744">
        <f>IF($JG744&gt;=32,INDEX($GV:$GV,$JF744+32),"")</f>
      </c>
      <c r="ID744">
        <f>IF($JG744&gt;=33,INDEX($GV:$GV,$JF744+33),"")</f>
      </c>
      <c r="IE744">
        <f>IF($JG744&gt;=34,INDEX($GV:$GV,$JF744+34),"")</f>
      </c>
      <c r="IF744">
        <f>IF($JG744&gt;=35,INDEX($GV:$GV,$JF744+35),"")</f>
      </c>
      <c r="IG744">
        <f>IF($JG744&gt;=36,INDEX($GV:$GV,$JF744+36),"")</f>
      </c>
      <c r="IH744">
        <f>IF($JG744&gt;=37,INDEX($GV:$GV,$JF744+37),"")</f>
      </c>
      <c r="II744">
        <f>IF($JG744&gt;=38,INDEX($GV:$GV,$JF744+38),"")</f>
      </c>
      <c r="IJ744">
        <f>IF($JG744&gt;=39,INDEX($GV:$GV,$JF744+39),"")</f>
      </c>
      <c r="IK744">
        <f>IF($JG744&gt;=40,INDEX($GV:$GV,$JF744+40),"")</f>
      </c>
      <c r="IL744">
        <f>IF($JG744&gt;=41,INDEX($GV:$GV,$JF744+41),"")</f>
      </c>
      <c r="IM744">
        <f>IF($JG744&gt;=42,INDEX($GV:$GV,$JF744+42),"")</f>
      </c>
      <c r="IN744">
        <f>IF($JG744&gt;=43,INDEX($GV:$GV,$JF744+43),"")</f>
      </c>
      <c r="IO744">
        <f>IF($JG744&gt;=44,INDEX($GV:$GV,$JF744+44),"")</f>
      </c>
      <c r="IP744">
        <f>IF($JG744&gt;=45,INDEX($GV:$GV,$JF744+45),"")</f>
      </c>
      <c r="IQ744">
        <f>IF($JG744&gt;=46,INDEX($GV:$GV,$JF744+46),"")</f>
      </c>
      <c r="IR744">
        <f>IF($JG744&gt;=47,INDEX($GV:$GV,$JF744+47),"")</f>
      </c>
      <c r="IS744">
        <f>IF($JG744&gt;=48,INDEX($GV:$GV,$JF744+48),"")</f>
      </c>
      <c r="IT744">
        <f>IF($JG744&gt;=49,INDEX($GV:$GV,$JF744+49),"")</f>
      </c>
      <c r="IU744">
        <f>IF($JG744&gt;=50,INDEX($GV:$GV,$JF744+50),"")</f>
      </c>
      <c r="IV744">
        <f>IF($JG744&gt;=51,INDEX($GV:$GV,$JF744+51),"")</f>
      </c>
      <c r="IW744">
        <f>IF($JG744&gt;=52,INDEX($GV:$GV,$JF744+52),"")</f>
      </c>
      <c r="IX744">
        <f>IF($JG744&gt;=53,INDEX($GV:$GV,$JF744+53),"")</f>
      </c>
      <c r="IY744">
        <f>IF($JG744&gt;=54,INDEX($GV:$GV,$JF744+54),"")</f>
      </c>
      <c r="IZ744">
        <f>IF($JG744&gt;=55,INDEX($GV:$GV,$JF744+55),"")</f>
      </c>
      <c r="JA744">
        <f>IF($JG744&gt;=56,INDEX($GV:$GV,$JF744+56),"")</f>
      </c>
      <c r="JB744">
        <f>IF($JG744&gt;=57,INDEX($GV:$GV,$JF744+57),"")</f>
      </c>
      <c r="JC744">
        <f>IF($JG744&gt;=58,INDEX($GV:$GV,$JF744+58),"")</f>
      </c>
      <c r="JD744">
        <f>IF($JG744&gt;=59,INDEX($GV:$GV,$JF744+59),"")</f>
      </c>
      <c r="JE744">
        <f>IF($JG744&gt;=60,INDEX($GV:$GV,$JF744+60),"")</f>
      </c>
      <c r="JF744">
        <f>IFERROR(MATCH($GU744,$GV$2:$GV$322,0)+1,0)</f>
      </c>
      <c r="JG744">
        <f>IFERROR(INDEX($GW$2:$GW$322,MATCH($GU744,$GV$2:$GV$322,0)),0)</f>
      </c>
      <c r="JH744" t="s">
        <v>44</v>
      </c>
      <c r="JI744" t="s">
        <v>44</v>
      </c>
    </row>
    <row r="745" spans="1:269" x14ac:dyDescent="0.25">
      <c r="R745">
        <f>IF(OR($U745="",$Q745=""),"",IFERROR($U745/$Q745,0))</f>
      </c>
      <c r="S745">
        <f>IF($U745="","",
SUM($T745,$V745,$AA745,$W745,$Y745)*
(1-IF($AB745="",0,VALUE($AB745)/100)))</f>
      </c>
      <c r="T745">
        <f>IF($U745="","",$U745)</f>
      </c>
      <c r="V745">
        <f>IF($U745="","",
IF($O745="","",
IF(ISNUMBER(SEARCH("exempt",LOWER($O745))),0,
$U745*(VALUE(SUBSTITUTE($O745,"%",""))/100))))</f>
      </c>
      <c r="AC745">
        <f>IFERROR(IF(FIND(" - ",$K745)&gt;0,MID($K745,FIND(" - ",$K745)+3,LEN($K745)),""),"")</f>
      </c>
      <c r="AL745" t="s">
        <v>1740</v>
      </c>
      <c r="AT745">
        <f>IFERROR(LEFT($K745,FIND(" - ",$K745)-1),$K745)</f>
      </c>
      <c r="AW745">
        <f>IF($CL745&gt;=1,INDEX($AU:$AU,$CK745+1),"")</f>
      </c>
      <c r="AX745">
        <f>IF($CL745&gt;=2,INDEX($AU:$AU,$CK745+2),"")</f>
      </c>
      <c r="AY745">
        <f>IF($CL745&gt;=3,INDEX($AU:$AU,$CK745+3),"")</f>
      </c>
      <c r="AZ745">
        <f>IF($CL745&gt;=4,INDEX($AU:$AU,$CK745+4),"")</f>
      </c>
      <c r="BA745">
        <f>IF($CL745&gt;=5,INDEX($AU:$AU,$CK745+5),"")</f>
      </c>
      <c r="BB745">
        <f>IF($CL745&gt;=6,INDEX($AU:$AU,$CK745+6),"")</f>
      </c>
      <c r="BC745">
        <f>IF($CL745&gt;=7,INDEX($AU:$AU,$CK745+7),"")</f>
      </c>
      <c r="BD745">
        <f>IF($CL745&gt;=8,INDEX($AU:$AU,$CK745+8),"")</f>
      </c>
      <c r="BE745">
        <f>IF($CL745&gt;=9,INDEX($AU:$AU,$CK745+9),"")</f>
      </c>
      <c r="BF745">
        <f>IF($CL745&gt;=10,INDEX($AU:$AU,$CK745+10),"")</f>
      </c>
      <c r="BG745">
        <f>IF($CL745&gt;=11,INDEX($AU:$AU,$CK745+11),"")</f>
      </c>
      <c r="BH745">
        <f>IF($CL745&gt;=12,INDEX($AU:$AU,$CK745+12),"")</f>
      </c>
      <c r="BI745">
        <f>IF($CL745&gt;=13,INDEX($AU:$AU,$CK745+13),"")</f>
      </c>
      <c r="BJ745">
        <f>IF($CL745&gt;=14,INDEX($AU:$AU,$CK745+14),"")</f>
      </c>
      <c r="BK745">
        <f>IF($CL745&gt;=15,INDEX($AU:$AU,$CK745+15),"")</f>
      </c>
      <c r="BL745">
        <f>IF($CL745&gt;=16,INDEX($AU:$AU,$CK745+16),"")</f>
      </c>
      <c r="BM745">
        <f>IF($CL745&gt;=17,INDEX($AU:$AU,$CK745+17),"")</f>
      </c>
      <c r="BN745">
        <f>IF($CL745&gt;=18,INDEX($AU:$AU,$CK745+18),"")</f>
      </c>
      <c r="BO745">
        <f>IF($CL745&gt;=19,INDEX($AU:$AU,$CK745+19),"")</f>
      </c>
      <c r="BP745">
        <f>IF($CL745&gt;=20,INDEX($AU:$AU,$CK745+20),"")</f>
      </c>
      <c r="BQ745">
        <f>IF($CL745&gt;=21,INDEX($AU:$AU,$CK745+21),"")</f>
      </c>
      <c r="BR745">
        <f>IF($CL745&gt;=22,INDEX($AU:$AU,$CK745+22),"")</f>
      </c>
      <c r="BS745">
        <f>IF($CL745&gt;=23,INDEX($AU:$AU,$CK745+23),"")</f>
      </c>
      <c r="BT745">
        <f>IF($CL745&gt;=24,INDEX($AU:$AU,$CK745+24),"")</f>
      </c>
      <c r="BU745">
        <f>IF($CL745&gt;=25,INDEX($AU:$AU,$CK745+25),"")</f>
      </c>
      <c r="BV745">
        <f>IF($CL745&gt;=26,INDEX($AU:$AU,$CK745+26),"")</f>
      </c>
      <c r="BW745">
        <f>IF($CL745&gt;=27,INDEX($AU:$AU,$CK745+27),"")</f>
      </c>
      <c r="BX745">
        <f>IF($CL745&gt;=28,INDEX($AU:$AU,$CK745+28),"")</f>
      </c>
      <c r="BY745">
        <f>IF($CL745&gt;=29,INDEX($AU:$AU,$CK745+29),"")</f>
      </c>
      <c r="BZ745">
        <f>IF($CL745&gt;=30,INDEX($AU:$AU,$CK745+30),"")</f>
      </c>
      <c r="CA745">
        <f>IF($CL745&gt;=31,INDEX($AU:$AU,$CK745+31),"")</f>
      </c>
      <c r="CB745">
        <f>IF($CL745&gt;=32,INDEX($AU:$AU,$CK745+32),"")</f>
      </c>
      <c r="CC745">
        <f>IF($CL745&gt;=33,INDEX($AU:$AU,$CK745+33),"")</f>
      </c>
      <c r="CD745">
        <f>IF($CL745&gt;=34,INDEX($AU:$AU,$CK745+34),"")</f>
      </c>
      <c r="CE745">
        <f>IF($CL745&gt;=35,INDEX($AU:$AU,$CK745+35),"")</f>
      </c>
      <c r="CF745">
        <f>IF($CL745&gt;=36,INDEX($AU:$AU,$CK745+36),"")</f>
      </c>
      <c r="CG745">
        <f>IF($CL745&gt;=37,INDEX($AU:$AU,$CK745+37),"")</f>
      </c>
      <c r="CH745">
        <f>IF($CL745&gt;=38,INDEX($AU:$AU,$CK745+38),"")</f>
      </c>
      <c r="CI745">
        <f>IF($CL745&gt;=39,INDEX($AU:$AU,$CK745+39),"")</f>
      </c>
      <c r="CJ745">
        <f>IF($CL745&gt;=40,INDEX($AU:$AU,$CK745+40),"")</f>
      </c>
      <c r="CK745">
        <f>IFERROR(MATCH($AT745,$AU$2:$AU$133,0)+1,0)</f>
      </c>
      <c r="CL745">
        <f>IFERROR(INDEX($AV$2:$AV$133,MATCH($AT745,$AU$2:$AU$133,0)),0)</f>
      </c>
      <c r="CM745">
        <f>IFERROR(LEFT($L745,FIND(" - ",$L745)-1),$L745)</f>
      </c>
      <c r="CN745" t="s">
        <v>1741</v>
      </c>
      <c r="CO745">
        <v>1</v>
      </c>
      <c r="CP745">
        <f>IF($DK745&gt;=1,INDEX($CN:$CN,$DJ745+1),"")</f>
      </c>
      <c r="CQ745">
        <f>IF($DK745&gt;=2,INDEX($CN:$CN,$DJ745+2),"")</f>
      </c>
      <c r="CR745">
        <f>IF($DK745&gt;=3,INDEX($CN:$CN,$DJ745+3),"")</f>
      </c>
      <c r="CS745">
        <f>IF($DK745&gt;=4,INDEX($CN:$CN,$DJ745+4),"")</f>
      </c>
      <c r="CT745">
        <f>IF($DK745&gt;=5,INDEX($CN:$CN,$DJ745+5),"")</f>
      </c>
      <c r="CU745">
        <f>IF($DK745&gt;=6,INDEX($CN:$CN,$DJ745+6),"")</f>
      </c>
      <c r="CV745">
        <f>IF($DK745&gt;=7,INDEX($CN:$CN,$DJ745+7),"")</f>
      </c>
      <c r="CW745">
        <f>IF($DK745&gt;=8,INDEX($CN:$CN,$DJ745+8),"")</f>
      </c>
      <c r="CX745">
        <f>IF($DK745&gt;=9,INDEX($CN:$CN,$DJ745+9),"")</f>
      </c>
      <c r="CY745">
        <f>IF($DK745&gt;=10,INDEX($CN:$CN,$DJ745+10),"")</f>
      </c>
      <c r="CZ745">
        <f>IF($DK745&gt;=11,INDEX($CN:$CN,$DJ745+11),"")</f>
      </c>
      <c r="DA745">
        <f>IF($DK745&gt;=12,INDEX($CN:$CN,$DJ745+12),"")</f>
      </c>
      <c r="DB745">
        <f>IF($DK745&gt;=13,INDEX($CN:$CN,$DJ745+13),"")</f>
      </c>
      <c r="DC745">
        <f>IF($DK745&gt;=14,INDEX($CN:$CN,$DJ745+14),"")</f>
      </c>
      <c r="DD745">
        <f>IF($DK745&gt;=15,INDEX($CN:$CN,$DJ745+15),"")</f>
      </c>
      <c r="DE745">
        <f>IF($DK745&gt;=16,INDEX($CN:$CN,$DJ745+16),"")</f>
      </c>
      <c r="DF745">
        <f>IF($DK745&gt;=17,INDEX($CN:$CN,$DJ745+17),"")</f>
      </c>
      <c r="DG745">
        <f>IF($DK745&gt;=18,INDEX($CN:$CN,$DJ745+18),"")</f>
      </c>
      <c r="DH745">
        <f>IF($DK745&gt;=19,INDEX($CN:$CN,$DJ745+19),"")</f>
      </c>
      <c r="DI745">
        <f>IF($DK745&gt;=20,INDEX($CN:$CN,$DJ745+20),"")</f>
      </c>
      <c r="DJ745">
        <f>IFERROR(MATCH($CM745,$CN$2:$CN$1089,0)+1,0)</f>
      </c>
      <c r="DK745">
        <f>IFERROR(INDEX($CO$2:$CO$1089,MATCH($CM745,$CN$2:$CN$1089,0)),0)</f>
      </c>
      <c r="DL745">
        <f>IFERROR(INDEX($AS:$AS,MATCH($O745,$AR:$AR,0))&amp;"","")</f>
      </c>
      <c r="DP745">
        <f>IF($GS745&gt;=1,INDEX($DM:$DM,$GR745+1),"")</f>
      </c>
      <c r="DQ745">
        <f>IF($GS745&gt;=2,INDEX($DM:$DM,$GR745+2),"")</f>
      </c>
      <c r="DR745">
        <f>IF($GS745&gt;=3,INDEX($DM:$DM,$GR745+3),"")</f>
      </c>
      <c r="DS745">
        <f>IF($GS745&gt;=4,INDEX($DM:$DM,$GR745+4),"")</f>
      </c>
      <c r="DT745">
        <f>IF($GS745&gt;=5,INDEX($DM:$DM,$GR745+5),"")</f>
      </c>
      <c r="DU745">
        <f>IF($GS745&gt;=6,INDEX($DM:$DM,$GR745+6),"")</f>
      </c>
      <c r="DV745">
        <f>IF($GS745&gt;=7,INDEX($DM:$DM,$GR745+7),"")</f>
      </c>
      <c r="DW745">
        <f>IF($GS745&gt;=8,INDEX($DM:$DM,$GR745+8),"")</f>
      </c>
      <c r="DX745">
        <f>IF($GS745&gt;=9,INDEX($DM:$DM,$GR745+9),"")</f>
      </c>
      <c r="DY745">
        <f>IF($GS745&gt;=10,INDEX($DM:$DM,$GR745+10),"")</f>
      </c>
      <c r="DZ745">
        <f>IF($GS745&gt;=11,INDEX($DM:$DM,$GR745+11),"")</f>
      </c>
      <c r="EA745">
        <f>IF($GS745&gt;=12,INDEX($DM:$DM,$GR745+12),"")</f>
      </c>
      <c r="EB745">
        <f>IF($GS745&gt;=13,INDEX($DM:$DM,$GR745+13),"")</f>
      </c>
      <c r="EC745">
        <f>IF($GS745&gt;=14,INDEX($DM:$DM,$GR745+14),"")</f>
      </c>
      <c r="ED745">
        <f>IF($GS745&gt;=15,INDEX($DM:$DM,$GR745+15),"")</f>
      </c>
      <c r="EE745">
        <f>IF($GS745&gt;=16,INDEX($DM:$DM,$GR745+16),"")</f>
      </c>
      <c r="EF745">
        <f>IF($GS745&gt;=17,INDEX($DM:$DM,$GR745+17),"")</f>
      </c>
      <c r="EG745">
        <f>IF($GS745&gt;=18,INDEX($DM:$DM,$GR745+18),"")</f>
      </c>
      <c r="EH745">
        <f>IF($GS745&gt;=19,INDEX($DM:$DM,$GR745+19),"")</f>
      </c>
      <c r="EI745">
        <f>IF($GS745&gt;=20,INDEX($DM:$DM,$GR745+20),"")</f>
      </c>
      <c r="EJ745">
        <f>IF($GS745&gt;=21,INDEX($DM:$DM,$GR745+21),"")</f>
      </c>
      <c r="EK745">
        <f>IF($GS745&gt;=22,INDEX($DM:$DM,$GR745+22),"")</f>
      </c>
      <c r="EL745">
        <f>IF($GS745&gt;=23,INDEX($DM:$DM,$GR745+23),"")</f>
      </c>
      <c r="EM745">
        <f>IF($GS745&gt;=24,INDEX($DM:$DM,$GR745+24),"")</f>
      </c>
      <c r="EN745">
        <f>IF($GS745&gt;=25,INDEX($DM:$DM,$GR745+25),"")</f>
      </c>
      <c r="EO745">
        <f>IF($GS745&gt;=26,INDEX($DM:$DM,$GR745+26),"")</f>
      </c>
      <c r="EP745">
        <f>IF($GS745&gt;=27,INDEX($DM:$DM,$GR745+27),"")</f>
      </c>
      <c r="EQ745">
        <f>IF($GS745&gt;=28,INDEX($DM:$DM,$GR745+28),"")</f>
      </c>
      <c r="ER745">
        <f>IF($GS745&gt;=29,INDEX($DM:$DM,$GR745+29),"")</f>
      </c>
      <c r="ES745">
        <f>IF($GS745&gt;=30,INDEX($DM:$DM,$GR745+30),"")</f>
      </c>
      <c r="ET745">
        <f>IF($GS745&gt;=31,INDEX($DM:$DM,$GR745+31),"")</f>
      </c>
      <c r="EU745">
        <f>IF($GS745&gt;=32,INDEX($DM:$DM,$GR745+32),"")</f>
      </c>
      <c r="EV745">
        <f>IF($GS745&gt;=33,INDEX($DM:$DM,$GR745+33),"")</f>
      </c>
      <c r="EW745">
        <f>IF($GS745&gt;=34,INDEX($DM:$DM,$GR745+34),"")</f>
      </c>
      <c r="EX745">
        <f>IF($GS745&gt;=35,INDEX($DM:$DM,$GR745+35),"")</f>
      </c>
      <c r="EY745">
        <f>IF($GS745&gt;=36,INDEX($DM:$DM,$GR745+36),"")</f>
      </c>
      <c r="EZ745">
        <f>IF($GS745&gt;=37,INDEX($DM:$DM,$GR745+37),"")</f>
      </c>
      <c r="FA745">
        <f>IF($GS745&gt;=38,INDEX($DM:$DM,$GR745+38),"")</f>
      </c>
      <c r="FB745">
        <f>IF($GS745&gt;=39,INDEX($DM:$DM,$GR745+39),"")</f>
      </c>
      <c r="FC745">
        <f>IF($GS745&gt;=40,INDEX($DM:$DM,$GR745+40),"")</f>
      </c>
      <c r="FD745">
        <f>IF($GS745&gt;=1,INDEX($DN:$DN,$GR745+1),"")</f>
      </c>
      <c r="FE745">
        <f>IF($GS745&gt;=2,INDEX($DN:$DN,$GR745+2),"")</f>
      </c>
      <c r="FF745">
        <f>IF($GS745&gt;=3,INDEX($DN:$DN,$GR745+3),"")</f>
      </c>
      <c r="FG745">
        <f>IF($GS745&gt;=4,INDEX($DN:$DN,$GR745+4),"")</f>
      </c>
      <c r="FH745">
        <f>IF($GS745&gt;=5,INDEX($DN:$DN,$GR745+5),"")</f>
      </c>
      <c r="FI745">
        <f>IF($GS745&gt;=6,INDEX($DN:$DN,$GR745+6),"")</f>
      </c>
      <c r="FJ745">
        <f>IF($GS745&gt;=7,INDEX($DN:$DN,$GR745+7),"")</f>
      </c>
      <c r="FK745">
        <f>IF($GS745&gt;=8,INDEX($DN:$DN,$GR745+8),"")</f>
      </c>
      <c r="FL745">
        <f>IF($GS745&gt;=9,INDEX($DN:$DN,$GR745+9),"")</f>
      </c>
      <c r="FM745">
        <f>IF($GS745&gt;=10,INDEX($DN:$DN,$GR745+10),"")</f>
      </c>
      <c r="FN745">
        <f>IF($GS745&gt;=11,INDEX($DN:$DN,$GR745+11),"")</f>
      </c>
      <c r="FO745">
        <f>IF($GS745&gt;=12,INDEX($DN:$DN,$GR745+12),"")</f>
      </c>
      <c r="FP745">
        <f>IF($GS745&gt;=13,INDEX($DN:$DN,$GR745+13),"")</f>
      </c>
      <c r="FQ745">
        <f>IF($GS745&gt;=14,INDEX($DN:$DN,$GR745+14),"")</f>
      </c>
      <c r="FR745">
        <f>IF($GS745&gt;=15,INDEX($DN:$DN,$GR745+15),"")</f>
      </c>
      <c r="FS745">
        <f>IF($GS745&gt;=16,INDEX($DN:$DN,$GR745+16),"")</f>
      </c>
      <c r="FT745">
        <f>IF($GS745&gt;=17,INDEX($DN:$DN,$GR745+17),"")</f>
      </c>
      <c r="FU745">
        <f>IF($GS745&gt;=18,INDEX($DN:$DN,$GR745+18),"")</f>
      </c>
      <c r="FV745">
        <f>IF($GS745&gt;=19,INDEX($DN:$DN,$GR745+19),"")</f>
      </c>
      <c r="FW745">
        <f>IF($GS745&gt;=20,INDEX($DN:$DN,$GR745+20),"")</f>
      </c>
      <c r="FX745">
        <f>IF($GS745&gt;=21,INDEX($DN:$DN,$GR745+21),"")</f>
      </c>
      <c r="FY745">
        <f>IF($GS745&gt;=22,INDEX($DN:$DN,$GR745+22),"")</f>
      </c>
      <c r="FZ745">
        <f>IF($GS745&gt;=23,INDEX($DN:$DN,$GR745+23),"")</f>
      </c>
      <c r="GA745">
        <f>IF($GS745&gt;=24,INDEX($DN:$DN,$GR745+24),"")</f>
      </c>
      <c r="GB745">
        <f>IF($GS745&gt;=25,INDEX($DN:$DN,$GR745+25),"")</f>
      </c>
      <c r="GC745">
        <f>IF($GS745&gt;=26,INDEX($DN:$DN,$GR745+26),"")</f>
      </c>
      <c r="GD745">
        <f>IF($GS745&gt;=27,INDEX($DN:$DN,$GR745+27),"")</f>
      </c>
      <c r="GE745">
        <f>IF($GS745&gt;=28,INDEX($DN:$DN,$GR745+28),"")</f>
      </c>
      <c r="GF745">
        <f>IF($GS745&gt;=29,INDEX($DN:$DN,$GR745+29),"")</f>
      </c>
      <c r="GG745">
        <f>IF($GS745&gt;=30,INDEX($DN:$DN,$GR745+30),"")</f>
      </c>
      <c r="GH745">
        <f>IF($GS745&gt;=31,INDEX($DN:$DN,$GR745+31),"")</f>
      </c>
      <c r="GI745">
        <f>IF($GS745&gt;=32,INDEX($DN:$DN,$GR745+32),"")</f>
      </c>
      <c r="GJ745">
        <f>IF($GS745&gt;=33,INDEX($DN:$DN,$GR745+33),"")</f>
      </c>
      <c r="GK745">
        <f>IF($GS745&gt;=34,INDEX($DN:$DN,$GR745+34),"")</f>
      </c>
      <c r="GL745">
        <f>IF($GS745&gt;=35,INDEX($DN:$DN,$GR745+35),"")</f>
      </c>
      <c r="GM745">
        <f>IF($GS745&gt;=36,INDEX($DN:$DN,$GR745+36),"")</f>
      </c>
      <c r="GN745">
        <f>IF($GS745&gt;=37,INDEX($DN:$DN,$GR745+37),"")</f>
      </c>
      <c r="GO745">
        <f>IF($GS745&gt;=38,INDEX($DN:$DN,$GR745+38),"")</f>
      </c>
      <c r="GP745">
        <f>IF($GS745&gt;=39,INDEX($DN:$DN,$GR745+39),"")</f>
      </c>
      <c r="GQ745">
        <f>IF($GS745&gt;=40,INDEX($DN:$DN,$GR745+40),"")</f>
      </c>
      <c r="GR745">
        <f>IFERROR(MATCH($DL745,$DM$2:$DM$148,0)+1,0)</f>
      </c>
      <c r="GS745">
        <f>IFERROR(INDEX($DO$2:$DO$148,MATCH($DL745,$DM$2:$DM$148,0)),0)</f>
      </c>
      <c r="GT745">
        <f>IFERROR(MATCH($Z745,$DP$745:$FC$745,0),0)</f>
      </c>
      <c r="GU745">
        <f>IF($GT745&gt;0,INDEX($FD$745:$GQ$745,$GT745),"")</f>
      </c>
      <c r="GX745">
        <f>IF($JG745&gt;=1,INDEX($GV:$GV,$JF745+1),"")</f>
      </c>
      <c r="GY745">
        <f>IF($JG745&gt;=2,INDEX($GV:$GV,$JF745+2),"")</f>
      </c>
      <c r="GZ745">
        <f>IF($JG745&gt;=3,INDEX($GV:$GV,$JF745+3),"")</f>
      </c>
      <c r="HA745">
        <f>IF($JG745&gt;=4,INDEX($GV:$GV,$JF745+4),"")</f>
      </c>
      <c r="HB745">
        <f>IF($JG745&gt;=5,INDEX($GV:$GV,$JF745+5),"")</f>
      </c>
      <c r="HC745">
        <f>IF($JG745&gt;=6,INDEX($GV:$GV,$JF745+6),"")</f>
      </c>
      <c r="HD745">
        <f>IF($JG745&gt;=7,INDEX($GV:$GV,$JF745+7),"")</f>
      </c>
      <c r="HE745">
        <f>IF($JG745&gt;=8,INDEX($GV:$GV,$JF745+8),"")</f>
      </c>
      <c r="HF745">
        <f>IF($JG745&gt;=9,INDEX($GV:$GV,$JF745+9),"")</f>
      </c>
      <c r="HG745">
        <f>IF($JG745&gt;=10,INDEX($GV:$GV,$JF745+10),"")</f>
      </c>
      <c r="HH745">
        <f>IF($JG745&gt;=11,INDEX($GV:$GV,$JF745+11),"")</f>
      </c>
      <c r="HI745">
        <f>IF($JG745&gt;=12,INDEX($GV:$GV,$JF745+12),"")</f>
      </c>
      <c r="HJ745">
        <f>IF($JG745&gt;=13,INDEX($GV:$GV,$JF745+13),"")</f>
      </c>
      <c r="HK745">
        <f>IF($JG745&gt;=14,INDEX($GV:$GV,$JF745+14),"")</f>
      </c>
      <c r="HL745">
        <f>IF($JG745&gt;=15,INDEX($GV:$GV,$JF745+15),"")</f>
      </c>
      <c r="HM745">
        <f>IF($JG745&gt;=16,INDEX($GV:$GV,$JF745+16),"")</f>
      </c>
      <c r="HN745">
        <f>IF($JG745&gt;=17,INDEX($GV:$GV,$JF745+17),"")</f>
      </c>
      <c r="HO745">
        <f>IF($JG745&gt;=18,INDEX($GV:$GV,$JF745+18),"")</f>
      </c>
      <c r="HP745">
        <f>IF($JG745&gt;=19,INDEX($GV:$GV,$JF745+19),"")</f>
      </c>
      <c r="HQ745">
        <f>IF($JG745&gt;=20,INDEX($GV:$GV,$JF745+20),"")</f>
      </c>
      <c r="HR745">
        <f>IF($JG745&gt;=21,INDEX($GV:$GV,$JF745+21),"")</f>
      </c>
      <c r="HS745">
        <f>IF($JG745&gt;=22,INDEX($GV:$GV,$JF745+22),"")</f>
      </c>
      <c r="HT745">
        <f>IF($JG745&gt;=23,INDEX($GV:$GV,$JF745+23),"")</f>
      </c>
      <c r="HU745">
        <f>IF($JG745&gt;=24,INDEX($GV:$GV,$JF745+24),"")</f>
      </c>
      <c r="HV745">
        <f>IF($JG745&gt;=25,INDEX($GV:$GV,$JF745+25),"")</f>
      </c>
      <c r="HW745">
        <f>IF($JG745&gt;=26,INDEX($GV:$GV,$JF745+26),"")</f>
      </c>
      <c r="HX745">
        <f>IF($JG745&gt;=27,INDEX($GV:$GV,$JF745+27),"")</f>
      </c>
      <c r="HY745">
        <f>IF($JG745&gt;=28,INDEX($GV:$GV,$JF745+28),"")</f>
      </c>
      <c r="HZ745">
        <f>IF($JG745&gt;=29,INDEX($GV:$GV,$JF745+29),"")</f>
      </c>
      <c r="IA745">
        <f>IF($JG745&gt;=30,INDEX($GV:$GV,$JF745+30),"")</f>
      </c>
      <c r="IB745">
        <f>IF($JG745&gt;=31,INDEX($GV:$GV,$JF745+31),"")</f>
      </c>
      <c r="IC745">
        <f>IF($JG745&gt;=32,INDEX($GV:$GV,$JF745+32),"")</f>
      </c>
      <c r="ID745">
        <f>IF($JG745&gt;=33,INDEX($GV:$GV,$JF745+33),"")</f>
      </c>
      <c r="IE745">
        <f>IF($JG745&gt;=34,INDEX($GV:$GV,$JF745+34),"")</f>
      </c>
      <c r="IF745">
        <f>IF($JG745&gt;=35,INDEX($GV:$GV,$JF745+35),"")</f>
      </c>
      <c r="IG745">
        <f>IF($JG745&gt;=36,INDEX($GV:$GV,$JF745+36),"")</f>
      </c>
      <c r="IH745">
        <f>IF($JG745&gt;=37,INDEX($GV:$GV,$JF745+37),"")</f>
      </c>
      <c r="II745">
        <f>IF($JG745&gt;=38,INDEX($GV:$GV,$JF745+38),"")</f>
      </c>
      <c r="IJ745">
        <f>IF($JG745&gt;=39,INDEX($GV:$GV,$JF745+39),"")</f>
      </c>
      <c r="IK745">
        <f>IF($JG745&gt;=40,INDEX($GV:$GV,$JF745+40),"")</f>
      </c>
      <c r="IL745">
        <f>IF($JG745&gt;=41,INDEX($GV:$GV,$JF745+41),"")</f>
      </c>
      <c r="IM745">
        <f>IF($JG745&gt;=42,INDEX($GV:$GV,$JF745+42),"")</f>
      </c>
      <c r="IN745">
        <f>IF($JG745&gt;=43,INDEX($GV:$GV,$JF745+43),"")</f>
      </c>
      <c r="IO745">
        <f>IF($JG745&gt;=44,INDEX($GV:$GV,$JF745+44),"")</f>
      </c>
      <c r="IP745">
        <f>IF($JG745&gt;=45,INDEX($GV:$GV,$JF745+45),"")</f>
      </c>
      <c r="IQ745">
        <f>IF($JG745&gt;=46,INDEX($GV:$GV,$JF745+46),"")</f>
      </c>
      <c r="IR745">
        <f>IF($JG745&gt;=47,INDEX($GV:$GV,$JF745+47),"")</f>
      </c>
      <c r="IS745">
        <f>IF($JG745&gt;=48,INDEX($GV:$GV,$JF745+48),"")</f>
      </c>
      <c r="IT745">
        <f>IF($JG745&gt;=49,INDEX($GV:$GV,$JF745+49),"")</f>
      </c>
      <c r="IU745">
        <f>IF($JG745&gt;=50,INDEX($GV:$GV,$JF745+50),"")</f>
      </c>
      <c r="IV745">
        <f>IF($JG745&gt;=51,INDEX($GV:$GV,$JF745+51),"")</f>
      </c>
      <c r="IW745">
        <f>IF($JG745&gt;=52,INDEX($GV:$GV,$JF745+52),"")</f>
      </c>
      <c r="IX745">
        <f>IF($JG745&gt;=53,INDEX($GV:$GV,$JF745+53),"")</f>
      </c>
      <c r="IY745">
        <f>IF($JG745&gt;=54,INDEX($GV:$GV,$JF745+54),"")</f>
      </c>
      <c r="IZ745">
        <f>IF($JG745&gt;=55,INDEX($GV:$GV,$JF745+55),"")</f>
      </c>
      <c r="JA745">
        <f>IF($JG745&gt;=56,INDEX($GV:$GV,$JF745+56),"")</f>
      </c>
      <c r="JB745">
        <f>IF($JG745&gt;=57,INDEX($GV:$GV,$JF745+57),"")</f>
      </c>
      <c r="JC745">
        <f>IF($JG745&gt;=58,INDEX($GV:$GV,$JF745+58),"")</f>
      </c>
      <c r="JD745">
        <f>IF($JG745&gt;=59,INDEX($GV:$GV,$JF745+59),"")</f>
      </c>
      <c r="JE745">
        <f>IF($JG745&gt;=60,INDEX($GV:$GV,$JF745+60),"")</f>
      </c>
      <c r="JF745">
        <f>IFERROR(MATCH($GU745,$GV$2:$GV$322,0)+1,0)</f>
      </c>
      <c r="JG745">
        <f>IFERROR(INDEX($GW$2:$GW$322,MATCH($GU745,$GV$2:$GV$322,0)),0)</f>
      </c>
      <c r="JH745" t="s">
        <v>44</v>
      </c>
      <c r="JI745" t="s">
        <v>44</v>
      </c>
    </row>
    <row r="746" spans="1:269" x14ac:dyDescent="0.25">
      <c r="R746">
        <f>IF(OR($U746="",$Q746=""),"",IFERROR($U746/$Q746,0))</f>
      </c>
      <c r="S746">
        <f>IF($U746="","",
SUM($T746,$V746,$AA746,$W746,$Y746)*
(1-IF($AB746="",0,VALUE($AB746)/100)))</f>
      </c>
      <c r="T746">
        <f>IF($U746="","",$U746)</f>
      </c>
      <c r="V746">
        <f>IF($U746="","",
IF($O746="","",
IF(ISNUMBER(SEARCH("exempt",LOWER($O746))),0,
$U746*(VALUE(SUBSTITUTE($O746,"%",""))/100))))</f>
      </c>
      <c r="AC746">
        <f>IFERROR(IF(FIND(" - ",$K746)&gt;0,MID($K746,FIND(" - ",$K746)+3,LEN($K746)),""),"")</f>
      </c>
      <c r="AL746" t="s">
        <v>1742</v>
      </c>
      <c r="AT746">
        <f>IFERROR(LEFT($K746,FIND(" - ",$K746)-1),$K746)</f>
      </c>
      <c r="AW746">
        <f>IF($CL746&gt;=1,INDEX($AU:$AU,$CK746+1),"")</f>
      </c>
      <c r="AX746">
        <f>IF($CL746&gt;=2,INDEX($AU:$AU,$CK746+2),"")</f>
      </c>
      <c r="AY746">
        <f>IF($CL746&gt;=3,INDEX($AU:$AU,$CK746+3),"")</f>
      </c>
      <c r="AZ746">
        <f>IF($CL746&gt;=4,INDEX($AU:$AU,$CK746+4),"")</f>
      </c>
      <c r="BA746">
        <f>IF($CL746&gt;=5,INDEX($AU:$AU,$CK746+5),"")</f>
      </c>
      <c r="BB746">
        <f>IF($CL746&gt;=6,INDEX($AU:$AU,$CK746+6),"")</f>
      </c>
      <c r="BC746">
        <f>IF($CL746&gt;=7,INDEX($AU:$AU,$CK746+7),"")</f>
      </c>
      <c r="BD746">
        <f>IF($CL746&gt;=8,INDEX($AU:$AU,$CK746+8),"")</f>
      </c>
      <c r="BE746">
        <f>IF($CL746&gt;=9,INDEX($AU:$AU,$CK746+9),"")</f>
      </c>
      <c r="BF746">
        <f>IF($CL746&gt;=10,INDEX($AU:$AU,$CK746+10),"")</f>
      </c>
      <c r="BG746">
        <f>IF($CL746&gt;=11,INDEX($AU:$AU,$CK746+11),"")</f>
      </c>
      <c r="BH746">
        <f>IF($CL746&gt;=12,INDEX($AU:$AU,$CK746+12),"")</f>
      </c>
      <c r="BI746">
        <f>IF($CL746&gt;=13,INDEX($AU:$AU,$CK746+13),"")</f>
      </c>
      <c r="BJ746">
        <f>IF($CL746&gt;=14,INDEX($AU:$AU,$CK746+14),"")</f>
      </c>
      <c r="BK746">
        <f>IF($CL746&gt;=15,INDEX($AU:$AU,$CK746+15),"")</f>
      </c>
      <c r="BL746">
        <f>IF($CL746&gt;=16,INDEX($AU:$AU,$CK746+16),"")</f>
      </c>
      <c r="BM746">
        <f>IF($CL746&gt;=17,INDEX($AU:$AU,$CK746+17),"")</f>
      </c>
      <c r="BN746">
        <f>IF($CL746&gt;=18,INDEX($AU:$AU,$CK746+18),"")</f>
      </c>
      <c r="BO746">
        <f>IF($CL746&gt;=19,INDEX($AU:$AU,$CK746+19),"")</f>
      </c>
      <c r="BP746">
        <f>IF($CL746&gt;=20,INDEX($AU:$AU,$CK746+20),"")</f>
      </c>
      <c r="BQ746">
        <f>IF($CL746&gt;=21,INDEX($AU:$AU,$CK746+21),"")</f>
      </c>
      <c r="BR746">
        <f>IF($CL746&gt;=22,INDEX($AU:$AU,$CK746+22),"")</f>
      </c>
      <c r="BS746">
        <f>IF($CL746&gt;=23,INDEX($AU:$AU,$CK746+23),"")</f>
      </c>
      <c r="BT746">
        <f>IF($CL746&gt;=24,INDEX($AU:$AU,$CK746+24),"")</f>
      </c>
      <c r="BU746">
        <f>IF($CL746&gt;=25,INDEX($AU:$AU,$CK746+25),"")</f>
      </c>
      <c r="BV746">
        <f>IF($CL746&gt;=26,INDEX($AU:$AU,$CK746+26),"")</f>
      </c>
      <c r="BW746">
        <f>IF($CL746&gt;=27,INDEX($AU:$AU,$CK746+27),"")</f>
      </c>
      <c r="BX746">
        <f>IF($CL746&gt;=28,INDEX($AU:$AU,$CK746+28),"")</f>
      </c>
      <c r="BY746">
        <f>IF($CL746&gt;=29,INDEX($AU:$AU,$CK746+29),"")</f>
      </c>
      <c r="BZ746">
        <f>IF($CL746&gt;=30,INDEX($AU:$AU,$CK746+30),"")</f>
      </c>
      <c r="CA746">
        <f>IF($CL746&gt;=31,INDEX($AU:$AU,$CK746+31),"")</f>
      </c>
      <c r="CB746">
        <f>IF($CL746&gt;=32,INDEX($AU:$AU,$CK746+32),"")</f>
      </c>
      <c r="CC746">
        <f>IF($CL746&gt;=33,INDEX($AU:$AU,$CK746+33),"")</f>
      </c>
      <c r="CD746">
        <f>IF($CL746&gt;=34,INDEX($AU:$AU,$CK746+34),"")</f>
      </c>
      <c r="CE746">
        <f>IF($CL746&gt;=35,INDEX($AU:$AU,$CK746+35),"")</f>
      </c>
      <c r="CF746">
        <f>IF($CL746&gt;=36,INDEX($AU:$AU,$CK746+36),"")</f>
      </c>
      <c r="CG746">
        <f>IF($CL746&gt;=37,INDEX($AU:$AU,$CK746+37),"")</f>
      </c>
      <c r="CH746">
        <f>IF($CL746&gt;=38,INDEX($AU:$AU,$CK746+38),"")</f>
      </c>
      <c r="CI746">
        <f>IF($CL746&gt;=39,INDEX($AU:$AU,$CK746+39),"")</f>
      </c>
      <c r="CJ746">
        <f>IF($CL746&gt;=40,INDEX($AU:$AU,$CK746+40),"")</f>
      </c>
      <c r="CK746">
        <f>IFERROR(MATCH($AT746,$AU$2:$AU$133,0)+1,0)</f>
      </c>
      <c r="CL746">
        <f>IFERROR(INDEX($AV$2:$AV$133,MATCH($AT746,$AU$2:$AU$133,0)),0)</f>
      </c>
      <c r="CM746">
        <f>IFERROR(LEFT($L746,FIND(" - ",$L746)-1),$L746)</f>
      </c>
      <c r="CN746" t="s">
        <v>221</v>
      </c>
      <c r="CP746">
        <f>IF($DK746&gt;=1,INDEX($CN:$CN,$DJ746+1),"")</f>
      </c>
      <c r="CQ746">
        <f>IF($DK746&gt;=2,INDEX($CN:$CN,$DJ746+2),"")</f>
      </c>
      <c r="CR746">
        <f>IF($DK746&gt;=3,INDEX($CN:$CN,$DJ746+3),"")</f>
      </c>
      <c r="CS746">
        <f>IF($DK746&gt;=4,INDEX($CN:$CN,$DJ746+4),"")</f>
      </c>
      <c r="CT746">
        <f>IF($DK746&gt;=5,INDEX($CN:$CN,$DJ746+5),"")</f>
      </c>
      <c r="CU746">
        <f>IF($DK746&gt;=6,INDEX($CN:$CN,$DJ746+6),"")</f>
      </c>
      <c r="CV746">
        <f>IF($DK746&gt;=7,INDEX($CN:$CN,$DJ746+7),"")</f>
      </c>
      <c r="CW746">
        <f>IF($DK746&gt;=8,INDEX($CN:$CN,$DJ746+8),"")</f>
      </c>
      <c r="CX746">
        <f>IF($DK746&gt;=9,INDEX($CN:$CN,$DJ746+9),"")</f>
      </c>
      <c r="CY746">
        <f>IF($DK746&gt;=10,INDEX($CN:$CN,$DJ746+10),"")</f>
      </c>
      <c r="CZ746">
        <f>IF($DK746&gt;=11,INDEX($CN:$CN,$DJ746+11),"")</f>
      </c>
      <c r="DA746">
        <f>IF($DK746&gt;=12,INDEX($CN:$CN,$DJ746+12),"")</f>
      </c>
      <c r="DB746">
        <f>IF($DK746&gt;=13,INDEX($CN:$CN,$DJ746+13),"")</f>
      </c>
      <c r="DC746">
        <f>IF($DK746&gt;=14,INDEX($CN:$CN,$DJ746+14),"")</f>
      </c>
      <c r="DD746">
        <f>IF($DK746&gt;=15,INDEX($CN:$CN,$DJ746+15),"")</f>
      </c>
      <c r="DE746">
        <f>IF($DK746&gt;=16,INDEX($CN:$CN,$DJ746+16),"")</f>
      </c>
      <c r="DF746">
        <f>IF($DK746&gt;=17,INDEX($CN:$CN,$DJ746+17),"")</f>
      </c>
      <c r="DG746">
        <f>IF($DK746&gt;=18,INDEX($CN:$CN,$DJ746+18),"")</f>
      </c>
      <c r="DH746">
        <f>IF($DK746&gt;=19,INDEX($CN:$CN,$DJ746+19),"")</f>
      </c>
      <c r="DI746">
        <f>IF($DK746&gt;=20,INDEX($CN:$CN,$DJ746+20),"")</f>
      </c>
      <c r="DJ746">
        <f>IFERROR(MATCH($CM746,$CN$2:$CN$1089,0)+1,0)</f>
      </c>
      <c r="DK746">
        <f>IFERROR(INDEX($CO$2:$CO$1089,MATCH($CM746,$CN$2:$CN$1089,0)),0)</f>
      </c>
      <c r="DL746">
        <f>IFERROR(INDEX($AS:$AS,MATCH($O746,$AR:$AR,0))&amp;"","")</f>
      </c>
      <c r="DP746">
        <f>IF($GS746&gt;=1,INDEX($DM:$DM,$GR746+1),"")</f>
      </c>
      <c r="DQ746">
        <f>IF($GS746&gt;=2,INDEX($DM:$DM,$GR746+2),"")</f>
      </c>
      <c r="DR746">
        <f>IF($GS746&gt;=3,INDEX($DM:$DM,$GR746+3),"")</f>
      </c>
      <c r="DS746">
        <f>IF($GS746&gt;=4,INDEX($DM:$DM,$GR746+4),"")</f>
      </c>
      <c r="DT746">
        <f>IF($GS746&gt;=5,INDEX($DM:$DM,$GR746+5),"")</f>
      </c>
      <c r="DU746">
        <f>IF($GS746&gt;=6,INDEX($DM:$DM,$GR746+6),"")</f>
      </c>
      <c r="DV746">
        <f>IF($GS746&gt;=7,INDEX($DM:$DM,$GR746+7),"")</f>
      </c>
      <c r="DW746">
        <f>IF($GS746&gt;=8,INDEX($DM:$DM,$GR746+8),"")</f>
      </c>
      <c r="DX746">
        <f>IF($GS746&gt;=9,INDEX($DM:$DM,$GR746+9),"")</f>
      </c>
      <c r="DY746">
        <f>IF($GS746&gt;=10,INDEX($DM:$DM,$GR746+10),"")</f>
      </c>
      <c r="DZ746">
        <f>IF($GS746&gt;=11,INDEX($DM:$DM,$GR746+11),"")</f>
      </c>
      <c r="EA746">
        <f>IF($GS746&gt;=12,INDEX($DM:$DM,$GR746+12),"")</f>
      </c>
      <c r="EB746">
        <f>IF($GS746&gt;=13,INDEX($DM:$DM,$GR746+13),"")</f>
      </c>
      <c r="EC746">
        <f>IF($GS746&gt;=14,INDEX($DM:$DM,$GR746+14),"")</f>
      </c>
      <c r="ED746">
        <f>IF($GS746&gt;=15,INDEX($DM:$DM,$GR746+15),"")</f>
      </c>
      <c r="EE746">
        <f>IF($GS746&gt;=16,INDEX($DM:$DM,$GR746+16),"")</f>
      </c>
      <c r="EF746">
        <f>IF($GS746&gt;=17,INDEX($DM:$DM,$GR746+17),"")</f>
      </c>
      <c r="EG746">
        <f>IF($GS746&gt;=18,INDEX($DM:$DM,$GR746+18),"")</f>
      </c>
      <c r="EH746">
        <f>IF($GS746&gt;=19,INDEX($DM:$DM,$GR746+19),"")</f>
      </c>
      <c r="EI746">
        <f>IF($GS746&gt;=20,INDEX($DM:$DM,$GR746+20),"")</f>
      </c>
      <c r="EJ746">
        <f>IF($GS746&gt;=21,INDEX($DM:$DM,$GR746+21),"")</f>
      </c>
      <c r="EK746">
        <f>IF($GS746&gt;=22,INDEX($DM:$DM,$GR746+22),"")</f>
      </c>
      <c r="EL746">
        <f>IF($GS746&gt;=23,INDEX($DM:$DM,$GR746+23),"")</f>
      </c>
      <c r="EM746">
        <f>IF($GS746&gt;=24,INDEX($DM:$DM,$GR746+24),"")</f>
      </c>
      <c r="EN746">
        <f>IF($GS746&gt;=25,INDEX($DM:$DM,$GR746+25),"")</f>
      </c>
      <c r="EO746">
        <f>IF($GS746&gt;=26,INDEX($DM:$DM,$GR746+26),"")</f>
      </c>
      <c r="EP746">
        <f>IF($GS746&gt;=27,INDEX($DM:$DM,$GR746+27),"")</f>
      </c>
      <c r="EQ746">
        <f>IF($GS746&gt;=28,INDEX($DM:$DM,$GR746+28),"")</f>
      </c>
      <c r="ER746">
        <f>IF($GS746&gt;=29,INDEX($DM:$DM,$GR746+29),"")</f>
      </c>
      <c r="ES746">
        <f>IF($GS746&gt;=30,INDEX($DM:$DM,$GR746+30),"")</f>
      </c>
      <c r="ET746">
        <f>IF($GS746&gt;=31,INDEX($DM:$DM,$GR746+31),"")</f>
      </c>
      <c r="EU746">
        <f>IF($GS746&gt;=32,INDEX($DM:$DM,$GR746+32),"")</f>
      </c>
      <c r="EV746">
        <f>IF($GS746&gt;=33,INDEX($DM:$DM,$GR746+33),"")</f>
      </c>
      <c r="EW746">
        <f>IF($GS746&gt;=34,INDEX($DM:$DM,$GR746+34),"")</f>
      </c>
      <c r="EX746">
        <f>IF($GS746&gt;=35,INDEX($DM:$DM,$GR746+35),"")</f>
      </c>
      <c r="EY746">
        <f>IF($GS746&gt;=36,INDEX($DM:$DM,$GR746+36),"")</f>
      </c>
      <c r="EZ746">
        <f>IF($GS746&gt;=37,INDEX($DM:$DM,$GR746+37),"")</f>
      </c>
      <c r="FA746">
        <f>IF($GS746&gt;=38,INDEX($DM:$DM,$GR746+38),"")</f>
      </c>
      <c r="FB746">
        <f>IF($GS746&gt;=39,INDEX($DM:$DM,$GR746+39),"")</f>
      </c>
      <c r="FC746">
        <f>IF($GS746&gt;=40,INDEX($DM:$DM,$GR746+40),"")</f>
      </c>
      <c r="FD746">
        <f>IF($GS746&gt;=1,INDEX($DN:$DN,$GR746+1),"")</f>
      </c>
      <c r="FE746">
        <f>IF($GS746&gt;=2,INDEX($DN:$DN,$GR746+2),"")</f>
      </c>
      <c r="FF746">
        <f>IF($GS746&gt;=3,INDEX($DN:$DN,$GR746+3),"")</f>
      </c>
      <c r="FG746">
        <f>IF($GS746&gt;=4,INDEX($DN:$DN,$GR746+4),"")</f>
      </c>
      <c r="FH746">
        <f>IF($GS746&gt;=5,INDEX($DN:$DN,$GR746+5),"")</f>
      </c>
      <c r="FI746">
        <f>IF($GS746&gt;=6,INDEX($DN:$DN,$GR746+6),"")</f>
      </c>
      <c r="FJ746">
        <f>IF($GS746&gt;=7,INDEX($DN:$DN,$GR746+7),"")</f>
      </c>
      <c r="FK746">
        <f>IF($GS746&gt;=8,INDEX($DN:$DN,$GR746+8),"")</f>
      </c>
      <c r="FL746">
        <f>IF($GS746&gt;=9,INDEX($DN:$DN,$GR746+9),"")</f>
      </c>
      <c r="FM746">
        <f>IF($GS746&gt;=10,INDEX($DN:$DN,$GR746+10),"")</f>
      </c>
      <c r="FN746">
        <f>IF($GS746&gt;=11,INDEX($DN:$DN,$GR746+11),"")</f>
      </c>
      <c r="FO746">
        <f>IF($GS746&gt;=12,INDEX($DN:$DN,$GR746+12),"")</f>
      </c>
      <c r="FP746">
        <f>IF($GS746&gt;=13,INDEX($DN:$DN,$GR746+13),"")</f>
      </c>
      <c r="FQ746">
        <f>IF($GS746&gt;=14,INDEX($DN:$DN,$GR746+14),"")</f>
      </c>
      <c r="FR746">
        <f>IF($GS746&gt;=15,INDEX($DN:$DN,$GR746+15),"")</f>
      </c>
      <c r="FS746">
        <f>IF($GS746&gt;=16,INDEX($DN:$DN,$GR746+16),"")</f>
      </c>
      <c r="FT746">
        <f>IF($GS746&gt;=17,INDEX($DN:$DN,$GR746+17),"")</f>
      </c>
      <c r="FU746">
        <f>IF($GS746&gt;=18,INDEX($DN:$DN,$GR746+18),"")</f>
      </c>
      <c r="FV746">
        <f>IF($GS746&gt;=19,INDEX($DN:$DN,$GR746+19),"")</f>
      </c>
      <c r="FW746">
        <f>IF($GS746&gt;=20,INDEX($DN:$DN,$GR746+20),"")</f>
      </c>
      <c r="FX746">
        <f>IF($GS746&gt;=21,INDEX($DN:$DN,$GR746+21),"")</f>
      </c>
      <c r="FY746">
        <f>IF($GS746&gt;=22,INDEX($DN:$DN,$GR746+22),"")</f>
      </c>
      <c r="FZ746">
        <f>IF($GS746&gt;=23,INDEX($DN:$DN,$GR746+23),"")</f>
      </c>
      <c r="GA746">
        <f>IF($GS746&gt;=24,INDEX($DN:$DN,$GR746+24),"")</f>
      </c>
      <c r="GB746">
        <f>IF($GS746&gt;=25,INDEX($DN:$DN,$GR746+25),"")</f>
      </c>
      <c r="GC746">
        <f>IF($GS746&gt;=26,INDEX($DN:$DN,$GR746+26),"")</f>
      </c>
      <c r="GD746">
        <f>IF($GS746&gt;=27,INDEX($DN:$DN,$GR746+27),"")</f>
      </c>
      <c r="GE746">
        <f>IF($GS746&gt;=28,INDEX($DN:$DN,$GR746+28),"")</f>
      </c>
      <c r="GF746">
        <f>IF($GS746&gt;=29,INDEX($DN:$DN,$GR746+29),"")</f>
      </c>
      <c r="GG746">
        <f>IF($GS746&gt;=30,INDEX($DN:$DN,$GR746+30),"")</f>
      </c>
      <c r="GH746">
        <f>IF($GS746&gt;=31,INDEX($DN:$DN,$GR746+31),"")</f>
      </c>
      <c r="GI746">
        <f>IF($GS746&gt;=32,INDEX($DN:$DN,$GR746+32),"")</f>
      </c>
      <c r="GJ746">
        <f>IF($GS746&gt;=33,INDEX($DN:$DN,$GR746+33),"")</f>
      </c>
      <c r="GK746">
        <f>IF($GS746&gt;=34,INDEX($DN:$DN,$GR746+34),"")</f>
      </c>
      <c r="GL746">
        <f>IF($GS746&gt;=35,INDEX($DN:$DN,$GR746+35),"")</f>
      </c>
      <c r="GM746">
        <f>IF($GS746&gt;=36,INDEX($DN:$DN,$GR746+36),"")</f>
      </c>
      <c r="GN746">
        <f>IF($GS746&gt;=37,INDEX($DN:$DN,$GR746+37),"")</f>
      </c>
      <c r="GO746">
        <f>IF($GS746&gt;=38,INDEX($DN:$DN,$GR746+38),"")</f>
      </c>
      <c r="GP746">
        <f>IF($GS746&gt;=39,INDEX($DN:$DN,$GR746+39),"")</f>
      </c>
      <c r="GQ746">
        <f>IF($GS746&gt;=40,INDEX($DN:$DN,$GR746+40),"")</f>
      </c>
      <c r="GR746">
        <f>IFERROR(MATCH($DL746,$DM$2:$DM$148,0)+1,0)</f>
      </c>
      <c r="GS746">
        <f>IFERROR(INDEX($DO$2:$DO$148,MATCH($DL746,$DM$2:$DM$148,0)),0)</f>
      </c>
      <c r="GT746">
        <f>IFERROR(MATCH($Z746,$DP$746:$FC$746,0),0)</f>
      </c>
      <c r="GU746">
        <f>IF($GT746&gt;0,INDEX($FD$746:$GQ$746,$GT746),"")</f>
      </c>
      <c r="GX746">
        <f>IF($JG746&gt;=1,INDEX($GV:$GV,$JF746+1),"")</f>
      </c>
      <c r="GY746">
        <f>IF($JG746&gt;=2,INDEX($GV:$GV,$JF746+2),"")</f>
      </c>
      <c r="GZ746">
        <f>IF($JG746&gt;=3,INDEX($GV:$GV,$JF746+3),"")</f>
      </c>
      <c r="HA746">
        <f>IF($JG746&gt;=4,INDEX($GV:$GV,$JF746+4),"")</f>
      </c>
      <c r="HB746">
        <f>IF($JG746&gt;=5,INDEX($GV:$GV,$JF746+5),"")</f>
      </c>
      <c r="HC746">
        <f>IF($JG746&gt;=6,INDEX($GV:$GV,$JF746+6),"")</f>
      </c>
      <c r="HD746">
        <f>IF($JG746&gt;=7,INDEX($GV:$GV,$JF746+7),"")</f>
      </c>
      <c r="HE746">
        <f>IF($JG746&gt;=8,INDEX($GV:$GV,$JF746+8),"")</f>
      </c>
      <c r="HF746">
        <f>IF($JG746&gt;=9,INDEX($GV:$GV,$JF746+9),"")</f>
      </c>
      <c r="HG746">
        <f>IF($JG746&gt;=10,INDEX($GV:$GV,$JF746+10),"")</f>
      </c>
      <c r="HH746">
        <f>IF($JG746&gt;=11,INDEX($GV:$GV,$JF746+11),"")</f>
      </c>
      <c r="HI746">
        <f>IF($JG746&gt;=12,INDEX($GV:$GV,$JF746+12),"")</f>
      </c>
      <c r="HJ746">
        <f>IF($JG746&gt;=13,INDEX($GV:$GV,$JF746+13),"")</f>
      </c>
      <c r="HK746">
        <f>IF($JG746&gt;=14,INDEX($GV:$GV,$JF746+14),"")</f>
      </c>
      <c r="HL746">
        <f>IF($JG746&gt;=15,INDEX($GV:$GV,$JF746+15),"")</f>
      </c>
      <c r="HM746">
        <f>IF($JG746&gt;=16,INDEX($GV:$GV,$JF746+16),"")</f>
      </c>
      <c r="HN746">
        <f>IF($JG746&gt;=17,INDEX($GV:$GV,$JF746+17),"")</f>
      </c>
      <c r="HO746">
        <f>IF($JG746&gt;=18,INDEX($GV:$GV,$JF746+18),"")</f>
      </c>
      <c r="HP746">
        <f>IF($JG746&gt;=19,INDEX($GV:$GV,$JF746+19),"")</f>
      </c>
      <c r="HQ746">
        <f>IF($JG746&gt;=20,INDEX($GV:$GV,$JF746+20),"")</f>
      </c>
      <c r="HR746">
        <f>IF($JG746&gt;=21,INDEX($GV:$GV,$JF746+21),"")</f>
      </c>
      <c r="HS746">
        <f>IF($JG746&gt;=22,INDEX($GV:$GV,$JF746+22),"")</f>
      </c>
      <c r="HT746">
        <f>IF($JG746&gt;=23,INDEX($GV:$GV,$JF746+23),"")</f>
      </c>
      <c r="HU746">
        <f>IF($JG746&gt;=24,INDEX($GV:$GV,$JF746+24),"")</f>
      </c>
      <c r="HV746">
        <f>IF($JG746&gt;=25,INDEX($GV:$GV,$JF746+25),"")</f>
      </c>
      <c r="HW746">
        <f>IF($JG746&gt;=26,INDEX($GV:$GV,$JF746+26),"")</f>
      </c>
      <c r="HX746">
        <f>IF($JG746&gt;=27,INDEX($GV:$GV,$JF746+27),"")</f>
      </c>
      <c r="HY746">
        <f>IF($JG746&gt;=28,INDEX($GV:$GV,$JF746+28),"")</f>
      </c>
      <c r="HZ746">
        <f>IF($JG746&gt;=29,INDEX($GV:$GV,$JF746+29),"")</f>
      </c>
      <c r="IA746">
        <f>IF($JG746&gt;=30,INDEX($GV:$GV,$JF746+30),"")</f>
      </c>
      <c r="IB746">
        <f>IF($JG746&gt;=31,INDEX($GV:$GV,$JF746+31),"")</f>
      </c>
      <c r="IC746">
        <f>IF($JG746&gt;=32,INDEX($GV:$GV,$JF746+32),"")</f>
      </c>
      <c r="ID746">
        <f>IF($JG746&gt;=33,INDEX($GV:$GV,$JF746+33),"")</f>
      </c>
      <c r="IE746">
        <f>IF($JG746&gt;=34,INDEX($GV:$GV,$JF746+34),"")</f>
      </c>
      <c r="IF746">
        <f>IF($JG746&gt;=35,INDEX($GV:$GV,$JF746+35),"")</f>
      </c>
      <c r="IG746">
        <f>IF($JG746&gt;=36,INDEX($GV:$GV,$JF746+36),"")</f>
      </c>
      <c r="IH746">
        <f>IF($JG746&gt;=37,INDEX($GV:$GV,$JF746+37),"")</f>
      </c>
      <c r="II746">
        <f>IF($JG746&gt;=38,INDEX($GV:$GV,$JF746+38),"")</f>
      </c>
      <c r="IJ746">
        <f>IF($JG746&gt;=39,INDEX($GV:$GV,$JF746+39),"")</f>
      </c>
      <c r="IK746">
        <f>IF($JG746&gt;=40,INDEX($GV:$GV,$JF746+40),"")</f>
      </c>
      <c r="IL746">
        <f>IF($JG746&gt;=41,INDEX($GV:$GV,$JF746+41),"")</f>
      </c>
      <c r="IM746">
        <f>IF($JG746&gt;=42,INDEX($GV:$GV,$JF746+42),"")</f>
      </c>
      <c r="IN746">
        <f>IF($JG746&gt;=43,INDEX($GV:$GV,$JF746+43),"")</f>
      </c>
      <c r="IO746">
        <f>IF($JG746&gt;=44,INDEX($GV:$GV,$JF746+44),"")</f>
      </c>
      <c r="IP746">
        <f>IF($JG746&gt;=45,INDEX($GV:$GV,$JF746+45),"")</f>
      </c>
      <c r="IQ746">
        <f>IF($JG746&gt;=46,INDEX($GV:$GV,$JF746+46),"")</f>
      </c>
      <c r="IR746">
        <f>IF($JG746&gt;=47,INDEX($GV:$GV,$JF746+47),"")</f>
      </c>
      <c r="IS746">
        <f>IF($JG746&gt;=48,INDEX($GV:$GV,$JF746+48),"")</f>
      </c>
      <c r="IT746">
        <f>IF($JG746&gt;=49,INDEX($GV:$GV,$JF746+49),"")</f>
      </c>
      <c r="IU746">
        <f>IF($JG746&gt;=50,INDEX($GV:$GV,$JF746+50),"")</f>
      </c>
      <c r="IV746">
        <f>IF($JG746&gt;=51,INDEX($GV:$GV,$JF746+51),"")</f>
      </c>
      <c r="IW746">
        <f>IF($JG746&gt;=52,INDEX($GV:$GV,$JF746+52),"")</f>
      </c>
      <c r="IX746">
        <f>IF($JG746&gt;=53,INDEX($GV:$GV,$JF746+53),"")</f>
      </c>
      <c r="IY746">
        <f>IF($JG746&gt;=54,INDEX($GV:$GV,$JF746+54),"")</f>
      </c>
      <c r="IZ746">
        <f>IF($JG746&gt;=55,INDEX($GV:$GV,$JF746+55),"")</f>
      </c>
      <c r="JA746">
        <f>IF($JG746&gt;=56,INDEX($GV:$GV,$JF746+56),"")</f>
      </c>
      <c r="JB746">
        <f>IF($JG746&gt;=57,INDEX($GV:$GV,$JF746+57),"")</f>
      </c>
      <c r="JC746">
        <f>IF($JG746&gt;=58,INDEX($GV:$GV,$JF746+58),"")</f>
      </c>
      <c r="JD746">
        <f>IF($JG746&gt;=59,INDEX($GV:$GV,$JF746+59),"")</f>
      </c>
      <c r="JE746">
        <f>IF($JG746&gt;=60,INDEX($GV:$GV,$JF746+60),"")</f>
      </c>
      <c r="JF746">
        <f>IFERROR(MATCH($GU746,$GV$2:$GV$322,0)+1,0)</f>
      </c>
      <c r="JG746">
        <f>IFERROR(INDEX($GW$2:$GW$322,MATCH($GU746,$GV$2:$GV$322,0)),0)</f>
      </c>
      <c r="JH746" t="s">
        <v>44</v>
      </c>
      <c r="JI746" t="s">
        <v>44</v>
      </c>
    </row>
    <row r="747" spans="1:269" x14ac:dyDescent="0.25">
      <c r="R747">
        <f>IF(OR($U747="",$Q747=""),"",IFERROR($U747/$Q747,0))</f>
      </c>
      <c r="S747">
        <f>IF($U747="","",
SUM($T747,$V747,$AA747,$W747,$Y747)*
(1-IF($AB747="",0,VALUE($AB747)/100)))</f>
      </c>
      <c r="T747">
        <f>IF($U747="","",$U747)</f>
      </c>
      <c r="V747">
        <f>IF($U747="","",
IF($O747="","",
IF(ISNUMBER(SEARCH("exempt",LOWER($O747))),0,
$U747*(VALUE(SUBSTITUTE($O747,"%",""))/100))))</f>
      </c>
      <c r="AC747">
        <f>IFERROR(IF(FIND(" - ",$K747)&gt;0,MID($K747,FIND(" - ",$K747)+3,LEN($K747)),""),"")</f>
      </c>
      <c r="AL747" t="s">
        <v>1743</v>
      </c>
      <c r="AT747">
        <f>IFERROR(LEFT($K747,FIND(" - ",$K747)-1),$K747)</f>
      </c>
      <c r="AW747">
        <f>IF($CL747&gt;=1,INDEX($AU:$AU,$CK747+1),"")</f>
      </c>
      <c r="AX747">
        <f>IF($CL747&gt;=2,INDEX($AU:$AU,$CK747+2),"")</f>
      </c>
      <c r="AY747">
        <f>IF($CL747&gt;=3,INDEX($AU:$AU,$CK747+3),"")</f>
      </c>
      <c r="AZ747">
        <f>IF($CL747&gt;=4,INDEX($AU:$AU,$CK747+4),"")</f>
      </c>
      <c r="BA747">
        <f>IF($CL747&gt;=5,INDEX($AU:$AU,$CK747+5),"")</f>
      </c>
      <c r="BB747">
        <f>IF($CL747&gt;=6,INDEX($AU:$AU,$CK747+6),"")</f>
      </c>
      <c r="BC747">
        <f>IF($CL747&gt;=7,INDEX($AU:$AU,$CK747+7),"")</f>
      </c>
      <c r="BD747">
        <f>IF($CL747&gt;=8,INDEX($AU:$AU,$CK747+8),"")</f>
      </c>
      <c r="BE747">
        <f>IF($CL747&gt;=9,INDEX($AU:$AU,$CK747+9),"")</f>
      </c>
      <c r="BF747">
        <f>IF($CL747&gt;=10,INDEX($AU:$AU,$CK747+10),"")</f>
      </c>
      <c r="BG747">
        <f>IF($CL747&gt;=11,INDEX($AU:$AU,$CK747+11),"")</f>
      </c>
      <c r="BH747">
        <f>IF($CL747&gt;=12,INDEX($AU:$AU,$CK747+12),"")</f>
      </c>
      <c r="BI747">
        <f>IF($CL747&gt;=13,INDEX($AU:$AU,$CK747+13),"")</f>
      </c>
      <c r="BJ747">
        <f>IF($CL747&gt;=14,INDEX($AU:$AU,$CK747+14),"")</f>
      </c>
      <c r="BK747">
        <f>IF($CL747&gt;=15,INDEX($AU:$AU,$CK747+15),"")</f>
      </c>
      <c r="BL747">
        <f>IF($CL747&gt;=16,INDEX($AU:$AU,$CK747+16),"")</f>
      </c>
      <c r="BM747">
        <f>IF($CL747&gt;=17,INDEX($AU:$AU,$CK747+17),"")</f>
      </c>
      <c r="BN747">
        <f>IF($CL747&gt;=18,INDEX($AU:$AU,$CK747+18),"")</f>
      </c>
      <c r="BO747">
        <f>IF($CL747&gt;=19,INDEX($AU:$AU,$CK747+19),"")</f>
      </c>
      <c r="BP747">
        <f>IF($CL747&gt;=20,INDEX($AU:$AU,$CK747+20),"")</f>
      </c>
      <c r="BQ747">
        <f>IF($CL747&gt;=21,INDEX($AU:$AU,$CK747+21),"")</f>
      </c>
      <c r="BR747">
        <f>IF($CL747&gt;=22,INDEX($AU:$AU,$CK747+22),"")</f>
      </c>
      <c r="BS747">
        <f>IF($CL747&gt;=23,INDEX($AU:$AU,$CK747+23),"")</f>
      </c>
      <c r="BT747">
        <f>IF($CL747&gt;=24,INDEX($AU:$AU,$CK747+24),"")</f>
      </c>
      <c r="BU747">
        <f>IF($CL747&gt;=25,INDEX($AU:$AU,$CK747+25),"")</f>
      </c>
      <c r="BV747">
        <f>IF($CL747&gt;=26,INDEX($AU:$AU,$CK747+26),"")</f>
      </c>
      <c r="BW747">
        <f>IF($CL747&gt;=27,INDEX($AU:$AU,$CK747+27),"")</f>
      </c>
      <c r="BX747">
        <f>IF($CL747&gt;=28,INDEX($AU:$AU,$CK747+28),"")</f>
      </c>
      <c r="BY747">
        <f>IF($CL747&gt;=29,INDEX($AU:$AU,$CK747+29),"")</f>
      </c>
      <c r="BZ747">
        <f>IF($CL747&gt;=30,INDEX($AU:$AU,$CK747+30),"")</f>
      </c>
      <c r="CA747">
        <f>IF($CL747&gt;=31,INDEX($AU:$AU,$CK747+31),"")</f>
      </c>
      <c r="CB747">
        <f>IF($CL747&gt;=32,INDEX($AU:$AU,$CK747+32),"")</f>
      </c>
      <c r="CC747">
        <f>IF($CL747&gt;=33,INDEX($AU:$AU,$CK747+33),"")</f>
      </c>
      <c r="CD747">
        <f>IF($CL747&gt;=34,INDEX($AU:$AU,$CK747+34),"")</f>
      </c>
      <c r="CE747">
        <f>IF($CL747&gt;=35,INDEX($AU:$AU,$CK747+35),"")</f>
      </c>
      <c r="CF747">
        <f>IF($CL747&gt;=36,INDEX($AU:$AU,$CK747+36),"")</f>
      </c>
      <c r="CG747">
        <f>IF($CL747&gt;=37,INDEX($AU:$AU,$CK747+37),"")</f>
      </c>
      <c r="CH747">
        <f>IF($CL747&gt;=38,INDEX($AU:$AU,$CK747+38),"")</f>
      </c>
      <c r="CI747">
        <f>IF($CL747&gt;=39,INDEX($AU:$AU,$CK747+39),"")</f>
      </c>
      <c r="CJ747">
        <f>IF($CL747&gt;=40,INDEX($AU:$AU,$CK747+40),"")</f>
      </c>
      <c r="CK747">
        <f>IFERROR(MATCH($AT747,$AU$2:$AU$133,0)+1,0)</f>
      </c>
      <c r="CL747">
        <f>IFERROR(INDEX($AV$2:$AV$133,MATCH($AT747,$AU$2:$AU$133,0)),0)</f>
      </c>
      <c r="CM747">
        <f>IFERROR(LEFT($L747,FIND(" - ",$L747)-1),$L747)</f>
      </c>
      <c r="CN747" t="s">
        <v>1744</v>
      </c>
      <c r="CO747">
        <v>1</v>
      </c>
      <c r="CP747">
        <f>IF($DK747&gt;=1,INDEX($CN:$CN,$DJ747+1),"")</f>
      </c>
      <c r="CQ747">
        <f>IF($DK747&gt;=2,INDEX($CN:$CN,$DJ747+2),"")</f>
      </c>
      <c r="CR747">
        <f>IF($DK747&gt;=3,INDEX($CN:$CN,$DJ747+3),"")</f>
      </c>
      <c r="CS747">
        <f>IF($DK747&gt;=4,INDEX($CN:$CN,$DJ747+4),"")</f>
      </c>
      <c r="CT747">
        <f>IF($DK747&gt;=5,INDEX($CN:$CN,$DJ747+5),"")</f>
      </c>
      <c r="CU747">
        <f>IF($DK747&gt;=6,INDEX($CN:$CN,$DJ747+6),"")</f>
      </c>
      <c r="CV747">
        <f>IF($DK747&gt;=7,INDEX($CN:$CN,$DJ747+7),"")</f>
      </c>
      <c r="CW747">
        <f>IF($DK747&gt;=8,INDEX($CN:$CN,$DJ747+8),"")</f>
      </c>
      <c r="CX747">
        <f>IF($DK747&gt;=9,INDEX($CN:$CN,$DJ747+9),"")</f>
      </c>
      <c r="CY747">
        <f>IF($DK747&gt;=10,INDEX($CN:$CN,$DJ747+10),"")</f>
      </c>
      <c r="CZ747">
        <f>IF($DK747&gt;=11,INDEX($CN:$CN,$DJ747+11),"")</f>
      </c>
      <c r="DA747">
        <f>IF($DK747&gt;=12,INDEX($CN:$CN,$DJ747+12),"")</f>
      </c>
      <c r="DB747">
        <f>IF($DK747&gt;=13,INDEX($CN:$CN,$DJ747+13),"")</f>
      </c>
      <c r="DC747">
        <f>IF($DK747&gt;=14,INDEX($CN:$CN,$DJ747+14),"")</f>
      </c>
      <c r="DD747">
        <f>IF($DK747&gt;=15,INDEX($CN:$CN,$DJ747+15),"")</f>
      </c>
      <c r="DE747">
        <f>IF($DK747&gt;=16,INDEX($CN:$CN,$DJ747+16),"")</f>
      </c>
      <c r="DF747">
        <f>IF($DK747&gt;=17,INDEX($CN:$CN,$DJ747+17),"")</f>
      </c>
      <c r="DG747">
        <f>IF($DK747&gt;=18,INDEX($CN:$CN,$DJ747+18),"")</f>
      </c>
      <c r="DH747">
        <f>IF($DK747&gt;=19,INDEX($CN:$CN,$DJ747+19),"")</f>
      </c>
      <c r="DI747">
        <f>IF($DK747&gt;=20,INDEX($CN:$CN,$DJ747+20),"")</f>
      </c>
      <c r="DJ747">
        <f>IFERROR(MATCH($CM747,$CN$2:$CN$1089,0)+1,0)</f>
      </c>
      <c r="DK747">
        <f>IFERROR(INDEX($CO$2:$CO$1089,MATCH($CM747,$CN$2:$CN$1089,0)),0)</f>
      </c>
      <c r="DL747">
        <f>IFERROR(INDEX($AS:$AS,MATCH($O747,$AR:$AR,0))&amp;"","")</f>
      </c>
      <c r="DP747">
        <f>IF($GS747&gt;=1,INDEX($DM:$DM,$GR747+1),"")</f>
      </c>
      <c r="DQ747">
        <f>IF($GS747&gt;=2,INDEX($DM:$DM,$GR747+2),"")</f>
      </c>
      <c r="DR747">
        <f>IF($GS747&gt;=3,INDEX($DM:$DM,$GR747+3),"")</f>
      </c>
      <c r="DS747">
        <f>IF($GS747&gt;=4,INDEX($DM:$DM,$GR747+4),"")</f>
      </c>
      <c r="DT747">
        <f>IF($GS747&gt;=5,INDEX($DM:$DM,$GR747+5),"")</f>
      </c>
      <c r="DU747">
        <f>IF($GS747&gt;=6,INDEX($DM:$DM,$GR747+6),"")</f>
      </c>
      <c r="DV747">
        <f>IF($GS747&gt;=7,INDEX($DM:$DM,$GR747+7),"")</f>
      </c>
      <c r="DW747">
        <f>IF($GS747&gt;=8,INDEX($DM:$DM,$GR747+8),"")</f>
      </c>
      <c r="DX747">
        <f>IF($GS747&gt;=9,INDEX($DM:$DM,$GR747+9),"")</f>
      </c>
      <c r="DY747">
        <f>IF($GS747&gt;=10,INDEX($DM:$DM,$GR747+10),"")</f>
      </c>
      <c r="DZ747">
        <f>IF($GS747&gt;=11,INDEX($DM:$DM,$GR747+11),"")</f>
      </c>
      <c r="EA747">
        <f>IF($GS747&gt;=12,INDEX($DM:$DM,$GR747+12),"")</f>
      </c>
      <c r="EB747">
        <f>IF($GS747&gt;=13,INDEX($DM:$DM,$GR747+13),"")</f>
      </c>
      <c r="EC747">
        <f>IF($GS747&gt;=14,INDEX($DM:$DM,$GR747+14),"")</f>
      </c>
      <c r="ED747">
        <f>IF($GS747&gt;=15,INDEX($DM:$DM,$GR747+15),"")</f>
      </c>
      <c r="EE747">
        <f>IF($GS747&gt;=16,INDEX($DM:$DM,$GR747+16),"")</f>
      </c>
      <c r="EF747">
        <f>IF($GS747&gt;=17,INDEX($DM:$DM,$GR747+17),"")</f>
      </c>
      <c r="EG747">
        <f>IF($GS747&gt;=18,INDEX($DM:$DM,$GR747+18),"")</f>
      </c>
      <c r="EH747">
        <f>IF($GS747&gt;=19,INDEX($DM:$DM,$GR747+19),"")</f>
      </c>
      <c r="EI747">
        <f>IF($GS747&gt;=20,INDEX($DM:$DM,$GR747+20),"")</f>
      </c>
      <c r="EJ747">
        <f>IF($GS747&gt;=21,INDEX($DM:$DM,$GR747+21),"")</f>
      </c>
      <c r="EK747">
        <f>IF($GS747&gt;=22,INDEX($DM:$DM,$GR747+22),"")</f>
      </c>
      <c r="EL747">
        <f>IF($GS747&gt;=23,INDEX($DM:$DM,$GR747+23),"")</f>
      </c>
      <c r="EM747">
        <f>IF($GS747&gt;=24,INDEX($DM:$DM,$GR747+24),"")</f>
      </c>
      <c r="EN747">
        <f>IF($GS747&gt;=25,INDEX($DM:$DM,$GR747+25),"")</f>
      </c>
      <c r="EO747">
        <f>IF($GS747&gt;=26,INDEX($DM:$DM,$GR747+26),"")</f>
      </c>
      <c r="EP747">
        <f>IF($GS747&gt;=27,INDEX($DM:$DM,$GR747+27),"")</f>
      </c>
      <c r="EQ747">
        <f>IF($GS747&gt;=28,INDEX($DM:$DM,$GR747+28),"")</f>
      </c>
      <c r="ER747">
        <f>IF($GS747&gt;=29,INDEX($DM:$DM,$GR747+29),"")</f>
      </c>
      <c r="ES747">
        <f>IF($GS747&gt;=30,INDEX($DM:$DM,$GR747+30),"")</f>
      </c>
      <c r="ET747">
        <f>IF($GS747&gt;=31,INDEX($DM:$DM,$GR747+31),"")</f>
      </c>
      <c r="EU747">
        <f>IF($GS747&gt;=32,INDEX($DM:$DM,$GR747+32),"")</f>
      </c>
      <c r="EV747">
        <f>IF($GS747&gt;=33,INDEX($DM:$DM,$GR747+33),"")</f>
      </c>
      <c r="EW747">
        <f>IF($GS747&gt;=34,INDEX($DM:$DM,$GR747+34),"")</f>
      </c>
      <c r="EX747">
        <f>IF($GS747&gt;=35,INDEX($DM:$DM,$GR747+35),"")</f>
      </c>
      <c r="EY747">
        <f>IF($GS747&gt;=36,INDEX($DM:$DM,$GR747+36),"")</f>
      </c>
      <c r="EZ747">
        <f>IF($GS747&gt;=37,INDEX($DM:$DM,$GR747+37),"")</f>
      </c>
      <c r="FA747">
        <f>IF($GS747&gt;=38,INDEX($DM:$DM,$GR747+38),"")</f>
      </c>
      <c r="FB747">
        <f>IF($GS747&gt;=39,INDEX($DM:$DM,$GR747+39),"")</f>
      </c>
      <c r="FC747">
        <f>IF($GS747&gt;=40,INDEX($DM:$DM,$GR747+40),"")</f>
      </c>
      <c r="FD747">
        <f>IF($GS747&gt;=1,INDEX($DN:$DN,$GR747+1),"")</f>
      </c>
      <c r="FE747">
        <f>IF($GS747&gt;=2,INDEX($DN:$DN,$GR747+2),"")</f>
      </c>
      <c r="FF747">
        <f>IF($GS747&gt;=3,INDEX($DN:$DN,$GR747+3),"")</f>
      </c>
      <c r="FG747">
        <f>IF($GS747&gt;=4,INDEX($DN:$DN,$GR747+4),"")</f>
      </c>
      <c r="FH747">
        <f>IF($GS747&gt;=5,INDEX($DN:$DN,$GR747+5),"")</f>
      </c>
      <c r="FI747">
        <f>IF($GS747&gt;=6,INDEX($DN:$DN,$GR747+6),"")</f>
      </c>
      <c r="FJ747">
        <f>IF($GS747&gt;=7,INDEX($DN:$DN,$GR747+7),"")</f>
      </c>
      <c r="FK747">
        <f>IF($GS747&gt;=8,INDEX($DN:$DN,$GR747+8),"")</f>
      </c>
      <c r="FL747">
        <f>IF($GS747&gt;=9,INDEX($DN:$DN,$GR747+9),"")</f>
      </c>
      <c r="FM747">
        <f>IF($GS747&gt;=10,INDEX($DN:$DN,$GR747+10),"")</f>
      </c>
      <c r="FN747">
        <f>IF($GS747&gt;=11,INDEX($DN:$DN,$GR747+11),"")</f>
      </c>
      <c r="FO747">
        <f>IF($GS747&gt;=12,INDEX($DN:$DN,$GR747+12),"")</f>
      </c>
      <c r="FP747">
        <f>IF($GS747&gt;=13,INDEX($DN:$DN,$GR747+13),"")</f>
      </c>
      <c r="FQ747">
        <f>IF($GS747&gt;=14,INDEX($DN:$DN,$GR747+14),"")</f>
      </c>
      <c r="FR747">
        <f>IF($GS747&gt;=15,INDEX($DN:$DN,$GR747+15),"")</f>
      </c>
      <c r="FS747">
        <f>IF($GS747&gt;=16,INDEX($DN:$DN,$GR747+16),"")</f>
      </c>
      <c r="FT747">
        <f>IF($GS747&gt;=17,INDEX($DN:$DN,$GR747+17),"")</f>
      </c>
      <c r="FU747">
        <f>IF($GS747&gt;=18,INDEX($DN:$DN,$GR747+18),"")</f>
      </c>
      <c r="FV747">
        <f>IF($GS747&gt;=19,INDEX($DN:$DN,$GR747+19),"")</f>
      </c>
      <c r="FW747">
        <f>IF($GS747&gt;=20,INDEX($DN:$DN,$GR747+20),"")</f>
      </c>
      <c r="FX747">
        <f>IF($GS747&gt;=21,INDEX($DN:$DN,$GR747+21),"")</f>
      </c>
      <c r="FY747">
        <f>IF($GS747&gt;=22,INDEX($DN:$DN,$GR747+22),"")</f>
      </c>
      <c r="FZ747">
        <f>IF($GS747&gt;=23,INDEX($DN:$DN,$GR747+23),"")</f>
      </c>
      <c r="GA747">
        <f>IF($GS747&gt;=24,INDEX($DN:$DN,$GR747+24),"")</f>
      </c>
      <c r="GB747">
        <f>IF($GS747&gt;=25,INDEX($DN:$DN,$GR747+25),"")</f>
      </c>
      <c r="GC747">
        <f>IF($GS747&gt;=26,INDEX($DN:$DN,$GR747+26),"")</f>
      </c>
      <c r="GD747">
        <f>IF($GS747&gt;=27,INDEX($DN:$DN,$GR747+27),"")</f>
      </c>
      <c r="GE747">
        <f>IF($GS747&gt;=28,INDEX($DN:$DN,$GR747+28),"")</f>
      </c>
      <c r="GF747">
        <f>IF($GS747&gt;=29,INDEX($DN:$DN,$GR747+29),"")</f>
      </c>
      <c r="GG747">
        <f>IF($GS747&gt;=30,INDEX($DN:$DN,$GR747+30),"")</f>
      </c>
      <c r="GH747">
        <f>IF($GS747&gt;=31,INDEX($DN:$DN,$GR747+31),"")</f>
      </c>
      <c r="GI747">
        <f>IF($GS747&gt;=32,INDEX($DN:$DN,$GR747+32),"")</f>
      </c>
      <c r="GJ747">
        <f>IF($GS747&gt;=33,INDEX($DN:$DN,$GR747+33),"")</f>
      </c>
      <c r="GK747">
        <f>IF($GS747&gt;=34,INDEX($DN:$DN,$GR747+34),"")</f>
      </c>
      <c r="GL747">
        <f>IF($GS747&gt;=35,INDEX($DN:$DN,$GR747+35),"")</f>
      </c>
      <c r="GM747">
        <f>IF($GS747&gt;=36,INDEX($DN:$DN,$GR747+36),"")</f>
      </c>
      <c r="GN747">
        <f>IF($GS747&gt;=37,INDEX($DN:$DN,$GR747+37),"")</f>
      </c>
      <c r="GO747">
        <f>IF($GS747&gt;=38,INDEX($DN:$DN,$GR747+38),"")</f>
      </c>
      <c r="GP747">
        <f>IF($GS747&gt;=39,INDEX($DN:$DN,$GR747+39),"")</f>
      </c>
      <c r="GQ747">
        <f>IF($GS747&gt;=40,INDEX($DN:$DN,$GR747+40),"")</f>
      </c>
      <c r="GR747">
        <f>IFERROR(MATCH($DL747,$DM$2:$DM$148,0)+1,0)</f>
      </c>
      <c r="GS747">
        <f>IFERROR(INDEX($DO$2:$DO$148,MATCH($DL747,$DM$2:$DM$148,0)),0)</f>
      </c>
      <c r="GT747">
        <f>IFERROR(MATCH($Z747,$DP$747:$FC$747,0),0)</f>
      </c>
      <c r="GU747">
        <f>IF($GT747&gt;0,INDEX($FD$747:$GQ$747,$GT747),"")</f>
      </c>
      <c r="GX747">
        <f>IF($JG747&gt;=1,INDEX($GV:$GV,$JF747+1),"")</f>
      </c>
      <c r="GY747">
        <f>IF($JG747&gt;=2,INDEX($GV:$GV,$JF747+2),"")</f>
      </c>
      <c r="GZ747">
        <f>IF($JG747&gt;=3,INDEX($GV:$GV,$JF747+3),"")</f>
      </c>
      <c r="HA747">
        <f>IF($JG747&gt;=4,INDEX($GV:$GV,$JF747+4),"")</f>
      </c>
      <c r="HB747">
        <f>IF($JG747&gt;=5,INDEX($GV:$GV,$JF747+5),"")</f>
      </c>
      <c r="HC747">
        <f>IF($JG747&gt;=6,INDEX($GV:$GV,$JF747+6),"")</f>
      </c>
      <c r="HD747">
        <f>IF($JG747&gt;=7,INDEX($GV:$GV,$JF747+7),"")</f>
      </c>
      <c r="HE747">
        <f>IF($JG747&gt;=8,INDEX($GV:$GV,$JF747+8),"")</f>
      </c>
      <c r="HF747">
        <f>IF($JG747&gt;=9,INDEX($GV:$GV,$JF747+9),"")</f>
      </c>
      <c r="HG747">
        <f>IF($JG747&gt;=10,INDEX($GV:$GV,$JF747+10),"")</f>
      </c>
      <c r="HH747">
        <f>IF($JG747&gt;=11,INDEX($GV:$GV,$JF747+11),"")</f>
      </c>
      <c r="HI747">
        <f>IF($JG747&gt;=12,INDEX($GV:$GV,$JF747+12),"")</f>
      </c>
      <c r="HJ747">
        <f>IF($JG747&gt;=13,INDEX($GV:$GV,$JF747+13),"")</f>
      </c>
      <c r="HK747">
        <f>IF($JG747&gt;=14,INDEX($GV:$GV,$JF747+14),"")</f>
      </c>
      <c r="HL747">
        <f>IF($JG747&gt;=15,INDEX($GV:$GV,$JF747+15),"")</f>
      </c>
      <c r="HM747">
        <f>IF($JG747&gt;=16,INDEX($GV:$GV,$JF747+16),"")</f>
      </c>
      <c r="HN747">
        <f>IF($JG747&gt;=17,INDEX($GV:$GV,$JF747+17),"")</f>
      </c>
      <c r="HO747">
        <f>IF($JG747&gt;=18,INDEX($GV:$GV,$JF747+18),"")</f>
      </c>
      <c r="HP747">
        <f>IF($JG747&gt;=19,INDEX($GV:$GV,$JF747+19),"")</f>
      </c>
      <c r="HQ747">
        <f>IF($JG747&gt;=20,INDEX($GV:$GV,$JF747+20),"")</f>
      </c>
      <c r="HR747">
        <f>IF($JG747&gt;=21,INDEX($GV:$GV,$JF747+21),"")</f>
      </c>
      <c r="HS747">
        <f>IF($JG747&gt;=22,INDEX($GV:$GV,$JF747+22),"")</f>
      </c>
      <c r="HT747">
        <f>IF($JG747&gt;=23,INDEX($GV:$GV,$JF747+23),"")</f>
      </c>
      <c r="HU747">
        <f>IF($JG747&gt;=24,INDEX($GV:$GV,$JF747+24),"")</f>
      </c>
      <c r="HV747">
        <f>IF($JG747&gt;=25,INDEX($GV:$GV,$JF747+25),"")</f>
      </c>
      <c r="HW747">
        <f>IF($JG747&gt;=26,INDEX($GV:$GV,$JF747+26),"")</f>
      </c>
      <c r="HX747">
        <f>IF($JG747&gt;=27,INDEX($GV:$GV,$JF747+27),"")</f>
      </c>
      <c r="HY747">
        <f>IF($JG747&gt;=28,INDEX($GV:$GV,$JF747+28),"")</f>
      </c>
      <c r="HZ747">
        <f>IF($JG747&gt;=29,INDEX($GV:$GV,$JF747+29),"")</f>
      </c>
      <c r="IA747">
        <f>IF($JG747&gt;=30,INDEX($GV:$GV,$JF747+30),"")</f>
      </c>
      <c r="IB747">
        <f>IF($JG747&gt;=31,INDEX($GV:$GV,$JF747+31),"")</f>
      </c>
      <c r="IC747">
        <f>IF($JG747&gt;=32,INDEX($GV:$GV,$JF747+32),"")</f>
      </c>
      <c r="ID747">
        <f>IF($JG747&gt;=33,INDEX($GV:$GV,$JF747+33),"")</f>
      </c>
      <c r="IE747">
        <f>IF($JG747&gt;=34,INDEX($GV:$GV,$JF747+34),"")</f>
      </c>
      <c r="IF747">
        <f>IF($JG747&gt;=35,INDEX($GV:$GV,$JF747+35),"")</f>
      </c>
      <c r="IG747">
        <f>IF($JG747&gt;=36,INDEX($GV:$GV,$JF747+36),"")</f>
      </c>
      <c r="IH747">
        <f>IF($JG747&gt;=37,INDEX($GV:$GV,$JF747+37),"")</f>
      </c>
      <c r="II747">
        <f>IF($JG747&gt;=38,INDEX($GV:$GV,$JF747+38),"")</f>
      </c>
      <c r="IJ747">
        <f>IF($JG747&gt;=39,INDEX($GV:$GV,$JF747+39),"")</f>
      </c>
      <c r="IK747">
        <f>IF($JG747&gt;=40,INDEX($GV:$GV,$JF747+40),"")</f>
      </c>
      <c r="IL747">
        <f>IF($JG747&gt;=41,INDEX($GV:$GV,$JF747+41),"")</f>
      </c>
      <c r="IM747">
        <f>IF($JG747&gt;=42,INDEX($GV:$GV,$JF747+42),"")</f>
      </c>
      <c r="IN747">
        <f>IF($JG747&gt;=43,INDEX($GV:$GV,$JF747+43),"")</f>
      </c>
      <c r="IO747">
        <f>IF($JG747&gt;=44,INDEX($GV:$GV,$JF747+44),"")</f>
      </c>
      <c r="IP747">
        <f>IF($JG747&gt;=45,INDEX($GV:$GV,$JF747+45),"")</f>
      </c>
      <c r="IQ747">
        <f>IF($JG747&gt;=46,INDEX($GV:$GV,$JF747+46),"")</f>
      </c>
      <c r="IR747">
        <f>IF($JG747&gt;=47,INDEX($GV:$GV,$JF747+47),"")</f>
      </c>
      <c r="IS747">
        <f>IF($JG747&gt;=48,INDEX($GV:$GV,$JF747+48),"")</f>
      </c>
      <c r="IT747">
        <f>IF($JG747&gt;=49,INDEX($GV:$GV,$JF747+49),"")</f>
      </c>
      <c r="IU747">
        <f>IF($JG747&gt;=50,INDEX($GV:$GV,$JF747+50),"")</f>
      </c>
      <c r="IV747">
        <f>IF($JG747&gt;=51,INDEX($GV:$GV,$JF747+51),"")</f>
      </c>
      <c r="IW747">
        <f>IF($JG747&gt;=52,INDEX($GV:$GV,$JF747+52),"")</f>
      </c>
      <c r="IX747">
        <f>IF($JG747&gt;=53,INDEX($GV:$GV,$JF747+53),"")</f>
      </c>
      <c r="IY747">
        <f>IF($JG747&gt;=54,INDEX($GV:$GV,$JF747+54),"")</f>
      </c>
      <c r="IZ747">
        <f>IF($JG747&gt;=55,INDEX($GV:$GV,$JF747+55),"")</f>
      </c>
      <c r="JA747">
        <f>IF($JG747&gt;=56,INDEX($GV:$GV,$JF747+56),"")</f>
      </c>
      <c r="JB747">
        <f>IF($JG747&gt;=57,INDEX($GV:$GV,$JF747+57),"")</f>
      </c>
      <c r="JC747">
        <f>IF($JG747&gt;=58,INDEX($GV:$GV,$JF747+58),"")</f>
      </c>
      <c r="JD747">
        <f>IF($JG747&gt;=59,INDEX($GV:$GV,$JF747+59),"")</f>
      </c>
      <c r="JE747">
        <f>IF($JG747&gt;=60,INDEX($GV:$GV,$JF747+60),"")</f>
      </c>
      <c r="JF747">
        <f>IFERROR(MATCH($GU747,$GV$2:$GV$322,0)+1,0)</f>
      </c>
      <c r="JG747">
        <f>IFERROR(INDEX($GW$2:$GW$322,MATCH($GU747,$GV$2:$GV$322,0)),0)</f>
      </c>
      <c r="JH747" t="s">
        <v>44</v>
      </c>
      <c r="JI747" t="s">
        <v>44</v>
      </c>
    </row>
    <row r="748" spans="1:269" x14ac:dyDescent="0.25">
      <c r="R748">
        <f>IF(OR($U748="",$Q748=""),"",IFERROR($U748/$Q748,0))</f>
      </c>
      <c r="S748">
        <f>IF($U748="","",
SUM($T748,$V748,$AA748,$W748,$Y748)*
(1-IF($AB748="",0,VALUE($AB748)/100)))</f>
      </c>
      <c r="T748">
        <f>IF($U748="","",$U748)</f>
      </c>
      <c r="V748">
        <f>IF($U748="","",
IF($O748="","",
IF(ISNUMBER(SEARCH("exempt",LOWER($O748))),0,
$U748*(VALUE(SUBSTITUTE($O748,"%",""))/100))))</f>
      </c>
      <c r="AC748">
        <f>IFERROR(IF(FIND(" - ",$K748)&gt;0,MID($K748,FIND(" - ",$K748)+3,LEN($K748)),""),"")</f>
      </c>
      <c r="AL748" t="s">
        <v>1745</v>
      </c>
      <c r="AT748">
        <f>IFERROR(LEFT($K748,FIND(" - ",$K748)-1),$K748)</f>
      </c>
      <c r="AW748">
        <f>IF($CL748&gt;=1,INDEX($AU:$AU,$CK748+1),"")</f>
      </c>
      <c r="AX748">
        <f>IF($CL748&gt;=2,INDEX($AU:$AU,$CK748+2),"")</f>
      </c>
      <c r="AY748">
        <f>IF($CL748&gt;=3,INDEX($AU:$AU,$CK748+3),"")</f>
      </c>
      <c r="AZ748">
        <f>IF($CL748&gt;=4,INDEX($AU:$AU,$CK748+4),"")</f>
      </c>
      <c r="BA748">
        <f>IF($CL748&gt;=5,INDEX($AU:$AU,$CK748+5),"")</f>
      </c>
      <c r="BB748">
        <f>IF($CL748&gt;=6,INDEX($AU:$AU,$CK748+6),"")</f>
      </c>
      <c r="BC748">
        <f>IF($CL748&gt;=7,INDEX($AU:$AU,$CK748+7),"")</f>
      </c>
      <c r="BD748">
        <f>IF($CL748&gt;=8,INDEX($AU:$AU,$CK748+8),"")</f>
      </c>
      <c r="BE748">
        <f>IF($CL748&gt;=9,INDEX($AU:$AU,$CK748+9),"")</f>
      </c>
      <c r="BF748">
        <f>IF($CL748&gt;=10,INDEX($AU:$AU,$CK748+10),"")</f>
      </c>
      <c r="BG748">
        <f>IF($CL748&gt;=11,INDEX($AU:$AU,$CK748+11),"")</f>
      </c>
      <c r="BH748">
        <f>IF($CL748&gt;=12,INDEX($AU:$AU,$CK748+12),"")</f>
      </c>
      <c r="BI748">
        <f>IF($CL748&gt;=13,INDEX($AU:$AU,$CK748+13),"")</f>
      </c>
      <c r="BJ748">
        <f>IF($CL748&gt;=14,INDEX($AU:$AU,$CK748+14),"")</f>
      </c>
      <c r="BK748">
        <f>IF($CL748&gt;=15,INDEX($AU:$AU,$CK748+15),"")</f>
      </c>
      <c r="BL748">
        <f>IF($CL748&gt;=16,INDEX($AU:$AU,$CK748+16),"")</f>
      </c>
      <c r="BM748">
        <f>IF($CL748&gt;=17,INDEX($AU:$AU,$CK748+17),"")</f>
      </c>
      <c r="BN748">
        <f>IF($CL748&gt;=18,INDEX($AU:$AU,$CK748+18),"")</f>
      </c>
      <c r="BO748">
        <f>IF($CL748&gt;=19,INDEX($AU:$AU,$CK748+19),"")</f>
      </c>
      <c r="BP748">
        <f>IF($CL748&gt;=20,INDEX($AU:$AU,$CK748+20),"")</f>
      </c>
      <c r="BQ748">
        <f>IF($CL748&gt;=21,INDEX($AU:$AU,$CK748+21),"")</f>
      </c>
      <c r="BR748">
        <f>IF($CL748&gt;=22,INDEX($AU:$AU,$CK748+22),"")</f>
      </c>
      <c r="BS748">
        <f>IF($CL748&gt;=23,INDEX($AU:$AU,$CK748+23),"")</f>
      </c>
      <c r="BT748">
        <f>IF($CL748&gt;=24,INDEX($AU:$AU,$CK748+24),"")</f>
      </c>
      <c r="BU748">
        <f>IF($CL748&gt;=25,INDEX($AU:$AU,$CK748+25),"")</f>
      </c>
      <c r="BV748">
        <f>IF($CL748&gt;=26,INDEX($AU:$AU,$CK748+26),"")</f>
      </c>
      <c r="BW748">
        <f>IF($CL748&gt;=27,INDEX($AU:$AU,$CK748+27),"")</f>
      </c>
      <c r="BX748">
        <f>IF($CL748&gt;=28,INDEX($AU:$AU,$CK748+28),"")</f>
      </c>
      <c r="BY748">
        <f>IF($CL748&gt;=29,INDEX($AU:$AU,$CK748+29),"")</f>
      </c>
      <c r="BZ748">
        <f>IF($CL748&gt;=30,INDEX($AU:$AU,$CK748+30),"")</f>
      </c>
      <c r="CA748">
        <f>IF($CL748&gt;=31,INDEX($AU:$AU,$CK748+31),"")</f>
      </c>
      <c r="CB748">
        <f>IF($CL748&gt;=32,INDEX($AU:$AU,$CK748+32),"")</f>
      </c>
      <c r="CC748">
        <f>IF($CL748&gt;=33,INDEX($AU:$AU,$CK748+33),"")</f>
      </c>
      <c r="CD748">
        <f>IF($CL748&gt;=34,INDEX($AU:$AU,$CK748+34),"")</f>
      </c>
      <c r="CE748">
        <f>IF($CL748&gt;=35,INDEX($AU:$AU,$CK748+35),"")</f>
      </c>
      <c r="CF748">
        <f>IF($CL748&gt;=36,INDEX($AU:$AU,$CK748+36),"")</f>
      </c>
      <c r="CG748">
        <f>IF($CL748&gt;=37,INDEX($AU:$AU,$CK748+37),"")</f>
      </c>
      <c r="CH748">
        <f>IF($CL748&gt;=38,INDEX($AU:$AU,$CK748+38),"")</f>
      </c>
      <c r="CI748">
        <f>IF($CL748&gt;=39,INDEX($AU:$AU,$CK748+39),"")</f>
      </c>
      <c r="CJ748">
        <f>IF($CL748&gt;=40,INDEX($AU:$AU,$CK748+40),"")</f>
      </c>
      <c r="CK748">
        <f>IFERROR(MATCH($AT748,$AU$2:$AU$133,0)+1,0)</f>
      </c>
      <c r="CL748">
        <f>IFERROR(INDEX($AV$2:$AV$133,MATCH($AT748,$AU$2:$AU$133,0)),0)</f>
      </c>
      <c r="CM748">
        <f>IFERROR(LEFT($L748,FIND(" - ",$L748)-1),$L748)</f>
      </c>
      <c r="CN748" t="s">
        <v>149</v>
      </c>
      <c r="CP748">
        <f>IF($DK748&gt;=1,INDEX($CN:$CN,$DJ748+1),"")</f>
      </c>
      <c r="CQ748">
        <f>IF($DK748&gt;=2,INDEX($CN:$CN,$DJ748+2),"")</f>
      </c>
      <c r="CR748">
        <f>IF($DK748&gt;=3,INDEX($CN:$CN,$DJ748+3),"")</f>
      </c>
      <c r="CS748">
        <f>IF($DK748&gt;=4,INDEX($CN:$CN,$DJ748+4),"")</f>
      </c>
      <c r="CT748">
        <f>IF($DK748&gt;=5,INDEX($CN:$CN,$DJ748+5),"")</f>
      </c>
      <c r="CU748">
        <f>IF($DK748&gt;=6,INDEX($CN:$CN,$DJ748+6),"")</f>
      </c>
      <c r="CV748">
        <f>IF($DK748&gt;=7,INDEX($CN:$CN,$DJ748+7),"")</f>
      </c>
      <c r="CW748">
        <f>IF($DK748&gt;=8,INDEX($CN:$CN,$DJ748+8),"")</f>
      </c>
      <c r="CX748">
        <f>IF($DK748&gt;=9,INDEX($CN:$CN,$DJ748+9),"")</f>
      </c>
      <c r="CY748">
        <f>IF($DK748&gt;=10,INDEX($CN:$CN,$DJ748+10),"")</f>
      </c>
      <c r="CZ748">
        <f>IF($DK748&gt;=11,INDEX($CN:$CN,$DJ748+11),"")</f>
      </c>
      <c r="DA748">
        <f>IF($DK748&gt;=12,INDEX($CN:$CN,$DJ748+12),"")</f>
      </c>
      <c r="DB748">
        <f>IF($DK748&gt;=13,INDEX($CN:$CN,$DJ748+13),"")</f>
      </c>
      <c r="DC748">
        <f>IF($DK748&gt;=14,INDEX($CN:$CN,$DJ748+14),"")</f>
      </c>
      <c r="DD748">
        <f>IF($DK748&gt;=15,INDEX($CN:$CN,$DJ748+15),"")</f>
      </c>
      <c r="DE748">
        <f>IF($DK748&gt;=16,INDEX($CN:$CN,$DJ748+16),"")</f>
      </c>
      <c r="DF748">
        <f>IF($DK748&gt;=17,INDEX($CN:$CN,$DJ748+17),"")</f>
      </c>
      <c r="DG748">
        <f>IF($DK748&gt;=18,INDEX($CN:$CN,$DJ748+18),"")</f>
      </c>
      <c r="DH748">
        <f>IF($DK748&gt;=19,INDEX($CN:$CN,$DJ748+19),"")</f>
      </c>
      <c r="DI748">
        <f>IF($DK748&gt;=20,INDEX($CN:$CN,$DJ748+20),"")</f>
      </c>
      <c r="DJ748">
        <f>IFERROR(MATCH($CM748,$CN$2:$CN$1089,0)+1,0)</f>
      </c>
      <c r="DK748">
        <f>IFERROR(INDEX($CO$2:$CO$1089,MATCH($CM748,$CN$2:$CN$1089,0)),0)</f>
      </c>
      <c r="DL748">
        <f>IFERROR(INDEX($AS:$AS,MATCH($O748,$AR:$AR,0))&amp;"","")</f>
      </c>
      <c r="DP748">
        <f>IF($GS748&gt;=1,INDEX($DM:$DM,$GR748+1),"")</f>
      </c>
      <c r="DQ748">
        <f>IF($GS748&gt;=2,INDEX($DM:$DM,$GR748+2),"")</f>
      </c>
      <c r="DR748">
        <f>IF($GS748&gt;=3,INDEX($DM:$DM,$GR748+3),"")</f>
      </c>
      <c r="DS748">
        <f>IF($GS748&gt;=4,INDEX($DM:$DM,$GR748+4),"")</f>
      </c>
      <c r="DT748">
        <f>IF($GS748&gt;=5,INDEX($DM:$DM,$GR748+5),"")</f>
      </c>
      <c r="DU748">
        <f>IF($GS748&gt;=6,INDEX($DM:$DM,$GR748+6),"")</f>
      </c>
      <c r="DV748">
        <f>IF($GS748&gt;=7,INDEX($DM:$DM,$GR748+7),"")</f>
      </c>
      <c r="DW748">
        <f>IF($GS748&gt;=8,INDEX($DM:$DM,$GR748+8),"")</f>
      </c>
      <c r="DX748">
        <f>IF($GS748&gt;=9,INDEX($DM:$DM,$GR748+9),"")</f>
      </c>
      <c r="DY748">
        <f>IF($GS748&gt;=10,INDEX($DM:$DM,$GR748+10),"")</f>
      </c>
      <c r="DZ748">
        <f>IF($GS748&gt;=11,INDEX($DM:$DM,$GR748+11),"")</f>
      </c>
      <c r="EA748">
        <f>IF($GS748&gt;=12,INDEX($DM:$DM,$GR748+12),"")</f>
      </c>
      <c r="EB748">
        <f>IF($GS748&gt;=13,INDEX($DM:$DM,$GR748+13),"")</f>
      </c>
      <c r="EC748">
        <f>IF($GS748&gt;=14,INDEX($DM:$DM,$GR748+14),"")</f>
      </c>
      <c r="ED748">
        <f>IF($GS748&gt;=15,INDEX($DM:$DM,$GR748+15),"")</f>
      </c>
      <c r="EE748">
        <f>IF($GS748&gt;=16,INDEX($DM:$DM,$GR748+16),"")</f>
      </c>
      <c r="EF748">
        <f>IF($GS748&gt;=17,INDEX($DM:$DM,$GR748+17),"")</f>
      </c>
      <c r="EG748">
        <f>IF($GS748&gt;=18,INDEX($DM:$DM,$GR748+18),"")</f>
      </c>
      <c r="EH748">
        <f>IF($GS748&gt;=19,INDEX($DM:$DM,$GR748+19),"")</f>
      </c>
      <c r="EI748">
        <f>IF($GS748&gt;=20,INDEX($DM:$DM,$GR748+20),"")</f>
      </c>
      <c r="EJ748">
        <f>IF($GS748&gt;=21,INDEX($DM:$DM,$GR748+21),"")</f>
      </c>
      <c r="EK748">
        <f>IF($GS748&gt;=22,INDEX($DM:$DM,$GR748+22),"")</f>
      </c>
      <c r="EL748">
        <f>IF($GS748&gt;=23,INDEX($DM:$DM,$GR748+23),"")</f>
      </c>
      <c r="EM748">
        <f>IF($GS748&gt;=24,INDEX($DM:$DM,$GR748+24),"")</f>
      </c>
      <c r="EN748">
        <f>IF($GS748&gt;=25,INDEX($DM:$DM,$GR748+25),"")</f>
      </c>
      <c r="EO748">
        <f>IF($GS748&gt;=26,INDEX($DM:$DM,$GR748+26),"")</f>
      </c>
      <c r="EP748">
        <f>IF($GS748&gt;=27,INDEX($DM:$DM,$GR748+27),"")</f>
      </c>
      <c r="EQ748">
        <f>IF($GS748&gt;=28,INDEX($DM:$DM,$GR748+28),"")</f>
      </c>
      <c r="ER748">
        <f>IF($GS748&gt;=29,INDEX($DM:$DM,$GR748+29),"")</f>
      </c>
      <c r="ES748">
        <f>IF($GS748&gt;=30,INDEX($DM:$DM,$GR748+30),"")</f>
      </c>
      <c r="ET748">
        <f>IF($GS748&gt;=31,INDEX($DM:$DM,$GR748+31),"")</f>
      </c>
      <c r="EU748">
        <f>IF($GS748&gt;=32,INDEX($DM:$DM,$GR748+32),"")</f>
      </c>
      <c r="EV748">
        <f>IF($GS748&gt;=33,INDEX($DM:$DM,$GR748+33),"")</f>
      </c>
      <c r="EW748">
        <f>IF($GS748&gt;=34,INDEX($DM:$DM,$GR748+34),"")</f>
      </c>
      <c r="EX748">
        <f>IF($GS748&gt;=35,INDEX($DM:$DM,$GR748+35),"")</f>
      </c>
      <c r="EY748">
        <f>IF($GS748&gt;=36,INDEX($DM:$DM,$GR748+36),"")</f>
      </c>
      <c r="EZ748">
        <f>IF($GS748&gt;=37,INDEX($DM:$DM,$GR748+37),"")</f>
      </c>
      <c r="FA748">
        <f>IF($GS748&gt;=38,INDEX($DM:$DM,$GR748+38),"")</f>
      </c>
      <c r="FB748">
        <f>IF($GS748&gt;=39,INDEX($DM:$DM,$GR748+39),"")</f>
      </c>
      <c r="FC748">
        <f>IF($GS748&gt;=40,INDEX($DM:$DM,$GR748+40),"")</f>
      </c>
      <c r="FD748">
        <f>IF($GS748&gt;=1,INDEX($DN:$DN,$GR748+1),"")</f>
      </c>
      <c r="FE748">
        <f>IF($GS748&gt;=2,INDEX($DN:$DN,$GR748+2),"")</f>
      </c>
      <c r="FF748">
        <f>IF($GS748&gt;=3,INDEX($DN:$DN,$GR748+3),"")</f>
      </c>
      <c r="FG748">
        <f>IF($GS748&gt;=4,INDEX($DN:$DN,$GR748+4),"")</f>
      </c>
      <c r="FH748">
        <f>IF($GS748&gt;=5,INDEX($DN:$DN,$GR748+5),"")</f>
      </c>
      <c r="FI748">
        <f>IF($GS748&gt;=6,INDEX($DN:$DN,$GR748+6),"")</f>
      </c>
      <c r="FJ748">
        <f>IF($GS748&gt;=7,INDEX($DN:$DN,$GR748+7),"")</f>
      </c>
      <c r="FK748">
        <f>IF($GS748&gt;=8,INDEX($DN:$DN,$GR748+8),"")</f>
      </c>
      <c r="FL748">
        <f>IF($GS748&gt;=9,INDEX($DN:$DN,$GR748+9),"")</f>
      </c>
      <c r="FM748">
        <f>IF($GS748&gt;=10,INDEX($DN:$DN,$GR748+10),"")</f>
      </c>
      <c r="FN748">
        <f>IF($GS748&gt;=11,INDEX($DN:$DN,$GR748+11),"")</f>
      </c>
      <c r="FO748">
        <f>IF($GS748&gt;=12,INDEX($DN:$DN,$GR748+12),"")</f>
      </c>
      <c r="FP748">
        <f>IF($GS748&gt;=13,INDEX($DN:$DN,$GR748+13),"")</f>
      </c>
      <c r="FQ748">
        <f>IF($GS748&gt;=14,INDEX($DN:$DN,$GR748+14),"")</f>
      </c>
      <c r="FR748">
        <f>IF($GS748&gt;=15,INDEX($DN:$DN,$GR748+15),"")</f>
      </c>
      <c r="FS748">
        <f>IF($GS748&gt;=16,INDEX($DN:$DN,$GR748+16),"")</f>
      </c>
      <c r="FT748">
        <f>IF($GS748&gt;=17,INDEX($DN:$DN,$GR748+17),"")</f>
      </c>
      <c r="FU748">
        <f>IF($GS748&gt;=18,INDEX($DN:$DN,$GR748+18),"")</f>
      </c>
      <c r="FV748">
        <f>IF($GS748&gt;=19,INDEX($DN:$DN,$GR748+19),"")</f>
      </c>
      <c r="FW748">
        <f>IF($GS748&gt;=20,INDEX($DN:$DN,$GR748+20),"")</f>
      </c>
      <c r="FX748">
        <f>IF($GS748&gt;=21,INDEX($DN:$DN,$GR748+21),"")</f>
      </c>
      <c r="FY748">
        <f>IF($GS748&gt;=22,INDEX($DN:$DN,$GR748+22),"")</f>
      </c>
      <c r="FZ748">
        <f>IF($GS748&gt;=23,INDEX($DN:$DN,$GR748+23),"")</f>
      </c>
      <c r="GA748">
        <f>IF($GS748&gt;=24,INDEX($DN:$DN,$GR748+24),"")</f>
      </c>
      <c r="GB748">
        <f>IF($GS748&gt;=25,INDEX($DN:$DN,$GR748+25),"")</f>
      </c>
      <c r="GC748">
        <f>IF($GS748&gt;=26,INDEX($DN:$DN,$GR748+26),"")</f>
      </c>
      <c r="GD748">
        <f>IF($GS748&gt;=27,INDEX($DN:$DN,$GR748+27),"")</f>
      </c>
      <c r="GE748">
        <f>IF($GS748&gt;=28,INDEX($DN:$DN,$GR748+28),"")</f>
      </c>
      <c r="GF748">
        <f>IF($GS748&gt;=29,INDEX($DN:$DN,$GR748+29),"")</f>
      </c>
      <c r="GG748">
        <f>IF($GS748&gt;=30,INDEX($DN:$DN,$GR748+30),"")</f>
      </c>
      <c r="GH748">
        <f>IF($GS748&gt;=31,INDEX($DN:$DN,$GR748+31),"")</f>
      </c>
      <c r="GI748">
        <f>IF($GS748&gt;=32,INDEX($DN:$DN,$GR748+32),"")</f>
      </c>
      <c r="GJ748">
        <f>IF($GS748&gt;=33,INDEX($DN:$DN,$GR748+33),"")</f>
      </c>
      <c r="GK748">
        <f>IF($GS748&gt;=34,INDEX($DN:$DN,$GR748+34),"")</f>
      </c>
      <c r="GL748">
        <f>IF($GS748&gt;=35,INDEX($DN:$DN,$GR748+35),"")</f>
      </c>
      <c r="GM748">
        <f>IF($GS748&gt;=36,INDEX($DN:$DN,$GR748+36),"")</f>
      </c>
      <c r="GN748">
        <f>IF($GS748&gt;=37,INDEX($DN:$DN,$GR748+37),"")</f>
      </c>
      <c r="GO748">
        <f>IF($GS748&gt;=38,INDEX($DN:$DN,$GR748+38),"")</f>
      </c>
      <c r="GP748">
        <f>IF($GS748&gt;=39,INDEX($DN:$DN,$GR748+39),"")</f>
      </c>
      <c r="GQ748">
        <f>IF($GS748&gt;=40,INDEX($DN:$DN,$GR748+40),"")</f>
      </c>
      <c r="GR748">
        <f>IFERROR(MATCH($DL748,$DM$2:$DM$148,0)+1,0)</f>
      </c>
      <c r="GS748">
        <f>IFERROR(INDEX($DO$2:$DO$148,MATCH($DL748,$DM$2:$DM$148,0)),0)</f>
      </c>
      <c r="GT748">
        <f>IFERROR(MATCH($Z748,$DP$748:$FC$748,0),0)</f>
      </c>
      <c r="GU748">
        <f>IF($GT748&gt;0,INDEX($FD$748:$GQ$748,$GT748),"")</f>
      </c>
      <c r="GX748">
        <f>IF($JG748&gt;=1,INDEX($GV:$GV,$JF748+1),"")</f>
      </c>
      <c r="GY748">
        <f>IF($JG748&gt;=2,INDEX($GV:$GV,$JF748+2),"")</f>
      </c>
      <c r="GZ748">
        <f>IF($JG748&gt;=3,INDEX($GV:$GV,$JF748+3),"")</f>
      </c>
      <c r="HA748">
        <f>IF($JG748&gt;=4,INDEX($GV:$GV,$JF748+4),"")</f>
      </c>
      <c r="HB748">
        <f>IF($JG748&gt;=5,INDEX($GV:$GV,$JF748+5),"")</f>
      </c>
      <c r="HC748">
        <f>IF($JG748&gt;=6,INDEX($GV:$GV,$JF748+6),"")</f>
      </c>
      <c r="HD748">
        <f>IF($JG748&gt;=7,INDEX($GV:$GV,$JF748+7),"")</f>
      </c>
      <c r="HE748">
        <f>IF($JG748&gt;=8,INDEX($GV:$GV,$JF748+8),"")</f>
      </c>
      <c r="HF748">
        <f>IF($JG748&gt;=9,INDEX($GV:$GV,$JF748+9),"")</f>
      </c>
      <c r="HG748">
        <f>IF($JG748&gt;=10,INDEX($GV:$GV,$JF748+10),"")</f>
      </c>
      <c r="HH748">
        <f>IF($JG748&gt;=11,INDEX($GV:$GV,$JF748+11),"")</f>
      </c>
      <c r="HI748">
        <f>IF($JG748&gt;=12,INDEX($GV:$GV,$JF748+12),"")</f>
      </c>
      <c r="HJ748">
        <f>IF($JG748&gt;=13,INDEX($GV:$GV,$JF748+13),"")</f>
      </c>
      <c r="HK748">
        <f>IF($JG748&gt;=14,INDEX($GV:$GV,$JF748+14),"")</f>
      </c>
      <c r="HL748">
        <f>IF($JG748&gt;=15,INDEX($GV:$GV,$JF748+15),"")</f>
      </c>
      <c r="HM748">
        <f>IF($JG748&gt;=16,INDEX($GV:$GV,$JF748+16),"")</f>
      </c>
      <c r="HN748">
        <f>IF($JG748&gt;=17,INDEX($GV:$GV,$JF748+17),"")</f>
      </c>
      <c r="HO748">
        <f>IF($JG748&gt;=18,INDEX($GV:$GV,$JF748+18),"")</f>
      </c>
      <c r="HP748">
        <f>IF($JG748&gt;=19,INDEX($GV:$GV,$JF748+19),"")</f>
      </c>
      <c r="HQ748">
        <f>IF($JG748&gt;=20,INDEX($GV:$GV,$JF748+20),"")</f>
      </c>
      <c r="HR748">
        <f>IF($JG748&gt;=21,INDEX($GV:$GV,$JF748+21),"")</f>
      </c>
      <c r="HS748">
        <f>IF($JG748&gt;=22,INDEX($GV:$GV,$JF748+22),"")</f>
      </c>
      <c r="HT748">
        <f>IF($JG748&gt;=23,INDEX($GV:$GV,$JF748+23),"")</f>
      </c>
      <c r="HU748">
        <f>IF($JG748&gt;=24,INDEX($GV:$GV,$JF748+24),"")</f>
      </c>
      <c r="HV748">
        <f>IF($JG748&gt;=25,INDEX($GV:$GV,$JF748+25),"")</f>
      </c>
      <c r="HW748">
        <f>IF($JG748&gt;=26,INDEX($GV:$GV,$JF748+26),"")</f>
      </c>
      <c r="HX748">
        <f>IF($JG748&gt;=27,INDEX($GV:$GV,$JF748+27),"")</f>
      </c>
      <c r="HY748">
        <f>IF($JG748&gt;=28,INDEX($GV:$GV,$JF748+28),"")</f>
      </c>
      <c r="HZ748">
        <f>IF($JG748&gt;=29,INDEX($GV:$GV,$JF748+29),"")</f>
      </c>
      <c r="IA748">
        <f>IF($JG748&gt;=30,INDEX($GV:$GV,$JF748+30),"")</f>
      </c>
      <c r="IB748">
        <f>IF($JG748&gt;=31,INDEX($GV:$GV,$JF748+31),"")</f>
      </c>
      <c r="IC748">
        <f>IF($JG748&gt;=32,INDEX($GV:$GV,$JF748+32),"")</f>
      </c>
      <c r="ID748">
        <f>IF($JG748&gt;=33,INDEX($GV:$GV,$JF748+33),"")</f>
      </c>
      <c r="IE748">
        <f>IF($JG748&gt;=34,INDEX($GV:$GV,$JF748+34),"")</f>
      </c>
      <c r="IF748">
        <f>IF($JG748&gt;=35,INDEX($GV:$GV,$JF748+35),"")</f>
      </c>
      <c r="IG748">
        <f>IF($JG748&gt;=36,INDEX($GV:$GV,$JF748+36),"")</f>
      </c>
      <c r="IH748">
        <f>IF($JG748&gt;=37,INDEX($GV:$GV,$JF748+37),"")</f>
      </c>
      <c r="II748">
        <f>IF($JG748&gt;=38,INDEX($GV:$GV,$JF748+38),"")</f>
      </c>
      <c r="IJ748">
        <f>IF($JG748&gt;=39,INDEX($GV:$GV,$JF748+39),"")</f>
      </c>
      <c r="IK748">
        <f>IF($JG748&gt;=40,INDEX($GV:$GV,$JF748+40),"")</f>
      </c>
      <c r="IL748">
        <f>IF($JG748&gt;=41,INDEX($GV:$GV,$JF748+41),"")</f>
      </c>
      <c r="IM748">
        <f>IF($JG748&gt;=42,INDEX($GV:$GV,$JF748+42),"")</f>
      </c>
      <c r="IN748">
        <f>IF($JG748&gt;=43,INDEX($GV:$GV,$JF748+43),"")</f>
      </c>
      <c r="IO748">
        <f>IF($JG748&gt;=44,INDEX($GV:$GV,$JF748+44),"")</f>
      </c>
      <c r="IP748">
        <f>IF($JG748&gt;=45,INDEX($GV:$GV,$JF748+45),"")</f>
      </c>
      <c r="IQ748">
        <f>IF($JG748&gt;=46,INDEX($GV:$GV,$JF748+46),"")</f>
      </c>
      <c r="IR748">
        <f>IF($JG748&gt;=47,INDEX($GV:$GV,$JF748+47),"")</f>
      </c>
      <c r="IS748">
        <f>IF($JG748&gt;=48,INDEX($GV:$GV,$JF748+48),"")</f>
      </c>
      <c r="IT748">
        <f>IF($JG748&gt;=49,INDEX($GV:$GV,$JF748+49),"")</f>
      </c>
      <c r="IU748">
        <f>IF($JG748&gt;=50,INDEX($GV:$GV,$JF748+50),"")</f>
      </c>
      <c r="IV748">
        <f>IF($JG748&gt;=51,INDEX($GV:$GV,$JF748+51),"")</f>
      </c>
      <c r="IW748">
        <f>IF($JG748&gt;=52,INDEX($GV:$GV,$JF748+52),"")</f>
      </c>
      <c r="IX748">
        <f>IF($JG748&gt;=53,INDEX($GV:$GV,$JF748+53),"")</f>
      </c>
      <c r="IY748">
        <f>IF($JG748&gt;=54,INDEX($GV:$GV,$JF748+54),"")</f>
      </c>
      <c r="IZ748">
        <f>IF($JG748&gt;=55,INDEX($GV:$GV,$JF748+55),"")</f>
      </c>
      <c r="JA748">
        <f>IF($JG748&gt;=56,INDEX($GV:$GV,$JF748+56),"")</f>
      </c>
      <c r="JB748">
        <f>IF($JG748&gt;=57,INDEX($GV:$GV,$JF748+57),"")</f>
      </c>
      <c r="JC748">
        <f>IF($JG748&gt;=58,INDEX($GV:$GV,$JF748+58),"")</f>
      </c>
      <c r="JD748">
        <f>IF($JG748&gt;=59,INDEX($GV:$GV,$JF748+59),"")</f>
      </c>
      <c r="JE748">
        <f>IF($JG748&gt;=60,INDEX($GV:$GV,$JF748+60),"")</f>
      </c>
      <c r="JF748">
        <f>IFERROR(MATCH($GU748,$GV$2:$GV$322,0)+1,0)</f>
      </c>
      <c r="JG748">
        <f>IFERROR(INDEX($GW$2:$GW$322,MATCH($GU748,$GV$2:$GV$322,0)),0)</f>
      </c>
      <c r="JH748" t="s">
        <v>44</v>
      </c>
      <c r="JI748" t="s">
        <v>44</v>
      </c>
    </row>
    <row r="749" spans="1:269" x14ac:dyDescent="0.25">
      <c r="R749">
        <f>IF(OR($U749="",$Q749=""),"",IFERROR($U749/$Q749,0))</f>
      </c>
      <c r="S749">
        <f>IF($U749="","",
SUM($T749,$V749,$AA749,$W749,$Y749)*
(1-IF($AB749="",0,VALUE($AB749)/100)))</f>
      </c>
      <c r="T749">
        <f>IF($U749="","",$U749)</f>
      </c>
      <c r="V749">
        <f>IF($U749="","",
IF($O749="","",
IF(ISNUMBER(SEARCH("exempt",LOWER($O749))),0,
$U749*(VALUE(SUBSTITUTE($O749,"%",""))/100))))</f>
      </c>
      <c r="AC749">
        <f>IFERROR(IF(FIND(" - ",$K749)&gt;0,MID($K749,FIND(" - ",$K749)+3,LEN($K749)),""),"")</f>
      </c>
      <c r="AL749" t="s">
        <v>1746</v>
      </c>
      <c r="AT749">
        <f>IFERROR(LEFT($K749,FIND(" - ",$K749)-1),$K749)</f>
      </c>
      <c r="AW749">
        <f>IF($CL749&gt;=1,INDEX($AU:$AU,$CK749+1),"")</f>
      </c>
      <c r="AX749">
        <f>IF($CL749&gt;=2,INDEX($AU:$AU,$CK749+2),"")</f>
      </c>
      <c r="AY749">
        <f>IF($CL749&gt;=3,INDEX($AU:$AU,$CK749+3),"")</f>
      </c>
      <c r="AZ749">
        <f>IF($CL749&gt;=4,INDEX($AU:$AU,$CK749+4),"")</f>
      </c>
      <c r="BA749">
        <f>IF($CL749&gt;=5,INDEX($AU:$AU,$CK749+5),"")</f>
      </c>
      <c r="BB749">
        <f>IF($CL749&gt;=6,INDEX($AU:$AU,$CK749+6),"")</f>
      </c>
      <c r="BC749">
        <f>IF($CL749&gt;=7,INDEX($AU:$AU,$CK749+7),"")</f>
      </c>
      <c r="BD749">
        <f>IF($CL749&gt;=8,INDEX($AU:$AU,$CK749+8),"")</f>
      </c>
      <c r="BE749">
        <f>IF($CL749&gt;=9,INDEX($AU:$AU,$CK749+9),"")</f>
      </c>
      <c r="BF749">
        <f>IF($CL749&gt;=10,INDEX($AU:$AU,$CK749+10),"")</f>
      </c>
      <c r="BG749">
        <f>IF($CL749&gt;=11,INDEX($AU:$AU,$CK749+11),"")</f>
      </c>
      <c r="BH749">
        <f>IF($CL749&gt;=12,INDEX($AU:$AU,$CK749+12),"")</f>
      </c>
      <c r="BI749">
        <f>IF($CL749&gt;=13,INDEX($AU:$AU,$CK749+13),"")</f>
      </c>
      <c r="BJ749">
        <f>IF($CL749&gt;=14,INDEX($AU:$AU,$CK749+14),"")</f>
      </c>
      <c r="BK749">
        <f>IF($CL749&gt;=15,INDEX($AU:$AU,$CK749+15),"")</f>
      </c>
      <c r="BL749">
        <f>IF($CL749&gt;=16,INDEX($AU:$AU,$CK749+16),"")</f>
      </c>
      <c r="BM749">
        <f>IF($CL749&gt;=17,INDEX($AU:$AU,$CK749+17),"")</f>
      </c>
      <c r="BN749">
        <f>IF($CL749&gt;=18,INDEX($AU:$AU,$CK749+18),"")</f>
      </c>
      <c r="BO749">
        <f>IF($CL749&gt;=19,INDEX($AU:$AU,$CK749+19),"")</f>
      </c>
      <c r="BP749">
        <f>IF($CL749&gt;=20,INDEX($AU:$AU,$CK749+20),"")</f>
      </c>
      <c r="BQ749">
        <f>IF($CL749&gt;=21,INDEX($AU:$AU,$CK749+21),"")</f>
      </c>
      <c r="BR749">
        <f>IF($CL749&gt;=22,INDEX($AU:$AU,$CK749+22),"")</f>
      </c>
      <c r="BS749">
        <f>IF($CL749&gt;=23,INDEX($AU:$AU,$CK749+23),"")</f>
      </c>
      <c r="BT749">
        <f>IF($CL749&gt;=24,INDEX($AU:$AU,$CK749+24),"")</f>
      </c>
      <c r="BU749">
        <f>IF($CL749&gt;=25,INDEX($AU:$AU,$CK749+25),"")</f>
      </c>
      <c r="BV749">
        <f>IF($CL749&gt;=26,INDEX($AU:$AU,$CK749+26),"")</f>
      </c>
      <c r="BW749">
        <f>IF($CL749&gt;=27,INDEX($AU:$AU,$CK749+27),"")</f>
      </c>
      <c r="BX749">
        <f>IF($CL749&gt;=28,INDEX($AU:$AU,$CK749+28),"")</f>
      </c>
      <c r="BY749">
        <f>IF($CL749&gt;=29,INDEX($AU:$AU,$CK749+29),"")</f>
      </c>
      <c r="BZ749">
        <f>IF($CL749&gt;=30,INDEX($AU:$AU,$CK749+30),"")</f>
      </c>
      <c r="CA749">
        <f>IF($CL749&gt;=31,INDEX($AU:$AU,$CK749+31),"")</f>
      </c>
      <c r="CB749">
        <f>IF($CL749&gt;=32,INDEX($AU:$AU,$CK749+32),"")</f>
      </c>
      <c r="CC749">
        <f>IF($CL749&gt;=33,INDEX($AU:$AU,$CK749+33),"")</f>
      </c>
      <c r="CD749">
        <f>IF($CL749&gt;=34,INDEX($AU:$AU,$CK749+34),"")</f>
      </c>
      <c r="CE749">
        <f>IF($CL749&gt;=35,INDEX($AU:$AU,$CK749+35),"")</f>
      </c>
      <c r="CF749">
        <f>IF($CL749&gt;=36,INDEX($AU:$AU,$CK749+36),"")</f>
      </c>
      <c r="CG749">
        <f>IF($CL749&gt;=37,INDEX($AU:$AU,$CK749+37),"")</f>
      </c>
      <c r="CH749">
        <f>IF($CL749&gt;=38,INDEX($AU:$AU,$CK749+38),"")</f>
      </c>
      <c r="CI749">
        <f>IF($CL749&gt;=39,INDEX($AU:$AU,$CK749+39),"")</f>
      </c>
      <c r="CJ749">
        <f>IF($CL749&gt;=40,INDEX($AU:$AU,$CK749+40),"")</f>
      </c>
      <c r="CK749">
        <f>IFERROR(MATCH($AT749,$AU$2:$AU$133,0)+1,0)</f>
      </c>
      <c r="CL749">
        <f>IFERROR(INDEX($AV$2:$AV$133,MATCH($AT749,$AU$2:$AU$133,0)),0)</f>
      </c>
      <c r="CM749">
        <f>IFERROR(LEFT($L749,FIND(" - ",$L749)-1),$L749)</f>
      </c>
      <c r="CN749" t="s">
        <v>1747</v>
      </c>
      <c r="CO749">
        <v>1</v>
      </c>
      <c r="CP749">
        <f>IF($DK749&gt;=1,INDEX($CN:$CN,$DJ749+1),"")</f>
      </c>
      <c r="CQ749">
        <f>IF($DK749&gt;=2,INDEX($CN:$CN,$DJ749+2),"")</f>
      </c>
      <c r="CR749">
        <f>IF($DK749&gt;=3,INDEX($CN:$CN,$DJ749+3),"")</f>
      </c>
      <c r="CS749">
        <f>IF($DK749&gt;=4,INDEX($CN:$CN,$DJ749+4),"")</f>
      </c>
      <c r="CT749">
        <f>IF($DK749&gt;=5,INDEX($CN:$CN,$DJ749+5),"")</f>
      </c>
      <c r="CU749">
        <f>IF($DK749&gt;=6,INDEX($CN:$CN,$DJ749+6),"")</f>
      </c>
      <c r="CV749">
        <f>IF($DK749&gt;=7,INDEX($CN:$CN,$DJ749+7),"")</f>
      </c>
      <c r="CW749">
        <f>IF($DK749&gt;=8,INDEX($CN:$CN,$DJ749+8),"")</f>
      </c>
      <c r="CX749">
        <f>IF($DK749&gt;=9,INDEX($CN:$CN,$DJ749+9),"")</f>
      </c>
      <c r="CY749">
        <f>IF($DK749&gt;=10,INDEX($CN:$CN,$DJ749+10),"")</f>
      </c>
      <c r="CZ749">
        <f>IF($DK749&gt;=11,INDEX($CN:$CN,$DJ749+11),"")</f>
      </c>
      <c r="DA749">
        <f>IF($DK749&gt;=12,INDEX($CN:$CN,$DJ749+12),"")</f>
      </c>
      <c r="DB749">
        <f>IF($DK749&gt;=13,INDEX($CN:$CN,$DJ749+13),"")</f>
      </c>
      <c r="DC749">
        <f>IF($DK749&gt;=14,INDEX($CN:$CN,$DJ749+14),"")</f>
      </c>
      <c r="DD749">
        <f>IF($DK749&gt;=15,INDEX($CN:$CN,$DJ749+15),"")</f>
      </c>
      <c r="DE749">
        <f>IF($DK749&gt;=16,INDEX($CN:$CN,$DJ749+16),"")</f>
      </c>
      <c r="DF749">
        <f>IF($DK749&gt;=17,INDEX($CN:$CN,$DJ749+17),"")</f>
      </c>
      <c r="DG749">
        <f>IF($DK749&gt;=18,INDEX($CN:$CN,$DJ749+18),"")</f>
      </c>
      <c r="DH749">
        <f>IF($DK749&gt;=19,INDEX($CN:$CN,$DJ749+19),"")</f>
      </c>
      <c r="DI749">
        <f>IF($DK749&gt;=20,INDEX($CN:$CN,$DJ749+20),"")</f>
      </c>
      <c r="DJ749">
        <f>IFERROR(MATCH($CM749,$CN$2:$CN$1089,0)+1,0)</f>
      </c>
      <c r="DK749">
        <f>IFERROR(INDEX($CO$2:$CO$1089,MATCH($CM749,$CN$2:$CN$1089,0)),0)</f>
      </c>
      <c r="DL749">
        <f>IFERROR(INDEX($AS:$AS,MATCH($O749,$AR:$AR,0))&amp;"","")</f>
      </c>
      <c r="DP749">
        <f>IF($GS749&gt;=1,INDEX($DM:$DM,$GR749+1),"")</f>
      </c>
      <c r="DQ749">
        <f>IF($GS749&gt;=2,INDEX($DM:$DM,$GR749+2),"")</f>
      </c>
      <c r="DR749">
        <f>IF($GS749&gt;=3,INDEX($DM:$DM,$GR749+3),"")</f>
      </c>
      <c r="DS749">
        <f>IF($GS749&gt;=4,INDEX($DM:$DM,$GR749+4),"")</f>
      </c>
      <c r="DT749">
        <f>IF($GS749&gt;=5,INDEX($DM:$DM,$GR749+5),"")</f>
      </c>
      <c r="DU749">
        <f>IF($GS749&gt;=6,INDEX($DM:$DM,$GR749+6),"")</f>
      </c>
      <c r="DV749">
        <f>IF($GS749&gt;=7,INDEX($DM:$DM,$GR749+7),"")</f>
      </c>
      <c r="DW749">
        <f>IF($GS749&gt;=8,INDEX($DM:$DM,$GR749+8),"")</f>
      </c>
      <c r="DX749">
        <f>IF($GS749&gt;=9,INDEX($DM:$DM,$GR749+9),"")</f>
      </c>
      <c r="DY749">
        <f>IF($GS749&gt;=10,INDEX($DM:$DM,$GR749+10),"")</f>
      </c>
      <c r="DZ749">
        <f>IF($GS749&gt;=11,INDEX($DM:$DM,$GR749+11),"")</f>
      </c>
      <c r="EA749">
        <f>IF($GS749&gt;=12,INDEX($DM:$DM,$GR749+12),"")</f>
      </c>
      <c r="EB749">
        <f>IF($GS749&gt;=13,INDEX($DM:$DM,$GR749+13),"")</f>
      </c>
      <c r="EC749">
        <f>IF($GS749&gt;=14,INDEX($DM:$DM,$GR749+14),"")</f>
      </c>
      <c r="ED749">
        <f>IF($GS749&gt;=15,INDEX($DM:$DM,$GR749+15),"")</f>
      </c>
      <c r="EE749">
        <f>IF($GS749&gt;=16,INDEX($DM:$DM,$GR749+16),"")</f>
      </c>
      <c r="EF749">
        <f>IF($GS749&gt;=17,INDEX($DM:$DM,$GR749+17),"")</f>
      </c>
      <c r="EG749">
        <f>IF($GS749&gt;=18,INDEX($DM:$DM,$GR749+18),"")</f>
      </c>
      <c r="EH749">
        <f>IF($GS749&gt;=19,INDEX($DM:$DM,$GR749+19),"")</f>
      </c>
      <c r="EI749">
        <f>IF($GS749&gt;=20,INDEX($DM:$DM,$GR749+20),"")</f>
      </c>
      <c r="EJ749">
        <f>IF($GS749&gt;=21,INDEX($DM:$DM,$GR749+21),"")</f>
      </c>
      <c r="EK749">
        <f>IF($GS749&gt;=22,INDEX($DM:$DM,$GR749+22),"")</f>
      </c>
      <c r="EL749">
        <f>IF($GS749&gt;=23,INDEX($DM:$DM,$GR749+23),"")</f>
      </c>
      <c r="EM749">
        <f>IF($GS749&gt;=24,INDEX($DM:$DM,$GR749+24),"")</f>
      </c>
      <c r="EN749">
        <f>IF($GS749&gt;=25,INDEX($DM:$DM,$GR749+25),"")</f>
      </c>
      <c r="EO749">
        <f>IF($GS749&gt;=26,INDEX($DM:$DM,$GR749+26),"")</f>
      </c>
      <c r="EP749">
        <f>IF($GS749&gt;=27,INDEX($DM:$DM,$GR749+27),"")</f>
      </c>
      <c r="EQ749">
        <f>IF($GS749&gt;=28,INDEX($DM:$DM,$GR749+28),"")</f>
      </c>
      <c r="ER749">
        <f>IF($GS749&gt;=29,INDEX($DM:$DM,$GR749+29),"")</f>
      </c>
      <c r="ES749">
        <f>IF($GS749&gt;=30,INDEX($DM:$DM,$GR749+30),"")</f>
      </c>
      <c r="ET749">
        <f>IF($GS749&gt;=31,INDEX($DM:$DM,$GR749+31),"")</f>
      </c>
      <c r="EU749">
        <f>IF($GS749&gt;=32,INDEX($DM:$DM,$GR749+32),"")</f>
      </c>
      <c r="EV749">
        <f>IF($GS749&gt;=33,INDEX($DM:$DM,$GR749+33),"")</f>
      </c>
      <c r="EW749">
        <f>IF($GS749&gt;=34,INDEX($DM:$DM,$GR749+34),"")</f>
      </c>
      <c r="EX749">
        <f>IF($GS749&gt;=35,INDEX($DM:$DM,$GR749+35),"")</f>
      </c>
      <c r="EY749">
        <f>IF($GS749&gt;=36,INDEX($DM:$DM,$GR749+36),"")</f>
      </c>
      <c r="EZ749">
        <f>IF($GS749&gt;=37,INDEX($DM:$DM,$GR749+37),"")</f>
      </c>
      <c r="FA749">
        <f>IF($GS749&gt;=38,INDEX($DM:$DM,$GR749+38),"")</f>
      </c>
      <c r="FB749">
        <f>IF($GS749&gt;=39,INDEX($DM:$DM,$GR749+39),"")</f>
      </c>
      <c r="FC749">
        <f>IF($GS749&gt;=40,INDEX($DM:$DM,$GR749+40),"")</f>
      </c>
      <c r="FD749">
        <f>IF($GS749&gt;=1,INDEX($DN:$DN,$GR749+1),"")</f>
      </c>
      <c r="FE749">
        <f>IF($GS749&gt;=2,INDEX($DN:$DN,$GR749+2),"")</f>
      </c>
      <c r="FF749">
        <f>IF($GS749&gt;=3,INDEX($DN:$DN,$GR749+3),"")</f>
      </c>
      <c r="FG749">
        <f>IF($GS749&gt;=4,INDEX($DN:$DN,$GR749+4),"")</f>
      </c>
      <c r="FH749">
        <f>IF($GS749&gt;=5,INDEX($DN:$DN,$GR749+5),"")</f>
      </c>
      <c r="FI749">
        <f>IF($GS749&gt;=6,INDEX($DN:$DN,$GR749+6),"")</f>
      </c>
      <c r="FJ749">
        <f>IF($GS749&gt;=7,INDEX($DN:$DN,$GR749+7),"")</f>
      </c>
      <c r="FK749">
        <f>IF($GS749&gt;=8,INDEX($DN:$DN,$GR749+8),"")</f>
      </c>
      <c r="FL749">
        <f>IF($GS749&gt;=9,INDEX($DN:$DN,$GR749+9),"")</f>
      </c>
      <c r="FM749">
        <f>IF($GS749&gt;=10,INDEX($DN:$DN,$GR749+10),"")</f>
      </c>
      <c r="FN749">
        <f>IF($GS749&gt;=11,INDEX($DN:$DN,$GR749+11),"")</f>
      </c>
      <c r="FO749">
        <f>IF($GS749&gt;=12,INDEX($DN:$DN,$GR749+12),"")</f>
      </c>
      <c r="FP749">
        <f>IF($GS749&gt;=13,INDEX($DN:$DN,$GR749+13),"")</f>
      </c>
      <c r="FQ749">
        <f>IF($GS749&gt;=14,INDEX($DN:$DN,$GR749+14),"")</f>
      </c>
      <c r="FR749">
        <f>IF($GS749&gt;=15,INDEX($DN:$DN,$GR749+15),"")</f>
      </c>
      <c r="FS749">
        <f>IF($GS749&gt;=16,INDEX($DN:$DN,$GR749+16),"")</f>
      </c>
      <c r="FT749">
        <f>IF($GS749&gt;=17,INDEX($DN:$DN,$GR749+17),"")</f>
      </c>
      <c r="FU749">
        <f>IF($GS749&gt;=18,INDEX($DN:$DN,$GR749+18),"")</f>
      </c>
      <c r="FV749">
        <f>IF($GS749&gt;=19,INDEX($DN:$DN,$GR749+19),"")</f>
      </c>
      <c r="FW749">
        <f>IF($GS749&gt;=20,INDEX($DN:$DN,$GR749+20),"")</f>
      </c>
      <c r="FX749">
        <f>IF($GS749&gt;=21,INDEX($DN:$DN,$GR749+21),"")</f>
      </c>
      <c r="FY749">
        <f>IF($GS749&gt;=22,INDEX($DN:$DN,$GR749+22),"")</f>
      </c>
      <c r="FZ749">
        <f>IF($GS749&gt;=23,INDEX($DN:$DN,$GR749+23),"")</f>
      </c>
      <c r="GA749">
        <f>IF($GS749&gt;=24,INDEX($DN:$DN,$GR749+24),"")</f>
      </c>
      <c r="GB749">
        <f>IF($GS749&gt;=25,INDEX($DN:$DN,$GR749+25),"")</f>
      </c>
      <c r="GC749">
        <f>IF($GS749&gt;=26,INDEX($DN:$DN,$GR749+26),"")</f>
      </c>
      <c r="GD749">
        <f>IF($GS749&gt;=27,INDEX($DN:$DN,$GR749+27),"")</f>
      </c>
      <c r="GE749">
        <f>IF($GS749&gt;=28,INDEX($DN:$DN,$GR749+28),"")</f>
      </c>
      <c r="GF749">
        <f>IF($GS749&gt;=29,INDEX($DN:$DN,$GR749+29),"")</f>
      </c>
      <c r="GG749">
        <f>IF($GS749&gt;=30,INDEX($DN:$DN,$GR749+30),"")</f>
      </c>
      <c r="GH749">
        <f>IF($GS749&gt;=31,INDEX($DN:$DN,$GR749+31),"")</f>
      </c>
      <c r="GI749">
        <f>IF($GS749&gt;=32,INDEX($DN:$DN,$GR749+32),"")</f>
      </c>
      <c r="GJ749">
        <f>IF($GS749&gt;=33,INDEX($DN:$DN,$GR749+33),"")</f>
      </c>
      <c r="GK749">
        <f>IF($GS749&gt;=34,INDEX($DN:$DN,$GR749+34),"")</f>
      </c>
      <c r="GL749">
        <f>IF($GS749&gt;=35,INDEX($DN:$DN,$GR749+35),"")</f>
      </c>
      <c r="GM749">
        <f>IF($GS749&gt;=36,INDEX($DN:$DN,$GR749+36),"")</f>
      </c>
      <c r="GN749">
        <f>IF($GS749&gt;=37,INDEX($DN:$DN,$GR749+37),"")</f>
      </c>
      <c r="GO749">
        <f>IF($GS749&gt;=38,INDEX($DN:$DN,$GR749+38),"")</f>
      </c>
      <c r="GP749">
        <f>IF($GS749&gt;=39,INDEX($DN:$DN,$GR749+39),"")</f>
      </c>
      <c r="GQ749">
        <f>IF($GS749&gt;=40,INDEX($DN:$DN,$GR749+40),"")</f>
      </c>
      <c r="GR749">
        <f>IFERROR(MATCH($DL749,$DM$2:$DM$148,0)+1,0)</f>
      </c>
      <c r="GS749">
        <f>IFERROR(INDEX($DO$2:$DO$148,MATCH($DL749,$DM$2:$DM$148,0)),0)</f>
      </c>
      <c r="GT749">
        <f>IFERROR(MATCH($Z749,$DP$749:$FC$749,0),0)</f>
      </c>
      <c r="GU749">
        <f>IF($GT749&gt;0,INDEX($FD$749:$GQ$749,$GT749),"")</f>
      </c>
      <c r="GX749">
        <f>IF($JG749&gt;=1,INDEX($GV:$GV,$JF749+1),"")</f>
      </c>
      <c r="GY749">
        <f>IF($JG749&gt;=2,INDEX($GV:$GV,$JF749+2),"")</f>
      </c>
      <c r="GZ749">
        <f>IF($JG749&gt;=3,INDEX($GV:$GV,$JF749+3),"")</f>
      </c>
      <c r="HA749">
        <f>IF($JG749&gt;=4,INDEX($GV:$GV,$JF749+4),"")</f>
      </c>
      <c r="HB749">
        <f>IF($JG749&gt;=5,INDEX($GV:$GV,$JF749+5),"")</f>
      </c>
      <c r="HC749">
        <f>IF($JG749&gt;=6,INDEX($GV:$GV,$JF749+6),"")</f>
      </c>
      <c r="HD749">
        <f>IF($JG749&gt;=7,INDEX($GV:$GV,$JF749+7),"")</f>
      </c>
      <c r="HE749">
        <f>IF($JG749&gt;=8,INDEX($GV:$GV,$JF749+8),"")</f>
      </c>
      <c r="HF749">
        <f>IF($JG749&gt;=9,INDEX($GV:$GV,$JF749+9),"")</f>
      </c>
      <c r="HG749">
        <f>IF($JG749&gt;=10,INDEX($GV:$GV,$JF749+10),"")</f>
      </c>
      <c r="HH749">
        <f>IF($JG749&gt;=11,INDEX($GV:$GV,$JF749+11),"")</f>
      </c>
      <c r="HI749">
        <f>IF($JG749&gt;=12,INDEX($GV:$GV,$JF749+12),"")</f>
      </c>
      <c r="HJ749">
        <f>IF($JG749&gt;=13,INDEX($GV:$GV,$JF749+13),"")</f>
      </c>
      <c r="HK749">
        <f>IF($JG749&gt;=14,INDEX($GV:$GV,$JF749+14),"")</f>
      </c>
      <c r="HL749">
        <f>IF($JG749&gt;=15,INDEX($GV:$GV,$JF749+15),"")</f>
      </c>
      <c r="HM749">
        <f>IF($JG749&gt;=16,INDEX($GV:$GV,$JF749+16),"")</f>
      </c>
      <c r="HN749">
        <f>IF($JG749&gt;=17,INDEX($GV:$GV,$JF749+17),"")</f>
      </c>
      <c r="HO749">
        <f>IF($JG749&gt;=18,INDEX($GV:$GV,$JF749+18),"")</f>
      </c>
      <c r="HP749">
        <f>IF($JG749&gt;=19,INDEX($GV:$GV,$JF749+19),"")</f>
      </c>
      <c r="HQ749">
        <f>IF($JG749&gt;=20,INDEX($GV:$GV,$JF749+20),"")</f>
      </c>
      <c r="HR749">
        <f>IF($JG749&gt;=21,INDEX($GV:$GV,$JF749+21),"")</f>
      </c>
      <c r="HS749">
        <f>IF($JG749&gt;=22,INDEX($GV:$GV,$JF749+22),"")</f>
      </c>
      <c r="HT749">
        <f>IF($JG749&gt;=23,INDEX($GV:$GV,$JF749+23),"")</f>
      </c>
      <c r="HU749">
        <f>IF($JG749&gt;=24,INDEX($GV:$GV,$JF749+24),"")</f>
      </c>
      <c r="HV749">
        <f>IF($JG749&gt;=25,INDEX($GV:$GV,$JF749+25),"")</f>
      </c>
      <c r="HW749">
        <f>IF($JG749&gt;=26,INDEX($GV:$GV,$JF749+26),"")</f>
      </c>
      <c r="HX749">
        <f>IF($JG749&gt;=27,INDEX($GV:$GV,$JF749+27),"")</f>
      </c>
      <c r="HY749">
        <f>IF($JG749&gt;=28,INDEX($GV:$GV,$JF749+28),"")</f>
      </c>
      <c r="HZ749">
        <f>IF($JG749&gt;=29,INDEX($GV:$GV,$JF749+29),"")</f>
      </c>
      <c r="IA749">
        <f>IF($JG749&gt;=30,INDEX($GV:$GV,$JF749+30),"")</f>
      </c>
      <c r="IB749">
        <f>IF($JG749&gt;=31,INDEX($GV:$GV,$JF749+31),"")</f>
      </c>
      <c r="IC749">
        <f>IF($JG749&gt;=32,INDEX($GV:$GV,$JF749+32),"")</f>
      </c>
      <c r="ID749">
        <f>IF($JG749&gt;=33,INDEX($GV:$GV,$JF749+33),"")</f>
      </c>
      <c r="IE749">
        <f>IF($JG749&gt;=34,INDEX($GV:$GV,$JF749+34),"")</f>
      </c>
      <c r="IF749">
        <f>IF($JG749&gt;=35,INDEX($GV:$GV,$JF749+35),"")</f>
      </c>
      <c r="IG749">
        <f>IF($JG749&gt;=36,INDEX($GV:$GV,$JF749+36),"")</f>
      </c>
      <c r="IH749">
        <f>IF($JG749&gt;=37,INDEX($GV:$GV,$JF749+37),"")</f>
      </c>
      <c r="II749">
        <f>IF($JG749&gt;=38,INDEX($GV:$GV,$JF749+38),"")</f>
      </c>
      <c r="IJ749">
        <f>IF($JG749&gt;=39,INDEX($GV:$GV,$JF749+39),"")</f>
      </c>
      <c r="IK749">
        <f>IF($JG749&gt;=40,INDEX($GV:$GV,$JF749+40),"")</f>
      </c>
      <c r="IL749">
        <f>IF($JG749&gt;=41,INDEX($GV:$GV,$JF749+41),"")</f>
      </c>
      <c r="IM749">
        <f>IF($JG749&gt;=42,INDEX($GV:$GV,$JF749+42),"")</f>
      </c>
      <c r="IN749">
        <f>IF($JG749&gt;=43,INDEX($GV:$GV,$JF749+43),"")</f>
      </c>
      <c r="IO749">
        <f>IF($JG749&gt;=44,INDEX($GV:$GV,$JF749+44),"")</f>
      </c>
      <c r="IP749">
        <f>IF($JG749&gt;=45,INDEX($GV:$GV,$JF749+45),"")</f>
      </c>
      <c r="IQ749">
        <f>IF($JG749&gt;=46,INDEX($GV:$GV,$JF749+46),"")</f>
      </c>
      <c r="IR749">
        <f>IF($JG749&gt;=47,INDEX($GV:$GV,$JF749+47),"")</f>
      </c>
      <c r="IS749">
        <f>IF($JG749&gt;=48,INDEX($GV:$GV,$JF749+48),"")</f>
      </c>
      <c r="IT749">
        <f>IF($JG749&gt;=49,INDEX($GV:$GV,$JF749+49),"")</f>
      </c>
      <c r="IU749">
        <f>IF($JG749&gt;=50,INDEX($GV:$GV,$JF749+50),"")</f>
      </c>
      <c r="IV749">
        <f>IF($JG749&gt;=51,INDEX($GV:$GV,$JF749+51),"")</f>
      </c>
      <c r="IW749">
        <f>IF($JG749&gt;=52,INDEX($GV:$GV,$JF749+52),"")</f>
      </c>
      <c r="IX749">
        <f>IF($JG749&gt;=53,INDEX($GV:$GV,$JF749+53),"")</f>
      </c>
      <c r="IY749">
        <f>IF($JG749&gt;=54,INDEX($GV:$GV,$JF749+54),"")</f>
      </c>
      <c r="IZ749">
        <f>IF($JG749&gt;=55,INDEX($GV:$GV,$JF749+55),"")</f>
      </c>
      <c r="JA749">
        <f>IF($JG749&gt;=56,INDEX($GV:$GV,$JF749+56),"")</f>
      </c>
      <c r="JB749">
        <f>IF($JG749&gt;=57,INDEX($GV:$GV,$JF749+57),"")</f>
      </c>
      <c r="JC749">
        <f>IF($JG749&gt;=58,INDEX($GV:$GV,$JF749+58),"")</f>
      </c>
      <c r="JD749">
        <f>IF($JG749&gt;=59,INDEX($GV:$GV,$JF749+59),"")</f>
      </c>
      <c r="JE749">
        <f>IF($JG749&gt;=60,INDEX($GV:$GV,$JF749+60),"")</f>
      </c>
      <c r="JF749">
        <f>IFERROR(MATCH($GU749,$GV$2:$GV$322,0)+1,0)</f>
      </c>
      <c r="JG749">
        <f>IFERROR(INDEX($GW$2:$GW$322,MATCH($GU749,$GV$2:$GV$322,0)),0)</f>
      </c>
      <c r="JH749" t="s">
        <v>44</v>
      </c>
      <c r="JI749" t="s">
        <v>44</v>
      </c>
    </row>
    <row r="750" spans="1:269" x14ac:dyDescent="0.25">
      <c r="R750">
        <f>IF(OR($U750="",$Q750=""),"",IFERROR($U750/$Q750,0))</f>
      </c>
      <c r="S750">
        <f>IF($U750="","",
SUM($T750,$V750,$AA750,$W750,$Y750)*
(1-IF($AB750="",0,VALUE($AB750)/100)))</f>
      </c>
      <c r="T750">
        <f>IF($U750="","",$U750)</f>
      </c>
      <c r="V750">
        <f>IF($U750="","",
IF($O750="","",
IF(ISNUMBER(SEARCH("exempt",LOWER($O750))),0,
$U750*(VALUE(SUBSTITUTE($O750,"%",""))/100))))</f>
      </c>
      <c r="AC750">
        <f>IFERROR(IF(FIND(" - ",$K750)&gt;0,MID($K750,FIND(" - ",$K750)+3,LEN($K750)),""),"")</f>
      </c>
      <c r="AL750" t="s">
        <v>1748</v>
      </c>
      <c r="AT750">
        <f>IFERROR(LEFT($K750,FIND(" - ",$K750)-1),$K750)</f>
      </c>
      <c r="AW750">
        <f>IF($CL750&gt;=1,INDEX($AU:$AU,$CK750+1),"")</f>
      </c>
      <c r="AX750">
        <f>IF($CL750&gt;=2,INDEX($AU:$AU,$CK750+2),"")</f>
      </c>
      <c r="AY750">
        <f>IF($CL750&gt;=3,INDEX($AU:$AU,$CK750+3),"")</f>
      </c>
      <c r="AZ750">
        <f>IF($CL750&gt;=4,INDEX($AU:$AU,$CK750+4),"")</f>
      </c>
      <c r="BA750">
        <f>IF($CL750&gt;=5,INDEX($AU:$AU,$CK750+5),"")</f>
      </c>
      <c r="BB750">
        <f>IF($CL750&gt;=6,INDEX($AU:$AU,$CK750+6),"")</f>
      </c>
      <c r="BC750">
        <f>IF($CL750&gt;=7,INDEX($AU:$AU,$CK750+7),"")</f>
      </c>
      <c r="BD750">
        <f>IF($CL750&gt;=8,INDEX($AU:$AU,$CK750+8),"")</f>
      </c>
      <c r="BE750">
        <f>IF($CL750&gt;=9,INDEX($AU:$AU,$CK750+9),"")</f>
      </c>
      <c r="BF750">
        <f>IF($CL750&gt;=10,INDEX($AU:$AU,$CK750+10),"")</f>
      </c>
      <c r="BG750">
        <f>IF($CL750&gt;=11,INDEX($AU:$AU,$CK750+11),"")</f>
      </c>
      <c r="BH750">
        <f>IF($CL750&gt;=12,INDEX($AU:$AU,$CK750+12),"")</f>
      </c>
      <c r="BI750">
        <f>IF($CL750&gt;=13,INDEX($AU:$AU,$CK750+13),"")</f>
      </c>
      <c r="BJ750">
        <f>IF($CL750&gt;=14,INDEX($AU:$AU,$CK750+14),"")</f>
      </c>
      <c r="BK750">
        <f>IF($CL750&gt;=15,INDEX($AU:$AU,$CK750+15),"")</f>
      </c>
      <c r="BL750">
        <f>IF($CL750&gt;=16,INDEX($AU:$AU,$CK750+16),"")</f>
      </c>
      <c r="BM750">
        <f>IF($CL750&gt;=17,INDEX($AU:$AU,$CK750+17),"")</f>
      </c>
      <c r="BN750">
        <f>IF($CL750&gt;=18,INDEX($AU:$AU,$CK750+18),"")</f>
      </c>
      <c r="BO750">
        <f>IF($CL750&gt;=19,INDEX($AU:$AU,$CK750+19),"")</f>
      </c>
      <c r="BP750">
        <f>IF($CL750&gt;=20,INDEX($AU:$AU,$CK750+20),"")</f>
      </c>
      <c r="BQ750">
        <f>IF($CL750&gt;=21,INDEX($AU:$AU,$CK750+21),"")</f>
      </c>
      <c r="BR750">
        <f>IF($CL750&gt;=22,INDEX($AU:$AU,$CK750+22),"")</f>
      </c>
      <c r="BS750">
        <f>IF($CL750&gt;=23,INDEX($AU:$AU,$CK750+23),"")</f>
      </c>
      <c r="BT750">
        <f>IF($CL750&gt;=24,INDEX($AU:$AU,$CK750+24),"")</f>
      </c>
      <c r="BU750">
        <f>IF($CL750&gt;=25,INDEX($AU:$AU,$CK750+25),"")</f>
      </c>
      <c r="BV750">
        <f>IF($CL750&gt;=26,INDEX($AU:$AU,$CK750+26),"")</f>
      </c>
      <c r="BW750">
        <f>IF($CL750&gt;=27,INDEX($AU:$AU,$CK750+27),"")</f>
      </c>
      <c r="BX750">
        <f>IF($CL750&gt;=28,INDEX($AU:$AU,$CK750+28),"")</f>
      </c>
      <c r="BY750">
        <f>IF($CL750&gt;=29,INDEX($AU:$AU,$CK750+29),"")</f>
      </c>
      <c r="BZ750">
        <f>IF($CL750&gt;=30,INDEX($AU:$AU,$CK750+30),"")</f>
      </c>
      <c r="CA750">
        <f>IF($CL750&gt;=31,INDEX($AU:$AU,$CK750+31),"")</f>
      </c>
      <c r="CB750">
        <f>IF($CL750&gt;=32,INDEX($AU:$AU,$CK750+32),"")</f>
      </c>
      <c r="CC750">
        <f>IF($CL750&gt;=33,INDEX($AU:$AU,$CK750+33),"")</f>
      </c>
      <c r="CD750">
        <f>IF($CL750&gt;=34,INDEX($AU:$AU,$CK750+34),"")</f>
      </c>
      <c r="CE750">
        <f>IF($CL750&gt;=35,INDEX($AU:$AU,$CK750+35),"")</f>
      </c>
      <c r="CF750">
        <f>IF($CL750&gt;=36,INDEX($AU:$AU,$CK750+36),"")</f>
      </c>
      <c r="CG750">
        <f>IF($CL750&gt;=37,INDEX($AU:$AU,$CK750+37),"")</f>
      </c>
      <c r="CH750">
        <f>IF($CL750&gt;=38,INDEX($AU:$AU,$CK750+38),"")</f>
      </c>
      <c r="CI750">
        <f>IF($CL750&gt;=39,INDEX($AU:$AU,$CK750+39),"")</f>
      </c>
      <c r="CJ750">
        <f>IF($CL750&gt;=40,INDEX($AU:$AU,$CK750+40),"")</f>
      </c>
      <c r="CK750">
        <f>IFERROR(MATCH($AT750,$AU$2:$AU$133,0)+1,0)</f>
      </c>
      <c r="CL750">
        <f>IFERROR(INDEX($AV$2:$AV$133,MATCH($AT750,$AU$2:$AU$133,0)),0)</f>
      </c>
      <c r="CM750">
        <f>IFERROR(LEFT($L750,FIND(" - ",$L750)-1),$L750)</f>
      </c>
      <c r="CN750" t="s">
        <v>149</v>
      </c>
      <c r="CP750">
        <f>IF($DK750&gt;=1,INDEX($CN:$CN,$DJ750+1),"")</f>
      </c>
      <c r="CQ750">
        <f>IF($DK750&gt;=2,INDEX($CN:$CN,$DJ750+2),"")</f>
      </c>
      <c r="CR750">
        <f>IF($DK750&gt;=3,INDEX($CN:$CN,$DJ750+3),"")</f>
      </c>
      <c r="CS750">
        <f>IF($DK750&gt;=4,INDEX($CN:$CN,$DJ750+4),"")</f>
      </c>
      <c r="CT750">
        <f>IF($DK750&gt;=5,INDEX($CN:$CN,$DJ750+5),"")</f>
      </c>
      <c r="CU750">
        <f>IF($DK750&gt;=6,INDEX($CN:$CN,$DJ750+6),"")</f>
      </c>
      <c r="CV750">
        <f>IF($DK750&gt;=7,INDEX($CN:$CN,$DJ750+7),"")</f>
      </c>
      <c r="CW750">
        <f>IF($DK750&gt;=8,INDEX($CN:$CN,$DJ750+8),"")</f>
      </c>
      <c r="CX750">
        <f>IF($DK750&gt;=9,INDEX($CN:$CN,$DJ750+9),"")</f>
      </c>
      <c r="CY750">
        <f>IF($DK750&gt;=10,INDEX($CN:$CN,$DJ750+10),"")</f>
      </c>
      <c r="CZ750">
        <f>IF($DK750&gt;=11,INDEX($CN:$CN,$DJ750+11),"")</f>
      </c>
      <c r="DA750">
        <f>IF($DK750&gt;=12,INDEX($CN:$CN,$DJ750+12),"")</f>
      </c>
      <c r="DB750">
        <f>IF($DK750&gt;=13,INDEX($CN:$CN,$DJ750+13),"")</f>
      </c>
      <c r="DC750">
        <f>IF($DK750&gt;=14,INDEX($CN:$CN,$DJ750+14),"")</f>
      </c>
      <c r="DD750">
        <f>IF($DK750&gt;=15,INDEX($CN:$CN,$DJ750+15),"")</f>
      </c>
      <c r="DE750">
        <f>IF($DK750&gt;=16,INDEX($CN:$CN,$DJ750+16),"")</f>
      </c>
      <c r="DF750">
        <f>IF($DK750&gt;=17,INDEX($CN:$CN,$DJ750+17),"")</f>
      </c>
      <c r="DG750">
        <f>IF($DK750&gt;=18,INDEX($CN:$CN,$DJ750+18),"")</f>
      </c>
      <c r="DH750">
        <f>IF($DK750&gt;=19,INDEX($CN:$CN,$DJ750+19),"")</f>
      </c>
      <c r="DI750">
        <f>IF($DK750&gt;=20,INDEX($CN:$CN,$DJ750+20),"")</f>
      </c>
      <c r="DJ750">
        <f>IFERROR(MATCH($CM750,$CN$2:$CN$1089,0)+1,0)</f>
      </c>
      <c r="DK750">
        <f>IFERROR(INDEX($CO$2:$CO$1089,MATCH($CM750,$CN$2:$CN$1089,0)),0)</f>
      </c>
      <c r="DL750">
        <f>IFERROR(INDEX($AS:$AS,MATCH($O750,$AR:$AR,0))&amp;"","")</f>
      </c>
      <c r="DP750">
        <f>IF($GS750&gt;=1,INDEX($DM:$DM,$GR750+1),"")</f>
      </c>
      <c r="DQ750">
        <f>IF($GS750&gt;=2,INDEX($DM:$DM,$GR750+2),"")</f>
      </c>
      <c r="DR750">
        <f>IF($GS750&gt;=3,INDEX($DM:$DM,$GR750+3),"")</f>
      </c>
      <c r="DS750">
        <f>IF($GS750&gt;=4,INDEX($DM:$DM,$GR750+4),"")</f>
      </c>
      <c r="DT750">
        <f>IF($GS750&gt;=5,INDEX($DM:$DM,$GR750+5),"")</f>
      </c>
      <c r="DU750">
        <f>IF($GS750&gt;=6,INDEX($DM:$DM,$GR750+6),"")</f>
      </c>
      <c r="DV750">
        <f>IF($GS750&gt;=7,INDEX($DM:$DM,$GR750+7),"")</f>
      </c>
      <c r="DW750">
        <f>IF($GS750&gt;=8,INDEX($DM:$DM,$GR750+8),"")</f>
      </c>
      <c r="DX750">
        <f>IF($GS750&gt;=9,INDEX($DM:$DM,$GR750+9),"")</f>
      </c>
      <c r="DY750">
        <f>IF($GS750&gt;=10,INDEX($DM:$DM,$GR750+10),"")</f>
      </c>
      <c r="DZ750">
        <f>IF($GS750&gt;=11,INDEX($DM:$DM,$GR750+11),"")</f>
      </c>
      <c r="EA750">
        <f>IF($GS750&gt;=12,INDEX($DM:$DM,$GR750+12),"")</f>
      </c>
      <c r="EB750">
        <f>IF($GS750&gt;=13,INDEX($DM:$DM,$GR750+13),"")</f>
      </c>
      <c r="EC750">
        <f>IF($GS750&gt;=14,INDEX($DM:$DM,$GR750+14),"")</f>
      </c>
      <c r="ED750">
        <f>IF($GS750&gt;=15,INDEX($DM:$DM,$GR750+15),"")</f>
      </c>
      <c r="EE750">
        <f>IF($GS750&gt;=16,INDEX($DM:$DM,$GR750+16),"")</f>
      </c>
      <c r="EF750">
        <f>IF($GS750&gt;=17,INDEX($DM:$DM,$GR750+17),"")</f>
      </c>
      <c r="EG750">
        <f>IF($GS750&gt;=18,INDEX($DM:$DM,$GR750+18),"")</f>
      </c>
      <c r="EH750">
        <f>IF($GS750&gt;=19,INDEX($DM:$DM,$GR750+19),"")</f>
      </c>
      <c r="EI750">
        <f>IF($GS750&gt;=20,INDEX($DM:$DM,$GR750+20),"")</f>
      </c>
      <c r="EJ750">
        <f>IF($GS750&gt;=21,INDEX($DM:$DM,$GR750+21),"")</f>
      </c>
      <c r="EK750">
        <f>IF($GS750&gt;=22,INDEX($DM:$DM,$GR750+22),"")</f>
      </c>
      <c r="EL750">
        <f>IF($GS750&gt;=23,INDEX($DM:$DM,$GR750+23),"")</f>
      </c>
      <c r="EM750">
        <f>IF($GS750&gt;=24,INDEX($DM:$DM,$GR750+24),"")</f>
      </c>
      <c r="EN750">
        <f>IF($GS750&gt;=25,INDEX($DM:$DM,$GR750+25),"")</f>
      </c>
      <c r="EO750">
        <f>IF($GS750&gt;=26,INDEX($DM:$DM,$GR750+26),"")</f>
      </c>
      <c r="EP750">
        <f>IF($GS750&gt;=27,INDEX($DM:$DM,$GR750+27),"")</f>
      </c>
      <c r="EQ750">
        <f>IF($GS750&gt;=28,INDEX($DM:$DM,$GR750+28),"")</f>
      </c>
      <c r="ER750">
        <f>IF($GS750&gt;=29,INDEX($DM:$DM,$GR750+29),"")</f>
      </c>
      <c r="ES750">
        <f>IF($GS750&gt;=30,INDEX($DM:$DM,$GR750+30),"")</f>
      </c>
      <c r="ET750">
        <f>IF($GS750&gt;=31,INDEX($DM:$DM,$GR750+31),"")</f>
      </c>
      <c r="EU750">
        <f>IF($GS750&gt;=32,INDEX($DM:$DM,$GR750+32),"")</f>
      </c>
      <c r="EV750">
        <f>IF($GS750&gt;=33,INDEX($DM:$DM,$GR750+33),"")</f>
      </c>
      <c r="EW750">
        <f>IF($GS750&gt;=34,INDEX($DM:$DM,$GR750+34),"")</f>
      </c>
      <c r="EX750">
        <f>IF($GS750&gt;=35,INDEX($DM:$DM,$GR750+35),"")</f>
      </c>
      <c r="EY750">
        <f>IF($GS750&gt;=36,INDEX($DM:$DM,$GR750+36),"")</f>
      </c>
      <c r="EZ750">
        <f>IF($GS750&gt;=37,INDEX($DM:$DM,$GR750+37),"")</f>
      </c>
      <c r="FA750">
        <f>IF($GS750&gt;=38,INDEX($DM:$DM,$GR750+38),"")</f>
      </c>
      <c r="FB750">
        <f>IF($GS750&gt;=39,INDEX($DM:$DM,$GR750+39),"")</f>
      </c>
      <c r="FC750">
        <f>IF($GS750&gt;=40,INDEX($DM:$DM,$GR750+40),"")</f>
      </c>
      <c r="FD750">
        <f>IF($GS750&gt;=1,INDEX($DN:$DN,$GR750+1),"")</f>
      </c>
      <c r="FE750">
        <f>IF($GS750&gt;=2,INDEX($DN:$DN,$GR750+2),"")</f>
      </c>
      <c r="FF750">
        <f>IF($GS750&gt;=3,INDEX($DN:$DN,$GR750+3),"")</f>
      </c>
      <c r="FG750">
        <f>IF($GS750&gt;=4,INDEX($DN:$DN,$GR750+4),"")</f>
      </c>
      <c r="FH750">
        <f>IF($GS750&gt;=5,INDEX($DN:$DN,$GR750+5),"")</f>
      </c>
      <c r="FI750">
        <f>IF($GS750&gt;=6,INDEX($DN:$DN,$GR750+6),"")</f>
      </c>
      <c r="FJ750">
        <f>IF($GS750&gt;=7,INDEX($DN:$DN,$GR750+7),"")</f>
      </c>
      <c r="FK750">
        <f>IF($GS750&gt;=8,INDEX($DN:$DN,$GR750+8),"")</f>
      </c>
      <c r="FL750">
        <f>IF($GS750&gt;=9,INDEX($DN:$DN,$GR750+9),"")</f>
      </c>
      <c r="FM750">
        <f>IF($GS750&gt;=10,INDEX($DN:$DN,$GR750+10),"")</f>
      </c>
      <c r="FN750">
        <f>IF($GS750&gt;=11,INDEX($DN:$DN,$GR750+11),"")</f>
      </c>
      <c r="FO750">
        <f>IF($GS750&gt;=12,INDEX($DN:$DN,$GR750+12),"")</f>
      </c>
      <c r="FP750">
        <f>IF($GS750&gt;=13,INDEX($DN:$DN,$GR750+13),"")</f>
      </c>
      <c r="FQ750">
        <f>IF($GS750&gt;=14,INDEX($DN:$DN,$GR750+14),"")</f>
      </c>
      <c r="FR750">
        <f>IF($GS750&gt;=15,INDEX($DN:$DN,$GR750+15),"")</f>
      </c>
      <c r="FS750">
        <f>IF($GS750&gt;=16,INDEX($DN:$DN,$GR750+16),"")</f>
      </c>
      <c r="FT750">
        <f>IF($GS750&gt;=17,INDEX($DN:$DN,$GR750+17),"")</f>
      </c>
      <c r="FU750">
        <f>IF($GS750&gt;=18,INDEX($DN:$DN,$GR750+18),"")</f>
      </c>
      <c r="FV750">
        <f>IF($GS750&gt;=19,INDEX($DN:$DN,$GR750+19),"")</f>
      </c>
      <c r="FW750">
        <f>IF($GS750&gt;=20,INDEX($DN:$DN,$GR750+20),"")</f>
      </c>
      <c r="FX750">
        <f>IF($GS750&gt;=21,INDEX($DN:$DN,$GR750+21),"")</f>
      </c>
      <c r="FY750">
        <f>IF($GS750&gt;=22,INDEX($DN:$DN,$GR750+22),"")</f>
      </c>
      <c r="FZ750">
        <f>IF($GS750&gt;=23,INDEX($DN:$DN,$GR750+23),"")</f>
      </c>
      <c r="GA750">
        <f>IF($GS750&gt;=24,INDEX($DN:$DN,$GR750+24),"")</f>
      </c>
      <c r="GB750">
        <f>IF($GS750&gt;=25,INDEX($DN:$DN,$GR750+25),"")</f>
      </c>
      <c r="GC750">
        <f>IF($GS750&gt;=26,INDEX($DN:$DN,$GR750+26),"")</f>
      </c>
      <c r="GD750">
        <f>IF($GS750&gt;=27,INDEX($DN:$DN,$GR750+27),"")</f>
      </c>
      <c r="GE750">
        <f>IF($GS750&gt;=28,INDEX($DN:$DN,$GR750+28),"")</f>
      </c>
      <c r="GF750">
        <f>IF($GS750&gt;=29,INDEX($DN:$DN,$GR750+29),"")</f>
      </c>
      <c r="GG750">
        <f>IF($GS750&gt;=30,INDEX($DN:$DN,$GR750+30),"")</f>
      </c>
      <c r="GH750">
        <f>IF($GS750&gt;=31,INDEX($DN:$DN,$GR750+31),"")</f>
      </c>
      <c r="GI750">
        <f>IF($GS750&gt;=32,INDEX($DN:$DN,$GR750+32),"")</f>
      </c>
      <c r="GJ750">
        <f>IF($GS750&gt;=33,INDEX($DN:$DN,$GR750+33),"")</f>
      </c>
      <c r="GK750">
        <f>IF($GS750&gt;=34,INDEX($DN:$DN,$GR750+34),"")</f>
      </c>
      <c r="GL750">
        <f>IF($GS750&gt;=35,INDEX($DN:$DN,$GR750+35),"")</f>
      </c>
      <c r="GM750">
        <f>IF($GS750&gt;=36,INDEX($DN:$DN,$GR750+36),"")</f>
      </c>
      <c r="GN750">
        <f>IF($GS750&gt;=37,INDEX($DN:$DN,$GR750+37),"")</f>
      </c>
      <c r="GO750">
        <f>IF($GS750&gt;=38,INDEX($DN:$DN,$GR750+38),"")</f>
      </c>
      <c r="GP750">
        <f>IF($GS750&gt;=39,INDEX($DN:$DN,$GR750+39),"")</f>
      </c>
      <c r="GQ750">
        <f>IF($GS750&gt;=40,INDEX($DN:$DN,$GR750+40),"")</f>
      </c>
      <c r="GR750">
        <f>IFERROR(MATCH($DL750,$DM$2:$DM$148,0)+1,0)</f>
      </c>
      <c r="GS750">
        <f>IFERROR(INDEX($DO$2:$DO$148,MATCH($DL750,$DM$2:$DM$148,0)),0)</f>
      </c>
      <c r="GT750">
        <f>IFERROR(MATCH($Z750,$DP$750:$FC$750,0),0)</f>
      </c>
      <c r="GU750">
        <f>IF($GT750&gt;0,INDEX($FD$750:$GQ$750,$GT750),"")</f>
      </c>
      <c r="GX750">
        <f>IF($JG750&gt;=1,INDEX($GV:$GV,$JF750+1),"")</f>
      </c>
      <c r="GY750">
        <f>IF($JG750&gt;=2,INDEX($GV:$GV,$JF750+2),"")</f>
      </c>
      <c r="GZ750">
        <f>IF($JG750&gt;=3,INDEX($GV:$GV,$JF750+3),"")</f>
      </c>
      <c r="HA750">
        <f>IF($JG750&gt;=4,INDEX($GV:$GV,$JF750+4),"")</f>
      </c>
      <c r="HB750">
        <f>IF($JG750&gt;=5,INDEX($GV:$GV,$JF750+5),"")</f>
      </c>
      <c r="HC750">
        <f>IF($JG750&gt;=6,INDEX($GV:$GV,$JF750+6),"")</f>
      </c>
      <c r="HD750">
        <f>IF($JG750&gt;=7,INDEX($GV:$GV,$JF750+7),"")</f>
      </c>
      <c r="HE750">
        <f>IF($JG750&gt;=8,INDEX($GV:$GV,$JF750+8),"")</f>
      </c>
      <c r="HF750">
        <f>IF($JG750&gt;=9,INDEX($GV:$GV,$JF750+9),"")</f>
      </c>
      <c r="HG750">
        <f>IF($JG750&gt;=10,INDEX($GV:$GV,$JF750+10),"")</f>
      </c>
      <c r="HH750">
        <f>IF($JG750&gt;=11,INDEX($GV:$GV,$JF750+11),"")</f>
      </c>
      <c r="HI750">
        <f>IF($JG750&gt;=12,INDEX($GV:$GV,$JF750+12),"")</f>
      </c>
      <c r="HJ750">
        <f>IF($JG750&gt;=13,INDEX($GV:$GV,$JF750+13),"")</f>
      </c>
      <c r="HK750">
        <f>IF($JG750&gt;=14,INDEX($GV:$GV,$JF750+14),"")</f>
      </c>
      <c r="HL750">
        <f>IF($JG750&gt;=15,INDEX($GV:$GV,$JF750+15),"")</f>
      </c>
      <c r="HM750">
        <f>IF($JG750&gt;=16,INDEX($GV:$GV,$JF750+16),"")</f>
      </c>
      <c r="HN750">
        <f>IF($JG750&gt;=17,INDEX($GV:$GV,$JF750+17),"")</f>
      </c>
      <c r="HO750">
        <f>IF($JG750&gt;=18,INDEX($GV:$GV,$JF750+18),"")</f>
      </c>
      <c r="HP750">
        <f>IF($JG750&gt;=19,INDEX($GV:$GV,$JF750+19),"")</f>
      </c>
      <c r="HQ750">
        <f>IF($JG750&gt;=20,INDEX($GV:$GV,$JF750+20),"")</f>
      </c>
      <c r="HR750">
        <f>IF($JG750&gt;=21,INDEX($GV:$GV,$JF750+21),"")</f>
      </c>
      <c r="HS750">
        <f>IF($JG750&gt;=22,INDEX($GV:$GV,$JF750+22),"")</f>
      </c>
      <c r="HT750">
        <f>IF($JG750&gt;=23,INDEX($GV:$GV,$JF750+23),"")</f>
      </c>
      <c r="HU750">
        <f>IF($JG750&gt;=24,INDEX($GV:$GV,$JF750+24),"")</f>
      </c>
      <c r="HV750">
        <f>IF($JG750&gt;=25,INDEX($GV:$GV,$JF750+25),"")</f>
      </c>
      <c r="HW750">
        <f>IF($JG750&gt;=26,INDEX($GV:$GV,$JF750+26),"")</f>
      </c>
      <c r="HX750">
        <f>IF($JG750&gt;=27,INDEX($GV:$GV,$JF750+27),"")</f>
      </c>
      <c r="HY750">
        <f>IF($JG750&gt;=28,INDEX($GV:$GV,$JF750+28),"")</f>
      </c>
      <c r="HZ750">
        <f>IF($JG750&gt;=29,INDEX($GV:$GV,$JF750+29),"")</f>
      </c>
      <c r="IA750">
        <f>IF($JG750&gt;=30,INDEX($GV:$GV,$JF750+30),"")</f>
      </c>
      <c r="IB750">
        <f>IF($JG750&gt;=31,INDEX($GV:$GV,$JF750+31),"")</f>
      </c>
      <c r="IC750">
        <f>IF($JG750&gt;=32,INDEX($GV:$GV,$JF750+32),"")</f>
      </c>
      <c r="ID750">
        <f>IF($JG750&gt;=33,INDEX($GV:$GV,$JF750+33),"")</f>
      </c>
      <c r="IE750">
        <f>IF($JG750&gt;=34,INDEX($GV:$GV,$JF750+34),"")</f>
      </c>
      <c r="IF750">
        <f>IF($JG750&gt;=35,INDEX($GV:$GV,$JF750+35),"")</f>
      </c>
      <c r="IG750">
        <f>IF($JG750&gt;=36,INDEX($GV:$GV,$JF750+36),"")</f>
      </c>
      <c r="IH750">
        <f>IF($JG750&gt;=37,INDEX($GV:$GV,$JF750+37),"")</f>
      </c>
      <c r="II750">
        <f>IF($JG750&gt;=38,INDEX($GV:$GV,$JF750+38),"")</f>
      </c>
      <c r="IJ750">
        <f>IF($JG750&gt;=39,INDEX($GV:$GV,$JF750+39),"")</f>
      </c>
      <c r="IK750">
        <f>IF($JG750&gt;=40,INDEX($GV:$GV,$JF750+40),"")</f>
      </c>
      <c r="IL750">
        <f>IF($JG750&gt;=41,INDEX($GV:$GV,$JF750+41),"")</f>
      </c>
      <c r="IM750">
        <f>IF($JG750&gt;=42,INDEX($GV:$GV,$JF750+42),"")</f>
      </c>
      <c r="IN750">
        <f>IF($JG750&gt;=43,INDEX($GV:$GV,$JF750+43),"")</f>
      </c>
      <c r="IO750">
        <f>IF($JG750&gt;=44,INDEX($GV:$GV,$JF750+44),"")</f>
      </c>
      <c r="IP750">
        <f>IF($JG750&gt;=45,INDEX($GV:$GV,$JF750+45),"")</f>
      </c>
      <c r="IQ750">
        <f>IF($JG750&gt;=46,INDEX($GV:$GV,$JF750+46),"")</f>
      </c>
      <c r="IR750">
        <f>IF($JG750&gt;=47,INDEX($GV:$GV,$JF750+47),"")</f>
      </c>
      <c r="IS750">
        <f>IF($JG750&gt;=48,INDEX($GV:$GV,$JF750+48),"")</f>
      </c>
      <c r="IT750">
        <f>IF($JG750&gt;=49,INDEX($GV:$GV,$JF750+49),"")</f>
      </c>
      <c r="IU750">
        <f>IF($JG750&gt;=50,INDEX($GV:$GV,$JF750+50),"")</f>
      </c>
      <c r="IV750">
        <f>IF($JG750&gt;=51,INDEX($GV:$GV,$JF750+51),"")</f>
      </c>
      <c r="IW750">
        <f>IF($JG750&gt;=52,INDEX($GV:$GV,$JF750+52),"")</f>
      </c>
      <c r="IX750">
        <f>IF($JG750&gt;=53,INDEX($GV:$GV,$JF750+53),"")</f>
      </c>
      <c r="IY750">
        <f>IF($JG750&gt;=54,INDEX($GV:$GV,$JF750+54),"")</f>
      </c>
      <c r="IZ750">
        <f>IF($JG750&gt;=55,INDEX($GV:$GV,$JF750+55),"")</f>
      </c>
      <c r="JA750">
        <f>IF($JG750&gt;=56,INDEX($GV:$GV,$JF750+56),"")</f>
      </c>
      <c r="JB750">
        <f>IF($JG750&gt;=57,INDEX($GV:$GV,$JF750+57),"")</f>
      </c>
      <c r="JC750">
        <f>IF($JG750&gt;=58,INDEX($GV:$GV,$JF750+58),"")</f>
      </c>
      <c r="JD750">
        <f>IF($JG750&gt;=59,INDEX($GV:$GV,$JF750+59),"")</f>
      </c>
      <c r="JE750">
        <f>IF($JG750&gt;=60,INDEX($GV:$GV,$JF750+60),"")</f>
      </c>
      <c r="JF750">
        <f>IFERROR(MATCH($GU750,$GV$2:$GV$322,0)+1,0)</f>
      </c>
      <c r="JG750">
        <f>IFERROR(INDEX($GW$2:$GW$322,MATCH($GU750,$GV$2:$GV$322,0)),0)</f>
      </c>
      <c r="JH750" t="s">
        <v>44</v>
      </c>
      <c r="JI750" t="s">
        <v>44</v>
      </c>
    </row>
    <row r="751" spans="1:269" x14ac:dyDescent="0.25">
      <c r="R751">
        <f>IF(OR($U751="",$Q751=""),"",IFERROR($U751/$Q751,0))</f>
      </c>
      <c r="S751">
        <f>IF($U751="","",
SUM($T751,$V751,$AA751,$W751,$Y751)*
(1-IF($AB751="",0,VALUE($AB751)/100)))</f>
      </c>
      <c r="T751">
        <f>IF($U751="","",$U751)</f>
      </c>
      <c r="V751">
        <f>IF($U751="","",
IF($O751="","",
IF(ISNUMBER(SEARCH("exempt",LOWER($O751))),0,
$U751*(VALUE(SUBSTITUTE($O751,"%",""))/100))))</f>
      </c>
      <c r="AC751">
        <f>IFERROR(IF(FIND(" - ",$K751)&gt;0,MID($K751,FIND(" - ",$K751)+3,LEN($K751)),""),"")</f>
      </c>
      <c r="AL751" t="s">
        <v>1749</v>
      </c>
      <c r="AT751">
        <f>IFERROR(LEFT($K751,FIND(" - ",$K751)-1),$K751)</f>
      </c>
      <c r="AW751">
        <f>IF($CL751&gt;=1,INDEX($AU:$AU,$CK751+1),"")</f>
      </c>
      <c r="AX751">
        <f>IF($CL751&gt;=2,INDEX($AU:$AU,$CK751+2),"")</f>
      </c>
      <c r="AY751">
        <f>IF($CL751&gt;=3,INDEX($AU:$AU,$CK751+3),"")</f>
      </c>
      <c r="AZ751">
        <f>IF($CL751&gt;=4,INDEX($AU:$AU,$CK751+4),"")</f>
      </c>
      <c r="BA751">
        <f>IF($CL751&gt;=5,INDEX($AU:$AU,$CK751+5),"")</f>
      </c>
      <c r="BB751">
        <f>IF($CL751&gt;=6,INDEX($AU:$AU,$CK751+6),"")</f>
      </c>
      <c r="BC751">
        <f>IF($CL751&gt;=7,INDEX($AU:$AU,$CK751+7),"")</f>
      </c>
      <c r="BD751">
        <f>IF($CL751&gt;=8,INDEX($AU:$AU,$CK751+8),"")</f>
      </c>
      <c r="BE751">
        <f>IF($CL751&gt;=9,INDEX($AU:$AU,$CK751+9),"")</f>
      </c>
      <c r="BF751">
        <f>IF($CL751&gt;=10,INDEX($AU:$AU,$CK751+10),"")</f>
      </c>
      <c r="BG751">
        <f>IF($CL751&gt;=11,INDEX($AU:$AU,$CK751+11),"")</f>
      </c>
      <c r="BH751">
        <f>IF($CL751&gt;=12,INDEX($AU:$AU,$CK751+12),"")</f>
      </c>
      <c r="BI751">
        <f>IF($CL751&gt;=13,INDEX($AU:$AU,$CK751+13),"")</f>
      </c>
      <c r="BJ751">
        <f>IF($CL751&gt;=14,INDEX($AU:$AU,$CK751+14),"")</f>
      </c>
      <c r="BK751">
        <f>IF($CL751&gt;=15,INDEX($AU:$AU,$CK751+15),"")</f>
      </c>
      <c r="BL751">
        <f>IF($CL751&gt;=16,INDEX($AU:$AU,$CK751+16),"")</f>
      </c>
      <c r="BM751">
        <f>IF($CL751&gt;=17,INDEX($AU:$AU,$CK751+17),"")</f>
      </c>
      <c r="BN751">
        <f>IF($CL751&gt;=18,INDEX($AU:$AU,$CK751+18),"")</f>
      </c>
      <c r="BO751">
        <f>IF($CL751&gt;=19,INDEX($AU:$AU,$CK751+19),"")</f>
      </c>
      <c r="BP751">
        <f>IF($CL751&gt;=20,INDEX($AU:$AU,$CK751+20),"")</f>
      </c>
      <c r="BQ751">
        <f>IF($CL751&gt;=21,INDEX($AU:$AU,$CK751+21),"")</f>
      </c>
      <c r="BR751">
        <f>IF($CL751&gt;=22,INDEX($AU:$AU,$CK751+22),"")</f>
      </c>
      <c r="BS751">
        <f>IF($CL751&gt;=23,INDEX($AU:$AU,$CK751+23),"")</f>
      </c>
      <c r="BT751">
        <f>IF($CL751&gt;=24,INDEX($AU:$AU,$CK751+24),"")</f>
      </c>
      <c r="BU751">
        <f>IF($CL751&gt;=25,INDEX($AU:$AU,$CK751+25),"")</f>
      </c>
      <c r="BV751">
        <f>IF($CL751&gt;=26,INDEX($AU:$AU,$CK751+26),"")</f>
      </c>
      <c r="BW751">
        <f>IF($CL751&gt;=27,INDEX($AU:$AU,$CK751+27),"")</f>
      </c>
      <c r="BX751">
        <f>IF($CL751&gt;=28,INDEX($AU:$AU,$CK751+28),"")</f>
      </c>
      <c r="BY751">
        <f>IF($CL751&gt;=29,INDEX($AU:$AU,$CK751+29),"")</f>
      </c>
      <c r="BZ751">
        <f>IF($CL751&gt;=30,INDEX($AU:$AU,$CK751+30),"")</f>
      </c>
      <c r="CA751">
        <f>IF($CL751&gt;=31,INDEX($AU:$AU,$CK751+31),"")</f>
      </c>
      <c r="CB751">
        <f>IF($CL751&gt;=32,INDEX($AU:$AU,$CK751+32),"")</f>
      </c>
      <c r="CC751">
        <f>IF($CL751&gt;=33,INDEX($AU:$AU,$CK751+33),"")</f>
      </c>
      <c r="CD751">
        <f>IF($CL751&gt;=34,INDEX($AU:$AU,$CK751+34),"")</f>
      </c>
      <c r="CE751">
        <f>IF($CL751&gt;=35,INDEX($AU:$AU,$CK751+35),"")</f>
      </c>
      <c r="CF751">
        <f>IF($CL751&gt;=36,INDEX($AU:$AU,$CK751+36),"")</f>
      </c>
      <c r="CG751">
        <f>IF($CL751&gt;=37,INDEX($AU:$AU,$CK751+37),"")</f>
      </c>
      <c r="CH751">
        <f>IF($CL751&gt;=38,INDEX($AU:$AU,$CK751+38),"")</f>
      </c>
      <c r="CI751">
        <f>IF($CL751&gt;=39,INDEX($AU:$AU,$CK751+39),"")</f>
      </c>
      <c r="CJ751">
        <f>IF($CL751&gt;=40,INDEX($AU:$AU,$CK751+40),"")</f>
      </c>
      <c r="CK751">
        <f>IFERROR(MATCH($AT751,$AU$2:$AU$133,0)+1,0)</f>
      </c>
      <c r="CL751">
        <f>IFERROR(INDEX($AV$2:$AV$133,MATCH($AT751,$AU$2:$AU$133,0)),0)</f>
      </c>
      <c r="CM751">
        <f>IFERROR(LEFT($L751,FIND(" - ",$L751)-1),$L751)</f>
      </c>
      <c r="CN751" t="s">
        <v>1750</v>
      </c>
      <c r="CO751">
        <v>1</v>
      </c>
      <c r="CP751">
        <f>IF($DK751&gt;=1,INDEX($CN:$CN,$DJ751+1),"")</f>
      </c>
      <c r="CQ751">
        <f>IF($DK751&gt;=2,INDEX($CN:$CN,$DJ751+2),"")</f>
      </c>
      <c r="CR751">
        <f>IF($DK751&gt;=3,INDEX($CN:$CN,$DJ751+3),"")</f>
      </c>
      <c r="CS751">
        <f>IF($DK751&gt;=4,INDEX($CN:$CN,$DJ751+4),"")</f>
      </c>
      <c r="CT751">
        <f>IF($DK751&gt;=5,INDEX($CN:$CN,$DJ751+5),"")</f>
      </c>
      <c r="CU751">
        <f>IF($DK751&gt;=6,INDEX($CN:$CN,$DJ751+6),"")</f>
      </c>
      <c r="CV751">
        <f>IF($DK751&gt;=7,INDEX($CN:$CN,$DJ751+7),"")</f>
      </c>
      <c r="CW751">
        <f>IF($DK751&gt;=8,INDEX($CN:$CN,$DJ751+8),"")</f>
      </c>
      <c r="CX751">
        <f>IF($DK751&gt;=9,INDEX($CN:$CN,$DJ751+9),"")</f>
      </c>
      <c r="CY751">
        <f>IF($DK751&gt;=10,INDEX($CN:$CN,$DJ751+10),"")</f>
      </c>
      <c r="CZ751">
        <f>IF($DK751&gt;=11,INDEX($CN:$CN,$DJ751+11),"")</f>
      </c>
      <c r="DA751">
        <f>IF($DK751&gt;=12,INDEX($CN:$CN,$DJ751+12),"")</f>
      </c>
      <c r="DB751">
        <f>IF($DK751&gt;=13,INDEX($CN:$CN,$DJ751+13),"")</f>
      </c>
      <c r="DC751">
        <f>IF($DK751&gt;=14,INDEX($CN:$CN,$DJ751+14),"")</f>
      </c>
      <c r="DD751">
        <f>IF($DK751&gt;=15,INDEX($CN:$CN,$DJ751+15),"")</f>
      </c>
      <c r="DE751">
        <f>IF($DK751&gt;=16,INDEX($CN:$CN,$DJ751+16),"")</f>
      </c>
      <c r="DF751">
        <f>IF($DK751&gt;=17,INDEX($CN:$CN,$DJ751+17),"")</f>
      </c>
      <c r="DG751">
        <f>IF($DK751&gt;=18,INDEX($CN:$CN,$DJ751+18),"")</f>
      </c>
      <c r="DH751">
        <f>IF($DK751&gt;=19,INDEX($CN:$CN,$DJ751+19),"")</f>
      </c>
      <c r="DI751">
        <f>IF($DK751&gt;=20,INDEX($CN:$CN,$DJ751+20),"")</f>
      </c>
      <c r="DJ751">
        <f>IFERROR(MATCH($CM751,$CN$2:$CN$1089,0)+1,0)</f>
      </c>
      <c r="DK751">
        <f>IFERROR(INDEX($CO$2:$CO$1089,MATCH($CM751,$CN$2:$CN$1089,0)),0)</f>
      </c>
      <c r="DL751">
        <f>IFERROR(INDEX($AS:$AS,MATCH($O751,$AR:$AR,0))&amp;"","")</f>
      </c>
      <c r="DP751">
        <f>IF($GS751&gt;=1,INDEX($DM:$DM,$GR751+1),"")</f>
      </c>
      <c r="DQ751">
        <f>IF($GS751&gt;=2,INDEX($DM:$DM,$GR751+2),"")</f>
      </c>
      <c r="DR751">
        <f>IF($GS751&gt;=3,INDEX($DM:$DM,$GR751+3),"")</f>
      </c>
      <c r="DS751">
        <f>IF($GS751&gt;=4,INDEX($DM:$DM,$GR751+4),"")</f>
      </c>
      <c r="DT751">
        <f>IF($GS751&gt;=5,INDEX($DM:$DM,$GR751+5),"")</f>
      </c>
      <c r="DU751">
        <f>IF($GS751&gt;=6,INDEX($DM:$DM,$GR751+6),"")</f>
      </c>
      <c r="DV751">
        <f>IF($GS751&gt;=7,INDEX($DM:$DM,$GR751+7),"")</f>
      </c>
      <c r="DW751">
        <f>IF($GS751&gt;=8,INDEX($DM:$DM,$GR751+8),"")</f>
      </c>
      <c r="DX751">
        <f>IF($GS751&gt;=9,INDEX($DM:$DM,$GR751+9),"")</f>
      </c>
      <c r="DY751">
        <f>IF($GS751&gt;=10,INDEX($DM:$DM,$GR751+10),"")</f>
      </c>
      <c r="DZ751">
        <f>IF($GS751&gt;=11,INDEX($DM:$DM,$GR751+11),"")</f>
      </c>
      <c r="EA751">
        <f>IF($GS751&gt;=12,INDEX($DM:$DM,$GR751+12),"")</f>
      </c>
      <c r="EB751">
        <f>IF($GS751&gt;=13,INDEX($DM:$DM,$GR751+13),"")</f>
      </c>
      <c r="EC751">
        <f>IF($GS751&gt;=14,INDEX($DM:$DM,$GR751+14),"")</f>
      </c>
      <c r="ED751">
        <f>IF($GS751&gt;=15,INDEX($DM:$DM,$GR751+15),"")</f>
      </c>
      <c r="EE751">
        <f>IF($GS751&gt;=16,INDEX($DM:$DM,$GR751+16),"")</f>
      </c>
      <c r="EF751">
        <f>IF($GS751&gt;=17,INDEX($DM:$DM,$GR751+17),"")</f>
      </c>
      <c r="EG751">
        <f>IF($GS751&gt;=18,INDEX($DM:$DM,$GR751+18),"")</f>
      </c>
      <c r="EH751">
        <f>IF($GS751&gt;=19,INDEX($DM:$DM,$GR751+19),"")</f>
      </c>
      <c r="EI751">
        <f>IF($GS751&gt;=20,INDEX($DM:$DM,$GR751+20),"")</f>
      </c>
      <c r="EJ751">
        <f>IF($GS751&gt;=21,INDEX($DM:$DM,$GR751+21),"")</f>
      </c>
      <c r="EK751">
        <f>IF($GS751&gt;=22,INDEX($DM:$DM,$GR751+22),"")</f>
      </c>
      <c r="EL751">
        <f>IF($GS751&gt;=23,INDEX($DM:$DM,$GR751+23),"")</f>
      </c>
      <c r="EM751">
        <f>IF($GS751&gt;=24,INDEX($DM:$DM,$GR751+24),"")</f>
      </c>
      <c r="EN751">
        <f>IF($GS751&gt;=25,INDEX($DM:$DM,$GR751+25),"")</f>
      </c>
      <c r="EO751">
        <f>IF($GS751&gt;=26,INDEX($DM:$DM,$GR751+26),"")</f>
      </c>
      <c r="EP751">
        <f>IF($GS751&gt;=27,INDEX($DM:$DM,$GR751+27),"")</f>
      </c>
      <c r="EQ751">
        <f>IF($GS751&gt;=28,INDEX($DM:$DM,$GR751+28),"")</f>
      </c>
      <c r="ER751">
        <f>IF($GS751&gt;=29,INDEX($DM:$DM,$GR751+29),"")</f>
      </c>
      <c r="ES751">
        <f>IF($GS751&gt;=30,INDEX($DM:$DM,$GR751+30),"")</f>
      </c>
      <c r="ET751">
        <f>IF($GS751&gt;=31,INDEX($DM:$DM,$GR751+31),"")</f>
      </c>
      <c r="EU751">
        <f>IF($GS751&gt;=32,INDEX($DM:$DM,$GR751+32),"")</f>
      </c>
      <c r="EV751">
        <f>IF($GS751&gt;=33,INDEX($DM:$DM,$GR751+33),"")</f>
      </c>
      <c r="EW751">
        <f>IF($GS751&gt;=34,INDEX($DM:$DM,$GR751+34),"")</f>
      </c>
      <c r="EX751">
        <f>IF($GS751&gt;=35,INDEX($DM:$DM,$GR751+35),"")</f>
      </c>
      <c r="EY751">
        <f>IF($GS751&gt;=36,INDEX($DM:$DM,$GR751+36),"")</f>
      </c>
      <c r="EZ751">
        <f>IF($GS751&gt;=37,INDEX($DM:$DM,$GR751+37),"")</f>
      </c>
      <c r="FA751">
        <f>IF($GS751&gt;=38,INDEX($DM:$DM,$GR751+38),"")</f>
      </c>
      <c r="FB751">
        <f>IF($GS751&gt;=39,INDEX($DM:$DM,$GR751+39),"")</f>
      </c>
      <c r="FC751">
        <f>IF($GS751&gt;=40,INDEX($DM:$DM,$GR751+40),"")</f>
      </c>
      <c r="FD751">
        <f>IF($GS751&gt;=1,INDEX($DN:$DN,$GR751+1),"")</f>
      </c>
      <c r="FE751">
        <f>IF($GS751&gt;=2,INDEX($DN:$DN,$GR751+2),"")</f>
      </c>
      <c r="FF751">
        <f>IF($GS751&gt;=3,INDEX($DN:$DN,$GR751+3),"")</f>
      </c>
      <c r="FG751">
        <f>IF($GS751&gt;=4,INDEX($DN:$DN,$GR751+4),"")</f>
      </c>
      <c r="FH751">
        <f>IF($GS751&gt;=5,INDEX($DN:$DN,$GR751+5),"")</f>
      </c>
      <c r="FI751">
        <f>IF($GS751&gt;=6,INDEX($DN:$DN,$GR751+6),"")</f>
      </c>
      <c r="FJ751">
        <f>IF($GS751&gt;=7,INDEX($DN:$DN,$GR751+7),"")</f>
      </c>
      <c r="FK751">
        <f>IF($GS751&gt;=8,INDEX($DN:$DN,$GR751+8),"")</f>
      </c>
      <c r="FL751">
        <f>IF($GS751&gt;=9,INDEX($DN:$DN,$GR751+9),"")</f>
      </c>
      <c r="FM751">
        <f>IF($GS751&gt;=10,INDEX($DN:$DN,$GR751+10),"")</f>
      </c>
      <c r="FN751">
        <f>IF($GS751&gt;=11,INDEX($DN:$DN,$GR751+11),"")</f>
      </c>
      <c r="FO751">
        <f>IF($GS751&gt;=12,INDEX($DN:$DN,$GR751+12),"")</f>
      </c>
      <c r="FP751">
        <f>IF($GS751&gt;=13,INDEX($DN:$DN,$GR751+13),"")</f>
      </c>
      <c r="FQ751">
        <f>IF($GS751&gt;=14,INDEX($DN:$DN,$GR751+14),"")</f>
      </c>
      <c r="FR751">
        <f>IF($GS751&gt;=15,INDEX($DN:$DN,$GR751+15),"")</f>
      </c>
      <c r="FS751">
        <f>IF($GS751&gt;=16,INDEX($DN:$DN,$GR751+16),"")</f>
      </c>
      <c r="FT751">
        <f>IF($GS751&gt;=17,INDEX($DN:$DN,$GR751+17),"")</f>
      </c>
      <c r="FU751">
        <f>IF($GS751&gt;=18,INDEX($DN:$DN,$GR751+18),"")</f>
      </c>
      <c r="FV751">
        <f>IF($GS751&gt;=19,INDEX($DN:$DN,$GR751+19),"")</f>
      </c>
      <c r="FW751">
        <f>IF($GS751&gt;=20,INDEX($DN:$DN,$GR751+20),"")</f>
      </c>
      <c r="FX751">
        <f>IF($GS751&gt;=21,INDEX($DN:$DN,$GR751+21),"")</f>
      </c>
      <c r="FY751">
        <f>IF($GS751&gt;=22,INDEX($DN:$DN,$GR751+22),"")</f>
      </c>
      <c r="FZ751">
        <f>IF($GS751&gt;=23,INDEX($DN:$DN,$GR751+23),"")</f>
      </c>
      <c r="GA751">
        <f>IF($GS751&gt;=24,INDEX($DN:$DN,$GR751+24),"")</f>
      </c>
      <c r="GB751">
        <f>IF($GS751&gt;=25,INDEX($DN:$DN,$GR751+25),"")</f>
      </c>
      <c r="GC751">
        <f>IF($GS751&gt;=26,INDEX($DN:$DN,$GR751+26),"")</f>
      </c>
      <c r="GD751">
        <f>IF($GS751&gt;=27,INDEX($DN:$DN,$GR751+27),"")</f>
      </c>
      <c r="GE751">
        <f>IF($GS751&gt;=28,INDEX($DN:$DN,$GR751+28),"")</f>
      </c>
      <c r="GF751">
        <f>IF($GS751&gt;=29,INDEX($DN:$DN,$GR751+29),"")</f>
      </c>
      <c r="GG751">
        <f>IF($GS751&gt;=30,INDEX($DN:$DN,$GR751+30),"")</f>
      </c>
      <c r="GH751">
        <f>IF($GS751&gt;=31,INDEX($DN:$DN,$GR751+31),"")</f>
      </c>
      <c r="GI751">
        <f>IF($GS751&gt;=32,INDEX($DN:$DN,$GR751+32),"")</f>
      </c>
      <c r="GJ751">
        <f>IF($GS751&gt;=33,INDEX($DN:$DN,$GR751+33),"")</f>
      </c>
      <c r="GK751">
        <f>IF($GS751&gt;=34,INDEX($DN:$DN,$GR751+34),"")</f>
      </c>
      <c r="GL751">
        <f>IF($GS751&gt;=35,INDEX($DN:$DN,$GR751+35),"")</f>
      </c>
      <c r="GM751">
        <f>IF($GS751&gt;=36,INDEX($DN:$DN,$GR751+36),"")</f>
      </c>
      <c r="GN751">
        <f>IF($GS751&gt;=37,INDEX($DN:$DN,$GR751+37),"")</f>
      </c>
      <c r="GO751">
        <f>IF($GS751&gt;=38,INDEX($DN:$DN,$GR751+38),"")</f>
      </c>
      <c r="GP751">
        <f>IF($GS751&gt;=39,INDEX($DN:$DN,$GR751+39),"")</f>
      </c>
      <c r="GQ751">
        <f>IF($GS751&gt;=40,INDEX($DN:$DN,$GR751+40),"")</f>
      </c>
      <c r="GR751">
        <f>IFERROR(MATCH($DL751,$DM$2:$DM$148,0)+1,0)</f>
      </c>
      <c r="GS751">
        <f>IFERROR(INDEX($DO$2:$DO$148,MATCH($DL751,$DM$2:$DM$148,0)),0)</f>
      </c>
      <c r="GT751">
        <f>IFERROR(MATCH($Z751,$DP$751:$FC$751,0),0)</f>
      </c>
      <c r="GU751">
        <f>IF($GT751&gt;0,INDEX($FD$751:$GQ$751,$GT751),"")</f>
      </c>
      <c r="GX751">
        <f>IF($JG751&gt;=1,INDEX($GV:$GV,$JF751+1),"")</f>
      </c>
      <c r="GY751">
        <f>IF($JG751&gt;=2,INDEX($GV:$GV,$JF751+2),"")</f>
      </c>
      <c r="GZ751">
        <f>IF($JG751&gt;=3,INDEX($GV:$GV,$JF751+3),"")</f>
      </c>
      <c r="HA751">
        <f>IF($JG751&gt;=4,INDEX($GV:$GV,$JF751+4),"")</f>
      </c>
      <c r="HB751">
        <f>IF($JG751&gt;=5,INDEX($GV:$GV,$JF751+5),"")</f>
      </c>
      <c r="HC751">
        <f>IF($JG751&gt;=6,INDEX($GV:$GV,$JF751+6),"")</f>
      </c>
      <c r="HD751">
        <f>IF($JG751&gt;=7,INDEX($GV:$GV,$JF751+7),"")</f>
      </c>
      <c r="HE751">
        <f>IF($JG751&gt;=8,INDEX($GV:$GV,$JF751+8),"")</f>
      </c>
      <c r="HF751">
        <f>IF($JG751&gt;=9,INDEX($GV:$GV,$JF751+9),"")</f>
      </c>
      <c r="HG751">
        <f>IF($JG751&gt;=10,INDEX($GV:$GV,$JF751+10),"")</f>
      </c>
      <c r="HH751">
        <f>IF($JG751&gt;=11,INDEX($GV:$GV,$JF751+11),"")</f>
      </c>
      <c r="HI751">
        <f>IF($JG751&gt;=12,INDEX($GV:$GV,$JF751+12),"")</f>
      </c>
      <c r="HJ751">
        <f>IF($JG751&gt;=13,INDEX($GV:$GV,$JF751+13),"")</f>
      </c>
      <c r="HK751">
        <f>IF($JG751&gt;=14,INDEX($GV:$GV,$JF751+14),"")</f>
      </c>
      <c r="HL751">
        <f>IF($JG751&gt;=15,INDEX($GV:$GV,$JF751+15),"")</f>
      </c>
      <c r="HM751">
        <f>IF($JG751&gt;=16,INDEX($GV:$GV,$JF751+16),"")</f>
      </c>
      <c r="HN751">
        <f>IF($JG751&gt;=17,INDEX($GV:$GV,$JF751+17),"")</f>
      </c>
      <c r="HO751">
        <f>IF($JG751&gt;=18,INDEX($GV:$GV,$JF751+18),"")</f>
      </c>
      <c r="HP751">
        <f>IF($JG751&gt;=19,INDEX($GV:$GV,$JF751+19),"")</f>
      </c>
      <c r="HQ751">
        <f>IF($JG751&gt;=20,INDEX($GV:$GV,$JF751+20),"")</f>
      </c>
      <c r="HR751">
        <f>IF($JG751&gt;=21,INDEX($GV:$GV,$JF751+21),"")</f>
      </c>
      <c r="HS751">
        <f>IF($JG751&gt;=22,INDEX($GV:$GV,$JF751+22),"")</f>
      </c>
      <c r="HT751">
        <f>IF($JG751&gt;=23,INDEX($GV:$GV,$JF751+23),"")</f>
      </c>
      <c r="HU751">
        <f>IF($JG751&gt;=24,INDEX($GV:$GV,$JF751+24),"")</f>
      </c>
      <c r="HV751">
        <f>IF($JG751&gt;=25,INDEX($GV:$GV,$JF751+25),"")</f>
      </c>
      <c r="HW751">
        <f>IF($JG751&gt;=26,INDEX($GV:$GV,$JF751+26),"")</f>
      </c>
      <c r="HX751">
        <f>IF($JG751&gt;=27,INDEX($GV:$GV,$JF751+27),"")</f>
      </c>
      <c r="HY751">
        <f>IF($JG751&gt;=28,INDEX($GV:$GV,$JF751+28),"")</f>
      </c>
      <c r="HZ751">
        <f>IF($JG751&gt;=29,INDEX($GV:$GV,$JF751+29),"")</f>
      </c>
      <c r="IA751">
        <f>IF($JG751&gt;=30,INDEX($GV:$GV,$JF751+30),"")</f>
      </c>
      <c r="IB751">
        <f>IF($JG751&gt;=31,INDEX($GV:$GV,$JF751+31),"")</f>
      </c>
      <c r="IC751">
        <f>IF($JG751&gt;=32,INDEX($GV:$GV,$JF751+32),"")</f>
      </c>
      <c r="ID751">
        <f>IF($JG751&gt;=33,INDEX($GV:$GV,$JF751+33),"")</f>
      </c>
      <c r="IE751">
        <f>IF($JG751&gt;=34,INDEX($GV:$GV,$JF751+34),"")</f>
      </c>
      <c r="IF751">
        <f>IF($JG751&gt;=35,INDEX($GV:$GV,$JF751+35),"")</f>
      </c>
      <c r="IG751">
        <f>IF($JG751&gt;=36,INDEX($GV:$GV,$JF751+36),"")</f>
      </c>
      <c r="IH751">
        <f>IF($JG751&gt;=37,INDEX($GV:$GV,$JF751+37),"")</f>
      </c>
      <c r="II751">
        <f>IF($JG751&gt;=38,INDEX($GV:$GV,$JF751+38),"")</f>
      </c>
      <c r="IJ751">
        <f>IF($JG751&gt;=39,INDEX($GV:$GV,$JF751+39),"")</f>
      </c>
      <c r="IK751">
        <f>IF($JG751&gt;=40,INDEX($GV:$GV,$JF751+40),"")</f>
      </c>
      <c r="IL751">
        <f>IF($JG751&gt;=41,INDEX($GV:$GV,$JF751+41),"")</f>
      </c>
      <c r="IM751">
        <f>IF($JG751&gt;=42,INDEX($GV:$GV,$JF751+42),"")</f>
      </c>
      <c r="IN751">
        <f>IF($JG751&gt;=43,INDEX($GV:$GV,$JF751+43),"")</f>
      </c>
      <c r="IO751">
        <f>IF($JG751&gt;=44,INDEX($GV:$GV,$JF751+44),"")</f>
      </c>
      <c r="IP751">
        <f>IF($JG751&gt;=45,INDEX($GV:$GV,$JF751+45),"")</f>
      </c>
      <c r="IQ751">
        <f>IF($JG751&gt;=46,INDEX($GV:$GV,$JF751+46),"")</f>
      </c>
      <c r="IR751">
        <f>IF($JG751&gt;=47,INDEX($GV:$GV,$JF751+47),"")</f>
      </c>
      <c r="IS751">
        <f>IF($JG751&gt;=48,INDEX($GV:$GV,$JF751+48),"")</f>
      </c>
      <c r="IT751">
        <f>IF($JG751&gt;=49,INDEX($GV:$GV,$JF751+49),"")</f>
      </c>
      <c r="IU751">
        <f>IF($JG751&gt;=50,INDEX($GV:$GV,$JF751+50),"")</f>
      </c>
      <c r="IV751">
        <f>IF($JG751&gt;=51,INDEX($GV:$GV,$JF751+51),"")</f>
      </c>
      <c r="IW751">
        <f>IF($JG751&gt;=52,INDEX($GV:$GV,$JF751+52),"")</f>
      </c>
      <c r="IX751">
        <f>IF($JG751&gt;=53,INDEX($GV:$GV,$JF751+53),"")</f>
      </c>
      <c r="IY751">
        <f>IF($JG751&gt;=54,INDEX($GV:$GV,$JF751+54),"")</f>
      </c>
      <c r="IZ751">
        <f>IF($JG751&gt;=55,INDEX($GV:$GV,$JF751+55),"")</f>
      </c>
      <c r="JA751">
        <f>IF($JG751&gt;=56,INDEX($GV:$GV,$JF751+56),"")</f>
      </c>
      <c r="JB751">
        <f>IF($JG751&gt;=57,INDEX($GV:$GV,$JF751+57),"")</f>
      </c>
      <c r="JC751">
        <f>IF($JG751&gt;=58,INDEX($GV:$GV,$JF751+58),"")</f>
      </c>
      <c r="JD751">
        <f>IF($JG751&gt;=59,INDEX($GV:$GV,$JF751+59),"")</f>
      </c>
      <c r="JE751">
        <f>IF($JG751&gt;=60,INDEX($GV:$GV,$JF751+60),"")</f>
      </c>
      <c r="JF751">
        <f>IFERROR(MATCH($GU751,$GV$2:$GV$322,0)+1,0)</f>
      </c>
      <c r="JG751">
        <f>IFERROR(INDEX($GW$2:$GW$322,MATCH($GU751,$GV$2:$GV$322,0)),0)</f>
      </c>
      <c r="JH751" t="s">
        <v>44</v>
      </c>
      <c r="JI751" t="s">
        <v>44</v>
      </c>
    </row>
    <row r="752" spans="1:269" x14ac:dyDescent="0.25">
      <c r="R752">
        <f>IF(OR($U752="",$Q752=""),"",IFERROR($U752/$Q752,0))</f>
      </c>
      <c r="S752">
        <f>IF($U752="","",
SUM($T752,$V752,$AA752,$W752,$Y752)*
(1-IF($AB752="",0,VALUE($AB752)/100)))</f>
      </c>
      <c r="T752">
        <f>IF($U752="","",$U752)</f>
      </c>
      <c r="V752">
        <f>IF($U752="","",
IF($O752="","",
IF(ISNUMBER(SEARCH("exempt",LOWER($O752))),0,
$U752*(VALUE(SUBSTITUTE($O752,"%",""))/100))))</f>
      </c>
      <c r="AC752">
        <f>IFERROR(IF(FIND(" - ",$K752)&gt;0,MID($K752,FIND(" - ",$K752)+3,LEN($K752)),""),"")</f>
      </c>
      <c r="AL752" t="s">
        <v>1751</v>
      </c>
      <c r="AT752">
        <f>IFERROR(LEFT($K752,FIND(" - ",$K752)-1),$K752)</f>
      </c>
      <c r="AW752">
        <f>IF($CL752&gt;=1,INDEX($AU:$AU,$CK752+1),"")</f>
      </c>
      <c r="AX752">
        <f>IF($CL752&gt;=2,INDEX($AU:$AU,$CK752+2),"")</f>
      </c>
      <c r="AY752">
        <f>IF($CL752&gt;=3,INDEX($AU:$AU,$CK752+3),"")</f>
      </c>
      <c r="AZ752">
        <f>IF($CL752&gt;=4,INDEX($AU:$AU,$CK752+4),"")</f>
      </c>
      <c r="BA752">
        <f>IF($CL752&gt;=5,INDEX($AU:$AU,$CK752+5),"")</f>
      </c>
      <c r="BB752">
        <f>IF($CL752&gt;=6,INDEX($AU:$AU,$CK752+6),"")</f>
      </c>
      <c r="BC752">
        <f>IF($CL752&gt;=7,INDEX($AU:$AU,$CK752+7),"")</f>
      </c>
      <c r="BD752">
        <f>IF($CL752&gt;=8,INDEX($AU:$AU,$CK752+8),"")</f>
      </c>
      <c r="BE752">
        <f>IF($CL752&gt;=9,INDEX($AU:$AU,$CK752+9),"")</f>
      </c>
      <c r="BF752">
        <f>IF($CL752&gt;=10,INDEX($AU:$AU,$CK752+10),"")</f>
      </c>
      <c r="BG752">
        <f>IF($CL752&gt;=11,INDEX($AU:$AU,$CK752+11),"")</f>
      </c>
      <c r="BH752">
        <f>IF($CL752&gt;=12,INDEX($AU:$AU,$CK752+12),"")</f>
      </c>
      <c r="BI752">
        <f>IF($CL752&gt;=13,INDEX($AU:$AU,$CK752+13),"")</f>
      </c>
      <c r="BJ752">
        <f>IF($CL752&gt;=14,INDEX($AU:$AU,$CK752+14),"")</f>
      </c>
      <c r="BK752">
        <f>IF($CL752&gt;=15,INDEX($AU:$AU,$CK752+15),"")</f>
      </c>
      <c r="BL752">
        <f>IF($CL752&gt;=16,INDEX($AU:$AU,$CK752+16),"")</f>
      </c>
      <c r="BM752">
        <f>IF($CL752&gt;=17,INDEX($AU:$AU,$CK752+17),"")</f>
      </c>
      <c r="BN752">
        <f>IF($CL752&gt;=18,INDEX($AU:$AU,$CK752+18),"")</f>
      </c>
      <c r="BO752">
        <f>IF($CL752&gt;=19,INDEX($AU:$AU,$CK752+19),"")</f>
      </c>
      <c r="BP752">
        <f>IF($CL752&gt;=20,INDEX($AU:$AU,$CK752+20),"")</f>
      </c>
      <c r="BQ752">
        <f>IF($CL752&gt;=21,INDEX($AU:$AU,$CK752+21),"")</f>
      </c>
      <c r="BR752">
        <f>IF($CL752&gt;=22,INDEX($AU:$AU,$CK752+22),"")</f>
      </c>
      <c r="BS752">
        <f>IF($CL752&gt;=23,INDEX($AU:$AU,$CK752+23),"")</f>
      </c>
      <c r="BT752">
        <f>IF($CL752&gt;=24,INDEX($AU:$AU,$CK752+24),"")</f>
      </c>
      <c r="BU752">
        <f>IF($CL752&gt;=25,INDEX($AU:$AU,$CK752+25),"")</f>
      </c>
      <c r="BV752">
        <f>IF($CL752&gt;=26,INDEX($AU:$AU,$CK752+26),"")</f>
      </c>
      <c r="BW752">
        <f>IF($CL752&gt;=27,INDEX($AU:$AU,$CK752+27),"")</f>
      </c>
      <c r="BX752">
        <f>IF($CL752&gt;=28,INDEX($AU:$AU,$CK752+28),"")</f>
      </c>
      <c r="BY752">
        <f>IF($CL752&gt;=29,INDEX($AU:$AU,$CK752+29),"")</f>
      </c>
      <c r="BZ752">
        <f>IF($CL752&gt;=30,INDEX($AU:$AU,$CK752+30),"")</f>
      </c>
      <c r="CA752">
        <f>IF($CL752&gt;=31,INDEX($AU:$AU,$CK752+31),"")</f>
      </c>
      <c r="CB752">
        <f>IF($CL752&gt;=32,INDEX($AU:$AU,$CK752+32),"")</f>
      </c>
      <c r="CC752">
        <f>IF($CL752&gt;=33,INDEX($AU:$AU,$CK752+33),"")</f>
      </c>
      <c r="CD752">
        <f>IF($CL752&gt;=34,INDEX($AU:$AU,$CK752+34),"")</f>
      </c>
      <c r="CE752">
        <f>IF($CL752&gt;=35,INDEX($AU:$AU,$CK752+35),"")</f>
      </c>
      <c r="CF752">
        <f>IF($CL752&gt;=36,INDEX($AU:$AU,$CK752+36),"")</f>
      </c>
      <c r="CG752">
        <f>IF($CL752&gt;=37,INDEX($AU:$AU,$CK752+37),"")</f>
      </c>
      <c r="CH752">
        <f>IF($CL752&gt;=38,INDEX($AU:$AU,$CK752+38),"")</f>
      </c>
      <c r="CI752">
        <f>IF($CL752&gt;=39,INDEX($AU:$AU,$CK752+39),"")</f>
      </c>
      <c r="CJ752">
        <f>IF($CL752&gt;=40,INDEX($AU:$AU,$CK752+40),"")</f>
      </c>
      <c r="CK752">
        <f>IFERROR(MATCH($AT752,$AU$2:$AU$133,0)+1,0)</f>
      </c>
      <c r="CL752">
        <f>IFERROR(INDEX($AV$2:$AV$133,MATCH($AT752,$AU$2:$AU$133,0)),0)</f>
      </c>
      <c r="CM752">
        <f>IFERROR(LEFT($L752,FIND(" - ",$L752)-1),$L752)</f>
      </c>
      <c r="CN752" t="s">
        <v>149</v>
      </c>
      <c r="CP752">
        <f>IF($DK752&gt;=1,INDEX($CN:$CN,$DJ752+1),"")</f>
      </c>
      <c r="CQ752">
        <f>IF($DK752&gt;=2,INDEX($CN:$CN,$DJ752+2),"")</f>
      </c>
      <c r="CR752">
        <f>IF($DK752&gt;=3,INDEX($CN:$CN,$DJ752+3),"")</f>
      </c>
      <c r="CS752">
        <f>IF($DK752&gt;=4,INDEX($CN:$CN,$DJ752+4),"")</f>
      </c>
      <c r="CT752">
        <f>IF($DK752&gt;=5,INDEX($CN:$CN,$DJ752+5),"")</f>
      </c>
      <c r="CU752">
        <f>IF($DK752&gt;=6,INDEX($CN:$CN,$DJ752+6),"")</f>
      </c>
      <c r="CV752">
        <f>IF($DK752&gt;=7,INDEX($CN:$CN,$DJ752+7),"")</f>
      </c>
      <c r="CW752">
        <f>IF($DK752&gt;=8,INDEX($CN:$CN,$DJ752+8),"")</f>
      </c>
      <c r="CX752">
        <f>IF($DK752&gt;=9,INDEX($CN:$CN,$DJ752+9),"")</f>
      </c>
      <c r="CY752">
        <f>IF($DK752&gt;=10,INDEX($CN:$CN,$DJ752+10),"")</f>
      </c>
      <c r="CZ752">
        <f>IF($DK752&gt;=11,INDEX($CN:$CN,$DJ752+11),"")</f>
      </c>
      <c r="DA752">
        <f>IF($DK752&gt;=12,INDEX($CN:$CN,$DJ752+12),"")</f>
      </c>
      <c r="DB752">
        <f>IF($DK752&gt;=13,INDEX($CN:$CN,$DJ752+13),"")</f>
      </c>
      <c r="DC752">
        <f>IF($DK752&gt;=14,INDEX($CN:$CN,$DJ752+14),"")</f>
      </c>
      <c r="DD752">
        <f>IF($DK752&gt;=15,INDEX($CN:$CN,$DJ752+15),"")</f>
      </c>
      <c r="DE752">
        <f>IF($DK752&gt;=16,INDEX($CN:$CN,$DJ752+16),"")</f>
      </c>
      <c r="DF752">
        <f>IF($DK752&gt;=17,INDEX($CN:$CN,$DJ752+17),"")</f>
      </c>
      <c r="DG752">
        <f>IF($DK752&gt;=18,INDEX($CN:$CN,$DJ752+18),"")</f>
      </c>
      <c r="DH752">
        <f>IF($DK752&gt;=19,INDEX($CN:$CN,$DJ752+19),"")</f>
      </c>
      <c r="DI752">
        <f>IF($DK752&gt;=20,INDEX($CN:$CN,$DJ752+20),"")</f>
      </c>
      <c r="DJ752">
        <f>IFERROR(MATCH($CM752,$CN$2:$CN$1089,0)+1,0)</f>
      </c>
      <c r="DK752">
        <f>IFERROR(INDEX($CO$2:$CO$1089,MATCH($CM752,$CN$2:$CN$1089,0)),0)</f>
      </c>
      <c r="DL752">
        <f>IFERROR(INDEX($AS:$AS,MATCH($O752,$AR:$AR,0))&amp;"","")</f>
      </c>
      <c r="DP752">
        <f>IF($GS752&gt;=1,INDEX($DM:$DM,$GR752+1),"")</f>
      </c>
      <c r="DQ752">
        <f>IF($GS752&gt;=2,INDEX($DM:$DM,$GR752+2),"")</f>
      </c>
      <c r="DR752">
        <f>IF($GS752&gt;=3,INDEX($DM:$DM,$GR752+3),"")</f>
      </c>
      <c r="DS752">
        <f>IF($GS752&gt;=4,INDEX($DM:$DM,$GR752+4),"")</f>
      </c>
      <c r="DT752">
        <f>IF($GS752&gt;=5,INDEX($DM:$DM,$GR752+5),"")</f>
      </c>
      <c r="DU752">
        <f>IF($GS752&gt;=6,INDEX($DM:$DM,$GR752+6),"")</f>
      </c>
      <c r="DV752">
        <f>IF($GS752&gt;=7,INDEX($DM:$DM,$GR752+7),"")</f>
      </c>
      <c r="DW752">
        <f>IF($GS752&gt;=8,INDEX($DM:$DM,$GR752+8),"")</f>
      </c>
      <c r="DX752">
        <f>IF($GS752&gt;=9,INDEX($DM:$DM,$GR752+9),"")</f>
      </c>
      <c r="DY752">
        <f>IF($GS752&gt;=10,INDEX($DM:$DM,$GR752+10),"")</f>
      </c>
      <c r="DZ752">
        <f>IF($GS752&gt;=11,INDEX($DM:$DM,$GR752+11),"")</f>
      </c>
      <c r="EA752">
        <f>IF($GS752&gt;=12,INDEX($DM:$DM,$GR752+12),"")</f>
      </c>
      <c r="EB752">
        <f>IF($GS752&gt;=13,INDEX($DM:$DM,$GR752+13),"")</f>
      </c>
      <c r="EC752">
        <f>IF($GS752&gt;=14,INDEX($DM:$DM,$GR752+14),"")</f>
      </c>
      <c r="ED752">
        <f>IF($GS752&gt;=15,INDEX($DM:$DM,$GR752+15),"")</f>
      </c>
      <c r="EE752">
        <f>IF($GS752&gt;=16,INDEX($DM:$DM,$GR752+16),"")</f>
      </c>
      <c r="EF752">
        <f>IF($GS752&gt;=17,INDEX($DM:$DM,$GR752+17),"")</f>
      </c>
      <c r="EG752">
        <f>IF($GS752&gt;=18,INDEX($DM:$DM,$GR752+18),"")</f>
      </c>
      <c r="EH752">
        <f>IF($GS752&gt;=19,INDEX($DM:$DM,$GR752+19),"")</f>
      </c>
      <c r="EI752">
        <f>IF($GS752&gt;=20,INDEX($DM:$DM,$GR752+20),"")</f>
      </c>
      <c r="EJ752">
        <f>IF($GS752&gt;=21,INDEX($DM:$DM,$GR752+21),"")</f>
      </c>
      <c r="EK752">
        <f>IF($GS752&gt;=22,INDEX($DM:$DM,$GR752+22),"")</f>
      </c>
      <c r="EL752">
        <f>IF($GS752&gt;=23,INDEX($DM:$DM,$GR752+23),"")</f>
      </c>
      <c r="EM752">
        <f>IF($GS752&gt;=24,INDEX($DM:$DM,$GR752+24),"")</f>
      </c>
      <c r="EN752">
        <f>IF($GS752&gt;=25,INDEX($DM:$DM,$GR752+25),"")</f>
      </c>
      <c r="EO752">
        <f>IF($GS752&gt;=26,INDEX($DM:$DM,$GR752+26),"")</f>
      </c>
      <c r="EP752">
        <f>IF($GS752&gt;=27,INDEX($DM:$DM,$GR752+27),"")</f>
      </c>
      <c r="EQ752">
        <f>IF($GS752&gt;=28,INDEX($DM:$DM,$GR752+28),"")</f>
      </c>
      <c r="ER752">
        <f>IF($GS752&gt;=29,INDEX($DM:$DM,$GR752+29),"")</f>
      </c>
      <c r="ES752">
        <f>IF($GS752&gt;=30,INDEX($DM:$DM,$GR752+30),"")</f>
      </c>
      <c r="ET752">
        <f>IF($GS752&gt;=31,INDEX($DM:$DM,$GR752+31),"")</f>
      </c>
      <c r="EU752">
        <f>IF($GS752&gt;=32,INDEX($DM:$DM,$GR752+32),"")</f>
      </c>
      <c r="EV752">
        <f>IF($GS752&gt;=33,INDEX($DM:$DM,$GR752+33),"")</f>
      </c>
      <c r="EW752">
        <f>IF($GS752&gt;=34,INDEX($DM:$DM,$GR752+34),"")</f>
      </c>
      <c r="EX752">
        <f>IF($GS752&gt;=35,INDEX($DM:$DM,$GR752+35),"")</f>
      </c>
      <c r="EY752">
        <f>IF($GS752&gt;=36,INDEX($DM:$DM,$GR752+36),"")</f>
      </c>
      <c r="EZ752">
        <f>IF($GS752&gt;=37,INDEX($DM:$DM,$GR752+37),"")</f>
      </c>
      <c r="FA752">
        <f>IF($GS752&gt;=38,INDEX($DM:$DM,$GR752+38),"")</f>
      </c>
      <c r="FB752">
        <f>IF($GS752&gt;=39,INDEX($DM:$DM,$GR752+39),"")</f>
      </c>
      <c r="FC752">
        <f>IF($GS752&gt;=40,INDEX($DM:$DM,$GR752+40),"")</f>
      </c>
      <c r="FD752">
        <f>IF($GS752&gt;=1,INDEX($DN:$DN,$GR752+1),"")</f>
      </c>
      <c r="FE752">
        <f>IF($GS752&gt;=2,INDEX($DN:$DN,$GR752+2),"")</f>
      </c>
      <c r="FF752">
        <f>IF($GS752&gt;=3,INDEX($DN:$DN,$GR752+3),"")</f>
      </c>
      <c r="FG752">
        <f>IF($GS752&gt;=4,INDEX($DN:$DN,$GR752+4),"")</f>
      </c>
      <c r="FH752">
        <f>IF($GS752&gt;=5,INDEX($DN:$DN,$GR752+5),"")</f>
      </c>
      <c r="FI752">
        <f>IF($GS752&gt;=6,INDEX($DN:$DN,$GR752+6),"")</f>
      </c>
      <c r="FJ752">
        <f>IF($GS752&gt;=7,INDEX($DN:$DN,$GR752+7),"")</f>
      </c>
      <c r="FK752">
        <f>IF($GS752&gt;=8,INDEX($DN:$DN,$GR752+8),"")</f>
      </c>
      <c r="FL752">
        <f>IF($GS752&gt;=9,INDEX($DN:$DN,$GR752+9),"")</f>
      </c>
      <c r="FM752">
        <f>IF($GS752&gt;=10,INDEX($DN:$DN,$GR752+10),"")</f>
      </c>
      <c r="FN752">
        <f>IF($GS752&gt;=11,INDEX($DN:$DN,$GR752+11),"")</f>
      </c>
      <c r="FO752">
        <f>IF($GS752&gt;=12,INDEX($DN:$DN,$GR752+12),"")</f>
      </c>
      <c r="FP752">
        <f>IF($GS752&gt;=13,INDEX($DN:$DN,$GR752+13),"")</f>
      </c>
      <c r="FQ752">
        <f>IF($GS752&gt;=14,INDEX($DN:$DN,$GR752+14),"")</f>
      </c>
      <c r="FR752">
        <f>IF($GS752&gt;=15,INDEX($DN:$DN,$GR752+15),"")</f>
      </c>
      <c r="FS752">
        <f>IF($GS752&gt;=16,INDEX($DN:$DN,$GR752+16),"")</f>
      </c>
      <c r="FT752">
        <f>IF($GS752&gt;=17,INDEX($DN:$DN,$GR752+17),"")</f>
      </c>
      <c r="FU752">
        <f>IF($GS752&gt;=18,INDEX($DN:$DN,$GR752+18),"")</f>
      </c>
      <c r="FV752">
        <f>IF($GS752&gt;=19,INDEX($DN:$DN,$GR752+19),"")</f>
      </c>
      <c r="FW752">
        <f>IF($GS752&gt;=20,INDEX($DN:$DN,$GR752+20),"")</f>
      </c>
      <c r="FX752">
        <f>IF($GS752&gt;=21,INDEX($DN:$DN,$GR752+21),"")</f>
      </c>
      <c r="FY752">
        <f>IF($GS752&gt;=22,INDEX($DN:$DN,$GR752+22),"")</f>
      </c>
      <c r="FZ752">
        <f>IF($GS752&gt;=23,INDEX($DN:$DN,$GR752+23),"")</f>
      </c>
      <c r="GA752">
        <f>IF($GS752&gt;=24,INDEX($DN:$DN,$GR752+24),"")</f>
      </c>
      <c r="GB752">
        <f>IF($GS752&gt;=25,INDEX($DN:$DN,$GR752+25),"")</f>
      </c>
      <c r="GC752">
        <f>IF($GS752&gt;=26,INDEX($DN:$DN,$GR752+26),"")</f>
      </c>
      <c r="GD752">
        <f>IF($GS752&gt;=27,INDEX($DN:$DN,$GR752+27),"")</f>
      </c>
      <c r="GE752">
        <f>IF($GS752&gt;=28,INDEX($DN:$DN,$GR752+28),"")</f>
      </c>
      <c r="GF752">
        <f>IF($GS752&gt;=29,INDEX($DN:$DN,$GR752+29),"")</f>
      </c>
      <c r="GG752">
        <f>IF($GS752&gt;=30,INDEX($DN:$DN,$GR752+30),"")</f>
      </c>
      <c r="GH752">
        <f>IF($GS752&gt;=31,INDEX($DN:$DN,$GR752+31),"")</f>
      </c>
      <c r="GI752">
        <f>IF($GS752&gt;=32,INDEX($DN:$DN,$GR752+32),"")</f>
      </c>
      <c r="GJ752">
        <f>IF($GS752&gt;=33,INDEX($DN:$DN,$GR752+33),"")</f>
      </c>
      <c r="GK752">
        <f>IF($GS752&gt;=34,INDEX($DN:$DN,$GR752+34),"")</f>
      </c>
      <c r="GL752">
        <f>IF($GS752&gt;=35,INDEX($DN:$DN,$GR752+35),"")</f>
      </c>
      <c r="GM752">
        <f>IF($GS752&gt;=36,INDEX($DN:$DN,$GR752+36),"")</f>
      </c>
      <c r="GN752">
        <f>IF($GS752&gt;=37,INDEX($DN:$DN,$GR752+37),"")</f>
      </c>
      <c r="GO752">
        <f>IF($GS752&gt;=38,INDEX($DN:$DN,$GR752+38),"")</f>
      </c>
      <c r="GP752">
        <f>IF($GS752&gt;=39,INDEX($DN:$DN,$GR752+39),"")</f>
      </c>
      <c r="GQ752">
        <f>IF($GS752&gt;=40,INDEX($DN:$DN,$GR752+40),"")</f>
      </c>
      <c r="GR752">
        <f>IFERROR(MATCH($DL752,$DM$2:$DM$148,0)+1,0)</f>
      </c>
      <c r="GS752">
        <f>IFERROR(INDEX($DO$2:$DO$148,MATCH($DL752,$DM$2:$DM$148,0)),0)</f>
      </c>
      <c r="GT752">
        <f>IFERROR(MATCH($Z752,$DP$752:$FC$752,0),0)</f>
      </c>
      <c r="GU752">
        <f>IF($GT752&gt;0,INDEX($FD$752:$GQ$752,$GT752),"")</f>
      </c>
      <c r="GX752">
        <f>IF($JG752&gt;=1,INDEX($GV:$GV,$JF752+1),"")</f>
      </c>
      <c r="GY752">
        <f>IF($JG752&gt;=2,INDEX($GV:$GV,$JF752+2),"")</f>
      </c>
      <c r="GZ752">
        <f>IF($JG752&gt;=3,INDEX($GV:$GV,$JF752+3),"")</f>
      </c>
      <c r="HA752">
        <f>IF($JG752&gt;=4,INDEX($GV:$GV,$JF752+4),"")</f>
      </c>
      <c r="HB752">
        <f>IF($JG752&gt;=5,INDEX($GV:$GV,$JF752+5),"")</f>
      </c>
      <c r="HC752">
        <f>IF($JG752&gt;=6,INDEX($GV:$GV,$JF752+6),"")</f>
      </c>
      <c r="HD752">
        <f>IF($JG752&gt;=7,INDEX($GV:$GV,$JF752+7),"")</f>
      </c>
      <c r="HE752">
        <f>IF($JG752&gt;=8,INDEX($GV:$GV,$JF752+8),"")</f>
      </c>
      <c r="HF752">
        <f>IF($JG752&gt;=9,INDEX($GV:$GV,$JF752+9),"")</f>
      </c>
      <c r="HG752">
        <f>IF($JG752&gt;=10,INDEX($GV:$GV,$JF752+10),"")</f>
      </c>
      <c r="HH752">
        <f>IF($JG752&gt;=11,INDEX($GV:$GV,$JF752+11),"")</f>
      </c>
      <c r="HI752">
        <f>IF($JG752&gt;=12,INDEX($GV:$GV,$JF752+12),"")</f>
      </c>
      <c r="HJ752">
        <f>IF($JG752&gt;=13,INDEX($GV:$GV,$JF752+13),"")</f>
      </c>
      <c r="HK752">
        <f>IF($JG752&gt;=14,INDEX($GV:$GV,$JF752+14),"")</f>
      </c>
      <c r="HL752">
        <f>IF($JG752&gt;=15,INDEX($GV:$GV,$JF752+15),"")</f>
      </c>
      <c r="HM752">
        <f>IF($JG752&gt;=16,INDEX($GV:$GV,$JF752+16),"")</f>
      </c>
      <c r="HN752">
        <f>IF($JG752&gt;=17,INDEX($GV:$GV,$JF752+17),"")</f>
      </c>
      <c r="HO752">
        <f>IF($JG752&gt;=18,INDEX($GV:$GV,$JF752+18),"")</f>
      </c>
      <c r="HP752">
        <f>IF($JG752&gt;=19,INDEX($GV:$GV,$JF752+19),"")</f>
      </c>
      <c r="HQ752">
        <f>IF($JG752&gt;=20,INDEX($GV:$GV,$JF752+20),"")</f>
      </c>
      <c r="HR752">
        <f>IF($JG752&gt;=21,INDEX($GV:$GV,$JF752+21),"")</f>
      </c>
      <c r="HS752">
        <f>IF($JG752&gt;=22,INDEX($GV:$GV,$JF752+22),"")</f>
      </c>
      <c r="HT752">
        <f>IF($JG752&gt;=23,INDEX($GV:$GV,$JF752+23),"")</f>
      </c>
      <c r="HU752">
        <f>IF($JG752&gt;=24,INDEX($GV:$GV,$JF752+24),"")</f>
      </c>
      <c r="HV752">
        <f>IF($JG752&gt;=25,INDEX($GV:$GV,$JF752+25),"")</f>
      </c>
      <c r="HW752">
        <f>IF($JG752&gt;=26,INDEX($GV:$GV,$JF752+26),"")</f>
      </c>
      <c r="HX752">
        <f>IF($JG752&gt;=27,INDEX($GV:$GV,$JF752+27),"")</f>
      </c>
      <c r="HY752">
        <f>IF($JG752&gt;=28,INDEX($GV:$GV,$JF752+28),"")</f>
      </c>
      <c r="HZ752">
        <f>IF($JG752&gt;=29,INDEX($GV:$GV,$JF752+29),"")</f>
      </c>
      <c r="IA752">
        <f>IF($JG752&gt;=30,INDEX($GV:$GV,$JF752+30),"")</f>
      </c>
      <c r="IB752">
        <f>IF($JG752&gt;=31,INDEX($GV:$GV,$JF752+31),"")</f>
      </c>
      <c r="IC752">
        <f>IF($JG752&gt;=32,INDEX($GV:$GV,$JF752+32),"")</f>
      </c>
      <c r="ID752">
        <f>IF($JG752&gt;=33,INDEX($GV:$GV,$JF752+33),"")</f>
      </c>
      <c r="IE752">
        <f>IF($JG752&gt;=34,INDEX($GV:$GV,$JF752+34),"")</f>
      </c>
      <c r="IF752">
        <f>IF($JG752&gt;=35,INDEX($GV:$GV,$JF752+35),"")</f>
      </c>
      <c r="IG752">
        <f>IF($JG752&gt;=36,INDEX($GV:$GV,$JF752+36),"")</f>
      </c>
      <c r="IH752">
        <f>IF($JG752&gt;=37,INDEX($GV:$GV,$JF752+37),"")</f>
      </c>
      <c r="II752">
        <f>IF($JG752&gt;=38,INDEX($GV:$GV,$JF752+38),"")</f>
      </c>
      <c r="IJ752">
        <f>IF($JG752&gt;=39,INDEX($GV:$GV,$JF752+39),"")</f>
      </c>
      <c r="IK752">
        <f>IF($JG752&gt;=40,INDEX($GV:$GV,$JF752+40),"")</f>
      </c>
      <c r="IL752">
        <f>IF($JG752&gt;=41,INDEX($GV:$GV,$JF752+41),"")</f>
      </c>
      <c r="IM752">
        <f>IF($JG752&gt;=42,INDEX($GV:$GV,$JF752+42),"")</f>
      </c>
      <c r="IN752">
        <f>IF($JG752&gt;=43,INDEX($GV:$GV,$JF752+43),"")</f>
      </c>
      <c r="IO752">
        <f>IF($JG752&gt;=44,INDEX($GV:$GV,$JF752+44),"")</f>
      </c>
      <c r="IP752">
        <f>IF($JG752&gt;=45,INDEX($GV:$GV,$JF752+45),"")</f>
      </c>
      <c r="IQ752">
        <f>IF($JG752&gt;=46,INDEX($GV:$GV,$JF752+46),"")</f>
      </c>
      <c r="IR752">
        <f>IF($JG752&gt;=47,INDEX($GV:$GV,$JF752+47),"")</f>
      </c>
      <c r="IS752">
        <f>IF($JG752&gt;=48,INDEX($GV:$GV,$JF752+48),"")</f>
      </c>
      <c r="IT752">
        <f>IF($JG752&gt;=49,INDEX($GV:$GV,$JF752+49),"")</f>
      </c>
      <c r="IU752">
        <f>IF($JG752&gt;=50,INDEX($GV:$GV,$JF752+50),"")</f>
      </c>
      <c r="IV752">
        <f>IF($JG752&gt;=51,INDEX($GV:$GV,$JF752+51),"")</f>
      </c>
      <c r="IW752">
        <f>IF($JG752&gt;=52,INDEX($GV:$GV,$JF752+52),"")</f>
      </c>
      <c r="IX752">
        <f>IF($JG752&gt;=53,INDEX($GV:$GV,$JF752+53),"")</f>
      </c>
      <c r="IY752">
        <f>IF($JG752&gt;=54,INDEX($GV:$GV,$JF752+54),"")</f>
      </c>
      <c r="IZ752">
        <f>IF($JG752&gt;=55,INDEX($GV:$GV,$JF752+55),"")</f>
      </c>
      <c r="JA752">
        <f>IF($JG752&gt;=56,INDEX($GV:$GV,$JF752+56),"")</f>
      </c>
      <c r="JB752">
        <f>IF($JG752&gt;=57,INDEX($GV:$GV,$JF752+57),"")</f>
      </c>
      <c r="JC752">
        <f>IF($JG752&gt;=58,INDEX($GV:$GV,$JF752+58),"")</f>
      </c>
      <c r="JD752">
        <f>IF($JG752&gt;=59,INDEX($GV:$GV,$JF752+59),"")</f>
      </c>
      <c r="JE752">
        <f>IF($JG752&gt;=60,INDEX($GV:$GV,$JF752+60),"")</f>
      </c>
      <c r="JF752">
        <f>IFERROR(MATCH($GU752,$GV$2:$GV$322,0)+1,0)</f>
      </c>
      <c r="JG752">
        <f>IFERROR(INDEX($GW$2:$GW$322,MATCH($GU752,$GV$2:$GV$322,0)),0)</f>
      </c>
      <c r="JH752" t="s">
        <v>44</v>
      </c>
      <c r="JI752" t="s">
        <v>44</v>
      </c>
    </row>
    <row r="753" spans="1:269" x14ac:dyDescent="0.25">
      <c r="R753">
        <f>IF(OR($U753="",$Q753=""),"",IFERROR($U753/$Q753,0))</f>
      </c>
      <c r="S753">
        <f>IF($U753="","",
SUM($T753,$V753,$AA753,$W753,$Y753)*
(1-IF($AB753="",0,VALUE($AB753)/100)))</f>
      </c>
      <c r="T753">
        <f>IF($U753="","",$U753)</f>
      </c>
      <c r="V753">
        <f>IF($U753="","",
IF($O753="","",
IF(ISNUMBER(SEARCH("exempt",LOWER($O753))),0,
$U753*(VALUE(SUBSTITUTE($O753,"%",""))/100))))</f>
      </c>
      <c r="AC753">
        <f>IFERROR(IF(FIND(" - ",$K753)&gt;0,MID($K753,FIND(" - ",$K753)+3,LEN($K753)),""),"")</f>
      </c>
      <c r="AL753" t="s">
        <v>1752</v>
      </c>
      <c r="AT753">
        <f>IFERROR(LEFT($K753,FIND(" - ",$K753)-1),$K753)</f>
      </c>
      <c r="AW753">
        <f>IF($CL753&gt;=1,INDEX($AU:$AU,$CK753+1),"")</f>
      </c>
      <c r="AX753">
        <f>IF($CL753&gt;=2,INDEX($AU:$AU,$CK753+2),"")</f>
      </c>
      <c r="AY753">
        <f>IF($CL753&gt;=3,INDEX($AU:$AU,$CK753+3),"")</f>
      </c>
      <c r="AZ753">
        <f>IF($CL753&gt;=4,INDEX($AU:$AU,$CK753+4),"")</f>
      </c>
      <c r="BA753">
        <f>IF($CL753&gt;=5,INDEX($AU:$AU,$CK753+5),"")</f>
      </c>
      <c r="BB753">
        <f>IF($CL753&gt;=6,INDEX($AU:$AU,$CK753+6),"")</f>
      </c>
      <c r="BC753">
        <f>IF($CL753&gt;=7,INDEX($AU:$AU,$CK753+7),"")</f>
      </c>
      <c r="BD753">
        <f>IF($CL753&gt;=8,INDEX($AU:$AU,$CK753+8),"")</f>
      </c>
      <c r="BE753">
        <f>IF($CL753&gt;=9,INDEX($AU:$AU,$CK753+9),"")</f>
      </c>
      <c r="BF753">
        <f>IF($CL753&gt;=10,INDEX($AU:$AU,$CK753+10),"")</f>
      </c>
      <c r="BG753">
        <f>IF($CL753&gt;=11,INDEX($AU:$AU,$CK753+11),"")</f>
      </c>
      <c r="BH753">
        <f>IF($CL753&gt;=12,INDEX($AU:$AU,$CK753+12),"")</f>
      </c>
      <c r="BI753">
        <f>IF($CL753&gt;=13,INDEX($AU:$AU,$CK753+13),"")</f>
      </c>
      <c r="BJ753">
        <f>IF($CL753&gt;=14,INDEX($AU:$AU,$CK753+14),"")</f>
      </c>
      <c r="BK753">
        <f>IF($CL753&gt;=15,INDEX($AU:$AU,$CK753+15),"")</f>
      </c>
      <c r="BL753">
        <f>IF($CL753&gt;=16,INDEX($AU:$AU,$CK753+16),"")</f>
      </c>
      <c r="BM753">
        <f>IF($CL753&gt;=17,INDEX($AU:$AU,$CK753+17),"")</f>
      </c>
      <c r="BN753">
        <f>IF($CL753&gt;=18,INDEX($AU:$AU,$CK753+18),"")</f>
      </c>
      <c r="BO753">
        <f>IF($CL753&gt;=19,INDEX($AU:$AU,$CK753+19),"")</f>
      </c>
      <c r="BP753">
        <f>IF($CL753&gt;=20,INDEX($AU:$AU,$CK753+20),"")</f>
      </c>
      <c r="BQ753">
        <f>IF($CL753&gt;=21,INDEX($AU:$AU,$CK753+21),"")</f>
      </c>
      <c r="BR753">
        <f>IF($CL753&gt;=22,INDEX($AU:$AU,$CK753+22),"")</f>
      </c>
      <c r="BS753">
        <f>IF($CL753&gt;=23,INDEX($AU:$AU,$CK753+23),"")</f>
      </c>
      <c r="BT753">
        <f>IF($CL753&gt;=24,INDEX($AU:$AU,$CK753+24),"")</f>
      </c>
      <c r="BU753">
        <f>IF($CL753&gt;=25,INDEX($AU:$AU,$CK753+25),"")</f>
      </c>
      <c r="BV753">
        <f>IF($CL753&gt;=26,INDEX($AU:$AU,$CK753+26),"")</f>
      </c>
      <c r="BW753">
        <f>IF($CL753&gt;=27,INDEX($AU:$AU,$CK753+27),"")</f>
      </c>
      <c r="BX753">
        <f>IF($CL753&gt;=28,INDEX($AU:$AU,$CK753+28),"")</f>
      </c>
      <c r="BY753">
        <f>IF($CL753&gt;=29,INDEX($AU:$AU,$CK753+29),"")</f>
      </c>
      <c r="BZ753">
        <f>IF($CL753&gt;=30,INDEX($AU:$AU,$CK753+30),"")</f>
      </c>
      <c r="CA753">
        <f>IF($CL753&gt;=31,INDEX($AU:$AU,$CK753+31),"")</f>
      </c>
      <c r="CB753">
        <f>IF($CL753&gt;=32,INDEX($AU:$AU,$CK753+32),"")</f>
      </c>
      <c r="CC753">
        <f>IF($CL753&gt;=33,INDEX($AU:$AU,$CK753+33),"")</f>
      </c>
      <c r="CD753">
        <f>IF($CL753&gt;=34,INDEX($AU:$AU,$CK753+34),"")</f>
      </c>
      <c r="CE753">
        <f>IF($CL753&gt;=35,INDEX($AU:$AU,$CK753+35),"")</f>
      </c>
      <c r="CF753">
        <f>IF($CL753&gt;=36,INDEX($AU:$AU,$CK753+36),"")</f>
      </c>
      <c r="CG753">
        <f>IF($CL753&gt;=37,INDEX($AU:$AU,$CK753+37),"")</f>
      </c>
      <c r="CH753">
        <f>IF($CL753&gt;=38,INDEX($AU:$AU,$CK753+38),"")</f>
      </c>
      <c r="CI753">
        <f>IF($CL753&gt;=39,INDEX($AU:$AU,$CK753+39),"")</f>
      </c>
      <c r="CJ753">
        <f>IF($CL753&gt;=40,INDEX($AU:$AU,$CK753+40),"")</f>
      </c>
      <c r="CK753">
        <f>IFERROR(MATCH($AT753,$AU$2:$AU$133,0)+1,0)</f>
      </c>
      <c r="CL753">
        <f>IFERROR(INDEX($AV$2:$AV$133,MATCH($AT753,$AU$2:$AU$133,0)),0)</f>
      </c>
      <c r="CM753">
        <f>IFERROR(LEFT($L753,FIND(" - ",$L753)-1),$L753)</f>
      </c>
      <c r="CN753" t="s">
        <v>1753</v>
      </c>
      <c r="CO753">
        <v>1</v>
      </c>
      <c r="CP753">
        <f>IF($DK753&gt;=1,INDEX($CN:$CN,$DJ753+1),"")</f>
      </c>
      <c r="CQ753">
        <f>IF($DK753&gt;=2,INDEX($CN:$CN,$DJ753+2),"")</f>
      </c>
      <c r="CR753">
        <f>IF($DK753&gt;=3,INDEX($CN:$CN,$DJ753+3),"")</f>
      </c>
      <c r="CS753">
        <f>IF($DK753&gt;=4,INDEX($CN:$CN,$DJ753+4),"")</f>
      </c>
      <c r="CT753">
        <f>IF($DK753&gt;=5,INDEX($CN:$CN,$DJ753+5),"")</f>
      </c>
      <c r="CU753">
        <f>IF($DK753&gt;=6,INDEX($CN:$CN,$DJ753+6),"")</f>
      </c>
      <c r="CV753">
        <f>IF($DK753&gt;=7,INDEX($CN:$CN,$DJ753+7),"")</f>
      </c>
      <c r="CW753">
        <f>IF($DK753&gt;=8,INDEX($CN:$CN,$DJ753+8),"")</f>
      </c>
      <c r="CX753">
        <f>IF($DK753&gt;=9,INDEX($CN:$CN,$DJ753+9),"")</f>
      </c>
      <c r="CY753">
        <f>IF($DK753&gt;=10,INDEX($CN:$CN,$DJ753+10),"")</f>
      </c>
      <c r="CZ753">
        <f>IF($DK753&gt;=11,INDEX($CN:$CN,$DJ753+11),"")</f>
      </c>
      <c r="DA753">
        <f>IF($DK753&gt;=12,INDEX($CN:$CN,$DJ753+12),"")</f>
      </c>
      <c r="DB753">
        <f>IF($DK753&gt;=13,INDEX($CN:$CN,$DJ753+13),"")</f>
      </c>
      <c r="DC753">
        <f>IF($DK753&gt;=14,INDEX($CN:$CN,$DJ753+14),"")</f>
      </c>
      <c r="DD753">
        <f>IF($DK753&gt;=15,INDEX($CN:$CN,$DJ753+15),"")</f>
      </c>
      <c r="DE753">
        <f>IF($DK753&gt;=16,INDEX($CN:$CN,$DJ753+16),"")</f>
      </c>
      <c r="DF753">
        <f>IF($DK753&gt;=17,INDEX($CN:$CN,$DJ753+17),"")</f>
      </c>
      <c r="DG753">
        <f>IF($DK753&gt;=18,INDEX($CN:$CN,$DJ753+18),"")</f>
      </c>
      <c r="DH753">
        <f>IF($DK753&gt;=19,INDEX($CN:$CN,$DJ753+19),"")</f>
      </c>
      <c r="DI753">
        <f>IF($DK753&gt;=20,INDEX($CN:$CN,$DJ753+20),"")</f>
      </c>
      <c r="DJ753">
        <f>IFERROR(MATCH($CM753,$CN$2:$CN$1089,0)+1,0)</f>
      </c>
      <c r="DK753">
        <f>IFERROR(INDEX($CO$2:$CO$1089,MATCH($CM753,$CN$2:$CN$1089,0)),0)</f>
      </c>
      <c r="DL753">
        <f>IFERROR(INDEX($AS:$AS,MATCH($O753,$AR:$AR,0))&amp;"","")</f>
      </c>
      <c r="DP753">
        <f>IF($GS753&gt;=1,INDEX($DM:$DM,$GR753+1),"")</f>
      </c>
      <c r="DQ753">
        <f>IF($GS753&gt;=2,INDEX($DM:$DM,$GR753+2),"")</f>
      </c>
      <c r="DR753">
        <f>IF($GS753&gt;=3,INDEX($DM:$DM,$GR753+3),"")</f>
      </c>
      <c r="DS753">
        <f>IF($GS753&gt;=4,INDEX($DM:$DM,$GR753+4),"")</f>
      </c>
      <c r="DT753">
        <f>IF($GS753&gt;=5,INDEX($DM:$DM,$GR753+5),"")</f>
      </c>
      <c r="DU753">
        <f>IF($GS753&gt;=6,INDEX($DM:$DM,$GR753+6),"")</f>
      </c>
      <c r="DV753">
        <f>IF($GS753&gt;=7,INDEX($DM:$DM,$GR753+7),"")</f>
      </c>
      <c r="DW753">
        <f>IF($GS753&gt;=8,INDEX($DM:$DM,$GR753+8),"")</f>
      </c>
      <c r="DX753">
        <f>IF($GS753&gt;=9,INDEX($DM:$DM,$GR753+9),"")</f>
      </c>
      <c r="DY753">
        <f>IF($GS753&gt;=10,INDEX($DM:$DM,$GR753+10),"")</f>
      </c>
      <c r="DZ753">
        <f>IF($GS753&gt;=11,INDEX($DM:$DM,$GR753+11),"")</f>
      </c>
      <c r="EA753">
        <f>IF($GS753&gt;=12,INDEX($DM:$DM,$GR753+12),"")</f>
      </c>
      <c r="EB753">
        <f>IF($GS753&gt;=13,INDEX($DM:$DM,$GR753+13),"")</f>
      </c>
      <c r="EC753">
        <f>IF($GS753&gt;=14,INDEX($DM:$DM,$GR753+14),"")</f>
      </c>
      <c r="ED753">
        <f>IF($GS753&gt;=15,INDEX($DM:$DM,$GR753+15),"")</f>
      </c>
      <c r="EE753">
        <f>IF($GS753&gt;=16,INDEX($DM:$DM,$GR753+16),"")</f>
      </c>
      <c r="EF753">
        <f>IF($GS753&gt;=17,INDEX($DM:$DM,$GR753+17),"")</f>
      </c>
      <c r="EG753">
        <f>IF($GS753&gt;=18,INDEX($DM:$DM,$GR753+18),"")</f>
      </c>
      <c r="EH753">
        <f>IF($GS753&gt;=19,INDEX($DM:$DM,$GR753+19),"")</f>
      </c>
      <c r="EI753">
        <f>IF($GS753&gt;=20,INDEX($DM:$DM,$GR753+20),"")</f>
      </c>
      <c r="EJ753">
        <f>IF($GS753&gt;=21,INDEX($DM:$DM,$GR753+21),"")</f>
      </c>
      <c r="EK753">
        <f>IF($GS753&gt;=22,INDEX($DM:$DM,$GR753+22),"")</f>
      </c>
      <c r="EL753">
        <f>IF($GS753&gt;=23,INDEX($DM:$DM,$GR753+23),"")</f>
      </c>
      <c r="EM753">
        <f>IF($GS753&gt;=24,INDEX($DM:$DM,$GR753+24),"")</f>
      </c>
      <c r="EN753">
        <f>IF($GS753&gt;=25,INDEX($DM:$DM,$GR753+25),"")</f>
      </c>
      <c r="EO753">
        <f>IF($GS753&gt;=26,INDEX($DM:$DM,$GR753+26),"")</f>
      </c>
      <c r="EP753">
        <f>IF($GS753&gt;=27,INDEX($DM:$DM,$GR753+27),"")</f>
      </c>
      <c r="EQ753">
        <f>IF($GS753&gt;=28,INDEX($DM:$DM,$GR753+28),"")</f>
      </c>
      <c r="ER753">
        <f>IF($GS753&gt;=29,INDEX($DM:$DM,$GR753+29),"")</f>
      </c>
      <c r="ES753">
        <f>IF($GS753&gt;=30,INDEX($DM:$DM,$GR753+30),"")</f>
      </c>
      <c r="ET753">
        <f>IF($GS753&gt;=31,INDEX($DM:$DM,$GR753+31),"")</f>
      </c>
      <c r="EU753">
        <f>IF($GS753&gt;=32,INDEX($DM:$DM,$GR753+32),"")</f>
      </c>
      <c r="EV753">
        <f>IF($GS753&gt;=33,INDEX($DM:$DM,$GR753+33),"")</f>
      </c>
      <c r="EW753">
        <f>IF($GS753&gt;=34,INDEX($DM:$DM,$GR753+34),"")</f>
      </c>
      <c r="EX753">
        <f>IF($GS753&gt;=35,INDEX($DM:$DM,$GR753+35),"")</f>
      </c>
      <c r="EY753">
        <f>IF($GS753&gt;=36,INDEX($DM:$DM,$GR753+36),"")</f>
      </c>
      <c r="EZ753">
        <f>IF($GS753&gt;=37,INDEX($DM:$DM,$GR753+37),"")</f>
      </c>
      <c r="FA753">
        <f>IF($GS753&gt;=38,INDEX($DM:$DM,$GR753+38),"")</f>
      </c>
      <c r="FB753">
        <f>IF($GS753&gt;=39,INDEX($DM:$DM,$GR753+39),"")</f>
      </c>
      <c r="FC753">
        <f>IF($GS753&gt;=40,INDEX($DM:$DM,$GR753+40),"")</f>
      </c>
      <c r="FD753">
        <f>IF($GS753&gt;=1,INDEX($DN:$DN,$GR753+1),"")</f>
      </c>
      <c r="FE753">
        <f>IF($GS753&gt;=2,INDEX($DN:$DN,$GR753+2),"")</f>
      </c>
      <c r="FF753">
        <f>IF($GS753&gt;=3,INDEX($DN:$DN,$GR753+3),"")</f>
      </c>
      <c r="FG753">
        <f>IF($GS753&gt;=4,INDEX($DN:$DN,$GR753+4),"")</f>
      </c>
      <c r="FH753">
        <f>IF($GS753&gt;=5,INDEX($DN:$DN,$GR753+5),"")</f>
      </c>
      <c r="FI753">
        <f>IF($GS753&gt;=6,INDEX($DN:$DN,$GR753+6),"")</f>
      </c>
      <c r="FJ753">
        <f>IF($GS753&gt;=7,INDEX($DN:$DN,$GR753+7),"")</f>
      </c>
      <c r="FK753">
        <f>IF($GS753&gt;=8,INDEX($DN:$DN,$GR753+8),"")</f>
      </c>
      <c r="FL753">
        <f>IF($GS753&gt;=9,INDEX($DN:$DN,$GR753+9),"")</f>
      </c>
      <c r="FM753">
        <f>IF($GS753&gt;=10,INDEX($DN:$DN,$GR753+10),"")</f>
      </c>
      <c r="FN753">
        <f>IF($GS753&gt;=11,INDEX($DN:$DN,$GR753+11),"")</f>
      </c>
      <c r="FO753">
        <f>IF($GS753&gt;=12,INDEX($DN:$DN,$GR753+12),"")</f>
      </c>
      <c r="FP753">
        <f>IF($GS753&gt;=13,INDEX($DN:$DN,$GR753+13),"")</f>
      </c>
      <c r="FQ753">
        <f>IF($GS753&gt;=14,INDEX($DN:$DN,$GR753+14),"")</f>
      </c>
      <c r="FR753">
        <f>IF($GS753&gt;=15,INDEX($DN:$DN,$GR753+15),"")</f>
      </c>
      <c r="FS753">
        <f>IF($GS753&gt;=16,INDEX($DN:$DN,$GR753+16),"")</f>
      </c>
      <c r="FT753">
        <f>IF($GS753&gt;=17,INDEX($DN:$DN,$GR753+17),"")</f>
      </c>
      <c r="FU753">
        <f>IF($GS753&gt;=18,INDEX($DN:$DN,$GR753+18),"")</f>
      </c>
      <c r="FV753">
        <f>IF($GS753&gt;=19,INDEX($DN:$DN,$GR753+19),"")</f>
      </c>
      <c r="FW753">
        <f>IF($GS753&gt;=20,INDEX($DN:$DN,$GR753+20),"")</f>
      </c>
      <c r="FX753">
        <f>IF($GS753&gt;=21,INDEX($DN:$DN,$GR753+21),"")</f>
      </c>
      <c r="FY753">
        <f>IF($GS753&gt;=22,INDEX($DN:$DN,$GR753+22),"")</f>
      </c>
      <c r="FZ753">
        <f>IF($GS753&gt;=23,INDEX($DN:$DN,$GR753+23),"")</f>
      </c>
      <c r="GA753">
        <f>IF($GS753&gt;=24,INDEX($DN:$DN,$GR753+24),"")</f>
      </c>
      <c r="GB753">
        <f>IF($GS753&gt;=25,INDEX($DN:$DN,$GR753+25),"")</f>
      </c>
      <c r="GC753">
        <f>IF($GS753&gt;=26,INDEX($DN:$DN,$GR753+26),"")</f>
      </c>
      <c r="GD753">
        <f>IF($GS753&gt;=27,INDEX($DN:$DN,$GR753+27),"")</f>
      </c>
      <c r="GE753">
        <f>IF($GS753&gt;=28,INDEX($DN:$DN,$GR753+28),"")</f>
      </c>
      <c r="GF753">
        <f>IF($GS753&gt;=29,INDEX($DN:$DN,$GR753+29),"")</f>
      </c>
      <c r="GG753">
        <f>IF($GS753&gt;=30,INDEX($DN:$DN,$GR753+30),"")</f>
      </c>
      <c r="GH753">
        <f>IF($GS753&gt;=31,INDEX($DN:$DN,$GR753+31),"")</f>
      </c>
      <c r="GI753">
        <f>IF($GS753&gt;=32,INDEX($DN:$DN,$GR753+32),"")</f>
      </c>
      <c r="GJ753">
        <f>IF($GS753&gt;=33,INDEX($DN:$DN,$GR753+33),"")</f>
      </c>
      <c r="GK753">
        <f>IF($GS753&gt;=34,INDEX($DN:$DN,$GR753+34),"")</f>
      </c>
      <c r="GL753">
        <f>IF($GS753&gt;=35,INDEX($DN:$DN,$GR753+35),"")</f>
      </c>
      <c r="GM753">
        <f>IF($GS753&gt;=36,INDEX($DN:$DN,$GR753+36),"")</f>
      </c>
      <c r="GN753">
        <f>IF($GS753&gt;=37,INDEX($DN:$DN,$GR753+37),"")</f>
      </c>
      <c r="GO753">
        <f>IF($GS753&gt;=38,INDEX($DN:$DN,$GR753+38),"")</f>
      </c>
      <c r="GP753">
        <f>IF($GS753&gt;=39,INDEX($DN:$DN,$GR753+39),"")</f>
      </c>
      <c r="GQ753">
        <f>IF($GS753&gt;=40,INDEX($DN:$DN,$GR753+40),"")</f>
      </c>
      <c r="GR753">
        <f>IFERROR(MATCH($DL753,$DM$2:$DM$148,0)+1,0)</f>
      </c>
      <c r="GS753">
        <f>IFERROR(INDEX($DO$2:$DO$148,MATCH($DL753,$DM$2:$DM$148,0)),0)</f>
      </c>
      <c r="GT753">
        <f>IFERROR(MATCH($Z753,$DP$753:$FC$753,0),0)</f>
      </c>
      <c r="GU753">
        <f>IF($GT753&gt;0,INDEX($FD$753:$GQ$753,$GT753),"")</f>
      </c>
      <c r="GX753">
        <f>IF($JG753&gt;=1,INDEX($GV:$GV,$JF753+1),"")</f>
      </c>
      <c r="GY753">
        <f>IF($JG753&gt;=2,INDEX($GV:$GV,$JF753+2),"")</f>
      </c>
      <c r="GZ753">
        <f>IF($JG753&gt;=3,INDEX($GV:$GV,$JF753+3),"")</f>
      </c>
      <c r="HA753">
        <f>IF($JG753&gt;=4,INDEX($GV:$GV,$JF753+4),"")</f>
      </c>
      <c r="HB753">
        <f>IF($JG753&gt;=5,INDEX($GV:$GV,$JF753+5),"")</f>
      </c>
      <c r="HC753">
        <f>IF($JG753&gt;=6,INDEX($GV:$GV,$JF753+6),"")</f>
      </c>
      <c r="HD753">
        <f>IF($JG753&gt;=7,INDEX($GV:$GV,$JF753+7),"")</f>
      </c>
      <c r="HE753">
        <f>IF($JG753&gt;=8,INDEX($GV:$GV,$JF753+8),"")</f>
      </c>
      <c r="HF753">
        <f>IF($JG753&gt;=9,INDEX($GV:$GV,$JF753+9),"")</f>
      </c>
      <c r="HG753">
        <f>IF($JG753&gt;=10,INDEX($GV:$GV,$JF753+10),"")</f>
      </c>
      <c r="HH753">
        <f>IF($JG753&gt;=11,INDEX($GV:$GV,$JF753+11),"")</f>
      </c>
      <c r="HI753">
        <f>IF($JG753&gt;=12,INDEX($GV:$GV,$JF753+12),"")</f>
      </c>
      <c r="HJ753">
        <f>IF($JG753&gt;=13,INDEX($GV:$GV,$JF753+13),"")</f>
      </c>
      <c r="HK753">
        <f>IF($JG753&gt;=14,INDEX($GV:$GV,$JF753+14),"")</f>
      </c>
      <c r="HL753">
        <f>IF($JG753&gt;=15,INDEX($GV:$GV,$JF753+15),"")</f>
      </c>
      <c r="HM753">
        <f>IF($JG753&gt;=16,INDEX($GV:$GV,$JF753+16),"")</f>
      </c>
      <c r="HN753">
        <f>IF($JG753&gt;=17,INDEX($GV:$GV,$JF753+17),"")</f>
      </c>
      <c r="HO753">
        <f>IF($JG753&gt;=18,INDEX($GV:$GV,$JF753+18),"")</f>
      </c>
      <c r="HP753">
        <f>IF($JG753&gt;=19,INDEX($GV:$GV,$JF753+19),"")</f>
      </c>
      <c r="HQ753">
        <f>IF($JG753&gt;=20,INDEX($GV:$GV,$JF753+20),"")</f>
      </c>
      <c r="HR753">
        <f>IF($JG753&gt;=21,INDEX($GV:$GV,$JF753+21),"")</f>
      </c>
      <c r="HS753">
        <f>IF($JG753&gt;=22,INDEX($GV:$GV,$JF753+22),"")</f>
      </c>
      <c r="HT753">
        <f>IF($JG753&gt;=23,INDEX($GV:$GV,$JF753+23),"")</f>
      </c>
      <c r="HU753">
        <f>IF($JG753&gt;=24,INDEX($GV:$GV,$JF753+24),"")</f>
      </c>
      <c r="HV753">
        <f>IF($JG753&gt;=25,INDEX($GV:$GV,$JF753+25),"")</f>
      </c>
      <c r="HW753">
        <f>IF($JG753&gt;=26,INDEX($GV:$GV,$JF753+26),"")</f>
      </c>
      <c r="HX753">
        <f>IF($JG753&gt;=27,INDEX($GV:$GV,$JF753+27),"")</f>
      </c>
      <c r="HY753">
        <f>IF($JG753&gt;=28,INDEX($GV:$GV,$JF753+28),"")</f>
      </c>
      <c r="HZ753">
        <f>IF($JG753&gt;=29,INDEX($GV:$GV,$JF753+29),"")</f>
      </c>
      <c r="IA753">
        <f>IF($JG753&gt;=30,INDEX($GV:$GV,$JF753+30),"")</f>
      </c>
      <c r="IB753">
        <f>IF($JG753&gt;=31,INDEX($GV:$GV,$JF753+31),"")</f>
      </c>
      <c r="IC753">
        <f>IF($JG753&gt;=32,INDEX($GV:$GV,$JF753+32),"")</f>
      </c>
      <c r="ID753">
        <f>IF($JG753&gt;=33,INDEX($GV:$GV,$JF753+33),"")</f>
      </c>
      <c r="IE753">
        <f>IF($JG753&gt;=34,INDEX($GV:$GV,$JF753+34),"")</f>
      </c>
      <c r="IF753">
        <f>IF($JG753&gt;=35,INDEX($GV:$GV,$JF753+35),"")</f>
      </c>
      <c r="IG753">
        <f>IF($JG753&gt;=36,INDEX($GV:$GV,$JF753+36),"")</f>
      </c>
      <c r="IH753">
        <f>IF($JG753&gt;=37,INDEX($GV:$GV,$JF753+37),"")</f>
      </c>
      <c r="II753">
        <f>IF($JG753&gt;=38,INDEX($GV:$GV,$JF753+38),"")</f>
      </c>
      <c r="IJ753">
        <f>IF($JG753&gt;=39,INDEX($GV:$GV,$JF753+39),"")</f>
      </c>
      <c r="IK753">
        <f>IF($JG753&gt;=40,INDEX($GV:$GV,$JF753+40),"")</f>
      </c>
      <c r="IL753">
        <f>IF($JG753&gt;=41,INDEX($GV:$GV,$JF753+41),"")</f>
      </c>
      <c r="IM753">
        <f>IF($JG753&gt;=42,INDEX($GV:$GV,$JF753+42),"")</f>
      </c>
      <c r="IN753">
        <f>IF($JG753&gt;=43,INDEX($GV:$GV,$JF753+43),"")</f>
      </c>
      <c r="IO753">
        <f>IF($JG753&gt;=44,INDEX($GV:$GV,$JF753+44),"")</f>
      </c>
      <c r="IP753">
        <f>IF($JG753&gt;=45,INDEX($GV:$GV,$JF753+45),"")</f>
      </c>
      <c r="IQ753">
        <f>IF($JG753&gt;=46,INDEX($GV:$GV,$JF753+46),"")</f>
      </c>
      <c r="IR753">
        <f>IF($JG753&gt;=47,INDEX($GV:$GV,$JF753+47),"")</f>
      </c>
      <c r="IS753">
        <f>IF($JG753&gt;=48,INDEX($GV:$GV,$JF753+48),"")</f>
      </c>
      <c r="IT753">
        <f>IF($JG753&gt;=49,INDEX($GV:$GV,$JF753+49),"")</f>
      </c>
      <c r="IU753">
        <f>IF($JG753&gt;=50,INDEX($GV:$GV,$JF753+50),"")</f>
      </c>
      <c r="IV753">
        <f>IF($JG753&gt;=51,INDEX($GV:$GV,$JF753+51),"")</f>
      </c>
      <c r="IW753">
        <f>IF($JG753&gt;=52,INDEX($GV:$GV,$JF753+52),"")</f>
      </c>
      <c r="IX753">
        <f>IF($JG753&gt;=53,INDEX($GV:$GV,$JF753+53),"")</f>
      </c>
      <c r="IY753">
        <f>IF($JG753&gt;=54,INDEX($GV:$GV,$JF753+54),"")</f>
      </c>
      <c r="IZ753">
        <f>IF($JG753&gt;=55,INDEX($GV:$GV,$JF753+55),"")</f>
      </c>
      <c r="JA753">
        <f>IF($JG753&gt;=56,INDEX($GV:$GV,$JF753+56),"")</f>
      </c>
      <c r="JB753">
        <f>IF($JG753&gt;=57,INDEX($GV:$GV,$JF753+57),"")</f>
      </c>
      <c r="JC753">
        <f>IF($JG753&gt;=58,INDEX($GV:$GV,$JF753+58),"")</f>
      </c>
      <c r="JD753">
        <f>IF($JG753&gt;=59,INDEX($GV:$GV,$JF753+59),"")</f>
      </c>
      <c r="JE753">
        <f>IF($JG753&gt;=60,INDEX($GV:$GV,$JF753+60),"")</f>
      </c>
      <c r="JF753">
        <f>IFERROR(MATCH($GU753,$GV$2:$GV$322,0)+1,0)</f>
      </c>
      <c r="JG753">
        <f>IFERROR(INDEX($GW$2:$GW$322,MATCH($GU753,$GV$2:$GV$322,0)),0)</f>
      </c>
      <c r="JH753" t="s">
        <v>44</v>
      </c>
      <c r="JI753" t="s">
        <v>44</v>
      </c>
    </row>
    <row r="754" spans="1:269" x14ac:dyDescent="0.25">
      <c r="R754">
        <f>IF(OR($U754="",$Q754=""),"",IFERROR($U754/$Q754,0))</f>
      </c>
      <c r="S754">
        <f>IF($U754="","",
SUM($T754,$V754,$AA754,$W754,$Y754)*
(1-IF($AB754="",0,VALUE($AB754)/100)))</f>
      </c>
      <c r="T754">
        <f>IF($U754="","",$U754)</f>
      </c>
      <c r="V754">
        <f>IF($U754="","",
IF($O754="","",
IF(ISNUMBER(SEARCH("exempt",LOWER($O754))),0,
$U754*(VALUE(SUBSTITUTE($O754,"%",""))/100))))</f>
      </c>
      <c r="AC754">
        <f>IFERROR(IF(FIND(" - ",$K754)&gt;0,MID($K754,FIND(" - ",$K754)+3,LEN($K754)),""),"")</f>
      </c>
      <c r="AL754" t="s">
        <v>1754</v>
      </c>
      <c r="AT754">
        <f>IFERROR(LEFT($K754,FIND(" - ",$K754)-1),$K754)</f>
      </c>
      <c r="AW754">
        <f>IF($CL754&gt;=1,INDEX($AU:$AU,$CK754+1),"")</f>
      </c>
      <c r="AX754">
        <f>IF($CL754&gt;=2,INDEX($AU:$AU,$CK754+2),"")</f>
      </c>
      <c r="AY754">
        <f>IF($CL754&gt;=3,INDEX($AU:$AU,$CK754+3),"")</f>
      </c>
      <c r="AZ754">
        <f>IF($CL754&gt;=4,INDEX($AU:$AU,$CK754+4),"")</f>
      </c>
      <c r="BA754">
        <f>IF($CL754&gt;=5,INDEX($AU:$AU,$CK754+5),"")</f>
      </c>
      <c r="BB754">
        <f>IF($CL754&gt;=6,INDEX($AU:$AU,$CK754+6),"")</f>
      </c>
      <c r="BC754">
        <f>IF($CL754&gt;=7,INDEX($AU:$AU,$CK754+7),"")</f>
      </c>
      <c r="BD754">
        <f>IF($CL754&gt;=8,INDEX($AU:$AU,$CK754+8),"")</f>
      </c>
      <c r="BE754">
        <f>IF($CL754&gt;=9,INDEX($AU:$AU,$CK754+9),"")</f>
      </c>
      <c r="BF754">
        <f>IF($CL754&gt;=10,INDEX($AU:$AU,$CK754+10),"")</f>
      </c>
      <c r="BG754">
        <f>IF($CL754&gt;=11,INDEX($AU:$AU,$CK754+11),"")</f>
      </c>
      <c r="BH754">
        <f>IF($CL754&gt;=12,INDEX($AU:$AU,$CK754+12),"")</f>
      </c>
      <c r="BI754">
        <f>IF($CL754&gt;=13,INDEX($AU:$AU,$CK754+13),"")</f>
      </c>
      <c r="BJ754">
        <f>IF($CL754&gt;=14,INDEX($AU:$AU,$CK754+14),"")</f>
      </c>
      <c r="BK754">
        <f>IF($CL754&gt;=15,INDEX($AU:$AU,$CK754+15),"")</f>
      </c>
      <c r="BL754">
        <f>IF($CL754&gt;=16,INDEX($AU:$AU,$CK754+16),"")</f>
      </c>
      <c r="BM754">
        <f>IF($CL754&gt;=17,INDEX($AU:$AU,$CK754+17),"")</f>
      </c>
      <c r="BN754">
        <f>IF($CL754&gt;=18,INDEX($AU:$AU,$CK754+18),"")</f>
      </c>
      <c r="BO754">
        <f>IF($CL754&gt;=19,INDEX($AU:$AU,$CK754+19),"")</f>
      </c>
      <c r="BP754">
        <f>IF($CL754&gt;=20,INDEX($AU:$AU,$CK754+20),"")</f>
      </c>
      <c r="BQ754">
        <f>IF($CL754&gt;=21,INDEX($AU:$AU,$CK754+21),"")</f>
      </c>
      <c r="BR754">
        <f>IF($CL754&gt;=22,INDEX($AU:$AU,$CK754+22),"")</f>
      </c>
      <c r="BS754">
        <f>IF($CL754&gt;=23,INDEX($AU:$AU,$CK754+23),"")</f>
      </c>
      <c r="BT754">
        <f>IF($CL754&gt;=24,INDEX($AU:$AU,$CK754+24),"")</f>
      </c>
      <c r="BU754">
        <f>IF($CL754&gt;=25,INDEX($AU:$AU,$CK754+25),"")</f>
      </c>
      <c r="BV754">
        <f>IF($CL754&gt;=26,INDEX($AU:$AU,$CK754+26),"")</f>
      </c>
      <c r="BW754">
        <f>IF($CL754&gt;=27,INDEX($AU:$AU,$CK754+27),"")</f>
      </c>
      <c r="BX754">
        <f>IF($CL754&gt;=28,INDEX($AU:$AU,$CK754+28),"")</f>
      </c>
      <c r="BY754">
        <f>IF($CL754&gt;=29,INDEX($AU:$AU,$CK754+29),"")</f>
      </c>
      <c r="BZ754">
        <f>IF($CL754&gt;=30,INDEX($AU:$AU,$CK754+30),"")</f>
      </c>
      <c r="CA754">
        <f>IF($CL754&gt;=31,INDEX($AU:$AU,$CK754+31),"")</f>
      </c>
      <c r="CB754">
        <f>IF($CL754&gt;=32,INDEX($AU:$AU,$CK754+32),"")</f>
      </c>
      <c r="CC754">
        <f>IF($CL754&gt;=33,INDEX($AU:$AU,$CK754+33),"")</f>
      </c>
      <c r="CD754">
        <f>IF($CL754&gt;=34,INDEX($AU:$AU,$CK754+34),"")</f>
      </c>
      <c r="CE754">
        <f>IF($CL754&gt;=35,INDEX($AU:$AU,$CK754+35),"")</f>
      </c>
      <c r="CF754">
        <f>IF($CL754&gt;=36,INDEX($AU:$AU,$CK754+36),"")</f>
      </c>
      <c r="CG754">
        <f>IF($CL754&gt;=37,INDEX($AU:$AU,$CK754+37),"")</f>
      </c>
      <c r="CH754">
        <f>IF($CL754&gt;=38,INDEX($AU:$AU,$CK754+38),"")</f>
      </c>
      <c r="CI754">
        <f>IF($CL754&gt;=39,INDEX($AU:$AU,$CK754+39),"")</f>
      </c>
      <c r="CJ754">
        <f>IF($CL754&gt;=40,INDEX($AU:$AU,$CK754+40),"")</f>
      </c>
      <c r="CK754">
        <f>IFERROR(MATCH($AT754,$AU$2:$AU$133,0)+1,0)</f>
      </c>
      <c r="CL754">
        <f>IFERROR(INDEX($AV$2:$AV$133,MATCH($AT754,$AU$2:$AU$133,0)),0)</f>
      </c>
      <c r="CM754">
        <f>IFERROR(LEFT($L754,FIND(" - ",$L754)-1),$L754)</f>
      </c>
      <c r="CN754" t="s">
        <v>149</v>
      </c>
      <c r="CP754">
        <f>IF($DK754&gt;=1,INDEX($CN:$CN,$DJ754+1),"")</f>
      </c>
      <c r="CQ754">
        <f>IF($DK754&gt;=2,INDEX($CN:$CN,$DJ754+2),"")</f>
      </c>
      <c r="CR754">
        <f>IF($DK754&gt;=3,INDEX($CN:$CN,$DJ754+3),"")</f>
      </c>
      <c r="CS754">
        <f>IF($DK754&gt;=4,INDEX($CN:$CN,$DJ754+4),"")</f>
      </c>
      <c r="CT754">
        <f>IF($DK754&gt;=5,INDEX($CN:$CN,$DJ754+5),"")</f>
      </c>
      <c r="CU754">
        <f>IF($DK754&gt;=6,INDEX($CN:$CN,$DJ754+6),"")</f>
      </c>
      <c r="CV754">
        <f>IF($DK754&gt;=7,INDEX($CN:$CN,$DJ754+7),"")</f>
      </c>
      <c r="CW754">
        <f>IF($DK754&gt;=8,INDEX($CN:$CN,$DJ754+8),"")</f>
      </c>
      <c r="CX754">
        <f>IF($DK754&gt;=9,INDEX($CN:$CN,$DJ754+9),"")</f>
      </c>
      <c r="CY754">
        <f>IF($DK754&gt;=10,INDEX($CN:$CN,$DJ754+10),"")</f>
      </c>
      <c r="CZ754">
        <f>IF($DK754&gt;=11,INDEX($CN:$CN,$DJ754+11),"")</f>
      </c>
      <c r="DA754">
        <f>IF($DK754&gt;=12,INDEX($CN:$CN,$DJ754+12),"")</f>
      </c>
      <c r="DB754">
        <f>IF($DK754&gt;=13,INDEX($CN:$CN,$DJ754+13),"")</f>
      </c>
      <c r="DC754">
        <f>IF($DK754&gt;=14,INDEX($CN:$CN,$DJ754+14),"")</f>
      </c>
      <c r="DD754">
        <f>IF($DK754&gt;=15,INDEX($CN:$CN,$DJ754+15),"")</f>
      </c>
      <c r="DE754">
        <f>IF($DK754&gt;=16,INDEX($CN:$CN,$DJ754+16),"")</f>
      </c>
      <c r="DF754">
        <f>IF($DK754&gt;=17,INDEX($CN:$CN,$DJ754+17),"")</f>
      </c>
      <c r="DG754">
        <f>IF($DK754&gt;=18,INDEX($CN:$CN,$DJ754+18),"")</f>
      </c>
      <c r="DH754">
        <f>IF($DK754&gt;=19,INDEX($CN:$CN,$DJ754+19),"")</f>
      </c>
      <c r="DI754">
        <f>IF($DK754&gt;=20,INDEX($CN:$CN,$DJ754+20),"")</f>
      </c>
      <c r="DJ754">
        <f>IFERROR(MATCH($CM754,$CN$2:$CN$1089,0)+1,0)</f>
      </c>
      <c r="DK754">
        <f>IFERROR(INDEX($CO$2:$CO$1089,MATCH($CM754,$CN$2:$CN$1089,0)),0)</f>
      </c>
      <c r="DL754">
        <f>IFERROR(INDEX($AS:$AS,MATCH($O754,$AR:$AR,0))&amp;"","")</f>
      </c>
      <c r="DP754">
        <f>IF($GS754&gt;=1,INDEX($DM:$DM,$GR754+1),"")</f>
      </c>
      <c r="DQ754">
        <f>IF($GS754&gt;=2,INDEX($DM:$DM,$GR754+2),"")</f>
      </c>
      <c r="DR754">
        <f>IF($GS754&gt;=3,INDEX($DM:$DM,$GR754+3),"")</f>
      </c>
      <c r="DS754">
        <f>IF($GS754&gt;=4,INDEX($DM:$DM,$GR754+4),"")</f>
      </c>
      <c r="DT754">
        <f>IF($GS754&gt;=5,INDEX($DM:$DM,$GR754+5),"")</f>
      </c>
      <c r="DU754">
        <f>IF($GS754&gt;=6,INDEX($DM:$DM,$GR754+6),"")</f>
      </c>
      <c r="DV754">
        <f>IF($GS754&gt;=7,INDEX($DM:$DM,$GR754+7),"")</f>
      </c>
      <c r="DW754">
        <f>IF($GS754&gt;=8,INDEX($DM:$DM,$GR754+8),"")</f>
      </c>
      <c r="DX754">
        <f>IF($GS754&gt;=9,INDEX($DM:$DM,$GR754+9),"")</f>
      </c>
      <c r="DY754">
        <f>IF($GS754&gt;=10,INDEX($DM:$DM,$GR754+10),"")</f>
      </c>
      <c r="DZ754">
        <f>IF($GS754&gt;=11,INDEX($DM:$DM,$GR754+11),"")</f>
      </c>
      <c r="EA754">
        <f>IF($GS754&gt;=12,INDEX($DM:$DM,$GR754+12),"")</f>
      </c>
      <c r="EB754">
        <f>IF($GS754&gt;=13,INDEX($DM:$DM,$GR754+13),"")</f>
      </c>
      <c r="EC754">
        <f>IF($GS754&gt;=14,INDEX($DM:$DM,$GR754+14),"")</f>
      </c>
      <c r="ED754">
        <f>IF($GS754&gt;=15,INDEX($DM:$DM,$GR754+15),"")</f>
      </c>
      <c r="EE754">
        <f>IF($GS754&gt;=16,INDEX($DM:$DM,$GR754+16),"")</f>
      </c>
      <c r="EF754">
        <f>IF($GS754&gt;=17,INDEX($DM:$DM,$GR754+17),"")</f>
      </c>
      <c r="EG754">
        <f>IF($GS754&gt;=18,INDEX($DM:$DM,$GR754+18),"")</f>
      </c>
      <c r="EH754">
        <f>IF($GS754&gt;=19,INDEX($DM:$DM,$GR754+19),"")</f>
      </c>
      <c r="EI754">
        <f>IF($GS754&gt;=20,INDEX($DM:$DM,$GR754+20),"")</f>
      </c>
      <c r="EJ754">
        <f>IF($GS754&gt;=21,INDEX($DM:$DM,$GR754+21),"")</f>
      </c>
      <c r="EK754">
        <f>IF($GS754&gt;=22,INDEX($DM:$DM,$GR754+22),"")</f>
      </c>
      <c r="EL754">
        <f>IF($GS754&gt;=23,INDEX($DM:$DM,$GR754+23),"")</f>
      </c>
      <c r="EM754">
        <f>IF($GS754&gt;=24,INDEX($DM:$DM,$GR754+24),"")</f>
      </c>
      <c r="EN754">
        <f>IF($GS754&gt;=25,INDEX($DM:$DM,$GR754+25),"")</f>
      </c>
      <c r="EO754">
        <f>IF($GS754&gt;=26,INDEX($DM:$DM,$GR754+26),"")</f>
      </c>
      <c r="EP754">
        <f>IF($GS754&gt;=27,INDEX($DM:$DM,$GR754+27),"")</f>
      </c>
      <c r="EQ754">
        <f>IF($GS754&gt;=28,INDEX($DM:$DM,$GR754+28),"")</f>
      </c>
      <c r="ER754">
        <f>IF($GS754&gt;=29,INDEX($DM:$DM,$GR754+29),"")</f>
      </c>
      <c r="ES754">
        <f>IF($GS754&gt;=30,INDEX($DM:$DM,$GR754+30),"")</f>
      </c>
      <c r="ET754">
        <f>IF($GS754&gt;=31,INDEX($DM:$DM,$GR754+31),"")</f>
      </c>
      <c r="EU754">
        <f>IF($GS754&gt;=32,INDEX($DM:$DM,$GR754+32),"")</f>
      </c>
      <c r="EV754">
        <f>IF($GS754&gt;=33,INDEX($DM:$DM,$GR754+33),"")</f>
      </c>
      <c r="EW754">
        <f>IF($GS754&gt;=34,INDEX($DM:$DM,$GR754+34),"")</f>
      </c>
      <c r="EX754">
        <f>IF($GS754&gt;=35,INDEX($DM:$DM,$GR754+35),"")</f>
      </c>
      <c r="EY754">
        <f>IF($GS754&gt;=36,INDEX($DM:$DM,$GR754+36),"")</f>
      </c>
      <c r="EZ754">
        <f>IF($GS754&gt;=37,INDEX($DM:$DM,$GR754+37),"")</f>
      </c>
      <c r="FA754">
        <f>IF($GS754&gt;=38,INDEX($DM:$DM,$GR754+38),"")</f>
      </c>
      <c r="FB754">
        <f>IF($GS754&gt;=39,INDEX($DM:$DM,$GR754+39),"")</f>
      </c>
      <c r="FC754">
        <f>IF($GS754&gt;=40,INDEX($DM:$DM,$GR754+40),"")</f>
      </c>
      <c r="FD754">
        <f>IF($GS754&gt;=1,INDEX($DN:$DN,$GR754+1),"")</f>
      </c>
      <c r="FE754">
        <f>IF($GS754&gt;=2,INDEX($DN:$DN,$GR754+2),"")</f>
      </c>
      <c r="FF754">
        <f>IF($GS754&gt;=3,INDEX($DN:$DN,$GR754+3),"")</f>
      </c>
      <c r="FG754">
        <f>IF($GS754&gt;=4,INDEX($DN:$DN,$GR754+4),"")</f>
      </c>
      <c r="FH754">
        <f>IF($GS754&gt;=5,INDEX($DN:$DN,$GR754+5),"")</f>
      </c>
      <c r="FI754">
        <f>IF($GS754&gt;=6,INDEX($DN:$DN,$GR754+6),"")</f>
      </c>
      <c r="FJ754">
        <f>IF($GS754&gt;=7,INDEX($DN:$DN,$GR754+7),"")</f>
      </c>
      <c r="FK754">
        <f>IF($GS754&gt;=8,INDEX($DN:$DN,$GR754+8),"")</f>
      </c>
      <c r="FL754">
        <f>IF($GS754&gt;=9,INDEX($DN:$DN,$GR754+9),"")</f>
      </c>
      <c r="FM754">
        <f>IF($GS754&gt;=10,INDEX($DN:$DN,$GR754+10),"")</f>
      </c>
      <c r="FN754">
        <f>IF($GS754&gt;=11,INDEX($DN:$DN,$GR754+11),"")</f>
      </c>
      <c r="FO754">
        <f>IF($GS754&gt;=12,INDEX($DN:$DN,$GR754+12),"")</f>
      </c>
      <c r="FP754">
        <f>IF($GS754&gt;=13,INDEX($DN:$DN,$GR754+13),"")</f>
      </c>
      <c r="FQ754">
        <f>IF($GS754&gt;=14,INDEX($DN:$DN,$GR754+14),"")</f>
      </c>
      <c r="FR754">
        <f>IF($GS754&gt;=15,INDEX($DN:$DN,$GR754+15),"")</f>
      </c>
      <c r="FS754">
        <f>IF($GS754&gt;=16,INDEX($DN:$DN,$GR754+16),"")</f>
      </c>
      <c r="FT754">
        <f>IF($GS754&gt;=17,INDEX($DN:$DN,$GR754+17),"")</f>
      </c>
      <c r="FU754">
        <f>IF($GS754&gt;=18,INDEX($DN:$DN,$GR754+18),"")</f>
      </c>
      <c r="FV754">
        <f>IF($GS754&gt;=19,INDEX($DN:$DN,$GR754+19),"")</f>
      </c>
      <c r="FW754">
        <f>IF($GS754&gt;=20,INDEX($DN:$DN,$GR754+20),"")</f>
      </c>
      <c r="FX754">
        <f>IF($GS754&gt;=21,INDEX($DN:$DN,$GR754+21),"")</f>
      </c>
      <c r="FY754">
        <f>IF($GS754&gt;=22,INDEX($DN:$DN,$GR754+22),"")</f>
      </c>
      <c r="FZ754">
        <f>IF($GS754&gt;=23,INDEX($DN:$DN,$GR754+23),"")</f>
      </c>
      <c r="GA754">
        <f>IF($GS754&gt;=24,INDEX($DN:$DN,$GR754+24),"")</f>
      </c>
      <c r="GB754">
        <f>IF($GS754&gt;=25,INDEX($DN:$DN,$GR754+25),"")</f>
      </c>
      <c r="GC754">
        <f>IF($GS754&gt;=26,INDEX($DN:$DN,$GR754+26),"")</f>
      </c>
      <c r="GD754">
        <f>IF($GS754&gt;=27,INDEX($DN:$DN,$GR754+27),"")</f>
      </c>
      <c r="GE754">
        <f>IF($GS754&gt;=28,INDEX($DN:$DN,$GR754+28),"")</f>
      </c>
      <c r="GF754">
        <f>IF($GS754&gt;=29,INDEX($DN:$DN,$GR754+29),"")</f>
      </c>
      <c r="GG754">
        <f>IF($GS754&gt;=30,INDEX($DN:$DN,$GR754+30),"")</f>
      </c>
      <c r="GH754">
        <f>IF($GS754&gt;=31,INDEX($DN:$DN,$GR754+31),"")</f>
      </c>
      <c r="GI754">
        <f>IF($GS754&gt;=32,INDEX($DN:$DN,$GR754+32),"")</f>
      </c>
      <c r="GJ754">
        <f>IF($GS754&gt;=33,INDEX($DN:$DN,$GR754+33),"")</f>
      </c>
      <c r="GK754">
        <f>IF($GS754&gt;=34,INDEX($DN:$DN,$GR754+34),"")</f>
      </c>
      <c r="GL754">
        <f>IF($GS754&gt;=35,INDEX($DN:$DN,$GR754+35),"")</f>
      </c>
      <c r="GM754">
        <f>IF($GS754&gt;=36,INDEX($DN:$DN,$GR754+36),"")</f>
      </c>
      <c r="GN754">
        <f>IF($GS754&gt;=37,INDEX($DN:$DN,$GR754+37),"")</f>
      </c>
      <c r="GO754">
        <f>IF($GS754&gt;=38,INDEX($DN:$DN,$GR754+38),"")</f>
      </c>
      <c r="GP754">
        <f>IF($GS754&gt;=39,INDEX($DN:$DN,$GR754+39),"")</f>
      </c>
      <c r="GQ754">
        <f>IF($GS754&gt;=40,INDEX($DN:$DN,$GR754+40),"")</f>
      </c>
      <c r="GR754">
        <f>IFERROR(MATCH($DL754,$DM$2:$DM$148,0)+1,0)</f>
      </c>
      <c r="GS754">
        <f>IFERROR(INDEX($DO$2:$DO$148,MATCH($DL754,$DM$2:$DM$148,0)),0)</f>
      </c>
      <c r="GT754">
        <f>IFERROR(MATCH($Z754,$DP$754:$FC$754,0),0)</f>
      </c>
      <c r="GU754">
        <f>IF($GT754&gt;0,INDEX($FD$754:$GQ$754,$GT754),"")</f>
      </c>
      <c r="GX754">
        <f>IF($JG754&gt;=1,INDEX($GV:$GV,$JF754+1),"")</f>
      </c>
      <c r="GY754">
        <f>IF($JG754&gt;=2,INDEX($GV:$GV,$JF754+2),"")</f>
      </c>
      <c r="GZ754">
        <f>IF($JG754&gt;=3,INDEX($GV:$GV,$JF754+3),"")</f>
      </c>
      <c r="HA754">
        <f>IF($JG754&gt;=4,INDEX($GV:$GV,$JF754+4),"")</f>
      </c>
      <c r="HB754">
        <f>IF($JG754&gt;=5,INDEX($GV:$GV,$JF754+5),"")</f>
      </c>
      <c r="HC754">
        <f>IF($JG754&gt;=6,INDEX($GV:$GV,$JF754+6),"")</f>
      </c>
      <c r="HD754">
        <f>IF($JG754&gt;=7,INDEX($GV:$GV,$JF754+7),"")</f>
      </c>
      <c r="HE754">
        <f>IF($JG754&gt;=8,INDEX($GV:$GV,$JF754+8),"")</f>
      </c>
      <c r="HF754">
        <f>IF($JG754&gt;=9,INDEX($GV:$GV,$JF754+9),"")</f>
      </c>
      <c r="HG754">
        <f>IF($JG754&gt;=10,INDEX($GV:$GV,$JF754+10),"")</f>
      </c>
      <c r="HH754">
        <f>IF($JG754&gt;=11,INDEX($GV:$GV,$JF754+11),"")</f>
      </c>
      <c r="HI754">
        <f>IF($JG754&gt;=12,INDEX($GV:$GV,$JF754+12),"")</f>
      </c>
      <c r="HJ754">
        <f>IF($JG754&gt;=13,INDEX($GV:$GV,$JF754+13),"")</f>
      </c>
      <c r="HK754">
        <f>IF($JG754&gt;=14,INDEX($GV:$GV,$JF754+14),"")</f>
      </c>
      <c r="HL754">
        <f>IF($JG754&gt;=15,INDEX($GV:$GV,$JF754+15),"")</f>
      </c>
      <c r="HM754">
        <f>IF($JG754&gt;=16,INDEX($GV:$GV,$JF754+16),"")</f>
      </c>
      <c r="HN754">
        <f>IF($JG754&gt;=17,INDEX($GV:$GV,$JF754+17),"")</f>
      </c>
      <c r="HO754">
        <f>IF($JG754&gt;=18,INDEX($GV:$GV,$JF754+18),"")</f>
      </c>
      <c r="HP754">
        <f>IF($JG754&gt;=19,INDEX($GV:$GV,$JF754+19),"")</f>
      </c>
      <c r="HQ754">
        <f>IF($JG754&gt;=20,INDEX($GV:$GV,$JF754+20),"")</f>
      </c>
      <c r="HR754">
        <f>IF($JG754&gt;=21,INDEX($GV:$GV,$JF754+21),"")</f>
      </c>
      <c r="HS754">
        <f>IF($JG754&gt;=22,INDEX($GV:$GV,$JF754+22),"")</f>
      </c>
      <c r="HT754">
        <f>IF($JG754&gt;=23,INDEX($GV:$GV,$JF754+23),"")</f>
      </c>
      <c r="HU754">
        <f>IF($JG754&gt;=24,INDEX($GV:$GV,$JF754+24),"")</f>
      </c>
      <c r="HV754">
        <f>IF($JG754&gt;=25,INDEX($GV:$GV,$JF754+25),"")</f>
      </c>
      <c r="HW754">
        <f>IF($JG754&gt;=26,INDEX($GV:$GV,$JF754+26),"")</f>
      </c>
      <c r="HX754">
        <f>IF($JG754&gt;=27,INDEX($GV:$GV,$JF754+27),"")</f>
      </c>
      <c r="HY754">
        <f>IF($JG754&gt;=28,INDEX($GV:$GV,$JF754+28),"")</f>
      </c>
      <c r="HZ754">
        <f>IF($JG754&gt;=29,INDEX($GV:$GV,$JF754+29),"")</f>
      </c>
      <c r="IA754">
        <f>IF($JG754&gt;=30,INDEX($GV:$GV,$JF754+30),"")</f>
      </c>
      <c r="IB754">
        <f>IF($JG754&gt;=31,INDEX($GV:$GV,$JF754+31),"")</f>
      </c>
      <c r="IC754">
        <f>IF($JG754&gt;=32,INDEX($GV:$GV,$JF754+32),"")</f>
      </c>
      <c r="ID754">
        <f>IF($JG754&gt;=33,INDEX($GV:$GV,$JF754+33),"")</f>
      </c>
      <c r="IE754">
        <f>IF($JG754&gt;=34,INDEX($GV:$GV,$JF754+34),"")</f>
      </c>
      <c r="IF754">
        <f>IF($JG754&gt;=35,INDEX($GV:$GV,$JF754+35),"")</f>
      </c>
      <c r="IG754">
        <f>IF($JG754&gt;=36,INDEX($GV:$GV,$JF754+36),"")</f>
      </c>
      <c r="IH754">
        <f>IF($JG754&gt;=37,INDEX($GV:$GV,$JF754+37),"")</f>
      </c>
      <c r="II754">
        <f>IF($JG754&gt;=38,INDEX($GV:$GV,$JF754+38),"")</f>
      </c>
      <c r="IJ754">
        <f>IF($JG754&gt;=39,INDEX($GV:$GV,$JF754+39),"")</f>
      </c>
      <c r="IK754">
        <f>IF($JG754&gt;=40,INDEX($GV:$GV,$JF754+40),"")</f>
      </c>
      <c r="IL754">
        <f>IF($JG754&gt;=41,INDEX($GV:$GV,$JF754+41),"")</f>
      </c>
      <c r="IM754">
        <f>IF($JG754&gt;=42,INDEX($GV:$GV,$JF754+42),"")</f>
      </c>
      <c r="IN754">
        <f>IF($JG754&gt;=43,INDEX($GV:$GV,$JF754+43),"")</f>
      </c>
      <c r="IO754">
        <f>IF($JG754&gt;=44,INDEX($GV:$GV,$JF754+44),"")</f>
      </c>
      <c r="IP754">
        <f>IF($JG754&gt;=45,INDEX($GV:$GV,$JF754+45),"")</f>
      </c>
      <c r="IQ754">
        <f>IF($JG754&gt;=46,INDEX($GV:$GV,$JF754+46),"")</f>
      </c>
      <c r="IR754">
        <f>IF($JG754&gt;=47,INDEX($GV:$GV,$JF754+47),"")</f>
      </c>
      <c r="IS754">
        <f>IF($JG754&gt;=48,INDEX($GV:$GV,$JF754+48),"")</f>
      </c>
      <c r="IT754">
        <f>IF($JG754&gt;=49,INDEX($GV:$GV,$JF754+49),"")</f>
      </c>
      <c r="IU754">
        <f>IF($JG754&gt;=50,INDEX($GV:$GV,$JF754+50),"")</f>
      </c>
      <c r="IV754">
        <f>IF($JG754&gt;=51,INDEX($GV:$GV,$JF754+51),"")</f>
      </c>
      <c r="IW754">
        <f>IF($JG754&gt;=52,INDEX($GV:$GV,$JF754+52),"")</f>
      </c>
      <c r="IX754">
        <f>IF($JG754&gt;=53,INDEX($GV:$GV,$JF754+53),"")</f>
      </c>
      <c r="IY754">
        <f>IF($JG754&gt;=54,INDEX($GV:$GV,$JF754+54),"")</f>
      </c>
      <c r="IZ754">
        <f>IF($JG754&gt;=55,INDEX($GV:$GV,$JF754+55),"")</f>
      </c>
      <c r="JA754">
        <f>IF($JG754&gt;=56,INDEX($GV:$GV,$JF754+56),"")</f>
      </c>
      <c r="JB754">
        <f>IF($JG754&gt;=57,INDEX($GV:$GV,$JF754+57),"")</f>
      </c>
      <c r="JC754">
        <f>IF($JG754&gt;=58,INDEX($GV:$GV,$JF754+58),"")</f>
      </c>
      <c r="JD754">
        <f>IF($JG754&gt;=59,INDEX($GV:$GV,$JF754+59),"")</f>
      </c>
      <c r="JE754">
        <f>IF($JG754&gt;=60,INDEX($GV:$GV,$JF754+60),"")</f>
      </c>
      <c r="JF754">
        <f>IFERROR(MATCH($GU754,$GV$2:$GV$322,0)+1,0)</f>
      </c>
      <c r="JG754">
        <f>IFERROR(INDEX($GW$2:$GW$322,MATCH($GU754,$GV$2:$GV$322,0)),0)</f>
      </c>
      <c r="JH754" t="s">
        <v>44</v>
      </c>
      <c r="JI754" t="s">
        <v>44</v>
      </c>
    </row>
    <row r="755" spans="1:269" x14ac:dyDescent="0.25">
      <c r="R755">
        <f>IF(OR($U755="",$Q755=""),"",IFERROR($U755/$Q755,0))</f>
      </c>
      <c r="S755">
        <f>IF($U755="","",
SUM($T755,$V755,$AA755,$W755,$Y755)*
(1-IF($AB755="",0,VALUE($AB755)/100)))</f>
      </c>
      <c r="T755">
        <f>IF($U755="","",$U755)</f>
      </c>
      <c r="V755">
        <f>IF($U755="","",
IF($O755="","",
IF(ISNUMBER(SEARCH("exempt",LOWER($O755))),0,
$U755*(VALUE(SUBSTITUTE($O755,"%",""))/100))))</f>
      </c>
      <c r="AC755">
        <f>IFERROR(IF(FIND(" - ",$K755)&gt;0,MID($K755,FIND(" - ",$K755)+3,LEN($K755)),""),"")</f>
      </c>
      <c r="AL755" t="s">
        <v>1755</v>
      </c>
      <c r="AT755">
        <f>IFERROR(LEFT($K755,FIND(" - ",$K755)-1),$K755)</f>
      </c>
      <c r="AW755">
        <f>IF($CL755&gt;=1,INDEX($AU:$AU,$CK755+1),"")</f>
      </c>
      <c r="AX755">
        <f>IF($CL755&gt;=2,INDEX($AU:$AU,$CK755+2),"")</f>
      </c>
      <c r="AY755">
        <f>IF($CL755&gt;=3,INDEX($AU:$AU,$CK755+3),"")</f>
      </c>
      <c r="AZ755">
        <f>IF($CL755&gt;=4,INDEX($AU:$AU,$CK755+4),"")</f>
      </c>
      <c r="BA755">
        <f>IF($CL755&gt;=5,INDEX($AU:$AU,$CK755+5),"")</f>
      </c>
      <c r="BB755">
        <f>IF($CL755&gt;=6,INDEX($AU:$AU,$CK755+6),"")</f>
      </c>
      <c r="BC755">
        <f>IF($CL755&gt;=7,INDEX($AU:$AU,$CK755+7),"")</f>
      </c>
      <c r="BD755">
        <f>IF($CL755&gt;=8,INDEX($AU:$AU,$CK755+8),"")</f>
      </c>
      <c r="BE755">
        <f>IF($CL755&gt;=9,INDEX($AU:$AU,$CK755+9),"")</f>
      </c>
      <c r="BF755">
        <f>IF($CL755&gt;=10,INDEX($AU:$AU,$CK755+10),"")</f>
      </c>
      <c r="BG755">
        <f>IF($CL755&gt;=11,INDEX($AU:$AU,$CK755+11),"")</f>
      </c>
      <c r="BH755">
        <f>IF($CL755&gt;=12,INDEX($AU:$AU,$CK755+12),"")</f>
      </c>
      <c r="BI755">
        <f>IF($CL755&gt;=13,INDEX($AU:$AU,$CK755+13),"")</f>
      </c>
      <c r="BJ755">
        <f>IF($CL755&gt;=14,INDEX($AU:$AU,$CK755+14),"")</f>
      </c>
      <c r="BK755">
        <f>IF($CL755&gt;=15,INDEX($AU:$AU,$CK755+15),"")</f>
      </c>
      <c r="BL755">
        <f>IF($CL755&gt;=16,INDEX($AU:$AU,$CK755+16),"")</f>
      </c>
      <c r="BM755">
        <f>IF($CL755&gt;=17,INDEX($AU:$AU,$CK755+17),"")</f>
      </c>
      <c r="BN755">
        <f>IF($CL755&gt;=18,INDEX($AU:$AU,$CK755+18),"")</f>
      </c>
      <c r="BO755">
        <f>IF($CL755&gt;=19,INDEX($AU:$AU,$CK755+19),"")</f>
      </c>
      <c r="BP755">
        <f>IF($CL755&gt;=20,INDEX($AU:$AU,$CK755+20),"")</f>
      </c>
      <c r="BQ755">
        <f>IF($CL755&gt;=21,INDEX($AU:$AU,$CK755+21),"")</f>
      </c>
      <c r="BR755">
        <f>IF($CL755&gt;=22,INDEX($AU:$AU,$CK755+22),"")</f>
      </c>
      <c r="BS755">
        <f>IF($CL755&gt;=23,INDEX($AU:$AU,$CK755+23),"")</f>
      </c>
      <c r="BT755">
        <f>IF($CL755&gt;=24,INDEX($AU:$AU,$CK755+24),"")</f>
      </c>
      <c r="BU755">
        <f>IF($CL755&gt;=25,INDEX($AU:$AU,$CK755+25),"")</f>
      </c>
      <c r="BV755">
        <f>IF($CL755&gt;=26,INDEX($AU:$AU,$CK755+26),"")</f>
      </c>
      <c r="BW755">
        <f>IF($CL755&gt;=27,INDEX($AU:$AU,$CK755+27),"")</f>
      </c>
      <c r="BX755">
        <f>IF($CL755&gt;=28,INDEX($AU:$AU,$CK755+28),"")</f>
      </c>
      <c r="BY755">
        <f>IF($CL755&gt;=29,INDEX($AU:$AU,$CK755+29),"")</f>
      </c>
      <c r="BZ755">
        <f>IF($CL755&gt;=30,INDEX($AU:$AU,$CK755+30),"")</f>
      </c>
      <c r="CA755">
        <f>IF($CL755&gt;=31,INDEX($AU:$AU,$CK755+31),"")</f>
      </c>
      <c r="CB755">
        <f>IF($CL755&gt;=32,INDEX($AU:$AU,$CK755+32),"")</f>
      </c>
      <c r="CC755">
        <f>IF($CL755&gt;=33,INDEX($AU:$AU,$CK755+33),"")</f>
      </c>
      <c r="CD755">
        <f>IF($CL755&gt;=34,INDEX($AU:$AU,$CK755+34),"")</f>
      </c>
      <c r="CE755">
        <f>IF($CL755&gt;=35,INDEX($AU:$AU,$CK755+35),"")</f>
      </c>
      <c r="CF755">
        <f>IF($CL755&gt;=36,INDEX($AU:$AU,$CK755+36),"")</f>
      </c>
      <c r="CG755">
        <f>IF($CL755&gt;=37,INDEX($AU:$AU,$CK755+37),"")</f>
      </c>
      <c r="CH755">
        <f>IF($CL755&gt;=38,INDEX($AU:$AU,$CK755+38),"")</f>
      </c>
      <c r="CI755">
        <f>IF($CL755&gt;=39,INDEX($AU:$AU,$CK755+39),"")</f>
      </c>
      <c r="CJ755">
        <f>IF($CL755&gt;=40,INDEX($AU:$AU,$CK755+40),"")</f>
      </c>
      <c r="CK755">
        <f>IFERROR(MATCH($AT755,$AU$2:$AU$133,0)+1,0)</f>
      </c>
      <c r="CL755">
        <f>IFERROR(INDEX($AV$2:$AV$133,MATCH($AT755,$AU$2:$AU$133,0)),0)</f>
      </c>
      <c r="CM755">
        <f>IFERROR(LEFT($L755,FIND(" - ",$L755)-1),$L755)</f>
      </c>
      <c r="CN755" t="s">
        <v>1756</v>
      </c>
      <c r="CO755">
        <v>1</v>
      </c>
      <c r="CP755">
        <f>IF($DK755&gt;=1,INDEX($CN:$CN,$DJ755+1),"")</f>
      </c>
      <c r="CQ755">
        <f>IF($DK755&gt;=2,INDEX($CN:$CN,$DJ755+2),"")</f>
      </c>
      <c r="CR755">
        <f>IF($DK755&gt;=3,INDEX($CN:$CN,$DJ755+3),"")</f>
      </c>
      <c r="CS755">
        <f>IF($DK755&gt;=4,INDEX($CN:$CN,$DJ755+4),"")</f>
      </c>
      <c r="CT755">
        <f>IF($DK755&gt;=5,INDEX($CN:$CN,$DJ755+5),"")</f>
      </c>
      <c r="CU755">
        <f>IF($DK755&gt;=6,INDEX($CN:$CN,$DJ755+6),"")</f>
      </c>
      <c r="CV755">
        <f>IF($DK755&gt;=7,INDEX($CN:$CN,$DJ755+7),"")</f>
      </c>
      <c r="CW755">
        <f>IF($DK755&gt;=8,INDEX($CN:$CN,$DJ755+8),"")</f>
      </c>
      <c r="CX755">
        <f>IF($DK755&gt;=9,INDEX($CN:$CN,$DJ755+9),"")</f>
      </c>
      <c r="CY755">
        <f>IF($DK755&gt;=10,INDEX($CN:$CN,$DJ755+10),"")</f>
      </c>
      <c r="CZ755">
        <f>IF($DK755&gt;=11,INDEX($CN:$CN,$DJ755+11),"")</f>
      </c>
      <c r="DA755">
        <f>IF($DK755&gt;=12,INDEX($CN:$CN,$DJ755+12),"")</f>
      </c>
      <c r="DB755">
        <f>IF($DK755&gt;=13,INDEX($CN:$CN,$DJ755+13),"")</f>
      </c>
      <c r="DC755">
        <f>IF($DK755&gt;=14,INDEX($CN:$CN,$DJ755+14),"")</f>
      </c>
      <c r="DD755">
        <f>IF($DK755&gt;=15,INDEX($CN:$CN,$DJ755+15),"")</f>
      </c>
      <c r="DE755">
        <f>IF($DK755&gt;=16,INDEX($CN:$CN,$DJ755+16),"")</f>
      </c>
      <c r="DF755">
        <f>IF($DK755&gt;=17,INDEX($CN:$CN,$DJ755+17),"")</f>
      </c>
      <c r="DG755">
        <f>IF($DK755&gt;=18,INDEX($CN:$CN,$DJ755+18),"")</f>
      </c>
      <c r="DH755">
        <f>IF($DK755&gt;=19,INDEX($CN:$CN,$DJ755+19),"")</f>
      </c>
      <c r="DI755">
        <f>IF($DK755&gt;=20,INDEX($CN:$CN,$DJ755+20),"")</f>
      </c>
      <c r="DJ755">
        <f>IFERROR(MATCH($CM755,$CN$2:$CN$1089,0)+1,0)</f>
      </c>
      <c r="DK755">
        <f>IFERROR(INDEX($CO$2:$CO$1089,MATCH($CM755,$CN$2:$CN$1089,0)),0)</f>
      </c>
      <c r="DL755">
        <f>IFERROR(INDEX($AS:$AS,MATCH($O755,$AR:$AR,0))&amp;"","")</f>
      </c>
      <c r="DP755">
        <f>IF($GS755&gt;=1,INDEX($DM:$DM,$GR755+1),"")</f>
      </c>
      <c r="DQ755">
        <f>IF($GS755&gt;=2,INDEX($DM:$DM,$GR755+2),"")</f>
      </c>
      <c r="DR755">
        <f>IF($GS755&gt;=3,INDEX($DM:$DM,$GR755+3),"")</f>
      </c>
      <c r="DS755">
        <f>IF($GS755&gt;=4,INDEX($DM:$DM,$GR755+4),"")</f>
      </c>
      <c r="DT755">
        <f>IF($GS755&gt;=5,INDEX($DM:$DM,$GR755+5),"")</f>
      </c>
      <c r="DU755">
        <f>IF($GS755&gt;=6,INDEX($DM:$DM,$GR755+6),"")</f>
      </c>
      <c r="DV755">
        <f>IF($GS755&gt;=7,INDEX($DM:$DM,$GR755+7),"")</f>
      </c>
      <c r="DW755">
        <f>IF($GS755&gt;=8,INDEX($DM:$DM,$GR755+8),"")</f>
      </c>
      <c r="DX755">
        <f>IF($GS755&gt;=9,INDEX($DM:$DM,$GR755+9),"")</f>
      </c>
      <c r="DY755">
        <f>IF($GS755&gt;=10,INDEX($DM:$DM,$GR755+10),"")</f>
      </c>
      <c r="DZ755">
        <f>IF($GS755&gt;=11,INDEX($DM:$DM,$GR755+11),"")</f>
      </c>
      <c r="EA755">
        <f>IF($GS755&gt;=12,INDEX($DM:$DM,$GR755+12),"")</f>
      </c>
      <c r="EB755">
        <f>IF($GS755&gt;=13,INDEX($DM:$DM,$GR755+13),"")</f>
      </c>
      <c r="EC755">
        <f>IF($GS755&gt;=14,INDEX($DM:$DM,$GR755+14),"")</f>
      </c>
      <c r="ED755">
        <f>IF($GS755&gt;=15,INDEX($DM:$DM,$GR755+15),"")</f>
      </c>
      <c r="EE755">
        <f>IF($GS755&gt;=16,INDEX($DM:$DM,$GR755+16),"")</f>
      </c>
      <c r="EF755">
        <f>IF($GS755&gt;=17,INDEX($DM:$DM,$GR755+17),"")</f>
      </c>
      <c r="EG755">
        <f>IF($GS755&gt;=18,INDEX($DM:$DM,$GR755+18),"")</f>
      </c>
      <c r="EH755">
        <f>IF($GS755&gt;=19,INDEX($DM:$DM,$GR755+19),"")</f>
      </c>
      <c r="EI755">
        <f>IF($GS755&gt;=20,INDEX($DM:$DM,$GR755+20),"")</f>
      </c>
      <c r="EJ755">
        <f>IF($GS755&gt;=21,INDEX($DM:$DM,$GR755+21),"")</f>
      </c>
      <c r="EK755">
        <f>IF($GS755&gt;=22,INDEX($DM:$DM,$GR755+22),"")</f>
      </c>
      <c r="EL755">
        <f>IF($GS755&gt;=23,INDEX($DM:$DM,$GR755+23),"")</f>
      </c>
      <c r="EM755">
        <f>IF($GS755&gt;=24,INDEX($DM:$DM,$GR755+24),"")</f>
      </c>
      <c r="EN755">
        <f>IF($GS755&gt;=25,INDEX($DM:$DM,$GR755+25),"")</f>
      </c>
      <c r="EO755">
        <f>IF($GS755&gt;=26,INDEX($DM:$DM,$GR755+26),"")</f>
      </c>
      <c r="EP755">
        <f>IF($GS755&gt;=27,INDEX($DM:$DM,$GR755+27),"")</f>
      </c>
      <c r="EQ755">
        <f>IF($GS755&gt;=28,INDEX($DM:$DM,$GR755+28),"")</f>
      </c>
      <c r="ER755">
        <f>IF($GS755&gt;=29,INDEX($DM:$DM,$GR755+29),"")</f>
      </c>
      <c r="ES755">
        <f>IF($GS755&gt;=30,INDEX($DM:$DM,$GR755+30),"")</f>
      </c>
      <c r="ET755">
        <f>IF($GS755&gt;=31,INDEX($DM:$DM,$GR755+31),"")</f>
      </c>
      <c r="EU755">
        <f>IF($GS755&gt;=32,INDEX($DM:$DM,$GR755+32),"")</f>
      </c>
      <c r="EV755">
        <f>IF($GS755&gt;=33,INDEX($DM:$DM,$GR755+33),"")</f>
      </c>
      <c r="EW755">
        <f>IF($GS755&gt;=34,INDEX($DM:$DM,$GR755+34),"")</f>
      </c>
      <c r="EX755">
        <f>IF($GS755&gt;=35,INDEX($DM:$DM,$GR755+35),"")</f>
      </c>
      <c r="EY755">
        <f>IF($GS755&gt;=36,INDEX($DM:$DM,$GR755+36),"")</f>
      </c>
      <c r="EZ755">
        <f>IF($GS755&gt;=37,INDEX($DM:$DM,$GR755+37),"")</f>
      </c>
      <c r="FA755">
        <f>IF($GS755&gt;=38,INDEX($DM:$DM,$GR755+38),"")</f>
      </c>
      <c r="FB755">
        <f>IF($GS755&gt;=39,INDEX($DM:$DM,$GR755+39),"")</f>
      </c>
      <c r="FC755">
        <f>IF($GS755&gt;=40,INDEX($DM:$DM,$GR755+40),"")</f>
      </c>
      <c r="FD755">
        <f>IF($GS755&gt;=1,INDEX($DN:$DN,$GR755+1),"")</f>
      </c>
      <c r="FE755">
        <f>IF($GS755&gt;=2,INDEX($DN:$DN,$GR755+2),"")</f>
      </c>
      <c r="FF755">
        <f>IF($GS755&gt;=3,INDEX($DN:$DN,$GR755+3),"")</f>
      </c>
      <c r="FG755">
        <f>IF($GS755&gt;=4,INDEX($DN:$DN,$GR755+4),"")</f>
      </c>
      <c r="FH755">
        <f>IF($GS755&gt;=5,INDEX($DN:$DN,$GR755+5),"")</f>
      </c>
      <c r="FI755">
        <f>IF($GS755&gt;=6,INDEX($DN:$DN,$GR755+6),"")</f>
      </c>
      <c r="FJ755">
        <f>IF($GS755&gt;=7,INDEX($DN:$DN,$GR755+7),"")</f>
      </c>
      <c r="FK755">
        <f>IF($GS755&gt;=8,INDEX($DN:$DN,$GR755+8),"")</f>
      </c>
      <c r="FL755">
        <f>IF($GS755&gt;=9,INDEX($DN:$DN,$GR755+9),"")</f>
      </c>
      <c r="FM755">
        <f>IF($GS755&gt;=10,INDEX($DN:$DN,$GR755+10),"")</f>
      </c>
      <c r="FN755">
        <f>IF($GS755&gt;=11,INDEX($DN:$DN,$GR755+11),"")</f>
      </c>
      <c r="FO755">
        <f>IF($GS755&gt;=12,INDEX($DN:$DN,$GR755+12),"")</f>
      </c>
      <c r="FP755">
        <f>IF($GS755&gt;=13,INDEX($DN:$DN,$GR755+13),"")</f>
      </c>
      <c r="FQ755">
        <f>IF($GS755&gt;=14,INDEX($DN:$DN,$GR755+14),"")</f>
      </c>
      <c r="FR755">
        <f>IF($GS755&gt;=15,INDEX($DN:$DN,$GR755+15),"")</f>
      </c>
      <c r="FS755">
        <f>IF($GS755&gt;=16,INDEX($DN:$DN,$GR755+16),"")</f>
      </c>
      <c r="FT755">
        <f>IF($GS755&gt;=17,INDEX($DN:$DN,$GR755+17),"")</f>
      </c>
      <c r="FU755">
        <f>IF($GS755&gt;=18,INDEX($DN:$DN,$GR755+18),"")</f>
      </c>
      <c r="FV755">
        <f>IF($GS755&gt;=19,INDEX($DN:$DN,$GR755+19),"")</f>
      </c>
      <c r="FW755">
        <f>IF($GS755&gt;=20,INDEX($DN:$DN,$GR755+20),"")</f>
      </c>
      <c r="FX755">
        <f>IF($GS755&gt;=21,INDEX($DN:$DN,$GR755+21),"")</f>
      </c>
      <c r="FY755">
        <f>IF($GS755&gt;=22,INDEX($DN:$DN,$GR755+22),"")</f>
      </c>
      <c r="FZ755">
        <f>IF($GS755&gt;=23,INDEX($DN:$DN,$GR755+23),"")</f>
      </c>
      <c r="GA755">
        <f>IF($GS755&gt;=24,INDEX($DN:$DN,$GR755+24),"")</f>
      </c>
      <c r="GB755">
        <f>IF($GS755&gt;=25,INDEX($DN:$DN,$GR755+25),"")</f>
      </c>
      <c r="GC755">
        <f>IF($GS755&gt;=26,INDEX($DN:$DN,$GR755+26),"")</f>
      </c>
      <c r="GD755">
        <f>IF($GS755&gt;=27,INDEX($DN:$DN,$GR755+27),"")</f>
      </c>
      <c r="GE755">
        <f>IF($GS755&gt;=28,INDEX($DN:$DN,$GR755+28),"")</f>
      </c>
      <c r="GF755">
        <f>IF($GS755&gt;=29,INDEX($DN:$DN,$GR755+29),"")</f>
      </c>
      <c r="GG755">
        <f>IF($GS755&gt;=30,INDEX($DN:$DN,$GR755+30),"")</f>
      </c>
      <c r="GH755">
        <f>IF($GS755&gt;=31,INDEX($DN:$DN,$GR755+31),"")</f>
      </c>
      <c r="GI755">
        <f>IF($GS755&gt;=32,INDEX($DN:$DN,$GR755+32),"")</f>
      </c>
      <c r="GJ755">
        <f>IF($GS755&gt;=33,INDEX($DN:$DN,$GR755+33),"")</f>
      </c>
      <c r="GK755">
        <f>IF($GS755&gt;=34,INDEX($DN:$DN,$GR755+34),"")</f>
      </c>
      <c r="GL755">
        <f>IF($GS755&gt;=35,INDEX($DN:$DN,$GR755+35),"")</f>
      </c>
      <c r="GM755">
        <f>IF($GS755&gt;=36,INDEX($DN:$DN,$GR755+36),"")</f>
      </c>
      <c r="GN755">
        <f>IF($GS755&gt;=37,INDEX($DN:$DN,$GR755+37),"")</f>
      </c>
      <c r="GO755">
        <f>IF($GS755&gt;=38,INDEX($DN:$DN,$GR755+38),"")</f>
      </c>
      <c r="GP755">
        <f>IF($GS755&gt;=39,INDEX($DN:$DN,$GR755+39),"")</f>
      </c>
      <c r="GQ755">
        <f>IF($GS755&gt;=40,INDEX($DN:$DN,$GR755+40),"")</f>
      </c>
      <c r="GR755">
        <f>IFERROR(MATCH($DL755,$DM$2:$DM$148,0)+1,0)</f>
      </c>
      <c r="GS755">
        <f>IFERROR(INDEX($DO$2:$DO$148,MATCH($DL755,$DM$2:$DM$148,0)),0)</f>
      </c>
      <c r="GT755">
        <f>IFERROR(MATCH($Z755,$DP$755:$FC$755,0),0)</f>
      </c>
      <c r="GU755">
        <f>IF($GT755&gt;0,INDEX($FD$755:$GQ$755,$GT755),"")</f>
      </c>
      <c r="GX755">
        <f>IF($JG755&gt;=1,INDEX($GV:$GV,$JF755+1),"")</f>
      </c>
      <c r="GY755">
        <f>IF($JG755&gt;=2,INDEX($GV:$GV,$JF755+2),"")</f>
      </c>
      <c r="GZ755">
        <f>IF($JG755&gt;=3,INDEX($GV:$GV,$JF755+3),"")</f>
      </c>
      <c r="HA755">
        <f>IF($JG755&gt;=4,INDEX($GV:$GV,$JF755+4),"")</f>
      </c>
      <c r="HB755">
        <f>IF($JG755&gt;=5,INDEX($GV:$GV,$JF755+5),"")</f>
      </c>
      <c r="HC755">
        <f>IF($JG755&gt;=6,INDEX($GV:$GV,$JF755+6),"")</f>
      </c>
      <c r="HD755">
        <f>IF($JG755&gt;=7,INDEX($GV:$GV,$JF755+7),"")</f>
      </c>
      <c r="HE755">
        <f>IF($JG755&gt;=8,INDEX($GV:$GV,$JF755+8),"")</f>
      </c>
      <c r="HF755">
        <f>IF($JG755&gt;=9,INDEX($GV:$GV,$JF755+9),"")</f>
      </c>
      <c r="HG755">
        <f>IF($JG755&gt;=10,INDEX($GV:$GV,$JF755+10),"")</f>
      </c>
      <c r="HH755">
        <f>IF($JG755&gt;=11,INDEX($GV:$GV,$JF755+11),"")</f>
      </c>
      <c r="HI755">
        <f>IF($JG755&gt;=12,INDEX($GV:$GV,$JF755+12),"")</f>
      </c>
      <c r="HJ755">
        <f>IF($JG755&gt;=13,INDEX($GV:$GV,$JF755+13),"")</f>
      </c>
      <c r="HK755">
        <f>IF($JG755&gt;=14,INDEX($GV:$GV,$JF755+14),"")</f>
      </c>
      <c r="HL755">
        <f>IF($JG755&gt;=15,INDEX($GV:$GV,$JF755+15),"")</f>
      </c>
      <c r="HM755">
        <f>IF($JG755&gt;=16,INDEX($GV:$GV,$JF755+16),"")</f>
      </c>
      <c r="HN755">
        <f>IF($JG755&gt;=17,INDEX($GV:$GV,$JF755+17),"")</f>
      </c>
      <c r="HO755">
        <f>IF($JG755&gt;=18,INDEX($GV:$GV,$JF755+18),"")</f>
      </c>
      <c r="HP755">
        <f>IF($JG755&gt;=19,INDEX($GV:$GV,$JF755+19),"")</f>
      </c>
      <c r="HQ755">
        <f>IF($JG755&gt;=20,INDEX($GV:$GV,$JF755+20),"")</f>
      </c>
      <c r="HR755">
        <f>IF($JG755&gt;=21,INDEX($GV:$GV,$JF755+21),"")</f>
      </c>
      <c r="HS755">
        <f>IF($JG755&gt;=22,INDEX($GV:$GV,$JF755+22),"")</f>
      </c>
      <c r="HT755">
        <f>IF($JG755&gt;=23,INDEX($GV:$GV,$JF755+23),"")</f>
      </c>
      <c r="HU755">
        <f>IF($JG755&gt;=24,INDEX($GV:$GV,$JF755+24),"")</f>
      </c>
      <c r="HV755">
        <f>IF($JG755&gt;=25,INDEX($GV:$GV,$JF755+25),"")</f>
      </c>
      <c r="HW755">
        <f>IF($JG755&gt;=26,INDEX($GV:$GV,$JF755+26),"")</f>
      </c>
      <c r="HX755">
        <f>IF($JG755&gt;=27,INDEX($GV:$GV,$JF755+27),"")</f>
      </c>
      <c r="HY755">
        <f>IF($JG755&gt;=28,INDEX($GV:$GV,$JF755+28),"")</f>
      </c>
      <c r="HZ755">
        <f>IF($JG755&gt;=29,INDEX($GV:$GV,$JF755+29),"")</f>
      </c>
      <c r="IA755">
        <f>IF($JG755&gt;=30,INDEX($GV:$GV,$JF755+30),"")</f>
      </c>
      <c r="IB755">
        <f>IF($JG755&gt;=31,INDEX($GV:$GV,$JF755+31),"")</f>
      </c>
      <c r="IC755">
        <f>IF($JG755&gt;=32,INDEX($GV:$GV,$JF755+32),"")</f>
      </c>
      <c r="ID755">
        <f>IF($JG755&gt;=33,INDEX($GV:$GV,$JF755+33),"")</f>
      </c>
      <c r="IE755">
        <f>IF($JG755&gt;=34,INDEX($GV:$GV,$JF755+34),"")</f>
      </c>
      <c r="IF755">
        <f>IF($JG755&gt;=35,INDEX($GV:$GV,$JF755+35),"")</f>
      </c>
      <c r="IG755">
        <f>IF($JG755&gt;=36,INDEX($GV:$GV,$JF755+36),"")</f>
      </c>
      <c r="IH755">
        <f>IF($JG755&gt;=37,INDEX($GV:$GV,$JF755+37),"")</f>
      </c>
      <c r="II755">
        <f>IF($JG755&gt;=38,INDEX($GV:$GV,$JF755+38),"")</f>
      </c>
      <c r="IJ755">
        <f>IF($JG755&gt;=39,INDEX($GV:$GV,$JF755+39),"")</f>
      </c>
      <c r="IK755">
        <f>IF($JG755&gt;=40,INDEX($GV:$GV,$JF755+40),"")</f>
      </c>
      <c r="IL755">
        <f>IF($JG755&gt;=41,INDEX($GV:$GV,$JF755+41),"")</f>
      </c>
      <c r="IM755">
        <f>IF($JG755&gt;=42,INDEX($GV:$GV,$JF755+42),"")</f>
      </c>
      <c r="IN755">
        <f>IF($JG755&gt;=43,INDEX($GV:$GV,$JF755+43),"")</f>
      </c>
      <c r="IO755">
        <f>IF($JG755&gt;=44,INDEX($GV:$GV,$JF755+44),"")</f>
      </c>
      <c r="IP755">
        <f>IF($JG755&gt;=45,INDEX($GV:$GV,$JF755+45),"")</f>
      </c>
      <c r="IQ755">
        <f>IF($JG755&gt;=46,INDEX($GV:$GV,$JF755+46),"")</f>
      </c>
      <c r="IR755">
        <f>IF($JG755&gt;=47,INDEX($GV:$GV,$JF755+47),"")</f>
      </c>
      <c r="IS755">
        <f>IF($JG755&gt;=48,INDEX($GV:$GV,$JF755+48),"")</f>
      </c>
      <c r="IT755">
        <f>IF($JG755&gt;=49,INDEX($GV:$GV,$JF755+49),"")</f>
      </c>
      <c r="IU755">
        <f>IF($JG755&gt;=50,INDEX($GV:$GV,$JF755+50),"")</f>
      </c>
      <c r="IV755">
        <f>IF($JG755&gt;=51,INDEX($GV:$GV,$JF755+51),"")</f>
      </c>
      <c r="IW755">
        <f>IF($JG755&gt;=52,INDEX($GV:$GV,$JF755+52),"")</f>
      </c>
      <c r="IX755">
        <f>IF($JG755&gt;=53,INDEX($GV:$GV,$JF755+53),"")</f>
      </c>
      <c r="IY755">
        <f>IF($JG755&gt;=54,INDEX($GV:$GV,$JF755+54),"")</f>
      </c>
      <c r="IZ755">
        <f>IF($JG755&gt;=55,INDEX($GV:$GV,$JF755+55),"")</f>
      </c>
      <c r="JA755">
        <f>IF($JG755&gt;=56,INDEX($GV:$GV,$JF755+56),"")</f>
      </c>
      <c r="JB755">
        <f>IF($JG755&gt;=57,INDEX($GV:$GV,$JF755+57),"")</f>
      </c>
      <c r="JC755">
        <f>IF($JG755&gt;=58,INDEX($GV:$GV,$JF755+58),"")</f>
      </c>
      <c r="JD755">
        <f>IF($JG755&gt;=59,INDEX($GV:$GV,$JF755+59),"")</f>
      </c>
      <c r="JE755">
        <f>IF($JG755&gt;=60,INDEX($GV:$GV,$JF755+60),"")</f>
      </c>
      <c r="JF755">
        <f>IFERROR(MATCH($GU755,$GV$2:$GV$322,0)+1,0)</f>
      </c>
      <c r="JG755">
        <f>IFERROR(INDEX($GW$2:$GW$322,MATCH($GU755,$GV$2:$GV$322,0)),0)</f>
      </c>
      <c r="JH755" t="s">
        <v>44</v>
      </c>
      <c r="JI755" t="s">
        <v>44</v>
      </c>
    </row>
    <row r="756" spans="1:269" x14ac:dyDescent="0.25">
      <c r="R756">
        <f>IF(OR($U756="",$Q756=""),"",IFERROR($U756/$Q756,0))</f>
      </c>
      <c r="S756">
        <f>IF($U756="","",
SUM($T756,$V756,$AA756,$W756,$Y756)*
(1-IF($AB756="",0,VALUE($AB756)/100)))</f>
      </c>
      <c r="T756">
        <f>IF($U756="","",$U756)</f>
      </c>
      <c r="V756">
        <f>IF($U756="","",
IF($O756="","",
IF(ISNUMBER(SEARCH("exempt",LOWER($O756))),0,
$U756*(VALUE(SUBSTITUTE($O756,"%",""))/100))))</f>
      </c>
      <c r="AC756">
        <f>IFERROR(IF(FIND(" - ",$K756)&gt;0,MID($K756,FIND(" - ",$K756)+3,LEN($K756)),""),"")</f>
      </c>
      <c r="AL756" t="s">
        <v>1757</v>
      </c>
      <c r="AT756">
        <f>IFERROR(LEFT($K756,FIND(" - ",$K756)-1),$K756)</f>
      </c>
      <c r="AW756">
        <f>IF($CL756&gt;=1,INDEX($AU:$AU,$CK756+1),"")</f>
      </c>
      <c r="AX756">
        <f>IF($CL756&gt;=2,INDEX($AU:$AU,$CK756+2),"")</f>
      </c>
      <c r="AY756">
        <f>IF($CL756&gt;=3,INDEX($AU:$AU,$CK756+3),"")</f>
      </c>
      <c r="AZ756">
        <f>IF($CL756&gt;=4,INDEX($AU:$AU,$CK756+4),"")</f>
      </c>
      <c r="BA756">
        <f>IF($CL756&gt;=5,INDEX($AU:$AU,$CK756+5),"")</f>
      </c>
      <c r="BB756">
        <f>IF($CL756&gt;=6,INDEX($AU:$AU,$CK756+6),"")</f>
      </c>
      <c r="BC756">
        <f>IF($CL756&gt;=7,INDEX($AU:$AU,$CK756+7),"")</f>
      </c>
      <c r="BD756">
        <f>IF($CL756&gt;=8,INDEX($AU:$AU,$CK756+8),"")</f>
      </c>
      <c r="BE756">
        <f>IF($CL756&gt;=9,INDEX($AU:$AU,$CK756+9),"")</f>
      </c>
      <c r="BF756">
        <f>IF($CL756&gt;=10,INDEX($AU:$AU,$CK756+10),"")</f>
      </c>
      <c r="BG756">
        <f>IF($CL756&gt;=11,INDEX($AU:$AU,$CK756+11),"")</f>
      </c>
      <c r="BH756">
        <f>IF($CL756&gt;=12,INDEX($AU:$AU,$CK756+12),"")</f>
      </c>
      <c r="BI756">
        <f>IF($CL756&gt;=13,INDEX($AU:$AU,$CK756+13),"")</f>
      </c>
      <c r="BJ756">
        <f>IF($CL756&gt;=14,INDEX($AU:$AU,$CK756+14),"")</f>
      </c>
      <c r="BK756">
        <f>IF($CL756&gt;=15,INDEX($AU:$AU,$CK756+15),"")</f>
      </c>
      <c r="BL756">
        <f>IF($CL756&gt;=16,INDEX($AU:$AU,$CK756+16),"")</f>
      </c>
      <c r="BM756">
        <f>IF($CL756&gt;=17,INDEX($AU:$AU,$CK756+17),"")</f>
      </c>
      <c r="BN756">
        <f>IF($CL756&gt;=18,INDEX($AU:$AU,$CK756+18),"")</f>
      </c>
      <c r="BO756">
        <f>IF($CL756&gt;=19,INDEX($AU:$AU,$CK756+19),"")</f>
      </c>
      <c r="BP756">
        <f>IF($CL756&gt;=20,INDEX($AU:$AU,$CK756+20),"")</f>
      </c>
      <c r="BQ756">
        <f>IF($CL756&gt;=21,INDEX($AU:$AU,$CK756+21),"")</f>
      </c>
      <c r="BR756">
        <f>IF($CL756&gt;=22,INDEX($AU:$AU,$CK756+22),"")</f>
      </c>
      <c r="BS756">
        <f>IF($CL756&gt;=23,INDEX($AU:$AU,$CK756+23),"")</f>
      </c>
      <c r="BT756">
        <f>IF($CL756&gt;=24,INDEX($AU:$AU,$CK756+24),"")</f>
      </c>
      <c r="BU756">
        <f>IF($CL756&gt;=25,INDEX($AU:$AU,$CK756+25),"")</f>
      </c>
      <c r="BV756">
        <f>IF($CL756&gt;=26,INDEX($AU:$AU,$CK756+26),"")</f>
      </c>
      <c r="BW756">
        <f>IF($CL756&gt;=27,INDEX($AU:$AU,$CK756+27),"")</f>
      </c>
      <c r="BX756">
        <f>IF($CL756&gt;=28,INDEX($AU:$AU,$CK756+28),"")</f>
      </c>
      <c r="BY756">
        <f>IF($CL756&gt;=29,INDEX($AU:$AU,$CK756+29),"")</f>
      </c>
      <c r="BZ756">
        <f>IF($CL756&gt;=30,INDEX($AU:$AU,$CK756+30),"")</f>
      </c>
      <c r="CA756">
        <f>IF($CL756&gt;=31,INDEX($AU:$AU,$CK756+31),"")</f>
      </c>
      <c r="CB756">
        <f>IF($CL756&gt;=32,INDEX($AU:$AU,$CK756+32),"")</f>
      </c>
      <c r="CC756">
        <f>IF($CL756&gt;=33,INDEX($AU:$AU,$CK756+33),"")</f>
      </c>
      <c r="CD756">
        <f>IF($CL756&gt;=34,INDEX($AU:$AU,$CK756+34),"")</f>
      </c>
      <c r="CE756">
        <f>IF($CL756&gt;=35,INDEX($AU:$AU,$CK756+35),"")</f>
      </c>
      <c r="CF756">
        <f>IF($CL756&gt;=36,INDEX($AU:$AU,$CK756+36),"")</f>
      </c>
      <c r="CG756">
        <f>IF($CL756&gt;=37,INDEX($AU:$AU,$CK756+37),"")</f>
      </c>
      <c r="CH756">
        <f>IF($CL756&gt;=38,INDEX($AU:$AU,$CK756+38),"")</f>
      </c>
      <c r="CI756">
        <f>IF($CL756&gt;=39,INDEX($AU:$AU,$CK756+39),"")</f>
      </c>
      <c r="CJ756">
        <f>IF($CL756&gt;=40,INDEX($AU:$AU,$CK756+40),"")</f>
      </c>
      <c r="CK756">
        <f>IFERROR(MATCH($AT756,$AU$2:$AU$133,0)+1,0)</f>
      </c>
      <c r="CL756">
        <f>IFERROR(INDEX($AV$2:$AV$133,MATCH($AT756,$AU$2:$AU$133,0)),0)</f>
      </c>
      <c r="CM756">
        <f>IFERROR(LEFT($L756,FIND(" - ",$L756)-1),$L756)</f>
      </c>
      <c r="CN756" t="s">
        <v>149</v>
      </c>
      <c r="CP756">
        <f>IF($DK756&gt;=1,INDEX($CN:$CN,$DJ756+1),"")</f>
      </c>
      <c r="CQ756">
        <f>IF($DK756&gt;=2,INDEX($CN:$CN,$DJ756+2),"")</f>
      </c>
      <c r="CR756">
        <f>IF($DK756&gt;=3,INDEX($CN:$CN,$DJ756+3),"")</f>
      </c>
      <c r="CS756">
        <f>IF($DK756&gt;=4,INDEX($CN:$CN,$DJ756+4),"")</f>
      </c>
      <c r="CT756">
        <f>IF($DK756&gt;=5,INDEX($CN:$CN,$DJ756+5),"")</f>
      </c>
      <c r="CU756">
        <f>IF($DK756&gt;=6,INDEX($CN:$CN,$DJ756+6),"")</f>
      </c>
      <c r="CV756">
        <f>IF($DK756&gt;=7,INDEX($CN:$CN,$DJ756+7),"")</f>
      </c>
      <c r="CW756">
        <f>IF($DK756&gt;=8,INDEX($CN:$CN,$DJ756+8),"")</f>
      </c>
      <c r="CX756">
        <f>IF($DK756&gt;=9,INDEX($CN:$CN,$DJ756+9),"")</f>
      </c>
      <c r="CY756">
        <f>IF($DK756&gt;=10,INDEX($CN:$CN,$DJ756+10),"")</f>
      </c>
      <c r="CZ756">
        <f>IF($DK756&gt;=11,INDEX($CN:$CN,$DJ756+11),"")</f>
      </c>
      <c r="DA756">
        <f>IF($DK756&gt;=12,INDEX($CN:$CN,$DJ756+12),"")</f>
      </c>
      <c r="DB756">
        <f>IF($DK756&gt;=13,INDEX($CN:$CN,$DJ756+13),"")</f>
      </c>
      <c r="DC756">
        <f>IF($DK756&gt;=14,INDEX($CN:$CN,$DJ756+14),"")</f>
      </c>
      <c r="DD756">
        <f>IF($DK756&gt;=15,INDEX($CN:$CN,$DJ756+15),"")</f>
      </c>
      <c r="DE756">
        <f>IF($DK756&gt;=16,INDEX($CN:$CN,$DJ756+16),"")</f>
      </c>
      <c r="DF756">
        <f>IF($DK756&gt;=17,INDEX($CN:$CN,$DJ756+17),"")</f>
      </c>
      <c r="DG756">
        <f>IF($DK756&gt;=18,INDEX($CN:$CN,$DJ756+18),"")</f>
      </c>
      <c r="DH756">
        <f>IF($DK756&gt;=19,INDEX($CN:$CN,$DJ756+19),"")</f>
      </c>
      <c r="DI756">
        <f>IF($DK756&gt;=20,INDEX($CN:$CN,$DJ756+20),"")</f>
      </c>
      <c r="DJ756">
        <f>IFERROR(MATCH($CM756,$CN$2:$CN$1089,0)+1,0)</f>
      </c>
      <c r="DK756">
        <f>IFERROR(INDEX($CO$2:$CO$1089,MATCH($CM756,$CN$2:$CN$1089,0)),0)</f>
      </c>
      <c r="DL756">
        <f>IFERROR(INDEX($AS:$AS,MATCH($O756,$AR:$AR,0))&amp;"","")</f>
      </c>
      <c r="DP756">
        <f>IF($GS756&gt;=1,INDEX($DM:$DM,$GR756+1),"")</f>
      </c>
      <c r="DQ756">
        <f>IF($GS756&gt;=2,INDEX($DM:$DM,$GR756+2),"")</f>
      </c>
      <c r="DR756">
        <f>IF($GS756&gt;=3,INDEX($DM:$DM,$GR756+3),"")</f>
      </c>
      <c r="DS756">
        <f>IF($GS756&gt;=4,INDEX($DM:$DM,$GR756+4),"")</f>
      </c>
      <c r="DT756">
        <f>IF($GS756&gt;=5,INDEX($DM:$DM,$GR756+5),"")</f>
      </c>
      <c r="DU756">
        <f>IF($GS756&gt;=6,INDEX($DM:$DM,$GR756+6),"")</f>
      </c>
      <c r="DV756">
        <f>IF($GS756&gt;=7,INDEX($DM:$DM,$GR756+7),"")</f>
      </c>
      <c r="DW756">
        <f>IF($GS756&gt;=8,INDEX($DM:$DM,$GR756+8),"")</f>
      </c>
      <c r="DX756">
        <f>IF($GS756&gt;=9,INDEX($DM:$DM,$GR756+9),"")</f>
      </c>
      <c r="DY756">
        <f>IF($GS756&gt;=10,INDEX($DM:$DM,$GR756+10),"")</f>
      </c>
      <c r="DZ756">
        <f>IF($GS756&gt;=11,INDEX($DM:$DM,$GR756+11),"")</f>
      </c>
      <c r="EA756">
        <f>IF($GS756&gt;=12,INDEX($DM:$DM,$GR756+12),"")</f>
      </c>
      <c r="EB756">
        <f>IF($GS756&gt;=13,INDEX($DM:$DM,$GR756+13),"")</f>
      </c>
      <c r="EC756">
        <f>IF($GS756&gt;=14,INDEX($DM:$DM,$GR756+14),"")</f>
      </c>
      <c r="ED756">
        <f>IF($GS756&gt;=15,INDEX($DM:$DM,$GR756+15),"")</f>
      </c>
      <c r="EE756">
        <f>IF($GS756&gt;=16,INDEX($DM:$DM,$GR756+16),"")</f>
      </c>
      <c r="EF756">
        <f>IF($GS756&gt;=17,INDEX($DM:$DM,$GR756+17),"")</f>
      </c>
      <c r="EG756">
        <f>IF($GS756&gt;=18,INDEX($DM:$DM,$GR756+18),"")</f>
      </c>
      <c r="EH756">
        <f>IF($GS756&gt;=19,INDEX($DM:$DM,$GR756+19),"")</f>
      </c>
      <c r="EI756">
        <f>IF($GS756&gt;=20,INDEX($DM:$DM,$GR756+20),"")</f>
      </c>
      <c r="EJ756">
        <f>IF($GS756&gt;=21,INDEX($DM:$DM,$GR756+21),"")</f>
      </c>
      <c r="EK756">
        <f>IF($GS756&gt;=22,INDEX($DM:$DM,$GR756+22),"")</f>
      </c>
      <c r="EL756">
        <f>IF($GS756&gt;=23,INDEX($DM:$DM,$GR756+23),"")</f>
      </c>
      <c r="EM756">
        <f>IF($GS756&gt;=24,INDEX($DM:$DM,$GR756+24),"")</f>
      </c>
      <c r="EN756">
        <f>IF($GS756&gt;=25,INDEX($DM:$DM,$GR756+25),"")</f>
      </c>
      <c r="EO756">
        <f>IF($GS756&gt;=26,INDEX($DM:$DM,$GR756+26),"")</f>
      </c>
      <c r="EP756">
        <f>IF($GS756&gt;=27,INDEX($DM:$DM,$GR756+27),"")</f>
      </c>
      <c r="EQ756">
        <f>IF($GS756&gt;=28,INDEX($DM:$DM,$GR756+28),"")</f>
      </c>
      <c r="ER756">
        <f>IF($GS756&gt;=29,INDEX($DM:$DM,$GR756+29),"")</f>
      </c>
      <c r="ES756">
        <f>IF($GS756&gt;=30,INDEX($DM:$DM,$GR756+30),"")</f>
      </c>
      <c r="ET756">
        <f>IF($GS756&gt;=31,INDEX($DM:$DM,$GR756+31),"")</f>
      </c>
      <c r="EU756">
        <f>IF($GS756&gt;=32,INDEX($DM:$DM,$GR756+32),"")</f>
      </c>
      <c r="EV756">
        <f>IF($GS756&gt;=33,INDEX($DM:$DM,$GR756+33),"")</f>
      </c>
      <c r="EW756">
        <f>IF($GS756&gt;=34,INDEX($DM:$DM,$GR756+34),"")</f>
      </c>
      <c r="EX756">
        <f>IF($GS756&gt;=35,INDEX($DM:$DM,$GR756+35),"")</f>
      </c>
      <c r="EY756">
        <f>IF($GS756&gt;=36,INDEX($DM:$DM,$GR756+36),"")</f>
      </c>
      <c r="EZ756">
        <f>IF($GS756&gt;=37,INDEX($DM:$DM,$GR756+37),"")</f>
      </c>
      <c r="FA756">
        <f>IF($GS756&gt;=38,INDEX($DM:$DM,$GR756+38),"")</f>
      </c>
      <c r="FB756">
        <f>IF($GS756&gt;=39,INDEX($DM:$DM,$GR756+39),"")</f>
      </c>
      <c r="FC756">
        <f>IF($GS756&gt;=40,INDEX($DM:$DM,$GR756+40),"")</f>
      </c>
      <c r="FD756">
        <f>IF($GS756&gt;=1,INDEX($DN:$DN,$GR756+1),"")</f>
      </c>
      <c r="FE756">
        <f>IF($GS756&gt;=2,INDEX($DN:$DN,$GR756+2),"")</f>
      </c>
      <c r="FF756">
        <f>IF($GS756&gt;=3,INDEX($DN:$DN,$GR756+3),"")</f>
      </c>
      <c r="FG756">
        <f>IF($GS756&gt;=4,INDEX($DN:$DN,$GR756+4),"")</f>
      </c>
      <c r="FH756">
        <f>IF($GS756&gt;=5,INDEX($DN:$DN,$GR756+5),"")</f>
      </c>
      <c r="FI756">
        <f>IF($GS756&gt;=6,INDEX($DN:$DN,$GR756+6),"")</f>
      </c>
      <c r="FJ756">
        <f>IF($GS756&gt;=7,INDEX($DN:$DN,$GR756+7),"")</f>
      </c>
      <c r="FK756">
        <f>IF($GS756&gt;=8,INDEX($DN:$DN,$GR756+8),"")</f>
      </c>
      <c r="FL756">
        <f>IF($GS756&gt;=9,INDEX($DN:$DN,$GR756+9),"")</f>
      </c>
      <c r="FM756">
        <f>IF($GS756&gt;=10,INDEX($DN:$DN,$GR756+10),"")</f>
      </c>
      <c r="FN756">
        <f>IF($GS756&gt;=11,INDEX($DN:$DN,$GR756+11),"")</f>
      </c>
      <c r="FO756">
        <f>IF($GS756&gt;=12,INDEX($DN:$DN,$GR756+12),"")</f>
      </c>
      <c r="FP756">
        <f>IF($GS756&gt;=13,INDEX($DN:$DN,$GR756+13),"")</f>
      </c>
      <c r="FQ756">
        <f>IF($GS756&gt;=14,INDEX($DN:$DN,$GR756+14),"")</f>
      </c>
      <c r="FR756">
        <f>IF($GS756&gt;=15,INDEX($DN:$DN,$GR756+15),"")</f>
      </c>
      <c r="FS756">
        <f>IF($GS756&gt;=16,INDEX($DN:$DN,$GR756+16),"")</f>
      </c>
      <c r="FT756">
        <f>IF($GS756&gt;=17,INDEX($DN:$DN,$GR756+17),"")</f>
      </c>
      <c r="FU756">
        <f>IF($GS756&gt;=18,INDEX($DN:$DN,$GR756+18),"")</f>
      </c>
      <c r="FV756">
        <f>IF($GS756&gt;=19,INDEX($DN:$DN,$GR756+19),"")</f>
      </c>
      <c r="FW756">
        <f>IF($GS756&gt;=20,INDEX($DN:$DN,$GR756+20),"")</f>
      </c>
      <c r="FX756">
        <f>IF($GS756&gt;=21,INDEX($DN:$DN,$GR756+21),"")</f>
      </c>
      <c r="FY756">
        <f>IF($GS756&gt;=22,INDEX($DN:$DN,$GR756+22),"")</f>
      </c>
      <c r="FZ756">
        <f>IF($GS756&gt;=23,INDEX($DN:$DN,$GR756+23),"")</f>
      </c>
      <c r="GA756">
        <f>IF($GS756&gt;=24,INDEX($DN:$DN,$GR756+24),"")</f>
      </c>
      <c r="GB756">
        <f>IF($GS756&gt;=25,INDEX($DN:$DN,$GR756+25),"")</f>
      </c>
      <c r="GC756">
        <f>IF($GS756&gt;=26,INDEX($DN:$DN,$GR756+26),"")</f>
      </c>
      <c r="GD756">
        <f>IF($GS756&gt;=27,INDEX($DN:$DN,$GR756+27),"")</f>
      </c>
      <c r="GE756">
        <f>IF($GS756&gt;=28,INDEX($DN:$DN,$GR756+28),"")</f>
      </c>
      <c r="GF756">
        <f>IF($GS756&gt;=29,INDEX($DN:$DN,$GR756+29),"")</f>
      </c>
      <c r="GG756">
        <f>IF($GS756&gt;=30,INDEX($DN:$DN,$GR756+30),"")</f>
      </c>
      <c r="GH756">
        <f>IF($GS756&gt;=31,INDEX($DN:$DN,$GR756+31),"")</f>
      </c>
      <c r="GI756">
        <f>IF($GS756&gt;=32,INDEX($DN:$DN,$GR756+32),"")</f>
      </c>
      <c r="GJ756">
        <f>IF($GS756&gt;=33,INDEX($DN:$DN,$GR756+33),"")</f>
      </c>
      <c r="GK756">
        <f>IF($GS756&gt;=34,INDEX($DN:$DN,$GR756+34),"")</f>
      </c>
      <c r="GL756">
        <f>IF($GS756&gt;=35,INDEX($DN:$DN,$GR756+35),"")</f>
      </c>
      <c r="GM756">
        <f>IF($GS756&gt;=36,INDEX($DN:$DN,$GR756+36),"")</f>
      </c>
      <c r="GN756">
        <f>IF($GS756&gt;=37,INDEX($DN:$DN,$GR756+37),"")</f>
      </c>
      <c r="GO756">
        <f>IF($GS756&gt;=38,INDEX($DN:$DN,$GR756+38),"")</f>
      </c>
      <c r="GP756">
        <f>IF($GS756&gt;=39,INDEX($DN:$DN,$GR756+39),"")</f>
      </c>
      <c r="GQ756">
        <f>IF($GS756&gt;=40,INDEX($DN:$DN,$GR756+40),"")</f>
      </c>
      <c r="GR756">
        <f>IFERROR(MATCH($DL756,$DM$2:$DM$148,0)+1,0)</f>
      </c>
      <c r="GS756">
        <f>IFERROR(INDEX($DO$2:$DO$148,MATCH($DL756,$DM$2:$DM$148,0)),0)</f>
      </c>
      <c r="GT756">
        <f>IFERROR(MATCH($Z756,$DP$756:$FC$756,0),0)</f>
      </c>
      <c r="GU756">
        <f>IF($GT756&gt;0,INDEX($FD$756:$GQ$756,$GT756),"")</f>
      </c>
      <c r="GX756">
        <f>IF($JG756&gt;=1,INDEX($GV:$GV,$JF756+1),"")</f>
      </c>
      <c r="GY756">
        <f>IF($JG756&gt;=2,INDEX($GV:$GV,$JF756+2),"")</f>
      </c>
      <c r="GZ756">
        <f>IF($JG756&gt;=3,INDEX($GV:$GV,$JF756+3),"")</f>
      </c>
      <c r="HA756">
        <f>IF($JG756&gt;=4,INDEX($GV:$GV,$JF756+4),"")</f>
      </c>
      <c r="HB756">
        <f>IF($JG756&gt;=5,INDEX($GV:$GV,$JF756+5),"")</f>
      </c>
      <c r="HC756">
        <f>IF($JG756&gt;=6,INDEX($GV:$GV,$JF756+6),"")</f>
      </c>
      <c r="HD756">
        <f>IF($JG756&gt;=7,INDEX($GV:$GV,$JF756+7),"")</f>
      </c>
      <c r="HE756">
        <f>IF($JG756&gt;=8,INDEX($GV:$GV,$JF756+8),"")</f>
      </c>
      <c r="HF756">
        <f>IF($JG756&gt;=9,INDEX($GV:$GV,$JF756+9),"")</f>
      </c>
      <c r="HG756">
        <f>IF($JG756&gt;=10,INDEX($GV:$GV,$JF756+10),"")</f>
      </c>
      <c r="HH756">
        <f>IF($JG756&gt;=11,INDEX($GV:$GV,$JF756+11),"")</f>
      </c>
      <c r="HI756">
        <f>IF($JG756&gt;=12,INDEX($GV:$GV,$JF756+12),"")</f>
      </c>
      <c r="HJ756">
        <f>IF($JG756&gt;=13,INDEX($GV:$GV,$JF756+13),"")</f>
      </c>
      <c r="HK756">
        <f>IF($JG756&gt;=14,INDEX($GV:$GV,$JF756+14),"")</f>
      </c>
      <c r="HL756">
        <f>IF($JG756&gt;=15,INDEX($GV:$GV,$JF756+15),"")</f>
      </c>
      <c r="HM756">
        <f>IF($JG756&gt;=16,INDEX($GV:$GV,$JF756+16),"")</f>
      </c>
      <c r="HN756">
        <f>IF($JG756&gt;=17,INDEX($GV:$GV,$JF756+17),"")</f>
      </c>
      <c r="HO756">
        <f>IF($JG756&gt;=18,INDEX($GV:$GV,$JF756+18),"")</f>
      </c>
      <c r="HP756">
        <f>IF($JG756&gt;=19,INDEX($GV:$GV,$JF756+19),"")</f>
      </c>
      <c r="HQ756">
        <f>IF($JG756&gt;=20,INDEX($GV:$GV,$JF756+20),"")</f>
      </c>
      <c r="HR756">
        <f>IF($JG756&gt;=21,INDEX($GV:$GV,$JF756+21),"")</f>
      </c>
      <c r="HS756">
        <f>IF($JG756&gt;=22,INDEX($GV:$GV,$JF756+22),"")</f>
      </c>
      <c r="HT756">
        <f>IF($JG756&gt;=23,INDEX($GV:$GV,$JF756+23),"")</f>
      </c>
      <c r="HU756">
        <f>IF($JG756&gt;=24,INDEX($GV:$GV,$JF756+24),"")</f>
      </c>
      <c r="HV756">
        <f>IF($JG756&gt;=25,INDEX($GV:$GV,$JF756+25),"")</f>
      </c>
      <c r="HW756">
        <f>IF($JG756&gt;=26,INDEX($GV:$GV,$JF756+26),"")</f>
      </c>
      <c r="HX756">
        <f>IF($JG756&gt;=27,INDEX($GV:$GV,$JF756+27),"")</f>
      </c>
      <c r="HY756">
        <f>IF($JG756&gt;=28,INDEX($GV:$GV,$JF756+28),"")</f>
      </c>
      <c r="HZ756">
        <f>IF($JG756&gt;=29,INDEX($GV:$GV,$JF756+29),"")</f>
      </c>
      <c r="IA756">
        <f>IF($JG756&gt;=30,INDEX($GV:$GV,$JF756+30),"")</f>
      </c>
      <c r="IB756">
        <f>IF($JG756&gt;=31,INDEX($GV:$GV,$JF756+31),"")</f>
      </c>
      <c r="IC756">
        <f>IF($JG756&gt;=32,INDEX($GV:$GV,$JF756+32),"")</f>
      </c>
      <c r="ID756">
        <f>IF($JG756&gt;=33,INDEX($GV:$GV,$JF756+33),"")</f>
      </c>
      <c r="IE756">
        <f>IF($JG756&gt;=34,INDEX($GV:$GV,$JF756+34),"")</f>
      </c>
      <c r="IF756">
        <f>IF($JG756&gt;=35,INDEX($GV:$GV,$JF756+35),"")</f>
      </c>
      <c r="IG756">
        <f>IF($JG756&gt;=36,INDEX($GV:$GV,$JF756+36),"")</f>
      </c>
      <c r="IH756">
        <f>IF($JG756&gt;=37,INDEX($GV:$GV,$JF756+37),"")</f>
      </c>
      <c r="II756">
        <f>IF($JG756&gt;=38,INDEX($GV:$GV,$JF756+38),"")</f>
      </c>
      <c r="IJ756">
        <f>IF($JG756&gt;=39,INDEX($GV:$GV,$JF756+39),"")</f>
      </c>
      <c r="IK756">
        <f>IF($JG756&gt;=40,INDEX($GV:$GV,$JF756+40),"")</f>
      </c>
      <c r="IL756">
        <f>IF($JG756&gt;=41,INDEX($GV:$GV,$JF756+41),"")</f>
      </c>
      <c r="IM756">
        <f>IF($JG756&gt;=42,INDEX($GV:$GV,$JF756+42),"")</f>
      </c>
      <c r="IN756">
        <f>IF($JG756&gt;=43,INDEX($GV:$GV,$JF756+43),"")</f>
      </c>
      <c r="IO756">
        <f>IF($JG756&gt;=44,INDEX($GV:$GV,$JF756+44),"")</f>
      </c>
      <c r="IP756">
        <f>IF($JG756&gt;=45,INDEX($GV:$GV,$JF756+45),"")</f>
      </c>
      <c r="IQ756">
        <f>IF($JG756&gt;=46,INDEX($GV:$GV,$JF756+46),"")</f>
      </c>
      <c r="IR756">
        <f>IF($JG756&gt;=47,INDEX($GV:$GV,$JF756+47),"")</f>
      </c>
      <c r="IS756">
        <f>IF($JG756&gt;=48,INDEX($GV:$GV,$JF756+48),"")</f>
      </c>
      <c r="IT756">
        <f>IF($JG756&gt;=49,INDEX($GV:$GV,$JF756+49),"")</f>
      </c>
      <c r="IU756">
        <f>IF($JG756&gt;=50,INDEX($GV:$GV,$JF756+50),"")</f>
      </c>
      <c r="IV756">
        <f>IF($JG756&gt;=51,INDEX($GV:$GV,$JF756+51),"")</f>
      </c>
      <c r="IW756">
        <f>IF($JG756&gt;=52,INDEX($GV:$GV,$JF756+52),"")</f>
      </c>
      <c r="IX756">
        <f>IF($JG756&gt;=53,INDEX($GV:$GV,$JF756+53),"")</f>
      </c>
      <c r="IY756">
        <f>IF($JG756&gt;=54,INDEX($GV:$GV,$JF756+54),"")</f>
      </c>
      <c r="IZ756">
        <f>IF($JG756&gt;=55,INDEX($GV:$GV,$JF756+55),"")</f>
      </c>
      <c r="JA756">
        <f>IF($JG756&gt;=56,INDEX($GV:$GV,$JF756+56),"")</f>
      </c>
      <c r="JB756">
        <f>IF($JG756&gt;=57,INDEX($GV:$GV,$JF756+57),"")</f>
      </c>
      <c r="JC756">
        <f>IF($JG756&gt;=58,INDEX($GV:$GV,$JF756+58),"")</f>
      </c>
      <c r="JD756">
        <f>IF($JG756&gt;=59,INDEX($GV:$GV,$JF756+59),"")</f>
      </c>
      <c r="JE756">
        <f>IF($JG756&gt;=60,INDEX($GV:$GV,$JF756+60),"")</f>
      </c>
      <c r="JF756">
        <f>IFERROR(MATCH($GU756,$GV$2:$GV$322,0)+1,0)</f>
      </c>
      <c r="JG756">
        <f>IFERROR(INDEX($GW$2:$GW$322,MATCH($GU756,$GV$2:$GV$322,0)),0)</f>
      </c>
      <c r="JH756" t="s">
        <v>44</v>
      </c>
      <c r="JI756" t="s">
        <v>44</v>
      </c>
    </row>
    <row r="757" spans="1:269" x14ac:dyDescent="0.25">
      <c r="R757">
        <f>IF(OR($U757="",$Q757=""),"",IFERROR($U757/$Q757,0))</f>
      </c>
      <c r="S757">
        <f>IF($U757="","",
SUM($T757,$V757,$AA757,$W757,$Y757)*
(1-IF($AB757="",0,VALUE($AB757)/100)))</f>
      </c>
      <c r="T757">
        <f>IF($U757="","",$U757)</f>
      </c>
      <c r="V757">
        <f>IF($U757="","",
IF($O757="","",
IF(ISNUMBER(SEARCH("exempt",LOWER($O757))),0,
$U757*(VALUE(SUBSTITUTE($O757,"%",""))/100))))</f>
      </c>
      <c r="AC757">
        <f>IFERROR(IF(FIND(" - ",$K757)&gt;0,MID($K757,FIND(" - ",$K757)+3,LEN($K757)),""),"")</f>
      </c>
      <c r="AL757" t="s">
        <v>1758</v>
      </c>
      <c r="AT757">
        <f>IFERROR(LEFT($K757,FIND(" - ",$K757)-1),$K757)</f>
      </c>
      <c r="AW757">
        <f>IF($CL757&gt;=1,INDEX($AU:$AU,$CK757+1),"")</f>
      </c>
      <c r="AX757">
        <f>IF($CL757&gt;=2,INDEX($AU:$AU,$CK757+2),"")</f>
      </c>
      <c r="AY757">
        <f>IF($CL757&gt;=3,INDEX($AU:$AU,$CK757+3),"")</f>
      </c>
      <c r="AZ757">
        <f>IF($CL757&gt;=4,INDEX($AU:$AU,$CK757+4),"")</f>
      </c>
      <c r="BA757">
        <f>IF($CL757&gt;=5,INDEX($AU:$AU,$CK757+5),"")</f>
      </c>
      <c r="BB757">
        <f>IF($CL757&gt;=6,INDEX($AU:$AU,$CK757+6),"")</f>
      </c>
      <c r="BC757">
        <f>IF($CL757&gt;=7,INDEX($AU:$AU,$CK757+7),"")</f>
      </c>
      <c r="BD757">
        <f>IF($CL757&gt;=8,INDEX($AU:$AU,$CK757+8),"")</f>
      </c>
      <c r="BE757">
        <f>IF($CL757&gt;=9,INDEX($AU:$AU,$CK757+9),"")</f>
      </c>
      <c r="BF757">
        <f>IF($CL757&gt;=10,INDEX($AU:$AU,$CK757+10),"")</f>
      </c>
      <c r="BG757">
        <f>IF($CL757&gt;=11,INDEX($AU:$AU,$CK757+11),"")</f>
      </c>
      <c r="BH757">
        <f>IF($CL757&gt;=12,INDEX($AU:$AU,$CK757+12),"")</f>
      </c>
      <c r="BI757">
        <f>IF($CL757&gt;=13,INDEX($AU:$AU,$CK757+13),"")</f>
      </c>
      <c r="BJ757">
        <f>IF($CL757&gt;=14,INDEX($AU:$AU,$CK757+14),"")</f>
      </c>
      <c r="BK757">
        <f>IF($CL757&gt;=15,INDEX($AU:$AU,$CK757+15),"")</f>
      </c>
      <c r="BL757">
        <f>IF($CL757&gt;=16,INDEX($AU:$AU,$CK757+16),"")</f>
      </c>
      <c r="BM757">
        <f>IF($CL757&gt;=17,INDEX($AU:$AU,$CK757+17),"")</f>
      </c>
      <c r="BN757">
        <f>IF($CL757&gt;=18,INDEX($AU:$AU,$CK757+18),"")</f>
      </c>
      <c r="BO757">
        <f>IF($CL757&gt;=19,INDEX($AU:$AU,$CK757+19),"")</f>
      </c>
      <c r="BP757">
        <f>IF($CL757&gt;=20,INDEX($AU:$AU,$CK757+20),"")</f>
      </c>
      <c r="BQ757">
        <f>IF($CL757&gt;=21,INDEX($AU:$AU,$CK757+21),"")</f>
      </c>
      <c r="BR757">
        <f>IF($CL757&gt;=22,INDEX($AU:$AU,$CK757+22),"")</f>
      </c>
      <c r="BS757">
        <f>IF($CL757&gt;=23,INDEX($AU:$AU,$CK757+23),"")</f>
      </c>
      <c r="BT757">
        <f>IF($CL757&gt;=24,INDEX($AU:$AU,$CK757+24),"")</f>
      </c>
      <c r="BU757">
        <f>IF($CL757&gt;=25,INDEX($AU:$AU,$CK757+25),"")</f>
      </c>
      <c r="BV757">
        <f>IF($CL757&gt;=26,INDEX($AU:$AU,$CK757+26),"")</f>
      </c>
      <c r="BW757">
        <f>IF($CL757&gt;=27,INDEX($AU:$AU,$CK757+27),"")</f>
      </c>
      <c r="BX757">
        <f>IF($CL757&gt;=28,INDEX($AU:$AU,$CK757+28),"")</f>
      </c>
      <c r="BY757">
        <f>IF($CL757&gt;=29,INDEX($AU:$AU,$CK757+29),"")</f>
      </c>
      <c r="BZ757">
        <f>IF($CL757&gt;=30,INDEX($AU:$AU,$CK757+30),"")</f>
      </c>
      <c r="CA757">
        <f>IF($CL757&gt;=31,INDEX($AU:$AU,$CK757+31),"")</f>
      </c>
      <c r="CB757">
        <f>IF($CL757&gt;=32,INDEX($AU:$AU,$CK757+32),"")</f>
      </c>
      <c r="CC757">
        <f>IF($CL757&gt;=33,INDEX($AU:$AU,$CK757+33),"")</f>
      </c>
      <c r="CD757">
        <f>IF($CL757&gt;=34,INDEX($AU:$AU,$CK757+34),"")</f>
      </c>
      <c r="CE757">
        <f>IF($CL757&gt;=35,INDEX($AU:$AU,$CK757+35),"")</f>
      </c>
      <c r="CF757">
        <f>IF($CL757&gt;=36,INDEX($AU:$AU,$CK757+36),"")</f>
      </c>
      <c r="CG757">
        <f>IF($CL757&gt;=37,INDEX($AU:$AU,$CK757+37),"")</f>
      </c>
      <c r="CH757">
        <f>IF($CL757&gt;=38,INDEX($AU:$AU,$CK757+38),"")</f>
      </c>
      <c r="CI757">
        <f>IF($CL757&gt;=39,INDEX($AU:$AU,$CK757+39),"")</f>
      </c>
      <c r="CJ757">
        <f>IF($CL757&gt;=40,INDEX($AU:$AU,$CK757+40),"")</f>
      </c>
      <c r="CK757">
        <f>IFERROR(MATCH($AT757,$AU$2:$AU$133,0)+1,0)</f>
      </c>
      <c r="CL757">
        <f>IFERROR(INDEX($AV$2:$AV$133,MATCH($AT757,$AU$2:$AU$133,0)),0)</f>
      </c>
      <c r="CM757">
        <f>IFERROR(LEFT($L757,FIND(" - ",$L757)-1),$L757)</f>
      </c>
      <c r="CN757" t="s">
        <v>1759</v>
      </c>
      <c r="CO757">
        <v>1</v>
      </c>
      <c r="CP757">
        <f>IF($DK757&gt;=1,INDEX($CN:$CN,$DJ757+1),"")</f>
      </c>
      <c r="CQ757">
        <f>IF($DK757&gt;=2,INDEX($CN:$CN,$DJ757+2),"")</f>
      </c>
      <c r="CR757">
        <f>IF($DK757&gt;=3,INDEX($CN:$CN,$DJ757+3),"")</f>
      </c>
      <c r="CS757">
        <f>IF($DK757&gt;=4,INDEX($CN:$CN,$DJ757+4),"")</f>
      </c>
      <c r="CT757">
        <f>IF($DK757&gt;=5,INDEX($CN:$CN,$DJ757+5),"")</f>
      </c>
      <c r="CU757">
        <f>IF($DK757&gt;=6,INDEX($CN:$CN,$DJ757+6),"")</f>
      </c>
      <c r="CV757">
        <f>IF($DK757&gt;=7,INDEX($CN:$CN,$DJ757+7),"")</f>
      </c>
      <c r="CW757">
        <f>IF($DK757&gt;=8,INDEX($CN:$CN,$DJ757+8),"")</f>
      </c>
      <c r="CX757">
        <f>IF($DK757&gt;=9,INDEX($CN:$CN,$DJ757+9),"")</f>
      </c>
      <c r="CY757">
        <f>IF($DK757&gt;=10,INDEX($CN:$CN,$DJ757+10),"")</f>
      </c>
      <c r="CZ757">
        <f>IF($DK757&gt;=11,INDEX($CN:$CN,$DJ757+11),"")</f>
      </c>
      <c r="DA757">
        <f>IF($DK757&gt;=12,INDEX($CN:$CN,$DJ757+12),"")</f>
      </c>
      <c r="DB757">
        <f>IF($DK757&gt;=13,INDEX($CN:$CN,$DJ757+13),"")</f>
      </c>
      <c r="DC757">
        <f>IF($DK757&gt;=14,INDEX($CN:$CN,$DJ757+14),"")</f>
      </c>
      <c r="DD757">
        <f>IF($DK757&gt;=15,INDEX($CN:$CN,$DJ757+15),"")</f>
      </c>
      <c r="DE757">
        <f>IF($DK757&gt;=16,INDEX($CN:$CN,$DJ757+16),"")</f>
      </c>
      <c r="DF757">
        <f>IF($DK757&gt;=17,INDEX($CN:$CN,$DJ757+17),"")</f>
      </c>
      <c r="DG757">
        <f>IF($DK757&gt;=18,INDEX($CN:$CN,$DJ757+18),"")</f>
      </c>
      <c r="DH757">
        <f>IF($DK757&gt;=19,INDEX($CN:$CN,$DJ757+19),"")</f>
      </c>
      <c r="DI757">
        <f>IF($DK757&gt;=20,INDEX($CN:$CN,$DJ757+20),"")</f>
      </c>
      <c r="DJ757">
        <f>IFERROR(MATCH($CM757,$CN$2:$CN$1089,0)+1,0)</f>
      </c>
      <c r="DK757">
        <f>IFERROR(INDEX($CO$2:$CO$1089,MATCH($CM757,$CN$2:$CN$1089,0)),0)</f>
      </c>
      <c r="DL757">
        <f>IFERROR(INDEX($AS:$AS,MATCH($O757,$AR:$AR,0))&amp;"","")</f>
      </c>
      <c r="DP757">
        <f>IF($GS757&gt;=1,INDEX($DM:$DM,$GR757+1),"")</f>
      </c>
      <c r="DQ757">
        <f>IF($GS757&gt;=2,INDEX($DM:$DM,$GR757+2),"")</f>
      </c>
      <c r="DR757">
        <f>IF($GS757&gt;=3,INDEX($DM:$DM,$GR757+3),"")</f>
      </c>
      <c r="DS757">
        <f>IF($GS757&gt;=4,INDEX($DM:$DM,$GR757+4),"")</f>
      </c>
      <c r="DT757">
        <f>IF($GS757&gt;=5,INDEX($DM:$DM,$GR757+5),"")</f>
      </c>
      <c r="DU757">
        <f>IF($GS757&gt;=6,INDEX($DM:$DM,$GR757+6),"")</f>
      </c>
      <c r="DV757">
        <f>IF($GS757&gt;=7,INDEX($DM:$DM,$GR757+7),"")</f>
      </c>
      <c r="DW757">
        <f>IF($GS757&gt;=8,INDEX($DM:$DM,$GR757+8),"")</f>
      </c>
      <c r="DX757">
        <f>IF($GS757&gt;=9,INDEX($DM:$DM,$GR757+9),"")</f>
      </c>
      <c r="DY757">
        <f>IF($GS757&gt;=10,INDEX($DM:$DM,$GR757+10),"")</f>
      </c>
      <c r="DZ757">
        <f>IF($GS757&gt;=11,INDEX($DM:$DM,$GR757+11),"")</f>
      </c>
      <c r="EA757">
        <f>IF($GS757&gt;=12,INDEX($DM:$DM,$GR757+12),"")</f>
      </c>
      <c r="EB757">
        <f>IF($GS757&gt;=13,INDEX($DM:$DM,$GR757+13),"")</f>
      </c>
      <c r="EC757">
        <f>IF($GS757&gt;=14,INDEX($DM:$DM,$GR757+14),"")</f>
      </c>
      <c r="ED757">
        <f>IF($GS757&gt;=15,INDEX($DM:$DM,$GR757+15),"")</f>
      </c>
      <c r="EE757">
        <f>IF($GS757&gt;=16,INDEX($DM:$DM,$GR757+16),"")</f>
      </c>
      <c r="EF757">
        <f>IF($GS757&gt;=17,INDEX($DM:$DM,$GR757+17),"")</f>
      </c>
      <c r="EG757">
        <f>IF($GS757&gt;=18,INDEX($DM:$DM,$GR757+18),"")</f>
      </c>
      <c r="EH757">
        <f>IF($GS757&gt;=19,INDEX($DM:$DM,$GR757+19),"")</f>
      </c>
      <c r="EI757">
        <f>IF($GS757&gt;=20,INDEX($DM:$DM,$GR757+20),"")</f>
      </c>
      <c r="EJ757">
        <f>IF($GS757&gt;=21,INDEX($DM:$DM,$GR757+21),"")</f>
      </c>
      <c r="EK757">
        <f>IF($GS757&gt;=22,INDEX($DM:$DM,$GR757+22),"")</f>
      </c>
      <c r="EL757">
        <f>IF($GS757&gt;=23,INDEX($DM:$DM,$GR757+23),"")</f>
      </c>
      <c r="EM757">
        <f>IF($GS757&gt;=24,INDEX($DM:$DM,$GR757+24),"")</f>
      </c>
      <c r="EN757">
        <f>IF($GS757&gt;=25,INDEX($DM:$DM,$GR757+25),"")</f>
      </c>
      <c r="EO757">
        <f>IF($GS757&gt;=26,INDEX($DM:$DM,$GR757+26),"")</f>
      </c>
      <c r="EP757">
        <f>IF($GS757&gt;=27,INDEX($DM:$DM,$GR757+27),"")</f>
      </c>
      <c r="EQ757">
        <f>IF($GS757&gt;=28,INDEX($DM:$DM,$GR757+28),"")</f>
      </c>
      <c r="ER757">
        <f>IF($GS757&gt;=29,INDEX($DM:$DM,$GR757+29),"")</f>
      </c>
      <c r="ES757">
        <f>IF($GS757&gt;=30,INDEX($DM:$DM,$GR757+30),"")</f>
      </c>
      <c r="ET757">
        <f>IF($GS757&gt;=31,INDEX($DM:$DM,$GR757+31),"")</f>
      </c>
      <c r="EU757">
        <f>IF($GS757&gt;=32,INDEX($DM:$DM,$GR757+32),"")</f>
      </c>
      <c r="EV757">
        <f>IF($GS757&gt;=33,INDEX($DM:$DM,$GR757+33),"")</f>
      </c>
      <c r="EW757">
        <f>IF($GS757&gt;=34,INDEX($DM:$DM,$GR757+34),"")</f>
      </c>
      <c r="EX757">
        <f>IF($GS757&gt;=35,INDEX($DM:$DM,$GR757+35),"")</f>
      </c>
      <c r="EY757">
        <f>IF($GS757&gt;=36,INDEX($DM:$DM,$GR757+36),"")</f>
      </c>
      <c r="EZ757">
        <f>IF($GS757&gt;=37,INDEX($DM:$DM,$GR757+37),"")</f>
      </c>
      <c r="FA757">
        <f>IF($GS757&gt;=38,INDEX($DM:$DM,$GR757+38),"")</f>
      </c>
      <c r="FB757">
        <f>IF($GS757&gt;=39,INDEX($DM:$DM,$GR757+39),"")</f>
      </c>
      <c r="FC757">
        <f>IF($GS757&gt;=40,INDEX($DM:$DM,$GR757+40),"")</f>
      </c>
      <c r="FD757">
        <f>IF($GS757&gt;=1,INDEX($DN:$DN,$GR757+1),"")</f>
      </c>
      <c r="FE757">
        <f>IF($GS757&gt;=2,INDEX($DN:$DN,$GR757+2),"")</f>
      </c>
      <c r="FF757">
        <f>IF($GS757&gt;=3,INDEX($DN:$DN,$GR757+3),"")</f>
      </c>
      <c r="FG757">
        <f>IF($GS757&gt;=4,INDEX($DN:$DN,$GR757+4),"")</f>
      </c>
      <c r="FH757">
        <f>IF($GS757&gt;=5,INDEX($DN:$DN,$GR757+5),"")</f>
      </c>
      <c r="FI757">
        <f>IF($GS757&gt;=6,INDEX($DN:$DN,$GR757+6),"")</f>
      </c>
      <c r="FJ757">
        <f>IF($GS757&gt;=7,INDEX($DN:$DN,$GR757+7),"")</f>
      </c>
      <c r="FK757">
        <f>IF($GS757&gt;=8,INDEX($DN:$DN,$GR757+8),"")</f>
      </c>
      <c r="FL757">
        <f>IF($GS757&gt;=9,INDEX($DN:$DN,$GR757+9),"")</f>
      </c>
      <c r="FM757">
        <f>IF($GS757&gt;=10,INDEX($DN:$DN,$GR757+10),"")</f>
      </c>
      <c r="FN757">
        <f>IF($GS757&gt;=11,INDEX($DN:$DN,$GR757+11),"")</f>
      </c>
      <c r="FO757">
        <f>IF($GS757&gt;=12,INDEX($DN:$DN,$GR757+12),"")</f>
      </c>
      <c r="FP757">
        <f>IF($GS757&gt;=13,INDEX($DN:$DN,$GR757+13),"")</f>
      </c>
      <c r="FQ757">
        <f>IF($GS757&gt;=14,INDEX($DN:$DN,$GR757+14),"")</f>
      </c>
      <c r="FR757">
        <f>IF($GS757&gt;=15,INDEX($DN:$DN,$GR757+15),"")</f>
      </c>
      <c r="FS757">
        <f>IF($GS757&gt;=16,INDEX($DN:$DN,$GR757+16),"")</f>
      </c>
      <c r="FT757">
        <f>IF($GS757&gt;=17,INDEX($DN:$DN,$GR757+17),"")</f>
      </c>
      <c r="FU757">
        <f>IF($GS757&gt;=18,INDEX($DN:$DN,$GR757+18),"")</f>
      </c>
      <c r="FV757">
        <f>IF($GS757&gt;=19,INDEX($DN:$DN,$GR757+19),"")</f>
      </c>
      <c r="FW757">
        <f>IF($GS757&gt;=20,INDEX($DN:$DN,$GR757+20),"")</f>
      </c>
      <c r="FX757">
        <f>IF($GS757&gt;=21,INDEX($DN:$DN,$GR757+21),"")</f>
      </c>
      <c r="FY757">
        <f>IF($GS757&gt;=22,INDEX($DN:$DN,$GR757+22),"")</f>
      </c>
      <c r="FZ757">
        <f>IF($GS757&gt;=23,INDEX($DN:$DN,$GR757+23),"")</f>
      </c>
      <c r="GA757">
        <f>IF($GS757&gt;=24,INDEX($DN:$DN,$GR757+24),"")</f>
      </c>
      <c r="GB757">
        <f>IF($GS757&gt;=25,INDEX($DN:$DN,$GR757+25),"")</f>
      </c>
      <c r="GC757">
        <f>IF($GS757&gt;=26,INDEX($DN:$DN,$GR757+26),"")</f>
      </c>
      <c r="GD757">
        <f>IF($GS757&gt;=27,INDEX($DN:$DN,$GR757+27),"")</f>
      </c>
      <c r="GE757">
        <f>IF($GS757&gt;=28,INDEX($DN:$DN,$GR757+28),"")</f>
      </c>
      <c r="GF757">
        <f>IF($GS757&gt;=29,INDEX($DN:$DN,$GR757+29),"")</f>
      </c>
      <c r="GG757">
        <f>IF($GS757&gt;=30,INDEX($DN:$DN,$GR757+30),"")</f>
      </c>
      <c r="GH757">
        <f>IF($GS757&gt;=31,INDEX($DN:$DN,$GR757+31),"")</f>
      </c>
      <c r="GI757">
        <f>IF($GS757&gt;=32,INDEX($DN:$DN,$GR757+32),"")</f>
      </c>
      <c r="GJ757">
        <f>IF($GS757&gt;=33,INDEX($DN:$DN,$GR757+33),"")</f>
      </c>
      <c r="GK757">
        <f>IF($GS757&gt;=34,INDEX($DN:$DN,$GR757+34),"")</f>
      </c>
      <c r="GL757">
        <f>IF($GS757&gt;=35,INDEX($DN:$DN,$GR757+35),"")</f>
      </c>
      <c r="GM757">
        <f>IF($GS757&gt;=36,INDEX($DN:$DN,$GR757+36),"")</f>
      </c>
      <c r="GN757">
        <f>IF($GS757&gt;=37,INDEX($DN:$DN,$GR757+37),"")</f>
      </c>
      <c r="GO757">
        <f>IF($GS757&gt;=38,INDEX($DN:$DN,$GR757+38),"")</f>
      </c>
      <c r="GP757">
        <f>IF($GS757&gt;=39,INDEX($DN:$DN,$GR757+39),"")</f>
      </c>
      <c r="GQ757">
        <f>IF($GS757&gt;=40,INDEX($DN:$DN,$GR757+40),"")</f>
      </c>
      <c r="GR757">
        <f>IFERROR(MATCH($DL757,$DM$2:$DM$148,0)+1,0)</f>
      </c>
      <c r="GS757">
        <f>IFERROR(INDEX($DO$2:$DO$148,MATCH($DL757,$DM$2:$DM$148,0)),0)</f>
      </c>
      <c r="GT757">
        <f>IFERROR(MATCH($Z757,$DP$757:$FC$757,0),0)</f>
      </c>
      <c r="GU757">
        <f>IF($GT757&gt;0,INDEX($FD$757:$GQ$757,$GT757),"")</f>
      </c>
      <c r="GX757">
        <f>IF($JG757&gt;=1,INDEX($GV:$GV,$JF757+1),"")</f>
      </c>
      <c r="GY757">
        <f>IF($JG757&gt;=2,INDEX($GV:$GV,$JF757+2),"")</f>
      </c>
      <c r="GZ757">
        <f>IF($JG757&gt;=3,INDEX($GV:$GV,$JF757+3),"")</f>
      </c>
      <c r="HA757">
        <f>IF($JG757&gt;=4,INDEX($GV:$GV,$JF757+4),"")</f>
      </c>
      <c r="HB757">
        <f>IF($JG757&gt;=5,INDEX($GV:$GV,$JF757+5),"")</f>
      </c>
      <c r="HC757">
        <f>IF($JG757&gt;=6,INDEX($GV:$GV,$JF757+6),"")</f>
      </c>
      <c r="HD757">
        <f>IF($JG757&gt;=7,INDEX($GV:$GV,$JF757+7),"")</f>
      </c>
      <c r="HE757">
        <f>IF($JG757&gt;=8,INDEX($GV:$GV,$JF757+8),"")</f>
      </c>
      <c r="HF757">
        <f>IF($JG757&gt;=9,INDEX($GV:$GV,$JF757+9),"")</f>
      </c>
      <c r="HG757">
        <f>IF($JG757&gt;=10,INDEX($GV:$GV,$JF757+10),"")</f>
      </c>
      <c r="HH757">
        <f>IF($JG757&gt;=11,INDEX($GV:$GV,$JF757+11),"")</f>
      </c>
      <c r="HI757">
        <f>IF($JG757&gt;=12,INDEX($GV:$GV,$JF757+12),"")</f>
      </c>
      <c r="HJ757">
        <f>IF($JG757&gt;=13,INDEX($GV:$GV,$JF757+13),"")</f>
      </c>
      <c r="HK757">
        <f>IF($JG757&gt;=14,INDEX($GV:$GV,$JF757+14),"")</f>
      </c>
      <c r="HL757">
        <f>IF($JG757&gt;=15,INDEX($GV:$GV,$JF757+15),"")</f>
      </c>
      <c r="HM757">
        <f>IF($JG757&gt;=16,INDEX($GV:$GV,$JF757+16),"")</f>
      </c>
      <c r="HN757">
        <f>IF($JG757&gt;=17,INDEX($GV:$GV,$JF757+17),"")</f>
      </c>
      <c r="HO757">
        <f>IF($JG757&gt;=18,INDEX($GV:$GV,$JF757+18),"")</f>
      </c>
      <c r="HP757">
        <f>IF($JG757&gt;=19,INDEX($GV:$GV,$JF757+19),"")</f>
      </c>
      <c r="HQ757">
        <f>IF($JG757&gt;=20,INDEX($GV:$GV,$JF757+20),"")</f>
      </c>
      <c r="HR757">
        <f>IF($JG757&gt;=21,INDEX($GV:$GV,$JF757+21),"")</f>
      </c>
      <c r="HS757">
        <f>IF($JG757&gt;=22,INDEX($GV:$GV,$JF757+22),"")</f>
      </c>
      <c r="HT757">
        <f>IF($JG757&gt;=23,INDEX($GV:$GV,$JF757+23),"")</f>
      </c>
      <c r="HU757">
        <f>IF($JG757&gt;=24,INDEX($GV:$GV,$JF757+24),"")</f>
      </c>
      <c r="HV757">
        <f>IF($JG757&gt;=25,INDEX($GV:$GV,$JF757+25),"")</f>
      </c>
      <c r="HW757">
        <f>IF($JG757&gt;=26,INDEX($GV:$GV,$JF757+26),"")</f>
      </c>
      <c r="HX757">
        <f>IF($JG757&gt;=27,INDEX($GV:$GV,$JF757+27),"")</f>
      </c>
      <c r="HY757">
        <f>IF($JG757&gt;=28,INDEX($GV:$GV,$JF757+28),"")</f>
      </c>
      <c r="HZ757">
        <f>IF($JG757&gt;=29,INDEX($GV:$GV,$JF757+29),"")</f>
      </c>
      <c r="IA757">
        <f>IF($JG757&gt;=30,INDEX($GV:$GV,$JF757+30),"")</f>
      </c>
      <c r="IB757">
        <f>IF($JG757&gt;=31,INDEX($GV:$GV,$JF757+31),"")</f>
      </c>
      <c r="IC757">
        <f>IF($JG757&gt;=32,INDEX($GV:$GV,$JF757+32),"")</f>
      </c>
      <c r="ID757">
        <f>IF($JG757&gt;=33,INDEX($GV:$GV,$JF757+33),"")</f>
      </c>
      <c r="IE757">
        <f>IF($JG757&gt;=34,INDEX($GV:$GV,$JF757+34),"")</f>
      </c>
      <c r="IF757">
        <f>IF($JG757&gt;=35,INDEX($GV:$GV,$JF757+35),"")</f>
      </c>
      <c r="IG757">
        <f>IF($JG757&gt;=36,INDEX($GV:$GV,$JF757+36),"")</f>
      </c>
      <c r="IH757">
        <f>IF($JG757&gt;=37,INDEX($GV:$GV,$JF757+37),"")</f>
      </c>
      <c r="II757">
        <f>IF($JG757&gt;=38,INDEX($GV:$GV,$JF757+38),"")</f>
      </c>
      <c r="IJ757">
        <f>IF($JG757&gt;=39,INDEX($GV:$GV,$JF757+39),"")</f>
      </c>
      <c r="IK757">
        <f>IF($JG757&gt;=40,INDEX($GV:$GV,$JF757+40),"")</f>
      </c>
      <c r="IL757">
        <f>IF($JG757&gt;=41,INDEX($GV:$GV,$JF757+41),"")</f>
      </c>
      <c r="IM757">
        <f>IF($JG757&gt;=42,INDEX($GV:$GV,$JF757+42),"")</f>
      </c>
      <c r="IN757">
        <f>IF($JG757&gt;=43,INDEX($GV:$GV,$JF757+43),"")</f>
      </c>
      <c r="IO757">
        <f>IF($JG757&gt;=44,INDEX($GV:$GV,$JF757+44),"")</f>
      </c>
      <c r="IP757">
        <f>IF($JG757&gt;=45,INDEX($GV:$GV,$JF757+45),"")</f>
      </c>
      <c r="IQ757">
        <f>IF($JG757&gt;=46,INDEX($GV:$GV,$JF757+46),"")</f>
      </c>
      <c r="IR757">
        <f>IF($JG757&gt;=47,INDEX($GV:$GV,$JF757+47),"")</f>
      </c>
      <c r="IS757">
        <f>IF($JG757&gt;=48,INDEX($GV:$GV,$JF757+48),"")</f>
      </c>
      <c r="IT757">
        <f>IF($JG757&gt;=49,INDEX($GV:$GV,$JF757+49),"")</f>
      </c>
      <c r="IU757">
        <f>IF($JG757&gt;=50,INDEX($GV:$GV,$JF757+50),"")</f>
      </c>
      <c r="IV757">
        <f>IF($JG757&gt;=51,INDEX($GV:$GV,$JF757+51),"")</f>
      </c>
      <c r="IW757">
        <f>IF($JG757&gt;=52,INDEX($GV:$GV,$JF757+52),"")</f>
      </c>
      <c r="IX757">
        <f>IF($JG757&gt;=53,INDEX($GV:$GV,$JF757+53),"")</f>
      </c>
      <c r="IY757">
        <f>IF($JG757&gt;=54,INDEX($GV:$GV,$JF757+54),"")</f>
      </c>
      <c r="IZ757">
        <f>IF($JG757&gt;=55,INDEX($GV:$GV,$JF757+55),"")</f>
      </c>
      <c r="JA757">
        <f>IF($JG757&gt;=56,INDEX($GV:$GV,$JF757+56),"")</f>
      </c>
      <c r="JB757">
        <f>IF($JG757&gt;=57,INDEX($GV:$GV,$JF757+57),"")</f>
      </c>
      <c r="JC757">
        <f>IF($JG757&gt;=58,INDEX($GV:$GV,$JF757+58),"")</f>
      </c>
      <c r="JD757">
        <f>IF($JG757&gt;=59,INDEX($GV:$GV,$JF757+59),"")</f>
      </c>
      <c r="JE757">
        <f>IF($JG757&gt;=60,INDEX($GV:$GV,$JF757+60),"")</f>
      </c>
      <c r="JF757">
        <f>IFERROR(MATCH($GU757,$GV$2:$GV$322,0)+1,0)</f>
      </c>
      <c r="JG757">
        <f>IFERROR(INDEX($GW$2:$GW$322,MATCH($GU757,$GV$2:$GV$322,0)),0)</f>
      </c>
      <c r="JH757" t="s">
        <v>44</v>
      </c>
      <c r="JI757" t="s">
        <v>44</v>
      </c>
    </row>
    <row r="758" spans="1:269" x14ac:dyDescent="0.25">
      <c r="R758">
        <f>IF(OR($U758="",$Q758=""),"",IFERROR($U758/$Q758,0))</f>
      </c>
      <c r="S758">
        <f>IF($U758="","",
SUM($T758,$V758,$AA758,$W758,$Y758)*
(1-IF($AB758="",0,VALUE($AB758)/100)))</f>
      </c>
      <c r="T758">
        <f>IF($U758="","",$U758)</f>
      </c>
      <c r="V758">
        <f>IF($U758="","",
IF($O758="","",
IF(ISNUMBER(SEARCH("exempt",LOWER($O758))),0,
$U758*(VALUE(SUBSTITUTE($O758,"%",""))/100))))</f>
      </c>
      <c r="AC758">
        <f>IFERROR(IF(FIND(" - ",$K758)&gt;0,MID($K758,FIND(" - ",$K758)+3,LEN($K758)),""),"")</f>
      </c>
      <c r="AL758" t="s">
        <v>1760</v>
      </c>
      <c r="AT758">
        <f>IFERROR(LEFT($K758,FIND(" - ",$K758)-1),$K758)</f>
      </c>
      <c r="AW758">
        <f>IF($CL758&gt;=1,INDEX($AU:$AU,$CK758+1),"")</f>
      </c>
      <c r="AX758">
        <f>IF($CL758&gt;=2,INDEX($AU:$AU,$CK758+2),"")</f>
      </c>
      <c r="AY758">
        <f>IF($CL758&gt;=3,INDEX($AU:$AU,$CK758+3),"")</f>
      </c>
      <c r="AZ758">
        <f>IF($CL758&gt;=4,INDEX($AU:$AU,$CK758+4),"")</f>
      </c>
      <c r="BA758">
        <f>IF($CL758&gt;=5,INDEX($AU:$AU,$CK758+5),"")</f>
      </c>
      <c r="BB758">
        <f>IF($CL758&gt;=6,INDEX($AU:$AU,$CK758+6),"")</f>
      </c>
      <c r="BC758">
        <f>IF($CL758&gt;=7,INDEX($AU:$AU,$CK758+7),"")</f>
      </c>
      <c r="BD758">
        <f>IF($CL758&gt;=8,INDEX($AU:$AU,$CK758+8),"")</f>
      </c>
      <c r="BE758">
        <f>IF($CL758&gt;=9,INDEX($AU:$AU,$CK758+9),"")</f>
      </c>
      <c r="BF758">
        <f>IF($CL758&gt;=10,INDEX($AU:$AU,$CK758+10),"")</f>
      </c>
      <c r="BG758">
        <f>IF($CL758&gt;=11,INDEX($AU:$AU,$CK758+11),"")</f>
      </c>
      <c r="BH758">
        <f>IF($CL758&gt;=12,INDEX($AU:$AU,$CK758+12),"")</f>
      </c>
      <c r="BI758">
        <f>IF($CL758&gt;=13,INDEX($AU:$AU,$CK758+13),"")</f>
      </c>
      <c r="BJ758">
        <f>IF($CL758&gt;=14,INDEX($AU:$AU,$CK758+14),"")</f>
      </c>
      <c r="BK758">
        <f>IF($CL758&gt;=15,INDEX($AU:$AU,$CK758+15),"")</f>
      </c>
      <c r="BL758">
        <f>IF($CL758&gt;=16,INDEX($AU:$AU,$CK758+16),"")</f>
      </c>
      <c r="BM758">
        <f>IF($CL758&gt;=17,INDEX($AU:$AU,$CK758+17),"")</f>
      </c>
      <c r="BN758">
        <f>IF($CL758&gt;=18,INDEX($AU:$AU,$CK758+18),"")</f>
      </c>
      <c r="BO758">
        <f>IF($CL758&gt;=19,INDEX($AU:$AU,$CK758+19),"")</f>
      </c>
      <c r="BP758">
        <f>IF($CL758&gt;=20,INDEX($AU:$AU,$CK758+20),"")</f>
      </c>
      <c r="BQ758">
        <f>IF($CL758&gt;=21,INDEX($AU:$AU,$CK758+21),"")</f>
      </c>
      <c r="BR758">
        <f>IF($CL758&gt;=22,INDEX($AU:$AU,$CK758+22),"")</f>
      </c>
      <c r="BS758">
        <f>IF($CL758&gt;=23,INDEX($AU:$AU,$CK758+23),"")</f>
      </c>
      <c r="BT758">
        <f>IF($CL758&gt;=24,INDEX($AU:$AU,$CK758+24),"")</f>
      </c>
      <c r="BU758">
        <f>IF($CL758&gt;=25,INDEX($AU:$AU,$CK758+25),"")</f>
      </c>
      <c r="BV758">
        <f>IF($CL758&gt;=26,INDEX($AU:$AU,$CK758+26),"")</f>
      </c>
      <c r="BW758">
        <f>IF($CL758&gt;=27,INDEX($AU:$AU,$CK758+27),"")</f>
      </c>
      <c r="BX758">
        <f>IF($CL758&gt;=28,INDEX($AU:$AU,$CK758+28),"")</f>
      </c>
      <c r="BY758">
        <f>IF($CL758&gt;=29,INDEX($AU:$AU,$CK758+29),"")</f>
      </c>
      <c r="BZ758">
        <f>IF($CL758&gt;=30,INDEX($AU:$AU,$CK758+30),"")</f>
      </c>
      <c r="CA758">
        <f>IF($CL758&gt;=31,INDEX($AU:$AU,$CK758+31),"")</f>
      </c>
      <c r="CB758">
        <f>IF($CL758&gt;=32,INDEX($AU:$AU,$CK758+32),"")</f>
      </c>
      <c r="CC758">
        <f>IF($CL758&gt;=33,INDEX($AU:$AU,$CK758+33),"")</f>
      </c>
      <c r="CD758">
        <f>IF($CL758&gt;=34,INDEX($AU:$AU,$CK758+34),"")</f>
      </c>
      <c r="CE758">
        <f>IF($CL758&gt;=35,INDEX($AU:$AU,$CK758+35),"")</f>
      </c>
      <c r="CF758">
        <f>IF($CL758&gt;=36,INDEX($AU:$AU,$CK758+36),"")</f>
      </c>
      <c r="CG758">
        <f>IF($CL758&gt;=37,INDEX($AU:$AU,$CK758+37),"")</f>
      </c>
      <c r="CH758">
        <f>IF($CL758&gt;=38,INDEX($AU:$AU,$CK758+38),"")</f>
      </c>
      <c r="CI758">
        <f>IF($CL758&gt;=39,INDEX($AU:$AU,$CK758+39),"")</f>
      </c>
      <c r="CJ758">
        <f>IF($CL758&gt;=40,INDEX($AU:$AU,$CK758+40),"")</f>
      </c>
      <c r="CK758">
        <f>IFERROR(MATCH($AT758,$AU$2:$AU$133,0)+1,0)</f>
      </c>
      <c r="CL758">
        <f>IFERROR(INDEX($AV$2:$AV$133,MATCH($AT758,$AU$2:$AU$133,0)),0)</f>
      </c>
      <c r="CM758">
        <f>IFERROR(LEFT($L758,FIND(" - ",$L758)-1),$L758)</f>
      </c>
      <c r="CN758" t="s">
        <v>149</v>
      </c>
      <c r="CP758">
        <f>IF($DK758&gt;=1,INDEX($CN:$CN,$DJ758+1),"")</f>
      </c>
      <c r="CQ758">
        <f>IF($DK758&gt;=2,INDEX($CN:$CN,$DJ758+2),"")</f>
      </c>
      <c r="CR758">
        <f>IF($DK758&gt;=3,INDEX($CN:$CN,$DJ758+3),"")</f>
      </c>
      <c r="CS758">
        <f>IF($DK758&gt;=4,INDEX($CN:$CN,$DJ758+4),"")</f>
      </c>
      <c r="CT758">
        <f>IF($DK758&gt;=5,INDEX($CN:$CN,$DJ758+5),"")</f>
      </c>
      <c r="CU758">
        <f>IF($DK758&gt;=6,INDEX($CN:$CN,$DJ758+6),"")</f>
      </c>
      <c r="CV758">
        <f>IF($DK758&gt;=7,INDEX($CN:$CN,$DJ758+7),"")</f>
      </c>
      <c r="CW758">
        <f>IF($DK758&gt;=8,INDEX($CN:$CN,$DJ758+8),"")</f>
      </c>
      <c r="CX758">
        <f>IF($DK758&gt;=9,INDEX($CN:$CN,$DJ758+9),"")</f>
      </c>
      <c r="CY758">
        <f>IF($DK758&gt;=10,INDEX($CN:$CN,$DJ758+10),"")</f>
      </c>
      <c r="CZ758">
        <f>IF($DK758&gt;=11,INDEX($CN:$CN,$DJ758+11),"")</f>
      </c>
      <c r="DA758">
        <f>IF($DK758&gt;=12,INDEX($CN:$CN,$DJ758+12),"")</f>
      </c>
      <c r="DB758">
        <f>IF($DK758&gt;=13,INDEX($CN:$CN,$DJ758+13),"")</f>
      </c>
      <c r="DC758">
        <f>IF($DK758&gt;=14,INDEX($CN:$CN,$DJ758+14),"")</f>
      </c>
      <c r="DD758">
        <f>IF($DK758&gt;=15,INDEX($CN:$CN,$DJ758+15),"")</f>
      </c>
      <c r="DE758">
        <f>IF($DK758&gt;=16,INDEX($CN:$CN,$DJ758+16),"")</f>
      </c>
      <c r="DF758">
        <f>IF($DK758&gt;=17,INDEX($CN:$CN,$DJ758+17),"")</f>
      </c>
      <c r="DG758">
        <f>IF($DK758&gt;=18,INDEX($CN:$CN,$DJ758+18),"")</f>
      </c>
      <c r="DH758">
        <f>IF($DK758&gt;=19,INDEX($CN:$CN,$DJ758+19),"")</f>
      </c>
      <c r="DI758">
        <f>IF($DK758&gt;=20,INDEX($CN:$CN,$DJ758+20),"")</f>
      </c>
      <c r="DJ758">
        <f>IFERROR(MATCH($CM758,$CN$2:$CN$1089,0)+1,0)</f>
      </c>
      <c r="DK758">
        <f>IFERROR(INDEX($CO$2:$CO$1089,MATCH($CM758,$CN$2:$CN$1089,0)),0)</f>
      </c>
      <c r="DL758">
        <f>IFERROR(INDEX($AS:$AS,MATCH($O758,$AR:$AR,0))&amp;"","")</f>
      </c>
      <c r="DP758">
        <f>IF($GS758&gt;=1,INDEX($DM:$DM,$GR758+1),"")</f>
      </c>
      <c r="DQ758">
        <f>IF($GS758&gt;=2,INDEX($DM:$DM,$GR758+2),"")</f>
      </c>
      <c r="DR758">
        <f>IF($GS758&gt;=3,INDEX($DM:$DM,$GR758+3),"")</f>
      </c>
      <c r="DS758">
        <f>IF($GS758&gt;=4,INDEX($DM:$DM,$GR758+4),"")</f>
      </c>
      <c r="DT758">
        <f>IF($GS758&gt;=5,INDEX($DM:$DM,$GR758+5),"")</f>
      </c>
      <c r="DU758">
        <f>IF($GS758&gt;=6,INDEX($DM:$DM,$GR758+6),"")</f>
      </c>
      <c r="DV758">
        <f>IF($GS758&gt;=7,INDEX($DM:$DM,$GR758+7),"")</f>
      </c>
      <c r="DW758">
        <f>IF($GS758&gt;=8,INDEX($DM:$DM,$GR758+8),"")</f>
      </c>
      <c r="DX758">
        <f>IF($GS758&gt;=9,INDEX($DM:$DM,$GR758+9),"")</f>
      </c>
      <c r="DY758">
        <f>IF($GS758&gt;=10,INDEX($DM:$DM,$GR758+10),"")</f>
      </c>
      <c r="DZ758">
        <f>IF($GS758&gt;=11,INDEX($DM:$DM,$GR758+11),"")</f>
      </c>
      <c r="EA758">
        <f>IF($GS758&gt;=12,INDEX($DM:$DM,$GR758+12),"")</f>
      </c>
      <c r="EB758">
        <f>IF($GS758&gt;=13,INDEX($DM:$DM,$GR758+13),"")</f>
      </c>
      <c r="EC758">
        <f>IF($GS758&gt;=14,INDEX($DM:$DM,$GR758+14),"")</f>
      </c>
      <c r="ED758">
        <f>IF($GS758&gt;=15,INDEX($DM:$DM,$GR758+15),"")</f>
      </c>
      <c r="EE758">
        <f>IF($GS758&gt;=16,INDEX($DM:$DM,$GR758+16),"")</f>
      </c>
      <c r="EF758">
        <f>IF($GS758&gt;=17,INDEX($DM:$DM,$GR758+17),"")</f>
      </c>
      <c r="EG758">
        <f>IF($GS758&gt;=18,INDEX($DM:$DM,$GR758+18),"")</f>
      </c>
      <c r="EH758">
        <f>IF($GS758&gt;=19,INDEX($DM:$DM,$GR758+19),"")</f>
      </c>
      <c r="EI758">
        <f>IF($GS758&gt;=20,INDEX($DM:$DM,$GR758+20),"")</f>
      </c>
      <c r="EJ758">
        <f>IF($GS758&gt;=21,INDEX($DM:$DM,$GR758+21),"")</f>
      </c>
      <c r="EK758">
        <f>IF($GS758&gt;=22,INDEX($DM:$DM,$GR758+22),"")</f>
      </c>
      <c r="EL758">
        <f>IF($GS758&gt;=23,INDEX($DM:$DM,$GR758+23),"")</f>
      </c>
      <c r="EM758">
        <f>IF($GS758&gt;=24,INDEX($DM:$DM,$GR758+24),"")</f>
      </c>
      <c r="EN758">
        <f>IF($GS758&gt;=25,INDEX($DM:$DM,$GR758+25),"")</f>
      </c>
      <c r="EO758">
        <f>IF($GS758&gt;=26,INDEX($DM:$DM,$GR758+26),"")</f>
      </c>
      <c r="EP758">
        <f>IF($GS758&gt;=27,INDEX($DM:$DM,$GR758+27),"")</f>
      </c>
      <c r="EQ758">
        <f>IF($GS758&gt;=28,INDEX($DM:$DM,$GR758+28),"")</f>
      </c>
      <c r="ER758">
        <f>IF($GS758&gt;=29,INDEX($DM:$DM,$GR758+29),"")</f>
      </c>
      <c r="ES758">
        <f>IF($GS758&gt;=30,INDEX($DM:$DM,$GR758+30),"")</f>
      </c>
      <c r="ET758">
        <f>IF($GS758&gt;=31,INDEX($DM:$DM,$GR758+31),"")</f>
      </c>
      <c r="EU758">
        <f>IF($GS758&gt;=32,INDEX($DM:$DM,$GR758+32),"")</f>
      </c>
      <c r="EV758">
        <f>IF($GS758&gt;=33,INDEX($DM:$DM,$GR758+33),"")</f>
      </c>
      <c r="EW758">
        <f>IF($GS758&gt;=34,INDEX($DM:$DM,$GR758+34),"")</f>
      </c>
      <c r="EX758">
        <f>IF($GS758&gt;=35,INDEX($DM:$DM,$GR758+35),"")</f>
      </c>
      <c r="EY758">
        <f>IF($GS758&gt;=36,INDEX($DM:$DM,$GR758+36),"")</f>
      </c>
      <c r="EZ758">
        <f>IF($GS758&gt;=37,INDEX($DM:$DM,$GR758+37),"")</f>
      </c>
      <c r="FA758">
        <f>IF($GS758&gt;=38,INDEX($DM:$DM,$GR758+38),"")</f>
      </c>
      <c r="FB758">
        <f>IF($GS758&gt;=39,INDEX($DM:$DM,$GR758+39),"")</f>
      </c>
      <c r="FC758">
        <f>IF($GS758&gt;=40,INDEX($DM:$DM,$GR758+40),"")</f>
      </c>
      <c r="FD758">
        <f>IF($GS758&gt;=1,INDEX($DN:$DN,$GR758+1),"")</f>
      </c>
      <c r="FE758">
        <f>IF($GS758&gt;=2,INDEX($DN:$DN,$GR758+2),"")</f>
      </c>
      <c r="FF758">
        <f>IF($GS758&gt;=3,INDEX($DN:$DN,$GR758+3),"")</f>
      </c>
      <c r="FG758">
        <f>IF($GS758&gt;=4,INDEX($DN:$DN,$GR758+4),"")</f>
      </c>
      <c r="FH758">
        <f>IF($GS758&gt;=5,INDEX($DN:$DN,$GR758+5),"")</f>
      </c>
      <c r="FI758">
        <f>IF($GS758&gt;=6,INDEX($DN:$DN,$GR758+6),"")</f>
      </c>
      <c r="FJ758">
        <f>IF($GS758&gt;=7,INDEX($DN:$DN,$GR758+7),"")</f>
      </c>
      <c r="FK758">
        <f>IF($GS758&gt;=8,INDEX($DN:$DN,$GR758+8),"")</f>
      </c>
      <c r="FL758">
        <f>IF($GS758&gt;=9,INDEX($DN:$DN,$GR758+9),"")</f>
      </c>
      <c r="FM758">
        <f>IF($GS758&gt;=10,INDEX($DN:$DN,$GR758+10),"")</f>
      </c>
      <c r="FN758">
        <f>IF($GS758&gt;=11,INDEX($DN:$DN,$GR758+11),"")</f>
      </c>
      <c r="FO758">
        <f>IF($GS758&gt;=12,INDEX($DN:$DN,$GR758+12),"")</f>
      </c>
      <c r="FP758">
        <f>IF($GS758&gt;=13,INDEX($DN:$DN,$GR758+13),"")</f>
      </c>
      <c r="FQ758">
        <f>IF($GS758&gt;=14,INDEX($DN:$DN,$GR758+14),"")</f>
      </c>
      <c r="FR758">
        <f>IF($GS758&gt;=15,INDEX($DN:$DN,$GR758+15),"")</f>
      </c>
      <c r="FS758">
        <f>IF($GS758&gt;=16,INDEX($DN:$DN,$GR758+16),"")</f>
      </c>
      <c r="FT758">
        <f>IF($GS758&gt;=17,INDEX($DN:$DN,$GR758+17),"")</f>
      </c>
      <c r="FU758">
        <f>IF($GS758&gt;=18,INDEX($DN:$DN,$GR758+18),"")</f>
      </c>
      <c r="FV758">
        <f>IF($GS758&gt;=19,INDEX($DN:$DN,$GR758+19),"")</f>
      </c>
      <c r="FW758">
        <f>IF($GS758&gt;=20,INDEX($DN:$DN,$GR758+20),"")</f>
      </c>
      <c r="FX758">
        <f>IF($GS758&gt;=21,INDEX($DN:$DN,$GR758+21),"")</f>
      </c>
      <c r="FY758">
        <f>IF($GS758&gt;=22,INDEX($DN:$DN,$GR758+22),"")</f>
      </c>
      <c r="FZ758">
        <f>IF($GS758&gt;=23,INDEX($DN:$DN,$GR758+23),"")</f>
      </c>
      <c r="GA758">
        <f>IF($GS758&gt;=24,INDEX($DN:$DN,$GR758+24),"")</f>
      </c>
      <c r="GB758">
        <f>IF($GS758&gt;=25,INDEX($DN:$DN,$GR758+25),"")</f>
      </c>
      <c r="GC758">
        <f>IF($GS758&gt;=26,INDEX($DN:$DN,$GR758+26),"")</f>
      </c>
      <c r="GD758">
        <f>IF($GS758&gt;=27,INDEX($DN:$DN,$GR758+27),"")</f>
      </c>
      <c r="GE758">
        <f>IF($GS758&gt;=28,INDEX($DN:$DN,$GR758+28),"")</f>
      </c>
      <c r="GF758">
        <f>IF($GS758&gt;=29,INDEX($DN:$DN,$GR758+29),"")</f>
      </c>
      <c r="GG758">
        <f>IF($GS758&gt;=30,INDEX($DN:$DN,$GR758+30),"")</f>
      </c>
      <c r="GH758">
        <f>IF($GS758&gt;=31,INDEX($DN:$DN,$GR758+31),"")</f>
      </c>
      <c r="GI758">
        <f>IF($GS758&gt;=32,INDEX($DN:$DN,$GR758+32),"")</f>
      </c>
      <c r="GJ758">
        <f>IF($GS758&gt;=33,INDEX($DN:$DN,$GR758+33),"")</f>
      </c>
      <c r="GK758">
        <f>IF($GS758&gt;=34,INDEX($DN:$DN,$GR758+34),"")</f>
      </c>
      <c r="GL758">
        <f>IF($GS758&gt;=35,INDEX($DN:$DN,$GR758+35),"")</f>
      </c>
      <c r="GM758">
        <f>IF($GS758&gt;=36,INDEX($DN:$DN,$GR758+36),"")</f>
      </c>
      <c r="GN758">
        <f>IF($GS758&gt;=37,INDEX($DN:$DN,$GR758+37),"")</f>
      </c>
      <c r="GO758">
        <f>IF($GS758&gt;=38,INDEX($DN:$DN,$GR758+38),"")</f>
      </c>
      <c r="GP758">
        <f>IF($GS758&gt;=39,INDEX($DN:$DN,$GR758+39),"")</f>
      </c>
      <c r="GQ758">
        <f>IF($GS758&gt;=40,INDEX($DN:$DN,$GR758+40),"")</f>
      </c>
      <c r="GR758">
        <f>IFERROR(MATCH($DL758,$DM$2:$DM$148,0)+1,0)</f>
      </c>
      <c r="GS758">
        <f>IFERROR(INDEX($DO$2:$DO$148,MATCH($DL758,$DM$2:$DM$148,0)),0)</f>
      </c>
      <c r="GT758">
        <f>IFERROR(MATCH($Z758,$DP$758:$FC$758,0),0)</f>
      </c>
      <c r="GU758">
        <f>IF($GT758&gt;0,INDEX($FD$758:$GQ$758,$GT758),"")</f>
      </c>
      <c r="GX758">
        <f>IF($JG758&gt;=1,INDEX($GV:$GV,$JF758+1),"")</f>
      </c>
      <c r="GY758">
        <f>IF($JG758&gt;=2,INDEX($GV:$GV,$JF758+2),"")</f>
      </c>
      <c r="GZ758">
        <f>IF($JG758&gt;=3,INDEX($GV:$GV,$JF758+3),"")</f>
      </c>
      <c r="HA758">
        <f>IF($JG758&gt;=4,INDEX($GV:$GV,$JF758+4),"")</f>
      </c>
      <c r="HB758">
        <f>IF($JG758&gt;=5,INDEX($GV:$GV,$JF758+5),"")</f>
      </c>
      <c r="HC758">
        <f>IF($JG758&gt;=6,INDEX($GV:$GV,$JF758+6),"")</f>
      </c>
      <c r="HD758">
        <f>IF($JG758&gt;=7,INDEX($GV:$GV,$JF758+7),"")</f>
      </c>
      <c r="HE758">
        <f>IF($JG758&gt;=8,INDEX($GV:$GV,$JF758+8),"")</f>
      </c>
      <c r="HF758">
        <f>IF($JG758&gt;=9,INDEX($GV:$GV,$JF758+9),"")</f>
      </c>
      <c r="HG758">
        <f>IF($JG758&gt;=10,INDEX($GV:$GV,$JF758+10),"")</f>
      </c>
      <c r="HH758">
        <f>IF($JG758&gt;=11,INDEX($GV:$GV,$JF758+11),"")</f>
      </c>
      <c r="HI758">
        <f>IF($JG758&gt;=12,INDEX($GV:$GV,$JF758+12),"")</f>
      </c>
      <c r="HJ758">
        <f>IF($JG758&gt;=13,INDEX($GV:$GV,$JF758+13),"")</f>
      </c>
      <c r="HK758">
        <f>IF($JG758&gt;=14,INDEX($GV:$GV,$JF758+14),"")</f>
      </c>
      <c r="HL758">
        <f>IF($JG758&gt;=15,INDEX($GV:$GV,$JF758+15),"")</f>
      </c>
      <c r="HM758">
        <f>IF($JG758&gt;=16,INDEX($GV:$GV,$JF758+16),"")</f>
      </c>
      <c r="HN758">
        <f>IF($JG758&gt;=17,INDEX($GV:$GV,$JF758+17),"")</f>
      </c>
      <c r="HO758">
        <f>IF($JG758&gt;=18,INDEX($GV:$GV,$JF758+18),"")</f>
      </c>
      <c r="HP758">
        <f>IF($JG758&gt;=19,INDEX($GV:$GV,$JF758+19),"")</f>
      </c>
      <c r="HQ758">
        <f>IF($JG758&gt;=20,INDEX($GV:$GV,$JF758+20),"")</f>
      </c>
      <c r="HR758">
        <f>IF($JG758&gt;=21,INDEX($GV:$GV,$JF758+21),"")</f>
      </c>
      <c r="HS758">
        <f>IF($JG758&gt;=22,INDEX($GV:$GV,$JF758+22),"")</f>
      </c>
      <c r="HT758">
        <f>IF($JG758&gt;=23,INDEX($GV:$GV,$JF758+23),"")</f>
      </c>
      <c r="HU758">
        <f>IF($JG758&gt;=24,INDEX($GV:$GV,$JF758+24),"")</f>
      </c>
      <c r="HV758">
        <f>IF($JG758&gt;=25,INDEX($GV:$GV,$JF758+25),"")</f>
      </c>
      <c r="HW758">
        <f>IF($JG758&gt;=26,INDEX($GV:$GV,$JF758+26),"")</f>
      </c>
      <c r="HX758">
        <f>IF($JG758&gt;=27,INDEX($GV:$GV,$JF758+27),"")</f>
      </c>
      <c r="HY758">
        <f>IF($JG758&gt;=28,INDEX($GV:$GV,$JF758+28),"")</f>
      </c>
      <c r="HZ758">
        <f>IF($JG758&gt;=29,INDEX($GV:$GV,$JF758+29),"")</f>
      </c>
      <c r="IA758">
        <f>IF($JG758&gt;=30,INDEX($GV:$GV,$JF758+30),"")</f>
      </c>
      <c r="IB758">
        <f>IF($JG758&gt;=31,INDEX($GV:$GV,$JF758+31),"")</f>
      </c>
      <c r="IC758">
        <f>IF($JG758&gt;=32,INDEX($GV:$GV,$JF758+32),"")</f>
      </c>
      <c r="ID758">
        <f>IF($JG758&gt;=33,INDEX($GV:$GV,$JF758+33),"")</f>
      </c>
      <c r="IE758">
        <f>IF($JG758&gt;=34,INDEX($GV:$GV,$JF758+34),"")</f>
      </c>
      <c r="IF758">
        <f>IF($JG758&gt;=35,INDEX($GV:$GV,$JF758+35),"")</f>
      </c>
      <c r="IG758">
        <f>IF($JG758&gt;=36,INDEX($GV:$GV,$JF758+36),"")</f>
      </c>
      <c r="IH758">
        <f>IF($JG758&gt;=37,INDEX($GV:$GV,$JF758+37),"")</f>
      </c>
      <c r="II758">
        <f>IF($JG758&gt;=38,INDEX($GV:$GV,$JF758+38),"")</f>
      </c>
      <c r="IJ758">
        <f>IF($JG758&gt;=39,INDEX($GV:$GV,$JF758+39),"")</f>
      </c>
      <c r="IK758">
        <f>IF($JG758&gt;=40,INDEX($GV:$GV,$JF758+40),"")</f>
      </c>
      <c r="IL758">
        <f>IF($JG758&gt;=41,INDEX($GV:$GV,$JF758+41),"")</f>
      </c>
      <c r="IM758">
        <f>IF($JG758&gt;=42,INDEX($GV:$GV,$JF758+42),"")</f>
      </c>
      <c r="IN758">
        <f>IF($JG758&gt;=43,INDEX($GV:$GV,$JF758+43),"")</f>
      </c>
      <c r="IO758">
        <f>IF($JG758&gt;=44,INDEX($GV:$GV,$JF758+44),"")</f>
      </c>
      <c r="IP758">
        <f>IF($JG758&gt;=45,INDEX($GV:$GV,$JF758+45),"")</f>
      </c>
      <c r="IQ758">
        <f>IF($JG758&gt;=46,INDEX($GV:$GV,$JF758+46),"")</f>
      </c>
      <c r="IR758">
        <f>IF($JG758&gt;=47,INDEX($GV:$GV,$JF758+47),"")</f>
      </c>
      <c r="IS758">
        <f>IF($JG758&gt;=48,INDEX($GV:$GV,$JF758+48),"")</f>
      </c>
      <c r="IT758">
        <f>IF($JG758&gt;=49,INDEX($GV:$GV,$JF758+49),"")</f>
      </c>
      <c r="IU758">
        <f>IF($JG758&gt;=50,INDEX($GV:$GV,$JF758+50),"")</f>
      </c>
      <c r="IV758">
        <f>IF($JG758&gt;=51,INDEX($GV:$GV,$JF758+51),"")</f>
      </c>
      <c r="IW758">
        <f>IF($JG758&gt;=52,INDEX($GV:$GV,$JF758+52),"")</f>
      </c>
      <c r="IX758">
        <f>IF($JG758&gt;=53,INDEX($GV:$GV,$JF758+53),"")</f>
      </c>
      <c r="IY758">
        <f>IF($JG758&gt;=54,INDEX($GV:$GV,$JF758+54),"")</f>
      </c>
      <c r="IZ758">
        <f>IF($JG758&gt;=55,INDEX($GV:$GV,$JF758+55),"")</f>
      </c>
      <c r="JA758">
        <f>IF($JG758&gt;=56,INDEX($GV:$GV,$JF758+56),"")</f>
      </c>
      <c r="JB758">
        <f>IF($JG758&gt;=57,INDEX($GV:$GV,$JF758+57),"")</f>
      </c>
      <c r="JC758">
        <f>IF($JG758&gt;=58,INDEX($GV:$GV,$JF758+58),"")</f>
      </c>
      <c r="JD758">
        <f>IF($JG758&gt;=59,INDEX($GV:$GV,$JF758+59),"")</f>
      </c>
      <c r="JE758">
        <f>IF($JG758&gt;=60,INDEX($GV:$GV,$JF758+60),"")</f>
      </c>
      <c r="JF758">
        <f>IFERROR(MATCH($GU758,$GV$2:$GV$322,0)+1,0)</f>
      </c>
      <c r="JG758">
        <f>IFERROR(INDEX($GW$2:$GW$322,MATCH($GU758,$GV$2:$GV$322,0)),0)</f>
      </c>
      <c r="JH758" t="s">
        <v>44</v>
      </c>
      <c r="JI758" t="s">
        <v>44</v>
      </c>
    </row>
    <row r="759" spans="1:269" x14ac:dyDescent="0.25">
      <c r="R759">
        <f>IF(OR($U759="",$Q759=""),"",IFERROR($U759/$Q759,0))</f>
      </c>
      <c r="S759">
        <f>IF($U759="","",
SUM($T759,$V759,$AA759,$W759,$Y759)*
(1-IF($AB759="",0,VALUE($AB759)/100)))</f>
      </c>
      <c r="T759">
        <f>IF($U759="","",$U759)</f>
      </c>
      <c r="V759">
        <f>IF($U759="","",
IF($O759="","",
IF(ISNUMBER(SEARCH("exempt",LOWER($O759))),0,
$U759*(VALUE(SUBSTITUTE($O759,"%",""))/100))))</f>
      </c>
      <c r="AC759">
        <f>IFERROR(IF(FIND(" - ",$K759)&gt;0,MID($K759,FIND(" - ",$K759)+3,LEN($K759)),""),"")</f>
      </c>
      <c r="AL759" t="s">
        <v>1761</v>
      </c>
      <c r="AT759">
        <f>IFERROR(LEFT($K759,FIND(" - ",$K759)-1),$K759)</f>
      </c>
      <c r="AW759">
        <f>IF($CL759&gt;=1,INDEX($AU:$AU,$CK759+1),"")</f>
      </c>
      <c r="AX759">
        <f>IF($CL759&gt;=2,INDEX($AU:$AU,$CK759+2),"")</f>
      </c>
      <c r="AY759">
        <f>IF($CL759&gt;=3,INDEX($AU:$AU,$CK759+3),"")</f>
      </c>
      <c r="AZ759">
        <f>IF($CL759&gt;=4,INDEX($AU:$AU,$CK759+4),"")</f>
      </c>
      <c r="BA759">
        <f>IF($CL759&gt;=5,INDEX($AU:$AU,$CK759+5),"")</f>
      </c>
      <c r="BB759">
        <f>IF($CL759&gt;=6,INDEX($AU:$AU,$CK759+6),"")</f>
      </c>
      <c r="BC759">
        <f>IF($CL759&gt;=7,INDEX($AU:$AU,$CK759+7),"")</f>
      </c>
      <c r="BD759">
        <f>IF($CL759&gt;=8,INDEX($AU:$AU,$CK759+8),"")</f>
      </c>
      <c r="BE759">
        <f>IF($CL759&gt;=9,INDEX($AU:$AU,$CK759+9),"")</f>
      </c>
      <c r="BF759">
        <f>IF($CL759&gt;=10,INDEX($AU:$AU,$CK759+10),"")</f>
      </c>
      <c r="BG759">
        <f>IF($CL759&gt;=11,INDEX($AU:$AU,$CK759+11),"")</f>
      </c>
      <c r="BH759">
        <f>IF($CL759&gt;=12,INDEX($AU:$AU,$CK759+12),"")</f>
      </c>
      <c r="BI759">
        <f>IF($CL759&gt;=13,INDEX($AU:$AU,$CK759+13),"")</f>
      </c>
      <c r="BJ759">
        <f>IF($CL759&gt;=14,INDEX($AU:$AU,$CK759+14),"")</f>
      </c>
      <c r="BK759">
        <f>IF($CL759&gt;=15,INDEX($AU:$AU,$CK759+15),"")</f>
      </c>
      <c r="BL759">
        <f>IF($CL759&gt;=16,INDEX($AU:$AU,$CK759+16),"")</f>
      </c>
      <c r="BM759">
        <f>IF($CL759&gt;=17,INDEX($AU:$AU,$CK759+17),"")</f>
      </c>
      <c r="BN759">
        <f>IF($CL759&gt;=18,INDEX($AU:$AU,$CK759+18),"")</f>
      </c>
      <c r="BO759">
        <f>IF($CL759&gt;=19,INDEX($AU:$AU,$CK759+19),"")</f>
      </c>
      <c r="BP759">
        <f>IF($CL759&gt;=20,INDEX($AU:$AU,$CK759+20),"")</f>
      </c>
      <c r="BQ759">
        <f>IF($CL759&gt;=21,INDEX($AU:$AU,$CK759+21),"")</f>
      </c>
      <c r="BR759">
        <f>IF($CL759&gt;=22,INDEX($AU:$AU,$CK759+22),"")</f>
      </c>
      <c r="BS759">
        <f>IF($CL759&gt;=23,INDEX($AU:$AU,$CK759+23),"")</f>
      </c>
      <c r="BT759">
        <f>IF($CL759&gt;=24,INDEX($AU:$AU,$CK759+24),"")</f>
      </c>
      <c r="BU759">
        <f>IF($CL759&gt;=25,INDEX($AU:$AU,$CK759+25),"")</f>
      </c>
      <c r="BV759">
        <f>IF($CL759&gt;=26,INDEX($AU:$AU,$CK759+26),"")</f>
      </c>
      <c r="BW759">
        <f>IF($CL759&gt;=27,INDEX($AU:$AU,$CK759+27),"")</f>
      </c>
      <c r="BX759">
        <f>IF($CL759&gt;=28,INDEX($AU:$AU,$CK759+28),"")</f>
      </c>
      <c r="BY759">
        <f>IF($CL759&gt;=29,INDEX($AU:$AU,$CK759+29),"")</f>
      </c>
      <c r="BZ759">
        <f>IF($CL759&gt;=30,INDEX($AU:$AU,$CK759+30),"")</f>
      </c>
      <c r="CA759">
        <f>IF($CL759&gt;=31,INDEX($AU:$AU,$CK759+31),"")</f>
      </c>
      <c r="CB759">
        <f>IF($CL759&gt;=32,INDEX($AU:$AU,$CK759+32),"")</f>
      </c>
      <c r="CC759">
        <f>IF($CL759&gt;=33,INDEX($AU:$AU,$CK759+33),"")</f>
      </c>
      <c r="CD759">
        <f>IF($CL759&gt;=34,INDEX($AU:$AU,$CK759+34),"")</f>
      </c>
      <c r="CE759">
        <f>IF($CL759&gt;=35,INDEX($AU:$AU,$CK759+35),"")</f>
      </c>
      <c r="CF759">
        <f>IF($CL759&gt;=36,INDEX($AU:$AU,$CK759+36),"")</f>
      </c>
      <c r="CG759">
        <f>IF($CL759&gt;=37,INDEX($AU:$AU,$CK759+37),"")</f>
      </c>
      <c r="CH759">
        <f>IF($CL759&gt;=38,INDEX($AU:$AU,$CK759+38),"")</f>
      </c>
      <c r="CI759">
        <f>IF($CL759&gt;=39,INDEX($AU:$AU,$CK759+39),"")</f>
      </c>
      <c r="CJ759">
        <f>IF($CL759&gt;=40,INDEX($AU:$AU,$CK759+40),"")</f>
      </c>
      <c r="CK759">
        <f>IFERROR(MATCH($AT759,$AU$2:$AU$133,0)+1,0)</f>
      </c>
      <c r="CL759">
        <f>IFERROR(INDEX($AV$2:$AV$133,MATCH($AT759,$AU$2:$AU$133,0)),0)</f>
      </c>
      <c r="CM759">
        <f>IFERROR(LEFT($L759,FIND(" - ",$L759)-1),$L759)</f>
      </c>
      <c r="CN759" t="s">
        <v>1762</v>
      </c>
      <c r="CO759">
        <v>1</v>
      </c>
      <c r="CP759">
        <f>IF($DK759&gt;=1,INDEX($CN:$CN,$DJ759+1),"")</f>
      </c>
      <c r="CQ759">
        <f>IF($DK759&gt;=2,INDEX($CN:$CN,$DJ759+2),"")</f>
      </c>
      <c r="CR759">
        <f>IF($DK759&gt;=3,INDEX($CN:$CN,$DJ759+3),"")</f>
      </c>
      <c r="CS759">
        <f>IF($DK759&gt;=4,INDEX($CN:$CN,$DJ759+4),"")</f>
      </c>
      <c r="CT759">
        <f>IF($DK759&gt;=5,INDEX($CN:$CN,$DJ759+5),"")</f>
      </c>
      <c r="CU759">
        <f>IF($DK759&gt;=6,INDEX($CN:$CN,$DJ759+6),"")</f>
      </c>
      <c r="CV759">
        <f>IF($DK759&gt;=7,INDEX($CN:$CN,$DJ759+7),"")</f>
      </c>
      <c r="CW759">
        <f>IF($DK759&gt;=8,INDEX($CN:$CN,$DJ759+8),"")</f>
      </c>
      <c r="CX759">
        <f>IF($DK759&gt;=9,INDEX($CN:$CN,$DJ759+9),"")</f>
      </c>
      <c r="CY759">
        <f>IF($DK759&gt;=10,INDEX($CN:$CN,$DJ759+10),"")</f>
      </c>
      <c r="CZ759">
        <f>IF($DK759&gt;=11,INDEX($CN:$CN,$DJ759+11),"")</f>
      </c>
      <c r="DA759">
        <f>IF($DK759&gt;=12,INDEX($CN:$CN,$DJ759+12),"")</f>
      </c>
      <c r="DB759">
        <f>IF($DK759&gt;=13,INDEX($CN:$CN,$DJ759+13),"")</f>
      </c>
      <c r="DC759">
        <f>IF($DK759&gt;=14,INDEX($CN:$CN,$DJ759+14),"")</f>
      </c>
      <c r="DD759">
        <f>IF($DK759&gt;=15,INDEX($CN:$CN,$DJ759+15),"")</f>
      </c>
      <c r="DE759">
        <f>IF($DK759&gt;=16,INDEX($CN:$CN,$DJ759+16),"")</f>
      </c>
      <c r="DF759">
        <f>IF($DK759&gt;=17,INDEX($CN:$CN,$DJ759+17),"")</f>
      </c>
      <c r="DG759">
        <f>IF($DK759&gt;=18,INDEX($CN:$CN,$DJ759+18),"")</f>
      </c>
      <c r="DH759">
        <f>IF($DK759&gt;=19,INDEX($CN:$CN,$DJ759+19),"")</f>
      </c>
      <c r="DI759">
        <f>IF($DK759&gt;=20,INDEX($CN:$CN,$DJ759+20),"")</f>
      </c>
      <c r="DJ759">
        <f>IFERROR(MATCH($CM759,$CN$2:$CN$1089,0)+1,0)</f>
      </c>
      <c r="DK759">
        <f>IFERROR(INDEX($CO$2:$CO$1089,MATCH($CM759,$CN$2:$CN$1089,0)),0)</f>
      </c>
      <c r="DL759">
        <f>IFERROR(INDEX($AS:$AS,MATCH($O759,$AR:$AR,0))&amp;"","")</f>
      </c>
      <c r="DP759">
        <f>IF($GS759&gt;=1,INDEX($DM:$DM,$GR759+1),"")</f>
      </c>
      <c r="DQ759">
        <f>IF($GS759&gt;=2,INDEX($DM:$DM,$GR759+2),"")</f>
      </c>
      <c r="DR759">
        <f>IF($GS759&gt;=3,INDEX($DM:$DM,$GR759+3),"")</f>
      </c>
      <c r="DS759">
        <f>IF($GS759&gt;=4,INDEX($DM:$DM,$GR759+4),"")</f>
      </c>
      <c r="DT759">
        <f>IF($GS759&gt;=5,INDEX($DM:$DM,$GR759+5),"")</f>
      </c>
      <c r="DU759">
        <f>IF($GS759&gt;=6,INDEX($DM:$DM,$GR759+6),"")</f>
      </c>
      <c r="DV759">
        <f>IF($GS759&gt;=7,INDEX($DM:$DM,$GR759+7),"")</f>
      </c>
      <c r="DW759">
        <f>IF($GS759&gt;=8,INDEX($DM:$DM,$GR759+8),"")</f>
      </c>
      <c r="DX759">
        <f>IF($GS759&gt;=9,INDEX($DM:$DM,$GR759+9),"")</f>
      </c>
      <c r="DY759">
        <f>IF($GS759&gt;=10,INDEX($DM:$DM,$GR759+10),"")</f>
      </c>
      <c r="DZ759">
        <f>IF($GS759&gt;=11,INDEX($DM:$DM,$GR759+11),"")</f>
      </c>
      <c r="EA759">
        <f>IF($GS759&gt;=12,INDEX($DM:$DM,$GR759+12),"")</f>
      </c>
      <c r="EB759">
        <f>IF($GS759&gt;=13,INDEX($DM:$DM,$GR759+13),"")</f>
      </c>
      <c r="EC759">
        <f>IF($GS759&gt;=14,INDEX($DM:$DM,$GR759+14),"")</f>
      </c>
      <c r="ED759">
        <f>IF($GS759&gt;=15,INDEX($DM:$DM,$GR759+15),"")</f>
      </c>
      <c r="EE759">
        <f>IF($GS759&gt;=16,INDEX($DM:$DM,$GR759+16),"")</f>
      </c>
      <c r="EF759">
        <f>IF($GS759&gt;=17,INDEX($DM:$DM,$GR759+17),"")</f>
      </c>
      <c r="EG759">
        <f>IF($GS759&gt;=18,INDEX($DM:$DM,$GR759+18),"")</f>
      </c>
      <c r="EH759">
        <f>IF($GS759&gt;=19,INDEX($DM:$DM,$GR759+19),"")</f>
      </c>
      <c r="EI759">
        <f>IF($GS759&gt;=20,INDEX($DM:$DM,$GR759+20),"")</f>
      </c>
      <c r="EJ759">
        <f>IF($GS759&gt;=21,INDEX($DM:$DM,$GR759+21),"")</f>
      </c>
      <c r="EK759">
        <f>IF($GS759&gt;=22,INDEX($DM:$DM,$GR759+22),"")</f>
      </c>
      <c r="EL759">
        <f>IF($GS759&gt;=23,INDEX($DM:$DM,$GR759+23),"")</f>
      </c>
      <c r="EM759">
        <f>IF($GS759&gt;=24,INDEX($DM:$DM,$GR759+24),"")</f>
      </c>
      <c r="EN759">
        <f>IF($GS759&gt;=25,INDEX($DM:$DM,$GR759+25),"")</f>
      </c>
      <c r="EO759">
        <f>IF($GS759&gt;=26,INDEX($DM:$DM,$GR759+26),"")</f>
      </c>
      <c r="EP759">
        <f>IF($GS759&gt;=27,INDEX($DM:$DM,$GR759+27),"")</f>
      </c>
      <c r="EQ759">
        <f>IF($GS759&gt;=28,INDEX($DM:$DM,$GR759+28),"")</f>
      </c>
      <c r="ER759">
        <f>IF($GS759&gt;=29,INDEX($DM:$DM,$GR759+29),"")</f>
      </c>
      <c r="ES759">
        <f>IF($GS759&gt;=30,INDEX($DM:$DM,$GR759+30),"")</f>
      </c>
      <c r="ET759">
        <f>IF($GS759&gt;=31,INDEX($DM:$DM,$GR759+31),"")</f>
      </c>
      <c r="EU759">
        <f>IF($GS759&gt;=32,INDEX($DM:$DM,$GR759+32),"")</f>
      </c>
      <c r="EV759">
        <f>IF($GS759&gt;=33,INDEX($DM:$DM,$GR759+33),"")</f>
      </c>
      <c r="EW759">
        <f>IF($GS759&gt;=34,INDEX($DM:$DM,$GR759+34),"")</f>
      </c>
      <c r="EX759">
        <f>IF($GS759&gt;=35,INDEX($DM:$DM,$GR759+35),"")</f>
      </c>
      <c r="EY759">
        <f>IF($GS759&gt;=36,INDEX($DM:$DM,$GR759+36),"")</f>
      </c>
      <c r="EZ759">
        <f>IF($GS759&gt;=37,INDEX($DM:$DM,$GR759+37),"")</f>
      </c>
      <c r="FA759">
        <f>IF($GS759&gt;=38,INDEX($DM:$DM,$GR759+38),"")</f>
      </c>
      <c r="FB759">
        <f>IF($GS759&gt;=39,INDEX($DM:$DM,$GR759+39),"")</f>
      </c>
      <c r="FC759">
        <f>IF($GS759&gt;=40,INDEX($DM:$DM,$GR759+40),"")</f>
      </c>
      <c r="FD759">
        <f>IF($GS759&gt;=1,INDEX($DN:$DN,$GR759+1),"")</f>
      </c>
      <c r="FE759">
        <f>IF($GS759&gt;=2,INDEX($DN:$DN,$GR759+2),"")</f>
      </c>
      <c r="FF759">
        <f>IF($GS759&gt;=3,INDEX($DN:$DN,$GR759+3),"")</f>
      </c>
      <c r="FG759">
        <f>IF($GS759&gt;=4,INDEX($DN:$DN,$GR759+4),"")</f>
      </c>
      <c r="FH759">
        <f>IF($GS759&gt;=5,INDEX($DN:$DN,$GR759+5),"")</f>
      </c>
      <c r="FI759">
        <f>IF($GS759&gt;=6,INDEX($DN:$DN,$GR759+6),"")</f>
      </c>
      <c r="FJ759">
        <f>IF($GS759&gt;=7,INDEX($DN:$DN,$GR759+7),"")</f>
      </c>
      <c r="FK759">
        <f>IF($GS759&gt;=8,INDEX($DN:$DN,$GR759+8),"")</f>
      </c>
      <c r="FL759">
        <f>IF($GS759&gt;=9,INDEX($DN:$DN,$GR759+9),"")</f>
      </c>
      <c r="FM759">
        <f>IF($GS759&gt;=10,INDEX($DN:$DN,$GR759+10),"")</f>
      </c>
      <c r="FN759">
        <f>IF($GS759&gt;=11,INDEX($DN:$DN,$GR759+11),"")</f>
      </c>
      <c r="FO759">
        <f>IF($GS759&gt;=12,INDEX($DN:$DN,$GR759+12),"")</f>
      </c>
      <c r="FP759">
        <f>IF($GS759&gt;=13,INDEX($DN:$DN,$GR759+13),"")</f>
      </c>
      <c r="FQ759">
        <f>IF($GS759&gt;=14,INDEX($DN:$DN,$GR759+14),"")</f>
      </c>
      <c r="FR759">
        <f>IF($GS759&gt;=15,INDEX($DN:$DN,$GR759+15),"")</f>
      </c>
      <c r="FS759">
        <f>IF($GS759&gt;=16,INDEX($DN:$DN,$GR759+16),"")</f>
      </c>
      <c r="FT759">
        <f>IF($GS759&gt;=17,INDEX($DN:$DN,$GR759+17),"")</f>
      </c>
      <c r="FU759">
        <f>IF($GS759&gt;=18,INDEX($DN:$DN,$GR759+18),"")</f>
      </c>
      <c r="FV759">
        <f>IF($GS759&gt;=19,INDEX($DN:$DN,$GR759+19),"")</f>
      </c>
      <c r="FW759">
        <f>IF($GS759&gt;=20,INDEX($DN:$DN,$GR759+20),"")</f>
      </c>
      <c r="FX759">
        <f>IF($GS759&gt;=21,INDEX($DN:$DN,$GR759+21),"")</f>
      </c>
      <c r="FY759">
        <f>IF($GS759&gt;=22,INDEX($DN:$DN,$GR759+22),"")</f>
      </c>
      <c r="FZ759">
        <f>IF($GS759&gt;=23,INDEX($DN:$DN,$GR759+23),"")</f>
      </c>
      <c r="GA759">
        <f>IF($GS759&gt;=24,INDEX($DN:$DN,$GR759+24),"")</f>
      </c>
      <c r="GB759">
        <f>IF($GS759&gt;=25,INDEX($DN:$DN,$GR759+25),"")</f>
      </c>
      <c r="GC759">
        <f>IF($GS759&gt;=26,INDEX($DN:$DN,$GR759+26),"")</f>
      </c>
      <c r="GD759">
        <f>IF($GS759&gt;=27,INDEX($DN:$DN,$GR759+27),"")</f>
      </c>
      <c r="GE759">
        <f>IF($GS759&gt;=28,INDEX($DN:$DN,$GR759+28),"")</f>
      </c>
      <c r="GF759">
        <f>IF($GS759&gt;=29,INDEX($DN:$DN,$GR759+29),"")</f>
      </c>
      <c r="GG759">
        <f>IF($GS759&gt;=30,INDEX($DN:$DN,$GR759+30),"")</f>
      </c>
      <c r="GH759">
        <f>IF($GS759&gt;=31,INDEX($DN:$DN,$GR759+31),"")</f>
      </c>
      <c r="GI759">
        <f>IF($GS759&gt;=32,INDEX($DN:$DN,$GR759+32),"")</f>
      </c>
      <c r="GJ759">
        <f>IF($GS759&gt;=33,INDEX($DN:$DN,$GR759+33),"")</f>
      </c>
      <c r="GK759">
        <f>IF($GS759&gt;=34,INDEX($DN:$DN,$GR759+34),"")</f>
      </c>
      <c r="GL759">
        <f>IF($GS759&gt;=35,INDEX($DN:$DN,$GR759+35),"")</f>
      </c>
      <c r="GM759">
        <f>IF($GS759&gt;=36,INDEX($DN:$DN,$GR759+36),"")</f>
      </c>
      <c r="GN759">
        <f>IF($GS759&gt;=37,INDEX($DN:$DN,$GR759+37),"")</f>
      </c>
      <c r="GO759">
        <f>IF($GS759&gt;=38,INDEX($DN:$DN,$GR759+38),"")</f>
      </c>
      <c r="GP759">
        <f>IF($GS759&gt;=39,INDEX($DN:$DN,$GR759+39),"")</f>
      </c>
      <c r="GQ759">
        <f>IF($GS759&gt;=40,INDEX($DN:$DN,$GR759+40),"")</f>
      </c>
      <c r="GR759">
        <f>IFERROR(MATCH($DL759,$DM$2:$DM$148,0)+1,0)</f>
      </c>
      <c r="GS759">
        <f>IFERROR(INDEX($DO$2:$DO$148,MATCH($DL759,$DM$2:$DM$148,0)),0)</f>
      </c>
      <c r="GT759">
        <f>IFERROR(MATCH($Z759,$DP$759:$FC$759,0),0)</f>
      </c>
      <c r="GU759">
        <f>IF($GT759&gt;0,INDEX($FD$759:$GQ$759,$GT759),"")</f>
      </c>
      <c r="GX759">
        <f>IF($JG759&gt;=1,INDEX($GV:$GV,$JF759+1),"")</f>
      </c>
      <c r="GY759">
        <f>IF($JG759&gt;=2,INDEX($GV:$GV,$JF759+2),"")</f>
      </c>
      <c r="GZ759">
        <f>IF($JG759&gt;=3,INDEX($GV:$GV,$JF759+3),"")</f>
      </c>
      <c r="HA759">
        <f>IF($JG759&gt;=4,INDEX($GV:$GV,$JF759+4),"")</f>
      </c>
      <c r="HB759">
        <f>IF($JG759&gt;=5,INDEX($GV:$GV,$JF759+5),"")</f>
      </c>
      <c r="HC759">
        <f>IF($JG759&gt;=6,INDEX($GV:$GV,$JF759+6),"")</f>
      </c>
      <c r="HD759">
        <f>IF($JG759&gt;=7,INDEX($GV:$GV,$JF759+7),"")</f>
      </c>
      <c r="HE759">
        <f>IF($JG759&gt;=8,INDEX($GV:$GV,$JF759+8),"")</f>
      </c>
      <c r="HF759">
        <f>IF($JG759&gt;=9,INDEX($GV:$GV,$JF759+9),"")</f>
      </c>
      <c r="HG759">
        <f>IF($JG759&gt;=10,INDEX($GV:$GV,$JF759+10),"")</f>
      </c>
      <c r="HH759">
        <f>IF($JG759&gt;=11,INDEX($GV:$GV,$JF759+11),"")</f>
      </c>
      <c r="HI759">
        <f>IF($JG759&gt;=12,INDEX($GV:$GV,$JF759+12),"")</f>
      </c>
      <c r="HJ759">
        <f>IF($JG759&gt;=13,INDEX($GV:$GV,$JF759+13),"")</f>
      </c>
      <c r="HK759">
        <f>IF($JG759&gt;=14,INDEX($GV:$GV,$JF759+14),"")</f>
      </c>
      <c r="HL759">
        <f>IF($JG759&gt;=15,INDEX($GV:$GV,$JF759+15),"")</f>
      </c>
      <c r="HM759">
        <f>IF($JG759&gt;=16,INDEX($GV:$GV,$JF759+16),"")</f>
      </c>
      <c r="HN759">
        <f>IF($JG759&gt;=17,INDEX($GV:$GV,$JF759+17),"")</f>
      </c>
      <c r="HO759">
        <f>IF($JG759&gt;=18,INDEX($GV:$GV,$JF759+18),"")</f>
      </c>
      <c r="HP759">
        <f>IF($JG759&gt;=19,INDEX($GV:$GV,$JF759+19),"")</f>
      </c>
      <c r="HQ759">
        <f>IF($JG759&gt;=20,INDEX($GV:$GV,$JF759+20),"")</f>
      </c>
      <c r="HR759">
        <f>IF($JG759&gt;=21,INDEX($GV:$GV,$JF759+21),"")</f>
      </c>
      <c r="HS759">
        <f>IF($JG759&gt;=22,INDEX($GV:$GV,$JF759+22),"")</f>
      </c>
      <c r="HT759">
        <f>IF($JG759&gt;=23,INDEX($GV:$GV,$JF759+23),"")</f>
      </c>
      <c r="HU759">
        <f>IF($JG759&gt;=24,INDEX($GV:$GV,$JF759+24),"")</f>
      </c>
      <c r="HV759">
        <f>IF($JG759&gt;=25,INDEX($GV:$GV,$JF759+25),"")</f>
      </c>
      <c r="HW759">
        <f>IF($JG759&gt;=26,INDEX($GV:$GV,$JF759+26),"")</f>
      </c>
      <c r="HX759">
        <f>IF($JG759&gt;=27,INDEX($GV:$GV,$JF759+27),"")</f>
      </c>
      <c r="HY759">
        <f>IF($JG759&gt;=28,INDEX($GV:$GV,$JF759+28),"")</f>
      </c>
      <c r="HZ759">
        <f>IF($JG759&gt;=29,INDEX($GV:$GV,$JF759+29),"")</f>
      </c>
      <c r="IA759">
        <f>IF($JG759&gt;=30,INDEX($GV:$GV,$JF759+30),"")</f>
      </c>
      <c r="IB759">
        <f>IF($JG759&gt;=31,INDEX($GV:$GV,$JF759+31),"")</f>
      </c>
      <c r="IC759">
        <f>IF($JG759&gt;=32,INDEX($GV:$GV,$JF759+32),"")</f>
      </c>
      <c r="ID759">
        <f>IF($JG759&gt;=33,INDEX($GV:$GV,$JF759+33),"")</f>
      </c>
      <c r="IE759">
        <f>IF($JG759&gt;=34,INDEX($GV:$GV,$JF759+34),"")</f>
      </c>
      <c r="IF759">
        <f>IF($JG759&gt;=35,INDEX($GV:$GV,$JF759+35),"")</f>
      </c>
      <c r="IG759">
        <f>IF($JG759&gt;=36,INDEX($GV:$GV,$JF759+36),"")</f>
      </c>
      <c r="IH759">
        <f>IF($JG759&gt;=37,INDEX($GV:$GV,$JF759+37),"")</f>
      </c>
      <c r="II759">
        <f>IF($JG759&gt;=38,INDEX($GV:$GV,$JF759+38),"")</f>
      </c>
      <c r="IJ759">
        <f>IF($JG759&gt;=39,INDEX($GV:$GV,$JF759+39),"")</f>
      </c>
      <c r="IK759">
        <f>IF($JG759&gt;=40,INDEX($GV:$GV,$JF759+40),"")</f>
      </c>
      <c r="IL759">
        <f>IF($JG759&gt;=41,INDEX($GV:$GV,$JF759+41),"")</f>
      </c>
      <c r="IM759">
        <f>IF($JG759&gt;=42,INDEX($GV:$GV,$JF759+42),"")</f>
      </c>
      <c r="IN759">
        <f>IF($JG759&gt;=43,INDEX($GV:$GV,$JF759+43),"")</f>
      </c>
      <c r="IO759">
        <f>IF($JG759&gt;=44,INDEX($GV:$GV,$JF759+44),"")</f>
      </c>
      <c r="IP759">
        <f>IF($JG759&gt;=45,INDEX($GV:$GV,$JF759+45),"")</f>
      </c>
      <c r="IQ759">
        <f>IF($JG759&gt;=46,INDEX($GV:$GV,$JF759+46),"")</f>
      </c>
      <c r="IR759">
        <f>IF($JG759&gt;=47,INDEX($GV:$GV,$JF759+47),"")</f>
      </c>
      <c r="IS759">
        <f>IF($JG759&gt;=48,INDEX($GV:$GV,$JF759+48),"")</f>
      </c>
      <c r="IT759">
        <f>IF($JG759&gt;=49,INDEX($GV:$GV,$JF759+49),"")</f>
      </c>
      <c r="IU759">
        <f>IF($JG759&gt;=50,INDEX($GV:$GV,$JF759+50),"")</f>
      </c>
      <c r="IV759">
        <f>IF($JG759&gt;=51,INDEX($GV:$GV,$JF759+51),"")</f>
      </c>
      <c r="IW759">
        <f>IF($JG759&gt;=52,INDEX($GV:$GV,$JF759+52),"")</f>
      </c>
      <c r="IX759">
        <f>IF($JG759&gt;=53,INDEX($GV:$GV,$JF759+53),"")</f>
      </c>
      <c r="IY759">
        <f>IF($JG759&gt;=54,INDEX($GV:$GV,$JF759+54),"")</f>
      </c>
      <c r="IZ759">
        <f>IF($JG759&gt;=55,INDEX($GV:$GV,$JF759+55),"")</f>
      </c>
      <c r="JA759">
        <f>IF($JG759&gt;=56,INDEX($GV:$GV,$JF759+56),"")</f>
      </c>
      <c r="JB759">
        <f>IF($JG759&gt;=57,INDEX($GV:$GV,$JF759+57),"")</f>
      </c>
      <c r="JC759">
        <f>IF($JG759&gt;=58,INDEX($GV:$GV,$JF759+58),"")</f>
      </c>
      <c r="JD759">
        <f>IF($JG759&gt;=59,INDEX($GV:$GV,$JF759+59),"")</f>
      </c>
      <c r="JE759">
        <f>IF($JG759&gt;=60,INDEX($GV:$GV,$JF759+60),"")</f>
      </c>
      <c r="JF759">
        <f>IFERROR(MATCH($GU759,$GV$2:$GV$322,0)+1,0)</f>
      </c>
      <c r="JG759">
        <f>IFERROR(INDEX($GW$2:$GW$322,MATCH($GU759,$GV$2:$GV$322,0)),0)</f>
      </c>
      <c r="JH759" t="s">
        <v>44</v>
      </c>
      <c r="JI759" t="s">
        <v>44</v>
      </c>
    </row>
    <row r="760" spans="1:269" x14ac:dyDescent="0.25">
      <c r="R760">
        <f>IF(OR($U760="",$Q760=""),"",IFERROR($U760/$Q760,0))</f>
      </c>
      <c r="S760">
        <f>IF($U760="","",
SUM($T760,$V760,$AA760,$W760,$Y760)*
(1-IF($AB760="",0,VALUE($AB760)/100)))</f>
      </c>
      <c r="T760">
        <f>IF($U760="","",$U760)</f>
      </c>
      <c r="V760">
        <f>IF($U760="","",
IF($O760="","",
IF(ISNUMBER(SEARCH("exempt",LOWER($O760))),0,
$U760*(VALUE(SUBSTITUTE($O760,"%",""))/100))))</f>
      </c>
      <c r="AC760">
        <f>IFERROR(IF(FIND(" - ",$K760)&gt;0,MID($K760,FIND(" - ",$K760)+3,LEN($K760)),""),"")</f>
      </c>
      <c r="AL760" t="s">
        <v>1763</v>
      </c>
      <c r="AT760">
        <f>IFERROR(LEFT($K760,FIND(" - ",$K760)-1),$K760)</f>
      </c>
      <c r="AW760">
        <f>IF($CL760&gt;=1,INDEX($AU:$AU,$CK760+1),"")</f>
      </c>
      <c r="AX760">
        <f>IF($CL760&gt;=2,INDEX($AU:$AU,$CK760+2),"")</f>
      </c>
      <c r="AY760">
        <f>IF($CL760&gt;=3,INDEX($AU:$AU,$CK760+3),"")</f>
      </c>
      <c r="AZ760">
        <f>IF($CL760&gt;=4,INDEX($AU:$AU,$CK760+4),"")</f>
      </c>
      <c r="BA760">
        <f>IF($CL760&gt;=5,INDEX($AU:$AU,$CK760+5),"")</f>
      </c>
      <c r="BB760">
        <f>IF($CL760&gt;=6,INDEX($AU:$AU,$CK760+6),"")</f>
      </c>
      <c r="BC760">
        <f>IF($CL760&gt;=7,INDEX($AU:$AU,$CK760+7),"")</f>
      </c>
      <c r="BD760">
        <f>IF($CL760&gt;=8,INDEX($AU:$AU,$CK760+8),"")</f>
      </c>
      <c r="BE760">
        <f>IF($CL760&gt;=9,INDEX($AU:$AU,$CK760+9),"")</f>
      </c>
      <c r="BF760">
        <f>IF($CL760&gt;=10,INDEX($AU:$AU,$CK760+10),"")</f>
      </c>
      <c r="BG760">
        <f>IF($CL760&gt;=11,INDEX($AU:$AU,$CK760+11),"")</f>
      </c>
      <c r="BH760">
        <f>IF($CL760&gt;=12,INDEX($AU:$AU,$CK760+12),"")</f>
      </c>
      <c r="BI760">
        <f>IF($CL760&gt;=13,INDEX($AU:$AU,$CK760+13),"")</f>
      </c>
      <c r="BJ760">
        <f>IF($CL760&gt;=14,INDEX($AU:$AU,$CK760+14),"")</f>
      </c>
      <c r="BK760">
        <f>IF($CL760&gt;=15,INDEX($AU:$AU,$CK760+15),"")</f>
      </c>
      <c r="BL760">
        <f>IF($CL760&gt;=16,INDEX($AU:$AU,$CK760+16),"")</f>
      </c>
      <c r="BM760">
        <f>IF($CL760&gt;=17,INDEX($AU:$AU,$CK760+17),"")</f>
      </c>
      <c r="BN760">
        <f>IF($CL760&gt;=18,INDEX($AU:$AU,$CK760+18),"")</f>
      </c>
      <c r="BO760">
        <f>IF($CL760&gt;=19,INDEX($AU:$AU,$CK760+19),"")</f>
      </c>
      <c r="BP760">
        <f>IF($CL760&gt;=20,INDEX($AU:$AU,$CK760+20),"")</f>
      </c>
      <c r="BQ760">
        <f>IF($CL760&gt;=21,INDEX($AU:$AU,$CK760+21),"")</f>
      </c>
      <c r="BR760">
        <f>IF($CL760&gt;=22,INDEX($AU:$AU,$CK760+22),"")</f>
      </c>
      <c r="BS760">
        <f>IF($CL760&gt;=23,INDEX($AU:$AU,$CK760+23),"")</f>
      </c>
      <c r="BT760">
        <f>IF($CL760&gt;=24,INDEX($AU:$AU,$CK760+24),"")</f>
      </c>
      <c r="BU760">
        <f>IF($CL760&gt;=25,INDEX($AU:$AU,$CK760+25),"")</f>
      </c>
      <c r="BV760">
        <f>IF($CL760&gt;=26,INDEX($AU:$AU,$CK760+26),"")</f>
      </c>
      <c r="BW760">
        <f>IF($CL760&gt;=27,INDEX($AU:$AU,$CK760+27),"")</f>
      </c>
      <c r="BX760">
        <f>IF($CL760&gt;=28,INDEX($AU:$AU,$CK760+28),"")</f>
      </c>
      <c r="BY760">
        <f>IF($CL760&gt;=29,INDEX($AU:$AU,$CK760+29),"")</f>
      </c>
      <c r="BZ760">
        <f>IF($CL760&gt;=30,INDEX($AU:$AU,$CK760+30),"")</f>
      </c>
      <c r="CA760">
        <f>IF($CL760&gt;=31,INDEX($AU:$AU,$CK760+31),"")</f>
      </c>
      <c r="CB760">
        <f>IF($CL760&gt;=32,INDEX($AU:$AU,$CK760+32),"")</f>
      </c>
      <c r="CC760">
        <f>IF($CL760&gt;=33,INDEX($AU:$AU,$CK760+33),"")</f>
      </c>
      <c r="CD760">
        <f>IF($CL760&gt;=34,INDEX($AU:$AU,$CK760+34),"")</f>
      </c>
      <c r="CE760">
        <f>IF($CL760&gt;=35,INDEX($AU:$AU,$CK760+35),"")</f>
      </c>
      <c r="CF760">
        <f>IF($CL760&gt;=36,INDEX($AU:$AU,$CK760+36),"")</f>
      </c>
      <c r="CG760">
        <f>IF($CL760&gt;=37,INDEX($AU:$AU,$CK760+37),"")</f>
      </c>
      <c r="CH760">
        <f>IF($CL760&gt;=38,INDEX($AU:$AU,$CK760+38),"")</f>
      </c>
      <c r="CI760">
        <f>IF($CL760&gt;=39,INDEX($AU:$AU,$CK760+39),"")</f>
      </c>
      <c r="CJ760">
        <f>IF($CL760&gt;=40,INDEX($AU:$AU,$CK760+40),"")</f>
      </c>
      <c r="CK760">
        <f>IFERROR(MATCH($AT760,$AU$2:$AU$133,0)+1,0)</f>
      </c>
      <c r="CL760">
        <f>IFERROR(INDEX($AV$2:$AV$133,MATCH($AT760,$AU$2:$AU$133,0)),0)</f>
      </c>
      <c r="CM760">
        <f>IFERROR(LEFT($L760,FIND(" - ",$L760)-1),$L760)</f>
      </c>
      <c r="CN760" t="s">
        <v>149</v>
      </c>
      <c r="CP760">
        <f>IF($DK760&gt;=1,INDEX($CN:$CN,$DJ760+1),"")</f>
      </c>
      <c r="CQ760">
        <f>IF($DK760&gt;=2,INDEX($CN:$CN,$DJ760+2),"")</f>
      </c>
      <c r="CR760">
        <f>IF($DK760&gt;=3,INDEX($CN:$CN,$DJ760+3),"")</f>
      </c>
      <c r="CS760">
        <f>IF($DK760&gt;=4,INDEX($CN:$CN,$DJ760+4),"")</f>
      </c>
      <c r="CT760">
        <f>IF($DK760&gt;=5,INDEX($CN:$CN,$DJ760+5),"")</f>
      </c>
      <c r="CU760">
        <f>IF($DK760&gt;=6,INDEX($CN:$CN,$DJ760+6),"")</f>
      </c>
      <c r="CV760">
        <f>IF($DK760&gt;=7,INDEX($CN:$CN,$DJ760+7),"")</f>
      </c>
      <c r="CW760">
        <f>IF($DK760&gt;=8,INDEX($CN:$CN,$DJ760+8),"")</f>
      </c>
      <c r="CX760">
        <f>IF($DK760&gt;=9,INDEX($CN:$CN,$DJ760+9),"")</f>
      </c>
      <c r="CY760">
        <f>IF($DK760&gt;=10,INDEX($CN:$CN,$DJ760+10),"")</f>
      </c>
      <c r="CZ760">
        <f>IF($DK760&gt;=11,INDEX($CN:$CN,$DJ760+11),"")</f>
      </c>
      <c r="DA760">
        <f>IF($DK760&gt;=12,INDEX($CN:$CN,$DJ760+12),"")</f>
      </c>
      <c r="DB760">
        <f>IF($DK760&gt;=13,INDEX($CN:$CN,$DJ760+13),"")</f>
      </c>
      <c r="DC760">
        <f>IF($DK760&gt;=14,INDEX($CN:$CN,$DJ760+14),"")</f>
      </c>
      <c r="DD760">
        <f>IF($DK760&gt;=15,INDEX($CN:$CN,$DJ760+15),"")</f>
      </c>
      <c r="DE760">
        <f>IF($DK760&gt;=16,INDEX($CN:$CN,$DJ760+16),"")</f>
      </c>
      <c r="DF760">
        <f>IF($DK760&gt;=17,INDEX($CN:$CN,$DJ760+17),"")</f>
      </c>
      <c r="DG760">
        <f>IF($DK760&gt;=18,INDEX($CN:$CN,$DJ760+18),"")</f>
      </c>
      <c r="DH760">
        <f>IF($DK760&gt;=19,INDEX($CN:$CN,$DJ760+19),"")</f>
      </c>
      <c r="DI760">
        <f>IF($DK760&gt;=20,INDEX($CN:$CN,$DJ760+20),"")</f>
      </c>
      <c r="DJ760">
        <f>IFERROR(MATCH($CM760,$CN$2:$CN$1089,0)+1,0)</f>
      </c>
      <c r="DK760">
        <f>IFERROR(INDEX($CO$2:$CO$1089,MATCH($CM760,$CN$2:$CN$1089,0)),0)</f>
      </c>
      <c r="DL760">
        <f>IFERROR(INDEX($AS:$AS,MATCH($O760,$AR:$AR,0))&amp;"","")</f>
      </c>
      <c r="DP760">
        <f>IF($GS760&gt;=1,INDEX($DM:$DM,$GR760+1),"")</f>
      </c>
      <c r="DQ760">
        <f>IF($GS760&gt;=2,INDEX($DM:$DM,$GR760+2),"")</f>
      </c>
      <c r="DR760">
        <f>IF($GS760&gt;=3,INDEX($DM:$DM,$GR760+3),"")</f>
      </c>
      <c r="DS760">
        <f>IF($GS760&gt;=4,INDEX($DM:$DM,$GR760+4),"")</f>
      </c>
      <c r="DT760">
        <f>IF($GS760&gt;=5,INDEX($DM:$DM,$GR760+5),"")</f>
      </c>
      <c r="DU760">
        <f>IF($GS760&gt;=6,INDEX($DM:$DM,$GR760+6),"")</f>
      </c>
      <c r="DV760">
        <f>IF($GS760&gt;=7,INDEX($DM:$DM,$GR760+7),"")</f>
      </c>
      <c r="DW760">
        <f>IF($GS760&gt;=8,INDEX($DM:$DM,$GR760+8),"")</f>
      </c>
      <c r="DX760">
        <f>IF($GS760&gt;=9,INDEX($DM:$DM,$GR760+9),"")</f>
      </c>
      <c r="DY760">
        <f>IF($GS760&gt;=10,INDEX($DM:$DM,$GR760+10),"")</f>
      </c>
      <c r="DZ760">
        <f>IF($GS760&gt;=11,INDEX($DM:$DM,$GR760+11),"")</f>
      </c>
      <c r="EA760">
        <f>IF($GS760&gt;=12,INDEX($DM:$DM,$GR760+12),"")</f>
      </c>
      <c r="EB760">
        <f>IF($GS760&gt;=13,INDEX($DM:$DM,$GR760+13),"")</f>
      </c>
      <c r="EC760">
        <f>IF($GS760&gt;=14,INDEX($DM:$DM,$GR760+14),"")</f>
      </c>
      <c r="ED760">
        <f>IF($GS760&gt;=15,INDEX($DM:$DM,$GR760+15),"")</f>
      </c>
      <c r="EE760">
        <f>IF($GS760&gt;=16,INDEX($DM:$DM,$GR760+16),"")</f>
      </c>
      <c r="EF760">
        <f>IF($GS760&gt;=17,INDEX($DM:$DM,$GR760+17),"")</f>
      </c>
      <c r="EG760">
        <f>IF($GS760&gt;=18,INDEX($DM:$DM,$GR760+18),"")</f>
      </c>
      <c r="EH760">
        <f>IF($GS760&gt;=19,INDEX($DM:$DM,$GR760+19),"")</f>
      </c>
      <c r="EI760">
        <f>IF($GS760&gt;=20,INDEX($DM:$DM,$GR760+20),"")</f>
      </c>
      <c r="EJ760">
        <f>IF($GS760&gt;=21,INDEX($DM:$DM,$GR760+21),"")</f>
      </c>
      <c r="EK760">
        <f>IF($GS760&gt;=22,INDEX($DM:$DM,$GR760+22),"")</f>
      </c>
      <c r="EL760">
        <f>IF($GS760&gt;=23,INDEX($DM:$DM,$GR760+23),"")</f>
      </c>
      <c r="EM760">
        <f>IF($GS760&gt;=24,INDEX($DM:$DM,$GR760+24),"")</f>
      </c>
      <c r="EN760">
        <f>IF($GS760&gt;=25,INDEX($DM:$DM,$GR760+25),"")</f>
      </c>
      <c r="EO760">
        <f>IF($GS760&gt;=26,INDEX($DM:$DM,$GR760+26),"")</f>
      </c>
      <c r="EP760">
        <f>IF($GS760&gt;=27,INDEX($DM:$DM,$GR760+27),"")</f>
      </c>
      <c r="EQ760">
        <f>IF($GS760&gt;=28,INDEX($DM:$DM,$GR760+28),"")</f>
      </c>
      <c r="ER760">
        <f>IF($GS760&gt;=29,INDEX($DM:$DM,$GR760+29),"")</f>
      </c>
      <c r="ES760">
        <f>IF($GS760&gt;=30,INDEX($DM:$DM,$GR760+30),"")</f>
      </c>
      <c r="ET760">
        <f>IF($GS760&gt;=31,INDEX($DM:$DM,$GR760+31),"")</f>
      </c>
      <c r="EU760">
        <f>IF($GS760&gt;=32,INDEX($DM:$DM,$GR760+32),"")</f>
      </c>
      <c r="EV760">
        <f>IF($GS760&gt;=33,INDEX($DM:$DM,$GR760+33),"")</f>
      </c>
      <c r="EW760">
        <f>IF($GS760&gt;=34,INDEX($DM:$DM,$GR760+34),"")</f>
      </c>
      <c r="EX760">
        <f>IF($GS760&gt;=35,INDEX($DM:$DM,$GR760+35),"")</f>
      </c>
      <c r="EY760">
        <f>IF($GS760&gt;=36,INDEX($DM:$DM,$GR760+36),"")</f>
      </c>
      <c r="EZ760">
        <f>IF($GS760&gt;=37,INDEX($DM:$DM,$GR760+37),"")</f>
      </c>
      <c r="FA760">
        <f>IF($GS760&gt;=38,INDEX($DM:$DM,$GR760+38),"")</f>
      </c>
      <c r="FB760">
        <f>IF($GS760&gt;=39,INDEX($DM:$DM,$GR760+39),"")</f>
      </c>
      <c r="FC760">
        <f>IF($GS760&gt;=40,INDEX($DM:$DM,$GR760+40),"")</f>
      </c>
      <c r="FD760">
        <f>IF($GS760&gt;=1,INDEX($DN:$DN,$GR760+1),"")</f>
      </c>
      <c r="FE760">
        <f>IF($GS760&gt;=2,INDEX($DN:$DN,$GR760+2),"")</f>
      </c>
      <c r="FF760">
        <f>IF($GS760&gt;=3,INDEX($DN:$DN,$GR760+3),"")</f>
      </c>
      <c r="FG760">
        <f>IF($GS760&gt;=4,INDEX($DN:$DN,$GR760+4),"")</f>
      </c>
      <c r="FH760">
        <f>IF($GS760&gt;=5,INDEX($DN:$DN,$GR760+5),"")</f>
      </c>
      <c r="FI760">
        <f>IF($GS760&gt;=6,INDEX($DN:$DN,$GR760+6),"")</f>
      </c>
      <c r="FJ760">
        <f>IF($GS760&gt;=7,INDEX($DN:$DN,$GR760+7),"")</f>
      </c>
      <c r="FK760">
        <f>IF($GS760&gt;=8,INDEX($DN:$DN,$GR760+8),"")</f>
      </c>
      <c r="FL760">
        <f>IF($GS760&gt;=9,INDEX($DN:$DN,$GR760+9),"")</f>
      </c>
      <c r="FM760">
        <f>IF($GS760&gt;=10,INDEX($DN:$DN,$GR760+10),"")</f>
      </c>
      <c r="FN760">
        <f>IF($GS760&gt;=11,INDEX($DN:$DN,$GR760+11),"")</f>
      </c>
      <c r="FO760">
        <f>IF($GS760&gt;=12,INDEX($DN:$DN,$GR760+12),"")</f>
      </c>
      <c r="FP760">
        <f>IF($GS760&gt;=13,INDEX($DN:$DN,$GR760+13),"")</f>
      </c>
      <c r="FQ760">
        <f>IF($GS760&gt;=14,INDEX($DN:$DN,$GR760+14),"")</f>
      </c>
      <c r="FR760">
        <f>IF($GS760&gt;=15,INDEX($DN:$DN,$GR760+15),"")</f>
      </c>
      <c r="FS760">
        <f>IF($GS760&gt;=16,INDEX($DN:$DN,$GR760+16),"")</f>
      </c>
      <c r="FT760">
        <f>IF($GS760&gt;=17,INDEX($DN:$DN,$GR760+17),"")</f>
      </c>
      <c r="FU760">
        <f>IF($GS760&gt;=18,INDEX($DN:$DN,$GR760+18),"")</f>
      </c>
      <c r="FV760">
        <f>IF($GS760&gt;=19,INDEX($DN:$DN,$GR760+19),"")</f>
      </c>
      <c r="FW760">
        <f>IF($GS760&gt;=20,INDEX($DN:$DN,$GR760+20),"")</f>
      </c>
      <c r="FX760">
        <f>IF($GS760&gt;=21,INDEX($DN:$DN,$GR760+21),"")</f>
      </c>
      <c r="FY760">
        <f>IF($GS760&gt;=22,INDEX($DN:$DN,$GR760+22),"")</f>
      </c>
      <c r="FZ760">
        <f>IF($GS760&gt;=23,INDEX($DN:$DN,$GR760+23),"")</f>
      </c>
      <c r="GA760">
        <f>IF($GS760&gt;=24,INDEX($DN:$DN,$GR760+24),"")</f>
      </c>
      <c r="GB760">
        <f>IF($GS760&gt;=25,INDEX($DN:$DN,$GR760+25),"")</f>
      </c>
      <c r="GC760">
        <f>IF($GS760&gt;=26,INDEX($DN:$DN,$GR760+26),"")</f>
      </c>
      <c r="GD760">
        <f>IF($GS760&gt;=27,INDEX($DN:$DN,$GR760+27),"")</f>
      </c>
      <c r="GE760">
        <f>IF($GS760&gt;=28,INDEX($DN:$DN,$GR760+28),"")</f>
      </c>
      <c r="GF760">
        <f>IF($GS760&gt;=29,INDEX($DN:$DN,$GR760+29),"")</f>
      </c>
      <c r="GG760">
        <f>IF($GS760&gt;=30,INDEX($DN:$DN,$GR760+30),"")</f>
      </c>
      <c r="GH760">
        <f>IF($GS760&gt;=31,INDEX($DN:$DN,$GR760+31),"")</f>
      </c>
      <c r="GI760">
        <f>IF($GS760&gt;=32,INDEX($DN:$DN,$GR760+32),"")</f>
      </c>
      <c r="GJ760">
        <f>IF($GS760&gt;=33,INDEX($DN:$DN,$GR760+33),"")</f>
      </c>
      <c r="GK760">
        <f>IF($GS760&gt;=34,INDEX($DN:$DN,$GR760+34),"")</f>
      </c>
      <c r="GL760">
        <f>IF($GS760&gt;=35,INDEX($DN:$DN,$GR760+35),"")</f>
      </c>
      <c r="GM760">
        <f>IF($GS760&gt;=36,INDEX($DN:$DN,$GR760+36),"")</f>
      </c>
      <c r="GN760">
        <f>IF($GS760&gt;=37,INDEX($DN:$DN,$GR760+37),"")</f>
      </c>
      <c r="GO760">
        <f>IF($GS760&gt;=38,INDEX($DN:$DN,$GR760+38),"")</f>
      </c>
      <c r="GP760">
        <f>IF($GS760&gt;=39,INDEX($DN:$DN,$GR760+39),"")</f>
      </c>
      <c r="GQ760">
        <f>IF($GS760&gt;=40,INDEX($DN:$DN,$GR760+40),"")</f>
      </c>
      <c r="GR760">
        <f>IFERROR(MATCH($DL760,$DM$2:$DM$148,0)+1,0)</f>
      </c>
      <c r="GS760">
        <f>IFERROR(INDEX($DO$2:$DO$148,MATCH($DL760,$DM$2:$DM$148,0)),0)</f>
      </c>
      <c r="GT760">
        <f>IFERROR(MATCH($Z760,$DP$760:$FC$760,0),0)</f>
      </c>
      <c r="GU760">
        <f>IF($GT760&gt;0,INDEX($FD$760:$GQ$760,$GT760),"")</f>
      </c>
      <c r="GX760">
        <f>IF($JG760&gt;=1,INDEX($GV:$GV,$JF760+1),"")</f>
      </c>
      <c r="GY760">
        <f>IF($JG760&gt;=2,INDEX($GV:$GV,$JF760+2),"")</f>
      </c>
      <c r="GZ760">
        <f>IF($JG760&gt;=3,INDEX($GV:$GV,$JF760+3),"")</f>
      </c>
      <c r="HA760">
        <f>IF($JG760&gt;=4,INDEX($GV:$GV,$JF760+4),"")</f>
      </c>
      <c r="HB760">
        <f>IF($JG760&gt;=5,INDEX($GV:$GV,$JF760+5),"")</f>
      </c>
      <c r="HC760">
        <f>IF($JG760&gt;=6,INDEX($GV:$GV,$JF760+6),"")</f>
      </c>
      <c r="HD760">
        <f>IF($JG760&gt;=7,INDEX($GV:$GV,$JF760+7),"")</f>
      </c>
      <c r="HE760">
        <f>IF($JG760&gt;=8,INDEX($GV:$GV,$JF760+8),"")</f>
      </c>
      <c r="HF760">
        <f>IF($JG760&gt;=9,INDEX($GV:$GV,$JF760+9),"")</f>
      </c>
      <c r="HG760">
        <f>IF($JG760&gt;=10,INDEX($GV:$GV,$JF760+10),"")</f>
      </c>
      <c r="HH760">
        <f>IF($JG760&gt;=11,INDEX($GV:$GV,$JF760+11),"")</f>
      </c>
      <c r="HI760">
        <f>IF($JG760&gt;=12,INDEX($GV:$GV,$JF760+12),"")</f>
      </c>
      <c r="HJ760">
        <f>IF($JG760&gt;=13,INDEX($GV:$GV,$JF760+13),"")</f>
      </c>
      <c r="HK760">
        <f>IF($JG760&gt;=14,INDEX($GV:$GV,$JF760+14),"")</f>
      </c>
      <c r="HL760">
        <f>IF($JG760&gt;=15,INDEX($GV:$GV,$JF760+15),"")</f>
      </c>
      <c r="HM760">
        <f>IF($JG760&gt;=16,INDEX($GV:$GV,$JF760+16),"")</f>
      </c>
      <c r="HN760">
        <f>IF($JG760&gt;=17,INDEX($GV:$GV,$JF760+17),"")</f>
      </c>
      <c r="HO760">
        <f>IF($JG760&gt;=18,INDEX($GV:$GV,$JF760+18),"")</f>
      </c>
      <c r="HP760">
        <f>IF($JG760&gt;=19,INDEX($GV:$GV,$JF760+19),"")</f>
      </c>
      <c r="HQ760">
        <f>IF($JG760&gt;=20,INDEX($GV:$GV,$JF760+20),"")</f>
      </c>
      <c r="HR760">
        <f>IF($JG760&gt;=21,INDEX($GV:$GV,$JF760+21),"")</f>
      </c>
      <c r="HS760">
        <f>IF($JG760&gt;=22,INDEX($GV:$GV,$JF760+22),"")</f>
      </c>
      <c r="HT760">
        <f>IF($JG760&gt;=23,INDEX($GV:$GV,$JF760+23),"")</f>
      </c>
      <c r="HU760">
        <f>IF($JG760&gt;=24,INDEX($GV:$GV,$JF760+24),"")</f>
      </c>
      <c r="HV760">
        <f>IF($JG760&gt;=25,INDEX($GV:$GV,$JF760+25),"")</f>
      </c>
      <c r="HW760">
        <f>IF($JG760&gt;=26,INDEX($GV:$GV,$JF760+26),"")</f>
      </c>
      <c r="HX760">
        <f>IF($JG760&gt;=27,INDEX($GV:$GV,$JF760+27),"")</f>
      </c>
      <c r="HY760">
        <f>IF($JG760&gt;=28,INDEX($GV:$GV,$JF760+28),"")</f>
      </c>
      <c r="HZ760">
        <f>IF($JG760&gt;=29,INDEX($GV:$GV,$JF760+29),"")</f>
      </c>
      <c r="IA760">
        <f>IF($JG760&gt;=30,INDEX($GV:$GV,$JF760+30),"")</f>
      </c>
      <c r="IB760">
        <f>IF($JG760&gt;=31,INDEX($GV:$GV,$JF760+31),"")</f>
      </c>
      <c r="IC760">
        <f>IF($JG760&gt;=32,INDEX($GV:$GV,$JF760+32),"")</f>
      </c>
      <c r="ID760">
        <f>IF($JG760&gt;=33,INDEX($GV:$GV,$JF760+33),"")</f>
      </c>
      <c r="IE760">
        <f>IF($JG760&gt;=34,INDEX($GV:$GV,$JF760+34),"")</f>
      </c>
      <c r="IF760">
        <f>IF($JG760&gt;=35,INDEX($GV:$GV,$JF760+35),"")</f>
      </c>
      <c r="IG760">
        <f>IF($JG760&gt;=36,INDEX($GV:$GV,$JF760+36),"")</f>
      </c>
      <c r="IH760">
        <f>IF($JG760&gt;=37,INDEX($GV:$GV,$JF760+37),"")</f>
      </c>
      <c r="II760">
        <f>IF($JG760&gt;=38,INDEX($GV:$GV,$JF760+38),"")</f>
      </c>
      <c r="IJ760">
        <f>IF($JG760&gt;=39,INDEX($GV:$GV,$JF760+39),"")</f>
      </c>
      <c r="IK760">
        <f>IF($JG760&gt;=40,INDEX($GV:$GV,$JF760+40),"")</f>
      </c>
      <c r="IL760">
        <f>IF($JG760&gt;=41,INDEX($GV:$GV,$JF760+41),"")</f>
      </c>
      <c r="IM760">
        <f>IF($JG760&gt;=42,INDEX($GV:$GV,$JF760+42),"")</f>
      </c>
      <c r="IN760">
        <f>IF($JG760&gt;=43,INDEX($GV:$GV,$JF760+43),"")</f>
      </c>
      <c r="IO760">
        <f>IF($JG760&gt;=44,INDEX($GV:$GV,$JF760+44),"")</f>
      </c>
      <c r="IP760">
        <f>IF($JG760&gt;=45,INDEX($GV:$GV,$JF760+45),"")</f>
      </c>
      <c r="IQ760">
        <f>IF($JG760&gt;=46,INDEX($GV:$GV,$JF760+46),"")</f>
      </c>
      <c r="IR760">
        <f>IF($JG760&gt;=47,INDEX($GV:$GV,$JF760+47),"")</f>
      </c>
      <c r="IS760">
        <f>IF($JG760&gt;=48,INDEX($GV:$GV,$JF760+48),"")</f>
      </c>
      <c r="IT760">
        <f>IF($JG760&gt;=49,INDEX($GV:$GV,$JF760+49),"")</f>
      </c>
      <c r="IU760">
        <f>IF($JG760&gt;=50,INDEX($GV:$GV,$JF760+50),"")</f>
      </c>
      <c r="IV760">
        <f>IF($JG760&gt;=51,INDEX($GV:$GV,$JF760+51),"")</f>
      </c>
      <c r="IW760">
        <f>IF($JG760&gt;=52,INDEX($GV:$GV,$JF760+52),"")</f>
      </c>
      <c r="IX760">
        <f>IF($JG760&gt;=53,INDEX($GV:$GV,$JF760+53),"")</f>
      </c>
      <c r="IY760">
        <f>IF($JG760&gt;=54,INDEX($GV:$GV,$JF760+54),"")</f>
      </c>
      <c r="IZ760">
        <f>IF($JG760&gt;=55,INDEX($GV:$GV,$JF760+55),"")</f>
      </c>
      <c r="JA760">
        <f>IF($JG760&gt;=56,INDEX($GV:$GV,$JF760+56),"")</f>
      </c>
      <c r="JB760">
        <f>IF($JG760&gt;=57,INDEX($GV:$GV,$JF760+57),"")</f>
      </c>
      <c r="JC760">
        <f>IF($JG760&gt;=58,INDEX($GV:$GV,$JF760+58),"")</f>
      </c>
      <c r="JD760">
        <f>IF($JG760&gt;=59,INDEX($GV:$GV,$JF760+59),"")</f>
      </c>
      <c r="JE760">
        <f>IF($JG760&gt;=60,INDEX($GV:$GV,$JF760+60),"")</f>
      </c>
      <c r="JF760">
        <f>IFERROR(MATCH($GU760,$GV$2:$GV$322,0)+1,0)</f>
      </c>
      <c r="JG760">
        <f>IFERROR(INDEX($GW$2:$GW$322,MATCH($GU760,$GV$2:$GV$322,0)),0)</f>
      </c>
      <c r="JH760" t="s">
        <v>44</v>
      </c>
      <c r="JI760" t="s">
        <v>44</v>
      </c>
    </row>
    <row r="761" spans="1:269" x14ac:dyDescent="0.25">
      <c r="R761">
        <f>IF(OR($U761="",$Q761=""),"",IFERROR($U761/$Q761,0))</f>
      </c>
      <c r="S761">
        <f>IF($U761="","",
SUM($T761,$V761,$AA761,$W761,$Y761)*
(1-IF($AB761="",0,VALUE($AB761)/100)))</f>
      </c>
      <c r="T761">
        <f>IF($U761="","",$U761)</f>
      </c>
      <c r="V761">
        <f>IF($U761="","",
IF($O761="","",
IF(ISNUMBER(SEARCH("exempt",LOWER($O761))),0,
$U761*(VALUE(SUBSTITUTE($O761,"%",""))/100))))</f>
      </c>
      <c r="AC761">
        <f>IFERROR(IF(FIND(" - ",$K761)&gt;0,MID($K761,FIND(" - ",$K761)+3,LEN($K761)),""),"")</f>
      </c>
      <c r="AL761" t="s">
        <v>1764</v>
      </c>
      <c r="AT761">
        <f>IFERROR(LEFT($K761,FIND(" - ",$K761)-1),$K761)</f>
      </c>
      <c r="AW761">
        <f>IF($CL761&gt;=1,INDEX($AU:$AU,$CK761+1),"")</f>
      </c>
      <c r="AX761">
        <f>IF($CL761&gt;=2,INDEX($AU:$AU,$CK761+2),"")</f>
      </c>
      <c r="AY761">
        <f>IF($CL761&gt;=3,INDEX($AU:$AU,$CK761+3),"")</f>
      </c>
      <c r="AZ761">
        <f>IF($CL761&gt;=4,INDEX($AU:$AU,$CK761+4),"")</f>
      </c>
      <c r="BA761">
        <f>IF($CL761&gt;=5,INDEX($AU:$AU,$CK761+5),"")</f>
      </c>
      <c r="BB761">
        <f>IF($CL761&gt;=6,INDEX($AU:$AU,$CK761+6),"")</f>
      </c>
      <c r="BC761">
        <f>IF($CL761&gt;=7,INDEX($AU:$AU,$CK761+7),"")</f>
      </c>
      <c r="BD761">
        <f>IF($CL761&gt;=8,INDEX($AU:$AU,$CK761+8),"")</f>
      </c>
      <c r="BE761">
        <f>IF($CL761&gt;=9,INDEX($AU:$AU,$CK761+9),"")</f>
      </c>
      <c r="BF761">
        <f>IF($CL761&gt;=10,INDEX($AU:$AU,$CK761+10),"")</f>
      </c>
      <c r="BG761">
        <f>IF($CL761&gt;=11,INDEX($AU:$AU,$CK761+11),"")</f>
      </c>
      <c r="BH761">
        <f>IF($CL761&gt;=12,INDEX($AU:$AU,$CK761+12),"")</f>
      </c>
      <c r="BI761">
        <f>IF($CL761&gt;=13,INDEX($AU:$AU,$CK761+13),"")</f>
      </c>
      <c r="BJ761">
        <f>IF($CL761&gt;=14,INDEX($AU:$AU,$CK761+14),"")</f>
      </c>
      <c r="BK761">
        <f>IF($CL761&gt;=15,INDEX($AU:$AU,$CK761+15),"")</f>
      </c>
      <c r="BL761">
        <f>IF($CL761&gt;=16,INDEX($AU:$AU,$CK761+16),"")</f>
      </c>
      <c r="BM761">
        <f>IF($CL761&gt;=17,INDEX($AU:$AU,$CK761+17),"")</f>
      </c>
      <c r="BN761">
        <f>IF($CL761&gt;=18,INDEX($AU:$AU,$CK761+18),"")</f>
      </c>
      <c r="BO761">
        <f>IF($CL761&gt;=19,INDEX($AU:$AU,$CK761+19),"")</f>
      </c>
      <c r="BP761">
        <f>IF($CL761&gt;=20,INDEX($AU:$AU,$CK761+20),"")</f>
      </c>
      <c r="BQ761">
        <f>IF($CL761&gt;=21,INDEX($AU:$AU,$CK761+21),"")</f>
      </c>
      <c r="BR761">
        <f>IF($CL761&gt;=22,INDEX($AU:$AU,$CK761+22),"")</f>
      </c>
      <c r="BS761">
        <f>IF($CL761&gt;=23,INDEX($AU:$AU,$CK761+23),"")</f>
      </c>
      <c r="BT761">
        <f>IF($CL761&gt;=24,INDEX($AU:$AU,$CK761+24),"")</f>
      </c>
      <c r="BU761">
        <f>IF($CL761&gt;=25,INDEX($AU:$AU,$CK761+25),"")</f>
      </c>
      <c r="BV761">
        <f>IF($CL761&gt;=26,INDEX($AU:$AU,$CK761+26),"")</f>
      </c>
      <c r="BW761">
        <f>IF($CL761&gt;=27,INDEX($AU:$AU,$CK761+27),"")</f>
      </c>
      <c r="BX761">
        <f>IF($CL761&gt;=28,INDEX($AU:$AU,$CK761+28),"")</f>
      </c>
      <c r="BY761">
        <f>IF($CL761&gt;=29,INDEX($AU:$AU,$CK761+29),"")</f>
      </c>
      <c r="BZ761">
        <f>IF($CL761&gt;=30,INDEX($AU:$AU,$CK761+30),"")</f>
      </c>
      <c r="CA761">
        <f>IF($CL761&gt;=31,INDEX($AU:$AU,$CK761+31),"")</f>
      </c>
      <c r="CB761">
        <f>IF($CL761&gt;=32,INDEX($AU:$AU,$CK761+32),"")</f>
      </c>
      <c r="CC761">
        <f>IF($CL761&gt;=33,INDEX($AU:$AU,$CK761+33),"")</f>
      </c>
      <c r="CD761">
        <f>IF($CL761&gt;=34,INDEX($AU:$AU,$CK761+34),"")</f>
      </c>
      <c r="CE761">
        <f>IF($CL761&gt;=35,INDEX($AU:$AU,$CK761+35),"")</f>
      </c>
      <c r="CF761">
        <f>IF($CL761&gt;=36,INDEX($AU:$AU,$CK761+36),"")</f>
      </c>
      <c r="CG761">
        <f>IF($CL761&gt;=37,INDEX($AU:$AU,$CK761+37),"")</f>
      </c>
      <c r="CH761">
        <f>IF($CL761&gt;=38,INDEX($AU:$AU,$CK761+38),"")</f>
      </c>
      <c r="CI761">
        <f>IF($CL761&gt;=39,INDEX($AU:$AU,$CK761+39),"")</f>
      </c>
      <c r="CJ761">
        <f>IF($CL761&gt;=40,INDEX($AU:$AU,$CK761+40),"")</f>
      </c>
      <c r="CK761">
        <f>IFERROR(MATCH($AT761,$AU$2:$AU$133,0)+1,0)</f>
      </c>
      <c r="CL761">
        <f>IFERROR(INDEX($AV$2:$AV$133,MATCH($AT761,$AU$2:$AU$133,0)),0)</f>
      </c>
      <c r="CM761">
        <f>IFERROR(LEFT($L761,FIND(" - ",$L761)-1),$L761)</f>
      </c>
      <c r="CN761" t="s">
        <v>1765</v>
      </c>
      <c r="CO761">
        <v>1</v>
      </c>
      <c r="CP761">
        <f>IF($DK761&gt;=1,INDEX($CN:$CN,$DJ761+1),"")</f>
      </c>
      <c r="CQ761">
        <f>IF($DK761&gt;=2,INDEX($CN:$CN,$DJ761+2),"")</f>
      </c>
      <c r="CR761">
        <f>IF($DK761&gt;=3,INDEX($CN:$CN,$DJ761+3),"")</f>
      </c>
      <c r="CS761">
        <f>IF($DK761&gt;=4,INDEX($CN:$CN,$DJ761+4),"")</f>
      </c>
      <c r="CT761">
        <f>IF($DK761&gt;=5,INDEX($CN:$CN,$DJ761+5),"")</f>
      </c>
      <c r="CU761">
        <f>IF($DK761&gt;=6,INDEX($CN:$CN,$DJ761+6),"")</f>
      </c>
      <c r="CV761">
        <f>IF($DK761&gt;=7,INDEX($CN:$CN,$DJ761+7),"")</f>
      </c>
      <c r="CW761">
        <f>IF($DK761&gt;=8,INDEX($CN:$CN,$DJ761+8),"")</f>
      </c>
      <c r="CX761">
        <f>IF($DK761&gt;=9,INDEX($CN:$CN,$DJ761+9),"")</f>
      </c>
      <c r="CY761">
        <f>IF($DK761&gt;=10,INDEX($CN:$CN,$DJ761+10),"")</f>
      </c>
      <c r="CZ761">
        <f>IF($DK761&gt;=11,INDEX($CN:$CN,$DJ761+11),"")</f>
      </c>
      <c r="DA761">
        <f>IF($DK761&gt;=12,INDEX($CN:$CN,$DJ761+12),"")</f>
      </c>
      <c r="DB761">
        <f>IF($DK761&gt;=13,INDEX($CN:$CN,$DJ761+13),"")</f>
      </c>
      <c r="DC761">
        <f>IF($DK761&gt;=14,INDEX($CN:$CN,$DJ761+14),"")</f>
      </c>
      <c r="DD761">
        <f>IF($DK761&gt;=15,INDEX($CN:$CN,$DJ761+15),"")</f>
      </c>
      <c r="DE761">
        <f>IF($DK761&gt;=16,INDEX($CN:$CN,$DJ761+16),"")</f>
      </c>
      <c r="DF761">
        <f>IF($DK761&gt;=17,INDEX($CN:$CN,$DJ761+17),"")</f>
      </c>
      <c r="DG761">
        <f>IF($DK761&gt;=18,INDEX($CN:$CN,$DJ761+18),"")</f>
      </c>
      <c r="DH761">
        <f>IF($DK761&gt;=19,INDEX($CN:$CN,$DJ761+19),"")</f>
      </c>
      <c r="DI761">
        <f>IF($DK761&gt;=20,INDEX($CN:$CN,$DJ761+20),"")</f>
      </c>
      <c r="DJ761">
        <f>IFERROR(MATCH($CM761,$CN$2:$CN$1089,0)+1,0)</f>
      </c>
      <c r="DK761">
        <f>IFERROR(INDEX($CO$2:$CO$1089,MATCH($CM761,$CN$2:$CN$1089,0)),0)</f>
      </c>
      <c r="DL761">
        <f>IFERROR(INDEX($AS:$AS,MATCH($O761,$AR:$AR,0))&amp;"","")</f>
      </c>
      <c r="DP761">
        <f>IF($GS761&gt;=1,INDEX($DM:$DM,$GR761+1),"")</f>
      </c>
      <c r="DQ761">
        <f>IF($GS761&gt;=2,INDEX($DM:$DM,$GR761+2),"")</f>
      </c>
      <c r="DR761">
        <f>IF($GS761&gt;=3,INDEX($DM:$DM,$GR761+3),"")</f>
      </c>
      <c r="DS761">
        <f>IF($GS761&gt;=4,INDEX($DM:$DM,$GR761+4),"")</f>
      </c>
      <c r="DT761">
        <f>IF($GS761&gt;=5,INDEX($DM:$DM,$GR761+5),"")</f>
      </c>
      <c r="DU761">
        <f>IF($GS761&gt;=6,INDEX($DM:$DM,$GR761+6),"")</f>
      </c>
      <c r="DV761">
        <f>IF($GS761&gt;=7,INDEX($DM:$DM,$GR761+7),"")</f>
      </c>
      <c r="DW761">
        <f>IF($GS761&gt;=8,INDEX($DM:$DM,$GR761+8),"")</f>
      </c>
      <c r="DX761">
        <f>IF($GS761&gt;=9,INDEX($DM:$DM,$GR761+9),"")</f>
      </c>
      <c r="DY761">
        <f>IF($GS761&gt;=10,INDEX($DM:$DM,$GR761+10),"")</f>
      </c>
      <c r="DZ761">
        <f>IF($GS761&gt;=11,INDEX($DM:$DM,$GR761+11),"")</f>
      </c>
      <c r="EA761">
        <f>IF($GS761&gt;=12,INDEX($DM:$DM,$GR761+12),"")</f>
      </c>
      <c r="EB761">
        <f>IF($GS761&gt;=13,INDEX($DM:$DM,$GR761+13),"")</f>
      </c>
      <c r="EC761">
        <f>IF($GS761&gt;=14,INDEX($DM:$DM,$GR761+14),"")</f>
      </c>
      <c r="ED761">
        <f>IF($GS761&gt;=15,INDEX($DM:$DM,$GR761+15),"")</f>
      </c>
      <c r="EE761">
        <f>IF($GS761&gt;=16,INDEX($DM:$DM,$GR761+16),"")</f>
      </c>
      <c r="EF761">
        <f>IF($GS761&gt;=17,INDEX($DM:$DM,$GR761+17),"")</f>
      </c>
      <c r="EG761">
        <f>IF($GS761&gt;=18,INDEX($DM:$DM,$GR761+18),"")</f>
      </c>
      <c r="EH761">
        <f>IF($GS761&gt;=19,INDEX($DM:$DM,$GR761+19),"")</f>
      </c>
      <c r="EI761">
        <f>IF($GS761&gt;=20,INDEX($DM:$DM,$GR761+20),"")</f>
      </c>
      <c r="EJ761">
        <f>IF($GS761&gt;=21,INDEX($DM:$DM,$GR761+21),"")</f>
      </c>
      <c r="EK761">
        <f>IF($GS761&gt;=22,INDEX($DM:$DM,$GR761+22),"")</f>
      </c>
      <c r="EL761">
        <f>IF($GS761&gt;=23,INDEX($DM:$DM,$GR761+23),"")</f>
      </c>
      <c r="EM761">
        <f>IF($GS761&gt;=24,INDEX($DM:$DM,$GR761+24),"")</f>
      </c>
      <c r="EN761">
        <f>IF($GS761&gt;=25,INDEX($DM:$DM,$GR761+25),"")</f>
      </c>
      <c r="EO761">
        <f>IF($GS761&gt;=26,INDEX($DM:$DM,$GR761+26),"")</f>
      </c>
      <c r="EP761">
        <f>IF($GS761&gt;=27,INDEX($DM:$DM,$GR761+27),"")</f>
      </c>
      <c r="EQ761">
        <f>IF($GS761&gt;=28,INDEX($DM:$DM,$GR761+28),"")</f>
      </c>
      <c r="ER761">
        <f>IF($GS761&gt;=29,INDEX($DM:$DM,$GR761+29),"")</f>
      </c>
      <c r="ES761">
        <f>IF($GS761&gt;=30,INDEX($DM:$DM,$GR761+30),"")</f>
      </c>
      <c r="ET761">
        <f>IF($GS761&gt;=31,INDEX($DM:$DM,$GR761+31),"")</f>
      </c>
      <c r="EU761">
        <f>IF($GS761&gt;=32,INDEX($DM:$DM,$GR761+32),"")</f>
      </c>
      <c r="EV761">
        <f>IF($GS761&gt;=33,INDEX($DM:$DM,$GR761+33),"")</f>
      </c>
      <c r="EW761">
        <f>IF($GS761&gt;=34,INDEX($DM:$DM,$GR761+34),"")</f>
      </c>
      <c r="EX761">
        <f>IF($GS761&gt;=35,INDEX($DM:$DM,$GR761+35),"")</f>
      </c>
      <c r="EY761">
        <f>IF($GS761&gt;=36,INDEX($DM:$DM,$GR761+36),"")</f>
      </c>
      <c r="EZ761">
        <f>IF($GS761&gt;=37,INDEX($DM:$DM,$GR761+37),"")</f>
      </c>
      <c r="FA761">
        <f>IF($GS761&gt;=38,INDEX($DM:$DM,$GR761+38),"")</f>
      </c>
      <c r="FB761">
        <f>IF($GS761&gt;=39,INDEX($DM:$DM,$GR761+39),"")</f>
      </c>
      <c r="FC761">
        <f>IF($GS761&gt;=40,INDEX($DM:$DM,$GR761+40),"")</f>
      </c>
      <c r="FD761">
        <f>IF($GS761&gt;=1,INDEX($DN:$DN,$GR761+1),"")</f>
      </c>
      <c r="FE761">
        <f>IF($GS761&gt;=2,INDEX($DN:$DN,$GR761+2),"")</f>
      </c>
      <c r="FF761">
        <f>IF($GS761&gt;=3,INDEX($DN:$DN,$GR761+3),"")</f>
      </c>
      <c r="FG761">
        <f>IF($GS761&gt;=4,INDEX($DN:$DN,$GR761+4),"")</f>
      </c>
      <c r="FH761">
        <f>IF($GS761&gt;=5,INDEX($DN:$DN,$GR761+5),"")</f>
      </c>
      <c r="FI761">
        <f>IF($GS761&gt;=6,INDEX($DN:$DN,$GR761+6),"")</f>
      </c>
      <c r="FJ761">
        <f>IF($GS761&gt;=7,INDEX($DN:$DN,$GR761+7),"")</f>
      </c>
      <c r="FK761">
        <f>IF($GS761&gt;=8,INDEX($DN:$DN,$GR761+8),"")</f>
      </c>
      <c r="FL761">
        <f>IF($GS761&gt;=9,INDEX($DN:$DN,$GR761+9),"")</f>
      </c>
      <c r="FM761">
        <f>IF($GS761&gt;=10,INDEX($DN:$DN,$GR761+10),"")</f>
      </c>
      <c r="FN761">
        <f>IF($GS761&gt;=11,INDEX($DN:$DN,$GR761+11),"")</f>
      </c>
      <c r="FO761">
        <f>IF($GS761&gt;=12,INDEX($DN:$DN,$GR761+12),"")</f>
      </c>
      <c r="FP761">
        <f>IF($GS761&gt;=13,INDEX($DN:$DN,$GR761+13),"")</f>
      </c>
      <c r="FQ761">
        <f>IF($GS761&gt;=14,INDEX($DN:$DN,$GR761+14),"")</f>
      </c>
      <c r="FR761">
        <f>IF($GS761&gt;=15,INDEX($DN:$DN,$GR761+15),"")</f>
      </c>
      <c r="FS761">
        <f>IF($GS761&gt;=16,INDEX($DN:$DN,$GR761+16),"")</f>
      </c>
      <c r="FT761">
        <f>IF($GS761&gt;=17,INDEX($DN:$DN,$GR761+17),"")</f>
      </c>
      <c r="FU761">
        <f>IF($GS761&gt;=18,INDEX($DN:$DN,$GR761+18),"")</f>
      </c>
      <c r="FV761">
        <f>IF($GS761&gt;=19,INDEX($DN:$DN,$GR761+19),"")</f>
      </c>
      <c r="FW761">
        <f>IF($GS761&gt;=20,INDEX($DN:$DN,$GR761+20),"")</f>
      </c>
      <c r="FX761">
        <f>IF($GS761&gt;=21,INDEX($DN:$DN,$GR761+21),"")</f>
      </c>
      <c r="FY761">
        <f>IF($GS761&gt;=22,INDEX($DN:$DN,$GR761+22),"")</f>
      </c>
      <c r="FZ761">
        <f>IF($GS761&gt;=23,INDEX($DN:$DN,$GR761+23),"")</f>
      </c>
      <c r="GA761">
        <f>IF($GS761&gt;=24,INDEX($DN:$DN,$GR761+24),"")</f>
      </c>
      <c r="GB761">
        <f>IF($GS761&gt;=25,INDEX($DN:$DN,$GR761+25),"")</f>
      </c>
      <c r="GC761">
        <f>IF($GS761&gt;=26,INDEX($DN:$DN,$GR761+26),"")</f>
      </c>
      <c r="GD761">
        <f>IF($GS761&gt;=27,INDEX($DN:$DN,$GR761+27),"")</f>
      </c>
      <c r="GE761">
        <f>IF($GS761&gt;=28,INDEX($DN:$DN,$GR761+28),"")</f>
      </c>
      <c r="GF761">
        <f>IF($GS761&gt;=29,INDEX($DN:$DN,$GR761+29),"")</f>
      </c>
      <c r="GG761">
        <f>IF($GS761&gt;=30,INDEX($DN:$DN,$GR761+30),"")</f>
      </c>
      <c r="GH761">
        <f>IF($GS761&gt;=31,INDEX($DN:$DN,$GR761+31),"")</f>
      </c>
      <c r="GI761">
        <f>IF($GS761&gt;=32,INDEX($DN:$DN,$GR761+32),"")</f>
      </c>
      <c r="GJ761">
        <f>IF($GS761&gt;=33,INDEX($DN:$DN,$GR761+33),"")</f>
      </c>
      <c r="GK761">
        <f>IF($GS761&gt;=34,INDEX($DN:$DN,$GR761+34),"")</f>
      </c>
      <c r="GL761">
        <f>IF($GS761&gt;=35,INDEX($DN:$DN,$GR761+35),"")</f>
      </c>
      <c r="GM761">
        <f>IF($GS761&gt;=36,INDEX($DN:$DN,$GR761+36),"")</f>
      </c>
      <c r="GN761">
        <f>IF($GS761&gt;=37,INDEX($DN:$DN,$GR761+37),"")</f>
      </c>
      <c r="GO761">
        <f>IF($GS761&gt;=38,INDEX($DN:$DN,$GR761+38),"")</f>
      </c>
      <c r="GP761">
        <f>IF($GS761&gt;=39,INDEX($DN:$DN,$GR761+39),"")</f>
      </c>
      <c r="GQ761">
        <f>IF($GS761&gt;=40,INDEX($DN:$DN,$GR761+40),"")</f>
      </c>
      <c r="GR761">
        <f>IFERROR(MATCH($DL761,$DM$2:$DM$148,0)+1,0)</f>
      </c>
      <c r="GS761">
        <f>IFERROR(INDEX($DO$2:$DO$148,MATCH($DL761,$DM$2:$DM$148,0)),0)</f>
      </c>
      <c r="GT761">
        <f>IFERROR(MATCH($Z761,$DP$761:$FC$761,0),0)</f>
      </c>
      <c r="GU761">
        <f>IF($GT761&gt;0,INDEX($FD$761:$GQ$761,$GT761),"")</f>
      </c>
      <c r="GX761">
        <f>IF($JG761&gt;=1,INDEX($GV:$GV,$JF761+1),"")</f>
      </c>
      <c r="GY761">
        <f>IF($JG761&gt;=2,INDEX($GV:$GV,$JF761+2),"")</f>
      </c>
      <c r="GZ761">
        <f>IF($JG761&gt;=3,INDEX($GV:$GV,$JF761+3),"")</f>
      </c>
      <c r="HA761">
        <f>IF($JG761&gt;=4,INDEX($GV:$GV,$JF761+4),"")</f>
      </c>
      <c r="HB761">
        <f>IF($JG761&gt;=5,INDEX($GV:$GV,$JF761+5),"")</f>
      </c>
      <c r="HC761">
        <f>IF($JG761&gt;=6,INDEX($GV:$GV,$JF761+6),"")</f>
      </c>
      <c r="HD761">
        <f>IF($JG761&gt;=7,INDEX($GV:$GV,$JF761+7),"")</f>
      </c>
      <c r="HE761">
        <f>IF($JG761&gt;=8,INDEX($GV:$GV,$JF761+8),"")</f>
      </c>
      <c r="HF761">
        <f>IF($JG761&gt;=9,INDEX($GV:$GV,$JF761+9),"")</f>
      </c>
      <c r="HG761">
        <f>IF($JG761&gt;=10,INDEX($GV:$GV,$JF761+10),"")</f>
      </c>
      <c r="HH761">
        <f>IF($JG761&gt;=11,INDEX($GV:$GV,$JF761+11),"")</f>
      </c>
      <c r="HI761">
        <f>IF($JG761&gt;=12,INDEX($GV:$GV,$JF761+12),"")</f>
      </c>
      <c r="HJ761">
        <f>IF($JG761&gt;=13,INDEX($GV:$GV,$JF761+13),"")</f>
      </c>
      <c r="HK761">
        <f>IF($JG761&gt;=14,INDEX($GV:$GV,$JF761+14),"")</f>
      </c>
      <c r="HL761">
        <f>IF($JG761&gt;=15,INDEX($GV:$GV,$JF761+15),"")</f>
      </c>
      <c r="HM761">
        <f>IF($JG761&gt;=16,INDEX($GV:$GV,$JF761+16),"")</f>
      </c>
      <c r="HN761">
        <f>IF($JG761&gt;=17,INDEX($GV:$GV,$JF761+17),"")</f>
      </c>
      <c r="HO761">
        <f>IF($JG761&gt;=18,INDEX($GV:$GV,$JF761+18),"")</f>
      </c>
      <c r="HP761">
        <f>IF($JG761&gt;=19,INDEX($GV:$GV,$JF761+19),"")</f>
      </c>
      <c r="HQ761">
        <f>IF($JG761&gt;=20,INDEX($GV:$GV,$JF761+20),"")</f>
      </c>
      <c r="HR761">
        <f>IF($JG761&gt;=21,INDEX($GV:$GV,$JF761+21),"")</f>
      </c>
      <c r="HS761">
        <f>IF($JG761&gt;=22,INDEX($GV:$GV,$JF761+22),"")</f>
      </c>
      <c r="HT761">
        <f>IF($JG761&gt;=23,INDEX($GV:$GV,$JF761+23),"")</f>
      </c>
      <c r="HU761">
        <f>IF($JG761&gt;=24,INDEX($GV:$GV,$JF761+24),"")</f>
      </c>
      <c r="HV761">
        <f>IF($JG761&gt;=25,INDEX($GV:$GV,$JF761+25),"")</f>
      </c>
      <c r="HW761">
        <f>IF($JG761&gt;=26,INDEX($GV:$GV,$JF761+26),"")</f>
      </c>
      <c r="HX761">
        <f>IF($JG761&gt;=27,INDEX($GV:$GV,$JF761+27),"")</f>
      </c>
      <c r="HY761">
        <f>IF($JG761&gt;=28,INDEX($GV:$GV,$JF761+28),"")</f>
      </c>
      <c r="HZ761">
        <f>IF($JG761&gt;=29,INDEX($GV:$GV,$JF761+29),"")</f>
      </c>
      <c r="IA761">
        <f>IF($JG761&gt;=30,INDEX($GV:$GV,$JF761+30),"")</f>
      </c>
      <c r="IB761">
        <f>IF($JG761&gt;=31,INDEX($GV:$GV,$JF761+31),"")</f>
      </c>
      <c r="IC761">
        <f>IF($JG761&gt;=32,INDEX($GV:$GV,$JF761+32),"")</f>
      </c>
      <c r="ID761">
        <f>IF($JG761&gt;=33,INDEX($GV:$GV,$JF761+33),"")</f>
      </c>
      <c r="IE761">
        <f>IF($JG761&gt;=34,INDEX($GV:$GV,$JF761+34),"")</f>
      </c>
      <c r="IF761">
        <f>IF($JG761&gt;=35,INDEX($GV:$GV,$JF761+35),"")</f>
      </c>
      <c r="IG761">
        <f>IF($JG761&gt;=36,INDEX($GV:$GV,$JF761+36),"")</f>
      </c>
      <c r="IH761">
        <f>IF($JG761&gt;=37,INDEX($GV:$GV,$JF761+37),"")</f>
      </c>
      <c r="II761">
        <f>IF($JG761&gt;=38,INDEX($GV:$GV,$JF761+38),"")</f>
      </c>
      <c r="IJ761">
        <f>IF($JG761&gt;=39,INDEX($GV:$GV,$JF761+39),"")</f>
      </c>
      <c r="IK761">
        <f>IF($JG761&gt;=40,INDEX($GV:$GV,$JF761+40),"")</f>
      </c>
      <c r="IL761">
        <f>IF($JG761&gt;=41,INDEX($GV:$GV,$JF761+41),"")</f>
      </c>
      <c r="IM761">
        <f>IF($JG761&gt;=42,INDEX($GV:$GV,$JF761+42),"")</f>
      </c>
      <c r="IN761">
        <f>IF($JG761&gt;=43,INDEX($GV:$GV,$JF761+43),"")</f>
      </c>
      <c r="IO761">
        <f>IF($JG761&gt;=44,INDEX($GV:$GV,$JF761+44),"")</f>
      </c>
      <c r="IP761">
        <f>IF($JG761&gt;=45,INDEX($GV:$GV,$JF761+45),"")</f>
      </c>
      <c r="IQ761">
        <f>IF($JG761&gt;=46,INDEX($GV:$GV,$JF761+46),"")</f>
      </c>
      <c r="IR761">
        <f>IF($JG761&gt;=47,INDEX($GV:$GV,$JF761+47),"")</f>
      </c>
      <c r="IS761">
        <f>IF($JG761&gt;=48,INDEX($GV:$GV,$JF761+48),"")</f>
      </c>
      <c r="IT761">
        <f>IF($JG761&gt;=49,INDEX($GV:$GV,$JF761+49),"")</f>
      </c>
      <c r="IU761">
        <f>IF($JG761&gt;=50,INDEX($GV:$GV,$JF761+50),"")</f>
      </c>
      <c r="IV761">
        <f>IF($JG761&gt;=51,INDEX($GV:$GV,$JF761+51),"")</f>
      </c>
      <c r="IW761">
        <f>IF($JG761&gt;=52,INDEX($GV:$GV,$JF761+52),"")</f>
      </c>
      <c r="IX761">
        <f>IF($JG761&gt;=53,INDEX($GV:$GV,$JF761+53),"")</f>
      </c>
      <c r="IY761">
        <f>IF($JG761&gt;=54,INDEX($GV:$GV,$JF761+54),"")</f>
      </c>
      <c r="IZ761">
        <f>IF($JG761&gt;=55,INDEX($GV:$GV,$JF761+55),"")</f>
      </c>
      <c r="JA761">
        <f>IF($JG761&gt;=56,INDEX($GV:$GV,$JF761+56),"")</f>
      </c>
      <c r="JB761">
        <f>IF($JG761&gt;=57,INDEX($GV:$GV,$JF761+57),"")</f>
      </c>
      <c r="JC761">
        <f>IF($JG761&gt;=58,INDEX($GV:$GV,$JF761+58),"")</f>
      </c>
      <c r="JD761">
        <f>IF($JG761&gt;=59,INDEX($GV:$GV,$JF761+59),"")</f>
      </c>
      <c r="JE761">
        <f>IF($JG761&gt;=60,INDEX($GV:$GV,$JF761+60),"")</f>
      </c>
      <c r="JF761">
        <f>IFERROR(MATCH($GU761,$GV$2:$GV$322,0)+1,0)</f>
      </c>
      <c r="JG761">
        <f>IFERROR(INDEX($GW$2:$GW$322,MATCH($GU761,$GV$2:$GV$322,0)),0)</f>
      </c>
      <c r="JH761" t="s">
        <v>44</v>
      </c>
      <c r="JI761" t="s">
        <v>44</v>
      </c>
    </row>
    <row r="762" spans="1:269" x14ac:dyDescent="0.25">
      <c r="R762">
        <f>IF(OR($U762="",$Q762=""),"",IFERROR($U762/$Q762,0))</f>
      </c>
      <c r="S762">
        <f>IF($U762="","",
SUM($T762,$V762,$AA762,$W762,$Y762)*
(1-IF($AB762="",0,VALUE($AB762)/100)))</f>
      </c>
      <c r="T762">
        <f>IF($U762="","",$U762)</f>
      </c>
      <c r="V762">
        <f>IF($U762="","",
IF($O762="","",
IF(ISNUMBER(SEARCH("exempt",LOWER($O762))),0,
$U762*(VALUE(SUBSTITUTE($O762,"%",""))/100))))</f>
      </c>
      <c r="AC762">
        <f>IFERROR(IF(FIND(" - ",$K762)&gt;0,MID($K762,FIND(" - ",$K762)+3,LEN($K762)),""),"")</f>
      </c>
      <c r="AL762" t="s">
        <v>1766</v>
      </c>
      <c r="AT762">
        <f>IFERROR(LEFT($K762,FIND(" - ",$K762)-1),$K762)</f>
      </c>
      <c r="AW762">
        <f>IF($CL762&gt;=1,INDEX($AU:$AU,$CK762+1),"")</f>
      </c>
      <c r="AX762">
        <f>IF($CL762&gt;=2,INDEX($AU:$AU,$CK762+2),"")</f>
      </c>
      <c r="AY762">
        <f>IF($CL762&gt;=3,INDEX($AU:$AU,$CK762+3),"")</f>
      </c>
      <c r="AZ762">
        <f>IF($CL762&gt;=4,INDEX($AU:$AU,$CK762+4),"")</f>
      </c>
      <c r="BA762">
        <f>IF($CL762&gt;=5,INDEX($AU:$AU,$CK762+5),"")</f>
      </c>
      <c r="BB762">
        <f>IF($CL762&gt;=6,INDEX($AU:$AU,$CK762+6),"")</f>
      </c>
      <c r="BC762">
        <f>IF($CL762&gt;=7,INDEX($AU:$AU,$CK762+7),"")</f>
      </c>
      <c r="BD762">
        <f>IF($CL762&gt;=8,INDEX($AU:$AU,$CK762+8),"")</f>
      </c>
      <c r="BE762">
        <f>IF($CL762&gt;=9,INDEX($AU:$AU,$CK762+9),"")</f>
      </c>
      <c r="BF762">
        <f>IF($CL762&gt;=10,INDEX($AU:$AU,$CK762+10),"")</f>
      </c>
      <c r="BG762">
        <f>IF($CL762&gt;=11,INDEX($AU:$AU,$CK762+11),"")</f>
      </c>
      <c r="BH762">
        <f>IF($CL762&gt;=12,INDEX($AU:$AU,$CK762+12),"")</f>
      </c>
      <c r="BI762">
        <f>IF($CL762&gt;=13,INDEX($AU:$AU,$CK762+13),"")</f>
      </c>
      <c r="BJ762">
        <f>IF($CL762&gt;=14,INDEX($AU:$AU,$CK762+14),"")</f>
      </c>
      <c r="BK762">
        <f>IF($CL762&gt;=15,INDEX($AU:$AU,$CK762+15),"")</f>
      </c>
      <c r="BL762">
        <f>IF($CL762&gt;=16,INDEX($AU:$AU,$CK762+16),"")</f>
      </c>
      <c r="BM762">
        <f>IF($CL762&gt;=17,INDEX($AU:$AU,$CK762+17),"")</f>
      </c>
      <c r="BN762">
        <f>IF($CL762&gt;=18,INDEX($AU:$AU,$CK762+18),"")</f>
      </c>
      <c r="BO762">
        <f>IF($CL762&gt;=19,INDEX($AU:$AU,$CK762+19),"")</f>
      </c>
      <c r="BP762">
        <f>IF($CL762&gt;=20,INDEX($AU:$AU,$CK762+20),"")</f>
      </c>
      <c r="BQ762">
        <f>IF($CL762&gt;=21,INDEX($AU:$AU,$CK762+21),"")</f>
      </c>
      <c r="BR762">
        <f>IF($CL762&gt;=22,INDEX($AU:$AU,$CK762+22),"")</f>
      </c>
      <c r="BS762">
        <f>IF($CL762&gt;=23,INDEX($AU:$AU,$CK762+23),"")</f>
      </c>
      <c r="BT762">
        <f>IF($CL762&gt;=24,INDEX($AU:$AU,$CK762+24),"")</f>
      </c>
      <c r="BU762">
        <f>IF($CL762&gt;=25,INDEX($AU:$AU,$CK762+25),"")</f>
      </c>
      <c r="BV762">
        <f>IF($CL762&gt;=26,INDEX($AU:$AU,$CK762+26),"")</f>
      </c>
      <c r="BW762">
        <f>IF($CL762&gt;=27,INDEX($AU:$AU,$CK762+27),"")</f>
      </c>
      <c r="BX762">
        <f>IF($CL762&gt;=28,INDEX($AU:$AU,$CK762+28),"")</f>
      </c>
      <c r="BY762">
        <f>IF($CL762&gt;=29,INDEX($AU:$AU,$CK762+29),"")</f>
      </c>
      <c r="BZ762">
        <f>IF($CL762&gt;=30,INDEX($AU:$AU,$CK762+30),"")</f>
      </c>
      <c r="CA762">
        <f>IF($CL762&gt;=31,INDEX($AU:$AU,$CK762+31),"")</f>
      </c>
      <c r="CB762">
        <f>IF($CL762&gt;=32,INDEX($AU:$AU,$CK762+32),"")</f>
      </c>
      <c r="CC762">
        <f>IF($CL762&gt;=33,INDEX($AU:$AU,$CK762+33),"")</f>
      </c>
      <c r="CD762">
        <f>IF($CL762&gt;=34,INDEX($AU:$AU,$CK762+34),"")</f>
      </c>
      <c r="CE762">
        <f>IF($CL762&gt;=35,INDEX($AU:$AU,$CK762+35),"")</f>
      </c>
      <c r="CF762">
        <f>IF($CL762&gt;=36,INDEX($AU:$AU,$CK762+36),"")</f>
      </c>
      <c r="CG762">
        <f>IF($CL762&gt;=37,INDEX($AU:$AU,$CK762+37),"")</f>
      </c>
      <c r="CH762">
        <f>IF($CL762&gt;=38,INDEX($AU:$AU,$CK762+38),"")</f>
      </c>
      <c r="CI762">
        <f>IF($CL762&gt;=39,INDEX($AU:$AU,$CK762+39),"")</f>
      </c>
      <c r="CJ762">
        <f>IF($CL762&gt;=40,INDEX($AU:$AU,$CK762+40),"")</f>
      </c>
      <c r="CK762">
        <f>IFERROR(MATCH($AT762,$AU$2:$AU$133,0)+1,0)</f>
      </c>
      <c r="CL762">
        <f>IFERROR(INDEX($AV$2:$AV$133,MATCH($AT762,$AU$2:$AU$133,0)),0)</f>
      </c>
      <c r="CM762">
        <f>IFERROR(LEFT($L762,FIND(" - ",$L762)-1),$L762)</f>
      </c>
      <c r="CN762" t="s">
        <v>149</v>
      </c>
      <c r="CP762">
        <f>IF($DK762&gt;=1,INDEX($CN:$CN,$DJ762+1),"")</f>
      </c>
      <c r="CQ762">
        <f>IF($DK762&gt;=2,INDEX($CN:$CN,$DJ762+2),"")</f>
      </c>
      <c r="CR762">
        <f>IF($DK762&gt;=3,INDEX($CN:$CN,$DJ762+3),"")</f>
      </c>
      <c r="CS762">
        <f>IF($DK762&gt;=4,INDEX($CN:$CN,$DJ762+4),"")</f>
      </c>
      <c r="CT762">
        <f>IF($DK762&gt;=5,INDEX($CN:$CN,$DJ762+5),"")</f>
      </c>
      <c r="CU762">
        <f>IF($DK762&gt;=6,INDEX($CN:$CN,$DJ762+6),"")</f>
      </c>
      <c r="CV762">
        <f>IF($DK762&gt;=7,INDEX($CN:$CN,$DJ762+7),"")</f>
      </c>
      <c r="CW762">
        <f>IF($DK762&gt;=8,INDEX($CN:$CN,$DJ762+8),"")</f>
      </c>
      <c r="CX762">
        <f>IF($DK762&gt;=9,INDEX($CN:$CN,$DJ762+9),"")</f>
      </c>
      <c r="CY762">
        <f>IF($DK762&gt;=10,INDEX($CN:$CN,$DJ762+10),"")</f>
      </c>
      <c r="CZ762">
        <f>IF($DK762&gt;=11,INDEX($CN:$CN,$DJ762+11),"")</f>
      </c>
      <c r="DA762">
        <f>IF($DK762&gt;=12,INDEX($CN:$CN,$DJ762+12),"")</f>
      </c>
      <c r="DB762">
        <f>IF($DK762&gt;=13,INDEX($CN:$CN,$DJ762+13),"")</f>
      </c>
      <c r="DC762">
        <f>IF($DK762&gt;=14,INDEX($CN:$CN,$DJ762+14),"")</f>
      </c>
      <c r="DD762">
        <f>IF($DK762&gt;=15,INDEX($CN:$CN,$DJ762+15),"")</f>
      </c>
      <c r="DE762">
        <f>IF($DK762&gt;=16,INDEX($CN:$CN,$DJ762+16),"")</f>
      </c>
      <c r="DF762">
        <f>IF($DK762&gt;=17,INDEX($CN:$CN,$DJ762+17),"")</f>
      </c>
      <c r="DG762">
        <f>IF($DK762&gt;=18,INDEX($CN:$CN,$DJ762+18),"")</f>
      </c>
      <c r="DH762">
        <f>IF($DK762&gt;=19,INDEX($CN:$CN,$DJ762+19),"")</f>
      </c>
      <c r="DI762">
        <f>IF($DK762&gt;=20,INDEX($CN:$CN,$DJ762+20),"")</f>
      </c>
      <c r="DJ762">
        <f>IFERROR(MATCH($CM762,$CN$2:$CN$1089,0)+1,0)</f>
      </c>
      <c r="DK762">
        <f>IFERROR(INDEX($CO$2:$CO$1089,MATCH($CM762,$CN$2:$CN$1089,0)),0)</f>
      </c>
      <c r="DL762">
        <f>IFERROR(INDEX($AS:$AS,MATCH($O762,$AR:$AR,0))&amp;"","")</f>
      </c>
      <c r="DP762">
        <f>IF($GS762&gt;=1,INDEX($DM:$DM,$GR762+1),"")</f>
      </c>
      <c r="DQ762">
        <f>IF($GS762&gt;=2,INDEX($DM:$DM,$GR762+2),"")</f>
      </c>
      <c r="DR762">
        <f>IF($GS762&gt;=3,INDEX($DM:$DM,$GR762+3),"")</f>
      </c>
      <c r="DS762">
        <f>IF($GS762&gt;=4,INDEX($DM:$DM,$GR762+4),"")</f>
      </c>
      <c r="DT762">
        <f>IF($GS762&gt;=5,INDEX($DM:$DM,$GR762+5),"")</f>
      </c>
      <c r="DU762">
        <f>IF($GS762&gt;=6,INDEX($DM:$DM,$GR762+6),"")</f>
      </c>
      <c r="DV762">
        <f>IF($GS762&gt;=7,INDEX($DM:$DM,$GR762+7),"")</f>
      </c>
      <c r="DW762">
        <f>IF($GS762&gt;=8,INDEX($DM:$DM,$GR762+8),"")</f>
      </c>
      <c r="DX762">
        <f>IF($GS762&gt;=9,INDEX($DM:$DM,$GR762+9),"")</f>
      </c>
      <c r="DY762">
        <f>IF($GS762&gt;=10,INDEX($DM:$DM,$GR762+10),"")</f>
      </c>
      <c r="DZ762">
        <f>IF($GS762&gt;=11,INDEX($DM:$DM,$GR762+11),"")</f>
      </c>
      <c r="EA762">
        <f>IF($GS762&gt;=12,INDEX($DM:$DM,$GR762+12),"")</f>
      </c>
      <c r="EB762">
        <f>IF($GS762&gt;=13,INDEX($DM:$DM,$GR762+13),"")</f>
      </c>
      <c r="EC762">
        <f>IF($GS762&gt;=14,INDEX($DM:$DM,$GR762+14),"")</f>
      </c>
      <c r="ED762">
        <f>IF($GS762&gt;=15,INDEX($DM:$DM,$GR762+15),"")</f>
      </c>
      <c r="EE762">
        <f>IF($GS762&gt;=16,INDEX($DM:$DM,$GR762+16),"")</f>
      </c>
      <c r="EF762">
        <f>IF($GS762&gt;=17,INDEX($DM:$DM,$GR762+17),"")</f>
      </c>
      <c r="EG762">
        <f>IF($GS762&gt;=18,INDEX($DM:$DM,$GR762+18),"")</f>
      </c>
      <c r="EH762">
        <f>IF($GS762&gt;=19,INDEX($DM:$DM,$GR762+19),"")</f>
      </c>
      <c r="EI762">
        <f>IF($GS762&gt;=20,INDEX($DM:$DM,$GR762+20),"")</f>
      </c>
      <c r="EJ762">
        <f>IF($GS762&gt;=21,INDEX($DM:$DM,$GR762+21),"")</f>
      </c>
      <c r="EK762">
        <f>IF($GS762&gt;=22,INDEX($DM:$DM,$GR762+22),"")</f>
      </c>
      <c r="EL762">
        <f>IF($GS762&gt;=23,INDEX($DM:$DM,$GR762+23),"")</f>
      </c>
      <c r="EM762">
        <f>IF($GS762&gt;=24,INDEX($DM:$DM,$GR762+24),"")</f>
      </c>
      <c r="EN762">
        <f>IF($GS762&gt;=25,INDEX($DM:$DM,$GR762+25),"")</f>
      </c>
      <c r="EO762">
        <f>IF($GS762&gt;=26,INDEX($DM:$DM,$GR762+26),"")</f>
      </c>
      <c r="EP762">
        <f>IF($GS762&gt;=27,INDEX($DM:$DM,$GR762+27),"")</f>
      </c>
      <c r="EQ762">
        <f>IF($GS762&gt;=28,INDEX($DM:$DM,$GR762+28),"")</f>
      </c>
      <c r="ER762">
        <f>IF($GS762&gt;=29,INDEX($DM:$DM,$GR762+29),"")</f>
      </c>
      <c r="ES762">
        <f>IF($GS762&gt;=30,INDEX($DM:$DM,$GR762+30),"")</f>
      </c>
      <c r="ET762">
        <f>IF($GS762&gt;=31,INDEX($DM:$DM,$GR762+31),"")</f>
      </c>
      <c r="EU762">
        <f>IF($GS762&gt;=32,INDEX($DM:$DM,$GR762+32),"")</f>
      </c>
      <c r="EV762">
        <f>IF($GS762&gt;=33,INDEX($DM:$DM,$GR762+33),"")</f>
      </c>
      <c r="EW762">
        <f>IF($GS762&gt;=34,INDEX($DM:$DM,$GR762+34),"")</f>
      </c>
      <c r="EX762">
        <f>IF($GS762&gt;=35,INDEX($DM:$DM,$GR762+35),"")</f>
      </c>
      <c r="EY762">
        <f>IF($GS762&gt;=36,INDEX($DM:$DM,$GR762+36),"")</f>
      </c>
      <c r="EZ762">
        <f>IF($GS762&gt;=37,INDEX($DM:$DM,$GR762+37),"")</f>
      </c>
      <c r="FA762">
        <f>IF($GS762&gt;=38,INDEX($DM:$DM,$GR762+38),"")</f>
      </c>
      <c r="FB762">
        <f>IF($GS762&gt;=39,INDEX($DM:$DM,$GR762+39),"")</f>
      </c>
      <c r="FC762">
        <f>IF($GS762&gt;=40,INDEX($DM:$DM,$GR762+40),"")</f>
      </c>
      <c r="FD762">
        <f>IF($GS762&gt;=1,INDEX($DN:$DN,$GR762+1),"")</f>
      </c>
      <c r="FE762">
        <f>IF($GS762&gt;=2,INDEX($DN:$DN,$GR762+2),"")</f>
      </c>
      <c r="FF762">
        <f>IF($GS762&gt;=3,INDEX($DN:$DN,$GR762+3),"")</f>
      </c>
      <c r="FG762">
        <f>IF($GS762&gt;=4,INDEX($DN:$DN,$GR762+4),"")</f>
      </c>
      <c r="FH762">
        <f>IF($GS762&gt;=5,INDEX($DN:$DN,$GR762+5),"")</f>
      </c>
      <c r="FI762">
        <f>IF($GS762&gt;=6,INDEX($DN:$DN,$GR762+6),"")</f>
      </c>
      <c r="FJ762">
        <f>IF($GS762&gt;=7,INDEX($DN:$DN,$GR762+7),"")</f>
      </c>
      <c r="FK762">
        <f>IF($GS762&gt;=8,INDEX($DN:$DN,$GR762+8),"")</f>
      </c>
      <c r="FL762">
        <f>IF($GS762&gt;=9,INDEX($DN:$DN,$GR762+9),"")</f>
      </c>
      <c r="FM762">
        <f>IF($GS762&gt;=10,INDEX($DN:$DN,$GR762+10),"")</f>
      </c>
      <c r="FN762">
        <f>IF($GS762&gt;=11,INDEX($DN:$DN,$GR762+11),"")</f>
      </c>
      <c r="FO762">
        <f>IF($GS762&gt;=12,INDEX($DN:$DN,$GR762+12),"")</f>
      </c>
      <c r="FP762">
        <f>IF($GS762&gt;=13,INDEX($DN:$DN,$GR762+13),"")</f>
      </c>
      <c r="FQ762">
        <f>IF($GS762&gt;=14,INDEX($DN:$DN,$GR762+14),"")</f>
      </c>
      <c r="FR762">
        <f>IF($GS762&gt;=15,INDEX($DN:$DN,$GR762+15),"")</f>
      </c>
      <c r="FS762">
        <f>IF($GS762&gt;=16,INDEX($DN:$DN,$GR762+16),"")</f>
      </c>
      <c r="FT762">
        <f>IF($GS762&gt;=17,INDEX($DN:$DN,$GR762+17),"")</f>
      </c>
      <c r="FU762">
        <f>IF($GS762&gt;=18,INDEX($DN:$DN,$GR762+18),"")</f>
      </c>
      <c r="FV762">
        <f>IF($GS762&gt;=19,INDEX($DN:$DN,$GR762+19),"")</f>
      </c>
      <c r="FW762">
        <f>IF($GS762&gt;=20,INDEX($DN:$DN,$GR762+20),"")</f>
      </c>
      <c r="FX762">
        <f>IF($GS762&gt;=21,INDEX($DN:$DN,$GR762+21),"")</f>
      </c>
      <c r="FY762">
        <f>IF($GS762&gt;=22,INDEX($DN:$DN,$GR762+22),"")</f>
      </c>
      <c r="FZ762">
        <f>IF($GS762&gt;=23,INDEX($DN:$DN,$GR762+23),"")</f>
      </c>
      <c r="GA762">
        <f>IF($GS762&gt;=24,INDEX($DN:$DN,$GR762+24),"")</f>
      </c>
      <c r="GB762">
        <f>IF($GS762&gt;=25,INDEX($DN:$DN,$GR762+25),"")</f>
      </c>
      <c r="GC762">
        <f>IF($GS762&gt;=26,INDEX($DN:$DN,$GR762+26),"")</f>
      </c>
      <c r="GD762">
        <f>IF($GS762&gt;=27,INDEX($DN:$DN,$GR762+27),"")</f>
      </c>
      <c r="GE762">
        <f>IF($GS762&gt;=28,INDEX($DN:$DN,$GR762+28),"")</f>
      </c>
      <c r="GF762">
        <f>IF($GS762&gt;=29,INDEX($DN:$DN,$GR762+29),"")</f>
      </c>
      <c r="GG762">
        <f>IF($GS762&gt;=30,INDEX($DN:$DN,$GR762+30),"")</f>
      </c>
      <c r="GH762">
        <f>IF($GS762&gt;=31,INDEX($DN:$DN,$GR762+31),"")</f>
      </c>
      <c r="GI762">
        <f>IF($GS762&gt;=32,INDEX($DN:$DN,$GR762+32),"")</f>
      </c>
      <c r="GJ762">
        <f>IF($GS762&gt;=33,INDEX($DN:$DN,$GR762+33),"")</f>
      </c>
      <c r="GK762">
        <f>IF($GS762&gt;=34,INDEX($DN:$DN,$GR762+34),"")</f>
      </c>
      <c r="GL762">
        <f>IF($GS762&gt;=35,INDEX($DN:$DN,$GR762+35),"")</f>
      </c>
      <c r="GM762">
        <f>IF($GS762&gt;=36,INDEX($DN:$DN,$GR762+36),"")</f>
      </c>
      <c r="GN762">
        <f>IF($GS762&gt;=37,INDEX($DN:$DN,$GR762+37),"")</f>
      </c>
      <c r="GO762">
        <f>IF($GS762&gt;=38,INDEX($DN:$DN,$GR762+38),"")</f>
      </c>
      <c r="GP762">
        <f>IF($GS762&gt;=39,INDEX($DN:$DN,$GR762+39),"")</f>
      </c>
      <c r="GQ762">
        <f>IF($GS762&gt;=40,INDEX($DN:$DN,$GR762+40),"")</f>
      </c>
      <c r="GR762">
        <f>IFERROR(MATCH($DL762,$DM$2:$DM$148,0)+1,0)</f>
      </c>
      <c r="GS762">
        <f>IFERROR(INDEX($DO$2:$DO$148,MATCH($DL762,$DM$2:$DM$148,0)),0)</f>
      </c>
      <c r="GT762">
        <f>IFERROR(MATCH($Z762,$DP$762:$FC$762,0),0)</f>
      </c>
      <c r="GU762">
        <f>IF($GT762&gt;0,INDEX($FD$762:$GQ$762,$GT762),"")</f>
      </c>
      <c r="GX762">
        <f>IF($JG762&gt;=1,INDEX($GV:$GV,$JF762+1),"")</f>
      </c>
      <c r="GY762">
        <f>IF($JG762&gt;=2,INDEX($GV:$GV,$JF762+2),"")</f>
      </c>
      <c r="GZ762">
        <f>IF($JG762&gt;=3,INDEX($GV:$GV,$JF762+3),"")</f>
      </c>
      <c r="HA762">
        <f>IF($JG762&gt;=4,INDEX($GV:$GV,$JF762+4),"")</f>
      </c>
      <c r="HB762">
        <f>IF($JG762&gt;=5,INDEX($GV:$GV,$JF762+5),"")</f>
      </c>
      <c r="HC762">
        <f>IF($JG762&gt;=6,INDEX($GV:$GV,$JF762+6),"")</f>
      </c>
      <c r="HD762">
        <f>IF($JG762&gt;=7,INDEX($GV:$GV,$JF762+7),"")</f>
      </c>
      <c r="HE762">
        <f>IF($JG762&gt;=8,INDEX($GV:$GV,$JF762+8),"")</f>
      </c>
      <c r="HF762">
        <f>IF($JG762&gt;=9,INDEX($GV:$GV,$JF762+9),"")</f>
      </c>
      <c r="HG762">
        <f>IF($JG762&gt;=10,INDEX($GV:$GV,$JF762+10),"")</f>
      </c>
      <c r="HH762">
        <f>IF($JG762&gt;=11,INDEX($GV:$GV,$JF762+11),"")</f>
      </c>
      <c r="HI762">
        <f>IF($JG762&gt;=12,INDEX($GV:$GV,$JF762+12),"")</f>
      </c>
      <c r="HJ762">
        <f>IF($JG762&gt;=13,INDEX($GV:$GV,$JF762+13),"")</f>
      </c>
      <c r="HK762">
        <f>IF($JG762&gt;=14,INDEX($GV:$GV,$JF762+14),"")</f>
      </c>
      <c r="HL762">
        <f>IF($JG762&gt;=15,INDEX($GV:$GV,$JF762+15),"")</f>
      </c>
      <c r="HM762">
        <f>IF($JG762&gt;=16,INDEX($GV:$GV,$JF762+16),"")</f>
      </c>
      <c r="HN762">
        <f>IF($JG762&gt;=17,INDEX($GV:$GV,$JF762+17),"")</f>
      </c>
      <c r="HO762">
        <f>IF($JG762&gt;=18,INDEX($GV:$GV,$JF762+18),"")</f>
      </c>
      <c r="HP762">
        <f>IF($JG762&gt;=19,INDEX($GV:$GV,$JF762+19),"")</f>
      </c>
      <c r="HQ762">
        <f>IF($JG762&gt;=20,INDEX($GV:$GV,$JF762+20),"")</f>
      </c>
      <c r="HR762">
        <f>IF($JG762&gt;=21,INDEX($GV:$GV,$JF762+21),"")</f>
      </c>
      <c r="HS762">
        <f>IF($JG762&gt;=22,INDEX($GV:$GV,$JF762+22),"")</f>
      </c>
      <c r="HT762">
        <f>IF($JG762&gt;=23,INDEX($GV:$GV,$JF762+23),"")</f>
      </c>
      <c r="HU762">
        <f>IF($JG762&gt;=24,INDEX($GV:$GV,$JF762+24),"")</f>
      </c>
      <c r="HV762">
        <f>IF($JG762&gt;=25,INDEX($GV:$GV,$JF762+25),"")</f>
      </c>
      <c r="HW762">
        <f>IF($JG762&gt;=26,INDEX($GV:$GV,$JF762+26),"")</f>
      </c>
      <c r="HX762">
        <f>IF($JG762&gt;=27,INDEX($GV:$GV,$JF762+27),"")</f>
      </c>
      <c r="HY762">
        <f>IF($JG762&gt;=28,INDEX($GV:$GV,$JF762+28),"")</f>
      </c>
      <c r="HZ762">
        <f>IF($JG762&gt;=29,INDEX($GV:$GV,$JF762+29),"")</f>
      </c>
      <c r="IA762">
        <f>IF($JG762&gt;=30,INDEX($GV:$GV,$JF762+30),"")</f>
      </c>
      <c r="IB762">
        <f>IF($JG762&gt;=31,INDEX($GV:$GV,$JF762+31),"")</f>
      </c>
      <c r="IC762">
        <f>IF($JG762&gt;=32,INDEX($GV:$GV,$JF762+32),"")</f>
      </c>
      <c r="ID762">
        <f>IF($JG762&gt;=33,INDEX($GV:$GV,$JF762+33),"")</f>
      </c>
      <c r="IE762">
        <f>IF($JG762&gt;=34,INDEX($GV:$GV,$JF762+34),"")</f>
      </c>
      <c r="IF762">
        <f>IF($JG762&gt;=35,INDEX($GV:$GV,$JF762+35),"")</f>
      </c>
      <c r="IG762">
        <f>IF($JG762&gt;=36,INDEX($GV:$GV,$JF762+36),"")</f>
      </c>
      <c r="IH762">
        <f>IF($JG762&gt;=37,INDEX($GV:$GV,$JF762+37),"")</f>
      </c>
      <c r="II762">
        <f>IF($JG762&gt;=38,INDEX($GV:$GV,$JF762+38),"")</f>
      </c>
      <c r="IJ762">
        <f>IF($JG762&gt;=39,INDEX($GV:$GV,$JF762+39),"")</f>
      </c>
      <c r="IK762">
        <f>IF($JG762&gt;=40,INDEX($GV:$GV,$JF762+40),"")</f>
      </c>
      <c r="IL762">
        <f>IF($JG762&gt;=41,INDEX($GV:$GV,$JF762+41),"")</f>
      </c>
      <c r="IM762">
        <f>IF($JG762&gt;=42,INDEX($GV:$GV,$JF762+42),"")</f>
      </c>
      <c r="IN762">
        <f>IF($JG762&gt;=43,INDEX($GV:$GV,$JF762+43),"")</f>
      </c>
      <c r="IO762">
        <f>IF($JG762&gt;=44,INDEX($GV:$GV,$JF762+44),"")</f>
      </c>
      <c r="IP762">
        <f>IF($JG762&gt;=45,INDEX($GV:$GV,$JF762+45),"")</f>
      </c>
      <c r="IQ762">
        <f>IF($JG762&gt;=46,INDEX($GV:$GV,$JF762+46),"")</f>
      </c>
      <c r="IR762">
        <f>IF($JG762&gt;=47,INDEX($GV:$GV,$JF762+47),"")</f>
      </c>
      <c r="IS762">
        <f>IF($JG762&gt;=48,INDEX($GV:$GV,$JF762+48),"")</f>
      </c>
      <c r="IT762">
        <f>IF($JG762&gt;=49,INDEX($GV:$GV,$JF762+49),"")</f>
      </c>
      <c r="IU762">
        <f>IF($JG762&gt;=50,INDEX($GV:$GV,$JF762+50),"")</f>
      </c>
      <c r="IV762">
        <f>IF($JG762&gt;=51,INDEX($GV:$GV,$JF762+51),"")</f>
      </c>
      <c r="IW762">
        <f>IF($JG762&gt;=52,INDEX($GV:$GV,$JF762+52),"")</f>
      </c>
      <c r="IX762">
        <f>IF($JG762&gt;=53,INDEX($GV:$GV,$JF762+53),"")</f>
      </c>
      <c r="IY762">
        <f>IF($JG762&gt;=54,INDEX($GV:$GV,$JF762+54),"")</f>
      </c>
      <c r="IZ762">
        <f>IF($JG762&gt;=55,INDEX($GV:$GV,$JF762+55),"")</f>
      </c>
      <c r="JA762">
        <f>IF($JG762&gt;=56,INDEX($GV:$GV,$JF762+56),"")</f>
      </c>
      <c r="JB762">
        <f>IF($JG762&gt;=57,INDEX($GV:$GV,$JF762+57),"")</f>
      </c>
      <c r="JC762">
        <f>IF($JG762&gt;=58,INDEX($GV:$GV,$JF762+58),"")</f>
      </c>
      <c r="JD762">
        <f>IF($JG762&gt;=59,INDEX($GV:$GV,$JF762+59),"")</f>
      </c>
      <c r="JE762">
        <f>IF($JG762&gt;=60,INDEX($GV:$GV,$JF762+60),"")</f>
      </c>
      <c r="JF762">
        <f>IFERROR(MATCH($GU762,$GV$2:$GV$322,0)+1,0)</f>
      </c>
      <c r="JG762">
        <f>IFERROR(INDEX($GW$2:$GW$322,MATCH($GU762,$GV$2:$GV$322,0)),0)</f>
      </c>
      <c r="JH762" t="s">
        <v>44</v>
      </c>
      <c r="JI762" t="s">
        <v>44</v>
      </c>
    </row>
    <row r="763" spans="1:269" x14ac:dyDescent="0.25">
      <c r="R763">
        <f>IF(OR($U763="",$Q763=""),"",IFERROR($U763/$Q763,0))</f>
      </c>
      <c r="S763">
        <f>IF($U763="","",
SUM($T763,$V763,$AA763,$W763,$Y763)*
(1-IF($AB763="",0,VALUE($AB763)/100)))</f>
      </c>
      <c r="T763">
        <f>IF($U763="","",$U763)</f>
      </c>
      <c r="V763">
        <f>IF($U763="","",
IF($O763="","",
IF(ISNUMBER(SEARCH("exempt",LOWER($O763))),0,
$U763*(VALUE(SUBSTITUTE($O763,"%",""))/100))))</f>
      </c>
      <c r="AC763">
        <f>IFERROR(IF(FIND(" - ",$K763)&gt;0,MID($K763,FIND(" - ",$K763)+3,LEN($K763)),""),"")</f>
      </c>
      <c r="AL763" t="s">
        <v>1767</v>
      </c>
      <c r="AT763">
        <f>IFERROR(LEFT($K763,FIND(" - ",$K763)-1),$K763)</f>
      </c>
      <c r="AW763">
        <f>IF($CL763&gt;=1,INDEX($AU:$AU,$CK763+1),"")</f>
      </c>
      <c r="AX763">
        <f>IF($CL763&gt;=2,INDEX($AU:$AU,$CK763+2),"")</f>
      </c>
      <c r="AY763">
        <f>IF($CL763&gt;=3,INDEX($AU:$AU,$CK763+3),"")</f>
      </c>
      <c r="AZ763">
        <f>IF($CL763&gt;=4,INDEX($AU:$AU,$CK763+4),"")</f>
      </c>
      <c r="BA763">
        <f>IF($CL763&gt;=5,INDEX($AU:$AU,$CK763+5),"")</f>
      </c>
      <c r="BB763">
        <f>IF($CL763&gt;=6,INDEX($AU:$AU,$CK763+6),"")</f>
      </c>
      <c r="BC763">
        <f>IF($CL763&gt;=7,INDEX($AU:$AU,$CK763+7),"")</f>
      </c>
      <c r="BD763">
        <f>IF($CL763&gt;=8,INDEX($AU:$AU,$CK763+8),"")</f>
      </c>
      <c r="BE763">
        <f>IF($CL763&gt;=9,INDEX($AU:$AU,$CK763+9),"")</f>
      </c>
      <c r="BF763">
        <f>IF($CL763&gt;=10,INDEX($AU:$AU,$CK763+10),"")</f>
      </c>
      <c r="BG763">
        <f>IF($CL763&gt;=11,INDEX($AU:$AU,$CK763+11),"")</f>
      </c>
      <c r="BH763">
        <f>IF($CL763&gt;=12,INDEX($AU:$AU,$CK763+12),"")</f>
      </c>
      <c r="BI763">
        <f>IF($CL763&gt;=13,INDEX($AU:$AU,$CK763+13),"")</f>
      </c>
      <c r="BJ763">
        <f>IF($CL763&gt;=14,INDEX($AU:$AU,$CK763+14),"")</f>
      </c>
      <c r="BK763">
        <f>IF($CL763&gt;=15,INDEX($AU:$AU,$CK763+15),"")</f>
      </c>
      <c r="BL763">
        <f>IF($CL763&gt;=16,INDEX($AU:$AU,$CK763+16),"")</f>
      </c>
      <c r="BM763">
        <f>IF($CL763&gt;=17,INDEX($AU:$AU,$CK763+17),"")</f>
      </c>
      <c r="BN763">
        <f>IF($CL763&gt;=18,INDEX($AU:$AU,$CK763+18),"")</f>
      </c>
      <c r="BO763">
        <f>IF($CL763&gt;=19,INDEX($AU:$AU,$CK763+19),"")</f>
      </c>
      <c r="BP763">
        <f>IF($CL763&gt;=20,INDEX($AU:$AU,$CK763+20),"")</f>
      </c>
      <c r="BQ763">
        <f>IF($CL763&gt;=21,INDEX($AU:$AU,$CK763+21),"")</f>
      </c>
      <c r="BR763">
        <f>IF($CL763&gt;=22,INDEX($AU:$AU,$CK763+22),"")</f>
      </c>
      <c r="BS763">
        <f>IF($CL763&gt;=23,INDEX($AU:$AU,$CK763+23),"")</f>
      </c>
      <c r="BT763">
        <f>IF($CL763&gt;=24,INDEX($AU:$AU,$CK763+24),"")</f>
      </c>
      <c r="BU763">
        <f>IF($CL763&gt;=25,INDEX($AU:$AU,$CK763+25),"")</f>
      </c>
      <c r="BV763">
        <f>IF($CL763&gt;=26,INDEX($AU:$AU,$CK763+26),"")</f>
      </c>
      <c r="BW763">
        <f>IF($CL763&gt;=27,INDEX($AU:$AU,$CK763+27),"")</f>
      </c>
      <c r="BX763">
        <f>IF($CL763&gt;=28,INDEX($AU:$AU,$CK763+28),"")</f>
      </c>
      <c r="BY763">
        <f>IF($CL763&gt;=29,INDEX($AU:$AU,$CK763+29),"")</f>
      </c>
      <c r="BZ763">
        <f>IF($CL763&gt;=30,INDEX($AU:$AU,$CK763+30),"")</f>
      </c>
      <c r="CA763">
        <f>IF($CL763&gt;=31,INDEX($AU:$AU,$CK763+31),"")</f>
      </c>
      <c r="CB763">
        <f>IF($CL763&gt;=32,INDEX($AU:$AU,$CK763+32),"")</f>
      </c>
      <c r="CC763">
        <f>IF($CL763&gt;=33,INDEX($AU:$AU,$CK763+33),"")</f>
      </c>
      <c r="CD763">
        <f>IF($CL763&gt;=34,INDEX($AU:$AU,$CK763+34),"")</f>
      </c>
      <c r="CE763">
        <f>IF($CL763&gt;=35,INDEX($AU:$AU,$CK763+35),"")</f>
      </c>
      <c r="CF763">
        <f>IF($CL763&gt;=36,INDEX($AU:$AU,$CK763+36),"")</f>
      </c>
      <c r="CG763">
        <f>IF($CL763&gt;=37,INDEX($AU:$AU,$CK763+37),"")</f>
      </c>
      <c r="CH763">
        <f>IF($CL763&gt;=38,INDEX($AU:$AU,$CK763+38),"")</f>
      </c>
      <c r="CI763">
        <f>IF($CL763&gt;=39,INDEX($AU:$AU,$CK763+39),"")</f>
      </c>
      <c r="CJ763">
        <f>IF($CL763&gt;=40,INDEX($AU:$AU,$CK763+40),"")</f>
      </c>
      <c r="CK763">
        <f>IFERROR(MATCH($AT763,$AU$2:$AU$133,0)+1,0)</f>
      </c>
      <c r="CL763">
        <f>IFERROR(INDEX($AV$2:$AV$133,MATCH($AT763,$AU$2:$AU$133,0)),0)</f>
      </c>
      <c r="CM763">
        <f>IFERROR(LEFT($L763,FIND(" - ",$L763)-1),$L763)</f>
      </c>
      <c r="CN763" t="s">
        <v>1768</v>
      </c>
      <c r="CO763">
        <v>1</v>
      </c>
      <c r="CP763">
        <f>IF($DK763&gt;=1,INDEX($CN:$CN,$DJ763+1),"")</f>
      </c>
      <c r="CQ763">
        <f>IF($DK763&gt;=2,INDEX($CN:$CN,$DJ763+2),"")</f>
      </c>
      <c r="CR763">
        <f>IF($DK763&gt;=3,INDEX($CN:$CN,$DJ763+3),"")</f>
      </c>
      <c r="CS763">
        <f>IF($DK763&gt;=4,INDEX($CN:$CN,$DJ763+4),"")</f>
      </c>
      <c r="CT763">
        <f>IF($DK763&gt;=5,INDEX($CN:$CN,$DJ763+5),"")</f>
      </c>
      <c r="CU763">
        <f>IF($DK763&gt;=6,INDEX($CN:$CN,$DJ763+6),"")</f>
      </c>
      <c r="CV763">
        <f>IF($DK763&gt;=7,INDEX($CN:$CN,$DJ763+7),"")</f>
      </c>
      <c r="CW763">
        <f>IF($DK763&gt;=8,INDEX($CN:$CN,$DJ763+8),"")</f>
      </c>
      <c r="CX763">
        <f>IF($DK763&gt;=9,INDEX($CN:$CN,$DJ763+9),"")</f>
      </c>
      <c r="CY763">
        <f>IF($DK763&gt;=10,INDEX($CN:$CN,$DJ763+10),"")</f>
      </c>
      <c r="CZ763">
        <f>IF($DK763&gt;=11,INDEX($CN:$CN,$DJ763+11),"")</f>
      </c>
      <c r="DA763">
        <f>IF($DK763&gt;=12,INDEX($CN:$CN,$DJ763+12),"")</f>
      </c>
      <c r="DB763">
        <f>IF($DK763&gt;=13,INDEX($CN:$CN,$DJ763+13),"")</f>
      </c>
      <c r="DC763">
        <f>IF($DK763&gt;=14,INDEX($CN:$CN,$DJ763+14),"")</f>
      </c>
      <c r="DD763">
        <f>IF($DK763&gt;=15,INDEX($CN:$CN,$DJ763+15),"")</f>
      </c>
      <c r="DE763">
        <f>IF($DK763&gt;=16,INDEX($CN:$CN,$DJ763+16),"")</f>
      </c>
      <c r="DF763">
        <f>IF($DK763&gt;=17,INDEX($CN:$CN,$DJ763+17),"")</f>
      </c>
      <c r="DG763">
        <f>IF($DK763&gt;=18,INDEX($CN:$CN,$DJ763+18),"")</f>
      </c>
      <c r="DH763">
        <f>IF($DK763&gt;=19,INDEX($CN:$CN,$DJ763+19),"")</f>
      </c>
      <c r="DI763">
        <f>IF($DK763&gt;=20,INDEX($CN:$CN,$DJ763+20),"")</f>
      </c>
      <c r="DJ763">
        <f>IFERROR(MATCH($CM763,$CN$2:$CN$1089,0)+1,0)</f>
      </c>
      <c r="DK763">
        <f>IFERROR(INDEX($CO$2:$CO$1089,MATCH($CM763,$CN$2:$CN$1089,0)),0)</f>
      </c>
      <c r="DL763">
        <f>IFERROR(INDEX($AS:$AS,MATCH($O763,$AR:$AR,0))&amp;"","")</f>
      </c>
      <c r="DP763">
        <f>IF($GS763&gt;=1,INDEX($DM:$DM,$GR763+1),"")</f>
      </c>
      <c r="DQ763">
        <f>IF($GS763&gt;=2,INDEX($DM:$DM,$GR763+2),"")</f>
      </c>
      <c r="DR763">
        <f>IF($GS763&gt;=3,INDEX($DM:$DM,$GR763+3),"")</f>
      </c>
      <c r="DS763">
        <f>IF($GS763&gt;=4,INDEX($DM:$DM,$GR763+4),"")</f>
      </c>
      <c r="DT763">
        <f>IF($GS763&gt;=5,INDEX($DM:$DM,$GR763+5),"")</f>
      </c>
      <c r="DU763">
        <f>IF($GS763&gt;=6,INDEX($DM:$DM,$GR763+6),"")</f>
      </c>
      <c r="DV763">
        <f>IF($GS763&gt;=7,INDEX($DM:$DM,$GR763+7),"")</f>
      </c>
      <c r="DW763">
        <f>IF($GS763&gt;=8,INDEX($DM:$DM,$GR763+8),"")</f>
      </c>
      <c r="DX763">
        <f>IF($GS763&gt;=9,INDEX($DM:$DM,$GR763+9),"")</f>
      </c>
      <c r="DY763">
        <f>IF($GS763&gt;=10,INDEX($DM:$DM,$GR763+10),"")</f>
      </c>
      <c r="DZ763">
        <f>IF($GS763&gt;=11,INDEX($DM:$DM,$GR763+11),"")</f>
      </c>
      <c r="EA763">
        <f>IF($GS763&gt;=12,INDEX($DM:$DM,$GR763+12),"")</f>
      </c>
      <c r="EB763">
        <f>IF($GS763&gt;=13,INDEX($DM:$DM,$GR763+13),"")</f>
      </c>
      <c r="EC763">
        <f>IF($GS763&gt;=14,INDEX($DM:$DM,$GR763+14),"")</f>
      </c>
      <c r="ED763">
        <f>IF($GS763&gt;=15,INDEX($DM:$DM,$GR763+15),"")</f>
      </c>
      <c r="EE763">
        <f>IF($GS763&gt;=16,INDEX($DM:$DM,$GR763+16),"")</f>
      </c>
      <c r="EF763">
        <f>IF($GS763&gt;=17,INDEX($DM:$DM,$GR763+17),"")</f>
      </c>
      <c r="EG763">
        <f>IF($GS763&gt;=18,INDEX($DM:$DM,$GR763+18),"")</f>
      </c>
      <c r="EH763">
        <f>IF($GS763&gt;=19,INDEX($DM:$DM,$GR763+19),"")</f>
      </c>
      <c r="EI763">
        <f>IF($GS763&gt;=20,INDEX($DM:$DM,$GR763+20),"")</f>
      </c>
      <c r="EJ763">
        <f>IF($GS763&gt;=21,INDEX($DM:$DM,$GR763+21),"")</f>
      </c>
      <c r="EK763">
        <f>IF($GS763&gt;=22,INDEX($DM:$DM,$GR763+22),"")</f>
      </c>
      <c r="EL763">
        <f>IF($GS763&gt;=23,INDEX($DM:$DM,$GR763+23),"")</f>
      </c>
      <c r="EM763">
        <f>IF($GS763&gt;=24,INDEX($DM:$DM,$GR763+24),"")</f>
      </c>
      <c r="EN763">
        <f>IF($GS763&gt;=25,INDEX($DM:$DM,$GR763+25),"")</f>
      </c>
      <c r="EO763">
        <f>IF($GS763&gt;=26,INDEX($DM:$DM,$GR763+26),"")</f>
      </c>
      <c r="EP763">
        <f>IF($GS763&gt;=27,INDEX($DM:$DM,$GR763+27),"")</f>
      </c>
      <c r="EQ763">
        <f>IF($GS763&gt;=28,INDEX($DM:$DM,$GR763+28),"")</f>
      </c>
      <c r="ER763">
        <f>IF($GS763&gt;=29,INDEX($DM:$DM,$GR763+29),"")</f>
      </c>
      <c r="ES763">
        <f>IF($GS763&gt;=30,INDEX($DM:$DM,$GR763+30),"")</f>
      </c>
      <c r="ET763">
        <f>IF($GS763&gt;=31,INDEX($DM:$DM,$GR763+31),"")</f>
      </c>
      <c r="EU763">
        <f>IF($GS763&gt;=32,INDEX($DM:$DM,$GR763+32),"")</f>
      </c>
      <c r="EV763">
        <f>IF($GS763&gt;=33,INDEX($DM:$DM,$GR763+33),"")</f>
      </c>
      <c r="EW763">
        <f>IF($GS763&gt;=34,INDEX($DM:$DM,$GR763+34),"")</f>
      </c>
      <c r="EX763">
        <f>IF($GS763&gt;=35,INDEX($DM:$DM,$GR763+35),"")</f>
      </c>
      <c r="EY763">
        <f>IF($GS763&gt;=36,INDEX($DM:$DM,$GR763+36),"")</f>
      </c>
      <c r="EZ763">
        <f>IF($GS763&gt;=37,INDEX($DM:$DM,$GR763+37),"")</f>
      </c>
      <c r="FA763">
        <f>IF($GS763&gt;=38,INDEX($DM:$DM,$GR763+38),"")</f>
      </c>
      <c r="FB763">
        <f>IF($GS763&gt;=39,INDEX($DM:$DM,$GR763+39),"")</f>
      </c>
      <c r="FC763">
        <f>IF($GS763&gt;=40,INDEX($DM:$DM,$GR763+40),"")</f>
      </c>
      <c r="FD763">
        <f>IF($GS763&gt;=1,INDEX($DN:$DN,$GR763+1),"")</f>
      </c>
      <c r="FE763">
        <f>IF($GS763&gt;=2,INDEX($DN:$DN,$GR763+2),"")</f>
      </c>
      <c r="FF763">
        <f>IF($GS763&gt;=3,INDEX($DN:$DN,$GR763+3),"")</f>
      </c>
      <c r="FG763">
        <f>IF($GS763&gt;=4,INDEX($DN:$DN,$GR763+4),"")</f>
      </c>
      <c r="FH763">
        <f>IF($GS763&gt;=5,INDEX($DN:$DN,$GR763+5),"")</f>
      </c>
      <c r="FI763">
        <f>IF($GS763&gt;=6,INDEX($DN:$DN,$GR763+6),"")</f>
      </c>
      <c r="FJ763">
        <f>IF($GS763&gt;=7,INDEX($DN:$DN,$GR763+7),"")</f>
      </c>
      <c r="FK763">
        <f>IF($GS763&gt;=8,INDEX($DN:$DN,$GR763+8),"")</f>
      </c>
      <c r="FL763">
        <f>IF($GS763&gt;=9,INDEX($DN:$DN,$GR763+9),"")</f>
      </c>
      <c r="FM763">
        <f>IF($GS763&gt;=10,INDEX($DN:$DN,$GR763+10),"")</f>
      </c>
      <c r="FN763">
        <f>IF($GS763&gt;=11,INDEX($DN:$DN,$GR763+11),"")</f>
      </c>
      <c r="FO763">
        <f>IF($GS763&gt;=12,INDEX($DN:$DN,$GR763+12),"")</f>
      </c>
      <c r="FP763">
        <f>IF($GS763&gt;=13,INDEX($DN:$DN,$GR763+13),"")</f>
      </c>
      <c r="FQ763">
        <f>IF($GS763&gt;=14,INDEX($DN:$DN,$GR763+14),"")</f>
      </c>
      <c r="FR763">
        <f>IF($GS763&gt;=15,INDEX($DN:$DN,$GR763+15),"")</f>
      </c>
      <c r="FS763">
        <f>IF($GS763&gt;=16,INDEX($DN:$DN,$GR763+16),"")</f>
      </c>
      <c r="FT763">
        <f>IF($GS763&gt;=17,INDEX($DN:$DN,$GR763+17),"")</f>
      </c>
      <c r="FU763">
        <f>IF($GS763&gt;=18,INDEX($DN:$DN,$GR763+18),"")</f>
      </c>
      <c r="FV763">
        <f>IF($GS763&gt;=19,INDEX($DN:$DN,$GR763+19),"")</f>
      </c>
      <c r="FW763">
        <f>IF($GS763&gt;=20,INDEX($DN:$DN,$GR763+20),"")</f>
      </c>
      <c r="FX763">
        <f>IF($GS763&gt;=21,INDEX($DN:$DN,$GR763+21),"")</f>
      </c>
      <c r="FY763">
        <f>IF($GS763&gt;=22,INDEX($DN:$DN,$GR763+22),"")</f>
      </c>
      <c r="FZ763">
        <f>IF($GS763&gt;=23,INDEX($DN:$DN,$GR763+23),"")</f>
      </c>
      <c r="GA763">
        <f>IF($GS763&gt;=24,INDEX($DN:$DN,$GR763+24),"")</f>
      </c>
      <c r="GB763">
        <f>IF($GS763&gt;=25,INDEX($DN:$DN,$GR763+25),"")</f>
      </c>
      <c r="GC763">
        <f>IF($GS763&gt;=26,INDEX($DN:$DN,$GR763+26),"")</f>
      </c>
      <c r="GD763">
        <f>IF($GS763&gt;=27,INDEX($DN:$DN,$GR763+27),"")</f>
      </c>
      <c r="GE763">
        <f>IF($GS763&gt;=28,INDEX($DN:$DN,$GR763+28),"")</f>
      </c>
      <c r="GF763">
        <f>IF($GS763&gt;=29,INDEX($DN:$DN,$GR763+29),"")</f>
      </c>
      <c r="GG763">
        <f>IF($GS763&gt;=30,INDEX($DN:$DN,$GR763+30),"")</f>
      </c>
      <c r="GH763">
        <f>IF($GS763&gt;=31,INDEX($DN:$DN,$GR763+31),"")</f>
      </c>
      <c r="GI763">
        <f>IF($GS763&gt;=32,INDEX($DN:$DN,$GR763+32),"")</f>
      </c>
      <c r="GJ763">
        <f>IF($GS763&gt;=33,INDEX($DN:$DN,$GR763+33),"")</f>
      </c>
      <c r="GK763">
        <f>IF($GS763&gt;=34,INDEX($DN:$DN,$GR763+34),"")</f>
      </c>
      <c r="GL763">
        <f>IF($GS763&gt;=35,INDEX($DN:$DN,$GR763+35),"")</f>
      </c>
      <c r="GM763">
        <f>IF($GS763&gt;=36,INDEX($DN:$DN,$GR763+36),"")</f>
      </c>
      <c r="GN763">
        <f>IF($GS763&gt;=37,INDEX($DN:$DN,$GR763+37),"")</f>
      </c>
      <c r="GO763">
        <f>IF($GS763&gt;=38,INDEX($DN:$DN,$GR763+38),"")</f>
      </c>
      <c r="GP763">
        <f>IF($GS763&gt;=39,INDEX($DN:$DN,$GR763+39),"")</f>
      </c>
      <c r="GQ763">
        <f>IF($GS763&gt;=40,INDEX($DN:$DN,$GR763+40),"")</f>
      </c>
      <c r="GR763">
        <f>IFERROR(MATCH($DL763,$DM$2:$DM$148,0)+1,0)</f>
      </c>
      <c r="GS763">
        <f>IFERROR(INDEX($DO$2:$DO$148,MATCH($DL763,$DM$2:$DM$148,0)),0)</f>
      </c>
      <c r="GT763">
        <f>IFERROR(MATCH($Z763,$DP$763:$FC$763,0),0)</f>
      </c>
      <c r="GU763">
        <f>IF($GT763&gt;0,INDEX($FD$763:$GQ$763,$GT763),"")</f>
      </c>
      <c r="GX763">
        <f>IF($JG763&gt;=1,INDEX($GV:$GV,$JF763+1),"")</f>
      </c>
      <c r="GY763">
        <f>IF($JG763&gt;=2,INDEX($GV:$GV,$JF763+2),"")</f>
      </c>
      <c r="GZ763">
        <f>IF($JG763&gt;=3,INDEX($GV:$GV,$JF763+3),"")</f>
      </c>
      <c r="HA763">
        <f>IF($JG763&gt;=4,INDEX($GV:$GV,$JF763+4),"")</f>
      </c>
      <c r="HB763">
        <f>IF($JG763&gt;=5,INDEX($GV:$GV,$JF763+5),"")</f>
      </c>
      <c r="HC763">
        <f>IF($JG763&gt;=6,INDEX($GV:$GV,$JF763+6),"")</f>
      </c>
      <c r="HD763">
        <f>IF($JG763&gt;=7,INDEX($GV:$GV,$JF763+7),"")</f>
      </c>
      <c r="HE763">
        <f>IF($JG763&gt;=8,INDEX($GV:$GV,$JF763+8),"")</f>
      </c>
      <c r="HF763">
        <f>IF($JG763&gt;=9,INDEX($GV:$GV,$JF763+9),"")</f>
      </c>
      <c r="HG763">
        <f>IF($JG763&gt;=10,INDEX($GV:$GV,$JF763+10),"")</f>
      </c>
      <c r="HH763">
        <f>IF($JG763&gt;=11,INDEX($GV:$GV,$JF763+11),"")</f>
      </c>
      <c r="HI763">
        <f>IF($JG763&gt;=12,INDEX($GV:$GV,$JF763+12),"")</f>
      </c>
      <c r="HJ763">
        <f>IF($JG763&gt;=13,INDEX($GV:$GV,$JF763+13),"")</f>
      </c>
      <c r="HK763">
        <f>IF($JG763&gt;=14,INDEX($GV:$GV,$JF763+14),"")</f>
      </c>
      <c r="HL763">
        <f>IF($JG763&gt;=15,INDEX($GV:$GV,$JF763+15),"")</f>
      </c>
      <c r="HM763">
        <f>IF($JG763&gt;=16,INDEX($GV:$GV,$JF763+16),"")</f>
      </c>
      <c r="HN763">
        <f>IF($JG763&gt;=17,INDEX($GV:$GV,$JF763+17),"")</f>
      </c>
      <c r="HO763">
        <f>IF($JG763&gt;=18,INDEX($GV:$GV,$JF763+18),"")</f>
      </c>
      <c r="HP763">
        <f>IF($JG763&gt;=19,INDEX($GV:$GV,$JF763+19),"")</f>
      </c>
      <c r="HQ763">
        <f>IF($JG763&gt;=20,INDEX($GV:$GV,$JF763+20),"")</f>
      </c>
      <c r="HR763">
        <f>IF($JG763&gt;=21,INDEX($GV:$GV,$JF763+21),"")</f>
      </c>
      <c r="HS763">
        <f>IF($JG763&gt;=22,INDEX($GV:$GV,$JF763+22),"")</f>
      </c>
      <c r="HT763">
        <f>IF($JG763&gt;=23,INDEX($GV:$GV,$JF763+23),"")</f>
      </c>
      <c r="HU763">
        <f>IF($JG763&gt;=24,INDEX($GV:$GV,$JF763+24),"")</f>
      </c>
      <c r="HV763">
        <f>IF($JG763&gt;=25,INDEX($GV:$GV,$JF763+25),"")</f>
      </c>
      <c r="HW763">
        <f>IF($JG763&gt;=26,INDEX($GV:$GV,$JF763+26),"")</f>
      </c>
      <c r="HX763">
        <f>IF($JG763&gt;=27,INDEX($GV:$GV,$JF763+27),"")</f>
      </c>
      <c r="HY763">
        <f>IF($JG763&gt;=28,INDEX($GV:$GV,$JF763+28),"")</f>
      </c>
      <c r="HZ763">
        <f>IF($JG763&gt;=29,INDEX($GV:$GV,$JF763+29),"")</f>
      </c>
      <c r="IA763">
        <f>IF($JG763&gt;=30,INDEX($GV:$GV,$JF763+30),"")</f>
      </c>
      <c r="IB763">
        <f>IF($JG763&gt;=31,INDEX($GV:$GV,$JF763+31),"")</f>
      </c>
      <c r="IC763">
        <f>IF($JG763&gt;=32,INDEX($GV:$GV,$JF763+32),"")</f>
      </c>
      <c r="ID763">
        <f>IF($JG763&gt;=33,INDEX($GV:$GV,$JF763+33),"")</f>
      </c>
      <c r="IE763">
        <f>IF($JG763&gt;=34,INDEX($GV:$GV,$JF763+34),"")</f>
      </c>
      <c r="IF763">
        <f>IF($JG763&gt;=35,INDEX($GV:$GV,$JF763+35),"")</f>
      </c>
      <c r="IG763">
        <f>IF($JG763&gt;=36,INDEX($GV:$GV,$JF763+36),"")</f>
      </c>
      <c r="IH763">
        <f>IF($JG763&gt;=37,INDEX($GV:$GV,$JF763+37),"")</f>
      </c>
      <c r="II763">
        <f>IF($JG763&gt;=38,INDEX($GV:$GV,$JF763+38),"")</f>
      </c>
      <c r="IJ763">
        <f>IF($JG763&gt;=39,INDEX($GV:$GV,$JF763+39),"")</f>
      </c>
      <c r="IK763">
        <f>IF($JG763&gt;=40,INDEX($GV:$GV,$JF763+40),"")</f>
      </c>
      <c r="IL763">
        <f>IF($JG763&gt;=41,INDEX($GV:$GV,$JF763+41),"")</f>
      </c>
      <c r="IM763">
        <f>IF($JG763&gt;=42,INDEX($GV:$GV,$JF763+42),"")</f>
      </c>
      <c r="IN763">
        <f>IF($JG763&gt;=43,INDEX($GV:$GV,$JF763+43),"")</f>
      </c>
      <c r="IO763">
        <f>IF($JG763&gt;=44,INDEX($GV:$GV,$JF763+44),"")</f>
      </c>
      <c r="IP763">
        <f>IF($JG763&gt;=45,INDEX($GV:$GV,$JF763+45),"")</f>
      </c>
      <c r="IQ763">
        <f>IF($JG763&gt;=46,INDEX($GV:$GV,$JF763+46),"")</f>
      </c>
      <c r="IR763">
        <f>IF($JG763&gt;=47,INDEX($GV:$GV,$JF763+47),"")</f>
      </c>
      <c r="IS763">
        <f>IF($JG763&gt;=48,INDEX($GV:$GV,$JF763+48),"")</f>
      </c>
      <c r="IT763">
        <f>IF($JG763&gt;=49,INDEX($GV:$GV,$JF763+49),"")</f>
      </c>
      <c r="IU763">
        <f>IF($JG763&gt;=50,INDEX($GV:$GV,$JF763+50),"")</f>
      </c>
      <c r="IV763">
        <f>IF($JG763&gt;=51,INDEX($GV:$GV,$JF763+51),"")</f>
      </c>
      <c r="IW763">
        <f>IF($JG763&gt;=52,INDEX($GV:$GV,$JF763+52),"")</f>
      </c>
      <c r="IX763">
        <f>IF($JG763&gt;=53,INDEX($GV:$GV,$JF763+53),"")</f>
      </c>
      <c r="IY763">
        <f>IF($JG763&gt;=54,INDEX($GV:$GV,$JF763+54),"")</f>
      </c>
      <c r="IZ763">
        <f>IF($JG763&gt;=55,INDEX($GV:$GV,$JF763+55),"")</f>
      </c>
      <c r="JA763">
        <f>IF($JG763&gt;=56,INDEX($GV:$GV,$JF763+56),"")</f>
      </c>
      <c r="JB763">
        <f>IF($JG763&gt;=57,INDEX($GV:$GV,$JF763+57),"")</f>
      </c>
      <c r="JC763">
        <f>IF($JG763&gt;=58,INDEX($GV:$GV,$JF763+58),"")</f>
      </c>
      <c r="JD763">
        <f>IF($JG763&gt;=59,INDEX($GV:$GV,$JF763+59),"")</f>
      </c>
      <c r="JE763">
        <f>IF($JG763&gt;=60,INDEX($GV:$GV,$JF763+60),"")</f>
      </c>
      <c r="JF763">
        <f>IFERROR(MATCH($GU763,$GV$2:$GV$322,0)+1,0)</f>
      </c>
      <c r="JG763">
        <f>IFERROR(INDEX($GW$2:$GW$322,MATCH($GU763,$GV$2:$GV$322,0)),0)</f>
      </c>
      <c r="JH763" t="s">
        <v>44</v>
      </c>
      <c r="JI763" t="s">
        <v>44</v>
      </c>
    </row>
    <row r="764" spans="1:269" x14ac:dyDescent="0.25">
      <c r="R764">
        <f>IF(OR($U764="",$Q764=""),"",IFERROR($U764/$Q764,0))</f>
      </c>
      <c r="S764">
        <f>IF($U764="","",
SUM($T764,$V764,$AA764,$W764,$Y764)*
(1-IF($AB764="",0,VALUE($AB764)/100)))</f>
      </c>
      <c r="T764">
        <f>IF($U764="","",$U764)</f>
      </c>
      <c r="V764">
        <f>IF($U764="","",
IF($O764="","",
IF(ISNUMBER(SEARCH("exempt",LOWER($O764))),0,
$U764*(VALUE(SUBSTITUTE($O764,"%",""))/100))))</f>
      </c>
      <c r="AC764">
        <f>IFERROR(IF(FIND(" - ",$K764)&gt;0,MID($K764,FIND(" - ",$K764)+3,LEN($K764)),""),"")</f>
      </c>
      <c r="AL764" t="s">
        <v>1769</v>
      </c>
      <c r="AT764">
        <f>IFERROR(LEFT($K764,FIND(" - ",$K764)-1),$K764)</f>
      </c>
      <c r="AW764">
        <f>IF($CL764&gt;=1,INDEX($AU:$AU,$CK764+1),"")</f>
      </c>
      <c r="AX764">
        <f>IF($CL764&gt;=2,INDEX($AU:$AU,$CK764+2),"")</f>
      </c>
      <c r="AY764">
        <f>IF($CL764&gt;=3,INDEX($AU:$AU,$CK764+3),"")</f>
      </c>
      <c r="AZ764">
        <f>IF($CL764&gt;=4,INDEX($AU:$AU,$CK764+4),"")</f>
      </c>
      <c r="BA764">
        <f>IF($CL764&gt;=5,INDEX($AU:$AU,$CK764+5),"")</f>
      </c>
      <c r="BB764">
        <f>IF($CL764&gt;=6,INDEX($AU:$AU,$CK764+6),"")</f>
      </c>
      <c r="BC764">
        <f>IF($CL764&gt;=7,INDEX($AU:$AU,$CK764+7),"")</f>
      </c>
      <c r="BD764">
        <f>IF($CL764&gt;=8,INDEX($AU:$AU,$CK764+8),"")</f>
      </c>
      <c r="BE764">
        <f>IF($CL764&gt;=9,INDEX($AU:$AU,$CK764+9),"")</f>
      </c>
      <c r="BF764">
        <f>IF($CL764&gt;=10,INDEX($AU:$AU,$CK764+10),"")</f>
      </c>
      <c r="BG764">
        <f>IF($CL764&gt;=11,INDEX($AU:$AU,$CK764+11),"")</f>
      </c>
      <c r="BH764">
        <f>IF($CL764&gt;=12,INDEX($AU:$AU,$CK764+12),"")</f>
      </c>
      <c r="BI764">
        <f>IF($CL764&gt;=13,INDEX($AU:$AU,$CK764+13),"")</f>
      </c>
      <c r="BJ764">
        <f>IF($CL764&gt;=14,INDEX($AU:$AU,$CK764+14),"")</f>
      </c>
      <c r="BK764">
        <f>IF($CL764&gt;=15,INDEX($AU:$AU,$CK764+15),"")</f>
      </c>
      <c r="BL764">
        <f>IF($CL764&gt;=16,INDEX($AU:$AU,$CK764+16),"")</f>
      </c>
      <c r="BM764">
        <f>IF($CL764&gt;=17,INDEX($AU:$AU,$CK764+17),"")</f>
      </c>
      <c r="BN764">
        <f>IF($CL764&gt;=18,INDEX($AU:$AU,$CK764+18),"")</f>
      </c>
      <c r="BO764">
        <f>IF($CL764&gt;=19,INDEX($AU:$AU,$CK764+19),"")</f>
      </c>
      <c r="BP764">
        <f>IF($CL764&gt;=20,INDEX($AU:$AU,$CK764+20),"")</f>
      </c>
      <c r="BQ764">
        <f>IF($CL764&gt;=21,INDEX($AU:$AU,$CK764+21),"")</f>
      </c>
      <c r="BR764">
        <f>IF($CL764&gt;=22,INDEX($AU:$AU,$CK764+22),"")</f>
      </c>
      <c r="BS764">
        <f>IF($CL764&gt;=23,INDEX($AU:$AU,$CK764+23),"")</f>
      </c>
      <c r="BT764">
        <f>IF($CL764&gt;=24,INDEX($AU:$AU,$CK764+24),"")</f>
      </c>
      <c r="BU764">
        <f>IF($CL764&gt;=25,INDEX($AU:$AU,$CK764+25),"")</f>
      </c>
      <c r="BV764">
        <f>IF($CL764&gt;=26,INDEX($AU:$AU,$CK764+26),"")</f>
      </c>
      <c r="BW764">
        <f>IF($CL764&gt;=27,INDEX($AU:$AU,$CK764+27),"")</f>
      </c>
      <c r="BX764">
        <f>IF($CL764&gt;=28,INDEX($AU:$AU,$CK764+28),"")</f>
      </c>
      <c r="BY764">
        <f>IF($CL764&gt;=29,INDEX($AU:$AU,$CK764+29),"")</f>
      </c>
      <c r="BZ764">
        <f>IF($CL764&gt;=30,INDEX($AU:$AU,$CK764+30),"")</f>
      </c>
      <c r="CA764">
        <f>IF($CL764&gt;=31,INDEX($AU:$AU,$CK764+31),"")</f>
      </c>
      <c r="CB764">
        <f>IF($CL764&gt;=32,INDEX($AU:$AU,$CK764+32),"")</f>
      </c>
      <c r="CC764">
        <f>IF($CL764&gt;=33,INDEX($AU:$AU,$CK764+33),"")</f>
      </c>
      <c r="CD764">
        <f>IF($CL764&gt;=34,INDEX($AU:$AU,$CK764+34),"")</f>
      </c>
      <c r="CE764">
        <f>IF($CL764&gt;=35,INDEX($AU:$AU,$CK764+35),"")</f>
      </c>
      <c r="CF764">
        <f>IF($CL764&gt;=36,INDEX($AU:$AU,$CK764+36),"")</f>
      </c>
      <c r="CG764">
        <f>IF($CL764&gt;=37,INDEX($AU:$AU,$CK764+37),"")</f>
      </c>
      <c r="CH764">
        <f>IF($CL764&gt;=38,INDEX($AU:$AU,$CK764+38),"")</f>
      </c>
      <c r="CI764">
        <f>IF($CL764&gt;=39,INDEX($AU:$AU,$CK764+39),"")</f>
      </c>
      <c r="CJ764">
        <f>IF($CL764&gt;=40,INDEX($AU:$AU,$CK764+40),"")</f>
      </c>
      <c r="CK764">
        <f>IFERROR(MATCH($AT764,$AU$2:$AU$133,0)+1,0)</f>
      </c>
      <c r="CL764">
        <f>IFERROR(INDEX($AV$2:$AV$133,MATCH($AT764,$AU$2:$AU$133,0)),0)</f>
      </c>
      <c r="CM764">
        <f>IFERROR(LEFT($L764,FIND(" - ",$L764)-1),$L764)</f>
      </c>
      <c r="CN764" t="s">
        <v>149</v>
      </c>
      <c r="CP764">
        <f>IF($DK764&gt;=1,INDEX($CN:$CN,$DJ764+1),"")</f>
      </c>
      <c r="CQ764">
        <f>IF($DK764&gt;=2,INDEX($CN:$CN,$DJ764+2),"")</f>
      </c>
      <c r="CR764">
        <f>IF($DK764&gt;=3,INDEX($CN:$CN,$DJ764+3),"")</f>
      </c>
      <c r="CS764">
        <f>IF($DK764&gt;=4,INDEX($CN:$CN,$DJ764+4),"")</f>
      </c>
      <c r="CT764">
        <f>IF($DK764&gt;=5,INDEX($CN:$CN,$DJ764+5),"")</f>
      </c>
      <c r="CU764">
        <f>IF($DK764&gt;=6,INDEX($CN:$CN,$DJ764+6),"")</f>
      </c>
      <c r="CV764">
        <f>IF($DK764&gt;=7,INDEX($CN:$CN,$DJ764+7),"")</f>
      </c>
      <c r="CW764">
        <f>IF($DK764&gt;=8,INDEX($CN:$CN,$DJ764+8),"")</f>
      </c>
      <c r="CX764">
        <f>IF($DK764&gt;=9,INDEX($CN:$CN,$DJ764+9),"")</f>
      </c>
      <c r="CY764">
        <f>IF($DK764&gt;=10,INDEX($CN:$CN,$DJ764+10),"")</f>
      </c>
      <c r="CZ764">
        <f>IF($DK764&gt;=11,INDEX($CN:$CN,$DJ764+11),"")</f>
      </c>
      <c r="DA764">
        <f>IF($DK764&gt;=12,INDEX($CN:$CN,$DJ764+12),"")</f>
      </c>
      <c r="DB764">
        <f>IF($DK764&gt;=13,INDEX($CN:$CN,$DJ764+13),"")</f>
      </c>
      <c r="DC764">
        <f>IF($DK764&gt;=14,INDEX($CN:$CN,$DJ764+14),"")</f>
      </c>
      <c r="DD764">
        <f>IF($DK764&gt;=15,INDEX($CN:$CN,$DJ764+15),"")</f>
      </c>
      <c r="DE764">
        <f>IF($DK764&gt;=16,INDEX($CN:$CN,$DJ764+16),"")</f>
      </c>
      <c r="DF764">
        <f>IF($DK764&gt;=17,INDEX($CN:$CN,$DJ764+17),"")</f>
      </c>
      <c r="DG764">
        <f>IF($DK764&gt;=18,INDEX($CN:$CN,$DJ764+18),"")</f>
      </c>
      <c r="DH764">
        <f>IF($DK764&gt;=19,INDEX($CN:$CN,$DJ764+19),"")</f>
      </c>
      <c r="DI764">
        <f>IF($DK764&gt;=20,INDEX($CN:$CN,$DJ764+20),"")</f>
      </c>
      <c r="DJ764">
        <f>IFERROR(MATCH($CM764,$CN$2:$CN$1089,0)+1,0)</f>
      </c>
      <c r="DK764">
        <f>IFERROR(INDEX($CO$2:$CO$1089,MATCH($CM764,$CN$2:$CN$1089,0)),0)</f>
      </c>
      <c r="DL764">
        <f>IFERROR(INDEX($AS:$AS,MATCH($O764,$AR:$AR,0))&amp;"","")</f>
      </c>
      <c r="DP764">
        <f>IF($GS764&gt;=1,INDEX($DM:$DM,$GR764+1),"")</f>
      </c>
      <c r="DQ764">
        <f>IF($GS764&gt;=2,INDEX($DM:$DM,$GR764+2),"")</f>
      </c>
      <c r="DR764">
        <f>IF($GS764&gt;=3,INDEX($DM:$DM,$GR764+3),"")</f>
      </c>
      <c r="DS764">
        <f>IF($GS764&gt;=4,INDEX($DM:$DM,$GR764+4),"")</f>
      </c>
      <c r="DT764">
        <f>IF($GS764&gt;=5,INDEX($DM:$DM,$GR764+5),"")</f>
      </c>
      <c r="DU764">
        <f>IF($GS764&gt;=6,INDEX($DM:$DM,$GR764+6),"")</f>
      </c>
      <c r="DV764">
        <f>IF($GS764&gt;=7,INDEX($DM:$DM,$GR764+7),"")</f>
      </c>
      <c r="DW764">
        <f>IF($GS764&gt;=8,INDEX($DM:$DM,$GR764+8),"")</f>
      </c>
      <c r="DX764">
        <f>IF($GS764&gt;=9,INDEX($DM:$DM,$GR764+9),"")</f>
      </c>
      <c r="DY764">
        <f>IF($GS764&gt;=10,INDEX($DM:$DM,$GR764+10),"")</f>
      </c>
      <c r="DZ764">
        <f>IF($GS764&gt;=11,INDEX($DM:$DM,$GR764+11),"")</f>
      </c>
      <c r="EA764">
        <f>IF($GS764&gt;=12,INDEX($DM:$DM,$GR764+12),"")</f>
      </c>
      <c r="EB764">
        <f>IF($GS764&gt;=13,INDEX($DM:$DM,$GR764+13),"")</f>
      </c>
      <c r="EC764">
        <f>IF($GS764&gt;=14,INDEX($DM:$DM,$GR764+14),"")</f>
      </c>
      <c r="ED764">
        <f>IF($GS764&gt;=15,INDEX($DM:$DM,$GR764+15),"")</f>
      </c>
      <c r="EE764">
        <f>IF($GS764&gt;=16,INDEX($DM:$DM,$GR764+16),"")</f>
      </c>
      <c r="EF764">
        <f>IF($GS764&gt;=17,INDEX($DM:$DM,$GR764+17),"")</f>
      </c>
      <c r="EG764">
        <f>IF($GS764&gt;=18,INDEX($DM:$DM,$GR764+18),"")</f>
      </c>
      <c r="EH764">
        <f>IF($GS764&gt;=19,INDEX($DM:$DM,$GR764+19),"")</f>
      </c>
      <c r="EI764">
        <f>IF($GS764&gt;=20,INDEX($DM:$DM,$GR764+20),"")</f>
      </c>
      <c r="EJ764">
        <f>IF($GS764&gt;=21,INDEX($DM:$DM,$GR764+21),"")</f>
      </c>
      <c r="EK764">
        <f>IF($GS764&gt;=22,INDEX($DM:$DM,$GR764+22),"")</f>
      </c>
      <c r="EL764">
        <f>IF($GS764&gt;=23,INDEX($DM:$DM,$GR764+23),"")</f>
      </c>
      <c r="EM764">
        <f>IF($GS764&gt;=24,INDEX($DM:$DM,$GR764+24),"")</f>
      </c>
      <c r="EN764">
        <f>IF($GS764&gt;=25,INDEX($DM:$DM,$GR764+25),"")</f>
      </c>
      <c r="EO764">
        <f>IF($GS764&gt;=26,INDEX($DM:$DM,$GR764+26),"")</f>
      </c>
      <c r="EP764">
        <f>IF($GS764&gt;=27,INDEX($DM:$DM,$GR764+27),"")</f>
      </c>
      <c r="EQ764">
        <f>IF($GS764&gt;=28,INDEX($DM:$DM,$GR764+28),"")</f>
      </c>
      <c r="ER764">
        <f>IF($GS764&gt;=29,INDEX($DM:$DM,$GR764+29),"")</f>
      </c>
      <c r="ES764">
        <f>IF($GS764&gt;=30,INDEX($DM:$DM,$GR764+30),"")</f>
      </c>
      <c r="ET764">
        <f>IF($GS764&gt;=31,INDEX($DM:$DM,$GR764+31),"")</f>
      </c>
      <c r="EU764">
        <f>IF($GS764&gt;=32,INDEX($DM:$DM,$GR764+32),"")</f>
      </c>
      <c r="EV764">
        <f>IF($GS764&gt;=33,INDEX($DM:$DM,$GR764+33),"")</f>
      </c>
      <c r="EW764">
        <f>IF($GS764&gt;=34,INDEX($DM:$DM,$GR764+34),"")</f>
      </c>
      <c r="EX764">
        <f>IF($GS764&gt;=35,INDEX($DM:$DM,$GR764+35),"")</f>
      </c>
      <c r="EY764">
        <f>IF($GS764&gt;=36,INDEX($DM:$DM,$GR764+36),"")</f>
      </c>
      <c r="EZ764">
        <f>IF($GS764&gt;=37,INDEX($DM:$DM,$GR764+37),"")</f>
      </c>
      <c r="FA764">
        <f>IF($GS764&gt;=38,INDEX($DM:$DM,$GR764+38),"")</f>
      </c>
      <c r="FB764">
        <f>IF($GS764&gt;=39,INDEX($DM:$DM,$GR764+39),"")</f>
      </c>
      <c r="FC764">
        <f>IF($GS764&gt;=40,INDEX($DM:$DM,$GR764+40),"")</f>
      </c>
      <c r="FD764">
        <f>IF($GS764&gt;=1,INDEX($DN:$DN,$GR764+1),"")</f>
      </c>
      <c r="FE764">
        <f>IF($GS764&gt;=2,INDEX($DN:$DN,$GR764+2),"")</f>
      </c>
      <c r="FF764">
        <f>IF($GS764&gt;=3,INDEX($DN:$DN,$GR764+3),"")</f>
      </c>
      <c r="FG764">
        <f>IF($GS764&gt;=4,INDEX($DN:$DN,$GR764+4),"")</f>
      </c>
      <c r="FH764">
        <f>IF($GS764&gt;=5,INDEX($DN:$DN,$GR764+5),"")</f>
      </c>
      <c r="FI764">
        <f>IF($GS764&gt;=6,INDEX($DN:$DN,$GR764+6),"")</f>
      </c>
      <c r="FJ764">
        <f>IF($GS764&gt;=7,INDEX($DN:$DN,$GR764+7),"")</f>
      </c>
      <c r="FK764">
        <f>IF($GS764&gt;=8,INDEX($DN:$DN,$GR764+8),"")</f>
      </c>
      <c r="FL764">
        <f>IF($GS764&gt;=9,INDEX($DN:$DN,$GR764+9),"")</f>
      </c>
      <c r="FM764">
        <f>IF($GS764&gt;=10,INDEX($DN:$DN,$GR764+10),"")</f>
      </c>
      <c r="FN764">
        <f>IF($GS764&gt;=11,INDEX($DN:$DN,$GR764+11),"")</f>
      </c>
      <c r="FO764">
        <f>IF($GS764&gt;=12,INDEX($DN:$DN,$GR764+12),"")</f>
      </c>
      <c r="FP764">
        <f>IF($GS764&gt;=13,INDEX($DN:$DN,$GR764+13),"")</f>
      </c>
      <c r="FQ764">
        <f>IF($GS764&gt;=14,INDEX($DN:$DN,$GR764+14),"")</f>
      </c>
      <c r="FR764">
        <f>IF($GS764&gt;=15,INDEX($DN:$DN,$GR764+15),"")</f>
      </c>
      <c r="FS764">
        <f>IF($GS764&gt;=16,INDEX($DN:$DN,$GR764+16),"")</f>
      </c>
      <c r="FT764">
        <f>IF($GS764&gt;=17,INDEX($DN:$DN,$GR764+17),"")</f>
      </c>
      <c r="FU764">
        <f>IF($GS764&gt;=18,INDEX($DN:$DN,$GR764+18),"")</f>
      </c>
      <c r="FV764">
        <f>IF($GS764&gt;=19,INDEX($DN:$DN,$GR764+19),"")</f>
      </c>
      <c r="FW764">
        <f>IF($GS764&gt;=20,INDEX($DN:$DN,$GR764+20),"")</f>
      </c>
      <c r="FX764">
        <f>IF($GS764&gt;=21,INDEX($DN:$DN,$GR764+21),"")</f>
      </c>
      <c r="FY764">
        <f>IF($GS764&gt;=22,INDEX($DN:$DN,$GR764+22),"")</f>
      </c>
      <c r="FZ764">
        <f>IF($GS764&gt;=23,INDEX($DN:$DN,$GR764+23),"")</f>
      </c>
      <c r="GA764">
        <f>IF($GS764&gt;=24,INDEX($DN:$DN,$GR764+24),"")</f>
      </c>
      <c r="GB764">
        <f>IF($GS764&gt;=25,INDEX($DN:$DN,$GR764+25),"")</f>
      </c>
      <c r="GC764">
        <f>IF($GS764&gt;=26,INDEX($DN:$DN,$GR764+26),"")</f>
      </c>
      <c r="GD764">
        <f>IF($GS764&gt;=27,INDEX($DN:$DN,$GR764+27),"")</f>
      </c>
      <c r="GE764">
        <f>IF($GS764&gt;=28,INDEX($DN:$DN,$GR764+28),"")</f>
      </c>
      <c r="GF764">
        <f>IF($GS764&gt;=29,INDEX($DN:$DN,$GR764+29),"")</f>
      </c>
      <c r="GG764">
        <f>IF($GS764&gt;=30,INDEX($DN:$DN,$GR764+30),"")</f>
      </c>
      <c r="GH764">
        <f>IF($GS764&gt;=31,INDEX($DN:$DN,$GR764+31),"")</f>
      </c>
      <c r="GI764">
        <f>IF($GS764&gt;=32,INDEX($DN:$DN,$GR764+32),"")</f>
      </c>
      <c r="GJ764">
        <f>IF($GS764&gt;=33,INDEX($DN:$DN,$GR764+33),"")</f>
      </c>
      <c r="GK764">
        <f>IF($GS764&gt;=34,INDEX($DN:$DN,$GR764+34),"")</f>
      </c>
      <c r="GL764">
        <f>IF($GS764&gt;=35,INDEX($DN:$DN,$GR764+35),"")</f>
      </c>
      <c r="GM764">
        <f>IF($GS764&gt;=36,INDEX($DN:$DN,$GR764+36),"")</f>
      </c>
      <c r="GN764">
        <f>IF($GS764&gt;=37,INDEX($DN:$DN,$GR764+37),"")</f>
      </c>
      <c r="GO764">
        <f>IF($GS764&gt;=38,INDEX($DN:$DN,$GR764+38),"")</f>
      </c>
      <c r="GP764">
        <f>IF($GS764&gt;=39,INDEX($DN:$DN,$GR764+39),"")</f>
      </c>
      <c r="GQ764">
        <f>IF($GS764&gt;=40,INDEX($DN:$DN,$GR764+40),"")</f>
      </c>
      <c r="GR764">
        <f>IFERROR(MATCH($DL764,$DM$2:$DM$148,0)+1,0)</f>
      </c>
      <c r="GS764">
        <f>IFERROR(INDEX($DO$2:$DO$148,MATCH($DL764,$DM$2:$DM$148,0)),0)</f>
      </c>
      <c r="GT764">
        <f>IFERROR(MATCH($Z764,$DP$764:$FC$764,0),0)</f>
      </c>
      <c r="GU764">
        <f>IF($GT764&gt;0,INDEX($FD$764:$GQ$764,$GT764),"")</f>
      </c>
      <c r="GX764">
        <f>IF($JG764&gt;=1,INDEX($GV:$GV,$JF764+1),"")</f>
      </c>
      <c r="GY764">
        <f>IF($JG764&gt;=2,INDEX($GV:$GV,$JF764+2),"")</f>
      </c>
      <c r="GZ764">
        <f>IF($JG764&gt;=3,INDEX($GV:$GV,$JF764+3),"")</f>
      </c>
      <c r="HA764">
        <f>IF($JG764&gt;=4,INDEX($GV:$GV,$JF764+4),"")</f>
      </c>
      <c r="HB764">
        <f>IF($JG764&gt;=5,INDEX($GV:$GV,$JF764+5),"")</f>
      </c>
      <c r="HC764">
        <f>IF($JG764&gt;=6,INDEX($GV:$GV,$JF764+6),"")</f>
      </c>
      <c r="HD764">
        <f>IF($JG764&gt;=7,INDEX($GV:$GV,$JF764+7),"")</f>
      </c>
      <c r="HE764">
        <f>IF($JG764&gt;=8,INDEX($GV:$GV,$JF764+8),"")</f>
      </c>
      <c r="HF764">
        <f>IF($JG764&gt;=9,INDEX($GV:$GV,$JF764+9),"")</f>
      </c>
      <c r="HG764">
        <f>IF($JG764&gt;=10,INDEX($GV:$GV,$JF764+10),"")</f>
      </c>
      <c r="HH764">
        <f>IF($JG764&gt;=11,INDEX($GV:$GV,$JF764+11),"")</f>
      </c>
      <c r="HI764">
        <f>IF($JG764&gt;=12,INDEX($GV:$GV,$JF764+12),"")</f>
      </c>
      <c r="HJ764">
        <f>IF($JG764&gt;=13,INDEX($GV:$GV,$JF764+13),"")</f>
      </c>
      <c r="HK764">
        <f>IF($JG764&gt;=14,INDEX($GV:$GV,$JF764+14),"")</f>
      </c>
      <c r="HL764">
        <f>IF($JG764&gt;=15,INDEX($GV:$GV,$JF764+15),"")</f>
      </c>
      <c r="HM764">
        <f>IF($JG764&gt;=16,INDEX($GV:$GV,$JF764+16),"")</f>
      </c>
      <c r="HN764">
        <f>IF($JG764&gt;=17,INDEX($GV:$GV,$JF764+17),"")</f>
      </c>
      <c r="HO764">
        <f>IF($JG764&gt;=18,INDEX($GV:$GV,$JF764+18),"")</f>
      </c>
      <c r="HP764">
        <f>IF($JG764&gt;=19,INDEX($GV:$GV,$JF764+19),"")</f>
      </c>
      <c r="HQ764">
        <f>IF($JG764&gt;=20,INDEX($GV:$GV,$JF764+20),"")</f>
      </c>
      <c r="HR764">
        <f>IF($JG764&gt;=21,INDEX($GV:$GV,$JF764+21),"")</f>
      </c>
      <c r="HS764">
        <f>IF($JG764&gt;=22,INDEX($GV:$GV,$JF764+22),"")</f>
      </c>
      <c r="HT764">
        <f>IF($JG764&gt;=23,INDEX($GV:$GV,$JF764+23),"")</f>
      </c>
      <c r="HU764">
        <f>IF($JG764&gt;=24,INDEX($GV:$GV,$JF764+24),"")</f>
      </c>
      <c r="HV764">
        <f>IF($JG764&gt;=25,INDEX($GV:$GV,$JF764+25),"")</f>
      </c>
      <c r="HW764">
        <f>IF($JG764&gt;=26,INDEX($GV:$GV,$JF764+26),"")</f>
      </c>
      <c r="HX764">
        <f>IF($JG764&gt;=27,INDEX($GV:$GV,$JF764+27),"")</f>
      </c>
      <c r="HY764">
        <f>IF($JG764&gt;=28,INDEX($GV:$GV,$JF764+28),"")</f>
      </c>
      <c r="HZ764">
        <f>IF($JG764&gt;=29,INDEX($GV:$GV,$JF764+29),"")</f>
      </c>
      <c r="IA764">
        <f>IF($JG764&gt;=30,INDEX($GV:$GV,$JF764+30),"")</f>
      </c>
      <c r="IB764">
        <f>IF($JG764&gt;=31,INDEX($GV:$GV,$JF764+31),"")</f>
      </c>
      <c r="IC764">
        <f>IF($JG764&gt;=32,INDEX($GV:$GV,$JF764+32),"")</f>
      </c>
      <c r="ID764">
        <f>IF($JG764&gt;=33,INDEX($GV:$GV,$JF764+33),"")</f>
      </c>
      <c r="IE764">
        <f>IF($JG764&gt;=34,INDEX($GV:$GV,$JF764+34),"")</f>
      </c>
      <c r="IF764">
        <f>IF($JG764&gt;=35,INDEX($GV:$GV,$JF764+35),"")</f>
      </c>
      <c r="IG764">
        <f>IF($JG764&gt;=36,INDEX($GV:$GV,$JF764+36),"")</f>
      </c>
      <c r="IH764">
        <f>IF($JG764&gt;=37,INDEX($GV:$GV,$JF764+37),"")</f>
      </c>
      <c r="II764">
        <f>IF($JG764&gt;=38,INDEX($GV:$GV,$JF764+38),"")</f>
      </c>
      <c r="IJ764">
        <f>IF($JG764&gt;=39,INDEX($GV:$GV,$JF764+39),"")</f>
      </c>
      <c r="IK764">
        <f>IF($JG764&gt;=40,INDEX($GV:$GV,$JF764+40),"")</f>
      </c>
      <c r="IL764">
        <f>IF($JG764&gt;=41,INDEX($GV:$GV,$JF764+41),"")</f>
      </c>
      <c r="IM764">
        <f>IF($JG764&gt;=42,INDEX($GV:$GV,$JF764+42),"")</f>
      </c>
      <c r="IN764">
        <f>IF($JG764&gt;=43,INDEX($GV:$GV,$JF764+43),"")</f>
      </c>
      <c r="IO764">
        <f>IF($JG764&gt;=44,INDEX($GV:$GV,$JF764+44),"")</f>
      </c>
      <c r="IP764">
        <f>IF($JG764&gt;=45,INDEX($GV:$GV,$JF764+45),"")</f>
      </c>
      <c r="IQ764">
        <f>IF($JG764&gt;=46,INDEX($GV:$GV,$JF764+46),"")</f>
      </c>
      <c r="IR764">
        <f>IF($JG764&gt;=47,INDEX($GV:$GV,$JF764+47),"")</f>
      </c>
      <c r="IS764">
        <f>IF($JG764&gt;=48,INDEX($GV:$GV,$JF764+48),"")</f>
      </c>
      <c r="IT764">
        <f>IF($JG764&gt;=49,INDEX($GV:$GV,$JF764+49),"")</f>
      </c>
      <c r="IU764">
        <f>IF($JG764&gt;=50,INDEX($GV:$GV,$JF764+50),"")</f>
      </c>
      <c r="IV764">
        <f>IF($JG764&gt;=51,INDEX($GV:$GV,$JF764+51),"")</f>
      </c>
      <c r="IW764">
        <f>IF($JG764&gt;=52,INDEX($GV:$GV,$JF764+52),"")</f>
      </c>
      <c r="IX764">
        <f>IF($JG764&gt;=53,INDEX($GV:$GV,$JF764+53),"")</f>
      </c>
      <c r="IY764">
        <f>IF($JG764&gt;=54,INDEX($GV:$GV,$JF764+54),"")</f>
      </c>
      <c r="IZ764">
        <f>IF($JG764&gt;=55,INDEX($GV:$GV,$JF764+55),"")</f>
      </c>
      <c r="JA764">
        <f>IF($JG764&gt;=56,INDEX($GV:$GV,$JF764+56),"")</f>
      </c>
      <c r="JB764">
        <f>IF($JG764&gt;=57,INDEX($GV:$GV,$JF764+57),"")</f>
      </c>
      <c r="JC764">
        <f>IF($JG764&gt;=58,INDEX($GV:$GV,$JF764+58),"")</f>
      </c>
      <c r="JD764">
        <f>IF($JG764&gt;=59,INDEX($GV:$GV,$JF764+59),"")</f>
      </c>
      <c r="JE764">
        <f>IF($JG764&gt;=60,INDEX($GV:$GV,$JF764+60),"")</f>
      </c>
      <c r="JF764">
        <f>IFERROR(MATCH($GU764,$GV$2:$GV$322,0)+1,0)</f>
      </c>
      <c r="JG764">
        <f>IFERROR(INDEX($GW$2:$GW$322,MATCH($GU764,$GV$2:$GV$322,0)),0)</f>
      </c>
      <c r="JH764" t="s">
        <v>44</v>
      </c>
      <c r="JI764" t="s">
        <v>44</v>
      </c>
    </row>
    <row r="765" spans="1:269" x14ac:dyDescent="0.25">
      <c r="R765">
        <f>IF(OR($U765="",$Q765=""),"",IFERROR($U765/$Q765,0))</f>
      </c>
      <c r="S765">
        <f>IF($U765="","",
SUM($T765,$V765,$AA765,$W765,$Y765)*
(1-IF($AB765="",0,VALUE($AB765)/100)))</f>
      </c>
      <c r="T765">
        <f>IF($U765="","",$U765)</f>
      </c>
      <c r="V765">
        <f>IF($U765="","",
IF($O765="","",
IF(ISNUMBER(SEARCH("exempt",LOWER($O765))),0,
$U765*(VALUE(SUBSTITUTE($O765,"%",""))/100))))</f>
      </c>
      <c r="AC765">
        <f>IFERROR(IF(FIND(" - ",$K765)&gt;0,MID($K765,FIND(" - ",$K765)+3,LEN($K765)),""),"")</f>
      </c>
      <c r="AL765" t="s">
        <v>1770</v>
      </c>
      <c r="AT765">
        <f>IFERROR(LEFT($K765,FIND(" - ",$K765)-1),$K765)</f>
      </c>
      <c r="AW765">
        <f>IF($CL765&gt;=1,INDEX($AU:$AU,$CK765+1),"")</f>
      </c>
      <c r="AX765">
        <f>IF($CL765&gt;=2,INDEX($AU:$AU,$CK765+2),"")</f>
      </c>
      <c r="AY765">
        <f>IF($CL765&gt;=3,INDEX($AU:$AU,$CK765+3),"")</f>
      </c>
      <c r="AZ765">
        <f>IF($CL765&gt;=4,INDEX($AU:$AU,$CK765+4),"")</f>
      </c>
      <c r="BA765">
        <f>IF($CL765&gt;=5,INDEX($AU:$AU,$CK765+5),"")</f>
      </c>
      <c r="BB765">
        <f>IF($CL765&gt;=6,INDEX($AU:$AU,$CK765+6),"")</f>
      </c>
      <c r="BC765">
        <f>IF($CL765&gt;=7,INDEX($AU:$AU,$CK765+7),"")</f>
      </c>
      <c r="BD765">
        <f>IF($CL765&gt;=8,INDEX($AU:$AU,$CK765+8),"")</f>
      </c>
      <c r="BE765">
        <f>IF($CL765&gt;=9,INDEX($AU:$AU,$CK765+9),"")</f>
      </c>
      <c r="BF765">
        <f>IF($CL765&gt;=10,INDEX($AU:$AU,$CK765+10),"")</f>
      </c>
      <c r="BG765">
        <f>IF($CL765&gt;=11,INDEX($AU:$AU,$CK765+11),"")</f>
      </c>
      <c r="BH765">
        <f>IF($CL765&gt;=12,INDEX($AU:$AU,$CK765+12),"")</f>
      </c>
      <c r="BI765">
        <f>IF($CL765&gt;=13,INDEX($AU:$AU,$CK765+13),"")</f>
      </c>
      <c r="BJ765">
        <f>IF($CL765&gt;=14,INDEX($AU:$AU,$CK765+14),"")</f>
      </c>
      <c r="BK765">
        <f>IF($CL765&gt;=15,INDEX($AU:$AU,$CK765+15),"")</f>
      </c>
      <c r="BL765">
        <f>IF($CL765&gt;=16,INDEX($AU:$AU,$CK765+16),"")</f>
      </c>
      <c r="BM765">
        <f>IF($CL765&gt;=17,INDEX($AU:$AU,$CK765+17),"")</f>
      </c>
      <c r="BN765">
        <f>IF($CL765&gt;=18,INDEX($AU:$AU,$CK765+18),"")</f>
      </c>
      <c r="BO765">
        <f>IF($CL765&gt;=19,INDEX($AU:$AU,$CK765+19),"")</f>
      </c>
      <c r="BP765">
        <f>IF($CL765&gt;=20,INDEX($AU:$AU,$CK765+20),"")</f>
      </c>
      <c r="BQ765">
        <f>IF($CL765&gt;=21,INDEX($AU:$AU,$CK765+21),"")</f>
      </c>
      <c r="BR765">
        <f>IF($CL765&gt;=22,INDEX($AU:$AU,$CK765+22),"")</f>
      </c>
      <c r="BS765">
        <f>IF($CL765&gt;=23,INDEX($AU:$AU,$CK765+23),"")</f>
      </c>
      <c r="BT765">
        <f>IF($CL765&gt;=24,INDEX($AU:$AU,$CK765+24),"")</f>
      </c>
      <c r="BU765">
        <f>IF($CL765&gt;=25,INDEX($AU:$AU,$CK765+25),"")</f>
      </c>
      <c r="BV765">
        <f>IF($CL765&gt;=26,INDEX($AU:$AU,$CK765+26),"")</f>
      </c>
      <c r="BW765">
        <f>IF($CL765&gt;=27,INDEX($AU:$AU,$CK765+27),"")</f>
      </c>
      <c r="BX765">
        <f>IF($CL765&gt;=28,INDEX($AU:$AU,$CK765+28),"")</f>
      </c>
      <c r="BY765">
        <f>IF($CL765&gt;=29,INDEX($AU:$AU,$CK765+29),"")</f>
      </c>
      <c r="BZ765">
        <f>IF($CL765&gt;=30,INDEX($AU:$AU,$CK765+30),"")</f>
      </c>
      <c r="CA765">
        <f>IF($CL765&gt;=31,INDEX($AU:$AU,$CK765+31),"")</f>
      </c>
      <c r="CB765">
        <f>IF($CL765&gt;=32,INDEX($AU:$AU,$CK765+32),"")</f>
      </c>
      <c r="CC765">
        <f>IF($CL765&gt;=33,INDEX($AU:$AU,$CK765+33),"")</f>
      </c>
      <c r="CD765">
        <f>IF($CL765&gt;=34,INDEX($AU:$AU,$CK765+34),"")</f>
      </c>
      <c r="CE765">
        <f>IF($CL765&gt;=35,INDEX($AU:$AU,$CK765+35),"")</f>
      </c>
      <c r="CF765">
        <f>IF($CL765&gt;=36,INDEX($AU:$AU,$CK765+36),"")</f>
      </c>
      <c r="CG765">
        <f>IF($CL765&gt;=37,INDEX($AU:$AU,$CK765+37),"")</f>
      </c>
      <c r="CH765">
        <f>IF($CL765&gt;=38,INDEX($AU:$AU,$CK765+38),"")</f>
      </c>
      <c r="CI765">
        <f>IF($CL765&gt;=39,INDEX($AU:$AU,$CK765+39),"")</f>
      </c>
      <c r="CJ765">
        <f>IF($CL765&gt;=40,INDEX($AU:$AU,$CK765+40),"")</f>
      </c>
      <c r="CK765">
        <f>IFERROR(MATCH($AT765,$AU$2:$AU$133,0)+1,0)</f>
      </c>
      <c r="CL765">
        <f>IFERROR(INDEX($AV$2:$AV$133,MATCH($AT765,$AU$2:$AU$133,0)),0)</f>
      </c>
      <c r="CM765">
        <f>IFERROR(LEFT($L765,FIND(" - ",$L765)-1),$L765)</f>
      </c>
      <c r="CN765" t="s">
        <v>1771</v>
      </c>
      <c r="CO765">
        <v>1</v>
      </c>
      <c r="CP765">
        <f>IF($DK765&gt;=1,INDEX($CN:$CN,$DJ765+1),"")</f>
      </c>
      <c r="CQ765">
        <f>IF($DK765&gt;=2,INDEX($CN:$CN,$DJ765+2),"")</f>
      </c>
      <c r="CR765">
        <f>IF($DK765&gt;=3,INDEX($CN:$CN,$DJ765+3),"")</f>
      </c>
      <c r="CS765">
        <f>IF($DK765&gt;=4,INDEX($CN:$CN,$DJ765+4),"")</f>
      </c>
      <c r="CT765">
        <f>IF($DK765&gt;=5,INDEX($CN:$CN,$DJ765+5),"")</f>
      </c>
      <c r="CU765">
        <f>IF($DK765&gt;=6,INDEX($CN:$CN,$DJ765+6),"")</f>
      </c>
      <c r="CV765">
        <f>IF($DK765&gt;=7,INDEX($CN:$CN,$DJ765+7),"")</f>
      </c>
      <c r="CW765">
        <f>IF($DK765&gt;=8,INDEX($CN:$CN,$DJ765+8),"")</f>
      </c>
      <c r="CX765">
        <f>IF($DK765&gt;=9,INDEX($CN:$CN,$DJ765+9),"")</f>
      </c>
      <c r="CY765">
        <f>IF($DK765&gt;=10,INDEX($CN:$CN,$DJ765+10),"")</f>
      </c>
      <c r="CZ765">
        <f>IF($DK765&gt;=11,INDEX($CN:$CN,$DJ765+11),"")</f>
      </c>
      <c r="DA765">
        <f>IF($DK765&gt;=12,INDEX($CN:$CN,$DJ765+12),"")</f>
      </c>
      <c r="DB765">
        <f>IF($DK765&gt;=13,INDEX($CN:$CN,$DJ765+13),"")</f>
      </c>
      <c r="DC765">
        <f>IF($DK765&gt;=14,INDEX($CN:$CN,$DJ765+14),"")</f>
      </c>
      <c r="DD765">
        <f>IF($DK765&gt;=15,INDEX($CN:$CN,$DJ765+15),"")</f>
      </c>
      <c r="DE765">
        <f>IF($DK765&gt;=16,INDEX($CN:$CN,$DJ765+16),"")</f>
      </c>
      <c r="DF765">
        <f>IF($DK765&gt;=17,INDEX($CN:$CN,$DJ765+17),"")</f>
      </c>
      <c r="DG765">
        <f>IF($DK765&gt;=18,INDEX($CN:$CN,$DJ765+18),"")</f>
      </c>
      <c r="DH765">
        <f>IF($DK765&gt;=19,INDEX($CN:$CN,$DJ765+19),"")</f>
      </c>
      <c r="DI765">
        <f>IF($DK765&gt;=20,INDEX($CN:$CN,$DJ765+20),"")</f>
      </c>
      <c r="DJ765">
        <f>IFERROR(MATCH($CM765,$CN$2:$CN$1089,0)+1,0)</f>
      </c>
      <c r="DK765">
        <f>IFERROR(INDEX($CO$2:$CO$1089,MATCH($CM765,$CN$2:$CN$1089,0)),0)</f>
      </c>
      <c r="DL765">
        <f>IFERROR(INDEX($AS:$AS,MATCH($O765,$AR:$AR,0))&amp;"","")</f>
      </c>
      <c r="DP765">
        <f>IF($GS765&gt;=1,INDEX($DM:$DM,$GR765+1),"")</f>
      </c>
      <c r="DQ765">
        <f>IF($GS765&gt;=2,INDEX($DM:$DM,$GR765+2),"")</f>
      </c>
      <c r="DR765">
        <f>IF($GS765&gt;=3,INDEX($DM:$DM,$GR765+3),"")</f>
      </c>
      <c r="DS765">
        <f>IF($GS765&gt;=4,INDEX($DM:$DM,$GR765+4),"")</f>
      </c>
      <c r="DT765">
        <f>IF($GS765&gt;=5,INDEX($DM:$DM,$GR765+5),"")</f>
      </c>
      <c r="DU765">
        <f>IF($GS765&gt;=6,INDEX($DM:$DM,$GR765+6),"")</f>
      </c>
      <c r="DV765">
        <f>IF($GS765&gt;=7,INDEX($DM:$DM,$GR765+7),"")</f>
      </c>
      <c r="DW765">
        <f>IF($GS765&gt;=8,INDEX($DM:$DM,$GR765+8),"")</f>
      </c>
      <c r="DX765">
        <f>IF($GS765&gt;=9,INDEX($DM:$DM,$GR765+9),"")</f>
      </c>
      <c r="DY765">
        <f>IF($GS765&gt;=10,INDEX($DM:$DM,$GR765+10),"")</f>
      </c>
      <c r="DZ765">
        <f>IF($GS765&gt;=11,INDEX($DM:$DM,$GR765+11),"")</f>
      </c>
      <c r="EA765">
        <f>IF($GS765&gt;=12,INDEX($DM:$DM,$GR765+12),"")</f>
      </c>
      <c r="EB765">
        <f>IF($GS765&gt;=13,INDEX($DM:$DM,$GR765+13),"")</f>
      </c>
      <c r="EC765">
        <f>IF($GS765&gt;=14,INDEX($DM:$DM,$GR765+14),"")</f>
      </c>
      <c r="ED765">
        <f>IF($GS765&gt;=15,INDEX($DM:$DM,$GR765+15),"")</f>
      </c>
      <c r="EE765">
        <f>IF($GS765&gt;=16,INDEX($DM:$DM,$GR765+16),"")</f>
      </c>
      <c r="EF765">
        <f>IF($GS765&gt;=17,INDEX($DM:$DM,$GR765+17),"")</f>
      </c>
      <c r="EG765">
        <f>IF($GS765&gt;=18,INDEX($DM:$DM,$GR765+18),"")</f>
      </c>
      <c r="EH765">
        <f>IF($GS765&gt;=19,INDEX($DM:$DM,$GR765+19),"")</f>
      </c>
      <c r="EI765">
        <f>IF($GS765&gt;=20,INDEX($DM:$DM,$GR765+20),"")</f>
      </c>
      <c r="EJ765">
        <f>IF($GS765&gt;=21,INDEX($DM:$DM,$GR765+21),"")</f>
      </c>
      <c r="EK765">
        <f>IF($GS765&gt;=22,INDEX($DM:$DM,$GR765+22),"")</f>
      </c>
      <c r="EL765">
        <f>IF($GS765&gt;=23,INDEX($DM:$DM,$GR765+23),"")</f>
      </c>
      <c r="EM765">
        <f>IF($GS765&gt;=24,INDEX($DM:$DM,$GR765+24),"")</f>
      </c>
      <c r="EN765">
        <f>IF($GS765&gt;=25,INDEX($DM:$DM,$GR765+25),"")</f>
      </c>
      <c r="EO765">
        <f>IF($GS765&gt;=26,INDEX($DM:$DM,$GR765+26),"")</f>
      </c>
      <c r="EP765">
        <f>IF($GS765&gt;=27,INDEX($DM:$DM,$GR765+27),"")</f>
      </c>
      <c r="EQ765">
        <f>IF($GS765&gt;=28,INDEX($DM:$DM,$GR765+28),"")</f>
      </c>
      <c r="ER765">
        <f>IF($GS765&gt;=29,INDEX($DM:$DM,$GR765+29),"")</f>
      </c>
      <c r="ES765">
        <f>IF($GS765&gt;=30,INDEX($DM:$DM,$GR765+30),"")</f>
      </c>
      <c r="ET765">
        <f>IF($GS765&gt;=31,INDEX($DM:$DM,$GR765+31),"")</f>
      </c>
      <c r="EU765">
        <f>IF($GS765&gt;=32,INDEX($DM:$DM,$GR765+32),"")</f>
      </c>
      <c r="EV765">
        <f>IF($GS765&gt;=33,INDEX($DM:$DM,$GR765+33),"")</f>
      </c>
      <c r="EW765">
        <f>IF($GS765&gt;=34,INDEX($DM:$DM,$GR765+34),"")</f>
      </c>
      <c r="EX765">
        <f>IF($GS765&gt;=35,INDEX($DM:$DM,$GR765+35),"")</f>
      </c>
      <c r="EY765">
        <f>IF($GS765&gt;=36,INDEX($DM:$DM,$GR765+36),"")</f>
      </c>
      <c r="EZ765">
        <f>IF($GS765&gt;=37,INDEX($DM:$DM,$GR765+37),"")</f>
      </c>
      <c r="FA765">
        <f>IF($GS765&gt;=38,INDEX($DM:$DM,$GR765+38),"")</f>
      </c>
      <c r="FB765">
        <f>IF($GS765&gt;=39,INDEX($DM:$DM,$GR765+39),"")</f>
      </c>
      <c r="FC765">
        <f>IF($GS765&gt;=40,INDEX($DM:$DM,$GR765+40),"")</f>
      </c>
      <c r="FD765">
        <f>IF($GS765&gt;=1,INDEX($DN:$DN,$GR765+1),"")</f>
      </c>
      <c r="FE765">
        <f>IF($GS765&gt;=2,INDEX($DN:$DN,$GR765+2),"")</f>
      </c>
      <c r="FF765">
        <f>IF($GS765&gt;=3,INDEX($DN:$DN,$GR765+3),"")</f>
      </c>
      <c r="FG765">
        <f>IF($GS765&gt;=4,INDEX($DN:$DN,$GR765+4),"")</f>
      </c>
      <c r="FH765">
        <f>IF($GS765&gt;=5,INDEX($DN:$DN,$GR765+5),"")</f>
      </c>
      <c r="FI765">
        <f>IF($GS765&gt;=6,INDEX($DN:$DN,$GR765+6),"")</f>
      </c>
      <c r="FJ765">
        <f>IF($GS765&gt;=7,INDEX($DN:$DN,$GR765+7),"")</f>
      </c>
      <c r="FK765">
        <f>IF($GS765&gt;=8,INDEX($DN:$DN,$GR765+8),"")</f>
      </c>
      <c r="FL765">
        <f>IF($GS765&gt;=9,INDEX($DN:$DN,$GR765+9),"")</f>
      </c>
      <c r="FM765">
        <f>IF($GS765&gt;=10,INDEX($DN:$DN,$GR765+10),"")</f>
      </c>
      <c r="FN765">
        <f>IF($GS765&gt;=11,INDEX($DN:$DN,$GR765+11),"")</f>
      </c>
      <c r="FO765">
        <f>IF($GS765&gt;=12,INDEX($DN:$DN,$GR765+12),"")</f>
      </c>
      <c r="FP765">
        <f>IF($GS765&gt;=13,INDEX($DN:$DN,$GR765+13),"")</f>
      </c>
      <c r="FQ765">
        <f>IF($GS765&gt;=14,INDEX($DN:$DN,$GR765+14),"")</f>
      </c>
      <c r="FR765">
        <f>IF($GS765&gt;=15,INDEX($DN:$DN,$GR765+15),"")</f>
      </c>
      <c r="FS765">
        <f>IF($GS765&gt;=16,INDEX($DN:$DN,$GR765+16),"")</f>
      </c>
      <c r="FT765">
        <f>IF($GS765&gt;=17,INDEX($DN:$DN,$GR765+17),"")</f>
      </c>
      <c r="FU765">
        <f>IF($GS765&gt;=18,INDEX($DN:$DN,$GR765+18),"")</f>
      </c>
      <c r="FV765">
        <f>IF($GS765&gt;=19,INDEX($DN:$DN,$GR765+19),"")</f>
      </c>
      <c r="FW765">
        <f>IF($GS765&gt;=20,INDEX($DN:$DN,$GR765+20),"")</f>
      </c>
      <c r="FX765">
        <f>IF($GS765&gt;=21,INDEX($DN:$DN,$GR765+21),"")</f>
      </c>
      <c r="FY765">
        <f>IF($GS765&gt;=22,INDEX($DN:$DN,$GR765+22),"")</f>
      </c>
      <c r="FZ765">
        <f>IF($GS765&gt;=23,INDEX($DN:$DN,$GR765+23),"")</f>
      </c>
      <c r="GA765">
        <f>IF($GS765&gt;=24,INDEX($DN:$DN,$GR765+24),"")</f>
      </c>
      <c r="GB765">
        <f>IF($GS765&gt;=25,INDEX($DN:$DN,$GR765+25),"")</f>
      </c>
      <c r="GC765">
        <f>IF($GS765&gt;=26,INDEX($DN:$DN,$GR765+26),"")</f>
      </c>
      <c r="GD765">
        <f>IF($GS765&gt;=27,INDEX($DN:$DN,$GR765+27),"")</f>
      </c>
      <c r="GE765">
        <f>IF($GS765&gt;=28,INDEX($DN:$DN,$GR765+28),"")</f>
      </c>
      <c r="GF765">
        <f>IF($GS765&gt;=29,INDEX($DN:$DN,$GR765+29),"")</f>
      </c>
      <c r="GG765">
        <f>IF($GS765&gt;=30,INDEX($DN:$DN,$GR765+30),"")</f>
      </c>
      <c r="GH765">
        <f>IF($GS765&gt;=31,INDEX($DN:$DN,$GR765+31),"")</f>
      </c>
      <c r="GI765">
        <f>IF($GS765&gt;=32,INDEX($DN:$DN,$GR765+32),"")</f>
      </c>
      <c r="GJ765">
        <f>IF($GS765&gt;=33,INDEX($DN:$DN,$GR765+33),"")</f>
      </c>
      <c r="GK765">
        <f>IF($GS765&gt;=34,INDEX($DN:$DN,$GR765+34),"")</f>
      </c>
      <c r="GL765">
        <f>IF($GS765&gt;=35,INDEX($DN:$DN,$GR765+35),"")</f>
      </c>
      <c r="GM765">
        <f>IF($GS765&gt;=36,INDEX($DN:$DN,$GR765+36),"")</f>
      </c>
      <c r="GN765">
        <f>IF($GS765&gt;=37,INDEX($DN:$DN,$GR765+37),"")</f>
      </c>
      <c r="GO765">
        <f>IF($GS765&gt;=38,INDEX($DN:$DN,$GR765+38),"")</f>
      </c>
      <c r="GP765">
        <f>IF($GS765&gt;=39,INDEX($DN:$DN,$GR765+39),"")</f>
      </c>
      <c r="GQ765">
        <f>IF($GS765&gt;=40,INDEX($DN:$DN,$GR765+40),"")</f>
      </c>
      <c r="GR765">
        <f>IFERROR(MATCH($DL765,$DM$2:$DM$148,0)+1,0)</f>
      </c>
      <c r="GS765">
        <f>IFERROR(INDEX($DO$2:$DO$148,MATCH($DL765,$DM$2:$DM$148,0)),0)</f>
      </c>
      <c r="GT765">
        <f>IFERROR(MATCH($Z765,$DP$765:$FC$765,0),0)</f>
      </c>
      <c r="GU765">
        <f>IF($GT765&gt;0,INDEX($FD$765:$GQ$765,$GT765),"")</f>
      </c>
      <c r="GX765">
        <f>IF($JG765&gt;=1,INDEX($GV:$GV,$JF765+1),"")</f>
      </c>
      <c r="GY765">
        <f>IF($JG765&gt;=2,INDEX($GV:$GV,$JF765+2),"")</f>
      </c>
      <c r="GZ765">
        <f>IF($JG765&gt;=3,INDEX($GV:$GV,$JF765+3),"")</f>
      </c>
      <c r="HA765">
        <f>IF($JG765&gt;=4,INDEX($GV:$GV,$JF765+4),"")</f>
      </c>
      <c r="HB765">
        <f>IF($JG765&gt;=5,INDEX($GV:$GV,$JF765+5),"")</f>
      </c>
      <c r="HC765">
        <f>IF($JG765&gt;=6,INDEX($GV:$GV,$JF765+6),"")</f>
      </c>
      <c r="HD765">
        <f>IF($JG765&gt;=7,INDEX($GV:$GV,$JF765+7),"")</f>
      </c>
      <c r="HE765">
        <f>IF($JG765&gt;=8,INDEX($GV:$GV,$JF765+8),"")</f>
      </c>
      <c r="HF765">
        <f>IF($JG765&gt;=9,INDEX($GV:$GV,$JF765+9),"")</f>
      </c>
      <c r="HG765">
        <f>IF($JG765&gt;=10,INDEX($GV:$GV,$JF765+10),"")</f>
      </c>
      <c r="HH765">
        <f>IF($JG765&gt;=11,INDEX($GV:$GV,$JF765+11),"")</f>
      </c>
      <c r="HI765">
        <f>IF($JG765&gt;=12,INDEX($GV:$GV,$JF765+12),"")</f>
      </c>
      <c r="HJ765">
        <f>IF($JG765&gt;=13,INDEX($GV:$GV,$JF765+13),"")</f>
      </c>
      <c r="HK765">
        <f>IF($JG765&gt;=14,INDEX($GV:$GV,$JF765+14),"")</f>
      </c>
      <c r="HL765">
        <f>IF($JG765&gt;=15,INDEX($GV:$GV,$JF765+15),"")</f>
      </c>
      <c r="HM765">
        <f>IF($JG765&gt;=16,INDEX($GV:$GV,$JF765+16),"")</f>
      </c>
      <c r="HN765">
        <f>IF($JG765&gt;=17,INDEX($GV:$GV,$JF765+17),"")</f>
      </c>
      <c r="HO765">
        <f>IF($JG765&gt;=18,INDEX($GV:$GV,$JF765+18),"")</f>
      </c>
      <c r="HP765">
        <f>IF($JG765&gt;=19,INDEX($GV:$GV,$JF765+19),"")</f>
      </c>
      <c r="HQ765">
        <f>IF($JG765&gt;=20,INDEX($GV:$GV,$JF765+20),"")</f>
      </c>
      <c r="HR765">
        <f>IF($JG765&gt;=21,INDEX($GV:$GV,$JF765+21),"")</f>
      </c>
      <c r="HS765">
        <f>IF($JG765&gt;=22,INDEX($GV:$GV,$JF765+22),"")</f>
      </c>
      <c r="HT765">
        <f>IF($JG765&gt;=23,INDEX($GV:$GV,$JF765+23),"")</f>
      </c>
      <c r="HU765">
        <f>IF($JG765&gt;=24,INDEX($GV:$GV,$JF765+24),"")</f>
      </c>
      <c r="HV765">
        <f>IF($JG765&gt;=25,INDEX($GV:$GV,$JF765+25),"")</f>
      </c>
      <c r="HW765">
        <f>IF($JG765&gt;=26,INDEX($GV:$GV,$JF765+26),"")</f>
      </c>
      <c r="HX765">
        <f>IF($JG765&gt;=27,INDEX($GV:$GV,$JF765+27),"")</f>
      </c>
      <c r="HY765">
        <f>IF($JG765&gt;=28,INDEX($GV:$GV,$JF765+28),"")</f>
      </c>
      <c r="HZ765">
        <f>IF($JG765&gt;=29,INDEX($GV:$GV,$JF765+29),"")</f>
      </c>
      <c r="IA765">
        <f>IF($JG765&gt;=30,INDEX($GV:$GV,$JF765+30),"")</f>
      </c>
      <c r="IB765">
        <f>IF($JG765&gt;=31,INDEX($GV:$GV,$JF765+31),"")</f>
      </c>
      <c r="IC765">
        <f>IF($JG765&gt;=32,INDEX($GV:$GV,$JF765+32),"")</f>
      </c>
      <c r="ID765">
        <f>IF($JG765&gt;=33,INDEX($GV:$GV,$JF765+33),"")</f>
      </c>
      <c r="IE765">
        <f>IF($JG765&gt;=34,INDEX($GV:$GV,$JF765+34),"")</f>
      </c>
      <c r="IF765">
        <f>IF($JG765&gt;=35,INDEX($GV:$GV,$JF765+35),"")</f>
      </c>
      <c r="IG765">
        <f>IF($JG765&gt;=36,INDEX($GV:$GV,$JF765+36),"")</f>
      </c>
      <c r="IH765">
        <f>IF($JG765&gt;=37,INDEX($GV:$GV,$JF765+37),"")</f>
      </c>
      <c r="II765">
        <f>IF($JG765&gt;=38,INDEX($GV:$GV,$JF765+38),"")</f>
      </c>
      <c r="IJ765">
        <f>IF($JG765&gt;=39,INDEX($GV:$GV,$JF765+39),"")</f>
      </c>
      <c r="IK765">
        <f>IF($JG765&gt;=40,INDEX($GV:$GV,$JF765+40),"")</f>
      </c>
      <c r="IL765">
        <f>IF($JG765&gt;=41,INDEX($GV:$GV,$JF765+41),"")</f>
      </c>
      <c r="IM765">
        <f>IF($JG765&gt;=42,INDEX($GV:$GV,$JF765+42),"")</f>
      </c>
      <c r="IN765">
        <f>IF($JG765&gt;=43,INDEX($GV:$GV,$JF765+43),"")</f>
      </c>
      <c r="IO765">
        <f>IF($JG765&gt;=44,INDEX($GV:$GV,$JF765+44),"")</f>
      </c>
      <c r="IP765">
        <f>IF($JG765&gt;=45,INDEX($GV:$GV,$JF765+45),"")</f>
      </c>
      <c r="IQ765">
        <f>IF($JG765&gt;=46,INDEX($GV:$GV,$JF765+46),"")</f>
      </c>
      <c r="IR765">
        <f>IF($JG765&gt;=47,INDEX($GV:$GV,$JF765+47),"")</f>
      </c>
      <c r="IS765">
        <f>IF($JG765&gt;=48,INDEX($GV:$GV,$JF765+48),"")</f>
      </c>
      <c r="IT765">
        <f>IF($JG765&gt;=49,INDEX($GV:$GV,$JF765+49),"")</f>
      </c>
      <c r="IU765">
        <f>IF($JG765&gt;=50,INDEX($GV:$GV,$JF765+50),"")</f>
      </c>
      <c r="IV765">
        <f>IF($JG765&gt;=51,INDEX($GV:$GV,$JF765+51),"")</f>
      </c>
      <c r="IW765">
        <f>IF($JG765&gt;=52,INDEX($GV:$GV,$JF765+52),"")</f>
      </c>
      <c r="IX765">
        <f>IF($JG765&gt;=53,INDEX($GV:$GV,$JF765+53),"")</f>
      </c>
      <c r="IY765">
        <f>IF($JG765&gt;=54,INDEX($GV:$GV,$JF765+54),"")</f>
      </c>
      <c r="IZ765">
        <f>IF($JG765&gt;=55,INDEX($GV:$GV,$JF765+55),"")</f>
      </c>
      <c r="JA765">
        <f>IF($JG765&gt;=56,INDEX($GV:$GV,$JF765+56),"")</f>
      </c>
      <c r="JB765">
        <f>IF($JG765&gt;=57,INDEX($GV:$GV,$JF765+57),"")</f>
      </c>
      <c r="JC765">
        <f>IF($JG765&gt;=58,INDEX($GV:$GV,$JF765+58),"")</f>
      </c>
      <c r="JD765">
        <f>IF($JG765&gt;=59,INDEX($GV:$GV,$JF765+59),"")</f>
      </c>
      <c r="JE765">
        <f>IF($JG765&gt;=60,INDEX($GV:$GV,$JF765+60),"")</f>
      </c>
      <c r="JF765">
        <f>IFERROR(MATCH($GU765,$GV$2:$GV$322,0)+1,0)</f>
      </c>
      <c r="JG765">
        <f>IFERROR(INDEX($GW$2:$GW$322,MATCH($GU765,$GV$2:$GV$322,0)),0)</f>
      </c>
      <c r="JH765" t="s">
        <v>44</v>
      </c>
      <c r="JI765" t="s">
        <v>44</v>
      </c>
    </row>
    <row r="766" spans="1:269" x14ac:dyDescent="0.25">
      <c r="R766">
        <f>IF(OR($U766="",$Q766=""),"",IFERROR($U766/$Q766,0))</f>
      </c>
      <c r="S766">
        <f>IF($U766="","",
SUM($T766,$V766,$AA766,$W766,$Y766)*
(1-IF($AB766="",0,VALUE($AB766)/100)))</f>
      </c>
      <c r="T766">
        <f>IF($U766="","",$U766)</f>
      </c>
      <c r="V766">
        <f>IF($U766="","",
IF($O766="","",
IF(ISNUMBER(SEARCH("exempt",LOWER($O766))),0,
$U766*(VALUE(SUBSTITUTE($O766,"%",""))/100))))</f>
      </c>
      <c r="AC766">
        <f>IFERROR(IF(FIND(" - ",$K766)&gt;0,MID($K766,FIND(" - ",$K766)+3,LEN($K766)),""),"")</f>
      </c>
      <c r="AL766" t="s">
        <v>1772</v>
      </c>
      <c r="AT766">
        <f>IFERROR(LEFT($K766,FIND(" - ",$K766)-1),$K766)</f>
      </c>
      <c r="AW766">
        <f>IF($CL766&gt;=1,INDEX($AU:$AU,$CK766+1),"")</f>
      </c>
      <c r="AX766">
        <f>IF($CL766&gt;=2,INDEX($AU:$AU,$CK766+2),"")</f>
      </c>
      <c r="AY766">
        <f>IF($CL766&gt;=3,INDEX($AU:$AU,$CK766+3),"")</f>
      </c>
      <c r="AZ766">
        <f>IF($CL766&gt;=4,INDEX($AU:$AU,$CK766+4),"")</f>
      </c>
      <c r="BA766">
        <f>IF($CL766&gt;=5,INDEX($AU:$AU,$CK766+5),"")</f>
      </c>
      <c r="BB766">
        <f>IF($CL766&gt;=6,INDEX($AU:$AU,$CK766+6),"")</f>
      </c>
      <c r="BC766">
        <f>IF($CL766&gt;=7,INDEX($AU:$AU,$CK766+7),"")</f>
      </c>
      <c r="BD766">
        <f>IF($CL766&gt;=8,INDEX($AU:$AU,$CK766+8),"")</f>
      </c>
      <c r="BE766">
        <f>IF($CL766&gt;=9,INDEX($AU:$AU,$CK766+9),"")</f>
      </c>
      <c r="BF766">
        <f>IF($CL766&gt;=10,INDEX($AU:$AU,$CK766+10),"")</f>
      </c>
      <c r="BG766">
        <f>IF($CL766&gt;=11,INDEX($AU:$AU,$CK766+11),"")</f>
      </c>
      <c r="BH766">
        <f>IF($CL766&gt;=12,INDEX($AU:$AU,$CK766+12),"")</f>
      </c>
      <c r="BI766">
        <f>IF($CL766&gt;=13,INDEX($AU:$AU,$CK766+13),"")</f>
      </c>
      <c r="BJ766">
        <f>IF($CL766&gt;=14,INDEX($AU:$AU,$CK766+14),"")</f>
      </c>
      <c r="BK766">
        <f>IF($CL766&gt;=15,INDEX($AU:$AU,$CK766+15),"")</f>
      </c>
      <c r="BL766">
        <f>IF($CL766&gt;=16,INDEX($AU:$AU,$CK766+16),"")</f>
      </c>
      <c r="BM766">
        <f>IF($CL766&gt;=17,INDEX($AU:$AU,$CK766+17),"")</f>
      </c>
      <c r="BN766">
        <f>IF($CL766&gt;=18,INDEX($AU:$AU,$CK766+18),"")</f>
      </c>
      <c r="BO766">
        <f>IF($CL766&gt;=19,INDEX($AU:$AU,$CK766+19),"")</f>
      </c>
      <c r="BP766">
        <f>IF($CL766&gt;=20,INDEX($AU:$AU,$CK766+20),"")</f>
      </c>
      <c r="BQ766">
        <f>IF($CL766&gt;=21,INDEX($AU:$AU,$CK766+21),"")</f>
      </c>
      <c r="BR766">
        <f>IF($CL766&gt;=22,INDEX($AU:$AU,$CK766+22),"")</f>
      </c>
      <c r="BS766">
        <f>IF($CL766&gt;=23,INDEX($AU:$AU,$CK766+23),"")</f>
      </c>
      <c r="BT766">
        <f>IF($CL766&gt;=24,INDEX($AU:$AU,$CK766+24),"")</f>
      </c>
      <c r="BU766">
        <f>IF($CL766&gt;=25,INDEX($AU:$AU,$CK766+25),"")</f>
      </c>
      <c r="BV766">
        <f>IF($CL766&gt;=26,INDEX($AU:$AU,$CK766+26),"")</f>
      </c>
      <c r="BW766">
        <f>IF($CL766&gt;=27,INDEX($AU:$AU,$CK766+27),"")</f>
      </c>
      <c r="BX766">
        <f>IF($CL766&gt;=28,INDEX($AU:$AU,$CK766+28),"")</f>
      </c>
      <c r="BY766">
        <f>IF($CL766&gt;=29,INDEX($AU:$AU,$CK766+29),"")</f>
      </c>
      <c r="BZ766">
        <f>IF($CL766&gt;=30,INDEX($AU:$AU,$CK766+30),"")</f>
      </c>
      <c r="CA766">
        <f>IF($CL766&gt;=31,INDEX($AU:$AU,$CK766+31),"")</f>
      </c>
      <c r="CB766">
        <f>IF($CL766&gt;=32,INDEX($AU:$AU,$CK766+32),"")</f>
      </c>
      <c r="CC766">
        <f>IF($CL766&gt;=33,INDEX($AU:$AU,$CK766+33),"")</f>
      </c>
      <c r="CD766">
        <f>IF($CL766&gt;=34,INDEX($AU:$AU,$CK766+34),"")</f>
      </c>
      <c r="CE766">
        <f>IF($CL766&gt;=35,INDEX($AU:$AU,$CK766+35),"")</f>
      </c>
      <c r="CF766">
        <f>IF($CL766&gt;=36,INDEX($AU:$AU,$CK766+36),"")</f>
      </c>
      <c r="CG766">
        <f>IF($CL766&gt;=37,INDEX($AU:$AU,$CK766+37),"")</f>
      </c>
      <c r="CH766">
        <f>IF($CL766&gt;=38,INDEX($AU:$AU,$CK766+38),"")</f>
      </c>
      <c r="CI766">
        <f>IF($CL766&gt;=39,INDEX($AU:$AU,$CK766+39),"")</f>
      </c>
      <c r="CJ766">
        <f>IF($CL766&gt;=40,INDEX($AU:$AU,$CK766+40),"")</f>
      </c>
      <c r="CK766">
        <f>IFERROR(MATCH($AT766,$AU$2:$AU$133,0)+1,0)</f>
      </c>
      <c r="CL766">
        <f>IFERROR(INDEX($AV$2:$AV$133,MATCH($AT766,$AU$2:$AU$133,0)),0)</f>
      </c>
      <c r="CM766">
        <f>IFERROR(LEFT($L766,FIND(" - ",$L766)-1),$L766)</f>
      </c>
      <c r="CN766" t="s">
        <v>149</v>
      </c>
      <c r="CP766">
        <f>IF($DK766&gt;=1,INDEX($CN:$CN,$DJ766+1),"")</f>
      </c>
      <c r="CQ766">
        <f>IF($DK766&gt;=2,INDEX($CN:$CN,$DJ766+2),"")</f>
      </c>
      <c r="CR766">
        <f>IF($DK766&gt;=3,INDEX($CN:$CN,$DJ766+3),"")</f>
      </c>
      <c r="CS766">
        <f>IF($DK766&gt;=4,INDEX($CN:$CN,$DJ766+4),"")</f>
      </c>
      <c r="CT766">
        <f>IF($DK766&gt;=5,INDEX($CN:$CN,$DJ766+5),"")</f>
      </c>
      <c r="CU766">
        <f>IF($DK766&gt;=6,INDEX($CN:$CN,$DJ766+6),"")</f>
      </c>
      <c r="CV766">
        <f>IF($DK766&gt;=7,INDEX($CN:$CN,$DJ766+7),"")</f>
      </c>
      <c r="CW766">
        <f>IF($DK766&gt;=8,INDEX($CN:$CN,$DJ766+8),"")</f>
      </c>
      <c r="CX766">
        <f>IF($DK766&gt;=9,INDEX($CN:$CN,$DJ766+9),"")</f>
      </c>
      <c r="CY766">
        <f>IF($DK766&gt;=10,INDEX($CN:$CN,$DJ766+10),"")</f>
      </c>
      <c r="CZ766">
        <f>IF($DK766&gt;=11,INDEX($CN:$CN,$DJ766+11),"")</f>
      </c>
      <c r="DA766">
        <f>IF($DK766&gt;=12,INDEX($CN:$CN,$DJ766+12),"")</f>
      </c>
      <c r="DB766">
        <f>IF($DK766&gt;=13,INDEX($CN:$CN,$DJ766+13),"")</f>
      </c>
      <c r="DC766">
        <f>IF($DK766&gt;=14,INDEX($CN:$CN,$DJ766+14),"")</f>
      </c>
      <c r="DD766">
        <f>IF($DK766&gt;=15,INDEX($CN:$CN,$DJ766+15),"")</f>
      </c>
      <c r="DE766">
        <f>IF($DK766&gt;=16,INDEX($CN:$CN,$DJ766+16),"")</f>
      </c>
      <c r="DF766">
        <f>IF($DK766&gt;=17,INDEX($CN:$CN,$DJ766+17),"")</f>
      </c>
      <c r="DG766">
        <f>IF($DK766&gt;=18,INDEX($CN:$CN,$DJ766+18),"")</f>
      </c>
      <c r="DH766">
        <f>IF($DK766&gt;=19,INDEX($CN:$CN,$DJ766+19),"")</f>
      </c>
      <c r="DI766">
        <f>IF($DK766&gt;=20,INDEX($CN:$CN,$DJ766+20),"")</f>
      </c>
      <c r="DJ766">
        <f>IFERROR(MATCH($CM766,$CN$2:$CN$1089,0)+1,0)</f>
      </c>
      <c r="DK766">
        <f>IFERROR(INDEX($CO$2:$CO$1089,MATCH($CM766,$CN$2:$CN$1089,0)),0)</f>
      </c>
      <c r="DL766">
        <f>IFERROR(INDEX($AS:$AS,MATCH($O766,$AR:$AR,0))&amp;"","")</f>
      </c>
      <c r="DP766">
        <f>IF($GS766&gt;=1,INDEX($DM:$DM,$GR766+1),"")</f>
      </c>
      <c r="DQ766">
        <f>IF($GS766&gt;=2,INDEX($DM:$DM,$GR766+2),"")</f>
      </c>
      <c r="DR766">
        <f>IF($GS766&gt;=3,INDEX($DM:$DM,$GR766+3),"")</f>
      </c>
      <c r="DS766">
        <f>IF($GS766&gt;=4,INDEX($DM:$DM,$GR766+4),"")</f>
      </c>
      <c r="DT766">
        <f>IF($GS766&gt;=5,INDEX($DM:$DM,$GR766+5),"")</f>
      </c>
      <c r="DU766">
        <f>IF($GS766&gt;=6,INDEX($DM:$DM,$GR766+6),"")</f>
      </c>
      <c r="DV766">
        <f>IF($GS766&gt;=7,INDEX($DM:$DM,$GR766+7),"")</f>
      </c>
      <c r="DW766">
        <f>IF($GS766&gt;=8,INDEX($DM:$DM,$GR766+8),"")</f>
      </c>
      <c r="DX766">
        <f>IF($GS766&gt;=9,INDEX($DM:$DM,$GR766+9),"")</f>
      </c>
      <c r="DY766">
        <f>IF($GS766&gt;=10,INDEX($DM:$DM,$GR766+10),"")</f>
      </c>
      <c r="DZ766">
        <f>IF($GS766&gt;=11,INDEX($DM:$DM,$GR766+11),"")</f>
      </c>
      <c r="EA766">
        <f>IF($GS766&gt;=12,INDEX($DM:$DM,$GR766+12),"")</f>
      </c>
      <c r="EB766">
        <f>IF($GS766&gt;=13,INDEX($DM:$DM,$GR766+13),"")</f>
      </c>
      <c r="EC766">
        <f>IF($GS766&gt;=14,INDEX($DM:$DM,$GR766+14),"")</f>
      </c>
      <c r="ED766">
        <f>IF($GS766&gt;=15,INDEX($DM:$DM,$GR766+15),"")</f>
      </c>
      <c r="EE766">
        <f>IF($GS766&gt;=16,INDEX($DM:$DM,$GR766+16),"")</f>
      </c>
      <c r="EF766">
        <f>IF($GS766&gt;=17,INDEX($DM:$DM,$GR766+17),"")</f>
      </c>
      <c r="EG766">
        <f>IF($GS766&gt;=18,INDEX($DM:$DM,$GR766+18),"")</f>
      </c>
      <c r="EH766">
        <f>IF($GS766&gt;=19,INDEX($DM:$DM,$GR766+19),"")</f>
      </c>
      <c r="EI766">
        <f>IF($GS766&gt;=20,INDEX($DM:$DM,$GR766+20),"")</f>
      </c>
      <c r="EJ766">
        <f>IF($GS766&gt;=21,INDEX($DM:$DM,$GR766+21),"")</f>
      </c>
      <c r="EK766">
        <f>IF($GS766&gt;=22,INDEX($DM:$DM,$GR766+22),"")</f>
      </c>
      <c r="EL766">
        <f>IF($GS766&gt;=23,INDEX($DM:$DM,$GR766+23),"")</f>
      </c>
      <c r="EM766">
        <f>IF($GS766&gt;=24,INDEX($DM:$DM,$GR766+24),"")</f>
      </c>
      <c r="EN766">
        <f>IF($GS766&gt;=25,INDEX($DM:$DM,$GR766+25),"")</f>
      </c>
      <c r="EO766">
        <f>IF($GS766&gt;=26,INDEX($DM:$DM,$GR766+26),"")</f>
      </c>
      <c r="EP766">
        <f>IF($GS766&gt;=27,INDEX($DM:$DM,$GR766+27),"")</f>
      </c>
      <c r="EQ766">
        <f>IF($GS766&gt;=28,INDEX($DM:$DM,$GR766+28),"")</f>
      </c>
      <c r="ER766">
        <f>IF($GS766&gt;=29,INDEX($DM:$DM,$GR766+29),"")</f>
      </c>
      <c r="ES766">
        <f>IF($GS766&gt;=30,INDEX($DM:$DM,$GR766+30),"")</f>
      </c>
      <c r="ET766">
        <f>IF($GS766&gt;=31,INDEX($DM:$DM,$GR766+31),"")</f>
      </c>
      <c r="EU766">
        <f>IF($GS766&gt;=32,INDEX($DM:$DM,$GR766+32),"")</f>
      </c>
      <c r="EV766">
        <f>IF($GS766&gt;=33,INDEX($DM:$DM,$GR766+33),"")</f>
      </c>
      <c r="EW766">
        <f>IF($GS766&gt;=34,INDEX($DM:$DM,$GR766+34),"")</f>
      </c>
      <c r="EX766">
        <f>IF($GS766&gt;=35,INDEX($DM:$DM,$GR766+35),"")</f>
      </c>
      <c r="EY766">
        <f>IF($GS766&gt;=36,INDEX($DM:$DM,$GR766+36),"")</f>
      </c>
      <c r="EZ766">
        <f>IF($GS766&gt;=37,INDEX($DM:$DM,$GR766+37),"")</f>
      </c>
      <c r="FA766">
        <f>IF($GS766&gt;=38,INDEX($DM:$DM,$GR766+38),"")</f>
      </c>
      <c r="FB766">
        <f>IF($GS766&gt;=39,INDEX($DM:$DM,$GR766+39),"")</f>
      </c>
      <c r="FC766">
        <f>IF($GS766&gt;=40,INDEX($DM:$DM,$GR766+40),"")</f>
      </c>
      <c r="FD766">
        <f>IF($GS766&gt;=1,INDEX($DN:$DN,$GR766+1),"")</f>
      </c>
      <c r="FE766">
        <f>IF($GS766&gt;=2,INDEX($DN:$DN,$GR766+2),"")</f>
      </c>
      <c r="FF766">
        <f>IF($GS766&gt;=3,INDEX($DN:$DN,$GR766+3),"")</f>
      </c>
      <c r="FG766">
        <f>IF($GS766&gt;=4,INDEX($DN:$DN,$GR766+4),"")</f>
      </c>
      <c r="FH766">
        <f>IF($GS766&gt;=5,INDEX($DN:$DN,$GR766+5),"")</f>
      </c>
      <c r="FI766">
        <f>IF($GS766&gt;=6,INDEX($DN:$DN,$GR766+6),"")</f>
      </c>
      <c r="FJ766">
        <f>IF($GS766&gt;=7,INDEX($DN:$DN,$GR766+7),"")</f>
      </c>
      <c r="FK766">
        <f>IF($GS766&gt;=8,INDEX($DN:$DN,$GR766+8),"")</f>
      </c>
      <c r="FL766">
        <f>IF($GS766&gt;=9,INDEX($DN:$DN,$GR766+9),"")</f>
      </c>
      <c r="FM766">
        <f>IF($GS766&gt;=10,INDEX($DN:$DN,$GR766+10),"")</f>
      </c>
      <c r="FN766">
        <f>IF($GS766&gt;=11,INDEX($DN:$DN,$GR766+11),"")</f>
      </c>
      <c r="FO766">
        <f>IF($GS766&gt;=12,INDEX($DN:$DN,$GR766+12),"")</f>
      </c>
      <c r="FP766">
        <f>IF($GS766&gt;=13,INDEX($DN:$DN,$GR766+13),"")</f>
      </c>
      <c r="FQ766">
        <f>IF($GS766&gt;=14,INDEX($DN:$DN,$GR766+14),"")</f>
      </c>
      <c r="FR766">
        <f>IF($GS766&gt;=15,INDEX($DN:$DN,$GR766+15),"")</f>
      </c>
      <c r="FS766">
        <f>IF($GS766&gt;=16,INDEX($DN:$DN,$GR766+16),"")</f>
      </c>
      <c r="FT766">
        <f>IF($GS766&gt;=17,INDEX($DN:$DN,$GR766+17),"")</f>
      </c>
      <c r="FU766">
        <f>IF($GS766&gt;=18,INDEX($DN:$DN,$GR766+18),"")</f>
      </c>
      <c r="FV766">
        <f>IF($GS766&gt;=19,INDEX($DN:$DN,$GR766+19),"")</f>
      </c>
      <c r="FW766">
        <f>IF($GS766&gt;=20,INDEX($DN:$DN,$GR766+20),"")</f>
      </c>
      <c r="FX766">
        <f>IF($GS766&gt;=21,INDEX($DN:$DN,$GR766+21),"")</f>
      </c>
      <c r="FY766">
        <f>IF($GS766&gt;=22,INDEX($DN:$DN,$GR766+22),"")</f>
      </c>
      <c r="FZ766">
        <f>IF($GS766&gt;=23,INDEX($DN:$DN,$GR766+23),"")</f>
      </c>
      <c r="GA766">
        <f>IF($GS766&gt;=24,INDEX($DN:$DN,$GR766+24),"")</f>
      </c>
      <c r="GB766">
        <f>IF($GS766&gt;=25,INDEX($DN:$DN,$GR766+25),"")</f>
      </c>
      <c r="GC766">
        <f>IF($GS766&gt;=26,INDEX($DN:$DN,$GR766+26),"")</f>
      </c>
      <c r="GD766">
        <f>IF($GS766&gt;=27,INDEX($DN:$DN,$GR766+27),"")</f>
      </c>
      <c r="GE766">
        <f>IF($GS766&gt;=28,INDEX($DN:$DN,$GR766+28),"")</f>
      </c>
      <c r="GF766">
        <f>IF($GS766&gt;=29,INDEX($DN:$DN,$GR766+29),"")</f>
      </c>
      <c r="GG766">
        <f>IF($GS766&gt;=30,INDEX($DN:$DN,$GR766+30),"")</f>
      </c>
      <c r="GH766">
        <f>IF($GS766&gt;=31,INDEX($DN:$DN,$GR766+31),"")</f>
      </c>
      <c r="GI766">
        <f>IF($GS766&gt;=32,INDEX($DN:$DN,$GR766+32),"")</f>
      </c>
      <c r="GJ766">
        <f>IF($GS766&gt;=33,INDEX($DN:$DN,$GR766+33),"")</f>
      </c>
      <c r="GK766">
        <f>IF($GS766&gt;=34,INDEX($DN:$DN,$GR766+34),"")</f>
      </c>
      <c r="GL766">
        <f>IF($GS766&gt;=35,INDEX($DN:$DN,$GR766+35),"")</f>
      </c>
      <c r="GM766">
        <f>IF($GS766&gt;=36,INDEX($DN:$DN,$GR766+36),"")</f>
      </c>
      <c r="GN766">
        <f>IF($GS766&gt;=37,INDEX($DN:$DN,$GR766+37),"")</f>
      </c>
      <c r="GO766">
        <f>IF($GS766&gt;=38,INDEX($DN:$DN,$GR766+38),"")</f>
      </c>
      <c r="GP766">
        <f>IF($GS766&gt;=39,INDEX($DN:$DN,$GR766+39),"")</f>
      </c>
      <c r="GQ766">
        <f>IF($GS766&gt;=40,INDEX($DN:$DN,$GR766+40),"")</f>
      </c>
      <c r="GR766">
        <f>IFERROR(MATCH($DL766,$DM$2:$DM$148,0)+1,0)</f>
      </c>
      <c r="GS766">
        <f>IFERROR(INDEX($DO$2:$DO$148,MATCH($DL766,$DM$2:$DM$148,0)),0)</f>
      </c>
      <c r="GT766">
        <f>IFERROR(MATCH($Z766,$DP$766:$FC$766,0),0)</f>
      </c>
      <c r="GU766">
        <f>IF($GT766&gt;0,INDEX($FD$766:$GQ$766,$GT766),"")</f>
      </c>
      <c r="GX766">
        <f>IF($JG766&gt;=1,INDEX($GV:$GV,$JF766+1),"")</f>
      </c>
      <c r="GY766">
        <f>IF($JG766&gt;=2,INDEX($GV:$GV,$JF766+2),"")</f>
      </c>
      <c r="GZ766">
        <f>IF($JG766&gt;=3,INDEX($GV:$GV,$JF766+3),"")</f>
      </c>
      <c r="HA766">
        <f>IF($JG766&gt;=4,INDEX($GV:$GV,$JF766+4),"")</f>
      </c>
      <c r="HB766">
        <f>IF($JG766&gt;=5,INDEX($GV:$GV,$JF766+5),"")</f>
      </c>
      <c r="HC766">
        <f>IF($JG766&gt;=6,INDEX($GV:$GV,$JF766+6),"")</f>
      </c>
      <c r="HD766">
        <f>IF($JG766&gt;=7,INDEX($GV:$GV,$JF766+7),"")</f>
      </c>
      <c r="HE766">
        <f>IF($JG766&gt;=8,INDEX($GV:$GV,$JF766+8),"")</f>
      </c>
      <c r="HF766">
        <f>IF($JG766&gt;=9,INDEX($GV:$GV,$JF766+9),"")</f>
      </c>
      <c r="HG766">
        <f>IF($JG766&gt;=10,INDEX($GV:$GV,$JF766+10),"")</f>
      </c>
      <c r="HH766">
        <f>IF($JG766&gt;=11,INDEX($GV:$GV,$JF766+11),"")</f>
      </c>
      <c r="HI766">
        <f>IF($JG766&gt;=12,INDEX($GV:$GV,$JF766+12),"")</f>
      </c>
      <c r="HJ766">
        <f>IF($JG766&gt;=13,INDEX($GV:$GV,$JF766+13),"")</f>
      </c>
      <c r="HK766">
        <f>IF($JG766&gt;=14,INDEX($GV:$GV,$JF766+14),"")</f>
      </c>
      <c r="HL766">
        <f>IF($JG766&gt;=15,INDEX($GV:$GV,$JF766+15),"")</f>
      </c>
      <c r="HM766">
        <f>IF($JG766&gt;=16,INDEX($GV:$GV,$JF766+16),"")</f>
      </c>
      <c r="HN766">
        <f>IF($JG766&gt;=17,INDEX($GV:$GV,$JF766+17),"")</f>
      </c>
      <c r="HO766">
        <f>IF($JG766&gt;=18,INDEX($GV:$GV,$JF766+18),"")</f>
      </c>
      <c r="HP766">
        <f>IF($JG766&gt;=19,INDEX($GV:$GV,$JF766+19),"")</f>
      </c>
      <c r="HQ766">
        <f>IF($JG766&gt;=20,INDEX($GV:$GV,$JF766+20),"")</f>
      </c>
      <c r="HR766">
        <f>IF($JG766&gt;=21,INDEX($GV:$GV,$JF766+21),"")</f>
      </c>
      <c r="HS766">
        <f>IF($JG766&gt;=22,INDEX($GV:$GV,$JF766+22),"")</f>
      </c>
      <c r="HT766">
        <f>IF($JG766&gt;=23,INDEX($GV:$GV,$JF766+23),"")</f>
      </c>
      <c r="HU766">
        <f>IF($JG766&gt;=24,INDEX($GV:$GV,$JF766+24),"")</f>
      </c>
      <c r="HV766">
        <f>IF($JG766&gt;=25,INDEX($GV:$GV,$JF766+25),"")</f>
      </c>
      <c r="HW766">
        <f>IF($JG766&gt;=26,INDEX($GV:$GV,$JF766+26),"")</f>
      </c>
      <c r="HX766">
        <f>IF($JG766&gt;=27,INDEX($GV:$GV,$JF766+27),"")</f>
      </c>
      <c r="HY766">
        <f>IF($JG766&gt;=28,INDEX($GV:$GV,$JF766+28),"")</f>
      </c>
      <c r="HZ766">
        <f>IF($JG766&gt;=29,INDEX($GV:$GV,$JF766+29),"")</f>
      </c>
      <c r="IA766">
        <f>IF($JG766&gt;=30,INDEX($GV:$GV,$JF766+30),"")</f>
      </c>
      <c r="IB766">
        <f>IF($JG766&gt;=31,INDEX($GV:$GV,$JF766+31),"")</f>
      </c>
      <c r="IC766">
        <f>IF($JG766&gt;=32,INDEX($GV:$GV,$JF766+32),"")</f>
      </c>
      <c r="ID766">
        <f>IF($JG766&gt;=33,INDEX($GV:$GV,$JF766+33),"")</f>
      </c>
      <c r="IE766">
        <f>IF($JG766&gt;=34,INDEX($GV:$GV,$JF766+34),"")</f>
      </c>
      <c r="IF766">
        <f>IF($JG766&gt;=35,INDEX($GV:$GV,$JF766+35),"")</f>
      </c>
      <c r="IG766">
        <f>IF($JG766&gt;=36,INDEX($GV:$GV,$JF766+36),"")</f>
      </c>
      <c r="IH766">
        <f>IF($JG766&gt;=37,INDEX($GV:$GV,$JF766+37),"")</f>
      </c>
      <c r="II766">
        <f>IF($JG766&gt;=38,INDEX($GV:$GV,$JF766+38),"")</f>
      </c>
      <c r="IJ766">
        <f>IF($JG766&gt;=39,INDEX($GV:$GV,$JF766+39),"")</f>
      </c>
      <c r="IK766">
        <f>IF($JG766&gt;=40,INDEX($GV:$GV,$JF766+40),"")</f>
      </c>
      <c r="IL766">
        <f>IF($JG766&gt;=41,INDEX($GV:$GV,$JF766+41),"")</f>
      </c>
      <c r="IM766">
        <f>IF($JG766&gt;=42,INDEX($GV:$GV,$JF766+42),"")</f>
      </c>
      <c r="IN766">
        <f>IF($JG766&gt;=43,INDEX($GV:$GV,$JF766+43),"")</f>
      </c>
      <c r="IO766">
        <f>IF($JG766&gt;=44,INDEX($GV:$GV,$JF766+44),"")</f>
      </c>
      <c r="IP766">
        <f>IF($JG766&gt;=45,INDEX($GV:$GV,$JF766+45),"")</f>
      </c>
      <c r="IQ766">
        <f>IF($JG766&gt;=46,INDEX($GV:$GV,$JF766+46),"")</f>
      </c>
      <c r="IR766">
        <f>IF($JG766&gt;=47,INDEX($GV:$GV,$JF766+47),"")</f>
      </c>
      <c r="IS766">
        <f>IF($JG766&gt;=48,INDEX($GV:$GV,$JF766+48),"")</f>
      </c>
      <c r="IT766">
        <f>IF($JG766&gt;=49,INDEX($GV:$GV,$JF766+49),"")</f>
      </c>
      <c r="IU766">
        <f>IF($JG766&gt;=50,INDEX($GV:$GV,$JF766+50),"")</f>
      </c>
      <c r="IV766">
        <f>IF($JG766&gt;=51,INDEX($GV:$GV,$JF766+51),"")</f>
      </c>
      <c r="IW766">
        <f>IF($JG766&gt;=52,INDEX($GV:$GV,$JF766+52),"")</f>
      </c>
      <c r="IX766">
        <f>IF($JG766&gt;=53,INDEX($GV:$GV,$JF766+53),"")</f>
      </c>
      <c r="IY766">
        <f>IF($JG766&gt;=54,INDEX($GV:$GV,$JF766+54),"")</f>
      </c>
      <c r="IZ766">
        <f>IF($JG766&gt;=55,INDEX($GV:$GV,$JF766+55),"")</f>
      </c>
      <c r="JA766">
        <f>IF($JG766&gt;=56,INDEX($GV:$GV,$JF766+56),"")</f>
      </c>
      <c r="JB766">
        <f>IF($JG766&gt;=57,INDEX($GV:$GV,$JF766+57),"")</f>
      </c>
      <c r="JC766">
        <f>IF($JG766&gt;=58,INDEX($GV:$GV,$JF766+58),"")</f>
      </c>
      <c r="JD766">
        <f>IF($JG766&gt;=59,INDEX($GV:$GV,$JF766+59),"")</f>
      </c>
      <c r="JE766">
        <f>IF($JG766&gt;=60,INDEX($GV:$GV,$JF766+60),"")</f>
      </c>
      <c r="JF766">
        <f>IFERROR(MATCH($GU766,$GV$2:$GV$322,0)+1,0)</f>
      </c>
      <c r="JG766">
        <f>IFERROR(INDEX($GW$2:$GW$322,MATCH($GU766,$GV$2:$GV$322,0)),0)</f>
      </c>
      <c r="JH766" t="s">
        <v>44</v>
      </c>
      <c r="JI766" t="s">
        <v>44</v>
      </c>
    </row>
    <row r="767" spans="1:269" x14ac:dyDescent="0.25">
      <c r="R767">
        <f>IF(OR($U767="",$Q767=""),"",IFERROR($U767/$Q767,0))</f>
      </c>
      <c r="S767">
        <f>IF($U767="","",
SUM($T767,$V767,$AA767,$W767,$Y767)*
(1-IF($AB767="",0,VALUE($AB767)/100)))</f>
      </c>
      <c r="T767">
        <f>IF($U767="","",$U767)</f>
      </c>
      <c r="V767">
        <f>IF($U767="","",
IF($O767="","",
IF(ISNUMBER(SEARCH("exempt",LOWER($O767))),0,
$U767*(VALUE(SUBSTITUTE($O767,"%",""))/100))))</f>
      </c>
      <c r="AC767">
        <f>IFERROR(IF(FIND(" - ",$K767)&gt;0,MID($K767,FIND(" - ",$K767)+3,LEN($K767)),""),"")</f>
      </c>
      <c r="AL767" t="s">
        <v>1773</v>
      </c>
      <c r="AT767">
        <f>IFERROR(LEFT($K767,FIND(" - ",$K767)-1),$K767)</f>
      </c>
      <c r="AW767">
        <f>IF($CL767&gt;=1,INDEX($AU:$AU,$CK767+1),"")</f>
      </c>
      <c r="AX767">
        <f>IF($CL767&gt;=2,INDEX($AU:$AU,$CK767+2),"")</f>
      </c>
      <c r="AY767">
        <f>IF($CL767&gt;=3,INDEX($AU:$AU,$CK767+3),"")</f>
      </c>
      <c r="AZ767">
        <f>IF($CL767&gt;=4,INDEX($AU:$AU,$CK767+4),"")</f>
      </c>
      <c r="BA767">
        <f>IF($CL767&gt;=5,INDEX($AU:$AU,$CK767+5),"")</f>
      </c>
      <c r="BB767">
        <f>IF($CL767&gt;=6,INDEX($AU:$AU,$CK767+6),"")</f>
      </c>
      <c r="BC767">
        <f>IF($CL767&gt;=7,INDEX($AU:$AU,$CK767+7),"")</f>
      </c>
      <c r="BD767">
        <f>IF($CL767&gt;=8,INDEX($AU:$AU,$CK767+8),"")</f>
      </c>
      <c r="BE767">
        <f>IF($CL767&gt;=9,INDEX($AU:$AU,$CK767+9),"")</f>
      </c>
      <c r="BF767">
        <f>IF($CL767&gt;=10,INDEX($AU:$AU,$CK767+10),"")</f>
      </c>
      <c r="BG767">
        <f>IF($CL767&gt;=11,INDEX($AU:$AU,$CK767+11),"")</f>
      </c>
      <c r="BH767">
        <f>IF($CL767&gt;=12,INDEX($AU:$AU,$CK767+12),"")</f>
      </c>
      <c r="BI767">
        <f>IF($CL767&gt;=13,INDEX($AU:$AU,$CK767+13),"")</f>
      </c>
      <c r="BJ767">
        <f>IF($CL767&gt;=14,INDEX($AU:$AU,$CK767+14),"")</f>
      </c>
      <c r="BK767">
        <f>IF($CL767&gt;=15,INDEX($AU:$AU,$CK767+15),"")</f>
      </c>
      <c r="BL767">
        <f>IF($CL767&gt;=16,INDEX($AU:$AU,$CK767+16),"")</f>
      </c>
      <c r="BM767">
        <f>IF($CL767&gt;=17,INDEX($AU:$AU,$CK767+17),"")</f>
      </c>
      <c r="BN767">
        <f>IF($CL767&gt;=18,INDEX($AU:$AU,$CK767+18),"")</f>
      </c>
      <c r="BO767">
        <f>IF($CL767&gt;=19,INDEX($AU:$AU,$CK767+19),"")</f>
      </c>
      <c r="BP767">
        <f>IF($CL767&gt;=20,INDEX($AU:$AU,$CK767+20),"")</f>
      </c>
      <c r="BQ767">
        <f>IF($CL767&gt;=21,INDEX($AU:$AU,$CK767+21),"")</f>
      </c>
      <c r="BR767">
        <f>IF($CL767&gt;=22,INDEX($AU:$AU,$CK767+22),"")</f>
      </c>
      <c r="BS767">
        <f>IF($CL767&gt;=23,INDEX($AU:$AU,$CK767+23),"")</f>
      </c>
      <c r="BT767">
        <f>IF($CL767&gt;=24,INDEX($AU:$AU,$CK767+24),"")</f>
      </c>
      <c r="BU767">
        <f>IF($CL767&gt;=25,INDEX($AU:$AU,$CK767+25),"")</f>
      </c>
      <c r="BV767">
        <f>IF($CL767&gt;=26,INDEX($AU:$AU,$CK767+26),"")</f>
      </c>
      <c r="BW767">
        <f>IF($CL767&gt;=27,INDEX($AU:$AU,$CK767+27),"")</f>
      </c>
      <c r="BX767">
        <f>IF($CL767&gt;=28,INDEX($AU:$AU,$CK767+28),"")</f>
      </c>
      <c r="BY767">
        <f>IF($CL767&gt;=29,INDEX($AU:$AU,$CK767+29),"")</f>
      </c>
      <c r="BZ767">
        <f>IF($CL767&gt;=30,INDEX($AU:$AU,$CK767+30),"")</f>
      </c>
      <c r="CA767">
        <f>IF($CL767&gt;=31,INDEX($AU:$AU,$CK767+31),"")</f>
      </c>
      <c r="CB767">
        <f>IF($CL767&gt;=32,INDEX($AU:$AU,$CK767+32),"")</f>
      </c>
      <c r="CC767">
        <f>IF($CL767&gt;=33,INDEX($AU:$AU,$CK767+33),"")</f>
      </c>
      <c r="CD767">
        <f>IF($CL767&gt;=34,INDEX($AU:$AU,$CK767+34),"")</f>
      </c>
      <c r="CE767">
        <f>IF($CL767&gt;=35,INDEX($AU:$AU,$CK767+35),"")</f>
      </c>
      <c r="CF767">
        <f>IF($CL767&gt;=36,INDEX($AU:$AU,$CK767+36),"")</f>
      </c>
      <c r="CG767">
        <f>IF($CL767&gt;=37,INDEX($AU:$AU,$CK767+37),"")</f>
      </c>
      <c r="CH767">
        <f>IF($CL767&gt;=38,INDEX($AU:$AU,$CK767+38),"")</f>
      </c>
      <c r="CI767">
        <f>IF($CL767&gt;=39,INDEX($AU:$AU,$CK767+39),"")</f>
      </c>
      <c r="CJ767">
        <f>IF($CL767&gt;=40,INDEX($AU:$AU,$CK767+40),"")</f>
      </c>
      <c r="CK767">
        <f>IFERROR(MATCH($AT767,$AU$2:$AU$133,0)+1,0)</f>
      </c>
      <c r="CL767">
        <f>IFERROR(INDEX($AV$2:$AV$133,MATCH($AT767,$AU$2:$AU$133,0)),0)</f>
      </c>
      <c r="CM767">
        <f>IFERROR(LEFT($L767,FIND(" - ",$L767)-1),$L767)</f>
      </c>
      <c r="CN767" t="s">
        <v>1774</v>
      </c>
      <c r="CO767">
        <v>1</v>
      </c>
      <c r="CP767">
        <f>IF($DK767&gt;=1,INDEX($CN:$CN,$DJ767+1),"")</f>
      </c>
      <c r="CQ767">
        <f>IF($DK767&gt;=2,INDEX($CN:$CN,$DJ767+2),"")</f>
      </c>
      <c r="CR767">
        <f>IF($DK767&gt;=3,INDEX($CN:$CN,$DJ767+3),"")</f>
      </c>
      <c r="CS767">
        <f>IF($DK767&gt;=4,INDEX($CN:$CN,$DJ767+4),"")</f>
      </c>
      <c r="CT767">
        <f>IF($DK767&gt;=5,INDEX($CN:$CN,$DJ767+5),"")</f>
      </c>
      <c r="CU767">
        <f>IF($DK767&gt;=6,INDEX($CN:$CN,$DJ767+6),"")</f>
      </c>
      <c r="CV767">
        <f>IF($DK767&gt;=7,INDEX($CN:$CN,$DJ767+7),"")</f>
      </c>
      <c r="CW767">
        <f>IF($DK767&gt;=8,INDEX($CN:$CN,$DJ767+8),"")</f>
      </c>
      <c r="CX767">
        <f>IF($DK767&gt;=9,INDEX($CN:$CN,$DJ767+9),"")</f>
      </c>
      <c r="CY767">
        <f>IF($DK767&gt;=10,INDEX($CN:$CN,$DJ767+10),"")</f>
      </c>
      <c r="CZ767">
        <f>IF($DK767&gt;=11,INDEX($CN:$CN,$DJ767+11),"")</f>
      </c>
      <c r="DA767">
        <f>IF($DK767&gt;=12,INDEX($CN:$CN,$DJ767+12),"")</f>
      </c>
      <c r="DB767">
        <f>IF($DK767&gt;=13,INDEX($CN:$CN,$DJ767+13),"")</f>
      </c>
      <c r="DC767">
        <f>IF($DK767&gt;=14,INDEX($CN:$CN,$DJ767+14),"")</f>
      </c>
      <c r="DD767">
        <f>IF($DK767&gt;=15,INDEX($CN:$CN,$DJ767+15),"")</f>
      </c>
      <c r="DE767">
        <f>IF($DK767&gt;=16,INDEX($CN:$CN,$DJ767+16),"")</f>
      </c>
      <c r="DF767">
        <f>IF($DK767&gt;=17,INDEX($CN:$CN,$DJ767+17),"")</f>
      </c>
      <c r="DG767">
        <f>IF($DK767&gt;=18,INDEX($CN:$CN,$DJ767+18),"")</f>
      </c>
      <c r="DH767">
        <f>IF($DK767&gt;=19,INDEX($CN:$CN,$DJ767+19),"")</f>
      </c>
      <c r="DI767">
        <f>IF($DK767&gt;=20,INDEX($CN:$CN,$DJ767+20),"")</f>
      </c>
      <c r="DJ767">
        <f>IFERROR(MATCH($CM767,$CN$2:$CN$1089,0)+1,0)</f>
      </c>
      <c r="DK767">
        <f>IFERROR(INDEX($CO$2:$CO$1089,MATCH($CM767,$CN$2:$CN$1089,0)),0)</f>
      </c>
      <c r="DL767">
        <f>IFERROR(INDEX($AS:$AS,MATCH($O767,$AR:$AR,0))&amp;"","")</f>
      </c>
      <c r="DP767">
        <f>IF($GS767&gt;=1,INDEX($DM:$DM,$GR767+1),"")</f>
      </c>
      <c r="DQ767">
        <f>IF($GS767&gt;=2,INDEX($DM:$DM,$GR767+2),"")</f>
      </c>
      <c r="DR767">
        <f>IF($GS767&gt;=3,INDEX($DM:$DM,$GR767+3),"")</f>
      </c>
      <c r="DS767">
        <f>IF($GS767&gt;=4,INDEX($DM:$DM,$GR767+4),"")</f>
      </c>
      <c r="DT767">
        <f>IF($GS767&gt;=5,INDEX($DM:$DM,$GR767+5),"")</f>
      </c>
      <c r="DU767">
        <f>IF($GS767&gt;=6,INDEX($DM:$DM,$GR767+6),"")</f>
      </c>
      <c r="DV767">
        <f>IF($GS767&gt;=7,INDEX($DM:$DM,$GR767+7),"")</f>
      </c>
      <c r="DW767">
        <f>IF($GS767&gt;=8,INDEX($DM:$DM,$GR767+8),"")</f>
      </c>
      <c r="DX767">
        <f>IF($GS767&gt;=9,INDEX($DM:$DM,$GR767+9),"")</f>
      </c>
      <c r="DY767">
        <f>IF($GS767&gt;=10,INDEX($DM:$DM,$GR767+10),"")</f>
      </c>
      <c r="DZ767">
        <f>IF($GS767&gt;=11,INDEX($DM:$DM,$GR767+11),"")</f>
      </c>
      <c r="EA767">
        <f>IF($GS767&gt;=12,INDEX($DM:$DM,$GR767+12),"")</f>
      </c>
      <c r="EB767">
        <f>IF($GS767&gt;=13,INDEX($DM:$DM,$GR767+13),"")</f>
      </c>
      <c r="EC767">
        <f>IF($GS767&gt;=14,INDEX($DM:$DM,$GR767+14),"")</f>
      </c>
      <c r="ED767">
        <f>IF($GS767&gt;=15,INDEX($DM:$DM,$GR767+15),"")</f>
      </c>
      <c r="EE767">
        <f>IF($GS767&gt;=16,INDEX($DM:$DM,$GR767+16),"")</f>
      </c>
      <c r="EF767">
        <f>IF($GS767&gt;=17,INDEX($DM:$DM,$GR767+17),"")</f>
      </c>
      <c r="EG767">
        <f>IF($GS767&gt;=18,INDEX($DM:$DM,$GR767+18),"")</f>
      </c>
      <c r="EH767">
        <f>IF($GS767&gt;=19,INDEX($DM:$DM,$GR767+19),"")</f>
      </c>
      <c r="EI767">
        <f>IF($GS767&gt;=20,INDEX($DM:$DM,$GR767+20),"")</f>
      </c>
      <c r="EJ767">
        <f>IF($GS767&gt;=21,INDEX($DM:$DM,$GR767+21),"")</f>
      </c>
      <c r="EK767">
        <f>IF($GS767&gt;=22,INDEX($DM:$DM,$GR767+22),"")</f>
      </c>
      <c r="EL767">
        <f>IF($GS767&gt;=23,INDEX($DM:$DM,$GR767+23),"")</f>
      </c>
      <c r="EM767">
        <f>IF($GS767&gt;=24,INDEX($DM:$DM,$GR767+24),"")</f>
      </c>
      <c r="EN767">
        <f>IF($GS767&gt;=25,INDEX($DM:$DM,$GR767+25),"")</f>
      </c>
      <c r="EO767">
        <f>IF($GS767&gt;=26,INDEX($DM:$DM,$GR767+26),"")</f>
      </c>
      <c r="EP767">
        <f>IF($GS767&gt;=27,INDEX($DM:$DM,$GR767+27),"")</f>
      </c>
      <c r="EQ767">
        <f>IF($GS767&gt;=28,INDEX($DM:$DM,$GR767+28),"")</f>
      </c>
      <c r="ER767">
        <f>IF($GS767&gt;=29,INDEX($DM:$DM,$GR767+29),"")</f>
      </c>
      <c r="ES767">
        <f>IF($GS767&gt;=30,INDEX($DM:$DM,$GR767+30),"")</f>
      </c>
      <c r="ET767">
        <f>IF($GS767&gt;=31,INDEX($DM:$DM,$GR767+31),"")</f>
      </c>
      <c r="EU767">
        <f>IF($GS767&gt;=32,INDEX($DM:$DM,$GR767+32),"")</f>
      </c>
      <c r="EV767">
        <f>IF($GS767&gt;=33,INDEX($DM:$DM,$GR767+33),"")</f>
      </c>
      <c r="EW767">
        <f>IF($GS767&gt;=34,INDEX($DM:$DM,$GR767+34),"")</f>
      </c>
      <c r="EX767">
        <f>IF($GS767&gt;=35,INDEX($DM:$DM,$GR767+35),"")</f>
      </c>
      <c r="EY767">
        <f>IF($GS767&gt;=36,INDEX($DM:$DM,$GR767+36),"")</f>
      </c>
      <c r="EZ767">
        <f>IF($GS767&gt;=37,INDEX($DM:$DM,$GR767+37),"")</f>
      </c>
      <c r="FA767">
        <f>IF($GS767&gt;=38,INDEX($DM:$DM,$GR767+38),"")</f>
      </c>
      <c r="FB767">
        <f>IF($GS767&gt;=39,INDEX($DM:$DM,$GR767+39),"")</f>
      </c>
      <c r="FC767">
        <f>IF($GS767&gt;=40,INDEX($DM:$DM,$GR767+40),"")</f>
      </c>
      <c r="FD767">
        <f>IF($GS767&gt;=1,INDEX($DN:$DN,$GR767+1),"")</f>
      </c>
      <c r="FE767">
        <f>IF($GS767&gt;=2,INDEX($DN:$DN,$GR767+2),"")</f>
      </c>
      <c r="FF767">
        <f>IF($GS767&gt;=3,INDEX($DN:$DN,$GR767+3),"")</f>
      </c>
      <c r="FG767">
        <f>IF($GS767&gt;=4,INDEX($DN:$DN,$GR767+4),"")</f>
      </c>
      <c r="FH767">
        <f>IF($GS767&gt;=5,INDEX($DN:$DN,$GR767+5),"")</f>
      </c>
      <c r="FI767">
        <f>IF($GS767&gt;=6,INDEX($DN:$DN,$GR767+6),"")</f>
      </c>
      <c r="FJ767">
        <f>IF($GS767&gt;=7,INDEX($DN:$DN,$GR767+7),"")</f>
      </c>
      <c r="FK767">
        <f>IF($GS767&gt;=8,INDEX($DN:$DN,$GR767+8),"")</f>
      </c>
      <c r="FL767">
        <f>IF($GS767&gt;=9,INDEX($DN:$DN,$GR767+9),"")</f>
      </c>
      <c r="FM767">
        <f>IF($GS767&gt;=10,INDEX($DN:$DN,$GR767+10),"")</f>
      </c>
      <c r="FN767">
        <f>IF($GS767&gt;=11,INDEX($DN:$DN,$GR767+11),"")</f>
      </c>
      <c r="FO767">
        <f>IF($GS767&gt;=12,INDEX($DN:$DN,$GR767+12),"")</f>
      </c>
      <c r="FP767">
        <f>IF($GS767&gt;=13,INDEX($DN:$DN,$GR767+13),"")</f>
      </c>
      <c r="FQ767">
        <f>IF($GS767&gt;=14,INDEX($DN:$DN,$GR767+14),"")</f>
      </c>
      <c r="FR767">
        <f>IF($GS767&gt;=15,INDEX($DN:$DN,$GR767+15),"")</f>
      </c>
      <c r="FS767">
        <f>IF($GS767&gt;=16,INDEX($DN:$DN,$GR767+16),"")</f>
      </c>
      <c r="FT767">
        <f>IF($GS767&gt;=17,INDEX($DN:$DN,$GR767+17),"")</f>
      </c>
      <c r="FU767">
        <f>IF($GS767&gt;=18,INDEX($DN:$DN,$GR767+18),"")</f>
      </c>
      <c r="FV767">
        <f>IF($GS767&gt;=19,INDEX($DN:$DN,$GR767+19),"")</f>
      </c>
      <c r="FW767">
        <f>IF($GS767&gt;=20,INDEX($DN:$DN,$GR767+20),"")</f>
      </c>
      <c r="FX767">
        <f>IF($GS767&gt;=21,INDEX($DN:$DN,$GR767+21),"")</f>
      </c>
      <c r="FY767">
        <f>IF($GS767&gt;=22,INDEX($DN:$DN,$GR767+22),"")</f>
      </c>
      <c r="FZ767">
        <f>IF($GS767&gt;=23,INDEX($DN:$DN,$GR767+23),"")</f>
      </c>
      <c r="GA767">
        <f>IF($GS767&gt;=24,INDEX($DN:$DN,$GR767+24),"")</f>
      </c>
      <c r="GB767">
        <f>IF($GS767&gt;=25,INDEX($DN:$DN,$GR767+25),"")</f>
      </c>
      <c r="GC767">
        <f>IF($GS767&gt;=26,INDEX($DN:$DN,$GR767+26),"")</f>
      </c>
      <c r="GD767">
        <f>IF($GS767&gt;=27,INDEX($DN:$DN,$GR767+27),"")</f>
      </c>
      <c r="GE767">
        <f>IF($GS767&gt;=28,INDEX($DN:$DN,$GR767+28),"")</f>
      </c>
      <c r="GF767">
        <f>IF($GS767&gt;=29,INDEX($DN:$DN,$GR767+29),"")</f>
      </c>
      <c r="GG767">
        <f>IF($GS767&gt;=30,INDEX($DN:$DN,$GR767+30),"")</f>
      </c>
      <c r="GH767">
        <f>IF($GS767&gt;=31,INDEX($DN:$DN,$GR767+31),"")</f>
      </c>
      <c r="GI767">
        <f>IF($GS767&gt;=32,INDEX($DN:$DN,$GR767+32),"")</f>
      </c>
      <c r="GJ767">
        <f>IF($GS767&gt;=33,INDEX($DN:$DN,$GR767+33),"")</f>
      </c>
      <c r="GK767">
        <f>IF($GS767&gt;=34,INDEX($DN:$DN,$GR767+34),"")</f>
      </c>
      <c r="GL767">
        <f>IF($GS767&gt;=35,INDEX($DN:$DN,$GR767+35),"")</f>
      </c>
      <c r="GM767">
        <f>IF($GS767&gt;=36,INDEX($DN:$DN,$GR767+36),"")</f>
      </c>
      <c r="GN767">
        <f>IF($GS767&gt;=37,INDEX($DN:$DN,$GR767+37),"")</f>
      </c>
      <c r="GO767">
        <f>IF($GS767&gt;=38,INDEX($DN:$DN,$GR767+38),"")</f>
      </c>
      <c r="GP767">
        <f>IF($GS767&gt;=39,INDEX($DN:$DN,$GR767+39),"")</f>
      </c>
      <c r="GQ767">
        <f>IF($GS767&gt;=40,INDEX($DN:$DN,$GR767+40),"")</f>
      </c>
      <c r="GR767">
        <f>IFERROR(MATCH($DL767,$DM$2:$DM$148,0)+1,0)</f>
      </c>
      <c r="GS767">
        <f>IFERROR(INDEX($DO$2:$DO$148,MATCH($DL767,$DM$2:$DM$148,0)),0)</f>
      </c>
      <c r="GT767">
        <f>IFERROR(MATCH($Z767,$DP$767:$FC$767,0),0)</f>
      </c>
      <c r="GU767">
        <f>IF($GT767&gt;0,INDEX($FD$767:$GQ$767,$GT767),"")</f>
      </c>
      <c r="GX767">
        <f>IF($JG767&gt;=1,INDEX($GV:$GV,$JF767+1),"")</f>
      </c>
      <c r="GY767">
        <f>IF($JG767&gt;=2,INDEX($GV:$GV,$JF767+2),"")</f>
      </c>
      <c r="GZ767">
        <f>IF($JG767&gt;=3,INDEX($GV:$GV,$JF767+3),"")</f>
      </c>
      <c r="HA767">
        <f>IF($JG767&gt;=4,INDEX($GV:$GV,$JF767+4),"")</f>
      </c>
      <c r="HB767">
        <f>IF($JG767&gt;=5,INDEX($GV:$GV,$JF767+5),"")</f>
      </c>
      <c r="HC767">
        <f>IF($JG767&gt;=6,INDEX($GV:$GV,$JF767+6),"")</f>
      </c>
      <c r="HD767">
        <f>IF($JG767&gt;=7,INDEX($GV:$GV,$JF767+7),"")</f>
      </c>
      <c r="HE767">
        <f>IF($JG767&gt;=8,INDEX($GV:$GV,$JF767+8),"")</f>
      </c>
      <c r="HF767">
        <f>IF($JG767&gt;=9,INDEX($GV:$GV,$JF767+9),"")</f>
      </c>
      <c r="HG767">
        <f>IF($JG767&gt;=10,INDEX($GV:$GV,$JF767+10),"")</f>
      </c>
      <c r="HH767">
        <f>IF($JG767&gt;=11,INDEX($GV:$GV,$JF767+11),"")</f>
      </c>
      <c r="HI767">
        <f>IF($JG767&gt;=12,INDEX($GV:$GV,$JF767+12),"")</f>
      </c>
      <c r="HJ767">
        <f>IF($JG767&gt;=13,INDEX($GV:$GV,$JF767+13),"")</f>
      </c>
      <c r="HK767">
        <f>IF($JG767&gt;=14,INDEX($GV:$GV,$JF767+14),"")</f>
      </c>
      <c r="HL767">
        <f>IF($JG767&gt;=15,INDEX($GV:$GV,$JF767+15),"")</f>
      </c>
      <c r="HM767">
        <f>IF($JG767&gt;=16,INDEX($GV:$GV,$JF767+16),"")</f>
      </c>
      <c r="HN767">
        <f>IF($JG767&gt;=17,INDEX($GV:$GV,$JF767+17),"")</f>
      </c>
      <c r="HO767">
        <f>IF($JG767&gt;=18,INDEX($GV:$GV,$JF767+18),"")</f>
      </c>
      <c r="HP767">
        <f>IF($JG767&gt;=19,INDEX($GV:$GV,$JF767+19),"")</f>
      </c>
      <c r="HQ767">
        <f>IF($JG767&gt;=20,INDEX($GV:$GV,$JF767+20),"")</f>
      </c>
      <c r="HR767">
        <f>IF($JG767&gt;=21,INDEX($GV:$GV,$JF767+21),"")</f>
      </c>
      <c r="HS767">
        <f>IF($JG767&gt;=22,INDEX($GV:$GV,$JF767+22),"")</f>
      </c>
      <c r="HT767">
        <f>IF($JG767&gt;=23,INDEX($GV:$GV,$JF767+23),"")</f>
      </c>
      <c r="HU767">
        <f>IF($JG767&gt;=24,INDEX($GV:$GV,$JF767+24),"")</f>
      </c>
      <c r="HV767">
        <f>IF($JG767&gt;=25,INDEX($GV:$GV,$JF767+25),"")</f>
      </c>
      <c r="HW767">
        <f>IF($JG767&gt;=26,INDEX($GV:$GV,$JF767+26),"")</f>
      </c>
      <c r="HX767">
        <f>IF($JG767&gt;=27,INDEX($GV:$GV,$JF767+27),"")</f>
      </c>
      <c r="HY767">
        <f>IF($JG767&gt;=28,INDEX($GV:$GV,$JF767+28),"")</f>
      </c>
      <c r="HZ767">
        <f>IF($JG767&gt;=29,INDEX($GV:$GV,$JF767+29),"")</f>
      </c>
      <c r="IA767">
        <f>IF($JG767&gt;=30,INDEX($GV:$GV,$JF767+30),"")</f>
      </c>
      <c r="IB767">
        <f>IF($JG767&gt;=31,INDEX($GV:$GV,$JF767+31),"")</f>
      </c>
      <c r="IC767">
        <f>IF($JG767&gt;=32,INDEX($GV:$GV,$JF767+32),"")</f>
      </c>
      <c r="ID767">
        <f>IF($JG767&gt;=33,INDEX($GV:$GV,$JF767+33),"")</f>
      </c>
      <c r="IE767">
        <f>IF($JG767&gt;=34,INDEX($GV:$GV,$JF767+34),"")</f>
      </c>
      <c r="IF767">
        <f>IF($JG767&gt;=35,INDEX($GV:$GV,$JF767+35),"")</f>
      </c>
      <c r="IG767">
        <f>IF($JG767&gt;=36,INDEX($GV:$GV,$JF767+36),"")</f>
      </c>
      <c r="IH767">
        <f>IF($JG767&gt;=37,INDEX($GV:$GV,$JF767+37),"")</f>
      </c>
      <c r="II767">
        <f>IF($JG767&gt;=38,INDEX($GV:$GV,$JF767+38),"")</f>
      </c>
      <c r="IJ767">
        <f>IF($JG767&gt;=39,INDEX($GV:$GV,$JF767+39),"")</f>
      </c>
      <c r="IK767">
        <f>IF($JG767&gt;=40,INDEX($GV:$GV,$JF767+40),"")</f>
      </c>
      <c r="IL767">
        <f>IF($JG767&gt;=41,INDEX($GV:$GV,$JF767+41),"")</f>
      </c>
      <c r="IM767">
        <f>IF($JG767&gt;=42,INDEX($GV:$GV,$JF767+42),"")</f>
      </c>
      <c r="IN767">
        <f>IF($JG767&gt;=43,INDEX($GV:$GV,$JF767+43),"")</f>
      </c>
      <c r="IO767">
        <f>IF($JG767&gt;=44,INDEX($GV:$GV,$JF767+44),"")</f>
      </c>
      <c r="IP767">
        <f>IF($JG767&gt;=45,INDEX($GV:$GV,$JF767+45),"")</f>
      </c>
      <c r="IQ767">
        <f>IF($JG767&gt;=46,INDEX($GV:$GV,$JF767+46),"")</f>
      </c>
      <c r="IR767">
        <f>IF($JG767&gt;=47,INDEX($GV:$GV,$JF767+47),"")</f>
      </c>
      <c r="IS767">
        <f>IF($JG767&gt;=48,INDEX($GV:$GV,$JF767+48),"")</f>
      </c>
      <c r="IT767">
        <f>IF($JG767&gt;=49,INDEX($GV:$GV,$JF767+49),"")</f>
      </c>
      <c r="IU767">
        <f>IF($JG767&gt;=50,INDEX($GV:$GV,$JF767+50),"")</f>
      </c>
      <c r="IV767">
        <f>IF($JG767&gt;=51,INDEX($GV:$GV,$JF767+51),"")</f>
      </c>
      <c r="IW767">
        <f>IF($JG767&gt;=52,INDEX($GV:$GV,$JF767+52),"")</f>
      </c>
      <c r="IX767">
        <f>IF($JG767&gt;=53,INDEX($GV:$GV,$JF767+53),"")</f>
      </c>
      <c r="IY767">
        <f>IF($JG767&gt;=54,INDEX($GV:$GV,$JF767+54),"")</f>
      </c>
      <c r="IZ767">
        <f>IF($JG767&gt;=55,INDEX($GV:$GV,$JF767+55),"")</f>
      </c>
      <c r="JA767">
        <f>IF($JG767&gt;=56,INDEX($GV:$GV,$JF767+56),"")</f>
      </c>
      <c r="JB767">
        <f>IF($JG767&gt;=57,INDEX($GV:$GV,$JF767+57),"")</f>
      </c>
      <c r="JC767">
        <f>IF($JG767&gt;=58,INDEX($GV:$GV,$JF767+58),"")</f>
      </c>
      <c r="JD767">
        <f>IF($JG767&gt;=59,INDEX($GV:$GV,$JF767+59),"")</f>
      </c>
      <c r="JE767">
        <f>IF($JG767&gt;=60,INDEX($GV:$GV,$JF767+60),"")</f>
      </c>
      <c r="JF767">
        <f>IFERROR(MATCH($GU767,$GV$2:$GV$322,0)+1,0)</f>
      </c>
      <c r="JG767">
        <f>IFERROR(INDEX($GW$2:$GW$322,MATCH($GU767,$GV$2:$GV$322,0)),0)</f>
      </c>
      <c r="JH767" t="s">
        <v>44</v>
      </c>
      <c r="JI767" t="s">
        <v>44</v>
      </c>
    </row>
    <row r="768" spans="1:269" x14ac:dyDescent="0.25">
      <c r="R768">
        <f>IF(OR($U768="",$Q768=""),"",IFERROR($U768/$Q768,0))</f>
      </c>
      <c r="S768">
        <f>IF($U768="","",
SUM($T768,$V768,$AA768,$W768,$Y768)*
(1-IF($AB768="",0,VALUE($AB768)/100)))</f>
      </c>
      <c r="T768">
        <f>IF($U768="","",$U768)</f>
      </c>
      <c r="V768">
        <f>IF($U768="","",
IF($O768="","",
IF(ISNUMBER(SEARCH("exempt",LOWER($O768))),0,
$U768*(VALUE(SUBSTITUTE($O768,"%",""))/100))))</f>
      </c>
      <c r="AC768">
        <f>IFERROR(IF(FIND(" - ",$K768)&gt;0,MID($K768,FIND(" - ",$K768)+3,LEN($K768)),""),"")</f>
      </c>
      <c r="AL768" t="s">
        <v>1775</v>
      </c>
      <c r="AT768">
        <f>IFERROR(LEFT($K768,FIND(" - ",$K768)-1),$K768)</f>
      </c>
      <c r="AW768">
        <f>IF($CL768&gt;=1,INDEX($AU:$AU,$CK768+1),"")</f>
      </c>
      <c r="AX768">
        <f>IF($CL768&gt;=2,INDEX($AU:$AU,$CK768+2),"")</f>
      </c>
      <c r="AY768">
        <f>IF($CL768&gt;=3,INDEX($AU:$AU,$CK768+3),"")</f>
      </c>
      <c r="AZ768">
        <f>IF($CL768&gt;=4,INDEX($AU:$AU,$CK768+4),"")</f>
      </c>
      <c r="BA768">
        <f>IF($CL768&gt;=5,INDEX($AU:$AU,$CK768+5),"")</f>
      </c>
      <c r="BB768">
        <f>IF($CL768&gt;=6,INDEX($AU:$AU,$CK768+6),"")</f>
      </c>
      <c r="BC768">
        <f>IF($CL768&gt;=7,INDEX($AU:$AU,$CK768+7),"")</f>
      </c>
      <c r="BD768">
        <f>IF($CL768&gt;=8,INDEX($AU:$AU,$CK768+8),"")</f>
      </c>
      <c r="BE768">
        <f>IF($CL768&gt;=9,INDEX($AU:$AU,$CK768+9),"")</f>
      </c>
      <c r="BF768">
        <f>IF($CL768&gt;=10,INDEX($AU:$AU,$CK768+10),"")</f>
      </c>
      <c r="BG768">
        <f>IF($CL768&gt;=11,INDEX($AU:$AU,$CK768+11),"")</f>
      </c>
      <c r="BH768">
        <f>IF($CL768&gt;=12,INDEX($AU:$AU,$CK768+12),"")</f>
      </c>
      <c r="BI768">
        <f>IF($CL768&gt;=13,INDEX($AU:$AU,$CK768+13),"")</f>
      </c>
      <c r="BJ768">
        <f>IF($CL768&gt;=14,INDEX($AU:$AU,$CK768+14),"")</f>
      </c>
      <c r="BK768">
        <f>IF($CL768&gt;=15,INDEX($AU:$AU,$CK768+15),"")</f>
      </c>
      <c r="BL768">
        <f>IF($CL768&gt;=16,INDEX($AU:$AU,$CK768+16),"")</f>
      </c>
      <c r="BM768">
        <f>IF($CL768&gt;=17,INDEX($AU:$AU,$CK768+17),"")</f>
      </c>
      <c r="BN768">
        <f>IF($CL768&gt;=18,INDEX($AU:$AU,$CK768+18),"")</f>
      </c>
      <c r="BO768">
        <f>IF($CL768&gt;=19,INDEX($AU:$AU,$CK768+19),"")</f>
      </c>
      <c r="BP768">
        <f>IF($CL768&gt;=20,INDEX($AU:$AU,$CK768+20),"")</f>
      </c>
      <c r="BQ768">
        <f>IF($CL768&gt;=21,INDEX($AU:$AU,$CK768+21),"")</f>
      </c>
      <c r="BR768">
        <f>IF($CL768&gt;=22,INDEX($AU:$AU,$CK768+22),"")</f>
      </c>
      <c r="BS768">
        <f>IF($CL768&gt;=23,INDEX($AU:$AU,$CK768+23),"")</f>
      </c>
      <c r="BT768">
        <f>IF($CL768&gt;=24,INDEX($AU:$AU,$CK768+24),"")</f>
      </c>
      <c r="BU768">
        <f>IF($CL768&gt;=25,INDEX($AU:$AU,$CK768+25),"")</f>
      </c>
      <c r="BV768">
        <f>IF($CL768&gt;=26,INDEX($AU:$AU,$CK768+26),"")</f>
      </c>
      <c r="BW768">
        <f>IF($CL768&gt;=27,INDEX($AU:$AU,$CK768+27),"")</f>
      </c>
      <c r="BX768">
        <f>IF($CL768&gt;=28,INDEX($AU:$AU,$CK768+28),"")</f>
      </c>
      <c r="BY768">
        <f>IF($CL768&gt;=29,INDEX($AU:$AU,$CK768+29),"")</f>
      </c>
      <c r="BZ768">
        <f>IF($CL768&gt;=30,INDEX($AU:$AU,$CK768+30),"")</f>
      </c>
      <c r="CA768">
        <f>IF($CL768&gt;=31,INDEX($AU:$AU,$CK768+31),"")</f>
      </c>
      <c r="CB768">
        <f>IF($CL768&gt;=32,INDEX($AU:$AU,$CK768+32),"")</f>
      </c>
      <c r="CC768">
        <f>IF($CL768&gt;=33,INDEX($AU:$AU,$CK768+33),"")</f>
      </c>
      <c r="CD768">
        <f>IF($CL768&gt;=34,INDEX($AU:$AU,$CK768+34),"")</f>
      </c>
      <c r="CE768">
        <f>IF($CL768&gt;=35,INDEX($AU:$AU,$CK768+35),"")</f>
      </c>
      <c r="CF768">
        <f>IF($CL768&gt;=36,INDEX($AU:$AU,$CK768+36),"")</f>
      </c>
      <c r="CG768">
        <f>IF($CL768&gt;=37,INDEX($AU:$AU,$CK768+37),"")</f>
      </c>
      <c r="CH768">
        <f>IF($CL768&gt;=38,INDEX($AU:$AU,$CK768+38),"")</f>
      </c>
      <c r="CI768">
        <f>IF($CL768&gt;=39,INDEX($AU:$AU,$CK768+39),"")</f>
      </c>
      <c r="CJ768">
        <f>IF($CL768&gt;=40,INDEX($AU:$AU,$CK768+40),"")</f>
      </c>
      <c r="CK768">
        <f>IFERROR(MATCH($AT768,$AU$2:$AU$133,0)+1,0)</f>
      </c>
      <c r="CL768">
        <f>IFERROR(INDEX($AV$2:$AV$133,MATCH($AT768,$AU$2:$AU$133,0)),0)</f>
      </c>
      <c r="CM768">
        <f>IFERROR(LEFT($L768,FIND(" - ",$L768)-1),$L768)</f>
      </c>
      <c r="CN768" t="s">
        <v>149</v>
      </c>
      <c r="CP768">
        <f>IF($DK768&gt;=1,INDEX($CN:$CN,$DJ768+1),"")</f>
      </c>
      <c r="CQ768">
        <f>IF($DK768&gt;=2,INDEX($CN:$CN,$DJ768+2),"")</f>
      </c>
      <c r="CR768">
        <f>IF($DK768&gt;=3,INDEX($CN:$CN,$DJ768+3),"")</f>
      </c>
      <c r="CS768">
        <f>IF($DK768&gt;=4,INDEX($CN:$CN,$DJ768+4),"")</f>
      </c>
      <c r="CT768">
        <f>IF($DK768&gt;=5,INDEX($CN:$CN,$DJ768+5),"")</f>
      </c>
      <c r="CU768">
        <f>IF($DK768&gt;=6,INDEX($CN:$CN,$DJ768+6),"")</f>
      </c>
      <c r="CV768">
        <f>IF($DK768&gt;=7,INDEX($CN:$CN,$DJ768+7),"")</f>
      </c>
      <c r="CW768">
        <f>IF($DK768&gt;=8,INDEX($CN:$CN,$DJ768+8),"")</f>
      </c>
      <c r="CX768">
        <f>IF($DK768&gt;=9,INDEX($CN:$CN,$DJ768+9),"")</f>
      </c>
      <c r="CY768">
        <f>IF($DK768&gt;=10,INDEX($CN:$CN,$DJ768+10),"")</f>
      </c>
      <c r="CZ768">
        <f>IF($DK768&gt;=11,INDEX($CN:$CN,$DJ768+11),"")</f>
      </c>
      <c r="DA768">
        <f>IF($DK768&gt;=12,INDEX($CN:$CN,$DJ768+12),"")</f>
      </c>
      <c r="DB768">
        <f>IF($DK768&gt;=13,INDEX($CN:$CN,$DJ768+13),"")</f>
      </c>
      <c r="DC768">
        <f>IF($DK768&gt;=14,INDEX($CN:$CN,$DJ768+14),"")</f>
      </c>
      <c r="DD768">
        <f>IF($DK768&gt;=15,INDEX($CN:$CN,$DJ768+15),"")</f>
      </c>
      <c r="DE768">
        <f>IF($DK768&gt;=16,INDEX($CN:$CN,$DJ768+16),"")</f>
      </c>
      <c r="DF768">
        <f>IF($DK768&gt;=17,INDEX($CN:$CN,$DJ768+17),"")</f>
      </c>
      <c r="DG768">
        <f>IF($DK768&gt;=18,INDEX($CN:$CN,$DJ768+18),"")</f>
      </c>
      <c r="DH768">
        <f>IF($DK768&gt;=19,INDEX($CN:$CN,$DJ768+19),"")</f>
      </c>
      <c r="DI768">
        <f>IF($DK768&gt;=20,INDEX($CN:$CN,$DJ768+20),"")</f>
      </c>
      <c r="DJ768">
        <f>IFERROR(MATCH($CM768,$CN$2:$CN$1089,0)+1,0)</f>
      </c>
      <c r="DK768">
        <f>IFERROR(INDEX($CO$2:$CO$1089,MATCH($CM768,$CN$2:$CN$1089,0)),0)</f>
      </c>
      <c r="DL768">
        <f>IFERROR(INDEX($AS:$AS,MATCH($O768,$AR:$AR,0))&amp;"","")</f>
      </c>
      <c r="DP768">
        <f>IF($GS768&gt;=1,INDEX($DM:$DM,$GR768+1),"")</f>
      </c>
      <c r="DQ768">
        <f>IF($GS768&gt;=2,INDEX($DM:$DM,$GR768+2),"")</f>
      </c>
      <c r="DR768">
        <f>IF($GS768&gt;=3,INDEX($DM:$DM,$GR768+3),"")</f>
      </c>
      <c r="DS768">
        <f>IF($GS768&gt;=4,INDEX($DM:$DM,$GR768+4),"")</f>
      </c>
      <c r="DT768">
        <f>IF($GS768&gt;=5,INDEX($DM:$DM,$GR768+5),"")</f>
      </c>
      <c r="DU768">
        <f>IF($GS768&gt;=6,INDEX($DM:$DM,$GR768+6),"")</f>
      </c>
      <c r="DV768">
        <f>IF($GS768&gt;=7,INDEX($DM:$DM,$GR768+7),"")</f>
      </c>
      <c r="DW768">
        <f>IF($GS768&gt;=8,INDEX($DM:$DM,$GR768+8),"")</f>
      </c>
      <c r="DX768">
        <f>IF($GS768&gt;=9,INDEX($DM:$DM,$GR768+9),"")</f>
      </c>
      <c r="DY768">
        <f>IF($GS768&gt;=10,INDEX($DM:$DM,$GR768+10),"")</f>
      </c>
      <c r="DZ768">
        <f>IF($GS768&gt;=11,INDEX($DM:$DM,$GR768+11),"")</f>
      </c>
      <c r="EA768">
        <f>IF($GS768&gt;=12,INDEX($DM:$DM,$GR768+12),"")</f>
      </c>
      <c r="EB768">
        <f>IF($GS768&gt;=13,INDEX($DM:$DM,$GR768+13),"")</f>
      </c>
      <c r="EC768">
        <f>IF($GS768&gt;=14,INDEX($DM:$DM,$GR768+14),"")</f>
      </c>
      <c r="ED768">
        <f>IF($GS768&gt;=15,INDEX($DM:$DM,$GR768+15),"")</f>
      </c>
      <c r="EE768">
        <f>IF($GS768&gt;=16,INDEX($DM:$DM,$GR768+16),"")</f>
      </c>
      <c r="EF768">
        <f>IF($GS768&gt;=17,INDEX($DM:$DM,$GR768+17),"")</f>
      </c>
      <c r="EG768">
        <f>IF($GS768&gt;=18,INDEX($DM:$DM,$GR768+18),"")</f>
      </c>
      <c r="EH768">
        <f>IF($GS768&gt;=19,INDEX($DM:$DM,$GR768+19),"")</f>
      </c>
      <c r="EI768">
        <f>IF($GS768&gt;=20,INDEX($DM:$DM,$GR768+20),"")</f>
      </c>
      <c r="EJ768">
        <f>IF($GS768&gt;=21,INDEX($DM:$DM,$GR768+21),"")</f>
      </c>
      <c r="EK768">
        <f>IF($GS768&gt;=22,INDEX($DM:$DM,$GR768+22),"")</f>
      </c>
      <c r="EL768">
        <f>IF($GS768&gt;=23,INDEX($DM:$DM,$GR768+23),"")</f>
      </c>
      <c r="EM768">
        <f>IF($GS768&gt;=24,INDEX($DM:$DM,$GR768+24),"")</f>
      </c>
      <c r="EN768">
        <f>IF($GS768&gt;=25,INDEX($DM:$DM,$GR768+25),"")</f>
      </c>
      <c r="EO768">
        <f>IF($GS768&gt;=26,INDEX($DM:$DM,$GR768+26),"")</f>
      </c>
      <c r="EP768">
        <f>IF($GS768&gt;=27,INDEX($DM:$DM,$GR768+27),"")</f>
      </c>
      <c r="EQ768">
        <f>IF($GS768&gt;=28,INDEX($DM:$DM,$GR768+28),"")</f>
      </c>
      <c r="ER768">
        <f>IF($GS768&gt;=29,INDEX($DM:$DM,$GR768+29),"")</f>
      </c>
      <c r="ES768">
        <f>IF($GS768&gt;=30,INDEX($DM:$DM,$GR768+30),"")</f>
      </c>
      <c r="ET768">
        <f>IF($GS768&gt;=31,INDEX($DM:$DM,$GR768+31),"")</f>
      </c>
      <c r="EU768">
        <f>IF($GS768&gt;=32,INDEX($DM:$DM,$GR768+32),"")</f>
      </c>
      <c r="EV768">
        <f>IF($GS768&gt;=33,INDEX($DM:$DM,$GR768+33),"")</f>
      </c>
      <c r="EW768">
        <f>IF($GS768&gt;=34,INDEX($DM:$DM,$GR768+34),"")</f>
      </c>
      <c r="EX768">
        <f>IF($GS768&gt;=35,INDEX($DM:$DM,$GR768+35),"")</f>
      </c>
      <c r="EY768">
        <f>IF($GS768&gt;=36,INDEX($DM:$DM,$GR768+36),"")</f>
      </c>
      <c r="EZ768">
        <f>IF($GS768&gt;=37,INDEX($DM:$DM,$GR768+37),"")</f>
      </c>
      <c r="FA768">
        <f>IF($GS768&gt;=38,INDEX($DM:$DM,$GR768+38),"")</f>
      </c>
      <c r="FB768">
        <f>IF($GS768&gt;=39,INDEX($DM:$DM,$GR768+39),"")</f>
      </c>
      <c r="FC768">
        <f>IF($GS768&gt;=40,INDEX($DM:$DM,$GR768+40),"")</f>
      </c>
      <c r="FD768">
        <f>IF($GS768&gt;=1,INDEX($DN:$DN,$GR768+1),"")</f>
      </c>
      <c r="FE768">
        <f>IF($GS768&gt;=2,INDEX($DN:$DN,$GR768+2),"")</f>
      </c>
      <c r="FF768">
        <f>IF($GS768&gt;=3,INDEX($DN:$DN,$GR768+3),"")</f>
      </c>
      <c r="FG768">
        <f>IF($GS768&gt;=4,INDEX($DN:$DN,$GR768+4),"")</f>
      </c>
      <c r="FH768">
        <f>IF($GS768&gt;=5,INDEX($DN:$DN,$GR768+5),"")</f>
      </c>
      <c r="FI768">
        <f>IF($GS768&gt;=6,INDEX($DN:$DN,$GR768+6),"")</f>
      </c>
      <c r="FJ768">
        <f>IF($GS768&gt;=7,INDEX($DN:$DN,$GR768+7),"")</f>
      </c>
      <c r="FK768">
        <f>IF($GS768&gt;=8,INDEX($DN:$DN,$GR768+8),"")</f>
      </c>
      <c r="FL768">
        <f>IF($GS768&gt;=9,INDEX($DN:$DN,$GR768+9),"")</f>
      </c>
      <c r="FM768">
        <f>IF($GS768&gt;=10,INDEX($DN:$DN,$GR768+10),"")</f>
      </c>
      <c r="FN768">
        <f>IF($GS768&gt;=11,INDEX($DN:$DN,$GR768+11),"")</f>
      </c>
      <c r="FO768">
        <f>IF($GS768&gt;=12,INDEX($DN:$DN,$GR768+12),"")</f>
      </c>
      <c r="FP768">
        <f>IF($GS768&gt;=13,INDEX($DN:$DN,$GR768+13),"")</f>
      </c>
      <c r="FQ768">
        <f>IF($GS768&gt;=14,INDEX($DN:$DN,$GR768+14),"")</f>
      </c>
      <c r="FR768">
        <f>IF($GS768&gt;=15,INDEX($DN:$DN,$GR768+15),"")</f>
      </c>
      <c r="FS768">
        <f>IF($GS768&gt;=16,INDEX($DN:$DN,$GR768+16),"")</f>
      </c>
      <c r="FT768">
        <f>IF($GS768&gt;=17,INDEX($DN:$DN,$GR768+17),"")</f>
      </c>
      <c r="FU768">
        <f>IF($GS768&gt;=18,INDEX($DN:$DN,$GR768+18),"")</f>
      </c>
      <c r="FV768">
        <f>IF($GS768&gt;=19,INDEX($DN:$DN,$GR768+19),"")</f>
      </c>
      <c r="FW768">
        <f>IF($GS768&gt;=20,INDEX($DN:$DN,$GR768+20),"")</f>
      </c>
      <c r="FX768">
        <f>IF($GS768&gt;=21,INDEX($DN:$DN,$GR768+21),"")</f>
      </c>
      <c r="FY768">
        <f>IF($GS768&gt;=22,INDEX($DN:$DN,$GR768+22),"")</f>
      </c>
      <c r="FZ768">
        <f>IF($GS768&gt;=23,INDEX($DN:$DN,$GR768+23),"")</f>
      </c>
      <c r="GA768">
        <f>IF($GS768&gt;=24,INDEX($DN:$DN,$GR768+24),"")</f>
      </c>
      <c r="GB768">
        <f>IF($GS768&gt;=25,INDEX($DN:$DN,$GR768+25),"")</f>
      </c>
      <c r="GC768">
        <f>IF($GS768&gt;=26,INDEX($DN:$DN,$GR768+26),"")</f>
      </c>
      <c r="GD768">
        <f>IF($GS768&gt;=27,INDEX($DN:$DN,$GR768+27),"")</f>
      </c>
      <c r="GE768">
        <f>IF($GS768&gt;=28,INDEX($DN:$DN,$GR768+28),"")</f>
      </c>
      <c r="GF768">
        <f>IF($GS768&gt;=29,INDEX($DN:$DN,$GR768+29),"")</f>
      </c>
      <c r="GG768">
        <f>IF($GS768&gt;=30,INDEX($DN:$DN,$GR768+30),"")</f>
      </c>
      <c r="GH768">
        <f>IF($GS768&gt;=31,INDEX($DN:$DN,$GR768+31),"")</f>
      </c>
      <c r="GI768">
        <f>IF($GS768&gt;=32,INDEX($DN:$DN,$GR768+32),"")</f>
      </c>
      <c r="GJ768">
        <f>IF($GS768&gt;=33,INDEX($DN:$DN,$GR768+33),"")</f>
      </c>
      <c r="GK768">
        <f>IF($GS768&gt;=34,INDEX($DN:$DN,$GR768+34),"")</f>
      </c>
      <c r="GL768">
        <f>IF($GS768&gt;=35,INDEX($DN:$DN,$GR768+35),"")</f>
      </c>
      <c r="GM768">
        <f>IF($GS768&gt;=36,INDEX($DN:$DN,$GR768+36),"")</f>
      </c>
      <c r="GN768">
        <f>IF($GS768&gt;=37,INDEX($DN:$DN,$GR768+37),"")</f>
      </c>
      <c r="GO768">
        <f>IF($GS768&gt;=38,INDEX($DN:$DN,$GR768+38),"")</f>
      </c>
      <c r="GP768">
        <f>IF($GS768&gt;=39,INDEX($DN:$DN,$GR768+39),"")</f>
      </c>
      <c r="GQ768">
        <f>IF($GS768&gt;=40,INDEX($DN:$DN,$GR768+40),"")</f>
      </c>
      <c r="GR768">
        <f>IFERROR(MATCH($DL768,$DM$2:$DM$148,0)+1,0)</f>
      </c>
      <c r="GS768">
        <f>IFERROR(INDEX($DO$2:$DO$148,MATCH($DL768,$DM$2:$DM$148,0)),0)</f>
      </c>
      <c r="GT768">
        <f>IFERROR(MATCH($Z768,$DP$768:$FC$768,0),0)</f>
      </c>
      <c r="GU768">
        <f>IF($GT768&gt;0,INDEX($FD$768:$GQ$768,$GT768),"")</f>
      </c>
      <c r="GX768">
        <f>IF($JG768&gt;=1,INDEX($GV:$GV,$JF768+1),"")</f>
      </c>
      <c r="GY768">
        <f>IF($JG768&gt;=2,INDEX($GV:$GV,$JF768+2),"")</f>
      </c>
      <c r="GZ768">
        <f>IF($JG768&gt;=3,INDEX($GV:$GV,$JF768+3),"")</f>
      </c>
      <c r="HA768">
        <f>IF($JG768&gt;=4,INDEX($GV:$GV,$JF768+4),"")</f>
      </c>
      <c r="HB768">
        <f>IF($JG768&gt;=5,INDEX($GV:$GV,$JF768+5),"")</f>
      </c>
      <c r="HC768">
        <f>IF($JG768&gt;=6,INDEX($GV:$GV,$JF768+6),"")</f>
      </c>
      <c r="HD768">
        <f>IF($JG768&gt;=7,INDEX($GV:$GV,$JF768+7),"")</f>
      </c>
      <c r="HE768">
        <f>IF($JG768&gt;=8,INDEX($GV:$GV,$JF768+8),"")</f>
      </c>
      <c r="HF768">
        <f>IF($JG768&gt;=9,INDEX($GV:$GV,$JF768+9),"")</f>
      </c>
      <c r="HG768">
        <f>IF($JG768&gt;=10,INDEX($GV:$GV,$JF768+10),"")</f>
      </c>
      <c r="HH768">
        <f>IF($JG768&gt;=11,INDEX($GV:$GV,$JF768+11),"")</f>
      </c>
      <c r="HI768">
        <f>IF($JG768&gt;=12,INDEX($GV:$GV,$JF768+12),"")</f>
      </c>
      <c r="HJ768">
        <f>IF($JG768&gt;=13,INDEX($GV:$GV,$JF768+13),"")</f>
      </c>
      <c r="HK768">
        <f>IF($JG768&gt;=14,INDEX($GV:$GV,$JF768+14),"")</f>
      </c>
      <c r="HL768">
        <f>IF($JG768&gt;=15,INDEX($GV:$GV,$JF768+15),"")</f>
      </c>
      <c r="HM768">
        <f>IF($JG768&gt;=16,INDEX($GV:$GV,$JF768+16),"")</f>
      </c>
      <c r="HN768">
        <f>IF($JG768&gt;=17,INDEX($GV:$GV,$JF768+17),"")</f>
      </c>
      <c r="HO768">
        <f>IF($JG768&gt;=18,INDEX($GV:$GV,$JF768+18),"")</f>
      </c>
      <c r="HP768">
        <f>IF($JG768&gt;=19,INDEX($GV:$GV,$JF768+19),"")</f>
      </c>
      <c r="HQ768">
        <f>IF($JG768&gt;=20,INDEX($GV:$GV,$JF768+20),"")</f>
      </c>
      <c r="HR768">
        <f>IF($JG768&gt;=21,INDEX($GV:$GV,$JF768+21),"")</f>
      </c>
      <c r="HS768">
        <f>IF($JG768&gt;=22,INDEX($GV:$GV,$JF768+22),"")</f>
      </c>
      <c r="HT768">
        <f>IF($JG768&gt;=23,INDEX($GV:$GV,$JF768+23),"")</f>
      </c>
      <c r="HU768">
        <f>IF($JG768&gt;=24,INDEX($GV:$GV,$JF768+24),"")</f>
      </c>
      <c r="HV768">
        <f>IF($JG768&gt;=25,INDEX($GV:$GV,$JF768+25),"")</f>
      </c>
      <c r="HW768">
        <f>IF($JG768&gt;=26,INDEX($GV:$GV,$JF768+26),"")</f>
      </c>
      <c r="HX768">
        <f>IF($JG768&gt;=27,INDEX($GV:$GV,$JF768+27),"")</f>
      </c>
      <c r="HY768">
        <f>IF($JG768&gt;=28,INDEX($GV:$GV,$JF768+28),"")</f>
      </c>
      <c r="HZ768">
        <f>IF($JG768&gt;=29,INDEX($GV:$GV,$JF768+29),"")</f>
      </c>
      <c r="IA768">
        <f>IF($JG768&gt;=30,INDEX($GV:$GV,$JF768+30),"")</f>
      </c>
      <c r="IB768">
        <f>IF($JG768&gt;=31,INDEX($GV:$GV,$JF768+31),"")</f>
      </c>
      <c r="IC768">
        <f>IF($JG768&gt;=32,INDEX($GV:$GV,$JF768+32),"")</f>
      </c>
      <c r="ID768">
        <f>IF($JG768&gt;=33,INDEX($GV:$GV,$JF768+33),"")</f>
      </c>
      <c r="IE768">
        <f>IF($JG768&gt;=34,INDEX($GV:$GV,$JF768+34),"")</f>
      </c>
      <c r="IF768">
        <f>IF($JG768&gt;=35,INDEX($GV:$GV,$JF768+35),"")</f>
      </c>
      <c r="IG768">
        <f>IF($JG768&gt;=36,INDEX($GV:$GV,$JF768+36),"")</f>
      </c>
      <c r="IH768">
        <f>IF($JG768&gt;=37,INDEX($GV:$GV,$JF768+37),"")</f>
      </c>
      <c r="II768">
        <f>IF($JG768&gt;=38,INDEX($GV:$GV,$JF768+38),"")</f>
      </c>
      <c r="IJ768">
        <f>IF($JG768&gt;=39,INDEX($GV:$GV,$JF768+39),"")</f>
      </c>
      <c r="IK768">
        <f>IF($JG768&gt;=40,INDEX($GV:$GV,$JF768+40),"")</f>
      </c>
      <c r="IL768">
        <f>IF($JG768&gt;=41,INDEX($GV:$GV,$JF768+41),"")</f>
      </c>
      <c r="IM768">
        <f>IF($JG768&gt;=42,INDEX($GV:$GV,$JF768+42),"")</f>
      </c>
      <c r="IN768">
        <f>IF($JG768&gt;=43,INDEX($GV:$GV,$JF768+43),"")</f>
      </c>
      <c r="IO768">
        <f>IF($JG768&gt;=44,INDEX($GV:$GV,$JF768+44),"")</f>
      </c>
      <c r="IP768">
        <f>IF($JG768&gt;=45,INDEX($GV:$GV,$JF768+45),"")</f>
      </c>
      <c r="IQ768">
        <f>IF($JG768&gt;=46,INDEX($GV:$GV,$JF768+46),"")</f>
      </c>
      <c r="IR768">
        <f>IF($JG768&gt;=47,INDEX($GV:$GV,$JF768+47),"")</f>
      </c>
      <c r="IS768">
        <f>IF($JG768&gt;=48,INDEX($GV:$GV,$JF768+48),"")</f>
      </c>
      <c r="IT768">
        <f>IF($JG768&gt;=49,INDEX($GV:$GV,$JF768+49),"")</f>
      </c>
      <c r="IU768">
        <f>IF($JG768&gt;=50,INDEX($GV:$GV,$JF768+50),"")</f>
      </c>
      <c r="IV768">
        <f>IF($JG768&gt;=51,INDEX($GV:$GV,$JF768+51),"")</f>
      </c>
      <c r="IW768">
        <f>IF($JG768&gt;=52,INDEX($GV:$GV,$JF768+52),"")</f>
      </c>
      <c r="IX768">
        <f>IF($JG768&gt;=53,INDEX($GV:$GV,$JF768+53),"")</f>
      </c>
      <c r="IY768">
        <f>IF($JG768&gt;=54,INDEX($GV:$GV,$JF768+54),"")</f>
      </c>
      <c r="IZ768">
        <f>IF($JG768&gt;=55,INDEX($GV:$GV,$JF768+55),"")</f>
      </c>
      <c r="JA768">
        <f>IF($JG768&gt;=56,INDEX($GV:$GV,$JF768+56),"")</f>
      </c>
      <c r="JB768">
        <f>IF($JG768&gt;=57,INDEX($GV:$GV,$JF768+57),"")</f>
      </c>
      <c r="JC768">
        <f>IF($JG768&gt;=58,INDEX($GV:$GV,$JF768+58),"")</f>
      </c>
      <c r="JD768">
        <f>IF($JG768&gt;=59,INDEX($GV:$GV,$JF768+59),"")</f>
      </c>
      <c r="JE768">
        <f>IF($JG768&gt;=60,INDEX($GV:$GV,$JF768+60),"")</f>
      </c>
      <c r="JF768">
        <f>IFERROR(MATCH($GU768,$GV$2:$GV$322,0)+1,0)</f>
      </c>
      <c r="JG768">
        <f>IFERROR(INDEX($GW$2:$GW$322,MATCH($GU768,$GV$2:$GV$322,0)),0)</f>
      </c>
      <c r="JH768" t="s">
        <v>44</v>
      </c>
      <c r="JI768" t="s">
        <v>44</v>
      </c>
    </row>
    <row r="769" spans="1:269" x14ac:dyDescent="0.25">
      <c r="R769">
        <f>IF(OR($U769="",$Q769=""),"",IFERROR($U769/$Q769,0))</f>
      </c>
      <c r="S769">
        <f>IF($U769="","",
SUM($T769,$V769,$AA769,$W769,$Y769)*
(1-IF($AB769="",0,VALUE($AB769)/100)))</f>
      </c>
      <c r="T769">
        <f>IF($U769="","",$U769)</f>
      </c>
      <c r="V769">
        <f>IF($U769="","",
IF($O769="","",
IF(ISNUMBER(SEARCH("exempt",LOWER($O769))),0,
$U769*(VALUE(SUBSTITUTE($O769,"%",""))/100))))</f>
      </c>
      <c r="AC769">
        <f>IFERROR(IF(FIND(" - ",$K769)&gt;0,MID($K769,FIND(" - ",$K769)+3,LEN($K769)),""),"")</f>
      </c>
      <c r="AL769" t="s">
        <v>1776</v>
      </c>
      <c r="AT769">
        <f>IFERROR(LEFT($K769,FIND(" - ",$K769)-1),$K769)</f>
      </c>
      <c r="AW769">
        <f>IF($CL769&gt;=1,INDEX($AU:$AU,$CK769+1),"")</f>
      </c>
      <c r="AX769">
        <f>IF($CL769&gt;=2,INDEX($AU:$AU,$CK769+2),"")</f>
      </c>
      <c r="AY769">
        <f>IF($CL769&gt;=3,INDEX($AU:$AU,$CK769+3),"")</f>
      </c>
      <c r="AZ769">
        <f>IF($CL769&gt;=4,INDEX($AU:$AU,$CK769+4),"")</f>
      </c>
      <c r="BA769">
        <f>IF($CL769&gt;=5,INDEX($AU:$AU,$CK769+5),"")</f>
      </c>
      <c r="BB769">
        <f>IF($CL769&gt;=6,INDEX($AU:$AU,$CK769+6),"")</f>
      </c>
      <c r="BC769">
        <f>IF($CL769&gt;=7,INDEX($AU:$AU,$CK769+7),"")</f>
      </c>
      <c r="BD769">
        <f>IF($CL769&gt;=8,INDEX($AU:$AU,$CK769+8),"")</f>
      </c>
      <c r="BE769">
        <f>IF($CL769&gt;=9,INDEX($AU:$AU,$CK769+9),"")</f>
      </c>
      <c r="BF769">
        <f>IF($CL769&gt;=10,INDEX($AU:$AU,$CK769+10),"")</f>
      </c>
      <c r="BG769">
        <f>IF($CL769&gt;=11,INDEX($AU:$AU,$CK769+11),"")</f>
      </c>
      <c r="BH769">
        <f>IF($CL769&gt;=12,INDEX($AU:$AU,$CK769+12),"")</f>
      </c>
      <c r="BI769">
        <f>IF($CL769&gt;=13,INDEX($AU:$AU,$CK769+13),"")</f>
      </c>
      <c r="BJ769">
        <f>IF($CL769&gt;=14,INDEX($AU:$AU,$CK769+14),"")</f>
      </c>
      <c r="BK769">
        <f>IF($CL769&gt;=15,INDEX($AU:$AU,$CK769+15),"")</f>
      </c>
      <c r="BL769">
        <f>IF($CL769&gt;=16,INDEX($AU:$AU,$CK769+16),"")</f>
      </c>
      <c r="BM769">
        <f>IF($CL769&gt;=17,INDEX($AU:$AU,$CK769+17),"")</f>
      </c>
      <c r="BN769">
        <f>IF($CL769&gt;=18,INDEX($AU:$AU,$CK769+18),"")</f>
      </c>
      <c r="BO769">
        <f>IF($CL769&gt;=19,INDEX($AU:$AU,$CK769+19),"")</f>
      </c>
      <c r="BP769">
        <f>IF($CL769&gt;=20,INDEX($AU:$AU,$CK769+20),"")</f>
      </c>
      <c r="BQ769">
        <f>IF($CL769&gt;=21,INDEX($AU:$AU,$CK769+21),"")</f>
      </c>
      <c r="BR769">
        <f>IF($CL769&gt;=22,INDEX($AU:$AU,$CK769+22),"")</f>
      </c>
      <c r="BS769">
        <f>IF($CL769&gt;=23,INDEX($AU:$AU,$CK769+23),"")</f>
      </c>
      <c r="BT769">
        <f>IF($CL769&gt;=24,INDEX($AU:$AU,$CK769+24),"")</f>
      </c>
      <c r="BU769">
        <f>IF($CL769&gt;=25,INDEX($AU:$AU,$CK769+25),"")</f>
      </c>
      <c r="BV769">
        <f>IF($CL769&gt;=26,INDEX($AU:$AU,$CK769+26),"")</f>
      </c>
      <c r="BW769">
        <f>IF($CL769&gt;=27,INDEX($AU:$AU,$CK769+27),"")</f>
      </c>
      <c r="BX769">
        <f>IF($CL769&gt;=28,INDEX($AU:$AU,$CK769+28),"")</f>
      </c>
      <c r="BY769">
        <f>IF($CL769&gt;=29,INDEX($AU:$AU,$CK769+29),"")</f>
      </c>
      <c r="BZ769">
        <f>IF($CL769&gt;=30,INDEX($AU:$AU,$CK769+30),"")</f>
      </c>
      <c r="CA769">
        <f>IF($CL769&gt;=31,INDEX($AU:$AU,$CK769+31),"")</f>
      </c>
      <c r="CB769">
        <f>IF($CL769&gt;=32,INDEX($AU:$AU,$CK769+32),"")</f>
      </c>
      <c r="CC769">
        <f>IF($CL769&gt;=33,INDEX($AU:$AU,$CK769+33),"")</f>
      </c>
      <c r="CD769">
        <f>IF($CL769&gt;=34,INDEX($AU:$AU,$CK769+34),"")</f>
      </c>
      <c r="CE769">
        <f>IF($CL769&gt;=35,INDEX($AU:$AU,$CK769+35),"")</f>
      </c>
      <c r="CF769">
        <f>IF($CL769&gt;=36,INDEX($AU:$AU,$CK769+36),"")</f>
      </c>
      <c r="CG769">
        <f>IF($CL769&gt;=37,INDEX($AU:$AU,$CK769+37),"")</f>
      </c>
      <c r="CH769">
        <f>IF($CL769&gt;=38,INDEX($AU:$AU,$CK769+38),"")</f>
      </c>
      <c r="CI769">
        <f>IF($CL769&gt;=39,INDEX($AU:$AU,$CK769+39),"")</f>
      </c>
      <c r="CJ769">
        <f>IF($CL769&gt;=40,INDEX($AU:$AU,$CK769+40),"")</f>
      </c>
      <c r="CK769">
        <f>IFERROR(MATCH($AT769,$AU$2:$AU$133,0)+1,0)</f>
      </c>
      <c r="CL769">
        <f>IFERROR(INDEX($AV$2:$AV$133,MATCH($AT769,$AU$2:$AU$133,0)),0)</f>
      </c>
      <c r="CM769">
        <f>IFERROR(LEFT($L769,FIND(" - ",$L769)-1),$L769)</f>
      </c>
      <c r="CN769" t="s">
        <v>1777</v>
      </c>
      <c r="CO769">
        <v>1</v>
      </c>
      <c r="CP769">
        <f>IF($DK769&gt;=1,INDEX($CN:$CN,$DJ769+1),"")</f>
      </c>
      <c r="CQ769">
        <f>IF($DK769&gt;=2,INDEX($CN:$CN,$DJ769+2),"")</f>
      </c>
      <c r="CR769">
        <f>IF($DK769&gt;=3,INDEX($CN:$CN,$DJ769+3),"")</f>
      </c>
      <c r="CS769">
        <f>IF($DK769&gt;=4,INDEX($CN:$CN,$DJ769+4),"")</f>
      </c>
      <c r="CT769">
        <f>IF($DK769&gt;=5,INDEX($CN:$CN,$DJ769+5),"")</f>
      </c>
      <c r="CU769">
        <f>IF($DK769&gt;=6,INDEX($CN:$CN,$DJ769+6),"")</f>
      </c>
      <c r="CV769">
        <f>IF($DK769&gt;=7,INDEX($CN:$CN,$DJ769+7),"")</f>
      </c>
      <c r="CW769">
        <f>IF($DK769&gt;=8,INDEX($CN:$CN,$DJ769+8),"")</f>
      </c>
      <c r="CX769">
        <f>IF($DK769&gt;=9,INDEX($CN:$CN,$DJ769+9),"")</f>
      </c>
      <c r="CY769">
        <f>IF($DK769&gt;=10,INDEX($CN:$CN,$DJ769+10),"")</f>
      </c>
      <c r="CZ769">
        <f>IF($DK769&gt;=11,INDEX($CN:$CN,$DJ769+11),"")</f>
      </c>
      <c r="DA769">
        <f>IF($DK769&gt;=12,INDEX($CN:$CN,$DJ769+12),"")</f>
      </c>
      <c r="DB769">
        <f>IF($DK769&gt;=13,INDEX($CN:$CN,$DJ769+13),"")</f>
      </c>
      <c r="DC769">
        <f>IF($DK769&gt;=14,INDEX($CN:$CN,$DJ769+14),"")</f>
      </c>
      <c r="DD769">
        <f>IF($DK769&gt;=15,INDEX($CN:$CN,$DJ769+15),"")</f>
      </c>
      <c r="DE769">
        <f>IF($DK769&gt;=16,INDEX($CN:$CN,$DJ769+16),"")</f>
      </c>
      <c r="DF769">
        <f>IF($DK769&gt;=17,INDEX($CN:$CN,$DJ769+17),"")</f>
      </c>
      <c r="DG769">
        <f>IF($DK769&gt;=18,INDEX($CN:$CN,$DJ769+18),"")</f>
      </c>
      <c r="DH769">
        <f>IF($DK769&gt;=19,INDEX($CN:$CN,$DJ769+19),"")</f>
      </c>
      <c r="DI769">
        <f>IF($DK769&gt;=20,INDEX($CN:$CN,$DJ769+20),"")</f>
      </c>
      <c r="DJ769">
        <f>IFERROR(MATCH($CM769,$CN$2:$CN$1089,0)+1,0)</f>
      </c>
      <c r="DK769">
        <f>IFERROR(INDEX($CO$2:$CO$1089,MATCH($CM769,$CN$2:$CN$1089,0)),0)</f>
      </c>
      <c r="DL769">
        <f>IFERROR(INDEX($AS:$AS,MATCH($O769,$AR:$AR,0))&amp;"","")</f>
      </c>
      <c r="DP769">
        <f>IF($GS769&gt;=1,INDEX($DM:$DM,$GR769+1),"")</f>
      </c>
      <c r="DQ769">
        <f>IF($GS769&gt;=2,INDEX($DM:$DM,$GR769+2),"")</f>
      </c>
      <c r="DR769">
        <f>IF($GS769&gt;=3,INDEX($DM:$DM,$GR769+3),"")</f>
      </c>
      <c r="DS769">
        <f>IF($GS769&gt;=4,INDEX($DM:$DM,$GR769+4),"")</f>
      </c>
      <c r="DT769">
        <f>IF($GS769&gt;=5,INDEX($DM:$DM,$GR769+5),"")</f>
      </c>
      <c r="DU769">
        <f>IF($GS769&gt;=6,INDEX($DM:$DM,$GR769+6),"")</f>
      </c>
      <c r="DV769">
        <f>IF($GS769&gt;=7,INDEX($DM:$DM,$GR769+7),"")</f>
      </c>
      <c r="DW769">
        <f>IF($GS769&gt;=8,INDEX($DM:$DM,$GR769+8),"")</f>
      </c>
      <c r="DX769">
        <f>IF($GS769&gt;=9,INDEX($DM:$DM,$GR769+9),"")</f>
      </c>
      <c r="DY769">
        <f>IF($GS769&gt;=10,INDEX($DM:$DM,$GR769+10),"")</f>
      </c>
      <c r="DZ769">
        <f>IF($GS769&gt;=11,INDEX($DM:$DM,$GR769+11),"")</f>
      </c>
      <c r="EA769">
        <f>IF($GS769&gt;=12,INDEX($DM:$DM,$GR769+12),"")</f>
      </c>
      <c r="EB769">
        <f>IF($GS769&gt;=13,INDEX($DM:$DM,$GR769+13),"")</f>
      </c>
      <c r="EC769">
        <f>IF($GS769&gt;=14,INDEX($DM:$DM,$GR769+14),"")</f>
      </c>
      <c r="ED769">
        <f>IF($GS769&gt;=15,INDEX($DM:$DM,$GR769+15),"")</f>
      </c>
      <c r="EE769">
        <f>IF($GS769&gt;=16,INDEX($DM:$DM,$GR769+16),"")</f>
      </c>
      <c r="EF769">
        <f>IF($GS769&gt;=17,INDEX($DM:$DM,$GR769+17),"")</f>
      </c>
      <c r="EG769">
        <f>IF($GS769&gt;=18,INDEX($DM:$DM,$GR769+18),"")</f>
      </c>
      <c r="EH769">
        <f>IF($GS769&gt;=19,INDEX($DM:$DM,$GR769+19),"")</f>
      </c>
      <c r="EI769">
        <f>IF($GS769&gt;=20,INDEX($DM:$DM,$GR769+20),"")</f>
      </c>
      <c r="EJ769">
        <f>IF($GS769&gt;=21,INDEX($DM:$DM,$GR769+21),"")</f>
      </c>
      <c r="EK769">
        <f>IF($GS769&gt;=22,INDEX($DM:$DM,$GR769+22),"")</f>
      </c>
      <c r="EL769">
        <f>IF($GS769&gt;=23,INDEX($DM:$DM,$GR769+23),"")</f>
      </c>
      <c r="EM769">
        <f>IF($GS769&gt;=24,INDEX($DM:$DM,$GR769+24),"")</f>
      </c>
      <c r="EN769">
        <f>IF($GS769&gt;=25,INDEX($DM:$DM,$GR769+25),"")</f>
      </c>
      <c r="EO769">
        <f>IF($GS769&gt;=26,INDEX($DM:$DM,$GR769+26),"")</f>
      </c>
      <c r="EP769">
        <f>IF($GS769&gt;=27,INDEX($DM:$DM,$GR769+27),"")</f>
      </c>
      <c r="EQ769">
        <f>IF($GS769&gt;=28,INDEX($DM:$DM,$GR769+28),"")</f>
      </c>
      <c r="ER769">
        <f>IF($GS769&gt;=29,INDEX($DM:$DM,$GR769+29),"")</f>
      </c>
      <c r="ES769">
        <f>IF($GS769&gt;=30,INDEX($DM:$DM,$GR769+30),"")</f>
      </c>
      <c r="ET769">
        <f>IF($GS769&gt;=31,INDEX($DM:$DM,$GR769+31),"")</f>
      </c>
      <c r="EU769">
        <f>IF($GS769&gt;=32,INDEX($DM:$DM,$GR769+32),"")</f>
      </c>
      <c r="EV769">
        <f>IF($GS769&gt;=33,INDEX($DM:$DM,$GR769+33),"")</f>
      </c>
      <c r="EW769">
        <f>IF($GS769&gt;=34,INDEX($DM:$DM,$GR769+34),"")</f>
      </c>
      <c r="EX769">
        <f>IF($GS769&gt;=35,INDEX($DM:$DM,$GR769+35),"")</f>
      </c>
      <c r="EY769">
        <f>IF($GS769&gt;=36,INDEX($DM:$DM,$GR769+36),"")</f>
      </c>
      <c r="EZ769">
        <f>IF($GS769&gt;=37,INDEX($DM:$DM,$GR769+37),"")</f>
      </c>
      <c r="FA769">
        <f>IF($GS769&gt;=38,INDEX($DM:$DM,$GR769+38),"")</f>
      </c>
      <c r="FB769">
        <f>IF($GS769&gt;=39,INDEX($DM:$DM,$GR769+39),"")</f>
      </c>
      <c r="FC769">
        <f>IF($GS769&gt;=40,INDEX($DM:$DM,$GR769+40),"")</f>
      </c>
      <c r="FD769">
        <f>IF($GS769&gt;=1,INDEX($DN:$DN,$GR769+1),"")</f>
      </c>
      <c r="FE769">
        <f>IF($GS769&gt;=2,INDEX($DN:$DN,$GR769+2),"")</f>
      </c>
      <c r="FF769">
        <f>IF($GS769&gt;=3,INDEX($DN:$DN,$GR769+3),"")</f>
      </c>
      <c r="FG769">
        <f>IF($GS769&gt;=4,INDEX($DN:$DN,$GR769+4),"")</f>
      </c>
      <c r="FH769">
        <f>IF($GS769&gt;=5,INDEX($DN:$DN,$GR769+5),"")</f>
      </c>
      <c r="FI769">
        <f>IF($GS769&gt;=6,INDEX($DN:$DN,$GR769+6),"")</f>
      </c>
      <c r="FJ769">
        <f>IF($GS769&gt;=7,INDEX($DN:$DN,$GR769+7),"")</f>
      </c>
      <c r="FK769">
        <f>IF($GS769&gt;=8,INDEX($DN:$DN,$GR769+8),"")</f>
      </c>
      <c r="FL769">
        <f>IF($GS769&gt;=9,INDEX($DN:$DN,$GR769+9),"")</f>
      </c>
      <c r="FM769">
        <f>IF($GS769&gt;=10,INDEX($DN:$DN,$GR769+10),"")</f>
      </c>
      <c r="FN769">
        <f>IF($GS769&gt;=11,INDEX($DN:$DN,$GR769+11),"")</f>
      </c>
      <c r="FO769">
        <f>IF($GS769&gt;=12,INDEX($DN:$DN,$GR769+12),"")</f>
      </c>
      <c r="FP769">
        <f>IF($GS769&gt;=13,INDEX($DN:$DN,$GR769+13),"")</f>
      </c>
      <c r="FQ769">
        <f>IF($GS769&gt;=14,INDEX($DN:$DN,$GR769+14),"")</f>
      </c>
      <c r="FR769">
        <f>IF($GS769&gt;=15,INDEX($DN:$DN,$GR769+15),"")</f>
      </c>
      <c r="FS769">
        <f>IF($GS769&gt;=16,INDEX($DN:$DN,$GR769+16),"")</f>
      </c>
      <c r="FT769">
        <f>IF($GS769&gt;=17,INDEX($DN:$DN,$GR769+17),"")</f>
      </c>
      <c r="FU769">
        <f>IF($GS769&gt;=18,INDEX($DN:$DN,$GR769+18),"")</f>
      </c>
      <c r="FV769">
        <f>IF($GS769&gt;=19,INDEX($DN:$DN,$GR769+19),"")</f>
      </c>
      <c r="FW769">
        <f>IF($GS769&gt;=20,INDEX($DN:$DN,$GR769+20),"")</f>
      </c>
      <c r="FX769">
        <f>IF($GS769&gt;=21,INDEX($DN:$DN,$GR769+21),"")</f>
      </c>
      <c r="FY769">
        <f>IF($GS769&gt;=22,INDEX($DN:$DN,$GR769+22),"")</f>
      </c>
      <c r="FZ769">
        <f>IF($GS769&gt;=23,INDEX($DN:$DN,$GR769+23),"")</f>
      </c>
      <c r="GA769">
        <f>IF($GS769&gt;=24,INDEX($DN:$DN,$GR769+24),"")</f>
      </c>
      <c r="GB769">
        <f>IF($GS769&gt;=25,INDEX($DN:$DN,$GR769+25),"")</f>
      </c>
      <c r="GC769">
        <f>IF($GS769&gt;=26,INDEX($DN:$DN,$GR769+26),"")</f>
      </c>
      <c r="GD769">
        <f>IF($GS769&gt;=27,INDEX($DN:$DN,$GR769+27),"")</f>
      </c>
      <c r="GE769">
        <f>IF($GS769&gt;=28,INDEX($DN:$DN,$GR769+28),"")</f>
      </c>
      <c r="GF769">
        <f>IF($GS769&gt;=29,INDEX($DN:$DN,$GR769+29),"")</f>
      </c>
      <c r="GG769">
        <f>IF($GS769&gt;=30,INDEX($DN:$DN,$GR769+30),"")</f>
      </c>
      <c r="GH769">
        <f>IF($GS769&gt;=31,INDEX($DN:$DN,$GR769+31),"")</f>
      </c>
      <c r="GI769">
        <f>IF($GS769&gt;=32,INDEX($DN:$DN,$GR769+32),"")</f>
      </c>
      <c r="GJ769">
        <f>IF($GS769&gt;=33,INDEX($DN:$DN,$GR769+33),"")</f>
      </c>
      <c r="GK769">
        <f>IF($GS769&gt;=34,INDEX($DN:$DN,$GR769+34),"")</f>
      </c>
      <c r="GL769">
        <f>IF($GS769&gt;=35,INDEX($DN:$DN,$GR769+35),"")</f>
      </c>
      <c r="GM769">
        <f>IF($GS769&gt;=36,INDEX($DN:$DN,$GR769+36),"")</f>
      </c>
      <c r="GN769">
        <f>IF($GS769&gt;=37,INDEX($DN:$DN,$GR769+37),"")</f>
      </c>
      <c r="GO769">
        <f>IF($GS769&gt;=38,INDEX($DN:$DN,$GR769+38),"")</f>
      </c>
      <c r="GP769">
        <f>IF($GS769&gt;=39,INDEX($DN:$DN,$GR769+39),"")</f>
      </c>
      <c r="GQ769">
        <f>IF($GS769&gt;=40,INDEX($DN:$DN,$GR769+40),"")</f>
      </c>
      <c r="GR769">
        <f>IFERROR(MATCH($DL769,$DM$2:$DM$148,0)+1,0)</f>
      </c>
      <c r="GS769">
        <f>IFERROR(INDEX($DO$2:$DO$148,MATCH($DL769,$DM$2:$DM$148,0)),0)</f>
      </c>
      <c r="GT769">
        <f>IFERROR(MATCH($Z769,$DP$769:$FC$769,0),0)</f>
      </c>
      <c r="GU769">
        <f>IF($GT769&gt;0,INDEX($FD$769:$GQ$769,$GT769),"")</f>
      </c>
      <c r="GX769">
        <f>IF($JG769&gt;=1,INDEX($GV:$GV,$JF769+1),"")</f>
      </c>
      <c r="GY769">
        <f>IF($JG769&gt;=2,INDEX($GV:$GV,$JF769+2),"")</f>
      </c>
      <c r="GZ769">
        <f>IF($JG769&gt;=3,INDEX($GV:$GV,$JF769+3),"")</f>
      </c>
      <c r="HA769">
        <f>IF($JG769&gt;=4,INDEX($GV:$GV,$JF769+4),"")</f>
      </c>
      <c r="HB769">
        <f>IF($JG769&gt;=5,INDEX($GV:$GV,$JF769+5),"")</f>
      </c>
      <c r="HC769">
        <f>IF($JG769&gt;=6,INDEX($GV:$GV,$JF769+6),"")</f>
      </c>
      <c r="HD769">
        <f>IF($JG769&gt;=7,INDEX($GV:$GV,$JF769+7),"")</f>
      </c>
      <c r="HE769">
        <f>IF($JG769&gt;=8,INDEX($GV:$GV,$JF769+8),"")</f>
      </c>
      <c r="HF769">
        <f>IF($JG769&gt;=9,INDEX($GV:$GV,$JF769+9),"")</f>
      </c>
      <c r="HG769">
        <f>IF($JG769&gt;=10,INDEX($GV:$GV,$JF769+10),"")</f>
      </c>
      <c r="HH769">
        <f>IF($JG769&gt;=11,INDEX($GV:$GV,$JF769+11),"")</f>
      </c>
      <c r="HI769">
        <f>IF($JG769&gt;=12,INDEX($GV:$GV,$JF769+12),"")</f>
      </c>
      <c r="HJ769">
        <f>IF($JG769&gt;=13,INDEX($GV:$GV,$JF769+13),"")</f>
      </c>
      <c r="HK769">
        <f>IF($JG769&gt;=14,INDEX($GV:$GV,$JF769+14),"")</f>
      </c>
      <c r="HL769">
        <f>IF($JG769&gt;=15,INDEX($GV:$GV,$JF769+15),"")</f>
      </c>
      <c r="HM769">
        <f>IF($JG769&gt;=16,INDEX($GV:$GV,$JF769+16),"")</f>
      </c>
      <c r="HN769">
        <f>IF($JG769&gt;=17,INDEX($GV:$GV,$JF769+17),"")</f>
      </c>
      <c r="HO769">
        <f>IF($JG769&gt;=18,INDEX($GV:$GV,$JF769+18),"")</f>
      </c>
      <c r="HP769">
        <f>IF($JG769&gt;=19,INDEX($GV:$GV,$JF769+19),"")</f>
      </c>
      <c r="HQ769">
        <f>IF($JG769&gt;=20,INDEX($GV:$GV,$JF769+20),"")</f>
      </c>
      <c r="HR769">
        <f>IF($JG769&gt;=21,INDEX($GV:$GV,$JF769+21),"")</f>
      </c>
      <c r="HS769">
        <f>IF($JG769&gt;=22,INDEX($GV:$GV,$JF769+22),"")</f>
      </c>
      <c r="HT769">
        <f>IF($JG769&gt;=23,INDEX($GV:$GV,$JF769+23),"")</f>
      </c>
      <c r="HU769">
        <f>IF($JG769&gt;=24,INDEX($GV:$GV,$JF769+24),"")</f>
      </c>
      <c r="HV769">
        <f>IF($JG769&gt;=25,INDEX($GV:$GV,$JF769+25),"")</f>
      </c>
      <c r="HW769">
        <f>IF($JG769&gt;=26,INDEX($GV:$GV,$JF769+26),"")</f>
      </c>
      <c r="HX769">
        <f>IF($JG769&gt;=27,INDEX($GV:$GV,$JF769+27),"")</f>
      </c>
      <c r="HY769">
        <f>IF($JG769&gt;=28,INDEX($GV:$GV,$JF769+28),"")</f>
      </c>
      <c r="HZ769">
        <f>IF($JG769&gt;=29,INDEX($GV:$GV,$JF769+29),"")</f>
      </c>
      <c r="IA769">
        <f>IF($JG769&gt;=30,INDEX($GV:$GV,$JF769+30),"")</f>
      </c>
      <c r="IB769">
        <f>IF($JG769&gt;=31,INDEX($GV:$GV,$JF769+31),"")</f>
      </c>
      <c r="IC769">
        <f>IF($JG769&gt;=32,INDEX($GV:$GV,$JF769+32),"")</f>
      </c>
      <c r="ID769">
        <f>IF($JG769&gt;=33,INDEX($GV:$GV,$JF769+33),"")</f>
      </c>
      <c r="IE769">
        <f>IF($JG769&gt;=34,INDEX($GV:$GV,$JF769+34),"")</f>
      </c>
      <c r="IF769">
        <f>IF($JG769&gt;=35,INDEX($GV:$GV,$JF769+35),"")</f>
      </c>
      <c r="IG769">
        <f>IF($JG769&gt;=36,INDEX($GV:$GV,$JF769+36),"")</f>
      </c>
      <c r="IH769">
        <f>IF($JG769&gt;=37,INDEX($GV:$GV,$JF769+37),"")</f>
      </c>
      <c r="II769">
        <f>IF($JG769&gt;=38,INDEX($GV:$GV,$JF769+38),"")</f>
      </c>
      <c r="IJ769">
        <f>IF($JG769&gt;=39,INDEX($GV:$GV,$JF769+39),"")</f>
      </c>
      <c r="IK769">
        <f>IF($JG769&gt;=40,INDEX($GV:$GV,$JF769+40),"")</f>
      </c>
      <c r="IL769">
        <f>IF($JG769&gt;=41,INDEX($GV:$GV,$JF769+41),"")</f>
      </c>
      <c r="IM769">
        <f>IF($JG769&gt;=42,INDEX($GV:$GV,$JF769+42),"")</f>
      </c>
      <c r="IN769">
        <f>IF($JG769&gt;=43,INDEX($GV:$GV,$JF769+43),"")</f>
      </c>
      <c r="IO769">
        <f>IF($JG769&gt;=44,INDEX($GV:$GV,$JF769+44),"")</f>
      </c>
      <c r="IP769">
        <f>IF($JG769&gt;=45,INDEX($GV:$GV,$JF769+45),"")</f>
      </c>
      <c r="IQ769">
        <f>IF($JG769&gt;=46,INDEX($GV:$GV,$JF769+46),"")</f>
      </c>
      <c r="IR769">
        <f>IF($JG769&gt;=47,INDEX($GV:$GV,$JF769+47),"")</f>
      </c>
      <c r="IS769">
        <f>IF($JG769&gt;=48,INDEX($GV:$GV,$JF769+48),"")</f>
      </c>
      <c r="IT769">
        <f>IF($JG769&gt;=49,INDEX($GV:$GV,$JF769+49),"")</f>
      </c>
      <c r="IU769">
        <f>IF($JG769&gt;=50,INDEX($GV:$GV,$JF769+50),"")</f>
      </c>
      <c r="IV769">
        <f>IF($JG769&gt;=51,INDEX($GV:$GV,$JF769+51),"")</f>
      </c>
      <c r="IW769">
        <f>IF($JG769&gt;=52,INDEX($GV:$GV,$JF769+52),"")</f>
      </c>
      <c r="IX769">
        <f>IF($JG769&gt;=53,INDEX($GV:$GV,$JF769+53),"")</f>
      </c>
      <c r="IY769">
        <f>IF($JG769&gt;=54,INDEX($GV:$GV,$JF769+54),"")</f>
      </c>
      <c r="IZ769">
        <f>IF($JG769&gt;=55,INDEX($GV:$GV,$JF769+55),"")</f>
      </c>
      <c r="JA769">
        <f>IF($JG769&gt;=56,INDEX($GV:$GV,$JF769+56),"")</f>
      </c>
      <c r="JB769">
        <f>IF($JG769&gt;=57,INDEX($GV:$GV,$JF769+57),"")</f>
      </c>
      <c r="JC769">
        <f>IF($JG769&gt;=58,INDEX($GV:$GV,$JF769+58),"")</f>
      </c>
      <c r="JD769">
        <f>IF($JG769&gt;=59,INDEX($GV:$GV,$JF769+59),"")</f>
      </c>
      <c r="JE769">
        <f>IF($JG769&gt;=60,INDEX($GV:$GV,$JF769+60),"")</f>
      </c>
      <c r="JF769">
        <f>IFERROR(MATCH($GU769,$GV$2:$GV$322,0)+1,0)</f>
      </c>
      <c r="JG769">
        <f>IFERROR(INDEX($GW$2:$GW$322,MATCH($GU769,$GV$2:$GV$322,0)),0)</f>
      </c>
      <c r="JH769" t="s">
        <v>44</v>
      </c>
      <c r="JI769" t="s">
        <v>44</v>
      </c>
    </row>
    <row r="770" spans="1:269" x14ac:dyDescent="0.25">
      <c r="R770">
        <f>IF(OR($U770="",$Q770=""),"",IFERROR($U770/$Q770,0))</f>
      </c>
      <c r="S770">
        <f>IF($U770="","",
SUM($T770,$V770,$AA770,$W770,$Y770)*
(1-IF($AB770="",0,VALUE($AB770)/100)))</f>
      </c>
      <c r="T770">
        <f>IF($U770="","",$U770)</f>
      </c>
      <c r="V770">
        <f>IF($U770="","",
IF($O770="","",
IF(ISNUMBER(SEARCH("exempt",LOWER($O770))),0,
$U770*(VALUE(SUBSTITUTE($O770,"%",""))/100))))</f>
      </c>
      <c r="AC770">
        <f>IFERROR(IF(FIND(" - ",$K770)&gt;0,MID($K770,FIND(" - ",$K770)+3,LEN($K770)),""),"")</f>
      </c>
      <c r="AL770" t="s">
        <v>1778</v>
      </c>
      <c r="AT770">
        <f>IFERROR(LEFT($K770,FIND(" - ",$K770)-1),$K770)</f>
      </c>
      <c r="AW770">
        <f>IF($CL770&gt;=1,INDEX($AU:$AU,$CK770+1),"")</f>
      </c>
      <c r="AX770">
        <f>IF($CL770&gt;=2,INDEX($AU:$AU,$CK770+2),"")</f>
      </c>
      <c r="AY770">
        <f>IF($CL770&gt;=3,INDEX($AU:$AU,$CK770+3),"")</f>
      </c>
      <c r="AZ770">
        <f>IF($CL770&gt;=4,INDEX($AU:$AU,$CK770+4),"")</f>
      </c>
      <c r="BA770">
        <f>IF($CL770&gt;=5,INDEX($AU:$AU,$CK770+5),"")</f>
      </c>
      <c r="BB770">
        <f>IF($CL770&gt;=6,INDEX($AU:$AU,$CK770+6),"")</f>
      </c>
      <c r="BC770">
        <f>IF($CL770&gt;=7,INDEX($AU:$AU,$CK770+7),"")</f>
      </c>
      <c r="BD770">
        <f>IF($CL770&gt;=8,INDEX($AU:$AU,$CK770+8),"")</f>
      </c>
      <c r="BE770">
        <f>IF($CL770&gt;=9,INDEX($AU:$AU,$CK770+9),"")</f>
      </c>
      <c r="BF770">
        <f>IF($CL770&gt;=10,INDEX($AU:$AU,$CK770+10),"")</f>
      </c>
      <c r="BG770">
        <f>IF($CL770&gt;=11,INDEX($AU:$AU,$CK770+11),"")</f>
      </c>
      <c r="BH770">
        <f>IF($CL770&gt;=12,INDEX($AU:$AU,$CK770+12),"")</f>
      </c>
      <c r="BI770">
        <f>IF($CL770&gt;=13,INDEX($AU:$AU,$CK770+13),"")</f>
      </c>
      <c r="BJ770">
        <f>IF($CL770&gt;=14,INDEX($AU:$AU,$CK770+14),"")</f>
      </c>
      <c r="BK770">
        <f>IF($CL770&gt;=15,INDEX($AU:$AU,$CK770+15),"")</f>
      </c>
      <c r="BL770">
        <f>IF($CL770&gt;=16,INDEX($AU:$AU,$CK770+16),"")</f>
      </c>
      <c r="BM770">
        <f>IF($CL770&gt;=17,INDEX($AU:$AU,$CK770+17),"")</f>
      </c>
      <c r="BN770">
        <f>IF($CL770&gt;=18,INDEX($AU:$AU,$CK770+18),"")</f>
      </c>
      <c r="BO770">
        <f>IF($CL770&gt;=19,INDEX($AU:$AU,$CK770+19),"")</f>
      </c>
      <c r="BP770">
        <f>IF($CL770&gt;=20,INDEX($AU:$AU,$CK770+20),"")</f>
      </c>
      <c r="BQ770">
        <f>IF($CL770&gt;=21,INDEX($AU:$AU,$CK770+21),"")</f>
      </c>
      <c r="BR770">
        <f>IF($CL770&gt;=22,INDEX($AU:$AU,$CK770+22),"")</f>
      </c>
      <c r="BS770">
        <f>IF($CL770&gt;=23,INDEX($AU:$AU,$CK770+23),"")</f>
      </c>
      <c r="BT770">
        <f>IF($CL770&gt;=24,INDEX($AU:$AU,$CK770+24),"")</f>
      </c>
      <c r="BU770">
        <f>IF($CL770&gt;=25,INDEX($AU:$AU,$CK770+25),"")</f>
      </c>
      <c r="BV770">
        <f>IF($CL770&gt;=26,INDEX($AU:$AU,$CK770+26),"")</f>
      </c>
      <c r="BW770">
        <f>IF($CL770&gt;=27,INDEX($AU:$AU,$CK770+27),"")</f>
      </c>
      <c r="BX770">
        <f>IF($CL770&gt;=28,INDEX($AU:$AU,$CK770+28),"")</f>
      </c>
      <c r="BY770">
        <f>IF($CL770&gt;=29,INDEX($AU:$AU,$CK770+29),"")</f>
      </c>
      <c r="BZ770">
        <f>IF($CL770&gt;=30,INDEX($AU:$AU,$CK770+30),"")</f>
      </c>
      <c r="CA770">
        <f>IF($CL770&gt;=31,INDEX($AU:$AU,$CK770+31),"")</f>
      </c>
      <c r="CB770">
        <f>IF($CL770&gt;=32,INDEX($AU:$AU,$CK770+32),"")</f>
      </c>
      <c r="CC770">
        <f>IF($CL770&gt;=33,INDEX($AU:$AU,$CK770+33),"")</f>
      </c>
      <c r="CD770">
        <f>IF($CL770&gt;=34,INDEX($AU:$AU,$CK770+34),"")</f>
      </c>
      <c r="CE770">
        <f>IF($CL770&gt;=35,INDEX($AU:$AU,$CK770+35),"")</f>
      </c>
      <c r="CF770">
        <f>IF($CL770&gt;=36,INDEX($AU:$AU,$CK770+36),"")</f>
      </c>
      <c r="CG770">
        <f>IF($CL770&gt;=37,INDEX($AU:$AU,$CK770+37),"")</f>
      </c>
      <c r="CH770">
        <f>IF($CL770&gt;=38,INDEX($AU:$AU,$CK770+38),"")</f>
      </c>
      <c r="CI770">
        <f>IF($CL770&gt;=39,INDEX($AU:$AU,$CK770+39),"")</f>
      </c>
      <c r="CJ770">
        <f>IF($CL770&gt;=40,INDEX($AU:$AU,$CK770+40),"")</f>
      </c>
      <c r="CK770">
        <f>IFERROR(MATCH($AT770,$AU$2:$AU$133,0)+1,0)</f>
      </c>
      <c r="CL770">
        <f>IFERROR(INDEX($AV$2:$AV$133,MATCH($AT770,$AU$2:$AU$133,0)),0)</f>
      </c>
      <c r="CM770">
        <f>IFERROR(LEFT($L770,FIND(" - ",$L770)-1),$L770)</f>
      </c>
      <c r="CN770" t="s">
        <v>149</v>
      </c>
      <c r="CP770">
        <f>IF($DK770&gt;=1,INDEX($CN:$CN,$DJ770+1),"")</f>
      </c>
      <c r="CQ770">
        <f>IF($DK770&gt;=2,INDEX($CN:$CN,$DJ770+2),"")</f>
      </c>
      <c r="CR770">
        <f>IF($DK770&gt;=3,INDEX($CN:$CN,$DJ770+3),"")</f>
      </c>
      <c r="CS770">
        <f>IF($DK770&gt;=4,INDEX($CN:$CN,$DJ770+4),"")</f>
      </c>
      <c r="CT770">
        <f>IF($DK770&gt;=5,INDEX($CN:$CN,$DJ770+5),"")</f>
      </c>
      <c r="CU770">
        <f>IF($DK770&gt;=6,INDEX($CN:$CN,$DJ770+6),"")</f>
      </c>
      <c r="CV770">
        <f>IF($DK770&gt;=7,INDEX($CN:$CN,$DJ770+7),"")</f>
      </c>
      <c r="CW770">
        <f>IF($DK770&gt;=8,INDEX($CN:$CN,$DJ770+8),"")</f>
      </c>
      <c r="CX770">
        <f>IF($DK770&gt;=9,INDEX($CN:$CN,$DJ770+9),"")</f>
      </c>
      <c r="CY770">
        <f>IF($DK770&gt;=10,INDEX($CN:$CN,$DJ770+10),"")</f>
      </c>
      <c r="CZ770">
        <f>IF($DK770&gt;=11,INDEX($CN:$CN,$DJ770+11),"")</f>
      </c>
      <c r="DA770">
        <f>IF($DK770&gt;=12,INDEX($CN:$CN,$DJ770+12),"")</f>
      </c>
      <c r="DB770">
        <f>IF($DK770&gt;=13,INDEX($CN:$CN,$DJ770+13),"")</f>
      </c>
      <c r="DC770">
        <f>IF($DK770&gt;=14,INDEX($CN:$CN,$DJ770+14),"")</f>
      </c>
      <c r="DD770">
        <f>IF($DK770&gt;=15,INDEX($CN:$CN,$DJ770+15),"")</f>
      </c>
      <c r="DE770">
        <f>IF($DK770&gt;=16,INDEX($CN:$CN,$DJ770+16),"")</f>
      </c>
      <c r="DF770">
        <f>IF($DK770&gt;=17,INDEX($CN:$CN,$DJ770+17),"")</f>
      </c>
      <c r="DG770">
        <f>IF($DK770&gt;=18,INDEX($CN:$CN,$DJ770+18),"")</f>
      </c>
      <c r="DH770">
        <f>IF($DK770&gt;=19,INDEX($CN:$CN,$DJ770+19),"")</f>
      </c>
      <c r="DI770">
        <f>IF($DK770&gt;=20,INDEX($CN:$CN,$DJ770+20),"")</f>
      </c>
      <c r="DJ770">
        <f>IFERROR(MATCH($CM770,$CN$2:$CN$1089,0)+1,0)</f>
      </c>
      <c r="DK770">
        <f>IFERROR(INDEX($CO$2:$CO$1089,MATCH($CM770,$CN$2:$CN$1089,0)),0)</f>
      </c>
      <c r="DL770">
        <f>IFERROR(INDEX($AS:$AS,MATCH($O770,$AR:$AR,0))&amp;"","")</f>
      </c>
      <c r="DP770">
        <f>IF($GS770&gt;=1,INDEX($DM:$DM,$GR770+1),"")</f>
      </c>
      <c r="DQ770">
        <f>IF($GS770&gt;=2,INDEX($DM:$DM,$GR770+2),"")</f>
      </c>
      <c r="DR770">
        <f>IF($GS770&gt;=3,INDEX($DM:$DM,$GR770+3),"")</f>
      </c>
      <c r="DS770">
        <f>IF($GS770&gt;=4,INDEX($DM:$DM,$GR770+4),"")</f>
      </c>
      <c r="DT770">
        <f>IF($GS770&gt;=5,INDEX($DM:$DM,$GR770+5),"")</f>
      </c>
      <c r="DU770">
        <f>IF($GS770&gt;=6,INDEX($DM:$DM,$GR770+6),"")</f>
      </c>
      <c r="DV770">
        <f>IF($GS770&gt;=7,INDEX($DM:$DM,$GR770+7),"")</f>
      </c>
      <c r="DW770">
        <f>IF($GS770&gt;=8,INDEX($DM:$DM,$GR770+8),"")</f>
      </c>
      <c r="DX770">
        <f>IF($GS770&gt;=9,INDEX($DM:$DM,$GR770+9),"")</f>
      </c>
      <c r="DY770">
        <f>IF($GS770&gt;=10,INDEX($DM:$DM,$GR770+10),"")</f>
      </c>
      <c r="DZ770">
        <f>IF($GS770&gt;=11,INDEX($DM:$DM,$GR770+11),"")</f>
      </c>
      <c r="EA770">
        <f>IF($GS770&gt;=12,INDEX($DM:$DM,$GR770+12),"")</f>
      </c>
      <c r="EB770">
        <f>IF($GS770&gt;=13,INDEX($DM:$DM,$GR770+13),"")</f>
      </c>
      <c r="EC770">
        <f>IF($GS770&gt;=14,INDEX($DM:$DM,$GR770+14),"")</f>
      </c>
      <c r="ED770">
        <f>IF($GS770&gt;=15,INDEX($DM:$DM,$GR770+15),"")</f>
      </c>
      <c r="EE770">
        <f>IF($GS770&gt;=16,INDEX($DM:$DM,$GR770+16),"")</f>
      </c>
      <c r="EF770">
        <f>IF($GS770&gt;=17,INDEX($DM:$DM,$GR770+17),"")</f>
      </c>
      <c r="EG770">
        <f>IF($GS770&gt;=18,INDEX($DM:$DM,$GR770+18),"")</f>
      </c>
      <c r="EH770">
        <f>IF($GS770&gt;=19,INDEX($DM:$DM,$GR770+19),"")</f>
      </c>
      <c r="EI770">
        <f>IF($GS770&gt;=20,INDEX($DM:$DM,$GR770+20),"")</f>
      </c>
      <c r="EJ770">
        <f>IF($GS770&gt;=21,INDEX($DM:$DM,$GR770+21),"")</f>
      </c>
      <c r="EK770">
        <f>IF($GS770&gt;=22,INDEX($DM:$DM,$GR770+22),"")</f>
      </c>
      <c r="EL770">
        <f>IF($GS770&gt;=23,INDEX($DM:$DM,$GR770+23),"")</f>
      </c>
      <c r="EM770">
        <f>IF($GS770&gt;=24,INDEX($DM:$DM,$GR770+24),"")</f>
      </c>
      <c r="EN770">
        <f>IF($GS770&gt;=25,INDEX($DM:$DM,$GR770+25),"")</f>
      </c>
      <c r="EO770">
        <f>IF($GS770&gt;=26,INDEX($DM:$DM,$GR770+26),"")</f>
      </c>
      <c r="EP770">
        <f>IF($GS770&gt;=27,INDEX($DM:$DM,$GR770+27),"")</f>
      </c>
      <c r="EQ770">
        <f>IF($GS770&gt;=28,INDEX($DM:$DM,$GR770+28),"")</f>
      </c>
      <c r="ER770">
        <f>IF($GS770&gt;=29,INDEX($DM:$DM,$GR770+29),"")</f>
      </c>
      <c r="ES770">
        <f>IF($GS770&gt;=30,INDEX($DM:$DM,$GR770+30),"")</f>
      </c>
      <c r="ET770">
        <f>IF($GS770&gt;=31,INDEX($DM:$DM,$GR770+31),"")</f>
      </c>
      <c r="EU770">
        <f>IF($GS770&gt;=32,INDEX($DM:$DM,$GR770+32),"")</f>
      </c>
      <c r="EV770">
        <f>IF($GS770&gt;=33,INDEX($DM:$DM,$GR770+33),"")</f>
      </c>
      <c r="EW770">
        <f>IF($GS770&gt;=34,INDEX($DM:$DM,$GR770+34),"")</f>
      </c>
      <c r="EX770">
        <f>IF($GS770&gt;=35,INDEX($DM:$DM,$GR770+35),"")</f>
      </c>
      <c r="EY770">
        <f>IF($GS770&gt;=36,INDEX($DM:$DM,$GR770+36),"")</f>
      </c>
      <c r="EZ770">
        <f>IF($GS770&gt;=37,INDEX($DM:$DM,$GR770+37),"")</f>
      </c>
      <c r="FA770">
        <f>IF($GS770&gt;=38,INDEX($DM:$DM,$GR770+38),"")</f>
      </c>
      <c r="FB770">
        <f>IF($GS770&gt;=39,INDEX($DM:$DM,$GR770+39),"")</f>
      </c>
      <c r="FC770">
        <f>IF($GS770&gt;=40,INDEX($DM:$DM,$GR770+40),"")</f>
      </c>
      <c r="FD770">
        <f>IF($GS770&gt;=1,INDEX($DN:$DN,$GR770+1),"")</f>
      </c>
      <c r="FE770">
        <f>IF($GS770&gt;=2,INDEX($DN:$DN,$GR770+2),"")</f>
      </c>
      <c r="FF770">
        <f>IF($GS770&gt;=3,INDEX($DN:$DN,$GR770+3),"")</f>
      </c>
      <c r="FG770">
        <f>IF($GS770&gt;=4,INDEX($DN:$DN,$GR770+4),"")</f>
      </c>
      <c r="FH770">
        <f>IF($GS770&gt;=5,INDEX($DN:$DN,$GR770+5),"")</f>
      </c>
      <c r="FI770">
        <f>IF($GS770&gt;=6,INDEX($DN:$DN,$GR770+6),"")</f>
      </c>
      <c r="FJ770">
        <f>IF($GS770&gt;=7,INDEX($DN:$DN,$GR770+7),"")</f>
      </c>
      <c r="FK770">
        <f>IF($GS770&gt;=8,INDEX($DN:$DN,$GR770+8),"")</f>
      </c>
      <c r="FL770">
        <f>IF($GS770&gt;=9,INDEX($DN:$DN,$GR770+9),"")</f>
      </c>
      <c r="FM770">
        <f>IF($GS770&gt;=10,INDEX($DN:$DN,$GR770+10),"")</f>
      </c>
      <c r="FN770">
        <f>IF($GS770&gt;=11,INDEX($DN:$DN,$GR770+11),"")</f>
      </c>
      <c r="FO770">
        <f>IF($GS770&gt;=12,INDEX($DN:$DN,$GR770+12),"")</f>
      </c>
      <c r="FP770">
        <f>IF($GS770&gt;=13,INDEX($DN:$DN,$GR770+13),"")</f>
      </c>
      <c r="FQ770">
        <f>IF($GS770&gt;=14,INDEX($DN:$DN,$GR770+14),"")</f>
      </c>
      <c r="FR770">
        <f>IF($GS770&gt;=15,INDEX($DN:$DN,$GR770+15),"")</f>
      </c>
      <c r="FS770">
        <f>IF($GS770&gt;=16,INDEX($DN:$DN,$GR770+16),"")</f>
      </c>
      <c r="FT770">
        <f>IF($GS770&gt;=17,INDEX($DN:$DN,$GR770+17),"")</f>
      </c>
      <c r="FU770">
        <f>IF($GS770&gt;=18,INDEX($DN:$DN,$GR770+18),"")</f>
      </c>
      <c r="FV770">
        <f>IF($GS770&gt;=19,INDEX($DN:$DN,$GR770+19),"")</f>
      </c>
      <c r="FW770">
        <f>IF($GS770&gt;=20,INDEX($DN:$DN,$GR770+20),"")</f>
      </c>
      <c r="FX770">
        <f>IF($GS770&gt;=21,INDEX($DN:$DN,$GR770+21),"")</f>
      </c>
      <c r="FY770">
        <f>IF($GS770&gt;=22,INDEX($DN:$DN,$GR770+22),"")</f>
      </c>
      <c r="FZ770">
        <f>IF($GS770&gt;=23,INDEX($DN:$DN,$GR770+23),"")</f>
      </c>
      <c r="GA770">
        <f>IF($GS770&gt;=24,INDEX($DN:$DN,$GR770+24),"")</f>
      </c>
      <c r="GB770">
        <f>IF($GS770&gt;=25,INDEX($DN:$DN,$GR770+25),"")</f>
      </c>
      <c r="GC770">
        <f>IF($GS770&gt;=26,INDEX($DN:$DN,$GR770+26),"")</f>
      </c>
      <c r="GD770">
        <f>IF($GS770&gt;=27,INDEX($DN:$DN,$GR770+27),"")</f>
      </c>
      <c r="GE770">
        <f>IF($GS770&gt;=28,INDEX($DN:$DN,$GR770+28),"")</f>
      </c>
      <c r="GF770">
        <f>IF($GS770&gt;=29,INDEX($DN:$DN,$GR770+29),"")</f>
      </c>
      <c r="GG770">
        <f>IF($GS770&gt;=30,INDEX($DN:$DN,$GR770+30),"")</f>
      </c>
      <c r="GH770">
        <f>IF($GS770&gt;=31,INDEX($DN:$DN,$GR770+31),"")</f>
      </c>
      <c r="GI770">
        <f>IF($GS770&gt;=32,INDEX($DN:$DN,$GR770+32),"")</f>
      </c>
      <c r="GJ770">
        <f>IF($GS770&gt;=33,INDEX($DN:$DN,$GR770+33),"")</f>
      </c>
      <c r="GK770">
        <f>IF($GS770&gt;=34,INDEX($DN:$DN,$GR770+34),"")</f>
      </c>
      <c r="GL770">
        <f>IF($GS770&gt;=35,INDEX($DN:$DN,$GR770+35),"")</f>
      </c>
      <c r="GM770">
        <f>IF($GS770&gt;=36,INDEX($DN:$DN,$GR770+36),"")</f>
      </c>
      <c r="GN770">
        <f>IF($GS770&gt;=37,INDEX($DN:$DN,$GR770+37),"")</f>
      </c>
      <c r="GO770">
        <f>IF($GS770&gt;=38,INDEX($DN:$DN,$GR770+38),"")</f>
      </c>
      <c r="GP770">
        <f>IF($GS770&gt;=39,INDEX($DN:$DN,$GR770+39),"")</f>
      </c>
      <c r="GQ770">
        <f>IF($GS770&gt;=40,INDEX($DN:$DN,$GR770+40),"")</f>
      </c>
      <c r="GR770">
        <f>IFERROR(MATCH($DL770,$DM$2:$DM$148,0)+1,0)</f>
      </c>
      <c r="GS770">
        <f>IFERROR(INDEX($DO$2:$DO$148,MATCH($DL770,$DM$2:$DM$148,0)),0)</f>
      </c>
      <c r="GT770">
        <f>IFERROR(MATCH($Z770,$DP$770:$FC$770,0),0)</f>
      </c>
      <c r="GU770">
        <f>IF($GT770&gt;0,INDEX($FD$770:$GQ$770,$GT770),"")</f>
      </c>
      <c r="GX770">
        <f>IF($JG770&gt;=1,INDEX($GV:$GV,$JF770+1),"")</f>
      </c>
      <c r="GY770">
        <f>IF($JG770&gt;=2,INDEX($GV:$GV,$JF770+2),"")</f>
      </c>
      <c r="GZ770">
        <f>IF($JG770&gt;=3,INDEX($GV:$GV,$JF770+3),"")</f>
      </c>
      <c r="HA770">
        <f>IF($JG770&gt;=4,INDEX($GV:$GV,$JF770+4),"")</f>
      </c>
      <c r="HB770">
        <f>IF($JG770&gt;=5,INDEX($GV:$GV,$JF770+5),"")</f>
      </c>
      <c r="HC770">
        <f>IF($JG770&gt;=6,INDEX($GV:$GV,$JF770+6),"")</f>
      </c>
      <c r="HD770">
        <f>IF($JG770&gt;=7,INDEX($GV:$GV,$JF770+7),"")</f>
      </c>
      <c r="HE770">
        <f>IF($JG770&gt;=8,INDEX($GV:$GV,$JF770+8),"")</f>
      </c>
      <c r="HF770">
        <f>IF($JG770&gt;=9,INDEX($GV:$GV,$JF770+9),"")</f>
      </c>
      <c r="HG770">
        <f>IF($JG770&gt;=10,INDEX($GV:$GV,$JF770+10),"")</f>
      </c>
      <c r="HH770">
        <f>IF($JG770&gt;=11,INDEX($GV:$GV,$JF770+11),"")</f>
      </c>
      <c r="HI770">
        <f>IF($JG770&gt;=12,INDEX($GV:$GV,$JF770+12),"")</f>
      </c>
      <c r="HJ770">
        <f>IF($JG770&gt;=13,INDEX($GV:$GV,$JF770+13),"")</f>
      </c>
      <c r="HK770">
        <f>IF($JG770&gt;=14,INDEX($GV:$GV,$JF770+14),"")</f>
      </c>
      <c r="HL770">
        <f>IF($JG770&gt;=15,INDEX($GV:$GV,$JF770+15),"")</f>
      </c>
      <c r="HM770">
        <f>IF($JG770&gt;=16,INDEX($GV:$GV,$JF770+16),"")</f>
      </c>
      <c r="HN770">
        <f>IF($JG770&gt;=17,INDEX($GV:$GV,$JF770+17),"")</f>
      </c>
      <c r="HO770">
        <f>IF($JG770&gt;=18,INDEX($GV:$GV,$JF770+18),"")</f>
      </c>
      <c r="HP770">
        <f>IF($JG770&gt;=19,INDEX($GV:$GV,$JF770+19),"")</f>
      </c>
      <c r="HQ770">
        <f>IF($JG770&gt;=20,INDEX($GV:$GV,$JF770+20),"")</f>
      </c>
      <c r="HR770">
        <f>IF($JG770&gt;=21,INDEX($GV:$GV,$JF770+21),"")</f>
      </c>
      <c r="HS770">
        <f>IF($JG770&gt;=22,INDEX($GV:$GV,$JF770+22),"")</f>
      </c>
      <c r="HT770">
        <f>IF($JG770&gt;=23,INDEX($GV:$GV,$JF770+23),"")</f>
      </c>
      <c r="HU770">
        <f>IF($JG770&gt;=24,INDEX($GV:$GV,$JF770+24),"")</f>
      </c>
      <c r="HV770">
        <f>IF($JG770&gt;=25,INDEX($GV:$GV,$JF770+25),"")</f>
      </c>
      <c r="HW770">
        <f>IF($JG770&gt;=26,INDEX($GV:$GV,$JF770+26),"")</f>
      </c>
      <c r="HX770">
        <f>IF($JG770&gt;=27,INDEX($GV:$GV,$JF770+27),"")</f>
      </c>
      <c r="HY770">
        <f>IF($JG770&gt;=28,INDEX($GV:$GV,$JF770+28),"")</f>
      </c>
      <c r="HZ770">
        <f>IF($JG770&gt;=29,INDEX($GV:$GV,$JF770+29),"")</f>
      </c>
      <c r="IA770">
        <f>IF($JG770&gt;=30,INDEX($GV:$GV,$JF770+30),"")</f>
      </c>
      <c r="IB770">
        <f>IF($JG770&gt;=31,INDEX($GV:$GV,$JF770+31),"")</f>
      </c>
      <c r="IC770">
        <f>IF($JG770&gt;=32,INDEX($GV:$GV,$JF770+32),"")</f>
      </c>
      <c r="ID770">
        <f>IF($JG770&gt;=33,INDEX($GV:$GV,$JF770+33),"")</f>
      </c>
      <c r="IE770">
        <f>IF($JG770&gt;=34,INDEX($GV:$GV,$JF770+34),"")</f>
      </c>
      <c r="IF770">
        <f>IF($JG770&gt;=35,INDEX($GV:$GV,$JF770+35),"")</f>
      </c>
      <c r="IG770">
        <f>IF($JG770&gt;=36,INDEX($GV:$GV,$JF770+36),"")</f>
      </c>
      <c r="IH770">
        <f>IF($JG770&gt;=37,INDEX($GV:$GV,$JF770+37),"")</f>
      </c>
      <c r="II770">
        <f>IF($JG770&gt;=38,INDEX($GV:$GV,$JF770+38),"")</f>
      </c>
      <c r="IJ770">
        <f>IF($JG770&gt;=39,INDEX($GV:$GV,$JF770+39),"")</f>
      </c>
      <c r="IK770">
        <f>IF($JG770&gt;=40,INDEX($GV:$GV,$JF770+40),"")</f>
      </c>
      <c r="IL770">
        <f>IF($JG770&gt;=41,INDEX($GV:$GV,$JF770+41),"")</f>
      </c>
      <c r="IM770">
        <f>IF($JG770&gt;=42,INDEX($GV:$GV,$JF770+42),"")</f>
      </c>
      <c r="IN770">
        <f>IF($JG770&gt;=43,INDEX($GV:$GV,$JF770+43),"")</f>
      </c>
      <c r="IO770">
        <f>IF($JG770&gt;=44,INDEX($GV:$GV,$JF770+44),"")</f>
      </c>
      <c r="IP770">
        <f>IF($JG770&gt;=45,INDEX($GV:$GV,$JF770+45),"")</f>
      </c>
      <c r="IQ770">
        <f>IF($JG770&gt;=46,INDEX($GV:$GV,$JF770+46),"")</f>
      </c>
      <c r="IR770">
        <f>IF($JG770&gt;=47,INDEX($GV:$GV,$JF770+47),"")</f>
      </c>
      <c r="IS770">
        <f>IF($JG770&gt;=48,INDEX($GV:$GV,$JF770+48),"")</f>
      </c>
      <c r="IT770">
        <f>IF($JG770&gt;=49,INDEX($GV:$GV,$JF770+49),"")</f>
      </c>
      <c r="IU770">
        <f>IF($JG770&gt;=50,INDEX($GV:$GV,$JF770+50),"")</f>
      </c>
      <c r="IV770">
        <f>IF($JG770&gt;=51,INDEX($GV:$GV,$JF770+51),"")</f>
      </c>
      <c r="IW770">
        <f>IF($JG770&gt;=52,INDEX($GV:$GV,$JF770+52),"")</f>
      </c>
      <c r="IX770">
        <f>IF($JG770&gt;=53,INDEX($GV:$GV,$JF770+53),"")</f>
      </c>
      <c r="IY770">
        <f>IF($JG770&gt;=54,INDEX($GV:$GV,$JF770+54),"")</f>
      </c>
      <c r="IZ770">
        <f>IF($JG770&gt;=55,INDEX($GV:$GV,$JF770+55),"")</f>
      </c>
      <c r="JA770">
        <f>IF($JG770&gt;=56,INDEX($GV:$GV,$JF770+56),"")</f>
      </c>
      <c r="JB770">
        <f>IF($JG770&gt;=57,INDEX($GV:$GV,$JF770+57),"")</f>
      </c>
      <c r="JC770">
        <f>IF($JG770&gt;=58,INDEX($GV:$GV,$JF770+58),"")</f>
      </c>
      <c r="JD770">
        <f>IF($JG770&gt;=59,INDEX($GV:$GV,$JF770+59),"")</f>
      </c>
      <c r="JE770">
        <f>IF($JG770&gt;=60,INDEX($GV:$GV,$JF770+60),"")</f>
      </c>
      <c r="JF770">
        <f>IFERROR(MATCH($GU770,$GV$2:$GV$322,0)+1,0)</f>
      </c>
      <c r="JG770">
        <f>IFERROR(INDEX($GW$2:$GW$322,MATCH($GU770,$GV$2:$GV$322,0)),0)</f>
      </c>
      <c r="JH770" t="s">
        <v>44</v>
      </c>
      <c r="JI770" t="s">
        <v>44</v>
      </c>
    </row>
    <row r="771" spans="1:269" x14ac:dyDescent="0.25">
      <c r="R771">
        <f>IF(OR($U771="",$Q771=""),"",IFERROR($U771/$Q771,0))</f>
      </c>
      <c r="S771">
        <f>IF($U771="","",
SUM($T771,$V771,$AA771,$W771,$Y771)*
(1-IF($AB771="",0,VALUE($AB771)/100)))</f>
      </c>
      <c r="T771">
        <f>IF($U771="","",$U771)</f>
      </c>
      <c r="V771">
        <f>IF($U771="","",
IF($O771="","",
IF(ISNUMBER(SEARCH("exempt",LOWER($O771))),0,
$U771*(VALUE(SUBSTITUTE($O771,"%",""))/100))))</f>
      </c>
      <c r="AC771">
        <f>IFERROR(IF(FIND(" - ",$K771)&gt;0,MID($K771,FIND(" - ",$K771)+3,LEN($K771)),""),"")</f>
      </c>
      <c r="AL771" t="s">
        <v>1779</v>
      </c>
      <c r="AT771">
        <f>IFERROR(LEFT($K771,FIND(" - ",$K771)-1),$K771)</f>
      </c>
      <c r="AW771">
        <f>IF($CL771&gt;=1,INDEX($AU:$AU,$CK771+1),"")</f>
      </c>
      <c r="AX771">
        <f>IF($CL771&gt;=2,INDEX($AU:$AU,$CK771+2),"")</f>
      </c>
      <c r="AY771">
        <f>IF($CL771&gt;=3,INDEX($AU:$AU,$CK771+3),"")</f>
      </c>
      <c r="AZ771">
        <f>IF($CL771&gt;=4,INDEX($AU:$AU,$CK771+4),"")</f>
      </c>
      <c r="BA771">
        <f>IF($CL771&gt;=5,INDEX($AU:$AU,$CK771+5),"")</f>
      </c>
      <c r="BB771">
        <f>IF($CL771&gt;=6,INDEX($AU:$AU,$CK771+6),"")</f>
      </c>
      <c r="BC771">
        <f>IF($CL771&gt;=7,INDEX($AU:$AU,$CK771+7),"")</f>
      </c>
      <c r="BD771">
        <f>IF($CL771&gt;=8,INDEX($AU:$AU,$CK771+8),"")</f>
      </c>
      <c r="BE771">
        <f>IF($CL771&gt;=9,INDEX($AU:$AU,$CK771+9),"")</f>
      </c>
      <c r="BF771">
        <f>IF($CL771&gt;=10,INDEX($AU:$AU,$CK771+10),"")</f>
      </c>
      <c r="BG771">
        <f>IF($CL771&gt;=11,INDEX($AU:$AU,$CK771+11),"")</f>
      </c>
      <c r="BH771">
        <f>IF($CL771&gt;=12,INDEX($AU:$AU,$CK771+12),"")</f>
      </c>
      <c r="BI771">
        <f>IF($CL771&gt;=13,INDEX($AU:$AU,$CK771+13),"")</f>
      </c>
      <c r="BJ771">
        <f>IF($CL771&gt;=14,INDEX($AU:$AU,$CK771+14),"")</f>
      </c>
      <c r="BK771">
        <f>IF($CL771&gt;=15,INDEX($AU:$AU,$CK771+15),"")</f>
      </c>
      <c r="BL771">
        <f>IF($CL771&gt;=16,INDEX($AU:$AU,$CK771+16),"")</f>
      </c>
      <c r="BM771">
        <f>IF($CL771&gt;=17,INDEX($AU:$AU,$CK771+17),"")</f>
      </c>
      <c r="BN771">
        <f>IF($CL771&gt;=18,INDEX($AU:$AU,$CK771+18),"")</f>
      </c>
      <c r="BO771">
        <f>IF($CL771&gt;=19,INDEX($AU:$AU,$CK771+19),"")</f>
      </c>
      <c r="BP771">
        <f>IF($CL771&gt;=20,INDEX($AU:$AU,$CK771+20),"")</f>
      </c>
      <c r="BQ771">
        <f>IF($CL771&gt;=21,INDEX($AU:$AU,$CK771+21),"")</f>
      </c>
      <c r="BR771">
        <f>IF($CL771&gt;=22,INDEX($AU:$AU,$CK771+22),"")</f>
      </c>
      <c r="BS771">
        <f>IF($CL771&gt;=23,INDEX($AU:$AU,$CK771+23),"")</f>
      </c>
      <c r="BT771">
        <f>IF($CL771&gt;=24,INDEX($AU:$AU,$CK771+24),"")</f>
      </c>
      <c r="BU771">
        <f>IF($CL771&gt;=25,INDEX($AU:$AU,$CK771+25),"")</f>
      </c>
      <c r="BV771">
        <f>IF($CL771&gt;=26,INDEX($AU:$AU,$CK771+26),"")</f>
      </c>
      <c r="BW771">
        <f>IF($CL771&gt;=27,INDEX($AU:$AU,$CK771+27),"")</f>
      </c>
      <c r="BX771">
        <f>IF($CL771&gt;=28,INDEX($AU:$AU,$CK771+28),"")</f>
      </c>
      <c r="BY771">
        <f>IF($CL771&gt;=29,INDEX($AU:$AU,$CK771+29),"")</f>
      </c>
      <c r="BZ771">
        <f>IF($CL771&gt;=30,INDEX($AU:$AU,$CK771+30),"")</f>
      </c>
      <c r="CA771">
        <f>IF($CL771&gt;=31,INDEX($AU:$AU,$CK771+31),"")</f>
      </c>
      <c r="CB771">
        <f>IF($CL771&gt;=32,INDEX($AU:$AU,$CK771+32),"")</f>
      </c>
      <c r="CC771">
        <f>IF($CL771&gt;=33,INDEX($AU:$AU,$CK771+33),"")</f>
      </c>
      <c r="CD771">
        <f>IF($CL771&gt;=34,INDEX($AU:$AU,$CK771+34),"")</f>
      </c>
      <c r="CE771">
        <f>IF($CL771&gt;=35,INDEX($AU:$AU,$CK771+35),"")</f>
      </c>
      <c r="CF771">
        <f>IF($CL771&gt;=36,INDEX($AU:$AU,$CK771+36),"")</f>
      </c>
      <c r="CG771">
        <f>IF($CL771&gt;=37,INDEX($AU:$AU,$CK771+37),"")</f>
      </c>
      <c r="CH771">
        <f>IF($CL771&gt;=38,INDEX($AU:$AU,$CK771+38),"")</f>
      </c>
      <c r="CI771">
        <f>IF($CL771&gt;=39,INDEX($AU:$AU,$CK771+39),"")</f>
      </c>
      <c r="CJ771">
        <f>IF($CL771&gt;=40,INDEX($AU:$AU,$CK771+40),"")</f>
      </c>
      <c r="CK771">
        <f>IFERROR(MATCH($AT771,$AU$2:$AU$133,0)+1,0)</f>
      </c>
      <c r="CL771">
        <f>IFERROR(INDEX($AV$2:$AV$133,MATCH($AT771,$AU$2:$AU$133,0)),0)</f>
      </c>
      <c r="CM771">
        <f>IFERROR(LEFT($L771,FIND(" - ",$L771)-1),$L771)</f>
      </c>
      <c r="CN771" t="s">
        <v>1780</v>
      </c>
      <c r="CO771">
        <v>2</v>
      </c>
      <c r="CP771">
        <f>IF($DK771&gt;=1,INDEX($CN:$CN,$DJ771+1),"")</f>
      </c>
      <c r="CQ771">
        <f>IF($DK771&gt;=2,INDEX($CN:$CN,$DJ771+2),"")</f>
      </c>
      <c r="CR771">
        <f>IF($DK771&gt;=3,INDEX($CN:$CN,$DJ771+3),"")</f>
      </c>
      <c r="CS771">
        <f>IF($DK771&gt;=4,INDEX($CN:$CN,$DJ771+4),"")</f>
      </c>
      <c r="CT771">
        <f>IF($DK771&gt;=5,INDEX($CN:$CN,$DJ771+5),"")</f>
      </c>
      <c r="CU771">
        <f>IF($DK771&gt;=6,INDEX($CN:$CN,$DJ771+6),"")</f>
      </c>
      <c r="CV771">
        <f>IF($DK771&gt;=7,INDEX($CN:$CN,$DJ771+7),"")</f>
      </c>
      <c r="CW771">
        <f>IF($DK771&gt;=8,INDEX($CN:$CN,$DJ771+8),"")</f>
      </c>
      <c r="CX771">
        <f>IF($DK771&gt;=9,INDEX($CN:$CN,$DJ771+9),"")</f>
      </c>
      <c r="CY771">
        <f>IF($DK771&gt;=10,INDEX($CN:$CN,$DJ771+10),"")</f>
      </c>
      <c r="CZ771">
        <f>IF($DK771&gt;=11,INDEX($CN:$CN,$DJ771+11),"")</f>
      </c>
      <c r="DA771">
        <f>IF($DK771&gt;=12,INDEX($CN:$CN,$DJ771+12),"")</f>
      </c>
      <c r="DB771">
        <f>IF($DK771&gt;=13,INDEX($CN:$CN,$DJ771+13),"")</f>
      </c>
      <c r="DC771">
        <f>IF($DK771&gt;=14,INDEX($CN:$CN,$DJ771+14),"")</f>
      </c>
      <c r="DD771">
        <f>IF($DK771&gt;=15,INDEX($CN:$CN,$DJ771+15),"")</f>
      </c>
      <c r="DE771">
        <f>IF($DK771&gt;=16,INDEX($CN:$CN,$DJ771+16),"")</f>
      </c>
      <c r="DF771">
        <f>IF($DK771&gt;=17,INDEX($CN:$CN,$DJ771+17),"")</f>
      </c>
      <c r="DG771">
        <f>IF($DK771&gt;=18,INDEX($CN:$CN,$DJ771+18),"")</f>
      </c>
      <c r="DH771">
        <f>IF($DK771&gt;=19,INDEX($CN:$CN,$DJ771+19),"")</f>
      </c>
      <c r="DI771">
        <f>IF($DK771&gt;=20,INDEX($CN:$CN,$DJ771+20),"")</f>
      </c>
      <c r="DJ771">
        <f>IFERROR(MATCH($CM771,$CN$2:$CN$1089,0)+1,0)</f>
      </c>
      <c r="DK771">
        <f>IFERROR(INDEX($CO$2:$CO$1089,MATCH($CM771,$CN$2:$CN$1089,0)),0)</f>
      </c>
      <c r="DL771">
        <f>IFERROR(INDEX($AS:$AS,MATCH($O771,$AR:$AR,0))&amp;"","")</f>
      </c>
      <c r="DP771">
        <f>IF($GS771&gt;=1,INDEX($DM:$DM,$GR771+1),"")</f>
      </c>
      <c r="DQ771">
        <f>IF($GS771&gt;=2,INDEX($DM:$DM,$GR771+2),"")</f>
      </c>
      <c r="DR771">
        <f>IF($GS771&gt;=3,INDEX($DM:$DM,$GR771+3),"")</f>
      </c>
      <c r="DS771">
        <f>IF($GS771&gt;=4,INDEX($DM:$DM,$GR771+4),"")</f>
      </c>
      <c r="DT771">
        <f>IF($GS771&gt;=5,INDEX($DM:$DM,$GR771+5),"")</f>
      </c>
      <c r="DU771">
        <f>IF($GS771&gt;=6,INDEX($DM:$DM,$GR771+6),"")</f>
      </c>
      <c r="DV771">
        <f>IF($GS771&gt;=7,INDEX($DM:$DM,$GR771+7),"")</f>
      </c>
      <c r="DW771">
        <f>IF($GS771&gt;=8,INDEX($DM:$DM,$GR771+8),"")</f>
      </c>
      <c r="DX771">
        <f>IF($GS771&gt;=9,INDEX($DM:$DM,$GR771+9),"")</f>
      </c>
      <c r="DY771">
        <f>IF($GS771&gt;=10,INDEX($DM:$DM,$GR771+10),"")</f>
      </c>
      <c r="DZ771">
        <f>IF($GS771&gt;=11,INDEX($DM:$DM,$GR771+11),"")</f>
      </c>
      <c r="EA771">
        <f>IF($GS771&gt;=12,INDEX($DM:$DM,$GR771+12),"")</f>
      </c>
      <c r="EB771">
        <f>IF($GS771&gt;=13,INDEX($DM:$DM,$GR771+13),"")</f>
      </c>
      <c r="EC771">
        <f>IF($GS771&gt;=14,INDEX($DM:$DM,$GR771+14),"")</f>
      </c>
      <c r="ED771">
        <f>IF($GS771&gt;=15,INDEX($DM:$DM,$GR771+15),"")</f>
      </c>
      <c r="EE771">
        <f>IF($GS771&gt;=16,INDEX($DM:$DM,$GR771+16),"")</f>
      </c>
      <c r="EF771">
        <f>IF($GS771&gt;=17,INDEX($DM:$DM,$GR771+17),"")</f>
      </c>
      <c r="EG771">
        <f>IF($GS771&gt;=18,INDEX($DM:$DM,$GR771+18),"")</f>
      </c>
      <c r="EH771">
        <f>IF($GS771&gt;=19,INDEX($DM:$DM,$GR771+19),"")</f>
      </c>
      <c r="EI771">
        <f>IF($GS771&gt;=20,INDEX($DM:$DM,$GR771+20),"")</f>
      </c>
      <c r="EJ771">
        <f>IF($GS771&gt;=21,INDEX($DM:$DM,$GR771+21),"")</f>
      </c>
      <c r="EK771">
        <f>IF($GS771&gt;=22,INDEX($DM:$DM,$GR771+22),"")</f>
      </c>
      <c r="EL771">
        <f>IF($GS771&gt;=23,INDEX($DM:$DM,$GR771+23),"")</f>
      </c>
      <c r="EM771">
        <f>IF($GS771&gt;=24,INDEX($DM:$DM,$GR771+24),"")</f>
      </c>
      <c r="EN771">
        <f>IF($GS771&gt;=25,INDEX($DM:$DM,$GR771+25),"")</f>
      </c>
      <c r="EO771">
        <f>IF($GS771&gt;=26,INDEX($DM:$DM,$GR771+26),"")</f>
      </c>
      <c r="EP771">
        <f>IF($GS771&gt;=27,INDEX($DM:$DM,$GR771+27),"")</f>
      </c>
      <c r="EQ771">
        <f>IF($GS771&gt;=28,INDEX($DM:$DM,$GR771+28),"")</f>
      </c>
      <c r="ER771">
        <f>IF($GS771&gt;=29,INDEX($DM:$DM,$GR771+29),"")</f>
      </c>
      <c r="ES771">
        <f>IF($GS771&gt;=30,INDEX($DM:$DM,$GR771+30),"")</f>
      </c>
      <c r="ET771">
        <f>IF($GS771&gt;=31,INDEX($DM:$DM,$GR771+31),"")</f>
      </c>
      <c r="EU771">
        <f>IF($GS771&gt;=32,INDEX($DM:$DM,$GR771+32),"")</f>
      </c>
      <c r="EV771">
        <f>IF($GS771&gt;=33,INDEX($DM:$DM,$GR771+33),"")</f>
      </c>
      <c r="EW771">
        <f>IF($GS771&gt;=34,INDEX($DM:$DM,$GR771+34),"")</f>
      </c>
      <c r="EX771">
        <f>IF($GS771&gt;=35,INDEX($DM:$DM,$GR771+35),"")</f>
      </c>
      <c r="EY771">
        <f>IF($GS771&gt;=36,INDEX($DM:$DM,$GR771+36),"")</f>
      </c>
      <c r="EZ771">
        <f>IF($GS771&gt;=37,INDEX($DM:$DM,$GR771+37),"")</f>
      </c>
      <c r="FA771">
        <f>IF($GS771&gt;=38,INDEX($DM:$DM,$GR771+38),"")</f>
      </c>
      <c r="FB771">
        <f>IF($GS771&gt;=39,INDEX($DM:$DM,$GR771+39),"")</f>
      </c>
      <c r="FC771">
        <f>IF($GS771&gt;=40,INDEX($DM:$DM,$GR771+40),"")</f>
      </c>
      <c r="FD771">
        <f>IF($GS771&gt;=1,INDEX($DN:$DN,$GR771+1),"")</f>
      </c>
      <c r="FE771">
        <f>IF($GS771&gt;=2,INDEX($DN:$DN,$GR771+2),"")</f>
      </c>
      <c r="FF771">
        <f>IF($GS771&gt;=3,INDEX($DN:$DN,$GR771+3),"")</f>
      </c>
      <c r="FG771">
        <f>IF($GS771&gt;=4,INDEX($DN:$DN,$GR771+4),"")</f>
      </c>
      <c r="FH771">
        <f>IF($GS771&gt;=5,INDEX($DN:$DN,$GR771+5),"")</f>
      </c>
      <c r="FI771">
        <f>IF($GS771&gt;=6,INDEX($DN:$DN,$GR771+6),"")</f>
      </c>
      <c r="FJ771">
        <f>IF($GS771&gt;=7,INDEX($DN:$DN,$GR771+7),"")</f>
      </c>
      <c r="FK771">
        <f>IF($GS771&gt;=8,INDEX($DN:$DN,$GR771+8),"")</f>
      </c>
      <c r="FL771">
        <f>IF($GS771&gt;=9,INDEX($DN:$DN,$GR771+9),"")</f>
      </c>
      <c r="FM771">
        <f>IF($GS771&gt;=10,INDEX($DN:$DN,$GR771+10),"")</f>
      </c>
      <c r="FN771">
        <f>IF($GS771&gt;=11,INDEX($DN:$DN,$GR771+11),"")</f>
      </c>
      <c r="FO771">
        <f>IF($GS771&gt;=12,INDEX($DN:$DN,$GR771+12),"")</f>
      </c>
      <c r="FP771">
        <f>IF($GS771&gt;=13,INDEX($DN:$DN,$GR771+13),"")</f>
      </c>
      <c r="FQ771">
        <f>IF($GS771&gt;=14,INDEX($DN:$DN,$GR771+14),"")</f>
      </c>
      <c r="FR771">
        <f>IF($GS771&gt;=15,INDEX($DN:$DN,$GR771+15),"")</f>
      </c>
      <c r="FS771">
        <f>IF($GS771&gt;=16,INDEX($DN:$DN,$GR771+16),"")</f>
      </c>
      <c r="FT771">
        <f>IF($GS771&gt;=17,INDEX($DN:$DN,$GR771+17),"")</f>
      </c>
      <c r="FU771">
        <f>IF($GS771&gt;=18,INDEX($DN:$DN,$GR771+18),"")</f>
      </c>
      <c r="FV771">
        <f>IF($GS771&gt;=19,INDEX($DN:$DN,$GR771+19),"")</f>
      </c>
      <c r="FW771">
        <f>IF($GS771&gt;=20,INDEX($DN:$DN,$GR771+20),"")</f>
      </c>
      <c r="FX771">
        <f>IF($GS771&gt;=21,INDEX($DN:$DN,$GR771+21),"")</f>
      </c>
      <c r="FY771">
        <f>IF($GS771&gt;=22,INDEX($DN:$DN,$GR771+22),"")</f>
      </c>
      <c r="FZ771">
        <f>IF($GS771&gt;=23,INDEX($DN:$DN,$GR771+23),"")</f>
      </c>
      <c r="GA771">
        <f>IF($GS771&gt;=24,INDEX($DN:$DN,$GR771+24),"")</f>
      </c>
      <c r="GB771">
        <f>IF($GS771&gt;=25,INDEX($DN:$DN,$GR771+25),"")</f>
      </c>
      <c r="GC771">
        <f>IF($GS771&gt;=26,INDEX($DN:$DN,$GR771+26),"")</f>
      </c>
      <c r="GD771">
        <f>IF($GS771&gt;=27,INDEX($DN:$DN,$GR771+27),"")</f>
      </c>
      <c r="GE771">
        <f>IF($GS771&gt;=28,INDEX($DN:$DN,$GR771+28),"")</f>
      </c>
      <c r="GF771">
        <f>IF($GS771&gt;=29,INDEX($DN:$DN,$GR771+29),"")</f>
      </c>
      <c r="GG771">
        <f>IF($GS771&gt;=30,INDEX($DN:$DN,$GR771+30),"")</f>
      </c>
      <c r="GH771">
        <f>IF($GS771&gt;=31,INDEX($DN:$DN,$GR771+31),"")</f>
      </c>
      <c r="GI771">
        <f>IF($GS771&gt;=32,INDEX($DN:$DN,$GR771+32),"")</f>
      </c>
      <c r="GJ771">
        <f>IF($GS771&gt;=33,INDEX($DN:$DN,$GR771+33),"")</f>
      </c>
      <c r="GK771">
        <f>IF($GS771&gt;=34,INDEX($DN:$DN,$GR771+34),"")</f>
      </c>
      <c r="GL771">
        <f>IF($GS771&gt;=35,INDEX($DN:$DN,$GR771+35),"")</f>
      </c>
      <c r="GM771">
        <f>IF($GS771&gt;=36,INDEX($DN:$DN,$GR771+36),"")</f>
      </c>
      <c r="GN771">
        <f>IF($GS771&gt;=37,INDEX($DN:$DN,$GR771+37),"")</f>
      </c>
      <c r="GO771">
        <f>IF($GS771&gt;=38,INDEX($DN:$DN,$GR771+38),"")</f>
      </c>
      <c r="GP771">
        <f>IF($GS771&gt;=39,INDEX($DN:$DN,$GR771+39),"")</f>
      </c>
      <c r="GQ771">
        <f>IF($GS771&gt;=40,INDEX($DN:$DN,$GR771+40),"")</f>
      </c>
      <c r="GR771">
        <f>IFERROR(MATCH($DL771,$DM$2:$DM$148,0)+1,0)</f>
      </c>
      <c r="GS771">
        <f>IFERROR(INDEX($DO$2:$DO$148,MATCH($DL771,$DM$2:$DM$148,0)),0)</f>
      </c>
      <c r="GT771">
        <f>IFERROR(MATCH($Z771,$DP$771:$FC$771,0),0)</f>
      </c>
      <c r="GU771">
        <f>IF($GT771&gt;0,INDEX($FD$771:$GQ$771,$GT771),"")</f>
      </c>
      <c r="GX771">
        <f>IF($JG771&gt;=1,INDEX($GV:$GV,$JF771+1),"")</f>
      </c>
      <c r="GY771">
        <f>IF($JG771&gt;=2,INDEX($GV:$GV,$JF771+2),"")</f>
      </c>
      <c r="GZ771">
        <f>IF($JG771&gt;=3,INDEX($GV:$GV,$JF771+3),"")</f>
      </c>
      <c r="HA771">
        <f>IF($JG771&gt;=4,INDEX($GV:$GV,$JF771+4),"")</f>
      </c>
      <c r="HB771">
        <f>IF($JG771&gt;=5,INDEX($GV:$GV,$JF771+5),"")</f>
      </c>
      <c r="HC771">
        <f>IF($JG771&gt;=6,INDEX($GV:$GV,$JF771+6),"")</f>
      </c>
      <c r="HD771">
        <f>IF($JG771&gt;=7,INDEX($GV:$GV,$JF771+7),"")</f>
      </c>
      <c r="HE771">
        <f>IF($JG771&gt;=8,INDEX($GV:$GV,$JF771+8),"")</f>
      </c>
      <c r="HF771">
        <f>IF($JG771&gt;=9,INDEX($GV:$GV,$JF771+9),"")</f>
      </c>
      <c r="HG771">
        <f>IF($JG771&gt;=10,INDEX($GV:$GV,$JF771+10),"")</f>
      </c>
      <c r="HH771">
        <f>IF($JG771&gt;=11,INDEX($GV:$GV,$JF771+11),"")</f>
      </c>
      <c r="HI771">
        <f>IF($JG771&gt;=12,INDEX($GV:$GV,$JF771+12),"")</f>
      </c>
      <c r="HJ771">
        <f>IF($JG771&gt;=13,INDEX($GV:$GV,$JF771+13),"")</f>
      </c>
      <c r="HK771">
        <f>IF($JG771&gt;=14,INDEX($GV:$GV,$JF771+14),"")</f>
      </c>
      <c r="HL771">
        <f>IF($JG771&gt;=15,INDEX($GV:$GV,$JF771+15),"")</f>
      </c>
      <c r="HM771">
        <f>IF($JG771&gt;=16,INDEX($GV:$GV,$JF771+16),"")</f>
      </c>
      <c r="HN771">
        <f>IF($JG771&gt;=17,INDEX($GV:$GV,$JF771+17),"")</f>
      </c>
      <c r="HO771">
        <f>IF($JG771&gt;=18,INDEX($GV:$GV,$JF771+18),"")</f>
      </c>
      <c r="HP771">
        <f>IF($JG771&gt;=19,INDEX($GV:$GV,$JF771+19),"")</f>
      </c>
      <c r="HQ771">
        <f>IF($JG771&gt;=20,INDEX($GV:$GV,$JF771+20),"")</f>
      </c>
      <c r="HR771">
        <f>IF($JG771&gt;=21,INDEX($GV:$GV,$JF771+21),"")</f>
      </c>
      <c r="HS771">
        <f>IF($JG771&gt;=22,INDEX($GV:$GV,$JF771+22),"")</f>
      </c>
      <c r="HT771">
        <f>IF($JG771&gt;=23,INDEX($GV:$GV,$JF771+23),"")</f>
      </c>
      <c r="HU771">
        <f>IF($JG771&gt;=24,INDEX($GV:$GV,$JF771+24),"")</f>
      </c>
      <c r="HV771">
        <f>IF($JG771&gt;=25,INDEX($GV:$GV,$JF771+25),"")</f>
      </c>
      <c r="HW771">
        <f>IF($JG771&gt;=26,INDEX($GV:$GV,$JF771+26),"")</f>
      </c>
      <c r="HX771">
        <f>IF($JG771&gt;=27,INDEX($GV:$GV,$JF771+27),"")</f>
      </c>
      <c r="HY771">
        <f>IF($JG771&gt;=28,INDEX($GV:$GV,$JF771+28),"")</f>
      </c>
      <c r="HZ771">
        <f>IF($JG771&gt;=29,INDEX($GV:$GV,$JF771+29),"")</f>
      </c>
      <c r="IA771">
        <f>IF($JG771&gt;=30,INDEX($GV:$GV,$JF771+30),"")</f>
      </c>
      <c r="IB771">
        <f>IF($JG771&gt;=31,INDEX($GV:$GV,$JF771+31),"")</f>
      </c>
      <c r="IC771">
        <f>IF($JG771&gt;=32,INDEX($GV:$GV,$JF771+32),"")</f>
      </c>
      <c r="ID771">
        <f>IF($JG771&gt;=33,INDEX($GV:$GV,$JF771+33),"")</f>
      </c>
      <c r="IE771">
        <f>IF($JG771&gt;=34,INDEX($GV:$GV,$JF771+34),"")</f>
      </c>
      <c r="IF771">
        <f>IF($JG771&gt;=35,INDEX($GV:$GV,$JF771+35),"")</f>
      </c>
      <c r="IG771">
        <f>IF($JG771&gt;=36,INDEX($GV:$GV,$JF771+36),"")</f>
      </c>
      <c r="IH771">
        <f>IF($JG771&gt;=37,INDEX($GV:$GV,$JF771+37),"")</f>
      </c>
      <c r="II771">
        <f>IF($JG771&gt;=38,INDEX($GV:$GV,$JF771+38),"")</f>
      </c>
      <c r="IJ771">
        <f>IF($JG771&gt;=39,INDEX($GV:$GV,$JF771+39),"")</f>
      </c>
      <c r="IK771">
        <f>IF($JG771&gt;=40,INDEX($GV:$GV,$JF771+40),"")</f>
      </c>
      <c r="IL771">
        <f>IF($JG771&gt;=41,INDEX($GV:$GV,$JF771+41),"")</f>
      </c>
      <c r="IM771">
        <f>IF($JG771&gt;=42,INDEX($GV:$GV,$JF771+42),"")</f>
      </c>
      <c r="IN771">
        <f>IF($JG771&gt;=43,INDEX($GV:$GV,$JF771+43),"")</f>
      </c>
      <c r="IO771">
        <f>IF($JG771&gt;=44,INDEX($GV:$GV,$JF771+44),"")</f>
      </c>
      <c r="IP771">
        <f>IF($JG771&gt;=45,INDEX($GV:$GV,$JF771+45),"")</f>
      </c>
      <c r="IQ771">
        <f>IF($JG771&gt;=46,INDEX($GV:$GV,$JF771+46),"")</f>
      </c>
      <c r="IR771">
        <f>IF($JG771&gt;=47,INDEX($GV:$GV,$JF771+47),"")</f>
      </c>
      <c r="IS771">
        <f>IF($JG771&gt;=48,INDEX($GV:$GV,$JF771+48),"")</f>
      </c>
      <c r="IT771">
        <f>IF($JG771&gt;=49,INDEX($GV:$GV,$JF771+49),"")</f>
      </c>
      <c r="IU771">
        <f>IF($JG771&gt;=50,INDEX($GV:$GV,$JF771+50),"")</f>
      </c>
      <c r="IV771">
        <f>IF($JG771&gt;=51,INDEX($GV:$GV,$JF771+51),"")</f>
      </c>
      <c r="IW771">
        <f>IF($JG771&gt;=52,INDEX($GV:$GV,$JF771+52),"")</f>
      </c>
      <c r="IX771">
        <f>IF($JG771&gt;=53,INDEX($GV:$GV,$JF771+53),"")</f>
      </c>
      <c r="IY771">
        <f>IF($JG771&gt;=54,INDEX($GV:$GV,$JF771+54),"")</f>
      </c>
      <c r="IZ771">
        <f>IF($JG771&gt;=55,INDEX($GV:$GV,$JF771+55),"")</f>
      </c>
      <c r="JA771">
        <f>IF($JG771&gt;=56,INDEX($GV:$GV,$JF771+56),"")</f>
      </c>
      <c r="JB771">
        <f>IF($JG771&gt;=57,INDEX($GV:$GV,$JF771+57),"")</f>
      </c>
      <c r="JC771">
        <f>IF($JG771&gt;=58,INDEX($GV:$GV,$JF771+58),"")</f>
      </c>
      <c r="JD771">
        <f>IF($JG771&gt;=59,INDEX($GV:$GV,$JF771+59),"")</f>
      </c>
      <c r="JE771">
        <f>IF($JG771&gt;=60,INDEX($GV:$GV,$JF771+60),"")</f>
      </c>
      <c r="JF771">
        <f>IFERROR(MATCH($GU771,$GV$2:$GV$322,0)+1,0)</f>
      </c>
      <c r="JG771">
        <f>IFERROR(INDEX($GW$2:$GW$322,MATCH($GU771,$GV$2:$GV$322,0)),0)</f>
      </c>
      <c r="JH771" t="s">
        <v>44</v>
      </c>
      <c r="JI771" t="s">
        <v>44</v>
      </c>
    </row>
    <row r="772" spans="1:269" x14ac:dyDescent="0.25">
      <c r="R772">
        <f>IF(OR($U772="",$Q772=""),"",IFERROR($U772/$Q772,0))</f>
      </c>
      <c r="S772">
        <f>IF($U772="","",
SUM($T772,$V772,$AA772,$W772,$Y772)*
(1-IF($AB772="",0,VALUE($AB772)/100)))</f>
      </c>
      <c r="T772">
        <f>IF($U772="","",$U772)</f>
      </c>
      <c r="V772">
        <f>IF($U772="","",
IF($O772="","",
IF(ISNUMBER(SEARCH("exempt",LOWER($O772))),0,
$U772*(VALUE(SUBSTITUTE($O772,"%",""))/100))))</f>
      </c>
      <c r="AC772">
        <f>IFERROR(IF(FIND(" - ",$K772)&gt;0,MID($K772,FIND(" - ",$K772)+3,LEN($K772)),""),"")</f>
      </c>
      <c r="AL772" t="s">
        <v>1781</v>
      </c>
      <c r="AT772">
        <f>IFERROR(LEFT($K772,FIND(" - ",$K772)-1),$K772)</f>
      </c>
      <c r="AW772">
        <f>IF($CL772&gt;=1,INDEX($AU:$AU,$CK772+1),"")</f>
      </c>
      <c r="AX772">
        <f>IF($CL772&gt;=2,INDEX($AU:$AU,$CK772+2),"")</f>
      </c>
      <c r="AY772">
        <f>IF($CL772&gt;=3,INDEX($AU:$AU,$CK772+3),"")</f>
      </c>
      <c r="AZ772">
        <f>IF($CL772&gt;=4,INDEX($AU:$AU,$CK772+4),"")</f>
      </c>
      <c r="BA772">
        <f>IF($CL772&gt;=5,INDEX($AU:$AU,$CK772+5),"")</f>
      </c>
      <c r="BB772">
        <f>IF($CL772&gt;=6,INDEX($AU:$AU,$CK772+6),"")</f>
      </c>
      <c r="BC772">
        <f>IF($CL772&gt;=7,INDEX($AU:$AU,$CK772+7),"")</f>
      </c>
      <c r="BD772">
        <f>IF($CL772&gt;=8,INDEX($AU:$AU,$CK772+8),"")</f>
      </c>
      <c r="BE772">
        <f>IF($CL772&gt;=9,INDEX($AU:$AU,$CK772+9),"")</f>
      </c>
      <c r="BF772">
        <f>IF($CL772&gt;=10,INDEX($AU:$AU,$CK772+10),"")</f>
      </c>
      <c r="BG772">
        <f>IF($CL772&gt;=11,INDEX($AU:$AU,$CK772+11),"")</f>
      </c>
      <c r="BH772">
        <f>IF($CL772&gt;=12,INDEX($AU:$AU,$CK772+12),"")</f>
      </c>
      <c r="BI772">
        <f>IF($CL772&gt;=13,INDEX($AU:$AU,$CK772+13),"")</f>
      </c>
      <c r="BJ772">
        <f>IF($CL772&gt;=14,INDEX($AU:$AU,$CK772+14),"")</f>
      </c>
      <c r="BK772">
        <f>IF($CL772&gt;=15,INDEX($AU:$AU,$CK772+15),"")</f>
      </c>
      <c r="BL772">
        <f>IF($CL772&gt;=16,INDEX($AU:$AU,$CK772+16),"")</f>
      </c>
      <c r="BM772">
        <f>IF($CL772&gt;=17,INDEX($AU:$AU,$CK772+17),"")</f>
      </c>
      <c r="BN772">
        <f>IF($CL772&gt;=18,INDEX($AU:$AU,$CK772+18),"")</f>
      </c>
      <c r="BO772">
        <f>IF($CL772&gt;=19,INDEX($AU:$AU,$CK772+19),"")</f>
      </c>
      <c r="BP772">
        <f>IF($CL772&gt;=20,INDEX($AU:$AU,$CK772+20),"")</f>
      </c>
      <c r="BQ772">
        <f>IF($CL772&gt;=21,INDEX($AU:$AU,$CK772+21),"")</f>
      </c>
      <c r="BR772">
        <f>IF($CL772&gt;=22,INDEX($AU:$AU,$CK772+22),"")</f>
      </c>
      <c r="BS772">
        <f>IF($CL772&gt;=23,INDEX($AU:$AU,$CK772+23),"")</f>
      </c>
      <c r="BT772">
        <f>IF($CL772&gt;=24,INDEX($AU:$AU,$CK772+24),"")</f>
      </c>
      <c r="BU772">
        <f>IF($CL772&gt;=25,INDEX($AU:$AU,$CK772+25),"")</f>
      </c>
      <c r="BV772">
        <f>IF($CL772&gt;=26,INDEX($AU:$AU,$CK772+26),"")</f>
      </c>
      <c r="BW772">
        <f>IF($CL772&gt;=27,INDEX($AU:$AU,$CK772+27),"")</f>
      </c>
      <c r="BX772">
        <f>IF($CL772&gt;=28,INDEX($AU:$AU,$CK772+28),"")</f>
      </c>
      <c r="BY772">
        <f>IF($CL772&gt;=29,INDEX($AU:$AU,$CK772+29),"")</f>
      </c>
      <c r="BZ772">
        <f>IF($CL772&gt;=30,INDEX($AU:$AU,$CK772+30),"")</f>
      </c>
      <c r="CA772">
        <f>IF($CL772&gt;=31,INDEX($AU:$AU,$CK772+31),"")</f>
      </c>
      <c r="CB772">
        <f>IF($CL772&gt;=32,INDEX($AU:$AU,$CK772+32),"")</f>
      </c>
      <c r="CC772">
        <f>IF($CL772&gt;=33,INDEX($AU:$AU,$CK772+33),"")</f>
      </c>
      <c r="CD772">
        <f>IF($CL772&gt;=34,INDEX($AU:$AU,$CK772+34),"")</f>
      </c>
      <c r="CE772">
        <f>IF($CL772&gt;=35,INDEX($AU:$AU,$CK772+35),"")</f>
      </c>
      <c r="CF772">
        <f>IF($CL772&gt;=36,INDEX($AU:$AU,$CK772+36),"")</f>
      </c>
      <c r="CG772">
        <f>IF($CL772&gt;=37,INDEX($AU:$AU,$CK772+37),"")</f>
      </c>
      <c r="CH772">
        <f>IF($CL772&gt;=38,INDEX($AU:$AU,$CK772+38),"")</f>
      </c>
      <c r="CI772">
        <f>IF($CL772&gt;=39,INDEX($AU:$AU,$CK772+39),"")</f>
      </c>
      <c r="CJ772">
        <f>IF($CL772&gt;=40,INDEX($AU:$AU,$CK772+40),"")</f>
      </c>
      <c r="CK772">
        <f>IFERROR(MATCH($AT772,$AU$2:$AU$133,0)+1,0)</f>
      </c>
      <c r="CL772">
        <f>IFERROR(INDEX($AV$2:$AV$133,MATCH($AT772,$AU$2:$AU$133,0)),0)</f>
      </c>
      <c r="CM772">
        <f>IFERROR(LEFT($L772,FIND(" - ",$L772)-1),$L772)</f>
      </c>
      <c r="CN772" t="s">
        <v>149</v>
      </c>
      <c r="CP772">
        <f>IF($DK772&gt;=1,INDEX($CN:$CN,$DJ772+1),"")</f>
      </c>
      <c r="CQ772">
        <f>IF($DK772&gt;=2,INDEX($CN:$CN,$DJ772+2),"")</f>
      </c>
      <c r="CR772">
        <f>IF($DK772&gt;=3,INDEX($CN:$CN,$DJ772+3),"")</f>
      </c>
      <c r="CS772">
        <f>IF($DK772&gt;=4,INDEX($CN:$CN,$DJ772+4),"")</f>
      </c>
      <c r="CT772">
        <f>IF($DK772&gt;=5,INDEX($CN:$CN,$DJ772+5),"")</f>
      </c>
      <c r="CU772">
        <f>IF($DK772&gt;=6,INDEX($CN:$CN,$DJ772+6),"")</f>
      </c>
      <c r="CV772">
        <f>IF($DK772&gt;=7,INDEX($CN:$CN,$DJ772+7),"")</f>
      </c>
      <c r="CW772">
        <f>IF($DK772&gt;=8,INDEX($CN:$CN,$DJ772+8),"")</f>
      </c>
      <c r="CX772">
        <f>IF($DK772&gt;=9,INDEX($CN:$CN,$DJ772+9),"")</f>
      </c>
      <c r="CY772">
        <f>IF($DK772&gt;=10,INDEX($CN:$CN,$DJ772+10),"")</f>
      </c>
      <c r="CZ772">
        <f>IF($DK772&gt;=11,INDEX($CN:$CN,$DJ772+11),"")</f>
      </c>
      <c r="DA772">
        <f>IF($DK772&gt;=12,INDEX($CN:$CN,$DJ772+12),"")</f>
      </c>
      <c r="DB772">
        <f>IF($DK772&gt;=13,INDEX($CN:$CN,$DJ772+13),"")</f>
      </c>
      <c r="DC772">
        <f>IF($DK772&gt;=14,INDEX($CN:$CN,$DJ772+14),"")</f>
      </c>
      <c r="DD772">
        <f>IF($DK772&gt;=15,INDEX($CN:$CN,$DJ772+15),"")</f>
      </c>
      <c r="DE772">
        <f>IF($DK772&gt;=16,INDEX($CN:$CN,$DJ772+16),"")</f>
      </c>
      <c r="DF772">
        <f>IF($DK772&gt;=17,INDEX($CN:$CN,$DJ772+17),"")</f>
      </c>
      <c r="DG772">
        <f>IF($DK772&gt;=18,INDEX($CN:$CN,$DJ772+18),"")</f>
      </c>
      <c r="DH772">
        <f>IF($DK772&gt;=19,INDEX($CN:$CN,$DJ772+19),"")</f>
      </c>
      <c r="DI772">
        <f>IF($DK772&gt;=20,INDEX($CN:$CN,$DJ772+20),"")</f>
      </c>
      <c r="DJ772">
        <f>IFERROR(MATCH($CM772,$CN$2:$CN$1089,0)+1,0)</f>
      </c>
      <c r="DK772">
        <f>IFERROR(INDEX($CO$2:$CO$1089,MATCH($CM772,$CN$2:$CN$1089,0)),0)</f>
      </c>
      <c r="DL772">
        <f>IFERROR(INDEX($AS:$AS,MATCH($O772,$AR:$AR,0))&amp;"","")</f>
      </c>
      <c r="DP772">
        <f>IF($GS772&gt;=1,INDEX($DM:$DM,$GR772+1),"")</f>
      </c>
      <c r="DQ772">
        <f>IF($GS772&gt;=2,INDEX($DM:$DM,$GR772+2),"")</f>
      </c>
      <c r="DR772">
        <f>IF($GS772&gt;=3,INDEX($DM:$DM,$GR772+3),"")</f>
      </c>
      <c r="DS772">
        <f>IF($GS772&gt;=4,INDEX($DM:$DM,$GR772+4),"")</f>
      </c>
      <c r="DT772">
        <f>IF($GS772&gt;=5,INDEX($DM:$DM,$GR772+5),"")</f>
      </c>
      <c r="DU772">
        <f>IF($GS772&gt;=6,INDEX($DM:$DM,$GR772+6),"")</f>
      </c>
      <c r="DV772">
        <f>IF($GS772&gt;=7,INDEX($DM:$DM,$GR772+7),"")</f>
      </c>
      <c r="DW772">
        <f>IF($GS772&gt;=8,INDEX($DM:$DM,$GR772+8),"")</f>
      </c>
      <c r="DX772">
        <f>IF($GS772&gt;=9,INDEX($DM:$DM,$GR772+9),"")</f>
      </c>
      <c r="DY772">
        <f>IF($GS772&gt;=10,INDEX($DM:$DM,$GR772+10),"")</f>
      </c>
      <c r="DZ772">
        <f>IF($GS772&gt;=11,INDEX($DM:$DM,$GR772+11),"")</f>
      </c>
      <c r="EA772">
        <f>IF($GS772&gt;=12,INDEX($DM:$DM,$GR772+12),"")</f>
      </c>
      <c r="EB772">
        <f>IF($GS772&gt;=13,INDEX($DM:$DM,$GR772+13),"")</f>
      </c>
      <c r="EC772">
        <f>IF($GS772&gt;=14,INDEX($DM:$DM,$GR772+14),"")</f>
      </c>
      <c r="ED772">
        <f>IF($GS772&gt;=15,INDEX($DM:$DM,$GR772+15),"")</f>
      </c>
      <c r="EE772">
        <f>IF($GS772&gt;=16,INDEX($DM:$DM,$GR772+16),"")</f>
      </c>
      <c r="EF772">
        <f>IF($GS772&gt;=17,INDEX($DM:$DM,$GR772+17),"")</f>
      </c>
      <c r="EG772">
        <f>IF($GS772&gt;=18,INDEX($DM:$DM,$GR772+18),"")</f>
      </c>
      <c r="EH772">
        <f>IF($GS772&gt;=19,INDEX($DM:$DM,$GR772+19),"")</f>
      </c>
      <c r="EI772">
        <f>IF($GS772&gt;=20,INDEX($DM:$DM,$GR772+20),"")</f>
      </c>
      <c r="EJ772">
        <f>IF($GS772&gt;=21,INDEX($DM:$DM,$GR772+21),"")</f>
      </c>
      <c r="EK772">
        <f>IF($GS772&gt;=22,INDEX($DM:$DM,$GR772+22),"")</f>
      </c>
      <c r="EL772">
        <f>IF($GS772&gt;=23,INDEX($DM:$DM,$GR772+23),"")</f>
      </c>
      <c r="EM772">
        <f>IF($GS772&gt;=24,INDEX($DM:$DM,$GR772+24),"")</f>
      </c>
      <c r="EN772">
        <f>IF($GS772&gt;=25,INDEX($DM:$DM,$GR772+25),"")</f>
      </c>
      <c r="EO772">
        <f>IF($GS772&gt;=26,INDEX($DM:$DM,$GR772+26),"")</f>
      </c>
      <c r="EP772">
        <f>IF($GS772&gt;=27,INDEX($DM:$DM,$GR772+27),"")</f>
      </c>
      <c r="EQ772">
        <f>IF($GS772&gt;=28,INDEX($DM:$DM,$GR772+28),"")</f>
      </c>
      <c r="ER772">
        <f>IF($GS772&gt;=29,INDEX($DM:$DM,$GR772+29),"")</f>
      </c>
      <c r="ES772">
        <f>IF($GS772&gt;=30,INDEX($DM:$DM,$GR772+30),"")</f>
      </c>
      <c r="ET772">
        <f>IF($GS772&gt;=31,INDEX($DM:$DM,$GR772+31),"")</f>
      </c>
      <c r="EU772">
        <f>IF($GS772&gt;=32,INDEX($DM:$DM,$GR772+32),"")</f>
      </c>
      <c r="EV772">
        <f>IF($GS772&gt;=33,INDEX($DM:$DM,$GR772+33),"")</f>
      </c>
      <c r="EW772">
        <f>IF($GS772&gt;=34,INDEX($DM:$DM,$GR772+34),"")</f>
      </c>
      <c r="EX772">
        <f>IF($GS772&gt;=35,INDEX($DM:$DM,$GR772+35),"")</f>
      </c>
      <c r="EY772">
        <f>IF($GS772&gt;=36,INDEX($DM:$DM,$GR772+36),"")</f>
      </c>
      <c r="EZ772">
        <f>IF($GS772&gt;=37,INDEX($DM:$DM,$GR772+37),"")</f>
      </c>
      <c r="FA772">
        <f>IF($GS772&gt;=38,INDEX($DM:$DM,$GR772+38),"")</f>
      </c>
      <c r="FB772">
        <f>IF($GS772&gt;=39,INDEX($DM:$DM,$GR772+39),"")</f>
      </c>
      <c r="FC772">
        <f>IF($GS772&gt;=40,INDEX($DM:$DM,$GR772+40),"")</f>
      </c>
      <c r="FD772">
        <f>IF($GS772&gt;=1,INDEX($DN:$DN,$GR772+1),"")</f>
      </c>
      <c r="FE772">
        <f>IF($GS772&gt;=2,INDEX($DN:$DN,$GR772+2),"")</f>
      </c>
      <c r="FF772">
        <f>IF($GS772&gt;=3,INDEX($DN:$DN,$GR772+3),"")</f>
      </c>
      <c r="FG772">
        <f>IF($GS772&gt;=4,INDEX($DN:$DN,$GR772+4),"")</f>
      </c>
      <c r="FH772">
        <f>IF($GS772&gt;=5,INDEX($DN:$DN,$GR772+5),"")</f>
      </c>
      <c r="FI772">
        <f>IF($GS772&gt;=6,INDEX($DN:$DN,$GR772+6),"")</f>
      </c>
      <c r="FJ772">
        <f>IF($GS772&gt;=7,INDEX($DN:$DN,$GR772+7),"")</f>
      </c>
      <c r="FK772">
        <f>IF($GS772&gt;=8,INDEX($DN:$DN,$GR772+8),"")</f>
      </c>
      <c r="FL772">
        <f>IF($GS772&gt;=9,INDEX($DN:$DN,$GR772+9),"")</f>
      </c>
      <c r="FM772">
        <f>IF($GS772&gt;=10,INDEX($DN:$DN,$GR772+10),"")</f>
      </c>
      <c r="FN772">
        <f>IF($GS772&gt;=11,INDEX($DN:$DN,$GR772+11),"")</f>
      </c>
      <c r="FO772">
        <f>IF($GS772&gt;=12,INDEX($DN:$DN,$GR772+12),"")</f>
      </c>
      <c r="FP772">
        <f>IF($GS772&gt;=13,INDEX($DN:$DN,$GR772+13),"")</f>
      </c>
      <c r="FQ772">
        <f>IF($GS772&gt;=14,INDEX($DN:$DN,$GR772+14),"")</f>
      </c>
      <c r="FR772">
        <f>IF($GS772&gt;=15,INDEX($DN:$DN,$GR772+15),"")</f>
      </c>
      <c r="FS772">
        <f>IF($GS772&gt;=16,INDEX($DN:$DN,$GR772+16),"")</f>
      </c>
      <c r="FT772">
        <f>IF($GS772&gt;=17,INDEX($DN:$DN,$GR772+17),"")</f>
      </c>
      <c r="FU772">
        <f>IF($GS772&gt;=18,INDEX($DN:$DN,$GR772+18),"")</f>
      </c>
      <c r="FV772">
        <f>IF($GS772&gt;=19,INDEX($DN:$DN,$GR772+19),"")</f>
      </c>
      <c r="FW772">
        <f>IF($GS772&gt;=20,INDEX($DN:$DN,$GR772+20),"")</f>
      </c>
      <c r="FX772">
        <f>IF($GS772&gt;=21,INDEX($DN:$DN,$GR772+21),"")</f>
      </c>
      <c r="FY772">
        <f>IF($GS772&gt;=22,INDEX($DN:$DN,$GR772+22),"")</f>
      </c>
      <c r="FZ772">
        <f>IF($GS772&gt;=23,INDEX($DN:$DN,$GR772+23),"")</f>
      </c>
      <c r="GA772">
        <f>IF($GS772&gt;=24,INDEX($DN:$DN,$GR772+24),"")</f>
      </c>
      <c r="GB772">
        <f>IF($GS772&gt;=25,INDEX($DN:$DN,$GR772+25),"")</f>
      </c>
      <c r="GC772">
        <f>IF($GS772&gt;=26,INDEX($DN:$DN,$GR772+26),"")</f>
      </c>
      <c r="GD772">
        <f>IF($GS772&gt;=27,INDEX($DN:$DN,$GR772+27),"")</f>
      </c>
      <c r="GE772">
        <f>IF($GS772&gt;=28,INDEX($DN:$DN,$GR772+28),"")</f>
      </c>
      <c r="GF772">
        <f>IF($GS772&gt;=29,INDEX($DN:$DN,$GR772+29),"")</f>
      </c>
      <c r="GG772">
        <f>IF($GS772&gt;=30,INDEX($DN:$DN,$GR772+30),"")</f>
      </c>
      <c r="GH772">
        <f>IF($GS772&gt;=31,INDEX($DN:$DN,$GR772+31),"")</f>
      </c>
      <c r="GI772">
        <f>IF($GS772&gt;=32,INDEX($DN:$DN,$GR772+32),"")</f>
      </c>
      <c r="GJ772">
        <f>IF($GS772&gt;=33,INDEX($DN:$DN,$GR772+33),"")</f>
      </c>
      <c r="GK772">
        <f>IF($GS772&gt;=34,INDEX($DN:$DN,$GR772+34),"")</f>
      </c>
      <c r="GL772">
        <f>IF($GS772&gt;=35,INDEX($DN:$DN,$GR772+35),"")</f>
      </c>
      <c r="GM772">
        <f>IF($GS772&gt;=36,INDEX($DN:$DN,$GR772+36),"")</f>
      </c>
      <c r="GN772">
        <f>IF($GS772&gt;=37,INDEX($DN:$DN,$GR772+37),"")</f>
      </c>
      <c r="GO772">
        <f>IF($GS772&gt;=38,INDEX($DN:$DN,$GR772+38),"")</f>
      </c>
      <c r="GP772">
        <f>IF($GS772&gt;=39,INDEX($DN:$DN,$GR772+39),"")</f>
      </c>
      <c r="GQ772">
        <f>IF($GS772&gt;=40,INDEX($DN:$DN,$GR772+40),"")</f>
      </c>
      <c r="GR772">
        <f>IFERROR(MATCH($DL772,$DM$2:$DM$148,0)+1,0)</f>
      </c>
      <c r="GS772">
        <f>IFERROR(INDEX($DO$2:$DO$148,MATCH($DL772,$DM$2:$DM$148,0)),0)</f>
      </c>
      <c r="GT772">
        <f>IFERROR(MATCH($Z772,$DP$772:$FC$772,0),0)</f>
      </c>
      <c r="GU772">
        <f>IF($GT772&gt;0,INDEX($FD$772:$GQ$772,$GT772),"")</f>
      </c>
      <c r="GX772">
        <f>IF($JG772&gt;=1,INDEX($GV:$GV,$JF772+1),"")</f>
      </c>
      <c r="GY772">
        <f>IF($JG772&gt;=2,INDEX($GV:$GV,$JF772+2),"")</f>
      </c>
      <c r="GZ772">
        <f>IF($JG772&gt;=3,INDEX($GV:$GV,$JF772+3),"")</f>
      </c>
      <c r="HA772">
        <f>IF($JG772&gt;=4,INDEX($GV:$GV,$JF772+4),"")</f>
      </c>
      <c r="HB772">
        <f>IF($JG772&gt;=5,INDEX($GV:$GV,$JF772+5),"")</f>
      </c>
      <c r="HC772">
        <f>IF($JG772&gt;=6,INDEX($GV:$GV,$JF772+6),"")</f>
      </c>
      <c r="HD772">
        <f>IF($JG772&gt;=7,INDEX($GV:$GV,$JF772+7),"")</f>
      </c>
      <c r="HE772">
        <f>IF($JG772&gt;=8,INDEX($GV:$GV,$JF772+8),"")</f>
      </c>
      <c r="HF772">
        <f>IF($JG772&gt;=9,INDEX($GV:$GV,$JF772+9),"")</f>
      </c>
      <c r="HG772">
        <f>IF($JG772&gt;=10,INDEX($GV:$GV,$JF772+10),"")</f>
      </c>
      <c r="HH772">
        <f>IF($JG772&gt;=11,INDEX($GV:$GV,$JF772+11),"")</f>
      </c>
      <c r="HI772">
        <f>IF($JG772&gt;=12,INDEX($GV:$GV,$JF772+12),"")</f>
      </c>
      <c r="HJ772">
        <f>IF($JG772&gt;=13,INDEX($GV:$GV,$JF772+13),"")</f>
      </c>
      <c r="HK772">
        <f>IF($JG772&gt;=14,INDEX($GV:$GV,$JF772+14),"")</f>
      </c>
      <c r="HL772">
        <f>IF($JG772&gt;=15,INDEX($GV:$GV,$JF772+15),"")</f>
      </c>
      <c r="HM772">
        <f>IF($JG772&gt;=16,INDEX($GV:$GV,$JF772+16),"")</f>
      </c>
      <c r="HN772">
        <f>IF($JG772&gt;=17,INDEX($GV:$GV,$JF772+17),"")</f>
      </c>
      <c r="HO772">
        <f>IF($JG772&gt;=18,INDEX($GV:$GV,$JF772+18),"")</f>
      </c>
      <c r="HP772">
        <f>IF($JG772&gt;=19,INDEX($GV:$GV,$JF772+19),"")</f>
      </c>
      <c r="HQ772">
        <f>IF($JG772&gt;=20,INDEX($GV:$GV,$JF772+20),"")</f>
      </c>
      <c r="HR772">
        <f>IF($JG772&gt;=21,INDEX($GV:$GV,$JF772+21),"")</f>
      </c>
      <c r="HS772">
        <f>IF($JG772&gt;=22,INDEX($GV:$GV,$JF772+22),"")</f>
      </c>
      <c r="HT772">
        <f>IF($JG772&gt;=23,INDEX($GV:$GV,$JF772+23),"")</f>
      </c>
      <c r="HU772">
        <f>IF($JG772&gt;=24,INDEX($GV:$GV,$JF772+24),"")</f>
      </c>
      <c r="HV772">
        <f>IF($JG772&gt;=25,INDEX($GV:$GV,$JF772+25),"")</f>
      </c>
      <c r="HW772">
        <f>IF($JG772&gt;=26,INDEX($GV:$GV,$JF772+26),"")</f>
      </c>
      <c r="HX772">
        <f>IF($JG772&gt;=27,INDEX($GV:$GV,$JF772+27),"")</f>
      </c>
      <c r="HY772">
        <f>IF($JG772&gt;=28,INDEX($GV:$GV,$JF772+28),"")</f>
      </c>
      <c r="HZ772">
        <f>IF($JG772&gt;=29,INDEX($GV:$GV,$JF772+29),"")</f>
      </c>
      <c r="IA772">
        <f>IF($JG772&gt;=30,INDEX($GV:$GV,$JF772+30),"")</f>
      </c>
      <c r="IB772">
        <f>IF($JG772&gt;=31,INDEX($GV:$GV,$JF772+31),"")</f>
      </c>
      <c r="IC772">
        <f>IF($JG772&gt;=32,INDEX($GV:$GV,$JF772+32),"")</f>
      </c>
      <c r="ID772">
        <f>IF($JG772&gt;=33,INDEX($GV:$GV,$JF772+33),"")</f>
      </c>
      <c r="IE772">
        <f>IF($JG772&gt;=34,INDEX($GV:$GV,$JF772+34),"")</f>
      </c>
      <c r="IF772">
        <f>IF($JG772&gt;=35,INDEX($GV:$GV,$JF772+35),"")</f>
      </c>
      <c r="IG772">
        <f>IF($JG772&gt;=36,INDEX($GV:$GV,$JF772+36),"")</f>
      </c>
      <c r="IH772">
        <f>IF($JG772&gt;=37,INDEX($GV:$GV,$JF772+37),"")</f>
      </c>
      <c r="II772">
        <f>IF($JG772&gt;=38,INDEX($GV:$GV,$JF772+38),"")</f>
      </c>
      <c r="IJ772">
        <f>IF($JG772&gt;=39,INDEX($GV:$GV,$JF772+39),"")</f>
      </c>
      <c r="IK772">
        <f>IF($JG772&gt;=40,INDEX($GV:$GV,$JF772+40),"")</f>
      </c>
      <c r="IL772">
        <f>IF($JG772&gt;=41,INDEX($GV:$GV,$JF772+41),"")</f>
      </c>
      <c r="IM772">
        <f>IF($JG772&gt;=42,INDEX($GV:$GV,$JF772+42),"")</f>
      </c>
      <c r="IN772">
        <f>IF($JG772&gt;=43,INDEX($GV:$GV,$JF772+43),"")</f>
      </c>
      <c r="IO772">
        <f>IF($JG772&gt;=44,INDEX($GV:$GV,$JF772+44),"")</f>
      </c>
      <c r="IP772">
        <f>IF($JG772&gt;=45,INDEX($GV:$GV,$JF772+45),"")</f>
      </c>
      <c r="IQ772">
        <f>IF($JG772&gt;=46,INDEX($GV:$GV,$JF772+46),"")</f>
      </c>
      <c r="IR772">
        <f>IF($JG772&gt;=47,INDEX($GV:$GV,$JF772+47),"")</f>
      </c>
      <c r="IS772">
        <f>IF($JG772&gt;=48,INDEX($GV:$GV,$JF772+48),"")</f>
      </c>
      <c r="IT772">
        <f>IF($JG772&gt;=49,INDEX($GV:$GV,$JF772+49),"")</f>
      </c>
      <c r="IU772">
        <f>IF($JG772&gt;=50,INDEX($GV:$GV,$JF772+50),"")</f>
      </c>
      <c r="IV772">
        <f>IF($JG772&gt;=51,INDEX($GV:$GV,$JF772+51),"")</f>
      </c>
      <c r="IW772">
        <f>IF($JG772&gt;=52,INDEX($GV:$GV,$JF772+52),"")</f>
      </c>
      <c r="IX772">
        <f>IF($JG772&gt;=53,INDEX($GV:$GV,$JF772+53),"")</f>
      </c>
      <c r="IY772">
        <f>IF($JG772&gt;=54,INDEX($GV:$GV,$JF772+54),"")</f>
      </c>
      <c r="IZ772">
        <f>IF($JG772&gt;=55,INDEX($GV:$GV,$JF772+55),"")</f>
      </c>
      <c r="JA772">
        <f>IF($JG772&gt;=56,INDEX($GV:$GV,$JF772+56),"")</f>
      </c>
      <c r="JB772">
        <f>IF($JG772&gt;=57,INDEX($GV:$GV,$JF772+57),"")</f>
      </c>
      <c r="JC772">
        <f>IF($JG772&gt;=58,INDEX($GV:$GV,$JF772+58),"")</f>
      </c>
      <c r="JD772">
        <f>IF($JG772&gt;=59,INDEX($GV:$GV,$JF772+59),"")</f>
      </c>
      <c r="JE772">
        <f>IF($JG772&gt;=60,INDEX($GV:$GV,$JF772+60),"")</f>
      </c>
      <c r="JF772">
        <f>IFERROR(MATCH($GU772,$GV$2:$GV$322,0)+1,0)</f>
      </c>
      <c r="JG772">
        <f>IFERROR(INDEX($GW$2:$GW$322,MATCH($GU772,$GV$2:$GV$322,0)),0)</f>
      </c>
      <c r="JH772" t="s">
        <v>44</v>
      </c>
      <c r="JI772" t="s">
        <v>44</v>
      </c>
    </row>
    <row r="773" spans="1:269" x14ac:dyDescent="0.25">
      <c r="R773">
        <f>IF(OR($U773="",$Q773=""),"",IFERROR($U773/$Q773,0))</f>
      </c>
      <c r="S773">
        <f>IF($U773="","",
SUM($T773,$V773,$AA773,$W773,$Y773)*
(1-IF($AB773="",0,VALUE($AB773)/100)))</f>
      </c>
      <c r="T773">
        <f>IF($U773="","",$U773)</f>
      </c>
      <c r="V773">
        <f>IF($U773="","",
IF($O773="","",
IF(ISNUMBER(SEARCH("exempt",LOWER($O773))),0,
$U773*(VALUE(SUBSTITUTE($O773,"%",""))/100))))</f>
      </c>
      <c r="AC773">
        <f>IFERROR(IF(FIND(" - ",$K773)&gt;0,MID($K773,FIND(" - ",$K773)+3,LEN($K773)),""),"")</f>
      </c>
      <c r="AL773" t="s">
        <v>1782</v>
      </c>
      <c r="AT773">
        <f>IFERROR(LEFT($K773,FIND(" - ",$K773)-1),$K773)</f>
      </c>
      <c r="AW773">
        <f>IF($CL773&gt;=1,INDEX($AU:$AU,$CK773+1),"")</f>
      </c>
      <c r="AX773">
        <f>IF($CL773&gt;=2,INDEX($AU:$AU,$CK773+2),"")</f>
      </c>
      <c r="AY773">
        <f>IF($CL773&gt;=3,INDEX($AU:$AU,$CK773+3),"")</f>
      </c>
      <c r="AZ773">
        <f>IF($CL773&gt;=4,INDEX($AU:$AU,$CK773+4),"")</f>
      </c>
      <c r="BA773">
        <f>IF($CL773&gt;=5,INDEX($AU:$AU,$CK773+5),"")</f>
      </c>
      <c r="BB773">
        <f>IF($CL773&gt;=6,INDEX($AU:$AU,$CK773+6),"")</f>
      </c>
      <c r="BC773">
        <f>IF($CL773&gt;=7,INDEX($AU:$AU,$CK773+7),"")</f>
      </c>
      <c r="BD773">
        <f>IF($CL773&gt;=8,INDEX($AU:$AU,$CK773+8),"")</f>
      </c>
      <c r="BE773">
        <f>IF($CL773&gt;=9,INDEX($AU:$AU,$CK773+9),"")</f>
      </c>
      <c r="BF773">
        <f>IF($CL773&gt;=10,INDEX($AU:$AU,$CK773+10),"")</f>
      </c>
      <c r="BG773">
        <f>IF($CL773&gt;=11,INDEX($AU:$AU,$CK773+11),"")</f>
      </c>
      <c r="BH773">
        <f>IF($CL773&gt;=12,INDEX($AU:$AU,$CK773+12),"")</f>
      </c>
      <c r="BI773">
        <f>IF($CL773&gt;=13,INDEX($AU:$AU,$CK773+13),"")</f>
      </c>
      <c r="BJ773">
        <f>IF($CL773&gt;=14,INDEX($AU:$AU,$CK773+14),"")</f>
      </c>
      <c r="BK773">
        <f>IF($CL773&gt;=15,INDEX($AU:$AU,$CK773+15),"")</f>
      </c>
      <c r="BL773">
        <f>IF($CL773&gt;=16,INDEX($AU:$AU,$CK773+16),"")</f>
      </c>
      <c r="BM773">
        <f>IF($CL773&gt;=17,INDEX($AU:$AU,$CK773+17),"")</f>
      </c>
      <c r="BN773">
        <f>IF($CL773&gt;=18,INDEX($AU:$AU,$CK773+18),"")</f>
      </c>
      <c r="BO773">
        <f>IF($CL773&gt;=19,INDEX($AU:$AU,$CK773+19),"")</f>
      </c>
      <c r="BP773">
        <f>IF($CL773&gt;=20,INDEX($AU:$AU,$CK773+20),"")</f>
      </c>
      <c r="BQ773">
        <f>IF($CL773&gt;=21,INDEX($AU:$AU,$CK773+21),"")</f>
      </c>
      <c r="BR773">
        <f>IF($CL773&gt;=22,INDEX($AU:$AU,$CK773+22),"")</f>
      </c>
      <c r="BS773">
        <f>IF($CL773&gt;=23,INDEX($AU:$AU,$CK773+23),"")</f>
      </c>
      <c r="BT773">
        <f>IF($CL773&gt;=24,INDEX($AU:$AU,$CK773+24),"")</f>
      </c>
      <c r="BU773">
        <f>IF($CL773&gt;=25,INDEX($AU:$AU,$CK773+25),"")</f>
      </c>
      <c r="BV773">
        <f>IF($CL773&gt;=26,INDEX($AU:$AU,$CK773+26),"")</f>
      </c>
      <c r="BW773">
        <f>IF($CL773&gt;=27,INDEX($AU:$AU,$CK773+27),"")</f>
      </c>
      <c r="BX773">
        <f>IF($CL773&gt;=28,INDEX($AU:$AU,$CK773+28),"")</f>
      </c>
      <c r="BY773">
        <f>IF($CL773&gt;=29,INDEX($AU:$AU,$CK773+29),"")</f>
      </c>
      <c r="BZ773">
        <f>IF($CL773&gt;=30,INDEX($AU:$AU,$CK773+30),"")</f>
      </c>
      <c r="CA773">
        <f>IF($CL773&gt;=31,INDEX($AU:$AU,$CK773+31),"")</f>
      </c>
      <c r="CB773">
        <f>IF($CL773&gt;=32,INDEX($AU:$AU,$CK773+32),"")</f>
      </c>
      <c r="CC773">
        <f>IF($CL773&gt;=33,INDEX($AU:$AU,$CK773+33),"")</f>
      </c>
      <c r="CD773">
        <f>IF($CL773&gt;=34,INDEX($AU:$AU,$CK773+34),"")</f>
      </c>
      <c r="CE773">
        <f>IF($CL773&gt;=35,INDEX($AU:$AU,$CK773+35),"")</f>
      </c>
      <c r="CF773">
        <f>IF($CL773&gt;=36,INDEX($AU:$AU,$CK773+36),"")</f>
      </c>
      <c r="CG773">
        <f>IF($CL773&gt;=37,INDEX($AU:$AU,$CK773+37),"")</f>
      </c>
      <c r="CH773">
        <f>IF($CL773&gt;=38,INDEX($AU:$AU,$CK773+38),"")</f>
      </c>
      <c r="CI773">
        <f>IF($CL773&gt;=39,INDEX($AU:$AU,$CK773+39),"")</f>
      </c>
      <c r="CJ773">
        <f>IF($CL773&gt;=40,INDEX($AU:$AU,$CK773+40),"")</f>
      </c>
      <c r="CK773">
        <f>IFERROR(MATCH($AT773,$AU$2:$AU$133,0)+1,0)</f>
      </c>
      <c r="CL773">
        <f>IFERROR(INDEX($AV$2:$AV$133,MATCH($AT773,$AU$2:$AU$133,0)),0)</f>
      </c>
      <c r="CM773">
        <f>IFERROR(LEFT($L773,FIND(" - ",$L773)-1),$L773)</f>
      </c>
      <c r="CN773" t="s">
        <v>71</v>
      </c>
      <c r="CP773">
        <f>IF($DK773&gt;=1,INDEX($CN:$CN,$DJ773+1),"")</f>
      </c>
      <c r="CQ773">
        <f>IF($DK773&gt;=2,INDEX($CN:$CN,$DJ773+2),"")</f>
      </c>
      <c r="CR773">
        <f>IF($DK773&gt;=3,INDEX($CN:$CN,$DJ773+3),"")</f>
      </c>
      <c r="CS773">
        <f>IF($DK773&gt;=4,INDEX($CN:$CN,$DJ773+4),"")</f>
      </c>
      <c r="CT773">
        <f>IF($DK773&gt;=5,INDEX($CN:$CN,$DJ773+5),"")</f>
      </c>
      <c r="CU773">
        <f>IF($DK773&gt;=6,INDEX($CN:$CN,$DJ773+6),"")</f>
      </c>
      <c r="CV773">
        <f>IF($DK773&gt;=7,INDEX($CN:$CN,$DJ773+7),"")</f>
      </c>
      <c r="CW773">
        <f>IF($DK773&gt;=8,INDEX($CN:$CN,$DJ773+8),"")</f>
      </c>
      <c r="CX773">
        <f>IF($DK773&gt;=9,INDEX($CN:$CN,$DJ773+9),"")</f>
      </c>
      <c r="CY773">
        <f>IF($DK773&gt;=10,INDEX($CN:$CN,$DJ773+10),"")</f>
      </c>
      <c r="CZ773">
        <f>IF($DK773&gt;=11,INDEX($CN:$CN,$DJ773+11),"")</f>
      </c>
      <c r="DA773">
        <f>IF($DK773&gt;=12,INDEX($CN:$CN,$DJ773+12),"")</f>
      </c>
      <c r="DB773">
        <f>IF($DK773&gt;=13,INDEX($CN:$CN,$DJ773+13),"")</f>
      </c>
      <c r="DC773">
        <f>IF($DK773&gt;=14,INDEX($CN:$CN,$DJ773+14),"")</f>
      </c>
      <c r="DD773">
        <f>IF($DK773&gt;=15,INDEX($CN:$CN,$DJ773+15),"")</f>
      </c>
      <c r="DE773">
        <f>IF($DK773&gt;=16,INDEX($CN:$CN,$DJ773+16),"")</f>
      </c>
      <c r="DF773">
        <f>IF($DK773&gt;=17,INDEX($CN:$CN,$DJ773+17),"")</f>
      </c>
      <c r="DG773">
        <f>IF($DK773&gt;=18,INDEX($CN:$CN,$DJ773+18),"")</f>
      </c>
      <c r="DH773">
        <f>IF($DK773&gt;=19,INDEX($CN:$CN,$DJ773+19),"")</f>
      </c>
      <c r="DI773">
        <f>IF($DK773&gt;=20,INDEX($CN:$CN,$DJ773+20),"")</f>
      </c>
      <c r="DJ773">
        <f>IFERROR(MATCH($CM773,$CN$2:$CN$1089,0)+1,0)</f>
      </c>
      <c r="DK773">
        <f>IFERROR(INDEX($CO$2:$CO$1089,MATCH($CM773,$CN$2:$CN$1089,0)),0)</f>
      </c>
      <c r="DL773">
        <f>IFERROR(INDEX($AS:$AS,MATCH($O773,$AR:$AR,0))&amp;"","")</f>
      </c>
      <c r="DP773">
        <f>IF($GS773&gt;=1,INDEX($DM:$DM,$GR773+1),"")</f>
      </c>
      <c r="DQ773">
        <f>IF($GS773&gt;=2,INDEX($DM:$DM,$GR773+2),"")</f>
      </c>
      <c r="DR773">
        <f>IF($GS773&gt;=3,INDEX($DM:$DM,$GR773+3),"")</f>
      </c>
      <c r="DS773">
        <f>IF($GS773&gt;=4,INDEX($DM:$DM,$GR773+4),"")</f>
      </c>
      <c r="DT773">
        <f>IF($GS773&gt;=5,INDEX($DM:$DM,$GR773+5),"")</f>
      </c>
      <c r="DU773">
        <f>IF($GS773&gt;=6,INDEX($DM:$DM,$GR773+6),"")</f>
      </c>
      <c r="DV773">
        <f>IF($GS773&gt;=7,INDEX($DM:$DM,$GR773+7),"")</f>
      </c>
      <c r="DW773">
        <f>IF($GS773&gt;=8,INDEX($DM:$DM,$GR773+8),"")</f>
      </c>
      <c r="DX773">
        <f>IF($GS773&gt;=9,INDEX($DM:$DM,$GR773+9),"")</f>
      </c>
      <c r="DY773">
        <f>IF($GS773&gt;=10,INDEX($DM:$DM,$GR773+10),"")</f>
      </c>
      <c r="DZ773">
        <f>IF($GS773&gt;=11,INDEX($DM:$DM,$GR773+11),"")</f>
      </c>
      <c r="EA773">
        <f>IF($GS773&gt;=12,INDEX($DM:$DM,$GR773+12),"")</f>
      </c>
      <c r="EB773">
        <f>IF($GS773&gt;=13,INDEX($DM:$DM,$GR773+13),"")</f>
      </c>
      <c r="EC773">
        <f>IF($GS773&gt;=14,INDEX($DM:$DM,$GR773+14),"")</f>
      </c>
      <c r="ED773">
        <f>IF($GS773&gt;=15,INDEX($DM:$DM,$GR773+15),"")</f>
      </c>
      <c r="EE773">
        <f>IF($GS773&gt;=16,INDEX($DM:$DM,$GR773+16),"")</f>
      </c>
      <c r="EF773">
        <f>IF($GS773&gt;=17,INDEX($DM:$DM,$GR773+17),"")</f>
      </c>
      <c r="EG773">
        <f>IF($GS773&gt;=18,INDEX($DM:$DM,$GR773+18),"")</f>
      </c>
      <c r="EH773">
        <f>IF($GS773&gt;=19,INDEX($DM:$DM,$GR773+19),"")</f>
      </c>
      <c r="EI773">
        <f>IF($GS773&gt;=20,INDEX($DM:$DM,$GR773+20),"")</f>
      </c>
      <c r="EJ773">
        <f>IF($GS773&gt;=21,INDEX($DM:$DM,$GR773+21),"")</f>
      </c>
      <c r="EK773">
        <f>IF($GS773&gt;=22,INDEX($DM:$DM,$GR773+22),"")</f>
      </c>
      <c r="EL773">
        <f>IF($GS773&gt;=23,INDEX($DM:$DM,$GR773+23),"")</f>
      </c>
      <c r="EM773">
        <f>IF($GS773&gt;=24,INDEX($DM:$DM,$GR773+24),"")</f>
      </c>
      <c r="EN773">
        <f>IF($GS773&gt;=25,INDEX($DM:$DM,$GR773+25),"")</f>
      </c>
      <c r="EO773">
        <f>IF($GS773&gt;=26,INDEX($DM:$DM,$GR773+26),"")</f>
      </c>
      <c r="EP773">
        <f>IF($GS773&gt;=27,INDEX($DM:$DM,$GR773+27),"")</f>
      </c>
      <c r="EQ773">
        <f>IF($GS773&gt;=28,INDEX($DM:$DM,$GR773+28),"")</f>
      </c>
      <c r="ER773">
        <f>IF($GS773&gt;=29,INDEX($DM:$DM,$GR773+29),"")</f>
      </c>
      <c r="ES773">
        <f>IF($GS773&gt;=30,INDEX($DM:$DM,$GR773+30),"")</f>
      </c>
      <c r="ET773">
        <f>IF($GS773&gt;=31,INDEX($DM:$DM,$GR773+31),"")</f>
      </c>
      <c r="EU773">
        <f>IF($GS773&gt;=32,INDEX($DM:$DM,$GR773+32),"")</f>
      </c>
      <c r="EV773">
        <f>IF($GS773&gt;=33,INDEX($DM:$DM,$GR773+33),"")</f>
      </c>
      <c r="EW773">
        <f>IF($GS773&gt;=34,INDEX($DM:$DM,$GR773+34),"")</f>
      </c>
      <c r="EX773">
        <f>IF($GS773&gt;=35,INDEX($DM:$DM,$GR773+35),"")</f>
      </c>
      <c r="EY773">
        <f>IF($GS773&gt;=36,INDEX($DM:$DM,$GR773+36),"")</f>
      </c>
      <c r="EZ773">
        <f>IF($GS773&gt;=37,INDEX($DM:$DM,$GR773+37),"")</f>
      </c>
      <c r="FA773">
        <f>IF($GS773&gt;=38,INDEX($DM:$DM,$GR773+38),"")</f>
      </c>
      <c r="FB773">
        <f>IF($GS773&gt;=39,INDEX($DM:$DM,$GR773+39),"")</f>
      </c>
      <c r="FC773">
        <f>IF($GS773&gt;=40,INDEX($DM:$DM,$GR773+40),"")</f>
      </c>
      <c r="FD773">
        <f>IF($GS773&gt;=1,INDEX($DN:$DN,$GR773+1),"")</f>
      </c>
      <c r="FE773">
        <f>IF($GS773&gt;=2,INDEX($DN:$DN,$GR773+2),"")</f>
      </c>
      <c r="FF773">
        <f>IF($GS773&gt;=3,INDEX($DN:$DN,$GR773+3),"")</f>
      </c>
      <c r="FG773">
        <f>IF($GS773&gt;=4,INDEX($DN:$DN,$GR773+4),"")</f>
      </c>
      <c r="FH773">
        <f>IF($GS773&gt;=5,INDEX($DN:$DN,$GR773+5),"")</f>
      </c>
      <c r="FI773">
        <f>IF($GS773&gt;=6,INDEX($DN:$DN,$GR773+6),"")</f>
      </c>
      <c r="FJ773">
        <f>IF($GS773&gt;=7,INDEX($DN:$DN,$GR773+7),"")</f>
      </c>
      <c r="FK773">
        <f>IF($GS773&gt;=8,INDEX($DN:$DN,$GR773+8),"")</f>
      </c>
      <c r="FL773">
        <f>IF($GS773&gt;=9,INDEX($DN:$DN,$GR773+9),"")</f>
      </c>
      <c r="FM773">
        <f>IF($GS773&gt;=10,INDEX($DN:$DN,$GR773+10),"")</f>
      </c>
      <c r="FN773">
        <f>IF($GS773&gt;=11,INDEX($DN:$DN,$GR773+11),"")</f>
      </c>
      <c r="FO773">
        <f>IF($GS773&gt;=12,INDEX($DN:$DN,$GR773+12),"")</f>
      </c>
      <c r="FP773">
        <f>IF($GS773&gt;=13,INDEX($DN:$DN,$GR773+13),"")</f>
      </c>
      <c r="FQ773">
        <f>IF($GS773&gt;=14,INDEX($DN:$DN,$GR773+14),"")</f>
      </c>
      <c r="FR773">
        <f>IF($GS773&gt;=15,INDEX($DN:$DN,$GR773+15),"")</f>
      </c>
      <c r="FS773">
        <f>IF($GS773&gt;=16,INDEX($DN:$DN,$GR773+16),"")</f>
      </c>
      <c r="FT773">
        <f>IF($GS773&gt;=17,INDEX($DN:$DN,$GR773+17),"")</f>
      </c>
      <c r="FU773">
        <f>IF($GS773&gt;=18,INDEX($DN:$DN,$GR773+18),"")</f>
      </c>
      <c r="FV773">
        <f>IF($GS773&gt;=19,INDEX($DN:$DN,$GR773+19),"")</f>
      </c>
      <c r="FW773">
        <f>IF($GS773&gt;=20,INDEX($DN:$DN,$GR773+20),"")</f>
      </c>
      <c r="FX773">
        <f>IF($GS773&gt;=21,INDEX($DN:$DN,$GR773+21),"")</f>
      </c>
      <c r="FY773">
        <f>IF($GS773&gt;=22,INDEX($DN:$DN,$GR773+22),"")</f>
      </c>
      <c r="FZ773">
        <f>IF($GS773&gt;=23,INDEX($DN:$DN,$GR773+23),"")</f>
      </c>
      <c r="GA773">
        <f>IF($GS773&gt;=24,INDEX($DN:$DN,$GR773+24),"")</f>
      </c>
      <c r="GB773">
        <f>IF($GS773&gt;=25,INDEX($DN:$DN,$GR773+25),"")</f>
      </c>
      <c r="GC773">
        <f>IF($GS773&gt;=26,INDEX($DN:$DN,$GR773+26),"")</f>
      </c>
      <c r="GD773">
        <f>IF($GS773&gt;=27,INDEX($DN:$DN,$GR773+27),"")</f>
      </c>
      <c r="GE773">
        <f>IF($GS773&gt;=28,INDEX($DN:$DN,$GR773+28),"")</f>
      </c>
      <c r="GF773">
        <f>IF($GS773&gt;=29,INDEX($DN:$DN,$GR773+29),"")</f>
      </c>
      <c r="GG773">
        <f>IF($GS773&gt;=30,INDEX($DN:$DN,$GR773+30),"")</f>
      </c>
      <c r="GH773">
        <f>IF($GS773&gt;=31,INDEX($DN:$DN,$GR773+31),"")</f>
      </c>
      <c r="GI773">
        <f>IF($GS773&gt;=32,INDEX($DN:$DN,$GR773+32),"")</f>
      </c>
      <c r="GJ773">
        <f>IF($GS773&gt;=33,INDEX($DN:$DN,$GR773+33),"")</f>
      </c>
      <c r="GK773">
        <f>IF($GS773&gt;=34,INDEX($DN:$DN,$GR773+34),"")</f>
      </c>
      <c r="GL773">
        <f>IF($GS773&gt;=35,INDEX($DN:$DN,$GR773+35),"")</f>
      </c>
      <c r="GM773">
        <f>IF($GS773&gt;=36,INDEX($DN:$DN,$GR773+36),"")</f>
      </c>
      <c r="GN773">
        <f>IF($GS773&gt;=37,INDEX($DN:$DN,$GR773+37),"")</f>
      </c>
      <c r="GO773">
        <f>IF($GS773&gt;=38,INDEX($DN:$DN,$GR773+38),"")</f>
      </c>
      <c r="GP773">
        <f>IF($GS773&gt;=39,INDEX($DN:$DN,$GR773+39),"")</f>
      </c>
      <c r="GQ773">
        <f>IF($GS773&gt;=40,INDEX($DN:$DN,$GR773+40),"")</f>
      </c>
      <c r="GR773">
        <f>IFERROR(MATCH($DL773,$DM$2:$DM$148,0)+1,0)</f>
      </c>
      <c r="GS773">
        <f>IFERROR(INDEX($DO$2:$DO$148,MATCH($DL773,$DM$2:$DM$148,0)),0)</f>
      </c>
      <c r="GT773">
        <f>IFERROR(MATCH($Z773,$DP$773:$FC$773,0),0)</f>
      </c>
      <c r="GU773">
        <f>IF($GT773&gt;0,INDEX($FD$773:$GQ$773,$GT773),"")</f>
      </c>
      <c r="GX773">
        <f>IF($JG773&gt;=1,INDEX($GV:$GV,$JF773+1),"")</f>
      </c>
      <c r="GY773">
        <f>IF($JG773&gt;=2,INDEX($GV:$GV,$JF773+2),"")</f>
      </c>
      <c r="GZ773">
        <f>IF($JG773&gt;=3,INDEX($GV:$GV,$JF773+3),"")</f>
      </c>
      <c r="HA773">
        <f>IF($JG773&gt;=4,INDEX($GV:$GV,$JF773+4),"")</f>
      </c>
      <c r="HB773">
        <f>IF($JG773&gt;=5,INDEX($GV:$GV,$JF773+5),"")</f>
      </c>
      <c r="HC773">
        <f>IF($JG773&gt;=6,INDEX($GV:$GV,$JF773+6),"")</f>
      </c>
      <c r="HD773">
        <f>IF($JG773&gt;=7,INDEX($GV:$GV,$JF773+7),"")</f>
      </c>
      <c r="HE773">
        <f>IF($JG773&gt;=8,INDEX($GV:$GV,$JF773+8),"")</f>
      </c>
      <c r="HF773">
        <f>IF($JG773&gt;=9,INDEX($GV:$GV,$JF773+9),"")</f>
      </c>
      <c r="HG773">
        <f>IF($JG773&gt;=10,INDEX($GV:$GV,$JF773+10),"")</f>
      </c>
      <c r="HH773">
        <f>IF($JG773&gt;=11,INDEX($GV:$GV,$JF773+11),"")</f>
      </c>
      <c r="HI773">
        <f>IF($JG773&gt;=12,INDEX($GV:$GV,$JF773+12),"")</f>
      </c>
      <c r="HJ773">
        <f>IF($JG773&gt;=13,INDEX($GV:$GV,$JF773+13),"")</f>
      </c>
      <c r="HK773">
        <f>IF($JG773&gt;=14,INDEX($GV:$GV,$JF773+14),"")</f>
      </c>
      <c r="HL773">
        <f>IF($JG773&gt;=15,INDEX($GV:$GV,$JF773+15),"")</f>
      </c>
      <c r="HM773">
        <f>IF($JG773&gt;=16,INDEX($GV:$GV,$JF773+16),"")</f>
      </c>
      <c r="HN773">
        <f>IF($JG773&gt;=17,INDEX($GV:$GV,$JF773+17),"")</f>
      </c>
      <c r="HO773">
        <f>IF($JG773&gt;=18,INDEX($GV:$GV,$JF773+18),"")</f>
      </c>
      <c r="HP773">
        <f>IF($JG773&gt;=19,INDEX($GV:$GV,$JF773+19),"")</f>
      </c>
      <c r="HQ773">
        <f>IF($JG773&gt;=20,INDEX($GV:$GV,$JF773+20),"")</f>
      </c>
      <c r="HR773">
        <f>IF($JG773&gt;=21,INDEX($GV:$GV,$JF773+21),"")</f>
      </c>
      <c r="HS773">
        <f>IF($JG773&gt;=22,INDEX($GV:$GV,$JF773+22),"")</f>
      </c>
      <c r="HT773">
        <f>IF($JG773&gt;=23,INDEX($GV:$GV,$JF773+23),"")</f>
      </c>
      <c r="HU773">
        <f>IF($JG773&gt;=24,INDEX($GV:$GV,$JF773+24),"")</f>
      </c>
      <c r="HV773">
        <f>IF($JG773&gt;=25,INDEX($GV:$GV,$JF773+25),"")</f>
      </c>
      <c r="HW773">
        <f>IF($JG773&gt;=26,INDEX($GV:$GV,$JF773+26),"")</f>
      </c>
      <c r="HX773">
        <f>IF($JG773&gt;=27,INDEX($GV:$GV,$JF773+27),"")</f>
      </c>
      <c r="HY773">
        <f>IF($JG773&gt;=28,INDEX($GV:$GV,$JF773+28),"")</f>
      </c>
      <c r="HZ773">
        <f>IF($JG773&gt;=29,INDEX($GV:$GV,$JF773+29),"")</f>
      </c>
      <c r="IA773">
        <f>IF($JG773&gt;=30,INDEX($GV:$GV,$JF773+30),"")</f>
      </c>
      <c r="IB773">
        <f>IF($JG773&gt;=31,INDEX($GV:$GV,$JF773+31),"")</f>
      </c>
      <c r="IC773">
        <f>IF($JG773&gt;=32,INDEX($GV:$GV,$JF773+32),"")</f>
      </c>
      <c r="ID773">
        <f>IF($JG773&gt;=33,INDEX($GV:$GV,$JF773+33),"")</f>
      </c>
      <c r="IE773">
        <f>IF($JG773&gt;=34,INDEX($GV:$GV,$JF773+34),"")</f>
      </c>
      <c r="IF773">
        <f>IF($JG773&gt;=35,INDEX($GV:$GV,$JF773+35),"")</f>
      </c>
      <c r="IG773">
        <f>IF($JG773&gt;=36,INDEX($GV:$GV,$JF773+36),"")</f>
      </c>
      <c r="IH773">
        <f>IF($JG773&gt;=37,INDEX($GV:$GV,$JF773+37),"")</f>
      </c>
      <c r="II773">
        <f>IF($JG773&gt;=38,INDEX($GV:$GV,$JF773+38),"")</f>
      </c>
      <c r="IJ773">
        <f>IF($JG773&gt;=39,INDEX($GV:$GV,$JF773+39),"")</f>
      </c>
      <c r="IK773">
        <f>IF($JG773&gt;=40,INDEX($GV:$GV,$JF773+40),"")</f>
      </c>
      <c r="IL773">
        <f>IF($JG773&gt;=41,INDEX($GV:$GV,$JF773+41),"")</f>
      </c>
      <c r="IM773">
        <f>IF($JG773&gt;=42,INDEX($GV:$GV,$JF773+42),"")</f>
      </c>
      <c r="IN773">
        <f>IF($JG773&gt;=43,INDEX($GV:$GV,$JF773+43),"")</f>
      </c>
      <c r="IO773">
        <f>IF($JG773&gt;=44,INDEX($GV:$GV,$JF773+44),"")</f>
      </c>
      <c r="IP773">
        <f>IF($JG773&gt;=45,INDEX($GV:$GV,$JF773+45),"")</f>
      </c>
      <c r="IQ773">
        <f>IF($JG773&gt;=46,INDEX($GV:$GV,$JF773+46),"")</f>
      </c>
      <c r="IR773">
        <f>IF($JG773&gt;=47,INDEX($GV:$GV,$JF773+47),"")</f>
      </c>
      <c r="IS773">
        <f>IF($JG773&gt;=48,INDEX($GV:$GV,$JF773+48),"")</f>
      </c>
      <c r="IT773">
        <f>IF($JG773&gt;=49,INDEX($GV:$GV,$JF773+49),"")</f>
      </c>
      <c r="IU773">
        <f>IF($JG773&gt;=50,INDEX($GV:$GV,$JF773+50),"")</f>
      </c>
      <c r="IV773">
        <f>IF($JG773&gt;=51,INDEX($GV:$GV,$JF773+51),"")</f>
      </c>
      <c r="IW773">
        <f>IF($JG773&gt;=52,INDEX($GV:$GV,$JF773+52),"")</f>
      </c>
      <c r="IX773">
        <f>IF($JG773&gt;=53,INDEX($GV:$GV,$JF773+53),"")</f>
      </c>
      <c r="IY773">
        <f>IF($JG773&gt;=54,INDEX($GV:$GV,$JF773+54),"")</f>
      </c>
      <c r="IZ773">
        <f>IF($JG773&gt;=55,INDEX($GV:$GV,$JF773+55),"")</f>
      </c>
      <c r="JA773">
        <f>IF($JG773&gt;=56,INDEX($GV:$GV,$JF773+56),"")</f>
      </c>
      <c r="JB773">
        <f>IF($JG773&gt;=57,INDEX($GV:$GV,$JF773+57),"")</f>
      </c>
      <c r="JC773">
        <f>IF($JG773&gt;=58,INDEX($GV:$GV,$JF773+58),"")</f>
      </c>
      <c r="JD773">
        <f>IF($JG773&gt;=59,INDEX($GV:$GV,$JF773+59),"")</f>
      </c>
      <c r="JE773">
        <f>IF($JG773&gt;=60,INDEX($GV:$GV,$JF773+60),"")</f>
      </c>
      <c r="JF773">
        <f>IFERROR(MATCH($GU773,$GV$2:$GV$322,0)+1,0)</f>
      </c>
      <c r="JG773">
        <f>IFERROR(INDEX($GW$2:$GW$322,MATCH($GU773,$GV$2:$GV$322,0)),0)</f>
      </c>
      <c r="JH773" t="s">
        <v>44</v>
      </c>
      <c r="JI773" t="s">
        <v>44</v>
      </c>
    </row>
    <row r="774" spans="1:269" x14ac:dyDescent="0.25">
      <c r="R774">
        <f>IF(OR($U774="",$Q774=""),"",IFERROR($U774/$Q774,0))</f>
      </c>
      <c r="S774">
        <f>IF($U774="","",
SUM($T774,$V774,$AA774,$W774,$Y774)*
(1-IF($AB774="",0,VALUE($AB774)/100)))</f>
      </c>
      <c r="T774">
        <f>IF($U774="","",$U774)</f>
      </c>
      <c r="V774">
        <f>IF($U774="","",
IF($O774="","",
IF(ISNUMBER(SEARCH("exempt",LOWER($O774))),0,
$U774*(VALUE(SUBSTITUTE($O774,"%",""))/100))))</f>
      </c>
      <c r="AC774">
        <f>IFERROR(IF(FIND(" - ",$K774)&gt;0,MID($K774,FIND(" - ",$K774)+3,LEN($K774)),""),"")</f>
      </c>
      <c r="AL774" t="s">
        <v>1783</v>
      </c>
      <c r="AT774">
        <f>IFERROR(LEFT($K774,FIND(" - ",$K774)-1),$K774)</f>
      </c>
      <c r="AW774">
        <f>IF($CL774&gt;=1,INDEX($AU:$AU,$CK774+1),"")</f>
      </c>
      <c r="AX774">
        <f>IF($CL774&gt;=2,INDEX($AU:$AU,$CK774+2),"")</f>
      </c>
      <c r="AY774">
        <f>IF($CL774&gt;=3,INDEX($AU:$AU,$CK774+3),"")</f>
      </c>
      <c r="AZ774">
        <f>IF($CL774&gt;=4,INDEX($AU:$AU,$CK774+4),"")</f>
      </c>
      <c r="BA774">
        <f>IF($CL774&gt;=5,INDEX($AU:$AU,$CK774+5),"")</f>
      </c>
      <c r="BB774">
        <f>IF($CL774&gt;=6,INDEX($AU:$AU,$CK774+6),"")</f>
      </c>
      <c r="BC774">
        <f>IF($CL774&gt;=7,INDEX($AU:$AU,$CK774+7),"")</f>
      </c>
      <c r="BD774">
        <f>IF($CL774&gt;=8,INDEX($AU:$AU,$CK774+8),"")</f>
      </c>
      <c r="BE774">
        <f>IF($CL774&gt;=9,INDEX($AU:$AU,$CK774+9),"")</f>
      </c>
      <c r="BF774">
        <f>IF($CL774&gt;=10,INDEX($AU:$AU,$CK774+10),"")</f>
      </c>
      <c r="BG774">
        <f>IF($CL774&gt;=11,INDEX($AU:$AU,$CK774+11),"")</f>
      </c>
      <c r="BH774">
        <f>IF($CL774&gt;=12,INDEX($AU:$AU,$CK774+12),"")</f>
      </c>
      <c r="BI774">
        <f>IF($CL774&gt;=13,INDEX($AU:$AU,$CK774+13),"")</f>
      </c>
      <c r="BJ774">
        <f>IF($CL774&gt;=14,INDEX($AU:$AU,$CK774+14),"")</f>
      </c>
      <c r="BK774">
        <f>IF($CL774&gt;=15,INDEX($AU:$AU,$CK774+15),"")</f>
      </c>
      <c r="BL774">
        <f>IF($CL774&gt;=16,INDEX($AU:$AU,$CK774+16),"")</f>
      </c>
      <c r="BM774">
        <f>IF($CL774&gt;=17,INDEX($AU:$AU,$CK774+17),"")</f>
      </c>
      <c r="BN774">
        <f>IF($CL774&gt;=18,INDEX($AU:$AU,$CK774+18),"")</f>
      </c>
      <c r="BO774">
        <f>IF($CL774&gt;=19,INDEX($AU:$AU,$CK774+19),"")</f>
      </c>
      <c r="BP774">
        <f>IF($CL774&gt;=20,INDEX($AU:$AU,$CK774+20),"")</f>
      </c>
      <c r="BQ774">
        <f>IF($CL774&gt;=21,INDEX($AU:$AU,$CK774+21),"")</f>
      </c>
      <c r="BR774">
        <f>IF($CL774&gt;=22,INDEX($AU:$AU,$CK774+22),"")</f>
      </c>
      <c r="BS774">
        <f>IF($CL774&gt;=23,INDEX($AU:$AU,$CK774+23),"")</f>
      </c>
      <c r="BT774">
        <f>IF($CL774&gt;=24,INDEX($AU:$AU,$CK774+24),"")</f>
      </c>
      <c r="BU774">
        <f>IF($CL774&gt;=25,INDEX($AU:$AU,$CK774+25),"")</f>
      </c>
      <c r="BV774">
        <f>IF($CL774&gt;=26,INDEX($AU:$AU,$CK774+26),"")</f>
      </c>
      <c r="BW774">
        <f>IF($CL774&gt;=27,INDEX($AU:$AU,$CK774+27),"")</f>
      </c>
      <c r="BX774">
        <f>IF($CL774&gt;=28,INDEX($AU:$AU,$CK774+28),"")</f>
      </c>
      <c r="BY774">
        <f>IF($CL774&gt;=29,INDEX($AU:$AU,$CK774+29),"")</f>
      </c>
      <c r="BZ774">
        <f>IF($CL774&gt;=30,INDEX($AU:$AU,$CK774+30),"")</f>
      </c>
      <c r="CA774">
        <f>IF($CL774&gt;=31,INDEX($AU:$AU,$CK774+31),"")</f>
      </c>
      <c r="CB774">
        <f>IF($CL774&gt;=32,INDEX($AU:$AU,$CK774+32),"")</f>
      </c>
      <c r="CC774">
        <f>IF($CL774&gt;=33,INDEX($AU:$AU,$CK774+33),"")</f>
      </c>
      <c r="CD774">
        <f>IF($CL774&gt;=34,INDEX($AU:$AU,$CK774+34),"")</f>
      </c>
      <c r="CE774">
        <f>IF($CL774&gt;=35,INDEX($AU:$AU,$CK774+35),"")</f>
      </c>
      <c r="CF774">
        <f>IF($CL774&gt;=36,INDEX($AU:$AU,$CK774+36),"")</f>
      </c>
      <c r="CG774">
        <f>IF($CL774&gt;=37,INDEX($AU:$AU,$CK774+37),"")</f>
      </c>
      <c r="CH774">
        <f>IF($CL774&gt;=38,INDEX($AU:$AU,$CK774+38),"")</f>
      </c>
      <c r="CI774">
        <f>IF($CL774&gt;=39,INDEX($AU:$AU,$CK774+39),"")</f>
      </c>
      <c r="CJ774">
        <f>IF($CL774&gt;=40,INDEX($AU:$AU,$CK774+40),"")</f>
      </c>
      <c r="CK774">
        <f>IFERROR(MATCH($AT774,$AU$2:$AU$133,0)+1,0)</f>
      </c>
      <c r="CL774">
        <f>IFERROR(INDEX($AV$2:$AV$133,MATCH($AT774,$AU$2:$AU$133,0)),0)</f>
      </c>
      <c r="CM774">
        <f>IFERROR(LEFT($L774,FIND(" - ",$L774)-1),$L774)</f>
      </c>
      <c r="CN774" t="s">
        <v>1784</v>
      </c>
      <c r="CO774">
        <v>1</v>
      </c>
      <c r="CP774">
        <f>IF($DK774&gt;=1,INDEX($CN:$CN,$DJ774+1),"")</f>
      </c>
      <c r="CQ774">
        <f>IF($DK774&gt;=2,INDEX($CN:$CN,$DJ774+2),"")</f>
      </c>
      <c r="CR774">
        <f>IF($DK774&gt;=3,INDEX($CN:$CN,$DJ774+3),"")</f>
      </c>
      <c r="CS774">
        <f>IF($DK774&gt;=4,INDEX($CN:$CN,$DJ774+4),"")</f>
      </c>
      <c r="CT774">
        <f>IF($DK774&gt;=5,INDEX($CN:$CN,$DJ774+5),"")</f>
      </c>
      <c r="CU774">
        <f>IF($DK774&gt;=6,INDEX($CN:$CN,$DJ774+6),"")</f>
      </c>
      <c r="CV774">
        <f>IF($DK774&gt;=7,INDEX($CN:$CN,$DJ774+7),"")</f>
      </c>
      <c r="CW774">
        <f>IF($DK774&gt;=8,INDEX($CN:$CN,$DJ774+8),"")</f>
      </c>
      <c r="CX774">
        <f>IF($DK774&gt;=9,INDEX($CN:$CN,$DJ774+9),"")</f>
      </c>
      <c r="CY774">
        <f>IF($DK774&gt;=10,INDEX($CN:$CN,$DJ774+10),"")</f>
      </c>
      <c r="CZ774">
        <f>IF($DK774&gt;=11,INDEX($CN:$CN,$DJ774+11),"")</f>
      </c>
      <c r="DA774">
        <f>IF($DK774&gt;=12,INDEX($CN:$CN,$DJ774+12),"")</f>
      </c>
      <c r="DB774">
        <f>IF($DK774&gt;=13,INDEX($CN:$CN,$DJ774+13),"")</f>
      </c>
      <c r="DC774">
        <f>IF($DK774&gt;=14,INDEX($CN:$CN,$DJ774+14),"")</f>
      </c>
      <c r="DD774">
        <f>IF($DK774&gt;=15,INDEX($CN:$CN,$DJ774+15),"")</f>
      </c>
      <c r="DE774">
        <f>IF($DK774&gt;=16,INDEX($CN:$CN,$DJ774+16),"")</f>
      </c>
      <c r="DF774">
        <f>IF($DK774&gt;=17,INDEX($CN:$CN,$DJ774+17),"")</f>
      </c>
      <c r="DG774">
        <f>IF($DK774&gt;=18,INDEX($CN:$CN,$DJ774+18),"")</f>
      </c>
      <c r="DH774">
        <f>IF($DK774&gt;=19,INDEX($CN:$CN,$DJ774+19),"")</f>
      </c>
      <c r="DI774">
        <f>IF($DK774&gt;=20,INDEX($CN:$CN,$DJ774+20),"")</f>
      </c>
      <c r="DJ774">
        <f>IFERROR(MATCH($CM774,$CN$2:$CN$1089,0)+1,0)</f>
      </c>
      <c r="DK774">
        <f>IFERROR(INDEX($CO$2:$CO$1089,MATCH($CM774,$CN$2:$CN$1089,0)),0)</f>
      </c>
      <c r="DL774">
        <f>IFERROR(INDEX($AS:$AS,MATCH($O774,$AR:$AR,0))&amp;"","")</f>
      </c>
      <c r="DP774">
        <f>IF($GS774&gt;=1,INDEX($DM:$DM,$GR774+1),"")</f>
      </c>
      <c r="DQ774">
        <f>IF($GS774&gt;=2,INDEX($DM:$DM,$GR774+2),"")</f>
      </c>
      <c r="DR774">
        <f>IF($GS774&gt;=3,INDEX($DM:$DM,$GR774+3),"")</f>
      </c>
      <c r="DS774">
        <f>IF($GS774&gt;=4,INDEX($DM:$DM,$GR774+4),"")</f>
      </c>
      <c r="DT774">
        <f>IF($GS774&gt;=5,INDEX($DM:$DM,$GR774+5),"")</f>
      </c>
      <c r="DU774">
        <f>IF($GS774&gt;=6,INDEX($DM:$DM,$GR774+6),"")</f>
      </c>
      <c r="DV774">
        <f>IF($GS774&gt;=7,INDEX($DM:$DM,$GR774+7),"")</f>
      </c>
      <c r="DW774">
        <f>IF($GS774&gt;=8,INDEX($DM:$DM,$GR774+8),"")</f>
      </c>
      <c r="DX774">
        <f>IF($GS774&gt;=9,INDEX($DM:$DM,$GR774+9),"")</f>
      </c>
      <c r="DY774">
        <f>IF($GS774&gt;=10,INDEX($DM:$DM,$GR774+10),"")</f>
      </c>
      <c r="DZ774">
        <f>IF($GS774&gt;=11,INDEX($DM:$DM,$GR774+11),"")</f>
      </c>
      <c r="EA774">
        <f>IF($GS774&gt;=12,INDEX($DM:$DM,$GR774+12),"")</f>
      </c>
      <c r="EB774">
        <f>IF($GS774&gt;=13,INDEX($DM:$DM,$GR774+13),"")</f>
      </c>
      <c r="EC774">
        <f>IF($GS774&gt;=14,INDEX($DM:$DM,$GR774+14),"")</f>
      </c>
      <c r="ED774">
        <f>IF($GS774&gt;=15,INDEX($DM:$DM,$GR774+15),"")</f>
      </c>
      <c r="EE774">
        <f>IF($GS774&gt;=16,INDEX($DM:$DM,$GR774+16),"")</f>
      </c>
      <c r="EF774">
        <f>IF($GS774&gt;=17,INDEX($DM:$DM,$GR774+17),"")</f>
      </c>
      <c r="EG774">
        <f>IF($GS774&gt;=18,INDEX($DM:$DM,$GR774+18),"")</f>
      </c>
      <c r="EH774">
        <f>IF($GS774&gt;=19,INDEX($DM:$DM,$GR774+19),"")</f>
      </c>
      <c r="EI774">
        <f>IF($GS774&gt;=20,INDEX($DM:$DM,$GR774+20),"")</f>
      </c>
      <c r="EJ774">
        <f>IF($GS774&gt;=21,INDEX($DM:$DM,$GR774+21),"")</f>
      </c>
      <c r="EK774">
        <f>IF($GS774&gt;=22,INDEX($DM:$DM,$GR774+22),"")</f>
      </c>
      <c r="EL774">
        <f>IF($GS774&gt;=23,INDEX($DM:$DM,$GR774+23),"")</f>
      </c>
      <c r="EM774">
        <f>IF($GS774&gt;=24,INDEX($DM:$DM,$GR774+24),"")</f>
      </c>
      <c r="EN774">
        <f>IF($GS774&gt;=25,INDEX($DM:$DM,$GR774+25),"")</f>
      </c>
      <c r="EO774">
        <f>IF($GS774&gt;=26,INDEX($DM:$DM,$GR774+26),"")</f>
      </c>
      <c r="EP774">
        <f>IF($GS774&gt;=27,INDEX($DM:$DM,$GR774+27),"")</f>
      </c>
      <c r="EQ774">
        <f>IF($GS774&gt;=28,INDEX($DM:$DM,$GR774+28),"")</f>
      </c>
      <c r="ER774">
        <f>IF($GS774&gt;=29,INDEX($DM:$DM,$GR774+29),"")</f>
      </c>
      <c r="ES774">
        <f>IF($GS774&gt;=30,INDEX($DM:$DM,$GR774+30),"")</f>
      </c>
      <c r="ET774">
        <f>IF($GS774&gt;=31,INDEX($DM:$DM,$GR774+31),"")</f>
      </c>
      <c r="EU774">
        <f>IF($GS774&gt;=32,INDEX($DM:$DM,$GR774+32),"")</f>
      </c>
      <c r="EV774">
        <f>IF($GS774&gt;=33,INDEX($DM:$DM,$GR774+33),"")</f>
      </c>
      <c r="EW774">
        <f>IF($GS774&gt;=34,INDEX($DM:$DM,$GR774+34),"")</f>
      </c>
      <c r="EX774">
        <f>IF($GS774&gt;=35,INDEX($DM:$DM,$GR774+35),"")</f>
      </c>
      <c r="EY774">
        <f>IF($GS774&gt;=36,INDEX($DM:$DM,$GR774+36),"")</f>
      </c>
      <c r="EZ774">
        <f>IF($GS774&gt;=37,INDEX($DM:$DM,$GR774+37),"")</f>
      </c>
      <c r="FA774">
        <f>IF($GS774&gt;=38,INDEX($DM:$DM,$GR774+38),"")</f>
      </c>
      <c r="FB774">
        <f>IF($GS774&gt;=39,INDEX($DM:$DM,$GR774+39),"")</f>
      </c>
      <c r="FC774">
        <f>IF($GS774&gt;=40,INDEX($DM:$DM,$GR774+40),"")</f>
      </c>
      <c r="FD774">
        <f>IF($GS774&gt;=1,INDEX($DN:$DN,$GR774+1),"")</f>
      </c>
      <c r="FE774">
        <f>IF($GS774&gt;=2,INDEX($DN:$DN,$GR774+2),"")</f>
      </c>
      <c r="FF774">
        <f>IF($GS774&gt;=3,INDEX($DN:$DN,$GR774+3),"")</f>
      </c>
      <c r="FG774">
        <f>IF($GS774&gt;=4,INDEX($DN:$DN,$GR774+4),"")</f>
      </c>
      <c r="FH774">
        <f>IF($GS774&gt;=5,INDEX($DN:$DN,$GR774+5),"")</f>
      </c>
      <c r="FI774">
        <f>IF($GS774&gt;=6,INDEX($DN:$DN,$GR774+6),"")</f>
      </c>
      <c r="FJ774">
        <f>IF($GS774&gt;=7,INDEX($DN:$DN,$GR774+7),"")</f>
      </c>
      <c r="FK774">
        <f>IF($GS774&gt;=8,INDEX($DN:$DN,$GR774+8),"")</f>
      </c>
      <c r="FL774">
        <f>IF($GS774&gt;=9,INDEX($DN:$DN,$GR774+9),"")</f>
      </c>
      <c r="FM774">
        <f>IF($GS774&gt;=10,INDEX($DN:$DN,$GR774+10),"")</f>
      </c>
      <c r="FN774">
        <f>IF($GS774&gt;=11,INDEX($DN:$DN,$GR774+11),"")</f>
      </c>
      <c r="FO774">
        <f>IF($GS774&gt;=12,INDEX($DN:$DN,$GR774+12),"")</f>
      </c>
      <c r="FP774">
        <f>IF($GS774&gt;=13,INDEX($DN:$DN,$GR774+13),"")</f>
      </c>
      <c r="FQ774">
        <f>IF($GS774&gt;=14,INDEX($DN:$DN,$GR774+14),"")</f>
      </c>
      <c r="FR774">
        <f>IF($GS774&gt;=15,INDEX($DN:$DN,$GR774+15),"")</f>
      </c>
      <c r="FS774">
        <f>IF($GS774&gt;=16,INDEX($DN:$DN,$GR774+16),"")</f>
      </c>
      <c r="FT774">
        <f>IF($GS774&gt;=17,INDEX($DN:$DN,$GR774+17),"")</f>
      </c>
      <c r="FU774">
        <f>IF($GS774&gt;=18,INDEX($DN:$DN,$GR774+18),"")</f>
      </c>
      <c r="FV774">
        <f>IF($GS774&gt;=19,INDEX($DN:$DN,$GR774+19),"")</f>
      </c>
      <c r="FW774">
        <f>IF($GS774&gt;=20,INDEX($DN:$DN,$GR774+20),"")</f>
      </c>
      <c r="FX774">
        <f>IF($GS774&gt;=21,INDEX($DN:$DN,$GR774+21),"")</f>
      </c>
      <c r="FY774">
        <f>IF($GS774&gt;=22,INDEX($DN:$DN,$GR774+22),"")</f>
      </c>
      <c r="FZ774">
        <f>IF($GS774&gt;=23,INDEX($DN:$DN,$GR774+23),"")</f>
      </c>
      <c r="GA774">
        <f>IF($GS774&gt;=24,INDEX($DN:$DN,$GR774+24),"")</f>
      </c>
      <c r="GB774">
        <f>IF($GS774&gt;=25,INDEX($DN:$DN,$GR774+25),"")</f>
      </c>
      <c r="GC774">
        <f>IF($GS774&gt;=26,INDEX($DN:$DN,$GR774+26),"")</f>
      </c>
      <c r="GD774">
        <f>IF($GS774&gt;=27,INDEX($DN:$DN,$GR774+27),"")</f>
      </c>
      <c r="GE774">
        <f>IF($GS774&gt;=28,INDEX($DN:$DN,$GR774+28),"")</f>
      </c>
      <c r="GF774">
        <f>IF($GS774&gt;=29,INDEX($DN:$DN,$GR774+29),"")</f>
      </c>
      <c r="GG774">
        <f>IF($GS774&gt;=30,INDEX($DN:$DN,$GR774+30),"")</f>
      </c>
      <c r="GH774">
        <f>IF($GS774&gt;=31,INDEX($DN:$DN,$GR774+31),"")</f>
      </c>
      <c r="GI774">
        <f>IF($GS774&gt;=32,INDEX($DN:$DN,$GR774+32),"")</f>
      </c>
      <c r="GJ774">
        <f>IF($GS774&gt;=33,INDEX($DN:$DN,$GR774+33),"")</f>
      </c>
      <c r="GK774">
        <f>IF($GS774&gt;=34,INDEX($DN:$DN,$GR774+34),"")</f>
      </c>
      <c r="GL774">
        <f>IF($GS774&gt;=35,INDEX($DN:$DN,$GR774+35),"")</f>
      </c>
      <c r="GM774">
        <f>IF($GS774&gt;=36,INDEX($DN:$DN,$GR774+36),"")</f>
      </c>
      <c r="GN774">
        <f>IF($GS774&gt;=37,INDEX($DN:$DN,$GR774+37),"")</f>
      </c>
      <c r="GO774">
        <f>IF($GS774&gt;=38,INDEX($DN:$DN,$GR774+38),"")</f>
      </c>
      <c r="GP774">
        <f>IF($GS774&gt;=39,INDEX($DN:$DN,$GR774+39),"")</f>
      </c>
      <c r="GQ774">
        <f>IF($GS774&gt;=40,INDEX($DN:$DN,$GR774+40),"")</f>
      </c>
      <c r="GR774">
        <f>IFERROR(MATCH($DL774,$DM$2:$DM$148,0)+1,0)</f>
      </c>
      <c r="GS774">
        <f>IFERROR(INDEX($DO$2:$DO$148,MATCH($DL774,$DM$2:$DM$148,0)),0)</f>
      </c>
      <c r="GT774">
        <f>IFERROR(MATCH($Z774,$DP$774:$FC$774,0),0)</f>
      </c>
      <c r="GU774">
        <f>IF($GT774&gt;0,INDEX($FD$774:$GQ$774,$GT774),"")</f>
      </c>
      <c r="GX774">
        <f>IF($JG774&gt;=1,INDEX($GV:$GV,$JF774+1),"")</f>
      </c>
      <c r="GY774">
        <f>IF($JG774&gt;=2,INDEX($GV:$GV,$JF774+2),"")</f>
      </c>
      <c r="GZ774">
        <f>IF($JG774&gt;=3,INDEX($GV:$GV,$JF774+3),"")</f>
      </c>
      <c r="HA774">
        <f>IF($JG774&gt;=4,INDEX($GV:$GV,$JF774+4),"")</f>
      </c>
      <c r="HB774">
        <f>IF($JG774&gt;=5,INDEX($GV:$GV,$JF774+5),"")</f>
      </c>
      <c r="HC774">
        <f>IF($JG774&gt;=6,INDEX($GV:$GV,$JF774+6),"")</f>
      </c>
      <c r="HD774">
        <f>IF($JG774&gt;=7,INDEX($GV:$GV,$JF774+7),"")</f>
      </c>
      <c r="HE774">
        <f>IF($JG774&gt;=8,INDEX($GV:$GV,$JF774+8),"")</f>
      </c>
      <c r="HF774">
        <f>IF($JG774&gt;=9,INDEX($GV:$GV,$JF774+9),"")</f>
      </c>
      <c r="HG774">
        <f>IF($JG774&gt;=10,INDEX($GV:$GV,$JF774+10),"")</f>
      </c>
      <c r="HH774">
        <f>IF($JG774&gt;=11,INDEX($GV:$GV,$JF774+11),"")</f>
      </c>
      <c r="HI774">
        <f>IF($JG774&gt;=12,INDEX($GV:$GV,$JF774+12),"")</f>
      </c>
      <c r="HJ774">
        <f>IF($JG774&gt;=13,INDEX($GV:$GV,$JF774+13),"")</f>
      </c>
      <c r="HK774">
        <f>IF($JG774&gt;=14,INDEX($GV:$GV,$JF774+14),"")</f>
      </c>
      <c r="HL774">
        <f>IF($JG774&gt;=15,INDEX($GV:$GV,$JF774+15),"")</f>
      </c>
      <c r="HM774">
        <f>IF($JG774&gt;=16,INDEX($GV:$GV,$JF774+16),"")</f>
      </c>
      <c r="HN774">
        <f>IF($JG774&gt;=17,INDEX($GV:$GV,$JF774+17),"")</f>
      </c>
      <c r="HO774">
        <f>IF($JG774&gt;=18,INDEX($GV:$GV,$JF774+18),"")</f>
      </c>
      <c r="HP774">
        <f>IF($JG774&gt;=19,INDEX($GV:$GV,$JF774+19),"")</f>
      </c>
      <c r="HQ774">
        <f>IF($JG774&gt;=20,INDEX($GV:$GV,$JF774+20),"")</f>
      </c>
      <c r="HR774">
        <f>IF($JG774&gt;=21,INDEX($GV:$GV,$JF774+21),"")</f>
      </c>
      <c r="HS774">
        <f>IF($JG774&gt;=22,INDEX($GV:$GV,$JF774+22),"")</f>
      </c>
      <c r="HT774">
        <f>IF($JG774&gt;=23,INDEX($GV:$GV,$JF774+23),"")</f>
      </c>
      <c r="HU774">
        <f>IF($JG774&gt;=24,INDEX($GV:$GV,$JF774+24),"")</f>
      </c>
      <c r="HV774">
        <f>IF($JG774&gt;=25,INDEX($GV:$GV,$JF774+25),"")</f>
      </c>
      <c r="HW774">
        <f>IF($JG774&gt;=26,INDEX($GV:$GV,$JF774+26),"")</f>
      </c>
      <c r="HX774">
        <f>IF($JG774&gt;=27,INDEX($GV:$GV,$JF774+27),"")</f>
      </c>
      <c r="HY774">
        <f>IF($JG774&gt;=28,INDEX($GV:$GV,$JF774+28),"")</f>
      </c>
      <c r="HZ774">
        <f>IF($JG774&gt;=29,INDEX($GV:$GV,$JF774+29),"")</f>
      </c>
      <c r="IA774">
        <f>IF($JG774&gt;=30,INDEX($GV:$GV,$JF774+30),"")</f>
      </c>
      <c r="IB774">
        <f>IF($JG774&gt;=31,INDEX($GV:$GV,$JF774+31),"")</f>
      </c>
      <c r="IC774">
        <f>IF($JG774&gt;=32,INDEX($GV:$GV,$JF774+32),"")</f>
      </c>
      <c r="ID774">
        <f>IF($JG774&gt;=33,INDEX($GV:$GV,$JF774+33),"")</f>
      </c>
      <c r="IE774">
        <f>IF($JG774&gt;=34,INDEX($GV:$GV,$JF774+34),"")</f>
      </c>
      <c r="IF774">
        <f>IF($JG774&gt;=35,INDEX($GV:$GV,$JF774+35),"")</f>
      </c>
      <c r="IG774">
        <f>IF($JG774&gt;=36,INDEX($GV:$GV,$JF774+36),"")</f>
      </c>
      <c r="IH774">
        <f>IF($JG774&gt;=37,INDEX($GV:$GV,$JF774+37),"")</f>
      </c>
      <c r="II774">
        <f>IF($JG774&gt;=38,INDEX($GV:$GV,$JF774+38),"")</f>
      </c>
      <c r="IJ774">
        <f>IF($JG774&gt;=39,INDEX($GV:$GV,$JF774+39),"")</f>
      </c>
      <c r="IK774">
        <f>IF($JG774&gt;=40,INDEX($GV:$GV,$JF774+40),"")</f>
      </c>
      <c r="IL774">
        <f>IF($JG774&gt;=41,INDEX($GV:$GV,$JF774+41),"")</f>
      </c>
      <c r="IM774">
        <f>IF($JG774&gt;=42,INDEX($GV:$GV,$JF774+42),"")</f>
      </c>
      <c r="IN774">
        <f>IF($JG774&gt;=43,INDEX($GV:$GV,$JF774+43),"")</f>
      </c>
      <c r="IO774">
        <f>IF($JG774&gt;=44,INDEX($GV:$GV,$JF774+44),"")</f>
      </c>
      <c r="IP774">
        <f>IF($JG774&gt;=45,INDEX($GV:$GV,$JF774+45),"")</f>
      </c>
      <c r="IQ774">
        <f>IF($JG774&gt;=46,INDEX($GV:$GV,$JF774+46),"")</f>
      </c>
      <c r="IR774">
        <f>IF($JG774&gt;=47,INDEX($GV:$GV,$JF774+47),"")</f>
      </c>
      <c r="IS774">
        <f>IF($JG774&gt;=48,INDEX($GV:$GV,$JF774+48),"")</f>
      </c>
      <c r="IT774">
        <f>IF($JG774&gt;=49,INDEX($GV:$GV,$JF774+49),"")</f>
      </c>
      <c r="IU774">
        <f>IF($JG774&gt;=50,INDEX($GV:$GV,$JF774+50),"")</f>
      </c>
      <c r="IV774">
        <f>IF($JG774&gt;=51,INDEX($GV:$GV,$JF774+51),"")</f>
      </c>
      <c r="IW774">
        <f>IF($JG774&gt;=52,INDEX($GV:$GV,$JF774+52),"")</f>
      </c>
      <c r="IX774">
        <f>IF($JG774&gt;=53,INDEX($GV:$GV,$JF774+53),"")</f>
      </c>
      <c r="IY774">
        <f>IF($JG774&gt;=54,INDEX($GV:$GV,$JF774+54),"")</f>
      </c>
      <c r="IZ774">
        <f>IF($JG774&gt;=55,INDEX($GV:$GV,$JF774+55),"")</f>
      </c>
      <c r="JA774">
        <f>IF($JG774&gt;=56,INDEX($GV:$GV,$JF774+56),"")</f>
      </c>
      <c r="JB774">
        <f>IF($JG774&gt;=57,INDEX($GV:$GV,$JF774+57),"")</f>
      </c>
      <c r="JC774">
        <f>IF($JG774&gt;=58,INDEX($GV:$GV,$JF774+58),"")</f>
      </c>
      <c r="JD774">
        <f>IF($JG774&gt;=59,INDEX($GV:$GV,$JF774+59),"")</f>
      </c>
      <c r="JE774">
        <f>IF($JG774&gt;=60,INDEX($GV:$GV,$JF774+60),"")</f>
      </c>
      <c r="JF774">
        <f>IFERROR(MATCH($GU774,$GV$2:$GV$322,0)+1,0)</f>
      </c>
      <c r="JG774">
        <f>IFERROR(INDEX($GW$2:$GW$322,MATCH($GU774,$GV$2:$GV$322,0)),0)</f>
      </c>
      <c r="JH774" t="s">
        <v>44</v>
      </c>
      <c r="JI774" t="s">
        <v>44</v>
      </c>
    </row>
    <row r="775" spans="1:269" x14ac:dyDescent="0.25">
      <c r="R775">
        <f>IF(OR($U775="",$Q775=""),"",IFERROR($U775/$Q775,0))</f>
      </c>
      <c r="S775">
        <f>IF($U775="","",
SUM($T775,$V775,$AA775,$W775,$Y775)*
(1-IF($AB775="",0,VALUE($AB775)/100)))</f>
      </c>
      <c r="T775">
        <f>IF($U775="","",$U775)</f>
      </c>
      <c r="V775">
        <f>IF($U775="","",
IF($O775="","",
IF(ISNUMBER(SEARCH("exempt",LOWER($O775))),0,
$U775*(VALUE(SUBSTITUTE($O775,"%",""))/100))))</f>
      </c>
      <c r="AC775">
        <f>IFERROR(IF(FIND(" - ",$K775)&gt;0,MID($K775,FIND(" - ",$K775)+3,LEN($K775)),""),"")</f>
      </c>
      <c r="AL775" t="s">
        <v>1785</v>
      </c>
      <c r="AT775">
        <f>IFERROR(LEFT($K775,FIND(" - ",$K775)-1),$K775)</f>
      </c>
      <c r="AW775">
        <f>IF($CL775&gt;=1,INDEX($AU:$AU,$CK775+1),"")</f>
      </c>
      <c r="AX775">
        <f>IF($CL775&gt;=2,INDEX($AU:$AU,$CK775+2),"")</f>
      </c>
      <c r="AY775">
        <f>IF($CL775&gt;=3,INDEX($AU:$AU,$CK775+3),"")</f>
      </c>
      <c r="AZ775">
        <f>IF($CL775&gt;=4,INDEX($AU:$AU,$CK775+4),"")</f>
      </c>
      <c r="BA775">
        <f>IF($CL775&gt;=5,INDEX($AU:$AU,$CK775+5),"")</f>
      </c>
      <c r="BB775">
        <f>IF($CL775&gt;=6,INDEX($AU:$AU,$CK775+6),"")</f>
      </c>
      <c r="BC775">
        <f>IF($CL775&gt;=7,INDEX($AU:$AU,$CK775+7),"")</f>
      </c>
      <c r="BD775">
        <f>IF($CL775&gt;=8,INDEX($AU:$AU,$CK775+8),"")</f>
      </c>
      <c r="BE775">
        <f>IF($CL775&gt;=9,INDEX($AU:$AU,$CK775+9),"")</f>
      </c>
      <c r="BF775">
        <f>IF($CL775&gt;=10,INDEX($AU:$AU,$CK775+10),"")</f>
      </c>
      <c r="BG775">
        <f>IF($CL775&gt;=11,INDEX($AU:$AU,$CK775+11),"")</f>
      </c>
      <c r="BH775">
        <f>IF($CL775&gt;=12,INDEX($AU:$AU,$CK775+12),"")</f>
      </c>
      <c r="BI775">
        <f>IF($CL775&gt;=13,INDEX($AU:$AU,$CK775+13),"")</f>
      </c>
      <c r="BJ775">
        <f>IF($CL775&gt;=14,INDEX($AU:$AU,$CK775+14),"")</f>
      </c>
      <c r="BK775">
        <f>IF($CL775&gt;=15,INDEX($AU:$AU,$CK775+15),"")</f>
      </c>
      <c r="BL775">
        <f>IF($CL775&gt;=16,INDEX($AU:$AU,$CK775+16),"")</f>
      </c>
      <c r="BM775">
        <f>IF($CL775&gt;=17,INDEX($AU:$AU,$CK775+17),"")</f>
      </c>
      <c r="BN775">
        <f>IF($CL775&gt;=18,INDEX($AU:$AU,$CK775+18),"")</f>
      </c>
      <c r="BO775">
        <f>IF($CL775&gt;=19,INDEX($AU:$AU,$CK775+19),"")</f>
      </c>
      <c r="BP775">
        <f>IF($CL775&gt;=20,INDEX($AU:$AU,$CK775+20),"")</f>
      </c>
      <c r="BQ775">
        <f>IF($CL775&gt;=21,INDEX($AU:$AU,$CK775+21),"")</f>
      </c>
      <c r="BR775">
        <f>IF($CL775&gt;=22,INDEX($AU:$AU,$CK775+22),"")</f>
      </c>
      <c r="BS775">
        <f>IF($CL775&gt;=23,INDEX($AU:$AU,$CK775+23),"")</f>
      </c>
      <c r="BT775">
        <f>IF($CL775&gt;=24,INDEX($AU:$AU,$CK775+24),"")</f>
      </c>
      <c r="BU775">
        <f>IF($CL775&gt;=25,INDEX($AU:$AU,$CK775+25),"")</f>
      </c>
      <c r="BV775">
        <f>IF($CL775&gt;=26,INDEX($AU:$AU,$CK775+26),"")</f>
      </c>
      <c r="BW775">
        <f>IF($CL775&gt;=27,INDEX($AU:$AU,$CK775+27),"")</f>
      </c>
      <c r="BX775">
        <f>IF($CL775&gt;=28,INDEX($AU:$AU,$CK775+28),"")</f>
      </c>
      <c r="BY775">
        <f>IF($CL775&gt;=29,INDEX($AU:$AU,$CK775+29),"")</f>
      </c>
      <c r="BZ775">
        <f>IF($CL775&gt;=30,INDEX($AU:$AU,$CK775+30),"")</f>
      </c>
      <c r="CA775">
        <f>IF($CL775&gt;=31,INDEX($AU:$AU,$CK775+31),"")</f>
      </c>
      <c r="CB775">
        <f>IF($CL775&gt;=32,INDEX($AU:$AU,$CK775+32),"")</f>
      </c>
      <c r="CC775">
        <f>IF($CL775&gt;=33,INDEX($AU:$AU,$CK775+33),"")</f>
      </c>
      <c r="CD775">
        <f>IF($CL775&gt;=34,INDEX($AU:$AU,$CK775+34),"")</f>
      </c>
      <c r="CE775">
        <f>IF($CL775&gt;=35,INDEX($AU:$AU,$CK775+35),"")</f>
      </c>
      <c r="CF775">
        <f>IF($CL775&gt;=36,INDEX($AU:$AU,$CK775+36),"")</f>
      </c>
      <c r="CG775">
        <f>IF($CL775&gt;=37,INDEX($AU:$AU,$CK775+37),"")</f>
      </c>
      <c r="CH775">
        <f>IF($CL775&gt;=38,INDEX($AU:$AU,$CK775+38),"")</f>
      </c>
      <c r="CI775">
        <f>IF($CL775&gt;=39,INDEX($AU:$AU,$CK775+39),"")</f>
      </c>
      <c r="CJ775">
        <f>IF($CL775&gt;=40,INDEX($AU:$AU,$CK775+40),"")</f>
      </c>
      <c r="CK775">
        <f>IFERROR(MATCH($AT775,$AU$2:$AU$133,0)+1,0)</f>
      </c>
      <c r="CL775">
        <f>IFERROR(INDEX($AV$2:$AV$133,MATCH($AT775,$AU$2:$AU$133,0)),0)</f>
      </c>
      <c r="CM775">
        <f>IFERROR(LEFT($L775,FIND(" - ",$L775)-1),$L775)</f>
      </c>
      <c r="CN775" t="s">
        <v>221</v>
      </c>
      <c r="CP775">
        <f>IF($DK775&gt;=1,INDEX($CN:$CN,$DJ775+1),"")</f>
      </c>
      <c r="CQ775">
        <f>IF($DK775&gt;=2,INDEX($CN:$CN,$DJ775+2),"")</f>
      </c>
      <c r="CR775">
        <f>IF($DK775&gt;=3,INDEX($CN:$CN,$DJ775+3),"")</f>
      </c>
      <c r="CS775">
        <f>IF($DK775&gt;=4,INDEX($CN:$CN,$DJ775+4),"")</f>
      </c>
      <c r="CT775">
        <f>IF($DK775&gt;=5,INDEX($CN:$CN,$DJ775+5),"")</f>
      </c>
      <c r="CU775">
        <f>IF($DK775&gt;=6,INDEX($CN:$CN,$DJ775+6),"")</f>
      </c>
      <c r="CV775">
        <f>IF($DK775&gt;=7,INDEX($CN:$CN,$DJ775+7),"")</f>
      </c>
      <c r="CW775">
        <f>IF($DK775&gt;=8,INDEX($CN:$CN,$DJ775+8),"")</f>
      </c>
      <c r="CX775">
        <f>IF($DK775&gt;=9,INDEX($CN:$CN,$DJ775+9),"")</f>
      </c>
      <c r="CY775">
        <f>IF($DK775&gt;=10,INDEX($CN:$CN,$DJ775+10),"")</f>
      </c>
      <c r="CZ775">
        <f>IF($DK775&gt;=11,INDEX($CN:$CN,$DJ775+11),"")</f>
      </c>
      <c r="DA775">
        <f>IF($DK775&gt;=12,INDEX($CN:$CN,$DJ775+12),"")</f>
      </c>
      <c r="DB775">
        <f>IF($DK775&gt;=13,INDEX($CN:$CN,$DJ775+13),"")</f>
      </c>
      <c r="DC775">
        <f>IF($DK775&gt;=14,INDEX($CN:$CN,$DJ775+14),"")</f>
      </c>
      <c r="DD775">
        <f>IF($DK775&gt;=15,INDEX($CN:$CN,$DJ775+15),"")</f>
      </c>
      <c r="DE775">
        <f>IF($DK775&gt;=16,INDEX($CN:$CN,$DJ775+16),"")</f>
      </c>
      <c r="DF775">
        <f>IF($DK775&gt;=17,INDEX($CN:$CN,$DJ775+17),"")</f>
      </c>
      <c r="DG775">
        <f>IF($DK775&gt;=18,INDEX($CN:$CN,$DJ775+18),"")</f>
      </c>
      <c r="DH775">
        <f>IF($DK775&gt;=19,INDEX($CN:$CN,$DJ775+19),"")</f>
      </c>
      <c r="DI775">
        <f>IF($DK775&gt;=20,INDEX($CN:$CN,$DJ775+20),"")</f>
      </c>
      <c r="DJ775">
        <f>IFERROR(MATCH($CM775,$CN$2:$CN$1089,0)+1,0)</f>
      </c>
      <c r="DK775">
        <f>IFERROR(INDEX($CO$2:$CO$1089,MATCH($CM775,$CN$2:$CN$1089,0)),0)</f>
      </c>
      <c r="DL775">
        <f>IFERROR(INDEX($AS:$AS,MATCH($O775,$AR:$AR,0))&amp;"","")</f>
      </c>
      <c r="DP775">
        <f>IF($GS775&gt;=1,INDEX($DM:$DM,$GR775+1),"")</f>
      </c>
      <c r="DQ775">
        <f>IF($GS775&gt;=2,INDEX($DM:$DM,$GR775+2),"")</f>
      </c>
      <c r="DR775">
        <f>IF($GS775&gt;=3,INDEX($DM:$DM,$GR775+3),"")</f>
      </c>
      <c r="DS775">
        <f>IF($GS775&gt;=4,INDEX($DM:$DM,$GR775+4),"")</f>
      </c>
      <c r="DT775">
        <f>IF($GS775&gt;=5,INDEX($DM:$DM,$GR775+5),"")</f>
      </c>
      <c r="DU775">
        <f>IF($GS775&gt;=6,INDEX($DM:$DM,$GR775+6),"")</f>
      </c>
      <c r="DV775">
        <f>IF($GS775&gt;=7,INDEX($DM:$DM,$GR775+7),"")</f>
      </c>
      <c r="DW775">
        <f>IF($GS775&gt;=8,INDEX($DM:$DM,$GR775+8),"")</f>
      </c>
      <c r="DX775">
        <f>IF($GS775&gt;=9,INDEX($DM:$DM,$GR775+9),"")</f>
      </c>
      <c r="DY775">
        <f>IF($GS775&gt;=10,INDEX($DM:$DM,$GR775+10),"")</f>
      </c>
      <c r="DZ775">
        <f>IF($GS775&gt;=11,INDEX($DM:$DM,$GR775+11),"")</f>
      </c>
      <c r="EA775">
        <f>IF($GS775&gt;=12,INDEX($DM:$DM,$GR775+12),"")</f>
      </c>
      <c r="EB775">
        <f>IF($GS775&gt;=13,INDEX($DM:$DM,$GR775+13),"")</f>
      </c>
      <c r="EC775">
        <f>IF($GS775&gt;=14,INDEX($DM:$DM,$GR775+14),"")</f>
      </c>
      <c r="ED775">
        <f>IF($GS775&gt;=15,INDEX($DM:$DM,$GR775+15),"")</f>
      </c>
      <c r="EE775">
        <f>IF($GS775&gt;=16,INDEX($DM:$DM,$GR775+16),"")</f>
      </c>
      <c r="EF775">
        <f>IF($GS775&gt;=17,INDEX($DM:$DM,$GR775+17),"")</f>
      </c>
      <c r="EG775">
        <f>IF($GS775&gt;=18,INDEX($DM:$DM,$GR775+18),"")</f>
      </c>
      <c r="EH775">
        <f>IF($GS775&gt;=19,INDEX($DM:$DM,$GR775+19),"")</f>
      </c>
      <c r="EI775">
        <f>IF($GS775&gt;=20,INDEX($DM:$DM,$GR775+20),"")</f>
      </c>
      <c r="EJ775">
        <f>IF($GS775&gt;=21,INDEX($DM:$DM,$GR775+21),"")</f>
      </c>
      <c r="EK775">
        <f>IF($GS775&gt;=22,INDEX($DM:$DM,$GR775+22),"")</f>
      </c>
      <c r="EL775">
        <f>IF($GS775&gt;=23,INDEX($DM:$DM,$GR775+23),"")</f>
      </c>
      <c r="EM775">
        <f>IF($GS775&gt;=24,INDEX($DM:$DM,$GR775+24),"")</f>
      </c>
      <c r="EN775">
        <f>IF($GS775&gt;=25,INDEX($DM:$DM,$GR775+25),"")</f>
      </c>
      <c r="EO775">
        <f>IF($GS775&gt;=26,INDEX($DM:$DM,$GR775+26),"")</f>
      </c>
      <c r="EP775">
        <f>IF($GS775&gt;=27,INDEX($DM:$DM,$GR775+27),"")</f>
      </c>
      <c r="EQ775">
        <f>IF($GS775&gt;=28,INDEX($DM:$DM,$GR775+28),"")</f>
      </c>
      <c r="ER775">
        <f>IF($GS775&gt;=29,INDEX($DM:$DM,$GR775+29),"")</f>
      </c>
      <c r="ES775">
        <f>IF($GS775&gt;=30,INDEX($DM:$DM,$GR775+30),"")</f>
      </c>
      <c r="ET775">
        <f>IF($GS775&gt;=31,INDEX($DM:$DM,$GR775+31),"")</f>
      </c>
      <c r="EU775">
        <f>IF($GS775&gt;=32,INDEX($DM:$DM,$GR775+32),"")</f>
      </c>
      <c r="EV775">
        <f>IF($GS775&gt;=33,INDEX($DM:$DM,$GR775+33),"")</f>
      </c>
      <c r="EW775">
        <f>IF($GS775&gt;=34,INDEX($DM:$DM,$GR775+34),"")</f>
      </c>
      <c r="EX775">
        <f>IF($GS775&gt;=35,INDEX($DM:$DM,$GR775+35),"")</f>
      </c>
      <c r="EY775">
        <f>IF($GS775&gt;=36,INDEX($DM:$DM,$GR775+36),"")</f>
      </c>
      <c r="EZ775">
        <f>IF($GS775&gt;=37,INDEX($DM:$DM,$GR775+37),"")</f>
      </c>
      <c r="FA775">
        <f>IF($GS775&gt;=38,INDEX($DM:$DM,$GR775+38),"")</f>
      </c>
      <c r="FB775">
        <f>IF($GS775&gt;=39,INDEX($DM:$DM,$GR775+39),"")</f>
      </c>
      <c r="FC775">
        <f>IF($GS775&gt;=40,INDEX($DM:$DM,$GR775+40),"")</f>
      </c>
      <c r="FD775">
        <f>IF($GS775&gt;=1,INDEX($DN:$DN,$GR775+1),"")</f>
      </c>
      <c r="FE775">
        <f>IF($GS775&gt;=2,INDEX($DN:$DN,$GR775+2),"")</f>
      </c>
      <c r="FF775">
        <f>IF($GS775&gt;=3,INDEX($DN:$DN,$GR775+3),"")</f>
      </c>
      <c r="FG775">
        <f>IF($GS775&gt;=4,INDEX($DN:$DN,$GR775+4),"")</f>
      </c>
      <c r="FH775">
        <f>IF($GS775&gt;=5,INDEX($DN:$DN,$GR775+5),"")</f>
      </c>
      <c r="FI775">
        <f>IF($GS775&gt;=6,INDEX($DN:$DN,$GR775+6),"")</f>
      </c>
      <c r="FJ775">
        <f>IF($GS775&gt;=7,INDEX($DN:$DN,$GR775+7),"")</f>
      </c>
      <c r="FK775">
        <f>IF($GS775&gt;=8,INDEX($DN:$DN,$GR775+8),"")</f>
      </c>
      <c r="FL775">
        <f>IF($GS775&gt;=9,INDEX($DN:$DN,$GR775+9),"")</f>
      </c>
      <c r="FM775">
        <f>IF($GS775&gt;=10,INDEX($DN:$DN,$GR775+10),"")</f>
      </c>
      <c r="FN775">
        <f>IF($GS775&gt;=11,INDEX($DN:$DN,$GR775+11),"")</f>
      </c>
      <c r="FO775">
        <f>IF($GS775&gt;=12,INDEX($DN:$DN,$GR775+12),"")</f>
      </c>
      <c r="FP775">
        <f>IF($GS775&gt;=13,INDEX($DN:$DN,$GR775+13),"")</f>
      </c>
      <c r="FQ775">
        <f>IF($GS775&gt;=14,INDEX($DN:$DN,$GR775+14),"")</f>
      </c>
      <c r="FR775">
        <f>IF($GS775&gt;=15,INDEX($DN:$DN,$GR775+15),"")</f>
      </c>
      <c r="FS775">
        <f>IF($GS775&gt;=16,INDEX($DN:$DN,$GR775+16),"")</f>
      </c>
      <c r="FT775">
        <f>IF($GS775&gt;=17,INDEX($DN:$DN,$GR775+17),"")</f>
      </c>
      <c r="FU775">
        <f>IF($GS775&gt;=18,INDEX($DN:$DN,$GR775+18),"")</f>
      </c>
      <c r="FV775">
        <f>IF($GS775&gt;=19,INDEX($DN:$DN,$GR775+19),"")</f>
      </c>
      <c r="FW775">
        <f>IF($GS775&gt;=20,INDEX($DN:$DN,$GR775+20),"")</f>
      </c>
      <c r="FX775">
        <f>IF($GS775&gt;=21,INDEX($DN:$DN,$GR775+21),"")</f>
      </c>
      <c r="FY775">
        <f>IF($GS775&gt;=22,INDEX($DN:$DN,$GR775+22),"")</f>
      </c>
      <c r="FZ775">
        <f>IF($GS775&gt;=23,INDEX($DN:$DN,$GR775+23),"")</f>
      </c>
      <c r="GA775">
        <f>IF($GS775&gt;=24,INDEX($DN:$DN,$GR775+24),"")</f>
      </c>
      <c r="GB775">
        <f>IF($GS775&gt;=25,INDEX($DN:$DN,$GR775+25),"")</f>
      </c>
      <c r="GC775">
        <f>IF($GS775&gt;=26,INDEX($DN:$DN,$GR775+26),"")</f>
      </c>
      <c r="GD775">
        <f>IF($GS775&gt;=27,INDEX($DN:$DN,$GR775+27),"")</f>
      </c>
      <c r="GE775">
        <f>IF($GS775&gt;=28,INDEX($DN:$DN,$GR775+28),"")</f>
      </c>
      <c r="GF775">
        <f>IF($GS775&gt;=29,INDEX($DN:$DN,$GR775+29),"")</f>
      </c>
      <c r="GG775">
        <f>IF($GS775&gt;=30,INDEX($DN:$DN,$GR775+30),"")</f>
      </c>
      <c r="GH775">
        <f>IF($GS775&gt;=31,INDEX($DN:$DN,$GR775+31),"")</f>
      </c>
      <c r="GI775">
        <f>IF($GS775&gt;=32,INDEX($DN:$DN,$GR775+32),"")</f>
      </c>
      <c r="GJ775">
        <f>IF($GS775&gt;=33,INDEX($DN:$DN,$GR775+33),"")</f>
      </c>
      <c r="GK775">
        <f>IF($GS775&gt;=34,INDEX($DN:$DN,$GR775+34),"")</f>
      </c>
      <c r="GL775">
        <f>IF($GS775&gt;=35,INDEX($DN:$DN,$GR775+35),"")</f>
      </c>
      <c r="GM775">
        <f>IF($GS775&gt;=36,INDEX($DN:$DN,$GR775+36),"")</f>
      </c>
      <c r="GN775">
        <f>IF($GS775&gt;=37,INDEX($DN:$DN,$GR775+37),"")</f>
      </c>
      <c r="GO775">
        <f>IF($GS775&gt;=38,INDEX($DN:$DN,$GR775+38),"")</f>
      </c>
      <c r="GP775">
        <f>IF($GS775&gt;=39,INDEX($DN:$DN,$GR775+39),"")</f>
      </c>
      <c r="GQ775">
        <f>IF($GS775&gt;=40,INDEX($DN:$DN,$GR775+40),"")</f>
      </c>
      <c r="GR775">
        <f>IFERROR(MATCH($DL775,$DM$2:$DM$148,0)+1,0)</f>
      </c>
      <c r="GS775">
        <f>IFERROR(INDEX($DO$2:$DO$148,MATCH($DL775,$DM$2:$DM$148,0)),0)</f>
      </c>
      <c r="GT775">
        <f>IFERROR(MATCH($Z775,$DP$775:$FC$775,0),0)</f>
      </c>
      <c r="GU775">
        <f>IF($GT775&gt;0,INDEX($FD$775:$GQ$775,$GT775),"")</f>
      </c>
      <c r="GX775">
        <f>IF($JG775&gt;=1,INDEX($GV:$GV,$JF775+1),"")</f>
      </c>
      <c r="GY775">
        <f>IF($JG775&gt;=2,INDEX($GV:$GV,$JF775+2),"")</f>
      </c>
      <c r="GZ775">
        <f>IF($JG775&gt;=3,INDEX($GV:$GV,$JF775+3),"")</f>
      </c>
      <c r="HA775">
        <f>IF($JG775&gt;=4,INDEX($GV:$GV,$JF775+4),"")</f>
      </c>
      <c r="HB775">
        <f>IF($JG775&gt;=5,INDEX($GV:$GV,$JF775+5),"")</f>
      </c>
      <c r="HC775">
        <f>IF($JG775&gt;=6,INDEX($GV:$GV,$JF775+6),"")</f>
      </c>
      <c r="HD775">
        <f>IF($JG775&gt;=7,INDEX($GV:$GV,$JF775+7),"")</f>
      </c>
      <c r="HE775">
        <f>IF($JG775&gt;=8,INDEX($GV:$GV,$JF775+8),"")</f>
      </c>
      <c r="HF775">
        <f>IF($JG775&gt;=9,INDEX($GV:$GV,$JF775+9),"")</f>
      </c>
      <c r="HG775">
        <f>IF($JG775&gt;=10,INDEX($GV:$GV,$JF775+10),"")</f>
      </c>
      <c r="HH775">
        <f>IF($JG775&gt;=11,INDEX($GV:$GV,$JF775+11),"")</f>
      </c>
      <c r="HI775">
        <f>IF($JG775&gt;=12,INDEX($GV:$GV,$JF775+12),"")</f>
      </c>
      <c r="HJ775">
        <f>IF($JG775&gt;=13,INDEX($GV:$GV,$JF775+13),"")</f>
      </c>
      <c r="HK775">
        <f>IF($JG775&gt;=14,INDEX($GV:$GV,$JF775+14),"")</f>
      </c>
      <c r="HL775">
        <f>IF($JG775&gt;=15,INDEX($GV:$GV,$JF775+15),"")</f>
      </c>
      <c r="HM775">
        <f>IF($JG775&gt;=16,INDEX($GV:$GV,$JF775+16),"")</f>
      </c>
      <c r="HN775">
        <f>IF($JG775&gt;=17,INDEX($GV:$GV,$JF775+17),"")</f>
      </c>
      <c r="HO775">
        <f>IF($JG775&gt;=18,INDEX($GV:$GV,$JF775+18),"")</f>
      </c>
      <c r="HP775">
        <f>IF($JG775&gt;=19,INDEX($GV:$GV,$JF775+19),"")</f>
      </c>
      <c r="HQ775">
        <f>IF($JG775&gt;=20,INDEX($GV:$GV,$JF775+20),"")</f>
      </c>
      <c r="HR775">
        <f>IF($JG775&gt;=21,INDEX($GV:$GV,$JF775+21),"")</f>
      </c>
      <c r="HS775">
        <f>IF($JG775&gt;=22,INDEX($GV:$GV,$JF775+22),"")</f>
      </c>
      <c r="HT775">
        <f>IF($JG775&gt;=23,INDEX($GV:$GV,$JF775+23),"")</f>
      </c>
      <c r="HU775">
        <f>IF($JG775&gt;=24,INDEX($GV:$GV,$JF775+24),"")</f>
      </c>
      <c r="HV775">
        <f>IF($JG775&gt;=25,INDEX($GV:$GV,$JF775+25),"")</f>
      </c>
      <c r="HW775">
        <f>IF($JG775&gt;=26,INDEX($GV:$GV,$JF775+26),"")</f>
      </c>
      <c r="HX775">
        <f>IF($JG775&gt;=27,INDEX($GV:$GV,$JF775+27),"")</f>
      </c>
      <c r="HY775">
        <f>IF($JG775&gt;=28,INDEX($GV:$GV,$JF775+28),"")</f>
      </c>
      <c r="HZ775">
        <f>IF($JG775&gt;=29,INDEX($GV:$GV,$JF775+29),"")</f>
      </c>
      <c r="IA775">
        <f>IF($JG775&gt;=30,INDEX($GV:$GV,$JF775+30),"")</f>
      </c>
      <c r="IB775">
        <f>IF($JG775&gt;=31,INDEX($GV:$GV,$JF775+31),"")</f>
      </c>
      <c r="IC775">
        <f>IF($JG775&gt;=32,INDEX($GV:$GV,$JF775+32),"")</f>
      </c>
      <c r="ID775">
        <f>IF($JG775&gt;=33,INDEX($GV:$GV,$JF775+33),"")</f>
      </c>
      <c r="IE775">
        <f>IF($JG775&gt;=34,INDEX($GV:$GV,$JF775+34),"")</f>
      </c>
      <c r="IF775">
        <f>IF($JG775&gt;=35,INDEX($GV:$GV,$JF775+35),"")</f>
      </c>
      <c r="IG775">
        <f>IF($JG775&gt;=36,INDEX($GV:$GV,$JF775+36),"")</f>
      </c>
      <c r="IH775">
        <f>IF($JG775&gt;=37,INDEX($GV:$GV,$JF775+37),"")</f>
      </c>
      <c r="II775">
        <f>IF($JG775&gt;=38,INDEX($GV:$GV,$JF775+38),"")</f>
      </c>
      <c r="IJ775">
        <f>IF($JG775&gt;=39,INDEX($GV:$GV,$JF775+39),"")</f>
      </c>
      <c r="IK775">
        <f>IF($JG775&gt;=40,INDEX($GV:$GV,$JF775+40),"")</f>
      </c>
      <c r="IL775">
        <f>IF($JG775&gt;=41,INDEX($GV:$GV,$JF775+41),"")</f>
      </c>
      <c r="IM775">
        <f>IF($JG775&gt;=42,INDEX($GV:$GV,$JF775+42),"")</f>
      </c>
      <c r="IN775">
        <f>IF($JG775&gt;=43,INDEX($GV:$GV,$JF775+43),"")</f>
      </c>
      <c r="IO775">
        <f>IF($JG775&gt;=44,INDEX($GV:$GV,$JF775+44),"")</f>
      </c>
      <c r="IP775">
        <f>IF($JG775&gt;=45,INDEX($GV:$GV,$JF775+45),"")</f>
      </c>
      <c r="IQ775">
        <f>IF($JG775&gt;=46,INDEX($GV:$GV,$JF775+46),"")</f>
      </c>
      <c r="IR775">
        <f>IF($JG775&gt;=47,INDEX($GV:$GV,$JF775+47),"")</f>
      </c>
      <c r="IS775">
        <f>IF($JG775&gt;=48,INDEX($GV:$GV,$JF775+48),"")</f>
      </c>
      <c r="IT775">
        <f>IF($JG775&gt;=49,INDEX($GV:$GV,$JF775+49),"")</f>
      </c>
      <c r="IU775">
        <f>IF($JG775&gt;=50,INDEX($GV:$GV,$JF775+50),"")</f>
      </c>
      <c r="IV775">
        <f>IF($JG775&gt;=51,INDEX($GV:$GV,$JF775+51),"")</f>
      </c>
      <c r="IW775">
        <f>IF($JG775&gt;=52,INDEX($GV:$GV,$JF775+52),"")</f>
      </c>
      <c r="IX775">
        <f>IF($JG775&gt;=53,INDEX($GV:$GV,$JF775+53),"")</f>
      </c>
      <c r="IY775">
        <f>IF($JG775&gt;=54,INDEX($GV:$GV,$JF775+54),"")</f>
      </c>
      <c r="IZ775">
        <f>IF($JG775&gt;=55,INDEX($GV:$GV,$JF775+55),"")</f>
      </c>
      <c r="JA775">
        <f>IF($JG775&gt;=56,INDEX($GV:$GV,$JF775+56),"")</f>
      </c>
      <c r="JB775">
        <f>IF($JG775&gt;=57,INDEX($GV:$GV,$JF775+57),"")</f>
      </c>
      <c r="JC775">
        <f>IF($JG775&gt;=58,INDEX($GV:$GV,$JF775+58),"")</f>
      </c>
      <c r="JD775">
        <f>IF($JG775&gt;=59,INDEX($GV:$GV,$JF775+59),"")</f>
      </c>
      <c r="JE775">
        <f>IF($JG775&gt;=60,INDEX($GV:$GV,$JF775+60),"")</f>
      </c>
      <c r="JF775">
        <f>IFERROR(MATCH($GU775,$GV$2:$GV$322,0)+1,0)</f>
      </c>
      <c r="JG775">
        <f>IFERROR(INDEX($GW$2:$GW$322,MATCH($GU775,$GV$2:$GV$322,0)),0)</f>
      </c>
      <c r="JH775" t="s">
        <v>44</v>
      </c>
      <c r="JI775" t="s">
        <v>44</v>
      </c>
    </row>
    <row r="776" spans="1:269" x14ac:dyDescent="0.25">
      <c r="R776">
        <f>IF(OR($U776="",$Q776=""),"",IFERROR($U776/$Q776,0))</f>
      </c>
      <c r="S776">
        <f>IF($U776="","",
SUM($T776,$V776,$AA776,$W776,$Y776)*
(1-IF($AB776="",0,VALUE($AB776)/100)))</f>
      </c>
      <c r="T776">
        <f>IF($U776="","",$U776)</f>
      </c>
      <c r="V776">
        <f>IF($U776="","",
IF($O776="","",
IF(ISNUMBER(SEARCH("exempt",LOWER($O776))),0,
$U776*(VALUE(SUBSTITUTE($O776,"%",""))/100))))</f>
      </c>
      <c r="AC776">
        <f>IFERROR(IF(FIND(" - ",$K776)&gt;0,MID($K776,FIND(" - ",$K776)+3,LEN($K776)),""),"")</f>
      </c>
      <c r="AL776" t="s">
        <v>1786</v>
      </c>
      <c r="AT776">
        <f>IFERROR(LEFT($K776,FIND(" - ",$K776)-1),$K776)</f>
      </c>
      <c r="AW776">
        <f>IF($CL776&gt;=1,INDEX($AU:$AU,$CK776+1),"")</f>
      </c>
      <c r="AX776">
        <f>IF($CL776&gt;=2,INDEX($AU:$AU,$CK776+2),"")</f>
      </c>
      <c r="AY776">
        <f>IF($CL776&gt;=3,INDEX($AU:$AU,$CK776+3),"")</f>
      </c>
      <c r="AZ776">
        <f>IF($CL776&gt;=4,INDEX($AU:$AU,$CK776+4),"")</f>
      </c>
      <c r="BA776">
        <f>IF($CL776&gt;=5,INDEX($AU:$AU,$CK776+5),"")</f>
      </c>
      <c r="BB776">
        <f>IF($CL776&gt;=6,INDEX($AU:$AU,$CK776+6),"")</f>
      </c>
      <c r="BC776">
        <f>IF($CL776&gt;=7,INDEX($AU:$AU,$CK776+7),"")</f>
      </c>
      <c r="BD776">
        <f>IF($CL776&gt;=8,INDEX($AU:$AU,$CK776+8),"")</f>
      </c>
      <c r="BE776">
        <f>IF($CL776&gt;=9,INDEX($AU:$AU,$CK776+9),"")</f>
      </c>
      <c r="BF776">
        <f>IF($CL776&gt;=10,INDEX($AU:$AU,$CK776+10),"")</f>
      </c>
      <c r="BG776">
        <f>IF($CL776&gt;=11,INDEX($AU:$AU,$CK776+11),"")</f>
      </c>
      <c r="BH776">
        <f>IF($CL776&gt;=12,INDEX($AU:$AU,$CK776+12),"")</f>
      </c>
      <c r="BI776">
        <f>IF($CL776&gt;=13,INDEX($AU:$AU,$CK776+13),"")</f>
      </c>
      <c r="BJ776">
        <f>IF($CL776&gt;=14,INDEX($AU:$AU,$CK776+14),"")</f>
      </c>
      <c r="BK776">
        <f>IF($CL776&gt;=15,INDEX($AU:$AU,$CK776+15),"")</f>
      </c>
      <c r="BL776">
        <f>IF($CL776&gt;=16,INDEX($AU:$AU,$CK776+16),"")</f>
      </c>
      <c r="BM776">
        <f>IF($CL776&gt;=17,INDEX($AU:$AU,$CK776+17),"")</f>
      </c>
      <c r="BN776">
        <f>IF($CL776&gt;=18,INDEX($AU:$AU,$CK776+18),"")</f>
      </c>
      <c r="BO776">
        <f>IF($CL776&gt;=19,INDEX($AU:$AU,$CK776+19),"")</f>
      </c>
      <c r="BP776">
        <f>IF($CL776&gt;=20,INDEX($AU:$AU,$CK776+20),"")</f>
      </c>
      <c r="BQ776">
        <f>IF($CL776&gt;=21,INDEX($AU:$AU,$CK776+21),"")</f>
      </c>
      <c r="BR776">
        <f>IF($CL776&gt;=22,INDEX($AU:$AU,$CK776+22),"")</f>
      </c>
      <c r="BS776">
        <f>IF($CL776&gt;=23,INDEX($AU:$AU,$CK776+23),"")</f>
      </c>
      <c r="BT776">
        <f>IF($CL776&gt;=24,INDEX($AU:$AU,$CK776+24),"")</f>
      </c>
      <c r="BU776">
        <f>IF($CL776&gt;=25,INDEX($AU:$AU,$CK776+25),"")</f>
      </c>
      <c r="BV776">
        <f>IF($CL776&gt;=26,INDEX($AU:$AU,$CK776+26),"")</f>
      </c>
      <c r="BW776">
        <f>IF($CL776&gt;=27,INDEX($AU:$AU,$CK776+27),"")</f>
      </c>
      <c r="BX776">
        <f>IF($CL776&gt;=28,INDEX($AU:$AU,$CK776+28),"")</f>
      </c>
      <c r="BY776">
        <f>IF($CL776&gt;=29,INDEX($AU:$AU,$CK776+29),"")</f>
      </c>
      <c r="BZ776">
        <f>IF($CL776&gt;=30,INDEX($AU:$AU,$CK776+30),"")</f>
      </c>
      <c r="CA776">
        <f>IF($CL776&gt;=31,INDEX($AU:$AU,$CK776+31),"")</f>
      </c>
      <c r="CB776">
        <f>IF($CL776&gt;=32,INDEX($AU:$AU,$CK776+32),"")</f>
      </c>
      <c r="CC776">
        <f>IF($CL776&gt;=33,INDEX($AU:$AU,$CK776+33),"")</f>
      </c>
      <c r="CD776">
        <f>IF($CL776&gt;=34,INDEX($AU:$AU,$CK776+34),"")</f>
      </c>
      <c r="CE776">
        <f>IF($CL776&gt;=35,INDEX($AU:$AU,$CK776+35),"")</f>
      </c>
      <c r="CF776">
        <f>IF($CL776&gt;=36,INDEX($AU:$AU,$CK776+36),"")</f>
      </c>
      <c r="CG776">
        <f>IF($CL776&gt;=37,INDEX($AU:$AU,$CK776+37),"")</f>
      </c>
      <c r="CH776">
        <f>IF($CL776&gt;=38,INDEX($AU:$AU,$CK776+38),"")</f>
      </c>
      <c r="CI776">
        <f>IF($CL776&gt;=39,INDEX($AU:$AU,$CK776+39),"")</f>
      </c>
      <c r="CJ776">
        <f>IF($CL776&gt;=40,INDEX($AU:$AU,$CK776+40),"")</f>
      </c>
      <c r="CK776">
        <f>IFERROR(MATCH($AT776,$AU$2:$AU$133,0)+1,0)</f>
      </c>
      <c r="CL776">
        <f>IFERROR(INDEX($AV$2:$AV$133,MATCH($AT776,$AU$2:$AU$133,0)),0)</f>
      </c>
      <c r="CM776">
        <f>IFERROR(LEFT($L776,FIND(" - ",$L776)-1),$L776)</f>
      </c>
      <c r="CN776" t="s">
        <v>1787</v>
      </c>
      <c r="CO776">
        <v>1</v>
      </c>
      <c r="CP776">
        <f>IF($DK776&gt;=1,INDEX($CN:$CN,$DJ776+1),"")</f>
      </c>
      <c r="CQ776">
        <f>IF($DK776&gt;=2,INDEX($CN:$CN,$DJ776+2),"")</f>
      </c>
      <c r="CR776">
        <f>IF($DK776&gt;=3,INDEX($CN:$CN,$DJ776+3),"")</f>
      </c>
      <c r="CS776">
        <f>IF($DK776&gt;=4,INDEX($CN:$CN,$DJ776+4),"")</f>
      </c>
      <c r="CT776">
        <f>IF($DK776&gt;=5,INDEX($CN:$CN,$DJ776+5),"")</f>
      </c>
      <c r="CU776">
        <f>IF($DK776&gt;=6,INDEX($CN:$CN,$DJ776+6),"")</f>
      </c>
      <c r="CV776">
        <f>IF($DK776&gt;=7,INDEX($CN:$CN,$DJ776+7),"")</f>
      </c>
      <c r="CW776">
        <f>IF($DK776&gt;=8,INDEX($CN:$CN,$DJ776+8),"")</f>
      </c>
      <c r="CX776">
        <f>IF($DK776&gt;=9,INDEX($CN:$CN,$DJ776+9),"")</f>
      </c>
      <c r="CY776">
        <f>IF($DK776&gt;=10,INDEX($CN:$CN,$DJ776+10),"")</f>
      </c>
      <c r="CZ776">
        <f>IF($DK776&gt;=11,INDEX($CN:$CN,$DJ776+11),"")</f>
      </c>
      <c r="DA776">
        <f>IF($DK776&gt;=12,INDEX($CN:$CN,$DJ776+12),"")</f>
      </c>
      <c r="DB776">
        <f>IF($DK776&gt;=13,INDEX($CN:$CN,$DJ776+13),"")</f>
      </c>
      <c r="DC776">
        <f>IF($DK776&gt;=14,INDEX($CN:$CN,$DJ776+14),"")</f>
      </c>
      <c r="DD776">
        <f>IF($DK776&gt;=15,INDEX($CN:$CN,$DJ776+15),"")</f>
      </c>
      <c r="DE776">
        <f>IF($DK776&gt;=16,INDEX($CN:$CN,$DJ776+16),"")</f>
      </c>
      <c r="DF776">
        <f>IF($DK776&gt;=17,INDEX($CN:$CN,$DJ776+17),"")</f>
      </c>
      <c r="DG776">
        <f>IF($DK776&gt;=18,INDEX($CN:$CN,$DJ776+18),"")</f>
      </c>
      <c r="DH776">
        <f>IF($DK776&gt;=19,INDEX($CN:$CN,$DJ776+19),"")</f>
      </c>
      <c r="DI776">
        <f>IF($DK776&gt;=20,INDEX($CN:$CN,$DJ776+20),"")</f>
      </c>
      <c r="DJ776">
        <f>IFERROR(MATCH($CM776,$CN$2:$CN$1089,0)+1,0)</f>
      </c>
      <c r="DK776">
        <f>IFERROR(INDEX($CO$2:$CO$1089,MATCH($CM776,$CN$2:$CN$1089,0)),0)</f>
      </c>
      <c r="DL776">
        <f>IFERROR(INDEX($AS:$AS,MATCH($O776,$AR:$AR,0))&amp;"","")</f>
      </c>
      <c r="DP776">
        <f>IF($GS776&gt;=1,INDEX($DM:$DM,$GR776+1),"")</f>
      </c>
      <c r="DQ776">
        <f>IF($GS776&gt;=2,INDEX($DM:$DM,$GR776+2),"")</f>
      </c>
      <c r="DR776">
        <f>IF($GS776&gt;=3,INDEX($DM:$DM,$GR776+3),"")</f>
      </c>
      <c r="DS776">
        <f>IF($GS776&gt;=4,INDEX($DM:$DM,$GR776+4),"")</f>
      </c>
      <c r="DT776">
        <f>IF($GS776&gt;=5,INDEX($DM:$DM,$GR776+5),"")</f>
      </c>
      <c r="DU776">
        <f>IF($GS776&gt;=6,INDEX($DM:$DM,$GR776+6),"")</f>
      </c>
      <c r="DV776">
        <f>IF($GS776&gt;=7,INDEX($DM:$DM,$GR776+7),"")</f>
      </c>
      <c r="DW776">
        <f>IF($GS776&gt;=8,INDEX($DM:$DM,$GR776+8),"")</f>
      </c>
      <c r="DX776">
        <f>IF($GS776&gt;=9,INDEX($DM:$DM,$GR776+9),"")</f>
      </c>
      <c r="DY776">
        <f>IF($GS776&gt;=10,INDEX($DM:$DM,$GR776+10),"")</f>
      </c>
      <c r="DZ776">
        <f>IF($GS776&gt;=11,INDEX($DM:$DM,$GR776+11),"")</f>
      </c>
      <c r="EA776">
        <f>IF($GS776&gt;=12,INDEX($DM:$DM,$GR776+12),"")</f>
      </c>
      <c r="EB776">
        <f>IF($GS776&gt;=13,INDEX($DM:$DM,$GR776+13),"")</f>
      </c>
      <c r="EC776">
        <f>IF($GS776&gt;=14,INDEX($DM:$DM,$GR776+14),"")</f>
      </c>
      <c r="ED776">
        <f>IF($GS776&gt;=15,INDEX($DM:$DM,$GR776+15),"")</f>
      </c>
      <c r="EE776">
        <f>IF($GS776&gt;=16,INDEX($DM:$DM,$GR776+16),"")</f>
      </c>
      <c r="EF776">
        <f>IF($GS776&gt;=17,INDEX($DM:$DM,$GR776+17),"")</f>
      </c>
      <c r="EG776">
        <f>IF($GS776&gt;=18,INDEX($DM:$DM,$GR776+18),"")</f>
      </c>
      <c r="EH776">
        <f>IF($GS776&gt;=19,INDEX($DM:$DM,$GR776+19),"")</f>
      </c>
      <c r="EI776">
        <f>IF($GS776&gt;=20,INDEX($DM:$DM,$GR776+20),"")</f>
      </c>
      <c r="EJ776">
        <f>IF($GS776&gt;=21,INDEX($DM:$DM,$GR776+21),"")</f>
      </c>
      <c r="EK776">
        <f>IF($GS776&gt;=22,INDEX($DM:$DM,$GR776+22),"")</f>
      </c>
      <c r="EL776">
        <f>IF($GS776&gt;=23,INDEX($DM:$DM,$GR776+23),"")</f>
      </c>
      <c r="EM776">
        <f>IF($GS776&gt;=24,INDEX($DM:$DM,$GR776+24),"")</f>
      </c>
      <c r="EN776">
        <f>IF($GS776&gt;=25,INDEX($DM:$DM,$GR776+25),"")</f>
      </c>
      <c r="EO776">
        <f>IF($GS776&gt;=26,INDEX($DM:$DM,$GR776+26),"")</f>
      </c>
      <c r="EP776">
        <f>IF($GS776&gt;=27,INDEX($DM:$DM,$GR776+27),"")</f>
      </c>
      <c r="EQ776">
        <f>IF($GS776&gt;=28,INDEX($DM:$DM,$GR776+28),"")</f>
      </c>
      <c r="ER776">
        <f>IF($GS776&gt;=29,INDEX($DM:$DM,$GR776+29),"")</f>
      </c>
      <c r="ES776">
        <f>IF($GS776&gt;=30,INDEX($DM:$DM,$GR776+30),"")</f>
      </c>
      <c r="ET776">
        <f>IF($GS776&gt;=31,INDEX($DM:$DM,$GR776+31),"")</f>
      </c>
      <c r="EU776">
        <f>IF($GS776&gt;=32,INDEX($DM:$DM,$GR776+32),"")</f>
      </c>
      <c r="EV776">
        <f>IF($GS776&gt;=33,INDEX($DM:$DM,$GR776+33),"")</f>
      </c>
      <c r="EW776">
        <f>IF($GS776&gt;=34,INDEX($DM:$DM,$GR776+34),"")</f>
      </c>
      <c r="EX776">
        <f>IF($GS776&gt;=35,INDEX($DM:$DM,$GR776+35),"")</f>
      </c>
      <c r="EY776">
        <f>IF($GS776&gt;=36,INDEX($DM:$DM,$GR776+36),"")</f>
      </c>
      <c r="EZ776">
        <f>IF($GS776&gt;=37,INDEX($DM:$DM,$GR776+37),"")</f>
      </c>
      <c r="FA776">
        <f>IF($GS776&gt;=38,INDEX($DM:$DM,$GR776+38),"")</f>
      </c>
      <c r="FB776">
        <f>IF($GS776&gt;=39,INDEX($DM:$DM,$GR776+39),"")</f>
      </c>
      <c r="FC776">
        <f>IF($GS776&gt;=40,INDEX($DM:$DM,$GR776+40),"")</f>
      </c>
      <c r="FD776">
        <f>IF($GS776&gt;=1,INDEX($DN:$DN,$GR776+1),"")</f>
      </c>
      <c r="FE776">
        <f>IF($GS776&gt;=2,INDEX($DN:$DN,$GR776+2),"")</f>
      </c>
      <c r="FF776">
        <f>IF($GS776&gt;=3,INDEX($DN:$DN,$GR776+3),"")</f>
      </c>
      <c r="FG776">
        <f>IF($GS776&gt;=4,INDEX($DN:$DN,$GR776+4),"")</f>
      </c>
      <c r="FH776">
        <f>IF($GS776&gt;=5,INDEX($DN:$DN,$GR776+5),"")</f>
      </c>
      <c r="FI776">
        <f>IF($GS776&gt;=6,INDEX($DN:$DN,$GR776+6),"")</f>
      </c>
      <c r="FJ776">
        <f>IF($GS776&gt;=7,INDEX($DN:$DN,$GR776+7),"")</f>
      </c>
      <c r="FK776">
        <f>IF($GS776&gt;=8,INDEX($DN:$DN,$GR776+8),"")</f>
      </c>
      <c r="FL776">
        <f>IF($GS776&gt;=9,INDEX($DN:$DN,$GR776+9),"")</f>
      </c>
      <c r="FM776">
        <f>IF($GS776&gt;=10,INDEX($DN:$DN,$GR776+10),"")</f>
      </c>
      <c r="FN776">
        <f>IF($GS776&gt;=11,INDEX($DN:$DN,$GR776+11),"")</f>
      </c>
      <c r="FO776">
        <f>IF($GS776&gt;=12,INDEX($DN:$DN,$GR776+12),"")</f>
      </c>
      <c r="FP776">
        <f>IF($GS776&gt;=13,INDEX($DN:$DN,$GR776+13),"")</f>
      </c>
      <c r="FQ776">
        <f>IF($GS776&gt;=14,INDEX($DN:$DN,$GR776+14),"")</f>
      </c>
      <c r="FR776">
        <f>IF($GS776&gt;=15,INDEX($DN:$DN,$GR776+15),"")</f>
      </c>
      <c r="FS776">
        <f>IF($GS776&gt;=16,INDEX($DN:$DN,$GR776+16),"")</f>
      </c>
      <c r="FT776">
        <f>IF($GS776&gt;=17,INDEX($DN:$DN,$GR776+17),"")</f>
      </c>
      <c r="FU776">
        <f>IF($GS776&gt;=18,INDEX($DN:$DN,$GR776+18),"")</f>
      </c>
      <c r="FV776">
        <f>IF($GS776&gt;=19,INDEX($DN:$DN,$GR776+19),"")</f>
      </c>
      <c r="FW776">
        <f>IF($GS776&gt;=20,INDEX($DN:$DN,$GR776+20),"")</f>
      </c>
      <c r="FX776">
        <f>IF($GS776&gt;=21,INDEX($DN:$DN,$GR776+21),"")</f>
      </c>
      <c r="FY776">
        <f>IF($GS776&gt;=22,INDEX($DN:$DN,$GR776+22),"")</f>
      </c>
      <c r="FZ776">
        <f>IF($GS776&gt;=23,INDEX($DN:$DN,$GR776+23),"")</f>
      </c>
      <c r="GA776">
        <f>IF($GS776&gt;=24,INDEX($DN:$DN,$GR776+24),"")</f>
      </c>
      <c r="GB776">
        <f>IF($GS776&gt;=25,INDEX($DN:$DN,$GR776+25),"")</f>
      </c>
      <c r="GC776">
        <f>IF($GS776&gt;=26,INDEX($DN:$DN,$GR776+26),"")</f>
      </c>
      <c r="GD776">
        <f>IF($GS776&gt;=27,INDEX($DN:$DN,$GR776+27),"")</f>
      </c>
      <c r="GE776">
        <f>IF($GS776&gt;=28,INDEX($DN:$DN,$GR776+28),"")</f>
      </c>
      <c r="GF776">
        <f>IF($GS776&gt;=29,INDEX($DN:$DN,$GR776+29),"")</f>
      </c>
      <c r="GG776">
        <f>IF($GS776&gt;=30,INDEX($DN:$DN,$GR776+30),"")</f>
      </c>
      <c r="GH776">
        <f>IF($GS776&gt;=31,INDEX($DN:$DN,$GR776+31),"")</f>
      </c>
      <c r="GI776">
        <f>IF($GS776&gt;=32,INDEX($DN:$DN,$GR776+32),"")</f>
      </c>
      <c r="GJ776">
        <f>IF($GS776&gt;=33,INDEX($DN:$DN,$GR776+33),"")</f>
      </c>
      <c r="GK776">
        <f>IF($GS776&gt;=34,INDEX($DN:$DN,$GR776+34),"")</f>
      </c>
      <c r="GL776">
        <f>IF($GS776&gt;=35,INDEX($DN:$DN,$GR776+35),"")</f>
      </c>
      <c r="GM776">
        <f>IF($GS776&gt;=36,INDEX($DN:$DN,$GR776+36),"")</f>
      </c>
      <c r="GN776">
        <f>IF($GS776&gt;=37,INDEX($DN:$DN,$GR776+37),"")</f>
      </c>
      <c r="GO776">
        <f>IF($GS776&gt;=38,INDEX($DN:$DN,$GR776+38),"")</f>
      </c>
      <c r="GP776">
        <f>IF($GS776&gt;=39,INDEX($DN:$DN,$GR776+39),"")</f>
      </c>
      <c r="GQ776">
        <f>IF($GS776&gt;=40,INDEX($DN:$DN,$GR776+40),"")</f>
      </c>
      <c r="GR776">
        <f>IFERROR(MATCH($DL776,$DM$2:$DM$148,0)+1,0)</f>
      </c>
      <c r="GS776">
        <f>IFERROR(INDEX($DO$2:$DO$148,MATCH($DL776,$DM$2:$DM$148,0)),0)</f>
      </c>
      <c r="GT776">
        <f>IFERROR(MATCH($Z776,$DP$776:$FC$776,0),0)</f>
      </c>
      <c r="GU776">
        <f>IF($GT776&gt;0,INDEX($FD$776:$GQ$776,$GT776),"")</f>
      </c>
      <c r="GX776">
        <f>IF($JG776&gt;=1,INDEX($GV:$GV,$JF776+1),"")</f>
      </c>
      <c r="GY776">
        <f>IF($JG776&gt;=2,INDEX($GV:$GV,$JF776+2),"")</f>
      </c>
      <c r="GZ776">
        <f>IF($JG776&gt;=3,INDEX($GV:$GV,$JF776+3),"")</f>
      </c>
      <c r="HA776">
        <f>IF($JG776&gt;=4,INDEX($GV:$GV,$JF776+4),"")</f>
      </c>
      <c r="HB776">
        <f>IF($JG776&gt;=5,INDEX($GV:$GV,$JF776+5),"")</f>
      </c>
      <c r="HC776">
        <f>IF($JG776&gt;=6,INDEX($GV:$GV,$JF776+6),"")</f>
      </c>
      <c r="HD776">
        <f>IF($JG776&gt;=7,INDEX($GV:$GV,$JF776+7),"")</f>
      </c>
      <c r="HE776">
        <f>IF($JG776&gt;=8,INDEX($GV:$GV,$JF776+8),"")</f>
      </c>
      <c r="HF776">
        <f>IF($JG776&gt;=9,INDEX($GV:$GV,$JF776+9),"")</f>
      </c>
      <c r="HG776">
        <f>IF($JG776&gt;=10,INDEX($GV:$GV,$JF776+10),"")</f>
      </c>
      <c r="HH776">
        <f>IF($JG776&gt;=11,INDEX($GV:$GV,$JF776+11),"")</f>
      </c>
      <c r="HI776">
        <f>IF($JG776&gt;=12,INDEX($GV:$GV,$JF776+12),"")</f>
      </c>
      <c r="HJ776">
        <f>IF($JG776&gt;=13,INDEX($GV:$GV,$JF776+13),"")</f>
      </c>
      <c r="HK776">
        <f>IF($JG776&gt;=14,INDEX($GV:$GV,$JF776+14),"")</f>
      </c>
      <c r="HL776">
        <f>IF($JG776&gt;=15,INDEX($GV:$GV,$JF776+15),"")</f>
      </c>
      <c r="HM776">
        <f>IF($JG776&gt;=16,INDEX($GV:$GV,$JF776+16),"")</f>
      </c>
      <c r="HN776">
        <f>IF($JG776&gt;=17,INDEX($GV:$GV,$JF776+17),"")</f>
      </c>
      <c r="HO776">
        <f>IF($JG776&gt;=18,INDEX($GV:$GV,$JF776+18),"")</f>
      </c>
      <c r="HP776">
        <f>IF($JG776&gt;=19,INDEX($GV:$GV,$JF776+19),"")</f>
      </c>
      <c r="HQ776">
        <f>IF($JG776&gt;=20,INDEX($GV:$GV,$JF776+20),"")</f>
      </c>
      <c r="HR776">
        <f>IF($JG776&gt;=21,INDEX($GV:$GV,$JF776+21),"")</f>
      </c>
      <c r="HS776">
        <f>IF($JG776&gt;=22,INDEX($GV:$GV,$JF776+22),"")</f>
      </c>
      <c r="HT776">
        <f>IF($JG776&gt;=23,INDEX($GV:$GV,$JF776+23),"")</f>
      </c>
      <c r="HU776">
        <f>IF($JG776&gt;=24,INDEX($GV:$GV,$JF776+24),"")</f>
      </c>
      <c r="HV776">
        <f>IF($JG776&gt;=25,INDEX($GV:$GV,$JF776+25),"")</f>
      </c>
      <c r="HW776">
        <f>IF($JG776&gt;=26,INDEX($GV:$GV,$JF776+26),"")</f>
      </c>
      <c r="HX776">
        <f>IF($JG776&gt;=27,INDEX($GV:$GV,$JF776+27),"")</f>
      </c>
      <c r="HY776">
        <f>IF($JG776&gt;=28,INDEX($GV:$GV,$JF776+28),"")</f>
      </c>
      <c r="HZ776">
        <f>IF($JG776&gt;=29,INDEX($GV:$GV,$JF776+29),"")</f>
      </c>
      <c r="IA776">
        <f>IF($JG776&gt;=30,INDEX($GV:$GV,$JF776+30),"")</f>
      </c>
      <c r="IB776">
        <f>IF($JG776&gt;=31,INDEX($GV:$GV,$JF776+31),"")</f>
      </c>
      <c r="IC776">
        <f>IF($JG776&gt;=32,INDEX($GV:$GV,$JF776+32),"")</f>
      </c>
      <c r="ID776">
        <f>IF($JG776&gt;=33,INDEX($GV:$GV,$JF776+33),"")</f>
      </c>
      <c r="IE776">
        <f>IF($JG776&gt;=34,INDEX($GV:$GV,$JF776+34),"")</f>
      </c>
      <c r="IF776">
        <f>IF($JG776&gt;=35,INDEX($GV:$GV,$JF776+35),"")</f>
      </c>
      <c r="IG776">
        <f>IF($JG776&gt;=36,INDEX($GV:$GV,$JF776+36),"")</f>
      </c>
      <c r="IH776">
        <f>IF($JG776&gt;=37,INDEX($GV:$GV,$JF776+37),"")</f>
      </c>
      <c r="II776">
        <f>IF($JG776&gt;=38,INDEX($GV:$GV,$JF776+38),"")</f>
      </c>
      <c r="IJ776">
        <f>IF($JG776&gt;=39,INDEX($GV:$GV,$JF776+39),"")</f>
      </c>
      <c r="IK776">
        <f>IF($JG776&gt;=40,INDEX($GV:$GV,$JF776+40),"")</f>
      </c>
      <c r="IL776">
        <f>IF($JG776&gt;=41,INDEX($GV:$GV,$JF776+41),"")</f>
      </c>
      <c r="IM776">
        <f>IF($JG776&gt;=42,INDEX($GV:$GV,$JF776+42),"")</f>
      </c>
      <c r="IN776">
        <f>IF($JG776&gt;=43,INDEX($GV:$GV,$JF776+43),"")</f>
      </c>
      <c r="IO776">
        <f>IF($JG776&gt;=44,INDEX($GV:$GV,$JF776+44),"")</f>
      </c>
      <c r="IP776">
        <f>IF($JG776&gt;=45,INDEX($GV:$GV,$JF776+45),"")</f>
      </c>
      <c r="IQ776">
        <f>IF($JG776&gt;=46,INDEX($GV:$GV,$JF776+46),"")</f>
      </c>
      <c r="IR776">
        <f>IF($JG776&gt;=47,INDEX($GV:$GV,$JF776+47),"")</f>
      </c>
      <c r="IS776">
        <f>IF($JG776&gt;=48,INDEX($GV:$GV,$JF776+48),"")</f>
      </c>
      <c r="IT776">
        <f>IF($JG776&gt;=49,INDEX($GV:$GV,$JF776+49),"")</f>
      </c>
      <c r="IU776">
        <f>IF($JG776&gt;=50,INDEX($GV:$GV,$JF776+50),"")</f>
      </c>
      <c r="IV776">
        <f>IF($JG776&gt;=51,INDEX($GV:$GV,$JF776+51),"")</f>
      </c>
      <c r="IW776">
        <f>IF($JG776&gt;=52,INDEX($GV:$GV,$JF776+52),"")</f>
      </c>
      <c r="IX776">
        <f>IF($JG776&gt;=53,INDEX($GV:$GV,$JF776+53),"")</f>
      </c>
      <c r="IY776">
        <f>IF($JG776&gt;=54,INDEX($GV:$GV,$JF776+54),"")</f>
      </c>
      <c r="IZ776">
        <f>IF($JG776&gt;=55,INDEX($GV:$GV,$JF776+55),"")</f>
      </c>
      <c r="JA776">
        <f>IF($JG776&gt;=56,INDEX($GV:$GV,$JF776+56),"")</f>
      </c>
      <c r="JB776">
        <f>IF($JG776&gt;=57,INDEX($GV:$GV,$JF776+57),"")</f>
      </c>
      <c r="JC776">
        <f>IF($JG776&gt;=58,INDEX($GV:$GV,$JF776+58),"")</f>
      </c>
      <c r="JD776">
        <f>IF($JG776&gt;=59,INDEX($GV:$GV,$JF776+59),"")</f>
      </c>
      <c r="JE776">
        <f>IF($JG776&gt;=60,INDEX($GV:$GV,$JF776+60),"")</f>
      </c>
      <c r="JF776">
        <f>IFERROR(MATCH($GU776,$GV$2:$GV$322,0)+1,0)</f>
      </c>
      <c r="JG776">
        <f>IFERROR(INDEX($GW$2:$GW$322,MATCH($GU776,$GV$2:$GV$322,0)),0)</f>
      </c>
      <c r="JH776" t="s">
        <v>44</v>
      </c>
      <c r="JI776" t="s">
        <v>44</v>
      </c>
    </row>
    <row r="777" spans="1:269" x14ac:dyDescent="0.25">
      <c r="R777">
        <f>IF(OR($U777="",$Q777=""),"",IFERROR($U777/$Q777,0))</f>
      </c>
      <c r="S777">
        <f>IF($U777="","",
SUM($T777,$V777,$AA777,$W777,$Y777)*
(1-IF($AB777="",0,VALUE($AB777)/100)))</f>
      </c>
      <c r="T777">
        <f>IF($U777="","",$U777)</f>
      </c>
      <c r="V777">
        <f>IF($U777="","",
IF($O777="","",
IF(ISNUMBER(SEARCH("exempt",LOWER($O777))),0,
$U777*(VALUE(SUBSTITUTE($O777,"%",""))/100))))</f>
      </c>
      <c r="AC777">
        <f>IFERROR(IF(FIND(" - ",$K777)&gt;0,MID($K777,FIND(" - ",$K777)+3,LEN($K777)),""),"")</f>
      </c>
      <c r="AL777" t="s">
        <v>1788</v>
      </c>
      <c r="AT777">
        <f>IFERROR(LEFT($K777,FIND(" - ",$K777)-1),$K777)</f>
      </c>
      <c r="AW777">
        <f>IF($CL777&gt;=1,INDEX($AU:$AU,$CK777+1),"")</f>
      </c>
      <c r="AX777">
        <f>IF($CL777&gt;=2,INDEX($AU:$AU,$CK777+2),"")</f>
      </c>
      <c r="AY777">
        <f>IF($CL777&gt;=3,INDEX($AU:$AU,$CK777+3),"")</f>
      </c>
      <c r="AZ777">
        <f>IF($CL777&gt;=4,INDEX($AU:$AU,$CK777+4),"")</f>
      </c>
      <c r="BA777">
        <f>IF($CL777&gt;=5,INDEX($AU:$AU,$CK777+5),"")</f>
      </c>
      <c r="BB777">
        <f>IF($CL777&gt;=6,INDEX($AU:$AU,$CK777+6),"")</f>
      </c>
      <c r="BC777">
        <f>IF($CL777&gt;=7,INDEX($AU:$AU,$CK777+7),"")</f>
      </c>
      <c r="BD777">
        <f>IF($CL777&gt;=8,INDEX($AU:$AU,$CK777+8),"")</f>
      </c>
      <c r="BE777">
        <f>IF($CL777&gt;=9,INDEX($AU:$AU,$CK777+9),"")</f>
      </c>
      <c r="BF777">
        <f>IF($CL777&gt;=10,INDEX($AU:$AU,$CK777+10),"")</f>
      </c>
      <c r="BG777">
        <f>IF($CL777&gt;=11,INDEX($AU:$AU,$CK777+11),"")</f>
      </c>
      <c r="BH777">
        <f>IF($CL777&gt;=12,INDEX($AU:$AU,$CK777+12),"")</f>
      </c>
      <c r="BI777">
        <f>IF($CL777&gt;=13,INDEX($AU:$AU,$CK777+13),"")</f>
      </c>
      <c r="BJ777">
        <f>IF($CL777&gt;=14,INDEX($AU:$AU,$CK777+14),"")</f>
      </c>
      <c r="BK777">
        <f>IF($CL777&gt;=15,INDEX($AU:$AU,$CK777+15),"")</f>
      </c>
      <c r="BL777">
        <f>IF($CL777&gt;=16,INDEX($AU:$AU,$CK777+16),"")</f>
      </c>
      <c r="BM777">
        <f>IF($CL777&gt;=17,INDEX($AU:$AU,$CK777+17),"")</f>
      </c>
      <c r="BN777">
        <f>IF($CL777&gt;=18,INDEX($AU:$AU,$CK777+18),"")</f>
      </c>
      <c r="BO777">
        <f>IF($CL777&gt;=19,INDEX($AU:$AU,$CK777+19),"")</f>
      </c>
      <c r="BP777">
        <f>IF($CL777&gt;=20,INDEX($AU:$AU,$CK777+20),"")</f>
      </c>
      <c r="BQ777">
        <f>IF($CL777&gt;=21,INDEX($AU:$AU,$CK777+21),"")</f>
      </c>
      <c r="BR777">
        <f>IF($CL777&gt;=22,INDEX($AU:$AU,$CK777+22),"")</f>
      </c>
      <c r="BS777">
        <f>IF($CL777&gt;=23,INDEX($AU:$AU,$CK777+23),"")</f>
      </c>
      <c r="BT777">
        <f>IF($CL777&gt;=24,INDEX($AU:$AU,$CK777+24),"")</f>
      </c>
      <c r="BU777">
        <f>IF($CL777&gt;=25,INDEX($AU:$AU,$CK777+25),"")</f>
      </c>
      <c r="BV777">
        <f>IF($CL777&gt;=26,INDEX($AU:$AU,$CK777+26),"")</f>
      </c>
      <c r="BW777">
        <f>IF($CL777&gt;=27,INDEX($AU:$AU,$CK777+27),"")</f>
      </c>
      <c r="BX777">
        <f>IF($CL777&gt;=28,INDEX($AU:$AU,$CK777+28),"")</f>
      </c>
      <c r="BY777">
        <f>IF($CL777&gt;=29,INDEX($AU:$AU,$CK777+29),"")</f>
      </c>
      <c r="BZ777">
        <f>IF($CL777&gt;=30,INDEX($AU:$AU,$CK777+30),"")</f>
      </c>
      <c r="CA777">
        <f>IF($CL777&gt;=31,INDEX($AU:$AU,$CK777+31),"")</f>
      </c>
      <c r="CB777">
        <f>IF($CL777&gt;=32,INDEX($AU:$AU,$CK777+32),"")</f>
      </c>
      <c r="CC777">
        <f>IF($CL777&gt;=33,INDEX($AU:$AU,$CK777+33),"")</f>
      </c>
      <c r="CD777">
        <f>IF($CL777&gt;=34,INDEX($AU:$AU,$CK777+34),"")</f>
      </c>
      <c r="CE777">
        <f>IF($CL777&gt;=35,INDEX($AU:$AU,$CK777+35),"")</f>
      </c>
      <c r="CF777">
        <f>IF($CL777&gt;=36,INDEX($AU:$AU,$CK777+36),"")</f>
      </c>
      <c r="CG777">
        <f>IF($CL777&gt;=37,INDEX($AU:$AU,$CK777+37),"")</f>
      </c>
      <c r="CH777">
        <f>IF($CL777&gt;=38,INDEX($AU:$AU,$CK777+38),"")</f>
      </c>
      <c r="CI777">
        <f>IF($CL777&gt;=39,INDEX($AU:$AU,$CK777+39),"")</f>
      </c>
      <c r="CJ777">
        <f>IF($CL777&gt;=40,INDEX($AU:$AU,$CK777+40),"")</f>
      </c>
      <c r="CK777">
        <f>IFERROR(MATCH($AT777,$AU$2:$AU$133,0)+1,0)</f>
      </c>
      <c r="CL777">
        <f>IFERROR(INDEX($AV$2:$AV$133,MATCH($AT777,$AU$2:$AU$133,0)),0)</f>
      </c>
      <c r="CM777">
        <f>IFERROR(LEFT($L777,FIND(" - ",$L777)-1),$L777)</f>
      </c>
      <c r="CN777" t="s">
        <v>149</v>
      </c>
      <c r="CP777">
        <f>IF($DK777&gt;=1,INDEX($CN:$CN,$DJ777+1),"")</f>
      </c>
      <c r="CQ777">
        <f>IF($DK777&gt;=2,INDEX($CN:$CN,$DJ777+2),"")</f>
      </c>
      <c r="CR777">
        <f>IF($DK777&gt;=3,INDEX($CN:$CN,$DJ777+3),"")</f>
      </c>
      <c r="CS777">
        <f>IF($DK777&gt;=4,INDEX($CN:$CN,$DJ777+4),"")</f>
      </c>
      <c r="CT777">
        <f>IF($DK777&gt;=5,INDEX($CN:$CN,$DJ777+5),"")</f>
      </c>
      <c r="CU777">
        <f>IF($DK777&gt;=6,INDEX($CN:$CN,$DJ777+6),"")</f>
      </c>
      <c r="CV777">
        <f>IF($DK777&gt;=7,INDEX($CN:$CN,$DJ777+7),"")</f>
      </c>
      <c r="CW777">
        <f>IF($DK777&gt;=8,INDEX($CN:$CN,$DJ777+8),"")</f>
      </c>
      <c r="CX777">
        <f>IF($DK777&gt;=9,INDEX($CN:$CN,$DJ777+9),"")</f>
      </c>
      <c r="CY777">
        <f>IF($DK777&gt;=10,INDEX($CN:$CN,$DJ777+10),"")</f>
      </c>
      <c r="CZ777">
        <f>IF($DK777&gt;=11,INDEX($CN:$CN,$DJ777+11),"")</f>
      </c>
      <c r="DA777">
        <f>IF($DK777&gt;=12,INDEX($CN:$CN,$DJ777+12),"")</f>
      </c>
      <c r="DB777">
        <f>IF($DK777&gt;=13,INDEX($CN:$CN,$DJ777+13),"")</f>
      </c>
      <c r="DC777">
        <f>IF($DK777&gt;=14,INDEX($CN:$CN,$DJ777+14),"")</f>
      </c>
      <c r="DD777">
        <f>IF($DK777&gt;=15,INDEX($CN:$CN,$DJ777+15),"")</f>
      </c>
      <c r="DE777">
        <f>IF($DK777&gt;=16,INDEX($CN:$CN,$DJ777+16),"")</f>
      </c>
      <c r="DF777">
        <f>IF($DK777&gt;=17,INDEX($CN:$CN,$DJ777+17),"")</f>
      </c>
      <c r="DG777">
        <f>IF($DK777&gt;=18,INDEX($CN:$CN,$DJ777+18),"")</f>
      </c>
      <c r="DH777">
        <f>IF($DK777&gt;=19,INDEX($CN:$CN,$DJ777+19),"")</f>
      </c>
      <c r="DI777">
        <f>IF($DK777&gt;=20,INDEX($CN:$CN,$DJ777+20),"")</f>
      </c>
      <c r="DJ777">
        <f>IFERROR(MATCH($CM777,$CN$2:$CN$1089,0)+1,0)</f>
      </c>
      <c r="DK777">
        <f>IFERROR(INDEX($CO$2:$CO$1089,MATCH($CM777,$CN$2:$CN$1089,0)),0)</f>
      </c>
      <c r="DL777">
        <f>IFERROR(INDEX($AS:$AS,MATCH($O777,$AR:$AR,0))&amp;"","")</f>
      </c>
      <c r="DP777">
        <f>IF($GS777&gt;=1,INDEX($DM:$DM,$GR777+1),"")</f>
      </c>
      <c r="DQ777">
        <f>IF($GS777&gt;=2,INDEX($DM:$DM,$GR777+2),"")</f>
      </c>
      <c r="DR777">
        <f>IF($GS777&gt;=3,INDEX($DM:$DM,$GR777+3),"")</f>
      </c>
      <c r="DS777">
        <f>IF($GS777&gt;=4,INDEX($DM:$DM,$GR777+4),"")</f>
      </c>
      <c r="DT777">
        <f>IF($GS777&gt;=5,INDEX($DM:$DM,$GR777+5),"")</f>
      </c>
      <c r="DU777">
        <f>IF($GS777&gt;=6,INDEX($DM:$DM,$GR777+6),"")</f>
      </c>
      <c r="DV777">
        <f>IF($GS777&gt;=7,INDEX($DM:$DM,$GR777+7),"")</f>
      </c>
      <c r="DW777">
        <f>IF($GS777&gt;=8,INDEX($DM:$DM,$GR777+8),"")</f>
      </c>
      <c r="DX777">
        <f>IF($GS777&gt;=9,INDEX($DM:$DM,$GR777+9),"")</f>
      </c>
      <c r="DY777">
        <f>IF($GS777&gt;=10,INDEX($DM:$DM,$GR777+10),"")</f>
      </c>
      <c r="DZ777">
        <f>IF($GS777&gt;=11,INDEX($DM:$DM,$GR777+11),"")</f>
      </c>
      <c r="EA777">
        <f>IF($GS777&gt;=12,INDEX($DM:$DM,$GR777+12),"")</f>
      </c>
      <c r="EB777">
        <f>IF($GS777&gt;=13,INDEX($DM:$DM,$GR777+13),"")</f>
      </c>
      <c r="EC777">
        <f>IF($GS777&gt;=14,INDEX($DM:$DM,$GR777+14),"")</f>
      </c>
      <c r="ED777">
        <f>IF($GS777&gt;=15,INDEX($DM:$DM,$GR777+15),"")</f>
      </c>
      <c r="EE777">
        <f>IF($GS777&gt;=16,INDEX($DM:$DM,$GR777+16),"")</f>
      </c>
      <c r="EF777">
        <f>IF($GS777&gt;=17,INDEX($DM:$DM,$GR777+17),"")</f>
      </c>
      <c r="EG777">
        <f>IF($GS777&gt;=18,INDEX($DM:$DM,$GR777+18),"")</f>
      </c>
      <c r="EH777">
        <f>IF($GS777&gt;=19,INDEX($DM:$DM,$GR777+19),"")</f>
      </c>
      <c r="EI777">
        <f>IF($GS777&gt;=20,INDEX($DM:$DM,$GR777+20),"")</f>
      </c>
      <c r="EJ777">
        <f>IF($GS777&gt;=21,INDEX($DM:$DM,$GR777+21),"")</f>
      </c>
      <c r="EK777">
        <f>IF($GS777&gt;=22,INDEX($DM:$DM,$GR777+22),"")</f>
      </c>
      <c r="EL777">
        <f>IF($GS777&gt;=23,INDEX($DM:$DM,$GR777+23),"")</f>
      </c>
      <c r="EM777">
        <f>IF($GS777&gt;=24,INDEX($DM:$DM,$GR777+24),"")</f>
      </c>
      <c r="EN777">
        <f>IF($GS777&gt;=25,INDEX($DM:$DM,$GR777+25),"")</f>
      </c>
      <c r="EO777">
        <f>IF($GS777&gt;=26,INDEX($DM:$DM,$GR777+26),"")</f>
      </c>
      <c r="EP777">
        <f>IF($GS777&gt;=27,INDEX($DM:$DM,$GR777+27),"")</f>
      </c>
      <c r="EQ777">
        <f>IF($GS777&gt;=28,INDEX($DM:$DM,$GR777+28),"")</f>
      </c>
      <c r="ER777">
        <f>IF($GS777&gt;=29,INDEX($DM:$DM,$GR777+29),"")</f>
      </c>
      <c r="ES777">
        <f>IF($GS777&gt;=30,INDEX($DM:$DM,$GR777+30),"")</f>
      </c>
      <c r="ET777">
        <f>IF($GS777&gt;=31,INDEX($DM:$DM,$GR777+31),"")</f>
      </c>
      <c r="EU777">
        <f>IF($GS777&gt;=32,INDEX($DM:$DM,$GR777+32),"")</f>
      </c>
      <c r="EV777">
        <f>IF($GS777&gt;=33,INDEX($DM:$DM,$GR777+33),"")</f>
      </c>
      <c r="EW777">
        <f>IF($GS777&gt;=34,INDEX($DM:$DM,$GR777+34),"")</f>
      </c>
      <c r="EX777">
        <f>IF($GS777&gt;=35,INDEX($DM:$DM,$GR777+35),"")</f>
      </c>
      <c r="EY777">
        <f>IF($GS777&gt;=36,INDEX($DM:$DM,$GR777+36),"")</f>
      </c>
      <c r="EZ777">
        <f>IF($GS777&gt;=37,INDEX($DM:$DM,$GR777+37),"")</f>
      </c>
      <c r="FA777">
        <f>IF($GS777&gt;=38,INDEX($DM:$DM,$GR777+38),"")</f>
      </c>
      <c r="FB777">
        <f>IF($GS777&gt;=39,INDEX($DM:$DM,$GR777+39),"")</f>
      </c>
      <c r="FC777">
        <f>IF($GS777&gt;=40,INDEX($DM:$DM,$GR777+40),"")</f>
      </c>
      <c r="FD777">
        <f>IF($GS777&gt;=1,INDEX($DN:$DN,$GR777+1),"")</f>
      </c>
      <c r="FE777">
        <f>IF($GS777&gt;=2,INDEX($DN:$DN,$GR777+2),"")</f>
      </c>
      <c r="FF777">
        <f>IF($GS777&gt;=3,INDEX($DN:$DN,$GR777+3),"")</f>
      </c>
      <c r="FG777">
        <f>IF($GS777&gt;=4,INDEX($DN:$DN,$GR777+4),"")</f>
      </c>
      <c r="FH777">
        <f>IF($GS777&gt;=5,INDEX($DN:$DN,$GR777+5),"")</f>
      </c>
      <c r="FI777">
        <f>IF($GS777&gt;=6,INDEX($DN:$DN,$GR777+6),"")</f>
      </c>
      <c r="FJ777">
        <f>IF($GS777&gt;=7,INDEX($DN:$DN,$GR777+7),"")</f>
      </c>
      <c r="FK777">
        <f>IF($GS777&gt;=8,INDEX($DN:$DN,$GR777+8),"")</f>
      </c>
      <c r="FL777">
        <f>IF($GS777&gt;=9,INDEX($DN:$DN,$GR777+9),"")</f>
      </c>
      <c r="FM777">
        <f>IF($GS777&gt;=10,INDEX($DN:$DN,$GR777+10),"")</f>
      </c>
      <c r="FN777">
        <f>IF($GS777&gt;=11,INDEX($DN:$DN,$GR777+11),"")</f>
      </c>
      <c r="FO777">
        <f>IF($GS777&gt;=12,INDEX($DN:$DN,$GR777+12),"")</f>
      </c>
      <c r="FP777">
        <f>IF($GS777&gt;=13,INDEX($DN:$DN,$GR777+13),"")</f>
      </c>
      <c r="FQ777">
        <f>IF($GS777&gt;=14,INDEX($DN:$DN,$GR777+14),"")</f>
      </c>
      <c r="FR777">
        <f>IF($GS777&gt;=15,INDEX($DN:$DN,$GR777+15),"")</f>
      </c>
      <c r="FS777">
        <f>IF($GS777&gt;=16,INDEX($DN:$DN,$GR777+16),"")</f>
      </c>
      <c r="FT777">
        <f>IF($GS777&gt;=17,INDEX($DN:$DN,$GR777+17),"")</f>
      </c>
      <c r="FU777">
        <f>IF($GS777&gt;=18,INDEX($DN:$DN,$GR777+18),"")</f>
      </c>
      <c r="FV777">
        <f>IF($GS777&gt;=19,INDEX($DN:$DN,$GR777+19),"")</f>
      </c>
      <c r="FW777">
        <f>IF($GS777&gt;=20,INDEX($DN:$DN,$GR777+20),"")</f>
      </c>
      <c r="FX777">
        <f>IF($GS777&gt;=21,INDEX($DN:$DN,$GR777+21),"")</f>
      </c>
      <c r="FY777">
        <f>IF($GS777&gt;=22,INDEX($DN:$DN,$GR777+22),"")</f>
      </c>
      <c r="FZ777">
        <f>IF($GS777&gt;=23,INDEX($DN:$DN,$GR777+23),"")</f>
      </c>
      <c r="GA777">
        <f>IF($GS777&gt;=24,INDEX($DN:$DN,$GR777+24),"")</f>
      </c>
      <c r="GB777">
        <f>IF($GS777&gt;=25,INDEX($DN:$DN,$GR777+25),"")</f>
      </c>
      <c r="GC777">
        <f>IF($GS777&gt;=26,INDEX($DN:$DN,$GR777+26),"")</f>
      </c>
      <c r="GD777">
        <f>IF($GS777&gt;=27,INDEX($DN:$DN,$GR777+27),"")</f>
      </c>
      <c r="GE777">
        <f>IF($GS777&gt;=28,INDEX($DN:$DN,$GR777+28),"")</f>
      </c>
      <c r="GF777">
        <f>IF($GS777&gt;=29,INDEX($DN:$DN,$GR777+29),"")</f>
      </c>
      <c r="GG777">
        <f>IF($GS777&gt;=30,INDEX($DN:$DN,$GR777+30),"")</f>
      </c>
      <c r="GH777">
        <f>IF($GS777&gt;=31,INDEX($DN:$DN,$GR777+31),"")</f>
      </c>
      <c r="GI777">
        <f>IF($GS777&gt;=32,INDEX($DN:$DN,$GR777+32),"")</f>
      </c>
      <c r="GJ777">
        <f>IF($GS777&gt;=33,INDEX($DN:$DN,$GR777+33),"")</f>
      </c>
      <c r="GK777">
        <f>IF($GS777&gt;=34,INDEX($DN:$DN,$GR777+34),"")</f>
      </c>
      <c r="GL777">
        <f>IF($GS777&gt;=35,INDEX($DN:$DN,$GR777+35),"")</f>
      </c>
      <c r="GM777">
        <f>IF($GS777&gt;=36,INDEX($DN:$DN,$GR777+36),"")</f>
      </c>
      <c r="GN777">
        <f>IF($GS777&gt;=37,INDEX($DN:$DN,$GR777+37),"")</f>
      </c>
      <c r="GO777">
        <f>IF($GS777&gt;=38,INDEX($DN:$DN,$GR777+38),"")</f>
      </c>
      <c r="GP777">
        <f>IF($GS777&gt;=39,INDEX($DN:$DN,$GR777+39),"")</f>
      </c>
      <c r="GQ777">
        <f>IF($GS777&gt;=40,INDEX($DN:$DN,$GR777+40),"")</f>
      </c>
      <c r="GR777">
        <f>IFERROR(MATCH($DL777,$DM$2:$DM$148,0)+1,0)</f>
      </c>
      <c r="GS777">
        <f>IFERROR(INDEX($DO$2:$DO$148,MATCH($DL777,$DM$2:$DM$148,0)),0)</f>
      </c>
      <c r="GT777">
        <f>IFERROR(MATCH($Z777,$DP$777:$FC$777,0),0)</f>
      </c>
      <c r="GU777">
        <f>IF($GT777&gt;0,INDEX($FD$777:$GQ$777,$GT777),"")</f>
      </c>
      <c r="GX777">
        <f>IF($JG777&gt;=1,INDEX($GV:$GV,$JF777+1),"")</f>
      </c>
      <c r="GY777">
        <f>IF($JG777&gt;=2,INDEX($GV:$GV,$JF777+2),"")</f>
      </c>
      <c r="GZ777">
        <f>IF($JG777&gt;=3,INDEX($GV:$GV,$JF777+3),"")</f>
      </c>
      <c r="HA777">
        <f>IF($JG777&gt;=4,INDEX($GV:$GV,$JF777+4),"")</f>
      </c>
      <c r="HB777">
        <f>IF($JG777&gt;=5,INDEX($GV:$GV,$JF777+5),"")</f>
      </c>
      <c r="HC777">
        <f>IF($JG777&gt;=6,INDEX($GV:$GV,$JF777+6),"")</f>
      </c>
      <c r="HD777">
        <f>IF($JG777&gt;=7,INDEX($GV:$GV,$JF777+7),"")</f>
      </c>
      <c r="HE777">
        <f>IF($JG777&gt;=8,INDEX($GV:$GV,$JF777+8),"")</f>
      </c>
      <c r="HF777">
        <f>IF($JG777&gt;=9,INDEX($GV:$GV,$JF777+9),"")</f>
      </c>
      <c r="HG777">
        <f>IF($JG777&gt;=10,INDEX($GV:$GV,$JF777+10),"")</f>
      </c>
      <c r="HH777">
        <f>IF($JG777&gt;=11,INDEX($GV:$GV,$JF777+11),"")</f>
      </c>
      <c r="HI777">
        <f>IF($JG777&gt;=12,INDEX($GV:$GV,$JF777+12),"")</f>
      </c>
      <c r="HJ777">
        <f>IF($JG777&gt;=13,INDEX($GV:$GV,$JF777+13),"")</f>
      </c>
      <c r="HK777">
        <f>IF($JG777&gt;=14,INDEX($GV:$GV,$JF777+14),"")</f>
      </c>
      <c r="HL777">
        <f>IF($JG777&gt;=15,INDEX($GV:$GV,$JF777+15),"")</f>
      </c>
      <c r="HM777">
        <f>IF($JG777&gt;=16,INDEX($GV:$GV,$JF777+16),"")</f>
      </c>
      <c r="HN777">
        <f>IF($JG777&gt;=17,INDEX($GV:$GV,$JF777+17),"")</f>
      </c>
      <c r="HO777">
        <f>IF($JG777&gt;=18,INDEX($GV:$GV,$JF777+18),"")</f>
      </c>
      <c r="HP777">
        <f>IF($JG777&gt;=19,INDEX($GV:$GV,$JF777+19),"")</f>
      </c>
      <c r="HQ777">
        <f>IF($JG777&gt;=20,INDEX($GV:$GV,$JF777+20),"")</f>
      </c>
      <c r="HR777">
        <f>IF($JG777&gt;=21,INDEX($GV:$GV,$JF777+21),"")</f>
      </c>
      <c r="HS777">
        <f>IF($JG777&gt;=22,INDEX($GV:$GV,$JF777+22),"")</f>
      </c>
      <c r="HT777">
        <f>IF($JG777&gt;=23,INDEX($GV:$GV,$JF777+23),"")</f>
      </c>
      <c r="HU777">
        <f>IF($JG777&gt;=24,INDEX($GV:$GV,$JF777+24),"")</f>
      </c>
      <c r="HV777">
        <f>IF($JG777&gt;=25,INDEX($GV:$GV,$JF777+25),"")</f>
      </c>
      <c r="HW777">
        <f>IF($JG777&gt;=26,INDEX($GV:$GV,$JF777+26),"")</f>
      </c>
      <c r="HX777">
        <f>IF($JG777&gt;=27,INDEX($GV:$GV,$JF777+27),"")</f>
      </c>
      <c r="HY777">
        <f>IF($JG777&gt;=28,INDEX($GV:$GV,$JF777+28),"")</f>
      </c>
      <c r="HZ777">
        <f>IF($JG777&gt;=29,INDEX($GV:$GV,$JF777+29),"")</f>
      </c>
      <c r="IA777">
        <f>IF($JG777&gt;=30,INDEX($GV:$GV,$JF777+30),"")</f>
      </c>
      <c r="IB777">
        <f>IF($JG777&gt;=31,INDEX($GV:$GV,$JF777+31),"")</f>
      </c>
      <c r="IC777">
        <f>IF($JG777&gt;=32,INDEX($GV:$GV,$JF777+32),"")</f>
      </c>
      <c r="ID777">
        <f>IF($JG777&gt;=33,INDEX($GV:$GV,$JF777+33),"")</f>
      </c>
      <c r="IE777">
        <f>IF($JG777&gt;=34,INDEX($GV:$GV,$JF777+34),"")</f>
      </c>
      <c r="IF777">
        <f>IF($JG777&gt;=35,INDEX($GV:$GV,$JF777+35),"")</f>
      </c>
      <c r="IG777">
        <f>IF($JG777&gt;=36,INDEX($GV:$GV,$JF777+36),"")</f>
      </c>
      <c r="IH777">
        <f>IF($JG777&gt;=37,INDEX($GV:$GV,$JF777+37),"")</f>
      </c>
      <c r="II777">
        <f>IF($JG777&gt;=38,INDEX($GV:$GV,$JF777+38),"")</f>
      </c>
      <c r="IJ777">
        <f>IF($JG777&gt;=39,INDEX($GV:$GV,$JF777+39),"")</f>
      </c>
      <c r="IK777">
        <f>IF($JG777&gt;=40,INDEX($GV:$GV,$JF777+40),"")</f>
      </c>
      <c r="IL777">
        <f>IF($JG777&gt;=41,INDEX($GV:$GV,$JF777+41),"")</f>
      </c>
      <c r="IM777">
        <f>IF($JG777&gt;=42,INDEX($GV:$GV,$JF777+42),"")</f>
      </c>
      <c r="IN777">
        <f>IF($JG777&gt;=43,INDEX($GV:$GV,$JF777+43),"")</f>
      </c>
      <c r="IO777">
        <f>IF($JG777&gt;=44,INDEX($GV:$GV,$JF777+44),"")</f>
      </c>
      <c r="IP777">
        <f>IF($JG777&gt;=45,INDEX($GV:$GV,$JF777+45),"")</f>
      </c>
      <c r="IQ777">
        <f>IF($JG777&gt;=46,INDEX($GV:$GV,$JF777+46),"")</f>
      </c>
      <c r="IR777">
        <f>IF($JG777&gt;=47,INDEX($GV:$GV,$JF777+47),"")</f>
      </c>
      <c r="IS777">
        <f>IF($JG777&gt;=48,INDEX($GV:$GV,$JF777+48),"")</f>
      </c>
      <c r="IT777">
        <f>IF($JG777&gt;=49,INDEX($GV:$GV,$JF777+49),"")</f>
      </c>
      <c r="IU777">
        <f>IF($JG777&gt;=50,INDEX($GV:$GV,$JF777+50),"")</f>
      </c>
      <c r="IV777">
        <f>IF($JG777&gt;=51,INDEX($GV:$GV,$JF777+51),"")</f>
      </c>
      <c r="IW777">
        <f>IF($JG777&gt;=52,INDEX($GV:$GV,$JF777+52),"")</f>
      </c>
      <c r="IX777">
        <f>IF($JG777&gt;=53,INDEX($GV:$GV,$JF777+53),"")</f>
      </c>
      <c r="IY777">
        <f>IF($JG777&gt;=54,INDEX($GV:$GV,$JF777+54),"")</f>
      </c>
      <c r="IZ777">
        <f>IF($JG777&gt;=55,INDEX($GV:$GV,$JF777+55),"")</f>
      </c>
      <c r="JA777">
        <f>IF($JG777&gt;=56,INDEX($GV:$GV,$JF777+56),"")</f>
      </c>
      <c r="JB777">
        <f>IF($JG777&gt;=57,INDEX($GV:$GV,$JF777+57),"")</f>
      </c>
      <c r="JC777">
        <f>IF($JG777&gt;=58,INDEX($GV:$GV,$JF777+58),"")</f>
      </c>
      <c r="JD777">
        <f>IF($JG777&gt;=59,INDEX($GV:$GV,$JF777+59),"")</f>
      </c>
      <c r="JE777">
        <f>IF($JG777&gt;=60,INDEX($GV:$GV,$JF777+60),"")</f>
      </c>
      <c r="JF777">
        <f>IFERROR(MATCH($GU777,$GV$2:$GV$322,0)+1,0)</f>
      </c>
      <c r="JG777">
        <f>IFERROR(INDEX($GW$2:$GW$322,MATCH($GU777,$GV$2:$GV$322,0)),0)</f>
      </c>
      <c r="JH777" t="s">
        <v>44</v>
      </c>
      <c r="JI777" t="s">
        <v>44</v>
      </c>
    </row>
    <row r="778" spans="1:269" x14ac:dyDescent="0.25">
      <c r="R778">
        <f>IF(OR($U778="",$Q778=""),"",IFERROR($U778/$Q778,0))</f>
      </c>
      <c r="S778">
        <f>IF($U778="","",
SUM($T778,$V778,$AA778,$W778,$Y778)*
(1-IF($AB778="",0,VALUE($AB778)/100)))</f>
      </c>
      <c r="T778">
        <f>IF($U778="","",$U778)</f>
      </c>
      <c r="V778">
        <f>IF($U778="","",
IF($O778="","",
IF(ISNUMBER(SEARCH("exempt",LOWER($O778))),0,
$U778*(VALUE(SUBSTITUTE($O778,"%",""))/100))))</f>
      </c>
      <c r="AC778">
        <f>IFERROR(IF(FIND(" - ",$K778)&gt;0,MID($K778,FIND(" - ",$K778)+3,LEN($K778)),""),"")</f>
      </c>
      <c r="AL778" t="s">
        <v>1789</v>
      </c>
      <c r="AT778">
        <f>IFERROR(LEFT($K778,FIND(" - ",$K778)-1),$K778)</f>
      </c>
      <c r="AW778">
        <f>IF($CL778&gt;=1,INDEX($AU:$AU,$CK778+1),"")</f>
      </c>
      <c r="AX778">
        <f>IF($CL778&gt;=2,INDEX($AU:$AU,$CK778+2),"")</f>
      </c>
      <c r="AY778">
        <f>IF($CL778&gt;=3,INDEX($AU:$AU,$CK778+3),"")</f>
      </c>
      <c r="AZ778">
        <f>IF($CL778&gt;=4,INDEX($AU:$AU,$CK778+4),"")</f>
      </c>
      <c r="BA778">
        <f>IF($CL778&gt;=5,INDEX($AU:$AU,$CK778+5),"")</f>
      </c>
      <c r="BB778">
        <f>IF($CL778&gt;=6,INDEX($AU:$AU,$CK778+6),"")</f>
      </c>
      <c r="BC778">
        <f>IF($CL778&gt;=7,INDEX($AU:$AU,$CK778+7),"")</f>
      </c>
      <c r="BD778">
        <f>IF($CL778&gt;=8,INDEX($AU:$AU,$CK778+8),"")</f>
      </c>
      <c r="BE778">
        <f>IF($CL778&gt;=9,INDEX($AU:$AU,$CK778+9),"")</f>
      </c>
      <c r="BF778">
        <f>IF($CL778&gt;=10,INDEX($AU:$AU,$CK778+10),"")</f>
      </c>
      <c r="BG778">
        <f>IF($CL778&gt;=11,INDEX($AU:$AU,$CK778+11),"")</f>
      </c>
      <c r="BH778">
        <f>IF($CL778&gt;=12,INDEX($AU:$AU,$CK778+12),"")</f>
      </c>
      <c r="BI778">
        <f>IF($CL778&gt;=13,INDEX($AU:$AU,$CK778+13),"")</f>
      </c>
      <c r="BJ778">
        <f>IF($CL778&gt;=14,INDEX($AU:$AU,$CK778+14),"")</f>
      </c>
      <c r="BK778">
        <f>IF($CL778&gt;=15,INDEX($AU:$AU,$CK778+15),"")</f>
      </c>
      <c r="BL778">
        <f>IF($CL778&gt;=16,INDEX($AU:$AU,$CK778+16),"")</f>
      </c>
      <c r="BM778">
        <f>IF($CL778&gt;=17,INDEX($AU:$AU,$CK778+17),"")</f>
      </c>
      <c r="BN778">
        <f>IF($CL778&gt;=18,INDEX($AU:$AU,$CK778+18),"")</f>
      </c>
      <c r="BO778">
        <f>IF($CL778&gt;=19,INDEX($AU:$AU,$CK778+19),"")</f>
      </c>
      <c r="BP778">
        <f>IF($CL778&gt;=20,INDEX($AU:$AU,$CK778+20),"")</f>
      </c>
      <c r="BQ778">
        <f>IF($CL778&gt;=21,INDEX($AU:$AU,$CK778+21),"")</f>
      </c>
      <c r="BR778">
        <f>IF($CL778&gt;=22,INDEX($AU:$AU,$CK778+22),"")</f>
      </c>
      <c r="BS778">
        <f>IF($CL778&gt;=23,INDEX($AU:$AU,$CK778+23),"")</f>
      </c>
      <c r="BT778">
        <f>IF($CL778&gt;=24,INDEX($AU:$AU,$CK778+24),"")</f>
      </c>
      <c r="BU778">
        <f>IF($CL778&gt;=25,INDEX($AU:$AU,$CK778+25),"")</f>
      </c>
      <c r="BV778">
        <f>IF($CL778&gt;=26,INDEX($AU:$AU,$CK778+26),"")</f>
      </c>
      <c r="BW778">
        <f>IF($CL778&gt;=27,INDEX($AU:$AU,$CK778+27),"")</f>
      </c>
      <c r="BX778">
        <f>IF($CL778&gt;=28,INDEX($AU:$AU,$CK778+28),"")</f>
      </c>
      <c r="BY778">
        <f>IF($CL778&gt;=29,INDEX($AU:$AU,$CK778+29),"")</f>
      </c>
      <c r="BZ778">
        <f>IF($CL778&gt;=30,INDEX($AU:$AU,$CK778+30),"")</f>
      </c>
      <c r="CA778">
        <f>IF($CL778&gt;=31,INDEX($AU:$AU,$CK778+31),"")</f>
      </c>
      <c r="CB778">
        <f>IF($CL778&gt;=32,INDEX($AU:$AU,$CK778+32),"")</f>
      </c>
      <c r="CC778">
        <f>IF($CL778&gt;=33,INDEX($AU:$AU,$CK778+33),"")</f>
      </c>
      <c r="CD778">
        <f>IF($CL778&gt;=34,INDEX($AU:$AU,$CK778+34),"")</f>
      </c>
      <c r="CE778">
        <f>IF($CL778&gt;=35,INDEX($AU:$AU,$CK778+35),"")</f>
      </c>
      <c r="CF778">
        <f>IF($CL778&gt;=36,INDEX($AU:$AU,$CK778+36),"")</f>
      </c>
      <c r="CG778">
        <f>IF($CL778&gt;=37,INDEX($AU:$AU,$CK778+37),"")</f>
      </c>
      <c r="CH778">
        <f>IF($CL778&gt;=38,INDEX($AU:$AU,$CK778+38),"")</f>
      </c>
      <c r="CI778">
        <f>IF($CL778&gt;=39,INDEX($AU:$AU,$CK778+39),"")</f>
      </c>
      <c r="CJ778">
        <f>IF($CL778&gt;=40,INDEX($AU:$AU,$CK778+40),"")</f>
      </c>
      <c r="CK778">
        <f>IFERROR(MATCH($AT778,$AU$2:$AU$133,0)+1,0)</f>
      </c>
      <c r="CL778">
        <f>IFERROR(INDEX($AV$2:$AV$133,MATCH($AT778,$AU$2:$AU$133,0)),0)</f>
      </c>
      <c r="CM778">
        <f>IFERROR(LEFT($L778,FIND(" - ",$L778)-1),$L778)</f>
      </c>
      <c r="CN778" t="s">
        <v>1790</v>
      </c>
      <c r="CO778">
        <v>1</v>
      </c>
      <c r="CP778">
        <f>IF($DK778&gt;=1,INDEX($CN:$CN,$DJ778+1),"")</f>
      </c>
      <c r="CQ778">
        <f>IF($DK778&gt;=2,INDEX($CN:$CN,$DJ778+2),"")</f>
      </c>
      <c r="CR778">
        <f>IF($DK778&gt;=3,INDEX($CN:$CN,$DJ778+3),"")</f>
      </c>
      <c r="CS778">
        <f>IF($DK778&gt;=4,INDEX($CN:$CN,$DJ778+4),"")</f>
      </c>
      <c r="CT778">
        <f>IF($DK778&gt;=5,INDEX($CN:$CN,$DJ778+5),"")</f>
      </c>
      <c r="CU778">
        <f>IF($DK778&gt;=6,INDEX($CN:$CN,$DJ778+6),"")</f>
      </c>
      <c r="CV778">
        <f>IF($DK778&gt;=7,INDEX($CN:$CN,$DJ778+7),"")</f>
      </c>
      <c r="CW778">
        <f>IF($DK778&gt;=8,INDEX($CN:$CN,$DJ778+8),"")</f>
      </c>
      <c r="CX778">
        <f>IF($DK778&gt;=9,INDEX($CN:$CN,$DJ778+9),"")</f>
      </c>
      <c r="CY778">
        <f>IF($DK778&gt;=10,INDEX($CN:$CN,$DJ778+10),"")</f>
      </c>
      <c r="CZ778">
        <f>IF($DK778&gt;=11,INDEX($CN:$CN,$DJ778+11),"")</f>
      </c>
      <c r="DA778">
        <f>IF($DK778&gt;=12,INDEX($CN:$CN,$DJ778+12),"")</f>
      </c>
      <c r="DB778">
        <f>IF($DK778&gt;=13,INDEX($CN:$CN,$DJ778+13),"")</f>
      </c>
      <c r="DC778">
        <f>IF($DK778&gt;=14,INDEX($CN:$CN,$DJ778+14),"")</f>
      </c>
      <c r="DD778">
        <f>IF($DK778&gt;=15,INDEX($CN:$CN,$DJ778+15),"")</f>
      </c>
      <c r="DE778">
        <f>IF($DK778&gt;=16,INDEX($CN:$CN,$DJ778+16),"")</f>
      </c>
      <c r="DF778">
        <f>IF($DK778&gt;=17,INDEX($CN:$CN,$DJ778+17),"")</f>
      </c>
      <c r="DG778">
        <f>IF($DK778&gt;=18,INDEX($CN:$CN,$DJ778+18),"")</f>
      </c>
      <c r="DH778">
        <f>IF($DK778&gt;=19,INDEX($CN:$CN,$DJ778+19),"")</f>
      </c>
      <c r="DI778">
        <f>IF($DK778&gt;=20,INDEX($CN:$CN,$DJ778+20),"")</f>
      </c>
      <c r="DJ778">
        <f>IFERROR(MATCH($CM778,$CN$2:$CN$1089,0)+1,0)</f>
      </c>
      <c r="DK778">
        <f>IFERROR(INDEX($CO$2:$CO$1089,MATCH($CM778,$CN$2:$CN$1089,0)),0)</f>
      </c>
      <c r="DL778">
        <f>IFERROR(INDEX($AS:$AS,MATCH($O778,$AR:$AR,0))&amp;"","")</f>
      </c>
      <c r="DP778">
        <f>IF($GS778&gt;=1,INDEX($DM:$DM,$GR778+1),"")</f>
      </c>
      <c r="DQ778">
        <f>IF($GS778&gt;=2,INDEX($DM:$DM,$GR778+2),"")</f>
      </c>
      <c r="DR778">
        <f>IF($GS778&gt;=3,INDEX($DM:$DM,$GR778+3),"")</f>
      </c>
      <c r="DS778">
        <f>IF($GS778&gt;=4,INDEX($DM:$DM,$GR778+4),"")</f>
      </c>
      <c r="DT778">
        <f>IF($GS778&gt;=5,INDEX($DM:$DM,$GR778+5),"")</f>
      </c>
      <c r="DU778">
        <f>IF($GS778&gt;=6,INDEX($DM:$DM,$GR778+6),"")</f>
      </c>
      <c r="DV778">
        <f>IF($GS778&gt;=7,INDEX($DM:$DM,$GR778+7),"")</f>
      </c>
      <c r="DW778">
        <f>IF($GS778&gt;=8,INDEX($DM:$DM,$GR778+8),"")</f>
      </c>
      <c r="DX778">
        <f>IF($GS778&gt;=9,INDEX($DM:$DM,$GR778+9),"")</f>
      </c>
      <c r="DY778">
        <f>IF($GS778&gt;=10,INDEX($DM:$DM,$GR778+10),"")</f>
      </c>
      <c r="DZ778">
        <f>IF($GS778&gt;=11,INDEX($DM:$DM,$GR778+11),"")</f>
      </c>
      <c r="EA778">
        <f>IF($GS778&gt;=12,INDEX($DM:$DM,$GR778+12),"")</f>
      </c>
      <c r="EB778">
        <f>IF($GS778&gt;=13,INDEX($DM:$DM,$GR778+13),"")</f>
      </c>
      <c r="EC778">
        <f>IF($GS778&gt;=14,INDEX($DM:$DM,$GR778+14),"")</f>
      </c>
      <c r="ED778">
        <f>IF($GS778&gt;=15,INDEX($DM:$DM,$GR778+15),"")</f>
      </c>
      <c r="EE778">
        <f>IF($GS778&gt;=16,INDEX($DM:$DM,$GR778+16),"")</f>
      </c>
      <c r="EF778">
        <f>IF($GS778&gt;=17,INDEX($DM:$DM,$GR778+17),"")</f>
      </c>
      <c r="EG778">
        <f>IF($GS778&gt;=18,INDEX($DM:$DM,$GR778+18),"")</f>
      </c>
      <c r="EH778">
        <f>IF($GS778&gt;=19,INDEX($DM:$DM,$GR778+19),"")</f>
      </c>
      <c r="EI778">
        <f>IF($GS778&gt;=20,INDEX($DM:$DM,$GR778+20),"")</f>
      </c>
      <c r="EJ778">
        <f>IF($GS778&gt;=21,INDEX($DM:$DM,$GR778+21),"")</f>
      </c>
      <c r="EK778">
        <f>IF($GS778&gt;=22,INDEX($DM:$DM,$GR778+22),"")</f>
      </c>
      <c r="EL778">
        <f>IF($GS778&gt;=23,INDEX($DM:$DM,$GR778+23),"")</f>
      </c>
      <c r="EM778">
        <f>IF($GS778&gt;=24,INDEX($DM:$DM,$GR778+24),"")</f>
      </c>
      <c r="EN778">
        <f>IF($GS778&gt;=25,INDEX($DM:$DM,$GR778+25),"")</f>
      </c>
      <c r="EO778">
        <f>IF($GS778&gt;=26,INDEX($DM:$DM,$GR778+26),"")</f>
      </c>
      <c r="EP778">
        <f>IF($GS778&gt;=27,INDEX($DM:$DM,$GR778+27),"")</f>
      </c>
      <c r="EQ778">
        <f>IF($GS778&gt;=28,INDEX($DM:$DM,$GR778+28),"")</f>
      </c>
      <c r="ER778">
        <f>IF($GS778&gt;=29,INDEX($DM:$DM,$GR778+29),"")</f>
      </c>
      <c r="ES778">
        <f>IF($GS778&gt;=30,INDEX($DM:$DM,$GR778+30),"")</f>
      </c>
      <c r="ET778">
        <f>IF($GS778&gt;=31,INDEX($DM:$DM,$GR778+31),"")</f>
      </c>
      <c r="EU778">
        <f>IF($GS778&gt;=32,INDEX($DM:$DM,$GR778+32),"")</f>
      </c>
      <c r="EV778">
        <f>IF($GS778&gt;=33,INDEX($DM:$DM,$GR778+33),"")</f>
      </c>
      <c r="EW778">
        <f>IF($GS778&gt;=34,INDEX($DM:$DM,$GR778+34),"")</f>
      </c>
      <c r="EX778">
        <f>IF($GS778&gt;=35,INDEX($DM:$DM,$GR778+35),"")</f>
      </c>
      <c r="EY778">
        <f>IF($GS778&gt;=36,INDEX($DM:$DM,$GR778+36),"")</f>
      </c>
      <c r="EZ778">
        <f>IF($GS778&gt;=37,INDEX($DM:$DM,$GR778+37),"")</f>
      </c>
      <c r="FA778">
        <f>IF($GS778&gt;=38,INDEX($DM:$DM,$GR778+38),"")</f>
      </c>
      <c r="FB778">
        <f>IF($GS778&gt;=39,INDEX($DM:$DM,$GR778+39),"")</f>
      </c>
      <c r="FC778">
        <f>IF($GS778&gt;=40,INDEX($DM:$DM,$GR778+40),"")</f>
      </c>
      <c r="FD778">
        <f>IF($GS778&gt;=1,INDEX($DN:$DN,$GR778+1),"")</f>
      </c>
      <c r="FE778">
        <f>IF($GS778&gt;=2,INDEX($DN:$DN,$GR778+2),"")</f>
      </c>
      <c r="FF778">
        <f>IF($GS778&gt;=3,INDEX($DN:$DN,$GR778+3),"")</f>
      </c>
      <c r="FG778">
        <f>IF($GS778&gt;=4,INDEX($DN:$DN,$GR778+4),"")</f>
      </c>
      <c r="FH778">
        <f>IF($GS778&gt;=5,INDEX($DN:$DN,$GR778+5),"")</f>
      </c>
      <c r="FI778">
        <f>IF($GS778&gt;=6,INDEX($DN:$DN,$GR778+6),"")</f>
      </c>
      <c r="FJ778">
        <f>IF($GS778&gt;=7,INDEX($DN:$DN,$GR778+7),"")</f>
      </c>
      <c r="FK778">
        <f>IF($GS778&gt;=8,INDEX($DN:$DN,$GR778+8),"")</f>
      </c>
      <c r="FL778">
        <f>IF($GS778&gt;=9,INDEX($DN:$DN,$GR778+9),"")</f>
      </c>
      <c r="FM778">
        <f>IF($GS778&gt;=10,INDEX($DN:$DN,$GR778+10),"")</f>
      </c>
      <c r="FN778">
        <f>IF($GS778&gt;=11,INDEX($DN:$DN,$GR778+11),"")</f>
      </c>
      <c r="FO778">
        <f>IF($GS778&gt;=12,INDEX($DN:$DN,$GR778+12),"")</f>
      </c>
      <c r="FP778">
        <f>IF($GS778&gt;=13,INDEX($DN:$DN,$GR778+13),"")</f>
      </c>
      <c r="FQ778">
        <f>IF($GS778&gt;=14,INDEX($DN:$DN,$GR778+14),"")</f>
      </c>
      <c r="FR778">
        <f>IF($GS778&gt;=15,INDEX($DN:$DN,$GR778+15),"")</f>
      </c>
      <c r="FS778">
        <f>IF($GS778&gt;=16,INDEX($DN:$DN,$GR778+16),"")</f>
      </c>
      <c r="FT778">
        <f>IF($GS778&gt;=17,INDEX($DN:$DN,$GR778+17),"")</f>
      </c>
      <c r="FU778">
        <f>IF($GS778&gt;=18,INDEX($DN:$DN,$GR778+18),"")</f>
      </c>
      <c r="FV778">
        <f>IF($GS778&gt;=19,INDEX($DN:$DN,$GR778+19),"")</f>
      </c>
      <c r="FW778">
        <f>IF($GS778&gt;=20,INDEX($DN:$DN,$GR778+20),"")</f>
      </c>
      <c r="FX778">
        <f>IF($GS778&gt;=21,INDEX($DN:$DN,$GR778+21),"")</f>
      </c>
      <c r="FY778">
        <f>IF($GS778&gt;=22,INDEX($DN:$DN,$GR778+22),"")</f>
      </c>
      <c r="FZ778">
        <f>IF($GS778&gt;=23,INDEX($DN:$DN,$GR778+23),"")</f>
      </c>
      <c r="GA778">
        <f>IF($GS778&gt;=24,INDEX($DN:$DN,$GR778+24),"")</f>
      </c>
      <c r="GB778">
        <f>IF($GS778&gt;=25,INDEX($DN:$DN,$GR778+25),"")</f>
      </c>
      <c r="GC778">
        <f>IF($GS778&gt;=26,INDEX($DN:$DN,$GR778+26),"")</f>
      </c>
      <c r="GD778">
        <f>IF($GS778&gt;=27,INDEX($DN:$DN,$GR778+27),"")</f>
      </c>
      <c r="GE778">
        <f>IF($GS778&gt;=28,INDEX($DN:$DN,$GR778+28),"")</f>
      </c>
      <c r="GF778">
        <f>IF($GS778&gt;=29,INDEX($DN:$DN,$GR778+29),"")</f>
      </c>
      <c r="GG778">
        <f>IF($GS778&gt;=30,INDEX($DN:$DN,$GR778+30),"")</f>
      </c>
      <c r="GH778">
        <f>IF($GS778&gt;=31,INDEX($DN:$DN,$GR778+31),"")</f>
      </c>
      <c r="GI778">
        <f>IF($GS778&gt;=32,INDEX($DN:$DN,$GR778+32),"")</f>
      </c>
      <c r="GJ778">
        <f>IF($GS778&gt;=33,INDEX($DN:$DN,$GR778+33),"")</f>
      </c>
      <c r="GK778">
        <f>IF($GS778&gt;=34,INDEX($DN:$DN,$GR778+34),"")</f>
      </c>
      <c r="GL778">
        <f>IF($GS778&gt;=35,INDEX($DN:$DN,$GR778+35),"")</f>
      </c>
      <c r="GM778">
        <f>IF($GS778&gt;=36,INDEX($DN:$DN,$GR778+36),"")</f>
      </c>
      <c r="GN778">
        <f>IF($GS778&gt;=37,INDEX($DN:$DN,$GR778+37),"")</f>
      </c>
      <c r="GO778">
        <f>IF($GS778&gt;=38,INDEX($DN:$DN,$GR778+38),"")</f>
      </c>
      <c r="GP778">
        <f>IF($GS778&gt;=39,INDEX($DN:$DN,$GR778+39),"")</f>
      </c>
      <c r="GQ778">
        <f>IF($GS778&gt;=40,INDEX($DN:$DN,$GR778+40),"")</f>
      </c>
      <c r="GR778">
        <f>IFERROR(MATCH($DL778,$DM$2:$DM$148,0)+1,0)</f>
      </c>
      <c r="GS778">
        <f>IFERROR(INDEX($DO$2:$DO$148,MATCH($DL778,$DM$2:$DM$148,0)),0)</f>
      </c>
      <c r="GT778">
        <f>IFERROR(MATCH($Z778,$DP$778:$FC$778,0),0)</f>
      </c>
      <c r="GU778">
        <f>IF($GT778&gt;0,INDEX($FD$778:$GQ$778,$GT778),"")</f>
      </c>
      <c r="GX778">
        <f>IF($JG778&gt;=1,INDEX($GV:$GV,$JF778+1),"")</f>
      </c>
      <c r="GY778">
        <f>IF($JG778&gt;=2,INDEX($GV:$GV,$JF778+2),"")</f>
      </c>
      <c r="GZ778">
        <f>IF($JG778&gt;=3,INDEX($GV:$GV,$JF778+3),"")</f>
      </c>
      <c r="HA778">
        <f>IF($JG778&gt;=4,INDEX($GV:$GV,$JF778+4),"")</f>
      </c>
      <c r="HB778">
        <f>IF($JG778&gt;=5,INDEX($GV:$GV,$JF778+5),"")</f>
      </c>
      <c r="HC778">
        <f>IF($JG778&gt;=6,INDEX($GV:$GV,$JF778+6),"")</f>
      </c>
      <c r="HD778">
        <f>IF($JG778&gt;=7,INDEX($GV:$GV,$JF778+7),"")</f>
      </c>
      <c r="HE778">
        <f>IF($JG778&gt;=8,INDEX($GV:$GV,$JF778+8),"")</f>
      </c>
      <c r="HF778">
        <f>IF($JG778&gt;=9,INDEX($GV:$GV,$JF778+9),"")</f>
      </c>
      <c r="HG778">
        <f>IF($JG778&gt;=10,INDEX($GV:$GV,$JF778+10),"")</f>
      </c>
      <c r="HH778">
        <f>IF($JG778&gt;=11,INDEX($GV:$GV,$JF778+11),"")</f>
      </c>
      <c r="HI778">
        <f>IF($JG778&gt;=12,INDEX($GV:$GV,$JF778+12),"")</f>
      </c>
      <c r="HJ778">
        <f>IF($JG778&gt;=13,INDEX($GV:$GV,$JF778+13),"")</f>
      </c>
      <c r="HK778">
        <f>IF($JG778&gt;=14,INDEX($GV:$GV,$JF778+14),"")</f>
      </c>
      <c r="HL778">
        <f>IF($JG778&gt;=15,INDEX($GV:$GV,$JF778+15),"")</f>
      </c>
      <c r="HM778">
        <f>IF($JG778&gt;=16,INDEX($GV:$GV,$JF778+16),"")</f>
      </c>
      <c r="HN778">
        <f>IF($JG778&gt;=17,INDEX($GV:$GV,$JF778+17),"")</f>
      </c>
      <c r="HO778">
        <f>IF($JG778&gt;=18,INDEX($GV:$GV,$JF778+18),"")</f>
      </c>
      <c r="HP778">
        <f>IF($JG778&gt;=19,INDEX($GV:$GV,$JF778+19),"")</f>
      </c>
      <c r="HQ778">
        <f>IF($JG778&gt;=20,INDEX($GV:$GV,$JF778+20),"")</f>
      </c>
      <c r="HR778">
        <f>IF($JG778&gt;=21,INDEX($GV:$GV,$JF778+21),"")</f>
      </c>
      <c r="HS778">
        <f>IF($JG778&gt;=22,INDEX($GV:$GV,$JF778+22),"")</f>
      </c>
      <c r="HT778">
        <f>IF($JG778&gt;=23,INDEX($GV:$GV,$JF778+23),"")</f>
      </c>
      <c r="HU778">
        <f>IF($JG778&gt;=24,INDEX($GV:$GV,$JF778+24),"")</f>
      </c>
      <c r="HV778">
        <f>IF($JG778&gt;=25,INDEX($GV:$GV,$JF778+25),"")</f>
      </c>
      <c r="HW778">
        <f>IF($JG778&gt;=26,INDEX($GV:$GV,$JF778+26),"")</f>
      </c>
      <c r="HX778">
        <f>IF($JG778&gt;=27,INDEX($GV:$GV,$JF778+27),"")</f>
      </c>
      <c r="HY778">
        <f>IF($JG778&gt;=28,INDEX($GV:$GV,$JF778+28),"")</f>
      </c>
      <c r="HZ778">
        <f>IF($JG778&gt;=29,INDEX($GV:$GV,$JF778+29),"")</f>
      </c>
      <c r="IA778">
        <f>IF($JG778&gt;=30,INDEX($GV:$GV,$JF778+30),"")</f>
      </c>
      <c r="IB778">
        <f>IF($JG778&gt;=31,INDEX($GV:$GV,$JF778+31),"")</f>
      </c>
      <c r="IC778">
        <f>IF($JG778&gt;=32,INDEX($GV:$GV,$JF778+32),"")</f>
      </c>
      <c r="ID778">
        <f>IF($JG778&gt;=33,INDEX($GV:$GV,$JF778+33),"")</f>
      </c>
      <c r="IE778">
        <f>IF($JG778&gt;=34,INDEX($GV:$GV,$JF778+34),"")</f>
      </c>
      <c r="IF778">
        <f>IF($JG778&gt;=35,INDEX($GV:$GV,$JF778+35),"")</f>
      </c>
      <c r="IG778">
        <f>IF($JG778&gt;=36,INDEX($GV:$GV,$JF778+36),"")</f>
      </c>
      <c r="IH778">
        <f>IF($JG778&gt;=37,INDEX($GV:$GV,$JF778+37),"")</f>
      </c>
      <c r="II778">
        <f>IF($JG778&gt;=38,INDEX($GV:$GV,$JF778+38),"")</f>
      </c>
      <c r="IJ778">
        <f>IF($JG778&gt;=39,INDEX($GV:$GV,$JF778+39),"")</f>
      </c>
      <c r="IK778">
        <f>IF($JG778&gt;=40,INDEX($GV:$GV,$JF778+40),"")</f>
      </c>
      <c r="IL778">
        <f>IF($JG778&gt;=41,INDEX($GV:$GV,$JF778+41),"")</f>
      </c>
      <c r="IM778">
        <f>IF($JG778&gt;=42,INDEX($GV:$GV,$JF778+42),"")</f>
      </c>
      <c r="IN778">
        <f>IF($JG778&gt;=43,INDEX($GV:$GV,$JF778+43),"")</f>
      </c>
      <c r="IO778">
        <f>IF($JG778&gt;=44,INDEX($GV:$GV,$JF778+44),"")</f>
      </c>
      <c r="IP778">
        <f>IF($JG778&gt;=45,INDEX($GV:$GV,$JF778+45),"")</f>
      </c>
      <c r="IQ778">
        <f>IF($JG778&gt;=46,INDEX($GV:$GV,$JF778+46),"")</f>
      </c>
      <c r="IR778">
        <f>IF($JG778&gt;=47,INDEX($GV:$GV,$JF778+47),"")</f>
      </c>
      <c r="IS778">
        <f>IF($JG778&gt;=48,INDEX($GV:$GV,$JF778+48),"")</f>
      </c>
      <c r="IT778">
        <f>IF($JG778&gt;=49,INDEX($GV:$GV,$JF778+49),"")</f>
      </c>
      <c r="IU778">
        <f>IF($JG778&gt;=50,INDEX($GV:$GV,$JF778+50),"")</f>
      </c>
      <c r="IV778">
        <f>IF($JG778&gt;=51,INDEX($GV:$GV,$JF778+51),"")</f>
      </c>
      <c r="IW778">
        <f>IF($JG778&gt;=52,INDEX($GV:$GV,$JF778+52),"")</f>
      </c>
      <c r="IX778">
        <f>IF($JG778&gt;=53,INDEX($GV:$GV,$JF778+53),"")</f>
      </c>
      <c r="IY778">
        <f>IF($JG778&gt;=54,INDEX($GV:$GV,$JF778+54),"")</f>
      </c>
      <c r="IZ778">
        <f>IF($JG778&gt;=55,INDEX($GV:$GV,$JF778+55),"")</f>
      </c>
      <c r="JA778">
        <f>IF($JG778&gt;=56,INDEX($GV:$GV,$JF778+56),"")</f>
      </c>
      <c r="JB778">
        <f>IF($JG778&gt;=57,INDEX($GV:$GV,$JF778+57),"")</f>
      </c>
      <c r="JC778">
        <f>IF($JG778&gt;=58,INDEX($GV:$GV,$JF778+58),"")</f>
      </c>
      <c r="JD778">
        <f>IF($JG778&gt;=59,INDEX($GV:$GV,$JF778+59),"")</f>
      </c>
      <c r="JE778">
        <f>IF($JG778&gt;=60,INDEX($GV:$GV,$JF778+60),"")</f>
      </c>
      <c r="JF778">
        <f>IFERROR(MATCH($GU778,$GV$2:$GV$322,0)+1,0)</f>
      </c>
      <c r="JG778">
        <f>IFERROR(INDEX($GW$2:$GW$322,MATCH($GU778,$GV$2:$GV$322,0)),0)</f>
      </c>
      <c r="JH778" t="s">
        <v>44</v>
      </c>
      <c r="JI778" t="s">
        <v>44</v>
      </c>
    </row>
    <row r="779" spans="1:269" x14ac:dyDescent="0.25">
      <c r="R779">
        <f>IF(OR($U779="",$Q779=""),"",IFERROR($U779/$Q779,0))</f>
      </c>
      <c r="S779">
        <f>IF($U779="","",
SUM($T779,$V779,$AA779,$W779,$Y779)*
(1-IF($AB779="",0,VALUE($AB779)/100)))</f>
      </c>
      <c r="T779">
        <f>IF($U779="","",$U779)</f>
      </c>
      <c r="V779">
        <f>IF($U779="","",
IF($O779="","",
IF(ISNUMBER(SEARCH("exempt",LOWER($O779))),0,
$U779*(VALUE(SUBSTITUTE($O779,"%",""))/100))))</f>
      </c>
      <c r="AC779">
        <f>IFERROR(IF(FIND(" - ",$K779)&gt;0,MID($K779,FIND(" - ",$K779)+3,LEN($K779)),""),"")</f>
      </c>
      <c r="AL779" t="s">
        <v>1791</v>
      </c>
      <c r="AT779">
        <f>IFERROR(LEFT($K779,FIND(" - ",$K779)-1),$K779)</f>
      </c>
      <c r="AW779">
        <f>IF($CL779&gt;=1,INDEX($AU:$AU,$CK779+1),"")</f>
      </c>
      <c r="AX779">
        <f>IF($CL779&gt;=2,INDEX($AU:$AU,$CK779+2),"")</f>
      </c>
      <c r="AY779">
        <f>IF($CL779&gt;=3,INDEX($AU:$AU,$CK779+3),"")</f>
      </c>
      <c r="AZ779">
        <f>IF($CL779&gt;=4,INDEX($AU:$AU,$CK779+4),"")</f>
      </c>
      <c r="BA779">
        <f>IF($CL779&gt;=5,INDEX($AU:$AU,$CK779+5),"")</f>
      </c>
      <c r="BB779">
        <f>IF($CL779&gt;=6,INDEX($AU:$AU,$CK779+6),"")</f>
      </c>
      <c r="BC779">
        <f>IF($CL779&gt;=7,INDEX($AU:$AU,$CK779+7),"")</f>
      </c>
      <c r="BD779">
        <f>IF($CL779&gt;=8,INDEX($AU:$AU,$CK779+8),"")</f>
      </c>
      <c r="BE779">
        <f>IF($CL779&gt;=9,INDEX($AU:$AU,$CK779+9),"")</f>
      </c>
      <c r="BF779">
        <f>IF($CL779&gt;=10,INDEX($AU:$AU,$CK779+10),"")</f>
      </c>
      <c r="BG779">
        <f>IF($CL779&gt;=11,INDEX($AU:$AU,$CK779+11),"")</f>
      </c>
      <c r="BH779">
        <f>IF($CL779&gt;=12,INDEX($AU:$AU,$CK779+12),"")</f>
      </c>
      <c r="BI779">
        <f>IF($CL779&gt;=13,INDEX($AU:$AU,$CK779+13),"")</f>
      </c>
      <c r="BJ779">
        <f>IF($CL779&gt;=14,INDEX($AU:$AU,$CK779+14),"")</f>
      </c>
      <c r="BK779">
        <f>IF($CL779&gt;=15,INDEX($AU:$AU,$CK779+15),"")</f>
      </c>
      <c r="BL779">
        <f>IF($CL779&gt;=16,INDEX($AU:$AU,$CK779+16),"")</f>
      </c>
      <c r="BM779">
        <f>IF($CL779&gt;=17,INDEX($AU:$AU,$CK779+17),"")</f>
      </c>
      <c r="BN779">
        <f>IF($CL779&gt;=18,INDEX($AU:$AU,$CK779+18),"")</f>
      </c>
      <c r="BO779">
        <f>IF($CL779&gt;=19,INDEX($AU:$AU,$CK779+19),"")</f>
      </c>
      <c r="BP779">
        <f>IF($CL779&gt;=20,INDEX($AU:$AU,$CK779+20),"")</f>
      </c>
      <c r="BQ779">
        <f>IF($CL779&gt;=21,INDEX($AU:$AU,$CK779+21),"")</f>
      </c>
      <c r="BR779">
        <f>IF($CL779&gt;=22,INDEX($AU:$AU,$CK779+22),"")</f>
      </c>
      <c r="BS779">
        <f>IF($CL779&gt;=23,INDEX($AU:$AU,$CK779+23),"")</f>
      </c>
      <c r="BT779">
        <f>IF($CL779&gt;=24,INDEX($AU:$AU,$CK779+24),"")</f>
      </c>
      <c r="BU779">
        <f>IF($CL779&gt;=25,INDEX($AU:$AU,$CK779+25),"")</f>
      </c>
      <c r="BV779">
        <f>IF($CL779&gt;=26,INDEX($AU:$AU,$CK779+26),"")</f>
      </c>
      <c r="BW779">
        <f>IF($CL779&gt;=27,INDEX($AU:$AU,$CK779+27),"")</f>
      </c>
      <c r="BX779">
        <f>IF($CL779&gt;=28,INDEX($AU:$AU,$CK779+28),"")</f>
      </c>
      <c r="BY779">
        <f>IF($CL779&gt;=29,INDEX($AU:$AU,$CK779+29),"")</f>
      </c>
      <c r="BZ779">
        <f>IF($CL779&gt;=30,INDEX($AU:$AU,$CK779+30),"")</f>
      </c>
      <c r="CA779">
        <f>IF($CL779&gt;=31,INDEX($AU:$AU,$CK779+31),"")</f>
      </c>
      <c r="CB779">
        <f>IF($CL779&gt;=32,INDEX($AU:$AU,$CK779+32),"")</f>
      </c>
      <c r="CC779">
        <f>IF($CL779&gt;=33,INDEX($AU:$AU,$CK779+33),"")</f>
      </c>
      <c r="CD779">
        <f>IF($CL779&gt;=34,INDEX($AU:$AU,$CK779+34),"")</f>
      </c>
      <c r="CE779">
        <f>IF($CL779&gt;=35,INDEX($AU:$AU,$CK779+35),"")</f>
      </c>
      <c r="CF779">
        <f>IF($CL779&gt;=36,INDEX($AU:$AU,$CK779+36),"")</f>
      </c>
      <c r="CG779">
        <f>IF($CL779&gt;=37,INDEX($AU:$AU,$CK779+37),"")</f>
      </c>
      <c r="CH779">
        <f>IF($CL779&gt;=38,INDEX($AU:$AU,$CK779+38),"")</f>
      </c>
      <c r="CI779">
        <f>IF($CL779&gt;=39,INDEX($AU:$AU,$CK779+39),"")</f>
      </c>
      <c r="CJ779">
        <f>IF($CL779&gt;=40,INDEX($AU:$AU,$CK779+40),"")</f>
      </c>
      <c r="CK779">
        <f>IFERROR(MATCH($AT779,$AU$2:$AU$133,0)+1,0)</f>
      </c>
      <c r="CL779">
        <f>IFERROR(INDEX($AV$2:$AV$133,MATCH($AT779,$AU$2:$AU$133,0)),0)</f>
      </c>
      <c r="CM779">
        <f>IFERROR(LEFT($L779,FIND(" - ",$L779)-1),$L779)</f>
      </c>
      <c r="CN779" t="s">
        <v>149</v>
      </c>
      <c r="CP779">
        <f>IF($DK779&gt;=1,INDEX($CN:$CN,$DJ779+1),"")</f>
      </c>
      <c r="CQ779">
        <f>IF($DK779&gt;=2,INDEX($CN:$CN,$DJ779+2),"")</f>
      </c>
      <c r="CR779">
        <f>IF($DK779&gt;=3,INDEX($CN:$CN,$DJ779+3),"")</f>
      </c>
      <c r="CS779">
        <f>IF($DK779&gt;=4,INDEX($CN:$CN,$DJ779+4),"")</f>
      </c>
      <c r="CT779">
        <f>IF($DK779&gt;=5,INDEX($CN:$CN,$DJ779+5),"")</f>
      </c>
      <c r="CU779">
        <f>IF($DK779&gt;=6,INDEX($CN:$CN,$DJ779+6),"")</f>
      </c>
      <c r="CV779">
        <f>IF($DK779&gt;=7,INDEX($CN:$CN,$DJ779+7),"")</f>
      </c>
      <c r="CW779">
        <f>IF($DK779&gt;=8,INDEX($CN:$CN,$DJ779+8),"")</f>
      </c>
      <c r="CX779">
        <f>IF($DK779&gt;=9,INDEX($CN:$CN,$DJ779+9),"")</f>
      </c>
      <c r="CY779">
        <f>IF($DK779&gt;=10,INDEX($CN:$CN,$DJ779+10),"")</f>
      </c>
      <c r="CZ779">
        <f>IF($DK779&gt;=11,INDEX($CN:$CN,$DJ779+11),"")</f>
      </c>
      <c r="DA779">
        <f>IF($DK779&gt;=12,INDEX($CN:$CN,$DJ779+12),"")</f>
      </c>
      <c r="DB779">
        <f>IF($DK779&gt;=13,INDEX($CN:$CN,$DJ779+13),"")</f>
      </c>
      <c r="DC779">
        <f>IF($DK779&gt;=14,INDEX($CN:$CN,$DJ779+14),"")</f>
      </c>
      <c r="DD779">
        <f>IF($DK779&gt;=15,INDEX($CN:$CN,$DJ779+15),"")</f>
      </c>
      <c r="DE779">
        <f>IF($DK779&gt;=16,INDEX($CN:$CN,$DJ779+16),"")</f>
      </c>
      <c r="DF779">
        <f>IF($DK779&gt;=17,INDEX($CN:$CN,$DJ779+17),"")</f>
      </c>
      <c r="DG779">
        <f>IF($DK779&gt;=18,INDEX($CN:$CN,$DJ779+18),"")</f>
      </c>
      <c r="DH779">
        <f>IF($DK779&gt;=19,INDEX($CN:$CN,$DJ779+19),"")</f>
      </c>
      <c r="DI779">
        <f>IF($DK779&gt;=20,INDEX($CN:$CN,$DJ779+20),"")</f>
      </c>
      <c r="DJ779">
        <f>IFERROR(MATCH($CM779,$CN$2:$CN$1089,0)+1,0)</f>
      </c>
      <c r="DK779">
        <f>IFERROR(INDEX($CO$2:$CO$1089,MATCH($CM779,$CN$2:$CN$1089,0)),0)</f>
      </c>
      <c r="DL779">
        <f>IFERROR(INDEX($AS:$AS,MATCH($O779,$AR:$AR,0))&amp;"","")</f>
      </c>
      <c r="DP779">
        <f>IF($GS779&gt;=1,INDEX($DM:$DM,$GR779+1),"")</f>
      </c>
      <c r="DQ779">
        <f>IF($GS779&gt;=2,INDEX($DM:$DM,$GR779+2),"")</f>
      </c>
      <c r="DR779">
        <f>IF($GS779&gt;=3,INDEX($DM:$DM,$GR779+3),"")</f>
      </c>
      <c r="DS779">
        <f>IF($GS779&gt;=4,INDEX($DM:$DM,$GR779+4),"")</f>
      </c>
      <c r="DT779">
        <f>IF($GS779&gt;=5,INDEX($DM:$DM,$GR779+5),"")</f>
      </c>
      <c r="DU779">
        <f>IF($GS779&gt;=6,INDEX($DM:$DM,$GR779+6),"")</f>
      </c>
      <c r="DV779">
        <f>IF($GS779&gt;=7,INDEX($DM:$DM,$GR779+7),"")</f>
      </c>
      <c r="DW779">
        <f>IF($GS779&gt;=8,INDEX($DM:$DM,$GR779+8),"")</f>
      </c>
      <c r="DX779">
        <f>IF($GS779&gt;=9,INDEX($DM:$DM,$GR779+9),"")</f>
      </c>
      <c r="DY779">
        <f>IF($GS779&gt;=10,INDEX($DM:$DM,$GR779+10),"")</f>
      </c>
      <c r="DZ779">
        <f>IF($GS779&gt;=11,INDEX($DM:$DM,$GR779+11),"")</f>
      </c>
      <c r="EA779">
        <f>IF($GS779&gt;=12,INDEX($DM:$DM,$GR779+12),"")</f>
      </c>
      <c r="EB779">
        <f>IF($GS779&gt;=13,INDEX($DM:$DM,$GR779+13),"")</f>
      </c>
      <c r="EC779">
        <f>IF($GS779&gt;=14,INDEX($DM:$DM,$GR779+14),"")</f>
      </c>
      <c r="ED779">
        <f>IF($GS779&gt;=15,INDEX($DM:$DM,$GR779+15),"")</f>
      </c>
      <c r="EE779">
        <f>IF($GS779&gt;=16,INDEX($DM:$DM,$GR779+16),"")</f>
      </c>
      <c r="EF779">
        <f>IF($GS779&gt;=17,INDEX($DM:$DM,$GR779+17),"")</f>
      </c>
      <c r="EG779">
        <f>IF($GS779&gt;=18,INDEX($DM:$DM,$GR779+18),"")</f>
      </c>
      <c r="EH779">
        <f>IF($GS779&gt;=19,INDEX($DM:$DM,$GR779+19),"")</f>
      </c>
      <c r="EI779">
        <f>IF($GS779&gt;=20,INDEX($DM:$DM,$GR779+20),"")</f>
      </c>
      <c r="EJ779">
        <f>IF($GS779&gt;=21,INDEX($DM:$DM,$GR779+21),"")</f>
      </c>
      <c r="EK779">
        <f>IF($GS779&gt;=22,INDEX($DM:$DM,$GR779+22),"")</f>
      </c>
      <c r="EL779">
        <f>IF($GS779&gt;=23,INDEX($DM:$DM,$GR779+23),"")</f>
      </c>
      <c r="EM779">
        <f>IF($GS779&gt;=24,INDEX($DM:$DM,$GR779+24),"")</f>
      </c>
      <c r="EN779">
        <f>IF($GS779&gt;=25,INDEX($DM:$DM,$GR779+25),"")</f>
      </c>
      <c r="EO779">
        <f>IF($GS779&gt;=26,INDEX($DM:$DM,$GR779+26),"")</f>
      </c>
      <c r="EP779">
        <f>IF($GS779&gt;=27,INDEX($DM:$DM,$GR779+27),"")</f>
      </c>
      <c r="EQ779">
        <f>IF($GS779&gt;=28,INDEX($DM:$DM,$GR779+28),"")</f>
      </c>
      <c r="ER779">
        <f>IF($GS779&gt;=29,INDEX($DM:$DM,$GR779+29),"")</f>
      </c>
      <c r="ES779">
        <f>IF($GS779&gt;=30,INDEX($DM:$DM,$GR779+30),"")</f>
      </c>
      <c r="ET779">
        <f>IF($GS779&gt;=31,INDEX($DM:$DM,$GR779+31),"")</f>
      </c>
      <c r="EU779">
        <f>IF($GS779&gt;=32,INDEX($DM:$DM,$GR779+32),"")</f>
      </c>
      <c r="EV779">
        <f>IF($GS779&gt;=33,INDEX($DM:$DM,$GR779+33),"")</f>
      </c>
      <c r="EW779">
        <f>IF($GS779&gt;=34,INDEX($DM:$DM,$GR779+34),"")</f>
      </c>
      <c r="EX779">
        <f>IF($GS779&gt;=35,INDEX($DM:$DM,$GR779+35),"")</f>
      </c>
      <c r="EY779">
        <f>IF($GS779&gt;=36,INDEX($DM:$DM,$GR779+36),"")</f>
      </c>
      <c r="EZ779">
        <f>IF($GS779&gt;=37,INDEX($DM:$DM,$GR779+37),"")</f>
      </c>
      <c r="FA779">
        <f>IF($GS779&gt;=38,INDEX($DM:$DM,$GR779+38),"")</f>
      </c>
      <c r="FB779">
        <f>IF($GS779&gt;=39,INDEX($DM:$DM,$GR779+39),"")</f>
      </c>
      <c r="FC779">
        <f>IF($GS779&gt;=40,INDEX($DM:$DM,$GR779+40),"")</f>
      </c>
      <c r="FD779">
        <f>IF($GS779&gt;=1,INDEX($DN:$DN,$GR779+1),"")</f>
      </c>
      <c r="FE779">
        <f>IF($GS779&gt;=2,INDEX($DN:$DN,$GR779+2),"")</f>
      </c>
      <c r="FF779">
        <f>IF($GS779&gt;=3,INDEX($DN:$DN,$GR779+3),"")</f>
      </c>
      <c r="FG779">
        <f>IF($GS779&gt;=4,INDEX($DN:$DN,$GR779+4),"")</f>
      </c>
      <c r="FH779">
        <f>IF($GS779&gt;=5,INDEX($DN:$DN,$GR779+5),"")</f>
      </c>
      <c r="FI779">
        <f>IF($GS779&gt;=6,INDEX($DN:$DN,$GR779+6),"")</f>
      </c>
      <c r="FJ779">
        <f>IF($GS779&gt;=7,INDEX($DN:$DN,$GR779+7),"")</f>
      </c>
      <c r="FK779">
        <f>IF($GS779&gt;=8,INDEX($DN:$DN,$GR779+8),"")</f>
      </c>
      <c r="FL779">
        <f>IF($GS779&gt;=9,INDEX($DN:$DN,$GR779+9),"")</f>
      </c>
      <c r="FM779">
        <f>IF($GS779&gt;=10,INDEX($DN:$DN,$GR779+10),"")</f>
      </c>
      <c r="FN779">
        <f>IF($GS779&gt;=11,INDEX($DN:$DN,$GR779+11),"")</f>
      </c>
      <c r="FO779">
        <f>IF($GS779&gt;=12,INDEX($DN:$DN,$GR779+12),"")</f>
      </c>
      <c r="FP779">
        <f>IF($GS779&gt;=13,INDEX($DN:$DN,$GR779+13),"")</f>
      </c>
      <c r="FQ779">
        <f>IF($GS779&gt;=14,INDEX($DN:$DN,$GR779+14),"")</f>
      </c>
      <c r="FR779">
        <f>IF($GS779&gt;=15,INDEX($DN:$DN,$GR779+15),"")</f>
      </c>
      <c r="FS779">
        <f>IF($GS779&gt;=16,INDEX($DN:$DN,$GR779+16),"")</f>
      </c>
      <c r="FT779">
        <f>IF($GS779&gt;=17,INDEX($DN:$DN,$GR779+17),"")</f>
      </c>
      <c r="FU779">
        <f>IF($GS779&gt;=18,INDEX($DN:$DN,$GR779+18),"")</f>
      </c>
      <c r="FV779">
        <f>IF($GS779&gt;=19,INDEX($DN:$DN,$GR779+19),"")</f>
      </c>
      <c r="FW779">
        <f>IF($GS779&gt;=20,INDEX($DN:$DN,$GR779+20),"")</f>
      </c>
      <c r="FX779">
        <f>IF($GS779&gt;=21,INDEX($DN:$DN,$GR779+21),"")</f>
      </c>
      <c r="FY779">
        <f>IF($GS779&gt;=22,INDEX($DN:$DN,$GR779+22),"")</f>
      </c>
      <c r="FZ779">
        <f>IF($GS779&gt;=23,INDEX($DN:$DN,$GR779+23),"")</f>
      </c>
      <c r="GA779">
        <f>IF($GS779&gt;=24,INDEX($DN:$DN,$GR779+24),"")</f>
      </c>
      <c r="GB779">
        <f>IF($GS779&gt;=25,INDEX($DN:$DN,$GR779+25),"")</f>
      </c>
      <c r="GC779">
        <f>IF($GS779&gt;=26,INDEX($DN:$DN,$GR779+26),"")</f>
      </c>
      <c r="GD779">
        <f>IF($GS779&gt;=27,INDEX($DN:$DN,$GR779+27),"")</f>
      </c>
      <c r="GE779">
        <f>IF($GS779&gt;=28,INDEX($DN:$DN,$GR779+28),"")</f>
      </c>
      <c r="GF779">
        <f>IF($GS779&gt;=29,INDEX($DN:$DN,$GR779+29),"")</f>
      </c>
      <c r="GG779">
        <f>IF($GS779&gt;=30,INDEX($DN:$DN,$GR779+30),"")</f>
      </c>
      <c r="GH779">
        <f>IF($GS779&gt;=31,INDEX($DN:$DN,$GR779+31),"")</f>
      </c>
      <c r="GI779">
        <f>IF($GS779&gt;=32,INDEX($DN:$DN,$GR779+32),"")</f>
      </c>
      <c r="GJ779">
        <f>IF($GS779&gt;=33,INDEX($DN:$DN,$GR779+33),"")</f>
      </c>
      <c r="GK779">
        <f>IF($GS779&gt;=34,INDEX($DN:$DN,$GR779+34),"")</f>
      </c>
      <c r="GL779">
        <f>IF($GS779&gt;=35,INDEX($DN:$DN,$GR779+35),"")</f>
      </c>
      <c r="GM779">
        <f>IF($GS779&gt;=36,INDEX($DN:$DN,$GR779+36),"")</f>
      </c>
      <c r="GN779">
        <f>IF($GS779&gt;=37,INDEX($DN:$DN,$GR779+37),"")</f>
      </c>
      <c r="GO779">
        <f>IF($GS779&gt;=38,INDEX($DN:$DN,$GR779+38),"")</f>
      </c>
      <c r="GP779">
        <f>IF($GS779&gt;=39,INDEX($DN:$DN,$GR779+39),"")</f>
      </c>
      <c r="GQ779">
        <f>IF($GS779&gt;=40,INDEX($DN:$DN,$GR779+40),"")</f>
      </c>
      <c r="GR779">
        <f>IFERROR(MATCH($DL779,$DM$2:$DM$148,0)+1,0)</f>
      </c>
      <c r="GS779">
        <f>IFERROR(INDEX($DO$2:$DO$148,MATCH($DL779,$DM$2:$DM$148,0)),0)</f>
      </c>
      <c r="GT779">
        <f>IFERROR(MATCH($Z779,$DP$779:$FC$779,0),0)</f>
      </c>
      <c r="GU779">
        <f>IF($GT779&gt;0,INDEX($FD$779:$GQ$779,$GT779),"")</f>
      </c>
      <c r="GX779">
        <f>IF($JG779&gt;=1,INDEX($GV:$GV,$JF779+1),"")</f>
      </c>
      <c r="GY779">
        <f>IF($JG779&gt;=2,INDEX($GV:$GV,$JF779+2),"")</f>
      </c>
      <c r="GZ779">
        <f>IF($JG779&gt;=3,INDEX($GV:$GV,$JF779+3),"")</f>
      </c>
      <c r="HA779">
        <f>IF($JG779&gt;=4,INDEX($GV:$GV,$JF779+4),"")</f>
      </c>
      <c r="HB779">
        <f>IF($JG779&gt;=5,INDEX($GV:$GV,$JF779+5),"")</f>
      </c>
      <c r="HC779">
        <f>IF($JG779&gt;=6,INDEX($GV:$GV,$JF779+6),"")</f>
      </c>
      <c r="HD779">
        <f>IF($JG779&gt;=7,INDEX($GV:$GV,$JF779+7),"")</f>
      </c>
      <c r="HE779">
        <f>IF($JG779&gt;=8,INDEX($GV:$GV,$JF779+8),"")</f>
      </c>
      <c r="HF779">
        <f>IF($JG779&gt;=9,INDEX($GV:$GV,$JF779+9),"")</f>
      </c>
      <c r="HG779">
        <f>IF($JG779&gt;=10,INDEX($GV:$GV,$JF779+10),"")</f>
      </c>
      <c r="HH779">
        <f>IF($JG779&gt;=11,INDEX($GV:$GV,$JF779+11),"")</f>
      </c>
      <c r="HI779">
        <f>IF($JG779&gt;=12,INDEX($GV:$GV,$JF779+12),"")</f>
      </c>
      <c r="HJ779">
        <f>IF($JG779&gt;=13,INDEX($GV:$GV,$JF779+13),"")</f>
      </c>
      <c r="HK779">
        <f>IF($JG779&gt;=14,INDEX($GV:$GV,$JF779+14),"")</f>
      </c>
      <c r="HL779">
        <f>IF($JG779&gt;=15,INDEX($GV:$GV,$JF779+15),"")</f>
      </c>
      <c r="HM779">
        <f>IF($JG779&gt;=16,INDEX($GV:$GV,$JF779+16),"")</f>
      </c>
      <c r="HN779">
        <f>IF($JG779&gt;=17,INDEX($GV:$GV,$JF779+17),"")</f>
      </c>
      <c r="HO779">
        <f>IF($JG779&gt;=18,INDEX($GV:$GV,$JF779+18),"")</f>
      </c>
      <c r="HP779">
        <f>IF($JG779&gt;=19,INDEX($GV:$GV,$JF779+19),"")</f>
      </c>
      <c r="HQ779">
        <f>IF($JG779&gt;=20,INDEX($GV:$GV,$JF779+20),"")</f>
      </c>
      <c r="HR779">
        <f>IF($JG779&gt;=21,INDEX($GV:$GV,$JF779+21),"")</f>
      </c>
      <c r="HS779">
        <f>IF($JG779&gt;=22,INDEX($GV:$GV,$JF779+22),"")</f>
      </c>
      <c r="HT779">
        <f>IF($JG779&gt;=23,INDEX($GV:$GV,$JF779+23),"")</f>
      </c>
      <c r="HU779">
        <f>IF($JG779&gt;=24,INDEX($GV:$GV,$JF779+24),"")</f>
      </c>
      <c r="HV779">
        <f>IF($JG779&gt;=25,INDEX($GV:$GV,$JF779+25),"")</f>
      </c>
      <c r="HW779">
        <f>IF($JG779&gt;=26,INDEX($GV:$GV,$JF779+26),"")</f>
      </c>
      <c r="HX779">
        <f>IF($JG779&gt;=27,INDEX($GV:$GV,$JF779+27),"")</f>
      </c>
      <c r="HY779">
        <f>IF($JG779&gt;=28,INDEX($GV:$GV,$JF779+28),"")</f>
      </c>
      <c r="HZ779">
        <f>IF($JG779&gt;=29,INDEX($GV:$GV,$JF779+29),"")</f>
      </c>
      <c r="IA779">
        <f>IF($JG779&gt;=30,INDEX($GV:$GV,$JF779+30),"")</f>
      </c>
      <c r="IB779">
        <f>IF($JG779&gt;=31,INDEX($GV:$GV,$JF779+31),"")</f>
      </c>
      <c r="IC779">
        <f>IF($JG779&gt;=32,INDEX($GV:$GV,$JF779+32),"")</f>
      </c>
      <c r="ID779">
        <f>IF($JG779&gt;=33,INDEX($GV:$GV,$JF779+33),"")</f>
      </c>
      <c r="IE779">
        <f>IF($JG779&gt;=34,INDEX($GV:$GV,$JF779+34),"")</f>
      </c>
      <c r="IF779">
        <f>IF($JG779&gt;=35,INDEX($GV:$GV,$JF779+35),"")</f>
      </c>
      <c r="IG779">
        <f>IF($JG779&gt;=36,INDEX($GV:$GV,$JF779+36),"")</f>
      </c>
      <c r="IH779">
        <f>IF($JG779&gt;=37,INDEX($GV:$GV,$JF779+37),"")</f>
      </c>
      <c r="II779">
        <f>IF($JG779&gt;=38,INDEX($GV:$GV,$JF779+38),"")</f>
      </c>
      <c r="IJ779">
        <f>IF($JG779&gt;=39,INDEX($GV:$GV,$JF779+39),"")</f>
      </c>
      <c r="IK779">
        <f>IF($JG779&gt;=40,INDEX($GV:$GV,$JF779+40),"")</f>
      </c>
      <c r="IL779">
        <f>IF($JG779&gt;=41,INDEX($GV:$GV,$JF779+41),"")</f>
      </c>
      <c r="IM779">
        <f>IF($JG779&gt;=42,INDEX($GV:$GV,$JF779+42),"")</f>
      </c>
      <c r="IN779">
        <f>IF($JG779&gt;=43,INDEX($GV:$GV,$JF779+43),"")</f>
      </c>
      <c r="IO779">
        <f>IF($JG779&gt;=44,INDEX($GV:$GV,$JF779+44),"")</f>
      </c>
      <c r="IP779">
        <f>IF($JG779&gt;=45,INDEX($GV:$GV,$JF779+45),"")</f>
      </c>
      <c r="IQ779">
        <f>IF($JG779&gt;=46,INDEX($GV:$GV,$JF779+46),"")</f>
      </c>
      <c r="IR779">
        <f>IF($JG779&gt;=47,INDEX($GV:$GV,$JF779+47),"")</f>
      </c>
      <c r="IS779">
        <f>IF($JG779&gt;=48,INDEX($GV:$GV,$JF779+48),"")</f>
      </c>
      <c r="IT779">
        <f>IF($JG779&gt;=49,INDEX($GV:$GV,$JF779+49),"")</f>
      </c>
      <c r="IU779">
        <f>IF($JG779&gt;=50,INDEX($GV:$GV,$JF779+50),"")</f>
      </c>
      <c r="IV779">
        <f>IF($JG779&gt;=51,INDEX($GV:$GV,$JF779+51),"")</f>
      </c>
      <c r="IW779">
        <f>IF($JG779&gt;=52,INDEX($GV:$GV,$JF779+52),"")</f>
      </c>
      <c r="IX779">
        <f>IF($JG779&gt;=53,INDEX($GV:$GV,$JF779+53),"")</f>
      </c>
      <c r="IY779">
        <f>IF($JG779&gt;=54,INDEX($GV:$GV,$JF779+54),"")</f>
      </c>
      <c r="IZ779">
        <f>IF($JG779&gt;=55,INDEX($GV:$GV,$JF779+55),"")</f>
      </c>
      <c r="JA779">
        <f>IF($JG779&gt;=56,INDEX($GV:$GV,$JF779+56),"")</f>
      </c>
      <c r="JB779">
        <f>IF($JG779&gt;=57,INDEX($GV:$GV,$JF779+57),"")</f>
      </c>
      <c r="JC779">
        <f>IF($JG779&gt;=58,INDEX($GV:$GV,$JF779+58),"")</f>
      </c>
      <c r="JD779">
        <f>IF($JG779&gt;=59,INDEX($GV:$GV,$JF779+59),"")</f>
      </c>
      <c r="JE779">
        <f>IF($JG779&gt;=60,INDEX($GV:$GV,$JF779+60),"")</f>
      </c>
      <c r="JF779">
        <f>IFERROR(MATCH($GU779,$GV$2:$GV$322,0)+1,0)</f>
      </c>
      <c r="JG779">
        <f>IFERROR(INDEX($GW$2:$GW$322,MATCH($GU779,$GV$2:$GV$322,0)),0)</f>
      </c>
      <c r="JH779" t="s">
        <v>44</v>
      </c>
      <c r="JI779" t="s">
        <v>44</v>
      </c>
    </row>
    <row r="780" spans="1:269" x14ac:dyDescent="0.25">
      <c r="R780">
        <f>IF(OR($U780="",$Q780=""),"",IFERROR($U780/$Q780,0))</f>
      </c>
      <c r="S780">
        <f>IF($U780="","",
SUM($T780,$V780,$AA780,$W780,$Y780)*
(1-IF($AB780="",0,VALUE($AB780)/100)))</f>
      </c>
      <c r="T780">
        <f>IF($U780="","",$U780)</f>
      </c>
      <c r="V780">
        <f>IF($U780="","",
IF($O780="","",
IF(ISNUMBER(SEARCH("exempt",LOWER($O780))),0,
$U780*(VALUE(SUBSTITUTE($O780,"%",""))/100))))</f>
      </c>
      <c r="AC780">
        <f>IFERROR(IF(FIND(" - ",$K780)&gt;0,MID($K780,FIND(" - ",$K780)+3,LEN($K780)),""),"")</f>
      </c>
      <c r="AL780" t="s">
        <v>1792</v>
      </c>
      <c r="AT780">
        <f>IFERROR(LEFT($K780,FIND(" - ",$K780)-1),$K780)</f>
      </c>
      <c r="AW780">
        <f>IF($CL780&gt;=1,INDEX($AU:$AU,$CK780+1),"")</f>
      </c>
      <c r="AX780">
        <f>IF($CL780&gt;=2,INDEX($AU:$AU,$CK780+2),"")</f>
      </c>
      <c r="AY780">
        <f>IF($CL780&gt;=3,INDEX($AU:$AU,$CK780+3),"")</f>
      </c>
      <c r="AZ780">
        <f>IF($CL780&gt;=4,INDEX($AU:$AU,$CK780+4),"")</f>
      </c>
      <c r="BA780">
        <f>IF($CL780&gt;=5,INDEX($AU:$AU,$CK780+5),"")</f>
      </c>
      <c r="BB780">
        <f>IF($CL780&gt;=6,INDEX($AU:$AU,$CK780+6),"")</f>
      </c>
      <c r="BC780">
        <f>IF($CL780&gt;=7,INDEX($AU:$AU,$CK780+7),"")</f>
      </c>
      <c r="BD780">
        <f>IF($CL780&gt;=8,INDEX($AU:$AU,$CK780+8),"")</f>
      </c>
      <c r="BE780">
        <f>IF($CL780&gt;=9,INDEX($AU:$AU,$CK780+9),"")</f>
      </c>
      <c r="BF780">
        <f>IF($CL780&gt;=10,INDEX($AU:$AU,$CK780+10),"")</f>
      </c>
      <c r="BG780">
        <f>IF($CL780&gt;=11,INDEX($AU:$AU,$CK780+11),"")</f>
      </c>
      <c r="BH780">
        <f>IF($CL780&gt;=12,INDEX($AU:$AU,$CK780+12),"")</f>
      </c>
      <c r="BI780">
        <f>IF($CL780&gt;=13,INDEX($AU:$AU,$CK780+13),"")</f>
      </c>
      <c r="BJ780">
        <f>IF($CL780&gt;=14,INDEX($AU:$AU,$CK780+14),"")</f>
      </c>
      <c r="BK780">
        <f>IF($CL780&gt;=15,INDEX($AU:$AU,$CK780+15),"")</f>
      </c>
      <c r="BL780">
        <f>IF($CL780&gt;=16,INDEX($AU:$AU,$CK780+16),"")</f>
      </c>
      <c r="BM780">
        <f>IF($CL780&gt;=17,INDEX($AU:$AU,$CK780+17),"")</f>
      </c>
      <c r="BN780">
        <f>IF($CL780&gt;=18,INDEX($AU:$AU,$CK780+18),"")</f>
      </c>
      <c r="BO780">
        <f>IF($CL780&gt;=19,INDEX($AU:$AU,$CK780+19),"")</f>
      </c>
      <c r="BP780">
        <f>IF($CL780&gt;=20,INDEX($AU:$AU,$CK780+20),"")</f>
      </c>
      <c r="BQ780">
        <f>IF($CL780&gt;=21,INDEX($AU:$AU,$CK780+21),"")</f>
      </c>
      <c r="BR780">
        <f>IF($CL780&gt;=22,INDEX($AU:$AU,$CK780+22),"")</f>
      </c>
      <c r="BS780">
        <f>IF($CL780&gt;=23,INDEX($AU:$AU,$CK780+23),"")</f>
      </c>
      <c r="BT780">
        <f>IF($CL780&gt;=24,INDEX($AU:$AU,$CK780+24),"")</f>
      </c>
      <c r="BU780">
        <f>IF($CL780&gt;=25,INDEX($AU:$AU,$CK780+25),"")</f>
      </c>
      <c r="BV780">
        <f>IF($CL780&gt;=26,INDEX($AU:$AU,$CK780+26),"")</f>
      </c>
      <c r="BW780">
        <f>IF($CL780&gt;=27,INDEX($AU:$AU,$CK780+27),"")</f>
      </c>
      <c r="BX780">
        <f>IF($CL780&gt;=28,INDEX($AU:$AU,$CK780+28),"")</f>
      </c>
      <c r="BY780">
        <f>IF($CL780&gt;=29,INDEX($AU:$AU,$CK780+29),"")</f>
      </c>
      <c r="BZ780">
        <f>IF($CL780&gt;=30,INDEX($AU:$AU,$CK780+30),"")</f>
      </c>
      <c r="CA780">
        <f>IF($CL780&gt;=31,INDEX($AU:$AU,$CK780+31),"")</f>
      </c>
      <c r="CB780">
        <f>IF($CL780&gt;=32,INDEX($AU:$AU,$CK780+32),"")</f>
      </c>
      <c r="CC780">
        <f>IF($CL780&gt;=33,INDEX($AU:$AU,$CK780+33),"")</f>
      </c>
      <c r="CD780">
        <f>IF($CL780&gt;=34,INDEX($AU:$AU,$CK780+34),"")</f>
      </c>
      <c r="CE780">
        <f>IF($CL780&gt;=35,INDEX($AU:$AU,$CK780+35),"")</f>
      </c>
      <c r="CF780">
        <f>IF($CL780&gt;=36,INDEX($AU:$AU,$CK780+36),"")</f>
      </c>
      <c r="CG780">
        <f>IF($CL780&gt;=37,INDEX($AU:$AU,$CK780+37),"")</f>
      </c>
      <c r="CH780">
        <f>IF($CL780&gt;=38,INDEX($AU:$AU,$CK780+38),"")</f>
      </c>
      <c r="CI780">
        <f>IF($CL780&gt;=39,INDEX($AU:$AU,$CK780+39),"")</f>
      </c>
      <c r="CJ780">
        <f>IF($CL780&gt;=40,INDEX($AU:$AU,$CK780+40),"")</f>
      </c>
      <c r="CK780">
        <f>IFERROR(MATCH($AT780,$AU$2:$AU$133,0)+1,0)</f>
      </c>
      <c r="CL780">
        <f>IFERROR(INDEX($AV$2:$AV$133,MATCH($AT780,$AU$2:$AU$133,0)),0)</f>
      </c>
      <c r="CM780">
        <f>IFERROR(LEFT($L780,FIND(" - ",$L780)-1),$L780)</f>
      </c>
      <c r="CN780" t="s">
        <v>1793</v>
      </c>
      <c r="CO780">
        <v>1</v>
      </c>
      <c r="CP780">
        <f>IF($DK780&gt;=1,INDEX($CN:$CN,$DJ780+1),"")</f>
      </c>
      <c r="CQ780">
        <f>IF($DK780&gt;=2,INDEX($CN:$CN,$DJ780+2),"")</f>
      </c>
      <c r="CR780">
        <f>IF($DK780&gt;=3,INDEX($CN:$CN,$DJ780+3),"")</f>
      </c>
      <c r="CS780">
        <f>IF($DK780&gt;=4,INDEX($CN:$CN,$DJ780+4),"")</f>
      </c>
      <c r="CT780">
        <f>IF($DK780&gt;=5,INDEX($CN:$CN,$DJ780+5),"")</f>
      </c>
      <c r="CU780">
        <f>IF($DK780&gt;=6,INDEX($CN:$CN,$DJ780+6),"")</f>
      </c>
      <c r="CV780">
        <f>IF($DK780&gt;=7,INDEX($CN:$CN,$DJ780+7),"")</f>
      </c>
      <c r="CW780">
        <f>IF($DK780&gt;=8,INDEX($CN:$CN,$DJ780+8),"")</f>
      </c>
      <c r="CX780">
        <f>IF($DK780&gt;=9,INDEX($CN:$CN,$DJ780+9),"")</f>
      </c>
      <c r="CY780">
        <f>IF($DK780&gt;=10,INDEX($CN:$CN,$DJ780+10),"")</f>
      </c>
      <c r="CZ780">
        <f>IF($DK780&gt;=11,INDEX($CN:$CN,$DJ780+11),"")</f>
      </c>
      <c r="DA780">
        <f>IF($DK780&gt;=12,INDEX($CN:$CN,$DJ780+12),"")</f>
      </c>
      <c r="DB780">
        <f>IF($DK780&gt;=13,INDEX($CN:$CN,$DJ780+13),"")</f>
      </c>
      <c r="DC780">
        <f>IF($DK780&gt;=14,INDEX($CN:$CN,$DJ780+14),"")</f>
      </c>
      <c r="DD780">
        <f>IF($DK780&gt;=15,INDEX($CN:$CN,$DJ780+15),"")</f>
      </c>
      <c r="DE780">
        <f>IF($DK780&gt;=16,INDEX($CN:$CN,$DJ780+16),"")</f>
      </c>
      <c r="DF780">
        <f>IF($DK780&gt;=17,INDEX($CN:$CN,$DJ780+17),"")</f>
      </c>
      <c r="DG780">
        <f>IF($DK780&gt;=18,INDEX($CN:$CN,$DJ780+18),"")</f>
      </c>
      <c r="DH780">
        <f>IF($DK780&gt;=19,INDEX($CN:$CN,$DJ780+19),"")</f>
      </c>
      <c r="DI780">
        <f>IF($DK780&gt;=20,INDEX($CN:$CN,$DJ780+20),"")</f>
      </c>
      <c r="DJ780">
        <f>IFERROR(MATCH($CM780,$CN$2:$CN$1089,0)+1,0)</f>
      </c>
      <c r="DK780">
        <f>IFERROR(INDEX($CO$2:$CO$1089,MATCH($CM780,$CN$2:$CN$1089,0)),0)</f>
      </c>
      <c r="DL780">
        <f>IFERROR(INDEX($AS:$AS,MATCH($O780,$AR:$AR,0))&amp;"","")</f>
      </c>
      <c r="DP780">
        <f>IF($GS780&gt;=1,INDEX($DM:$DM,$GR780+1),"")</f>
      </c>
      <c r="DQ780">
        <f>IF($GS780&gt;=2,INDEX($DM:$DM,$GR780+2),"")</f>
      </c>
      <c r="DR780">
        <f>IF($GS780&gt;=3,INDEX($DM:$DM,$GR780+3),"")</f>
      </c>
      <c r="DS780">
        <f>IF($GS780&gt;=4,INDEX($DM:$DM,$GR780+4),"")</f>
      </c>
      <c r="DT780">
        <f>IF($GS780&gt;=5,INDEX($DM:$DM,$GR780+5),"")</f>
      </c>
      <c r="DU780">
        <f>IF($GS780&gt;=6,INDEX($DM:$DM,$GR780+6),"")</f>
      </c>
      <c r="DV780">
        <f>IF($GS780&gt;=7,INDEX($DM:$DM,$GR780+7),"")</f>
      </c>
      <c r="DW780">
        <f>IF($GS780&gt;=8,INDEX($DM:$DM,$GR780+8),"")</f>
      </c>
      <c r="DX780">
        <f>IF($GS780&gt;=9,INDEX($DM:$DM,$GR780+9),"")</f>
      </c>
      <c r="DY780">
        <f>IF($GS780&gt;=10,INDEX($DM:$DM,$GR780+10),"")</f>
      </c>
      <c r="DZ780">
        <f>IF($GS780&gt;=11,INDEX($DM:$DM,$GR780+11),"")</f>
      </c>
      <c r="EA780">
        <f>IF($GS780&gt;=12,INDEX($DM:$DM,$GR780+12),"")</f>
      </c>
      <c r="EB780">
        <f>IF($GS780&gt;=13,INDEX($DM:$DM,$GR780+13),"")</f>
      </c>
      <c r="EC780">
        <f>IF($GS780&gt;=14,INDEX($DM:$DM,$GR780+14),"")</f>
      </c>
      <c r="ED780">
        <f>IF($GS780&gt;=15,INDEX($DM:$DM,$GR780+15),"")</f>
      </c>
      <c r="EE780">
        <f>IF($GS780&gt;=16,INDEX($DM:$DM,$GR780+16),"")</f>
      </c>
      <c r="EF780">
        <f>IF($GS780&gt;=17,INDEX($DM:$DM,$GR780+17),"")</f>
      </c>
      <c r="EG780">
        <f>IF($GS780&gt;=18,INDEX($DM:$DM,$GR780+18),"")</f>
      </c>
      <c r="EH780">
        <f>IF($GS780&gt;=19,INDEX($DM:$DM,$GR780+19),"")</f>
      </c>
      <c r="EI780">
        <f>IF($GS780&gt;=20,INDEX($DM:$DM,$GR780+20),"")</f>
      </c>
      <c r="EJ780">
        <f>IF($GS780&gt;=21,INDEX($DM:$DM,$GR780+21),"")</f>
      </c>
      <c r="EK780">
        <f>IF($GS780&gt;=22,INDEX($DM:$DM,$GR780+22),"")</f>
      </c>
      <c r="EL780">
        <f>IF($GS780&gt;=23,INDEX($DM:$DM,$GR780+23),"")</f>
      </c>
      <c r="EM780">
        <f>IF($GS780&gt;=24,INDEX($DM:$DM,$GR780+24),"")</f>
      </c>
      <c r="EN780">
        <f>IF($GS780&gt;=25,INDEX($DM:$DM,$GR780+25),"")</f>
      </c>
      <c r="EO780">
        <f>IF($GS780&gt;=26,INDEX($DM:$DM,$GR780+26),"")</f>
      </c>
      <c r="EP780">
        <f>IF($GS780&gt;=27,INDEX($DM:$DM,$GR780+27),"")</f>
      </c>
      <c r="EQ780">
        <f>IF($GS780&gt;=28,INDEX($DM:$DM,$GR780+28),"")</f>
      </c>
      <c r="ER780">
        <f>IF($GS780&gt;=29,INDEX($DM:$DM,$GR780+29),"")</f>
      </c>
      <c r="ES780">
        <f>IF($GS780&gt;=30,INDEX($DM:$DM,$GR780+30),"")</f>
      </c>
      <c r="ET780">
        <f>IF($GS780&gt;=31,INDEX($DM:$DM,$GR780+31),"")</f>
      </c>
      <c r="EU780">
        <f>IF($GS780&gt;=32,INDEX($DM:$DM,$GR780+32),"")</f>
      </c>
      <c r="EV780">
        <f>IF($GS780&gt;=33,INDEX($DM:$DM,$GR780+33),"")</f>
      </c>
      <c r="EW780">
        <f>IF($GS780&gt;=34,INDEX($DM:$DM,$GR780+34),"")</f>
      </c>
      <c r="EX780">
        <f>IF($GS780&gt;=35,INDEX($DM:$DM,$GR780+35),"")</f>
      </c>
      <c r="EY780">
        <f>IF($GS780&gt;=36,INDEX($DM:$DM,$GR780+36),"")</f>
      </c>
      <c r="EZ780">
        <f>IF($GS780&gt;=37,INDEX($DM:$DM,$GR780+37),"")</f>
      </c>
      <c r="FA780">
        <f>IF($GS780&gt;=38,INDEX($DM:$DM,$GR780+38),"")</f>
      </c>
      <c r="FB780">
        <f>IF($GS780&gt;=39,INDEX($DM:$DM,$GR780+39),"")</f>
      </c>
      <c r="FC780">
        <f>IF($GS780&gt;=40,INDEX($DM:$DM,$GR780+40),"")</f>
      </c>
      <c r="FD780">
        <f>IF($GS780&gt;=1,INDEX($DN:$DN,$GR780+1),"")</f>
      </c>
      <c r="FE780">
        <f>IF($GS780&gt;=2,INDEX($DN:$DN,$GR780+2),"")</f>
      </c>
      <c r="FF780">
        <f>IF($GS780&gt;=3,INDEX($DN:$DN,$GR780+3),"")</f>
      </c>
      <c r="FG780">
        <f>IF($GS780&gt;=4,INDEX($DN:$DN,$GR780+4),"")</f>
      </c>
      <c r="FH780">
        <f>IF($GS780&gt;=5,INDEX($DN:$DN,$GR780+5),"")</f>
      </c>
      <c r="FI780">
        <f>IF($GS780&gt;=6,INDEX($DN:$DN,$GR780+6),"")</f>
      </c>
      <c r="FJ780">
        <f>IF($GS780&gt;=7,INDEX($DN:$DN,$GR780+7),"")</f>
      </c>
      <c r="FK780">
        <f>IF($GS780&gt;=8,INDEX($DN:$DN,$GR780+8),"")</f>
      </c>
      <c r="FL780">
        <f>IF($GS780&gt;=9,INDEX($DN:$DN,$GR780+9),"")</f>
      </c>
      <c r="FM780">
        <f>IF($GS780&gt;=10,INDEX($DN:$DN,$GR780+10),"")</f>
      </c>
      <c r="FN780">
        <f>IF($GS780&gt;=11,INDEX($DN:$DN,$GR780+11),"")</f>
      </c>
      <c r="FO780">
        <f>IF($GS780&gt;=12,INDEX($DN:$DN,$GR780+12),"")</f>
      </c>
      <c r="FP780">
        <f>IF($GS780&gt;=13,INDEX($DN:$DN,$GR780+13),"")</f>
      </c>
      <c r="FQ780">
        <f>IF($GS780&gt;=14,INDEX($DN:$DN,$GR780+14),"")</f>
      </c>
      <c r="FR780">
        <f>IF($GS780&gt;=15,INDEX($DN:$DN,$GR780+15),"")</f>
      </c>
      <c r="FS780">
        <f>IF($GS780&gt;=16,INDEX($DN:$DN,$GR780+16),"")</f>
      </c>
      <c r="FT780">
        <f>IF($GS780&gt;=17,INDEX($DN:$DN,$GR780+17),"")</f>
      </c>
      <c r="FU780">
        <f>IF($GS780&gt;=18,INDEX($DN:$DN,$GR780+18),"")</f>
      </c>
      <c r="FV780">
        <f>IF($GS780&gt;=19,INDEX($DN:$DN,$GR780+19),"")</f>
      </c>
      <c r="FW780">
        <f>IF($GS780&gt;=20,INDEX($DN:$DN,$GR780+20),"")</f>
      </c>
      <c r="FX780">
        <f>IF($GS780&gt;=21,INDEX($DN:$DN,$GR780+21),"")</f>
      </c>
      <c r="FY780">
        <f>IF($GS780&gt;=22,INDEX($DN:$DN,$GR780+22),"")</f>
      </c>
      <c r="FZ780">
        <f>IF($GS780&gt;=23,INDEX($DN:$DN,$GR780+23),"")</f>
      </c>
      <c r="GA780">
        <f>IF($GS780&gt;=24,INDEX($DN:$DN,$GR780+24),"")</f>
      </c>
      <c r="GB780">
        <f>IF($GS780&gt;=25,INDEX($DN:$DN,$GR780+25),"")</f>
      </c>
      <c r="GC780">
        <f>IF($GS780&gt;=26,INDEX($DN:$DN,$GR780+26),"")</f>
      </c>
      <c r="GD780">
        <f>IF($GS780&gt;=27,INDEX($DN:$DN,$GR780+27),"")</f>
      </c>
      <c r="GE780">
        <f>IF($GS780&gt;=28,INDEX($DN:$DN,$GR780+28),"")</f>
      </c>
      <c r="GF780">
        <f>IF($GS780&gt;=29,INDEX($DN:$DN,$GR780+29),"")</f>
      </c>
      <c r="GG780">
        <f>IF($GS780&gt;=30,INDEX($DN:$DN,$GR780+30),"")</f>
      </c>
      <c r="GH780">
        <f>IF($GS780&gt;=31,INDEX($DN:$DN,$GR780+31),"")</f>
      </c>
      <c r="GI780">
        <f>IF($GS780&gt;=32,INDEX($DN:$DN,$GR780+32),"")</f>
      </c>
      <c r="GJ780">
        <f>IF($GS780&gt;=33,INDEX($DN:$DN,$GR780+33),"")</f>
      </c>
      <c r="GK780">
        <f>IF($GS780&gt;=34,INDEX($DN:$DN,$GR780+34),"")</f>
      </c>
      <c r="GL780">
        <f>IF($GS780&gt;=35,INDEX($DN:$DN,$GR780+35),"")</f>
      </c>
      <c r="GM780">
        <f>IF($GS780&gt;=36,INDEX($DN:$DN,$GR780+36),"")</f>
      </c>
      <c r="GN780">
        <f>IF($GS780&gt;=37,INDEX($DN:$DN,$GR780+37),"")</f>
      </c>
      <c r="GO780">
        <f>IF($GS780&gt;=38,INDEX($DN:$DN,$GR780+38),"")</f>
      </c>
      <c r="GP780">
        <f>IF($GS780&gt;=39,INDEX($DN:$DN,$GR780+39),"")</f>
      </c>
      <c r="GQ780">
        <f>IF($GS780&gt;=40,INDEX($DN:$DN,$GR780+40),"")</f>
      </c>
      <c r="GR780">
        <f>IFERROR(MATCH($DL780,$DM$2:$DM$148,0)+1,0)</f>
      </c>
      <c r="GS780">
        <f>IFERROR(INDEX($DO$2:$DO$148,MATCH($DL780,$DM$2:$DM$148,0)),0)</f>
      </c>
      <c r="GT780">
        <f>IFERROR(MATCH($Z780,$DP$780:$FC$780,0),0)</f>
      </c>
      <c r="GU780">
        <f>IF($GT780&gt;0,INDEX($FD$780:$GQ$780,$GT780),"")</f>
      </c>
      <c r="GX780">
        <f>IF($JG780&gt;=1,INDEX($GV:$GV,$JF780+1),"")</f>
      </c>
      <c r="GY780">
        <f>IF($JG780&gt;=2,INDEX($GV:$GV,$JF780+2),"")</f>
      </c>
      <c r="GZ780">
        <f>IF($JG780&gt;=3,INDEX($GV:$GV,$JF780+3),"")</f>
      </c>
      <c r="HA780">
        <f>IF($JG780&gt;=4,INDEX($GV:$GV,$JF780+4),"")</f>
      </c>
      <c r="HB780">
        <f>IF($JG780&gt;=5,INDEX($GV:$GV,$JF780+5),"")</f>
      </c>
      <c r="HC780">
        <f>IF($JG780&gt;=6,INDEX($GV:$GV,$JF780+6),"")</f>
      </c>
      <c r="HD780">
        <f>IF($JG780&gt;=7,INDEX($GV:$GV,$JF780+7),"")</f>
      </c>
      <c r="HE780">
        <f>IF($JG780&gt;=8,INDEX($GV:$GV,$JF780+8),"")</f>
      </c>
      <c r="HF780">
        <f>IF($JG780&gt;=9,INDEX($GV:$GV,$JF780+9),"")</f>
      </c>
      <c r="HG780">
        <f>IF($JG780&gt;=10,INDEX($GV:$GV,$JF780+10),"")</f>
      </c>
      <c r="HH780">
        <f>IF($JG780&gt;=11,INDEX($GV:$GV,$JF780+11),"")</f>
      </c>
      <c r="HI780">
        <f>IF($JG780&gt;=12,INDEX($GV:$GV,$JF780+12),"")</f>
      </c>
      <c r="HJ780">
        <f>IF($JG780&gt;=13,INDEX($GV:$GV,$JF780+13),"")</f>
      </c>
      <c r="HK780">
        <f>IF($JG780&gt;=14,INDEX($GV:$GV,$JF780+14),"")</f>
      </c>
      <c r="HL780">
        <f>IF($JG780&gt;=15,INDEX($GV:$GV,$JF780+15),"")</f>
      </c>
      <c r="HM780">
        <f>IF($JG780&gt;=16,INDEX($GV:$GV,$JF780+16),"")</f>
      </c>
      <c r="HN780">
        <f>IF($JG780&gt;=17,INDEX($GV:$GV,$JF780+17),"")</f>
      </c>
      <c r="HO780">
        <f>IF($JG780&gt;=18,INDEX($GV:$GV,$JF780+18),"")</f>
      </c>
      <c r="HP780">
        <f>IF($JG780&gt;=19,INDEX($GV:$GV,$JF780+19),"")</f>
      </c>
      <c r="HQ780">
        <f>IF($JG780&gt;=20,INDEX($GV:$GV,$JF780+20),"")</f>
      </c>
      <c r="HR780">
        <f>IF($JG780&gt;=21,INDEX($GV:$GV,$JF780+21),"")</f>
      </c>
      <c r="HS780">
        <f>IF($JG780&gt;=22,INDEX($GV:$GV,$JF780+22),"")</f>
      </c>
      <c r="HT780">
        <f>IF($JG780&gt;=23,INDEX($GV:$GV,$JF780+23),"")</f>
      </c>
      <c r="HU780">
        <f>IF($JG780&gt;=24,INDEX($GV:$GV,$JF780+24),"")</f>
      </c>
      <c r="HV780">
        <f>IF($JG780&gt;=25,INDEX($GV:$GV,$JF780+25),"")</f>
      </c>
      <c r="HW780">
        <f>IF($JG780&gt;=26,INDEX($GV:$GV,$JF780+26),"")</f>
      </c>
      <c r="HX780">
        <f>IF($JG780&gt;=27,INDEX($GV:$GV,$JF780+27),"")</f>
      </c>
      <c r="HY780">
        <f>IF($JG780&gt;=28,INDEX($GV:$GV,$JF780+28),"")</f>
      </c>
      <c r="HZ780">
        <f>IF($JG780&gt;=29,INDEX($GV:$GV,$JF780+29),"")</f>
      </c>
      <c r="IA780">
        <f>IF($JG780&gt;=30,INDEX($GV:$GV,$JF780+30),"")</f>
      </c>
      <c r="IB780">
        <f>IF($JG780&gt;=31,INDEX($GV:$GV,$JF780+31),"")</f>
      </c>
      <c r="IC780">
        <f>IF($JG780&gt;=32,INDEX($GV:$GV,$JF780+32),"")</f>
      </c>
      <c r="ID780">
        <f>IF($JG780&gt;=33,INDEX($GV:$GV,$JF780+33),"")</f>
      </c>
      <c r="IE780">
        <f>IF($JG780&gt;=34,INDEX($GV:$GV,$JF780+34),"")</f>
      </c>
      <c r="IF780">
        <f>IF($JG780&gt;=35,INDEX($GV:$GV,$JF780+35),"")</f>
      </c>
      <c r="IG780">
        <f>IF($JG780&gt;=36,INDEX($GV:$GV,$JF780+36),"")</f>
      </c>
      <c r="IH780">
        <f>IF($JG780&gt;=37,INDEX($GV:$GV,$JF780+37),"")</f>
      </c>
      <c r="II780">
        <f>IF($JG780&gt;=38,INDEX($GV:$GV,$JF780+38),"")</f>
      </c>
      <c r="IJ780">
        <f>IF($JG780&gt;=39,INDEX($GV:$GV,$JF780+39),"")</f>
      </c>
      <c r="IK780">
        <f>IF($JG780&gt;=40,INDEX($GV:$GV,$JF780+40),"")</f>
      </c>
      <c r="IL780">
        <f>IF($JG780&gt;=41,INDEX($GV:$GV,$JF780+41),"")</f>
      </c>
      <c r="IM780">
        <f>IF($JG780&gt;=42,INDEX($GV:$GV,$JF780+42),"")</f>
      </c>
      <c r="IN780">
        <f>IF($JG780&gt;=43,INDEX($GV:$GV,$JF780+43),"")</f>
      </c>
      <c r="IO780">
        <f>IF($JG780&gt;=44,INDEX($GV:$GV,$JF780+44),"")</f>
      </c>
      <c r="IP780">
        <f>IF($JG780&gt;=45,INDEX($GV:$GV,$JF780+45),"")</f>
      </c>
      <c r="IQ780">
        <f>IF($JG780&gt;=46,INDEX($GV:$GV,$JF780+46),"")</f>
      </c>
      <c r="IR780">
        <f>IF($JG780&gt;=47,INDEX($GV:$GV,$JF780+47),"")</f>
      </c>
      <c r="IS780">
        <f>IF($JG780&gt;=48,INDEX($GV:$GV,$JF780+48),"")</f>
      </c>
      <c r="IT780">
        <f>IF($JG780&gt;=49,INDEX($GV:$GV,$JF780+49),"")</f>
      </c>
      <c r="IU780">
        <f>IF($JG780&gt;=50,INDEX($GV:$GV,$JF780+50),"")</f>
      </c>
      <c r="IV780">
        <f>IF($JG780&gt;=51,INDEX($GV:$GV,$JF780+51),"")</f>
      </c>
      <c r="IW780">
        <f>IF($JG780&gt;=52,INDEX($GV:$GV,$JF780+52),"")</f>
      </c>
      <c r="IX780">
        <f>IF($JG780&gt;=53,INDEX($GV:$GV,$JF780+53),"")</f>
      </c>
      <c r="IY780">
        <f>IF($JG780&gt;=54,INDEX($GV:$GV,$JF780+54),"")</f>
      </c>
      <c r="IZ780">
        <f>IF($JG780&gt;=55,INDEX($GV:$GV,$JF780+55),"")</f>
      </c>
      <c r="JA780">
        <f>IF($JG780&gt;=56,INDEX($GV:$GV,$JF780+56),"")</f>
      </c>
      <c r="JB780">
        <f>IF($JG780&gt;=57,INDEX($GV:$GV,$JF780+57),"")</f>
      </c>
      <c r="JC780">
        <f>IF($JG780&gt;=58,INDEX($GV:$GV,$JF780+58),"")</f>
      </c>
      <c r="JD780">
        <f>IF($JG780&gt;=59,INDEX($GV:$GV,$JF780+59),"")</f>
      </c>
      <c r="JE780">
        <f>IF($JG780&gt;=60,INDEX($GV:$GV,$JF780+60),"")</f>
      </c>
      <c r="JF780">
        <f>IFERROR(MATCH($GU780,$GV$2:$GV$322,0)+1,0)</f>
      </c>
      <c r="JG780">
        <f>IFERROR(INDEX($GW$2:$GW$322,MATCH($GU780,$GV$2:$GV$322,0)),0)</f>
      </c>
      <c r="JH780" t="s">
        <v>44</v>
      </c>
      <c r="JI780" t="s">
        <v>44</v>
      </c>
    </row>
    <row r="781" spans="1:269" x14ac:dyDescent="0.25">
      <c r="R781">
        <f>IF(OR($U781="",$Q781=""),"",IFERROR($U781/$Q781,0))</f>
      </c>
      <c r="S781">
        <f>IF($U781="","",
SUM($T781,$V781,$AA781,$W781,$Y781)*
(1-IF($AB781="",0,VALUE($AB781)/100)))</f>
      </c>
      <c r="T781">
        <f>IF($U781="","",$U781)</f>
      </c>
      <c r="V781">
        <f>IF($U781="","",
IF($O781="","",
IF(ISNUMBER(SEARCH("exempt",LOWER($O781))),0,
$U781*(VALUE(SUBSTITUTE($O781,"%",""))/100))))</f>
      </c>
      <c r="AC781">
        <f>IFERROR(IF(FIND(" - ",$K781)&gt;0,MID($K781,FIND(" - ",$K781)+3,LEN($K781)),""),"")</f>
      </c>
      <c r="AL781" t="s">
        <v>1794</v>
      </c>
      <c r="AT781">
        <f>IFERROR(LEFT($K781,FIND(" - ",$K781)-1),$K781)</f>
      </c>
      <c r="AW781">
        <f>IF($CL781&gt;=1,INDEX($AU:$AU,$CK781+1),"")</f>
      </c>
      <c r="AX781">
        <f>IF($CL781&gt;=2,INDEX($AU:$AU,$CK781+2),"")</f>
      </c>
      <c r="AY781">
        <f>IF($CL781&gt;=3,INDEX($AU:$AU,$CK781+3),"")</f>
      </c>
      <c r="AZ781">
        <f>IF($CL781&gt;=4,INDEX($AU:$AU,$CK781+4),"")</f>
      </c>
      <c r="BA781">
        <f>IF($CL781&gt;=5,INDEX($AU:$AU,$CK781+5),"")</f>
      </c>
      <c r="BB781">
        <f>IF($CL781&gt;=6,INDEX($AU:$AU,$CK781+6),"")</f>
      </c>
      <c r="BC781">
        <f>IF($CL781&gt;=7,INDEX($AU:$AU,$CK781+7),"")</f>
      </c>
      <c r="BD781">
        <f>IF($CL781&gt;=8,INDEX($AU:$AU,$CK781+8),"")</f>
      </c>
      <c r="BE781">
        <f>IF($CL781&gt;=9,INDEX($AU:$AU,$CK781+9),"")</f>
      </c>
      <c r="BF781">
        <f>IF($CL781&gt;=10,INDEX($AU:$AU,$CK781+10),"")</f>
      </c>
      <c r="BG781">
        <f>IF($CL781&gt;=11,INDEX($AU:$AU,$CK781+11),"")</f>
      </c>
      <c r="BH781">
        <f>IF($CL781&gt;=12,INDEX($AU:$AU,$CK781+12),"")</f>
      </c>
      <c r="BI781">
        <f>IF($CL781&gt;=13,INDEX($AU:$AU,$CK781+13),"")</f>
      </c>
      <c r="BJ781">
        <f>IF($CL781&gt;=14,INDEX($AU:$AU,$CK781+14),"")</f>
      </c>
      <c r="BK781">
        <f>IF($CL781&gt;=15,INDEX($AU:$AU,$CK781+15),"")</f>
      </c>
      <c r="BL781">
        <f>IF($CL781&gt;=16,INDEX($AU:$AU,$CK781+16),"")</f>
      </c>
      <c r="BM781">
        <f>IF($CL781&gt;=17,INDEX($AU:$AU,$CK781+17),"")</f>
      </c>
      <c r="BN781">
        <f>IF($CL781&gt;=18,INDEX($AU:$AU,$CK781+18),"")</f>
      </c>
      <c r="BO781">
        <f>IF($CL781&gt;=19,INDEX($AU:$AU,$CK781+19),"")</f>
      </c>
      <c r="BP781">
        <f>IF($CL781&gt;=20,INDEX($AU:$AU,$CK781+20),"")</f>
      </c>
      <c r="BQ781">
        <f>IF($CL781&gt;=21,INDEX($AU:$AU,$CK781+21),"")</f>
      </c>
      <c r="BR781">
        <f>IF($CL781&gt;=22,INDEX($AU:$AU,$CK781+22),"")</f>
      </c>
      <c r="BS781">
        <f>IF($CL781&gt;=23,INDEX($AU:$AU,$CK781+23),"")</f>
      </c>
      <c r="BT781">
        <f>IF($CL781&gt;=24,INDEX($AU:$AU,$CK781+24),"")</f>
      </c>
      <c r="BU781">
        <f>IF($CL781&gt;=25,INDEX($AU:$AU,$CK781+25),"")</f>
      </c>
      <c r="BV781">
        <f>IF($CL781&gt;=26,INDEX($AU:$AU,$CK781+26),"")</f>
      </c>
      <c r="BW781">
        <f>IF($CL781&gt;=27,INDEX($AU:$AU,$CK781+27),"")</f>
      </c>
      <c r="BX781">
        <f>IF($CL781&gt;=28,INDEX($AU:$AU,$CK781+28),"")</f>
      </c>
      <c r="BY781">
        <f>IF($CL781&gt;=29,INDEX($AU:$AU,$CK781+29),"")</f>
      </c>
      <c r="BZ781">
        <f>IF($CL781&gt;=30,INDEX($AU:$AU,$CK781+30),"")</f>
      </c>
      <c r="CA781">
        <f>IF($CL781&gt;=31,INDEX($AU:$AU,$CK781+31),"")</f>
      </c>
      <c r="CB781">
        <f>IF($CL781&gt;=32,INDEX($AU:$AU,$CK781+32),"")</f>
      </c>
      <c r="CC781">
        <f>IF($CL781&gt;=33,INDEX($AU:$AU,$CK781+33),"")</f>
      </c>
      <c r="CD781">
        <f>IF($CL781&gt;=34,INDEX($AU:$AU,$CK781+34),"")</f>
      </c>
      <c r="CE781">
        <f>IF($CL781&gt;=35,INDEX($AU:$AU,$CK781+35),"")</f>
      </c>
      <c r="CF781">
        <f>IF($CL781&gt;=36,INDEX($AU:$AU,$CK781+36),"")</f>
      </c>
      <c r="CG781">
        <f>IF($CL781&gt;=37,INDEX($AU:$AU,$CK781+37),"")</f>
      </c>
      <c r="CH781">
        <f>IF($CL781&gt;=38,INDEX($AU:$AU,$CK781+38),"")</f>
      </c>
      <c r="CI781">
        <f>IF($CL781&gt;=39,INDEX($AU:$AU,$CK781+39),"")</f>
      </c>
      <c r="CJ781">
        <f>IF($CL781&gt;=40,INDEX($AU:$AU,$CK781+40),"")</f>
      </c>
      <c r="CK781">
        <f>IFERROR(MATCH($AT781,$AU$2:$AU$133,0)+1,0)</f>
      </c>
      <c r="CL781">
        <f>IFERROR(INDEX($AV$2:$AV$133,MATCH($AT781,$AU$2:$AU$133,0)),0)</f>
      </c>
      <c r="CM781">
        <f>IFERROR(LEFT($L781,FIND(" - ",$L781)-1),$L781)</f>
      </c>
      <c r="CN781" t="s">
        <v>221</v>
      </c>
      <c r="CP781">
        <f>IF($DK781&gt;=1,INDEX($CN:$CN,$DJ781+1),"")</f>
      </c>
      <c r="CQ781">
        <f>IF($DK781&gt;=2,INDEX($CN:$CN,$DJ781+2),"")</f>
      </c>
      <c r="CR781">
        <f>IF($DK781&gt;=3,INDEX($CN:$CN,$DJ781+3),"")</f>
      </c>
      <c r="CS781">
        <f>IF($DK781&gt;=4,INDEX($CN:$CN,$DJ781+4),"")</f>
      </c>
      <c r="CT781">
        <f>IF($DK781&gt;=5,INDEX($CN:$CN,$DJ781+5),"")</f>
      </c>
      <c r="CU781">
        <f>IF($DK781&gt;=6,INDEX($CN:$CN,$DJ781+6),"")</f>
      </c>
      <c r="CV781">
        <f>IF($DK781&gt;=7,INDEX($CN:$CN,$DJ781+7),"")</f>
      </c>
      <c r="CW781">
        <f>IF($DK781&gt;=8,INDEX($CN:$CN,$DJ781+8),"")</f>
      </c>
      <c r="CX781">
        <f>IF($DK781&gt;=9,INDEX($CN:$CN,$DJ781+9),"")</f>
      </c>
      <c r="CY781">
        <f>IF($DK781&gt;=10,INDEX($CN:$CN,$DJ781+10),"")</f>
      </c>
      <c r="CZ781">
        <f>IF($DK781&gt;=11,INDEX($CN:$CN,$DJ781+11),"")</f>
      </c>
      <c r="DA781">
        <f>IF($DK781&gt;=12,INDEX($CN:$CN,$DJ781+12),"")</f>
      </c>
      <c r="DB781">
        <f>IF($DK781&gt;=13,INDEX($CN:$CN,$DJ781+13),"")</f>
      </c>
      <c r="DC781">
        <f>IF($DK781&gt;=14,INDEX($CN:$CN,$DJ781+14),"")</f>
      </c>
      <c r="DD781">
        <f>IF($DK781&gt;=15,INDEX($CN:$CN,$DJ781+15),"")</f>
      </c>
      <c r="DE781">
        <f>IF($DK781&gt;=16,INDEX($CN:$CN,$DJ781+16),"")</f>
      </c>
      <c r="DF781">
        <f>IF($DK781&gt;=17,INDEX($CN:$CN,$DJ781+17),"")</f>
      </c>
      <c r="DG781">
        <f>IF($DK781&gt;=18,INDEX($CN:$CN,$DJ781+18),"")</f>
      </c>
      <c r="DH781">
        <f>IF($DK781&gt;=19,INDEX($CN:$CN,$DJ781+19),"")</f>
      </c>
      <c r="DI781">
        <f>IF($DK781&gt;=20,INDEX($CN:$CN,$DJ781+20),"")</f>
      </c>
      <c r="DJ781">
        <f>IFERROR(MATCH($CM781,$CN$2:$CN$1089,0)+1,0)</f>
      </c>
      <c r="DK781">
        <f>IFERROR(INDEX($CO$2:$CO$1089,MATCH($CM781,$CN$2:$CN$1089,0)),0)</f>
      </c>
      <c r="DL781">
        <f>IFERROR(INDEX($AS:$AS,MATCH($O781,$AR:$AR,0))&amp;"","")</f>
      </c>
      <c r="DP781">
        <f>IF($GS781&gt;=1,INDEX($DM:$DM,$GR781+1),"")</f>
      </c>
      <c r="DQ781">
        <f>IF($GS781&gt;=2,INDEX($DM:$DM,$GR781+2),"")</f>
      </c>
      <c r="DR781">
        <f>IF($GS781&gt;=3,INDEX($DM:$DM,$GR781+3),"")</f>
      </c>
      <c r="DS781">
        <f>IF($GS781&gt;=4,INDEX($DM:$DM,$GR781+4),"")</f>
      </c>
      <c r="DT781">
        <f>IF($GS781&gt;=5,INDEX($DM:$DM,$GR781+5),"")</f>
      </c>
      <c r="DU781">
        <f>IF($GS781&gt;=6,INDEX($DM:$DM,$GR781+6),"")</f>
      </c>
      <c r="DV781">
        <f>IF($GS781&gt;=7,INDEX($DM:$DM,$GR781+7),"")</f>
      </c>
      <c r="DW781">
        <f>IF($GS781&gt;=8,INDEX($DM:$DM,$GR781+8),"")</f>
      </c>
      <c r="DX781">
        <f>IF($GS781&gt;=9,INDEX($DM:$DM,$GR781+9),"")</f>
      </c>
      <c r="DY781">
        <f>IF($GS781&gt;=10,INDEX($DM:$DM,$GR781+10),"")</f>
      </c>
      <c r="DZ781">
        <f>IF($GS781&gt;=11,INDEX($DM:$DM,$GR781+11),"")</f>
      </c>
      <c r="EA781">
        <f>IF($GS781&gt;=12,INDEX($DM:$DM,$GR781+12),"")</f>
      </c>
      <c r="EB781">
        <f>IF($GS781&gt;=13,INDEX($DM:$DM,$GR781+13),"")</f>
      </c>
      <c r="EC781">
        <f>IF($GS781&gt;=14,INDEX($DM:$DM,$GR781+14),"")</f>
      </c>
      <c r="ED781">
        <f>IF($GS781&gt;=15,INDEX($DM:$DM,$GR781+15),"")</f>
      </c>
      <c r="EE781">
        <f>IF($GS781&gt;=16,INDEX($DM:$DM,$GR781+16),"")</f>
      </c>
      <c r="EF781">
        <f>IF($GS781&gt;=17,INDEX($DM:$DM,$GR781+17),"")</f>
      </c>
      <c r="EG781">
        <f>IF($GS781&gt;=18,INDEX($DM:$DM,$GR781+18),"")</f>
      </c>
      <c r="EH781">
        <f>IF($GS781&gt;=19,INDEX($DM:$DM,$GR781+19),"")</f>
      </c>
      <c r="EI781">
        <f>IF($GS781&gt;=20,INDEX($DM:$DM,$GR781+20),"")</f>
      </c>
      <c r="EJ781">
        <f>IF($GS781&gt;=21,INDEX($DM:$DM,$GR781+21),"")</f>
      </c>
      <c r="EK781">
        <f>IF($GS781&gt;=22,INDEX($DM:$DM,$GR781+22),"")</f>
      </c>
      <c r="EL781">
        <f>IF($GS781&gt;=23,INDEX($DM:$DM,$GR781+23),"")</f>
      </c>
      <c r="EM781">
        <f>IF($GS781&gt;=24,INDEX($DM:$DM,$GR781+24),"")</f>
      </c>
      <c r="EN781">
        <f>IF($GS781&gt;=25,INDEX($DM:$DM,$GR781+25),"")</f>
      </c>
      <c r="EO781">
        <f>IF($GS781&gt;=26,INDEX($DM:$DM,$GR781+26),"")</f>
      </c>
      <c r="EP781">
        <f>IF($GS781&gt;=27,INDEX($DM:$DM,$GR781+27),"")</f>
      </c>
      <c r="EQ781">
        <f>IF($GS781&gt;=28,INDEX($DM:$DM,$GR781+28),"")</f>
      </c>
      <c r="ER781">
        <f>IF($GS781&gt;=29,INDEX($DM:$DM,$GR781+29),"")</f>
      </c>
      <c r="ES781">
        <f>IF($GS781&gt;=30,INDEX($DM:$DM,$GR781+30),"")</f>
      </c>
      <c r="ET781">
        <f>IF($GS781&gt;=31,INDEX($DM:$DM,$GR781+31),"")</f>
      </c>
      <c r="EU781">
        <f>IF($GS781&gt;=32,INDEX($DM:$DM,$GR781+32),"")</f>
      </c>
      <c r="EV781">
        <f>IF($GS781&gt;=33,INDEX($DM:$DM,$GR781+33),"")</f>
      </c>
      <c r="EW781">
        <f>IF($GS781&gt;=34,INDEX($DM:$DM,$GR781+34),"")</f>
      </c>
      <c r="EX781">
        <f>IF($GS781&gt;=35,INDEX($DM:$DM,$GR781+35),"")</f>
      </c>
      <c r="EY781">
        <f>IF($GS781&gt;=36,INDEX($DM:$DM,$GR781+36),"")</f>
      </c>
      <c r="EZ781">
        <f>IF($GS781&gt;=37,INDEX($DM:$DM,$GR781+37),"")</f>
      </c>
      <c r="FA781">
        <f>IF($GS781&gt;=38,INDEX($DM:$DM,$GR781+38),"")</f>
      </c>
      <c r="FB781">
        <f>IF($GS781&gt;=39,INDEX($DM:$DM,$GR781+39),"")</f>
      </c>
      <c r="FC781">
        <f>IF($GS781&gt;=40,INDEX($DM:$DM,$GR781+40),"")</f>
      </c>
      <c r="FD781">
        <f>IF($GS781&gt;=1,INDEX($DN:$DN,$GR781+1),"")</f>
      </c>
      <c r="FE781">
        <f>IF($GS781&gt;=2,INDEX($DN:$DN,$GR781+2),"")</f>
      </c>
      <c r="FF781">
        <f>IF($GS781&gt;=3,INDEX($DN:$DN,$GR781+3),"")</f>
      </c>
      <c r="FG781">
        <f>IF($GS781&gt;=4,INDEX($DN:$DN,$GR781+4),"")</f>
      </c>
      <c r="FH781">
        <f>IF($GS781&gt;=5,INDEX($DN:$DN,$GR781+5),"")</f>
      </c>
      <c r="FI781">
        <f>IF($GS781&gt;=6,INDEX($DN:$DN,$GR781+6),"")</f>
      </c>
      <c r="FJ781">
        <f>IF($GS781&gt;=7,INDEX($DN:$DN,$GR781+7),"")</f>
      </c>
      <c r="FK781">
        <f>IF($GS781&gt;=8,INDEX($DN:$DN,$GR781+8),"")</f>
      </c>
      <c r="FL781">
        <f>IF($GS781&gt;=9,INDEX($DN:$DN,$GR781+9),"")</f>
      </c>
      <c r="FM781">
        <f>IF($GS781&gt;=10,INDEX($DN:$DN,$GR781+10),"")</f>
      </c>
      <c r="FN781">
        <f>IF($GS781&gt;=11,INDEX($DN:$DN,$GR781+11),"")</f>
      </c>
      <c r="FO781">
        <f>IF($GS781&gt;=12,INDEX($DN:$DN,$GR781+12),"")</f>
      </c>
      <c r="FP781">
        <f>IF($GS781&gt;=13,INDEX($DN:$DN,$GR781+13),"")</f>
      </c>
      <c r="FQ781">
        <f>IF($GS781&gt;=14,INDEX($DN:$DN,$GR781+14),"")</f>
      </c>
      <c r="FR781">
        <f>IF($GS781&gt;=15,INDEX($DN:$DN,$GR781+15),"")</f>
      </c>
      <c r="FS781">
        <f>IF($GS781&gt;=16,INDEX($DN:$DN,$GR781+16),"")</f>
      </c>
      <c r="FT781">
        <f>IF($GS781&gt;=17,INDEX($DN:$DN,$GR781+17),"")</f>
      </c>
      <c r="FU781">
        <f>IF($GS781&gt;=18,INDEX($DN:$DN,$GR781+18),"")</f>
      </c>
      <c r="FV781">
        <f>IF($GS781&gt;=19,INDEX($DN:$DN,$GR781+19),"")</f>
      </c>
      <c r="FW781">
        <f>IF($GS781&gt;=20,INDEX($DN:$DN,$GR781+20),"")</f>
      </c>
      <c r="FX781">
        <f>IF($GS781&gt;=21,INDEX($DN:$DN,$GR781+21),"")</f>
      </c>
      <c r="FY781">
        <f>IF($GS781&gt;=22,INDEX($DN:$DN,$GR781+22),"")</f>
      </c>
      <c r="FZ781">
        <f>IF($GS781&gt;=23,INDEX($DN:$DN,$GR781+23),"")</f>
      </c>
      <c r="GA781">
        <f>IF($GS781&gt;=24,INDEX($DN:$DN,$GR781+24),"")</f>
      </c>
      <c r="GB781">
        <f>IF($GS781&gt;=25,INDEX($DN:$DN,$GR781+25),"")</f>
      </c>
      <c r="GC781">
        <f>IF($GS781&gt;=26,INDEX($DN:$DN,$GR781+26),"")</f>
      </c>
      <c r="GD781">
        <f>IF($GS781&gt;=27,INDEX($DN:$DN,$GR781+27),"")</f>
      </c>
      <c r="GE781">
        <f>IF($GS781&gt;=28,INDEX($DN:$DN,$GR781+28),"")</f>
      </c>
      <c r="GF781">
        <f>IF($GS781&gt;=29,INDEX($DN:$DN,$GR781+29),"")</f>
      </c>
      <c r="GG781">
        <f>IF($GS781&gt;=30,INDEX($DN:$DN,$GR781+30),"")</f>
      </c>
      <c r="GH781">
        <f>IF($GS781&gt;=31,INDEX($DN:$DN,$GR781+31),"")</f>
      </c>
      <c r="GI781">
        <f>IF($GS781&gt;=32,INDEX($DN:$DN,$GR781+32),"")</f>
      </c>
      <c r="GJ781">
        <f>IF($GS781&gt;=33,INDEX($DN:$DN,$GR781+33),"")</f>
      </c>
      <c r="GK781">
        <f>IF($GS781&gt;=34,INDEX($DN:$DN,$GR781+34),"")</f>
      </c>
      <c r="GL781">
        <f>IF($GS781&gt;=35,INDEX($DN:$DN,$GR781+35),"")</f>
      </c>
      <c r="GM781">
        <f>IF($GS781&gt;=36,INDEX($DN:$DN,$GR781+36),"")</f>
      </c>
      <c r="GN781">
        <f>IF($GS781&gt;=37,INDEX($DN:$DN,$GR781+37),"")</f>
      </c>
      <c r="GO781">
        <f>IF($GS781&gt;=38,INDEX($DN:$DN,$GR781+38),"")</f>
      </c>
      <c r="GP781">
        <f>IF($GS781&gt;=39,INDEX($DN:$DN,$GR781+39),"")</f>
      </c>
      <c r="GQ781">
        <f>IF($GS781&gt;=40,INDEX($DN:$DN,$GR781+40),"")</f>
      </c>
      <c r="GR781">
        <f>IFERROR(MATCH($DL781,$DM$2:$DM$148,0)+1,0)</f>
      </c>
      <c r="GS781">
        <f>IFERROR(INDEX($DO$2:$DO$148,MATCH($DL781,$DM$2:$DM$148,0)),0)</f>
      </c>
      <c r="GT781">
        <f>IFERROR(MATCH($Z781,$DP$781:$FC$781,0),0)</f>
      </c>
      <c r="GU781">
        <f>IF($GT781&gt;0,INDEX($FD$781:$GQ$781,$GT781),"")</f>
      </c>
      <c r="GX781">
        <f>IF($JG781&gt;=1,INDEX($GV:$GV,$JF781+1),"")</f>
      </c>
      <c r="GY781">
        <f>IF($JG781&gt;=2,INDEX($GV:$GV,$JF781+2),"")</f>
      </c>
      <c r="GZ781">
        <f>IF($JG781&gt;=3,INDEX($GV:$GV,$JF781+3),"")</f>
      </c>
      <c r="HA781">
        <f>IF($JG781&gt;=4,INDEX($GV:$GV,$JF781+4),"")</f>
      </c>
      <c r="HB781">
        <f>IF($JG781&gt;=5,INDEX($GV:$GV,$JF781+5),"")</f>
      </c>
      <c r="HC781">
        <f>IF($JG781&gt;=6,INDEX($GV:$GV,$JF781+6),"")</f>
      </c>
      <c r="HD781">
        <f>IF($JG781&gt;=7,INDEX($GV:$GV,$JF781+7),"")</f>
      </c>
      <c r="HE781">
        <f>IF($JG781&gt;=8,INDEX($GV:$GV,$JF781+8),"")</f>
      </c>
      <c r="HF781">
        <f>IF($JG781&gt;=9,INDEX($GV:$GV,$JF781+9),"")</f>
      </c>
      <c r="HG781">
        <f>IF($JG781&gt;=10,INDEX($GV:$GV,$JF781+10),"")</f>
      </c>
      <c r="HH781">
        <f>IF($JG781&gt;=11,INDEX($GV:$GV,$JF781+11),"")</f>
      </c>
      <c r="HI781">
        <f>IF($JG781&gt;=12,INDEX($GV:$GV,$JF781+12),"")</f>
      </c>
      <c r="HJ781">
        <f>IF($JG781&gt;=13,INDEX($GV:$GV,$JF781+13),"")</f>
      </c>
      <c r="HK781">
        <f>IF($JG781&gt;=14,INDEX($GV:$GV,$JF781+14),"")</f>
      </c>
      <c r="HL781">
        <f>IF($JG781&gt;=15,INDEX($GV:$GV,$JF781+15),"")</f>
      </c>
      <c r="HM781">
        <f>IF($JG781&gt;=16,INDEX($GV:$GV,$JF781+16),"")</f>
      </c>
      <c r="HN781">
        <f>IF($JG781&gt;=17,INDEX($GV:$GV,$JF781+17),"")</f>
      </c>
      <c r="HO781">
        <f>IF($JG781&gt;=18,INDEX($GV:$GV,$JF781+18),"")</f>
      </c>
      <c r="HP781">
        <f>IF($JG781&gt;=19,INDEX($GV:$GV,$JF781+19),"")</f>
      </c>
      <c r="HQ781">
        <f>IF($JG781&gt;=20,INDEX($GV:$GV,$JF781+20),"")</f>
      </c>
      <c r="HR781">
        <f>IF($JG781&gt;=21,INDEX($GV:$GV,$JF781+21),"")</f>
      </c>
      <c r="HS781">
        <f>IF($JG781&gt;=22,INDEX($GV:$GV,$JF781+22),"")</f>
      </c>
      <c r="HT781">
        <f>IF($JG781&gt;=23,INDEX($GV:$GV,$JF781+23),"")</f>
      </c>
      <c r="HU781">
        <f>IF($JG781&gt;=24,INDEX($GV:$GV,$JF781+24),"")</f>
      </c>
      <c r="HV781">
        <f>IF($JG781&gt;=25,INDEX($GV:$GV,$JF781+25),"")</f>
      </c>
      <c r="HW781">
        <f>IF($JG781&gt;=26,INDEX($GV:$GV,$JF781+26),"")</f>
      </c>
      <c r="HX781">
        <f>IF($JG781&gt;=27,INDEX($GV:$GV,$JF781+27),"")</f>
      </c>
      <c r="HY781">
        <f>IF($JG781&gt;=28,INDEX($GV:$GV,$JF781+28),"")</f>
      </c>
      <c r="HZ781">
        <f>IF($JG781&gt;=29,INDEX($GV:$GV,$JF781+29),"")</f>
      </c>
      <c r="IA781">
        <f>IF($JG781&gt;=30,INDEX($GV:$GV,$JF781+30),"")</f>
      </c>
      <c r="IB781">
        <f>IF($JG781&gt;=31,INDEX($GV:$GV,$JF781+31),"")</f>
      </c>
      <c r="IC781">
        <f>IF($JG781&gt;=32,INDEX($GV:$GV,$JF781+32),"")</f>
      </c>
      <c r="ID781">
        <f>IF($JG781&gt;=33,INDEX($GV:$GV,$JF781+33),"")</f>
      </c>
      <c r="IE781">
        <f>IF($JG781&gt;=34,INDEX($GV:$GV,$JF781+34),"")</f>
      </c>
      <c r="IF781">
        <f>IF($JG781&gt;=35,INDEX($GV:$GV,$JF781+35),"")</f>
      </c>
      <c r="IG781">
        <f>IF($JG781&gt;=36,INDEX($GV:$GV,$JF781+36),"")</f>
      </c>
      <c r="IH781">
        <f>IF($JG781&gt;=37,INDEX($GV:$GV,$JF781+37),"")</f>
      </c>
      <c r="II781">
        <f>IF($JG781&gt;=38,INDEX($GV:$GV,$JF781+38),"")</f>
      </c>
      <c r="IJ781">
        <f>IF($JG781&gt;=39,INDEX($GV:$GV,$JF781+39),"")</f>
      </c>
      <c r="IK781">
        <f>IF($JG781&gt;=40,INDEX($GV:$GV,$JF781+40),"")</f>
      </c>
      <c r="IL781">
        <f>IF($JG781&gt;=41,INDEX($GV:$GV,$JF781+41),"")</f>
      </c>
      <c r="IM781">
        <f>IF($JG781&gt;=42,INDEX($GV:$GV,$JF781+42),"")</f>
      </c>
      <c r="IN781">
        <f>IF($JG781&gt;=43,INDEX($GV:$GV,$JF781+43),"")</f>
      </c>
      <c r="IO781">
        <f>IF($JG781&gt;=44,INDEX($GV:$GV,$JF781+44),"")</f>
      </c>
      <c r="IP781">
        <f>IF($JG781&gt;=45,INDEX($GV:$GV,$JF781+45),"")</f>
      </c>
      <c r="IQ781">
        <f>IF($JG781&gt;=46,INDEX($GV:$GV,$JF781+46),"")</f>
      </c>
      <c r="IR781">
        <f>IF($JG781&gt;=47,INDEX($GV:$GV,$JF781+47),"")</f>
      </c>
      <c r="IS781">
        <f>IF($JG781&gt;=48,INDEX($GV:$GV,$JF781+48),"")</f>
      </c>
      <c r="IT781">
        <f>IF($JG781&gt;=49,INDEX($GV:$GV,$JF781+49),"")</f>
      </c>
      <c r="IU781">
        <f>IF($JG781&gt;=50,INDEX($GV:$GV,$JF781+50),"")</f>
      </c>
      <c r="IV781">
        <f>IF($JG781&gt;=51,INDEX($GV:$GV,$JF781+51),"")</f>
      </c>
      <c r="IW781">
        <f>IF($JG781&gt;=52,INDEX($GV:$GV,$JF781+52),"")</f>
      </c>
      <c r="IX781">
        <f>IF($JG781&gt;=53,INDEX($GV:$GV,$JF781+53),"")</f>
      </c>
      <c r="IY781">
        <f>IF($JG781&gt;=54,INDEX($GV:$GV,$JF781+54),"")</f>
      </c>
      <c r="IZ781">
        <f>IF($JG781&gt;=55,INDEX($GV:$GV,$JF781+55),"")</f>
      </c>
      <c r="JA781">
        <f>IF($JG781&gt;=56,INDEX($GV:$GV,$JF781+56),"")</f>
      </c>
      <c r="JB781">
        <f>IF($JG781&gt;=57,INDEX($GV:$GV,$JF781+57),"")</f>
      </c>
      <c r="JC781">
        <f>IF($JG781&gt;=58,INDEX($GV:$GV,$JF781+58),"")</f>
      </c>
      <c r="JD781">
        <f>IF($JG781&gt;=59,INDEX($GV:$GV,$JF781+59),"")</f>
      </c>
      <c r="JE781">
        <f>IF($JG781&gt;=60,INDEX($GV:$GV,$JF781+60),"")</f>
      </c>
      <c r="JF781">
        <f>IFERROR(MATCH($GU781,$GV$2:$GV$322,0)+1,0)</f>
      </c>
      <c r="JG781">
        <f>IFERROR(INDEX($GW$2:$GW$322,MATCH($GU781,$GV$2:$GV$322,0)),0)</f>
      </c>
      <c r="JH781" t="s">
        <v>44</v>
      </c>
      <c r="JI781" t="s">
        <v>44</v>
      </c>
    </row>
    <row r="782" spans="1:269" x14ac:dyDescent="0.25">
      <c r="R782">
        <f>IF(OR($U782="",$Q782=""),"",IFERROR($U782/$Q782,0))</f>
      </c>
      <c r="S782">
        <f>IF($U782="","",
SUM($T782,$V782,$AA782,$W782,$Y782)*
(1-IF($AB782="",0,VALUE($AB782)/100)))</f>
      </c>
      <c r="T782">
        <f>IF($U782="","",$U782)</f>
      </c>
      <c r="V782">
        <f>IF($U782="","",
IF($O782="","",
IF(ISNUMBER(SEARCH("exempt",LOWER($O782))),0,
$U782*(VALUE(SUBSTITUTE($O782,"%",""))/100))))</f>
      </c>
      <c r="AC782">
        <f>IFERROR(IF(FIND(" - ",$K782)&gt;0,MID($K782,FIND(" - ",$K782)+3,LEN($K782)),""),"")</f>
      </c>
      <c r="AL782" t="s">
        <v>1795</v>
      </c>
      <c r="AT782">
        <f>IFERROR(LEFT($K782,FIND(" - ",$K782)-1),$K782)</f>
      </c>
      <c r="AW782">
        <f>IF($CL782&gt;=1,INDEX($AU:$AU,$CK782+1),"")</f>
      </c>
      <c r="AX782">
        <f>IF($CL782&gt;=2,INDEX($AU:$AU,$CK782+2),"")</f>
      </c>
      <c r="AY782">
        <f>IF($CL782&gt;=3,INDEX($AU:$AU,$CK782+3),"")</f>
      </c>
      <c r="AZ782">
        <f>IF($CL782&gt;=4,INDEX($AU:$AU,$CK782+4),"")</f>
      </c>
      <c r="BA782">
        <f>IF($CL782&gt;=5,INDEX($AU:$AU,$CK782+5),"")</f>
      </c>
      <c r="BB782">
        <f>IF($CL782&gt;=6,INDEX($AU:$AU,$CK782+6),"")</f>
      </c>
      <c r="BC782">
        <f>IF($CL782&gt;=7,INDEX($AU:$AU,$CK782+7),"")</f>
      </c>
      <c r="BD782">
        <f>IF($CL782&gt;=8,INDEX($AU:$AU,$CK782+8),"")</f>
      </c>
      <c r="BE782">
        <f>IF($CL782&gt;=9,INDEX($AU:$AU,$CK782+9),"")</f>
      </c>
      <c r="BF782">
        <f>IF($CL782&gt;=10,INDEX($AU:$AU,$CK782+10),"")</f>
      </c>
      <c r="BG782">
        <f>IF($CL782&gt;=11,INDEX($AU:$AU,$CK782+11),"")</f>
      </c>
      <c r="BH782">
        <f>IF($CL782&gt;=12,INDEX($AU:$AU,$CK782+12),"")</f>
      </c>
      <c r="BI782">
        <f>IF($CL782&gt;=13,INDEX($AU:$AU,$CK782+13),"")</f>
      </c>
      <c r="BJ782">
        <f>IF($CL782&gt;=14,INDEX($AU:$AU,$CK782+14),"")</f>
      </c>
      <c r="BK782">
        <f>IF($CL782&gt;=15,INDEX($AU:$AU,$CK782+15),"")</f>
      </c>
      <c r="BL782">
        <f>IF($CL782&gt;=16,INDEX($AU:$AU,$CK782+16),"")</f>
      </c>
      <c r="BM782">
        <f>IF($CL782&gt;=17,INDEX($AU:$AU,$CK782+17),"")</f>
      </c>
      <c r="BN782">
        <f>IF($CL782&gt;=18,INDEX($AU:$AU,$CK782+18),"")</f>
      </c>
      <c r="BO782">
        <f>IF($CL782&gt;=19,INDEX($AU:$AU,$CK782+19),"")</f>
      </c>
      <c r="BP782">
        <f>IF($CL782&gt;=20,INDEX($AU:$AU,$CK782+20),"")</f>
      </c>
      <c r="BQ782">
        <f>IF($CL782&gt;=21,INDEX($AU:$AU,$CK782+21),"")</f>
      </c>
      <c r="BR782">
        <f>IF($CL782&gt;=22,INDEX($AU:$AU,$CK782+22),"")</f>
      </c>
      <c r="BS782">
        <f>IF($CL782&gt;=23,INDEX($AU:$AU,$CK782+23),"")</f>
      </c>
      <c r="BT782">
        <f>IF($CL782&gt;=24,INDEX($AU:$AU,$CK782+24),"")</f>
      </c>
      <c r="BU782">
        <f>IF($CL782&gt;=25,INDEX($AU:$AU,$CK782+25),"")</f>
      </c>
      <c r="BV782">
        <f>IF($CL782&gt;=26,INDEX($AU:$AU,$CK782+26),"")</f>
      </c>
      <c r="BW782">
        <f>IF($CL782&gt;=27,INDEX($AU:$AU,$CK782+27),"")</f>
      </c>
      <c r="BX782">
        <f>IF($CL782&gt;=28,INDEX($AU:$AU,$CK782+28),"")</f>
      </c>
      <c r="BY782">
        <f>IF($CL782&gt;=29,INDEX($AU:$AU,$CK782+29),"")</f>
      </c>
      <c r="BZ782">
        <f>IF($CL782&gt;=30,INDEX($AU:$AU,$CK782+30),"")</f>
      </c>
      <c r="CA782">
        <f>IF($CL782&gt;=31,INDEX($AU:$AU,$CK782+31),"")</f>
      </c>
      <c r="CB782">
        <f>IF($CL782&gt;=32,INDEX($AU:$AU,$CK782+32),"")</f>
      </c>
      <c r="CC782">
        <f>IF($CL782&gt;=33,INDEX($AU:$AU,$CK782+33),"")</f>
      </c>
      <c r="CD782">
        <f>IF($CL782&gt;=34,INDEX($AU:$AU,$CK782+34),"")</f>
      </c>
      <c r="CE782">
        <f>IF($CL782&gt;=35,INDEX($AU:$AU,$CK782+35),"")</f>
      </c>
      <c r="CF782">
        <f>IF($CL782&gt;=36,INDEX($AU:$AU,$CK782+36),"")</f>
      </c>
      <c r="CG782">
        <f>IF($CL782&gt;=37,INDEX($AU:$AU,$CK782+37),"")</f>
      </c>
      <c r="CH782">
        <f>IF($CL782&gt;=38,INDEX($AU:$AU,$CK782+38),"")</f>
      </c>
      <c r="CI782">
        <f>IF($CL782&gt;=39,INDEX($AU:$AU,$CK782+39),"")</f>
      </c>
      <c r="CJ782">
        <f>IF($CL782&gt;=40,INDEX($AU:$AU,$CK782+40),"")</f>
      </c>
      <c r="CK782">
        <f>IFERROR(MATCH($AT782,$AU$2:$AU$133,0)+1,0)</f>
      </c>
      <c r="CL782">
        <f>IFERROR(INDEX($AV$2:$AV$133,MATCH($AT782,$AU$2:$AU$133,0)),0)</f>
      </c>
      <c r="CM782">
        <f>IFERROR(LEFT($L782,FIND(" - ",$L782)-1),$L782)</f>
      </c>
      <c r="CN782" t="s">
        <v>1796</v>
      </c>
      <c r="CO782">
        <v>1</v>
      </c>
      <c r="CP782">
        <f>IF($DK782&gt;=1,INDEX($CN:$CN,$DJ782+1),"")</f>
      </c>
      <c r="CQ782">
        <f>IF($DK782&gt;=2,INDEX($CN:$CN,$DJ782+2),"")</f>
      </c>
      <c r="CR782">
        <f>IF($DK782&gt;=3,INDEX($CN:$CN,$DJ782+3),"")</f>
      </c>
      <c r="CS782">
        <f>IF($DK782&gt;=4,INDEX($CN:$CN,$DJ782+4),"")</f>
      </c>
      <c r="CT782">
        <f>IF($DK782&gt;=5,INDEX($CN:$CN,$DJ782+5),"")</f>
      </c>
      <c r="CU782">
        <f>IF($DK782&gt;=6,INDEX($CN:$CN,$DJ782+6),"")</f>
      </c>
      <c r="CV782">
        <f>IF($DK782&gt;=7,INDEX($CN:$CN,$DJ782+7),"")</f>
      </c>
      <c r="CW782">
        <f>IF($DK782&gt;=8,INDEX($CN:$CN,$DJ782+8),"")</f>
      </c>
      <c r="CX782">
        <f>IF($DK782&gt;=9,INDEX($CN:$CN,$DJ782+9),"")</f>
      </c>
      <c r="CY782">
        <f>IF($DK782&gt;=10,INDEX($CN:$CN,$DJ782+10),"")</f>
      </c>
      <c r="CZ782">
        <f>IF($DK782&gt;=11,INDEX($CN:$CN,$DJ782+11),"")</f>
      </c>
      <c r="DA782">
        <f>IF($DK782&gt;=12,INDEX($CN:$CN,$DJ782+12),"")</f>
      </c>
      <c r="DB782">
        <f>IF($DK782&gt;=13,INDEX($CN:$CN,$DJ782+13),"")</f>
      </c>
      <c r="DC782">
        <f>IF($DK782&gt;=14,INDEX($CN:$CN,$DJ782+14),"")</f>
      </c>
      <c r="DD782">
        <f>IF($DK782&gt;=15,INDEX($CN:$CN,$DJ782+15),"")</f>
      </c>
      <c r="DE782">
        <f>IF($DK782&gt;=16,INDEX($CN:$CN,$DJ782+16),"")</f>
      </c>
      <c r="DF782">
        <f>IF($DK782&gt;=17,INDEX($CN:$CN,$DJ782+17),"")</f>
      </c>
      <c r="DG782">
        <f>IF($DK782&gt;=18,INDEX($CN:$CN,$DJ782+18),"")</f>
      </c>
      <c r="DH782">
        <f>IF($DK782&gt;=19,INDEX($CN:$CN,$DJ782+19),"")</f>
      </c>
      <c r="DI782">
        <f>IF($DK782&gt;=20,INDEX($CN:$CN,$DJ782+20),"")</f>
      </c>
      <c r="DJ782">
        <f>IFERROR(MATCH($CM782,$CN$2:$CN$1089,0)+1,0)</f>
      </c>
      <c r="DK782">
        <f>IFERROR(INDEX($CO$2:$CO$1089,MATCH($CM782,$CN$2:$CN$1089,0)),0)</f>
      </c>
      <c r="DL782">
        <f>IFERROR(INDEX($AS:$AS,MATCH($O782,$AR:$AR,0))&amp;"","")</f>
      </c>
      <c r="DP782">
        <f>IF($GS782&gt;=1,INDEX($DM:$DM,$GR782+1),"")</f>
      </c>
      <c r="DQ782">
        <f>IF($GS782&gt;=2,INDEX($DM:$DM,$GR782+2),"")</f>
      </c>
      <c r="DR782">
        <f>IF($GS782&gt;=3,INDEX($DM:$DM,$GR782+3),"")</f>
      </c>
      <c r="DS782">
        <f>IF($GS782&gt;=4,INDEX($DM:$DM,$GR782+4),"")</f>
      </c>
      <c r="DT782">
        <f>IF($GS782&gt;=5,INDEX($DM:$DM,$GR782+5),"")</f>
      </c>
      <c r="DU782">
        <f>IF($GS782&gt;=6,INDEX($DM:$DM,$GR782+6),"")</f>
      </c>
      <c r="DV782">
        <f>IF($GS782&gt;=7,INDEX($DM:$DM,$GR782+7),"")</f>
      </c>
      <c r="DW782">
        <f>IF($GS782&gt;=8,INDEX($DM:$DM,$GR782+8),"")</f>
      </c>
      <c r="DX782">
        <f>IF($GS782&gt;=9,INDEX($DM:$DM,$GR782+9),"")</f>
      </c>
      <c r="DY782">
        <f>IF($GS782&gt;=10,INDEX($DM:$DM,$GR782+10),"")</f>
      </c>
      <c r="DZ782">
        <f>IF($GS782&gt;=11,INDEX($DM:$DM,$GR782+11),"")</f>
      </c>
      <c r="EA782">
        <f>IF($GS782&gt;=12,INDEX($DM:$DM,$GR782+12),"")</f>
      </c>
      <c r="EB782">
        <f>IF($GS782&gt;=13,INDEX($DM:$DM,$GR782+13),"")</f>
      </c>
      <c r="EC782">
        <f>IF($GS782&gt;=14,INDEX($DM:$DM,$GR782+14),"")</f>
      </c>
      <c r="ED782">
        <f>IF($GS782&gt;=15,INDEX($DM:$DM,$GR782+15),"")</f>
      </c>
      <c r="EE782">
        <f>IF($GS782&gt;=16,INDEX($DM:$DM,$GR782+16),"")</f>
      </c>
      <c r="EF782">
        <f>IF($GS782&gt;=17,INDEX($DM:$DM,$GR782+17),"")</f>
      </c>
      <c r="EG782">
        <f>IF($GS782&gt;=18,INDEX($DM:$DM,$GR782+18),"")</f>
      </c>
      <c r="EH782">
        <f>IF($GS782&gt;=19,INDEX($DM:$DM,$GR782+19),"")</f>
      </c>
      <c r="EI782">
        <f>IF($GS782&gt;=20,INDEX($DM:$DM,$GR782+20),"")</f>
      </c>
      <c r="EJ782">
        <f>IF($GS782&gt;=21,INDEX($DM:$DM,$GR782+21),"")</f>
      </c>
      <c r="EK782">
        <f>IF($GS782&gt;=22,INDEX($DM:$DM,$GR782+22),"")</f>
      </c>
      <c r="EL782">
        <f>IF($GS782&gt;=23,INDEX($DM:$DM,$GR782+23),"")</f>
      </c>
      <c r="EM782">
        <f>IF($GS782&gt;=24,INDEX($DM:$DM,$GR782+24),"")</f>
      </c>
      <c r="EN782">
        <f>IF($GS782&gt;=25,INDEX($DM:$DM,$GR782+25),"")</f>
      </c>
      <c r="EO782">
        <f>IF($GS782&gt;=26,INDEX($DM:$DM,$GR782+26),"")</f>
      </c>
      <c r="EP782">
        <f>IF($GS782&gt;=27,INDEX($DM:$DM,$GR782+27),"")</f>
      </c>
      <c r="EQ782">
        <f>IF($GS782&gt;=28,INDEX($DM:$DM,$GR782+28),"")</f>
      </c>
      <c r="ER782">
        <f>IF($GS782&gt;=29,INDEX($DM:$DM,$GR782+29),"")</f>
      </c>
      <c r="ES782">
        <f>IF($GS782&gt;=30,INDEX($DM:$DM,$GR782+30),"")</f>
      </c>
      <c r="ET782">
        <f>IF($GS782&gt;=31,INDEX($DM:$DM,$GR782+31),"")</f>
      </c>
      <c r="EU782">
        <f>IF($GS782&gt;=32,INDEX($DM:$DM,$GR782+32),"")</f>
      </c>
      <c r="EV782">
        <f>IF($GS782&gt;=33,INDEX($DM:$DM,$GR782+33),"")</f>
      </c>
      <c r="EW782">
        <f>IF($GS782&gt;=34,INDEX($DM:$DM,$GR782+34),"")</f>
      </c>
      <c r="EX782">
        <f>IF($GS782&gt;=35,INDEX($DM:$DM,$GR782+35),"")</f>
      </c>
      <c r="EY782">
        <f>IF($GS782&gt;=36,INDEX($DM:$DM,$GR782+36),"")</f>
      </c>
      <c r="EZ782">
        <f>IF($GS782&gt;=37,INDEX($DM:$DM,$GR782+37),"")</f>
      </c>
      <c r="FA782">
        <f>IF($GS782&gt;=38,INDEX($DM:$DM,$GR782+38),"")</f>
      </c>
      <c r="FB782">
        <f>IF($GS782&gt;=39,INDEX($DM:$DM,$GR782+39),"")</f>
      </c>
      <c r="FC782">
        <f>IF($GS782&gt;=40,INDEX($DM:$DM,$GR782+40),"")</f>
      </c>
      <c r="FD782">
        <f>IF($GS782&gt;=1,INDEX($DN:$DN,$GR782+1),"")</f>
      </c>
      <c r="FE782">
        <f>IF($GS782&gt;=2,INDEX($DN:$DN,$GR782+2),"")</f>
      </c>
      <c r="FF782">
        <f>IF($GS782&gt;=3,INDEX($DN:$DN,$GR782+3),"")</f>
      </c>
      <c r="FG782">
        <f>IF($GS782&gt;=4,INDEX($DN:$DN,$GR782+4),"")</f>
      </c>
      <c r="FH782">
        <f>IF($GS782&gt;=5,INDEX($DN:$DN,$GR782+5),"")</f>
      </c>
      <c r="FI782">
        <f>IF($GS782&gt;=6,INDEX($DN:$DN,$GR782+6),"")</f>
      </c>
      <c r="FJ782">
        <f>IF($GS782&gt;=7,INDEX($DN:$DN,$GR782+7),"")</f>
      </c>
      <c r="FK782">
        <f>IF($GS782&gt;=8,INDEX($DN:$DN,$GR782+8),"")</f>
      </c>
      <c r="FL782">
        <f>IF($GS782&gt;=9,INDEX($DN:$DN,$GR782+9),"")</f>
      </c>
      <c r="FM782">
        <f>IF($GS782&gt;=10,INDEX($DN:$DN,$GR782+10),"")</f>
      </c>
      <c r="FN782">
        <f>IF($GS782&gt;=11,INDEX($DN:$DN,$GR782+11),"")</f>
      </c>
      <c r="FO782">
        <f>IF($GS782&gt;=12,INDEX($DN:$DN,$GR782+12),"")</f>
      </c>
      <c r="FP782">
        <f>IF($GS782&gt;=13,INDEX($DN:$DN,$GR782+13),"")</f>
      </c>
      <c r="FQ782">
        <f>IF($GS782&gt;=14,INDEX($DN:$DN,$GR782+14),"")</f>
      </c>
      <c r="FR782">
        <f>IF($GS782&gt;=15,INDEX($DN:$DN,$GR782+15),"")</f>
      </c>
      <c r="FS782">
        <f>IF($GS782&gt;=16,INDEX($DN:$DN,$GR782+16),"")</f>
      </c>
      <c r="FT782">
        <f>IF($GS782&gt;=17,INDEX($DN:$DN,$GR782+17),"")</f>
      </c>
      <c r="FU782">
        <f>IF($GS782&gt;=18,INDEX($DN:$DN,$GR782+18),"")</f>
      </c>
      <c r="FV782">
        <f>IF($GS782&gt;=19,INDEX($DN:$DN,$GR782+19),"")</f>
      </c>
      <c r="FW782">
        <f>IF($GS782&gt;=20,INDEX($DN:$DN,$GR782+20),"")</f>
      </c>
      <c r="FX782">
        <f>IF($GS782&gt;=21,INDEX($DN:$DN,$GR782+21),"")</f>
      </c>
      <c r="FY782">
        <f>IF($GS782&gt;=22,INDEX($DN:$DN,$GR782+22),"")</f>
      </c>
      <c r="FZ782">
        <f>IF($GS782&gt;=23,INDEX($DN:$DN,$GR782+23),"")</f>
      </c>
      <c r="GA782">
        <f>IF($GS782&gt;=24,INDEX($DN:$DN,$GR782+24),"")</f>
      </c>
      <c r="GB782">
        <f>IF($GS782&gt;=25,INDEX($DN:$DN,$GR782+25),"")</f>
      </c>
      <c r="GC782">
        <f>IF($GS782&gt;=26,INDEX($DN:$DN,$GR782+26),"")</f>
      </c>
      <c r="GD782">
        <f>IF($GS782&gt;=27,INDEX($DN:$DN,$GR782+27),"")</f>
      </c>
      <c r="GE782">
        <f>IF($GS782&gt;=28,INDEX($DN:$DN,$GR782+28),"")</f>
      </c>
      <c r="GF782">
        <f>IF($GS782&gt;=29,INDEX($DN:$DN,$GR782+29),"")</f>
      </c>
      <c r="GG782">
        <f>IF($GS782&gt;=30,INDEX($DN:$DN,$GR782+30),"")</f>
      </c>
      <c r="GH782">
        <f>IF($GS782&gt;=31,INDEX($DN:$DN,$GR782+31),"")</f>
      </c>
      <c r="GI782">
        <f>IF($GS782&gt;=32,INDEX($DN:$DN,$GR782+32),"")</f>
      </c>
      <c r="GJ782">
        <f>IF($GS782&gt;=33,INDEX($DN:$DN,$GR782+33),"")</f>
      </c>
      <c r="GK782">
        <f>IF($GS782&gt;=34,INDEX($DN:$DN,$GR782+34),"")</f>
      </c>
      <c r="GL782">
        <f>IF($GS782&gt;=35,INDEX($DN:$DN,$GR782+35),"")</f>
      </c>
      <c r="GM782">
        <f>IF($GS782&gt;=36,INDEX($DN:$DN,$GR782+36),"")</f>
      </c>
      <c r="GN782">
        <f>IF($GS782&gt;=37,INDEX($DN:$DN,$GR782+37),"")</f>
      </c>
      <c r="GO782">
        <f>IF($GS782&gt;=38,INDEX($DN:$DN,$GR782+38),"")</f>
      </c>
      <c r="GP782">
        <f>IF($GS782&gt;=39,INDEX($DN:$DN,$GR782+39),"")</f>
      </c>
      <c r="GQ782">
        <f>IF($GS782&gt;=40,INDEX($DN:$DN,$GR782+40),"")</f>
      </c>
      <c r="GR782">
        <f>IFERROR(MATCH($DL782,$DM$2:$DM$148,0)+1,0)</f>
      </c>
      <c r="GS782">
        <f>IFERROR(INDEX($DO$2:$DO$148,MATCH($DL782,$DM$2:$DM$148,0)),0)</f>
      </c>
      <c r="GT782">
        <f>IFERROR(MATCH($Z782,$DP$782:$FC$782,0),0)</f>
      </c>
      <c r="GU782">
        <f>IF($GT782&gt;0,INDEX($FD$782:$GQ$782,$GT782),"")</f>
      </c>
      <c r="GX782">
        <f>IF($JG782&gt;=1,INDEX($GV:$GV,$JF782+1),"")</f>
      </c>
      <c r="GY782">
        <f>IF($JG782&gt;=2,INDEX($GV:$GV,$JF782+2),"")</f>
      </c>
      <c r="GZ782">
        <f>IF($JG782&gt;=3,INDEX($GV:$GV,$JF782+3),"")</f>
      </c>
      <c r="HA782">
        <f>IF($JG782&gt;=4,INDEX($GV:$GV,$JF782+4),"")</f>
      </c>
      <c r="HB782">
        <f>IF($JG782&gt;=5,INDEX($GV:$GV,$JF782+5),"")</f>
      </c>
      <c r="HC782">
        <f>IF($JG782&gt;=6,INDEX($GV:$GV,$JF782+6),"")</f>
      </c>
      <c r="HD782">
        <f>IF($JG782&gt;=7,INDEX($GV:$GV,$JF782+7),"")</f>
      </c>
      <c r="HE782">
        <f>IF($JG782&gt;=8,INDEX($GV:$GV,$JF782+8),"")</f>
      </c>
      <c r="HF782">
        <f>IF($JG782&gt;=9,INDEX($GV:$GV,$JF782+9),"")</f>
      </c>
      <c r="HG782">
        <f>IF($JG782&gt;=10,INDEX($GV:$GV,$JF782+10),"")</f>
      </c>
      <c r="HH782">
        <f>IF($JG782&gt;=11,INDEX($GV:$GV,$JF782+11),"")</f>
      </c>
      <c r="HI782">
        <f>IF($JG782&gt;=12,INDEX($GV:$GV,$JF782+12),"")</f>
      </c>
      <c r="HJ782">
        <f>IF($JG782&gt;=13,INDEX($GV:$GV,$JF782+13),"")</f>
      </c>
      <c r="HK782">
        <f>IF($JG782&gt;=14,INDEX($GV:$GV,$JF782+14),"")</f>
      </c>
      <c r="HL782">
        <f>IF($JG782&gt;=15,INDEX($GV:$GV,$JF782+15),"")</f>
      </c>
      <c r="HM782">
        <f>IF($JG782&gt;=16,INDEX($GV:$GV,$JF782+16),"")</f>
      </c>
      <c r="HN782">
        <f>IF($JG782&gt;=17,INDEX($GV:$GV,$JF782+17),"")</f>
      </c>
      <c r="HO782">
        <f>IF($JG782&gt;=18,INDEX($GV:$GV,$JF782+18),"")</f>
      </c>
      <c r="HP782">
        <f>IF($JG782&gt;=19,INDEX($GV:$GV,$JF782+19),"")</f>
      </c>
      <c r="HQ782">
        <f>IF($JG782&gt;=20,INDEX($GV:$GV,$JF782+20),"")</f>
      </c>
      <c r="HR782">
        <f>IF($JG782&gt;=21,INDEX($GV:$GV,$JF782+21),"")</f>
      </c>
      <c r="HS782">
        <f>IF($JG782&gt;=22,INDEX($GV:$GV,$JF782+22),"")</f>
      </c>
      <c r="HT782">
        <f>IF($JG782&gt;=23,INDEX($GV:$GV,$JF782+23),"")</f>
      </c>
      <c r="HU782">
        <f>IF($JG782&gt;=24,INDEX($GV:$GV,$JF782+24),"")</f>
      </c>
      <c r="HV782">
        <f>IF($JG782&gt;=25,INDEX($GV:$GV,$JF782+25),"")</f>
      </c>
      <c r="HW782">
        <f>IF($JG782&gt;=26,INDEX($GV:$GV,$JF782+26),"")</f>
      </c>
      <c r="HX782">
        <f>IF($JG782&gt;=27,INDEX($GV:$GV,$JF782+27),"")</f>
      </c>
      <c r="HY782">
        <f>IF($JG782&gt;=28,INDEX($GV:$GV,$JF782+28),"")</f>
      </c>
      <c r="HZ782">
        <f>IF($JG782&gt;=29,INDEX($GV:$GV,$JF782+29),"")</f>
      </c>
      <c r="IA782">
        <f>IF($JG782&gt;=30,INDEX($GV:$GV,$JF782+30),"")</f>
      </c>
      <c r="IB782">
        <f>IF($JG782&gt;=31,INDEX($GV:$GV,$JF782+31),"")</f>
      </c>
      <c r="IC782">
        <f>IF($JG782&gt;=32,INDEX($GV:$GV,$JF782+32),"")</f>
      </c>
      <c r="ID782">
        <f>IF($JG782&gt;=33,INDEX($GV:$GV,$JF782+33),"")</f>
      </c>
      <c r="IE782">
        <f>IF($JG782&gt;=34,INDEX($GV:$GV,$JF782+34),"")</f>
      </c>
      <c r="IF782">
        <f>IF($JG782&gt;=35,INDEX($GV:$GV,$JF782+35),"")</f>
      </c>
      <c r="IG782">
        <f>IF($JG782&gt;=36,INDEX($GV:$GV,$JF782+36),"")</f>
      </c>
      <c r="IH782">
        <f>IF($JG782&gt;=37,INDEX($GV:$GV,$JF782+37),"")</f>
      </c>
      <c r="II782">
        <f>IF($JG782&gt;=38,INDEX($GV:$GV,$JF782+38),"")</f>
      </c>
      <c r="IJ782">
        <f>IF($JG782&gt;=39,INDEX($GV:$GV,$JF782+39),"")</f>
      </c>
      <c r="IK782">
        <f>IF($JG782&gt;=40,INDEX($GV:$GV,$JF782+40),"")</f>
      </c>
      <c r="IL782">
        <f>IF($JG782&gt;=41,INDEX($GV:$GV,$JF782+41),"")</f>
      </c>
      <c r="IM782">
        <f>IF($JG782&gt;=42,INDEX($GV:$GV,$JF782+42),"")</f>
      </c>
      <c r="IN782">
        <f>IF($JG782&gt;=43,INDEX($GV:$GV,$JF782+43),"")</f>
      </c>
      <c r="IO782">
        <f>IF($JG782&gt;=44,INDEX($GV:$GV,$JF782+44),"")</f>
      </c>
      <c r="IP782">
        <f>IF($JG782&gt;=45,INDEX($GV:$GV,$JF782+45),"")</f>
      </c>
      <c r="IQ782">
        <f>IF($JG782&gt;=46,INDEX($GV:$GV,$JF782+46),"")</f>
      </c>
      <c r="IR782">
        <f>IF($JG782&gt;=47,INDEX($GV:$GV,$JF782+47),"")</f>
      </c>
      <c r="IS782">
        <f>IF($JG782&gt;=48,INDEX($GV:$GV,$JF782+48),"")</f>
      </c>
      <c r="IT782">
        <f>IF($JG782&gt;=49,INDEX($GV:$GV,$JF782+49),"")</f>
      </c>
      <c r="IU782">
        <f>IF($JG782&gt;=50,INDEX($GV:$GV,$JF782+50),"")</f>
      </c>
      <c r="IV782">
        <f>IF($JG782&gt;=51,INDEX($GV:$GV,$JF782+51),"")</f>
      </c>
      <c r="IW782">
        <f>IF($JG782&gt;=52,INDEX($GV:$GV,$JF782+52),"")</f>
      </c>
      <c r="IX782">
        <f>IF($JG782&gt;=53,INDEX($GV:$GV,$JF782+53),"")</f>
      </c>
      <c r="IY782">
        <f>IF($JG782&gt;=54,INDEX($GV:$GV,$JF782+54),"")</f>
      </c>
      <c r="IZ782">
        <f>IF($JG782&gt;=55,INDEX($GV:$GV,$JF782+55),"")</f>
      </c>
      <c r="JA782">
        <f>IF($JG782&gt;=56,INDEX($GV:$GV,$JF782+56),"")</f>
      </c>
      <c r="JB782">
        <f>IF($JG782&gt;=57,INDEX($GV:$GV,$JF782+57),"")</f>
      </c>
      <c r="JC782">
        <f>IF($JG782&gt;=58,INDEX($GV:$GV,$JF782+58),"")</f>
      </c>
      <c r="JD782">
        <f>IF($JG782&gt;=59,INDEX($GV:$GV,$JF782+59),"")</f>
      </c>
      <c r="JE782">
        <f>IF($JG782&gt;=60,INDEX($GV:$GV,$JF782+60),"")</f>
      </c>
      <c r="JF782">
        <f>IFERROR(MATCH($GU782,$GV$2:$GV$322,0)+1,0)</f>
      </c>
      <c r="JG782">
        <f>IFERROR(INDEX($GW$2:$GW$322,MATCH($GU782,$GV$2:$GV$322,0)),0)</f>
      </c>
      <c r="JH782" t="s">
        <v>44</v>
      </c>
      <c r="JI782" t="s">
        <v>44</v>
      </c>
    </row>
    <row r="783" spans="1:269" x14ac:dyDescent="0.25">
      <c r="R783">
        <f>IF(OR($U783="",$Q783=""),"",IFERROR($U783/$Q783,0))</f>
      </c>
      <c r="S783">
        <f>IF($U783="","",
SUM($T783,$V783,$AA783,$W783,$Y783)*
(1-IF($AB783="",0,VALUE($AB783)/100)))</f>
      </c>
      <c r="T783">
        <f>IF($U783="","",$U783)</f>
      </c>
      <c r="V783">
        <f>IF($U783="","",
IF($O783="","",
IF(ISNUMBER(SEARCH("exempt",LOWER($O783))),0,
$U783*(VALUE(SUBSTITUTE($O783,"%",""))/100))))</f>
      </c>
      <c r="AC783">
        <f>IFERROR(IF(FIND(" - ",$K783)&gt;0,MID($K783,FIND(" - ",$K783)+3,LEN($K783)),""),"")</f>
      </c>
      <c r="AL783" t="s">
        <v>1797</v>
      </c>
      <c r="AT783">
        <f>IFERROR(LEFT($K783,FIND(" - ",$K783)-1),$K783)</f>
      </c>
      <c r="AW783">
        <f>IF($CL783&gt;=1,INDEX($AU:$AU,$CK783+1),"")</f>
      </c>
      <c r="AX783">
        <f>IF($CL783&gt;=2,INDEX($AU:$AU,$CK783+2),"")</f>
      </c>
      <c r="AY783">
        <f>IF($CL783&gt;=3,INDEX($AU:$AU,$CK783+3),"")</f>
      </c>
      <c r="AZ783">
        <f>IF($CL783&gt;=4,INDEX($AU:$AU,$CK783+4),"")</f>
      </c>
      <c r="BA783">
        <f>IF($CL783&gt;=5,INDEX($AU:$AU,$CK783+5),"")</f>
      </c>
      <c r="BB783">
        <f>IF($CL783&gt;=6,INDEX($AU:$AU,$CK783+6),"")</f>
      </c>
      <c r="BC783">
        <f>IF($CL783&gt;=7,INDEX($AU:$AU,$CK783+7),"")</f>
      </c>
      <c r="BD783">
        <f>IF($CL783&gt;=8,INDEX($AU:$AU,$CK783+8),"")</f>
      </c>
      <c r="BE783">
        <f>IF($CL783&gt;=9,INDEX($AU:$AU,$CK783+9),"")</f>
      </c>
      <c r="BF783">
        <f>IF($CL783&gt;=10,INDEX($AU:$AU,$CK783+10),"")</f>
      </c>
      <c r="BG783">
        <f>IF($CL783&gt;=11,INDEX($AU:$AU,$CK783+11),"")</f>
      </c>
      <c r="BH783">
        <f>IF($CL783&gt;=12,INDEX($AU:$AU,$CK783+12),"")</f>
      </c>
      <c r="BI783">
        <f>IF($CL783&gt;=13,INDEX($AU:$AU,$CK783+13),"")</f>
      </c>
      <c r="BJ783">
        <f>IF($CL783&gt;=14,INDEX($AU:$AU,$CK783+14),"")</f>
      </c>
      <c r="BK783">
        <f>IF($CL783&gt;=15,INDEX($AU:$AU,$CK783+15),"")</f>
      </c>
      <c r="BL783">
        <f>IF($CL783&gt;=16,INDEX($AU:$AU,$CK783+16),"")</f>
      </c>
      <c r="BM783">
        <f>IF($CL783&gt;=17,INDEX($AU:$AU,$CK783+17),"")</f>
      </c>
      <c r="BN783">
        <f>IF($CL783&gt;=18,INDEX($AU:$AU,$CK783+18),"")</f>
      </c>
      <c r="BO783">
        <f>IF($CL783&gt;=19,INDEX($AU:$AU,$CK783+19),"")</f>
      </c>
      <c r="BP783">
        <f>IF($CL783&gt;=20,INDEX($AU:$AU,$CK783+20),"")</f>
      </c>
      <c r="BQ783">
        <f>IF($CL783&gt;=21,INDEX($AU:$AU,$CK783+21),"")</f>
      </c>
      <c r="BR783">
        <f>IF($CL783&gt;=22,INDEX($AU:$AU,$CK783+22),"")</f>
      </c>
      <c r="BS783">
        <f>IF($CL783&gt;=23,INDEX($AU:$AU,$CK783+23),"")</f>
      </c>
      <c r="BT783">
        <f>IF($CL783&gt;=24,INDEX($AU:$AU,$CK783+24),"")</f>
      </c>
      <c r="BU783">
        <f>IF($CL783&gt;=25,INDEX($AU:$AU,$CK783+25),"")</f>
      </c>
      <c r="BV783">
        <f>IF($CL783&gt;=26,INDEX($AU:$AU,$CK783+26),"")</f>
      </c>
      <c r="BW783">
        <f>IF($CL783&gt;=27,INDEX($AU:$AU,$CK783+27),"")</f>
      </c>
      <c r="BX783">
        <f>IF($CL783&gt;=28,INDEX($AU:$AU,$CK783+28),"")</f>
      </c>
      <c r="BY783">
        <f>IF($CL783&gt;=29,INDEX($AU:$AU,$CK783+29),"")</f>
      </c>
      <c r="BZ783">
        <f>IF($CL783&gt;=30,INDEX($AU:$AU,$CK783+30),"")</f>
      </c>
      <c r="CA783">
        <f>IF($CL783&gt;=31,INDEX($AU:$AU,$CK783+31),"")</f>
      </c>
      <c r="CB783">
        <f>IF($CL783&gt;=32,INDEX($AU:$AU,$CK783+32),"")</f>
      </c>
      <c r="CC783">
        <f>IF($CL783&gt;=33,INDEX($AU:$AU,$CK783+33),"")</f>
      </c>
      <c r="CD783">
        <f>IF($CL783&gt;=34,INDEX($AU:$AU,$CK783+34),"")</f>
      </c>
      <c r="CE783">
        <f>IF($CL783&gt;=35,INDEX($AU:$AU,$CK783+35),"")</f>
      </c>
      <c r="CF783">
        <f>IF($CL783&gt;=36,INDEX($AU:$AU,$CK783+36),"")</f>
      </c>
      <c r="CG783">
        <f>IF($CL783&gt;=37,INDEX($AU:$AU,$CK783+37),"")</f>
      </c>
      <c r="CH783">
        <f>IF($CL783&gt;=38,INDEX($AU:$AU,$CK783+38),"")</f>
      </c>
      <c r="CI783">
        <f>IF($CL783&gt;=39,INDEX($AU:$AU,$CK783+39),"")</f>
      </c>
      <c r="CJ783">
        <f>IF($CL783&gt;=40,INDEX($AU:$AU,$CK783+40),"")</f>
      </c>
      <c r="CK783">
        <f>IFERROR(MATCH($AT783,$AU$2:$AU$133,0)+1,0)</f>
      </c>
      <c r="CL783">
        <f>IFERROR(INDEX($AV$2:$AV$133,MATCH($AT783,$AU$2:$AU$133,0)),0)</f>
      </c>
      <c r="CM783">
        <f>IFERROR(LEFT($L783,FIND(" - ",$L783)-1),$L783)</f>
      </c>
      <c r="CN783" t="s">
        <v>149</v>
      </c>
      <c r="CP783">
        <f>IF($DK783&gt;=1,INDEX($CN:$CN,$DJ783+1),"")</f>
      </c>
      <c r="CQ783">
        <f>IF($DK783&gt;=2,INDEX($CN:$CN,$DJ783+2),"")</f>
      </c>
      <c r="CR783">
        <f>IF($DK783&gt;=3,INDEX($CN:$CN,$DJ783+3),"")</f>
      </c>
      <c r="CS783">
        <f>IF($DK783&gt;=4,INDEX($CN:$CN,$DJ783+4),"")</f>
      </c>
      <c r="CT783">
        <f>IF($DK783&gt;=5,INDEX($CN:$CN,$DJ783+5),"")</f>
      </c>
      <c r="CU783">
        <f>IF($DK783&gt;=6,INDEX($CN:$CN,$DJ783+6),"")</f>
      </c>
      <c r="CV783">
        <f>IF($DK783&gt;=7,INDEX($CN:$CN,$DJ783+7),"")</f>
      </c>
      <c r="CW783">
        <f>IF($DK783&gt;=8,INDEX($CN:$CN,$DJ783+8),"")</f>
      </c>
      <c r="CX783">
        <f>IF($DK783&gt;=9,INDEX($CN:$CN,$DJ783+9),"")</f>
      </c>
      <c r="CY783">
        <f>IF($DK783&gt;=10,INDEX($CN:$CN,$DJ783+10),"")</f>
      </c>
      <c r="CZ783">
        <f>IF($DK783&gt;=11,INDEX($CN:$CN,$DJ783+11),"")</f>
      </c>
      <c r="DA783">
        <f>IF($DK783&gt;=12,INDEX($CN:$CN,$DJ783+12),"")</f>
      </c>
      <c r="DB783">
        <f>IF($DK783&gt;=13,INDEX($CN:$CN,$DJ783+13),"")</f>
      </c>
      <c r="DC783">
        <f>IF($DK783&gt;=14,INDEX($CN:$CN,$DJ783+14),"")</f>
      </c>
      <c r="DD783">
        <f>IF($DK783&gt;=15,INDEX($CN:$CN,$DJ783+15),"")</f>
      </c>
      <c r="DE783">
        <f>IF($DK783&gt;=16,INDEX($CN:$CN,$DJ783+16),"")</f>
      </c>
      <c r="DF783">
        <f>IF($DK783&gt;=17,INDEX($CN:$CN,$DJ783+17),"")</f>
      </c>
      <c r="DG783">
        <f>IF($DK783&gt;=18,INDEX($CN:$CN,$DJ783+18),"")</f>
      </c>
      <c r="DH783">
        <f>IF($DK783&gt;=19,INDEX($CN:$CN,$DJ783+19),"")</f>
      </c>
      <c r="DI783">
        <f>IF($DK783&gt;=20,INDEX($CN:$CN,$DJ783+20),"")</f>
      </c>
      <c r="DJ783">
        <f>IFERROR(MATCH($CM783,$CN$2:$CN$1089,0)+1,0)</f>
      </c>
      <c r="DK783">
        <f>IFERROR(INDEX($CO$2:$CO$1089,MATCH($CM783,$CN$2:$CN$1089,0)),0)</f>
      </c>
      <c r="DL783">
        <f>IFERROR(INDEX($AS:$AS,MATCH($O783,$AR:$AR,0))&amp;"","")</f>
      </c>
      <c r="DP783">
        <f>IF($GS783&gt;=1,INDEX($DM:$DM,$GR783+1),"")</f>
      </c>
      <c r="DQ783">
        <f>IF($GS783&gt;=2,INDEX($DM:$DM,$GR783+2),"")</f>
      </c>
      <c r="DR783">
        <f>IF($GS783&gt;=3,INDEX($DM:$DM,$GR783+3),"")</f>
      </c>
      <c r="DS783">
        <f>IF($GS783&gt;=4,INDEX($DM:$DM,$GR783+4),"")</f>
      </c>
      <c r="DT783">
        <f>IF($GS783&gt;=5,INDEX($DM:$DM,$GR783+5),"")</f>
      </c>
      <c r="DU783">
        <f>IF($GS783&gt;=6,INDEX($DM:$DM,$GR783+6),"")</f>
      </c>
      <c r="DV783">
        <f>IF($GS783&gt;=7,INDEX($DM:$DM,$GR783+7),"")</f>
      </c>
      <c r="DW783">
        <f>IF($GS783&gt;=8,INDEX($DM:$DM,$GR783+8),"")</f>
      </c>
      <c r="DX783">
        <f>IF($GS783&gt;=9,INDEX($DM:$DM,$GR783+9),"")</f>
      </c>
      <c r="DY783">
        <f>IF($GS783&gt;=10,INDEX($DM:$DM,$GR783+10),"")</f>
      </c>
      <c r="DZ783">
        <f>IF($GS783&gt;=11,INDEX($DM:$DM,$GR783+11),"")</f>
      </c>
      <c r="EA783">
        <f>IF($GS783&gt;=12,INDEX($DM:$DM,$GR783+12),"")</f>
      </c>
      <c r="EB783">
        <f>IF($GS783&gt;=13,INDEX($DM:$DM,$GR783+13),"")</f>
      </c>
      <c r="EC783">
        <f>IF($GS783&gt;=14,INDEX($DM:$DM,$GR783+14),"")</f>
      </c>
      <c r="ED783">
        <f>IF($GS783&gt;=15,INDEX($DM:$DM,$GR783+15),"")</f>
      </c>
      <c r="EE783">
        <f>IF($GS783&gt;=16,INDEX($DM:$DM,$GR783+16),"")</f>
      </c>
      <c r="EF783">
        <f>IF($GS783&gt;=17,INDEX($DM:$DM,$GR783+17),"")</f>
      </c>
      <c r="EG783">
        <f>IF($GS783&gt;=18,INDEX($DM:$DM,$GR783+18),"")</f>
      </c>
      <c r="EH783">
        <f>IF($GS783&gt;=19,INDEX($DM:$DM,$GR783+19),"")</f>
      </c>
      <c r="EI783">
        <f>IF($GS783&gt;=20,INDEX($DM:$DM,$GR783+20),"")</f>
      </c>
      <c r="EJ783">
        <f>IF($GS783&gt;=21,INDEX($DM:$DM,$GR783+21),"")</f>
      </c>
      <c r="EK783">
        <f>IF($GS783&gt;=22,INDEX($DM:$DM,$GR783+22),"")</f>
      </c>
      <c r="EL783">
        <f>IF($GS783&gt;=23,INDEX($DM:$DM,$GR783+23),"")</f>
      </c>
      <c r="EM783">
        <f>IF($GS783&gt;=24,INDEX($DM:$DM,$GR783+24),"")</f>
      </c>
      <c r="EN783">
        <f>IF($GS783&gt;=25,INDEX($DM:$DM,$GR783+25),"")</f>
      </c>
      <c r="EO783">
        <f>IF($GS783&gt;=26,INDEX($DM:$DM,$GR783+26),"")</f>
      </c>
      <c r="EP783">
        <f>IF($GS783&gt;=27,INDEX($DM:$DM,$GR783+27),"")</f>
      </c>
      <c r="EQ783">
        <f>IF($GS783&gt;=28,INDEX($DM:$DM,$GR783+28),"")</f>
      </c>
      <c r="ER783">
        <f>IF($GS783&gt;=29,INDEX($DM:$DM,$GR783+29),"")</f>
      </c>
      <c r="ES783">
        <f>IF($GS783&gt;=30,INDEX($DM:$DM,$GR783+30),"")</f>
      </c>
      <c r="ET783">
        <f>IF($GS783&gt;=31,INDEX($DM:$DM,$GR783+31),"")</f>
      </c>
      <c r="EU783">
        <f>IF($GS783&gt;=32,INDEX($DM:$DM,$GR783+32),"")</f>
      </c>
      <c r="EV783">
        <f>IF($GS783&gt;=33,INDEX($DM:$DM,$GR783+33),"")</f>
      </c>
      <c r="EW783">
        <f>IF($GS783&gt;=34,INDEX($DM:$DM,$GR783+34),"")</f>
      </c>
      <c r="EX783">
        <f>IF($GS783&gt;=35,INDEX($DM:$DM,$GR783+35),"")</f>
      </c>
      <c r="EY783">
        <f>IF($GS783&gt;=36,INDEX($DM:$DM,$GR783+36),"")</f>
      </c>
      <c r="EZ783">
        <f>IF($GS783&gt;=37,INDEX($DM:$DM,$GR783+37),"")</f>
      </c>
      <c r="FA783">
        <f>IF($GS783&gt;=38,INDEX($DM:$DM,$GR783+38),"")</f>
      </c>
      <c r="FB783">
        <f>IF($GS783&gt;=39,INDEX($DM:$DM,$GR783+39),"")</f>
      </c>
      <c r="FC783">
        <f>IF($GS783&gt;=40,INDEX($DM:$DM,$GR783+40),"")</f>
      </c>
      <c r="FD783">
        <f>IF($GS783&gt;=1,INDEX($DN:$DN,$GR783+1),"")</f>
      </c>
      <c r="FE783">
        <f>IF($GS783&gt;=2,INDEX($DN:$DN,$GR783+2),"")</f>
      </c>
      <c r="FF783">
        <f>IF($GS783&gt;=3,INDEX($DN:$DN,$GR783+3),"")</f>
      </c>
      <c r="FG783">
        <f>IF($GS783&gt;=4,INDEX($DN:$DN,$GR783+4),"")</f>
      </c>
      <c r="FH783">
        <f>IF($GS783&gt;=5,INDEX($DN:$DN,$GR783+5),"")</f>
      </c>
      <c r="FI783">
        <f>IF($GS783&gt;=6,INDEX($DN:$DN,$GR783+6),"")</f>
      </c>
      <c r="FJ783">
        <f>IF($GS783&gt;=7,INDEX($DN:$DN,$GR783+7),"")</f>
      </c>
      <c r="FK783">
        <f>IF($GS783&gt;=8,INDEX($DN:$DN,$GR783+8),"")</f>
      </c>
      <c r="FL783">
        <f>IF($GS783&gt;=9,INDEX($DN:$DN,$GR783+9),"")</f>
      </c>
      <c r="FM783">
        <f>IF($GS783&gt;=10,INDEX($DN:$DN,$GR783+10),"")</f>
      </c>
      <c r="FN783">
        <f>IF($GS783&gt;=11,INDEX($DN:$DN,$GR783+11),"")</f>
      </c>
      <c r="FO783">
        <f>IF($GS783&gt;=12,INDEX($DN:$DN,$GR783+12),"")</f>
      </c>
      <c r="FP783">
        <f>IF($GS783&gt;=13,INDEX($DN:$DN,$GR783+13),"")</f>
      </c>
      <c r="FQ783">
        <f>IF($GS783&gt;=14,INDEX($DN:$DN,$GR783+14),"")</f>
      </c>
      <c r="FR783">
        <f>IF($GS783&gt;=15,INDEX($DN:$DN,$GR783+15),"")</f>
      </c>
      <c r="FS783">
        <f>IF($GS783&gt;=16,INDEX($DN:$DN,$GR783+16),"")</f>
      </c>
      <c r="FT783">
        <f>IF($GS783&gt;=17,INDEX($DN:$DN,$GR783+17),"")</f>
      </c>
      <c r="FU783">
        <f>IF($GS783&gt;=18,INDEX($DN:$DN,$GR783+18),"")</f>
      </c>
      <c r="FV783">
        <f>IF($GS783&gt;=19,INDEX($DN:$DN,$GR783+19),"")</f>
      </c>
      <c r="FW783">
        <f>IF($GS783&gt;=20,INDEX($DN:$DN,$GR783+20),"")</f>
      </c>
      <c r="FX783">
        <f>IF($GS783&gt;=21,INDEX($DN:$DN,$GR783+21),"")</f>
      </c>
      <c r="FY783">
        <f>IF($GS783&gt;=22,INDEX($DN:$DN,$GR783+22),"")</f>
      </c>
      <c r="FZ783">
        <f>IF($GS783&gt;=23,INDEX($DN:$DN,$GR783+23),"")</f>
      </c>
      <c r="GA783">
        <f>IF($GS783&gt;=24,INDEX($DN:$DN,$GR783+24),"")</f>
      </c>
      <c r="GB783">
        <f>IF($GS783&gt;=25,INDEX($DN:$DN,$GR783+25),"")</f>
      </c>
      <c r="GC783">
        <f>IF($GS783&gt;=26,INDEX($DN:$DN,$GR783+26),"")</f>
      </c>
      <c r="GD783">
        <f>IF($GS783&gt;=27,INDEX($DN:$DN,$GR783+27),"")</f>
      </c>
      <c r="GE783">
        <f>IF($GS783&gt;=28,INDEX($DN:$DN,$GR783+28),"")</f>
      </c>
      <c r="GF783">
        <f>IF($GS783&gt;=29,INDEX($DN:$DN,$GR783+29),"")</f>
      </c>
      <c r="GG783">
        <f>IF($GS783&gt;=30,INDEX($DN:$DN,$GR783+30),"")</f>
      </c>
      <c r="GH783">
        <f>IF($GS783&gt;=31,INDEX($DN:$DN,$GR783+31),"")</f>
      </c>
      <c r="GI783">
        <f>IF($GS783&gt;=32,INDEX($DN:$DN,$GR783+32),"")</f>
      </c>
      <c r="GJ783">
        <f>IF($GS783&gt;=33,INDEX($DN:$DN,$GR783+33),"")</f>
      </c>
      <c r="GK783">
        <f>IF($GS783&gt;=34,INDEX($DN:$DN,$GR783+34),"")</f>
      </c>
      <c r="GL783">
        <f>IF($GS783&gt;=35,INDEX($DN:$DN,$GR783+35),"")</f>
      </c>
      <c r="GM783">
        <f>IF($GS783&gt;=36,INDEX($DN:$DN,$GR783+36),"")</f>
      </c>
      <c r="GN783">
        <f>IF($GS783&gt;=37,INDEX($DN:$DN,$GR783+37),"")</f>
      </c>
      <c r="GO783">
        <f>IF($GS783&gt;=38,INDEX($DN:$DN,$GR783+38),"")</f>
      </c>
      <c r="GP783">
        <f>IF($GS783&gt;=39,INDEX($DN:$DN,$GR783+39),"")</f>
      </c>
      <c r="GQ783">
        <f>IF($GS783&gt;=40,INDEX($DN:$DN,$GR783+40),"")</f>
      </c>
      <c r="GR783">
        <f>IFERROR(MATCH($DL783,$DM$2:$DM$148,0)+1,0)</f>
      </c>
      <c r="GS783">
        <f>IFERROR(INDEX($DO$2:$DO$148,MATCH($DL783,$DM$2:$DM$148,0)),0)</f>
      </c>
      <c r="GT783">
        <f>IFERROR(MATCH($Z783,$DP$783:$FC$783,0),0)</f>
      </c>
      <c r="GU783">
        <f>IF($GT783&gt;0,INDEX($FD$783:$GQ$783,$GT783),"")</f>
      </c>
      <c r="GX783">
        <f>IF($JG783&gt;=1,INDEX($GV:$GV,$JF783+1),"")</f>
      </c>
      <c r="GY783">
        <f>IF($JG783&gt;=2,INDEX($GV:$GV,$JF783+2),"")</f>
      </c>
      <c r="GZ783">
        <f>IF($JG783&gt;=3,INDEX($GV:$GV,$JF783+3),"")</f>
      </c>
      <c r="HA783">
        <f>IF($JG783&gt;=4,INDEX($GV:$GV,$JF783+4),"")</f>
      </c>
      <c r="HB783">
        <f>IF($JG783&gt;=5,INDEX($GV:$GV,$JF783+5),"")</f>
      </c>
      <c r="HC783">
        <f>IF($JG783&gt;=6,INDEX($GV:$GV,$JF783+6),"")</f>
      </c>
      <c r="HD783">
        <f>IF($JG783&gt;=7,INDEX($GV:$GV,$JF783+7),"")</f>
      </c>
      <c r="HE783">
        <f>IF($JG783&gt;=8,INDEX($GV:$GV,$JF783+8),"")</f>
      </c>
      <c r="HF783">
        <f>IF($JG783&gt;=9,INDEX($GV:$GV,$JF783+9),"")</f>
      </c>
      <c r="HG783">
        <f>IF($JG783&gt;=10,INDEX($GV:$GV,$JF783+10),"")</f>
      </c>
      <c r="HH783">
        <f>IF($JG783&gt;=11,INDEX($GV:$GV,$JF783+11),"")</f>
      </c>
      <c r="HI783">
        <f>IF($JG783&gt;=12,INDEX($GV:$GV,$JF783+12),"")</f>
      </c>
      <c r="HJ783">
        <f>IF($JG783&gt;=13,INDEX($GV:$GV,$JF783+13),"")</f>
      </c>
      <c r="HK783">
        <f>IF($JG783&gt;=14,INDEX($GV:$GV,$JF783+14),"")</f>
      </c>
      <c r="HL783">
        <f>IF($JG783&gt;=15,INDEX($GV:$GV,$JF783+15),"")</f>
      </c>
      <c r="HM783">
        <f>IF($JG783&gt;=16,INDEX($GV:$GV,$JF783+16),"")</f>
      </c>
      <c r="HN783">
        <f>IF($JG783&gt;=17,INDEX($GV:$GV,$JF783+17),"")</f>
      </c>
      <c r="HO783">
        <f>IF($JG783&gt;=18,INDEX($GV:$GV,$JF783+18),"")</f>
      </c>
      <c r="HP783">
        <f>IF($JG783&gt;=19,INDEX($GV:$GV,$JF783+19),"")</f>
      </c>
      <c r="HQ783">
        <f>IF($JG783&gt;=20,INDEX($GV:$GV,$JF783+20),"")</f>
      </c>
      <c r="HR783">
        <f>IF($JG783&gt;=21,INDEX($GV:$GV,$JF783+21),"")</f>
      </c>
      <c r="HS783">
        <f>IF($JG783&gt;=22,INDEX($GV:$GV,$JF783+22),"")</f>
      </c>
      <c r="HT783">
        <f>IF($JG783&gt;=23,INDEX($GV:$GV,$JF783+23),"")</f>
      </c>
      <c r="HU783">
        <f>IF($JG783&gt;=24,INDEX($GV:$GV,$JF783+24),"")</f>
      </c>
      <c r="HV783">
        <f>IF($JG783&gt;=25,INDEX($GV:$GV,$JF783+25),"")</f>
      </c>
      <c r="HW783">
        <f>IF($JG783&gt;=26,INDEX($GV:$GV,$JF783+26),"")</f>
      </c>
      <c r="HX783">
        <f>IF($JG783&gt;=27,INDEX($GV:$GV,$JF783+27),"")</f>
      </c>
      <c r="HY783">
        <f>IF($JG783&gt;=28,INDEX($GV:$GV,$JF783+28),"")</f>
      </c>
      <c r="HZ783">
        <f>IF($JG783&gt;=29,INDEX($GV:$GV,$JF783+29),"")</f>
      </c>
      <c r="IA783">
        <f>IF($JG783&gt;=30,INDEX($GV:$GV,$JF783+30),"")</f>
      </c>
      <c r="IB783">
        <f>IF($JG783&gt;=31,INDEX($GV:$GV,$JF783+31),"")</f>
      </c>
      <c r="IC783">
        <f>IF($JG783&gt;=32,INDEX($GV:$GV,$JF783+32),"")</f>
      </c>
      <c r="ID783">
        <f>IF($JG783&gt;=33,INDEX($GV:$GV,$JF783+33),"")</f>
      </c>
      <c r="IE783">
        <f>IF($JG783&gt;=34,INDEX($GV:$GV,$JF783+34),"")</f>
      </c>
      <c r="IF783">
        <f>IF($JG783&gt;=35,INDEX($GV:$GV,$JF783+35),"")</f>
      </c>
      <c r="IG783">
        <f>IF($JG783&gt;=36,INDEX($GV:$GV,$JF783+36),"")</f>
      </c>
      <c r="IH783">
        <f>IF($JG783&gt;=37,INDEX($GV:$GV,$JF783+37),"")</f>
      </c>
      <c r="II783">
        <f>IF($JG783&gt;=38,INDEX($GV:$GV,$JF783+38),"")</f>
      </c>
      <c r="IJ783">
        <f>IF($JG783&gt;=39,INDEX($GV:$GV,$JF783+39),"")</f>
      </c>
      <c r="IK783">
        <f>IF($JG783&gt;=40,INDEX($GV:$GV,$JF783+40),"")</f>
      </c>
      <c r="IL783">
        <f>IF($JG783&gt;=41,INDEX($GV:$GV,$JF783+41),"")</f>
      </c>
      <c r="IM783">
        <f>IF($JG783&gt;=42,INDEX($GV:$GV,$JF783+42),"")</f>
      </c>
      <c r="IN783">
        <f>IF($JG783&gt;=43,INDEX($GV:$GV,$JF783+43),"")</f>
      </c>
      <c r="IO783">
        <f>IF($JG783&gt;=44,INDEX($GV:$GV,$JF783+44),"")</f>
      </c>
      <c r="IP783">
        <f>IF($JG783&gt;=45,INDEX($GV:$GV,$JF783+45),"")</f>
      </c>
      <c r="IQ783">
        <f>IF($JG783&gt;=46,INDEX($GV:$GV,$JF783+46),"")</f>
      </c>
      <c r="IR783">
        <f>IF($JG783&gt;=47,INDEX($GV:$GV,$JF783+47),"")</f>
      </c>
      <c r="IS783">
        <f>IF($JG783&gt;=48,INDEX($GV:$GV,$JF783+48),"")</f>
      </c>
      <c r="IT783">
        <f>IF($JG783&gt;=49,INDEX($GV:$GV,$JF783+49),"")</f>
      </c>
      <c r="IU783">
        <f>IF($JG783&gt;=50,INDEX($GV:$GV,$JF783+50),"")</f>
      </c>
      <c r="IV783">
        <f>IF($JG783&gt;=51,INDEX($GV:$GV,$JF783+51),"")</f>
      </c>
      <c r="IW783">
        <f>IF($JG783&gt;=52,INDEX($GV:$GV,$JF783+52),"")</f>
      </c>
      <c r="IX783">
        <f>IF($JG783&gt;=53,INDEX($GV:$GV,$JF783+53),"")</f>
      </c>
      <c r="IY783">
        <f>IF($JG783&gt;=54,INDEX($GV:$GV,$JF783+54),"")</f>
      </c>
      <c r="IZ783">
        <f>IF($JG783&gt;=55,INDEX($GV:$GV,$JF783+55),"")</f>
      </c>
      <c r="JA783">
        <f>IF($JG783&gt;=56,INDEX($GV:$GV,$JF783+56),"")</f>
      </c>
      <c r="JB783">
        <f>IF($JG783&gt;=57,INDEX($GV:$GV,$JF783+57),"")</f>
      </c>
      <c r="JC783">
        <f>IF($JG783&gt;=58,INDEX($GV:$GV,$JF783+58),"")</f>
      </c>
      <c r="JD783">
        <f>IF($JG783&gt;=59,INDEX($GV:$GV,$JF783+59),"")</f>
      </c>
      <c r="JE783">
        <f>IF($JG783&gt;=60,INDEX($GV:$GV,$JF783+60),"")</f>
      </c>
      <c r="JF783">
        <f>IFERROR(MATCH($GU783,$GV$2:$GV$322,0)+1,0)</f>
      </c>
      <c r="JG783">
        <f>IFERROR(INDEX($GW$2:$GW$322,MATCH($GU783,$GV$2:$GV$322,0)),0)</f>
      </c>
      <c r="JH783" t="s">
        <v>44</v>
      </c>
      <c r="JI783" t="s">
        <v>44</v>
      </c>
    </row>
    <row r="784" spans="1:269" x14ac:dyDescent="0.25">
      <c r="R784">
        <f>IF(OR($U784="",$Q784=""),"",IFERROR($U784/$Q784,0))</f>
      </c>
      <c r="S784">
        <f>IF($U784="","",
SUM($T784,$V784,$AA784,$W784,$Y784)*
(1-IF($AB784="",0,VALUE($AB784)/100)))</f>
      </c>
      <c r="T784">
        <f>IF($U784="","",$U784)</f>
      </c>
      <c r="V784">
        <f>IF($U784="","",
IF($O784="","",
IF(ISNUMBER(SEARCH("exempt",LOWER($O784))),0,
$U784*(VALUE(SUBSTITUTE($O784,"%",""))/100))))</f>
      </c>
      <c r="AC784">
        <f>IFERROR(IF(FIND(" - ",$K784)&gt;0,MID($K784,FIND(" - ",$K784)+3,LEN($K784)),""),"")</f>
      </c>
      <c r="AL784" t="s">
        <v>1798</v>
      </c>
      <c r="AT784">
        <f>IFERROR(LEFT($K784,FIND(" - ",$K784)-1),$K784)</f>
      </c>
      <c r="AW784">
        <f>IF($CL784&gt;=1,INDEX($AU:$AU,$CK784+1),"")</f>
      </c>
      <c r="AX784">
        <f>IF($CL784&gt;=2,INDEX($AU:$AU,$CK784+2),"")</f>
      </c>
      <c r="AY784">
        <f>IF($CL784&gt;=3,INDEX($AU:$AU,$CK784+3),"")</f>
      </c>
      <c r="AZ784">
        <f>IF($CL784&gt;=4,INDEX($AU:$AU,$CK784+4),"")</f>
      </c>
      <c r="BA784">
        <f>IF($CL784&gt;=5,INDEX($AU:$AU,$CK784+5),"")</f>
      </c>
      <c r="BB784">
        <f>IF($CL784&gt;=6,INDEX($AU:$AU,$CK784+6),"")</f>
      </c>
      <c r="BC784">
        <f>IF($CL784&gt;=7,INDEX($AU:$AU,$CK784+7),"")</f>
      </c>
      <c r="BD784">
        <f>IF($CL784&gt;=8,INDEX($AU:$AU,$CK784+8),"")</f>
      </c>
      <c r="BE784">
        <f>IF($CL784&gt;=9,INDEX($AU:$AU,$CK784+9),"")</f>
      </c>
      <c r="BF784">
        <f>IF($CL784&gt;=10,INDEX($AU:$AU,$CK784+10),"")</f>
      </c>
      <c r="BG784">
        <f>IF($CL784&gt;=11,INDEX($AU:$AU,$CK784+11),"")</f>
      </c>
      <c r="BH784">
        <f>IF($CL784&gt;=12,INDEX($AU:$AU,$CK784+12),"")</f>
      </c>
      <c r="BI784">
        <f>IF($CL784&gt;=13,INDEX($AU:$AU,$CK784+13),"")</f>
      </c>
      <c r="BJ784">
        <f>IF($CL784&gt;=14,INDEX($AU:$AU,$CK784+14),"")</f>
      </c>
      <c r="BK784">
        <f>IF($CL784&gt;=15,INDEX($AU:$AU,$CK784+15),"")</f>
      </c>
      <c r="BL784">
        <f>IF($CL784&gt;=16,INDEX($AU:$AU,$CK784+16),"")</f>
      </c>
      <c r="BM784">
        <f>IF($CL784&gt;=17,INDEX($AU:$AU,$CK784+17),"")</f>
      </c>
      <c r="BN784">
        <f>IF($CL784&gt;=18,INDEX($AU:$AU,$CK784+18),"")</f>
      </c>
      <c r="BO784">
        <f>IF($CL784&gt;=19,INDEX($AU:$AU,$CK784+19),"")</f>
      </c>
      <c r="BP784">
        <f>IF($CL784&gt;=20,INDEX($AU:$AU,$CK784+20),"")</f>
      </c>
      <c r="BQ784">
        <f>IF($CL784&gt;=21,INDEX($AU:$AU,$CK784+21),"")</f>
      </c>
      <c r="BR784">
        <f>IF($CL784&gt;=22,INDEX($AU:$AU,$CK784+22),"")</f>
      </c>
      <c r="BS784">
        <f>IF($CL784&gt;=23,INDEX($AU:$AU,$CK784+23),"")</f>
      </c>
      <c r="BT784">
        <f>IF($CL784&gt;=24,INDEX($AU:$AU,$CK784+24),"")</f>
      </c>
      <c r="BU784">
        <f>IF($CL784&gt;=25,INDEX($AU:$AU,$CK784+25),"")</f>
      </c>
      <c r="BV784">
        <f>IF($CL784&gt;=26,INDEX($AU:$AU,$CK784+26),"")</f>
      </c>
      <c r="BW784">
        <f>IF($CL784&gt;=27,INDEX($AU:$AU,$CK784+27),"")</f>
      </c>
      <c r="BX784">
        <f>IF($CL784&gt;=28,INDEX($AU:$AU,$CK784+28),"")</f>
      </c>
      <c r="BY784">
        <f>IF($CL784&gt;=29,INDEX($AU:$AU,$CK784+29),"")</f>
      </c>
      <c r="BZ784">
        <f>IF($CL784&gt;=30,INDEX($AU:$AU,$CK784+30),"")</f>
      </c>
      <c r="CA784">
        <f>IF($CL784&gt;=31,INDEX($AU:$AU,$CK784+31),"")</f>
      </c>
      <c r="CB784">
        <f>IF($CL784&gt;=32,INDEX($AU:$AU,$CK784+32),"")</f>
      </c>
      <c r="CC784">
        <f>IF($CL784&gt;=33,INDEX($AU:$AU,$CK784+33),"")</f>
      </c>
      <c r="CD784">
        <f>IF($CL784&gt;=34,INDEX($AU:$AU,$CK784+34),"")</f>
      </c>
      <c r="CE784">
        <f>IF($CL784&gt;=35,INDEX($AU:$AU,$CK784+35),"")</f>
      </c>
      <c r="CF784">
        <f>IF($CL784&gt;=36,INDEX($AU:$AU,$CK784+36),"")</f>
      </c>
      <c r="CG784">
        <f>IF($CL784&gt;=37,INDEX($AU:$AU,$CK784+37),"")</f>
      </c>
      <c r="CH784">
        <f>IF($CL784&gt;=38,INDEX($AU:$AU,$CK784+38),"")</f>
      </c>
      <c r="CI784">
        <f>IF($CL784&gt;=39,INDEX($AU:$AU,$CK784+39),"")</f>
      </c>
      <c r="CJ784">
        <f>IF($CL784&gt;=40,INDEX($AU:$AU,$CK784+40),"")</f>
      </c>
      <c r="CK784">
        <f>IFERROR(MATCH($AT784,$AU$2:$AU$133,0)+1,0)</f>
      </c>
      <c r="CL784">
        <f>IFERROR(INDEX($AV$2:$AV$133,MATCH($AT784,$AU$2:$AU$133,0)),0)</f>
      </c>
      <c r="CM784">
        <f>IFERROR(LEFT($L784,FIND(" - ",$L784)-1),$L784)</f>
      </c>
      <c r="CN784" t="s">
        <v>1799</v>
      </c>
      <c r="CO784">
        <v>1</v>
      </c>
      <c r="CP784">
        <f>IF($DK784&gt;=1,INDEX($CN:$CN,$DJ784+1),"")</f>
      </c>
      <c r="CQ784">
        <f>IF($DK784&gt;=2,INDEX($CN:$CN,$DJ784+2),"")</f>
      </c>
      <c r="CR784">
        <f>IF($DK784&gt;=3,INDEX($CN:$CN,$DJ784+3),"")</f>
      </c>
      <c r="CS784">
        <f>IF($DK784&gt;=4,INDEX($CN:$CN,$DJ784+4),"")</f>
      </c>
      <c r="CT784">
        <f>IF($DK784&gt;=5,INDEX($CN:$CN,$DJ784+5),"")</f>
      </c>
      <c r="CU784">
        <f>IF($DK784&gt;=6,INDEX($CN:$CN,$DJ784+6),"")</f>
      </c>
      <c r="CV784">
        <f>IF($DK784&gt;=7,INDEX($CN:$CN,$DJ784+7),"")</f>
      </c>
      <c r="CW784">
        <f>IF($DK784&gt;=8,INDEX($CN:$CN,$DJ784+8),"")</f>
      </c>
      <c r="CX784">
        <f>IF($DK784&gt;=9,INDEX($CN:$CN,$DJ784+9),"")</f>
      </c>
      <c r="CY784">
        <f>IF($DK784&gt;=10,INDEX($CN:$CN,$DJ784+10),"")</f>
      </c>
      <c r="CZ784">
        <f>IF($DK784&gt;=11,INDEX($CN:$CN,$DJ784+11),"")</f>
      </c>
      <c r="DA784">
        <f>IF($DK784&gt;=12,INDEX($CN:$CN,$DJ784+12),"")</f>
      </c>
      <c r="DB784">
        <f>IF($DK784&gt;=13,INDEX($CN:$CN,$DJ784+13),"")</f>
      </c>
      <c r="DC784">
        <f>IF($DK784&gt;=14,INDEX($CN:$CN,$DJ784+14),"")</f>
      </c>
      <c r="DD784">
        <f>IF($DK784&gt;=15,INDEX($CN:$CN,$DJ784+15),"")</f>
      </c>
      <c r="DE784">
        <f>IF($DK784&gt;=16,INDEX($CN:$CN,$DJ784+16),"")</f>
      </c>
      <c r="DF784">
        <f>IF($DK784&gt;=17,INDEX($CN:$CN,$DJ784+17),"")</f>
      </c>
      <c r="DG784">
        <f>IF($DK784&gt;=18,INDEX($CN:$CN,$DJ784+18),"")</f>
      </c>
      <c r="DH784">
        <f>IF($DK784&gt;=19,INDEX($CN:$CN,$DJ784+19),"")</f>
      </c>
      <c r="DI784">
        <f>IF($DK784&gt;=20,INDEX($CN:$CN,$DJ784+20),"")</f>
      </c>
      <c r="DJ784">
        <f>IFERROR(MATCH($CM784,$CN$2:$CN$1089,0)+1,0)</f>
      </c>
      <c r="DK784">
        <f>IFERROR(INDEX($CO$2:$CO$1089,MATCH($CM784,$CN$2:$CN$1089,0)),0)</f>
      </c>
      <c r="DL784">
        <f>IFERROR(INDEX($AS:$AS,MATCH($O784,$AR:$AR,0))&amp;"","")</f>
      </c>
      <c r="DP784">
        <f>IF($GS784&gt;=1,INDEX($DM:$DM,$GR784+1),"")</f>
      </c>
      <c r="DQ784">
        <f>IF($GS784&gt;=2,INDEX($DM:$DM,$GR784+2),"")</f>
      </c>
      <c r="DR784">
        <f>IF($GS784&gt;=3,INDEX($DM:$DM,$GR784+3),"")</f>
      </c>
      <c r="DS784">
        <f>IF($GS784&gt;=4,INDEX($DM:$DM,$GR784+4),"")</f>
      </c>
      <c r="DT784">
        <f>IF($GS784&gt;=5,INDEX($DM:$DM,$GR784+5),"")</f>
      </c>
      <c r="DU784">
        <f>IF($GS784&gt;=6,INDEX($DM:$DM,$GR784+6),"")</f>
      </c>
      <c r="DV784">
        <f>IF($GS784&gt;=7,INDEX($DM:$DM,$GR784+7),"")</f>
      </c>
      <c r="DW784">
        <f>IF($GS784&gt;=8,INDEX($DM:$DM,$GR784+8),"")</f>
      </c>
      <c r="DX784">
        <f>IF($GS784&gt;=9,INDEX($DM:$DM,$GR784+9),"")</f>
      </c>
      <c r="DY784">
        <f>IF($GS784&gt;=10,INDEX($DM:$DM,$GR784+10),"")</f>
      </c>
      <c r="DZ784">
        <f>IF($GS784&gt;=11,INDEX($DM:$DM,$GR784+11),"")</f>
      </c>
      <c r="EA784">
        <f>IF($GS784&gt;=12,INDEX($DM:$DM,$GR784+12),"")</f>
      </c>
      <c r="EB784">
        <f>IF($GS784&gt;=13,INDEX($DM:$DM,$GR784+13),"")</f>
      </c>
      <c r="EC784">
        <f>IF($GS784&gt;=14,INDEX($DM:$DM,$GR784+14),"")</f>
      </c>
      <c r="ED784">
        <f>IF($GS784&gt;=15,INDEX($DM:$DM,$GR784+15),"")</f>
      </c>
      <c r="EE784">
        <f>IF($GS784&gt;=16,INDEX($DM:$DM,$GR784+16),"")</f>
      </c>
      <c r="EF784">
        <f>IF($GS784&gt;=17,INDEX($DM:$DM,$GR784+17),"")</f>
      </c>
      <c r="EG784">
        <f>IF($GS784&gt;=18,INDEX($DM:$DM,$GR784+18),"")</f>
      </c>
      <c r="EH784">
        <f>IF($GS784&gt;=19,INDEX($DM:$DM,$GR784+19),"")</f>
      </c>
      <c r="EI784">
        <f>IF($GS784&gt;=20,INDEX($DM:$DM,$GR784+20),"")</f>
      </c>
      <c r="EJ784">
        <f>IF($GS784&gt;=21,INDEX($DM:$DM,$GR784+21),"")</f>
      </c>
      <c r="EK784">
        <f>IF($GS784&gt;=22,INDEX($DM:$DM,$GR784+22),"")</f>
      </c>
      <c r="EL784">
        <f>IF($GS784&gt;=23,INDEX($DM:$DM,$GR784+23),"")</f>
      </c>
      <c r="EM784">
        <f>IF($GS784&gt;=24,INDEX($DM:$DM,$GR784+24),"")</f>
      </c>
      <c r="EN784">
        <f>IF($GS784&gt;=25,INDEX($DM:$DM,$GR784+25),"")</f>
      </c>
      <c r="EO784">
        <f>IF($GS784&gt;=26,INDEX($DM:$DM,$GR784+26),"")</f>
      </c>
      <c r="EP784">
        <f>IF($GS784&gt;=27,INDEX($DM:$DM,$GR784+27),"")</f>
      </c>
      <c r="EQ784">
        <f>IF($GS784&gt;=28,INDEX($DM:$DM,$GR784+28),"")</f>
      </c>
      <c r="ER784">
        <f>IF($GS784&gt;=29,INDEX($DM:$DM,$GR784+29),"")</f>
      </c>
      <c r="ES784">
        <f>IF($GS784&gt;=30,INDEX($DM:$DM,$GR784+30),"")</f>
      </c>
      <c r="ET784">
        <f>IF($GS784&gt;=31,INDEX($DM:$DM,$GR784+31),"")</f>
      </c>
      <c r="EU784">
        <f>IF($GS784&gt;=32,INDEX($DM:$DM,$GR784+32),"")</f>
      </c>
      <c r="EV784">
        <f>IF($GS784&gt;=33,INDEX($DM:$DM,$GR784+33),"")</f>
      </c>
      <c r="EW784">
        <f>IF($GS784&gt;=34,INDEX($DM:$DM,$GR784+34),"")</f>
      </c>
      <c r="EX784">
        <f>IF($GS784&gt;=35,INDEX($DM:$DM,$GR784+35),"")</f>
      </c>
      <c r="EY784">
        <f>IF($GS784&gt;=36,INDEX($DM:$DM,$GR784+36),"")</f>
      </c>
      <c r="EZ784">
        <f>IF($GS784&gt;=37,INDEX($DM:$DM,$GR784+37),"")</f>
      </c>
      <c r="FA784">
        <f>IF($GS784&gt;=38,INDEX($DM:$DM,$GR784+38),"")</f>
      </c>
      <c r="FB784">
        <f>IF($GS784&gt;=39,INDEX($DM:$DM,$GR784+39),"")</f>
      </c>
      <c r="FC784">
        <f>IF($GS784&gt;=40,INDEX($DM:$DM,$GR784+40),"")</f>
      </c>
      <c r="FD784">
        <f>IF($GS784&gt;=1,INDEX($DN:$DN,$GR784+1),"")</f>
      </c>
      <c r="FE784">
        <f>IF($GS784&gt;=2,INDEX($DN:$DN,$GR784+2),"")</f>
      </c>
      <c r="FF784">
        <f>IF($GS784&gt;=3,INDEX($DN:$DN,$GR784+3),"")</f>
      </c>
      <c r="FG784">
        <f>IF($GS784&gt;=4,INDEX($DN:$DN,$GR784+4),"")</f>
      </c>
      <c r="FH784">
        <f>IF($GS784&gt;=5,INDEX($DN:$DN,$GR784+5),"")</f>
      </c>
      <c r="FI784">
        <f>IF($GS784&gt;=6,INDEX($DN:$DN,$GR784+6),"")</f>
      </c>
      <c r="FJ784">
        <f>IF($GS784&gt;=7,INDEX($DN:$DN,$GR784+7),"")</f>
      </c>
      <c r="FK784">
        <f>IF($GS784&gt;=8,INDEX($DN:$DN,$GR784+8),"")</f>
      </c>
      <c r="FL784">
        <f>IF($GS784&gt;=9,INDEX($DN:$DN,$GR784+9),"")</f>
      </c>
      <c r="FM784">
        <f>IF($GS784&gt;=10,INDEX($DN:$DN,$GR784+10),"")</f>
      </c>
      <c r="FN784">
        <f>IF($GS784&gt;=11,INDEX($DN:$DN,$GR784+11),"")</f>
      </c>
      <c r="FO784">
        <f>IF($GS784&gt;=12,INDEX($DN:$DN,$GR784+12),"")</f>
      </c>
      <c r="FP784">
        <f>IF($GS784&gt;=13,INDEX($DN:$DN,$GR784+13),"")</f>
      </c>
      <c r="FQ784">
        <f>IF($GS784&gt;=14,INDEX($DN:$DN,$GR784+14),"")</f>
      </c>
      <c r="FR784">
        <f>IF($GS784&gt;=15,INDEX($DN:$DN,$GR784+15),"")</f>
      </c>
      <c r="FS784">
        <f>IF($GS784&gt;=16,INDEX($DN:$DN,$GR784+16),"")</f>
      </c>
      <c r="FT784">
        <f>IF($GS784&gt;=17,INDEX($DN:$DN,$GR784+17),"")</f>
      </c>
      <c r="FU784">
        <f>IF($GS784&gt;=18,INDEX($DN:$DN,$GR784+18),"")</f>
      </c>
      <c r="FV784">
        <f>IF($GS784&gt;=19,INDEX($DN:$DN,$GR784+19),"")</f>
      </c>
      <c r="FW784">
        <f>IF($GS784&gt;=20,INDEX($DN:$DN,$GR784+20),"")</f>
      </c>
      <c r="FX784">
        <f>IF($GS784&gt;=21,INDEX($DN:$DN,$GR784+21),"")</f>
      </c>
      <c r="FY784">
        <f>IF($GS784&gt;=22,INDEX($DN:$DN,$GR784+22),"")</f>
      </c>
      <c r="FZ784">
        <f>IF($GS784&gt;=23,INDEX($DN:$DN,$GR784+23),"")</f>
      </c>
      <c r="GA784">
        <f>IF($GS784&gt;=24,INDEX($DN:$DN,$GR784+24),"")</f>
      </c>
      <c r="GB784">
        <f>IF($GS784&gt;=25,INDEX($DN:$DN,$GR784+25),"")</f>
      </c>
      <c r="GC784">
        <f>IF($GS784&gt;=26,INDEX($DN:$DN,$GR784+26),"")</f>
      </c>
      <c r="GD784">
        <f>IF($GS784&gt;=27,INDEX($DN:$DN,$GR784+27),"")</f>
      </c>
      <c r="GE784">
        <f>IF($GS784&gt;=28,INDEX($DN:$DN,$GR784+28),"")</f>
      </c>
      <c r="GF784">
        <f>IF($GS784&gt;=29,INDEX($DN:$DN,$GR784+29),"")</f>
      </c>
      <c r="GG784">
        <f>IF($GS784&gt;=30,INDEX($DN:$DN,$GR784+30),"")</f>
      </c>
      <c r="GH784">
        <f>IF($GS784&gt;=31,INDEX($DN:$DN,$GR784+31),"")</f>
      </c>
      <c r="GI784">
        <f>IF($GS784&gt;=32,INDEX($DN:$DN,$GR784+32),"")</f>
      </c>
      <c r="GJ784">
        <f>IF($GS784&gt;=33,INDEX($DN:$DN,$GR784+33),"")</f>
      </c>
      <c r="GK784">
        <f>IF($GS784&gt;=34,INDEX($DN:$DN,$GR784+34),"")</f>
      </c>
      <c r="GL784">
        <f>IF($GS784&gt;=35,INDEX($DN:$DN,$GR784+35),"")</f>
      </c>
      <c r="GM784">
        <f>IF($GS784&gt;=36,INDEX($DN:$DN,$GR784+36),"")</f>
      </c>
      <c r="GN784">
        <f>IF($GS784&gt;=37,INDEX($DN:$DN,$GR784+37),"")</f>
      </c>
      <c r="GO784">
        <f>IF($GS784&gt;=38,INDEX($DN:$DN,$GR784+38),"")</f>
      </c>
      <c r="GP784">
        <f>IF($GS784&gt;=39,INDEX($DN:$DN,$GR784+39),"")</f>
      </c>
      <c r="GQ784">
        <f>IF($GS784&gt;=40,INDEX($DN:$DN,$GR784+40),"")</f>
      </c>
      <c r="GR784">
        <f>IFERROR(MATCH($DL784,$DM$2:$DM$148,0)+1,0)</f>
      </c>
      <c r="GS784">
        <f>IFERROR(INDEX($DO$2:$DO$148,MATCH($DL784,$DM$2:$DM$148,0)),0)</f>
      </c>
      <c r="GT784">
        <f>IFERROR(MATCH($Z784,$DP$784:$FC$784,0),0)</f>
      </c>
      <c r="GU784">
        <f>IF($GT784&gt;0,INDEX($FD$784:$GQ$784,$GT784),"")</f>
      </c>
      <c r="GX784">
        <f>IF($JG784&gt;=1,INDEX($GV:$GV,$JF784+1),"")</f>
      </c>
      <c r="GY784">
        <f>IF($JG784&gt;=2,INDEX($GV:$GV,$JF784+2),"")</f>
      </c>
      <c r="GZ784">
        <f>IF($JG784&gt;=3,INDEX($GV:$GV,$JF784+3),"")</f>
      </c>
      <c r="HA784">
        <f>IF($JG784&gt;=4,INDEX($GV:$GV,$JF784+4),"")</f>
      </c>
      <c r="HB784">
        <f>IF($JG784&gt;=5,INDEX($GV:$GV,$JF784+5),"")</f>
      </c>
      <c r="HC784">
        <f>IF($JG784&gt;=6,INDEX($GV:$GV,$JF784+6),"")</f>
      </c>
      <c r="HD784">
        <f>IF($JG784&gt;=7,INDEX($GV:$GV,$JF784+7),"")</f>
      </c>
      <c r="HE784">
        <f>IF($JG784&gt;=8,INDEX($GV:$GV,$JF784+8),"")</f>
      </c>
      <c r="HF784">
        <f>IF($JG784&gt;=9,INDEX($GV:$GV,$JF784+9),"")</f>
      </c>
      <c r="HG784">
        <f>IF($JG784&gt;=10,INDEX($GV:$GV,$JF784+10),"")</f>
      </c>
      <c r="HH784">
        <f>IF($JG784&gt;=11,INDEX($GV:$GV,$JF784+11),"")</f>
      </c>
      <c r="HI784">
        <f>IF($JG784&gt;=12,INDEX($GV:$GV,$JF784+12),"")</f>
      </c>
      <c r="HJ784">
        <f>IF($JG784&gt;=13,INDEX($GV:$GV,$JF784+13),"")</f>
      </c>
      <c r="HK784">
        <f>IF($JG784&gt;=14,INDEX($GV:$GV,$JF784+14),"")</f>
      </c>
      <c r="HL784">
        <f>IF($JG784&gt;=15,INDEX($GV:$GV,$JF784+15),"")</f>
      </c>
      <c r="HM784">
        <f>IF($JG784&gt;=16,INDEX($GV:$GV,$JF784+16),"")</f>
      </c>
      <c r="HN784">
        <f>IF($JG784&gt;=17,INDEX($GV:$GV,$JF784+17),"")</f>
      </c>
      <c r="HO784">
        <f>IF($JG784&gt;=18,INDEX($GV:$GV,$JF784+18),"")</f>
      </c>
      <c r="HP784">
        <f>IF($JG784&gt;=19,INDEX($GV:$GV,$JF784+19),"")</f>
      </c>
      <c r="HQ784">
        <f>IF($JG784&gt;=20,INDEX($GV:$GV,$JF784+20),"")</f>
      </c>
      <c r="HR784">
        <f>IF($JG784&gt;=21,INDEX($GV:$GV,$JF784+21),"")</f>
      </c>
      <c r="HS784">
        <f>IF($JG784&gt;=22,INDEX($GV:$GV,$JF784+22),"")</f>
      </c>
      <c r="HT784">
        <f>IF($JG784&gt;=23,INDEX($GV:$GV,$JF784+23),"")</f>
      </c>
      <c r="HU784">
        <f>IF($JG784&gt;=24,INDEX($GV:$GV,$JF784+24),"")</f>
      </c>
      <c r="HV784">
        <f>IF($JG784&gt;=25,INDEX($GV:$GV,$JF784+25),"")</f>
      </c>
      <c r="HW784">
        <f>IF($JG784&gt;=26,INDEX($GV:$GV,$JF784+26),"")</f>
      </c>
      <c r="HX784">
        <f>IF($JG784&gt;=27,INDEX($GV:$GV,$JF784+27),"")</f>
      </c>
      <c r="HY784">
        <f>IF($JG784&gt;=28,INDEX($GV:$GV,$JF784+28),"")</f>
      </c>
      <c r="HZ784">
        <f>IF($JG784&gt;=29,INDEX($GV:$GV,$JF784+29),"")</f>
      </c>
      <c r="IA784">
        <f>IF($JG784&gt;=30,INDEX($GV:$GV,$JF784+30),"")</f>
      </c>
      <c r="IB784">
        <f>IF($JG784&gt;=31,INDEX($GV:$GV,$JF784+31),"")</f>
      </c>
      <c r="IC784">
        <f>IF($JG784&gt;=32,INDEX($GV:$GV,$JF784+32),"")</f>
      </c>
      <c r="ID784">
        <f>IF($JG784&gt;=33,INDEX($GV:$GV,$JF784+33),"")</f>
      </c>
      <c r="IE784">
        <f>IF($JG784&gt;=34,INDEX($GV:$GV,$JF784+34),"")</f>
      </c>
      <c r="IF784">
        <f>IF($JG784&gt;=35,INDEX($GV:$GV,$JF784+35),"")</f>
      </c>
      <c r="IG784">
        <f>IF($JG784&gt;=36,INDEX($GV:$GV,$JF784+36),"")</f>
      </c>
      <c r="IH784">
        <f>IF($JG784&gt;=37,INDEX($GV:$GV,$JF784+37),"")</f>
      </c>
      <c r="II784">
        <f>IF($JG784&gt;=38,INDEX($GV:$GV,$JF784+38),"")</f>
      </c>
      <c r="IJ784">
        <f>IF($JG784&gt;=39,INDEX($GV:$GV,$JF784+39),"")</f>
      </c>
      <c r="IK784">
        <f>IF($JG784&gt;=40,INDEX($GV:$GV,$JF784+40),"")</f>
      </c>
      <c r="IL784">
        <f>IF($JG784&gt;=41,INDEX($GV:$GV,$JF784+41),"")</f>
      </c>
      <c r="IM784">
        <f>IF($JG784&gt;=42,INDEX($GV:$GV,$JF784+42),"")</f>
      </c>
      <c r="IN784">
        <f>IF($JG784&gt;=43,INDEX($GV:$GV,$JF784+43),"")</f>
      </c>
      <c r="IO784">
        <f>IF($JG784&gt;=44,INDEX($GV:$GV,$JF784+44),"")</f>
      </c>
      <c r="IP784">
        <f>IF($JG784&gt;=45,INDEX($GV:$GV,$JF784+45),"")</f>
      </c>
      <c r="IQ784">
        <f>IF($JG784&gt;=46,INDEX($GV:$GV,$JF784+46),"")</f>
      </c>
      <c r="IR784">
        <f>IF($JG784&gt;=47,INDEX($GV:$GV,$JF784+47),"")</f>
      </c>
      <c r="IS784">
        <f>IF($JG784&gt;=48,INDEX($GV:$GV,$JF784+48),"")</f>
      </c>
      <c r="IT784">
        <f>IF($JG784&gt;=49,INDEX($GV:$GV,$JF784+49),"")</f>
      </c>
      <c r="IU784">
        <f>IF($JG784&gt;=50,INDEX($GV:$GV,$JF784+50),"")</f>
      </c>
      <c r="IV784">
        <f>IF($JG784&gt;=51,INDEX($GV:$GV,$JF784+51),"")</f>
      </c>
      <c r="IW784">
        <f>IF($JG784&gt;=52,INDEX($GV:$GV,$JF784+52),"")</f>
      </c>
      <c r="IX784">
        <f>IF($JG784&gt;=53,INDEX($GV:$GV,$JF784+53),"")</f>
      </c>
      <c r="IY784">
        <f>IF($JG784&gt;=54,INDEX($GV:$GV,$JF784+54),"")</f>
      </c>
      <c r="IZ784">
        <f>IF($JG784&gt;=55,INDEX($GV:$GV,$JF784+55),"")</f>
      </c>
      <c r="JA784">
        <f>IF($JG784&gt;=56,INDEX($GV:$GV,$JF784+56),"")</f>
      </c>
      <c r="JB784">
        <f>IF($JG784&gt;=57,INDEX($GV:$GV,$JF784+57),"")</f>
      </c>
      <c r="JC784">
        <f>IF($JG784&gt;=58,INDEX($GV:$GV,$JF784+58),"")</f>
      </c>
      <c r="JD784">
        <f>IF($JG784&gt;=59,INDEX($GV:$GV,$JF784+59),"")</f>
      </c>
      <c r="JE784">
        <f>IF($JG784&gt;=60,INDEX($GV:$GV,$JF784+60),"")</f>
      </c>
      <c r="JF784">
        <f>IFERROR(MATCH($GU784,$GV$2:$GV$322,0)+1,0)</f>
      </c>
      <c r="JG784">
        <f>IFERROR(INDEX($GW$2:$GW$322,MATCH($GU784,$GV$2:$GV$322,0)),0)</f>
      </c>
      <c r="JH784" t="s">
        <v>44</v>
      </c>
      <c r="JI784" t="s">
        <v>44</v>
      </c>
    </row>
    <row r="785" spans="1:269" x14ac:dyDescent="0.25">
      <c r="R785">
        <f>IF(OR($U785="",$Q785=""),"",IFERROR($U785/$Q785,0))</f>
      </c>
      <c r="S785">
        <f>IF($U785="","",
SUM($T785,$V785,$AA785,$W785,$Y785)*
(1-IF($AB785="",0,VALUE($AB785)/100)))</f>
      </c>
      <c r="T785">
        <f>IF($U785="","",$U785)</f>
      </c>
      <c r="V785">
        <f>IF($U785="","",
IF($O785="","",
IF(ISNUMBER(SEARCH("exempt",LOWER($O785))),0,
$U785*(VALUE(SUBSTITUTE($O785,"%",""))/100))))</f>
      </c>
      <c r="AC785">
        <f>IFERROR(IF(FIND(" - ",$K785)&gt;0,MID($K785,FIND(" - ",$K785)+3,LEN($K785)),""),"")</f>
      </c>
      <c r="AL785" t="s">
        <v>1800</v>
      </c>
      <c r="AT785">
        <f>IFERROR(LEFT($K785,FIND(" - ",$K785)-1),$K785)</f>
      </c>
      <c r="AW785">
        <f>IF($CL785&gt;=1,INDEX($AU:$AU,$CK785+1),"")</f>
      </c>
      <c r="AX785">
        <f>IF($CL785&gt;=2,INDEX($AU:$AU,$CK785+2),"")</f>
      </c>
      <c r="AY785">
        <f>IF($CL785&gt;=3,INDEX($AU:$AU,$CK785+3),"")</f>
      </c>
      <c r="AZ785">
        <f>IF($CL785&gt;=4,INDEX($AU:$AU,$CK785+4),"")</f>
      </c>
      <c r="BA785">
        <f>IF($CL785&gt;=5,INDEX($AU:$AU,$CK785+5),"")</f>
      </c>
      <c r="BB785">
        <f>IF($CL785&gt;=6,INDEX($AU:$AU,$CK785+6),"")</f>
      </c>
      <c r="BC785">
        <f>IF($CL785&gt;=7,INDEX($AU:$AU,$CK785+7),"")</f>
      </c>
      <c r="BD785">
        <f>IF($CL785&gt;=8,INDEX($AU:$AU,$CK785+8),"")</f>
      </c>
      <c r="BE785">
        <f>IF($CL785&gt;=9,INDEX($AU:$AU,$CK785+9),"")</f>
      </c>
      <c r="BF785">
        <f>IF($CL785&gt;=10,INDEX($AU:$AU,$CK785+10),"")</f>
      </c>
      <c r="BG785">
        <f>IF($CL785&gt;=11,INDEX($AU:$AU,$CK785+11),"")</f>
      </c>
      <c r="BH785">
        <f>IF($CL785&gt;=12,INDEX($AU:$AU,$CK785+12),"")</f>
      </c>
      <c r="BI785">
        <f>IF($CL785&gt;=13,INDEX($AU:$AU,$CK785+13),"")</f>
      </c>
      <c r="BJ785">
        <f>IF($CL785&gt;=14,INDEX($AU:$AU,$CK785+14),"")</f>
      </c>
      <c r="BK785">
        <f>IF($CL785&gt;=15,INDEX($AU:$AU,$CK785+15),"")</f>
      </c>
      <c r="BL785">
        <f>IF($CL785&gt;=16,INDEX($AU:$AU,$CK785+16),"")</f>
      </c>
      <c r="BM785">
        <f>IF($CL785&gt;=17,INDEX($AU:$AU,$CK785+17),"")</f>
      </c>
      <c r="BN785">
        <f>IF($CL785&gt;=18,INDEX($AU:$AU,$CK785+18),"")</f>
      </c>
      <c r="BO785">
        <f>IF($CL785&gt;=19,INDEX($AU:$AU,$CK785+19),"")</f>
      </c>
      <c r="BP785">
        <f>IF($CL785&gt;=20,INDEX($AU:$AU,$CK785+20),"")</f>
      </c>
      <c r="BQ785">
        <f>IF($CL785&gt;=21,INDEX($AU:$AU,$CK785+21),"")</f>
      </c>
      <c r="BR785">
        <f>IF($CL785&gt;=22,INDEX($AU:$AU,$CK785+22),"")</f>
      </c>
      <c r="BS785">
        <f>IF($CL785&gt;=23,INDEX($AU:$AU,$CK785+23),"")</f>
      </c>
      <c r="BT785">
        <f>IF($CL785&gt;=24,INDEX($AU:$AU,$CK785+24),"")</f>
      </c>
      <c r="BU785">
        <f>IF($CL785&gt;=25,INDEX($AU:$AU,$CK785+25),"")</f>
      </c>
      <c r="BV785">
        <f>IF($CL785&gt;=26,INDEX($AU:$AU,$CK785+26),"")</f>
      </c>
      <c r="BW785">
        <f>IF($CL785&gt;=27,INDEX($AU:$AU,$CK785+27),"")</f>
      </c>
      <c r="BX785">
        <f>IF($CL785&gt;=28,INDEX($AU:$AU,$CK785+28),"")</f>
      </c>
      <c r="BY785">
        <f>IF($CL785&gt;=29,INDEX($AU:$AU,$CK785+29),"")</f>
      </c>
      <c r="BZ785">
        <f>IF($CL785&gt;=30,INDEX($AU:$AU,$CK785+30),"")</f>
      </c>
      <c r="CA785">
        <f>IF($CL785&gt;=31,INDEX($AU:$AU,$CK785+31),"")</f>
      </c>
      <c r="CB785">
        <f>IF($CL785&gt;=32,INDEX($AU:$AU,$CK785+32),"")</f>
      </c>
      <c r="CC785">
        <f>IF($CL785&gt;=33,INDEX($AU:$AU,$CK785+33),"")</f>
      </c>
      <c r="CD785">
        <f>IF($CL785&gt;=34,INDEX($AU:$AU,$CK785+34),"")</f>
      </c>
      <c r="CE785">
        <f>IF($CL785&gt;=35,INDEX($AU:$AU,$CK785+35),"")</f>
      </c>
      <c r="CF785">
        <f>IF($CL785&gt;=36,INDEX($AU:$AU,$CK785+36),"")</f>
      </c>
      <c r="CG785">
        <f>IF($CL785&gt;=37,INDEX($AU:$AU,$CK785+37),"")</f>
      </c>
      <c r="CH785">
        <f>IF($CL785&gt;=38,INDEX($AU:$AU,$CK785+38),"")</f>
      </c>
      <c r="CI785">
        <f>IF($CL785&gt;=39,INDEX($AU:$AU,$CK785+39),"")</f>
      </c>
      <c r="CJ785">
        <f>IF($CL785&gt;=40,INDEX($AU:$AU,$CK785+40),"")</f>
      </c>
      <c r="CK785">
        <f>IFERROR(MATCH($AT785,$AU$2:$AU$133,0)+1,0)</f>
      </c>
      <c r="CL785">
        <f>IFERROR(INDEX($AV$2:$AV$133,MATCH($AT785,$AU$2:$AU$133,0)),0)</f>
      </c>
      <c r="CM785">
        <f>IFERROR(LEFT($L785,FIND(" - ",$L785)-1),$L785)</f>
      </c>
      <c r="CN785" t="s">
        <v>149</v>
      </c>
      <c r="CP785">
        <f>IF($DK785&gt;=1,INDEX($CN:$CN,$DJ785+1),"")</f>
      </c>
      <c r="CQ785">
        <f>IF($DK785&gt;=2,INDEX($CN:$CN,$DJ785+2),"")</f>
      </c>
      <c r="CR785">
        <f>IF($DK785&gt;=3,INDEX($CN:$CN,$DJ785+3),"")</f>
      </c>
      <c r="CS785">
        <f>IF($DK785&gt;=4,INDEX($CN:$CN,$DJ785+4),"")</f>
      </c>
      <c r="CT785">
        <f>IF($DK785&gt;=5,INDEX($CN:$CN,$DJ785+5),"")</f>
      </c>
      <c r="CU785">
        <f>IF($DK785&gt;=6,INDEX($CN:$CN,$DJ785+6),"")</f>
      </c>
      <c r="CV785">
        <f>IF($DK785&gt;=7,INDEX($CN:$CN,$DJ785+7),"")</f>
      </c>
      <c r="CW785">
        <f>IF($DK785&gt;=8,INDEX($CN:$CN,$DJ785+8),"")</f>
      </c>
      <c r="CX785">
        <f>IF($DK785&gt;=9,INDEX($CN:$CN,$DJ785+9),"")</f>
      </c>
      <c r="CY785">
        <f>IF($DK785&gt;=10,INDEX($CN:$CN,$DJ785+10),"")</f>
      </c>
      <c r="CZ785">
        <f>IF($DK785&gt;=11,INDEX($CN:$CN,$DJ785+11),"")</f>
      </c>
      <c r="DA785">
        <f>IF($DK785&gt;=12,INDEX($CN:$CN,$DJ785+12),"")</f>
      </c>
      <c r="DB785">
        <f>IF($DK785&gt;=13,INDEX($CN:$CN,$DJ785+13),"")</f>
      </c>
      <c r="DC785">
        <f>IF($DK785&gt;=14,INDEX($CN:$CN,$DJ785+14),"")</f>
      </c>
      <c r="DD785">
        <f>IF($DK785&gt;=15,INDEX($CN:$CN,$DJ785+15),"")</f>
      </c>
      <c r="DE785">
        <f>IF($DK785&gt;=16,INDEX($CN:$CN,$DJ785+16),"")</f>
      </c>
      <c r="DF785">
        <f>IF($DK785&gt;=17,INDEX($CN:$CN,$DJ785+17),"")</f>
      </c>
      <c r="DG785">
        <f>IF($DK785&gt;=18,INDEX($CN:$CN,$DJ785+18),"")</f>
      </c>
      <c r="DH785">
        <f>IF($DK785&gt;=19,INDEX($CN:$CN,$DJ785+19),"")</f>
      </c>
      <c r="DI785">
        <f>IF($DK785&gt;=20,INDEX($CN:$CN,$DJ785+20),"")</f>
      </c>
      <c r="DJ785">
        <f>IFERROR(MATCH($CM785,$CN$2:$CN$1089,0)+1,0)</f>
      </c>
      <c r="DK785">
        <f>IFERROR(INDEX($CO$2:$CO$1089,MATCH($CM785,$CN$2:$CN$1089,0)),0)</f>
      </c>
      <c r="DL785">
        <f>IFERROR(INDEX($AS:$AS,MATCH($O785,$AR:$AR,0))&amp;"","")</f>
      </c>
      <c r="DP785">
        <f>IF($GS785&gt;=1,INDEX($DM:$DM,$GR785+1),"")</f>
      </c>
      <c r="DQ785">
        <f>IF($GS785&gt;=2,INDEX($DM:$DM,$GR785+2),"")</f>
      </c>
      <c r="DR785">
        <f>IF($GS785&gt;=3,INDEX($DM:$DM,$GR785+3),"")</f>
      </c>
      <c r="DS785">
        <f>IF($GS785&gt;=4,INDEX($DM:$DM,$GR785+4),"")</f>
      </c>
      <c r="DT785">
        <f>IF($GS785&gt;=5,INDEX($DM:$DM,$GR785+5),"")</f>
      </c>
      <c r="DU785">
        <f>IF($GS785&gt;=6,INDEX($DM:$DM,$GR785+6),"")</f>
      </c>
      <c r="DV785">
        <f>IF($GS785&gt;=7,INDEX($DM:$DM,$GR785+7),"")</f>
      </c>
      <c r="DW785">
        <f>IF($GS785&gt;=8,INDEX($DM:$DM,$GR785+8),"")</f>
      </c>
      <c r="DX785">
        <f>IF($GS785&gt;=9,INDEX($DM:$DM,$GR785+9),"")</f>
      </c>
      <c r="DY785">
        <f>IF($GS785&gt;=10,INDEX($DM:$DM,$GR785+10),"")</f>
      </c>
      <c r="DZ785">
        <f>IF($GS785&gt;=11,INDEX($DM:$DM,$GR785+11),"")</f>
      </c>
      <c r="EA785">
        <f>IF($GS785&gt;=12,INDEX($DM:$DM,$GR785+12),"")</f>
      </c>
      <c r="EB785">
        <f>IF($GS785&gt;=13,INDEX($DM:$DM,$GR785+13),"")</f>
      </c>
      <c r="EC785">
        <f>IF($GS785&gt;=14,INDEX($DM:$DM,$GR785+14),"")</f>
      </c>
      <c r="ED785">
        <f>IF($GS785&gt;=15,INDEX($DM:$DM,$GR785+15),"")</f>
      </c>
      <c r="EE785">
        <f>IF($GS785&gt;=16,INDEX($DM:$DM,$GR785+16),"")</f>
      </c>
      <c r="EF785">
        <f>IF($GS785&gt;=17,INDEX($DM:$DM,$GR785+17),"")</f>
      </c>
      <c r="EG785">
        <f>IF($GS785&gt;=18,INDEX($DM:$DM,$GR785+18),"")</f>
      </c>
      <c r="EH785">
        <f>IF($GS785&gt;=19,INDEX($DM:$DM,$GR785+19),"")</f>
      </c>
      <c r="EI785">
        <f>IF($GS785&gt;=20,INDEX($DM:$DM,$GR785+20),"")</f>
      </c>
      <c r="EJ785">
        <f>IF($GS785&gt;=21,INDEX($DM:$DM,$GR785+21),"")</f>
      </c>
      <c r="EK785">
        <f>IF($GS785&gt;=22,INDEX($DM:$DM,$GR785+22),"")</f>
      </c>
      <c r="EL785">
        <f>IF($GS785&gt;=23,INDEX($DM:$DM,$GR785+23),"")</f>
      </c>
      <c r="EM785">
        <f>IF($GS785&gt;=24,INDEX($DM:$DM,$GR785+24),"")</f>
      </c>
      <c r="EN785">
        <f>IF($GS785&gt;=25,INDEX($DM:$DM,$GR785+25),"")</f>
      </c>
      <c r="EO785">
        <f>IF($GS785&gt;=26,INDEX($DM:$DM,$GR785+26),"")</f>
      </c>
      <c r="EP785">
        <f>IF($GS785&gt;=27,INDEX($DM:$DM,$GR785+27),"")</f>
      </c>
      <c r="EQ785">
        <f>IF($GS785&gt;=28,INDEX($DM:$DM,$GR785+28),"")</f>
      </c>
      <c r="ER785">
        <f>IF($GS785&gt;=29,INDEX($DM:$DM,$GR785+29),"")</f>
      </c>
      <c r="ES785">
        <f>IF($GS785&gt;=30,INDEX($DM:$DM,$GR785+30),"")</f>
      </c>
      <c r="ET785">
        <f>IF($GS785&gt;=31,INDEX($DM:$DM,$GR785+31),"")</f>
      </c>
      <c r="EU785">
        <f>IF($GS785&gt;=32,INDEX($DM:$DM,$GR785+32),"")</f>
      </c>
      <c r="EV785">
        <f>IF($GS785&gt;=33,INDEX($DM:$DM,$GR785+33),"")</f>
      </c>
      <c r="EW785">
        <f>IF($GS785&gt;=34,INDEX($DM:$DM,$GR785+34),"")</f>
      </c>
      <c r="EX785">
        <f>IF($GS785&gt;=35,INDEX($DM:$DM,$GR785+35),"")</f>
      </c>
      <c r="EY785">
        <f>IF($GS785&gt;=36,INDEX($DM:$DM,$GR785+36),"")</f>
      </c>
      <c r="EZ785">
        <f>IF($GS785&gt;=37,INDEX($DM:$DM,$GR785+37),"")</f>
      </c>
      <c r="FA785">
        <f>IF($GS785&gt;=38,INDEX($DM:$DM,$GR785+38),"")</f>
      </c>
      <c r="FB785">
        <f>IF($GS785&gt;=39,INDEX($DM:$DM,$GR785+39),"")</f>
      </c>
      <c r="FC785">
        <f>IF($GS785&gt;=40,INDEX($DM:$DM,$GR785+40),"")</f>
      </c>
      <c r="FD785">
        <f>IF($GS785&gt;=1,INDEX($DN:$DN,$GR785+1),"")</f>
      </c>
      <c r="FE785">
        <f>IF($GS785&gt;=2,INDEX($DN:$DN,$GR785+2),"")</f>
      </c>
      <c r="FF785">
        <f>IF($GS785&gt;=3,INDEX($DN:$DN,$GR785+3),"")</f>
      </c>
      <c r="FG785">
        <f>IF($GS785&gt;=4,INDEX($DN:$DN,$GR785+4),"")</f>
      </c>
      <c r="FH785">
        <f>IF($GS785&gt;=5,INDEX($DN:$DN,$GR785+5),"")</f>
      </c>
      <c r="FI785">
        <f>IF($GS785&gt;=6,INDEX($DN:$DN,$GR785+6),"")</f>
      </c>
      <c r="FJ785">
        <f>IF($GS785&gt;=7,INDEX($DN:$DN,$GR785+7),"")</f>
      </c>
      <c r="FK785">
        <f>IF($GS785&gt;=8,INDEX($DN:$DN,$GR785+8),"")</f>
      </c>
      <c r="FL785">
        <f>IF($GS785&gt;=9,INDEX($DN:$DN,$GR785+9),"")</f>
      </c>
      <c r="FM785">
        <f>IF($GS785&gt;=10,INDEX($DN:$DN,$GR785+10),"")</f>
      </c>
      <c r="FN785">
        <f>IF($GS785&gt;=11,INDEX($DN:$DN,$GR785+11),"")</f>
      </c>
      <c r="FO785">
        <f>IF($GS785&gt;=12,INDEX($DN:$DN,$GR785+12),"")</f>
      </c>
      <c r="FP785">
        <f>IF($GS785&gt;=13,INDEX($DN:$DN,$GR785+13),"")</f>
      </c>
      <c r="FQ785">
        <f>IF($GS785&gt;=14,INDEX($DN:$DN,$GR785+14),"")</f>
      </c>
      <c r="FR785">
        <f>IF($GS785&gt;=15,INDEX($DN:$DN,$GR785+15),"")</f>
      </c>
      <c r="FS785">
        <f>IF($GS785&gt;=16,INDEX($DN:$DN,$GR785+16),"")</f>
      </c>
      <c r="FT785">
        <f>IF($GS785&gt;=17,INDEX($DN:$DN,$GR785+17),"")</f>
      </c>
      <c r="FU785">
        <f>IF($GS785&gt;=18,INDEX($DN:$DN,$GR785+18),"")</f>
      </c>
      <c r="FV785">
        <f>IF($GS785&gt;=19,INDEX($DN:$DN,$GR785+19),"")</f>
      </c>
      <c r="FW785">
        <f>IF($GS785&gt;=20,INDEX($DN:$DN,$GR785+20),"")</f>
      </c>
      <c r="FX785">
        <f>IF($GS785&gt;=21,INDEX($DN:$DN,$GR785+21),"")</f>
      </c>
      <c r="FY785">
        <f>IF($GS785&gt;=22,INDEX($DN:$DN,$GR785+22),"")</f>
      </c>
      <c r="FZ785">
        <f>IF($GS785&gt;=23,INDEX($DN:$DN,$GR785+23),"")</f>
      </c>
      <c r="GA785">
        <f>IF($GS785&gt;=24,INDEX($DN:$DN,$GR785+24),"")</f>
      </c>
      <c r="GB785">
        <f>IF($GS785&gt;=25,INDEX($DN:$DN,$GR785+25),"")</f>
      </c>
      <c r="GC785">
        <f>IF($GS785&gt;=26,INDEX($DN:$DN,$GR785+26),"")</f>
      </c>
      <c r="GD785">
        <f>IF($GS785&gt;=27,INDEX($DN:$DN,$GR785+27),"")</f>
      </c>
      <c r="GE785">
        <f>IF($GS785&gt;=28,INDEX($DN:$DN,$GR785+28),"")</f>
      </c>
      <c r="GF785">
        <f>IF($GS785&gt;=29,INDEX($DN:$DN,$GR785+29),"")</f>
      </c>
      <c r="GG785">
        <f>IF($GS785&gt;=30,INDEX($DN:$DN,$GR785+30),"")</f>
      </c>
      <c r="GH785">
        <f>IF($GS785&gt;=31,INDEX($DN:$DN,$GR785+31),"")</f>
      </c>
      <c r="GI785">
        <f>IF($GS785&gt;=32,INDEX($DN:$DN,$GR785+32),"")</f>
      </c>
      <c r="GJ785">
        <f>IF($GS785&gt;=33,INDEX($DN:$DN,$GR785+33),"")</f>
      </c>
      <c r="GK785">
        <f>IF($GS785&gt;=34,INDEX($DN:$DN,$GR785+34),"")</f>
      </c>
      <c r="GL785">
        <f>IF($GS785&gt;=35,INDEX($DN:$DN,$GR785+35),"")</f>
      </c>
      <c r="GM785">
        <f>IF($GS785&gt;=36,INDEX($DN:$DN,$GR785+36),"")</f>
      </c>
      <c r="GN785">
        <f>IF($GS785&gt;=37,INDEX($DN:$DN,$GR785+37),"")</f>
      </c>
      <c r="GO785">
        <f>IF($GS785&gt;=38,INDEX($DN:$DN,$GR785+38),"")</f>
      </c>
      <c r="GP785">
        <f>IF($GS785&gt;=39,INDEX($DN:$DN,$GR785+39),"")</f>
      </c>
      <c r="GQ785">
        <f>IF($GS785&gt;=40,INDEX($DN:$DN,$GR785+40),"")</f>
      </c>
      <c r="GR785">
        <f>IFERROR(MATCH($DL785,$DM$2:$DM$148,0)+1,0)</f>
      </c>
      <c r="GS785">
        <f>IFERROR(INDEX($DO$2:$DO$148,MATCH($DL785,$DM$2:$DM$148,0)),0)</f>
      </c>
      <c r="GT785">
        <f>IFERROR(MATCH($Z785,$DP$785:$FC$785,0),0)</f>
      </c>
      <c r="GU785">
        <f>IF($GT785&gt;0,INDEX($FD$785:$GQ$785,$GT785),"")</f>
      </c>
      <c r="GX785">
        <f>IF($JG785&gt;=1,INDEX($GV:$GV,$JF785+1),"")</f>
      </c>
      <c r="GY785">
        <f>IF($JG785&gt;=2,INDEX($GV:$GV,$JF785+2),"")</f>
      </c>
      <c r="GZ785">
        <f>IF($JG785&gt;=3,INDEX($GV:$GV,$JF785+3),"")</f>
      </c>
      <c r="HA785">
        <f>IF($JG785&gt;=4,INDEX($GV:$GV,$JF785+4),"")</f>
      </c>
      <c r="HB785">
        <f>IF($JG785&gt;=5,INDEX($GV:$GV,$JF785+5),"")</f>
      </c>
      <c r="HC785">
        <f>IF($JG785&gt;=6,INDEX($GV:$GV,$JF785+6),"")</f>
      </c>
      <c r="HD785">
        <f>IF($JG785&gt;=7,INDEX($GV:$GV,$JF785+7),"")</f>
      </c>
      <c r="HE785">
        <f>IF($JG785&gt;=8,INDEX($GV:$GV,$JF785+8),"")</f>
      </c>
      <c r="HF785">
        <f>IF($JG785&gt;=9,INDEX($GV:$GV,$JF785+9),"")</f>
      </c>
      <c r="HG785">
        <f>IF($JG785&gt;=10,INDEX($GV:$GV,$JF785+10),"")</f>
      </c>
      <c r="HH785">
        <f>IF($JG785&gt;=11,INDEX($GV:$GV,$JF785+11),"")</f>
      </c>
      <c r="HI785">
        <f>IF($JG785&gt;=12,INDEX($GV:$GV,$JF785+12),"")</f>
      </c>
      <c r="HJ785">
        <f>IF($JG785&gt;=13,INDEX($GV:$GV,$JF785+13),"")</f>
      </c>
      <c r="HK785">
        <f>IF($JG785&gt;=14,INDEX($GV:$GV,$JF785+14),"")</f>
      </c>
      <c r="HL785">
        <f>IF($JG785&gt;=15,INDEX($GV:$GV,$JF785+15),"")</f>
      </c>
      <c r="HM785">
        <f>IF($JG785&gt;=16,INDEX($GV:$GV,$JF785+16),"")</f>
      </c>
      <c r="HN785">
        <f>IF($JG785&gt;=17,INDEX($GV:$GV,$JF785+17),"")</f>
      </c>
      <c r="HO785">
        <f>IF($JG785&gt;=18,INDEX($GV:$GV,$JF785+18),"")</f>
      </c>
      <c r="HP785">
        <f>IF($JG785&gt;=19,INDEX($GV:$GV,$JF785+19),"")</f>
      </c>
      <c r="HQ785">
        <f>IF($JG785&gt;=20,INDEX($GV:$GV,$JF785+20),"")</f>
      </c>
      <c r="HR785">
        <f>IF($JG785&gt;=21,INDEX($GV:$GV,$JF785+21),"")</f>
      </c>
      <c r="HS785">
        <f>IF($JG785&gt;=22,INDEX($GV:$GV,$JF785+22),"")</f>
      </c>
      <c r="HT785">
        <f>IF($JG785&gt;=23,INDEX($GV:$GV,$JF785+23),"")</f>
      </c>
      <c r="HU785">
        <f>IF($JG785&gt;=24,INDEX($GV:$GV,$JF785+24),"")</f>
      </c>
      <c r="HV785">
        <f>IF($JG785&gt;=25,INDEX($GV:$GV,$JF785+25),"")</f>
      </c>
      <c r="HW785">
        <f>IF($JG785&gt;=26,INDEX($GV:$GV,$JF785+26),"")</f>
      </c>
      <c r="HX785">
        <f>IF($JG785&gt;=27,INDEX($GV:$GV,$JF785+27),"")</f>
      </c>
      <c r="HY785">
        <f>IF($JG785&gt;=28,INDEX($GV:$GV,$JF785+28),"")</f>
      </c>
      <c r="HZ785">
        <f>IF($JG785&gt;=29,INDEX($GV:$GV,$JF785+29),"")</f>
      </c>
      <c r="IA785">
        <f>IF($JG785&gt;=30,INDEX($GV:$GV,$JF785+30),"")</f>
      </c>
      <c r="IB785">
        <f>IF($JG785&gt;=31,INDEX($GV:$GV,$JF785+31),"")</f>
      </c>
      <c r="IC785">
        <f>IF($JG785&gt;=32,INDEX($GV:$GV,$JF785+32),"")</f>
      </c>
      <c r="ID785">
        <f>IF($JG785&gt;=33,INDEX($GV:$GV,$JF785+33),"")</f>
      </c>
      <c r="IE785">
        <f>IF($JG785&gt;=34,INDEX($GV:$GV,$JF785+34),"")</f>
      </c>
      <c r="IF785">
        <f>IF($JG785&gt;=35,INDEX($GV:$GV,$JF785+35),"")</f>
      </c>
      <c r="IG785">
        <f>IF($JG785&gt;=36,INDEX($GV:$GV,$JF785+36),"")</f>
      </c>
      <c r="IH785">
        <f>IF($JG785&gt;=37,INDEX($GV:$GV,$JF785+37),"")</f>
      </c>
      <c r="II785">
        <f>IF($JG785&gt;=38,INDEX($GV:$GV,$JF785+38),"")</f>
      </c>
      <c r="IJ785">
        <f>IF($JG785&gt;=39,INDEX($GV:$GV,$JF785+39),"")</f>
      </c>
      <c r="IK785">
        <f>IF($JG785&gt;=40,INDEX($GV:$GV,$JF785+40),"")</f>
      </c>
      <c r="IL785">
        <f>IF($JG785&gt;=41,INDEX($GV:$GV,$JF785+41),"")</f>
      </c>
      <c r="IM785">
        <f>IF($JG785&gt;=42,INDEX($GV:$GV,$JF785+42),"")</f>
      </c>
      <c r="IN785">
        <f>IF($JG785&gt;=43,INDEX($GV:$GV,$JF785+43),"")</f>
      </c>
      <c r="IO785">
        <f>IF($JG785&gt;=44,INDEX($GV:$GV,$JF785+44),"")</f>
      </c>
      <c r="IP785">
        <f>IF($JG785&gt;=45,INDEX($GV:$GV,$JF785+45),"")</f>
      </c>
      <c r="IQ785">
        <f>IF($JG785&gt;=46,INDEX($GV:$GV,$JF785+46),"")</f>
      </c>
      <c r="IR785">
        <f>IF($JG785&gt;=47,INDEX($GV:$GV,$JF785+47),"")</f>
      </c>
      <c r="IS785">
        <f>IF($JG785&gt;=48,INDEX($GV:$GV,$JF785+48),"")</f>
      </c>
      <c r="IT785">
        <f>IF($JG785&gt;=49,INDEX($GV:$GV,$JF785+49),"")</f>
      </c>
      <c r="IU785">
        <f>IF($JG785&gt;=50,INDEX($GV:$GV,$JF785+50),"")</f>
      </c>
      <c r="IV785">
        <f>IF($JG785&gt;=51,INDEX($GV:$GV,$JF785+51),"")</f>
      </c>
      <c r="IW785">
        <f>IF($JG785&gt;=52,INDEX($GV:$GV,$JF785+52),"")</f>
      </c>
      <c r="IX785">
        <f>IF($JG785&gt;=53,INDEX($GV:$GV,$JF785+53),"")</f>
      </c>
      <c r="IY785">
        <f>IF($JG785&gt;=54,INDEX($GV:$GV,$JF785+54),"")</f>
      </c>
      <c r="IZ785">
        <f>IF($JG785&gt;=55,INDEX($GV:$GV,$JF785+55),"")</f>
      </c>
      <c r="JA785">
        <f>IF($JG785&gt;=56,INDEX($GV:$GV,$JF785+56),"")</f>
      </c>
      <c r="JB785">
        <f>IF($JG785&gt;=57,INDEX($GV:$GV,$JF785+57),"")</f>
      </c>
      <c r="JC785">
        <f>IF($JG785&gt;=58,INDEX($GV:$GV,$JF785+58),"")</f>
      </c>
      <c r="JD785">
        <f>IF($JG785&gt;=59,INDEX($GV:$GV,$JF785+59),"")</f>
      </c>
      <c r="JE785">
        <f>IF($JG785&gt;=60,INDEX($GV:$GV,$JF785+60),"")</f>
      </c>
      <c r="JF785">
        <f>IFERROR(MATCH($GU785,$GV$2:$GV$322,0)+1,0)</f>
      </c>
      <c r="JG785">
        <f>IFERROR(INDEX($GW$2:$GW$322,MATCH($GU785,$GV$2:$GV$322,0)),0)</f>
      </c>
      <c r="JH785" t="s">
        <v>44</v>
      </c>
      <c r="JI785" t="s">
        <v>44</v>
      </c>
    </row>
    <row r="786" spans="1:269" x14ac:dyDescent="0.25">
      <c r="R786">
        <f>IF(OR($U786="",$Q786=""),"",IFERROR($U786/$Q786,0))</f>
      </c>
      <c r="S786">
        <f>IF($U786="","",
SUM($T786,$V786,$AA786,$W786,$Y786)*
(1-IF($AB786="",0,VALUE($AB786)/100)))</f>
      </c>
      <c r="T786">
        <f>IF($U786="","",$U786)</f>
      </c>
      <c r="V786">
        <f>IF($U786="","",
IF($O786="","",
IF(ISNUMBER(SEARCH("exempt",LOWER($O786))),0,
$U786*(VALUE(SUBSTITUTE($O786,"%",""))/100))))</f>
      </c>
      <c r="AC786">
        <f>IFERROR(IF(FIND(" - ",$K786)&gt;0,MID($K786,FIND(" - ",$K786)+3,LEN($K786)),""),"")</f>
      </c>
      <c r="AL786" t="s">
        <v>1801</v>
      </c>
      <c r="AT786">
        <f>IFERROR(LEFT($K786,FIND(" - ",$K786)-1),$K786)</f>
      </c>
      <c r="AW786">
        <f>IF($CL786&gt;=1,INDEX($AU:$AU,$CK786+1),"")</f>
      </c>
      <c r="AX786">
        <f>IF($CL786&gt;=2,INDEX($AU:$AU,$CK786+2),"")</f>
      </c>
      <c r="AY786">
        <f>IF($CL786&gt;=3,INDEX($AU:$AU,$CK786+3),"")</f>
      </c>
      <c r="AZ786">
        <f>IF($CL786&gt;=4,INDEX($AU:$AU,$CK786+4),"")</f>
      </c>
      <c r="BA786">
        <f>IF($CL786&gt;=5,INDEX($AU:$AU,$CK786+5),"")</f>
      </c>
      <c r="BB786">
        <f>IF($CL786&gt;=6,INDEX($AU:$AU,$CK786+6),"")</f>
      </c>
      <c r="BC786">
        <f>IF($CL786&gt;=7,INDEX($AU:$AU,$CK786+7),"")</f>
      </c>
      <c r="BD786">
        <f>IF($CL786&gt;=8,INDEX($AU:$AU,$CK786+8),"")</f>
      </c>
      <c r="BE786">
        <f>IF($CL786&gt;=9,INDEX($AU:$AU,$CK786+9),"")</f>
      </c>
      <c r="BF786">
        <f>IF($CL786&gt;=10,INDEX($AU:$AU,$CK786+10),"")</f>
      </c>
      <c r="BG786">
        <f>IF($CL786&gt;=11,INDEX($AU:$AU,$CK786+11),"")</f>
      </c>
      <c r="BH786">
        <f>IF($CL786&gt;=12,INDEX($AU:$AU,$CK786+12),"")</f>
      </c>
      <c r="BI786">
        <f>IF($CL786&gt;=13,INDEX($AU:$AU,$CK786+13),"")</f>
      </c>
      <c r="BJ786">
        <f>IF($CL786&gt;=14,INDEX($AU:$AU,$CK786+14),"")</f>
      </c>
      <c r="BK786">
        <f>IF($CL786&gt;=15,INDEX($AU:$AU,$CK786+15),"")</f>
      </c>
      <c r="BL786">
        <f>IF($CL786&gt;=16,INDEX($AU:$AU,$CK786+16),"")</f>
      </c>
      <c r="BM786">
        <f>IF($CL786&gt;=17,INDEX($AU:$AU,$CK786+17),"")</f>
      </c>
      <c r="BN786">
        <f>IF($CL786&gt;=18,INDEX($AU:$AU,$CK786+18),"")</f>
      </c>
      <c r="BO786">
        <f>IF($CL786&gt;=19,INDEX($AU:$AU,$CK786+19),"")</f>
      </c>
      <c r="BP786">
        <f>IF($CL786&gt;=20,INDEX($AU:$AU,$CK786+20),"")</f>
      </c>
      <c r="BQ786">
        <f>IF($CL786&gt;=21,INDEX($AU:$AU,$CK786+21),"")</f>
      </c>
      <c r="BR786">
        <f>IF($CL786&gt;=22,INDEX($AU:$AU,$CK786+22),"")</f>
      </c>
      <c r="BS786">
        <f>IF($CL786&gt;=23,INDEX($AU:$AU,$CK786+23),"")</f>
      </c>
      <c r="BT786">
        <f>IF($CL786&gt;=24,INDEX($AU:$AU,$CK786+24),"")</f>
      </c>
      <c r="BU786">
        <f>IF($CL786&gt;=25,INDEX($AU:$AU,$CK786+25),"")</f>
      </c>
      <c r="BV786">
        <f>IF($CL786&gt;=26,INDEX($AU:$AU,$CK786+26),"")</f>
      </c>
      <c r="BW786">
        <f>IF($CL786&gt;=27,INDEX($AU:$AU,$CK786+27),"")</f>
      </c>
      <c r="BX786">
        <f>IF($CL786&gt;=28,INDEX($AU:$AU,$CK786+28),"")</f>
      </c>
      <c r="BY786">
        <f>IF($CL786&gt;=29,INDEX($AU:$AU,$CK786+29),"")</f>
      </c>
      <c r="BZ786">
        <f>IF($CL786&gt;=30,INDEX($AU:$AU,$CK786+30),"")</f>
      </c>
      <c r="CA786">
        <f>IF($CL786&gt;=31,INDEX($AU:$AU,$CK786+31),"")</f>
      </c>
      <c r="CB786">
        <f>IF($CL786&gt;=32,INDEX($AU:$AU,$CK786+32),"")</f>
      </c>
      <c r="CC786">
        <f>IF($CL786&gt;=33,INDEX($AU:$AU,$CK786+33),"")</f>
      </c>
      <c r="CD786">
        <f>IF($CL786&gt;=34,INDEX($AU:$AU,$CK786+34),"")</f>
      </c>
      <c r="CE786">
        <f>IF($CL786&gt;=35,INDEX($AU:$AU,$CK786+35),"")</f>
      </c>
      <c r="CF786">
        <f>IF($CL786&gt;=36,INDEX($AU:$AU,$CK786+36),"")</f>
      </c>
      <c r="CG786">
        <f>IF($CL786&gt;=37,INDEX($AU:$AU,$CK786+37),"")</f>
      </c>
      <c r="CH786">
        <f>IF($CL786&gt;=38,INDEX($AU:$AU,$CK786+38),"")</f>
      </c>
      <c r="CI786">
        <f>IF($CL786&gt;=39,INDEX($AU:$AU,$CK786+39),"")</f>
      </c>
      <c r="CJ786">
        <f>IF($CL786&gt;=40,INDEX($AU:$AU,$CK786+40),"")</f>
      </c>
      <c r="CK786">
        <f>IFERROR(MATCH($AT786,$AU$2:$AU$133,0)+1,0)</f>
      </c>
      <c r="CL786">
        <f>IFERROR(INDEX($AV$2:$AV$133,MATCH($AT786,$AU$2:$AU$133,0)),0)</f>
      </c>
      <c r="CM786">
        <f>IFERROR(LEFT($L786,FIND(" - ",$L786)-1),$L786)</f>
      </c>
      <c r="CN786" t="s">
        <v>1802</v>
      </c>
      <c r="CO786">
        <v>1</v>
      </c>
      <c r="CP786">
        <f>IF($DK786&gt;=1,INDEX($CN:$CN,$DJ786+1),"")</f>
      </c>
      <c r="CQ786">
        <f>IF($DK786&gt;=2,INDEX($CN:$CN,$DJ786+2),"")</f>
      </c>
      <c r="CR786">
        <f>IF($DK786&gt;=3,INDEX($CN:$CN,$DJ786+3),"")</f>
      </c>
      <c r="CS786">
        <f>IF($DK786&gt;=4,INDEX($CN:$CN,$DJ786+4),"")</f>
      </c>
      <c r="CT786">
        <f>IF($DK786&gt;=5,INDEX($CN:$CN,$DJ786+5),"")</f>
      </c>
      <c r="CU786">
        <f>IF($DK786&gt;=6,INDEX($CN:$CN,$DJ786+6),"")</f>
      </c>
      <c r="CV786">
        <f>IF($DK786&gt;=7,INDEX($CN:$CN,$DJ786+7),"")</f>
      </c>
      <c r="CW786">
        <f>IF($DK786&gt;=8,INDEX($CN:$CN,$DJ786+8),"")</f>
      </c>
      <c r="CX786">
        <f>IF($DK786&gt;=9,INDEX($CN:$CN,$DJ786+9),"")</f>
      </c>
      <c r="CY786">
        <f>IF($DK786&gt;=10,INDEX($CN:$CN,$DJ786+10),"")</f>
      </c>
      <c r="CZ786">
        <f>IF($DK786&gt;=11,INDEX($CN:$CN,$DJ786+11),"")</f>
      </c>
      <c r="DA786">
        <f>IF($DK786&gt;=12,INDEX($CN:$CN,$DJ786+12),"")</f>
      </c>
      <c r="DB786">
        <f>IF($DK786&gt;=13,INDEX($CN:$CN,$DJ786+13),"")</f>
      </c>
      <c r="DC786">
        <f>IF($DK786&gt;=14,INDEX($CN:$CN,$DJ786+14),"")</f>
      </c>
      <c r="DD786">
        <f>IF($DK786&gt;=15,INDEX($CN:$CN,$DJ786+15),"")</f>
      </c>
      <c r="DE786">
        <f>IF($DK786&gt;=16,INDEX($CN:$CN,$DJ786+16),"")</f>
      </c>
      <c r="DF786">
        <f>IF($DK786&gt;=17,INDEX($CN:$CN,$DJ786+17),"")</f>
      </c>
      <c r="DG786">
        <f>IF($DK786&gt;=18,INDEX($CN:$CN,$DJ786+18),"")</f>
      </c>
      <c r="DH786">
        <f>IF($DK786&gt;=19,INDEX($CN:$CN,$DJ786+19),"")</f>
      </c>
      <c r="DI786">
        <f>IF($DK786&gt;=20,INDEX($CN:$CN,$DJ786+20),"")</f>
      </c>
      <c r="DJ786">
        <f>IFERROR(MATCH($CM786,$CN$2:$CN$1089,0)+1,0)</f>
      </c>
      <c r="DK786">
        <f>IFERROR(INDEX($CO$2:$CO$1089,MATCH($CM786,$CN$2:$CN$1089,0)),0)</f>
      </c>
      <c r="DL786">
        <f>IFERROR(INDEX($AS:$AS,MATCH($O786,$AR:$AR,0))&amp;"","")</f>
      </c>
      <c r="DP786">
        <f>IF($GS786&gt;=1,INDEX($DM:$DM,$GR786+1),"")</f>
      </c>
      <c r="DQ786">
        <f>IF($GS786&gt;=2,INDEX($DM:$DM,$GR786+2),"")</f>
      </c>
      <c r="DR786">
        <f>IF($GS786&gt;=3,INDEX($DM:$DM,$GR786+3),"")</f>
      </c>
      <c r="DS786">
        <f>IF($GS786&gt;=4,INDEX($DM:$DM,$GR786+4),"")</f>
      </c>
      <c r="DT786">
        <f>IF($GS786&gt;=5,INDEX($DM:$DM,$GR786+5),"")</f>
      </c>
      <c r="DU786">
        <f>IF($GS786&gt;=6,INDEX($DM:$DM,$GR786+6),"")</f>
      </c>
      <c r="DV786">
        <f>IF($GS786&gt;=7,INDEX($DM:$DM,$GR786+7),"")</f>
      </c>
      <c r="DW786">
        <f>IF($GS786&gt;=8,INDEX($DM:$DM,$GR786+8),"")</f>
      </c>
      <c r="DX786">
        <f>IF($GS786&gt;=9,INDEX($DM:$DM,$GR786+9),"")</f>
      </c>
      <c r="DY786">
        <f>IF($GS786&gt;=10,INDEX($DM:$DM,$GR786+10),"")</f>
      </c>
      <c r="DZ786">
        <f>IF($GS786&gt;=11,INDEX($DM:$DM,$GR786+11),"")</f>
      </c>
      <c r="EA786">
        <f>IF($GS786&gt;=12,INDEX($DM:$DM,$GR786+12),"")</f>
      </c>
      <c r="EB786">
        <f>IF($GS786&gt;=13,INDEX($DM:$DM,$GR786+13),"")</f>
      </c>
      <c r="EC786">
        <f>IF($GS786&gt;=14,INDEX($DM:$DM,$GR786+14),"")</f>
      </c>
      <c r="ED786">
        <f>IF($GS786&gt;=15,INDEX($DM:$DM,$GR786+15),"")</f>
      </c>
      <c r="EE786">
        <f>IF($GS786&gt;=16,INDEX($DM:$DM,$GR786+16),"")</f>
      </c>
      <c r="EF786">
        <f>IF($GS786&gt;=17,INDEX($DM:$DM,$GR786+17),"")</f>
      </c>
      <c r="EG786">
        <f>IF($GS786&gt;=18,INDEX($DM:$DM,$GR786+18),"")</f>
      </c>
      <c r="EH786">
        <f>IF($GS786&gt;=19,INDEX($DM:$DM,$GR786+19),"")</f>
      </c>
      <c r="EI786">
        <f>IF($GS786&gt;=20,INDEX($DM:$DM,$GR786+20),"")</f>
      </c>
      <c r="EJ786">
        <f>IF($GS786&gt;=21,INDEX($DM:$DM,$GR786+21),"")</f>
      </c>
      <c r="EK786">
        <f>IF($GS786&gt;=22,INDEX($DM:$DM,$GR786+22),"")</f>
      </c>
      <c r="EL786">
        <f>IF($GS786&gt;=23,INDEX($DM:$DM,$GR786+23),"")</f>
      </c>
      <c r="EM786">
        <f>IF($GS786&gt;=24,INDEX($DM:$DM,$GR786+24),"")</f>
      </c>
      <c r="EN786">
        <f>IF($GS786&gt;=25,INDEX($DM:$DM,$GR786+25),"")</f>
      </c>
      <c r="EO786">
        <f>IF($GS786&gt;=26,INDEX($DM:$DM,$GR786+26),"")</f>
      </c>
      <c r="EP786">
        <f>IF($GS786&gt;=27,INDEX($DM:$DM,$GR786+27),"")</f>
      </c>
      <c r="EQ786">
        <f>IF($GS786&gt;=28,INDEX($DM:$DM,$GR786+28),"")</f>
      </c>
      <c r="ER786">
        <f>IF($GS786&gt;=29,INDEX($DM:$DM,$GR786+29),"")</f>
      </c>
      <c r="ES786">
        <f>IF($GS786&gt;=30,INDEX($DM:$DM,$GR786+30),"")</f>
      </c>
      <c r="ET786">
        <f>IF($GS786&gt;=31,INDEX($DM:$DM,$GR786+31),"")</f>
      </c>
      <c r="EU786">
        <f>IF($GS786&gt;=32,INDEX($DM:$DM,$GR786+32),"")</f>
      </c>
      <c r="EV786">
        <f>IF($GS786&gt;=33,INDEX($DM:$DM,$GR786+33),"")</f>
      </c>
      <c r="EW786">
        <f>IF($GS786&gt;=34,INDEX($DM:$DM,$GR786+34),"")</f>
      </c>
      <c r="EX786">
        <f>IF($GS786&gt;=35,INDEX($DM:$DM,$GR786+35),"")</f>
      </c>
      <c r="EY786">
        <f>IF($GS786&gt;=36,INDEX($DM:$DM,$GR786+36),"")</f>
      </c>
      <c r="EZ786">
        <f>IF($GS786&gt;=37,INDEX($DM:$DM,$GR786+37),"")</f>
      </c>
      <c r="FA786">
        <f>IF($GS786&gt;=38,INDEX($DM:$DM,$GR786+38),"")</f>
      </c>
      <c r="FB786">
        <f>IF($GS786&gt;=39,INDEX($DM:$DM,$GR786+39),"")</f>
      </c>
      <c r="FC786">
        <f>IF($GS786&gt;=40,INDEX($DM:$DM,$GR786+40),"")</f>
      </c>
      <c r="FD786">
        <f>IF($GS786&gt;=1,INDEX($DN:$DN,$GR786+1),"")</f>
      </c>
      <c r="FE786">
        <f>IF($GS786&gt;=2,INDEX($DN:$DN,$GR786+2),"")</f>
      </c>
      <c r="FF786">
        <f>IF($GS786&gt;=3,INDEX($DN:$DN,$GR786+3),"")</f>
      </c>
      <c r="FG786">
        <f>IF($GS786&gt;=4,INDEX($DN:$DN,$GR786+4),"")</f>
      </c>
      <c r="FH786">
        <f>IF($GS786&gt;=5,INDEX($DN:$DN,$GR786+5),"")</f>
      </c>
      <c r="FI786">
        <f>IF($GS786&gt;=6,INDEX($DN:$DN,$GR786+6),"")</f>
      </c>
      <c r="FJ786">
        <f>IF($GS786&gt;=7,INDEX($DN:$DN,$GR786+7),"")</f>
      </c>
      <c r="FK786">
        <f>IF($GS786&gt;=8,INDEX($DN:$DN,$GR786+8),"")</f>
      </c>
      <c r="FL786">
        <f>IF($GS786&gt;=9,INDEX($DN:$DN,$GR786+9),"")</f>
      </c>
      <c r="FM786">
        <f>IF($GS786&gt;=10,INDEX($DN:$DN,$GR786+10),"")</f>
      </c>
      <c r="FN786">
        <f>IF($GS786&gt;=11,INDEX($DN:$DN,$GR786+11),"")</f>
      </c>
      <c r="FO786">
        <f>IF($GS786&gt;=12,INDEX($DN:$DN,$GR786+12),"")</f>
      </c>
      <c r="FP786">
        <f>IF($GS786&gt;=13,INDEX($DN:$DN,$GR786+13),"")</f>
      </c>
      <c r="FQ786">
        <f>IF($GS786&gt;=14,INDEX($DN:$DN,$GR786+14),"")</f>
      </c>
      <c r="FR786">
        <f>IF($GS786&gt;=15,INDEX($DN:$DN,$GR786+15),"")</f>
      </c>
      <c r="FS786">
        <f>IF($GS786&gt;=16,INDEX($DN:$DN,$GR786+16),"")</f>
      </c>
      <c r="FT786">
        <f>IF($GS786&gt;=17,INDEX($DN:$DN,$GR786+17),"")</f>
      </c>
      <c r="FU786">
        <f>IF($GS786&gt;=18,INDEX($DN:$DN,$GR786+18),"")</f>
      </c>
      <c r="FV786">
        <f>IF($GS786&gt;=19,INDEX($DN:$DN,$GR786+19),"")</f>
      </c>
      <c r="FW786">
        <f>IF($GS786&gt;=20,INDEX($DN:$DN,$GR786+20),"")</f>
      </c>
      <c r="FX786">
        <f>IF($GS786&gt;=21,INDEX($DN:$DN,$GR786+21),"")</f>
      </c>
      <c r="FY786">
        <f>IF($GS786&gt;=22,INDEX($DN:$DN,$GR786+22),"")</f>
      </c>
      <c r="FZ786">
        <f>IF($GS786&gt;=23,INDEX($DN:$DN,$GR786+23),"")</f>
      </c>
      <c r="GA786">
        <f>IF($GS786&gt;=24,INDEX($DN:$DN,$GR786+24),"")</f>
      </c>
      <c r="GB786">
        <f>IF($GS786&gt;=25,INDEX($DN:$DN,$GR786+25),"")</f>
      </c>
      <c r="GC786">
        <f>IF($GS786&gt;=26,INDEX($DN:$DN,$GR786+26),"")</f>
      </c>
      <c r="GD786">
        <f>IF($GS786&gt;=27,INDEX($DN:$DN,$GR786+27),"")</f>
      </c>
      <c r="GE786">
        <f>IF($GS786&gt;=28,INDEX($DN:$DN,$GR786+28),"")</f>
      </c>
      <c r="GF786">
        <f>IF($GS786&gt;=29,INDEX($DN:$DN,$GR786+29),"")</f>
      </c>
      <c r="GG786">
        <f>IF($GS786&gt;=30,INDEX($DN:$DN,$GR786+30),"")</f>
      </c>
      <c r="GH786">
        <f>IF($GS786&gt;=31,INDEX($DN:$DN,$GR786+31),"")</f>
      </c>
      <c r="GI786">
        <f>IF($GS786&gt;=32,INDEX($DN:$DN,$GR786+32),"")</f>
      </c>
      <c r="GJ786">
        <f>IF($GS786&gt;=33,INDEX($DN:$DN,$GR786+33),"")</f>
      </c>
      <c r="GK786">
        <f>IF($GS786&gt;=34,INDEX($DN:$DN,$GR786+34),"")</f>
      </c>
      <c r="GL786">
        <f>IF($GS786&gt;=35,INDEX($DN:$DN,$GR786+35),"")</f>
      </c>
      <c r="GM786">
        <f>IF($GS786&gt;=36,INDEX($DN:$DN,$GR786+36),"")</f>
      </c>
      <c r="GN786">
        <f>IF($GS786&gt;=37,INDEX($DN:$DN,$GR786+37),"")</f>
      </c>
      <c r="GO786">
        <f>IF($GS786&gt;=38,INDEX($DN:$DN,$GR786+38),"")</f>
      </c>
      <c r="GP786">
        <f>IF($GS786&gt;=39,INDEX($DN:$DN,$GR786+39),"")</f>
      </c>
      <c r="GQ786">
        <f>IF($GS786&gt;=40,INDEX($DN:$DN,$GR786+40),"")</f>
      </c>
      <c r="GR786">
        <f>IFERROR(MATCH($DL786,$DM$2:$DM$148,0)+1,0)</f>
      </c>
      <c r="GS786">
        <f>IFERROR(INDEX($DO$2:$DO$148,MATCH($DL786,$DM$2:$DM$148,0)),0)</f>
      </c>
      <c r="GT786">
        <f>IFERROR(MATCH($Z786,$DP$786:$FC$786,0),0)</f>
      </c>
      <c r="GU786">
        <f>IF($GT786&gt;0,INDEX($FD$786:$GQ$786,$GT786),"")</f>
      </c>
      <c r="GX786">
        <f>IF($JG786&gt;=1,INDEX($GV:$GV,$JF786+1),"")</f>
      </c>
      <c r="GY786">
        <f>IF($JG786&gt;=2,INDEX($GV:$GV,$JF786+2),"")</f>
      </c>
      <c r="GZ786">
        <f>IF($JG786&gt;=3,INDEX($GV:$GV,$JF786+3),"")</f>
      </c>
      <c r="HA786">
        <f>IF($JG786&gt;=4,INDEX($GV:$GV,$JF786+4),"")</f>
      </c>
      <c r="HB786">
        <f>IF($JG786&gt;=5,INDEX($GV:$GV,$JF786+5),"")</f>
      </c>
      <c r="HC786">
        <f>IF($JG786&gt;=6,INDEX($GV:$GV,$JF786+6),"")</f>
      </c>
      <c r="HD786">
        <f>IF($JG786&gt;=7,INDEX($GV:$GV,$JF786+7),"")</f>
      </c>
      <c r="HE786">
        <f>IF($JG786&gt;=8,INDEX($GV:$GV,$JF786+8),"")</f>
      </c>
      <c r="HF786">
        <f>IF($JG786&gt;=9,INDEX($GV:$GV,$JF786+9),"")</f>
      </c>
      <c r="HG786">
        <f>IF($JG786&gt;=10,INDEX($GV:$GV,$JF786+10),"")</f>
      </c>
      <c r="HH786">
        <f>IF($JG786&gt;=11,INDEX($GV:$GV,$JF786+11),"")</f>
      </c>
      <c r="HI786">
        <f>IF($JG786&gt;=12,INDEX($GV:$GV,$JF786+12),"")</f>
      </c>
      <c r="HJ786">
        <f>IF($JG786&gt;=13,INDEX($GV:$GV,$JF786+13),"")</f>
      </c>
      <c r="HK786">
        <f>IF($JG786&gt;=14,INDEX($GV:$GV,$JF786+14),"")</f>
      </c>
      <c r="HL786">
        <f>IF($JG786&gt;=15,INDEX($GV:$GV,$JF786+15),"")</f>
      </c>
      <c r="HM786">
        <f>IF($JG786&gt;=16,INDEX($GV:$GV,$JF786+16),"")</f>
      </c>
      <c r="HN786">
        <f>IF($JG786&gt;=17,INDEX($GV:$GV,$JF786+17),"")</f>
      </c>
      <c r="HO786">
        <f>IF($JG786&gt;=18,INDEX($GV:$GV,$JF786+18),"")</f>
      </c>
      <c r="HP786">
        <f>IF($JG786&gt;=19,INDEX($GV:$GV,$JF786+19),"")</f>
      </c>
      <c r="HQ786">
        <f>IF($JG786&gt;=20,INDEX($GV:$GV,$JF786+20),"")</f>
      </c>
      <c r="HR786">
        <f>IF($JG786&gt;=21,INDEX($GV:$GV,$JF786+21),"")</f>
      </c>
      <c r="HS786">
        <f>IF($JG786&gt;=22,INDEX($GV:$GV,$JF786+22),"")</f>
      </c>
      <c r="HT786">
        <f>IF($JG786&gt;=23,INDEX($GV:$GV,$JF786+23),"")</f>
      </c>
      <c r="HU786">
        <f>IF($JG786&gt;=24,INDEX($GV:$GV,$JF786+24),"")</f>
      </c>
      <c r="HV786">
        <f>IF($JG786&gt;=25,INDEX($GV:$GV,$JF786+25),"")</f>
      </c>
      <c r="HW786">
        <f>IF($JG786&gt;=26,INDEX($GV:$GV,$JF786+26),"")</f>
      </c>
      <c r="HX786">
        <f>IF($JG786&gt;=27,INDEX($GV:$GV,$JF786+27),"")</f>
      </c>
      <c r="HY786">
        <f>IF($JG786&gt;=28,INDEX($GV:$GV,$JF786+28),"")</f>
      </c>
      <c r="HZ786">
        <f>IF($JG786&gt;=29,INDEX($GV:$GV,$JF786+29),"")</f>
      </c>
      <c r="IA786">
        <f>IF($JG786&gt;=30,INDEX($GV:$GV,$JF786+30),"")</f>
      </c>
      <c r="IB786">
        <f>IF($JG786&gt;=31,INDEX($GV:$GV,$JF786+31),"")</f>
      </c>
      <c r="IC786">
        <f>IF($JG786&gt;=32,INDEX($GV:$GV,$JF786+32),"")</f>
      </c>
      <c r="ID786">
        <f>IF($JG786&gt;=33,INDEX($GV:$GV,$JF786+33),"")</f>
      </c>
      <c r="IE786">
        <f>IF($JG786&gt;=34,INDEX($GV:$GV,$JF786+34),"")</f>
      </c>
      <c r="IF786">
        <f>IF($JG786&gt;=35,INDEX($GV:$GV,$JF786+35),"")</f>
      </c>
      <c r="IG786">
        <f>IF($JG786&gt;=36,INDEX($GV:$GV,$JF786+36),"")</f>
      </c>
      <c r="IH786">
        <f>IF($JG786&gt;=37,INDEX($GV:$GV,$JF786+37),"")</f>
      </c>
      <c r="II786">
        <f>IF($JG786&gt;=38,INDEX($GV:$GV,$JF786+38),"")</f>
      </c>
      <c r="IJ786">
        <f>IF($JG786&gt;=39,INDEX($GV:$GV,$JF786+39),"")</f>
      </c>
      <c r="IK786">
        <f>IF($JG786&gt;=40,INDEX($GV:$GV,$JF786+40),"")</f>
      </c>
      <c r="IL786">
        <f>IF($JG786&gt;=41,INDEX($GV:$GV,$JF786+41),"")</f>
      </c>
      <c r="IM786">
        <f>IF($JG786&gt;=42,INDEX($GV:$GV,$JF786+42),"")</f>
      </c>
      <c r="IN786">
        <f>IF($JG786&gt;=43,INDEX($GV:$GV,$JF786+43),"")</f>
      </c>
      <c r="IO786">
        <f>IF($JG786&gt;=44,INDEX($GV:$GV,$JF786+44),"")</f>
      </c>
      <c r="IP786">
        <f>IF($JG786&gt;=45,INDEX($GV:$GV,$JF786+45),"")</f>
      </c>
      <c r="IQ786">
        <f>IF($JG786&gt;=46,INDEX($GV:$GV,$JF786+46),"")</f>
      </c>
      <c r="IR786">
        <f>IF($JG786&gt;=47,INDEX($GV:$GV,$JF786+47),"")</f>
      </c>
      <c r="IS786">
        <f>IF($JG786&gt;=48,INDEX($GV:$GV,$JF786+48),"")</f>
      </c>
      <c r="IT786">
        <f>IF($JG786&gt;=49,INDEX($GV:$GV,$JF786+49),"")</f>
      </c>
      <c r="IU786">
        <f>IF($JG786&gt;=50,INDEX($GV:$GV,$JF786+50),"")</f>
      </c>
      <c r="IV786">
        <f>IF($JG786&gt;=51,INDEX($GV:$GV,$JF786+51),"")</f>
      </c>
      <c r="IW786">
        <f>IF($JG786&gt;=52,INDEX($GV:$GV,$JF786+52),"")</f>
      </c>
      <c r="IX786">
        <f>IF($JG786&gt;=53,INDEX($GV:$GV,$JF786+53),"")</f>
      </c>
      <c r="IY786">
        <f>IF($JG786&gt;=54,INDEX($GV:$GV,$JF786+54),"")</f>
      </c>
      <c r="IZ786">
        <f>IF($JG786&gt;=55,INDEX($GV:$GV,$JF786+55),"")</f>
      </c>
      <c r="JA786">
        <f>IF($JG786&gt;=56,INDEX($GV:$GV,$JF786+56),"")</f>
      </c>
      <c r="JB786">
        <f>IF($JG786&gt;=57,INDEX($GV:$GV,$JF786+57),"")</f>
      </c>
      <c r="JC786">
        <f>IF($JG786&gt;=58,INDEX($GV:$GV,$JF786+58),"")</f>
      </c>
      <c r="JD786">
        <f>IF($JG786&gt;=59,INDEX($GV:$GV,$JF786+59),"")</f>
      </c>
      <c r="JE786">
        <f>IF($JG786&gt;=60,INDEX($GV:$GV,$JF786+60),"")</f>
      </c>
      <c r="JF786">
        <f>IFERROR(MATCH($GU786,$GV$2:$GV$322,0)+1,0)</f>
      </c>
      <c r="JG786">
        <f>IFERROR(INDEX($GW$2:$GW$322,MATCH($GU786,$GV$2:$GV$322,0)),0)</f>
      </c>
      <c r="JH786" t="s">
        <v>44</v>
      </c>
      <c r="JI786" t="s">
        <v>44</v>
      </c>
    </row>
    <row r="787" spans="1:269" x14ac:dyDescent="0.25">
      <c r="R787">
        <f>IF(OR($U787="",$Q787=""),"",IFERROR($U787/$Q787,0))</f>
      </c>
      <c r="S787">
        <f>IF($U787="","",
SUM($T787,$V787,$AA787,$W787,$Y787)*
(1-IF($AB787="",0,VALUE($AB787)/100)))</f>
      </c>
      <c r="T787">
        <f>IF($U787="","",$U787)</f>
      </c>
      <c r="V787">
        <f>IF($U787="","",
IF($O787="","",
IF(ISNUMBER(SEARCH("exempt",LOWER($O787))),0,
$U787*(VALUE(SUBSTITUTE($O787,"%",""))/100))))</f>
      </c>
      <c r="AC787">
        <f>IFERROR(IF(FIND(" - ",$K787)&gt;0,MID($K787,FIND(" - ",$K787)+3,LEN($K787)),""),"")</f>
      </c>
      <c r="AL787" t="s">
        <v>1803</v>
      </c>
      <c r="AT787">
        <f>IFERROR(LEFT($K787,FIND(" - ",$K787)-1),$K787)</f>
      </c>
      <c r="AW787">
        <f>IF($CL787&gt;=1,INDEX($AU:$AU,$CK787+1),"")</f>
      </c>
      <c r="AX787">
        <f>IF($CL787&gt;=2,INDEX($AU:$AU,$CK787+2),"")</f>
      </c>
      <c r="AY787">
        <f>IF($CL787&gt;=3,INDEX($AU:$AU,$CK787+3),"")</f>
      </c>
      <c r="AZ787">
        <f>IF($CL787&gt;=4,INDEX($AU:$AU,$CK787+4),"")</f>
      </c>
      <c r="BA787">
        <f>IF($CL787&gt;=5,INDEX($AU:$AU,$CK787+5),"")</f>
      </c>
      <c r="BB787">
        <f>IF($CL787&gt;=6,INDEX($AU:$AU,$CK787+6),"")</f>
      </c>
      <c r="BC787">
        <f>IF($CL787&gt;=7,INDEX($AU:$AU,$CK787+7),"")</f>
      </c>
      <c r="BD787">
        <f>IF($CL787&gt;=8,INDEX($AU:$AU,$CK787+8),"")</f>
      </c>
      <c r="BE787">
        <f>IF($CL787&gt;=9,INDEX($AU:$AU,$CK787+9),"")</f>
      </c>
      <c r="BF787">
        <f>IF($CL787&gt;=10,INDEX($AU:$AU,$CK787+10),"")</f>
      </c>
      <c r="BG787">
        <f>IF($CL787&gt;=11,INDEX($AU:$AU,$CK787+11),"")</f>
      </c>
      <c r="BH787">
        <f>IF($CL787&gt;=12,INDEX($AU:$AU,$CK787+12),"")</f>
      </c>
      <c r="BI787">
        <f>IF($CL787&gt;=13,INDEX($AU:$AU,$CK787+13),"")</f>
      </c>
      <c r="BJ787">
        <f>IF($CL787&gt;=14,INDEX($AU:$AU,$CK787+14),"")</f>
      </c>
      <c r="BK787">
        <f>IF($CL787&gt;=15,INDEX($AU:$AU,$CK787+15),"")</f>
      </c>
      <c r="BL787">
        <f>IF($CL787&gt;=16,INDEX($AU:$AU,$CK787+16),"")</f>
      </c>
      <c r="BM787">
        <f>IF($CL787&gt;=17,INDEX($AU:$AU,$CK787+17),"")</f>
      </c>
      <c r="BN787">
        <f>IF($CL787&gt;=18,INDEX($AU:$AU,$CK787+18),"")</f>
      </c>
      <c r="BO787">
        <f>IF($CL787&gt;=19,INDEX($AU:$AU,$CK787+19),"")</f>
      </c>
      <c r="BP787">
        <f>IF($CL787&gt;=20,INDEX($AU:$AU,$CK787+20),"")</f>
      </c>
      <c r="BQ787">
        <f>IF($CL787&gt;=21,INDEX($AU:$AU,$CK787+21),"")</f>
      </c>
      <c r="BR787">
        <f>IF($CL787&gt;=22,INDEX($AU:$AU,$CK787+22),"")</f>
      </c>
      <c r="BS787">
        <f>IF($CL787&gt;=23,INDEX($AU:$AU,$CK787+23),"")</f>
      </c>
      <c r="BT787">
        <f>IF($CL787&gt;=24,INDEX($AU:$AU,$CK787+24),"")</f>
      </c>
      <c r="BU787">
        <f>IF($CL787&gt;=25,INDEX($AU:$AU,$CK787+25),"")</f>
      </c>
      <c r="BV787">
        <f>IF($CL787&gt;=26,INDEX($AU:$AU,$CK787+26),"")</f>
      </c>
      <c r="BW787">
        <f>IF($CL787&gt;=27,INDEX($AU:$AU,$CK787+27),"")</f>
      </c>
      <c r="BX787">
        <f>IF($CL787&gt;=28,INDEX($AU:$AU,$CK787+28),"")</f>
      </c>
      <c r="BY787">
        <f>IF($CL787&gt;=29,INDEX($AU:$AU,$CK787+29),"")</f>
      </c>
      <c r="BZ787">
        <f>IF($CL787&gt;=30,INDEX($AU:$AU,$CK787+30),"")</f>
      </c>
      <c r="CA787">
        <f>IF($CL787&gt;=31,INDEX($AU:$AU,$CK787+31),"")</f>
      </c>
      <c r="CB787">
        <f>IF($CL787&gt;=32,INDEX($AU:$AU,$CK787+32),"")</f>
      </c>
      <c r="CC787">
        <f>IF($CL787&gt;=33,INDEX($AU:$AU,$CK787+33),"")</f>
      </c>
      <c r="CD787">
        <f>IF($CL787&gt;=34,INDEX($AU:$AU,$CK787+34),"")</f>
      </c>
      <c r="CE787">
        <f>IF($CL787&gt;=35,INDEX($AU:$AU,$CK787+35),"")</f>
      </c>
      <c r="CF787">
        <f>IF($CL787&gt;=36,INDEX($AU:$AU,$CK787+36),"")</f>
      </c>
      <c r="CG787">
        <f>IF($CL787&gt;=37,INDEX($AU:$AU,$CK787+37),"")</f>
      </c>
      <c r="CH787">
        <f>IF($CL787&gt;=38,INDEX($AU:$AU,$CK787+38),"")</f>
      </c>
      <c r="CI787">
        <f>IF($CL787&gt;=39,INDEX($AU:$AU,$CK787+39),"")</f>
      </c>
      <c r="CJ787">
        <f>IF($CL787&gt;=40,INDEX($AU:$AU,$CK787+40),"")</f>
      </c>
      <c r="CK787">
        <f>IFERROR(MATCH($AT787,$AU$2:$AU$133,0)+1,0)</f>
      </c>
      <c r="CL787">
        <f>IFERROR(INDEX($AV$2:$AV$133,MATCH($AT787,$AU$2:$AU$133,0)),0)</f>
      </c>
      <c r="CM787">
        <f>IFERROR(LEFT($L787,FIND(" - ",$L787)-1),$L787)</f>
      </c>
      <c r="CN787" t="s">
        <v>149</v>
      </c>
      <c r="CP787">
        <f>IF($DK787&gt;=1,INDEX($CN:$CN,$DJ787+1),"")</f>
      </c>
      <c r="CQ787">
        <f>IF($DK787&gt;=2,INDEX($CN:$CN,$DJ787+2),"")</f>
      </c>
      <c r="CR787">
        <f>IF($DK787&gt;=3,INDEX($CN:$CN,$DJ787+3),"")</f>
      </c>
      <c r="CS787">
        <f>IF($DK787&gt;=4,INDEX($CN:$CN,$DJ787+4),"")</f>
      </c>
      <c r="CT787">
        <f>IF($DK787&gt;=5,INDEX($CN:$CN,$DJ787+5),"")</f>
      </c>
      <c r="CU787">
        <f>IF($DK787&gt;=6,INDEX($CN:$CN,$DJ787+6),"")</f>
      </c>
      <c r="CV787">
        <f>IF($DK787&gt;=7,INDEX($CN:$CN,$DJ787+7),"")</f>
      </c>
      <c r="CW787">
        <f>IF($DK787&gt;=8,INDEX($CN:$CN,$DJ787+8),"")</f>
      </c>
      <c r="CX787">
        <f>IF($DK787&gt;=9,INDEX($CN:$CN,$DJ787+9),"")</f>
      </c>
      <c r="CY787">
        <f>IF($DK787&gt;=10,INDEX($CN:$CN,$DJ787+10),"")</f>
      </c>
      <c r="CZ787">
        <f>IF($DK787&gt;=11,INDEX($CN:$CN,$DJ787+11),"")</f>
      </c>
      <c r="DA787">
        <f>IF($DK787&gt;=12,INDEX($CN:$CN,$DJ787+12),"")</f>
      </c>
      <c r="DB787">
        <f>IF($DK787&gt;=13,INDEX($CN:$CN,$DJ787+13),"")</f>
      </c>
      <c r="DC787">
        <f>IF($DK787&gt;=14,INDEX($CN:$CN,$DJ787+14),"")</f>
      </c>
      <c r="DD787">
        <f>IF($DK787&gt;=15,INDEX($CN:$CN,$DJ787+15),"")</f>
      </c>
      <c r="DE787">
        <f>IF($DK787&gt;=16,INDEX($CN:$CN,$DJ787+16),"")</f>
      </c>
      <c r="DF787">
        <f>IF($DK787&gt;=17,INDEX($CN:$CN,$DJ787+17),"")</f>
      </c>
      <c r="DG787">
        <f>IF($DK787&gt;=18,INDEX($CN:$CN,$DJ787+18),"")</f>
      </c>
      <c r="DH787">
        <f>IF($DK787&gt;=19,INDEX($CN:$CN,$DJ787+19),"")</f>
      </c>
      <c r="DI787">
        <f>IF($DK787&gt;=20,INDEX($CN:$CN,$DJ787+20),"")</f>
      </c>
      <c r="DJ787">
        <f>IFERROR(MATCH($CM787,$CN$2:$CN$1089,0)+1,0)</f>
      </c>
      <c r="DK787">
        <f>IFERROR(INDEX($CO$2:$CO$1089,MATCH($CM787,$CN$2:$CN$1089,0)),0)</f>
      </c>
      <c r="DL787">
        <f>IFERROR(INDEX($AS:$AS,MATCH($O787,$AR:$AR,0))&amp;"","")</f>
      </c>
      <c r="DP787">
        <f>IF($GS787&gt;=1,INDEX($DM:$DM,$GR787+1),"")</f>
      </c>
      <c r="DQ787">
        <f>IF($GS787&gt;=2,INDEX($DM:$DM,$GR787+2),"")</f>
      </c>
      <c r="DR787">
        <f>IF($GS787&gt;=3,INDEX($DM:$DM,$GR787+3),"")</f>
      </c>
      <c r="DS787">
        <f>IF($GS787&gt;=4,INDEX($DM:$DM,$GR787+4),"")</f>
      </c>
      <c r="DT787">
        <f>IF($GS787&gt;=5,INDEX($DM:$DM,$GR787+5),"")</f>
      </c>
      <c r="DU787">
        <f>IF($GS787&gt;=6,INDEX($DM:$DM,$GR787+6),"")</f>
      </c>
      <c r="DV787">
        <f>IF($GS787&gt;=7,INDEX($DM:$DM,$GR787+7),"")</f>
      </c>
      <c r="DW787">
        <f>IF($GS787&gt;=8,INDEX($DM:$DM,$GR787+8),"")</f>
      </c>
      <c r="DX787">
        <f>IF($GS787&gt;=9,INDEX($DM:$DM,$GR787+9),"")</f>
      </c>
      <c r="DY787">
        <f>IF($GS787&gt;=10,INDEX($DM:$DM,$GR787+10),"")</f>
      </c>
      <c r="DZ787">
        <f>IF($GS787&gt;=11,INDEX($DM:$DM,$GR787+11),"")</f>
      </c>
      <c r="EA787">
        <f>IF($GS787&gt;=12,INDEX($DM:$DM,$GR787+12),"")</f>
      </c>
      <c r="EB787">
        <f>IF($GS787&gt;=13,INDEX($DM:$DM,$GR787+13),"")</f>
      </c>
      <c r="EC787">
        <f>IF($GS787&gt;=14,INDEX($DM:$DM,$GR787+14),"")</f>
      </c>
      <c r="ED787">
        <f>IF($GS787&gt;=15,INDEX($DM:$DM,$GR787+15),"")</f>
      </c>
      <c r="EE787">
        <f>IF($GS787&gt;=16,INDEX($DM:$DM,$GR787+16),"")</f>
      </c>
      <c r="EF787">
        <f>IF($GS787&gt;=17,INDEX($DM:$DM,$GR787+17),"")</f>
      </c>
      <c r="EG787">
        <f>IF($GS787&gt;=18,INDEX($DM:$DM,$GR787+18),"")</f>
      </c>
      <c r="EH787">
        <f>IF($GS787&gt;=19,INDEX($DM:$DM,$GR787+19),"")</f>
      </c>
      <c r="EI787">
        <f>IF($GS787&gt;=20,INDEX($DM:$DM,$GR787+20),"")</f>
      </c>
      <c r="EJ787">
        <f>IF($GS787&gt;=21,INDEX($DM:$DM,$GR787+21),"")</f>
      </c>
      <c r="EK787">
        <f>IF($GS787&gt;=22,INDEX($DM:$DM,$GR787+22),"")</f>
      </c>
      <c r="EL787">
        <f>IF($GS787&gt;=23,INDEX($DM:$DM,$GR787+23),"")</f>
      </c>
      <c r="EM787">
        <f>IF($GS787&gt;=24,INDEX($DM:$DM,$GR787+24),"")</f>
      </c>
      <c r="EN787">
        <f>IF($GS787&gt;=25,INDEX($DM:$DM,$GR787+25),"")</f>
      </c>
      <c r="EO787">
        <f>IF($GS787&gt;=26,INDEX($DM:$DM,$GR787+26),"")</f>
      </c>
      <c r="EP787">
        <f>IF($GS787&gt;=27,INDEX($DM:$DM,$GR787+27),"")</f>
      </c>
      <c r="EQ787">
        <f>IF($GS787&gt;=28,INDEX($DM:$DM,$GR787+28),"")</f>
      </c>
      <c r="ER787">
        <f>IF($GS787&gt;=29,INDEX($DM:$DM,$GR787+29),"")</f>
      </c>
      <c r="ES787">
        <f>IF($GS787&gt;=30,INDEX($DM:$DM,$GR787+30),"")</f>
      </c>
      <c r="ET787">
        <f>IF($GS787&gt;=31,INDEX($DM:$DM,$GR787+31),"")</f>
      </c>
      <c r="EU787">
        <f>IF($GS787&gt;=32,INDEX($DM:$DM,$GR787+32),"")</f>
      </c>
      <c r="EV787">
        <f>IF($GS787&gt;=33,INDEX($DM:$DM,$GR787+33),"")</f>
      </c>
      <c r="EW787">
        <f>IF($GS787&gt;=34,INDEX($DM:$DM,$GR787+34),"")</f>
      </c>
      <c r="EX787">
        <f>IF($GS787&gt;=35,INDEX($DM:$DM,$GR787+35),"")</f>
      </c>
      <c r="EY787">
        <f>IF($GS787&gt;=36,INDEX($DM:$DM,$GR787+36),"")</f>
      </c>
      <c r="EZ787">
        <f>IF($GS787&gt;=37,INDEX($DM:$DM,$GR787+37),"")</f>
      </c>
      <c r="FA787">
        <f>IF($GS787&gt;=38,INDEX($DM:$DM,$GR787+38),"")</f>
      </c>
      <c r="FB787">
        <f>IF($GS787&gt;=39,INDEX($DM:$DM,$GR787+39),"")</f>
      </c>
      <c r="FC787">
        <f>IF($GS787&gt;=40,INDEX($DM:$DM,$GR787+40),"")</f>
      </c>
      <c r="FD787">
        <f>IF($GS787&gt;=1,INDEX($DN:$DN,$GR787+1),"")</f>
      </c>
      <c r="FE787">
        <f>IF($GS787&gt;=2,INDEX($DN:$DN,$GR787+2),"")</f>
      </c>
      <c r="FF787">
        <f>IF($GS787&gt;=3,INDEX($DN:$DN,$GR787+3),"")</f>
      </c>
      <c r="FG787">
        <f>IF($GS787&gt;=4,INDEX($DN:$DN,$GR787+4),"")</f>
      </c>
      <c r="FH787">
        <f>IF($GS787&gt;=5,INDEX($DN:$DN,$GR787+5),"")</f>
      </c>
      <c r="FI787">
        <f>IF($GS787&gt;=6,INDEX($DN:$DN,$GR787+6),"")</f>
      </c>
      <c r="FJ787">
        <f>IF($GS787&gt;=7,INDEX($DN:$DN,$GR787+7),"")</f>
      </c>
      <c r="FK787">
        <f>IF($GS787&gt;=8,INDEX($DN:$DN,$GR787+8),"")</f>
      </c>
      <c r="FL787">
        <f>IF($GS787&gt;=9,INDEX($DN:$DN,$GR787+9),"")</f>
      </c>
      <c r="FM787">
        <f>IF($GS787&gt;=10,INDEX($DN:$DN,$GR787+10),"")</f>
      </c>
      <c r="FN787">
        <f>IF($GS787&gt;=11,INDEX($DN:$DN,$GR787+11),"")</f>
      </c>
      <c r="FO787">
        <f>IF($GS787&gt;=12,INDEX($DN:$DN,$GR787+12),"")</f>
      </c>
      <c r="FP787">
        <f>IF($GS787&gt;=13,INDEX($DN:$DN,$GR787+13),"")</f>
      </c>
      <c r="FQ787">
        <f>IF($GS787&gt;=14,INDEX($DN:$DN,$GR787+14),"")</f>
      </c>
      <c r="FR787">
        <f>IF($GS787&gt;=15,INDEX($DN:$DN,$GR787+15),"")</f>
      </c>
      <c r="FS787">
        <f>IF($GS787&gt;=16,INDEX($DN:$DN,$GR787+16),"")</f>
      </c>
      <c r="FT787">
        <f>IF($GS787&gt;=17,INDEX($DN:$DN,$GR787+17),"")</f>
      </c>
      <c r="FU787">
        <f>IF($GS787&gt;=18,INDEX($DN:$DN,$GR787+18),"")</f>
      </c>
      <c r="FV787">
        <f>IF($GS787&gt;=19,INDEX($DN:$DN,$GR787+19),"")</f>
      </c>
      <c r="FW787">
        <f>IF($GS787&gt;=20,INDEX($DN:$DN,$GR787+20),"")</f>
      </c>
      <c r="FX787">
        <f>IF($GS787&gt;=21,INDEX($DN:$DN,$GR787+21),"")</f>
      </c>
      <c r="FY787">
        <f>IF($GS787&gt;=22,INDEX($DN:$DN,$GR787+22),"")</f>
      </c>
      <c r="FZ787">
        <f>IF($GS787&gt;=23,INDEX($DN:$DN,$GR787+23),"")</f>
      </c>
      <c r="GA787">
        <f>IF($GS787&gt;=24,INDEX($DN:$DN,$GR787+24),"")</f>
      </c>
      <c r="GB787">
        <f>IF($GS787&gt;=25,INDEX($DN:$DN,$GR787+25),"")</f>
      </c>
      <c r="GC787">
        <f>IF($GS787&gt;=26,INDEX($DN:$DN,$GR787+26),"")</f>
      </c>
      <c r="GD787">
        <f>IF($GS787&gt;=27,INDEX($DN:$DN,$GR787+27),"")</f>
      </c>
      <c r="GE787">
        <f>IF($GS787&gt;=28,INDEX($DN:$DN,$GR787+28),"")</f>
      </c>
      <c r="GF787">
        <f>IF($GS787&gt;=29,INDEX($DN:$DN,$GR787+29),"")</f>
      </c>
      <c r="GG787">
        <f>IF($GS787&gt;=30,INDEX($DN:$DN,$GR787+30),"")</f>
      </c>
      <c r="GH787">
        <f>IF($GS787&gt;=31,INDEX($DN:$DN,$GR787+31),"")</f>
      </c>
      <c r="GI787">
        <f>IF($GS787&gt;=32,INDEX($DN:$DN,$GR787+32),"")</f>
      </c>
      <c r="GJ787">
        <f>IF($GS787&gt;=33,INDEX($DN:$DN,$GR787+33),"")</f>
      </c>
      <c r="GK787">
        <f>IF($GS787&gt;=34,INDEX($DN:$DN,$GR787+34),"")</f>
      </c>
      <c r="GL787">
        <f>IF($GS787&gt;=35,INDEX($DN:$DN,$GR787+35),"")</f>
      </c>
      <c r="GM787">
        <f>IF($GS787&gt;=36,INDEX($DN:$DN,$GR787+36),"")</f>
      </c>
      <c r="GN787">
        <f>IF($GS787&gt;=37,INDEX($DN:$DN,$GR787+37),"")</f>
      </c>
      <c r="GO787">
        <f>IF($GS787&gt;=38,INDEX($DN:$DN,$GR787+38),"")</f>
      </c>
      <c r="GP787">
        <f>IF($GS787&gt;=39,INDEX($DN:$DN,$GR787+39),"")</f>
      </c>
      <c r="GQ787">
        <f>IF($GS787&gt;=40,INDEX($DN:$DN,$GR787+40),"")</f>
      </c>
      <c r="GR787">
        <f>IFERROR(MATCH($DL787,$DM$2:$DM$148,0)+1,0)</f>
      </c>
      <c r="GS787">
        <f>IFERROR(INDEX($DO$2:$DO$148,MATCH($DL787,$DM$2:$DM$148,0)),0)</f>
      </c>
      <c r="GT787">
        <f>IFERROR(MATCH($Z787,$DP$787:$FC$787,0),0)</f>
      </c>
      <c r="GU787">
        <f>IF($GT787&gt;0,INDEX($FD$787:$GQ$787,$GT787),"")</f>
      </c>
      <c r="GX787">
        <f>IF($JG787&gt;=1,INDEX($GV:$GV,$JF787+1),"")</f>
      </c>
      <c r="GY787">
        <f>IF($JG787&gt;=2,INDEX($GV:$GV,$JF787+2),"")</f>
      </c>
      <c r="GZ787">
        <f>IF($JG787&gt;=3,INDEX($GV:$GV,$JF787+3),"")</f>
      </c>
      <c r="HA787">
        <f>IF($JG787&gt;=4,INDEX($GV:$GV,$JF787+4),"")</f>
      </c>
      <c r="HB787">
        <f>IF($JG787&gt;=5,INDEX($GV:$GV,$JF787+5),"")</f>
      </c>
      <c r="HC787">
        <f>IF($JG787&gt;=6,INDEX($GV:$GV,$JF787+6),"")</f>
      </c>
      <c r="HD787">
        <f>IF($JG787&gt;=7,INDEX($GV:$GV,$JF787+7),"")</f>
      </c>
      <c r="HE787">
        <f>IF($JG787&gt;=8,INDEX($GV:$GV,$JF787+8),"")</f>
      </c>
      <c r="HF787">
        <f>IF($JG787&gt;=9,INDEX($GV:$GV,$JF787+9),"")</f>
      </c>
      <c r="HG787">
        <f>IF($JG787&gt;=10,INDEX($GV:$GV,$JF787+10),"")</f>
      </c>
      <c r="HH787">
        <f>IF($JG787&gt;=11,INDEX($GV:$GV,$JF787+11),"")</f>
      </c>
      <c r="HI787">
        <f>IF($JG787&gt;=12,INDEX($GV:$GV,$JF787+12),"")</f>
      </c>
      <c r="HJ787">
        <f>IF($JG787&gt;=13,INDEX($GV:$GV,$JF787+13),"")</f>
      </c>
      <c r="HK787">
        <f>IF($JG787&gt;=14,INDEX($GV:$GV,$JF787+14),"")</f>
      </c>
      <c r="HL787">
        <f>IF($JG787&gt;=15,INDEX($GV:$GV,$JF787+15),"")</f>
      </c>
      <c r="HM787">
        <f>IF($JG787&gt;=16,INDEX($GV:$GV,$JF787+16),"")</f>
      </c>
      <c r="HN787">
        <f>IF($JG787&gt;=17,INDEX($GV:$GV,$JF787+17),"")</f>
      </c>
      <c r="HO787">
        <f>IF($JG787&gt;=18,INDEX($GV:$GV,$JF787+18),"")</f>
      </c>
      <c r="HP787">
        <f>IF($JG787&gt;=19,INDEX($GV:$GV,$JF787+19),"")</f>
      </c>
      <c r="HQ787">
        <f>IF($JG787&gt;=20,INDEX($GV:$GV,$JF787+20),"")</f>
      </c>
      <c r="HR787">
        <f>IF($JG787&gt;=21,INDEX($GV:$GV,$JF787+21),"")</f>
      </c>
      <c r="HS787">
        <f>IF($JG787&gt;=22,INDEX($GV:$GV,$JF787+22),"")</f>
      </c>
      <c r="HT787">
        <f>IF($JG787&gt;=23,INDEX($GV:$GV,$JF787+23),"")</f>
      </c>
      <c r="HU787">
        <f>IF($JG787&gt;=24,INDEX($GV:$GV,$JF787+24),"")</f>
      </c>
      <c r="HV787">
        <f>IF($JG787&gt;=25,INDEX($GV:$GV,$JF787+25),"")</f>
      </c>
      <c r="HW787">
        <f>IF($JG787&gt;=26,INDEX($GV:$GV,$JF787+26),"")</f>
      </c>
      <c r="HX787">
        <f>IF($JG787&gt;=27,INDEX($GV:$GV,$JF787+27),"")</f>
      </c>
      <c r="HY787">
        <f>IF($JG787&gt;=28,INDEX($GV:$GV,$JF787+28),"")</f>
      </c>
      <c r="HZ787">
        <f>IF($JG787&gt;=29,INDEX($GV:$GV,$JF787+29),"")</f>
      </c>
      <c r="IA787">
        <f>IF($JG787&gt;=30,INDEX($GV:$GV,$JF787+30),"")</f>
      </c>
      <c r="IB787">
        <f>IF($JG787&gt;=31,INDEX($GV:$GV,$JF787+31),"")</f>
      </c>
      <c r="IC787">
        <f>IF($JG787&gt;=32,INDEX($GV:$GV,$JF787+32),"")</f>
      </c>
      <c r="ID787">
        <f>IF($JG787&gt;=33,INDEX($GV:$GV,$JF787+33),"")</f>
      </c>
      <c r="IE787">
        <f>IF($JG787&gt;=34,INDEX($GV:$GV,$JF787+34),"")</f>
      </c>
      <c r="IF787">
        <f>IF($JG787&gt;=35,INDEX($GV:$GV,$JF787+35),"")</f>
      </c>
      <c r="IG787">
        <f>IF($JG787&gt;=36,INDEX($GV:$GV,$JF787+36),"")</f>
      </c>
      <c r="IH787">
        <f>IF($JG787&gt;=37,INDEX($GV:$GV,$JF787+37),"")</f>
      </c>
      <c r="II787">
        <f>IF($JG787&gt;=38,INDEX($GV:$GV,$JF787+38),"")</f>
      </c>
      <c r="IJ787">
        <f>IF($JG787&gt;=39,INDEX($GV:$GV,$JF787+39),"")</f>
      </c>
      <c r="IK787">
        <f>IF($JG787&gt;=40,INDEX($GV:$GV,$JF787+40),"")</f>
      </c>
      <c r="IL787">
        <f>IF($JG787&gt;=41,INDEX($GV:$GV,$JF787+41),"")</f>
      </c>
      <c r="IM787">
        <f>IF($JG787&gt;=42,INDEX($GV:$GV,$JF787+42),"")</f>
      </c>
      <c r="IN787">
        <f>IF($JG787&gt;=43,INDEX($GV:$GV,$JF787+43),"")</f>
      </c>
      <c r="IO787">
        <f>IF($JG787&gt;=44,INDEX($GV:$GV,$JF787+44),"")</f>
      </c>
      <c r="IP787">
        <f>IF($JG787&gt;=45,INDEX($GV:$GV,$JF787+45),"")</f>
      </c>
      <c r="IQ787">
        <f>IF($JG787&gt;=46,INDEX($GV:$GV,$JF787+46),"")</f>
      </c>
      <c r="IR787">
        <f>IF($JG787&gt;=47,INDEX($GV:$GV,$JF787+47),"")</f>
      </c>
      <c r="IS787">
        <f>IF($JG787&gt;=48,INDEX($GV:$GV,$JF787+48),"")</f>
      </c>
      <c r="IT787">
        <f>IF($JG787&gt;=49,INDEX($GV:$GV,$JF787+49),"")</f>
      </c>
      <c r="IU787">
        <f>IF($JG787&gt;=50,INDEX($GV:$GV,$JF787+50),"")</f>
      </c>
      <c r="IV787">
        <f>IF($JG787&gt;=51,INDEX($GV:$GV,$JF787+51),"")</f>
      </c>
      <c r="IW787">
        <f>IF($JG787&gt;=52,INDEX($GV:$GV,$JF787+52),"")</f>
      </c>
      <c r="IX787">
        <f>IF($JG787&gt;=53,INDEX($GV:$GV,$JF787+53),"")</f>
      </c>
      <c r="IY787">
        <f>IF($JG787&gt;=54,INDEX($GV:$GV,$JF787+54),"")</f>
      </c>
      <c r="IZ787">
        <f>IF($JG787&gt;=55,INDEX($GV:$GV,$JF787+55),"")</f>
      </c>
      <c r="JA787">
        <f>IF($JG787&gt;=56,INDEX($GV:$GV,$JF787+56),"")</f>
      </c>
      <c r="JB787">
        <f>IF($JG787&gt;=57,INDEX($GV:$GV,$JF787+57),"")</f>
      </c>
      <c r="JC787">
        <f>IF($JG787&gt;=58,INDEX($GV:$GV,$JF787+58),"")</f>
      </c>
      <c r="JD787">
        <f>IF($JG787&gt;=59,INDEX($GV:$GV,$JF787+59),"")</f>
      </c>
      <c r="JE787">
        <f>IF($JG787&gt;=60,INDEX($GV:$GV,$JF787+60),"")</f>
      </c>
      <c r="JF787">
        <f>IFERROR(MATCH($GU787,$GV$2:$GV$322,0)+1,0)</f>
      </c>
      <c r="JG787">
        <f>IFERROR(INDEX($GW$2:$GW$322,MATCH($GU787,$GV$2:$GV$322,0)),0)</f>
      </c>
      <c r="JH787" t="s">
        <v>44</v>
      </c>
      <c r="JI787" t="s">
        <v>44</v>
      </c>
    </row>
    <row r="788" spans="1:269" x14ac:dyDescent="0.25">
      <c r="R788">
        <f>IF(OR($U788="",$Q788=""),"",IFERROR($U788/$Q788,0))</f>
      </c>
      <c r="S788">
        <f>IF($U788="","",
SUM($T788,$V788,$AA788,$W788,$Y788)*
(1-IF($AB788="",0,VALUE($AB788)/100)))</f>
      </c>
      <c r="T788">
        <f>IF($U788="","",$U788)</f>
      </c>
      <c r="V788">
        <f>IF($U788="","",
IF($O788="","",
IF(ISNUMBER(SEARCH("exempt",LOWER($O788))),0,
$U788*(VALUE(SUBSTITUTE($O788,"%",""))/100))))</f>
      </c>
      <c r="AC788">
        <f>IFERROR(IF(FIND(" - ",$K788)&gt;0,MID($K788,FIND(" - ",$K788)+3,LEN($K788)),""),"")</f>
      </c>
      <c r="AL788" t="s">
        <v>1804</v>
      </c>
      <c r="AT788">
        <f>IFERROR(LEFT($K788,FIND(" - ",$K788)-1),$K788)</f>
      </c>
      <c r="AW788">
        <f>IF($CL788&gt;=1,INDEX($AU:$AU,$CK788+1),"")</f>
      </c>
      <c r="AX788">
        <f>IF($CL788&gt;=2,INDEX($AU:$AU,$CK788+2),"")</f>
      </c>
      <c r="AY788">
        <f>IF($CL788&gt;=3,INDEX($AU:$AU,$CK788+3),"")</f>
      </c>
      <c r="AZ788">
        <f>IF($CL788&gt;=4,INDEX($AU:$AU,$CK788+4),"")</f>
      </c>
      <c r="BA788">
        <f>IF($CL788&gt;=5,INDEX($AU:$AU,$CK788+5),"")</f>
      </c>
      <c r="BB788">
        <f>IF($CL788&gt;=6,INDEX($AU:$AU,$CK788+6),"")</f>
      </c>
      <c r="BC788">
        <f>IF($CL788&gt;=7,INDEX($AU:$AU,$CK788+7),"")</f>
      </c>
      <c r="BD788">
        <f>IF($CL788&gt;=8,INDEX($AU:$AU,$CK788+8),"")</f>
      </c>
      <c r="BE788">
        <f>IF($CL788&gt;=9,INDEX($AU:$AU,$CK788+9),"")</f>
      </c>
      <c r="BF788">
        <f>IF($CL788&gt;=10,INDEX($AU:$AU,$CK788+10),"")</f>
      </c>
      <c r="BG788">
        <f>IF($CL788&gt;=11,INDEX($AU:$AU,$CK788+11),"")</f>
      </c>
      <c r="BH788">
        <f>IF($CL788&gt;=12,INDEX($AU:$AU,$CK788+12),"")</f>
      </c>
      <c r="BI788">
        <f>IF($CL788&gt;=13,INDEX($AU:$AU,$CK788+13),"")</f>
      </c>
      <c r="BJ788">
        <f>IF($CL788&gt;=14,INDEX($AU:$AU,$CK788+14),"")</f>
      </c>
      <c r="BK788">
        <f>IF($CL788&gt;=15,INDEX($AU:$AU,$CK788+15),"")</f>
      </c>
      <c r="BL788">
        <f>IF($CL788&gt;=16,INDEX($AU:$AU,$CK788+16),"")</f>
      </c>
      <c r="BM788">
        <f>IF($CL788&gt;=17,INDEX($AU:$AU,$CK788+17),"")</f>
      </c>
      <c r="BN788">
        <f>IF($CL788&gt;=18,INDEX($AU:$AU,$CK788+18),"")</f>
      </c>
      <c r="BO788">
        <f>IF($CL788&gt;=19,INDEX($AU:$AU,$CK788+19),"")</f>
      </c>
      <c r="BP788">
        <f>IF($CL788&gt;=20,INDEX($AU:$AU,$CK788+20),"")</f>
      </c>
      <c r="BQ788">
        <f>IF($CL788&gt;=21,INDEX($AU:$AU,$CK788+21),"")</f>
      </c>
      <c r="BR788">
        <f>IF($CL788&gt;=22,INDEX($AU:$AU,$CK788+22),"")</f>
      </c>
      <c r="BS788">
        <f>IF($CL788&gt;=23,INDEX($AU:$AU,$CK788+23),"")</f>
      </c>
      <c r="BT788">
        <f>IF($CL788&gt;=24,INDEX($AU:$AU,$CK788+24),"")</f>
      </c>
      <c r="BU788">
        <f>IF($CL788&gt;=25,INDEX($AU:$AU,$CK788+25),"")</f>
      </c>
      <c r="BV788">
        <f>IF($CL788&gt;=26,INDEX($AU:$AU,$CK788+26),"")</f>
      </c>
      <c r="BW788">
        <f>IF($CL788&gt;=27,INDEX($AU:$AU,$CK788+27),"")</f>
      </c>
      <c r="BX788">
        <f>IF($CL788&gt;=28,INDEX($AU:$AU,$CK788+28),"")</f>
      </c>
      <c r="BY788">
        <f>IF($CL788&gt;=29,INDEX($AU:$AU,$CK788+29),"")</f>
      </c>
      <c r="BZ788">
        <f>IF($CL788&gt;=30,INDEX($AU:$AU,$CK788+30),"")</f>
      </c>
      <c r="CA788">
        <f>IF($CL788&gt;=31,INDEX($AU:$AU,$CK788+31),"")</f>
      </c>
      <c r="CB788">
        <f>IF($CL788&gt;=32,INDEX($AU:$AU,$CK788+32),"")</f>
      </c>
      <c r="CC788">
        <f>IF($CL788&gt;=33,INDEX($AU:$AU,$CK788+33),"")</f>
      </c>
      <c r="CD788">
        <f>IF($CL788&gt;=34,INDEX($AU:$AU,$CK788+34),"")</f>
      </c>
      <c r="CE788">
        <f>IF($CL788&gt;=35,INDEX($AU:$AU,$CK788+35),"")</f>
      </c>
      <c r="CF788">
        <f>IF($CL788&gt;=36,INDEX($AU:$AU,$CK788+36),"")</f>
      </c>
      <c r="CG788">
        <f>IF($CL788&gt;=37,INDEX($AU:$AU,$CK788+37),"")</f>
      </c>
      <c r="CH788">
        <f>IF($CL788&gt;=38,INDEX($AU:$AU,$CK788+38),"")</f>
      </c>
      <c r="CI788">
        <f>IF($CL788&gt;=39,INDEX($AU:$AU,$CK788+39),"")</f>
      </c>
      <c r="CJ788">
        <f>IF($CL788&gt;=40,INDEX($AU:$AU,$CK788+40),"")</f>
      </c>
      <c r="CK788">
        <f>IFERROR(MATCH($AT788,$AU$2:$AU$133,0)+1,0)</f>
      </c>
      <c r="CL788">
        <f>IFERROR(INDEX($AV$2:$AV$133,MATCH($AT788,$AU$2:$AU$133,0)),0)</f>
      </c>
      <c r="CM788">
        <f>IFERROR(LEFT($L788,FIND(" - ",$L788)-1),$L788)</f>
      </c>
      <c r="CN788" t="s">
        <v>1805</v>
      </c>
      <c r="CO788">
        <v>1</v>
      </c>
      <c r="CP788">
        <f>IF($DK788&gt;=1,INDEX($CN:$CN,$DJ788+1),"")</f>
      </c>
      <c r="CQ788">
        <f>IF($DK788&gt;=2,INDEX($CN:$CN,$DJ788+2),"")</f>
      </c>
      <c r="CR788">
        <f>IF($DK788&gt;=3,INDEX($CN:$CN,$DJ788+3),"")</f>
      </c>
      <c r="CS788">
        <f>IF($DK788&gt;=4,INDEX($CN:$CN,$DJ788+4),"")</f>
      </c>
      <c r="CT788">
        <f>IF($DK788&gt;=5,INDEX($CN:$CN,$DJ788+5),"")</f>
      </c>
      <c r="CU788">
        <f>IF($DK788&gt;=6,INDEX($CN:$CN,$DJ788+6),"")</f>
      </c>
      <c r="CV788">
        <f>IF($DK788&gt;=7,INDEX($CN:$CN,$DJ788+7),"")</f>
      </c>
      <c r="CW788">
        <f>IF($DK788&gt;=8,INDEX($CN:$CN,$DJ788+8),"")</f>
      </c>
      <c r="CX788">
        <f>IF($DK788&gt;=9,INDEX($CN:$CN,$DJ788+9),"")</f>
      </c>
      <c r="CY788">
        <f>IF($DK788&gt;=10,INDEX($CN:$CN,$DJ788+10),"")</f>
      </c>
      <c r="CZ788">
        <f>IF($DK788&gt;=11,INDEX($CN:$CN,$DJ788+11),"")</f>
      </c>
      <c r="DA788">
        <f>IF($DK788&gt;=12,INDEX($CN:$CN,$DJ788+12),"")</f>
      </c>
      <c r="DB788">
        <f>IF($DK788&gt;=13,INDEX($CN:$CN,$DJ788+13),"")</f>
      </c>
      <c r="DC788">
        <f>IF($DK788&gt;=14,INDEX($CN:$CN,$DJ788+14),"")</f>
      </c>
      <c r="DD788">
        <f>IF($DK788&gt;=15,INDEX($CN:$CN,$DJ788+15),"")</f>
      </c>
      <c r="DE788">
        <f>IF($DK788&gt;=16,INDEX($CN:$CN,$DJ788+16),"")</f>
      </c>
      <c r="DF788">
        <f>IF($DK788&gt;=17,INDEX($CN:$CN,$DJ788+17),"")</f>
      </c>
      <c r="DG788">
        <f>IF($DK788&gt;=18,INDEX($CN:$CN,$DJ788+18),"")</f>
      </c>
      <c r="DH788">
        <f>IF($DK788&gt;=19,INDEX($CN:$CN,$DJ788+19),"")</f>
      </c>
      <c r="DI788">
        <f>IF($DK788&gt;=20,INDEX($CN:$CN,$DJ788+20),"")</f>
      </c>
      <c r="DJ788">
        <f>IFERROR(MATCH($CM788,$CN$2:$CN$1089,0)+1,0)</f>
      </c>
      <c r="DK788">
        <f>IFERROR(INDEX($CO$2:$CO$1089,MATCH($CM788,$CN$2:$CN$1089,0)),0)</f>
      </c>
      <c r="DL788">
        <f>IFERROR(INDEX($AS:$AS,MATCH($O788,$AR:$AR,0))&amp;"","")</f>
      </c>
      <c r="DP788">
        <f>IF($GS788&gt;=1,INDEX($DM:$DM,$GR788+1),"")</f>
      </c>
      <c r="DQ788">
        <f>IF($GS788&gt;=2,INDEX($DM:$DM,$GR788+2),"")</f>
      </c>
      <c r="DR788">
        <f>IF($GS788&gt;=3,INDEX($DM:$DM,$GR788+3),"")</f>
      </c>
      <c r="DS788">
        <f>IF($GS788&gt;=4,INDEX($DM:$DM,$GR788+4),"")</f>
      </c>
      <c r="DT788">
        <f>IF($GS788&gt;=5,INDEX($DM:$DM,$GR788+5),"")</f>
      </c>
      <c r="DU788">
        <f>IF($GS788&gt;=6,INDEX($DM:$DM,$GR788+6),"")</f>
      </c>
      <c r="DV788">
        <f>IF($GS788&gt;=7,INDEX($DM:$DM,$GR788+7),"")</f>
      </c>
      <c r="DW788">
        <f>IF($GS788&gt;=8,INDEX($DM:$DM,$GR788+8),"")</f>
      </c>
      <c r="DX788">
        <f>IF($GS788&gt;=9,INDEX($DM:$DM,$GR788+9),"")</f>
      </c>
      <c r="DY788">
        <f>IF($GS788&gt;=10,INDEX($DM:$DM,$GR788+10),"")</f>
      </c>
      <c r="DZ788">
        <f>IF($GS788&gt;=11,INDEX($DM:$DM,$GR788+11),"")</f>
      </c>
      <c r="EA788">
        <f>IF($GS788&gt;=12,INDEX($DM:$DM,$GR788+12),"")</f>
      </c>
      <c r="EB788">
        <f>IF($GS788&gt;=13,INDEX($DM:$DM,$GR788+13),"")</f>
      </c>
      <c r="EC788">
        <f>IF($GS788&gt;=14,INDEX($DM:$DM,$GR788+14),"")</f>
      </c>
      <c r="ED788">
        <f>IF($GS788&gt;=15,INDEX($DM:$DM,$GR788+15),"")</f>
      </c>
      <c r="EE788">
        <f>IF($GS788&gt;=16,INDEX($DM:$DM,$GR788+16),"")</f>
      </c>
      <c r="EF788">
        <f>IF($GS788&gt;=17,INDEX($DM:$DM,$GR788+17),"")</f>
      </c>
      <c r="EG788">
        <f>IF($GS788&gt;=18,INDEX($DM:$DM,$GR788+18),"")</f>
      </c>
      <c r="EH788">
        <f>IF($GS788&gt;=19,INDEX($DM:$DM,$GR788+19),"")</f>
      </c>
      <c r="EI788">
        <f>IF($GS788&gt;=20,INDEX($DM:$DM,$GR788+20),"")</f>
      </c>
      <c r="EJ788">
        <f>IF($GS788&gt;=21,INDEX($DM:$DM,$GR788+21),"")</f>
      </c>
      <c r="EK788">
        <f>IF($GS788&gt;=22,INDEX($DM:$DM,$GR788+22),"")</f>
      </c>
      <c r="EL788">
        <f>IF($GS788&gt;=23,INDEX($DM:$DM,$GR788+23),"")</f>
      </c>
      <c r="EM788">
        <f>IF($GS788&gt;=24,INDEX($DM:$DM,$GR788+24),"")</f>
      </c>
      <c r="EN788">
        <f>IF($GS788&gt;=25,INDEX($DM:$DM,$GR788+25),"")</f>
      </c>
      <c r="EO788">
        <f>IF($GS788&gt;=26,INDEX($DM:$DM,$GR788+26),"")</f>
      </c>
      <c r="EP788">
        <f>IF($GS788&gt;=27,INDEX($DM:$DM,$GR788+27),"")</f>
      </c>
      <c r="EQ788">
        <f>IF($GS788&gt;=28,INDEX($DM:$DM,$GR788+28),"")</f>
      </c>
      <c r="ER788">
        <f>IF($GS788&gt;=29,INDEX($DM:$DM,$GR788+29),"")</f>
      </c>
      <c r="ES788">
        <f>IF($GS788&gt;=30,INDEX($DM:$DM,$GR788+30),"")</f>
      </c>
      <c r="ET788">
        <f>IF($GS788&gt;=31,INDEX($DM:$DM,$GR788+31),"")</f>
      </c>
      <c r="EU788">
        <f>IF($GS788&gt;=32,INDEX($DM:$DM,$GR788+32),"")</f>
      </c>
      <c r="EV788">
        <f>IF($GS788&gt;=33,INDEX($DM:$DM,$GR788+33),"")</f>
      </c>
      <c r="EW788">
        <f>IF($GS788&gt;=34,INDEX($DM:$DM,$GR788+34),"")</f>
      </c>
      <c r="EX788">
        <f>IF($GS788&gt;=35,INDEX($DM:$DM,$GR788+35),"")</f>
      </c>
      <c r="EY788">
        <f>IF($GS788&gt;=36,INDEX($DM:$DM,$GR788+36),"")</f>
      </c>
      <c r="EZ788">
        <f>IF($GS788&gt;=37,INDEX($DM:$DM,$GR788+37),"")</f>
      </c>
      <c r="FA788">
        <f>IF($GS788&gt;=38,INDEX($DM:$DM,$GR788+38),"")</f>
      </c>
      <c r="FB788">
        <f>IF($GS788&gt;=39,INDEX($DM:$DM,$GR788+39),"")</f>
      </c>
      <c r="FC788">
        <f>IF($GS788&gt;=40,INDEX($DM:$DM,$GR788+40),"")</f>
      </c>
      <c r="FD788">
        <f>IF($GS788&gt;=1,INDEX($DN:$DN,$GR788+1),"")</f>
      </c>
      <c r="FE788">
        <f>IF($GS788&gt;=2,INDEX($DN:$DN,$GR788+2),"")</f>
      </c>
      <c r="FF788">
        <f>IF($GS788&gt;=3,INDEX($DN:$DN,$GR788+3),"")</f>
      </c>
      <c r="FG788">
        <f>IF($GS788&gt;=4,INDEX($DN:$DN,$GR788+4),"")</f>
      </c>
      <c r="FH788">
        <f>IF($GS788&gt;=5,INDEX($DN:$DN,$GR788+5),"")</f>
      </c>
      <c r="FI788">
        <f>IF($GS788&gt;=6,INDEX($DN:$DN,$GR788+6),"")</f>
      </c>
      <c r="FJ788">
        <f>IF($GS788&gt;=7,INDEX($DN:$DN,$GR788+7),"")</f>
      </c>
      <c r="FK788">
        <f>IF($GS788&gt;=8,INDEX($DN:$DN,$GR788+8),"")</f>
      </c>
      <c r="FL788">
        <f>IF($GS788&gt;=9,INDEX($DN:$DN,$GR788+9),"")</f>
      </c>
      <c r="FM788">
        <f>IF($GS788&gt;=10,INDEX($DN:$DN,$GR788+10),"")</f>
      </c>
      <c r="FN788">
        <f>IF($GS788&gt;=11,INDEX($DN:$DN,$GR788+11),"")</f>
      </c>
      <c r="FO788">
        <f>IF($GS788&gt;=12,INDEX($DN:$DN,$GR788+12),"")</f>
      </c>
      <c r="FP788">
        <f>IF($GS788&gt;=13,INDEX($DN:$DN,$GR788+13),"")</f>
      </c>
      <c r="FQ788">
        <f>IF($GS788&gt;=14,INDEX($DN:$DN,$GR788+14),"")</f>
      </c>
      <c r="FR788">
        <f>IF($GS788&gt;=15,INDEX($DN:$DN,$GR788+15),"")</f>
      </c>
      <c r="FS788">
        <f>IF($GS788&gt;=16,INDEX($DN:$DN,$GR788+16),"")</f>
      </c>
      <c r="FT788">
        <f>IF($GS788&gt;=17,INDEX($DN:$DN,$GR788+17),"")</f>
      </c>
      <c r="FU788">
        <f>IF($GS788&gt;=18,INDEX($DN:$DN,$GR788+18),"")</f>
      </c>
      <c r="FV788">
        <f>IF($GS788&gt;=19,INDEX($DN:$DN,$GR788+19),"")</f>
      </c>
      <c r="FW788">
        <f>IF($GS788&gt;=20,INDEX($DN:$DN,$GR788+20),"")</f>
      </c>
      <c r="FX788">
        <f>IF($GS788&gt;=21,INDEX($DN:$DN,$GR788+21),"")</f>
      </c>
      <c r="FY788">
        <f>IF($GS788&gt;=22,INDEX($DN:$DN,$GR788+22),"")</f>
      </c>
      <c r="FZ788">
        <f>IF($GS788&gt;=23,INDEX($DN:$DN,$GR788+23),"")</f>
      </c>
      <c r="GA788">
        <f>IF($GS788&gt;=24,INDEX($DN:$DN,$GR788+24),"")</f>
      </c>
      <c r="GB788">
        <f>IF($GS788&gt;=25,INDEX($DN:$DN,$GR788+25),"")</f>
      </c>
      <c r="GC788">
        <f>IF($GS788&gt;=26,INDEX($DN:$DN,$GR788+26),"")</f>
      </c>
      <c r="GD788">
        <f>IF($GS788&gt;=27,INDEX($DN:$DN,$GR788+27),"")</f>
      </c>
      <c r="GE788">
        <f>IF($GS788&gt;=28,INDEX($DN:$DN,$GR788+28),"")</f>
      </c>
      <c r="GF788">
        <f>IF($GS788&gt;=29,INDEX($DN:$DN,$GR788+29),"")</f>
      </c>
      <c r="GG788">
        <f>IF($GS788&gt;=30,INDEX($DN:$DN,$GR788+30),"")</f>
      </c>
      <c r="GH788">
        <f>IF($GS788&gt;=31,INDEX($DN:$DN,$GR788+31),"")</f>
      </c>
      <c r="GI788">
        <f>IF($GS788&gt;=32,INDEX($DN:$DN,$GR788+32),"")</f>
      </c>
      <c r="GJ788">
        <f>IF($GS788&gt;=33,INDEX($DN:$DN,$GR788+33),"")</f>
      </c>
      <c r="GK788">
        <f>IF($GS788&gt;=34,INDEX($DN:$DN,$GR788+34),"")</f>
      </c>
      <c r="GL788">
        <f>IF($GS788&gt;=35,INDEX($DN:$DN,$GR788+35),"")</f>
      </c>
      <c r="GM788">
        <f>IF($GS788&gt;=36,INDEX($DN:$DN,$GR788+36),"")</f>
      </c>
      <c r="GN788">
        <f>IF($GS788&gt;=37,INDEX($DN:$DN,$GR788+37),"")</f>
      </c>
      <c r="GO788">
        <f>IF($GS788&gt;=38,INDEX($DN:$DN,$GR788+38),"")</f>
      </c>
      <c r="GP788">
        <f>IF($GS788&gt;=39,INDEX($DN:$DN,$GR788+39),"")</f>
      </c>
      <c r="GQ788">
        <f>IF($GS788&gt;=40,INDEX($DN:$DN,$GR788+40),"")</f>
      </c>
      <c r="GR788">
        <f>IFERROR(MATCH($DL788,$DM$2:$DM$148,0)+1,0)</f>
      </c>
      <c r="GS788">
        <f>IFERROR(INDEX($DO$2:$DO$148,MATCH($DL788,$DM$2:$DM$148,0)),0)</f>
      </c>
      <c r="GT788">
        <f>IFERROR(MATCH($Z788,$DP$788:$FC$788,0),0)</f>
      </c>
      <c r="GU788">
        <f>IF($GT788&gt;0,INDEX($FD$788:$GQ$788,$GT788),"")</f>
      </c>
      <c r="GX788">
        <f>IF($JG788&gt;=1,INDEX($GV:$GV,$JF788+1),"")</f>
      </c>
      <c r="GY788">
        <f>IF($JG788&gt;=2,INDEX($GV:$GV,$JF788+2),"")</f>
      </c>
      <c r="GZ788">
        <f>IF($JG788&gt;=3,INDEX($GV:$GV,$JF788+3),"")</f>
      </c>
      <c r="HA788">
        <f>IF($JG788&gt;=4,INDEX($GV:$GV,$JF788+4),"")</f>
      </c>
      <c r="HB788">
        <f>IF($JG788&gt;=5,INDEX($GV:$GV,$JF788+5),"")</f>
      </c>
      <c r="HC788">
        <f>IF($JG788&gt;=6,INDEX($GV:$GV,$JF788+6),"")</f>
      </c>
      <c r="HD788">
        <f>IF($JG788&gt;=7,INDEX($GV:$GV,$JF788+7),"")</f>
      </c>
      <c r="HE788">
        <f>IF($JG788&gt;=8,INDEX($GV:$GV,$JF788+8),"")</f>
      </c>
      <c r="HF788">
        <f>IF($JG788&gt;=9,INDEX($GV:$GV,$JF788+9),"")</f>
      </c>
      <c r="HG788">
        <f>IF($JG788&gt;=10,INDEX($GV:$GV,$JF788+10),"")</f>
      </c>
      <c r="HH788">
        <f>IF($JG788&gt;=11,INDEX($GV:$GV,$JF788+11),"")</f>
      </c>
      <c r="HI788">
        <f>IF($JG788&gt;=12,INDEX($GV:$GV,$JF788+12),"")</f>
      </c>
      <c r="HJ788">
        <f>IF($JG788&gt;=13,INDEX($GV:$GV,$JF788+13),"")</f>
      </c>
      <c r="HK788">
        <f>IF($JG788&gt;=14,INDEX($GV:$GV,$JF788+14),"")</f>
      </c>
      <c r="HL788">
        <f>IF($JG788&gt;=15,INDEX($GV:$GV,$JF788+15),"")</f>
      </c>
      <c r="HM788">
        <f>IF($JG788&gt;=16,INDEX($GV:$GV,$JF788+16),"")</f>
      </c>
      <c r="HN788">
        <f>IF($JG788&gt;=17,INDEX($GV:$GV,$JF788+17),"")</f>
      </c>
      <c r="HO788">
        <f>IF($JG788&gt;=18,INDEX($GV:$GV,$JF788+18),"")</f>
      </c>
      <c r="HP788">
        <f>IF($JG788&gt;=19,INDEX($GV:$GV,$JF788+19),"")</f>
      </c>
      <c r="HQ788">
        <f>IF($JG788&gt;=20,INDEX($GV:$GV,$JF788+20),"")</f>
      </c>
      <c r="HR788">
        <f>IF($JG788&gt;=21,INDEX($GV:$GV,$JF788+21),"")</f>
      </c>
      <c r="HS788">
        <f>IF($JG788&gt;=22,INDEX($GV:$GV,$JF788+22),"")</f>
      </c>
      <c r="HT788">
        <f>IF($JG788&gt;=23,INDEX($GV:$GV,$JF788+23),"")</f>
      </c>
      <c r="HU788">
        <f>IF($JG788&gt;=24,INDEX($GV:$GV,$JF788+24),"")</f>
      </c>
      <c r="HV788">
        <f>IF($JG788&gt;=25,INDEX($GV:$GV,$JF788+25),"")</f>
      </c>
      <c r="HW788">
        <f>IF($JG788&gt;=26,INDEX($GV:$GV,$JF788+26),"")</f>
      </c>
      <c r="HX788">
        <f>IF($JG788&gt;=27,INDEX($GV:$GV,$JF788+27),"")</f>
      </c>
      <c r="HY788">
        <f>IF($JG788&gt;=28,INDEX($GV:$GV,$JF788+28),"")</f>
      </c>
      <c r="HZ788">
        <f>IF($JG788&gt;=29,INDEX($GV:$GV,$JF788+29),"")</f>
      </c>
      <c r="IA788">
        <f>IF($JG788&gt;=30,INDEX($GV:$GV,$JF788+30),"")</f>
      </c>
      <c r="IB788">
        <f>IF($JG788&gt;=31,INDEX($GV:$GV,$JF788+31),"")</f>
      </c>
      <c r="IC788">
        <f>IF($JG788&gt;=32,INDEX($GV:$GV,$JF788+32),"")</f>
      </c>
      <c r="ID788">
        <f>IF($JG788&gt;=33,INDEX($GV:$GV,$JF788+33),"")</f>
      </c>
      <c r="IE788">
        <f>IF($JG788&gt;=34,INDEX($GV:$GV,$JF788+34),"")</f>
      </c>
      <c r="IF788">
        <f>IF($JG788&gt;=35,INDEX($GV:$GV,$JF788+35),"")</f>
      </c>
      <c r="IG788">
        <f>IF($JG788&gt;=36,INDEX($GV:$GV,$JF788+36),"")</f>
      </c>
      <c r="IH788">
        <f>IF($JG788&gt;=37,INDEX($GV:$GV,$JF788+37),"")</f>
      </c>
      <c r="II788">
        <f>IF($JG788&gt;=38,INDEX($GV:$GV,$JF788+38),"")</f>
      </c>
      <c r="IJ788">
        <f>IF($JG788&gt;=39,INDEX($GV:$GV,$JF788+39),"")</f>
      </c>
      <c r="IK788">
        <f>IF($JG788&gt;=40,INDEX($GV:$GV,$JF788+40),"")</f>
      </c>
      <c r="IL788">
        <f>IF($JG788&gt;=41,INDEX($GV:$GV,$JF788+41),"")</f>
      </c>
      <c r="IM788">
        <f>IF($JG788&gt;=42,INDEX($GV:$GV,$JF788+42),"")</f>
      </c>
      <c r="IN788">
        <f>IF($JG788&gt;=43,INDEX($GV:$GV,$JF788+43),"")</f>
      </c>
      <c r="IO788">
        <f>IF($JG788&gt;=44,INDEX($GV:$GV,$JF788+44),"")</f>
      </c>
      <c r="IP788">
        <f>IF($JG788&gt;=45,INDEX($GV:$GV,$JF788+45),"")</f>
      </c>
      <c r="IQ788">
        <f>IF($JG788&gt;=46,INDEX($GV:$GV,$JF788+46),"")</f>
      </c>
      <c r="IR788">
        <f>IF($JG788&gt;=47,INDEX($GV:$GV,$JF788+47),"")</f>
      </c>
      <c r="IS788">
        <f>IF($JG788&gt;=48,INDEX($GV:$GV,$JF788+48),"")</f>
      </c>
      <c r="IT788">
        <f>IF($JG788&gt;=49,INDEX($GV:$GV,$JF788+49),"")</f>
      </c>
      <c r="IU788">
        <f>IF($JG788&gt;=50,INDEX($GV:$GV,$JF788+50),"")</f>
      </c>
      <c r="IV788">
        <f>IF($JG788&gt;=51,INDEX($GV:$GV,$JF788+51),"")</f>
      </c>
      <c r="IW788">
        <f>IF($JG788&gt;=52,INDEX($GV:$GV,$JF788+52),"")</f>
      </c>
      <c r="IX788">
        <f>IF($JG788&gt;=53,INDEX($GV:$GV,$JF788+53),"")</f>
      </c>
      <c r="IY788">
        <f>IF($JG788&gt;=54,INDEX($GV:$GV,$JF788+54),"")</f>
      </c>
      <c r="IZ788">
        <f>IF($JG788&gt;=55,INDEX($GV:$GV,$JF788+55),"")</f>
      </c>
      <c r="JA788">
        <f>IF($JG788&gt;=56,INDEX($GV:$GV,$JF788+56),"")</f>
      </c>
      <c r="JB788">
        <f>IF($JG788&gt;=57,INDEX($GV:$GV,$JF788+57),"")</f>
      </c>
      <c r="JC788">
        <f>IF($JG788&gt;=58,INDEX($GV:$GV,$JF788+58),"")</f>
      </c>
      <c r="JD788">
        <f>IF($JG788&gt;=59,INDEX($GV:$GV,$JF788+59),"")</f>
      </c>
      <c r="JE788">
        <f>IF($JG788&gt;=60,INDEX($GV:$GV,$JF788+60),"")</f>
      </c>
      <c r="JF788">
        <f>IFERROR(MATCH($GU788,$GV$2:$GV$322,0)+1,0)</f>
      </c>
      <c r="JG788">
        <f>IFERROR(INDEX($GW$2:$GW$322,MATCH($GU788,$GV$2:$GV$322,0)),0)</f>
      </c>
      <c r="JH788" t="s">
        <v>44</v>
      </c>
      <c r="JI788" t="s">
        <v>44</v>
      </c>
    </row>
    <row r="789" spans="1:269" x14ac:dyDescent="0.25">
      <c r="R789">
        <f>IF(OR($U789="",$Q789=""),"",IFERROR($U789/$Q789,0))</f>
      </c>
      <c r="S789">
        <f>IF($U789="","",
SUM($T789,$V789,$AA789,$W789,$Y789)*
(1-IF($AB789="",0,VALUE($AB789)/100)))</f>
      </c>
      <c r="T789">
        <f>IF($U789="","",$U789)</f>
      </c>
      <c r="V789">
        <f>IF($U789="","",
IF($O789="","",
IF(ISNUMBER(SEARCH("exempt",LOWER($O789))),0,
$U789*(VALUE(SUBSTITUTE($O789,"%",""))/100))))</f>
      </c>
      <c r="AC789">
        <f>IFERROR(IF(FIND(" - ",$K789)&gt;0,MID($K789,FIND(" - ",$K789)+3,LEN($K789)),""),"")</f>
      </c>
      <c r="AL789" t="s">
        <v>1806</v>
      </c>
      <c r="AT789">
        <f>IFERROR(LEFT($K789,FIND(" - ",$K789)-1),$K789)</f>
      </c>
      <c r="AW789">
        <f>IF($CL789&gt;=1,INDEX($AU:$AU,$CK789+1),"")</f>
      </c>
      <c r="AX789">
        <f>IF($CL789&gt;=2,INDEX($AU:$AU,$CK789+2),"")</f>
      </c>
      <c r="AY789">
        <f>IF($CL789&gt;=3,INDEX($AU:$AU,$CK789+3),"")</f>
      </c>
      <c r="AZ789">
        <f>IF($CL789&gt;=4,INDEX($AU:$AU,$CK789+4),"")</f>
      </c>
      <c r="BA789">
        <f>IF($CL789&gt;=5,INDEX($AU:$AU,$CK789+5),"")</f>
      </c>
      <c r="BB789">
        <f>IF($CL789&gt;=6,INDEX($AU:$AU,$CK789+6),"")</f>
      </c>
      <c r="BC789">
        <f>IF($CL789&gt;=7,INDEX($AU:$AU,$CK789+7),"")</f>
      </c>
      <c r="BD789">
        <f>IF($CL789&gt;=8,INDEX($AU:$AU,$CK789+8),"")</f>
      </c>
      <c r="BE789">
        <f>IF($CL789&gt;=9,INDEX($AU:$AU,$CK789+9),"")</f>
      </c>
      <c r="BF789">
        <f>IF($CL789&gt;=10,INDEX($AU:$AU,$CK789+10),"")</f>
      </c>
      <c r="BG789">
        <f>IF($CL789&gt;=11,INDEX($AU:$AU,$CK789+11),"")</f>
      </c>
      <c r="BH789">
        <f>IF($CL789&gt;=12,INDEX($AU:$AU,$CK789+12),"")</f>
      </c>
      <c r="BI789">
        <f>IF($CL789&gt;=13,INDEX($AU:$AU,$CK789+13),"")</f>
      </c>
      <c r="BJ789">
        <f>IF($CL789&gt;=14,INDEX($AU:$AU,$CK789+14),"")</f>
      </c>
      <c r="BK789">
        <f>IF($CL789&gt;=15,INDEX($AU:$AU,$CK789+15),"")</f>
      </c>
      <c r="BL789">
        <f>IF($CL789&gt;=16,INDEX($AU:$AU,$CK789+16),"")</f>
      </c>
      <c r="BM789">
        <f>IF($CL789&gt;=17,INDEX($AU:$AU,$CK789+17),"")</f>
      </c>
      <c r="BN789">
        <f>IF($CL789&gt;=18,INDEX($AU:$AU,$CK789+18),"")</f>
      </c>
      <c r="BO789">
        <f>IF($CL789&gt;=19,INDEX($AU:$AU,$CK789+19),"")</f>
      </c>
      <c r="BP789">
        <f>IF($CL789&gt;=20,INDEX($AU:$AU,$CK789+20),"")</f>
      </c>
      <c r="BQ789">
        <f>IF($CL789&gt;=21,INDEX($AU:$AU,$CK789+21),"")</f>
      </c>
      <c r="BR789">
        <f>IF($CL789&gt;=22,INDEX($AU:$AU,$CK789+22),"")</f>
      </c>
      <c r="BS789">
        <f>IF($CL789&gt;=23,INDEX($AU:$AU,$CK789+23),"")</f>
      </c>
      <c r="BT789">
        <f>IF($CL789&gt;=24,INDEX($AU:$AU,$CK789+24),"")</f>
      </c>
      <c r="BU789">
        <f>IF($CL789&gt;=25,INDEX($AU:$AU,$CK789+25),"")</f>
      </c>
      <c r="BV789">
        <f>IF($CL789&gt;=26,INDEX($AU:$AU,$CK789+26),"")</f>
      </c>
      <c r="BW789">
        <f>IF($CL789&gt;=27,INDEX($AU:$AU,$CK789+27),"")</f>
      </c>
      <c r="BX789">
        <f>IF($CL789&gt;=28,INDEX($AU:$AU,$CK789+28),"")</f>
      </c>
      <c r="BY789">
        <f>IF($CL789&gt;=29,INDEX($AU:$AU,$CK789+29),"")</f>
      </c>
      <c r="BZ789">
        <f>IF($CL789&gt;=30,INDEX($AU:$AU,$CK789+30),"")</f>
      </c>
      <c r="CA789">
        <f>IF($CL789&gt;=31,INDEX($AU:$AU,$CK789+31),"")</f>
      </c>
      <c r="CB789">
        <f>IF($CL789&gt;=32,INDEX($AU:$AU,$CK789+32),"")</f>
      </c>
      <c r="CC789">
        <f>IF($CL789&gt;=33,INDEX($AU:$AU,$CK789+33),"")</f>
      </c>
      <c r="CD789">
        <f>IF($CL789&gt;=34,INDEX($AU:$AU,$CK789+34),"")</f>
      </c>
      <c r="CE789">
        <f>IF($CL789&gt;=35,INDEX($AU:$AU,$CK789+35),"")</f>
      </c>
      <c r="CF789">
        <f>IF($CL789&gt;=36,INDEX($AU:$AU,$CK789+36),"")</f>
      </c>
      <c r="CG789">
        <f>IF($CL789&gt;=37,INDEX($AU:$AU,$CK789+37),"")</f>
      </c>
      <c r="CH789">
        <f>IF($CL789&gt;=38,INDEX($AU:$AU,$CK789+38),"")</f>
      </c>
      <c r="CI789">
        <f>IF($CL789&gt;=39,INDEX($AU:$AU,$CK789+39),"")</f>
      </c>
      <c r="CJ789">
        <f>IF($CL789&gt;=40,INDEX($AU:$AU,$CK789+40),"")</f>
      </c>
      <c r="CK789">
        <f>IFERROR(MATCH($AT789,$AU$2:$AU$133,0)+1,0)</f>
      </c>
      <c r="CL789">
        <f>IFERROR(INDEX($AV$2:$AV$133,MATCH($AT789,$AU$2:$AU$133,0)),0)</f>
      </c>
      <c r="CM789">
        <f>IFERROR(LEFT($L789,FIND(" - ",$L789)-1),$L789)</f>
      </c>
      <c r="CN789" t="s">
        <v>221</v>
      </c>
      <c r="CP789">
        <f>IF($DK789&gt;=1,INDEX($CN:$CN,$DJ789+1),"")</f>
      </c>
      <c r="CQ789">
        <f>IF($DK789&gt;=2,INDEX($CN:$CN,$DJ789+2),"")</f>
      </c>
      <c r="CR789">
        <f>IF($DK789&gt;=3,INDEX($CN:$CN,$DJ789+3),"")</f>
      </c>
      <c r="CS789">
        <f>IF($DK789&gt;=4,INDEX($CN:$CN,$DJ789+4),"")</f>
      </c>
      <c r="CT789">
        <f>IF($DK789&gt;=5,INDEX($CN:$CN,$DJ789+5),"")</f>
      </c>
      <c r="CU789">
        <f>IF($DK789&gt;=6,INDEX($CN:$CN,$DJ789+6),"")</f>
      </c>
      <c r="CV789">
        <f>IF($DK789&gt;=7,INDEX($CN:$CN,$DJ789+7),"")</f>
      </c>
      <c r="CW789">
        <f>IF($DK789&gt;=8,INDEX($CN:$CN,$DJ789+8),"")</f>
      </c>
      <c r="CX789">
        <f>IF($DK789&gt;=9,INDEX($CN:$CN,$DJ789+9),"")</f>
      </c>
      <c r="CY789">
        <f>IF($DK789&gt;=10,INDEX($CN:$CN,$DJ789+10),"")</f>
      </c>
      <c r="CZ789">
        <f>IF($DK789&gt;=11,INDEX($CN:$CN,$DJ789+11),"")</f>
      </c>
      <c r="DA789">
        <f>IF($DK789&gt;=12,INDEX($CN:$CN,$DJ789+12),"")</f>
      </c>
      <c r="DB789">
        <f>IF($DK789&gt;=13,INDEX($CN:$CN,$DJ789+13),"")</f>
      </c>
      <c r="DC789">
        <f>IF($DK789&gt;=14,INDEX($CN:$CN,$DJ789+14),"")</f>
      </c>
      <c r="DD789">
        <f>IF($DK789&gt;=15,INDEX($CN:$CN,$DJ789+15),"")</f>
      </c>
      <c r="DE789">
        <f>IF($DK789&gt;=16,INDEX($CN:$CN,$DJ789+16),"")</f>
      </c>
      <c r="DF789">
        <f>IF($DK789&gt;=17,INDEX($CN:$CN,$DJ789+17),"")</f>
      </c>
      <c r="DG789">
        <f>IF($DK789&gt;=18,INDEX($CN:$CN,$DJ789+18),"")</f>
      </c>
      <c r="DH789">
        <f>IF($DK789&gt;=19,INDEX($CN:$CN,$DJ789+19),"")</f>
      </c>
      <c r="DI789">
        <f>IF($DK789&gt;=20,INDEX($CN:$CN,$DJ789+20),"")</f>
      </c>
      <c r="DJ789">
        <f>IFERROR(MATCH($CM789,$CN$2:$CN$1089,0)+1,0)</f>
      </c>
      <c r="DK789">
        <f>IFERROR(INDEX($CO$2:$CO$1089,MATCH($CM789,$CN$2:$CN$1089,0)),0)</f>
      </c>
      <c r="DL789">
        <f>IFERROR(INDEX($AS:$AS,MATCH($O789,$AR:$AR,0))&amp;"","")</f>
      </c>
      <c r="DP789">
        <f>IF($GS789&gt;=1,INDEX($DM:$DM,$GR789+1),"")</f>
      </c>
      <c r="DQ789">
        <f>IF($GS789&gt;=2,INDEX($DM:$DM,$GR789+2),"")</f>
      </c>
      <c r="DR789">
        <f>IF($GS789&gt;=3,INDEX($DM:$DM,$GR789+3),"")</f>
      </c>
      <c r="DS789">
        <f>IF($GS789&gt;=4,INDEX($DM:$DM,$GR789+4),"")</f>
      </c>
      <c r="DT789">
        <f>IF($GS789&gt;=5,INDEX($DM:$DM,$GR789+5),"")</f>
      </c>
      <c r="DU789">
        <f>IF($GS789&gt;=6,INDEX($DM:$DM,$GR789+6),"")</f>
      </c>
      <c r="DV789">
        <f>IF($GS789&gt;=7,INDEX($DM:$DM,$GR789+7),"")</f>
      </c>
      <c r="DW789">
        <f>IF($GS789&gt;=8,INDEX($DM:$DM,$GR789+8),"")</f>
      </c>
      <c r="DX789">
        <f>IF($GS789&gt;=9,INDEX($DM:$DM,$GR789+9),"")</f>
      </c>
      <c r="DY789">
        <f>IF($GS789&gt;=10,INDEX($DM:$DM,$GR789+10),"")</f>
      </c>
      <c r="DZ789">
        <f>IF($GS789&gt;=11,INDEX($DM:$DM,$GR789+11),"")</f>
      </c>
      <c r="EA789">
        <f>IF($GS789&gt;=12,INDEX($DM:$DM,$GR789+12),"")</f>
      </c>
      <c r="EB789">
        <f>IF($GS789&gt;=13,INDEX($DM:$DM,$GR789+13),"")</f>
      </c>
      <c r="EC789">
        <f>IF($GS789&gt;=14,INDEX($DM:$DM,$GR789+14),"")</f>
      </c>
      <c r="ED789">
        <f>IF($GS789&gt;=15,INDEX($DM:$DM,$GR789+15),"")</f>
      </c>
      <c r="EE789">
        <f>IF($GS789&gt;=16,INDEX($DM:$DM,$GR789+16),"")</f>
      </c>
      <c r="EF789">
        <f>IF($GS789&gt;=17,INDEX($DM:$DM,$GR789+17),"")</f>
      </c>
      <c r="EG789">
        <f>IF($GS789&gt;=18,INDEX($DM:$DM,$GR789+18),"")</f>
      </c>
      <c r="EH789">
        <f>IF($GS789&gt;=19,INDEX($DM:$DM,$GR789+19),"")</f>
      </c>
      <c r="EI789">
        <f>IF($GS789&gt;=20,INDEX($DM:$DM,$GR789+20),"")</f>
      </c>
      <c r="EJ789">
        <f>IF($GS789&gt;=21,INDEX($DM:$DM,$GR789+21),"")</f>
      </c>
      <c r="EK789">
        <f>IF($GS789&gt;=22,INDEX($DM:$DM,$GR789+22),"")</f>
      </c>
      <c r="EL789">
        <f>IF($GS789&gt;=23,INDEX($DM:$DM,$GR789+23),"")</f>
      </c>
      <c r="EM789">
        <f>IF($GS789&gt;=24,INDEX($DM:$DM,$GR789+24),"")</f>
      </c>
      <c r="EN789">
        <f>IF($GS789&gt;=25,INDEX($DM:$DM,$GR789+25),"")</f>
      </c>
      <c r="EO789">
        <f>IF($GS789&gt;=26,INDEX($DM:$DM,$GR789+26),"")</f>
      </c>
      <c r="EP789">
        <f>IF($GS789&gt;=27,INDEX($DM:$DM,$GR789+27),"")</f>
      </c>
      <c r="EQ789">
        <f>IF($GS789&gt;=28,INDEX($DM:$DM,$GR789+28),"")</f>
      </c>
      <c r="ER789">
        <f>IF($GS789&gt;=29,INDEX($DM:$DM,$GR789+29),"")</f>
      </c>
      <c r="ES789">
        <f>IF($GS789&gt;=30,INDEX($DM:$DM,$GR789+30),"")</f>
      </c>
      <c r="ET789">
        <f>IF($GS789&gt;=31,INDEX($DM:$DM,$GR789+31),"")</f>
      </c>
      <c r="EU789">
        <f>IF($GS789&gt;=32,INDEX($DM:$DM,$GR789+32),"")</f>
      </c>
      <c r="EV789">
        <f>IF($GS789&gt;=33,INDEX($DM:$DM,$GR789+33),"")</f>
      </c>
      <c r="EW789">
        <f>IF($GS789&gt;=34,INDEX($DM:$DM,$GR789+34),"")</f>
      </c>
      <c r="EX789">
        <f>IF($GS789&gt;=35,INDEX($DM:$DM,$GR789+35),"")</f>
      </c>
      <c r="EY789">
        <f>IF($GS789&gt;=36,INDEX($DM:$DM,$GR789+36),"")</f>
      </c>
      <c r="EZ789">
        <f>IF($GS789&gt;=37,INDEX($DM:$DM,$GR789+37),"")</f>
      </c>
      <c r="FA789">
        <f>IF($GS789&gt;=38,INDEX($DM:$DM,$GR789+38),"")</f>
      </c>
      <c r="FB789">
        <f>IF($GS789&gt;=39,INDEX($DM:$DM,$GR789+39),"")</f>
      </c>
      <c r="FC789">
        <f>IF($GS789&gt;=40,INDEX($DM:$DM,$GR789+40),"")</f>
      </c>
      <c r="FD789">
        <f>IF($GS789&gt;=1,INDEX($DN:$DN,$GR789+1),"")</f>
      </c>
      <c r="FE789">
        <f>IF($GS789&gt;=2,INDEX($DN:$DN,$GR789+2),"")</f>
      </c>
      <c r="FF789">
        <f>IF($GS789&gt;=3,INDEX($DN:$DN,$GR789+3),"")</f>
      </c>
      <c r="FG789">
        <f>IF($GS789&gt;=4,INDEX($DN:$DN,$GR789+4),"")</f>
      </c>
      <c r="FH789">
        <f>IF($GS789&gt;=5,INDEX($DN:$DN,$GR789+5),"")</f>
      </c>
      <c r="FI789">
        <f>IF($GS789&gt;=6,INDEX($DN:$DN,$GR789+6),"")</f>
      </c>
      <c r="FJ789">
        <f>IF($GS789&gt;=7,INDEX($DN:$DN,$GR789+7),"")</f>
      </c>
      <c r="FK789">
        <f>IF($GS789&gt;=8,INDEX($DN:$DN,$GR789+8),"")</f>
      </c>
      <c r="FL789">
        <f>IF($GS789&gt;=9,INDEX($DN:$DN,$GR789+9),"")</f>
      </c>
      <c r="FM789">
        <f>IF($GS789&gt;=10,INDEX($DN:$DN,$GR789+10),"")</f>
      </c>
      <c r="FN789">
        <f>IF($GS789&gt;=11,INDEX($DN:$DN,$GR789+11),"")</f>
      </c>
      <c r="FO789">
        <f>IF($GS789&gt;=12,INDEX($DN:$DN,$GR789+12),"")</f>
      </c>
      <c r="FP789">
        <f>IF($GS789&gt;=13,INDEX($DN:$DN,$GR789+13),"")</f>
      </c>
      <c r="FQ789">
        <f>IF($GS789&gt;=14,INDEX($DN:$DN,$GR789+14),"")</f>
      </c>
      <c r="FR789">
        <f>IF($GS789&gt;=15,INDEX($DN:$DN,$GR789+15),"")</f>
      </c>
      <c r="FS789">
        <f>IF($GS789&gt;=16,INDEX($DN:$DN,$GR789+16),"")</f>
      </c>
      <c r="FT789">
        <f>IF($GS789&gt;=17,INDEX($DN:$DN,$GR789+17),"")</f>
      </c>
      <c r="FU789">
        <f>IF($GS789&gt;=18,INDEX($DN:$DN,$GR789+18),"")</f>
      </c>
      <c r="FV789">
        <f>IF($GS789&gt;=19,INDEX($DN:$DN,$GR789+19),"")</f>
      </c>
      <c r="FW789">
        <f>IF($GS789&gt;=20,INDEX($DN:$DN,$GR789+20),"")</f>
      </c>
      <c r="FX789">
        <f>IF($GS789&gt;=21,INDEX($DN:$DN,$GR789+21),"")</f>
      </c>
      <c r="FY789">
        <f>IF($GS789&gt;=22,INDEX($DN:$DN,$GR789+22),"")</f>
      </c>
      <c r="FZ789">
        <f>IF($GS789&gt;=23,INDEX($DN:$DN,$GR789+23),"")</f>
      </c>
      <c r="GA789">
        <f>IF($GS789&gt;=24,INDEX($DN:$DN,$GR789+24),"")</f>
      </c>
      <c r="GB789">
        <f>IF($GS789&gt;=25,INDEX($DN:$DN,$GR789+25),"")</f>
      </c>
      <c r="GC789">
        <f>IF($GS789&gt;=26,INDEX($DN:$DN,$GR789+26),"")</f>
      </c>
      <c r="GD789">
        <f>IF($GS789&gt;=27,INDEX($DN:$DN,$GR789+27),"")</f>
      </c>
      <c r="GE789">
        <f>IF($GS789&gt;=28,INDEX($DN:$DN,$GR789+28),"")</f>
      </c>
      <c r="GF789">
        <f>IF($GS789&gt;=29,INDEX($DN:$DN,$GR789+29),"")</f>
      </c>
      <c r="GG789">
        <f>IF($GS789&gt;=30,INDEX($DN:$DN,$GR789+30),"")</f>
      </c>
      <c r="GH789">
        <f>IF($GS789&gt;=31,INDEX($DN:$DN,$GR789+31),"")</f>
      </c>
      <c r="GI789">
        <f>IF($GS789&gt;=32,INDEX($DN:$DN,$GR789+32),"")</f>
      </c>
      <c r="GJ789">
        <f>IF($GS789&gt;=33,INDEX($DN:$DN,$GR789+33),"")</f>
      </c>
      <c r="GK789">
        <f>IF($GS789&gt;=34,INDEX($DN:$DN,$GR789+34),"")</f>
      </c>
      <c r="GL789">
        <f>IF($GS789&gt;=35,INDEX($DN:$DN,$GR789+35),"")</f>
      </c>
      <c r="GM789">
        <f>IF($GS789&gt;=36,INDEX($DN:$DN,$GR789+36),"")</f>
      </c>
      <c r="GN789">
        <f>IF($GS789&gt;=37,INDEX($DN:$DN,$GR789+37),"")</f>
      </c>
      <c r="GO789">
        <f>IF($GS789&gt;=38,INDEX($DN:$DN,$GR789+38),"")</f>
      </c>
      <c r="GP789">
        <f>IF($GS789&gt;=39,INDEX($DN:$DN,$GR789+39),"")</f>
      </c>
      <c r="GQ789">
        <f>IF($GS789&gt;=40,INDEX($DN:$DN,$GR789+40),"")</f>
      </c>
      <c r="GR789">
        <f>IFERROR(MATCH($DL789,$DM$2:$DM$148,0)+1,0)</f>
      </c>
      <c r="GS789">
        <f>IFERROR(INDEX($DO$2:$DO$148,MATCH($DL789,$DM$2:$DM$148,0)),0)</f>
      </c>
      <c r="GT789">
        <f>IFERROR(MATCH($Z789,$DP$789:$FC$789,0),0)</f>
      </c>
      <c r="GU789">
        <f>IF($GT789&gt;0,INDEX($FD$789:$GQ$789,$GT789),"")</f>
      </c>
      <c r="GX789">
        <f>IF($JG789&gt;=1,INDEX($GV:$GV,$JF789+1),"")</f>
      </c>
      <c r="GY789">
        <f>IF($JG789&gt;=2,INDEX($GV:$GV,$JF789+2),"")</f>
      </c>
      <c r="GZ789">
        <f>IF($JG789&gt;=3,INDEX($GV:$GV,$JF789+3),"")</f>
      </c>
      <c r="HA789">
        <f>IF($JG789&gt;=4,INDEX($GV:$GV,$JF789+4),"")</f>
      </c>
      <c r="HB789">
        <f>IF($JG789&gt;=5,INDEX($GV:$GV,$JF789+5),"")</f>
      </c>
      <c r="HC789">
        <f>IF($JG789&gt;=6,INDEX($GV:$GV,$JF789+6),"")</f>
      </c>
      <c r="HD789">
        <f>IF($JG789&gt;=7,INDEX($GV:$GV,$JF789+7),"")</f>
      </c>
      <c r="HE789">
        <f>IF($JG789&gt;=8,INDEX($GV:$GV,$JF789+8),"")</f>
      </c>
      <c r="HF789">
        <f>IF($JG789&gt;=9,INDEX($GV:$GV,$JF789+9),"")</f>
      </c>
      <c r="HG789">
        <f>IF($JG789&gt;=10,INDEX($GV:$GV,$JF789+10),"")</f>
      </c>
      <c r="HH789">
        <f>IF($JG789&gt;=11,INDEX($GV:$GV,$JF789+11),"")</f>
      </c>
      <c r="HI789">
        <f>IF($JG789&gt;=12,INDEX($GV:$GV,$JF789+12),"")</f>
      </c>
      <c r="HJ789">
        <f>IF($JG789&gt;=13,INDEX($GV:$GV,$JF789+13),"")</f>
      </c>
      <c r="HK789">
        <f>IF($JG789&gt;=14,INDEX($GV:$GV,$JF789+14),"")</f>
      </c>
      <c r="HL789">
        <f>IF($JG789&gt;=15,INDEX($GV:$GV,$JF789+15),"")</f>
      </c>
      <c r="HM789">
        <f>IF($JG789&gt;=16,INDEX($GV:$GV,$JF789+16),"")</f>
      </c>
      <c r="HN789">
        <f>IF($JG789&gt;=17,INDEX($GV:$GV,$JF789+17),"")</f>
      </c>
      <c r="HO789">
        <f>IF($JG789&gt;=18,INDEX($GV:$GV,$JF789+18),"")</f>
      </c>
      <c r="HP789">
        <f>IF($JG789&gt;=19,INDEX($GV:$GV,$JF789+19),"")</f>
      </c>
      <c r="HQ789">
        <f>IF($JG789&gt;=20,INDEX($GV:$GV,$JF789+20),"")</f>
      </c>
      <c r="HR789">
        <f>IF($JG789&gt;=21,INDEX($GV:$GV,$JF789+21),"")</f>
      </c>
      <c r="HS789">
        <f>IF($JG789&gt;=22,INDEX($GV:$GV,$JF789+22),"")</f>
      </c>
      <c r="HT789">
        <f>IF($JG789&gt;=23,INDEX($GV:$GV,$JF789+23),"")</f>
      </c>
      <c r="HU789">
        <f>IF($JG789&gt;=24,INDEX($GV:$GV,$JF789+24),"")</f>
      </c>
      <c r="HV789">
        <f>IF($JG789&gt;=25,INDEX($GV:$GV,$JF789+25),"")</f>
      </c>
      <c r="HW789">
        <f>IF($JG789&gt;=26,INDEX($GV:$GV,$JF789+26),"")</f>
      </c>
      <c r="HX789">
        <f>IF($JG789&gt;=27,INDEX($GV:$GV,$JF789+27),"")</f>
      </c>
      <c r="HY789">
        <f>IF($JG789&gt;=28,INDEX($GV:$GV,$JF789+28),"")</f>
      </c>
      <c r="HZ789">
        <f>IF($JG789&gt;=29,INDEX($GV:$GV,$JF789+29),"")</f>
      </c>
      <c r="IA789">
        <f>IF($JG789&gt;=30,INDEX($GV:$GV,$JF789+30),"")</f>
      </c>
      <c r="IB789">
        <f>IF($JG789&gt;=31,INDEX($GV:$GV,$JF789+31),"")</f>
      </c>
      <c r="IC789">
        <f>IF($JG789&gt;=32,INDEX($GV:$GV,$JF789+32),"")</f>
      </c>
      <c r="ID789">
        <f>IF($JG789&gt;=33,INDEX($GV:$GV,$JF789+33),"")</f>
      </c>
      <c r="IE789">
        <f>IF($JG789&gt;=34,INDEX($GV:$GV,$JF789+34),"")</f>
      </c>
      <c r="IF789">
        <f>IF($JG789&gt;=35,INDEX($GV:$GV,$JF789+35),"")</f>
      </c>
      <c r="IG789">
        <f>IF($JG789&gt;=36,INDEX($GV:$GV,$JF789+36),"")</f>
      </c>
      <c r="IH789">
        <f>IF($JG789&gt;=37,INDEX($GV:$GV,$JF789+37),"")</f>
      </c>
      <c r="II789">
        <f>IF($JG789&gt;=38,INDEX($GV:$GV,$JF789+38),"")</f>
      </c>
      <c r="IJ789">
        <f>IF($JG789&gt;=39,INDEX($GV:$GV,$JF789+39),"")</f>
      </c>
      <c r="IK789">
        <f>IF($JG789&gt;=40,INDEX($GV:$GV,$JF789+40),"")</f>
      </c>
      <c r="IL789">
        <f>IF($JG789&gt;=41,INDEX($GV:$GV,$JF789+41),"")</f>
      </c>
      <c r="IM789">
        <f>IF($JG789&gt;=42,INDEX($GV:$GV,$JF789+42),"")</f>
      </c>
      <c r="IN789">
        <f>IF($JG789&gt;=43,INDEX($GV:$GV,$JF789+43),"")</f>
      </c>
      <c r="IO789">
        <f>IF($JG789&gt;=44,INDEX($GV:$GV,$JF789+44),"")</f>
      </c>
      <c r="IP789">
        <f>IF($JG789&gt;=45,INDEX($GV:$GV,$JF789+45),"")</f>
      </c>
      <c r="IQ789">
        <f>IF($JG789&gt;=46,INDEX($GV:$GV,$JF789+46),"")</f>
      </c>
      <c r="IR789">
        <f>IF($JG789&gt;=47,INDEX($GV:$GV,$JF789+47),"")</f>
      </c>
      <c r="IS789">
        <f>IF($JG789&gt;=48,INDEX($GV:$GV,$JF789+48),"")</f>
      </c>
      <c r="IT789">
        <f>IF($JG789&gt;=49,INDEX($GV:$GV,$JF789+49),"")</f>
      </c>
      <c r="IU789">
        <f>IF($JG789&gt;=50,INDEX($GV:$GV,$JF789+50),"")</f>
      </c>
      <c r="IV789">
        <f>IF($JG789&gt;=51,INDEX($GV:$GV,$JF789+51),"")</f>
      </c>
      <c r="IW789">
        <f>IF($JG789&gt;=52,INDEX($GV:$GV,$JF789+52),"")</f>
      </c>
      <c r="IX789">
        <f>IF($JG789&gt;=53,INDEX($GV:$GV,$JF789+53),"")</f>
      </c>
      <c r="IY789">
        <f>IF($JG789&gt;=54,INDEX($GV:$GV,$JF789+54),"")</f>
      </c>
      <c r="IZ789">
        <f>IF($JG789&gt;=55,INDEX($GV:$GV,$JF789+55),"")</f>
      </c>
      <c r="JA789">
        <f>IF($JG789&gt;=56,INDEX($GV:$GV,$JF789+56),"")</f>
      </c>
      <c r="JB789">
        <f>IF($JG789&gt;=57,INDEX($GV:$GV,$JF789+57),"")</f>
      </c>
      <c r="JC789">
        <f>IF($JG789&gt;=58,INDEX($GV:$GV,$JF789+58),"")</f>
      </c>
      <c r="JD789">
        <f>IF($JG789&gt;=59,INDEX($GV:$GV,$JF789+59),"")</f>
      </c>
      <c r="JE789">
        <f>IF($JG789&gt;=60,INDEX($GV:$GV,$JF789+60),"")</f>
      </c>
      <c r="JF789">
        <f>IFERROR(MATCH($GU789,$GV$2:$GV$322,0)+1,0)</f>
      </c>
      <c r="JG789">
        <f>IFERROR(INDEX($GW$2:$GW$322,MATCH($GU789,$GV$2:$GV$322,0)),0)</f>
      </c>
      <c r="JH789" t="s">
        <v>44</v>
      </c>
      <c r="JI789" t="s">
        <v>44</v>
      </c>
    </row>
    <row r="790" spans="1:269" x14ac:dyDescent="0.25">
      <c r="R790">
        <f>IF(OR($U790="",$Q790=""),"",IFERROR($U790/$Q790,0))</f>
      </c>
      <c r="S790">
        <f>IF($U790="","",
SUM($T790,$V790,$AA790,$W790,$Y790)*
(1-IF($AB790="",0,VALUE($AB790)/100)))</f>
      </c>
      <c r="T790">
        <f>IF($U790="","",$U790)</f>
      </c>
      <c r="V790">
        <f>IF($U790="","",
IF($O790="","",
IF(ISNUMBER(SEARCH("exempt",LOWER($O790))),0,
$U790*(VALUE(SUBSTITUTE($O790,"%",""))/100))))</f>
      </c>
      <c r="AC790">
        <f>IFERROR(IF(FIND(" - ",$K790)&gt;0,MID($K790,FIND(" - ",$K790)+3,LEN($K790)),""),"")</f>
      </c>
      <c r="AL790" t="s">
        <v>1807</v>
      </c>
      <c r="AT790">
        <f>IFERROR(LEFT($K790,FIND(" - ",$K790)-1),$K790)</f>
      </c>
      <c r="AW790">
        <f>IF($CL790&gt;=1,INDEX($AU:$AU,$CK790+1),"")</f>
      </c>
      <c r="AX790">
        <f>IF($CL790&gt;=2,INDEX($AU:$AU,$CK790+2),"")</f>
      </c>
      <c r="AY790">
        <f>IF($CL790&gt;=3,INDEX($AU:$AU,$CK790+3),"")</f>
      </c>
      <c r="AZ790">
        <f>IF($CL790&gt;=4,INDEX($AU:$AU,$CK790+4),"")</f>
      </c>
      <c r="BA790">
        <f>IF($CL790&gt;=5,INDEX($AU:$AU,$CK790+5),"")</f>
      </c>
      <c r="BB790">
        <f>IF($CL790&gt;=6,INDEX($AU:$AU,$CK790+6),"")</f>
      </c>
      <c r="BC790">
        <f>IF($CL790&gt;=7,INDEX($AU:$AU,$CK790+7),"")</f>
      </c>
      <c r="BD790">
        <f>IF($CL790&gt;=8,INDEX($AU:$AU,$CK790+8),"")</f>
      </c>
      <c r="BE790">
        <f>IF($CL790&gt;=9,INDEX($AU:$AU,$CK790+9),"")</f>
      </c>
      <c r="BF790">
        <f>IF($CL790&gt;=10,INDEX($AU:$AU,$CK790+10),"")</f>
      </c>
      <c r="BG790">
        <f>IF($CL790&gt;=11,INDEX($AU:$AU,$CK790+11),"")</f>
      </c>
      <c r="BH790">
        <f>IF($CL790&gt;=12,INDEX($AU:$AU,$CK790+12),"")</f>
      </c>
      <c r="BI790">
        <f>IF($CL790&gt;=13,INDEX($AU:$AU,$CK790+13),"")</f>
      </c>
      <c r="BJ790">
        <f>IF($CL790&gt;=14,INDEX($AU:$AU,$CK790+14),"")</f>
      </c>
      <c r="BK790">
        <f>IF($CL790&gt;=15,INDEX($AU:$AU,$CK790+15),"")</f>
      </c>
      <c r="BL790">
        <f>IF($CL790&gt;=16,INDEX($AU:$AU,$CK790+16),"")</f>
      </c>
      <c r="BM790">
        <f>IF($CL790&gt;=17,INDEX($AU:$AU,$CK790+17),"")</f>
      </c>
      <c r="BN790">
        <f>IF($CL790&gt;=18,INDEX($AU:$AU,$CK790+18),"")</f>
      </c>
      <c r="BO790">
        <f>IF($CL790&gt;=19,INDEX($AU:$AU,$CK790+19),"")</f>
      </c>
      <c r="BP790">
        <f>IF($CL790&gt;=20,INDEX($AU:$AU,$CK790+20),"")</f>
      </c>
      <c r="BQ790">
        <f>IF($CL790&gt;=21,INDEX($AU:$AU,$CK790+21),"")</f>
      </c>
      <c r="BR790">
        <f>IF($CL790&gt;=22,INDEX($AU:$AU,$CK790+22),"")</f>
      </c>
      <c r="BS790">
        <f>IF($CL790&gt;=23,INDEX($AU:$AU,$CK790+23),"")</f>
      </c>
      <c r="BT790">
        <f>IF($CL790&gt;=24,INDEX($AU:$AU,$CK790+24),"")</f>
      </c>
      <c r="BU790">
        <f>IF($CL790&gt;=25,INDEX($AU:$AU,$CK790+25),"")</f>
      </c>
      <c r="BV790">
        <f>IF($CL790&gt;=26,INDEX($AU:$AU,$CK790+26),"")</f>
      </c>
      <c r="BW790">
        <f>IF($CL790&gt;=27,INDEX($AU:$AU,$CK790+27),"")</f>
      </c>
      <c r="BX790">
        <f>IF($CL790&gt;=28,INDEX($AU:$AU,$CK790+28),"")</f>
      </c>
      <c r="BY790">
        <f>IF($CL790&gt;=29,INDEX($AU:$AU,$CK790+29),"")</f>
      </c>
      <c r="BZ790">
        <f>IF($CL790&gt;=30,INDEX($AU:$AU,$CK790+30),"")</f>
      </c>
      <c r="CA790">
        <f>IF($CL790&gt;=31,INDEX($AU:$AU,$CK790+31),"")</f>
      </c>
      <c r="CB790">
        <f>IF($CL790&gt;=32,INDEX($AU:$AU,$CK790+32),"")</f>
      </c>
      <c r="CC790">
        <f>IF($CL790&gt;=33,INDEX($AU:$AU,$CK790+33),"")</f>
      </c>
      <c r="CD790">
        <f>IF($CL790&gt;=34,INDEX($AU:$AU,$CK790+34),"")</f>
      </c>
      <c r="CE790">
        <f>IF($CL790&gt;=35,INDEX($AU:$AU,$CK790+35),"")</f>
      </c>
      <c r="CF790">
        <f>IF($CL790&gt;=36,INDEX($AU:$AU,$CK790+36),"")</f>
      </c>
      <c r="CG790">
        <f>IF($CL790&gt;=37,INDEX($AU:$AU,$CK790+37),"")</f>
      </c>
      <c r="CH790">
        <f>IF($CL790&gt;=38,INDEX($AU:$AU,$CK790+38),"")</f>
      </c>
      <c r="CI790">
        <f>IF($CL790&gt;=39,INDEX($AU:$AU,$CK790+39),"")</f>
      </c>
      <c r="CJ790">
        <f>IF($CL790&gt;=40,INDEX($AU:$AU,$CK790+40),"")</f>
      </c>
      <c r="CK790">
        <f>IFERROR(MATCH($AT790,$AU$2:$AU$133,0)+1,0)</f>
      </c>
      <c r="CL790">
        <f>IFERROR(INDEX($AV$2:$AV$133,MATCH($AT790,$AU$2:$AU$133,0)),0)</f>
      </c>
      <c r="CM790">
        <f>IFERROR(LEFT($L790,FIND(" - ",$L790)-1),$L790)</f>
      </c>
      <c r="CN790" t="s">
        <v>1808</v>
      </c>
      <c r="CO790">
        <v>1</v>
      </c>
      <c r="CP790">
        <f>IF($DK790&gt;=1,INDEX($CN:$CN,$DJ790+1),"")</f>
      </c>
      <c r="CQ790">
        <f>IF($DK790&gt;=2,INDEX($CN:$CN,$DJ790+2),"")</f>
      </c>
      <c r="CR790">
        <f>IF($DK790&gt;=3,INDEX($CN:$CN,$DJ790+3),"")</f>
      </c>
      <c r="CS790">
        <f>IF($DK790&gt;=4,INDEX($CN:$CN,$DJ790+4),"")</f>
      </c>
      <c r="CT790">
        <f>IF($DK790&gt;=5,INDEX($CN:$CN,$DJ790+5),"")</f>
      </c>
      <c r="CU790">
        <f>IF($DK790&gt;=6,INDEX($CN:$CN,$DJ790+6),"")</f>
      </c>
      <c r="CV790">
        <f>IF($DK790&gt;=7,INDEX($CN:$CN,$DJ790+7),"")</f>
      </c>
      <c r="CW790">
        <f>IF($DK790&gt;=8,INDEX($CN:$CN,$DJ790+8),"")</f>
      </c>
      <c r="CX790">
        <f>IF($DK790&gt;=9,INDEX($CN:$CN,$DJ790+9),"")</f>
      </c>
      <c r="CY790">
        <f>IF($DK790&gt;=10,INDEX($CN:$CN,$DJ790+10),"")</f>
      </c>
      <c r="CZ790">
        <f>IF($DK790&gt;=11,INDEX($CN:$CN,$DJ790+11),"")</f>
      </c>
      <c r="DA790">
        <f>IF($DK790&gt;=12,INDEX($CN:$CN,$DJ790+12),"")</f>
      </c>
      <c r="DB790">
        <f>IF($DK790&gt;=13,INDEX($CN:$CN,$DJ790+13),"")</f>
      </c>
      <c r="DC790">
        <f>IF($DK790&gt;=14,INDEX($CN:$CN,$DJ790+14),"")</f>
      </c>
      <c r="DD790">
        <f>IF($DK790&gt;=15,INDEX($CN:$CN,$DJ790+15),"")</f>
      </c>
      <c r="DE790">
        <f>IF($DK790&gt;=16,INDEX($CN:$CN,$DJ790+16),"")</f>
      </c>
      <c r="DF790">
        <f>IF($DK790&gt;=17,INDEX($CN:$CN,$DJ790+17),"")</f>
      </c>
      <c r="DG790">
        <f>IF($DK790&gt;=18,INDEX($CN:$CN,$DJ790+18),"")</f>
      </c>
      <c r="DH790">
        <f>IF($DK790&gt;=19,INDEX($CN:$CN,$DJ790+19),"")</f>
      </c>
      <c r="DI790">
        <f>IF($DK790&gt;=20,INDEX($CN:$CN,$DJ790+20),"")</f>
      </c>
      <c r="DJ790">
        <f>IFERROR(MATCH($CM790,$CN$2:$CN$1089,0)+1,0)</f>
      </c>
      <c r="DK790">
        <f>IFERROR(INDEX($CO$2:$CO$1089,MATCH($CM790,$CN$2:$CN$1089,0)),0)</f>
      </c>
      <c r="DL790">
        <f>IFERROR(INDEX($AS:$AS,MATCH($O790,$AR:$AR,0))&amp;"","")</f>
      </c>
      <c r="DP790">
        <f>IF($GS790&gt;=1,INDEX($DM:$DM,$GR790+1),"")</f>
      </c>
      <c r="DQ790">
        <f>IF($GS790&gt;=2,INDEX($DM:$DM,$GR790+2),"")</f>
      </c>
      <c r="DR790">
        <f>IF($GS790&gt;=3,INDEX($DM:$DM,$GR790+3),"")</f>
      </c>
      <c r="DS790">
        <f>IF($GS790&gt;=4,INDEX($DM:$DM,$GR790+4),"")</f>
      </c>
      <c r="DT790">
        <f>IF($GS790&gt;=5,INDEX($DM:$DM,$GR790+5),"")</f>
      </c>
      <c r="DU790">
        <f>IF($GS790&gt;=6,INDEX($DM:$DM,$GR790+6),"")</f>
      </c>
      <c r="DV790">
        <f>IF($GS790&gt;=7,INDEX($DM:$DM,$GR790+7),"")</f>
      </c>
      <c r="DW790">
        <f>IF($GS790&gt;=8,INDEX($DM:$DM,$GR790+8),"")</f>
      </c>
      <c r="DX790">
        <f>IF($GS790&gt;=9,INDEX($DM:$DM,$GR790+9),"")</f>
      </c>
      <c r="DY790">
        <f>IF($GS790&gt;=10,INDEX($DM:$DM,$GR790+10),"")</f>
      </c>
      <c r="DZ790">
        <f>IF($GS790&gt;=11,INDEX($DM:$DM,$GR790+11),"")</f>
      </c>
      <c r="EA790">
        <f>IF($GS790&gt;=12,INDEX($DM:$DM,$GR790+12),"")</f>
      </c>
      <c r="EB790">
        <f>IF($GS790&gt;=13,INDEX($DM:$DM,$GR790+13),"")</f>
      </c>
      <c r="EC790">
        <f>IF($GS790&gt;=14,INDEX($DM:$DM,$GR790+14),"")</f>
      </c>
      <c r="ED790">
        <f>IF($GS790&gt;=15,INDEX($DM:$DM,$GR790+15),"")</f>
      </c>
      <c r="EE790">
        <f>IF($GS790&gt;=16,INDEX($DM:$DM,$GR790+16),"")</f>
      </c>
      <c r="EF790">
        <f>IF($GS790&gt;=17,INDEX($DM:$DM,$GR790+17),"")</f>
      </c>
      <c r="EG790">
        <f>IF($GS790&gt;=18,INDEX($DM:$DM,$GR790+18),"")</f>
      </c>
      <c r="EH790">
        <f>IF($GS790&gt;=19,INDEX($DM:$DM,$GR790+19),"")</f>
      </c>
      <c r="EI790">
        <f>IF($GS790&gt;=20,INDEX($DM:$DM,$GR790+20),"")</f>
      </c>
      <c r="EJ790">
        <f>IF($GS790&gt;=21,INDEX($DM:$DM,$GR790+21),"")</f>
      </c>
      <c r="EK790">
        <f>IF($GS790&gt;=22,INDEX($DM:$DM,$GR790+22),"")</f>
      </c>
      <c r="EL790">
        <f>IF($GS790&gt;=23,INDEX($DM:$DM,$GR790+23),"")</f>
      </c>
      <c r="EM790">
        <f>IF($GS790&gt;=24,INDEX($DM:$DM,$GR790+24),"")</f>
      </c>
      <c r="EN790">
        <f>IF($GS790&gt;=25,INDEX($DM:$DM,$GR790+25),"")</f>
      </c>
      <c r="EO790">
        <f>IF($GS790&gt;=26,INDEX($DM:$DM,$GR790+26),"")</f>
      </c>
      <c r="EP790">
        <f>IF($GS790&gt;=27,INDEX($DM:$DM,$GR790+27),"")</f>
      </c>
      <c r="EQ790">
        <f>IF($GS790&gt;=28,INDEX($DM:$DM,$GR790+28),"")</f>
      </c>
      <c r="ER790">
        <f>IF($GS790&gt;=29,INDEX($DM:$DM,$GR790+29),"")</f>
      </c>
      <c r="ES790">
        <f>IF($GS790&gt;=30,INDEX($DM:$DM,$GR790+30),"")</f>
      </c>
      <c r="ET790">
        <f>IF($GS790&gt;=31,INDEX($DM:$DM,$GR790+31),"")</f>
      </c>
      <c r="EU790">
        <f>IF($GS790&gt;=32,INDEX($DM:$DM,$GR790+32),"")</f>
      </c>
      <c r="EV790">
        <f>IF($GS790&gt;=33,INDEX($DM:$DM,$GR790+33),"")</f>
      </c>
      <c r="EW790">
        <f>IF($GS790&gt;=34,INDEX($DM:$DM,$GR790+34),"")</f>
      </c>
      <c r="EX790">
        <f>IF($GS790&gt;=35,INDEX($DM:$DM,$GR790+35),"")</f>
      </c>
      <c r="EY790">
        <f>IF($GS790&gt;=36,INDEX($DM:$DM,$GR790+36),"")</f>
      </c>
      <c r="EZ790">
        <f>IF($GS790&gt;=37,INDEX($DM:$DM,$GR790+37),"")</f>
      </c>
      <c r="FA790">
        <f>IF($GS790&gt;=38,INDEX($DM:$DM,$GR790+38),"")</f>
      </c>
      <c r="FB790">
        <f>IF($GS790&gt;=39,INDEX($DM:$DM,$GR790+39),"")</f>
      </c>
      <c r="FC790">
        <f>IF($GS790&gt;=40,INDEX($DM:$DM,$GR790+40),"")</f>
      </c>
      <c r="FD790">
        <f>IF($GS790&gt;=1,INDEX($DN:$DN,$GR790+1),"")</f>
      </c>
      <c r="FE790">
        <f>IF($GS790&gt;=2,INDEX($DN:$DN,$GR790+2),"")</f>
      </c>
      <c r="FF790">
        <f>IF($GS790&gt;=3,INDEX($DN:$DN,$GR790+3),"")</f>
      </c>
      <c r="FG790">
        <f>IF($GS790&gt;=4,INDEX($DN:$DN,$GR790+4),"")</f>
      </c>
      <c r="FH790">
        <f>IF($GS790&gt;=5,INDEX($DN:$DN,$GR790+5),"")</f>
      </c>
      <c r="FI790">
        <f>IF($GS790&gt;=6,INDEX($DN:$DN,$GR790+6),"")</f>
      </c>
      <c r="FJ790">
        <f>IF($GS790&gt;=7,INDEX($DN:$DN,$GR790+7),"")</f>
      </c>
      <c r="FK790">
        <f>IF($GS790&gt;=8,INDEX($DN:$DN,$GR790+8),"")</f>
      </c>
      <c r="FL790">
        <f>IF($GS790&gt;=9,INDEX($DN:$DN,$GR790+9),"")</f>
      </c>
      <c r="FM790">
        <f>IF($GS790&gt;=10,INDEX($DN:$DN,$GR790+10),"")</f>
      </c>
      <c r="FN790">
        <f>IF($GS790&gt;=11,INDEX($DN:$DN,$GR790+11),"")</f>
      </c>
      <c r="FO790">
        <f>IF($GS790&gt;=12,INDEX($DN:$DN,$GR790+12),"")</f>
      </c>
      <c r="FP790">
        <f>IF($GS790&gt;=13,INDEX($DN:$DN,$GR790+13),"")</f>
      </c>
      <c r="FQ790">
        <f>IF($GS790&gt;=14,INDEX($DN:$DN,$GR790+14),"")</f>
      </c>
      <c r="FR790">
        <f>IF($GS790&gt;=15,INDEX($DN:$DN,$GR790+15),"")</f>
      </c>
      <c r="FS790">
        <f>IF($GS790&gt;=16,INDEX($DN:$DN,$GR790+16),"")</f>
      </c>
      <c r="FT790">
        <f>IF($GS790&gt;=17,INDEX($DN:$DN,$GR790+17),"")</f>
      </c>
      <c r="FU790">
        <f>IF($GS790&gt;=18,INDEX($DN:$DN,$GR790+18),"")</f>
      </c>
      <c r="FV790">
        <f>IF($GS790&gt;=19,INDEX($DN:$DN,$GR790+19),"")</f>
      </c>
      <c r="FW790">
        <f>IF($GS790&gt;=20,INDEX($DN:$DN,$GR790+20),"")</f>
      </c>
      <c r="FX790">
        <f>IF($GS790&gt;=21,INDEX($DN:$DN,$GR790+21),"")</f>
      </c>
      <c r="FY790">
        <f>IF($GS790&gt;=22,INDEX($DN:$DN,$GR790+22),"")</f>
      </c>
      <c r="FZ790">
        <f>IF($GS790&gt;=23,INDEX($DN:$DN,$GR790+23),"")</f>
      </c>
      <c r="GA790">
        <f>IF($GS790&gt;=24,INDEX($DN:$DN,$GR790+24),"")</f>
      </c>
      <c r="GB790">
        <f>IF($GS790&gt;=25,INDEX($DN:$DN,$GR790+25),"")</f>
      </c>
      <c r="GC790">
        <f>IF($GS790&gt;=26,INDEX($DN:$DN,$GR790+26),"")</f>
      </c>
      <c r="GD790">
        <f>IF($GS790&gt;=27,INDEX($DN:$DN,$GR790+27),"")</f>
      </c>
      <c r="GE790">
        <f>IF($GS790&gt;=28,INDEX($DN:$DN,$GR790+28),"")</f>
      </c>
      <c r="GF790">
        <f>IF($GS790&gt;=29,INDEX($DN:$DN,$GR790+29),"")</f>
      </c>
      <c r="GG790">
        <f>IF($GS790&gt;=30,INDEX($DN:$DN,$GR790+30),"")</f>
      </c>
      <c r="GH790">
        <f>IF($GS790&gt;=31,INDEX($DN:$DN,$GR790+31),"")</f>
      </c>
      <c r="GI790">
        <f>IF($GS790&gt;=32,INDEX($DN:$DN,$GR790+32),"")</f>
      </c>
      <c r="GJ790">
        <f>IF($GS790&gt;=33,INDEX($DN:$DN,$GR790+33),"")</f>
      </c>
      <c r="GK790">
        <f>IF($GS790&gt;=34,INDEX($DN:$DN,$GR790+34),"")</f>
      </c>
      <c r="GL790">
        <f>IF($GS790&gt;=35,INDEX($DN:$DN,$GR790+35),"")</f>
      </c>
      <c r="GM790">
        <f>IF($GS790&gt;=36,INDEX($DN:$DN,$GR790+36),"")</f>
      </c>
      <c r="GN790">
        <f>IF($GS790&gt;=37,INDEX($DN:$DN,$GR790+37),"")</f>
      </c>
      <c r="GO790">
        <f>IF($GS790&gt;=38,INDEX($DN:$DN,$GR790+38),"")</f>
      </c>
      <c r="GP790">
        <f>IF($GS790&gt;=39,INDEX($DN:$DN,$GR790+39),"")</f>
      </c>
      <c r="GQ790">
        <f>IF($GS790&gt;=40,INDEX($DN:$DN,$GR790+40),"")</f>
      </c>
      <c r="GR790">
        <f>IFERROR(MATCH($DL790,$DM$2:$DM$148,0)+1,0)</f>
      </c>
      <c r="GS790">
        <f>IFERROR(INDEX($DO$2:$DO$148,MATCH($DL790,$DM$2:$DM$148,0)),0)</f>
      </c>
      <c r="GT790">
        <f>IFERROR(MATCH($Z790,$DP$790:$FC$790,0),0)</f>
      </c>
      <c r="GU790">
        <f>IF($GT790&gt;0,INDEX($FD$790:$GQ$790,$GT790),"")</f>
      </c>
      <c r="GX790">
        <f>IF($JG790&gt;=1,INDEX($GV:$GV,$JF790+1),"")</f>
      </c>
      <c r="GY790">
        <f>IF($JG790&gt;=2,INDEX($GV:$GV,$JF790+2),"")</f>
      </c>
      <c r="GZ790">
        <f>IF($JG790&gt;=3,INDEX($GV:$GV,$JF790+3),"")</f>
      </c>
      <c r="HA790">
        <f>IF($JG790&gt;=4,INDEX($GV:$GV,$JF790+4),"")</f>
      </c>
      <c r="HB790">
        <f>IF($JG790&gt;=5,INDEX($GV:$GV,$JF790+5),"")</f>
      </c>
      <c r="HC790">
        <f>IF($JG790&gt;=6,INDEX($GV:$GV,$JF790+6),"")</f>
      </c>
      <c r="HD790">
        <f>IF($JG790&gt;=7,INDEX($GV:$GV,$JF790+7),"")</f>
      </c>
      <c r="HE790">
        <f>IF($JG790&gt;=8,INDEX($GV:$GV,$JF790+8),"")</f>
      </c>
      <c r="HF790">
        <f>IF($JG790&gt;=9,INDEX($GV:$GV,$JF790+9),"")</f>
      </c>
      <c r="HG790">
        <f>IF($JG790&gt;=10,INDEX($GV:$GV,$JF790+10),"")</f>
      </c>
      <c r="HH790">
        <f>IF($JG790&gt;=11,INDEX($GV:$GV,$JF790+11),"")</f>
      </c>
      <c r="HI790">
        <f>IF($JG790&gt;=12,INDEX($GV:$GV,$JF790+12),"")</f>
      </c>
      <c r="HJ790">
        <f>IF($JG790&gt;=13,INDEX($GV:$GV,$JF790+13),"")</f>
      </c>
      <c r="HK790">
        <f>IF($JG790&gt;=14,INDEX($GV:$GV,$JF790+14),"")</f>
      </c>
      <c r="HL790">
        <f>IF($JG790&gt;=15,INDEX($GV:$GV,$JF790+15),"")</f>
      </c>
      <c r="HM790">
        <f>IF($JG790&gt;=16,INDEX($GV:$GV,$JF790+16),"")</f>
      </c>
      <c r="HN790">
        <f>IF($JG790&gt;=17,INDEX($GV:$GV,$JF790+17),"")</f>
      </c>
      <c r="HO790">
        <f>IF($JG790&gt;=18,INDEX($GV:$GV,$JF790+18),"")</f>
      </c>
      <c r="HP790">
        <f>IF($JG790&gt;=19,INDEX($GV:$GV,$JF790+19),"")</f>
      </c>
      <c r="HQ790">
        <f>IF($JG790&gt;=20,INDEX($GV:$GV,$JF790+20),"")</f>
      </c>
      <c r="HR790">
        <f>IF($JG790&gt;=21,INDEX($GV:$GV,$JF790+21),"")</f>
      </c>
      <c r="HS790">
        <f>IF($JG790&gt;=22,INDEX($GV:$GV,$JF790+22),"")</f>
      </c>
      <c r="HT790">
        <f>IF($JG790&gt;=23,INDEX($GV:$GV,$JF790+23),"")</f>
      </c>
      <c r="HU790">
        <f>IF($JG790&gt;=24,INDEX($GV:$GV,$JF790+24),"")</f>
      </c>
      <c r="HV790">
        <f>IF($JG790&gt;=25,INDEX($GV:$GV,$JF790+25),"")</f>
      </c>
      <c r="HW790">
        <f>IF($JG790&gt;=26,INDEX($GV:$GV,$JF790+26),"")</f>
      </c>
      <c r="HX790">
        <f>IF($JG790&gt;=27,INDEX($GV:$GV,$JF790+27),"")</f>
      </c>
      <c r="HY790">
        <f>IF($JG790&gt;=28,INDEX($GV:$GV,$JF790+28),"")</f>
      </c>
      <c r="HZ790">
        <f>IF($JG790&gt;=29,INDEX($GV:$GV,$JF790+29),"")</f>
      </c>
      <c r="IA790">
        <f>IF($JG790&gt;=30,INDEX($GV:$GV,$JF790+30),"")</f>
      </c>
      <c r="IB790">
        <f>IF($JG790&gt;=31,INDEX($GV:$GV,$JF790+31),"")</f>
      </c>
      <c r="IC790">
        <f>IF($JG790&gt;=32,INDEX($GV:$GV,$JF790+32),"")</f>
      </c>
      <c r="ID790">
        <f>IF($JG790&gt;=33,INDEX($GV:$GV,$JF790+33),"")</f>
      </c>
      <c r="IE790">
        <f>IF($JG790&gt;=34,INDEX($GV:$GV,$JF790+34),"")</f>
      </c>
      <c r="IF790">
        <f>IF($JG790&gt;=35,INDEX($GV:$GV,$JF790+35),"")</f>
      </c>
      <c r="IG790">
        <f>IF($JG790&gt;=36,INDEX($GV:$GV,$JF790+36),"")</f>
      </c>
      <c r="IH790">
        <f>IF($JG790&gt;=37,INDEX($GV:$GV,$JF790+37),"")</f>
      </c>
      <c r="II790">
        <f>IF($JG790&gt;=38,INDEX($GV:$GV,$JF790+38),"")</f>
      </c>
      <c r="IJ790">
        <f>IF($JG790&gt;=39,INDEX($GV:$GV,$JF790+39),"")</f>
      </c>
      <c r="IK790">
        <f>IF($JG790&gt;=40,INDEX($GV:$GV,$JF790+40),"")</f>
      </c>
      <c r="IL790">
        <f>IF($JG790&gt;=41,INDEX($GV:$GV,$JF790+41),"")</f>
      </c>
      <c r="IM790">
        <f>IF($JG790&gt;=42,INDEX($GV:$GV,$JF790+42),"")</f>
      </c>
      <c r="IN790">
        <f>IF($JG790&gt;=43,INDEX($GV:$GV,$JF790+43),"")</f>
      </c>
      <c r="IO790">
        <f>IF($JG790&gt;=44,INDEX($GV:$GV,$JF790+44),"")</f>
      </c>
      <c r="IP790">
        <f>IF($JG790&gt;=45,INDEX($GV:$GV,$JF790+45),"")</f>
      </c>
      <c r="IQ790">
        <f>IF($JG790&gt;=46,INDEX($GV:$GV,$JF790+46),"")</f>
      </c>
      <c r="IR790">
        <f>IF($JG790&gt;=47,INDEX($GV:$GV,$JF790+47),"")</f>
      </c>
      <c r="IS790">
        <f>IF($JG790&gt;=48,INDEX($GV:$GV,$JF790+48),"")</f>
      </c>
      <c r="IT790">
        <f>IF($JG790&gt;=49,INDEX($GV:$GV,$JF790+49),"")</f>
      </c>
      <c r="IU790">
        <f>IF($JG790&gt;=50,INDEX($GV:$GV,$JF790+50),"")</f>
      </c>
      <c r="IV790">
        <f>IF($JG790&gt;=51,INDEX($GV:$GV,$JF790+51),"")</f>
      </c>
      <c r="IW790">
        <f>IF($JG790&gt;=52,INDEX($GV:$GV,$JF790+52),"")</f>
      </c>
      <c r="IX790">
        <f>IF($JG790&gt;=53,INDEX($GV:$GV,$JF790+53),"")</f>
      </c>
      <c r="IY790">
        <f>IF($JG790&gt;=54,INDEX($GV:$GV,$JF790+54),"")</f>
      </c>
      <c r="IZ790">
        <f>IF($JG790&gt;=55,INDEX($GV:$GV,$JF790+55),"")</f>
      </c>
      <c r="JA790">
        <f>IF($JG790&gt;=56,INDEX($GV:$GV,$JF790+56),"")</f>
      </c>
      <c r="JB790">
        <f>IF($JG790&gt;=57,INDEX($GV:$GV,$JF790+57),"")</f>
      </c>
      <c r="JC790">
        <f>IF($JG790&gt;=58,INDEX($GV:$GV,$JF790+58),"")</f>
      </c>
      <c r="JD790">
        <f>IF($JG790&gt;=59,INDEX($GV:$GV,$JF790+59),"")</f>
      </c>
      <c r="JE790">
        <f>IF($JG790&gt;=60,INDEX($GV:$GV,$JF790+60),"")</f>
      </c>
      <c r="JF790">
        <f>IFERROR(MATCH($GU790,$GV$2:$GV$322,0)+1,0)</f>
      </c>
      <c r="JG790">
        <f>IFERROR(INDEX($GW$2:$GW$322,MATCH($GU790,$GV$2:$GV$322,0)),0)</f>
      </c>
      <c r="JH790" t="s">
        <v>44</v>
      </c>
      <c r="JI790" t="s">
        <v>44</v>
      </c>
    </row>
    <row r="791" spans="1:269" x14ac:dyDescent="0.25">
      <c r="R791">
        <f>IF(OR($U791="",$Q791=""),"",IFERROR($U791/$Q791,0))</f>
      </c>
      <c r="S791">
        <f>IF($U791="","",
SUM($T791,$V791,$AA791,$W791,$Y791)*
(1-IF($AB791="",0,VALUE($AB791)/100)))</f>
      </c>
      <c r="T791">
        <f>IF($U791="","",$U791)</f>
      </c>
      <c r="V791">
        <f>IF($U791="","",
IF($O791="","",
IF(ISNUMBER(SEARCH("exempt",LOWER($O791))),0,
$U791*(VALUE(SUBSTITUTE($O791,"%",""))/100))))</f>
      </c>
      <c r="AC791">
        <f>IFERROR(IF(FIND(" - ",$K791)&gt;0,MID($K791,FIND(" - ",$K791)+3,LEN($K791)),""),"")</f>
      </c>
      <c r="AL791" t="s">
        <v>1809</v>
      </c>
      <c r="AT791">
        <f>IFERROR(LEFT($K791,FIND(" - ",$K791)-1),$K791)</f>
      </c>
      <c r="AW791">
        <f>IF($CL791&gt;=1,INDEX($AU:$AU,$CK791+1),"")</f>
      </c>
      <c r="AX791">
        <f>IF($CL791&gt;=2,INDEX($AU:$AU,$CK791+2),"")</f>
      </c>
      <c r="AY791">
        <f>IF($CL791&gt;=3,INDEX($AU:$AU,$CK791+3),"")</f>
      </c>
      <c r="AZ791">
        <f>IF($CL791&gt;=4,INDEX($AU:$AU,$CK791+4),"")</f>
      </c>
      <c r="BA791">
        <f>IF($CL791&gt;=5,INDEX($AU:$AU,$CK791+5),"")</f>
      </c>
      <c r="BB791">
        <f>IF($CL791&gt;=6,INDEX($AU:$AU,$CK791+6),"")</f>
      </c>
      <c r="BC791">
        <f>IF($CL791&gt;=7,INDEX($AU:$AU,$CK791+7),"")</f>
      </c>
      <c r="BD791">
        <f>IF($CL791&gt;=8,INDEX($AU:$AU,$CK791+8),"")</f>
      </c>
      <c r="BE791">
        <f>IF($CL791&gt;=9,INDEX($AU:$AU,$CK791+9),"")</f>
      </c>
      <c r="BF791">
        <f>IF($CL791&gt;=10,INDEX($AU:$AU,$CK791+10),"")</f>
      </c>
      <c r="BG791">
        <f>IF($CL791&gt;=11,INDEX($AU:$AU,$CK791+11),"")</f>
      </c>
      <c r="BH791">
        <f>IF($CL791&gt;=12,INDEX($AU:$AU,$CK791+12),"")</f>
      </c>
      <c r="BI791">
        <f>IF($CL791&gt;=13,INDEX($AU:$AU,$CK791+13),"")</f>
      </c>
      <c r="BJ791">
        <f>IF($CL791&gt;=14,INDEX($AU:$AU,$CK791+14),"")</f>
      </c>
      <c r="BK791">
        <f>IF($CL791&gt;=15,INDEX($AU:$AU,$CK791+15),"")</f>
      </c>
      <c r="BL791">
        <f>IF($CL791&gt;=16,INDEX($AU:$AU,$CK791+16),"")</f>
      </c>
      <c r="BM791">
        <f>IF($CL791&gt;=17,INDEX($AU:$AU,$CK791+17),"")</f>
      </c>
      <c r="BN791">
        <f>IF($CL791&gt;=18,INDEX($AU:$AU,$CK791+18),"")</f>
      </c>
      <c r="BO791">
        <f>IF($CL791&gt;=19,INDEX($AU:$AU,$CK791+19),"")</f>
      </c>
      <c r="BP791">
        <f>IF($CL791&gt;=20,INDEX($AU:$AU,$CK791+20),"")</f>
      </c>
      <c r="BQ791">
        <f>IF($CL791&gt;=21,INDEX($AU:$AU,$CK791+21),"")</f>
      </c>
      <c r="BR791">
        <f>IF($CL791&gt;=22,INDEX($AU:$AU,$CK791+22),"")</f>
      </c>
      <c r="BS791">
        <f>IF($CL791&gt;=23,INDEX($AU:$AU,$CK791+23),"")</f>
      </c>
      <c r="BT791">
        <f>IF($CL791&gt;=24,INDEX($AU:$AU,$CK791+24),"")</f>
      </c>
      <c r="BU791">
        <f>IF($CL791&gt;=25,INDEX($AU:$AU,$CK791+25),"")</f>
      </c>
      <c r="BV791">
        <f>IF($CL791&gt;=26,INDEX($AU:$AU,$CK791+26),"")</f>
      </c>
      <c r="BW791">
        <f>IF($CL791&gt;=27,INDEX($AU:$AU,$CK791+27),"")</f>
      </c>
      <c r="BX791">
        <f>IF($CL791&gt;=28,INDEX($AU:$AU,$CK791+28),"")</f>
      </c>
      <c r="BY791">
        <f>IF($CL791&gt;=29,INDEX($AU:$AU,$CK791+29),"")</f>
      </c>
      <c r="BZ791">
        <f>IF($CL791&gt;=30,INDEX($AU:$AU,$CK791+30),"")</f>
      </c>
      <c r="CA791">
        <f>IF($CL791&gt;=31,INDEX($AU:$AU,$CK791+31),"")</f>
      </c>
      <c r="CB791">
        <f>IF($CL791&gt;=32,INDEX($AU:$AU,$CK791+32),"")</f>
      </c>
      <c r="CC791">
        <f>IF($CL791&gt;=33,INDEX($AU:$AU,$CK791+33),"")</f>
      </c>
      <c r="CD791">
        <f>IF($CL791&gt;=34,INDEX($AU:$AU,$CK791+34),"")</f>
      </c>
      <c r="CE791">
        <f>IF($CL791&gt;=35,INDEX($AU:$AU,$CK791+35),"")</f>
      </c>
      <c r="CF791">
        <f>IF($CL791&gt;=36,INDEX($AU:$AU,$CK791+36),"")</f>
      </c>
      <c r="CG791">
        <f>IF($CL791&gt;=37,INDEX($AU:$AU,$CK791+37),"")</f>
      </c>
      <c r="CH791">
        <f>IF($CL791&gt;=38,INDEX($AU:$AU,$CK791+38),"")</f>
      </c>
      <c r="CI791">
        <f>IF($CL791&gt;=39,INDEX($AU:$AU,$CK791+39),"")</f>
      </c>
      <c r="CJ791">
        <f>IF($CL791&gt;=40,INDEX($AU:$AU,$CK791+40),"")</f>
      </c>
      <c r="CK791">
        <f>IFERROR(MATCH($AT791,$AU$2:$AU$133,0)+1,0)</f>
      </c>
      <c r="CL791">
        <f>IFERROR(INDEX($AV$2:$AV$133,MATCH($AT791,$AU$2:$AU$133,0)),0)</f>
      </c>
      <c r="CM791">
        <f>IFERROR(LEFT($L791,FIND(" - ",$L791)-1),$L791)</f>
      </c>
      <c r="CN791" t="s">
        <v>221</v>
      </c>
      <c r="CP791">
        <f>IF($DK791&gt;=1,INDEX($CN:$CN,$DJ791+1),"")</f>
      </c>
      <c r="CQ791">
        <f>IF($DK791&gt;=2,INDEX($CN:$CN,$DJ791+2),"")</f>
      </c>
      <c r="CR791">
        <f>IF($DK791&gt;=3,INDEX($CN:$CN,$DJ791+3),"")</f>
      </c>
      <c r="CS791">
        <f>IF($DK791&gt;=4,INDEX($CN:$CN,$DJ791+4),"")</f>
      </c>
      <c r="CT791">
        <f>IF($DK791&gt;=5,INDEX($CN:$CN,$DJ791+5),"")</f>
      </c>
      <c r="CU791">
        <f>IF($DK791&gt;=6,INDEX($CN:$CN,$DJ791+6),"")</f>
      </c>
      <c r="CV791">
        <f>IF($DK791&gt;=7,INDEX($CN:$CN,$DJ791+7),"")</f>
      </c>
      <c r="CW791">
        <f>IF($DK791&gt;=8,INDEX($CN:$CN,$DJ791+8),"")</f>
      </c>
      <c r="CX791">
        <f>IF($DK791&gt;=9,INDEX($CN:$CN,$DJ791+9),"")</f>
      </c>
      <c r="CY791">
        <f>IF($DK791&gt;=10,INDEX($CN:$CN,$DJ791+10),"")</f>
      </c>
      <c r="CZ791">
        <f>IF($DK791&gt;=11,INDEX($CN:$CN,$DJ791+11),"")</f>
      </c>
      <c r="DA791">
        <f>IF($DK791&gt;=12,INDEX($CN:$CN,$DJ791+12),"")</f>
      </c>
      <c r="DB791">
        <f>IF($DK791&gt;=13,INDEX($CN:$CN,$DJ791+13),"")</f>
      </c>
      <c r="DC791">
        <f>IF($DK791&gt;=14,INDEX($CN:$CN,$DJ791+14),"")</f>
      </c>
      <c r="DD791">
        <f>IF($DK791&gt;=15,INDEX($CN:$CN,$DJ791+15),"")</f>
      </c>
      <c r="DE791">
        <f>IF($DK791&gt;=16,INDEX($CN:$CN,$DJ791+16),"")</f>
      </c>
      <c r="DF791">
        <f>IF($DK791&gt;=17,INDEX($CN:$CN,$DJ791+17),"")</f>
      </c>
      <c r="DG791">
        <f>IF($DK791&gt;=18,INDEX($CN:$CN,$DJ791+18),"")</f>
      </c>
      <c r="DH791">
        <f>IF($DK791&gt;=19,INDEX($CN:$CN,$DJ791+19),"")</f>
      </c>
      <c r="DI791">
        <f>IF($DK791&gt;=20,INDEX($CN:$CN,$DJ791+20),"")</f>
      </c>
      <c r="DJ791">
        <f>IFERROR(MATCH($CM791,$CN$2:$CN$1089,0)+1,0)</f>
      </c>
      <c r="DK791">
        <f>IFERROR(INDEX($CO$2:$CO$1089,MATCH($CM791,$CN$2:$CN$1089,0)),0)</f>
      </c>
      <c r="DL791">
        <f>IFERROR(INDEX($AS:$AS,MATCH($O791,$AR:$AR,0))&amp;"","")</f>
      </c>
      <c r="DP791">
        <f>IF($GS791&gt;=1,INDEX($DM:$DM,$GR791+1),"")</f>
      </c>
      <c r="DQ791">
        <f>IF($GS791&gt;=2,INDEX($DM:$DM,$GR791+2),"")</f>
      </c>
      <c r="DR791">
        <f>IF($GS791&gt;=3,INDEX($DM:$DM,$GR791+3),"")</f>
      </c>
      <c r="DS791">
        <f>IF($GS791&gt;=4,INDEX($DM:$DM,$GR791+4),"")</f>
      </c>
      <c r="DT791">
        <f>IF($GS791&gt;=5,INDEX($DM:$DM,$GR791+5),"")</f>
      </c>
      <c r="DU791">
        <f>IF($GS791&gt;=6,INDEX($DM:$DM,$GR791+6),"")</f>
      </c>
      <c r="DV791">
        <f>IF($GS791&gt;=7,INDEX($DM:$DM,$GR791+7),"")</f>
      </c>
      <c r="DW791">
        <f>IF($GS791&gt;=8,INDEX($DM:$DM,$GR791+8),"")</f>
      </c>
      <c r="DX791">
        <f>IF($GS791&gt;=9,INDEX($DM:$DM,$GR791+9),"")</f>
      </c>
      <c r="DY791">
        <f>IF($GS791&gt;=10,INDEX($DM:$DM,$GR791+10),"")</f>
      </c>
      <c r="DZ791">
        <f>IF($GS791&gt;=11,INDEX($DM:$DM,$GR791+11),"")</f>
      </c>
      <c r="EA791">
        <f>IF($GS791&gt;=12,INDEX($DM:$DM,$GR791+12),"")</f>
      </c>
      <c r="EB791">
        <f>IF($GS791&gt;=13,INDEX($DM:$DM,$GR791+13),"")</f>
      </c>
      <c r="EC791">
        <f>IF($GS791&gt;=14,INDEX($DM:$DM,$GR791+14),"")</f>
      </c>
      <c r="ED791">
        <f>IF($GS791&gt;=15,INDEX($DM:$DM,$GR791+15),"")</f>
      </c>
      <c r="EE791">
        <f>IF($GS791&gt;=16,INDEX($DM:$DM,$GR791+16),"")</f>
      </c>
      <c r="EF791">
        <f>IF($GS791&gt;=17,INDEX($DM:$DM,$GR791+17),"")</f>
      </c>
      <c r="EG791">
        <f>IF($GS791&gt;=18,INDEX($DM:$DM,$GR791+18),"")</f>
      </c>
      <c r="EH791">
        <f>IF($GS791&gt;=19,INDEX($DM:$DM,$GR791+19),"")</f>
      </c>
      <c r="EI791">
        <f>IF($GS791&gt;=20,INDEX($DM:$DM,$GR791+20),"")</f>
      </c>
      <c r="EJ791">
        <f>IF($GS791&gt;=21,INDEX($DM:$DM,$GR791+21),"")</f>
      </c>
      <c r="EK791">
        <f>IF($GS791&gt;=22,INDEX($DM:$DM,$GR791+22),"")</f>
      </c>
      <c r="EL791">
        <f>IF($GS791&gt;=23,INDEX($DM:$DM,$GR791+23),"")</f>
      </c>
      <c r="EM791">
        <f>IF($GS791&gt;=24,INDEX($DM:$DM,$GR791+24),"")</f>
      </c>
      <c r="EN791">
        <f>IF($GS791&gt;=25,INDEX($DM:$DM,$GR791+25),"")</f>
      </c>
      <c r="EO791">
        <f>IF($GS791&gt;=26,INDEX($DM:$DM,$GR791+26),"")</f>
      </c>
      <c r="EP791">
        <f>IF($GS791&gt;=27,INDEX($DM:$DM,$GR791+27),"")</f>
      </c>
      <c r="EQ791">
        <f>IF($GS791&gt;=28,INDEX($DM:$DM,$GR791+28),"")</f>
      </c>
      <c r="ER791">
        <f>IF($GS791&gt;=29,INDEX($DM:$DM,$GR791+29),"")</f>
      </c>
      <c r="ES791">
        <f>IF($GS791&gt;=30,INDEX($DM:$DM,$GR791+30),"")</f>
      </c>
      <c r="ET791">
        <f>IF($GS791&gt;=31,INDEX($DM:$DM,$GR791+31),"")</f>
      </c>
      <c r="EU791">
        <f>IF($GS791&gt;=32,INDEX($DM:$DM,$GR791+32),"")</f>
      </c>
      <c r="EV791">
        <f>IF($GS791&gt;=33,INDEX($DM:$DM,$GR791+33),"")</f>
      </c>
      <c r="EW791">
        <f>IF($GS791&gt;=34,INDEX($DM:$DM,$GR791+34),"")</f>
      </c>
      <c r="EX791">
        <f>IF($GS791&gt;=35,INDEX($DM:$DM,$GR791+35),"")</f>
      </c>
      <c r="EY791">
        <f>IF($GS791&gt;=36,INDEX($DM:$DM,$GR791+36),"")</f>
      </c>
      <c r="EZ791">
        <f>IF($GS791&gt;=37,INDEX($DM:$DM,$GR791+37),"")</f>
      </c>
      <c r="FA791">
        <f>IF($GS791&gt;=38,INDEX($DM:$DM,$GR791+38),"")</f>
      </c>
      <c r="FB791">
        <f>IF($GS791&gt;=39,INDEX($DM:$DM,$GR791+39),"")</f>
      </c>
      <c r="FC791">
        <f>IF($GS791&gt;=40,INDEX($DM:$DM,$GR791+40),"")</f>
      </c>
      <c r="FD791">
        <f>IF($GS791&gt;=1,INDEX($DN:$DN,$GR791+1),"")</f>
      </c>
      <c r="FE791">
        <f>IF($GS791&gt;=2,INDEX($DN:$DN,$GR791+2),"")</f>
      </c>
      <c r="FF791">
        <f>IF($GS791&gt;=3,INDEX($DN:$DN,$GR791+3),"")</f>
      </c>
      <c r="FG791">
        <f>IF($GS791&gt;=4,INDEX($DN:$DN,$GR791+4),"")</f>
      </c>
      <c r="FH791">
        <f>IF($GS791&gt;=5,INDEX($DN:$DN,$GR791+5),"")</f>
      </c>
      <c r="FI791">
        <f>IF($GS791&gt;=6,INDEX($DN:$DN,$GR791+6),"")</f>
      </c>
      <c r="FJ791">
        <f>IF($GS791&gt;=7,INDEX($DN:$DN,$GR791+7),"")</f>
      </c>
      <c r="FK791">
        <f>IF($GS791&gt;=8,INDEX($DN:$DN,$GR791+8),"")</f>
      </c>
      <c r="FL791">
        <f>IF($GS791&gt;=9,INDEX($DN:$DN,$GR791+9),"")</f>
      </c>
      <c r="FM791">
        <f>IF($GS791&gt;=10,INDEX($DN:$DN,$GR791+10),"")</f>
      </c>
      <c r="FN791">
        <f>IF($GS791&gt;=11,INDEX($DN:$DN,$GR791+11),"")</f>
      </c>
      <c r="FO791">
        <f>IF($GS791&gt;=12,INDEX($DN:$DN,$GR791+12),"")</f>
      </c>
      <c r="FP791">
        <f>IF($GS791&gt;=13,INDEX($DN:$DN,$GR791+13),"")</f>
      </c>
      <c r="FQ791">
        <f>IF($GS791&gt;=14,INDEX($DN:$DN,$GR791+14),"")</f>
      </c>
      <c r="FR791">
        <f>IF($GS791&gt;=15,INDEX($DN:$DN,$GR791+15),"")</f>
      </c>
      <c r="FS791">
        <f>IF($GS791&gt;=16,INDEX($DN:$DN,$GR791+16),"")</f>
      </c>
      <c r="FT791">
        <f>IF($GS791&gt;=17,INDEX($DN:$DN,$GR791+17),"")</f>
      </c>
      <c r="FU791">
        <f>IF($GS791&gt;=18,INDEX($DN:$DN,$GR791+18),"")</f>
      </c>
      <c r="FV791">
        <f>IF($GS791&gt;=19,INDEX($DN:$DN,$GR791+19),"")</f>
      </c>
      <c r="FW791">
        <f>IF($GS791&gt;=20,INDEX($DN:$DN,$GR791+20),"")</f>
      </c>
      <c r="FX791">
        <f>IF($GS791&gt;=21,INDEX($DN:$DN,$GR791+21),"")</f>
      </c>
      <c r="FY791">
        <f>IF($GS791&gt;=22,INDEX($DN:$DN,$GR791+22),"")</f>
      </c>
      <c r="FZ791">
        <f>IF($GS791&gt;=23,INDEX($DN:$DN,$GR791+23),"")</f>
      </c>
      <c r="GA791">
        <f>IF($GS791&gt;=24,INDEX($DN:$DN,$GR791+24),"")</f>
      </c>
      <c r="GB791">
        <f>IF($GS791&gt;=25,INDEX($DN:$DN,$GR791+25),"")</f>
      </c>
      <c r="GC791">
        <f>IF($GS791&gt;=26,INDEX($DN:$DN,$GR791+26),"")</f>
      </c>
      <c r="GD791">
        <f>IF($GS791&gt;=27,INDEX($DN:$DN,$GR791+27),"")</f>
      </c>
      <c r="GE791">
        <f>IF($GS791&gt;=28,INDEX($DN:$DN,$GR791+28),"")</f>
      </c>
      <c r="GF791">
        <f>IF($GS791&gt;=29,INDEX($DN:$DN,$GR791+29),"")</f>
      </c>
      <c r="GG791">
        <f>IF($GS791&gt;=30,INDEX($DN:$DN,$GR791+30),"")</f>
      </c>
      <c r="GH791">
        <f>IF($GS791&gt;=31,INDEX($DN:$DN,$GR791+31),"")</f>
      </c>
      <c r="GI791">
        <f>IF($GS791&gt;=32,INDEX($DN:$DN,$GR791+32),"")</f>
      </c>
      <c r="GJ791">
        <f>IF($GS791&gt;=33,INDEX($DN:$DN,$GR791+33),"")</f>
      </c>
      <c r="GK791">
        <f>IF($GS791&gt;=34,INDEX($DN:$DN,$GR791+34),"")</f>
      </c>
      <c r="GL791">
        <f>IF($GS791&gt;=35,INDEX($DN:$DN,$GR791+35),"")</f>
      </c>
      <c r="GM791">
        <f>IF($GS791&gt;=36,INDEX($DN:$DN,$GR791+36),"")</f>
      </c>
      <c r="GN791">
        <f>IF($GS791&gt;=37,INDEX($DN:$DN,$GR791+37),"")</f>
      </c>
      <c r="GO791">
        <f>IF($GS791&gt;=38,INDEX($DN:$DN,$GR791+38),"")</f>
      </c>
      <c r="GP791">
        <f>IF($GS791&gt;=39,INDEX($DN:$DN,$GR791+39),"")</f>
      </c>
      <c r="GQ791">
        <f>IF($GS791&gt;=40,INDEX($DN:$DN,$GR791+40),"")</f>
      </c>
      <c r="GR791">
        <f>IFERROR(MATCH($DL791,$DM$2:$DM$148,0)+1,0)</f>
      </c>
      <c r="GS791">
        <f>IFERROR(INDEX($DO$2:$DO$148,MATCH($DL791,$DM$2:$DM$148,0)),0)</f>
      </c>
      <c r="GT791">
        <f>IFERROR(MATCH($Z791,$DP$791:$FC$791,0),0)</f>
      </c>
      <c r="GU791">
        <f>IF($GT791&gt;0,INDEX($FD$791:$GQ$791,$GT791),"")</f>
      </c>
      <c r="GX791">
        <f>IF($JG791&gt;=1,INDEX($GV:$GV,$JF791+1),"")</f>
      </c>
      <c r="GY791">
        <f>IF($JG791&gt;=2,INDEX($GV:$GV,$JF791+2),"")</f>
      </c>
      <c r="GZ791">
        <f>IF($JG791&gt;=3,INDEX($GV:$GV,$JF791+3),"")</f>
      </c>
      <c r="HA791">
        <f>IF($JG791&gt;=4,INDEX($GV:$GV,$JF791+4),"")</f>
      </c>
      <c r="HB791">
        <f>IF($JG791&gt;=5,INDEX($GV:$GV,$JF791+5),"")</f>
      </c>
      <c r="HC791">
        <f>IF($JG791&gt;=6,INDEX($GV:$GV,$JF791+6),"")</f>
      </c>
      <c r="HD791">
        <f>IF($JG791&gt;=7,INDEX($GV:$GV,$JF791+7),"")</f>
      </c>
      <c r="HE791">
        <f>IF($JG791&gt;=8,INDEX($GV:$GV,$JF791+8),"")</f>
      </c>
      <c r="HF791">
        <f>IF($JG791&gt;=9,INDEX($GV:$GV,$JF791+9),"")</f>
      </c>
      <c r="HG791">
        <f>IF($JG791&gt;=10,INDEX($GV:$GV,$JF791+10),"")</f>
      </c>
      <c r="HH791">
        <f>IF($JG791&gt;=11,INDEX($GV:$GV,$JF791+11),"")</f>
      </c>
      <c r="HI791">
        <f>IF($JG791&gt;=12,INDEX($GV:$GV,$JF791+12),"")</f>
      </c>
      <c r="HJ791">
        <f>IF($JG791&gt;=13,INDEX($GV:$GV,$JF791+13),"")</f>
      </c>
      <c r="HK791">
        <f>IF($JG791&gt;=14,INDEX($GV:$GV,$JF791+14),"")</f>
      </c>
      <c r="HL791">
        <f>IF($JG791&gt;=15,INDEX($GV:$GV,$JF791+15),"")</f>
      </c>
      <c r="HM791">
        <f>IF($JG791&gt;=16,INDEX($GV:$GV,$JF791+16),"")</f>
      </c>
      <c r="HN791">
        <f>IF($JG791&gt;=17,INDEX($GV:$GV,$JF791+17),"")</f>
      </c>
      <c r="HO791">
        <f>IF($JG791&gt;=18,INDEX($GV:$GV,$JF791+18),"")</f>
      </c>
      <c r="HP791">
        <f>IF($JG791&gt;=19,INDEX($GV:$GV,$JF791+19),"")</f>
      </c>
      <c r="HQ791">
        <f>IF($JG791&gt;=20,INDEX($GV:$GV,$JF791+20),"")</f>
      </c>
      <c r="HR791">
        <f>IF($JG791&gt;=21,INDEX($GV:$GV,$JF791+21),"")</f>
      </c>
      <c r="HS791">
        <f>IF($JG791&gt;=22,INDEX($GV:$GV,$JF791+22),"")</f>
      </c>
      <c r="HT791">
        <f>IF($JG791&gt;=23,INDEX($GV:$GV,$JF791+23),"")</f>
      </c>
      <c r="HU791">
        <f>IF($JG791&gt;=24,INDEX($GV:$GV,$JF791+24),"")</f>
      </c>
      <c r="HV791">
        <f>IF($JG791&gt;=25,INDEX($GV:$GV,$JF791+25),"")</f>
      </c>
      <c r="HW791">
        <f>IF($JG791&gt;=26,INDEX($GV:$GV,$JF791+26),"")</f>
      </c>
      <c r="HX791">
        <f>IF($JG791&gt;=27,INDEX($GV:$GV,$JF791+27),"")</f>
      </c>
      <c r="HY791">
        <f>IF($JG791&gt;=28,INDEX($GV:$GV,$JF791+28),"")</f>
      </c>
      <c r="HZ791">
        <f>IF($JG791&gt;=29,INDEX($GV:$GV,$JF791+29),"")</f>
      </c>
      <c r="IA791">
        <f>IF($JG791&gt;=30,INDEX($GV:$GV,$JF791+30),"")</f>
      </c>
      <c r="IB791">
        <f>IF($JG791&gt;=31,INDEX($GV:$GV,$JF791+31),"")</f>
      </c>
      <c r="IC791">
        <f>IF($JG791&gt;=32,INDEX($GV:$GV,$JF791+32),"")</f>
      </c>
      <c r="ID791">
        <f>IF($JG791&gt;=33,INDEX($GV:$GV,$JF791+33),"")</f>
      </c>
      <c r="IE791">
        <f>IF($JG791&gt;=34,INDEX($GV:$GV,$JF791+34),"")</f>
      </c>
      <c r="IF791">
        <f>IF($JG791&gt;=35,INDEX($GV:$GV,$JF791+35),"")</f>
      </c>
      <c r="IG791">
        <f>IF($JG791&gt;=36,INDEX($GV:$GV,$JF791+36),"")</f>
      </c>
      <c r="IH791">
        <f>IF($JG791&gt;=37,INDEX($GV:$GV,$JF791+37),"")</f>
      </c>
      <c r="II791">
        <f>IF($JG791&gt;=38,INDEX($GV:$GV,$JF791+38),"")</f>
      </c>
      <c r="IJ791">
        <f>IF($JG791&gt;=39,INDEX($GV:$GV,$JF791+39),"")</f>
      </c>
      <c r="IK791">
        <f>IF($JG791&gt;=40,INDEX($GV:$GV,$JF791+40),"")</f>
      </c>
      <c r="IL791">
        <f>IF($JG791&gt;=41,INDEX($GV:$GV,$JF791+41),"")</f>
      </c>
      <c r="IM791">
        <f>IF($JG791&gt;=42,INDEX($GV:$GV,$JF791+42),"")</f>
      </c>
      <c r="IN791">
        <f>IF($JG791&gt;=43,INDEX($GV:$GV,$JF791+43),"")</f>
      </c>
      <c r="IO791">
        <f>IF($JG791&gt;=44,INDEX($GV:$GV,$JF791+44),"")</f>
      </c>
      <c r="IP791">
        <f>IF($JG791&gt;=45,INDEX($GV:$GV,$JF791+45),"")</f>
      </c>
      <c r="IQ791">
        <f>IF($JG791&gt;=46,INDEX($GV:$GV,$JF791+46),"")</f>
      </c>
      <c r="IR791">
        <f>IF($JG791&gt;=47,INDEX($GV:$GV,$JF791+47),"")</f>
      </c>
      <c r="IS791">
        <f>IF($JG791&gt;=48,INDEX($GV:$GV,$JF791+48),"")</f>
      </c>
      <c r="IT791">
        <f>IF($JG791&gt;=49,INDEX($GV:$GV,$JF791+49),"")</f>
      </c>
      <c r="IU791">
        <f>IF($JG791&gt;=50,INDEX($GV:$GV,$JF791+50),"")</f>
      </c>
      <c r="IV791">
        <f>IF($JG791&gt;=51,INDEX($GV:$GV,$JF791+51),"")</f>
      </c>
      <c r="IW791">
        <f>IF($JG791&gt;=52,INDEX($GV:$GV,$JF791+52),"")</f>
      </c>
      <c r="IX791">
        <f>IF($JG791&gt;=53,INDEX($GV:$GV,$JF791+53),"")</f>
      </c>
      <c r="IY791">
        <f>IF($JG791&gt;=54,INDEX($GV:$GV,$JF791+54),"")</f>
      </c>
      <c r="IZ791">
        <f>IF($JG791&gt;=55,INDEX($GV:$GV,$JF791+55),"")</f>
      </c>
      <c r="JA791">
        <f>IF($JG791&gt;=56,INDEX($GV:$GV,$JF791+56),"")</f>
      </c>
      <c r="JB791">
        <f>IF($JG791&gt;=57,INDEX($GV:$GV,$JF791+57),"")</f>
      </c>
      <c r="JC791">
        <f>IF($JG791&gt;=58,INDEX($GV:$GV,$JF791+58),"")</f>
      </c>
      <c r="JD791">
        <f>IF($JG791&gt;=59,INDEX($GV:$GV,$JF791+59),"")</f>
      </c>
      <c r="JE791">
        <f>IF($JG791&gt;=60,INDEX($GV:$GV,$JF791+60),"")</f>
      </c>
      <c r="JF791">
        <f>IFERROR(MATCH($GU791,$GV$2:$GV$322,0)+1,0)</f>
      </c>
      <c r="JG791">
        <f>IFERROR(INDEX($GW$2:$GW$322,MATCH($GU791,$GV$2:$GV$322,0)),0)</f>
      </c>
      <c r="JH791" t="s">
        <v>44</v>
      </c>
      <c r="JI791" t="s">
        <v>44</v>
      </c>
    </row>
    <row r="792" spans="1:269" x14ac:dyDescent="0.25">
      <c r="R792">
        <f>IF(OR($U792="",$Q792=""),"",IFERROR($U792/$Q792,0))</f>
      </c>
      <c r="S792">
        <f>IF($U792="","",
SUM($T792,$V792,$AA792,$W792,$Y792)*
(1-IF($AB792="",0,VALUE($AB792)/100)))</f>
      </c>
      <c r="T792">
        <f>IF($U792="","",$U792)</f>
      </c>
      <c r="V792">
        <f>IF($U792="","",
IF($O792="","",
IF(ISNUMBER(SEARCH("exempt",LOWER($O792))),0,
$U792*(VALUE(SUBSTITUTE($O792,"%",""))/100))))</f>
      </c>
      <c r="AC792">
        <f>IFERROR(IF(FIND(" - ",$K792)&gt;0,MID($K792,FIND(" - ",$K792)+3,LEN($K792)),""),"")</f>
      </c>
      <c r="AL792" t="s">
        <v>1810</v>
      </c>
      <c r="AT792">
        <f>IFERROR(LEFT($K792,FIND(" - ",$K792)-1),$K792)</f>
      </c>
      <c r="AW792">
        <f>IF($CL792&gt;=1,INDEX($AU:$AU,$CK792+1),"")</f>
      </c>
      <c r="AX792">
        <f>IF($CL792&gt;=2,INDEX($AU:$AU,$CK792+2),"")</f>
      </c>
      <c r="AY792">
        <f>IF($CL792&gt;=3,INDEX($AU:$AU,$CK792+3),"")</f>
      </c>
      <c r="AZ792">
        <f>IF($CL792&gt;=4,INDEX($AU:$AU,$CK792+4),"")</f>
      </c>
      <c r="BA792">
        <f>IF($CL792&gt;=5,INDEX($AU:$AU,$CK792+5),"")</f>
      </c>
      <c r="BB792">
        <f>IF($CL792&gt;=6,INDEX($AU:$AU,$CK792+6),"")</f>
      </c>
      <c r="BC792">
        <f>IF($CL792&gt;=7,INDEX($AU:$AU,$CK792+7),"")</f>
      </c>
      <c r="BD792">
        <f>IF($CL792&gt;=8,INDEX($AU:$AU,$CK792+8),"")</f>
      </c>
      <c r="BE792">
        <f>IF($CL792&gt;=9,INDEX($AU:$AU,$CK792+9),"")</f>
      </c>
      <c r="BF792">
        <f>IF($CL792&gt;=10,INDEX($AU:$AU,$CK792+10),"")</f>
      </c>
      <c r="BG792">
        <f>IF($CL792&gt;=11,INDEX($AU:$AU,$CK792+11),"")</f>
      </c>
      <c r="BH792">
        <f>IF($CL792&gt;=12,INDEX($AU:$AU,$CK792+12),"")</f>
      </c>
      <c r="BI792">
        <f>IF($CL792&gt;=13,INDEX($AU:$AU,$CK792+13),"")</f>
      </c>
      <c r="BJ792">
        <f>IF($CL792&gt;=14,INDEX($AU:$AU,$CK792+14),"")</f>
      </c>
      <c r="BK792">
        <f>IF($CL792&gt;=15,INDEX($AU:$AU,$CK792+15),"")</f>
      </c>
      <c r="BL792">
        <f>IF($CL792&gt;=16,INDEX($AU:$AU,$CK792+16),"")</f>
      </c>
      <c r="BM792">
        <f>IF($CL792&gt;=17,INDEX($AU:$AU,$CK792+17),"")</f>
      </c>
      <c r="BN792">
        <f>IF($CL792&gt;=18,INDEX($AU:$AU,$CK792+18),"")</f>
      </c>
      <c r="BO792">
        <f>IF($CL792&gt;=19,INDEX($AU:$AU,$CK792+19),"")</f>
      </c>
      <c r="BP792">
        <f>IF($CL792&gt;=20,INDEX($AU:$AU,$CK792+20),"")</f>
      </c>
      <c r="BQ792">
        <f>IF($CL792&gt;=21,INDEX($AU:$AU,$CK792+21),"")</f>
      </c>
      <c r="BR792">
        <f>IF($CL792&gt;=22,INDEX($AU:$AU,$CK792+22),"")</f>
      </c>
      <c r="BS792">
        <f>IF($CL792&gt;=23,INDEX($AU:$AU,$CK792+23),"")</f>
      </c>
      <c r="BT792">
        <f>IF($CL792&gt;=24,INDEX($AU:$AU,$CK792+24),"")</f>
      </c>
      <c r="BU792">
        <f>IF($CL792&gt;=25,INDEX($AU:$AU,$CK792+25),"")</f>
      </c>
      <c r="BV792">
        <f>IF($CL792&gt;=26,INDEX($AU:$AU,$CK792+26),"")</f>
      </c>
      <c r="BW792">
        <f>IF($CL792&gt;=27,INDEX($AU:$AU,$CK792+27),"")</f>
      </c>
      <c r="BX792">
        <f>IF($CL792&gt;=28,INDEX($AU:$AU,$CK792+28),"")</f>
      </c>
      <c r="BY792">
        <f>IF($CL792&gt;=29,INDEX($AU:$AU,$CK792+29),"")</f>
      </c>
      <c r="BZ792">
        <f>IF($CL792&gt;=30,INDEX($AU:$AU,$CK792+30),"")</f>
      </c>
      <c r="CA792">
        <f>IF($CL792&gt;=31,INDEX($AU:$AU,$CK792+31),"")</f>
      </c>
      <c r="CB792">
        <f>IF($CL792&gt;=32,INDEX($AU:$AU,$CK792+32),"")</f>
      </c>
      <c r="CC792">
        <f>IF($CL792&gt;=33,INDEX($AU:$AU,$CK792+33),"")</f>
      </c>
      <c r="CD792">
        <f>IF($CL792&gt;=34,INDEX($AU:$AU,$CK792+34),"")</f>
      </c>
      <c r="CE792">
        <f>IF($CL792&gt;=35,INDEX($AU:$AU,$CK792+35),"")</f>
      </c>
      <c r="CF792">
        <f>IF($CL792&gt;=36,INDEX($AU:$AU,$CK792+36),"")</f>
      </c>
      <c r="CG792">
        <f>IF($CL792&gt;=37,INDEX($AU:$AU,$CK792+37),"")</f>
      </c>
      <c r="CH792">
        <f>IF($CL792&gt;=38,INDEX($AU:$AU,$CK792+38),"")</f>
      </c>
      <c r="CI792">
        <f>IF($CL792&gt;=39,INDEX($AU:$AU,$CK792+39),"")</f>
      </c>
      <c r="CJ792">
        <f>IF($CL792&gt;=40,INDEX($AU:$AU,$CK792+40),"")</f>
      </c>
      <c r="CK792">
        <f>IFERROR(MATCH($AT792,$AU$2:$AU$133,0)+1,0)</f>
      </c>
      <c r="CL792">
        <f>IFERROR(INDEX($AV$2:$AV$133,MATCH($AT792,$AU$2:$AU$133,0)),0)</f>
      </c>
      <c r="CM792">
        <f>IFERROR(LEFT($L792,FIND(" - ",$L792)-1),$L792)</f>
      </c>
      <c r="CN792" t="s">
        <v>1811</v>
      </c>
      <c r="CO792">
        <v>1</v>
      </c>
      <c r="CP792">
        <f>IF($DK792&gt;=1,INDEX($CN:$CN,$DJ792+1),"")</f>
      </c>
      <c r="CQ792">
        <f>IF($DK792&gt;=2,INDEX($CN:$CN,$DJ792+2),"")</f>
      </c>
      <c r="CR792">
        <f>IF($DK792&gt;=3,INDEX($CN:$CN,$DJ792+3),"")</f>
      </c>
      <c r="CS792">
        <f>IF($DK792&gt;=4,INDEX($CN:$CN,$DJ792+4),"")</f>
      </c>
      <c r="CT792">
        <f>IF($DK792&gt;=5,INDEX($CN:$CN,$DJ792+5),"")</f>
      </c>
      <c r="CU792">
        <f>IF($DK792&gt;=6,INDEX($CN:$CN,$DJ792+6),"")</f>
      </c>
      <c r="CV792">
        <f>IF($DK792&gt;=7,INDEX($CN:$CN,$DJ792+7),"")</f>
      </c>
      <c r="CW792">
        <f>IF($DK792&gt;=8,INDEX($CN:$CN,$DJ792+8),"")</f>
      </c>
      <c r="CX792">
        <f>IF($DK792&gt;=9,INDEX($CN:$CN,$DJ792+9),"")</f>
      </c>
      <c r="CY792">
        <f>IF($DK792&gt;=10,INDEX($CN:$CN,$DJ792+10),"")</f>
      </c>
      <c r="CZ792">
        <f>IF($DK792&gt;=11,INDEX($CN:$CN,$DJ792+11),"")</f>
      </c>
      <c r="DA792">
        <f>IF($DK792&gt;=12,INDEX($CN:$CN,$DJ792+12),"")</f>
      </c>
      <c r="DB792">
        <f>IF($DK792&gt;=13,INDEX($CN:$CN,$DJ792+13),"")</f>
      </c>
      <c r="DC792">
        <f>IF($DK792&gt;=14,INDEX($CN:$CN,$DJ792+14),"")</f>
      </c>
      <c r="DD792">
        <f>IF($DK792&gt;=15,INDEX($CN:$CN,$DJ792+15),"")</f>
      </c>
      <c r="DE792">
        <f>IF($DK792&gt;=16,INDEX($CN:$CN,$DJ792+16),"")</f>
      </c>
      <c r="DF792">
        <f>IF($DK792&gt;=17,INDEX($CN:$CN,$DJ792+17),"")</f>
      </c>
      <c r="DG792">
        <f>IF($DK792&gt;=18,INDEX($CN:$CN,$DJ792+18),"")</f>
      </c>
      <c r="DH792">
        <f>IF($DK792&gt;=19,INDEX($CN:$CN,$DJ792+19),"")</f>
      </c>
      <c r="DI792">
        <f>IF($DK792&gt;=20,INDEX($CN:$CN,$DJ792+20),"")</f>
      </c>
      <c r="DJ792">
        <f>IFERROR(MATCH($CM792,$CN$2:$CN$1089,0)+1,0)</f>
      </c>
      <c r="DK792">
        <f>IFERROR(INDEX($CO$2:$CO$1089,MATCH($CM792,$CN$2:$CN$1089,0)),0)</f>
      </c>
      <c r="DL792">
        <f>IFERROR(INDEX($AS:$AS,MATCH($O792,$AR:$AR,0))&amp;"","")</f>
      </c>
      <c r="DP792">
        <f>IF($GS792&gt;=1,INDEX($DM:$DM,$GR792+1),"")</f>
      </c>
      <c r="DQ792">
        <f>IF($GS792&gt;=2,INDEX($DM:$DM,$GR792+2),"")</f>
      </c>
      <c r="DR792">
        <f>IF($GS792&gt;=3,INDEX($DM:$DM,$GR792+3),"")</f>
      </c>
      <c r="DS792">
        <f>IF($GS792&gt;=4,INDEX($DM:$DM,$GR792+4),"")</f>
      </c>
      <c r="DT792">
        <f>IF($GS792&gt;=5,INDEX($DM:$DM,$GR792+5),"")</f>
      </c>
      <c r="DU792">
        <f>IF($GS792&gt;=6,INDEX($DM:$DM,$GR792+6),"")</f>
      </c>
      <c r="DV792">
        <f>IF($GS792&gt;=7,INDEX($DM:$DM,$GR792+7),"")</f>
      </c>
      <c r="DW792">
        <f>IF($GS792&gt;=8,INDEX($DM:$DM,$GR792+8),"")</f>
      </c>
      <c r="DX792">
        <f>IF($GS792&gt;=9,INDEX($DM:$DM,$GR792+9),"")</f>
      </c>
      <c r="DY792">
        <f>IF($GS792&gt;=10,INDEX($DM:$DM,$GR792+10),"")</f>
      </c>
      <c r="DZ792">
        <f>IF($GS792&gt;=11,INDEX($DM:$DM,$GR792+11),"")</f>
      </c>
      <c r="EA792">
        <f>IF($GS792&gt;=12,INDEX($DM:$DM,$GR792+12),"")</f>
      </c>
      <c r="EB792">
        <f>IF($GS792&gt;=13,INDEX($DM:$DM,$GR792+13),"")</f>
      </c>
      <c r="EC792">
        <f>IF($GS792&gt;=14,INDEX($DM:$DM,$GR792+14),"")</f>
      </c>
      <c r="ED792">
        <f>IF($GS792&gt;=15,INDEX($DM:$DM,$GR792+15),"")</f>
      </c>
      <c r="EE792">
        <f>IF($GS792&gt;=16,INDEX($DM:$DM,$GR792+16),"")</f>
      </c>
      <c r="EF792">
        <f>IF($GS792&gt;=17,INDEX($DM:$DM,$GR792+17),"")</f>
      </c>
      <c r="EG792">
        <f>IF($GS792&gt;=18,INDEX($DM:$DM,$GR792+18),"")</f>
      </c>
      <c r="EH792">
        <f>IF($GS792&gt;=19,INDEX($DM:$DM,$GR792+19),"")</f>
      </c>
      <c r="EI792">
        <f>IF($GS792&gt;=20,INDEX($DM:$DM,$GR792+20),"")</f>
      </c>
      <c r="EJ792">
        <f>IF($GS792&gt;=21,INDEX($DM:$DM,$GR792+21),"")</f>
      </c>
      <c r="EK792">
        <f>IF($GS792&gt;=22,INDEX($DM:$DM,$GR792+22),"")</f>
      </c>
      <c r="EL792">
        <f>IF($GS792&gt;=23,INDEX($DM:$DM,$GR792+23),"")</f>
      </c>
      <c r="EM792">
        <f>IF($GS792&gt;=24,INDEX($DM:$DM,$GR792+24),"")</f>
      </c>
      <c r="EN792">
        <f>IF($GS792&gt;=25,INDEX($DM:$DM,$GR792+25),"")</f>
      </c>
      <c r="EO792">
        <f>IF($GS792&gt;=26,INDEX($DM:$DM,$GR792+26),"")</f>
      </c>
      <c r="EP792">
        <f>IF($GS792&gt;=27,INDEX($DM:$DM,$GR792+27),"")</f>
      </c>
      <c r="EQ792">
        <f>IF($GS792&gt;=28,INDEX($DM:$DM,$GR792+28),"")</f>
      </c>
      <c r="ER792">
        <f>IF($GS792&gt;=29,INDEX($DM:$DM,$GR792+29),"")</f>
      </c>
      <c r="ES792">
        <f>IF($GS792&gt;=30,INDEX($DM:$DM,$GR792+30),"")</f>
      </c>
      <c r="ET792">
        <f>IF($GS792&gt;=31,INDEX($DM:$DM,$GR792+31),"")</f>
      </c>
      <c r="EU792">
        <f>IF($GS792&gt;=32,INDEX($DM:$DM,$GR792+32),"")</f>
      </c>
      <c r="EV792">
        <f>IF($GS792&gt;=33,INDEX($DM:$DM,$GR792+33),"")</f>
      </c>
      <c r="EW792">
        <f>IF($GS792&gt;=34,INDEX($DM:$DM,$GR792+34),"")</f>
      </c>
      <c r="EX792">
        <f>IF($GS792&gt;=35,INDEX($DM:$DM,$GR792+35),"")</f>
      </c>
      <c r="EY792">
        <f>IF($GS792&gt;=36,INDEX($DM:$DM,$GR792+36),"")</f>
      </c>
      <c r="EZ792">
        <f>IF($GS792&gt;=37,INDEX($DM:$DM,$GR792+37),"")</f>
      </c>
      <c r="FA792">
        <f>IF($GS792&gt;=38,INDEX($DM:$DM,$GR792+38),"")</f>
      </c>
      <c r="FB792">
        <f>IF($GS792&gt;=39,INDEX($DM:$DM,$GR792+39),"")</f>
      </c>
      <c r="FC792">
        <f>IF($GS792&gt;=40,INDEX($DM:$DM,$GR792+40),"")</f>
      </c>
      <c r="FD792">
        <f>IF($GS792&gt;=1,INDEX($DN:$DN,$GR792+1),"")</f>
      </c>
      <c r="FE792">
        <f>IF($GS792&gt;=2,INDEX($DN:$DN,$GR792+2),"")</f>
      </c>
      <c r="FF792">
        <f>IF($GS792&gt;=3,INDEX($DN:$DN,$GR792+3),"")</f>
      </c>
      <c r="FG792">
        <f>IF($GS792&gt;=4,INDEX($DN:$DN,$GR792+4),"")</f>
      </c>
      <c r="FH792">
        <f>IF($GS792&gt;=5,INDEX($DN:$DN,$GR792+5),"")</f>
      </c>
      <c r="FI792">
        <f>IF($GS792&gt;=6,INDEX($DN:$DN,$GR792+6),"")</f>
      </c>
      <c r="FJ792">
        <f>IF($GS792&gt;=7,INDEX($DN:$DN,$GR792+7),"")</f>
      </c>
      <c r="FK792">
        <f>IF($GS792&gt;=8,INDEX($DN:$DN,$GR792+8),"")</f>
      </c>
      <c r="FL792">
        <f>IF($GS792&gt;=9,INDEX($DN:$DN,$GR792+9),"")</f>
      </c>
      <c r="FM792">
        <f>IF($GS792&gt;=10,INDEX($DN:$DN,$GR792+10),"")</f>
      </c>
      <c r="FN792">
        <f>IF($GS792&gt;=11,INDEX($DN:$DN,$GR792+11),"")</f>
      </c>
      <c r="FO792">
        <f>IF($GS792&gt;=12,INDEX($DN:$DN,$GR792+12),"")</f>
      </c>
      <c r="FP792">
        <f>IF($GS792&gt;=13,INDEX($DN:$DN,$GR792+13),"")</f>
      </c>
      <c r="FQ792">
        <f>IF($GS792&gt;=14,INDEX($DN:$DN,$GR792+14),"")</f>
      </c>
      <c r="FR792">
        <f>IF($GS792&gt;=15,INDEX($DN:$DN,$GR792+15),"")</f>
      </c>
      <c r="FS792">
        <f>IF($GS792&gt;=16,INDEX($DN:$DN,$GR792+16),"")</f>
      </c>
      <c r="FT792">
        <f>IF($GS792&gt;=17,INDEX($DN:$DN,$GR792+17),"")</f>
      </c>
      <c r="FU792">
        <f>IF($GS792&gt;=18,INDEX($DN:$DN,$GR792+18),"")</f>
      </c>
      <c r="FV792">
        <f>IF($GS792&gt;=19,INDEX($DN:$DN,$GR792+19),"")</f>
      </c>
      <c r="FW792">
        <f>IF($GS792&gt;=20,INDEX($DN:$DN,$GR792+20),"")</f>
      </c>
      <c r="FX792">
        <f>IF($GS792&gt;=21,INDEX($DN:$DN,$GR792+21),"")</f>
      </c>
      <c r="FY792">
        <f>IF($GS792&gt;=22,INDEX($DN:$DN,$GR792+22),"")</f>
      </c>
      <c r="FZ792">
        <f>IF($GS792&gt;=23,INDEX($DN:$DN,$GR792+23),"")</f>
      </c>
      <c r="GA792">
        <f>IF($GS792&gt;=24,INDEX($DN:$DN,$GR792+24),"")</f>
      </c>
      <c r="GB792">
        <f>IF($GS792&gt;=25,INDEX($DN:$DN,$GR792+25),"")</f>
      </c>
      <c r="GC792">
        <f>IF($GS792&gt;=26,INDEX($DN:$DN,$GR792+26),"")</f>
      </c>
      <c r="GD792">
        <f>IF($GS792&gt;=27,INDEX($DN:$DN,$GR792+27),"")</f>
      </c>
      <c r="GE792">
        <f>IF($GS792&gt;=28,INDEX($DN:$DN,$GR792+28),"")</f>
      </c>
      <c r="GF792">
        <f>IF($GS792&gt;=29,INDEX($DN:$DN,$GR792+29),"")</f>
      </c>
      <c r="GG792">
        <f>IF($GS792&gt;=30,INDEX($DN:$DN,$GR792+30),"")</f>
      </c>
      <c r="GH792">
        <f>IF($GS792&gt;=31,INDEX($DN:$DN,$GR792+31),"")</f>
      </c>
      <c r="GI792">
        <f>IF($GS792&gt;=32,INDEX($DN:$DN,$GR792+32),"")</f>
      </c>
      <c r="GJ792">
        <f>IF($GS792&gt;=33,INDEX($DN:$DN,$GR792+33),"")</f>
      </c>
      <c r="GK792">
        <f>IF($GS792&gt;=34,INDEX($DN:$DN,$GR792+34),"")</f>
      </c>
      <c r="GL792">
        <f>IF($GS792&gt;=35,INDEX($DN:$DN,$GR792+35),"")</f>
      </c>
      <c r="GM792">
        <f>IF($GS792&gt;=36,INDEX($DN:$DN,$GR792+36),"")</f>
      </c>
      <c r="GN792">
        <f>IF($GS792&gt;=37,INDEX($DN:$DN,$GR792+37),"")</f>
      </c>
      <c r="GO792">
        <f>IF($GS792&gt;=38,INDEX($DN:$DN,$GR792+38),"")</f>
      </c>
      <c r="GP792">
        <f>IF($GS792&gt;=39,INDEX($DN:$DN,$GR792+39),"")</f>
      </c>
      <c r="GQ792">
        <f>IF($GS792&gt;=40,INDEX($DN:$DN,$GR792+40),"")</f>
      </c>
      <c r="GR792">
        <f>IFERROR(MATCH($DL792,$DM$2:$DM$148,0)+1,0)</f>
      </c>
      <c r="GS792">
        <f>IFERROR(INDEX($DO$2:$DO$148,MATCH($DL792,$DM$2:$DM$148,0)),0)</f>
      </c>
      <c r="GT792">
        <f>IFERROR(MATCH($Z792,$DP$792:$FC$792,0),0)</f>
      </c>
      <c r="GU792">
        <f>IF($GT792&gt;0,INDEX($FD$792:$GQ$792,$GT792),"")</f>
      </c>
      <c r="GX792">
        <f>IF($JG792&gt;=1,INDEX($GV:$GV,$JF792+1),"")</f>
      </c>
      <c r="GY792">
        <f>IF($JG792&gt;=2,INDEX($GV:$GV,$JF792+2),"")</f>
      </c>
      <c r="GZ792">
        <f>IF($JG792&gt;=3,INDEX($GV:$GV,$JF792+3),"")</f>
      </c>
      <c r="HA792">
        <f>IF($JG792&gt;=4,INDEX($GV:$GV,$JF792+4),"")</f>
      </c>
      <c r="HB792">
        <f>IF($JG792&gt;=5,INDEX($GV:$GV,$JF792+5),"")</f>
      </c>
      <c r="HC792">
        <f>IF($JG792&gt;=6,INDEX($GV:$GV,$JF792+6),"")</f>
      </c>
      <c r="HD792">
        <f>IF($JG792&gt;=7,INDEX($GV:$GV,$JF792+7),"")</f>
      </c>
      <c r="HE792">
        <f>IF($JG792&gt;=8,INDEX($GV:$GV,$JF792+8),"")</f>
      </c>
      <c r="HF792">
        <f>IF($JG792&gt;=9,INDEX($GV:$GV,$JF792+9),"")</f>
      </c>
      <c r="HG792">
        <f>IF($JG792&gt;=10,INDEX($GV:$GV,$JF792+10),"")</f>
      </c>
      <c r="HH792">
        <f>IF($JG792&gt;=11,INDEX($GV:$GV,$JF792+11),"")</f>
      </c>
      <c r="HI792">
        <f>IF($JG792&gt;=12,INDEX($GV:$GV,$JF792+12),"")</f>
      </c>
      <c r="HJ792">
        <f>IF($JG792&gt;=13,INDEX($GV:$GV,$JF792+13),"")</f>
      </c>
      <c r="HK792">
        <f>IF($JG792&gt;=14,INDEX($GV:$GV,$JF792+14),"")</f>
      </c>
      <c r="HL792">
        <f>IF($JG792&gt;=15,INDEX($GV:$GV,$JF792+15),"")</f>
      </c>
      <c r="HM792">
        <f>IF($JG792&gt;=16,INDEX($GV:$GV,$JF792+16),"")</f>
      </c>
      <c r="HN792">
        <f>IF($JG792&gt;=17,INDEX($GV:$GV,$JF792+17),"")</f>
      </c>
      <c r="HO792">
        <f>IF($JG792&gt;=18,INDEX($GV:$GV,$JF792+18),"")</f>
      </c>
      <c r="HP792">
        <f>IF($JG792&gt;=19,INDEX($GV:$GV,$JF792+19),"")</f>
      </c>
      <c r="HQ792">
        <f>IF($JG792&gt;=20,INDEX($GV:$GV,$JF792+20),"")</f>
      </c>
      <c r="HR792">
        <f>IF($JG792&gt;=21,INDEX($GV:$GV,$JF792+21),"")</f>
      </c>
      <c r="HS792">
        <f>IF($JG792&gt;=22,INDEX($GV:$GV,$JF792+22),"")</f>
      </c>
      <c r="HT792">
        <f>IF($JG792&gt;=23,INDEX($GV:$GV,$JF792+23),"")</f>
      </c>
      <c r="HU792">
        <f>IF($JG792&gt;=24,INDEX($GV:$GV,$JF792+24),"")</f>
      </c>
      <c r="HV792">
        <f>IF($JG792&gt;=25,INDEX($GV:$GV,$JF792+25),"")</f>
      </c>
      <c r="HW792">
        <f>IF($JG792&gt;=26,INDEX($GV:$GV,$JF792+26),"")</f>
      </c>
      <c r="HX792">
        <f>IF($JG792&gt;=27,INDEX($GV:$GV,$JF792+27),"")</f>
      </c>
      <c r="HY792">
        <f>IF($JG792&gt;=28,INDEX($GV:$GV,$JF792+28),"")</f>
      </c>
      <c r="HZ792">
        <f>IF($JG792&gt;=29,INDEX($GV:$GV,$JF792+29),"")</f>
      </c>
      <c r="IA792">
        <f>IF($JG792&gt;=30,INDEX($GV:$GV,$JF792+30),"")</f>
      </c>
      <c r="IB792">
        <f>IF($JG792&gt;=31,INDEX($GV:$GV,$JF792+31),"")</f>
      </c>
      <c r="IC792">
        <f>IF($JG792&gt;=32,INDEX($GV:$GV,$JF792+32),"")</f>
      </c>
      <c r="ID792">
        <f>IF($JG792&gt;=33,INDEX($GV:$GV,$JF792+33),"")</f>
      </c>
      <c r="IE792">
        <f>IF($JG792&gt;=34,INDEX($GV:$GV,$JF792+34),"")</f>
      </c>
      <c r="IF792">
        <f>IF($JG792&gt;=35,INDEX($GV:$GV,$JF792+35),"")</f>
      </c>
      <c r="IG792">
        <f>IF($JG792&gt;=36,INDEX($GV:$GV,$JF792+36),"")</f>
      </c>
      <c r="IH792">
        <f>IF($JG792&gt;=37,INDEX($GV:$GV,$JF792+37),"")</f>
      </c>
      <c r="II792">
        <f>IF($JG792&gt;=38,INDEX($GV:$GV,$JF792+38),"")</f>
      </c>
      <c r="IJ792">
        <f>IF($JG792&gt;=39,INDEX($GV:$GV,$JF792+39),"")</f>
      </c>
      <c r="IK792">
        <f>IF($JG792&gt;=40,INDEX($GV:$GV,$JF792+40),"")</f>
      </c>
      <c r="IL792">
        <f>IF($JG792&gt;=41,INDEX($GV:$GV,$JF792+41),"")</f>
      </c>
      <c r="IM792">
        <f>IF($JG792&gt;=42,INDEX($GV:$GV,$JF792+42),"")</f>
      </c>
      <c r="IN792">
        <f>IF($JG792&gt;=43,INDEX($GV:$GV,$JF792+43),"")</f>
      </c>
      <c r="IO792">
        <f>IF($JG792&gt;=44,INDEX($GV:$GV,$JF792+44),"")</f>
      </c>
      <c r="IP792">
        <f>IF($JG792&gt;=45,INDEX($GV:$GV,$JF792+45),"")</f>
      </c>
      <c r="IQ792">
        <f>IF($JG792&gt;=46,INDEX($GV:$GV,$JF792+46),"")</f>
      </c>
      <c r="IR792">
        <f>IF($JG792&gt;=47,INDEX($GV:$GV,$JF792+47),"")</f>
      </c>
      <c r="IS792">
        <f>IF($JG792&gt;=48,INDEX($GV:$GV,$JF792+48),"")</f>
      </c>
      <c r="IT792">
        <f>IF($JG792&gt;=49,INDEX($GV:$GV,$JF792+49),"")</f>
      </c>
      <c r="IU792">
        <f>IF($JG792&gt;=50,INDEX($GV:$GV,$JF792+50),"")</f>
      </c>
      <c r="IV792">
        <f>IF($JG792&gt;=51,INDEX($GV:$GV,$JF792+51),"")</f>
      </c>
      <c r="IW792">
        <f>IF($JG792&gt;=52,INDEX($GV:$GV,$JF792+52),"")</f>
      </c>
      <c r="IX792">
        <f>IF($JG792&gt;=53,INDEX($GV:$GV,$JF792+53),"")</f>
      </c>
      <c r="IY792">
        <f>IF($JG792&gt;=54,INDEX($GV:$GV,$JF792+54),"")</f>
      </c>
      <c r="IZ792">
        <f>IF($JG792&gt;=55,INDEX($GV:$GV,$JF792+55),"")</f>
      </c>
      <c r="JA792">
        <f>IF($JG792&gt;=56,INDEX($GV:$GV,$JF792+56),"")</f>
      </c>
      <c r="JB792">
        <f>IF($JG792&gt;=57,INDEX($GV:$GV,$JF792+57),"")</f>
      </c>
      <c r="JC792">
        <f>IF($JG792&gt;=58,INDEX($GV:$GV,$JF792+58),"")</f>
      </c>
      <c r="JD792">
        <f>IF($JG792&gt;=59,INDEX($GV:$GV,$JF792+59),"")</f>
      </c>
      <c r="JE792">
        <f>IF($JG792&gt;=60,INDEX($GV:$GV,$JF792+60),"")</f>
      </c>
      <c r="JF792">
        <f>IFERROR(MATCH($GU792,$GV$2:$GV$322,0)+1,0)</f>
      </c>
      <c r="JG792">
        <f>IFERROR(INDEX($GW$2:$GW$322,MATCH($GU792,$GV$2:$GV$322,0)),0)</f>
      </c>
      <c r="JH792" t="s">
        <v>44</v>
      </c>
      <c r="JI792" t="s">
        <v>44</v>
      </c>
    </row>
    <row r="793" spans="1:269" x14ac:dyDescent="0.25">
      <c r="R793">
        <f>IF(OR($U793="",$Q793=""),"",IFERROR($U793/$Q793,0))</f>
      </c>
      <c r="S793">
        <f>IF($U793="","",
SUM($T793,$V793,$AA793,$W793,$Y793)*
(1-IF($AB793="",0,VALUE($AB793)/100)))</f>
      </c>
      <c r="T793">
        <f>IF($U793="","",$U793)</f>
      </c>
      <c r="V793">
        <f>IF($U793="","",
IF($O793="","",
IF(ISNUMBER(SEARCH("exempt",LOWER($O793))),0,
$U793*(VALUE(SUBSTITUTE($O793,"%",""))/100))))</f>
      </c>
      <c r="AC793">
        <f>IFERROR(IF(FIND(" - ",$K793)&gt;0,MID($K793,FIND(" - ",$K793)+3,LEN($K793)),""),"")</f>
      </c>
      <c r="AL793" t="s">
        <v>1812</v>
      </c>
      <c r="AT793">
        <f>IFERROR(LEFT($K793,FIND(" - ",$K793)-1),$K793)</f>
      </c>
      <c r="AW793">
        <f>IF($CL793&gt;=1,INDEX($AU:$AU,$CK793+1),"")</f>
      </c>
      <c r="AX793">
        <f>IF($CL793&gt;=2,INDEX($AU:$AU,$CK793+2),"")</f>
      </c>
      <c r="AY793">
        <f>IF($CL793&gt;=3,INDEX($AU:$AU,$CK793+3),"")</f>
      </c>
      <c r="AZ793">
        <f>IF($CL793&gt;=4,INDEX($AU:$AU,$CK793+4),"")</f>
      </c>
      <c r="BA793">
        <f>IF($CL793&gt;=5,INDEX($AU:$AU,$CK793+5),"")</f>
      </c>
      <c r="BB793">
        <f>IF($CL793&gt;=6,INDEX($AU:$AU,$CK793+6),"")</f>
      </c>
      <c r="BC793">
        <f>IF($CL793&gt;=7,INDEX($AU:$AU,$CK793+7),"")</f>
      </c>
      <c r="BD793">
        <f>IF($CL793&gt;=8,INDEX($AU:$AU,$CK793+8),"")</f>
      </c>
      <c r="BE793">
        <f>IF($CL793&gt;=9,INDEX($AU:$AU,$CK793+9),"")</f>
      </c>
      <c r="BF793">
        <f>IF($CL793&gt;=10,INDEX($AU:$AU,$CK793+10),"")</f>
      </c>
      <c r="BG793">
        <f>IF($CL793&gt;=11,INDEX($AU:$AU,$CK793+11),"")</f>
      </c>
      <c r="BH793">
        <f>IF($CL793&gt;=12,INDEX($AU:$AU,$CK793+12),"")</f>
      </c>
      <c r="BI793">
        <f>IF($CL793&gt;=13,INDEX($AU:$AU,$CK793+13),"")</f>
      </c>
      <c r="BJ793">
        <f>IF($CL793&gt;=14,INDEX($AU:$AU,$CK793+14),"")</f>
      </c>
      <c r="BK793">
        <f>IF($CL793&gt;=15,INDEX($AU:$AU,$CK793+15),"")</f>
      </c>
      <c r="BL793">
        <f>IF($CL793&gt;=16,INDEX($AU:$AU,$CK793+16),"")</f>
      </c>
      <c r="BM793">
        <f>IF($CL793&gt;=17,INDEX($AU:$AU,$CK793+17),"")</f>
      </c>
      <c r="BN793">
        <f>IF($CL793&gt;=18,INDEX($AU:$AU,$CK793+18),"")</f>
      </c>
      <c r="BO793">
        <f>IF($CL793&gt;=19,INDEX($AU:$AU,$CK793+19),"")</f>
      </c>
      <c r="BP793">
        <f>IF($CL793&gt;=20,INDEX($AU:$AU,$CK793+20),"")</f>
      </c>
      <c r="BQ793">
        <f>IF($CL793&gt;=21,INDEX($AU:$AU,$CK793+21),"")</f>
      </c>
      <c r="BR793">
        <f>IF($CL793&gt;=22,INDEX($AU:$AU,$CK793+22),"")</f>
      </c>
      <c r="BS793">
        <f>IF($CL793&gt;=23,INDEX($AU:$AU,$CK793+23),"")</f>
      </c>
      <c r="BT793">
        <f>IF($CL793&gt;=24,INDEX($AU:$AU,$CK793+24),"")</f>
      </c>
      <c r="BU793">
        <f>IF($CL793&gt;=25,INDEX($AU:$AU,$CK793+25),"")</f>
      </c>
      <c r="BV793">
        <f>IF($CL793&gt;=26,INDEX($AU:$AU,$CK793+26),"")</f>
      </c>
      <c r="BW793">
        <f>IF($CL793&gt;=27,INDEX($AU:$AU,$CK793+27),"")</f>
      </c>
      <c r="BX793">
        <f>IF($CL793&gt;=28,INDEX($AU:$AU,$CK793+28),"")</f>
      </c>
      <c r="BY793">
        <f>IF($CL793&gt;=29,INDEX($AU:$AU,$CK793+29),"")</f>
      </c>
      <c r="BZ793">
        <f>IF($CL793&gt;=30,INDEX($AU:$AU,$CK793+30),"")</f>
      </c>
      <c r="CA793">
        <f>IF($CL793&gt;=31,INDEX($AU:$AU,$CK793+31),"")</f>
      </c>
      <c r="CB793">
        <f>IF($CL793&gt;=32,INDEX($AU:$AU,$CK793+32),"")</f>
      </c>
      <c r="CC793">
        <f>IF($CL793&gt;=33,INDEX($AU:$AU,$CK793+33),"")</f>
      </c>
      <c r="CD793">
        <f>IF($CL793&gt;=34,INDEX($AU:$AU,$CK793+34),"")</f>
      </c>
      <c r="CE793">
        <f>IF($CL793&gt;=35,INDEX($AU:$AU,$CK793+35),"")</f>
      </c>
      <c r="CF793">
        <f>IF($CL793&gt;=36,INDEX($AU:$AU,$CK793+36),"")</f>
      </c>
      <c r="CG793">
        <f>IF($CL793&gt;=37,INDEX($AU:$AU,$CK793+37),"")</f>
      </c>
      <c r="CH793">
        <f>IF($CL793&gt;=38,INDEX($AU:$AU,$CK793+38),"")</f>
      </c>
      <c r="CI793">
        <f>IF($CL793&gt;=39,INDEX($AU:$AU,$CK793+39),"")</f>
      </c>
      <c r="CJ793">
        <f>IF($CL793&gt;=40,INDEX($AU:$AU,$CK793+40),"")</f>
      </c>
      <c r="CK793">
        <f>IFERROR(MATCH($AT793,$AU$2:$AU$133,0)+1,0)</f>
      </c>
      <c r="CL793">
        <f>IFERROR(INDEX($AV$2:$AV$133,MATCH($AT793,$AU$2:$AU$133,0)),0)</f>
      </c>
      <c r="CM793">
        <f>IFERROR(LEFT($L793,FIND(" - ",$L793)-1),$L793)</f>
      </c>
      <c r="CN793" t="s">
        <v>221</v>
      </c>
      <c r="CP793">
        <f>IF($DK793&gt;=1,INDEX($CN:$CN,$DJ793+1),"")</f>
      </c>
      <c r="CQ793">
        <f>IF($DK793&gt;=2,INDEX($CN:$CN,$DJ793+2),"")</f>
      </c>
      <c r="CR793">
        <f>IF($DK793&gt;=3,INDEX($CN:$CN,$DJ793+3),"")</f>
      </c>
      <c r="CS793">
        <f>IF($DK793&gt;=4,INDEX($CN:$CN,$DJ793+4),"")</f>
      </c>
      <c r="CT793">
        <f>IF($DK793&gt;=5,INDEX($CN:$CN,$DJ793+5),"")</f>
      </c>
      <c r="CU793">
        <f>IF($DK793&gt;=6,INDEX($CN:$CN,$DJ793+6),"")</f>
      </c>
      <c r="CV793">
        <f>IF($DK793&gt;=7,INDEX($CN:$CN,$DJ793+7),"")</f>
      </c>
      <c r="CW793">
        <f>IF($DK793&gt;=8,INDEX($CN:$CN,$DJ793+8),"")</f>
      </c>
      <c r="CX793">
        <f>IF($DK793&gt;=9,INDEX($CN:$CN,$DJ793+9),"")</f>
      </c>
      <c r="CY793">
        <f>IF($DK793&gt;=10,INDEX($CN:$CN,$DJ793+10),"")</f>
      </c>
      <c r="CZ793">
        <f>IF($DK793&gt;=11,INDEX($CN:$CN,$DJ793+11),"")</f>
      </c>
      <c r="DA793">
        <f>IF($DK793&gt;=12,INDEX($CN:$CN,$DJ793+12),"")</f>
      </c>
      <c r="DB793">
        <f>IF($DK793&gt;=13,INDEX($CN:$CN,$DJ793+13),"")</f>
      </c>
      <c r="DC793">
        <f>IF($DK793&gt;=14,INDEX($CN:$CN,$DJ793+14),"")</f>
      </c>
      <c r="DD793">
        <f>IF($DK793&gt;=15,INDEX($CN:$CN,$DJ793+15),"")</f>
      </c>
      <c r="DE793">
        <f>IF($DK793&gt;=16,INDEX($CN:$CN,$DJ793+16),"")</f>
      </c>
      <c r="DF793">
        <f>IF($DK793&gt;=17,INDEX($CN:$CN,$DJ793+17),"")</f>
      </c>
      <c r="DG793">
        <f>IF($DK793&gt;=18,INDEX($CN:$CN,$DJ793+18),"")</f>
      </c>
      <c r="DH793">
        <f>IF($DK793&gt;=19,INDEX($CN:$CN,$DJ793+19),"")</f>
      </c>
      <c r="DI793">
        <f>IF($DK793&gt;=20,INDEX($CN:$CN,$DJ793+20),"")</f>
      </c>
      <c r="DJ793">
        <f>IFERROR(MATCH($CM793,$CN$2:$CN$1089,0)+1,0)</f>
      </c>
      <c r="DK793">
        <f>IFERROR(INDEX($CO$2:$CO$1089,MATCH($CM793,$CN$2:$CN$1089,0)),0)</f>
      </c>
      <c r="DL793">
        <f>IFERROR(INDEX($AS:$AS,MATCH($O793,$AR:$AR,0))&amp;"","")</f>
      </c>
      <c r="DP793">
        <f>IF($GS793&gt;=1,INDEX($DM:$DM,$GR793+1),"")</f>
      </c>
      <c r="DQ793">
        <f>IF($GS793&gt;=2,INDEX($DM:$DM,$GR793+2),"")</f>
      </c>
      <c r="DR793">
        <f>IF($GS793&gt;=3,INDEX($DM:$DM,$GR793+3),"")</f>
      </c>
      <c r="DS793">
        <f>IF($GS793&gt;=4,INDEX($DM:$DM,$GR793+4),"")</f>
      </c>
      <c r="DT793">
        <f>IF($GS793&gt;=5,INDEX($DM:$DM,$GR793+5),"")</f>
      </c>
      <c r="DU793">
        <f>IF($GS793&gt;=6,INDEX($DM:$DM,$GR793+6),"")</f>
      </c>
      <c r="DV793">
        <f>IF($GS793&gt;=7,INDEX($DM:$DM,$GR793+7),"")</f>
      </c>
      <c r="DW793">
        <f>IF($GS793&gt;=8,INDEX($DM:$DM,$GR793+8),"")</f>
      </c>
      <c r="DX793">
        <f>IF($GS793&gt;=9,INDEX($DM:$DM,$GR793+9),"")</f>
      </c>
      <c r="DY793">
        <f>IF($GS793&gt;=10,INDEX($DM:$DM,$GR793+10),"")</f>
      </c>
      <c r="DZ793">
        <f>IF($GS793&gt;=11,INDEX($DM:$DM,$GR793+11),"")</f>
      </c>
      <c r="EA793">
        <f>IF($GS793&gt;=12,INDEX($DM:$DM,$GR793+12),"")</f>
      </c>
      <c r="EB793">
        <f>IF($GS793&gt;=13,INDEX($DM:$DM,$GR793+13),"")</f>
      </c>
      <c r="EC793">
        <f>IF($GS793&gt;=14,INDEX($DM:$DM,$GR793+14),"")</f>
      </c>
      <c r="ED793">
        <f>IF($GS793&gt;=15,INDEX($DM:$DM,$GR793+15),"")</f>
      </c>
      <c r="EE793">
        <f>IF($GS793&gt;=16,INDEX($DM:$DM,$GR793+16),"")</f>
      </c>
      <c r="EF793">
        <f>IF($GS793&gt;=17,INDEX($DM:$DM,$GR793+17),"")</f>
      </c>
      <c r="EG793">
        <f>IF($GS793&gt;=18,INDEX($DM:$DM,$GR793+18),"")</f>
      </c>
      <c r="EH793">
        <f>IF($GS793&gt;=19,INDEX($DM:$DM,$GR793+19),"")</f>
      </c>
      <c r="EI793">
        <f>IF($GS793&gt;=20,INDEX($DM:$DM,$GR793+20),"")</f>
      </c>
      <c r="EJ793">
        <f>IF($GS793&gt;=21,INDEX($DM:$DM,$GR793+21),"")</f>
      </c>
      <c r="EK793">
        <f>IF($GS793&gt;=22,INDEX($DM:$DM,$GR793+22),"")</f>
      </c>
      <c r="EL793">
        <f>IF($GS793&gt;=23,INDEX($DM:$DM,$GR793+23),"")</f>
      </c>
      <c r="EM793">
        <f>IF($GS793&gt;=24,INDEX($DM:$DM,$GR793+24),"")</f>
      </c>
      <c r="EN793">
        <f>IF($GS793&gt;=25,INDEX($DM:$DM,$GR793+25),"")</f>
      </c>
      <c r="EO793">
        <f>IF($GS793&gt;=26,INDEX($DM:$DM,$GR793+26),"")</f>
      </c>
      <c r="EP793">
        <f>IF($GS793&gt;=27,INDEX($DM:$DM,$GR793+27),"")</f>
      </c>
      <c r="EQ793">
        <f>IF($GS793&gt;=28,INDEX($DM:$DM,$GR793+28),"")</f>
      </c>
      <c r="ER793">
        <f>IF($GS793&gt;=29,INDEX($DM:$DM,$GR793+29),"")</f>
      </c>
      <c r="ES793">
        <f>IF($GS793&gt;=30,INDEX($DM:$DM,$GR793+30),"")</f>
      </c>
      <c r="ET793">
        <f>IF($GS793&gt;=31,INDEX($DM:$DM,$GR793+31),"")</f>
      </c>
      <c r="EU793">
        <f>IF($GS793&gt;=32,INDEX($DM:$DM,$GR793+32),"")</f>
      </c>
      <c r="EV793">
        <f>IF($GS793&gt;=33,INDEX($DM:$DM,$GR793+33),"")</f>
      </c>
      <c r="EW793">
        <f>IF($GS793&gt;=34,INDEX($DM:$DM,$GR793+34),"")</f>
      </c>
      <c r="EX793">
        <f>IF($GS793&gt;=35,INDEX($DM:$DM,$GR793+35),"")</f>
      </c>
      <c r="EY793">
        <f>IF($GS793&gt;=36,INDEX($DM:$DM,$GR793+36),"")</f>
      </c>
      <c r="EZ793">
        <f>IF($GS793&gt;=37,INDEX($DM:$DM,$GR793+37),"")</f>
      </c>
      <c r="FA793">
        <f>IF($GS793&gt;=38,INDEX($DM:$DM,$GR793+38),"")</f>
      </c>
      <c r="FB793">
        <f>IF($GS793&gt;=39,INDEX($DM:$DM,$GR793+39),"")</f>
      </c>
      <c r="FC793">
        <f>IF($GS793&gt;=40,INDEX($DM:$DM,$GR793+40),"")</f>
      </c>
      <c r="FD793">
        <f>IF($GS793&gt;=1,INDEX($DN:$DN,$GR793+1),"")</f>
      </c>
      <c r="FE793">
        <f>IF($GS793&gt;=2,INDEX($DN:$DN,$GR793+2),"")</f>
      </c>
      <c r="FF793">
        <f>IF($GS793&gt;=3,INDEX($DN:$DN,$GR793+3),"")</f>
      </c>
      <c r="FG793">
        <f>IF($GS793&gt;=4,INDEX($DN:$DN,$GR793+4),"")</f>
      </c>
      <c r="FH793">
        <f>IF($GS793&gt;=5,INDEX($DN:$DN,$GR793+5),"")</f>
      </c>
      <c r="FI793">
        <f>IF($GS793&gt;=6,INDEX($DN:$DN,$GR793+6),"")</f>
      </c>
      <c r="FJ793">
        <f>IF($GS793&gt;=7,INDEX($DN:$DN,$GR793+7),"")</f>
      </c>
      <c r="FK793">
        <f>IF($GS793&gt;=8,INDEX($DN:$DN,$GR793+8),"")</f>
      </c>
      <c r="FL793">
        <f>IF($GS793&gt;=9,INDEX($DN:$DN,$GR793+9),"")</f>
      </c>
      <c r="FM793">
        <f>IF($GS793&gt;=10,INDEX($DN:$DN,$GR793+10),"")</f>
      </c>
      <c r="FN793">
        <f>IF($GS793&gt;=11,INDEX($DN:$DN,$GR793+11),"")</f>
      </c>
      <c r="FO793">
        <f>IF($GS793&gt;=12,INDEX($DN:$DN,$GR793+12),"")</f>
      </c>
      <c r="FP793">
        <f>IF($GS793&gt;=13,INDEX($DN:$DN,$GR793+13),"")</f>
      </c>
      <c r="FQ793">
        <f>IF($GS793&gt;=14,INDEX($DN:$DN,$GR793+14),"")</f>
      </c>
      <c r="FR793">
        <f>IF($GS793&gt;=15,INDEX($DN:$DN,$GR793+15),"")</f>
      </c>
      <c r="FS793">
        <f>IF($GS793&gt;=16,INDEX($DN:$DN,$GR793+16),"")</f>
      </c>
      <c r="FT793">
        <f>IF($GS793&gt;=17,INDEX($DN:$DN,$GR793+17),"")</f>
      </c>
      <c r="FU793">
        <f>IF($GS793&gt;=18,INDEX($DN:$DN,$GR793+18),"")</f>
      </c>
      <c r="FV793">
        <f>IF($GS793&gt;=19,INDEX($DN:$DN,$GR793+19),"")</f>
      </c>
      <c r="FW793">
        <f>IF($GS793&gt;=20,INDEX($DN:$DN,$GR793+20),"")</f>
      </c>
      <c r="FX793">
        <f>IF($GS793&gt;=21,INDEX($DN:$DN,$GR793+21),"")</f>
      </c>
      <c r="FY793">
        <f>IF($GS793&gt;=22,INDEX($DN:$DN,$GR793+22),"")</f>
      </c>
      <c r="FZ793">
        <f>IF($GS793&gt;=23,INDEX($DN:$DN,$GR793+23),"")</f>
      </c>
      <c r="GA793">
        <f>IF($GS793&gt;=24,INDEX($DN:$DN,$GR793+24),"")</f>
      </c>
      <c r="GB793">
        <f>IF($GS793&gt;=25,INDEX($DN:$DN,$GR793+25),"")</f>
      </c>
      <c r="GC793">
        <f>IF($GS793&gt;=26,INDEX($DN:$DN,$GR793+26),"")</f>
      </c>
      <c r="GD793">
        <f>IF($GS793&gt;=27,INDEX($DN:$DN,$GR793+27),"")</f>
      </c>
      <c r="GE793">
        <f>IF($GS793&gt;=28,INDEX($DN:$DN,$GR793+28),"")</f>
      </c>
      <c r="GF793">
        <f>IF($GS793&gt;=29,INDEX($DN:$DN,$GR793+29),"")</f>
      </c>
      <c r="GG793">
        <f>IF($GS793&gt;=30,INDEX($DN:$DN,$GR793+30),"")</f>
      </c>
      <c r="GH793">
        <f>IF($GS793&gt;=31,INDEX($DN:$DN,$GR793+31),"")</f>
      </c>
      <c r="GI793">
        <f>IF($GS793&gt;=32,INDEX($DN:$DN,$GR793+32),"")</f>
      </c>
      <c r="GJ793">
        <f>IF($GS793&gt;=33,INDEX($DN:$DN,$GR793+33),"")</f>
      </c>
      <c r="GK793">
        <f>IF($GS793&gt;=34,INDEX($DN:$DN,$GR793+34),"")</f>
      </c>
      <c r="GL793">
        <f>IF($GS793&gt;=35,INDEX($DN:$DN,$GR793+35),"")</f>
      </c>
      <c r="GM793">
        <f>IF($GS793&gt;=36,INDEX($DN:$DN,$GR793+36),"")</f>
      </c>
      <c r="GN793">
        <f>IF($GS793&gt;=37,INDEX($DN:$DN,$GR793+37),"")</f>
      </c>
      <c r="GO793">
        <f>IF($GS793&gt;=38,INDEX($DN:$DN,$GR793+38),"")</f>
      </c>
      <c r="GP793">
        <f>IF($GS793&gt;=39,INDEX($DN:$DN,$GR793+39),"")</f>
      </c>
      <c r="GQ793">
        <f>IF($GS793&gt;=40,INDEX($DN:$DN,$GR793+40),"")</f>
      </c>
      <c r="GR793">
        <f>IFERROR(MATCH($DL793,$DM$2:$DM$148,0)+1,0)</f>
      </c>
      <c r="GS793">
        <f>IFERROR(INDEX($DO$2:$DO$148,MATCH($DL793,$DM$2:$DM$148,0)),0)</f>
      </c>
      <c r="GT793">
        <f>IFERROR(MATCH($Z793,$DP$793:$FC$793,0),0)</f>
      </c>
      <c r="GU793">
        <f>IF($GT793&gt;0,INDEX($FD$793:$GQ$793,$GT793),"")</f>
      </c>
      <c r="GX793">
        <f>IF($JG793&gt;=1,INDEX($GV:$GV,$JF793+1),"")</f>
      </c>
      <c r="GY793">
        <f>IF($JG793&gt;=2,INDEX($GV:$GV,$JF793+2),"")</f>
      </c>
      <c r="GZ793">
        <f>IF($JG793&gt;=3,INDEX($GV:$GV,$JF793+3),"")</f>
      </c>
      <c r="HA793">
        <f>IF($JG793&gt;=4,INDEX($GV:$GV,$JF793+4),"")</f>
      </c>
      <c r="HB793">
        <f>IF($JG793&gt;=5,INDEX($GV:$GV,$JF793+5),"")</f>
      </c>
      <c r="HC793">
        <f>IF($JG793&gt;=6,INDEX($GV:$GV,$JF793+6),"")</f>
      </c>
      <c r="HD793">
        <f>IF($JG793&gt;=7,INDEX($GV:$GV,$JF793+7),"")</f>
      </c>
      <c r="HE793">
        <f>IF($JG793&gt;=8,INDEX($GV:$GV,$JF793+8),"")</f>
      </c>
      <c r="HF793">
        <f>IF($JG793&gt;=9,INDEX($GV:$GV,$JF793+9),"")</f>
      </c>
      <c r="HG793">
        <f>IF($JG793&gt;=10,INDEX($GV:$GV,$JF793+10),"")</f>
      </c>
      <c r="HH793">
        <f>IF($JG793&gt;=11,INDEX($GV:$GV,$JF793+11),"")</f>
      </c>
      <c r="HI793">
        <f>IF($JG793&gt;=12,INDEX($GV:$GV,$JF793+12),"")</f>
      </c>
      <c r="HJ793">
        <f>IF($JG793&gt;=13,INDEX($GV:$GV,$JF793+13),"")</f>
      </c>
      <c r="HK793">
        <f>IF($JG793&gt;=14,INDEX($GV:$GV,$JF793+14),"")</f>
      </c>
      <c r="HL793">
        <f>IF($JG793&gt;=15,INDEX($GV:$GV,$JF793+15),"")</f>
      </c>
      <c r="HM793">
        <f>IF($JG793&gt;=16,INDEX($GV:$GV,$JF793+16),"")</f>
      </c>
      <c r="HN793">
        <f>IF($JG793&gt;=17,INDEX($GV:$GV,$JF793+17),"")</f>
      </c>
      <c r="HO793">
        <f>IF($JG793&gt;=18,INDEX($GV:$GV,$JF793+18),"")</f>
      </c>
      <c r="HP793">
        <f>IF($JG793&gt;=19,INDEX($GV:$GV,$JF793+19),"")</f>
      </c>
      <c r="HQ793">
        <f>IF($JG793&gt;=20,INDEX($GV:$GV,$JF793+20),"")</f>
      </c>
      <c r="HR793">
        <f>IF($JG793&gt;=21,INDEX($GV:$GV,$JF793+21),"")</f>
      </c>
      <c r="HS793">
        <f>IF($JG793&gt;=22,INDEX($GV:$GV,$JF793+22),"")</f>
      </c>
      <c r="HT793">
        <f>IF($JG793&gt;=23,INDEX($GV:$GV,$JF793+23),"")</f>
      </c>
      <c r="HU793">
        <f>IF($JG793&gt;=24,INDEX($GV:$GV,$JF793+24),"")</f>
      </c>
      <c r="HV793">
        <f>IF($JG793&gt;=25,INDEX($GV:$GV,$JF793+25),"")</f>
      </c>
      <c r="HW793">
        <f>IF($JG793&gt;=26,INDEX($GV:$GV,$JF793+26),"")</f>
      </c>
      <c r="HX793">
        <f>IF($JG793&gt;=27,INDEX($GV:$GV,$JF793+27),"")</f>
      </c>
      <c r="HY793">
        <f>IF($JG793&gt;=28,INDEX($GV:$GV,$JF793+28),"")</f>
      </c>
      <c r="HZ793">
        <f>IF($JG793&gt;=29,INDEX($GV:$GV,$JF793+29),"")</f>
      </c>
      <c r="IA793">
        <f>IF($JG793&gt;=30,INDEX($GV:$GV,$JF793+30),"")</f>
      </c>
      <c r="IB793">
        <f>IF($JG793&gt;=31,INDEX($GV:$GV,$JF793+31),"")</f>
      </c>
      <c r="IC793">
        <f>IF($JG793&gt;=32,INDEX($GV:$GV,$JF793+32),"")</f>
      </c>
      <c r="ID793">
        <f>IF($JG793&gt;=33,INDEX($GV:$GV,$JF793+33),"")</f>
      </c>
      <c r="IE793">
        <f>IF($JG793&gt;=34,INDEX($GV:$GV,$JF793+34),"")</f>
      </c>
      <c r="IF793">
        <f>IF($JG793&gt;=35,INDEX($GV:$GV,$JF793+35),"")</f>
      </c>
      <c r="IG793">
        <f>IF($JG793&gt;=36,INDEX($GV:$GV,$JF793+36),"")</f>
      </c>
      <c r="IH793">
        <f>IF($JG793&gt;=37,INDEX($GV:$GV,$JF793+37),"")</f>
      </c>
      <c r="II793">
        <f>IF($JG793&gt;=38,INDEX($GV:$GV,$JF793+38),"")</f>
      </c>
      <c r="IJ793">
        <f>IF($JG793&gt;=39,INDEX($GV:$GV,$JF793+39),"")</f>
      </c>
      <c r="IK793">
        <f>IF($JG793&gt;=40,INDEX($GV:$GV,$JF793+40),"")</f>
      </c>
      <c r="IL793">
        <f>IF($JG793&gt;=41,INDEX($GV:$GV,$JF793+41),"")</f>
      </c>
      <c r="IM793">
        <f>IF($JG793&gt;=42,INDEX($GV:$GV,$JF793+42),"")</f>
      </c>
      <c r="IN793">
        <f>IF($JG793&gt;=43,INDEX($GV:$GV,$JF793+43),"")</f>
      </c>
      <c r="IO793">
        <f>IF($JG793&gt;=44,INDEX($GV:$GV,$JF793+44),"")</f>
      </c>
      <c r="IP793">
        <f>IF($JG793&gt;=45,INDEX($GV:$GV,$JF793+45),"")</f>
      </c>
      <c r="IQ793">
        <f>IF($JG793&gt;=46,INDEX($GV:$GV,$JF793+46),"")</f>
      </c>
      <c r="IR793">
        <f>IF($JG793&gt;=47,INDEX($GV:$GV,$JF793+47),"")</f>
      </c>
      <c r="IS793">
        <f>IF($JG793&gt;=48,INDEX($GV:$GV,$JF793+48),"")</f>
      </c>
      <c r="IT793">
        <f>IF($JG793&gt;=49,INDEX($GV:$GV,$JF793+49),"")</f>
      </c>
      <c r="IU793">
        <f>IF($JG793&gt;=50,INDEX($GV:$GV,$JF793+50),"")</f>
      </c>
      <c r="IV793">
        <f>IF($JG793&gt;=51,INDEX($GV:$GV,$JF793+51),"")</f>
      </c>
      <c r="IW793">
        <f>IF($JG793&gt;=52,INDEX($GV:$GV,$JF793+52),"")</f>
      </c>
      <c r="IX793">
        <f>IF($JG793&gt;=53,INDEX($GV:$GV,$JF793+53),"")</f>
      </c>
      <c r="IY793">
        <f>IF($JG793&gt;=54,INDEX($GV:$GV,$JF793+54),"")</f>
      </c>
      <c r="IZ793">
        <f>IF($JG793&gt;=55,INDEX($GV:$GV,$JF793+55),"")</f>
      </c>
      <c r="JA793">
        <f>IF($JG793&gt;=56,INDEX($GV:$GV,$JF793+56),"")</f>
      </c>
      <c r="JB793">
        <f>IF($JG793&gt;=57,INDEX($GV:$GV,$JF793+57),"")</f>
      </c>
      <c r="JC793">
        <f>IF($JG793&gt;=58,INDEX($GV:$GV,$JF793+58),"")</f>
      </c>
      <c r="JD793">
        <f>IF($JG793&gt;=59,INDEX($GV:$GV,$JF793+59),"")</f>
      </c>
      <c r="JE793">
        <f>IF($JG793&gt;=60,INDEX($GV:$GV,$JF793+60),"")</f>
      </c>
      <c r="JF793">
        <f>IFERROR(MATCH($GU793,$GV$2:$GV$322,0)+1,0)</f>
      </c>
      <c r="JG793">
        <f>IFERROR(INDEX($GW$2:$GW$322,MATCH($GU793,$GV$2:$GV$322,0)),0)</f>
      </c>
      <c r="JH793" t="s">
        <v>44</v>
      </c>
      <c r="JI793" t="s">
        <v>44</v>
      </c>
    </row>
    <row r="794" spans="1:269" x14ac:dyDescent="0.25">
      <c r="R794">
        <f>IF(OR($U794="",$Q794=""),"",IFERROR($U794/$Q794,0))</f>
      </c>
      <c r="S794">
        <f>IF($U794="","",
SUM($T794,$V794,$AA794,$W794,$Y794)*
(1-IF($AB794="",0,VALUE($AB794)/100)))</f>
      </c>
      <c r="T794">
        <f>IF($U794="","",$U794)</f>
      </c>
      <c r="V794">
        <f>IF($U794="","",
IF($O794="","",
IF(ISNUMBER(SEARCH("exempt",LOWER($O794))),0,
$U794*(VALUE(SUBSTITUTE($O794,"%",""))/100))))</f>
      </c>
      <c r="AC794">
        <f>IFERROR(IF(FIND(" - ",$K794)&gt;0,MID($K794,FIND(" - ",$K794)+3,LEN($K794)),""),"")</f>
      </c>
      <c r="AL794" t="s">
        <v>1813</v>
      </c>
      <c r="AT794">
        <f>IFERROR(LEFT($K794,FIND(" - ",$K794)-1),$K794)</f>
      </c>
      <c r="AW794">
        <f>IF($CL794&gt;=1,INDEX($AU:$AU,$CK794+1),"")</f>
      </c>
      <c r="AX794">
        <f>IF($CL794&gt;=2,INDEX($AU:$AU,$CK794+2),"")</f>
      </c>
      <c r="AY794">
        <f>IF($CL794&gt;=3,INDEX($AU:$AU,$CK794+3),"")</f>
      </c>
      <c r="AZ794">
        <f>IF($CL794&gt;=4,INDEX($AU:$AU,$CK794+4),"")</f>
      </c>
      <c r="BA794">
        <f>IF($CL794&gt;=5,INDEX($AU:$AU,$CK794+5),"")</f>
      </c>
      <c r="BB794">
        <f>IF($CL794&gt;=6,INDEX($AU:$AU,$CK794+6),"")</f>
      </c>
      <c r="BC794">
        <f>IF($CL794&gt;=7,INDEX($AU:$AU,$CK794+7),"")</f>
      </c>
      <c r="BD794">
        <f>IF($CL794&gt;=8,INDEX($AU:$AU,$CK794+8),"")</f>
      </c>
      <c r="BE794">
        <f>IF($CL794&gt;=9,INDEX($AU:$AU,$CK794+9),"")</f>
      </c>
      <c r="BF794">
        <f>IF($CL794&gt;=10,INDEX($AU:$AU,$CK794+10),"")</f>
      </c>
      <c r="BG794">
        <f>IF($CL794&gt;=11,INDEX($AU:$AU,$CK794+11),"")</f>
      </c>
      <c r="BH794">
        <f>IF($CL794&gt;=12,INDEX($AU:$AU,$CK794+12),"")</f>
      </c>
      <c r="BI794">
        <f>IF($CL794&gt;=13,INDEX($AU:$AU,$CK794+13),"")</f>
      </c>
      <c r="BJ794">
        <f>IF($CL794&gt;=14,INDEX($AU:$AU,$CK794+14),"")</f>
      </c>
      <c r="BK794">
        <f>IF($CL794&gt;=15,INDEX($AU:$AU,$CK794+15),"")</f>
      </c>
      <c r="BL794">
        <f>IF($CL794&gt;=16,INDEX($AU:$AU,$CK794+16),"")</f>
      </c>
      <c r="BM794">
        <f>IF($CL794&gt;=17,INDEX($AU:$AU,$CK794+17),"")</f>
      </c>
      <c r="BN794">
        <f>IF($CL794&gt;=18,INDEX($AU:$AU,$CK794+18),"")</f>
      </c>
      <c r="BO794">
        <f>IF($CL794&gt;=19,INDEX($AU:$AU,$CK794+19),"")</f>
      </c>
      <c r="BP794">
        <f>IF($CL794&gt;=20,INDEX($AU:$AU,$CK794+20),"")</f>
      </c>
      <c r="BQ794">
        <f>IF($CL794&gt;=21,INDEX($AU:$AU,$CK794+21),"")</f>
      </c>
      <c r="BR794">
        <f>IF($CL794&gt;=22,INDEX($AU:$AU,$CK794+22),"")</f>
      </c>
      <c r="BS794">
        <f>IF($CL794&gt;=23,INDEX($AU:$AU,$CK794+23),"")</f>
      </c>
      <c r="BT794">
        <f>IF($CL794&gt;=24,INDEX($AU:$AU,$CK794+24),"")</f>
      </c>
      <c r="BU794">
        <f>IF($CL794&gt;=25,INDEX($AU:$AU,$CK794+25),"")</f>
      </c>
      <c r="BV794">
        <f>IF($CL794&gt;=26,INDEX($AU:$AU,$CK794+26),"")</f>
      </c>
      <c r="BW794">
        <f>IF($CL794&gt;=27,INDEX($AU:$AU,$CK794+27),"")</f>
      </c>
      <c r="BX794">
        <f>IF($CL794&gt;=28,INDEX($AU:$AU,$CK794+28),"")</f>
      </c>
      <c r="BY794">
        <f>IF($CL794&gt;=29,INDEX($AU:$AU,$CK794+29),"")</f>
      </c>
      <c r="BZ794">
        <f>IF($CL794&gt;=30,INDEX($AU:$AU,$CK794+30),"")</f>
      </c>
      <c r="CA794">
        <f>IF($CL794&gt;=31,INDEX($AU:$AU,$CK794+31),"")</f>
      </c>
      <c r="CB794">
        <f>IF($CL794&gt;=32,INDEX($AU:$AU,$CK794+32),"")</f>
      </c>
      <c r="CC794">
        <f>IF($CL794&gt;=33,INDEX($AU:$AU,$CK794+33),"")</f>
      </c>
      <c r="CD794">
        <f>IF($CL794&gt;=34,INDEX($AU:$AU,$CK794+34),"")</f>
      </c>
      <c r="CE794">
        <f>IF($CL794&gt;=35,INDEX($AU:$AU,$CK794+35),"")</f>
      </c>
      <c r="CF794">
        <f>IF($CL794&gt;=36,INDEX($AU:$AU,$CK794+36),"")</f>
      </c>
      <c r="CG794">
        <f>IF($CL794&gt;=37,INDEX($AU:$AU,$CK794+37),"")</f>
      </c>
      <c r="CH794">
        <f>IF($CL794&gt;=38,INDEX($AU:$AU,$CK794+38),"")</f>
      </c>
      <c r="CI794">
        <f>IF($CL794&gt;=39,INDEX($AU:$AU,$CK794+39),"")</f>
      </c>
      <c r="CJ794">
        <f>IF($CL794&gt;=40,INDEX($AU:$AU,$CK794+40),"")</f>
      </c>
      <c r="CK794">
        <f>IFERROR(MATCH($AT794,$AU$2:$AU$133,0)+1,0)</f>
      </c>
      <c r="CL794">
        <f>IFERROR(INDEX($AV$2:$AV$133,MATCH($AT794,$AU$2:$AU$133,0)),0)</f>
      </c>
      <c r="CM794">
        <f>IFERROR(LEFT($L794,FIND(" - ",$L794)-1),$L794)</f>
      </c>
      <c r="CN794" t="s">
        <v>1814</v>
      </c>
      <c r="CO794">
        <v>1</v>
      </c>
      <c r="CP794">
        <f>IF($DK794&gt;=1,INDEX($CN:$CN,$DJ794+1),"")</f>
      </c>
      <c r="CQ794">
        <f>IF($DK794&gt;=2,INDEX($CN:$CN,$DJ794+2),"")</f>
      </c>
      <c r="CR794">
        <f>IF($DK794&gt;=3,INDEX($CN:$CN,$DJ794+3),"")</f>
      </c>
      <c r="CS794">
        <f>IF($DK794&gt;=4,INDEX($CN:$CN,$DJ794+4),"")</f>
      </c>
      <c r="CT794">
        <f>IF($DK794&gt;=5,INDEX($CN:$CN,$DJ794+5),"")</f>
      </c>
      <c r="CU794">
        <f>IF($DK794&gt;=6,INDEX($CN:$CN,$DJ794+6),"")</f>
      </c>
      <c r="CV794">
        <f>IF($DK794&gt;=7,INDEX($CN:$CN,$DJ794+7),"")</f>
      </c>
      <c r="CW794">
        <f>IF($DK794&gt;=8,INDEX($CN:$CN,$DJ794+8),"")</f>
      </c>
      <c r="CX794">
        <f>IF($DK794&gt;=9,INDEX($CN:$CN,$DJ794+9),"")</f>
      </c>
      <c r="CY794">
        <f>IF($DK794&gt;=10,INDEX($CN:$CN,$DJ794+10),"")</f>
      </c>
      <c r="CZ794">
        <f>IF($DK794&gt;=11,INDEX($CN:$CN,$DJ794+11),"")</f>
      </c>
      <c r="DA794">
        <f>IF($DK794&gt;=12,INDEX($CN:$CN,$DJ794+12),"")</f>
      </c>
      <c r="DB794">
        <f>IF($DK794&gt;=13,INDEX($CN:$CN,$DJ794+13),"")</f>
      </c>
      <c r="DC794">
        <f>IF($DK794&gt;=14,INDEX($CN:$CN,$DJ794+14),"")</f>
      </c>
      <c r="DD794">
        <f>IF($DK794&gt;=15,INDEX($CN:$CN,$DJ794+15),"")</f>
      </c>
      <c r="DE794">
        <f>IF($DK794&gt;=16,INDEX($CN:$CN,$DJ794+16),"")</f>
      </c>
      <c r="DF794">
        <f>IF($DK794&gt;=17,INDEX($CN:$CN,$DJ794+17),"")</f>
      </c>
      <c r="DG794">
        <f>IF($DK794&gt;=18,INDEX($CN:$CN,$DJ794+18),"")</f>
      </c>
      <c r="DH794">
        <f>IF($DK794&gt;=19,INDEX($CN:$CN,$DJ794+19),"")</f>
      </c>
      <c r="DI794">
        <f>IF($DK794&gt;=20,INDEX($CN:$CN,$DJ794+20),"")</f>
      </c>
      <c r="DJ794">
        <f>IFERROR(MATCH($CM794,$CN$2:$CN$1089,0)+1,0)</f>
      </c>
      <c r="DK794">
        <f>IFERROR(INDEX($CO$2:$CO$1089,MATCH($CM794,$CN$2:$CN$1089,0)),0)</f>
      </c>
      <c r="DL794">
        <f>IFERROR(INDEX($AS:$AS,MATCH($O794,$AR:$AR,0))&amp;"","")</f>
      </c>
      <c r="DP794">
        <f>IF($GS794&gt;=1,INDEX($DM:$DM,$GR794+1),"")</f>
      </c>
      <c r="DQ794">
        <f>IF($GS794&gt;=2,INDEX($DM:$DM,$GR794+2),"")</f>
      </c>
      <c r="DR794">
        <f>IF($GS794&gt;=3,INDEX($DM:$DM,$GR794+3),"")</f>
      </c>
      <c r="DS794">
        <f>IF($GS794&gt;=4,INDEX($DM:$DM,$GR794+4),"")</f>
      </c>
      <c r="DT794">
        <f>IF($GS794&gt;=5,INDEX($DM:$DM,$GR794+5),"")</f>
      </c>
      <c r="DU794">
        <f>IF($GS794&gt;=6,INDEX($DM:$DM,$GR794+6),"")</f>
      </c>
      <c r="DV794">
        <f>IF($GS794&gt;=7,INDEX($DM:$DM,$GR794+7),"")</f>
      </c>
      <c r="DW794">
        <f>IF($GS794&gt;=8,INDEX($DM:$DM,$GR794+8),"")</f>
      </c>
      <c r="DX794">
        <f>IF($GS794&gt;=9,INDEX($DM:$DM,$GR794+9),"")</f>
      </c>
      <c r="DY794">
        <f>IF($GS794&gt;=10,INDEX($DM:$DM,$GR794+10),"")</f>
      </c>
      <c r="DZ794">
        <f>IF($GS794&gt;=11,INDEX($DM:$DM,$GR794+11),"")</f>
      </c>
      <c r="EA794">
        <f>IF($GS794&gt;=12,INDEX($DM:$DM,$GR794+12),"")</f>
      </c>
      <c r="EB794">
        <f>IF($GS794&gt;=13,INDEX($DM:$DM,$GR794+13),"")</f>
      </c>
      <c r="EC794">
        <f>IF($GS794&gt;=14,INDEX($DM:$DM,$GR794+14),"")</f>
      </c>
      <c r="ED794">
        <f>IF($GS794&gt;=15,INDEX($DM:$DM,$GR794+15),"")</f>
      </c>
      <c r="EE794">
        <f>IF($GS794&gt;=16,INDEX($DM:$DM,$GR794+16),"")</f>
      </c>
      <c r="EF794">
        <f>IF($GS794&gt;=17,INDEX($DM:$DM,$GR794+17),"")</f>
      </c>
      <c r="EG794">
        <f>IF($GS794&gt;=18,INDEX($DM:$DM,$GR794+18),"")</f>
      </c>
      <c r="EH794">
        <f>IF($GS794&gt;=19,INDEX($DM:$DM,$GR794+19),"")</f>
      </c>
      <c r="EI794">
        <f>IF($GS794&gt;=20,INDEX($DM:$DM,$GR794+20),"")</f>
      </c>
      <c r="EJ794">
        <f>IF($GS794&gt;=21,INDEX($DM:$DM,$GR794+21),"")</f>
      </c>
      <c r="EK794">
        <f>IF($GS794&gt;=22,INDEX($DM:$DM,$GR794+22),"")</f>
      </c>
      <c r="EL794">
        <f>IF($GS794&gt;=23,INDEX($DM:$DM,$GR794+23),"")</f>
      </c>
      <c r="EM794">
        <f>IF($GS794&gt;=24,INDEX($DM:$DM,$GR794+24),"")</f>
      </c>
      <c r="EN794">
        <f>IF($GS794&gt;=25,INDEX($DM:$DM,$GR794+25),"")</f>
      </c>
      <c r="EO794">
        <f>IF($GS794&gt;=26,INDEX($DM:$DM,$GR794+26),"")</f>
      </c>
      <c r="EP794">
        <f>IF($GS794&gt;=27,INDEX($DM:$DM,$GR794+27),"")</f>
      </c>
      <c r="EQ794">
        <f>IF($GS794&gt;=28,INDEX($DM:$DM,$GR794+28),"")</f>
      </c>
      <c r="ER794">
        <f>IF($GS794&gt;=29,INDEX($DM:$DM,$GR794+29),"")</f>
      </c>
      <c r="ES794">
        <f>IF($GS794&gt;=30,INDEX($DM:$DM,$GR794+30),"")</f>
      </c>
      <c r="ET794">
        <f>IF($GS794&gt;=31,INDEX($DM:$DM,$GR794+31),"")</f>
      </c>
      <c r="EU794">
        <f>IF($GS794&gt;=32,INDEX($DM:$DM,$GR794+32),"")</f>
      </c>
      <c r="EV794">
        <f>IF($GS794&gt;=33,INDEX($DM:$DM,$GR794+33),"")</f>
      </c>
      <c r="EW794">
        <f>IF($GS794&gt;=34,INDEX($DM:$DM,$GR794+34),"")</f>
      </c>
      <c r="EX794">
        <f>IF($GS794&gt;=35,INDEX($DM:$DM,$GR794+35),"")</f>
      </c>
      <c r="EY794">
        <f>IF($GS794&gt;=36,INDEX($DM:$DM,$GR794+36),"")</f>
      </c>
      <c r="EZ794">
        <f>IF($GS794&gt;=37,INDEX($DM:$DM,$GR794+37),"")</f>
      </c>
      <c r="FA794">
        <f>IF($GS794&gt;=38,INDEX($DM:$DM,$GR794+38),"")</f>
      </c>
      <c r="FB794">
        <f>IF($GS794&gt;=39,INDEX($DM:$DM,$GR794+39),"")</f>
      </c>
      <c r="FC794">
        <f>IF($GS794&gt;=40,INDEX($DM:$DM,$GR794+40),"")</f>
      </c>
      <c r="FD794">
        <f>IF($GS794&gt;=1,INDEX($DN:$DN,$GR794+1),"")</f>
      </c>
      <c r="FE794">
        <f>IF($GS794&gt;=2,INDEX($DN:$DN,$GR794+2),"")</f>
      </c>
      <c r="FF794">
        <f>IF($GS794&gt;=3,INDEX($DN:$DN,$GR794+3),"")</f>
      </c>
      <c r="FG794">
        <f>IF($GS794&gt;=4,INDEX($DN:$DN,$GR794+4),"")</f>
      </c>
      <c r="FH794">
        <f>IF($GS794&gt;=5,INDEX($DN:$DN,$GR794+5),"")</f>
      </c>
      <c r="FI794">
        <f>IF($GS794&gt;=6,INDEX($DN:$DN,$GR794+6),"")</f>
      </c>
      <c r="FJ794">
        <f>IF($GS794&gt;=7,INDEX($DN:$DN,$GR794+7),"")</f>
      </c>
      <c r="FK794">
        <f>IF($GS794&gt;=8,INDEX($DN:$DN,$GR794+8),"")</f>
      </c>
      <c r="FL794">
        <f>IF($GS794&gt;=9,INDEX($DN:$DN,$GR794+9),"")</f>
      </c>
      <c r="FM794">
        <f>IF($GS794&gt;=10,INDEX($DN:$DN,$GR794+10),"")</f>
      </c>
      <c r="FN794">
        <f>IF($GS794&gt;=11,INDEX($DN:$DN,$GR794+11),"")</f>
      </c>
      <c r="FO794">
        <f>IF($GS794&gt;=12,INDEX($DN:$DN,$GR794+12),"")</f>
      </c>
      <c r="FP794">
        <f>IF($GS794&gt;=13,INDEX($DN:$DN,$GR794+13),"")</f>
      </c>
      <c r="FQ794">
        <f>IF($GS794&gt;=14,INDEX($DN:$DN,$GR794+14),"")</f>
      </c>
      <c r="FR794">
        <f>IF($GS794&gt;=15,INDEX($DN:$DN,$GR794+15),"")</f>
      </c>
      <c r="FS794">
        <f>IF($GS794&gt;=16,INDEX($DN:$DN,$GR794+16),"")</f>
      </c>
      <c r="FT794">
        <f>IF($GS794&gt;=17,INDEX($DN:$DN,$GR794+17),"")</f>
      </c>
      <c r="FU794">
        <f>IF($GS794&gt;=18,INDEX($DN:$DN,$GR794+18),"")</f>
      </c>
      <c r="FV794">
        <f>IF($GS794&gt;=19,INDEX($DN:$DN,$GR794+19),"")</f>
      </c>
      <c r="FW794">
        <f>IF($GS794&gt;=20,INDEX($DN:$DN,$GR794+20),"")</f>
      </c>
      <c r="FX794">
        <f>IF($GS794&gt;=21,INDEX($DN:$DN,$GR794+21),"")</f>
      </c>
      <c r="FY794">
        <f>IF($GS794&gt;=22,INDEX($DN:$DN,$GR794+22),"")</f>
      </c>
      <c r="FZ794">
        <f>IF($GS794&gt;=23,INDEX($DN:$DN,$GR794+23),"")</f>
      </c>
      <c r="GA794">
        <f>IF($GS794&gt;=24,INDEX($DN:$DN,$GR794+24),"")</f>
      </c>
      <c r="GB794">
        <f>IF($GS794&gt;=25,INDEX($DN:$DN,$GR794+25),"")</f>
      </c>
      <c r="GC794">
        <f>IF($GS794&gt;=26,INDEX($DN:$DN,$GR794+26),"")</f>
      </c>
      <c r="GD794">
        <f>IF($GS794&gt;=27,INDEX($DN:$DN,$GR794+27),"")</f>
      </c>
      <c r="GE794">
        <f>IF($GS794&gt;=28,INDEX($DN:$DN,$GR794+28),"")</f>
      </c>
      <c r="GF794">
        <f>IF($GS794&gt;=29,INDEX($DN:$DN,$GR794+29),"")</f>
      </c>
      <c r="GG794">
        <f>IF($GS794&gt;=30,INDEX($DN:$DN,$GR794+30),"")</f>
      </c>
      <c r="GH794">
        <f>IF($GS794&gt;=31,INDEX($DN:$DN,$GR794+31),"")</f>
      </c>
      <c r="GI794">
        <f>IF($GS794&gt;=32,INDEX($DN:$DN,$GR794+32),"")</f>
      </c>
      <c r="GJ794">
        <f>IF($GS794&gt;=33,INDEX($DN:$DN,$GR794+33),"")</f>
      </c>
      <c r="GK794">
        <f>IF($GS794&gt;=34,INDEX($DN:$DN,$GR794+34),"")</f>
      </c>
      <c r="GL794">
        <f>IF($GS794&gt;=35,INDEX($DN:$DN,$GR794+35),"")</f>
      </c>
      <c r="GM794">
        <f>IF($GS794&gt;=36,INDEX($DN:$DN,$GR794+36),"")</f>
      </c>
      <c r="GN794">
        <f>IF($GS794&gt;=37,INDEX($DN:$DN,$GR794+37),"")</f>
      </c>
      <c r="GO794">
        <f>IF($GS794&gt;=38,INDEX($DN:$DN,$GR794+38),"")</f>
      </c>
      <c r="GP794">
        <f>IF($GS794&gt;=39,INDEX($DN:$DN,$GR794+39),"")</f>
      </c>
      <c r="GQ794">
        <f>IF($GS794&gt;=40,INDEX($DN:$DN,$GR794+40),"")</f>
      </c>
      <c r="GR794">
        <f>IFERROR(MATCH($DL794,$DM$2:$DM$148,0)+1,0)</f>
      </c>
      <c r="GS794">
        <f>IFERROR(INDEX($DO$2:$DO$148,MATCH($DL794,$DM$2:$DM$148,0)),0)</f>
      </c>
      <c r="GT794">
        <f>IFERROR(MATCH($Z794,$DP$794:$FC$794,0),0)</f>
      </c>
      <c r="GU794">
        <f>IF($GT794&gt;0,INDEX($FD$794:$GQ$794,$GT794),"")</f>
      </c>
      <c r="GX794">
        <f>IF($JG794&gt;=1,INDEX($GV:$GV,$JF794+1),"")</f>
      </c>
      <c r="GY794">
        <f>IF($JG794&gt;=2,INDEX($GV:$GV,$JF794+2),"")</f>
      </c>
      <c r="GZ794">
        <f>IF($JG794&gt;=3,INDEX($GV:$GV,$JF794+3),"")</f>
      </c>
      <c r="HA794">
        <f>IF($JG794&gt;=4,INDEX($GV:$GV,$JF794+4),"")</f>
      </c>
      <c r="HB794">
        <f>IF($JG794&gt;=5,INDEX($GV:$GV,$JF794+5),"")</f>
      </c>
      <c r="HC794">
        <f>IF($JG794&gt;=6,INDEX($GV:$GV,$JF794+6),"")</f>
      </c>
      <c r="HD794">
        <f>IF($JG794&gt;=7,INDEX($GV:$GV,$JF794+7),"")</f>
      </c>
      <c r="HE794">
        <f>IF($JG794&gt;=8,INDEX($GV:$GV,$JF794+8),"")</f>
      </c>
      <c r="HF794">
        <f>IF($JG794&gt;=9,INDEX($GV:$GV,$JF794+9),"")</f>
      </c>
      <c r="HG794">
        <f>IF($JG794&gt;=10,INDEX($GV:$GV,$JF794+10),"")</f>
      </c>
      <c r="HH794">
        <f>IF($JG794&gt;=11,INDEX($GV:$GV,$JF794+11),"")</f>
      </c>
      <c r="HI794">
        <f>IF($JG794&gt;=12,INDEX($GV:$GV,$JF794+12),"")</f>
      </c>
      <c r="HJ794">
        <f>IF($JG794&gt;=13,INDEX($GV:$GV,$JF794+13),"")</f>
      </c>
      <c r="HK794">
        <f>IF($JG794&gt;=14,INDEX($GV:$GV,$JF794+14),"")</f>
      </c>
      <c r="HL794">
        <f>IF($JG794&gt;=15,INDEX($GV:$GV,$JF794+15),"")</f>
      </c>
      <c r="HM794">
        <f>IF($JG794&gt;=16,INDEX($GV:$GV,$JF794+16),"")</f>
      </c>
      <c r="HN794">
        <f>IF($JG794&gt;=17,INDEX($GV:$GV,$JF794+17),"")</f>
      </c>
      <c r="HO794">
        <f>IF($JG794&gt;=18,INDEX($GV:$GV,$JF794+18),"")</f>
      </c>
      <c r="HP794">
        <f>IF($JG794&gt;=19,INDEX($GV:$GV,$JF794+19),"")</f>
      </c>
      <c r="HQ794">
        <f>IF($JG794&gt;=20,INDEX($GV:$GV,$JF794+20),"")</f>
      </c>
      <c r="HR794">
        <f>IF($JG794&gt;=21,INDEX($GV:$GV,$JF794+21),"")</f>
      </c>
      <c r="HS794">
        <f>IF($JG794&gt;=22,INDEX($GV:$GV,$JF794+22),"")</f>
      </c>
      <c r="HT794">
        <f>IF($JG794&gt;=23,INDEX($GV:$GV,$JF794+23),"")</f>
      </c>
      <c r="HU794">
        <f>IF($JG794&gt;=24,INDEX($GV:$GV,$JF794+24),"")</f>
      </c>
      <c r="HV794">
        <f>IF($JG794&gt;=25,INDEX($GV:$GV,$JF794+25),"")</f>
      </c>
      <c r="HW794">
        <f>IF($JG794&gt;=26,INDEX($GV:$GV,$JF794+26),"")</f>
      </c>
      <c r="HX794">
        <f>IF($JG794&gt;=27,INDEX($GV:$GV,$JF794+27),"")</f>
      </c>
      <c r="HY794">
        <f>IF($JG794&gt;=28,INDEX($GV:$GV,$JF794+28),"")</f>
      </c>
      <c r="HZ794">
        <f>IF($JG794&gt;=29,INDEX($GV:$GV,$JF794+29),"")</f>
      </c>
      <c r="IA794">
        <f>IF($JG794&gt;=30,INDEX($GV:$GV,$JF794+30),"")</f>
      </c>
      <c r="IB794">
        <f>IF($JG794&gt;=31,INDEX($GV:$GV,$JF794+31),"")</f>
      </c>
      <c r="IC794">
        <f>IF($JG794&gt;=32,INDEX($GV:$GV,$JF794+32),"")</f>
      </c>
      <c r="ID794">
        <f>IF($JG794&gt;=33,INDEX($GV:$GV,$JF794+33),"")</f>
      </c>
      <c r="IE794">
        <f>IF($JG794&gt;=34,INDEX($GV:$GV,$JF794+34),"")</f>
      </c>
      <c r="IF794">
        <f>IF($JG794&gt;=35,INDEX($GV:$GV,$JF794+35),"")</f>
      </c>
      <c r="IG794">
        <f>IF($JG794&gt;=36,INDEX($GV:$GV,$JF794+36),"")</f>
      </c>
      <c r="IH794">
        <f>IF($JG794&gt;=37,INDEX($GV:$GV,$JF794+37),"")</f>
      </c>
      <c r="II794">
        <f>IF($JG794&gt;=38,INDEX($GV:$GV,$JF794+38),"")</f>
      </c>
      <c r="IJ794">
        <f>IF($JG794&gt;=39,INDEX($GV:$GV,$JF794+39),"")</f>
      </c>
      <c r="IK794">
        <f>IF($JG794&gt;=40,INDEX($GV:$GV,$JF794+40),"")</f>
      </c>
      <c r="IL794">
        <f>IF($JG794&gt;=41,INDEX($GV:$GV,$JF794+41),"")</f>
      </c>
      <c r="IM794">
        <f>IF($JG794&gt;=42,INDEX($GV:$GV,$JF794+42),"")</f>
      </c>
      <c r="IN794">
        <f>IF($JG794&gt;=43,INDEX($GV:$GV,$JF794+43),"")</f>
      </c>
      <c r="IO794">
        <f>IF($JG794&gt;=44,INDEX($GV:$GV,$JF794+44),"")</f>
      </c>
      <c r="IP794">
        <f>IF($JG794&gt;=45,INDEX($GV:$GV,$JF794+45),"")</f>
      </c>
      <c r="IQ794">
        <f>IF($JG794&gt;=46,INDEX($GV:$GV,$JF794+46),"")</f>
      </c>
      <c r="IR794">
        <f>IF($JG794&gt;=47,INDEX($GV:$GV,$JF794+47),"")</f>
      </c>
      <c r="IS794">
        <f>IF($JG794&gt;=48,INDEX($GV:$GV,$JF794+48),"")</f>
      </c>
      <c r="IT794">
        <f>IF($JG794&gt;=49,INDEX($GV:$GV,$JF794+49),"")</f>
      </c>
      <c r="IU794">
        <f>IF($JG794&gt;=50,INDEX($GV:$GV,$JF794+50),"")</f>
      </c>
      <c r="IV794">
        <f>IF($JG794&gt;=51,INDEX($GV:$GV,$JF794+51),"")</f>
      </c>
      <c r="IW794">
        <f>IF($JG794&gt;=52,INDEX($GV:$GV,$JF794+52),"")</f>
      </c>
      <c r="IX794">
        <f>IF($JG794&gt;=53,INDEX($GV:$GV,$JF794+53),"")</f>
      </c>
      <c r="IY794">
        <f>IF($JG794&gt;=54,INDEX($GV:$GV,$JF794+54),"")</f>
      </c>
      <c r="IZ794">
        <f>IF($JG794&gt;=55,INDEX($GV:$GV,$JF794+55),"")</f>
      </c>
      <c r="JA794">
        <f>IF($JG794&gt;=56,INDEX($GV:$GV,$JF794+56),"")</f>
      </c>
      <c r="JB794">
        <f>IF($JG794&gt;=57,INDEX($GV:$GV,$JF794+57),"")</f>
      </c>
      <c r="JC794">
        <f>IF($JG794&gt;=58,INDEX($GV:$GV,$JF794+58),"")</f>
      </c>
      <c r="JD794">
        <f>IF($JG794&gt;=59,INDEX($GV:$GV,$JF794+59),"")</f>
      </c>
      <c r="JE794">
        <f>IF($JG794&gt;=60,INDEX($GV:$GV,$JF794+60),"")</f>
      </c>
      <c r="JF794">
        <f>IFERROR(MATCH($GU794,$GV$2:$GV$322,0)+1,0)</f>
      </c>
      <c r="JG794">
        <f>IFERROR(INDEX($GW$2:$GW$322,MATCH($GU794,$GV$2:$GV$322,0)),0)</f>
      </c>
      <c r="JH794" t="s">
        <v>44</v>
      </c>
      <c r="JI794" t="s">
        <v>44</v>
      </c>
    </row>
    <row r="795" spans="1:269" x14ac:dyDescent="0.25">
      <c r="R795">
        <f>IF(OR($U795="",$Q795=""),"",IFERROR($U795/$Q795,0))</f>
      </c>
      <c r="S795">
        <f>IF($U795="","",
SUM($T795,$V795,$AA795,$W795,$Y795)*
(1-IF($AB795="",0,VALUE($AB795)/100)))</f>
      </c>
      <c r="T795">
        <f>IF($U795="","",$U795)</f>
      </c>
      <c r="V795">
        <f>IF($U795="","",
IF($O795="","",
IF(ISNUMBER(SEARCH("exempt",LOWER($O795))),0,
$U795*(VALUE(SUBSTITUTE($O795,"%",""))/100))))</f>
      </c>
      <c r="AC795">
        <f>IFERROR(IF(FIND(" - ",$K795)&gt;0,MID($K795,FIND(" - ",$K795)+3,LEN($K795)),""),"")</f>
      </c>
      <c r="AL795" t="s">
        <v>1815</v>
      </c>
      <c r="AT795">
        <f>IFERROR(LEFT($K795,FIND(" - ",$K795)-1),$K795)</f>
      </c>
      <c r="AW795">
        <f>IF($CL795&gt;=1,INDEX($AU:$AU,$CK795+1),"")</f>
      </c>
      <c r="AX795">
        <f>IF($CL795&gt;=2,INDEX($AU:$AU,$CK795+2),"")</f>
      </c>
      <c r="AY795">
        <f>IF($CL795&gt;=3,INDEX($AU:$AU,$CK795+3),"")</f>
      </c>
      <c r="AZ795">
        <f>IF($CL795&gt;=4,INDEX($AU:$AU,$CK795+4),"")</f>
      </c>
      <c r="BA795">
        <f>IF($CL795&gt;=5,INDEX($AU:$AU,$CK795+5),"")</f>
      </c>
      <c r="BB795">
        <f>IF($CL795&gt;=6,INDEX($AU:$AU,$CK795+6),"")</f>
      </c>
      <c r="BC795">
        <f>IF($CL795&gt;=7,INDEX($AU:$AU,$CK795+7),"")</f>
      </c>
      <c r="BD795">
        <f>IF($CL795&gt;=8,INDEX($AU:$AU,$CK795+8),"")</f>
      </c>
      <c r="BE795">
        <f>IF($CL795&gt;=9,INDEX($AU:$AU,$CK795+9),"")</f>
      </c>
      <c r="BF795">
        <f>IF($CL795&gt;=10,INDEX($AU:$AU,$CK795+10),"")</f>
      </c>
      <c r="BG795">
        <f>IF($CL795&gt;=11,INDEX($AU:$AU,$CK795+11),"")</f>
      </c>
      <c r="BH795">
        <f>IF($CL795&gt;=12,INDEX($AU:$AU,$CK795+12),"")</f>
      </c>
      <c r="BI795">
        <f>IF($CL795&gt;=13,INDEX($AU:$AU,$CK795+13),"")</f>
      </c>
      <c r="BJ795">
        <f>IF($CL795&gt;=14,INDEX($AU:$AU,$CK795+14),"")</f>
      </c>
      <c r="BK795">
        <f>IF($CL795&gt;=15,INDEX($AU:$AU,$CK795+15),"")</f>
      </c>
      <c r="BL795">
        <f>IF($CL795&gt;=16,INDEX($AU:$AU,$CK795+16),"")</f>
      </c>
      <c r="BM795">
        <f>IF($CL795&gt;=17,INDEX($AU:$AU,$CK795+17),"")</f>
      </c>
      <c r="BN795">
        <f>IF($CL795&gt;=18,INDEX($AU:$AU,$CK795+18),"")</f>
      </c>
      <c r="BO795">
        <f>IF($CL795&gt;=19,INDEX($AU:$AU,$CK795+19),"")</f>
      </c>
      <c r="BP795">
        <f>IF($CL795&gt;=20,INDEX($AU:$AU,$CK795+20),"")</f>
      </c>
      <c r="BQ795">
        <f>IF($CL795&gt;=21,INDEX($AU:$AU,$CK795+21),"")</f>
      </c>
      <c r="BR795">
        <f>IF($CL795&gt;=22,INDEX($AU:$AU,$CK795+22),"")</f>
      </c>
      <c r="BS795">
        <f>IF($CL795&gt;=23,INDEX($AU:$AU,$CK795+23),"")</f>
      </c>
      <c r="BT795">
        <f>IF($CL795&gt;=24,INDEX($AU:$AU,$CK795+24),"")</f>
      </c>
      <c r="BU795">
        <f>IF($CL795&gt;=25,INDEX($AU:$AU,$CK795+25),"")</f>
      </c>
      <c r="BV795">
        <f>IF($CL795&gt;=26,INDEX($AU:$AU,$CK795+26),"")</f>
      </c>
      <c r="BW795">
        <f>IF($CL795&gt;=27,INDEX($AU:$AU,$CK795+27),"")</f>
      </c>
      <c r="BX795">
        <f>IF($CL795&gt;=28,INDEX($AU:$AU,$CK795+28),"")</f>
      </c>
      <c r="BY795">
        <f>IF($CL795&gt;=29,INDEX($AU:$AU,$CK795+29),"")</f>
      </c>
      <c r="BZ795">
        <f>IF($CL795&gt;=30,INDEX($AU:$AU,$CK795+30),"")</f>
      </c>
      <c r="CA795">
        <f>IF($CL795&gt;=31,INDEX($AU:$AU,$CK795+31),"")</f>
      </c>
      <c r="CB795">
        <f>IF($CL795&gt;=32,INDEX($AU:$AU,$CK795+32),"")</f>
      </c>
      <c r="CC795">
        <f>IF($CL795&gt;=33,INDEX($AU:$AU,$CK795+33),"")</f>
      </c>
      <c r="CD795">
        <f>IF($CL795&gt;=34,INDEX($AU:$AU,$CK795+34),"")</f>
      </c>
      <c r="CE795">
        <f>IF($CL795&gt;=35,INDEX($AU:$AU,$CK795+35),"")</f>
      </c>
      <c r="CF795">
        <f>IF($CL795&gt;=36,INDEX($AU:$AU,$CK795+36),"")</f>
      </c>
      <c r="CG795">
        <f>IF($CL795&gt;=37,INDEX($AU:$AU,$CK795+37),"")</f>
      </c>
      <c r="CH795">
        <f>IF($CL795&gt;=38,INDEX($AU:$AU,$CK795+38),"")</f>
      </c>
      <c r="CI795">
        <f>IF($CL795&gt;=39,INDEX($AU:$AU,$CK795+39),"")</f>
      </c>
      <c r="CJ795">
        <f>IF($CL795&gt;=40,INDEX($AU:$AU,$CK795+40),"")</f>
      </c>
      <c r="CK795">
        <f>IFERROR(MATCH($AT795,$AU$2:$AU$133,0)+1,0)</f>
      </c>
      <c r="CL795">
        <f>IFERROR(INDEX($AV$2:$AV$133,MATCH($AT795,$AU$2:$AU$133,0)),0)</f>
      </c>
      <c r="CM795">
        <f>IFERROR(LEFT($L795,FIND(" - ",$L795)-1),$L795)</f>
      </c>
      <c r="CN795" t="s">
        <v>221</v>
      </c>
      <c r="CP795">
        <f>IF($DK795&gt;=1,INDEX($CN:$CN,$DJ795+1),"")</f>
      </c>
      <c r="CQ795">
        <f>IF($DK795&gt;=2,INDEX($CN:$CN,$DJ795+2),"")</f>
      </c>
      <c r="CR795">
        <f>IF($DK795&gt;=3,INDEX($CN:$CN,$DJ795+3),"")</f>
      </c>
      <c r="CS795">
        <f>IF($DK795&gt;=4,INDEX($CN:$CN,$DJ795+4),"")</f>
      </c>
      <c r="CT795">
        <f>IF($DK795&gt;=5,INDEX($CN:$CN,$DJ795+5),"")</f>
      </c>
      <c r="CU795">
        <f>IF($DK795&gt;=6,INDEX($CN:$CN,$DJ795+6),"")</f>
      </c>
      <c r="CV795">
        <f>IF($DK795&gt;=7,INDEX($CN:$CN,$DJ795+7),"")</f>
      </c>
      <c r="CW795">
        <f>IF($DK795&gt;=8,INDEX($CN:$CN,$DJ795+8),"")</f>
      </c>
      <c r="CX795">
        <f>IF($DK795&gt;=9,INDEX($CN:$CN,$DJ795+9),"")</f>
      </c>
      <c r="CY795">
        <f>IF($DK795&gt;=10,INDEX($CN:$CN,$DJ795+10),"")</f>
      </c>
      <c r="CZ795">
        <f>IF($DK795&gt;=11,INDEX($CN:$CN,$DJ795+11),"")</f>
      </c>
      <c r="DA795">
        <f>IF($DK795&gt;=12,INDEX($CN:$CN,$DJ795+12),"")</f>
      </c>
      <c r="DB795">
        <f>IF($DK795&gt;=13,INDEX($CN:$CN,$DJ795+13),"")</f>
      </c>
      <c r="DC795">
        <f>IF($DK795&gt;=14,INDEX($CN:$CN,$DJ795+14),"")</f>
      </c>
      <c r="DD795">
        <f>IF($DK795&gt;=15,INDEX($CN:$CN,$DJ795+15),"")</f>
      </c>
      <c r="DE795">
        <f>IF($DK795&gt;=16,INDEX($CN:$CN,$DJ795+16),"")</f>
      </c>
      <c r="DF795">
        <f>IF($DK795&gt;=17,INDEX($CN:$CN,$DJ795+17),"")</f>
      </c>
      <c r="DG795">
        <f>IF($DK795&gt;=18,INDEX($CN:$CN,$DJ795+18),"")</f>
      </c>
      <c r="DH795">
        <f>IF($DK795&gt;=19,INDEX($CN:$CN,$DJ795+19),"")</f>
      </c>
      <c r="DI795">
        <f>IF($DK795&gt;=20,INDEX($CN:$CN,$DJ795+20),"")</f>
      </c>
      <c r="DJ795">
        <f>IFERROR(MATCH($CM795,$CN$2:$CN$1089,0)+1,0)</f>
      </c>
      <c r="DK795">
        <f>IFERROR(INDEX($CO$2:$CO$1089,MATCH($CM795,$CN$2:$CN$1089,0)),0)</f>
      </c>
      <c r="DL795">
        <f>IFERROR(INDEX($AS:$AS,MATCH($O795,$AR:$AR,0))&amp;"","")</f>
      </c>
      <c r="DP795">
        <f>IF($GS795&gt;=1,INDEX($DM:$DM,$GR795+1),"")</f>
      </c>
      <c r="DQ795">
        <f>IF($GS795&gt;=2,INDEX($DM:$DM,$GR795+2),"")</f>
      </c>
      <c r="DR795">
        <f>IF($GS795&gt;=3,INDEX($DM:$DM,$GR795+3),"")</f>
      </c>
      <c r="DS795">
        <f>IF($GS795&gt;=4,INDEX($DM:$DM,$GR795+4),"")</f>
      </c>
      <c r="DT795">
        <f>IF($GS795&gt;=5,INDEX($DM:$DM,$GR795+5),"")</f>
      </c>
      <c r="DU795">
        <f>IF($GS795&gt;=6,INDEX($DM:$DM,$GR795+6),"")</f>
      </c>
      <c r="DV795">
        <f>IF($GS795&gt;=7,INDEX($DM:$DM,$GR795+7),"")</f>
      </c>
      <c r="DW795">
        <f>IF($GS795&gt;=8,INDEX($DM:$DM,$GR795+8),"")</f>
      </c>
      <c r="DX795">
        <f>IF($GS795&gt;=9,INDEX($DM:$DM,$GR795+9),"")</f>
      </c>
      <c r="DY795">
        <f>IF($GS795&gt;=10,INDEX($DM:$DM,$GR795+10),"")</f>
      </c>
      <c r="DZ795">
        <f>IF($GS795&gt;=11,INDEX($DM:$DM,$GR795+11),"")</f>
      </c>
      <c r="EA795">
        <f>IF($GS795&gt;=12,INDEX($DM:$DM,$GR795+12),"")</f>
      </c>
      <c r="EB795">
        <f>IF($GS795&gt;=13,INDEX($DM:$DM,$GR795+13),"")</f>
      </c>
      <c r="EC795">
        <f>IF($GS795&gt;=14,INDEX($DM:$DM,$GR795+14),"")</f>
      </c>
      <c r="ED795">
        <f>IF($GS795&gt;=15,INDEX($DM:$DM,$GR795+15),"")</f>
      </c>
      <c r="EE795">
        <f>IF($GS795&gt;=16,INDEX($DM:$DM,$GR795+16),"")</f>
      </c>
      <c r="EF795">
        <f>IF($GS795&gt;=17,INDEX($DM:$DM,$GR795+17),"")</f>
      </c>
      <c r="EG795">
        <f>IF($GS795&gt;=18,INDEX($DM:$DM,$GR795+18),"")</f>
      </c>
      <c r="EH795">
        <f>IF($GS795&gt;=19,INDEX($DM:$DM,$GR795+19),"")</f>
      </c>
      <c r="EI795">
        <f>IF($GS795&gt;=20,INDEX($DM:$DM,$GR795+20),"")</f>
      </c>
      <c r="EJ795">
        <f>IF($GS795&gt;=21,INDEX($DM:$DM,$GR795+21),"")</f>
      </c>
      <c r="EK795">
        <f>IF($GS795&gt;=22,INDEX($DM:$DM,$GR795+22),"")</f>
      </c>
      <c r="EL795">
        <f>IF($GS795&gt;=23,INDEX($DM:$DM,$GR795+23),"")</f>
      </c>
      <c r="EM795">
        <f>IF($GS795&gt;=24,INDEX($DM:$DM,$GR795+24),"")</f>
      </c>
      <c r="EN795">
        <f>IF($GS795&gt;=25,INDEX($DM:$DM,$GR795+25),"")</f>
      </c>
      <c r="EO795">
        <f>IF($GS795&gt;=26,INDEX($DM:$DM,$GR795+26),"")</f>
      </c>
      <c r="EP795">
        <f>IF($GS795&gt;=27,INDEX($DM:$DM,$GR795+27),"")</f>
      </c>
      <c r="EQ795">
        <f>IF($GS795&gt;=28,INDEX($DM:$DM,$GR795+28),"")</f>
      </c>
      <c r="ER795">
        <f>IF($GS795&gt;=29,INDEX($DM:$DM,$GR795+29),"")</f>
      </c>
      <c r="ES795">
        <f>IF($GS795&gt;=30,INDEX($DM:$DM,$GR795+30),"")</f>
      </c>
      <c r="ET795">
        <f>IF($GS795&gt;=31,INDEX($DM:$DM,$GR795+31),"")</f>
      </c>
      <c r="EU795">
        <f>IF($GS795&gt;=32,INDEX($DM:$DM,$GR795+32),"")</f>
      </c>
      <c r="EV795">
        <f>IF($GS795&gt;=33,INDEX($DM:$DM,$GR795+33),"")</f>
      </c>
      <c r="EW795">
        <f>IF($GS795&gt;=34,INDEX($DM:$DM,$GR795+34),"")</f>
      </c>
      <c r="EX795">
        <f>IF($GS795&gt;=35,INDEX($DM:$DM,$GR795+35),"")</f>
      </c>
      <c r="EY795">
        <f>IF($GS795&gt;=36,INDEX($DM:$DM,$GR795+36),"")</f>
      </c>
      <c r="EZ795">
        <f>IF($GS795&gt;=37,INDEX($DM:$DM,$GR795+37),"")</f>
      </c>
      <c r="FA795">
        <f>IF($GS795&gt;=38,INDEX($DM:$DM,$GR795+38),"")</f>
      </c>
      <c r="FB795">
        <f>IF($GS795&gt;=39,INDEX($DM:$DM,$GR795+39),"")</f>
      </c>
      <c r="FC795">
        <f>IF($GS795&gt;=40,INDEX($DM:$DM,$GR795+40),"")</f>
      </c>
      <c r="FD795">
        <f>IF($GS795&gt;=1,INDEX($DN:$DN,$GR795+1),"")</f>
      </c>
      <c r="FE795">
        <f>IF($GS795&gt;=2,INDEX($DN:$DN,$GR795+2),"")</f>
      </c>
      <c r="FF795">
        <f>IF($GS795&gt;=3,INDEX($DN:$DN,$GR795+3),"")</f>
      </c>
      <c r="FG795">
        <f>IF($GS795&gt;=4,INDEX($DN:$DN,$GR795+4),"")</f>
      </c>
      <c r="FH795">
        <f>IF($GS795&gt;=5,INDEX($DN:$DN,$GR795+5),"")</f>
      </c>
      <c r="FI795">
        <f>IF($GS795&gt;=6,INDEX($DN:$DN,$GR795+6),"")</f>
      </c>
      <c r="FJ795">
        <f>IF($GS795&gt;=7,INDEX($DN:$DN,$GR795+7),"")</f>
      </c>
      <c r="FK795">
        <f>IF($GS795&gt;=8,INDEX($DN:$DN,$GR795+8),"")</f>
      </c>
      <c r="FL795">
        <f>IF($GS795&gt;=9,INDEX($DN:$DN,$GR795+9),"")</f>
      </c>
      <c r="FM795">
        <f>IF($GS795&gt;=10,INDEX($DN:$DN,$GR795+10),"")</f>
      </c>
      <c r="FN795">
        <f>IF($GS795&gt;=11,INDEX($DN:$DN,$GR795+11),"")</f>
      </c>
      <c r="FO795">
        <f>IF($GS795&gt;=12,INDEX($DN:$DN,$GR795+12),"")</f>
      </c>
      <c r="FP795">
        <f>IF($GS795&gt;=13,INDEX($DN:$DN,$GR795+13),"")</f>
      </c>
      <c r="FQ795">
        <f>IF($GS795&gt;=14,INDEX($DN:$DN,$GR795+14),"")</f>
      </c>
      <c r="FR795">
        <f>IF($GS795&gt;=15,INDEX($DN:$DN,$GR795+15),"")</f>
      </c>
      <c r="FS795">
        <f>IF($GS795&gt;=16,INDEX($DN:$DN,$GR795+16),"")</f>
      </c>
      <c r="FT795">
        <f>IF($GS795&gt;=17,INDEX($DN:$DN,$GR795+17),"")</f>
      </c>
      <c r="FU795">
        <f>IF($GS795&gt;=18,INDEX($DN:$DN,$GR795+18),"")</f>
      </c>
      <c r="FV795">
        <f>IF($GS795&gt;=19,INDEX($DN:$DN,$GR795+19),"")</f>
      </c>
      <c r="FW795">
        <f>IF($GS795&gt;=20,INDEX($DN:$DN,$GR795+20),"")</f>
      </c>
      <c r="FX795">
        <f>IF($GS795&gt;=21,INDEX($DN:$DN,$GR795+21),"")</f>
      </c>
      <c r="FY795">
        <f>IF($GS795&gt;=22,INDEX($DN:$DN,$GR795+22),"")</f>
      </c>
      <c r="FZ795">
        <f>IF($GS795&gt;=23,INDEX($DN:$DN,$GR795+23),"")</f>
      </c>
      <c r="GA795">
        <f>IF($GS795&gt;=24,INDEX($DN:$DN,$GR795+24),"")</f>
      </c>
      <c r="GB795">
        <f>IF($GS795&gt;=25,INDEX($DN:$DN,$GR795+25),"")</f>
      </c>
      <c r="GC795">
        <f>IF($GS795&gt;=26,INDEX($DN:$DN,$GR795+26),"")</f>
      </c>
      <c r="GD795">
        <f>IF($GS795&gt;=27,INDEX($DN:$DN,$GR795+27),"")</f>
      </c>
      <c r="GE795">
        <f>IF($GS795&gt;=28,INDEX($DN:$DN,$GR795+28),"")</f>
      </c>
      <c r="GF795">
        <f>IF($GS795&gt;=29,INDEX($DN:$DN,$GR795+29),"")</f>
      </c>
      <c r="GG795">
        <f>IF($GS795&gt;=30,INDEX($DN:$DN,$GR795+30),"")</f>
      </c>
      <c r="GH795">
        <f>IF($GS795&gt;=31,INDEX($DN:$DN,$GR795+31),"")</f>
      </c>
      <c r="GI795">
        <f>IF($GS795&gt;=32,INDEX($DN:$DN,$GR795+32),"")</f>
      </c>
      <c r="GJ795">
        <f>IF($GS795&gt;=33,INDEX($DN:$DN,$GR795+33),"")</f>
      </c>
      <c r="GK795">
        <f>IF($GS795&gt;=34,INDEX($DN:$DN,$GR795+34),"")</f>
      </c>
      <c r="GL795">
        <f>IF($GS795&gt;=35,INDEX($DN:$DN,$GR795+35),"")</f>
      </c>
      <c r="GM795">
        <f>IF($GS795&gt;=36,INDEX($DN:$DN,$GR795+36),"")</f>
      </c>
      <c r="GN795">
        <f>IF($GS795&gt;=37,INDEX($DN:$DN,$GR795+37),"")</f>
      </c>
      <c r="GO795">
        <f>IF($GS795&gt;=38,INDEX($DN:$DN,$GR795+38),"")</f>
      </c>
      <c r="GP795">
        <f>IF($GS795&gt;=39,INDEX($DN:$DN,$GR795+39),"")</f>
      </c>
      <c r="GQ795">
        <f>IF($GS795&gt;=40,INDEX($DN:$DN,$GR795+40),"")</f>
      </c>
      <c r="GR795">
        <f>IFERROR(MATCH($DL795,$DM$2:$DM$148,0)+1,0)</f>
      </c>
      <c r="GS795">
        <f>IFERROR(INDEX($DO$2:$DO$148,MATCH($DL795,$DM$2:$DM$148,0)),0)</f>
      </c>
      <c r="GT795">
        <f>IFERROR(MATCH($Z795,$DP$795:$FC$795,0),0)</f>
      </c>
      <c r="GU795">
        <f>IF($GT795&gt;0,INDEX($FD$795:$GQ$795,$GT795),"")</f>
      </c>
      <c r="GX795">
        <f>IF($JG795&gt;=1,INDEX($GV:$GV,$JF795+1),"")</f>
      </c>
      <c r="GY795">
        <f>IF($JG795&gt;=2,INDEX($GV:$GV,$JF795+2),"")</f>
      </c>
      <c r="GZ795">
        <f>IF($JG795&gt;=3,INDEX($GV:$GV,$JF795+3),"")</f>
      </c>
      <c r="HA795">
        <f>IF($JG795&gt;=4,INDEX($GV:$GV,$JF795+4),"")</f>
      </c>
      <c r="HB795">
        <f>IF($JG795&gt;=5,INDEX($GV:$GV,$JF795+5),"")</f>
      </c>
      <c r="HC795">
        <f>IF($JG795&gt;=6,INDEX($GV:$GV,$JF795+6),"")</f>
      </c>
      <c r="HD795">
        <f>IF($JG795&gt;=7,INDEX($GV:$GV,$JF795+7),"")</f>
      </c>
      <c r="HE795">
        <f>IF($JG795&gt;=8,INDEX($GV:$GV,$JF795+8),"")</f>
      </c>
      <c r="HF795">
        <f>IF($JG795&gt;=9,INDEX($GV:$GV,$JF795+9),"")</f>
      </c>
      <c r="HG795">
        <f>IF($JG795&gt;=10,INDEX($GV:$GV,$JF795+10),"")</f>
      </c>
      <c r="HH795">
        <f>IF($JG795&gt;=11,INDEX($GV:$GV,$JF795+11),"")</f>
      </c>
      <c r="HI795">
        <f>IF($JG795&gt;=12,INDEX($GV:$GV,$JF795+12),"")</f>
      </c>
      <c r="HJ795">
        <f>IF($JG795&gt;=13,INDEX($GV:$GV,$JF795+13),"")</f>
      </c>
      <c r="HK795">
        <f>IF($JG795&gt;=14,INDEX($GV:$GV,$JF795+14),"")</f>
      </c>
      <c r="HL795">
        <f>IF($JG795&gt;=15,INDEX($GV:$GV,$JF795+15),"")</f>
      </c>
      <c r="HM795">
        <f>IF($JG795&gt;=16,INDEX($GV:$GV,$JF795+16),"")</f>
      </c>
      <c r="HN795">
        <f>IF($JG795&gt;=17,INDEX($GV:$GV,$JF795+17),"")</f>
      </c>
      <c r="HO795">
        <f>IF($JG795&gt;=18,INDEX($GV:$GV,$JF795+18),"")</f>
      </c>
      <c r="HP795">
        <f>IF($JG795&gt;=19,INDEX($GV:$GV,$JF795+19),"")</f>
      </c>
      <c r="HQ795">
        <f>IF($JG795&gt;=20,INDEX($GV:$GV,$JF795+20),"")</f>
      </c>
      <c r="HR795">
        <f>IF($JG795&gt;=21,INDEX($GV:$GV,$JF795+21),"")</f>
      </c>
      <c r="HS795">
        <f>IF($JG795&gt;=22,INDEX($GV:$GV,$JF795+22),"")</f>
      </c>
      <c r="HT795">
        <f>IF($JG795&gt;=23,INDEX($GV:$GV,$JF795+23),"")</f>
      </c>
      <c r="HU795">
        <f>IF($JG795&gt;=24,INDEX($GV:$GV,$JF795+24),"")</f>
      </c>
      <c r="HV795">
        <f>IF($JG795&gt;=25,INDEX($GV:$GV,$JF795+25),"")</f>
      </c>
      <c r="HW795">
        <f>IF($JG795&gt;=26,INDEX($GV:$GV,$JF795+26),"")</f>
      </c>
      <c r="HX795">
        <f>IF($JG795&gt;=27,INDEX($GV:$GV,$JF795+27),"")</f>
      </c>
      <c r="HY795">
        <f>IF($JG795&gt;=28,INDEX($GV:$GV,$JF795+28),"")</f>
      </c>
      <c r="HZ795">
        <f>IF($JG795&gt;=29,INDEX($GV:$GV,$JF795+29),"")</f>
      </c>
      <c r="IA795">
        <f>IF($JG795&gt;=30,INDEX($GV:$GV,$JF795+30),"")</f>
      </c>
      <c r="IB795">
        <f>IF($JG795&gt;=31,INDEX($GV:$GV,$JF795+31),"")</f>
      </c>
      <c r="IC795">
        <f>IF($JG795&gt;=32,INDEX($GV:$GV,$JF795+32),"")</f>
      </c>
      <c r="ID795">
        <f>IF($JG795&gt;=33,INDEX($GV:$GV,$JF795+33),"")</f>
      </c>
      <c r="IE795">
        <f>IF($JG795&gt;=34,INDEX($GV:$GV,$JF795+34),"")</f>
      </c>
      <c r="IF795">
        <f>IF($JG795&gt;=35,INDEX($GV:$GV,$JF795+35),"")</f>
      </c>
      <c r="IG795">
        <f>IF($JG795&gt;=36,INDEX($GV:$GV,$JF795+36),"")</f>
      </c>
      <c r="IH795">
        <f>IF($JG795&gt;=37,INDEX($GV:$GV,$JF795+37),"")</f>
      </c>
      <c r="II795">
        <f>IF($JG795&gt;=38,INDEX($GV:$GV,$JF795+38),"")</f>
      </c>
      <c r="IJ795">
        <f>IF($JG795&gt;=39,INDEX($GV:$GV,$JF795+39),"")</f>
      </c>
      <c r="IK795">
        <f>IF($JG795&gt;=40,INDEX($GV:$GV,$JF795+40),"")</f>
      </c>
      <c r="IL795">
        <f>IF($JG795&gt;=41,INDEX($GV:$GV,$JF795+41),"")</f>
      </c>
      <c r="IM795">
        <f>IF($JG795&gt;=42,INDEX($GV:$GV,$JF795+42),"")</f>
      </c>
      <c r="IN795">
        <f>IF($JG795&gt;=43,INDEX($GV:$GV,$JF795+43),"")</f>
      </c>
      <c r="IO795">
        <f>IF($JG795&gt;=44,INDEX($GV:$GV,$JF795+44),"")</f>
      </c>
      <c r="IP795">
        <f>IF($JG795&gt;=45,INDEX($GV:$GV,$JF795+45),"")</f>
      </c>
      <c r="IQ795">
        <f>IF($JG795&gt;=46,INDEX($GV:$GV,$JF795+46),"")</f>
      </c>
      <c r="IR795">
        <f>IF($JG795&gt;=47,INDEX($GV:$GV,$JF795+47),"")</f>
      </c>
      <c r="IS795">
        <f>IF($JG795&gt;=48,INDEX($GV:$GV,$JF795+48),"")</f>
      </c>
      <c r="IT795">
        <f>IF($JG795&gt;=49,INDEX($GV:$GV,$JF795+49),"")</f>
      </c>
      <c r="IU795">
        <f>IF($JG795&gt;=50,INDEX($GV:$GV,$JF795+50),"")</f>
      </c>
      <c r="IV795">
        <f>IF($JG795&gt;=51,INDEX($GV:$GV,$JF795+51),"")</f>
      </c>
      <c r="IW795">
        <f>IF($JG795&gt;=52,INDEX($GV:$GV,$JF795+52),"")</f>
      </c>
      <c r="IX795">
        <f>IF($JG795&gt;=53,INDEX($GV:$GV,$JF795+53),"")</f>
      </c>
      <c r="IY795">
        <f>IF($JG795&gt;=54,INDEX($GV:$GV,$JF795+54),"")</f>
      </c>
      <c r="IZ795">
        <f>IF($JG795&gt;=55,INDEX($GV:$GV,$JF795+55),"")</f>
      </c>
      <c r="JA795">
        <f>IF($JG795&gt;=56,INDEX($GV:$GV,$JF795+56),"")</f>
      </c>
      <c r="JB795">
        <f>IF($JG795&gt;=57,INDEX($GV:$GV,$JF795+57),"")</f>
      </c>
      <c r="JC795">
        <f>IF($JG795&gt;=58,INDEX($GV:$GV,$JF795+58),"")</f>
      </c>
      <c r="JD795">
        <f>IF($JG795&gt;=59,INDEX($GV:$GV,$JF795+59),"")</f>
      </c>
      <c r="JE795">
        <f>IF($JG795&gt;=60,INDEX($GV:$GV,$JF795+60),"")</f>
      </c>
      <c r="JF795">
        <f>IFERROR(MATCH($GU795,$GV$2:$GV$322,0)+1,0)</f>
      </c>
      <c r="JG795">
        <f>IFERROR(INDEX($GW$2:$GW$322,MATCH($GU795,$GV$2:$GV$322,0)),0)</f>
      </c>
      <c r="JH795" t="s">
        <v>44</v>
      </c>
      <c r="JI795" t="s">
        <v>44</v>
      </c>
    </row>
    <row r="796" spans="1:269" x14ac:dyDescent="0.25">
      <c r="R796">
        <f>IF(OR($U796="",$Q796=""),"",IFERROR($U796/$Q796,0))</f>
      </c>
      <c r="S796">
        <f>IF($U796="","",
SUM($T796,$V796,$AA796,$W796,$Y796)*
(1-IF($AB796="",0,VALUE($AB796)/100)))</f>
      </c>
      <c r="T796">
        <f>IF($U796="","",$U796)</f>
      </c>
      <c r="V796">
        <f>IF($U796="","",
IF($O796="","",
IF(ISNUMBER(SEARCH("exempt",LOWER($O796))),0,
$U796*(VALUE(SUBSTITUTE($O796,"%",""))/100))))</f>
      </c>
      <c r="AC796">
        <f>IFERROR(IF(FIND(" - ",$K796)&gt;0,MID($K796,FIND(" - ",$K796)+3,LEN($K796)),""),"")</f>
      </c>
      <c r="AL796" t="s">
        <v>1816</v>
      </c>
      <c r="AT796">
        <f>IFERROR(LEFT($K796,FIND(" - ",$K796)-1),$K796)</f>
      </c>
      <c r="AW796">
        <f>IF($CL796&gt;=1,INDEX($AU:$AU,$CK796+1),"")</f>
      </c>
      <c r="AX796">
        <f>IF($CL796&gt;=2,INDEX($AU:$AU,$CK796+2),"")</f>
      </c>
      <c r="AY796">
        <f>IF($CL796&gt;=3,INDEX($AU:$AU,$CK796+3),"")</f>
      </c>
      <c r="AZ796">
        <f>IF($CL796&gt;=4,INDEX($AU:$AU,$CK796+4),"")</f>
      </c>
      <c r="BA796">
        <f>IF($CL796&gt;=5,INDEX($AU:$AU,$CK796+5),"")</f>
      </c>
      <c r="BB796">
        <f>IF($CL796&gt;=6,INDEX($AU:$AU,$CK796+6),"")</f>
      </c>
      <c r="BC796">
        <f>IF($CL796&gt;=7,INDEX($AU:$AU,$CK796+7),"")</f>
      </c>
      <c r="BD796">
        <f>IF($CL796&gt;=8,INDEX($AU:$AU,$CK796+8),"")</f>
      </c>
      <c r="BE796">
        <f>IF($CL796&gt;=9,INDEX($AU:$AU,$CK796+9),"")</f>
      </c>
      <c r="BF796">
        <f>IF($CL796&gt;=10,INDEX($AU:$AU,$CK796+10),"")</f>
      </c>
      <c r="BG796">
        <f>IF($CL796&gt;=11,INDEX($AU:$AU,$CK796+11),"")</f>
      </c>
      <c r="BH796">
        <f>IF($CL796&gt;=12,INDEX($AU:$AU,$CK796+12),"")</f>
      </c>
      <c r="BI796">
        <f>IF($CL796&gt;=13,INDEX($AU:$AU,$CK796+13),"")</f>
      </c>
      <c r="BJ796">
        <f>IF($CL796&gt;=14,INDEX($AU:$AU,$CK796+14),"")</f>
      </c>
      <c r="BK796">
        <f>IF($CL796&gt;=15,INDEX($AU:$AU,$CK796+15),"")</f>
      </c>
      <c r="BL796">
        <f>IF($CL796&gt;=16,INDEX($AU:$AU,$CK796+16),"")</f>
      </c>
      <c r="BM796">
        <f>IF($CL796&gt;=17,INDEX($AU:$AU,$CK796+17),"")</f>
      </c>
      <c r="BN796">
        <f>IF($CL796&gt;=18,INDEX($AU:$AU,$CK796+18),"")</f>
      </c>
      <c r="BO796">
        <f>IF($CL796&gt;=19,INDEX($AU:$AU,$CK796+19),"")</f>
      </c>
      <c r="BP796">
        <f>IF($CL796&gt;=20,INDEX($AU:$AU,$CK796+20),"")</f>
      </c>
      <c r="BQ796">
        <f>IF($CL796&gt;=21,INDEX($AU:$AU,$CK796+21),"")</f>
      </c>
      <c r="BR796">
        <f>IF($CL796&gt;=22,INDEX($AU:$AU,$CK796+22),"")</f>
      </c>
      <c r="BS796">
        <f>IF($CL796&gt;=23,INDEX($AU:$AU,$CK796+23),"")</f>
      </c>
      <c r="BT796">
        <f>IF($CL796&gt;=24,INDEX($AU:$AU,$CK796+24),"")</f>
      </c>
      <c r="BU796">
        <f>IF($CL796&gt;=25,INDEX($AU:$AU,$CK796+25),"")</f>
      </c>
      <c r="BV796">
        <f>IF($CL796&gt;=26,INDEX($AU:$AU,$CK796+26),"")</f>
      </c>
      <c r="BW796">
        <f>IF($CL796&gt;=27,INDEX($AU:$AU,$CK796+27),"")</f>
      </c>
      <c r="BX796">
        <f>IF($CL796&gt;=28,INDEX($AU:$AU,$CK796+28),"")</f>
      </c>
      <c r="BY796">
        <f>IF($CL796&gt;=29,INDEX($AU:$AU,$CK796+29),"")</f>
      </c>
      <c r="BZ796">
        <f>IF($CL796&gt;=30,INDEX($AU:$AU,$CK796+30),"")</f>
      </c>
      <c r="CA796">
        <f>IF($CL796&gt;=31,INDEX($AU:$AU,$CK796+31),"")</f>
      </c>
      <c r="CB796">
        <f>IF($CL796&gt;=32,INDEX($AU:$AU,$CK796+32),"")</f>
      </c>
      <c r="CC796">
        <f>IF($CL796&gt;=33,INDEX($AU:$AU,$CK796+33),"")</f>
      </c>
      <c r="CD796">
        <f>IF($CL796&gt;=34,INDEX($AU:$AU,$CK796+34),"")</f>
      </c>
      <c r="CE796">
        <f>IF($CL796&gt;=35,INDEX($AU:$AU,$CK796+35),"")</f>
      </c>
      <c r="CF796">
        <f>IF($CL796&gt;=36,INDEX($AU:$AU,$CK796+36),"")</f>
      </c>
      <c r="CG796">
        <f>IF($CL796&gt;=37,INDEX($AU:$AU,$CK796+37),"")</f>
      </c>
      <c r="CH796">
        <f>IF($CL796&gt;=38,INDEX($AU:$AU,$CK796+38),"")</f>
      </c>
      <c r="CI796">
        <f>IF($CL796&gt;=39,INDEX($AU:$AU,$CK796+39),"")</f>
      </c>
      <c r="CJ796">
        <f>IF($CL796&gt;=40,INDEX($AU:$AU,$CK796+40),"")</f>
      </c>
      <c r="CK796">
        <f>IFERROR(MATCH($AT796,$AU$2:$AU$133,0)+1,0)</f>
      </c>
      <c r="CL796">
        <f>IFERROR(INDEX($AV$2:$AV$133,MATCH($AT796,$AU$2:$AU$133,0)),0)</f>
      </c>
      <c r="CM796">
        <f>IFERROR(LEFT($L796,FIND(" - ",$L796)-1),$L796)</f>
      </c>
      <c r="CN796" t="s">
        <v>1817</v>
      </c>
      <c r="CO796">
        <v>2</v>
      </c>
      <c r="CP796">
        <f>IF($DK796&gt;=1,INDEX($CN:$CN,$DJ796+1),"")</f>
      </c>
      <c r="CQ796">
        <f>IF($DK796&gt;=2,INDEX($CN:$CN,$DJ796+2),"")</f>
      </c>
      <c r="CR796">
        <f>IF($DK796&gt;=3,INDEX($CN:$CN,$DJ796+3),"")</f>
      </c>
      <c r="CS796">
        <f>IF($DK796&gt;=4,INDEX($CN:$CN,$DJ796+4),"")</f>
      </c>
      <c r="CT796">
        <f>IF($DK796&gt;=5,INDEX($CN:$CN,$DJ796+5),"")</f>
      </c>
      <c r="CU796">
        <f>IF($DK796&gt;=6,INDEX($CN:$CN,$DJ796+6),"")</f>
      </c>
      <c r="CV796">
        <f>IF($DK796&gt;=7,INDEX($CN:$CN,$DJ796+7),"")</f>
      </c>
      <c r="CW796">
        <f>IF($DK796&gt;=8,INDEX($CN:$CN,$DJ796+8),"")</f>
      </c>
      <c r="CX796">
        <f>IF($DK796&gt;=9,INDEX($CN:$CN,$DJ796+9),"")</f>
      </c>
      <c r="CY796">
        <f>IF($DK796&gt;=10,INDEX($CN:$CN,$DJ796+10),"")</f>
      </c>
      <c r="CZ796">
        <f>IF($DK796&gt;=11,INDEX($CN:$CN,$DJ796+11),"")</f>
      </c>
      <c r="DA796">
        <f>IF($DK796&gt;=12,INDEX($CN:$CN,$DJ796+12),"")</f>
      </c>
      <c r="DB796">
        <f>IF($DK796&gt;=13,INDEX($CN:$CN,$DJ796+13),"")</f>
      </c>
      <c r="DC796">
        <f>IF($DK796&gt;=14,INDEX($CN:$CN,$DJ796+14),"")</f>
      </c>
      <c r="DD796">
        <f>IF($DK796&gt;=15,INDEX($CN:$CN,$DJ796+15),"")</f>
      </c>
      <c r="DE796">
        <f>IF($DK796&gt;=16,INDEX($CN:$CN,$DJ796+16),"")</f>
      </c>
      <c r="DF796">
        <f>IF($DK796&gt;=17,INDEX($CN:$CN,$DJ796+17),"")</f>
      </c>
      <c r="DG796">
        <f>IF($DK796&gt;=18,INDEX($CN:$CN,$DJ796+18),"")</f>
      </c>
      <c r="DH796">
        <f>IF($DK796&gt;=19,INDEX($CN:$CN,$DJ796+19),"")</f>
      </c>
      <c r="DI796">
        <f>IF($DK796&gt;=20,INDEX($CN:$CN,$DJ796+20),"")</f>
      </c>
      <c r="DJ796">
        <f>IFERROR(MATCH($CM796,$CN$2:$CN$1089,0)+1,0)</f>
      </c>
      <c r="DK796">
        <f>IFERROR(INDEX($CO$2:$CO$1089,MATCH($CM796,$CN$2:$CN$1089,0)),0)</f>
      </c>
      <c r="DL796">
        <f>IFERROR(INDEX($AS:$AS,MATCH($O796,$AR:$AR,0))&amp;"","")</f>
      </c>
      <c r="DP796">
        <f>IF($GS796&gt;=1,INDEX($DM:$DM,$GR796+1),"")</f>
      </c>
      <c r="DQ796">
        <f>IF($GS796&gt;=2,INDEX($DM:$DM,$GR796+2),"")</f>
      </c>
      <c r="DR796">
        <f>IF($GS796&gt;=3,INDEX($DM:$DM,$GR796+3),"")</f>
      </c>
      <c r="DS796">
        <f>IF($GS796&gt;=4,INDEX($DM:$DM,$GR796+4),"")</f>
      </c>
      <c r="DT796">
        <f>IF($GS796&gt;=5,INDEX($DM:$DM,$GR796+5),"")</f>
      </c>
      <c r="DU796">
        <f>IF($GS796&gt;=6,INDEX($DM:$DM,$GR796+6),"")</f>
      </c>
      <c r="DV796">
        <f>IF($GS796&gt;=7,INDEX($DM:$DM,$GR796+7),"")</f>
      </c>
      <c r="DW796">
        <f>IF($GS796&gt;=8,INDEX($DM:$DM,$GR796+8),"")</f>
      </c>
      <c r="DX796">
        <f>IF($GS796&gt;=9,INDEX($DM:$DM,$GR796+9),"")</f>
      </c>
      <c r="DY796">
        <f>IF($GS796&gt;=10,INDEX($DM:$DM,$GR796+10),"")</f>
      </c>
      <c r="DZ796">
        <f>IF($GS796&gt;=11,INDEX($DM:$DM,$GR796+11),"")</f>
      </c>
      <c r="EA796">
        <f>IF($GS796&gt;=12,INDEX($DM:$DM,$GR796+12),"")</f>
      </c>
      <c r="EB796">
        <f>IF($GS796&gt;=13,INDEX($DM:$DM,$GR796+13),"")</f>
      </c>
      <c r="EC796">
        <f>IF($GS796&gt;=14,INDEX($DM:$DM,$GR796+14),"")</f>
      </c>
      <c r="ED796">
        <f>IF($GS796&gt;=15,INDEX($DM:$DM,$GR796+15),"")</f>
      </c>
      <c r="EE796">
        <f>IF($GS796&gt;=16,INDEX($DM:$DM,$GR796+16),"")</f>
      </c>
      <c r="EF796">
        <f>IF($GS796&gt;=17,INDEX($DM:$DM,$GR796+17),"")</f>
      </c>
      <c r="EG796">
        <f>IF($GS796&gt;=18,INDEX($DM:$DM,$GR796+18),"")</f>
      </c>
      <c r="EH796">
        <f>IF($GS796&gt;=19,INDEX($DM:$DM,$GR796+19),"")</f>
      </c>
      <c r="EI796">
        <f>IF($GS796&gt;=20,INDEX($DM:$DM,$GR796+20),"")</f>
      </c>
      <c r="EJ796">
        <f>IF($GS796&gt;=21,INDEX($DM:$DM,$GR796+21),"")</f>
      </c>
      <c r="EK796">
        <f>IF($GS796&gt;=22,INDEX($DM:$DM,$GR796+22),"")</f>
      </c>
      <c r="EL796">
        <f>IF($GS796&gt;=23,INDEX($DM:$DM,$GR796+23),"")</f>
      </c>
      <c r="EM796">
        <f>IF($GS796&gt;=24,INDEX($DM:$DM,$GR796+24),"")</f>
      </c>
      <c r="EN796">
        <f>IF($GS796&gt;=25,INDEX($DM:$DM,$GR796+25),"")</f>
      </c>
      <c r="EO796">
        <f>IF($GS796&gt;=26,INDEX($DM:$DM,$GR796+26),"")</f>
      </c>
      <c r="EP796">
        <f>IF($GS796&gt;=27,INDEX($DM:$DM,$GR796+27),"")</f>
      </c>
      <c r="EQ796">
        <f>IF($GS796&gt;=28,INDEX($DM:$DM,$GR796+28),"")</f>
      </c>
      <c r="ER796">
        <f>IF($GS796&gt;=29,INDEX($DM:$DM,$GR796+29),"")</f>
      </c>
      <c r="ES796">
        <f>IF($GS796&gt;=30,INDEX($DM:$DM,$GR796+30),"")</f>
      </c>
      <c r="ET796">
        <f>IF($GS796&gt;=31,INDEX($DM:$DM,$GR796+31),"")</f>
      </c>
      <c r="EU796">
        <f>IF($GS796&gt;=32,INDEX($DM:$DM,$GR796+32),"")</f>
      </c>
      <c r="EV796">
        <f>IF($GS796&gt;=33,INDEX($DM:$DM,$GR796+33),"")</f>
      </c>
      <c r="EW796">
        <f>IF($GS796&gt;=34,INDEX($DM:$DM,$GR796+34),"")</f>
      </c>
      <c r="EX796">
        <f>IF($GS796&gt;=35,INDEX($DM:$DM,$GR796+35),"")</f>
      </c>
      <c r="EY796">
        <f>IF($GS796&gt;=36,INDEX($DM:$DM,$GR796+36),"")</f>
      </c>
      <c r="EZ796">
        <f>IF($GS796&gt;=37,INDEX($DM:$DM,$GR796+37),"")</f>
      </c>
      <c r="FA796">
        <f>IF($GS796&gt;=38,INDEX($DM:$DM,$GR796+38),"")</f>
      </c>
      <c r="FB796">
        <f>IF($GS796&gt;=39,INDEX($DM:$DM,$GR796+39),"")</f>
      </c>
      <c r="FC796">
        <f>IF($GS796&gt;=40,INDEX($DM:$DM,$GR796+40),"")</f>
      </c>
      <c r="FD796">
        <f>IF($GS796&gt;=1,INDEX($DN:$DN,$GR796+1),"")</f>
      </c>
      <c r="FE796">
        <f>IF($GS796&gt;=2,INDEX($DN:$DN,$GR796+2),"")</f>
      </c>
      <c r="FF796">
        <f>IF($GS796&gt;=3,INDEX($DN:$DN,$GR796+3),"")</f>
      </c>
      <c r="FG796">
        <f>IF($GS796&gt;=4,INDEX($DN:$DN,$GR796+4),"")</f>
      </c>
      <c r="FH796">
        <f>IF($GS796&gt;=5,INDEX($DN:$DN,$GR796+5),"")</f>
      </c>
      <c r="FI796">
        <f>IF($GS796&gt;=6,INDEX($DN:$DN,$GR796+6),"")</f>
      </c>
      <c r="FJ796">
        <f>IF($GS796&gt;=7,INDEX($DN:$DN,$GR796+7),"")</f>
      </c>
      <c r="FK796">
        <f>IF($GS796&gt;=8,INDEX($DN:$DN,$GR796+8),"")</f>
      </c>
      <c r="FL796">
        <f>IF($GS796&gt;=9,INDEX($DN:$DN,$GR796+9),"")</f>
      </c>
      <c r="FM796">
        <f>IF($GS796&gt;=10,INDEX($DN:$DN,$GR796+10),"")</f>
      </c>
      <c r="FN796">
        <f>IF($GS796&gt;=11,INDEX($DN:$DN,$GR796+11),"")</f>
      </c>
      <c r="FO796">
        <f>IF($GS796&gt;=12,INDEX($DN:$DN,$GR796+12),"")</f>
      </c>
      <c r="FP796">
        <f>IF($GS796&gt;=13,INDEX($DN:$DN,$GR796+13),"")</f>
      </c>
      <c r="FQ796">
        <f>IF($GS796&gt;=14,INDEX($DN:$DN,$GR796+14),"")</f>
      </c>
      <c r="FR796">
        <f>IF($GS796&gt;=15,INDEX($DN:$DN,$GR796+15),"")</f>
      </c>
      <c r="FS796">
        <f>IF($GS796&gt;=16,INDEX($DN:$DN,$GR796+16),"")</f>
      </c>
      <c r="FT796">
        <f>IF($GS796&gt;=17,INDEX($DN:$DN,$GR796+17),"")</f>
      </c>
      <c r="FU796">
        <f>IF($GS796&gt;=18,INDEX($DN:$DN,$GR796+18),"")</f>
      </c>
      <c r="FV796">
        <f>IF($GS796&gt;=19,INDEX($DN:$DN,$GR796+19),"")</f>
      </c>
      <c r="FW796">
        <f>IF($GS796&gt;=20,INDEX($DN:$DN,$GR796+20),"")</f>
      </c>
      <c r="FX796">
        <f>IF($GS796&gt;=21,INDEX($DN:$DN,$GR796+21),"")</f>
      </c>
      <c r="FY796">
        <f>IF($GS796&gt;=22,INDEX($DN:$DN,$GR796+22),"")</f>
      </c>
      <c r="FZ796">
        <f>IF($GS796&gt;=23,INDEX($DN:$DN,$GR796+23),"")</f>
      </c>
      <c r="GA796">
        <f>IF($GS796&gt;=24,INDEX($DN:$DN,$GR796+24),"")</f>
      </c>
      <c r="GB796">
        <f>IF($GS796&gt;=25,INDEX($DN:$DN,$GR796+25),"")</f>
      </c>
      <c r="GC796">
        <f>IF($GS796&gt;=26,INDEX($DN:$DN,$GR796+26),"")</f>
      </c>
      <c r="GD796">
        <f>IF($GS796&gt;=27,INDEX($DN:$DN,$GR796+27),"")</f>
      </c>
      <c r="GE796">
        <f>IF($GS796&gt;=28,INDEX($DN:$DN,$GR796+28),"")</f>
      </c>
      <c r="GF796">
        <f>IF($GS796&gt;=29,INDEX($DN:$DN,$GR796+29),"")</f>
      </c>
      <c r="GG796">
        <f>IF($GS796&gt;=30,INDEX($DN:$DN,$GR796+30),"")</f>
      </c>
      <c r="GH796">
        <f>IF($GS796&gt;=31,INDEX($DN:$DN,$GR796+31),"")</f>
      </c>
      <c r="GI796">
        <f>IF($GS796&gt;=32,INDEX($DN:$DN,$GR796+32),"")</f>
      </c>
      <c r="GJ796">
        <f>IF($GS796&gt;=33,INDEX($DN:$DN,$GR796+33),"")</f>
      </c>
      <c r="GK796">
        <f>IF($GS796&gt;=34,INDEX($DN:$DN,$GR796+34),"")</f>
      </c>
      <c r="GL796">
        <f>IF($GS796&gt;=35,INDEX($DN:$DN,$GR796+35),"")</f>
      </c>
      <c r="GM796">
        <f>IF($GS796&gt;=36,INDEX($DN:$DN,$GR796+36),"")</f>
      </c>
      <c r="GN796">
        <f>IF($GS796&gt;=37,INDEX($DN:$DN,$GR796+37),"")</f>
      </c>
      <c r="GO796">
        <f>IF($GS796&gt;=38,INDEX($DN:$DN,$GR796+38),"")</f>
      </c>
      <c r="GP796">
        <f>IF($GS796&gt;=39,INDEX($DN:$DN,$GR796+39),"")</f>
      </c>
      <c r="GQ796">
        <f>IF($GS796&gt;=40,INDEX($DN:$DN,$GR796+40),"")</f>
      </c>
      <c r="GR796">
        <f>IFERROR(MATCH($DL796,$DM$2:$DM$148,0)+1,0)</f>
      </c>
      <c r="GS796">
        <f>IFERROR(INDEX($DO$2:$DO$148,MATCH($DL796,$DM$2:$DM$148,0)),0)</f>
      </c>
      <c r="GT796">
        <f>IFERROR(MATCH($Z796,$DP$796:$FC$796,0),0)</f>
      </c>
      <c r="GU796">
        <f>IF($GT796&gt;0,INDEX($FD$796:$GQ$796,$GT796),"")</f>
      </c>
      <c r="GX796">
        <f>IF($JG796&gt;=1,INDEX($GV:$GV,$JF796+1),"")</f>
      </c>
      <c r="GY796">
        <f>IF($JG796&gt;=2,INDEX($GV:$GV,$JF796+2),"")</f>
      </c>
      <c r="GZ796">
        <f>IF($JG796&gt;=3,INDEX($GV:$GV,$JF796+3),"")</f>
      </c>
      <c r="HA796">
        <f>IF($JG796&gt;=4,INDEX($GV:$GV,$JF796+4),"")</f>
      </c>
      <c r="HB796">
        <f>IF($JG796&gt;=5,INDEX($GV:$GV,$JF796+5),"")</f>
      </c>
      <c r="HC796">
        <f>IF($JG796&gt;=6,INDEX($GV:$GV,$JF796+6),"")</f>
      </c>
      <c r="HD796">
        <f>IF($JG796&gt;=7,INDEX($GV:$GV,$JF796+7),"")</f>
      </c>
      <c r="HE796">
        <f>IF($JG796&gt;=8,INDEX($GV:$GV,$JF796+8),"")</f>
      </c>
      <c r="HF796">
        <f>IF($JG796&gt;=9,INDEX($GV:$GV,$JF796+9),"")</f>
      </c>
      <c r="HG796">
        <f>IF($JG796&gt;=10,INDEX($GV:$GV,$JF796+10),"")</f>
      </c>
      <c r="HH796">
        <f>IF($JG796&gt;=11,INDEX($GV:$GV,$JF796+11),"")</f>
      </c>
      <c r="HI796">
        <f>IF($JG796&gt;=12,INDEX($GV:$GV,$JF796+12),"")</f>
      </c>
      <c r="HJ796">
        <f>IF($JG796&gt;=13,INDEX($GV:$GV,$JF796+13),"")</f>
      </c>
      <c r="HK796">
        <f>IF($JG796&gt;=14,INDEX($GV:$GV,$JF796+14),"")</f>
      </c>
      <c r="HL796">
        <f>IF($JG796&gt;=15,INDEX($GV:$GV,$JF796+15),"")</f>
      </c>
      <c r="HM796">
        <f>IF($JG796&gt;=16,INDEX($GV:$GV,$JF796+16),"")</f>
      </c>
      <c r="HN796">
        <f>IF($JG796&gt;=17,INDEX($GV:$GV,$JF796+17),"")</f>
      </c>
      <c r="HO796">
        <f>IF($JG796&gt;=18,INDEX($GV:$GV,$JF796+18),"")</f>
      </c>
      <c r="HP796">
        <f>IF($JG796&gt;=19,INDEX($GV:$GV,$JF796+19),"")</f>
      </c>
      <c r="HQ796">
        <f>IF($JG796&gt;=20,INDEX($GV:$GV,$JF796+20),"")</f>
      </c>
      <c r="HR796">
        <f>IF($JG796&gt;=21,INDEX($GV:$GV,$JF796+21),"")</f>
      </c>
      <c r="HS796">
        <f>IF($JG796&gt;=22,INDEX($GV:$GV,$JF796+22),"")</f>
      </c>
      <c r="HT796">
        <f>IF($JG796&gt;=23,INDEX($GV:$GV,$JF796+23),"")</f>
      </c>
      <c r="HU796">
        <f>IF($JG796&gt;=24,INDEX($GV:$GV,$JF796+24),"")</f>
      </c>
      <c r="HV796">
        <f>IF($JG796&gt;=25,INDEX($GV:$GV,$JF796+25),"")</f>
      </c>
      <c r="HW796">
        <f>IF($JG796&gt;=26,INDEX($GV:$GV,$JF796+26),"")</f>
      </c>
      <c r="HX796">
        <f>IF($JG796&gt;=27,INDEX($GV:$GV,$JF796+27),"")</f>
      </c>
      <c r="HY796">
        <f>IF($JG796&gt;=28,INDEX($GV:$GV,$JF796+28),"")</f>
      </c>
      <c r="HZ796">
        <f>IF($JG796&gt;=29,INDEX($GV:$GV,$JF796+29),"")</f>
      </c>
      <c r="IA796">
        <f>IF($JG796&gt;=30,INDEX($GV:$GV,$JF796+30),"")</f>
      </c>
      <c r="IB796">
        <f>IF($JG796&gt;=31,INDEX($GV:$GV,$JF796+31),"")</f>
      </c>
      <c r="IC796">
        <f>IF($JG796&gt;=32,INDEX($GV:$GV,$JF796+32),"")</f>
      </c>
      <c r="ID796">
        <f>IF($JG796&gt;=33,INDEX($GV:$GV,$JF796+33),"")</f>
      </c>
      <c r="IE796">
        <f>IF($JG796&gt;=34,INDEX($GV:$GV,$JF796+34),"")</f>
      </c>
      <c r="IF796">
        <f>IF($JG796&gt;=35,INDEX($GV:$GV,$JF796+35),"")</f>
      </c>
      <c r="IG796">
        <f>IF($JG796&gt;=36,INDEX($GV:$GV,$JF796+36),"")</f>
      </c>
      <c r="IH796">
        <f>IF($JG796&gt;=37,INDEX($GV:$GV,$JF796+37),"")</f>
      </c>
      <c r="II796">
        <f>IF($JG796&gt;=38,INDEX($GV:$GV,$JF796+38),"")</f>
      </c>
      <c r="IJ796">
        <f>IF($JG796&gt;=39,INDEX($GV:$GV,$JF796+39),"")</f>
      </c>
      <c r="IK796">
        <f>IF($JG796&gt;=40,INDEX($GV:$GV,$JF796+40),"")</f>
      </c>
      <c r="IL796">
        <f>IF($JG796&gt;=41,INDEX($GV:$GV,$JF796+41),"")</f>
      </c>
      <c r="IM796">
        <f>IF($JG796&gt;=42,INDEX($GV:$GV,$JF796+42),"")</f>
      </c>
      <c r="IN796">
        <f>IF($JG796&gt;=43,INDEX($GV:$GV,$JF796+43),"")</f>
      </c>
      <c r="IO796">
        <f>IF($JG796&gt;=44,INDEX($GV:$GV,$JF796+44),"")</f>
      </c>
      <c r="IP796">
        <f>IF($JG796&gt;=45,INDEX($GV:$GV,$JF796+45),"")</f>
      </c>
      <c r="IQ796">
        <f>IF($JG796&gt;=46,INDEX($GV:$GV,$JF796+46),"")</f>
      </c>
      <c r="IR796">
        <f>IF($JG796&gt;=47,INDEX($GV:$GV,$JF796+47),"")</f>
      </c>
      <c r="IS796">
        <f>IF($JG796&gt;=48,INDEX($GV:$GV,$JF796+48),"")</f>
      </c>
      <c r="IT796">
        <f>IF($JG796&gt;=49,INDEX($GV:$GV,$JF796+49),"")</f>
      </c>
      <c r="IU796">
        <f>IF($JG796&gt;=50,INDEX($GV:$GV,$JF796+50),"")</f>
      </c>
      <c r="IV796">
        <f>IF($JG796&gt;=51,INDEX($GV:$GV,$JF796+51),"")</f>
      </c>
      <c r="IW796">
        <f>IF($JG796&gt;=52,INDEX($GV:$GV,$JF796+52),"")</f>
      </c>
      <c r="IX796">
        <f>IF($JG796&gt;=53,INDEX($GV:$GV,$JF796+53),"")</f>
      </c>
      <c r="IY796">
        <f>IF($JG796&gt;=54,INDEX($GV:$GV,$JF796+54),"")</f>
      </c>
      <c r="IZ796">
        <f>IF($JG796&gt;=55,INDEX($GV:$GV,$JF796+55),"")</f>
      </c>
      <c r="JA796">
        <f>IF($JG796&gt;=56,INDEX($GV:$GV,$JF796+56),"")</f>
      </c>
      <c r="JB796">
        <f>IF($JG796&gt;=57,INDEX($GV:$GV,$JF796+57),"")</f>
      </c>
      <c r="JC796">
        <f>IF($JG796&gt;=58,INDEX($GV:$GV,$JF796+58),"")</f>
      </c>
      <c r="JD796">
        <f>IF($JG796&gt;=59,INDEX($GV:$GV,$JF796+59),"")</f>
      </c>
      <c r="JE796">
        <f>IF($JG796&gt;=60,INDEX($GV:$GV,$JF796+60),"")</f>
      </c>
      <c r="JF796">
        <f>IFERROR(MATCH($GU796,$GV$2:$GV$322,0)+1,0)</f>
      </c>
      <c r="JG796">
        <f>IFERROR(INDEX($GW$2:$GW$322,MATCH($GU796,$GV$2:$GV$322,0)),0)</f>
      </c>
      <c r="JH796" t="s">
        <v>44</v>
      </c>
      <c r="JI796" t="s">
        <v>44</v>
      </c>
    </row>
    <row r="797" spans="1:269" x14ac:dyDescent="0.25">
      <c r="R797">
        <f>IF(OR($U797="",$Q797=""),"",IFERROR($U797/$Q797,0))</f>
      </c>
      <c r="S797">
        <f>IF($U797="","",
SUM($T797,$V797,$AA797,$W797,$Y797)*
(1-IF($AB797="",0,VALUE($AB797)/100)))</f>
      </c>
      <c r="T797">
        <f>IF($U797="","",$U797)</f>
      </c>
      <c r="V797">
        <f>IF($U797="","",
IF($O797="","",
IF(ISNUMBER(SEARCH("exempt",LOWER($O797))),0,
$U797*(VALUE(SUBSTITUTE($O797,"%",""))/100))))</f>
      </c>
      <c r="AC797">
        <f>IFERROR(IF(FIND(" - ",$K797)&gt;0,MID($K797,FIND(" - ",$K797)+3,LEN($K797)),""),"")</f>
      </c>
      <c r="AL797" t="s">
        <v>1818</v>
      </c>
      <c r="AT797">
        <f>IFERROR(LEFT($K797,FIND(" - ",$K797)-1),$K797)</f>
      </c>
      <c r="AW797">
        <f>IF($CL797&gt;=1,INDEX($AU:$AU,$CK797+1),"")</f>
      </c>
      <c r="AX797">
        <f>IF($CL797&gt;=2,INDEX($AU:$AU,$CK797+2),"")</f>
      </c>
      <c r="AY797">
        <f>IF($CL797&gt;=3,INDEX($AU:$AU,$CK797+3),"")</f>
      </c>
      <c r="AZ797">
        <f>IF($CL797&gt;=4,INDEX($AU:$AU,$CK797+4),"")</f>
      </c>
      <c r="BA797">
        <f>IF($CL797&gt;=5,INDEX($AU:$AU,$CK797+5),"")</f>
      </c>
      <c r="BB797">
        <f>IF($CL797&gt;=6,INDEX($AU:$AU,$CK797+6),"")</f>
      </c>
      <c r="BC797">
        <f>IF($CL797&gt;=7,INDEX($AU:$AU,$CK797+7),"")</f>
      </c>
      <c r="BD797">
        <f>IF($CL797&gt;=8,INDEX($AU:$AU,$CK797+8),"")</f>
      </c>
      <c r="BE797">
        <f>IF($CL797&gt;=9,INDEX($AU:$AU,$CK797+9),"")</f>
      </c>
      <c r="BF797">
        <f>IF($CL797&gt;=10,INDEX($AU:$AU,$CK797+10),"")</f>
      </c>
      <c r="BG797">
        <f>IF($CL797&gt;=11,INDEX($AU:$AU,$CK797+11),"")</f>
      </c>
      <c r="BH797">
        <f>IF($CL797&gt;=12,INDEX($AU:$AU,$CK797+12),"")</f>
      </c>
      <c r="BI797">
        <f>IF($CL797&gt;=13,INDEX($AU:$AU,$CK797+13),"")</f>
      </c>
      <c r="BJ797">
        <f>IF($CL797&gt;=14,INDEX($AU:$AU,$CK797+14),"")</f>
      </c>
      <c r="BK797">
        <f>IF($CL797&gt;=15,INDEX($AU:$AU,$CK797+15),"")</f>
      </c>
      <c r="BL797">
        <f>IF($CL797&gt;=16,INDEX($AU:$AU,$CK797+16),"")</f>
      </c>
      <c r="BM797">
        <f>IF($CL797&gt;=17,INDEX($AU:$AU,$CK797+17),"")</f>
      </c>
      <c r="BN797">
        <f>IF($CL797&gt;=18,INDEX($AU:$AU,$CK797+18),"")</f>
      </c>
      <c r="BO797">
        <f>IF($CL797&gt;=19,INDEX($AU:$AU,$CK797+19),"")</f>
      </c>
      <c r="BP797">
        <f>IF($CL797&gt;=20,INDEX($AU:$AU,$CK797+20),"")</f>
      </c>
      <c r="BQ797">
        <f>IF($CL797&gt;=21,INDEX($AU:$AU,$CK797+21),"")</f>
      </c>
      <c r="BR797">
        <f>IF($CL797&gt;=22,INDEX($AU:$AU,$CK797+22),"")</f>
      </c>
      <c r="BS797">
        <f>IF($CL797&gt;=23,INDEX($AU:$AU,$CK797+23),"")</f>
      </c>
      <c r="BT797">
        <f>IF($CL797&gt;=24,INDEX($AU:$AU,$CK797+24),"")</f>
      </c>
      <c r="BU797">
        <f>IF($CL797&gt;=25,INDEX($AU:$AU,$CK797+25),"")</f>
      </c>
      <c r="BV797">
        <f>IF($CL797&gt;=26,INDEX($AU:$AU,$CK797+26),"")</f>
      </c>
      <c r="BW797">
        <f>IF($CL797&gt;=27,INDEX($AU:$AU,$CK797+27),"")</f>
      </c>
      <c r="BX797">
        <f>IF($CL797&gt;=28,INDEX($AU:$AU,$CK797+28),"")</f>
      </c>
      <c r="BY797">
        <f>IF($CL797&gt;=29,INDEX($AU:$AU,$CK797+29),"")</f>
      </c>
      <c r="BZ797">
        <f>IF($CL797&gt;=30,INDEX($AU:$AU,$CK797+30),"")</f>
      </c>
      <c r="CA797">
        <f>IF($CL797&gt;=31,INDEX($AU:$AU,$CK797+31),"")</f>
      </c>
      <c r="CB797">
        <f>IF($CL797&gt;=32,INDEX($AU:$AU,$CK797+32),"")</f>
      </c>
      <c r="CC797">
        <f>IF($CL797&gt;=33,INDEX($AU:$AU,$CK797+33),"")</f>
      </c>
      <c r="CD797">
        <f>IF($CL797&gt;=34,INDEX($AU:$AU,$CK797+34),"")</f>
      </c>
      <c r="CE797">
        <f>IF($CL797&gt;=35,INDEX($AU:$AU,$CK797+35),"")</f>
      </c>
      <c r="CF797">
        <f>IF($CL797&gt;=36,INDEX($AU:$AU,$CK797+36),"")</f>
      </c>
      <c r="CG797">
        <f>IF($CL797&gt;=37,INDEX($AU:$AU,$CK797+37),"")</f>
      </c>
      <c r="CH797">
        <f>IF($CL797&gt;=38,INDEX($AU:$AU,$CK797+38),"")</f>
      </c>
      <c r="CI797">
        <f>IF($CL797&gt;=39,INDEX($AU:$AU,$CK797+39),"")</f>
      </c>
      <c r="CJ797">
        <f>IF($CL797&gt;=40,INDEX($AU:$AU,$CK797+40),"")</f>
      </c>
      <c r="CK797">
        <f>IFERROR(MATCH($AT797,$AU$2:$AU$133,0)+1,0)</f>
      </c>
      <c r="CL797">
        <f>IFERROR(INDEX($AV$2:$AV$133,MATCH($AT797,$AU$2:$AU$133,0)),0)</f>
      </c>
      <c r="CM797">
        <f>IFERROR(LEFT($L797,FIND(" - ",$L797)-1),$L797)</f>
      </c>
      <c r="CN797" t="s">
        <v>149</v>
      </c>
      <c r="CP797">
        <f>IF($DK797&gt;=1,INDEX($CN:$CN,$DJ797+1),"")</f>
      </c>
      <c r="CQ797">
        <f>IF($DK797&gt;=2,INDEX($CN:$CN,$DJ797+2),"")</f>
      </c>
      <c r="CR797">
        <f>IF($DK797&gt;=3,INDEX($CN:$CN,$DJ797+3),"")</f>
      </c>
      <c r="CS797">
        <f>IF($DK797&gt;=4,INDEX($CN:$CN,$DJ797+4),"")</f>
      </c>
      <c r="CT797">
        <f>IF($DK797&gt;=5,INDEX($CN:$CN,$DJ797+5),"")</f>
      </c>
      <c r="CU797">
        <f>IF($DK797&gt;=6,INDEX($CN:$CN,$DJ797+6),"")</f>
      </c>
      <c r="CV797">
        <f>IF($DK797&gt;=7,INDEX($CN:$CN,$DJ797+7),"")</f>
      </c>
      <c r="CW797">
        <f>IF($DK797&gt;=8,INDEX($CN:$CN,$DJ797+8),"")</f>
      </c>
      <c r="CX797">
        <f>IF($DK797&gt;=9,INDEX($CN:$CN,$DJ797+9),"")</f>
      </c>
      <c r="CY797">
        <f>IF($DK797&gt;=10,INDEX($CN:$CN,$DJ797+10),"")</f>
      </c>
      <c r="CZ797">
        <f>IF($DK797&gt;=11,INDEX($CN:$CN,$DJ797+11),"")</f>
      </c>
      <c r="DA797">
        <f>IF($DK797&gt;=12,INDEX($CN:$CN,$DJ797+12),"")</f>
      </c>
      <c r="DB797">
        <f>IF($DK797&gt;=13,INDEX($CN:$CN,$DJ797+13),"")</f>
      </c>
      <c r="DC797">
        <f>IF($DK797&gt;=14,INDEX($CN:$CN,$DJ797+14),"")</f>
      </c>
      <c r="DD797">
        <f>IF($DK797&gt;=15,INDEX($CN:$CN,$DJ797+15),"")</f>
      </c>
      <c r="DE797">
        <f>IF($DK797&gt;=16,INDEX($CN:$CN,$DJ797+16),"")</f>
      </c>
      <c r="DF797">
        <f>IF($DK797&gt;=17,INDEX($CN:$CN,$DJ797+17),"")</f>
      </c>
      <c r="DG797">
        <f>IF($DK797&gt;=18,INDEX($CN:$CN,$DJ797+18),"")</f>
      </c>
      <c r="DH797">
        <f>IF($DK797&gt;=19,INDEX($CN:$CN,$DJ797+19),"")</f>
      </c>
      <c r="DI797">
        <f>IF($DK797&gt;=20,INDEX($CN:$CN,$DJ797+20),"")</f>
      </c>
      <c r="DJ797">
        <f>IFERROR(MATCH($CM797,$CN$2:$CN$1089,0)+1,0)</f>
      </c>
      <c r="DK797">
        <f>IFERROR(INDEX($CO$2:$CO$1089,MATCH($CM797,$CN$2:$CN$1089,0)),0)</f>
      </c>
      <c r="DL797">
        <f>IFERROR(INDEX($AS:$AS,MATCH($O797,$AR:$AR,0))&amp;"","")</f>
      </c>
      <c r="DP797">
        <f>IF($GS797&gt;=1,INDEX($DM:$DM,$GR797+1),"")</f>
      </c>
      <c r="DQ797">
        <f>IF($GS797&gt;=2,INDEX($DM:$DM,$GR797+2),"")</f>
      </c>
      <c r="DR797">
        <f>IF($GS797&gt;=3,INDEX($DM:$DM,$GR797+3),"")</f>
      </c>
      <c r="DS797">
        <f>IF($GS797&gt;=4,INDEX($DM:$DM,$GR797+4),"")</f>
      </c>
      <c r="DT797">
        <f>IF($GS797&gt;=5,INDEX($DM:$DM,$GR797+5),"")</f>
      </c>
      <c r="DU797">
        <f>IF($GS797&gt;=6,INDEX($DM:$DM,$GR797+6),"")</f>
      </c>
      <c r="DV797">
        <f>IF($GS797&gt;=7,INDEX($DM:$DM,$GR797+7),"")</f>
      </c>
      <c r="DW797">
        <f>IF($GS797&gt;=8,INDEX($DM:$DM,$GR797+8),"")</f>
      </c>
      <c r="DX797">
        <f>IF($GS797&gt;=9,INDEX($DM:$DM,$GR797+9),"")</f>
      </c>
      <c r="DY797">
        <f>IF($GS797&gt;=10,INDEX($DM:$DM,$GR797+10),"")</f>
      </c>
      <c r="DZ797">
        <f>IF($GS797&gt;=11,INDEX($DM:$DM,$GR797+11),"")</f>
      </c>
      <c r="EA797">
        <f>IF($GS797&gt;=12,INDEX($DM:$DM,$GR797+12),"")</f>
      </c>
      <c r="EB797">
        <f>IF($GS797&gt;=13,INDEX($DM:$DM,$GR797+13),"")</f>
      </c>
      <c r="EC797">
        <f>IF($GS797&gt;=14,INDEX($DM:$DM,$GR797+14),"")</f>
      </c>
      <c r="ED797">
        <f>IF($GS797&gt;=15,INDEX($DM:$DM,$GR797+15),"")</f>
      </c>
      <c r="EE797">
        <f>IF($GS797&gt;=16,INDEX($DM:$DM,$GR797+16),"")</f>
      </c>
      <c r="EF797">
        <f>IF($GS797&gt;=17,INDEX($DM:$DM,$GR797+17),"")</f>
      </c>
      <c r="EG797">
        <f>IF($GS797&gt;=18,INDEX($DM:$DM,$GR797+18),"")</f>
      </c>
      <c r="EH797">
        <f>IF($GS797&gt;=19,INDEX($DM:$DM,$GR797+19),"")</f>
      </c>
      <c r="EI797">
        <f>IF($GS797&gt;=20,INDEX($DM:$DM,$GR797+20),"")</f>
      </c>
      <c r="EJ797">
        <f>IF($GS797&gt;=21,INDEX($DM:$DM,$GR797+21),"")</f>
      </c>
      <c r="EK797">
        <f>IF($GS797&gt;=22,INDEX($DM:$DM,$GR797+22),"")</f>
      </c>
      <c r="EL797">
        <f>IF($GS797&gt;=23,INDEX($DM:$DM,$GR797+23),"")</f>
      </c>
      <c r="EM797">
        <f>IF($GS797&gt;=24,INDEX($DM:$DM,$GR797+24),"")</f>
      </c>
      <c r="EN797">
        <f>IF($GS797&gt;=25,INDEX($DM:$DM,$GR797+25),"")</f>
      </c>
      <c r="EO797">
        <f>IF($GS797&gt;=26,INDEX($DM:$DM,$GR797+26),"")</f>
      </c>
      <c r="EP797">
        <f>IF($GS797&gt;=27,INDEX($DM:$DM,$GR797+27),"")</f>
      </c>
      <c r="EQ797">
        <f>IF($GS797&gt;=28,INDEX($DM:$DM,$GR797+28),"")</f>
      </c>
      <c r="ER797">
        <f>IF($GS797&gt;=29,INDEX($DM:$DM,$GR797+29),"")</f>
      </c>
      <c r="ES797">
        <f>IF($GS797&gt;=30,INDEX($DM:$DM,$GR797+30),"")</f>
      </c>
      <c r="ET797">
        <f>IF($GS797&gt;=31,INDEX($DM:$DM,$GR797+31),"")</f>
      </c>
      <c r="EU797">
        <f>IF($GS797&gt;=32,INDEX($DM:$DM,$GR797+32),"")</f>
      </c>
      <c r="EV797">
        <f>IF($GS797&gt;=33,INDEX($DM:$DM,$GR797+33),"")</f>
      </c>
      <c r="EW797">
        <f>IF($GS797&gt;=34,INDEX($DM:$DM,$GR797+34),"")</f>
      </c>
      <c r="EX797">
        <f>IF($GS797&gt;=35,INDEX($DM:$DM,$GR797+35),"")</f>
      </c>
      <c r="EY797">
        <f>IF($GS797&gt;=36,INDEX($DM:$DM,$GR797+36),"")</f>
      </c>
      <c r="EZ797">
        <f>IF($GS797&gt;=37,INDEX($DM:$DM,$GR797+37),"")</f>
      </c>
      <c r="FA797">
        <f>IF($GS797&gt;=38,INDEX($DM:$DM,$GR797+38),"")</f>
      </c>
      <c r="FB797">
        <f>IF($GS797&gt;=39,INDEX($DM:$DM,$GR797+39),"")</f>
      </c>
      <c r="FC797">
        <f>IF($GS797&gt;=40,INDEX($DM:$DM,$GR797+40),"")</f>
      </c>
      <c r="FD797">
        <f>IF($GS797&gt;=1,INDEX($DN:$DN,$GR797+1),"")</f>
      </c>
      <c r="FE797">
        <f>IF($GS797&gt;=2,INDEX($DN:$DN,$GR797+2),"")</f>
      </c>
      <c r="FF797">
        <f>IF($GS797&gt;=3,INDEX($DN:$DN,$GR797+3),"")</f>
      </c>
      <c r="FG797">
        <f>IF($GS797&gt;=4,INDEX($DN:$DN,$GR797+4),"")</f>
      </c>
      <c r="FH797">
        <f>IF($GS797&gt;=5,INDEX($DN:$DN,$GR797+5),"")</f>
      </c>
      <c r="FI797">
        <f>IF($GS797&gt;=6,INDEX($DN:$DN,$GR797+6),"")</f>
      </c>
      <c r="FJ797">
        <f>IF($GS797&gt;=7,INDEX($DN:$DN,$GR797+7),"")</f>
      </c>
      <c r="FK797">
        <f>IF($GS797&gt;=8,INDEX($DN:$DN,$GR797+8),"")</f>
      </c>
      <c r="FL797">
        <f>IF($GS797&gt;=9,INDEX($DN:$DN,$GR797+9),"")</f>
      </c>
      <c r="FM797">
        <f>IF($GS797&gt;=10,INDEX($DN:$DN,$GR797+10),"")</f>
      </c>
      <c r="FN797">
        <f>IF($GS797&gt;=11,INDEX($DN:$DN,$GR797+11),"")</f>
      </c>
      <c r="FO797">
        <f>IF($GS797&gt;=12,INDEX($DN:$DN,$GR797+12),"")</f>
      </c>
      <c r="FP797">
        <f>IF($GS797&gt;=13,INDEX($DN:$DN,$GR797+13),"")</f>
      </c>
      <c r="FQ797">
        <f>IF($GS797&gt;=14,INDEX($DN:$DN,$GR797+14),"")</f>
      </c>
      <c r="FR797">
        <f>IF($GS797&gt;=15,INDEX($DN:$DN,$GR797+15),"")</f>
      </c>
      <c r="FS797">
        <f>IF($GS797&gt;=16,INDEX($DN:$DN,$GR797+16),"")</f>
      </c>
      <c r="FT797">
        <f>IF($GS797&gt;=17,INDEX($DN:$DN,$GR797+17),"")</f>
      </c>
      <c r="FU797">
        <f>IF($GS797&gt;=18,INDEX($DN:$DN,$GR797+18),"")</f>
      </c>
      <c r="FV797">
        <f>IF($GS797&gt;=19,INDEX($DN:$DN,$GR797+19),"")</f>
      </c>
      <c r="FW797">
        <f>IF($GS797&gt;=20,INDEX($DN:$DN,$GR797+20),"")</f>
      </c>
      <c r="FX797">
        <f>IF($GS797&gt;=21,INDEX($DN:$DN,$GR797+21),"")</f>
      </c>
      <c r="FY797">
        <f>IF($GS797&gt;=22,INDEX($DN:$DN,$GR797+22),"")</f>
      </c>
      <c r="FZ797">
        <f>IF($GS797&gt;=23,INDEX($DN:$DN,$GR797+23),"")</f>
      </c>
      <c r="GA797">
        <f>IF($GS797&gt;=24,INDEX($DN:$DN,$GR797+24),"")</f>
      </c>
      <c r="GB797">
        <f>IF($GS797&gt;=25,INDEX($DN:$DN,$GR797+25),"")</f>
      </c>
      <c r="GC797">
        <f>IF($GS797&gt;=26,INDEX($DN:$DN,$GR797+26),"")</f>
      </c>
      <c r="GD797">
        <f>IF($GS797&gt;=27,INDEX($DN:$DN,$GR797+27),"")</f>
      </c>
      <c r="GE797">
        <f>IF($GS797&gt;=28,INDEX($DN:$DN,$GR797+28),"")</f>
      </c>
      <c r="GF797">
        <f>IF($GS797&gt;=29,INDEX($DN:$DN,$GR797+29),"")</f>
      </c>
      <c r="GG797">
        <f>IF($GS797&gt;=30,INDEX($DN:$DN,$GR797+30),"")</f>
      </c>
      <c r="GH797">
        <f>IF($GS797&gt;=31,INDEX($DN:$DN,$GR797+31),"")</f>
      </c>
      <c r="GI797">
        <f>IF($GS797&gt;=32,INDEX($DN:$DN,$GR797+32),"")</f>
      </c>
      <c r="GJ797">
        <f>IF($GS797&gt;=33,INDEX($DN:$DN,$GR797+33),"")</f>
      </c>
      <c r="GK797">
        <f>IF($GS797&gt;=34,INDEX($DN:$DN,$GR797+34),"")</f>
      </c>
      <c r="GL797">
        <f>IF($GS797&gt;=35,INDEX($DN:$DN,$GR797+35),"")</f>
      </c>
      <c r="GM797">
        <f>IF($GS797&gt;=36,INDEX($DN:$DN,$GR797+36),"")</f>
      </c>
      <c r="GN797">
        <f>IF($GS797&gt;=37,INDEX($DN:$DN,$GR797+37),"")</f>
      </c>
      <c r="GO797">
        <f>IF($GS797&gt;=38,INDEX($DN:$DN,$GR797+38),"")</f>
      </c>
      <c r="GP797">
        <f>IF($GS797&gt;=39,INDEX($DN:$DN,$GR797+39),"")</f>
      </c>
      <c r="GQ797">
        <f>IF($GS797&gt;=40,INDEX($DN:$DN,$GR797+40),"")</f>
      </c>
      <c r="GR797">
        <f>IFERROR(MATCH($DL797,$DM$2:$DM$148,0)+1,0)</f>
      </c>
      <c r="GS797">
        <f>IFERROR(INDEX($DO$2:$DO$148,MATCH($DL797,$DM$2:$DM$148,0)),0)</f>
      </c>
      <c r="GT797">
        <f>IFERROR(MATCH($Z797,$DP$797:$FC$797,0),0)</f>
      </c>
      <c r="GU797">
        <f>IF($GT797&gt;0,INDEX($FD$797:$GQ$797,$GT797),"")</f>
      </c>
      <c r="GX797">
        <f>IF($JG797&gt;=1,INDEX($GV:$GV,$JF797+1),"")</f>
      </c>
      <c r="GY797">
        <f>IF($JG797&gt;=2,INDEX($GV:$GV,$JF797+2),"")</f>
      </c>
      <c r="GZ797">
        <f>IF($JG797&gt;=3,INDEX($GV:$GV,$JF797+3),"")</f>
      </c>
      <c r="HA797">
        <f>IF($JG797&gt;=4,INDEX($GV:$GV,$JF797+4),"")</f>
      </c>
      <c r="HB797">
        <f>IF($JG797&gt;=5,INDEX($GV:$GV,$JF797+5),"")</f>
      </c>
      <c r="HC797">
        <f>IF($JG797&gt;=6,INDEX($GV:$GV,$JF797+6),"")</f>
      </c>
      <c r="HD797">
        <f>IF($JG797&gt;=7,INDEX($GV:$GV,$JF797+7),"")</f>
      </c>
      <c r="HE797">
        <f>IF($JG797&gt;=8,INDEX($GV:$GV,$JF797+8),"")</f>
      </c>
      <c r="HF797">
        <f>IF($JG797&gt;=9,INDEX($GV:$GV,$JF797+9),"")</f>
      </c>
      <c r="HG797">
        <f>IF($JG797&gt;=10,INDEX($GV:$GV,$JF797+10),"")</f>
      </c>
      <c r="HH797">
        <f>IF($JG797&gt;=11,INDEX($GV:$GV,$JF797+11),"")</f>
      </c>
      <c r="HI797">
        <f>IF($JG797&gt;=12,INDEX($GV:$GV,$JF797+12),"")</f>
      </c>
      <c r="HJ797">
        <f>IF($JG797&gt;=13,INDEX($GV:$GV,$JF797+13),"")</f>
      </c>
      <c r="HK797">
        <f>IF($JG797&gt;=14,INDEX($GV:$GV,$JF797+14),"")</f>
      </c>
      <c r="HL797">
        <f>IF($JG797&gt;=15,INDEX($GV:$GV,$JF797+15),"")</f>
      </c>
      <c r="HM797">
        <f>IF($JG797&gt;=16,INDEX($GV:$GV,$JF797+16),"")</f>
      </c>
      <c r="HN797">
        <f>IF($JG797&gt;=17,INDEX($GV:$GV,$JF797+17),"")</f>
      </c>
      <c r="HO797">
        <f>IF($JG797&gt;=18,INDEX($GV:$GV,$JF797+18),"")</f>
      </c>
      <c r="HP797">
        <f>IF($JG797&gt;=19,INDEX($GV:$GV,$JF797+19),"")</f>
      </c>
      <c r="HQ797">
        <f>IF($JG797&gt;=20,INDEX($GV:$GV,$JF797+20),"")</f>
      </c>
      <c r="HR797">
        <f>IF($JG797&gt;=21,INDEX($GV:$GV,$JF797+21),"")</f>
      </c>
      <c r="HS797">
        <f>IF($JG797&gt;=22,INDEX($GV:$GV,$JF797+22),"")</f>
      </c>
      <c r="HT797">
        <f>IF($JG797&gt;=23,INDEX($GV:$GV,$JF797+23),"")</f>
      </c>
      <c r="HU797">
        <f>IF($JG797&gt;=24,INDEX($GV:$GV,$JF797+24),"")</f>
      </c>
      <c r="HV797">
        <f>IF($JG797&gt;=25,INDEX($GV:$GV,$JF797+25),"")</f>
      </c>
      <c r="HW797">
        <f>IF($JG797&gt;=26,INDEX($GV:$GV,$JF797+26),"")</f>
      </c>
      <c r="HX797">
        <f>IF($JG797&gt;=27,INDEX($GV:$GV,$JF797+27),"")</f>
      </c>
      <c r="HY797">
        <f>IF($JG797&gt;=28,INDEX($GV:$GV,$JF797+28),"")</f>
      </c>
      <c r="HZ797">
        <f>IF($JG797&gt;=29,INDEX($GV:$GV,$JF797+29),"")</f>
      </c>
      <c r="IA797">
        <f>IF($JG797&gt;=30,INDEX($GV:$GV,$JF797+30),"")</f>
      </c>
      <c r="IB797">
        <f>IF($JG797&gt;=31,INDEX($GV:$GV,$JF797+31),"")</f>
      </c>
      <c r="IC797">
        <f>IF($JG797&gt;=32,INDEX($GV:$GV,$JF797+32),"")</f>
      </c>
      <c r="ID797">
        <f>IF($JG797&gt;=33,INDEX($GV:$GV,$JF797+33),"")</f>
      </c>
      <c r="IE797">
        <f>IF($JG797&gt;=34,INDEX($GV:$GV,$JF797+34),"")</f>
      </c>
      <c r="IF797">
        <f>IF($JG797&gt;=35,INDEX($GV:$GV,$JF797+35),"")</f>
      </c>
      <c r="IG797">
        <f>IF($JG797&gt;=36,INDEX($GV:$GV,$JF797+36),"")</f>
      </c>
      <c r="IH797">
        <f>IF($JG797&gt;=37,INDEX($GV:$GV,$JF797+37),"")</f>
      </c>
      <c r="II797">
        <f>IF($JG797&gt;=38,INDEX($GV:$GV,$JF797+38),"")</f>
      </c>
      <c r="IJ797">
        <f>IF($JG797&gt;=39,INDEX($GV:$GV,$JF797+39),"")</f>
      </c>
      <c r="IK797">
        <f>IF($JG797&gt;=40,INDEX($GV:$GV,$JF797+40),"")</f>
      </c>
      <c r="IL797">
        <f>IF($JG797&gt;=41,INDEX($GV:$GV,$JF797+41),"")</f>
      </c>
      <c r="IM797">
        <f>IF($JG797&gt;=42,INDEX($GV:$GV,$JF797+42),"")</f>
      </c>
      <c r="IN797">
        <f>IF($JG797&gt;=43,INDEX($GV:$GV,$JF797+43),"")</f>
      </c>
      <c r="IO797">
        <f>IF($JG797&gt;=44,INDEX($GV:$GV,$JF797+44),"")</f>
      </c>
      <c r="IP797">
        <f>IF($JG797&gt;=45,INDEX($GV:$GV,$JF797+45),"")</f>
      </c>
      <c r="IQ797">
        <f>IF($JG797&gt;=46,INDEX($GV:$GV,$JF797+46),"")</f>
      </c>
      <c r="IR797">
        <f>IF($JG797&gt;=47,INDEX($GV:$GV,$JF797+47),"")</f>
      </c>
      <c r="IS797">
        <f>IF($JG797&gt;=48,INDEX($GV:$GV,$JF797+48),"")</f>
      </c>
      <c r="IT797">
        <f>IF($JG797&gt;=49,INDEX($GV:$GV,$JF797+49),"")</f>
      </c>
      <c r="IU797">
        <f>IF($JG797&gt;=50,INDEX($GV:$GV,$JF797+50),"")</f>
      </c>
      <c r="IV797">
        <f>IF($JG797&gt;=51,INDEX($GV:$GV,$JF797+51),"")</f>
      </c>
      <c r="IW797">
        <f>IF($JG797&gt;=52,INDEX($GV:$GV,$JF797+52),"")</f>
      </c>
      <c r="IX797">
        <f>IF($JG797&gt;=53,INDEX($GV:$GV,$JF797+53),"")</f>
      </c>
      <c r="IY797">
        <f>IF($JG797&gt;=54,INDEX($GV:$GV,$JF797+54),"")</f>
      </c>
      <c r="IZ797">
        <f>IF($JG797&gt;=55,INDEX($GV:$GV,$JF797+55),"")</f>
      </c>
      <c r="JA797">
        <f>IF($JG797&gt;=56,INDEX($GV:$GV,$JF797+56),"")</f>
      </c>
      <c r="JB797">
        <f>IF($JG797&gt;=57,INDEX($GV:$GV,$JF797+57),"")</f>
      </c>
      <c r="JC797">
        <f>IF($JG797&gt;=58,INDEX($GV:$GV,$JF797+58),"")</f>
      </c>
      <c r="JD797">
        <f>IF($JG797&gt;=59,INDEX($GV:$GV,$JF797+59),"")</f>
      </c>
      <c r="JE797">
        <f>IF($JG797&gt;=60,INDEX($GV:$GV,$JF797+60),"")</f>
      </c>
      <c r="JF797">
        <f>IFERROR(MATCH($GU797,$GV$2:$GV$322,0)+1,0)</f>
      </c>
      <c r="JG797">
        <f>IFERROR(INDEX($GW$2:$GW$322,MATCH($GU797,$GV$2:$GV$322,0)),0)</f>
      </c>
      <c r="JH797" t="s">
        <v>44</v>
      </c>
      <c r="JI797" t="s">
        <v>44</v>
      </c>
    </row>
    <row r="798" spans="1:269" x14ac:dyDescent="0.25">
      <c r="R798">
        <f>IF(OR($U798="",$Q798=""),"",IFERROR($U798/$Q798,0))</f>
      </c>
      <c r="S798">
        <f>IF($U798="","",
SUM($T798,$V798,$AA798,$W798,$Y798)*
(1-IF($AB798="",0,VALUE($AB798)/100)))</f>
      </c>
      <c r="T798">
        <f>IF($U798="","",$U798)</f>
      </c>
      <c r="V798">
        <f>IF($U798="","",
IF($O798="","",
IF(ISNUMBER(SEARCH("exempt",LOWER($O798))),0,
$U798*(VALUE(SUBSTITUTE($O798,"%",""))/100))))</f>
      </c>
      <c r="AC798">
        <f>IFERROR(IF(FIND(" - ",$K798)&gt;0,MID($K798,FIND(" - ",$K798)+3,LEN($K798)),""),"")</f>
      </c>
      <c r="AL798" t="s">
        <v>1819</v>
      </c>
      <c r="AT798">
        <f>IFERROR(LEFT($K798,FIND(" - ",$K798)-1),$K798)</f>
      </c>
      <c r="AW798">
        <f>IF($CL798&gt;=1,INDEX($AU:$AU,$CK798+1),"")</f>
      </c>
      <c r="AX798">
        <f>IF($CL798&gt;=2,INDEX($AU:$AU,$CK798+2),"")</f>
      </c>
      <c r="AY798">
        <f>IF($CL798&gt;=3,INDEX($AU:$AU,$CK798+3),"")</f>
      </c>
      <c r="AZ798">
        <f>IF($CL798&gt;=4,INDEX($AU:$AU,$CK798+4),"")</f>
      </c>
      <c r="BA798">
        <f>IF($CL798&gt;=5,INDEX($AU:$AU,$CK798+5),"")</f>
      </c>
      <c r="BB798">
        <f>IF($CL798&gt;=6,INDEX($AU:$AU,$CK798+6),"")</f>
      </c>
      <c r="BC798">
        <f>IF($CL798&gt;=7,INDEX($AU:$AU,$CK798+7),"")</f>
      </c>
      <c r="BD798">
        <f>IF($CL798&gt;=8,INDEX($AU:$AU,$CK798+8),"")</f>
      </c>
      <c r="BE798">
        <f>IF($CL798&gt;=9,INDEX($AU:$AU,$CK798+9),"")</f>
      </c>
      <c r="BF798">
        <f>IF($CL798&gt;=10,INDEX($AU:$AU,$CK798+10),"")</f>
      </c>
      <c r="BG798">
        <f>IF($CL798&gt;=11,INDEX($AU:$AU,$CK798+11),"")</f>
      </c>
      <c r="BH798">
        <f>IF($CL798&gt;=12,INDEX($AU:$AU,$CK798+12),"")</f>
      </c>
      <c r="BI798">
        <f>IF($CL798&gt;=13,INDEX($AU:$AU,$CK798+13),"")</f>
      </c>
      <c r="BJ798">
        <f>IF($CL798&gt;=14,INDEX($AU:$AU,$CK798+14),"")</f>
      </c>
      <c r="BK798">
        <f>IF($CL798&gt;=15,INDEX($AU:$AU,$CK798+15),"")</f>
      </c>
      <c r="BL798">
        <f>IF($CL798&gt;=16,INDEX($AU:$AU,$CK798+16),"")</f>
      </c>
      <c r="BM798">
        <f>IF($CL798&gt;=17,INDEX($AU:$AU,$CK798+17),"")</f>
      </c>
      <c r="BN798">
        <f>IF($CL798&gt;=18,INDEX($AU:$AU,$CK798+18),"")</f>
      </c>
      <c r="BO798">
        <f>IF($CL798&gt;=19,INDEX($AU:$AU,$CK798+19),"")</f>
      </c>
      <c r="BP798">
        <f>IF($CL798&gt;=20,INDEX($AU:$AU,$CK798+20),"")</f>
      </c>
      <c r="BQ798">
        <f>IF($CL798&gt;=21,INDEX($AU:$AU,$CK798+21),"")</f>
      </c>
      <c r="BR798">
        <f>IF($CL798&gt;=22,INDEX($AU:$AU,$CK798+22),"")</f>
      </c>
      <c r="BS798">
        <f>IF($CL798&gt;=23,INDEX($AU:$AU,$CK798+23),"")</f>
      </c>
      <c r="BT798">
        <f>IF($CL798&gt;=24,INDEX($AU:$AU,$CK798+24),"")</f>
      </c>
      <c r="BU798">
        <f>IF($CL798&gt;=25,INDEX($AU:$AU,$CK798+25),"")</f>
      </c>
      <c r="BV798">
        <f>IF($CL798&gt;=26,INDEX($AU:$AU,$CK798+26),"")</f>
      </c>
      <c r="BW798">
        <f>IF($CL798&gt;=27,INDEX($AU:$AU,$CK798+27),"")</f>
      </c>
      <c r="BX798">
        <f>IF($CL798&gt;=28,INDEX($AU:$AU,$CK798+28),"")</f>
      </c>
      <c r="BY798">
        <f>IF($CL798&gt;=29,INDEX($AU:$AU,$CK798+29),"")</f>
      </c>
      <c r="BZ798">
        <f>IF($CL798&gt;=30,INDEX($AU:$AU,$CK798+30),"")</f>
      </c>
      <c r="CA798">
        <f>IF($CL798&gt;=31,INDEX($AU:$AU,$CK798+31),"")</f>
      </c>
      <c r="CB798">
        <f>IF($CL798&gt;=32,INDEX($AU:$AU,$CK798+32),"")</f>
      </c>
      <c r="CC798">
        <f>IF($CL798&gt;=33,INDEX($AU:$AU,$CK798+33),"")</f>
      </c>
      <c r="CD798">
        <f>IF($CL798&gt;=34,INDEX($AU:$AU,$CK798+34),"")</f>
      </c>
      <c r="CE798">
        <f>IF($CL798&gt;=35,INDEX($AU:$AU,$CK798+35),"")</f>
      </c>
      <c r="CF798">
        <f>IF($CL798&gt;=36,INDEX($AU:$AU,$CK798+36),"")</f>
      </c>
      <c r="CG798">
        <f>IF($CL798&gt;=37,INDEX($AU:$AU,$CK798+37),"")</f>
      </c>
      <c r="CH798">
        <f>IF($CL798&gt;=38,INDEX($AU:$AU,$CK798+38),"")</f>
      </c>
      <c r="CI798">
        <f>IF($CL798&gt;=39,INDEX($AU:$AU,$CK798+39),"")</f>
      </c>
      <c r="CJ798">
        <f>IF($CL798&gt;=40,INDEX($AU:$AU,$CK798+40),"")</f>
      </c>
      <c r="CK798">
        <f>IFERROR(MATCH($AT798,$AU$2:$AU$133,0)+1,0)</f>
      </c>
      <c r="CL798">
        <f>IFERROR(INDEX($AV$2:$AV$133,MATCH($AT798,$AU$2:$AU$133,0)),0)</f>
      </c>
      <c r="CM798">
        <f>IFERROR(LEFT($L798,FIND(" - ",$L798)-1),$L798)</f>
      </c>
      <c r="CN798" t="s">
        <v>71</v>
      </c>
      <c r="CP798">
        <f>IF($DK798&gt;=1,INDEX($CN:$CN,$DJ798+1),"")</f>
      </c>
      <c r="CQ798">
        <f>IF($DK798&gt;=2,INDEX($CN:$CN,$DJ798+2),"")</f>
      </c>
      <c r="CR798">
        <f>IF($DK798&gt;=3,INDEX($CN:$CN,$DJ798+3),"")</f>
      </c>
      <c r="CS798">
        <f>IF($DK798&gt;=4,INDEX($CN:$CN,$DJ798+4),"")</f>
      </c>
      <c r="CT798">
        <f>IF($DK798&gt;=5,INDEX($CN:$CN,$DJ798+5),"")</f>
      </c>
      <c r="CU798">
        <f>IF($DK798&gt;=6,INDEX($CN:$CN,$DJ798+6),"")</f>
      </c>
      <c r="CV798">
        <f>IF($DK798&gt;=7,INDEX($CN:$CN,$DJ798+7),"")</f>
      </c>
      <c r="CW798">
        <f>IF($DK798&gt;=8,INDEX($CN:$CN,$DJ798+8),"")</f>
      </c>
      <c r="CX798">
        <f>IF($DK798&gt;=9,INDEX($CN:$CN,$DJ798+9),"")</f>
      </c>
      <c r="CY798">
        <f>IF($DK798&gt;=10,INDEX($CN:$CN,$DJ798+10),"")</f>
      </c>
      <c r="CZ798">
        <f>IF($DK798&gt;=11,INDEX($CN:$CN,$DJ798+11),"")</f>
      </c>
      <c r="DA798">
        <f>IF($DK798&gt;=12,INDEX($CN:$CN,$DJ798+12),"")</f>
      </c>
      <c r="DB798">
        <f>IF($DK798&gt;=13,INDEX($CN:$CN,$DJ798+13),"")</f>
      </c>
      <c r="DC798">
        <f>IF($DK798&gt;=14,INDEX($CN:$CN,$DJ798+14),"")</f>
      </c>
      <c r="DD798">
        <f>IF($DK798&gt;=15,INDEX($CN:$CN,$DJ798+15),"")</f>
      </c>
      <c r="DE798">
        <f>IF($DK798&gt;=16,INDEX($CN:$CN,$DJ798+16),"")</f>
      </c>
      <c r="DF798">
        <f>IF($DK798&gt;=17,INDEX($CN:$CN,$DJ798+17),"")</f>
      </c>
      <c r="DG798">
        <f>IF($DK798&gt;=18,INDEX($CN:$CN,$DJ798+18),"")</f>
      </c>
      <c r="DH798">
        <f>IF($DK798&gt;=19,INDEX($CN:$CN,$DJ798+19),"")</f>
      </c>
      <c r="DI798">
        <f>IF($DK798&gt;=20,INDEX($CN:$CN,$DJ798+20),"")</f>
      </c>
      <c r="DJ798">
        <f>IFERROR(MATCH($CM798,$CN$2:$CN$1089,0)+1,0)</f>
      </c>
      <c r="DK798">
        <f>IFERROR(INDEX($CO$2:$CO$1089,MATCH($CM798,$CN$2:$CN$1089,0)),0)</f>
      </c>
      <c r="DL798">
        <f>IFERROR(INDEX($AS:$AS,MATCH($O798,$AR:$AR,0))&amp;"","")</f>
      </c>
      <c r="DP798">
        <f>IF($GS798&gt;=1,INDEX($DM:$DM,$GR798+1),"")</f>
      </c>
      <c r="DQ798">
        <f>IF($GS798&gt;=2,INDEX($DM:$DM,$GR798+2),"")</f>
      </c>
      <c r="DR798">
        <f>IF($GS798&gt;=3,INDEX($DM:$DM,$GR798+3),"")</f>
      </c>
      <c r="DS798">
        <f>IF($GS798&gt;=4,INDEX($DM:$DM,$GR798+4),"")</f>
      </c>
      <c r="DT798">
        <f>IF($GS798&gt;=5,INDEX($DM:$DM,$GR798+5),"")</f>
      </c>
      <c r="DU798">
        <f>IF($GS798&gt;=6,INDEX($DM:$DM,$GR798+6),"")</f>
      </c>
      <c r="DV798">
        <f>IF($GS798&gt;=7,INDEX($DM:$DM,$GR798+7),"")</f>
      </c>
      <c r="DW798">
        <f>IF($GS798&gt;=8,INDEX($DM:$DM,$GR798+8),"")</f>
      </c>
      <c r="DX798">
        <f>IF($GS798&gt;=9,INDEX($DM:$DM,$GR798+9),"")</f>
      </c>
      <c r="DY798">
        <f>IF($GS798&gt;=10,INDEX($DM:$DM,$GR798+10),"")</f>
      </c>
      <c r="DZ798">
        <f>IF($GS798&gt;=11,INDEX($DM:$DM,$GR798+11),"")</f>
      </c>
      <c r="EA798">
        <f>IF($GS798&gt;=12,INDEX($DM:$DM,$GR798+12),"")</f>
      </c>
      <c r="EB798">
        <f>IF($GS798&gt;=13,INDEX($DM:$DM,$GR798+13),"")</f>
      </c>
      <c r="EC798">
        <f>IF($GS798&gt;=14,INDEX($DM:$DM,$GR798+14),"")</f>
      </c>
      <c r="ED798">
        <f>IF($GS798&gt;=15,INDEX($DM:$DM,$GR798+15),"")</f>
      </c>
      <c r="EE798">
        <f>IF($GS798&gt;=16,INDEX($DM:$DM,$GR798+16),"")</f>
      </c>
      <c r="EF798">
        <f>IF($GS798&gt;=17,INDEX($DM:$DM,$GR798+17),"")</f>
      </c>
      <c r="EG798">
        <f>IF($GS798&gt;=18,INDEX($DM:$DM,$GR798+18),"")</f>
      </c>
      <c r="EH798">
        <f>IF($GS798&gt;=19,INDEX($DM:$DM,$GR798+19),"")</f>
      </c>
      <c r="EI798">
        <f>IF($GS798&gt;=20,INDEX($DM:$DM,$GR798+20),"")</f>
      </c>
      <c r="EJ798">
        <f>IF($GS798&gt;=21,INDEX($DM:$DM,$GR798+21),"")</f>
      </c>
      <c r="EK798">
        <f>IF($GS798&gt;=22,INDEX($DM:$DM,$GR798+22),"")</f>
      </c>
      <c r="EL798">
        <f>IF($GS798&gt;=23,INDEX($DM:$DM,$GR798+23),"")</f>
      </c>
      <c r="EM798">
        <f>IF($GS798&gt;=24,INDEX($DM:$DM,$GR798+24),"")</f>
      </c>
      <c r="EN798">
        <f>IF($GS798&gt;=25,INDEX($DM:$DM,$GR798+25),"")</f>
      </c>
      <c r="EO798">
        <f>IF($GS798&gt;=26,INDEX($DM:$DM,$GR798+26),"")</f>
      </c>
      <c r="EP798">
        <f>IF($GS798&gt;=27,INDEX($DM:$DM,$GR798+27),"")</f>
      </c>
      <c r="EQ798">
        <f>IF($GS798&gt;=28,INDEX($DM:$DM,$GR798+28),"")</f>
      </c>
      <c r="ER798">
        <f>IF($GS798&gt;=29,INDEX($DM:$DM,$GR798+29),"")</f>
      </c>
      <c r="ES798">
        <f>IF($GS798&gt;=30,INDEX($DM:$DM,$GR798+30),"")</f>
      </c>
      <c r="ET798">
        <f>IF($GS798&gt;=31,INDEX($DM:$DM,$GR798+31),"")</f>
      </c>
      <c r="EU798">
        <f>IF($GS798&gt;=32,INDEX($DM:$DM,$GR798+32),"")</f>
      </c>
      <c r="EV798">
        <f>IF($GS798&gt;=33,INDEX($DM:$DM,$GR798+33),"")</f>
      </c>
      <c r="EW798">
        <f>IF($GS798&gt;=34,INDEX($DM:$DM,$GR798+34),"")</f>
      </c>
      <c r="EX798">
        <f>IF($GS798&gt;=35,INDEX($DM:$DM,$GR798+35),"")</f>
      </c>
      <c r="EY798">
        <f>IF($GS798&gt;=36,INDEX($DM:$DM,$GR798+36),"")</f>
      </c>
      <c r="EZ798">
        <f>IF($GS798&gt;=37,INDEX($DM:$DM,$GR798+37),"")</f>
      </c>
      <c r="FA798">
        <f>IF($GS798&gt;=38,INDEX($DM:$DM,$GR798+38),"")</f>
      </c>
      <c r="FB798">
        <f>IF($GS798&gt;=39,INDEX($DM:$DM,$GR798+39),"")</f>
      </c>
      <c r="FC798">
        <f>IF($GS798&gt;=40,INDEX($DM:$DM,$GR798+40),"")</f>
      </c>
      <c r="FD798">
        <f>IF($GS798&gt;=1,INDEX($DN:$DN,$GR798+1),"")</f>
      </c>
      <c r="FE798">
        <f>IF($GS798&gt;=2,INDEX($DN:$DN,$GR798+2),"")</f>
      </c>
      <c r="FF798">
        <f>IF($GS798&gt;=3,INDEX($DN:$DN,$GR798+3),"")</f>
      </c>
      <c r="FG798">
        <f>IF($GS798&gt;=4,INDEX($DN:$DN,$GR798+4),"")</f>
      </c>
      <c r="FH798">
        <f>IF($GS798&gt;=5,INDEX($DN:$DN,$GR798+5),"")</f>
      </c>
      <c r="FI798">
        <f>IF($GS798&gt;=6,INDEX($DN:$DN,$GR798+6),"")</f>
      </c>
      <c r="FJ798">
        <f>IF($GS798&gt;=7,INDEX($DN:$DN,$GR798+7),"")</f>
      </c>
      <c r="FK798">
        <f>IF($GS798&gt;=8,INDEX($DN:$DN,$GR798+8),"")</f>
      </c>
      <c r="FL798">
        <f>IF($GS798&gt;=9,INDEX($DN:$DN,$GR798+9),"")</f>
      </c>
      <c r="FM798">
        <f>IF($GS798&gt;=10,INDEX($DN:$DN,$GR798+10),"")</f>
      </c>
      <c r="FN798">
        <f>IF($GS798&gt;=11,INDEX($DN:$DN,$GR798+11),"")</f>
      </c>
      <c r="FO798">
        <f>IF($GS798&gt;=12,INDEX($DN:$DN,$GR798+12),"")</f>
      </c>
      <c r="FP798">
        <f>IF($GS798&gt;=13,INDEX($DN:$DN,$GR798+13),"")</f>
      </c>
      <c r="FQ798">
        <f>IF($GS798&gt;=14,INDEX($DN:$DN,$GR798+14),"")</f>
      </c>
      <c r="FR798">
        <f>IF($GS798&gt;=15,INDEX($DN:$DN,$GR798+15),"")</f>
      </c>
      <c r="FS798">
        <f>IF($GS798&gt;=16,INDEX($DN:$DN,$GR798+16),"")</f>
      </c>
      <c r="FT798">
        <f>IF($GS798&gt;=17,INDEX($DN:$DN,$GR798+17),"")</f>
      </c>
      <c r="FU798">
        <f>IF($GS798&gt;=18,INDEX($DN:$DN,$GR798+18),"")</f>
      </c>
      <c r="FV798">
        <f>IF($GS798&gt;=19,INDEX($DN:$DN,$GR798+19),"")</f>
      </c>
      <c r="FW798">
        <f>IF($GS798&gt;=20,INDEX($DN:$DN,$GR798+20),"")</f>
      </c>
      <c r="FX798">
        <f>IF($GS798&gt;=21,INDEX($DN:$DN,$GR798+21),"")</f>
      </c>
      <c r="FY798">
        <f>IF($GS798&gt;=22,INDEX($DN:$DN,$GR798+22),"")</f>
      </c>
      <c r="FZ798">
        <f>IF($GS798&gt;=23,INDEX($DN:$DN,$GR798+23),"")</f>
      </c>
      <c r="GA798">
        <f>IF($GS798&gt;=24,INDEX($DN:$DN,$GR798+24),"")</f>
      </c>
      <c r="GB798">
        <f>IF($GS798&gt;=25,INDEX($DN:$DN,$GR798+25),"")</f>
      </c>
      <c r="GC798">
        <f>IF($GS798&gt;=26,INDEX($DN:$DN,$GR798+26),"")</f>
      </c>
      <c r="GD798">
        <f>IF($GS798&gt;=27,INDEX($DN:$DN,$GR798+27),"")</f>
      </c>
      <c r="GE798">
        <f>IF($GS798&gt;=28,INDEX($DN:$DN,$GR798+28),"")</f>
      </c>
      <c r="GF798">
        <f>IF($GS798&gt;=29,INDEX($DN:$DN,$GR798+29),"")</f>
      </c>
      <c r="GG798">
        <f>IF($GS798&gt;=30,INDEX($DN:$DN,$GR798+30),"")</f>
      </c>
      <c r="GH798">
        <f>IF($GS798&gt;=31,INDEX($DN:$DN,$GR798+31),"")</f>
      </c>
      <c r="GI798">
        <f>IF($GS798&gt;=32,INDEX($DN:$DN,$GR798+32),"")</f>
      </c>
      <c r="GJ798">
        <f>IF($GS798&gt;=33,INDEX($DN:$DN,$GR798+33),"")</f>
      </c>
      <c r="GK798">
        <f>IF($GS798&gt;=34,INDEX($DN:$DN,$GR798+34),"")</f>
      </c>
      <c r="GL798">
        <f>IF($GS798&gt;=35,INDEX($DN:$DN,$GR798+35),"")</f>
      </c>
      <c r="GM798">
        <f>IF($GS798&gt;=36,INDEX($DN:$DN,$GR798+36),"")</f>
      </c>
      <c r="GN798">
        <f>IF($GS798&gt;=37,INDEX($DN:$DN,$GR798+37),"")</f>
      </c>
      <c r="GO798">
        <f>IF($GS798&gt;=38,INDEX($DN:$DN,$GR798+38),"")</f>
      </c>
      <c r="GP798">
        <f>IF($GS798&gt;=39,INDEX($DN:$DN,$GR798+39),"")</f>
      </c>
      <c r="GQ798">
        <f>IF($GS798&gt;=40,INDEX($DN:$DN,$GR798+40),"")</f>
      </c>
      <c r="GR798">
        <f>IFERROR(MATCH($DL798,$DM$2:$DM$148,0)+1,0)</f>
      </c>
      <c r="GS798">
        <f>IFERROR(INDEX($DO$2:$DO$148,MATCH($DL798,$DM$2:$DM$148,0)),0)</f>
      </c>
      <c r="GT798">
        <f>IFERROR(MATCH($Z798,$DP$798:$FC$798,0),0)</f>
      </c>
      <c r="GU798">
        <f>IF($GT798&gt;0,INDEX($FD$798:$GQ$798,$GT798),"")</f>
      </c>
      <c r="GX798">
        <f>IF($JG798&gt;=1,INDEX($GV:$GV,$JF798+1),"")</f>
      </c>
      <c r="GY798">
        <f>IF($JG798&gt;=2,INDEX($GV:$GV,$JF798+2),"")</f>
      </c>
      <c r="GZ798">
        <f>IF($JG798&gt;=3,INDEX($GV:$GV,$JF798+3),"")</f>
      </c>
      <c r="HA798">
        <f>IF($JG798&gt;=4,INDEX($GV:$GV,$JF798+4),"")</f>
      </c>
      <c r="HB798">
        <f>IF($JG798&gt;=5,INDEX($GV:$GV,$JF798+5),"")</f>
      </c>
      <c r="HC798">
        <f>IF($JG798&gt;=6,INDEX($GV:$GV,$JF798+6),"")</f>
      </c>
      <c r="HD798">
        <f>IF($JG798&gt;=7,INDEX($GV:$GV,$JF798+7),"")</f>
      </c>
      <c r="HE798">
        <f>IF($JG798&gt;=8,INDEX($GV:$GV,$JF798+8),"")</f>
      </c>
      <c r="HF798">
        <f>IF($JG798&gt;=9,INDEX($GV:$GV,$JF798+9),"")</f>
      </c>
      <c r="HG798">
        <f>IF($JG798&gt;=10,INDEX($GV:$GV,$JF798+10),"")</f>
      </c>
      <c r="HH798">
        <f>IF($JG798&gt;=11,INDEX($GV:$GV,$JF798+11),"")</f>
      </c>
      <c r="HI798">
        <f>IF($JG798&gt;=12,INDEX($GV:$GV,$JF798+12),"")</f>
      </c>
      <c r="HJ798">
        <f>IF($JG798&gt;=13,INDEX($GV:$GV,$JF798+13),"")</f>
      </c>
      <c r="HK798">
        <f>IF($JG798&gt;=14,INDEX($GV:$GV,$JF798+14),"")</f>
      </c>
      <c r="HL798">
        <f>IF($JG798&gt;=15,INDEX($GV:$GV,$JF798+15),"")</f>
      </c>
      <c r="HM798">
        <f>IF($JG798&gt;=16,INDEX($GV:$GV,$JF798+16),"")</f>
      </c>
      <c r="HN798">
        <f>IF($JG798&gt;=17,INDEX($GV:$GV,$JF798+17),"")</f>
      </c>
      <c r="HO798">
        <f>IF($JG798&gt;=18,INDEX($GV:$GV,$JF798+18),"")</f>
      </c>
      <c r="HP798">
        <f>IF($JG798&gt;=19,INDEX($GV:$GV,$JF798+19),"")</f>
      </c>
      <c r="HQ798">
        <f>IF($JG798&gt;=20,INDEX($GV:$GV,$JF798+20),"")</f>
      </c>
      <c r="HR798">
        <f>IF($JG798&gt;=21,INDEX($GV:$GV,$JF798+21),"")</f>
      </c>
      <c r="HS798">
        <f>IF($JG798&gt;=22,INDEX($GV:$GV,$JF798+22),"")</f>
      </c>
      <c r="HT798">
        <f>IF($JG798&gt;=23,INDEX($GV:$GV,$JF798+23),"")</f>
      </c>
      <c r="HU798">
        <f>IF($JG798&gt;=24,INDEX($GV:$GV,$JF798+24),"")</f>
      </c>
      <c r="HV798">
        <f>IF($JG798&gt;=25,INDEX($GV:$GV,$JF798+25),"")</f>
      </c>
      <c r="HW798">
        <f>IF($JG798&gt;=26,INDEX($GV:$GV,$JF798+26),"")</f>
      </c>
      <c r="HX798">
        <f>IF($JG798&gt;=27,INDEX($GV:$GV,$JF798+27),"")</f>
      </c>
      <c r="HY798">
        <f>IF($JG798&gt;=28,INDEX($GV:$GV,$JF798+28),"")</f>
      </c>
      <c r="HZ798">
        <f>IF($JG798&gt;=29,INDEX($GV:$GV,$JF798+29),"")</f>
      </c>
      <c r="IA798">
        <f>IF($JG798&gt;=30,INDEX($GV:$GV,$JF798+30),"")</f>
      </c>
      <c r="IB798">
        <f>IF($JG798&gt;=31,INDEX($GV:$GV,$JF798+31),"")</f>
      </c>
      <c r="IC798">
        <f>IF($JG798&gt;=32,INDEX($GV:$GV,$JF798+32),"")</f>
      </c>
      <c r="ID798">
        <f>IF($JG798&gt;=33,INDEX($GV:$GV,$JF798+33),"")</f>
      </c>
      <c r="IE798">
        <f>IF($JG798&gt;=34,INDEX($GV:$GV,$JF798+34),"")</f>
      </c>
      <c r="IF798">
        <f>IF($JG798&gt;=35,INDEX($GV:$GV,$JF798+35),"")</f>
      </c>
      <c r="IG798">
        <f>IF($JG798&gt;=36,INDEX($GV:$GV,$JF798+36),"")</f>
      </c>
      <c r="IH798">
        <f>IF($JG798&gt;=37,INDEX($GV:$GV,$JF798+37),"")</f>
      </c>
      <c r="II798">
        <f>IF($JG798&gt;=38,INDEX($GV:$GV,$JF798+38),"")</f>
      </c>
      <c r="IJ798">
        <f>IF($JG798&gt;=39,INDEX($GV:$GV,$JF798+39),"")</f>
      </c>
      <c r="IK798">
        <f>IF($JG798&gt;=40,INDEX($GV:$GV,$JF798+40),"")</f>
      </c>
      <c r="IL798">
        <f>IF($JG798&gt;=41,INDEX($GV:$GV,$JF798+41),"")</f>
      </c>
      <c r="IM798">
        <f>IF($JG798&gt;=42,INDEX($GV:$GV,$JF798+42),"")</f>
      </c>
      <c r="IN798">
        <f>IF($JG798&gt;=43,INDEX($GV:$GV,$JF798+43),"")</f>
      </c>
      <c r="IO798">
        <f>IF($JG798&gt;=44,INDEX($GV:$GV,$JF798+44),"")</f>
      </c>
      <c r="IP798">
        <f>IF($JG798&gt;=45,INDEX($GV:$GV,$JF798+45),"")</f>
      </c>
      <c r="IQ798">
        <f>IF($JG798&gt;=46,INDEX($GV:$GV,$JF798+46),"")</f>
      </c>
      <c r="IR798">
        <f>IF($JG798&gt;=47,INDEX($GV:$GV,$JF798+47),"")</f>
      </c>
      <c r="IS798">
        <f>IF($JG798&gt;=48,INDEX($GV:$GV,$JF798+48),"")</f>
      </c>
      <c r="IT798">
        <f>IF($JG798&gt;=49,INDEX($GV:$GV,$JF798+49),"")</f>
      </c>
      <c r="IU798">
        <f>IF($JG798&gt;=50,INDEX($GV:$GV,$JF798+50),"")</f>
      </c>
      <c r="IV798">
        <f>IF($JG798&gt;=51,INDEX($GV:$GV,$JF798+51),"")</f>
      </c>
      <c r="IW798">
        <f>IF($JG798&gt;=52,INDEX($GV:$GV,$JF798+52),"")</f>
      </c>
      <c r="IX798">
        <f>IF($JG798&gt;=53,INDEX($GV:$GV,$JF798+53),"")</f>
      </c>
      <c r="IY798">
        <f>IF($JG798&gt;=54,INDEX($GV:$GV,$JF798+54),"")</f>
      </c>
      <c r="IZ798">
        <f>IF($JG798&gt;=55,INDEX($GV:$GV,$JF798+55),"")</f>
      </c>
      <c r="JA798">
        <f>IF($JG798&gt;=56,INDEX($GV:$GV,$JF798+56),"")</f>
      </c>
      <c r="JB798">
        <f>IF($JG798&gt;=57,INDEX($GV:$GV,$JF798+57),"")</f>
      </c>
      <c r="JC798">
        <f>IF($JG798&gt;=58,INDEX($GV:$GV,$JF798+58),"")</f>
      </c>
      <c r="JD798">
        <f>IF($JG798&gt;=59,INDEX($GV:$GV,$JF798+59),"")</f>
      </c>
      <c r="JE798">
        <f>IF($JG798&gt;=60,INDEX($GV:$GV,$JF798+60),"")</f>
      </c>
      <c r="JF798">
        <f>IFERROR(MATCH($GU798,$GV$2:$GV$322,0)+1,0)</f>
      </c>
      <c r="JG798">
        <f>IFERROR(INDEX($GW$2:$GW$322,MATCH($GU798,$GV$2:$GV$322,0)),0)</f>
      </c>
      <c r="JH798" t="s">
        <v>44</v>
      </c>
      <c r="JI798" t="s">
        <v>44</v>
      </c>
    </row>
    <row r="799" spans="1:269" x14ac:dyDescent="0.25">
      <c r="R799">
        <f>IF(OR($U799="",$Q799=""),"",IFERROR($U799/$Q799,0))</f>
      </c>
      <c r="S799">
        <f>IF($U799="","",
SUM($T799,$V799,$AA799,$W799,$Y799)*
(1-IF($AB799="",0,VALUE($AB799)/100)))</f>
      </c>
      <c r="T799">
        <f>IF($U799="","",$U799)</f>
      </c>
      <c r="V799">
        <f>IF($U799="","",
IF($O799="","",
IF(ISNUMBER(SEARCH("exempt",LOWER($O799))),0,
$U799*(VALUE(SUBSTITUTE($O799,"%",""))/100))))</f>
      </c>
      <c r="AC799">
        <f>IFERROR(IF(FIND(" - ",$K799)&gt;0,MID($K799,FIND(" - ",$K799)+3,LEN($K799)),""),"")</f>
      </c>
      <c r="AL799" t="s">
        <v>1820</v>
      </c>
      <c r="AT799">
        <f>IFERROR(LEFT($K799,FIND(" - ",$K799)-1),$K799)</f>
      </c>
      <c r="AW799">
        <f>IF($CL799&gt;=1,INDEX($AU:$AU,$CK799+1),"")</f>
      </c>
      <c r="AX799">
        <f>IF($CL799&gt;=2,INDEX($AU:$AU,$CK799+2),"")</f>
      </c>
      <c r="AY799">
        <f>IF($CL799&gt;=3,INDEX($AU:$AU,$CK799+3),"")</f>
      </c>
      <c r="AZ799">
        <f>IF($CL799&gt;=4,INDEX($AU:$AU,$CK799+4),"")</f>
      </c>
      <c r="BA799">
        <f>IF($CL799&gt;=5,INDEX($AU:$AU,$CK799+5),"")</f>
      </c>
      <c r="BB799">
        <f>IF($CL799&gt;=6,INDEX($AU:$AU,$CK799+6),"")</f>
      </c>
      <c r="BC799">
        <f>IF($CL799&gt;=7,INDEX($AU:$AU,$CK799+7),"")</f>
      </c>
      <c r="BD799">
        <f>IF($CL799&gt;=8,INDEX($AU:$AU,$CK799+8),"")</f>
      </c>
      <c r="BE799">
        <f>IF($CL799&gt;=9,INDEX($AU:$AU,$CK799+9),"")</f>
      </c>
      <c r="BF799">
        <f>IF($CL799&gt;=10,INDEX($AU:$AU,$CK799+10),"")</f>
      </c>
      <c r="BG799">
        <f>IF($CL799&gt;=11,INDEX($AU:$AU,$CK799+11),"")</f>
      </c>
      <c r="BH799">
        <f>IF($CL799&gt;=12,INDEX($AU:$AU,$CK799+12),"")</f>
      </c>
      <c r="BI799">
        <f>IF($CL799&gt;=13,INDEX($AU:$AU,$CK799+13),"")</f>
      </c>
      <c r="BJ799">
        <f>IF($CL799&gt;=14,INDEX($AU:$AU,$CK799+14),"")</f>
      </c>
      <c r="BK799">
        <f>IF($CL799&gt;=15,INDEX($AU:$AU,$CK799+15),"")</f>
      </c>
      <c r="BL799">
        <f>IF($CL799&gt;=16,INDEX($AU:$AU,$CK799+16),"")</f>
      </c>
      <c r="BM799">
        <f>IF($CL799&gt;=17,INDEX($AU:$AU,$CK799+17),"")</f>
      </c>
      <c r="BN799">
        <f>IF($CL799&gt;=18,INDEX($AU:$AU,$CK799+18),"")</f>
      </c>
      <c r="BO799">
        <f>IF($CL799&gt;=19,INDEX($AU:$AU,$CK799+19),"")</f>
      </c>
      <c r="BP799">
        <f>IF($CL799&gt;=20,INDEX($AU:$AU,$CK799+20),"")</f>
      </c>
      <c r="BQ799">
        <f>IF($CL799&gt;=21,INDEX($AU:$AU,$CK799+21),"")</f>
      </c>
      <c r="BR799">
        <f>IF($CL799&gt;=22,INDEX($AU:$AU,$CK799+22),"")</f>
      </c>
      <c r="BS799">
        <f>IF($CL799&gt;=23,INDEX($AU:$AU,$CK799+23),"")</f>
      </c>
      <c r="BT799">
        <f>IF($CL799&gt;=24,INDEX($AU:$AU,$CK799+24),"")</f>
      </c>
      <c r="BU799">
        <f>IF($CL799&gt;=25,INDEX($AU:$AU,$CK799+25),"")</f>
      </c>
      <c r="BV799">
        <f>IF($CL799&gt;=26,INDEX($AU:$AU,$CK799+26),"")</f>
      </c>
      <c r="BW799">
        <f>IF($CL799&gt;=27,INDEX($AU:$AU,$CK799+27),"")</f>
      </c>
      <c r="BX799">
        <f>IF($CL799&gt;=28,INDEX($AU:$AU,$CK799+28),"")</f>
      </c>
      <c r="BY799">
        <f>IF($CL799&gt;=29,INDEX($AU:$AU,$CK799+29),"")</f>
      </c>
      <c r="BZ799">
        <f>IF($CL799&gt;=30,INDEX($AU:$AU,$CK799+30),"")</f>
      </c>
      <c r="CA799">
        <f>IF($CL799&gt;=31,INDEX($AU:$AU,$CK799+31),"")</f>
      </c>
      <c r="CB799">
        <f>IF($CL799&gt;=32,INDEX($AU:$AU,$CK799+32),"")</f>
      </c>
      <c r="CC799">
        <f>IF($CL799&gt;=33,INDEX($AU:$AU,$CK799+33),"")</f>
      </c>
      <c r="CD799">
        <f>IF($CL799&gt;=34,INDEX($AU:$AU,$CK799+34),"")</f>
      </c>
      <c r="CE799">
        <f>IF($CL799&gt;=35,INDEX($AU:$AU,$CK799+35),"")</f>
      </c>
      <c r="CF799">
        <f>IF($CL799&gt;=36,INDEX($AU:$AU,$CK799+36),"")</f>
      </c>
      <c r="CG799">
        <f>IF($CL799&gt;=37,INDEX($AU:$AU,$CK799+37),"")</f>
      </c>
      <c r="CH799">
        <f>IF($CL799&gt;=38,INDEX($AU:$AU,$CK799+38),"")</f>
      </c>
      <c r="CI799">
        <f>IF($CL799&gt;=39,INDEX($AU:$AU,$CK799+39),"")</f>
      </c>
      <c r="CJ799">
        <f>IF($CL799&gt;=40,INDEX($AU:$AU,$CK799+40),"")</f>
      </c>
      <c r="CK799">
        <f>IFERROR(MATCH($AT799,$AU$2:$AU$133,0)+1,0)</f>
      </c>
      <c r="CL799">
        <f>IFERROR(INDEX($AV$2:$AV$133,MATCH($AT799,$AU$2:$AU$133,0)),0)</f>
      </c>
      <c r="CM799">
        <f>IFERROR(LEFT($L799,FIND(" - ",$L799)-1),$L799)</f>
      </c>
      <c r="CN799" t="s">
        <v>1821</v>
      </c>
      <c r="CO799">
        <v>1</v>
      </c>
      <c r="CP799">
        <f>IF($DK799&gt;=1,INDEX($CN:$CN,$DJ799+1),"")</f>
      </c>
      <c r="CQ799">
        <f>IF($DK799&gt;=2,INDEX($CN:$CN,$DJ799+2),"")</f>
      </c>
      <c r="CR799">
        <f>IF($DK799&gt;=3,INDEX($CN:$CN,$DJ799+3),"")</f>
      </c>
      <c r="CS799">
        <f>IF($DK799&gt;=4,INDEX($CN:$CN,$DJ799+4),"")</f>
      </c>
      <c r="CT799">
        <f>IF($DK799&gt;=5,INDEX($CN:$CN,$DJ799+5),"")</f>
      </c>
      <c r="CU799">
        <f>IF($DK799&gt;=6,INDEX($CN:$CN,$DJ799+6),"")</f>
      </c>
      <c r="CV799">
        <f>IF($DK799&gt;=7,INDEX($CN:$CN,$DJ799+7),"")</f>
      </c>
      <c r="CW799">
        <f>IF($DK799&gt;=8,INDEX($CN:$CN,$DJ799+8),"")</f>
      </c>
      <c r="CX799">
        <f>IF($DK799&gt;=9,INDEX($CN:$CN,$DJ799+9),"")</f>
      </c>
      <c r="CY799">
        <f>IF($DK799&gt;=10,INDEX($CN:$CN,$DJ799+10),"")</f>
      </c>
      <c r="CZ799">
        <f>IF($DK799&gt;=11,INDEX($CN:$CN,$DJ799+11),"")</f>
      </c>
      <c r="DA799">
        <f>IF($DK799&gt;=12,INDEX($CN:$CN,$DJ799+12),"")</f>
      </c>
      <c r="DB799">
        <f>IF($DK799&gt;=13,INDEX($CN:$CN,$DJ799+13),"")</f>
      </c>
      <c r="DC799">
        <f>IF($DK799&gt;=14,INDEX($CN:$CN,$DJ799+14),"")</f>
      </c>
      <c r="DD799">
        <f>IF($DK799&gt;=15,INDEX($CN:$CN,$DJ799+15),"")</f>
      </c>
      <c r="DE799">
        <f>IF($DK799&gt;=16,INDEX($CN:$CN,$DJ799+16),"")</f>
      </c>
      <c r="DF799">
        <f>IF($DK799&gt;=17,INDEX($CN:$CN,$DJ799+17),"")</f>
      </c>
      <c r="DG799">
        <f>IF($DK799&gt;=18,INDEX($CN:$CN,$DJ799+18),"")</f>
      </c>
      <c r="DH799">
        <f>IF($DK799&gt;=19,INDEX($CN:$CN,$DJ799+19),"")</f>
      </c>
      <c r="DI799">
        <f>IF($DK799&gt;=20,INDEX($CN:$CN,$DJ799+20),"")</f>
      </c>
      <c r="DJ799">
        <f>IFERROR(MATCH($CM799,$CN$2:$CN$1089,0)+1,0)</f>
      </c>
      <c r="DK799">
        <f>IFERROR(INDEX($CO$2:$CO$1089,MATCH($CM799,$CN$2:$CN$1089,0)),0)</f>
      </c>
      <c r="DL799">
        <f>IFERROR(INDEX($AS:$AS,MATCH($O799,$AR:$AR,0))&amp;"","")</f>
      </c>
      <c r="DP799">
        <f>IF($GS799&gt;=1,INDEX($DM:$DM,$GR799+1),"")</f>
      </c>
      <c r="DQ799">
        <f>IF($GS799&gt;=2,INDEX($DM:$DM,$GR799+2),"")</f>
      </c>
      <c r="DR799">
        <f>IF($GS799&gt;=3,INDEX($DM:$DM,$GR799+3),"")</f>
      </c>
      <c r="DS799">
        <f>IF($GS799&gt;=4,INDEX($DM:$DM,$GR799+4),"")</f>
      </c>
      <c r="DT799">
        <f>IF($GS799&gt;=5,INDEX($DM:$DM,$GR799+5),"")</f>
      </c>
      <c r="DU799">
        <f>IF($GS799&gt;=6,INDEX($DM:$DM,$GR799+6),"")</f>
      </c>
      <c r="DV799">
        <f>IF($GS799&gt;=7,INDEX($DM:$DM,$GR799+7),"")</f>
      </c>
      <c r="DW799">
        <f>IF($GS799&gt;=8,INDEX($DM:$DM,$GR799+8),"")</f>
      </c>
      <c r="DX799">
        <f>IF($GS799&gt;=9,INDEX($DM:$DM,$GR799+9),"")</f>
      </c>
      <c r="DY799">
        <f>IF($GS799&gt;=10,INDEX($DM:$DM,$GR799+10),"")</f>
      </c>
      <c r="DZ799">
        <f>IF($GS799&gt;=11,INDEX($DM:$DM,$GR799+11),"")</f>
      </c>
      <c r="EA799">
        <f>IF($GS799&gt;=12,INDEX($DM:$DM,$GR799+12),"")</f>
      </c>
      <c r="EB799">
        <f>IF($GS799&gt;=13,INDEX($DM:$DM,$GR799+13),"")</f>
      </c>
      <c r="EC799">
        <f>IF($GS799&gt;=14,INDEX($DM:$DM,$GR799+14),"")</f>
      </c>
      <c r="ED799">
        <f>IF($GS799&gt;=15,INDEX($DM:$DM,$GR799+15),"")</f>
      </c>
      <c r="EE799">
        <f>IF($GS799&gt;=16,INDEX($DM:$DM,$GR799+16),"")</f>
      </c>
      <c r="EF799">
        <f>IF($GS799&gt;=17,INDEX($DM:$DM,$GR799+17),"")</f>
      </c>
      <c r="EG799">
        <f>IF($GS799&gt;=18,INDEX($DM:$DM,$GR799+18),"")</f>
      </c>
      <c r="EH799">
        <f>IF($GS799&gt;=19,INDEX($DM:$DM,$GR799+19),"")</f>
      </c>
      <c r="EI799">
        <f>IF($GS799&gt;=20,INDEX($DM:$DM,$GR799+20),"")</f>
      </c>
      <c r="EJ799">
        <f>IF($GS799&gt;=21,INDEX($DM:$DM,$GR799+21),"")</f>
      </c>
      <c r="EK799">
        <f>IF($GS799&gt;=22,INDEX($DM:$DM,$GR799+22),"")</f>
      </c>
      <c r="EL799">
        <f>IF($GS799&gt;=23,INDEX($DM:$DM,$GR799+23),"")</f>
      </c>
      <c r="EM799">
        <f>IF($GS799&gt;=24,INDEX($DM:$DM,$GR799+24),"")</f>
      </c>
      <c r="EN799">
        <f>IF($GS799&gt;=25,INDEX($DM:$DM,$GR799+25),"")</f>
      </c>
      <c r="EO799">
        <f>IF($GS799&gt;=26,INDEX($DM:$DM,$GR799+26),"")</f>
      </c>
      <c r="EP799">
        <f>IF($GS799&gt;=27,INDEX($DM:$DM,$GR799+27),"")</f>
      </c>
      <c r="EQ799">
        <f>IF($GS799&gt;=28,INDEX($DM:$DM,$GR799+28),"")</f>
      </c>
      <c r="ER799">
        <f>IF($GS799&gt;=29,INDEX($DM:$DM,$GR799+29),"")</f>
      </c>
      <c r="ES799">
        <f>IF($GS799&gt;=30,INDEX($DM:$DM,$GR799+30),"")</f>
      </c>
      <c r="ET799">
        <f>IF($GS799&gt;=31,INDEX($DM:$DM,$GR799+31),"")</f>
      </c>
      <c r="EU799">
        <f>IF($GS799&gt;=32,INDEX($DM:$DM,$GR799+32),"")</f>
      </c>
      <c r="EV799">
        <f>IF($GS799&gt;=33,INDEX($DM:$DM,$GR799+33),"")</f>
      </c>
      <c r="EW799">
        <f>IF($GS799&gt;=34,INDEX($DM:$DM,$GR799+34),"")</f>
      </c>
      <c r="EX799">
        <f>IF($GS799&gt;=35,INDEX($DM:$DM,$GR799+35),"")</f>
      </c>
      <c r="EY799">
        <f>IF($GS799&gt;=36,INDEX($DM:$DM,$GR799+36),"")</f>
      </c>
      <c r="EZ799">
        <f>IF($GS799&gt;=37,INDEX($DM:$DM,$GR799+37),"")</f>
      </c>
      <c r="FA799">
        <f>IF($GS799&gt;=38,INDEX($DM:$DM,$GR799+38),"")</f>
      </c>
      <c r="FB799">
        <f>IF($GS799&gt;=39,INDEX($DM:$DM,$GR799+39),"")</f>
      </c>
      <c r="FC799">
        <f>IF($GS799&gt;=40,INDEX($DM:$DM,$GR799+40),"")</f>
      </c>
      <c r="FD799">
        <f>IF($GS799&gt;=1,INDEX($DN:$DN,$GR799+1),"")</f>
      </c>
      <c r="FE799">
        <f>IF($GS799&gt;=2,INDEX($DN:$DN,$GR799+2),"")</f>
      </c>
      <c r="FF799">
        <f>IF($GS799&gt;=3,INDEX($DN:$DN,$GR799+3),"")</f>
      </c>
      <c r="FG799">
        <f>IF($GS799&gt;=4,INDEX($DN:$DN,$GR799+4),"")</f>
      </c>
      <c r="FH799">
        <f>IF($GS799&gt;=5,INDEX($DN:$DN,$GR799+5),"")</f>
      </c>
      <c r="FI799">
        <f>IF($GS799&gt;=6,INDEX($DN:$DN,$GR799+6),"")</f>
      </c>
      <c r="FJ799">
        <f>IF($GS799&gt;=7,INDEX($DN:$DN,$GR799+7),"")</f>
      </c>
      <c r="FK799">
        <f>IF($GS799&gt;=8,INDEX($DN:$DN,$GR799+8),"")</f>
      </c>
      <c r="FL799">
        <f>IF($GS799&gt;=9,INDEX($DN:$DN,$GR799+9),"")</f>
      </c>
      <c r="FM799">
        <f>IF($GS799&gt;=10,INDEX($DN:$DN,$GR799+10),"")</f>
      </c>
      <c r="FN799">
        <f>IF($GS799&gt;=11,INDEX($DN:$DN,$GR799+11),"")</f>
      </c>
      <c r="FO799">
        <f>IF($GS799&gt;=12,INDEX($DN:$DN,$GR799+12),"")</f>
      </c>
      <c r="FP799">
        <f>IF($GS799&gt;=13,INDEX($DN:$DN,$GR799+13),"")</f>
      </c>
      <c r="FQ799">
        <f>IF($GS799&gt;=14,INDEX($DN:$DN,$GR799+14),"")</f>
      </c>
      <c r="FR799">
        <f>IF($GS799&gt;=15,INDEX($DN:$DN,$GR799+15),"")</f>
      </c>
      <c r="FS799">
        <f>IF($GS799&gt;=16,INDEX($DN:$DN,$GR799+16),"")</f>
      </c>
      <c r="FT799">
        <f>IF($GS799&gt;=17,INDEX($DN:$DN,$GR799+17),"")</f>
      </c>
      <c r="FU799">
        <f>IF($GS799&gt;=18,INDEX($DN:$DN,$GR799+18),"")</f>
      </c>
      <c r="FV799">
        <f>IF($GS799&gt;=19,INDEX($DN:$DN,$GR799+19),"")</f>
      </c>
      <c r="FW799">
        <f>IF($GS799&gt;=20,INDEX($DN:$DN,$GR799+20),"")</f>
      </c>
      <c r="FX799">
        <f>IF($GS799&gt;=21,INDEX($DN:$DN,$GR799+21),"")</f>
      </c>
      <c r="FY799">
        <f>IF($GS799&gt;=22,INDEX($DN:$DN,$GR799+22),"")</f>
      </c>
      <c r="FZ799">
        <f>IF($GS799&gt;=23,INDEX($DN:$DN,$GR799+23),"")</f>
      </c>
      <c r="GA799">
        <f>IF($GS799&gt;=24,INDEX($DN:$DN,$GR799+24),"")</f>
      </c>
      <c r="GB799">
        <f>IF($GS799&gt;=25,INDEX($DN:$DN,$GR799+25),"")</f>
      </c>
      <c r="GC799">
        <f>IF($GS799&gt;=26,INDEX($DN:$DN,$GR799+26),"")</f>
      </c>
      <c r="GD799">
        <f>IF($GS799&gt;=27,INDEX($DN:$DN,$GR799+27),"")</f>
      </c>
      <c r="GE799">
        <f>IF($GS799&gt;=28,INDEX($DN:$DN,$GR799+28),"")</f>
      </c>
      <c r="GF799">
        <f>IF($GS799&gt;=29,INDEX($DN:$DN,$GR799+29),"")</f>
      </c>
      <c r="GG799">
        <f>IF($GS799&gt;=30,INDEX($DN:$DN,$GR799+30),"")</f>
      </c>
      <c r="GH799">
        <f>IF($GS799&gt;=31,INDEX($DN:$DN,$GR799+31),"")</f>
      </c>
      <c r="GI799">
        <f>IF($GS799&gt;=32,INDEX($DN:$DN,$GR799+32),"")</f>
      </c>
      <c r="GJ799">
        <f>IF($GS799&gt;=33,INDEX($DN:$DN,$GR799+33),"")</f>
      </c>
      <c r="GK799">
        <f>IF($GS799&gt;=34,INDEX($DN:$DN,$GR799+34),"")</f>
      </c>
      <c r="GL799">
        <f>IF($GS799&gt;=35,INDEX($DN:$DN,$GR799+35),"")</f>
      </c>
      <c r="GM799">
        <f>IF($GS799&gt;=36,INDEX($DN:$DN,$GR799+36),"")</f>
      </c>
      <c r="GN799">
        <f>IF($GS799&gt;=37,INDEX($DN:$DN,$GR799+37),"")</f>
      </c>
      <c r="GO799">
        <f>IF($GS799&gt;=38,INDEX($DN:$DN,$GR799+38),"")</f>
      </c>
      <c r="GP799">
        <f>IF($GS799&gt;=39,INDEX($DN:$DN,$GR799+39),"")</f>
      </c>
      <c r="GQ799">
        <f>IF($GS799&gt;=40,INDEX($DN:$DN,$GR799+40),"")</f>
      </c>
      <c r="GR799">
        <f>IFERROR(MATCH($DL799,$DM$2:$DM$148,0)+1,0)</f>
      </c>
      <c r="GS799">
        <f>IFERROR(INDEX($DO$2:$DO$148,MATCH($DL799,$DM$2:$DM$148,0)),0)</f>
      </c>
      <c r="GT799">
        <f>IFERROR(MATCH($Z799,$DP$799:$FC$799,0),0)</f>
      </c>
      <c r="GU799">
        <f>IF($GT799&gt;0,INDEX($FD$799:$GQ$799,$GT799),"")</f>
      </c>
      <c r="GX799">
        <f>IF($JG799&gt;=1,INDEX($GV:$GV,$JF799+1),"")</f>
      </c>
      <c r="GY799">
        <f>IF($JG799&gt;=2,INDEX($GV:$GV,$JF799+2),"")</f>
      </c>
      <c r="GZ799">
        <f>IF($JG799&gt;=3,INDEX($GV:$GV,$JF799+3),"")</f>
      </c>
      <c r="HA799">
        <f>IF($JG799&gt;=4,INDEX($GV:$GV,$JF799+4),"")</f>
      </c>
      <c r="HB799">
        <f>IF($JG799&gt;=5,INDEX($GV:$GV,$JF799+5),"")</f>
      </c>
      <c r="HC799">
        <f>IF($JG799&gt;=6,INDEX($GV:$GV,$JF799+6),"")</f>
      </c>
      <c r="HD799">
        <f>IF($JG799&gt;=7,INDEX($GV:$GV,$JF799+7),"")</f>
      </c>
      <c r="HE799">
        <f>IF($JG799&gt;=8,INDEX($GV:$GV,$JF799+8),"")</f>
      </c>
      <c r="HF799">
        <f>IF($JG799&gt;=9,INDEX($GV:$GV,$JF799+9),"")</f>
      </c>
      <c r="HG799">
        <f>IF($JG799&gt;=10,INDEX($GV:$GV,$JF799+10),"")</f>
      </c>
      <c r="HH799">
        <f>IF($JG799&gt;=11,INDEX($GV:$GV,$JF799+11),"")</f>
      </c>
      <c r="HI799">
        <f>IF($JG799&gt;=12,INDEX($GV:$GV,$JF799+12),"")</f>
      </c>
      <c r="HJ799">
        <f>IF($JG799&gt;=13,INDEX($GV:$GV,$JF799+13),"")</f>
      </c>
      <c r="HK799">
        <f>IF($JG799&gt;=14,INDEX($GV:$GV,$JF799+14),"")</f>
      </c>
      <c r="HL799">
        <f>IF($JG799&gt;=15,INDEX($GV:$GV,$JF799+15),"")</f>
      </c>
      <c r="HM799">
        <f>IF($JG799&gt;=16,INDEX($GV:$GV,$JF799+16),"")</f>
      </c>
      <c r="HN799">
        <f>IF($JG799&gt;=17,INDEX($GV:$GV,$JF799+17),"")</f>
      </c>
      <c r="HO799">
        <f>IF($JG799&gt;=18,INDEX($GV:$GV,$JF799+18),"")</f>
      </c>
      <c r="HP799">
        <f>IF($JG799&gt;=19,INDEX($GV:$GV,$JF799+19),"")</f>
      </c>
      <c r="HQ799">
        <f>IF($JG799&gt;=20,INDEX($GV:$GV,$JF799+20),"")</f>
      </c>
      <c r="HR799">
        <f>IF($JG799&gt;=21,INDEX($GV:$GV,$JF799+21),"")</f>
      </c>
      <c r="HS799">
        <f>IF($JG799&gt;=22,INDEX($GV:$GV,$JF799+22),"")</f>
      </c>
      <c r="HT799">
        <f>IF($JG799&gt;=23,INDEX($GV:$GV,$JF799+23),"")</f>
      </c>
      <c r="HU799">
        <f>IF($JG799&gt;=24,INDEX($GV:$GV,$JF799+24),"")</f>
      </c>
      <c r="HV799">
        <f>IF($JG799&gt;=25,INDEX($GV:$GV,$JF799+25),"")</f>
      </c>
      <c r="HW799">
        <f>IF($JG799&gt;=26,INDEX($GV:$GV,$JF799+26),"")</f>
      </c>
      <c r="HX799">
        <f>IF($JG799&gt;=27,INDEX($GV:$GV,$JF799+27),"")</f>
      </c>
      <c r="HY799">
        <f>IF($JG799&gt;=28,INDEX($GV:$GV,$JF799+28),"")</f>
      </c>
      <c r="HZ799">
        <f>IF($JG799&gt;=29,INDEX($GV:$GV,$JF799+29),"")</f>
      </c>
      <c r="IA799">
        <f>IF($JG799&gt;=30,INDEX($GV:$GV,$JF799+30),"")</f>
      </c>
      <c r="IB799">
        <f>IF($JG799&gt;=31,INDEX($GV:$GV,$JF799+31),"")</f>
      </c>
      <c r="IC799">
        <f>IF($JG799&gt;=32,INDEX($GV:$GV,$JF799+32),"")</f>
      </c>
      <c r="ID799">
        <f>IF($JG799&gt;=33,INDEX($GV:$GV,$JF799+33),"")</f>
      </c>
      <c r="IE799">
        <f>IF($JG799&gt;=34,INDEX($GV:$GV,$JF799+34),"")</f>
      </c>
      <c r="IF799">
        <f>IF($JG799&gt;=35,INDEX($GV:$GV,$JF799+35),"")</f>
      </c>
      <c r="IG799">
        <f>IF($JG799&gt;=36,INDEX($GV:$GV,$JF799+36),"")</f>
      </c>
      <c r="IH799">
        <f>IF($JG799&gt;=37,INDEX($GV:$GV,$JF799+37),"")</f>
      </c>
      <c r="II799">
        <f>IF($JG799&gt;=38,INDEX($GV:$GV,$JF799+38),"")</f>
      </c>
      <c r="IJ799">
        <f>IF($JG799&gt;=39,INDEX($GV:$GV,$JF799+39),"")</f>
      </c>
      <c r="IK799">
        <f>IF($JG799&gt;=40,INDEX($GV:$GV,$JF799+40),"")</f>
      </c>
      <c r="IL799">
        <f>IF($JG799&gt;=41,INDEX($GV:$GV,$JF799+41),"")</f>
      </c>
      <c r="IM799">
        <f>IF($JG799&gt;=42,INDEX($GV:$GV,$JF799+42),"")</f>
      </c>
      <c r="IN799">
        <f>IF($JG799&gt;=43,INDEX($GV:$GV,$JF799+43),"")</f>
      </c>
      <c r="IO799">
        <f>IF($JG799&gt;=44,INDEX($GV:$GV,$JF799+44),"")</f>
      </c>
      <c r="IP799">
        <f>IF($JG799&gt;=45,INDEX($GV:$GV,$JF799+45),"")</f>
      </c>
      <c r="IQ799">
        <f>IF($JG799&gt;=46,INDEX($GV:$GV,$JF799+46),"")</f>
      </c>
      <c r="IR799">
        <f>IF($JG799&gt;=47,INDEX($GV:$GV,$JF799+47),"")</f>
      </c>
      <c r="IS799">
        <f>IF($JG799&gt;=48,INDEX($GV:$GV,$JF799+48),"")</f>
      </c>
      <c r="IT799">
        <f>IF($JG799&gt;=49,INDEX($GV:$GV,$JF799+49),"")</f>
      </c>
      <c r="IU799">
        <f>IF($JG799&gt;=50,INDEX($GV:$GV,$JF799+50),"")</f>
      </c>
      <c r="IV799">
        <f>IF($JG799&gt;=51,INDEX($GV:$GV,$JF799+51),"")</f>
      </c>
      <c r="IW799">
        <f>IF($JG799&gt;=52,INDEX($GV:$GV,$JF799+52),"")</f>
      </c>
      <c r="IX799">
        <f>IF($JG799&gt;=53,INDEX($GV:$GV,$JF799+53),"")</f>
      </c>
      <c r="IY799">
        <f>IF($JG799&gt;=54,INDEX($GV:$GV,$JF799+54),"")</f>
      </c>
      <c r="IZ799">
        <f>IF($JG799&gt;=55,INDEX($GV:$GV,$JF799+55),"")</f>
      </c>
      <c r="JA799">
        <f>IF($JG799&gt;=56,INDEX($GV:$GV,$JF799+56),"")</f>
      </c>
      <c r="JB799">
        <f>IF($JG799&gt;=57,INDEX($GV:$GV,$JF799+57),"")</f>
      </c>
      <c r="JC799">
        <f>IF($JG799&gt;=58,INDEX($GV:$GV,$JF799+58),"")</f>
      </c>
      <c r="JD799">
        <f>IF($JG799&gt;=59,INDEX($GV:$GV,$JF799+59),"")</f>
      </c>
      <c r="JE799">
        <f>IF($JG799&gt;=60,INDEX($GV:$GV,$JF799+60),"")</f>
      </c>
      <c r="JF799">
        <f>IFERROR(MATCH($GU799,$GV$2:$GV$322,0)+1,0)</f>
      </c>
      <c r="JG799">
        <f>IFERROR(INDEX($GW$2:$GW$322,MATCH($GU799,$GV$2:$GV$322,0)),0)</f>
      </c>
      <c r="JH799" t="s">
        <v>44</v>
      </c>
      <c r="JI799" t="s">
        <v>44</v>
      </c>
    </row>
    <row r="800" spans="1:269" x14ac:dyDescent="0.25">
      <c r="R800">
        <f>IF(OR($U800="",$Q800=""),"",IFERROR($U800/$Q800,0))</f>
      </c>
      <c r="S800">
        <f>IF($U800="","",
SUM($T800,$V800,$AA800,$W800,$Y800)*
(1-IF($AB800="",0,VALUE($AB800)/100)))</f>
      </c>
      <c r="T800">
        <f>IF($U800="","",$U800)</f>
      </c>
      <c r="V800">
        <f>IF($U800="","",
IF($O800="","",
IF(ISNUMBER(SEARCH("exempt",LOWER($O800))),0,
$U800*(VALUE(SUBSTITUTE($O800,"%",""))/100))))</f>
      </c>
      <c r="AC800">
        <f>IFERROR(IF(FIND(" - ",$K800)&gt;0,MID($K800,FIND(" - ",$K800)+3,LEN($K800)),""),"")</f>
      </c>
      <c r="AL800" t="s">
        <v>1822</v>
      </c>
      <c r="AT800">
        <f>IFERROR(LEFT($K800,FIND(" - ",$K800)-1),$K800)</f>
      </c>
      <c r="AW800">
        <f>IF($CL800&gt;=1,INDEX($AU:$AU,$CK800+1),"")</f>
      </c>
      <c r="AX800">
        <f>IF($CL800&gt;=2,INDEX($AU:$AU,$CK800+2),"")</f>
      </c>
      <c r="AY800">
        <f>IF($CL800&gt;=3,INDEX($AU:$AU,$CK800+3),"")</f>
      </c>
      <c r="AZ800">
        <f>IF($CL800&gt;=4,INDEX($AU:$AU,$CK800+4),"")</f>
      </c>
      <c r="BA800">
        <f>IF($CL800&gt;=5,INDEX($AU:$AU,$CK800+5),"")</f>
      </c>
      <c r="BB800">
        <f>IF($CL800&gt;=6,INDEX($AU:$AU,$CK800+6),"")</f>
      </c>
      <c r="BC800">
        <f>IF($CL800&gt;=7,INDEX($AU:$AU,$CK800+7),"")</f>
      </c>
      <c r="BD800">
        <f>IF($CL800&gt;=8,INDEX($AU:$AU,$CK800+8),"")</f>
      </c>
      <c r="BE800">
        <f>IF($CL800&gt;=9,INDEX($AU:$AU,$CK800+9),"")</f>
      </c>
      <c r="BF800">
        <f>IF($CL800&gt;=10,INDEX($AU:$AU,$CK800+10),"")</f>
      </c>
      <c r="BG800">
        <f>IF($CL800&gt;=11,INDEX($AU:$AU,$CK800+11),"")</f>
      </c>
      <c r="BH800">
        <f>IF($CL800&gt;=12,INDEX($AU:$AU,$CK800+12),"")</f>
      </c>
      <c r="BI800">
        <f>IF($CL800&gt;=13,INDEX($AU:$AU,$CK800+13),"")</f>
      </c>
      <c r="BJ800">
        <f>IF($CL800&gt;=14,INDEX($AU:$AU,$CK800+14),"")</f>
      </c>
      <c r="BK800">
        <f>IF($CL800&gt;=15,INDEX($AU:$AU,$CK800+15),"")</f>
      </c>
      <c r="BL800">
        <f>IF($CL800&gt;=16,INDEX($AU:$AU,$CK800+16),"")</f>
      </c>
      <c r="BM800">
        <f>IF($CL800&gt;=17,INDEX($AU:$AU,$CK800+17),"")</f>
      </c>
      <c r="BN800">
        <f>IF($CL800&gt;=18,INDEX($AU:$AU,$CK800+18),"")</f>
      </c>
      <c r="BO800">
        <f>IF($CL800&gt;=19,INDEX($AU:$AU,$CK800+19),"")</f>
      </c>
      <c r="BP800">
        <f>IF($CL800&gt;=20,INDEX($AU:$AU,$CK800+20),"")</f>
      </c>
      <c r="BQ800">
        <f>IF($CL800&gt;=21,INDEX($AU:$AU,$CK800+21),"")</f>
      </c>
      <c r="BR800">
        <f>IF($CL800&gt;=22,INDEX($AU:$AU,$CK800+22),"")</f>
      </c>
      <c r="BS800">
        <f>IF($CL800&gt;=23,INDEX($AU:$AU,$CK800+23),"")</f>
      </c>
      <c r="BT800">
        <f>IF($CL800&gt;=24,INDEX($AU:$AU,$CK800+24),"")</f>
      </c>
      <c r="BU800">
        <f>IF($CL800&gt;=25,INDEX($AU:$AU,$CK800+25),"")</f>
      </c>
      <c r="BV800">
        <f>IF($CL800&gt;=26,INDEX($AU:$AU,$CK800+26),"")</f>
      </c>
      <c r="BW800">
        <f>IF($CL800&gt;=27,INDEX($AU:$AU,$CK800+27),"")</f>
      </c>
      <c r="BX800">
        <f>IF($CL800&gt;=28,INDEX($AU:$AU,$CK800+28),"")</f>
      </c>
      <c r="BY800">
        <f>IF($CL800&gt;=29,INDEX($AU:$AU,$CK800+29),"")</f>
      </c>
      <c r="BZ800">
        <f>IF($CL800&gt;=30,INDEX($AU:$AU,$CK800+30),"")</f>
      </c>
      <c r="CA800">
        <f>IF($CL800&gt;=31,INDEX($AU:$AU,$CK800+31),"")</f>
      </c>
      <c r="CB800">
        <f>IF($CL800&gt;=32,INDEX($AU:$AU,$CK800+32),"")</f>
      </c>
      <c r="CC800">
        <f>IF($CL800&gt;=33,INDEX($AU:$AU,$CK800+33),"")</f>
      </c>
      <c r="CD800">
        <f>IF($CL800&gt;=34,INDEX($AU:$AU,$CK800+34),"")</f>
      </c>
      <c r="CE800">
        <f>IF($CL800&gt;=35,INDEX($AU:$AU,$CK800+35),"")</f>
      </c>
      <c r="CF800">
        <f>IF($CL800&gt;=36,INDEX($AU:$AU,$CK800+36),"")</f>
      </c>
      <c r="CG800">
        <f>IF($CL800&gt;=37,INDEX($AU:$AU,$CK800+37),"")</f>
      </c>
      <c r="CH800">
        <f>IF($CL800&gt;=38,INDEX($AU:$AU,$CK800+38),"")</f>
      </c>
      <c r="CI800">
        <f>IF($CL800&gt;=39,INDEX($AU:$AU,$CK800+39),"")</f>
      </c>
      <c r="CJ800">
        <f>IF($CL800&gt;=40,INDEX($AU:$AU,$CK800+40),"")</f>
      </c>
      <c r="CK800">
        <f>IFERROR(MATCH($AT800,$AU$2:$AU$133,0)+1,0)</f>
      </c>
      <c r="CL800">
        <f>IFERROR(INDEX($AV$2:$AV$133,MATCH($AT800,$AU$2:$AU$133,0)),0)</f>
      </c>
      <c r="CM800">
        <f>IFERROR(LEFT($L800,FIND(" - ",$L800)-1),$L800)</f>
      </c>
      <c r="CN800" t="s">
        <v>149</v>
      </c>
      <c r="CP800">
        <f>IF($DK800&gt;=1,INDEX($CN:$CN,$DJ800+1),"")</f>
      </c>
      <c r="CQ800">
        <f>IF($DK800&gt;=2,INDEX($CN:$CN,$DJ800+2),"")</f>
      </c>
      <c r="CR800">
        <f>IF($DK800&gt;=3,INDEX($CN:$CN,$DJ800+3),"")</f>
      </c>
      <c r="CS800">
        <f>IF($DK800&gt;=4,INDEX($CN:$CN,$DJ800+4),"")</f>
      </c>
      <c r="CT800">
        <f>IF($DK800&gt;=5,INDEX($CN:$CN,$DJ800+5),"")</f>
      </c>
      <c r="CU800">
        <f>IF($DK800&gt;=6,INDEX($CN:$CN,$DJ800+6),"")</f>
      </c>
      <c r="CV800">
        <f>IF($DK800&gt;=7,INDEX($CN:$CN,$DJ800+7),"")</f>
      </c>
      <c r="CW800">
        <f>IF($DK800&gt;=8,INDEX($CN:$CN,$DJ800+8),"")</f>
      </c>
      <c r="CX800">
        <f>IF($DK800&gt;=9,INDEX($CN:$CN,$DJ800+9),"")</f>
      </c>
      <c r="CY800">
        <f>IF($DK800&gt;=10,INDEX($CN:$CN,$DJ800+10),"")</f>
      </c>
      <c r="CZ800">
        <f>IF($DK800&gt;=11,INDEX($CN:$CN,$DJ800+11),"")</f>
      </c>
      <c r="DA800">
        <f>IF($DK800&gt;=12,INDEX($CN:$CN,$DJ800+12),"")</f>
      </c>
      <c r="DB800">
        <f>IF($DK800&gt;=13,INDEX($CN:$CN,$DJ800+13),"")</f>
      </c>
      <c r="DC800">
        <f>IF($DK800&gt;=14,INDEX($CN:$CN,$DJ800+14),"")</f>
      </c>
      <c r="DD800">
        <f>IF($DK800&gt;=15,INDEX($CN:$CN,$DJ800+15),"")</f>
      </c>
      <c r="DE800">
        <f>IF($DK800&gt;=16,INDEX($CN:$CN,$DJ800+16),"")</f>
      </c>
      <c r="DF800">
        <f>IF($DK800&gt;=17,INDEX($CN:$CN,$DJ800+17),"")</f>
      </c>
      <c r="DG800">
        <f>IF($DK800&gt;=18,INDEX($CN:$CN,$DJ800+18),"")</f>
      </c>
      <c r="DH800">
        <f>IF($DK800&gt;=19,INDEX($CN:$CN,$DJ800+19),"")</f>
      </c>
      <c r="DI800">
        <f>IF($DK800&gt;=20,INDEX($CN:$CN,$DJ800+20),"")</f>
      </c>
      <c r="DJ800">
        <f>IFERROR(MATCH($CM800,$CN$2:$CN$1089,0)+1,0)</f>
      </c>
      <c r="DK800">
        <f>IFERROR(INDEX($CO$2:$CO$1089,MATCH($CM800,$CN$2:$CN$1089,0)),0)</f>
      </c>
      <c r="DL800">
        <f>IFERROR(INDEX($AS:$AS,MATCH($O800,$AR:$AR,0))&amp;"","")</f>
      </c>
      <c r="DP800">
        <f>IF($GS800&gt;=1,INDEX($DM:$DM,$GR800+1),"")</f>
      </c>
      <c r="DQ800">
        <f>IF($GS800&gt;=2,INDEX($DM:$DM,$GR800+2),"")</f>
      </c>
      <c r="DR800">
        <f>IF($GS800&gt;=3,INDEX($DM:$DM,$GR800+3),"")</f>
      </c>
      <c r="DS800">
        <f>IF($GS800&gt;=4,INDEX($DM:$DM,$GR800+4),"")</f>
      </c>
      <c r="DT800">
        <f>IF($GS800&gt;=5,INDEX($DM:$DM,$GR800+5),"")</f>
      </c>
      <c r="DU800">
        <f>IF($GS800&gt;=6,INDEX($DM:$DM,$GR800+6),"")</f>
      </c>
      <c r="DV800">
        <f>IF($GS800&gt;=7,INDEX($DM:$DM,$GR800+7),"")</f>
      </c>
      <c r="DW800">
        <f>IF($GS800&gt;=8,INDEX($DM:$DM,$GR800+8),"")</f>
      </c>
      <c r="DX800">
        <f>IF($GS800&gt;=9,INDEX($DM:$DM,$GR800+9),"")</f>
      </c>
      <c r="DY800">
        <f>IF($GS800&gt;=10,INDEX($DM:$DM,$GR800+10),"")</f>
      </c>
      <c r="DZ800">
        <f>IF($GS800&gt;=11,INDEX($DM:$DM,$GR800+11),"")</f>
      </c>
      <c r="EA800">
        <f>IF($GS800&gt;=12,INDEX($DM:$DM,$GR800+12),"")</f>
      </c>
      <c r="EB800">
        <f>IF($GS800&gt;=13,INDEX($DM:$DM,$GR800+13),"")</f>
      </c>
      <c r="EC800">
        <f>IF($GS800&gt;=14,INDEX($DM:$DM,$GR800+14),"")</f>
      </c>
      <c r="ED800">
        <f>IF($GS800&gt;=15,INDEX($DM:$DM,$GR800+15),"")</f>
      </c>
      <c r="EE800">
        <f>IF($GS800&gt;=16,INDEX($DM:$DM,$GR800+16),"")</f>
      </c>
      <c r="EF800">
        <f>IF($GS800&gt;=17,INDEX($DM:$DM,$GR800+17),"")</f>
      </c>
      <c r="EG800">
        <f>IF($GS800&gt;=18,INDEX($DM:$DM,$GR800+18),"")</f>
      </c>
      <c r="EH800">
        <f>IF($GS800&gt;=19,INDEX($DM:$DM,$GR800+19),"")</f>
      </c>
      <c r="EI800">
        <f>IF($GS800&gt;=20,INDEX($DM:$DM,$GR800+20),"")</f>
      </c>
      <c r="EJ800">
        <f>IF($GS800&gt;=21,INDEX($DM:$DM,$GR800+21),"")</f>
      </c>
      <c r="EK800">
        <f>IF($GS800&gt;=22,INDEX($DM:$DM,$GR800+22),"")</f>
      </c>
      <c r="EL800">
        <f>IF($GS800&gt;=23,INDEX($DM:$DM,$GR800+23),"")</f>
      </c>
      <c r="EM800">
        <f>IF($GS800&gt;=24,INDEX($DM:$DM,$GR800+24),"")</f>
      </c>
      <c r="EN800">
        <f>IF($GS800&gt;=25,INDEX($DM:$DM,$GR800+25),"")</f>
      </c>
      <c r="EO800">
        <f>IF($GS800&gt;=26,INDEX($DM:$DM,$GR800+26),"")</f>
      </c>
      <c r="EP800">
        <f>IF($GS800&gt;=27,INDEX($DM:$DM,$GR800+27),"")</f>
      </c>
      <c r="EQ800">
        <f>IF($GS800&gt;=28,INDEX($DM:$DM,$GR800+28),"")</f>
      </c>
      <c r="ER800">
        <f>IF($GS800&gt;=29,INDEX($DM:$DM,$GR800+29),"")</f>
      </c>
      <c r="ES800">
        <f>IF($GS800&gt;=30,INDEX($DM:$DM,$GR800+30),"")</f>
      </c>
      <c r="ET800">
        <f>IF($GS800&gt;=31,INDEX($DM:$DM,$GR800+31),"")</f>
      </c>
      <c r="EU800">
        <f>IF($GS800&gt;=32,INDEX($DM:$DM,$GR800+32),"")</f>
      </c>
      <c r="EV800">
        <f>IF($GS800&gt;=33,INDEX($DM:$DM,$GR800+33),"")</f>
      </c>
      <c r="EW800">
        <f>IF($GS800&gt;=34,INDEX($DM:$DM,$GR800+34),"")</f>
      </c>
      <c r="EX800">
        <f>IF($GS800&gt;=35,INDEX($DM:$DM,$GR800+35),"")</f>
      </c>
      <c r="EY800">
        <f>IF($GS800&gt;=36,INDEX($DM:$DM,$GR800+36),"")</f>
      </c>
      <c r="EZ800">
        <f>IF($GS800&gt;=37,INDEX($DM:$DM,$GR800+37),"")</f>
      </c>
      <c r="FA800">
        <f>IF($GS800&gt;=38,INDEX($DM:$DM,$GR800+38),"")</f>
      </c>
      <c r="FB800">
        <f>IF($GS800&gt;=39,INDEX($DM:$DM,$GR800+39),"")</f>
      </c>
      <c r="FC800">
        <f>IF($GS800&gt;=40,INDEX($DM:$DM,$GR800+40),"")</f>
      </c>
      <c r="FD800">
        <f>IF($GS800&gt;=1,INDEX($DN:$DN,$GR800+1),"")</f>
      </c>
      <c r="FE800">
        <f>IF($GS800&gt;=2,INDEX($DN:$DN,$GR800+2),"")</f>
      </c>
      <c r="FF800">
        <f>IF($GS800&gt;=3,INDEX($DN:$DN,$GR800+3),"")</f>
      </c>
      <c r="FG800">
        <f>IF($GS800&gt;=4,INDEX($DN:$DN,$GR800+4),"")</f>
      </c>
      <c r="FH800">
        <f>IF($GS800&gt;=5,INDEX($DN:$DN,$GR800+5),"")</f>
      </c>
      <c r="FI800">
        <f>IF($GS800&gt;=6,INDEX($DN:$DN,$GR800+6),"")</f>
      </c>
      <c r="FJ800">
        <f>IF($GS800&gt;=7,INDEX($DN:$DN,$GR800+7),"")</f>
      </c>
      <c r="FK800">
        <f>IF($GS800&gt;=8,INDEX($DN:$DN,$GR800+8),"")</f>
      </c>
      <c r="FL800">
        <f>IF($GS800&gt;=9,INDEX($DN:$DN,$GR800+9),"")</f>
      </c>
      <c r="FM800">
        <f>IF($GS800&gt;=10,INDEX($DN:$DN,$GR800+10),"")</f>
      </c>
      <c r="FN800">
        <f>IF($GS800&gt;=11,INDEX($DN:$DN,$GR800+11),"")</f>
      </c>
      <c r="FO800">
        <f>IF($GS800&gt;=12,INDEX($DN:$DN,$GR800+12),"")</f>
      </c>
      <c r="FP800">
        <f>IF($GS800&gt;=13,INDEX($DN:$DN,$GR800+13),"")</f>
      </c>
      <c r="FQ800">
        <f>IF($GS800&gt;=14,INDEX($DN:$DN,$GR800+14),"")</f>
      </c>
      <c r="FR800">
        <f>IF($GS800&gt;=15,INDEX($DN:$DN,$GR800+15),"")</f>
      </c>
      <c r="FS800">
        <f>IF($GS800&gt;=16,INDEX($DN:$DN,$GR800+16),"")</f>
      </c>
      <c r="FT800">
        <f>IF($GS800&gt;=17,INDEX($DN:$DN,$GR800+17),"")</f>
      </c>
      <c r="FU800">
        <f>IF($GS800&gt;=18,INDEX($DN:$DN,$GR800+18),"")</f>
      </c>
      <c r="FV800">
        <f>IF($GS800&gt;=19,INDEX($DN:$DN,$GR800+19),"")</f>
      </c>
      <c r="FW800">
        <f>IF($GS800&gt;=20,INDEX($DN:$DN,$GR800+20),"")</f>
      </c>
      <c r="FX800">
        <f>IF($GS800&gt;=21,INDEX($DN:$DN,$GR800+21),"")</f>
      </c>
      <c r="FY800">
        <f>IF($GS800&gt;=22,INDEX($DN:$DN,$GR800+22),"")</f>
      </c>
      <c r="FZ800">
        <f>IF($GS800&gt;=23,INDEX($DN:$DN,$GR800+23),"")</f>
      </c>
      <c r="GA800">
        <f>IF($GS800&gt;=24,INDEX($DN:$DN,$GR800+24),"")</f>
      </c>
      <c r="GB800">
        <f>IF($GS800&gt;=25,INDEX($DN:$DN,$GR800+25),"")</f>
      </c>
      <c r="GC800">
        <f>IF($GS800&gt;=26,INDEX($DN:$DN,$GR800+26),"")</f>
      </c>
      <c r="GD800">
        <f>IF($GS800&gt;=27,INDEX($DN:$DN,$GR800+27),"")</f>
      </c>
      <c r="GE800">
        <f>IF($GS800&gt;=28,INDEX($DN:$DN,$GR800+28),"")</f>
      </c>
      <c r="GF800">
        <f>IF($GS800&gt;=29,INDEX($DN:$DN,$GR800+29),"")</f>
      </c>
      <c r="GG800">
        <f>IF($GS800&gt;=30,INDEX($DN:$DN,$GR800+30),"")</f>
      </c>
      <c r="GH800">
        <f>IF($GS800&gt;=31,INDEX($DN:$DN,$GR800+31),"")</f>
      </c>
      <c r="GI800">
        <f>IF($GS800&gt;=32,INDEX($DN:$DN,$GR800+32),"")</f>
      </c>
      <c r="GJ800">
        <f>IF($GS800&gt;=33,INDEX($DN:$DN,$GR800+33),"")</f>
      </c>
      <c r="GK800">
        <f>IF($GS800&gt;=34,INDEX($DN:$DN,$GR800+34),"")</f>
      </c>
      <c r="GL800">
        <f>IF($GS800&gt;=35,INDEX($DN:$DN,$GR800+35),"")</f>
      </c>
      <c r="GM800">
        <f>IF($GS800&gt;=36,INDEX($DN:$DN,$GR800+36),"")</f>
      </c>
      <c r="GN800">
        <f>IF($GS800&gt;=37,INDEX($DN:$DN,$GR800+37),"")</f>
      </c>
      <c r="GO800">
        <f>IF($GS800&gt;=38,INDEX($DN:$DN,$GR800+38),"")</f>
      </c>
      <c r="GP800">
        <f>IF($GS800&gt;=39,INDEX($DN:$DN,$GR800+39),"")</f>
      </c>
      <c r="GQ800">
        <f>IF($GS800&gt;=40,INDEX($DN:$DN,$GR800+40),"")</f>
      </c>
      <c r="GR800">
        <f>IFERROR(MATCH($DL800,$DM$2:$DM$148,0)+1,0)</f>
      </c>
      <c r="GS800">
        <f>IFERROR(INDEX($DO$2:$DO$148,MATCH($DL800,$DM$2:$DM$148,0)),0)</f>
      </c>
      <c r="GT800">
        <f>IFERROR(MATCH($Z800,$DP$800:$FC$800,0),0)</f>
      </c>
      <c r="GU800">
        <f>IF($GT800&gt;0,INDEX($FD$800:$GQ$800,$GT800),"")</f>
      </c>
      <c r="GX800">
        <f>IF($JG800&gt;=1,INDEX($GV:$GV,$JF800+1),"")</f>
      </c>
      <c r="GY800">
        <f>IF($JG800&gt;=2,INDEX($GV:$GV,$JF800+2),"")</f>
      </c>
      <c r="GZ800">
        <f>IF($JG800&gt;=3,INDEX($GV:$GV,$JF800+3),"")</f>
      </c>
      <c r="HA800">
        <f>IF($JG800&gt;=4,INDEX($GV:$GV,$JF800+4),"")</f>
      </c>
      <c r="HB800">
        <f>IF($JG800&gt;=5,INDEX($GV:$GV,$JF800+5),"")</f>
      </c>
      <c r="HC800">
        <f>IF($JG800&gt;=6,INDEX($GV:$GV,$JF800+6),"")</f>
      </c>
      <c r="HD800">
        <f>IF($JG800&gt;=7,INDEX($GV:$GV,$JF800+7),"")</f>
      </c>
      <c r="HE800">
        <f>IF($JG800&gt;=8,INDEX($GV:$GV,$JF800+8),"")</f>
      </c>
      <c r="HF800">
        <f>IF($JG800&gt;=9,INDEX($GV:$GV,$JF800+9),"")</f>
      </c>
      <c r="HG800">
        <f>IF($JG800&gt;=10,INDEX($GV:$GV,$JF800+10),"")</f>
      </c>
      <c r="HH800">
        <f>IF($JG800&gt;=11,INDEX($GV:$GV,$JF800+11),"")</f>
      </c>
      <c r="HI800">
        <f>IF($JG800&gt;=12,INDEX($GV:$GV,$JF800+12),"")</f>
      </c>
      <c r="HJ800">
        <f>IF($JG800&gt;=13,INDEX($GV:$GV,$JF800+13),"")</f>
      </c>
      <c r="HK800">
        <f>IF($JG800&gt;=14,INDEX($GV:$GV,$JF800+14),"")</f>
      </c>
      <c r="HL800">
        <f>IF($JG800&gt;=15,INDEX($GV:$GV,$JF800+15),"")</f>
      </c>
      <c r="HM800">
        <f>IF($JG800&gt;=16,INDEX($GV:$GV,$JF800+16),"")</f>
      </c>
      <c r="HN800">
        <f>IF($JG800&gt;=17,INDEX($GV:$GV,$JF800+17),"")</f>
      </c>
      <c r="HO800">
        <f>IF($JG800&gt;=18,INDEX($GV:$GV,$JF800+18),"")</f>
      </c>
      <c r="HP800">
        <f>IF($JG800&gt;=19,INDEX($GV:$GV,$JF800+19),"")</f>
      </c>
      <c r="HQ800">
        <f>IF($JG800&gt;=20,INDEX($GV:$GV,$JF800+20),"")</f>
      </c>
      <c r="HR800">
        <f>IF($JG800&gt;=21,INDEX($GV:$GV,$JF800+21),"")</f>
      </c>
      <c r="HS800">
        <f>IF($JG800&gt;=22,INDEX($GV:$GV,$JF800+22),"")</f>
      </c>
      <c r="HT800">
        <f>IF($JG800&gt;=23,INDEX($GV:$GV,$JF800+23),"")</f>
      </c>
      <c r="HU800">
        <f>IF($JG800&gt;=24,INDEX($GV:$GV,$JF800+24),"")</f>
      </c>
      <c r="HV800">
        <f>IF($JG800&gt;=25,INDEX($GV:$GV,$JF800+25),"")</f>
      </c>
      <c r="HW800">
        <f>IF($JG800&gt;=26,INDEX($GV:$GV,$JF800+26),"")</f>
      </c>
      <c r="HX800">
        <f>IF($JG800&gt;=27,INDEX($GV:$GV,$JF800+27),"")</f>
      </c>
      <c r="HY800">
        <f>IF($JG800&gt;=28,INDEX($GV:$GV,$JF800+28),"")</f>
      </c>
      <c r="HZ800">
        <f>IF($JG800&gt;=29,INDEX($GV:$GV,$JF800+29),"")</f>
      </c>
      <c r="IA800">
        <f>IF($JG800&gt;=30,INDEX($GV:$GV,$JF800+30),"")</f>
      </c>
      <c r="IB800">
        <f>IF($JG800&gt;=31,INDEX($GV:$GV,$JF800+31),"")</f>
      </c>
      <c r="IC800">
        <f>IF($JG800&gt;=32,INDEX($GV:$GV,$JF800+32),"")</f>
      </c>
      <c r="ID800">
        <f>IF($JG800&gt;=33,INDEX($GV:$GV,$JF800+33),"")</f>
      </c>
      <c r="IE800">
        <f>IF($JG800&gt;=34,INDEX($GV:$GV,$JF800+34),"")</f>
      </c>
      <c r="IF800">
        <f>IF($JG800&gt;=35,INDEX($GV:$GV,$JF800+35),"")</f>
      </c>
      <c r="IG800">
        <f>IF($JG800&gt;=36,INDEX($GV:$GV,$JF800+36),"")</f>
      </c>
      <c r="IH800">
        <f>IF($JG800&gt;=37,INDEX($GV:$GV,$JF800+37),"")</f>
      </c>
      <c r="II800">
        <f>IF($JG800&gt;=38,INDEX($GV:$GV,$JF800+38),"")</f>
      </c>
      <c r="IJ800">
        <f>IF($JG800&gt;=39,INDEX($GV:$GV,$JF800+39),"")</f>
      </c>
      <c r="IK800">
        <f>IF($JG800&gt;=40,INDEX($GV:$GV,$JF800+40),"")</f>
      </c>
      <c r="IL800">
        <f>IF($JG800&gt;=41,INDEX($GV:$GV,$JF800+41),"")</f>
      </c>
      <c r="IM800">
        <f>IF($JG800&gt;=42,INDEX($GV:$GV,$JF800+42),"")</f>
      </c>
      <c r="IN800">
        <f>IF($JG800&gt;=43,INDEX($GV:$GV,$JF800+43),"")</f>
      </c>
      <c r="IO800">
        <f>IF($JG800&gt;=44,INDEX($GV:$GV,$JF800+44),"")</f>
      </c>
      <c r="IP800">
        <f>IF($JG800&gt;=45,INDEX($GV:$GV,$JF800+45),"")</f>
      </c>
      <c r="IQ800">
        <f>IF($JG800&gt;=46,INDEX($GV:$GV,$JF800+46),"")</f>
      </c>
      <c r="IR800">
        <f>IF($JG800&gt;=47,INDEX($GV:$GV,$JF800+47),"")</f>
      </c>
      <c r="IS800">
        <f>IF($JG800&gt;=48,INDEX($GV:$GV,$JF800+48),"")</f>
      </c>
      <c r="IT800">
        <f>IF($JG800&gt;=49,INDEX($GV:$GV,$JF800+49),"")</f>
      </c>
      <c r="IU800">
        <f>IF($JG800&gt;=50,INDEX($GV:$GV,$JF800+50),"")</f>
      </c>
      <c r="IV800">
        <f>IF($JG800&gt;=51,INDEX($GV:$GV,$JF800+51),"")</f>
      </c>
      <c r="IW800">
        <f>IF($JG800&gt;=52,INDEX($GV:$GV,$JF800+52),"")</f>
      </c>
      <c r="IX800">
        <f>IF($JG800&gt;=53,INDEX($GV:$GV,$JF800+53),"")</f>
      </c>
      <c r="IY800">
        <f>IF($JG800&gt;=54,INDEX($GV:$GV,$JF800+54),"")</f>
      </c>
      <c r="IZ800">
        <f>IF($JG800&gt;=55,INDEX($GV:$GV,$JF800+55),"")</f>
      </c>
      <c r="JA800">
        <f>IF($JG800&gt;=56,INDEX($GV:$GV,$JF800+56),"")</f>
      </c>
      <c r="JB800">
        <f>IF($JG800&gt;=57,INDEX($GV:$GV,$JF800+57),"")</f>
      </c>
      <c r="JC800">
        <f>IF($JG800&gt;=58,INDEX($GV:$GV,$JF800+58),"")</f>
      </c>
      <c r="JD800">
        <f>IF($JG800&gt;=59,INDEX($GV:$GV,$JF800+59),"")</f>
      </c>
      <c r="JE800">
        <f>IF($JG800&gt;=60,INDEX($GV:$GV,$JF800+60),"")</f>
      </c>
      <c r="JF800">
        <f>IFERROR(MATCH($GU800,$GV$2:$GV$322,0)+1,0)</f>
      </c>
      <c r="JG800">
        <f>IFERROR(INDEX($GW$2:$GW$322,MATCH($GU800,$GV$2:$GV$322,0)),0)</f>
      </c>
      <c r="JH800" t="s">
        <v>44</v>
      </c>
      <c r="JI800" t="s">
        <v>44</v>
      </c>
    </row>
    <row r="801" spans="1:269" x14ac:dyDescent="0.25">
      <c r="R801">
        <f>IF(OR($U801="",$Q801=""),"",IFERROR($U801/$Q801,0))</f>
      </c>
      <c r="S801">
        <f>IF($U801="","",
SUM($T801,$V801,$AA801,$W801,$Y801)*
(1-IF($AB801="",0,VALUE($AB801)/100)))</f>
      </c>
      <c r="T801">
        <f>IF($U801="","",$U801)</f>
      </c>
      <c r="V801">
        <f>IF($U801="","",
IF($O801="","",
IF(ISNUMBER(SEARCH("exempt",LOWER($O801))),0,
$U801*(VALUE(SUBSTITUTE($O801,"%",""))/100))))</f>
      </c>
      <c r="AC801">
        <f>IFERROR(IF(FIND(" - ",$K801)&gt;0,MID($K801,FIND(" - ",$K801)+3,LEN($K801)),""),"")</f>
      </c>
      <c r="AL801" t="s">
        <v>1823</v>
      </c>
      <c r="AT801">
        <f>IFERROR(LEFT($K801,FIND(" - ",$K801)-1),$K801)</f>
      </c>
      <c r="AW801">
        <f>IF($CL801&gt;=1,INDEX($AU:$AU,$CK801+1),"")</f>
      </c>
      <c r="AX801">
        <f>IF($CL801&gt;=2,INDEX($AU:$AU,$CK801+2),"")</f>
      </c>
      <c r="AY801">
        <f>IF($CL801&gt;=3,INDEX($AU:$AU,$CK801+3),"")</f>
      </c>
      <c r="AZ801">
        <f>IF($CL801&gt;=4,INDEX($AU:$AU,$CK801+4),"")</f>
      </c>
      <c r="BA801">
        <f>IF($CL801&gt;=5,INDEX($AU:$AU,$CK801+5),"")</f>
      </c>
      <c r="BB801">
        <f>IF($CL801&gt;=6,INDEX($AU:$AU,$CK801+6),"")</f>
      </c>
      <c r="BC801">
        <f>IF($CL801&gt;=7,INDEX($AU:$AU,$CK801+7),"")</f>
      </c>
      <c r="BD801">
        <f>IF($CL801&gt;=8,INDEX($AU:$AU,$CK801+8),"")</f>
      </c>
      <c r="BE801">
        <f>IF($CL801&gt;=9,INDEX($AU:$AU,$CK801+9),"")</f>
      </c>
      <c r="BF801">
        <f>IF($CL801&gt;=10,INDEX($AU:$AU,$CK801+10),"")</f>
      </c>
      <c r="BG801">
        <f>IF($CL801&gt;=11,INDEX($AU:$AU,$CK801+11),"")</f>
      </c>
      <c r="BH801">
        <f>IF($CL801&gt;=12,INDEX($AU:$AU,$CK801+12),"")</f>
      </c>
      <c r="BI801">
        <f>IF($CL801&gt;=13,INDEX($AU:$AU,$CK801+13),"")</f>
      </c>
      <c r="BJ801">
        <f>IF($CL801&gt;=14,INDEX($AU:$AU,$CK801+14),"")</f>
      </c>
      <c r="BK801">
        <f>IF($CL801&gt;=15,INDEX($AU:$AU,$CK801+15),"")</f>
      </c>
      <c r="BL801">
        <f>IF($CL801&gt;=16,INDEX($AU:$AU,$CK801+16),"")</f>
      </c>
      <c r="BM801">
        <f>IF($CL801&gt;=17,INDEX($AU:$AU,$CK801+17),"")</f>
      </c>
      <c r="BN801">
        <f>IF($CL801&gt;=18,INDEX($AU:$AU,$CK801+18),"")</f>
      </c>
      <c r="BO801">
        <f>IF($CL801&gt;=19,INDEX($AU:$AU,$CK801+19),"")</f>
      </c>
      <c r="BP801">
        <f>IF($CL801&gt;=20,INDEX($AU:$AU,$CK801+20),"")</f>
      </c>
      <c r="BQ801">
        <f>IF($CL801&gt;=21,INDEX($AU:$AU,$CK801+21),"")</f>
      </c>
      <c r="BR801">
        <f>IF($CL801&gt;=22,INDEX($AU:$AU,$CK801+22),"")</f>
      </c>
      <c r="BS801">
        <f>IF($CL801&gt;=23,INDEX($AU:$AU,$CK801+23),"")</f>
      </c>
      <c r="BT801">
        <f>IF($CL801&gt;=24,INDEX($AU:$AU,$CK801+24),"")</f>
      </c>
      <c r="BU801">
        <f>IF($CL801&gt;=25,INDEX($AU:$AU,$CK801+25),"")</f>
      </c>
      <c r="BV801">
        <f>IF($CL801&gt;=26,INDEX($AU:$AU,$CK801+26),"")</f>
      </c>
      <c r="BW801">
        <f>IF($CL801&gt;=27,INDEX($AU:$AU,$CK801+27),"")</f>
      </c>
      <c r="BX801">
        <f>IF($CL801&gt;=28,INDEX($AU:$AU,$CK801+28),"")</f>
      </c>
      <c r="BY801">
        <f>IF($CL801&gt;=29,INDEX($AU:$AU,$CK801+29),"")</f>
      </c>
      <c r="BZ801">
        <f>IF($CL801&gt;=30,INDEX($AU:$AU,$CK801+30),"")</f>
      </c>
      <c r="CA801">
        <f>IF($CL801&gt;=31,INDEX($AU:$AU,$CK801+31),"")</f>
      </c>
      <c r="CB801">
        <f>IF($CL801&gt;=32,INDEX($AU:$AU,$CK801+32),"")</f>
      </c>
      <c r="CC801">
        <f>IF($CL801&gt;=33,INDEX($AU:$AU,$CK801+33),"")</f>
      </c>
      <c r="CD801">
        <f>IF($CL801&gt;=34,INDEX($AU:$AU,$CK801+34),"")</f>
      </c>
      <c r="CE801">
        <f>IF($CL801&gt;=35,INDEX($AU:$AU,$CK801+35),"")</f>
      </c>
      <c r="CF801">
        <f>IF($CL801&gt;=36,INDEX($AU:$AU,$CK801+36),"")</f>
      </c>
      <c r="CG801">
        <f>IF($CL801&gt;=37,INDEX($AU:$AU,$CK801+37),"")</f>
      </c>
      <c r="CH801">
        <f>IF($CL801&gt;=38,INDEX($AU:$AU,$CK801+38),"")</f>
      </c>
      <c r="CI801">
        <f>IF($CL801&gt;=39,INDEX($AU:$AU,$CK801+39),"")</f>
      </c>
      <c r="CJ801">
        <f>IF($CL801&gt;=40,INDEX($AU:$AU,$CK801+40),"")</f>
      </c>
      <c r="CK801">
        <f>IFERROR(MATCH($AT801,$AU$2:$AU$133,0)+1,0)</f>
      </c>
      <c r="CL801">
        <f>IFERROR(INDEX($AV$2:$AV$133,MATCH($AT801,$AU$2:$AU$133,0)),0)</f>
      </c>
      <c r="CM801">
        <f>IFERROR(LEFT($L801,FIND(" - ",$L801)-1),$L801)</f>
      </c>
      <c r="CN801" t="s">
        <v>1824</v>
      </c>
      <c r="CO801">
        <v>2</v>
      </c>
      <c r="CP801">
        <f>IF($DK801&gt;=1,INDEX($CN:$CN,$DJ801+1),"")</f>
      </c>
      <c r="CQ801">
        <f>IF($DK801&gt;=2,INDEX($CN:$CN,$DJ801+2),"")</f>
      </c>
      <c r="CR801">
        <f>IF($DK801&gt;=3,INDEX($CN:$CN,$DJ801+3),"")</f>
      </c>
      <c r="CS801">
        <f>IF($DK801&gt;=4,INDEX($CN:$CN,$DJ801+4),"")</f>
      </c>
      <c r="CT801">
        <f>IF($DK801&gt;=5,INDEX($CN:$CN,$DJ801+5),"")</f>
      </c>
      <c r="CU801">
        <f>IF($DK801&gt;=6,INDEX($CN:$CN,$DJ801+6),"")</f>
      </c>
      <c r="CV801">
        <f>IF($DK801&gt;=7,INDEX($CN:$CN,$DJ801+7),"")</f>
      </c>
      <c r="CW801">
        <f>IF($DK801&gt;=8,INDEX($CN:$CN,$DJ801+8),"")</f>
      </c>
      <c r="CX801">
        <f>IF($DK801&gt;=9,INDEX($CN:$CN,$DJ801+9),"")</f>
      </c>
      <c r="CY801">
        <f>IF($DK801&gt;=10,INDEX($CN:$CN,$DJ801+10),"")</f>
      </c>
      <c r="CZ801">
        <f>IF($DK801&gt;=11,INDEX($CN:$CN,$DJ801+11),"")</f>
      </c>
      <c r="DA801">
        <f>IF($DK801&gt;=12,INDEX($CN:$CN,$DJ801+12),"")</f>
      </c>
      <c r="DB801">
        <f>IF($DK801&gt;=13,INDEX($CN:$CN,$DJ801+13),"")</f>
      </c>
      <c r="DC801">
        <f>IF($DK801&gt;=14,INDEX($CN:$CN,$DJ801+14),"")</f>
      </c>
      <c r="DD801">
        <f>IF($DK801&gt;=15,INDEX($CN:$CN,$DJ801+15),"")</f>
      </c>
      <c r="DE801">
        <f>IF($DK801&gt;=16,INDEX($CN:$CN,$DJ801+16),"")</f>
      </c>
      <c r="DF801">
        <f>IF($DK801&gt;=17,INDEX($CN:$CN,$DJ801+17),"")</f>
      </c>
      <c r="DG801">
        <f>IF($DK801&gt;=18,INDEX($CN:$CN,$DJ801+18),"")</f>
      </c>
      <c r="DH801">
        <f>IF($DK801&gt;=19,INDEX($CN:$CN,$DJ801+19),"")</f>
      </c>
      <c r="DI801">
        <f>IF($DK801&gt;=20,INDEX($CN:$CN,$DJ801+20),"")</f>
      </c>
      <c r="DJ801">
        <f>IFERROR(MATCH($CM801,$CN$2:$CN$1089,0)+1,0)</f>
      </c>
      <c r="DK801">
        <f>IFERROR(INDEX($CO$2:$CO$1089,MATCH($CM801,$CN$2:$CN$1089,0)),0)</f>
      </c>
      <c r="DL801">
        <f>IFERROR(INDEX($AS:$AS,MATCH($O801,$AR:$AR,0))&amp;"","")</f>
      </c>
      <c r="DP801">
        <f>IF($GS801&gt;=1,INDEX($DM:$DM,$GR801+1),"")</f>
      </c>
      <c r="DQ801">
        <f>IF($GS801&gt;=2,INDEX($DM:$DM,$GR801+2),"")</f>
      </c>
      <c r="DR801">
        <f>IF($GS801&gt;=3,INDEX($DM:$DM,$GR801+3),"")</f>
      </c>
      <c r="DS801">
        <f>IF($GS801&gt;=4,INDEX($DM:$DM,$GR801+4),"")</f>
      </c>
      <c r="DT801">
        <f>IF($GS801&gt;=5,INDEX($DM:$DM,$GR801+5),"")</f>
      </c>
      <c r="DU801">
        <f>IF($GS801&gt;=6,INDEX($DM:$DM,$GR801+6),"")</f>
      </c>
      <c r="DV801">
        <f>IF($GS801&gt;=7,INDEX($DM:$DM,$GR801+7),"")</f>
      </c>
      <c r="DW801">
        <f>IF($GS801&gt;=8,INDEX($DM:$DM,$GR801+8),"")</f>
      </c>
      <c r="DX801">
        <f>IF($GS801&gt;=9,INDEX($DM:$DM,$GR801+9),"")</f>
      </c>
      <c r="DY801">
        <f>IF($GS801&gt;=10,INDEX($DM:$DM,$GR801+10),"")</f>
      </c>
      <c r="DZ801">
        <f>IF($GS801&gt;=11,INDEX($DM:$DM,$GR801+11),"")</f>
      </c>
      <c r="EA801">
        <f>IF($GS801&gt;=12,INDEX($DM:$DM,$GR801+12),"")</f>
      </c>
      <c r="EB801">
        <f>IF($GS801&gt;=13,INDEX($DM:$DM,$GR801+13),"")</f>
      </c>
      <c r="EC801">
        <f>IF($GS801&gt;=14,INDEX($DM:$DM,$GR801+14),"")</f>
      </c>
      <c r="ED801">
        <f>IF($GS801&gt;=15,INDEX($DM:$DM,$GR801+15),"")</f>
      </c>
      <c r="EE801">
        <f>IF($GS801&gt;=16,INDEX($DM:$DM,$GR801+16),"")</f>
      </c>
      <c r="EF801">
        <f>IF($GS801&gt;=17,INDEX($DM:$DM,$GR801+17),"")</f>
      </c>
      <c r="EG801">
        <f>IF($GS801&gt;=18,INDEX($DM:$DM,$GR801+18),"")</f>
      </c>
      <c r="EH801">
        <f>IF($GS801&gt;=19,INDEX($DM:$DM,$GR801+19),"")</f>
      </c>
      <c r="EI801">
        <f>IF($GS801&gt;=20,INDEX($DM:$DM,$GR801+20),"")</f>
      </c>
      <c r="EJ801">
        <f>IF($GS801&gt;=21,INDEX($DM:$DM,$GR801+21),"")</f>
      </c>
      <c r="EK801">
        <f>IF($GS801&gt;=22,INDEX($DM:$DM,$GR801+22),"")</f>
      </c>
      <c r="EL801">
        <f>IF($GS801&gt;=23,INDEX($DM:$DM,$GR801+23),"")</f>
      </c>
      <c r="EM801">
        <f>IF($GS801&gt;=24,INDEX($DM:$DM,$GR801+24),"")</f>
      </c>
      <c r="EN801">
        <f>IF($GS801&gt;=25,INDEX($DM:$DM,$GR801+25),"")</f>
      </c>
      <c r="EO801">
        <f>IF($GS801&gt;=26,INDEX($DM:$DM,$GR801+26),"")</f>
      </c>
      <c r="EP801">
        <f>IF($GS801&gt;=27,INDEX($DM:$DM,$GR801+27),"")</f>
      </c>
      <c r="EQ801">
        <f>IF($GS801&gt;=28,INDEX($DM:$DM,$GR801+28),"")</f>
      </c>
      <c r="ER801">
        <f>IF($GS801&gt;=29,INDEX($DM:$DM,$GR801+29),"")</f>
      </c>
      <c r="ES801">
        <f>IF($GS801&gt;=30,INDEX($DM:$DM,$GR801+30),"")</f>
      </c>
      <c r="ET801">
        <f>IF($GS801&gt;=31,INDEX($DM:$DM,$GR801+31),"")</f>
      </c>
      <c r="EU801">
        <f>IF($GS801&gt;=32,INDEX($DM:$DM,$GR801+32),"")</f>
      </c>
      <c r="EV801">
        <f>IF($GS801&gt;=33,INDEX($DM:$DM,$GR801+33),"")</f>
      </c>
      <c r="EW801">
        <f>IF($GS801&gt;=34,INDEX($DM:$DM,$GR801+34),"")</f>
      </c>
      <c r="EX801">
        <f>IF($GS801&gt;=35,INDEX($DM:$DM,$GR801+35),"")</f>
      </c>
      <c r="EY801">
        <f>IF($GS801&gt;=36,INDEX($DM:$DM,$GR801+36),"")</f>
      </c>
      <c r="EZ801">
        <f>IF($GS801&gt;=37,INDEX($DM:$DM,$GR801+37),"")</f>
      </c>
      <c r="FA801">
        <f>IF($GS801&gt;=38,INDEX($DM:$DM,$GR801+38),"")</f>
      </c>
      <c r="FB801">
        <f>IF($GS801&gt;=39,INDEX($DM:$DM,$GR801+39),"")</f>
      </c>
      <c r="FC801">
        <f>IF($GS801&gt;=40,INDEX($DM:$DM,$GR801+40),"")</f>
      </c>
      <c r="FD801">
        <f>IF($GS801&gt;=1,INDEX($DN:$DN,$GR801+1),"")</f>
      </c>
      <c r="FE801">
        <f>IF($GS801&gt;=2,INDEX($DN:$DN,$GR801+2),"")</f>
      </c>
      <c r="FF801">
        <f>IF($GS801&gt;=3,INDEX($DN:$DN,$GR801+3),"")</f>
      </c>
      <c r="FG801">
        <f>IF($GS801&gt;=4,INDEX($DN:$DN,$GR801+4),"")</f>
      </c>
      <c r="FH801">
        <f>IF($GS801&gt;=5,INDEX($DN:$DN,$GR801+5),"")</f>
      </c>
      <c r="FI801">
        <f>IF($GS801&gt;=6,INDEX($DN:$DN,$GR801+6),"")</f>
      </c>
      <c r="FJ801">
        <f>IF($GS801&gt;=7,INDEX($DN:$DN,$GR801+7),"")</f>
      </c>
      <c r="FK801">
        <f>IF($GS801&gt;=8,INDEX($DN:$DN,$GR801+8),"")</f>
      </c>
      <c r="FL801">
        <f>IF($GS801&gt;=9,INDEX($DN:$DN,$GR801+9),"")</f>
      </c>
      <c r="FM801">
        <f>IF($GS801&gt;=10,INDEX($DN:$DN,$GR801+10),"")</f>
      </c>
      <c r="FN801">
        <f>IF($GS801&gt;=11,INDEX($DN:$DN,$GR801+11),"")</f>
      </c>
      <c r="FO801">
        <f>IF($GS801&gt;=12,INDEX($DN:$DN,$GR801+12),"")</f>
      </c>
      <c r="FP801">
        <f>IF($GS801&gt;=13,INDEX($DN:$DN,$GR801+13),"")</f>
      </c>
      <c r="FQ801">
        <f>IF($GS801&gt;=14,INDEX($DN:$DN,$GR801+14),"")</f>
      </c>
      <c r="FR801">
        <f>IF($GS801&gt;=15,INDEX($DN:$DN,$GR801+15),"")</f>
      </c>
      <c r="FS801">
        <f>IF($GS801&gt;=16,INDEX($DN:$DN,$GR801+16),"")</f>
      </c>
      <c r="FT801">
        <f>IF($GS801&gt;=17,INDEX($DN:$DN,$GR801+17),"")</f>
      </c>
      <c r="FU801">
        <f>IF($GS801&gt;=18,INDEX($DN:$DN,$GR801+18),"")</f>
      </c>
      <c r="FV801">
        <f>IF($GS801&gt;=19,INDEX($DN:$DN,$GR801+19),"")</f>
      </c>
      <c r="FW801">
        <f>IF($GS801&gt;=20,INDEX($DN:$DN,$GR801+20),"")</f>
      </c>
      <c r="FX801">
        <f>IF($GS801&gt;=21,INDEX($DN:$DN,$GR801+21),"")</f>
      </c>
      <c r="FY801">
        <f>IF($GS801&gt;=22,INDEX($DN:$DN,$GR801+22),"")</f>
      </c>
      <c r="FZ801">
        <f>IF($GS801&gt;=23,INDEX($DN:$DN,$GR801+23),"")</f>
      </c>
      <c r="GA801">
        <f>IF($GS801&gt;=24,INDEX($DN:$DN,$GR801+24),"")</f>
      </c>
      <c r="GB801">
        <f>IF($GS801&gt;=25,INDEX($DN:$DN,$GR801+25),"")</f>
      </c>
      <c r="GC801">
        <f>IF($GS801&gt;=26,INDEX($DN:$DN,$GR801+26),"")</f>
      </c>
      <c r="GD801">
        <f>IF($GS801&gt;=27,INDEX($DN:$DN,$GR801+27),"")</f>
      </c>
      <c r="GE801">
        <f>IF($GS801&gt;=28,INDEX($DN:$DN,$GR801+28),"")</f>
      </c>
      <c r="GF801">
        <f>IF($GS801&gt;=29,INDEX($DN:$DN,$GR801+29),"")</f>
      </c>
      <c r="GG801">
        <f>IF($GS801&gt;=30,INDEX($DN:$DN,$GR801+30),"")</f>
      </c>
      <c r="GH801">
        <f>IF($GS801&gt;=31,INDEX($DN:$DN,$GR801+31),"")</f>
      </c>
      <c r="GI801">
        <f>IF($GS801&gt;=32,INDEX($DN:$DN,$GR801+32),"")</f>
      </c>
      <c r="GJ801">
        <f>IF($GS801&gt;=33,INDEX($DN:$DN,$GR801+33),"")</f>
      </c>
      <c r="GK801">
        <f>IF($GS801&gt;=34,INDEX($DN:$DN,$GR801+34),"")</f>
      </c>
      <c r="GL801">
        <f>IF($GS801&gt;=35,INDEX($DN:$DN,$GR801+35),"")</f>
      </c>
      <c r="GM801">
        <f>IF($GS801&gt;=36,INDEX($DN:$DN,$GR801+36),"")</f>
      </c>
      <c r="GN801">
        <f>IF($GS801&gt;=37,INDEX($DN:$DN,$GR801+37),"")</f>
      </c>
      <c r="GO801">
        <f>IF($GS801&gt;=38,INDEX($DN:$DN,$GR801+38),"")</f>
      </c>
      <c r="GP801">
        <f>IF($GS801&gt;=39,INDEX($DN:$DN,$GR801+39),"")</f>
      </c>
      <c r="GQ801">
        <f>IF($GS801&gt;=40,INDEX($DN:$DN,$GR801+40),"")</f>
      </c>
      <c r="GR801">
        <f>IFERROR(MATCH($DL801,$DM$2:$DM$148,0)+1,0)</f>
      </c>
      <c r="GS801">
        <f>IFERROR(INDEX($DO$2:$DO$148,MATCH($DL801,$DM$2:$DM$148,0)),0)</f>
      </c>
      <c r="GT801">
        <f>IFERROR(MATCH($Z801,$DP$801:$FC$801,0),0)</f>
      </c>
      <c r="GU801">
        <f>IF($GT801&gt;0,INDEX($FD$801:$GQ$801,$GT801),"")</f>
      </c>
      <c r="GX801">
        <f>IF($JG801&gt;=1,INDEX($GV:$GV,$JF801+1),"")</f>
      </c>
      <c r="GY801">
        <f>IF($JG801&gt;=2,INDEX($GV:$GV,$JF801+2),"")</f>
      </c>
      <c r="GZ801">
        <f>IF($JG801&gt;=3,INDEX($GV:$GV,$JF801+3),"")</f>
      </c>
      <c r="HA801">
        <f>IF($JG801&gt;=4,INDEX($GV:$GV,$JF801+4),"")</f>
      </c>
      <c r="HB801">
        <f>IF($JG801&gt;=5,INDEX($GV:$GV,$JF801+5),"")</f>
      </c>
      <c r="HC801">
        <f>IF($JG801&gt;=6,INDEX($GV:$GV,$JF801+6),"")</f>
      </c>
      <c r="HD801">
        <f>IF($JG801&gt;=7,INDEX($GV:$GV,$JF801+7),"")</f>
      </c>
      <c r="HE801">
        <f>IF($JG801&gt;=8,INDEX($GV:$GV,$JF801+8),"")</f>
      </c>
      <c r="HF801">
        <f>IF($JG801&gt;=9,INDEX($GV:$GV,$JF801+9),"")</f>
      </c>
      <c r="HG801">
        <f>IF($JG801&gt;=10,INDEX($GV:$GV,$JF801+10),"")</f>
      </c>
      <c r="HH801">
        <f>IF($JG801&gt;=11,INDEX($GV:$GV,$JF801+11),"")</f>
      </c>
      <c r="HI801">
        <f>IF($JG801&gt;=12,INDEX($GV:$GV,$JF801+12),"")</f>
      </c>
      <c r="HJ801">
        <f>IF($JG801&gt;=13,INDEX($GV:$GV,$JF801+13),"")</f>
      </c>
      <c r="HK801">
        <f>IF($JG801&gt;=14,INDEX($GV:$GV,$JF801+14),"")</f>
      </c>
      <c r="HL801">
        <f>IF($JG801&gt;=15,INDEX($GV:$GV,$JF801+15),"")</f>
      </c>
      <c r="HM801">
        <f>IF($JG801&gt;=16,INDEX($GV:$GV,$JF801+16),"")</f>
      </c>
      <c r="HN801">
        <f>IF($JG801&gt;=17,INDEX($GV:$GV,$JF801+17),"")</f>
      </c>
      <c r="HO801">
        <f>IF($JG801&gt;=18,INDEX($GV:$GV,$JF801+18),"")</f>
      </c>
      <c r="HP801">
        <f>IF($JG801&gt;=19,INDEX($GV:$GV,$JF801+19),"")</f>
      </c>
      <c r="HQ801">
        <f>IF($JG801&gt;=20,INDEX($GV:$GV,$JF801+20),"")</f>
      </c>
      <c r="HR801">
        <f>IF($JG801&gt;=21,INDEX($GV:$GV,$JF801+21),"")</f>
      </c>
      <c r="HS801">
        <f>IF($JG801&gt;=22,INDEX($GV:$GV,$JF801+22),"")</f>
      </c>
      <c r="HT801">
        <f>IF($JG801&gt;=23,INDEX($GV:$GV,$JF801+23),"")</f>
      </c>
      <c r="HU801">
        <f>IF($JG801&gt;=24,INDEX($GV:$GV,$JF801+24),"")</f>
      </c>
      <c r="HV801">
        <f>IF($JG801&gt;=25,INDEX($GV:$GV,$JF801+25),"")</f>
      </c>
      <c r="HW801">
        <f>IF($JG801&gt;=26,INDEX($GV:$GV,$JF801+26),"")</f>
      </c>
      <c r="HX801">
        <f>IF($JG801&gt;=27,INDEX($GV:$GV,$JF801+27),"")</f>
      </c>
      <c r="HY801">
        <f>IF($JG801&gt;=28,INDEX($GV:$GV,$JF801+28),"")</f>
      </c>
      <c r="HZ801">
        <f>IF($JG801&gt;=29,INDEX($GV:$GV,$JF801+29),"")</f>
      </c>
      <c r="IA801">
        <f>IF($JG801&gt;=30,INDEX($GV:$GV,$JF801+30),"")</f>
      </c>
      <c r="IB801">
        <f>IF($JG801&gt;=31,INDEX($GV:$GV,$JF801+31),"")</f>
      </c>
      <c r="IC801">
        <f>IF($JG801&gt;=32,INDEX($GV:$GV,$JF801+32),"")</f>
      </c>
      <c r="ID801">
        <f>IF($JG801&gt;=33,INDEX($GV:$GV,$JF801+33),"")</f>
      </c>
      <c r="IE801">
        <f>IF($JG801&gt;=34,INDEX($GV:$GV,$JF801+34),"")</f>
      </c>
      <c r="IF801">
        <f>IF($JG801&gt;=35,INDEX($GV:$GV,$JF801+35),"")</f>
      </c>
      <c r="IG801">
        <f>IF($JG801&gt;=36,INDEX($GV:$GV,$JF801+36),"")</f>
      </c>
      <c r="IH801">
        <f>IF($JG801&gt;=37,INDEX($GV:$GV,$JF801+37),"")</f>
      </c>
      <c r="II801">
        <f>IF($JG801&gt;=38,INDEX($GV:$GV,$JF801+38),"")</f>
      </c>
      <c r="IJ801">
        <f>IF($JG801&gt;=39,INDEX($GV:$GV,$JF801+39),"")</f>
      </c>
      <c r="IK801">
        <f>IF($JG801&gt;=40,INDEX($GV:$GV,$JF801+40),"")</f>
      </c>
      <c r="IL801">
        <f>IF($JG801&gt;=41,INDEX($GV:$GV,$JF801+41),"")</f>
      </c>
      <c r="IM801">
        <f>IF($JG801&gt;=42,INDEX($GV:$GV,$JF801+42),"")</f>
      </c>
      <c r="IN801">
        <f>IF($JG801&gt;=43,INDEX($GV:$GV,$JF801+43),"")</f>
      </c>
      <c r="IO801">
        <f>IF($JG801&gt;=44,INDEX($GV:$GV,$JF801+44),"")</f>
      </c>
      <c r="IP801">
        <f>IF($JG801&gt;=45,INDEX($GV:$GV,$JF801+45),"")</f>
      </c>
      <c r="IQ801">
        <f>IF($JG801&gt;=46,INDEX($GV:$GV,$JF801+46),"")</f>
      </c>
      <c r="IR801">
        <f>IF($JG801&gt;=47,INDEX($GV:$GV,$JF801+47),"")</f>
      </c>
      <c r="IS801">
        <f>IF($JG801&gt;=48,INDEX($GV:$GV,$JF801+48),"")</f>
      </c>
      <c r="IT801">
        <f>IF($JG801&gt;=49,INDEX($GV:$GV,$JF801+49),"")</f>
      </c>
      <c r="IU801">
        <f>IF($JG801&gt;=50,INDEX($GV:$GV,$JF801+50),"")</f>
      </c>
      <c r="IV801">
        <f>IF($JG801&gt;=51,INDEX($GV:$GV,$JF801+51),"")</f>
      </c>
      <c r="IW801">
        <f>IF($JG801&gt;=52,INDEX($GV:$GV,$JF801+52),"")</f>
      </c>
      <c r="IX801">
        <f>IF($JG801&gt;=53,INDEX($GV:$GV,$JF801+53),"")</f>
      </c>
      <c r="IY801">
        <f>IF($JG801&gt;=54,INDEX($GV:$GV,$JF801+54),"")</f>
      </c>
      <c r="IZ801">
        <f>IF($JG801&gt;=55,INDEX($GV:$GV,$JF801+55),"")</f>
      </c>
      <c r="JA801">
        <f>IF($JG801&gt;=56,INDEX($GV:$GV,$JF801+56),"")</f>
      </c>
      <c r="JB801">
        <f>IF($JG801&gt;=57,INDEX($GV:$GV,$JF801+57),"")</f>
      </c>
      <c r="JC801">
        <f>IF($JG801&gt;=58,INDEX($GV:$GV,$JF801+58),"")</f>
      </c>
      <c r="JD801">
        <f>IF($JG801&gt;=59,INDEX($GV:$GV,$JF801+59),"")</f>
      </c>
      <c r="JE801">
        <f>IF($JG801&gt;=60,INDEX($GV:$GV,$JF801+60),"")</f>
      </c>
      <c r="JF801">
        <f>IFERROR(MATCH($GU801,$GV$2:$GV$322,0)+1,0)</f>
      </c>
      <c r="JG801">
        <f>IFERROR(INDEX($GW$2:$GW$322,MATCH($GU801,$GV$2:$GV$322,0)),0)</f>
      </c>
      <c r="JH801" t="s">
        <v>44</v>
      </c>
      <c r="JI801" t="s">
        <v>44</v>
      </c>
    </row>
    <row r="802" spans="1:269" x14ac:dyDescent="0.25">
      <c r="R802">
        <f>IF(OR($U802="",$Q802=""),"",IFERROR($U802/$Q802,0))</f>
      </c>
      <c r="S802">
        <f>IF($U802="","",
SUM($T802,$V802,$AA802,$W802,$Y802)*
(1-IF($AB802="",0,VALUE($AB802)/100)))</f>
      </c>
      <c r="T802">
        <f>IF($U802="","",$U802)</f>
      </c>
      <c r="V802">
        <f>IF($U802="","",
IF($O802="","",
IF(ISNUMBER(SEARCH("exempt",LOWER($O802))),0,
$U802*(VALUE(SUBSTITUTE($O802,"%",""))/100))))</f>
      </c>
      <c r="AC802">
        <f>IFERROR(IF(FIND(" - ",$K802)&gt;0,MID($K802,FIND(" - ",$K802)+3,LEN($K802)),""),"")</f>
      </c>
      <c r="AL802" t="s">
        <v>1825</v>
      </c>
      <c r="AT802">
        <f>IFERROR(LEFT($K802,FIND(" - ",$K802)-1),$K802)</f>
      </c>
      <c r="AW802">
        <f>IF($CL802&gt;=1,INDEX($AU:$AU,$CK802+1),"")</f>
      </c>
      <c r="AX802">
        <f>IF($CL802&gt;=2,INDEX($AU:$AU,$CK802+2),"")</f>
      </c>
      <c r="AY802">
        <f>IF($CL802&gt;=3,INDEX($AU:$AU,$CK802+3),"")</f>
      </c>
      <c r="AZ802">
        <f>IF($CL802&gt;=4,INDEX($AU:$AU,$CK802+4),"")</f>
      </c>
      <c r="BA802">
        <f>IF($CL802&gt;=5,INDEX($AU:$AU,$CK802+5),"")</f>
      </c>
      <c r="BB802">
        <f>IF($CL802&gt;=6,INDEX($AU:$AU,$CK802+6),"")</f>
      </c>
      <c r="BC802">
        <f>IF($CL802&gt;=7,INDEX($AU:$AU,$CK802+7),"")</f>
      </c>
      <c r="BD802">
        <f>IF($CL802&gt;=8,INDEX($AU:$AU,$CK802+8),"")</f>
      </c>
      <c r="BE802">
        <f>IF($CL802&gt;=9,INDEX($AU:$AU,$CK802+9),"")</f>
      </c>
      <c r="BF802">
        <f>IF($CL802&gt;=10,INDEX($AU:$AU,$CK802+10),"")</f>
      </c>
      <c r="BG802">
        <f>IF($CL802&gt;=11,INDEX($AU:$AU,$CK802+11),"")</f>
      </c>
      <c r="BH802">
        <f>IF($CL802&gt;=12,INDEX($AU:$AU,$CK802+12),"")</f>
      </c>
      <c r="BI802">
        <f>IF($CL802&gt;=13,INDEX($AU:$AU,$CK802+13),"")</f>
      </c>
      <c r="BJ802">
        <f>IF($CL802&gt;=14,INDEX($AU:$AU,$CK802+14),"")</f>
      </c>
      <c r="BK802">
        <f>IF($CL802&gt;=15,INDEX($AU:$AU,$CK802+15),"")</f>
      </c>
      <c r="BL802">
        <f>IF($CL802&gt;=16,INDEX($AU:$AU,$CK802+16),"")</f>
      </c>
      <c r="BM802">
        <f>IF($CL802&gt;=17,INDEX($AU:$AU,$CK802+17),"")</f>
      </c>
      <c r="BN802">
        <f>IF($CL802&gt;=18,INDEX($AU:$AU,$CK802+18),"")</f>
      </c>
      <c r="BO802">
        <f>IF($CL802&gt;=19,INDEX($AU:$AU,$CK802+19),"")</f>
      </c>
      <c r="BP802">
        <f>IF($CL802&gt;=20,INDEX($AU:$AU,$CK802+20),"")</f>
      </c>
      <c r="BQ802">
        <f>IF($CL802&gt;=21,INDEX($AU:$AU,$CK802+21),"")</f>
      </c>
      <c r="BR802">
        <f>IF($CL802&gt;=22,INDEX($AU:$AU,$CK802+22),"")</f>
      </c>
      <c r="BS802">
        <f>IF($CL802&gt;=23,INDEX($AU:$AU,$CK802+23),"")</f>
      </c>
      <c r="BT802">
        <f>IF($CL802&gt;=24,INDEX($AU:$AU,$CK802+24),"")</f>
      </c>
      <c r="BU802">
        <f>IF($CL802&gt;=25,INDEX($AU:$AU,$CK802+25),"")</f>
      </c>
      <c r="BV802">
        <f>IF($CL802&gt;=26,INDEX($AU:$AU,$CK802+26),"")</f>
      </c>
      <c r="BW802">
        <f>IF($CL802&gt;=27,INDEX($AU:$AU,$CK802+27),"")</f>
      </c>
      <c r="BX802">
        <f>IF($CL802&gt;=28,INDEX($AU:$AU,$CK802+28),"")</f>
      </c>
      <c r="BY802">
        <f>IF($CL802&gt;=29,INDEX($AU:$AU,$CK802+29),"")</f>
      </c>
      <c r="BZ802">
        <f>IF($CL802&gt;=30,INDEX($AU:$AU,$CK802+30),"")</f>
      </c>
      <c r="CA802">
        <f>IF($CL802&gt;=31,INDEX($AU:$AU,$CK802+31),"")</f>
      </c>
      <c r="CB802">
        <f>IF($CL802&gt;=32,INDEX($AU:$AU,$CK802+32),"")</f>
      </c>
      <c r="CC802">
        <f>IF($CL802&gt;=33,INDEX($AU:$AU,$CK802+33),"")</f>
      </c>
      <c r="CD802">
        <f>IF($CL802&gt;=34,INDEX($AU:$AU,$CK802+34),"")</f>
      </c>
      <c r="CE802">
        <f>IF($CL802&gt;=35,INDEX($AU:$AU,$CK802+35),"")</f>
      </c>
      <c r="CF802">
        <f>IF($CL802&gt;=36,INDEX($AU:$AU,$CK802+36),"")</f>
      </c>
      <c r="CG802">
        <f>IF($CL802&gt;=37,INDEX($AU:$AU,$CK802+37),"")</f>
      </c>
      <c r="CH802">
        <f>IF($CL802&gt;=38,INDEX($AU:$AU,$CK802+38),"")</f>
      </c>
      <c r="CI802">
        <f>IF($CL802&gt;=39,INDEX($AU:$AU,$CK802+39),"")</f>
      </c>
      <c r="CJ802">
        <f>IF($CL802&gt;=40,INDEX($AU:$AU,$CK802+40),"")</f>
      </c>
      <c r="CK802">
        <f>IFERROR(MATCH($AT802,$AU$2:$AU$133,0)+1,0)</f>
      </c>
      <c r="CL802">
        <f>IFERROR(INDEX($AV$2:$AV$133,MATCH($AT802,$AU$2:$AU$133,0)),0)</f>
      </c>
      <c r="CM802">
        <f>IFERROR(LEFT($L802,FIND(" - ",$L802)-1),$L802)</f>
      </c>
      <c r="CN802" t="s">
        <v>149</v>
      </c>
      <c r="CP802">
        <f>IF($DK802&gt;=1,INDEX($CN:$CN,$DJ802+1),"")</f>
      </c>
      <c r="CQ802">
        <f>IF($DK802&gt;=2,INDEX($CN:$CN,$DJ802+2),"")</f>
      </c>
      <c r="CR802">
        <f>IF($DK802&gt;=3,INDEX($CN:$CN,$DJ802+3),"")</f>
      </c>
      <c r="CS802">
        <f>IF($DK802&gt;=4,INDEX($CN:$CN,$DJ802+4),"")</f>
      </c>
      <c r="CT802">
        <f>IF($DK802&gt;=5,INDEX($CN:$CN,$DJ802+5),"")</f>
      </c>
      <c r="CU802">
        <f>IF($DK802&gt;=6,INDEX($CN:$CN,$DJ802+6),"")</f>
      </c>
      <c r="CV802">
        <f>IF($DK802&gt;=7,INDEX($CN:$CN,$DJ802+7),"")</f>
      </c>
      <c r="CW802">
        <f>IF($DK802&gt;=8,INDEX($CN:$CN,$DJ802+8),"")</f>
      </c>
      <c r="CX802">
        <f>IF($DK802&gt;=9,INDEX($CN:$CN,$DJ802+9),"")</f>
      </c>
      <c r="CY802">
        <f>IF($DK802&gt;=10,INDEX($CN:$CN,$DJ802+10),"")</f>
      </c>
      <c r="CZ802">
        <f>IF($DK802&gt;=11,INDEX($CN:$CN,$DJ802+11),"")</f>
      </c>
      <c r="DA802">
        <f>IF($DK802&gt;=12,INDEX($CN:$CN,$DJ802+12),"")</f>
      </c>
      <c r="DB802">
        <f>IF($DK802&gt;=13,INDEX($CN:$CN,$DJ802+13),"")</f>
      </c>
      <c r="DC802">
        <f>IF($DK802&gt;=14,INDEX($CN:$CN,$DJ802+14),"")</f>
      </c>
      <c r="DD802">
        <f>IF($DK802&gt;=15,INDEX($CN:$CN,$DJ802+15),"")</f>
      </c>
      <c r="DE802">
        <f>IF($DK802&gt;=16,INDEX($CN:$CN,$DJ802+16),"")</f>
      </c>
      <c r="DF802">
        <f>IF($DK802&gt;=17,INDEX($CN:$CN,$DJ802+17),"")</f>
      </c>
      <c r="DG802">
        <f>IF($DK802&gt;=18,INDEX($CN:$CN,$DJ802+18),"")</f>
      </c>
      <c r="DH802">
        <f>IF($DK802&gt;=19,INDEX($CN:$CN,$DJ802+19),"")</f>
      </c>
      <c r="DI802">
        <f>IF($DK802&gt;=20,INDEX($CN:$CN,$DJ802+20),"")</f>
      </c>
      <c r="DJ802">
        <f>IFERROR(MATCH($CM802,$CN$2:$CN$1089,0)+1,0)</f>
      </c>
      <c r="DK802">
        <f>IFERROR(INDEX($CO$2:$CO$1089,MATCH($CM802,$CN$2:$CN$1089,0)),0)</f>
      </c>
      <c r="DL802">
        <f>IFERROR(INDEX($AS:$AS,MATCH($O802,$AR:$AR,0))&amp;"","")</f>
      </c>
      <c r="DP802">
        <f>IF($GS802&gt;=1,INDEX($DM:$DM,$GR802+1),"")</f>
      </c>
      <c r="DQ802">
        <f>IF($GS802&gt;=2,INDEX($DM:$DM,$GR802+2),"")</f>
      </c>
      <c r="DR802">
        <f>IF($GS802&gt;=3,INDEX($DM:$DM,$GR802+3),"")</f>
      </c>
      <c r="DS802">
        <f>IF($GS802&gt;=4,INDEX($DM:$DM,$GR802+4),"")</f>
      </c>
      <c r="DT802">
        <f>IF($GS802&gt;=5,INDEX($DM:$DM,$GR802+5),"")</f>
      </c>
      <c r="DU802">
        <f>IF($GS802&gt;=6,INDEX($DM:$DM,$GR802+6),"")</f>
      </c>
      <c r="DV802">
        <f>IF($GS802&gt;=7,INDEX($DM:$DM,$GR802+7),"")</f>
      </c>
      <c r="DW802">
        <f>IF($GS802&gt;=8,INDEX($DM:$DM,$GR802+8),"")</f>
      </c>
      <c r="DX802">
        <f>IF($GS802&gt;=9,INDEX($DM:$DM,$GR802+9),"")</f>
      </c>
      <c r="DY802">
        <f>IF($GS802&gt;=10,INDEX($DM:$DM,$GR802+10),"")</f>
      </c>
      <c r="DZ802">
        <f>IF($GS802&gt;=11,INDEX($DM:$DM,$GR802+11),"")</f>
      </c>
      <c r="EA802">
        <f>IF($GS802&gt;=12,INDEX($DM:$DM,$GR802+12),"")</f>
      </c>
      <c r="EB802">
        <f>IF($GS802&gt;=13,INDEX($DM:$DM,$GR802+13),"")</f>
      </c>
      <c r="EC802">
        <f>IF($GS802&gt;=14,INDEX($DM:$DM,$GR802+14),"")</f>
      </c>
      <c r="ED802">
        <f>IF($GS802&gt;=15,INDEX($DM:$DM,$GR802+15),"")</f>
      </c>
      <c r="EE802">
        <f>IF($GS802&gt;=16,INDEX($DM:$DM,$GR802+16),"")</f>
      </c>
      <c r="EF802">
        <f>IF($GS802&gt;=17,INDEX($DM:$DM,$GR802+17),"")</f>
      </c>
      <c r="EG802">
        <f>IF($GS802&gt;=18,INDEX($DM:$DM,$GR802+18),"")</f>
      </c>
      <c r="EH802">
        <f>IF($GS802&gt;=19,INDEX($DM:$DM,$GR802+19),"")</f>
      </c>
      <c r="EI802">
        <f>IF($GS802&gt;=20,INDEX($DM:$DM,$GR802+20),"")</f>
      </c>
      <c r="EJ802">
        <f>IF($GS802&gt;=21,INDEX($DM:$DM,$GR802+21),"")</f>
      </c>
      <c r="EK802">
        <f>IF($GS802&gt;=22,INDEX($DM:$DM,$GR802+22),"")</f>
      </c>
      <c r="EL802">
        <f>IF($GS802&gt;=23,INDEX($DM:$DM,$GR802+23),"")</f>
      </c>
      <c r="EM802">
        <f>IF($GS802&gt;=24,INDEX($DM:$DM,$GR802+24),"")</f>
      </c>
      <c r="EN802">
        <f>IF($GS802&gt;=25,INDEX($DM:$DM,$GR802+25),"")</f>
      </c>
      <c r="EO802">
        <f>IF($GS802&gt;=26,INDEX($DM:$DM,$GR802+26),"")</f>
      </c>
      <c r="EP802">
        <f>IF($GS802&gt;=27,INDEX($DM:$DM,$GR802+27),"")</f>
      </c>
      <c r="EQ802">
        <f>IF($GS802&gt;=28,INDEX($DM:$DM,$GR802+28),"")</f>
      </c>
      <c r="ER802">
        <f>IF($GS802&gt;=29,INDEX($DM:$DM,$GR802+29),"")</f>
      </c>
      <c r="ES802">
        <f>IF($GS802&gt;=30,INDEX($DM:$DM,$GR802+30),"")</f>
      </c>
      <c r="ET802">
        <f>IF($GS802&gt;=31,INDEX($DM:$DM,$GR802+31),"")</f>
      </c>
      <c r="EU802">
        <f>IF($GS802&gt;=32,INDEX($DM:$DM,$GR802+32),"")</f>
      </c>
      <c r="EV802">
        <f>IF($GS802&gt;=33,INDEX($DM:$DM,$GR802+33),"")</f>
      </c>
      <c r="EW802">
        <f>IF($GS802&gt;=34,INDEX($DM:$DM,$GR802+34),"")</f>
      </c>
      <c r="EX802">
        <f>IF($GS802&gt;=35,INDEX($DM:$DM,$GR802+35),"")</f>
      </c>
      <c r="EY802">
        <f>IF($GS802&gt;=36,INDEX($DM:$DM,$GR802+36),"")</f>
      </c>
      <c r="EZ802">
        <f>IF($GS802&gt;=37,INDEX($DM:$DM,$GR802+37),"")</f>
      </c>
      <c r="FA802">
        <f>IF($GS802&gt;=38,INDEX($DM:$DM,$GR802+38),"")</f>
      </c>
      <c r="FB802">
        <f>IF($GS802&gt;=39,INDEX($DM:$DM,$GR802+39),"")</f>
      </c>
      <c r="FC802">
        <f>IF($GS802&gt;=40,INDEX($DM:$DM,$GR802+40),"")</f>
      </c>
      <c r="FD802">
        <f>IF($GS802&gt;=1,INDEX($DN:$DN,$GR802+1),"")</f>
      </c>
      <c r="FE802">
        <f>IF($GS802&gt;=2,INDEX($DN:$DN,$GR802+2),"")</f>
      </c>
      <c r="FF802">
        <f>IF($GS802&gt;=3,INDEX($DN:$DN,$GR802+3),"")</f>
      </c>
      <c r="FG802">
        <f>IF($GS802&gt;=4,INDEX($DN:$DN,$GR802+4),"")</f>
      </c>
      <c r="FH802">
        <f>IF($GS802&gt;=5,INDEX($DN:$DN,$GR802+5),"")</f>
      </c>
      <c r="FI802">
        <f>IF($GS802&gt;=6,INDEX($DN:$DN,$GR802+6),"")</f>
      </c>
      <c r="FJ802">
        <f>IF($GS802&gt;=7,INDEX($DN:$DN,$GR802+7),"")</f>
      </c>
      <c r="FK802">
        <f>IF($GS802&gt;=8,INDEX($DN:$DN,$GR802+8),"")</f>
      </c>
      <c r="FL802">
        <f>IF($GS802&gt;=9,INDEX($DN:$DN,$GR802+9),"")</f>
      </c>
      <c r="FM802">
        <f>IF($GS802&gt;=10,INDEX($DN:$DN,$GR802+10),"")</f>
      </c>
      <c r="FN802">
        <f>IF($GS802&gt;=11,INDEX($DN:$DN,$GR802+11),"")</f>
      </c>
      <c r="FO802">
        <f>IF($GS802&gt;=12,INDEX($DN:$DN,$GR802+12),"")</f>
      </c>
      <c r="FP802">
        <f>IF($GS802&gt;=13,INDEX($DN:$DN,$GR802+13),"")</f>
      </c>
      <c r="FQ802">
        <f>IF($GS802&gt;=14,INDEX($DN:$DN,$GR802+14),"")</f>
      </c>
      <c r="FR802">
        <f>IF($GS802&gt;=15,INDEX($DN:$DN,$GR802+15),"")</f>
      </c>
      <c r="FS802">
        <f>IF($GS802&gt;=16,INDEX($DN:$DN,$GR802+16),"")</f>
      </c>
      <c r="FT802">
        <f>IF($GS802&gt;=17,INDEX($DN:$DN,$GR802+17),"")</f>
      </c>
      <c r="FU802">
        <f>IF($GS802&gt;=18,INDEX($DN:$DN,$GR802+18),"")</f>
      </c>
      <c r="FV802">
        <f>IF($GS802&gt;=19,INDEX($DN:$DN,$GR802+19),"")</f>
      </c>
      <c r="FW802">
        <f>IF($GS802&gt;=20,INDEX($DN:$DN,$GR802+20),"")</f>
      </c>
      <c r="FX802">
        <f>IF($GS802&gt;=21,INDEX($DN:$DN,$GR802+21),"")</f>
      </c>
      <c r="FY802">
        <f>IF($GS802&gt;=22,INDEX($DN:$DN,$GR802+22),"")</f>
      </c>
      <c r="FZ802">
        <f>IF($GS802&gt;=23,INDEX($DN:$DN,$GR802+23),"")</f>
      </c>
      <c r="GA802">
        <f>IF($GS802&gt;=24,INDEX($DN:$DN,$GR802+24),"")</f>
      </c>
      <c r="GB802">
        <f>IF($GS802&gt;=25,INDEX($DN:$DN,$GR802+25),"")</f>
      </c>
      <c r="GC802">
        <f>IF($GS802&gt;=26,INDEX($DN:$DN,$GR802+26),"")</f>
      </c>
      <c r="GD802">
        <f>IF($GS802&gt;=27,INDEX($DN:$DN,$GR802+27),"")</f>
      </c>
      <c r="GE802">
        <f>IF($GS802&gt;=28,INDEX($DN:$DN,$GR802+28),"")</f>
      </c>
      <c r="GF802">
        <f>IF($GS802&gt;=29,INDEX($DN:$DN,$GR802+29),"")</f>
      </c>
      <c r="GG802">
        <f>IF($GS802&gt;=30,INDEX($DN:$DN,$GR802+30),"")</f>
      </c>
      <c r="GH802">
        <f>IF($GS802&gt;=31,INDEX($DN:$DN,$GR802+31),"")</f>
      </c>
      <c r="GI802">
        <f>IF($GS802&gt;=32,INDEX($DN:$DN,$GR802+32),"")</f>
      </c>
      <c r="GJ802">
        <f>IF($GS802&gt;=33,INDEX($DN:$DN,$GR802+33),"")</f>
      </c>
      <c r="GK802">
        <f>IF($GS802&gt;=34,INDEX($DN:$DN,$GR802+34),"")</f>
      </c>
      <c r="GL802">
        <f>IF($GS802&gt;=35,INDEX($DN:$DN,$GR802+35),"")</f>
      </c>
      <c r="GM802">
        <f>IF($GS802&gt;=36,INDEX($DN:$DN,$GR802+36),"")</f>
      </c>
      <c r="GN802">
        <f>IF($GS802&gt;=37,INDEX($DN:$DN,$GR802+37),"")</f>
      </c>
      <c r="GO802">
        <f>IF($GS802&gt;=38,INDEX($DN:$DN,$GR802+38),"")</f>
      </c>
      <c r="GP802">
        <f>IF($GS802&gt;=39,INDEX($DN:$DN,$GR802+39),"")</f>
      </c>
      <c r="GQ802">
        <f>IF($GS802&gt;=40,INDEX($DN:$DN,$GR802+40),"")</f>
      </c>
      <c r="GR802">
        <f>IFERROR(MATCH($DL802,$DM$2:$DM$148,0)+1,0)</f>
      </c>
      <c r="GS802">
        <f>IFERROR(INDEX($DO$2:$DO$148,MATCH($DL802,$DM$2:$DM$148,0)),0)</f>
      </c>
      <c r="GT802">
        <f>IFERROR(MATCH($Z802,$DP$802:$FC$802,0),0)</f>
      </c>
      <c r="GU802">
        <f>IF($GT802&gt;0,INDEX($FD$802:$GQ$802,$GT802),"")</f>
      </c>
      <c r="GX802">
        <f>IF($JG802&gt;=1,INDEX($GV:$GV,$JF802+1),"")</f>
      </c>
      <c r="GY802">
        <f>IF($JG802&gt;=2,INDEX($GV:$GV,$JF802+2),"")</f>
      </c>
      <c r="GZ802">
        <f>IF($JG802&gt;=3,INDEX($GV:$GV,$JF802+3),"")</f>
      </c>
      <c r="HA802">
        <f>IF($JG802&gt;=4,INDEX($GV:$GV,$JF802+4),"")</f>
      </c>
      <c r="HB802">
        <f>IF($JG802&gt;=5,INDEX($GV:$GV,$JF802+5),"")</f>
      </c>
      <c r="HC802">
        <f>IF($JG802&gt;=6,INDEX($GV:$GV,$JF802+6),"")</f>
      </c>
      <c r="HD802">
        <f>IF($JG802&gt;=7,INDEX($GV:$GV,$JF802+7),"")</f>
      </c>
      <c r="HE802">
        <f>IF($JG802&gt;=8,INDEX($GV:$GV,$JF802+8),"")</f>
      </c>
      <c r="HF802">
        <f>IF($JG802&gt;=9,INDEX($GV:$GV,$JF802+9),"")</f>
      </c>
      <c r="HG802">
        <f>IF($JG802&gt;=10,INDEX($GV:$GV,$JF802+10),"")</f>
      </c>
      <c r="HH802">
        <f>IF($JG802&gt;=11,INDEX($GV:$GV,$JF802+11),"")</f>
      </c>
      <c r="HI802">
        <f>IF($JG802&gt;=12,INDEX($GV:$GV,$JF802+12),"")</f>
      </c>
      <c r="HJ802">
        <f>IF($JG802&gt;=13,INDEX($GV:$GV,$JF802+13),"")</f>
      </c>
      <c r="HK802">
        <f>IF($JG802&gt;=14,INDEX($GV:$GV,$JF802+14),"")</f>
      </c>
      <c r="HL802">
        <f>IF($JG802&gt;=15,INDEX($GV:$GV,$JF802+15),"")</f>
      </c>
      <c r="HM802">
        <f>IF($JG802&gt;=16,INDEX($GV:$GV,$JF802+16),"")</f>
      </c>
      <c r="HN802">
        <f>IF($JG802&gt;=17,INDEX($GV:$GV,$JF802+17),"")</f>
      </c>
      <c r="HO802">
        <f>IF($JG802&gt;=18,INDEX($GV:$GV,$JF802+18),"")</f>
      </c>
      <c r="HP802">
        <f>IF($JG802&gt;=19,INDEX($GV:$GV,$JF802+19),"")</f>
      </c>
      <c r="HQ802">
        <f>IF($JG802&gt;=20,INDEX($GV:$GV,$JF802+20),"")</f>
      </c>
      <c r="HR802">
        <f>IF($JG802&gt;=21,INDEX($GV:$GV,$JF802+21),"")</f>
      </c>
      <c r="HS802">
        <f>IF($JG802&gt;=22,INDEX($GV:$GV,$JF802+22),"")</f>
      </c>
      <c r="HT802">
        <f>IF($JG802&gt;=23,INDEX($GV:$GV,$JF802+23),"")</f>
      </c>
      <c r="HU802">
        <f>IF($JG802&gt;=24,INDEX($GV:$GV,$JF802+24),"")</f>
      </c>
      <c r="HV802">
        <f>IF($JG802&gt;=25,INDEX($GV:$GV,$JF802+25),"")</f>
      </c>
      <c r="HW802">
        <f>IF($JG802&gt;=26,INDEX($GV:$GV,$JF802+26),"")</f>
      </c>
      <c r="HX802">
        <f>IF($JG802&gt;=27,INDEX($GV:$GV,$JF802+27),"")</f>
      </c>
      <c r="HY802">
        <f>IF($JG802&gt;=28,INDEX($GV:$GV,$JF802+28),"")</f>
      </c>
      <c r="HZ802">
        <f>IF($JG802&gt;=29,INDEX($GV:$GV,$JF802+29),"")</f>
      </c>
      <c r="IA802">
        <f>IF($JG802&gt;=30,INDEX($GV:$GV,$JF802+30),"")</f>
      </c>
      <c r="IB802">
        <f>IF($JG802&gt;=31,INDEX($GV:$GV,$JF802+31),"")</f>
      </c>
      <c r="IC802">
        <f>IF($JG802&gt;=32,INDEX($GV:$GV,$JF802+32),"")</f>
      </c>
      <c r="ID802">
        <f>IF($JG802&gt;=33,INDEX($GV:$GV,$JF802+33),"")</f>
      </c>
      <c r="IE802">
        <f>IF($JG802&gt;=34,INDEX($GV:$GV,$JF802+34),"")</f>
      </c>
      <c r="IF802">
        <f>IF($JG802&gt;=35,INDEX($GV:$GV,$JF802+35),"")</f>
      </c>
      <c r="IG802">
        <f>IF($JG802&gt;=36,INDEX($GV:$GV,$JF802+36),"")</f>
      </c>
      <c r="IH802">
        <f>IF($JG802&gt;=37,INDEX($GV:$GV,$JF802+37),"")</f>
      </c>
      <c r="II802">
        <f>IF($JG802&gt;=38,INDEX($GV:$GV,$JF802+38),"")</f>
      </c>
      <c r="IJ802">
        <f>IF($JG802&gt;=39,INDEX($GV:$GV,$JF802+39),"")</f>
      </c>
      <c r="IK802">
        <f>IF($JG802&gt;=40,INDEX($GV:$GV,$JF802+40),"")</f>
      </c>
      <c r="IL802">
        <f>IF($JG802&gt;=41,INDEX($GV:$GV,$JF802+41),"")</f>
      </c>
      <c r="IM802">
        <f>IF($JG802&gt;=42,INDEX($GV:$GV,$JF802+42),"")</f>
      </c>
      <c r="IN802">
        <f>IF($JG802&gt;=43,INDEX($GV:$GV,$JF802+43),"")</f>
      </c>
      <c r="IO802">
        <f>IF($JG802&gt;=44,INDEX($GV:$GV,$JF802+44),"")</f>
      </c>
      <c r="IP802">
        <f>IF($JG802&gt;=45,INDEX($GV:$GV,$JF802+45),"")</f>
      </c>
      <c r="IQ802">
        <f>IF($JG802&gt;=46,INDEX($GV:$GV,$JF802+46),"")</f>
      </c>
      <c r="IR802">
        <f>IF($JG802&gt;=47,INDEX($GV:$GV,$JF802+47),"")</f>
      </c>
      <c r="IS802">
        <f>IF($JG802&gt;=48,INDEX($GV:$GV,$JF802+48),"")</f>
      </c>
      <c r="IT802">
        <f>IF($JG802&gt;=49,INDEX($GV:$GV,$JF802+49),"")</f>
      </c>
      <c r="IU802">
        <f>IF($JG802&gt;=50,INDEX($GV:$GV,$JF802+50),"")</f>
      </c>
      <c r="IV802">
        <f>IF($JG802&gt;=51,INDEX($GV:$GV,$JF802+51),"")</f>
      </c>
      <c r="IW802">
        <f>IF($JG802&gt;=52,INDEX($GV:$GV,$JF802+52),"")</f>
      </c>
      <c r="IX802">
        <f>IF($JG802&gt;=53,INDEX($GV:$GV,$JF802+53),"")</f>
      </c>
      <c r="IY802">
        <f>IF($JG802&gt;=54,INDEX($GV:$GV,$JF802+54),"")</f>
      </c>
      <c r="IZ802">
        <f>IF($JG802&gt;=55,INDEX($GV:$GV,$JF802+55),"")</f>
      </c>
      <c r="JA802">
        <f>IF($JG802&gt;=56,INDEX($GV:$GV,$JF802+56),"")</f>
      </c>
      <c r="JB802">
        <f>IF($JG802&gt;=57,INDEX($GV:$GV,$JF802+57),"")</f>
      </c>
      <c r="JC802">
        <f>IF($JG802&gt;=58,INDEX($GV:$GV,$JF802+58),"")</f>
      </c>
      <c r="JD802">
        <f>IF($JG802&gt;=59,INDEX($GV:$GV,$JF802+59),"")</f>
      </c>
      <c r="JE802">
        <f>IF($JG802&gt;=60,INDEX($GV:$GV,$JF802+60),"")</f>
      </c>
      <c r="JF802">
        <f>IFERROR(MATCH($GU802,$GV$2:$GV$322,0)+1,0)</f>
      </c>
      <c r="JG802">
        <f>IFERROR(INDEX($GW$2:$GW$322,MATCH($GU802,$GV$2:$GV$322,0)),0)</f>
      </c>
      <c r="JH802" t="s">
        <v>44</v>
      </c>
      <c r="JI802" t="s">
        <v>44</v>
      </c>
    </row>
    <row r="803" spans="1:269" x14ac:dyDescent="0.25">
      <c r="R803">
        <f>IF(OR($U803="",$Q803=""),"",IFERROR($U803/$Q803,0))</f>
      </c>
      <c r="S803">
        <f>IF($U803="","",
SUM($T803,$V803,$AA803,$W803,$Y803)*
(1-IF($AB803="",0,VALUE($AB803)/100)))</f>
      </c>
      <c r="T803">
        <f>IF($U803="","",$U803)</f>
      </c>
      <c r="V803">
        <f>IF($U803="","",
IF($O803="","",
IF(ISNUMBER(SEARCH("exempt",LOWER($O803))),0,
$U803*(VALUE(SUBSTITUTE($O803,"%",""))/100))))</f>
      </c>
      <c r="AC803">
        <f>IFERROR(IF(FIND(" - ",$K803)&gt;0,MID($K803,FIND(" - ",$K803)+3,LEN($K803)),""),"")</f>
      </c>
      <c r="AL803" t="s">
        <v>1826</v>
      </c>
      <c r="AT803">
        <f>IFERROR(LEFT($K803,FIND(" - ",$K803)-1),$K803)</f>
      </c>
      <c r="AW803">
        <f>IF($CL803&gt;=1,INDEX($AU:$AU,$CK803+1),"")</f>
      </c>
      <c r="AX803">
        <f>IF($CL803&gt;=2,INDEX($AU:$AU,$CK803+2),"")</f>
      </c>
      <c r="AY803">
        <f>IF($CL803&gt;=3,INDEX($AU:$AU,$CK803+3),"")</f>
      </c>
      <c r="AZ803">
        <f>IF($CL803&gt;=4,INDEX($AU:$AU,$CK803+4),"")</f>
      </c>
      <c r="BA803">
        <f>IF($CL803&gt;=5,INDEX($AU:$AU,$CK803+5),"")</f>
      </c>
      <c r="BB803">
        <f>IF($CL803&gt;=6,INDEX($AU:$AU,$CK803+6),"")</f>
      </c>
      <c r="BC803">
        <f>IF($CL803&gt;=7,INDEX($AU:$AU,$CK803+7),"")</f>
      </c>
      <c r="BD803">
        <f>IF($CL803&gt;=8,INDEX($AU:$AU,$CK803+8),"")</f>
      </c>
      <c r="BE803">
        <f>IF($CL803&gt;=9,INDEX($AU:$AU,$CK803+9),"")</f>
      </c>
      <c r="BF803">
        <f>IF($CL803&gt;=10,INDEX($AU:$AU,$CK803+10),"")</f>
      </c>
      <c r="BG803">
        <f>IF($CL803&gt;=11,INDEX($AU:$AU,$CK803+11),"")</f>
      </c>
      <c r="BH803">
        <f>IF($CL803&gt;=12,INDEX($AU:$AU,$CK803+12),"")</f>
      </c>
      <c r="BI803">
        <f>IF($CL803&gt;=13,INDEX($AU:$AU,$CK803+13),"")</f>
      </c>
      <c r="BJ803">
        <f>IF($CL803&gt;=14,INDEX($AU:$AU,$CK803+14),"")</f>
      </c>
      <c r="BK803">
        <f>IF($CL803&gt;=15,INDEX($AU:$AU,$CK803+15),"")</f>
      </c>
      <c r="BL803">
        <f>IF($CL803&gt;=16,INDEX($AU:$AU,$CK803+16),"")</f>
      </c>
      <c r="BM803">
        <f>IF($CL803&gt;=17,INDEX($AU:$AU,$CK803+17),"")</f>
      </c>
      <c r="BN803">
        <f>IF($CL803&gt;=18,INDEX($AU:$AU,$CK803+18),"")</f>
      </c>
      <c r="BO803">
        <f>IF($CL803&gt;=19,INDEX($AU:$AU,$CK803+19),"")</f>
      </c>
      <c r="BP803">
        <f>IF($CL803&gt;=20,INDEX($AU:$AU,$CK803+20),"")</f>
      </c>
      <c r="BQ803">
        <f>IF($CL803&gt;=21,INDEX($AU:$AU,$CK803+21),"")</f>
      </c>
      <c r="BR803">
        <f>IF($CL803&gt;=22,INDEX($AU:$AU,$CK803+22),"")</f>
      </c>
      <c r="BS803">
        <f>IF($CL803&gt;=23,INDEX($AU:$AU,$CK803+23),"")</f>
      </c>
      <c r="BT803">
        <f>IF($CL803&gt;=24,INDEX($AU:$AU,$CK803+24),"")</f>
      </c>
      <c r="BU803">
        <f>IF($CL803&gt;=25,INDEX($AU:$AU,$CK803+25),"")</f>
      </c>
      <c r="BV803">
        <f>IF($CL803&gt;=26,INDEX($AU:$AU,$CK803+26),"")</f>
      </c>
      <c r="BW803">
        <f>IF($CL803&gt;=27,INDEX($AU:$AU,$CK803+27),"")</f>
      </c>
      <c r="BX803">
        <f>IF($CL803&gt;=28,INDEX($AU:$AU,$CK803+28),"")</f>
      </c>
      <c r="BY803">
        <f>IF($CL803&gt;=29,INDEX($AU:$AU,$CK803+29),"")</f>
      </c>
      <c r="BZ803">
        <f>IF($CL803&gt;=30,INDEX($AU:$AU,$CK803+30),"")</f>
      </c>
      <c r="CA803">
        <f>IF($CL803&gt;=31,INDEX($AU:$AU,$CK803+31),"")</f>
      </c>
      <c r="CB803">
        <f>IF($CL803&gt;=32,INDEX($AU:$AU,$CK803+32),"")</f>
      </c>
      <c r="CC803">
        <f>IF($CL803&gt;=33,INDEX($AU:$AU,$CK803+33),"")</f>
      </c>
      <c r="CD803">
        <f>IF($CL803&gt;=34,INDEX($AU:$AU,$CK803+34),"")</f>
      </c>
      <c r="CE803">
        <f>IF($CL803&gt;=35,INDEX($AU:$AU,$CK803+35),"")</f>
      </c>
      <c r="CF803">
        <f>IF($CL803&gt;=36,INDEX($AU:$AU,$CK803+36),"")</f>
      </c>
      <c r="CG803">
        <f>IF($CL803&gt;=37,INDEX($AU:$AU,$CK803+37),"")</f>
      </c>
      <c r="CH803">
        <f>IF($CL803&gt;=38,INDEX($AU:$AU,$CK803+38),"")</f>
      </c>
      <c r="CI803">
        <f>IF($CL803&gt;=39,INDEX($AU:$AU,$CK803+39),"")</f>
      </c>
      <c r="CJ803">
        <f>IF($CL803&gt;=40,INDEX($AU:$AU,$CK803+40),"")</f>
      </c>
      <c r="CK803">
        <f>IFERROR(MATCH($AT803,$AU$2:$AU$133,0)+1,0)</f>
      </c>
      <c r="CL803">
        <f>IFERROR(INDEX($AV$2:$AV$133,MATCH($AT803,$AU$2:$AU$133,0)),0)</f>
      </c>
      <c r="CM803">
        <f>IFERROR(LEFT($L803,FIND(" - ",$L803)-1),$L803)</f>
      </c>
      <c r="CN803" t="s">
        <v>71</v>
      </c>
      <c r="CP803">
        <f>IF($DK803&gt;=1,INDEX($CN:$CN,$DJ803+1),"")</f>
      </c>
      <c r="CQ803">
        <f>IF($DK803&gt;=2,INDEX($CN:$CN,$DJ803+2),"")</f>
      </c>
      <c r="CR803">
        <f>IF($DK803&gt;=3,INDEX($CN:$CN,$DJ803+3),"")</f>
      </c>
      <c r="CS803">
        <f>IF($DK803&gt;=4,INDEX($CN:$CN,$DJ803+4),"")</f>
      </c>
      <c r="CT803">
        <f>IF($DK803&gt;=5,INDEX($CN:$CN,$DJ803+5),"")</f>
      </c>
      <c r="CU803">
        <f>IF($DK803&gt;=6,INDEX($CN:$CN,$DJ803+6),"")</f>
      </c>
      <c r="CV803">
        <f>IF($DK803&gt;=7,INDEX($CN:$CN,$DJ803+7),"")</f>
      </c>
      <c r="CW803">
        <f>IF($DK803&gt;=8,INDEX($CN:$CN,$DJ803+8),"")</f>
      </c>
      <c r="CX803">
        <f>IF($DK803&gt;=9,INDEX($CN:$CN,$DJ803+9),"")</f>
      </c>
      <c r="CY803">
        <f>IF($DK803&gt;=10,INDEX($CN:$CN,$DJ803+10),"")</f>
      </c>
      <c r="CZ803">
        <f>IF($DK803&gt;=11,INDEX($CN:$CN,$DJ803+11),"")</f>
      </c>
      <c r="DA803">
        <f>IF($DK803&gt;=12,INDEX($CN:$CN,$DJ803+12),"")</f>
      </c>
      <c r="DB803">
        <f>IF($DK803&gt;=13,INDEX($CN:$CN,$DJ803+13),"")</f>
      </c>
      <c r="DC803">
        <f>IF($DK803&gt;=14,INDEX($CN:$CN,$DJ803+14),"")</f>
      </c>
      <c r="DD803">
        <f>IF($DK803&gt;=15,INDEX($CN:$CN,$DJ803+15),"")</f>
      </c>
      <c r="DE803">
        <f>IF($DK803&gt;=16,INDEX($CN:$CN,$DJ803+16),"")</f>
      </c>
      <c r="DF803">
        <f>IF($DK803&gt;=17,INDEX($CN:$CN,$DJ803+17),"")</f>
      </c>
      <c r="DG803">
        <f>IF($DK803&gt;=18,INDEX($CN:$CN,$DJ803+18),"")</f>
      </c>
      <c r="DH803">
        <f>IF($DK803&gt;=19,INDEX($CN:$CN,$DJ803+19),"")</f>
      </c>
      <c r="DI803">
        <f>IF($DK803&gt;=20,INDEX($CN:$CN,$DJ803+20),"")</f>
      </c>
      <c r="DJ803">
        <f>IFERROR(MATCH($CM803,$CN$2:$CN$1089,0)+1,0)</f>
      </c>
      <c r="DK803">
        <f>IFERROR(INDEX($CO$2:$CO$1089,MATCH($CM803,$CN$2:$CN$1089,0)),0)</f>
      </c>
      <c r="DL803">
        <f>IFERROR(INDEX($AS:$AS,MATCH($O803,$AR:$AR,0))&amp;"","")</f>
      </c>
      <c r="DP803">
        <f>IF($GS803&gt;=1,INDEX($DM:$DM,$GR803+1),"")</f>
      </c>
      <c r="DQ803">
        <f>IF($GS803&gt;=2,INDEX($DM:$DM,$GR803+2),"")</f>
      </c>
      <c r="DR803">
        <f>IF($GS803&gt;=3,INDEX($DM:$DM,$GR803+3),"")</f>
      </c>
      <c r="DS803">
        <f>IF($GS803&gt;=4,INDEX($DM:$DM,$GR803+4),"")</f>
      </c>
      <c r="DT803">
        <f>IF($GS803&gt;=5,INDEX($DM:$DM,$GR803+5),"")</f>
      </c>
      <c r="DU803">
        <f>IF($GS803&gt;=6,INDEX($DM:$DM,$GR803+6),"")</f>
      </c>
      <c r="DV803">
        <f>IF($GS803&gt;=7,INDEX($DM:$DM,$GR803+7),"")</f>
      </c>
      <c r="DW803">
        <f>IF($GS803&gt;=8,INDEX($DM:$DM,$GR803+8),"")</f>
      </c>
      <c r="DX803">
        <f>IF($GS803&gt;=9,INDEX($DM:$DM,$GR803+9),"")</f>
      </c>
      <c r="DY803">
        <f>IF($GS803&gt;=10,INDEX($DM:$DM,$GR803+10),"")</f>
      </c>
      <c r="DZ803">
        <f>IF($GS803&gt;=11,INDEX($DM:$DM,$GR803+11),"")</f>
      </c>
      <c r="EA803">
        <f>IF($GS803&gt;=12,INDEX($DM:$DM,$GR803+12),"")</f>
      </c>
      <c r="EB803">
        <f>IF($GS803&gt;=13,INDEX($DM:$DM,$GR803+13),"")</f>
      </c>
      <c r="EC803">
        <f>IF($GS803&gt;=14,INDEX($DM:$DM,$GR803+14),"")</f>
      </c>
      <c r="ED803">
        <f>IF($GS803&gt;=15,INDEX($DM:$DM,$GR803+15),"")</f>
      </c>
      <c r="EE803">
        <f>IF($GS803&gt;=16,INDEX($DM:$DM,$GR803+16),"")</f>
      </c>
      <c r="EF803">
        <f>IF($GS803&gt;=17,INDEX($DM:$DM,$GR803+17),"")</f>
      </c>
      <c r="EG803">
        <f>IF($GS803&gt;=18,INDEX($DM:$DM,$GR803+18),"")</f>
      </c>
      <c r="EH803">
        <f>IF($GS803&gt;=19,INDEX($DM:$DM,$GR803+19),"")</f>
      </c>
      <c r="EI803">
        <f>IF($GS803&gt;=20,INDEX($DM:$DM,$GR803+20),"")</f>
      </c>
      <c r="EJ803">
        <f>IF($GS803&gt;=21,INDEX($DM:$DM,$GR803+21),"")</f>
      </c>
      <c r="EK803">
        <f>IF($GS803&gt;=22,INDEX($DM:$DM,$GR803+22),"")</f>
      </c>
      <c r="EL803">
        <f>IF($GS803&gt;=23,INDEX($DM:$DM,$GR803+23),"")</f>
      </c>
      <c r="EM803">
        <f>IF($GS803&gt;=24,INDEX($DM:$DM,$GR803+24),"")</f>
      </c>
      <c r="EN803">
        <f>IF($GS803&gt;=25,INDEX($DM:$DM,$GR803+25),"")</f>
      </c>
      <c r="EO803">
        <f>IF($GS803&gt;=26,INDEX($DM:$DM,$GR803+26),"")</f>
      </c>
      <c r="EP803">
        <f>IF($GS803&gt;=27,INDEX($DM:$DM,$GR803+27),"")</f>
      </c>
      <c r="EQ803">
        <f>IF($GS803&gt;=28,INDEX($DM:$DM,$GR803+28),"")</f>
      </c>
      <c r="ER803">
        <f>IF($GS803&gt;=29,INDEX($DM:$DM,$GR803+29),"")</f>
      </c>
      <c r="ES803">
        <f>IF($GS803&gt;=30,INDEX($DM:$DM,$GR803+30),"")</f>
      </c>
      <c r="ET803">
        <f>IF($GS803&gt;=31,INDEX($DM:$DM,$GR803+31),"")</f>
      </c>
      <c r="EU803">
        <f>IF($GS803&gt;=32,INDEX($DM:$DM,$GR803+32),"")</f>
      </c>
      <c r="EV803">
        <f>IF($GS803&gt;=33,INDEX($DM:$DM,$GR803+33),"")</f>
      </c>
      <c r="EW803">
        <f>IF($GS803&gt;=34,INDEX($DM:$DM,$GR803+34),"")</f>
      </c>
      <c r="EX803">
        <f>IF($GS803&gt;=35,INDEX($DM:$DM,$GR803+35),"")</f>
      </c>
      <c r="EY803">
        <f>IF($GS803&gt;=36,INDEX($DM:$DM,$GR803+36),"")</f>
      </c>
      <c r="EZ803">
        <f>IF($GS803&gt;=37,INDEX($DM:$DM,$GR803+37),"")</f>
      </c>
      <c r="FA803">
        <f>IF($GS803&gt;=38,INDEX($DM:$DM,$GR803+38),"")</f>
      </c>
      <c r="FB803">
        <f>IF($GS803&gt;=39,INDEX($DM:$DM,$GR803+39),"")</f>
      </c>
      <c r="FC803">
        <f>IF($GS803&gt;=40,INDEX($DM:$DM,$GR803+40),"")</f>
      </c>
      <c r="FD803">
        <f>IF($GS803&gt;=1,INDEX($DN:$DN,$GR803+1),"")</f>
      </c>
      <c r="FE803">
        <f>IF($GS803&gt;=2,INDEX($DN:$DN,$GR803+2),"")</f>
      </c>
      <c r="FF803">
        <f>IF($GS803&gt;=3,INDEX($DN:$DN,$GR803+3),"")</f>
      </c>
      <c r="FG803">
        <f>IF($GS803&gt;=4,INDEX($DN:$DN,$GR803+4),"")</f>
      </c>
      <c r="FH803">
        <f>IF($GS803&gt;=5,INDEX($DN:$DN,$GR803+5),"")</f>
      </c>
      <c r="FI803">
        <f>IF($GS803&gt;=6,INDEX($DN:$DN,$GR803+6),"")</f>
      </c>
      <c r="FJ803">
        <f>IF($GS803&gt;=7,INDEX($DN:$DN,$GR803+7),"")</f>
      </c>
      <c r="FK803">
        <f>IF($GS803&gt;=8,INDEX($DN:$DN,$GR803+8),"")</f>
      </c>
      <c r="FL803">
        <f>IF($GS803&gt;=9,INDEX($DN:$DN,$GR803+9),"")</f>
      </c>
      <c r="FM803">
        <f>IF($GS803&gt;=10,INDEX($DN:$DN,$GR803+10),"")</f>
      </c>
      <c r="FN803">
        <f>IF($GS803&gt;=11,INDEX($DN:$DN,$GR803+11),"")</f>
      </c>
      <c r="FO803">
        <f>IF($GS803&gt;=12,INDEX($DN:$DN,$GR803+12),"")</f>
      </c>
      <c r="FP803">
        <f>IF($GS803&gt;=13,INDEX($DN:$DN,$GR803+13),"")</f>
      </c>
      <c r="FQ803">
        <f>IF($GS803&gt;=14,INDEX($DN:$DN,$GR803+14),"")</f>
      </c>
      <c r="FR803">
        <f>IF($GS803&gt;=15,INDEX($DN:$DN,$GR803+15),"")</f>
      </c>
      <c r="FS803">
        <f>IF($GS803&gt;=16,INDEX($DN:$DN,$GR803+16),"")</f>
      </c>
      <c r="FT803">
        <f>IF($GS803&gt;=17,INDEX($DN:$DN,$GR803+17),"")</f>
      </c>
      <c r="FU803">
        <f>IF($GS803&gt;=18,INDEX($DN:$DN,$GR803+18),"")</f>
      </c>
      <c r="FV803">
        <f>IF($GS803&gt;=19,INDEX($DN:$DN,$GR803+19),"")</f>
      </c>
      <c r="FW803">
        <f>IF($GS803&gt;=20,INDEX($DN:$DN,$GR803+20),"")</f>
      </c>
      <c r="FX803">
        <f>IF($GS803&gt;=21,INDEX($DN:$DN,$GR803+21),"")</f>
      </c>
      <c r="FY803">
        <f>IF($GS803&gt;=22,INDEX($DN:$DN,$GR803+22),"")</f>
      </c>
      <c r="FZ803">
        <f>IF($GS803&gt;=23,INDEX($DN:$DN,$GR803+23),"")</f>
      </c>
      <c r="GA803">
        <f>IF($GS803&gt;=24,INDEX($DN:$DN,$GR803+24),"")</f>
      </c>
      <c r="GB803">
        <f>IF($GS803&gt;=25,INDEX($DN:$DN,$GR803+25),"")</f>
      </c>
      <c r="GC803">
        <f>IF($GS803&gt;=26,INDEX($DN:$DN,$GR803+26),"")</f>
      </c>
      <c r="GD803">
        <f>IF($GS803&gt;=27,INDEX($DN:$DN,$GR803+27),"")</f>
      </c>
      <c r="GE803">
        <f>IF($GS803&gt;=28,INDEX($DN:$DN,$GR803+28),"")</f>
      </c>
      <c r="GF803">
        <f>IF($GS803&gt;=29,INDEX($DN:$DN,$GR803+29),"")</f>
      </c>
      <c r="GG803">
        <f>IF($GS803&gt;=30,INDEX($DN:$DN,$GR803+30),"")</f>
      </c>
      <c r="GH803">
        <f>IF($GS803&gt;=31,INDEX($DN:$DN,$GR803+31),"")</f>
      </c>
      <c r="GI803">
        <f>IF($GS803&gt;=32,INDEX($DN:$DN,$GR803+32),"")</f>
      </c>
      <c r="GJ803">
        <f>IF($GS803&gt;=33,INDEX($DN:$DN,$GR803+33),"")</f>
      </c>
      <c r="GK803">
        <f>IF($GS803&gt;=34,INDEX($DN:$DN,$GR803+34),"")</f>
      </c>
      <c r="GL803">
        <f>IF($GS803&gt;=35,INDEX($DN:$DN,$GR803+35),"")</f>
      </c>
      <c r="GM803">
        <f>IF($GS803&gt;=36,INDEX($DN:$DN,$GR803+36),"")</f>
      </c>
      <c r="GN803">
        <f>IF($GS803&gt;=37,INDEX($DN:$DN,$GR803+37),"")</f>
      </c>
      <c r="GO803">
        <f>IF($GS803&gt;=38,INDEX($DN:$DN,$GR803+38),"")</f>
      </c>
      <c r="GP803">
        <f>IF($GS803&gt;=39,INDEX($DN:$DN,$GR803+39),"")</f>
      </c>
      <c r="GQ803">
        <f>IF($GS803&gt;=40,INDEX($DN:$DN,$GR803+40),"")</f>
      </c>
      <c r="GR803">
        <f>IFERROR(MATCH($DL803,$DM$2:$DM$148,0)+1,0)</f>
      </c>
      <c r="GS803">
        <f>IFERROR(INDEX($DO$2:$DO$148,MATCH($DL803,$DM$2:$DM$148,0)),0)</f>
      </c>
      <c r="GT803">
        <f>IFERROR(MATCH($Z803,$DP$803:$FC$803,0),0)</f>
      </c>
      <c r="GU803">
        <f>IF($GT803&gt;0,INDEX($FD$803:$GQ$803,$GT803),"")</f>
      </c>
      <c r="GX803">
        <f>IF($JG803&gt;=1,INDEX($GV:$GV,$JF803+1),"")</f>
      </c>
      <c r="GY803">
        <f>IF($JG803&gt;=2,INDEX($GV:$GV,$JF803+2),"")</f>
      </c>
      <c r="GZ803">
        <f>IF($JG803&gt;=3,INDEX($GV:$GV,$JF803+3),"")</f>
      </c>
      <c r="HA803">
        <f>IF($JG803&gt;=4,INDEX($GV:$GV,$JF803+4),"")</f>
      </c>
      <c r="HB803">
        <f>IF($JG803&gt;=5,INDEX($GV:$GV,$JF803+5),"")</f>
      </c>
      <c r="HC803">
        <f>IF($JG803&gt;=6,INDEX($GV:$GV,$JF803+6),"")</f>
      </c>
      <c r="HD803">
        <f>IF($JG803&gt;=7,INDEX($GV:$GV,$JF803+7),"")</f>
      </c>
      <c r="HE803">
        <f>IF($JG803&gt;=8,INDEX($GV:$GV,$JF803+8),"")</f>
      </c>
      <c r="HF803">
        <f>IF($JG803&gt;=9,INDEX($GV:$GV,$JF803+9),"")</f>
      </c>
      <c r="HG803">
        <f>IF($JG803&gt;=10,INDEX($GV:$GV,$JF803+10),"")</f>
      </c>
      <c r="HH803">
        <f>IF($JG803&gt;=11,INDEX($GV:$GV,$JF803+11),"")</f>
      </c>
      <c r="HI803">
        <f>IF($JG803&gt;=12,INDEX($GV:$GV,$JF803+12),"")</f>
      </c>
      <c r="HJ803">
        <f>IF($JG803&gt;=13,INDEX($GV:$GV,$JF803+13),"")</f>
      </c>
      <c r="HK803">
        <f>IF($JG803&gt;=14,INDEX($GV:$GV,$JF803+14),"")</f>
      </c>
      <c r="HL803">
        <f>IF($JG803&gt;=15,INDEX($GV:$GV,$JF803+15),"")</f>
      </c>
      <c r="HM803">
        <f>IF($JG803&gt;=16,INDEX($GV:$GV,$JF803+16),"")</f>
      </c>
      <c r="HN803">
        <f>IF($JG803&gt;=17,INDEX($GV:$GV,$JF803+17),"")</f>
      </c>
      <c r="HO803">
        <f>IF($JG803&gt;=18,INDEX($GV:$GV,$JF803+18),"")</f>
      </c>
      <c r="HP803">
        <f>IF($JG803&gt;=19,INDEX($GV:$GV,$JF803+19),"")</f>
      </c>
      <c r="HQ803">
        <f>IF($JG803&gt;=20,INDEX($GV:$GV,$JF803+20),"")</f>
      </c>
      <c r="HR803">
        <f>IF($JG803&gt;=21,INDEX($GV:$GV,$JF803+21),"")</f>
      </c>
      <c r="HS803">
        <f>IF($JG803&gt;=22,INDEX($GV:$GV,$JF803+22),"")</f>
      </c>
      <c r="HT803">
        <f>IF($JG803&gt;=23,INDEX($GV:$GV,$JF803+23),"")</f>
      </c>
      <c r="HU803">
        <f>IF($JG803&gt;=24,INDEX($GV:$GV,$JF803+24),"")</f>
      </c>
      <c r="HV803">
        <f>IF($JG803&gt;=25,INDEX($GV:$GV,$JF803+25),"")</f>
      </c>
      <c r="HW803">
        <f>IF($JG803&gt;=26,INDEX($GV:$GV,$JF803+26),"")</f>
      </c>
      <c r="HX803">
        <f>IF($JG803&gt;=27,INDEX($GV:$GV,$JF803+27),"")</f>
      </c>
      <c r="HY803">
        <f>IF($JG803&gt;=28,INDEX($GV:$GV,$JF803+28),"")</f>
      </c>
      <c r="HZ803">
        <f>IF($JG803&gt;=29,INDEX($GV:$GV,$JF803+29),"")</f>
      </c>
      <c r="IA803">
        <f>IF($JG803&gt;=30,INDEX($GV:$GV,$JF803+30),"")</f>
      </c>
      <c r="IB803">
        <f>IF($JG803&gt;=31,INDEX($GV:$GV,$JF803+31),"")</f>
      </c>
      <c r="IC803">
        <f>IF($JG803&gt;=32,INDEX($GV:$GV,$JF803+32),"")</f>
      </c>
      <c r="ID803">
        <f>IF($JG803&gt;=33,INDEX($GV:$GV,$JF803+33),"")</f>
      </c>
      <c r="IE803">
        <f>IF($JG803&gt;=34,INDEX($GV:$GV,$JF803+34),"")</f>
      </c>
      <c r="IF803">
        <f>IF($JG803&gt;=35,INDEX($GV:$GV,$JF803+35),"")</f>
      </c>
      <c r="IG803">
        <f>IF($JG803&gt;=36,INDEX($GV:$GV,$JF803+36),"")</f>
      </c>
      <c r="IH803">
        <f>IF($JG803&gt;=37,INDEX($GV:$GV,$JF803+37),"")</f>
      </c>
      <c r="II803">
        <f>IF($JG803&gt;=38,INDEX($GV:$GV,$JF803+38),"")</f>
      </c>
      <c r="IJ803">
        <f>IF($JG803&gt;=39,INDEX($GV:$GV,$JF803+39),"")</f>
      </c>
      <c r="IK803">
        <f>IF($JG803&gt;=40,INDEX($GV:$GV,$JF803+40),"")</f>
      </c>
      <c r="IL803">
        <f>IF($JG803&gt;=41,INDEX($GV:$GV,$JF803+41),"")</f>
      </c>
      <c r="IM803">
        <f>IF($JG803&gt;=42,INDEX($GV:$GV,$JF803+42),"")</f>
      </c>
      <c r="IN803">
        <f>IF($JG803&gt;=43,INDEX($GV:$GV,$JF803+43),"")</f>
      </c>
      <c r="IO803">
        <f>IF($JG803&gt;=44,INDEX($GV:$GV,$JF803+44),"")</f>
      </c>
      <c r="IP803">
        <f>IF($JG803&gt;=45,INDEX($GV:$GV,$JF803+45),"")</f>
      </c>
      <c r="IQ803">
        <f>IF($JG803&gt;=46,INDEX($GV:$GV,$JF803+46),"")</f>
      </c>
      <c r="IR803">
        <f>IF($JG803&gt;=47,INDEX($GV:$GV,$JF803+47),"")</f>
      </c>
      <c r="IS803">
        <f>IF($JG803&gt;=48,INDEX($GV:$GV,$JF803+48),"")</f>
      </c>
      <c r="IT803">
        <f>IF($JG803&gt;=49,INDEX($GV:$GV,$JF803+49),"")</f>
      </c>
      <c r="IU803">
        <f>IF($JG803&gt;=50,INDEX($GV:$GV,$JF803+50),"")</f>
      </c>
      <c r="IV803">
        <f>IF($JG803&gt;=51,INDEX($GV:$GV,$JF803+51),"")</f>
      </c>
      <c r="IW803">
        <f>IF($JG803&gt;=52,INDEX($GV:$GV,$JF803+52),"")</f>
      </c>
      <c r="IX803">
        <f>IF($JG803&gt;=53,INDEX($GV:$GV,$JF803+53),"")</f>
      </c>
      <c r="IY803">
        <f>IF($JG803&gt;=54,INDEX($GV:$GV,$JF803+54),"")</f>
      </c>
      <c r="IZ803">
        <f>IF($JG803&gt;=55,INDEX($GV:$GV,$JF803+55),"")</f>
      </c>
      <c r="JA803">
        <f>IF($JG803&gt;=56,INDEX($GV:$GV,$JF803+56),"")</f>
      </c>
      <c r="JB803">
        <f>IF($JG803&gt;=57,INDEX($GV:$GV,$JF803+57),"")</f>
      </c>
      <c r="JC803">
        <f>IF($JG803&gt;=58,INDEX($GV:$GV,$JF803+58),"")</f>
      </c>
      <c r="JD803">
        <f>IF($JG803&gt;=59,INDEX($GV:$GV,$JF803+59),"")</f>
      </c>
      <c r="JE803">
        <f>IF($JG803&gt;=60,INDEX($GV:$GV,$JF803+60),"")</f>
      </c>
      <c r="JF803">
        <f>IFERROR(MATCH($GU803,$GV$2:$GV$322,0)+1,0)</f>
      </c>
      <c r="JG803">
        <f>IFERROR(INDEX($GW$2:$GW$322,MATCH($GU803,$GV$2:$GV$322,0)),0)</f>
      </c>
      <c r="JH803" t="s">
        <v>44</v>
      </c>
      <c r="JI803" t="s">
        <v>44</v>
      </c>
    </row>
    <row r="804" spans="1:269" x14ac:dyDescent="0.25">
      <c r="R804">
        <f>IF(OR($U804="",$Q804=""),"",IFERROR($U804/$Q804,0))</f>
      </c>
      <c r="S804">
        <f>IF($U804="","",
SUM($T804,$V804,$AA804,$W804,$Y804)*
(1-IF($AB804="",0,VALUE($AB804)/100)))</f>
      </c>
      <c r="T804">
        <f>IF($U804="","",$U804)</f>
      </c>
      <c r="V804">
        <f>IF($U804="","",
IF($O804="","",
IF(ISNUMBER(SEARCH("exempt",LOWER($O804))),0,
$U804*(VALUE(SUBSTITUTE($O804,"%",""))/100))))</f>
      </c>
      <c r="AC804">
        <f>IFERROR(IF(FIND(" - ",$K804)&gt;0,MID($K804,FIND(" - ",$K804)+3,LEN($K804)),""),"")</f>
      </c>
      <c r="AL804" t="s">
        <v>1827</v>
      </c>
      <c r="AT804">
        <f>IFERROR(LEFT($K804,FIND(" - ",$K804)-1),$K804)</f>
      </c>
      <c r="AW804">
        <f>IF($CL804&gt;=1,INDEX($AU:$AU,$CK804+1),"")</f>
      </c>
      <c r="AX804">
        <f>IF($CL804&gt;=2,INDEX($AU:$AU,$CK804+2),"")</f>
      </c>
      <c r="AY804">
        <f>IF($CL804&gt;=3,INDEX($AU:$AU,$CK804+3),"")</f>
      </c>
      <c r="AZ804">
        <f>IF($CL804&gt;=4,INDEX($AU:$AU,$CK804+4),"")</f>
      </c>
      <c r="BA804">
        <f>IF($CL804&gt;=5,INDEX($AU:$AU,$CK804+5),"")</f>
      </c>
      <c r="BB804">
        <f>IF($CL804&gt;=6,INDEX($AU:$AU,$CK804+6),"")</f>
      </c>
      <c r="BC804">
        <f>IF($CL804&gt;=7,INDEX($AU:$AU,$CK804+7),"")</f>
      </c>
      <c r="BD804">
        <f>IF($CL804&gt;=8,INDEX($AU:$AU,$CK804+8),"")</f>
      </c>
      <c r="BE804">
        <f>IF($CL804&gt;=9,INDEX($AU:$AU,$CK804+9),"")</f>
      </c>
      <c r="BF804">
        <f>IF($CL804&gt;=10,INDEX($AU:$AU,$CK804+10),"")</f>
      </c>
      <c r="BG804">
        <f>IF($CL804&gt;=11,INDEX($AU:$AU,$CK804+11),"")</f>
      </c>
      <c r="BH804">
        <f>IF($CL804&gt;=12,INDEX($AU:$AU,$CK804+12),"")</f>
      </c>
      <c r="BI804">
        <f>IF($CL804&gt;=13,INDEX($AU:$AU,$CK804+13),"")</f>
      </c>
      <c r="BJ804">
        <f>IF($CL804&gt;=14,INDEX($AU:$AU,$CK804+14),"")</f>
      </c>
      <c r="BK804">
        <f>IF($CL804&gt;=15,INDEX($AU:$AU,$CK804+15),"")</f>
      </c>
      <c r="BL804">
        <f>IF($CL804&gt;=16,INDEX($AU:$AU,$CK804+16),"")</f>
      </c>
      <c r="BM804">
        <f>IF($CL804&gt;=17,INDEX($AU:$AU,$CK804+17),"")</f>
      </c>
      <c r="BN804">
        <f>IF($CL804&gt;=18,INDEX($AU:$AU,$CK804+18),"")</f>
      </c>
      <c r="BO804">
        <f>IF($CL804&gt;=19,INDEX($AU:$AU,$CK804+19),"")</f>
      </c>
      <c r="BP804">
        <f>IF($CL804&gt;=20,INDEX($AU:$AU,$CK804+20),"")</f>
      </c>
      <c r="BQ804">
        <f>IF($CL804&gt;=21,INDEX($AU:$AU,$CK804+21),"")</f>
      </c>
      <c r="BR804">
        <f>IF($CL804&gt;=22,INDEX($AU:$AU,$CK804+22),"")</f>
      </c>
      <c r="BS804">
        <f>IF($CL804&gt;=23,INDEX($AU:$AU,$CK804+23),"")</f>
      </c>
      <c r="BT804">
        <f>IF($CL804&gt;=24,INDEX($AU:$AU,$CK804+24),"")</f>
      </c>
      <c r="BU804">
        <f>IF($CL804&gt;=25,INDEX($AU:$AU,$CK804+25),"")</f>
      </c>
      <c r="BV804">
        <f>IF($CL804&gt;=26,INDEX($AU:$AU,$CK804+26),"")</f>
      </c>
      <c r="BW804">
        <f>IF($CL804&gt;=27,INDEX($AU:$AU,$CK804+27),"")</f>
      </c>
      <c r="BX804">
        <f>IF($CL804&gt;=28,INDEX($AU:$AU,$CK804+28),"")</f>
      </c>
      <c r="BY804">
        <f>IF($CL804&gt;=29,INDEX($AU:$AU,$CK804+29),"")</f>
      </c>
      <c r="BZ804">
        <f>IF($CL804&gt;=30,INDEX($AU:$AU,$CK804+30),"")</f>
      </c>
      <c r="CA804">
        <f>IF($CL804&gt;=31,INDEX($AU:$AU,$CK804+31),"")</f>
      </c>
      <c r="CB804">
        <f>IF($CL804&gt;=32,INDEX($AU:$AU,$CK804+32),"")</f>
      </c>
      <c r="CC804">
        <f>IF($CL804&gt;=33,INDEX($AU:$AU,$CK804+33),"")</f>
      </c>
      <c r="CD804">
        <f>IF($CL804&gt;=34,INDEX($AU:$AU,$CK804+34),"")</f>
      </c>
      <c r="CE804">
        <f>IF($CL804&gt;=35,INDEX($AU:$AU,$CK804+35),"")</f>
      </c>
      <c r="CF804">
        <f>IF($CL804&gt;=36,INDEX($AU:$AU,$CK804+36),"")</f>
      </c>
      <c r="CG804">
        <f>IF($CL804&gt;=37,INDEX($AU:$AU,$CK804+37),"")</f>
      </c>
      <c r="CH804">
        <f>IF($CL804&gt;=38,INDEX($AU:$AU,$CK804+38),"")</f>
      </c>
      <c r="CI804">
        <f>IF($CL804&gt;=39,INDEX($AU:$AU,$CK804+39),"")</f>
      </c>
      <c r="CJ804">
        <f>IF($CL804&gt;=40,INDEX($AU:$AU,$CK804+40),"")</f>
      </c>
      <c r="CK804">
        <f>IFERROR(MATCH($AT804,$AU$2:$AU$133,0)+1,0)</f>
      </c>
      <c r="CL804">
        <f>IFERROR(INDEX($AV$2:$AV$133,MATCH($AT804,$AU$2:$AU$133,0)),0)</f>
      </c>
      <c r="CM804">
        <f>IFERROR(LEFT($L804,FIND(" - ",$L804)-1),$L804)</f>
      </c>
      <c r="CN804" t="s">
        <v>1828</v>
      </c>
      <c r="CO804">
        <v>1</v>
      </c>
      <c r="CP804">
        <f>IF($DK804&gt;=1,INDEX($CN:$CN,$DJ804+1),"")</f>
      </c>
      <c r="CQ804">
        <f>IF($DK804&gt;=2,INDEX($CN:$CN,$DJ804+2),"")</f>
      </c>
      <c r="CR804">
        <f>IF($DK804&gt;=3,INDEX($CN:$CN,$DJ804+3),"")</f>
      </c>
      <c r="CS804">
        <f>IF($DK804&gt;=4,INDEX($CN:$CN,$DJ804+4),"")</f>
      </c>
      <c r="CT804">
        <f>IF($DK804&gt;=5,INDEX($CN:$CN,$DJ804+5),"")</f>
      </c>
      <c r="CU804">
        <f>IF($DK804&gt;=6,INDEX($CN:$CN,$DJ804+6),"")</f>
      </c>
      <c r="CV804">
        <f>IF($DK804&gt;=7,INDEX($CN:$CN,$DJ804+7),"")</f>
      </c>
      <c r="CW804">
        <f>IF($DK804&gt;=8,INDEX($CN:$CN,$DJ804+8),"")</f>
      </c>
      <c r="CX804">
        <f>IF($DK804&gt;=9,INDEX($CN:$CN,$DJ804+9),"")</f>
      </c>
      <c r="CY804">
        <f>IF($DK804&gt;=10,INDEX($CN:$CN,$DJ804+10),"")</f>
      </c>
      <c r="CZ804">
        <f>IF($DK804&gt;=11,INDEX($CN:$CN,$DJ804+11),"")</f>
      </c>
      <c r="DA804">
        <f>IF($DK804&gt;=12,INDEX($CN:$CN,$DJ804+12),"")</f>
      </c>
      <c r="DB804">
        <f>IF($DK804&gt;=13,INDEX($CN:$CN,$DJ804+13),"")</f>
      </c>
      <c r="DC804">
        <f>IF($DK804&gt;=14,INDEX($CN:$CN,$DJ804+14),"")</f>
      </c>
      <c r="DD804">
        <f>IF($DK804&gt;=15,INDEX($CN:$CN,$DJ804+15),"")</f>
      </c>
      <c r="DE804">
        <f>IF($DK804&gt;=16,INDEX($CN:$CN,$DJ804+16),"")</f>
      </c>
      <c r="DF804">
        <f>IF($DK804&gt;=17,INDEX($CN:$CN,$DJ804+17),"")</f>
      </c>
      <c r="DG804">
        <f>IF($DK804&gt;=18,INDEX($CN:$CN,$DJ804+18),"")</f>
      </c>
      <c r="DH804">
        <f>IF($DK804&gt;=19,INDEX($CN:$CN,$DJ804+19),"")</f>
      </c>
      <c r="DI804">
        <f>IF($DK804&gt;=20,INDEX($CN:$CN,$DJ804+20),"")</f>
      </c>
      <c r="DJ804">
        <f>IFERROR(MATCH($CM804,$CN$2:$CN$1089,0)+1,0)</f>
      </c>
      <c r="DK804">
        <f>IFERROR(INDEX($CO$2:$CO$1089,MATCH($CM804,$CN$2:$CN$1089,0)),0)</f>
      </c>
      <c r="DL804">
        <f>IFERROR(INDEX($AS:$AS,MATCH($O804,$AR:$AR,0))&amp;"","")</f>
      </c>
      <c r="DP804">
        <f>IF($GS804&gt;=1,INDEX($DM:$DM,$GR804+1),"")</f>
      </c>
      <c r="DQ804">
        <f>IF($GS804&gt;=2,INDEX($DM:$DM,$GR804+2),"")</f>
      </c>
      <c r="DR804">
        <f>IF($GS804&gt;=3,INDEX($DM:$DM,$GR804+3),"")</f>
      </c>
      <c r="DS804">
        <f>IF($GS804&gt;=4,INDEX($DM:$DM,$GR804+4),"")</f>
      </c>
      <c r="DT804">
        <f>IF($GS804&gt;=5,INDEX($DM:$DM,$GR804+5),"")</f>
      </c>
      <c r="DU804">
        <f>IF($GS804&gt;=6,INDEX($DM:$DM,$GR804+6),"")</f>
      </c>
      <c r="DV804">
        <f>IF($GS804&gt;=7,INDEX($DM:$DM,$GR804+7),"")</f>
      </c>
      <c r="DW804">
        <f>IF($GS804&gt;=8,INDEX($DM:$DM,$GR804+8),"")</f>
      </c>
      <c r="DX804">
        <f>IF($GS804&gt;=9,INDEX($DM:$DM,$GR804+9),"")</f>
      </c>
      <c r="DY804">
        <f>IF($GS804&gt;=10,INDEX($DM:$DM,$GR804+10),"")</f>
      </c>
      <c r="DZ804">
        <f>IF($GS804&gt;=11,INDEX($DM:$DM,$GR804+11),"")</f>
      </c>
      <c r="EA804">
        <f>IF($GS804&gt;=12,INDEX($DM:$DM,$GR804+12),"")</f>
      </c>
      <c r="EB804">
        <f>IF($GS804&gt;=13,INDEX($DM:$DM,$GR804+13),"")</f>
      </c>
      <c r="EC804">
        <f>IF($GS804&gt;=14,INDEX($DM:$DM,$GR804+14),"")</f>
      </c>
      <c r="ED804">
        <f>IF($GS804&gt;=15,INDEX($DM:$DM,$GR804+15),"")</f>
      </c>
      <c r="EE804">
        <f>IF($GS804&gt;=16,INDEX($DM:$DM,$GR804+16),"")</f>
      </c>
      <c r="EF804">
        <f>IF($GS804&gt;=17,INDEX($DM:$DM,$GR804+17),"")</f>
      </c>
      <c r="EG804">
        <f>IF($GS804&gt;=18,INDEX($DM:$DM,$GR804+18),"")</f>
      </c>
      <c r="EH804">
        <f>IF($GS804&gt;=19,INDEX($DM:$DM,$GR804+19),"")</f>
      </c>
      <c r="EI804">
        <f>IF($GS804&gt;=20,INDEX($DM:$DM,$GR804+20),"")</f>
      </c>
      <c r="EJ804">
        <f>IF($GS804&gt;=21,INDEX($DM:$DM,$GR804+21),"")</f>
      </c>
      <c r="EK804">
        <f>IF($GS804&gt;=22,INDEX($DM:$DM,$GR804+22),"")</f>
      </c>
      <c r="EL804">
        <f>IF($GS804&gt;=23,INDEX($DM:$DM,$GR804+23),"")</f>
      </c>
      <c r="EM804">
        <f>IF($GS804&gt;=24,INDEX($DM:$DM,$GR804+24),"")</f>
      </c>
      <c r="EN804">
        <f>IF($GS804&gt;=25,INDEX($DM:$DM,$GR804+25),"")</f>
      </c>
      <c r="EO804">
        <f>IF($GS804&gt;=26,INDEX($DM:$DM,$GR804+26),"")</f>
      </c>
      <c r="EP804">
        <f>IF($GS804&gt;=27,INDEX($DM:$DM,$GR804+27),"")</f>
      </c>
      <c r="EQ804">
        <f>IF($GS804&gt;=28,INDEX($DM:$DM,$GR804+28),"")</f>
      </c>
      <c r="ER804">
        <f>IF($GS804&gt;=29,INDEX($DM:$DM,$GR804+29),"")</f>
      </c>
      <c r="ES804">
        <f>IF($GS804&gt;=30,INDEX($DM:$DM,$GR804+30),"")</f>
      </c>
      <c r="ET804">
        <f>IF($GS804&gt;=31,INDEX($DM:$DM,$GR804+31),"")</f>
      </c>
      <c r="EU804">
        <f>IF($GS804&gt;=32,INDEX($DM:$DM,$GR804+32),"")</f>
      </c>
      <c r="EV804">
        <f>IF($GS804&gt;=33,INDEX($DM:$DM,$GR804+33),"")</f>
      </c>
      <c r="EW804">
        <f>IF($GS804&gt;=34,INDEX($DM:$DM,$GR804+34),"")</f>
      </c>
      <c r="EX804">
        <f>IF($GS804&gt;=35,INDEX($DM:$DM,$GR804+35),"")</f>
      </c>
      <c r="EY804">
        <f>IF($GS804&gt;=36,INDEX($DM:$DM,$GR804+36),"")</f>
      </c>
      <c r="EZ804">
        <f>IF($GS804&gt;=37,INDEX($DM:$DM,$GR804+37),"")</f>
      </c>
      <c r="FA804">
        <f>IF($GS804&gt;=38,INDEX($DM:$DM,$GR804+38),"")</f>
      </c>
      <c r="FB804">
        <f>IF($GS804&gt;=39,INDEX($DM:$DM,$GR804+39),"")</f>
      </c>
      <c r="FC804">
        <f>IF($GS804&gt;=40,INDEX($DM:$DM,$GR804+40),"")</f>
      </c>
      <c r="FD804">
        <f>IF($GS804&gt;=1,INDEX($DN:$DN,$GR804+1),"")</f>
      </c>
      <c r="FE804">
        <f>IF($GS804&gt;=2,INDEX($DN:$DN,$GR804+2),"")</f>
      </c>
      <c r="FF804">
        <f>IF($GS804&gt;=3,INDEX($DN:$DN,$GR804+3),"")</f>
      </c>
      <c r="FG804">
        <f>IF($GS804&gt;=4,INDEX($DN:$DN,$GR804+4),"")</f>
      </c>
      <c r="FH804">
        <f>IF($GS804&gt;=5,INDEX($DN:$DN,$GR804+5),"")</f>
      </c>
      <c r="FI804">
        <f>IF($GS804&gt;=6,INDEX($DN:$DN,$GR804+6),"")</f>
      </c>
      <c r="FJ804">
        <f>IF($GS804&gt;=7,INDEX($DN:$DN,$GR804+7),"")</f>
      </c>
      <c r="FK804">
        <f>IF($GS804&gt;=8,INDEX($DN:$DN,$GR804+8),"")</f>
      </c>
      <c r="FL804">
        <f>IF($GS804&gt;=9,INDEX($DN:$DN,$GR804+9),"")</f>
      </c>
      <c r="FM804">
        <f>IF($GS804&gt;=10,INDEX($DN:$DN,$GR804+10),"")</f>
      </c>
      <c r="FN804">
        <f>IF($GS804&gt;=11,INDEX($DN:$DN,$GR804+11),"")</f>
      </c>
      <c r="FO804">
        <f>IF($GS804&gt;=12,INDEX($DN:$DN,$GR804+12),"")</f>
      </c>
      <c r="FP804">
        <f>IF($GS804&gt;=13,INDEX($DN:$DN,$GR804+13),"")</f>
      </c>
      <c r="FQ804">
        <f>IF($GS804&gt;=14,INDEX($DN:$DN,$GR804+14),"")</f>
      </c>
      <c r="FR804">
        <f>IF($GS804&gt;=15,INDEX($DN:$DN,$GR804+15),"")</f>
      </c>
      <c r="FS804">
        <f>IF($GS804&gt;=16,INDEX($DN:$DN,$GR804+16),"")</f>
      </c>
      <c r="FT804">
        <f>IF($GS804&gt;=17,INDEX($DN:$DN,$GR804+17),"")</f>
      </c>
      <c r="FU804">
        <f>IF($GS804&gt;=18,INDEX($DN:$DN,$GR804+18),"")</f>
      </c>
      <c r="FV804">
        <f>IF($GS804&gt;=19,INDEX($DN:$DN,$GR804+19),"")</f>
      </c>
      <c r="FW804">
        <f>IF($GS804&gt;=20,INDEX($DN:$DN,$GR804+20),"")</f>
      </c>
      <c r="FX804">
        <f>IF($GS804&gt;=21,INDEX($DN:$DN,$GR804+21),"")</f>
      </c>
      <c r="FY804">
        <f>IF($GS804&gt;=22,INDEX($DN:$DN,$GR804+22),"")</f>
      </c>
      <c r="FZ804">
        <f>IF($GS804&gt;=23,INDEX($DN:$DN,$GR804+23),"")</f>
      </c>
      <c r="GA804">
        <f>IF($GS804&gt;=24,INDEX($DN:$DN,$GR804+24),"")</f>
      </c>
      <c r="GB804">
        <f>IF($GS804&gt;=25,INDEX($DN:$DN,$GR804+25),"")</f>
      </c>
      <c r="GC804">
        <f>IF($GS804&gt;=26,INDEX($DN:$DN,$GR804+26),"")</f>
      </c>
      <c r="GD804">
        <f>IF($GS804&gt;=27,INDEX($DN:$DN,$GR804+27),"")</f>
      </c>
      <c r="GE804">
        <f>IF($GS804&gt;=28,INDEX($DN:$DN,$GR804+28),"")</f>
      </c>
      <c r="GF804">
        <f>IF($GS804&gt;=29,INDEX($DN:$DN,$GR804+29),"")</f>
      </c>
      <c r="GG804">
        <f>IF($GS804&gt;=30,INDEX($DN:$DN,$GR804+30),"")</f>
      </c>
      <c r="GH804">
        <f>IF($GS804&gt;=31,INDEX($DN:$DN,$GR804+31),"")</f>
      </c>
      <c r="GI804">
        <f>IF($GS804&gt;=32,INDEX($DN:$DN,$GR804+32),"")</f>
      </c>
      <c r="GJ804">
        <f>IF($GS804&gt;=33,INDEX($DN:$DN,$GR804+33),"")</f>
      </c>
      <c r="GK804">
        <f>IF($GS804&gt;=34,INDEX($DN:$DN,$GR804+34),"")</f>
      </c>
      <c r="GL804">
        <f>IF($GS804&gt;=35,INDEX($DN:$DN,$GR804+35),"")</f>
      </c>
      <c r="GM804">
        <f>IF($GS804&gt;=36,INDEX($DN:$DN,$GR804+36),"")</f>
      </c>
      <c r="GN804">
        <f>IF($GS804&gt;=37,INDEX($DN:$DN,$GR804+37),"")</f>
      </c>
      <c r="GO804">
        <f>IF($GS804&gt;=38,INDEX($DN:$DN,$GR804+38),"")</f>
      </c>
      <c r="GP804">
        <f>IF($GS804&gt;=39,INDEX($DN:$DN,$GR804+39),"")</f>
      </c>
      <c r="GQ804">
        <f>IF($GS804&gt;=40,INDEX($DN:$DN,$GR804+40),"")</f>
      </c>
      <c r="GR804">
        <f>IFERROR(MATCH($DL804,$DM$2:$DM$148,0)+1,0)</f>
      </c>
      <c r="GS804">
        <f>IFERROR(INDEX($DO$2:$DO$148,MATCH($DL804,$DM$2:$DM$148,0)),0)</f>
      </c>
      <c r="GT804">
        <f>IFERROR(MATCH($Z804,$DP$804:$FC$804,0),0)</f>
      </c>
      <c r="GU804">
        <f>IF($GT804&gt;0,INDEX($FD$804:$GQ$804,$GT804),"")</f>
      </c>
      <c r="GX804">
        <f>IF($JG804&gt;=1,INDEX($GV:$GV,$JF804+1),"")</f>
      </c>
      <c r="GY804">
        <f>IF($JG804&gt;=2,INDEX($GV:$GV,$JF804+2),"")</f>
      </c>
      <c r="GZ804">
        <f>IF($JG804&gt;=3,INDEX($GV:$GV,$JF804+3),"")</f>
      </c>
      <c r="HA804">
        <f>IF($JG804&gt;=4,INDEX($GV:$GV,$JF804+4),"")</f>
      </c>
      <c r="HB804">
        <f>IF($JG804&gt;=5,INDEX($GV:$GV,$JF804+5),"")</f>
      </c>
      <c r="HC804">
        <f>IF($JG804&gt;=6,INDEX($GV:$GV,$JF804+6),"")</f>
      </c>
      <c r="HD804">
        <f>IF($JG804&gt;=7,INDEX($GV:$GV,$JF804+7),"")</f>
      </c>
      <c r="HE804">
        <f>IF($JG804&gt;=8,INDEX($GV:$GV,$JF804+8),"")</f>
      </c>
      <c r="HF804">
        <f>IF($JG804&gt;=9,INDEX($GV:$GV,$JF804+9),"")</f>
      </c>
      <c r="HG804">
        <f>IF($JG804&gt;=10,INDEX($GV:$GV,$JF804+10),"")</f>
      </c>
      <c r="HH804">
        <f>IF($JG804&gt;=11,INDEX($GV:$GV,$JF804+11),"")</f>
      </c>
      <c r="HI804">
        <f>IF($JG804&gt;=12,INDEX($GV:$GV,$JF804+12),"")</f>
      </c>
      <c r="HJ804">
        <f>IF($JG804&gt;=13,INDEX($GV:$GV,$JF804+13),"")</f>
      </c>
      <c r="HK804">
        <f>IF($JG804&gt;=14,INDEX($GV:$GV,$JF804+14),"")</f>
      </c>
      <c r="HL804">
        <f>IF($JG804&gt;=15,INDEX($GV:$GV,$JF804+15),"")</f>
      </c>
      <c r="HM804">
        <f>IF($JG804&gt;=16,INDEX($GV:$GV,$JF804+16),"")</f>
      </c>
      <c r="HN804">
        <f>IF($JG804&gt;=17,INDEX($GV:$GV,$JF804+17),"")</f>
      </c>
      <c r="HO804">
        <f>IF($JG804&gt;=18,INDEX($GV:$GV,$JF804+18),"")</f>
      </c>
      <c r="HP804">
        <f>IF($JG804&gt;=19,INDEX($GV:$GV,$JF804+19),"")</f>
      </c>
      <c r="HQ804">
        <f>IF($JG804&gt;=20,INDEX($GV:$GV,$JF804+20),"")</f>
      </c>
      <c r="HR804">
        <f>IF($JG804&gt;=21,INDEX($GV:$GV,$JF804+21),"")</f>
      </c>
      <c r="HS804">
        <f>IF($JG804&gt;=22,INDEX($GV:$GV,$JF804+22),"")</f>
      </c>
      <c r="HT804">
        <f>IF($JG804&gt;=23,INDEX($GV:$GV,$JF804+23),"")</f>
      </c>
      <c r="HU804">
        <f>IF($JG804&gt;=24,INDEX($GV:$GV,$JF804+24),"")</f>
      </c>
      <c r="HV804">
        <f>IF($JG804&gt;=25,INDEX($GV:$GV,$JF804+25),"")</f>
      </c>
      <c r="HW804">
        <f>IF($JG804&gt;=26,INDEX($GV:$GV,$JF804+26),"")</f>
      </c>
      <c r="HX804">
        <f>IF($JG804&gt;=27,INDEX($GV:$GV,$JF804+27),"")</f>
      </c>
      <c r="HY804">
        <f>IF($JG804&gt;=28,INDEX($GV:$GV,$JF804+28),"")</f>
      </c>
      <c r="HZ804">
        <f>IF($JG804&gt;=29,INDEX($GV:$GV,$JF804+29),"")</f>
      </c>
      <c r="IA804">
        <f>IF($JG804&gt;=30,INDEX($GV:$GV,$JF804+30),"")</f>
      </c>
      <c r="IB804">
        <f>IF($JG804&gt;=31,INDEX($GV:$GV,$JF804+31),"")</f>
      </c>
      <c r="IC804">
        <f>IF($JG804&gt;=32,INDEX($GV:$GV,$JF804+32),"")</f>
      </c>
      <c r="ID804">
        <f>IF($JG804&gt;=33,INDEX($GV:$GV,$JF804+33),"")</f>
      </c>
      <c r="IE804">
        <f>IF($JG804&gt;=34,INDEX($GV:$GV,$JF804+34),"")</f>
      </c>
      <c r="IF804">
        <f>IF($JG804&gt;=35,INDEX($GV:$GV,$JF804+35),"")</f>
      </c>
      <c r="IG804">
        <f>IF($JG804&gt;=36,INDEX($GV:$GV,$JF804+36),"")</f>
      </c>
      <c r="IH804">
        <f>IF($JG804&gt;=37,INDEX($GV:$GV,$JF804+37),"")</f>
      </c>
      <c r="II804">
        <f>IF($JG804&gt;=38,INDEX($GV:$GV,$JF804+38),"")</f>
      </c>
      <c r="IJ804">
        <f>IF($JG804&gt;=39,INDEX($GV:$GV,$JF804+39),"")</f>
      </c>
      <c r="IK804">
        <f>IF($JG804&gt;=40,INDEX($GV:$GV,$JF804+40),"")</f>
      </c>
      <c r="IL804">
        <f>IF($JG804&gt;=41,INDEX($GV:$GV,$JF804+41),"")</f>
      </c>
      <c r="IM804">
        <f>IF($JG804&gt;=42,INDEX($GV:$GV,$JF804+42),"")</f>
      </c>
      <c r="IN804">
        <f>IF($JG804&gt;=43,INDEX($GV:$GV,$JF804+43),"")</f>
      </c>
      <c r="IO804">
        <f>IF($JG804&gt;=44,INDEX($GV:$GV,$JF804+44),"")</f>
      </c>
      <c r="IP804">
        <f>IF($JG804&gt;=45,INDEX($GV:$GV,$JF804+45),"")</f>
      </c>
      <c r="IQ804">
        <f>IF($JG804&gt;=46,INDEX($GV:$GV,$JF804+46),"")</f>
      </c>
      <c r="IR804">
        <f>IF($JG804&gt;=47,INDEX($GV:$GV,$JF804+47),"")</f>
      </c>
      <c r="IS804">
        <f>IF($JG804&gt;=48,INDEX($GV:$GV,$JF804+48),"")</f>
      </c>
      <c r="IT804">
        <f>IF($JG804&gt;=49,INDEX($GV:$GV,$JF804+49),"")</f>
      </c>
      <c r="IU804">
        <f>IF($JG804&gt;=50,INDEX($GV:$GV,$JF804+50),"")</f>
      </c>
      <c r="IV804">
        <f>IF($JG804&gt;=51,INDEX($GV:$GV,$JF804+51),"")</f>
      </c>
      <c r="IW804">
        <f>IF($JG804&gt;=52,INDEX($GV:$GV,$JF804+52),"")</f>
      </c>
      <c r="IX804">
        <f>IF($JG804&gt;=53,INDEX($GV:$GV,$JF804+53),"")</f>
      </c>
      <c r="IY804">
        <f>IF($JG804&gt;=54,INDEX($GV:$GV,$JF804+54),"")</f>
      </c>
      <c r="IZ804">
        <f>IF($JG804&gt;=55,INDEX($GV:$GV,$JF804+55),"")</f>
      </c>
      <c r="JA804">
        <f>IF($JG804&gt;=56,INDEX($GV:$GV,$JF804+56),"")</f>
      </c>
      <c r="JB804">
        <f>IF($JG804&gt;=57,INDEX($GV:$GV,$JF804+57),"")</f>
      </c>
      <c r="JC804">
        <f>IF($JG804&gt;=58,INDEX($GV:$GV,$JF804+58),"")</f>
      </c>
      <c r="JD804">
        <f>IF($JG804&gt;=59,INDEX($GV:$GV,$JF804+59),"")</f>
      </c>
      <c r="JE804">
        <f>IF($JG804&gt;=60,INDEX($GV:$GV,$JF804+60),"")</f>
      </c>
      <c r="JF804">
        <f>IFERROR(MATCH($GU804,$GV$2:$GV$322,0)+1,0)</f>
      </c>
      <c r="JG804">
        <f>IFERROR(INDEX($GW$2:$GW$322,MATCH($GU804,$GV$2:$GV$322,0)),0)</f>
      </c>
      <c r="JH804" t="s">
        <v>44</v>
      </c>
      <c r="JI804" t="s">
        <v>44</v>
      </c>
    </row>
    <row r="805" spans="1:269" x14ac:dyDescent="0.25">
      <c r="R805">
        <f>IF(OR($U805="",$Q805=""),"",IFERROR($U805/$Q805,0))</f>
      </c>
      <c r="S805">
        <f>IF($U805="","",
SUM($T805,$V805,$AA805,$W805,$Y805)*
(1-IF($AB805="",0,VALUE($AB805)/100)))</f>
      </c>
      <c r="T805">
        <f>IF($U805="","",$U805)</f>
      </c>
      <c r="V805">
        <f>IF($U805="","",
IF($O805="","",
IF(ISNUMBER(SEARCH("exempt",LOWER($O805))),0,
$U805*(VALUE(SUBSTITUTE($O805,"%",""))/100))))</f>
      </c>
      <c r="AC805">
        <f>IFERROR(IF(FIND(" - ",$K805)&gt;0,MID($K805,FIND(" - ",$K805)+3,LEN($K805)),""),"")</f>
      </c>
      <c r="AL805" t="s">
        <v>1829</v>
      </c>
      <c r="AT805">
        <f>IFERROR(LEFT($K805,FIND(" - ",$K805)-1),$K805)</f>
      </c>
      <c r="AW805">
        <f>IF($CL805&gt;=1,INDEX($AU:$AU,$CK805+1),"")</f>
      </c>
      <c r="AX805">
        <f>IF($CL805&gt;=2,INDEX($AU:$AU,$CK805+2),"")</f>
      </c>
      <c r="AY805">
        <f>IF($CL805&gt;=3,INDEX($AU:$AU,$CK805+3),"")</f>
      </c>
      <c r="AZ805">
        <f>IF($CL805&gt;=4,INDEX($AU:$AU,$CK805+4),"")</f>
      </c>
      <c r="BA805">
        <f>IF($CL805&gt;=5,INDEX($AU:$AU,$CK805+5),"")</f>
      </c>
      <c r="BB805">
        <f>IF($CL805&gt;=6,INDEX($AU:$AU,$CK805+6),"")</f>
      </c>
      <c r="BC805">
        <f>IF($CL805&gt;=7,INDEX($AU:$AU,$CK805+7),"")</f>
      </c>
      <c r="BD805">
        <f>IF($CL805&gt;=8,INDEX($AU:$AU,$CK805+8),"")</f>
      </c>
      <c r="BE805">
        <f>IF($CL805&gt;=9,INDEX($AU:$AU,$CK805+9),"")</f>
      </c>
      <c r="BF805">
        <f>IF($CL805&gt;=10,INDEX($AU:$AU,$CK805+10),"")</f>
      </c>
      <c r="BG805">
        <f>IF($CL805&gt;=11,INDEX($AU:$AU,$CK805+11),"")</f>
      </c>
      <c r="BH805">
        <f>IF($CL805&gt;=12,INDEX($AU:$AU,$CK805+12),"")</f>
      </c>
      <c r="BI805">
        <f>IF($CL805&gt;=13,INDEX($AU:$AU,$CK805+13),"")</f>
      </c>
      <c r="BJ805">
        <f>IF($CL805&gt;=14,INDEX($AU:$AU,$CK805+14),"")</f>
      </c>
      <c r="BK805">
        <f>IF($CL805&gt;=15,INDEX($AU:$AU,$CK805+15),"")</f>
      </c>
      <c r="BL805">
        <f>IF($CL805&gt;=16,INDEX($AU:$AU,$CK805+16),"")</f>
      </c>
      <c r="BM805">
        <f>IF($CL805&gt;=17,INDEX($AU:$AU,$CK805+17),"")</f>
      </c>
      <c r="BN805">
        <f>IF($CL805&gt;=18,INDEX($AU:$AU,$CK805+18),"")</f>
      </c>
      <c r="BO805">
        <f>IF($CL805&gt;=19,INDEX($AU:$AU,$CK805+19),"")</f>
      </c>
      <c r="BP805">
        <f>IF($CL805&gt;=20,INDEX($AU:$AU,$CK805+20),"")</f>
      </c>
      <c r="BQ805">
        <f>IF($CL805&gt;=21,INDEX($AU:$AU,$CK805+21),"")</f>
      </c>
      <c r="BR805">
        <f>IF($CL805&gt;=22,INDEX($AU:$AU,$CK805+22),"")</f>
      </c>
      <c r="BS805">
        <f>IF($CL805&gt;=23,INDEX($AU:$AU,$CK805+23),"")</f>
      </c>
      <c r="BT805">
        <f>IF($CL805&gt;=24,INDEX($AU:$AU,$CK805+24),"")</f>
      </c>
      <c r="BU805">
        <f>IF($CL805&gt;=25,INDEX($AU:$AU,$CK805+25),"")</f>
      </c>
      <c r="BV805">
        <f>IF($CL805&gt;=26,INDEX($AU:$AU,$CK805+26),"")</f>
      </c>
      <c r="BW805">
        <f>IF($CL805&gt;=27,INDEX($AU:$AU,$CK805+27),"")</f>
      </c>
      <c r="BX805">
        <f>IF($CL805&gt;=28,INDEX($AU:$AU,$CK805+28),"")</f>
      </c>
      <c r="BY805">
        <f>IF($CL805&gt;=29,INDEX($AU:$AU,$CK805+29),"")</f>
      </c>
      <c r="BZ805">
        <f>IF($CL805&gt;=30,INDEX($AU:$AU,$CK805+30),"")</f>
      </c>
      <c r="CA805">
        <f>IF($CL805&gt;=31,INDEX($AU:$AU,$CK805+31),"")</f>
      </c>
      <c r="CB805">
        <f>IF($CL805&gt;=32,INDEX($AU:$AU,$CK805+32),"")</f>
      </c>
      <c r="CC805">
        <f>IF($CL805&gt;=33,INDEX($AU:$AU,$CK805+33),"")</f>
      </c>
      <c r="CD805">
        <f>IF($CL805&gt;=34,INDEX($AU:$AU,$CK805+34),"")</f>
      </c>
      <c r="CE805">
        <f>IF($CL805&gt;=35,INDEX($AU:$AU,$CK805+35),"")</f>
      </c>
      <c r="CF805">
        <f>IF($CL805&gt;=36,INDEX($AU:$AU,$CK805+36),"")</f>
      </c>
      <c r="CG805">
        <f>IF($CL805&gt;=37,INDEX($AU:$AU,$CK805+37),"")</f>
      </c>
      <c r="CH805">
        <f>IF($CL805&gt;=38,INDEX($AU:$AU,$CK805+38),"")</f>
      </c>
      <c r="CI805">
        <f>IF($CL805&gt;=39,INDEX($AU:$AU,$CK805+39),"")</f>
      </c>
      <c r="CJ805">
        <f>IF($CL805&gt;=40,INDEX($AU:$AU,$CK805+40),"")</f>
      </c>
      <c r="CK805">
        <f>IFERROR(MATCH($AT805,$AU$2:$AU$133,0)+1,0)</f>
      </c>
      <c r="CL805">
        <f>IFERROR(INDEX($AV$2:$AV$133,MATCH($AT805,$AU$2:$AU$133,0)),0)</f>
      </c>
      <c r="CM805">
        <f>IFERROR(LEFT($L805,FIND(" - ",$L805)-1),$L805)</f>
      </c>
      <c r="CN805" t="s">
        <v>149</v>
      </c>
      <c r="CP805">
        <f>IF($DK805&gt;=1,INDEX($CN:$CN,$DJ805+1),"")</f>
      </c>
      <c r="CQ805">
        <f>IF($DK805&gt;=2,INDEX($CN:$CN,$DJ805+2),"")</f>
      </c>
      <c r="CR805">
        <f>IF($DK805&gt;=3,INDEX($CN:$CN,$DJ805+3),"")</f>
      </c>
      <c r="CS805">
        <f>IF($DK805&gt;=4,INDEX($CN:$CN,$DJ805+4),"")</f>
      </c>
      <c r="CT805">
        <f>IF($DK805&gt;=5,INDEX($CN:$CN,$DJ805+5),"")</f>
      </c>
      <c r="CU805">
        <f>IF($DK805&gt;=6,INDEX($CN:$CN,$DJ805+6),"")</f>
      </c>
      <c r="CV805">
        <f>IF($DK805&gt;=7,INDEX($CN:$CN,$DJ805+7),"")</f>
      </c>
      <c r="CW805">
        <f>IF($DK805&gt;=8,INDEX($CN:$CN,$DJ805+8),"")</f>
      </c>
      <c r="CX805">
        <f>IF($DK805&gt;=9,INDEX($CN:$CN,$DJ805+9),"")</f>
      </c>
      <c r="CY805">
        <f>IF($DK805&gt;=10,INDEX($CN:$CN,$DJ805+10),"")</f>
      </c>
      <c r="CZ805">
        <f>IF($DK805&gt;=11,INDEX($CN:$CN,$DJ805+11),"")</f>
      </c>
      <c r="DA805">
        <f>IF($DK805&gt;=12,INDEX($CN:$CN,$DJ805+12),"")</f>
      </c>
      <c r="DB805">
        <f>IF($DK805&gt;=13,INDEX($CN:$CN,$DJ805+13),"")</f>
      </c>
      <c r="DC805">
        <f>IF($DK805&gt;=14,INDEX($CN:$CN,$DJ805+14),"")</f>
      </c>
      <c r="DD805">
        <f>IF($DK805&gt;=15,INDEX($CN:$CN,$DJ805+15),"")</f>
      </c>
      <c r="DE805">
        <f>IF($DK805&gt;=16,INDEX($CN:$CN,$DJ805+16),"")</f>
      </c>
      <c r="DF805">
        <f>IF($DK805&gt;=17,INDEX($CN:$CN,$DJ805+17),"")</f>
      </c>
      <c r="DG805">
        <f>IF($DK805&gt;=18,INDEX($CN:$CN,$DJ805+18),"")</f>
      </c>
      <c r="DH805">
        <f>IF($DK805&gt;=19,INDEX($CN:$CN,$DJ805+19),"")</f>
      </c>
      <c r="DI805">
        <f>IF($DK805&gt;=20,INDEX($CN:$CN,$DJ805+20),"")</f>
      </c>
      <c r="DJ805">
        <f>IFERROR(MATCH($CM805,$CN$2:$CN$1089,0)+1,0)</f>
      </c>
      <c r="DK805">
        <f>IFERROR(INDEX($CO$2:$CO$1089,MATCH($CM805,$CN$2:$CN$1089,0)),0)</f>
      </c>
      <c r="DL805">
        <f>IFERROR(INDEX($AS:$AS,MATCH($O805,$AR:$AR,0))&amp;"","")</f>
      </c>
      <c r="DP805">
        <f>IF($GS805&gt;=1,INDEX($DM:$DM,$GR805+1),"")</f>
      </c>
      <c r="DQ805">
        <f>IF($GS805&gt;=2,INDEX($DM:$DM,$GR805+2),"")</f>
      </c>
      <c r="DR805">
        <f>IF($GS805&gt;=3,INDEX($DM:$DM,$GR805+3),"")</f>
      </c>
      <c r="DS805">
        <f>IF($GS805&gt;=4,INDEX($DM:$DM,$GR805+4),"")</f>
      </c>
      <c r="DT805">
        <f>IF($GS805&gt;=5,INDEX($DM:$DM,$GR805+5),"")</f>
      </c>
      <c r="DU805">
        <f>IF($GS805&gt;=6,INDEX($DM:$DM,$GR805+6),"")</f>
      </c>
      <c r="DV805">
        <f>IF($GS805&gt;=7,INDEX($DM:$DM,$GR805+7),"")</f>
      </c>
      <c r="DW805">
        <f>IF($GS805&gt;=8,INDEX($DM:$DM,$GR805+8),"")</f>
      </c>
      <c r="DX805">
        <f>IF($GS805&gt;=9,INDEX($DM:$DM,$GR805+9),"")</f>
      </c>
      <c r="DY805">
        <f>IF($GS805&gt;=10,INDEX($DM:$DM,$GR805+10),"")</f>
      </c>
      <c r="DZ805">
        <f>IF($GS805&gt;=11,INDEX($DM:$DM,$GR805+11),"")</f>
      </c>
      <c r="EA805">
        <f>IF($GS805&gt;=12,INDEX($DM:$DM,$GR805+12),"")</f>
      </c>
      <c r="EB805">
        <f>IF($GS805&gt;=13,INDEX($DM:$DM,$GR805+13),"")</f>
      </c>
      <c r="EC805">
        <f>IF($GS805&gt;=14,INDEX($DM:$DM,$GR805+14),"")</f>
      </c>
      <c r="ED805">
        <f>IF($GS805&gt;=15,INDEX($DM:$DM,$GR805+15),"")</f>
      </c>
      <c r="EE805">
        <f>IF($GS805&gt;=16,INDEX($DM:$DM,$GR805+16),"")</f>
      </c>
      <c r="EF805">
        <f>IF($GS805&gt;=17,INDEX($DM:$DM,$GR805+17),"")</f>
      </c>
      <c r="EG805">
        <f>IF($GS805&gt;=18,INDEX($DM:$DM,$GR805+18),"")</f>
      </c>
      <c r="EH805">
        <f>IF($GS805&gt;=19,INDEX($DM:$DM,$GR805+19),"")</f>
      </c>
      <c r="EI805">
        <f>IF($GS805&gt;=20,INDEX($DM:$DM,$GR805+20),"")</f>
      </c>
      <c r="EJ805">
        <f>IF($GS805&gt;=21,INDEX($DM:$DM,$GR805+21),"")</f>
      </c>
      <c r="EK805">
        <f>IF($GS805&gt;=22,INDEX($DM:$DM,$GR805+22),"")</f>
      </c>
      <c r="EL805">
        <f>IF($GS805&gt;=23,INDEX($DM:$DM,$GR805+23),"")</f>
      </c>
      <c r="EM805">
        <f>IF($GS805&gt;=24,INDEX($DM:$DM,$GR805+24),"")</f>
      </c>
      <c r="EN805">
        <f>IF($GS805&gt;=25,INDEX($DM:$DM,$GR805+25),"")</f>
      </c>
      <c r="EO805">
        <f>IF($GS805&gt;=26,INDEX($DM:$DM,$GR805+26),"")</f>
      </c>
      <c r="EP805">
        <f>IF($GS805&gt;=27,INDEX($DM:$DM,$GR805+27),"")</f>
      </c>
      <c r="EQ805">
        <f>IF($GS805&gt;=28,INDEX($DM:$DM,$GR805+28),"")</f>
      </c>
      <c r="ER805">
        <f>IF($GS805&gt;=29,INDEX($DM:$DM,$GR805+29),"")</f>
      </c>
      <c r="ES805">
        <f>IF($GS805&gt;=30,INDEX($DM:$DM,$GR805+30),"")</f>
      </c>
      <c r="ET805">
        <f>IF($GS805&gt;=31,INDEX($DM:$DM,$GR805+31),"")</f>
      </c>
      <c r="EU805">
        <f>IF($GS805&gt;=32,INDEX($DM:$DM,$GR805+32),"")</f>
      </c>
      <c r="EV805">
        <f>IF($GS805&gt;=33,INDEX($DM:$DM,$GR805+33),"")</f>
      </c>
      <c r="EW805">
        <f>IF($GS805&gt;=34,INDEX($DM:$DM,$GR805+34),"")</f>
      </c>
      <c r="EX805">
        <f>IF($GS805&gt;=35,INDEX($DM:$DM,$GR805+35),"")</f>
      </c>
      <c r="EY805">
        <f>IF($GS805&gt;=36,INDEX($DM:$DM,$GR805+36),"")</f>
      </c>
      <c r="EZ805">
        <f>IF($GS805&gt;=37,INDEX($DM:$DM,$GR805+37),"")</f>
      </c>
      <c r="FA805">
        <f>IF($GS805&gt;=38,INDEX($DM:$DM,$GR805+38),"")</f>
      </c>
      <c r="FB805">
        <f>IF($GS805&gt;=39,INDEX($DM:$DM,$GR805+39),"")</f>
      </c>
      <c r="FC805">
        <f>IF($GS805&gt;=40,INDEX($DM:$DM,$GR805+40),"")</f>
      </c>
      <c r="FD805">
        <f>IF($GS805&gt;=1,INDEX($DN:$DN,$GR805+1),"")</f>
      </c>
      <c r="FE805">
        <f>IF($GS805&gt;=2,INDEX($DN:$DN,$GR805+2),"")</f>
      </c>
      <c r="FF805">
        <f>IF($GS805&gt;=3,INDEX($DN:$DN,$GR805+3),"")</f>
      </c>
      <c r="FG805">
        <f>IF($GS805&gt;=4,INDEX($DN:$DN,$GR805+4),"")</f>
      </c>
      <c r="FH805">
        <f>IF($GS805&gt;=5,INDEX($DN:$DN,$GR805+5),"")</f>
      </c>
      <c r="FI805">
        <f>IF($GS805&gt;=6,INDEX($DN:$DN,$GR805+6),"")</f>
      </c>
      <c r="FJ805">
        <f>IF($GS805&gt;=7,INDEX($DN:$DN,$GR805+7),"")</f>
      </c>
      <c r="FK805">
        <f>IF($GS805&gt;=8,INDEX($DN:$DN,$GR805+8),"")</f>
      </c>
      <c r="FL805">
        <f>IF($GS805&gt;=9,INDEX($DN:$DN,$GR805+9),"")</f>
      </c>
      <c r="FM805">
        <f>IF($GS805&gt;=10,INDEX($DN:$DN,$GR805+10),"")</f>
      </c>
      <c r="FN805">
        <f>IF($GS805&gt;=11,INDEX($DN:$DN,$GR805+11),"")</f>
      </c>
      <c r="FO805">
        <f>IF($GS805&gt;=12,INDEX($DN:$DN,$GR805+12),"")</f>
      </c>
      <c r="FP805">
        <f>IF($GS805&gt;=13,INDEX($DN:$DN,$GR805+13),"")</f>
      </c>
      <c r="FQ805">
        <f>IF($GS805&gt;=14,INDEX($DN:$DN,$GR805+14),"")</f>
      </c>
      <c r="FR805">
        <f>IF($GS805&gt;=15,INDEX($DN:$DN,$GR805+15),"")</f>
      </c>
      <c r="FS805">
        <f>IF($GS805&gt;=16,INDEX($DN:$DN,$GR805+16),"")</f>
      </c>
      <c r="FT805">
        <f>IF($GS805&gt;=17,INDEX($DN:$DN,$GR805+17),"")</f>
      </c>
      <c r="FU805">
        <f>IF($GS805&gt;=18,INDEX($DN:$DN,$GR805+18),"")</f>
      </c>
      <c r="FV805">
        <f>IF($GS805&gt;=19,INDEX($DN:$DN,$GR805+19),"")</f>
      </c>
      <c r="FW805">
        <f>IF($GS805&gt;=20,INDEX($DN:$DN,$GR805+20),"")</f>
      </c>
      <c r="FX805">
        <f>IF($GS805&gt;=21,INDEX($DN:$DN,$GR805+21),"")</f>
      </c>
      <c r="FY805">
        <f>IF($GS805&gt;=22,INDEX($DN:$DN,$GR805+22),"")</f>
      </c>
      <c r="FZ805">
        <f>IF($GS805&gt;=23,INDEX($DN:$DN,$GR805+23),"")</f>
      </c>
      <c r="GA805">
        <f>IF($GS805&gt;=24,INDEX($DN:$DN,$GR805+24),"")</f>
      </c>
      <c r="GB805">
        <f>IF($GS805&gt;=25,INDEX($DN:$DN,$GR805+25),"")</f>
      </c>
      <c r="GC805">
        <f>IF($GS805&gt;=26,INDEX($DN:$DN,$GR805+26),"")</f>
      </c>
      <c r="GD805">
        <f>IF($GS805&gt;=27,INDEX($DN:$DN,$GR805+27),"")</f>
      </c>
      <c r="GE805">
        <f>IF($GS805&gt;=28,INDEX($DN:$DN,$GR805+28),"")</f>
      </c>
      <c r="GF805">
        <f>IF($GS805&gt;=29,INDEX($DN:$DN,$GR805+29),"")</f>
      </c>
      <c r="GG805">
        <f>IF($GS805&gt;=30,INDEX($DN:$DN,$GR805+30),"")</f>
      </c>
      <c r="GH805">
        <f>IF($GS805&gt;=31,INDEX($DN:$DN,$GR805+31),"")</f>
      </c>
      <c r="GI805">
        <f>IF($GS805&gt;=32,INDEX($DN:$DN,$GR805+32),"")</f>
      </c>
      <c r="GJ805">
        <f>IF($GS805&gt;=33,INDEX($DN:$DN,$GR805+33),"")</f>
      </c>
      <c r="GK805">
        <f>IF($GS805&gt;=34,INDEX($DN:$DN,$GR805+34),"")</f>
      </c>
      <c r="GL805">
        <f>IF($GS805&gt;=35,INDEX($DN:$DN,$GR805+35),"")</f>
      </c>
      <c r="GM805">
        <f>IF($GS805&gt;=36,INDEX($DN:$DN,$GR805+36),"")</f>
      </c>
      <c r="GN805">
        <f>IF($GS805&gt;=37,INDEX($DN:$DN,$GR805+37),"")</f>
      </c>
      <c r="GO805">
        <f>IF($GS805&gt;=38,INDEX($DN:$DN,$GR805+38),"")</f>
      </c>
      <c r="GP805">
        <f>IF($GS805&gt;=39,INDEX($DN:$DN,$GR805+39),"")</f>
      </c>
      <c r="GQ805">
        <f>IF($GS805&gt;=40,INDEX($DN:$DN,$GR805+40),"")</f>
      </c>
      <c r="GR805">
        <f>IFERROR(MATCH($DL805,$DM$2:$DM$148,0)+1,0)</f>
      </c>
      <c r="GS805">
        <f>IFERROR(INDEX($DO$2:$DO$148,MATCH($DL805,$DM$2:$DM$148,0)),0)</f>
      </c>
      <c r="GT805">
        <f>IFERROR(MATCH($Z805,$DP$805:$FC$805,0),0)</f>
      </c>
      <c r="GU805">
        <f>IF($GT805&gt;0,INDEX($FD$805:$GQ$805,$GT805),"")</f>
      </c>
      <c r="GX805">
        <f>IF($JG805&gt;=1,INDEX($GV:$GV,$JF805+1),"")</f>
      </c>
      <c r="GY805">
        <f>IF($JG805&gt;=2,INDEX($GV:$GV,$JF805+2),"")</f>
      </c>
      <c r="GZ805">
        <f>IF($JG805&gt;=3,INDEX($GV:$GV,$JF805+3),"")</f>
      </c>
      <c r="HA805">
        <f>IF($JG805&gt;=4,INDEX($GV:$GV,$JF805+4),"")</f>
      </c>
      <c r="HB805">
        <f>IF($JG805&gt;=5,INDEX($GV:$GV,$JF805+5),"")</f>
      </c>
      <c r="HC805">
        <f>IF($JG805&gt;=6,INDEX($GV:$GV,$JF805+6),"")</f>
      </c>
      <c r="HD805">
        <f>IF($JG805&gt;=7,INDEX($GV:$GV,$JF805+7),"")</f>
      </c>
      <c r="HE805">
        <f>IF($JG805&gt;=8,INDEX($GV:$GV,$JF805+8),"")</f>
      </c>
      <c r="HF805">
        <f>IF($JG805&gt;=9,INDEX($GV:$GV,$JF805+9),"")</f>
      </c>
      <c r="HG805">
        <f>IF($JG805&gt;=10,INDEX($GV:$GV,$JF805+10),"")</f>
      </c>
      <c r="HH805">
        <f>IF($JG805&gt;=11,INDEX($GV:$GV,$JF805+11),"")</f>
      </c>
      <c r="HI805">
        <f>IF($JG805&gt;=12,INDEX($GV:$GV,$JF805+12),"")</f>
      </c>
      <c r="HJ805">
        <f>IF($JG805&gt;=13,INDEX($GV:$GV,$JF805+13),"")</f>
      </c>
      <c r="HK805">
        <f>IF($JG805&gt;=14,INDEX($GV:$GV,$JF805+14),"")</f>
      </c>
      <c r="HL805">
        <f>IF($JG805&gt;=15,INDEX($GV:$GV,$JF805+15),"")</f>
      </c>
      <c r="HM805">
        <f>IF($JG805&gt;=16,INDEX($GV:$GV,$JF805+16),"")</f>
      </c>
      <c r="HN805">
        <f>IF($JG805&gt;=17,INDEX($GV:$GV,$JF805+17),"")</f>
      </c>
      <c r="HO805">
        <f>IF($JG805&gt;=18,INDEX($GV:$GV,$JF805+18),"")</f>
      </c>
      <c r="HP805">
        <f>IF($JG805&gt;=19,INDEX($GV:$GV,$JF805+19),"")</f>
      </c>
      <c r="HQ805">
        <f>IF($JG805&gt;=20,INDEX($GV:$GV,$JF805+20),"")</f>
      </c>
      <c r="HR805">
        <f>IF($JG805&gt;=21,INDEX($GV:$GV,$JF805+21),"")</f>
      </c>
      <c r="HS805">
        <f>IF($JG805&gt;=22,INDEX($GV:$GV,$JF805+22),"")</f>
      </c>
      <c r="HT805">
        <f>IF($JG805&gt;=23,INDEX($GV:$GV,$JF805+23),"")</f>
      </c>
      <c r="HU805">
        <f>IF($JG805&gt;=24,INDEX($GV:$GV,$JF805+24),"")</f>
      </c>
      <c r="HV805">
        <f>IF($JG805&gt;=25,INDEX($GV:$GV,$JF805+25),"")</f>
      </c>
      <c r="HW805">
        <f>IF($JG805&gt;=26,INDEX($GV:$GV,$JF805+26),"")</f>
      </c>
      <c r="HX805">
        <f>IF($JG805&gt;=27,INDEX($GV:$GV,$JF805+27),"")</f>
      </c>
      <c r="HY805">
        <f>IF($JG805&gt;=28,INDEX($GV:$GV,$JF805+28),"")</f>
      </c>
      <c r="HZ805">
        <f>IF($JG805&gt;=29,INDEX($GV:$GV,$JF805+29),"")</f>
      </c>
      <c r="IA805">
        <f>IF($JG805&gt;=30,INDEX($GV:$GV,$JF805+30),"")</f>
      </c>
      <c r="IB805">
        <f>IF($JG805&gt;=31,INDEX($GV:$GV,$JF805+31),"")</f>
      </c>
      <c r="IC805">
        <f>IF($JG805&gt;=32,INDEX($GV:$GV,$JF805+32),"")</f>
      </c>
      <c r="ID805">
        <f>IF($JG805&gt;=33,INDEX($GV:$GV,$JF805+33),"")</f>
      </c>
      <c r="IE805">
        <f>IF($JG805&gt;=34,INDEX($GV:$GV,$JF805+34),"")</f>
      </c>
      <c r="IF805">
        <f>IF($JG805&gt;=35,INDEX($GV:$GV,$JF805+35),"")</f>
      </c>
      <c r="IG805">
        <f>IF($JG805&gt;=36,INDEX($GV:$GV,$JF805+36),"")</f>
      </c>
      <c r="IH805">
        <f>IF($JG805&gt;=37,INDEX($GV:$GV,$JF805+37),"")</f>
      </c>
      <c r="II805">
        <f>IF($JG805&gt;=38,INDEX($GV:$GV,$JF805+38),"")</f>
      </c>
      <c r="IJ805">
        <f>IF($JG805&gt;=39,INDEX($GV:$GV,$JF805+39),"")</f>
      </c>
      <c r="IK805">
        <f>IF($JG805&gt;=40,INDEX($GV:$GV,$JF805+40),"")</f>
      </c>
      <c r="IL805">
        <f>IF($JG805&gt;=41,INDEX($GV:$GV,$JF805+41),"")</f>
      </c>
      <c r="IM805">
        <f>IF($JG805&gt;=42,INDEX($GV:$GV,$JF805+42),"")</f>
      </c>
      <c r="IN805">
        <f>IF($JG805&gt;=43,INDEX($GV:$GV,$JF805+43),"")</f>
      </c>
      <c r="IO805">
        <f>IF($JG805&gt;=44,INDEX($GV:$GV,$JF805+44),"")</f>
      </c>
      <c r="IP805">
        <f>IF($JG805&gt;=45,INDEX($GV:$GV,$JF805+45),"")</f>
      </c>
      <c r="IQ805">
        <f>IF($JG805&gt;=46,INDEX($GV:$GV,$JF805+46),"")</f>
      </c>
      <c r="IR805">
        <f>IF($JG805&gt;=47,INDEX($GV:$GV,$JF805+47),"")</f>
      </c>
      <c r="IS805">
        <f>IF($JG805&gt;=48,INDEX($GV:$GV,$JF805+48),"")</f>
      </c>
      <c r="IT805">
        <f>IF($JG805&gt;=49,INDEX($GV:$GV,$JF805+49),"")</f>
      </c>
      <c r="IU805">
        <f>IF($JG805&gt;=50,INDEX($GV:$GV,$JF805+50),"")</f>
      </c>
      <c r="IV805">
        <f>IF($JG805&gt;=51,INDEX($GV:$GV,$JF805+51),"")</f>
      </c>
      <c r="IW805">
        <f>IF($JG805&gt;=52,INDEX($GV:$GV,$JF805+52),"")</f>
      </c>
      <c r="IX805">
        <f>IF($JG805&gt;=53,INDEX($GV:$GV,$JF805+53),"")</f>
      </c>
      <c r="IY805">
        <f>IF($JG805&gt;=54,INDEX($GV:$GV,$JF805+54),"")</f>
      </c>
      <c r="IZ805">
        <f>IF($JG805&gt;=55,INDEX($GV:$GV,$JF805+55),"")</f>
      </c>
      <c r="JA805">
        <f>IF($JG805&gt;=56,INDEX($GV:$GV,$JF805+56),"")</f>
      </c>
      <c r="JB805">
        <f>IF($JG805&gt;=57,INDEX($GV:$GV,$JF805+57),"")</f>
      </c>
      <c r="JC805">
        <f>IF($JG805&gt;=58,INDEX($GV:$GV,$JF805+58),"")</f>
      </c>
      <c r="JD805">
        <f>IF($JG805&gt;=59,INDEX($GV:$GV,$JF805+59),"")</f>
      </c>
      <c r="JE805">
        <f>IF($JG805&gt;=60,INDEX($GV:$GV,$JF805+60),"")</f>
      </c>
      <c r="JF805">
        <f>IFERROR(MATCH($GU805,$GV$2:$GV$322,0)+1,0)</f>
      </c>
      <c r="JG805">
        <f>IFERROR(INDEX($GW$2:$GW$322,MATCH($GU805,$GV$2:$GV$322,0)),0)</f>
      </c>
      <c r="JH805" t="s">
        <v>44</v>
      </c>
      <c r="JI805" t="s">
        <v>44</v>
      </c>
    </row>
    <row r="806" spans="1:269" x14ac:dyDescent="0.25">
      <c r="R806">
        <f>IF(OR($U806="",$Q806=""),"",IFERROR($U806/$Q806,0))</f>
      </c>
      <c r="S806">
        <f>IF($U806="","",
SUM($T806,$V806,$AA806,$W806,$Y806)*
(1-IF($AB806="",0,VALUE($AB806)/100)))</f>
      </c>
      <c r="T806">
        <f>IF($U806="","",$U806)</f>
      </c>
      <c r="V806">
        <f>IF($U806="","",
IF($O806="","",
IF(ISNUMBER(SEARCH("exempt",LOWER($O806))),0,
$U806*(VALUE(SUBSTITUTE($O806,"%",""))/100))))</f>
      </c>
      <c r="AC806">
        <f>IFERROR(IF(FIND(" - ",$K806)&gt;0,MID($K806,FIND(" - ",$K806)+3,LEN($K806)),""),"")</f>
      </c>
      <c r="AL806" t="s">
        <v>1830</v>
      </c>
      <c r="AT806">
        <f>IFERROR(LEFT($K806,FIND(" - ",$K806)-1),$K806)</f>
      </c>
      <c r="AW806">
        <f>IF($CL806&gt;=1,INDEX($AU:$AU,$CK806+1),"")</f>
      </c>
      <c r="AX806">
        <f>IF($CL806&gt;=2,INDEX($AU:$AU,$CK806+2),"")</f>
      </c>
      <c r="AY806">
        <f>IF($CL806&gt;=3,INDEX($AU:$AU,$CK806+3),"")</f>
      </c>
      <c r="AZ806">
        <f>IF($CL806&gt;=4,INDEX($AU:$AU,$CK806+4),"")</f>
      </c>
      <c r="BA806">
        <f>IF($CL806&gt;=5,INDEX($AU:$AU,$CK806+5),"")</f>
      </c>
      <c r="BB806">
        <f>IF($CL806&gt;=6,INDEX($AU:$AU,$CK806+6),"")</f>
      </c>
      <c r="BC806">
        <f>IF($CL806&gt;=7,INDEX($AU:$AU,$CK806+7),"")</f>
      </c>
      <c r="BD806">
        <f>IF($CL806&gt;=8,INDEX($AU:$AU,$CK806+8),"")</f>
      </c>
      <c r="BE806">
        <f>IF($CL806&gt;=9,INDEX($AU:$AU,$CK806+9),"")</f>
      </c>
      <c r="BF806">
        <f>IF($CL806&gt;=10,INDEX($AU:$AU,$CK806+10),"")</f>
      </c>
      <c r="BG806">
        <f>IF($CL806&gt;=11,INDEX($AU:$AU,$CK806+11),"")</f>
      </c>
      <c r="BH806">
        <f>IF($CL806&gt;=12,INDEX($AU:$AU,$CK806+12),"")</f>
      </c>
      <c r="BI806">
        <f>IF($CL806&gt;=13,INDEX($AU:$AU,$CK806+13),"")</f>
      </c>
      <c r="BJ806">
        <f>IF($CL806&gt;=14,INDEX($AU:$AU,$CK806+14),"")</f>
      </c>
      <c r="BK806">
        <f>IF($CL806&gt;=15,INDEX($AU:$AU,$CK806+15),"")</f>
      </c>
      <c r="BL806">
        <f>IF($CL806&gt;=16,INDEX($AU:$AU,$CK806+16),"")</f>
      </c>
      <c r="BM806">
        <f>IF($CL806&gt;=17,INDEX($AU:$AU,$CK806+17),"")</f>
      </c>
      <c r="BN806">
        <f>IF($CL806&gt;=18,INDEX($AU:$AU,$CK806+18),"")</f>
      </c>
      <c r="BO806">
        <f>IF($CL806&gt;=19,INDEX($AU:$AU,$CK806+19),"")</f>
      </c>
      <c r="BP806">
        <f>IF($CL806&gt;=20,INDEX($AU:$AU,$CK806+20),"")</f>
      </c>
      <c r="BQ806">
        <f>IF($CL806&gt;=21,INDEX($AU:$AU,$CK806+21),"")</f>
      </c>
      <c r="BR806">
        <f>IF($CL806&gt;=22,INDEX($AU:$AU,$CK806+22),"")</f>
      </c>
      <c r="BS806">
        <f>IF($CL806&gt;=23,INDEX($AU:$AU,$CK806+23),"")</f>
      </c>
      <c r="BT806">
        <f>IF($CL806&gt;=24,INDEX($AU:$AU,$CK806+24),"")</f>
      </c>
      <c r="BU806">
        <f>IF($CL806&gt;=25,INDEX($AU:$AU,$CK806+25),"")</f>
      </c>
      <c r="BV806">
        <f>IF($CL806&gt;=26,INDEX($AU:$AU,$CK806+26),"")</f>
      </c>
      <c r="BW806">
        <f>IF($CL806&gt;=27,INDEX($AU:$AU,$CK806+27),"")</f>
      </c>
      <c r="BX806">
        <f>IF($CL806&gt;=28,INDEX($AU:$AU,$CK806+28),"")</f>
      </c>
      <c r="BY806">
        <f>IF($CL806&gt;=29,INDEX($AU:$AU,$CK806+29),"")</f>
      </c>
      <c r="BZ806">
        <f>IF($CL806&gt;=30,INDEX($AU:$AU,$CK806+30),"")</f>
      </c>
      <c r="CA806">
        <f>IF($CL806&gt;=31,INDEX($AU:$AU,$CK806+31),"")</f>
      </c>
      <c r="CB806">
        <f>IF($CL806&gt;=32,INDEX($AU:$AU,$CK806+32),"")</f>
      </c>
      <c r="CC806">
        <f>IF($CL806&gt;=33,INDEX($AU:$AU,$CK806+33),"")</f>
      </c>
      <c r="CD806">
        <f>IF($CL806&gt;=34,INDEX($AU:$AU,$CK806+34),"")</f>
      </c>
      <c r="CE806">
        <f>IF($CL806&gt;=35,INDEX($AU:$AU,$CK806+35),"")</f>
      </c>
      <c r="CF806">
        <f>IF($CL806&gt;=36,INDEX($AU:$AU,$CK806+36),"")</f>
      </c>
      <c r="CG806">
        <f>IF($CL806&gt;=37,INDEX($AU:$AU,$CK806+37),"")</f>
      </c>
      <c r="CH806">
        <f>IF($CL806&gt;=38,INDEX($AU:$AU,$CK806+38),"")</f>
      </c>
      <c r="CI806">
        <f>IF($CL806&gt;=39,INDEX($AU:$AU,$CK806+39),"")</f>
      </c>
      <c r="CJ806">
        <f>IF($CL806&gt;=40,INDEX($AU:$AU,$CK806+40),"")</f>
      </c>
      <c r="CK806">
        <f>IFERROR(MATCH($AT806,$AU$2:$AU$133,0)+1,0)</f>
      </c>
      <c r="CL806">
        <f>IFERROR(INDEX($AV$2:$AV$133,MATCH($AT806,$AU$2:$AU$133,0)),0)</f>
      </c>
      <c r="CM806">
        <f>IFERROR(LEFT($L806,FIND(" - ",$L806)-1),$L806)</f>
      </c>
      <c r="CN806" t="s">
        <v>1831</v>
      </c>
      <c r="CO806">
        <v>1</v>
      </c>
      <c r="CP806">
        <f>IF($DK806&gt;=1,INDEX($CN:$CN,$DJ806+1),"")</f>
      </c>
      <c r="CQ806">
        <f>IF($DK806&gt;=2,INDEX($CN:$CN,$DJ806+2),"")</f>
      </c>
      <c r="CR806">
        <f>IF($DK806&gt;=3,INDEX($CN:$CN,$DJ806+3),"")</f>
      </c>
      <c r="CS806">
        <f>IF($DK806&gt;=4,INDEX($CN:$CN,$DJ806+4),"")</f>
      </c>
      <c r="CT806">
        <f>IF($DK806&gt;=5,INDEX($CN:$CN,$DJ806+5),"")</f>
      </c>
      <c r="CU806">
        <f>IF($DK806&gt;=6,INDEX($CN:$CN,$DJ806+6),"")</f>
      </c>
      <c r="CV806">
        <f>IF($DK806&gt;=7,INDEX($CN:$CN,$DJ806+7),"")</f>
      </c>
      <c r="CW806">
        <f>IF($DK806&gt;=8,INDEX($CN:$CN,$DJ806+8),"")</f>
      </c>
      <c r="CX806">
        <f>IF($DK806&gt;=9,INDEX($CN:$CN,$DJ806+9),"")</f>
      </c>
      <c r="CY806">
        <f>IF($DK806&gt;=10,INDEX($CN:$CN,$DJ806+10),"")</f>
      </c>
      <c r="CZ806">
        <f>IF($DK806&gt;=11,INDEX($CN:$CN,$DJ806+11),"")</f>
      </c>
      <c r="DA806">
        <f>IF($DK806&gt;=12,INDEX($CN:$CN,$DJ806+12),"")</f>
      </c>
      <c r="DB806">
        <f>IF($DK806&gt;=13,INDEX($CN:$CN,$DJ806+13),"")</f>
      </c>
      <c r="DC806">
        <f>IF($DK806&gt;=14,INDEX($CN:$CN,$DJ806+14),"")</f>
      </c>
      <c r="DD806">
        <f>IF($DK806&gt;=15,INDEX($CN:$CN,$DJ806+15),"")</f>
      </c>
      <c r="DE806">
        <f>IF($DK806&gt;=16,INDEX($CN:$CN,$DJ806+16),"")</f>
      </c>
      <c r="DF806">
        <f>IF($DK806&gt;=17,INDEX($CN:$CN,$DJ806+17),"")</f>
      </c>
      <c r="DG806">
        <f>IF($DK806&gt;=18,INDEX($CN:$CN,$DJ806+18),"")</f>
      </c>
      <c r="DH806">
        <f>IF($DK806&gt;=19,INDEX($CN:$CN,$DJ806+19),"")</f>
      </c>
      <c r="DI806">
        <f>IF($DK806&gt;=20,INDEX($CN:$CN,$DJ806+20),"")</f>
      </c>
      <c r="DJ806">
        <f>IFERROR(MATCH($CM806,$CN$2:$CN$1089,0)+1,0)</f>
      </c>
      <c r="DK806">
        <f>IFERROR(INDEX($CO$2:$CO$1089,MATCH($CM806,$CN$2:$CN$1089,0)),0)</f>
      </c>
      <c r="DL806">
        <f>IFERROR(INDEX($AS:$AS,MATCH($O806,$AR:$AR,0))&amp;"","")</f>
      </c>
      <c r="DP806">
        <f>IF($GS806&gt;=1,INDEX($DM:$DM,$GR806+1),"")</f>
      </c>
      <c r="DQ806">
        <f>IF($GS806&gt;=2,INDEX($DM:$DM,$GR806+2),"")</f>
      </c>
      <c r="DR806">
        <f>IF($GS806&gt;=3,INDEX($DM:$DM,$GR806+3),"")</f>
      </c>
      <c r="DS806">
        <f>IF($GS806&gt;=4,INDEX($DM:$DM,$GR806+4),"")</f>
      </c>
      <c r="DT806">
        <f>IF($GS806&gt;=5,INDEX($DM:$DM,$GR806+5),"")</f>
      </c>
      <c r="DU806">
        <f>IF($GS806&gt;=6,INDEX($DM:$DM,$GR806+6),"")</f>
      </c>
      <c r="DV806">
        <f>IF($GS806&gt;=7,INDEX($DM:$DM,$GR806+7),"")</f>
      </c>
      <c r="DW806">
        <f>IF($GS806&gt;=8,INDEX($DM:$DM,$GR806+8),"")</f>
      </c>
      <c r="DX806">
        <f>IF($GS806&gt;=9,INDEX($DM:$DM,$GR806+9),"")</f>
      </c>
      <c r="DY806">
        <f>IF($GS806&gt;=10,INDEX($DM:$DM,$GR806+10),"")</f>
      </c>
      <c r="DZ806">
        <f>IF($GS806&gt;=11,INDEX($DM:$DM,$GR806+11),"")</f>
      </c>
      <c r="EA806">
        <f>IF($GS806&gt;=12,INDEX($DM:$DM,$GR806+12),"")</f>
      </c>
      <c r="EB806">
        <f>IF($GS806&gt;=13,INDEX($DM:$DM,$GR806+13),"")</f>
      </c>
      <c r="EC806">
        <f>IF($GS806&gt;=14,INDEX($DM:$DM,$GR806+14),"")</f>
      </c>
      <c r="ED806">
        <f>IF($GS806&gt;=15,INDEX($DM:$DM,$GR806+15),"")</f>
      </c>
      <c r="EE806">
        <f>IF($GS806&gt;=16,INDEX($DM:$DM,$GR806+16),"")</f>
      </c>
      <c r="EF806">
        <f>IF($GS806&gt;=17,INDEX($DM:$DM,$GR806+17),"")</f>
      </c>
      <c r="EG806">
        <f>IF($GS806&gt;=18,INDEX($DM:$DM,$GR806+18),"")</f>
      </c>
      <c r="EH806">
        <f>IF($GS806&gt;=19,INDEX($DM:$DM,$GR806+19),"")</f>
      </c>
      <c r="EI806">
        <f>IF($GS806&gt;=20,INDEX($DM:$DM,$GR806+20),"")</f>
      </c>
      <c r="EJ806">
        <f>IF($GS806&gt;=21,INDEX($DM:$DM,$GR806+21),"")</f>
      </c>
      <c r="EK806">
        <f>IF($GS806&gt;=22,INDEX($DM:$DM,$GR806+22),"")</f>
      </c>
      <c r="EL806">
        <f>IF($GS806&gt;=23,INDEX($DM:$DM,$GR806+23),"")</f>
      </c>
      <c r="EM806">
        <f>IF($GS806&gt;=24,INDEX($DM:$DM,$GR806+24),"")</f>
      </c>
      <c r="EN806">
        <f>IF($GS806&gt;=25,INDEX($DM:$DM,$GR806+25),"")</f>
      </c>
      <c r="EO806">
        <f>IF($GS806&gt;=26,INDEX($DM:$DM,$GR806+26),"")</f>
      </c>
      <c r="EP806">
        <f>IF($GS806&gt;=27,INDEX($DM:$DM,$GR806+27),"")</f>
      </c>
      <c r="EQ806">
        <f>IF($GS806&gt;=28,INDEX($DM:$DM,$GR806+28),"")</f>
      </c>
      <c r="ER806">
        <f>IF($GS806&gt;=29,INDEX($DM:$DM,$GR806+29),"")</f>
      </c>
      <c r="ES806">
        <f>IF($GS806&gt;=30,INDEX($DM:$DM,$GR806+30),"")</f>
      </c>
      <c r="ET806">
        <f>IF($GS806&gt;=31,INDEX($DM:$DM,$GR806+31),"")</f>
      </c>
      <c r="EU806">
        <f>IF($GS806&gt;=32,INDEX($DM:$DM,$GR806+32),"")</f>
      </c>
      <c r="EV806">
        <f>IF($GS806&gt;=33,INDEX($DM:$DM,$GR806+33),"")</f>
      </c>
      <c r="EW806">
        <f>IF($GS806&gt;=34,INDEX($DM:$DM,$GR806+34),"")</f>
      </c>
      <c r="EX806">
        <f>IF($GS806&gt;=35,INDEX($DM:$DM,$GR806+35),"")</f>
      </c>
      <c r="EY806">
        <f>IF($GS806&gt;=36,INDEX($DM:$DM,$GR806+36),"")</f>
      </c>
      <c r="EZ806">
        <f>IF($GS806&gt;=37,INDEX($DM:$DM,$GR806+37),"")</f>
      </c>
      <c r="FA806">
        <f>IF($GS806&gt;=38,INDEX($DM:$DM,$GR806+38),"")</f>
      </c>
      <c r="FB806">
        <f>IF($GS806&gt;=39,INDEX($DM:$DM,$GR806+39),"")</f>
      </c>
      <c r="FC806">
        <f>IF($GS806&gt;=40,INDEX($DM:$DM,$GR806+40),"")</f>
      </c>
      <c r="FD806">
        <f>IF($GS806&gt;=1,INDEX($DN:$DN,$GR806+1),"")</f>
      </c>
      <c r="FE806">
        <f>IF($GS806&gt;=2,INDEX($DN:$DN,$GR806+2),"")</f>
      </c>
      <c r="FF806">
        <f>IF($GS806&gt;=3,INDEX($DN:$DN,$GR806+3),"")</f>
      </c>
      <c r="FG806">
        <f>IF($GS806&gt;=4,INDEX($DN:$DN,$GR806+4),"")</f>
      </c>
      <c r="FH806">
        <f>IF($GS806&gt;=5,INDEX($DN:$DN,$GR806+5),"")</f>
      </c>
      <c r="FI806">
        <f>IF($GS806&gt;=6,INDEX($DN:$DN,$GR806+6),"")</f>
      </c>
      <c r="FJ806">
        <f>IF($GS806&gt;=7,INDEX($DN:$DN,$GR806+7),"")</f>
      </c>
      <c r="FK806">
        <f>IF($GS806&gt;=8,INDEX($DN:$DN,$GR806+8),"")</f>
      </c>
      <c r="FL806">
        <f>IF($GS806&gt;=9,INDEX($DN:$DN,$GR806+9),"")</f>
      </c>
      <c r="FM806">
        <f>IF($GS806&gt;=10,INDEX($DN:$DN,$GR806+10),"")</f>
      </c>
      <c r="FN806">
        <f>IF($GS806&gt;=11,INDEX($DN:$DN,$GR806+11),"")</f>
      </c>
      <c r="FO806">
        <f>IF($GS806&gt;=12,INDEX($DN:$DN,$GR806+12),"")</f>
      </c>
      <c r="FP806">
        <f>IF($GS806&gt;=13,INDEX($DN:$DN,$GR806+13),"")</f>
      </c>
      <c r="FQ806">
        <f>IF($GS806&gt;=14,INDEX($DN:$DN,$GR806+14),"")</f>
      </c>
      <c r="FR806">
        <f>IF($GS806&gt;=15,INDEX($DN:$DN,$GR806+15),"")</f>
      </c>
      <c r="FS806">
        <f>IF($GS806&gt;=16,INDEX($DN:$DN,$GR806+16),"")</f>
      </c>
      <c r="FT806">
        <f>IF($GS806&gt;=17,INDEX($DN:$DN,$GR806+17),"")</f>
      </c>
      <c r="FU806">
        <f>IF($GS806&gt;=18,INDEX($DN:$DN,$GR806+18),"")</f>
      </c>
      <c r="FV806">
        <f>IF($GS806&gt;=19,INDEX($DN:$DN,$GR806+19),"")</f>
      </c>
      <c r="FW806">
        <f>IF($GS806&gt;=20,INDEX($DN:$DN,$GR806+20),"")</f>
      </c>
      <c r="FX806">
        <f>IF($GS806&gt;=21,INDEX($DN:$DN,$GR806+21),"")</f>
      </c>
      <c r="FY806">
        <f>IF($GS806&gt;=22,INDEX($DN:$DN,$GR806+22),"")</f>
      </c>
      <c r="FZ806">
        <f>IF($GS806&gt;=23,INDEX($DN:$DN,$GR806+23),"")</f>
      </c>
      <c r="GA806">
        <f>IF($GS806&gt;=24,INDEX($DN:$DN,$GR806+24),"")</f>
      </c>
      <c r="GB806">
        <f>IF($GS806&gt;=25,INDEX($DN:$DN,$GR806+25),"")</f>
      </c>
      <c r="GC806">
        <f>IF($GS806&gt;=26,INDEX($DN:$DN,$GR806+26),"")</f>
      </c>
      <c r="GD806">
        <f>IF($GS806&gt;=27,INDEX($DN:$DN,$GR806+27),"")</f>
      </c>
      <c r="GE806">
        <f>IF($GS806&gt;=28,INDEX($DN:$DN,$GR806+28),"")</f>
      </c>
      <c r="GF806">
        <f>IF($GS806&gt;=29,INDEX($DN:$DN,$GR806+29),"")</f>
      </c>
      <c r="GG806">
        <f>IF($GS806&gt;=30,INDEX($DN:$DN,$GR806+30),"")</f>
      </c>
      <c r="GH806">
        <f>IF($GS806&gt;=31,INDEX($DN:$DN,$GR806+31),"")</f>
      </c>
      <c r="GI806">
        <f>IF($GS806&gt;=32,INDEX($DN:$DN,$GR806+32),"")</f>
      </c>
      <c r="GJ806">
        <f>IF($GS806&gt;=33,INDEX($DN:$DN,$GR806+33),"")</f>
      </c>
      <c r="GK806">
        <f>IF($GS806&gt;=34,INDEX($DN:$DN,$GR806+34),"")</f>
      </c>
      <c r="GL806">
        <f>IF($GS806&gt;=35,INDEX($DN:$DN,$GR806+35),"")</f>
      </c>
      <c r="GM806">
        <f>IF($GS806&gt;=36,INDEX($DN:$DN,$GR806+36),"")</f>
      </c>
      <c r="GN806">
        <f>IF($GS806&gt;=37,INDEX($DN:$DN,$GR806+37),"")</f>
      </c>
      <c r="GO806">
        <f>IF($GS806&gt;=38,INDEX($DN:$DN,$GR806+38),"")</f>
      </c>
      <c r="GP806">
        <f>IF($GS806&gt;=39,INDEX($DN:$DN,$GR806+39),"")</f>
      </c>
      <c r="GQ806">
        <f>IF($GS806&gt;=40,INDEX($DN:$DN,$GR806+40),"")</f>
      </c>
      <c r="GR806">
        <f>IFERROR(MATCH($DL806,$DM$2:$DM$148,0)+1,0)</f>
      </c>
      <c r="GS806">
        <f>IFERROR(INDEX($DO$2:$DO$148,MATCH($DL806,$DM$2:$DM$148,0)),0)</f>
      </c>
      <c r="GT806">
        <f>IFERROR(MATCH($Z806,$DP$806:$FC$806,0),0)</f>
      </c>
      <c r="GU806">
        <f>IF($GT806&gt;0,INDEX($FD$806:$GQ$806,$GT806),"")</f>
      </c>
      <c r="GX806">
        <f>IF($JG806&gt;=1,INDEX($GV:$GV,$JF806+1),"")</f>
      </c>
      <c r="GY806">
        <f>IF($JG806&gt;=2,INDEX($GV:$GV,$JF806+2),"")</f>
      </c>
      <c r="GZ806">
        <f>IF($JG806&gt;=3,INDEX($GV:$GV,$JF806+3),"")</f>
      </c>
      <c r="HA806">
        <f>IF($JG806&gt;=4,INDEX($GV:$GV,$JF806+4),"")</f>
      </c>
      <c r="HB806">
        <f>IF($JG806&gt;=5,INDEX($GV:$GV,$JF806+5),"")</f>
      </c>
      <c r="HC806">
        <f>IF($JG806&gt;=6,INDEX($GV:$GV,$JF806+6),"")</f>
      </c>
      <c r="HD806">
        <f>IF($JG806&gt;=7,INDEX($GV:$GV,$JF806+7),"")</f>
      </c>
      <c r="HE806">
        <f>IF($JG806&gt;=8,INDEX($GV:$GV,$JF806+8),"")</f>
      </c>
      <c r="HF806">
        <f>IF($JG806&gt;=9,INDEX($GV:$GV,$JF806+9),"")</f>
      </c>
      <c r="HG806">
        <f>IF($JG806&gt;=10,INDEX($GV:$GV,$JF806+10),"")</f>
      </c>
      <c r="HH806">
        <f>IF($JG806&gt;=11,INDEX($GV:$GV,$JF806+11),"")</f>
      </c>
      <c r="HI806">
        <f>IF($JG806&gt;=12,INDEX($GV:$GV,$JF806+12),"")</f>
      </c>
      <c r="HJ806">
        <f>IF($JG806&gt;=13,INDEX($GV:$GV,$JF806+13),"")</f>
      </c>
      <c r="HK806">
        <f>IF($JG806&gt;=14,INDEX($GV:$GV,$JF806+14),"")</f>
      </c>
      <c r="HL806">
        <f>IF($JG806&gt;=15,INDEX($GV:$GV,$JF806+15),"")</f>
      </c>
      <c r="HM806">
        <f>IF($JG806&gt;=16,INDEX($GV:$GV,$JF806+16),"")</f>
      </c>
      <c r="HN806">
        <f>IF($JG806&gt;=17,INDEX($GV:$GV,$JF806+17),"")</f>
      </c>
      <c r="HO806">
        <f>IF($JG806&gt;=18,INDEX($GV:$GV,$JF806+18),"")</f>
      </c>
      <c r="HP806">
        <f>IF($JG806&gt;=19,INDEX($GV:$GV,$JF806+19),"")</f>
      </c>
      <c r="HQ806">
        <f>IF($JG806&gt;=20,INDEX($GV:$GV,$JF806+20),"")</f>
      </c>
      <c r="HR806">
        <f>IF($JG806&gt;=21,INDEX($GV:$GV,$JF806+21),"")</f>
      </c>
      <c r="HS806">
        <f>IF($JG806&gt;=22,INDEX($GV:$GV,$JF806+22),"")</f>
      </c>
      <c r="HT806">
        <f>IF($JG806&gt;=23,INDEX($GV:$GV,$JF806+23),"")</f>
      </c>
      <c r="HU806">
        <f>IF($JG806&gt;=24,INDEX($GV:$GV,$JF806+24),"")</f>
      </c>
      <c r="HV806">
        <f>IF($JG806&gt;=25,INDEX($GV:$GV,$JF806+25),"")</f>
      </c>
      <c r="HW806">
        <f>IF($JG806&gt;=26,INDEX($GV:$GV,$JF806+26),"")</f>
      </c>
      <c r="HX806">
        <f>IF($JG806&gt;=27,INDEX($GV:$GV,$JF806+27),"")</f>
      </c>
      <c r="HY806">
        <f>IF($JG806&gt;=28,INDEX($GV:$GV,$JF806+28),"")</f>
      </c>
      <c r="HZ806">
        <f>IF($JG806&gt;=29,INDEX($GV:$GV,$JF806+29),"")</f>
      </c>
      <c r="IA806">
        <f>IF($JG806&gt;=30,INDEX($GV:$GV,$JF806+30),"")</f>
      </c>
      <c r="IB806">
        <f>IF($JG806&gt;=31,INDEX($GV:$GV,$JF806+31),"")</f>
      </c>
      <c r="IC806">
        <f>IF($JG806&gt;=32,INDEX($GV:$GV,$JF806+32),"")</f>
      </c>
      <c r="ID806">
        <f>IF($JG806&gt;=33,INDEX($GV:$GV,$JF806+33),"")</f>
      </c>
      <c r="IE806">
        <f>IF($JG806&gt;=34,INDEX($GV:$GV,$JF806+34),"")</f>
      </c>
      <c r="IF806">
        <f>IF($JG806&gt;=35,INDEX($GV:$GV,$JF806+35),"")</f>
      </c>
      <c r="IG806">
        <f>IF($JG806&gt;=36,INDEX($GV:$GV,$JF806+36),"")</f>
      </c>
      <c r="IH806">
        <f>IF($JG806&gt;=37,INDEX($GV:$GV,$JF806+37),"")</f>
      </c>
      <c r="II806">
        <f>IF($JG806&gt;=38,INDEX($GV:$GV,$JF806+38),"")</f>
      </c>
      <c r="IJ806">
        <f>IF($JG806&gt;=39,INDEX($GV:$GV,$JF806+39),"")</f>
      </c>
      <c r="IK806">
        <f>IF($JG806&gt;=40,INDEX($GV:$GV,$JF806+40),"")</f>
      </c>
      <c r="IL806">
        <f>IF($JG806&gt;=41,INDEX($GV:$GV,$JF806+41),"")</f>
      </c>
      <c r="IM806">
        <f>IF($JG806&gt;=42,INDEX($GV:$GV,$JF806+42),"")</f>
      </c>
      <c r="IN806">
        <f>IF($JG806&gt;=43,INDEX($GV:$GV,$JF806+43),"")</f>
      </c>
      <c r="IO806">
        <f>IF($JG806&gt;=44,INDEX($GV:$GV,$JF806+44),"")</f>
      </c>
      <c r="IP806">
        <f>IF($JG806&gt;=45,INDEX($GV:$GV,$JF806+45),"")</f>
      </c>
      <c r="IQ806">
        <f>IF($JG806&gt;=46,INDEX($GV:$GV,$JF806+46),"")</f>
      </c>
      <c r="IR806">
        <f>IF($JG806&gt;=47,INDEX($GV:$GV,$JF806+47),"")</f>
      </c>
      <c r="IS806">
        <f>IF($JG806&gt;=48,INDEX($GV:$GV,$JF806+48),"")</f>
      </c>
      <c r="IT806">
        <f>IF($JG806&gt;=49,INDEX($GV:$GV,$JF806+49),"")</f>
      </c>
      <c r="IU806">
        <f>IF($JG806&gt;=50,INDEX($GV:$GV,$JF806+50),"")</f>
      </c>
      <c r="IV806">
        <f>IF($JG806&gt;=51,INDEX($GV:$GV,$JF806+51),"")</f>
      </c>
      <c r="IW806">
        <f>IF($JG806&gt;=52,INDEX($GV:$GV,$JF806+52),"")</f>
      </c>
      <c r="IX806">
        <f>IF($JG806&gt;=53,INDEX($GV:$GV,$JF806+53),"")</f>
      </c>
      <c r="IY806">
        <f>IF($JG806&gt;=54,INDEX($GV:$GV,$JF806+54),"")</f>
      </c>
      <c r="IZ806">
        <f>IF($JG806&gt;=55,INDEX($GV:$GV,$JF806+55),"")</f>
      </c>
      <c r="JA806">
        <f>IF($JG806&gt;=56,INDEX($GV:$GV,$JF806+56),"")</f>
      </c>
      <c r="JB806">
        <f>IF($JG806&gt;=57,INDEX($GV:$GV,$JF806+57),"")</f>
      </c>
      <c r="JC806">
        <f>IF($JG806&gt;=58,INDEX($GV:$GV,$JF806+58),"")</f>
      </c>
      <c r="JD806">
        <f>IF($JG806&gt;=59,INDEX($GV:$GV,$JF806+59),"")</f>
      </c>
      <c r="JE806">
        <f>IF($JG806&gt;=60,INDEX($GV:$GV,$JF806+60),"")</f>
      </c>
      <c r="JF806">
        <f>IFERROR(MATCH($GU806,$GV$2:$GV$322,0)+1,0)</f>
      </c>
      <c r="JG806">
        <f>IFERROR(INDEX($GW$2:$GW$322,MATCH($GU806,$GV$2:$GV$322,0)),0)</f>
      </c>
      <c r="JH806" t="s">
        <v>44</v>
      </c>
      <c r="JI806" t="s">
        <v>44</v>
      </c>
    </row>
    <row r="807" spans="1:269" x14ac:dyDescent="0.25">
      <c r="R807">
        <f>IF(OR($U807="",$Q807=""),"",IFERROR($U807/$Q807,0))</f>
      </c>
      <c r="S807">
        <f>IF($U807="","",
SUM($T807,$V807,$AA807,$W807,$Y807)*
(1-IF($AB807="",0,VALUE($AB807)/100)))</f>
      </c>
      <c r="T807">
        <f>IF($U807="","",$U807)</f>
      </c>
      <c r="V807">
        <f>IF($U807="","",
IF($O807="","",
IF(ISNUMBER(SEARCH("exempt",LOWER($O807))),0,
$U807*(VALUE(SUBSTITUTE($O807,"%",""))/100))))</f>
      </c>
      <c r="AC807">
        <f>IFERROR(IF(FIND(" - ",$K807)&gt;0,MID($K807,FIND(" - ",$K807)+3,LEN($K807)),""),"")</f>
      </c>
      <c r="AL807" t="s">
        <v>1832</v>
      </c>
      <c r="AT807">
        <f>IFERROR(LEFT($K807,FIND(" - ",$K807)-1),$K807)</f>
      </c>
      <c r="AW807">
        <f>IF($CL807&gt;=1,INDEX($AU:$AU,$CK807+1),"")</f>
      </c>
      <c r="AX807">
        <f>IF($CL807&gt;=2,INDEX($AU:$AU,$CK807+2),"")</f>
      </c>
      <c r="AY807">
        <f>IF($CL807&gt;=3,INDEX($AU:$AU,$CK807+3),"")</f>
      </c>
      <c r="AZ807">
        <f>IF($CL807&gt;=4,INDEX($AU:$AU,$CK807+4),"")</f>
      </c>
      <c r="BA807">
        <f>IF($CL807&gt;=5,INDEX($AU:$AU,$CK807+5),"")</f>
      </c>
      <c r="BB807">
        <f>IF($CL807&gt;=6,INDEX($AU:$AU,$CK807+6),"")</f>
      </c>
      <c r="BC807">
        <f>IF($CL807&gt;=7,INDEX($AU:$AU,$CK807+7),"")</f>
      </c>
      <c r="BD807">
        <f>IF($CL807&gt;=8,INDEX($AU:$AU,$CK807+8),"")</f>
      </c>
      <c r="BE807">
        <f>IF($CL807&gt;=9,INDEX($AU:$AU,$CK807+9),"")</f>
      </c>
      <c r="BF807">
        <f>IF($CL807&gt;=10,INDEX($AU:$AU,$CK807+10),"")</f>
      </c>
      <c r="BG807">
        <f>IF($CL807&gt;=11,INDEX($AU:$AU,$CK807+11),"")</f>
      </c>
      <c r="BH807">
        <f>IF($CL807&gt;=12,INDEX($AU:$AU,$CK807+12),"")</f>
      </c>
      <c r="BI807">
        <f>IF($CL807&gt;=13,INDEX($AU:$AU,$CK807+13),"")</f>
      </c>
      <c r="BJ807">
        <f>IF($CL807&gt;=14,INDEX($AU:$AU,$CK807+14),"")</f>
      </c>
      <c r="BK807">
        <f>IF($CL807&gt;=15,INDEX($AU:$AU,$CK807+15),"")</f>
      </c>
      <c r="BL807">
        <f>IF($CL807&gt;=16,INDEX($AU:$AU,$CK807+16),"")</f>
      </c>
      <c r="BM807">
        <f>IF($CL807&gt;=17,INDEX($AU:$AU,$CK807+17),"")</f>
      </c>
      <c r="BN807">
        <f>IF($CL807&gt;=18,INDEX($AU:$AU,$CK807+18),"")</f>
      </c>
      <c r="BO807">
        <f>IF($CL807&gt;=19,INDEX($AU:$AU,$CK807+19),"")</f>
      </c>
      <c r="BP807">
        <f>IF($CL807&gt;=20,INDEX($AU:$AU,$CK807+20),"")</f>
      </c>
      <c r="BQ807">
        <f>IF($CL807&gt;=21,INDEX($AU:$AU,$CK807+21),"")</f>
      </c>
      <c r="BR807">
        <f>IF($CL807&gt;=22,INDEX($AU:$AU,$CK807+22),"")</f>
      </c>
      <c r="BS807">
        <f>IF($CL807&gt;=23,INDEX($AU:$AU,$CK807+23),"")</f>
      </c>
      <c r="BT807">
        <f>IF($CL807&gt;=24,INDEX($AU:$AU,$CK807+24),"")</f>
      </c>
      <c r="BU807">
        <f>IF($CL807&gt;=25,INDEX($AU:$AU,$CK807+25),"")</f>
      </c>
      <c r="BV807">
        <f>IF($CL807&gt;=26,INDEX($AU:$AU,$CK807+26),"")</f>
      </c>
      <c r="BW807">
        <f>IF($CL807&gt;=27,INDEX($AU:$AU,$CK807+27),"")</f>
      </c>
      <c r="BX807">
        <f>IF($CL807&gt;=28,INDEX($AU:$AU,$CK807+28),"")</f>
      </c>
      <c r="BY807">
        <f>IF($CL807&gt;=29,INDEX($AU:$AU,$CK807+29),"")</f>
      </c>
      <c r="BZ807">
        <f>IF($CL807&gt;=30,INDEX($AU:$AU,$CK807+30),"")</f>
      </c>
      <c r="CA807">
        <f>IF($CL807&gt;=31,INDEX($AU:$AU,$CK807+31),"")</f>
      </c>
      <c r="CB807">
        <f>IF($CL807&gt;=32,INDEX($AU:$AU,$CK807+32),"")</f>
      </c>
      <c r="CC807">
        <f>IF($CL807&gt;=33,INDEX($AU:$AU,$CK807+33),"")</f>
      </c>
      <c r="CD807">
        <f>IF($CL807&gt;=34,INDEX($AU:$AU,$CK807+34),"")</f>
      </c>
      <c r="CE807">
        <f>IF($CL807&gt;=35,INDEX($AU:$AU,$CK807+35),"")</f>
      </c>
      <c r="CF807">
        <f>IF($CL807&gt;=36,INDEX($AU:$AU,$CK807+36),"")</f>
      </c>
      <c r="CG807">
        <f>IF($CL807&gt;=37,INDEX($AU:$AU,$CK807+37),"")</f>
      </c>
      <c r="CH807">
        <f>IF($CL807&gt;=38,INDEX($AU:$AU,$CK807+38),"")</f>
      </c>
      <c r="CI807">
        <f>IF($CL807&gt;=39,INDEX($AU:$AU,$CK807+39),"")</f>
      </c>
      <c r="CJ807">
        <f>IF($CL807&gt;=40,INDEX($AU:$AU,$CK807+40),"")</f>
      </c>
      <c r="CK807">
        <f>IFERROR(MATCH($AT807,$AU$2:$AU$133,0)+1,0)</f>
      </c>
      <c r="CL807">
        <f>IFERROR(INDEX($AV$2:$AV$133,MATCH($AT807,$AU$2:$AU$133,0)),0)</f>
      </c>
      <c r="CM807">
        <f>IFERROR(LEFT($L807,FIND(" - ",$L807)-1),$L807)</f>
      </c>
      <c r="CN807" t="s">
        <v>149</v>
      </c>
      <c r="CP807">
        <f>IF($DK807&gt;=1,INDEX($CN:$CN,$DJ807+1),"")</f>
      </c>
      <c r="CQ807">
        <f>IF($DK807&gt;=2,INDEX($CN:$CN,$DJ807+2),"")</f>
      </c>
      <c r="CR807">
        <f>IF($DK807&gt;=3,INDEX($CN:$CN,$DJ807+3),"")</f>
      </c>
      <c r="CS807">
        <f>IF($DK807&gt;=4,INDEX($CN:$CN,$DJ807+4),"")</f>
      </c>
      <c r="CT807">
        <f>IF($DK807&gt;=5,INDEX($CN:$CN,$DJ807+5),"")</f>
      </c>
      <c r="CU807">
        <f>IF($DK807&gt;=6,INDEX($CN:$CN,$DJ807+6),"")</f>
      </c>
      <c r="CV807">
        <f>IF($DK807&gt;=7,INDEX($CN:$CN,$DJ807+7),"")</f>
      </c>
      <c r="CW807">
        <f>IF($DK807&gt;=8,INDEX($CN:$CN,$DJ807+8),"")</f>
      </c>
      <c r="CX807">
        <f>IF($DK807&gt;=9,INDEX($CN:$CN,$DJ807+9),"")</f>
      </c>
      <c r="CY807">
        <f>IF($DK807&gt;=10,INDEX($CN:$CN,$DJ807+10),"")</f>
      </c>
      <c r="CZ807">
        <f>IF($DK807&gt;=11,INDEX($CN:$CN,$DJ807+11),"")</f>
      </c>
      <c r="DA807">
        <f>IF($DK807&gt;=12,INDEX($CN:$CN,$DJ807+12),"")</f>
      </c>
      <c r="DB807">
        <f>IF($DK807&gt;=13,INDEX($CN:$CN,$DJ807+13),"")</f>
      </c>
      <c r="DC807">
        <f>IF($DK807&gt;=14,INDEX($CN:$CN,$DJ807+14),"")</f>
      </c>
      <c r="DD807">
        <f>IF($DK807&gt;=15,INDEX($CN:$CN,$DJ807+15),"")</f>
      </c>
      <c r="DE807">
        <f>IF($DK807&gt;=16,INDEX($CN:$CN,$DJ807+16),"")</f>
      </c>
      <c r="DF807">
        <f>IF($DK807&gt;=17,INDEX($CN:$CN,$DJ807+17),"")</f>
      </c>
      <c r="DG807">
        <f>IF($DK807&gt;=18,INDEX($CN:$CN,$DJ807+18),"")</f>
      </c>
      <c r="DH807">
        <f>IF($DK807&gt;=19,INDEX($CN:$CN,$DJ807+19),"")</f>
      </c>
      <c r="DI807">
        <f>IF($DK807&gt;=20,INDEX($CN:$CN,$DJ807+20),"")</f>
      </c>
      <c r="DJ807">
        <f>IFERROR(MATCH($CM807,$CN$2:$CN$1089,0)+1,0)</f>
      </c>
      <c r="DK807">
        <f>IFERROR(INDEX($CO$2:$CO$1089,MATCH($CM807,$CN$2:$CN$1089,0)),0)</f>
      </c>
      <c r="DL807">
        <f>IFERROR(INDEX($AS:$AS,MATCH($O807,$AR:$AR,0))&amp;"","")</f>
      </c>
      <c r="DP807">
        <f>IF($GS807&gt;=1,INDEX($DM:$DM,$GR807+1),"")</f>
      </c>
      <c r="DQ807">
        <f>IF($GS807&gt;=2,INDEX($DM:$DM,$GR807+2),"")</f>
      </c>
      <c r="DR807">
        <f>IF($GS807&gt;=3,INDEX($DM:$DM,$GR807+3),"")</f>
      </c>
      <c r="DS807">
        <f>IF($GS807&gt;=4,INDEX($DM:$DM,$GR807+4),"")</f>
      </c>
      <c r="DT807">
        <f>IF($GS807&gt;=5,INDEX($DM:$DM,$GR807+5),"")</f>
      </c>
      <c r="DU807">
        <f>IF($GS807&gt;=6,INDEX($DM:$DM,$GR807+6),"")</f>
      </c>
      <c r="DV807">
        <f>IF($GS807&gt;=7,INDEX($DM:$DM,$GR807+7),"")</f>
      </c>
      <c r="DW807">
        <f>IF($GS807&gt;=8,INDEX($DM:$DM,$GR807+8),"")</f>
      </c>
      <c r="DX807">
        <f>IF($GS807&gt;=9,INDEX($DM:$DM,$GR807+9),"")</f>
      </c>
      <c r="DY807">
        <f>IF($GS807&gt;=10,INDEX($DM:$DM,$GR807+10),"")</f>
      </c>
      <c r="DZ807">
        <f>IF($GS807&gt;=11,INDEX($DM:$DM,$GR807+11),"")</f>
      </c>
      <c r="EA807">
        <f>IF($GS807&gt;=12,INDEX($DM:$DM,$GR807+12),"")</f>
      </c>
      <c r="EB807">
        <f>IF($GS807&gt;=13,INDEX($DM:$DM,$GR807+13),"")</f>
      </c>
      <c r="EC807">
        <f>IF($GS807&gt;=14,INDEX($DM:$DM,$GR807+14),"")</f>
      </c>
      <c r="ED807">
        <f>IF($GS807&gt;=15,INDEX($DM:$DM,$GR807+15),"")</f>
      </c>
      <c r="EE807">
        <f>IF($GS807&gt;=16,INDEX($DM:$DM,$GR807+16),"")</f>
      </c>
      <c r="EF807">
        <f>IF($GS807&gt;=17,INDEX($DM:$DM,$GR807+17),"")</f>
      </c>
      <c r="EG807">
        <f>IF($GS807&gt;=18,INDEX($DM:$DM,$GR807+18),"")</f>
      </c>
      <c r="EH807">
        <f>IF($GS807&gt;=19,INDEX($DM:$DM,$GR807+19),"")</f>
      </c>
      <c r="EI807">
        <f>IF($GS807&gt;=20,INDEX($DM:$DM,$GR807+20),"")</f>
      </c>
      <c r="EJ807">
        <f>IF($GS807&gt;=21,INDEX($DM:$DM,$GR807+21),"")</f>
      </c>
      <c r="EK807">
        <f>IF($GS807&gt;=22,INDEX($DM:$DM,$GR807+22),"")</f>
      </c>
      <c r="EL807">
        <f>IF($GS807&gt;=23,INDEX($DM:$DM,$GR807+23),"")</f>
      </c>
      <c r="EM807">
        <f>IF($GS807&gt;=24,INDEX($DM:$DM,$GR807+24),"")</f>
      </c>
      <c r="EN807">
        <f>IF($GS807&gt;=25,INDEX($DM:$DM,$GR807+25),"")</f>
      </c>
      <c r="EO807">
        <f>IF($GS807&gt;=26,INDEX($DM:$DM,$GR807+26),"")</f>
      </c>
      <c r="EP807">
        <f>IF($GS807&gt;=27,INDEX($DM:$DM,$GR807+27),"")</f>
      </c>
      <c r="EQ807">
        <f>IF($GS807&gt;=28,INDEX($DM:$DM,$GR807+28),"")</f>
      </c>
      <c r="ER807">
        <f>IF($GS807&gt;=29,INDEX($DM:$DM,$GR807+29),"")</f>
      </c>
      <c r="ES807">
        <f>IF($GS807&gt;=30,INDEX($DM:$DM,$GR807+30),"")</f>
      </c>
      <c r="ET807">
        <f>IF($GS807&gt;=31,INDEX($DM:$DM,$GR807+31),"")</f>
      </c>
      <c r="EU807">
        <f>IF($GS807&gt;=32,INDEX($DM:$DM,$GR807+32),"")</f>
      </c>
      <c r="EV807">
        <f>IF($GS807&gt;=33,INDEX($DM:$DM,$GR807+33),"")</f>
      </c>
      <c r="EW807">
        <f>IF($GS807&gt;=34,INDEX($DM:$DM,$GR807+34),"")</f>
      </c>
      <c r="EX807">
        <f>IF($GS807&gt;=35,INDEX($DM:$DM,$GR807+35),"")</f>
      </c>
      <c r="EY807">
        <f>IF($GS807&gt;=36,INDEX($DM:$DM,$GR807+36),"")</f>
      </c>
      <c r="EZ807">
        <f>IF($GS807&gt;=37,INDEX($DM:$DM,$GR807+37),"")</f>
      </c>
      <c r="FA807">
        <f>IF($GS807&gt;=38,INDEX($DM:$DM,$GR807+38),"")</f>
      </c>
      <c r="FB807">
        <f>IF($GS807&gt;=39,INDEX($DM:$DM,$GR807+39),"")</f>
      </c>
      <c r="FC807">
        <f>IF($GS807&gt;=40,INDEX($DM:$DM,$GR807+40),"")</f>
      </c>
      <c r="FD807">
        <f>IF($GS807&gt;=1,INDEX($DN:$DN,$GR807+1),"")</f>
      </c>
      <c r="FE807">
        <f>IF($GS807&gt;=2,INDEX($DN:$DN,$GR807+2),"")</f>
      </c>
      <c r="FF807">
        <f>IF($GS807&gt;=3,INDEX($DN:$DN,$GR807+3),"")</f>
      </c>
      <c r="FG807">
        <f>IF($GS807&gt;=4,INDEX($DN:$DN,$GR807+4),"")</f>
      </c>
      <c r="FH807">
        <f>IF($GS807&gt;=5,INDEX($DN:$DN,$GR807+5),"")</f>
      </c>
      <c r="FI807">
        <f>IF($GS807&gt;=6,INDEX($DN:$DN,$GR807+6),"")</f>
      </c>
      <c r="FJ807">
        <f>IF($GS807&gt;=7,INDEX($DN:$DN,$GR807+7),"")</f>
      </c>
      <c r="FK807">
        <f>IF($GS807&gt;=8,INDEX($DN:$DN,$GR807+8),"")</f>
      </c>
      <c r="FL807">
        <f>IF($GS807&gt;=9,INDEX($DN:$DN,$GR807+9),"")</f>
      </c>
      <c r="FM807">
        <f>IF($GS807&gt;=10,INDEX($DN:$DN,$GR807+10),"")</f>
      </c>
      <c r="FN807">
        <f>IF($GS807&gt;=11,INDEX($DN:$DN,$GR807+11),"")</f>
      </c>
      <c r="FO807">
        <f>IF($GS807&gt;=12,INDEX($DN:$DN,$GR807+12),"")</f>
      </c>
      <c r="FP807">
        <f>IF($GS807&gt;=13,INDEX($DN:$DN,$GR807+13),"")</f>
      </c>
      <c r="FQ807">
        <f>IF($GS807&gt;=14,INDEX($DN:$DN,$GR807+14),"")</f>
      </c>
      <c r="FR807">
        <f>IF($GS807&gt;=15,INDEX($DN:$DN,$GR807+15),"")</f>
      </c>
      <c r="FS807">
        <f>IF($GS807&gt;=16,INDEX($DN:$DN,$GR807+16),"")</f>
      </c>
      <c r="FT807">
        <f>IF($GS807&gt;=17,INDEX($DN:$DN,$GR807+17),"")</f>
      </c>
      <c r="FU807">
        <f>IF($GS807&gt;=18,INDEX($DN:$DN,$GR807+18),"")</f>
      </c>
      <c r="FV807">
        <f>IF($GS807&gt;=19,INDEX($DN:$DN,$GR807+19),"")</f>
      </c>
      <c r="FW807">
        <f>IF($GS807&gt;=20,INDEX($DN:$DN,$GR807+20),"")</f>
      </c>
      <c r="FX807">
        <f>IF($GS807&gt;=21,INDEX($DN:$DN,$GR807+21),"")</f>
      </c>
      <c r="FY807">
        <f>IF($GS807&gt;=22,INDEX($DN:$DN,$GR807+22),"")</f>
      </c>
      <c r="FZ807">
        <f>IF($GS807&gt;=23,INDEX($DN:$DN,$GR807+23),"")</f>
      </c>
      <c r="GA807">
        <f>IF($GS807&gt;=24,INDEX($DN:$DN,$GR807+24),"")</f>
      </c>
      <c r="GB807">
        <f>IF($GS807&gt;=25,INDEX($DN:$DN,$GR807+25),"")</f>
      </c>
      <c r="GC807">
        <f>IF($GS807&gt;=26,INDEX($DN:$DN,$GR807+26),"")</f>
      </c>
      <c r="GD807">
        <f>IF($GS807&gt;=27,INDEX($DN:$DN,$GR807+27),"")</f>
      </c>
      <c r="GE807">
        <f>IF($GS807&gt;=28,INDEX($DN:$DN,$GR807+28),"")</f>
      </c>
      <c r="GF807">
        <f>IF($GS807&gt;=29,INDEX($DN:$DN,$GR807+29),"")</f>
      </c>
      <c r="GG807">
        <f>IF($GS807&gt;=30,INDEX($DN:$DN,$GR807+30),"")</f>
      </c>
      <c r="GH807">
        <f>IF($GS807&gt;=31,INDEX($DN:$DN,$GR807+31),"")</f>
      </c>
      <c r="GI807">
        <f>IF($GS807&gt;=32,INDEX($DN:$DN,$GR807+32),"")</f>
      </c>
      <c r="GJ807">
        <f>IF($GS807&gt;=33,INDEX($DN:$DN,$GR807+33),"")</f>
      </c>
      <c r="GK807">
        <f>IF($GS807&gt;=34,INDEX($DN:$DN,$GR807+34),"")</f>
      </c>
      <c r="GL807">
        <f>IF($GS807&gt;=35,INDEX($DN:$DN,$GR807+35),"")</f>
      </c>
      <c r="GM807">
        <f>IF($GS807&gt;=36,INDEX($DN:$DN,$GR807+36),"")</f>
      </c>
      <c r="GN807">
        <f>IF($GS807&gt;=37,INDEX($DN:$DN,$GR807+37),"")</f>
      </c>
      <c r="GO807">
        <f>IF($GS807&gt;=38,INDEX($DN:$DN,$GR807+38),"")</f>
      </c>
      <c r="GP807">
        <f>IF($GS807&gt;=39,INDEX($DN:$DN,$GR807+39),"")</f>
      </c>
      <c r="GQ807">
        <f>IF($GS807&gt;=40,INDEX($DN:$DN,$GR807+40),"")</f>
      </c>
      <c r="GR807">
        <f>IFERROR(MATCH($DL807,$DM$2:$DM$148,0)+1,0)</f>
      </c>
      <c r="GS807">
        <f>IFERROR(INDEX($DO$2:$DO$148,MATCH($DL807,$DM$2:$DM$148,0)),0)</f>
      </c>
      <c r="GT807">
        <f>IFERROR(MATCH($Z807,$DP$807:$FC$807,0),0)</f>
      </c>
      <c r="GU807">
        <f>IF($GT807&gt;0,INDEX($FD$807:$GQ$807,$GT807),"")</f>
      </c>
      <c r="GX807">
        <f>IF($JG807&gt;=1,INDEX($GV:$GV,$JF807+1),"")</f>
      </c>
      <c r="GY807">
        <f>IF($JG807&gt;=2,INDEX($GV:$GV,$JF807+2),"")</f>
      </c>
      <c r="GZ807">
        <f>IF($JG807&gt;=3,INDEX($GV:$GV,$JF807+3),"")</f>
      </c>
      <c r="HA807">
        <f>IF($JG807&gt;=4,INDEX($GV:$GV,$JF807+4),"")</f>
      </c>
      <c r="HB807">
        <f>IF($JG807&gt;=5,INDEX($GV:$GV,$JF807+5),"")</f>
      </c>
      <c r="HC807">
        <f>IF($JG807&gt;=6,INDEX($GV:$GV,$JF807+6),"")</f>
      </c>
      <c r="HD807">
        <f>IF($JG807&gt;=7,INDEX($GV:$GV,$JF807+7),"")</f>
      </c>
      <c r="HE807">
        <f>IF($JG807&gt;=8,INDEX($GV:$GV,$JF807+8),"")</f>
      </c>
      <c r="HF807">
        <f>IF($JG807&gt;=9,INDEX($GV:$GV,$JF807+9),"")</f>
      </c>
      <c r="HG807">
        <f>IF($JG807&gt;=10,INDEX($GV:$GV,$JF807+10),"")</f>
      </c>
      <c r="HH807">
        <f>IF($JG807&gt;=11,INDEX($GV:$GV,$JF807+11),"")</f>
      </c>
      <c r="HI807">
        <f>IF($JG807&gt;=12,INDEX($GV:$GV,$JF807+12),"")</f>
      </c>
      <c r="HJ807">
        <f>IF($JG807&gt;=13,INDEX($GV:$GV,$JF807+13),"")</f>
      </c>
      <c r="HK807">
        <f>IF($JG807&gt;=14,INDEX($GV:$GV,$JF807+14),"")</f>
      </c>
      <c r="HL807">
        <f>IF($JG807&gt;=15,INDEX($GV:$GV,$JF807+15),"")</f>
      </c>
      <c r="HM807">
        <f>IF($JG807&gt;=16,INDEX($GV:$GV,$JF807+16),"")</f>
      </c>
      <c r="HN807">
        <f>IF($JG807&gt;=17,INDEX($GV:$GV,$JF807+17),"")</f>
      </c>
      <c r="HO807">
        <f>IF($JG807&gt;=18,INDEX($GV:$GV,$JF807+18),"")</f>
      </c>
      <c r="HP807">
        <f>IF($JG807&gt;=19,INDEX($GV:$GV,$JF807+19),"")</f>
      </c>
      <c r="HQ807">
        <f>IF($JG807&gt;=20,INDEX($GV:$GV,$JF807+20),"")</f>
      </c>
      <c r="HR807">
        <f>IF($JG807&gt;=21,INDEX($GV:$GV,$JF807+21),"")</f>
      </c>
      <c r="HS807">
        <f>IF($JG807&gt;=22,INDEX($GV:$GV,$JF807+22),"")</f>
      </c>
      <c r="HT807">
        <f>IF($JG807&gt;=23,INDEX($GV:$GV,$JF807+23),"")</f>
      </c>
      <c r="HU807">
        <f>IF($JG807&gt;=24,INDEX($GV:$GV,$JF807+24),"")</f>
      </c>
      <c r="HV807">
        <f>IF($JG807&gt;=25,INDEX($GV:$GV,$JF807+25),"")</f>
      </c>
      <c r="HW807">
        <f>IF($JG807&gt;=26,INDEX($GV:$GV,$JF807+26),"")</f>
      </c>
      <c r="HX807">
        <f>IF($JG807&gt;=27,INDEX($GV:$GV,$JF807+27),"")</f>
      </c>
      <c r="HY807">
        <f>IF($JG807&gt;=28,INDEX($GV:$GV,$JF807+28),"")</f>
      </c>
      <c r="HZ807">
        <f>IF($JG807&gt;=29,INDEX($GV:$GV,$JF807+29),"")</f>
      </c>
      <c r="IA807">
        <f>IF($JG807&gt;=30,INDEX($GV:$GV,$JF807+30),"")</f>
      </c>
      <c r="IB807">
        <f>IF($JG807&gt;=31,INDEX($GV:$GV,$JF807+31),"")</f>
      </c>
      <c r="IC807">
        <f>IF($JG807&gt;=32,INDEX($GV:$GV,$JF807+32),"")</f>
      </c>
      <c r="ID807">
        <f>IF($JG807&gt;=33,INDEX($GV:$GV,$JF807+33),"")</f>
      </c>
      <c r="IE807">
        <f>IF($JG807&gt;=34,INDEX($GV:$GV,$JF807+34),"")</f>
      </c>
      <c r="IF807">
        <f>IF($JG807&gt;=35,INDEX($GV:$GV,$JF807+35),"")</f>
      </c>
      <c r="IG807">
        <f>IF($JG807&gt;=36,INDEX($GV:$GV,$JF807+36),"")</f>
      </c>
      <c r="IH807">
        <f>IF($JG807&gt;=37,INDEX($GV:$GV,$JF807+37),"")</f>
      </c>
      <c r="II807">
        <f>IF($JG807&gt;=38,INDEX($GV:$GV,$JF807+38),"")</f>
      </c>
      <c r="IJ807">
        <f>IF($JG807&gt;=39,INDEX($GV:$GV,$JF807+39),"")</f>
      </c>
      <c r="IK807">
        <f>IF($JG807&gt;=40,INDEX($GV:$GV,$JF807+40),"")</f>
      </c>
      <c r="IL807">
        <f>IF($JG807&gt;=41,INDEX($GV:$GV,$JF807+41),"")</f>
      </c>
      <c r="IM807">
        <f>IF($JG807&gt;=42,INDEX($GV:$GV,$JF807+42),"")</f>
      </c>
      <c r="IN807">
        <f>IF($JG807&gt;=43,INDEX($GV:$GV,$JF807+43),"")</f>
      </c>
      <c r="IO807">
        <f>IF($JG807&gt;=44,INDEX($GV:$GV,$JF807+44),"")</f>
      </c>
      <c r="IP807">
        <f>IF($JG807&gt;=45,INDEX($GV:$GV,$JF807+45),"")</f>
      </c>
      <c r="IQ807">
        <f>IF($JG807&gt;=46,INDEX($GV:$GV,$JF807+46),"")</f>
      </c>
      <c r="IR807">
        <f>IF($JG807&gt;=47,INDEX($GV:$GV,$JF807+47),"")</f>
      </c>
      <c r="IS807">
        <f>IF($JG807&gt;=48,INDEX($GV:$GV,$JF807+48),"")</f>
      </c>
      <c r="IT807">
        <f>IF($JG807&gt;=49,INDEX($GV:$GV,$JF807+49),"")</f>
      </c>
      <c r="IU807">
        <f>IF($JG807&gt;=50,INDEX($GV:$GV,$JF807+50),"")</f>
      </c>
      <c r="IV807">
        <f>IF($JG807&gt;=51,INDEX($GV:$GV,$JF807+51),"")</f>
      </c>
      <c r="IW807">
        <f>IF($JG807&gt;=52,INDEX($GV:$GV,$JF807+52),"")</f>
      </c>
      <c r="IX807">
        <f>IF($JG807&gt;=53,INDEX($GV:$GV,$JF807+53),"")</f>
      </c>
      <c r="IY807">
        <f>IF($JG807&gt;=54,INDEX($GV:$GV,$JF807+54),"")</f>
      </c>
      <c r="IZ807">
        <f>IF($JG807&gt;=55,INDEX($GV:$GV,$JF807+55),"")</f>
      </c>
      <c r="JA807">
        <f>IF($JG807&gt;=56,INDEX($GV:$GV,$JF807+56),"")</f>
      </c>
      <c r="JB807">
        <f>IF($JG807&gt;=57,INDEX($GV:$GV,$JF807+57),"")</f>
      </c>
      <c r="JC807">
        <f>IF($JG807&gt;=58,INDEX($GV:$GV,$JF807+58),"")</f>
      </c>
      <c r="JD807">
        <f>IF($JG807&gt;=59,INDEX($GV:$GV,$JF807+59),"")</f>
      </c>
      <c r="JE807">
        <f>IF($JG807&gt;=60,INDEX($GV:$GV,$JF807+60),"")</f>
      </c>
      <c r="JF807">
        <f>IFERROR(MATCH($GU807,$GV$2:$GV$322,0)+1,0)</f>
      </c>
      <c r="JG807">
        <f>IFERROR(INDEX($GW$2:$GW$322,MATCH($GU807,$GV$2:$GV$322,0)),0)</f>
      </c>
      <c r="JH807" t="s">
        <v>44</v>
      </c>
      <c r="JI807" t="s">
        <v>44</v>
      </c>
    </row>
    <row r="808" spans="1:269" x14ac:dyDescent="0.25">
      <c r="R808">
        <f>IF(OR($U808="",$Q808=""),"",IFERROR($U808/$Q808,0))</f>
      </c>
      <c r="S808">
        <f>IF($U808="","",
SUM($T808,$V808,$AA808,$W808,$Y808)*
(1-IF($AB808="",0,VALUE($AB808)/100)))</f>
      </c>
      <c r="T808">
        <f>IF($U808="","",$U808)</f>
      </c>
      <c r="V808">
        <f>IF($U808="","",
IF($O808="","",
IF(ISNUMBER(SEARCH("exempt",LOWER($O808))),0,
$U808*(VALUE(SUBSTITUTE($O808,"%",""))/100))))</f>
      </c>
      <c r="AC808">
        <f>IFERROR(IF(FIND(" - ",$K808)&gt;0,MID($K808,FIND(" - ",$K808)+3,LEN($K808)),""),"")</f>
      </c>
      <c r="AL808" t="s">
        <v>1833</v>
      </c>
      <c r="AT808">
        <f>IFERROR(LEFT($K808,FIND(" - ",$K808)-1),$K808)</f>
      </c>
      <c r="AW808">
        <f>IF($CL808&gt;=1,INDEX($AU:$AU,$CK808+1),"")</f>
      </c>
      <c r="AX808">
        <f>IF($CL808&gt;=2,INDEX($AU:$AU,$CK808+2),"")</f>
      </c>
      <c r="AY808">
        <f>IF($CL808&gt;=3,INDEX($AU:$AU,$CK808+3),"")</f>
      </c>
      <c r="AZ808">
        <f>IF($CL808&gt;=4,INDEX($AU:$AU,$CK808+4),"")</f>
      </c>
      <c r="BA808">
        <f>IF($CL808&gt;=5,INDEX($AU:$AU,$CK808+5),"")</f>
      </c>
      <c r="BB808">
        <f>IF($CL808&gt;=6,INDEX($AU:$AU,$CK808+6),"")</f>
      </c>
      <c r="BC808">
        <f>IF($CL808&gt;=7,INDEX($AU:$AU,$CK808+7),"")</f>
      </c>
      <c r="BD808">
        <f>IF($CL808&gt;=8,INDEX($AU:$AU,$CK808+8),"")</f>
      </c>
      <c r="BE808">
        <f>IF($CL808&gt;=9,INDEX($AU:$AU,$CK808+9),"")</f>
      </c>
      <c r="BF808">
        <f>IF($CL808&gt;=10,INDEX($AU:$AU,$CK808+10),"")</f>
      </c>
      <c r="BG808">
        <f>IF($CL808&gt;=11,INDEX($AU:$AU,$CK808+11),"")</f>
      </c>
      <c r="BH808">
        <f>IF($CL808&gt;=12,INDEX($AU:$AU,$CK808+12),"")</f>
      </c>
      <c r="BI808">
        <f>IF($CL808&gt;=13,INDEX($AU:$AU,$CK808+13),"")</f>
      </c>
      <c r="BJ808">
        <f>IF($CL808&gt;=14,INDEX($AU:$AU,$CK808+14),"")</f>
      </c>
      <c r="BK808">
        <f>IF($CL808&gt;=15,INDEX($AU:$AU,$CK808+15),"")</f>
      </c>
      <c r="BL808">
        <f>IF($CL808&gt;=16,INDEX($AU:$AU,$CK808+16),"")</f>
      </c>
      <c r="BM808">
        <f>IF($CL808&gt;=17,INDEX($AU:$AU,$CK808+17),"")</f>
      </c>
      <c r="BN808">
        <f>IF($CL808&gt;=18,INDEX($AU:$AU,$CK808+18),"")</f>
      </c>
      <c r="BO808">
        <f>IF($CL808&gt;=19,INDEX($AU:$AU,$CK808+19),"")</f>
      </c>
      <c r="BP808">
        <f>IF($CL808&gt;=20,INDEX($AU:$AU,$CK808+20),"")</f>
      </c>
      <c r="BQ808">
        <f>IF($CL808&gt;=21,INDEX($AU:$AU,$CK808+21),"")</f>
      </c>
      <c r="BR808">
        <f>IF($CL808&gt;=22,INDEX($AU:$AU,$CK808+22),"")</f>
      </c>
      <c r="BS808">
        <f>IF($CL808&gt;=23,INDEX($AU:$AU,$CK808+23),"")</f>
      </c>
      <c r="BT808">
        <f>IF($CL808&gt;=24,INDEX($AU:$AU,$CK808+24),"")</f>
      </c>
      <c r="BU808">
        <f>IF($CL808&gt;=25,INDEX($AU:$AU,$CK808+25),"")</f>
      </c>
      <c r="BV808">
        <f>IF($CL808&gt;=26,INDEX($AU:$AU,$CK808+26),"")</f>
      </c>
      <c r="BW808">
        <f>IF($CL808&gt;=27,INDEX($AU:$AU,$CK808+27),"")</f>
      </c>
      <c r="BX808">
        <f>IF($CL808&gt;=28,INDEX($AU:$AU,$CK808+28),"")</f>
      </c>
      <c r="BY808">
        <f>IF($CL808&gt;=29,INDEX($AU:$AU,$CK808+29),"")</f>
      </c>
      <c r="BZ808">
        <f>IF($CL808&gt;=30,INDEX($AU:$AU,$CK808+30),"")</f>
      </c>
      <c r="CA808">
        <f>IF($CL808&gt;=31,INDEX($AU:$AU,$CK808+31),"")</f>
      </c>
      <c r="CB808">
        <f>IF($CL808&gt;=32,INDEX($AU:$AU,$CK808+32),"")</f>
      </c>
      <c r="CC808">
        <f>IF($CL808&gt;=33,INDEX($AU:$AU,$CK808+33),"")</f>
      </c>
      <c r="CD808">
        <f>IF($CL808&gt;=34,INDEX($AU:$AU,$CK808+34),"")</f>
      </c>
      <c r="CE808">
        <f>IF($CL808&gt;=35,INDEX($AU:$AU,$CK808+35),"")</f>
      </c>
      <c r="CF808">
        <f>IF($CL808&gt;=36,INDEX($AU:$AU,$CK808+36),"")</f>
      </c>
      <c r="CG808">
        <f>IF($CL808&gt;=37,INDEX($AU:$AU,$CK808+37),"")</f>
      </c>
      <c r="CH808">
        <f>IF($CL808&gt;=38,INDEX($AU:$AU,$CK808+38),"")</f>
      </c>
      <c r="CI808">
        <f>IF($CL808&gt;=39,INDEX($AU:$AU,$CK808+39),"")</f>
      </c>
      <c r="CJ808">
        <f>IF($CL808&gt;=40,INDEX($AU:$AU,$CK808+40),"")</f>
      </c>
      <c r="CK808">
        <f>IFERROR(MATCH($AT808,$AU$2:$AU$133,0)+1,0)</f>
      </c>
      <c r="CL808">
        <f>IFERROR(INDEX($AV$2:$AV$133,MATCH($AT808,$AU$2:$AU$133,0)),0)</f>
      </c>
      <c r="CM808">
        <f>IFERROR(LEFT($L808,FIND(" - ",$L808)-1),$L808)</f>
      </c>
      <c r="CN808" t="s">
        <v>1834</v>
      </c>
      <c r="CO808">
        <v>1</v>
      </c>
      <c r="CP808">
        <f>IF($DK808&gt;=1,INDEX($CN:$CN,$DJ808+1),"")</f>
      </c>
      <c r="CQ808">
        <f>IF($DK808&gt;=2,INDEX($CN:$CN,$DJ808+2),"")</f>
      </c>
      <c r="CR808">
        <f>IF($DK808&gt;=3,INDEX($CN:$CN,$DJ808+3),"")</f>
      </c>
      <c r="CS808">
        <f>IF($DK808&gt;=4,INDEX($CN:$CN,$DJ808+4),"")</f>
      </c>
      <c r="CT808">
        <f>IF($DK808&gt;=5,INDEX($CN:$CN,$DJ808+5),"")</f>
      </c>
      <c r="CU808">
        <f>IF($DK808&gt;=6,INDEX($CN:$CN,$DJ808+6),"")</f>
      </c>
      <c r="CV808">
        <f>IF($DK808&gt;=7,INDEX($CN:$CN,$DJ808+7),"")</f>
      </c>
      <c r="CW808">
        <f>IF($DK808&gt;=8,INDEX($CN:$CN,$DJ808+8),"")</f>
      </c>
      <c r="CX808">
        <f>IF($DK808&gt;=9,INDEX($CN:$CN,$DJ808+9),"")</f>
      </c>
      <c r="CY808">
        <f>IF($DK808&gt;=10,INDEX($CN:$CN,$DJ808+10),"")</f>
      </c>
      <c r="CZ808">
        <f>IF($DK808&gt;=11,INDEX($CN:$CN,$DJ808+11),"")</f>
      </c>
      <c r="DA808">
        <f>IF($DK808&gt;=12,INDEX($CN:$CN,$DJ808+12),"")</f>
      </c>
      <c r="DB808">
        <f>IF($DK808&gt;=13,INDEX($CN:$CN,$DJ808+13),"")</f>
      </c>
      <c r="DC808">
        <f>IF($DK808&gt;=14,INDEX($CN:$CN,$DJ808+14),"")</f>
      </c>
      <c r="DD808">
        <f>IF($DK808&gt;=15,INDEX($CN:$CN,$DJ808+15),"")</f>
      </c>
      <c r="DE808">
        <f>IF($DK808&gt;=16,INDEX($CN:$CN,$DJ808+16),"")</f>
      </c>
      <c r="DF808">
        <f>IF($DK808&gt;=17,INDEX($CN:$CN,$DJ808+17),"")</f>
      </c>
      <c r="DG808">
        <f>IF($DK808&gt;=18,INDEX($CN:$CN,$DJ808+18),"")</f>
      </c>
      <c r="DH808">
        <f>IF($DK808&gt;=19,INDEX($CN:$CN,$DJ808+19),"")</f>
      </c>
      <c r="DI808">
        <f>IF($DK808&gt;=20,INDEX($CN:$CN,$DJ808+20),"")</f>
      </c>
      <c r="DJ808">
        <f>IFERROR(MATCH($CM808,$CN$2:$CN$1089,0)+1,0)</f>
      </c>
      <c r="DK808">
        <f>IFERROR(INDEX($CO$2:$CO$1089,MATCH($CM808,$CN$2:$CN$1089,0)),0)</f>
      </c>
      <c r="DL808">
        <f>IFERROR(INDEX($AS:$AS,MATCH($O808,$AR:$AR,0))&amp;"","")</f>
      </c>
      <c r="DP808">
        <f>IF($GS808&gt;=1,INDEX($DM:$DM,$GR808+1),"")</f>
      </c>
      <c r="DQ808">
        <f>IF($GS808&gt;=2,INDEX($DM:$DM,$GR808+2),"")</f>
      </c>
      <c r="DR808">
        <f>IF($GS808&gt;=3,INDEX($DM:$DM,$GR808+3),"")</f>
      </c>
      <c r="DS808">
        <f>IF($GS808&gt;=4,INDEX($DM:$DM,$GR808+4),"")</f>
      </c>
      <c r="DT808">
        <f>IF($GS808&gt;=5,INDEX($DM:$DM,$GR808+5),"")</f>
      </c>
      <c r="DU808">
        <f>IF($GS808&gt;=6,INDEX($DM:$DM,$GR808+6),"")</f>
      </c>
      <c r="DV808">
        <f>IF($GS808&gt;=7,INDEX($DM:$DM,$GR808+7),"")</f>
      </c>
      <c r="DW808">
        <f>IF($GS808&gt;=8,INDEX($DM:$DM,$GR808+8),"")</f>
      </c>
      <c r="DX808">
        <f>IF($GS808&gt;=9,INDEX($DM:$DM,$GR808+9),"")</f>
      </c>
      <c r="DY808">
        <f>IF($GS808&gt;=10,INDEX($DM:$DM,$GR808+10),"")</f>
      </c>
      <c r="DZ808">
        <f>IF($GS808&gt;=11,INDEX($DM:$DM,$GR808+11),"")</f>
      </c>
      <c r="EA808">
        <f>IF($GS808&gt;=12,INDEX($DM:$DM,$GR808+12),"")</f>
      </c>
      <c r="EB808">
        <f>IF($GS808&gt;=13,INDEX($DM:$DM,$GR808+13),"")</f>
      </c>
      <c r="EC808">
        <f>IF($GS808&gt;=14,INDEX($DM:$DM,$GR808+14),"")</f>
      </c>
      <c r="ED808">
        <f>IF($GS808&gt;=15,INDEX($DM:$DM,$GR808+15),"")</f>
      </c>
      <c r="EE808">
        <f>IF($GS808&gt;=16,INDEX($DM:$DM,$GR808+16),"")</f>
      </c>
      <c r="EF808">
        <f>IF($GS808&gt;=17,INDEX($DM:$DM,$GR808+17),"")</f>
      </c>
      <c r="EG808">
        <f>IF($GS808&gt;=18,INDEX($DM:$DM,$GR808+18),"")</f>
      </c>
      <c r="EH808">
        <f>IF($GS808&gt;=19,INDEX($DM:$DM,$GR808+19),"")</f>
      </c>
      <c r="EI808">
        <f>IF($GS808&gt;=20,INDEX($DM:$DM,$GR808+20),"")</f>
      </c>
      <c r="EJ808">
        <f>IF($GS808&gt;=21,INDEX($DM:$DM,$GR808+21),"")</f>
      </c>
      <c r="EK808">
        <f>IF($GS808&gt;=22,INDEX($DM:$DM,$GR808+22),"")</f>
      </c>
      <c r="EL808">
        <f>IF($GS808&gt;=23,INDEX($DM:$DM,$GR808+23),"")</f>
      </c>
      <c r="EM808">
        <f>IF($GS808&gt;=24,INDEX($DM:$DM,$GR808+24),"")</f>
      </c>
      <c r="EN808">
        <f>IF($GS808&gt;=25,INDEX($DM:$DM,$GR808+25),"")</f>
      </c>
      <c r="EO808">
        <f>IF($GS808&gt;=26,INDEX($DM:$DM,$GR808+26),"")</f>
      </c>
      <c r="EP808">
        <f>IF($GS808&gt;=27,INDEX($DM:$DM,$GR808+27),"")</f>
      </c>
      <c r="EQ808">
        <f>IF($GS808&gt;=28,INDEX($DM:$DM,$GR808+28),"")</f>
      </c>
      <c r="ER808">
        <f>IF($GS808&gt;=29,INDEX($DM:$DM,$GR808+29),"")</f>
      </c>
      <c r="ES808">
        <f>IF($GS808&gt;=30,INDEX($DM:$DM,$GR808+30),"")</f>
      </c>
      <c r="ET808">
        <f>IF($GS808&gt;=31,INDEX($DM:$DM,$GR808+31),"")</f>
      </c>
      <c r="EU808">
        <f>IF($GS808&gt;=32,INDEX($DM:$DM,$GR808+32),"")</f>
      </c>
      <c r="EV808">
        <f>IF($GS808&gt;=33,INDEX($DM:$DM,$GR808+33),"")</f>
      </c>
      <c r="EW808">
        <f>IF($GS808&gt;=34,INDEX($DM:$DM,$GR808+34),"")</f>
      </c>
      <c r="EX808">
        <f>IF($GS808&gt;=35,INDEX($DM:$DM,$GR808+35),"")</f>
      </c>
      <c r="EY808">
        <f>IF($GS808&gt;=36,INDEX($DM:$DM,$GR808+36),"")</f>
      </c>
      <c r="EZ808">
        <f>IF($GS808&gt;=37,INDEX($DM:$DM,$GR808+37),"")</f>
      </c>
      <c r="FA808">
        <f>IF($GS808&gt;=38,INDEX($DM:$DM,$GR808+38),"")</f>
      </c>
      <c r="FB808">
        <f>IF($GS808&gt;=39,INDEX($DM:$DM,$GR808+39),"")</f>
      </c>
      <c r="FC808">
        <f>IF($GS808&gt;=40,INDEX($DM:$DM,$GR808+40),"")</f>
      </c>
      <c r="FD808">
        <f>IF($GS808&gt;=1,INDEX($DN:$DN,$GR808+1),"")</f>
      </c>
      <c r="FE808">
        <f>IF($GS808&gt;=2,INDEX($DN:$DN,$GR808+2),"")</f>
      </c>
      <c r="FF808">
        <f>IF($GS808&gt;=3,INDEX($DN:$DN,$GR808+3),"")</f>
      </c>
      <c r="FG808">
        <f>IF($GS808&gt;=4,INDEX($DN:$DN,$GR808+4),"")</f>
      </c>
      <c r="FH808">
        <f>IF($GS808&gt;=5,INDEX($DN:$DN,$GR808+5),"")</f>
      </c>
      <c r="FI808">
        <f>IF($GS808&gt;=6,INDEX($DN:$DN,$GR808+6),"")</f>
      </c>
      <c r="FJ808">
        <f>IF($GS808&gt;=7,INDEX($DN:$DN,$GR808+7),"")</f>
      </c>
      <c r="FK808">
        <f>IF($GS808&gt;=8,INDEX($DN:$DN,$GR808+8),"")</f>
      </c>
      <c r="FL808">
        <f>IF($GS808&gt;=9,INDEX($DN:$DN,$GR808+9),"")</f>
      </c>
      <c r="FM808">
        <f>IF($GS808&gt;=10,INDEX($DN:$DN,$GR808+10),"")</f>
      </c>
      <c r="FN808">
        <f>IF($GS808&gt;=11,INDEX($DN:$DN,$GR808+11),"")</f>
      </c>
      <c r="FO808">
        <f>IF($GS808&gt;=12,INDEX($DN:$DN,$GR808+12),"")</f>
      </c>
      <c r="FP808">
        <f>IF($GS808&gt;=13,INDEX($DN:$DN,$GR808+13),"")</f>
      </c>
      <c r="FQ808">
        <f>IF($GS808&gt;=14,INDEX($DN:$DN,$GR808+14),"")</f>
      </c>
      <c r="FR808">
        <f>IF($GS808&gt;=15,INDEX($DN:$DN,$GR808+15),"")</f>
      </c>
      <c r="FS808">
        <f>IF($GS808&gt;=16,INDEX($DN:$DN,$GR808+16),"")</f>
      </c>
      <c r="FT808">
        <f>IF($GS808&gt;=17,INDEX($DN:$DN,$GR808+17),"")</f>
      </c>
      <c r="FU808">
        <f>IF($GS808&gt;=18,INDEX($DN:$DN,$GR808+18),"")</f>
      </c>
      <c r="FV808">
        <f>IF($GS808&gt;=19,INDEX($DN:$DN,$GR808+19),"")</f>
      </c>
      <c r="FW808">
        <f>IF($GS808&gt;=20,INDEX($DN:$DN,$GR808+20),"")</f>
      </c>
      <c r="FX808">
        <f>IF($GS808&gt;=21,INDEX($DN:$DN,$GR808+21),"")</f>
      </c>
      <c r="FY808">
        <f>IF($GS808&gt;=22,INDEX($DN:$DN,$GR808+22),"")</f>
      </c>
      <c r="FZ808">
        <f>IF($GS808&gt;=23,INDEX($DN:$DN,$GR808+23),"")</f>
      </c>
      <c r="GA808">
        <f>IF($GS808&gt;=24,INDEX($DN:$DN,$GR808+24),"")</f>
      </c>
      <c r="GB808">
        <f>IF($GS808&gt;=25,INDEX($DN:$DN,$GR808+25),"")</f>
      </c>
      <c r="GC808">
        <f>IF($GS808&gt;=26,INDEX($DN:$DN,$GR808+26),"")</f>
      </c>
      <c r="GD808">
        <f>IF($GS808&gt;=27,INDEX($DN:$DN,$GR808+27),"")</f>
      </c>
      <c r="GE808">
        <f>IF($GS808&gt;=28,INDEX($DN:$DN,$GR808+28),"")</f>
      </c>
      <c r="GF808">
        <f>IF($GS808&gt;=29,INDEX($DN:$DN,$GR808+29),"")</f>
      </c>
      <c r="GG808">
        <f>IF($GS808&gt;=30,INDEX($DN:$DN,$GR808+30),"")</f>
      </c>
      <c r="GH808">
        <f>IF($GS808&gt;=31,INDEX($DN:$DN,$GR808+31),"")</f>
      </c>
      <c r="GI808">
        <f>IF($GS808&gt;=32,INDEX($DN:$DN,$GR808+32),"")</f>
      </c>
      <c r="GJ808">
        <f>IF($GS808&gt;=33,INDEX($DN:$DN,$GR808+33),"")</f>
      </c>
      <c r="GK808">
        <f>IF($GS808&gt;=34,INDEX($DN:$DN,$GR808+34),"")</f>
      </c>
      <c r="GL808">
        <f>IF($GS808&gt;=35,INDEX($DN:$DN,$GR808+35),"")</f>
      </c>
      <c r="GM808">
        <f>IF($GS808&gt;=36,INDEX($DN:$DN,$GR808+36),"")</f>
      </c>
      <c r="GN808">
        <f>IF($GS808&gt;=37,INDEX($DN:$DN,$GR808+37),"")</f>
      </c>
      <c r="GO808">
        <f>IF($GS808&gt;=38,INDEX($DN:$DN,$GR808+38),"")</f>
      </c>
      <c r="GP808">
        <f>IF($GS808&gt;=39,INDEX($DN:$DN,$GR808+39),"")</f>
      </c>
      <c r="GQ808">
        <f>IF($GS808&gt;=40,INDEX($DN:$DN,$GR808+40),"")</f>
      </c>
      <c r="GR808">
        <f>IFERROR(MATCH($DL808,$DM$2:$DM$148,0)+1,0)</f>
      </c>
      <c r="GS808">
        <f>IFERROR(INDEX($DO$2:$DO$148,MATCH($DL808,$DM$2:$DM$148,0)),0)</f>
      </c>
      <c r="GT808">
        <f>IFERROR(MATCH($Z808,$DP$808:$FC$808,0),0)</f>
      </c>
      <c r="GU808">
        <f>IF($GT808&gt;0,INDEX($FD$808:$GQ$808,$GT808),"")</f>
      </c>
      <c r="GX808">
        <f>IF($JG808&gt;=1,INDEX($GV:$GV,$JF808+1),"")</f>
      </c>
      <c r="GY808">
        <f>IF($JG808&gt;=2,INDEX($GV:$GV,$JF808+2),"")</f>
      </c>
      <c r="GZ808">
        <f>IF($JG808&gt;=3,INDEX($GV:$GV,$JF808+3),"")</f>
      </c>
      <c r="HA808">
        <f>IF($JG808&gt;=4,INDEX($GV:$GV,$JF808+4),"")</f>
      </c>
      <c r="HB808">
        <f>IF($JG808&gt;=5,INDEX($GV:$GV,$JF808+5),"")</f>
      </c>
      <c r="HC808">
        <f>IF($JG808&gt;=6,INDEX($GV:$GV,$JF808+6),"")</f>
      </c>
      <c r="HD808">
        <f>IF($JG808&gt;=7,INDEX($GV:$GV,$JF808+7),"")</f>
      </c>
      <c r="HE808">
        <f>IF($JG808&gt;=8,INDEX($GV:$GV,$JF808+8),"")</f>
      </c>
      <c r="HF808">
        <f>IF($JG808&gt;=9,INDEX($GV:$GV,$JF808+9),"")</f>
      </c>
      <c r="HG808">
        <f>IF($JG808&gt;=10,INDEX($GV:$GV,$JF808+10),"")</f>
      </c>
      <c r="HH808">
        <f>IF($JG808&gt;=11,INDEX($GV:$GV,$JF808+11),"")</f>
      </c>
      <c r="HI808">
        <f>IF($JG808&gt;=12,INDEX($GV:$GV,$JF808+12),"")</f>
      </c>
      <c r="HJ808">
        <f>IF($JG808&gt;=13,INDEX($GV:$GV,$JF808+13),"")</f>
      </c>
      <c r="HK808">
        <f>IF($JG808&gt;=14,INDEX($GV:$GV,$JF808+14),"")</f>
      </c>
      <c r="HL808">
        <f>IF($JG808&gt;=15,INDEX($GV:$GV,$JF808+15),"")</f>
      </c>
      <c r="HM808">
        <f>IF($JG808&gt;=16,INDEX($GV:$GV,$JF808+16),"")</f>
      </c>
      <c r="HN808">
        <f>IF($JG808&gt;=17,INDEX($GV:$GV,$JF808+17),"")</f>
      </c>
      <c r="HO808">
        <f>IF($JG808&gt;=18,INDEX($GV:$GV,$JF808+18),"")</f>
      </c>
      <c r="HP808">
        <f>IF($JG808&gt;=19,INDEX($GV:$GV,$JF808+19),"")</f>
      </c>
      <c r="HQ808">
        <f>IF($JG808&gt;=20,INDEX($GV:$GV,$JF808+20),"")</f>
      </c>
      <c r="HR808">
        <f>IF($JG808&gt;=21,INDEX($GV:$GV,$JF808+21),"")</f>
      </c>
      <c r="HS808">
        <f>IF($JG808&gt;=22,INDEX($GV:$GV,$JF808+22),"")</f>
      </c>
      <c r="HT808">
        <f>IF($JG808&gt;=23,INDEX($GV:$GV,$JF808+23),"")</f>
      </c>
      <c r="HU808">
        <f>IF($JG808&gt;=24,INDEX($GV:$GV,$JF808+24),"")</f>
      </c>
      <c r="HV808">
        <f>IF($JG808&gt;=25,INDEX($GV:$GV,$JF808+25),"")</f>
      </c>
      <c r="HW808">
        <f>IF($JG808&gt;=26,INDEX($GV:$GV,$JF808+26),"")</f>
      </c>
      <c r="HX808">
        <f>IF($JG808&gt;=27,INDEX($GV:$GV,$JF808+27),"")</f>
      </c>
      <c r="HY808">
        <f>IF($JG808&gt;=28,INDEX($GV:$GV,$JF808+28),"")</f>
      </c>
      <c r="HZ808">
        <f>IF($JG808&gt;=29,INDEX($GV:$GV,$JF808+29),"")</f>
      </c>
      <c r="IA808">
        <f>IF($JG808&gt;=30,INDEX($GV:$GV,$JF808+30),"")</f>
      </c>
      <c r="IB808">
        <f>IF($JG808&gt;=31,INDEX($GV:$GV,$JF808+31),"")</f>
      </c>
      <c r="IC808">
        <f>IF($JG808&gt;=32,INDEX($GV:$GV,$JF808+32),"")</f>
      </c>
      <c r="ID808">
        <f>IF($JG808&gt;=33,INDEX($GV:$GV,$JF808+33),"")</f>
      </c>
      <c r="IE808">
        <f>IF($JG808&gt;=34,INDEX($GV:$GV,$JF808+34),"")</f>
      </c>
      <c r="IF808">
        <f>IF($JG808&gt;=35,INDEX($GV:$GV,$JF808+35),"")</f>
      </c>
      <c r="IG808">
        <f>IF($JG808&gt;=36,INDEX($GV:$GV,$JF808+36),"")</f>
      </c>
      <c r="IH808">
        <f>IF($JG808&gt;=37,INDEX($GV:$GV,$JF808+37),"")</f>
      </c>
      <c r="II808">
        <f>IF($JG808&gt;=38,INDEX($GV:$GV,$JF808+38),"")</f>
      </c>
      <c r="IJ808">
        <f>IF($JG808&gt;=39,INDEX($GV:$GV,$JF808+39),"")</f>
      </c>
      <c r="IK808">
        <f>IF($JG808&gt;=40,INDEX($GV:$GV,$JF808+40),"")</f>
      </c>
      <c r="IL808">
        <f>IF($JG808&gt;=41,INDEX($GV:$GV,$JF808+41),"")</f>
      </c>
      <c r="IM808">
        <f>IF($JG808&gt;=42,INDEX($GV:$GV,$JF808+42),"")</f>
      </c>
      <c r="IN808">
        <f>IF($JG808&gt;=43,INDEX($GV:$GV,$JF808+43),"")</f>
      </c>
      <c r="IO808">
        <f>IF($JG808&gt;=44,INDEX($GV:$GV,$JF808+44),"")</f>
      </c>
      <c r="IP808">
        <f>IF($JG808&gt;=45,INDEX($GV:$GV,$JF808+45),"")</f>
      </c>
      <c r="IQ808">
        <f>IF($JG808&gt;=46,INDEX($GV:$GV,$JF808+46),"")</f>
      </c>
      <c r="IR808">
        <f>IF($JG808&gt;=47,INDEX($GV:$GV,$JF808+47),"")</f>
      </c>
      <c r="IS808">
        <f>IF($JG808&gt;=48,INDEX($GV:$GV,$JF808+48),"")</f>
      </c>
      <c r="IT808">
        <f>IF($JG808&gt;=49,INDEX($GV:$GV,$JF808+49),"")</f>
      </c>
      <c r="IU808">
        <f>IF($JG808&gt;=50,INDEX($GV:$GV,$JF808+50),"")</f>
      </c>
      <c r="IV808">
        <f>IF($JG808&gt;=51,INDEX($GV:$GV,$JF808+51),"")</f>
      </c>
      <c r="IW808">
        <f>IF($JG808&gt;=52,INDEX($GV:$GV,$JF808+52),"")</f>
      </c>
      <c r="IX808">
        <f>IF($JG808&gt;=53,INDEX($GV:$GV,$JF808+53),"")</f>
      </c>
      <c r="IY808">
        <f>IF($JG808&gt;=54,INDEX($GV:$GV,$JF808+54),"")</f>
      </c>
      <c r="IZ808">
        <f>IF($JG808&gt;=55,INDEX($GV:$GV,$JF808+55),"")</f>
      </c>
      <c r="JA808">
        <f>IF($JG808&gt;=56,INDEX($GV:$GV,$JF808+56),"")</f>
      </c>
      <c r="JB808">
        <f>IF($JG808&gt;=57,INDEX($GV:$GV,$JF808+57),"")</f>
      </c>
      <c r="JC808">
        <f>IF($JG808&gt;=58,INDEX($GV:$GV,$JF808+58),"")</f>
      </c>
      <c r="JD808">
        <f>IF($JG808&gt;=59,INDEX($GV:$GV,$JF808+59),"")</f>
      </c>
      <c r="JE808">
        <f>IF($JG808&gt;=60,INDEX($GV:$GV,$JF808+60),"")</f>
      </c>
      <c r="JF808">
        <f>IFERROR(MATCH($GU808,$GV$2:$GV$322,0)+1,0)</f>
      </c>
      <c r="JG808">
        <f>IFERROR(INDEX($GW$2:$GW$322,MATCH($GU808,$GV$2:$GV$322,0)),0)</f>
      </c>
      <c r="JH808" t="s">
        <v>44</v>
      </c>
      <c r="JI808" t="s">
        <v>44</v>
      </c>
    </row>
    <row r="809" spans="1:269" x14ac:dyDescent="0.25">
      <c r="R809">
        <f>IF(OR($U809="",$Q809=""),"",IFERROR($U809/$Q809,0))</f>
      </c>
      <c r="S809">
        <f>IF($U809="","",
SUM($T809,$V809,$AA809,$W809,$Y809)*
(1-IF($AB809="",0,VALUE($AB809)/100)))</f>
      </c>
      <c r="T809">
        <f>IF($U809="","",$U809)</f>
      </c>
      <c r="V809">
        <f>IF($U809="","",
IF($O809="","",
IF(ISNUMBER(SEARCH("exempt",LOWER($O809))),0,
$U809*(VALUE(SUBSTITUTE($O809,"%",""))/100))))</f>
      </c>
      <c r="AC809">
        <f>IFERROR(IF(FIND(" - ",$K809)&gt;0,MID($K809,FIND(" - ",$K809)+3,LEN($K809)),""),"")</f>
      </c>
      <c r="AL809" t="s">
        <v>1835</v>
      </c>
      <c r="AT809">
        <f>IFERROR(LEFT($K809,FIND(" - ",$K809)-1),$K809)</f>
      </c>
      <c r="AW809">
        <f>IF($CL809&gt;=1,INDEX($AU:$AU,$CK809+1),"")</f>
      </c>
      <c r="AX809">
        <f>IF($CL809&gt;=2,INDEX($AU:$AU,$CK809+2),"")</f>
      </c>
      <c r="AY809">
        <f>IF($CL809&gt;=3,INDEX($AU:$AU,$CK809+3),"")</f>
      </c>
      <c r="AZ809">
        <f>IF($CL809&gt;=4,INDEX($AU:$AU,$CK809+4),"")</f>
      </c>
      <c r="BA809">
        <f>IF($CL809&gt;=5,INDEX($AU:$AU,$CK809+5),"")</f>
      </c>
      <c r="BB809">
        <f>IF($CL809&gt;=6,INDEX($AU:$AU,$CK809+6),"")</f>
      </c>
      <c r="BC809">
        <f>IF($CL809&gt;=7,INDEX($AU:$AU,$CK809+7),"")</f>
      </c>
      <c r="BD809">
        <f>IF($CL809&gt;=8,INDEX($AU:$AU,$CK809+8),"")</f>
      </c>
      <c r="BE809">
        <f>IF($CL809&gt;=9,INDEX($AU:$AU,$CK809+9),"")</f>
      </c>
      <c r="BF809">
        <f>IF($CL809&gt;=10,INDEX($AU:$AU,$CK809+10),"")</f>
      </c>
      <c r="BG809">
        <f>IF($CL809&gt;=11,INDEX($AU:$AU,$CK809+11),"")</f>
      </c>
      <c r="BH809">
        <f>IF($CL809&gt;=12,INDEX($AU:$AU,$CK809+12),"")</f>
      </c>
      <c r="BI809">
        <f>IF($CL809&gt;=13,INDEX($AU:$AU,$CK809+13),"")</f>
      </c>
      <c r="BJ809">
        <f>IF($CL809&gt;=14,INDEX($AU:$AU,$CK809+14),"")</f>
      </c>
      <c r="BK809">
        <f>IF($CL809&gt;=15,INDEX($AU:$AU,$CK809+15),"")</f>
      </c>
      <c r="BL809">
        <f>IF($CL809&gt;=16,INDEX($AU:$AU,$CK809+16),"")</f>
      </c>
      <c r="BM809">
        <f>IF($CL809&gt;=17,INDEX($AU:$AU,$CK809+17),"")</f>
      </c>
      <c r="BN809">
        <f>IF($CL809&gt;=18,INDEX($AU:$AU,$CK809+18),"")</f>
      </c>
      <c r="BO809">
        <f>IF($CL809&gt;=19,INDEX($AU:$AU,$CK809+19),"")</f>
      </c>
      <c r="BP809">
        <f>IF($CL809&gt;=20,INDEX($AU:$AU,$CK809+20),"")</f>
      </c>
      <c r="BQ809">
        <f>IF($CL809&gt;=21,INDEX($AU:$AU,$CK809+21),"")</f>
      </c>
      <c r="BR809">
        <f>IF($CL809&gt;=22,INDEX($AU:$AU,$CK809+22),"")</f>
      </c>
      <c r="BS809">
        <f>IF($CL809&gt;=23,INDEX($AU:$AU,$CK809+23),"")</f>
      </c>
      <c r="BT809">
        <f>IF($CL809&gt;=24,INDEX($AU:$AU,$CK809+24),"")</f>
      </c>
      <c r="BU809">
        <f>IF($CL809&gt;=25,INDEX($AU:$AU,$CK809+25),"")</f>
      </c>
      <c r="BV809">
        <f>IF($CL809&gt;=26,INDEX($AU:$AU,$CK809+26),"")</f>
      </c>
      <c r="BW809">
        <f>IF($CL809&gt;=27,INDEX($AU:$AU,$CK809+27),"")</f>
      </c>
      <c r="BX809">
        <f>IF($CL809&gt;=28,INDEX($AU:$AU,$CK809+28),"")</f>
      </c>
      <c r="BY809">
        <f>IF($CL809&gt;=29,INDEX($AU:$AU,$CK809+29),"")</f>
      </c>
      <c r="BZ809">
        <f>IF($CL809&gt;=30,INDEX($AU:$AU,$CK809+30),"")</f>
      </c>
      <c r="CA809">
        <f>IF($CL809&gt;=31,INDEX($AU:$AU,$CK809+31),"")</f>
      </c>
      <c r="CB809">
        <f>IF($CL809&gt;=32,INDEX($AU:$AU,$CK809+32),"")</f>
      </c>
      <c r="CC809">
        <f>IF($CL809&gt;=33,INDEX($AU:$AU,$CK809+33),"")</f>
      </c>
      <c r="CD809">
        <f>IF($CL809&gt;=34,INDEX($AU:$AU,$CK809+34),"")</f>
      </c>
      <c r="CE809">
        <f>IF($CL809&gt;=35,INDEX($AU:$AU,$CK809+35),"")</f>
      </c>
      <c r="CF809">
        <f>IF($CL809&gt;=36,INDEX($AU:$AU,$CK809+36),"")</f>
      </c>
      <c r="CG809">
        <f>IF($CL809&gt;=37,INDEX($AU:$AU,$CK809+37),"")</f>
      </c>
      <c r="CH809">
        <f>IF($CL809&gt;=38,INDEX($AU:$AU,$CK809+38),"")</f>
      </c>
      <c r="CI809">
        <f>IF($CL809&gt;=39,INDEX($AU:$AU,$CK809+39),"")</f>
      </c>
      <c r="CJ809">
        <f>IF($CL809&gt;=40,INDEX($AU:$AU,$CK809+40),"")</f>
      </c>
      <c r="CK809">
        <f>IFERROR(MATCH($AT809,$AU$2:$AU$133,0)+1,0)</f>
      </c>
      <c r="CL809">
        <f>IFERROR(INDEX($AV$2:$AV$133,MATCH($AT809,$AU$2:$AU$133,0)),0)</f>
      </c>
      <c r="CM809">
        <f>IFERROR(LEFT($L809,FIND(" - ",$L809)-1),$L809)</f>
      </c>
      <c r="CN809" t="s">
        <v>149</v>
      </c>
      <c r="CP809">
        <f>IF($DK809&gt;=1,INDEX($CN:$CN,$DJ809+1),"")</f>
      </c>
      <c r="CQ809">
        <f>IF($DK809&gt;=2,INDEX($CN:$CN,$DJ809+2),"")</f>
      </c>
      <c r="CR809">
        <f>IF($DK809&gt;=3,INDEX($CN:$CN,$DJ809+3),"")</f>
      </c>
      <c r="CS809">
        <f>IF($DK809&gt;=4,INDEX($CN:$CN,$DJ809+4),"")</f>
      </c>
      <c r="CT809">
        <f>IF($DK809&gt;=5,INDEX($CN:$CN,$DJ809+5),"")</f>
      </c>
      <c r="CU809">
        <f>IF($DK809&gt;=6,INDEX($CN:$CN,$DJ809+6),"")</f>
      </c>
      <c r="CV809">
        <f>IF($DK809&gt;=7,INDEX($CN:$CN,$DJ809+7),"")</f>
      </c>
      <c r="CW809">
        <f>IF($DK809&gt;=8,INDEX($CN:$CN,$DJ809+8),"")</f>
      </c>
      <c r="CX809">
        <f>IF($DK809&gt;=9,INDEX($CN:$CN,$DJ809+9),"")</f>
      </c>
      <c r="CY809">
        <f>IF($DK809&gt;=10,INDEX($CN:$CN,$DJ809+10),"")</f>
      </c>
      <c r="CZ809">
        <f>IF($DK809&gt;=11,INDEX($CN:$CN,$DJ809+11),"")</f>
      </c>
      <c r="DA809">
        <f>IF($DK809&gt;=12,INDEX($CN:$CN,$DJ809+12),"")</f>
      </c>
      <c r="DB809">
        <f>IF($DK809&gt;=13,INDEX($CN:$CN,$DJ809+13),"")</f>
      </c>
      <c r="DC809">
        <f>IF($DK809&gt;=14,INDEX($CN:$CN,$DJ809+14),"")</f>
      </c>
      <c r="DD809">
        <f>IF($DK809&gt;=15,INDEX($CN:$CN,$DJ809+15),"")</f>
      </c>
      <c r="DE809">
        <f>IF($DK809&gt;=16,INDEX($CN:$CN,$DJ809+16),"")</f>
      </c>
      <c r="DF809">
        <f>IF($DK809&gt;=17,INDEX($CN:$CN,$DJ809+17),"")</f>
      </c>
      <c r="DG809">
        <f>IF($DK809&gt;=18,INDEX($CN:$CN,$DJ809+18),"")</f>
      </c>
      <c r="DH809">
        <f>IF($DK809&gt;=19,INDEX($CN:$CN,$DJ809+19),"")</f>
      </c>
      <c r="DI809">
        <f>IF($DK809&gt;=20,INDEX($CN:$CN,$DJ809+20),"")</f>
      </c>
      <c r="DJ809">
        <f>IFERROR(MATCH($CM809,$CN$2:$CN$1089,0)+1,0)</f>
      </c>
      <c r="DK809">
        <f>IFERROR(INDEX($CO$2:$CO$1089,MATCH($CM809,$CN$2:$CN$1089,0)),0)</f>
      </c>
      <c r="DL809">
        <f>IFERROR(INDEX($AS:$AS,MATCH($O809,$AR:$AR,0))&amp;"","")</f>
      </c>
      <c r="DP809">
        <f>IF($GS809&gt;=1,INDEX($DM:$DM,$GR809+1),"")</f>
      </c>
      <c r="DQ809">
        <f>IF($GS809&gt;=2,INDEX($DM:$DM,$GR809+2),"")</f>
      </c>
      <c r="DR809">
        <f>IF($GS809&gt;=3,INDEX($DM:$DM,$GR809+3),"")</f>
      </c>
      <c r="DS809">
        <f>IF($GS809&gt;=4,INDEX($DM:$DM,$GR809+4),"")</f>
      </c>
      <c r="DT809">
        <f>IF($GS809&gt;=5,INDEX($DM:$DM,$GR809+5),"")</f>
      </c>
      <c r="DU809">
        <f>IF($GS809&gt;=6,INDEX($DM:$DM,$GR809+6),"")</f>
      </c>
      <c r="DV809">
        <f>IF($GS809&gt;=7,INDEX($DM:$DM,$GR809+7),"")</f>
      </c>
      <c r="DW809">
        <f>IF($GS809&gt;=8,INDEX($DM:$DM,$GR809+8),"")</f>
      </c>
      <c r="DX809">
        <f>IF($GS809&gt;=9,INDEX($DM:$DM,$GR809+9),"")</f>
      </c>
      <c r="DY809">
        <f>IF($GS809&gt;=10,INDEX($DM:$DM,$GR809+10),"")</f>
      </c>
      <c r="DZ809">
        <f>IF($GS809&gt;=11,INDEX($DM:$DM,$GR809+11),"")</f>
      </c>
      <c r="EA809">
        <f>IF($GS809&gt;=12,INDEX($DM:$DM,$GR809+12),"")</f>
      </c>
      <c r="EB809">
        <f>IF($GS809&gt;=13,INDEX($DM:$DM,$GR809+13),"")</f>
      </c>
      <c r="EC809">
        <f>IF($GS809&gt;=14,INDEX($DM:$DM,$GR809+14),"")</f>
      </c>
      <c r="ED809">
        <f>IF($GS809&gt;=15,INDEX($DM:$DM,$GR809+15),"")</f>
      </c>
      <c r="EE809">
        <f>IF($GS809&gt;=16,INDEX($DM:$DM,$GR809+16),"")</f>
      </c>
      <c r="EF809">
        <f>IF($GS809&gt;=17,INDEX($DM:$DM,$GR809+17),"")</f>
      </c>
      <c r="EG809">
        <f>IF($GS809&gt;=18,INDEX($DM:$DM,$GR809+18),"")</f>
      </c>
      <c r="EH809">
        <f>IF($GS809&gt;=19,INDEX($DM:$DM,$GR809+19),"")</f>
      </c>
      <c r="EI809">
        <f>IF($GS809&gt;=20,INDEX($DM:$DM,$GR809+20),"")</f>
      </c>
      <c r="EJ809">
        <f>IF($GS809&gt;=21,INDEX($DM:$DM,$GR809+21),"")</f>
      </c>
      <c r="EK809">
        <f>IF($GS809&gt;=22,INDEX($DM:$DM,$GR809+22),"")</f>
      </c>
      <c r="EL809">
        <f>IF($GS809&gt;=23,INDEX($DM:$DM,$GR809+23),"")</f>
      </c>
      <c r="EM809">
        <f>IF($GS809&gt;=24,INDEX($DM:$DM,$GR809+24),"")</f>
      </c>
      <c r="EN809">
        <f>IF($GS809&gt;=25,INDEX($DM:$DM,$GR809+25),"")</f>
      </c>
      <c r="EO809">
        <f>IF($GS809&gt;=26,INDEX($DM:$DM,$GR809+26),"")</f>
      </c>
      <c r="EP809">
        <f>IF($GS809&gt;=27,INDEX($DM:$DM,$GR809+27),"")</f>
      </c>
      <c r="EQ809">
        <f>IF($GS809&gt;=28,INDEX($DM:$DM,$GR809+28),"")</f>
      </c>
      <c r="ER809">
        <f>IF($GS809&gt;=29,INDEX($DM:$DM,$GR809+29),"")</f>
      </c>
      <c r="ES809">
        <f>IF($GS809&gt;=30,INDEX($DM:$DM,$GR809+30),"")</f>
      </c>
      <c r="ET809">
        <f>IF($GS809&gt;=31,INDEX($DM:$DM,$GR809+31),"")</f>
      </c>
      <c r="EU809">
        <f>IF($GS809&gt;=32,INDEX($DM:$DM,$GR809+32),"")</f>
      </c>
      <c r="EV809">
        <f>IF($GS809&gt;=33,INDEX($DM:$DM,$GR809+33),"")</f>
      </c>
      <c r="EW809">
        <f>IF($GS809&gt;=34,INDEX($DM:$DM,$GR809+34),"")</f>
      </c>
      <c r="EX809">
        <f>IF($GS809&gt;=35,INDEX($DM:$DM,$GR809+35),"")</f>
      </c>
      <c r="EY809">
        <f>IF($GS809&gt;=36,INDEX($DM:$DM,$GR809+36),"")</f>
      </c>
      <c r="EZ809">
        <f>IF($GS809&gt;=37,INDEX($DM:$DM,$GR809+37),"")</f>
      </c>
      <c r="FA809">
        <f>IF($GS809&gt;=38,INDEX($DM:$DM,$GR809+38),"")</f>
      </c>
      <c r="FB809">
        <f>IF($GS809&gt;=39,INDEX($DM:$DM,$GR809+39),"")</f>
      </c>
      <c r="FC809">
        <f>IF($GS809&gt;=40,INDEX($DM:$DM,$GR809+40),"")</f>
      </c>
      <c r="FD809">
        <f>IF($GS809&gt;=1,INDEX($DN:$DN,$GR809+1),"")</f>
      </c>
      <c r="FE809">
        <f>IF($GS809&gt;=2,INDEX($DN:$DN,$GR809+2),"")</f>
      </c>
      <c r="FF809">
        <f>IF($GS809&gt;=3,INDEX($DN:$DN,$GR809+3),"")</f>
      </c>
      <c r="FG809">
        <f>IF($GS809&gt;=4,INDEX($DN:$DN,$GR809+4),"")</f>
      </c>
      <c r="FH809">
        <f>IF($GS809&gt;=5,INDEX($DN:$DN,$GR809+5),"")</f>
      </c>
      <c r="FI809">
        <f>IF($GS809&gt;=6,INDEX($DN:$DN,$GR809+6),"")</f>
      </c>
      <c r="FJ809">
        <f>IF($GS809&gt;=7,INDEX($DN:$DN,$GR809+7),"")</f>
      </c>
      <c r="FK809">
        <f>IF($GS809&gt;=8,INDEX($DN:$DN,$GR809+8),"")</f>
      </c>
      <c r="FL809">
        <f>IF($GS809&gt;=9,INDEX($DN:$DN,$GR809+9),"")</f>
      </c>
      <c r="FM809">
        <f>IF($GS809&gt;=10,INDEX($DN:$DN,$GR809+10),"")</f>
      </c>
      <c r="FN809">
        <f>IF($GS809&gt;=11,INDEX($DN:$DN,$GR809+11),"")</f>
      </c>
      <c r="FO809">
        <f>IF($GS809&gt;=12,INDEX($DN:$DN,$GR809+12),"")</f>
      </c>
      <c r="FP809">
        <f>IF($GS809&gt;=13,INDEX($DN:$DN,$GR809+13),"")</f>
      </c>
      <c r="FQ809">
        <f>IF($GS809&gt;=14,INDEX($DN:$DN,$GR809+14),"")</f>
      </c>
      <c r="FR809">
        <f>IF($GS809&gt;=15,INDEX($DN:$DN,$GR809+15),"")</f>
      </c>
      <c r="FS809">
        <f>IF($GS809&gt;=16,INDEX($DN:$DN,$GR809+16),"")</f>
      </c>
      <c r="FT809">
        <f>IF($GS809&gt;=17,INDEX($DN:$DN,$GR809+17),"")</f>
      </c>
      <c r="FU809">
        <f>IF($GS809&gt;=18,INDEX($DN:$DN,$GR809+18),"")</f>
      </c>
      <c r="FV809">
        <f>IF($GS809&gt;=19,INDEX($DN:$DN,$GR809+19),"")</f>
      </c>
      <c r="FW809">
        <f>IF($GS809&gt;=20,INDEX($DN:$DN,$GR809+20),"")</f>
      </c>
      <c r="FX809">
        <f>IF($GS809&gt;=21,INDEX($DN:$DN,$GR809+21),"")</f>
      </c>
      <c r="FY809">
        <f>IF($GS809&gt;=22,INDEX($DN:$DN,$GR809+22),"")</f>
      </c>
      <c r="FZ809">
        <f>IF($GS809&gt;=23,INDEX($DN:$DN,$GR809+23),"")</f>
      </c>
      <c r="GA809">
        <f>IF($GS809&gt;=24,INDEX($DN:$DN,$GR809+24),"")</f>
      </c>
      <c r="GB809">
        <f>IF($GS809&gt;=25,INDEX($DN:$DN,$GR809+25),"")</f>
      </c>
      <c r="GC809">
        <f>IF($GS809&gt;=26,INDEX($DN:$DN,$GR809+26),"")</f>
      </c>
      <c r="GD809">
        <f>IF($GS809&gt;=27,INDEX($DN:$DN,$GR809+27),"")</f>
      </c>
      <c r="GE809">
        <f>IF($GS809&gt;=28,INDEX($DN:$DN,$GR809+28),"")</f>
      </c>
      <c r="GF809">
        <f>IF($GS809&gt;=29,INDEX($DN:$DN,$GR809+29),"")</f>
      </c>
      <c r="GG809">
        <f>IF($GS809&gt;=30,INDEX($DN:$DN,$GR809+30),"")</f>
      </c>
      <c r="GH809">
        <f>IF($GS809&gt;=31,INDEX($DN:$DN,$GR809+31),"")</f>
      </c>
      <c r="GI809">
        <f>IF($GS809&gt;=32,INDEX($DN:$DN,$GR809+32),"")</f>
      </c>
      <c r="GJ809">
        <f>IF($GS809&gt;=33,INDEX($DN:$DN,$GR809+33),"")</f>
      </c>
      <c r="GK809">
        <f>IF($GS809&gt;=34,INDEX($DN:$DN,$GR809+34),"")</f>
      </c>
      <c r="GL809">
        <f>IF($GS809&gt;=35,INDEX($DN:$DN,$GR809+35),"")</f>
      </c>
      <c r="GM809">
        <f>IF($GS809&gt;=36,INDEX($DN:$DN,$GR809+36),"")</f>
      </c>
      <c r="GN809">
        <f>IF($GS809&gt;=37,INDEX($DN:$DN,$GR809+37),"")</f>
      </c>
      <c r="GO809">
        <f>IF($GS809&gt;=38,INDEX($DN:$DN,$GR809+38),"")</f>
      </c>
      <c r="GP809">
        <f>IF($GS809&gt;=39,INDEX($DN:$DN,$GR809+39),"")</f>
      </c>
      <c r="GQ809">
        <f>IF($GS809&gt;=40,INDEX($DN:$DN,$GR809+40),"")</f>
      </c>
      <c r="GR809">
        <f>IFERROR(MATCH($DL809,$DM$2:$DM$148,0)+1,0)</f>
      </c>
      <c r="GS809">
        <f>IFERROR(INDEX($DO$2:$DO$148,MATCH($DL809,$DM$2:$DM$148,0)),0)</f>
      </c>
      <c r="GT809">
        <f>IFERROR(MATCH($Z809,$DP$809:$FC$809,0),0)</f>
      </c>
      <c r="GU809">
        <f>IF($GT809&gt;0,INDEX($FD$809:$GQ$809,$GT809),"")</f>
      </c>
      <c r="GX809">
        <f>IF($JG809&gt;=1,INDEX($GV:$GV,$JF809+1),"")</f>
      </c>
      <c r="GY809">
        <f>IF($JG809&gt;=2,INDEX($GV:$GV,$JF809+2),"")</f>
      </c>
      <c r="GZ809">
        <f>IF($JG809&gt;=3,INDEX($GV:$GV,$JF809+3),"")</f>
      </c>
      <c r="HA809">
        <f>IF($JG809&gt;=4,INDEX($GV:$GV,$JF809+4),"")</f>
      </c>
      <c r="HB809">
        <f>IF($JG809&gt;=5,INDEX($GV:$GV,$JF809+5),"")</f>
      </c>
      <c r="HC809">
        <f>IF($JG809&gt;=6,INDEX($GV:$GV,$JF809+6),"")</f>
      </c>
      <c r="HD809">
        <f>IF($JG809&gt;=7,INDEX($GV:$GV,$JF809+7),"")</f>
      </c>
      <c r="HE809">
        <f>IF($JG809&gt;=8,INDEX($GV:$GV,$JF809+8),"")</f>
      </c>
      <c r="HF809">
        <f>IF($JG809&gt;=9,INDEX($GV:$GV,$JF809+9),"")</f>
      </c>
      <c r="HG809">
        <f>IF($JG809&gt;=10,INDEX($GV:$GV,$JF809+10),"")</f>
      </c>
      <c r="HH809">
        <f>IF($JG809&gt;=11,INDEX($GV:$GV,$JF809+11),"")</f>
      </c>
      <c r="HI809">
        <f>IF($JG809&gt;=12,INDEX($GV:$GV,$JF809+12),"")</f>
      </c>
      <c r="HJ809">
        <f>IF($JG809&gt;=13,INDEX($GV:$GV,$JF809+13),"")</f>
      </c>
      <c r="HK809">
        <f>IF($JG809&gt;=14,INDEX($GV:$GV,$JF809+14),"")</f>
      </c>
      <c r="HL809">
        <f>IF($JG809&gt;=15,INDEX($GV:$GV,$JF809+15),"")</f>
      </c>
      <c r="HM809">
        <f>IF($JG809&gt;=16,INDEX($GV:$GV,$JF809+16),"")</f>
      </c>
      <c r="HN809">
        <f>IF($JG809&gt;=17,INDEX($GV:$GV,$JF809+17),"")</f>
      </c>
      <c r="HO809">
        <f>IF($JG809&gt;=18,INDEX($GV:$GV,$JF809+18),"")</f>
      </c>
      <c r="HP809">
        <f>IF($JG809&gt;=19,INDEX($GV:$GV,$JF809+19),"")</f>
      </c>
      <c r="HQ809">
        <f>IF($JG809&gt;=20,INDEX($GV:$GV,$JF809+20),"")</f>
      </c>
      <c r="HR809">
        <f>IF($JG809&gt;=21,INDEX($GV:$GV,$JF809+21),"")</f>
      </c>
      <c r="HS809">
        <f>IF($JG809&gt;=22,INDEX($GV:$GV,$JF809+22),"")</f>
      </c>
      <c r="HT809">
        <f>IF($JG809&gt;=23,INDEX($GV:$GV,$JF809+23),"")</f>
      </c>
      <c r="HU809">
        <f>IF($JG809&gt;=24,INDEX($GV:$GV,$JF809+24),"")</f>
      </c>
      <c r="HV809">
        <f>IF($JG809&gt;=25,INDEX($GV:$GV,$JF809+25),"")</f>
      </c>
      <c r="HW809">
        <f>IF($JG809&gt;=26,INDEX($GV:$GV,$JF809+26),"")</f>
      </c>
      <c r="HX809">
        <f>IF($JG809&gt;=27,INDEX($GV:$GV,$JF809+27),"")</f>
      </c>
      <c r="HY809">
        <f>IF($JG809&gt;=28,INDEX($GV:$GV,$JF809+28),"")</f>
      </c>
      <c r="HZ809">
        <f>IF($JG809&gt;=29,INDEX($GV:$GV,$JF809+29),"")</f>
      </c>
      <c r="IA809">
        <f>IF($JG809&gt;=30,INDEX($GV:$GV,$JF809+30),"")</f>
      </c>
      <c r="IB809">
        <f>IF($JG809&gt;=31,INDEX($GV:$GV,$JF809+31),"")</f>
      </c>
      <c r="IC809">
        <f>IF($JG809&gt;=32,INDEX($GV:$GV,$JF809+32),"")</f>
      </c>
      <c r="ID809">
        <f>IF($JG809&gt;=33,INDEX($GV:$GV,$JF809+33),"")</f>
      </c>
      <c r="IE809">
        <f>IF($JG809&gt;=34,INDEX($GV:$GV,$JF809+34),"")</f>
      </c>
      <c r="IF809">
        <f>IF($JG809&gt;=35,INDEX($GV:$GV,$JF809+35),"")</f>
      </c>
      <c r="IG809">
        <f>IF($JG809&gt;=36,INDEX($GV:$GV,$JF809+36),"")</f>
      </c>
      <c r="IH809">
        <f>IF($JG809&gt;=37,INDEX($GV:$GV,$JF809+37),"")</f>
      </c>
      <c r="II809">
        <f>IF($JG809&gt;=38,INDEX($GV:$GV,$JF809+38),"")</f>
      </c>
      <c r="IJ809">
        <f>IF($JG809&gt;=39,INDEX($GV:$GV,$JF809+39),"")</f>
      </c>
      <c r="IK809">
        <f>IF($JG809&gt;=40,INDEX($GV:$GV,$JF809+40),"")</f>
      </c>
      <c r="IL809">
        <f>IF($JG809&gt;=41,INDEX($GV:$GV,$JF809+41),"")</f>
      </c>
      <c r="IM809">
        <f>IF($JG809&gt;=42,INDEX($GV:$GV,$JF809+42),"")</f>
      </c>
      <c r="IN809">
        <f>IF($JG809&gt;=43,INDEX($GV:$GV,$JF809+43),"")</f>
      </c>
      <c r="IO809">
        <f>IF($JG809&gt;=44,INDEX($GV:$GV,$JF809+44),"")</f>
      </c>
      <c r="IP809">
        <f>IF($JG809&gt;=45,INDEX($GV:$GV,$JF809+45),"")</f>
      </c>
      <c r="IQ809">
        <f>IF($JG809&gt;=46,INDEX($GV:$GV,$JF809+46),"")</f>
      </c>
      <c r="IR809">
        <f>IF($JG809&gt;=47,INDEX($GV:$GV,$JF809+47),"")</f>
      </c>
      <c r="IS809">
        <f>IF($JG809&gt;=48,INDEX($GV:$GV,$JF809+48),"")</f>
      </c>
      <c r="IT809">
        <f>IF($JG809&gt;=49,INDEX($GV:$GV,$JF809+49),"")</f>
      </c>
      <c r="IU809">
        <f>IF($JG809&gt;=50,INDEX($GV:$GV,$JF809+50),"")</f>
      </c>
      <c r="IV809">
        <f>IF($JG809&gt;=51,INDEX($GV:$GV,$JF809+51),"")</f>
      </c>
      <c r="IW809">
        <f>IF($JG809&gt;=52,INDEX($GV:$GV,$JF809+52),"")</f>
      </c>
      <c r="IX809">
        <f>IF($JG809&gt;=53,INDEX($GV:$GV,$JF809+53),"")</f>
      </c>
      <c r="IY809">
        <f>IF($JG809&gt;=54,INDEX($GV:$GV,$JF809+54),"")</f>
      </c>
      <c r="IZ809">
        <f>IF($JG809&gt;=55,INDEX($GV:$GV,$JF809+55),"")</f>
      </c>
      <c r="JA809">
        <f>IF($JG809&gt;=56,INDEX($GV:$GV,$JF809+56),"")</f>
      </c>
      <c r="JB809">
        <f>IF($JG809&gt;=57,INDEX($GV:$GV,$JF809+57),"")</f>
      </c>
      <c r="JC809">
        <f>IF($JG809&gt;=58,INDEX($GV:$GV,$JF809+58),"")</f>
      </c>
      <c r="JD809">
        <f>IF($JG809&gt;=59,INDEX($GV:$GV,$JF809+59),"")</f>
      </c>
      <c r="JE809">
        <f>IF($JG809&gt;=60,INDEX($GV:$GV,$JF809+60),"")</f>
      </c>
      <c r="JF809">
        <f>IFERROR(MATCH($GU809,$GV$2:$GV$322,0)+1,0)</f>
      </c>
      <c r="JG809">
        <f>IFERROR(INDEX($GW$2:$GW$322,MATCH($GU809,$GV$2:$GV$322,0)),0)</f>
      </c>
      <c r="JH809" t="s">
        <v>44</v>
      </c>
      <c r="JI809" t="s">
        <v>44</v>
      </c>
    </row>
    <row r="810" spans="1:269" x14ac:dyDescent="0.25">
      <c r="R810">
        <f>IF(OR($U810="",$Q810=""),"",IFERROR($U810/$Q810,0))</f>
      </c>
      <c r="S810">
        <f>IF($U810="","",
SUM($T810,$V810,$AA810,$W810,$Y810)*
(1-IF($AB810="",0,VALUE($AB810)/100)))</f>
      </c>
      <c r="T810">
        <f>IF($U810="","",$U810)</f>
      </c>
      <c r="V810">
        <f>IF($U810="","",
IF($O810="","",
IF(ISNUMBER(SEARCH("exempt",LOWER($O810))),0,
$U810*(VALUE(SUBSTITUTE($O810,"%",""))/100))))</f>
      </c>
      <c r="AC810">
        <f>IFERROR(IF(FIND(" - ",$K810)&gt;0,MID($K810,FIND(" - ",$K810)+3,LEN($K810)),""),"")</f>
      </c>
      <c r="AL810" t="s">
        <v>1836</v>
      </c>
      <c r="AT810">
        <f>IFERROR(LEFT($K810,FIND(" - ",$K810)-1),$K810)</f>
      </c>
      <c r="AW810">
        <f>IF($CL810&gt;=1,INDEX($AU:$AU,$CK810+1),"")</f>
      </c>
      <c r="AX810">
        <f>IF($CL810&gt;=2,INDEX($AU:$AU,$CK810+2),"")</f>
      </c>
      <c r="AY810">
        <f>IF($CL810&gt;=3,INDEX($AU:$AU,$CK810+3),"")</f>
      </c>
      <c r="AZ810">
        <f>IF($CL810&gt;=4,INDEX($AU:$AU,$CK810+4),"")</f>
      </c>
      <c r="BA810">
        <f>IF($CL810&gt;=5,INDEX($AU:$AU,$CK810+5),"")</f>
      </c>
      <c r="BB810">
        <f>IF($CL810&gt;=6,INDEX($AU:$AU,$CK810+6),"")</f>
      </c>
      <c r="BC810">
        <f>IF($CL810&gt;=7,INDEX($AU:$AU,$CK810+7),"")</f>
      </c>
      <c r="BD810">
        <f>IF($CL810&gt;=8,INDEX($AU:$AU,$CK810+8),"")</f>
      </c>
      <c r="BE810">
        <f>IF($CL810&gt;=9,INDEX($AU:$AU,$CK810+9),"")</f>
      </c>
      <c r="BF810">
        <f>IF($CL810&gt;=10,INDEX($AU:$AU,$CK810+10),"")</f>
      </c>
      <c r="BG810">
        <f>IF($CL810&gt;=11,INDEX($AU:$AU,$CK810+11),"")</f>
      </c>
      <c r="BH810">
        <f>IF($CL810&gt;=12,INDEX($AU:$AU,$CK810+12),"")</f>
      </c>
      <c r="BI810">
        <f>IF($CL810&gt;=13,INDEX($AU:$AU,$CK810+13),"")</f>
      </c>
      <c r="BJ810">
        <f>IF($CL810&gt;=14,INDEX($AU:$AU,$CK810+14),"")</f>
      </c>
      <c r="BK810">
        <f>IF($CL810&gt;=15,INDEX($AU:$AU,$CK810+15),"")</f>
      </c>
      <c r="BL810">
        <f>IF($CL810&gt;=16,INDEX($AU:$AU,$CK810+16),"")</f>
      </c>
      <c r="BM810">
        <f>IF($CL810&gt;=17,INDEX($AU:$AU,$CK810+17),"")</f>
      </c>
      <c r="BN810">
        <f>IF($CL810&gt;=18,INDEX($AU:$AU,$CK810+18),"")</f>
      </c>
      <c r="BO810">
        <f>IF($CL810&gt;=19,INDEX($AU:$AU,$CK810+19),"")</f>
      </c>
      <c r="BP810">
        <f>IF($CL810&gt;=20,INDEX($AU:$AU,$CK810+20),"")</f>
      </c>
      <c r="BQ810">
        <f>IF($CL810&gt;=21,INDEX($AU:$AU,$CK810+21),"")</f>
      </c>
      <c r="BR810">
        <f>IF($CL810&gt;=22,INDEX($AU:$AU,$CK810+22),"")</f>
      </c>
      <c r="BS810">
        <f>IF($CL810&gt;=23,INDEX($AU:$AU,$CK810+23),"")</f>
      </c>
      <c r="BT810">
        <f>IF($CL810&gt;=24,INDEX($AU:$AU,$CK810+24),"")</f>
      </c>
      <c r="BU810">
        <f>IF($CL810&gt;=25,INDEX($AU:$AU,$CK810+25),"")</f>
      </c>
      <c r="BV810">
        <f>IF($CL810&gt;=26,INDEX($AU:$AU,$CK810+26),"")</f>
      </c>
      <c r="BW810">
        <f>IF($CL810&gt;=27,INDEX($AU:$AU,$CK810+27),"")</f>
      </c>
      <c r="BX810">
        <f>IF($CL810&gt;=28,INDEX($AU:$AU,$CK810+28),"")</f>
      </c>
      <c r="BY810">
        <f>IF($CL810&gt;=29,INDEX($AU:$AU,$CK810+29),"")</f>
      </c>
      <c r="BZ810">
        <f>IF($CL810&gt;=30,INDEX($AU:$AU,$CK810+30),"")</f>
      </c>
      <c r="CA810">
        <f>IF($CL810&gt;=31,INDEX($AU:$AU,$CK810+31),"")</f>
      </c>
      <c r="CB810">
        <f>IF($CL810&gt;=32,INDEX($AU:$AU,$CK810+32),"")</f>
      </c>
      <c r="CC810">
        <f>IF($CL810&gt;=33,INDEX($AU:$AU,$CK810+33),"")</f>
      </c>
      <c r="CD810">
        <f>IF($CL810&gt;=34,INDEX($AU:$AU,$CK810+34),"")</f>
      </c>
      <c r="CE810">
        <f>IF($CL810&gt;=35,INDEX($AU:$AU,$CK810+35),"")</f>
      </c>
      <c r="CF810">
        <f>IF($CL810&gt;=36,INDEX($AU:$AU,$CK810+36),"")</f>
      </c>
      <c r="CG810">
        <f>IF($CL810&gt;=37,INDEX($AU:$AU,$CK810+37),"")</f>
      </c>
      <c r="CH810">
        <f>IF($CL810&gt;=38,INDEX($AU:$AU,$CK810+38),"")</f>
      </c>
      <c r="CI810">
        <f>IF($CL810&gt;=39,INDEX($AU:$AU,$CK810+39),"")</f>
      </c>
      <c r="CJ810">
        <f>IF($CL810&gt;=40,INDEX($AU:$AU,$CK810+40),"")</f>
      </c>
      <c r="CK810">
        <f>IFERROR(MATCH($AT810,$AU$2:$AU$133,0)+1,0)</f>
      </c>
      <c r="CL810">
        <f>IFERROR(INDEX($AV$2:$AV$133,MATCH($AT810,$AU$2:$AU$133,0)),0)</f>
      </c>
      <c r="CM810">
        <f>IFERROR(LEFT($L810,FIND(" - ",$L810)-1),$L810)</f>
      </c>
      <c r="CN810" t="s">
        <v>1837</v>
      </c>
      <c r="CO810">
        <v>1</v>
      </c>
      <c r="CP810">
        <f>IF($DK810&gt;=1,INDEX($CN:$CN,$DJ810+1),"")</f>
      </c>
      <c r="CQ810">
        <f>IF($DK810&gt;=2,INDEX($CN:$CN,$DJ810+2),"")</f>
      </c>
      <c r="CR810">
        <f>IF($DK810&gt;=3,INDEX($CN:$CN,$DJ810+3),"")</f>
      </c>
      <c r="CS810">
        <f>IF($DK810&gt;=4,INDEX($CN:$CN,$DJ810+4),"")</f>
      </c>
      <c r="CT810">
        <f>IF($DK810&gt;=5,INDEX($CN:$CN,$DJ810+5),"")</f>
      </c>
      <c r="CU810">
        <f>IF($DK810&gt;=6,INDEX($CN:$CN,$DJ810+6),"")</f>
      </c>
      <c r="CV810">
        <f>IF($DK810&gt;=7,INDEX($CN:$CN,$DJ810+7),"")</f>
      </c>
      <c r="CW810">
        <f>IF($DK810&gt;=8,INDEX($CN:$CN,$DJ810+8),"")</f>
      </c>
      <c r="CX810">
        <f>IF($DK810&gt;=9,INDEX($CN:$CN,$DJ810+9),"")</f>
      </c>
      <c r="CY810">
        <f>IF($DK810&gt;=10,INDEX($CN:$CN,$DJ810+10),"")</f>
      </c>
      <c r="CZ810">
        <f>IF($DK810&gt;=11,INDEX($CN:$CN,$DJ810+11),"")</f>
      </c>
      <c r="DA810">
        <f>IF($DK810&gt;=12,INDEX($CN:$CN,$DJ810+12),"")</f>
      </c>
      <c r="DB810">
        <f>IF($DK810&gt;=13,INDEX($CN:$CN,$DJ810+13),"")</f>
      </c>
      <c r="DC810">
        <f>IF($DK810&gt;=14,INDEX($CN:$CN,$DJ810+14),"")</f>
      </c>
      <c r="DD810">
        <f>IF($DK810&gt;=15,INDEX($CN:$CN,$DJ810+15),"")</f>
      </c>
      <c r="DE810">
        <f>IF($DK810&gt;=16,INDEX($CN:$CN,$DJ810+16),"")</f>
      </c>
      <c r="DF810">
        <f>IF($DK810&gt;=17,INDEX($CN:$CN,$DJ810+17),"")</f>
      </c>
      <c r="DG810">
        <f>IF($DK810&gt;=18,INDEX($CN:$CN,$DJ810+18),"")</f>
      </c>
      <c r="DH810">
        <f>IF($DK810&gt;=19,INDEX($CN:$CN,$DJ810+19),"")</f>
      </c>
      <c r="DI810">
        <f>IF($DK810&gt;=20,INDEX($CN:$CN,$DJ810+20),"")</f>
      </c>
      <c r="DJ810">
        <f>IFERROR(MATCH($CM810,$CN$2:$CN$1089,0)+1,0)</f>
      </c>
      <c r="DK810">
        <f>IFERROR(INDEX($CO$2:$CO$1089,MATCH($CM810,$CN$2:$CN$1089,0)),0)</f>
      </c>
      <c r="DL810">
        <f>IFERROR(INDEX($AS:$AS,MATCH($O810,$AR:$AR,0))&amp;"","")</f>
      </c>
      <c r="DP810">
        <f>IF($GS810&gt;=1,INDEX($DM:$DM,$GR810+1),"")</f>
      </c>
      <c r="DQ810">
        <f>IF($GS810&gt;=2,INDEX($DM:$DM,$GR810+2),"")</f>
      </c>
      <c r="DR810">
        <f>IF($GS810&gt;=3,INDEX($DM:$DM,$GR810+3),"")</f>
      </c>
      <c r="DS810">
        <f>IF($GS810&gt;=4,INDEX($DM:$DM,$GR810+4),"")</f>
      </c>
      <c r="DT810">
        <f>IF($GS810&gt;=5,INDEX($DM:$DM,$GR810+5),"")</f>
      </c>
      <c r="DU810">
        <f>IF($GS810&gt;=6,INDEX($DM:$DM,$GR810+6),"")</f>
      </c>
      <c r="DV810">
        <f>IF($GS810&gt;=7,INDEX($DM:$DM,$GR810+7),"")</f>
      </c>
      <c r="DW810">
        <f>IF($GS810&gt;=8,INDEX($DM:$DM,$GR810+8),"")</f>
      </c>
      <c r="DX810">
        <f>IF($GS810&gt;=9,INDEX($DM:$DM,$GR810+9),"")</f>
      </c>
      <c r="DY810">
        <f>IF($GS810&gt;=10,INDEX($DM:$DM,$GR810+10),"")</f>
      </c>
      <c r="DZ810">
        <f>IF($GS810&gt;=11,INDEX($DM:$DM,$GR810+11),"")</f>
      </c>
      <c r="EA810">
        <f>IF($GS810&gt;=12,INDEX($DM:$DM,$GR810+12),"")</f>
      </c>
      <c r="EB810">
        <f>IF($GS810&gt;=13,INDEX($DM:$DM,$GR810+13),"")</f>
      </c>
      <c r="EC810">
        <f>IF($GS810&gt;=14,INDEX($DM:$DM,$GR810+14),"")</f>
      </c>
      <c r="ED810">
        <f>IF($GS810&gt;=15,INDEX($DM:$DM,$GR810+15),"")</f>
      </c>
      <c r="EE810">
        <f>IF($GS810&gt;=16,INDEX($DM:$DM,$GR810+16),"")</f>
      </c>
      <c r="EF810">
        <f>IF($GS810&gt;=17,INDEX($DM:$DM,$GR810+17),"")</f>
      </c>
      <c r="EG810">
        <f>IF($GS810&gt;=18,INDEX($DM:$DM,$GR810+18),"")</f>
      </c>
      <c r="EH810">
        <f>IF($GS810&gt;=19,INDEX($DM:$DM,$GR810+19),"")</f>
      </c>
      <c r="EI810">
        <f>IF($GS810&gt;=20,INDEX($DM:$DM,$GR810+20),"")</f>
      </c>
      <c r="EJ810">
        <f>IF($GS810&gt;=21,INDEX($DM:$DM,$GR810+21),"")</f>
      </c>
      <c r="EK810">
        <f>IF($GS810&gt;=22,INDEX($DM:$DM,$GR810+22),"")</f>
      </c>
      <c r="EL810">
        <f>IF($GS810&gt;=23,INDEX($DM:$DM,$GR810+23),"")</f>
      </c>
      <c r="EM810">
        <f>IF($GS810&gt;=24,INDEX($DM:$DM,$GR810+24),"")</f>
      </c>
      <c r="EN810">
        <f>IF($GS810&gt;=25,INDEX($DM:$DM,$GR810+25),"")</f>
      </c>
      <c r="EO810">
        <f>IF($GS810&gt;=26,INDEX($DM:$DM,$GR810+26),"")</f>
      </c>
      <c r="EP810">
        <f>IF($GS810&gt;=27,INDEX($DM:$DM,$GR810+27),"")</f>
      </c>
      <c r="EQ810">
        <f>IF($GS810&gt;=28,INDEX($DM:$DM,$GR810+28),"")</f>
      </c>
      <c r="ER810">
        <f>IF($GS810&gt;=29,INDEX($DM:$DM,$GR810+29),"")</f>
      </c>
      <c r="ES810">
        <f>IF($GS810&gt;=30,INDEX($DM:$DM,$GR810+30),"")</f>
      </c>
      <c r="ET810">
        <f>IF($GS810&gt;=31,INDEX($DM:$DM,$GR810+31),"")</f>
      </c>
      <c r="EU810">
        <f>IF($GS810&gt;=32,INDEX($DM:$DM,$GR810+32),"")</f>
      </c>
      <c r="EV810">
        <f>IF($GS810&gt;=33,INDEX($DM:$DM,$GR810+33),"")</f>
      </c>
      <c r="EW810">
        <f>IF($GS810&gt;=34,INDEX($DM:$DM,$GR810+34),"")</f>
      </c>
      <c r="EX810">
        <f>IF($GS810&gt;=35,INDEX($DM:$DM,$GR810+35),"")</f>
      </c>
      <c r="EY810">
        <f>IF($GS810&gt;=36,INDEX($DM:$DM,$GR810+36),"")</f>
      </c>
      <c r="EZ810">
        <f>IF($GS810&gt;=37,INDEX($DM:$DM,$GR810+37),"")</f>
      </c>
      <c r="FA810">
        <f>IF($GS810&gt;=38,INDEX($DM:$DM,$GR810+38),"")</f>
      </c>
      <c r="FB810">
        <f>IF($GS810&gt;=39,INDEX($DM:$DM,$GR810+39),"")</f>
      </c>
      <c r="FC810">
        <f>IF($GS810&gt;=40,INDEX($DM:$DM,$GR810+40),"")</f>
      </c>
      <c r="FD810">
        <f>IF($GS810&gt;=1,INDEX($DN:$DN,$GR810+1),"")</f>
      </c>
      <c r="FE810">
        <f>IF($GS810&gt;=2,INDEX($DN:$DN,$GR810+2),"")</f>
      </c>
      <c r="FF810">
        <f>IF($GS810&gt;=3,INDEX($DN:$DN,$GR810+3),"")</f>
      </c>
      <c r="FG810">
        <f>IF($GS810&gt;=4,INDEX($DN:$DN,$GR810+4),"")</f>
      </c>
      <c r="FH810">
        <f>IF($GS810&gt;=5,INDEX($DN:$DN,$GR810+5),"")</f>
      </c>
      <c r="FI810">
        <f>IF($GS810&gt;=6,INDEX($DN:$DN,$GR810+6),"")</f>
      </c>
      <c r="FJ810">
        <f>IF($GS810&gt;=7,INDEX($DN:$DN,$GR810+7),"")</f>
      </c>
      <c r="FK810">
        <f>IF($GS810&gt;=8,INDEX($DN:$DN,$GR810+8),"")</f>
      </c>
      <c r="FL810">
        <f>IF($GS810&gt;=9,INDEX($DN:$DN,$GR810+9),"")</f>
      </c>
      <c r="FM810">
        <f>IF($GS810&gt;=10,INDEX($DN:$DN,$GR810+10),"")</f>
      </c>
      <c r="FN810">
        <f>IF($GS810&gt;=11,INDEX($DN:$DN,$GR810+11),"")</f>
      </c>
      <c r="FO810">
        <f>IF($GS810&gt;=12,INDEX($DN:$DN,$GR810+12),"")</f>
      </c>
      <c r="FP810">
        <f>IF($GS810&gt;=13,INDEX($DN:$DN,$GR810+13),"")</f>
      </c>
      <c r="FQ810">
        <f>IF($GS810&gt;=14,INDEX($DN:$DN,$GR810+14),"")</f>
      </c>
      <c r="FR810">
        <f>IF($GS810&gt;=15,INDEX($DN:$DN,$GR810+15),"")</f>
      </c>
      <c r="FS810">
        <f>IF($GS810&gt;=16,INDEX($DN:$DN,$GR810+16),"")</f>
      </c>
      <c r="FT810">
        <f>IF($GS810&gt;=17,INDEX($DN:$DN,$GR810+17),"")</f>
      </c>
      <c r="FU810">
        <f>IF($GS810&gt;=18,INDEX($DN:$DN,$GR810+18),"")</f>
      </c>
      <c r="FV810">
        <f>IF($GS810&gt;=19,INDEX($DN:$DN,$GR810+19),"")</f>
      </c>
      <c r="FW810">
        <f>IF($GS810&gt;=20,INDEX($DN:$DN,$GR810+20),"")</f>
      </c>
      <c r="FX810">
        <f>IF($GS810&gt;=21,INDEX($DN:$DN,$GR810+21),"")</f>
      </c>
      <c r="FY810">
        <f>IF($GS810&gt;=22,INDEX($DN:$DN,$GR810+22),"")</f>
      </c>
      <c r="FZ810">
        <f>IF($GS810&gt;=23,INDEX($DN:$DN,$GR810+23),"")</f>
      </c>
      <c r="GA810">
        <f>IF($GS810&gt;=24,INDEX($DN:$DN,$GR810+24),"")</f>
      </c>
      <c r="GB810">
        <f>IF($GS810&gt;=25,INDEX($DN:$DN,$GR810+25),"")</f>
      </c>
      <c r="GC810">
        <f>IF($GS810&gt;=26,INDEX($DN:$DN,$GR810+26),"")</f>
      </c>
      <c r="GD810">
        <f>IF($GS810&gt;=27,INDEX($DN:$DN,$GR810+27),"")</f>
      </c>
      <c r="GE810">
        <f>IF($GS810&gt;=28,INDEX($DN:$DN,$GR810+28),"")</f>
      </c>
      <c r="GF810">
        <f>IF($GS810&gt;=29,INDEX($DN:$DN,$GR810+29),"")</f>
      </c>
      <c r="GG810">
        <f>IF($GS810&gt;=30,INDEX($DN:$DN,$GR810+30),"")</f>
      </c>
      <c r="GH810">
        <f>IF($GS810&gt;=31,INDEX($DN:$DN,$GR810+31),"")</f>
      </c>
      <c r="GI810">
        <f>IF($GS810&gt;=32,INDEX($DN:$DN,$GR810+32),"")</f>
      </c>
      <c r="GJ810">
        <f>IF($GS810&gt;=33,INDEX($DN:$DN,$GR810+33),"")</f>
      </c>
      <c r="GK810">
        <f>IF($GS810&gt;=34,INDEX($DN:$DN,$GR810+34),"")</f>
      </c>
      <c r="GL810">
        <f>IF($GS810&gt;=35,INDEX($DN:$DN,$GR810+35),"")</f>
      </c>
      <c r="GM810">
        <f>IF($GS810&gt;=36,INDEX($DN:$DN,$GR810+36),"")</f>
      </c>
      <c r="GN810">
        <f>IF($GS810&gt;=37,INDEX($DN:$DN,$GR810+37),"")</f>
      </c>
      <c r="GO810">
        <f>IF($GS810&gt;=38,INDEX($DN:$DN,$GR810+38),"")</f>
      </c>
      <c r="GP810">
        <f>IF($GS810&gt;=39,INDEX($DN:$DN,$GR810+39),"")</f>
      </c>
      <c r="GQ810">
        <f>IF($GS810&gt;=40,INDEX($DN:$DN,$GR810+40),"")</f>
      </c>
      <c r="GR810">
        <f>IFERROR(MATCH($DL810,$DM$2:$DM$148,0)+1,0)</f>
      </c>
      <c r="GS810">
        <f>IFERROR(INDEX($DO$2:$DO$148,MATCH($DL810,$DM$2:$DM$148,0)),0)</f>
      </c>
      <c r="GT810">
        <f>IFERROR(MATCH($Z810,$DP$810:$FC$810,0),0)</f>
      </c>
      <c r="GU810">
        <f>IF($GT810&gt;0,INDEX($FD$810:$GQ$810,$GT810),"")</f>
      </c>
      <c r="GX810">
        <f>IF($JG810&gt;=1,INDEX($GV:$GV,$JF810+1),"")</f>
      </c>
      <c r="GY810">
        <f>IF($JG810&gt;=2,INDEX($GV:$GV,$JF810+2),"")</f>
      </c>
      <c r="GZ810">
        <f>IF($JG810&gt;=3,INDEX($GV:$GV,$JF810+3),"")</f>
      </c>
      <c r="HA810">
        <f>IF($JG810&gt;=4,INDEX($GV:$GV,$JF810+4),"")</f>
      </c>
      <c r="HB810">
        <f>IF($JG810&gt;=5,INDEX($GV:$GV,$JF810+5),"")</f>
      </c>
      <c r="HC810">
        <f>IF($JG810&gt;=6,INDEX($GV:$GV,$JF810+6),"")</f>
      </c>
      <c r="HD810">
        <f>IF($JG810&gt;=7,INDEX($GV:$GV,$JF810+7),"")</f>
      </c>
      <c r="HE810">
        <f>IF($JG810&gt;=8,INDEX($GV:$GV,$JF810+8),"")</f>
      </c>
      <c r="HF810">
        <f>IF($JG810&gt;=9,INDEX($GV:$GV,$JF810+9),"")</f>
      </c>
      <c r="HG810">
        <f>IF($JG810&gt;=10,INDEX($GV:$GV,$JF810+10),"")</f>
      </c>
      <c r="HH810">
        <f>IF($JG810&gt;=11,INDEX($GV:$GV,$JF810+11),"")</f>
      </c>
      <c r="HI810">
        <f>IF($JG810&gt;=12,INDEX($GV:$GV,$JF810+12),"")</f>
      </c>
      <c r="HJ810">
        <f>IF($JG810&gt;=13,INDEX($GV:$GV,$JF810+13),"")</f>
      </c>
      <c r="HK810">
        <f>IF($JG810&gt;=14,INDEX($GV:$GV,$JF810+14),"")</f>
      </c>
      <c r="HL810">
        <f>IF($JG810&gt;=15,INDEX($GV:$GV,$JF810+15),"")</f>
      </c>
      <c r="HM810">
        <f>IF($JG810&gt;=16,INDEX($GV:$GV,$JF810+16),"")</f>
      </c>
      <c r="HN810">
        <f>IF($JG810&gt;=17,INDEX($GV:$GV,$JF810+17),"")</f>
      </c>
      <c r="HO810">
        <f>IF($JG810&gt;=18,INDEX($GV:$GV,$JF810+18),"")</f>
      </c>
      <c r="HP810">
        <f>IF($JG810&gt;=19,INDEX($GV:$GV,$JF810+19),"")</f>
      </c>
      <c r="HQ810">
        <f>IF($JG810&gt;=20,INDEX($GV:$GV,$JF810+20),"")</f>
      </c>
      <c r="HR810">
        <f>IF($JG810&gt;=21,INDEX($GV:$GV,$JF810+21),"")</f>
      </c>
      <c r="HS810">
        <f>IF($JG810&gt;=22,INDEX($GV:$GV,$JF810+22),"")</f>
      </c>
      <c r="HT810">
        <f>IF($JG810&gt;=23,INDEX($GV:$GV,$JF810+23),"")</f>
      </c>
      <c r="HU810">
        <f>IF($JG810&gt;=24,INDEX($GV:$GV,$JF810+24),"")</f>
      </c>
      <c r="HV810">
        <f>IF($JG810&gt;=25,INDEX($GV:$GV,$JF810+25),"")</f>
      </c>
      <c r="HW810">
        <f>IF($JG810&gt;=26,INDEX($GV:$GV,$JF810+26),"")</f>
      </c>
      <c r="HX810">
        <f>IF($JG810&gt;=27,INDEX($GV:$GV,$JF810+27),"")</f>
      </c>
      <c r="HY810">
        <f>IF($JG810&gt;=28,INDEX($GV:$GV,$JF810+28),"")</f>
      </c>
      <c r="HZ810">
        <f>IF($JG810&gt;=29,INDEX($GV:$GV,$JF810+29),"")</f>
      </c>
      <c r="IA810">
        <f>IF($JG810&gt;=30,INDEX($GV:$GV,$JF810+30),"")</f>
      </c>
      <c r="IB810">
        <f>IF($JG810&gt;=31,INDEX($GV:$GV,$JF810+31),"")</f>
      </c>
      <c r="IC810">
        <f>IF($JG810&gt;=32,INDEX($GV:$GV,$JF810+32),"")</f>
      </c>
      <c r="ID810">
        <f>IF($JG810&gt;=33,INDEX($GV:$GV,$JF810+33),"")</f>
      </c>
      <c r="IE810">
        <f>IF($JG810&gt;=34,INDEX($GV:$GV,$JF810+34),"")</f>
      </c>
      <c r="IF810">
        <f>IF($JG810&gt;=35,INDEX($GV:$GV,$JF810+35),"")</f>
      </c>
      <c r="IG810">
        <f>IF($JG810&gt;=36,INDEX($GV:$GV,$JF810+36),"")</f>
      </c>
      <c r="IH810">
        <f>IF($JG810&gt;=37,INDEX($GV:$GV,$JF810+37),"")</f>
      </c>
      <c r="II810">
        <f>IF($JG810&gt;=38,INDEX($GV:$GV,$JF810+38),"")</f>
      </c>
      <c r="IJ810">
        <f>IF($JG810&gt;=39,INDEX($GV:$GV,$JF810+39),"")</f>
      </c>
      <c r="IK810">
        <f>IF($JG810&gt;=40,INDEX($GV:$GV,$JF810+40),"")</f>
      </c>
      <c r="IL810">
        <f>IF($JG810&gt;=41,INDEX($GV:$GV,$JF810+41),"")</f>
      </c>
      <c r="IM810">
        <f>IF($JG810&gt;=42,INDEX($GV:$GV,$JF810+42),"")</f>
      </c>
      <c r="IN810">
        <f>IF($JG810&gt;=43,INDEX($GV:$GV,$JF810+43),"")</f>
      </c>
      <c r="IO810">
        <f>IF($JG810&gt;=44,INDEX($GV:$GV,$JF810+44),"")</f>
      </c>
      <c r="IP810">
        <f>IF($JG810&gt;=45,INDEX($GV:$GV,$JF810+45),"")</f>
      </c>
      <c r="IQ810">
        <f>IF($JG810&gt;=46,INDEX($GV:$GV,$JF810+46),"")</f>
      </c>
      <c r="IR810">
        <f>IF($JG810&gt;=47,INDEX($GV:$GV,$JF810+47),"")</f>
      </c>
      <c r="IS810">
        <f>IF($JG810&gt;=48,INDEX($GV:$GV,$JF810+48),"")</f>
      </c>
      <c r="IT810">
        <f>IF($JG810&gt;=49,INDEX($GV:$GV,$JF810+49),"")</f>
      </c>
      <c r="IU810">
        <f>IF($JG810&gt;=50,INDEX($GV:$GV,$JF810+50),"")</f>
      </c>
      <c r="IV810">
        <f>IF($JG810&gt;=51,INDEX($GV:$GV,$JF810+51),"")</f>
      </c>
      <c r="IW810">
        <f>IF($JG810&gt;=52,INDEX($GV:$GV,$JF810+52),"")</f>
      </c>
      <c r="IX810">
        <f>IF($JG810&gt;=53,INDEX($GV:$GV,$JF810+53),"")</f>
      </c>
      <c r="IY810">
        <f>IF($JG810&gt;=54,INDEX($GV:$GV,$JF810+54),"")</f>
      </c>
      <c r="IZ810">
        <f>IF($JG810&gt;=55,INDEX($GV:$GV,$JF810+55),"")</f>
      </c>
      <c r="JA810">
        <f>IF($JG810&gt;=56,INDEX($GV:$GV,$JF810+56),"")</f>
      </c>
      <c r="JB810">
        <f>IF($JG810&gt;=57,INDEX($GV:$GV,$JF810+57),"")</f>
      </c>
      <c r="JC810">
        <f>IF($JG810&gt;=58,INDEX($GV:$GV,$JF810+58),"")</f>
      </c>
      <c r="JD810">
        <f>IF($JG810&gt;=59,INDEX($GV:$GV,$JF810+59),"")</f>
      </c>
      <c r="JE810">
        <f>IF($JG810&gt;=60,INDEX($GV:$GV,$JF810+60),"")</f>
      </c>
      <c r="JF810">
        <f>IFERROR(MATCH($GU810,$GV$2:$GV$322,0)+1,0)</f>
      </c>
      <c r="JG810">
        <f>IFERROR(INDEX($GW$2:$GW$322,MATCH($GU810,$GV$2:$GV$322,0)),0)</f>
      </c>
      <c r="JH810" t="s">
        <v>44</v>
      </c>
      <c r="JI810" t="s">
        <v>44</v>
      </c>
    </row>
    <row r="811" spans="1:269" x14ac:dyDescent="0.25">
      <c r="R811">
        <f>IF(OR($U811="",$Q811=""),"",IFERROR($U811/$Q811,0))</f>
      </c>
      <c r="S811">
        <f>IF($U811="","",
SUM($T811,$V811,$AA811,$W811,$Y811)*
(1-IF($AB811="",0,VALUE($AB811)/100)))</f>
      </c>
      <c r="T811">
        <f>IF($U811="","",$U811)</f>
      </c>
      <c r="V811">
        <f>IF($U811="","",
IF($O811="","",
IF(ISNUMBER(SEARCH("exempt",LOWER($O811))),0,
$U811*(VALUE(SUBSTITUTE($O811,"%",""))/100))))</f>
      </c>
      <c r="AC811">
        <f>IFERROR(IF(FIND(" - ",$K811)&gt;0,MID($K811,FIND(" - ",$K811)+3,LEN($K811)),""),"")</f>
      </c>
      <c r="AL811" t="s">
        <v>1838</v>
      </c>
      <c r="AT811">
        <f>IFERROR(LEFT($K811,FIND(" - ",$K811)-1),$K811)</f>
      </c>
      <c r="AW811">
        <f>IF($CL811&gt;=1,INDEX($AU:$AU,$CK811+1),"")</f>
      </c>
      <c r="AX811">
        <f>IF($CL811&gt;=2,INDEX($AU:$AU,$CK811+2),"")</f>
      </c>
      <c r="AY811">
        <f>IF($CL811&gt;=3,INDEX($AU:$AU,$CK811+3),"")</f>
      </c>
      <c r="AZ811">
        <f>IF($CL811&gt;=4,INDEX($AU:$AU,$CK811+4),"")</f>
      </c>
      <c r="BA811">
        <f>IF($CL811&gt;=5,INDEX($AU:$AU,$CK811+5),"")</f>
      </c>
      <c r="BB811">
        <f>IF($CL811&gt;=6,INDEX($AU:$AU,$CK811+6),"")</f>
      </c>
      <c r="BC811">
        <f>IF($CL811&gt;=7,INDEX($AU:$AU,$CK811+7),"")</f>
      </c>
      <c r="BD811">
        <f>IF($CL811&gt;=8,INDEX($AU:$AU,$CK811+8),"")</f>
      </c>
      <c r="BE811">
        <f>IF($CL811&gt;=9,INDEX($AU:$AU,$CK811+9),"")</f>
      </c>
      <c r="BF811">
        <f>IF($CL811&gt;=10,INDEX($AU:$AU,$CK811+10),"")</f>
      </c>
      <c r="BG811">
        <f>IF($CL811&gt;=11,INDEX($AU:$AU,$CK811+11),"")</f>
      </c>
      <c r="BH811">
        <f>IF($CL811&gt;=12,INDEX($AU:$AU,$CK811+12),"")</f>
      </c>
      <c r="BI811">
        <f>IF($CL811&gt;=13,INDEX($AU:$AU,$CK811+13),"")</f>
      </c>
      <c r="BJ811">
        <f>IF($CL811&gt;=14,INDEX($AU:$AU,$CK811+14),"")</f>
      </c>
      <c r="BK811">
        <f>IF($CL811&gt;=15,INDEX($AU:$AU,$CK811+15),"")</f>
      </c>
      <c r="BL811">
        <f>IF($CL811&gt;=16,INDEX($AU:$AU,$CK811+16),"")</f>
      </c>
      <c r="BM811">
        <f>IF($CL811&gt;=17,INDEX($AU:$AU,$CK811+17),"")</f>
      </c>
      <c r="BN811">
        <f>IF($CL811&gt;=18,INDEX($AU:$AU,$CK811+18),"")</f>
      </c>
      <c r="BO811">
        <f>IF($CL811&gt;=19,INDEX($AU:$AU,$CK811+19),"")</f>
      </c>
      <c r="BP811">
        <f>IF($CL811&gt;=20,INDEX($AU:$AU,$CK811+20),"")</f>
      </c>
      <c r="BQ811">
        <f>IF($CL811&gt;=21,INDEX($AU:$AU,$CK811+21),"")</f>
      </c>
      <c r="BR811">
        <f>IF($CL811&gt;=22,INDEX($AU:$AU,$CK811+22),"")</f>
      </c>
      <c r="BS811">
        <f>IF($CL811&gt;=23,INDEX($AU:$AU,$CK811+23),"")</f>
      </c>
      <c r="BT811">
        <f>IF($CL811&gt;=24,INDEX($AU:$AU,$CK811+24),"")</f>
      </c>
      <c r="BU811">
        <f>IF($CL811&gt;=25,INDEX($AU:$AU,$CK811+25),"")</f>
      </c>
      <c r="BV811">
        <f>IF($CL811&gt;=26,INDEX($AU:$AU,$CK811+26),"")</f>
      </c>
      <c r="BW811">
        <f>IF($CL811&gt;=27,INDEX($AU:$AU,$CK811+27),"")</f>
      </c>
      <c r="BX811">
        <f>IF($CL811&gt;=28,INDEX($AU:$AU,$CK811+28),"")</f>
      </c>
      <c r="BY811">
        <f>IF($CL811&gt;=29,INDEX($AU:$AU,$CK811+29),"")</f>
      </c>
      <c r="BZ811">
        <f>IF($CL811&gt;=30,INDEX($AU:$AU,$CK811+30),"")</f>
      </c>
      <c r="CA811">
        <f>IF($CL811&gt;=31,INDEX($AU:$AU,$CK811+31),"")</f>
      </c>
      <c r="CB811">
        <f>IF($CL811&gt;=32,INDEX($AU:$AU,$CK811+32),"")</f>
      </c>
      <c r="CC811">
        <f>IF($CL811&gt;=33,INDEX($AU:$AU,$CK811+33),"")</f>
      </c>
      <c r="CD811">
        <f>IF($CL811&gt;=34,INDEX($AU:$AU,$CK811+34),"")</f>
      </c>
      <c r="CE811">
        <f>IF($CL811&gt;=35,INDEX($AU:$AU,$CK811+35),"")</f>
      </c>
      <c r="CF811">
        <f>IF($CL811&gt;=36,INDEX($AU:$AU,$CK811+36),"")</f>
      </c>
      <c r="CG811">
        <f>IF($CL811&gt;=37,INDEX($AU:$AU,$CK811+37),"")</f>
      </c>
      <c r="CH811">
        <f>IF($CL811&gt;=38,INDEX($AU:$AU,$CK811+38),"")</f>
      </c>
      <c r="CI811">
        <f>IF($CL811&gt;=39,INDEX($AU:$AU,$CK811+39),"")</f>
      </c>
      <c r="CJ811">
        <f>IF($CL811&gt;=40,INDEX($AU:$AU,$CK811+40),"")</f>
      </c>
      <c r="CK811">
        <f>IFERROR(MATCH($AT811,$AU$2:$AU$133,0)+1,0)</f>
      </c>
      <c r="CL811">
        <f>IFERROR(INDEX($AV$2:$AV$133,MATCH($AT811,$AU$2:$AU$133,0)),0)</f>
      </c>
      <c r="CM811">
        <f>IFERROR(LEFT($L811,FIND(" - ",$L811)-1),$L811)</f>
      </c>
      <c r="CN811" t="s">
        <v>149</v>
      </c>
      <c r="CP811">
        <f>IF($DK811&gt;=1,INDEX($CN:$CN,$DJ811+1),"")</f>
      </c>
      <c r="CQ811">
        <f>IF($DK811&gt;=2,INDEX($CN:$CN,$DJ811+2),"")</f>
      </c>
      <c r="CR811">
        <f>IF($DK811&gt;=3,INDEX($CN:$CN,$DJ811+3),"")</f>
      </c>
      <c r="CS811">
        <f>IF($DK811&gt;=4,INDEX($CN:$CN,$DJ811+4),"")</f>
      </c>
      <c r="CT811">
        <f>IF($DK811&gt;=5,INDEX($CN:$CN,$DJ811+5),"")</f>
      </c>
      <c r="CU811">
        <f>IF($DK811&gt;=6,INDEX($CN:$CN,$DJ811+6),"")</f>
      </c>
      <c r="CV811">
        <f>IF($DK811&gt;=7,INDEX($CN:$CN,$DJ811+7),"")</f>
      </c>
      <c r="CW811">
        <f>IF($DK811&gt;=8,INDEX($CN:$CN,$DJ811+8),"")</f>
      </c>
      <c r="CX811">
        <f>IF($DK811&gt;=9,INDEX($CN:$CN,$DJ811+9),"")</f>
      </c>
      <c r="CY811">
        <f>IF($DK811&gt;=10,INDEX($CN:$CN,$DJ811+10),"")</f>
      </c>
      <c r="CZ811">
        <f>IF($DK811&gt;=11,INDEX($CN:$CN,$DJ811+11),"")</f>
      </c>
      <c r="DA811">
        <f>IF($DK811&gt;=12,INDEX($CN:$CN,$DJ811+12),"")</f>
      </c>
      <c r="DB811">
        <f>IF($DK811&gt;=13,INDEX($CN:$CN,$DJ811+13),"")</f>
      </c>
      <c r="DC811">
        <f>IF($DK811&gt;=14,INDEX($CN:$CN,$DJ811+14),"")</f>
      </c>
      <c r="DD811">
        <f>IF($DK811&gt;=15,INDEX($CN:$CN,$DJ811+15),"")</f>
      </c>
      <c r="DE811">
        <f>IF($DK811&gt;=16,INDEX($CN:$CN,$DJ811+16),"")</f>
      </c>
      <c r="DF811">
        <f>IF($DK811&gt;=17,INDEX($CN:$CN,$DJ811+17),"")</f>
      </c>
      <c r="DG811">
        <f>IF($DK811&gt;=18,INDEX($CN:$CN,$DJ811+18),"")</f>
      </c>
      <c r="DH811">
        <f>IF($DK811&gt;=19,INDEX($CN:$CN,$DJ811+19),"")</f>
      </c>
      <c r="DI811">
        <f>IF($DK811&gt;=20,INDEX($CN:$CN,$DJ811+20),"")</f>
      </c>
      <c r="DJ811">
        <f>IFERROR(MATCH($CM811,$CN$2:$CN$1089,0)+1,0)</f>
      </c>
      <c r="DK811">
        <f>IFERROR(INDEX($CO$2:$CO$1089,MATCH($CM811,$CN$2:$CN$1089,0)),0)</f>
      </c>
      <c r="DL811">
        <f>IFERROR(INDEX($AS:$AS,MATCH($O811,$AR:$AR,0))&amp;"","")</f>
      </c>
      <c r="DP811">
        <f>IF($GS811&gt;=1,INDEX($DM:$DM,$GR811+1),"")</f>
      </c>
      <c r="DQ811">
        <f>IF($GS811&gt;=2,INDEX($DM:$DM,$GR811+2),"")</f>
      </c>
      <c r="DR811">
        <f>IF($GS811&gt;=3,INDEX($DM:$DM,$GR811+3),"")</f>
      </c>
      <c r="DS811">
        <f>IF($GS811&gt;=4,INDEX($DM:$DM,$GR811+4),"")</f>
      </c>
      <c r="DT811">
        <f>IF($GS811&gt;=5,INDEX($DM:$DM,$GR811+5),"")</f>
      </c>
      <c r="DU811">
        <f>IF($GS811&gt;=6,INDEX($DM:$DM,$GR811+6),"")</f>
      </c>
      <c r="DV811">
        <f>IF($GS811&gt;=7,INDEX($DM:$DM,$GR811+7),"")</f>
      </c>
      <c r="DW811">
        <f>IF($GS811&gt;=8,INDEX($DM:$DM,$GR811+8),"")</f>
      </c>
      <c r="DX811">
        <f>IF($GS811&gt;=9,INDEX($DM:$DM,$GR811+9),"")</f>
      </c>
      <c r="DY811">
        <f>IF($GS811&gt;=10,INDEX($DM:$DM,$GR811+10),"")</f>
      </c>
      <c r="DZ811">
        <f>IF($GS811&gt;=11,INDEX($DM:$DM,$GR811+11),"")</f>
      </c>
      <c r="EA811">
        <f>IF($GS811&gt;=12,INDEX($DM:$DM,$GR811+12),"")</f>
      </c>
      <c r="EB811">
        <f>IF($GS811&gt;=13,INDEX($DM:$DM,$GR811+13),"")</f>
      </c>
      <c r="EC811">
        <f>IF($GS811&gt;=14,INDEX($DM:$DM,$GR811+14),"")</f>
      </c>
      <c r="ED811">
        <f>IF($GS811&gt;=15,INDEX($DM:$DM,$GR811+15),"")</f>
      </c>
      <c r="EE811">
        <f>IF($GS811&gt;=16,INDEX($DM:$DM,$GR811+16),"")</f>
      </c>
      <c r="EF811">
        <f>IF($GS811&gt;=17,INDEX($DM:$DM,$GR811+17),"")</f>
      </c>
      <c r="EG811">
        <f>IF($GS811&gt;=18,INDEX($DM:$DM,$GR811+18),"")</f>
      </c>
      <c r="EH811">
        <f>IF($GS811&gt;=19,INDEX($DM:$DM,$GR811+19),"")</f>
      </c>
      <c r="EI811">
        <f>IF($GS811&gt;=20,INDEX($DM:$DM,$GR811+20),"")</f>
      </c>
      <c r="EJ811">
        <f>IF($GS811&gt;=21,INDEX($DM:$DM,$GR811+21),"")</f>
      </c>
      <c r="EK811">
        <f>IF($GS811&gt;=22,INDEX($DM:$DM,$GR811+22),"")</f>
      </c>
      <c r="EL811">
        <f>IF($GS811&gt;=23,INDEX($DM:$DM,$GR811+23),"")</f>
      </c>
      <c r="EM811">
        <f>IF($GS811&gt;=24,INDEX($DM:$DM,$GR811+24),"")</f>
      </c>
      <c r="EN811">
        <f>IF($GS811&gt;=25,INDEX($DM:$DM,$GR811+25),"")</f>
      </c>
      <c r="EO811">
        <f>IF($GS811&gt;=26,INDEX($DM:$DM,$GR811+26),"")</f>
      </c>
      <c r="EP811">
        <f>IF($GS811&gt;=27,INDEX($DM:$DM,$GR811+27),"")</f>
      </c>
      <c r="EQ811">
        <f>IF($GS811&gt;=28,INDEX($DM:$DM,$GR811+28),"")</f>
      </c>
      <c r="ER811">
        <f>IF($GS811&gt;=29,INDEX($DM:$DM,$GR811+29),"")</f>
      </c>
      <c r="ES811">
        <f>IF($GS811&gt;=30,INDEX($DM:$DM,$GR811+30),"")</f>
      </c>
      <c r="ET811">
        <f>IF($GS811&gt;=31,INDEX($DM:$DM,$GR811+31),"")</f>
      </c>
      <c r="EU811">
        <f>IF($GS811&gt;=32,INDEX($DM:$DM,$GR811+32),"")</f>
      </c>
      <c r="EV811">
        <f>IF($GS811&gt;=33,INDEX($DM:$DM,$GR811+33),"")</f>
      </c>
      <c r="EW811">
        <f>IF($GS811&gt;=34,INDEX($DM:$DM,$GR811+34),"")</f>
      </c>
      <c r="EX811">
        <f>IF($GS811&gt;=35,INDEX($DM:$DM,$GR811+35),"")</f>
      </c>
      <c r="EY811">
        <f>IF($GS811&gt;=36,INDEX($DM:$DM,$GR811+36),"")</f>
      </c>
      <c r="EZ811">
        <f>IF($GS811&gt;=37,INDEX($DM:$DM,$GR811+37),"")</f>
      </c>
      <c r="FA811">
        <f>IF($GS811&gt;=38,INDEX($DM:$DM,$GR811+38),"")</f>
      </c>
      <c r="FB811">
        <f>IF($GS811&gt;=39,INDEX($DM:$DM,$GR811+39),"")</f>
      </c>
      <c r="FC811">
        <f>IF($GS811&gt;=40,INDEX($DM:$DM,$GR811+40),"")</f>
      </c>
      <c r="FD811">
        <f>IF($GS811&gt;=1,INDEX($DN:$DN,$GR811+1),"")</f>
      </c>
      <c r="FE811">
        <f>IF($GS811&gt;=2,INDEX($DN:$DN,$GR811+2),"")</f>
      </c>
      <c r="FF811">
        <f>IF($GS811&gt;=3,INDEX($DN:$DN,$GR811+3),"")</f>
      </c>
      <c r="FG811">
        <f>IF($GS811&gt;=4,INDEX($DN:$DN,$GR811+4),"")</f>
      </c>
      <c r="FH811">
        <f>IF($GS811&gt;=5,INDEX($DN:$DN,$GR811+5),"")</f>
      </c>
      <c r="FI811">
        <f>IF($GS811&gt;=6,INDEX($DN:$DN,$GR811+6),"")</f>
      </c>
      <c r="FJ811">
        <f>IF($GS811&gt;=7,INDEX($DN:$DN,$GR811+7),"")</f>
      </c>
      <c r="FK811">
        <f>IF($GS811&gt;=8,INDEX($DN:$DN,$GR811+8),"")</f>
      </c>
      <c r="FL811">
        <f>IF($GS811&gt;=9,INDEX($DN:$DN,$GR811+9),"")</f>
      </c>
      <c r="FM811">
        <f>IF($GS811&gt;=10,INDEX($DN:$DN,$GR811+10),"")</f>
      </c>
      <c r="FN811">
        <f>IF($GS811&gt;=11,INDEX($DN:$DN,$GR811+11),"")</f>
      </c>
      <c r="FO811">
        <f>IF($GS811&gt;=12,INDEX($DN:$DN,$GR811+12),"")</f>
      </c>
      <c r="FP811">
        <f>IF($GS811&gt;=13,INDEX($DN:$DN,$GR811+13),"")</f>
      </c>
      <c r="FQ811">
        <f>IF($GS811&gt;=14,INDEX($DN:$DN,$GR811+14),"")</f>
      </c>
      <c r="FR811">
        <f>IF($GS811&gt;=15,INDEX($DN:$DN,$GR811+15),"")</f>
      </c>
      <c r="FS811">
        <f>IF($GS811&gt;=16,INDEX($DN:$DN,$GR811+16),"")</f>
      </c>
      <c r="FT811">
        <f>IF($GS811&gt;=17,INDEX($DN:$DN,$GR811+17),"")</f>
      </c>
      <c r="FU811">
        <f>IF($GS811&gt;=18,INDEX($DN:$DN,$GR811+18),"")</f>
      </c>
      <c r="FV811">
        <f>IF($GS811&gt;=19,INDEX($DN:$DN,$GR811+19),"")</f>
      </c>
      <c r="FW811">
        <f>IF($GS811&gt;=20,INDEX($DN:$DN,$GR811+20),"")</f>
      </c>
      <c r="FX811">
        <f>IF($GS811&gt;=21,INDEX($DN:$DN,$GR811+21),"")</f>
      </c>
      <c r="FY811">
        <f>IF($GS811&gt;=22,INDEX($DN:$DN,$GR811+22),"")</f>
      </c>
      <c r="FZ811">
        <f>IF($GS811&gt;=23,INDEX($DN:$DN,$GR811+23),"")</f>
      </c>
      <c r="GA811">
        <f>IF($GS811&gt;=24,INDEX($DN:$DN,$GR811+24),"")</f>
      </c>
      <c r="GB811">
        <f>IF($GS811&gt;=25,INDEX($DN:$DN,$GR811+25),"")</f>
      </c>
      <c r="GC811">
        <f>IF($GS811&gt;=26,INDEX($DN:$DN,$GR811+26),"")</f>
      </c>
      <c r="GD811">
        <f>IF($GS811&gt;=27,INDEX($DN:$DN,$GR811+27),"")</f>
      </c>
      <c r="GE811">
        <f>IF($GS811&gt;=28,INDEX($DN:$DN,$GR811+28),"")</f>
      </c>
      <c r="GF811">
        <f>IF($GS811&gt;=29,INDEX($DN:$DN,$GR811+29),"")</f>
      </c>
      <c r="GG811">
        <f>IF($GS811&gt;=30,INDEX($DN:$DN,$GR811+30),"")</f>
      </c>
      <c r="GH811">
        <f>IF($GS811&gt;=31,INDEX($DN:$DN,$GR811+31),"")</f>
      </c>
      <c r="GI811">
        <f>IF($GS811&gt;=32,INDEX($DN:$DN,$GR811+32),"")</f>
      </c>
      <c r="GJ811">
        <f>IF($GS811&gt;=33,INDEX($DN:$DN,$GR811+33),"")</f>
      </c>
      <c r="GK811">
        <f>IF($GS811&gt;=34,INDEX($DN:$DN,$GR811+34),"")</f>
      </c>
      <c r="GL811">
        <f>IF($GS811&gt;=35,INDEX($DN:$DN,$GR811+35),"")</f>
      </c>
      <c r="GM811">
        <f>IF($GS811&gt;=36,INDEX($DN:$DN,$GR811+36),"")</f>
      </c>
      <c r="GN811">
        <f>IF($GS811&gt;=37,INDEX($DN:$DN,$GR811+37),"")</f>
      </c>
      <c r="GO811">
        <f>IF($GS811&gt;=38,INDEX($DN:$DN,$GR811+38),"")</f>
      </c>
      <c r="GP811">
        <f>IF($GS811&gt;=39,INDEX($DN:$DN,$GR811+39),"")</f>
      </c>
      <c r="GQ811">
        <f>IF($GS811&gt;=40,INDEX($DN:$DN,$GR811+40),"")</f>
      </c>
      <c r="GR811">
        <f>IFERROR(MATCH($DL811,$DM$2:$DM$148,0)+1,0)</f>
      </c>
      <c r="GS811">
        <f>IFERROR(INDEX($DO$2:$DO$148,MATCH($DL811,$DM$2:$DM$148,0)),0)</f>
      </c>
      <c r="GT811">
        <f>IFERROR(MATCH($Z811,$DP$811:$FC$811,0),0)</f>
      </c>
      <c r="GU811">
        <f>IF($GT811&gt;0,INDEX($FD$811:$GQ$811,$GT811),"")</f>
      </c>
      <c r="GX811">
        <f>IF($JG811&gt;=1,INDEX($GV:$GV,$JF811+1),"")</f>
      </c>
      <c r="GY811">
        <f>IF($JG811&gt;=2,INDEX($GV:$GV,$JF811+2),"")</f>
      </c>
      <c r="GZ811">
        <f>IF($JG811&gt;=3,INDEX($GV:$GV,$JF811+3),"")</f>
      </c>
      <c r="HA811">
        <f>IF($JG811&gt;=4,INDEX($GV:$GV,$JF811+4),"")</f>
      </c>
      <c r="HB811">
        <f>IF($JG811&gt;=5,INDEX($GV:$GV,$JF811+5),"")</f>
      </c>
      <c r="HC811">
        <f>IF($JG811&gt;=6,INDEX($GV:$GV,$JF811+6),"")</f>
      </c>
      <c r="HD811">
        <f>IF($JG811&gt;=7,INDEX($GV:$GV,$JF811+7),"")</f>
      </c>
      <c r="HE811">
        <f>IF($JG811&gt;=8,INDEX($GV:$GV,$JF811+8),"")</f>
      </c>
      <c r="HF811">
        <f>IF($JG811&gt;=9,INDEX($GV:$GV,$JF811+9),"")</f>
      </c>
      <c r="HG811">
        <f>IF($JG811&gt;=10,INDEX($GV:$GV,$JF811+10),"")</f>
      </c>
      <c r="HH811">
        <f>IF($JG811&gt;=11,INDEX($GV:$GV,$JF811+11),"")</f>
      </c>
      <c r="HI811">
        <f>IF($JG811&gt;=12,INDEX($GV:$GV,$JF811+12),"")</f>
      </c>
      <c r="HJ811">
        <f>IF($JG811&gt;=13,INDEX($GV:$GV,$JF811+13),"")</f>
      </c>
      <c r="HK811">
        <f>IF($JG811&gt;=14,INDEX($GV:$GV,$JF811+14),"")</f>
      </c>
      <c r="HL811">
        <f>IF($JG811&gt;=15,INDEX($GV:$GV,$JF811+15),"")</f>
      </c>
      <c r="HM811">
        <f>IF($JG811&gt;=16,INDEX($GV:$GV,$JF811+16),"")</f>
      </c>
      <c r="HN811">
        <f>IF($JG811&gt;=17,INDEX($GV:$GV,$JF811+17),"")</f>
      </c>
      <c r="HO811">
        <f>IF($JG811&gt;=18,INDEX($GV:$GV,$JF811+18),"")</f>
      </c>
      <c r="HP811">
        <f>IF($JG811&gt;=19,INDEX($GV:$GV,$JF811+19),"")</f>
      </c>
      <c r="HQ811">
        <f>IF($JG811&gt;=20,INDEX($GV:$GV,$JF811+20),"")</f>
      </c>
      <c r="HR811">
        <f>IF($JG811&gt;=21,INDEX($GV:$GV,$JF811+21),"")</f>
      </c>
      <c r="HS811">
        <f>IF($JG811&gt;=22,INDEX($GV:$GV,$JF811+22),"")</f>
      </c>
      <c r="HT811">
        <f>IF($JG811&gt;=23,INDEX($GV:$GV,$JF811+23),"")</f>
      </c>
      <c r="HU811">
        <f>IF($JG811&gt;=24,INDEX($GV:$GV,$JF811+24),"")</f>
      </c>
      <c r="HV811">
        <f>IF($JG811&gt;=25,INDEX($GV:$GV,$JF811+25),"")</f>
      </c>
      <c r="HW811">
        <f>IF($JG811&gt;=26,INDEX($GV:$GV,$JF811+26),"")</f>
      </c>
      <c r="HX811">
        <f>IF($JG811&gt;=27,INDEX($GV:$GV,$JF811+27),"")</f>
      </c>
      <c r="HY811">
        <f>IF($JG811&gt;=28,INDEX($GV:$GV,$JF811+28),"")</f>
      </c>
      <c r="HZ811">
        <f>IF($JG811&gt;=29,INDEX($GV:$GV,$JF811+29),"")</f>
      </c>
      <c r="IA811">
        <f>IF($JG811&gt;=30,INDEX($GV:$GV,$JF811+30),"")</f>
      </c>
      <c r="IB811">
        <f>IF($JG811&gt;=31,INDEX($GV:$GV,$JF811+31),"")</f>
      </c>
      <c r="IC811">
        <f>IF($JG811&gt;=32,INDEX($GV:$GV,$JF811+32),"")</f>
      </c>
      <c r="ID811">
        <f>IF($JG811&gt;=33,INDEX($GV:$GV,$JF811+33),"")</f>
      </c>
      <c r="IE811">
        <f>IF($JG811&gt;=34,INDEX($GV:$GV,$JF811+34),"")</f>
      </c>
      <c r="IF811">
        <f>IF($JG811&gt;=35,INDEX($GV:$GV,$JF811+35),"")</f>
      </c>
      <c r="IG811">
        <f>IF($JG811&gt;=36,INDEX($GV:$GV,$JF811+36),"")</f>
      </c>
      <c r="IH811">
        <f>IF($JG811&gt;=37,INDEX($GV:$GV,$JF811+37),"")</f>
      </c>
      <c r="II811">
        <f>IF($JG811&gt;=38,INDEX($GV:$GV,$JF811+38),"")</f>
      </c>
      <c r="IJ811">
        <f>IF($JG811&gt;=39,INDEX($GV:$GV,$JF811+39),"")</f>
      </c>
      <c r="IK811">
        <f>IF($JG811&gt;=40,INDEX($GV:$GV,$JF811+40),"")</f>
      </c>
      <c r="IL811">
        <f>IF($JG811&gt;=41,INDEX($GV:$GV,$JF811+41),"")</f>
      </c>
      <c r="IM811">
        <f>IF($JG811&gt;=42,INDEX($GV:$GV,$JF811+42),"")</f>
      </c>
      <c r="IN811">
        <f>IF($JG811&gt;=43,INDEX($GV:$GV,$JF811+43),"")</f>
      </c>
      <c r="IO811">
        <f>IF($JG811&gt;=44,INDEX($GV:$GV,$JF811+44),"")</f>
      </c>
      <c r="IP811">
        <f>IF($JG811&gt;=45,INDEX($GV:$GV,$JF811+45),"")</f>
      </c>
      <c r="IQ811">
        <f>IF($JG811&gt;=46,INDEX($GV:$GV,$JF811+46),"")</f>
      </c>
      <c r="IR811">
        <f>IF($JG811&gt;=47,INDEX($GV:$GV,$JF811+47),"")</f>
      </c>
      <c r="IS811">
        <f>IF($JG811&gt;=48,INDEX($GV:$GV,$JF811+48),"")</f>
      </c>
      <c r="IT811">
        <f>IF($JG811&gt;=49,INDEX($GV:$GV,$JF811+49),"")</f>
      </c>
      <c r="IU811">
        <f>IF($JG811&gt;=50,INDEX($GV:$GV,$JF811+50),"")</f>
      </c>
      <c r="IV811">
        <f>IF($JG811&gt;=51,INDEX($GV:$GV,$JF811+51),"")</f>
      </c>
      <c r="IW811">
        <f>IF($JG811&gt;=52,INDEX($GV:$GV,$JF811+52),"")</f>
      </c>
      <c r="IX811">
        <f>IF($JG811&gt;=53,INDEX($GV:$GV,$JF811+53),"")</f>
      </c>
      <c r="IY811">
        <f>IF($JG811&gt;=54,INDEX($GV:$GV,$JF811+54),"")</f>
      </c>
      <c r="IZ811">
        <f>IF($JG811&gt;=55,INDEX($GV:$GV,$JF811+55),"")</f>
      </c>
      <c r="JA811">
        <f>IF($JG811&gt;=56,INDEX($GV:$GV,$JF811+56),"")</f>
      </c>
      <c r="JB811">
        <f>IF($JG811&gt;=57,INDEX($GV:$GV,$JF811+57),"")</f>
      </c>
      <c r="JC811">
        <f>IF($JG811&gt;=58,INDEX($GV:$GV,$JF811+58),"")</f>
      </c>
      <c r="JD811">
        <f>IF($JG811&gt;=59,INDEX($GV:$GV,$JF811+59),"")</f>
      </c>
      <c r="JE811">
        <f>IF($JG811&gt;=60,INDEX($GV:$GV,$JF811+60),"")</f>
      </c>
      <c r="JF811">
        <f>IFERROR(MATCH($GU811,$GV$2:$GV$322,0)+1,0)</f>
      </c>
      <c r="JG811">
        <f>IFERROR(INDEX($GW$2:$GW$322,MATCH($GU811,$GV$2:$GV$322,0)),0)</f>
      </c>
      <c r="JH811" t="s">
        <v>44</v>
      </c>
      <c r="JI811" t="s">
        <v>44</v>
      </c>
    </row>
    <row r="812" spans="1:269" x14ac:dyDescent="0.25">
      <c r="R812">
        <f>IF(OR($U812="",$Q812=""),"",IFERROR($U812/$Q812,0))</f>
      </c>
      <c r="S812">
        <f>IF($U812="","",
SUM($T812,$V812,$AA812,$W812,$Y812)*
(1-IF($AB812="",0,VALUE($AB812)/100)))</f>
      </c>
      <c r="T812">
        <f>IF($U812="","",$U812)</f>
      </c>
      <c r="V812">
        <f>IF($U812="","",
IF($O812="","",
IF(ISNUMBER(SEARCH("exempt",LOWER($O812))),0,
$U812*(VALUE(SUBSTITUTE($O812,"%",""))/100))))</f>
      </c>
      <c r="AC812">
        <f>IFERROR(IF(FIND(" - ",$K812)&gt;0,MID($K812,FIND(" - ",$K812)+3,LEN($K812)),""),"")</f>
      </c>
      <c r="AL812" t="s">
        <v>1839</v>
      </c>
      <c r="AT812">
        <f>IFERROR(LEFT($K812,FIND(" - ",$K812)-1),$K812)</f>
      </c>
      <c r="AW812">
        <f>IF($CL812&gt;=1,INDEX($AU:$AU,$CK812+1),"")</f>
      </c>
      <c r="AX812">
        <f>IF($CL812&gt;=2,INDEX($AU:$AU,$CK812+2),"")</f>
      </c>
      <c r="AY812">
        <f>IF($CL812&gt;=3,INDEX($AU:$AU,$CK812+3),"")</f>
      </c>
      <c r="AZ812">
        <f>IF($CL812&gt;=4,INDEX($AU:$AU,$CK812+4),"")</f>
      </c>
      <c r="BA812">
        <f>IF($CL812&gt;=5,INDEX($AU:$AU,$CK812+5),"")</f>
      </c>
      <c r="BB812">
        <f>IF($CL812&gt;=6,INDEX($AU:$AU,$CK812+6),"")</f>
      </c>
      <c r="BC812">
        <f>IF($CL812&gt;=7,INDEX($AU:$AU,$CK812+7),"")</f>
      </c>
      <c r="BD812">
        <f>IF($CL812&gt;=8,INDEX($AU:$AU,$CK812+8),"")</f>
      </c>
      <c r="BE812">
        <f>IF($CL812&gt;=9,INDEX($AU:$AU,$CK812+9),"")</f>
      </c>
      <c r="BF812">
        <f>IF($CL812&gt;=10,INDEX($AU:$AU,$CK812+10),"")</f>
      </c>
      <c r="BG812">
        <f>IF($CL812&gt;=11,INDEX($AU:$AU,$CK812+11),"")</f>
      </c>
      <c r="BH812">
        <f>IF($CL812&gt;=12,INDEX($AU:$AU,$CK812+12),"")</f>
      </c>
      <c r="BI812">
        <f>IF($CL812&gt;=13,INDEX($AU:$AU,$CK812+13),"")</f>
      </c>
      <c r="BJ812">
        <f>IF($CL812&gt;=14,INDEX($AU:$AU,$CK812+14),"")</f>
      </c>
      <c r="BK812">
        <f>IF($CL812&gt;=15,INDEX($AU:$AU,$CK812+15),"")</f>
      </c>
      <c r="BL812">
        <f>IF($CL812&gt;=16,INDEX($AU:$AU,$CK812+16),"")</f>
      </c>
      <c r="BM812">
        <f>IF($CL812&gt;=17,INDEX($AU:$AU,$CK812+17),"")</f>
      </c>
      <c r="BN812">
        <f>IF($CL812&gt;=18,INDEX($AU:$AU,$CK812+18),"")</f>
      </c>
      <c r="BO812">
        <f>IF($CL812&gt;=19,INDEX($AU:$AU,$CK812+19),"")</f>
      </c>
      <c r="BP812">
        <f>IF($CL812&gt;=20,INDEX($AU:$AU,$CK812+20),"")</f>
      </c>
      <c r="BQ812">
        <f>IF($CL812&gt;=21,INDEX($AU:$AU,$CK812+21),"")</f>
      </c>
      <c r="BR812">
        <f>IF($CL812&gt;=22,INDEX($AU:$AU,$CK812+22),"")</f>
      </c>
      <c r="BS812">
        <f>IF($CL812&gt;=23,INDEX($AU:$AU,$CK812+23),"")</f>
      </c>
      <c r="BT812">
        <f>IF($CL812&gt;=24,INDEX($AU:$AU,$CK812+24),"")</f>
      </c>
      <c r="BU812">
        <f>IF($CL812&gt;=25,INDEX($AU:$AU,$CK812+25),"")</f>
      </c>
      <c r="BV812">
        <f>IF($CL812&gt;=26,INDEX($AU:$AU,$CK812+26),"")</f>
      </c>
      <c r="BW812">
        <f>IF($CL812&gt;=27,INDEX($AU:$AU,$CK812+27),"")</f>
      </c>
      <c r="BX812">
        <f>IF($CL812&gt;=28,INDEX($AU:$AU,$CK812+28),"")</f>
      </c>
      <c r="BY812">
        <f>IF($CL812&gt;=29,INDEX($AU:$AU,$CK812+29),"")</f>
      </c>
      <c r="BZ812">
        <f>IF($CL812&gt;=30,INDEX($AU:$AU,$CK812+30),"")</f>
      </c>
      <c r="CA812">
        <f>IF($CL812&gt;=31,INDEX($AU:$AU,$CK812+31),"")</f>
      </c>
      <c r="CB812">
        <f>IF($CL812&gt;=32,INDEX($AU:$AU,$CK812+32),"")</f>
      </c>
      <c r="CC812">
        <f>IF($CL812&gt;=33,INDEX($AU:$AU,$CK812+33),"")</f>
      </c>
      <c r="CD812">
        <f>IF($CL812&gt;=34,INDEX($AU:$AU,$CK812+34),"")</f>
      </c>
      <c r="CE812">
        <f>IF($CL812&gt;=35,INDEX($AU:$AU,$CK812+35),"")</f>
      </c>
      <c r="CF812">
        <f>IF($CL812&gt;=36,INDEX($AU:$AU,$CK812+36),"")</f>
      </c>
      <c r="CG812">
        <f>IF($CL812&gt;=37,INDEX($AU:$AU,$CK812+37),"")</f>
      </c>
      <c r="CH812">
        <f>IF($CL812&gt;=38,INDEX($AU:$AU,$CK812+38),"")</f>
      </c>
      <c r="CI812">
        <f>IF($CL812&gt;=39,INDEX($AU:$AU,$CK812+39),"")</f>
      </c>
      <c r="CJ812">
        <f>IF($CL812&gt;=40,INDEX($AU:$AU,$CK812+40),"")</f>
      </c>
      <c r="CK812">
        <f>IFERROR(MATCH($AT812,$AU$2:$AU$133,0)+1,0)</f>
      </c>
      <c r="CL812">
        <f>IFERROR(INDEX($AV$2:$AV$133,MATCH($AT812,$AU$2:$AU$133,0)),0)</f>
      </c>
      <c r="CM812">
        <f>IFERROR(LEFT($L812,FIND(" - ",$L812)-1),$L812)</f>
      </c>
      <c r="CN812" t="s">
        <v>1840</v>
      </c>
      <c r="CO812">
        <v>1</v>
      </c>
      <c r="CP812">
        <f>IF($DK812&gt;=1,INDEX($CN:$CN,$DJ812+1),"")</f>
      </c>
      <c r="CQ812">
        <f>IF($DK812&gt;=2,INDEX($CN:$CN,$DJ812+2),"")</f>
      </c>
      <c r="CR812">
        <f>IF($DK812&gt;=3,INDEX($CN:$CN,$DJ812+3),"")</f>
      </c>
      <c r="CS812">
        <f>IF($DK812&gt;=4,INDEX($CN:$CN,$DJ812+4),"")</f>
      </c>
      <c r="CT812">
        <f>IF($DK812&gt;=5,INDEX($CN:$CN,$DJ812+5),"")</f>
      </c>
      <c r="CU812">
        <f>IF($DK812&gt;=6,INDEX($CN:$CN,$DJ812+6),"")</f>
      </c>
      <c r="CV812">
        <f>IF($DK812&gt;=7,INDEX($CN:$CN,$DJ812+7),"")</f>
      </c>
      <c r="CW812">
        <f>IF($DK812&gt;=8,INDEX($CN:$CN,$DJ812+8),"")</f>
      </c>
      <c r="CX812">
        <f>IF($DK812&gt;=9,INDEX($CN:$CN,$DJ812+9),"")</f>
      </c>
      <c r="CY812">
        <f>IF($DK812&gt;=10,INDEX($CN:$CN,$DJ812+10),"")</f>
      </c>
      <c r="CZ812">
        <f>IF($DK812&gt;=11,INDEX($CN:$CN,$DJ812+11),"")</f>
      </c>
      <c r="DA812">
        <f>IF($DK812&gt;=12,INDEX($CN:$CN,$DJ812+12),"")</f>
      </c>
      <c r="DB812">
        <f>IF($DK812&gt;=13,INDEX($CN:$CN,$DJ812+13),"")</f>
      </c>
      <c r="DC812">
        <f>IF($DK812&gt;=14,INDEX($CN:$CN,$DJ812+14),"")</f>
      </c>
      <c r="DD812">
        <f>IF($DK812&gt;=15,INDEX($CN:$CN,$DJ812+15),"")</f>
      </c>
      <c r="DE812">
        <f>IF($DK812&gt;=16,INDEX($CN:$CN,$DJ812+16),"")</f>
      </c>
      <c r="DF812">
        <f>IF($DK812&gt;=17,INDEX($CN:$CN,$DJ812+17),"")</f>
      </c>
      <c r="DG812">
        <f>IF($DK812&gt;=18,INDEX($CN:$CN,$DJ812+18),"")</f>
      </c>
      <c r="DH812">
        <f>IF($DK812&gt;=19,INDEX($CN:$CN,$DJ812+19),"")</f>
      </c>
      <c r="DI812">
        <f>IF($DK812&gt;=20,INDEX($CN:$CN,$DJ812+20),"")</f>
      </c>
      <c r="DJ812">
        <f>IFERROR(MATCH($CM812,$CN$2:$CN$1089,0)+1,0)</f>
      </c>
      <c r="DK812">
        <f>IFERROR(INDEX($CO$2:$CO$1089,MATCH($CM812,$CN$2:$CN$1089,0)),0)</f>
      </c>
      <c r="DL812">
        <f>IFERROR(INDEX($AS:$AS,MATCH($O812,$AR:$AR,0))&amp;"","")</f>
      </c>
      <c r="DP812">
        <f>IF($GS812&gt;=1,INDEX($DM:$DM,$GR812+1),"")</f>
      </c>
      <c r="DQ812">
        <f>IF($GS812&gt;=2,INDEX($DM:$DM,$GR812+2),"")</f>
      </c>
      <c r="DR812">
        <f>IF($GS812&gt;=3,INDEX($DM:$DM,$GR812+3),"")</f>
      </c>
      <c r="DS812">
        <f>IF($GS812&gt;=4,INDEX($DM:$DM,$GR812+4),"")</f>
      </c>
      <c r="DT812">
        <f>IF($GS812&gt;=5,INDEX($DM:$DM,$GR812+5),"")</f>
      </c>
      <c r="DU812">
        <f>IF($GS812&gt;=6,INDEX($DM:$DM,$GR812+6),"")</f>
      </c>
      <c r="DV812">
        <f>IF($GS812&gt;=7,INDEX($DM:$DM,$GR812+7),"")</f>
      </c>
      <c r="DW812">
        <f>IF($GS812&gt;=8,INDEX($DM:$DM,$GR812+8),"")</f>
      </c>
      <c r="DX812">
        <f>IF($GS812&gt;=9,INDEX($DM:$DM,$GR812+9),"")</f>
      </c>
      <c r="DY812">
        <f>IF($GS812&gt;=10,INDEX($DM:$DM,$GR812+10),"")</f>
      </c>
      <c r="DZ812">
        <f>IF($GS812&gt;=11,INDEX($DM:$DM,$GR812+11),"")</f>
      </c>
      <c r="EA812">
        <f>IF($GS812&gt;=12,INDEX($DM:$DM,$GR812+12),"")</f>
      </c>
      <c r="EB812">
        <f>IF($GS812&gt;=13,INDEX($DM:$DM,$GR812+13),"")</f>
      </c>
      <c r="EC812">
        <f>IF($GS812&gt;=14,INDEX($DM:$DM,$GR812+14),"")</f>
      </c>
      <c r="ED812">
        <f>IF($GS812&gt;=15,INDEX($DM:$DM,$GR812+15),"")</f>
      </c>
      <c r="EE812">
        <f>IF($GS812&gt;=16,INDEX($DM:$DM,$GR812+16),"")</f>
      </c>
      <c r="EF812">
        <f>IF($GS812&gt;=17,INDEX($DM:$DM,$GR812+17),"")</f>
      </c>
      <c r="EG812">
        <f>IF($GS812&gt;=18,INDEX($DM:$DM,$GR812+18),"")</f>
      </c>
      <c r="EH812">
        <f>IF($GS812&gt;=19,INDEX($DM:$DM,$GR812+19),"")</f>
      </c>
      <c r="EI812">
        <f>IF($GS812&gt;=20,INDEX($DM:$DM,$GR812+20),"")</f>
      </c>
      <c r="EJ812">
        <f>IF($GS812&gt;=21,INDEX($DM:$DM,$GR812+21),"")</f>
      </c>
      <c r="EK812">
        <f>IF($GS812&gt;=22,INDEX($DM:$DM,$GR812+22),"")</f>
      </c>
      <c r="EL812">
        <f>IF($GS812&gt;=23,INDEX($DM:$DM,$GR812+23),"")</f>
      </c>
      <c r="EM812">
        <f>IF($GS812&gt;=24,INDEX($DM:$DM,$GR812+24),"")</f>
      </c>
      <c r="EN812">
        <f>IF($GS812&gt;=25,INDEX($DM:$DM,$GR812+25),"")</f>
      </c>
      <c r="EO812">
        <f>IF($GS812&gt;=26,INDEX($DM:$DM,$GR812+26),"")</f>
      </c>
      <c r="EP812">
        <f>IF($GS812&gt;=27,INDEX($DM:$DM,$GR812+27),"")</f>
      </c>
      <c r="EQ812">
        <f>IF($GS812&gt;=28,INDEX($DM:$DM,$GR812+28),"")</f>
      </c>
      <c r="ER812">
        <f>IF($GS812&gt;=29,INDEX($DM:$DM,$GR812+29),"")</f>
      </c>
      <c r="ES812">
        <f>IF($GS812&gt;=30,INDEX($DM:$DM,$GR812+30),"")</f>
      </c>
      <c r="ET812">
        <f>IF($GS812&gt;=31,INDEX($DM:$DM,$GR812+31),"")</f>
      </c>
      <c r="EU812">
        <f>IF($GS812&gt;=32,INDEX($DM:$DM,$GR812+32),"")</f>
      </c>
      <c r="EV812">
        <f>IF($GS812&gt;=33,INDEX($DM:$DM,$GR812+33),"")</f>
      </c>
      <c r="EW812">
        <f>IF($GS812&gt;=34,INDEX($DM:$DM,$GR812+34),"")</f>
      </c>
      <c r="EX812">
        <f>IF($GS812&gt;=35,INDEX($DM:$DM,$GR812+35),"")</f>
      </c>
      <c r="EY812">
        <f>IF($GS812&gt;=36,INDEX($DM:$DM,$GR812+36),"")</f>
      </c>
      <c r="EZ812">
        <f>IF($GS812&gt;=37,INDEX($DM:$DM,$GR812+37),"")</f>
      </c>
      <c r="FA812">
        <f>IF($GS812&gt;=38,INDEX($DM:$DM,$GR812+38),"")</f>
      </c>
      <c r="FB812">
        <f>IF($GS812&gt;=39,INDEX($DM:$DM,$GR812+39),"")</f>
      </c>
      <c r="FC812">
        <f>IF($GS812&gt;=40,INDEX($DM:$DM,$GR812+40),"")</f>
      </c>
      <c r="FD812">
        <f>IF($GS812&gt;=1,INDEX($DN:$DN,$GR812+1),"")</f>
      </c>
      <c r="FE812">
        <f>IF($GS812&gt;=2,INDEX($DN:$DN,$GR812+2),"")</f>
      </c>
      <c r="FF812">
        <f>IF($GS812&gt;=3,INDEX($DN:$DN,$GR812+3),"")</f>
      </c>
      <c r="FG812">
        <f>IF($GS812&gt;=4,INDEX($DN:$DN,$GR812+4),"")</f>
      </c>
      <c r="FH812">
        <f>IF($GS812&gt;=5,INDEX($DN:$DN,$GR812+5),"")</f>
      </c>
      <c r="FI812">
        <f>IF($GS812&gt;=6,INDEX($DN:$DN,$GR812+6),"")</f>
      </c>
      <c r="FJ812">
        <f>IF($GS812&gt;=7,INDEX($DN:$DN,$GR812+7),"")</f>
      </c>
      <c r="FK812">
        <f>IF($GS812&gt;=8,INDEX($DN:$DN,$GR812+8),"")</f>
      </c>
      <c r="FL812">
        <f>IF($GS812&gt;=9,INDEX($DN:$DN,$GR812+9),"")</f>
      </c>
      <c r="FM812">
        <f>IF($GS812&gt;=10,INDEX($DN:$DN,$GR812+10),"")</f>
      </c>
      <c r="FN812">
        <f>IF($GS812&gt;=11,INDEX($DN:$DN,$GR812+11),"")</f>
      </c>
      <c r="FO812">
        <f>IF($GS812&gt;=12,INDEX($DN:$DN,$GR812+12),"")</f>
      </c>
      <c r="FP812">
        <f>IF($GS812&gt;=13,INDEX($DN:$DN,$GR812+13),"")</f>
      </c>
      <c r="FQ812">
        <f>IF($GS812&gt;=14,INDEX($DN:$DN,$GR812+14),"")</f>
      </c>
      <c r="FR812">
        <f>IF($GS812&gt;=15,INDEX($DN:$DN,$GR812+15),"")</f>
      </c>
      <c r="FS812">
        <f>IF($GS812&gt;=16,INDEX($DN:$DN,$GR812+16),"")</f>
      </c>
      <c r="FT812">
        <f>IF($GS812&gt;=17,INDEX($DN:$DN,$GR812+17),"")</f>
      </c>
      <c r="FU812">
        <f>IF($GS812&gt;=18,INDEX($DN:$DN,$GR812+18),"")</f>
      </c>
      <c r="FV812">
        <f>IF($GS812&gt;=19,INDEX($DN:$DN,$GR812+19),"")</f>
      </c>
      <c r="FW812">
        <f>IF($GS812&gt;=20,INDEX($DN:$DN,$GR812+20),"")</f>
      </c>
      <c r="FX812">
        <f>IF($GS812&gt;=21,INDEX($DN:$DN,$GR812+21),"")</f>
      </c>
      <c r="FY812">
        <f>IF($GS812&gt;=22,INDEX($DN:$DN,$GR812+22),"")</f>
      </c>
      <c r="FZ812">
        <f>IF($GS812&gt;=23,INDEX($DN:$DN,$GR812+23),"")</f>
      </c>
      <c r="GA812">
        <f>IF($GS812&gt;=24,INDEX($DN:$DN,$GR812+24),"")</f>
      </c>
      <c r="GB812">
        <f>IF($GS812&gt;=25,INDEX($DN:$DN,$GR812+25),"")</f>
      </c>
      <c r="GC812">
        <f>IF($GS812&gt;=26,INDEX($DN:$DN,$GR812+26),"")</f>
      </c>
      <c r="GD812">
        <f>IF($GS812&gt;=27,INDEX($DN:$DN,$GR812+27),"")</f>
      </c>
      <c r="GE812">
        <f>IF($GS812&gt;=28,INDEX($DN:$DN,$GR812+28),"")</f>
      </c>
      <c r="GF812">
        <f>IF($GS812&gt;=29,INDEX($DN:$DN,$GR812+29),"")</f>
      </c>
      <c r="GG812">
        <f>IF($GS812&gt;=30,INDEX($DN:$DN,$GR812+30),"")</f>
      </c>
      <c r="GH812">
        <f>IF($GS812&gt;=31,INDEX($DN:$DN,$GR812+31),"")</f>
      </c>
      <c r="GI812">
        <f>IF($GS812&gt;=32,INDEX($DN:$DN,$GR812+32),"")</f>
      </c>
      <c r="GJ812">
        <f>IF($GS812&gt;=33,INDEX($DN:$DN,$GR812+33),"")</f>
      </c>
      <c r="GK812">
        <f>IF($GS812&gt;=34,INDEX($DN:$DN,$GR812+34),"")</f>
      </c>
      <c r="GL812">
        <f>IF($GS812&gt;=35,INDEX($DN:$DN,$GR812+35),"")</f>
      </c>
      <c r="GM812">
        <f>IF($GS812&gt;=36,INDEX($DN:$DN,$GR812+36),"")</f>
      </c>
      <c r="GN812">
        <f>IF($GS812&gt;=37,INDEX($DN:$DN,$GR812+37),"")</f>
      </c>
      <c r="GO812">
        <f>IF($GS812&gt;=38,INDEX($DN:$DN,$GR812+38),"")</f>
      </c>
      <c r="GP812">
        <f>IF($GS812&gt;=39,INDEX($DN:$DN,$GR812+39),"")</f>
      </c>
      <c r="GQ812">
        <f>IF($GS812&gt;=40,INDEX($DN:$DN,$GR812+40),"")</f>
      </c>
      <c r="GR812">
        <f>IFERROR(MATCH($DL812,$DM$2:$DM$148,0)+1,0)</f>
      </c>
      <c r="GS812">
        <f>IFERROR(INDEX($DO$2:$DO$148,MATCH($DL812,$DM$2:$DM$148,0)),0)</f>
      </c>
      <c r="GT812">
        <f>IFERROR(MATCH($Z812,$DP$812:$FC$812,0),0)</f>
      </c>
      <c r="GU812">
        <f>IF($GT812&gt;0,INDEX($FD$812:$GQ$812,$GT812),"")</f>
      </c>
      <c r="GX812">
        <f>IF($JG812&gt;=1,INDEX($GV:$GV,$JF812+1),"")</f>
      </c>
      <c r="GY812">
        <f>IF($JG812&gt;=2,INDEX($GV:$GV,$JF812+2),"")</f>
      </c>
      <c r="GZ812">
        <f>IF($JG812&gt;=3,INDEX($GV:$GV,$JF812+3),"")</f>
      </c>
      <c r="HA812">
        <f>IF($JG812&gt;=4,INDEX($GV:$GV,$JF812+4),"")</f>
      </c>
      <c r="HB812">
        <f>IF($JG812&gt;=5,INDEX($GV:$GV,$JF812+5),"")</f>
      </c>
      <c r="HC812">
        <f>IF($JG812&gt;=6,INDEX($GV:$GV,$JF812+6),"")</f>
      </c>
      <c r="HD812">
        <f>IF($JG812&gt;=7,INDEX($GV:$GV,$JF812+7),"")</f>
      </c>
      <c r="HE812">
        <f>IF($JG812&gt;=8,INDEX($GV:$GV,$JF812+8),"")</f>
      </c>
      <c r="HF812">
        <f>IF($JG812&gt;=9,INDEX($GV:$GV,$JF812+9),"")</f>
      </c>
      <c r="HG812">
        <f>IF($JG812&gt;=10,INDEX($GV:$GV,$JF812+10),"")</f>
      </c>
      <c r="HH812">
        <f>IF($JG812&gt;=11,INDEX($GV:$GV,$JF812+11),"")</f>
      </c>
      <c r="HI812">
        <f>IF($JG812&gt;=12,INDEX($GV:$GV,$JF812+12),"")</f>
      </c>
      <c r="HJ812">
        <f>IF($JG812&gt;=13,INDEX($GV:$GV,$JF812+13),"")</f>
      </c>
      <c r="HK812">
        <f>IF($JG812&gt;=14,INDEX($GV:$GV,$JF812+14),"")</f>
      </c>
      <c r="HL812">
        <f>IF($JG812&gt;=15,INDEX($GV:$GV,$JF812+15),"")</f>
      </c>
      <c r="HM812">
        <f>IF($JG812&gt;=16,INDEX($GV:$GV,$JF812+16),"")</f>
      </c>
      <c r="HN812">
        <f>IF($JG812&gt;=17,INDEX($GV:$GV,$JF812+17),"")</f>
      </c>
      <c r="HO812">
        <f>IF($JG812&gt;=18,INDEX($GV:$GV,$JF812+18),"")</f>
      </c>
      <c r="HP812">
        <f>IF($JG812&gt;=19,INDEX($GV:$GV,$JF812+19),"")</f>
      </c>
      <c r="HQ812">
        <f>IF($JG812&gt;=20,INDEX($GV:$GV,$JF812+20),"")</f>
      </c>
      <c r="HR812">
        <f>IF($JG812&gt;=21,INDEX($GV:$GV,$JF812+21),"")</f>
      </c>
      <c r="HS812">
        <f>IF($JG812&gt;=22,INDEX($GV:$GV,$JF812+22),"")</f>
      </c>
      <c r="HT812">
        <f>IF($JG812&gt;=23,INDEX($GV:$GV,$JF812+23),"")</f>
      </c>
      <c r="HU812">
        <f>IF($JG812&gt;=24,INDEX($GV:$GV,$JF812+24),"")</f>
      </c>
      <c r="HV812">
        <f>IF($JG812&gt;=25,INDEX($GV:$GV,$JF812+25),"")</f>
      </c>
      <c r="HW812">
        <f>IF($JG812&gt;=26,INDEX($GV:$GV,$JF812+26),"")</f>
      </c>
      <c r="HX812">
        <f>IF($JG812&gt;=27,INDEX($GV:$GV,$JF812+27),"")</f>
      </c>
      <c r="HY812">
        <f>IF($JG812&gt;=28,INDEX($GV:$GV,$JF812+28),"")</f>
      </c>
      <c r="HZ812">
        <f>IF($JG812&gt;=29,INDEX($GV:$GV,$JF812+29),"")</f>
      </c>
      <c r="IA812">
        <f>IF($JG812&gt;=30,INDEX($GV:$GV,$JF812+30),"")</f>
      </c>
      <c r="IB812">
        <f>IF($JG812&gt;=31,INDEX($GV:$GV,$JF812+31),"")</f>
      </c>
      <c r="IC812">
        <f>IF($JG812&gt;=32,INDEX($GV:$GV,$JF812+32),"")</f>
      </c>
      <c r="ID812">
        <f>IF($JG812&gt;=33,INDEX($GV:$GV,$JF812+33),"")</f>
      </c>
      <c r="IE812">
        <f>IF($JG812&gt;=34,INDEX($GV:$GV,$JF812+34),"")</f>
      </c>
      <c r="IF812">
        <f>IF($JG812&gt;=35,INDEX($GV:$GV,$JF812+35),"")</f>
      </c>
      <c r="IG812">
        <f>IF($JG812&gt;=36,INDEX($GV:$GV,$JF812+36),"")</f>
      </c>
      <c r="IH812">
        <f>IF($JG812&gt;=37,INDEX($GV:$GV,$JF812+37),"")</f>
      </c>
      <c r="II812">
        <f>IF($JG812&gt;=38,INDEX($GV:$GV,$JF812+38),"")</f>
      </c>
      <c r="IJ812">
        <f>IF($JG812&gt;=39,INDEX($GV:$GV,$JF812+39),"")</f>
      </c>
      <c r="IK812">
        <f>IF($JG812&gt;=40,INDEX($GV:$GV,$JF812+40),"")</f>
      </c>
      <c r="IL812">
        <f>IF($JG812&gt;=41,INDEX($GV:$GV,$JF812+41),"")</f>
      </c>
      <c r="IM812">
        <f>IF($JG812&gt;=42,INDEX($GV:$GV,$JF812+42),"")</f>
      </c>
      <c r="IN812">
        <f>IF($JG812&gt;=43,INDEX($GV:$GV,$JF812+43),"")</f>
      </c>
      <c r="IO812">
        <f>IF($JG812&gt;=44,INDEX($GV:$GV,$JF812+44),"")</f>
      </c>
      <c r="IP812">
        <f>IF($JG812&gt;=45,INDEX($GV:$GV,$JF812+45),"")</f>
      </c>
      <c r="IQ812">
        <f>IF($JG812&gt;=46,INDEX($GV:$GV,$JF812+46),"")</f>
      </c>
      <c r="IR812">
        <f>IF($JG812&gt;=47,INDEX($GV:$GV,$JF812+47),"")</f>
      </c>
      <c r="IS812">
        <f>IF($JG812&gt;=48,INDEX($GV:$GV,$JF812+48),"")</f>
      </c>
      <c r="IT812">
        <f>IF($JG812&gt;=49,INDEX($GV:$GV,$JF812+49),"")</f>
      </c>
      <c r="IU812">
        <f>IF($JG812&gt;=50,INDEX($GV:$GV,$JF812+50),"")</f>
      </c>
      <c r="IV812">
        <f>IF($JG812&gt;=51,INDEX($GV:$GV,$JF812+51),"")</f>
      </c>
      <c r="IW812">
        <f>IF($JG812&gt;=52,INDEX($GV:$GV,$JF812+52),"")</f>
      </c>
      <c r="IX812">
        <f>IF($JG812&gt;=53,INDEX($GV:$GV,$JF812+53),"")</f>
      </c>
      <c r="IY812">
        <f>IF($JG812&gt;=54,INDEX($GV:$GV,$JF812+54),"")</f>
      </c>
      <c r="IZ812">
        <f>IF($JG812&gt;=55,INDEX($GV:$GV,$JF812+55),"")</f>
      </c>
      <c r="JA812">
        <f>IF($JG812&gt;=56,INDEX($GV:$GV,$JF812+56),"")</f>
      </c>
      <c r="JB812">
        <f>IF($JG812&gt;=57,INDEX($GV:$GV,$JF812+57),"")</f>
      </c>
      <c r="JC812">
        <f>IF($JG812&gt;=58,INDEX($GV:$GV,$JF812+58),"")</f>
      </c>
      <c r="JD812">
        <f>IF($JG812&gt;=59,INDEX($GV:$GV,$JF812+59),"")</f>
      </c>
      <c r="JE812">
        <f>IF($JG812&gt;=60,INDEX($GV:$GV,$JF812+60),"")</f>
      </c>
      <c r="JF812">
        <f>IFERROR(MATCH($GU812,$GV$2:$GV$322,0)+1,0)</f>
      </c>
      <c r="JG812">
        <f>IFERROR(INDEX($GW$2:$GW$322,MATCH($GU812,$GV$2:$GV$322,0)),0)</f>
      </c>
      <c r="JH812" t="s">
        <v>44</v>
      </c>
      <c r="JI812" t="s">
        <v>44</v>
      </c>
    </row>
    <row r="813" spans="1:269" x14ac:dyDescent="0.25">
      <c r="R813">
        <f>IF(OR($U813="",$Q813=""),"",IFERROR($U813/$Q813,0))</f>
      </c>
      <c r="S813">
        <f>IF($U813="","",
SUM($T813,$V813,$AA813,$W813,$Y813)*
(1-IF($AB813="",0,VALUE($AB813)/100)))</f>
      </c>
      <c r="T813">
        <f>IF($U813="","",$U813)</f>
      </c>
      <c r="V813">
        <f>IF($U813="","",
IF($O813="","",
IF(ISNUMBER(SEARCH("exempt",LOWER($O813))),0,
$U813*(VALUE(SUBSTITUTE($O813,"%",""))/100))))</f>
      </c>
      <c r="AC813">
        <f>IFERROR(IF(FIND(" - ",$K813)&gt;0,MID($K813,FIND(" - ",$K813)+3,LEN($K813)),""),"")</f>
      </c>
      <c r="AL813" t="s">
        <v>1841</v>
      </c>
      <c r="AT813">
        <f>IFERROR(LEFT($K813,FIND(" - ",$K813)-1),$K813)</f>
      </c>
      <c r="AW813">
        <f>IF($CL813&gt;=1,INDEX($AU:$AU,$CK813+1),"")</f>
      </c>
      <c r="AX813">
        <f>IF($CL813&gt;=2,INDEX($AU:$AU,$CK813+2),"")</f>
      </c>
      <c r="AY813">
        <f>IF($CL813&gt;=3,INDEX($AU:$AU,$CK813+3),"")</f>
      </c>
      <c r="AZ813">
        <f>IF($CL813&gt;=4,INDEX($AU:$AU,$CK813+4),"")</f>
      </c>
      <c r="BA813">
        <f>IF($CL813&gt;=5,INDEX($AU:$AU,$CK813+5),"")</f>
      </c>
      <c r="BB813">
        <f>IF($CL813&gt;=6,INDEX($AU:$AU,$CK813+6),"")</f>
      </c>
      <c r="BC813">
        <f>IF($CL813&gt;=7,INDEX($AU:$AU,$CK813+7),"")</f>
      </c>
      <c r="BD813">
        <f>IF($CL813&gt;=8,INDEX($AU:$AU,$CK813+8),"")</f>
      </c>
      <c r="BE813">
        <f>IF($CL813&gt;=9,INDEX($AU:$AU,$CK813+9),"")</f>
      </c>
      <c r="BF813">
        <f>IF($CL813&gt;=10,INDEX($AU:$AU,$CK813+10),"")</f>
      </c>
      <c r="BG813">
        <f>IF($CL813&gt;=11,INDEX($AU:$AU,$CK813+11),"")</f>
      </c>
      <c r="BH813">
        <f>IF($CL813&gt;=12,INDEX($AU:$AU,$CK813+12),"")</f>
      </c>
      <c r="BI813">
        <f>IF($CL813&gt;=13,INDEX($AU:$AU,$CK813+13),"")</f>
      </c>
      <c r="BJ813">
        <f>IF($CL813&gt;=14,INDEX($AU:$AU,$CK813+14),"")</f>
      </c>
      <c r="BK813">
        <f>IF($CL813&gt;=15,INDEX($AU:$AU,$CK813+15),"")</f>
      </c>
      <c r="BL813">
        <f>IF($CL813&gt;=16,INDEX($AU:$AU,$CK813+16),"")</f>
      </c>
      <c r="BM813">
        <f>IF($CL813&gt;=17,INDEX($AU:$AU,$CK813+17),"")</f>
      </c>
      <c r="BN813">
        <f>IF($CL813&gt;=18,INDEX($AU:$AU,$CK813+18),"")</f>
      </c>
      <c r="BO813">
        <f>IF($CL813&gt;=19,INDEX($AU:$AU,$CK813+19),"")</f>
      </c>
      <c r="BP813">
        <f>IF($CL813&gt;=20,INDEX($AU:$AU,$CK813+20),"")</f>
      </c>
      <c r="BQ813">
        <f>IF($CL813&gt;=21,INDEX($AU:$AU,$CK813+21),"")</f>
      </c>
      <c r="BR813">
        <f>IF($CL813&gt;=22,INDEX($AU:$AU,$CK813+22),"")</f>
      </c>
      <c r="BS813">
        <f>IF($CL813&gt;=23,INDEX($AU:$AU,$CK813+23),"")</f>
      </c>
      <c r="BT813">
        <f>IF($CL813&gt;=24,INDEX($AU:$AU,$CK813+24),"")</f>
      </c>
      <c r="BU813">
        <f>IF($CL813&gt;=25,INDEX($AU:$AU,$CK813+25),"")</f>
      </c>
      <c r="BV813">
        <f>IF($CL813&gt;=26,INDEX($AU:$AU,$CK813+26),"")</f>
      </c>
      <c r="BW813">
        <f>IF($CL813&gt;=27,INDEX($AU:$AU,$CK813+27),"")</f>
      </c>
      <c r="BX813">
        <f>IF($CL813&gt;=28,INDEX($AU:$AU,$CK813+28),"")</f>
      </c>
      <c r="BY813">
        <f>IF($CL813&gt;=29,INDEX($AU:$AU,$CK813+29),"")</f>
      </c>
      <c r="BZ813">
        <f>IF($CL813&gt;=30,INDEX($AU:$AU,$CK813+30),"")</f>
      </c>
      <c r="CA813">
        <f>IF($CL813&gt;=31,INDEX($AU:$AU,$CK813+31),"")</f>
      </c>
      <c r="CB813">
        <f>IF($CL813&gt;=32,INDEX($AU:$AU,$CK813+32),"")</f>
      </c>
      <c r="CC813">
        <f>IF($CL813&gt;=33,INDEX($AU:$AU,$CK813+33),"")</f>
      </c>
      <c r="CD813">
        <f>IF($CL813&gt;=34,INDEX($AU:$AU,$CK813+34),"")</f>
      </c>
      <c r="CE813">
        <f>IF($CL813&gt;=35,INDEX($AU:$AU,$CK813+35),"")</f>
      </c>
      <c r="CF813">
        <f>IF($CL813&gt;=36,INDEX($AU:$AU,$CK813+36),"")</f>
      </c>
      <c r="CG813">
        <f>IF($CL813&gt;=37,INDEX($AU:$AU,$CK813+37),"")</f>
      </c>
      <c r="CH813">
        <f>IF($CL813&gt;=38,INDEX($AU:$AU,$CK813+38),"")</f>
      </c>
      <c r="CI813">
        <f>IF($CL813&gt;=39,INDEX($AU:$AU,$CK813+39),"")</f>
      </c>
      <c r="CJ813">
        <f>IF($CL813&gt;=40,INDEX($AU:$AU,$CK813+40),"")</f>
      </c>
      <c r="CK813">
        <f>IFERROR(MATCH($AT813,$AU$2:$AU$133,0)+1,0)</f>
      </c>
      <c r="CL813">
        <f>IFERROR(INDEX($AV$2:$AV$133,MATCH($AT813,$AU$2:$AU$133,0)),0)</f>
      </c>
      <c r="CM813">
        <f>IFERROR(LEFT($L813,FIND(" - ",$L813)-1),$L813)</f>
      </c>
      <c r="CN813" t="s">
        <v>149</v>
      </c>
      <c r="CP813">
        <f>IF($DK813&gt;=1,INDEX($CN:$CN,$DJ813+1),"")</f>
      </c>
      <c r="CQ813">
        <f>IF($DK813&gt;=2,INDEX($CN:$CN,$DJ813+2),"")</f>
      </c>
      <c r="CR813">
        <f>IF($DK813&gt;=3,INDEX($CN:$CN,$DJ813+3),"")</f>
      </c>
      <c r="CS813">
        <f>IF($DK813&gt;=4,INDEX($CN:$CN,$DJ813+4),"")</f>
      </c>
      <c r="CT813">
        <f>IF($DK813&gt;=5,INDEX($CN:$CN,$DJ813+5),"")</f>
      </c>
      <c r="CU813">
        <f>IF($DK813&gt;=6,INDEX($CN:$CN,$DJ813+6),"")</f>
      </c>
      <c r="CV813">
        <f>IF($DK813&gt;=7,INDEX($CN:$CN,$DJ813+7),"")</f>
      </c>
      <c r="CW813">
        <f>IF($DK813&gt;=8,INDEX($CN:$CN,$DJ813+8),"")</f>
      </c>
      <c r="CX813">
        <f>IF($DK813&gt;=9,INDEX($CN:$CN,$DJ813+9),"")</f>
      </c>
      <c r="CY813">
        <f>IF($DK813&gt;=10,INDEX($CN:$CN,$DJ813+10),"")</f>
      </c>
      <c r="CZ813">
        <f>IF($DK813&gt;=11,INDEX($CN:$CN,$DJ813+11),"")</f>
      </c>
      <c r="DA813">
        <f>IF($DK813&gt;=12,INDEX($CN:$CN,$DJ813+12),"")</f>
      </c>
      <c r="DB813">
        <f>IF($DK813&gt;=13,INDEX($CN:$CN,$DJ813+13),"")</f>
      </c>
      <c r="DC813">
        <f>IF($DK813&gt;=14,INDEX($CN:$CN,$DJ813+14),"")</f>
      </c>
      <c r="DD813">
        <f>IF($DK813&gt;=15,INDEX($CN:$CN,$DJ813+15),"")</f>
      </c>
      <c r="DE813">
        <f>IF($DK813&gt;=16,INDEX($CN:$CN,$DJ813+16),"")</f>
      </c>
      <c r="DF813">
        <f>IF($DK813&gt;=17,INDEX($CN:$CN,$DJ813+17),"")</f>
      </c>
      <c r="DG813">
        <f>IF($DK813&gt;=18,INDEX($CN:$CN,$DJ813+18),"")</f>
      </c>
      <c r="DH813">
        <f>IF($DK813&gt;=19,INDEX($CN:$CN,$DJ813+19),"")</f>
      </c>
      <c r="DI813">
        <f>IF($DK813&gt;=20,INDEX($CN:$CN,$DJ813+20),"")</f>
      </c>
      <c r="DJ813">
        <f>IFERROR(MATCH($CM813,$CN$2:$CN$1089,0)+1,0)</f>
      </c>
      <c r="DK813">
        <f>IFERROR(INDEX($CO$2:$CO$1089,MATCH($CM813,$CN$2:$CN$1089,0)),0)</f>
      </c>
      <c r="DL813">
        <f>IFERROR(INDEX($AS:$AS,MATCH($O813,$AR:$AR,0))&amp;"","")</f>
      </c>
      <c r="DP813">
        <f>IF($GS813&gt;=1,INDEX($DM:$DM,$GR813+1),"")</f>
      </c>
      <c r="DQ813">
        <f>IF($GS813&gt;=2,INDEX($DM:$DM,$GR813+2),"")</f>
      </c>
      <c r="DR813">
        <f>IF($GS813&gt;=3,INDEX($DM:$DM,$GR813+3),"")</f>
      </c>
      <c r="DS813">
        <f>IF($GS813&gt;=4,INDEX($DM:$DM,$GR813+4),"")</f>
      </c>
      <c r="DT813">
        <f>IF($GS813&gt;=5,INDEX($DM:$DM,$GR813+5),"")</f>
      </c>
      <c r="DU813">
        <f>IF($GS813&gt;=6,INDEX($DM:$DM,$GR813+6),"")</f>
      </c>
      <c r="DV813">
        <f>IF($GS813&gt;=7,INDEX($DM:$DM,$GR813+7),"")</f>
      </c>
      <c r="DW813">
        <f>IF($GS813&gt;=8,INDEX($DM:$DM,$GR813+8),"")</f>
      </c>
      <c r="DX813">
        <f>IF($GS813&gt;=9,INDEX($DM:$DM,$GR813+9),"")</f>
      </c>
      <c r="DY813">
        <f>IF($GS813&gt;=10,INDEX($DM:$DM,$GR813+10),"")</f>
      </c>
      <c r="DZ813">
        <f>IF($GS813&gt;=11,INDEX($DM:$DM,$GR813+11),"")</f>
      </c>
      <c r="EA813">
        <f>IF($GS813&gt;=12,INDEX($DM:$DM,$GR813+12),"")</f>
      </c>
      <c r="EB813">
        <f>IF($GS813&gt;=13,INDEX($DM:$DM,$GR813+13),"")</f>
      </c>
      <c r="EC813">
        <f>IF($GS813&gt;=14,INDEX($DM:$DM,$GR813+14),"")</f>
      </c>
      <c r="ED813">
        <f>IF($GS813&gt;=15,INDEX($DM:$DM,$GR813+15),"")</f>
      </c>
      <c r="EE813">
        <f>IF($GS813&gt;=16,INDEX($DM:$DM,$GR813+16),"")</f>
      </c>
      <c r="EF813">
        <f>IF($GS813&gt;=17,INDEX($DM:$DM,$GR813+17),"")</f>
      </c>
      <c r="EG813">
        <f>IF($GS813&gt;=18,INDEX($DM:$DM,$GR813+18),"")</f>
      </c>
      <c r="EH813">
        <f>IF($GS813&gt;=19,INDEX($DM:$DM,$GR813+19),"")</f>
      </c>
      <c r="EI813">
        <f>IF($GS813&gt;=20,INDEX($DM:$DM,$GR813+20),"")</f>
      </c>
      <c r="EJ813">
        <f>IF($GS813&gt;=21,INDEX($DM:$DM,$GR813+21),"")</f>
      </c>
      <c r="EK813">
        <f>IF($GS813&gt;=22,INDEX($DM:$DM,$GR813+22),"")</f>
      </c>
      <c r="EL813">
        <f>IF($GS813&gt;=23,INDEX($DM:$DM,$GR813+23),"")</f>
      </c>
      <c r="EM813">
        <f>IF($GS813&gt;=24,INDEX($DM:$DM,$GR813+24),"")</f>
      </c>
      <c r="EN813">
        <f>IF($GS813&gt;=25,INDEX($DM:$DM,$GR813+25),"")</f>
      </c>
      <c r="EO813">
        <f>IF($GS813&gt;=26,INDEX($DM:$DM,$GR813+26),"")</f>
      </c>
      <c r="EP813">
        <f>IF($GS813&gt;=27,INDEX($DM:$DM,$GR813+27),"")</f>
      </c>
      <c r="EQ813">
        <f>IF($GS813&gt;=28,INDEX($DM:$DM,$GR813+28),"")</f>
      </c>
      <c r="ER813">
        <f>IF($GS813&gt;=29,INDEX($DM:$DM,$GR813+29),"")</f>
      </c>
      <c r="ES813">
        <f>IF($GS813&gt;=30,INDEX($DM:$DM,$GR813+30),"")</f>
      </c>
      <c r="ET813">
        <f>IF($GS813&gt;=31,INDEX($DM:$DM,$GR813+31),"")</f>
      </c>
      <c r="EU813">
        <f>IF($GS813&gt;=32,INDEX($DM:$DM,$GR813+32),"")</f>
      </c>
      <c r="EV813">
        <f>IF($GS813&gt;=33,INDEX($DM:$DM,$GR813+33),"")</f>
      </c>
      <c r="EW813">
        <f>IF($GS813&gt;=34,INDEX($DM:$DM,$GR813+34),"")</f>
      </c>
      <c r="EX813">
        <f>IF($GS813&gt;=35,INDEX($DM:$DM,$GR813+35),"")</f>
      </c>
      <c r="EY813">
        <f>IF($GS813&gt;=36,INDEX($DM:$DM,$GR813+36),"")</f>
      </c>
      <c r="EZ813">
        <f>IF($GS813&gt;=37,INDEX($DM:$DM,$GR813+37),"")</f>
      </c>
      <c r="FA813">
        <f>IF($GS813&gt;=38,INDEX($DM:$DM,$GR813+38),"")</f>
      </c>
      <c r="FB813">
        <f>IF($GS813&gt;=39,INDEX($DM:$DM,$GR813+39),"")</f>
      </c>
      <c r="FC813">
        <f>IF($GS813&gt;=40,INDEX($DM:$DM,$GR813+40),"")</f>
      </c>
      <c r="FD813">
        <f>IF($GS813&gt;=1,INDEX($DN:$DN,$GR813+1),"")</f>
      </c>
      <c r="FE813">
        <f>IF($GS813&gt;=2,INDEX($DN:$DN,$GR813+2),"")</f>
      </c>
      <c r="FF813">
        <f>IF($GS813&gt;=3,INDEX($DN:$DN,$GR813+3),"")</f>
      </c>
      <c r="FG813">
        <f>IF($GS813&gt;=4,INDEX($DN:$DN,$GR813+4),"")</f>
      </c>
      <c r="FH813">
        <f>IF($GS813&gt;=5,INDEX($DN:$DN,$GR813+5),"")</f>
      </c>
      <c r="FI813">
        <f>IF($GS813&gt;=6,INDEX($DN:$DN,$GR813+6),"")</f>
      </c>
      <c r="FJ813">
        <f>IF($GS813&gt;=7,INDEX($DN:$DN,$GR813+7),"")</f>
      </c>
      <c r="FK813">
        <f>IF($GS813&gt;=8,INDEX($DN:$DN,$GR813+8),"")</f>
      </c>
      <c r="FL813">
        <f>IF($GS813&gt;=9,INDEX($DN:$DN,$GR813+9),"")</f>
      </c>
      <c r="FM813">
        <f>IF($GS813&gt;=10,INDEX($DN:$DN,$GR813+10),"")</f>
      </c>
      <c r="FN813">
        <f>IF($GS813&gt;=11,INDEX($DN:$DN,$GR813+11),"")</f>
      </c>
      <c r="FO813">
        <f>IF($GS813&gt;=12,INDEX($DN:$DN,$GR813+12),"")</f>
      </c>
      <c r="FP813">
        <f>IF($GS813&gt;=13,INDEX($DN:$DN,$GR813+13),"")</f>
      </c>
      <c r="FQ813">
        <f>IF($GS813&gt;=14,INDEX($DN:$DN,$GR813+14),"")</f>
      </c>
      <c r="FR813">
        <f>IF($GS813&gt;=15,INDEX($DN:$DN,$GR813+15),"")</f>
      </c>
      <c r="FS813">
        <f>IF($GS813&gt;=16,INDEX($DN:$DN,$GR813+16),"")</f>
      </c>
      <c r="FT813">
        <f>IF($GS813&gt;=17,INDEX($DN:$DN,$GR813+17),"")</f>
      </c>
      <c r="FU813">
        <f>IF($GS813&gt;=18,INDEX($DN:$DN,$GR813+18),"")</f>
      </c>
      <c r="FV813">
        <f>IF($GS813&gt;=19,INDEX($DN:$DN,$GR813+19),"")</f>
      </c>
      <c r="FW813">
        <f>IF($GS813&gt;=20,INDEX($DN:$DN,$GR813+20),"")</f>
      </c>
      <c r="FX813">
        <f>IF($GS813&gt;=21,INDEX($DN:$DN,$GR813+21),"")</f>
      </c>
      <c r="FY813">
        <f>IF($GS813&gt;=22,INDEX($DN:$DN,$GR813+22),"")</f>
      </c>
      <c r="FZ813">
        <f>IF($GS813&gt;=23,INDEX($DN:$DN,$GR813+23),"")</f>
      </c>
      <c r="GA813">
        <f>IF($GS813&gt;=24,INDEX($DN:$DN,$GR813+24),"")</f>
      </c>
      <c r="GB813">
        <f>IF($GS813&gt;=25,INDEX($DN:$DN,$GR813+25),"")</f>
      </c>
      <c r="GC813">
        <f>IF($GS813&gt;=26,INDEX($DN:$DN,$GR813+26),"")</f>
      </c>
      <c r="GD813">
        <f>IF($GS813&gt;=27,INDEX($DN:$DN,$GR813+27),"")</f>
      </c>
      <c r="GE813">
        <f>IF($GS813&gt;=28,INDEX($DN:$DN,$GR813+28),"")</f>
      </c>
      <c r="GF813">
        <f>IF($GS813&gt;=29,INDEX($DN:$DN,$GR813+29),"")</f>
      </c>
      <c r="GG813">
        <f>IF($GS813&gt;=30,INDEX($DN:$DN,$GR813+30),"")</f>
      </c>
      <c r="GH813">
        <f>IF($GS813&gt;=31,INDEX($DN:$DN,$GR813+31),"")</f>
      </c>
      <c r="GI813">
        <f>IF($GS813&gt;=32,INDEX($DN:$DN,$GR813+32),"")</f>
      </c>
      <c r="GJ813">
        <f>IF($GS813&gt;=33,INDEX($DN:$DN,$GR813+33),"")</f>
      </c>
      <c r="GK813">
        <f>IF($GS813&gt;=34,INDEX($DN:$DN,$GR813+34),"")</f>
      </c>
      <c r="GL813">
        <f>IF($GS813&gt;=35,INDEX($DN:$DN,$GR813+35),"")</f>
      </c>
      <c r="GM813">
        <f>IF($GS813&gt;=36,INDEX($DN:$DN,$GR813+36),"")</f>
      </c>
      <c r="GN813">
        <f>IF($GS813&gt;=37,INDEX($DN:$DN,$GR813+37),"")</f>
      </c>
      <c r="GO813">
        <f>IF($GS813&gt;=38,INDEX($DN:$DN,$GR813+38),"")</f>
      </c>
      <c r="GP813">
        <f>IF($GS813&gt;=39,INDEX($DN:$DN,$GR813+39),"")</f>
      </c>
      <c r="GQ813">
        <f>IF($GS813&gt;=40,INDEX($DN:$DN,$GR813+40),"")</f>
      </c>
      <c r="GR813">
        <f>IFERROR(MATCH($DL813,$DM$2:$DM$148,0)+1,0)</f>
      </c>
      <c r="GS813">
        <f>IFERROR(INDEX($DO$2:$DO$148,MATCH($DL813,$DM$2:$DM$148,0)),0)</f>
      </c>
      <c r="GT813">
        <f>IFERROR(MATCH($Z813,$DP$813:$FC$813,0),0)</f>
      </c>
      <c r="GU813">
        <f>IF($GT813&gt;0,INDEX($FD$813:$GQ$813,$GT813),"")</f>
      </c>
      <c r="GX813">
        <f>IF($JG813&gt;=1,INDEX($GV:$GV,$JF813+1),"")</f>
      </c>
      <c r="GY813">
        <f>IF($JG813&gt;=2,INDEX($GV:$GV,$JF813+2),"")</f>
      </c>
      <c r="GZ813">
        <f>IF($JG813&gt;=3,INDEX($GV:$GV,$JF813+3),"")</f>
      </c>
      <c r="HA813">
        <f>IF($JG813&gt;=4,INDEX($GV:$GV,$JF813+4),"")</f>
      </c>
      <c r="HB813">
        <f>IF($JG813&gt;=5,INDEX($GV:$GV,$JF813+5),"")</f>
      </c>
      <c r="HC813">
        <f>IF($JG813&gt;=6,INDEX($GV:$GV,$JF813+6),"")</f>
      </c>
      <c r="HD813">
        <f>IF($JG813&gt;=7,INDEX($GV:$GV,$JF813+7),"")</f>
      </c>
      <c r="HE813">
        <f>IF($JG813&gt;=8,INDEX($GV:$GV,$JF813+8),"")</f>
      </c>
      <c r="HF813">
        <f>IF($JG813&gt;=9,INDEX($GV:$GV,$JF813+9),"")</f>
      </c>
      <c r="HG813">
        <f>IF($JG813&gt;=10,INDEX($GV:$GV,$JF813+10),"")</f>
      </c>
      <c r="HH813">
        <f>IF($JG813&gt;=11,INDEX($GV:$GV,$JF813+11),"")</f>
      </c>
      <c r="HI813">
        <f>IF($JG813&gt;=12,INDEX($GV:$GV,$JF813+12),"")</f>
      </c>
      <c r="HJ813">
        <f>IF($JG813&gt;=13,INDEX($GV:$GV,$JF813+13),"")</f>
      </c>
      <c r="HK813">
        <f>IF($JG813&gt;=14,INDEX($GV:$GV,$JF813+14),"")</f>
      </c>
      <c r="HL813">
        <f>IF($JG813&gt;=15,INDEX($GV:$GV,$JF813+15),"")</f>
      </c>
      <c r="HM813">
        <f>IF($JG813&gt;=16,INDEX($GV:$GV,$JF813+16),"")</f>
      </c>
      <c r="HN813">
        <f>IF($JG813&gt;=17,INDEX($GV:$GV,$JF813+17),"")</f>
      </c>
      <c r="HO813">
        <f>IF($JG813&gt;=18,INDEX($GV:$GV,$JF813+18),"")</f>
      </c>
      <c r="HP813">
        <f>IF($JG813&gt;=19,INDEX($GV:$GV,$JF813+19),"")</f>
      </c>
      <c r="HQ813">
        <f>IF($JG813&gt;=20,INDEX($GV:$GV,$JF813+20),"")</f>
      </c>
      <c r="HR813">
        <f>IF($JG813&gt;=21,INDEX($GV:$GV,$JF813+21),"")</f>
      </c>
      <c r="HS813">
        <f>IF($JG813&gt;=22,INDEX($GV:$GV,$JF813+22),"")</f>
      </c>
      <c r="HT813">
        <f>IF($JG813&gt;=23,INDEX($GV:$GV,$JF813+23),"")</f>
      </c>
      <c r="HU813">
        <f>IF($JG813&gt;=24,INDEX($GV:$GV,$JF813+24),"")</f>
      </c>
      <c r="HV813">
        <f>IF($JG813&gt;=25,INDEX($GV:$GV,$JF813+25),"")</f>
      </c>
      <c r="HW813">
        <f>IF($JG813&gt;=26,INDEX($GV:$GV,$JF813+26),"")</f>
      </c>
      <c r="HX813">
        <f>IF($JG813&gt;=27,INDEX($GV:$GV,$JF813+27),"")</f>
      </c>
      <c r="HY813">
        <f>IF($JG813&gt;=28,INDEX($GV:$GV,$JF813+28),"")</f>
      </c>
      <c r="HZ813">
        <f>IF($JG813&gt;=29,INDEX($GV:$GV,$JF813+29),"")</f>
      </c>
      <c r="IA813">
        <f>IF($JG813&gt;=30,INDEX($GV:$GV,$JF813+30),"")</f>
      </c>
      <c r="IB813">
        <f>IF($JG813&gt;=31,INDEX($GV:$GV,$JF813+31),"")</f>
      </c>
      <c r="IC813">
        <f>IF($JG813&gt;=32,INDEX($GV:$GV,$JF813+32),"")</f>
      </c>
      <c r="ID813">
        <f>IF($JG813&gt;=33,INDEX($GV:$GV,$JF813+33),"")</f>
      </c>
      <c r="IE813">
        <f>IF($JG813&gt;=34,INDEX($GV:$GV,$JF813+34),"")</f>
      </c>
      <c r="IF813">
        <f>IF($JG813&gt;=35,INDEX($GV:$GV,$JF813+35),"")</f>
      </c>
      <c r="IG813">
        <f>IF($JG813&gt;=36,INDEX($GV:$GV,$JF813+36),"")</f>
      </c>
      <c r="IH813">
        <f>IF($JG813&gt;=37,INDEX($GV:$GV,$JF813+37),"")</f>
      </c>
      <c r="II813">
        <f>IF($JG813&gt;=38,INDEX($GV:$GV,$JF813+38),"")</f>
      </c>
      <c r="IJ813">
        <f>IF($JG813&gt;=39,INDEX($GV:$GV,$JF813+39),"")</f>
      </c>
      <c r="IK813">
        <f>IF($JG813&gt;=40,INDEX($GV:$GV,$JF813+40),"")</f>
      </c>
      <c r="IL813">
        <f>IF($JG813&gt;=41,INDEX($GV:$GV,$JF813+41),"")</f>
      </c>
      <c r="IM813">
        <f>IF($JG813&gt;=42,INDEX($GV:$GV,$JF813+42),"")</f>
      </c>
      <c r="IN813">
        <f>IF($JG813&gt;=43,INDEX($GV:$GV,$JF813+43),"")</f>
      </c>
      <c r="IO813">
        <f>IF($JG813&gt;=44,INDEX($GV:$GV,$JF813+44),"")</f>
      </c>
      <c r="IP813">
        <f>IF($JG813&gt;=45,INDEX($GV:$GV,$JF813+45),"")</f>
      </c>
      <c r="IQ813">
        <f>IF($JG813&gt;=46,INDEX($GV:$GV,$JF813+46),"")</f>
      </c>
      <c r="IR813">
        <f>IF($JG813&gt;=47,INDEX($GV:$GV,$JF813+47),"")</f>
      </c>
      <c r="IS813">
        <f>IF($JG813&gt;=48,INDEX($GV:$GV,$JF813+48),"")</f>
      </c>
      <c r="IT813">
        <f>IF($JG813&gt;=49,INDEX($GV:$GV,$JF813+49),"")</f>
      </c>
      <c r="IU813">
        <f>IF($JG813&gt;=50,INDEX($GV:$GV,$JF813+50),"")</f>
      </c>
      <c r="IV813">
        <f>IF($JG813&gt;=51,INDEX($GV:$GV,$JF813+51),"")</f>
      </c>
      <c r="IW813">
        <f>IF($JG813&gt;=52,INDEX($GV:$GV,$JF813+52),"")</f>
      </c>
      <c r="IX813">
        <f>IF($JG813&gt;=53,INDEX($GV:$GV,$JF813+53),"")</f>
      </c>
      <c r="IY813">
        <f>IF($JG813&gt;=54,INDEX($GV:$GV,$JF813+54),"")</f>
      </c>
      <c r="IZ813">
        <f>IF($JG813&gt;=55,INDEX($GV:$GV,$JF813+55),"")</f>
      </c>
      <c r="JA813">
        <f>IF($JG813&gt;=56,INDEX($GV:$GV,$JF813+56),"")</f>
      </c>
      <c r="JB813">
        <f>IF($JG813&gt;=57,INDEX($GV:$GV,$JF813+57),"")</f>
      </c>
      <c r="JC813">
        <f>IF($JG813&gt;=58,INDEX($GV:$GV,$JF813+58),"")</f>
      </c>
      <c r="JD813">
        <f>IF($JG813&gt;=59,INDEX($GV:$GV,$JF813+59),"")</f>
      </c>
      <c r="JE813">
        <f>IF($JG813&gt;=60,INDEX($GV:$GV,$JF813+60),"")</f>
      </c>
      <c r="JF813">
        <f>IFERROR(MATCH($GU813,$GV$2:$GV$322,0)+1,0)</f>
      </c>
      <c r="JG813">
        <f>IFERROR(INDEX($GW$2:$GW$322,MATCH($GU813,$GV$2:$GV$322,0)),0)</f>
      </c>
      <c r="JH813" t="s">
        <v>44</v>
      </c>
      <c r="JI813" t="s">
        <v>44</v>
      </c>
    </row>
    <row r="814" spans="1:269" x14ac:dyDescent="0.25">
      <c r="R814">
        <f>IF(OR($U814="",$Q814=""),"",IFERROR($U814/$Q814,0))</f>
      </c>
      <c r="S814">
        <f>IF($U814="","",
SUM($T814,$V814,$AA814,$W814,$Y814)*
(1-IF($AB814="",0,VALUE($AB814)/100)))</f>
      </c>
      <c r="T814">
        <f>IF($U814="","",$U814)</f>
      </c>
      <c r="V814">
        <f>IF($U814="","",
IF($O814="","",
IF(ISNUMBER(SEARCH("exempt",LOWER($O814))),0,
$U814*(VALUE(SUBSTITUTE($O814,"%",""))/100))))</f>
      </c>
      <c r="AC814">
        <f>IFERROR(IF(FIND(" - ",$K814)&gt;0,MID($K814,FIND(" - ",$K814)+3,LEN($K814)),""),"")</f>
      </c>
      <c r="AL814" t="s">
        <v>1842</v>
      </c>
      <c r="AT814">
        <f>IFERROR(LEFT($K814,FIND(" - ",$K814)-1),$K814)</f>
      </c>
      <c r="AW814">
        <f>IF($CL814&gt;=1,INDEX($AU:$AU,$CK814+1),"")</f>
      </c>
      <c r="AX814">
        <f>IF($CL814&gt;=2,INDEX($AU:$AU,$CK814+2),"")</f>
      </c>
      <c r="AY814">
        <f>IF($CL814&gt;=3,INDEX($AU:$AU,$CK814+3),"")</f>
      </c>
      <c r="AZ814">
        <f>IF($CL814&gt;=4,INDEX($AU:$AU,$CK814+4),"")</f>
      </c>
      <c r="BA814">
        <f>IF($CL814&gt;=5,INDEX($AU:$AU,$CK814+5),"")</f>
      </c>
      <c r="BB814">
        <f>IF($CL814&gt;=6,INDEX($AU:$AU,$CK814+6),"")</f>
      </c>
      <c r="BC814">
        <f>IF($CL814&gt;=7,INDEX($AU:$AU,$CK814+7),"")</f>
      </c>
      <c r="BD814">
        <f>IF($CL814&gt;=8,INDEX($AU:$AU,$CK814+8),"")</f>
      </c>
      <c r="BE814">
        <f>IF($CL814&gt;=9,INDEX($AU:$AU,$CK814+9),"")</f>
      </c>
      <c r="BF814">
        <f>IF($CL814&gt;=10,INDEX($AU:$AU,$CK814+10),"")</f>
      </c>
      <c r="BG814">
        <f>IF($CL814&gt;=11,INDEX($AU:$AU,$CK814+11),"")</f>
      </c>
      <c r="BH814">
        <f>IF($CL814&gt;=12,INDEX($AU:$AU,$CK814+12),"")</f>
      </c>
      <c r="BI814">
        <f>IF($CL814&gt;=13,INDEX($AU:$AU,$CK814+13),"")</f>
      </c>
      <c r="BJ814">
        <f>IF($CL814&gt;=14,INDEX($AU:$AU,$CK814+14),"")</f>
      </c>
      <c r="BK814">
        <f>IF($CL814&gt;=15,INDEX($AU:$AU,$CK814+15),"")</f>
      </c>
      <c r="BL814">
        <f>IF($CL814&gt;=16,INDEX($AU:$AU,$CK814+16),"")</f>
      </c>
      <c r="BM814">
        <f>IF($CL814&gt;=17,INDEX($AU:$AU,$CK814+17),"")</f>
      </c>
      <c r="BN814">
        <f>IF($CL814&gt;=18,INDEX($AU:$AU,$CK814+18),"")</f>
      </c>
      <c r="BO814">
        <f>IF($CL814&gt;=19,INDEX($AU:$AU,$CK814+19),"")</f>
      </c>
      <c r="BP814">
        <f>IF($CL814&gt;=20,INDEX($AU:$AU,$CK814+20),"")</f>
      </c>
      <c r="BQ814">
        <f>IF($CL814&gt;=21,INDEX($AU:$AU,$CK814+21),"")</f>
      </c>
      <c r="BR814">
        <f>IF($CL814&gt;=22,INDEX($AU:$AU,$CK814+22),"")</f>
      </c>
      <c r="BS814">
        <f>IF($CL814&gt;=23,INDEX($AU:$AU,$CK814+23),"")</f>
      </c>
      <c r="BT814">
        <f>IF($CL814&gt;=24,INDEX($AU:$AU,$CK814+24),"")</f>
      </c>
      <c r="BU814">
        <f>IF($CL814&gt;=25,INDEX($AU:$AU,$CK814+25),"")</f>
      </c>
      <c r="BV814">
        <f>IF($CL814&gt;=26,INDEX($AU:$AU,$CK814+26),"")</f>
      </c>
      <c r="BW814">
        <f>IF($CL814&gt;=27,INDEX($AU:$AU,$CK814+27),"")</f>
      </c>
      <c r="BX814">
        <f>IF($CL814&gt;=28,INDEX($AU:$AU,$CK814+28),"")</f>
      </c>
      <c r="BY814">
        <f>IF($CL814&gt;=29,INDEX($AU:$AU,$CK814+29),"")</f>
      </c>
      <c r="BZ814">
        <f>IF($CL814&gt;=30,INDEX($AU:$AU,$CK814+30),"")</f>
      </c>
      <c r="CA814">
        <f>IF($CL814&gt;=31,INDEX($AU:$AU,$CK814+31),"")</f>
      </c>
      <c r="CB814">
        <f>IF($CL814&gt;=32,INDEX($AU:$AU,$CK814+32),"")</f>
      </c>
      <c r="CC814">
        <f>IF($CL814&gt;=33,INDEX($AU:$AU,$CK814+33),"")</f>
      </c>
      <c r="CD814">
        <f>IF($CL814&gt;=34,INDEX($AU:$AU,$CK814+34),"")</f>
      </c>
      <c r="CE814">
        <f>IF($CL814&gt;=35,INDEX($AU:$AU,$CK814+35),"")</f>
      </c>
      <c r="CF814">
        <f>IF($CL814&gt;=36,INDEX($AU:$AU,$CK814+36),"")</f>
      </c>
      <c r="CG814">
        <f>IF($CL814&gt;=37,INDEX($AU:$AU,$CK814+37),"")</f>
      </c>
      <c r="CH814">
        <f>IF($CL814&gt;=38,INDEX($AU:$AU,$CK814+38),"")</f>
      </c>
      <c r="CI814">
        <f>IF($CL814&gt;=39,INDEX($AU:$AU,$CK814+39),"")</f>
      </c>
      <c r="CJ814">
        <f>IF($CL814&gt;=40,INDEX($AU:$AU,$CK814+40),"")</f>
      </c>
      <c r="CK814">
        <f>IFERROR(MATCH($AT814,$AU$2:$AU$133,0)+1,0)</f>
      </c>
      <c r="CL814">
        <f>IFERROR(INDEX($AV$2:$AV$133,MATCH($AT814,$AU$2:$AU$133,0)),0)</f>
      </c>
      <c r="CM814">
        <f>IFERROR(LEFT($L814,FIND(" - ",$L814)-1),$L814)</f>
      </c>
      <c r="CN814" t="s">
        <v>1843</v>
      </c>
      <c r="CO814">
        <v>1</v>
      </c>
      <c r="CP814">
        <f>IF($DK814&gt;=1,INDEX($CN:$CN,$DJ814+1),"")</f>
      </c>
      <c r="CQ814">
        <f>IF($DK814&gt;=2,INDEX($CN:$CN,$DJ814+2),"")</f>
      </c>
      <c r="CR814">
        <f>IF($DK814&gt;=3,INDEX($CN:$CN,$DJ814+3),"")</f>
      </c>
      <c r="CS814">
        <f>IF($DK814&gt;=4,INDEX($CN:$CN,$DJ814+4),"")</f>
      </c>
      <c r="CT814">
        <f>IF($DK814&gt;=5,INDEX($CN:$CN,$DJ814+5),"")</f>
      </c>
      <c r="CU814">
        <f>IF($DK814&gt;=6,INDEX($CN:$CN,$DJ814+6),"")</f>
      </c>
      <c r="CV814">
        <f>IF($DK814&gt;=7,INDEX($CN:$CN,$DJ814+7),"")</f>
      </c>
      <c r="CW814">
        <f>IF($DK814&gt;=8,INDEX($CN:$CN,$DJ814+8),"")</f>
      </c>
      <c r="CX814">
        <f>IF($DK814&gt;=9,INDEX($CN:$CN,$DJ814+9),"")</f>
      </c>
      <c r="CY814">
        <f>IF($DK814&gt;=10,INDEX($CN:$CN,$DJ814+10),"")</f>
      </c>
      <c r="CZ814">
        <f>IF($DK814&gt;=11,INDEX($CN:$CN,$DJ814+11),"")</f>
      </c>
      <c r="DA814">
        <f>IF($DK814&gt;=12,INDEX($CN:$CN,$DJ814+12),"")</f>
      </c>
      <c r="DB814">
        <f>IF($DK814&gt;=13,INDEX($CN:$CN,$DJ814+13),"")</f>
      </c>
      <c r="DC814">
        <f>IF($DK814&gt;=14,INDEX($CN:$CN,$DJ814+14),"")</f>
      </c>
      <c r="DD814">
        <f>IF($DK814&gt;=15,INDEX($CN:$CN,$DJ814+15),"")</f>
      </c>
      <c r="DE814">
        <f>IF($DK814&gt;=16,INDEX($CN:$CN,$DJ814+16),"")</f>
      </c>
      <c r="DF814">
        <f>IF($DK814&gt;=17,INDEX($CN:$CN,$DJ814+17),"")</f>
      </c>
      <c r="DG814">
        <f>IF($DK814&gt;=18,INDEX($CN:$CN,$DJ814+18),"")</f>
      </c>
      <c r="DH814">
        <f>IF($DK814&gt;=19,INDEX($CN:$CN,$DJ814+19),"")</f>
      </c>
      <c r="DI814">
        <f>IF($DK814&gt;=20,INDEX($CN:$CN,$DJ814+20),"")</f>
      </c>
      <c r="DJ814">
        <f>IFERROR(MATCH($CM814,$CN$2:$CN$1089,0)+1,0)</f>
      </c>
      <c r="DK814">
        <f>IFERROR(INDEX($CO$2:$CO$1089,MATCH($CM814,$CN$2:$CN$1089,0)),0)</f>
      </c>
      <c r="DL814">
        <f>IFERROR(INDEX($AS:$AS,MATCH($O814,$AR:$AR,0))&amp;"","")</f>
      </c>
      <c r="DP814">
        <f>IF($GS814&gt;=1,INDEX($DM:$DM,$GR814+1),"")</f>
      </c>
      <c r="DQ814">
        <f>IF($GS814&gt;=2,INDEX($DM:$DM,$GR814+2),"")</f>
      </c>
      <c r="DR814">
        <f>IF($GS814&gt;=3,INDEX($DM:$DM,$GR814+3),"")</f>
      </c>
      <c r="DS814">
        <f>IF($GS814&gt;=4,INDEX($DM:$DM,$GR814+4),"")</f>
      </c>
      <c r="DT814">
        <f>IF($GS814&gt;=5,INDEX($DM:$DM,$GR814+5),"")</f>
      </c>
      <c r="DU814">
        <f>IF($GS814&gt;=6,INDEX($DM:$DM,$GR814+6),"")</f>
      </c>
      <c r="DV814">
        <f>IF($GS814&gt;=7,INDEX($DM:$DM,$GR814+7),"")</f>
      </c>
      <c r="DW814">
        <f>IF($GS814&gt;=8,INDEX($DM:$DM,$GR814+8),"")</f>
      </c>
      <c r="DX814">
        <f>IF($GS814&gt;=9,INDEX($DM:$DM,$GR814+9),"")</f>
      </c>
      <c r="DY814">
        <f>IF($GS814&gt;=10,INDEX($DM:$DM,$GR814+10),"")</f>
      </c>
      <c r="DZ814">
        <f>IF($GS814&gt;=11,INDEX($DM:$DM,$GR814+11),"")</f>
      </c>
      <c r="EA814">
        <f>IF($GS814&gt;=12,INDEX($DM:$DM,$GR814+12),"")</f>
      </c>
      <c r="EB814">
        <f>IF($GS814&gt;=13,INDEX($DM:$DM,$GR814+13),"")</f>
      </c>
      <c r="EC814">
        <f>IF($GS814&gt;=14,INDEX($DM:$DM,$GR814+14),"")</f>
      </c>
      <c r="ED814">
        <f>IF($GS814&gt;=15,INDEX($DM:$DM,$GR814+15),"")</f>
      </c>
      <c r="EE814">
        <f>IF($GS814&gt;=16,INDEX($DM:$DM,$GR814+16),"")</f>
      </c>
      <c r="EF814">
        <f>IF($GS814&gt;=17,INDEX($DM:$DM,$GR814+17),"")</f>
      </c>
      <c r="EG814">
        <f>IF($GS814&gt;=18,INDEX($DM:$DM,$GR814+18),"")</f>
      </c>
      <c r="EH814">
        <f>IF($GS814&gt;=19,INDEX($DM:$DM,$GR814+19),"")</f>
      </c>
      <c r="EI814">
        <f>IF($GS814&gt;=20,INDEX($DM:$DM,$GR814+20),"")</f>
      </c>
      <c r="EJ814">
        <f>IF($GS814&gt;=21,INDEX($DM:$DM,$GR814+21),"")</f>
      </c>
      <c r="EK814">
        <f>IF($GS814&gt;=22,INDEX($DM:$DM,$GR814+22),"")</f>
      </c>
      <c r="EL814">
        <f>IF($GS814&gt;=23,INDEX($DM:$DM,$GR814+23),"")</f>
      </c>
      <c r="EM814">
        <f>IF($GS814&gt;=24,INDEX($DM:$DM,$GR814+24),"")</f>
      </c>
      <c r="EN814">
        <f>IF($GS814&gt;=25,INDEX($DM:$DM,$GR814+25),"")</f>
      </c>
      <c r="EO814">
        <f>IF($GS814&gt;=26,INDEX($DM:$DM,$GR814+26),"")</f>
      </c>
      <c r="EP814">
        <f>IF($GS814&gt;=27,INDEX($DM:$DM,$GR814+27),"")</f>
      </c>
      <c r="EQ814">
        <f>IF($GS814&gt;=28,INDEX($DM:$DM,$GR814+28),"")</f>
      </c>
      <c r="ER814">
        <f>IF($GS814&gt;=29,INDEX($DM:$DM,$GR814+29),"")</f>
      </c>
      <c r="ES814">
        <f>IF($GS814&gt;=30,INDEX($DM:$DM,$GR814+30),"")</f>
      </c>
      <c r="ET814">
        <f>IF($GS814&gt;=31,INDEX($DM:$DM,$GR814+31),"")</f>
      </c>
      <c r="EU814">
        <f>IF($GS814&gt;=32,INDEX($DM:$DM,$GR814+32),"")</f>
      </c>
      <c r="EV814">
        <f>IF($GS814&gt;=33,INDEX($DM:$DM,$GR814+33),"")</f>
      </c>
      <c r="EW814">
        <f>IF($GS814&gt;=34,INDEX($DM:$DM,$GR814+34),"")</f>
      </c>
      <c r="EX814">
        <f>IF($GS814&gt;=35,INDEX($DM:$DM,$GR814+35),"")</f>
      </c>
      <c r="EY814">
        <f>IF($GS814&gt;=36,INDEX($DM:$DM,$GR814+36),"")</f>
      </c>
      <c r="EZ814">
        <f>IF($GS814&gt;=37,INDEX($DM:$DM,$GR814+37),"")</f>
      </c>
      <c r="FA814">
        <f>IF($GS814&gt;=38,INDEX($DM:$DM,$GR814+38),"")</f>
      </c>
      <c r="FB814">
        <f>IF($GS814&gt;=39,INDEX($DM:$DM,$GR814+39),"")</f>
      </c>
      <c r="FC814">
        <f>IF($GS814&gt;=40,INDEX($DM:$DM,$GR814+40),"")</f>
      </c>
      <c r="FD814">
        <f>IF($GS814&gt;=1,INDEX($DN:$DN,$GR814+1),"")</f>
      </c>
      <c r="FE814">
        <f>IF($GS814&gt;=2,INDEX($DN:$DN,$GR814+2),"")</f>
      </c>
      <c r="FF814">
        <f>IF($GS814&gt;=3,INDEX($DN:$DN,$GR814+3),"")</f>
      </c>
      <c r="FG814">
        <f>IF($GS814&gt;=4,INDEX($DN:$DN,$GR814+4),"")</f>
      </c>
      <c r="FH814">
        <f>IF($GS814&gt;=5,INDEX($DN:$DN,$GR814+5),"")</f>
      </c>
      <c r="FI814">
        <f>IF($GS814&gt;=6,INDEX($DN:$DN,$GR814+6),"")</f>
      </c>
      <c r="FJ814">
        <f>IF($GS814&gt;=7,INDEX($DN:$DN,$GR814+7),"")</f>
      </c>
      <c r="FK814">
        <f>IF($GS814&gt;=8,INDEX($DN:$DN,$GR814+8),"")</f>
      </c>
      <c r="FL814">
        <f>IF($GS814&gt;=9,INDEX($DN:$DN,$GR814+9),"")</f>
      </c>
      <c r="FM814">
        <f>IF($GS814&gt;=10,INDEX($DN:$DN,$GR814+10),"")</f>
      </c>
      <c r="FN814">
        <f>IF($GS814&gt;=11,INDEX($DN:$DN,$GR814+11),"")</f>
      </c>
      <c r="FO814">
        <f>IF($GS814&gt;=12,INDEX($DN:$DN,$GR814+12),"")</f>
      </c>
      <c r="FP814">
        <f>IF($GS814&gt;=13,INDEX($DN:$DN,$GR814+13),"")</f>
      </c>
      <c r="FQ814">
        <f>IF($GS814&gt;=14,INDEX($DN:$DN,$GR814+14),"")</f>
      </c>
      <c r="FR814">
        <f>IF($GS814&gt;=15,INDEX($DN:$DN,$GR814+15),"")</f>
      </c>
      <c r="FS814">
        <f>IF($GS814&gt;=16,INDEX($DN:$DN,$GR814+16),"")</f>
      </c>
      <c r="FT814">
        <f>IF($GS814&gt;=17,INDEX($DN:$DN,$GR814+17),"")</f>
      </c>
      <c r="FU814">
        <f>IF($GS814&gt;=18,INDEX($DN:$DN,$GR814+18),"")</f>
      </c>
      <c r="FV814">
        <f>IF($GS814&gt;=19,INDEX($DN:$DN,$GR814+19),"")</f>
      </c>
      <c r="FW814">
        <f>IF($GS814&gt;=20,INDEX($DN:$DN,$GR814+20),"")</f>
      </c>
      <c r="FX814">
        <f>IF($GS814&gt;=21,INDEX($DN:$DN,$GR814+21),"")</f>
      </c>
      <c r="FY814">
        <f>IF($GS814&gt;=22,INDEX($DN:$DN,$GR814+22),"")</f>
      </c>
      <c r="FZ814">
        <f>IF($GS814&gt;=23,INDEX($DN:$DN,$GR814+23),"")</f>
      </c>
      <c r="GA814">
        <f>IF($GS814&gt;=24,INDEX($DN:$DN,$GR814+24),"")</f>
      </c>
      <c r="GB814">
        <f>IF($GS814&gt;=25,INDEX($DN:$DN,$GR814+25),"")</f>
      </c>
      <c r="GC814">
        <f>IF($GS814&gt;=26,INDEX($DN:$DN,$GR814+26),"")</f>
      </c>
      <c r="GD814">
        <f>IF($GS814&gt;=27,INDEX($DN:$DN,$GR814+27),"")</f>
      </c>
      <c r="GE814">
        <f>IF($GS814&gt;=28,INDEX($DN:$DN,$GR814+28),"")</f>
      </c>
      <c r="GF814">
        <f>IF($GS814&gt;=29,INDEX($DN:$DN,$GR814+29),"")</f>
      </c>
      <c r="GG814">
        <f>IF($GS814&gt;=30,INDEX($DN:$DN,$GR814+30),"")</f>
      </c>
      <c r="GH814">
        <f>IF($GS814&gt;=31,INDEX($DN:$DN,$GR814+31),"")</f>
      </c>
      <c r="GI814">
        <f>IF($GS814&gt;=32,INDEX($DN:$DN,$GR814+32),"")</f>
      </c>
      <c r="GJ814">
        <f>IF($GS814&gt;=33,INDEX($DN:$DN,$GR814+33),"")</f>
      </c>
      <c r="GK814">
        <f>IF($GS814&gt;=34,INDEX($DN:$DN,$GR814+34),"")</f>
      </c>
      <c r="GL814">
        <f>IF($GS814&gt;=35,INDEX($DN:$DN,$GR814+35),"")</f>
      </c>
      <c r="GM814">
        <f>IF($GS814&gt;=36,INDEX($DN:$DN,$GR814+36),"")</f>
      </c>
      <c r="GN814">
        <f>IF($GS814&gt;=37,INDEX($DN:$DN,$GR814+37),"")</f>
      </c>
      <c r="GO814">
        <f>IF($GS814&gt;=38,INDEX($DN:$DN,$GR814+38),"")</f>
      </c>
      <c r="GP814">
        <f>IF($GS814&gt;=39,INDEX($DN:$DN,$GR814+39),"")</f>
      </c>
      <c r="GQ814">
        <f>IF($GS814&gt;=40,INDEX($DN:$DN,$GR814+40),"")</f>
      </c>
      <c r="GR814">
        <f>IFERROR(MATCH($DL814,$DM$2:$DM$148,0)+1,0)</f>
      </c>
      <c r="GS814">
        <f>IFERROR(INDEX($DO$2:$DO$148,MATCH($DL814,$DM$2:$DM$148,0)),0)</f>
      </c>
      <c r="GT814">
        <f>IFERROR(MATCH($Z814,$DP$814:$FC$814,0),0)</f>
      </c>
      <c r="GU814">
        <f>IF($GT814&gt;0,INDEX($FD$814:$GQ$814,$GT814),"")</f>
      </c>
      <c r="GX814">
        <f>IF($JG814&gt;=1,INDEX($GV:$GV,$JF814+1),"")</f>
      </c>
      <c r="GY814">
        <f>IF($JG814&gt;=2,INDEX($GV:$GV,$JF814+2),"")</f>
      </c>
      <c r="GZ814">
        <f>IF($JG814&gt;=3,INDEX($GV:$GV,$JF814+3),"")</f>
      </c>
      <c r="HA814">
        <f>IF($JG814&gt;=4,INDEX($GV:$GV,$JF814+4),"")</f>
      </c>
      <c r="HB814">
        <f>IF($JG814&gt;=5,INDEX($GV:$GV,$JF814+5),"")</f>
      </c>
      <c r="HC814">
        <f>IF($JG814&gt;=6,INDEX($GV:$GV,$JF814+6),"")</f>
      </c>
      <c r="HD814">
        <f>IF($JG814&gt;=7,INDEX($GV:$GV,$JF814+7),"")</f>
      </c>
      <c r="HE814">
        <f>IF($JG814&gt;=8,INDEX($GV:$GV,$JF814+8),"")</f>
      </c>
      <c r="HF814">
        <f>IF($JG814&gt;=9,INDEX($GV:$GV,$JF814+9),"")</f>
      </c>
      <c r="HG814">
        <f>IF($JG814&gt;=10,INDEX($GV:$GV,$JF814+10),"")</f>
      </c>
      <c r="HH814">
        <f>IF($JG814&gt;=11,INDEX($GV:$GV,$JF814+11),"")</f>
      </c>
      <c r="HI814">
        <f>IF($JG814&gt;=12,INDEX($GV:$GV,$JF814+12),"")</f>
      </c>
      <c r="HJ814">
        <f>IF($JG814&gt;=13,INDEX($GV:$GV,$JF814+13),"")</f>
      </c>
      <c r="HK814">
        <f>IF($JG814&gt;=14,INDEX($GV:$GV,$JF814+14),"")</f>
      </c>
      <c r="HL814">
        <f>IF($JG814&gt;=15,INDEX($GV:$GV,$JF814+15),"")</f>
      </c>
      <c r="HM814">
        <f>IF($JG814&gt;=16,INDEX($GV:$GV,$JF814+16),"")</f>
      </c>
      <c r="HN814">
        <f>IF($JG814&gt;=17,INDEX($GV:$GV,$JF814+17),"")</f>
      </c>
      <c r="HO814">
        <f>IF($JG814&gt;=18,INDEX($GV:$GV,$JF814+18),"")</f>
      </c>
      <c r="HP814">
        <f>IF($JG814&gt;=19,INDEX($GV:$GV,$JF814+19),"")</f>
      </c>
      <c r="HQ814">
        <f>IF($JG814&gt;=20,INDEX($GV:$GV,$JF814+20),"")</f>
      </c>
      <c r="HR814">
        <f>IF($JG814&gt;=21,INDEX($GV:$GV,$JF814+21),"")</f>
      </c>
      <c r="HS814">
        <f>IF($JG814&gt;=22,INDEX($GV:$GV,$JF814+22),"")</f>
      </c>
      <c r="HT814">
        <f>IF($JG814&gt;=23,INDEX($GV:$GV,$JF814+23),"")</f>
      </c>
      <c r="HU814">
        <f>IF($JG814&gt;=24,INDEX($GV:$GV,$JF814+24),"")</f>
      </c>
      <c r="HV814">
        <f>IF($JG814&gt;=25,INDEX($GV:$GV,$JF814+25),"")</f>
      </c>
      <c r="HW814">
        <f>IF($JG814&gt;=26,INDEX($GV:$GV,$JF814+26),"")</f>
      </c>
      <c r="HX814">
        <f>IF($JG814&gt;=27,INDEX($GV:$GV,$JF814+27),"")</f>
      </c>
      <c r="HY814">
        <f>IF($JG814&gt;=28,INDEX($GV:$GV,$JF814+28),"")</f>
      </c>
      <c r="HZ814">
        <f>IF($JG814&gt;=29,INDEX($GV:$GV,$JF814+29),"")</f>
      </c>
      <c r="IA814">
        <f>IF($JG814&gt;=30,INDEX($GV:$GV,$JF814+30),"")</f>
      </c>
      <c r="IB814">
        <f>IF($JG814&gt;=31,INDEX($GV:$GV,$JF814+31),"")</f>
      </c>
      <c r="IC814">
        <f>IF($JG814&gt;=32,INDEX($GV:$GV,$JF814+32),"")</f>
      </c>
      <c r="ID814">
        <f>IF($JG814&gt;=33,INDEX($GV:$GV,$JF814+33),"")</f>
      </c>
      <c r="IE814">
        <f>IF($JG814&gt;=34,INDEX($GV:$GV,$JF814+34),"")</f>
      </c>
      <c r="IF814">
        <f>IF($JG814&gt;=35,INDEX($GV:$GV,$JF814+35),"")</f>
      </c>
      <c r="IG814">
        <f>IF($JG814&gt;=36,INDEX($GV:$GV,$JF814+36),"")</f>
      </c>
      <c r="IH814">
        <f>IF($JG814&gt;=37,INDEX($GV:$GV,$JF814+37),"")</f>
      </c>
      <c r="II814">
        <f>IF($JG814&gt;=38,INDEX($GV:$GV,$JF814+38),"")</f>
      </c>
      <c r="IJ814">
        <f>IF($JG814&gt;=39,INDEX($GV:$GV,$JF814+39),"")</f>
      </c>
      <c r="IK814">
        <f>IF($JG814&gt;=40,INDEX($GV:$GV,$JF814+40),"")</f>
      </c>
      <c r="IL814">
        <f>IF($JG814&gt;=41,INDEX($GV:$GV,$JF814+41),"")</f>
      </c>
      <c r="IM814">
        <f>IF($JG814&gt;=42,INDEX($GV:$GV,$JF814+42),"")</f>
      </c>
      <c r="IN814">
        <f>IF($JG814&gt;=43,INDEX($GV:$GV,$JF814+43),"")</f>
      </c>
      <c r="IO814">
        <f>IF($JG814&gt;=44,INDEX($GV:$GV,$JF814+44),"")</f>
      </c>
      <c r="IP814">
        <f>IF($JG814&gt;=45,INDEX($GV:$GV,$JF814+45),"")</f>
      </c>
      <c r="IQ814">
        <f>IF($JG814&gt;=46,INDEX($GV:$GV,$JF814+46),"")</f>
      </c>
      <c r="IR814">
        <f>IF($JG814&gt;=47,INDEX($GV:$GV,$JF814+47),"")</f>
      </c>
      <c r="IS814">
        <f>IF($JG814&gt;=48,INDEX($GV:$GV,$JF814+48),"")</f>
      </c>
      <c r="IT814">
        <f>IF($JG814&gt;=49,INDEX($GV:$GV,$JF814+49),"")</f>
      </c>
      <c r="IU814">
        <f>IF($JG814&gt;=50,INDEX($GV:$GV,$JF814+50),"")</f>
      </c>
      <c r="IV814">
        <f>IF($JG814&gt;=51,INDEX($GV:$GV,$JF814+51),"")</f>
      </c>
      <c r="IW814">
        <f>IF($JG814&gt;=52,INDEX($GV:$GV,$JF814+52),"")</f>
      </c>
      <c r="IX814">
        <f>IF($JG814&gt;=53,INDEX($GV:$GV,$JF814+53),"")</f>
      </c>
      <c r="IY814">
        <f>IF($JG814&gt;=54,INDEX($GV:$GV,$JF814+54),"")</f>
      </c>
      <c r="IZ814">
        <f>IF($JG814&gt;=55,INDEX($GV:$GV,$JF814+55),"")</f>
      </c>
      <c r="JA814">
        <f>IF($JG814&gt;=56,INDEX($GV:$GV,$JF814+56),"")</f>
      </c>
      <c r="JB814">
        <f>IF($JG814&gt;=57,INDEX($GV:$GV,$JF814+57),"")</f>
      </c>
      <c r="JC814">
        <f>IF($JG814&gt;=58,INDEX($GV:$GV,$JF814+58),"")</f>
      </c>
      <c r="JD814">
        <f>IF($JG814&gt;=59,INDEX($GV:$GV,$JF814+59),"")</f>
      </c>
      <c r="JE814">
        <f>IF($JG814&gt;=60,INDEX($GV:$GV,$JF814+60),"")</f>
      </c>
      <c r="JF814">
        <f>IFERROR(MATCH($GU814,$GV$2:$GV$322,0)+1,0)</f>
      </c>
      <c r="JG814">
        <f>IFERROR(INDEX($GW$2:$GW$322,MATCH($GU814,$GV$2:$GV$322,0)),0)</f>
      </c>
      <c r="JH814" t="s">
        <v>44</v>
      </c>
      <c r="JI814" t="s">
        <v>44</v>
      </c>
    </row>
    <row r="815" spans="1:269" x14ac:dyDescent="0.25">
      <c r="R815">
        <f>IF(OR($U815="",$Q815=""),"",IFERROR($U815/$Q815,0))</f>
      </c>
      <c r="S815">
        <f>IF($U815="","",
SUM($T815,$V815,$AA815,$W815,$Y815)*
(1-IF($AB815="",0,VALUE($AB815)/100)))</f>
      </c>
      <c r="T815">
        <f>IF($U815="","",$U815)</f>
      </c>
      <c r="V815">
        <f>IF($U815="","",
IF($O815="","",
IF(ISNUMBER(SEARCH("exempt",LOWER($O815))),0,
$U815*(VALUE(SUBSTITUTE($O815,"%",""))/100))))</f>
      </c>
      <c r="AC815">
        <f>IFERROR(IF(FIND(" - ",$K815)&gt;0,MID($K815,FIND(" - ",$K815)+3,LEN($K815)),""),"")</f>
      </c>
      <c r="AL815" t="s">
        <v>1844</v>
      </c>
      <c r="AT815">
        <f>IFERROR(LEFT($K815,FIND(" - ",$K815)-1),$K815)</f>
      </c>
      <c r="AW815">
        <f>IF($CL815&gt;=1,INDEX($AU:$AU,$CK815+1),"")</f>
      </c>
      <c r="AX815">
        <f>IF($CL815&gt;=2,INDEX($AU:$AU,$CK815+2),"")</f>
      </c>
      <c r="AY815">
        <f>IF($CL815&gt;=3,INDEX($AU:$AU,$CK815+3),"")</f>
      </c>
      <c r="AZ815">
        <f>IF($CL815&gt;=4,INDEX($AU:$AU,$CK815+4),"")</f>
      </c>
      <c r="BA815">
        <f>IF($CL815&gt;=5,INDEX($AU:$AU,$CK815+5),"")</f>
      </c>
      <c r="BB815">
        <f>IF($CL815&gt;=6,INDEX($AU:$AU,$CK815+6),"")</f>
      </c>
      <c r="BC815">
        <f>IF($CL815&gt;=7,INDEX($AU:$AU,$CK815+7),"")</f>
      </c>
      <c r="BD815">
        <f>IF($CL815&gt;=8,INDEX($AU:$AU,$CK815+8),"")</f>
      </c>
      <c r="BE815">
        <f>IF($CL815&gt;=9,INDEX($AU:$AU,$CK815+9),"")</f>
      </c>
      <c r="BF815">
        <f>IF($CL815&gt;=10,INDEX($AU:$AU,$CK815+10),"")</f>
      </c>
      <c r="BG815">
        <f>IF($CL815&gt;=11,INDEX($AU:$AU,$CK815+11),"")</f>
      </c>
      <c r="BH815">
        <f>IF($CL815&gt;=12,INDEX($AU:$AU,$CK815+12),"")</f>
      </c>
      <c r="BI815">
        <f>IF($CL815&gt;=13,INDEX($AU:$AU,$CK815+13),"")</f>
      </c>
      <c r="BJ815">
        <f>IF($CL815&gt;=14,INDEX($AU:$AU,$CK815+14),"")</f>
      </c>
      <c r="BK815">
        <f>IF($CL815&gt;=15,INDEX($AU:$AU,$CK815+15),"")</f>
      </c>
      <c r="BL815">
        <f>IF($CL815&gt;=16,INDEX($AU:$AU,$CK815+16),"")</f>
      </c>
      <c r="BM815">
        <f>IF($CL815&gt;=17,INDEX($AU:$AU,$CK815+17),"")</f>
      </c>
      <c r="BN815">
        <f>IF($CL815&gt;=18,INDEX($AU:$AU,$CK815+18),"")</f>
      </c>
      <c r="BO815">
        <f>IF($CL815&gt;=19,INDEX($AU:$AU,$CK815+19),"")</f>
      </c>
      <c r="BP815">
        <f>IF($CL815&gt;=20,INDEX($AU:$AU,$CK815+20),"")</f>
      </c>
      <c r="BQ815">
        <f>IF($CL815&gt;=21,INDEX($AU:$AU,$CK815+21),"")</f>
      </c>
      <c r="BR815">
        <f>IF($CL815&gt;=22,INDEX($AU:$AU,$CK815+22),"")</f>
      </c>
      <c r="BS815">
        <f>IF($CL815&gt;=23,INDEX($AU:$AU,$CK815+23),"")</f>
      </c>
      <c r="BT815">
        <f>IF($CL815&gt;=24,INDEX($AU:$AU,$CK815+24),"")</f>
      </c>
      <c r="BU815">
        <f>IF($CL815&gt;=25,INDEX($AU:$AU,$CK815+25),"")</f>
      </c>
      <c r="BV815">
        <f>IF($CL815&gt;=26,INDEX($AU:$AU,$CK815+26),"")</f>
      </c>
      <c r="BW815">
        <f>IF($CL815&gt;=27,INDEX($AU:$AU,$CK815+27),"")</f>
      </c>
      <c r="BX815">
        <f>IF($CL815&gt;=28,INDEX($AU:$AU,$CK815+28),"")</f>
      </c>
      <c r="BY815">
        <f>IF($CL815&gt;=29,INDEX($AU:$AU,$CK815+29),"")</f>
      </c>
      <c r="BZ815">
        <f>IF($CL815&gt;=30,INDEX($AU:$AU,$CK815+30),"")</f>
      </c>
      <c r="CA815">
        <f>IF($CL815&gt;=31,INDEX($AU:$AU,$CK815+31),"")</f>
      </c>
      <c r="CB815">
        <f>IF($CL815&gt;=32,INDEX($AU:$AU,$CK815+32),"")</f>
      </c>
      <c r="CC815">
        <f>IF($CL815&gt;=33,INDEX($AU:$AU,$CK815+33),"")</f>
      </c>
      <c r="CD815">
        <f>IF($CL815&gt;=34,INDEX($AU:$AU,$CK815+34),"")</f>
      </c>
      <c r="CE815">
        <f>IF($CL815&gt;=35,INDEX($AU:$AU,$CK815+35),"")</f>
      </c>
      <c r="CF815">
        <f>IF($CL815&gt;=36,INDEX($AU:$AU,$CK815+36),"")</f>
      </c>
      <c r="CG815">
        <f>IF($CL815&gt;=37,INDEX($AU:$AU,$CK815+37),"")</f>
      </c>
      <c r="CH815">
        <f>IF($CL815&gt;=38,INDEX($AU:$AU,$CK815+38),"")</f>
      </c>
      <c r="CI815">
        <f>IF($CL815&gt;=39,INDEX($AU:$AU,$CK815+39),"")</f>
      </c>
      <c r="CJ815">
        <f>IF($CL815&gt;=40,INDEX($AU:$AU,$CK815+40),"")</f>
      </c>
      <c r="CK815">
        <f>IFERROR(MATCH($AT815,$AU$2:$AU$133,0)+1,0)</f>
      </c>
      <c r="CL815">
        <f>IFERROR(INDEX($AV$2:$AV$133,MATCH($AT815,$AU$2:$AU$133,0)),0)</f>
      </c>
      <c r="CM815">
        <f>IFERROR(LEFT($L815,FIND(" - ",$L815)-1),$L815)</f>
      </c>
      <c r="CN815" t="s">
        <v>149</v>
      </c>
      <c r="CP815">
        <f>IF($DK815&gt;=1,INDEX($CN:$CN,$DJ815+1),"")</f>
      </c>
      <c r="CQ815">
        <f>IF($DK815&gt;=2,INDEX($CN:$CN,$DJ815+2),"")</f>
      </c>
      <c r="CR815">
        <f>IF($DK815&gt;=3,INDEX($CN:$CN,$DJ815+3),"")</f>
      </c>
      <c r="CS815">
        <f>IF($DK815&gt;=4,INDEX($CN:$CN,$DJ815+4),"")</f>
      </c>
      <c r="CT815">
        <f>IF($DK815&gt;=5,INDEX($CN:$CN,$DJ815+5),"")</f>
      </c>
      <c r="CU815">
        <f>IF($DK815&gt;=6,INDEX($CN:$CN,$DJ815+6),"")</f>
      </c>
      <c r="CV815">
        <f>IF($DK815&gt;=7,INDEX($CN:$CN,$DJ815+7),"")</f>
      </c>
      <c r="CW815">
        <f>IF($DK815&gt;=8,INDEX($CN:$CN,$DJ815+8),"")</f>
      </c>
      <c r="CX815">
        <f>IF($DK815&gt;=9,INDEX($CN:$CN,$DJ815+9),"")</f>
      </c>
      <c r="CY815">
        <f>IF($DK815&gt;=10,INDEX($CN:$CN,$DJ815+10),"")</f>
      </c>
      <c r="CZ815">
        <f>IF($DK815&gt;=11,INDEX($CN:$CN,$DJ815+11),"")</f>
      </c>
      <c r="DA815">
        <f>IF($DK815&gt;=12,INDEX($CN:$CN,$DJ815+12),"")</f>
      </c>
      <c r="DB815">
        <f>IF($DK815&gt;=13,INDEX($CN:$CN,$DJ815+13),"")</f>
      </c>
      <c r="DC815">
        <f>IF($DK815&gt;=14,INDEX($CN:$CN,$DJ815+14),"")</f>
      </c>
      <c r="DD815">
        <f>IF($DK815&gt;=15,INDEX($CN:$CN,$DJ815+15),"")</f>
      </c>
      <c r="DE815">
        <f>IF($DK815&gt;=16,INDEX($CN:$CN,$DJ815+16),"")</f>
      </c>
      <c r="DF815">
        <f>IF($DK815&gt;=17,INDEX($CN:$CN,$DJ815+17),"")</f>
      </c>
      <c r="DG815">
        <f>IF($DK815&gt;=18,INDEX($CN:$CN,$DJ815+18),"")</f>
      </c>
      <c r="DH815">
        <f>IF($DK815&gt;=19,INDEX($CN:$CN,$DJ815+19),"")</f>
      </c>
      <c r="DI815">
        <f>IF($DK815&gt;=20,INDEX($CN:$CN,$DJ815+20),"")</f>
      </c>
      <c r="DJ815">
        <f>IFERROR(MATCH($CM815,$CN$2:$CN$1089,0)+1,0)</f>
      </c>
      <c r="DK815">
        <f>IFERROR(INDEX($CO$2:$CO$1089,MATCH($CM815,$CN$2:$CN$1089,0)),0)</f>
      </c>
      <c r="DL815">
        <f>IFERROR(INDEX($AS:$AS,MATCH($O815,$AR:$AR,0))&amp;"","")</f>
      </c>
      <c r="DP815">
        <f>IF($GS815&gt;=1,INDEX($DM:$DM,$GR815+1),"")</f>
      </c>
      <c r="DQ815">
        <f>IF($GS815&gt;=2,INDEX($DM:$DM,$GR815+2),"")</f>
      </c>
      <c r="DR815">
        <f>IF($GS815&gt;=3,INDEX($DM:$DM,$GR815+3),"")</f>
      </c>
      <c r="DS815">
        <f>IF($GS815&gt;=4,INDEX($DM:$DM,$GR815+4),"")</f>
      </c>
      <c r="DT815">
        <f>IF($GS815&gt;=5,INDEX($DM:$DM,$GR815+5),"")</f>
      </c>
      <c r="DU815">
        <f>IF($GS815&gt;=6,INDEX($DM:$DM,$GR815+6),"")</f>
      </c>
      <c r="DV815">
        <f>IF($GS815&gt;=7,INDEX($DM:$DM,$GR815+7),"")</f>
      </c>
      <c r="DW815">
        <f>IF($GS815&gt;=8,INDEX($DM:$DM,$GR815+8),"")</f>
      </c>
      <c r="DX815">
        <f>IF($GS815&gt;=9,INDEX($DM:$DM,$GR815+9),"")</f>
      </c>
      <c r="DY815">
        <f>IF($GS815&gt;=10,INDEX($DM:$DM,$GR815+10),"")</f>
      </c>
      <c r="DZ815">
        <f>IF($GS815&gt;=11,INDEX($DM:$DM,$GR815+11),"")</f>
      </c>
      <c r="EA815">
        <f>IF($GS815&gt;=12,INDEX($DM:$DM,$GR815+12),"")</f>
      </c>
      <c r="EB815">
        <f>IF($GS815&gt;=13,INDEX($DM:$DM,$GR815+13),"")</f>
      </c>
      <c r="EC815">
        <f>IF($GS815&gt;=14,INDEX($DM:$DM,$GR815+14),"")</f>
      </c>
      <c r="ED815">
        <f>IF($GS815&gt;=15,INDEX($DM:$DM,$GR815+15),"")</f>
      </c>
      <c r="EE815">
        <f>IF($GS815&gt;=16,INDEX($DM:$DM,$GR815+16),"")</f>
      </c>
      <c r="EF815">
        <f>IF($GS815&gt;=17,INDEX($DM:$DM,$GR815+17),"")</f>
      </c>
      <c r="EG815">
        <f>IF($GS815&gt;=18,INDEX($DM:$DM,$GR815+18),"")</f>
      </c>
      <c r="EH815">
        <f>IF($GS815&gt;=19,INDEX($DM:$DM,$GR815+19),"")</f>
      </c>
      <c r="EI815">
        <f>IF($GS815&gt;=20,INDEX($DM:$DM,$GR815+20),"")</f>
      </c>
      <c r="EJ815">
        <f>IF($GS815&gt;=21,INDEX($DM:$DM,$GR815+21),"")</f>
      </c>
      <c r="EK815">
        <f>IF($GS815&gt;=22,INDEX($DM:$DM,$GR815+22),"")</f>
      </c>
      <c r="EL815">
        <f>IF($GS815&gt;=23,INDEX($DM:$DM,$GR815+23),"")</f>
      </c>
      <c r="EM815">
        <f>IF($GS815&gt;=24,INDEX($DM:$DM,$GR815+24),"")</f>
      </c>
      <c r="EN815">
        <f>IF($GS815&gt;=25,INDEX($DM:$DM,$GR815+25),"")</f>
      </c>
      <c r="EO815">
        <f>IF($GS815&gt;=26,INDEX($DM:$DM,$GR815+26),"")</f>
      </c>
      <c r="EP815">
        <f>IF($GS815&gt;=27,INDEX($DM:$DM,$GR815+27),"")</f>
      </c>
      <c r="EQ815">
        <f>IF($GS815&gt;=28,INDEX($DM:$DM,$GR815+28),"")</f>
      </c>
      <c r="ER815">
        <f>IF($GS815&gt;=29,INDEX($DM:$DM,$GR815+29),"")</f>
      </c>
      <c r="ES815">
        <f>IF($GS815&gt;=30,INDEX($DM:$DM,$GR815+30),"")</f>
      </c>
      <c r="ET815">
        <f>IF($GS815&gt;=31,INDEX($DM:$DM,$GR815+31),"")</f>
      </c>
      <c r="EU815">
        <f>IF($GS815&gt;=32,INDEX($DM:$DM,$GR815+32),"")</f>
      </c>
      <c r="EV815">
        <f>IF($GS815&gt;=33,INDEX($DM:$DM,$GR815+33),"")</f>
      </c>
      <c r="EW815">
        <f>IF($GS815&gt;=34,INDEX($DM:$DM,$GR815+34),"")</f>
      </c>
      <c r="EX815">
        <f>IF($GS815&gt;=35,INDEX($DM:$DM,$GR815+35),"")</f>
      </c>
      <c r="EY815">
        <f>IF($GS815&gt;=36,INDEX($DM:$DM,$GR815+36),"")</f>
      </c>
      <c r="EZ815">
        <f>IF($GS815&gt;=37,INDEX($DM:$DM,$GR815+37),"")</f>
      </c>
      <c r="FA815">
        <f>IF($GS815&gt;=38,INDEX($DM:$DM,$GR815+38),"")</f>
      </c>
      <c r="FB815">
        <f>IF($GS815&gt;=39,INDEX($DM:$DM,$GR815+39),"")</f>
      </c>
      <c r="FC815">
        <f>IF($GS815&gt;=40,INDEX($DM:$DM,$GR815+40),"")</f>
      </c>
      <c r="FD815">
        <f>IF($GS815&gt;=1,INDEX($DN:$DN,$GR815+1),"")</f>
      </c>
      <c r="FE815">
        <f>IF($GS815&gt;=2,INDEX($DN:$DN,$GR815+2),"")</f>
      </c>
      <c r="FF815">
        <f>IF($GS815&gt;=3,INDEX($DN:$DN,$GR815+3),"")</f>
      </c>
      <c r="FG815">
        <f>IF($GS815&gt;=4,INDEX($DN:$DN,$GR815+4),"")</f>
      </c>
      <c r="FH815">
        <f>IF($GS815&gt;=5,INDEX($DN:$DN,$GR815+5),"")</f>
      </c>
      <c r="FI815">
        <f>IF($GS815&gt;=6,INDEX($DN:$DN,$GR815+6),"")</f>
      </c>
      <c r="FJ815">
        <f>IF($GS815&gt;=7,INDEX($DN:$DN,$GR815+7),"")</f>
      </c>
      <c r="FK815">
        <f>IF($GS815&gt;=8,INDEX($DN:$DN,$GR815+8),"")</f>
      </c>
      <c r="FL815">
        <f>IF($GS815&gt;=9,INDEX($DN:$DN,$GR815+9),"")</f>
      </c>
      <c r="FM815">
        <f>IF($GS815&gt;=10,INDEX($DN:$DN,$GR815+10),"")</f>
      </c>
      <c r="FN815">
        <f>IF($GS815&gt;=11,INDEX($DN:$DN,$GR815+11),"")</f>
      </c>
      <c r="FO815">
        <f>IF($GS815&gt;=12,INDEX($DN:$DN,$GR815+12),"")</f>
      </c>
      <c r="FP815">
        <f>IF($GS815&gt;=13,INDEX($DN:$DN,$GR815+13),"")</f>
      </c>
      <c r="FQ815">
        <f>IF($GS815&gt;=14,INDEX($DN:$DN,$GR815+14),"")</f>
      </c>
      <c r="FR815">
        <f>IF($GS815&gt;=15,INDEX($DN:$DN,$GR815+15),"")</f>
      </c>
      <c r="FS815">
        <f>IF($GS815&gt;=16,INDEX($DN:$DN,$GR815+16),"")</f>
      </c>
      <c r="FT815">
        <f>IF($GS815&gt;=17,INDEX($DN:$DN,$GR815+17),"")</f>
      </c>
      <c r="FU815">
        <f>IF($GS815&gt;=18,INDEX($DN:$DN,$GR815+18),"")</f>
      </c>
      <c r="FV815">
        <f>IF($GS815&gt;=19,INDEX($DN:$DN,$GR815+19),"")</f>
      </c>
      <c r="FW815">
        <f>IF($GS815&gt;=20,INDEX($DN:$DN,$GR815+20),"")</f>
      </c>
      <c r="FX815">
        <f>IF($GS815&gt;=21,INDEX($DN:$DN,$GR815+21),"")</f>
      </c>
      <c r="FY815">
        <f>IF($GS815&gt;=22,INDEX($DN:$DN,$GR815+22),"")</f>
      </c>
      <c r="FZ815">
        <f>IF($GS815&gt;=23,INDEX($DN:$DN,$GR815+23),"")</f>
      </c>
      <c r="GA815">
        <f>IF($GS815&gt;=24,INDEX($DN:$DN,$GR815+24),"")</f>
      </c>
      <c r="GB815">
        <f>IF($GS815&gt;=25,INDEX($DN:$DN,$GR815+25),"")</f>
      </c>
      <c r="GC815">
        <f>IF($GS815&gt;=26,INDEX($DN:$DN,$GR815+26),"")</f>
      </c>
      <c r="GD815">
        <f>IF($GS815&gt;=27,INDEX($DN:$DN,$GR815+27),"")</f>
      </c>
      <c r="GE815">
        <f>IF($GS815&gt;=28,INDEX($DN:$DN,$GR815+28),"")</f>
      </c>
      <c r="GF815">
        <f>IF($GS815&gt;=29,INDEX($DN:$DN,$GR815+29),"")</f>
      </c>
      <c r="GG815">
        <f>IF($GS815&gt;=30,INDEX($DN:$DN,$GR815+30),"")</f>
      </c>
      <c r="GH815">
        <f>IF($GS815&gt;=31,INDEX($DN:$DN,$GR815+31),"")</f>
      </c>
      <c r="GI815">
        <f>IF($GS815&gt;=32,INDEX($DN:$DN,$GR815+32),"")</f>
      </c>
      <c r="GJ815">
        <f>IF($GS815&gt;=33,INDEX($DN:$DN,$GR815+33),"")</f>
      </c>
      <c r="GK815">
        <f>IF($GS815&gt;=34,INDEX($DN:$DN,$GR815+34),"")</f>
      </c>
      <c r="GL815">
        <f>IF($GS815&gt;=35,INDEX($DN:$DN,$GR815+35),"")</f>
      </c>
      <c r="GM815">
        <f>IF($GS815&gt;=36,INDEX($DN:$DN,$GR815+36),"")</f>
      </c>
      <c r="GN815">
        <f>IF($GS815&gt;=37,INDEX($DN:$DN,$GR815+37),"")</f>
      </c>
      <c r="GO815">
        <f>IF($GS815&gt;=38,INDEX($DN:$DN,$GR815+38),"")</f>
      </c>
      <c r="GP815">
        <f>IF($GS815&gt;=39,INDEX($DN:$DN,$GR815+39),"")</f>
      </c>
      <c r="GQ815">
        <f>IF($GS815&gt;=40,INDEX($DN:$DN,$GR815+40),"")</f>
      </c>
      <c r="GR815">
        <f>IFERROR(MATCH($DL815,$DM$2:$DM$148,0)+1,0)</f>
      </c>
      <c r="GS815">
        <f>IFERROR(INDEX($DO$2:$DO$148,MATCH($DL815,$DM$2:$DM$148,0)),0)</f>
      </c>
      <c r="GT815">
        <f>IFERROR(MATCH($Z815,$DP$815:$FC$815,0),0)</f>
      </c>
      <c r="GU815">
        <f>IF($GT815&gt;0,INDEX($FD$815:$GQ$815,$GT815),"")</f>
      </c>
      <c r="GX815">
        <f>IF($JG815&gt;=1,INDEX($GV:$GV,$JF815+1),"")</f>
      </c>
      <c r="GY815">
        <f>IF($JG815&gt;=2,INDEX($GV:$GV,$JF815+2),"")</f>
      </c>
      <c r="GZ815">
        <f>IF($JG815&gt;=3,INDEX($GV:$GV,$JF815+3),"")</f>
      </c>
      <c r="HA815">
        <f>IF($JG815&gt;=4,INDEX($GV:$GV,$JF815+4),"")</f>
      </c>
      <c r="HB815">
        <f>IF($JG815&gt;=5,INDEX($GV:$GV,$JF815+5),"")</f>
      </c>
      <c r="HC815">
        <f>IF($JG815&gt;=6,INDEX($GV:$GV,$JF815+6),"")</f>
      </c>
      <c r="HD815">
        <f>IF($JG815&gt;=7,INDEX($GV:$GV,$JF815+7),"")</f>
      </c>
      <c r="HE815">
        <f>IF($JG815&gt;=8,INDEX($GV:$GV,$JF815+8),"")</f>
      </c>
      <c r="HF815">
        <f>IF($JG815&gt;=9,INDEX($GV:$GV,$JF815+9),"")</f>
      </c>
      <c r="HG815">
        <f>IF($JG815&gt;=10,INDEX($GV:$GV,$JF815+10),"")</f>
      </c>
      <c r="HH815">
        <f>IF($JG815&gt;=11,INDEX($GV:$GV,$JF815+11),"")</f>
      </c>
      <c r="HI815">
        <f>IF($JG815&gt;=12,INDEX($GV:$GV,$JF815+12),"")</f>
      </c>
      <c r="HJ815">
        <f>IF($JG815&gt;=13,INDEX($GV:$GV,$JF815+13),"")</f>
      </c>
      <c r="HK815">
        <f>IF($JG815&gt;=14,INDEX($GV:$GV,$JF815+14),"")</f>
      </c>
      <c r="HL815">
        <f>IF($JG815&gt;=15,INDEX($GV:$GV,$JF815+15),"")</f>
      </c>
      <c r="HM815">
        <f>IF($JG815&gt;=16,INDEX($GV:$GV,$JF815+16),"")</f>
      </c>
      <c r="HN815">
        <f>IF($JG815&gt;=17,INDEX($GV:$GV,$JF815+17),"")</f>
      </c>
      <c r="HO815">
        <f>IF($JG815&gt;=18,INDEX($GV:$GV,$JF815+18),"")</f>
      </c>
      <c r="HP815">
        <f>IF($JG815&gt;=19,INDEX($GV:$GV,$JF815+19),"")</f>
      </c>
      <c r="HQ815">
        <f>IF($JG815&gt;=20,INDEX($GV:$GV,$JF815+20),"")</f>
      </c>
      <c r="HR815">
        <f>IF($JG815&gt;=21,INDEX($GV:$GV,$JF815+21),"")</f>
      </c>
      <c r="HS815">
        <f>IF($JG815&gt;=22,INDEX($GV:$GV,$JF815+22),"")</f>
      </c>
      <c r="HT815">
        <f>IF($JG815&gt;=23,INDEX($GV:$GV,$JF815+23),"")</f>
      </c>
      <c r="HU815">
        <f>IF($JG815&gt;=24,INDEX($GV:$GV,$JF815+24),"")</f>
      </c>
      <c r="HV815">
        <f>IF($JG815&gt;=25,INDEX($GV:$GV,$JF815+25),"")</f>
      </c>
      <c r="HW815">
        <f>IF($JG815&gt;=26,INDEX($GV:$GV,$JF815+26),"")</f>
      </c>
      <c r="HX815">
        <f>IF($JG815&gt;=27,INDEX($GV:$GV,$JF815+27),"")</f>
      </c>
      <c r="HY815">
        <f>IF($JG815&gt;=28,INDEX($GV:$GV,$JF815+28),"")</f>
      </c>
      <c r="HZ815">
        <f>IF($JG815&gt;=29,INDEX($GV:$GV,$JF815+29),"")</f>
      </c>
      <c r="IA815">
        <f>IF($JG815&gt;=30,INDEX($GV:$GV,$JF815+30),"")</f>
      </c>
      <c r="IB815">
        <f>IF($JG815&gt;=31,INDEX($GV:$GV,$JF815+31),"")</f>
      </c>
      <c r="IC815">
        <f>IF($JG815&gt;=32,INDEX($GV:$GV,$JF815+32),"")</f>
      </c>
      <c r="ID815">
        <f>IF($JG815&gt;=33,INDEX($GV:$GV,$JF815+33),"")</f>
      </c>
      <c r="IE815">
        <f>IF($JG815&gt;=34,INDEX($GV:$GV,$JF815+34),"")</f>
      </c>
      <c r="IF815">
        <f>IF($JG815&gt;=35,INDEX($GV:$GV,$JF815+35),"")</f>
      </c>
      <c r="IG815">
        <f>IF($JG815&gt;=36,INDEX($GV:$GV,$JF815+36),"")</f>
      </c>
      <c r="IH815">
        <f>IF($JG815&gt;=37,INDEX($GV:$GV,$JF815+37),"")</f>
      </c>
      <c r="II815">
        <f>IF($JG815&gt;=38,INDEX($GV:$GV,$JF815+38),"")</f>
      </c>
      <c r="IJ815">
        <f>IF($JG815&gt;=39,INDEX($GV:$GV,$JF815+39),"")</f>
      </c>
      <c r="IK815">
        <f>IF($JG815&gt;=40,INDEX($GV:$GV,$JF815+40),"")</f>
      </c>
      <c r="IL815">
        <f>IF($JG815&gt;=41,INDEX($GV:$GV,$JF815+41),"")</f>
      </c>
      <c r="IM815">
        <f>IF($JG815&gt;=42,INDEX($GV:$GV,$JF815+42),"")</f>
      </c>
      <c r="IN815">
        <f>IF($JG815&gt;=43,INDEX($GV:$GV,$JF815+43),"")</f>
      </c>
      <c r="IO815">
        <f>IF($JG815&gt;=44,INDEX($GV:$GV,$JF815+44),"")</f>
      </c>
      <c r="IP815">
        <f>IF($JG815&gt;=45,INDEX($GV:$GV,$JF815+45),"")</f>
      </c>
      <c r="IQ815">
        <f>IF($JG815&gt;=46,INDEX($GV:$GV,$JF815+46),"")</f>
      </c>
      <c r="IR815">
        <f>IF($JG815&gt;=47,INDEX($GV:$GV,$JF815+47),"")</f>
      </c>
      <c r="IS815">
        <f>IF($JG815&gt;=48,INDEX($GV:$GV,$JF815+48),"")</f>
      </c>
      <c r="IT815">
        <f>IF($JG815&gt;=49,INDEX($GV:$GV,$JF815+49),"")</f>
      </c>
      <c r="IU815">
        <f>IF($JG815&gt;=50,INDEX($GV:$GV,$JF815+50),"")</f>
      </c>
      <c r="IV815">
        <f>IF($JG815&gt;=51,INDEX($GV:$GV,$JF815+51),"")</f>
      </c>
      <c r="IW815">
        <f>IF($JG815&gt;=52,INDEX($GV:$GV,$JF815+52),"")</f>
      </c>
      <c r="IX815">
        <f>IF($JG815&gt;=53,INDEX($GV:$GV,$JF815+53),"")</f>
      </c>
      <c r="IY815">
        <f>IF($JG815&gt;=54,INDEX($GV:$GV,$JF815+54),"")</f>
      </c>
      <c r="IZ815">
        <f>IF($JG815&gt;=55,INDEX($GV:$GV,$JF815+55),"")</f>
      </c>
      <c r="JA815">
        <f>IF($JG815&gt;=56,INDEX($GV:$GV,$JF815+56),"")</f>
      </c>
      <c r="JB815">
        <f>IF($JG815&gt;=57,INDEX($GV:$GV,$JF815+57),"")</f>
      </c>
      <c r="JC815">
        <f>IF($JG815&gt;=58,INDEX($GV:$GV,$JF815+58),"")</f>
      </c>
      <c r="JD815">
        <f>IF($JG815&gt;=59,INDEX($GV:$GV,$JF815+59),"")</f>
      </c>
      <c r="JE815">
        <f>IF($JG815&gt;=60,INDEX($GV:$GV,$JF815+60),"")</f>
      </c>
      <c r="JF815">
        <f>IFERROR(MATCH($GU815,$GV$2:$GV$322,0)+1,0)</f>
      </c>
      <c r="JG815">
        <f>IFERROR(INDEX($GW$2:$GW$322,MATCH($GU815,$GV$2:$GV$322,0)),0)</f>
      </c>
      <c r="JH815" t="s">
        <v>44</v>
      </c>
      <c r="JI815" t="s">
        <v>44</v>
      </c>
    </row>
    <row r="816" spans="1:269" x14ac:dyDescent="0.25">
      <c r="R816">
        <f>IF(OR($U816="",$Q816=""),"",IFERROR($U816/$Q816,0))</f>
      </c>
      <c r="S816">
        <f>IF($U816="","",
SUM($T816,$V816,$AA816,$W816,$Y816)*
(1-IF($AB816="",0,VALUE($AB816)/100)))</f>
      </c>
      <c r="T816">
        <f>IF($U816="","",$U816)</f>
      </c>
      <c r="V816">
        <f>IF($U816="","",
IF($O816="","",
IF(ISNUMBER(SEARCH("exempt",LOWER($O816))),0,
$U816*(VALUE(SUBSTITUTE($O816,"%",""))/100))))</f>
      </c>
      <c r="AC816">
        <f>IFERROR(IF(FIND(" - ",$K816)&gt;0,MID($K816,FIND(" - ",$K816)+3,LEN($K816)),""),"")</f>
      </c>
      <c r="AL816" t="s">
        <v>1845</v>
      </c>
      <c r="AT816">
        <f>IFERROR(LEFT($K816,FIND(" - ",$K816)-1),$K816)</f>
      </c>
      <c r="AW816">
        <f>IF($CL816&gt;=1,INDEX($AU:$AU,$CK816+1),"")</f>
      </c>
      <c r="AX816">
        <f>IF($CL816&gt;=2,INDEX($AU:$AU,$CK816+2),"")</f>
      </c>
      <c r="AY816">
        <f>IF($CL816&gt;=3,INDEX($AU:$AU,$CK816+3),"")</f>
      </c>
      <c r="AZ816">
        <f>IF($CL816&gt;=4,INDEX($AU:$AU,$CK816+4),"")</f>
      </c>
      <c r="BA816">
        <f>IF($CL816&gt;=5,INDEX($AU:$AU,$CK816+5),"")</f>
      </c>
      <c r="BB816">
        <f>IF($CL816&gt;=6,INDEX($AU:$AU,$CK816+6),"")</f>
      </c>
      <c r="BC816">
        <f>IF($CL816&gt;=7,INDEX($AU:$AU,$CK816+7),"")</f>
      </c>
      <c r="BD816">
        <f>IF($CL816&gt;=8,INDEX($AU:$AU,$CK816+8),"")</f>
      </c>
      <c r="BE816">
        <f>IF($CL816&gt;=9,INDEX($AU:$AU,$CK816+9),"")</f>
      </c>
      <c r="BF816">
        <f>IF($CL816&gt;=10,INDEX($AU:$AU,$CK816+10),"")</f>
      </c>
      <c r="BG816">
        <f>IF($CL816&gt;=11,INDEX($AU:$AU,$CK816+11),"")</f>
      </c>
      <c r="BH816">
        <f>IF($CL816&gt;=12,INDEX($AU:$AU,$CK816+12),"")</f>
      </c>
      <c r="BI816">
        <f>IF($CL816&gt;=13,INDEX($AU:$AU,$CK816+13),"")</f>
      </c>
      <c r="BJ816">
        <f>IF($CL816&gt;=14,INDEX($AU:$AU,$CK816+14),"")</f>
      </c>
      <c r="BK816">
        <f>IF($CL816&gt;=15,INDEX($AU:$AU,$CK816+15),"")</f>
      </c>
      <c r="BL816">
        <f>IF($CL816&gt;=16,INDEX($AU:$AU,$CK816+16),"")</f>
      </c>
      <c r="BM816">
        <f>IF($CL816&gt;=17,INDEX($AU:$AU,$CK816+17),"")</f>
      </c>
      <c r="BN816">
        <f>IF($CL816&gt;=18,INDEX($AU:$AU,$CK816+18),"")</f>
      </c>
      <c r="BO816">
        <f>IF($CL816&gt;=19,INDEX($AU:$AU,$CK816+19),"")</f>
      </c>
      <c r="BP816">
        <f>IF($CL816&gt;=20,INDEX($AU:$AU,$CK816+20),"")</f>
      </c>
      <c r="BQ816">
        <f>IF($CL816&gt;=21,INDEX($AU:$AU,$CK816+21),"")</f>
      </c>
      <c r="BR816">
        <f>IF($CL816&gt;=22,INDEX($AU:$AU,$CK816+22),"")</f>
      </c>
      <c r="BS816">
        <f>IF($CL816&gt;=23,INDEX($AU:$AU,$CK816+23),"")</f>
      </c>
      <c r="BT816">
        <f>IF($CL816&gt;=24,INDEX($AU:$AU,$CK816+24),"")</f>
      </c>
      <c r="BU816">
        <f>IF($CL816&gt;=25,INDEX($AU:$AU,$CK816+25),"")</f>
      </c>
      <c r="BV816">
        <f>IF($CL816&gt;=26,INDEX($AU:$AU,$CK816+26),"")</f>
      </c>
      <c r="BW816">
        <f>IF($CL816&gt;=27,INDEX($AU:$AU,$CK816+27),"")</f>
      </c>
      <c r="BX816">
        <f>IF($CL816&gt;=28,INDEX($AU:$AU,$CK816+28),"")</f>
      </c>
      <c r="BY816">
        <f>IF($CL816&gt;=29,INDEX($AU:$AU,$CK816+29),"")</f>
      </c>
      <c r="BZ816">
        <f>IF($CL816&gt;=30,INDEX($AU:$AU,$CK816+30),"")</f>
      </c>
      <c r="CA816">
        <f>IF($CL816&gt;=31,INDEX($AU:$AU,$CK816+31),"")</f>
      </c>
      <c r="CB816">
        <f>IF($CL816&gt;=32,INDEX($AU:$AU,$CK816+32),"")</f>
      </c>
      <c r="CC816">
        <f>IF($CL816&gt;=33,INDEX($AU:$AU,$CK816+33),"")</f>
      </c>
      <c r="CD816">
        <f>IF($CL816&gt;=34,INDEX($AU:$AU,$CK816+34),"")</f>
      </c>
      <c r="CE816">
        <f>IF($CL816&gt;=35,INDEX($AU:$AU,$CK816+35),"")</f>
      </c>
      <c r="CF816">
        <f>IF($CL816&gt;=36,INDEX($AU:$AU,$CK816+36),"")</f>
      </c>
      <c r="CG816">
        <f>IF($CL816&gt;=37,INDEX($AU:$AU,$CK816+37),"")</f>
      </c>
      <c r="CH816">
        <f>IF($CL816&gt;=38,INDEX($AU:$AU,$CK816+38),"")</f>
      </c>
      <c r="CI816">
        <f>IF($CL816&gt;=39,INDEX($AU:$AU,$CK816+39),"")</f>
      </c>
      <c r="CJ816">
        <f>IF($CL816&gt;=40,INDEX($AU:$AU,$CK816+40),"")</f>
      </c>
      <c r="CK816">
        <f>IFERROR(MATCH($AT816,$AU$2:$AU$133,0)+1,0)</f>
      </c>
      <c r="CL816">
        <f>IFERROR(INDEX($AV$2:$AV$133,MATCH($AT816,$AU$2:$AU$133,0)),0)</f>
      </c>
      <c r="CM816">
        <f>IFERROR(LEFT($L816,FIND(" - ",$L816)-1),$L816)</f>
      </c>
      <c r="CN816" t="s">
        <v>1846</v>
      </c>
      <c r="CO816">
        <v>1</v>
      </c>
      <c r="CP816">
        <f>IF($DK816&gt;=1,INDEX($CN:$CN,$DJ816+1),"")</f>
      </c>
      <c r="CQ816">
        <f>IF($DK816&gt;=2,INDEX($CN:$CN,$DJ816+2),"")</f>
      </c>
      <c r="CR816">
        <f>IF($DK816&gt;=3,INDEX($CN:$CN,$DJ816+3),"")</f>
      </c>
      <c r="CS816">
        <f>IF($DK816&gt;=4,INDEX($CN:$CN,$DJ816+4),"")</f>
      </c>
      <c r="CT816">
        <f>IF($DK816&gt;=5,INDEX($CN:$CN,$DJ816+5),"")</f>
      </c>
      <c r="CU816">
        <f>IF($DK816&gt;=6,INDEX($CN:$CN,$DJ816+6),"")</f>
      </c>
      <c r="CV816">
        <f>IF($DK816&gt;=7,INDEX($CN:$CN,$DJ816+7),"")</f>
      </c>
      <c r="CW816">
        <f>IF($DK816&gt;=8,INDEX($CN:$CN,$DJ816+8),"")</f>
      </c>
      <c r="CX816">
        <f>IF($DK816&gt;=9,INDEX($CN:$CN,$DJ816+9),"")</f>
      </c>
      <c r="CY816">
        <f>IF($DK816&gt;=10,INDEX($CN:$CN,$DJ816+10),"")</f>
      </c>
      <c r="CZ816">
        <f>IF($DK816&gt;=11,INDEX($CN:$CN,$DJ816+11),"")</f>
      </c>
      <c r="DA816">
        <f>IF($DK816&gt;=12,INDEX($CN:$CN,$DJ816+12),"")</f>
      </c>
      <c r="DB816">
        <f>IF($DK816&gt;=13,INDEX($CN:$CN,$DJ816+13),"")</f>
      </c>
      <c r="DC816">
        <f>IF($DK816&gt;=14,INDEX($CN:$CN,$DJ816+14),"")</f>
      </c>
      <c r="DD816">
        <f>IF($DK816&gt;=15,INDEX($CN:$CN,$DJ816+15),"")</f>
      </c>
      <c r="DE816">
        <f>IF($DK816&gt;=16,INDEX($CN:$CN,$DJ816+16),"")</f>
      </c>
      <c r="DF816">
        <f>IF($DK816&gt;=17,INDEX($CN:$CN,$DJ816+17),"")</f>
      </c>
      <c r="DG816">
        <f>IF($DK816&gt;=18,INDEX($CN:$CN,$DJ816+18),"")</f>
      </c>
      <c r="DH816">
        <f>IF($DK816&gt;=19,INDEX($CN:$CN,$DJ816+19),"")</f>
      </c>
      <c r="DI816">
        <f>IF($DK816&gt;=20,INDEX($CN:$CN,$DJ816+20),"")</f>
      </c>
      <c r="DJ816">
        <f>IFERROR(MATCH($CM816,$CN$2:$CN$1089,0)+1,0)</f>
      </c>
      <c r="DK816">
        <f>IFERROR(INDEX($CO$2:$CO$1089,MATCH($CM816,$CN$2:$CN$1089,0)),0)</f>
      </c>
      <c r="DL816">
        <f>IFERROR(INDEX($AS:$AS,MATCH($O816,$AR:$AR,0))&amp;"","")</f>
      </c>
      <c r="DP816">
        <f>IF($GS816&gt;=1,INDEX($DM:$DM,$GR816+1),"")</f>
      </c>
      <c r="DQ816">
        <f>IF($GS816&gt;=2,INDEX($DM:$DM,$GR816+2),"")</f>
      </c>
      <c r="DR816">
        <f>IF($GS816&gt;=3,INDEX($DM:$DM,$GR816+3),"")</f>
      </c>
      <c r="DS816">
        <f>IF($GS816&gt;=4,INDEX($DM:$DM,$GR816+4),"")</f>
      </c>
      <c r="DT816">
        <f>IF($GS816&gt;=5,INDEX($DM:$DM,$GR816+5),"")</f>
      </c>
      <c r="DU816">
        <f>IF($GS816&gt;=6,INDEX($DM:$DM,$GR816+6),"")</f>
      </c>
      <c r="DV816">
        <f>IF($GS816&gt;=7,INDEX($DM:$DM,$GR816+7),"")</f>
      </c>
      <c r="DW816">
        <f>IF($GS816&gt;=8,INDEX($DM:$DM,$GR816+8),"")</f>
      </c>
      <c r="DX816">
        <f>IF($GS816&gt;=9,INDEX($DM:$DM,$GR816+9),"")</f>
      </c>
      <c r="DY816">
        <f>IF($GS816&gt;=10,INDEX($DM:$DM,$GR816+10),"")</f>
      </c>
      <c r="DZ816">
        <f>IF($GS816&gt;=11,INDEX($DM:$DM,$GR816+11),"")</f>
      </c>
      <c r="EA816">
        <f>IF($GS816&gt;=12,INDEX($DM:$DM,$GR816+12),"")</f>
      </c>
      <c r="EB816">
        <f>IF($GS816&gt;=13,INDEX($DM:$DM,$GR816+13),"")</f>
      </c>
      <c r="EC816">
        <f>IF($GS816&gt;=14,INDEX($DM:$DM,$GR816+14),"")</f>
      </c>
      <c r="ED816">
        <f>IF($GS816&gt;=15,INDEX($DM:$DM,$GR816+15),"")</f>
      </c>
      <c r="EE816">
        <f>IF($GS816&gt;=16,INDEX($DM:$DM,$GR816+16),"")</f>
      </c>
      <c r="EF816">
        <f>IF($GS816&gt;=17,INDEX($DM:$DM,$GR816+17),"")</f>
      </c>
      <c r="EG816">
        <f>IF($GS816&gt;=18,INDEX($DM:$DM,$GR816+18),"")</f>
      </c>
      <c r="EH816">
        <f>IF($GS816&gt;=19,INDEX($DM:$DM,$GR816+19),"")</f>
      </c>
      <c r="EI816">
        <f>IF($GS816&gt;=20,INDEX($DM:$DM,$GR816+20),"")</f>
      </c>
      <c r="EJ816">
        <f>IF($GS816&gt;=21,INDEX($DM:$DM,$GR816+21),"")</f>
      </c>
      <c r="EK816">
        <f>IF($GS816&gt;=22,INDEX($DM:$DM,$GR816+22),"")</f>
      </c>
      <c r="EL816">
        <f>IF($GS816&gt;=23,INDEX($DM:$DM,$GR816+23),"")</f>
      </c>
      <c r="EM816">
        <f>IF($GS816&gt;=24,INDEX($DM:$DM,$GR816+24),"")</f>
      </c>
      <c r="EN816">
        <f>IF($GS816&gt;=25,INDEX($DM:$DM,$GR816+25),"")</f>
      </c>
      <c r="EO816">
        <f>IF($GS816&gt;=26,INDEX($DM:$DM,$GR816+26),"")</f>
      </c>
      <c r="EP816">
        <f>IF($GS816&gt;=27,INDEX($DM:$DM,$GR816+27),"")</f>
      </c>
      <c r="EQ816">
        <f>IF($GS816&gt;=28,INDEX($DM:$DM,$GR816+28),"")</f>
      </c>
      <c r="ER816">
        <f>IF($GS816&gt;=29,INDEX($DM:$DM,$GR816+29),"")</f>
      </c>
      <c r="ES816">
        <f>IF($GS816&gt;=30,INDEX($DM:$DM,$GR816+30),"")</f>
      </c>
      <c r="ET816">
        <f>IF($GS816&gt;=31,INDEX($DM:$DM,$GR816+31),"")</f>
      </c>
      <c r="EU816">
        <f>IF($GS816&gt;=32,INDEX($DM:$DM,$GR816+32),"")</f>
      </c>
      <c r="EV816">
        <f>IF($GS816&gt;=33,INDEX($DM:$DM,$GR816+33),"")</f>
      </c>
      <c r="EW816">
        <f>IF($GS816&gt;=34,INDEX($DM:$DM,$GR816+34),"")</f>
      </c>
      <c r="EX816">
        <f>IF($GS816&gt;=35,INDEX($DM:$DM,$GR816+35),"")</f>
      </c>
      <c r="EY816">
        <f>IF($GS816&gt;=36,INDEX($DM:$DM,$GR816+36),"")</f>
      </c>
      <c r="EZ816">
        <f>IF($GS816&gt;=37,INDEX($DM:$DM,$GR816+37),"")</f>
      </c>
      <c r="FA816">
        <f>IF($GS816&gt;=38,INDEX($DM:$DM,$GR816+38),"")</f>
      </c>
      <c r="FB816">
        <f>IF($GS816&gt;=39,INDEX($DM:$DM,$GR816+39),"")</f>
      </c>
      <c r="FC816">
        <f>IF($GS816&gt;=40,INDEX($DM:$DM,$GR816+40),"")</f>
      </c>
      <c r="FD816">
        <f>IF($GS816&gt;=1,INDEX($DN:$DN,$GR816+1),"")</f>
      </c>
      <c r="FE816">
        <f>IF($GS816&gt;=2,INDEX($DN:$DN,$GR816+2),"")</f>
      </c>
      <c r="FF816">
        <f>IF($GS816&gt;=3,INDEX($DN:$DN,$GR816+3),"")</f>
      </c>
      <c r="FG816">
        <f>IF($GS816&gt;=4,INDEX($DN:$DN,$GR816+4),"")</f>
      </c>
      <c r="FH816">
        <f>IF($GS816&gt;=5,INDEX($DN:$DN,$GR816+5),"")</f>
      </c>
      <c r="FI816">
        <f>IF($GS816&gt;=6,INDEX($DN:$DN,$GR816+6),"")</f>
      </c>
      <c r="FJ816">
        <f>IF($GS816&gt;=7,INDEX($DN:$DN,$GR816+7),"")</f>
      </c>
      <c r="FK816">
        <f>IF($GS816&gt;=8,INDEX($DN:$DN,$GR816+8),"")</f>
      </c>
      <c r="FL816">
        <f>IF($GS816&gt;=9,INDEX($DN:$DN,$GR816+9),"")</f>
      </c>
      <c r="FM816">
        <f>IF($GS816&gt;=10,INDEX($DN:$DN,$GR816+10),"")</f>
      </c>
      <c r="FN816">
        <f>IF($GS816&gt;=11,INDEX($DN:$DN,$GR816+11),"")</f>
      </c>
      <c r="FO816">
        <f>IF($GS816&gt;=12,INDEX($DN:$DN,$GR816+12),"")</f>
      </c>
      <c r="FP816">
        <f>IF($GS816&gt;=13,INDEX($DN:$DN,$GR816+13),"")</f>
      </c>
      <c r="FQ816">
        <f>IF($GS816&gt;=14,INDEX($DN:$DN,$GR816+14),"")</f>
      </c>
      <c r="FR816">
        <f>IF($GS816&gt;=15,INDEX($DN:$DN,$GR816+15),"")</f>
      </c>
      <c r="FS816">
        <f>IF($GS816&gt;=16,INDEX($DN:$DN,$GR816+16),"")</f>
      </c>
      <c r="FT816">
        <f>IF($GS816&gt;=17,INDEX($DN:$DN,$GR816+17),"")</f>
      </c>
      <c r="FU816">
        <f>IF($GS816&gt;=18,INDEX($DN:$DN,$GR816+18),"")</f>
      </c>
      <c r="FV816">
        <f>IF($GS816&gt;=19,INDEX($DN:$DN,$GR816+19),"")</f>
      </c>
      <c r="FW816">
        <f>IF($GS816&gt;=20,INDEX($DN:$DN,$GR816+20),"")</f>
      </c>
      <c r="FX816">
        <f>IF($GS816&gt;=21,INDEX($DN:$DN,$GR816+21),"")</f>
      </c>
      <c r="FY816">
        <f>IF($GS816&gt;=22,INDEX($DN:$DN,$GR816+22),"")</f>
      </c>
      <c r="FZ816">
        <f>IF($GS816&gt;=23,INDEX($DN:$DN,$GR816+23),"")</f>
      </c>
      <c r="GA816">
        <f>IF($GS816&gt;=24,INDEX($DN:$DN,$GR816+24),"")</f>
      </c>
      <c r="GB816">
        <f>IF($GS816&gt;=25,INDEX($DN:$DN,$GR816+25),"")</f>
      </c>
      <c r="GC816">
        <f>IF($GS816&gt;=26,INDEX($DN:$DN,$GR816+26),"")</f>
      </c>
      <c r="GD816">
        <f>IF($GS816&gt;=27,INDEX($DN:$DN,$GR816+27),"")</f>
      </c>
      <c r="GE816">
        <f>IF($GS816&gt;=28,INDEX($DN:$DN,$GR816+28),"")</f>
      </c>
      <c r="GF816">
        <f>IF($GS816&gt;=29,INDEX($DN:$DN,$GR816+29),"")</f>
      </c>
      <c r="GG816">
        <f>IF($GS816&gt;=30,INDEX($DN:$DN,$GR816+30),"")</f>
      </c>
      <c r="GH816">
        <f>IF($GS816&gt;=31,INDEX($DN:$DN,$GR816+31),"")</f>
      </c>
      <c r="GI816">
        <f>IF($GS816&gt;=32,INDEX($DN:$DN,$GR816+32),"")</f>
      </c>
      <c r="GJ816">
        <f>IF($GS816&gt;=33,INDEX($DN:$DN,$GR816+33),"")</f>
      </c>
      <c r="GK816">
        <f>IF($GS816&gt;=34,INDEX($DN:$DN,$GR816+34),"")</f>
      </c>
      <c r="GL816">
        <f>IF($GS816&gt;=35,INDEX($DN:$DN,$GR816+35),"")</f>
      </c>
      <c r="GM816">
        <f>IF($GS816&gt;=36,INDEX($DN:$DN,$GR816+36),"")</f>
      </c>
      <c r="GN816">
        <f>IF($GS816&gt;=37,INDEX($DN:$DN,$GR816+37),"")</f>
      </c>
      <c r="GO816">
        <f>IF($GS816&gt;=38,INDEX($DN:$DN,$GR816+38),"")</f>
      </c>
      <c r="GP816">
        <f>IF($GS816&gt;=39,INDEX($DN:$DN,$GR816+39),"")</f>
      </c>
      <c r="GQ816">
        <f>IF($GS816&gt;=40,INDEX($DN:$DN,$GR816+40),"")</f>
      </c>
      <c r="GR816">
        <f>IFERROR(MATCH($DL816,$DM$2:$DM$148,0)+1,0)</f>
      </c>
      <c r="GS816">
        <f>IFERROR(INDEX($DO$2:$DO$148,MATCH($DL816,$DM$2:$DM$148,0)),0)</f>
      </c>
      <c r="GT816">
        <f>IFERROR(MATCH($Z816,$DP$816:$FC$816,0),0)</f>
      </c>
      <c r="GU816">
        <f>IF($GT816&gt;0,INDEX($FD$816:$GQ$816,$GT816),"")</f>
      </c>
      <c r="GX816">
        <f>IF($JG816&gt;=1,INDEX($GV:$GV,$JF816+1),"")</f>
      </c>
      <c r="GY816">
        <f>IF($JG816&gt;=2,INDEX($GV:$GV,$JF816+2),"")</f>
      </c>
      <c r="GZ816">
        <f>IF($JG816&gt;=3,INDEX($GV:$GV,$JF816+3),"")</f>
      </c>
      <c r="HA816">
        <f>IF($JG816&gt;=4,INDEX($GV:$GV,$JF816+4),"")</f>
      </c>
      <c r="HB816">
        <f>IF($JG816&gt;=5,INDEX($GV:$GV,$JF816+5),"")</f>
      </c>
      <c r="HC816">
        <f>IF($JG816&gt;=6,INDEX($GV:$GV,$JF816+6),"")</f>
      </c>
      <c r="HD816">
        <f>IF($JG816&gt;=7,INDEX($GV:$GV,$JF816+7),"")</f>
      </c>
      <c r="HE816">
        <f>IF($JG816&gt;=8,INDEX($GV:$GV,$JF816+8),"")</f>
      </c>
      <c r="HF816">
        <f>IF($JG816&gt;=9,INDEX($GV:$GV,$JF816+9),"")</f>
      </c>
      <c r="HG816">
        <f>IF($JG816&gt;=10,INDEX($GV:$GV,$JF816+10),"")</f>
      </c>
      <c r="HH816">
        <f>IF($JG816&gt;=11,INDEX($GV:$GV,$JF816+11),"")</f>
      </c>
      <c r="HI816">
        <f>IF($JG816&gt;=12,INDEX($GV:$GV,$JF816+12),"")</f>
      </c>
      <c r="HJ816">
        <f>IF($JG816&gt;=13,INDEX($GV:$GV,$JF816+13),"")</f>
      </c>
      <c r="HK816">
        <f>IF($JG816&gt;=14,INDEX($GV:$GV,$JF816+14),"")</f>
      </c>
      <c r="HL816">
        <f>IF($JG816&gt;=15,INDEX($GV:$GV,$JF816+15),"")</f>
      </c>
      <c r="HM816">
        <f>IF($JG816&gt;=16,INDEX($GV:$GV,$JF816+16),"")</f>
      </c>
      <c r="HN816">
        <f>IF($JG816&gt;=17,INDEX($GV:$GV,$JF816+17),"")</f>
      </c>
      <c r="HO816">
        <f>IF($JG816&gt;=18,INDEX($GV:$GV,$JF816+18),"")</f>
      </c>
      <c r="HP816">
        <f>IF($JG816&gt;=19,INDEX($GV:$GV,$JF816+19),"")</f>
      </c>
      <c r="HQ816">
        <f>IF($JG816&gt;=20,INDEX($GV:$GV,$JF816+20),"")</f>
      </c>
      <c r="HR816">
        <f>IF($JG816&gt;=21,INDEX($GV:$GV,$JF816+21),"")</f>
      </c>
      <c r="HS816">
        <f>IF($JG816&gt;=22,INDEX($GV:$GV,$JF816+22),"")</f>
      </c>
      <c r="HT816">
        <f>IF($JG816&gt;=23,INDEX($GV:$GV,$JF816+23),"")</f>
      </c>
      <c r="HU816">
        <f>IF($JG816&gt;=24,INDEX($GV:$GV,$JF816+24),"")</f>
      </c>
      <c r="HV816">
        <f>IF($JG816&gt;=25,INDEX($GV:$GV,$JF816+25),"")</f>
      </c>
      <c r="HW816">
        <f>IF($JG816&gt;=26,INDEX($GV:$GV,$JF816+26),"")</f>
      </c>
      <c r="HX816">
        <f>IF($JG816&gt;=27,INDEX($GV:$GV,$JF816+27),"")</f>
      </c>
      <c r="HY816">
        <f>IF($JG816&gt;=28,INDEX($GV:$GV,$JF816+28),"")</f>
      </c>
      <c r="HZ816">
        <f>IF($JG816&gt;=29,INDEX($GV:$GV,$JF816+29),"")</f>
      </c>
      <c r="IA816">
        <f>IF($JG816&gt;=30,INDEX($GV:$GV,$JF816+30),"")</f>
      </c>
      <c r="IB816">
        <f>IF($JG816&gt;=31,INDEX($GV:$GV,$JF816+31),"")</f>
      </c>
      <c r="IC816">
        <f>IF($JG816&gt;=32,INDEX($GV:$GV,$JF816+32),"")</f>
      </c>
      <c r="ID816">
        <f>IF($JG816&gt;=33,INDEX($GV:$GV,$JF816+33),"")</f>
      </c>
      <c r="IE816">
        <f>IF($JG816&gt;=34,INDEX($GV:$GV,$JF816+34),"")</f>
      </c>
      <c r="IF816">
        <f>IF($JG816&gt;=35,INDEX($GV:$GV,$JF816+35),"")</f>
      </c>
      <c r="IG816">
        <f>IF($JG816&gt;=36,INDEX($GV:$GV,$JF816+36),"")</f>
      </c>
      <c r="IH816">
        <f>IF($JG816&gt;=37,INDEX($GV:$GV,$JF816+37),"")</f>
      </c>
      <c r="II816">
        <f>IF($JG816&gt;=38,INDEX($GV:$GV,$JF816+38),"")</f>
      </c>
      <c r="IJ816">
        <f>IF($JG816&gt;=39,INDEX($GV:$GV,$JF816+39),"")</f>
      </c>
      <c r="IK816">
        <f>IF($JG816&gt;=40,INDEX($GV:$GV,$JF816+40),"")</f>
      </c>
      <c r="IL816">
        <f>IF($JG816&gt;=41,INDEX($GV:$GV,$JF816+41),"")</f>
      </c>
      <c r="IM816">
        <f>IF($JG816&gt;=42,INDEX($GV:$GV,$JF816+42),"")</f>
      </c>
      <c r="IN816">
        <f>IF($JG816&gt;=43,INDEX($GV:$GV,$JF816+43),"")</f>
      </c>
      <c r="IO816">
        <f>IF($JG816&gt;=44,INDEX($GV:$GV,$JF816+44),"")</f>
      </c>
      <c r="IP816">
        <f>IF($JG816&gt;=45,INDEX($GV:$GV,$JF816+45),"")</f>
      </c>
      <c r="IQ816">
        <f>IF($JG816&gt;=46,INDEX($GV:$GV,$JF816+46),"")</f>
      </c>
      <c r="IR816">
        <f>IF($JG816&gt;=47,INDEX($GV:$GV,$JF816+47),"")</f>
      </c>
      <c r="IS816">
        <f>IF($JG816&gt;=48,INDEX($GV:$GV,$JF816+48),"")</f>
      </c>
      <c r="IT816">
        <f>IF($JG816&gt;=49,INDEX($GV:$GV,$JF816+49),"")</f>
      </c>
      <c r="IU816">
        <f>IF($JG816&gt;=50,INDEX($GV:$GV,$JF816+50),"")</f>
      </c>
      <c r="IV816">
        <f>IF($JG816&gt;=51,INDEX($GV:$GV,$JF816+51),"")</f>
      </c>
      <c r="IW816">
        <f>IF($JG816&gt;=52,INDEX($GV:$GV,$JF816+52),"")</f>
      </c>
      <c r="IX816">
        <f>IF($JG816&gt;=53,INDEX($GV:$GV,$JF816+53),"")</f>
      </c>
      <c r="IY816">
        <f>IF($JG816&gt;=54,INDEX($GV:$GV,$JF816+54),"")</f>
      </c>
      <c r="IZ816">
        <f>IF($JG816&gt;=55,INDEX($GV:$GV,$JF816+55),"")</f>
      </c>
      <c r="JA816">
        <f>IF($JG816&gt;=56,INDEX($GV:$GV,$JF816+56),"")</f>
      </c>
      <c r="JB816">
        <f>IF($JG816&gt;=57,INDEX($GV:$GV,$JF816+57),"")</f>
      </c>
      <c r="JC816">
        <f>IF($JG816&gt;=58,INDEX($GV:$GV,$JF816+58),"")</f>
      </c>
      <c r="JD816">
        <f>IF($JG816&gt;=59,INDEX($GV:$GV,$JF816+59),"")</f>
      </c>
      <c r="JE816">
        <f>IF($JG816&gt;=60,INDEX($GV:$GV,$JF816+60),"")</f>
      </c>
      <c r="JF816">
        <f>IFERROR(MATCH($GU816,$GV$2:$GV$322,0)+1,0)</f>
      </c>
      <c r="JG816">
        <f>IFERROR(INDEX($GW$2:$GW$322,MATCH($GU816,$GV$2:$GV$322,0)),0)</f>
      </c>
      <c r="JH816" t="s">
        <v>44</v>
      </c>
      <c r="JI816" t="s">
        <v>44</v>
      </c>
    </row>
    <row r="817" spans="1:269" x14ac:dyDescent="0.25">
      <c r="R817">
        <f>IF(OR($U817="",$Q817=""),"",IFERROR($U817/$Q817,0))</f>
      </c>
      <c r="S817">
        <f>IF($U817="","",
SUM($T817,$V817,$AA817,$W817,$Y817)*
(1-IF($AB817="",0,VALUE($AB817)/100)))</f>
      </c>
      <c r="T817">
        <f>IF($U817="","",$U817)</f>
      </c>
      <c r="V817">
        <f>IF($U817="","",
IF($O817="","",
IF(ISNUMBER(SEARCH("exempt",LOWER($O817))),0,
$U817*(VALUE(SUBSTITUTE($O817,"%",""))/100))))</f>
      </c>
      <c r="AC817">
        <f>IFERROR(IF(FIND(" - ",$K817)&gt;0,MID($K817,FIND(" - ",$K817)+3,LEN($K817)),""),"")</f>
      </c>
      <c r="AL817" t="s">
        <v>1847</v>
      </c>
      <c r="AT817">
        <f>IFERROR(LEFT($K817,FIND(" - ",$K817)-1),$K817)</f>
      </c>
      <c r="AW817">
        <f>IF($CL817&gt;=1,INDEX($AU:$AU,$CK817+1),"")</f>
      </c>
      <c r="AX817">
        <f>IF($CL817&gt;=2,INDEX($AU:$AU,$CK817+2),"")</f>
      </c>
      <c r="AY817">
        <f>IF($CL817&gt;=3,INDEX($AU:$AU,$CK817+3),"")</f>
      </c>
      <c r="AZ817">
        <f>IF($CL817&gt;=4,INDEX($AU:$AU,$CK817+4),"")</f>
      </c>
      <c r="BA817">
        <f>IF($CL817&gt;=5,INDEX($AU:$AU,$CK817+5),"")</f>
      </c>
      <c r="BB817">
        <f>IF($CL817&gt;=6,INDEX($AU:$AU,$CK817+6),"")</f>
      </c>
      <c r="BC817">
        <f>IF($CL817&gt;=7,INDEX($AU:$AU,$CK817+7),"")</f>
      </c>
      <c r="BD817">
        <f>IF($CL817&gt;=8,INDEX($AU:$AU,$CK817+8),"")</f>
      </c>
      <c r="BE817">
        <f>IF($CL817&gt;=9,INDEX($AU:$AU,$CK817+9),"")</f>
      </c>
      <c r="BF817">
        <f>IF($CL817&gt;=10,INDEX($AU:$AU,$CK817+10),"")</f>
      </c>
      <c r="BG817">
        <f>IF($CL817&gt;=11,INDEX($AU:$AU,$CK817+11),"")</f>
      </c>
      <c r="BH817">
        <f>IF($CL817&gt;=12,INDEX($AU:$AU,$CK817+12),"")</f>
      </c>
      <c r="BI817">
        <f>IF($CL817&gt;=13,INDEX($AU:$AU,$CK817+13),"")</f>
      </c>
      <c r="BJ817">
        <f>IF($CL817&gt;=14,INDEX($AU:$AU,$CK817+14),"")</f>
      </c>
      <c r="BK817">
        <f>IF($CL817&gt;=15,INDEX($AU:$AU,$CK817+15),"")</f>
      </c>
      <c r="BL817">
        <f>IF($CL817&gt;=16,INDEX($AU:$AU,$CK817+16),"")</f>
      </c>
      <c r="BM817">
        <f>IF($CL817&gt;=17,INDEX($AU:$AU,$CK817+17),"")</f>
      </c>
      <c r="BN817">
        <f>IF($CL817&gt;=18,INDEX($AU:$AU,$CK817+18),"")</f>
      </c>
      <c r="BO817">
        <f>IF($CL817&gt;=19,INDEX($AU:$AU,$CK817+19),"")</f>
      </c>
      <c r="BP817">
        <f>IF($CL817&gt;=20,INDEX($AU:$AU,$CK817+20),"")</f>
      </c>
      <c r="BQ817">
        <f>IF($CL817&gt;=21,INDEX($AU:$AU,$CK817+21),"")</f>
      </c>
      <c r="BR817">
        <f>IF($CL817&gt;=22,INDEX($AU:$AU,$CK817+22),"")</f>
      </c>
      <c r="BS817">
        <f>IF($CL817&gt;=23,INDEX($AU:$AU,$CK817+23),"")</f>
      </c>
      <c r="BT817">
        <f>IF($CL817&gt;=24,INDEX($AU:$AU,$CK817+24),"")</f>
      </c>
      <c r="BU817">
        <f>IF($CL817&gt;=25,INDEX($AU:$AU,$CK817+25),"")</f>
      </c>
      <c r="BV817">
        <f>IF($CL817&gt;=26,INDEX($AU:$AU,$CK817+26),"")</f>
      </c>
      <c r="BW817">
        <f>IF($CL817&gt;=27,INDEX($AU:$AU,$CK817+27),"")</f>
      </c>
      <c r="BX817">
        <f>IF($CL817&gt;=28,INDEX($AU:$AU,$CK817+28),"")</f>
      </c>
      <c r="BY817">
        <f>IF($CL817&gt;=29,INDEX($AU:$AU,$CK817+29),"")</f>
      </c>
      <c r="BZ817">
        <f>IF($CL817&gt;=30,INDEX($AU:$AU,$CK817+30),"")</f>
      </c>
      <c r="CA817">
        <f>IF($CL817&gt;=31,INDEX($AU:$AU,$CK817+31),"")</f>
      </c>
      <c r="CB817">
        <f>IF($CL817&gt;=32,INDEX($AU:$AU,$CK817+32),"")</f>
      </c>
      <c r="CC817">
        <f>IF($CL817&gt;=33,INDEX($AU:$AU,$CK817+33),"")</f>
      </c>
      <c r="CD817">
        <f>IF($CL817&gt;=34,INDEX($AU:$AU,$CK817+34),"")</f>
      </c>
      <c r="CE817">
        <f>IF($CL817&gt;=35,INDEX($AU:$AU,$CK817+35),"")</f>
      </c>
      <c r="CF817">
        <f>IF($CL817&gt;=36,INDEX($AU:$AU,$CK817+36),"")</f>
      </c>
      <c r="CG817">
        <f>IF($CL817&gt;=37,INDEX($AU:$AU,$CK817+37),"")</f>
      </c>
      <c r="CH817">
        <f>IF($CL817&gt;=38,INDEX($AU:$AU,$CK817+38),"")</f>
      </c>
      <c r="CI817">
        <f>IF($CL817&gt;=39,INDEX($AU:$AU,$CK817+39),"")</f>
      </c>
      <c r="CJ817">
        <f>IF($CL817&gt;=40,INDEX($AU:$AU,$CK817+40),"")</f>
      </c>
      <c r="CK817">
        <f>IFERROR(MATCH($AT817,$AU$2:$AU$133,0)+1,0)</f>
      </c>
      <c r="CL817">
        <f>IFERROR(INDEX($AV$2:$AV$133,MATCH($AT817,$AU$2:$AU$133,0)),0)</f>
      </c>
      <c r="CM817">
        <f>IFERROR(LEFT($L817,FIND(" - ",$L817)-1),$L817)</f>
      </c>
      <c r="CN817" t="s">
        <v>221</v>
      </c>
      <c r="CP817">
        <f>IF($DK817&gt;=1,INDEX($CN:$CN,$DJ817+1),"")</f>
      </c>
      <c r="CQ817">
        <f>IF($DK817&gt;=2,INDEX($CN:$CN,$DJ817+2),"")</f>
      </c>
      <c r="CR817">
        <f>IF($DK817&gt;=3,INDEX($CN:$CN,$DJ817+3),"")</f>
      </c>
      <c r="CS817">
        <f>IF($DK817&gt;=4,INDEX($CN:$CN,$DJ817+4),"")</f>
      </c>
      <c r="CT817">
        <f>IF($DK817&gt;=5,INDEX($CN:$CN,$DJ817+5),"")</f>
      </c>
      <c r="CU817">
        <f>IF($DK817&gt;=6,INDEX($CN:$CN,$DJ817+6),"")</f>
      </c>
      <c r="CV817">
        <f>IF($DK817&gt;=7,INDEX($CN:$CN,$DJ817+7),"")</f>
      </c>
      <c r="CW817">
        <f>IF($DK817&gt;=8,INDEX($CN:$CN,$DJ817+8),"")</f>
      </c>
      <c r="CX817">
        <f>IF($DK817&gt;=9,INDEX($CN:$CN,$DJ817+9),"")</f>
      </c>
      <c r="CY817">
        <f>IF($DK817&gt;=10,INDEX($CN:$CN,$DJ817+10),"")</f>
      </c>
      <c r="CZ817">
        <f>IF($DK817&gt;=11,INDEX($CN:$CN,$DJ817+11),"")</f>
      </c>
      <c r="DA817">
        <f>IF($DK817&gt;=12,INDEX($CN:$CN,$DJ817+12),"")</f>
      </c>
      <c r="DB817">
        <f>IF($DK817&gt;=13,INDEX($CN:$CN,$DJ817+13),"")</f>
      </c>
      <c r="DC817">
        <f>IF($DK817&gt;=14,INDEX($CN:$CN,$DJ817+14),"")</f>
      </c>
      <c r="DD817">
        <f>IF($DK817&gt;=15,INDEX($CN:$CN,$DJ817+15),"")</f>
      </c>
      <c r="DE817">
        <f>IF($DK817&gt;=16,INDEX($CN:$CN,$DJ817+16),"")</f>
      </c>
      <c r="DF817">
        <f>IF($DK817&gt;=17,INDEX($CN:$CN,$DJ817+17),"")</f>
      </c>
      <c r="DG817">
        <f>IF($DK817&gt;=18,INDEX($CN:$CN,$DJ817+18),"")</f>
      </c>
      <c r="DH817">
        <f>IF($DK817&gt;=19,INDEX($CN:$CN,$DJ817+19),"")</f>
      </c>
      <c r="DI817">
        <f>IF($DK817&gt;=20,INDEX($CN:$CN,$DJ817+20),"")</f>
      </c>
      <c r="DJ817">
        <f>IFERROR(MATCH($CM817,$CN$2:$CN$1089,0)+1,0)</f>
      </c>
      <c r="DK817">
        <f>IFERROR(INDEX($CO$2:$CO$1089,MATCH($CM817,$CN$2:$CN$1089,0)),0)</f>
      </c>
      <c r="DL817">
        <f>IFERROR(INDEX($AS:$AS,MATCH($O817,$AR:$AR,0))&amp;"","")</f>
      </c>
      <c r="DP817">
        <f>IF($GS817&gt;=1,INDEX($DM:$DM,$GR817+1),"")</f>
      </c>
      <c r="DQ817">
        <f>IF($GS817&gt;=2,INDEX($DM:$DM,$GR817+2),"")</f>
      </c>
      <c r="DR817">
        <f>IF($GS817&gt;=3,INDEX($DM:$DM,$GR817+3),"")</f>
      </c>
      <c r="DS817">
        <f>IF($GS817&gt;=4,INDEX($DM:$DM,$GR817+4),"")</f>
      </c>
      <c r="DT817">
        <f>IF($GS817&gt;=5,INDEX($DM:$DM,$GR817+5),"")</f>
      </c>
      <c r="DU817">
        <f>IF($GS817&gt;=6,INDEX($DM:$DM,$GR817+6),"")</f>
      </c>
      <c r="DV817">
        <f>IF($GS817&gt;=7,INDEX($DM:$DM,$GR817+7),"")</f>
      </c>
      <c r="DW817">
        <f>IF($GS817&gt;=8,INDEX($DM:$DM,$GR817+8),"")</f>
      </c>
      <c r="DX817">
        <f>IF($GS817&gt;=9,INDEX($DM:$DM,$GR817+9),"")</f>
      </c>
      <c r="DY817">
        <f>IF($GS817&gt;=10,INDEX($DM:$DM,$GR817+10),"")</f>
      </c>
      <c r="DZ817">
        <f>IF($GS817&gt;=11,INDEX($DM:$DM,$GR817+11),"")</f>
      </c>
      <c r="EA817">
        <f>IF($GS817&gt;=12,INDEX($DM:$DM,$GR817+12),"")</f>
      </c>
      <c r="EB817">
        <f>IF($GS817&gt;=13,INDEX($DM:$DM,$GR817+13),"")</f>
      </c>
      <c r="EC817">
        <f>IF($GS817&gt;=14,INDEX($DM:$DM,$GR817+14),"")</f>
      </c>
      <c r="ED817">
        <f>IF($GS817&gt;=15,INDEX($DM:$DM,$GR817+15),"")</f>
      </c>
      <c r="EE817">
        <f>IF($GS817&gt;=16,INDEX($DM:$DM,$GR817+16),"")</f>
      </c>
      <c r="EF817">
        <f>IF($GS817&gt;=17,INDEX($DM:$DM,$GR817+17),"")</f>
      </c>
      <c r="EG817">
        <f>IF($GS817&gt;=18,INDEX($DM:$DM,$GR817+18),"")</f>
      </c>
      <c r="EH817">
        <f>IF($GS817&gt;=19,INDEX($DM:$DM,$GR817+19),"")</f>
      </c>
      <c r="EI817">
        <f>IF($GS817&gt;=20,INDEX($DM:$DM,$GR817+20),"")</f>
      </c>
      <c r="EJ817">
        <f>IF($GS817&gt;=21,INDEX($DM:$DM,$GR817+21),"")</f>
      </c>
      <c r="EK817">
        <f>IF($GS817&gt;=22,INDEX($DM:$DM,$GR817+22),"")</f>
      </c>
      <c r="EL817">
        <f>IF($GS817&gt;=23,INDEX($DM:$DM,$GR817+23),"")</f>
      </c>
      <c r="EM817">
        <f>IF($GS817&gt;=24,INDEX($DM:$DM,$GR817+24),"")</f>
      </c>
      <c r="EN817">
        <f>IF($GS817&gt;=25,INDEX($DM:$DM,$GR817+25),"")</f>
      </c>
      <c r="EO817">
        <f>IF($GS817&gt;=26,INDEX($DM:$DM,$GR817+26),"")</f>
      </c>
      <c r="EP817">
        <f>IF($GS817&gt;=27,INDEX($DM:$DM,$GR817+27),"")</f>
      </c>
      <c r="EQ817">
        <f>IF($GS817&gt;=28,INDEX($DM:$DM,$GR817+28),"")</f>
      </c>
      <c r="ER817">
        <f>IF($GS817&gt;=29,INDEX($DM:$DM,$GR817+29),"")</f>
      </c>
      <c r="ES817">
        <f>IF($GS817&gt;=30,INDEX($DM:$DM,$GR817+30),"")</f>
      </c>
      <c r="ET817">
        <f>IF($GS817&gt;=31,INDEX($DM:$DM,$GR817+31),"")</f>
      </c>
      <c r="EU817">
        <f>IF($GS817&gt;=32,INDEX($DM:$DM,$GR817+32),"")</f>
      </c>
      <c r="EV817">
        <f>IF($GS817&gt;=33,INDEX($DM:$DM,$GR817+33),"")</f>
      </c>
      <c r="EW817">
        <f>IF($GS817&gt;=34,INDEX($DM:$DM,$GR817+34),"")</f>
      </c>
      <c r="EX817">
        <f>IF($GS817&gt;=35,INDEX($DM:$DM,$GR817+35),"")</f>
      </c>
      <c r="EY817">
        <f>IF($GS817&gt;=36,INDEX($DM:$DM,$GR817+36),"")</f>
      </c>
      <c r="EZ817">
        <f>IF($GS817&gt;=37,INDEX($DM:$DM,$GR817+37),"")</f>
      </c>
      <c r="FA817">
        <f>IF($GS817&gt;=38,INDEX($DM:$DM,$GR817+38),"")</f>
      </c>
      <c r="FB817">
        <f>IF($GS817&gt;=39,INDEX($DM:$DM,$GR817+39),"")</f>
      </c>
      <c r="FC817">
        <f>IF($GS817&gt;=40,INDEX($DM:$DM,$GR817+40),"")</f>
      </c>
      <c r="FD817">
        <f>IF($GS817&gt;=1,INDEX($DN:$DN,$GR817+1),"")</f>
      </c>
      <c r="FE817">
        <f>IF($GS817&gt;=2,INDEX($DN:$DN,$GR817+2),"")</f>
      </c>
      <c r="FF817">
        <f>IF($GS817&gt;=3,INDEX($DN:$DN,$GR817+3),"")</f>
      </c>
      <c r="FG817">
        <f>IF($GS817&gt;=4,INDEX($DN:$DN,$GR817+4),"")</f>
      </c>
      <c r="FH817">
        <f>IF($GS817&gt;=5,INDEX($DN:$DN,$GR817+5),"")</f>
      </c>
      <c r="FI817">
        <f>IF($GS817&gt;=6,INDEX($DN:$DN,$GR817+6),"")</f>
      </c>
      <c r="FJ817">
        <f>IF($GS817&gt;=7,INDEX($DN:$DN,$GR817+7),"")</f>
      </c>
      <c r="FK817">
        <f>IF($GS817&gt;=8,INDEX($DN:$DN,$GR817+8),"")</f>
      </c>
      <c r="FL817">
        <f>IF($GS817&gt;=9,INDEX($DN:$DN,$GR817+9),"")</f>
      </c>
      <c r="FM817">
        <f>IF($GS817&gt;=10,INDEX($DN:$DN,$GR817+10),"")</f>
      </c>
      <c r="FN817">
        <f>IF($GS817&gt;=11,INDEX($DN:$DN,$GR817+11),"")</f>
      </c>
      <c r="FO817">
        <f>IF($GS817&gt;=12,INDEX($DN:$DN,$GR817+12),"")</f>
      </c>
      <c r="FP817">
        <f>IF($GS817&gt;=13,INDEX($DN:$DN,$GR817+13),"")</f>
      </c>
      <c r="FQ817">
        <f>IF($GS817&gt;=14,INDEX($DN:$DN,$GR817+14),"")</f>
      </c>
      <c r="FR817">
        <f>IF($GS817&gt;=15,INDEX($DN:$DN,$GR817+15),"")</f>
      </c>
      <c r="FS817">
        <f>IF($GS817&gt;=16,INDEX($DN:$DN,$GR817+16),"")</f>
      </c>
      <c r="FT817">
        <f>IF($GS817&gt;=17,INDEX($DN:$DN,$GR817+17),"")</f>
      </c>
      <c r="FU817">
        <f>IF($GS817&gt;=18,INDEX($DN:$DN,$GR817+18),"")</f>
      </c>
      <c r="FV817">
        <f>IF($GS817&gt;=19,INDEX($DN:$DN,$GR817+19),"")</f>
      </c>
      <c r="FW817">
        <f>IF($GS817&gt;=20,INDEX($DN:$DN,$GR817+20),"")</f>
      </c>
      <c r="FX817">
        <f>IF($GS817&gt;=21,INDEX($DN:$DN,$GR817+21),"")</f>
      </c>
      <c r="FY817">
        <f>IF($GS817&gt;=22,INDEX($DN:$DN,$GR817+22),"")</f>
      </c>
      <c r="FZ817">
        <f>IF($GS817&gt;=23,INDEX($DN:$DN,$GR817+23),"")</f>
      </c>
      <c r="GA817">
        <f>IF($GS817&gt;=24,INDEX($DN:$DN,$GR817+24),"")</f>
      </c>
      <c r="GB817">
        <f>IF($GS817&gt;=25,INDEX($DN:$DN,$GR817+25),"")</f>
      </c>
      <c r="GC817">
        <f>IF($GS817&gt;=26,INDEX($DN:$DN,$GR817+26),"")</f>
      </c>
      <c r="GD817">
        <f>IF($GS817&gt;=27,INDEX($DN:$DN,$GR817+27),"")</f>
      </c>
      <c r="GE817">
        <f>IF($GS817&gt;=28,INDEX($DN:$DN,$GR817+28),"")</f>
      </c>
      <c r="GF817">
        <f>IF($GS817&gt;=29,INDEX($DN:$DN,$GR817+29),"")</f>
      </c>
      <c r="GG817">
        <f>IF($GS817&gt;=30,INDEX($DN:$DN,$GR817+30),"")</f>
      </c>
      <c r="GH817">
        <f>IF($GS817&gt;=31,INDEX($DN:$DN,$GR817+31),"")</f>
      </c>
      <c r="GI817">
        <f>IF($GS817&gt;=32,INDEX($DN:$DN,$GR817+32),"")</f>
      </c>
      <c r="GJ817">
        <f>IF($GS817&gt;=33,INDEX($DN:$DN,$GR817+33),"")</f>
      </c>
      <c r="GK817">
        <f>IF($GS817&gt;=34,INDEX($DN:$DN,$GR817+34),"")</f>
      </c>
      <c r="GL817">
        <f>IF($GS817&gt;=35,INDEX($DN:$DN,$GR817+35),"")</f>
      </c>
      <c r="GM817">
        <f>IF($GS817&gt;=36,INDEX($DN:$DN,$GR817+36),"")</f>
      </c>
      <c r="GN817">
        <f>IF($GS817&gt;=37,INDEX($DN:$DN,$GR817+37),"")</f>
      </c>
      <c r="GO817">
        <f>IF($GS817&gt;=38,INDEX($DN:$DN,$GR817+38),"")</f>
      </c>
      <c r="GP817">
        <f>IF($GS817&gt;=39,INDEX($DN:$DN,$GR817+39),"")</f>
      </c>
      <c r="GQ817">
        <f>IF($GS817&gt;=40,INDEX($DN:$DN,$GR817+40),"")</f>
      </c>
      <c r="GR817">
        <f>IFERROR(MATCH($DL817,$DM$2:$DM$148,0)+1,0)</f>
      </c>
      <c r="GS817">
        <f>IFERROR(INDEX($DO$2:$DO$148,MATCH($DL817,$DM$2:$DM$148,0)),0)</f>
      </c>
      <c r="GT817">
        <f>IFERROR(MATCH($Z817,$DP$817:$FC$817,0),0)</f>
      </c>
      <c r="GU817">
        <f>IF($GT817&gt;0,INDEX($FD$817:$GQ$817,$GT817),"")</f>
      </c>
      <c r="GX817">
        <f>IF($JG817&gt;=1,INDEX($GV:$GV,$JF817+1),"")</f>
      </c>
      <c r="GY817">
        <f>IF($JG817&gt;=2,INDEX($GV:$GV,$JF817+2),"")</f>
      </c>
      <c r="GZ817">
        <f>IF($JG817&gt;=3,INDEX($GV:$GV,$JF817+3),"")</f>
      </c>
      <c r="HA817">
        <f>IF($JG817&gt;=4,INDEX($GV:$GV,$JF817+4),"")</f>
      </c>
      <c r="HB817">
        <f>IF($JG817&gt;=5,INDEX($GV:$GV,$JF817+5),"")</f>
      </c>
      <c r="HC817">
        <f>IF($JG817&gt;=6,INDEX($GV:$GV,$JF817+6),"")</f>
      </c>
      <c r="HD817">
        <f>IF($JG817&gt;=7,INDEX($GV:$GV,$JF817+7),"")</f>
      </c>
      <c r="HE817">
        <f>IF($JG817&gt;=8,INDEX($GV:$GV,$JF817+8),"")</f>
      </c>
      <c r="HF817">
        <f>IF($JG817&gt;=9,INDEX($GV:$GV,$JF817+9),"")</f>
      </c>
      <c r="HG817">
        <f>IF($JG817&gt;=10,INDEX($GV:$GV,$JF817+10),"")</f>
      </c>
      <c r="HH817">
        <f>IF($JG817&gt;=11,INDEX($GV:$GV,$JF817+11),"")</f>
      </c>
      <c r="HI817">
        <f>IF($JG817&gt;=12,INDEX($GV:$GV,$JF817+12),"")</f>
      </c>
      <c r="HJ817">
        <f>IF($JG817&gt;=13,INDEX($GV:$GV,$JF817+13),"")</f>
      </c>
      <c r="HK817">
        <f>IF($JG817&gt;=14,INDEX($GV:$GV,$JF817+14),"")</f>
      </c>
      <c r="HL817">
        <f>IF($JG817&gt;=15,INDEX($GV:$GV,$JF817+15),"")</f>
      </c>
      <c r="HM817">
        <f>IF($JG817&gt;=16,INDEX($GV:$GV,$JF817+16),"")</f>
      </c>
      <c r="HN817">
        <f>IF($JG817&gt;=17,INDEX($GV:$GV,$JF817+17),"")</f>
      </c>
      <c r="HO817">
        <f>IF($JG817&gt;=18,INDEX($GV:$GV,$JF817+18),"")</f>
      </c>
      <c r="HP817">
        <f>IF($JG817&gt;=19,INDEX($GV:$GV,$JF817+19),"")</f>
      </c>
      <c r="HQ817">
        <f>IF($JG817&gt;=20,INDEX($GV:$GV,$JF817+20),"")</f>
      </c>
      <c r="HR817">
        <f>IF($JG817&gt;=21,INDEX($GV:$GV,$JF817+21),"")</f>
      </c>
      <c r="HS817">
        <f>IF($JG817&gt;=22,INDEX($GV:$GV,$JF817+22),"")</f>
      </c>
      <c r="HT817">
        <f>IF($JG817&gt;=23,INDEX($GV:$GV,$JF817+23),"")</f>
      </c>
      <c r="HU817">
        <f>IF($JG817&gt;=24,INDEX($GV:$GV,$JF817+24),"")</f>
      </c>
      <c r="HV817">
        <f>IF($JG817&gt;=25,INDEX($GV:$GV,$JF817+25),"")</f>
      </c>
      <c r="HW817">
        <f>IF($JG817&gt;=26,INDEX($GV:$GV,$JF817+26),"")</f>
      </c>
      <c r="HX817">
        <f>IF($JG817&gt;=27,INDEX($GV:$GV,$JF817+27),"")</f>
      </c>
      <c r="HY817">
        <f>IF($JG817&gt;=28,INDEX($GV:$GV,$JF817+28),"")</f>
      </c>
      <c r="HZ817">
        <f>IF($JG817&gt;=29,INDEX($GV:$GV,$JF817+29),"")</f>
      </c>
      <c r="IA817">
        <f>IF($JG817&gt;=30,INDEX($GV:$GV,$JF817+30),"")</f>
      </c>
      <c r="IB817">
        <f>IF($JG817&gt;=31,INDEX($GV:$GV,$JF817+31),"")</f>
      </c>
      <c r="IC817">
        <f>IF($JG817&gt;=32,INDEX($GV:$GV,$JF817+32),"")</f>
      </c>
      <c r="ID817">
        <f>IF($JG817&gt;=33,INDEX($GV:$GV,$JF817+33),"")</f>
      </c>
      <c r="IE817">
        <f>IF($JG817&gt;=34,INDEX($GV:$GV,$JF817+34),"")</f>
      </c>
      <c r="IF817">
        <f>IF($JG817&gt;=35,INDEX($GV:$GV,$JF817+35),"")</f>
      </c>
      <c r="IG817">
        <f>IF($JG817&gt;=36,INDEX($GV:$GV,$JF817+36),"")</f>
      </c>
      <c r="IH817">
        <f>IF($JG817&gt;=37,INDEX($GV:$GV,$JF817+37),"")</f>
      </c>
      <c r="II817">
        <f>IF($JG817&gt;=38,INDEX($GV:$GV,$JF817+38),"")</f>
      </c>
      <c r="IJ817">
        <f>IF($JG817&gt;=39,INDEX($GV:$GV,$JF817+39),"")</f>
      </c>
      <c r="IK817">
        <f>IF($JG817&gt;=40,INDEX($GV:$GV,$JF817+40),"")</f>
      </c>
      <c r="IL817">
        <f>IF($JG817&gt;=41,INDEX($GV:$GV,$JF817+41),"")</f>
      </c>
      <c r="IM817">
        <f>IF($JG817&gt;=42,INDEX($GV:$GV,$JF817+42),"")</f>
      </c>
      <c r="IN817">
        <f>IF($JG817&gt;=43,INDEX($GV:$GV,$JF817+43),"")</f>
      </c>
      <c r="IO817">
        <f>IF($JG817&gt;=44,INDEX($GV:$GV,$JF817+44),"")</f>
      </c>
      <c r="IP817">
        <f>IF($JG817&gt;=45,INDEX($GV:$GV,$JF817+45),"")</f>
      </c>
      <c r="IQ817">
        <f>IF($JG817&gt;=46,INDEX($GV:$GV,$JF817+46),"")</f>
      </c>
      <c r="IR817">
        <f>IF($JG817&gt;=47,INDEX($GV:$GV,$JF817+47),"")</f>
      </c>
      <c r="IS817">
        <f>IF($JG817&gt;=48,INDEX($GV:$GV,$JF817+48),"")</f>
      </c>
      <c r="IT817">
        <f>IF($JG817&gt;=49,INDEX($GV:$GV,$JF817+49),"")</f>
      </c>
      <c r="IU817">
        <f>IF($JG817&gt;=50,INDEX($GV:$GV,$JF817+50),"")</f>
      </c>
      <c r="IV817">
        <f>IF($JG817&gt;=51,INDEX($GV:$GV,$JF817+51),"")</f>
      </c>
      <c r="IW817">
        <f>IF($JG817&gt;=52,INDEX($GV:$GV,$JF817+52),"")</f>
      </c>
      <c r="IX817">
        <f>IF($JG817&gt;=53,INDEX($GV:$GV,$JF817+53),"")</f>
      </c>
      <c r="IY817">
        <f>IF($JG817&gt;=54,INDEX($GV:$GV,$JF817+54),"")</f>
      </c>
      <c r="IZ817">
        <f>IF($JG817&gt;=55,INDEX($GV:$GV,$JF817+55),"")</f>
      </c>
      <c r="JA817">
        <f>IF($JG817&gt;=56,INDEX($GV:$GV,$JF817+56),"")</f>
      </c>
      <c r="JB817">
        <f>IF($JG817&gt;=57,INDEX($GV:$GV,$JF817+57),"")</f>
      </c>
      <c r="JC817">
        <f>IF($JG817&gt;=58,INDEX($GV:$GV,$JF817+58),"")</f>
      </c>
      <c r="JD817">
        <f>IF($JG817&gt;=59,INDEX($GV:$GV,$JF817+59),"")</f>
      </c>
      <c r="JE817">
        <f>IF($JG817&gt;=60,INDEX($GV:$GV,$JF817+60),"")</f>
      </c>
      <c r="JF817">
        <f>IFERROR(MATCH($GU817,$GV$2:$GV$322,0)+1,0)</f>
      </c>
      <c r="JG817">
        <f>IFERROR(INDEX($GW$2:$GW$322,MATCH($GU817,$GV$2:$GV$322,0)),0)</f>
      </c>
      <c r="JH817" t="s">
        <v>44</v>
      </c>
      <c r="JI817" t="s">
        <v>44</v>
      </c>
    </row>
    <row r="818" spans="1:269" x14ac:dyDescent="0.25">
      <c r="R818">
        <f>IF(OR($U818="",$Q818=""),"",IFERROR($U818/$Q818,0))</f>
      </c>
      <c r="S818">
        <f>IF($U818="","",
SUM($T818,$V818,$AA818,$W818,$Y818)*
(1-IF($AB818="",0,VALUE($AB818)/100)))</f>
      </c>
      <c r="T818">
        <f>IF($U818="","",$U818)</f>
      </c>
      <c r="V818">
        <f>IF($U818="","",
IF($O818="","",
IF(ISNUMBER(SEARCH("exempt",LOWER($O818))),0,
$U818*(VALUE(SUBSTITUTE($O818,"%",""))/100))))</f>
      </c>
      <c r="AC818">
        <f>IFERROR(IF(FIND(" - ",$K818)&gt;0,MID($K818,FIND(" - ",$K818)+3,LEN($K818)),""),"")</f>
      </c>
      <c r="AL818" t="s">
        <v>1848</v>
      </c>
      <c r="AT818">
        <f>IFERROR(LEFT($K818,FIND(" - ",$K818)-1),$K818)</f>
      </c>
      <c r="AW818">
        <f>IF($CL818&gt;=1,INDEX($AU:$AU,$CK818+1),"")</f>
      </c>
      <c r="AX818">
        <f>IF($CL818&gt;=2,INDEX($AU:$AU,$CK818+2),"")</f>
      </c>
      <c r="AY818">
        <f>IF($CL818&gt;=3,INDEX($AU:$AU,$CK818+3),"")</f>
      </c>
      <c r="AZ818">
        <f>IF($CL818&gt;=4,INDEX($AU:$AU,$CK818+4),"")</f>
      </c>
      <c r="BA818">
        <f>IF($CL818&gt;=5,INDEX($AU:$AU,$CK818+5),"")</f>
      </c>
      <c r="BB818">
        <f>IF($CL818&gt;=6,INDEX($AU:$AU,$CK818+6),"")</f>
      </c>
      <c r="BC818">
        <f>IF($CL818&gt;=7,INDEX($AU:$AU,$CK818+7),"")</f>
      </c>
      <c r="BD818">
        <f>IF($CL818&gt;=8,INDEX($AU:$AU,$CK818+8),"")</f>
      </c>
      <c r="BE818">
        <f>IF($CL818&gt;=9,INDEX($AU:$AU,$CK818+9),"")</f>
      </c>
      <c r="BF818">
        <f>IF($CL818&gt;=10,INDEX($AU:$AU,$CK818+10),"")</f>
      </c>
      <c r="BG818">
        <f>IF($CL818&gt;=11,INDEX($AU:$AU,$CK818+11),"")</f>
      </c>
      <c r="BH818">
        <f>IF($CL818&gt;=12,INDEX($AU:$AU,$CK818+12),"")</f>
      </c>
      <c r="BI818">
        <f>IF($CL818&gt;=13,INDEX($AU:$AU,$CK818+13),"")</f>
      </c>
      <c r="BJ818">
        <f>IF($CL818&gt;=14,INDEX($AU:$AU,$CK818+14),"")</f>
      </c>
      <c r="BK818">
        <f>IF($CL818&gt;=15,INDEX($AU:$AU,$CK818+15),"")</f>
      </c>
      <c r="BL818">
        <f>IF($CL818&gt;=16,INDEX($AU:$AU,$CK818+16),"")</f>
      </c>
      <c r="BM818">
        <f>IF($CL818&gt;=17,INDEX($AU:$AU,$CK818+17),"")</f>
      </c>
      <c r="BN818">
        <f>IF($CL818&gt;=18,INDEX($AU:$AU,$CK818+18),"")</f>
      </c>
      <c r="BO818">
        <f>IF($CL818&gt;=19,INDEX($AU:$AU,$CK818+19),"")</f>
      </c>
      <c r="BP818">
        <f>IF($CL818&gt;=20,INDEX($AU:$AU,$CK818+20),"")</f>
      </c>
      <c r="BQ818">
        <f>IF($CL818&gt;=21,INDEX($AU:$AU,$CK818+21),"")</f>
      </c>
      <c r="BR818">
        <f>IF($CL818&gt;=22,INDEX($AU:$AU,$CK818+22),"")</f>
      </c>
      <c r="BS818">
        <f>IF($CL818&gt;=23,INDEX($AU:$AU,$CK818+23),"")</f>
      </c>
      <c r="BT818">
        <f>IF($CL818&gt;=24,INDEX($AU:$AU,$CK818+24),"")</f>
      </c>
      <c r="BU818">
        <f>IF($CL818&gt;=25,INDEX($AU:$AU,$CK818+25),"")</f>
      </c>
      <c r="BV818">
        <f>IF($CL818&gt;=26,INDEX($AU:$AU,$CK818+26),"")</f>
      </c>
      <c r="BW818">
        <f>IF($CL818&gt;=27,INDEX($AU:$AU,$CK818+27),"")</f>
      </c>
      <c r="BX818">
        <f>IF($CL818&gt;=28,INDEX($AU:$AU,$CK818+28),"")</f>
      </c>
      <c r="BY818">
        <f>IF($CL818&gt;=29,INDEX($AU:$AU,$CK818+29),"")</f>
      </c>
      <c r="BZ818">
        <f>IF($CL818&gt;=30,INDEX($AU:$AU,$CK818+30),"")</f>
      </c>
      <c r="CA818">
        <f>IF($CL818&gt;=31,INDEX($AU:$AU,$CK818+31),"")</f>
      </c>
      <c r="CB818">
        <f>IF($CL818&gt;=32,INDEX($AU:$AU,$CK818+32),"")</f>
      </c>
      <c r="CC818">
        <f>IF($CL818&gt;=33,INDEX($AU:$AU,$CK818+33),"")</f>
      </c>
      <c r="CD818">
        <f>IF($CL818&gt;=34,INDEX($AU:$AU,$CK818+34),"")</f>
      </c>
      <c r="CE818">
        <f>IF($CL818&gt;=35,INDEX($AU:$AU,$CK818+35),"")</f>
      </c>
      <c r="CF818">
        <f>IF($CL818&gt;=36,INDEX($AU:$AU,$CK818+36),"")</f>
      </c>
      <c r="CG818">
        <f>IF($CL818&gt;=37,INDEX($AU:$AU,$CK818+37),"")</f>
      </c>
      <c r="CH818">
        <f>IF($CL818&gt;=38,INDEX($AU:$AU,$CK818+38),"")</f>
      </c>
      <c r="CI818">
        <f>IF($CL818&gt;=39,INDEX($AU:$AU,$CK818+39),"")</f>
      </c>
      <c r="CJ818">
        <f>IF($CL818&gt;=40,INDEX($AU:$AU,$CK818+40),"")</f>
      </c>
      <c r="CK818">
        <f>IFERROR(MATCH($AT818,$AU$2:$AU$133,0)+1,0)</f>
      </c>
      <c r="CL818">
        <f>IFERROR(INDEX($AV$2:$AV$133,MATCH($AT818,$AU$2:$AU$133,0)),0)</f>
      </c>
      <c r="CM818">
        <f>IFERROR(LEFT($L818,FIND(" - ",$L818)-1),$L818)</f>
      </c>
      <c r="CN818" t="s">
        <v>1849</v>
      </c>
      <c r="CO818">
        <v>1</v>
      </c>
      <c r="CP818">
        <f>IF($DK818&gt;=1,INDEX($CN:$CN,$DJ818+1),"")</f>
      </c>
      <c r="CQ818">
        <f>IF($DK818&gt;=2,INDEX($CN:$CN,$DJ818+2),"")</f>
      </c>
      <c r="CR818">
        <f>IF($DK818&gt;=3,INDEX($CN:$CN,$DJ818+3),"")</f>
      </c>
      <c r="CS818">
        <f>IF($DK818&gt;=4,INDEX($CN:$CN,$DJ818+4),"")</f>
      </c>
      <c r="CT818">
        <f>IF($DK818&gt;=5,INDEX($CN:$CN,$DJ818+5),"")</f>
      </c>
      <c r="CU818">
        <f>IF($DK818&gt;=6,INDEX($CN:$CN,$DJ818+6),"")</f>
      </c>
      <c r="CV818">
        <f>IF($DK818&gt;=7,INDEX($CN:$CN,$DJ818+7),"")</f>
      </c>
      <c r="CW818">
        <f>IF($DK818&gt;=8,INDEX($CN:$CN,$DJ818+8),"")</f>
      </c>
      <c r="CX818">
        <f>IF($DK818&gt;=9,INDEX($CN:$CN,$DJ818+9),"")</f>
      </c>
      <c r="CY818">
        <f>IF($DK818&gt;=10,INDEX($CN:$CN,$DJ818+10),"")</f>
      </c>
      <c r="CZ818">
        <f>IF($DK818&gt;=11,INDEX($CN:$CN,$DJ818+11),"")</f>
      </c>
      <c r="DA818">
        <f>IF($DK818&gt;=12,INDEX($CN:$CN,$DJ818+12),"")</f>
      </c>
      <c r="DB818">
        <f>IF($DK818&gt;=13,INDEX($CN:$CN,$DJ818+13),"")</f>
      </c>
      <c r="DC818">
        <f>IF($DK818&gt;=14,INDEX($CN:$CN,$DJ818+14),"")</f>
      </c>
      <c r="DD818">
        <f>IF($DK818&gt;=15,INDEX($CN:$CN,$DJ818+15),"")</f>
      </c>
      <c r="DE818">
        <f>IF($DK818&gt;=16,INDEX($CN:$CN,$DJ818+16),"")</f>
      </c>
      <c r="DF818">
        <f>IF($DK818&gt;=17,INDEX($CN:$CN,$DJ818+17),"")</f>
      </c>
      <c r="DG818">
        <f>IF($DK818&gt;=18,INDEX($CN:$CN,$DJ818+18),"")</f>
      </c>
      <c r="DH818">
        <f>IF($DK818&gt;=19,INDEX($CN:$CN,$DJ818+19),"")</f>
      </c>
      <c r="DI818">
        <f>IF($DK818&gt;=20,INDEX($CN:$CN,$DJ818+20),"")</f>
      </c>
      <c r="DJ818">
        <f>IFERROR(MATCH($CM818,$CN$2:$CN$1089,0)+1,0)</f>
      </c>
      <c r="DK818">
        <f>IFERROR(INDEX($CO$2:$CO$1089,MATCH($CM818,$CN$2:$CN$1089,0)),0)</f>
      </c>
      <c r="DL818">
        <f>IFERROR(INDEX($AS:$AS,MATCH($O818,$AR:$AR,0))&amp;"","")</f>
      </c>
      <c r="DP818">
        <f>IF($GS818&gt;=1,INDEX($DM:$DM,$GR818+1),"")</f>
      </c>
      <c r="DQ818">
        <f>IF($GS818&gt;=2,INDEX($DM:$DM,$GR818+2),"")</f>
      </c>
      <c r="DR818">
        <f>IF($GS818&gt;=3,INDEX($DM:$DM,$GR818+3),"")</f>
      </c>
      <c r="DS818">
        <f>IF($GS818&gt;=4,INDEX($DM:$DM,$GR818+4),"")</f>
      </c>
      <c r="DT818">
        <f>IF($GS818&gt;=5,INDEX($DM:$DM,$GR818+5),"")</f>
      </c>
      <c r="DU818">
        <f>IF($GS818&gt;=6,INDEX($DM:$DM,$GR818+6),"")</f>
      </c>
      <c r="DV818">
        <f>IF($GS818&gt;=7,INDEX($DM:$DM,$GR818+7),"")</f>
      </c>
      <c r="DW818">
        <f>IF($GS818&gt;=8,INDEX($DM:$DM,$GR818+8),"")</f>
      </c>
      <c r="DX818">
        <f>IF($GS818&gt;=9,INDEX($DM:$DM,$GR818+9),"")</f>
      </c>
      <c r="DY818">
        <f>IF($GS818&gt;=10,INDEX($DM:$DM,$GR818+10),"")</f>
      </c>
      <c r="DZ818">
        <f>IF($GS818&gt;=11,INDEX($DM:$DM,$GR818+11),"")</f>
      </c>
      <c r="EA818">
        <f>IF($GS818&gt;=12,INDEX($DM:$DM,$GR818+12),"")</f>
      </c>
      <c r="EB818">
        <f>IF($GS818&gt;=13,INDEX($DM:$DM,$GR818+13),"")</f>
      </c>
      <c r="EC818">
        <f>IF($GS818&gt;=14,INDEX($DM:$DM,$GR818+14),"")</f>
      </c>
      <c r="ED818">
        <f>IF($GS818&gt;=15,INDEX($DM:$DM,$GR818+15),"")</f>
      </c>
      <c r="EE818">
        <f>IF($GS818&gt;=16,INDEX($DM:$DM,$GR818+16),"")</f>
      </c>
      <c r="EF818">
        <f>IF($GS818&gt;=17,INDEX($DM:$DM,$GR818+17),"")</f>
      </c>
      <c r="EG818">
        <f>IF($GS818&gt;=18,INDEX($DM:$DM,$GR818+18),"")</f>
      </c>
      <c r="EH818">
        <f>IF($GS818&gt;=19,INDEX($DM:$DM,$GR818+19),"")</f>
      </c>
      <c r="EI818">
        <f>IF($GS818&gt;=20,INDEX($DM:$DM,$GR818+20),"")</f>
      </c>
      <c r="EJ818">
        <f>IF($GS818&gt;=21,INDEX($DM:$DM,$GR818+21),"")</f>
      </c>
      <c r="EK818">
        <f>IF($GS818&gt;=22,INDEX($DM:$DM,$GR818+22),"")</f>
      </c>
      <c r="EL818">
        <f>IF($GS818&gt;=23,INDEX($DM:$DM,$GR818+23),"")</f>
      </c>
      <c r="EM818">
        <f>IF($GS818&gt;=24,INDEX($DM:$DM,$GR818+24),"")</f>
      </c>
      <c r="EN818">
        <f>IF($GS818&gt;=25,INDEX($DM:$DM,$GR818+25),"")</f>
      </c>
      <c r="EO818">
        <f>IF($GS818&gt;=26,INDEX($DM:$DM,$GR818+26),"")</f>
      </c>
      <c r="EP818">
        <f>IF($GS818&gt;=27,INDEX($DM:$DM,$GR818+27),"")</f>
      </c>
      <c r="EQ818">
        <f>IF($GS818&gt;=28,INDEX($DM:$DM,$GR818+28),"")</f>
      </c>
      <c r="ER818">
        <f>IF($GS818&gt;=29,INDEX($DM:$DM,$GR818+29),"")</f>
      </c>
      <c r="ES818">
        <f>IF($GS818&gt;=30,INDEX($DM:$DM,$GR818+30),"")</f>
      </c>
      <c r="ET818">
        <f>IF($GS818&gt;=31,INDEX($DM:$DM,$GR818+31),"")</f>
      </c>
      <c r="EU818">
        <f>IF($GS818&gt;=32,INDEX($DM:$DM,$GR818+32),"")</f>
      </c>
      <c r="EV818">
        <f>IF($GS818&gt;=33,INDEX($DM:$DM,$GR818+33),"")</f>
      </c>
      <c r="EW818">
        <f>IF($GS818&gt;=34,INDEX($DM:$DM,$GR818+34),"")</f>
      </c>
      <c r="EX818">
        <f>IF($GS818&gt;=35,INDEX($DM:$DM,$GR818+35),"")</f>
      </c>
      <c r="EY818">
        <f>IF($GS818&gt;=36,INDEX($DM:$DM,$GR818+36),"")</f>
      </c>
      <c r="EZ818">
        <f>IF($GS818&gt;=37,INDEX($DM:$DM,$GR818+37),"")</f>
      </c>
      <c r="FA818">
        <f>IF($GS818&gt;=38,INDEX($DM:$DM,$GR818+38),"")</f>
      </c>
      <c r="FB818">
        <f>IF($GS818&gt;=39,INDEX($DM:$DM,$GR818+39),"")</f>
      </c>
      <c r="FC818">
        <f>IF($GS818&gt;=40,INDEX($DM:$DM,$GR818+40),"")</f>
      </c>
      <c r="FD818">
        <f>IF($GS818&gt;=1,INDEX($DN:$DN,$GR818+1),"")</f>
      </c>
      <c r="FE818">
        <f>IF($GS818&gt;=2,INDEX($DN:$DN,$GR818+2),"")</f>
      </c>
      <c r="FF818">
        <f>IF($GS818&gt;=3,INDEX($DN:$DN,$GR818+3),"")</f>
      </c>
      <c r="FG818">
        <f>IF($GS818&gt;=4,INDEX($DN:$DN,$GR818+4),"")</f>
      </c>
      <c r="FH818">
        <f>IF($GS818&gt;=5,INDEX($DN:$DN,$GR818+5),"")</f>
      </c>
      <c r="FI818">
        <f>IF($GS818&gt;=6,INDEX($DN:$DN,$GR818+6),"")</f>
      </c>
      <c r="FJ818">
        <f>IF($GS818&gt;=7,INDEX($DN:$DN,$GR818+7),"")</f>
      </c>
      <c r="FK818">
        <f>IF($GS818&gt;=8,INDEX($DN:$DN,$GR818+8),"")</f>
      </c>
      <c r="FL818">
        <f>IF($GS818&gt;=9,INDEX($DN:$DN,$GR818+9),"")</f>
      </c>
      <c r="FM818">
        <f>IF($GS818&gt;=10,INDEX($DN:$DN,$GR818+10),"")</f>
      </c>
      <c r="FN818">
        <f>IF($GS818&gt;=11,INDEX($DN:$DN,$GR818+11),"")</f>
      </c>
      <c r="FO818">
        <f>IF($GS818&gt;=12,INDEX($DN:$DN,$GR818+12),"")</f>
      </c>
      <c r="FP818">
        <f>IF($GS818&gt;=13,INDEX($DN:$DN,$GR818+13),"")</f>
      </c>
      <c r="FQ818">
        <f>IF($GS818&gt;=14,INDEX($DN:$DN,$GR818+14),"")</f>
      </c>
      <c r="FR818">
        <f>IF($GS818&gt;=15,INDEX($DN:$DN,$GR818+15),"")</f>
      </c>
      <c r="FS818">
        <f>IF($GS818&gt;=16,INDEX($DN:$DN,$GR818+16),"")</f>
      </c>
      <c r="FT818">
        <f>IF($GS818&gt;=17,INDEX($DN:$DN,$GR818+17),"")</f>
      </c>
      <c r="FU818">
        <f>IF($GS818&gt;=18,INDEX($DN:$DN,$GR818+18),"")</f>
      </c>
      <c r="FV818">
        <f>IF($GS818&gt;=19,INDEX($DN:$DN,$GR818+19),"")</f>
      </c>
      <c r="FW818">
        <f>IF($GS818&gt;=20,INDEX($DN:$DN,$GR818+20),"")</f>
      </c>
      <c r="FX818">
        <f>IF($GS818&gt;=21,INDEX($DN:$DN,$GR818+21),"")</f>
      </c>
      <c r="FY818">
        <f>IF($GS818&gt;=22,INDEX($DN:$DN,$GR818+22),"")</f>
      </c>
      <c r="FZ818">
        <f>IF($GS818&gt;=23,INDEX($DN:$DN,$GR818+23),"")</f>
      </c>
      <c r="GA818">
        <f>IF($GS818&gt;=24,INDEX($DN:$DN,$GR818+24),"")</f>
      </c>
      <c r="GB818">
        <f>IF($GS818&gt;=25,INDEX($DN:$DN,$GR818+25),"")</f>
      </c>
      <c r="GC818">
        <f>IF($GS818&gt;=26,INDEX($DN:$DN,$GR818+26),"")</f>
      </c>
      <c r="GD818">
        <f>IF($GS818&gt;=27,INDEX($DN:$DN,$GR818+27),"")</f>
      </c>
      <c r="GE818">
        <f>IF($GS818&gt;=28,INDEX($DN:$DN,$GR818+28),"")</f>
      </c>
      <c r="GF818">
        <f>IF($GS818&gt;=29,INDEX($DN:$DN,$GR818+29),"")</f>
      </c>
      <c r="GG818">
        <f>IF($GS818&gt;=30,INDEX($DN:$DN,$GR818+30),"")</f>
      </c>
      <c r="GH818">
        <f>IF($GS818&gt;=31,INDEX($DN:$DN,$GR818+31),"")</f>
      </c>
      <c r="GI818">
        <f>IF($GS818&gt;=32,INDEX($DN:$DN,$GR818+32),"")</f>
      </c>
      <c r="GJ818">
        <f>IF($GS818&gt;=33,INDEX($DN:$DN,$GR818+33),"")</f>
      </c>
      <c r="GK818">
        <f>IF($GS818&gt;=34,INDEX($DN:$DN,$GR818+34),"")</f>
      </c>
      <c r="GL818">
        <f>IF($GS818&gt;=35,INDEX($DN:$DN,$GR818+35),"")</f>
      </c>
      <c r="GM818">
        <f>IF($GS818&gt;=36,INDEX($DN:$DN,$GR818+36),"")</f>
      </c>
      <c r="GN818">
        <f>IF($GS818&gt;=37,INDEX($DN:$DN,$GR818+37),"")</f>
      </c>
      <c r="GO818">
        <f>IF($GS818&gt;=38,INDEX($DN:$DN,$GR818+38),"")</f>
      </c>
      <c r="GP818">
        <f>IF($GS818&gt;=39,INDEX($DN:$DN,$GR818+39),"")</f>
      </c>
      <c r="GQ818">
        <f>IF($GS818&gt;=40,INDEX($DN:$DN,$GR818+40),"")</f>
      </c>
      <c r="GR818">
        <f>IFERROR(MATCH($DL818,$DM$2:$DM$148,0)+1,0)</f>
      </c>
      <c r="GS818">
        <f>IFERROR(INDEX($DO$2:$DO$148,MATCH($DL818,$DM$2:$DM$148,0)),0)</f>
      </c>
      <c r="GT818">
        <f>IFERROR(MATCH($Z818,$DP$818:$FC$818,0),0)</f>
      </c>
      <c r="GU818">
        <f>IF($GT818&gt;0,INDEX($FD$818:$GQ$818,$GT818),"")</f>
      </c>
      <c r="GX818">
        <f>IF($JG818&gt;=1,INDEX($GV:$GV,$JF818+1),"")</f>
      </c>
      <c r="GY818">
        <f>IF($JG818&gt;=2,INDEX($GV:$GV,$JF818+2),"")</f>
      </c>
      <c r="GZ818">
        <f>IF($JG818&gt;=3,INDEX($GV:$GV,$JF818+3),"")</f>
      </c>
      <c r="HA818">
        <f>IF($JG818&gt;=4,INDEX($GV:$GV,$JF818+4),"")</f>
      </c>
      <c r="HB818">
        <f>IF($JG818&gt;=5,INDEX($GV:$GV,$JF818+5),"")</f>
      </c>
      <c r="HC818">
        <f>IF($JG818&gt;=6,INDEX($GV:$GV,$JF818+6),"")</f>
      </c>
      <c r="HD818">
        <f>IF($JG818&gt;=7,INDEX($GV:$GV,$JF818+7),"")</f>
      </c>
      <c r="HE818">
        <f>IF($JG818&gt;=8,INDEX($GV:$GV,$JF818+8),"")</f>
      </c>
      <c r="HF818">
        <f>IF($JG818&gt;=9,INDEX($GV:$GV,$JF818+9),"")</f>
      </c>
      <c r="HG818">
        <f>IF($JG818&gt;=10,INDEX($GV:$GV,$JF818+10),"")</f>
      </c>
      <c r="HH818">
        <f>IF($JG818&gt;=11,INDEX($GV:$GV,$JF818+11),"")</f>
      </c>
      <c r="HI818">
        <f>IF($JG818&gt;=12,INDEX($GV:$GV,$JF818+12),"")</f>
      </c>
      <c r="HJ818">
        <f>IF($JG818&gt;=13,INDEX($GV:$GV,$JF818+13),"")</f>
      </c>
      <c r="HK818">
        <f>IF($JG818&gt;=14,INDEX($GV:$GV,$JF818+14),"")</f>
      </c>
      <c r="HL818">
        <f>IF($JG818&gt;=15,INDEX($GV:$GV,$JF818+15),"")</f>
      </c>
      <c r="HM818">
        <f>IF($JG818&gt;=16,INDEX($GV:$GV,$JF818+16),"")</f>
      </c>
      <c r="HN818">
        <f>IF($JG818&gt;=17,INDEX($GV:$GV,$JF818+17),"")</f>
      </c>
      <c r="HO818">
        <f>IF($JG818&gt;=18,INDEX($GV:$GV,$JF818+18),"")</f>
      </c>
      <c r="HP818">
        <f>IF($JG818&gt;=19,INDEX($GV:$GV,$JF818+19),"")</f>
      </c>
      <c r="HQ818">
        <f>IF($JG818&gt;=20,INDEX($GV:$GV,$JF818+20),"")</f>
      </c>
      <c r="HR818">
        <f>IF($JG818&gt;=21,INDEX($GV:$GV,$JF818+21),"")</f>
      </c>
      <c r="HS818">
        <f>IF($JG818&gt;=22,INDEX($GV:$GV,$JF818+22),"")</f>
      </c>
      <c r="HT818">
        <f>IF($JG818&gt;=23,INDEX($GV:$GV,$JF818+23),"")</f>
      </c>
      <c r="HU818">
        <f>IF($JG818&gt;=24,INDEX($GV:$GV,$JF818+24),"")</f>
      </c>
      <c r="HV818">
        <f>IF($JG818&gt;=25,INDEX($GV:$GV,$JF818+25),"")</f>
      </c>
      <c r="HW818">
        <f>IF($JG818&gt;=26,INDEX($GV:$GV,$JF818+26),"")</f>
      </c>
      <c r="HX818">
        <f>IF($JG818&gt;=27,INDEX($GV:$GV,$JF818+27),"")</f>
      </c>
      <c r="HY818">
        <f>IF($JG818&gt;=28,INDEX($GV:$GV,$JF818+28),"")</f>
      </c>
      <c r="HZ818">
        <f>IF($JG818&gt;=29,INDEX($GV:$GV,$JF818+29),"")</f>
      </c>
      <c r="IA818">
        <f>IF($JG818&gt;=30,INDEX($GV:$GV,$JF818+30),"")</f>
      </c>
      <c r="IB818">
        <f>IF($JG818&gt;=31,INDEX($GV:$GV,$JF818+31),"")</f>
      </c>
      <c r="IC818">
        <f>IF($JG818&gt;=32,INDEX($GV:$GV,$JF818+32),"")</f>
      </c>
      <c r="ID818">
        <f>IF($JG818&gt;=33,INDEX($GV:$GV,$JF818+33),"")</f>
      </c>
      <c r="IE818">
        <f>IF($JG818&gt;=34,INDEX($GV:$GV,$JF818+34),"")</f>
      </c>
      <c r="IF818">
        <f>IF($JG818&gt;=35,INDEX($GV:$GV,$JF818+35),"")</f>
      </c>
      <c r="IG818">
        <f>IF($JG818&gt;=36,INDEX($GV:$GV,$JF818+36),"")</f>
      </c>
      <c r="IH818">
        <f>IF($JG818&gt;=37,INDEX($GV:$GV,$JF818+37),"")</f>
      </c>
      <c r="II818">
        <f>IF($JG818&gt;=38,INDEX($GV:$GV,$JF818+38),"")</f>
      </c>
      <c r="IJ818">
        <f>IF($JG818&gt;=39,INDEX($GV:$GV,$JF818+39),"")</f>
      </c>
      <c r="IK818">
        <f>IF($JG818&gt;=40,INDEX($GV:$GV,$JF818+40),"")</f>
      </c>
      <c r="IL818">
        <f>IF($JG818&gt;=41,INDEX($GV:$GV,$JF818+41),"")</f>
      </c>
      <c r="IM818">
        <f>IF($JG818&gt;=42,INDEX($GV:$GV,$JF818+42),"")</f>
      </c>
      <c r="IN818">
        <f>IF($JG818&gt;=43,INDEX($GV:$GV,$JF818+43),"")</f>
      </c>
      <c r="IO818">
        <f>IF($JG818&gt;=44,INDEX($GV:$GV,$JF818+44),"")</f>
      </c>
      <c r="IP818">
        <f>IF($JG818&gt;=45,INDEX($GV:$GV,$JF818+45),"")</f>
      </c>
      <c r="IQ818">
        <f>IF($JG818&gt;=46,INDEX($GV:$GV,$JF818+46),"")</f>
      </c>
      <c r="IR818">
        <f>IF($JG818&gt;=47,INDEX($GV:$GV,$JF818+47),"")</f>
      </c>
      <c r="IS818">
        <f>IF($JG818&gt;=48,INDEX($GV:$GV,$JF818+48),"")</f>
      </c>
      <c r="IT818">
        <f>IF($JG818&gt;=49,INDEX($GV:$GV,$JF818+49),"")</f>
      </c>
      <c r="IU818">
        <f>IF($JG818&gt;=50,INDEX($GV:$GV,$JF818+50),"")</f>
      </c>
      <c r="IV818">
        <f>IF($JG818&gt;=51,INDEX($GV:$GV,$JF818+51),"")</f>
      </c>
      <c r="IW818">
        <f>IF($JG818&gt;=52,INDEX($GV:$GV,$JF818+52),"")</f>
      </c>
      <c r="IX818">
        <f>IF($JG818&gt;=53,INDEX($GV:$GV,$JF818+53),"")</f>
      </c>
      <c r="IY818">
        <f>IF($JG818&gt;=54,INDEX($GV:$GV,$JF818+54),"")</f>
      </c>
      <c r="IZ818">
        <f>IF($JG818&gt;=55,INDEX($GV:$GV,$JF818+55),"")</f>
      </c>
      <c r="JA818">
        <f>IF($JG818&gt;=56,INDEX($GV:$GV,$JF818+56),"")</f>
      </c>
      <c r="JB818">
        <f>IF($JG818&gt;=57,INDEX($GV:$GV,$JF818+57),"")</f>
      </c>
      <c r="JC818">
        <f>IF($JG818&gt;=58,INDEX($GV:$GV,$JF818+58),"")</f>
      </c>
      <c r="JD818">
        <f>IF($JG818&gt;=59,INDEX($GV:$GV,$JF818+59),"")</f>
      </c>
      <c r="JE818">
        <f>IF($JG818&gt;=60,INDEX($GV:$GV,$JF818+60),"")</f>
      </c>
      <c r="JF818">
        <f>IFERROR(MATCH($GU818,$GV$2:$GV$322,0)+1,0)</f>
      </c>
      <c r="JG818">
        <f>IFERROR(INDEX($GW$2:$GW$322,MATCH($GU818,$GV$2:$GV$322,0)),0)</f>
      </c>
      <c r="JH818" t="s">
        <v>44</v>
      </c>
      <c r="JI818" t="s">
        <v>44</v>
      </c>
    </row>
    <row r="819" spans="1:269" x14ac:dyDescent="0.25">
      <c r="R819">
        <f>IF(OR($U819="",$Q819=""),"",IFERROR($U819/$Q819,0))</f>
      </c>
      <c r="S819">
        <f>IF($U819="","",
SUM($T819,$V819,$AA819,$W819,$Y819)*
(1-IF($AB819="",0,VALUE($AB819)/100)))</f>
      </c>
      <c r="T819">
        <f>IF($U819="","",$U819)</f>
      </c>
      <c r="V819">
        <f>IF($U819="","",
IF($O819="","",
IF(ISNUMBER(SEARCH("exempt",LOWER($O819))),0,
$U819*(VALUE(SUBSTITUTE($O819,"%",""))/100))))</f>
      </c>
      <c r="AC819">
        <f>IFERROR(IF(FIND(" - ",$K819)&gt;0,MID($K819,FIND(" - ",$K819)+3,LEN($K819)),""),"")</f>
      </c>
      <c r="AL819" t="s">
        <v>1850</v>
      </c>
      <c r="AT819">
        <f>IFERROR(LEFT($K819,FIND(" - ",$K819)-1),$K819)</f>
      </c>
      <c r="AW819">
        <f>IF($CL819&gt;=1,INDEX($AU:$AU,$CK819+1),"")</f>
      </c>
      <c r="AX819">
        <f>IF($CL819&gt;=2,INDEX($AU:$AU,$CK819+2),"")</f>
      </c>
      <c r="AY819">
        <f>IF($CL819&gt;=3,INDEX($AU:$AU,$CK819+3),"")</f>
      </c>
      <c r="AZ819">
        <f>IF($CL819&gt;=4,INDEX($AU:$AU,$CK819+4),"")</f>
      </c>
      <c r="BA819">
        <f>IF($CL819&gt;=5,INDEX($AU:$AU,$CK819+5),"")</f>
      </c>
      <c r="BB819">
        <f>IF($CL819&gt;=6,INDEX($AU:$AU,$CK819+6),"")</f>
      </c>
      <c r="BC819">
        <f>IF($CL819&gt;=7,INDEX($AU:$AU,$CK819+7),"")</f>
      </c>
      <c r="BD819">
        <f>IF($CL819&gt;=8,INDEX($AU:$AU,$CK819+8),"")</f>
      </c>
      <c r="BE819">
        <f>IF($CL819&gt;=9,INDEX($AU:$AU,$CK819+9),"")</f>
      </c>
      <c r="BF819">
        <f>IF($CL819&gt;=10,INDEX($AU:$AU,$CK819+10),"")</f>
      </c>
      <c r="BG819">
        <f>IF($CL819&gt;=11,INDEX($AU:$AU,$CK819+11),"")</f>
      </c>
      <c r="BH819">
        <f>IF($CL819&gt;=12,INDEX($AU:$AU,$CK819+12),"")</f>
      </c>
      <c r="BI819">
        <f>IF($CL819&gt;=13,INDEX($AU:$AU,$CK819+13),"")</f>
      </c>
      <c r="BJ819">
        <f>IF($CL819&gt;=14,INDEX($AU:$AU,$CK819+14),"")</f>
      </c>
      <c r="BK819">
        <f>IF($CL819&gt;=15,INDEX($AU:$AU,$CK819+15),"")</f>
      </c>
      <c r="BL819">
        <f>IF($CL819&gt;=16,INDEX($AU:$AU,$CK819+16),"")</f>
      </c>
      <c r="BM819">
        <f>IF($CL819&gt;=17,INDEX($AU:$AU,$CK819+17),"")</f>
      </c>
      <c r="BN819">
        <f>IF($CL819&gt;=18,INDEX($AU:$AU,$CK819+18),"")</f>
      </c>
      <c r="BO819">
        <f>IF($CL819&gt;=19,INDEX($AU:$AU,$CK819+19),"")</f>
      </c>
      <c r="BP819">
        <f>IF($CL819&gt;=20,INDEX($AU:$AU,$CK819+20),"")</f>
      </c>
      <c r="BQ819">
        <f>IF($CL819&gt;=21,INDEX($AU:$AU,$CK819+21),"")</f>
      </c>
      <c r="BR819">
        <f>IF($CL819&gt;=22,INDEX($AU:$AU,$CK819+22),"")</f>
      </c>
      <c r="BS819">
        <f>IF($CL819&gt;=23,INDEX($AU:$AU,$CK819+23),"")</f>
      </c>
      <c r="BT819">
        <f>IF($CL819&gt;=24,INDEX($AU:$AU,$CK819+24),"")</f>
      </c>
      <c r="BU819">
        <f>IF($CL819&gt;=25,INDEX($AU:$AU,$CK819+25),"")</f>
      </c>
      <c r="BV819">
        <f>IF($CL819&gt;=26,INDEX($AU:$AU,$CK819+26),"")</f>
      </c>
      <c r="BW819">
        <f>IF($CL819&gt;=27,INDEX($AU:$AU,$CK819+27),"")</f>
      </c>
      <c r="BX819">
        <f>IF($CL819&gt;=28,INDEX($AU:$AU,$CK819+28),"")</f>
      </c>
      <c r="BY819">
        <f>IF($CL819&gt;=29,INDEX($AU:$AU,$CK819+29),"")</f>
      </c>
      <c r="BZ819">
        <f>IF($CL819&gt;=30,INDEX($AU:$AU,$CK819+30),"")</f>
      </c>
      <c r="CA819">
        <f>IF($CL819&gt;=31,INDEX($AU:$AU,$CK819+31),"")</f>
      </c>
      <c r="CB819">
        <f>IF($CL819&gt;=32,INDEX($AU:$AU,$CK819+32),"")</f>
      </c>
      <c r="CC819">
        <f>IF($CL819&gt;=33,INDEX($AU:$AU,$CK819+33),"")</f>
      </c>
      <c r="CD819">
        <f>IF($CL819&gt;=34,INDEX($AU:$AU,$CK819+34),"")</f>
      </c>
      <c r="CE819">
        <f>IF($CL819&gt;=35,INDEX($AU:$AU,$CK819+35),"")</f>
      </c>
      <c r="CF819">
        <f>IF($CL819&gt;=36,INDEX($AU:$AU,$CK819+36),"")</f>
      </c>
      <c r="CG819">
        <f>IF($CL819&gt;=37,INDEX($AU:$AU,$CK819+37),"")</f>
      </c>
      <c r="CH819">
        <f>IF($CL819&gt;=38,INDEX($AU:$AU,$CK819+38),"")</f>
      </c>
      <c r="CI819">
        <f>IF($CL819&gt;=39,INDEX($AU:$AU,$CK819+39),"")</f>
      </c>
      <c r="CJ819">
        <f>IF($CL819&gt;=40,INDEX($AU:$AU,$CK819+40),"")</f>
      </c>
      <c r="CK819">
        <f>IFERROR(MATCH($AT819,$AU$2:$AU$133,0)+1,0)</f>
      </c>
      <c r="CL819">
        <f>IFERROR(INDEX($AV$2:$AV$133,MATCH($AT819,$AU$2:$AU$133,0)),0)</f>
      </c>
      <c r="CM819">
        <f>IFERROR(LEFT($L819,FIND(" - ",$L819)-1),$L819)</f>
      </c>
      <c r="CN819" t="s">
        <v>149</v>
      </c>
      <c r="CP819">
        <f>IF($DK819&gt;=1,INDEX($CN:$CN,$DJ819+1),"")</f>
      </c>
      <c r="CQ819">
        <f>IF($DK819&gt;=2,INDEX($CN:$CN,$DJ819+2),"")</f>
      </c>
      <c r="CR819">
        <f>IF($DK819&gt;=3,INDEX($CN:$CN,$DJ819+3),"")</f>
      </c>
      <c r="CS819">
        <f>IF($DK819&gt;=4,INDEX($CN:$CN,$DJ819+4),"")</f>
      </c>
      <c r="CT819">
        <f>IF($DK819&gt;=5,INDEX($CN:$CN,$DJ819+5),"")</f>
      </c>
      <c r="CU819">
        <f>IF($DK819&gt;=6,INDEX($CN:$CN,$DJ819+6),"")</f>
      </c>
      <c r="CV819">
        <f>IF($DK819&gt;=7,INDEX($CN:$CN,$DJ819+7),"")</f>
      </c>
      <c r="CW819">
        <f>IF($DK819&gt;=8,INDEX($CN:$CN,$DJ819+8),"")</f>
      </c>
      <c r="CX819">
        <f>IF($DK819&gt;=9,INDEX($CN:$CN,$DJ819+9),"")</f>
      </c>
      <c r="CY819">
        <f>IF($DK819&gt;=10,INDEX($CN:$CN,$DJ819+10),"")</f>
      </c>
      <c r="CZ819">
        <f>IF($DK819&gt;=11,INDEX($CN:$CN,$DJ819+11),"")</f>
      </c>
      <c r="DA819">
        <f>IF($DK819&gt;=12,INDEX($CN:$CN,$DJ819+12),"")</f>
      </c>
      <c r="DB819">
        <f>IF($DK819&gt;=13,INDEX($CN:$CN,$DJ819+13),"")</f>
      </c>
      <c r="DC819">
        <f>IF($DK819&gt;=14,INDEX($CN:$CN,$DJ819+14),"")</f>
      </c>
      <c r="DD819">
        <f>IF($DK819&gt;=15,INDEX($CN:$CN,$DJ819+15),"")</f>
      </c>
      <c r="DE819">
        <f>IF($DK819&gt;=16,INDEX($CN:$CN,$DJ819+16),"")</f>
      </c>
      <c r="DF819">
        <f>IF($DK819&gt;=17,INDEX($CN:$CN,$DJ819+17),"")</f>
      </c>
      <c r="DG819">
        <f>IF($DK819&gt;=18,INDEX($CN:$CN,$DJ819+18),"")</f>
      </c>
      <c r="DH819">
        <f>IF($DK819&gt;=19,INDEX($CN:$CN,$DJ819+19),"")</f>
      </c>
      <c r="DI819">
        <f>IF($DK819&gt;=20,INDEX($CN:$CN,$DJ819+20),"")</f>
      </c>
      <c r="DJ819">
        <f>IFERROR(MATCH($CM819,$CN$2:$CN$1089,0)+1,0)</f>
      </c>
      <c r="DK819">
        <f>IFERROR(INDEX($CO$2:$CO$1089,MATCH($CM819,$CN$2:$CN$1089,0)),0)</f>
      </c>
      <c r="DL819">
        <f>IFERROR(INDEX($AS:$AS,MATCH($O819,$AR:$AR,0))&amp;"","")</f>
      </c>
      <c r="DP819">
        <f>IF($GS819&gt;=1,INDEX($DM:$DM,$GR819+1),"")</f>
      </c>
      <c r="DQ819">
        <f>IF($GS819&gt;=2,INDEX($DM:$DM,$GR819+2),"")</f>
      </c>
      <c r="DR819">
        <f>IF($GS819&gt;=3,INDEX($DM:$DM,$GR819+3),"")</f>
      </c>
      <c r="DS819">
        <f>IF($GS819&gt;=4,INDEX($DM:$DM,$GR819+4),"")</f>
      </c>
      <c r="DT819">
        <f>IF($GS819&gt;=5,INDEX($DM:$DM,$GR819+5),"")</f>
      </c>
      <c r="DU819">
        <f>IF($GS819&gt;=6,INDEX($DM:$DM,$GR819+6),"")</f>
      </c>
      <c r="DV819">
        <f>IF($GS819&gt;=7,INDEX($DM:$DM,$GR819+7),"")</f>
      </c>
      <c r="DW819">
        <f>IF($GS819&gt;=8,INDEX($DM:$DM,$GR819+8),"")</f>
      </c>
      <c r="DX819">
        <f>IF($GS819&gt;=9,INDEX($DM:$DM,$GR819+9),"")</f>
      </c>
      <c r="DY819">
        <f>IF($GS819&gt;=10,INDEX($DM:$DM,$GR819+10),"")</f>
      </c>
      <c r="DZ819">
        <f>IF($GS819&gt;=11,INDEX($DM:$DM,$GR819+11),"")</f>
      </c>
      <c r="EA819">
        <f>IF($GS819&gt;=12,INDEX($DM:$DM,$GR819+12),"")</f>
      </c>
      <c r="EB819">
        <f>IF($GS819&gt;=13,INDEX($DM:$DM,$GR819+13),"")</f>
      </c>
      <c r="EC819">
        <f>IF($GS819&gt;=14,INDEX($DM:$DM,$GR819+14),"")</f>
      </c>
      <c r="ED819">
        <f>IF($GS819&gt;=15,INDEX($DM:$DM,$GR819+15),"")</f>
      </c>
      <c r="EE819">
        <f>IF($GS819&gt;=16,INDEX($DM:$DM,$GR819+16),"")</f>
      </c>
      <c r="EF819">
        <f>IF($GS819&gt;=17,INDEX($DM:$DM,$GR819+17),"")</f>
      </c>
      <c r="EG819">
        <f>IF($GS819&gt;=18,INDEX($DM:$DM,$GR819+18),"")</f>
      </c>
      <c r="EH819">
        <f>IF($GS819&gt;=19,INDEX($DM:$DM,$GR819+19),"")</f>
      </c>
      <c r="EI819">
        <f>IF($GS819&gt;=20,INDEX($DM:$DM,$GR819+20),"")</f>
      </c>
      <c r="EJ819">
        <f>IF($GS819&gt;=21,INDEX($DM:$DM,$GR819+21),"")</f>
      </c>
      <c r="EK819">
        <f>IF($GS819&gt;=22,INDEX($DM:$DM,$GR819+22),"")</f>
      </c>
      <c r="EL819">
        <f>IF($GS819&gt;=23,INDEX($DM:$DM,$GR819+23),"")</f>
      </c>
      <c r="EM819">
        <f>IF($GS819&gt;=24,INDEX($DM:$DM,$GR819+24),"")</f>
      </c>
      <c r="EN819">
        <f>IF($GS819&gt;=25,INDEX($DM:$DM,$GR819+25),"")</f>
      </c>
      <c r="EO819">
        <f>IF($GS819&gt;=26,INDEX($DM:$DM,$GR819+26),"")</f>
      </c>
      <c r="EP819">
        <f>IF($GS819&gt;=27,INDEX($DM:$DM,$GR819+27),"")</f>
      </c>
      <c r="EQ819">
        <f>IF($GS819&gt;=28,INDEX($DM:$DM,$GR819+28),"")</f>
      </c>
      <c r="ER819">
        <f>IF($GS819&gt;=29,INDEX($DM:$DM,$GR819+29),"")</f>
      </c>
      <c r="ES819">
        <f>IF($GS819&gt;=30,INDEX($DM:$DM,$GR819+30),"")</f>
      </c>
      <c r="ET819">
        <f>IF($GS819&gt;=31,INDEX($DM:$DM,$GR819+31),"")</f>
      </c>
      <c r="EU819">
        <f>IF($GS819&gt;=32,INDEX($DM:$DM,$GR819+32),"")</f>
      </c>
      <c r="EV819">
        <f>IF($GS819&gt;=33,INDEX($DM:$DM,$GR819+33),"")</f>
      </c>
      <c r="EW819">
        <f>IF($GS819&gt;=34,INDEX($DM:$DM,$GR819+34),"")</f>
      </c>
      <c r="EX819">
        <f>IF($GS819&gt;=35,INDEX($DM:$DM,$GR819+35),"")</f>
      </c>
      <c r="EY819">
        <f>IF($GS819&gt;=36,INDEX($DM:$DM,$GR819+36),"")</f>
      </c>
      <c r="EZ819">
        <f>IF($GS819&gt;=37,INDEX($DM:$DM,$GR819+37),"")</f>
      </c>
      <c r="FA819">
        <f>IF($GS819&gt;=38,INDEX($DM:$DM,$GR819+38),"")</f>
      </c>
      <c r="FB819">
        <f>IF($GS819&gt;=39,INDEX($DM:$DM,$GR819+39),"")</f>
      </c>
      <c r="FC819">
        <f>IF($GS819&gt;=40,INDEX($DM:$DM,$GR819+40),"")</f>
      </c>
      <c r="FD819">
        <f>IF($GS819&gt;=1,INDEX($DN:$DN,$GR819+1),"")</f>
      </c>
      <c r="FE819">
        <f>IF($GS819&gt;=2,INDEX($DN:$DN,$GR819+2),"")</f>
      </c>
      <c r="FF819">
        <f>IF($GS819&gt;=3,INDEX($DN:$DN,$GR819+3),"")</f>
      </c>
      <c r="FG819">
        <f>IF($GS819&gt;=4,INDEX($DN:$DN,$GR819+4),"")</f>
      </c>
      <c r="FH819">
        <f>IF($GS819&gt;=5,INDEX($DN:$DN,$GR819+5),"")</f>
      </c>
      <c r="FI819">
        <f>IF($GS819&gt;=6,INDEX($DN:$DN,$GR819+6),"")</f>
      </c>
      <c r="FJ819">
        <f>IF($GS819&gt;=7,INDEX($DN:$DN,$GR819+7),"")</f>
      </c>
      <c r="FK819">
        <f>IF($GS819&gt;=8,INDEX($DN:$DN,$GR819+8),"")</f>
      </c>
      <c r="FL819">
        <f>IF($GS819&gt;=9,INDEX($DN:$DN,$GR819+9),"")</f>
      </c>
      <c r="FM819">
        <f>IF($GS819&gt;=10,INDEX($DN:$DN,$GR819+10),"")</f>
      </c>
      <c r="FN819">
        <f>IF($GS819&gt;=11,INDEX($DN:$DN,$GR819+11),"")</f>
      </c>
      <c r="FO819">
        <f>IF($GS819&gt;=12,INDEX($DN:$DN,$GR819+12),"")</f>
      </c>
      <c r="FP819">
        <f>IF($GS819&gt;=13,INDEX($DN:$DN,$GR819+13),"")</f>
      </c>
      <c r="FQ819">
        <f>IF($GS819&gt;=14,INDEX($DN:$DN,$GR819+14),"")</f>
      </c>
      <c r="FR819">
        <f>IF($GS819&gt;=15,INDEX($DN:$DN,$GR819+15),"")</f>
      </c>
      <c r="FS819">
        <f>IF($GS819&gt;=16,INDEX($DN:$DN,$GR819+16),"")</f>
      </c>
      <c r="FT819">
        <f>IF($GS819&gt;=17,INDEX($DN:$DN,$GR819+17),"")</f>
      </c>
      <c r="FU819">
        <f>IF($GS819&gt;=18,INDEX($DN:$DN,$GR819+18),"")</f>
      </c>
      <c r="FV819">
        <f>IF($GS819&gt;=19,INDEX($DN:$DN,$GR819+19),"")</f>
      </c>
      <c r="FW819">
        <f>IF($GS819&gt;=20,INDEX($DN:$DN,$GR819+20),"")</f>
      </c>
      <c r="FX819">
        <f>IF($GS819&gt;=21,INDEX($DN:$DN,$GR819+21),"")</f>
      </c>
      <c r="FY819">
        <f>IF($GS819&gt;=22,INDEX($DN:$DN,$GR819+22),"")</f>
      </c>
      <c r="FZ819">
        <f>IF($GS819&gt;=23,INDEX($DN:$DN,$GR819+23),"")</f>
      </c>
      <c r="GA819">
        <f>IF($GS819&gt;=24,INDEX($DN:$DN,$GR819+24),"")</f>
      </c>
      <c r="GB819">
        <f>IF($GS819&gt;=25,INDEX($DN:$DN,$GR819+25),"")</f>
      </c>
      <c r="GC819">
        <f>IF($GS819&gt;=26,INDEX($DN:$DN,$GR819+26),"")</f>
      </c>
      <c r="GD819">
        <f>IF($GS819&gt;=27,INDEX($DN:$DN,$GR819+27),"")</f>
      </c>
      <c r="GE819">
        <f>IF($GS819&gt;=28,INDEX($DN:$DN,$GR819+28),"")</f>
      </c>
      <c r="GF819">
        <f>IF($GS819&gt;=29,INDEX($DN:$DN,$GR819+29),"")</f>
      </c>
      <c r="GG819">
        <f>IF($GS819&gt;=30,INDEX($DN:$DN,$GR819+30),"")</f>
      </c>
      <c r="GH819">
        <f>IF($GS819&gt;=31,INDEX($DN:$DN,$GR819+31),"")</f>
      </c>
      <c r="GI819">
        <f>IF($GS819&gt;=32,INDEX($DN:$DN,$GR819+32),"")</f>
      </c>
      <c r="GJ819">
        <f>IF($GS819&gt;=33,INDEX($DN:$DN,$GR819+33),"")</f>
      </c>
      <c r="GK819">
        <f>IF($GS819&gt;=34,INDEX($DN:$DN,$GR819+34),"")</f>
      </c>
      <c r="GL819">
        <f>IF($GS819&gt;=35,INDEX($DN:$DN,$GR819+35),"")</f>
      </c>
      <c r="GM819">
        <f>IF($GS819&gt;=36,INDEX($DN:$DN,$GR819+36),"")</f>
      </c>
      <c r="GN819">
        <f>IF($GS819&gt;=37,INDEX($DN:$DN,$GR819+37),"")</f>
      </c>
      <c r="GO819">
        <f>IF($GS819&gt;=38,INDEX($DN:$DN,$GR819+38),"")</f>
      </c>
      <c r="GP819">
        <f>IF($GS819&gt;=39,INDEX($DN:$DN,$GR819+39),"")</f>
      </c>
      <c r="GQ819">
        <f>IF($GS819&gt;=40,INDEX($DN:$DN,$GR819+40),"")</f>
      </c>
      <c r="GR819">
        <f>IFERROR(MATCH($DL819,$DM$2:$DM$148,0)+1,0)</f>
      </c>
      <c r="GS819">
        <f>IFERROR(INDEX($DO$2:$DO$148,MATCH($DL819,$DM$2:$DM$148,0)),0)</f>
      </c>
      <c r="GT819">
        <f>IFERROR(MATCH($Z819,$DP$819:$FC$819,0),0)</f>
      </c>
      <c r="GU819">
        <f>IF($GT819&gt;0,INDEX($FD$819:$GQ$819,$GT819),"")</f>
      </c>
      <c r="GX819">
        <f>IF($JG819&gt;=1,INDEX($GV:$GV,$JF819+1),"")</f>
      </c>
      <c r="GY819">
        <f>IF($JG819&gt;=2,INDEX($GV:$GV,$JF819+2),"")</f>
      </c>
      <c r="GZ819">
        <f>IF($JG819&gt;=3,INDEX($GV:$GV,$JF819+3),"")</f>
      </c>
      <c r="HA819">
        <f>IF($JG819&gt;=4,INDEX($GV:$GV,$JF819+4),"")</f>
      </c>
      <c r="HB819">
        <f>IF($JG819&gt;=5,INDEX($GV:$GV,$JF819+5),"")</f>
      </c>
      <c r="HC819">
        <f>IF($JG819&gt;=6,INDEX($GV:$GV,$JF819+6),"")</f>
      </c>
      <c r="HD819">
        <f>IF($JG819&gt;=7,INDEX($GV:$GV,$JF819+7),"")</f>
      </c>
      <c r="HE819">
        <f>IF($JG819&gt;=8,INDEX($GV:$GV,$JF819+8),"")</f>
      </c>
      <c r="HF819">
        <f>IF($JG819&gt;=9,INDEX($GV:$GV,$JF819+9),"")</f>
      </c>
      <c r="HG819">
        <f>IF($JG819&gt;=10,INDEX($GV:$GV,$JF819+10),"")</f>
      </c>
      <c r="HH819">
        <f>IF($JG819&gt;=11,INDEX($GV:$GV,$JF819+11),"")</f>
      </c>
      <c r="HI819">
        <f>IF($JG819&gt;=12,INDEX($GV:$GV,$JF819+12),"")</f>
      </c>
      <c r="HJ819">
        <f>IF($JG819&gt;=13,INDEX($GV:$GV,$JF819+13),"")</f>
      </c>
      <c r="HK819">
        <f>IF($JG819&gt;=14,INDEX($GV:$GV,$JF819+14),"")</f>
      </c>
      <c r="HL819">
        <f>IF($JG819&gt;=15,INDEX($GV:$GV,$JF819+15),"")</f>
      </c>
      <c r="HM819">
        <f>IF($JG819&gt;=16,INDEX($GV:$GV,$JF819+16),"")</f>
      </c>
      <c r="HN819">
        <f>IF($JG819&gt;=17,INDEX($GV:$GV,$JF819+17),"")</f>
      </c>
      <c r="HO819">
        <f>IF($JG819&gt;=18,INDEX($GV:$GV,$JF819+18),"")</f>
      </c>
      <c r="HP819">
        <f>IF($JG819&gt;=19,INDEX($GV:$GV,$JF819+19),"")</f>
      </c>
      <c r="HQ819">
        <f>IF($JG819&gt;=20,INDEX($GV:$GV,$JF819+20),"")</f>
      </c>
      <c r="HR819">
        <f>IF($JG819&gt;=21,INDEX($GV:$GV,$JF819+21),"")</f>
      </c>
      <c r="HS819">
        <f>IF($JG819&gt;=22,INDEX($GV:$GV,$JF819+22),"")</f>
      </c>
      <c r="HT819">
        <f>IF($JG819&gt;=23,INDEX($GV:$GV,$JF819+23),"")</f>
      </c>
      <c r="HU819">
        <f>IF($JG819&gt;=24,INDEX($GV:$GV,$JF819+24),"")</f>
      </c>
      <c r="HV819">
        <f>IF($JG819&gt;=25,INDEX($GV:$GV,$JF819+25),"")</f>
      </c>
      <c r="HW819">
        <f>IF($JG819&gt;=26,INDEX($GV:$GV,$JF819+26),"")</f>
      </c>
      <c r="HX819">
        <f>IF($JG819&gt;=27,INDEX($GV:$GV,$JF819+27),"")</f>
      </c>
      <c r="HY819">
        <f>IF($JG819&gt;=28,INDEX($GV:$GV,$JF819+28),"")</f>
      </c>
      <c r="HZ819">
        <f>IF($JG819&gt;=29,INDEX($GV:$GV,$JF819+29),"")</f>
      </c>
      <c r="IA819">
        <f>IF($JG819&gt;=30,INDEX($GV:$GV,$JF819+30),"")</f>
      </c>
      <c r="IB819">
        <f>IF($JG819&gt;=31,INDEX($GV:$GV,$JF819+31),"")</f>
      </c>
      <c r="IC819">
        <f>IF($JG819&gt;=32,INDEX($GV:$GV,$JF819+32),"")</f>
      </c>
      <c r="ID819">
        <f>IF($JG819&gt;=33,INDEX($GV:$GV,$JF819+33),"")</f>
      </c>
      <c r="IE819">
        <f>IF($JG819&gt;=34,INDEX($GV:$GV,$JF819+34),"")</f>
      </c>
      <c r="IF819">
        <f>IF($JG819&gt;=35,INDEX($GV:$GV,$JF819+35),"")</f>
      </c>
      <c r="IG819">
        <f>IF($JG819&gt;=36,INDEX($GV:$GV,$JF819+36),"")</f>
      </c>
      <c r="IH819">
        <f>IF($JG819&gt;=37,INDEX($GV:$GV,$JF819+37),"")</f>
      </c>
      <c r="II819">
        <f>IF($JG819&gt;=38,INDEX($GV:$GV,$JF819+38),"")</f>
      </c>
      <c r="IJ819">
        <f>IF($JG819&gt;=39,INDEX($GV:$GV,$JF819+39),"")</f>
      </c>
      <c r="IK819">
        <f>IF($JG819&gt;=40,INDEX($GV:$GV,$JF819+40),"")</f>
      </c>
      <c r="IL819">
        <f>IF($JG819&gt;=41,INDEX($GV:$GV,$JF819+41),"")</f>
      </c>
      <c r="IM819">
        <f>IF($JG819&gt;=42,INDEX($GV:$GV,$JF819+42),"")</f>
      </c>
      <c r="IN819">
        <f>IF($JG819&gt;=43,INDEX($GV:$GV,$JF819+43),"")</f>
      </c>
      <c r="IO819">
        <f>IF($JG819&gt;=44,INDEX($GV:$GV,$JF819+44),"")</f>
      </c>
      <c r="IP819">
        <f>IF($JG819&gt;=45,INDEX($GV:$GV,$JF819+45),"")</f>
      </c>
      <c r="IQ819">
        <f>IF($JG819&gt;=46,INDEX($GV:$GV,$JF819+46),"")</f>
      </c>
      <c r="IR819">
        <f>IF($JG819&gt;=47,INDEX($GV:$GV,$JF819+47),"")</f>
      </c>
      <c r="IS819">
        <f>IF($JG819&gt;=48,INDEX($GV:$GV,$JF819+48),"")</f>
      </c>
      <c r="IT819">
        <f>IF($JG819&gt;=49,INDEX($GV:$GV,$JF819+49),"")</f>
      </c>
      <c r="IU819">
        <f>IF($JG819&gt;=50,INDEX($GV:$GV,$JF819+50),"")</f>
      </c>
      <c r="IV819">
        <f>IF($JG819&gt;=51,INDEX($GV:$GV,$JF819+51),"")</f>
      </c>
      <c r="IW819">
        <f>IF($JG819&gt;=52,INDEX($GV:$GV,$JF819+52),"")</f>
      </c>
      <c r="IX819">
        <f>IF($JG819&gt;=53,INDEX($GV:$GV,$JF819+53),"")</f>
      </c>
      <c r="IY819">
        <f>IF($JG819&gt;=54,INDEX($GV:$GV,$JF819+54),"")</f>
      </c>
      <c r="IZ819">
        <f>IF($JG819&gt;=55,INDEX($GV:$GV,$JF819+55),"")</f>
      </c>
      <c r="JA819">
        <f>IF($JG819&gt;=56,INDEX($GV:$GV,$JF819+56),"")</f>
      </c>
      <c r="JB819">
        <f>IF($JG819&gt;=57,INDEX($GV:$GV,$JF819+57),"")</f>
      </c>
      <c r="JC819">
        <f>IF($JG819&gt;=58,INDEX($GV:$GV,$JF819+58),"")</f>
      </c>
      <c r="JD819">
        <f>IF($JG819&gt;=59,INDEX($GV:$GV,$JF819+59),"")</f>
      </c>
      <c r="JE819">
        <f>IF($JG819&gt;=60,INDEX($GV:$GV,$JF819+60),"")</f>
      </c>
      <c r="JF819">
        <f>IFERROR(MATCH($GU819,$GV$2:$GV$322,0)+1,0)</f>
      </c>
      <c r="JG819">
        <f>IFERROR(INDEX($GW$2:$GW$322,MATCH($GU819,$GV$2:$GV$322,0)),0)</f>
      </c>
      <c r="JH819" t="s">
        <v>44</v>
      </c>
      <c r="JI819" t="s">
        <v>44</v>
      </c>
    </row>
    <row r="820" spans="1:269" x14ac:dyDescent="0.25">
      <c r="R820">
        <f>IF(OR($U820="",$Q820=""),"",IFERROR($U820/$Q820,0))</f>
      </c>
      <c r="S820">
        <f>IF($U820="","",
SUM($T820,$V820,$AA820,$W820,$Y820)*
(1-IF($AB820="",0,VALUE($AB820)/100)))</f>
      </c>
      <c r="T820">
        <f>IF($U820="","",$U820)</f>
      </c>
      <c r="V820">
        <f>IF($U820="","",
IF($O820="","",
IF(ISNUMBER(SEARCH("exempt",LOWER($O820))),0,
$U820*(VALUE(SUBSTITUTE($O820,"%",""))/100))))</f>
      </c>
      <c r="AC820">
        <f>IFERROR(IF(FIND(" - ",$K820)&gt;0,MID($K820,FIND(" - ",$K820)+3,LEN($K820)),""),"")</f>
      </c>
      <c r="AL820" t="s">
        <v>1851</v>
      </c>
      <c r="AT820">
        <f>IFERROR(LEFT($K820,FIND(" - ",$K820)-1),$K820)</f>
      </c>
      <c r="AW820">
        <f>IF($CL820&gt;=1,INDEX($AU:$AU,$CK820+1),"")</f>
      </c>
      <c r="AX820">
        <f>IF($CL820&gt;=2,INDEX($AU:$AU,$CK820+2),"")</f>
      </c>
      <c r="AY820">
        <f>IF($CL820&gt;=3,INDEX($AU:$AU,$CK820+3),"")</f>
      </c>
      <c r="AZ820">
        <f>IF($CL820&gt;=4,INDEX($AU:$AU,$CK820+4),"")</f>
      </c>
      <c r="BA820">
        <f>IF($CL820&gt;=5,INDEX($AU:$AU,$CK820+5),"")</f>
      </c>
      <c r="BB820">
        <f>IF($CL820&gt;=6,INDEX($AU:$AU,$CK820+6),"")</f>
      </c>
      <c r="BC820">
        <f>IF($CL820&gt;=7,INDEX($AU:$AU,$CK820+7),"")</f>
      </c>
      <c r="BD820">
        <f>IF($CL820&gt;=8,INDEX($AU:$AU,$CK820+8),"")</f>
      </c>
      <c r="BE820">
        <f>IF($CL820&gt;=9,INDEX($AU:$AU,$CK820+9),"")</f>
      </c>
      <c r="BF820">
        <f>IF($CL820&gt;=10,INDEX($AU:$AU,$CK820+10),"")</f>
      </c>
      <c r="BG820">
        <f>IF($CL820&gt;=11,INDEX($AU:$AU,$CK820+11),"")</f>
      </c>
      <c r="BH820">
        <f>IF($CL820&gt;=12,INDEX($AU:$AU,$CK820+12),"")</f>
      </c>
      <c r="BI820">
        <f>IF($CL820&gt;=13,INDEX($AU:$AU,$CK820+13),"")</f>
      </c>
      <c r="BJ820">
        <f>IF($CL820&gt;=14,INDEX($AU:$AU,$CK820+14),"")</f>
      </c>
      <c r="BK820">
        <f>IF($CL820&gt;=15,INDEX($AU:$AU,$CK820+15),"")</f>
      </c>
      <c r="BL820">
        <f>IF($CL820&gt;=16,INDEX($AU:$AU,$CK820+16),"")</f>
      </c>
      <c r="BM820">
        <f>IF($CL820&gt;=17,INDEX($AU:$AU,$CK820+17),"")</f>
      </c>
      <c r="BN820">
        <f>IF($CL820&gt;=18,INDEX($AU:$AU,$CK820+18),"")</f>
      </c>
      <c r="BO820">
        <f>IF($CL820&gt;=19,INDEX($AU:$AU,$CK820+19),"")</f>
      </c>
      <c r="BP820">
        <f>IF($CL820&gt;=20,INDEX($AU:$AU,$CK820+20),"")</f>
      </c>
      <c r="BQ820">
        <f>IF($CL820&gt;=21,INDEX($AU:$AU,$CK820+21),"")</f>
      </c>
      <c r="BR820">
        <f>IF($CL820&gt;=22,INDEX($AU:$AU,$CK820+22),"")</f>
      </c>
      <c r="BS820">
        <f>IF($CL820&gt;=23,INDEX($AU:$AU,$CK820+23),"")</f>
      </c>
      <c r="BT820">
        <f>IF($CL820&gt;=24,INDEX($AU:$AU,$CK820+24),"")</f>
      </c>
      <c r="BU820">
        <f>IF($CL820&gt;=25,INDEX($AU:$AU,$CK820+25),"")</f>
      </c>
      <c r="BV820">
        <f>IF($CL820&gt;=26,INDEX($AU:$AU,$CK820+26),"")</f>
      </c>
      <c r="BW820">
        <f>IF($CL820&gt;=27,INDEX($AU:$AU,$CK820+27),"")</f>
      </c>
      <c r="BX820">
        <f>IF($CL820&gt;=28,INDEX($AU:$AU,$CK820+28),"")</f>
      </c>
      <c r="BY820">
        <f>IF($CL820&gt;=29,INDEX($AU:$AU,$CK820+29),"")</f>
      </c>
      <c r="BZ820">
        <f>IF($CL820&gt;=30,INDEX($AU:$AU,$CK820+30),"")</f>
      </c>
      <c r="CA820">
        <f>IF($CL820&gt;=31,INDEX($AU:$AU,$CK820+31),"")</f>
      </c>
      <c r="CB820">
        <f>IF($CL820&gt;=32,INDEX($AU:$AU,$CK820+32),"")</f>
      </c>
      <c r="CC820">
        <f>IF($CL820&gt;=33,INDEX($AU:$AU,$CK820+33),"")</f>
      </c>
      <c r="CD820">
        <f>IF($CL820&gt;=34,INDEX($AU:$AU,$CK820+34),"")</f>
      </c>
      <c r="CE820">
        <f>IF($CL820&gt;=35,INDEX($AU:$AU,$CK820+35),"")</f>
      </c>
      <c r="CF820">
        <f>IF($CL820&gt;=36,INDEX($AU:$AU,$CK820+36),"")</f>
      </c>
      <c r="CG820">
        <f>IF($CL820&gt;=37,INDEX($AU:$AU,$CK820+37),"")</f>
      </c>
      <c r="CH820">
        <f>IF($CL820&gt;=38,INDEX($AU:$AU,$CK820+38),"")</f>
      </c>
      <c r="CI820">
        <f>IF($CL820&gt;=39,INDEX($AU:$AU,$CK820+39),"")</f>
      </c>
      <c r="CJ820">
        <f>IF($CL820&gt;=40,INDEX($AU:$AU,$CK820+40),"")</f>
      </c>
      <c r="CK820">
        <f>IFERROR(MATCH($AT820,$AU$2:$AU$133,0)+1,0)</f>
      </c>
      <c r="CL820">
        <f>IFERROR(INDEX($AV$2:$AV$133,MATCH($AT820,$AU$2:$AU$133,0)),0)</f>
      </c>
      <c r="CM820">
        <f>IFERROR(LEFT($L820,FIND(" - ",$L820)-1),$L820)</f>
      </c>
      <c r="CN820" t="s">
        <v>1852</v>
      </c>
      <c r="CO820">
        <v>1</v>
      </c>
      <c r="CP820">
        <f>IF($DK820&gt;=1,INDEX($CN:$CN,$DJ820+1),"")</f>
      </c>
      <c r="CQ820">
        <f>IF($DK820&gt;=2,INDEX($CN:$CN,$DJ820+2),"")</f>
      </c>
      <c r="CR820">
        <f>IF($DK820&gt;=3,INDEX($CN:$CN,$DJ820+3),"")</f>
      </c>
      <c r="CS820">
        <f>IF($DK820&gt;=4,INDEX($CN:$CN,$DJ820+4),"")</f>
      </c>
      <c r="CT820">
        <f>IF($DK820&gt;=5,INDEX($CN:$CN,$DJ820+5),"")</f>
      </c>
      <c r="CU820">
        <f>IF($DK820&gt;=6,INDEX($CN:$CN,$DJ820+6),"")</f>
      </c>
      <c r="CV820">
        <f>IF($DK820&gt;=7,INDEX($CN:$CN,$DJ820+7),"")</f>
      </c>
      <c r="CW820">
        <f>IF($DK820&gt;=8,INDEX($CN:$CN,$DJ820+8),"")</f>
      </c>
      <c r="CX820">
        <f>IF($DK820&gt;=9,INDEX($CN:$CN,$DJ820+9),"")</f>
      </c>
      <c r="CY820">
        <f>IF($DK820&gt;=10,INDEX($CN:$CN,$DJ820+10),"")</f>
      </c>
      <c r="CZ820">
        <f>IF($DK820&gt;=11,INDEX($CN:$CN,$DJ820+11),"")</f>
      </c>
      <c r="DA820">
        <f>IF($DK820&gt;=12,INDEX($CN:$CN,$DJ820+12),"")</f>
      </c>
      <c r="DB820">
        <f>IF($DK820&gt;=13,INDEX($CN:$CN,$DJ820+13),"")</f>
      </c>
      <c r="DC820">
        <f>IF($DK820&gt;=14,INDEX($CN:$CN,$DJ820+14),"")</f>
      </c>
      <c r="DD820">
        <f>IF($DK820&gt;=15,INDEX($CN:$CN,$DJ820+15),"")</f>
      </c>
      <c r="DE820">
        <f>IF($DK820&gt;=16,INDEX($CN:$CN,$DJ820+16),"")</f>
      </c>
      <c r="DF820">
        <f>IF($DK820&gt;=17,INDEX($CN:$CN,$DJ820+17),"")</f>
      </c>
      <c r="DG820">
        <f>IF($DK820&gt;=18,INDEX($CN:$CN,$DJ820+18),"")</f>
      </c>
      <c r="DH820">
        <f>IF($DK820&gt;=19,INDEX($CN:$CN,$DJ820+19),"")</f>
      </c>
      <c r="DI820">
        <f>IF($DK820&gt;=20,INDEX($CN:$CN,$DJ820+20),"")</f>
      </c>
      <c r="DJ820">
        <f>IFERROR(MATCH($CM820,$CN$2:$CN$1089,0)+1,0)</f>
      </c>
      <c r="DK820">
        <f>IFERROR(INDEX($CO$2:$CO$1089,MATCH($CM820,$CN$2:$CN$1089,0)),0)</f>
      </c>
      <c r="DL820">
        <f>IFERROR(INDEX($AS:$AS,MATCH($O820,$AR:$AR,0))&amp;"","")</f>
      </c>
      <c r="DP820">
        <f>IF($GS820&gt;=1,INDEX($DM:$DM,$GR820+1),"")</f>
      </c>
      <c r="DQ820">
        <f>IF($GS820&gt;=2,INDEX($DM:$DM,$GR820+2),"")</f>
      </c>
      <c r="DR820">
        <f>IF($GS820&gt;=3,INDEX($DM:$DM,$GR820+3),"")</f>
      </c>
      <c r="DS820">
        <f>IF($GS820&gt;=4,INDEX($DM:$DM,$GR820+4),"")</f>
      </c>
      <c r="DT820">
        <f>IF($GS820&gt;=5,INDEX($DM:$DM,$GR820+5),"")</f>
      </c>
      <c r="DU820">
        <f>IF($GS820&gt;=6,INDEX($DM:$DM,$GR820+6),"")</f>
      </c>
      <c r="DV820">
        <f>IF($GS820&gt;=7,INDEX($DM:$DM,$GR820+7),"")</f>
      </c>
      <c r="DW820">
        <f>IF($GS820&gt;=8,INDEX($DM:$DM,$GR820+8),"")</f>
      </c>
      <c r="DX820">
        <f>IF($GS820&gt;=9,INDEX($DM:$DM,$GR820+9),"")</f>
      </c>
      <c r="DY820">
        <f>IF($GS820&gt;=10,INDEX($DM:$DM,$GR820+10),"")</f>
      </c>
      <c r="DZ820">
        <f>IF($GS820&gt;=11,INDEX($DM:$DM,$GR820+11),"")</f>
      </c>
      <c r="EA820">
        <f>IF($GS820&gt;=12,INDEX($DM:$DM,$GR820+12),"")</f>
      </c>
      <c r="EB820">
        <f>IF($GS820&gt;=13,INDEX($DM:$DM,$GR820+13),"")</f>
      </c>
      <c r="EC820">
        <f>IF($GS820&gt;=14,INDEX($DM:$DM,$GR820+14),"")</f>
      </c>
      <c r="ED820">
        <f>IF($GS820&gt;=15,INDEX($DM:$DM,$GR820+15),"")</f>
      </c>
      <c r="EE820">
        <f>IF($GS820&gt;=16,INDEX($DM:$DM,$GR820+16),"")</f>
      </c>
      <c r="EF820">
        <f>IF($GS820&gt;=17,INDEX($DM:$DM,$GR820+17),"")</f>
      </c>
      <c r="EG820">
        <f>IF($GS820&gt;=18,INDEX($DM:$DM,$GR820+18),"")</f>
      </c>
      <c r="EH820">
        <f>IF($GS820&gt;=19,INDEX($DM:$DM,$GR820+19),"")</f>
      </c>
      <c r="EI820">
        <f>IF($GS820&gt;=20,INDEX($DM:$DM,$GR820+20),"")</f>
      </c>
      <c r="EJ820">
        <f>IF($GS820&gt;=21,INDEX($DM:$DM,$GR820+21),"")</f>
      </c>
      <c r="EK820">
        <f>IF($GS820&gt;=22,INDEX($DM:$DM,$GR820+22),"")</f>
      </c>
      <c r="EL820">
        <f>IF($GS820&gt;=23,INDEX($DM:$DM,$GR820+23),"")</f>
      </c>
      <c r="EM820">
        <f>IF($GS820&gt;=24,INDEX($DM:$DM,$GR820+24),"")</f>
      </c>
      <c r="EN820">
        <f>IF($GS820&gt;=25,INDEX($DM:$DM,$GR820+25),"")</f>
      </c>
      <c r="EO820">
        <f>IF($GS820&gt;=26,INDEX($DM:$DM,$GR820+26),"")</f>
      </c>
      <c r="EP820">
        <f>IF($GS820&gt;=27,INDEX($DM:$DM,$GR820+27),"")</f>
      </c>
      <c r="EQ820">
        <f>IF($GS820&gt;=28,INDEX($DM:$DM,$GR820+28),"")</f>
      </c>
      <c r="ER820">
        <f>IF($GS820&gt;=29,INDEX($DM:$DM,$GR820+29),"")</f>
      </c>
      <c r="ES820">
        <f>IF($GS820&gt;=30,INDEX($DM:$DM,$GR820+30),"")</f>
      </c>
      <c r="ET820">
        <f>IF($GS820&gt;=31,INDEX($DM:$DM,$GR820+31),"")</f>
      </c>
      <c r="EU820">
        <f>IF($GS820&gt;=32,INDEX($DM:$DM,$GR820+32),"")</f>
      </c>
      <c r="EV820">
        <f>IF($GS820&gt;=33,INDEX($DM:$DM,$GR820+33),"")</f>
      </c>
      <c r="EW820">
        <f>IF($GS820&gt;=34,INDEX($DM:$DM,$GR820+34),"")</f>
      </c>
      <c r="EX820">
        <f>IF($GS820&gt;=35,INDEX($DM:$DM,$GR820+35),"")</f>
      </c>
      <c r="EY820">
        <f>IF($GS820&gt;=36,INDEX($DM:$DM,$GR820+36),"")</f>
      </c>
      <c r="EZ820">
        <f>IF($GS820&gt;=37,INDEX($DM:$DM,$GR820+37),"")</f>
      </c>
      <c r="FA820">
        <f>IF($GS820&gt;=38,INDEX($DM:$DM,$GR820+38),"")</f>
      </c>
      <c r="FB820">
        <f>IF($GS820&gt;=39,INDEX($DM:$DM,$GR820+39),"")</f>
      </c>
      <c r="FC820">
        <f>IF($GS820&gt;=40,INDEX($DM:$DM,$GR820+40),"")</f>
      </c>
      <c r="FD820">
        <f>IF($GS820&gt;=1,INDEX($DN:$DN,$GR820+1),"")</f>
      </c>
      <c r="FE820">
        <f>IF($GS820&gt;=2,INDEX($DN:$DN,$GR820+2),"")</f>
      </c>
      <c r="FF820">
        <f>IF($GS820&gt;=3,INDEX($DN:$DN,$GR820+3),"")</f>
      </c>
      <c r="FG820">
        <f>IF($GS820&gt;=4,INDEX($DN:$DN,$GR820+4),"")</f>
      </c>
      <c r="FH820">
        <f>IF($GS820&gt;=5,INDEX($DN:$DN,$GR820+5),"")</f>
      </c>
      <c r="FI820">
        <f>IF($GS820&gt;=6,INDEX($DN:$DN,$GR820+6),"")</f>
      </c>
      <c r="FJ820">
        <f>IF($GS820&gt;=7,INDEX($DN:$DN,$GR820+7),"")</f>
      </c>
      <c r="FK820">
        <f>IF($GS820&gt;=8,INDEX($DN:$DN,$GR820+8),"")</f>
      </c>
      <c r="FL820">
        <f>IF($GS820&gt;=9,INDEX($DN:$DN,$GR820+9),"")</f>
      </c>
      <c r="FM820">
        <f>IF($GS820&gt;=10,INDEX($DN:$DN,$GR820+10),"")</f>
      </c>
      <c r="FN820">
        <f>IF($GS820&gt;=11,INDEX($DN:$DN,$GR820+11),"")</f>
      </c>
      <c r="FO820">
        <f>IF($GS820&gt;=12,INDEX($DN:$DN,$GR820+12),"")</f>
      </c>
      <c r="FP820">
        <f>IF($GS820&gt;=13,INDEX($DN:$DN,$GR820+13),"")</f>
      </c>
      <c r="FQ820">
        <f>IF($GS820&gt;=14,INDEX($DN:$DN,$GR820+14),"")</f>
      </c>
      <c r="FR820">
        <f>IF($GS820&gt;=15,INDEX($DN:$DN,$GR820+15),"")</f>
      </c>
      <c r="FS820">
        <f>IF($GS820&gt;=16,INDEX($DN:$DN,$GR820+16),"")</f>
      </c>
      <c r="FT820">
        <f>IF($GS820&gt;=17,INDEX($DN:$DN,$GR820+17),"")</f>
      </c>
      <c r="FU820">
        <f>IF($GS820&gt;=18,INDEX($DN:$DN,$GR820+18),"")</f>
      </c>
      <c r="FV820">
        <f>IF($GS820&gt;=19,INDEX($DN:$DN,$GR820+19),"")</f>
      </c>
      <c r="FW820">
        <f>IF($GS820&gt;=20,INDEX($DN:$DN,$GR820+20),"")</f>
      </c>
      <c r="FX820">
        <f>IF($GS820&gt;=21,INDEX($DN:$DN,$GR820+21),"")</f>
      </c>
      <c r="FY820">
        <f>IF($GS820&gt;=22,INDEX($DN:$DN,$GR820+22),"")</f>
      </c>
      <c r="FZ820">
        <f>IF($GS820&gt;=23,INDEX($DN:$DN,$GR820+23),"")</f>
      </c>
      <c r="GA820">
        <f>IF($GS820&gt;=24,INDEX($DN:$DN,$GR820+24),"")</f>
      </c>
      <c r="GB820">
        <f>IF($GS820&gt;=25,INDEX($DN:$DN,$GR820+25),"")</f>
      </c>
      <c r="GC820">
        <f>IF($GS820&gt;=26,INDEX($DN:$DN,$GR820+26),"")</f>
      </c>
      <c r="GD820">
        <f>IF($GS820&gt;=27,INDEX($DN:$DN,$GR820+27),"")</f>
      </c>
      <c r="GE820">
        <f>IF($GS820&gt;=28,INDEX($DN:$DN,$GR820+28),"")</f>
      </c>
      <c r="GF820">
        <f>IF($GS820&gt;=29,INDEX($DN:$DN,$GR820+29),"")</f>
      </c>
      <c r="GG820">
        <f>IF($GS820&gt;=30,INDEX($DN:$DN,$GR820+30),"")</f>
      </c>
      <c r="GH820">
        <f>IF($GS820&gt;=31,INDEX($DN:$DN,$GR820+31),"")</f>
      </c>
      <c r="GI820">
        <f>IF($GS820&gt;=32,INDEX($DN:$DN,$GR820+32),"")</f>
      </c>
      <c r="GJ820">
        <f>IF($GS820&gt;=33,INDEX($DN:$DN,$GR820+33),"")</f>
      </c>
      <c r="GK820">
        <f>IF($GS820&gt;=34,INDEX($DN:$DN,$GR820+34),"")</f>
      </c>
      <c r="GL820">
        <f>IF($GS820&gt;=35,INDEX($DN:$DN,$GR820+35),"")</f>
      </c>
      <c r="GM820">
        <f>IF($GS820&gt;=36,INDEX($DN:$DN,$GR820+36),"")</f>
      </c>
      <c r="GN820">
        <f>IF($GS820&gt;=37,INDEX($DN:$DN,$GR820+37),"")</f>
      </c>
      <c r="GO820">
        <f>IF($GS820&gt;=38,INDEX($DN:$DN,$GR820+38),"")</f>
      </c>
      <c r="GP820">
        <f>IF($GS820&gt;=39,INDEX($DN:$DN,$GR820+39),"")</f>
      </c>
      <c r="GQ820">
        <f>IF($GS820&gt;=40,INDEX($DN:$DN,$GR820+40),"")</f>
      </c>
      <c r="GR820">
        <f>IFERROR(MATCH($DL820,$DM$2:$DM$148,0)+1,0)</f>
      </c>
      <c r="GS820">
        <f>IFERROR(INDEX($DO$2:$DO$148,MATCH($DL820,$DM$2:$DM$148,0)),0)</f>
      </c>
      <c r="GT820">
        <f>IFERROR(MATCH($Z820,$DP$820:$FC$820,0),0)</f>
      </c>
      <c r="GU820">
        <f>IF($GT820&gt;0,INDEX($FD$820:$GQ$820,$GT820),"")</f>
      </c>
      <c r="GX820">
        <f>IF($JG820&gt;=1,INDEX($GV:$GV,$JF820+1),"")</f>
      </c>
      <c r="GY820">
        <f>IF($JG820&gt;=2,INDEX($GV:$GV,$JF820+2),"")</f>
      </c>
      <c r="GZ820">
        <f>IF($JG820&gt;=3,INDEX($GV:$GV,$JF820+3),"")</f>
      </c>
      <c r="HA820">
        <f>IF($JG820&gt;=4,INDEX($GV:$GV,$JF820+4),"")</f>
      </c>
      <c r="HB820">
        <f>IF($JG820&gt;=5,INDEX($GV:$GV,$JF820+5),"")</f>
      </c>
      <c r="HC820">
        <f>IF($JG820&gt;=6,INDEX($GV:$GV,$JF820+6),"")</f>
      </c>
      <c r="HD820">
        <f>IF($JG820&gt;=7,INDEX($GV:$GV,$JF820+7),"")</f>
      </c>
      <c r="HE820">
        <f>IF($JG820&gt;=8,INDEX($GV:$GV,$JF820+8),"")</f>
      </c>
      <c r="HF820">
        <f>IF($JG820&gt;=9,INDEX($GV:$GV,$JF820+9),"")</f>
      </c>
      <c r="HG820">
        <f>IF($JG820&gt;=10,INDEX($GV:$GV,$JF820+10),"")</f>
      </c>
      <c r="HH820">
        <f>IF($JG820&gt;=11,INDEX($GV:$GV,$JF820+11),"")</f>
      </c>
      <c r="HI820">
        <f>IF($JG820&gt;=12,INDEX($GV:$GV,$JF820+12),"")</f>
      </c>
      <c r="HJ820">
        <f>IF($JG820&gt;=13,INDEX($GV:$GV,$JF820+13),"")</f>
      </c>
      <c r="HK820">
        <f>IF($JG820&gt;=14,INDEX($GV:$GV,$JF820+14),"")</f>
      </c>
      <c r="HL820">
        <f>IF($JG820&gt;=15,INDEX($GV:$GV,$JF820+15),"")</f>
      </c>
      <c r="HM820">
        <f>IF($JG820&gt;=16,INDEX($GV:$GV,$JF820+16),"")</f>
      </c>
      <c r="HN820">
        <f>IF($JG820&gt;=17,INDEX($GV:$GV,$JF820+17),"")</f>
      </c>
      <c r="HO820">
        <f>IF($JG820&gt;=18,INDEX($GV:$GV,$JF820+18),"")</f>
      </c>
      <c r="HP820">
        <f>IF($JG820&gt;=19,INDEX($GV:$GV,$JF820+19),"")</f>
      </c>
      <c r="HQ820">
        <f>IF($JG820&gt;=20,INDEX($GV:$GV,$JF820+20),"")</f>
      </c>
      <c r="HR820">
        <f>IF($JG820&gt;=21,INDEX($GV:$GV,$JF820+21),"")</f>
      </c>
      <c r="HS820">
        <f>IF($JG820&gt;=22,INDEX($GV:$GV,$JF820+22),"")</f>
      </c>
      <c r="HT820">
        <f>IF($JG820&gt;=23,INDEX($GV:$GV,$JF820+23),"")</f>
      </c>
      <c r="HU820">
        <f>IF($JG820&gt;=24,INDEX($GV:$GV,$JF820+24),"")</f>
      </c>
      <c r="HV820">
        <f>IF($JG820&gt;=25,INDEX($GV:$GV,$JF820+25),"")</f>
      </c>
      <c r="HW820">
        <f>IF($JG820&gt;=26,INDEX($GV:$GV,$JF820+26),"")</f>
      </c>
      <c r="HX820">
        <f>IF($JG820&gt;=27,INDEX($GV:$GV,$JF820+27),"")</f>
      </c>
      <c r="HY820">
        <f>IF($JG820&gt;=28,INDEX($GV:$GV,$JF820+28),"")</f>
      </c>
      <c r="HZ820">
        <f>IF($JG820&gt;=29,INDEX($GV:$GV,$JF820+29),"")</f>
      </c>
      <c r="IA820">
        <f>IF($JG820&gt;=30,INDEX($GV:$GV,$JF820+30),"")</f>
      </c>
      <c r="IB820">
        <f>IF($JG820&gt;=31,INDEX($GV:$GV,$JF820+31),"")</f>
      </c>
      <c r="IC820">
        <f>IF($JG820&gt;=32,INDEX($GV:$GV,$JF820+32),"")</f>
      </c>
      <c r="ID820">
        <f>IF($JG820&gt;=33,INDEX($GV:$GV,$JF820+33),"")</f>
      </c>
      <c r="IE820">
        <f>IF($JG820&gt;=34,INDEX($GV:$GV,$JF820+34),"")</f>
      </c>
      <c r="IF820">
        <f>IF($JG820&gt;=35,INDEX($GV:$GV,$JF820+35),"")</f>
      </c>
      <c r="IG820">
        <f>IF($JG820&gt;=36,INDEX($GV:$GV,$JF820+36),"")</f>
      </c>
      <c r="IH820">
        <f>IF($JG820&gt;=37,INDEX($GV:$GV,$JF820+37),"")</f>
      </c>
      <c r="II820">
        <f>IF($JG820&gt;=38,INDEX($GV:$GV,$JF820+38),"")</f>
      </c>
      <c r="IJ820">
        <f>IF($JG820&gt;=39,INDEX($GV:$GV,$JF820+39),"")</f>
      </c>
      <c r="IK820">
        <f>IF($JG820&gt;=40,INDEX($GV:$GV,$JF820+40),"")</f>
      </c>
      <c r="IL820">
        <f>IF($JG820&gt;=41,INDEX($GV:$GV,$JF820+41),"")</f>
      </c>
      <c r="IM820">
        <f>IF($JG820&gt;=42,INDEX($GV:$GV,$JF820+42),"")</f>
      </c>
      <c r="IN820">
        <f>IF($JG820&gt;=43,INDEX($GV:$GV,$JF820+43),"")</f>
      </c>
      <c r="IO820">
        <f>IF($JG820&gt;=44,INDEX($GV:$GV,$JF820+44),"")</f>
      </c>
      <c r="IP820">
        <f>IF($JG820&gt;=45,INDEX($GV:$GV,$JF820+45),"")</f>
      </c>
      <c r="IQ820">
        <f>IF($JG820&gt;=46,INDEX($GV:$GV,$JF820+46),"")</f>
      </c>
      <c r="IR820">
        <f>IF($JG820&gt;=47,INDEX($GV:$GV,$JF820+47),"")</f>
      </c>
      <c r="IS820">
        <f>IF($JG820&gt;=48,INDEX($GV:$GV,$JF820+48),"")</f>
      </c>
      <c r="IT820">
        <f>IF($JG820&gt;=49,INDEX($GV:$GV,$JF820+49),"")</f>
      </c>
      <c r="IU820">
        <f>IF($JG820&gt;=50,INDEX($GV:$GV,$JF820+50),"")</f>
      </c>
      <c r="IV820">
        <f>IF($JG820&gt;=51,INDEX($GV:$GV,$JF820+51),"")</f>
      </c>
      <c r="IW820">
        <f>IF($JG820&gt;=52,INDEX($GV:$GV,$JF820+52),"")</f>
      </c>
      <c r="IX820">
        <f>IF($JG820&gt;=53,INDEX($GV:$GV,$JF820+53),"")</f>
      </c>
      <c r="IY820">
        <f>IF($JG820&gt;=54,INDEX($GV:$GV,$JF820+54),"")</f>
      </c>
      <c r="IZ820">
        <f>IF($JG820&gt;=55,INDEX($GV:$GV,$JF820+55),"")</f>
      </c>
      <c r="JA820">
        <f>IF($JG820&gt;=56,INDEX($GV:$GV,$JF820+56),"")</f>
      </c>
      <c r="JB820">
        <f>IF($JG820&gt;=57,INDEX($GV:$GV,$JF820+57),"")</f>
      </c>
      <c r="JC820">
        <f>IF($JG820&gt;=58,INDEX($GV:$GV,$JF820+58),"")</f>
      </c>
      <c r="JD820">
        <f>IF($JG820&gt;=59,INDEX($GV:$GV,$JF820+59),"")</f>
      </c>
      <c r="JE820">
        <f>IF($JG820&gt;=60,INDEX($GV:$GV,$JF820+60),"")</f>
      </c>
      <c r="JF820">
        <f>IFERROR(MATCH($GU820,$GV$2:$GV$322,0)+1,0)</f>
      </c>
      <c r="JG820">
        <f>IFERROR(INDEX($GW$2:$GW$322,MATCH($GU820,$GV$2:$GV$322,0)),0)</f>
      </c>
      <c r="JH820" t="s">
        <v>44</v>
      </c>
      <c r="JI820" t="s">
        <v>44</v>
      </c>
    </row>
    <row r="821" spans="1:269" x14ac:dyDescent="0.25">
      <c r="R821">
        <f>IF(OR($U821="",$Q821=""),"",IFERROR($U821/$Q821,0))</f>
      </c>
      <c r="S821">
        <f>IF($U821="","",
SUM($T821,$V821,$AA821,$W821,$Y821)*
(1-IF($AB821="",0,VALUE($AB821)/100)))</f>
      </c>
      <c r="T821">
        <f>IF($U821="","",$U821)</f>
      </c>
      <c r="V821">
        <f>IF($U821="","",
IF($O821="","",
IF(ISNUMBER(SEARCH("exempt",LOWER($O821))),0,
$U821*(VALUE(SUBSTITUTE($O821,"%",""))/100))))</f>
      </c>
      <c r="AC821">
        <f>IFERROR(IF(FIND(" - ",$K821)&gt;0,MID($K821,FIND(" - ",$K821)+3,LEN($K821)),""),"")</f>
      </c>
      <c r="AL821" t="s">
        <v>1853</v>
      </c>
      <c r="AT821">
        <f>IFERROR(LEFT($K821,FIND(" - ",$K821)-1),$K821)</f>
      </c>
      <c r="AW821">
        <f>IF($CL821&gt;=1,INDEX($AU:$AU,$CK821+1),"")</f>
      </c>
      <c r="AX821">
        <f>IF($CL821&gt;=2,INDEX($AU:$AU,$CK821+2),"")</f>
      </c>
      <c r="AY821">
        <f>IF($CL821&gt;=3,INDEX($AU:$AU,$CK821+3),"")</f>
      </c>
      <c r="AZ821">
        <f>IF($CL821&gt;=4,INDEX($AU:$AU,$CK821+4),"")</f>
      </c>
      <c r="BA821">
        <f>IF($CL821&gt;=5,INDEX($AU:$AU,$CK821+5),"")</f>
      </c>
      <c r="BB821">
        <f>IF($CL821&gt;=6,INDEX($AU:$AU,$CK821+6),"")</f>
      </c>
      <c r="BC821">
        <f>IF($CL821&gt;=7,INDEX($AU:$AU,$CK821+7),"")</f>
      </c>
      <c r="BD821">
        <f>IF($CL821&gt;=8,INDEX($AU:$AU,$CK821+8),"")</f>
      </c>
      <c r="BE821">
        <f>IF($CL821&gt;=9,INDEX($AU:$AU,$CK821+9),"")</f>
      </c>
      <c r="BF821">
        <f>IF($CL821&gt;=10,INDEX($AU:$AU,$CK821+10),"")</f>
      </c>
      <c r="BG821">
        <f>IF($CL821&gt;=11,INDEX($AU:$AU,$CK821+11),"")</f>
      </c>
      <c r="BH821">
        <f>IF($CL821&gt;=12,INDEX($AU:$AU,$CK821+12),"")</f>
      </c>
      <c r="BI821">
        <f>IF($CL821&gt;=13,INDEX($AU:$AU,$CK821+13),"")</f>
      </c>
      <c r="BJ821">
        <f>IF($CL821&gt;=14,INDEX($AU:$AU,$CK821+14),"")</f>
      </c>
      <c r="BK821">
        <f>IF($CL821&gt;=15,INDEX($AU:$AU,$CK821+15),"")</f>
      </c>
      <c r="BL821">
        <f>IF($CL821&gt;=16,INDEX($AU:$AU,$CK821+16),"")</f>
      </c>
      <c r="BM821">
        <f>IF($CL821&gt;=17,INDEX($AU:$AU,$CK821+17),"")</f>
      </c>
      <c r="BN821">
        <f>IF($CL821&gt;=18,INDEX($AU:$AU,$CK821+18),"")</f>
      </c>
      <c r="BO821">
        <f>IF($CL821&gt;=19,INDEX($AU:$AU,$CK821+19),"")</f>
      </c>
      <c r="BP821">
        <f>IF($CL821&gt;=20,INDEX($AU:$AU,$CK821+20),"")</f>
      </c>
      <c r="BQ821">
        <f>IF($CL821&gt;=21,INDEX($AU:$AU,$CK821+21),"")</f>
      </c>
      <c r="BR821">
        <f>IF($CL821&gt;=22,INDEX($AU:$AU,$CK821+22),"")</f>
      </c>
      <c r="BS821">
        <f>IF($CL821&gt;=23,INDEX($AU:$AU,$CK821+23),"")</f>
      </c>
      <c r="BT821">
        <f>IF($CL821&gt;=24,INDEX($AU:$AU,$CK821+24),"")</f>
      </c>
      <c r="BU821">
        <f>IF($CL821&gt;=25,INDEX($AU:$AU,$CK821+25),"")</f>
      </c>
      <c r="BV821">
        <f>IF($CL821&gt;=26,INDEX($AU:$AU,$CK821+26),"")</f>
      </c>
      <c r="BW821">
        <f>IF($CL821&gt;=27,INDEX($AU:$AU,$CK821+27),"")</f>
      </c>
      <c r="BX821">
        <f>IF($CL821&gt;=28,INDEX($AU:$AU,$CK821+28),"")</f>
      </c>
      <c r="BY821">
        <f>IF($CL821&gt;=29,INDEX($AU:$AU,$CK821+29),"")</f>
      </c>
      <c r="BZ821">
        <f>IF($CL821&gt;=30,INDEX($AU:$AU,$CK821+30),"")</f>
      </c>
      <c r="CA821">
        <f>IF($CL821&gt;=31,INDEX($AU:$AU,$CK821+31),"")</f>
      </c>
      <c r="CB821">
        <f>IF($CL821&gt;=32,INDEX($AU:$AU,$CK821+32),"")</f>
      </c>
      <c r="CC821">
        <f>IF($CL821&gt;=33,INDEX($AU:$AU,$CK821+33),"")</f>
      </c>
      <c r="CD821">
        <f>IF($CL821&gt;=34,INDEX($AU:$AU,$CK821+34),"")</f>
      </c>
      <c r="CE821">
        <f>IF($CL821&gt;=35,INDEX($AU:$AU,$CK821+35),"")</f>
      </c>
      <c r="CF821">
        <f>IF($CL821&gt;=36,INDEX($AU:$AU,$CK821+36),"")</f>
      </c>
      <c r="CG821">
        <f>IF($CL821&gt;=37,INDEX($AU:$AU,$CK821+37),"")</f>
      </c>
      <c r="CH821">
        <f>IF($CL821&gt;=38,INDEX($AU:$AU,$CK821+38),"")</f>
      </c>
      <c r="CI821">
        <f>IF($CL821&gt;=39,INDEX($AU:$AU,$CK821+39),"")</f>
      </c>
      <c r="CJ821">
        <f>IF($CL821&gt;=40,INDEX($AU:$AU,$CK821+40),"")</f>
      </c>
      <c r="CK821">
        <f>IFERROR(MATCH($AT821,$AU$2:$AU$133,0)+1,0)</f>
      </c>
      <c r="CL821">
        <f>IFERROR(INDEX($AV$2:$AV$133,MATCH($AT821,$AU$2:$AU$133,0)),0)</f>
      </c>
      <c r="CM821">
        <f>IFERROR(LEFT($L821,FIND(" - ",$L821)-1),$L821)</f>
      </c>
      <c r="CN821" t="s">
        <v>221</v>
      </c>
      <c r="CP821">
        <f>IF($DK821&gt;=1,INDEX($CN:$CN,$DJ821+1),"")</f>
      </c>
      <c r="CQ821">
        <f>IF($DK821&gt;=2,INDEX($CN:$CN,$DJ821+2),"")</f>
      </c>
      <c r="CR821">
        <f>IF($DK821&gt;=3,INDEX($CN:$CN,$DJ821+3),"")</f>
      </c>
      <c r="CS821">
        <f>IF($DK821&gt;=4,INDEX($CN:$CN,$DJ821+4),"")</f>
      </c>
      <c r="CT821">
        <f>IF($DK821&gt;=5,INDEX($CN:$CN,$DJ821+5),"")</f>
      </c>
      <c r="CU821">
        <f>IF($DK821&gt;=6,INDEX($CN:$CN,$DJ821+6),"")</f>
      </c>
      <c r="CV821">
        <f>IF($DK821&gt;=7,INDEX($CN:$CN,$DJ821+7),"")</f>
      </c>
      <c r="CW821">
        <f>IF($DK821&gt;=8,INDEX($CN:$CN,$DJ821+8),"")</f>
      </c>
      <c r="CX821">
        <f>IF($DK821&gt;=9,INDEX($CN:$CN,$DJ821+9),"")</f>
      </c>
      <c r="CY821">
        <f>IF($DK821&gt;=10,INDEX($CN:$CN,$DJ821+10),"")</f>
      </c>
      <c r="CZ821">
        <f>IF($DK821&gt;=11,INDEX($CN:$CN,$DJ821+11),"")</f>
      </c>
      <c r="DA821">
        <f>IF($DK821&gt;=12,INDEX($CN:$CN,$DJ821+12),"")</f>
      </c>
      <c r="DB821">
        <f>IF($DK821&gt;=13,INDEX($CN:$CN,$DJ821+13),"")</f>
      </c>
      <c r="DC821">
        <f>IF($DK821&gt;=14,INDEX($CN:$CN,$DJ821+14),"")</f>
      </c>
      <c r="DD821">
        <f>IF($DK821&gt;=15,INDEX($CN:$CN,$DJ821+15),"")</f>
      </c>
      <c r="DE821">
        <f>IF($DK821&gt;=16,INDEX($CN:$CN,$DJ821+16),"")</f>
      </c>
      <c r="DF821">
        <f>IF($DK821&gt;=17,INDEX($CN:$CN,$DJ821+17),"")</f>
      </c>
      <c r="DG821">
        <f>IF($DK821&gt;=18,INDEX($CN:$CN,$DJ821+18),"")</f>
      </c>
      <c r="DH821">
        <f>IF($DK821&gt;=19,INDEX($CN:$CN,$DJ821+19),"")</f>
      </c>
      <c r="DI821">
        <f>IF($DK821&gt;=20,INDEX($CN:$CN,$DJ821+20),"")</f>
      </c>
      <c r="DJ821">
        <f>IFERROR(MATCH($CM821,$CN$2:$CN$1089,0)+1,0)</f>
      </c>
      <c r="DK821">
        <f>IFERROR(INDEX($CO$2:$CO$1089,MATCH($CM821,$CN$2:$CN$1089,0)),0)</f>
      </c>
      <c r="DL821">
        <f>IFERROR(INDEX($AS:$AS,MATCH($O821,$AR:$AR,0))&amp;"","")</f>
      </c>
      <c r="DP821">
        <f>IF($GS821&gt;=1,INDEX($DM:$DM,$GR821+1),"")</f>
      </c>
      <c r="DQ821">
        <f>IF($GS821&gt;=2,INDEX($DM:$DM,$GR821+2),"")</f>
      </c>
      <c r="DR821">
        <f>IF($GS821&gt;=3,INDEX($DM:$DM,$GR821+3),"")</f>
      </c>
      <c r="DS821">
        <f>IF($GS821&gt;=4,INDEX($DM:$DM,$GR821+4),"")</f>
      </c>
      <c r="DT821">
        <f>IF($GS821&gt;=5,INDEX($DM:$DM,$GR821+5),"")</f>
      </c>
      <c r="DU821">
        <f>IF($GS821&gt;=6,INDEX($DM:$DM,$GR821+6),"")</f>
      </c>
      <c r="DV821">
        <f>IF($GS821&gt;=7,INDEX($DM:$DM,$GR821+7),"")</f>
      </c>
      <c r="DW821">
        <f>IF($GS821&gt;=8,INDEX($DM:$DM,$GR821+8),"")</f>
      </c>
      <c r="DX821">
        <f>IF($GS821&gt;=9,INDEX($DM:$DM,$GR821+9),"")</f>
      </c>
      <c r="DY821">
        <f>IF($GS821&gt;=10,INDEX($DM:$DM,$GR821+10),"")</f>
      </c>
      <c r="DZ821">
        <f>IF($GS821&gt;=11,INDEX($DM:$DM,$GR821+11),"")</f>
      </c>
      <c r="EA821">
        <f>IF($GS821&gt;=12,INDEX($DM:$DM,$GR821+12),"")</f>
      </c>
      <c r="EB821">
        <f>IF($GS821&gt;=13,INDEX($DM:$DM,$GR821+13),"")</f>
      </c>
      <c r="EC821">
        <f>IF($GS821&gt;=14,INDEX($DM:$DM,$GR821+14),"")</f>
      </c>
      <c r="ED821">
        <f>IF($GS821&gt;=15,INDEX($DM:$DM,$GR821+15),"")</f>
      </c>
      <c r="EE821">
        <f>IF($GS821&gt;=16,INDEX($DM:$DM,$GR821+16),"")</f>
      </c>
      <c r="EF821">
        <f>IF($GS821&gt;=17,INDEX($DM:$DM,$GR821+17),"")</f>
      </c>
      <c r="EG821">
        <f>IF($GS821&gt;=18,INDEX($DM:$DM,$GR821+18),"")</f>
      </c>
      <c r="EH821">
        <f>IF($GS821&gt;=19,INDEX($DM:$DM,$GR821+19),"")</f>
      </c>
      <c r="EI821">
        <f>IF($GS821&gt;=20,INDEX($DM:$DM,$GR821+20),"")</f>
      </c>
      <c r="EJ821">
        <f>IF($GS821&gt;=21,INDEX($DM:$DM,$GR821+21),"")</f>
      </c>
      <c r="EK821">
        <f>IF($GS821&gt;=22,INDEX($DM:$DM,$GR821+22),"")</f>
      </c>
      <c r="EL821">
        <f>IF($GS821&gt;=23,INDEX($DM:$DM,$GR821+23),"")</f>
      </c>
      <c r="EM821">
        <f>IF($GS821&gt;=24,INDEX($DM:$DM,$GR821+24),"")</f>
      </c>
      <c r="EN821">
        <f>IF($GS821&gt;=25,INDEX($DM:$DM,$GR821+25),"")</f>
      </c>
      <c r="EO821">
        <f>IF($GS821&gt;=26,INDEX($DM:$DM,$GR821+26),"")</f>
      </c>
      <c r="EP821">
        <f>IF($GS821&gt;=27,INDEX($DM:$DM,$GR821+27),"")</f>
      </c>
      <c r="EQ821">
        <f>IF($GS821&gt;=28,INDEX($DM:$DM,$GR821+28),"")</f>
      </c>
      <c r="ER821">
        <f>IF($GS821&gt;=29,INDEX($DM:$DM,$GR821+29),"")</f>
      </c>
      <c r="ES821">
        <f>IF($GS821&gt;=30,INDEX($DM:$DM,$GR821+30),"")</f>
      </c>
      <c r="ET821">
        <f>IF($GS821&gt;=31,INDEX($DM:$DM,$GR821+31),"")</f>
      </c>
      <c r="EU821">
        <f>IF($GS821&gt;=32,INDEX($DM:$DM,$GR821+32),"")</f>
      </c>
      <c r="EV821">
        <f>IF($GS821&gt;=33,INDEX($DM:$DM,$GR821+33),"")</f>
      </c>
      <c r="EW821">
        <f>IF($GS821&gt;=34,INDEX($DM:$DM,$GR821+34),"")</f>
      </c>
      <c r="EX821">
        <f>IF($GS821&gt;=35,INDEX($DM:$DM,$GR821+35),"")</f>
      </c>
      <c r="EY821">
        <f>IF($GS821&gt;=36,INDEX($DM:$DM,$GR821+36),"")</f>
      </c>
      <c r="EZ821">
        <f>IF($GS821&gt;=37,INDEX($DM:$DM,$GR821+37),"")</f>
      </c>
      <c r="FA821">
        <f>IF($GS821&gt;=38,INDEX($DM:$DM,$GR821+38),"")</f>
      </c>
      <c r="FB821">
        <f>IF($GS821&gt;=39,INDEX($DM:$DM,$GR821+39),"")</f>
      </c>
      <c r="FC821">
        <f>IF($GS821&gt;=40,INDEX($DM:$DM,$GR821+40),"")</f>
      </c>
      <c r="FD821">
        <f>IF($GS821&gt;=1,INDEX($DN:$DN,$GR821+1),"")</f>
      </c>
      <c r="FE821">
        <f>IF($GS821&gt;=2,INDEX($DN:$DN,$GR821+2),"")</f>
      </c>
      <c r="FF821">
        <f>IF($GS821&gt;=3,INDEX($DN:$DN,$GR821+3),"")</f>
      </c>
      <c r="FG821">
        <f>IF($GS821&gt;=4,INDEX($DN:$DN,$GR821+4),"")</f>
      </c>
      <c r="FH821">
        <f>IF($GS821&gt;=5,INDEX($DN:$DN,$GR821+5),"")</f>
      </c>
      <c r="FI821">
        <f>IF($GS821&gt;=6,INDEX($DN:$DN,$GR821+6),"")</f>
      </c>
      <c r="FJ821">
        <f>IF($GS821&gt;=7,INDEX($DN:$DN,$GR821+7),"")</f>
      </c>
      <c r="FK821">
        <f>IF($GS821&gt;=8,INDEX($DN:$DN,$GR821+8),"")</f>
      </c>
      <c r="FL821">
        <f>IF($GS821&gt;=9,INDEX($DN:$DN,$GR821+9),"")</f>
      </c>
      <c r="FM821">
        <f>IF($GS821&gt;=10,INDEX($DN:$DN,$GR821+10),"")</f>
      </c>
      <c r="FN821">
        <f>IF($GS821&gt;=11,INDEX($DN:$DN,$GR821+11),"")</f>
      </c>
      <c r="FO821">
        <f>IF($GS821&gt;=12,INDEX($DN:$DN,$GR821+12),"")</f>
      </c>
      <c r="FP821">
        <f>IF($GS821&gt;=13,INDEX($DN:$DN,$GR821+13),"")</f>
      </c>
      <c r="FQ821">
        <f>IF($GS821&gt;=14,INDEX($DN:$DN,$GR821+14),"")</f>
      </c>
      <c r="FR821">
        <f>IF($GS821&gt;=15,INDEX($DN:$DN,$GR821+15),"")</f>
      </c>
      <c r="FS821">
        <f>IF($GS821&gt;=16,INDEX($DN:$DN,$GR821+16),"")</f>
      </c>
      <c r="FT821">
        <f>IF($GS821&gt;=17,INDEX($DN:$DN,$GR821+17),"")</f>
      </c>
      <c r="FU821">
        <f>IF($GS821&gt;=18,INDEX($DN:$DN,$GR821+18),"")</f>
      </c>
      <c r="FV821">
        <f>IF($GS821&gt;=19,INDEX($DN:$DN,$GR821+19),"")</f>
      </c>
      <c r="FW821">
        <f>IF($GS821&gt;=20,INDEX($DN:$DN,$GR821+20),"")</f>
      </c>
      <c r="FX821">
        <f>IF($GS821&gt;=21,INDEX($DN:$DN,$GR821+21),"")</f>
      </c>
      <c r="FY821">
        <f>IF($GS821&gt;=22,INDEX($DN:$DN,$GR821+22),"")</f>
      </c>
      <c r="FZ821">
        <f>IF($GS821&gt;=23,INDEX($DN:$DN,$GR821+23),"")</f>
      </c>
      <c r="GA821">
        <f>IF($GS821&gt;=24,INDEX($DN:$DN,$GR821+24),"")</f>
      </c>
      <c r="GB821">
        <f>IF($GS821&gt;=25,INDEX($DN:$DN,$GR821+25),"")</f>
      </c>
      <c r="GC821">
        <f>IF($GS821&gt;=26,INDEX($DN:$DN,$GR821+26),"")</f>
      </c>
      <c r="GD821">
        <f>IF($GS821&gt;=27,INDEX($DN:$DN,$GR821+27),"")</f>
      </c>
      <c r="GE821">
        <f>IF($GS821&gt;=28,INDEX($DN:$DN,$GR821+28),"")</f>
      </c>
      <c r="GF821">
        <f>IF($GS821&gt;=29,INDEX($DN:$DN,$GR821+29),"")</f>
      </c>
      <c r="GG821">
        <f>IF($GS821&gt;=30,INDEX($DN:$DN,$GR821+30),"")</f>
      </c>
      <c r="GH821">
        <f>IF($GS821&gt;=31,INDEX($DN:$DN,$GR821+31),"")</f>
      </c>
      <c r="GI821">
        <f>IF($GS821&gt;=32,INDEX($DN:$DN,$GR821+32),"")</f>
      </c>
      <c r="GJ821">
        <f>IF($GS821&gt;=33,INDEX($DN:$DN,$GR821+33),"")</f>
      </c>
      <c r="GK821">
        <f>IF($GS821&gt;=34,INDEX($DN:$DN,$GR821+34),"")</f>
      </c>
      <c r="GL821">
        <f>IF($GS821&gt;=35,INDEX($DN:$DN,$GR821+35),"")</f>
      </c>
      <c r="GM821">
        <f>IF($GS821&gt;=36,INDEX($DN:$DN,$GR821+36),"")</f>
      </c>
      <c r="GN821">
        <f>IF($GS821&gt;=37,INDEX($DN:$DN,$GR821+37),"")</f>
      </c>
      <c r="GO821">
        <f>IF($GS821&gt;=38,INDEX($DN:$DN,$GR821+38),"")</f>
      </c>
      <c r="GP821">
        <f>IF($GS821&gt;=39,INDEX($DN:$DN,$GR821+39),"")</f>
      </c>
      <c r="GQ821">
        <f>IF($GS821&gt;=40,INDEX($DN:$DN,$GR821+40),"")</f>
      </c>
      <c r="GR821">
        <f>IFERROR(MATCH($DL821,$DM$2:$DM$148,0)+1,0)</f>
      </c>
      <c r="GS821">
        <f>IFERROR(INDEX($DO$2:$DO$148,MATCH($DL821,$DM$2:$DM$148,0)),0)</f>
      </c>
      <c r="GT821">
        <f>IFERROR(MATCH($Z821,$DP$821:$FC$821,0),0)</f>
      </c>
      <c r="GU821">
        <f>IF($GT821&gt;0,INDEX($FD$821:$GQ$821,$GT821),"")</f>
      </c>
      <c r="GX821">
        <f>IF($JG821&gt;=1,INDEX($GV:$GV,$JF821+1),"")</f>
      </c>
      <c r="GY821">
        <f>IF($JG821&gt;=2,INDEX($GV:$GV,$JF821+2),"")</f>
      </c>
      <c r="GZ821">
        <f>IF($JG821&gt;=3,INDEX($GV:$GV,$JF821+3),"")</f>
      </c>
      <c r="HA821">
        <f>IF($JG821&gt;=4,INDEX($GV:$GV,$JF821+4),"")</f>
      </c>
      <c r="HB821">
        <f>IF($JG821&gt;=5,INDEX($GV:$GV,$JF821+5),"")</f>
      </c>
      <c r="HC821">
        <f>IF($JG821&gt;=6,INDEX($GV:$GV,$JF821+6),"")</f>
      </c>
      <c r="HD821">
        <f>IF($JG821&gt;=7,INDEX($GV:$GV,$JF821+7),"")</f>
      </c>
      <c r="HE821">
        <f>IF($JG821&gt;=8,INDEX($GV:$GV,$JF821+8),"")</f>
      </c>
      <c r="HF821">
        <f>IF($JG821&gt;=9,INDEX($GV:$GV,$JF821+9),"")</f>
      </c>
      <c r="HG821">
        <f>IF($JG821&gt;=10,INDEX($GV:$GV,$JF821+10),"")</f>
      </c>
      <c r="HH821">
        <f>IF($JG821&gt;=11,INDEX($GV:$GV,$JF821+11),"")</f>
      </c>
      <c r="HI821">
        <f>IF($JG821&gt;=12,INDEX($GV:$GV,$JF821+12),"")</f>
      </c>
      <c r="HJ821">
        <f>IF($JG821&gt;=13,INDEX($GV:$GV,$JF821+13),"")</f>
      </c>
      <c r="HK821">
        <f>IF($JG821&gt;=14,INDEX($GV:$GV,$JF821+14),"")</f>
      </c>
      <c r="HL821">
        <f>IF($JG821&gt;=15,INDEX($GV:$GV,$JF821+15),"")</f>
      </c>
      <c r="HM821">
        <f>IF($JG821&gt;=16,INDEX($GV:$GV,$JF821+16),"")</f>
      </c>
      <c r="HN821">
        <f>IF($JG821&gt;=17,INDEX($GV:$GV,$JF821+17),"")</f>
      </c>
      <c r="HO821">
        <f>IF($JG821&gt;=18,INDEX($GV:$GV,$JF821+18),"")</f>
      </c>
      <c r="HP821">
        <f>IF($JG821&gt;=19,INDEX($GV:$GV,$JF821+19),"")</f>
      </c>
      <c r="HQ821">
        <f>IF($JG821&gt;=20,INDEX($GV:$GV,$JF821+20),"")</f>
      </c>
      <c r="HR821">
        <f>IF($JG821&gt;=21,INDEX($GV:$GV,$JF821+21),"")</f>
      </c>
      <c r="HS821">
        <f>IF($JG821&gt;=22,INDEX($GV:$GV,$JF821+22),"")</f>
      </c>
      <c r="HT821">
        <f>IF($JG821&gt;=23,INDEX($GV:$GV,$JF821+23),"")</f>
      </c>
      <c r="HU821">
        <f>IF($JG821&gt;=24,INDEX($GV:$GV,$JF821+24),"")</f>
      </c>
      <c r="HV821">
        <f>IF($JG821&gt;=25,INDEX($GV:$GV,$JF821+25),"")</f>
      </c>
      <c r="HW821">
        <f>IF($JG821&gt;=26,INDEX($GV:$GV,$JF821+26),"")</f>
      </c>
      <c r="HX821">
        <f>IF($JG821&gt;=27,INDEX($GV:$GV,$JF821+27),"")</f>
      </c>
      <c r="HY821">
        <f>IF($JG821&gt;=28,INDEX($GV:$GV,$JF821+28),"")</f>
      </c>
      <c r="HZ821">
        <f>IF($JG821&gt;=29,INDEX($GV:$GV,$JF821+29),"")</f>
      </c>
      <c r="IA821">
        <f>IF($JG821&gt;=30,INDEX($GV:$GV,$JF821+30),"")</f>
      </c>
      <c r="IB821">
        <f>IF($JG821&gt;=31,INDEX($GV:$GV,$JF821+31),"")</f>
      </c>
      <c r="IC821">
        <f>IF($JG821&gt;=32,INDEX($GV:$GV,$JF821+32),"")</f>
      </c>
      <c r="ID821">
        <f>IF($JG821&gt;=33,INDEX($GV:$GV,$JF821+33),"")</f>
      </c>
      <c r="IE821">
        <f>IF($JG821&gt;=34,INDEX($GV:$GV,$JF821+34),"")</f>
      </c>
      <c r="IF821">
        <f>IF($JG821&gt;=35,INDEX($GV:$GV,$JF821+35),"")</f>
      </c>
      <c r="IG821">
        <f>IF($JG821&gt;=36,INDEX($GV:$GV,$JF821+36),"")</f>
      </c>
      <c r="IH821">
        <f>IF($JG821&gt;=37,INDEX($GV:$GV,$JF821+37),"")</f>
      </c>
      <c r="II821">
        <f>IF($JG821&gt;=38,INDEX($GV:$GV,$JF821+38),"")</f>
      </c>
      <c r="IJ821">
        <f>IF($JG821&gt;=39,INDEX($GV:$GV,$JF821+39),"")</f>
      </c>
      <c r="IK821">
        <f>IF($JG821&gt;=40,INDEX($GV:$GV,$JF821+40),"")</f>
      </c>
      <c r="IL821">
        <f>IF($JG821&gt;=41,INDEX($GV:$GV,$JF821+41),"")</f>
      </c>
      <c r="IM821">
        <f>IF($JG821&gt;=42,INDEX($GV:$GV,$JF821+42),"")</f>
      </c>
      <c r="IN821">
        <f>IF($JG821&gt;=43,INDEX($GV:$GV,$JF821+43),"")</f>
      </c>
      <c r="IO821">
        <f>IF($JG821&gt;=44,INDEX($GV:$GV,$JF821+44),"")</f>
      </c>
      <c r="IP821">
        <f>IF($JG821&gt;=45,INDEX($GV:$GV,$JF821+45),"")</f>
      </c>
      <c r="IQ821">
        <f>IF($JG821&gt;=46,INDEX($GV:$GV,$JF821+46),"")</f>
      </c>
      <c r="IR821">
        <f>IF($JG821&gt;=47,INDEX($GV:$GV,$JF821+47),"")</f>
      </c>
      <c r="IS821">
        <f>IF($JG821&gt;=48,INDEX($GV:$GV,$JF821+48),"")</f>
      </c>
      <c r="IT821">
        <f>IF($JG821&gt;=49,INDEX($GV:$GV,$JF821+49),"")</f>
      </c>
      <c r="IU821">
        <f>IF($JG821&gt;=50,INDEX($GV:$GV,$JF821+50),"")</f>
      </c>
      <c r="IV821">
        <f>IF($JG821&gt;=51,INDEX($GV:$GV,$JF821+51),"")</f>
      </c>
      <c r="IW821">
        <f>IF($JG821&gt;=52,INDEX($GV:$GV,$JF821+52),"")</f>
      </c>
      <c r="IX821">
        <f>IF($JG821&gt;=53,INDEX($GV:$GV,$JF821+53),"")</f>
      </c>
      <c r="IY821">
        <f>IF($JG821&gt;=54,INDEX($GV:$GV,$JF821+54),"")</f>
      </c>
      <c r="IZ821">
        <f>IF($JG821&gt;=55,INDEX($GV:$GV,$JF821+55),"")</f>
      </c>
      <c r="JA821">
        <f>IF($JG821&gt;=56,INDEX($GV:$GV,$JF821+56),"")</f>
      </c>
      <c r="JB821">
        <f>IF($JG821&gt;=57,INDEX($GV:$GV,$JF821+57),"")</f>
      </c>
      <c r="JC821">
        <f>IF($JG821&gt;=58,INDEX($GV:$GV,$JF821+58),"")</f>
      </c>
      <c r="JD821">
        <f>IF($JG821&gt;=59,INDEX($GV:$GV,$JF821+59),"")</f>
      </c>
      <c r="JE821">
        <f>IF($JG821&gt;=60,INDEX($GV:$GV,$JF821+60),"")</f>
      </c>
      <c r="JF821">
        <f>IFERROR(MATCH($GU821,$GV$2:$GV$322,0)+1,0)</f>
      </c>
      <c r="JG821">
        <f>IFERROR(INDEX($GW$2:$GW$322,MATCH($GU821,$GV$2:$GV$322,0)),0)</f>
      </c>
      <c r="JH821" t="s">
        <v>44</v>
      </c>
      <c r="JI821" t="s">
        <v>44</v>
      </c>
    </row>
    <row r="822" spans="1:269" x14ac:dyDescent="0.25">
      <c r="R822">
        <f>IF(OR($U822="",$Q822=""),"",IFERROR($U822/$Q822,0))</f>
      </c>
      <c r="S822">
        <f>IF($U822="","",
SUM($T822,$V822,$AA822,$W822,$Y822)*
(1-IF($AB822="",0,VALUE($AB822)/100)))</f>
      </c>
      <c r="T822">
        <f>IF($U822="","",$U822)</f>
      </c>
      <c r="V822">
        <f>IF($U822="","",
IF($O822="","",
IF(ISNUMBER(SEARCH("exempt",LOWER($O822))),0,
$U822*(VALUE(SUBSTITUTE($O822,"%",""))/100))))</f>
      </c>
      <c r="AC822">
        <f>IFERROR(IF(FIND(" - ",$K822)&gt;0,MID($K822,FIND(" - ",$K822)+3,LEN($K822)),""),"")</f>
      </c>
      <c r="AL822" t="s">
        <v>1854</v>
      </c>
      <c r="AT822">
        <f>IFERROR(LEFT($K822,FIND(" - ",$K822)-1),$K822)</f>
      </c>
      <c r="AW822">
        <f>IF($CL822&gt;=1,INDEX($AU:$AU,$CK822+1),"")</f>
      </c>
      <c r="AX822">
        <f>IF($CL822&gt;=2,INDEX($AU:$AU,$CK822+2),"")</f>
      </c>
      <c r="AY822">
        <f>IF($CL822&gt;=3,INDEX($AU:$AU,$CK822+3),"")</f>
      </c>
      <c r="AZ822">
        <f>IF($CL822&gt;=4,INDEX($AU:$AU,$CK822+4),"")</f>
      </c>
      <c r="BA822">
        <f>IF($CL822&gt;=5,INDEX($AU:$AU,$CK822+5),"")</f>
      </c>
      <c r="BB822">
        <f>IF($CL822&gt;=6,INDEX($AU:$AU,$CK822+6),"")</f>
      </c>
      <c r="BC822">
        <f>IF($CL822&gt;=7,INDEX($AU:$AU,$CK822+7),"")</f>
      </c>
      <c r="BD822">
        <f>IF($CL822&gt;=8,INDEX($AU:$AU,$CK822+8),"")</f>
      </c>
      <c r="BE822">
        <f>IF($CL822&gt;=9,INDEX($AU:$AU,$CK822+9),"")</f>
      </c>
      <c r="BF822">
        <f>IF($CL822&gt;=10,INDEX($AU:$AU,$CK822+10),"")</f>
      </c>
      <c r="BG822">
        <f>IF($CL822&gt;=11,INDEX($AU:$AU,$CK822+11),"")</f>
      </c>
      <c r="BH822">
        <f>IF($CL822&gt;=12,INDEX($AU:$AU,$CK822+12),"")</f>
      </c>
      <c r="BI822">
        <f>IF($CL822&gt;=13,INDEX($AU:$AU,$CK822+13),"")</f>
      </c>
      <c r="BJ822">
        <f>IF($CL822&gt;=14,INDEX($AU:$AU,$CK822+14),"")</f>
      </c>
      <c r="BK822">
        <f>IF($CL822&gt;=15,INDEX($AU:$AU,$CK822+15),"")</f>
      </c>
      <c r="BL822">
        <f>IF($CL822&gt;=16,INDEX($AU:$AU,$CK822+16),"")</f>
      </c>
      <c r="BM822">
        <f>IF($CL822&gt;=17,INDEX($AU:$AU,$CK822+17),"")</f>
      </c>
      <c r="BN822">
        <f>IF($CL822&gt;=18,INDEX($AU:$AU,$CK822+18),"")</f>
      </c>
      <c r="BO822">
        <f>IF($CL822&gt;=19,INDEX($AU:$AU,$CK822+19),"")</f>
      </c>
      <c r="BP822">
        <f>IF($CL822&gt;=20,INDEX($AU:$AU,$CK822+20),"")</f>
      </c>
      <c r="BQ822">
        <f>IF($CL822&gt;=21,INDEX($AU:$AU,$CK822+21),"")</f>
      </c>
      <c r="BR822">
        <f>IF($CL822&gt;=22,INDEX($AU:$AU,$CK822+22),"")</f>
      </c>
      <c r="BS822">
        <f>IF($CL822&gt;=23,INDEX($AU:$AU,$CK822+23),"")</f>
      </c>
      <c r="BT822">
        <f>IF($CL822&gt;=24,INDEX($AU:$AU,$CK822+24),"")</f>
      </c>
      <c r="BU822">
        <f>IF($CL822&gt;=25,INDEX($AU:$AU,$CK822+25),"")</f>
      </c>
      <c r="BV822">
        <f>IF($CL822&gt;=26,INDEX($AU:$AU,$CK822+26),"")</f>
      </c>
      <c r="BW822">
        <f>IF($CL822&gt;=27,INDEX($AU:$AU,$CK822+27),"")</f>
      </c>
      <c r="BX822">
        <f>IF($CL822&gt;=28,INDEX($AU:$AU,$CK822+28),"")</f>
      </c>
      <c r="BY822">
        <f>IF($CL822&gt;=29,INDEX($AU:$AU,$CK822+29),"")</f>
      </c>
      <c r="BZ822">
        <f>IF($CL822&gt;=30,INDEX($AU:$AU,$CK822+30),"")</f>
      </c>
      <c r="CA822">
        <f>IF($CL822&gt;=31,INDEX($AU:$AU,$CK822+31),"")</f>
      </c>
      <c r="CB822">
        <f>IF($CL822&gt;=32,INDEX($AU:$AU,$CK822+32),"")</f>
      </c>
      <c r="CC822">
        <f>IF($CL822&gt;=33,INDEX($AU:$AU,$CK822+33),"")</f>
      </c>
      <c r="CD822">
        <f>IF($CL822&gt;=34,INDEX($AU:$AU,$CK822+34),"")</f>
      </c>
      <c r="CE822">
        <f>IF($CL822&gt;=35,INDEX($AU:$AU,$CK822+35),"")</f>
      </c>
      <c r="CF822">
        <f>IF($CL822&gt;=36,INDEX($AU:$AU,$CK822+36),"")</f>
      </c>
      <c r="CG822">
        <f>IF($CL822&gt;=37,INDEX($AU:$AU,$CK822+37),"")</f>
      </c>
      <c r="CH822">
        <f>IF($CL822&gt;=38,INDEX($AU:$AU,$CK822+38),"")</f>
      </c>
      <c r="CI822">
        <f>IF($CL822&gt;=39,INDEX($AU:$AU,$CK822+39),"")</f>
      </c>
      <c r="CJ822">
        <f>IF($CL822&gt;=40,INDEX($AU:$AU,$CK822+40),"")</f>
      </c>
      <c r="CK822">
        <f>IFERROR(MATCH($AT822,$AU$2:$AU$133,0)+1,0)</f>
      </c>
      <c r="CL822">
        <f>IFERROR(INDEX($AV$2:$AV$133,MATCH($AT822,$AU$2:$AU$133,0)),0)</f>
      </c>
      <c r="CM822">
        <f>IFERROR(LEFT($L822,FIND(" - ",$L822)-1),$L822)</f>
      </c>
      <c r="CN822" t="s">
        <v>1855</v>
      </c>
      <c r="CO822">
        <v>1</v>
      </c>
      <c r="CP822">
        <f>IF($DK822&gt;=1,INDEX($CN:$CN,$DJ822+1),"")</f>
      </c>
      <c r="CQ822">
        <f>IF($DK822&gt;=2,INDEX($CN:$CN,$DJ822+2),"")</f>
      </c>
      <c r="CR822">
        <f>IF($DK822&gt;=3,INDEX($CN:$CN,$DJ822+3),"")</f>
      </c>
      <c r="CS822">
        <f>IF($DK822&gt;=4,INDEX($CN:$CN,$DJ822+4),"")</f>
      </c>
      <c r="CT822">
        <f>IF($DK822&gt;=5,INDEX($CN:$CN,$DJ822+5),"")</f>
      </c>
      <c r="CU822">
        <f>IF($DK822&gt;=6,INDEX($CN:$CN,$DJ822+6),"")</f>
      </c>
      <c r="CV822">
        <f>IF($DK822&gt;=7,INDEX($CN:$CN,$DJ822+7),"")</f>
      </c>
      <c r="CW822">
        <f>IF($DK822&gt;=8,INDEX($CN:$CN,$DJ822+8),"")</f>
      </c>
      <c r="CX822">
        <f>IF($DK822&gt;=9,INDEX($CN:$CN,$DJ822+9),"")</f>
      </c>
      <c r="CY822">
        <f>IF($DK822&gt;=10,INDEX($CN:$CN,$DJ822+10),"")</f>
      </c>
      <c r="CZ822">
        <f>IF($DK822&gt;=11,INDEX($CN:$CN,$DJ822+11),"")</f>
      </c>
      <c r="DA822">
        <f>IF($DK822&gt;=12,INDEX($CN:$CN,$DJ822+12),"")</f>
      </c>
      <c r="DB822">
        <f>IF($DK822&gt;=13,INDEX($CN:$CN,$DJ822+13),"")</f>
      </c>
      <c r="DC822">
        <f>IF($DK822&gt;=14,INDEX($CN:$CN,$DJ822+14),"")</f>
      </c>
      <c r="DD822">
        <f>IF($DK822&gt;=15,INDEX($CN:$CN,$DJ822+15),"")</f>
      </c>
      <c r="DE822">
        <f>IF($DK822&gt;=16,INDEX($CN:$CN,$DJ822+16),"")</f>
      </c>
      <c r="DF822">
        <f>IF($DK822&gt;=17,INDEX($CN:$CN,$DJ822+17),"")</f>
      </c>
      <c r="DG822">
        <f>IF($DK822&gt;=18,INDEX($CN:$CN,$DJ822+18),"")</f>
      </c>
      <c r="DH822">
        <f>IF($DK822&gt;=19,INDEX($CN:$CN,$DJ822+19),"")</f>
      </c>
      <c r="DI822">
        <f>IF($DK822&gt;=20,INDEX($CN:$CN,$DJ822+20),"")</f>
      </c>
      <c r="DJ822">
        <f>IFERROR(MATCH($CM822,$CN$2:$CN$1089,0)+1,0)</f>
      </c>
      <c r="DK822">
        <f>IFERROR(INDEX($CO$2:$CO$1089,MATCH($CM822,$CN$2:$CN$1089,0)),0)</f>
      </c>
      <c r="DL822">
        <f>IFERROR(INDEX($AS:$AS,MATCH($O822,$AR:$AR,0))&amp;"","")</f>
      </c>
      <c r="DP822">
        <f>IF($GS822&gt;=1,INDEX($DM:$DM,$GR822+1),"")</f>
      </c>
      <c r="DQ822">
        <f>IF($GS822&gt;=2,INDEX($DM:$DM,$GR822+2),"")</f>
      </c>
      <c r="DR822">
        <f>IF($GS822&gt;=3,INDEX($DM:$DM,$GR822+3),"")</f>
      </c>
      <c r="DS822">
        <f>IF($GS822&gt;=4,INDEX($DM:$DM,$GR822+4),"")</f>
      </c>
      <c r="DT822">
        <f>IF($GS822&gt;=5,INDEX($DM:$DM,$GR822+5),"")</f>
      </c>
      <c r="DU822">
        <f>IF($GS822&gt;=6,INDEX($DM:$DM,$GR822+6),"")</f>
      </c>
      <c r="DV822">
        <f>IF($GS822&gt;=7,INDEX($DM:$DM,$GR822+7),"")</f>
      </c>
      <c r="DW822">
        <f>IF($GS822&gt;=8,INDEX($DM:$DM,$GR822+8),"")</f>
      </c>
      <c r="DX822">
        <f>IF($GS822&gt;=9,INDEX($DM:$DM,$GR822+9),"")</f>
      </c>
      <c r="DY822">
        <f>IF($GS822&gt;=10,INDEX($DM:$DM,$GR822+10),"")</f>
      </c>
      <c r="DZ822">
        <f>IF($GS822&gt;=11,INDEX($DM:$DM,$GR822+11),"")</f>
      </c>
      <c r="EA822">
        <f>IF($GS822&gt;=12,INDEX($DM:$DM,$GR822+12),"")</f>
      </c>
      <c r="EB822">
        <f>IF($GS822&gt;=13,INDEX($DM:$DM,$GR822+13),"")</f>
      </c>
      <c r="EC822">
        <f>IF($GS822&gt;=14,INDEX($DM:$DM,$GR822+14),"")</f>
      </c>
      <c r="ED822">
        <f>IF($GS822&gt;=15,INDEX($DM:$DM,$GR822+15),"")</f>
      </c>
      <c r="EE822">
        <f>IF($GS822&gt;=16,INDEX($DM:$DM,$GR822+16),"")</f>
      </c>
      <c r="EF822">
        <f>IF($GS822&gt;=17,INDEX($DM:$DM,$GR822+17),"")</f>
      </c>
      <c r="EG822">
        <f>IF($GS822&gt;=18,INDEX($DM:$DM,$GR822+18),"")</f>
      </c>
      <c r="EH822">
        <f>IF($GS822&gt;=19,INDEX($DM:$DM,$GR822+19),"")</f>
      </c>
      <c r="EI822">
        <f>IF($GS822&gt;=20,INDEX($DM:$DM,$GR822+20),"")</f>
      </c>
      <c r="EJ822">
        <f>IF($GS822&gt;=21,INDEX($DM:$DM,$GR822+21),"")</f>
      </c>
      <c r="EK822">
        <f>IF($GS822&gt;=22,INDEX($DM:$DM,$GR822+22),"")</f>
      </c>
      <c r="EL822">
        <f>IF($GS822&gt;=23,INDEX($DM:$DM,$GR822+23),"")</f>
      </c>
      <c r="EM822">
        <f>IF($GS822&gt;=24,INDEX($DM:$DM,$GR822+24),"")</f>
      </c>
      <c r="EN822">
        <f>IF($GS822&gt;=25,INDEX($DM:$DM,$GR822+25),"")</f>
      </c>
      <c r="EO822">
        <f>IF($GS822&gt;=26,INDEX($DM:$DM,$GR822+26),"")</f>
      </c>
      <c r="EP822">
        <f>IF($GS822&gt;=27,INDEX($DM:$DM,$GR822+27),"")</f>
      </c>
      <c r="EQ822">
        <f>IF($GS822&gt;=28,INDEX($DM:$DM,$GR822+28),"")</f>
      </c>
      <c r="ER822">
        <f>IF($GS822&gt;=29,INDEX($DM:$DM,$GR822+29),"")</f>
      </c>
      <c r="ES822">
        <f>IF($GS822&gt;=30,INDEX($DM:$DM,$GR822+30),"")</f>
      </c>
      <c r="ET822">
        <f>IF($GS822&gt;=31,INDEX($DM:$DM,$GR822+31),"")</f>
      </c>
      <c r="EU822">
        <f>IF($GS822&gt;=32,INDEX($DM:$DM,$GR822+32),"")</f>
      </c>
      <c r="EV822">
        <f>IF($GS822&gt;=33,INDEX($DM:$DM,$GR822+33),"")</f>
      </c>
      <c r="EW822">
        <f>IF($GS822&gt;=34,INDEX($DM:$DM,$GR822+34),"")</f>
      </c>
      <c r="EX822">
        <f>IF($GS822&gt;=35,INDEX($DM:$DM,$GR822+35),"")</f>
      </c>
      <c r="EY822">
        <f>IF($GS822&gt;=36,INDEX($DM:$DM,$GR822+36),"")</f>
      </c>
      <c r="EZ822">
        <f>IF($GS822&gt;=37,INDEX($DM:$DM,$GR822+37),"")</f>
      </c>
      <c r="FA822">
        <f>IF($GS822&gt;=38,INDEX($DM:$DM,$GR822+38),"")</f>
      </c>
      <c r="FB822">
        <f>IF($GS822&gt;=39,INDEX($DM:$DM,$GR822+39),"")</f>
      </c>
      <c r="FC822">
        <f>IF($GS822&gt;=40,INDEX($DM:$DM,$GR822+40),"")</f>
      </c>
      <c r="FD822">
        <f>IF($GS822&gt;=1,INDEX($DN:$DN,$GR822+1),"")</f>
      </c>
      <c r="FE822">
        <f>IF($GS822&gt;=2,INDEX($DN:$DN,$GR822+2),"")</f>
      </c>
      <c r="FF822">
        <f>IF($GS822&gt;=3,INDEX($DN:$DN,$GR822+3),"")</f>
      </c>
      <c r="FG822">
        <f>IF($GS822&gt;=4,INDEX($DN:$DN,$GR822+4),"")</f>
      </c>
      <c r="FH822">
        <f>IF($GS822&gt;=5,INDEX($DN:$DN,$GR822+5),"")</f>
      </c>
      <c r="FI822">
        <f>IF($GS822&gt;=6,INDEX($DN:$DN,$GR822+6),"")</f>
      </c>
      <c r="FJ822">
        <f>IF($GS822&gt;=7,INDEX($DN:$DN,$GR822+7),"")</f>
      </c>
      <c r="FK822">
        <f>IF($GS822&gt;=8,INDEX($DN:$DN,$GR822+8),"")</f>
      </c>
      <c r="FL822">
        <f>IF($GS822&gt;=9,INDEX($DN:$DN,$GR822+9),"")</f>
      </c>
      <c r="FM822">
        <f>IF($GS822&gt;=10,INDEX($DN:$DN,$GR822+10),"")</f>
      </c>
      <c r="FN822">
        <f>IF($GS822&gt;=11,INDEX($DN:$DN,$GR822+11),"")</f>
      </c>
      <c r="FO822">
        <f>IF($GS822&gt;=12,INDEX($DN:$DN,$GR822+12),"")</f>
      </c>
      <c r="FP822">
        <f>IF($GS822&gt;=13,INDEX($DN:$DN,$GR822+13),"")</f>
      </c>
      <c r="FQ822">
        <f>IF($GS822&gt;=14,INDEX($DN:$DN,$GR822+14),"")</f>
      </c>
      <c r="FR822">
        <f>IF($GS822&gt;=15,INDEX($DN:$DN,$GR822+15),"")</f>
      </c>
      <c r="FS822">
        <f>IF($GS822&gt;=16,INDEX($DN:$DN,$GR822+16),"")</f>
      </c>
      <c r="FT822">
        <f>IF($GS822&gt;=17,INDEX($DN:$DN,$GR822+17),"")</f>
      </c>
      <c r="FU822">
        <f>IF($GS822&gt;=18,INDEX($DN:$DN,$GR822+18),"")</f>
      </c>
      <c r="FV822">
        <f>IF($GS822&gt;=19,INDEX($DN:$DN,$GR822+19),"")</f>
      </c>
      <c r="FW822">
        <f>IF($GS822&gt;=20,INDEX($DN:$DN,$GR822+20),"")</f>
      </c>
      <c r="FX822">
        <f>IF($GS822&gt;=21,INDEX($DN:$DN,$GR822+21),"")</f>
      </c>
      <c r="FY822">
        <f>IF($GS822&gt;=22,INDEX($DN:$DN,$GR822+22),"")</f>
      </c>
      <c r="FZ822">
        <f>IF($GS822&gt;=23,INDEX($DN:$DN,$GR822+23),"")</f>
      </c>
      <c r="GA822">
        <f>IF($GS822&gt;=24,INDEX($DN:$DN,$GR822+24),"")</f>
      </c>
      <c r="GB822">
        <f>IF($GS822&gt;=25,INDEX($DN:$DN,$GR822+25),"")</f>
      </c>
      <c r="GC822">
        <f>IF($GS822&gt;=26,INDEX($DN:$DN,$GR822+26),"")</f>
      </c>
      <c r="GD822">
        <f>IF($GS822&gt;=27,INDEX($DN:$DN,$GR822+27),"")</f>
      </c>
      <c r="GE822">
        <f>IF($GS822&gt;=28,INDEX($DN:$DN,$GR822+28),"")</f>
      </c>
      <c r="GF822">
        <f>IF($GS822&gt;=29,INDEX($DN:$DN,$GR822+29),"")</f>
      </c>
      <c r="GG822">
        <f>IF($GS822&gt;=30,INDEX($DN:$DN,$GR822+30),"")</f>
      </c>
      <c r="GH822">
        <f>IF($GS822&gt;=31,INDEX($DN:$DN,$GR822+31),"")</f>
      </c>
      <c r="GI822">
        <f>IF($GS822&gt;=32,INDEX($DN:$DN,$GR822+32),"")</f>
      </c>
      <c r="GJ822">
        <f>IF($GS822&gt;=33,INDEX($DN:$DN,$GR822+33),"")</f>
      </c>
      <c r="GK822">
        <f>IF($GS822&gt;=34,INDEX($DN:$DN,$GR822+34),"")</f>
      </c>
      <c r="GL822">
        <f>IF($GS822&gt;=35,INDEX($DN:$DN,$GR822+35),"")</f>
      </c>
      <c r="GM822">
        <f>IF($GS822&gt;=36,INDEX($DN:$DN,$GR822+36),"")</f>
      </c>
      <c r="GN822">
        <f>IF($GS822&gt;=37,INDEX($DN:$DN,$GR822+37),"")</f>
      </c>
      <c r="GO822">
        <f>IF($GS822&gt;=38,INDEX($DN:$DN,$GR822+38),"")</f>
      </c>
      <c r="GP822">
        <f>IF($GS822&gt;=39,INDEX($DN:$DN,$GR822+39),"")</f>
      </c>
      <c r="GQ822">
        <f>IF($GS822&gt;=40,INDEX($DN:$DN,$GR822+40),"")</f>
      </c>
      <c r="GR822">
        <f>IFERROR(MATCH($DL822,$DM$2:$DM$148,0)+1,0)</f>
      </c>
      <c r="GS822">
        <f>IFERROR(INDEX($DO$2:$DO$148,MATCH($DL822,$DM$2:$DM$148,0)),0)</f>
      </c>
      <c r="GT822">
        <f>IFERROR(MATCH($Z822,$DP$822:$FC$822,0),0)</f>
      </c>
      <c r="GU822">
        <f>IF($GT822&gt;0,INDEX($FD$822:$GQ$822,$GT822),"")</f>
      </c>
      <c r="GX822">
        <f>IF($JG822&gt;=1,INDEX($GV:$GV,$JF822+1),"")</f>
      </c>
      <c r="GY822">
        <f>IF($JG822&gt;=2,INDEX($GV:$GV,$JF822+2),"")</f>
      </c>
      <c r="GZ822">
        <f>IF($JG822&gt;=3,INDEX($GV:$GV,$JF822+3),"")</f>
      </c>
      <c r="HA822">
        <f>IF($JG822&gt;=4,INDEX($GV:$GV,$JF822+4),"")</f>
      </c>
      <c r="HB822">
        <f>IF($JG822&gt;=5,INDEX($GV:$GV,$JF822+5),"")</f>
      </c>
      <c r="HC822">
        <f>IF($JG822&gt;=6,INDEX($GV:$GV,$JF822+6),"")</f>
      </c>
      <c r="HD822">
        <f>IF($JG822&gt;=7,INDEX($GV:$GV,$JF822+7),"")</f>
      </c>
      <c r="HE822">
        <f>IF($JG822&gt;=8,INDEX($GV:$GV,$JF822+8),"")</f>
      </c>
      <c r="HF822">
        <f>IF($JG822&gt;=9,INDEX($GV:$GV,$JF822+9),"")</f>
      </c>
      <c r="HG822">
        <f>IF($JG822&gt;=10,INDEX($GV:$GV,$JF822+10),"")</f>
      </c>
      <c r="HH822">
        <f>IF($JG822&gt;=11,INDEX($GV:$GV,$JF822+11),"")</f>
      </c>
      <c r="HI822">
        <f>IF($JG822&gt;=12,INDEX($GV:$GV,$JF822+12),"")</f>
      </c>
      <c r="HJ822">
        <f>IF($JG822&gt;=13,INDEX($GV:$GV,$JF822+13),"")</f>
      </c>
      <c r="HK822">
        <f>IF($JG822&gt;=14,INDEX($GV:$GV,$JF822+14),"")</f>
      </c>
      <c r="HL822">
        <f>IF($JG822&gt;=15,INDEX($GV:$GV,$JF822+15),"")</f>
      </c>
      <c r="HM822">
        <f>IF($JG822&gt;=16,INDEX($GV:$GV,$JF822+16),"")</f>
      </c>
      <c r="HN822">
        <f>IF($JG822&gt;=17,INDEX($GV:$GV,$JF822+17),"")</f>
      </c>
      <c r="HO822">
        <f>IF($JG822&gt;=18,INDEX($GV:$GV,$JF822+18),"")</f>
      </c>
      <c r="HP822">
        <f>IF($JG822&gt;=19,INDEX($GV:$GV,$JF822+19),"")</f>
      </c>
      <c r="HQ822">
        <f>IF($JG822&gt;=20,INDEX($GV:$GV,$JF822+20),"")</f>
      </c>
      <c r="HR822">
        <f>IF($JG822&gt;=21,INDEX($GV:$GV,$JF822+21),"")</f>
      </c>
      <c r="HS822">
        <f>IF($JG822&gt;=22,INDEX($GV:$GV,$JF822+22),"")</f>
      </c>
      <c r="HT822">
        <f>IF($JG822&gt;=23,INDEX($GV:$GV,$JF822+23),"")</f>
      </c>
      <c r="HU822">
        <f>IF($JG822&gt;=24,INDEX($GV:$GV,$JF822+24),"")</f>
      </c>
      <c r="HV822">
        <f>IF($JG822&gt;=25,INDEX($GV:$GV,$JF822+25),"")</f>
      </c>
      <c r="HW822">
        <f>IF($JG822&gt;=26,INDEX($GV:$GV,$JF822+26),"")</f>
      </c>
      <c r="HX822">
        <f>IF($JG822&gt;=27,INDEX($GV:$GV,$JF822+27),"")</f>
      </c>
      <c r="HY822">
        <f>IF($JG822&gt;=28,INDEX($GV:$GV,$JF822+28),"")</f>
      </c>
      <c r="HZ822">
        <f>IF($JG822&gt;=29,INDEX($GV:$GV,$JF822+29),"")</f>
      </c>
      <c r="IA822">
        <f>IF($JG822&gt;=30,INDEX($GV:$GV,$JF822+30),"")</f>
      </c>
      <c r="IB822">
        <f>IF($JG822&gt;=31,INDEX($GV:$GV,$JF822+31),"")</f>
      </c>
      <c r="IC822">
        <f>IF($JG822&gt;=32,INDEX($GV:$GV,$JF822+32),"")</f>
      </c>
      <c r="ID822">
        <f>IF($JG822&gt;=33,INDEX($GV:$GV,$JF822+33),"")</f>
      </c>
      <c r="IE822">
        <f>IF($JG822&gt;=34,INDEX($GV:$GV,$JF822+34),"")</f>
      </c>
      <c r="IF822">
        <f>IF($JG822&gt;=35,INDEX($GV:$GV,$JF822+35),"")</f>
      </c>
      <c r="IG822">
        <f>IF($JG822&gt;=36,INDEX($GV:$GV,$JF822+36),"")</f>
      </c>
      <c r="IH822">
        <f>IF($JG822&gt;=37,INDEX($GV:$GV,$JF822+37),"")</f>
      </c>
      <c r="II822">
        <f>IF($JG822&gt;=38,INDEX($GV:$GV,$JF822+38),"")</f>
      </c>
      <c r="IJ822">
        <f>IF($JG822&gt;=39,INDEX($GV:$GV,$JF822+39),"")</f>
      </c>
      <c r="IK822">
        <f>IF($JG822&gt;=40,INDEX($GV:$GV,$JF822+40),"")</f>
      </c>
      <c r="IL822">
        <f>IF($JG822&gt;=41,INDEX($GV:$GV,$JF822+41),"")</f>
      </c>
      <c r="IM822">
        <f>IF($JG822&gt;=42,INDEX($GV:$GV,$JF822+42),"")</f>
      </c>
      <c r="IN822">
        <f>IF($JG822&gt;=43,INDEX($GV:$GV,$JF822+43),"")</f>
      </c>
      <c r="IO822">
        <f>IF($JG822&gt;=44,INDEX($GV:$GV,$JF822+44),"")</f>
      </c>
      <c r="IP822">
        <f>IF($JG822&gt;=45,INDEX($GV:$GV,$JF822+45),"")</f>
      </c>
      <c r="IQ822">
        <f>IF($JG822&gt;=46,INDEX($GV:$GV,$JF822+46),"")</f>
      </c>
      <c r="IR822">
        <f>IF($JG822&gt;=47,INDEX($GV:$GV,$JF822+47),"")</f>
      </c>
      <c r="IS822">
        <f>IF($JG822&gt;=48,INDEX($GV:$GV,$JF822+48),"")</f>
      </c>
      <c r="IT822">
        <f>IF($JG822&gt;=49,INDEX($GV:$GV,$JF822+49),"")</f>
      </c>
      <c r="IU822">
        <f>IF($JG822&gt;=50,INDEX($GV:$GV,$JF822+50),"")</f>
      </c>
      <c r="IV822">
        <f>IF($JG822&gt;=51,INDEX($GV:$GV,$JF822+51),"")</f>
      </c>
      <c r="IW822">
        <f>IF($JG822&gt;=52,INDEX($GV:$GV,$JF822+52),"")</f>
      </c>
      <c r="IX822">
        <f>IF($JG822&gt;=53,INDEX($GV:$GV,$JF822+53),"")</f>
      </c>
      <c r="IY822">
        <f>IF($JG822&gt;=54,INDEX($GV:$GV,$JF822+54),"")</f>
      </c>
      <c r="IZ822">
        <f>IF($JG822&gt;=55,INDEX($GV:$GV,$JF822+55),"")</f>
      </c>
      <c r="JA822">
        <f>IF($JG822&gt;=56,INDEX($GV:$GV,$JF822+56),"")</f>
      </c>
      <c r="JB822">
        <f>IF($JG822&gt;=57,INDEX($GV:$GV,$JF822+57),"")</f>
      </c>
      <c r="JC822">
        <f>IF($JG822&gt;=58,INDEX($GV:$GV,$JF822+58),"")</f>
      </c>
      <c r="JD822">
        <f>IF($JG822&gt;=59,INDEX($GV:$GV,$JF822+59),"")</f>
      </c>
      <c r="JE822">
        <f>IF($JG822&gt;=60,INDEX($GV:$GV,$JF822+60),"")</f>
      </c>
      <c r="JF822">
        <f>IFERROR(MATCH($GU822,$GV$2:$GV$322,0)+1,0)</f>
      </c>
      <c r="JG822">
        <f>IFERROR(INDEX($GW$2:$GW$322,MATCH($GU822,$GV$2:$GV$322,0)),0)</f>
      </c>
      <c r="JH822" t="s">
        <v>44</v>
      </c>
      <c r="JI822" t="s">
        <v>44</v>
      </c>
    </row>
    <row r="823" spans="1:269" x14ac:dyDescent="0.25">
      <c r="R823">
        <f>IF(OR($U823="",$Q823=""),"",IFERROR($U823/$Q823,0))</f>
      </c>
      <c r="S823">
        <f>IF($U823="","",
SUM($T823,$V823,$AA823,$W823,$Y823)*
(1-IF($AB823="",0,VALUE($AB823)/100)))</f>
      </c>
      <c r="T823">
        <f>IF($U823="","",$U823)</f>
      </c>
      <c r="V823">
        <f>IF($U823="","",
IF($O823="","",
IF(ISNUMBER(SEARCH("exempt",LOWER($O823))),0,
$U823*(VALUE(SUBSTITUTE($O823,"%",""))/100))))</f>
      </c>
      <c r="AC823">
        <f>IFERROR(IF(FIND(" - ",$K823)&gt;0,MID($K823,FIND(" - ",$K823)+3,LEN($K823)),""),"")</f>
      </c>
      <c r="AL823" t="s">
        <v>1856</v>
      </c>
      <c r="AT823">
        <f>IFERROR(LEFT($K823,FIND(" - ",$K823)-1),$K823)</f>
      </c>
      <c r="AW823">
        <f>IF($CL823&gt;=1,INDEX($AU:$AU,$CK823+1),"")</f>
      </c>
      <c r="AX823">
        <f>IF($CL823&gt;=2,INDEX($AU:$AU,$CK823+2),"")</f>
      </c>
      <c r="AY823">
        <f>IF($CL823&gt;=3,INDEX($AU:$AU,$CK823+3),"")</f>
      </c>
      <c r="AZ823">
        <f>IF($CL823&gt;=4,INDEX($AU:$AU,$CK823+4),"")</f>
      </c>
      <c r="BA823">
        <f>IF($CL823&gt;=5,INDEX($AU:$AU,$CK823+5),"")</f>
      </c>
      <c r="BB823">
        <f>IF($CL823&gt;=6,INDEX($AU:$AU,$CK823+6),"")</f>
      </c>
      <c r="BC823">
        <f>IF($CL823&gt;=7,INDEX($AU:$AU,$CK823+7),"")</f>
      </c>
      <c r="BD823">
        <f>IF($CL823&gt;=8,INDEX($AU:$AU,$CK823+8),"")</f>
      </c>
      <c r="BE823">
        <f>IF($CL823&gt;=9,INDEX($AU:$AU,$CK823+9),"")</f>
      </c>
      <c r="BF823">
        <f>IF($CL823&gt;=10,INDEX($AU:$AU,$CK823+10),"")</f>
      </c>
      <c r="BG823">
        <f>IF($CL823&gt;=11,INDEX($AU:$AU,$CK823+11),"")</f>
      </c>
      <c r="BH823">
        <f>IF($CL823&gt;=12,INDEX($AU:$AU,$CK823+12),"")</f>
      </c>
      <c r="BI823">
        <f>IF($CL823&gt;=13,INDEX($AU:$AU,$CK823+13),"")</f>
      </c>
      <c r="BJ823">
        <f>IF($CL823&gt;=14,INDEX($AU:$AU,$CK823+14),"")</f>
      </c>
      <c r="BK823">
        <f>IF($CL823&gt;=15,INDEX($AU:$AU,$CK823+15),"")</f>
      </c>
      <c r="BL823">
        <f>IF($CL823&gt;=16,INDEX($AU:$AU,$CK823+16),"")</f>
      </c>
      <c r="BM823">
        <f>IF($CL823&gt;=17,INDEX($AU:$AU,$CK823+17),"")</f>
      </c>
      <c r="BN823">
        <f>IF($CL823&gt;=18,INDEX($AU:$AU,$CK823+18),"")</f>
      </c>
      <c r="BO823">
        <f>IF($CL823&gt;=19,INDEX($AU:$AU,$CK823+19),"")</f>
      </c>
      <c r="BP823">
        <f>IF($CL823&gt;=20,INDEX($AU:$AU,$CK823+20),"")</f>
      </c>
      <c r="BQ823">
        <f>IF($CL823&gt;=21,INDEX($AU:$AU,$CK823+21),"")</f>
      </c>
      <c r="BR823">
        <f>IF($CL823&gt;=22,INDEX($AU:$AU,$CK823+22),"")</f>
      </c>
      <c r="BS823">
        <f>IF($CL823&gt;=23,INDEX($AU:$AU,$CK823+23),"")</f>
      </c>
      <c r="BT823">
        <f>IF($CL823&gt;=24,INDEX($AU:$AU,$CK823+24),"")</f>
      </c>
      <c r="BU823">
        <f>IF($CL823&gt;=25,INDEX($AU:$AU,$CK823+25),"")</f>
      </c>
      <c r="BV823">
        <f>IF($CL823&gt;=26,INDEX($AU:$AU,$CK823+26),"")</f>
      </c>
      <c r="BW823">
        <f>IF($CL823&gt;=27,INDEX($AU:$AU,$CK823+27),"")</f>
      </c>
      <c r="BX823">
        <f>IF($CL823&gt;=28,INDEX($AU:$AU,$CK823+28),"")</f>
      </c>
      <c r="BY823">
        <f>IF($CL823&gt;=29,INDEX($AU:$AU,$CK823+29),"")</f>
      </c>
      <c r="BZ823">
        <f>IF($CL823&gt;=30,INDEX($AU:$AU,$CK823+30),"")</f>
      </c>
      <c r="CA823">
        <f>IF($CL823&gt;=31,INDEX($AU:$AU,$CK823+31),"")</f>
      </c>
      <c r="CB823">
        <f>IF($CL823&gt;=32,INDEX($AU:$AU,$CK823+32),"")</f>
      </c>
      <c r="CC823">
        <f>IF($CL823&gt;=33,INDEX($AU:$AU,$CK823+33),"")</f>
      </c>
      <c r="CD823">
        <f>IF($CL823&gt;=34,INDEX($AU:$AU,$CK823+34),"")</f>
      </c>
      <c r="CE823">
        <f>IF($CL823&gt;=35,INDEX($AU:$AU,$CK823+35),"")</f>
      </c>
      <c r="CF823">
        <f>IF($CL823&gt;=36,INDEX($AU:$AU,$CK823+36),"")</f>
      </c>
      <c r="CG823">
        <f>IF($CL823&gt;=37,INDEX($AU:$AU,$CK823+37),"")</f>
      </c>
      <c r="CH823">
        <f>IF($CL823&gt;=38,INDEX($AU:$AU,$CK823+38),"")</f>
      </c>
      <c r="CI823">
        <f>IF($CL823&gt;=39,INDEX($AU:$AU,$CK823+39),"")</f>
      </c>
      <c r="CJ823">
        <f>IF($CL823&gt;=40,INDEX($AU:$AU,$CK823+40),"")</f>
      </c>
      <c r="CK823">
        <f>IFERROR(MATCH($AT823,$AU$2:$AU$133,0)+1,0)</f>
      </c>
      <c r="CL823">
        <f>IFERROR(INDEX($AV$2:$AV$133,MATCH($AT823,$AU$2:$AU$133,0)),0)</f>
      </c>
      <c r="CM823">
        <f>IFERROR(LEFT($L823,FIND(" - ",$L823)-1),$L823)</f>
      </c>
      <c r="CN823" t="s">
        <v>149</v>
      </c>
      <c r="CP823">
        <f>IF($DK823&gt;=1,INDEX($CN:$CN,$DJ823+1),"")</f>
      </c>
      <c r="CQ823">
        <f>IF($DK823&gt;=2,INDEX($CN:$CN,$DJ823+2),"")</f>
      </c>
      <c r="CR823">
        <f>IF($DK823&gt;=3,INDEX($CN:$CN,$DJ823+3),"")</f>
      </c>
      <c r="CS823">
        <f>IF($DK823&gt;=4,INDEX($CN:$CN,$DJ823+4),"")</f>
      </c>
      <c r="CT823">
        <f>IF($DK823&gt;=5,INDEX($CN:$CN,$DJ823+5),"")</f>
      </c>
      <c r="CU823">
        <f>IF($DK823&gt;=6,INDEX($CN:$CN,$DJ823+6),"")</f>
      </c>
      <c r="CV823">
        <f>IF($DK823&gt;=7,INDEX($CN:$CN,$DJ823+7),"")</f>
      </c>
      <c r="CW823">
        <f>IF($DK823&gt;=8,INDEX($CN:$CN,$DJ823+8),"")</f>
      </c>
      <c r="CX823">
        <f>IF($DK823&gt;=9,INDEX($CN:$CN,$DJ823+9),"")</f>
      </c>
      <c r="CY823">
        <f>IF($DK823&gt;=10,INDEX($CN:$CN,$DJ823+10),"")</f>
      </c>
      <c r="CZ823">
        <f>IF($DK823&gt;=11,INDEX($CN:$CN,$DJ823+11),"")</f>
      </c>
      <c r="DA823">
        <f>IF($DK823&gt;=12,INDEX($CN:$CN,$DJ823+12),"")</f>
      </c>
      <c r="DB823">
        <f>IF($DK823&gt;=13,INDEX($CN:$CN,$DJ823+13),"")</f>
      </c>
      <c r="DC823">
        <f>IF($DK823&gt;=14,INDEX($CN:$CN,$DJ823+14),"")</f>
      </c>
      <c r="DD823">
        <f>IF($DK823&gt;=15,INDEX($CN:$CN,$DJ823+15),"")</f>
      </c>
      <c r="DE823">
        <f>IF($DK823&gt;=16,INDEX($CN:$CN,$DJ823+16),"")</f>
      </c>
      <c r="DF823">
        <f>IF($DK823&gt;=17,INDEX($CN:$CN,$DJ823+17),"")</f>
      </c>
      <c r="DG823">
        <f>IF($DK823&gt;=18,INDEX($CN:$CN,$DJ823+18),"")</f>
      </c>
      <c r="DH823">
        <f>IF($DK823&gt;=19,INDEX($CN:$CN,$DJ823+19),"")</f>
      </c>
      <c r="DI823">
        <f>IF($DK823&gt;=20,INDEX($CN:$CN,$DJ823+20),"")</f>
      </c>
      <c r="DJ823">
        <f>IFERROR(MATCH($CM823,$CN$2:$CN$1089,0)+1,0)</f>
      </c>
      <c r="DK823">
        <f>IFERROR(INDEX($CO$2:$CO$1089,MATCH($CM823,$CN$2:$CN$1089,0)),0)</f>
      </c>
      <c r="DL823">
        <f>IFERROR(INDEX($AS:$AS,MATCH($O823,$AR:$AR,0))&amp;"","")</f>
      </c>
      <c r="DP823">
        <f>IF($GS823&gt;=1,INDEX($DM:$DM,$GR823+1),"")</f>
      </c>
      <c r="DQ823">
        <f>IF($GS823&gt;=2,INDEX($DM:$DM,$GR823+2),"")</f>
      </c>
      <c r="DR823">
        <f>IF($GS823&gt;=3,INDEX($DM:$DM,$GR823+3),"")</f>
      </c>
      <c r="DS823">
        <f>IF($GS823&gt;=4,INDEX($DM:$DM,$GR823+4),"")</f>
      </c>
      <c r="DT823">
        <f>IF($GS823&gt;=5,INDEX($DM:$DM,$GR823+5),"")</f>
      </c>
      <c r="DU823">
        <f>IF($GS823&gt;=6,INDEX($DM:$DM,$GR823+6),"")</f>
      </c>
      <c r="DV823">
        <f>IF($GS823&gt;=7,INDEX($DM:$DM,$GR823+7),"")</f>
      </c>
      <c r="DW823">
        <f>IF($GS823&gt;=8,INDEX($DM:$DM,$GR823+8),"")</f>
      </c>
      <c r="DX823">
        <f>IF($GS823&gt;=9,INDEX($DM:$DM,$GR823+9),"")</f>
      </c>
      <c r="DY823">
        <f>IF($GS823&gt;=10,INDEX($DM:$DM,$GR823+10),"")</f>
      </c>
      <c r="DZ823">
        <f>IF($GS823&gt;=11,INDEX($DM:$DM,$GR823+11),"")</f>
      </c>
      <c r="EA823">
        <f>IF($GS823&gt;=12,INDEX($DM:$DM,$GR823+12),"")</f>
      </c>
      <c r="EB823">
        <f>IF($GS823&gt;=13,INDEX($DM:$DM,$GR823+13),"")</f>
      </c>
      <c r="EC823">
        <f>IF($GS823&gt;=14,INDEX($DM:$DM,$GR823+14),"")</f>
      </c>
      <c r="ED823">
        <f>IF($GS823&gt;=15,INDEX($DM:$DM,$GR823+15),"")</f>
      </c>
      <c r="EE823">
        <f>IF($GS823&gt;=16,INDEX($DM:$DM,$GR823+16),"")</f>
      </c>
      <c r="EF823">
        <f>IF($GS823&gt;=17,INDEX($DM:$DM,$GR823+17),"")</f>
      </c>
      <c r="EG823">
        <f>IF($GS823&gt;=18,INDEX($DM:$DM,$GR823+18),"")</f>
      </c>
      <c r="EH823">
        <f>IF($GS823&gt;=19,INDEX($DM:$DM,$GR823+19),"")</f>
      </c>
      <c r="EI823">
        <f>IF($GS823&gt;=20,INDEX($DM:$DM,$GR823+20),"")</f>
      </c>
      <c r="EJ823">
        <f>IF($GS823&gt;=21,INDEX($DM:$DM,$GR823+21),"")</f>
      </c>
      <c r="EK823">
        <f>IF($GS823&gt;=22,INDEX($DM:$DM,$GR823+22),"")</f>
      </c>
      <c r="EL823">
        <f>IF($GS823&gt;=23,INDEX($DM:$DM,$GR823+23),"")</f>
      </c>
      <c r="EM823">
        <f>IF($GS823&gt;=24,INDEX($DM:$DM,$GR823+24),"")</f>
      </c>
      <c r="EN823">
        <f>IF($GS823&gt;=25,INDEX($DM:$DM,$GR823+25),"")</f>
      </c>
      <c r="EO823">
        <f>IF($GS823&gt;=26,INDEX($DM:$DM,$GR823+26),"")</f>
      </c>
      <c r="EP823">
        <f>IF($GS823&gt;=27,INDEX($DM:$DM,$GR823+27),"")</f>
      </c>
      <c r="EQ823">
        <f>IF($GS823&gt;=28,INDEX($DM:$DM,$GR823+28),"")</f>
      </c>
      <c r="ER823">
        <f>IF($GS823&gt;=29,INDEX($DM:$DM,$GR823+29),"")</f>
      </c>
      <c r="ES823">
        <f>IF($GS823&gt;=30,INDEX($DM:$DM,$GR823+30),"")</f>
      </c>
      <c r="ET823">
        <f>IF($GS823&gt;=31,INDEX($DM:$DM,$GR823+31),"")</f>
      </c>
      <c r="EU823">
        <f>IF($GS823&gt;=32,INDEX($DM:$DM,$GR823+32),"")</f>
      </c>
      <c r="EV823">
        <f>IF($GS823&gt;=33,INDEX($DM:$DM,$GR823+33),"")</f>
      </c>
      <c r="EW823">
        <f>IF($GS823&gt;=34,INDEX($DM:$DM,$GR823+34),"")</f>
      </c>
      <c r="EX823">
        <f>IF($GS823&gt;=35,INDEX($DM:$DM,$GR823+35),"")</f>
      </c>
      <c r="EY823">
        <f>IF($GS823&gt;=36,INDEX($DM:$DM,$GR823+36),"")</f>
      </c>
      <c r="EZ823">
        <f>IF($GS823&gt;=37,INDEX($DM:$DM,$GR823+37),"")</f>
      </c>
      <c r="FA823">
        <f>IF($GS823&gt;=38,INDEX($DM:$DM,$GR823+38),"")</f>
      </c>
      <c r="FB823">
        <f>IF($GS823&gt;=39,INDEX($DM:$DM,$GR823+39),"")</f>
      </c>
      <c r="FC823">
        <f>IF($GS823&gt;=40,INDEX($DM:$DM,$GR823+40),"")</f>
      </c>
      <c r="FD823">
        <f>IF($GS823&gt;=1,INDEX($DN:$DN,$GR823+1),"")</f>
      </c>
      <c r="FE823">
        <f>IF($GS823&gt;=2,INDEX($DN:$DN,$GR823+2),"")</f>
      </c>
      <c r="FF823">
        <f>IF($GS823&gt;=3,INDEX($DN:$DN,$GR823+3),"")</f>
      </c>
      <c r="FG823">
        <f>IF($GS823&gt;=4,INDEX($DN:$DN,$GR823+4),"")</f>
      </c>
      <c r="FH823">
        <f>IF($GS823&gt;=5,INDEX($DN:$DN,$GR823+5),"")</f>
      </c>
      <c r="FI823">
        <f>IF($GS823&gt;=6,INDEX($DN:$DN,$GR823+6),"")</f>
      </c>
      <c r="FJ823">
        <f>IF($GS823&gt;=7,INDEX($DN:$DN,$GR823+7),"")</f>
      </c>
      <c r="FK823">
        <f>IF($GS823&gt;=8,INDEX($DN:$DN,$GR823+8),"")</f>
      </c>
      <c r="FL823">
        <f>IF($GS823&gt;=9,INDEX($DN:$DN,$GR823+9),"")</f>
      </c>
      <c r="FM823">
        <f>IF($GS823&gt;=10,INDEX($DN:$DN,$GR823+10),"")</f>
      </c>
      <c r="FN823">
        <f>IF($GS823&gt;=11,INDEX($DN:$DN,$GR823+11),"")</f>
      </c>
      <c r="FO823">
        <f>IF($GS823&gt;=12,INDEX($DN:$DN,$GR823+12),"")</f>
      </c>
      <c r="FP823">
        <f>IF($GS823&gt;=13,INDEX($DN:$DN,$GR823+13),"")</f>
      </c>
      <c r="FQ823">
        <f>IF($GS823&gt;=14,INDEX($DN:$DN,$GR823+14),"")</f>
      </c>
      <c r="FR823">
        <f>IF($GS823&gt;=15,INDEX($DN:$DN,$GR823+15),"")</f>
      </c>
      <c r="FS823">
        <f>IF($GS823&gt;=16,INDEX($DN:$DN,$GR823+16),"")</f>
      </c>
      <c r="FT823">
        <f>IF($GS823&gt;=17,INDEX($DN:$DN,$GR823+17),"")</f>
      </c>
      <c r="FU823">
        <f>IF($GS823&gt;=18,INDEX($DN:$DN,$GR823+18),"")</f>
      </c>
      <c r="FV823">
        <f>IF($GS823&gt;=19,INDEX($DN:$DN,$GR823+19),"")</f>
      </c>
      <c r="FW823">
        <f>IF($GS823&gt;=20,INDEX($DN:$DN,$GR823+20),"")</f>
      </c>
      <c r="FX823">
        <f>IF($GS823&gt;=21,INDEX($DN:$DN,$GR823+21),"")</f>
      </c>
      <c r="FY823">
        <f>IF($GS823&gt;=22,INDEX($DN:$DN,$GR823+22),"")</f>
      </c>
      <c r="FZ823">
        <f>IF($GS823&gt;=23,INDEX($DN:$DN,$GR823+23),"")</f>
      </c>
      <c r="GA823">
        <f>IF($GS823&gt;=24,INDEX($DN:$DN,$GR823+24),"")</f>
      </c>
      <c r="GB823">
        <f>IF($GS823&gt;=25,INDEX($DN:$DN,$GR823+25),"")</f>
      </c>
      <c r="GC823">
        <f>IF($GS823&gt;=26,INDEX($DN:$DN,$GR823+26),"")</f>
      </c>
      <c r="GD823">
        <f>IF($GS823&gt;=27,INDEX($DN:$DN,$GR823+27),"")</f>
      </c>
      <c r="GE823">
        <f>IF($GS823&gt;=28,INDEX($DN:$DN,$GR823+28),"")</f>
      </c>
      <c r="GF823">
        <f>IF($GS823&gt;=29,INDEX($DN:$DN,$GR823+29),"")</f>
      </c>
      <c r="GG823">
        <f>IF($GS823&gt;=30,INDEX($DN:$DN,$GR823+30),"")</f>
      </c>
      <c r="GH823">
        <f>IF($GS823&gt;=31,INDEX($DN:$DN,$GR823+31),"")</f>
      </c>
      <c r="GI823">
        <f>IF($GS823&gt;=32,INDEX($DN:$DN,$GR823+32),"")</f>
      </c>
      <c r="GJ823">
        <f>IF($GS823&gt;=33,INDEX($DN:$DN,$GR823+33),"")</f>
      </c>
      <c r="GK823">
        <f>IF($GS823&gt;=34,INDEX($DN:$DN,$GR823+34),"")</f>
      </c>
      <c r="GL823">
        <f>IF($GS823&gt;=35,INDEX($DN:$DN,$GR823+35),"")</f>
      </c>
      <c r="GM823">
        <f>IF($GS823&gt;=36,INDEX($DN:$DN,$GR823+36),"")</f>
      </c>
      <c r="GN823">
        <f>IF($GS823&gt;=37,INDEX($DN:$DN,$GR823+37),"")</f>
      </c>
      <c r="GO823">
        <f>IF($GS823&gt;=38,INDEX($DN:$DN,$GR823+38),"")</f>
      </c>
      <c r="GP823">
        <f>IF($GS823&gt;=39,INDEX($DN:$DN,$GR823+39),"")</f>
      </c>
      <c r="GQ823">
        <f>IF($GS823&gt;=40,INDEX($DN:$DN,$GR823+40),"")</f>
      </c>
      <c r="GR823">
        <f>IFERROR(MATCH($DL823,$DM$2:$DM$148,0)+1,0)</f>
      </c>
      <c r="GS823">
        <f>IFERROR(INDEX($DO$2:$DO$148,MATCH($DL823,$DM$2:$DM$148,0)),0)</f>
      </c>
      <c r="GT823">
        <f>IFERROR(MATCH($Z823,$DP$823:$FC$823,0),0)</f>
      </c>
      <c r="GU823">
        <f>IF($GT823&gt;0,INDEX($FD$823:$GQ$823,$GT823),"")</f>
      </c>
      <c r="GX823">
        <f>IF($JG823&gt;=1,INDEX($GV:$GV,$JF823+1),"")</f>
      </c>
      <c r="GY823">
        <f>IF($JG823&gt;=2,INDEX($GV:$GV,$JF823+2),"")</f>
      </c>
      <c r="GZ823">
        <f>IF($JG823&gt;=3,INDEX($GV:$GV,$JF823+3),"")</f>
      </c>
      <c r="HA823">
        <f>IF($JG823&gt;=4,INDEX($GV:$GV,$JF823+4),"")</f>
      </c>
      <c r="HB823">
        <f>IF($JG823&gt;=5,INDEX($GV:$GV,$JF823+5),"")</f>
      </c>
      <c r="HC823">
        <f>IF($JG823&gt;=6,INDEX($GV:$GV,$JF823+6),"")</f>
      </c>
      <c r="HD823">
        <f>IF($JG823&gt;=7,INDEX($GV:$GV,$JF823+7),"")</f>
      </c>
      <c r="HE823">
        <f>IF($JG823&gt;=8,INDEX($GV:$GV,$JF823+8),"")</f>
      </c>
      <c r="HF823">
        <f>IF($JG823&gt;=9,INDEX($GV:$GV,$JF823+9),"")</f>
      </c>
      <c r="HG823">
        <f>IF($JG823&gt;=10,INDEX($GV:$GV,$JF823+10),"")</f>
      </c>
      <c r="HH823">
        <f>IF($JG823&gt;=11,INDEX($GV:$GV,$JF823+11),"")</f>
      </c>
      <c r="HI823">
        <f>IF($JG823&gt;=12,INDEX($GV:$GV,$JF823+12),"")</f>
      </c>
      <c r="HJ823">
        <f>IF($JG823&gt;=13,INDEX($GV:$GV,$JF823+13),"")</f>
      </c>
      <c r="HK823">
        <f>IF($JG823&gt;=14,INDEX($GV:$GV,$JF823+14),"")</f>
      </c>
      <c r="HL823">
        <f>IF($JG823&gt;=15,INDEX($GV:$GV,$JF823+15),"")</f>
      </c>
      <c r="HM823">
        <f>IF($JG823&gt;=16,INDEX($GV:$GV,$JF823+16),"")</f>
      </c>
      <c r="HN823">
        <f>IF($JG823&gt;=17,INDEX($GV:$GV,$JF823+17),"")</f>
      </c>
      <c r="HO823">
        <f>IF($JG823&gt;=18,INDEX($GV:$GV,$JF823+18),"")</f>
      </c>
      <c r="HP823">
        <f>IF($JG823&gt;=19,INDEX($GV:$GV,$JF823+19),"")</f>
      </c>
      <c r="HQ823">
        <f>IF($JG823&gt;=20,INDEX($GV:$GV,$JF823+20),"")</f>
      </c>
      <c r="HR823">
        <f>IF($JG823&gt;=21,INDEX($GV:$GV,$JF823+21),"")</f>
      </c>
      <c r="HS823">
        <f>IF($JG823&gt;=22,INDEX($GV:$GV,$JF823+22),"")</f>
      </c>
      <c r="HT823">
        <f>IF($JG823&gt;=23,INDEX($GV:$GV,$JF823+23),"")</f>
      </c>
      <c r="HU823">
        <f>IF($JG823&gt;=24,INDEX($GV:$GV,$JF823+24),"")</f>
      </c>
      <c r="HV823">
        <f>IF($JG823&gt;=25,INDEX($GV:$GV,$JF823+25),"")</f>
      </c>
      <c r="HW823">
        <f>IF($JG823&gt;=26,INDEX($GV:$GV,$JF823+26),"")</f>
      </c>
      <c r="HX823">
        <f>IF($JG823&gt;=27,INDEX($GV:$GV,$JF823+27),"")</f>
      </c>
      <c r="HY823">
        <f>IF($JG823&gt;=28,INDEX($GV:$GV,$JF823+28),"")</f>
      </c>
      <c r="HZ823">
        <f>IF($JG823&gt;=29,INDEX($GV:$GV,$JF823+29),"")</f>
      </c>
      <c r="IA823">
        <f>IF($JG823&gt;=30,INDEX($GV:$GV,$JF823+30),"")</f>
      </c>
      <c r="IB823">
        <f>IF($JG823&gt;=31,INDEX($GV:$GV,$JF823+31),"")</f>
      </c>
      <c r="IC823">
        <f>IF($JG823&gt;=32,INDEX($GV:$GV,$JF823+32),"")</f>
      </c>
      <c r="ID823">
        <f>IF($JG823&gt;=33,INDEX($GV:$GV,$JF823+33),"")</f>
      </c>
      <c r="IE823">
        <f>IF($JG823&gt;=34,INDEX($GV:$GV,$JF823+34),"")</f>
      </c>
      <c r="IF823">
        <f>IF($JG823&gt;=35,INDEX($GV:$GV,$JF823+35),"")</f>
      </c>
      <c r="IG823">
        <f>IF($JG823&gt;=36,INDEX($GV:$GV,$JF823+36),"")</f>
      </c>
      <c r="IH823">
        <f>IF($JG823&gt;=37,INDEX($GV:$GV,$JF823+37),"")</f>
      </c>
      <c r="II823">
        <f>IF($JG823&gt;=38,INDEX($GV:$GV,$JF823+38),"")</f>
      </c>
      <c r="IJ823">
        <f>IF($JG823&gt;=39,INDEX($GV:$GV,$JF823+39),"")</f>
      </c>
      <c r="IK823">
        <f>IF($JG823&gt;=40,INDEX($GV:$GV,$JF823+40),"")</f>
      </c>
      <c r="IL823">
        <f>IF($JG823&gt;=41,INDEX($GV:$GV,$JF823+41),"")</f>
      </c>
      <c r="IM823">
        <f>IF($JG823&gt;=42,INDEX($GV:$GV,$JF823+42),"")</f>
      </c>
      <c r="IN823">
        <f>IF($JG823&gt;=43,INDEX($GV:$GV,$JF823+43),"")</f>
      </c>
      <c r="IO823">
        <f>IF($JG823&gt;=44,INDEX($GV:$GV,$JF823+44),"")</f>
      </c>
      <c r="IP823">
        <f>IF($JG823&gt;=45,INDEX($GV:$GV,$JF823+45),"")</f>
      </c>
      <c r="IQ823">
        <f>IF($JG823&gt;=46,INDEX($GV:$GV,$JF823+46),"")</f>
      </c>
      <c r="IR823">
        <f>IF($JG823&gt;=47,INDEX($GV:$GV,$JF823+47),"")</f>
      </c>
      <c r="IS823">
        <f>IF($JG823&gt;=48,INDEX($GV:$GV,$JF823+48),"")</f>
      </c>
      <c r="IT823">
        <f>IF($JG823&gt;=49,INDEX($GV:$GV,$JF823+49),"")</f>
      </c>
      <c r="IU823">
        <f>IF($JG823&gt;=50,INDEX($GV:$GV,$JF823+50),"")</f>
      </c>
      <c r="IV823">
        <f>IF($JG823&gt;=51,INDEX($GV:$GV,$JF823+51),"")</f>
      </c>
      <c r="IW823">
        <f>IF($JG823&gt;=52,INDEX($GV:$GV,$JF823+52),"")</f>
      </c>
      <c r="IX823">
        <f>IF($JG823&gt;=53,INDEX($GV:$GV,$JF823+53),"")</f>
      </c>
      <c r="IY823">
        <f>IF($JG823&gt;=54,INDEX($GV:$GV,$JF823+54),"")</f>
      </c>
      <c r="IZ823">
        <f>IF($JG823&gt;=55,INDEX($GV:$GV,$JF823+55),"")</f>
      </c>
      <c r="JA823">
        <f>IF($JG823&gt;=56,INDEX($GV:$GV,$JF823+56),"")</f>
      </c>
      <c r="JB823">
        <f>IF($JG823&gt;=57,INDEX($GV:$GV,$JF823+57),"")</f>
      </c>
      <c r="JC823">
        <f>IF($JG823&gt;=58,INDEX($GV:$GV,$JF823+58),"")</f>
      </c>
      <c r="JD823">
        <f>IF($JG823&gt;=59,INDEX($GV:$GV,$JF823+59),"")</f>
      </c>
      <c r="JE823">
        <f>IF($JG823&gt;=60,INDEX($GV:$GV,$JF823+60),"")</f>
      </c>
      <c r="JF823">
        <f>IFERROR(MATCH($GU823,$GV$2:$GV$322,0)+1,0)</f>
      </c>
      <c r="JG823">
        <f>IFERROR(INDEX($GW$2:$GW$322,MATCH($GU823,$GV$2:$GV$322,0)),0)</f>
      </c>
      <c r="JH823" t="s">
        <v>44</v>
      </c>
      <c r="JI823" t="s">
        <v>44</v>
      </c>
    </row>
    <row r="824" spans="1:269" x14ac:dyDescent="0.25">
      <c r="R824">
        <f>IF(OR($U824="",$Q824=""),"",IFERROR($U824/$Q824,0))</f>
      </c>
      <c r="S824">
        <f>IF($U824="","",
SUM($T824,$V824,$AA824,$W824,$Y824)*
(1-IF($AB824="",0,VALUE($AB824)/100)))</f>
      </c>
      <c r="T824">
        <f>IF($U824="","",$U824)</f>
      </c>
      <c r="V824">
        <f>IF($U824="","",
IF($O824="","",
IF(ISNUMBER(SEARCH("exempt",LOWER($O824))),0,
$U824*(VALUE(SUBSTITUTE($O824,"%",""))/100))))</f>
      </c>
      <c r="AC824">
        <f>IFERROR(IF(FIND(" - ",$K824)&gt;0,MID($K824,FIND(" - ",$K824)+3,LEN($K824)),""),"")</f>
      </c>
      <c r="AL824" t="s">
        <v>1857</v>
      </c>
      <c r="AT824">
        <f>IFERROR(LEFT($K824,FIND(" - ",$K824)-1),$K824)</f>
      </c>
      <c r="AW824">
        <f>IF($CL824&gt;=1,INDEX($AU:$AU,$CK824+1),"")</f>
      </c>
      <c r="AX824">
        <f>IF($CL824&gt;=2,INDEX($AU:$AU,$CK824+2),"")</f>
      </c>
      <c r="AY824">
        <f>IF($CL824&gt;=3,INDEX($AU:$AU,$CK824+3),"")</f>
      </c>
      <c r="AZ824">
        <f>IF($CL824&gt;=4,INDEX($AU:$AU,$CK824+4),"")</f>
      </c>
      <c r="BA824">
        <f>IF($CL824&gt;=5,INDEX($AU:$AU,$CK824+5),"")</f>
      </c>
      <c r="BB824">
        <f>IF($CL824&gt;=6,INDEX($AU:$AU,$CK824+6),"")</f>
      </c>
      <c r="BC824">
        <f>IF($CL824&gt;=7,INDEX($AU:$AU,$CK824+7),"")</f>
      </c>
      <c r="BD824">
        <f>IF($CL824&gt;=8,INDEX($AU:$AU,$CK824+8),"")</f>
      </c>
      <c r="BE824">
        <f>IF($CL824&gt;=9,INDEX($AU:$AU,$CK824+9),"")</f>
      </c>
      <c r="BF824">
        <f>IF($CL824&gt;=10,INDEX($AU:$AU,$CK824+10),"")</f>
      </c>
      <c r="BG824">
        <f>IF($CL824&gt;=11,INDEX($AU:$AU,$CK824+11),"")</f>
      </c>
      <c r="BH824">
        <f>IF($CL824&gt;=12,INDEX($AU:$AU,$CK824+12),"")</f>
      </c>
      <c r="BI824">
        <f>IF($CL824&gt;=13,INDEX($AU:$AU,$CK824+13),"")</f>
      </c>
      <c r="BJ824">
        <f>IF($CL824&gt;=14,INDEX($AU:$AU,$CK824+14),"")</f>
      </c>
      <c r="BK824">
        <f>IF($CL824&gt;=15,INDEX($AU:$AU,$CK824+15),"")</f>
      </c>
      <c r="BL824">
        <f>IF($CL824&gt;=16,INDEX($AU:$AU,$CK824+16),"")</f>
      </c>
      <c r="BM824">
        <f>IF($CL824&gt;=17,INDEX($AU:$AU,$CK824+17),"")</f>
      </c>
      <c r="BN824">
        <f>IF($CL824&gt;=18,INDEX($AU:$AU,$CK824+18),"")</f>
      </c>
      <c r="BO824">
        <f>IF($CL824&gt;=19,INDEX($AU:$AU,$CK824+19),"")</f>
      </c>
      <c r="BP824">
        <f>IF($CL824&gt;=20,INDEX($AU:$AU,$CK824+20),"")</f>
      </c>
      <c r="BQ824">
        <f>IF($CL824&gt;=21,INDEX($AU:$AU,$CK824+21),"")</f>
      </c>
      <c r="BR824">
        <f>IF($CL824&gt;=22,INDEX($AU:$AU,$CK824+22),"")</f>
      </c>
      <c r="BS824">
        <f>IF($CL824&gt;=23,INDEX($AU:$AU,$CK824+23),"")</f>
      </c>
      <c r="BT824">
        <f>IF($CL824&gt;=24,INDEX($AU:$AU,$CK824+24),"")</f>
      </c>
      <c r="BU824">
        <f>IF($CL824&gt;=25,INDEX($AU:$AU,$CK824+25),"")</f>
      </c>
      <c r="BV824">
        <f>IF($CL824&gt;=26,INDEX($AU:$AU,$CK824+26),"")</f>
      </c>
      <c r="BW824">
        <f>IF($CL824&gt;=27,INDEX($AU:$AU,$CK824+27),"")</f>
      </c>
      <c r="BX824">
        <f>IF($CL824&gt;=28,INDEX($AU:$AU,$CK824+28),"")</f>
      </c>
      <c r="BY824">
        <f>IF($CL824&gt;=29,INDEX($AU:$AU,$CK824+29),"")</f>
      </c>
      <c r="BZ824">
        <f>IF($CL824&gt;=30,INDEX($AU:$AU,$CK824+30),"")</f>
      </c>
      <c r="CA824">
        <f>IF($CL824&gt;=31,INDEX($AU:$AU,$CK824+31),"")</f>
      </c>
      <c r="CB824">
        <f>IF($CL824&gt;=32,INDEX($AU:$AU,$CK824+32),"")</f>
      </c>
      <c r="CC824">
        <f>IF($CL824&gt;=33,INDEX($AU:$AU,$CK824+33),"")</f>
      </c>
      <c r="CD824">
        <f>IF($CL824&gt;=34,INDEX($AU:$AU,$CK824+34),"")</f>
      </c>
      <c r="CE824">
        <f>IF($CL824&gt;=35,INDEX($AU:$AU,$CK824+35),"")</f>
      </c>
      <c r="CF824">
        <f>IF($CL824&gt;=36,INDEX($AU:$AU,$CK824+36),"")</f>
      </c>
      <c r="CG824">
        <f>IF($CL824&gt;=37,INDEX($AU:$AU,$CK824+37),"")</f>
      </c>
      <c r="CH824">
        <f>IF($CL824&gt;=38,INDEX($AU:$AU,$CK824+38),"")</f>
      </c>
      <c r="CI824">
        <f>IF($CL824&gt;=39,INDEX($AU:$AU,$CK824+39),"")</f>
      </c>
      <c r="CJ824">
        <f>IF($CL824&gt;=40,INDEX($AU:$AU,$CK824+40),"")</f>
      </c>
      <c r="CK824">
        <f>IFERROR(MATCH($AT824,$AU$2:$AU$133,0)+1,0)</f>
      </c>
      <c r="CL824">
        <f>IFERROR(INDEX($AV$2:$AV$133,MATCH($AT824,$AU$2:$AU$133,0)),0)</f>
      </c>
      <c r="CM824">
        <f>IFERROR(LEFT($L824,FIND(" - ",$L824)-1),$L824)</f>
      </c>
      <c r="CN824" t="s">
        <v>1858</v>
      </c>
      <c r="CO824">
        <v>1</v>
      </c>
      <c r="CP824">
        <f>IF($DK824&gt;=1,INDEX($CN:$CN,$DJ824+1),"")</f>
      </c>
      <c r="CQ824">
        <f>IF($DK824&gt;=2,INDEX($CN:$CN,$DJ824+2),"")</f>
      </c>
      <c r="CR824">
        <f>IF($DK824&gt;=3,INDEX($CN:$CN,$DJ824+3),"")</f>
      </c>
      <c r="CS824">
        <f>IF($DK824&gt;=4,INDEX($CN:$CN,$DJ824+4),"")</f>
      </c>
      <c r="CT824">
        <f>IF($DK824&gt;=5,INDEX($CN:$CN,$DJ824+5),"")</f>
      </c>
      <c r="CU824">
        <f>IF($DK824&gt;=6,INDEX($CN:$CN,$DJ824+6),"")</f>
      </c>
      <c r="CV824">
        <f>IF($DK824&gt;=7,INDEX($CN:$CN,$DJ824+7),"")</f>
      </c>
      <c r="CW824">
        <f>IF($DK824&gt;=8,INDEX($CN:$CN,$DJ824+8),"")</f>
      </c>
      <c r="CX824">
        <f>IF($DK824&gt;=9,INDEX($CN:$CN,$DJ824+9),"")</f>
      </c>
      <c r="CY824">
        <f>IF($DK824&gt;=10,INDEX($CN:$CN,$DJ824+10),"")</f>
      </c>
      <c r="CZ824">
        <f>IF($DK824&gt;=11,INDEX($CN:$CN,$DJ824+11),"")</f>
      </c>
      <c r="DA824">
        <f>IF($DK824&gt;=12,INDEX($CN:$CN,$DJ824+12),"")</f>
      </c>
      <c r="DB824">
        <f>IF($DK824&gt;=13,INDEX($CN:$CN,$DJ824+13),"")</f>
      </c>
      <c r="DC824">
        <f>IF($DK824&gt;=14,INDEX($CN:$CN,$DJ824+14),"")</f>
      </c>
      <c r="DD824">
        <f>IF($DK824&gt;=15,INDEX($CN:$CN,$DJ824+15),"")</f>
      </c>
      <c r="DE824">
        <f>IF($DK824&gt;=16,INDEX($CN:$CN,$DJ824+16),"")</f>
      </c>
      <c r="DF824">
        <f>IF($DK824&gt;=17,INDEX($CN:$CN,$DJ824+17),"")</f>
      </c>
      <c r="DG824">
        <f>IF($DK824&gt;=18,INDEX($CN:$CN,$DJ824+18),"")</f>
      </c>
      <c r="DH824">
        <f>IF($DK824&gt;=19,INDEX($CN:$CN,$DJ824+19),"")</f>
      </c>
      <c r="DI824">
        <f>IF($DK824&gt;=20,INDEX($CN:$CN,$DJ824+20),"")</f>
      </c>
      <c r="DJ824">
        <f>IFERROR(MATCH($CM824,$CN$2:$CN$1089,0)+1,0)</f>
      </c>
      <c r="DK824">
        <f>IFERROR(INDEX($CO$2:$CO$1089,MATCH($CM824,$CN$2:$CN$1089,0)),0)</f>
      </c>
      <c r="DL824">
        <f>IFERROR(INDEX($AS:$AS,MATCH($O824,$AR:$AR,0))&amp;"","")</f>
      </c>
      <c r="DP824">
        <f>IF($GS824&gt;=1,INDEX($DM:$DM,$GR824+1),"")</f>
      </c>
      <c r="DQ824">
        <f>IF($GS824&gt;=2,INDEX($DM:$DM,$GR824+2),"")</f>
      </c>
      <c r="DR824">
        <f>IF($GS824&gt;=3,INDEX($DM:$DM,$GR824+3),"")</f>
      </c>
      <c r="DS824">
        <f>IF($GS824&gt;=4,INDEX($DM:$DM,$GR824+4),"")</f>
      </c>
      <c r="DT824">
        <f>IF($GS824&gt;=5,INDEX($DM:$DM,$GR824+5),"")</f>
      </c>
      <c r="DU824">
        <f>IF($GS824&gt;=6,INDEX($DM:$DM,$GR824+6),"")</f>
      </c>
      <c r="DV824">
        <f>IF($GS824&gt;=7,INDEX($DM:$DM,$GR824+7),"")</f>
      </c>
      <c r="DW824">
        <f>IF($GS824&gt;=8,INDEX($DM:$DM,$GR824+8),"")</f>
      </c>
      <c r="DX824">
        <f>IF($GS824&gt;=9,INDEX($DM:$DM,$GR824+9),"")</f>
      </c>
      <c r="DY824">
        <f>IF($GS824&gt;=10,INDEX($DM:$DM,$GR824+10),"")</f>
      </c>
      <c r="DZ824">
        <f>IF($GS824&gt;=11,INDEX($DM:$DM,$GR824+11),"")</f>
      </c>
      <c r="EA824">
        <f>IF($GS824&gt;=12,INDEX($DM:$DM,$GR824+12),"")</f>
      </c>
      <c r="EB824">
        <f>IF($GS824&gt;=13,INDEX($DM:$DM,$GR824+13),"")</f>
      </c>
      <c r="EC824">
        <f>IF($GS824&gt;=14,INDEX($DM:$DM,$GR824+14),"")</f>
      </c>
      <c r="ED824">
        <f>IF($GS824&gt;=15,INDEX($DM:$DM,$GR824+15),"")</f>
      </c>
      <c r="EE824">
        <f>IF($GS824&gt;=16,INDEX($DM:$DM,$GR824+16),"")</f>
      </c>
      <c r="EF824">
        <f>IF($GS824&gt;=17,INDEX($DM:$DM,$GR824+17),"")</f>
      </c>
      <c r="EG824">
        <f>IF($GS824&gt;=18,INDEX($DM:$DM,$GR824+18),"")</f>
      </c>
      <c r="EH824">
        <f>IF($GS824&gt;=19,INDEX($DM:$DM,$GR824+19),"")</f>
      </c>
      <c r="EI824">
        <f>IF($GS824&gt;=20,INDEX($DM:$DM,$GR824+20),"")</f>
      </c>
      <c r="EJ824">
        <f>IF($GS824&gt;=21,INDEX($DM:$DM,$GR824+21),"")</f>
      </c>
      <c r="EK824">
        <f>IF($GS824&gt;=22,INDEX($DM:$DM,$GR824+22),"")</f>
      </c>
      <c r="EL824">
        <f>IF($GS824&gt;=23,INDEX($DM:$DM,$GR824+23),"")</f>
      </c>
      <c r="EM824">
        <f>IF($GS824&gt;=24,INDEX($DM:$DM,$GR824+24),"")</f>
      </c>
      <c r="EN824">
        <f>IF($GS824&gt;=25,INDEX($DM:$DM,$GR824+25),"")</f>
      </c>
      <c r="EO824">
        <f>IF($GS824&gt;=26,INDEX($DM:$DM,$GR824+26),"")</f>
      </c>
      <c r="EP824">
        <f>IF($GS824&gt;=27,INDEX($DM:$DM,$GR824+27),"")</f>
      </c>
      <c r="EQ824">
        <f>IF($GS824&gt;=28,INDEX($DM:$DM,$GR824+28),"")</f>
      </c>
      <c r="ER824">
        <f>IF($GS824&gt;=29,INDEX($DM:$DM,$GR824+29),"")</f>
      </c>
      <c r="ES824">
        <f>IF($GS824&gt;=30,INDEX($DM:$DM,$GR824+30),"")</f>
      </c>
      <c r="ET824">
        <f>IF($GS824&gt;=31,INDEX($DM:$DM,$GR824+31),"")</f>
      </c>
      <c r="EU824">
        <f>IF($GS824&gt;=32,INDEX($DM:$DM,$GR824+32),"")</f>
      </c>
      <c r="EV824">
        <f>IF($GS824&gt;=33,INDEX($DM:$DM,$GR824+33),"")</f>
      </c>
      <c r="EW824">
        <f>IF($GS824&gt;=34,INDEX($DM:$DM,$GR824+34),"")</f>
      </c>
      <c r="EX824">
        <f>IF($GS824&gt;=35,INDEX($DM:$DM,$GR824+35),"")</f>
      </c>
      <c r="EY824">
        <f>IF($GS824&gt;=36,INDEX($DM:$DM,$GR824+36),"")</f>
      </c>
      <c r="EZ824">
        <f>IF($GS824&gt;=37,INDEX($DM:$DM,$GR824+37),"")</f>
      </c>
      <c r="FA824">
        <f>IF($GS824&gt;=38,INDEX($DM:$DM,$GR824+38),"")</f>
      </c>
      <c r="FB824">
        <f>IF($GS824&gt;=39,INDEX($DM:$DM,$GR824+39),"")</f>
      </c>
      <c r="FC824">
        <f>IF($GS824&gt;=40,INDEX($DM:$DM,$GR824+40),"")</f>
      </c>
      <c r="FD824">
        <f>IF($GS824&gt;=1,INDEX($DN:$DN,$GR824+1),"")</f>
      </c>
      <c r="FE824">
        <f>IF($GS824&gt;=2,INDEX($DN:$DN,$GR824+2),"")</f>
      </c>
      <c r="FF824">
        <f>IF($GS824&gt;=3,INDEX($DN:$DN,$GR824+3),"")</f>
      </c>
      <c r="FG824">
        <f>IF($GS824&gt;=4,INDEX($DN:$DN,$GR824+4),"")</f>
      </c>
      <c r="FH824">
        <f>IF($GS824&gt;=5,INDEX($DN:$DN,$GR824+5),"")</f>
      </c>
      <c r="FI824">
        <f>IF($GS824&gt;=6,INDEX($DN:$DN,$GR824+6),"")</f>
      </c>
      <c r="FJ824">
        <f>IF($GS824&gt;=7,INDEX($DN:$DN,$GR824+7),"")</f>
      </c>
      <c r="FK824">
        <f>IF($GS824&gt;=8,INDEX($DN:$DN,$GR824+8),"")</f>
      </c>
      <c r="FL824">
        <f>IF($GS824&gt;=9,INDEX($DN:$DN,$GR824+9),"")</f>
      </c>
      <c r="FM824">
        <f>IF($GS824&gt;=10,INDEX($DN:$DN,$GR824+10),"")</f>
      </c>
      <c r="FN824">
        <f>IF($GS824&gt;=11,INDEX($DN:$DN,$GR824+11),"")</f>
      </c>
      <c r="FO824">
        <f>IF($GS824&gt;=12,INDEX($DN:$DN,$GR824+12),"")</f>
      </c>
      <c r="FP824">
        <f>IF($GS824&gt;=13,INDEX($DN:$DN,$GR824+13),"")</f>
      </c>
      <c r="FQ824">
        <f>IF($GS824&gt;=14,INDEX($DN:$DN,$GR824+14),"")</f>
      </c>
      <c r="FR824">
        <f>IF($GS824&gt;=15,INDEX($DN:$DN,$GR824+15),"")</f>
      </c>
      <c r="FS824">
        <f>IF($GS824&gt;=16,INDEX($DN:$DN,$GR824+16),"")</f>
      </c>
      <c r="FT824">
        <f>IF($GS824&gt;=17,INDEX($DN:$DN,$GR824+17),"")</f>
      </c>
      <c r="FU824">
        <f>IF($GS824&gt;=18,INDEX($DN:$DN,$GR824+18),"")</f>
      </c>
      <c r="FV824">
        <f>IF($GS824&gt;=19,INDEX($DN:$DN,$GR824+19),"")</f>
      </c>
      <c r="FW824">
        <f>IF($GS824&gt;=20,INDEX($DN:$DN,$GR824+20),"")</f>
      </c>
      <c r="FX824">
        <f>IF($GS824&gt;=21,INDEX($DN:$DN,$GR824+21),"")</f>
      </c>
      <c r="FY824">
        <f>IF($GS824&gt;=22,INDEX($DN:$DN,$GR824+22),"")</f>
      </c>
      <c r="FZ824">
        <f>IF($GS824&gt;=23,INDEX($DN:$DN,$GR824+23),"")</f>
      </c>
      <c r="GA824">
        <f>IF($GS824&gt;=24,INDEX($DN:$DN,$GR824+24),"")</f>
      </c>
      <c r="GB824">
        <f>IF($GS824&gt;=25,INDEX($DN:$DN,$GR824+25),"")</f>
      </c>
      <c r="GC824">
        <f>IF($GS824&gt;=26,INDEX($DN:$DN,$GR824+26),"")</f>
      </c>
      <c r="GD824">
        <f>IF($GS824&gt;=27,INDEX($DN:$DN,$GR824+27),"")</f>
      </c>
      <c r="GE824">
        <f>IF($GS824&gt;=28,INDEX($DN:$DN,$GR824+28),"")</f>
      </c>
      <c r="GF824">
        <f>IF($GS824&gt;=29,INDEX($DN:$DN,$GR824+29),"")</f>
      </c>
      <c r="GG824">
        <f>IF($GS824&gt;=30,INDEX($DN:$DN,$GR824+30),"")</f>
      </c>
      <c r="GH824">
        <f>IF($GS824&gt;=31,INDEX($DN:$DN,$GR824+31),"")</f>
      </c>
      <c r="GI824">
        <f>IF($GS824&gt;=32,INDEX($DN:$DN,$GR824+32),"")</f>
      </c>
      <c r="GJ824">
        <f>IF($GS824&gt;=33,INDEX($DN:$DN,$GR824+33),"")</f>
      </c>
      <c r="GK824">
        <f>IF($GS824&gt;=34,INDEX($DN:$DN,$GR824+34),"")</f>
      </c>
      <c r="GL824">
        <f>IF($GS824&gt;=35,INDEX($DN:$DN,$GR824+35),"")</f>
      </c>
      <c r="GM824">
        <f>IF($GS824&gt;=36,INDEX($DN:$DN,$GR824+36),"")</f>
      </c>
      <c r="GN824">
        <f>IF($GS824&gt;=37,INDEX($DN:$DN,$GR824+37),"")</f>
      </c>
      <c r="GO824">
        <f>IF($GS824&gt;=38,INDEX($DN:$DN,$GR824+38),"")</f>
      </c>
      <c r="GP824">
        <f>IF($GS824&gt;=39,INDEX($DN:$DN,$GR824+39),"")</f>
      </c>
      <c r="GQ824">
        <f>IF($GS824&gt;=40,INDEX($DN:$DN,$GR824+40),"")</f>
      </c>
      <c r="GR824">
        <f>IFERROR(MATCH($DL824,$DM$2:$DM$148,0)+1,0)</f>
      </c>
      <c r="GS824">
        <f>IFERROR(INDEX($DO$2:$DO$148,MATCH($DL824,$DM$2:$DM$148,0)),0)</f>
      </c>
      <c r="GT824">
        <f>IFERROR(MATCH($Z824,$DP$824:$FC$824,0),0)</f>
      </c>
      <c r="GU824">
        <f>IF($GT824&gt;0,INDEX($FD$824:$GQ$824,$GT824),"")</f>
      </c>
      <c r="GX824">
        <f>IF($JG824&gt;=1,INDEX($GV:$GV,$JF824+1),"")</f>
      </c>
      <c r="GY824">
        <f>IF($JG824&gt;=2,INDEX($GV:$GV,$JF824+2),"")</f>
      </c>
      <c r="GZ824">
        <f>IF($JG824&gt;=3,INDEX($GV:$GV,$JF824+3),"")</f>
      </c>
      <c r="HA824">
        <f>IF($JG824&gt;=4,INDEX($GV:$GV,$JF824+4),"")</f>
      </c>
      <c r="HB824">
        <f>IF($JG824&gt;=5,INDEX($GV:$GV,$JF824+5),"")</f>
      </c>
      <c r="HC824">
        <f>IF($JG824&gt;=6,INDEX($GV:$GV,$JF824+6),"")</f>
      </c>
      <c r="HD824">
        <f>IF($JG824&gt;=7,INDEX($GV:$GV,$JF824+7),"")</f>
      </c>
      <c r="HE824">
        <f>IF($JG824&gt;=8,INDEX($GV:$GV,$JF824+8),"")</f>
      </c>
      <c r="HF824">
        <f>IF($JG824&gt;=9,INDEX($GV:$GV,$JF824+9),"")</f>
      </c>
      <c r="HG824">
        <f>IF($JG824&gt;=10,INDEX($GV:$GV,$JF824+10),"")</f>
      </c>
      <c r="HH824">
        <f>IF($JG824&gt;=11,INDEX($GV:$GV,$JF824+11),"")</f>
      </c>
      <c r="HI824">
        <f>IF($JG824&gt;=12,INDEX($GV:$GV,$JF824+12),"")</f>
      </c>
      <c r="HJ824">
        <f>IF($JG824&gt;=13,INDEX($GV:$GV,$JF824+13),"")</f>
      </c>
      <c r="HK824">
        <f>IF($JG824&gt;=14,INDEX($GV:$GV,$JF824+14),"")</f>
      </c>
      <c r="HL824">
        <f>IF($JG824&gt;=15,INDEX($GV:$GV,$JF824+15),"")</f>
      </c>
      <c r="HM824">
        <f>IF($JG824&gt;=16,INDEX($GV:$GV,$JF824+16),"")</f>
      </c>
      <c r="HN824">
        <f>IF($JG824&gt;=17,INDEX($GV:$GV,$JF824+17),"")</f>
      </c>
      <c r="HO824">
        <f>IF($JG824&gt;=18,INDEX($GV:$GV,$JF824+18),"")</f>
      </c>
      <c r="HP824">
        <f>IF($JG824&gt;=19,INDEX($GV:$GV,$JF824+19),"")</f>
      </c>
      <c r="HQ824">
        <f>IF($JG824&gt;=20,INDEX($GV:$GV,$JF824+20),"")</f>
      </c>
      <c r="HR824">
        <f>IF($JG824&gt;=21,INDEX($GV:$GV,$JF824+21),"")</f>
      </c>
      <c r="HS824">
        <f>IF($JG824&gt;=22,INDEX($GV:$GV,$JF824+22),"")</f>
      </c>
      <c r="HT824">
        <f>IF($JG824&gt;=23,INDEX($GV:$GV,$JF824+23),"")</f>
      </c>
      <c r="HU824">
        <f>IF($JG824&gt;=24,INDEX($GV:$GV,$JF824+24),"")</f>
      </c>
      <c r="HV824">
        <f>IF($JG824&gt;=25,INDEX($GV:$GV,$JF824+25),"")</f>
      </c>
      <c r="HW824">
        <f>IF($JG824&gt;=26,INDEX($GV:$GV,$JF824+26),"")</f>
      </c>
      <c r="HX824">
        <f>IF($JG824&gt;=27,INDEX($GV:$GV,$JF824+27),"")</f>
      </c>
      <c r="HY824">
        <f>IF($JG824&gt;=28,INDEX($GV:$GV,$JF824+28),"")</f>
      </c>
      <c r="HZ824">
        <f>IF($JG824&gt;=29,INDEX($GV:$GV,$JF824+29),"")</f>
      </c>
      <c r="IA824">
        <f>IF($JG824&gt;=30,INDEX($GV:$GV,$JF824+30),"")</f>
      </c>
      <c r="IB824">
        <f>IF($JG824&gt;=31,INDEX($GV:$GV,$JF824+31),"")</f>
      </c>
      <c r="IC824">
        <f>IF($JG824&gt;=32,INDEX($GV:$GV,$JF824+32),"")</f>
      </c>
      <c r="ID824">
        <f>IF($JG824&gt;=33,INDEX($GV:$GV,$JF824+33),"")</f>
      </c>
      <c r="IE824">
        <f>IF($JG824&gt;=34,INDEX($GV:$GV,$JF824+34),"")</f>
      </c>
      <c r="IF824">
        <f>IF($JG824&gt;=35,INDEX($GV:$GV,$JF824+35),"")</f>
      </c>
      <c r="IG824">
        <f>IF($JG824&gt;=36,INDEX($GV:$GV,$JF824+36),"")</f>
      </c>
      <c r="IH824">
        <f>IF($JG824&gt;=37,INDEX($GV:$GV,$JF824+37),"")</f>
      </c>
      <c r="II824">
        <f>IF($JG824&gt;=38,INDEX($GV:$GV,$JF824+38),"")</f>
      </c>
      <c r="IJ824">
        <f>IF($JG824&gt;=39,INDEX($GV:$GV,$JF824+39),"")</f>
      </c>
      <c r="IK824">
        <f>IF($JG824&gt;=40,INDEX($GV:$GV,$JF824+40),"")</f>
      </c>
      <c r="IL824">
        <f>IF($JG824&gt;=41,INDEX($GV:$GV,$JF824+41),"")</f>
      </c>
      <c r="IM824">
        <f>IF($JG824&gt;=42,INDEX($GV:$GV,$JF824+42),"")</f>
      </c>
      <c r="IN824">
        <f>IF($JG824&gt;=43,INDEX($GV:$GV,$JF824+43),"")</f>
      </c>
      <c r="IO824">
        <f>IF($JG824&gt;=44,INDEX($GV:$GV,$JF824+44),"")</f>
      </c>
      <c r="IP824">
        <f>IF($JG824&gt;=45,INDEX($GV:$GV,$JF824+45),"")</f>
      </c>
      <c r="IQ824">
        <f>IF($JG824&gt;=46,INDEX($GV:$GV,$JF824+46),"")</f>
      </c>
      <c r="IR824">
        <f>IF($JG824&gt;=47,INDEX($GV:$GV,$JF824+47),"")</f>
      </c>
      <c r="IS824">
        <f>IF($JG824&gt;=48,INDEX($GV:$GV,$JF824+48),"")</f>
      </c>
      <c r="IT824">
        <f>IF($JG824&gt;=49,INDEX($GV:$GV,$JF824+49),"")</f>
      </c>
      <c r="IU824">
        <f>IF($JG824&gt;=50,INDEX($GV:$GV,$JF824+50),"")</f>
      </c>
      <c r="IV824">
        <f>IF($JG824&gt;=51,INDEX($GV:$GV,$JF824+51),"")</f>
      </c>
      <c r="IW824">
        <f>IF($JG824&gt;=52,INDEX($GV:$GV,$JF824+52),"")</f>
      </c>
      <c r="IX824">
        <f>IF($JG824&gt;=53,INDEX($GV:$GV,$JF824+53),"")</f>
      </c>
      <c r="IY824">
        <f>IF($JG824&gt;=54,INDEX($GV:$GV,$JF824+54),"")</f>
      </c>
      <c r="IZ824">
        <f>IF($JG824&gt;=55,INDEX($GV:$GV,$JF824+55),"")</f>
      </c>
      <c r="JA824">
        <f>IF($JG824&gt;=56,INDEX($GV:$GV,$JF824+56),"")</f>
      </c>
      <c r="JB824">
        <f>IF($JG824&gt;=57,INDEX($GV:$GV,$JF824+57),"")</f>
      </c>
      <c r="JC824">
        <f>IF($JG824&gt;=58,INDEX($GV:$GV,$JF824+58),"")</f>
      </c>
      <c r="JD824">
        <f>IF($JG824&gt;=59,INDEX($GV:$GV,$JF824+59),"")</f>
      </c>
      <c r="JE824">
        <f>IF($JG824&gt;=60,INDEX($GV:$GV,$JF824+60),"")</f>
      </c>
      <c r="JF824">
        <f>IFERROR(MATCH($GU824,$GV$2:$GV$322,0)+1,0)</f>
      </c>
      <c r="JG824">
        <f>IFERROR(INDEX($GW$2:$GW$322,MATCH($GU824,$GV$2:$GV$322,0)),0)</f>
      </c>
      <c r="JH824" t="s">
        <v>44</v>
      </c>
      <c r="JI824" t="s">
        <v>44</v>
      </c>
    </row>
    <row r="825" spans="1:269" x14ac:dyDescent="0.25">
      <c r="R825">
        <f>IF(OR($U825="",$Q825=""),"",IFERROR($U825/$Q825,0))</f>
      </c>
      <c r="S825">
        <f>IF($U825="","",
SUM($T825,$V825,$AA825,$W825,$Y825)*
(1-IF($AB825="",0,VALUE($AB825)/100)))</f>
      </c>
      <c r="T825">
        <f>IF($U825="","",$U825)</f>
      </c>
      <c r="V825">
        <f>IF($U825="","",
IF($O825="","",
IF(ISNUMBER(SEARCH("exempt",LOWER($O825))),0,
$U825*(VALUE(SUBSTITUTE($O825,"%",""))/100))))</f>
      </c>
      <c r="AC825">
        <f>IFERROR(IF(FIND(" - ",$K825)&gt;0,MID($K825,FIND(" - ",$K825)+3,LEN($K825)),""),"")</f>
      </c>
      <c r="AL825" t="s">
        <v>1859</v>
      </c>
      <c r="AT825">
        <f>IFERROR(LEFT($K825,FIND(" - ",$K825)-1),$K825)</f>
      </c>
      <c r="AW825">
        <f>IF($CL825&gt;=1,INDEX($AU:$AU,$CK825+1),"")</f>
      </c>
      <c r="AX825">
        <f>IF($CL825&gt;=2,INDEX($AU:$AU,$CK825+2),"")</f>
      </c>
      <c r="AY825">
        <f>IF($CL825&gt;=3,INDEX($AU:$AU,$CK825+3),"")</f>
      </c>
      <c r="AZ825">
        <f>IF($CL825&gt;=4,INDEX($AU:$AU,$CK825+4),"")</f>
      </c>
      <c r="BA825">
        <f>IF($CL825&gt;=5,INDEX($AU:$AU,$CK825+5),"")</f>
      </c>
      <c r="BB825">
        <f>IF($CL825&gt;=6,INDEX($AU:$AU,$CK825+6),"")</f>
      </c>
      <c r="BC825">
        <f>IF($CL825&gt;=7,INDEX($AU:$AU,$CK825+7),"")</f>
      </c>
      <c r="BD825">
        <f>IF($CL825&gt;=8,INDEX($AU:$AU,$CK825+8),"")</f>
      </c>
      <c r="BE825">
        <f>IF($CL825&gt;=9,INDEX($AU:$AU,$CK825+9),"")</f>
      </c>
      <c r="BF825">
        <f>IF($CL825&gt;=10,INDEX($AU:$AU,$CK825+10),"")</f>
      </c>
      <c r="BG825">
        <f>IF($CL825&gt;=11,INDEX($AU:$AU,$CK825+11),"")</f>
      </c>
      <c r="BH825">
        <f>IF($CL825&gt;=12,INDEX($AU:$AU,$CK825+12),"")</f>
      </c>
      <c r="BI825">
        <f>IF($CL825&gt;=13,INDEX($AU:$AU,$CK825+13),"")</f>
      </c>
      <c r="BJ825">
        <f>IF($CL825&gt;=14,INDEX($AU:$AU,$CK825+14),"")</f>
      </c>
      <c r="BK825">
        <f>IF($CL825&gt;=15,INDEX($AU:$AU,$CK825+15),"")</f>
      </c>
      <c r="BL825">
        <f>IF($CL825&gt;=16,INDEX($AU:$AU,$CK825+16),"")</f>
      </c>
      <c r="BM825">
        <f>IF($CL825&gt;=17,INDEX($AU:$AU,$CK825+17),"")</f>
      </c>
      <c r="BN825">
        <f>IF($CL825&gt;=18,INDEX($AU:$AU,$CK825+18),"")</f>
      </c>
      <c r="BO825">
        <f>IF($CL825&gt;=19,INDEX($AU:$AU,$CK825+19),"")</f>
      </c>
      <c r="BP825">
        <f>IF($CL825&gt;=20,INDEX($AU:$AU,$CK825+20),"")</f>
      </c>
      <c r="BQ825">
        <f>IF($CL825&gt;=21,INDEX($AU:$AU,$CK825+21),"")</f>
      </c>
      <c r="BR825">
        <f>IF($CL825&gt;=22,INDEX($AU:$AU,$CK825+22),"")</f>
      </c>
      <c r="BS825">
        <f>IF($CL825&gt;=23,INDEX($AU:$AU,$CK825+23),"")</f>
      </c>
      <c r="BT825">
        <f>IF($CL825&gt;=24,INDEX($AU:$AU,$CK825+24),"")</f>
      </c>
      <c r="BU825">
        <f>IF($CL825&gt;=25,INDEX($AU:$AU,$CK825+25),"")</f>
      </c>
      <c r="BV825">
        <f>IF($CL825&gt;=26,INDEX($AU:$AU,$CK825+26),"")</f>
      </c>
      <c r="BW825">
        <f>IF($CL825&gt;=27,INDEX($AU:$AU,$CK825+27),"")</f>
      </c>
      <c r="BX825">
        <f>IF($CL825&gt;=28,INDEX($AU:$AU,$CK825+28),"")</f>
      </c>
      <c r="BY825">
        <f>IF($CL825&gt;=29,INDEX($AU:$AU,$CK825+29),"")</f>
      </c>
      <c r="BZ825">
        <f>IF($CL825&gt;=30,INDEX($AU:$AU,$CK825+30),"")</f>
      </c>
      <c r="CA825">
        <f>IF($CL825&gt;=31,INDEX($AU:$AU,$CK825+31),"")</f>
      </c>
      <c r="CB825">
        <f>IF($CL825&gt;=32,INDEX($AU:$AU,$CK825+32),"")</f>
      </c>
      <c r="CC825">
        <f>IF($CL825&gt;=33,INDEX($AU:$AU,$CK825+33),"")</f>
      </c>
      <c r="CD825">
        <f>IF($CL825&gt;=34,INDEX($AU:$AU,$CK825+34),"")</f>
      </c>
      <c r="CE825">
        <f>IF($CL825&gt;=35,INDEX($AU:$AU,$CK825+35),"")</f>
      </c>
      <c r="CF825">
        <f>IF($CL825&gt;=36,INDEX($AU:$AU,$CK825+36),"")</f>
      </c>
      <c r="CG825">
        <f>IF($CL825&gt;=37,INDEX($AU:$AU,$CK825+37),"")</f>
      </c>
      <c r="CH825">
        <f>IF($CL825&gt;=38,INDEX($AU:$AU,$CK825+38),"")</f>
      </c>
      <c r="CI825">
        <f>IF($CL825&gt;=39,INDEX($AU:$AU,$CK825+39),"")</f>
      </c>
      <c r="CJ825">
        <f>IF($CL825&gt;=40,INDEX($AU:$AU,$CK825+40),"")</f>
      </c>
      <c r="CK825">
        <f>IFERROR(MATCH($AT825,$AU$2:$AU$133,0)+1,0)</f>
      </c>
      <c r="CL825">
        <f>IFERROR(INDEX($AV$2:$AV$133,MATCH($AT825,$AU$2:$AU$133,0)),0)</f>
      </c>
      <c r="CM825">
        <f>IFERROR(LEFT($L825,FIND(" - ",$L825)-1),$L825)</f>
      </c>
      <c r="CN825" t="s">
        <v>149</v>
      </c>
      <c r="CP825">
        <f>IF($DK825&gt;=1,INDEX($CN:$CN,$DJ825+1),"")</f>
      </c>
      <c r="CQ825">
        <f>IF($DK825&gt;=2,INDEX($CN:$CN,$DJ825+2),"")</f>
      </c>
      <c r="CR825">
        <f>IF($DK825&gt;=3,INDEX($CN:$CN,$DJ825+3),"")</f>
      </c>
      <c r="CS825">
        <f>IF($DK825&gt;=4,INDEX($CN:$CN,$DJ825+4),"")</f>
      </c>
      <c r="CT825">
        <f>IF($DK825&gt;=5,INDEX($CN:$CN,$DJ825+5),"")</f>
      </c>
      <c r="CU825">
        <f>IF($DK825&gt;=6,INDEX($CN:$CN,$DJ825+6),"")</f>
      </c>
      <c r="CV825">
        <f>IF($DK825&gt;=7,INDEX($CN:$CN,$DJ825+7),"")</f>
      </c>
      <c r="CW825">
        <f>IF($DK825&gt;=8,INDEX($CN:$CN,$DJ825+8),"")</f>
      </c>
      <c r="CX825">
        <f>IF($DK825&gt;=9,INDEX($CN:$CN,$DJ825+9),"")</f>
      </c>
      <c r="CY825">
        <f>IF($DK825&gt;=10,INDEX($CN:$CN,$DJ825+10),"")</f>
      </c>
      <c r="CZ825">
        <f>IF($DK825&gt;=11,INDEX($CN:$CN,$DJ825+11),"")</f>
      </c>
      <c r="DA825">
        <f>IF($DK825&gt;=12,INDEX($CN:$CN,$DJ825+12),"")</f>
      </c>
      <c r="DB825">
        <f>IF($DK825&gt;=13,INDEX($CN:$CN,$DJ825+13),"")</f>
      </c>
      <c r="DC825">
        <f>IF($DK825&gt;=14,INDEX($CN:$CN,$DJ825+14),"")</f>
      </c>
      <c r="DD825">
        <f>IF($DK825&gt;=15,INDEX($CN:$CN,$DJ825+15),"")</f>
      </c>
      <c r="DE825">
        <f>IF($DK825&gt;=16,INDEX($CN:$CN,$DJ825+16),"")</f>
      </c>
      <c r="DF825">
        <f>IF($DK825&gt;=17,INDEX($CN:$CN,$DJ825+17),"")</f>
      </c>
      <c r="DG825">
        <f>IF($DK825&gt;=18,INDEX($CN:$CN,$DJ825+18),"")</f>
      </c>
      <c r="DH825">
        <f>IF($DK825&gt;=19,INDEX($CN:$CN,$DJ825+19),"")</f>
      </c>
      <c r="DI825">
        <f>IF($DK825&gt;=20,INDEX($CN:$CN,$DJ825+20),"")</f>
      </c>
      <c r="DJ825">
        <f>IFERROR(MATCH($CM825,$CN$2:$CN$1089,0)+1,0)</f>
      </c>
      <c r="DK825">
        <f>IFERROR(INDEX($CO$2:$CO$1089,MATCH($CM825,$CN$2:$CN$1089,0)),0)</f>
      </c>
      <c r="DL825">
        <f>IFERROR(INDEX($AS:$AS,MATCH($O825,$AR:$AR,0))&amp;"","")</f>
      </c>
      <c r="DP825">
        <f>IF($GS825&gt;=1,INDEX($DM:$DM,$GR825+1),"")</f>
      </c>
      <c r="DQ825">
        <f>IF($GS825&gt;=2,INDEX($DM:$DM,$GR825+2),"")</f>
      </c>
      <c r="DR825">
        <f>IF($GS825&gt;=3,INDEX($DM:$DM,$GR825+3),"")</f>
      </c>
      <c r="DS825">
        <f>IF($GS825&gt;=4,INDEX($DM:$DM,$GR825+4),"")</f>
      </c>
      <c r="DT825">
        <f>IF($GS825&gt;=5,INDEX($DM:$DM,$GR825+5),"")</f>
      </c>
      <c r="DU825">
        <f>IF($GS825&gt;=6,INDEX($DM:$DM,$GR825+6),"")</f>
      </c>
      <c r="DV825">
        <f>IF($GS825&gt;=7,INDEX($DM:$DM,$GR825+7),"")</f>
      </c>
      <c r="DW825">
        <f>IF($GS825&gt;=8,INDEX($DM:$DM,$GR825+8),"")</f>
      </c>
      <c r="DX825">
        <f>IF($GS825&gt;=9,INDEX($DM:$DM,$GR825+9),"")</f>
      </c>
      <c r="DY825">
        <f>IF($GS825&gt;=10,INDEX($DM:$DM,$GR825+10),"")</f>
      </c>
      <c r="DZ825">
        <f>IF($GS825&gt;=11,INDEX($DM:$DM,$GR825+11),"")</f>
      </c>
      <c r="EA825">
        <f>IF($GS825&gt;=12,INDEX($DM:$DM,$GR825+12),"")</f>
      </c>
      <c r="EB825">
        <f>IF($GS825&gt;=13,INDEX($DM:$DM,$GR825+13),"")</f>
      </c>
      <c r="EC825">
        <f>IF($GS825&gt;=14,INDEX($DM:$DM,$GR825+14),"")</f>
      </c>
      <c r="ED825">
        <f>IF($GS825&gt;=15,INDEX($DM:$DM,$GR825+15),"")</f>
      </c>
      <c r="EE825">
        <f>IF($GS825&gt;=16,INDEX($DM:$DM,$GR825+16),"")</f>
      </c>
      <c r="EF825">
        <f>IF($GS825&gt;=17,INDEX($DM:$DM,$GR825+17),"")</f>
      </c>
      <c r="EG825">
        <f>IF($GS825&gt;=18,INDEX($DM:$DM,$GR825+18),"")</f>
      </c>
      <c r="EH825">
        <f>IF($GS825&gt;=19,INDEX($DM:$DM,$GR825+19),"")</f>
      </c>
      <c r="EI825">
        <f>IF($GS825&gt;=20,INDEX($DM:$DM,$GR825+20),"")</f>
      </c>
      <c r="EJ825">
        <f>IF($GS825&gt;=21,INDEX($DM:$DM,$GR825+21),"")</f>
      </c>
      <c r="EK825">
        <f>IF($GS825&gt;=22,INDEX($DM:$DM,$GR825+22),"")</f>
      </c>
      <c r="EL825">
        <f>IF($GS825&gt;=23,INDEX($DM:$DM,$GR825+23),"")</f>
      </c>
      <c r="EM825">
        <f>IF($GS825&gt;=24,INDEX($DM:$DM,$GR825+24),"")</f>
      </c>
      <c r="EN825">
        <f>IF($GS825&gt;=25,INDEX($DM:$DM,$GR825+25),"")</f>
      </c>
      <c r="EO825">
        <f>IF($GS825&gt;=26,INDEX($DM:$DM,$GR825+26),"")</f>
      </c>
      <c r="EP825">
        <f>IF($GS825&gt;=27,INDEX($DM:$DM,$GR825+27),"")</f>
      </c>
      <c r="EQ825">
        <f>IF($GS825&gt;=28,INDEX($DM:$DM,$GR825+28),"")</f>
      </c>
      <c r="ER825">
        <f>IF($GS825&gt;=29,INDEX($DM:$DM,$GR825+29),"")</f>
      </c>
      <c r="ES825">
        <f>IF($GS825&gt;=30,INDEX($DM:$DM,$GR825+30),"")</f>
      </c>
      <c r="ET825">
        <f>IF($GS825&gt;=31,INDEX($DM:$DM,$GR825+31),"")</f>
      </c>
      <c r="EU825">
        <f>IF($GS825&gt;=32,INDEX($DM:$DM,$GR825+32),"")</f>
      </c>
      <c r="EV825">
        <f>IF($GS825&gt;=33,INDEX($DM:$DM,$GR825+33),"")</f>
      </c>
      <c r="EW825">
        <f>IF($GS825&gt;=34,INDEX($DM:$DM,$GR825+34),"")</f>
      </c>
      <c r="EX825">
        <f>IF($GS825&gt;=35,INDEX($DM:$DM,$GR825+35),"")</f>
      </c>
      <c r="EY825">
        <f>IF($GS825&gt;=36,INDEX($DM:$DM,$GR825+36),"")</f>
      </c>
      <c r="EZ825">
        <f>IF($GS825&gt;=37,INDEX($DM:$DM,$GR825+37),"")</f>
      </c>
      <c r="FA825">
        <f>IF($GS825&gt;=38,INDEX($DM:$DM,$GR825+38),"")</f>
      </c>
      <c r="FB825">
        <f>IF($GS825&gt;=39,INDEX($DM:$DM,$GR825+39),"")</f>
      </c>
      <c r="FC825">
        <f>IF($GS825&gt;=40,INDEX($DM:$DM,$GR825+40),"")</f>
      </c>
      <c r="FD825">
        <f>IF($GS825&gt;=1,INDEX($DN:$DN,$GR825+1),"")</f>
      </c>
      <c r="FE825">
        <f>IF($GS825&gt;=2,INDEX($DN:$DN,$GR825+2),"")</f>
      </c>
      <c r="FF825">
        <f>IF($GS825&gt;=3,INDEX($DN:$DN,$GR825+3),"")</f>
      </c>
      <c r="FG825">
        <f>IF($GS825&gt;=4,INDEX($DN:$DN,$GR825+4),"")</f>
      </c>
      <c r="FH825">
        <f>IF($GS825&gt;=5,INDEX($DN:$DN,$GR825+5),"")</f>
      </c>
      <c r="FI825">
        <f>IF($GS825&gt;=6,INDEX($DN:$DN,$GR825+6),"")</f>
      </c>
      <c r="FJ825">
        <f>IF($GS825&gt;=7,INDEX($DN:$DN,$GR825+7),"")</f>
      </c>
      <c r="FK825">
        <f>IF($GS825&gt;=8,INDEX($DN:$DN,$GR825+8),"")</f>
      </c>
      <c r="FL825">
        <f>IF($GS825&gt;=9,INDEX($DN:$DN,$GR825+9),"")</f>
      </c>
      <c r="FM825">
        <f>IF($GS825&gt;=10,INDEX($DN:$DN,$GR825+10),"")</f>
      </c>
      <c r="FN825">
        <f>IF($GS825&gt;=11,INDEX($DN:$DN,$GR825+11),"")</f>
      </c>
      <c r="FO825">
        <f>IF($GS825&gt;=12,INDEX($DN:$DN,$GR825+12),"")</f>
      </c>
      <c r="FP825">
        <f>IF($GS825&gt;=13,INDEX($DN:$DN,$GR825+13),"")</f>
      </c>
      <c r="FQ825">
        <f>IF($GS825&gt;=14,INDEX($DN:$DN,$GR825+14),"")</f>
      </c>
      <c r="FR825">
        <f>IF($GS825&gt;=15,INDEX($DN:$DN,$GR825+15),"")</f>
      </c>
      <c r="FS825">
        <f>IF($GS825&gt;=16,INDEX($DN:$DN,$GR825+16),"")</f>
      </c>
      <c r="FT825">
        <f>IF($GS825&gt;=17,INDEX($DN:$DN,$GR825+17),"")</f>
      </c>
      <c r="FU825">
        <f>IF($GS825&gt;=18,INDEX($DN:$DN,$GR825+18),"")</f>
      </c>
      <c r="FV825">
        <f>IF($GS825&gt;=19,INDEX($DN:$DN,$GR825+19),"")</f>
      </c>
      <c r="FW825">
        <f>IF($GS825&gt;=20,INDEX($DN:$DN,$GR825+20),"")</f>
      </c>
      <c r="FX825">
        <f>IF($GS825&gt;=21,INDEX($DN:$DN,$GR825+21),"")</f>
      </c>
      <c r="FY825">
        <f>IF($GS825&gt;=22,INDEX($DN:$DN,$GR825+22),"")</f>
      </c>
      <c r="FZ825">
        <f>IF($GS825&gt;=23,INDEX($DN:$DN,$GR825+23),"")</f>
      </c>
      <c r="GA825">
        <f>IF($GS825&gt;=24,INDEX($DN:$DN,$GR825+24),"")</f>
      </c>
      <c r="GB825">
        <f>IF($GS825&gt;=25,INDEX($DN:$DN,$GR825+25),"")</f>
      </c>
      <c r="GC825">
        <f>IF($GS825&gt;=26,INDEX($DN:$DN,$GR825+26),"")</f>
      </c>
      <c r="GD825">
        <f>IF($GS825&gt;=27,INDEX($DN:$DN,$GR825+27),"")</f>
      </c>
      <c r="GE825">
        <f>IF($GS825&gt;=28,INDEX($DN:$DN,$GR825+28),"")</f>
      </c>
      <c r="GF825">
        <f>IF($GS825&gt;=29,INDEX($DN:$DN,$GR825+29),"")</f>
      </c>
      <c r="GG825">
        <f>IF($GS825&gt;=30,INDEX($DN:$DN,$GR825+30),"")</f>
      </c>
      <c r="GH825">
        <f>IF($GS825&gt;=31,INDEX($DN:$DN,$GR825+31),"")</f>
      </c>
      <c r="GI825">
        <f>IF($GS825&gt;=32,INDEX($DN:$DN,$GR825+32),"")</f>
      </c>
      <c r="GJ825">
        <f>IF($GS825&gt;=33,INDEX($DN:$DN,$GR825+33),"")</f>
      </c>
      <c r="GK825">
        <f>IF($GS825&gt;=34,INDEX($DN:$DN,$GR825+34),"")</f>
      </c>
      <c r="GL825">
        <f>IF($GS825&gt;=35,INDEX($DN:$DN,$GR825+35),"")</f>
      </c>
      <c r="GM825">
        <f>IF($GS825&gt;=36,INDEX($DN:$DN,$GR825+36),"")</f>
      </c>
      <c r="GN825">
        <f>IF($GS825&gt;=37,INDEX($DN:$DN,$GR825+37),"")</f>
      </c>
      <c r="GO825">
        <f>IF($GS825&gt;=38,INDEX($DN:$DN,$GR825+38),"")</f>
      </c>
      <c r="GP825">
        <f>IF($GS825&gt;=39,INDEX($DN:$DN,$GR825+39),"")</f>
      </c>
      <c r="GQ825">
        <f>IF($GS825&gt;=40,INDEX($DN:$DN,$GR825+40),"")</f>
      </c>
      <c r="GR825">
        <f>IFERROR(MATCH($DL825,$DM$2:$DM$148,0)+1,0)</f>
      </c>
      <c r="GS825">
        <f>IFERROR(INDEX($DO$2:$DO$148,MATCH($DL825,$DM$2:$DM$148,0)),0)</f>
      </c>
      <c r="GT825">
        <f>IFERROR(MATCH($Z825,$DP$825:$FC$825,0),0)</f>
      </c>
      <c r="GU825">
        <f>IF($GT825&gt;0,INDEX($FD$825:$GQ$825,$GT825),"")</f>
      </c>
      <c r="GX825">
        <f>IF($JG825&gt;=1,INDEX($GV:$GV,$JF825+1),"")</f>
      </c>
      <c r="GY825">
        <f>IF($JG825&gt;=2,INDEX($GV:$GV,$JF825+2),"")</f>
      </c>
      <c r="GZ825">
        <f>IF($JG825&gt;=3,INDEX($GV:$GV,$JF825+3),"")</f>
      </c>
      <c r="HA825">
        <f>IF($JG825&gt;=4,INDEX($GV:$GV,$JF825+4),"")</f>
      </c>
      <c r="HB825">
        <f>IF($JG825&gt;=5,INDEX($GV:$GV,$JF825+5),"")</f>
      </c>
      <c r="HC825">
        <f>IF($JG825&gt;=6,INDEX($GV:$GV,$JF825+6),"")</f>
      </c>
      <c r="HD825">
        <f>IF($JG825&gt;=7,INDEX($GV:$GV,$JF825+7),"")</f>
      </c>
      <c r="HE825">
        <f>IF($JG825&gt;=8,INDEX($GV:$GV,$JF825+8),"")</f>
      </c>
      <c r="HF825">
        <f>IF($JG825&gt;=9,INDEX($GV:$GV,$JF825+9),"")</f>
      </c>
      <c r="HG825">
        <f>IF($JG825&gt;=10,INDEX($GV:$GV,$JF825+10),"")</f>
      </c>
      <c r="HH825">
        <f>IF($JG825&gt;=11,INDEX($GV:$GV,$JF825+11),"")</f>
      </c>
      <c r="HI825">
        <f>IF($JG825&gt;=12,INDEX($GV:$GV,$JF825+12),"")</f>
      </c>
      <c r="HJ825">
        <f>IF($JG825&gt;=13,INDEX($GV:$GV,$JF825+13),"")</f>
      </c>
      <c r="HK825">
        <f>IF($JG825&gt;=14,INDEX($GV:$GV,$JF825+14),"")</f>
      </c>
      <c r="HL825">
        <f>IF($JG825&gt;=15,INDEX($GV:$GV,$JF825+15),"")</f>
      </c>
      <c r="HM825">
        <f>IF($JG825&gt;=16,INDEX($GV:$GV,$JF825+16),"")</f>
      </c>
      <c r="HN825">
        <f>IF($JG825&gt;=17,INDEX($GV:$GV,$JF825+17),"")</f>
      </c>
      <c r="HO825">
        <f>IF($JG825&gt;=18,INDEX($GV:$GV,$JF825+18),"")</f>
      </c>
      <c r="HP825">
        <f>IF($JG825&gt;=19,INDEX($GV:$GV,$JF825+19),"")</f>
      </c>
      <c r="HQ825">
        <f>IF($JG825&gt;=20,INDEX($GV:$GV,$JF825+20),"")</f>
      </c>
      <c r="HR825">
        <f>IF($JG825&gt;=21,INDEX($GV:$GV,$JF825+21),"")</f>
      </c>
      <c r="HS825">
        <f>IF($JG825&gt;=22,INDEX($GV:$GV,$JF825+22),"")</f>
      </c>
      <c r="HT825">
        <f>IF($JG825&gt;=23,INDEX($GV:$GV,$JF825+23),"")</f>
      </c>
      <c r="HU825">
        <f>IF($JG825&gt;=24,INDEX($GV:$GV,$JF825+24),"")</f>
      </c>
      <c r="HV825">
        <f>IF($JG825&gt;=25,INDEX($GV:$GV,$JF825+25),"")</f>
      </c>
      <c r="HW825">
        <f>IF($JG825&gt;=26,INDEX($GV:$GV,$JF825+26),"")</f>
      </c>
      <c r="HX825">
        <f>IF($JG825&gt;=27,INDEX($GV:$GV,$JF825+27),"")</f>
      </c>
      <c r="HY825">
        <f>IF($JG825&gt;=28,INDEX($GV:$GV,$JF825+28),"")</f>
      </c>
      <c r="HZ825">
        <f>IF($JG825&gt;=29,INDEX($GV:$GV,$JF825+29),"")</f>
      </c>
      <c r="IA825">
        <f>IF($JG825&gt;=30,INDEX($GV:$GV,$JF825+30),"")</f>
      </c>
      <c r="IB825">
        <f>IF($JG825&gt;=31,INDEX($GV:$GV,$JF825+31),"")</f>
      </c>
      <c r="IC825">
        <f>IF($JG825&gt;=32,INDEX($GV:$GV,$JF825+32),"")</f>
      </c>
      <c r="ID825">
        <f>IF($JG825&gt;=33,INDEX($GV:$GV,$JF825+33),"")</f>
      </c>
      <c r="IE825">
        <f>IF($JG825&gt;=34,INDEX($GV:$GV,$JF825+34),"")</f>
      </c>
      <c r="IF825">
        <f>IF($JG825&gt;=35,INDEX($GV:$GV,$JF825+35),"")</f>
      </c>
      <c r="IG825">
        <f>IF($JG825&gt;=36,INDEX($GV:$GV,$JF825+36),"")</f>
      </c>
      <c r="IH825">
        <f>IF($JG825&gt;=37,INDEX($GV:$GV,$JF825+37),"")</f>
      </c>
      <c r="II825">
        <f>IF($JG825&gt;=38,INDEX($GV:$GV,$JF825+38),"")</f>
      </c>
      <c r="IJ825">
        <f>IF($JG825&gt;=39,INDEX($GV:$GV,$JF825+39),"")</f>
      </c>
      <c r="IK825">
        <f>IF($JG825&gt;=40,INDEX($GV:$GV,$JF825+40),"")</f>
      </c>
      <c r="IL825">
        <f>IF($JG825&gt;=41,INDEX($GV:$GV,$JF825+41),"")</f>
      </c>
      <c r="IM825">
        <f>IF($JG825&gt;=42,INDEX($GV:$GV,$JF825+42),"")</f>
      </c>
      <c r="IN825">
        <f>IF($JG825&gt;=43,INDEX($GV:$GV,$JF825+43),"")</f>
      </c>
      <c r="IO825">
        <f>IF($JG825&gt;=44,INDEX($GV:$GV,$JF825+44),"")</f>
      </c>
      <c r="IP825">
        <f>IF($JG825&gt;=45,INDEX($GV:$GV,$JF825+45),"")</f>
      </c>
      <c r="IQ825">
        <f>IF($JG825&gt;=46,INDEX($GV:$GV,$JF825+46),"")</f>
      </c>
      <c r="IR825">
        <f>IF($JG825&gt;=47,INDEX($GV:$GV,$JF825+47),"")</f>
      </c>
      <c r="IS825">
        <f>IF($JG825&gt;=48,INDEX($GV:$GV,$JF825+48),"")</f>
      </c>
      <c r="IT825">
        <f>IF($JG825&gt;=49,INDEX($GV:$GV,$JF825+49),"")</f>
      </c>
      <c r="IU825">
        <f>IF($JG825&gt;=50,INDEX($GV:$GV,$JF825+50),"")</f>
      </c>
      <c r="IV825">
        <f>IF($JG825&gt;=51,INDEX($GV:$GV,$JF825+51),"")</f>
      </c>
      <c r="IW825">
        <f>IF($JG825&gt;=52,INDEX($GV:$GV,$JF825+52),"")</f>
      </c>
      <c r="IX825">
        <f>IF($JG825&gt;=53,INDEX($GV:$GV,$JF825+53),"")</f>
      </c>
      <c r="IY825">
        <f>IF($JG825&gt;=54,INDEX($GV:$GV,$JF825+54),"")</f>
      </c>
      <c r="IZ825">
        <f>IF($JG825&gt;=55,INDEX($GV:$GV,$JF825+55),"")</f>
      </c>
      <c r="JA825">
        <f>IF($JG825&gt;=56,INDEX($GV:$GV,$JF825+56),"")</f>
      </c>
      <c r="JB825">
        <f>IF($JG825&gt;=57,INDEX($GV:$GV,$JF825+57),"")</f>
      </c>
      <c r="JC825">
        <f>IF($JG825&gt;=58,INDEX($GV:$GV,$JF825+58),"")</f>
      </c>
      <c r="JD825">
        <f>IF($JG825&gt;=59,INDEX($GV:$GV,$JF825+59),"")</f>
      </c>
      <c r="JE825">
        <f>IF($JG825&gt;=60,INDEX($GV:$GV,$JF825+60),"")</f>
      </c>
      <c r="JF825">
        <f>IFERROR(MATCH($GU825,$GV$2:$GV$322,0)+1,0)</f>
      </c>
      <c r="JG825">
        <f>IFERROR(INDEX($GW$2:$GW$322,MATCH($GU825,$GV$2:$GV$322,0)),0)</f>
      </c>
      <c r="JH825" t="s">
        <v>44</v>
      </c>
      <c r="JI825" t="s">
        <v>44</v>
      </c>
    </row>
    <row r="826" spans="1:269" x14ac:dyDescent="0.25">
      <c r="R826">
        <f>IF(OR($U826="",$Q826=""),"",IFERROR($U826/$Q826,0))</f>
      </c>
      <c r="S826">
        <f>IF($U826="","",
SUM($T826,$V826,$AA826,$W826,$Y826)*
(1-IF($AB826="",0,VALUE($AB826)/100)))</f>
      </c>
      <c r="T826">
        <f>IF($U826="","",$U826)</f>
      </c>
      <c r="V826">
        <f>IF($U826="","",
IF($O826="","",
IF(ISNUMBER(SEARCH("exempt",LOWER($O826))),0,
$U826*(VALUE(SUBSTITUTE($O826,"%",""))/100))))</f>
      </c>
      <c r="AC826">
        <f>IFERROR(IF(FIND(" - ",$K826)&gt;0,MID($K826,FIND(" - ",$K826)+3,LEN($K826)),""),"")</f>
      </c>
      <c r="AL826" t="s">
        <v>1860</v>
      </c>
      <c r="AT826">
        <f>IFERROR(LEFT($K826,FIND(" - ",$K826)-1),$K826)</f>
      </c>
      <c r="AW826">
        <f>IF($CL826&gt;=1,INDEX($AU:$AU,$CK826+1),"")</f>
      </c>
      <c r="AX826">
        <f>IF($CL826&gt;=2,INDEX($AU:$AU,$CK826+2),"")</f>
      </c>
      <c r="AY826">
        <f>IF($CL826&gt;=3,INDEX($AU:$AU,$CK826+3),"")</f>
      </c>
      <c r="AZ826">
        <f>IF($CL826&gt;=4,INDEX($AU:$AU,$CK826+4),"")</f>
      </c>
      <c r="BA826">
        <f>IF($CL826&gt;=5,INDEX($AU:$AU,$CK826+5),"")</f>
      </c>
      <c r="BB826">
        <f>IF($CL826&gt;=6,INDEX($AU:$AU,$CK826+6),"")</f>
      </c>
      <c r="BC826">
        <f>IF($CL826&gt;=7,INDEX($AU:$AU,$CK826+7),"")</f>
      </c>
      <c r="BD826">
        <f>IF($CL826&gt;=8,INDEX($AU:$AU,$CK826+8),"")</f>
      </c>
      <c r="BE826">
        <f>IF($CL826&gt;=9,INDEX($AU:$AU,$CK826+9),"")</f>
      </c>
      <c r="BF826">
        <f>IF($CL826&gt;=10,INDEX($AU:$AU,$CK826+10),"")</f>
      </c>
      <c r="BG826">
        <f>IF($CL826&gt;=11,INDEX($AU:$AU,$CK826+11),"")</f>
      </c>
      <c r="BH826">
        <f>IF($CL826&gt;=12,INDEX($AU:$AU,$CK826+12),"")</f>
      </c>
      <c r="BI826">
        <f>IF($CL826&gt;=13,INDEX($AU:$AU,$CK826+13),"")</f>
      </c>
      <c r="BJ826">
        <f>IF($CL826&gt;=14,INDEX($AU:$AU,$CK826+14),"")</f>
      </c>
      <c r="BK826">
        <f>IF($CL826&gt;=15,INDEX($AU:$AU,$CK826+15),"")</f>
      </c>
      <c r="BL826">
        <f>IF($CL826&gt;=16,INDEX($AU:$AU,$CK826+16),"")</f>
      </c>
      <c r="BM826">
        <f>IF($CL826&gt;=17,INDEX($AU:$AU,$CK826+17),"")</f>
      </c>
      <c r="BN826">
        <f>IF($CL826&gt;=18,INDEX($AU:$AU,$CK826+18),"")</f>
      </c>
      <c r="BO826">
        <f>IF($CL826&gt;=19,INDEX($AU:$AU,$CK826+19),"")</f>
      </c>
      <c r="BP826">
        <f>IF($CL826&gt;=20,INDEX($AU:$AU,$CK826+20),"")</f>
      </c>
      <c r="BQ826">
        <f>IF($CL826&gt;=21,INDEX($AU:$AU,$CK826+21),"")</f>
      </c>
      <c r="BR826">
        <f>IF($CL826&gt;=22,INDEX($AU:$AU,$CK826+22),"")</f>
      </c>
      <c r="BS826">
        <f>IF($CL826&gt;=23,INDEX($AU:$AU,$CK826+23),"")</f>
      </c>
      <c r="BT826">
        <f>IF($CL826&gt;=24,INDEX($AU:$AU,$CK826+24),"")</f>
      </c>
      <c r="BU826">
        <f>IF($CL826&gt;=25,INDEX($AU:$AU,$CK826+25),"")</f>
      </c>
      <c r="BV826">
        <f>IF($CL826&gt;=26,INDEX($AU:$AU,$CK826+26),"")</f>
      </c>
      <c r="BW826">
        <f>IF($CL826&gt;=27,INDEX($AU:$AU,$CK826+27),"")</f>
      </c>
      <c r="BX826">
        <f>IF($CL826&gt;=28,INDEX($AU:$AU,$CK826+28),"")</f>
      </c>
      <c r="BY826">
        <f>IF($CL826&gt;=29,INDEX($AU:$AU,$CK826+29),"")</f>
      </c>
      <c r="BZ826">
        <f>IF($CL826&gt;=30,INDEX($AU:$AU,$CK826+30),"")</f>
      </c>
      <c r="CA826">
        <f>IF($CL826&gt;=31,INDEX($AU:$AU,$CK826+31),"")</f>
      </c>
      <c r="CB826">
        <f>IF($CL826&gt;=32,INDEX($AU:$AU,$CK826+32),"")</f>
      </c>
      <c r="CC826">
        <f>IF($CL826&gt;=33,INDEX($AU:$AU,$CK826+33),"")</f>
      </c>
      <c r="CD826">
        <f>IF($CL826&gt;=34,INDEX($AU:$AU,$CK826+34),"")</f>
      </c>
      <c r="CE826">
        <f>IF($CL826&gt;=35,INDEX($AU:$AU,$CK826+35),"")</f>
      </c>
      <c r="CF826">
        <f>IF($CL826&gt;=36,INDEX($AU:$AU,$CK826+36),"")</f>
      </c>
      <c r="CG826">
        <f>IF($CL826&gt;=37,INDEX($AU:$AU,$CK826+37),"")</f>
      </c>
      <c r="CH826">
        <f>IF($CL826&gt;=38,INDEX($AU:$AU,$CK826+38),"")</f>
      </c>
      <c r="CI826">
        <f>IF($CL826&gt;=39,INDEX($AU:$AU,$CK826+39),"")</f>
      </c>
      <c r="CJ826">
        <f>IF($CL826&gt;=40,INDEX($AU:$AU,$CK826+40),"")</f>
      </c>
      <c r="CK826">
        <f>IFERROR(MATCH($AT826,$AU$2:$AU$133,0)+1,0)</f>
      </c>
      <c r="CL826">
        <f>IFERROR(INDEX($AV$2:$AV$133,MATCH($AT826,$AU$2:$AU$133,0)),0)</f>
      </c>
      <c r="CM826">
        <f>IFERROR(LEFT($L826,FIND(" - ",$L826)-1),$L826)</f>
      </c>
      <c r="CN826" t="s">
        <v>1861</v>
      </c>
      <c r="CO826">
        <v>1</v>
      </c>
      <c r="CP826">
        <f>IF($DK826&gt;=1,INDEX($CN:$CN,$DJ826+1),"")</f>
      </c>
      <c r="CQ826">
        <f>IF($DK826&gt;=2,INDEX($CN:$CN,$DJ826+2),"")</f>
      </c>
      <c r="CR826">
        <f>IF($DK826&gt;=3,INDEX($CN:$CN,$DJ826+3),"")</f>
      </c>
      <c r="CS826">
        <f>IF($DK826&gt;=4,INDEX($CN:$CN,$DJ826+4),"")</f>
      </c>
      <c r="CT826">
        <f>IF($DK826&gt;=5,INDEX($CN:$CN,$DJ826+5),"")</f>
      </c>
      <c r="CU826">
        <f>IF($DK826&gt;=6,INDEX($CN:$CN,$DJ826+6),"")</f>
      </c>
      <c r="CV826">
        <f>IF($DK826&gt;=7,INDEX($CN:$CN,$DJ826+7),"")</f>
      </c>
      <c r="CW826">
        <f>IF($DK826&gt;=8,INDEX($CN:$CN,$DJ826+8),"")</f>
      </c>
      <c r="CX826">
        <f>IF($DK826&gt;=9,INDEX($CN:$CN,$DJ826+9),"")</f>
      </c>
      <c r="CY826">
        <f>IF($DK826&gt;=10,INDEX($CN:$CN,$DJ826+10),"")</f>
      </c>
      <c r="CZ826">
        <f>IF($DK826&gt;=11,INDEX($CN:$CN,$DJ826+11),"")</f>
      </c>
      <c r="DA826">
        <f>IF($DK826&gt;=12,INDEX($CN:$CN,$DJ826+12),"")</f>
      </c>
      <c r="DB826">
        <f>IF($DK826&gt;=13,INDEX($CN:$CN,$DJ826+13),"")</f>
      </c>
      <c r="DC826">
        <f>IF($DK826&gt;=14,INDEX($CN:$CN,$DJ826+14),"")</f>
      </c>
      <c r="DD826">
        <f>IF($DK826&gt;=15,INDEX($CN:$CN,$DJ826+15),"")</f>
      </c>
      <c r="DE826">
        <f>IF($DK826&gt;=16,INDEX($CN:$CN,$DJ826+16),"")</f>
      </c>
      <c r="DF826">
        <f>IF($DK826&gt;=17,INDEX($CN:$CN,$DJ826+17),"")</f>
      </c>
      <c r="DG826">
        <f>IF($DK826&gt;=18,INDEX($CN:$CN,$DJ826+18),"")</f>
      </c>
      <c r="DH826">
        <f>IF($DK826&gt;=19,INDEX($CN:$CN,$DJ826+19),"")</f>
      </c>
      <c r="DI826">
        <f>IF($DK826&gt;=20,INDEX($CN:$CN,$DJ826+20),"")</f>
      </c>
      <c r="DJ826">
        <f>IFERROR(MATCH($CM826,$CN$2:$CN$1089,0)+1,0)</f>
      </c>
      <c r="DK826">
        <f>IFERROR(INDEX($CO$2:$CO$1089,MATCH($CM826,$CN$2:$CN$1089,0)),0)</f>
      </c>
      <c r="DL826">
        <f>IFERROR(INDEX($AS:$AS,MATCH($O826,$AR:$AR,0))&amp;"","")</f>
      </c>
      <c r="DP826">
        <f>IF($GS826&gt;=1,INDEX($DM:$DM,$GR826+1),"")</f>
      </c>
      <c r="DQ826">
        <f>IF($GS826&gt;=2,INDEX($DM:$DM,$GR826+2),"")</f>
      </c>
      <c r="DR826">
        <f>IF($GS826&gt;=3,INDEX($DM:$DM,$GR826+3),"")</f>
      </c>
      <c r="DS826">
        <f>IF($GS826&gt;=4,INDEX($DM:$DM,$GR826+4),"")</f>
      </c>
      <c r="DT826">
        <f>IF($GS826&gt;=5,INDEX($DM:$DM,$GR826+5),"")</f>
      </c>
      <c r="DU826">
        <f>IF($GS826&gt;=6,INDEX($DM:$DM,$GR826+6),"")</f>
      </c>
      <c r="DV826">
        <f>IF($GS826&gt;=7,INDEX($DM:$DM,$GR826+7),"")</f>
      </c>
      <c r="DW826">
        <f>IF($GS826&gt;=8,INDEX($DM:$DM,$GR826+8),"")</f>
      </c>
      <c r="DX826">
        <f>IF($GS826&gt;=9,INDEX($DM:$DM,$GR826+9),"")</f>
      </c>
      <c r="DY826">
        <f>IF($GS826&gt;=10,INDEX($DM:$DM,$GR826+10),"")</f>
      </c>
      <c r="DZ826">
        <f>IF($GS826&gt;=11,INDEX($DM:$DM,$GR826+11),"")</f>
      </c>
      <c r="EA826">
        <f>IF($GS826&gt;=12,INDEX($DM:$DM,$GR826+12),"")</f>
      </c>
      <c r="EB826">
        <f>IF($GS826&gt;=13,INDEX($DM:$DM,$GR826+13),"")</f>
      </c>
      <c r="EC826">
        <f>IF($GS826&gt;=14,INDEX($DM:$DM,$GR826+14),"")</f>
      </c>
      <c r="ED826">
        <f>IF($GS826&gt;=15,INDEX($DM:$DM,$GR826+15),"")</f>
      </c>
      <c r="EE826">
        <f>IF($GS826&gt;=16,INDEX($DM:$DM,$GR826+16),"")</f>
      </c>
      <c r="EF826">
        <f>IF($GS826&gt;=17,INDEX($DM:$DM,$GR826+17),"")</f>
      </c>
      <c r="EG826">
        <f>IF($GS826&gt;=18,INDEX($DM:$DM,$GR826+18),"")</f>
      </c>
      <c r="EH826">
        <f>IF($GS826&gt;=19,INDEX($DM:$DM,$GR826+19),"")</f>
      </c>
      <c r="EI826">
        <f>IF($GS826&gt;=20,INDEX($DM:$DM,$GR826+20),"")</f>
      </c>
      <c r="EJ826">
        <f>IF($GS826&gt;=21,INDEX($DM:$DM,$GR826+21),"")</f>
      </c>
      <c r="EK826">
        <f>IF($GS826&gt;=22,INDEX($DM:$DM,$GR826+22),"")</f>
      </c>
      <c r="EL826">
        <f>IF($GS826&gt;=23,INDEX($DM:$DM,$GR826+23),"")</f>
      </c>
      <c r="EM826">
        <f>IF($GS826&gt;=24,INDEX($DM:$DM,$GR826+24),"")</f>
      </c>
      <c r="EN826">
        <f>IF($GS826&gt;=25,INDEX($DM:$DM,$GR826+25),"")</f>
      </c>
      <c r="EO826">
        <f>IF($GS826&gt;=26,INDEX($DM:$DM,$GR826+26),"")</f>
      </c>
      <c r="EP826">
        <f>IF($GS826&gt;=27,INDEX($DM:$DM,$GR826+27),"")</f>
      </c>
      <c r="EQ826">
        <f>IF($GS826&gt;=28,INDEX($DM:$DM,$GR826+28),"")</f>
      </c>
      <c r="ER826">
        <f>IF($GS826&gt;=29,INDEX($DM:$DM,$GR826+29),"")</f>
      </c>
      <c r="ES826">
        <f>IF($GS826&gt;=30,INDEX($DM:$DM,$GR826+30),"")</f>
      </c>
      <c r="ET826">
        <f>IF($GS826&gt;=31,INDEX($DM:$DM,$GR826+31),"")</f>
      </c>
      <c r="EU826">
        <f>IF($GS826&gt;=32,INDEX($DM:$DM,$GR826+32),"")</f>
      </c>
      <c r="EV826">
        <f>IF($GS826&gt;=33,INDEX($DM:$DM,$GR826+33),"")</f>
      </c>
      <c r="EW826">
        <f>IF($GS826&gt;=34,INDEX($DM:$DM,$GR826+34),"")</f>
      </c>
      <c r="EX826">
        <f>IF($GS826&gt;=35,INDEX($DM:$DM,$GR826+35),"")</f>
      </c>
      <c r="EY826">
        <f>IF($GS826&gt;=36,INDEX($DM:$DM,$GR826+36),"")</f>
      </c>
      <c r="EZ826">
        <f>IF($GS826&gt;=37,INDEX($DM:$DM,$GR826+37),"")</f>
      </c>
      <c r="FA826">
        <f>IF($GS826&gt;=38,INDEX($DM:$DM,$GR826+38),"")</f>
      </c>
      <c r="FB826">
        <f>IF($GS826&gt;=39,INDEX($DM:$DM,$GR826+39),"")</f>
      </c>
      <c r="FC826">
        <f>IF($GS826&gt;=40,INDEX($DM:$DM,$GR826+40),"")</f>
      </c>
      <c r="FD826">
        <f>IF($GS826&gt;=1,INDEX($DN:$DN,$GR826+1),"")</f>
      </c>
      <c r="FE826">
        <f>IF($GS826&gt;=2,INDEX($DN:$DN,$GR826+2),"")</f>
      </c>
      <c r="FF826">
        <f>IF($GS826&gt;=3,INDEX($DN:$DN,$GR826+3),"")</f>
      </c>
      <c r="FG826">
        <f>IF($GS826&gt;=4,INDEX($DN:$DN,$GR826+4),"")</f>
      </c>
      <c r="FH826">
        <f>IF($GS826&gt;=5,INDEX($DN:$DN,$GR826+5),"")</f>
      </c>
      <c r="FI826">
        <f>IF($GS826&gt;=6,INDEX($DN:$DN,$GR826+6),"")</f>
      </c>
      <c r="FJ826">
        <f>IF($GS826&gt;=7,INDEX($DN:$DN,$GR826+7),"")</f>
      </c>
      <c r="FK826">
        <f>IF($GS826&gt;=8,INDEX($DN:$DN,$GR826+8),"")</f>
      </c>
      <c r="FL826">
        <f>IF($GS826&gt;=9,INDEX($DN:$DN,$GR826+9),"")</f>
      </c>
      <c r="FM826">
        <f>IF($GS826&gt;=10,INDEX($DN:$DN,$GR826+10),"")</f>
      </c>
      <c r="FN826">
        <f>IF($GS826&gt;=11,INDEX($DN:$DN,$GR826+11),"")</f>
      </c>
      <c r="FO826">
        <f>IF($GS826&gt;=12,INDEX($DN:$DN,$GR826+12),"")</f>
      </c>
      <c r="FP826">
        <f>IF($GS826&gt;=13,INDEX($DN:$DN,$GR826+13),"")</f>
      </c>
      <c r="FQ826">
        <f>IF($GS826&gt;=14,INDEX($DN:$DN,$GR826+14),"")</f>
      </c>
      <c r="FR826">
        <f>IF($GS826&gt;=15,INDEX($DN:$DN,$GR826+15),"")</f>
      </c>
      <c r="FS826">
        <f>IF($GS826&gt;=16,INDEX($DN:$DN,$GR826+16),"")</f>
      </c>
      <c r="FT826">
        <f>IF($GS826&gt;=17,INDEX($DN:$DN,$GR826+17),"")</f>
      </c>
      <c r="FU826">
        <f>IF($GS826&gt;=18,INDEX($DN:$DN,$GR826+18),"")</f>
      </c>
      <c r="FV826">
        <f>IF($GS826&gt;=19,INDEX($DN:$DN,$GR826+19),"")</f>
      </c>
      <c r="FW826">
        <f>IF($GS826&gt;=20,INDEX($DN:$DN,$GR826+20),"")</f>
      </c>
      <c r="FX826">
        <f>IF($GS826&gt;=21,INDEX($DN:$DN,$GR826+21),"")</f>
      </c>
      <c r="FY826">
        <f>IF($GS826&gt;=22,INDEX($DN:$DN,$GR826+22),"")</f>
      </c>
      <c r="FZ826">
        <f>IF($GS826&gt;=23,INDEX($DN:$DN,$GR826+23),"")</f>
      </c>
      <c r="GA826">
        <f>IF($GS826&gt;=24,INDEX($DN:$DN,$GR826+24),"")</f>
      </c>
      <c r="GB826">
        <f>IF($GS826&gt;=25,INDEX($DN:$DN,$GR826+25),"")</f>
      </c>
      <c r="GC826">
        <f>IF($GS826&gt;=26,INDEX($DN:$DN,$GR826+26),"")</f>
      </c>
      <c r="GD826">
        <f>IF($GS826&gt;=27,INDEX($DN:$DN,$GR826+27),"")</f>
      </c>
      <c r="GE826">
        <f>IF($GS826&gt;=28,INDEX($DN:$DN,$GR826+28),"")</f>
      </c>
      <c r="GF826">
        <f>IF($GS826&gt;=29,INDEX($DN:$DN,$GR826+29),"")</f>
      </c>
      <c r="GG826">
        <f>IF($GS826&gt;=30,INDEX($DN:$DN,$GR826+30),"")</f>
      </c>
      <c r="GH826">
        <f>IF($GS826&gt;=31,INDEX($DN:$DN,$GR826+31),"")</f>
      </c>
      <c r="GI826">
        <f>IF($GS826&gt;=32,INDEX($DN:$DN,$GR826+32),"")</f>
      </c>
      <c r="GJ826">
        <f>IF($GS826&gt;=33,INDEX($DN:$DN,$GR826+33),"")</f>
      </c>
      <c r="GK826">
        <f>IF($GS826&gt;=34,INDEX($DN:$DN,$GR826+34),"")</f>
      </c>
      <c r="GL826">
        <f>IF($GS826&gt;=35,INDEX($DN:$DN,$GR826+35),"")</f>
      </c>
      <c r="GM826">
        <f>IF($GS826&gt;=36,INDEX($DN:$DN,$GR826+36),"")</f>
      </c>
      <c r="GN826">
        <f>IF($GS826&gt;=37,INDEX($DN:$DN,$GR826+37),"")</f>
      </c>
      <c r="GO826">
        <f>IF($GS826&gt;=38,INDEX($DN:$DN,$GR826+38),"")</f>
      </c>
      <c r="GP826">
        <f>IF($GS826&gt;=39,INDEX($DN:$DN,$GR826+39),"")</f>
      </c>
      <c r="GQ826">
        <f>IF($GS826&gt;=40,INDEX($DN:$DN,$GR826+40),"")</f>
      </c>
      <c r="GR826">
        <f>IFERROR(MATCH($DL826,$DM$2:$DM$148,0)+1,0)</f>
      </c>
      <c r="GS826">
        <f>IFERROR(INDEX($DO$2:$DO$148,MATCH($DL826,$DM$2:$DM$148,0)),0)</f>
      </c>
      <c r="GT826">
        <f>IFERROR(MATCH($Z826,$DP$826:$FC$826,0),0)</f>
      </c>
      <c r="GU826">
        <f>IF($GT826&gt;0,INDEX($FD$826:$GQ$826,$GT826),"")</f>
      </c>
      <c r="GX826">
        <f>IF($JG826&gt;=1,INDEX($GV:$GV,$JF826+1),"")</f>
      </c>
      <c r="GY826">
        <f>IF($JG826&gt;=2,INDEX($GV:$GV,$JF826+2),"")</f>
      </c>
      <c r="GZ826">
        <f>IF($JG826&gt;=3,INDEX($GV:$GV,$JF826+3),"")</f>
      </c>
      <c r="HA826">
        <f>IF($JG826&gt;=4,INDEX($GV:$GV,$JF826+4),"")</f>
      </c>
      <c r="HB826">
        <f>IF($JG826&gt;=5,INDEX($GV:$GV,$JF826+5),"")</f>
      </c>
      <c r="HC826">
        <f>IF($JG826&gt;=6,INDEX($GV:$GV,$JF826+6),"")</f>
      </c>
      <c r="HD826">
        <f>IF($JG826&gt;=7,INDEX($GV:$GV,$JF826+7),"")</f>
      </c>
      <c r="HE826">
        <f>IF($JG826&gt;=8,INDEX($GV:$GV,$JF826+8),"")</f>
      </c>
      <c r="HF826">
        <f>IF($JG826&gt;=9,INDEX($GV:$GV,$JF826+9),"")</f>
      </c>
      <c r="HG826">
        <f>IF($JG826&gt;=10,INDEX($GV:$GV,$JF826+10),"")</f>
      </c>
      <c r="HH826">
        <f>IF($JG826&gt;=11,INDEX($GV:$GV,$JF826+11),"")</f>
      </c>
      <c r="HI826">
        <f>IF($JG826&gt;=12,INDEX($GV:$GV,$JF826+12),"")</f>
      </c>
      <c r="HJ826">
        <f>IF($JG826&gt;=13,INDEX($GV:$GV,$JF826+13),"")</f>
      </c>
      <c r="HK826">
        <f>IF($JG826&gt;=14,INDEX($GV:$GV,$JF826+14),"")</f>
      </c>
      <c r="HL826">
        <f>IF($JG826&gt;=15,INDEX($GV:$GV,$JF826+15),"")</f>
      </c>
      <c r="HM826">
        <f>IF($JG826&gt;=16,INDEX($GV:$GV,$JF826+16),"")</f>
      </c>
      <c r="HN826">
        <f>IF($JG826&gt;=17,INDEX($GV:$GV,$JF826+17),"")</f>
      </c>
      <c r="HO826">
        <f>IF($JG826&gt;=18,INDEX($GV:$GV,$JF826+18),"")</f>
      </c>
      <c r="HP826">
        <f>IF($JG826&gt;=19,INDEX($GV:$GV,$JF826+19),"")</f>
      </c>
      <c r="HQ826">
        <f>IF($JG826&gt;=20,INDEX($GV:$GV,$JF826+20),"")</f>
      </c>
      <c r="HR826">
        <f>IF($JG826&gt;=21,INDEX($GV:$GV,$JF826+21),"")</f>
      </c>
      <c r="HS826">
        <f>IF($JG826&gt;=22,INDEX($GV:$GV,$JF826+22),"")</f>
      </c>
      <c r="HT826">
        <f>IF($JG826&gt;=23,INDEX($GV:$GV,$JF826+23),"")</f>
      </c>
      <c r="HU826">
        <f>IF($JG826&gt;=24,INDEX($GV:$GV,$JF826+24),"")</f>
      </c>
      <c r="HV826">
        <f>IF($JG826&gt;=25,INDEX($GV:$GV,$JF826+25),"")</f>
      </c>
      <c r="HW826">
        <f>IF($JG826&gt;=26,INDEX($GV:$GV,$JF826+26),"")</f>
      </c>
      <c r="HX826">
        <f>IF($JG826&gt;=27,INDEX($GV:$GV,$JF826+27),"")</f>
      </c>
      <c r="HY826">
        <f>IF($JG826&gt;=28,INDEX($GV:$GV,$JF826+28),"")</f>
      </c>
      <c r="HZ826">
        <f>IF($JG826&gt;=29,INDEX($GV:$GV,$JF826+29),"")</f>
      </c>
      <c r="IA826">
        <f>IF($JG826&gt;=30,INDEX($GV:$GV,$JF826+30),"")</f>
      </c>
      <c r="IB826">
        <f>IF($JG826&gt;=31,INDEX($GV:$GV,$JF826+31),"")</f>
      </c>
      <c r="IC826">
        <f>IF($JG826&gt;=32,INDEX($GV:$GV,$JF826+32),"")</f>
      </c>
      <c r="ID826">
        <f>IF($JG826&gt;=33,INDEX($GV:$GV,$JF826+33),"")</f>
      </c>
      <c r="IE826">
        <f>IF($JG826&gt;=34,INDEX($GV:$GV,$JF826+34),"")</f>
      </c>
      <c r="IF826">
        <f>IF($JG826&gt;=35,INDEX($GV:$GV,$JF826+35),"")</f>
      </c>
      <c r="IG826">
        <f>IF($JG826&gt;=36,INDEX($GV:$GV,$JF826+36),"")</f>
      </c>
      <c r="IH826">
        <f>IF($JG826&gt;=37,INDEX($GV:$GV,$JF826+37),"")</f>
      </c>
      <c r="II826">
        <f>IF($JG826&gt;=38,INDEX($GV:$GV,$JF826+38),"")</f>
      </c>
      <c r="IJ826">
        <f>IF($JG826&gt;=39,INDEX($GV:$GV,$JF826+39),"")</f>
      </c>
      <c r="IK826">
        <f>IF($JG826&gt;=40,INDEX($GV:$GV,$JF826+40),"")</f>
      </c>
      <c r="IL826">
        <f>IF($JG826&gt;=41,INDEX($GV:$GV,$JF826+41),"")</f>
      </c>
      <c r="IM826">
        <f>IF($JG826&gt;=42,INDEX($GV:$GV,$JF826+42),"")</f>
      </c>
      <c r="IN826">
        <f>IF($JG826&gt;=43,INDEX($GV:$GV,$JF826+43),"")</f>
      </c>
      <c r="IO826">
        <f>IF($JG826&gt;=44,INDEX($GV:$GV,$JF826+44),"")</f>
      </c>
      <c r="IP826">
        <f>IF($JG826&gt;=45,INDEX($GV:$GV,$JF826+45),"")</f>
      </c>
      <c r="IQ826">
        <f>IF($JG826&gt;=46,INDEX($GV:$GV,$JF826+46),"")</f>
      </c>
      <c r="IR826">
        <f>IF($JG826&gt;=47,INDEX($GV:$GV,$JF826+47),"")</f>
      </c>
      <c r="IS826">
        <f>IF($JG826&gt;=48,INDEX($GV:$GV,$JF826+48),"")</f>
      </c>
      <c r="IT826">
        <f>IF($JG826&gt;=49,INDEX($GV:$GV,$JF826+49),"")</f>
      </c>
      <c r="IU826">
        <f>IF($JG826&gt;=50,INDEX($GV:$GV,$JF826+50),"")</f>
      </c>
      <c r="IV826">
        <f>IF($JG826&gt;=51,INDEX($GV:$GV,$JF826+51),"")</f>
      </c>
      <c r="IW826">
        <f>IF($JG826&gt;=52,INDEX($GV:$GV,$JF826+52),"")</f>
      </c>
      <c r="IX826">
        <f>IF($JG826&gt;=53,INDEX($GV:$GV,$JF826+53),"")</f>
      </c>
      <c r="IY826">
        <f>IF($JG826&gt;=54,INDEX($GV:$GV,$JF826+54),"")</f>
      </c>
      <c r="IZ826">
        <f>IF($JG826&gt;=55,INDEX($GV:$GV,$JF826+55),"")</f>
      </c>
      <c r="JA826">
        <f>IF($JG826&gt;=56,INDEX($GV:$GV,$JF826+56),"")</f>
      </c>
      <c r="JB826">
        <f>IF($JG826&gt;=57,INDEX($GV:$GV,$JF826+57),"")</f>
      </c>
      <c r="JC826">
        <f>IF($JG826&gt;=58,INDEX($GV:$GV,$JF826+58),"")</f>
      </c>
      <c r="JD826">
        <f>IF($JG826&gt;=59,INDEX($GV:$GV,$JF826+59),"")</f>
      </c>
      <c r="JE826">
        <f>IF($JG826&gt;=60,INDEX($GV:$GV,$JF826+60),"")</f>
      </c>
      <c r="JF826">
        <f>IFERROR(MATCH($GU826,$GV$2:$GV$322,0)+1,0)</f>
      </c>
      <c r="JG826">
        <f>IFERROR(INDEX($GW$2:$GW$322,MATCH($GU826,$GV$2:$GV$322,0)),0)</f>
      </c>
      <c r="JH826" t="s">
        <v>44</v>
      </c>
      <c r="JI826" t="s">
        <v>44</v>
      </c>
    </row>
    <row r="827" spans="1:269" x14ac:dyDescent="0.25">
      <c r="R827">
        <f>IF(OR($U827="",$Q827=""),"",IFERROR($U827/$Q827,0))</f>
      </c>
      <c r="S827">
        <f>IF($U827="","",
SUM($T827,$V827,$AA827,$W827,$Y827)*
(1-IF($AB827="",0,VALUE($AB827)/100)))</f>
      </c>
      <c r="T827">
        <f>IF($U827="","",$U827)</f>
      </c>
      <c r="V827">
        <f>IF($U827="","",
IF($O827="","",
IF(ISNUMBER(SEARCH("exempt",LOWER($O827))),0,
$U827*(VALUE(SUBSTITUTE($O827,"%",""))/100))))</f>
      </c>
      <c r="AC827">
        <f>IFERROR(IF(FIND(" - ",$K827)&gt;0,MID($K827,FIND(" - ",$K827)+3,LEN($K827)),""),"")</f>
      </c>
      <c r="AL827" t="s">
        <v>1862</v>
      </c>
      <c r="AT827">
        <f>IFERROR(LEFT($K827,FIND(" - ",$K827)-1),$K827)</f>
      </c>
      <c r="AW827">
        <f>IF($CL827&gt;=1,INDEX($AU:$AU,$CK827+1),"")</f>
      </c>
      <c r="AX827">
        <f>IF($CL827&gt;=2,INDEX($AU:$AU,$CK827+2),"")</f>
      </c>
      <c r="AY827">
        <f>IF($CL827&gt;=3,INDEX($AU:$AU,$CK827+3),"")</f>
      </c>
      <c r="AZ827">
        <f>IF($CL827&gt;=4,INDEX($AU:$AU,$CK827+4),"")</f>
      </c>
      <c r="BA827">
        <f>IF($CL827&gt;=5,INDEX($AU:$AU,$CK827+5),"")</f>
      </c>
      <c r="BB827">
        <f>IF($CL827&gt;=6,INDEX($AU:$AU,$CK827+6),"")</f>
      </c>
      <c r="BC827">
        <f>IF($CL827&gt;=7,INDEX($AU:$AU,$CK827+7),"")</f>
      </c>
      <c r="BD827">
        <f>IF($CL827&gt;=8,INDEX($AU:$AU,$CK827+8),"")</f>
      </c>
      <c r="BE827">
        <f>IF($CL827&gt;=9,INDEX($AU:$AU,$CK827+9),"")</f>
      </c>
      <c r="BF827">
        <f>IF($CL827&gt;=10,INDEX($AU:$AU,$CK827+10),"")</f>
      </c>
      <c r="BG827">
        <f>IF($CL827&gt;=11,INDEX($AU:$AU,$CK827+11),"")</f>
      </c>
      <c r="BH827">
        <f>IF($CL827&gt;=12,INDEX($AU:$AU,$CK827+12),"")</f>
      </c>
      <c r="BI827">
        <f>IF($CL827&gt;=13,INDEX($AU:$AU,$CK827+13),"")</f>
      </c>
      <c r="BJ827">
        <f>IF($CL827&gt;=14,INDEX($AU:$AU,$CK827+14),"")</f>
      </c>
      <c r="BK827">
        <f>IF($CL827&gt;=15,INDEX($AU:$AU,$CK827+15),"")</f>
      </c>
      <c r="BL827">
        <f>IF($CL827&gt;=16,INDEX($AU:$AU,$CK827+16),"")</f>
      </c>
      <c r="BM827">
        <f>IF($CL827&gt;=17,INDEX($AU:$AU,$CK827+17),"")</f>
      </c>
      <c r="BN827">
        <f>IF($CL827&gt;=18,INDEX($AU:$AU,$CK827+18),"")</f>
      </c>
      <c r="BO827">
        <f>IF($CL827&gt;=19,INDEX($AU:$AU,$CK827+19),"")</f>
      </c>
      <c r="BP827">
        <f>IF($CL827&gt;=20,INDEX($AU:$AU,$CK827+20),"")</f>
      </c>
      <c r="BQ827">
        <f>IF($CL827&gt;=21,INDEX($AU:$AU,$CK827+21),"")</f>
      </c>
      <c r="BR827">
        <f>IF($CL827&gt;=22,INDEX($AU:$AU,$CK827+22),"")</f>
      </c>
      <c r="BS827">
        <f>IF($CL827&gt;=23,INDEX($AU:$AU,$CK827+23),"")</f>
      </c>
      <c r="BT827">
        <f>IF($CL827&gt;=24,INDEX($AU:$AU,$CK827+24),"")</f>
      </c>
      <c r="BU827">
        <f>IF($CL827&gt;=25,INDEX($AU:$AU,$CK827+25),"")</f>
      </c>
      <c r="BV827">
        <f>IF($CL827&gt;=26,INDEX($AU:$AU,$CK827+26),"")</f>
      </c>
      <c r="BW827">
        <f>IF($CL827&gt;=27,INDEX($AU:$AU,$CK827+27),"")</f>
      </c>
      <c r="BX827">
        <f>IF($CL827&gt;=28,INDEX($AU:$AU,$CK827+28),"")</f>
      </c>
      <c r="BY827">
        <f>IF($CL827&gt;=29,INDEX($AU:$AU,$CK827+29),"")</f>
      </c>
      <c r="BZ827">
        <f>IF($CL827&gt;=30,INDEX($AU:$AU,$CK827+30),"")</f>
      </c>
      <c r="CA827">
        <f>IF($CL827&gt;=31,INDEX($AU:$AU,$CK827+31),"")</f>
      </c>
      <c r="CB827">
        <f>IF($CL827&gt;=32,INDEX($AU:$AU,$CK827+32),"")</f>
      </c>
      <c r="CC827">
        <f>IF($CL827&gt;=33,INDEX($AU:$AU,$CK827+33),"")</f>
      </c>
      <c r="CD827">
        <f>IF($CL827&gt;=34,INDEX($AU:$AU,$CK827+34),"")</f>
      </c>
      <c r="CE827">
        <f>IF($CL827&gt;=35,INDEX($AU:$AU,$CK827+35),"")</f>
      </c>
      <c r="CF827">
        <f>IF($CL827&gt;=36,INDEX($AU:$AU,$CK827+36),"")</f>
      </c>
      <c r="CG827">
        <f>IF($CL827&gt;=37,INDEX($AU:$AU,$CK827+37),"")</f>
      </c>
      <c r="CH827">
        <f>IF($CL827&gt;=38,INDEX($AU:$AU,$CK827+38),"")</f>
      </c>
      <c r="CI827">
        <f>IF($CL827&gt;=39,INDEX($AU:$AU,$CK827+39),"")</f>
      </c>
      <c r="CJ827">
        <f>IF($CL827&gt;=40,INDEX($AU:$AU,$CK827+40),"")</f>
      </c>
      <c r="CK827">
        <f>IFERROR(MATCH($AT827,$AU$2:$AU$133,0)+1,0)</f>
      </c>
      <c r="CL827">
        <f>IFERROR(INDEX($AV$2:$AV$133,MATCH($AT827,$AU$2:$AU$133,0)),0)</f>
      </c>
      <c r="CM827">
        <f>IFERROR(LEFT($L827,FIND(" - ",$L827)-1),$L827)</f>
      </c>
      <c r="CN827" t="s">
        <v>149</v>
      </c>
      <c r="CP827">
        <f>IF($DK827&gt;=1,INDEX($CN:$CN,$DJ827+1),"")</f>
      </c>
      <c r="CQ827">
        <f>IF($DK827&gt;=2,INDEX($CN:$CN,$DJ827+2),"")</f>
      </c>
      <c r="CR827">
        <f>IF($DK827&gt;=3,INDEX($CN:$CN,$DJ827+3),"")</f>
      </c>
      <c r="CS827">
        <f>IF($DK827&gt;=4,INDEX($CN:$CN,$DJ827+4),"")</f>
      </c>
      <c r="CT827">
        <f>IF($DK827&gt;=5,INDEX($CN:$CN,$DJ827+5),"")</f>
      </c>
      <c r="CU827">
        <f>IF($DK827&gt;=6,INDEX($CN:$CN,$DJ827+6),"")</f>
      </c>
      <c r="CV827">
        <f>IF($DK827&gt;=7,INDEX($CN:$CN,$DJ827+7),"")</f>
      </c>
      <c r="CW827">
        <f>IF($DK827&gt;=8,INDEX($CN:$CN,$DJ827+8),"")</f>
      </c>
      <c r="CX827">
        <f>IF($DK827&gt;=9,INDEX($CN:$CN,$DJ827+9),"")</f>
      </c>
      <c r="CY827">
        <f>IF($DK827&gt;=10,INDEX($CN:$CN,$DJ827+10),"")</f>
      </c>
      <c r="CZ827">
        <f>IF($DK827&gt;=11,INDEX($CN:$CN,$DJ827+11),"")</f>
      </c>
      <c r="DA827">
        <f>IF($DK827&gt;=12,INDEX($CN:$CN,$DJ827+12),"")</f>
      </c>
      <c r="DB827">
        <f>IF($DK827&gt;=13,INDEX($CN:$CN,$DJ827+13),"")</f>
      </c>
      <c r="DC827">
        <f>IF($DK827&gt;=14,INDEX($CN:$CN,$DJ827+14),"")</f>
      </c>
      <c r="DD827">
        <f>IF($DK827&gt;=15,INDEX($CN:$CN,$DJ827+15),"")</f>
      </c>
      <c r="DE827">
        <f>IF($DK827&gt;=16,INDEX($CN:$CN,$DJ827+16),"")</f>
      </c>
      <c r="DF827">
        <f>IF($DK827&gt;=17,INDEX($CN:$CN,$DJ827+17),"")</f>
      </c>
      <c r="DG827">
        <f>IF($DK827&gt;=18,INDEX($CN:$CN,$DJ827+18),"")</f>
      </c>
      <c r="DH827">
        <f>IF($DK827&gt;=19,INDEX($CN:$CN,$DJ827+19),"")</f>
      </c>
      <c r="DI827">
        <f>IF($DK827&gt;=20,INDEX($CN:$CN,$DJ827+20),"")</f>
      </c>
      <c r="DJ827">
        <f>IFERROR(MATCH($CM827,$CN$2:$CN$1089,0)+1,0)</f>
      </c>
      <c r="DK827">
        <f>IFERROR(INDEX($CO$2:$CO$1089,MATCH($CM827,$CN$2:$CN$1089,0)),0)</f>
      </c>
      <c r="DL827">
        <f>IFERROR(INDEX($AS:$AS,MATCH($O827,$AR:$AR,0))&amp;"","")</f>
      </c>
      <c r="DP827">
        <f>IF($GS827&gt;=1,INDEX($DM:$DM,$GR827+1),"")</f>
      </c>
      <c r="DQ827">
        <f>IF($GS827&gt;=2,INDEX($DM:$DM,$GR827+2),"")</f>
      </c>
      <c r="DR827">
        <f>IF($GS827&gt;=3,INDEX($DM:$DM,$GR827+3),"")</f>
      </c>
      <c r="DS827">
        <f>IF($GS827&gt;=4,INDEX($DM:$DM,$GR827+4),"")</f>
      </c>
      <c r="DT827">
        <f>IF($GS827&gt;=5,INDEX($DM:$DM,$GR827+5),"")</f>
      </c>
      <c r="DU827">
        <f>IF($GS827&gt;=6,INDEX($DM:$DM,$GR827+6),"")</f>
      </c>
      <c r="DV827">
        <f>IF($GS827&gt;=7,INDEX($DM:$DM,$GR827+7),"")</f>
      </c>
      <c r="DW827">
        <f>IF($GS827&gt;=8,INDEX($DM:$DM,$GR827+8),"")</f>
      </c>
      <c r="DX827">
        <f>IF($GS827&gt;=9,INDEX($DM:$DM,$GR827+9),"")</f>
      </c>
      <c r="DY827">
        <f>IF($GS827&gt;=10,INDEX($DM:$DM,$GR827+10),"")</f>
      </c>
      <c r="DZ827">
        <f>IF($GS827&gt;=11,INDEX($DM:$DM,$GR827+11),"")</f>
      </c>
      <c r="EA827">
        <f>IF($GS827&gt;=12,INDEX($DM:$DM,$GR827+12),"")</f>
      </c>
      <c r="EB827">
        <f>IF($GS827&gt;=13,INDEX($DM:$DM,$GR827+13),"")</f>
      </c>
      <c r="EC827">
        <f>IF($GS827&gt;=14,INDEX($DM:$DM,$GR827+14),"")</f>
      </c>
      <c r="ED827">
        <f>IF($GS827&gt;=15,INDEX($DM:$DM,$GR827+15),"")</f>
      </c>
      <c r="EE827">
        <f>IF($GS827&gt;=16,INDEX($DM:$DM,$GR827+16),"")</f>
      </c>
      <c r="EF827">
        <f>IF($GS827&gt;=17,INDEX($DM:$DM,$GR827+17),"")</f>
      </c>
      <c r="EG827">
        <f>IF($GS827&gt;=18,INDEX($DM:$DM,$GR827+18),"")</f>
      </c>
      <c r="EH827">
        <f>IF($GS827&gt;=19,INDEX($DM:$DM,$GR827+19),"")</f>
      </c>
      <c r="EI827">
        <f>IF($GS827&gt;=20,INDEX($DM:$DM,$GR827+20),"")</f>
      </c>
      <c r="EJ827">
        <f>IF($GS827&gt;=21,INDEX($DM:$DM,$GR827+21),"")</f>
      </c>
      <c r="EK827">
        <f>IF($GS827&gt;=22,INDEX($DM:$DM,$GR827+22),"")</f>
      </c>
      <c r="EL827">
        <f>IF($GS827&gt;=23,INDEX($DM:$DM,$GR827+23),"")</f>
      </c>
      <c r="EM827">
        <f>IF($GS827&gt;=24,INDEX($DM:$DM,$GR827+24),"")</f>
      </c>
      <c r="EN827">
        <f>IF($GS827&gt;=25,INDEX($DM:$DM,$GR827+25),"")</f>
      </c>
      <c r="EO827">
        <f>IF($GS827&gt;=26,INDEX($DM:$DM,$GR827+26),"")</f>
      </c>
      <c r="EP827">
        <f>IF($GS827&gt;=27,INDEX($DM:$DM,$GR827+27),"")</f>
      </c>
      <c r="EQ827">
        <f>IF($GS827&gt;=28,INDEX($DM:$DM,$GR827+28),"")</f>
      </c>
      <c r="ER827">
        <f>IF($GS827&gt;=29,INDEX($DM:$DM,$GR827+29),"")</f>
      </c>
      <c r="ES827">
        <f>IF($GS827&gt;=30,INDEX($DM:$DM,$GR827+30),"")</f>
      </c>
      <c r="ET827">
        <f>IF($GS827&gt;=31,INDEX($DM:$DM,$GR827+31),"")</f>
      </c>
      <c r="EU827">
        <f>IF($GS827&gt;=32,INDEX($DM:$DM,$GR827+32),"")</f>
      </c>
      <c r="EV827">
        <f>IF($GS827&gt;=33,INDEX($DM:$DM,$GR827+33),"")</f>
      </c>
      <c r="EW827">
        <f>IF($GS827&gt;=34,INDEX($DM:$DM,$GR827+34),"")</f>
      </c>
      <c r="EX827">
        <f>IF($GS827&gt;=35,INDEX($DM:$DM,$GR827+35),"")</f>
      </c>
      <c r="EY827">
        <f>IF($GS827&gt;=36,INDEX($DM:$DM,$GR827+36),"")</f>
      </c>
      <c r="EZ827">
        <f>IF($GS827&gt;=37,INDEX($DM:$DM,$GR827+37),"")</f>
      </c>
      <c r="FA827">
        <f>IF($GS827&gt;=38,INDEX($DM:$DM,$GR827+38),"")</f>
      </c>
      <c r="FB827">
        <f>IF($GS827&gt;=39,INDEX($DM:$DM,$GR827+39),"")</f>
      </c>
      <c r="FC827">
        <f>IF($GS827&gt;=40,INDEX($DM:$DM,$GR827+40),"")</f>
      </c>
      <c r="FD827">
        <f>IF($GS827&gt;=1,INDEX($DN:$DN,$GR827+1),"")</f>
      </c>
      <c r="FE827">
        <f>IF($GS827&gt;=2,INDEX($DN:$DN,$GR827+2),"")</f>
      </c>
      <c r="FF827">
        <f>IF($GS827&gt;=3,INDEX($DN:$DN,$GR827+3),"")</f>
      </c>
      <c r="FG827">
        <f>IF($GS827&gt;=4,INDEX($DN:$DN,$GR827+4),"")</f>
      </c>
      <c r="FH827">
        <f>IF($GS827&gt;=5,INDEX($DN:$DN,$GR827+5),"")</f>
      </c>
      <c r="FI827">
        <f>IF($GS827&gt;=6,INDEX($DN:$DN,$GR827+6),"")</f>
      </c>
      <c r="FJ827">
        <f>IF($GS827&gt;=7,INDEX($DN:$DN,$GR827+7),"")</f>
      </c>
      <c r="FK827">
        <f>IF($GS827&gt;=8,INDEX($DN:$DN,$GR827+8),"")</f>
      </c>
      <c r="FL827">
        <f>IF($GS827&gt;=9,INDEX($DN:$DN,$GR827+9),"")</f>
      </c>
      <c r="FM827">
        <f>IF($GS827&gt;=10,INDEX($DN:$DN,$GR827+10),"")</f>
      </c>
      <c r="FN827">
        <f>IF($GS827&gt;=11,INDEX($DN:$DN,$GR827+11),"")</f>
      </c>
      <c r="FO827">
        <f>IF($GS827&gt;=12,INDEX($DN:$DN,$GR827+12),"")</f>
      </c>
      <c r="FP827">
        <f>IF($GS827&gt;=13,INDEX($DN:$DN,$GR827+13),"")</f>
      </c>
      <c r="FQ827">
        <f>IF($GS827&gt;=14,INDEX($DN:$DN,$GR827+14),"")</f>
      </c>
      <c r="FR827">
        <f>IF($GS827&gt;=15,INDEX($DN:$DN,$GR827+15),"")</f>
      </c>
      <c r="FS827">
        <f>IF($GS827&gt;=16,INDEX($DN:$DN,$GR827+16),"")</f>
      </c>
      <c r="FT827">
        <f>IF($GS827&gt;=17,INDEX($DN:$DN,$GR827+17),"")</f>
      </c>
      <c r="FU827">
        <f>IF($GS827&gt;=18,INDEX($DN:$DN,$GR827+18),"")</f>
      </c>
      <c r="FV827">
        <f>IF($GS827&gt;=19,INDEX($DN:$DN,$GR827+19),"")</f>
      </c>
      <c r="FW827">
        <f>IF($GS827&gt;=20,INDEX($DN:$DN,$GR827+20),"")</f>
      </c>
      <c r="FX827">
        <f>IF($GS827&gt;=21,INDEX($DN:$DN,$GR827+21),"")</f>
      </c>
      <c r="FY827">
        <f>IF($GS827&gt;=22,INDEX($DN:$DN,$GR827+22),"")</f>
      </c>
      <c r="FZ827">
        <f>IF($GS827&gt;=23,INDEX($DN:$DN,$GR827+23),"")</f>
      </c>
      <c r="GA827">
        <f>IF($GS827&gt;=24,INDEX($DN:$DN,$GR827+24),"")</f>
      </c>
      <c r="GB827">
        <f>IF($GS827&gt;=25,INDEX($DN:$DN,$GR827+25),"")</f>
      </c>
      <c r="GC827">
        <f>IF($GS827&gt;=26,INDEX($DN:$DN,$GR827+26),"")</f>
      </c>
      <c r="GD827">
        <f>IF($GS827&gt;=27,INDEX($DN:$DN,$GR827+27),"")</f>
      </c>
      <c r="GE827">
        <f>IF($GS827&gt;=28,INDEX($DN:$DN,$GR827+28),"")</f>
      </c>
      <c r="GF827">
        <f>IF($GS827&gt;=29,INDEX($DN:$DN,$GR827+29),"")</f>
      </c>
      <c r="GG827">
        <f>IF($GS827&gt;=30,INDEX($DN:$DN,$GR827+30),"")</f>
      </c>
      <c r="GH827">
        <f>IF($GS827&gt;=31,INDEX($DN:$DN,$GR827+31),"")</f>
      </c>
      <c r="GI827">
        <f>IF($GS827&gt;=32,INDEX($DN:$DN,$GR827+32),"")</f>
      </c>
      <c r="GJ827">
        <f>IF($GS827&gt;=33,INDEX($DN:$DN,$GR827+33),"")</f>
      </c>
      <c r="GK827">
        <f>IF($GS827&gt;=34,INDEX($DN:$DN,$GR827+34),"")</f>
      </c>
      <c r="GL827">
        <f>IF($GS827&gt;=35,INDEX($DN:$DN,$GR827+35),"")</f>
      </c>
      <c r="GM827">
        <f>IF($GS827&gt;=36,INDEX($DN:$DN,$GR827+36),"")</f>
      </c>
      <c r="GN827">
        <f>IF($GS827&gt;=37,INDEX($DN:$DN,$GR827+37),"")</f>
      </c>
      <c r="GO827">
        <f>IF($GS827&gt;=38,INDEX($DN:$DN,$GR827+38),"")</f>
      </c>
      <c r="GP827">
        <f>IF($GS827&gt;=39,INDEX($DN:$DN,$GR827+39),"")</f>
      </c>
      <c r="GQ827">
        <f>IF($GS827&gt;=40,INDEX($DN:$DN,$GR827+40),"")</f>
      </c>
      <c r="GR827">
        <f>IFERROR(MATCH($DL827,$DM$2:$DM$148,0)+1,0)</f>
      </c>
      <c r="GS827">
        <f>IFERROR(INDEX($DO$2:$DO$148,MATCH($DL827,$DM$2:$DM$148,0)),0)</f>
      </c>
      <c r="GT827">
        <f>IFERROR(MATCH($Z827,$DP$827:$FC$827,0),0)</f>
      </c>
      <c r="GU827">
        <f>IF($GT827&gt;0,INDEX($FD$827:$GQ$827,$GT827),"")</f>
      </c>
      <c r="GX827">
        <f>IF($JG827&gt;=1,INDEX($GV:$GV,$JF827+1),"")</f>
      </c>
      <c r="GY827">
        <f>IF($JG827&gt;=2,INDEX($GV:$GV,$JF827+2),"")</f>
      </c>
      <c r="GZ827">
        <f>IF($JG827&gt;=3,INDEX($GV:$GV,$JF827+3),"")</f>
      </c>
      <c r="HA827">
        <f>IF($JG827&gt;=4,INDEX($GV:$GV,$JF827+4),"")</f>
      </c>
      <c r="HB827">
        <f>IF($JG827&gt;=5,INDEX($GV:$GV,$JF827+5),"")</f>
      </c>
      <c r="HC827">
        <f>IF($JG827&gt;=6,INDEX($GV:$GV,$JF827+6),"")</f>
      </c>
      <c r="HD827">
        <f>IF($JG827&gt;=7,INDEX($GV:$GV,$JF827+7),"")</f>
      </c>
      <c r="HE827">
        <f>IF($JG827&gt;=8,INDEX($GV:$GV,$JF827+8),"")</f>
      </c>
      <c r="HF827">
        <f>IF($JG827&gt;=9,INDEX($GV:$GV,$JF827+9),"")</f>
      </c>
      <c r="HG827">
        <f>IF($JG827&gt;=10,INDEX($GV:$GV,$JF827+10),"")</f>
      </c>
      <c r="HH827">
        <f>IF($JG827&gt;=11,INDEX($GV:$GV,$JF827+11),"")</f>
      </c>
      <c r="HI827">
        <f>IF($JG827&gt;=12,INDEX($GV:$GV,$JF827+12),"")</f>
      </c>
      <c r="HJ827">
        <f>IF($JG827&gt;=13,INDEX($GV:$GV,$JF827+13),"")</f>
      </c>
      <c r="HK827">
        <f>IF($JG827&gt;=14,INDEX($GV:$GV,$JF827+14),"")</f>
      </c>
      <c r="HL827">
        <f>IF($JG827&gt;=15,INDEX($GV:$GV,$JF827+15),"")</f>
      </c>
      <c r="HM827">
        <f>IF($JG827&gt;=16,INDEX($GV:$GV,$JF827+16),"")</f>
      </c>
      <c r="HN827">
        <f>IF($JG827&gt;=17,INDEX($GV:$GV,$JF827+17),"")</f>
      </c>
      <c r="HO827">
        <f>IF($JG827&gt;=18,INDEX($GV:$GV,$JF827+18),"")</f>
      </c>
      <c r="HP827">
        <f>IF($JG827&gt;=19,INDEX($GV:$GV,$JF827+19),"")</f>
      </c>
      <c r="HQ827">
        <f>IF($JG827&gt;=20,INDEX($GV:$GV,$JF827+20),"")</f>
      </c>
      <c r="HR827">
        <f>IF($JG827&gt;=21,INDEX($GV:$GV,$JF827+21),"")</f>
      </c>
      <c r="HS827">
        <f>IF($JG827&gt;=22,INDEX($GV:$GV,$JF827+22),"")</f>
      </c>
      <c r="HT827">
        <f>IF($JG827&gt;=23,INDEX($GV:$GV,$JF827+23),"")</f>
      </c>
      <c r="HU827">
        <f>IF($JG827&gt;=24,INDEX($GV:$GV,$JF827+24),"")</f>
      </c>
      <c r="HV827">
        <f>IF($JG827&gt;=25,INDEX($GV:$GV,$JF827+25),"")</f>
      </c>
      <c r="HW827">
        <f>IF($JG827&gt;=26,INDEX($GV:$GV,$JF827+26),"")</f>
      </c>
      <c r="HX827">
        <f>IF($JG827&gt;=27,INDEX($GV:$GV,$JF827+27),"")</f>
      </c>
      <c r="HY827">
        <f>IF($JG827&gt;=28,INDEX($GV:$GV,$JF827+28),"")</f>
      </c>
      <c r="HZ827">
        <f>IF($JG827&gt;=29,INDEX($GV:$GV,$JF827+29),"")</f>
      </c>
      <c r="IA827">
        <f>IF($JG827&gt;=30,INDEX($GV:$GV,$JF827+30),"")</f>
      </c>
      <c r="IB827">
        <f>IF($JG827&gt;=31,INDEX($GV:$GV,$JF827+31),"")</f>
      </c>
      <c r="IC827">
        <f>IF($JG827&gt;=32,INDEX($GV:$GV,$JF827+32),"")</f>
      </c>
      <c r="ID827">
        <f>IF($JG827&gt;=33,INDEX($GV:$GV,$JF827+33),"")</f>
      </c>
      <c r="IE827">
        <f>IF($JG827&gt;=34,INDEX($GV:$GV,$JF827+34),"")</f>
      </c>
      <c r="IF827">
        <f>IF($JG827&gt;=35,INDEX($GV:$GV,$JF827+35),"")</f>
      </c>
      <c r="IG827">
        <f>IF($JG827&gt;=36,INDEX($GV:$GV,$JF827+36),"")</f>
      </c>
      <c r="IH827">
        <f>IF($JG827&gt;=37,INDEX($GV:$GV,$JF827+37),"")</f>
      </c>
      <c r="II827">
        <f>IF($JG827&gt;=38,INDEX($GV:$GV,$JF827+38),"")</f>
      </c>
      <c r="IJ827">
        <f>IF($JG827&gt;=39,INDEX($GV:$GV,$JF827+39),"")</f>
      </c>
      <c r="IK827">
        <f>IF($JG827&gt;=40,INDEX($GV:$GV,$JF827+40),"")</f>
      </c>
      <c r="IL827">
        <f>IF($JG827&gt;=41,INDEX($GV:$GV,$JF827+41),"")</f>
      </c>
      <c r="IM827">
        <f>IF($JG827&gt;=42,INDEX($GV:$GV,$JF827+42),"")</f>
      </c>
      <c r="IN827">
        <f>IF($JG827&gt;=43,INDEX($GV:$GV,$JF827+43),"")</f>
      </c>
      <c r="IO827">
        <f>IF($JG827&gt;=44,INDEX($GV:$GV,$JF827+44),"")</f>
      </c>
      <c r="IP827">
        <f>IF($JG827&gt;=45,INDEX($GV:$GV,$JF827+45),"")</f>
      </c>
      <c r="IQ827">
        <f>IF($JG827&gt;=46,INDEX($GV:$GV,$JF827+46),"")</f>
      </c>
      <c r="IR827">
        <f>IF($JG827&gt;=47,INDEX($GV:$GV,$JF827+47),"")</f>
      </c>
      <c r="IS827">
        <f>IF($JG827&gt;=48,INDEX($GV:$GV,$JF827+48),"")</f>
      </c>
      <c r="IT827">
        <f>IF($JG827&gt;=49,INDEX($GV:$GV,$JF827+49),"")</f>
      </c>
      <c r="IU827">
        <f>IF($JG827&gt;=50,INDEX($GV:$GV,$JF827+50),"")</f>
      </c>
      <c r="IV827">
        <f>IF($JG827&gt;=51,INDEX($GV:$GV,$JF827+51),"")</f>
      </c>
      <c r="IW827">
        <f>IF($JG827&gt;=52,INDEX($GV:$GV,$JF827+52),"")</f>
      </c>
      <c r="IX827">
        <f>IF($JG827&gt;=53,INDEX($GV:$GV,$JF827+53),"")</f>
      </c>
      <c r="IY827">
        <f>IF($JG827&gt;=54,INDEX($GV:$GV,$JF827+54),"")</f>
      </c>
      <c r="IZ827">
        <f>IF($JG827&gt;=55,INDEX($GV:$GV,$JF827+55),"")</f>
      </c>
      <c r="JA827">
        <f>IF($JG827&gt;=56,INDEX($GV:$GV,$JF827+56),"")</f>
      </c>
      <c r="JB827">
        <f>IF($JG827&gt;=57,INDEX($GV:$GV,$JF827+57),"")</f>
      </c>
      <c r="JC827">
        <f>IF($JG827&gt;=58,INDEX($GV:$GV,$JF827+58),"")</f>
      </c>
      <c r="JD827">
        <f>IF($JG827&gt;=59,INDEX($GV:$GV,$JF827+59),"")</f>
      </c>
      <c r="JE827">
        <f>IF($JG827&gt;=60,INDEX($GV:$GV,$JF827+60),"")</f>
      </c>
      <c r="JF827">
        <f>IFERROR(MATCH($GU827,$GV$2:$GV$322,0)+1,0)</f>
      </c>
      <c r="JG827">
        <f>IFERROR(INDEX($GW$2:$GW$322,MATCH($GU827,$GV$2:$GV$322,0)),0)</f>
      </c>
      <c r="JH827" t="s">
        <v>44</v>
      </c>
      <c r="JI827" t="s">
        <v>44</v>
      </c>
    </row>
    <row r="828" spans="1:269" x14ac:dyDescent="0.25">
      <c r="R828">
        <f>IF(OR($U828="",$Q828=""),"",IFERROR($U828/$Q828,0))</f>
      </c>
      <c r="S828">
        <f>IF($U828="","",
SUM($T828,$V828,$AA828,$W828,$Y828)*
(1-IF($AB828="",0,VALUE($AB828)/100)))</f>
      </c>
      <c r="T828">
        <f>IF($U828="","",$U828)</f>
      </c>
      <c r="V828">
        <f>IF($U828="","",
IF($O828="","",
IF(ISNUMBER(SEARCH("exempt",LOWER($O828))),0,
$U828*(VALUE(SUBSTITUTE($O828,"%",""))/100))))</f>
      </c>
      <c r="AC828">
        <f>IFERROR(IF(FIND(" - ",$K828)&gt;0,MID($K828,FIND(" - ",$K828)+3,LEN($K828)),""),"")</f>
      </c>
      <c r="AL828" t="s">
        <v>1863</v>
      </c>
      <c r="AT828">
        <f>IFERROR(LEFT($K828,FIND(" - ",$K828)-1),$K828)</f>
      </c>
      <c r="AW828">
        <f>IF($CL828&gt;=1,INDEX($AU:$AU,$CK828+1),"")</f>
      </c>
      <c r="AX828">
        <f>IF($CL828&gt;=2,INDEX($AU:$AU,$CK828+2),"")</f>
      </c>
      <c r="AY828">
        <f>IF($CL828&gt;=3,INDEX($AU:$AU,$CK828+3),"")</f>
      </c>
      <c r="AZ828">
        <f>IF($CL828&gt;=4,INDEX($AU:$AU,$CK828+4),"")</f>
      </c>
      <c r="BA828">
        <f>IF($CL828&gt;=5,INDEX($AU:$AU,$CK828+5),"")</f>
      </c>
      <c r="BB828">
        <f>IF($CL828&gt;=6,INDEX($AU:$AU,$CK828+6),"")</f>
      </c>
      <c r="BC828">
        <f>IF($CL828&gt;=7,INDEX($AU:$AU,$CK828+7),"")</f>
      </c>
      <c r="BD828">
        <f>IF($CL828&gt;=8,INDEX($AU:$AU,$CK828+8),"")</f>
      </c>
      <c r="BE828">
        <f>IF($CL828&gt;=9,INDEX($AU:$AU,$CK828+9),"")</f>
      </c>
      <c r="BF828">
        <f>IF($CL828&gt;=10,INDEX($AU:$AU,$CK828+10),"")</f>
      </c>
      <c r="BG828">
        <f>IF($CL828&gt;=11,INDEX($AU:$AU,$CK828+11),"")</f>
      </c>
      <c r="BH828">
        <f>IF($CL828&gt;=12,INDEX($AU:$AU,$CK828+12),"")</f>
      </c>
      <c r="BI828">
        <f>IF($CL828&gt;=13,INDEX($AU:$AU,$CK828+13),"")</f>
      </c>
      <c r="BJ828">
        <f>IF($CL828&gt;=14,INDEX($AU:$AU,$CK828+14),"")</f>
      </c>
      <c r="BK828">
        <f>IF($CL828&gt;=15,INDEX($AU:$AU,$CK828+15),"")</f>
      </c>
      <c r="BL828">
        <f>IF($CL828&gt;=16,INDEX($AU:$AU,$CK828+16),"")</f>
      </c>
      <c r="BM828">
        <f>IF($CL828&gt;=17,INDEX($AU:$AU,$CK828+17),"")</f>
      </c>
      <c r="BN828">
        <f>IF($CL828&gt;=18,INDEX($AU:$AU,$CK828+18),"")</f>
      </c>
      <c r="BO828">
        <f>IF($CL828&gt;=19,INDEX($AU:$AU,$CK828+19),"")</f>
      </c>
      <c r="BP828">
        <f>IF($CL828&gt;=20,INDEX($AU:$AU,$CK828+20),"")</f>
      </c>
      <c r="BQ828">
        <f>IF($CL828&gt;=21,INDEX($AU:$AU,$CK828+21),"")</f>
      </c>
      <c r="BR828">
        <f>IF($CL828&gt;=22,INDEX($AU:$AU,$CK828+22),"")</f>
      </c>
      <c r="BS828">
        <f>IF($CL828&gt;=23,INDEX($AU:$AU,$CK828+23),"")</f>
      </c>
      <c r="BT828">
        <f>IF($CL828&gt;=24,INDEX($AU:$AU,$CK828+24),"")</f>
      </c>
      <c r="BU828">
        <f>IF($CL828&gt;=25,INDEX($AU:$AU,$CK828+25),"")</f>
      </c>
      <c r="BV828">
        <f>IF($CL828&gt;=26,INDEX($AU:$AU,$CK828+26),"")</f>
      </c>
      <c r="BW828">
        <f>IF($CL828&gt;=27,INDEX($AU:$AU,$CK828+27),"")</f>
      </c>
      <c r="BX828">
        <f>IF($CL828&gt;=28,INDEX($AU:$AU,$CK828+28),"")</f>
      </c>
      <c r="BY828">
        <f>IF($CL828&gt;=29,INDEX($AU:$AU,$CK828+29),"")</f>
      </c>
      <c r="BZ828">
        <f>IF($CL828&gt;=30,INDEX($AU:$AU,$CK828+30),"")</f>
      </c>
      <c r="CA828">
        <f>IF($CL828&gt;=31,INDEX($AU:$AU,$CK828+31),"")</f>
      </c>
      <c r="CB828">
        <f>IF($CL828&gt;=32,INDEX($AU:$AU,$CK828+32),"")</f>
      </c>
      <c r="CC828">
        <f>IF($CL828&gt;=33,INDEX($AU:$AU,$CK828+33),"")</f>
      </c>
      <c r="CD828">
        <f>IF($CL828&gt;=34,INDEX($AU:$AU,$CK828+34),"")</f>
      </c>
      <c r="CE828">
        <f>IF($CL828&gt;=35,INDEX($AU:$AU,$CK828+35),"")</f>
      </c>
      <c r="CF828">
        <f>IF($CL828&gt;=36,INDEX($AU:$AU,$CK828+36),"")</f>
      </c>
      <c r="CG828">
        <f>IF($CL828&gt;=37,INDEX($AU:$AU,$CK828+37),"")</f>
      </c>
      <c r="CH828">
        <f>IF($CL828&gt;=38,INDEX($AU:$AU,$CK828+38),"")</f>
      </c>
      <c r="CI828">
        <f>IF($CL828&gt;=39,INDEX($AU:$AU,$CK828+39),"")</f>
      </c>
      <c r="CJ828">
        <f>IF($CL828&gt;=40,INDEX($AU:$AU,$CK828+40),"")</f>
      </c>
      <c r="CK828">
        <f>IFERROR(MATCH($AT828,$AU$2:$AU$133,0)+1,0)</f>
      </c>
      <c r="CL828">
        <f>IFERROR(INDEX($AV$2:$AV$133,MATCH($AT828,$AU$2:$AU$133,0)),0)</f>
      </c>
      <c r="CM828">
        <f>IFERROR(LEFT($L828,FIND(" - ",$L828)-1),$L828)</f>
      </c>
      <c r="CN828" t="s">
        <v>1864</v>
      </c>
      <c r="CO828">
        <v>2</v>
      </c>
      <c r="CP828">
        <f>IF($DK828&gt;=1,INDEX($CN:$CN,$DJ828+1),"")</f>
      </c>
      <c r="CQ828">
        <f>IF($DK828&gt;=2,INDEX($CN:$CN,$DJ828+2),"")</f>
      </c>
      <c r="CR828">
        <f>IF($DK828&gt;=3,INDEX($CN:$CN,$DJ828+3),"")</f>
      </c>
      <c r="CS828">
        <f>IF($DK828&gt;=4,INDEX($CN:$CN,$DJ828+4),"")</f>
      </c>
      <c r="CT828">
        <f>IF($DK828&gt;=5,INDEX($CN:$CN,$DJ828+5),"")</f>
      </c>
      <c r="CU828">
        <f>IF($DK828&gt;=6,INDEX($CN:$CN,$DJ828+6),"")</f>
      </c>
      <c r="CV828">
        <f>IF($DK828&gt;=7,INDEX($CN:$CN,$DJ828+7),"")</f>
      </c>
      <c r="CW828">
        <f>IF($DK828&gt;=8,INDEX($CN:$CN,$DJ828+8),"")</f>
      </c>
      <c r="CX828">
        <f>IF($DK828&gt;=9,INDEX($CN:$CN,$DJ828+9),"")</f>
      </c>
      <c r="CY828">
        <f>IF($DK828&gt;=10,INDEX($CN:$CN,$DJ828+10),"")</f>
      </c>
      <c r="CZ828">
        <f>IF($DK828&gt;=11,INDEX($CN:$CN,$DJ828+11),"")</f>
      </c>
      <c r="DA828">
        <f>IF($DK828&gt;=12,INDEX($CN:$CN,$DJ828+12),"")</f>
      </c>
      <c r="DB828">
        <f>IF($DK828&gt;=13,INDEX($CN:$CN,$DJ828+13),"")</f>
      </c>
      <c r="DC828">
        <f>IF($DK828&gt;=14,INDEX($CN:$CN,$DJ828+14),"")</f>
      </c>
      <c r="DD828">
        <f>IF($DK828&gt;=15,INDEX($CN:$CN,$DJ828+15),"")</f>
      </c>
      <c r="DE828">
        <f>IF($DK828&gt;=16,INDEX($CN:$CN,$DJ828+16),"")</f>
      </c>
      <c r="DF828">
        <f>IF($DK828&gt;=17,INDEX($CN:$CN,$DJ828+17),"")</f>
      </c>
      <c r="DG828">
        <f>IF($DK828&gt;=18,INDEX($CN:$CN,$DJ828+18),"")</f>
      </c>
      <c r="DH828">
        <f>IF($DK828&gt;=19,INDEX($CN:$CN,$DJ828+19),"")</f>
      </c>
      <c r="DI828">
        <f>IF($DK828&gt;=20,INDEX($CN:$CN,$DJ828+20),"")</f>
      </c>
      <c r="DJ828">
        <f>IFERROR(MATCH($CM828,$CN$2:$CN$1089,0)+1,0)</f>
      </c>
      <c r="DK828">
        <f>IFERROR(INDEX($CO$2:$CO$1089,MATCH($CM828,$CN$2:$CN$1089,0)),0)</f>
      </c>
      <c r="DL828">
        <f>IFERROR(INDEX($AS:$AS,MATCH($O828,$AR:$AR,0))&amp;"","")</f>
      </c>
      <c r="DP828">
        <f>IF($GS828&gt;=1,INDEX($DM:$DM,$GR828+1),"")</f>
      </c>
      <c r="DQ828">
        <f>IF($GS828&gt;=2,INDEX($DM:$DM,$GR828+2),"")</f>
      </c>
      <c r="DR828">
        <f>IF($GS828&gt;=3,INDEX($DM:$DM,$GR828+3),"")</f>
      </c>
      <c r="DS828">
        <f>IF($GS828&gt;=4,INDEX($DM:$DM,$GR828+4),"")</f>
      </c>
      <c r="DT828">
        <f>IF($GS828&gt;=5,INDEX($DM:$DM,$GR828+5),"")</f>
      </c>
      <c r="DU828">
        <f>IF($GS828&gt;=6,INDEX($DM:$DM,$GR828+6),"")</f>
      </c>
      <c r="DV828">
        <f>IF($GS828&gt;=7,INDEX($DM:$DM,$GR828+7),"")</f>
      </c>
      <c r="DW828">
        <f>IF($GS828&gt;=8,INDEX($DM:$DM,$GR828+8),"")</f>
      </c>
      <c r="DX828">
        <f>IF($GS828&gt;=9,INDEX($DM:$DM,$GR828+9),"")</f>
      </c>
      <c r="DY828">
        <f>IF($GS828&gt;=10,INDEX($DM:$DM,$GR828+10),"")</f>
      </c>
      <c r="DZ828">
        <f>IF($GS828&gt;=11,INDEX($DM:$DM,$GR828+11),"")</f>
      </c>
      <c r="EA828">
        <f>IF($GS828&gt;=12,INDEX($DM:$DM,$GR828+12),"")</f>
      </c>
      <c r="EB828">
        <f>IF($GS828&gt;=13,INDEX($DM:$DM,$GR828+13),"")</f>
      </c>
      <c r="EC828">
        <f>IF($GS828&gt;=14,INDEX($DM:$DM,$GR828+14),"")</f>
      </c>
      <c r="ED828">
        <f>IF($GS828&gt;=15,INDEX($DM:$DM,$GR828+15),"")</f>
      </c>
      <c r="EE828">
        <f>IF($GS828&gt;=16,INDEX($DM:$DM,$GR828+16),"")</f>
      </c>
      <c r="EF828">
        <f>IF($GS828&gt;=17,INDEX($DM:$DM,$GR828+17),"")</f>
      </c>
      <c r="EG828">
        <f>IF($GS828&gt;=18,INDEX($DM:$DM,$GR828+18),"")</f>
      </c>
      <c r="EH828">
        <f>IF($GS828&gt;=19,INDEX($DM:$DM,$GR828+19),"")</f>
      </c>
      <c r="EI828">
        <f>IF($GS828&gt;=20,INDEX($DM:$DM,$GR828+20),"")</f>
      </c>
      <c r="EJ828">
        <f>IF($GS828&gt;=21,INDEX($DM:$DM,$GR828+21),"")</f>
      </c>
      <c r="EK828">
        <f>IF($GS828&gt;=22,INDEX($DM:$DM,$GR828+22),"")</f>
      </c>
      <c r="EL828">
        <f>IF($GS828&gt;=23,INDEX($DM:$DM,$GR828+23),"")</f>
      </c>
      <c r="EM828">
        <f>IF($GS828&gt;=24,INDEX($DM:$DM,$GR828+24),"")</f>
      </c>
      <c r="EN828">
        <f>IF($GS828&gt;=25,INDEX($DM:$DM,$GR828+25),"")</f>
      </c>
      <c r="EO828">
        <f>IF($GS828&gt;=26,INDEX($DM:$DM,$GR828+26),"")</f>
      </c>
      <c r="EP828">
        <f>IF($GS828&gt;=27,INDEX($DM:$DM,$GR828+27),"")</f>
      </c>
      <c r="EQ828">
        <f>IF($GS828&gt;=28,INDEX($DM:$DM,$GR828+28),"")</f>
      </c>
      <c r="ER828">
        <f>IF($GS828&gt;=29,INDEX($DM:$DM,$GR828+29),"")</f>
      </c>
      <c r="ES828">
        <f>IF($GS828&gt;=30,INDEX($DM:$DM,$GR828+30),"")</f>
      </c>
      <c r="ET828">
        <f>IF($GS828&gt;=31,INDEX($DM:$DM,$GR828+31),"")</f>
      </c>
      <c r="EU828">
        <f>IF($GS828&gt;=32,INDEX($DM:$DM,$GR828+32),"")</f>
      </c>
      <c r="EV828">
        <f>IF($GS828&gt;=33,INDEX($DM:$DM,$GR828+33),"")</f>
      </c>
      <c r="EW828">
        <f>IF($GS828&gt;=34,INDEX($DM:$DM,$GR828+34),"")</f>
      </c>
      <c r="EX828">
        <f>IF($GS828&gt;=35,INDEX($DM:$DM,$GR828+35),"")</f>
      </c>
      <c r="EY828">
        <f>IF($GS828&gt;=36,INDEX($DM:$DM,$GR828+36),"")</f>
      </c>
      <c r="EZ828">
        <f>IF($GS828&gt;=37,INDEX($DM:$DM,$GR828+37),"")</f>
      </c>
      <c r="FA828">
        <f>IF($GS828&gt;=38,INDEX($DM:$DM,$GR828+38),"")</f>
      </c>
      <c r="FB828">
        <f>IF($GS828&gt;=39,INDEX($DM:$DM,$GR828+39),"")</f>
      </c>
      <c r="FC828">
        <f>IF($GS828&gt;=40,INDEX($DM:$DM,$GR828+40),"")</f>
      </c>
      <c r="FD828">
        <f>IF($GS828&gt;=1,INDEX($DN:$DN,$GR828+1),"")</f>
      </c>
      <c r="FE828">
        <f>IF($GS828&gt;=2,INDEX($DN:$DN,$GR828+2),"")</f>
      </c>
      <c r="FF828">
        <f>IF($GS828&gt;=3,INDEX($DN:$DN,$GR828+3),"")</f>
      </c>
      <c r="FG828">
        <f>IF($GS828&gt;=4,INDEX($DN:$DN,$GR828+4),"")</f>
      </c>
      <c r="FH828">
        <f>IF($GS828&gt;=5,INDEX($DN:$DN,$GR828+5),"")</f>
      </c>
      <c r="FI828">
        <f>IF($GS828&gt;=6,INDEX($DN:$DN,$GR828+6),"")</f>
      </c>
      <c r="FJ828">
        <f>IF($GS828&gt;=7,INDEX($DN:$DN,$GR828+7),"")</f>
      </c>
      <c r="FK828">
        <f>IF($GS828&gt;=8,INDEX($DN:$DN,$GR828+8),"")</f>
      </c>
      <c r="FL828">
        <f>IF($GS828&gt;=9,INDEX($DN:$DN,$GR828+9),"")</f>
      </c>
      <c r="FM828">
        <f>IF($GS828&gt;=10,INDEX($DN:$DN,$GR828+10),"")</f>
      </c>
      <c r="FN828">
        <f>IF($GS828&gt;=11,INDEX($DN:$DN,$GR828+11),"")</f>
      </c>
      <c r="FO828">
        <f>IF($GS828&gt;=12,INDEX($DN:$DN,$GR828+12),"")</f>
      </c>
      <c r="FP828">
        <f>IF($GS828&gt;=13,INDEX($DN:$DN,$GR828+13),"")</f>
      </c>
      <c r="FQ828">
        <f>IF($GS828&gt;=14,INDEX($DN:$DN,$GR828+14),"")</f>
      </c>
      <c r="FR828">
        <f>IF($GS828&gt;=15,INDEX($DN:$DN,$GR828+15),"")</f>
      </c>
      <c r="FS828">
        <f>IF($GS828&gt;=16,INDEX($DN:$DN,$GR828+16),"")</f>
      </c>
      <c r="FT828">
        <f>IF($GS828&gt;=17,INDEX($DN:$DN,$GR828+17),"")</f>
      </c>
      <c r="FU828">
        <f>IF($GS828&gt;=18,INDEX($DN:$DN,$GR828+18),"")</f>
      </c>
      <c r="FV828">
        <f>IF($GS828&gt;=19,INDEX($DN:$DN,$GR828+19),"")</f>
      </c>
      <c r="FW828">
        <f>IF($GS828&gt;=20,INDEX($DN:$DN,$GR828+20),"")</f>
      </c>
      <c r="FX828">
        <f>IF($GS828&gt;=21,INDEX($DN:$DN,$GR828+21),"")</f>
      </c>
      <c r="FY828">
        <f>IF($GS828&gt;=22,INDEX($DN:$DN,$GR828+22),"")</f>
      </c>
      <c r="FZ828">
        <f>IF($GS828&gt;=23,INDEX($DN:$DN,$GR828+23),"")</f>
      </c>
      <c r="GA828">
        <f>IF($GS828&gt;=24,INDEX($DN:$DN,$GR828+24),"")</f>
      </c>
      <c r="GB828">
        <f>IF($GS828&gt;=25,INDEX($DN:$DN,$GR828+25),"")</f>
      </c>
      <c r="GC828">
        <f>IF($GS828&gt;=26,INDEX($DN:$DN,$GR828+26),"")</f>
      </c>
      <c r="GD828">
        <f>IF($GS828&gt;=27,INDEX($DN:$DN,$GR828+27),"")</f>
      </c>
      <c r="GE828">
        <f>IF($GS828&gt;=28,INDEX($DN:$DN,$GR828+28),"")</f>
      </c>
      <c r="GF828">
        <f>IF($GS828&gt;=29,INDEX($DN:$DN,$GR828+29),"")</f>
      </c>
      <c r="GG828">
        <f>IF($GS828&gt;=30,INDEX($DN:$DN,$GR828+30),"")</f>
      </c>
      <c r="GH828">
        <f>IF($GS828&gt;=31,INDEX($DN:$DN,$GR828+31),"")</f>
      </c>
      <c r="GI828">
        <f>IF($GS828&gt;=32,INDEX($DN:$DN,$GR828+32),"")</f>
      </c>
      <c r="GJ828">
        <f>IF($GS828&gt;=33,INDEX($DN:$DN,$GR828+33),"")</f>
      </c>
      <c r="GK828">
        <f>IF($GS828&gt;=34,INDEX($DN:$DN,$GR828+34),"")</f>
      </c>
      <c r="GL828">
        <f>IF($GS828&gt;=35,INDEX($DN:$DN,$GR828+35),"")</f>
      </c>
      <c r="GM828">
        <f>IF($GS828&gt;=36,INDEX($DN:$DN,$GR828+36),"")</f>
      </c>
      <c r="GN828">
        <f>IF($GS828&gt;=37,INDEX($DN:$DN,$GR828+37),"")</f>
      </c>
      <c r="GO828">
        <f>IF($GS828&gt;=38,INDEX($DN:$DN,$GR828+38),"")</f>
      </c>
      <c r="GP828">
        <f>IF($GS828&gt;=39,INDEX($DN:$DN,$GR828+39),"")</f>
      </c>
      <c r="GQ828">
        <f>IF($GS828&gt;=40,INDEX($DN:$DN,$GR828+40),"")</f>
      </c>
      <c r="GR828">
        <f>IFERROR(MATCH($DL828,$DM$2:$DM$148,0)+1,0)</f>
      </c>
      <c r="GS828">
        <f>IFERROR(INDEX($DO$2:$DO$148,MATCH($DL828,$DM$2:$DM$148,0)),0)</f>
      </c>
      <c r="GT828">
        <f>IFERROR(MATCH($Z828,$DP$828:$FC$828,0),0)</f>
      </c>
      <c r="GU828">
        <f>IF($GT828&gt;0,INDEX($FD$828:$GQ$828,$GT828),"")</f>
      </c>
      <c r="GX828">
        <f>IF($JG828&gt;=1,INDEX($GV:$GV,$JF828+1),"")</f>
      </c>
      <c r="GY828">
        <f>IF($JG828&gt;=2,INDEX($GV:$GV,$JF828+2),"")</f>
      </c>
      <c r="GZ828">
        <f>IF($JG828&gt;=3,INDEX($GV:$GV,$JF828+3),"")</f>
      </c>
      <c r="HA828">
        <f>IF($JG828&gt;=4,INDEX($GV:$GV,$JF828+4),"")</f>
      </c>
      <c r="HB828">
        <f>IF($JG828&gt;=5,INDEX($GV:$GV,$JF828+5),"")</f>
      </c>
      <c r="HC828">
        <f>IF($JG828&gt;=6,INDEX($GV:$GV,$JF828+6),"")</f>
      </c>
      <c r="HD828">
        <f>IF($JG828&gt;=7,INDEX($GV:$GV,$JF828+7),"")</f>
      </c>
      <c r="HE828">
        <f>IF($JG828&gt;=8,INDEX($GV:$GV,$JF828+8),"")</f>
      </c>
      <c r="HF828">
        <f>IF($JG828&gt;=9,INDEX($GV:$GV,$JF828+9),"")</f>
      </c>
      <c r="HG828">
        <f>IF($JG828&gt;=10,INDEX($GV:$GV,$JF828+10),"")</f>
      </c>
      <c r="HH828">
        <f>IF($JG828&gt;=11,INDEX($GV:$GV,$JF828+11),"")</f>
      </c>
      <c r="HI828">
        <f>IF($JG828&gt;=12,INDEX($GV:$GV,$JF828+12),"")</f>
      </c>
      <c r="HJ828">
        <f>IF($JG828&gt;=13,INDEX($GV:$GV,$JF828+13),"")</f>
      </c>
      <c r="HK828">
        <f>IF($JG828&gt;=14,INDEX($GV:$GV,$JF828+14),"")</f>
      </c>
      <c r="HL828">
        <f>IF($JG828&gt;=15,INDEX($GV:$GV,$JF828+15),"")</f>
      </c>
      <c r="HM828">
        <f>IF($JG828&gt;=16,INDEX($GV:$GV,$JF828+16),"")</f>
      </c>
      <c r="HN828">
        <f>IF($JG828&gt;=17,INDEX($GV:$GV,$JF828+17),"")</f>
      </c>
      <c r="HO828">
        <f>IF($JG828&gt;=18,INDEX($GV:$GV,$JF828+18),"")</f>
      </c>
      <c r="HP828">
        <f>IF($JG828&gt;=19,INDEX($GV:$GV,$JF828+19),"")</f>
      </c>
      <c r="HQ828">
        <f>IF($JG828&gt;=20,INDEX($GV:$GV,$JF828+20),"")</f>
      </c>
      <c r="HR828">
        <f>IF($JG828&gt;=21,INDEX($GV:$GV,$JF828+21),"")</f>
      </c>
      <c r="HS828">
        <f>IF($JG828&gt;=22,INDEX($GV:$GV,$JF828+22),"")</f>
      </c>
      <c r="HT828">
        <f>IF($JG828&gt;=23,INDEX($GV:$GV,$JF828+23),"")</f>
      </c>
      <c r="HU828">
        <f>IF($JG828&gt;=24,INDEX($GV:$GV,$JF828+24),"")</f>
      </c>
      <c r="HV828">
        <f>IF($JG828&gt;=25,INDEX($GV:$GV,$JF828+25),"")</f>
      </c>
      <c r="HW828">
        <f>IF($JG828&gt;=26,INDEX($GV:$GV,$JF828+26),"")</f>
      </c>
      <c r="HX828">
        <f>IF($JG828&gt;=27,INDEX($GV:$GV,$JF828+27),"")</f>
      </c>
      <c r="HY828">
        <f>IF($JG828&gt;=28,INDEX($GV:$GV,$JF828+28),"")</f>
      </c>
      <c r="HZ828">
        <f>IF($JG828&gt;=29,INDEX($GV:$GV,$JF828+29),"")</f>
      </c>
      <c r="IA828">
        <f>IF($JG828&gt;=30,INDEX($GV:$GV,$JF828+30),"")</f>
      </c>
      <c r="IB828">
        <f>IF($JG828&gt;=31,INDEX($GV:$GV,$JF828+31),"")</f>
      </c>
      <c r="IC828">
        <f>IF($JG828&gt;=32,INDEX($GV:$GV,$JF828+32),"")</f>
      </c>
      <c r="ID828">
        <f>IF($JG828&gt;=33,INDEX($GV:$GV,$JF828+33),"")</f>
      </c>
      <c r="IE828">
        <f>IF($JG828&gt;=34,INDEX($GV:$GV,$JF828+34),"")</f>
      </c>
      <c r="IF828">
        <f>IF($JG828&gt;=35,INDEX($GV:$GV,$JF828+35),"")</f>
      </c>
      <c r="IG828">
        <f>IF($JG828&gt;=36,INDEX($GV:$GV,$JF828+36),"")</f>
      </c>
      <c r="IH828">
        <f>IF($JG828&gt;=37,INDEX($GV:$GV,$JF828+37),"")</f>
      </c>
      <c r="II828">
        <f>IF($JG828&gt;=38,INDEX($GV:$GV,$JF828+38),"")</f>
      </c>
      <c r="IJ828">
        <f>IF($JG828&gt;=39,INDEX($GV:$GV,$JF828+39),"")</f>
      </c>
      <c r="IK828">
        <f>IF($JG828&gt;=40,INDEX($GV:$GV,$JF828+40),"")</f>
      </c>
      <c r="IL828">
        <f>IF($JG828&gt;=41,INDEX($GV:$GV,$JF828+41),"")</f>
      </c>
      <c r="IM828">
        <f>IF($JG828&gt;=42,INDEX($GV:$GV,$JF828+42),"")</f>
      </c>
      <c r="IN828">
        <f>IF($JG828&gt;=43,INDEX($GV:$GV,$JF828+43),"")</f>
      </c>
      <c r="IO828">
        <f>IF($JG828&gt;=44,INDEX($GV:$GV,$JF828+44),"")</f>
      </c>
      <c r="IP828">
        <f>IF($JG828&gt;=45,INDEX($GV:$GV,$JF828+45),"")</f>
      </c>
      <c r="IQ828">
        <f>IF($JG828&gt;=46,INDEX($GV:$GV,$JF828+46),"")</f>
      </c>
      <c r="IR828">
        <f>IF($JG828&gt;=47,INDEX($GV:$GV,$JF828+47),"")</f>
      </c>
      <c r="IS828">
        <f>IF($JG828&gt;=48,INDEX($GV:$GV,$JF828+48),"")</f>
      </c>
      <c r="IT828">
        <f>IF($JG828&gt;=49,INDEX($GV:$GV,$JF828+49),"")</f>
      </c>
      <c r="IU828">
        <f>IF($JG828&gt;=50,INDEX($GV:$GV,$JF828+50),"")</f>
      </c>
      <c r="IV828">
        <f>IF($JG828&gt;=51,INDEX($GV:$GV,$JF828+51),"")</f>
      </c>
      <c r="IW828">
        <f>IF($JG828&gt;=52,INDEX($GV:$GV,$JF828+52),"")</f>
      </c>
      <c r="IX828">
        <f>IF($JG828&gt;=53,INDEX($GV:$GV,$JF828+53),"")</f>
      </c>
      <c r="IY828">
        <f>IF($JG828&gt;=54,INDEX($GV:$GV,$JF828+54),"")</f>
      </c>
      <c r="IZ828">
        <f>IF($JG828&gt;=55,INDEX($GV:$GV,$JF828+55),"")</f>
      </c>
      <c r="JA828">
        <f>IF($JG828&gt;=56,INDEX($GV:$GV,$JF828+56),"")</f>
      </c>
      <c r="JB828">
        <f>IF($JG828&gt;=57,INDEX($GV:$GV,$JF828+57),"")</f>
      </c>
      <c r="JC828">
        <f>IF($JG828&gt;=58,INDEX($GV:$GV,$JF828+58),"")</f>
      </c>
      <c r="JD828">
        <f>IF($JG828&gt;=59,INDEX($GV:$GV,$JF828+59),"")</f>
      </c>
      <c r="JE828">
        <f>IF($JG828&gt;=60,INDEX($GV:$GV,$JF828+60),"")</f>
      </c>
      <c r="JF828">
        <f>IFERROR(MATCH($GU828,$GV$2:$GV$322,0)+1,0)</f>
      </c>
      <c r="JG828">
        <f>IFERROR(INDEX($GW$2:$GW$322,MATCH($GU828,$GV$2:$GV$322,0)),0)</f>
      </c>
      <c r="JH828" t="s">
        <v>44</v>
      </c>
      <c r="JI828" t="s">
        <v>44</v>
      </c>
    </row>
    <row r="829" spans="1:269" x14ac:dyDescent="0.25">
      <c r="R829">
        <f>IF(OR($U829="",$Q829=""),"",IFERROR($U829/$Q829,0))</f>
      </c>
      <c r="S829">
        <f>IF($U829="","",
SUM($T829,$V829,$AA829,$W829,$Y829)*
(1-IF($AB829="",0,VALUE($AB829)/100)))</f>
      </c>
      <c r="T829">
        <f>IF($U829="","",$U829)</f>
      </c>
      <c r="V829">
        <f>IF($U829="","",
IF($O829="","",
IF(ISNUMBER(SEARCH("exempt",LOWER($O829))),0,
$U829*(VALUE(SUBSTITUTE($O829,"%",""))/100))))</f>
      </c>
      <c r="AC829">
        <f>IFERROR(IF(FIND(" - ",$K829)&gt;0,MID($K829,FIND(" - ",$K829)+3,LEN($K829)),""),"")</f>
      </c>
      <c r="AL829" t="s">
        <v>1865</v>
      </c>
      <c r="AT829">
        <f>IFERROR(LEFT($K829,FIND(" - ",$K829)-1),$K829)</f>
      </c>
      <c r="AW829">
        <f>IF($CL829&gt;=1,INDEX($AU:$AU,$CK829+1),"")</f>
      </c>
      <c r="AX829">
        <f>IF($CL829&gt;=2,INDEX($AU:$AU,$CK829+2),"")</f>
      </c>
      <c r="AY829">
        <f>IF($CL829&gt;=3,INDEX($AU:$AU,$CK829+3),"")</f>
      </c>
      <c r="AZ829">
        <f>IF($CL829&gt;=4,INDEX($AU:$AU,$CK829+4),"")</f>
      </c>
      <c r="BA829">
        <f>IF($CL829&gt;=5,INDEX($AU:$AU,$CK829+5),"")</f>
      </c>
      <c r="BB829">
        <f>IF($CL829&gt;=6,INDEX($AU:$AU,$CK829+6),"")</f>
      </c>
      <c r="BC829">
        <f>IF($CL829&gt;=7,INDEX($AU:$AU,$CK829+7),"")</f>
      </c>
      <c r="BD829">
        <f>IF($CL829&gt;=8,INDEX($AU:$AU,$CK829+8),"")</f>
      </c>
      <c r="BE829">
        <f>IF($CL829&gt;=9,INDEX($AU:$AU,$CK829+9),"")</f>
      </c>
      <c r="BF829">
        <f>IF($CL829&gt;=10,INDEX($AU:$AU,$CK829+10),"")</f>
      </c>
      <c r="BG829">
        <f>IF($CL829&gt;=11,INDEX($AU:$AU,$CK829+11),"")</f>
      </c>
      <c r="BH829">
        <f>IF($CL829&gt;=12,INDEX($AU:$AU,$CK829+12),"")</f>
      </c>
      <c r="BI829">
        <f>IF($CL829&gt;=13,INDEX($AU:$AU,$CK829+13),"")</f>
      </c>
      <c r="BJ829">
        <f>IF($CL829&gt;=14,INDEX($AU:$AU,$CK829+14),"")</f>
      </c>
      <c r="BK829">
        <f>IF($CL829&gt;=15,INDEX($AU:$AU,$CK829+15),"")</f>
      </c>
      <c r="BL829">
        <f>IF($CL829&gt;=16,INDEX($AU:$AU,$CK829+16),"")</f>
      </c>
      <c r="BM829">
        <f>IF($CL829&gt;=17,INDEX($AU:$AU,$CK829+17),"")</f>
      </c>
      <c r="BN829">
        <f>IF($CL829&gt;=18,INDEX($AU:$AU,$CK829+18),"")</f>
      </c>
      <c r="BO829">
        <f>IF($CL829&gt;=19,INDEX($AU:$AU,$CK829+19),"")</f>
      </c>
      <c r="BP829">
        <f>IF($CL829&gt;=20,INDEX($AU:$AU,$CK829+20),"")</f>
      </c>
      <c r="BQ829">
        <f>IF($CL829&gt;=21,INDEX($AU:$AU,$CK829+21),"")</f>
      </c>
      <c r="BR829">
        <f>IF($CL829&gt;=22,INDEX($AU:$AU,$CK829+22),"")</f>
      </c>
      <c r="BS829">
        <f>IF($CL829&gt;=23,INDEX($AU:$AU,$CK829+23),"")</f>
      </c>
      <c r="BT829">
        <f>IF($CL829&gt;=24,INDEX($AU:$AU,$CK829+24),"")</f>
      </c>
      <c r="BU829">
        <f>IF($CL829&gt;=25,INDEX($AU:$AU,$CK829+25),"")</f>
      </c>
      <c r="BV829">
        <f>IF($CL829&gt;=26,INDEX($AU:$AU,$CK829+26),"")</f>
      </c>
      <c r="BW829">
        <f>IF($CL829&gt;=27,INDEX($AU:$AU,$CK829+27),"")</f>
      </c>
      <c r="BX829">
        <f>IF($CL829&gt;=28,INDEX($AU:$AU,$CK829+28),"")</f>
      </c>
      <c r="BY829">
        <f>IF($CL829&gt;=29,INDEX($AU:$AU,$CK829+29),"")</f>
      </c>
      <c r="BZ829">
        <f>IF($CL829&gt;=30,INDEX($AU:$AU,$CK829+30),"")</f>
      </c>
      <c r="CA829">
        <f>IF($CL829&gt;=31,INDEX($AU:$AU,$CK829+31),"")</f>
      </c>
      <c r="CB829">
        <f>IF($CL829&gt;=32,INDEX($AU:$AU,$CK829+32),"")</f>
      </c>
      <c r="CC829">
        <f>IF($CL829&gt;=33,INDEX($AU:$AU,$CK829+33),"")</f>
      </c>
      <c r="CD829">
        <f>IF($CL829&gt;=34,INDEX($AU:$AU,$CK829+34),"")</f>
      </c>
      <c r="CE829">
        <f>IF($CL829&gt;=35,INDEX($AU:$AU,$CK829+35),"")</f>
      </c>
      <c r="CF829">
        <f>IF($CL829&gt;=36,INDEX($AU:$AU,$CK829+36),"")</f>
      </c>
      <c r="CG829">
        <f>IF($CL829&gt;=37,INDEX($AU:$AU,$CK829+37),"")</f>
      </c>
      <c r="CH829">
        <f>IF($CL829&gt;=38,INDEX($AU:$AU,$CK829+38),"")</f>
      </c>
      <c r="CI829">
        <f>IF($CL829&gt;=39,INDEX($AU:$AU,$CK829+39),"")</f>
      </c>
      <c r="CJ829">
        <f>IF($CL829&gt;=40,INDEX($AU:$AU,$CK829+40),"")</f>
      </c>
      <c r="CK829">
        <f>IFERROR(MATCH($AT829,$AU$2:$AU$133,0)+1,0)</f>
      </c>
      <c r="CL829">
        <f>IFERROR(INDEX($AV$2:$AV$133,MATCH($AT829,$AU$2:$AU$133,0)),0)</f>
      </c>
      <c r="CM829">
        <f>IFERROR(LEFT($L829,FIND(" - ",$L829)-1),$L829)</f>
      </c>
      <c r="CN829" t="s">
        <v>149</v>
      </c>
      <c r="CP829">
        <f>IF($DK829&gt;=1,INDEX($CN:$CN,$DJ829+1),"")</f>
      </c>
      <c r="CQ829">
        <f>IF($DK829&gt;=2,INDEX($CN:$CN,$DJ829+2),"")</f>
      </c>
      <c r="CR829">
        <f>IF($DK829&gt;=3,INDEX($CN:$CN,$DJ829+3),"")</f>
      </c>
      <c r="CS829">
        <f>IF($DK829&gt;=4,INDEX($CN:$CN,$DJ829+4),"")</f>
      </c>
      <c r="CT829">
        <f>IF($DK829&gt;=5,INDEX($CN:$CN,$DJ829+5),"")</f>
      </c>
      <c r="CU829">
        <f>IF($DK829&gt;=6,INDEX($CN:$CN,$DJ829+6),"")</f>
      </c>
      <c r="CV829">
        <f>IF($DK829&gt;=7,INDEX($CN:$CN,$DJ829+7),"")</f>
      </c>
      <c r="CW829">
        <f>IF($DK829&gt;=8,INDEX($CN:$CN,$DJ829+8),"")</f>
      </c>
      <c r="CX829">
        <f>IF($DK829&gt;=9,INDEX($CN:$CN,$DJ829+9),"")</f>
      </c>
      <c r="CY829">
        <f>IF($DK829&gt;=10,INDEX($CN:$CN,$DJ829+10),"")</f>
      </c>
      <c r="CZ829">
        <f>IF($DK829&gt;=11,INDEX($CN:$CN,$DJ829+11),"")</f>
      </c>
      <c r="DA829">
        <f>IF($DK829&gt;=12,INDEX($CN:$CN,$DJ829+12),"")</f>
      </c>
      <c r="DB829">
        <f>IF($DK829&gt;=13,INDEX($CN:$CN,$DJ829+13),"")</f>
      </c>
      <c r="DC829">
        <f>IF($DK829&gt;=14,INDEX($CN:$CN,$DJ829+14),"")</f>
      </c>
      <c r="DD829">
        <f>IF($DK829&gt;=15,INDEX($CN:$CN,$DJ829+15),"")</f>
      </c>
      <c r="DE829">
        <f>IF($DK829&gt;=16,INDEX($CN:$CN,$DJ829+16),"")</f>
      </c>
      <c r="DF829">
        <f>IF($DK829&gt;=17,INDEX($CN:$CN,$DJ829+17),"")</f>
      </c>
      <c r="DG829">
        <f>IF($DK829&gt;=18,INDEX($CN:$CN,$DJ829+18),"")</f>
      </c>
      <c r="DH829">
        <f>IF($DK829&gt;=19,INDEX($CN:$CN,$DJ829+19),"")</f>
      </c>
      <c r="DI829">
        <f>IF($DK829&gt;=20,INDEX($CN:$CN,$DJ829+20),"")</f>
      </c>
      <c r="DJ829">
        <f>IFERROR(MATCH($CM829,$CN$2:$CN$1089,0)+1,0)</f>
      </c>
      <c r="DK829">
        <f>IFERROR(INDEX($CO$2:$CO$1089,MATCH($CM829,$CN$2:$CN$1089,0)),0)</f>
      </c>
      <c r="DL829">
        <f>IFERROR(INDEX($AS:$AS,MATCH($O829,$AR:$AR,0))&amp;"","")</f>
      </c>
      <c r="DP829">
        <f>IF($GS829&gt;=1,INDEX($DM:$DM,$GR829+1),"")</f>
      </c>
      <c r="DQ829">
        <f>IF($GS829&gt;=2,INDEX($DM:$DM,$GR829+2),"")</f>
      </c>
      <c r="DR829">
        <f>IF($GS829&gt;=3,INDEX($DM:$DM,$GR829+3),"")</f>
      </c>
      <c r="DS829">
        <f>IF($GS829&gt;=4,INDEX($DM:$DM,$GR829+4),"")</f>
      </c>
      <c r="DT829">
        <f>IF($GS829&gt;=5,INDEX($DM:$DM,$GR829+5),"")</f>
      </c>
      <c r="DU829">
        <f>IF($GS829&gt;=6,INDEX($DM:$DM,$GR829+6),"")</f>
      </c>
      <c r="DV829">
        <f>IF($GS829&gt;=7,INDEX($DM:$DM,$GR829+7),"")</f>
      </c>
      <c r="DW829">
        <f>IF($GS829&gt;=8,INDEX($DM:$DM,$GR829+8),"")</f>
      </c>
      <c r="DX829">
        <f>IF($GS829&gt;=9,INDEX($DM:$DM,$GR829+9),"")</f>
      </c>
      <c r="DY829">
        <f>IF($GS829&gt;=10,INDEX($DM:$DM,$GR829+10),"")</f>
      </c>
      <c r="DZ829">
        <f>IF($GS829&gt;=11,INDEX($DM:$DM,$GR829+11),"")</f>
      </c>
      <c r="EA829">
        <f>IF($GS829&gt;=12,INDEX($DM:$DM,$GR829+12),"")</f>
      </c>
      <c r="EB829">
        <f>IF($GS829&gt;=13,INDEX($DM:$DM,$GR829+13),"")</f>
      </c>
      <c r="EC829">
        <f>IF($GS829&gt;=14,INDEX($DM:$DM,$GR829+14),"")</f>
      </c>
      <c r="ED829">
        <f>IF($GS829&gt;=15,INDEX($DM:$DM,$GR829+15),"")</f>
      </c>
      <c r="EE829">
        <f>IF($GS829&gt;=16,INDEX($DM:$DM,$GR829+16),"")</f>
      </c>
      <c r="EF829">
        <f>IF($GS829&gt;=17,INDEX($DM:$DM,$GR829+17),"")</f>
      </c>
      <c r="EG829">
        <f>IF($GS829&gt;=18,INDEX($DM:$DM,$GR829+18),"")</f>
      </c>
      <c r="EH829">
        <f>IF($GS829&gt;=19,INDEX($DM:$DM,$GR829+19),"")</f>
      </c>
      <c r="EI829">
        <f>IF($GS829&gt;=20,INDEX($DM:$DM,$GR829+20),"")</f>
      </c>
      <c r="EJ829">
        <f>IF($GS829&gt;=21,INDEX($DM:$DM,$GR829+21),"")</f>
      </c>
      <c r="EK829">
        <f>IF($GS829&gt;=22,INDEX($DM:$DM,$GR829+22),"")</f>
      </c>
      <c r="EL829">
        <f>IF($GS829&gt;=23,INDEX($DM:$DM,$GR829+23),"")</f>
      </c>
      <c r="EM829">
        <f>IF($GS829&gt;=24,INDEX($DM:$DM,$GR829+24),"")</f>
      </c>
      <c r="EN829">
        <f>IF($GS829&gt;=25,INDEX($DM:$DM,$GR829+25),"")</f>
      </c>
      <c r="EO829">
        <f>IF($GS829&gt;=26,INDEX($DM:$DM,$GR829+26),"")</f>
      </c>
      <c r="EP829">
        <f>IF($GS829&gt;=27,INDEX($DM:$DM,$GR829+27),"")</f>
      </c>
      <c r="EQ829">
        <f>IF($GS829&gt;=28,INDEX($DM:$DM,$GR829+28),"")</f>
      </c>
      <c r="ER829">
        <f>IF($GS829&gt;=29,INDEX($DM:$DM,$GR829+29),"")</f>
      </c>
      <c r="ES829">
        <f>IF($GS829&gt;=30,INDEX($DM:$DM,$GR829+30),"")</f>
      </c>
      <c r="ET829">
        <f>IF($GS829&gt;=31,INDEX($DM:$DM,$GR829+31),"")</f>
      </c>
      <c r="EU829">
        <f>IF($GS829&gt;=32,INDEX($DM:$DM,$GR829+32),"")</f>
      </c>
      <c r="EV829">
        <f>IF($GS829&gt;=33,INDEX($DM:$DM,$GR829+33),"")</f>
      </c>
      <c r="EW829">
        <f>IF($GS829&gt;=34,INDEX($DM:$DM,$GR829+34),"")</f>
      </c>
      <c r="EX829">
        <f>IF($GS829&gt;=35,INDEX($DM:$DM,$GR829+35),"")</f>
      </c>
      <c r="EY829">
        <f>IF($GS829&gt;=36,INDEX($DM:$DM,$GR829+36),"")</f>
      </c>
      <c r="EZ829">
        <f>IF($GS829&gt;=37,INDEX($DM:$DM,$GR829+37),"")</f>
      </c>
      <c r="FA829">
        <f>IF($GS829&gt;=38,INDEX($DM:$DM,$GR829+38),"")</f>
      </c>
      <c r="FB829">
        <f>IF($GS829&gt;=39,INDEX($DM:$DM,$GR829+39),"")</f>
      </c>
      <c r="FC829">
        <f>IF($GS829&gt;=40,INDEX($DM:$DM,$GR829+40),"")</f>
      </c>
      <c r="FD829">
        <f>IF($GS829&gt;=1,INDEX($DN:$DN,$GR829+1),"")</f>
      </c>
      <c r="FE829">
        <f>IF($GS829&gt;=2,INDEX($DN:$DN,$GR829+2),"")</f>
      </c>
      <c r="FF829">
        <f>IF($GS829&gt;=3,INDEX($DN:$DN,$GR829+3),"")</f>
      </c>
      <c r="FG829">
        <f>IF($GS829&gt;=4,INDEX($DN:$DN,$GR829+4),"")</f>
      </c>
      <c r="FH829">
        <f>IF($GS829&gt;=5,INDEX($DN:$DN,$GR829+5),"")</f>
      </c>
      <c r="FI829">
        <f>IF($GS829&gt;=6,INDEX($DN:$DN,$GR829+6),"")</f>
      </c>
      <c r="FJ829">
        <f>IF($GS829&gt;=7,INDEX($DN:$DN,$GR829+7),"")</f>
      </c>
      <c r="FK829">
        <f>IF($GS829&gt;=8,INDEX($DN:$DN,$GR829+8),"")</f>
      </c>
      <c r="FL829">
        <f>IF($GS829&gt;=9,INDEX($DN:$DN,$GR829+9),"")</f>
      </c>
      <c r="FM829">
        <f>IF($GS829&gt;=10,INDEX($DN:$DN,$GR829+10),"")</f>
      </c>
      <c r="FN829">
        <f>IF($GS829&gt;=11,INDEX($DN:$DN,$GR829+11),"")</f>
      </c>
      <c r="FO829">
        <f>IF($GS829&gt;=12,INDEX($DN:$DN,$GR829+12),"")</f>
      </c>
      <c r="FP829">
        <f>IF($GS829&gt;=13,INDEX($DN:$DN,$GR829+13),"")</f>
      </c>
      <c r="FQ829">
        <f>IF($GS829&gt;=14,INDEX($DN:$DN,$GR829+14),"")</f>
      </c>
      <c r="FR829">
        <f>IF($GS829&gt;=15,INDEX($DN:$DN,$GR829+15),"")</f>
      </c>
      <c r="FS829">
        <f>IF($GS829&gt;=16,INDEX($DN:$DN,$GR829+16),"")</f>
      </c>
      <c r="FT829">
        <f>IF($GS829&gt;=17,INDEX($DN:$DN,$GR829+17),"")</f>
      </c>
      <c r="FU829">
        <f>IF($GS829&gt;=18,INDEX($DN:$DN,$GR829+18),"")</f>
      </c>
      <c r="FV829">
        <f>IF($GS829&gt;=19,INDEX($DN:$DN,$GR829+19),"")</f>
      </c>
      <c r="FW829">
        <f>IF($GS829&gt;=20,INDEX($DN:$DN,$GR829+20),"")</f>
      </c>
      <c r="FX829">
        <f>IF($GS829&gt;=21,INDEX($DN:$DN,$GR829+21),"")</f>
      </c>
      <c r="FY829">
        <f>IF($GS829&gt;=22,INDEX($DN:$DN,$GR829+22),"")</f>
      </c>
      <c r="FZ829">
        <f>IF($GS829&gt;=23,INDEX($DN:$DN,$GR829+23),"")</f>
      </c>
      <c r="GA829">
        <f>IF($GS829&gt;=24,INDEX($DN:$DN,$GR829+24),"")</f>
      </c>
      <c r="GB829">
        <f>IF($GS829&gt;=25,INDEX($DN:$DN,$GR829+25),"")</f>
      </c>
      <c r="GC829">
        <f>IF($GS829&gt;=26,INDEX($DN:$DN,$GR829+26),"")</f>
      </c>
      <c r="GD829">
        <f>IF($GS829&gt;=27,INDEX($DN:$DN,$GR829+27),"")</f>
      </c>
      <c r="GE829">
        <f>IF($GS829&gt;=28,INDEX($DN:$DN,$GR829+28),"")</f>
      </c>
      <c r="GF829">
        <f>IF($GS829&gt;=29,INDEX($DN:$DN,$GR829+29),"")</f>
      </c>
      <c r="GG829">
        <f>IF($GS829&gt;=30,INDEX($DN:$DN,$GR829+30),"")</f>
      </c>
      <c r="GH829">
        <f>IF($GS829&gt;=31,INDEX($DN:$DN,$GR829+31),"")</f>
      </c>
      <c r="GI829">
        <f>IF($GS829&gt;=32,INDEX($DN:$DN,$GR829+32),"")</f>
      </c>
      <c r="GJ829">
        <f>IF($GS829&gt;=33,INDEX($DN:$DN,$GR829+33),"")</f>
      </c>
      <c r="GK829">
        <f>IF($GS829&gt;=34,INDEX($DN:$DN,$GR829+34),"")</f>
      </c>
      <c r="GL829">
        <f>IF($GS829&gt;=35,INDEX($DN:$DN,$GR829+35),"")</f>
      </c>
      <c r="GM829">
        <f>IF($GS829&gt;=36,INDEX($DN:$DN,$GR829+36),"")</f>
      </c>
      <c r="GN829">
        <f>IF($GS829&gt;=37,INDEX($DN:$DN,$GR829+37),"")</f>
      </c>
      <c r="GO829">
        <f>IF($GS829&gt;=38,INDEX($DN:$DN,$GR829+38),"")</f>
      </c>
      <c r="GP829">
        <f>IF($GS829&gt;=39,INDEX($DN:$DN,$GR829+39),"")</f>
      </c>
      <c r="GQ829">
        <f>IF($GS829&gt;=40,INDEX($DN:$DN,$GR829+40),"")</f>
      </c>
      <c r="GR829">
        <f>IFERROR(MATCH($DL829,$DM$2:$DM$148,0)+1,0)</f>
      </c>
      <c r="GS829">
        <f>IFERROR(INDEX($DO$2:$DO$148,MATCH($DL829,$DM$2:$DM$148,0)),0)</f>
      </c>
      <c r="GT829">
        <f>IFERROR(MATCH($Z829,$DP$829:$FC$829,0),0)</f>
      </c>
      <c r="GU829">
        <f>IF($GT829&gt;0,INDEX($FD$829:$GQ$829,$GT829),"")</f>
      </c>
      <c r="GX829">
        <f>IF($JG829&gt;=1,INDEX($GV:$GV,$JF829+1),"")</f>
      </c>
      <c r="GY829">
        <f>IF($JG829&gt;=2,INDEX($GV:$GV,$JF829+2),"")</f>
      </c>
      <c r="GZ829">
        <f>IF($JG829&gt;=3,INDEX($GV:$GV,$JF829+3),"")</f>
      </c>
      <c r="HA829">
        <f>IF($JG829&gt;=4,INDEX($GV:$GV,$JF829+4),"")</f>
      </c>
      <c r="HB829">
        <f>IF($JG829&gt;=5,INDEX($GV:$GV,$JF829+5),"")</f>
      </c>
      <c r="HC829">
        <f>IF($JG829&gt;=6,INDEX($GV:$GV,$JF829+6),"")</f>
      </c>
      <c r="HD829">
        <f>IF($JG829&gt;=7,INDEX($GV:$GV,$JF829+7),"")</f>
      </c>
      <c r="HE829">
        <f>IF($JG829&gt;=8,INDEX($GV:$GV,$JF829+8),"")</f>
      </c>
      <c r="HF829">
        <f>IF($JG829&gt;=9,INDEX($GV:$GV,$JF829+9),"")</f>
      </c>
      <c r="HG829">
        <f>IF($JG829&gt;=10,INDEX($GV:$GV,$JF829+10),"")</f>
      </c>
      <c r="HH829">
        <f>IF($JG829&gt;=11,INDEX($GV:$GV,$JF829+11),"")</f>
      </c>
      <c r="HI829">
        <f>IF($JG829&gt;=12,INDEX($GV:$GV,$JF829+12),"")</f>
      </c>
      <c r="HJ829">
        <f>IF($JG829&gt;=13,INDEX($GV:$GV,$JF829+13),"")</f>
      </c>
      <c r="HK829">
        <f>IF($JG829&gt;=14,INDEX($GV:$GV,$JF829+14),"")</f>
      </c>
      <c r="HL829">
        <f>IF($JG829&gt;=15,INDEX($GV:$GV,$JF829+15),"")</f>
      </c>
      <c r="HM829">
        <f>IF($JG829&gt;=16,INDEX($GV:$GV,$JF829+16),"")</f>
      </c>
      <c r="HN829">
        <f>IF($JG829&gt;=17,INDEX($GV:$GV,$JF829+17),"")</f>
      </c>
      <c r="HO829">
        <f>IF($JG829&gt;=18,INDEX($GV:$GV,$JF829+18),"")</f>
      </c>
      <c r="HP829">
        <f>IF($JG829&gt;=19,INDEX($GV:$GV,$JF829+19),"")</f>
      </c>
      <c r="HQ829">
        <f>IF($JG829&gt;=20,INDEX($GV:$GV,$JF829+20),"")</f>
      </c>
      <c r="HR829">
        <f>IF($JG829&gt;=21,INDEX($GV:$GV,$JF829+21),"")</f>
      </c>
      <c r="HS829">
        <f>IF($JG829&gt;=22,INDEX($GV:$GV,$JF829+22),"")</f>
      </c>
      <c r="HT829">
        <f>IF($JG829&gt;=23,INDEX($GV:$GV,$JF829+23),"")</f>
      </c>
      <c r="HU829">
        <f>IF($JG829&gt;=24,INDEX($GV:$GV,$JF829+24),"")</f>
      </c>
      <c r="HV829">
        <f>IF($JG829&gt;=25,INDEX($GV:$GV,$JF829+25),"")</f>
      </c>
      <c r="HW829">
        <f>IF($JG829&gt;=26,INDEX($GV:$GV,$JF829+26),"")</f>
      </c>
      <c r="HX829">
        <f>IF($JG829&gt;=27,INDEX($GV:$GV,$JF829+27),"")</f>
      </c>
      <c r="HY829">
        <f>IF($JG829&gt;=28,INDEX($GV:$GV,$JF829+28),"")</f>
      </c>
      <c r="HZ829">
        <f>IF($JG829&gt;=29,INDEX($GV:$GV,$JF829+29),"")</f>
      </c>
      <c r="IA829">
        <f>IF($JG829&gt;=30,INDEX($GV:$GV,$JF829+30),"")</f>
      </c>
      <c r="IB829">
        <f>IF($JG829&gt;=31,INDEX($GV:$GV,$JF829+31),"")</f>
      </c>
      <c r="IC829">
        <f>IF($JG829&gt;=32,INDEX($GV:$GV,$JF829+32),"")</f>
      </c>
      <c r="ID829">
        <f>IF($JG829&gt;=33,INDEX($GV:$GV,$JF829+33),"")</f>
      </c>
      <c r="IE829">
        <f>IF($JG829&gt;=34,INDEX($GV:$GV,$JF829+34),"")</f>
      </c>
      <c r="IF829">
        <f>IF($JG829&gt;=35,INDEX($GV:$GV,$JF829+35),"")</f>
      </c>
      <c r="IG829">
        <f>IF($JG829&gt;=36,INDEX($GV:$GV,$JF829+36),"")</f>
      </c>
      <c r="IH829">
        <f>IF($JG829&gt;=37,INDEX($GV:$GV,$JF829+37),"")</f>
      </c>
      <c r="II829">
        <f>IF($JG829&gt;=38,INDEX($GV:$GV,$JF829+38),"")</f>
      </c>
      <c r="IJ829">
        <f>IF($JG829&gt;=39,INDEX($GV:$GV,$JF829+39),"")</f>
      </c>
      <c r="IK829">
        <f>IF($JG829&gt;=40,INDEX($GV:$GV,$JF829+40),"")</f>
      </c>
      <c r="IL829">
        <f>IF($JG829&gt;=41,INDEX($GV:$GV,$JF829+41),"")</f>
      </c>
      <c r="IM829">
        <f>IF($JG829&gt;=42,INDEX($GV:$GV,$JF829+42),"")</f>
      </c>
      <c r="IN829">
        <f>IF($JG829&gt;=43,INDEX($GV:$GV,$JF829+43),"")</f>
      </c>
      <c r="IO829">
        <f>IF($JG829&gt;=44,INDEX($GV:$GV,$JF829+44),"")</f>
      </c>
      <c r="IP829">
        <f>IF($JG829&gt;=45,INDEX($GV:$GV,$JF829+45),"")</f>
      </c>
      <c r="IQ829">
        <f>IF($JG829&gt;=46,INDEX($GV:$GV,$JF829+46),"")</f>
      </c>
      <c r="IR829">
        <f>IF($JG829&gt;=47,INDEX($GV:$GV,$JF829+47),"")</f>
      </c>
      <c r="IS829">
        <f>IF($JG829&gt;=48,INDEX($GV:$GV,$JF829+48),"")</f>
      </c>
      <c r="IT829">
        <f>IF($JG829&gt;=49,INDEX($GV:$GV,$JF829+49),"")</f>
      </c>
      <c r="IU829">
        <f>IF($JG829&gt;=50,INDEX($GV:$GV,$JF829+50),"")</f>
      </c>
      <c r="IV829">
        <f>IF($JG829&gt;=51,INDEX($GV:$GV,$JF829+51),"")</f>
      </c>
      <c r="IW829">
        <f>IF($JG829&gt;=52,INDEX($GV:$GV,$JF829+52),"")</f>
      </c>
      <c r="IX829">
        <f>IF($JG829&gt;=53,INDEX($GV:$GV,$JF829+53),"")</f>
      </c>
      <c r="IY829">
        <f>IF($JG829&gt;=54,INDEX($GV:$GV,$JF829+54),"")</f>
      </c>
      <c r="IZ829">
        <f>IF($JG829&gt;=55,INDEX($GV:$GV,$JF829+55),"")</f>
      </c>
      <c r="JA829">
        <f>IF($JG829&gt;=56,INDEX($GV:$GV,$JF829+56),"")</f>
      </c>
      <c r="JB829">
        <f>IF($JG829&gt;=57,INDEX($GV:$GV,$JF829+57),"")</f>
      </c>
      <c r="JC829">
        <f>IF($JG829&gt;=58,INDEX($GV:$GV,$JF829+58),"")</f>
      </c>
      <c r="JD829">
        <f>IF($JG829&gt;=59,INDEX($GV:$GV,$JF829+59),"")</f>
      </c>
      <c r="JE829">
        <f>IF($JG829&gt;=60,INDEX($GV:$GV,$JF829+60),"")</f>
      </c>
      <c r="JF829">
        <f>IFERROR(MATCH($GU829,$GV$2:$GV$322,0)+1,0)</f>
      </c>
      <c r="JG829">
        <f>IFERROR(INDEX($GW$2:$GW$322,MATCH($GU829,$GV$2:$GV$322,0)),0)</f>
      </c>
      <c r="JH829" t="s">
        <v>44</v>
      </c>
      <c r="JI829" t="s">
        <v>44</v>
      </c>
    </row>
    <row r="830" spans="1:269" x14ac:dyDescent="0.25">
      <c r="R830">
        <f>IF(OR($U830="",$Q830=""),"",IFERROR($U830/$Q830,0))</f>
      </c>
      <c r="S830">
        <f>IF($U830="","",
SUM($T830,$V830,$AA830,$W830,$Y830)*
(1-IF($AB830="",0,VALUE($AB830)/100)))</f>
      </c>
      <c r="T830">
        <f>IF($U830="","",$U830)</f>
      </c>
      <c r="V830">
        <f>IF($U830="","",
IF($O830="","",
IF(ISNUMBER(SEARCH("exempt",LOWER($O830))),0,
$U830*(VALUE(SUBSTITUTE($O830,"%",""))/100))))</f>
      </c>
      <c r="AC830">
        <f>IFERROR(IF(FIND(" - ",$K830)&gt;0,MID($K830,FIND(" - ",$K830)+3,LEN($K830)),""),"")</f>
      </c>
      <c r="AL830" t="s">
        <v>1866</v>
      </c>
      <c r="AT830">
        <f>IFERROR(LEFT($K830,FIND(" - ",$K830)-1),$K830)</f>
      </c>
      <c r="AW830">
        <f>IF($CL830&gt;=1,INDEX($AU:$AU,$CK830+1),"")</f>
      </c>
      <c r="AX830">
        <f>IF($CL830&gt;=2,INDEX($AU:$AU,$CK830+2),"")</f>
      </c>
      <c r="AY830">
        <f>IF($CL830&gt;=3,INDEX($AU:$AU,$CK830+3),"")</f>
      </c>
      <c r="AZ830">
        <f>IF($CL830&gt;=4,INDEX($AU:$AU,$CK830+4),"")</f>
      </c>
      <c r="BA830">
        <f>IF($CL830&gt;=5,INDEX($AU:$AU,$CK830+5),"")</f>
      </c>
      <c r="BB830">
        <f>IF($CL830&gt;=6,INDEX($AU:$AU,$CK830+6),"")</f>
      </c>
      <c r="BC830">
        <f>IF($CL830&gt;=7,INDEX($AU:$AU,$CK830+7),"")</f>
      </c>
      <c r="BD830">
        <f>IF($CL830&gt;=8,INDEX($AU:$AU,$CK830+8),"")</f>
      </c>
      <c r="BE830">
        <f>IF($CL830&gt;=9,INDEX($AU:$AU,$CK830+9),"")</f>
      </c>
      <c r="BF830">
        <f>IF($CL830&gt;=10,INDEX($AU:$AU,$CK830+10),"")</f>
      </c>
      <c r="BG830">
        <f>IF($CL830&gt;=11,INDEX($AU:$AU,$CK830+11),"")</f>
      </c>
      <c r="BH830">
        <f>IF($CL830&gt;=12,INDEX($AU:$AU,$CK830+12),"")</f>
      </c>
      <c r="BI830">
        <f>IF($CL830&gt;=13,INDEX($AU:$AU,$CK830+13),"")</f>
      </c>
      <c r="BJ830">
        <f>IF($CL830&gt;=14,INDEX($AU:$AU,$CK830+14),"")</f>
      </c>
      <c r="BK830">
        <f>IF($CL830&gt;=15,INDEX($AU:$AU,$CK830+15),"")</f>
      </c>
      <c r="BL830">
        <f>IF($CL830&gt;=16,INDEX($AU:$AU,$CK830+16),"")</f>
      </c>
      <c r="BM830">
        <f>IF($CL830&gt;=17,INDEX($AU:$AU,$CK830+17),"")</f>
      </c>
      <c r="BN830">
        <f>IF($CL830&gt;=18,INDEX($AU:$AU,$CK830+18),"")</f>
      </c>
      <c r="BO830">
        <f>IF($CL830&gt;=19,INDEX($AU:$AU,$CK830+19),"")</f>
      </c>
      <c r="BP830">
        <f>IF($CL830&gt;=20,INDEX($AU:$AU,$CK830+20),"")</f>
      </c>
      <c r="BQ830">
        <f>IF($CL830&gt;=21,INDEX($AU:$AU,$CK830+21),"")</f>
      </c>
      <c r="BR830">
        <f>IF($CL830&gt;=22,INDEX($AU:$AU,$CK830+22),"")</f>
      </c>
      <c r="BS830">
        <f>IF($CL830&gt;=23,INDEX($AU:$AU,$CK830+23),"")</f>
      </c>
      <c r="BT830">
        <f>IF($CL830&gt;=24,INDEX($AU:$AU,$CK830+24),"")</f>
      </c>
      <c r="BU830">
        <f>IF($CL830&gt;=25,INDEX($AU:$AU,$CK830+25),"")</f>
      </c>
      <c r="BV830">
        <f>IF($CL830&gt;=26,INDEX($AU:$AU,$CK830+26),"")</f>
      </c>
      <c r="BW830">
        <f>IF($CL830&gt;=27,INDEX($AU:$AU,$CK830+27),"")</f>
      </c>
      <c r="BX830">
        <f>IF($CL830&gt;=28,INDEX($AU:$AU,$CK830+28),"")</f>
      </c>
      <c r="BY830">
        <f>IF($CL830&gt;=29,INDEX($AU:$AU,$CK830+29),"")</f>
      </c>
      <c r="BZ830">
        <f>IF($CL830&gt;=30,INDEX($AU:$AU,$CK830+30),"")</f>
      </c>
      <c r="CA830">
        <f>IF($CL830&gt;=31,INDEX($AU:$AU,$CK830+31),"")</f>
      </c>
      <c r="CB830">
        <f>IF($CL830&gt;=32,INDEX($AU:$AU,$CK830+32),"")</f>
      </c>
      <c r="CC830">
        <f>IF($CL830&gt;=33,INDEX($AU:$AU,$CK830+33),"")</f>
      </c>
      <c r="CD830">
        <f>IF($CL830&gt;=34,INDEX($AU:$AU,$CK830+34),"")</f>
      </c>
      <c r="CE830">
        <f>IF($CL830&gt;=35,INDEX($AU:$AU,$CK830+35),"")</f>
      </c>
      <c r="CF830">
        <f>IF($CL830&gt;=36,INDEX($AU:$AU,$CK830+36),"")</f>
      </c>
      <c r="CG830">
        <f>IF($CL830&gt;=37,INDEX($AU:$AU,$CK830+37),"")</f>
      </c>
      <c r="CH830">
        <f>IF($CL830&gt;=38,INDEX($AU:$AU,$CK830+38),"")</f>
      </c>
      <c r="CI830">
        <f>IF($CL830&gt;=39,INDEX($AU:$AU,$CK830+39),"")</f>
      </c>
      <c r="CJ830">
        <f>IF($CL830&gt;=40,INDEX($AU:$AU,$CK830+40),"")</f>
      </c>
      <c r="CK830">
        <f>IFERROR(MATCH($AT830,$AU$2:$AU$133,0)+1,0)</f>
      </c>
      <c r="CL830">
        <f>IFERROR(INDEX($AV$2:$AV$133,MATCH($AT830,$AU$2:$AU$133,0)),0)</f>
      </c>
      <c r="CM830">
        <f>IFERROR(LEFT($L830,FIND(" - ",$L830)-1),$L830)</f>
      </c>
      <c r="CN830" t="s">
        <v>221</v>
      </c>
      <c r="CP830">
        <f>IF($DK830&gt;=1,INDEX($CN:$CN,$DJ830+1),"")</f>
      </c>
      <c r="CQ830">
        <f>IF($DK830&gt;=2,INDEX($CN:$CN,$DJ830+2),"")</f>
      </c>
      <c r="CR830">
        <f>IF($DK830&gt;=3,INDEX($CN:$CN,$DJ830+3),"")</f>
      </c>
      <c r="CS830">
        <f>IF($DK830&gt;=4,INDEX($CN:$CN,$DJ830+4),"")</f>
      </c>
      <c r="CT830">
        <f>IF($DK830&gt;=5,INDEX($CN:$CN,$DJ830+5),"")</f>
      </c>
      <c r="CU830">
        <f>IF($DK830&gt;=6,INDEX($CN:$CN,$DJ830+6),"")</f>
      </c>
      <c r="CV830">
        <f>IF($DK830&gt;=7,INDEX($CN:$CN,$DJ830+7),"")</f>
      </c>
      <c r="CW830">
        <f>IF($DK830&gt;=8,INDEX($CN:$CN,$DJ830+8),"")</f>
      </c>
      <c r="CX830">
        <f>IF($DK830&gt;=9,INDEX($CN:$CN,$DJ830+9),"")</f>
      </c>
      <c r="CY830">
        <f>IF($DK830&gt;=10,INDEX($CN:$CN,$DJ830+10),"")</f>
      </c>
      <c r="CZ830">
        <f>IF($DK830&gt;=11,INDEX($CN:$CN,$DJ830+11),"")</f>
      </c>
      <c r="DA830">
        <f>IF($DK830&gt;=12,INDEX($CN:$CN,$DJ830+12),"")</f>
      </c>
      <c r="DB830">
        <f>IF($DK830&gt;=13,INDEX($CN:$CN,$DJ830+13),"")</f>
      </c>
      <c r="DC830">
        <f>IF($DK830&gt;=14,INDEX($CN:$CN,$DJ830+14),"")</f>
      </c>
      <c r="DD830">
        <f>IF($DK830&gt;=15,INDEX($CN:$CN,$DJ830+15),"")</f>
      </c>
      <c r="DE830">
        <f>IF($DK830&gt;=16,INDEX($CN:$CN,$DJ830+16),"")</f>
      </c>
      <c r="DF830">
        <f>IF($DK830&gt;=17,INDEX($CN:$CN,$DJ830+17),"")</f>
      </c>
      <c r="DG830">
        <f>IF($DK830&gt;=18,INDEX($CN:$CN,$DJ830+18),"")</f>
      </c>
      <c r="DH830">
        <f>IF($DK830&gt;=19,INDEX($CN:$CN,$DJ830+19),"")</f>
      </c>
      <c r="DI830">
        <f>IF($DK830&gt;=20,INDEX($CN:$CN,$DJ830+20),"")</f>
      </c>
      <c r="DJ830">
        <f>IFERROR(MATCH($CM830,$CN$2:$CN$1089,0)+1,0)</f>
      </c>
      <c r="DK830">
        <f>IFERROR(INDEX($CO$2:$CO$1089,MATCH($CM830,$CN$2:$CN$1089,0)),0)</f>
      </c>
      <c r="DL830">
        <f>IFERROR(INDEX($AS:$AS,MATCH($O830,$AR:$AR,0))&amp;"","")</f>
      </c>
      <c r="DP830">
        <f>IF($GS830&gt;=1,INDEX($DM:$DM,$GR830+1),"")</f>
      </c>
      <c r="DQ830">
        <f>IF($GS830&gt;=2,INDEX($DM:$DM,$GR830+2),"")</f>
      </c>
      <c r="DR830">
        <f>IF($GS830&gt;=3,INDEX($DM:$DM,$GR830+3),"")</f>
      </c>
      <c r="DS830">
        <f>IF($GS830&gt;=4,INDEX($DM:$DM,$GR830+4),"")</f>
      </c>
      <c r="DT830">
        <f>IF($GS830&gt;=5,INDEX($DM:$DM,$GR830+5),"")</f>
      </c>
      <c r="DU830">
        <f>IF($GS830&gt;=6,INDEX($DM:$DM,$GR830+6),"")</f>
      </c>
      <c r="DV830">
        <f>IF($GS830&gt;=7,INDEX($DM:$DM,$GR830+7),"")</f>
      </c>
      <c r="DW830">
        <f>IF($GS830&gt;=8,INDEX($DM:$DM,$GR830+8),"")</f>
      </c>
      <c r="DX830">
        <f>IF($GS830&gt;=9,INDEX($DM:$DM,$GR830+9),"")</f>
      </c>
      <c r="DY830">
        <f>IF($GS830&gt;=10,INDEX($DM:$DM,$GR830+10),"")</f>
      </c>
      <c r="DZ830">
        <f>IF($GS830&gt;=11,INDEX($DM:$DM,$GR830+11),"")</f>
      </c>
      <c r="EA830">
        <f>IF($GS830&gt;=12,INDEX($DM:$DM,$GR830+12),"")</f>
      </c>
      <c r="EB830">
        <f>IF($GS830&gt;=13,INDEX($DM:$DM,$GR830+13),"")</f>
      </c>
      <c r="EC830">
        <f>IF($GS830&gt;=14,INDEX($DM:$DM,$GR830+14),"")</f>
      </c>
      <c r="ED830">
        <f>IF($GS830&gt;=15,INDEX($DM:$DM,$GR830+15),"")</f>
      </c>
      <c r="EE830">
        <f>IF($GS830&gt;=16,INDEX($DM:$DM,$GR830+16),"")</f>
      </c>
      <c r="EF830">
        <f>IF($GS830&gt;=17,INDEX($DM:$DM,$GR830+17),"")</f>
      </c>
      <c r="EG830">
        <f>IF($GS830&gt;=18,INDEX($DM:$DM,$GR830+18),"")</f>
      </c>
      <c r="EH830">
        <f>IF($GS830&gt;=19,INDEX($DM:$DM,$GR830+19),"")</f>
      </c>
      <c r="EI830">
        <f>IF($GS830&gt;=20,INDEX($DM:$DM,$GR830+20),"")</f>
      </c>
      <c r="EJ830">
        <f>IF($GS830&gt;=21,INDEX($DM:$DM,$GR830+21),"")</f>
      </c>
      <c r="EK830">
        <f>IF($GS830&gt;=22,INDEX($DM:$DM,$GR830+22),"")</f>
      </c>
      <c r="EL830">
        <f>IF($GS830&gt;=23,INDEX($DM:$DM,$GR830+23),"")</f>
      </c>
      <c r="EM830">
        <f>IF($GS830&gt;=24,INDEX($DM:$DM,$GR830+24),"")</f>
      </c>
      <c r="EN830">
        <f>IF($GS830&gt;=25,INDEX($DM:$DM,$GR830+25),"")</f>
      </c>
      <c r="EO830">
        <f>IF($GS830&gt;=26,INDEX($DM:$DM,$GR830+26),"")</f>
      </c>
      <c r="EP830">
        <f>IF($GS830&gt;=27,INDEX($DM:$DM,$GR830+27),"")</f>
      </c>
      <c r="EQ830">
        <f>IF($GS830&gt;=28,INDEX($DM:$DM,$GR830+28),"")</f>
      </c>
      <c r="ER830">
        <f>IF($GS830&gt;=29,INDEX($DM:$DM,$GR830+29),"")</f>
      </c>
      <c r="ES830">
        <f>IF($GS830&gt;=30,INDEX($DM:$DM,$GR830+30),"")</f>
      </c>
      <c r="ET830">
        <f>IF($GS830&gt;=31,INDEX($DM:$DM,$GR830+31),"")</f>
      </c>
      <c r="EU830">
        <f>IF($GS830&gt;=32,INDEX($DM:$DM,$GR830+32),"")</f>
      </c>
      <c r="EV830">
        <f>IF($GS830&gt;=33,INDEX($DM:$DM,$GR830+33),"")</f>
      </c>
      <c r="EW830">
        <f>IF($GS830&gt;=34,INDEX($DM:$DM,$GR830+34),"")</f>
      </c>
      <c r="EX830">
        <f>IF($GS830&gt;=35,INDEX($DM:$DM,$GR830+35),"")</f>
      </c>
      <c r="EY830">
        <f>IF($GS830&gt;=36,INDEX($DM:$DM,$GR830+36),"")</f>
      </c>
      <c r="EZ830">
        <f>IF($GS830&gt;=37,INDEX($DM:$DM,$GR830+37),"")</f>
      </c>
      <c r="FA830">
        <f>IF($GS830&gt;=38,INDEX($DM:$DM,$GR830+38),"")</f>
      </c>
      <c r="FB830">
        <f>IF($GS830&gt;=39,INDEX($DM:$DM,$GR830+39),"")</f>
      </c>
      <c r="FC830">
        <f>IF($GS830&gt;=40,INDEX($DM:$DM,$GR830+40),"")</f>
      </c>
      <c r="FD830">
        <f>IF($GS830&gt;=1,INDEX($DN:$DN,$GR830+1),"")</f>
      </c>
      <c r="FE830">
        <f>IF($GS830&gt;=2,INDEX($DN:$DN,$GR830+2),"")</f>
      </c>
      <c r="FF830">
        <f>IF($GS830&gt;=3,INDEX($DN:$DN,$GR830+3),"")</f>
      </c>
      <c r="FG830">
        <f>IF($GS830&gt;=4,INDEX($DN:$DN,$GR830+4),"")</f>
      </c>
      <c r="FH830">
        <f>IF($GS830&gt;=5,INDEX($DN:$DN,$GR830+5),"")</f>
      </c>
      <c r="FI830">
        <f>IF($GS830&gt;=6,INDEX($DN:$DN,$GR830+6),"")</f>
      </c>
      <c r="FJ830">
        <f>IF($GS830&gt;=7,INDEX($DN:$DN,$GR830+7),"")</f>
      </c>
      <c r="FK830">
        <f>IF($GS830&gt;=8,INDEX($DN:$DN,$GR830+8),"")</f>
      </c>
      <c r="FL830">
        <f>IF($GS830&gt;=9,INDEX($DN:$DN,$GR830+9),"")</f>
      </c>
      <c r="FM830">
        <f>IF($GS830&gt;=10,INDEX($DN:$DN,$GR830+10),"")</f>
      </c>
      <c r="FN830">
        <f>IF($GS830&gt;=11,INDEX($DN:$DN,$GR830+11),"")</f>
      </c>
      <c r="FO830">
        <f>IF($GS830&gt;=12,INDEX($DN:$DN,$GR830+12),"")</f>
      </c>
      <c r="FP830">
        <f>IF($GS830&gt;=13,INDEX($DN:$DN,$GR830+13),"")</f>
      </c>
      <c r="FQ830">
        <f>IF($GS830&gt;=14,INDEX($DN:$DN,$GR830+14),"")</f>
      </c>
      <c r="FR830">
        <f>IF($GS830&gt;=15,INDEX($DN:$DN,$GR830+15),"")</f>
      </c>
      <c r="FS830">
        <f>IF($GS830&gt;=16,INDEX($DN:$DN,$GR830+16),"")</f>
      </c>
      <c r="FT830">
        <f>IF($GS830&gt;=17,INDEX($DN:$DN,$GR830+17),"")</f>
      </c>
      <c r="FU830">
        <f>IF($GS830&gt;=18,INDEX($DN:$DN,$GR830+18),"")</f>
      </c>
      <c r="FV830">
        <f>IF($GS830&gt;=19,INDEX($DN:$DN,$GR830+19),"")</f>
      </c>
      <c r="FW830">
        <f>IF($GS830&gt;=20,INDEX($DN:$DN,$GR830+20),"")</f>
      </c>
      <c r="FX830">
        <f>IF($GS830&gt;=21,INDEX($DN:$DN,$GR830+21),"")</f>
      </c>
      <c r="FY830">
        <f>IF($GS830&gt;=22,INDEX($DN:$DN,$GR830+22),"")</f>
      </c>
      <c r="FZ830">
        <f>IF($GS830&gt;=23,INDEX($DN:$DN,$GR830+23),"")</f>
      </c>
      <c r="GA830">
        <f>IF($GS830&gt;=24,INDEX($DN:$DN,$GR830+24),"")</f>
      </c>
      <c r="GB830">
        <f>IF($GS830&gt;=25,INDEX($DN:$DN,$GR830+25),"")</f>
      </c>
      <c r="GC830">
        <f>IF($GS830&gt;=26,INDEX($DN:$DN,$GR830+26),"")</f>
      </c>
      <c r="GD830">
        <f>IF($GS830&gt;=27,INDEX($DN:$DN,$GR830+27),"")</f>
      </c>
      <c r="GE830">
        <f>IF($GS830&gt;=28,INDEX($DN:$DN,$GR830+28),"")</f>
      </c>
      <c r="GF830">
        <f>IF($GS830&gt;=29,INDEX($DN:$DN,$GR830+29),"")</f>
      </c>
      <c r="GG830">
        <f>IF($GS830&gt;=30,INDEX($DN:$DN,$GR830+30),"")</f>
      </c>
      <c r="GH830">
        <f>IF($GS830&gt;=31,INDEX($DN:$DN,$GR830+31),"")</f>
      </c>
      <c r="GI830">
        <f>IF($GS830&gt;=32,INDEX($DN:$DN,$GR830+32),"")</f>
      </c>
      <c r="GJ830">
        <f>IF($GS830&gt;=33,INDEX($DN:$DN,$GR830+33),"")</f>
      </c>
      <c r="GK830">
        <f>IF($GS830&gt;=34,INDEX($DN:$DN,$GR830+34),"")</f>
      </c>
      <c r="GL830">
        <f>IF($GS830&gt;=35,INDEX($DN:$DN,$GR830+35),"")</f>
      </c>
      <c r="GM830">
        <f>IF($GS830&gt;=36,INDEX($DN:$DN,$GR830+36),"")</f>
      </c>
      <c r="GN830">
        <f>IF($GS830&gt;=37,INDEX($DN:$DN,$GR830+37),"")</f>
      </c>
      <c r="GO830">
        <f>IF($GS830&gt;=38,INDEX($DN:$DN,$GR830+38),"")</f>
      </c>
      <c r="GP830">
        <f>IF($GS830&gt;=39,INDEX($DN:$DN,$GR830+39),"")</f>
      </c>
      <c r="GQ830">
        <f>IF($GS830&gt;=40,INDEX($DN:$DN,$GR830+40),"")</f>
      </c>
      <c r="GR830">
        <f>IFERROR(MATCH($DL830,$DM$2:$DM$148,0)+1,0)</f>
      </c>
      <c r="GS830">
        <f>IFERROR(INDEX($DO$2:$DO$148,MATCH($DL830,$DM$2:$DM$148,0)),0)</f>
      </c>
      <c r="GT830">
        <f>IFERROR(MATCH($Z830,$DP$830:$FC$830,0),0)</f>
      </c>
      <c r="GU830">
        <f>IF($GT830&gt;0,INDEX($FD$830:$GQ$830,$GT830),"")</f>
      </c>
      <c r="GX830">
        <f>IF($JG830&gt;=1,INDEX($GV:$GV,$JF830+1),"")</f>
      </c>
      <c r="GY830">
        <f>IF($JG830&gt;=2,INDEX($GV:$GV,$JF830+2),"")</f>
      </c>
      <c r="GZ830">
        <f>IF($JG830&gt;=3,INDEX($GV:$GV,$JF830+3),"")</f>
      </c>
      <c r="HA830">
        <f>IF($JG830&gt;=4,INDEX($GV:$GV,$JF830+4),"")</f>
      </c>
      <c r="HB830">
        <f>IF($JG830&gt;=5,INDEX($GV:$GV,$JF830+5),"")</f>
      </c>
      <c r="HC830">
        <f>IF($JG830&gt;=6,INDEX($GV:$GV,$JF830+6),"")</f>
      </c>
      <c r="HD830">
        <f>IF($JG830&gt;=7,INDEX($GV:$GV,$JF830+7),"")</f>
      </c>
      <c r="HE830">
        <f>IF($JG830&gt;=8,INDEX($GV:$GV,$JF830+8),"")</f>
      </c>
      <c r="HF830">
        <f>IF($JG830&gt;=9,INDEX($GV:$GV,$JF830+9),"")</f>
      </c>
      <c r="HG830">
        <f>IF($JG830&gt;=10,INDEX($GV:$GV,$JF830+10),"")</f>
      </c>
      <c r="HH830">
        <f>IF($JG830&gt;=11,INDEX($GV:$GV,$JF830+11),"")</f>
      </c>
      <c r="HI830">
        <f>IF($JG830&gt;=12,INDEX($GV:$GV,$JF830+12),"")</f>
      </c>
      <c r="HJ830">
        <f>IF($JG830&gt;=13,INDEX($GV:$GV,$JF830+13),"")</f>
      </c>
      <c r="HK830">
        <f>IF($JG830&gt;=14,INDEX($GV:$GV,$JF830+14),"")</f>
      </c>
      <c r="HL830">
        <f>IF($JG830&gt;=15,INDEX($GV:$GV,$JF830+15),"")</f>
      </c>
      <c r="HM830">
        <f>IF($JG830&gt;=16,INDEX($GV:$GV,$JF830+16),"")</f>
      </c>
      <c r="HN830">
        <f>IF($JG830&gt;=17,INDEX($GV:$GV,$JF830+17),"")</f>
      </c>
      <c r="HO830">
        <f>IF($JG830&gt;=18,INDEX($GV:$GV,$JF830+18),"")</f>
      </c>
      <c r="HP830">
        <f>IF($JG830&gt;=19,INDEX($GV:$GV,$JF830+19),"")</f>
      </c>
      <c r="HQ830">
        <f>IF($JG830&gt;=20,INDEX($GV:$GV,$JF830+20),"")</f>
      </c>
      <c r="HR830">
        <f>IF($JG830&gt;=21,INDEX($GV:$GV,$JF830+21),"")</f>
      </c>
      <c r="HS830">
        <f>IF($JG830&gt;=22,INDEX($GV:$GV,$JF830+22),"")</f>
      </c>
      <c r="HT830">
        <f>IF($JG830&gt;=23,INDEX($GV:$GV,$JF830+23),"")</f>
      </c>
      <c r="HU830">
        <f>IF($JG830&gt;=24,INDEX($GV:$GV,$JF830+24),"")</f>
      </c>
      <c r="HV830">
        <f>IF($JG830&gt;=25,INDEX($GV:$GV,$JF830+25),"")</f>
      </c>
      <c r="HW830">
        <f>IF($JG830&gt;=26,INDEX($GV:$GV,$JF830+26),"")</f>
      </c>
      <c r="HX830">
        <f>IF($JG830&gt;=27,INDEX($GV:$GV,$JF830+27),"")</f>
      </c>
      <c r="HY830">
        <f>IF($JG830&gt;=28,INDEX($GV:$GV,$JF830+28),"")</f>
      </c>
      <c r="HZ830">
        <f>IF($JG830&gt;=29,INDEX($GV:$GV,$JF830+29),"")</f>
      </c>
      <c r="IA830">
        <f>IF($JG830&gt;=30,INDEX($GV:$GV,$JF830+30),"")</f>
      </c>
      <c r="IB830">
        <f>IF($JG830&gt;=31,INDEX($GV:$GV,$JF830+31),"")</f>
      </c>
      <c r="IC830">
        <f>IF($JG830&gt;=32,INDEX($GV:$GV,$JF830+32),"")</f>
      </c>
      <c r="ID830">
        <f>IF($JG830&gt;=33,INDEX($GV:$GV,$JF830+33),"")</f>
      </c>
      <c r="IE830">
        <f>IF($JG830&gt;=34,INDEX($GV:$GV,$JF830+34),"")</f>
      </c>
      <c r="IF830">
        <f>IF($JG830&gt;=35,INDEX($GV:$GV,$JF830+35),"")</f>
      </c>
      <c r="IG830">
        <f>IF($JG830&gt;=36,INDEX($GV:$GV,$JF830+36),"")</f>
      </c>
      <c r="IH830">
        <f>IF($JG830&gt;=37,INDEX($GV:$GV,$JF830+37),"")</f>
      </c>
      <c r="II830">
        <f>IF($JG830&gt;=38,INDEX($GV:$GV,$JF830+38),"")</f>
      </c>
      <c r="IJ830">
        <f>IF($JG830&gt;=39,INDEX($GV:$GV,$JF830+39),"")</f>
      </c>
      <c r="IK830">
        <f>IF($JG830&gt;=40,INDEX($GV:$GV,$JF830+40),"")</f>
      </c>
      <c r="IL830">
        <f>IF($JG830&gt;=41,INDEX($GV:$GV,$JF830+41),"")</f>
      </c>
      <c r="IM830">
        <f>IF($JG830&gt;=42,INDEX($GV:$GV,$JF830+42),"")</f>
      </c>
      <c r="IN830">
        <f>IF($JG830&gt;=43,INDEX($GV:$GV,$JF830+43),"")</f>
      </c>
      <c r="IO830">
        <f>IF($JG830&gt;=44,INDEX($GV:$GV,$JF830+44),"")</f>
      </c>
      <c r="IP830">
        <f>IF($JG830&gt;=45,INDEX($GV:$GV,$JF830+45),"")</f>
      </c>
      <c r="IQ830">
        <f>IF($JG830&gt;=46,INDEX($GV:$GV,$JF830+46),"")</f>
      </c>
      <c r="IR830">
        <f>IF($JG830&gt;=47,INDEX($GV:$GV,$JF830+47),"")</f>
      </c>
      <c r="IS830">
        <f>IF($JG830&gt;=48,INDEX($GV:$GV,$JF830+48),"")</f>
      </c>
      <c r="IT830">
        <f>IF($JG830&gt;=49,INDEX($GV:$GV,$JF830+49),"")</f>
      </c>
      <c r="IU830">
        <f>IF($JG830&gt;=50,INDEX($GV:$GV,$JF830+50),"")</f>
      </c>
      <c r="IV830">
        <f>IF($JG830&gt;=51,INDEX($GV:$GV,$JF830+51),"")</f>
      </c>
      <c r="IW830">
        <f>IF($JG830&gt;=52,INDEX($GV:$GV,$JF830+52),"")</f>
      </c>
      <c r="IX830">
        <f>IF($JG830&gt;=53,INDEX($GV:$GV,$JF830+53),"")</f>
      </c>
      <c r="IY830">
        <f>IF($JG830&gt;=54,INDEX($GV:$GV,$JF830+54),"")</f>
      </c>
      <c r="IZ830">
        <f>IF($JG830&gt;=55,INDEX($GV:$GV,$JF830+55),"")</f>
      </c>
      <c r="JA830">
        <f>IF($JG830&gt;=56,INDEX($GV:$GV,$JF830+56),"")</f>
      </c>
      <c r="JB830">
        <f>IF($JG830&gt;=57,INDEX($GV:$GV,$JF830+57),"")</f>
      </c>
      <c r="JC830">
        <f>IF($JG830&gt;=58,INDEX($GV:$GV,$JF830+58),"")</f>
      </c>
      <c r="JD830">
        <f>IF($JG830&gt;=59,INDEX($GV:$GV,$JF830+59),"")</f>
      </c>
      <c r="JE830">
        <f>IF($JG830&gt;=60,INDEX($GV:$GV,$JF830+60),"")</f>
      </c>
      <c r="JF830">
        <f>IFERROR(MATCH($GU830,$GV$2:$GV$322,0)+1,0)</f>
      </c>
      <c r="JG830">
        <f>IFERROR(INDEX($GW$2:$GW$322,MATCH($GU830,$GV$2:$GV$322,0)),0)</f>
      </c>
      <c r="JH830" t="s">
        <v>44</v>
      </c>
      <c r="JI830" t="s">
        <v>44</v>
      </c>
    </row>
    <row r="831" spans="1:269" x14ac:dyDescent="0.25">
      <c r="R831">
        <f>IF(OR($U831="",$Q831=""),"",IFERROR($U831/$Q831,0))</f>
      </c>
      <c r="S831">
        <f>IF($U831="","",
SUM($T831,$V831,$AA831,$W831,$Y831)*
(1-IF($AB831="",0,VALUE($AB831)/100)))</f>
      </c>
      <c r="T831">
        <f>IF($U831="","",$U831)</f>
      </c>
      <c r="V831">
        <f>IF($U831="","",
IF($O831="","",
IF(ISNUMBER(SEARCH("exempt",LOWER($O831))),0,
$U831*(VALUE(SUBSTITUTE($O831,"%",""))/100))))</f>
      </c>
      <c r="AC831">
        <f>IFERROR(IF(FIND(" - ",$K831)&gt;0,MID($K831,FIND(" - ",$K831)+3,LEN($K831)),""),"")</f>
      </c>
      <c r="AL831" t="s">
        <v>1867</v>
      </c>
      <c r="AT831">
        <f>IFERROR(LEFT($K831,FIND(" - ",$K831)-1),$K831)</f>
      </c>
      <c r="AW831">
        <f>IF($CL831&gt;=1,INDEX($AU:$AU,$CK831+1),"")</f>
      </c>
      <c r="AX831">
        <f>IF($CL831&gt;=2,INDEX($AU:$AU,$CK831+2),"")</f>
      </c>
      <c r="AY831">
        <f>IF($CL831&gt;=3,INDEX($AU:$AU,$CK831+3),"")</f>
      </c>
      <c r="AZ831">
        <f>IF($CL831&gt;=4,INDEX($AU:$AU,$CK831+4),"")</f>
      </c>
      <c r="BA831">
        <f>IF($CL831&gt;=5,INDEX($AU:$AU,$CK831+5),"")</f>
      </c>
      <c r="BB831">
        <f>IF($CL831&gt;=6,INDEX($AU:$AU,$CK831+6),"")</f>
      </c>
      <c r="BC831">
        <f>IF($CL831&gt;=7,INDEX($AU:$AU,$CK831+7),"")</f>
      </c>
      <c r="BD831">
        <f>IF($CL831&gt;=8,INDEX($AU:$AU,$CK831+8),"")</f>
      </c>
      <c r="BE831">
        <f>IF($CL831&gt;=9,INDEX($AU:$AU,$CK831+9),"")</f>
      </c>
      <c r="BF831">
        <f>IF($CL831&gt;=10,INDEX($AU:$AU,$CK831+10),"")</f>
      </c>
      <c r="BG831">
        <f>IF($CL831&gt;=11,INDEX($AU:$AU,$CK831+11),"")</f>
      </c>
      <c r="BH831">
        <f>IF($CL831&gt;=12,INDEX($AU:$AU,$CK831+12),"")</f>
      </c>
      <c r="BI831">
        <f>IF($CL831&gt;=13,INDEX($AU:$AU,$CK831+13),"")</f>
      </c>
      <c r="BJ831">
        <f>IF($CL831&gt;=14,INDEX($AU:$AU,$CK831+14),"")</f>
      </c>
      <c r="BK831">
        <f>IF($CL831&gt;=15,INDEX($AU:$AU,$CK831+15),"")</f>
      </c>
      <c r="BL831">
        <f>IF($CL831&gt;=16,INDEX($AU:$AU,$CK831+16),"")</f>
      </c>
      <c r="BM831">
        <f>IF($CL831&gt;=17,INDEX($AU:$AU,$CK831+17),"")</f>
      </c>
      <c r="BN831">
        <f>IF($CL831&gt;=18,INDEX($AU:$AU,$CK831+18),"")</f>
      </c>
      <c r="BO831">
        <f>IF($CL831&gt;=19,INDEX($AU:$AU,$CK831+19),"")</f>
      </c>
      <c r="BP831">
        <f>IF($CL831&gt;=20,INDEX($AU:$AU,$CK831+20),"")</f>
      </c>
      <c r="BQ831">
        <f>IF($CL831&gt;=21,INDEX($AU:$AU,$CK831+21),"")</f>
      </c>
      <c r="BR831">
        <f>IF($CL831&gt;=22,INDEX($AU:$AU,$CK831+22),"")</f>
      </c>
      <c r="BS831">
        <f>IF($CL831&gt;=23,INDEX($AU:$AU,$CK831+23),"")</f>
      </c>
      <c r="BT831">
        <f>IF($CL831&gt;=24,INDEX($AU:$AU,$CK831+24),"")</f>
      </c>
      <c r="BU831">
        <f>IF($CL831&gt;=25,INDEX($AU:$AU,$CK831+25),"")</f>
      </c>
      <c r="BV831">
        <f>IF($CL831&gt;=26,INDEX($AU:$AU,$CK831+26),"")</f>
      </c>
      <c r="BW831">
        <f>IF($CL831&gt;=27,INDEX($AU:$AU,$CK831+27),"")</f>
      </c>
      <c r="BX831">
        <f>IF($CL831&gt;=28,INDEX($AU:$AU,$CK831+28),"")</f>
      </c>
      <c r="BY831">
        <f>IF($CL831&gt;=29,INDEX($AU:$AU,$CK831+29),"")</f>
      </c>
      <c r="BZ831">
        <f>IF($CL831&gt;=30,INDEX($AU:$AU,$CK831+30),"")</f>
      </c>
      <c r="CA831">
        <f>IF($CL831&gt;=31,INDEX($AU:$AU,$CK831+31),"")</f>
      </c>
      <c r="CB831">
        <f>IF($CL831&gt;=32,INDEX($AU:$AU,$CK831+32),"")</f>
      </c>
      <c r="CC831">
        <f>IF($CL831&gt;=33,INDEX($AU:$AU,$CK831+33),"")</f>
      </c>
      <c r="CD831">
        <f>IF($CL831&gt;=34,INDEX($AU:$AU,$CK831+34),"")</f>
      </c>
      <c r="CE831">
        <f>IF($CL831&gt;=35,INDEX($AU:$AU,$CK831+35),"")</f>
      </c>
      <c r="CF831">
        <f>IF($CL831&gt;=36,INDEX($AU:$AU,$CK831+36),"")</f>
      </c>
      <c r="CG831">
        <f>IF($CL831&gt;=37,INDEX($AU:$AU,$CK831+37),"")</f>
      </c>
      <c r="CH831">
        <f>IF($CL831&gt;=38,INDEX($AU:$AU,$CK831+38),"")</f>
      </c>
      <c r="CI831">
        <f>IF($CL831&gt;=39,INDEX($AU:$AU,$CK831+39),"")</f>
      </c>
      <c r="CJ831">
        <f>IF($CL831&gt;=40,INDEX($AU:$AU,$CK831+40),"")</f>
      </c>
      <c r="CK831">
        <f>IFERROR(MATCH($AT831,$AU$2:$AU$133,0)+1,0)</f>
      </c>
      <c r="CL831">
        <f>IFERROR(INDEX($AV$2:$AV$133,MATCH($AT831,$AU$2:$AU$133,0)),0)</f>
      </c>
      <c r="CM831">
        <f>IFERROR(LEFT($L831,FIND(" - ",$L831)-1),$L831)</f>
      </c>
      <c r="CN831" t="s">
        <v>1868</v>
      </c>
      <c r="CO831">
        <v>2</v>
      </c>
      <c r="CP831">
        <f>IF($DK831&gt;=1,INDEX($CN:$CN,$DJ831+1),"")</f>
      </c>
      <c r="CQ831">
        <f>IF($DK831&gt;=2,INDEX($CN:$CN,$DJ831+2),"")</f>
      </c>
      <c r="CR831">
        <f>IF($DK831&gt;=3,INDEX($CN:$CN,$DJ831+3),"")</f>
      </c>
      <c r="CS831">
        <f>IF($DK831&gt;=4,INDEX($CN:$CN,$DJ831+4),"")</f>
      </c>
      <c r="CT831">
        <f>IF($DK831&gt;=5,INDEX($CN:$CN,$DJ831+5),"")</f>
      </c>
      <c r="CU831">
        <f>IF($DK831&gt;=6,INDEX($CN:$CN,$DJ831+6),"")</f>
      </c>
      <c r="CV831">
        <f>IF($DK831&gt;=7,INDEX($CN:$CN,$DJ831+7),"")</f>
      </c>
      <c r="CW831">
        <f>IF($DK831&gt;=8,INDEX($CN:$CN,$DJ831+8),"")</f>
      </c>
      <c r="CX831">
        <f>IF($DK831&gt;=9,INDEX($CN:$CN,$DJ831+9),"")</f>
      </c>
      <c r="CY831">
        <f>IF($DK831&gt;=10,INDEX($CN:$CN,$DJ831+10),"")</f>
      </c>
      <c r="CZ831">
        <f>IF($DK831&gt;=11,INDEX($CN:$CN,$DJ831+11),"")</f>
      </c>
      <c r="DA831">
        <f>IF($DK831&gt;=12,INDEX($CN:$CN,$DJ831+12),"")</f>
      </c>
      <c r="DB831">
        <f>IF($DK831&gt;=13,INDEX($CN:$CN,$DJ831+13),"")</f>
      </c>
      <c r="DC831">
        <f>IF($DK831&gt;=14,INDEX($CN:$CN,$DJ831+14),"")</f>
      </c>
      <c r="DD831">
        <f>IF($DK831&gt;=15,INDEX($CN:$CN,$DJ831+15),"")</f>
      </c>
      <c r="DE831">
        <f>IF($DK831&gt;=16,INDEX($CN:$CN,$DJ831+16),"")</f>
      </c>
      <c r="DF831">
        <f>IF($DK831&gt;=17,INDEX($CN:$CN,$DJ831+17),"")</f>
      </c>
      <c r="DG831">
        <f>IF($DK831&gt;=18,INDEX($CN:$CN,$DJ831+18),"")</f>
      </c>
      <c r="DH831">
        <f>IF($DK831&gt;=19,INDEX($CN:$CN,$DJ831+19),"")</f>
      </c>
      <c r="DI831">
        <f>IF($DK831&gt;=20,INDEX($CN:$CN,$DJ831+20),"")</f>
      </c>
      <c r="DJ831">
        <f>IFERROR(MATCH($CM831,$CN$2:$CN$1089,0)+1,0)</f>
      </c>
      <c r="DK831">
        <f>IFERROR(INDEX($CO$2:$CO$1089,MATCH($CM831,$CN$2:$CN$1089,0)),0)</f>
      </c>
      <c r="DL831">
        <f>IFERROR(INDEX($AS:$AS,MATCH($O831,$AR:$AR,0))&amp;"","")</f>
      </c>
      <c r="DP831">
        <f>IF($GS831&gt;=1,INDEX($DM:$DM,$GR831+1),"")</f>
      </c>
      <c r="DQ831">
        <f>IF($GS831&gt;=2,INDEX($DM:$DM,$GR831+2),"")</f>
      </c>
      <c r="DR831">
        <f>IF($GS831&gt;=3,INDEX($DM:$DM,$GR831+3),"")</f>
      </c>
      <c r="DS831">
        <f>IF($GS831&gt;=4,INDEX($DM:$DM,$GR831+4),"")</f>
      </c>
      <c r="DT831">
        <f>IF($GS831&gt;=5,INDEX($DM:$DM,$GR831+5),"")</f>
      </c>
      <c r="DU831">
        <f>IF($GS831&gt;=6,INDEX($DM:$DM,$GR831+6),"")</f>
      </c>
      <c r="DV831">
        <f>IF($GS831&gt;=7,INDEX($DM:$DM,$GR831+7),"")</f>
      </c>
      <c r="DW831">
        <f>IF($GS831&gt;=8,INDEX($DM:$DM,$GR831+8),"")</f>
      </c>
      <c r="DX831">
        <f>IF($GS831&gt;=9,INDEX($DM:$DM,$GR831+9),"")</f>
      </c>
      <c r="DY831">
        <f>IF($GS831&gt;=10,INDEX($DM:$DM,$GR831+10),"")</f>
      </c>
      <c r="DZ831">
        <f>IF($GS831&gt;=11,INDEX($DM:$DM,$GR831+11),"")</f>
      </c>
      <c r="EA831">
        <f>IF($GS831&gt;=12,INDEX($DM:$DM,$GR831+12),"")</f>
      </c>
      <c r="EB831">
        <f>IF($GS831&gt;=13,INDEX($DM:$DM,$GR831+13),"")</f>
      </c>
      <c r="EC831">
        <f>IF($GS831&gt;=14,INDEX($DM:$DM,$GR831+14),"")</f>
      </c>
      <c r="ED831">
        <f>IF($GS831&gt;=15,INDEX($DM:$DM,$GR831+15),"")</f>
      </c>
      <c r="EE831">
        <f>IF($GS831&gt;=16,INDEX($DM:$DM,$GR831+16),"")</f>
      </c>
      <c r="EF831">
        <f>IF($GS831&gt;=17,INDEX($DM:$DM,$GR831+17),"")</f>
      </c>
      <c r="EG831">
        <f>IF($GS831&gt;=18,INDEX($DM:$DM,$GR831+18),"")</f>
      </c>
      <c r="EH831">
        <f>IF($GS831&gt;=19,INDEX($DM:$DM,$GR831+19),"")</f>
      </c>
      <c r="EI831">
        <f>IF($GS831&gt;=20,INDEX($DM:$DM,$GR831+20),"")</f>
      </c>
      <c r="EJ831">
        <f>IF($GS831&gt;=21,INDEX($DM:$DM,$GR831+21),"")</f>
      </c>
      <c r="EK831">
        <f>IF($GS831&gt;=22,INDEX($DM:$DM,$GR831+22),"")</f>
      </c>
      <c r="EL831">
        <f>IF($GS831&gt;=23,INDEX($DM:$DM,$GR831+23),"")</f>
      </c>
      <c r="EM831">
        <f>IF($GS831&gt;=24,INDEX($DM:$DM,$GR831+24),"")</f>
      </c>
      <c r="EN831">
        <f>IF($GS831&gt;=25,INDEX($DM:$DM,$GR831+25),"")</f>
      </c>
      <c r="EO831">
        <f>IF($GS831&gt;=26,INDEX($DM:$DM,$GR831+26),"")</f>
      </c>
      <c r="EP831">
        <f>IF($GS831&gt;=27,INDEX($DM:$DM,$GR831+27),"")</f>
      </c>
      <c r="EQ831">
        <f>IF($GS831&gt;=28,INDEX($DM:$DM,$GR831+28),"")</f>
      </c>
      <c r="ER831">
        <f>IF($GS831&gt;=29,INDEX($DM:$DM,$GR831+29),"")</f>
      </c>
      <c r="ES831">
        <f>IF($GS831&gt;=30,INDEX($DM:$DM,$GR831+30),"")</f>
      </c>
      <c r="ET831">
        <f>IF($GS831&gt;=31,INDEX($DM:$DM,$GR831+31),"")</f>
      </c>
      <c r="EU831">
        <f>IF($GS831&gt;=32,INDEX($DM:$DM,$GR831+32),"")</f>
      </c>
      <c r="EV831">
        <f>IF($GS831&gt;=33,INDEX($DM:$DM,$GR831+33),"")</f>
      </c>
      <c r="EW831">
        <f>IF($GS831&gt;=34,INDEX($DM:$DM,$GR831+34),"")</f>
      </c>
      <c r="EX831">
        <f>IF($GS831&gt;=35,INDEX($DM:$DM,$GR831+35),"")</f>
      </c>
      <c r="EY831">
        <f>IF($GS831&gt;=36,INDEX($DM:$DM,$GR831+36),"")</f>
      </c>
      <c r="EZ831">
        <f>IF($GS831&gt;=37,INDEX($DM:$DM,$GR831+37),"")</f>
      </c>
      <c r="FA831">
        <f>IF($GS831&gt;=38,INDEX($DM:$DM,$GR831+38),"")</f>
      </c>
      <c r="FB831">
        <f>IF($GS831&gt;=39,INDEX($DM:$DM,$GR831+39),"")</f>
      </c>
      <c r="FC831">
        <f>IF($GS831&gt;=40,INDEX($DM:$DM,$GR831+40),"")</f>
      </c>
      <c r="FD831">
        <f>IF($GS831&gt;=1,INDEX($DN:$DN,$GR831+1),"")</f>
      </c>
      <c r="FE831">
        <f>IF($GS831&gt;=2,INDEX($DN:$DN,$GR831+2),"")</f>
      </c>
      <c r="FF831">
        <f>IF($GS831&gt;=3,INDEX($DN:$DN,$GR831+3),"")</f>
      </c>
      <c r="FG831">
        <f>IF($GS831&gt;=4,INDEX($DN:$DN,$GR831+4),"")</f>
      </c>
      <c r="FH831">
        <f>IF($GS831&gt;=5,INDEX($DN:$DN,$GR831+5),"")</f>
      </c>
      <c r="FI831">
        <f>IF($GS831&gt;=6,INDEX($DN:$DN,$GR831+6),"")</f>
      </c>
      <c r="FJ831">
        <f>IF($GS831&gt;=7,INDEX($DN:$DN,$GR831+7),"")</f>
      </c>
      <c r="FK831">
        <f>IF($GS831&gt;=8,INDEX($DN:$DN,$GR831+8),"")</f>
      </c>
      <c r="FL831">
        <f>IF($GS831&gt;=9,INDEX($DN:$DN,$GR831+9),"")</f>
      </c>
      <c r="FM831">
        <f>IF($GS831&gt;=10,INDEX($DN:$DN,$GR831+10),"")</f>
      </c>
      <c r="FN831">
        <f>IF($GS831&gt;=11,INDEX($DN:$DN,$GR831+11),"")</f>
      </c>
      <c r="FO831">
        <f>IF($GS831&gt;=12,INDEX($DN:$DN,$GR831+12),"")</f>
      </c>
      <c r="FP831">
        <f>IF($GS831&gt;=13,INDEX($DN:$DN,$GR831+13),"")</f>
      </c>
      <c r="FQ831">
        <f>IF($GS831&gt;=14,INDEX($DN:$DN,$GR831+14),"")</f>
      </c>
      <c r="FR831">
        <f>IF($GS831&gt;=15,INDEX($DN:$DN,$GR831+15),"")</f>
      </c>
      <c r="FS831">
        <f>IF($GS831&gt;=16,INDEX($DN:$DN,$GR831+16),"")</f>
      </c>
      <c r="FT831">
        <f>IF($GS831&gt;=17,INDEX($DN:$DN,$GR831+17),"")</f>
      </c>
      <c r="FU831">
        <f>IF($GS831&gt;=18,INDEX($DN:$DN,$GR831+18),"")</f>
      </c>
      <c r="FV831">
        <f>IF($GS831&gt;=19,INDEX($DN:$DN,$GR831+19),"")</f>
      </c>
      <c r="FW831">
        <f>IF($GS831&gt;=20,INDEX($DN:$DN,$GR831+20),"")</f>
      </c>
      <c r="FX831">
        <f>IF($GS831&gt;=21,INDEX($DN:$DN,$GR831+21),"")</f>
      </c>
      <c r="FY831">
        <f>IF($GS831&gt;=22,INDEX($DN:$DN,$GR831+22),"")</f>
      </c>
      <c r="FZ831">
        <f>IF($GS831&gt;=23,INDEX($DN:$DN,$GR831+23),"")</f>
      </c>
      <c r="GA831">
        <f>IF($GS831&gt;=24,INDEX($DN:$DN,$GR831+24),"")</f>
      </c>
      <c r="GB831">
        <f>IF($GS831&gt;=25,INDEX($DN:$DN,$GR831+25),"")</f>
      </c>
      <c r="GC831">
        <f>IF($GS831&gt;=26,INDEX($DN:$DN,$GR831+26),"")</f>
      </c>
      <c r="GD831">
        <f>IF($GS831&gt;=27,INDEX($DN:$DN,$GR831+27),"")</f>
      </c>
      <c r="GE831">
        <f>IF($GS831&gt;=28,INDEX($DN:$DN,$GR831+28),"")</f>
      </c>
      <c r="GF831">
        <f>IF($GS831&gt;=29,INDEX($DN:$DN,$GR831+29),"")</f>
      </c>
      <c r="GG831">
        <f>IF($GS831&gt;=30,INDEX($DN:$DN,$GR831+30),"")</f>
      </c>
      <c r="GH831">
        <f>IF($GS831&gt;=31,INDEX($DN:$DN,$GR831+31),"")</f>
      </c>
      <c r="GI831">
        <f>IF($GS831&gt;=32,INDEX($DN:$DN,$GR831+32),"")</f>
      </c>
      <c r="GJ831">
        <f>IF($GS831&gt;=33,INDEX($DN:$DN,$GR831+33),"")</f>
      </c>
      <c r="GK831">
        <f>IF($GS831&gt;=34,INDEX($DN:$DN,$GR831+34),"")</f>
      </c>
      <c r="GL831">
        <f>IF($GS831&gt;=35,INDEX($DN:$DN,$GR831+35),"")</f>
      </c>
      <c r="GM831">
        <f>IF($GS831&gt;=36,INDEX($DN:$DN,$GR831+36),"")</f>
      </c>
      <c r="GN831">
        <f>IF($GS831&gt;=37,INDEX($DN:$DN,$GR831+37),"")</f>
      </c>
      <c r="GO831">
        <f>IF($GS831&gt;=38,INDEX($DN:$DN,$GR831+38),"")</f>
      </c>
      <c r="GP831">
        <f>IF($GS831&gt;=39,INDEX($DN:$DN,$GR831+39),"")</f>
      </c>
      <c r="GQ831">
        <f>IF($GS831&gt;=40,INDEX($DN:$DN,$GR831+40),"")</f>
      </c>
      <c r="GR831">
        <f>IFERROR(MATCH($DL831,$DM$2:$DM$148,0)+1,0)</f>
      </c>
      <c r="GS831">
        <f>IFERROR(INDEX($DO$2:$DO$148,MATCH($DL831,$DM$2:$DM$148,0)),0)</f>
      </c>
      <c r="GT831">
        <f>IFERROR(MATCH($Z831,$DP$831:$FC$831,0),0)</f>
      </c>
      <c r="GU831">
        <f>IF($GT831&gt;0,INDEX($FD$831:$GQ$831,$GT831),"")</f>
      </c>
      <c r="GX831">
        <f>IF($JG831&gt;=1,INDEX($GV:$GV,$JF831+1),"")</f>
      </c>
      <c r="GY831">
        <f>IF($JG831&gt;=2,INDEX($GV:$GV,$JF831+2),"")</f>
      </c>
      <c r="GZ831">
        <f>IF($JG831&gt;=3,INDEX($GV:$GV,$JF831+3),"")</f>
      </c>
      <c r="HA831">
        <f>IF($JG831&gt;=4,INDEX($GV:$GV,$JF831+4),"")</f>
      </c>
      <c r="HB831">
        <f>IF($JG831&gt;=5,INDEX($GV:$GV,$JF831+5),"")</f>
      </c>
      <c r="HC831">
        <f>IF($JG831&gt;=6,INDEX($GV:$GV,$JF831+6),"")</f>
      </c>
      <c r="HD831">
        <f>IF($JG831&gt;=7,INDEX($GV:$GV,$JF831+7),"")</f>
      </c>
      <c r="HE831">
        <f>IF($JG831&gt;=8,INDEX($GV:$GV,$JF831+8),"")</f>
      </c>
      <c r="HF831">
        <f>IF($JG831&gt;=9,INDEX($GV:$GV,$JF831+9),"")</f>
      </c>
      <c r="HG831">
        <f>IF($JG831&gt;=10,INDEX($GV:$GV,$JF831+10),"")</f>
      </c>
      <c r="HH831">
        <f>IF($JG831&gt;=11,INDEX($GV:$GV,$JF831+11),"")</f>
      </c>
      <c r="HI831">
        <f>IF($JG831&gt;=12,INDEX($GV:$GV,$JF831+12),"")</f>
      </c>
      <c r="HJ831">
        <f>IF($JG831&gt;=13,INDEX($GV:$GV,$JF831+13),"")</f>
      </c>
      <c r="HK831">
        <f>IF($JG831&gt;=14,INDEX($GV:$GV,$JF831+14),"")</f>
      </c>
      <c r="HL831">
        <f>IF($JG831&gt;=15,INDEX($GV:$GV,$JF831+15),"")</f>
      </c>
      <c r="HM831">
        <f>IF($JG831&gt;=16,INDEX($GV:$GV,$JF831+16),"")</f>
      </c>
      <c r="HN831">
        <f>IF($JG831&gt;=17,INDEX($GV:$GV,$JF831+17),"")</f>
      </c>
      <c r="HO831">
        <f>IF($JG831&gt;=18,INDEX($GV:$GV,$JF831+18),"")</f>
      </c>
      <c r="HP831">
        <f>IF($JG831&gt;=19,INDEX($GV:$GV,$JF831+19),"")</f>
      </c>
      <c r="HQ831">
        <f>IF($JG831&gt;=20,INDEX($GV:$GV,$JF831+20),"")</f>
      </c>
      <c r="HR831">
        <f>IF($JG831&gt;=21,INDEX($GV:$GV,$JF831+21),"")</f>
      </c>
      <c r="HS831">
        <f>IF($JG831&gt;=22,INDEX($GV:$GV,$JF831+22),"")</f>
      </c>
      <c r="HT831">
        <f>IF($JG831&gt;=23,INDEX($GV:$GV,$JF831+23),"")</f>
      </c>
      <c r="HU831">
        <f>IF($JG831&gt;=24,INDEX($GV:$GV,$JF831+24),"")</f>
      </c>
      <c r="HV831">
        <f>IF($JG831&gt;=25,INDEX($GV:$GV,$JF831+25),"")</f>
      </c>
      <c r="HW831">
        <f>IF($JG831&gt;=26,INDEX($GV:$GV,$JF831+26),"")</f>
      </c>
      <c r="HX831">
        <f>IF($JG831&gt;=27,INDEX($GV:$GV,$JF831+27),"")</f>
      </c>
      <c r="HY831">
        <f>IF($JG831&gt;=28,INDEX($GV:$GV,$JF831+28),"")</f>
      </c>
      <c r="HZ831">
        <f>IF($JG831&gt;=29,INDEX($GV:$GV,$JF831+29),"")</f>
      </c>
      <c r="IA831">
        <f>IF($JG831&gt;=30,INDEX($GV:$GV,$JF831+30),"")</f>
      </c>
      <c r="IB831">
        <f>IF($JG831&gt;=31,INDEX($GV:$GV,$JF831+31),"")</f>
      </c>
      <c r="IC831">
        <f>IF($JG831&gt;=32,INDEX($GV:$GV,$JF831+32),"")</f>
      </c>
      <c r="ID831">
        <f>IF($JG831&gt;=33,INDEX($GV:$GV,$JF831+33),"")</f>
      </c>
      <c r="IE831">
        <f>IF($JG831&gt;=34,INDEX($GV:$GV,$JF831+34),"")</f>
      </c>
      <c r="IF831">
        <f>IF($JG831&gt;=35,INDEX($GV:$GV,$JF831+35),"")</f>
      </c>
      <c r="IG831">
        <f>IF($JG831&gt;=36,INDEX($GV:$GV,$JF831+36),"")</f>
      </c>
      <c r="IH831">
        <f>IF($JG831&gt;=37,INDEX($GV:$GV,$JF831+37),"")</f>
      </c>
      <c r="II831">
        <f>IF($JG831&gt;=38,INDEX($GV:$GV,$JF831+38),"")</f>
      </c>
      <c r="IJ831">
        <f>IF($JG831&gt;=39,INDEX($GV:$GV,$JF831+39),"")</f>
      </c>
      <c r="IK831">
        <f>IF($JG831&gt;=40,INDEX($GV:$GV,$JF831+40),"")</f>
      </c>
      <c r="IL831">
        <f>IF($JG831&gt;=41,INDEX($GV:$GV,$JF831+41),"")</f>
      </c>
      <c r="IM831">
        <f>IF($JG831&gt;=42,INDEX($GV:$GV,$JF831+42),"")</f>
      </c>
      <c r="IN831">
        <f>IF($JG831&gt;=43,INDEX($GV:$GV,$JF831+43),"")</f>
      </c>
      <c r="IO831">
        <f>IF($JG831&gt;=44,INDEX($GV:$GV,$JF831+44),"")</f>
      </c>
      <c r="IP831">
        <f>IF($JG831&gt;=45,INDEX($GV:$GV,$JF831+45),"")</f>
      </c>
      <c r="IQ831">
        <f>IF($JG831&gt;=46,INDEX($GV:$GV,$JF831+46),"")</f>
      </c>
      <c r="IR831">
        <f>IF($JG831&gt;=47,INDEX($GV:$GV,$JF831+47),"")</f>
      </c>
      <c r="IS831">
        <f>IF($JG831&gt;=48,INDEX($GV:$GV,$JF831+48),"")</f>
      </c>
      <c r="IT831">
        <f>IF($JG831&gt;=49,INDEX($GV:$GV,$JF831+49),"")</f>
      </c>
      <c r="IU831">
        <f>IF($JG831&gt;=50,INDEX($GV:$GV,$JF831+50),"")</f>
      </c>
      <c r="IV831">
        <f>IF($JG831&gt;=51,INDEX($GV:$GV,$JF831+51),"")</f>
      </c>
      <c r="IW831">
        <f>IF($JG831&gt;=52,INDEX($GV:$GV,$JF831+52),"")</f>
      </c>
      <c r="IX831">
        <f>IF($JG831&gt;=53,INDEX($GV:$GV,$JF831+53),"")</f>
      </c>
      <c r="IY831">
        <f>IF($JG831&gt;=54,INDEX($GV:$GV,$JF831+54),"")</f>
      </c>
      <c r="IZ831">
        <f>IF($JG831&gt;=55,INDEX($GV:$GV,$JF831+55),"")</f>
      </c>
      <c r="JA831">
        <f>IF($JG831&gt;=56,INDEX($GV:$GV,$JF831+56),"")</f>
      </c>
      <c r="JB831">
        <f>IF($JG831&gt;=57,INDEX($GV:$GV,$JF831+57),"")</f>
      </c>
      <c r="JC831">
        <f>IF($JG831&gt;=58,INDEX($GV:$GV,$JF831+58),"")</f>
      </c>
      <c r="JD831">
        <f>IF($JG831&gt;=59,INDEX($GV:$GV,$JF831+59),"")</f>
      </c>
      <c r="JE831">
        <f>IF($JG831&gt;=60,INDEX($GV:$GV,$JF831+60),"")</f>
      </c>
      <c r="JF831">
        <f>IFERROR(MATCH($GU831,$GV$2:$GV$322,0)+1,0)</f>
      </c>
      <c r="JG831">
        <f>IFERROR(INDEX($GW$2:$GW$322,MATCH($GU831,$GV$2:$GV$322,0)),0)</f>
      </c>
      <c r="JH831" t="s">
        <v>44</v>
      </c>
      <c r="JI831" t="s">
        <v>44</v>
      </c>
    </row>
    <row r="832" spans="1:269" x14ac:dyDescent="0.25">
      <c r="R832">
        <f>IF(OR($U832="",$Q832=""),"",IFERROR($U832/$Q832,0))</f>
      </c>
      <c r="S832">
        <f>IF($U832="","",
SUM($T832,$V832,$AA832,$W832,$Y832)*
(1-IF($AB832="",0,VALUE($AB832)/100)))</f>
      </c>
      <c r="T832">
        <f>IF($U832="","",$U832)</f>
      </c>
      <c r="V832">
        <f>IF($U832="","",
IF($O832="","",
IF(ISNUMBER(SEARCH("exempt",LOWER($O832))),0,
$U832*(VALUE(SUBSTITUTE($O832,"%",""))/100))))</f>
      </c>
      <c r="AC832">
        <f>IFERROR(IF(FIND(" - ",$K832)&gt;0,MID($K832,FIND(" - ",$K832)+3,LEN($K832)),""),"")</f>
      </c>
      <c r="AL832" t="s">
        <v>1869</v>
      </c>
      <c r="AT832">
        <f>IFERROR(LEFT($K832,FIND(" - ",$K832)-1),$K832)</f>
      </c>
      <c r="AW832">
        <f>IF($CL832&gt;=1,INDEX($AU:$AU,$CK832+1),"")</f>
      </c>
      <c r="AX832">
        <f>IF($CL832&gt;=2,INDEX($AU:$AU,$CK832+2),"")</f>
      </c>
      <c r="AY832">
        <f>IF($CL832&gt;=3,INDEX($AU:$AU,$CK832+3),"")</f>
      </c>
      <c r="AZ832">
        <f>IF($CL832&gt;=4,INDEX($AU:$AU,$CK832+4),"")</f>
      </c>
      <c r="BA832">
        <f>IF($CL832&gt;=5,INDEX($AU:$AU,$CK832+5),"")</f>
      </c>
      <c r="BB832">
        <f>IF($CL832&gt;=6,INDEX($AU:$AU,$CK832+6),"")</f>
      </c>
      <c r="BC832">
        <f>IF($CL832&gt;=7,INDEX($AU:$AU,$CK832+7),"")</f>
      </c>
      <c r="BD832">
        <f>IF($CL832&gt;=8,INDEX($AU:$AU,$CK832+8),"")</f>
      </c>
      <c r="BE832">
        <f>IF($CL832&gt;=9,INDEX($AU:$AU,$CK832+9),"")</f>
      </c>
      <c r="BF832">
        <f>IF($CL832&gt;=10,INDEX($AU:$AU,$CK832+10),"")</f>
      </c>
      <c r="BG832">
        <f>IF($CL832&gt;=11,INDEX($AU:$AU,$CK832+11),"")</f>
      </c>
      <c r="BH832">
        <f>IF($CL832&gt;=12,INDEX($AU:$AU,$CK832+12),"")</f>
      </c>
      <c r="BI832">
        <f>IF($CL832&gt;=13,INDEX($AU:$AU,$CK832+13),"")</f>
      </c>
      <c r="BJ832">
        <f>IF($CL832&gt;=14,INDEX($AU:$AU,$CK832+14),"")</f>
      </c>
      <c r="BK832">
        <f>IF($CL832&gt;=15,INDEX($AU:$AU,$CK832+15),"")</f>
      </c>
      <c r="BL832">
        <f>IF($CL832&gt;=16,INDEX($AU:$AU,$CK832+16),"")</f>
      </c>
      <c r="BM832">
        <f>IF($CL832&gt;=17,INDEX($AU:$AU,$CK832+17),"")</f>
      </c>
      <c r="BN832">
        <f>IF($CL832&gt;=18,INDEX($AU:$AU,$CK832+18),"")</f>
      </c>
      <c r="BO832">
        <f>IF($CL832&gt;=19,INDEX($AU:$AU,$CK832+19),"")</f>
      </c>
      <c r="BP832">
        <f>IF($CL832&gt;=20,INDEX($AU:$AU,$CK832+20),"")</f>
      </c>
      <c r="BQ832">
        <f>IF($CL832&gt;=21,INDEX($AU:$AU,$CK832+21),"")</f>
      </c>
      <c r="BR832">
        <f>IF($CL832&gt;=22,INDEX($AU:$AU,$CK832+22),"")</f>
      </c>
      <c r="BS832">
        <f>IF($CL832&gt;=23,INDEX($AU:$AU,$CK832+23),"")</f>
      </c>
      <c r="BT832">
        <f>IF($CL832&gt;=24,INDEX($AU:$AU,$CK832+24),"")</f>
      </c>
      <c r="BU832">
        <f>IF($CL832&gt;=25,INDEX($AU:$AU,$CK832+25),"")</f>
      </c>
      <c r="BV832">
        <f>IF($CL832&gt;=26,INDEX($AU:$AU,$CK832+26),"")</f>
      </c>
      <c r="BW832">
        <f>IF($CL832&gt;=27,INDEX($AU:$AU,$CK832+27),"")</f>
      </c>
      <c r="BX832">
        <f>IF($CL832&gt;=28,INDEX($AU:$AU,$CK832+28),"")</f>
      </c>
      <c r="BY832">
        <f>IF($CL832&gt;=29,INDEX($AU:$AU,$CK832+29),"")</f>
      </c>
      <c r="BZ832">
        <f>IF($CL832&gt;=30,INDEX($AU:$AU,$CK832+30),"")</f>
      </c>
      <c r="CA832">
        <f>IF($CL832&gt;=31,INDEX($AU:$AU,$CK832+31),"")</f>
      </c>
      <c r="CB832">
        <f>IF($CL832&gt;=32,INDEX($AU:$AU,$CK832+32),"")</f>
      </c>
      <c r="CC832">
        <f>IF($CL832&gt;=33,INDEX($AU:$AU,$CK832+33),"")</f>
      </c>
      <c r="CD832">
        <f>IF($CL832&gt;=34,INDEX($AU:$AU,$CK832+34),"")</f>
      </c>
      <c r="CE832">
        <f>IF($CL832&gt;=35,INDEX($AU:$AU,$CK832+35),"")</f>
      </c>
      <c r="CF832">
        <f>IF($CL832&gt;=36,INDEX($AU:$AU,$CK832+36),"")</f>
      </c>
      <c r="CG832">
        <f>IF($CL832&gt;=37,INDEX($AU:$AU,$CK832+37),"")</f>
      </c>
      <c r="CH832">
        <f>IF($CL832&gt;=38,INDEX($AU:$AU,$CK832+38),"")</f>
      </c>
      <c r="CI832">
        <f>IF($CL832&gt;=39,INDEX($AU:$AU,$CK832+39),"")</f>
      </c>
      <c r="CJ832">
        <f>IF($CL832&gt;=40,INDEX($AU:$AU,$CK832+40),"")</f>
      </c>
      <c r="CK832">
        <f>IFERROR(MATCH($AT832,$AU$2:$AU$133,0)+1,0)</f>
      </c>
      <c r="CL832">
        <f>IFERROR(INDEX($AV$2:$AV$133,MATCH($AT832,$AU$2:$AU$133,0)),0)</f>
      </c>
      <c r="CM832">
        <f>IFERROR(LEFT($L832,FIND(" - ",$L832)-1),$L832)</f>
      </c>
      <c r="CN832" t="s">
        <v>149</v>
      </c>
      <c r="CP832">
        <f>IF($DK832&gt;=1,INDEX($CN:$CN,$DJ832+1),"")</f>
      </c>
      <c r="CQ832">
        <f>IF($DK832&gt;=2,INDEX($CN:$CN,$DJ832+2),"")</f>
      </c>
      <c r="CR832">
        <f>IF($DK832&gt;=3,INDEX($CN:$CN,$DJ832+3),"")</f>
      </c>
      <c r="CS832">
        <f>IF($DK832&gt;=4,INDEX($CN:$CN,$DJ832+4),"")</f>
      </c>
      <c r="CT832">
        <f>IF($DK832&gt;=5,INDEX($CN:$CN,$DJ832+5),"")</f>
      </c>
      <c r="CU832">
        <f>IF($DK832&gt;=6,INDEX($CN:$CN,$DJ832+6),"")</f>
      </c>
      <c r="CV832">
        <f>IF($DK832&gt;=7,INDEX($CN:$CN,$DJ832+7),"")</f>
      </c>
      <c r="CW832">
        <f>IF($DK832&gt;=8,INDEX($CN:$CN,$DJ832+8),"")</f>
      </c>
      <c r="CX832">
        <f>IF($DK832&gt;=9,INDEX($CN:$CN,$DJ832+9),"")</f>
      </c>
      <c r="CY832">
        <f>IF($DK832&gt;=10,INDEX($CN:$CN,$DJ832+10),"")</f>
      </c>
      <c r="CZ832">
        <f>IF($DK832&gt;=11,INDEX($CN:$CN,$DJ832+11),"")</f>
      </c>
      <c r="DA832">
        <f>IF($DK832&gt;=12,INDEX($CN:$CN,$DJ832+12),"")</f>
      </c>
      <c r="DB832">
        <f>IF($DK832&gt;=13,INDEX($CN:$CN,$DJ832+13),"")</f>
      </c>
      <c r="DC832">
        <f>IF($DK832&gt;=14,INDEX($CN:$CN,$DJ832+14),"")</f>
      </c>
      <c r="DD832">
        <f>IF($DK832&gt;=15,INDEX($CN:$CN,$DJ832+15),"")</f>
      </c>
      <c r="DE832">
        <f>IF($DK832&gt;=16,INDEX($CN:$CN,$DJ832+16),"")</f>
      </c>
      <c r="DF832">
        <f>IF($DK832&gt;=17,INDEX($CN:$CN,$DJ832+17),"")</f>
      </c>
      <c r="DG832">
        <f>IF($DK832&gt;=18,INDEX($CN:$CN,$DJ832+18),"")</f>
      </c>
      <c r="DH832">
        <f>IF($DK832&gt;=19,INDEX($CN:$CN,$DJ832+19),"")</f>
      </c>
      <c r="DI832">
        <f>IF($DK832&gt;=20,INDEX($CN:$CN,$DJ832+20),"")</f>
      </c>
      <c r="DJ832">
        <f>IFERROR(MATCH($CM832,$CN$2:$CN$1089,0)+1,0)</f>
      </c>
      <c r="DK832">
        <f>IFERROR(INDEX($CO$2:$CO$1089,MATCH($CM832,$CN$2:$CN$1089,0)),0)</f>
      </c>
      <c r="DL832">
        <f>IFERROR(INDEX($AS:$AS,MATCH($O832,$AR:$AR,0))&amp;"","")</f>
      </c>
      <c r="DP832">
        <f>IF($GS832&gt;=1,INDEX($DM:$DM,$GR832+1),"")</f>
      </c>
      <c r="DQ832">
        <f>IF($GS832&gt;=2,INDEX($DM:$DM,$GR832+2),"")</f>
      </c>
      <c r="DR832">
        <f>IF($GS832&gt;=3,INDEX($DM:$DM,$GR832+3),"")</f>
      </c>
      <c r="DS832">
        <f>IF($GS832&gt;=4,INDEX($DM:$DM,$GR832+4),"")</f>
      </c>
      <c r="DT832">
        <f>IF($GS832&gt;=5,INDEX($DM:$DM,$GR832+5),"")</f>
      </c>
      <c r="DU832">
        <f>IF($GS832&gt;=6,INDEX($DM:$DM,$GR832+6),"")</f>
      </c>
      <c r="DV832">
        <f>IF($GS832&gt;=7,INDEX($DM:$DM,$GR832+7),"")</f>
      </c>
      <c r="DW832">
        <f>IF($GS832&gt;=8,INDEX($DM:$DM,$GR832+8),"")</f>
      </c>
      <c r="DX832">
        <f>IF($GS832&gt;=9,INDEX($DM:$DM,$GR832+9),"")</f>
      </c>
      <c r="DY832">
        <f>IF($GS832&gt;=10,INDEX($DM:$DM,$GR832+10),"")</f>
      </c>
      <c r="DZ832">
        <f>IF($GS832&gt;=11,INDEX($DM:$DM,$GR832+11),"")</f>
      </c>
      <c r="EA832">
        <f>IF($GS832&gt;=12,INDEX($DM:$DM,$GR832+12),"")</f>
      </c>
      <c r="EB832">
        <f>IF($GS832&gt;=13,INDEX($DM:$DM,$GR832+13),"")</f>
      </c>
      <c r="EC832">
        <f>IF($GS832&gt;=14,INDEX($DM:$DM,$GR832+14),"")</f>
      </c>
      <c r="ED832">
        <f>IF($GS832&gt;=15,INDEX($DM:$DM,$GR832+15),"")</f>
      </c>
      <c r="EE832">
        <f>IF($GS832&gt;=16,INDEX($DM:$DM,$GR832+16),"")</f>
      </c>
      <c r="EF832">
        <f>IF($GS832&gt;=17,INDEX($DM:$DM,$GR832+17),"")</f>
      </c>
      <c r="EG832">
        <f>IF($GS832&gt;=18,INDEX($DM:$DM,$GR832+18),"")</f>
      </c>
      <c r="EH832">
        <f>IF($GS832&gt;=19,INDEX($DM:$DM,$GR832+19),"")</f>
      </c>
      <c r="EI832">
        <f>IF($GS832&gt;=20,INDEX($DM:$DM,$GR832+20),"")</f>
      </c>
      <c r="EJ832">
        <f>IF($GS832&gt;=21,INDEX($DM:$DM,$GR832+21),"")</f>
      </c>
      <c r="EK832">
        <f>IF($GS832&gt;=22,INDEX($DM:$DM,$GR832+22),"")</f>
      </c>
      <c r="EL832">
        <f>IF($GS832&gt;=23,INDEX($DM:$DM,$GR832+23),"")</f>
      </c>
      <c r="EM832">
        <f>IF($GS832&gt;=24,INDEX($DM:$DM,$GR832+24),"")</f>
      </c>
      <c r="EN832">
        <f>IF($GS832&gt;=25,INDEX($DM:$DM,$GR832+25),"")</f>
      </c>
      <c r="EO832">
        <f>IF($GS832&gt;=26,INDEX($DM:$DM,$GR832+26),"")</f>
      </c>
      <c r="EP832">
        <f>IF($GS832&gt;=27,INDEX($DM:$DM,$GR832+27),"")</f>
      </c>
      <c r="EQ832">
        <f>IF($GS832&gt;=28,INDEX($DM:$DM,$GR832+28),"")</f>
      </c>
      <c r="ER832">
        <f>IF($GS832&gt;=29,INDEX($DM:$DM,$GR832+29),"")</f>
      </c>
      <c r="ES832">
        <f>IF($GS832&gt;=30,INDEX($DM:$DM,$GR832+30),"")</f>
      </c>
      <c r="ET832">
        <f>IF($GS832&gt;=31,INDEX($DM:$DM,$GR832+31),"")</f>
      </c>
      <c r="EU832">
        <f>IF($GS832&gt;=32,INDEX($DM:$DM,$GR832+32),"")</f>
      </c>
      <c r="EV832">
        <f>IF($GS832&gt;=33,INDEX($DM:$DM,$GR832+33),"")</f>
      </c>
      <c r="EW832">
        <f>IF($GS832&gt;=34,INDEX($DM:$DM,$GR832+34),"")</f>
      </c>
      <c r="EX832">
        <f>IF($GS832&gt;=35,INDEX($DM:$DM,$GR832+35),"")</f>
      </c>
      <c r="EY832">
        <f>IF($GS832&gt;=36,INDEX($DM:$DM,$GR832+36),"")</f>
      </c>
      <c r="EZ832">
        <f>IF($GS832&gt;=37,INDEX($DM:$DM,$GR832+37),"")</f>
      </c>
      <c r="FA832">
        <f>IF($GS832&gt;=38,INDEX($DM:$DM,$GR832+38),"")</f>
      </c>
      <c r="FB832">
        <f>IF($GS832&gt;=39,INDEX($DM:$DM,$GR832+39),"")</f>
      </c>
      <c r="FC832">
        <f>IF($GS832&gt;=40,INDEX($DM:$DM,$GR832+40),"")</f>
      </c>
      <c r="FD832">
        <f>IF($GS832&gt;=1,INDEX($DN:$DN,$GR832+1),"")</f>
      </c>
      <c r="FE832">
        <f>IF($GS832&gt;=2,INDEX($DN:$DN,$GR832+2),"")</f>
      </c>
      <c r="FF832">
        <f>IF($GS832&gt;=3,INDEX($DN:$DN,$GR832+3),"")</f>
      </c>
      <c r="FG832">
        <f>IF($GS832&gt;=4,INDEX($DN:$DN,$GR832+4),"")</f>
      </c>
      <c r="FH832">
        <f>IF($GS832&gt;=5,INDEX($DN:$DN,$GR832+5),"")</f>
      </c>
      <c r="FI832">
        <f>IF($GS832&gt;=6,INDEX($DN:$DN,$GR832+6),"")</f>
      </c>
      <c r="FJ832">
        <f>IF($GS832&gt;=7,INDEX($DN:$DN,$GR832+7),"")</f>
      </c>
      <c r="FK832">
        <f>IF($GS832&gt;=8,INDEX($DN:$DN,$GR832+8),"")</f>
      </c>
      <c r="FL832">
        <f>IF($GS832&gt;=9,INDEX($DN:$DN,$GR832+9),"")</f>
      </c>
      <c r="FM832">
        <f>IF($GS832&gt;=10,INDEX($DN:$DN,$GR832+10),"")</f>
      </c>
      <c r="FN832">
        <f>IF($GS832&gt;=11,INDEX($DN:$DN,$GR832+11),"")</f>
      </c>
      <c r="FO832">
        <f>IF($GS832&gt;=12,INDEX($DN:$DN,$GR832+12),"")</f>
      </c>
      <c r="FP832">
        <f>IF($GS832&gt;=13,INDEX($DN:$DN,$GR832+13),"")</f>
      </c>
      <c r="FQ832">
        <f>IF($GS832&gt;=14,INDEX($DN:$DN,$GR832+14),"")</f>
      </c>
      <c r="FR832">
        <f>IF($GS832&gt;=15,INDEX($DN:$DN,$GR832+15),"")</f>
      </c>
      <c r="FS832">
        <f>IF($GS832&gt;=16,INDEX($DN:$DN,$GR832+16),"")</f>
      </c>
      <c r="FT832">
        <f>IF($GS832&gt;=17,INDEX($DN:$DN,$GR832+17),"")</f>
      </c>
      <c r="FU832">
        <f>IF($GS832&gt;=18,INDEX($DN:$DN,$GR832+18),"")</f>
      </c>
      <c r="FV832">
        <f>IF($GS832&gt;=19,INDEX($DN:$DN,$GR832+19),"")</f>
      </c>
      <c r="FW832">
        <f>IF($GS832&gt;=20,INDEX($DN:$DN,$GR832+20),"")</f>
      </c>
      <c r="FX832">
        <f>IF($GS832&gt;=21,INDEX($DN:$DN,$GR832+21),"")</f>
      </c>
      <c r="FY832">
        <f>IF($GS832&gt;=22,INDEX($DN:$DN,$GR832+22),"")</f>
      </c>
      <c r="FZ832">
        <f>IF($GS832&gt;=23,INDEX($DN:$DN,$GR832+23),"")</f>
      </c>
      <c r="GA832">
        <f>IF($GS832&gt;=24,INDEX($DN:$DN,$GR832+24),"")</f>
      </c>
      <c r="GB832">
        <f>IF($GS832&gt;=25,INDEX($DN:$DN,$GR832+25),"")</f>
      </c>
      <c r="GC832">
        <f>IF($GS832&gt;=26,INDEX($DN:$DN,$GR832+26),"")</f>
      </c>
      <c r="GD832">
        <f>IF($GS832&gt;=27,INDEX($DN:$DN,$GR832+27),"")</f>
      </c>
      <c r="GE832">
        <f>IF($GS832&gt;=28,INDEX($DN:$DN,$GR832+28),"")</f>
      </c>
      <c r="GF832">
        <f>IF($GS832&gt;=29,INDEX($DN:$DN,$GR832+29),"")</f>
      </c>
      <c r="GG832">
        <f>IF($GS832&gt;=30,INDEX($DN:$DN,$GR832+30),"")</f>
      </c>
      <c r="GH832">
        <f>IF($GS832&gt;=31,INDEX($DN:$DN,$GR832+31),"")</f>
      </c>
      <c r="GI832">
        <f>IF($GS832&gt;=32,INDEX($DN:$DN,$GR832+32),"")</f>
      </c>
      <c r="GJ832">
        <f>IF($GS832&gt;=33,INDEX($DN:$DN,$GR832+33),"")</f>
      </c>
      <c r="GK832">
        <f>IF($GS832&gt;=34,INDEX($DN:$DN,$GR832+34),"")</f>
      </c>
      <c r="GL832">
        <f>IF($GS832&gt;=35,INDEX($DN:$DN,$GR832+35),"")</f>
      </c>
      <c r="GM832">
        <f>IF($GS832&gt;=36,INDEX($DN:$DN,$GR832+36),"")</f>
      </c>
      <c r="GN832">
        <f>IF($GS832&gt;=37,INDEX($DN:$DN,$GR832+37),"")</f>
      </c>
      <c r="GO832">
        <f>IF($GS832&gt;=38,INDEX($DN:$DN,$GR832+38),"")</f>
      </c>
      <c r="GP832">
        <f>IF($GS832&gt;=39,INDEX($DN:$DN,$GR832+39),"")</f>
      </c>
      <c r="GQ832">
        <f>IF($GS832&gt;=40,INDEX($DN:$DN,$GR832+40),"")</f>
      </c>
      <c r="GR832">
        <f>IFERROR(MATCH($DL832,$DM$2:$DM$148,0)+1,0)</f>
      </c>
      <c r="GS832">
        <f>IFERROR(INDEX($DO$2:$DO$148,MATCH($DL832,$DM$2:$DM$148,0)),0)</f>
      </c>
      <c r="GT832">
        <f>IFERROR(MATCH($Z832,$DP$832:$FC$832,0),0)</f>
      </c>
      <c r="GU832">
        <f>IF($GT832&gt;0,INDEX($FD$832:$GQ$832,$GT832),"")</f>
      </c>
      <c r="GX832">
        <f>IF($JG832&gt;=1,INDEX($GV:$GV,$JF832+1),"")</f>
      </c>
      <c r="GY832">
        <f>IF($JG832&gt;=2,INDEX($GV:$GV,$JF832+2),"")</f>
      </c>
      <c r="GZ832">
        <f>IF($JG832&gt;=3,INDEX($GV:$GV,$JF832+3),"")</f>
      </c>
      <c r="HA832">
        <f>IF($JG832&gt;=4,INDEX($GV:$GV,$JF832+4),"")</f>
      </c>
      <c r="HB832">
        <f>IF($JG832&gt;=5,INDEX($GV:$GV,$JF832+5),"")</f>
      </c>
      <c r="HC832">
        <f>IF($JG832&gt;=6,INDEX($GV:$GV,$JF832+6),"")</f>
      </c>
      <c r="HD832">
        <f>IF($JG832&gt;=7,INDEX($GV:$GV,$JF832+7),"")</f>
      </c>
      <c r="HE832">
        <f>IF($JG832&gt;=8,INDEX($GV:$GV,$JF832+8),"")</f>
      </c>
      <c r="HF832">
        <f>IF($JG832&gt;=9,INDEX($GV:$GV,$JF832+9),"")</f>
      </c>
      <c r="HG832">
        <f>IF($JG832&gt;=10,INDEX($GV:$GV,$JF832+10),"")</f>
      </c>
      <c r="HH832">
        <f>IF($JG832&gt;=11,INDEX($GV:$GV,$JF832+11),"")</f>
      </c>
      <c r="HI832">
        <f>IF($JG832&gt;=12,INDEX($GV:$GV,$JF832+12),"")</f>
      </c>
      <c r="HJ832">
        <f>IF($JG832&gt;=13,INDEX($GV:$GV,$JF832+13),"")</f>
      </c>
      <c r="HK832">
        <f>IF($JG832&gt;=14,INDEX($GV:$GV,$JF832+14),"")</f>
      </c>
      <c r="HL832">
        <f>IF($JG832&gt;=15,INDEX($GV:$GV,$JF832+15),"")</f>
      </c>
      <c r="HM832">
        <f>IF($JG832&gt;=16,INDEX($GV:$GV,$JF832+16),"")</f>
      </c>
      <c r="HN832">
        <f>IF($JG832&gt;=17,INDEX($GV:$GV,$JF832+17),"")</f>
      </c>
      <c r="HO832">
        <f>IF($JG832&gt;=18,INDEX($GV:$GV,$JF832+18),"")</f>
      </c>
      <c r="HP832">
        <f>IF($JG832&gt;=19,INDEX($GV:$GV,$JF832+19),"")</f>
      </c>
      <c r="HQ832">
        <f>IF($JG832&gt;=20,INDEX($GV:$GV,$JF832+20),"")</f>
      </c>
      <c r="HR832">
        <f>IF($JG832&gt;=21,INDEX($GV:$GV,$JF832+21),"")</f>
      </c>
      <c r="HS832">
        <f>IF($JG832&gt;=22,INDEX($GV:$GV,$JF832+22),"")</f>
      </c>
      <c r="HT832">
        <f>IF($JG832&gt;=23,INDEX($GV:$GV,$JF832+23),"")</f>
      </c>
      <c r="HU832">
        <f>IF($JG832&gt;=24,INDEX($GV:$GV,$JF832+24),"")</f>
      </c>
      <c r="HV832">
        <f>IF($JG832&gt;=25,INDEX($GV:$GV,$JF832+25),"")</f>
      </c>
      <c r="HW832">
        <f>IF($JG832&gt;=26,INDEX($GV:$GV,$JF832+26),"")</f>
      </c>
      <c r="HX832">
        <f>IF($JG832&gt;=27,INDEX($GV:$GV,$JF832+27),"")</f>
      </c>
      <c r="HY832">
        <f>IF($JG832&gt;=28,INDEX($GV:$GV,$JF832+28),"")</f>
      </c>
      <c r="HZ832">
        <f>IF($JG832&gt;=29,INDEX($GV:$GV,$JF832+29),"")</f>
      </c>
      <c r="IA832">
        <f>IF($JG832&gt;=30,INDEX($GV:$GV,$JF832+30),"")</f>
      </c>
      <c r="IB832">
        <f>IF($JG832&gt;=31,INDEX($GV:$GV,$JF832+31),"")</f>
      </c>
      <c r="IC832">
        <f>IF($JG832&gt;=32,INDEX($GV:$GV,$JF832+32),"")</f>
      </c>
      <c r="ID832">
        <f>IF($JG832&gt;=33,INDEX($GV:$GV,$JF832+33),"")</f>
      </c>
      <c r="IE832">
        <f>IF($JG832&gt;=34,INDEX($GV:$GV,$JF832+34),"")</f>
      </c>
      <c r="IF832">
        <f>IF($JG832&gt;=35,INDEX($GV:$GV,$JF832+35),"")</f>
      </c>
      <c r="IG832">
        <f>IF($JG832&gt;=36,INDEX($GV:$GV,$JF832+36),"")</f>
      </c>
      <c r="IH832">
        <f>IF($JG832&gt;=37,INDEX($GV:$GV,$JF832+37),"")</f>
      </c>
      <c r="II832">
        <f>IF($JG832&gt;=38,INDEX($GV:$GV,$JF832+38),"")</f>
      </c>
      <c r="IJ832">
        <f>IF($JG832&gt;=39,INDEX($GV:$GV,$JF832+39),"")</f>
      </c>
      <c r="IK832">
        <f>IF($JG832&gt;=40,INDEX($GV:$GV,$JF832+40),"")</f>
      </c>
      <c r="IL832">
        <f>IF($JG832&gt;=41,INDEX($GV:$GV,$JF832+41),"")</f>
      </c>
      <c r="IM832">
        <f>IF($JG832&gt;=42,INDEX($GV:$GV,$JF832+42),"")</f>
      </c>
      <c r="IN832">
        <f>IF($JG832&gt;=43,INDEX($GV:$GV,$JF832+43),"")</f>
      </c>
      <c r="IO832">
        <f>IF($JG832&gt;=44,INDEX($GV:$GV,$JF832+44),"")</f>
      </c>
      <c r="IP832">
        <f>IF($JG832&gt;=45,INDEX($GV:$GV,$JF832+45),"")</f>
      </c>
      <c r="IQ832">
        <f>IF($JG832&gt;=46,INDEX($GV:$GV,$JF832+46),"")</f>
      </c>
      <c r="IR832">
        <f>IF($JG832&gt;=47,INDEX($GV:$GV,$JF832+47),"")</f>
      </c>
      <c r="IS832">
        <f>IF($JG832&gt;=48,INDEX($GV:$GV,$JF832+48),"")</f>
      </c>
      <c r="IT832">
        <f>IF($JG832&gt;=49,INDEX($GV:$GV,$JF832+49),"")</f>
      </c>
      <c r="IU832">
        <f>IF($JG832&gt;=50,INDEX($GV:$GV,$JF832+50),"")</f>
      </c>
      <c r="IV832">
        <f>IF($JG832&gt;=51,INDEX($GV:$GV,$JF832+51),"")</f>
      </c>
      <c r="IW832">
        <f>IF($JG832&gt;=52,INDEX($GV:$GV,$JF832+52),"")</f>
      </c>
      <c r="IX832">
        <f>IF($JG832&gt;=53,INDEX($GV:$GV,$JF832+53),"")</f>
      </c>
      <c r="IY832">
        <f>IF($JG832&gt;=54,INDEX($GV:$GV,$JF832+54),"")</f>
      </c>
      <c r="IZ832">
        <f>IF($JG832&gt;=55,INDEX($GV:$GV,$JF832+55),"")</f>
      </c>
      <c r="JA832">
        <f>IF($JG832&gt;=56,INDEX($GV:$GV,$JF832+56),"")</f>
      </c>
      <c r="JB832">
        <f>IF($JG832&gt;=57,INDEX($GV:$GV,$JF832+57),"")</f>
      </c>
      <c r="JC832">
        <f>IF($JG832&gt;=58,INDEX($GV:$GV,$JF832+58),"")</f>
      </c>
      <c r="JD832">
        <f>IF($JG832&gt;=59,INDEX($GV:$GV,$JF832+59),"")</f>
      </c>
      <c r="JE832">
        <f>IF($JG832&gt;=60,INDEX($GV:$GV,$JF832+60),"")</f>
      </c>
      <c r="JF832">
        <f>IFERROR(MATCH($GU832,$GV$2:$GV$322,0)+1,0)</f>
      </c>
      <c r="JG832">
        <f>IFERROR(INDEX($GW$2:$GW$322,MATCH($GU832,$GV$2:$GV$322,0)),0)</f>
      </c>
      <c r="JH832" t="s">
        <v>44</v>
      </c>
      <c r="JI832" t="s">
        <v>44</v>
      </c>
    </row>
    <row r="833" spans="1:269" x14ac:dyDescent="0.25">
      <c r="R833">
        <f>IF(OR($U833="",$Q833=""),"",IFERROR($U833/$Q833,0))</f>
      </c>
      <c r="S833">
        <f>IF($U833="","",
SUM($T833,$V833,$AA833,$W833,$Y833)*
(1-IF($AB833="",0,VALUE($AB833)/100)))</f>
      </c>
      <c r="T833">
        <f>IF($U833="","",$U833)</f>
      </c>
      <c r="V833">
        <f>IF($U833="","",
IF($O833="","",
IF(ISNUMBER(SEARCH("exempt",LOWER($O833))),0,
$U833*(VALUE(SUBSTITUTE($O833,"%",""))/100))))</f>
      </c>
      <c r="AC833">
        <f>IFERROR(IF(FIND(" - ",$K833)&gt;0,MID($K833,FIND(" - ",$K833)+3,LEN($K833)),""),"")</f>
      </c>
      <c r="AL833" t="s">
        <v>1870</v>
      </c>
      <c r="AT833">
        <f>IFERROR(LEFT($K833,FIND(" - ",$K833)-1),$K833)</f>
      </c>
      <c r="AW833">
        <f>IF($CL833&gt;=1,INDEX($AU:$AU,$CK833+1),"")</f>
      </c>
      <c r="AX833">
        <f>IF($CL833&gt;=2,INDEX($AU:$AU,$CK833+2),"")</f>
      </c>
      <c r="AY833">
        <f>IF($CL833&gt;=3,INDEX($AU:$AU,$CK833+3),"")</f>
      </c>
      <c r="AZ833">
        <f>IF($CL833&gt;=4,INDEX($AU:$AU,$CK833+4),"")</f>
      </c>
      <c r="BA833">
        <f>IF($CL833&gt;=5,INDEX($AU:$AU,$CK833+5),"")</f>
      </c>
      <c r="BB833">
        <f>IF($CL833&gt;=6,INDEX($AU:$AU,$CK833+6),"")</f>
      </c>
      <c r="BC833">
        <f>IF($CL833&gt;=7,INDEX($AU:$AU,$CK833+7),"")</f>
      </c>
      <c r="BD833">
        <f>IF($CL833&gt;=8,INDEX($AU:$AU,$CK833+8),"")</f>
      </c>
      <c r="BE833">
        <f>IF($CL833&gt;=9,INDEX($AU:$AU,$CK833+9),"")</f>
      </c>
      <c r="BF833">
        <f>IF($CL833&gt;=10,INDEX($AU:$AU,$CK833+10),"")</f>
      </c>
      <c r="BG833">
        <f>IF($CL833&gt;=11,INDEX($AU:$AU,$CK833+11),"")</f>
      </c>
      <c r="BH833">
        <f>IF($CL833&gt;=12,INDEX($AU:$AU,$CK833+12),"")</f>
      </c>
      <c r="BI833">
        <f>IF($CL833&gt;=13,INDEX($AU:$AU,$CK833+13),"")</f>
      </c>
      <c r="BJ833">
        <f>IF($CL833&gt;=14,INDEX($AU:$AU,$CK833+14),"")</f>
      </c>
      <c r="BK833">
        <f>IF($CL833&gt;=15,INDEX($AU:$AU,$CK833+15),"")</f>
      </c>
      <c r="BL833">
        <f>IF($CL833&gt;=16,INDEX($AU:$AU,$CK833+16),"")</f>
      </c>
      <c r="BM833">
        <f>IF($CL833&gt;=17,INDEX($AU:$AU,$CK833+17),"")</f>
      </c>
      <c r="BN833">
        <f>IF($CL833&gt;=18,INDEX($AU:$AU,$CK833+18),"")</f>
      </c>
      <c r="BO833">
        <f>IF($CL833&gt;=19,INDEX($AU:$AU,$CK833+19),"")</f>
      </c>
      <c r="BP833">
        <f>IF($CL833&gt;=20,INDEX($AU:$AU,$CK833+20),"")</f>
      </c>
      <c r="BQ833">
        <f>IF($CL833&gt;=21,INDEX($AU:$AU,$CK833+21),"")</f>
      </c>
      <c r="BR833">
        <f>IF($CL833&gt;=22,INDEX($AU:$AU,$CK833+22),"")</f>
      </c>
      <c r="BS833">
        <f>IF($CL833&gt;=23,INDEX($AU:$AU,$CK833+23),"")</f>
      </c>
      <c r="BT833">
        <f>IF($CL833&gt;=24,INDEX($AU:$AU,$CK833+24),"")</f>
      </c>
      <c r="BU833">
        <f>IF($CL833&gt;=25,INDEX($AU:$AU,$CK833+25),"")</f>
      </c>
      <c r="BV833">
        <f>IF($CL833&gt;=26,INDEX($AU:$AU,$CK833+26),"")</f>
      </c>
      <c r="BW833">
        <f>IF($CL833&gt;=27,INDEX($AU:$AU,$CK833+27),"")</f>
      </c>
      <c r="BX833">
        <f>IF($CL833&gt;=28,INDEX($AU:$AU,$CK833+28),"")</f>
      </c>
      <c r="BY833">
        <f>IF($CL833&gt;=29,INDEX($AU:$AU,$CK833+29),"")</f>
      </c>
      <c r="BZ833">
        <f>IF($CL833&gt;=30,INDEX($AU:$AU,$CK833+30),"")</f>
      </c>
      <c r="CA833">
        <f>IF($CL833&gt;=31,INDEX($AU:$AU,$CK833+31),"")</f>
      </c>
      <c r="CB833">
        <f>IF($CL833&gt;=32,INDEX($AU:$AU,$CK833+32),"")</f>
      </c>
      <c r="CC833">
        <f>IF($CL833&gt;=33,INDEX($AU:$AU,$CK833+33),"")</f>
      </c>
      <c r="CD833">
        <f>IF($CL833&gt;=34,INDEX($AU:$AU,$CK833+34),"")</f>
      </c>
      <c r="CE833">
        <f>IF($CL833&gt;=35,INDEX($AU:$AU,$CK833+35),"")</f>
      </c>
      <c r="CF833">
        <f>IF($CL833&gt;=36,INDEX($AU:$AU,$CK833+36),"")</f>
      </c>
      <c r="CG833">
        <f>IF($CL833&gt;=37,INDEX($AU:$AU,$CK833+37),"")</f>
      </c>
      <c r="CH833">
        <f>IF($CL833&gt;=38,INDEX($AU:$AU,$CK833+38),"")</f>
      </c>
      <c r="CI833">
        <f>IF($CL833&gt;=39,INDEX($AU:$AU,$CK833+39),"")</f>
      </c>
      <c r="CJ833">
        <f>IF($CL833&gt;=40,INDEX($AU:$AU,$CK833+40),"")</f>
      </c>
      <c r="CK833">
        <f>IFERROR(MATCH($AT833,$AU$2:$AU$133,0)+1,0)</f>
      </c>
      <c r="CL833">
        <f>IFERROR(INDEX($AV$2:$AV$133,MATCH($AT833,$AU$2:$AU$133,0)),0)</f>
      </c>
      <c r="CM833">
        <f>IFERROR(LEFT($L833,FIND(" - ",$L833)-1),$L833)</f>
      </c>
      <c r="CN833" t="s">
        <v>231</v>
      </c>
      <c r="CP833">
        <f>IF($DK833&gt;=1,INDEX($CN:$CN,$DJ833+1),"")</f>
      </c>
      <c r="CQ833">
        <f>IF($DK833&gt;=2,INDEX($CN:$CN,$DJ833+2),"")</f>
      </c>
      <c r="CR833">
        <f>IF($DK833&gt;=3,INDEX($CN:$CN,$DJ833+3),"")</f>
      </c>
      <c r="CS833">
        <f>IF($DK833&gt;=4,INDEX($CN:$CN,$DJ833+4),"")</f>
      </c>
      <c r="CT833">
        <f>IF($DK833&gt;=5,INDEX($CN:$CN,$DJ833+5),"")</f>
      </c>
      <c r="CU833">
        <f>IF($DK833&gt;=6,INDEX($CN:$CN,$DJ833+6),"")</f>
      </c>
      <c r="CV833">
        <f>IF($DK833&gt;=7,INDEX($CN:$CN,$DJ833+7),"")</f>
      </c>
      <c r="CW833">
        <f>IF($DK833&gt;=8,INDEX($CN:$CN,$DJ833+8),"")</f>
      </c>
      <c r="CX833">
        <f>IF($DK833&gt;=9,INDEX($CN:$CN,$DJ833+9),"")</f>
      </c>
      <c r="CY833">
        <f>IF($DK833&gt;=10,INDEX($CN:$CN,$DJ833+10),"")</f>
      </c>
      <c r="CZ833">
        <f>IF($DK833&gt;=11,INDEX($CN:$CN,$DJ833+11),"")</f>
      </c>
      <c r="DA833">
        <f>IF($DK833&gt;=12,INDEX($CN:$CN,$DJ833+12),"")</f>
      </c>
      <c r="DB833">
        <f>IF($DK833&gt;=13,INDEX($CN:$CN,$DJ833+13),"")</f>
      </c>
      <c r="DC833">
        <f>IF($DK833&gt;=14,INDEX($CN:$CN,$DJ833+14),"")</f>
      </c>
      <c r="DD833">
        <f>IF($DK833&gt;=15,INDEX($CN:$CN,$DJ833+15),"")</f>
      </c>
      <c r="DE833">
        <f>IF($DK833&gt;=16,INDEX($CN:$CN,$DJ833+16),"")</f>
      </c>
      <c r="DF833">
        <f>IF($DK833&gt;=17,INDEX($CN:$CN,$DJ833+17),"")</f>
      </c>
      <c r="DG833">
        <f>IF($DK833&gt;=18,INDEX($CN:$CN,$DJ833+18),"")</f>
      </c>
      <c r="DH833">
        <f>IF($DK833&gt;=19,INDEX($CN:$CN,$DJ833+19),"")</f>
      </c>
      <c r="DI833">
        <f>IF($DK833&gt;=20,INDEX($CN:$CN,$DJ833+20),"")</f>
      </c>
      <c r="DJ833">
        <f>IFERROR(MATCH($CM833,$CN$2:$CN$1089,0)+1,0)</f>
      </c>
      <c r="DK833">
        <f>IFERROR(INDEX($CO$2:$CO$1089,MATCH($CM833,$CN$2:$CN$1089,0)),0)</f>
      </c>
      <c r="DL833">
        <f>IFERROR(INDEX($AS:$AS,MATCH($O833,$AR:$AR,0))&amp;"","")</f>
      </c>
      <c r="DP833">
        <f>IF($GS833&gt;=1,INDEX($DM:$DM,$GR833+1),"")</f>
      </c>
      <c r="DQ833">
        <f>IF($GS833&gt;=2,INDEX($DM:$DM,$GR833+2),"")</f>
      </c>
      <c r="DR833">
        <f>IF($GS833&gt;=3,INDEX($DM:$DM,$GR833+3),"")</f>
      </c>
      <c r="DS833">
        <f>IF($GS833&gt;=4,INDEX($DM:$DM,$GR833+4),"")</f>
      </c>
      <c r="DT833">
        <f>IF($GS833&gt;=5,INDEX($DM:$DM,$GR833+5),"")</f>
      </c>
      <c r="DU833">
        <f>IF($GS833&gt;=6,INDEX($DM:$DM,$GR833+6),"")</f>
      </c>
      <c r="DV833">
        <f>IF($GS833&gt;=7,INDEX($DM:$DM,$GR833+7),"")</f>
      </c>
      <c r="DW833">
        <f>IF($GS833&gt;=8,INDEX($DM:$DM,$GR833+8),"")</f>
      </c>
      <c r="DX833">
        <f>IF($GS833&gt;=9,INDEX($DM:$DM,$GR833+9),"")</f>
      </c>
      <c r="DY833">
        <f>IF($GS833&gt;=10,INDEX($DM:$DM,$GR833+10),"")</f>
      </c>
      <c r="DZ833">
        <f>IF($GS833&gt;=11,INDEX($DM:$DM,$GR833+11),"")</f>
      </c>
      <c r="EA833">
        <f>IF($GS833&gt;=12,INDEX($DM:$DM,$GR833+12),"")</f>
      </c>
      <c r="EB833">
        <f>IF($GS833&gt;=13,INDEX($DM:$DM,$GR833+13),"")</f>
      </c>
      <c r="EC833">
        <f>IF($GS833&gt;=14,INDEX($DM:$DM,$GR833+14),"")</f>
      </c>
      <c r="ED833">
        <f>IF($GS833&gt;=15,INDEX($DM:$DM,$GR833+15),"")</f>
      </c>
      <c r="EE833">
        <f>IF($GS833&gt;=16,INDEX($DM:$DM,$GR833+16),"")</f>
      </c>
      <c r="EF833">
        <f>IF($GS833&gt;=17,INDEX($DM:$DM,$GR833+17),"")</f>
      </c>
      <c r="EG833">
        <f>IF($GS833&gt;=18,INDEX($DM:$DM,$GR833+18),"")</f>
      </c>
      <c r="EH833">
        <f>IF($GS833&gt;=19,INDEX($DM:$DM,$GR833+19),"")</f>
      </c>
      <c r="EI833">
        <f>IF($GS833&gt;=20,INDEX($DM:$DM,$GR833+20),"")</f>
      </c>
      <c r="EJ833">
        <f>IF($GS833&gt;=21,INDEX($DM:$DM,$GR833+21),"")</f>
      </c>
      <c r="EK833">
        <f>IF($GS833&gt;=22,INDEX($DM:$DM,$GR833+22),"")</f>
      </c>
      <c r="EL833">
        <f>IF($GS833&gt;=23,INDEX($DM:$DM,$GR833+23),"")</f>
      </c>
      <c r="EM833">
        <f>IF($GS833&gt;=24,INDEX($DM:$DM,$GR833+24),"")</f>
      </c>
      <c r="EN833">
        <f>IF($GS833&gt;=25,INDEX($DM:$DM,$GR833+25),"")</f>
      </c>
      <c r="EO833">
        <f>IF($GS833&gt;=26,INDEX($DM:$DM,$GR833+26),"")</f>
      </c>
      <c r="EP833">
        <f>IF($GS833&gt;=27,INDEX($DM:$DM,$GR833+27),"")</f>
      </c>
      <c r="EQ833">
        <f>IF($GS833&gt;=28,INDEX($DM:$DM,$GR833+28),"")</f>
      </c>
      <c r="ER833">
        <f>IF($GS833&gt;=29,INDEX($DM:$DM,$GR833+29),"")</f>
      </c>
      <c r="ES833">
        <f>IF($GS833&gt;=30,INDEX($DM:$DM,$GR833+30),"")</f>
      </c>
      <c r="ET833">
        <f>IF($GS833&gt;=31,INDEX($DM:$DM,$GR833+31),"")</f>
      </c>
      <c r="EU833">
        <f>IF($GS833&gt;=32,INDEX($DM:$DM,$GR833+32),"")</f>
      </c>
      <c r="EV833">
        <f>IF($GS833&gt;=33,INDEX($DM:$DM,$GR833+33),"")</f>
      </c>
      <c r="EW833">
        <f>IF($GS833&gt;=34,INDEX($DM:$DM,$GR833+34),"")</f>
      </c>
      <c r="EX833">
        <f>IF($GS833&gt;=35,INDEX($DM:$DM,$GR833+35),"")</f>
      </c>
      <c r="EY833">
        <f>IF($GS833&gt;=36,INDEX($DM:$DM,$GR833+36),"")</f>
      </c>
      <c r="EZ833">
        <f>IF($GS833&gt;=37,INDEX($DM:$DM,$GR833+37),"")</f>
      </c>
      <c r="FA833">
        <f>IF($GS833&gt;=38,INDEX($DM:$DM,$GR833+38),"")</f>
      </c>
      <c r="FB833">
        <f>IF($GS833&gt;=39,INDEX($DM:$DM,$GR833+39),"")</f>
      </c>
      <c r="FC833">
        <f>IF($GS833&gt;=40,INDEX($DM:$DM,$GR833+40),"")</f>
      </c>
      <c r="FD833">
        <f>IF($GS833&gt;=1,INDEX($DN:$DN,$GR833+1),"")</f>
      </c>
      <c r="FE833">
        <f>IF($GS833&gt;=2,INDEX($DN:$DN,$GR833+2),"")</f>
      </c>
      <c r="FF833">
        <f>IF($GS833&gt;=3,INDEX($DN:$DN,$GR833+3),"")</f>
      </c>
      <c r="FG833">
        <f>IF($GS833&gt;=4,INDEX($DN:$DN,$GR833+4),"")</f>
      </c>
      <c r="FH833">
        <f>IF($GS833&gt;=5,INDEX($DN:$DN,$GR833+5),"")</f>
      </c>
      <c r="FI833">
        <f>IF($GS833&gt;=6,INDEX($DN:$DN,$GR833+6),"")</f>
      </c>
      <c r="FJ833">
        <f>IF($GS833&gt;=7,INDEX($DN:$DN,$GR833+7),"")</f>
      </c>
      <c r="FK833">
        <f>IF($GS833&gt;=8,INDEX($DN:$DN,$GR833+8),"")</f>
      </c>
      <c r="FL833">
        <f>IF($GS833&gt;=9,INDEX($DN:$DN,$GR833+9),"")</f>
      </c>
      <c r="FM833">
        <f>IF($GS833&gt;=10,INDEX($DN:$DN,$GR833+10),"")</f>
      </c>
      <c r="FN833">
        <f>IF($GS833&gt;=11,INDEX($DN:$DN,$GR833+11),"")</f>
      </c>
      <c r="FO833">
        <f>IF($GS833&gt;=12,INDEX($DN:$DN,$GR833+12),"")</f>
      </c>
      <c r="FP833">
        <f>IF($GS833&gt;=13,INDEX($DN:$DN,$GR833+13),"")</f>
      </c>
      <c r="FQ833">
        <f>IF($GS833&gt;=14,INDEX($DN:$DN,$GR833+14),"")</f>
      </c>
      <c r="FR833">
        <f>IF($GS833&gt;=15,INDEX($DN:$DN,$GR833+15),"")</f>
      </c>
      <c r="FS833">
        <f>IF($GS833&gt;=16,INDEX($DN:$DN,$GR833+16),"")</f>
      </c>
      <c r="FT833">
        <f>IF($GS833&gt;=17,INDEX($DN:$DN,$GR833+17),"")</f>
      </c>
      <c r="FU833">
        <f>IF($GS833&gt;=18,INDEX($DN:$DN,$GR833+18),"")</f>
      </c>
      <c r="FV833">
        <f>IF($GS833&gt;=19,INDEX($DN:$DN,$GR833+19),"")</f>
      </c>
      <c r="FW833">
        <f>IF($GS833&gt;=20,INDEX($DN:$DN,$GR833+20),"")</f>
      </c>
      <c r="FX833">
        <f>IF($GS833&gt;=21,INDEX($DN:$DN,$GR833+21),"")</f>
      </c>
      <c r="FY833">
        <f>IF($GS833&gt;=22,INDEX($DN:$DN,$GR833+22),"")</f>
      </c>
      <c r="FZ833">
        <f>IF($GS833&gt;=23,INDEX($DN:$DN,$GR833+23),"")</f>
      </c>
      <c r="GA833">
        <f>IF($GS833&gt;=24,INDEX($DN:$DN,$GR833+24),"")</f>
      </c>
      <c r="GB833">
        <f>IF($GS833&gt;=25,INDEX($DN:$DN,$GR833+25),"")</f>
      </c>
      <c r="GC833">
        <f>IF($GS833&gt;=26,INDEX($DN:$DN,$GR833+26),"")</f>
      </c>
      <c r="GD833">
        <f>IF($GS833&gt;=27,INDEX($DN:$DN,$GR833+27),"")</f>
      </c>
      <c r="GE833">
        <f>IF($GS833&gt;=28,INDEX($DN:$DN,$GR833+28),"")</f>
      </c>
      <c r="GF833">
        <f>IF($GS833&gt;=29,INDEX($DN:$DN,$GR833+29),"")</f>
      </c>
      <c r="GG833">
        <f>IF($GS833&gt;=30,INDEX($DN:$DN,$GR833+30),"")</f>
      </c>
      <c r="GH833">
        <f>IF($GS833&gt;=31,INDEX($DN:$DN,$GR833+31),"")</f>
      </c>
      <c r="GI833">
        <f>IF($GS833&gt;=32,INDEX($DN:$DN,$GR833+32),"")</f>
      </c>
      <c r="GJ833">
        <f>IF($GS833&gt;=33,INDEX($DN:$DN,$GR833+33),"")</f>
      </c>
      <c r="GK833">
        <f>IF($GS833&gt;=34,INDEX($DN:$DN,$GR833+34),"")</f>
      </c>
      <c r="GL833">
        <f>IF($GS833&gt;=35,INDEX($DN:$DN,$GR833+35),"")</f>
      </c>
      <c r="GM833">
        <f>IF($GS833&gt;=36,INDEX($DN:$DN,$GR833+36),"")</f>
      </c>
      <c r="GN833">
        <f>IF($GS833&gt;=37,INDEX($DN:$DN,$GR833+37),"")</f>
      </c>
      <c r="GO833">
        <f>IF($GS833&gt;=38,INDEX($DN:$DN,$GR833+38),"")</f>
      </c>
      <c r="GP833">
        <f>IF($GS833&gt;=39,INDEX($DN:$DN,$GR833+39),"")</f>
      </c>
      <c r="GQ833">
        <f>IF($GS833&gt;=40,INDEX($DN:$DN,$GR833+40),"")</f>
      </c>
      <c r="GR833">
        <f>IFERROR(MATCH($DL833,$DM$2:$DM$148,0)+1,0)</f>
      </c>
      <c r="GS833">
        <f>IFERROR(INDEX($DO$2:$DO$148,MATCH($DL833,$DM$2:$DM$148,0)),0)</f>
      </c>
      <c r="GT833">
        <f>IFERROR(MATCH($Z833,$DP$833:$FC$833,0),0)</f>
      </c>
      <c r="GU833">
        <f>IF($GT833&gt;0,INDEX($FD$833:$GQ$833,$GT833),"")</f>
      </c>
      <c r="GX833">
        <f>IF($JG833&gt;=1,INDEX($GV:$GV,$JF833+1),"")</f>
      </c>
      <c r="GY833">
        <f>IF($JG833&gt;=2,INDEX($GV:$GV,$JF833+2),"")</f>
      </c>
      <c r="GZ833">
        <f>IF($JG833&gt;=3,INDEX($GV:$GV,$JF833+3),"")</f>
      </c>
      <c r="HA833">
        <f>IF($JG833&gt;=4,INDEX($GV:$GV,$JF833+4),"")</f>
      </c>
      <c r="HB833">
        <f>IF($JG833&gt;=5,INDEX($GV:$GV,$JF833+5),"")</f>
      </c>
      <c r="HC833">
        <f>IF($JG833&gt;=6,INDEX($GV:$GV,$JF833+6),"")</f>
      </c>
      <c r="HD833">
        <f>IF($JG833&gt;=7,INDEX($GV:$GV,$JF833+7),"")</f>
      </c>
      <c r="HE833">
        <f>IF($JG833&gt;=8,INDEX($GV:$GV,$JF833+8),"")</f>
      </c>
      <c r="HF833">
        <f>IF($JG833&gt;=9,INDEX($GV:$GV,$JF833+9),"")</f>
      </c>
      <c r="HG833">
        <f>IF($JG833&gt;=10,INDEX($GV:$GV,$JF833+10),"")</f>
      </c>
      <c r="HH833">
        <f>IF($JG833&gt;=11,INDEX($GV:$GV,$JF833+11),"")</f>
      </c>
      <c r="HI833">
        <f>IF($JG833&gt;=12,INDEX($GV:$GV,$JF833+12),"")</f>
      </c>
      <c r="HJ833">
        <f>IF($JG833&gt;=13,INDEX($GV:$GV,$JF833+13),"")</f>
      </c>
      <c r="HK833">
        <f>IF($JG833&gt;=14,INDEX($GV:$GV,$JF833+14),"")</f>
      </c>
      <c r="HL833">
        <f>IF($JG833&gt;=15,INDEX($GV:$GV,$JF833+15),"")</f>
      </c>
      <c r="HM833">
        <f>IF($JG833&gt;=16,INDEX($GV:$GV,$JF833+16),"")</f>
      </c>
      <c r="HN833">
        <f>IF($JG833&gt;=17,INDEX($GV:$GV,$JF833+17),"")</f>
      </c>
      <c r="HO833">
        <f>IF($JG833&gt;=18,INDEX($GV:$GV,$JF833+18),"")</f>
      </c>
      <c r="HP833">
        <f>IF($JG833&gt;=19,INDEX($GV:$GV,$JF833+19),"")</f>
      </c>
      <c r="HQ833">
        <f>IF($JG833&gt;=20,INDEX($GV:$GV,$JF833+20),"")</f>
      </c>
      <c r="HR833">
        <f>IF($JG833&gt;=21,INDEX($GV:$GV,$JF833+21),"")</f>
      </c>
      <c r="HS833">
        <f>IF($JG833&gt;=22,INDEX($GV:$GV,$JF833+22),"")</f>
      </c>
      <c r="HT833">
        <f>IF($JG833&gt;=23,INDEX($GV:$GV,$JF833+23),"")</f>
      </c>
      <c r="HU833">
        <f>IF($JG833&gt;=24,INDEX($GV:$GV,$JF833+24),"")</f>
      </c>
      <c r="HV833">
        <f>IF($JG833&gt;=25,INDEX($GV:$GV,$JF833+25),"")</f>
      </c>
      <c r="HW833">
        <f>IF($JG833&gt;=26,INDEX($GV:$GV,$JF833+26),"")</f>
      </c>
      <c r="HX833">
        <f>IF($JG833&gt;=27,INDEX($GV:$GV,$JF833+27),"")</f>
      </c>
      <c r="HY833">
        <f>IF($JG833&gt;=28,INDEX($GV:$GV,$JF833+28),"")</f>
      </c>
      <c r="HZ833">
        <f>IF($JG833&gt;=29,INDEX($GV:$GV,$JF833+29),"")</f>
      </c>
      <c r="IA833">
        <f>IF($JG833&gt;=30,INDEX($GV:$GV,$JF833+30),"")</f>
      </c>
      <c r="IB833">
        <f>IF($JG833&gt;=31,INDEX($GV:$GV,$JF833+31),"")</f>
      </c>
      <c r="IC833">
        <f>IF($JG833&gt;=32,INDEX($GV:$GV,$JF833+32),"")</f>
      </c>
      <c r="ID833">
        <f>IF($JG833&gt;=33,INDEX($GV:$GV,$JF833+33),"")</f>
      </c>
      <c r="IE833">
        <f>IF($JG833&gt;=34,INDEX($GV:$GV,$JF833+34),"")</f>
      </c>
      <c r="IF833">
        <f>IF($JG833&gt;=35,INDEX($GV:$GV,$JF833+35),"")</f>
      </c>
      <c r="IG833">
        <f>IF($JG833&gt;=36,INDEX($GV:$GV,$JF833+36),"")</f>
      </c>
      <c r="IH833">
        <f>IF($JG833&gt;=37,INDEX($GV:$GV,$JF833+37),"")</f>
      </c>
      <c r="II833">
        <f>IF($JG833&gt;=38,INDEX($GV:$GV,$JF833+38),"")</f>
      </c>
      <c r="IJ833">
        <f>IF($JG833&gt;=39,INDEX($GV:$GV,$JF833+39),"")</f>
      </c>
      <c r="IK833">
        <f>IF($JG833&gt;=40,INDEX($GV:$GV,$JF833+40),"")</f>
      </c>
      <c r="IL833">
        <f>IF($JG833&gt;=41,INDEX($GV:$GV,$JF833+41),"")</f>
      </c>
      <c r="IM833">
        <f>IF($JG833&gt;=42,INDEX($GV:$GV,$JF833+42),"")</f>
      </c>
      <c r="IN833">
        <f>IF($JG833&gt;=43,INDEX($GV:$GV,$JF833+43),"")</f>
      </c>
      <c r="IO833">
        <f>IF($JG833&gt;=44,INDEX($GV:$GV,$JF833+44),"")</f>
      </c>
      <c r="IP833">
        <f>IF($JG833&gt;=45,INDEX($GV:$GV,$JF833+45),"")</f>
      </c>
      <c r="IQ833">
        <f>IF($JG833&gt;=46,INDEX($GV:$GV,$JF833+46),"")</f>
      </c>
      <c r="IR833">
        <f>IF($JG833&gt;=47,INDEX($GV:$GV,$JF833+47),"")</f>
      </c>
      <c r="IS833">
        <f>IF($JG833&gt;=48,INDEX($GV:$GV,$JF833+48),"")</f>
      </c>
      <c r="IT833">
        <f>IF($JG833&gt;=49,INDEX($GV:$GV,$JF833+49),"")</f>
      </c>
      <c r="IU833">
        <f>IF($JG833&gt;=50,INDEX($GV:$GV,$JF833+50),"")</f>
      </c>
      <c r="IV833">
        <f>IF($JG833&gt;=51,INDEX($GV:$GV,$JF833+51),"")</f>
      </c>
      <c r="IW833">
        <f>IF($JG833&gt;=52,INDEX($GV:$GV,$JF833+52),"")</f>
      </c>
      <c r="IX833">
        <f>IF($JG833&gt;=53,INDEX($GV:$GV,$JF833+53),"")</f>
      </c>
      <c r="IY833">
        <f>IF($JG833&gt;=54,INDEX($GV:$GV,$JF833+54),"")</f>
      </c>
      <c r="IZ833">
        <f>IF($JG833&gt;=55,INDEX($GV:$GV,$JF833+55),"")</f>
      </c>
      <c r="JA833">
        <f>IF($JG833&gt;=56,INDEX($GV:$GV,$JF833+56),"")</f>
      </c>
      <c r="JB833">
        <f>IF($JG833&gt;=57,INDEX($GV:$GV,$JF833+57),"")</f>
      </c>
      <c r="JC833">
        <f>IF($JG833&gt;=58,INDEX($GV:$GV,$JF833+58),"")</f>
      </c>
      <c r="JD833">
        <f>IF($JG833&gt;=59,INDEX($GV:$GV,$JF833+59),"")</f>
      </c>
      <c r="JE833">
        <f>IF($JG833&gt;=60,INDEX($GV:$GV,$JF833+60),"")</f>
      </c>
      <c r="JF833">
        <f>IFERROR(MATCH($GU833,$GV$2:$GV$322,0)+1,0)</f>
      </c>
      <c r="JG833">
        <f>IFERROR(INDEX($GW$2:$GW$322,MATCH($GU833,$GV$2:$GV$322,0)),0)</f>
      </c>
      <c r="JH833" t="s">
        <v>44</v>
      </c>
      <c r="JI833" t="s">
        <v>44</v>
      </c>
    </row>
    <row r="834" spans="1:269" x14ac:dyDescent="0.25">
      <c r="R834">
        <f>IF(OR($U834="",$Q834=""),"",IFERROR($U834/$Q834,0))</f>
      </c>
      <c r="S834">
        <f>IF($U834="","",
SUM($T834,$V834,$AA834,$W834,$Y834)*
(1-IF($AB834="",0,VALUE($AB834)/100)))</f>
      </c>
      <c r="T834">
        <f>IF($U834="","",$U834)</f>
      </c>
      <c r="V834">
        <f>IF($U834="","",
IF($O834="","",
IF(ISNUMBER(SEARCH("exempt",LOWER($O834))),0,
$U834*(VALUE(SUBSTITUTE($O834,"%",""))/100))))</f>
      </c>
      <c r="AC834">
        <f>IFERROR(IF(FIND(" - ",$K834)&gt;0,MID($K834,FIND(" - ",$K834)+3,LEN($K834)),""),"")</f>
      </c>
      <c r="AL834" t="s">
        <v>1871</v>
      </c>
      <c r="AT834">
        <f>IFERROR(LEFT($K834,FIND(" - ",$K834)-1),$K834)</f>
      </c>
      <c r="AW834">
        <f>IF($CL834&gt;=1,INDEX($AU:$AU,$CK834+1),"")</f>
      </c>
      <c r="AX834">
        <f>IF($CL834&gt;=2,INDEX($AU:$AU,$CK834+2),"")</f>
      </c>
      <c r="AY834">
        <f>IF($CL834&gt;=3,INDEX($AU:$AU,$CK834+3),"")</f>
      </c>
      <c r="AZ834">
        <f>IF($CL834&gt;=4,INDEX($AU:$AU,$CK834+4),"")</f>
      </c>
      <c r="BA834">
        <f>IF($CL834&gt;=5,INDEX($AU:$AU,$CK834+5),"")</f>
      </c>
      <c r="BB834">
        <f>IF($CL834&gt;=6,INDEX($AU:$AU,$CK834+6),"")</f>
      </c>
      <c r="BC834">
        <f>IF($CL834&gt;=7,INDEX($AU:$AU,$CK834+7),"")</f>
      </c>
      <c r="BD834">
        <f>IF($CL834&gt;=8,INDEX($AU:$AU,$CK834+8),"")</f>
      </c>
      <c r="BE834">
        <f>IF($CL834&gt;=9,INDEX($AU:$AU,$CK834+9),"")</f>
      </c>
      <c r="BF834">
        <f>IF($CL834&gt;=10,INDEX($AU:$AU,$CK834+10),"")</f>
      </c>
      <c r="BG834">
        <f>IF($CL834&gt;=11,INDEX($AU:$AU,$CK834+11),"")</f>
      </c>
      <c r="BH834">
        <f>IF($CL834&gt;=12,INDEX($AU:$AU,$CK834+12),"")</f>
      </c>
      <c r="BI834">
        <f>IF($CL834&gt;=13,INDEX($AU:$AU,$CK834+13),"")</f>
      </c>
      <c r="BJ834">
        <f>IF($CL834&gt;=14,INDEX($AU:$AU,$CK834+14),"")</f>
      </c>
      <c r="BK834">
        <f>IF($CL834&gt;=15,INDEX($AU:$AU,$CK834+15),"")</f>
      </c>
      <c r="BL834">
        <f>IF($CL834&gt;=16,INDEX($AU:$AU,$CK834+16),"")</f>
      </c>
      <c r="BM834">
        <f>IF($CL834&gt;=17,INDEX($AU:$AU,$CK834+17),"")</f>
      </c>
      <c r="BN834">
        <f>IF($CL834&gt;=18,INDEX($AU:$AU,$CK834+18),"")</f>
      </c>
      <c r="BO834">
        <f>IF($CL834&gt;=19,INDEX($AU:$AU,$CK834+19),"")</f>
      </c>
      <c r="BP834">
        <f>IF($CL834&gt;=20,INDEX($AU:$AU,$CK834+20),"")</f>
      </c>
      <c r="BQ834">
        <f>IF($CL834&gt;=21,INDEX($AU:$AU,$CK834+21),"")</f>
      </c>
      <c r="BR834">
        <f>IF($CL834&gt;=22,INDEX($AU:$AU,$CK834+22),"")</f>
      </c>
      <c r="BS834">
        <f>IF($CL834&gt;=23,INDEX($AU:$AU,$CK834+23),"")</f>
      </c>
      <c r="BT834">
        <f>IF($CL834&gt;=24,INDEX($AU:$AU,$CK834+24),"")</f>
      </c>
      <c r="BU834">
        <f>IF($CL834&gt;=25,INDEX($AU:$AU,$CK834+25),"")</f>
      </c>
      <c r="BV834">
        <f>IF($CL834&gt;=26,INDEX($AU:$AU,$CK834+26),"")</f>
      </c>
      <c r="BW834">
        <f>IF($CL834&gt;=27,INDEX($AU:$AU,$CK834+27),"")</f>
      </c>
      <c r="BX834">
        <f>IF($CL834&gt;=28,INDEX($AU:$AU,$CK834+28),"")</f>
      </c>
      <c r="BY834">
        <f>IF($CL834&gt;=29,INDEX($AU:$AU,$CK834+29),"")</f>
      </c>
      <c r="BZ834">
        <f>IF($CL834&gt;=30,INDEX($AU:$AU,$CK834+30),"")</f>
      </c>
      <c r="CA834">
        <f>IF($CL834&gt;=31,INDEX($AU:$AU,$CK834+31),"")</f>
      </c>
      <c r="CB834">
        <f>IF($CL834&gt;=32,INDEX($AU:$AU,$CK834+32),"")</f>
      </c>
      <c r="CC834">
        <f>IF($CL834&gt;=33,INDEX($AU:$AU,$CK834+33),"")</f>
      </c>
      <c r="CD834">
        <f>IF($CL834&gt;=34,INDEX($AU:$AU,$CK834+34),"")</f>
      </c>
      <c r="CE834">
        <f>IF($CL834&gt;=35,INDEX($AU:$AU,$CK834+35),"")</f>
      </c>
      <c r="CF834">
        <f>IF($CL834&gt;=36,INDEX($AU:$AU,$CK834+36),"")</f>
      </c>
      <c r="CG834">
        <f>IF($CL834&gt;=37,INDEX($AU:$AU,$CK834+37),"")</f>
      </c>
      <c r="CH834">
        <f>IF($CL834&gt;=38,INDEX($AU:$AU,$CK834+38),"")</f>
      </c>
      <c r="CI834">
        <f>IF($CL834&gt;=39,INDEX($AU:$AU,$CK834+39),"")</f>
      </c>
      <c r="CJ834">
        <f>IF($CL834&gt;=40,INDEX($AU:$AU,$CK834+40),"")</f>
      </c>
      <c r="CK834">
        <f>IFERROR(MATCH($AT834,$AU$2:$AU$133,0)+1,0)</f>
      </c>
      <c r="CL834">
        <f>IFERROR(INDEX($AV$2:$AV$133,MATCH($AT834,$AU$2:$AU$133,0)),0)</f>
      </c>
      <c r="CM834">
        <f>IFERROR(LEFT($L834,FIND(" - ",$L834)-1),$L834)</f>
      </c>
      <c r="CN834" t="s">
        <v>1872</v>
      </c>
      <c r="CO834">
        <v>1</v>
      </c>
      <c r="CP834">
        <f>IF($DK834&gt;=1,INDEX($CN:$CN,$DJ834+1),"")</f>
      </c>
      <c r="CQ834">
        <f>IF($DK834&gt;=2,INDEX($CN:$CN,$DJ834+2),"")</f>
      </c>
      <c r="CR834">
        <f>IF($DK834&gt;=3,INDEX($CN:$CN,$DJ834+3),"")</f>
      </c>
      <c r="CS834">
        <f>IF($DK834&gt;=4,INDEX($CN:$CN,$DJ834+4),"")</f>
      </c>
      <c r="CT834">
        <f>IF($DK834&gt;=5,INDEX($CN:$CN,$DJ834+5),"")</f>
      </c>
      <c r="CU834">
        <f>IF($DK834&gt;=6,INDEX($CN:$CN,$DJ834+6),"")</f>
      </c>
      <c r="CV834">
        <f>IF($DK834&gt;=7,INDEX($CN:$CN,$DJ834+7),"")</f>
      </c>
      <c r="CW834">
        <f>IF($DK834&gt;=8,INDEX($CN:$CN,$DJ834+8),"")</f>
      </c>
      <c r="CX834">
        <f>IF($DK834&gt;=9,INDEX($CN:$CN,$DJ834+9),"")</f>
      </c>
      <c r="CY834">
        <f>IF($DK834&gt;=10,INDEX($CN:$CN,$DJ834+10),"")</f>
      </c>
      <c r="CZ834">
        <f>IF($DK834&gt;=11,INDEX($CN:$CN,$DJ834+11),"")</f>
      </c>
      <c r="DA834">
        <f>IF($DK834&gt;=12,INDEX($CN:$CN,$DJ834+12),"")</f>
      </c>
      <c r="DB834">
        <f>IF($DK834&gt;=13,INDEX($CN:$CN,$DJ834+13),"")</f>
      </c>
      <c r="DC834">
        <f>IF($DK834&gt;=14,INDEX($CN:$CN,$DJ834+14),"")</f>
      </c>
      <c r="DD834">
        <f>IF($DK834&gt;=15,INDEX($CN:$CN,$DJ834+15),"")</f>
      </c>
      <c r="DE834">
        <f>IF($DK834&gt;=16,INDEX($CN:$CN,$DJ834+16),"")</f>
      </c>
      <c r="DF834">
        <f>IF($DK834&gt;=17,INDEX($CN:$CN,$DJ834+17),"")</f>
      </c>
      <c r="DG834">
        <f>IF($DK834&gt;=18,INDEX($CN:$CN,$DJ834+18),"")</f>
      </c>
      <c r="DH834">
        <f>IF($DK834&gt;=19,INDEX($CN:$CN,$DJ834+19),"")</f>
      </c>
      <c r="DI834">
        <f>IF($DK834&gt;=20,INDEX($CN:$CN,$DJ834+20),"")</f>
      </c>
      <c r="DJ834">
        <f>IFERROR(MATCH($CM834,$CN$2:$CN$1089,0)+1,0)</f>
      </c>
      <c r="DK834">
        <f>IFERROR(INDEX($CO$2:$CO$1089,MATCH($CM834,$CN$2:$CN$1089,0)),0)</f>
      </c>
      <c r="DL834">
        <f>IFERROR(INDEX($AS:$AS,MATCH($O834,$AR:$AR,0))&amp;"","")</f>
      </c>
      <c r="DP834">
        <f>IF($GS834&gt;=1,INDEX($DM:$DM,$GR834+1),"")</f>
      </c>
      <c r="DQ834">
        <f>IF($GS834&gt;=2,INDEX($DM:$DM,$GR834+2),"")</f>
      </c>
      <c r="DR834">
        <f>IF($GS834&gt;=3,INDEX($DM:$DM,$GR834+3),"")</f>
      </c>
      <c r="DS834">
        <f>IF($GS834&gt;=4,INDEX($DM:$DM,$GR834+4),"")</f>
      </c>
      <c r="DT834">
        <f>IF($GS834&gt;=5,INDEX($DM:$DM,$GR834+5),"")</f>
      </c>
      <c r="DU834">
        <f>IF($GS834&gt;=6,INDEX($DM:$DM,$GR834+6),"")</f>
      </c>
      <c r="DV834">
        <f>IF($GS834&gt;=7,INDEX($DM:$DM,$GR834+7),"")</f>
      </c>
      <c r="DW834">
        <f>IF($GS834&gt;=8,INDEX($DM:$DM,$GR834+8),"")</f>
      </c>
      <c r="DX834">
        <f>IF($GS834&gt;=9,INDEX($DM:$DM,$GR834+9),"")</f>
      </c>
      <c r="DY834">
        <f>IF($GS834&gt;=10,INDEX($DM:$DM,$GR834+10),"")</f>
      </c>
      <c r="DZ834">
        <f>IF($GS834&gt;=11,INDEX($DM:$DM,$GR834+11),"")</f>
      </c>
      <c r="EA834">
        <f>IF($GS834&gt;=12,INDEX($DM:$DM,$GR834+12),"")</f>
      </c>
      <c r="EB834">
        <f>IF($GS834&gt;=13,INDEX($DM:$DM,$GR834+13),"")</f>
      </c>
      <c r="EC834">
        <f>IF($GS834&gt;=14,INDEX($DM:$DM,$GR834+14),"")</f>
      </c>
      <c r="ED834">
        <f>IF($GS834&gt;=15,INDEX($DM:$DM,$GR834+15),"")</f>
      </c>
      <c r="EE834">
        <f>IF($GS834&gt;=16,INDEX($DM:$DM,$GR834+16),"")</f>
      </c>
      <c r="EF834">
        <f>IF($GS834&gt;=17,INDEX($DM:$DM,$GR834+17),"")</f>
      </c>
      <c r="EG834">
        <f>IF($GS834&gt;=18,INDEX($DM:$DM,$GR834+18),"")</f>
      </c>
      <c r="EH834">
        <f>IF($GS834&gt;=19,INDEX($DM:$DM,$GR834+19),"")</f>
      </c>
      <c r="EI834">
        <f>IF($GS834&gt;=20,INDEX($DM:$DM,$GR834+20),"")</f>
      </c>
      <c r="EJ834">
        <f>IF($GS834&gt;=21,INDEX($DM:$DM,$GR834+21),"")</f>
      </c>
      <c r="EK834">
        <f>IF($GS834&gt;=22,INDEX($DM:$DM,$GR834+22),"")</f>
      </c>
      <c r="EL834">
        <f>IF($GS834&gt;=23,INDEX($DM:$DM,$GR834+23),"")</f>
      </c>
      <c r="EM834">
        <f>IF($GS834&gt;=24,INDEX($DM:$DM,$GR834+24),"")</f>
      </c>
      <c r="EN834">
        <f>IF($GS834&gt;=25,INDEX($DM:$DM,$GR834+25),"")</f>
      </c>
      <c r="EO834">
        <f>IF($GS834&gt;=26,INDEX($DM:$DM,$GR834+26),"")</f>
      </c>
      <c r="EP834">
        <f>IF($GS834&gt;=27,INDEX($DM:$DM,$GR834+27),"")</f>
      </c>
      <c r="EQ834">
        <f>IF($GS834&gt;=28,INDEX($DM:$DM,$GR834+28),"")</f>
      </c>
      <c r="ER834">
        <f>IF($GS834&gt;=29,INDEX($DM:$DM,$GR834+29),"")</f>
      </c>
      <c r="ES834">
        <f>IF($GS834&gt;=30,INDEX($DM:$DM,$GR834+30),"")</f>
      </c>
      <c r="ET834">
        <f>IF($GS834&gt;=31,INDEX($DM:$DM,$GR834+31),"")</f>
      </c>
      <c r="EU834">
        <f>IF($GS834&gt;=32,INDEX($DM:$DM,$GR834+32),"")</f>
      </c>
      <c r="EV834">
        <f>IF($GS834&gt;=33,INDEX($DM:$DM,$GR834+33),"")</f>
      </c>
      <c r="EW834">
        <f>IF($GS834&gt;=34,INDEX($DM:$DM,$GR834+34),"")</f>
      </c>
      <c r="EX834">
        <f>IF($GS834&gt;=35,INDEX($DM:$DM,$GR834+35),"")</f>
      </c>
      <c r="EY834">
        <f>IF($GS834&gt;=36,INDEX($DM:$DM,$GR834+36),"")</f>
      </c>
      <c r="EZ834">
        <f>IF($GS834&gt;=37,INDEX($DM:$DM,$GR834+37),"")</f>
      </c>
      <c r="FA834">
        <f>IF($GS834&gt;=38,INDEX($DM:$DM,$GR834+38),"")</f>
      </c>
      <c r="FB834">
        <f>IF($GS834&gt;=39,INDEX($DM:$DM,$GR834+39),"")</f>
      </c>
      <c r="FC834">
        <f>IF($GS834&gt;=40,INDEX($DM:$DM,$GR834+40),"")</f>
      </c>
      <c r="FD834">
        <f>IF($GS834&gt;=1,INDEX($DN:$DN,$GR834+1),"")</f>
      </c>
      <c r="FE834">
        <f>IF($GS834&gt;=2,INDEX($DN:$DN,$GR834+2),"")</f>
      </c>
      <c r="FF834">
        <f>IF($GS834&gt;=3,INDEX($DN:$DN,$GR834+3),"")</f>
      </c>
      <c r="FG834">
        <f>IF($GS834&gt;=4,INDEX($DN:$DN,$GR834+4),"")</f>
      </c>
      <c r="FH834">
        <f>IF($GS834&gt;=5,INDEX($DN:$DN,$GR834+5),"")</f>
      </c>
      <c r="FI834">
        <f>IF($GS834&gt;=6,INDEX($DN:$DN,$GR834+6),"")</f>
      </c>
      <c r="FJ834">
        <f>IF($GS834&gt;=7,INDEX($DN:$DN,$GR834+7),"")</f>
      </c>
      <c r="FK834">
        <f>IF($GS834&gt;=8,INDEX($DN:$DN,$GR834+8),"")</f>
      </c>
      <c r="FL834">
        <f>IF($GS834&gt;=9,INDEX($DN:$DN,$GR834+9),"")</f>
      </c>
      <c r="FM834">
        <f>IF($GS834&gt;=10,INDEX($DN:$DN,$GR834+10),"")</f>
      </c>
      <c r="FN834">
        <f>IF($GS834&gt;=11,INDEX($DN:$DN,$GR834+11),"")</f>
      </c>
      <c r="FO834">
        <f>IF($GS834&gt;=12,INDEX($DN:$DN,$GR834+12),"")</f>
      </c>
      <c r="FP834">
        <f>IF($GS834&gt;=13,INDEX($DN:$DN,$GR834+13),"")</f>
      </c>
      <c r="FQ834">
        <f>IF($GS834&gt;=14,INDEX($DN:$DN,$GR834+14),"")</f>
      </c>
      <c r="FR834">
        <f>IF($GS834&gt;=15,INDEX($DN:$DN,$GR834+15),"")</f>
      </c>
      <c r="FS834">
        <f>IF($GS834&gt;=16,INDEX($DN:$DN,$GR834+16),"")</f>
      </c>
      <c r="FT834">
        <f>IF($GS834&gt;=17,INDEX($DN:$DN,$GR834+17),"")</f>
      </c>
      <c r="FU834">
        <f>IF($GS834&gt;=18,INDEX($DN:$DN,$GR834+18),"")</f>
      </c>
      <c r="FV834">
        <f>IF($GS834&gt;=19,INDEX($DN:$DN,$GR834+19),"")</f>
      </c>
      <c r="FW834">
        <f>IF($GS834&gt;=20,INDEX($DN:$DN,$GR834+20),"")</f>
      </c>
      <c r="FX834">
        <f>IF($GS834&gt;=21,INDEX($DN:$DN,$GR834+21),"")</f>
      </c>
      <c r="FY834">
        <f>IF($GS834&gt;=22,INDEX($DN:$DN,$GR834+22),"")</f>
      </c>
      <c r="FZ834">
        <f>IF($GS834&gt;=23,INDEX($DN:$DN,$GR834+23),"")</f>
      </c>
      <c r="GA834">
        <f>IF($GS834&gt;=24,INDEX($DN:$DN,$GR834+24),"")</f>
      </c>
      <c r="GB834">
        <f>IF($GS834&gt;=25,INDEX($DN:$DN,$GR834+25),"")</f>
      </c>
      <c r="GC834">
        <f>IF($GS834&gt;=26,INDEX($DN:$DN,$GR834+26),"")</f>
      </c>
      <c r="GD834">
        <f>IF($GS834&gt;=27,INDEX($DN:$DN,$GR834+27),"")</f>
      </c>
      <c r="GE834">
        <f>IF($GS834&gt;=28,INDEX($DN:$DN,$GR834+28),"")</f>
      </c>
      <c r="GF834">
        <f>IF($GS834&gt;=29,INDEX($DN:$DN,$GR834+29),"")</f>
      </c>
      <c r="GG834">
        <f>IF($GS834&gt;=30,INDEX($DN:$DN,$GR834+30),"")</f>
      </c>
      <c r="GH834">
        <f>IF($GS834&gt;=31,INDEX($DN:$DN,$GR834+31),"")</f>
      </c>
      <c r="GI834">
        <f>IF($GS834&gt;=32,INDEX($DN:$DN,$GR834+32),"")</f>
      </c>
      <c r="GJ834">
        <f>IF($GS834&gt;=33,INDEX($DN:$DN,$GR834+33),"")</f>
      </c>
      <c r="GK834">
        <f>IF($GS834&gt;=34,INDEX($DN:$DN,$GR834+34),"")</f>
      </c>
      <c r="GL834">
        <f>IF($GS834&gt;=35,INDEX($DN:$DN,$GR834+35),"")</f>
      </c>
      <c r="GM834">
        <f>IF($GS834&gt;=36,INDEX($DN:$DN,$GR834+36),"")</f>
      </c>
      <c r="GN834">
        <f>IF($GS834&gt;=37,INDEX($DN:$DN,$GR834+37),"")</f>
      </c>
      <c r="GO834">
        <f>IF($GS834&gt;=38,INDEX($DN:$DN,$GR834+38),"")</f>
      </c>
      <c r="GP834">
        <f>IF($GS834&gt;=39,INDEX($DN:$DN,$GR834+39),"")</f>
      </c>
      <c r="GQ834">
        <f>IF($GS834&gt;=40,INDEX($DN:$DN,$GR834+40),"")</f>
      </c>
      <c r="GR834">
        <f>IFERROR(MATCH($DL834,$DM$2:$DM$148,0)+1,0)</f>
      </c>
      <c r="GS834">
        <f>IFERROR(INDEX($DO$2:$DO$148,MATCH($DL834,$DM$2:$DM$148,0)),0)</f>
      </c>
      <c r="GT834">
        <f>IFERROR(MATCH($Z834,$DP$834:$FC$834,0),0)</f>
      </c>
      <c r="GU834">
        <f>IF($GT834&gt;0,INDEX($FD$834:$GQ$834,$GT834),"")</f>
      </c>
      <c r="GX834">
        <f>IF($JG834&gt;=1,INDEX($GV:$GV,$JF834+1),"")</f>
      </c>
      <c r="GY834">
        <f>IF($JG834&gt;=2,INDEX($GV:$GV,$JF834+2),"")</f>
      </c>
      <c r="GZ834">
        <f>IF($JG834&gt;=3,INDEX($GV:$GV,$JF834+3),"")</f>
      </c>
      <c r="HA834">
        <f>IF($JG834&gt;=4,INDEX($GV:$GV,$JF834+4),"")</f>
      </c>
      <c r="HB834">
        <f>IF($JG834&gt;=5,INDEX($GV:$GV,$JF834+5),"")</f>
      </c>
      <c r="HC834">
        <f>IF($JG834&gt;=6,INDEX($GV:$GV,$JF834+6),"")</f>
      </c>
      <c r="HD834">
        <f>IF($JG834&gt;=7,INDEX($GV:$GV,$JF834+7),"")</f>
      </c>
      <c r="HE834">
        <f>IF($JG834&gt;=8,INDEX($GV:$GV,$JF834+8),"")</f>
      </c>
      <c r="HF834">
        <f>IF($JG834&gt;=9,INDEX($GV:$GV,$JF834+9),"")</f>
      </c>
      <c r="HG834">
        <f>IF($JG834&gt;=10,INDEX($GV:$GV,$JF834+10),"")</f>
      </c>
      <c r="HH834">
        <f>IF($JG834&gt;=11,INDEX($GV:$GV,$JF834+11),"")</f>
      </c>
      <c r="HI834">
        <f>IF($JG834&gt;=12,INDEX($GV:$GV,$JF834+12),"")</f>
      </c>
      <c r="HJ834">
        <f>IF($JG834&gt;=13,INDEX($GV:$GV,$JF834+13),"")</f>
      </c>
      <c r="HK834">
        <f>IF($JG834&gt;=14,INDEX($GV:$GV,$JF834+14),"")</f>
      </c>
      <c r="HL834">
        <f>IF($JG834&gt;=15,INDEX($GV:$GV,$JF834+15),"")</f>
      </c>
      <c r="HM834">
        <f>IF($JG834&gt;=16,INDEX($GV:$GV,$JF834+16),"")</f>
      </c>
      <c r="HN834">
        <f>IF($JG834&gt;=17,INDEX($GV:$GV,$JF834+17),"")</f>
      </c>
      <c r="HO834">
        <f>IF($JG834&gt;=18,INDEX($GV:$GV,$JF834+18),"")</f>
      </c>
      <c r="HP834">
        <f>IF($JG834&gt;=19,INDEX($GV:$GV,$JF834+19),"")</f>
      </c>
      <c r="HQ834">
        <f>IF($JG834&gt;=20,INDEX($GV:$GV,$JF834+20),"")</f>
      </c>
      <c r="HR834">
        <f>IF($JG834&gt;=21,INDEX($GV:$GV,$JF834+21),"")</f>
      </c>
      <c r="HS834">
        <f>IF($JG834&gt;=22,INDEX($GV:$GV,$JF834+22),"")</f>
      </c>
      <c r="HT834">
        <f>IF($JG834&gt;=23,INDEX($GV:$GV,$JF834+23),"")</f>
      </c>
      <c r="HU834">
        <f>IF($JG834&gt;=24,INDEX($GV:$GV,$JF834+24),"")</f>
      </c>
      <c r="HV834">
        <f>IF($JG834&gt;=25,INDEX($GV:$GV,$JF834+25),"")</f>
      </c>
      <c r="HW834">
        <f>IF($JG834&gt;=26,INDEX($GV:$GV,$JF834+26),"")</f>
      </c>
      <c r="HX834">
        <f>IF($JG834&gt;=27,INDEX($GV:$GV,$JF834+27),"")</f>
      </c>
      <c r="HY834">
        <f>IF($JG834&gt;=28,INDEX($GV:$GV,$JF834+28),"")</f>
      </c>
      <c r="HZ834">
        <f>IF($JG834&gt;=29,INDEX($GV:$GV,$JF834+29),"")</f>
      </c>
      <c r="IA834">
        <f>IF($JG834&gt;=30,INDEX($GV:$GV,$JF834+30),"")</f>
      </c>
      <c r="IB834">
        <f>IF($JG834&gt;=31,INDEX($GV:$GV,$JF834+31),"")</f>
      </c>
      <c r="IC834">
        <f>IF($JG834&gt;=32,INDEX($GV:$GV,$JF834+32),"")</f>
      </c>
      <c r="ID834">
        <f>IF($JG834&gt;=33,INDEX($GV:$GV,$JF834+33),"")</f>
      </c>
      <c r="IE834">
        <f>IF($JG834&gt;=34,INDEX($GV:$GV,$JF834+34),"")</f>
      </c>
      <c r="IF834">
        <f>IF($JG834&gt;=35,INDEX($GV:$GV,$JF834+35),"")</f>
      </c>
      <c r="IG834">
        <f>IF($JG834&gt;=36,INDEX($GV:$GV,$JF834+36),"")</f>
      </c>
      <c r="IH834">
        <f>IF($JG834&gt;=37,INDEX($GV:$GV,$JF834+37),"")</f>
      </c>
      <c r="II834">
        <f>IF($JG834&gt;=38,INDEX($GV:$GV,$JF834+38),"")</f>
      </c>
      <c r="IJ834">
        <f>IF($JG834&gt;=39,INDEX($GV:$GV,$JF834+39),"")</f>
      </c>
      <c r="IK834">
        <f>IF($JG834&gt;=40,INDEX($GV:$GV,$JF834+40),"")</f>
      </c>
      <c r="IL834">
        <f>IF($JG834&gt;=41,INDEX($GV:$GV,$JF834+41),"")</f>
      </c>
      <c r="IM834">
        <f>IF($JG834&gt;=42,INDEX($GV:$GV,$JF834+42),"")</f>
      </c>
      <c r="IN834">
        <f>IF($JG834&gt;=43,INDEX($GV:$GV,$JF834+43),"")</f>
      </c>
      <c r="IO834">
        <f>IF($JG834&gt;=44,INDEX($GV:$GV,$JF834+44),"")</f>
      </c>
      <c r="IP834">
        <f>IF($JG834&gt;=45,INDEX($GV:$GV,$JF834+45),"")</f>
      </c>
      <c r="IQ834">
        <f>IF($JG834&gt;=46,INDEX($GV:$GV,$JF834+46),"")</f>
      </c>
      <c r="IR834">
        <f>IF($JG834&gt;=47,INDEX($GV:$GV,$JF834+47),"")</f>
      </c>
      <c r="IS834">
        <f>IF($JG834&gt;=48,INDEX($GV:$GV,$JF834+48),"")</f>
      </c>
      <c r="IT834">
        <f>IF($JG834&gt;=49,INDEX($GV:$GV,$JF834+49),"")</f>
      </c>
      <c r="IU834">
        <f>IF($JG834&gt;=50,INDEX($GV:$GV,$JF834+50),"")</f>
      </c>
      <c r="IV834">
        <f>IF($JG834&gt;=51,INDEX($GV:$GV,$JF834+51),"")</f>
      </c>
      <c r="IW834">
        <f>IF($JG834&gt;=52,INDEX($GV:$GV,$JF834+52),"")</f>
      </c>
      <c r="IX834">
        <f>IF($JG834&gt;=53,INDEX($GV:$GV,$JF834+53),"")</f>
      </c>
      <c r="IY834">
        <f>IF($JG834&gt;=54,INDEX($GV:$GV,$JF834+54),"")</f>
      </c>
      <c r="IZ834">
        <f>IF($JG834&gt;=55,INDEX($GV:$GV,$JF834+55),"")</f>
      </c>
      <c r="JA834">
        <f>IF($JG834&gt;=56,INDEX($GV:$GV,$JF834+56),"")</f>
      </c>
      <c r="JB834">
        <f>IF($JG834&gt;=57,INDEX($GV:$GV,$JF834+57),"")</f>
      </c>
      <c r="JC834">
        <f>IF($JG834&gt;=58,INDEX($GV:$GV,$JF834+58),"")</f>
      </c>
      <c r="JD834">
        <f>IF($JG834&gt;=59,INDEX($GV:$GV,$JF834+59),"")</f>
      </c>
      <c r="JE834">
        <f>IF($JG834&gt;=60,INDEX($GV:$GV,$JF834+60),"")</f>
      </c>
      <c r="JF834">
        <f>IFERROR(MATCH($GU834,$GV$2:$GV$322,0)+1,0)</f>
      </c>
      <c r="JG834">
        <f>IFERROR(INDEX($GW$2:$GW$322,MATCH($GU834,$GV$2:$GV$322,0)),0)</f>
      </c>
      <c r="JH834" t="s">
        <v>44</v>
      </c>
      <c r="JI834" t="s">
        <v>44</v>
      </c>
    </row>
    <row r="835" spans="1:269" x14ac:dyDescent="0.25">
      <c r="R835">
        <f>IF(OR($U835="",$Q835=""),"",IFERROR($U835/$Q835,0))</f>
      </c>
      <c r="S835">
        <f>IF($U835="","",
SUM($T835,$V835,$AA835,$W835,$Y835)*
(1-IF($AB835="",0,VALUE($AB835)/100)))</f>
      </c>
      <c r="T835">
        <f>IF($U835="","",$U835)</f>
      </c>
      <c r="V835">
        <f>IF($U835="","",
IF($O835="","",
IF(ISNUMBER(SEARCH("exempt",LOWER($O835))),0,
$U835*(VALUE(SUBSTITUTE($O835,"%",""))/100))))</f>
      </c>
      <c r="AC835">
        <f>IFERROR(IF(FIND(" - ",$K835)&gt;0,MID($K835,FIND(" - ",$K835)+3,LEN($K835)),""),"")</f>
      </c>
      <c r="AL835" t="s">
        <v>1873</v>
      </c>
      <c r="AT835">
        <f>IFERROR(LEFT($K835,FIND(" - ",$K835)-1),$K835)</f>
      </c>
      <c r="AW835">
        <f>IF($CL835&gt;=1,INDEX($AU:$AU,$CK835+1),"")</f>
      </c>
      <c r="AX835">
        <f>IF($CL835&gt;=2,INDEX($AU:$AU,$CK835+2),"")</f>
      </c>
      <c r="AY835">
        <f>IF($CL835&gt;=3,INDEX($AU:$AU,$CK835+3),"")</f>
      </c>
      <c r="AZ835">
        <f>IF($CL835&gt;=4,INDEX($AU:$AU,$CK835+4),"")</f>
      </c>
      <c r="BA835">
        <f>IF($CL835&gt;=5,INDEX($AU:$AU,$CK835+5),"")</f>
      </c>
      <c r="BB835">
        <f>IF($CL835&gt;=6,INDEX($AU:$AU,$CK835+6),"")</f>
      </c>
      <c r="BC835">
        <f>IF($CL835&gt;=7,INDEX($AU:$AU,$CK835+7),"")</f>
      </c>
      <c r="BD835">
        <f>IF($CL835&gt;=8,INDEX($AU:$AU,$CK835+8),"")</f>
      </c>
      <c r="BE835">
        <f>IF($CL835&gt;=9,INDEX($AU:$AU,$CK835+9),"")</f>
      </c>
      <c r="BF835">
        <f>IF($CL835&gt;=10,INDEX($AU:$AU,$CK835+10),"")</f>
      </c>
      <c r="BG835">
        <f>IF($CL835&gt;=11,INDEX($AU:$AU,$CK835+11),"")</f>
      </c>
      <c r="BH835">
        <f>IF($CL835&gt;=12,INDEX($AU:$AU,$CK835+12),"")</f>
      </c>
      <c r="BI835">
        <f>IF($CL835&gt;=13,INDEX($AU:$AU,$CK835+13),"")</f>
      </c>
      <c r="BJ835">
        <f>IF($CL835&gt;=14,INDEX($AU:$AU,$CK835+14),"")</f>
      </c>
      <c r="BK835">
        <f>IF($CL835&gt;=15,INDEX($AU:$AU,$CK835+15),"")</f>
      </c>
      <c r="BL835">
        <f>IF($CL835&gt;=16,INDEX($AU:$AU,$CK835+16),"")</f>
      </c>
      <c r="BM835">
        <f>IF($CL835&gt;=17,INDEX($AU:$AU,$CK835+17),"")</f>
      </c>
      <c r="BN835">
        <f>IF($CL835&gt;=18,INDEX($AU:$AU,$CK835+18),"")</f>
      </c>
      <c r="BO835">
        <f>IF($CL835&gt;=19,INDEX($AU:$AU,$CK835+19),"")</f>
      </c>
      <c r="BP835">
        <f>IF($CL835&gt;=20,INDEX($AU:$AU,$CK835+20),"")</f>
      </c>
      <c r="BQ835">
        <f>IF($CL835&gt;=21,INDEX($AU:$AU,$CK835+21),"")</f>
      </c>
      <c r="BR835">
        <f>IF($CL835&gt;=22,INDEX($AU:$AU,$CK835+22),"")</f>
      </c>
      <c r="BS835">
        <f>IF($CL835&gt;=23,INDEX($AU:$AU,$CK835+23),"")</f>
      </c>
      <c r="BT835">
        <f>IF($CL835&gt;=24,INDEX($AU:$AU,$CK835+24),"")</f>
      </c>
      <c r="BU835">
        <f>IF($CL835&gt;=25,INDEX($AU:$AU,$CK835+25),"")</f>
      </c>
      <c r="BV835">
        <f>IF($CL835&gt;=26,INDEX($AU:$AU,$CK835+26),"")</f>
      </c>
      <c r="BW835">
        <f>IF($CL835&gt;=27,INDEX($AU:$AU,$CK835+27),"")</f>
      </c>
      <c r="BX835">
        <f>IF($CL835&gt;=28,INDEX($AU:$AU,$CK835+28),"")</f>
      </c>
      <c r="BY835">
        <f>IF($CL835&gt;=29,INDEX($AU:$AU,$CK835+29),"")</f>
      </c>
      <c r="BZ835">
        <f>IF($CL835&gt;=30,INDEX($AU:$AU,$CK835+30),"")</f>
      </c>
      <c r="CA835">
        <f>IF($CL835&gt;=31,INDEX($AU:$AU,$CK835+31),"")</f>
      </c>
      <c r="CB835">
        <f>IF($CL835&gt;=32,INDEX($AU:$AU,$CK835+32),"")</f>
      </c>
      <c r="CC835">
        <f>IF($CL835&gt;=33,INDEX($AU:$AU,$CK835+33),"")</f>
      </c>
      <c r="CD835">
        <f>IF($CL835&gt;=34,INDEX($AU:$AU,$CK835+34),"")</f>
      </c>
      <c r="CE835">
        <f>IF($CL835&gt;=35,INDEX($AU:$AU,$CK835+35),"")</f>
      </c>
      <c r="CF835">
        <f>IF($CL835&gt;=36,INDEX($AU:$AU,$CK835+36),"")</f>
      </c>
      <c r="CG835">
        <f>IF($CL835&gt;=37,INDEX($AU:$AU,$CK835+37),"")</f>
      </c>
      <c r="CH835">
        <f>IF($CL835&gt;=38,INDEX($AU:$AU,$CK835+38),"")</f>
      </c>
      <c r="CI835">
        <f>IF($CL835&gt;=39,INDEX($AU:$AU,$CK835+39),"")</f>
      </c>
      <c r="CJ835">
        <f>IF($CL835&gt;=40,INDEX($AU:$AU,$CK835+40),"")</f>
      </c>
      <c r="CK835">
        <f>IFERROR(MATCH($AT835,$AU$2:$AU$133,0)+1,0)</f>
      </c>
      <c r="CL835">
        <f>IFERROR(INDEX($AV$2:$AV$133,MATCH($AT835,$AU$2:$AU$133,0)),0)</f>
      </c>
      <c r="CM835">
        <f>IFERROR(LEFT($L835,FIND(" - ",$L835)-1),$L835)</f>
      </c>
      <c r="CN835" t="s">
        <v>149</v>
      </c>
      <c r="CP835">
        <f>IF($DK835&gt;=1,INDEX($CN:$CN,$DJ835+1),"")</f>
      </c>
      <c r="CQ835">
        <f>IF($DK835&gt;=2,INDEX($CN:$CN,$DJ835+2),"")</f>
      </c>
      <c r="CR835">
        <f>IF($DK835&gt;=3,INDEX($CN:$CN,$DJ835+3),"")</f>
      </c>
      <c r="CS835">
        <f>IF($DK835&gt;=4,INDEX($CN:$CN,$DJ835+4),"")</f>
      </c>
      <c r="CT835">
        <f>IF($DK835&gt;=5,INDEX($CN:$CN,$DJ835+5),"")</f>
      </c>
      <c r="CU835">
        <f>IF($DK835&gt;=6,INDEX($CN:$CN,$DJ835+6),"")</f>
      </c>
      <c r="CV835">
        <f>IF($DK835&gt;=7,INDEX($CN:$CN,$DJ835+7),"")</f>
      </c>
      <c r="CW835">
        <f>IF($DK835&gt;=8,INDEX($CN:$CN,$DJ835+8),"")</f>
      </c>
      <c r="CX835">
        <f>IF($DK835&gt;=9,INDEX($CN:$CN,$DJ835+9),"")</f>
      </c>
      <c r="CY835">
        <f>IF($DK835&gt;=10,INDEX($CN:$CN,$DJ835+10),"")</f>
      </c>
      <c r="CZ835">
        <f>IF($DK835&gt;=11,INDEX($CN:$CN,$DJ835+11),"")</f>
      </c>
      <c r="DA835">
        <f>IF($DK835&gt;=12,INDEX($CN:$CN,$DJ835+12),"")</f>
      </c>
      <c r="DB835">
        <f>IF($DK835&gt;=13,INDEX($CN:$CN,$DJ835+13),"")</f>
      </c>
      <c r="DC835">
        <f>IF($DK835&gt;=14,INDEX($CN:$CN,$DJ835+14),"")</f>
      </c>
      <c r="DD835">
        <f>IF($DK835&gt;=15,INDEX($CN:$CN,$DJ835+15),"")</f>
      </c>
      <c r="DE835">
        <f>IF($DK835&gt;=16,INDEX($CN:$CN,$DJ835+16),"")</f>
      </c>
      <c r="DF835">
        <f>IF($DK835&gt;=17,INDEX($CN:$CN,$DJ835+17),"")</f>
      </c>
      <c r="DG835">
        <f>IF($DK835&gt;=18,INDEX($CN:$CN,$DJ835+18),"")</f>
      </c>
      <c r="DH835">
        <f>IF($DK835&gt;=19,INDEX($CN:$CN,$DJ835+19),"")</f>
      </c>
      <c r="DI835">
        <f>IF($DK835&gt;=20,INDEX($CN:$CN,$DJ835+20),"")</f>
      </c>
      <c r="DJ835">
        <f>IFERROR(MATCH($CM835,$CN$2:$CN$1089,0)+1,0)</f>
      </c>
      <c r="DK835">
        <f>IFERROR(INDEX($CO$2:$CO$1089,MATCH($CM835,$CN$2:$CN$1089,0)),0)</f>
      </c>
      <c r="DL835">
        <f>IFERROR(INDEX($AS:$AS,MATCH($O835,$AR:$AR,0))&amp;"","")</f>
      </c>
      <c r="DP835">
        <f>IF($GS835&gt;=1,INDEX($DM:$DM,$GR835+1),"")</f>
      </c>
      <c r="DQ835">
        <f>IF($GS835&gt;=2,INDEX($DM:$DM,$GR835+2),"")</f>
      </c>
      <c r="DR835">
        <f>IF($GS835&gt;=3,INDEX($DM:$DM,$GR835+3),"")</f>
      </c>
      <c r="DS835">
        <f>IF($GS835&gt;=4,INDEX($DM:$DM,$GR835+4),"")</f>
      </c>
      <c r="DT835">
        <f>IF($GS835&gt;=5,INDEX($DM:$DM,$GR835+5),"")</f>
      </c>
      <c r="DU835">
        <f>IF($GS835&gt;=6,INDEX($DM:$DM,$GR835+6),"")</f>
      </c>
      <c r="DV835">
        <f>IF($GS835&gt;=7,INDEX($DM:$DM,$GR835+7),"")</f>
      </c>
      <c r="DW835">
        <f>IF($GS835&gt;=8,INDEX($DM:$DM,$GR835+8),"")</f>
      </c>
      <c r="DX835">
        <f>IF($GS835&gt;=9,INDEX($DM:$DM,$GR835+9),"")</f>
      </c>
      <c r="DY835">
        <f>IF($GS835&gt;=10,INDEX($DM:$DM,$GR835+10),"")</f>
      </c>
      <c r="DZ835">
        <f>IF($GS835&gt;=11,INDEX($DM:$DM,$GR835+11),"")</f>
      </c>
      <c r="EA835">
        <f>IF($GS835&gt;=12,INDEX($DM:$DM,$GR835+12),"")</f>
      </c>
      <c r="EB835">
        <f>IF($GS835&gt;=13,INDEX($DM:$DM,$GR835+13),"")</f>
      </c>
      <c r="EC835">
        <f>IF($GS835&gt;=14,INDEX($DM:$DM,$GR835+14),"")</f>
      </c>
      <c r="ED835">
        <f>IF($GS835&gt;=15,INDEX($DM:$DM,$GR835+15),"")</f>
      </c>
      <c r="EE835">
        <f>IF($GS835&gt;=16,INDEX($DM:$DM,$GR835+16),"")</f>
      </c>
      <c r="EF835">
        <f>IF($GS835&gt;=17,INDEX($DM:$DM,$GR835+17),"")</f>
      </c>
      <c r="EG835">
        <f>IF($GS835&gt;=18,INDEX($DM:$DM,$GR835+18),"")</f>
      </c>
      <c r="EH835">
        <f>IF($GS835&gt;=19,INDEX($DM:$DM,$GR835+19),"")</f>
      </c>
      <c r="EI835">
        <f>IF($GS835&gt;=20,INDEX($DM:$DM,$GR835+20),"")</f>
      </c>
      <c r="EJ835">
        <f>IF($GS835&gt;=21,INDEX($DM:$DM,$GR835+21),"")</f>
      </c>
      <c r="EK835">
        <f>IF($GS835&gt;=22,INDEX($DM:$DM,$GR835+22),"")</f>
      </c>
      <c r="EL835">
        <f>IF($GS835&gt;=23,INDEX($DM:$DM,$GR835+23),"")</f>
      </c>
      <c r="EM835">
        <f>IF($GS835&gt;=24,INDEX($DM:$DM,$GR835+24),"")</f>
      </c>
      <c r="EN835">
        <f>IF($GS835&gt;=25,INDEX($DM:$DM,$GR835+25),"")</f>
      </c>
      <c r="EO835">
        <f>IF($GS835&gt;=26,INDEX($DM:$DM,$GR835+26),"")</f>
      </c>
      <c r="EP835">
        <f>IF($GS835&gt;=27,INDEX($DM:$DM,$GR835+27),"")</f>
      </c>
      <c r="EQ835">
        <f>IF($GS835&gt;=28,INDEX($DM:$DM,$GR835+28),"")</f>
      </c>
      <c r="ER835">
        <f>IF($GS835&gt;=29,INDEX($DM:$DM,$GR835+29),"")</f>
      </c>
      <c r="ES835">
        <f>IF($GS835&gt;=30,INDEX($DM:$DM,$GR835+30),"")</f>
      </c>
      <c r="ET835">
        <f>IF($GS835&gt;=31,INDEX($DM:$DM,$GR835+31),"")</f>
      </c>
      <c r="EU835">
        <f>IF($GS835&gt;=32,INDEX($DM:$DM,$GR835+32),"")</f>
      </c>
      <c r="EV835">
        <f>IF($GS835&gt;=33,INDEX($DM:$DM,$GR835+33),"")</f>
      </c>
      <c r="EW835">
        <f>IF($GS835&gt;=34,INDEX($DM:$DM,$GR835+34),"")</f>
      </c>
      <c r="EX835">
        <f>IF($GS835&gt;=35,INDEX($DM:$DM,$GR835+35),"")</f>
      </c>
      <c r="EY835">
        <f>IF($GS835&gt;=36,INDEX($DM:$DM,$GR835+36),"")</f>
      </c>
      <c r="EZ835">
        <f>IF($GS835&gt;=37,INDEX($DM:$DM,$GR835+37),"")</f>
      </c>
      <c r="FA835">
        <f>IF($GS835&gt;=38,INDEX($DM:$DM,$GR835+38),"")</f>
      </c>
      <c r="FB835">
        <f>IF($GS835&gt;=39,INDEX($DM:$DM,$GR835+39),"")</f>
      </c>
      <c r="FC835">
        <f>IF($GS835&gt;=40,INDEX($DM:$DM,$GR835+40),"")</f>
      </c>
      <c r="FD835">
        <f>IF($GS835&gt;=1,INDEX($DN:$DN,$GR835+1),"")</f>
      </c>
      <c r="FE835">
        <f>IF($GS835&gt;=2,INDEX($DN:$DN,$GR835+2),"")</f>
      </c>
      <c r="FF835">
        <f>IF($GS835&gt;=3,INDEX($DN:$DN,$GR835+3),"")</f>
      </c>
      <c r="FG835">
        <f>IF($GS835&gt;=4,INDEX($DN:$DN,$GR835+4),"")</f>
      </c>
      <c r="FH835">
        <f>IF($GS835&gt;=5,INDEX($DN:$DN,$GR835+5),"")</f>
      </c>
      <c r="FI835">
        <f>IF($GS835&gt;=6,INDEX($DN:$DN,$GR835+6),"")</f>
      </c>
      <c r="FJ835">
        <f>IF($GS835&gt;=7,INDEX($DN:$DN,$GR835+7),"")</f>
      </c>
      <c r="FK835">
        <f>IF($GS835&gt;=8,INDEX($DN:$DN,$GR835+8),"")</f>
      </c>
      <c r="FL835">
        <f>IF($GS835&gt;=9,INDEX($DN:$DN,$GR835+9),"")</f>
      </c>
      <c r="FM835">
        <f>IF($GS835&gt;=10,INDEX($DN:$DN,$GR835+10),"")</f>
      </c>
      <c r="FN835">
        <f>IF($GS835&gt;=11,INDEX($DN:$DN,$GR835+11),"")</f>
      </c>
      <c r="FO835">
        <f>IF($GS835&gt;=12,INDEX($DN:$DN,$GR835+12),"")</f>
      </c>
      <c r="FP835">
        <f>IF($GS835&gt;=13,INDEX($DN:$DN,$GR835+13),"")</f>
      </c>
      <c r="FQ835">
        <f>IF($GS835&gt;=14,INDEX($DN:$DN,$GR835+14),"")</f>
      </c>
      <c r="FR835">
        <f>IF($GS835&gt;=15,INDEX($DN:$DN,$GR835+15),"")</f>
      </c>
      <c r="FS835">
        <f>IF($GS835&gt;=16,INDEX($DN:$DN,$GR835+16),"")</f>
      </c>
      <c r="FT835">
        <f>IF($GS835&gt;=17,INDEX($DN:$DN,$GR835+17),"")</f>
      </c>
      <c r="FU835">
        <f>IF($GS835&gt;=18,INDEX($DN:$DN,$GR835+18),"")</f>
      </c>
      <c r="FV835">
        <f>IF($GS835&gt;=19,INDEX($DN:$DN,$GR835+19),"")</f>
      </c>
      <c r="FW835">
        <f>IF($GS835&gt;=20,INDEX($DN:$DN,$GR835+20),"")</f>
      </c>
      <c r="FX835">
        <f>IF($GS835&gt;=21,INDEX($DN:$DN,$GR835+21),"")</f>
      </c>
      <c r="FY835">
        <f>IF($GS835&gt;=22,INDEX($DN:$DN,$GR835+22),"")</f>
      </c>
      <c r="FZ835">
        <f>IF($GS835&gt;=23,INDEX($DN:$DN,$GR835+23),"")</f>
      </c>
      <c r="GA835">
        <f>IF($GS835&gt;=24,INDEX($DN:$DN,$GR835+24),"")</f>
      </c>
      <c r="GB835">
        <f>IF($GS835&gt;=25,INDEX($DN:$DN,$GR835+25),"")</f>
      </c>
      <c r="GC835">
        <f>IF($GS835&gt;=26,INDEX($DN:$DN,$GR835+26),"")</f>
      </c>
      <c r="GD835">
        <f>IF($GS835&gt;=27,INDEX($DN:$DN,$GR835+27),"")</f>
      </c>
      <c r="GE835">
        <f>IF($GS835&gt;=28,INDEX($DN:$DN,$GR835+28),"")</f>
      </c>
      <c r="GF835">
        <f>IF($GS835&gt;=29,INDEX($DN:$DN,$GR835+29),"")</f>
      </c>
      <c r="GG835">
        <f>IF($GS835&gt;=30,INDEX($DN:$DN,$GR835+30),"")</f>
      </c>
      <c r="GH835">
        <f>IF($GS835&gt;=31,INDEX($DN:$DN,$GR835+31),"")</f>
      </c>
      <c r="GI835">
        <f>IF($GS835&gt;=32,INDEX($DN:$DN,$GR835+32),"")</f>
      </c>
      <c r="GJ835">
        <f>IF($GS835&gt;=33,INDEX($DN:$DN,$GR835+33),"")</f>
      </c>
      <c r="GK835">
        <f>IF($GS835&gt;=34,INDEX($DN:$DN,$GR835+34),"")</f>
      </c>
      <c r="GL835">
        <f>IF($GS835&gt;=35,INDEX($DN:$DN,$GR835+35),"")</f>
      </c>
      <c r="GM835">
        <f>IF($GS835&gt;=36,INDEX($DN:$DN,$GR835+36),"")</f>
      </c>
      <c r="GN835">
        <f>IF($GS835&gt;=37,INDEX($DN:$DN,$GR835+37),"")</f>
      </c>
      <c r="GO835">
        <f>IF($GS835&gt;=38,INDEX($DN:$DN,$GR835+38),"")</f>
      </c>
      <c r="GP835">
        <f>IF($GS835&gt;=39,INDEX($DN:$DN,$GR835+39),"")</f>
      </c>
      <c r="GQ835">
        <f>IF($GS835&gt;=40,INDEX($DN:$DN,$GR835+40),"")</f>
      </c>
      <c r="GR835">
        <f>IFERROR(MATCH($DL835,$DM$2:$DM$148,0)+1,0)</f>
      </c>
      <c r="GS835">
        <f>IFERROR(INDEX($DO$2:$DO$148,MATCH($DL835,$DM$2:$DM$148,0)),0)</f>
      </c>
      <c r="GT835">
        <f>IFERROR(MATCH($Z835,$DP$835:$FC$835,0),0)</f>
      </c>
      <c r="GU835">
        <f>IF($GT835&gt;0,INDEX($FD$835:$GQ$835,$GT835),"")</f>
      </c>
      <c r="GX835">
        <f>IF($JG835&gt;=1,INDEX($GV:$GV,$JF835+1),"")</f>
      </c>
      <c r="GY835">
        <f>IF($JG835&gt;=2,INDEX($GV:$GV,$JF835+2),"")</f>
      </c>
      <c r="GZ835">
        <f>IF($JG835&gt;=3,INDEX($GV:$GV,$JF835+3),"")</f>
      </c>
      <c r="HA835">
        <f>IF($JG835&gt;=4,INDEX($GV:$GV,$JF835+4),"")</f>
      </c>
      <c r="HB835">
        <f>IF($JG835&gt;=5,INDEX($GV:$GV,$JF835+5),"")</f>
      </c>
      <c r="HC835">
        <f>IF($JG835&gt;=6,INDEX($GV:$GV,$JF835+6),"")</f>
      </c>
      <c r="HD835">
        <f>IF($JG835&gt;=7,INDEX($GV:$GV,$JF835+7),"")</f>
      </c>
      <c r="HE835">
        <f>IF($JG835&gt;=8,INDEX($GV:$GV,$JF835+8),"")</f>
      </c>
      <c r="HF835">
        <f>IF($JG835&gt;=9,INDEX($GV:$GV,$JF835+9),"")</f>
      </c>
      <c r="HG835">
        <f>IF($JG835&gt;=10,INDEX($GV:$GV,$JF835+10),"")</f>
      </c>
      <c r="HH835">
        <f>IF($JG835&gt;=11,INDEX($GV:$GV,$JF835+11),"")</f>
      </c>
      <c r="HI835">
        <f>IF($JG835&gt;=12,INDEX($GV:$GV,$JF835+12),"")</f>
      </c>
      <c r="HJ835">
        <f>IF($JG835&gt;=13,INDEX($GV:$GV,$JF835+13),"")</f>
      </c>
      <c r="HK835">
        <f>IF($JG835&gt;=14,INDEX($GV:$GV,$JF835+14),"")</f>
      </c>
      <c r="HL835">
        <f>IF($JG835&gt;=15,INDEX($GV:$GV,$JF835+15),"")</f>
      </c>
      <c r="HM835">
        <f>IF($JG835&gt;=16,INDEX($GV:$GV,$JF835+16),"")</f>
      </c>
      <c r="HN835">
        <f>IF($JG835&gt;=17,INDEX($GV:$GV,$JF835+17),"")</f>
      </c>
      <c r="HO835">
        <f>IF($JG835&gt;=18,INDEX($GV:$GV,$JF835+18),"")</f>
      </c>
      <c r="HP835">
        <f>IF($JG835&gt;=19,INDEX($GV:$GV,$JF835+19),"")</f>
      </c>
      <c r="HQ835">
        <f>IF($JG835&gt;=20,INDEX($GV:$GV,$JF835+20),"")</f>
      </c>
      <c r="HR835">
        <f>IF($JG835&gt;=21,INDEX($GV:$GV,$JF835+21),"")</f>
      </c>
      <c r="HS835">
        <f>IF($JG835&gt;=22,INDEX($GV:$GV,$JF835+22),"")</f>
      </c>
      <c r="HT835">
        <f>IF($JG835&gt;=23,INDEX($GV:$GV,$JF835+23),"")</f>
      </c>
      <c r="HU835">
        <f>IF($JG835&gt;=24,INDEX($GV:$GV,$JF835+24),"")</f>
      </c>
      <c r="HV835">
        <f>IF($JG835&gt;=25,INDEX($GV:$GV,$JF835+25),"")</f>
      </c>
      <c r="HW835">
        <f>IF($JG835&gt;=26,INDEX($GV:$GV,$JF835+26),"")</f>
      </c>
      <c r="HX835">
        <f>IF($JG835&gt;=27,INDEX($GV:$GV,$JF835+27),"")</f>
      </c>
      <c r="HY835">
        <f>IF($JG835&gt;=28,INDEX($GV:$GV,$JF835+28),"")</f>
      </c>
      <c r="HZ835">
        <f>IF($JG835&gt;=29,INDEX($GV:$GV,$JF835+29),"")</f>
      </c>
      <c r="IA835">
        <f>IF($JG835&gt;=30,INDEX($GV:$GV,$JF835+30),"")</f>
      </c>
      <c r="IB835">
        <f>IF($JG835&gt;=31,INDEX($GV:$GV,$JF835+31),"")</f>
      </c>
      <c r="IC835">
        <f>IF($JG835&gt;=32,INDEX($GV:$GV,$JF835+32),"")</f>
      </c>
      <c r="ID835">
        <f>IF($JG835&gt;=33,INDEX($GV:$GV,$JF835+33),"")</f>
      </c>
      <c r="IE835">
        <f>IF($JG835&gt;=34,INDEX($GV:$GV,$JF835+34),"")</f>
      </c>
      <c r="IF835">
        <f>IF($JG835&gt;=35,INDEX($GV:$GV,$JF835+35),"")</f>
      </c>
      <c r="IG835">
        <f>IF($JG835&gt;=36,INDEX($GV:$GV,$JF835+36),"")</f>
      </c>
      <c r="IH835">
        <f>IF($JG835&gt;=37,INDEX($GV:$GV,$JF835+37),"")</f>
      </c>
      <c r="II835">
        <f>IF($JG835&gt;=38,INDEX($GV:$GV,$JF835+38),"")</f>
      </c>
      <c r="IJ835">
        <f>IF($JG835&gt;=39,INDEX($GV:$GV,$JF835+39),"")</f>
      </c>
      <c r="IK835">
        <f>IF($JG835&gt;=40,INDEX($GV:$GV,$JF835+40),"")</f>
      </c>
      <c r="IL835">
        <f>IF($JG835&gt;=41,INDEX($GV:$GV,$JF835+41),"")</f>
      </c>
      <c r="IM835">
        <f>IF($JG835&gt;=42,INDEX($GV:$GV,$JF835+42),"")</f>
      </c>
      <c r="IN835">
        <f>IF($JG835&gt;=43,INDEX($GV:$GV,$JF835+43),"")</f>
      </c>
      <c r="IO835">
        <f>IF($JG835&gt;=44,INDEX($GV:$GV,$JF835+44),"")</f>
      </c>
      <c r="IP835">
        <f>IF($JG835&gt;=45,INDEX($GV:$GV,$JF835+45),"")</f>
      </c>
      <c r="IQ835">
        <f>IF($JG835&gt;=46,INDEX($GV:$GV,$JF835+46),"")</f>
      </c>
      <c r="IR835">
        <f>IF($JG835&gt;=47,INDEX($GV:$GV,$JF835+47),"")</f>
      </c>
      <c r="IS835">
        <f>IF($JG835&gt;=48,INDEX($GV:$GV,$JF835+48),"")</f>
      </c>
      <c r="IT835">
        <f>IF($JG835&gt;=49,INDEX($GV:$GV,$JF835+49),"")</f>
      </c>
      <c r="IU835">
        <f>IF($JG835&gt;=50,INDEX($GV:$GV,$JF835+50),"")</f>
      </c>
      <c r="IV835">
        <f>IF($JG835&gt;=51,INDEX($GV:$GV,$JF835+51),"")</f>
      </c>
      <c r="IW835">
        <f>IF($JG835&gt;=52,INDEX($GV:$GV,$JF835+52),"")</f>
      </c>
      <c r="IX835">
        <f>IF($JG835&gt;=53,INDEX($GV:$GV,$JF835+53),"")</f>
      </c>
      <c r="IY835">
        <f>IF($JG835&gt;=54,INDEX($GV:$GV,$JF835+54),"")</f>
      </c>
      <c r="IZ835">
        <f>IF($JG835&gt;=55,INDEX($GV:$GV,$JF835+55),"")</f>
      </c>
      <c r="JA835">
        <f>IF($JG835&gt;=56,INDEX($GV:$GV,$JF835+56),"")</f>
      </c>
      <c r="JB835">
        <f>IF($JG835&gt;=57,INDEX($GV:$GV,$JF835+57),"")</f>
      </c>
      <c r="JC835">
        <f>IF($JG835&gt;=58,INDEX($GV:$GV,$JF835+58),"")</f>
      </c>
      <c r="JD835">
        <f>IF($JG835&gt;=59,INDEX($GV:$GV,$JF835+59),"")</f>
      </c>
      <c r="JE835">
        <f>IF($JG835&gt;=60,INDEX($GV:$GV,$JF835+60),"")</f>
      </c>
      <c r="JF835">
        <f>IFERROR(MATCH($GU835,$GV$2:$GV$322,0)+1,0)</f>
      </c>
      <c r="JG835">
        <f>IFERROR(INDEX($GW$2:$GW$322,MATCH($GU835,$GV$2:$GV$322,0)),0)</f>
      </c>
      <c r="JH835" t="s">
        <v>44</v>
      </c>
      <c r="JI835" t="s">
        <v>44</v>
      </c>
    </row>
    <row r="836" spans="1:269" x14ac:dyDescent="0.25">
      <c r="R836">
        <f>IF(OR($U836="",$Q836=""),"",IFERROR($U836/$Q836,0))</f>
      </c>
      <c r="S836">
        <f>IF($U836="","",
SUM($T836,$V836,$AA836,$W836,$Y836)*
(1-IF($AB836="",0,VALUE($AB836)/100)))</f>
      </c>
      <c r="T836">
        <f>IF($U836="","",$U836)</f>
      </c>
      <c r="V836">
        <f>IF($U836="","",
IF($O836="","",
IF(ISNUMBER(SEARCH("exempt",LOWER($O836))),0,
$U836*(VALUE(SUBSTITUTE($O836,"%",""))/100))))</f>
      </c>
      <c r="AC836">
        <f>IFERROR(IF(FIND(" - ",$K836)&gt;0,MID($K836,FIND(" - ",$K836)+3,LEN($K836)),""),"")</f>
      </c>
      <c r="AL836" t="s">
        <v>1874</v>
      </c>
      <c r="AT836">
        <f>IFERROR(LEFT($K836,FIND(" - ",$K836)-1),$K836)</f>
      </c>
      <c r="AW836">
        <f>IF($CL836&gt;=1,INDEX($AU:$AU,$CK836+1),"")</f>
      </c>
      <c r="AX836">
        <f>IF($CL836&gt;=2,INDEX($AU:$AU,$CK836+2),"")</f>
      </c>
      <c r="AY836">
        <f>IF($CL836&gt;=3,INDEX($AU:$AU,$CK836+3),"")</f>
      </c>
      <c r="AZ836">
        <f>IF($CL836&gt;=4,INDEX($AU:$AU,$CK836+4),"")</f>
      </c>
      <c r="BA836">
        <f>IF($CL836&gt;=5,INDEX($AU:$AU,$CK836+5),"")</f>
      </c>
      <c r="BB836">
        <f>IF($CL836&gt;=6,INDEX($AU:$AU,$CK836+6),"")</f>
      </c>
      <c r="BC836">
        <f>IF($CL836&gt;=7,INDEX($AU:$AU,$CK836+7),"")</f>
      </c>
      <c r="BD836">
        <f>IF($CL836&gt;=8,INDEX($AU:$AU,$CK836+8),"")</f>
      </c>
      <c r="BE836">
        <f>IF($CL836&gt;=9,INDEX($AU:$AU,$CK836+9),"")</f>
      </c>
      <c r="BF836">
        <f>IF($CL836&gt;=10,INDEX($AU:$AU,$CK836+10),"")</f>
      </c>
      <c r="BG836">
        <f>IF($CL836&gt;=11,INDEX($AU:$AU,$CK836+11),"")</f>
      </c>
      <c r="BH836">
        <f>IF($CL836&gt;=12,INDEX($AU:$AU,$CK836+12),"")</f>
      </c>
      <c r="BI836">
        <f>IF($CL836&gt;=13,INDEX($AU:$AU,$CK836+13),"")</f>
      </c>
      <c r="BJ836">
        <f>IF($CL836&gt;=14,INDEX($AU:$AU,$CK836+14),"")</f>
      </c>
      <c r="BK836">
        <f>IF($CL836&gt;=15,INDEX($AU:$AU,$CK836+15),"")</f>
      </c>
      <c r="BL836">
        <f>IF($CL836&gt;=16,INDEX($AU:$AU,$CK836+16),"")</f>
      </c>
      <c r="BM836">
        <f>IF($CL836&gt;=17,INDEX($AU:$AU,$CK836+17),"")</f>
      </c>
      <c r="BN836">
        <f>IF($CL836&gt;=18,INDEX($AU:$AU,$CK836+18),"")</f>
      </c>
      <c r="BO836">
        <f>IF($CL836&gt;=19,INDEX($AU:$AU,$CK836+19),"")</f>
      </c>
      <c r="BP836">
        <f>IF($CL836&gt;=20,INDEX($AU:$AU,$CK836+20),"")</f>
      </c>
      <c r="BQ836">
        <f>IF($CL836&gt;=21,INDEX($AU:$AU,$CK836+21),"")</f>
      </c>
      <c r="BR836">
        <f>IF($CL836&gt;=22,INDEX($AU:$AU,$CK836+22),"")</f>
      </c>
      <c r="BS836">
        <f>IF($CL836&gt;=23,INDEX($AU:$AU,$CK836+23),"")</f>
      </c>
      <c r="BT836">
        <f>IF($CL836&gt;=24,INDEX($AU:$AU,$CK836+24),"")</f>
      </c>
      <c r="BU836">
        <f>IF($CL836&gt;=25,INDEX($AU:$AU,$CK836+25),"")</f>
      </c>
      <c r="BV836">
        <f>IF($CL836&gt;=26,INDEX($AU:$AU,$CK836+26),"")</f>
      </c>
      <c r="BW836">
        <f>IF($CL836&gt;=27,INDEX($AU:$AU,$CK836+27),"")</f>
      </c>
      <c r="BX836">
        <f>IF($CL836&gt;=28,INDEX($AU:$AU,$CK836+28),"")</f>
      </c>
      <c r="BY836">
        <f>IF($CL836&gt;=29,INDEX($AU:$AU,$CK836+29),"")</f>
      </c>
      <c r="BZ836">
        <f>IF($CL836&gt;=30,INDEX($AU:$AU,$CK836+30),"")</f>
      </c>
      <c r="CA836">
        <f>IF($CL836&gt;=31,INDEX($AU:$AU,$CK836+31),"")</f>
      </c>
      <c r="CB836">
        <f>IF($CL836&gt;=32,INDEX($AU:$AU,$CK836+32),"")</f>
      </c>
      <c r="CC836">
        <f>IF($CL836&gt;=33,INDEX($AU:$AU,$CK836+33),"")</f>
      </c>
      <c r="CD836">
        <f>IF($CL836&gt;=34,INDEX($AU:$AU,$CK836+34),"")</f>
      </c>
      <c r="CE836">
        <f>IF($CL836&gt;=35,INDEX($AU:$AU,$CK836+35),"")</f>
      </c>
      <c r="CF836">
        <f>IF($CL836&gt;=36,INDEX($AU:$AU,$CK836+36),"")</f>
      </c>
      <c r="CG836">
        <f>IF($CL836&gt;=37,INDEX($AU:$AU,$CK836+37),"")</f>
      </c>
      <c r="CH836">
        <f>IF($CL836&gt;=38,INDEX($AU:$AU,$CK836+38),"")</f>
      </c>
      <c r="CI836">
        <f>IF($CL836&gt;=39,INDEX($AU:$AU,$CK836+39),"")</f>
      </c>
      <c r="CJ836">
        <f>IF($CL836&gt;=40,INDEX($AU:$AU,$CK836+40),"")</f>
      </c>
      <c r="CK836">
        <f>IFERROR(MATCH($AT836,$AU$2:$AU$133,0)+1,0)</f>
      </c>
      <c r="CL836">
        <f>IFERROR(INDEX($AV$2:$AV$133,MATCH($AT836,$AU$2:$AU$133,0)),0)</f>
      </c>
      <c r="CM836">
        <f>IFERROR(LEFT($L836,FIND(" - ",$L836)-1),$L836)</f>
      </c>
      <c r="CN836" t="s">
        <v>1875</v>
      </c>
      <c r="CO836">
        <v>1</v>
      </c>
      <c r="CP836">
        <f>IF($DK836&gt;=1,INDEX($CN:$CN,$DJ836+1),"")</f>
      </c>
      <c r="CQ836">
        <f>IF($DK836&gt;=2,INDEX($CN:$CN,$DJ836+2),"")</f>
      </c>
      <c r="CR836">
        <f>IF($DK836&gt;=3,INDEX($CN:$CN,$DJ836+3),"")</f>
      </c>
      <c r="CS836">
        <f>IF($DK836&gt;=4,INDEX($CN:$CN,$DJ836+4),"")</f>
      </c>
      <c r="CT836">
        <f>IF($DK836&gt;=5,INDEX($CN:$CN,$DJ836+5),"")</f>
      </c>
      <c r="CU836">
        <f>IF($DK836&gt;=6,INDEX($CN:$CN,$DJ836+6),"")</f>
      </c>
      <c r="CV836">
        <f>IF($DK836&gt;=7,INDEX($CN:$CN,$DJ836+7),"")</f>
      </c>
      <c r="CW836">
        <f>IF($DK836&gt;=8,INDEX($CN:$CN,$DJ836+8),"")</f>
      </c>
      <c r="CX836">
        <f>IF($DK836&gt;=9,INDEX($CN:$CN,$DJ836+9),"")</f>
      </c>
      <c r="CY836">
        <f>IF($DK836&gt;=10,INDEX($CN:$CN,$DJ836+10),"")</f>
      </c>
      <c r="CZ836">
        <f>IF($DK836&gt;=11,INDEX($CN:$CN,$DJ836+11),"")</f>
      </c>
      <c r="DA836">
        <f>IF($DK836&gt;=12,INDEX($CN:$CN,$DJ836+12),"")</f>
      </c>
      <c r="DB836">
        <f>IF($DK836&gt;=13,INDEX($CN:$CN,$DJ836+13),"")</f>
      </c>
      <c r="DC836">
        <f>IF($DK836&gt;=14,INDEX($CN:$CN,$DJ836+14),"")</f>
      </c>
      <c r="DD836">
        <f>IF($DK836&gt;=15,INDEX($CN:$CN,$DJ836+15),"")</f>
      </c>
      <c r="DE836">
        <f>IF($DK836&gt;=16,INDEX($CN:$CN,$DJ836+16),"")</f>
      </c>
      <c r="DF836">
        <f>IF($DK836&gt;=17,INDEX($CN:$CN,$DJ836+17),"")</f>
      </c>
      <c r="DG836">
        <f>IF($DK836&gt;=18,INDEX($CN:$CN,$DJ836+18),"")</f>
      </c>
      <c r="DH836">
        <f>IF($DK836&gt;=19,INDEX($CN:$CN,$DJ836+19),"")</f>
      </c>
      <c r="DI836">
        <f>IF($DK836&gt;=20,INDEX($CN:$CN,$DJ836+20),"")</f>
      </c>
      <c r="DJ836">
        <f>IFERROR(MATCH($CM836,$CN$2:$CN$1089,0)+1,0)</f>
      </c>
      <c r="DK836">
        <f>IFERROR(INDEX($CO$2:$CO$1089,MATCH($CM836,$CN$2:$CN$1089,0)),0)</f>
      </c>
      <c r="DL836">
        <f>IFERROR(INDEX($AS:$AS,MATCH($O836,$AR:$AR,0))&amp;"","")</f>
      </c>
      <c r="DP836">
        <f>IF($GS836&gt;=1,INDEX($DM:$DM,$GR836+1),"")</f>
      </c>
      <c r="DQ836">
        <f>IF($GS836&gt;=2,INDEX($DM:$DM,$GR836+2),"")</f>
      </c>
      <c r="DR836">
        <f>IF($GS836&gt;=3,INDEX($DM:$DM,$GR836+3),"")</f>
      </c>
      <c r="DS836">
        <f>IF($GS836&gt;=4,INDEX($DM:$DM,$GR836+4),"")</f>
      </c>
      <c r="DT836">
        <f>IF($GS836&gt;=5,INDEX($DM:$DM,$GR836+5),"")</f>
      </c>
      <c r="DU836">
        <f>IF($GS836&gt;=6,INDEX($DM:$DM,$GR836+6),"")</f>
      </c>
      <c r="DV836">
        <f>IF($GS836&gt;=7,INDEX($DM:$DM,$GR836+7),"")</f>
      </c>
      <c r="DW836">
        <f>IF($GS836&gt;=8,INDEX($DM:$DM,$GR836+8),"")</f>
      </c>
      <c r="DX836">
        <f>IF($GS836&gt;=9,INDEX($DM:$DM,$GR836+9),"")</f>
      </c>
      <c r="DY836">
        <f>IF($GS836&gt;=10,INDEX($DM:$DM,$GR836+10),"")</f>
      </c>
      <c r="DZ836">
        <f>IF($GS836&gt;=11,INDEX($DM:$DM,$GR836+11),"")</f>
      </c>
      <c r="EA836">
        <f>IF($GS836&gt;=12,INDEX($DM:$DM,$GR836+12),"")</f>
      </c>
      <c r="EB836">
        <f>IF($GS836&gt;=13,INDEX($DM:$DM,$GR836+13),"")</f>
      </c>
      <c r="EC836">
        <f>IF($GS836&gt;=14,INDEX($DM:$DM,$GR836+14),"")</f>
      </c>
      <c r="ED836">
        <f>IF($GS836&gt;=15,INDEX($DM:$DM,$GR836+15),"")</f>
      </c>
      <c r="EE836">
        <f>IF($GS836&gt;=16,INDEX($DM:$DM,$GR836+16),"")</f>
      </c>
      <c r="EF836">
        <f>IF($GS836&gt;=17,INDEX($DM:$DM,$GR836+17),"")</f>
      </c>
      <c r="EG836">
        <f>IF($GS836&gt;=18,INDEX($DM:$DM,$GR836+18),"")</f>
      </c>
      <c r="EH836">
        <f>IF($GS836&gt;=19,INDEX($DM:$DM,$GR836+19),"")</f>
      </c>
      <c r="EI836">
        <f>IF($GS836&gt;=20,INDEX($DM:$DM,$GR836+20),"")</f>
      </c>
      <c r="EJ836">
        <f>IF($GS836&gt;=21,INDEX($DM:$DM,$GR836+21),"")</f>
      </c>
      <c r="EK836">
        <f>IF($GS836&gt;=22,INDEX($DM:$DM,$GR836+22),"")</f>
      </c>
      <c r="EL836">
        <f>IF($GS836&gt;=23,INDEX($DM:$DM,$GR836+23),"")</f>
      </c>
      <c r="EM836">
        <f>IF($GS836&gt;=24,INDEX($DM:$DM,$GR836+24),"")</f>
      </c>
      <c r="EN836">
        <f>IF($GS836&gt;=25,INDEX($DM:$DM,$GR836+25),"")</f>
      </c>
      <c r="EO836">
        <f>IF($GS836&gt;=26,INDEX($DM:$DM,$GR836+26),"")</f>
      </c>
      <c r="EP836">
        <f>IF($GS836&gt;=27,INDEX($DM:$DM,$GR836+27),"")</f>
      </c>
      <c r="EQ836">
        <f>IF($GS836&gt;=28,INDEX($DM:$DM,$GR836+28),"")</f>
      </c>
      <c r="ER836">
        <f>IF($GS836&gt;=29,INDEX($DM:$DM,$GR836+29),"")</f>
      </c>
      <c r="ES836">
        <f>IF($GS836&gt;=30,INDEX($DM:$DM,$GR836+30),"")</f>
      </c>
      <c r="ET836">
        <f>IF($GS836&gt;=31,INDEX($DM:$DM,$GR836+31),"")</f>
      </c>
      <c r="EU836">
        <f>IF($GS836&gt;=32,INDEX($DM:$DM,$GR836+32),"")</f>
      </c>
      <c r="EV836">
        <f>IF($GS836&gt;=33,INDEX($DM:$DM,$GR836+33),"")</f>
      </c>
      <c r="EW836">
        <f>IF($GS836&gt;=34,INDEX($DM:$DM,$GR836+34),"")</f>
      </c>
      <c r="EX836">
        <f>IF($GS836&gt;=35,INDEX($DM:$DM,$GR836+35),"")</f>
      </c>
      <c r="EY836">
        <f>IF($GS836&gt;=36,INDEX($DM:$DM,$GR836+36),"")</f>
      </c>
      <c r="EZ836">
        <f>IF($GS836&gt;=37,INDEX($DM:$DM,$GR836+37),"")</f>
      </c>
      <c r="FA836">
        <f>IF($GS836&gt;=38,INDEX($DM:$DM,$GR836+38),"")</f>
      </c>
      <c r="FB836">
        <f>IF($GS836&gt;=39,INDEX($DM:$DM,$GR836+39),"")</f>
      </c>
      <c r="FC836">
        <f>IF($GS836&gt;=40,INDEX($DM:$DM,$GR836+40),"")</f>
      </c>
      <c r="FD836">
        <f>IF($GS836&gt;=1,INDEX($DN:$DN,$GR836+1),"")</f>
      </c>
      <c r="FE836">
        <f>IF($GS836&gt;=2,INDEX($DN:$DN,$GR836+2),"")</f>
      </c>
      <c r="FF836">
        <f>IF($GS836&gt;=3,INDEX($DN:$DN,$GR836+3),"")</f>
      </c>
      <c r="FG836">
        <f>IF($GS836&gt;=4,INDEX($DN:$DN,$GR836+4),"")</f>
      </c>
      <c r="FH836">
        <f>IF($GS836&gt;=5,INDEX($DN:$DN,$GR836+5),"")</f>
      </c>
      <c r="FI836">
        <f>IF($GS836&gt;=6,INDEX($DN:$DN,$GR836+6),"")</f>
      </c>
      <c r="FJ836">
        <f>IF($GS836&gt;=7,INDEX($DN:$DN,$GR836+7),"")</f>
      </c>
      <c r="FK836">
        <f>IF($GS836&gt;=8,INDEX($DN:$DN,$GR836+8),"")</f>
      </c>
      <c r="FL836">
        <f>IF($GS836&gt;=9,INDEX($DN:$DN,$GR836+9),"")</f>
      </c>
      <c r="FM836">
        <f>IF($GS836&gt;=10,INDEX($DN:$DN,$GR836+10),"")</f>
      </c>
      <c r="FN836">
        <f>IF($GS836&gt;=11,INDEX($DN:$DN,$GR836+11),"")</f>
      </c>
      <c r="FO836">
        <f>IF($GS836&gt;=12,INDEX($DN:$DN,$GR836+12),"")</f>
      </c>
      <c r="FP836">
        <f>IF($GS836&gt;=13,INDEX($DN:$DN,$GR836+13),"")</f>
      </c>
      <c r="FQ836">
        <f>IF($GS836&gt;=14,INDEX($DN:$DN,$GR836+14),"")</f>
      </c>
      <c r="FR836">
        <f>IF($GS836&gt;=15,INDEX($DN:$DN,$GR836+15),"")</f>
      </c>
      <c r="FS836">
        <f>IF($GS836&gt;=16,INDEX($DN:$DN,$GR836+16),"")</f>
      </c>
      <c r="FT836">
        <f>IF($GS836&gt;=17,INDEX($DN:$DN,$GR836+17),"")</f>
      </c>
      <c r="FU836">
        <f>IF($GS836&gt;=18,INDEX($DN:$DN,$GR836+18),"")</f>
      </c>
      <c r="FV836">
        <f>IF($GS836&gt;=19,INDEX($DN:$DN,$GR836+19),"")</f>
      </c>
      <c r="FW836">
        <f>IF($GS836&gt;=20,INDEX($DN:$DN,$GR836+20),"")</f>
      </c>
      <c r="FX836">
        <f>IF($GS836&gt;=21,INDEX($DN:$DN,$GR836+21),"")</f>
      </c>
      <c r="FY836">
        <f>IF($GS836&gt;=22,INDEX($DN:$DN,$GR836+22),"")</f>
      </c>
      <c r="FZ836">
        <f>IF($GS836&gt;=23,INDEX($DN:$DN,$GR836+23),"")</f>
      </c>
      <c r="GA836">
        <f>IF($GS836&gt;=24,INDEX($DN:$DN,$GR836+24),"")</f>
      </c>
      <c r="GB836">
        <f>IF($GS836&gt;=25,INDEX($DN:$DN,$GR836+25),"")</f>
      </c>
      <c r="GC836">
        <f>IF($GS836&gt;=26,INDEX($DN:$DN,$GR836+26),"")</f>
      </c>
      <c r="GD836">
        <f>IF($GS836&gt;=27,INDEX($DN:$DN,$GR836+27),"")</f>
      </c>
      <c r="GE836">
        <f>IF($GS836&gt;=28,INDEX($DN:$DN,$GR836+28),"")</f>
      </c>
      <c r="GF836">
        <f>IF($GS836&gt;=29,INDEX($DN:$DN,$GR836+29),"")</f>
      </c>
      <c r="GG836">
        <f>IF($GS836&gt;=30,INDEX($DN:$DN,$GR836+30),"")</f>
      </c>
      <c r="GH836">
        <f>IF($GS836&gt;=31,INDEX($DN:$DN,$GR836+31),"")</f>
      </c>
      <c r="GI836">
        <f>IF($GS836&gt;=32,INDEX($DN:$DN,$GR836+32),"")</f>
      </c>
      <c r="GJ836">
        <f>IF($GS836&gt;=33,INDEX($DN:$DN,$GR836+33),"")</f>
      </c>
      <c r="GK836">
        <f>IF($GS836&gt;=34,INDEX($DN:$DN,$GR836+34),"")</f>
      </c>
      <c r="GL836">
        <f>IF($GS836&gt;=35,INDEX($DN:$DN,$GR836+35),"")</f>
      </c>
      <c r="GM836">
        <f>IF($GS836&gt;=36,INDEX($DN:$DN,$GR836+36),"")</f>
      </c>
      <c r="GN836">
        <f>IF($GS836&gt;=37,INDEX($DN:$DN,$GR836+37),"")</f>
      </c>
      <c r="GO836">
        <f>IF($GS836&gt;=38,INDEX($DN:$DN,$GR836+38),"")</f>
      </c>
      <c r="GP836">
        <f>IF($GS836&gt;=39,INDEX($DN:$DN,$GR836+39),"")</f>
      </c>
      <c r="GQ836">
        <f>IF($GS836&gt;=40,INDEX($DN:$DN,$GR836+40),"")</f>
      </c>
      <c r="GR836">
        <f>IFERROR(MATCH($DL836,$DM$2:$DM$148,0)+1,0)</f>
      </c>
      <c r="GS836">
        <f>IFERROR(INDEX($DO$2:$DO$148,MATCH($DL836,$DM$2:$DM$148,0)),0)</f>
      </c>
      <c r="GT836">
        <f>IFERROR(MATCH($Z836,$DP$836:$FC$836,0),0)</f>
      </c>
      <c r="GU836">
        <f>IF($GT836&gt;0,INDEX($FD$836:$GQ$836,$GT836),"")</f>
      </c>
      <c r="GX836">
        <f>IF($JG836&gt;=1,INDEX($GV:$GV,$JF836+1),"")</f>
      </c>
      <c r="GY836">
        <f>IF($JG836&gt;=2,INDEX($GV:$GV,$JF836+2),"")</f>
      </c>
      <c r="GZ836">
        <f>IF($JG836&gt;=3,INDEX($GV:$GV,$JF836+3),"")</f>
      </c>
      <c r="HA836">
        <f>IF($JG836&gt;=4,INDEX($GV:$GV,$JF836+4),"")</f>
      </c>
      <c r="HB836">
        <f>IF($JG836&gt;=5,INDEX($GV:$GV,$JF836+5),"")</f>
      </c>
      <c r="HC836">
        <f>IF($JG836&gt;=6,INDEX($GV:$GV,$JF836+6),"")</f>
      </c>
      <c r="HD836">
        <f>IF($JG836&gt;=7,INDEX($GV:$GV,$JF836+7),"")</f>
      </c>
      <c r="HE836">
        <f>IF($JG836&gt;=8,INDEX($GV:$GV,$JF836+8),"")</f>
      </c>
      <c r="HF836">
        <f>IF($JG836&gt;=9,INDEX($GV:$GV,$JF836+9),"")</f>
      </c>
      <c r="HG836">
        <f>IF($JG836&gt;=10,INDEX($GV:$GV,$JF836+10),"")</f>
      </c>
      <c r="HH836">
        <f>IF($JG836&gt;=11,INDEX($GV:$GV,$JF836+11),"")</f>
      </c>
      <c r="HI836">
        <f>IF($JG836&gt;=12,INDEX($GV:$GV,$JF836+12),"")</f>
      </c>
      <c r="HJ836">
        <f>IF($JG836&gt;=13,INDEX($GV:$GV,$JF836+13),"")</f>
      </c>
      <c r="HK836">
        <f>IF($JG836&gt;=14,INDEX($GV:$GV,$JF836+14),"")</f>
      </c>
      <c r="HL836">
        <f>IF($JG836&gt;=15,INDEX($GV:$GV,$JF836+15),"")</f>
      </c>
      <c r="HM836">
        <f>IF($JG836&gt;=16,INDEX($GV:$GV,$JF836+16),"")</f>
      </c>
      <c r="HN836">
        <f>IF($JG836&gt;=17,INDEX($GV:$GV,$JF836+17),"")</f>
      </c>
      <c r="HO836">
        <f>IF($JG836&gt;=18,INDEX($GV:$GV,$JF836+18),"")</f>
      </c>
      <c r="HP836">
        <f>IF($JG836&gt;=19,INDEX($GV:$GV,$JF836+19),"")</f>
      </c>
      <c r="HQ836">
        <f>IF($JG836&gt;=20,INDEX($GV:$GV,$JF836+20),"")</f>
      </c>
      <c r="HR836">
        <f>IF($JG836&gt;=21,INDEX($GV:$GV,$JF836+21),"")</f>
      </c>
      <c r="HS836">
        <f>IF($JG836&gt;=22,INDEX($GV:$GV,$JF836+22),"")</f>
      </c>
      <c r="HT836">
        <f>IF($JG836&gt;=23,INDEX($GV:$GV,$JF836+23),"")</f>
      </c>
      <c r="HU836">
        <f>IF($JG836&gt;=24,INDEX($GV:$GV,$JF836+24),"")</f>
      </c>
      <c r="HV836">
        <f>IF($JG836&gt;=25,INDEX($GV:$GV,$JF836+25),"")</f>
      </c>
      <c r="HW836">
        <f>IF($JG836&gt;=26,INDEX($GV:$GV,$JF836+26),"")</f>
      </c>
      <c r="HX836">
        <f>IF($JG836&gt;=27,INDEX($GV:$GV,$JF836+27),"")</f>
      </c>
      <c r="HY836">
        <f>IF($JG836&gt;=28,INDEX($GV:$GV,$JF836+28),"")</f>
      </c>
      <c r="HZ836">
        <f>IF($JG836&gt;=29,INDEX($GV:$GV,$JF836+29),"")</f>
      </c>
      <c r="IA836">
        <f>IF($JG836&gt;=30,INDEX($GV:$GV,$JF836+30),"")</f>
      </c>
      <c r="IB836">
        <f>IF($JG836&gt;=31,INDEX($GV:$GV,$JF836+31),"")</f>
      </c>
      <c r="IC836">
        <f>IF($JG836&gt;=32,INDEX($GV:$GV,$JF836+32),"")</f>
      </c>
      <c r="ID836">
        <f>IF($JG836&gt;=33,INDEX($GV:$GV,$JF836+33),"")</f>
      </c>
      <c r="IE836">
        <f>IF($JG836&gt;=34,INDEX($GV:$GV,$JF836+34),"")</f>
      </c>
      <c r="IF836">
        <f>IF($JG836&gt;=35,INDEX($GV:$GV,$JF836+35),"")</f>
      </c>
      <c r="IG836">
        <f>IF($JG836&gt;=36,INDEX($GV:$GV,$JF836+36),"")</f>
      </c>
      <c r="IH836">
        <f>IF($JG836&gt;=37,INDEX($GV:$GV,$JF836+37),"")</f>
      </c>
      <c r="II836">
        <f>IF($JG836&gt;=38,INDEX($GV:$GV,$JF836+38),"")</f>
      </c>
      <c r="IJ836">
        <f>IF($JG836&gt;=39,INDEX($GV:$GV,$JF836+39),"")</f>
      </c>
      <c r="IK836">
        <f>IF($JG836&gt;=40,INDEX($GV:$GV,$JF836+40),"")</f>
      </c>
      <c r="IL836">
        <f>IF($JG836&gt;=41,INDEX($GV:$GV,$JF836+41),"")</f>
      </c>
      <c r="IM836">
        <f>IF($JG836&gt;=42,INDEX($GV:$GV,$JF836+42),"")</f>
      </c>
      <c r="IN836">
        <f>IF($JG836&gt;=43,INDEX($GV:$GV,$JF836+43),"")</f>
      </c>
      <c r="IO836">
        <f>IF($JG836&gt;=44,INDEX($GV:$GV,$JF836+44),"")</f>
      </c>
      <c r="IP836">
        <f>IF($JG836&gt;=45,INDEX($GV:$GV,$JF836+45),"")</f>
      </c>
      <c r="IQ836">
        <f>IF($JG836&gt;=46,INDEX($GV:$GV,$JF836+46),"")</f>
      </c>
      <c r="IR836">
        <f>IF($JG836&gt;=47,INDEX($GV:$GV,$JF836+47),"")</f>
      </c>
      <c r="IS836">
        <f>IF($JG836&gt;=48,INDEX($GV:$GV,$JF836+48),"")</f>
      </c>
      <c r="IT836">
        <f>IF($JG836&gt;=49,INDEX($GV:$GV,$JF836+49),"")</f>
      </c>
      <c r="IU836">
        <f>IF($JG836&gt;=50,INDEX($GV:$GV,$JF836+50),"")</f>
      </c>
      <c r="IV836">
        <f>IF($JG836&gt;=51,INDEX($GV:$GV,$JF836+51),"")</f>
      </c>
      <c r="IW836">
        <f>IF($JG836&gt;=52,INDEX($GV:$GV,$JF836+52),"")</f>
      </c>
      <c r="IX836">
        <f>IF($JG836&gt;=53,INDEX($GV:$GV,$JF836+53),"")</f>
      </c>
      <c r="IY836">
        <f>IF($JG836&gt;=54,INDEX($GV:$GV,$JF836+54),"")</f>
      </c>
      <c r="IZ836">
        <f>IF($JG836&gt;=55,INDEX($GV:$GV,$JF836+55),"")</f>
      </c>
      <c r="JA836">
        <f>IF($JG836&gt;=56,INDEX($GV:$GV,$JF836+56),"")</f>
      </c>
      <c r="JB836">
        <f>IF($JG836&gt;=57,INDEX($GV:$GV,$JF836+57),"")</f>
      </c>
      <c r="JC836">
        <f>IF($JG836&gt;=58,INDEX($GV:$GV,$JF836+58),"")</f>
      </c>
      <c r="JD836">
        <f>IF($JG836&gt;=59,INDEX($GV:$GV,$JF836+59),"")</f>
      </c>
      <c r="JE836">
        <f>IF($JG836&gt;=60,INDEX($GV:$GV,$JF836+60),"")</f>
      </c>
      <c r="JF836">
        <f>IFERROR(MATCH($GU836,$GV$2:$GV$322,0)+1,0)</f>
      </c>
      <c r="JG836">
        <f>IFERROR(INDEX($GW$2:$GW$322,MATCH($GU836,$GV$2:$GV$322,0)),0)</f>
      </c>
      <c r="JH836" t="s">
        <v>44</v>
      </c>
      <c r="JI836" t="s">
        <v>44</v>
      </c>
    </row>
    <row r="837" spans="1:269" x14ac:dyDescent="0.25">
      <c r="R837">
        <f>IF(OR($U837="",$Q837=""),"",IFERROR($U837/$Q837,0))</f>
      </c>
      <c r="S837">
        <f>IF($U837="","",
SUM($T837,$V837,$AA837,$W837,$Y837)*
(1-IF($AB837="",0,VALUE($AB837)/100)))</f>
      </c>
      <c r="T837">
        <f>IF($U837="","",$U837)</f>
      </c>
      <c r="V837">
        <f>IF($U837="","",
IF($O837="","",
IF(ISNUMBER(SEARCH("exempt",LOWER($O837))),0,
$U837*(VALUE(SUBSTITUTE($O837,"%",""))/100))))</f>
      </c>
      <c r="AC837">
        <f>IFERROR(IF(FIND(" - ",$K837)&gt;0,MID($K837,FIND(" - ",$K837)+3,LEN($K837)),""),"")</f>
      </c>
      <c r="AL837" t="s">
        <v>1876</v>
      </c>
      <c r="AT837">
        <f>IFERROR(LEFT($K837,FIND(" - ",$K837)-1),$K837)</f>
      </c>
      <c r="AW837">
        <f>IF($CL837&gt;=1,INDEX($AU:$AU,$CK837+1),"")</f>
      </c>
      <c r="AX837">
        <f>IF($CL837&gt;=2,INDEX($AU:$AU,$CK837+2),"")</f>
      </c>
      <c r="AY837">
        <f>IF($CL837&gt;=3,INDEX($AU:$AU,$CK837+3),"")</f>
      </c>
      <c r="AZ837">
        <f>IF($CL837&gt;=4,INDEX($AU:$AU,$CK837+4),"")</f>
      </c>
      <c r="BA837">
        <f>IF($CL837&gt;=5,INDEX($AU:$AU,$CK837+5),"")</f>
      </c>
      <c r="BB837">
        <f>IF($CL837&gt;=6,INDEX($AU:$AU,$CK837+6),"")</f>
      </c>
      <c r="BC837">
        <f>IF($CL837&gt;=7,INDEX($AU:$AU,$CK837+7),"")</f>
      </c>
      <c r="BD837">
        <f>IF($CL837&gt;=8,INDEX($AU:$AU,$CK837+8),"")</f>
      </c>
      <c r="BE837">
        <f>IF($CL837&gt;=9,INDEX($AU:$AU,$CK837+9),"")</f>
      </c>
      <c r="BF837">
        <f>IF($CL837&gt;=10,INDEX($AU:$AU,$CK837+10),"")</f>
      </c>
      <c r="BG837">
        <f>IF($CL837&gt;=11,INDEX($AU:$AU,$CK837+11),"")</f>
      </c>
      <c r="BH837">
        <f>IF($CL837&gt;=12,INDEX($AU:$AU,$CK837+12),"")</f>
      </c>
      <c r="BI837">
        <f>IF($CL837&gt;=13,INDEX($AU:$AU,$CK837+13),"")</f>
      </c>
      <c r="BJ837">
        <f>IF($CL837&gt;=14,INDEX($AU:$AU,$CK837+14),"")</f>
      </c>
      <c r="BK837">
        <f>IF($CL837&gt;=15,INDEX($AU:$AU,$CK837+15),"")</f>
      </c>
      <c r="BL837">
        <f>IF($CL837&gt;=16,INDEX($AU:$AU,$CK837+16),"")</f>
      </c>
      <c r="BM837">
        <f>IF($CL837&gt;=17,INDEX($AU:$AU,$CK837+17),"")</f>
      </c>
      <c r="BN837">
        <f>IF($CL837&gt;=18,INDEX($AU:$AU,$CK837+18),"")</f>
      </c>
      <c r="BO837">
        <f>IF($CL837&gt;=19,INDEX($AU:$AU,$CK837+19),"")</f>
      </c>
      <c r="BP837">
        <f>IF($CL837&gt;=20,INDEX($AU:$AU,$CK837+20),"")</f>
      </c>
      <c r="BQ837">
        <f>IF($CL837&gt;=21,INDEX($AU:$AU,$CK837+21),"")</f>
      </c>
      <c r="BR837">
        <f>IF($CL837&gt;=22,INDEX($AU:$AU,$CK837+22),"")</f>
      </c>
      <c r="BS837">
        <f>IF($CL837&gt;=23,INDEX($AU:$AU,$CK837+23),"")</f>
      </c>
      <c r="BT837">
        <f>IF($CL837&gt;=24,INDEX($AU:$AU,$CK837+24),"")</f>
      </c>
      <c r="BU837">
        <f>IF($CL837&gt;=25,INDEX($AU:$AU,$CK837+25),"")</f>
      </c>
      <c r="BV837">
        <f>IF($CL837&gt;=26,INDEX($AU:$AU,$CK837+26),"")</f>
      </c>
      <c r="BW837">
        <f>IF($CL837&gt;=27,INDEX($AU:$AU,$CK837+27),"")</f>
      </c>
      <c r="BX837">
        <f>IF($CL837&gt;=28,INDEX($AU:$AU,$CK837+28),"")</f>
      </c>
      <c r="BY837">
        <f>IF($CL837&gt;=29,INDEX($AU:$AU,$CK837+29),"")</f>
      </c>
      <c r="BZ837">
        <f>IF($CL837&gt;=30,INDEX($AU:$AU,$CK837+30),"")</f>
      </c>
      <c r="CA837">
        <f>IF($CL837&gt;=31,INDEX($AU:$AU,$CK837+31),"")</f>
      </c>
      <c r="CB837">
        <f>IF($CL837&gt;=32,INDEX($AU:$AU,$CK837+32),"")</f>
      </c>
      <c r="CC837">
        <f>IF($CL837&gt;=33,INDEX($AU:$AU,$CK837+33),"")</f>
      </c>
      <c r="CD837">
        <f>IF($CL837&gt;=34,INDEX($AU:$AU,$CK837+34),"")</f>
      </c>
      <c r="CE837">
        <f>IF($CL837&gt;=35,INDEX($AU:$AU,$CK837+35),"")</f>
      </c>
      <c r="CF837">
        <f>IF($CL837&gt;=36,INDEX($AU:$AU,$CK837+36),"")</f>
      </c>
      <c r="CG837">
        <f>IF($CL837&gt;=37,INDEX($AU:$AU,$CK837+37),"")</f>
      </c>
      <c r="CH837">
        <f>IF($CL837&gt;=38,INDEX($AU:$AU,$CK837+38),"")</f>
      </c>
      <c r="CI837">
        <f>IF($CL837&gt;=39,INDEX($AU:$AU,$CK837+39),"")</f>
      </c>
      <c r="CJ837">
        <f>IF($CL837&gt;=40,INDEX($AU:$AU,$CK837+40),"")</f>
      </c>
      <c r="CK837">
        <f>IFERROR(MATCH($AT837,$AU$2:$AU$133,0)+1,0)</f>
      </c>
      <c r="CL837">
        <f>IFERROR(INDEX($AV$2:$AV$133,MATCH($AT837,$AU$2:$AU$133,0)),0)</f>
      </c>
      <c r="CM837">
        <f>IFERROR(LEFT($L837,FIND(" - ",$L837)-1),$L837)</f>
      </c>
      <c r="CN837" t="s">
        <v>149</v>
      </c>
      <c r="CP837">
        <f>IF($DK837&gt;=1,INDEX($CN:$CN,$DJ837+1),"")</f>
      </c>
      <c r="CQ837">
        <f>IF($DK837&gt;=2,INDEX($CN:$CN,$DJ837+2),"")</f>
      </c>
      <c r="CR837">
        <f>IF($DK837&gt;=3,INDEX($CN:$CN,$DJ837+3),"")</f>
      </c>
      <c r="CS837">
        <f>IF($DK837&gt;=4,INDEX($CN:$CN,$DJ837+4),"")</f>
      </c>
      <c r="CT837">
        <f>IF($DK837&gt;=5,INDEX($CN:$CN,$DJ837+5),"")</f>
      </c>
      <c r="CU837">
        <f>IF($DK837&gt;=6,INDEX($CN:$CN,$DJ837+6),"")</f>
      </c>
      <c r="CV837">
        <f>IF($DK837&gt;=7,INDEX($CN:$CN,$DJ837+7),"")</f>
      </c>
      <c r="CW837">
        <f>IF($DK837&gt;=8,INDEX($CN:$CN,$DJ837+8),"")</f>
      </c>
      <c r="CX837">
        <f>IF($DK837&gt;=9,INDEX($CN:$CN,$DJ837+9),"")</f>
      </c>
      <c r="CY837">
        <f>IF($DK837&gt;=10,INDEX($CN:$CN,$DJ837+10),"")</f>
      </c>
      <c r="CZ837">
        <f>IF($DK837&gt;=11,INDEX($CN:$CN,$DJ837+11),"")</f>
      </c>
      <c r="DA837">
        <f>IF($DK837&gt;=12,INDEX($CN:$CN,$DJ837+12),"")</f>
      </c>
      <c r="DB837">
        <f>IF($DK837&gt;=13,INDEX($CN:$CN,$DJ837+13),"")</f>
      </c>
      <c r="DC837">
        <f>IF($DK837&gt;=14,INDEX($CN:$CN,$DJ837+14),"")</f>
      </c>
      <c r="DD837">
        <f>IF($DK837&gt;=15,INDEX($CN:$CN,$DJ837+15),"")</f>
      </c>
      <c r="DE837">
        <f>IF($DK837&gt;=16,INDEX($CN:$CN,$DJ837+16),"")</f>
      </c>
      <c r="DF837">
        <f>IF($DK837&gt;=17,INDEX($CN:$CN,$DJ837+17),"")</f>
      </c>
      <c r="DG837">
        <f>IF($DK837&gt;=18,INDEX($CN:$CN,$DJ837+18),"")</f>
      </c>
      <c r="DH837">
        <f>IF($DK837&gt;=19,INDEX($CN:$CN,$DJ837+19),"")</f>
      </c>
      <c r="DI837">
        <f>IF($DK837&gt;=20,INDEX($CN:$CN,$DJ837+20),"")</f>
      </c>
      <c r="DJ837">
        <f>IFERROR(MATCH($CM837,$CN$2:$CN$1089,0)+1,0)</f>
      </c>
      <c r="DK837">
        <f>IFERROR(INDEX($CO$2:$CO$1089,MATCH($CM837,$CN$2:$CN$1089,0)),0)</f>
      </c>
      <c r="DL837">
        <f>IFERROR(INDEX($AS:$AS,MATCH($O837,$AR:$AR,0))&amp;"","")</f>
      </c>
      <c r="DP837">
        <f>IF($GS837&gt;=1,INDEX($DM:$DM,$GR837+1),"")</f>
      </c>
      <c r="DQ837">
        <f>IF($GS837&gt;=2,INDEX($DM:$DM,$GR837+2),"")</f>
      </c>
      <c r="DR837">
        <f>IF($GS837&gt;=3,INDEX($DM:$DM,$GR837+3),"")</f>
      </c>
      <c r="DS837">
        <f>IF($GS837&gt;=4,INDEX($DM:$DM,$GR837+4),"")</f>
      </c>
      <c r="DT837">
        <f>IF($GS837&gt;=5,INDEX($DM:$DM,$GR837+5),"")</f>
      </c>
      <c r="DU837">
        <f>IF($GS837&gt;=6,INDEX($DM:$DM,$GR837+6),"")</f>
      </c>
      <c r="DV837">
        <f>IF($GS837&gt;=7,INDEX($DM:$DM,$GR837+7),"")</f>
      </c>
      <c r="DW837">
        <f>IF($GS837&gt;=8,INDEX($DM:$DM,$GR837+8),"")</f>
      </c>
      <c r="DX837">
        <f>IF($GS837&gt;=9,INDEX($DM:$DM,$GR837+9),"")</f>
      </c>
      <c r="DY837">
        <f>IF($GS837&gt;=10,INDEX($DM:$DM,$GR837+10),"")</f>
      </c>
      <c r="DZ837">
        <f>IF($GS837&gt;=11,INDEX($DM:$DM,$GR837+11),"")</f>
      </c>
      <c r="EA837">
        <f>IF($GS837&gt;=12,INDEX($DM:$DM,$GR837+12),"")</f>
      </c>
      <c r="EB837">
        <f>IF($GS837&gt;=13,INDEX($DM:$DM,$GR837+13),"")</f>
      </c>
      <c r="EC837">
        <f>IF($GS837&gt;=14,INDEX($DM:$DM,$GR837+14),"")</f>
      </c>
      <c r="ED837">
        <f>IF($GS837&gt;=15,INDEX($DM:$DM,$GR837+15),"")</f>
      </c>
      <c r="EE837">
        <f>IF($GS837&gt;=16,INDEX($DM:$DM,$GR837+16),"")</f>
      </c>
      <c r="EF837">
        <f>IF($GS837&gt;=17,INDEX($DM:$DM,$GR837+17),"")</f>
      </c>
      <c r="EG837">
        <f>IF($GS837&gt;=18,INDEX($DM:$DM,$GR837+18),"")</f>
      </c>
      <c r="EH837">
        <f>IF($GS837&gt;=19,INDEX($DM:$DM,$GR837+19),"")</f>
      </c>
      <c r="EI837">
        <f>IF($GS837&gt;=20,INDEX($DM:$DM,$GR837+20),"")</f>
      </c>
      <c r="EJ837">
        <f>IF($GS837&gt;=21,INDEX($DM:$DM,$GR837+21),"")</f>
      </c>
      <c r="EK837">
        <f>IF($GS837&gt;=22,INDEX($DM:$DM,$GR837+22),"")</f>
      </c>
      <c r="EL837">
        <f>IF($GS837&gt;=23,INDEX($DM:$DM,$GR837+23),"")</f>
      </c>
      <c r="EM837">
        <f>IF($GS837&gt;=24,INDEX($DM:$DM,$GR837+24),"")</f>
      </c>
      <c r="EN837">
        <f>IF($GS837&gt;=25,INDEX($DM:$DM,$GR837+25),"")</f>
      </c>
      <c r="EO837">
        <f>IF($GS837&gt;=26,INDEX($DM:$DM,$GR837+26),"")</f>
      </c>
      <c r="EP837">
        <f>IF($GS837&gt;=27,INDEX($DM:$DM,$GR837+27),"")</f>
      </c>
      <c r="EQ837">
        <f>IF($GS837&gt;=28,INDEX($DM:$DM,$GR837+28),"")</f>
      </c>
      <c r="ER837">
        <f>IF($GS837&gt;=29,INDEX($DM:$DM,$GR837+29),"")</f>
      </c>
      <c r="ES837">
        <f>IF($GS837&gt;=30,INDEX($DM:$DM,$GR837+30),"")</f>
      </c>
      <c r="ET837">
        <f>IF($GS837&gt;=31,INDEX($DM:$DM,$GR837+31),"")</f>
      </c>
      <c r="EU837">
        <f>IF($GS837&gt;=32,INDEX($DM:$DM,$GR837+32),"")</f>
      </c>
      <c r="EV837">
        <f>IF($GS837&gt;=33,INDEX($DM:$DM,$GR837+33),"")</f>
      </c>
      <c r="EW837">
        <f>IF($GS837&gt;=34,INDEX($DM:$DM,$GR837+34),"")</f>
      </c>
      <c r="EX837">
        <f>IF($GS837&gt;=35,INDEX($DM:$DM,$GR837+35),"")</f>
      </c>
      <c r="EY837">
        <f>IF($GS837&gt;=36,INDEX($DM:$DM,$GR837+36),"")</f>
      </c>
      <c r="EZ837">
        <f>IF($GS837&gt;=37,INDEX($DM:$DM,$GR837+37),"")</f>
      </c>
      <c r="FA837">
        <f>IF($GS837&gt;=38,INDEX($DM:$DM,$GR837+38),"")</f>
      </c>
      <c r="FB837">
        <f>IF($GS837&gt;=39,INDEX($DM:$DM,$GR837+39),"")</f>
      </c>
      <c r="FC837">
        <f>IF($GS837&gt;=40,INDEX($DM:$DM,$GR837+40),"")</f>
      </c>
      <c r="FD837">
        <f>IF($GS837&gt;=1,INDEX($DN:$DN,$GR837+1),"")</f>
      </c>
      <c r="FE837">
        <f>IF($GS837&gt;=2,INDEX($DN:$DN,$GR837+2),"")</f>
      </c>
      <c r="FF837">
        <f>IF($GS837&gt;=3,INDEX($DN:$DN,$GR837+3),"")</f>
      </c>
      <c r="FG837">
        <f>IF($GS837&gt;=4,INDEX($DN:$DN,$GR837+4),"")</f>
      </c>
      <c r="FH837">
        <f>IF($GS837&gt;=5,INDEX($DN:$DN,$GR837+5),"")</f>
      </c>
      <c r="FI837">
        <f>IF($GS837&gt;=6,INDEX($DN:$DN,$GR837+6),"")</f>
      </c>
      <c r="FJ837">
        <f>IF($GS837&gt;=7,INDEX($DN:$DN,$GR837+7),"")</f>
      </c>
      <c r="FK837">
        <f>IF($GS837&gt;=8,INDEX($DN:$DN,$GR837+8),"")</f>
      </c>
      <c r="FL837">
        <f>IF($GS837&gt;=9,INDEX($DN:$DN,$GR837+9),"")</f>
      </c>
      <c r="FM837">
        <f>IF($GS837&gt;=10,INDEX($DN:$DN,$GR837+10),"")</f>
      </c>
      <c r="FN837">
        <f>IF($GS837&gt;=11,INDEX($DN:$DN,$GR837+11),"")</f>
      </c>
      <c r="FO837">
        <f>IF($GS837&gt;=12,INDEX($DN:$DN,$GR837+12),"")</f>
      </c>
      <c r="FP837">
        <f>IF($GS837&gt;=13,INDEX($DN:$DN,$GR837+13),"")</f>
      </c>
      <c r="FQ837">
        <f>IF($GS837&gt;=14,INDEX($DN:$DN,$GR837+14),"")</f>
      </c>
      <c r="FR837">
        <f>IF($GS837&gt;=15,INDEX($DN:$DN,$GR837+15),"")</f>
      </c>
      <c r="FS837">
        <f>IF($GS837&gt;=16,INDEX($DN:$DN,$GR837+16),"")</f>
      </c>
      <c r="FT837">
        <f>IF($GS837&gt;=17,INDEX($DN:$DN,$GR837+17),"")</f>
      </c>
      <c r="FU837">
        <f>IF($GS837&gt;=18,INDEX($DN:$DN,$GR837+18),"")</f>
      </c>
      <c r="FV837">
        <f>IF($GS837&gt;=19,INDEX($DN:$DN,$GR837+19),"")</f>
      </c>
      <c r="FW837">
        <f>IF($GS837&gt;=20,INDEX($DN:$DN,$GR837+20),"")</f>
      </c>
      <c r="FX837">
        <f>IF($GS837&gt;=21,INDEX($DN:$DN,$GR837+21),"")</f>
      </c>
      <c r="FY837">
        <f>IF($GS837&gt;=22,INDEX($DN:$DN,$GR837+22),"")</f>
      </c>
      <c r="FZ837">
        <f>IF($GS837&gt;=23,INDEX($DN:$DN,$GR837+23),"")</f>
      </c>
      <c r="GA837">
        <f>IF($GS837&gt;=24,INDEX($DN:$DN,$GR837+24),"")</f>
      </c>
      <c r="GB837">
        <f>IF($GS837&gt;=25,INDEX($DN:$DN,$GR837+25),"")</f>
      </c>
      <c r="GC837">
        <f>IF($GS837&gt;=26,INDEX($DN:$DN,$GR837+26),"")</f>
      </c>
      <c r="GD837">
        <f>IF($GS837&gt;=27,INDEX($DN:$DN,$GR837+27),"")</f>
      </c>
      <c r="GE837">
        <f>IF($GS837&gt;=28,INDEX($DN:$DN,$GR837+28),"")</f>
      </c>
      <c r="GF837">
        <f>IF($GS837&gt;=29,INDEX($DN:$DN,$GR837+29),"")</f>
      </c>
      <c r="GG837">
        <f>IF($GS837&gt;=30,INDEX($DN:$DN,$GR837+30),"")</f>
      </c>
      <c r="GH837">
        <f>IF($GS837&gt;=31,INDEX($DN:$DN,$GR837+31),"")</f>
      </c>
      <c r="GI837">
        <f>IF($GS837&gt;=32,INDEX($DN:$DN,$GR837+32),"")</f>
      </c>
      <c r="GJ837">
        <f>IF($GS837&gt;=33,INDEX($DN:$DN,$GR837+33),"")</f>
      </c>
      <c r="GK837">
        <f>IF($GS837&gt;=34,INDEX($DN:$DN,$GR837+34),"")</f>
      </c>
      <c r="GL837">
        <f>IF($GS837&gt;=35,INDEX($DN:$DN,$GR837+35),"")</f>
      </c>
      <c r="GM837">
        <f>IF($GS837&gt;=36,INDEX($DN:$DN,$GR837+36),"")</f>
      </c>
      <c r="GN837">
        <f>IF($GS837&gt;=37,INDEX($DN:$DN,$GR837+37),"")</f>
      </c>
      <c r="GO837">
        <f>IF($GS837&gt;=38,INDEX($DN:$DN,$GR837+38),"")</f>
      </c>
      <c r="GP837">
        <f>IF($GS837&gt;=39,INDEX($DN:$DN,$GR837+39),"")</f>
      </c>
      <c r="GQ837">
        <f>IF($GS837&gt;=40,INDEX($DN:$DN,$GR837+40),"")</f>
      </c>
      <c r="GR837">
        <f>IFERROR(MATCH($DL837,$DM$2:$DM$148,0)+1,0)</f>
      </c>
      <c r="GS837">
        <f>IFERROR(INDEX($DO$2:$DO$148,MATCH($DL837,$DM$2:$DM$148,0)),0)</f>
      </c>
      <c r="GT837">
        <f>IFERROR(MATCH($Z837,$DP$837:$FC$837,0),0)</f>
      </c>
      <c r="GU837">
        <f>IF($GT837&gt;0,INDEX($FD$837:$GQ$837,$GT837),"")</f>
      </c>
      <c r="GX837">
        <f>IF($JG837&gt;=1,INDEX($GV:$GV,$JF837+1),"")</f>
      </c>
      <c r="GY837">
        <f>IF($JG837&gt;=2,INDEX($GV:$GV,$JF837+2),"")</f>
      </c>
      <c r="GZ837">
        <f>IF($JG837&gt;=3,INDEX($GV:$GV,$JF837+3),"")</f>
      </c>
      <c r="HA837">
        <f>IF($JG837&gt;=4,INDEX($GV:$GV,$JF837+4),"")</f>
      </c>
      <c r="HB837">
        <f>IF($JG837&gt;=5,INDEX($GV:$GV,$JF837+5),"")</f>
      </c>
      <c r="HC837">
        <f>IF($JG837&gt;=6,INDEX($GV:$GV,$JF837+6),"")</f>
      </c>
      <c r="HD837">
        <f>IF($JG837&gt;=7,INDEX($GV:$GV,$JF837+7),"")</f>
      </c>
      <c r="HE837">
        <f>IF($JG837&gt;=8,INDEX($GV:$GV,$JF837+8),"")</f>
      </c>
      <c r="HF837">
        <f>IF($JG837&gt;=9,INDEX($GV:$GV,$JF837+9),"")</f>
      </c>
      <c r="HG837">
        <f>IF($JG837&gt;=10,INDEX($GV:$GV,$JF837+10),"")</f>
      </c>
      <c r="HH837">
        <f>IF($JG837&gt;=11,INDEX($GV:$GV,$JF837+11),"")</f>
      </c>
      <c r="HI837">
        <f>IF($JG837&gt;=12,INDEX($GV:$GV,$JF837+12),"")</f>
      </c>
      <c r="HJ837">
        <f>IF($JG837&gt;=13,INDEX($GV:$GV,$JF837+13),"")</f>
      </c>
      <c r="HK837">
        <f>IF($JG837&gt;=14,INDEX($GV:$GV,$JF837+14),"")</f>
      </c>
      <c r="HL837">
        <f>IF($JG837&gt;=15,INDEX($GV:$GV,$JF837+15),"")</f>
      </c>
      <c r="HM837">
        <f>IF($JG837&gt;=16,INDEX($GV:$GV,$JF837+16),"")</f>
      </c>
      <c r="HN837">
        <f>IF($JG837&gt;=17,INDEX($GV:$GV,$JF837+17),"")</f>
      </c>
      <c r="HO837">
        <f>IF($JG837&gt;=18,INDEX($GV:$GV,$JF837+18),"")</f>
      </c>
      <c r="HP837">
        <f>IF($JG837&gt;=19,INDEX($GV:$GV,$JF837+19),"")</f>
      </c>
      <c r="HQ837">
        <f>IF($JG837&gt;=20,INDEX($GV:$GV,$JF837+20),"")</f>
      </c>
      <c r="HR837">
        <f>IF($JG837&gt;=21,INDEX($GV:$GV,$JF837+21),"")</f>
      </c>
      <c r="HS837">
        <f>IF($JG837&gt;=22,INDEX($GV:$GV,$JF837+22),"")</f>
      </c>
      <c r="HT837">
        <f>IF($JG837&gt;=23,INDEX($GV:$GV,$JF837+23),"")</f>
      </c>
      <c r="HU837">
        <f>IF($JG837&gt;=24,INDEX($GV:$GV,$JF837+24),"")</f>
      </c>
      <c r="HV837">
        <f>IF($JG837&gt;=25,INDEX($GV:$GV,$JF837+25),"")</f>
      </c>
      <c r="HW837">
        <f>IF($JG837&gt;=26,INDEX($GV:$GV,$JF837+26),"")</f>
      </c>
      <c r="HX837">
        <f>IF($JG837&gt;=27,INDEX($GV:$GV,$JF837+27),"")</f>
      </c>
      <c r="HY837">
        <f>IF($JG837&gt;=28,INDEX($GV:$GV,$JF837+28),"")</f>
      </c>
      <c r="HZ837">
        <f>IF($JG837&gt;=29,INDEX($GV:$GV,$JF837+29),"")</f>
      </c>
      <c r="IA837">
        <f>IF($JG837&gt;=30,INDEX($GV:$GV,$JF837+30),"")</f>
      </c>
      <c r="IB837">
        <f>IF($JG837&gt;=31,INDEX($GV:$GV,$JF837+31),"")</f>
      </c>
      <c r="IC837">
        <f>IF($JG837&gt;=32,INDEX($GV:$GV,$JF837+32),"")</f>
      </c>
      <c r="ID837">
        <f>IF($JG837&gt;=33,INDEX($GV:$GV,$JF837+33),"")</f>
      </c>
      <c r="IE837">
        <f>IF($JG837&gt;=34,INDEX($GV:$GV,$JF837+34),"")</f>
      </c>
      <c r="IF837">
        <f>IF($JG837&gt;=35,INDEX($GV:$GV,$JF837+35),"")</f>
      </c>
      <c r="IG837">
        <f>IF($JG837&gt;=36,INDEX($GV:$GV,$JF837+36),"")</f>
      </c>
      <c r="IH837">
        <f>IF($JG837&gt;=37,INDEX($GV:$GV,$JF837+37),"")</f>
      </c>
      <c r="II837">
        <f>IF($JG837&gt;=38,INDEX($GV:$GV,$JF837+38),"")</f>
      </c>
      <c r="IJ837">
        <f>IF($JG837&gt;=39,INDEX($GV:$GV,$JF837+39),"")</f>
      </c>
      <c r="IK837">
        <f>IF($JG837&gt;=40,INDEX($GV:$GV,$JF837+40),"")</f>
      </c>
      <c r="IL837">
        <f>IF($JG837&gt;=41,INDEX($GV:$GV,$JF837+41),"")</f>
      </c>
      <c r="IM837">
        <f>IF($JG837&gt;=42,INDEX($GV:$GV,$JF837+42),"")</f>
      </c>
      <c r="IN837">
        <f>IF($JG837&gt;=43,INDEX($GV:$GV,$JF837+43),"")</f>
      </c>
      <c r="IO837">
        <f>IF($JG837&gt;=44,INDEX($GV:$GV,$JF837+44),"")</f>
      </c>
      <c r="IP837">
        <f>IF($JG837&gt;=45,INDEX($GV:$GV,$JF837+45),"")</f>
      </c>
      <c r="IQ837">
        <f>IF($JG837&gt;=46,INDEX($GV:$GV,$JF837+46),"")</f>
      </c>
      <c r="IR837">
        <f>IF($JG837&gt;=47,INDEX($GV:$GV,$JF837+47),"")</f>
      </c>
      <c r="IS837">
        <f>IF($JG837&gt;=48,INDEX($GV:$GV,$JF837+48),"")</f>
      </c>
      <c r="IT837">
        <f>IF($JG837&gt;=49,INDEX($GV:$GV,$JF837+49),"")</f>
      </c>
      <c r="IU837">
        <f>IF($JG837&gt;=50,INDEX($GV:$GV,$JF837+50),"")</f>
      </c>
      <c r="IV837">
        <f>IF($JG837&gt;=51,INDEX($GV:$GV,$JF837+51),"")</f>
      </c>
      <c r="IW837">
        <f>IF($JG837&gt;=52,INDEX($GV:$GV,$JF837+52),"")</f>
      </c>
      <c r="IX837">
        <f>IF($JG837&gt;=53,INDEX($GV:$GV,$JF837+53),"")</f>
      </c>
      <c r="IY837">
        <f>IF($JG837&gt;=54,INDEX($GV:$GV,$JF837+54),"")</f>
      </c>
      <c r="IZ837">
        <f>IF($JG837&gt;=55,INDEX($GV:$GV,$JF837+55),"")</f>
      </c>
      <c r="JA837">
        <f>IF($JG837&gt;=56,INDEX($GV:$GV,$JF837+56),"")</f>
      </c>
      <c r="JB837">
        <f>IF($JG837&gt;=57,INDEX($GV:$GV,$JF837+57),"")</f>
      </c>
      <c r="JC837">
        <f>IF($JG837&gt;=58,INDEX($GV:$GV,$JF837+58),"")</f>
      </c>
      <c r="JD837">
        <f>IF($JG837&gt;=59,INDEX($GV:$GV,$JF837+59),"")</f>
      </c>
      <c r="JE837">
        <f>IF($JG837&gt;=60,INDEX($GV:$GV,$JF837+60),"")</f>
      </c>
      <c r="JF837">
        <f>IFERROR(MATCH($GU837,$GV$2:$GV$322,0)+1,0)</f>
      </c>
      <c r="JG837">
        <f>IFERROR(INDEX($GW$2:$GW$322,MATCH($GU837,$GV$2:$GV$322,0)),0)</f>
      </c>
      <c r="JH837" t="s">
        <v>44</v>
      </c>
      <c r="JI837" t="s">
        <v>44</v>
      </c>
    </row>
    <row r="838" spans="1:269" x14ac:dyDescent="0.25">
      <c r="R838">
        <f>IF(OR($U838="",$Q838=""),"",IFERROR($U838/$Q838,0))</f>
      </c>
      <c r="S838">
        <f>IF($U838="","",
SUM($T838,$V838,$AA838,$W838,$Y838)*
(1-IF($AB838="",0,VALUE($AB838)/100)))</f>
      </c>
      <c r="T838">
        <f>IF($U838="","",$U838)</f>
      </c>
      <c r="V838">
        <f>IF($U838="","",
IF($O838="","",
IF(ISNUMBER(SEARCH("exempt",LOWER($O838))),0,
$U838*(VALUE(SUBSTITUTE($O838,"%",""))/100))))</f>
      </c>
      <c r="AC838">
        <f>IFERROR(IF(FIND(" - ",$K838)&gt;0,MID($K838,FIND(" - ",$K838)+3,LEN($K838)),""),"")</f>
      </c>
      <c r="AL838" t="s">
        <v>1877</v>
      </c>
      <c r="AT838">
        <f>IFERROR(LEFT($K838,FIND(" - ",$K838)-1),$K838)</f>
      </c>
      <c r="AW838">
        <f>IF($CL838&gt;=1,INDEX($AU:$AU,$CK838+1),"")</f>
      </c>
      <c r="AX838">
        <f>IF($CL838&gt;=2,INDEX($AU:$AU,$CK838+2),"")</f>
      </c>
      <c r="AY838">
        <f>IF($CL838&gt;=3,INDEX($AU:$AU,$CK838+3),"")</f>
      </c>
      <c r="AZ838">
        <f>IF($CL838&gt;=4,INDEX($AU:$AU,$CK838+4),"")</f>
      </c>
      <c r="BA838">
        <f>IF($CL838&gt;=5,INDEX($AU:$AU,$CK838+5),"")</f>
      </c>
      <c r="BB838">
        <f>IF($CL838&gt;=6,INDEX($AU:$AU,$CK838+6),"")</f>
      </c>
      <c r="BC838">
        <f>IF($CL838&gt;=7,INDEX($AU:$AU,$CK838+7),"")</f>
      </c>
      <c r="BD838">
        <f>IF($CL838&gt;=8,INDEX($AU:$AU,$CK838+8),"")</f>
      </c>
      <c r="BE838">
        <f>IF($CL838&gt;=9,INDEX($AU:$AU,$CK838+9),"")</f>
      </c>
      <c r="BF838">
        <f>IF($CL838&gt;=10,INDEX($AU:$AU,$CK838+10),"")</f>
      </c>
      <c r="BG838">
        <f>IF($CL838&gt;=11,INDEX($AU:$AU,$CK838+11),"")</f>
      </c>
      <c r="BH838">
        <f>IF($CL838&gt;=12,INDEX($AU:$AU,$CK838+12),"")</f>
      </c>
      <c r="BI838">
        <f>IF($CL838&gt;=13,INDEX($AU:$AU,$CK838+13),"")</f>
      </c>
      <c r="BJ838">
        <f>IF($CL838&gt;=14,INDEX($AU:$AU,$CK838+14),"")</f>
      </c>
      <c r="BK838">
        <f>IF($CL838&gt;=15,INDEX($AU:$AU,$CK838+15),"")</f>
      </c>
      <c r="BL838">
        <f>IF($CL838&gt;=16,INDEX($AU:$AU,$CK838+16),"")</f>
      </c>
      <c r="BM838">
        <f>IF($CL838&gt;=17,INDEX($AU:$AU,$CK838+17),"")</f>
      </c>
      <c r="BN838">
        <f>IF($CL838&gt;=18,INDEX($AU:$AU,$CK838+18),"")</f>
      </c>
      <c r="BO838">
        <f>IF($CL838&gt;=19,INDEX($AU:$AU,$CK838+19),"")</f>
      </c>
      <c r="BP838">
        <f>IF($CL838&gt;=20,INDEX($AU:$AU,$CK838+20),"")</f>
      </c>
      <c r="BQ838">
        <f>IF($CL838&gt;=21,INDEX($AU:$AU,$CK838+21),"")</f>
      </c>
      <c r="BR838">
        <f>IF($CL838&gt;=22,INDEX($AU:$AU,$CK838+22),"")</f>
      </c>
      <c r="BS838">
        <f>IF($CL838&gt;=23,INDEX($AU:$AU,$CK838+23),"")</f>
      </c>
      <c r="BT838">
        <f>IF($CL838&gt;=24,INDEX($AU:$AU,$CK838+24),"")</f>
      </c>
      <c r="BU838">
        <f>IF($CL838&gt;=25,INDEX($AU:$AU,$CK838+25),"")</f>
      </c>
      <c r="BV838">
        <f>IF($CL838&gt;=26,INDEX($AU:$AU,$CK838+26),"")</f>
      </c>
      <c r="BW838">
        <f>IF($CL838&gt;=27,INDEX($AU:$AU,$CK838+27),"")</f>
      </c>
      <c r="BX838">
        <f>IF($CL838&gt;=28,INDEX($AU:$AU,$CK838+28),"")</f>
      </c>
      <c r="BY838">
        <f>IF($CL838&gt;=29,INDEX($AU:$AU,$CK838+29),"")</f>
      </c>
      <c r="BZ838">
        <f>IF($CL838&gt;=30,INDEX($AU:$AU,$CK838+30),"")</f>
      </c>
      <c r="CA838">
        <f>IF($CL838&gt;=31,INDEX($AU:$AU,$CK838+31),"")</f>
      </c>
      <c r="CB838">
        <f>IF($CL838&gt;=32,INDEX($AU:$AU,$CK838+32),"")</f>
      </c>
      <c r="CC838">
        <f>IF($CL838&gt;=33,INDEX($AU:$AU,$CK838+33),"")</f>
      </c>
      <c r="CD838">
        <f>IF($CL838&gt;=34,INDEX($AU:$AU,$CK838+34),"")</f>
      </c>
      <c r="CE838">
        <f>IF($CL838&gt;=35,INDEX($AU:$AU,$CK838+35),"")</f>
      </c>
      <c r="CF838">
        <f>IF($CL838&gt;=36,INDEX($AU:$AU,$CK838+36),"")</f>
      </c>
      <c r="CG838">
        <f>IF($CL838&gt;=37,INDEX($AU:$AU,$CK838+37),"")</f>
      </c>
      <c r="CH838">
        <f>IF($CL838&gt;=38,INDEX($AU:$AU,$CK838+38),"")</f>
      </c>
      <c r="CI838">
        <f>IF($CL838&gt;=39,INDEX($AU:$AU,$CK838+39),"")</f>
      </c>
      <c r="CJ838">
        <f>IF($CL838&gt;=40,INDEX($AU:$AU,$CK838+40),"")</f>
      </c>
      <c r="CK838">
        <f>IFERROR(MATCH($AT838,$AU$2:$AU$133,0)+1,0)</f>
      </c>
      <c r="CL838">
        <f>IFERROR(INDEX($AV$2:$AV$133,MATCH($AT838,$AU$2:$AU$133,0)),0)</f>
      </c>
      <c r="CM838">
        <f>IFERROR(LEFT($L838,FIND(" - ",$L838)-1),$L838)</f>
      </c>
      <c r="CN838" t="s">
        <v>1878</v>
      </c>
      <c r="CO838">
        <v>1</v>
      </c>
      <c r="CP838">
        <f>IF($DK838&gt;=1,INDEX($CN:$CN,$DJ838+1),"")</f>
      </c>
      <c r="CQ838">
        <f>IF($DK838&gt;=2,INDEX($CN:$CN,$DJ838+2),"")</f>
      </c>
      <c r="CR838">
        <f>IF($DK838&gt;=3,INDEX($CN:$CN,$DJ838+3),"")</f>
      </c>
      <c r="CS838">
        <f>IF($DK838&gt;=4,INDEX($CN:$CN,$DJ838+4),"")</f>
      </c>
      <c r="CT838">
        <f>IF($DK838&gt;=5,INDEX($CN:$CN,$DJ838+5),"")</f>
      </c>
      <c r="CU838">
        <f>IF($DK838&gt;=6,INDEX($CN:$CN,$DJ838+6),"")</f>
      </c>
      <c r="CV838">
        <f>IF($DK838&gt;=7,INDEX($CN:$CN,$DJ838+7),"")</f>
      </c>
      <c r="CW838">
        <f>IF($DK838&gt;=8,INDEX($CN:$CN,$DJ838+8),"")</f>
      </c>
      <c r="CX838">
        <f>IF($DK838&gt;=9,INDEX($CN:$CN,$DJ838+9),"")</f>
      </c>
      <c r="CY838">
        <f>IF($DK838&gt;=10,INDEX($CN:$CN,$DJ838+10),"")</f>
      </c>
      <c r="CZ838">
        <f>IF($DK838&gt;=11,INDEX($CN:$CN,$DJ838+11),"")</f>
      </c>
      <c r="DA838">
        <f>IF($DK838&gt;=12,INDEX($CN:$CN,$DJ838+12),"")</f>
      </c>
      <c r="DB838">
        <f>IF($DK838&gt;=13,INDEX($CN:$CN,$DJ838+13),"")</f>
      </c>
      <c r="DC838">
        <f>IF($DK838&gt;=14,INDEX($CN:$CN,$DJ838+14),"")</f>
      </c>
      <c r="DD838">
        <f>IF($DK838&gt;=15,INDEX($CN:$CN,$DJ838+15),"")</f>
      </c>
      <c r="DE838">
        <f>IF($DK838&gt;=16,INDEX($CN:$CN,$DJ838+16),"")</f>
      </c>
      <c r="DF838">
        <f>IF($DK838&gt;=17,INDEX($CN:$CN,$DJ838+17),"")</f>
      </c>
      <c r="DG838">
        <f>IF($DK838&gt;=18,INDEX($CN:$CN,$DJ838+18),"")</f>
      </c>
      <c r="DH838">
        <f>IF($DK838&gt;=19,INDEX($CN:$CN,$DJ838+19),"")</f>
      </c>
      <c r="DI838">
        <f>IF($DK838&gt;=20,INDEX($CN:$CN,$DJ838+20),"")</f>
      </c>
      <c r="DJ838">
        <f>IFERROR(MATCH($CM838,$CN$2:$CN$1089,0)+1,0)</f>
      </c>
      <c r="DK838">
        <f>IFERROR(INDEX($CO$2:$CO$1089,MATCH($CM838,$CN$2:$CN$1089,0)),0)</f>
      </c>
      <c r="DL838">
        <f>IFERROR(INDEX($AS:$AS,MATCH($O838,$AR:$AR,0))&amp;"","")</f>
      </c>
      <c r="DP838">
        <f>IF($GS838&gt;=1,INDEX($DM:$DM,$GR838+1),"")</f>
      </c>
      <c r="DQ838">
        <f>IF($GS838&gt;=2,INDEX($DM:$DM,$GR838+2),"")</f>
      </c>
      <c r="DR838">
        <f>IF($GS838&gt;=3,INDEX($DM:$DM,$GR838+3),"")</f>
      </c>
      <c r="DS838">
        <f>IF($GS838&gt;=4,INDEX($DM:$DM,$GR838+4),"")</f>
      </c>
      <c r="DT838">
        <f>IF($GS838&gt;=5,INDEX($DM:$DM,$GR838+5),"")</f>
      </c>
      <c r="DU838">
        <f>IF($GS838&gt;=6,INDEX($DM:$DM,$GR838+6),"")</f>
      </c>
      <c r="DV838">
        <f>IF($GS838&gt;=7,INDEX($DM:$DM,$GR838+7),"")</f>
      </c>
      <c r="DW838">
        <f>IF($GS838&gt;=8,INDEX($DM:$DM,$GR838+8),"")</f>
      </c>
      <c r="DX838">
        <f>IF($GS838&gt;=9,INDEX($DM:$DM,$GR838+9),"")</f>
      </c>
      <c r="DY838">
        <f>IF($GS838&gt;=10,INDEX($DM:$DM,$GR838+10),"")</f>
      </c>
      <c r="DZ838">
        <f>IF($GS838&gt;=11,INDEX($DM:$DM,$GR838+11),"")</f>
      </c>
      <c r="EA838">
        <f>IF($GS838&gt;=12,INDEX($DM:$DM,$GR838+12),"")</f>
      </c>
      <c r="EB838">
        <f>IF($GS838&gt;=13,INDEX($DM:$DM,$GR838+13),"")</f>
      </c>
      <c r="EC838">
        <f>IF($GS838&gt;=14,INDEX($DM:$DM,$GR838+14),"")</f>
      </c>
      <c r="ED838">
        <f>IF($GS838&gt;=15,INDEX($DM:$DM,$GR838+15),"")</f>
      </c>
      <c r="EE838">
        <f>IF($GS838&gt;=16,INDEX($DM:$DM,$GR838+16),"")</f>
      </c>
      <c r="EF838">
        <f>IF($GS838&gt;=17,INDEX($DM:$DM,$GR838+17),"")</f>
      </c>
      <c r="EG838">
        <f>IF($GS838&gt;=18,INDEX($DM:$DM,$GR838+18),"")</f>
      </c>
      <c r="EH838">
        <f>IF($GS838&gt;=19,INDEX($DM:$DM,$GR838+19),"")</f>
      </c>
      <c r="EI838">
        <f>IF($GS838&gt;=20,INDEX($DM:$DM,$GR838+20),"")</f>
      </c>
      <c r="EJ838">
        <f>IF($GS838&gt;=21,INDEX($DM:$DM,$GR838+21),"")</f>
      </c>
      <c r="EK838">
        <f>IF($GS838&gt;=22,INDEX($DM:$DM,$GR838+22),"")</f>
      </c>
      <c r="EL838">
        <f>IF($GS838&gt;=23,INDEX($DM:$DM,$GR838+23),"")</f>
      </c>
      <c r="EM838">
        <f>IF($GS838&gt;=24,INDEX($DM:$DM,$GR838+24),"")</f>
      </c>
      <c r="EN838">
        <f>IF($GS838&gt;=25,INDEX($DM:$DM,$GR838+25),"")</f>
      </c>
      <c r="EO838">
        <f>IF($GS838&gt;=26,INDEX($DM:$DM,$GR838+26),"")</f>
      </c>
      <c r="EP838">
        <f>IF($GS838&gt;=27,INDEX($DM:$DM,$GR838+27),"")</f>
      </c>
      <c r="EQ838">
        <f>IF($GS838&gt;=28,INDEX($DM:$DM,$GR838+28),"")</f>
      </c>
      <c r="ER838">
        <f>IF($GS838&gt;=29,INDEX($DM:$DM,$GR838+29),"")</f>
      </c>
      <c r="ES838">
        <f>IF($GS838&gt;=30,INDEX($DM:$DM,$GR838+30),"")</f>
      </c>
      <c r="ET838">
        <f>IF($GS838&gt;=31,INDEX($DM:$DM,$GR838+31),"")</f>
      </c>
      <c r="EU838">
        <f>IF($GS838&gt;=32,INDEX($DM:$DM,$GR838+32),"")</f>
      </c>
      <c r="EV838">
        <f>IF($GS838&gt;=33,INDEX($DM:$DM,$GR838+33),"")</f>
      </c>
      <c r="EW838">
        <f>IF($GS838&gt;=34,INDEX($DM:$DM,$GR838+34),"")</f>
      </c>
      <c r="EX838">
        <f>IF($GS838&gt;=35,INDEX($DM:$DM,$GR838+35),"")</f>
      </c>
      <c r="EY838">
        <f>IF($GS838&gt;=36,INDEX($DM:$DM,$GR838+36),"")</f>
      </c>
      <c r="EZ838">
        <f>IF($GS838&gt;=37,INDEX($DM:$DM,$GR838+37),"")</f>
      </c>
      <c r="FA838">
        <f>IF($GS838&gt;=38,INDEX($DM:$DM,$GR838+38),"")</f>
      </c>
      <c r="FB838">
        <f>IF($GS838&gt;=39,INDEX($DM:$DM,$GR838+39),"")</f>
      </c>
      <c r="FC838">
        <f>IF($GS838&gt;=40,INDEX($DM:$DM,$GR838+40),"")</f>
      </c>
      <c r="FD838">
        <f>IF($GS838&gt;=1,INDEX($DN:$DN,$GR838+1),"")</f>
      </c>
      <c r="FE838">
        <f>IF($GS838&gt;=2,INDEX($DN:$DN,$GR838+2),"")</f>
      </c>
      <c r="FF838">
        <f>IF($GS838&gt;=3,INDEX($DN:$DN,$GR838+3),"")</f>
      </c>
      <c r="FG838">
        <f>IF($GS838&gt;=4,INDEX($DN:$DN,$GR838+4),"")</f>
      </c>
      <c r="FH838">
        <f>IF($GS838&gt;=5,INDEX($DN:$DN,$GR838+5),"")</f>
      </c>
      <c r="FI838">
        <f>IF($GS838&gt;=6,INDEX($DN:$DN,$GR838+6),"")</f>
      </c>
      <c r="FJ838">
        <f>IF($GS838&gt;=7,INDEX($DN:$DN,$GR838+7),"")</f>
      </c>
      <c r="FK838">
        <f>IF($GS838&gt;=8,INDEX($DN:$DN,$GR838+8),"")</f>
      </c>
      <c r="FL838">
        <f>IF($GS838&gt;=9,INDEX($DN:$DN,$GR838+9),"")</f>
      </c>
      <c r="FM838">
        <f>IF($GS838&gt;=10,INDEX($DN:$DN,$GR838+10),"")</f>
      </c>
      <c r="FN838">
        <f>IF($GS838&gt;=11,INDEX($DN:$DN,$GR838+11),"")</f>
      </c>
      <c r="FO838">
        <f>IF($GS838&gt;=12,INDEX($DN:$DN,$GR838+12),"")</f>
      </c>
      <c r="FP838">
        <f>IF($GS838&gt;=13,INDEX($DN:$DN,$GR838+13),"")</f>
      </c>
      <c r="FQ838">
        <f>IF($GS838&gt;=14,INDEX($DN:$DN,$GR838+14),"")</f>
      </c>
      <c r="FR838">
        <f>IF($GS838&gt;=15,INDEX($DN:$DN,$GR838+15),"")</f>
      </c>
      <c r="FS838">
        <f>IF($GS838&gt;=16,INDEX($DN:$DN,$GR838+16),"")</f>
      </c>
      <c r="FT838">
        <f>IF($GS838&gt;=17,INDEX($DN:$DN,$GR838+17),"")</f>
      </c>
      <c r="FU838">
        <f>IF($GS838&gt;=18,INDEX($DN:$DN,$GR838+18),"")</f>
      </c>
      <c r="FV838">
        <f>IF($GS838&gt;=19,INDEX($DN:$DN,$GR838+19),"")</f>
      </c>
      <c r="FW838">
        <f>IF($GS838&gt;=20,INDEX($DN:$DN,$GR838+20),"")</f>
      </c>
      <c r="FX838">
        <f>IF($GS838&gt;=21,INDEX($DN:$DN,$GR838+21),"")</f>
      </c>
      <c r="FY838">
        <f>IF($GS838&gt;=22,INDEX($DN:$DN,$GR838+22),"")</f>
      </c>
      <c r="FZ838">
        <f>IF($GS838&gt;=23,INDEX($DN:$DN,$GR838+23),"")</f>
      </c>
      <c r="GA838">
        <f>IF($GS838&gt;=24,INDEX($DN:$DN,$GR838+24),"")</f>
      </c>
      <c r="GB838">
        <f>IF($GS838&gt;=25,INDEX($DN:$DN,$GR838+25),"")</f>
      </c>
      <c r="GC838">
        <f>IF($GS838&gt;=26,INDEX($DN:$DN,$GR838+26),"")</f>
      </c>
      <c r="GD838">
        <f>IF($GS838&gt;=27,INDEX($DN:$DN,$GR838+27),"")</f>
      </c>
      <c r="GE838">
        <f>IF($GS838&gt;=28,INDEX($DN:$DN,$GR838+28),"")</f>
      </c>
      <c r="GF838">
        <f>IF($GS838&gt;=29,INDEX($DN:$DN,$GR838+29),"")</f>
      </c>
      <c r="GG838">
        <f>IF($GS838&gt;=30,INDEX($DN:$DN,$GR838+30),"")</f>
      </c>
      <c r="GH838">
        <f>IF($GS838&gt;=31,INDEX($DN:$DN,$GR838+31),"")</f>
      </c>
      <c r="GI838">
        <f>IF($GS838&gt;=32,INDEX($DN:$DN,$GR838+32),"")</f>
      </c>
      <c r="GJ838">
        <f>IF($GS838&gt;=33,INDEX($DN:$DN,$GR838+33),"")</f>
      </c>
      <c r="GK838">
        <f>IF($GS838&gt;=34,INDEX($DN:$DN,$GR838+34),"")</f>
      </c>
      <c r="GL838">
        <f>IF($GS838&gt;=35,INDEX($DN:$DN,$GR838+35),"")</f>
      </c>
      <c r="GM838">
        <f>IF($GS838&gt;=36,INDEX($DN:$DN,$GR838+36),"")</f>
      </c>
      <c r="GN838">
        <f>IF($GS838&gt;=37,INDEX($DN:$DN,$GR838+37),"")</f>
      </c>
      <c r="GO838">
        <f>IF($GS838&gt;=38,INDEX($DN:$DN,$GR838+38),"")</f>
      </c>
      <c r="GP838">
        <f>IF($GS838&gt;=39,INDEX($DN:$DN,$GR838+39),"")</f>
      </c>
      <c r="GQ838">
        <f>IF($GS838&gt;=40,INDEX($DN:$DN,$GR838+40),"")</f>
      </c>
      <c r="GR838">
        <f>IFERROR(MATCH($DL838,$DM$2:$DM$148,0)+1,0)</f>
      </c>
      <c r="GS838">
        <f>IFERROR(INDEX($DO$2:$DO$148,MATCH($DL838,$DM$2:$DM$148,0)),0)</f>
      </c>
      <c r="GT838">
        <f>IFERROR(MATCH($Z838,$DP$838:$FC$838,0),0)</f>
      </c>
      <c r="GU838">
        <f>IF($GT838&gt;0,INDEX($FD$838:$GQ$838,$GT838),"")</f>
      </c>
      <c r="GX838">
        <f>IF($JG838&gt;=1,INDEX($GV:$GV,$JF838+1),"")</f>
      </c>
      <c r="GY838">
        <f>IF($JG838&gt;=2,INDEX($GV:$GV,$JF838+2),"")</f>
      </c>
      <c r="GZ838">
        <f>IF($JG838&gt;=3,INDEX($GV:$GV,$JF838+3),"")</f>
      </c>
      <c r="HA838">
        <f>IF($JG838&gt;=4,INDEX($GV:$GV,$JF838+4),"")</f>
      </c>
      <c r="HB838">
        <f>IF($JG838&gt;=5,INDEX($GV:$GV,$JF838+5),"")</f>
      </c>
      <c r="HC838">
        <f>IF($JG838&gt;=6,INDEX($GV:$GV,$JF838+6),"")</f>
      </c>
      <c r="HD838">
        <f>IF($JG838&gt;=7,INDEX($GV:$GV,$JF838+7),"")</f>
      </c>
      <c r="HE838">
        <f>IF($JG838&gt;=8,INDEX($GV:$GV,$JF838+8),"")</f>
      </c>
      <c r="HF838">
        <f>IF($JG838&gt;=9,INDEX($GV:$GV,$JF838+9),"")</f>
      </c>
      <c r="HG838">
        <f>IF($JG838&gt;=10,INDEX($GV:$GV,$JF838+10),"")</f>
      </c>
      <c r="HH838">
        <f>IF($JG838&gt;=11,INDEX($GV:$GV,$JF838+11),"")</f>
      </c>
      <c r="HI838">
        <f>IF($JG838&gt;=12,INDEX($GV:$GV,$JF838+12),"")</f>
      </c>
      <c r="HJ838">
        <f>IF($JG838&gt;=13,INDEX($GV:$GV,$JF838+13),"")</f>
      </c>
      <c r="HK838">
        <f>IF($JG838&gt;=14,INDEX($GV:$GV,$JF838+14),"")</f>
      </c>
      <c r="HL838">
        <f>IF($JG838&gt;=15,INDEX($GV:$GV,$JF838+15),"")</f>
      </c>
      <c r="HM838">
        <f>IF($JG838&gt;=16,INDEX($GV:$GV,$JF838+16),"")</f>
      </c>
      <c r="HN838">
        <f>IF($JG838&gt;=17,INDEX($GV:$GV,$JF838+17),"")</f>
      </c>
      <c r="HO838">
        <f>IF($JG838&gt;=18,INDEX($GV:$GV,$JF838+18),"")</f>
      </c>
      <c r="HP838">
        <f>IF($JG838&gt;=19,INDEX($GV:$GV,$JF838+19),"")</f>
      </c>
      <c r="HQ838">
        <f>IF($JG838&gt;=20,INDEX($GV:$GV,$JF838+20),"")</f>
      </c>
      <c r="HR838">
        <f>IF($JG838&gt;=21,INDEX($GV:$GV,$JF838+21),"")</f>
      </c>
      <c r="HS838">
        <f>IF($JG838&gt;=22,INDEX($GV:$GV,$JF838+22),"")</f>
      </c>
      <c r="HT838">
        <f>IF($JG838&gt;=23,INDEX($GV:$GV,$JF838+23),"")</f>
      </c>
      <c r="HU838">
        <f>IF($JG838&gt;=24,INDEX($GV:$GV,$JF838+24),"")</f>
      </c>
      <c r="HV838">
        <f>IF($JG838&gt;=25,INDEX($GV:$GV,$JF838+25),"")</f>
      </c>
      <c r="HW838">
        <f>IF($JG838&gt;=26,INDEX($GV:$GV,$JF838+26),"")</f>
      </c>
      <c r="HX838">
        <f>IF($JG838&gt;=27,INDEX($GV:$GV,$JF838+27),"")</f>
      </c>
      <c r="HY838">
        <f>IF($JG838&gt;=28,INDEX($GV:$GV,$JF838+28),"")</f>
      </c>
      <c r="HZ838">
        <f>IF($JG838&gt;=29,INDEX($GV:$GV,$JF838+29),"")</f>
      </c>
      <c r="IA838">
        <f>IF($JG838&gt;=30,INDEX($GV:$GV,$JF838+30),"")</f>
      </c>
      <c r="IB838">
        <f>IF($JG838&gt;=31,INDEX($GV:$GV,$JF838+31),"")</f>
      </c>
      <c r="IC838">
        <f>IF($JG838&gt;=32,INDEX($GV:$GV,$JF838+32),"")</f>
      </c>
      <c r="ID838">
        <f>IF($JG838&gt;=33,INDEX($GV:$GV,$JF838+33),"")</f>
      </c>
      <c r="IE838">
        <f>IF($JG838&gt;=34,INDEX($GV:$GV,$JF838+34),"")</f>
      </c>
      <c r="IF838">
        <f>IF($JG838&gt;=35,INDEX($GV:$GV,$JF838+35),"")</f>
      </c>
      <c r="IG838">
        <f>IF($JG838&gt;=36,INDEX($GV:$GV,$JF838+36),"")</f>
      </c>
      <c r="IH838">
        <f>IF($JG838&gt;=37,INDEX($GV:$GV,$JF838+37),"")</f>
      </c>
      <c r="II838">
        <f>IF($JG838&gt;=38,INDEX($GV:$GV,$JF838+38),"")</f>
      </c>
      <c r="IJ838">
        <f>IF($JG838&gt;=39,INDEX($GV:$GV,$JF838+39),"")</f>
      </c>
      <c r="IK838">
        <f>IF($JG838&gt;=40,INDEX($GV:$GV,$JF838+40),"")</f>
      </c>
      <c r="IL838">
        <f>IF($JG838&gt;=41,INDEX($GV:$GV,$JF838+41),"")</f>
      </c>
      <c r="IM838">
        <f>IF($JG838&gt;=42,INDEX($GV:$GV,$JF838+42),"")</f>
      </c>
      <c r="IN838">
        <f>IF($JG838&gt;=43,INDEX($GV:$GV,$JF838+43),"")</f>
      </c>
      <c r="IO838">
        <f>IF($JG838&gt;=44,INDEX($GV:$GV,$JF838+44),"")</f>
      </c>
      <c r="IP838">
        <f>IF($JG838&gt;=45,INDEX($GV:$GV,$JF838+45),"")</f>
      </c>
      <c r="IQ838">
        <f>IF($JG838&gt;=46,INDEX($GV:$GV,$JF838+46),"")</f>
      </c>
      <c r="IR838">
        <f>IF($JG838&gt;=47,INDEX($GV:$GV,$JF838+47),"")</f>
      </c>
      <c r="IS838">
        <f>IF($JG838&gt;=48,INDEX($GV:$GV,$JF838+48),"")</f>
      </c>
      <c r="IT838">
        <f>IF($JG838&gt;=49,INDEX($GV:$GV,$JF838+49),"")</f>
      </c>
      <c r="IU838">
        <f>IF($JG838&gt;=50,INDEX($GV:$GV,$JF838+50),"")</f>
      </c>
      <c r="IV838">
        <f>IF($JG838&gt;=51,INDEX($GV:$GV,$JF838+51),"")</f>
      </c>
      <c r="IW838">
        <f>IF($JG838&gt;=52,INDEX($GV:$GV,$JF838+52),"")</f>
      </c>
      <c r="IX838">
        <f>IF($JG838&gt;=53,INDEX($GV:$GV,$JF838+53),"")</f>
      </c>
      <c r="IY838">
        <f>IF($JG838&gt;=54,INDEX($GV:$GV,$JF838+54),"")</f>
      </c>
      <c r="IZ838">
        <f>IF($JG838&gt;=55,INDEX($GV:$GV,$JF838+55),"")</f>
      </c>
      <c r="JA838">
        <f>IF($JG838&gt;=56,INDEX($GV:$GV,$JF838+56),"")</f>
      </c>
      <c r="JB838">
        <f>IF($JG838&gt;=57,INDEX($GV:$GV,$JF838+57),"")</f>
      </c>
      <c r="JC838">
        <f>IF($JG838&gt;=58,INDEX($GV:$GV,$JF838+58),"")</f>
      </c>
      <c r="JD838">
        <f>IF($JG838&gt;=59,INDEX($GV:$GV,$JF838+59),"")</f>
      </c>
      <c r="JE838">
        <f>IF($JG838&gt;=60,INDEX($GV:$GV,$JF838+60),"")</f>
      </c>
      <c r="JF838">
        <f>IFERROR(MATCH($GU838,$GV$2:$GV$322,0)+1,0)</f>
      </c>
      <c r="JG838">
        <f>IFERROR(INDEX($GW$2:$GW$322,MATCH($GU838,$GV$2:$GV$322,0)),0)</f>
      </c>
      <c r="JH838" t="s">
        <v>44</v>
      </c>
      <c r="JI838" t="s">
        <v>44</v>
      </c>
    </row>
    <row r="839" spans="1:269" x14ac:dyDescent="0.25">
      <c r="R839">
        <f>IF(OR($U839="",$Q839=""),"",IFERROR($U839/$Q839,0))</f>
      </c>
      <c r="S839">
        <f>IF($U839="","",
SUM($T839,$V839,$AA839,$W839,$Y839)*
(1-IF($AB839="",0,VALUE($AB839)/100)))</f>
      </c>
      <c r="T839">
        <f>IF($U839="","",$U839)</f>
      </c>
      <c r="V839">
        <f>IF($U839="","",
IF($O839="","",
IF(ISNUMBER(SEARCH("exempt",LOWER($O839))),0,
$U839*(VALUE(SUBSTITUTE($O839,"%",""))/100))))</f>
      </c>
      <c r="AC839">
        <f>IFERROR(IF(FIND(" - ",$K839)&gt;0,MID($K839,FIND(" - ",$K839)+3,LEN($K839)),""),"")</f>
      </c>
      <c r="AL839" t="s">
        <v>1879</v>
      </c>
      <c r="AT839">
        <f>IFERROR(LEFT($K839,FIND(" - ",$K839)-1),$K839)</f>
      </c>
      <c r="AW839">
        <f>IF($CL839&gt;=1,INDEX($AU:$AU,$CK839+1),"")</f>
      </c>
      <c r="AX839">
        <f>IF($CL839&gt;=2,INDEX($AU:$AU,$CK839+2),"")</f>
      </c>
      <c r="AY839">
        <f>IF($CL839&gt;=3,INDEX($AU:$AU,$CK839+3),"")</f>
      </c>
      <c r="AZ839">
        <f>IF($CL839&gt;=4,INDEX($AU:$AU,$CK839+4),"")</f>
      </c>
      <c r="BA839">
        <f>IF($CL839&gt;=5,INDEX($AU:$AU,$CK839+5),"")</f>
      </c>
      <c r="BB839">
        <f>IF($CL839&gt;=6,INDEX($AU:$AU,$CK839+6),"")</f>
      </c>
      <c r="BC839">
        <f>IF($CL839&gt;=7,INDEX($AU:$AU,$CK839+7),"")</f>
      </c>
      <c r="BD839">
        <f>IF($CL839&gt;=8,INDEX($AU:$AU,$CK839+8),"")</f>
      </c>
      <c r="BE839">
        <f>IF($CL839&gt;=9,INDEX($AU:$AU,$CK839+9),"")</f>
      </c>
      <c r="BF839">
        <f>IF($CL839&gt;=10,INDEX($AU:$AU,$CK839+10),"")</f>
      </c>
      <c r="BG839">
        <f>IF($CL839&gt;=11,INDEX($AU:$AU,$CK839+11),"")</f>
      </c>
      <c r="BH839">
        <f>IF($CL839&gt;=12,INDEX($AU:$AU,$CK839+12),"")</f>
      </c>
      <c r="BI839">
        <f>IF($CL839&gt;=13,INDEX($AU:$AU,$CK839+13),"")</f>
      </c>
      <c r="BJ839">
        <f>IF($CL839&gt;=14,INDEX($AU:$AU,$CK839+14),"")</f>
      </c>
      <c r="BK839">
        <f>IF($CL839&gt;=15,INDEX($AU:$AU,$CK839+15),"")</f>
      </c>
      <c r="BL839">
        <f>IF($CL839&gt;=16,INDEX($AU:$AU,$CK839+16),"")</f>
      </c>
      <c r="BM839">
        <f>IF($CL839&gt;=17,INDEX($AU:$AU,$CK839+17),"")</f>
      </c>
      <c r="BN839">
        <f>IF($CL839&gt;=18,INDEX($AU:$AU,$CK839+18),"")</f>
      </c>
      <c r="BO839">
        <f>IF($CL839&gt;=19,INDEX($AU:$AU,$CK839+19),"")</f>
      </c>
      <c r="BP839">
        <f>IF($CL839&gt;=20,INDEX($AU:$AU,$CK839+20),"")</f>
      </c>
      <c r="BQ839">
        <f>IF($CL839&gt;=21,INDEX($AU:$AU,$CK839+21),"")</f>
      </c>
      <c r="BR839">
        <f>IF($CL839&gt;=22,INDEX($AU:$AU,$CK839+22),"")</f>
      </c>
      <c r="BS839">
        <f>IF($CL839&gt;=23,INDEX($AU:$AU,$CK839+23),"")</f>
      </c>
      <c r="BT839">
        <f>IF($CL839&gt;=24,INDEX($AU:$AU,$CK839+24),"")</f>
      </c>
      <c r="BU839">
        <f>IF($CL839&gt;=25,INDEX($AU:$AU,$CK839+25),"")</f>
      </c>
      <c r="BV839">
        <f>IF($CL839&gt;=26,INDEX($AU:$AU,$CK839+26),"")</f>
      </c>
      <c r="BW839">
        <f>IF($CL839&gt;=27,INDEX($AU:$AU,$CK839+27),"")</f>
      </c>
      <c r="BX839">
        <f>IF($CL839&gt;=28,INDEX($AU:$AU,$CK839+28),"")</f>
      </c>
      <c r="BY839">
        <f>IF($CL839&gt;=29,INDEX($AU:$AU,$CK839+29),"")</f>
      </c>
      <c r="BZ839">
        <f>IF($CL839&gt;=30,INDEX($AU:$AU,$CK839+30),"")</f>
      </c>
      <c r="CA839">
        <f>IF($CL839&gt;=31,INDEX($AU:$AU,$CK839+31),"")</f>
      </c>
      <c r="CB839">
        <f>IF($CL839&gt;=32,INDEX($AU:$AU,$CK839+32),"")</f>
      </c>
      <c r="CC839">
        <f>IF($CL839&gt;=33,INDEX($AU:$AU,$CK839+33),"")</f>
      </c>
      <c r="CD839">
        <f>IF($CL839&gt;=34,INDEX($AU:$AU,$CK839+34),"")</f>
      </c>
      <c r="CE839">
        <f>IF($CL839&gt;=35,INDEX($AU:$AU,$CK839+35),"")</f>
      </c>
      <c r="CF839">
        <f>IF($CL839&gt;=36,INDEX($AU:$AU,$CK839+36),"")</f>
      </c>
      <c r="CG839">
        <f>IF($CL839&gt;=37,INDEX($AU:$AU,$CK839+37),"")</f>
      </c>
      <c r="CH839">
        <f>IF($CL839&gt;=38,INDEX($AU:$AU,$CK839+38),"")</f>
      </c>
      <c r="CI839">
        <f>IF($CL839&gt;=39,INDEX($AU:$AU,$CK839+39),"")</f>
      </c>
      <c r="CJ839">
        <f>IF($CL839&gt;=40,INDEX($AU:$AU,$CK839+40),"")</f>
      </c>
      <c r="CK839">
        <f>IFERROR(MATCH($AT839,$AU$2:$AU$133,0)+1,0)</f>
      </c>
      <c r="CL839">
        <f>IFERROR(INDEX($AV$2:$AV$133,MATCH($AT839,$AU$2:$AU$133,0)),0)</f>
      </c>
      <c r="CM839">
        <f>IFERROR(LEFT($L839,FIND(" - ",$L839)-1),$L839)</f>
      </c>
      <c r="CN839" t="s">
        <v>149</v>
      </c>
      <c r="CP839">
        <f>IF($DK839&gt;=1,INDEX($CN:$CN,$DJ839+1),"")</f>
      </c>
      <c r="CQ839">
        <f>IF($DK839&gt;=2,INDEX($CN:$CN,$DJ839+2),"")</f>
      </c>
      <c r="CR839">
        <f>IF($DK839&gt;=3,INDEX($CN:$CN,$DJ839+3),"")</f>
      </c>
      <c r="CS839">
        <f>IF($DK839&gt;=4,INDEX($CN:$CN,$DJ839+4),"")</f>
      </c>
      <c r="CT839">
        <f>IF($DK839&gt;=5,INDEX($CN:$CN,$DJ839+5),"")</f>
      </c>
      <c r="CU839">
        <f>IF($DK839&gt;=6,INDEX($CN:$CN,$DJ839+6),"")</f>
      </c>
      <c r="CV839">
        <f>IF($DK839&gt;=7,INDEX($CN:$CN,$DJ839+7),"")</f>
      </c>
      <c r="CW839">
        <f>IF($DK839&gt;=8,INDEX($CN:$CN,$DJ839+8),"")</f>
      </c>
      <c r="CX839">
        <f>IF($DK839&gt;=9,INDEX($CN:$CN,$DJ839+9),"")</f>
      </c>
      <c r="CY839">
        <f>IF($DK839&gt;=10,INDEX($CN:$CN,$DJ839+10),"")</f>
      </c>
      <c r="CZ839">
        <f>IF($DK839&gt;=11,INDEX($CN:$CN,$DJ839+11),"")</f>
      </c>
      <c r="DA839">
        <f>IF($DK839&gt;=12,INDEX($CN:$CN,$DJ839+12),"")</f>
      </c>
      <c r="DB839">
        <f>IF($DK839&gt;=13,INDEX($CN:$CN,$DJ839+13),"")</f>
      </c>
      <c r="DC839">
        <f>IF($DK839&gt;=14,INDEX($CN:$CN,$DJ839+14),"")</f>
      </c>
      <c r="DD839">
        <f>IF($DK839&gt;=15,INDEX($CN:$CN,$DJ839+15),"")</f>
      </c>
      <c r="DE839">
        <f>IF($DK839&gt;=16,INDEX($CN:$CN,$DJ839+16),"")</f>
      </c>
      <c r="DF839">
        <f>IF($DK839&gt;=17,INDEX($CN:$CN,$DJ839+17),"")</f>
      </c>
      <c r="DG839">
        <f>IF($DK839&gt;=18,INDEX($CN:$CN,$DJ839+18),"")</f>
      </c>
      <c r="DH839">
        <f>IF($DK839&gt;=19,INDEX($CN:$CN,$DJ839+19),"")</f>
      </c>
      <c r="DI839">
        <f>IF($DK839&gt;=20,INDEX($CN:$CN,$DJ839+20),"")</f>
      </c>
      <c r="DJ839">
        <f>IFERROR(MATCH($CM839,$CN$2:$CN$1089,0)+1,0)</f>
      </c>
      <c r="DK839">
        <f>IFERROR(INDEX($CO$2:$CO$1089,MATCH($CM839,$CN$2:$CN$1089,0)),0)</f>
      </c>
      <c r="DL839">
        <f>IFERROR(INDEX($AS:$AS,MATCH($O839,$AR:$AR,0))&amp;"","")</f>
      </c>
      <c r="DP839">
        <f>IF($GS839&gt;=1,INDEX($DM:$DM,$GR839+1),"")</f>
      </c>
      <c r="DQ839">
        <f>IF($GS839&gt;=2,INDEX($DM:$DM,$GR839+2),"")</f>
      </c>
      <c r="DR839">
        <f>IF($GS839&gt;=3,INDEX($DM:$DM,$GR839+3),"")</f>
      </c>
      <c r="DS839">
        <f>IF($GS839&gt;=4,INDEX($DM:$DM,$GR839+4),"")</f>
      </c>
      <c r="DT839">
        <f>IF($GS839&gt;=5,INDEX($DM:$DM,$GR839+5),"")</f>
      </c>
      <c r="DU839">
        <f>IF($GS839&gt;=6,INDEX($DM:$DM,$GR839+6),"")</f>
      </c>
      <c r="DV839">
        <f>IF($GS839&gt;=7,INDEX($DM:$DM,$GR839+7),"")</f>
      </c>
      <c r="DW839">
        <f>IF($GS839&gt;=8,INDEX($DM:$DM,$GR839+8),"")</f>
      </c>
      <c r="DX839">
        <f>IF($GS839&gt;=9,INDEX($DM:$DM,$GR839+9),"")</f>
      </c>
      <c r="DY839">
        <f>IF($GS839&gt;=10,INDEX($DM:$DM,$GR839+10),"")</f>
      </c>
      <c r="DZ839">
        <f>IF($GS839&gt;=11,INDEX($DM:$DM,$GR839+11),"")</f>
      </c>
      <c r="EA839">
        <f>IF($GS839&gt;=12,INDEX($DM:$DM,$GR839+12),"")</f>
      </c>
      <c r="EB839">
        <f>IF($GS839&gt;=13,INDEX($DM:$DM,$GR839+13),"")</f>
      </c>
      <c r="EC839">
        <f>IF($GS839&gt;=14,INDEX($DM:$DM,$GR839+14),"")</f>
      </c>
      <c r="ED839">
        <f>IF($GS839&gt;=15,INDEX($DM:$DM,$GR839+15),"")</f>
      </c>
      <c r="EE839">
        <f>IF($GS839&gt;=16,INDEX($DM:$DM,$GR839+16),"")</f>
      </c>
      <c r="EF839">
        <f>IF($GS839&gt;=17,INDEX($DM:$DM,$GR839+17),"")</f>
      </c>
      <c r="EG839">
        <f>IF($GS839&gt;=18,INDEX($DM:$DM,$GR839+18),"")</f>
      </c>
      <c r="EH839">
        <f>IF($GS839&gt;=19,INDEX($DM:$DM,$GR839+19),"")</f>
      </c>
      <c r="EI839">
        <f>IF($GS839&gt;=20,INDEX($DM:$DM,$GR839+20),"")</f>
      </c>
      <c r="EJ839">
        <f>IF($GS839&gt;=21,INDEX($DM:$DM,$GR839+21),"")</f>
      </c>
      <c r="EK839">
        <f>IF($GS839&gt;=22,INDEX($DM:$DM,$GR839+22),"")</f>
      </c>
      <c r="EL839">
        <f>IF($GS839&gt;=23,INDEX($DM:$DM,$GR839+23),"")</f>
      </c>
      <c r="EM839">
        <f>IF($GS839&gt;=24,INDEX($DM:$DM,$GR839+24),"")</f>
      </c>
      <c r="EN839">
        <f>IF($GS839&gt;=25,INDEX($DM:$DM,$GR839+25),"")</f>
      </c>
      <c r="EO839">
        <f>IF($GS839&gt;=26,INDEX($DM:$DM,$GR839+26),"")</f>
      </c>
      <c r="EP839">
        <f>IF($GS839&gt;=27,INDEX($DM:$DM,$GR839+27),"")</f>
      </c>
      <c r="EQ839">
        <f>IF($GS839&gt;=28,INDEX($DM:$DM,$GR839+28),"")</f>
      </c>
      <c r="ER839">
        <f>IF($GS839&gt;=29,INDEX($DM:$DM,$GR839+29),"")</f>
      </c>
      <c r="ES839">
        <f>IF($GS839&gt;=30,INDEX($DM:$DM,$GR839+30),"")</f>
      </c>
      <c r="ET839">
        <f>IF($GS839&gt;=31,INDEX($DM:$DM,$GR839+31),"")</f>
      </c>
      <c r="EU839">
        <f>IF($GS839&gt;=32,INDEX($DM:$DM,$GR839+32),"")</f>
      </c>
      <c r="EV839">
        <f>IF($GS839&gt;=33,INDEX($DM:$DM,$GR839+33),"")</f>
      </c>
      <c r="EW839">
        <f>IF($GS839&gt;=34,INDEX($DM:$DM,$GR839+34),"")</f>
      </c>
      <c r="EX839">
        <f>IF($GS839&gt;=35,INDEX($DM:$DM,$GR839+35),"")</f>
      </c>
      <c r="EY839">
        <f>IF($GS839&gt;=36,INDEX($DM:$DM,$GR839+36),"")</f>
      </c>
      <c r="EZ839">
        <f>IF($GS839&gt;=37,INDEX($DM:$DM,$GR839+37),"")</f>
      </c>
      <c r="FA839">
        <f>IF($GS839&gt;=38,INDEX($DM:$DM,$GR839+38),"")</f>
      </c>
      <c r="FB839">
        <f>IF($GS839&gt;=39,INDEX($DM:$DM,$GR839+39),"")</f>
      </c>
      <c r="FC839">
        <f>IF($GS839&gt;=40,INDEX($DM:$DM,$GR839+40),"")</f>
      </c>
      <c r="FD839">
        <f>IF($GS839&gt;=1,INDEX($DN:$DN,$GR839+1),"")</f>
      </c>
      <c r="FE839">
        <f>IF($GS839&gt;=2,INDEX($DN:$DN,$GR839+2),"")</f>
      </c>
      <c r="FF839">
        <f>IF($GS839&gt;=3,INDEX($DN:$DN,$GR839+3),"")</f>
      </c>
      <c r="FG839">
        <f>IF($GS839&gt;=4,INDEX($DN:$DN,$GR839+4),"")</f>
      </c>
      <c r="FH839">
        <f>IF($GS839&gt;=5,INDEX($DN:$DN,$GR839+5),"")</f>
      </c>
      <c r="FI839">
        <f>IF($GS839&gt;=6,INDEX($DN:$DN,$GR839+6),"")</f>
      </c>
      <c r="FJ839">
        <f>IF($GS839&gt;=7,INDEX($DN:$DN,$GR839+7),"")</f>
      </c>
      <c r="FK839">
        <f>IF($GS839&gt;=8,INDEX($DN:$DN,$GR839+8),"")</f>
      </c>
      <c r="FL839">
        <f>IF($GS839&gt;=9,INDEX($DN:$DN,$GR839+9),"")</f>
      </c>
      <c r="FM839">
        <f>IF($GS839&gt;=10,INDEX($DN:$DN,$GR839+10),"")</f>
      </c>
      <c r="FN839">
        <f>IF($GS839&gt;=11,INDEX($DN:$DN,$GR839+11),"")</f>
      </c>
      <c r="FO839">
        <f>IF($GS839&gt;=12,INDEX($DN:$DN,$GR839+12),"")</f>
      </c>
      <c r="FP839">
        <f>IF($GS839&gt;=13,INDEX($DN:$DN,$GR839+13),"")</f>
      </c>
      <c r="FQ839">
        <f>IF($GS839&gt;=14,INDEX($DN:$DN,$GR839+14),"")</f>
      </c>
      <c r="FR839">
        <f>IF($GS839&gt;=15,INDEX($DN:$DN,$GR839+15),"")</f>
      </c>
      <c r="FS839">
        <f>IF($GS839&gt;=16,INDEX($DN:$DN,$GR839+16),"")</f>
      </c>
      <c r="FT839">
        <f>IF($GS839&gt;=17,INDEX($DN:$DN,$GR839+17),"")</f>
      </c>
      <c r="FU839">
        <f>IF($GS839&gt;=18,INDEX($DN:$DN,$GR839+18),"")</f>
      </c>
      <c r="FV839">
        <f>IF($GS839&gt;=19,INDEX($DN:$DN,$GR839+19),"")</f>
      </c>
      <c r="FW839">
        <f>IF($GS839&gt;=20,INDEX($DN:$DN,$GR839+20),"")</f>
      </c>
      <c r="FX839">
        <f>IF($GS839&gt;=21,INDEX($DN:$DN,$GR839+21),"")</f>
      </c>
      <c r="FY839">
        <f>IF($GS839&gt;=22,INDEX($DN:$DN,$GR839+22),"")</f>
      </c>
      <c r="FZ839">
        <f>IF($GS839&gt;=23,INDEX($DN:$DN,$GR839+23),"")</f>
      </c>
      <c r="GA839">
        <f>IF($GS839&gt;=24,INDEX($DN:$DN,$GR839+24),"")</f>
      </c>
      <c r="GB839">
        <f>IF($GS839&gt;=25,INDEX($DN:$DN,$GR839+25),"")</f>
      </c>
      <c r="GC839">
        <f>IF($GS839&gt;=26,INDEX($DN:$DN,$GR839+26),"")</f>
      </c>
      <c r="GD839">
        <f>IF($GS839&gt;=27,INDEX($DN:$DN,$GR839+27),"")</f>
      </c>
      <c r="GE839">
        <f>IF($GS839&gt;=28,INDEX($DN:$DN,$GR839+28),"")</f>
      </c>
      <c r="GF839">
        <f>IF($GS839&gt;=29,INDEX($DN:$DN,$GR839+29),"")</f>
      </c>
      <c r="GG839">
        <f>IF($GS839&gt;=30,INDEX($DN:$DN,$GR839+30),"")</f>
      </c>
      <c r="GH839">
        <f>IF($GS839&gt;=31,INDEX($DN:$DN,$GR839+31),"")</f>
      </c>
      <c r="GI839">
        <f>IF($GS839&gt;=32,INDEX($DN:$DN,$GR839+32),"")</f>
      </c>
      <c r="GJ839">
        <f>IF($GS839&gt;=33,INDEX($DN:$DN,$GR839+33),"")</f>
      </c>
      <c r="GK839">
        <f>IF($GS839&gt;=34,INDEX($DN:$DN,$GR839+34),"")</f>
      </c>
      <c r="GL839">
        <f>IF($GS839&gt;=35,INDEX($DN:$DN,$GR839+35),"")</f>
      </c>
      <c r="GM839">
        <f>IF($GS839&gt;=36,INDEX($DN:$DN,$GR839+36),"")</f>
      </c>
      <c r="GN839">
        <f>IF($GS839&gt;=37,INDEX($DN:$DN,$GR839+37),"")</f>
      </c>
      <c r="GO839">
        <f>IF($GS839&gt;=38,INDEX($DN:$DN,$GR839+38),"")</f>
      </c>
      <c r="GP839">
        <f>IF($GS839&gt;=39,INDEX($DN:$DN,$GR839+39),"")</f>
      </c>
      <c r="GQ839">
        <f>IF($GS839&gt;=40,INDEX($DN:$DN,$GR839+40),"")</f>
      </c>
      <c r="GR839">
        <f>IFERROR(MATCH($DL839,$DM$2:$DM$148,0)+1,0)</f>
      </c>
      <c r="GS839">
        <f>IFERROR(INDEX($DO$2:$DO$148,MATCH($DL839,$DM$2:$DM$148,0)),0)</f>
      </c>
      <c r="GT839">
        <f>IFERROR(MATCH($Z839,$DP$839:$FC$839,0),0)</f>
      </c>
      <c r="GU839">
        <f>IF($GT839&gt;0,INDEX($FD$839:$GQ$839,$GT839),"")</f>
      </c>
      <c r="GX839">
        <f>IF($JG839&gt;=1,INDEX($GV:$GV,$JF839+1),"")</f>
      </c>
      <c r="GY839">
        <f>IF($JG839&gt;=2,INDEX($GV:$GV,$JF839+2),"")</f>
      </c>
      <c r="GZ839">
        <f>IF($JG839&gt;=3,INDEX($GV:$GV,$JF839+3),"")</f>
      </c>
      <c r="HA839">
        <f>IF($JG839&gt;=4,INDEX($GV:$GV,$JF839+4),"")</f>
      </c>
      <c r="HB839">
        <f>IF($JG839&gt;=5,INDEX($GV:$GV,$JF839+5),"")</f>
      </c>
      <c r="HC839">
        <f>IF($JG839&gt;=6,INDEX($GV:$GV,$JF839+6),"")</f>
      </c>
      <c r="HD839">
        <f>IF($JG839&gt;=7,INDEX($GV:$GV,$JF839+7),"")</f>
      </c>
      <c r="HE839">
        <f>IF($JG839&gt;=8,INDEX($GV:$GV,$JF839+8),"")</f>
      </c>
      <c r="HF839">
        <f>IF($JG839&gt;=9,INDEX($GV:$GV,$JF839+9),"")</f>
      </c>
      <c r="HG839">
        <f>IF($JG839&gt;=10,INDEX($GV:$GV,$JF839+10),"")</f>
      </c>
      <c r="HH839">
        <f>IF($JG839&gt;=11,INDEX($GV:$GV,$JF839+11),"")</f>
      </c>
      <c r="HI839">
        <f>IF($JG839&gt;=12,INDEX($GV:$GV,$JF839+12),"")</f>
      </c>
      <c r="HJ839">
        <f>IF($JG839&gt;=13,INDEX($GV:$GV,$JF839+13),"")</f>
      </c>
      <c r="HK839">
        <f>IF($JG839&gt;=14,INDEX($GV:$GV,$JF839+14),"")</f>
      </c>
      <c r="HL839">
        <f>IF($JG839&gt;=15,INDEX($GV:$GV,$JF839+15),"")</f>
      </c>
      <c r="HM839">
        <f>IF($JG839&gt;=16,INDEX($GV:$GV,$JF839+16),"")</f>
      </c>
      <c r="HN839">
        <f>IF($JG839&gt;=17,INDEX($GV:$GV,$JF839+17),"")</f>
      </c>
      <c r="HO839">
        <f>IF($JG839&gt;=18,INDEX($GV:$GV,$JF839+18),"")</f>
      </c>
      <c r="HP839">
        <f>IF($JG839&gt;=19,INDEX($GV:$GV,$JF839+19),"")</f>
      </c>
      <c r="HQ839">
        <f>IF($JG839&gt;=20,INDEX($GV:$GV,$JF839+20),"")</f>
      </c>
      <c r="HR839">
        <f>IF($JG839&gt;=21,INDEX($GV:$GV,$JF839+21),"")</f>
      </c>
      <c r="HS839">
        <f>IF($JG839&gt;=22,INDEX($GV:$GV,$JF839+22),"")</f>
      </c>
      <c r="HT839">
        <f>IF($JG839&gt;=23,INDEX($GV:$GV,$JF839+23),"")</f>
      </c>
      <c r="HU839">
        <f>IF($JG839&gt;=24,INDEX($GV:$GV,$JF839+24),"")</f>
      </c>
      <c r="HV839">
        <f>IF($JG839&gt;=25,INDEX($GV:$GV,$JF839+25),"")</f>
      </c>
      <c r="HW839">
        <f>IF($JG839&gt;=26,INDEX($GV:$GV,$JF839+26),"")</f>
      </c>
      <c r="HX839">
        <f>IF($JG839&gt;=27,INDEX($GV:$GV,$JF839+27),"")</f>
      </c>
      <c r="HY839">
        <f>IF($JG839&gt;=28,INDEX($GV:$GV,$JF839+28),"")</f>
      </c>
      <c r="HZ839">
        <f>IF($JG839&gt;=29,INDEX($GV:$GV,$JF839+29),"")</f>
      </c>
      <c r="IA839">
        <f>IF($JG839&gt;=30,INDEX($GV:$GV,$JF839+30),"")</f>
      </c>
      <c r="IB839">
        <f>IF($JG839&gt;=31,INDEX($GV:$GV,$JF839+31),"")</f>
      </c>
      <c r="IC839">
        <f>IF($JG839&gt;=32,INDEX($GV:$GV,$JF839+32),"")</f>
      </c>
      <c r="ID839">
        <f>IF($JG839&gt;=33,INDEX($GV:$GV,$JF839+33),"")</f>
      </c>
      <c r="IE839">
        <f>IF($JG839&gt;=34,INDEX($GV:$GV,$JF839+34),"")</f>
      </c>
      <c r="IF839">
        <f>IF($JG839&gt;=35,INDEX($GV:$GV,$JF839+35),"")</f>
      </c>
      <c r="IG839">
        <f>IF($JG839&gt;=36,INDEX($GV:$GV,$JF839+36),"")</f>
      </c>
      <c r="IH839">
        <f>IF($JG839&gt;=37,INDEX($GV:$GV,$JF839+37),"")</f>
      </c>
      <c r="II839">
        <f>IF($JG839&gt;=38,INDEX($GV:$GV,$JF839+38),"")</f>
      </c>
      <c r="IJ839">
        <f>IF($JG839&gt;=39,INDEX($GV:$GV,$JF839+39),"")</f>
      </c>
      <c r="IK839">
        <f>IF($JG839&gt;=40,INDEX($GV:$GV,$JF839+40),"")</f>
      </c>
      <c r="IL839">
        <f>IF($JG839&gt;=41,INDEX($GV:$GV,$JF839+41),"")</f>
      </c>
      <c r="IM839">
        <f>IF($JG839&gt;=42,INDEX($GV:$GV,$JF839+42),"")</f>
      </c>
      <c r="IN839">
        <f>IF($JG839&gt;=43,INDEX($GV:$GV,$JF839+43),"")</f>
      </c>
      <c r="IO839">
        <f>IF($JG839&gt;=44,INDEX($GV:$GV,$JF839+44),"")</f>
      </c>
      <c r="IP839">
        <f>IF($JG839&gt;=45,INDEX($GV:$GV,$JF839+45),"")</f>
      </c>
      <c r="IQ839">
        <f>IF($JG839&gt;=46,INDEX($GV:$GV,$JF839+46),"")</f>
      </c>
      <c r="IR839">
        <f>IF($JG839&gt;=47,INDEX($GV:$GV,$JF839+47),"")</f>
      </c>
      <c r="IS839">
        <f>IF($JG839&gt;=48,INDEX($GV:$GV,$JF839+48),"")</f>
      </c>
      <c r="IT839">
        <f>IF($JG839&gt;=49,INDEX($GV:$GV,$JF839+49),"")</f>
      </c>
      <c r="IU839">
        <f>IF($JG839&gt;=50,INDEX($GV:$GV,$JF839+50),"")</f>
      </c>
      <c r="IV839">
        <f>IF($JG839&gt;=51,INDEX($GV:$GV,$JF839+51),"")</f>
      </c>
      <c r="IW839">
        <f>IF($JG839&gt;=52,INDEX($GV:$GV,$JF839+52),"")</f>
      </c>
      <c r="IX839">
        <f>IF($JG839&gt;=53,INDEX($GV:$GV,$JF839+53),"")</f>
      </c>
      <c r="IY839">
        <f>IF($JG839&gt;=54,INDEX($GV:$GV,$JF839+54),"")</f>
      </c>
      <c r="IZ839">
        <f>IF($JG839&gt;=55,INDEX($GV:$GV,$JF839+55),"")</f>
      </c>
      <c r="JA839">
        <f>IF($JG839&gt;=56,INDEX($GV:$GV,$JF839+56),"")</f>
      </c>
      <c r="JB839">
        <f>IF($JG839&gt;=57,INDEX($GV:$GV,$JF839+57),"")</f>
      </c>
      <c r="JC839">
        <f>IF($JG839&gt;=58,INDEX($GV:$GV,$JF839+58),"")</f>
      </c>
      <c r="JD839">
        <f>IF($JG839&gt;=59,INDEX($GV:$GV,$JF839+59),"")</f>
      </c>
      <c r="JE839">
        <f>IF($JG839&gt;=60,INDEX($GV:$GV,$JF839+60),"")</f>
      </c>
      <c r="JF839">
        <f>IFERROR(MATCH($GU839,$GV$2:$GV$322,0)+1,0)</f>
      </c>
      <c r="JG839">
        <f>IFERROR(INDEX($GW$2:$GW$322,MATCH($GU839,$GV$2:$GV$322,0)),0)</f>
      </c>
      <c r="JH839" t="s">
        <v>44</v>
      </c>
      <c r="JI839" t="s">
        <v>44</v>
      </c>
    </row>
    <row r="840" spans="1:269" x14ac:dyDescent="0.25">
      <c r="R840">
        <f>IF(OR($U840="",$Q840=""),"",IFERROR($U840/$Q840,0))</f>
      </c>
      <c r="S840">
        <f>IF($U840="","",
SUM($T840,$V840,$AA840,$W840,$Y840)*
(1-IF($AB840="",0,VALUE($AB840)/100)))</f>
      </c>
      <c r="T840">
        <f>IF($U840="","",$U840)</f>
      </c>
      <c r="V840">
        <f>IF($U840="","",
IF($O840="","",
IF(ISNUMBER(SEARCH("exempt",LOWER($O840))),0,
$U840*(VALUE(SUBSTITUTE($O840,"%",""))/100))))</f>
      </c>
      <c r="AC840">
        <f>IFERROR(IF(FIND(" - ",$K840)&gt;0,MID($K840,FIND(" - ",$K840)+3,LEN($K840)),""),"")</f>
      </c>
      <c r="AL840" t="s">
        <v>1880</v>
      </c>
      <c r="AT840">
        <f>IFERROR(LEFT($K840,FIND(" - ",$K840)-1),$K840)</f>
      </c>
      <c r="AW840">
        <f>IF($CL840&gt;=1,INDEX($AU:$AU,$CK840+1),"")</f>
      </c>
      <c r="AX840">
        <f>IF($CL840&gt;=2,INDEX($AU:$AU,$CK840+2),"")</f>
      </c>
      <c r="AY840">
        <f>IF($CL840&gt;=3,INDEX($AU:$AU,$CK840+3),"")</f>
      </c>
      <c r="AZ840">
        <f>IF($CL840&gt;=4,INDEX($AU:$AU,$CK840+4),"")</f>
      </c>
      <c r="BA840">
        <f>IF($CL840&gt;=5,INDEX($AU:$AU,$CK840+5),"")</f>
      </c>
      <c r="BB840">
        <f>IF($CL840&gt;=6,INDEX($AU:$AU,$CK840+6),"")</f>
      </c>
      <c r="BC840">
        <f>IF($CL840&gt;=7,INDEX($AU:$AU,$CK840+7),"")</f>
      </c>
      <c r="BD840">
        <f>IF($CL840&gt;=8,INDEX($AU:$AU,$CK840+8),"")</f>
      </c>
      <c r="BE840">
        <f>IF($CL840&gt;=9,INDEX($AU:$AU,$CK840+9),"")</f>
      </c>
      <c r="BF840">
        <f>IF($CL840&gt;=10,INDEX($AU:$AU,$CK840+10),"")</f>
      </c>
      <c r="BG840">
        <f>IF($CL840&gt;=11,INDEX($AU:$AU,$CK840+11),"")</f>
      </c>
      <c r="BH840">
        <f>IF($CL840&gt;=12,INDEX($AU:$AU,$CK840+12),"")</f>
      </c>
      <c r="BI840">
        <f>IF($CL840&gt;=13,INDEX($AU:$AU,$CK840+13),"")</f>
      </c>
      <c r="BJ840">
        <f>IF($CL840&gt;=14,INDEX($AU:$AU,$CK840+14),"")</f>
      </c>
      <c r="BK840">
        <f>IF($CL840&gt;=15,INDEX($AU:$AU,$CK840+15),"")</f>
      </c>
      <c r="BL840">
        <f>IF($CL840&gt;=16,INDEX($AU:$AU,$CK840+16),"")</f>
      </c>
      <c r="BM840">
        <f>IF($CL840&gt;=17,INDEX($AU:$AU,$CK840+17),"")</f>
      </c>
      <c r="BN840">
        <f>IF($CL840&gt;=18,INDEX($AU:$AU,$CK840+18),"")</f>
      </c>
      <c r="BO840">
        <f>IF($CL840&gt;=19,INDEX($AU:$AU,$CK840+19),"")</f>
      </c>
      <c r="BP840">
        <f>IF($CL840&gt;=20,INDEX($AU:$AU,$CK840+20),"")</f>
      </c>
      <c r="BQ840">
        <f>IF($CL840&gt;=21,INDEX($AU:$AU,$CK840+21),"")</f>
      </c>
      <c r="BR840">
        <f>IF($CL840&gt;=22,INDEX($AU:$AU,$CK840+22),"")</f>
      </c>
      <c r="BS840">
        <f>IF($CL840&gt;=23,INDEX($AU:$AU,$CK840+23),"")</f>
      </c>
      <c r="BT840">
        <f>IF($CL840&gt;=24,INDEX($AU:$AU,$CK840+24),"")</f>
      </c>
      <c r="BU840">
        <f>IF($CL840&gt;=25,INDEX($AU:$AU,$CK840+25),"")</f>
      </c>
      <c r="BV840">
        <f>IF($CL840&gt;=26,INDEX($AU:$AU,$CK840+26),"")</f>
      </c>
      <c r="BW840">
        <f>IF($CL840&gt;=27,INDEX($AU:$AU,$CK840+27),"")</f>
      </c>
      <c r="BX840">
        <f>IF($CL840&gt;=28,INDEX($AU:$AU,$CK840+28),"")</f>
      </c>
      <c r="BY840">
        <f>IF($CL840&gt;=29,INDEX($AU:$AU,$CK840+29),"")</f>
      </c>
      <c r="BZ840">
        <f>IF($CL840&gt;=30,INDEX($AU:$AU,$CK840+30),"")</f>
      </c>
      <c r="CA840">
        <f>IF($CL840&gt;=31,INDEX($AU:$AU,$CK840+31),"")</f>
      </c>
      <c r="CB840">
        <f>IF($CL840&gt;=32,INDEX($AU:$AU,$CK840+32),"")</f>
      </c>
      <c r="CC840">
        <f>IF($CL840&gt;=33,INDEX($AU:$AU,$CK840+33),"")</f>
      </c>
      <c r="CD840">
        <f>IF($CL840&gt;=34,INDEX($AU:$AU,$CK840+34),"")</f>
      </c>
      <c r="CE840">
        <f>IF($CL840&gt;=35,INDEX($AU:$AU,$CK840+35),"")</f>
      </c>
      <c r="CF840">
        <f>IF($CL840&gt;=36,INDEX($AU:$AU,$CK840+36),"")</f>
      </c>
      <c r="CG840">
        <f>IF($CL840&gt;=37,INDEX($AU:$AU,$CK840+37),"")</f>
      </c>
      <c r="CH840">
        <f>IF($CL840&gt;=38,INDEX($AU:$AU,$CK840+38),"")</f>
      </c>
      <c r="CI840">
        <f>IF($CL840&gt;=39,INDEX($AU:$AU,$CK840+39),"")</f>
      </c>
      <c r="CJ840">
        <f>IF($CL840&gt;=40,INDEX($AU:$AU,$CK840+40),"")</f>
      </c>
      <c r="CK840">
        <f>IFERROR(MATCH($AT840,$AU$2:$AU$133,0)+1,0)</f>
      </c>
      <c r="CL840">
        <f>IFERROR(INDEX($AV$2:$AV$133,MATCH($AT840,$AU$2:$AU$133,0)),0)</f>
      </c>
      <c r="CM840">
        <f>IFERROR(LEFT($L840,FIND(" - ",$L840)-1),$L840)</f>
      </c>
      <c r="CN840" t="s">
        <v>1881</v>
      </c>
      <c r="CO840">
        <v>1</v>
      </c>
      <c r="CP840">
        <f>IF($DK840&gt;=1,INDEX($CN:$CN,$DJ840+1),"")</f>
      </c>
      <c r="CQ840">
        <f>IF($DK840&gt;=2,INDEX($CN:$CN,$DJ840+2),"")</f>
      </c>
      <c r="CR840">
        <f>IF($DK840&gt;=3,INDEX($CN:$CN,$DJ840+3),"")</f>
      </c>
      <c r="CS840">
        <f>IF($DK840&gt;=4,INDEX($CN:$CN,$DJ840+4),"")</f>
      </c>
      <c r="CT840">
        <f>IF($DK840&gt;=5,INDEX($CN:$CN,$DJ840+5),"")</f>
      </c>
      <c r="CU840">
        <f>IF($DK840&gt;=6,INDEX($CN:$CN,$DJ840+6),"")</f>
      </c>
      <c r="CV840">
        <f>IF($DK840&gt;=7,INDEX($CN:$CN,$DJ840+7),"")</f>
      </c>
      <c r="CW840">
        <f>IF($DK840&gt;=8,INDEX($CN:$CN,$DJ840+8),"")</f>
      </c>
      <c r="CX840">
        <f>IF($DK840&gt;=9,INDEX($CN:$CN,$DJ840+9),"")</f>
      </c>
      <c r="CY840">
        <f>IF($DK840&gt;=10,INDEX($CN:$CN,$DJ840+10),"")</f>
      </c>
      <c r="CZ840">
        <f>IF($DK840&gt;=11,INDEX($CN:$CN,$DJ840+11),"")</f>
      </c>
      <c r="DA840">
        <f>IF($DK840&gt;=12,INDEX($CN:$CN,$DJ840+12),"")</f>
      </c>
      <c r="DB840">
        <f>IF($DK840&gt;=13,INDEX($CN:$CN,$DJ840+13),"")</f>
      </c>
      <c r="DC840">
        <f>IF($DK840&gt;=14,INDEX($CN:$CN,$DJ840+14),"")</f>
      </c>
      <c r="DD840">
        <f>IF($DK840&gt;=15,INDEX($CN:$CN,$DJ840+15),"")</f>
      </c>
      <c r="DE840">
        <f>IF($DK840&gt;=16,INDEX($CN:$CN,$DJ840+16),"")</f>
      </c>
      <c r="DF840">
        <f>IF($DK840&gt;=17,INDEX($CN:$CN,$DJ840+17),"")</f>
      </c>
      <c r="DG840">
        <f>IF($DK840&gt;=18,INDEX($CN:$CN,$DJ840+18),"")</f>
      </c>
      <c r="DH840">
        <f>IF($DK840&gt;=19,INDEX($CN:$CN,$DJ840+19),"")</f>
      </c>
      <c r="DI840">
        <f>IF($DK840&gt;=20,INDEX($CN:$CN,$DJ840+20),"")</f>
      </c>
      <c r="DJ840">
        <f>IFERROR(MATCH($CM840,$CN$2:$CN$1089,0)+1,0)</f>
      </c>
      <c r="DK840">
        <f>IFERROR(INDEX($CO$2:$CO$1089,MATCH($CM840,$CN$2:$CN$1089,0)),0)</f>
      </c>
      <c r="DL840">
        <f>IFERROR(INDEX($AS:$AS,MATCH($O840,$AR:$AR,0))&amp;"","")</f>
      </c>
      <c r="DP840">
        <f>IF($GS840&gt;=1,INDEX($DM:$DM,$GR840+1),"")</f>
      </c>
      <c r="DQ840">
        <f>IF($GS840&gt;=2,INDEX($DM:$DM,$GR840+2),"")</f>
      </c>
      <c r="DR840">
        <f>IF($GS840&gt;=3,INDEX($DM:$DM,$GR840+3),"")</f>
      </c>
      <c r="DS840">
        <f>IF($GS840&gt;=4,INDEX($DM:$DM,$GR840+4),"")</f>
      </c>
      <c r="DT840">
        <f>IF($GS840&gt;=5,INDEX($DM:$DM,$GR840+5),"")</f>
      </c>
      <c r="DU840">
        <f>IF($GS840&gt;=6,INDEX($DM:$DM,$GR840+6),"")</f>
      </c>
      <c r="DV840">
        <f>IF($GS840&gt;=7,INDEX($DM:$DM,$GR840+7),"")</f>
      </c>
      <c r="DW840">
        <f>IF($GS840&gt;=8,INDEX($DM:$DM,$GR840+8),"")</f>
      </c>
      <c r="DX840">
        <f>IF($GS840&gt;=9,INDEX($DM:$DM,$GR840+9),"")</f>
      </c>
      <c r="DY840">
        <f>IF($GS840&gt;=10,INDEX($DM:$DM,$GR840+10),"")</f>
      </c>
      <c r="DZ840">
        <f>IF($GS840&gt;=11,INDEX($DM:$DM,$GR840+11),"")</f>
      </c>
      <c r="EA840">
        <f>IF($GS840&gt;=12,INDEX($DM:$DM,$GR840+12),"")</f>
      </c>
      <c r="EB840">
        <f>IF($GS840&gt;=13,INDEX($DM:$DM,$GR840+13),"")</f>
      </c>
      <c r="EC840">
        <f>IF($GS840&gt;=14,INDEX($DM:$DM,$GR840+14),"")</f>
      </c>
      <c r="ED840">
        <f>IF($GS840&gt;=15,INDEX($DM:$DM,$GR840+15),"")</f>
      </c>
      <c r="EE840">
        <f>IF($GS840&gt;=16,INDEX($DM:$DM,$GR840+16),"")</f>
      </c>
      <c r="EF840">
        <f>IF($GS840&gt;=17,INDEX($DM:$DM,$GR840+17),"")</f>
      </c>
      <c r="EG840">
        <f>IF($GS840&gt;=18,INDEX($DM:$DM,$GR840+18),"")</f>
      </c>
      <c r="EH840">
        <f>IF($GS840&gt;=19,INDEX($DM:$DM,$GR840+19),"")</f>
      </c>
      <c r="EI840">
        <f>IF($GS840&gt;=20,INDEX($DM:$DM,$GR840+20),"")</f>
      </c>
      <c r="EJ840">
        <f>IF($GS840&gt;=21,INDEX($DM:$DM,$GR840+21),"")</f>
      </c>
      <c r="EK840">
        <f>IF($GS840&gt;=22,INDEX($DM:$DM,$GR840+22),"")</f>
      </c>
      <c r="EL840">
        <f>IF($GS840&gt;=23,INDEX($DM:$DM,$GR840+23),"")</f>
      </c>
      <c r="EM840">
        <f>IF($GS840&gt;=24,INDEX($DM:$DM,$GR840+24),"")</f>
      </c>
      <c r="EN840">
        <f>IF($GS840&gt;=25,INDEX($DM:$DM,$GR840+25),"")</f>
      </c>
      <c r="EO840">
        <f>IF($GS840&gt;=26,INDEX($DM:$DM,$GR840+26),"")</f>
      </c>
      <c r="EP840">
        <f>IF($GS840&gt;=27,INDEX($DM:$DM,$GR840+27),"")</f>
      </c>
      <c r="EQ840">
        <f>IF($GS840&gt;=28,INDEX($DM:$DM,$GR840+28),"")</f>
      </c>
      <c r="ER840">
        <f>IF($GS840&gt;=29,INDEX($DM:$DM,$GR840+29),"")</f>
      </c>
      <c r="ES840">
        <f>IF($GS840&gt;=30,INDEX($DM:$DM,$GR840+30),"")</f>
      </c>
      <c r="ET840">
        <f>IF($GS840&gt;=31,INDEX($DM:$DM,$GR840+31),"")</f>
      </c>
      <c r="EU840">
        <f>IF($GS840&gt;=32,INDEX($DM:$DM,$GR840+32),"")</f>
      </c>
      <c r="EV840">
        <f>IF($GS840&gt;=33,INDEX($DM:$DM,$GR840+33),"")</f>
      </c>
      <c r="EW840">
        <f>IF($GS840&gt;=34,INDEX($DM:$DM,$GR840+34),"")</f>
      </c>
      <c r="EX840">
        <f>IF($GS840&gt;=35,INDEX($DM:$DM,$GR840+35),"")</f>
      </c>
      <c r="EY840">
        <f>IF($GS840&gt;=36,INDEX($DM:$DM,$GR840+36),"")</f>
      </c>
      <c r="EZ840">
        <f>IF($GS840&gt;=37,INDEX($DM:$DM,$GR840+37),"")</f>
      </c>
      <c r="FA840">
        <f>IF($GS840&gt;=38,INDEX($DM:$DM,$GR840+38),"")</f>
      </c>
      <c r="FB840">
        <f>IF($GS840&gt;=39,INDEX($DM:$DM,$GR840+39),"")</f>
      </c>
      <c r="FC840">
        <f>IF($GS840&gt;=40,INDEX($DM:$DM,$GR840+40),"")</f>
      </c>
      <c r="FD840">
        <f>IF($GS840&gt;=1,INDEX($DN:$DN,$GR840+1),"")</f>
      </c>
      <c r="FE840">
        <f>IF($GS840&gt;=2,INDEX($DN:$DN,$GR840+2),"")</f>
      </c>
      <c r="FF840">
        <f>IF($GS840&gt;=3,INDEX($DN:$DN,$GR840+3),"")</f>
      </c>
      <c r="FG840">
        <f>IF($GS840&gt;=4,INDEX($DN:$DN,$GR840+4),"")</f>
      </c>
      <c r="FH840">
        <f>IF($GS840&gt;=5,INDEX($DN:$DN,$GR840+5),"")</f>
      </c>
      <c r="FI840">
        <f>IF($GS840&gt;=6,INDEX($DN:$DN,$GR840+6),"")</f>
      </c>
      <c r="FJ840">
        <f>IF($GS840&gt;=7,INDEX($DN:$DN,$GR840+7),"")</f>
      </c>
      <c r="FK840">
        <f>IF($GS840&gt;=8,INDEX($DN:$DN,$GR840+8),"")</f>
      </c>
      <c r="FL840">
        <f>IF($GS840&gt;=9,INDEX($DN:$DN,$GR840+9),"")</f>
      </c>
      <c r="FM840">
        <f>IF($GS840&gt;=10,INDEX($DN:$DN,$GR840+10),"")</f>
      </c>
      <c r="FN840">
        <f>IF($GS840&gt;=11,INDEX($DN:$DN,$GR840+11),"")</f>
      </c>
      <c r="FO840">
        <f>IF($GS840&gt;=12,INDEX($DN:$DN,$GR840+12),"")</f>
      </c>
      <c r="FP840">
        <f>IF($GS840&gt;=13,INDEX($DN:$DN,$GR840+13),"")</f>
      </c>
      <c r="FQ840">
        <f>IF($GS840&gt;=14,INDEX($DN:$DN,$GR840+14),"")</f>
      </c>
      <c r="FR840">
        <f>IF($GS840&gt;=15,INDEX($DN:$DN,$GR840+15),"")</f>
      </c>
      <c r="FS840">
        <f>IF($GS840&gt;=16,INDEX($DN:$DN,$GR840+16),"")</f>
      </c>
      <c r="FT840">
        <f>IF($GS840&gt;=17,INDEX($DN:$DN,$GR840+17),"")</f>
      </c>
      <c r="FU840">
        <f>IF($GS840&gt;=18,INDEX($DN:$DN,$GR840+18),"")</f>
      </c>
      <c r="FV840">
        <f>IF($GS840&gt;=19,INDEX($DN:$DN,$GR840+19),"")</f>
      </c>
      <c r="FW840">
        <f>IF($GS840&gt;=20,INDEX($DN:$DN,$GR840+20),"")</f>
      </c>
      <c r="FX840">
        <f>IF($GS840&gt;=21,INDEX($DN:$DN,$GR840+21),"")</f>
      </c>
      <c r="FY840">
        <f>IF($GS840&gt;=22,INDEX($DN:$DN,$GR840+22),"")</f>
      </c>
      <c r="FZ840">
        <f>IF($GS840&gt;=23,INDEX($DN:$DN,$GR840+23),"")</f>
      </c>
      <c r="GA840">
        <f>IF($GS840&gt;=24,INDEX($DN:$DN,$GR840+24),"")</f>
      </c>
      <c r="GB840">
        <f>IF($GS840&gt;=25,INDEX($DN:$DN,$GR840+25),"")</f>
      </c>
      <c r="GC840">
        <f>IF($GS840&gt;=26,INDEX($DN:$DN,$GR840+26),"")</f>
      </c>
      <c r="GD840">
        <f>IF($GS840&gt;=27,INDEX($DN:$DN,$GR840+27),"")</f>
      </c>
      <c r="GE840">
        <f>IF($GS840&gt;=28,INDEX($DN:$DN,$GR840+28),"")</f>
      </c>
      <c r="GF840">
        <f>IF($GS840&gt;=29,INDEX($DN:$DN,$GR840+29),"")</f>
      </c>
      <c r="GG840">
        <f>IF($GS840&gt;=30,INDEX($DN:$DN,$GR840+30),"")</f>
      </c>
      <c r="GH840">
        <f>IF($GS840&gt;=31,INDEX($DN:$DN,$GR840+31),"")</f>
      </c>
      <c r="GI840">
        <f>IF($GS840&gt;=32,INDEX($DN:$DN,$GR840+32),"")</f>
      </c>
      <c r="GJ840">
        <f>IF($GS840&gt;=33,INDEX($DN:$DN,$GR840+33),"")</f>
      </c>
      <c r="GK840">
        <f>IF($GS840&gt;=34,INDEX($DN:$DN,$GR840+34),"")</f>
      </c>
      <c r="GL840">
        <f>IF($GS840&gt;=35,INDEX($DN:$DN,$GR840+35),"")</f>
      </c>
      <c r="GM840">
        <f>IF($GS840&gt;=36,INDEX($DN:$DN,$GR840+36),"")</f>
      </c>
      <c r="GN840">
        <f>IF($GS840&gt;=37,INDEX($DN:$DN,$GR840+37),"")</f>
      </c>
      <c r="GO840">
        <f>IF($GS840&gt;=38,INDEX($DN:$DN,$GR840+38),"")</f>
      </c>
      <c r="GP840">
        <f>IF($GS840&gt;=39,INDEX($DN:$DN,$GR840+39),"")</f>
      </c>
      <c r="GQ840">
        <f>IF($GS840&gt;=40,INDEX($DN:$DN,$GR840+40),"")</f>
      </c>
      <c r="GR840">
        <f>IFERROR(MATCH($DL840,$DM$2:$DM$148,0)+1,0)</f>
      </c>
      <c r="GS840">
        <f>IFERROR(INDEX($DO$2:$DO$148,MATCH($DL840,$DM$2:$DM$148,0)),0)</f>
      </c>
      <c r="GT840">
        <f>IFERROR(MATCH($Z840,$DP$840:$FC$840,0),0)</f>
      </c>
      <c r="GU840">
        <f>IF($GT840&gt;0,INDEX($FD$840:$GQ$840,$GT840),"")</f>
      </c>
      <c r="GX840">
        <f>IF($JG840&gt;=1,INDEX($GV:$GV,$JF840+1),"")</f>
      </c>
      <c r="GY840">
        <f>IF($JG840&gt;=2,INDEX($GV:$GV,$JF840+2),"")</f>
      </c>
      <c r="GZ840">
        <f>IF($JG840&gt;=3,INDEX($GV:$GV,$JF840+3),"")</f>
      </c>
      <c r="HA840">
        <f>IF($JG840&gt;=4,INDEX($GV:$GV,$JF840+4),"")</f>
      </c>
      <c r="HB840">
        <f>IF($JG840&gt;=5,INDEX($GV:$GV,$JF840+5),"")</f>
      </c>
      <c r="HC840">
        <f>IF($JG840&gt;=6,INDEX($GV:$GV,$JF840+6),"")</f>
      </c>
      <c r="HD840">
        <f>IF($JG840&gt;=7,INDEX($GV:$GV,$JF840+7),"")</f>
      </c>
      <c r="HE840">
        <f>IF($JG840&gt;=8,INDEX($GV:$GV,$JF840+8),"")</f>
      </c>
      <c r="HF840">
        <f>IF($JG840&gt;=9,INDEX($GV:$GV,$JF840+9),"")</f>
      </c>
      <c r="HG840">
        <f>IF($JG840&gt;=10,INDEX($GV:$GV,$JF840+10),"")</f>
      </c>
      <c r="HH840">
        <f>IF($JG840&gt;=11,INDEX($GV:$GV,$JF840+11),"")</f>
      </c>
      <c r="HI840">
        <f>IF($JG840&gt;=12,INDEX($GV:$GV,$JF840+12),"")</f>
      </c>
      <c r="HJ840">
        <f>IF($JG840&gt;=13,INDEX($GV:$GV,$JF840+13),"")</f>
      </c>
      <c r="HK840">
        <f>IF($JG840&gt;=14,INDEX($GV:$GV,$JF840+14),"")</f>
      </c>
      <c r="HL840">
        <f>IF($JG840&gt;=15,INDEX($GV:$GV,$JF840+15),"")</f>
      </c>
      <c r="HM840">
        <f>IF($JG840&gt;=16,INDEX($GV:$GV,$JF840+16),"")</f>
      </c>
      <c r="HN840">
        <f>IF($JG840&gt;=17,INDEX($GV:$GV,$JF840+17),"")</f>
      </c>
      <c r="HO840">
        <f>IF($JG840&gt;=18,INDEX($GV:$GV,$JF840+18),"")</f>
      </c>
      <c r="HP840">
        <f>IF($JG840&gt;=19,INDEX($GV:$GV,$JF840+19),"")</f>
      </c>
      <c r="HQ840">
        <f>IF($JG840&gt;=20,INDEX($GV:$GV,$JF840+20),"")</f>
      </c>
      <c r="HR840">
        <f>IF($JG840&gt;=21,INDEX($GV:$GV,$JF840+21),"")</f>
      </c>
      <c r="HS840">
        <f>IF($JG840&gt;=22,INDEX($GV:$GV,$JF840+22),"")</f>
      </c>
      <c r="HT840">
        <f>IF($JG840&gt;=23,INDEX($GV:$GV,$JF840+23),"")</f>
      </c>
      <c r="HU840">
        <f>IF($JG840&gt;=24,INDEX($GV:$GV,$JF840+24),"")</f>
      </c>
      <c r="HV840">
        <f>IF($JG840&gt;=25,INDEX($GV:$GV,$JF840+25),"")</f>
      </c>
      <c r="HW840">
        <f>IF($JG840&gt;=26,INDEX($GV:$GV,$JF840+26),"")</f>
      </c>
      <c r="HX840">
        <f>IF($JG840&gt;=27,INDEX($GV:$GV,$JF840+27),"")</f>
      </c>
      <c r="HY840">
        <f>IF($JG840&gt;=28,INDEX($GV:$GV,$JF840+28),"")</f>
      </c>
      <c r="HZ840">
        <f>IF($JG840&gt;=29,INDEX($GV:$GV,$JF840+29),"")</f>
      </c>
      <c r="IA840">
        <f>IF($JG840&gt;=30,INDEX($GV:$GV,$JF840+30),"")</f>
      </c>
      <c r="IB840">
        <f>IF($JG840&gt;=31,INDEX($GV:$GV,$JF840+31),"")</f>
      </c>
      <c r="IC840">
        <f>IF($JG840&gt;=32,INDEX($GV:$GV,$JF840+32),"")</f>
      </c>
      <c r="ID840">
        <f>IF($JG840&gt;=33,INDEX($GV:$GV,$JF840+33),"")</f>
      </c>
      <c r="IE840">
        <f>IF($JG840&gt;=34,INDEX($GV:$GV,$JF840+34),"")</f>
      </c>
      <c r="IF840">
        <f>IF($JG840&gt;=35,INDEX($GV:$GV,$JF840+35),"")</f>
      </c>
      <c r="IG840">
        <f>IF($JG840&gt;=36,INDEX($GV:$GV,$JF840+36),"")</f>
      </c>
      <c r="IH840">
        <f>IF($JG840&gt;=37,INDEX($GV:$GV,$JF840+37),"")</f>
      </c>
      <c r="II840">
        <f>IF($JG840&gt;=38,INDEX($GV:$GV,$JF840+38),"")</f>
      </c>
      <c r="IJ840">
        <f>IF($JG840&gt;=39,INDEX($GV:$GV,$JF840+39),"")</f>
      </c>
      <c r="IK840">
        <f>IF($JG840&gt;=40,INDEX($GV:$GV,$JF840+40),"")</f>
      </c>
      <c r="IL840">
        <f>IF($JG840&gt;=41,INDEX($GV:$GV,$JF840+41),"")</f>
      </c>
      <c r="IM840">
        <f>IF($JG840&gt;=42,INDEX($GV:$GV,$JF840+42),"")</f>
      </c>
      <c r="IN840">
        <f>IF($JG840&gt;=43,INDEX($GV:$GV,$JF840+43),"")</f>
      </c>
      <c r="IO840">
        <f>IF($JG840&gt;=44,INDEX($GV:$GV,$JF840+44),"")</f>
      </c>
      <c r="IP840">
        <f>IF($JG840&gt;=45,INDEX($GV:$GV,$JF840+45),"")</f>
      </c>
      <c r="IQ840">
        <f>IF($JG840&gt;=46,INDEX($GV:$GV,$JF840+46),"")</f>
      </c>
      <c r="IR840">
        <f>IF($JG840&gt;=47,INDEX($GV:$GV,$JF840+47),"")</f>
      </c>
      <c r="IS840">
        <f>IF($JG840&gt;=48,INDEX($GV:$GV,$JF840+48),"")</f>
      </c>
      <c r="IT840">
        <f>IF($JG840&gt;=49,INDEX($GV:$GV,$JF840+49),"")</f>
      </c>
      <c r="IU840">
        <f>IF($JG840&gt;=50,INDEX($GV:$GV,$JF840+50),"")</f>
      </c>
      <c r="IV840">
        <f>IF($JG840&gt;=51,INDEX($GV:$GV,$JF840+51),"")</f>
      </c>
      <c r="IW840">
        <f>IF($JG840&gt;=52,INDEX($GV:$GV,$JF840+52),"")</f>
      </c>
      <c r="IX840">
        <f>IF($JG840&gt;=53,INDEX($GV:$GV,$JF840+53),"")</f>
      </c>
      <c r="IY840">
        <f>IF($JG840&gt;=54,INDEX($GV:$GV,$JF840+54),"")</f>
      </c>
      <c r="IZ840">
        <f>IF($JG840&gt;=55,INDEX($GV:$GV,$JF840+55),"")</f>
      </c>
      <c r="JA840">
        <f>IF($JG840&gt;=56,INDEX($GV:$GV,$JF840+56),"")</f>
      </c>
      <c r="JB840">
        <f>IF($JG840&gt;=57,INDEX($GV:$GV,$JF840+57),"")</f>
      </c>
      <c r="JC840">
        <f>IF($JG840&gt;=58,INDEX($GV:$GV,$JF840+58),"")</f>
      </c>
      <c r="JD840">
        <f>IF($JG840&gt;=59,INDEX($GV:$GV,$JF840+59),"")</f>
      </c>
      <c r="JE840">
        <f>IF($JG840&gt;=60,INDEX($GV:$GV,$JF840+60),"")</f>
      </c>
      <c r="JF840">
        <f>IFERROR(MATCH($GU840,$GV$2:$GV$322,0)+1,0)</f>
      </c>
      <c r="JG840">
        <f>IFERROR(INDEX($GW$2:$GW$322,MATCH($GU840,$GV$2:$GV$322,0)),0)</f>
      </c>
      <c r="JH840" t="s">
        <v>44</v>
      </c>
      <c r="JI840" t="s">
        <v>44</v>
      </c>
    </row>
    <row r="841" spans="1:269" x14ac:dyDescent="0.25">
      <c r="R841">
        <f>IF(OR($U841="",$Q841=""),"",IFERROR($U841/$Q841,0))</f>
      </c>
      <c r="S841">
        <f>IF($U841="","",
SUM($T841,$V841,$AA841,$W841,$Y841)*
(1-IF($AB841="",0,VALUE($AB841)/100)))</f>
      </c>
      <c r="T841">
        <f>IF($U841="","",$U841)</f>
      </c>
      <c r="V841">
        <f>IF($U841="","",
IF($O841="","",
IF(ISNUMBER(SEARCH("exempt",LOWER($O841))),0,
$U841*(VALUE(SUBSTITUTE($O841,"%",""))/100))))</f>
      </c>
      <c r="AC841">
        <f>IFERROR(IF(FIND(" - ",$K841)&gt;0,MID($K841,FIND(" - ",$K841)+3,LEN($K841)),""),"")</f>
      </c>
      <c r="AL841" t="s">
        <v>1882</v>
      </c>
      <c r="AT841">
        <f>IFERROR(LEFT($K841,FIND(" - ",$K841)-1),$K841)</f>
      </c>
      <c r="AW841">
        <f>IF($CL841&gt;=1,INDEX($AU:$AU,$CK841+1),"")</f>
      </c>
      <c r="AX841">
        <f>IF($CL841&gt;=2,INDEX($AU:$AU,$CK841+2),"")</f>
      </c>
      <c r="AY841">
        <f>IF($CL841&gt;=3,INDEX($AU:$AU,$CK841+3),"")</f>
      </c>
      <c r="AZ841">
        <f>IF($CL841&gt;=4,INDEX($AU:$AU,$CK841+4),"")</f>
      </c>
      <c r="BA841">
        <f>IF($CL841&gt;=5,INDEX($AU:$AU,$CK841+5),"")</f>
      </c>
      <c r="BB841">
        <f>IF($CL841&gt;=6,INDEX($AU:$AU,$CK841+6),"")</f>
      </c>
      <c r="BC841">
        <f>IF($CL841&gt;=7,INDEX($AU:$AU,$CK841+7),"")</f>
      </c>
      <c r="BD841">
        <f>IF($CL841&gt;=8,INDEX($AU:$AU,$CK841+8),"")</f>
      </c>
      <c r="BE841">
        <f>IF($CL841&gt;=9,INDEX($AU:$AU,$CK841+9),"")</f>
      </c>
      <c r="BF841">
        <f>IF($CL841&gt;=10,INDEX($AU:$AU,$CK841+10),"")</f>
      </c>
      <c r="BG841">
        <f>IF($CL841&gt;=11,INDEX($AU:$AU,$CK841+11),"")</f>
      </c>
      <c r="BH841">
        <f>IF($CL841&gt;=12,INDEX($AU:$AU,$CK841+12),"")</f>
      </c>
      <c r="BI841">
        <f>IF($CL841&gt;=13,INDEX($AU:$AU,$CK841+13),"")</f>
      </c>
      <c r="BJ841">
        <f>IF($CL841&gt;=14,INDEX($AU:$AU,$CK841+14),"")</f>
      </c>
      <c r="BK841">
        <f>IF($CL841&gt;=15,INDEX($AU:$AU,$CK841+15),"")</f>
      </c>
      <c r="BL841">
        <f>IF($CL841&gt;=16,INDEX($AU:$AU,$CK841+16),"")</f>
      </c>
      <c r="BM841">
        <f>IF($CL841&gt;=17,INDEX($AU:$AU,$CK841+17),"")</f>
      </c>
      <c r="BN841">
        <f>IF($CL841&gt;=18,INDEX($AU:$AU,$CK841+18),"")</f>
      </c>
      <c r="BO841">
        <f>IF($CL841&gt;=19,INDEX($AU:$AU,$CK841+19),"")</f>
      </c>
      <c r="BP841">
        <f>IF($CL841&gt;=20,INDEX($AU:$AU,$CK841+20),"")</f>
      </c>
      <c r="BQ841">
        <f>IF($CL841&gt;=21,INDEX($AU:$AU,$CK841+21),"")</f>
      </c>
      <c r="BR841">
        <f>IF($CL841&gt;=22,INDEX($AU:$AU,$CK841+22),"")</f>
      </c>
      <c r="BS841">
        <f>IF($CL841&gt;=23,INDEX($AU:$AU,$CK841+23),"")</f>
      </c>
      <c r="BT841">
        <f>IF($CL841&gt;=24,INDEX($AU:$AU,$CK841+24),"")</f>
      </c>
      <c r="BU841">
        <f>IF($CL841&gt;=25,INDEX($AU:$AU,$CK841+25),"")</f>
      </c>
      <c r="BV841">
        <f>IF($CL841&gt;=26,INDEX($AU:$AU,$CK841+26),"")</f>
      </c>
      <c r="BW841">
        <f>IF($CL841&gt;=27,INDEX($AU:$AU,$CK841+27),"")</f>
      </c>
      <c r="BX841">
        <f>IF($CL841&gt;=28,INDEX($AU:$AU,$CK841+28),"")</f>
      </c>
      <c r="BY841">
        <f>IF($CL841&gt;=29,INDEX($AU:$AU,$CK841+29),"")</f>
      </c>
      <c r="BZ841">
        <f>IF($CL841&gt;=30,INDEX($AU:$AU,$CK841+30),"")</f>
      </c>
      <c r="CA841">
        <f>IF($CL841&gt;=31,INDEX($AU:$AU,$CK841+31),"")</f>
      </c>
      <c r="CB841">
        <f>IF($CL841&gt;=32,INDEX($AU:$AU,$CK841+32),"")</f>
      </c>
      <c r="CC841">
        <f>IF($CL841&gt;=33,INDEX($AU:$AU,$CK841+33),"")</f>
      </c>
      <c r="CD841">
        <f>IF($CL841&gt;=34,INDEX($AU:$AU,$CK841+34),"")</f>
      </c>
      <c r="CE841">
        <f>IF($CL841&gt;=35,INDEX($AU:$AU,$CK841+35),"")</f>
      </c>
      <c r="CF841">
        <f>IF($CL841&gt;=36,INDEX($AU:$AU,$CK841+36),"")</f>
      </c>
      <c r="CG841">
        <f>IF($CL841&gt;=37,INDEX($AU:$AU,$CK841+37),"")</f>
      </c>
      <c r="CH841">
        <f>IF($CL841&gt;=38,INDEX($AU:$AU,$CK841+38),"")</f>
      </c>
      <c r="CI841">
        <f>IF($CL841&gt;=39,INDEX($AU:$AU,$CK841+39),"")</f>
      </c>
      <c r="CJ841">
        <f>IF($CL841&gt;=40,INDEX($AU:$AU,$CK841+40),"")</f>
      </c>
      <c r="CK841">
        <f>IFERROR(MATCH($AT841,$AU$2:$AU$133,0)+1,0)</f>
      </c>
      <c r="CL841">
        <f>IFERROR(INDEX($AV$2:$AV$133,MATCH($AT841,$AU$2:$AU$133,0)),0)</f>
      </c>
      <c r="CM841">
        <f>IFERROR(LEFT($L841,FIND(" - ",$L841)-1),$L841)</f>
      </c>
      <c r="CN841" t="s">
        <v>149</v>
      </c>
      <c r="CP841">
        <f>IF($DK841&gt;=1,INDEX($CN:$CN,$DJ841+1),"")</f>
      </c>
      <c r="CQ841">
        <f>IF($DK841&gt;=2,INDEX($CN:$CN,$DJ841+2),"")</f>
      </c>
      <c r="CR841">
        <f>IF($DK841&gt;=3,INDEX($CN:$CN,$DJ841+3),"")</f>
      </c>
      <c r="CS841">
        <f>IF($DK841&gt;=4,INDEX($CN:$CN,$DJ841+4),"")</f>
      </c>
      <c r="CT841">
        <f>IF($DK841&gt;=5,INDEX($CN:$CN,$DJ841+5),"")</f>
      </c>
      <c r="CU841">
        <f>IF($DK841&gt;=6,INDEX($CN:$CN,$DJ841+6),"")</f>
      </c>
      <c r="CV841">
        <f>IF($DK841&gt;=7,INDEX($CN:$CN,$DJ841+7),"")</f>
      </c>
      <c r="CW841">
        <f>IF($DK841&gt;=8,INDEX($CN:$CN,$DJ841+8),"")</f>
      </c>
      <c r="CX841">
        <f>IF($DK841&gt;=9,INDEX($CN:$CN,$DJ841+9),"")</f>
      </c>
      <c r="CY841">
        <f>IF($DK841&gt;=10,INDEX($CN:$CN,$DJ841+10),"")</f>
      </c>
      <c r="CZ841">
        <f>IF($DK841&gt;=11,INDEX($CN:$CN,$DJ841+11),"")</f>
      </c>
      <c r="DA841">
        <f>IF($DK841&gt;=12,INDEX($CN:$CN,$DJ841+12),"")</f>
      </c>
      <c r="DB841">
        <f>IF($DK841&gt;=13,INDEX($CN:$CN,$DJ841+13),"")</f>
      </c>
      <c r="DC841">
        <f>IF($DK841&gt;=14,INDEX($CN:$CN,$DJ841+14),"")</f>
      </c>
      <c r="DD841">
        <f>IF($DK841&gt;=15,INDEX($CN:$CN,$DJ841+15),"")</f>
      </c>
      <c r="DE841">
        <f>IF($DK841&gt;=16,INDEX($CN:$CN,$DJ841+16),"")</f>
      </c>
      <c r="DF841">
        <f>IF($DK841&gt;=17,INDEX($CN:$CN,$DJ841+17),"")</f>
      </c>
      <c r="DG841">
        <f>IF($DK841&gt;=18,INDEX($CN:$CN,$DJ841+18),"")</f>
      </c>
      <c r="DH841">
        <f>IF($DK841&gt;=19,INDEX($CN:$CN,$DJ841+19),"")</f>
      </c>
      <c r="DI841">
        <f>IF($DK841&gt;=20,INDEX($CN:$CN,$DJ841+20),"")</f>
      </c>
      <c r="DJ841">
        <f>IFERROR(MATCH($CM841,$CN$2:$CN$1089,0)+1,0)</f>
      </c>
      <c r="DK841">
        <f>IFERROR(INDEX($CO$2:$CO$1089,MATCH($CM841,$CN$2:$CN$1089,0)),0)</f>
      </c>
      <c r="DL841">
        <f>IFERROR(INDEX($AS:$AS,MATCH($O841,$AR:$AR,0))&amp;"","")</f>
      </c>
      <c r="DP841">
        <f>IF($GS841&gt;=1,INDEX($DM:$DM,$GR841+1),"")</f>
      </c>
      <c r="DQ841">
        <f>IF($GS841&gt;=2,INDEX($DM:$DM,$GR841+2),"")</f>
      </c>
      <c r="DR841">
        <f>IF($GS841&gt;=3,INDEX($DM:$DM,$GR841+3),"")</f>
      </c>
      <c r="DS841">
        <f>IF($GS841&gt;=4,INDEX($DM:$DM,$GR841+4),"")</f>
      </c>
      <c r="DT841">
        <f>IF($GS841&gt;=5,INDEX($DM:$DM,$GR841+5),"")</f>
      </c>
      <c r="DU841">
        <f>IF($GS841&gt;=6,INDEX($DM:$DM,$GR841+6),"")</f>
      </c>
      <c r="DV841">
        <f>IF($GS841&gt;=7,INDEX($DM:$DM,$GR841+7),"")</f>
      </c>
      <c r="DW841">
        <f>IF($GS841&gt;=8,INDEX($DM:$DM,$GR841+8),"")</f>
      </c>
      <c r="DX841">
        <f>IF($GS841&gt;=9,INDEX($DM:$DM,$GR841+9),"")</f>
      </c>
      <c r="DY841">
        <f>IF($GS841&gt;=10,INDEX($DM:$DM,$GR841+10),"")</f>
      </c>
      <c r="DZ841">
        <f>IF($GS841&gt;=11,INDEX($DM:$DM,$GR841+11),"")</f>
      </c>
      <c r="EA841">
        <f>IF($GS841&gt;=12,INDEX($DM:$DM,$GR841+12),"")</f>
      </c>
      <c r="EB841">
        <f>IF($GS841&gt;=13,INDEX($DM:$DM,$GR841+13),"")</f>
      </c>
      <c r="EC841">
        <f>IF($GS841&gt;=14,INDEX($DM:$DM,$GR841+14),"")</f>
      </c>
      <c r="ED841">
        <f>IF($GS841&gt;=15,INDEX($DM:$DM,$GR841+15),"")</f>
      </c>
      <c r="EE841">
        <f>IF($GS841&gt;=16,INDEX($DM:$DM,$GR841+16),"")</f>
      </c>
      <c r="EF841">
        <f>IF($GS841&gt;=17,INDEX($DM:$DM,$GR841+17),"")</f>
      </c>
      <c r="EG841">
        <f>IF($GS841&gt;=18,INDEX($DM:$DM,$GR841+18),"")</f>
      </c>
      <c r="EH841">
        <f>IF($GS841&gt;=19,INDEX($DM:$DM,$GR841+19),"")</f>
      </c>
      <c r="EI841">
        <f>IF($GS841&gt;=20,INDEX($DM:$DM,$GR841+20),"")</f>
      </c>
      <c r="EJ841">
        <f>IF($GS841&gt;=21,INDEX($DM:$DM,$GR841+21),"")</f>
      </c>
      <c r="EK841">
        <f>IF($GS841&gt;=22,INDEX($DM:$DM,$GR841+22),"")</f>
      </c>
      <c r="EL841">
        <f>IF($GS841&gt;=23,INDEX($DM:$DM,$GR841+23),"")</f>
      </c>
      <c r="EM841">
        <f>IF($GS841&gt;=24,INDEX($DM:$DM,$GR841+24),"")</f>
      </c>
      <c r="EN841">
        <f>IF($GS841&gt;=25,INDEX($DM:$DM,$GR841+25),"")</f>
      </c>
      <c r="EO841">
        <f>IF($GS841&gt;=26,INDEX($DM:$DM,$GR841+26),"")</f>
      </c>
      <c r="EP841">
        <f>IF($GS841&gt;=27,INDEX($DM:$DM,$GR841+27),"")</f>
      </c>
      <c r="EQ841">
        <f>IF($GS841&gt;=28,INDEX($DM:$DM,$GR841+28),"")</f>
      </c>
      <c r="ER841">
        <f>IF($GS841&gt;=29,INDEX($DM:$DM,$GR841+29),"")</f>
      </c>
      <c r="ES841">
        <f>IF($GS841&gt;=30,INDEX($DM:$DM,$GR841+30),"")</f>
      </c>
      <c r="ET841">
        <f>IF($GS841&gt;=31,INDEX($DM:$DM,$GR841+31),"")</f>
      </c>
      <c r="EU841">
        <f>IF($GS841&gt;=32,INDEX($DM:$DM,$GR841+32),"")</f>
      </c>
      <c r="EV841">
        <f>IF($GS841&gt;=33,INDEX($DM:$DM,$GR841+33),"")</f>
      </c>
      <c r="EW841">
        <f>IF($GS841&gt;=34,INDEX($DM:$DM,$GR841+34),"")</f>
      </c>
      <c r="EX841">
        <f>IF($GS841&gt;=35,INDEX($DM:$DM,$GR841+35),"")</f>
      </c>
      <c r="EY841">
        <f>IF($GS841&gt;=36,INDEX($DM:$DM,$GR841+36),"")</f>
      </c>
      <c r="EZ841">
        <f>IF($GS841&gt;=37,INDEX($DM:$DM,$GR841+37),"")</f>
      </c>
      <c r="FA841">
        <f>IF($GS841&gt;=38,INDEX($DM:$DM,$GR841+38),"")</f>
      </c>
      <c r="FB841">
        <f>IF($GS841&gt;=39,INDEX($DM:$DM,$GR841+39),"")</f>
      </c>
      <c r="FC841">
        <f>IF($GS841&gt;=40,INDEX($DM:$DM,$GR841+40),"")</f>
      </c>
      <c r="FD841">
        <f>IF($GS841&gt;=1,INDEX($DN:$DN,$GR841+1),"")</f>
      </c>
      <c r="FE841">
        <f>IF($GS841&gt;=2,INDEX($DN:$DN,$GR841+2),"")</f>
      </c>
      <c r="FF841">
        <f>IF($GS841&gt;=3,INDEX($DN:$DN,$GR841+3),"")</f>
      </c>
      <c r="FG841">
        <f>IF($GS841&gt;=4,INDEX($DN:$DN,$GR841+4),"")</f>
      </c>
      <c r="FH841">
        <f>IF($GS841&gt;=5,INDEX($DN:$DN,$GR841+5),"")</f>
      </c>
      <c r="FI841">
        <f>IF($GS841&gt;=6,INDEX($DN:$DN,$GR841+6),"")</f>
      </c>
      <c r="FJ841">
        <f>IF($GS841&gt;=7,INDEX($DN:$DN,$GR841+7),"")</f>
      </c>
      <c r="FK841">
        <f>IF($GS841&gt;=8,INDEX($DN:$DN,$GR841+8),"")</f>
      </c>
      <c r="FL841">
        <f>IF($GS841&gt;=9,INDEX($DN:$DN,$GR841+9),"")</f>
      </c>
      <c r="FM841">
        <f>IF($GS841&gt;=10,INDEX($DN:$DN,$GR841+10),"")</f>
      </c>
      <c r="FN841">
        <f>IF($GS841&gt;=11,INDEX($DN:$DN,$GR841+11),"")</f>
      </c>
      <c r="FO841">
        <f>IF($GS841&gt;=12,INDEX($DN:$DN,$GR841+12),"")</f>
      </c>
      <c r="FP841">
        <f>IF($GS841&gt;=13,INDEX($DN:$DN,$GR841+13),"")</f>
      </c>
      <c r="FQ841">
        <f>IF($GS841&gt;=14,INDEX($DN:$DN,$GR841+14),"")</f>
      </c>
      <c r="FR841">
        <f>IF($GS841&gt;=15,INDEX($DN:$DN,$GR841+15),"")</f>
      </c>
      <c r="FS841">
        <f>IF($GS841&gt;=16,INDEX($DN:$DN,$GR841+16),"")</f>
      </c>
      <c r="FT841">
        <f>IF($GS841&gt;=17,INDEX($DN:$DN,$GR841+17),"")</f>
      </c>
      <c r="FU841">
        <f>IF($GS841&gt;=18,INDEX($DN:$DN,$GR841+18),"")</f>
      </c>
      <c r="FV841">
        <f>IF($GS841&gt;=19,INDEX($DN:$DN,$GR841+19),"")</f>
      </c>
      <c r="FW841">
        <f>IF($GS841&gt;=20,INDEX($DN:$DN,$GR841+20),"")</f>
      </c>
      <c r="FX841">
        <f>IF($GS841&gt;=21,INDEX($DN:$DN,$GR841+21),"")</f>
      </c>
      <c r="FY841">
        <f>IF($GS841&gt;=22,INDEX($DN:$DN,$GR841+22),"")</f>
      </c>
      <c r="FZ841">
        <f>IF($GS841&gt;=23,INDEX($DN:$DN,$GR841+23),"")</f>
      </c>
      <c r="GA841">
        <f>IF($GS841&gt;=24,INDEX($DN:$DN,$GR841+24),"")</f>
      </c>
      <c r="GB841">
        <f>IF($GS841&gt;=25,INDEX($DN:$DN,$GR841+25),"")</f>
      </c>
      <c r="GC841">
        <f>IF($GS841&gt;=26,INDEX($DN:$DN,$GR841+26),"")</f>
      </c>
      <c r="GD841">
        <f>IF($GS841&gt;=27,INDEX($DN:$DN,$GR841+27),"")</f>
      </c>
      <c r="GE841">
        <f>IF($GS841&gt;=28,INDEX($DN:$DN,$GR841+28),"")</f>
      </c>
      <c r="GF841">
        <f>IF($GS841&gt;=29,INDEX($DN:$DN,$GR841+29),"")</f>
      </c>
      <c r="GG841">
        <f>IF($GS841&gt;=30,INDEX($DN:$DN,$GR841+30),"")</f>
      </c>
      <c r="GH841">
        <f>IF($GS841&gt;=31,INDEX($DN:$DN,$GR841+31),"")</f>
      </c>
      <c r="GI841">
        <f>IF($GS841&gt;=32,INDEX($DN:$DN,$GR841+32),"")</f>
      </c>
      <c r="GJ841">
        <f>IF($GS841&gt;=33,INDEX($DN:$DN,$GR841+33),"")</f>
      </c>
      <c r="GK841">
        <f>IF($GS841&gt;=34,INDEX($DN:$DN,$GR841+34),"")</f>
      </c>
      <c r="GL841">
        <f>IF($GS841&gt;=35,INDEX($DN:$DN,$GR841+35),"")</f>
      </c>
      <c r="GM841">
        <f>IF($GS841&gt;=36,INDEX($DN:$DN,$GR841+36),"")</f>
      </c>
      <c r="GN841">
        <f>IF($GS841&gt;=37,INDEX($DN:$DN,$GR841+37),"")</f>
      </c>
      <c r="GO841">
        <f>IF($GS841&gt;=38,INDEX($DN:$DN,$GR841+38),"")</f>
      </c>
      <c r="GP841">
        <f>IF($GS841&gt;=39,INDEX($DN:$DN,$GR841+39),"")</f>
      </c>
      <c r="GQ841">
        <f>IF($GS841&gt;=40,INDEX($DN:$DN,$GR841+40),"")</f>
      </c>
      <c r="GR841">
        <f>IFERROR(MATCH($DL841,$DM$2:$DM$148,0)+1,0)</f>
      </c>
      <c r="GS841">
        <f>IFERROR(INDEX($DO$2:$DO$148,MATCH($DL841,$DM$2:$DM$148,0)),0)</f>
      </c>
      <c r="GT841">
        <f>IFERROR(MATCH($Z841,$DP$841:$FC$841,0),0)</f>
      </c>
      <c r="GU841">
        <f>IF($GT841&gt;0,INDEX($FD$841:$GQ$841,$GT841),"")</f>
      </c>
      <c r="GX841">
        <f>IF($JG841&gt;=1,INDEX($GV:$GV,$JF841+1),"")</f>
      </c>
      <c r="GY841">
        <f>IF($JG841&gt;=2,INDEX($GV:$GV,$JF841+2),"")</f>
      </c>
      <c r="GZ841">
        <f>IF($JG841&gt;=3,INDEX($GV:$GV,$JF841+3),"")</f>
      </c>
      <c r="HA841">
        <f>IF($JG841&gt;=4,INDEX($GV:$GV,$JF841+4),"")</f>
      </c>
      <c r="HB841">
        <f>IF($JG841&gt;=5,INDEX($GV:$GV,$JF841+5),"")</f>
      </c>
      <c r="HC841">
        <f>IF($JG841&gt;=6,INDEX($GV:$GV,$JF841+6),"")</f>
      </c>
      <c r="HD841">
        <f>IF($JG841&gt;=7,INDEX($GV:$GV,$JF841+7),"")</f>
      </c>
      <c r="HE841">
        <f>IF($JG841&gt;=8,INDEX($GV:$GV,$JF841+8),"")</f>
      </c>
      <c r="HF841">
        <f>IF($JG841&gt;=9,INDEX($GV:$GV,$JF841+9),"")</f>
      </c>
      <c r="HG841">
        <f>IF($JG841&gt;=10,INDEX($GV:$GV,$JF841+10),"")</f>
      </c>
      <c r="HH841">
        <f>IF($JG841&gt;=11,INDEX($GV:$GV,$JF841+11),"")</f>
      </c>
      <c r="HI841">
        <f>IF($JG841&gt;=12,INDEX($GV:$GV,$JF841+12),"")</f>
      </c>
      <c r="HJ841">
        <f>IF($JG841&gt;=13,INDEX($GV:$GV,$JF841+13),"")</f>
      </c>
      <c r="HK841">
        <f>IF($JG841&gt;=14,INDEX($GV:$GV,$JF841+14),"")</f>
      </c>
      <c r="HL841">
        <f>IF($JG841&gt;=15,INDEX($GV:$GV,$JF841+15),"")</f>
      </c>
      <c r="HM841">
        <f>IF($JG841&gt;=16,INDEX($GV:$GV,$JF841+16),"")</f>
      </c>
      <c r="HN841">
        <f>IF($JG841&gt;=17,INDEX($GV:$GV,$JF841+17),"")</f>
      </c>
      <c r="HO841">
        <f>IF($JG841&gt;=18,INDEX($GV:$GV,$JF841+18),"")</f>
      </c>
      <c r="HP841">
        <f>IF($JG841&gt;=19,INDEX($GV:$GV,$JF841+19),"")</f>
      </c>
      <c r="HQ841">
        <f>IF($JG841&gt;=20,INDEX($GV:$GV,$JF841+20),"")</f>
      </c>
      <c r="HR841">
        <f>IF($JG841&gt;=21,INDEX($GV:$GV,$JF841+21),"")</f>
      </c>
      <c r="HS841">
        <f>IF($JG841&gt;=22,INDEX($GV:$GV,$JF841+22),"")</f>
      </c>
      <c r="HT841">
        <f>IF($JG841&gt;=23,INDEX($GV:$GV,$JF841+23),"")</f>
      </c>
      <c r="HU841">
        <f>IF($JG841&gt;=24,INDEX($GV:$GV,$JF841+24),"")</f>
      </c>
      <c r="HV841">
        <f>IF($JG841&gt;=25,INDEX($GV:$GV,$JF841+25),"")</f>
      </c>
      <c r="HW841">
        <f>IF($JG841&gt;=26,INDEX($GV:$GV,$JF841+26),"")</f>
      </c>
      <c r="HX841">
        <f>IF($JG841&gt;=27,INDEX($GV:$GV,$JF841+27),"")</f>
      </c>
      <c r="HY841">
        <f>IF($JG841&gt;=28,INDEX($GV:$GV,$JF841+28),"")</f>
      </c>
      <c r="HZ841">
        <f>IF($JG841&gt;=29,INDEX($GV:$GV,$JF841+29),"")</f>
      </c>
      <c r="IA841">
        <f>IF($JG841&gt;=30,INDEX($GV:$GV,$JF841+30),"")</f>
      </c>
      <c r="IB841">
        <f>IF($JG841&gt;=31,INDEX($GV:$GV,$JF841+31),"")</f>
      </c>
      <c r="IC841">
        <f>IF($JG841&gt;=32,INDEX($GV:$GV,$JF841+32),"")</f>
      </c>
      <c r="ID841">
        <f>IF($JG841&gt;=33,INDEX($GV:$GV,$JF841+33),"")</f>
      </c>
      <c r="IE841">
        <f>IF($JG841&gt;=34,INDEX($GV:$GV,$JF841+34),"")</f>
      </c>
      <c r="IF841">
        <f>IF($JG841&gt;=35,INDEX($GV:$GV,$JF841+35),"")</f>
      </c>
      <c r="IG841">
        <f>IF($JG841&gt;=36,INDEX($GV:$GV,$JF841+36),"")</f>
      </c>
      <c r="IH841">
        <f>IF($JG841&gt;=37,INDEX($GV:$GV,$JF841+37),"")</f>
      </c>
      <c r="II841">
        <f>IF($JG841&gt;=38,INDEX($GV:$GV,$JF841+38),"")</f>
      </c>
      <c r="IJ841">
        <f>IF($JG841&gt;=39,INDEX($GV:$GV,$JF841+39),"")</f>
      </c>
      <c r="IK841">
        <f>IF($JG841&gt;=40,INDEX($GV:$GV,$JF841+40),"")</f>
      </c>
      <c r="IL841">
        <f>IF($JG841&gt;=41,INDEX($GV:$GV,$JF841+41),"")</f>
      </c>
      <c r="IM841">
        <f>IF($JG841&gt;=42,INDEX($GV:$GV,$JF841+42),"")</f>
      </c>
      <c r="IN841">
        <f>IF($JG841&gt;=43,INDEX($GV:$GV,$JF841+43),"")</f>
      </c>
      <c r="IO841">
        <f>IF($JG841&gt;=44,INDEX($GV:$GV,$JF841+44),"")</f>
      </c>
      <c r="IP841">
        <f>IF($JG841&gt;=45,INDEX($GV:$GV,$JF841+45),"")</f>
      </c>
      <c r="IQ841">
        <f>IF($JG841&gt;=46,INDEX($GV:$GV,$JF841+46),"")</f>
      </c>
      <c r="IR841">
        <f>IF($JG841&gt;=47,INDEX($GV:$GV,$JF841+47),"")</f>
      </c>
      <c r="IS841">
        <f>IF($JG841&gt;=48,INDEX($GV:$GV,$JF841+48),"")</f>
      </c>
      <c r="IT841">
        <f>IF($JG841&gt;=49,INDEX($GV:$GV,$JF841+49),"")</f>
      </c>
      <c r="IU841">
        <f>IF($JG841&gt;=50,INDEX($GV:$GV,$JF841+50),"")</f>
      </c>
      <c r="IV841">
        <f>IF($JG841&gt;=51,INDEX($GV:$GV,$JF841+51),"")</f>
      </c>
      <c r="IW841">
        <f>IF($JG841&gt;=52,INDEX($GV:$GV,$JF841+52),"")</f>
      </c>
      <c r="IX841">
        <f>IF($JG841&gt;=53,INDEX($GV:$GV,$JF841+53),"")</f>
      </c>
      <c r="IY841">
        <f>IF($JG841&gt;=54,INDEX($GV:$GV,$JF841+54),"")</f>
      </c>
      <c r="IZ841">
        <f>IF($JG841&gt;=55,INDEX($GV:$GV,$JF841+55),"")</f>
      </c>
      <c r="JA841">
        <f>IF($JG841&gt;=56,INDEX($GV:$GV,$JF841+56),"")</f>
      </c>
      <c r="JB841">
        <f>IF($JG841&gt;=57,INDEX($GV:$GV,$JF841+57),"")</f>
      </c>
      <c r="JC841">
        <f>IF($JG841&gt;=58,INDEX($GV:$GV,$JF841+58),"")</f>
      </c>
      <c r="JD841">
        <f>IF($JG841&gt;=59,INDEX($GV:$GV,$JF841+59),"")</f>
      </c>
      <c r="JE841">
        <f>IF($JG841&gt;=60,INDEX($GV:$GV,$JF841+60),"")</f>
      </c>
      <c r="JF841">
        <f>IFERROR(MATCH($GU841,$GV$2:$GV$322,0)+1,0)</f>
      </c>
      <c r="JG841">
        <f>IFERROR(INDEX($GW$2:$GW$322,MATCH($GU841,$GV$2:$GV$322,0)),0)</f>
      </c>
      <c r="JH841" t="s">
        <v>44</v>
      </c>
      <c r="JI841" t="s">
        <v>44</v>
      </c>
    </row>
    <row r="842" spans="1:269" x14ac:dyDescent="0.25">
      <c r="R842">
        <f>IF(OR($U842="",$Q842=""),"",IFERROR($U842/$Q842,0))</f>
      </c>
      <c r="S842">
        <f>IF($U842="","",
SUM($T842,$V842,$AA842,$W842,$Y842)*
(1-IF($AB842="",0,VALUE($AB842)/100)))</f>
      </c>
      <c r="T842">
        <f>IF($U842="","",$U842)</f>
      </c>
      <c r="V842">
        <f>IF($U842="","",
IF($O842="","",
IF(ISNUMBER(SEARCH("exempt",LOWER($O842))),0,
$U842*(VALUE(SUBSTITUTE($O842,"%",""))/100))))</f>
      </c>
      <c r="AC842">
        <f>IFERROR(IF(FIND(" - ",$K842)&gt;0,MID($K842,FIND(" - ",$K842)+3,LEN($K842)),""),"")</f>
      </c>
      <c r="AL842" t="s">
        <v>1883</v>
      </c>
      <c r="AT842">
        <f>IFERROR(LEFT($K842,FIND(" - ",$K842)-1),$K842)</f>
      </c>
      <c r="AW842">
        <f>IF($CL842&gt;=1,INDEX($AU:$AU,$CK842+1),"")</f>
      </c>
      <c r="AX842">
        <f>IF($CL842&gt;=2,INDEX($AU:$AU,$CK842+2),"")</f>
      </c>
      <c r="AY842">
        <f>IF($CL842&gt;=3,INDEX($AU:$AU,$CK842+3),"")</f>
      </c>
      <c r="AZ842">
        <f>IF($CL842&gt;=4,INDEX($AU:$AU,$CK842+4),"")</f>
      </c>
      <c r="BA842">
        <f>IF($CL842&gt;=5,INDEX($AU:$AU,$CK842+5),"")</f>
      </c>
      <c r="BB842">
        <f>IF($CL842&gt;=6,INDEX($AU:$AU,$CK842+6),"")</f>
      </c>
      <c r="BC842">
        <f>IF($CL842&gt;=7,INDEX($AU:$AU,$CK842+7),"")</f>
      </c>
      <c r="BD842">
        <f>IF($CL842&gt;=8,INDEX($AU:$AU,$CK842+8),"")</f>
      </c>
      <c r="BE842">
        <f>IF($CL842&gt;=9,INDEX($AU:$AU,$CK842+9),"")</f>
      </c>
      <c r="BF842">
        <f>IF($CL842&gt;=10,INDEX($AU:$AU,$CK842+10),"")</f>
      </c>
      <c r="BG842">
        <f>IF($CL842&gt;=11,INDEX($AU:$AU,$CK842+11),"")</f>
      </c>
      <c r="BH842">
        <f>IF($CL842&gt;=12,INDEX($AU:$AU,$CK842+12),"")</f>
      </c>
      <c r="BI842">
        <f>IF($CL842&gt;=13,INDEX($AU:$AU,$CK842+13),"")</f>
      </c>
      <c r="BJ842">
        <f>IF($CL842&gt;=14,INDEX($AU:$AU,$CK842+14),"")</f>
      </c>
      <c r="BK842">
        <f>IF($CL842&gt;=15,INDEX($AU:$AU,$CK842+15),"")</f>
      </c>
      <c r="BL842">
        <f>IF($CL842&gt;=16,INDEX($AU:$AU,$CK842+16),"")</f>
      </c>
      <c r="BM842">
        <f>IF($CL842&gt;=17,INDEX($AU:$AU,$CK842+17),"")</f>
      </c>
      <c r="BN842">
        <f>IF($CL842&gt;=18,INDEX($AU:$AU,$CK842+18),"")</f>
      </c>
      <c r="BO842">
        <f>IF($CL842&gt;=19,INDEX($AU:$AU,$CK842+19),"")</f>
      </c>
      <c r="BP842">
        <f>IF($CL842&gt;=20,INDEX($AU:$AU,$CK842+20),"")</f>
      </c>
      <c r="BQ842">
        <f>IF($CL842&gt;=21,INDEX($AU:$AU,$CK842+21),"")</f>
      </c>
      <c r="BR842">
        <f>IF($CL842&gt;=22,INDEX($AU:$AU,$CK842+22),"")</f>
      </c>
      <c r="BS842">
        <f>IF($CL842&gt;=23,INDEX($AU:$AU,$CK842+23),"")</f>
      </c>
      <c r="BT842">
        <f>IF($CL842&gt;=24,INDEX($AU:$AU,$CK842+24),"")</f>
      </c>
      <c r="BU842">
        <f>IF($CL842&gt;=25,INDEX($AU:$AU,$CK842+25),"")</f>
      </c>
      <c r="BV842">
        <f>IF($CL842&gt;=26,INDEX($AU:$AU,$CK842+26),"")</f>
      </c>
      <c r="BW842">
        <f>IF($CL842&gt;=27,INDEX($AU:$AU,$CK842+27),"")</f>
      </c>
      <c r="BX842">
        <f>IF($CL842&gt;=28,INDEX($AU:$AU,$CK842+28),"")</f>
      </c>
      <c r="BY842">
        <f>IF($CL842&gt;=29,INDEX($AU:$AU,$CK842+29),"")</f>
      </c>
      <c r="BZ842">
        <f>IF($CL842&gt;=30,INDEX($AU:$AU,$CK842+30),"")</f>
      </c>
      <c r="CA842">
        <f>IF($CL842&gt;=31,INDEX($AU:$AU,$CK842+31),"")</f>
      </c>
      <c r="CB842">
        <f>IF($CL842&gt;=32,INDEX($AU:$AU,$CK842+32),"")</f>
      </c>
      <c r="CC842">
        <f>IF($CL842&gt;=33,INDEX($AU:$AU,$CK842+33),"")</f>
      </c>
      <c r="CD842">
        <f>IF($CL842&gt;=34,INDEX($AU:$AU,$CK842+34),"")</f>
      </c>
      <c r="CE842">
        <f>IF($CL842&gt;=35,INDEX($AU:$AU,$CK842+35),"")</f>
      </c>
      <c r="CF842">
        <f>IF($CL842&gt;=36,INDEX($AU:$AU,$CK842+36),"")</f>
      </c>
      <c r="CG842">
        <f>IF($CL842&gt;=37,INDEX($AU:$AU,$CK842+37),"")</f>
      </c>
      <c r="CH842">
        <f>IF($CL842&gt;=38,INDEX($AU:$AU,$CK842+38),"")</f>
      </c>
      <c r="CI842">
        <f>IF($CL842&gt;=39,INDEX($AU:$AU,$CK842+39),"")</f>
      </c>
      <c r="CJ842">
        <f>IF($CL842&gt;=40,INDEX($AU:$AU,$CK842+40),"")</f>
      </c>
      <c r="CK842">
        <f>IFERROR(MATCH($AT842,$AU$2:$AU$133,0)+1,0)</f>
      </c>
      <c r="CL842">
        <f>IFERROR(INDEX($AV$2:$AV$133,MATCH($AT842,$AU$2:$AU$133,0)),0)</f>
      </c>
      <c r="CM842">
        <f>IFERROR(LEFT($L842,FIND(" - ",$L842)-1),$L842)</f>
      </c>
      <c r="CN842" t="s">
        <v>1884</v>
      </c>
      <c r="CO842">
        <v>1</v>
      </c>
      <c r="CP842">
        <f>IF($DK842&gt;=1,INDEX($CN:$CN,$DJ842+1),"")</f>
      </c>
      <c r="CQ842">
        <f>IF($DK842&gt;=2,INDEX($CN:$CN,$DJ842+2),"")</f>
      </c>
      <c r="CR842">
        <f>IF($DK842&gt;=3,INDEX($CN:$CN,$DJ842+3),"")</f>
      </c>
      <c r="CS842">
        <f>IF($DK842&gt;=4,INDEX($CN:$CN,$DJ842+4),"")</f>
      </c>
      <c r="CT842">
        <f>IF($DK842&gt;=5,INDEX($CN:$CN,$DJ842+5),"")</f>
      </c>
      <c r="CU842">
        <f>IF($DK842&gt;=6,INDEX($CN:$CN,$DJ842+6),"")</f>
      </c>
      <c r="CV842">
        <f>IF($DK842&gt;=7,INDEX($CN:$CN,$DJ842+7),"")</f>
      </c>
      <c r="CW842">
        <f>IF($DK842&gt;=8,INDEX($CN:$CN,$DJ842+8),"")</f>
      </c>
      <c r="CX842">
        <f>IF($DK842&gt;=9,INDEX($CN:$CN,$DJ842+9),"")</f>
      </c>
      <c r="CY842">
        <f>IF($DK842&gt;=10,INDEX($CN:$CN,$DJ842+10),"")</f>
      </c>
      <c r="CZ842">
        <f>IF($DK842&gt;=11,INDEX($CN:$CN,$DJ842+11),"")</f>
      </c>
      <c r="DA842">
        <f>IF($DK842&gt;=12,INDEX($CN:$CN,$DJ842+12),"")</f>
      </c>
      <c r="DB842">
        <f>IF($DK842&gt;=13,INDEX($CN:$CN,$DJ842+13),"")</f>
      </c>
      <c r="DC842">
        <f>IF($DK842&gt;=14,INDEX($CN:$CN,$DJ842+14),"")</f>
      </c>
      <c r="DD842">
        <f>IF($DK842&gt;=15,INDEX($CN:$CN,$DJ842+15),"")</f>
      </c>
      <c r="DE842">
        <f>IF($DK842&gt;=16,INDEX($CN:$CN,$DJ842+16),"")</f>
      </c>
      <c r="DF842">
        <f>IF($DK842&gt;=17,INDEX($CN:$CN,$DJ842+17),"")</f>
      </c>
      <c r="DG842">
        <f>IF($DK842&gt;=18,INDEX($CN:$CN,$DJ842+18),"")</f>
      </c>
      <c r="DH842">
        <f>IF($DK842&gt;=19,INDEX($CN:$CN,$DJ842+19),"")</f>
      </c>
      <c r="DI842">
        <f>IF($DK842&gt;=20,INDEX($CN:$CN,$DJ842+20),"")</f>
      </c>
      <c r="DJ842">
        <f>IFERROR(MATCH($CM842,$CN$2:$CN$1089,0)+1,0)</f>
      </c>
      <c r="DK842">
        <f>IFERROR(INDEX($CO$2:$CO$1089,MATCH($CM842,$CN$2:$CN$1089,0)),0)</f>
      </c>
      <c r="DL842">
        <f>IFERROR(INDEX($AS:$AS,MATCH($O842,$AR:$AR,0))&amp;"","")</f>
      </c>
      <c r="DP842">
        <f>IF($GS842&gt;=1,INDEX($DM:$DM,$GR842+1),"")</f>
      </c>
      <c r="DQ842">
        <f>IF($GS842&gt;=2,INDEX($DM:$DM,$GR842+2),"")</f>
      </c>
      <c r="DR842">
        <f>IF($GS842&gt;=3,INDEX($DM:$DM,$GR842+3),"")</f>
      </c>
      <c r="DS842">
        <f>IF($GS842&gt;=4,INDEX($DM:$DM,$GR842+4),"")</f>
      </c>
      <c r="DT842">
        <f>IF($GS842&gt;=5,INDEX($DM:$DM,$GR842+5),"")</f>
      </c>
      <c r="DU842">
        <f>IF($GS842&gt;=6,INDEX($DM:$DM,$GR842+6),"")</f>
      </c>
      <c r="DV842">
        <f>IF($GS842&gt;=7,INDEX($DM:$DM,$GR842+7),"")</f>
      </c>
      <c r="DW842">
        <f>IF($GS842&gt;=8,INDEX($DM:$DM,$GR842+8),"")</f>
      </c>
      <c r="DX842">
        <f>IF($GS842&gt;=9,INDEX($DM:$DM,$GR842+9),"")</f>
      </c>
      <c r="DY842">
        <f>IF($GS842&gt;=10,INDEX($DM:$DM,$GR842+10),"")</f>
      </c>
      <c r="DZ842">
        <f>IF($GS842&gt;=11,INDEX($DM:$DM,$GR842+11),"")</f>
      </c>
      <c r="EA842">
        <f>IF($GS842&gt;=12,INDEX($DM:$DM,$GR842+12),"")</f>
      </c>
      <c r="EB842">
        <f>IF($GS842&gt;=13,INDEX($DM:$DM,$GR842+13),"")</f>
      </c>
      <c r="EC842">
        <f>IF($GS842&gt;=14,INDEX($DM:$DM,$GR842+14),"")</f>
      </c>
      <c r="ED842">
        <f>IF($GS842&gt;=15,INDEX($DM:$DM,$GR842+15),"")</f>
      </c>
      <c r="EE842">
        <f>IF($GS842&gt;=16,INDEX($DM:$DM,$GR842+16),"")</f>
      </c>
      <c r="EF842">
        <f>IF($GS842&gt;=17,INDEX($DM:$DM,$GR842+17),"")</f>
      </c>
      <c r="EG842">
        <f>IF($GS842&gt;=18,INDEX($DM:$DM,$GR842+18),"")</f>
      </c>
      <c r="EH842">
        <f>IF($GS842&gt;=19,INDEX($DM:$DM,$GR842+19),"")</f>
      </c>
      <c r="EI842">
        <f>IF($GS842&gt;=20,INDEX($DM:$DM,$GR842+20),"")</f>
      </c>
      <c r="EJ842">
        <f>IF($GS842&gt;=21,INDEX($DM:$DM,$GR842+21),"")</f>
      </c>
      <c r="EK842">
        <f>IF($GS842&gt;=22,INDEX($DM:$DM,$GR842+22),"")</f>
      </c>
      <c r="EL842">
        <f>IF($GS842&gt;=23,INDEX($DM:$DM,$GR842+23),"")</f>
      </c>
      <c r="EM842">
        <f>IF($GS842&gt;=24,INDEX($DM:$DM,$GR842+24),"")</f>
      </c>
      <c r="EN842">
        <f>IF($GS842&gt;=25,INDEX($DM:$DM,$GR842+25),"")</f>
      </c>
      <c r="EO842">
        <f>IF($GS842&gt;=26,INDEX($DM:$DM,$GR842+26),"")</f>
      </c>
      <c r="EP842">
        <f>IF($GS842&gt;=27,INDEX($DM:$DM,$GR842+27),"")</f>
      </c>
      <c r="EQ842">
        <f>IF($GS842&gt;=28,INDEX($DM:$DM,$GR842+28),"")</f>
      </c>
      <c r="ER842">
        <f>IF($GS842&gt;=29,INDEX($DM:$DM,$GR842+29),"")</f>
      </c>
      <c r="ES842">
        <f>IF($GS842&gt;=30,INDEX($DM:$DM,$GR842+30),"")</f>
      </c>
      <c r="ET842">
        <f>IF($GS842&gt;=31,INDEX($DM:$DM,$GR842+31),"")</f>
      </c>
      <c r="EU842">
        <f>IF($GS842&gt;=32,INDEX($DM:$DM,$GR842+32),"")</f>
      </c>
      <c r="EV842">
        <f>IF($GS842&gt;=33,INDEX($DM:$DM,$GR842+33),"")</f>
      </c>
      <c r="EW842">
        <f>IF($GS842&gt;=34,INDEX($DM:$DM,$GR842+34),"")</f>
      </c>
      <c r="EX842">
        <f>IF($GS842&gt;=35,INDEX($DM:$DM,$GR842+35),"")</f>
      </c>
      <c r="EY842">
        <f>IF($GS842&gt;=36,INDEX($DM:$DM,$GR842+36),"")</f>
      </c>
      <c r="EZ842">
        <f>IF($GS842&gt;=37,INDEX($DM:$DM,$GR842+37),"")</f>
      </c>
      <c r="FA842">
        <f>IF($GS842&gt;=38,INDEX($DM:$DM,$GR842+38),"")</f>
      </c>
      <c r="FB842">
        <f>IF($GS842&gt;=39,INDEX($DM:$DM,$GR842+39),"")</f>
      </c>
      <c r="FC842">
        <f>IF($GS842&gt;=40,INDEX($DM:$DM,$GR842+40),"")</f>
      </c>
      <c r="FD842">
        <f>IF($GS842&gt;=1,INDEX($DN:$DN,$GR842+1),"")</f>
      </c>
      <c r="FE842">
        <f>IF($GS842&gt;=2,INDEX($DN:$DN,$GR842+2),"")</f>
      </c>
      <c r="FF842">
        <f>IF($GS842&gt;=3,INDEX($DN:$DN,$GR842+3),"")</f>
      </c>
      <c r="FG842">
        <f>IF($GS842&gt;=4,INDEX($DN:$DN,$GR842+4),"")</f>
      </c>
      <c r="FH842">
        <f>IF($GS842&gt;=5,INDEX($DN:$DN,$GR842+5),"")</f>
      </c>
      <c r="FI842">
        <f>IF($GS842&gt;=6,INDEX($DN:$DN,$GR842+6),"")</f>
      </c>
      <c r="FJ842">
        <f>IF($GS842&gt;=7,INDEX($DN:$DN,$GR842+7),"")</f>
      </c>
      <c r="FK842">
        <f>IF($GS842&gt;=8,INDEX($DN:$DN,$GR842+8),"")</f>
      </c>
      <c r="FL842">
        <f>IF($GS842&gt;=9,INDEX($DN:$DN,$GR842+9),"")</f>
      </c>
      <c r="FM842">
        <f>IF($GS842&gt;=10,INDEX($DN:$DN,$GR842+10),"")</f>
      </c>
      <c r="FN842">
        <f>IF($GS842&gt;=11,INDEX($DN:$DN,$GR842+11),"")</f>
      </c>
      <c r="FO842">
        <f>IF($GS842&gt;=12,INDEX($DN:$DN,$GR842+12),"")</f>
      </c>
      <c r="FP842">
        <f>IF($GS842&gt;=13,INDEX($DN:$DN,$GR842+13),"")</f>
      </c>
      <c r="FQ842">
        <f>IF($GS842&gt;=14,INDEX($DN:$DN,$GR842+14),"")</f>
      </c>
      <c r="FR842">
        <f>IF($GS842&gt;=15,INDEX($DN:$DN,$GR842+15),"")</f>
      </c>
      <c r="FS842">
        <f>IF($GS842&gt;=16,INDEX($DN:$DN,$GR842+16),"")</f>
      </c>
      <c r="FT842">
        <f>IF($GS842&gt;=17,INDEX($DN:$DN,$GR842+17),"")</f>
      </c>
      <c r="FU842">
        <f>IF($GS842&gt;=18,INDEX($DN:$DN,$GR842+18),"")</f>
      </c>
      <c r="FV842">
        <f>IF($GS842&gt;=19,INDEX($DN:$DN,$GR842+19),"")</f>
      </c>
      <c r="FW842">
        <f>IF($GS842&gt;=20,INDEX($DN:$DN,$GR842+20),"")</f>
      </c>
      <c r="FX842">
        <f>IF($GS842&gt;=21,INDEX($DN:$DN,$GR842+21),"")</f>
      </c>
      <c r="FY842">
        <f>IF($GS842&gt;=22,INDEX($DN:$DN,$GR842+22),"")</f>
      </c>
      <c r="FZ842">
        <f>IF($GS842&gt;=23,INDEX($DN:$DN,$GR842+23),"")</f>
      </c>
      <c r="GA842">
        <f>IF($GS842&gt;=24,INDEX($DN:$DN,$GR842+24),"")</f>
      </c>
      <c r="GB842">
        <f>IF($GS842&gt;=25,INDEX($DN:$DN,$GR842+25),"")</f>
      </c>
      <c r="GC842">
        <f>IF($GS842&gt;=26,INDEX($DN:$DN,$GR842+26),"")</f>
      </c>
      <c r="GD842">
        <f>IF($GS842&gt;=27,INDEX($DN:$DN,$GR842+27),"")</f>
      </c>
      <c r="GE842">
        <f>IF($GS842&gt;=28,INDEX($DN:$DN,$GR842+28),"")</f>
      </c>
      <c r="GF842">
        <f>IF($GS842&gt;=29,INDEX($DN:$DN,$GR842+29),"")</f>
      </c>
      <c r="GG842">
        <f>IF($GS842&gt;=30,INDEX($DN:$DN,$GR842+30),"")</f>
      </c>
      <c r="GH842">
        <f>IF($GS842&gt;=31,INDEX($DN:$DN,$GR842+31),"")</f>
      </c>
      <c r="GI842">
        <f>IF($GS842&gt;=32,INDEX($DN:$DN,$GR842+32),"")</f>
      </c>
      <c r="GJ842">
        <f>IF($GS842&gt;=33,INDEX($DN:$DN,$GR842+33),"")</f>
      </c>
      <c r="GK842">
        <f>IF($GS842&gt;=34,INDEX($DN:$DN,$GR842+34),"")</f>
      </c>
      <c r="GL842">
        <f>IF($GS842&gt;=35,INDEX($DN:$DN,$GR842+35),"")</f>
      </c>
      <c r="GM842">
        <f>IF($GS842&gt;=36,INDEX($DN:$DN,$GR842+36),"")</f>
      </c>
      <c r="GN842">
        <f>IF($GS842&gt;=37,INDEX($DN:$DN,$GR842+37),"")</f>
      </c>
      <c r="GO842">
        <f>IF($GS842&gt;=38,INDEX($DN:$DN,$GR842+38),"")</f>
      </c>
      <c r="GP842">
        <f>IF($GS842&gt;=39,INDEX($DN:$DN,$GR842+39),"")</f>
      </c>
      <c r="GQ842">
        <f>IF($GS842&gt;=40,INDEX($DN:$DN,$GR842+40),"")</f>
      </c>
      <c r="GR842">
        <f>IFERROR(MATCH($DL842,$DM$2:$DM$148,0)+1,0)</f>
      </c>
      <c r="GS842">
        <f>IFERROR(INDEX($DO$2:$DO$148,MATCH($DL842,$DM$2:$DM$148,0)),0)</f>
      </c>
      <c r="GT842">
        <f>IFERROR(MATCH($Z842,$DP$842:$FC$842,0),0)</f>
      </c>
      <c r="GU842">
        <f>IF($GT842&gt;0,INDEX($FD$842:$GQ$842,$GT842),"")</f>
      </c>
      <c r="GX842">
        <f>IF($JG842&gt;=1,INDEX($GV:$GV,$JF842+1),"")</f>
      </c>
      <c r="GY842">
        <f>IF($JG842&gt;=2,INDEX($GV:$GV,$JF842+2),"")</f>
      </c>
      <c r="GZ842">
        <f>IF($JG842&gt;=3,INDEX($GV:$GV,$JF842+3),"")</f>
      </c>
      <c r="HA842">
        <f>IF($JG842&gt;=4,INDEX($GV:$GV,$JF842+4),"")</f>
      </c>
      <c r="HB842">
        <f>IF($JG842&gt;=5,INDEX($GV:$GV,$JF842+5),"")</f>
      </c>
      <c r="HC842">
        <f>IF($JG842&gt;=6,INDEX($GV:$GV,$JF842+6),"")</f>
      </c>
      <c r="HD842">
        <f>IF($JG842&gt;=7,INDEX($GV:$GV,$JF842+7),"")</f>
      </c>
      <c r="HE842">
        <f>IF($JG842&gt;=8,INDEX($GV:$GV,$JF842+8),"")</f>
      </c>
      <c r="HF842">
        <f>IF($JG842&gt;=9,INDEX($GV:$GV,$JF842+9),"")</f>
      </c>
      <c r="HG842">
        <f>IF($JG842&gt;=10,INDEX($GV:$GV,$JF842+10),"")</f>
      </c>
      <c r="HH842">
        <f>IF($JG842&gt;=11,INDEX($GV:$GV,$JF842+11),"")</f>
      </c>
      <c r="HI842">
        <f>IF($JG842&gt;=12,INDEX($GV:$GV,$JF842+12),"")</f>
      </c>
      <c r="HJ842">
        <f>IF($JG842&gt;=13,INDEX($GV:$GV,$JF842+13),"")</f>
      </c>
      <c r="HK842">
        <f>IF($JG842&gt;=14,INDEX($GV:$GV,$JF842+14),"")</f>
      </c>
      <c r="HL842">
        <f>IF($JG842&gt;=15,INDEX($GV:$GV,$JF842+15),"")</f>
      </c>
      <c r="HM842">
        <f>IF($JG842&gt;=16,INDEX($GV:$GV,$JF842+16),"")</f>
      </c>
      <c r="HN842">
        <f>IF($JG842&gt;=17,INDEX($GV:$GV,$JF842+17),"")</f>
      </c>
      <c r="HO842">
        <f>IF($JG842&gt;=18,INDEX($GV:$GV,$JF842+18),"")</f>
      </c>
      <c r="HP842">
        <f>IF($JG842&gt;=19,INDEX($GV:$GV,$JF842+19),"")</f>
      </c>
      <c r="HQ842">
        <f>IF($JG842&gt;=20,INDEX($GV:$GV,$JF842+20),"")</f>
      </c>
      <c r="HR842">
        <f>IF($JG842&gt;=21,INDEX($GV:$GV,$JF842+21),"")</f>
      </c>
      <c r="HS842">
        <f>IF($JG842&gt;=22,INDEX($GV:$GV,$JF842+22),"")</f>
      </c>
      <c r="HT842">
        <f>IF($JG842&gt;=23,INDEX($GV:$GV,$JF842+23),"")</f>
      </c>
      <c r="HU842">
        <f>IF($JG842&gt;=24,INDEX($GV:$GV,$JF842+24),"")</f>
      </c>
      <c r="HV842">
        <f>IF($JG842&gt;=25,INDEX($GV:$GV,$JF842+25),"")</f>
      </c>
      <c r="HW842">
        <f>IF($JG842&gt;=26,INDEX($GV:$GV,$JF842+26),"")</f>
      </c>
      <c r="HX842">
        <f>IF($JG842&gt;=27,INDEX($GV:$GV,$JF842+27),"")</f>
      </c>
      <c r="HY842">
        <f>IF($JG842&gt;=28,INDEX($GV:$GV,$JF842+28),"")</f>
      </c>
      <c r="HZ842">
        <f>IF($JG842&gt;=29,INDEX($GV:$GV,$JF842+29),"")</f>
      </c>
      <c r="IA842">
        <f>IF($JG842&gt;=30,INDEX($GV:$GV,$JF842+30),"")</f>
      </c>
      <c r="IB842">
        <f>IF($JG842&gt;=31,INDEX($GV:$GV,$JF842+31),"")</f>
      </c>
      <c r="IC842">
        <f>IF($JG842&gt;=32,INDEX($GV:$GV,$JF842+32),"")</f>
      </c>
      <c r="ID842">
        <f>IF($JG842&gt;=33,INDEX($GV:$GV,$JF842+33),"")</f>
      </c>
      <c r="IE842">
        <f>IF($JG842&gt;=34,INDEX($GV:$GV,$JF842+34),"")</f>
      </c>
      <c r="IF842">
        <f>IF($JG842&gt;=35,INDEX($GV:$GV,$JF842+35),"")</f>
      </c>
      <c r="IG842">
        <f>IF($JG842&gt;=36,INDEX($GV:$GV,$JF842+36),"")</f>
      </c>
      <c r="IH842">
        <f>IF($JG842&gt;=37,INDEX($GV:$GV,$JF842+37),"")</f>
      </c>
      <c r="II842">
        <f>IF($JG842&gt;=38,INDEX($GV:$GV,$JF842+38),"")</f>
      </c>
      <c r="IJ842">
        <f>IF($JG842&gt;=39,INDEX($GV:$GV,$JF842+39),"")</f>
      </c>
      <c r="IK842">
        <f>IF($JG842&gt;=40,INDEX($GV:$GV,$JF842+40),"")</f>
      </c>
      <c r="IL842">
        <f>IF($JG842&gt;=41,INDEX($GV:$GV,$JF842+41),"")</f>
      </c>
      <c r="IM842">
        <f>IF($JG842&gt;=42,INDEX($GV:$GV,$JF842+42),"")</f>
      </c>
      <c r="IN842">
        <f>IF($JG842&gt;=43,INDEX($GV:$GV,$JF842+43),"")</f>
      </c>
      <c r="IO842">
        <f>IF($JG842&gt;=44,INDEX($GV:$GV,$JF842+44),"")</f>
      </c>
      <c r="IP842">
        <f>IF($JG842&gt;=45,INDEX($GV:$GV,$JF842+45),"")</f>
      </c>
      <c r="IQ842">
        <f>IF($JG842&gt;=46,INDEX($GV:$GV,$JF842+46),"")</f>
      </c>
      <c r="IR842">
        <f>IF($JG842&gt;=47,INDEX($GV:$GV,$JF842+47),"")</f>
      </c>
      <c r="IS842">
        <f>IF($JG842&gt;=48,INDEX($GV:$GV,$JF842+48),"")</f>
      </c>
      <c r="IT842">
        <f>IF($JG842&gt;=49,INDEX($GV:$GV,$JF842+49),"")</f>
      </c>
      <c r="IU842">
        <f>IF($JG842&gt;=50,INDEX($GV:$GV,$JF842+50),"")</f>
      </c>
      <c r="IV842">
        <f>IF($JG842&gt;=51,INDEX($GV:$GV,$JF842+51),"")</f>
      </c>
      <c r="IW842">
        <f>IF($JG842&gt;=52,INDEX($GV:$GV,$JF842+52),"")</f>
      </c>
      <c r="IX842">
        <f>IF($JG842&gt;=53,INDEX($GV:$GV,$JF842+53),"")</f>
      </c>
      <c r="IY842">
        <f>IF($JG842&gt;=54,INDEX($GV:$GV,$JF842+54),"")</f>
      </c>
      <c r="IZ842">
        <f>IF($JG842&gt;=55,INDEX($GV:$GV,$JF842+55),"")</f>
      </c>
      <c r="JA842">
        <f>IF($JG842&gt;=56,INDEX($GV:$GV,$JF842+56),"")</f>
      </c>
      <c r="JB842">
        <f>IF($JG842&gt;=57,INDEX($GV:$GV,$JF842+57),"")</f>
      </c>
      <c r="JC842">
        <f>IF($JG842&gt;=58,INDEX($GV:$GV,$JF842+58),"")</f>
      </c>
      <c r="JD842">
        <f>IF($JG842&gt;=59,INDEX($GV:$GV,$JF842+59),"")</f>
      </c>
      <c r="JE842">
        <f>IF($JG842&gt;=60,INDEX($GV:$GV,$JF842+60),"")</f>
      </c>
      <c r="JF842">
        <f>IFERROR(MATCH($GU842,$GV$2:$GV$322,0)+1,0)</f>
      </c>
      <c r="JG842">
        <f>IFERROR(INDEX($GW$2:$GW$322,MATCH($GU842,$GV$2:$GV$322,0)),0)</f>
      </c>
      <c r="JH842" t="s">
        <v>44</v>
      </c>
      <c r="JI842" t="s">
        <v>44</v>
      </c>
    </row>
    <row r="843" spans="1:269" x14ac:dyDescent="0.25">
      <c r="R843">
        <f>IF(OR($U843="",$Q843=""),"",IFERROR($U843/$Q843,0))</f>
      </c>
      <c r="S843">
        <f>IF($U843="","",
SUM($T843,$V843,$AA843,$W843,$Y843)*
(1-IF($AB843="",0,VALUE($AB843)/100)))</f>
      </c>
      <c r="T843">
        <f>IF($U843="","",$U843)</f>
      </c>
      <c r="V843">
        <f>IF($U843="","",
IF($O843="","",
IF(ISNUMBER(SEARCH("exempt",LOWER($O843))),0,
$U843*(VALUE(SUBSTITUTE($O843,"%",""))/100))))</f>
      </c>
      <c r="AC843">
        <f>IFERROR(IF(FIND(" - ",$K843)&gt;0,MID($K843,FIND(" - ",$K843)+3,LEN($K843)),""),"")</f>
      </c>
      <c r="AL843" t="s">
        <v>1885</v>
      </c>
      <c r="AT843">
        <f>IFERROR(LEFT($K843,FIND(" - ",$K843)-1),$K843)</f>
      </c>
      <c r="AW843">
        <f>IF($CL843&gt;=1,INDEX($AU:$AU,$CK843+1),"")</f>
      </c>
      <c r="AX843">
        <f>IF($CL843&gt;=2,INDEX($AU:$AU,$CK843+2),"")</f>
      </c>
      <c r="AY843">
        <f>IF($CL843&gt;=3,INDEX($AU:$AU,$CK843+3),"")</f>
      </c>
      <c r="AZ843">
        <f>IF($CL843&gt;=4,INDEX($AU:$AU,$CK843+4),"")</f>
      </c>
      <c r="BA843">
        <f>IF($CL843&gt;=5,INDEX($AU:$AU,$CK843+5),"")</f>
      </c>
      <c r="BB843">
        <f>IF($CL843&gt;=6,INDEX($AU:$AU,$CK843+6),"")</f>
      </c>
      <c r="BC843">
        <f>IF($CL843&gt;=7,INDEX($AU:$AU,$CK843+7),"")</f>
      </c>
      <c r="BD843">
        <f>IF($CL843&gt;=8,INDEX($AU:$AU,$CK843+8),"")</f>
      </c>
      <c r="BE843">
        <f>IF($CL843&gt;=9,INDEX($AU:$AU,$CK843+9),"")</f>
      </c>
      <c r="BF843">
        <f>IF($CL843&gt;=10,INDEX($AU:$AU,$CK843+10),"")</f>
      </c>
      <c r="BG843">
        <f>IF($CL843&gt;=11,INDEX($AU:$AU,$CK843+11),"")</f>
      </c>
      <c r="BH843">
        <f>IF($CL843&gt;=12,INDEX($AU:$AU,$CK843+12),"")</f>
      </c>
      <c r="BI843">
        <f>IF($CL843&gt;=13,INDEX($AU:$AU,$CK843+13),"")</f>
      </c>
      <c r="BJ843">
        <f>IF($CL843&gt;=14,INDEX($AU:$AU,$CK843+14),"")</f>
      </c>
      <c r="BK843">
        <f>IF($CL843&gt;=15,INDEX($AU:$AU,$CK843+15),"")</f>
      </c>
      <c r="BL843">
        <f>IF($CL843&gt;=16,INDEX($AU:$AU,$CK843+16),"")</f>
      </c>
      <c r="BM843">
        <f>IF($CL843&gt;=17,INDEX($AU:$AU,$CK843+17),"")</f>
      </c>
      <c r="BN843">
        <f>IF($CL843&gt;=18,INDEX($AU:$AU,$CK843+18),"")</f>
      </c>
      <c r="BO843">
        <f>IF($CL843&gt;=19,INDEX($AU:$AU,$CK843+19),"")</f>
      </c>
      <c r="BP843">
        <f>IF($CL843&gt;=20,INDEX($AU:$AU,$CK843+20),"")</f>
      </c>
      <c r="BQ843">
        <f>IF($CL843&gt;=21,INDEX($AU:$AU,$CK843+21),"")</f>
      </c>
      <c r="BR843">
        <f>IF($CL843&gt;=22,INDEX($AU:$AU,$CK843+22),"")</f>
      </c>
      <c r="BS843">
        <f>IF($CL843&gt;=23,INDEX($AU:$AU,$CK843+23),"")</f>
      </c>
      <c r="BT843">
        <f>IF($CL843&gt;=24,INDEX($AU:$AU,$CK843+24),"")</f>
      </c>
      <c r="BU843">
        <f>IF($CL843&gt;=25,INDEX($AU:$AU,$CK843+25),"")</f>
      </c>
      <c r="BV843">
        <f>IF($CL843&gt;=26,INDEX($AU:$AU,$CK843+26),"")</f>
      </c>
      <c r="BW843">
        <f>IF($CL843&gt;=27,INDEX($AU:$AU,$CK843+27),"")</f>
      </c>
      <c r="BX843">
        <f>IF($CL843&gt;=28,INDEX($AU:$AU,$CK843+28),"")</f>
      </c>
      <c r="BY843">
        <f>IF($CL843&gt;=29,INDEX($AU:$AU,$CK843+29),"")</f>
      </c>
      <c r="BZ843">
        <f>IF($CL843&gt;=30,INDEX($AU:$AU,$CK843+30),"")</f>
      </c>
      <c r="CA843">
        <f>IF($CL843&gt;=31,INDEX($AU:$AU,$CK843+31),"")</f>
      </c>
      <c r="CB843">
        <f>IF($CL843&gt;=32,INDEX($AU:$AU,$CK843+32),"")</f>
      </c>
      <c r="CC843">
        <f>IF($CL843&gt;=33,INDEX($AU:$AU,$CK843+33),"")</f>
      </c>
      <c r="CD843">
        <f>IF($CL843&gt;=34,INDEX($AU:$AU,$CK843+34),"")</f>
      </c>
      <c r="CE843">
        <f>IF($CL843&gt;=35,INDEX($AU:$AU,$CK843+35),"")</f>
      </c>
      <c r="CF843">
        <f>IF($CL843&gt;=36,INDEX($AU:$AU,$CK843+36),"")</f>
      </c>
      <c r="CG843">
        <f>IF($CL843&gt;=37,INDEX($AU:$AU,$CK843+37),"")</f>
      </c>
      <c r="CH843">
        <f>IF($CL843&gt;=38,INDEX($AU:$AU,$CK843+38),"")</f>
      </c>
      <c r="CI843">
        <f>IF($CL843&gt;=39,INDEX($AU:$AU,$CK843+39),"")</f>
      </c>
      <c r="CJ843">
        <f>IF($CL843&gt;=40,INDEX($AU:$AU,$CK843+40),"")</f>
      </c>
      <c r="CK843">
        <f>IFERROR(MATCH($AT843,$AU$2:$AU$133,0)+1,0)</f>
      </c>
      <c r="CL843">
        <f>IFERROR(INDEX($AV$2:$AV$133,MATCH($AT843,$AU$2:$AU$133,0)),0)</f>
      </c>
      <c r="CM843">
        <f>IFERROR(LEFT($L843,FIND(" - ",$L843)-1),$L843)</f>
      </c>
      <c r="CN843" t="s">
        <v>149</v>
      </c>
      <c r="CP843">
        <f>IF($DK843&gt;=1,INDEX($CN:$CN,$DJ843+1),"")</f>
      </c>
      <c r="CQ843">
        <f>IF($DK843&gt;=2,INDEX($CN:$CN,$DJ843+2),"")</f>
      </c>
      <c r="CR843">
        <f>IF($DK843&gt;=3,INDEX($CN:$CN,$DJ843+3),"")</f>
      </c>
      <c r="CS843">
        <f>IF($DK843&gt;=4,INDEX($CN:$CN,$DJ843+4),"")</f>
      </c>
      <c r="CT843">
        <f>IF($DK843&gt;=5,INDEX($CN:$CN,$DJ843+5),"")</f>
      </c>
      <c r="CU843">
        <f>IF($DK843&gt;=6,INDEX($CN:$CN,$DJ843+6),"")</f>
      </c>
      <c r="CV843">
        <f>IF($DK843&gt;=7,INDEX($CN:$CN,$DJ843+7),"")</f>
      </c>
      <c r="CW843">
        <f>IF($DK843&gt;=8,INDEX($CN:$CN,$DJ843+8),"")</f>
      </c>
      <c r="CX843">
        <f>IF($DK843&gt;=9,INDEX($CN:$CN,$DJ843+9),"")</f>
      </c>
      <c r="CY843">
        <f>IF($DK843&gt;=10,INDEX($CN:$CN,$DJ843+10),"")</f>
      </c>
      <c r="CZ843">
        <f>IF($DK843&gt;=11,INDEX($CN:$CN,$DJ843+11),"")</f>
      </c>
      <c r="DA843">
        <f>IF($DK843&gt;=12,INDEX($CN:$CN,$DJ843+12),"")</f>
      </c>
      <c r="DB843">
        <f>IF($DK843&gt;=13,INDEX($CN:$CN,$DJ843+13),"")</f>
      </c>
      <c r="DC843">
        <f>IF($DK843&gt;=14,INDEX($CN:$CN,$DJ843+14),"")</f>
      </c>
      <c r="DD843">
        <f>IF($DK843&gt;=15,INDEX($CN:$CN,$DJ843+15),"")</f>
      </c>
      <c r="DE843">
        <f>IF($DK843&gt;=16,INDEX($CN:$CN,$DJ843+16),"")</f>
      </c>
      <c r="DF843">
        <f>IF($DK843&gt;=17,INDEX($CN:$CN,$DJ843+17),"")</f>
      </c>
      <c r="DG843">
        <f>IF($DK843&gt;=18,INDEX($CN:$CN,$DJ843+18),"")</f>
      </c>
      <c r="DH843">
        <f>IF($DK843&gt;=19,INDEX($CN:$CN,$DJ843+19),"")</f>
      </c>
      <c r="DI843">
        <f>IF($DK843&gt;=20,INDEX($CN:$CN,$DJ843+20),"")</f>
      </c>
      <c r="DJ843">
        <f>IFERROR(MATCH($CM843,$CN$2:$CN$1089,0)+1,0)</f>
      </c>
      <c r="DK843">
        <f>IFERROR(INDEX($CO$2:$CO$1089,MATCH($CM843,$CN$2:$CN$1089,0)),0)</f>
      </c>
      <c r="DL843">
        <f>IFERROR(INDEX($AS:$AS,MATCH($O843,$AR:$AR,0))&amp;"","")</f>
      </c>
      <c r="DP843">
        <f>IF($GS843&gt;=1,INDEX($DM:$DM,$GR843+1),"")</f>
      </c>
      <c r="DQ843">
        <f>IF($GS843&gt;=2,INDEX($DM:$DM,$GR843+2),"")</f>
      </c>
      <c r="DR843">
        <f>IF($GS843&gt;=3,INDEX($DM:$DM,$GR843+3),"")</f>
      </c>
      <c r="DS843">
        <f>IF($GS843&gt;=4,INDEX($DM:$DM,$GR843+4),"")</f>
      </c>
      <c r="DT843">
        <f>IF($GS843&gt;=5,INDEX($DM:$DM,$GR843+5),"")</f>
      </c>
      <c r="DU843">
        <f>IF($GS843&gt;=6,INDEX($DM:$DM,$GR843+6),"")</f>
      </c>
      <c r="DV843">
        <f>IF($GS843&gt;=7,INDEX($DM:$DM,$GR843+7),"")</f>
      </c>
      <c r="DW843">
        <f>IF($GS843&gt;=8,INDEX($DM:$DM,$GR843+8),"")</f>
      </c>
      <c r="DX843">
        <f>IF($GS843&gt;=9,INDEX($DM:$DM,$GR843+9),"")</f>
      </c>
      <c r="DY843">
        <f>IF($GS843&gt;=10,INDEX($DM:$DM,$GR843+10),"")</f>
      </c>
      <c r="DZ843">
        <f>IF($GS843&gt;=11,INDEX($DM:$DM,$GR843+11),"")</f>
      </c>
      <c r="EA843">
        <f>IF($GS843&gt;=12,INDEX($DM:$DM,$GR843+12),"")</f>
      </c>
      <c r="EB843">
        <f>IF($GS843&gt;=13,INDEX($DM:$DM,$GR843+13),"")</f>
      </c>
      <c r="EC843">
        <f>IF($GS843&gt;=14,INDEX($DM:$DM,$GR843+14),"")</f>
      </c>
      <c r="ED843">
        <f>IF($GS843&gt;=15,INDEX($DM:$DM,$GR843+15),"")</f>
      </c>
      <c r="EE843">
        <f>IF($GS843&gt;=16,INDEX($DM:$DM,$GR843+16),"")</f>
      </c>
      <c r="EF843">
        <f>IF($GS843&gt;=17,INDEX($DM:$DM,$GR843+17),"")</f>
      </c>
      <c r="EG843">
        <f>IF($GS843&gt;=18,INDEX($DM:$DM,$GR843+18),"")</f>
      </c>
      <c r="EH843">
        <f>IF($GS843&gt;=19,INDEX($DM:$DM,$GR843+19),"")</f>
      </c>
      <c r="EI843">
        <f>IF($GS843&gt;=20,INDEX($DM:$DM,$GR843+20),"")</f>
      </c>
      <c r="EJ843">
        <f>IF($GS843&gt;=21,INDEX($DM:$DM,$GR843+21),"")</f>
      </c>
      <c r="EK843">
        <f>IF($GS843&gt;=22,INDEX($DM:$DM,$GR843+22),"")</f>
      </c>
      <c r="EL843">
        <f>IF($GS843&gt;=23,INDEX($DM:$DM,$GR843+23),"")</f>
      </c>
      <c r="EM843">
        <f>IF($GS843&gt;=24,INDEX($DM:$DM,$GR843+24),"")</f>
      </c>
      <c r="EN843">
        <f>IF($GS843&gt;=25,INDEX($DM:$DM,$GR843+25),"")</f>
      </c>
      <c r="EO843">
        <f>IF($GS843&gt;=26,INDEX($DM:$DM,$GR843+26),"")</f>
      </c>
      <c r="EP843">
        <f>IF($GS843&gt;=27,INDEX($DM:$DM,$GR843+27),"")</f>
      </c>
      <c r="EQ843">
        <f>IF($GS843&gt;=28,INDEX($DM:$DM,$GR843+28),"")</f>
      </c>
      <c r="ER843">
        <f>IF($GS843&gt;=29,INDEX($DM:$DM,$GR843+29),"")</f>
      </c>
      <c r="ES843">
        <f>IF($GS843&gt;=30,INDEX($DM:$DM,$GR843+30),"")</f>
      </c>
      <c r="ET843">
        <f>IF($GS843&gt;=31,INDEX($DM:$DM,$GR843+31),"")</f>
      </c>
      <c r="EU843">
        <f>IF($GS843&gt;=32,INDEX($DM:$DM,$GR843+32),"")</f>
      </c>
      <c r="EV843">
        <f>IF($GS843&gt;=33,INDEX($DM:$DM,$GR843+33),"")</f>
      </c>
      <c r="EW843">
        <f>IF($GS843&gt;=34,INDEX($DM:$DM,$GR843+34),"")</f>
      </c>
      <c r="EX843">
        <f>IF($GS843&gt;=35,INDEX($DM:$DM,$GR843+35),"")</f>
      </c>
      <c r="EY843">
        <f>IF($GS843&gt;=36,INDEX($DM:$DM,$GR843+36),"")</f>
      </c>
      <c r="EZ843">
        <f>IF($GS843&gt;=37,INDEX($DM:$DM,$GR843+37),"")</f>
      </c>
      <c r="FA843">
        <f>IF($GS843&gt;=38,INDEX($DM:$DM,$GR843+38),"")</f>
      </c>
      <c r="FB843">
        <f>IF($GS843&gt;=39,INDEX($DM:$DM,$GR843+39),"")</f>
      </c>
      <c r="FC843">
        <f>IF($GS843&gt;=40,INDEX($DM:$DM,$GR843+40),"")</f>
      </c>
      <c r="FD843">
        <f>IF($GS843&gt;=1,INDEX($DN:$DN,$GR843+1),"")</f>
      </c>
      <c r="FE843">
        <f>IF($GS843&gt;=2,INDEX($DN:$DN,$GR843+2),"")</f>
      </c>
      <c r="FF843">
        <f>IF($GS843&gt;=3,INDEX($DN:$DN,$GR843+3),"")</f>
      </c>
      <c r="FG843">
        <f>IF($GS843&gt;=4,INDEX($DN:$DN,$GR843+4),"")</f>
      </c>
      <c r="FH843">
        <f>IF($GS843&gt;=5,INDEX($DN:$DN,$GR843+5),"")</f>
      </c>
      <c r="FI843">
        <f>IF($GS843&gt;=6,INDEX($DN:$DN,$GR843+6),"")</f>
      </c>
      <c r="FJ843">
        <f>IF($GS843&gt;=7,INDEX($DN:$DN,$GR843+7),"")</f>
      </c>
      <c r="FK843">
        <f>IF($GS843&gt;=8,INDEX($DN:$DN,$GR843+8),"")</f>
      </c>
      <c r="FL843">
        <f>IF($GS843&gt;=9,INDEX($DN:$DN,$GR843+9),"")</f>
      </c>
      <c r="FM843">
        <f>IF($GS843&gt;=10,INDEX($DN:$DN,$GR843+10),"")</f>
      </c>
      <c r="FN843">
        <f>IF($GS843&gt;=11,INDEX($DN:$DN,$GR843+11),"")</f>
      </c>
      <c r="FO843">
        <f>IF($GS843&gt;=12,INDEX($DN:$DN,$GR843+12),"")</f>
      </c>
      <c r="FP843">
        <f>IF($GS843&gt;=13,INDEX($DN:$DN,$GR843+13),"")</f>
      </c>
      <c r="FQ843">
        <f>IF($GS843&gt;=14,INDEX($DN:$DN,$GR843+14),"")</f>
      </c>
      <c r="FR843">
        <f>IF($GS843&gt;=15,INDEX($DN:$DN,$GR843+15),"")</f>
      </c>
      <c r="FS843">
        <f>IF($GS843&gt;=16,INDEX($DN:$DN,$GR843+16),"")</f>
      </c>
      <c r="FT843">
        <f>IF($GS843&gt;=17,INDEX($DN:$DN,$GR843+17),"")</f>
      </c>
      <c r="FU843">
        <f>IF($GS843&gt;=18,INDEX($DN:$DN,$GR843+18),"")</f>
      </c>
      <c r="FV843">
        <f>IF($GS843&gt;=19,INDEX($DN:$DN,$GR843+19),"")</f>
      </c>
      <c r="FW843">
        <f>IF($GS843&gt;=20,INDEX($DN:$DN,$GR843+20),"")</f>
      </c>
      <c r="FX843">
        <f>IF($GS843&gt;=21,INDEX($DN:$DN,$GR843+21),"")</f>
      </c>
      <c r="FY843">
        <f>IF($GS843&gt;=22,INDEX($DN:$DN,$GR843+22),"")</f>
      </c>
      <c r="FZ843">
        <f>IF($GS843&gt;=23,INDEX($DN:$DN,$GR843+23),"")</f>
      </c>
      <c r="GA843">
        <f>IF($GS843&gt;=24,INDEX($DN:$DN,$GR843+24),"")</f>
      </c>
      <c r="GB843">
        <f>IF($GS843&gt;=25,INDEX($DN:$DN,$GR843+25),"")</f>
      </c>
      <c r="GC843">
        <f>IF($GS843&gt;=26,INDEX($DN:$DN,$GR843+26),"")</f>
      </c>
      <c r="GD843">
        <f>IF($GS843&gt;=27,INDEX($DN:$DN,$GR843+27),"")</f>
      </c>
      <c r="GE843">
        <f>IF($GS843&gt;=28,INDEX($DN:$DN,$GR843+28),"")</f>
      </c>
      <c r="GF843">
        <f>IF($GS843&gt;=29,INDEX($DN:$DN,$GR843+29),"")</f>
      </c>
      <c r="GG843">
        <f>IF($GS843&gt;=30,INDEX($DN:$DN,$GR843+30),"")</f>
      </c>
      <c r="GH843">
        <f>IF($GS843&gt;=31,INDEX($DN:$DN,$GR843+31),"")</f>
      </c>
      <c r="GI843">
        <f>IF($GS843&gt;=32,INDEX($DN:$DN,$GR843+32),"")</f>
      </c>
      <c r="GJ843">
        <f>IF($GS843&gt;=33,INDEX($DN:$DN,$GR843+33),"")</f>
      </c>
      <c r="GK843">
        <f>IF($GS843&gt;=34,INDEX($DN:$DN,$GR843+34),"")</f>
      </c>
      <c r="GL843">
        <f>IF($GS843&gt;=35,INDEX($DN:$DN,$GR843+35),"")</f>
      </c>
      <c r="GM843">
        <f>IF($GS843&gt;=36,INDEX($DN:$DN,$GR843+36),"")</f>
      </c>
      <c r="GN843">
        <f>IF($GS843&gt;=37,INDEX($DN:$DN,$GR843+37),"")</f>
      </c>
      <c r="GO843">
        <f>IF($GS843&gt;=38,INDEX($DN:$DN,$GR843+38),"")</f>
      </c>
      <c r="GP843">
        <f>IF($GS843&gt;=39,INDEX($DN:$DN,$GR843+39),"")</f>
      </c>
      <c r="GQ843">
        <f>IF($GS843&gt;=40,INDEX($DN:$DN,$GR843+40),"")</f>
      </c>
      <c r="GR843">
        <f>IFERROR(MATCH($DL843,$DM$2:$DM$148,0)+1,0)</f>
      </c>
      <c r="GS843">
        <f>IFERROR(INDEX($DO$2:$DO$148,MATCH($DL843,$DM$2:$DM$148,0)),0)</f>
      </c>
      <c r="GT843">
        <f>IFERROR(MATCH($Z843,$DP$843:$FC$843,0),0)</f>
      </c>
      <c r="GU843">
        <f>IF($GT843&gt;0,INDEX($FD$843:$GQ$843,$GT843),"")</f>
      </c>
      <c r="GX843">
        <f>IF($JG843&gt;=1,INDEX($GV:$GV,$JF843+1),"")</f>
      </c>
      <c r="GY843">
        <f>IF($JG843&gt;=2,INDEX($GV:$GV,$JF843+2),"")</f>
      </c>
      <c r="GZ843">
        <f>IF($JG843&gt;=3,INDEX($GV:$GV,$JF843+3),"")</f>
      </c>
      <c r="HA843">
        <f>IF($JG843&gt;=4,INDEX($GV:$GV,$JF843+4),"")</f>
      </c>
      <c r="HB843">
        <f>IF($JG843&gt;=5,INDEX($GV:$GV,$JF843+5),"")</f>
      </c>
      <c r="HC843">
        <f>IF($JG843&gt;=6,INDEX($GV:$GV,$JF843+6),"")</f>
      </c>
      <c r="HD843">
        <f>IF($JG843&gt;=7,INDEX($GV:$GV,$JF843+7),"")</f>
      </c>
      <c r="HE843">
        <f>IF($JG843&gt;=8,INDEX($GV:$GV,$JF843+8),"")</f>
      </c>
      <c r="HF843">
        <f>IF($JG843&gt;=9,INDEX($GV:$GV,$JF843+9),"")</f>
      </c>
      <c r="HG843">
        <f>IF($JG843&gt;=10,INDEX($GV:$GV,$JF843+10),"")</f>
      </c>
      <c r="HH843">
        <f>IF($JG843&gt;=11,INDEX($GV:$GV,$JF843+11),"")</f>
      </c>
      <c r="HI843">
        <f>IF($JG843&gt;=12,INDEX($GV:$GV,$JF843+12),"")</f>
      </c>
      <c r="HJ843">
        <f>IF($JG843&gt;=13,INDEX($GV:$GV,$JF843+13),"")</f>
      </c>
      <c r="HK843">
        <f>IF($JG843&gt;=14,INDEX($GV:$GV,$JF843+14),"")</f>
      </c>
      <c r="HL843">
        <f>IF($JG843&gt;=15,INDEX($GV:$GV,$JF843+15),"")</f>
      </c>
      <c r="HM843">
        <f>IF($JG843&gt;=16,INDEX($GV:$GV,$JF843+16),"")</f>
      </c>
      <c r="HN843">
        <f>IF($JG843&gt;=17,INDEX($GV:$GV,$JF843+17),"")</f>
      </c>
      <c r="HO843">
        <f>IF($JG843&gt;=18,INDEX($GV:$GV,$JF843+18),"")</f>
      </c>
      <c r="HP843">
        <f>IF($JG843&gt;=19,INDEX($GV:$GV,$JF843+19),"")</f>
      </c>
      <c r="HQ843">
        <f>IF($JG843&gt;=20,INDEX($GV:$GV,$JF843+20),"")</f>
      </c>
      <c r="HR843">
        <f>IF($JG843&gt;=21,INDEX($GV:$GV,$JF843+21),"")</f>
      </c>
      <c r="HS843">
        <f>IF($JG843&gt;=22,INDEX($GV:$GV,$JF843+22),"")</f>
      </c>
      <c r="HT843">
        <f>IF($JG843&gt;=23,INDEX($GV:$GV,$JF843+23),"")</f>
      </c>
      <c r="HU843">
        <f>IF($JG843&gt;=24,INDEX($GV:$GV,$JF843+24),"")</f>
      </c>
      <c r="HV843">
        <f>IF($JG843&gt;=25,INDEX($GV:$GV,$JF843+25),"")</f>
      </c>
      <c r="HW843">
        <f>IF($JG843&gt;=26,INDEX($GV:$GV,$JF843+26),"")</f>
      </c>
      <c r="HX843">
        <f>IF($JG843&gt;=27,INDEX($GV:$GV,$JF843+27),"")</f>
      </c>
      <c r="HY843">
        <f>IF($JG843&gt;=28,INDEX($GV:$GV,$JF843+28),"")</f>
      </c>
      <c r="HZ843">
        <f>IF($JG843&gt;=29,INDEX($GV:$GV,$JF843+29),"")</f>
      </c>
      <c r="IA843">
        <f>IF($JG843&gt;=30,INDEX($GV:$GV,$JF843+30),"")</f>
      </c>
      <c r="IB843">
        <f>IF($JG843&gt;=31,INDEX($GV:$GV,$JF843+31),"")</f>
      </c>
      <c r="IC843">
        <f>IF($JG843&gt;=32,INDEX($GV:$GV,$JF843+32),"")</f>
      </c>
      <c r="ID843">
        <f>IF($JG843&gt;=33,INDEX($GV:$GV,$JF843+33),"")</f>
      </c>
      <c r="IE843">
        <f>IF($JG843&gt;=34,INDEX($GV:$GV,$JF843+34),"")</f>
      </c>
      <c r="IF843">
        <f>IF($JG843&gt;=35,INDEX($GV:$GV,$JF843+35),"")</f>
      </c>
      <c r="IG843">
        <f>IF($JG843&gt;=36,INDEX($GV:$GV,$JF843+36),"")</f>
      </c>
      <c r="IH843">
        <f>IF($JG843&gt;=37,INDEX($GV:$GV,$JF843+37),"")</f>
      </c>
      <c r="II843">
        <f>IF($JG843&gt;=38,INDEX($GV:$GV,$JF843+38),"")</f>
      </c>
      <c r="IJ843">
        <f>IF($JG843&gt;=39,INDEX($GV:$GV,$JF843+39),"")</f>
      </c>
      <c r="IK843">
        <f>IF($JG843&gt;=40,INDEX($GV:$GV,$JF843+40),"")</f>
      </c>
      <c r="IL843">
        <f>IF($JG843&gt;=41,INDEX($GV:$GV,$JF843+41),"")</f>
      </c>
      <c r="IM843">
        <f>IF($JG843&gt;=42,INDEX($GV:$GV,$JF843+42),"")</f>
      </c>
      <c r="IN843">
        <f>IF($JG843&gt;=43,INDEX($GV:$GV,$JF843+43),"")</f>
      </c>
      <c r="IO843">
        <f>IF($JG843&gt;=44,INDEX($GV:$GV,$JF843+44),"")</f>
      </c>
      <c r="IP843">
        <f>IF($JG843&gt;=45,INDEX($GV:$GV,$JF843+45),"")</f>
      </c>
      <c r="IQ843">
        <f>IF($JG843&gt;=46,INDEX($GV:$GV,$JF843+46),"")</f>
      </c>
      <c r="IR843">
        <f>IF($JG843&gt;=47,INDEX($GV:$GV,$JF843+47),"")</f>
      </c>
      <c r="IS843">
        <f>IF($JG843&gt;=48,INDEX($GV:$GV,$JF843+48),"")</f>
      </c>
      <c r="IT843">
        <f>IF($JG843&gt;=49,INDEX($GV:$GV,$JF843+49),"")</f>
      </c>
      <c r="IU843">
        <f>IF($JG843&gt;=50,INDEX($GV:$GV,$JF843+50),"")</f>
      </c>
      <c r="IV843">
        <f>IF($JG843&gt;=51,INDEX($GV:$GV,$JF843+51),"")</f>
      </c>
      <c r="IW843">
        <f>IF($JG843&gt;=52,INDEX($GV:$GV,$JF843+52),"")</f>
      </c>
      <c r="IX843">
        <f>IF($JG843&gt;=53,INDEX($GV:$GV,$JF843+53),"")</f>
      </c>
      <c r="IY843">
        <f>IF($JG843&gt;=54,INDEX($GV:$GV,$JF843+54),"")</f>
      </c>
      <c r="IZ843">
        <f>IF($JG843&gt;=55,INDEX($GV:$GV,$JF843+55),"")</f>
      </c>
      <c r="JA843">
        <f>IF($JG843&gt;=56,INDEX($GV:$GV,$JF843+56),"")</f>
      </c>
      <c r="JB843">
        <f>IF($JG843&gt;=57,INDEX($GV:$GV,$JF843+57),"")</f>
      </c>
      <c r="JC843">
        <f>IF($JG843&gt;=58,INDEX($GV:$GV,$JF843+58),"")</f>
      </c>
      <c r="JD843">
        <f>IF($JG843&gt;=59,INDEX($GV:$GV,$JF843+59),"")</f>
      </c>
      <c r="JE843">
        <f>IF($JG843&gt;=60,INDEX($GV:$GV,$JF843+60),"")</f>
      </c>
      <c r="JF843">
        <f>IFERROR(MATCH($GU843,$GV$2:$GV$322,0)+1,0)</f>
      </c>
      <c r="JG843">
        <f>IFERROR(INDEX($GW$2:$GW$322,MATCH($GU843,$GV$2:$GV$322,0)),0)</f>
      </c>
      <c r="JH843" t="s">
        <v>44</v>
      </c>
      <c r="JI843" t="s">
        <v>44</v>
      </c>
    </row>
    <row r="844" spans="1:269" x14ac:dyDescent="0.25">
      <c r="R844">
        <f>IF(OR($U844="",$Q844=""),"",IFERROR($U844/$Q844,0))</f>
      </c>
      <c r="S844">
        <f>IF($U844="","",
SUM($T844,$V844,$AA844,$W844,$Y844)*
(1-IF($AB844="",0,VALUE($AB844)/100)))</f>
      </c>
      <c r="T844">
        <f>IF($U844="","",$U844)</f>
      </c>
      <c r="V844">
        <f>IF($U844="","",
IF($O844="","",
IF(ISNUMBER(SEARCH("exempt",LOWER($O844))),0,
$U844*(VALUE(SUBSTITUTE($O844,"%",""))/100))))</f>
      </c>
      <c r="AC844">
        <f>IFERROR(IF(FIND(" - ",$K844)&gt;0,MID($K844,FIND(" - ",$K844)+3,LEN($K844)),""),"")</f>
      </c>
      <c r="AL844" t="s">
        <v>1886</v>
      </c>
      <c r="AT844">
        <f>IFERROR(LEFT($K844,FIND(" - ",$K844)-1),$K844)</f>
      </c>
      <c r="AW844">
        <f>IF($CL844&gt;=1,INDEX($AU:$AU,$CK844+1),"")</f>
      </c>
      <c r="AX844">
        <f>IF($CL844&gt;=2,INDEX($AU:$AU,$CK844+2),"")</f>
      </c>
      <c r="AY844">
        <f>IF($CL844&gt;=3,INDEX($AU:$AU,$CK844+3),"")</f>
      </c>
      <c r="AZ844">
        <f>IF($CL844&gt;=4,INDEX($AU:$AU,$CK844+4),"")</f>
      </c>
      <c r="BA844">
        <f>IF($CL844&gt;=5,INDEX($AU:$AU,$CK844+5),"")</f>
      </c>
      <c r="BB844">
        <f>IF($CL844&gt;=6,INDEX($AU:$AU,$CK844+6),"")</f>
      </c>
      <c r="BC844">
        <f>IF($CL844&gt;=7,INDEX($AU:$AU,$CK844+7),"")</f>
      </c>
      <c r="BD844">
        <f>IF($CL844&gt;=8,INDEX($AU:$AU,$CK844+8),"")</f>
      </c>
      <c r="BE844">
        <f>IF($CL844&gt;=9,INDEX($AU:$AU,$CK844+9),"")</f>
      </c>
      <c r="BF844">
        <f>IF($CL844&gt;=10,INDEX($AU:$AU,$CK844+10),"")</f>
      </c>
      <c r="BG844">
        <f>IF($CL844&gt;=11,INDEX($AU:$AU,$CK844+11),"")</f>
      </c>
      <c r="BH844">
        <f>IF($CL844&gt;=12,INDEX($AU:$AU,$CK844+12),"")</f>
      </c>
      <c r="BI844">
        <f>IF($CL844&gt;=13,INDEX($AU:$AU,$CK844+13),"")</f>
      </c>
      <c r="BJ844">
        <f>IF($CL844&gt;=14,INDEX($AU:$AU,$CK844+14),"")</f>
      </c>
      <c r="BK844">
        <f>IF($CL844&gt;=15,INDEX($AU:$AU,$CK844+15),"")</f>
      </c>
      <c r="BL844">
        <f>IF($CL844&gt;=16,INDEX($AU:$AU,$CK844+16),"")</f>
      </c>
      <c r="BM844">
        <f>IF($CL844&gt;=17,INDEX($AU:$AU,$CK844+17),"")</f>
      </c>
      <c r="BN844">
        <f>IF($CL844&gt;=18,INDEX($AU:$AU,$CK844+18),"")</f>
      </c>
      <c r="BO844">
        <f>IF($CL844&gt;=19,INDEX($AU:$AU,$CK844+19),"")</f>
      </c>
      <c r="BP844">
        <f>IF($CL844&gt;=20,INDEX($AU:$AU,$CK844+20),"")</f>
      </c>
      <c r="BQ844">
        <f>IF($CL844&gt;=21,INDEX($AU:$AU,$CK844+21),"")</f>
      </c>
      <c r="BR844">
        <f>IF($CL844&gt;=22,INDEX($AU:$AU,$CK844+22),"")</f>
      </c>
      <c r="BS844">
        <f>IF($CL844&gt;=23,INDEX($AU:$AU,$CK844+23),"")</f>
      </c>
      <c r="BT844">
        <f>IF($CL844&gt;=24,INDEX($AU:$AU,$CK844+24),"")</f>
      </c>
      <c r="BU844">
        <f>IF($CL844&gt;=25,INDEX($AU:$AU,$CK844+25),"")</f>
      </c>
      <c r="BV844">
        <f>IF($CL844&gt;=26,INDEX($AU:$AU,$CK844+26),"")</f>
      </c>
      <c r="BW844">
        <f>IF($CL844&gt;=27,INDEX($AU:$AU,$CK844+27),"")</f>
      </c>
      <c r="BX844">
        <f>IF($CL844&gt;=28,INDEX($AU:$AU,$CK844+28),"")</f>
      </c>
      <c r="BY844">
        <f>IF($CL844&gt;=29,INDEX($AU:$AU,$CK844+29),"")</f>
      </c>
      <c r="BZ844">
        <f>IF($CL844&gt;=30,INDEX($AU:$AU,$CK844+30),"")</f>
      </c>
      <c r="CA844">
        <f>IF($CL844&gt;=31,INDEX($AU:$AU,$CK844+31),"")</f>
      </c>
      <c r="CB844">
        <f>IF($CL844&gt;=32,INDEX($AU:$AU,$CK844+32),"")</f>
      </c>
      <c r="CC844">
        <f>IF($CL844&gt;=33,INDEX($AU:$AU,$CK844+33),"")</f>
      </c>
      <c r="CD844">
        <f>IF($CL844&gt;=34,INDEX($AU:$AU,$CK844+34),"")</f>
      </c>
      <c r="CE844">
        <f>IF($CL844&gt;=35,INDEX($AU:$AU,$CK844+35),"")</f>
      </c>
      <c r="CF844">
        <f>IF($CL844&gt;=36,INDEX($AU:$AU,$CK844+36),"")</f>
      </c>
      <c r="CG844">
        <f>IF($CL844&gt;=37,INDEX($AU:$AU,$CK844+37),"")</f>
      </c>
      <c r="CH844">
        <f>IF($CL844&gt;=38,INDEX($AU:$AU,$CK844+38),"")</f>
      </c>
      <c r="CI844">
        <f>IF($CL844&gt;=39,INDEX($AU:$AU,$CK844+39),"")</f>
      </c>
      <c r="CJ844">
        <f>IF($CL844&gt;=40,INDEX($AU:$AU,$CK844+40),"")</f>
      </c>
      <c r="CK844">
        <f>IFERROR(MATCH($AT844,$AU$2:$AU$133,0)+1,0)</f>
      </c>
      <c r="CL844">
        <f>IFERROR(INDEX($AV$2:$AV$133,MATCH($AT844,$AU$2:$AU$133,0)),0)</f>
      </c>
      <c r="CM844">
        <f>IFERROR(LEFT($L844,FIND(" - ",$L844)-1),$L844)</f>
      </c>
      <c r="CN844" t="s">
        <v>1887</v>
      </c>
      <c r="CO844">
        <v>1</v>
      </c>
      <c r="CP844">
        <f>IF($DK844&gt;=1,INDEX($CN:$CN,$DJ844+1),"")</f>
      </c>
      <c r="CQ844">
        <f>IF($DK844&gt;=2,INDEX($CN:$CN,$DJ844+2),"")</f>
      </c>
      <c r="CR844">
        <f>IF($DK844&gt;=3,INDEX($CN:$CN,$DJ844+3),"")</f>
      </c>
      <c r="CS844">
        <f>IF($DK844&gt;=4,INDEX($CN:$CN,$DJ844+4),"")</f>
      </c>
      <c r="CT844">
        <f>IF($DK844&gt;=5,INDEX($CN:$CN,$DJ844+5),"")</f>
      </c>
      <c r="CU844">
        <f>IF($DK844&gt;=6,INDEX($CN:$CN,$DJ844+6),"")</f>
      </c>
      <c r="CV844">
        <f>IF($DK844&gt;=7,INDEX($CN:$CN,$DJ844+7),"")</f>
      </c>
      <c r="CW844">
        <f>IF($DK844&gt;=8,INDEX($CN:$CN,$DJ844+8),"")</f>
      </c>
      <c r="CX844">
        <f>IF($DK844&gt;=9,INDEX($CN:$CN,$DJ844+9),"")</f>
      </c>
      <c r="CY844">
        <f>IF($DK844&gt;=10,INDEX($CN:$CN,$DJ844+10),"")</f>
      </c>
      <c r="CZ844">
        <f>IF($DK844&gt;=11,INDEX($CN:$CN,$DJ844+11),"")</f>
      </c>
      <c r="DA844">
        <f>IF($DK844&gt;=12,INDEX($CN:$CN,$DJ844+12),"")</f>
      </c>
      <c r="DB844">
        <f>IF($DK844&gt;=13,INDEX($CN:$CN,$DJ844+13),"")</f>
      </c>
      <c r="DC844">
        <f>IF($DK844&gt;=14,INDEX($CN:$CN,$DJ844+14),"")</f>
      </c>
      <c r="DD844">
        <f>IF($DK844&gt;=15,INDEX($CN:$CN,$DJ844+15),"")</f>
      </c>
      <c r="DE844">
        <f>IF($DK844&gt;=16,INDEX($CN:$CN,$DJ844+16),"")</f>
      </c>
      <c r="DF844">
        <f>IF($DK844&gt;=17,INDEX($CN:$CN,$DJ844+17),"")</f>
      </c>
      <c r="DG844">
        <f>IF($DK844&gt;=18,INDEX($CN:$CN,$DJ844+18),"")</f>
      </c>
      <c r="DH844">
        <f>IF($DK844&gt;=19,INDEX($CN:$CN,$DJ844+19),"")</f>
      </c>
      <c r="DI844">
        <f>IF($DK844&gt;=20,INDEX($CN:$CN,$DJ844+20),"")</f>
      </c>
      <c r="DJ844">
        <f>IFERROR(MATCH($CM844,$CN$2:$CN$1089,0)+1,0)</f>
      </c>
      <c r="DK844">
        <f>IFERROR(INDEX($CO$2:$CO$1089,MATCH($CM844,$CN$2:$CN$1089,0)),0)</f>
      </c>
      <c r="DL844">
        <f>IFERROR(INDEX($AS:$AS,MATCH($O844,$AR:$AR,0))&amp;"","")</f>
      </c>
      <c r="DP844">
        <f>IF($GS844&gt;=1,INDEX($DM:$DM,$GR844+1),"")</f>
      </c>
      <c r="DQ844">
        <f>IF($GS844&gt;=2,INDEX($DM:$DM,$GR844+2),"")</f>
      </c>
      <c r="DR844">
        <f>IF($GS844&gt;=3,INDEX($DM:$DM,$GR844+3),"")</f>
      </c>
      <c r="DS844">
        <f>IF($GS844&gt;=4,INDEX($DM:$DM,$GR844+4),"")</f>
      </c>
      <c r="DT844">
        <f>IF($GS844&gt;=5,INDEX($DM:$DM,$GR844+5),"")</f>
      </c>
      <c r="DU844">
        <f>IF($GS844&gt;=6,INDEX($DM:$DM,$GR844+6),"")</f>
      </c>
      <c r="DV844">
        <f>IF($GS844&gt;=7,INDEX($DM:$DM,$GR844+7),"")</f>
      </c>
      <c r="DW844">
        <f>IF($GS844&gt;=8,INDEX($DM:$DM,$GR844+8),"")</f>
      </c>
      <c r="DX844">
        <f>IF($GS844&gt;=9,INDEX($DM:$DM,$GR844+9),"")</f>
      </c>
      <c r="DY844">
        <f>IF($GS844&gt;=10,INDEX($DM:$DM,$GR844+10),"")</f>
      </c>
      <c r="DZ844">
        <f>IF($GS844&gt;=11,INDEX($DM:$DM,$GR844+11),"")</f>
      </c>
      <c r="EA844">
        <f>IF($GS844&gt;=12,INDEX($DM:$DM,$GR844+12),"")</f>
      </c>
      <c r="EB844">
        <f>IF($GS844&gt;=13,INDEX($DM:$DM,$GR844+13),"")</f>
      </c>
      <c r="EC844">
        <f>IF($GS844&gt;=14,INDEX($DM:$DM,$GR844+14),"")</f>
      </c>
      <c r="ED844">
        <f>IF($GS844&gt;=15,INDEX($DM:$DM,$GR844+15),"")</f>
      </c>
      <c r="EE844">
        <f>IF($GS844&gt;=16,INDEX($DM:$DM,$GR844+16),"")</f>
      </c>
      <c r="EF844">
        <f>IF($GS844&gt;=17,INDEX($DM:$DM,$GR844+17),"")</f>
      </c>
      <c r="EG844">
        <f>IF($GS844&gt;=18,INDEX($DM:$DM,$GR844+18),"")</f>
      </c>
      <c r="EH844">
        <f>IF($GS844&gt;=19,INDEX($DM:$DM,$GR844+19),"")</f>
      </c>
      <c r="EI844">
        <f>IF($GS844&gt;=20,INDEX($DM:$DM,$GR844+20),"")</f>
      </c>
      <c r="EJ844">
        <f>IF($GS844&gt;=21,INDEX($DM:$DM,$GR844+21),"")</f>
      </c>
      <c r="EK844">
        <f>IF($GS844&gt;=22,INDEX($DM:$DM,$GR844+22),"")</f>
      </c>
      <c r="EL844">
        <f>IF($GS844&gt;=23,INDEX($DM:$DM,$GR844+23),"")</f>
      </c>
      <c r="EM844">
        <f>IF($GS844&gt;=24,INDEX($DM:$DM,$GR844+24),"")</f>
      </c>
      <c r="EN844">
        <f>IF($GS844&gt;=25,INDEX($DM:$DM,$GR844+25),"")</f>
      </c>
      <c r="EO844">
        <f>IF($GS844&gt;=26,INDEX($DM:$DM,$GR844+26),"")</f>
      </c>
      <c r="EP844">
        <f>IF($GS844&gt;=27,INDEX($DM:$DM,$GR844+27),"")</f>
      </c>
      <c r="EQ844">
        <f>IF($GS844&gt;=28,INDEX($DM:$DM,$GR844+28),"")</f>
      </c>
      <c r="ER844">
        <f>IF($GS844&gt;=29,INDEX($DM:$DM,$GR844+29),"")</f>
      </c>
      <c r="ES844">
        <f>IF($GS844&gt;=30,INDEX($DM:$DM,$GR844+30),"")</f>
      </c>
      <c r="ET844">
        <f>IF($GS844&gt;=31,INDEX($DM:$DM,$GR844+31),"")</f>
      </c>
      <c r="EU844">
        <f>IF($GS844&gt;=32,INDEX($DM:$DM,$GR844+32),"")</f>
      </c>
      <c r="EV844">
        <f>IF($GS844&gt;=33,INDEX($DM:$DM,$GR844+33),"")</f>
      </c>
      <c r="EW844">
        <f>IF($GS844&gt;=34,INDEX($DM:$DM,$GR844+34),"")</f>
      </c>
      <c r="EX844">
        <f>IF($GS844&gt;=35,INDEX($DM:$DM,$GR844+35),"")</f>
      </c>
      <c r="EY844">
        <f>IF($GS844&gt;=36,INDEX($DM:$DM,$GR844+36),"")</f>
      </c>
      <c r="EZ844">
        <f>IF($GS844&gt;=37,INDEX($DM:$DM,$GR844+37),"")</f>
      </c>
      <c r="FA844">
        <f>IF($GS844&gt;=38,INDEX($DM:$DM,$GR844+38),"")</f>
      </c>
      <c r="FB844">
        <f>IF($GS844&gt;=39,INDEX($DM:$DM,$GR844+39),"")</f>
      </c>
      <c r="FC844">
        <f>IF($GS844&gt;=40,INDEX($DM:$DM,$GR844+40),"")</f>
      </c>
      <c r="FD844">
        <f>IF($GS844&gt;=1,INDEX($DN:$DN,$GR844+1),"")</f>
      </c>
      <c r="FE844">
        <f>IF($GS844&gt;=2,INDEX($DN:$DN,$GR844+2),"")</f>
      </c>
      <c r="FF844">
        <f>IF($GS844&gt;=3,INDEX($DN:$DN,$GR844+3),"")</f>
      </c>
      <c r="FG844">
        <f>IF($GS844&gt;=4,INDEX($DN:$DN,$GR844+4),"")</f>
      </c>
      <c r="FH844">
        <f>IF($GS844&gt;=5,INDEX($DN:$DN,$GR844+5),"")</f>
      </c>
      <c r="FI844">
        <f>IF($GS844&gt;=6,INDEX($DN:$DN,$GR844+6),"")</f>
      </c>
      <c r="FJ844">
        <f>IF($GS844&gt;=7,INDEX($DN:$DN,$GR844+7),"")</f>
      </c>
      <c r="FK844">
        <f>IF($GS844&gt;=8,INDEX($DN:$DN,$GR844+8),"")</f>
      </c>
      <c r="FL844">
        <f>IF($GS844&gt;=9,INDEX($DN:$DN,$GR844+9),"")</f>
      </c>
      <c r="FM844">
        <f>IF($GS844&gt;=10,INDEX($DN:$DN,$GR844+10),"")</f>
      </c>
      <c r="FN844">
        <f>IF($GS844&gt;=11,INDEX($DN:$DN,$GR844+11),"")</f>
      </c>
      <c r="FO844">
        <f>IF($GS844&gt;=12,INDEX($DN:$DN,$GR844+12),"")</f>
      </c>
      <c r="FP844">
        <f>IF($GS844&gt;=13,INDEX($DN:$DN,$GR844+13),"")</f>
      </c>
      <c r="FQ844">
        <f>IF($GS844&gt;=14,INDEX($DN:$DN,$GR844+14),"")</f>
      </c>
      <c r="FR844">
        <f>IF($GS844&gt;=15,INDEX($DN:$DN,$GR844+15),"")</f>
      </c>
      <c r="FS844">
        <f>IF($GS844&gt;=16,INDEX($DN:$DN,$GR844+16),"")</f>
      </c>
      <c r="FT844">
        <f>IF($GS844&gt;=17,INDEX($DN:$DN,$GR844+17),"")</f>
      </c>
      <c r="FU844">
        <f>IF($GS844&gt;=18,INDEX($DN:$DN,$GR844+18),"")</f>
      </c>
      <c r="FV844">
        <f>IF($GS844&gt;=19,INDEX($DN:$DN,$GR844+19),"")</f>
      </c>
      <c r="FW844">
        <f>IF($GS844&gt;=20,INDEX($DN:$DN,$GR844+20),"")</f>
      </c>
      <c r="FX844">
        <f>IF($GS844&gt;=21,INDEX($DN:$DN,$GR844+21),"")</f>
      </c>
      <c r="FY844">
        <f>IF($GS844&gt;=22,INDEX($DN:$DN,$GR844+22),"")</f>
      </c>
      <c r="FZ844">
        <f>IF($GS844&gt;=23,INDEX($DN:$DN,$GR844+23),"")</f>
      </c>
      <c r="GA844">
        <f>IF($GS844&gt;=24,INDEX($DN:$DN,$GR844+24),"")</f>
      </c>
      <c r="GB844">
        <f>IF($GS844&gt;=25,INDEX($DN:$DN,$GR844+25),"")</f>
      </c>
      <c r="GC844">
        <f>IF($GS844&gt;=26,INDEX($DN:$DN,$GR844+26),"")</f>
      </c>
      <c r="GD844">
        <f>IF($GS844&gt;=27,INDEX($DN:$DN,$GR844+27),"")</f>
      </c>
      <c r="GE844">
        <f>IF($GS844&gt;=28,INDEX($DN:$DN,$GR844+28),"")</f>
      </c>
      <c r="GF844">
        <f>IF($GS844&gt;=29,INDEX($DN:$DN,$GR844+29),"")</f>
      </c>
      <c r="GG844">
        <f>IF($GS844&gt;=30,INDEX($DN:$DN,$GR844+30),"")</f>
      </c>
      <c r="GH844">
        <f>IF($GS844&gt;=31,INDEX($DN:$DN,$GR844+31),"")</f>
      </c>
      <c r="GI844">
        <f>IF($GS844&gt;=32,INDEX($DN:$DN,$GR844+32),"")</f>
      </c>
      <c r="GJ844">
        <f>IF($GS844&gt;=33,INDEX($DN:$DN,$GR844+33),"")</f>
      </c>
      <c r="GK844">
        <f>IF($GS844&gt;=34,INDEX($DN:$DN,$GR844+34),"")</f>
      </c>
      <c r="GL844">
        <f>IF($GS844&gt;=35,INDEX($DN:$DN,$GR844+35),"")</f>
      </c>
      <c r="GM844">
        <f>IF($GS844&gt;=36,INDEX($DN:$DN,$GR844+36),"")</f>
      </c>
      <c r="GN844">
        <f>IF($GS844&gt;=37,INDEX($DN:$DN,$GR844+37),"")</f>
      </c>
      <c r="GO844">
        <f>IF($GS844&gt;=38,INDEX($DN:$DN,$GR844+38),"")</f>
      </c>
      <c r="GP844">
        <f>IF($GS844&gt;=39,INDEX($DN:$DN,$GR844+39),"")</f>
      </c>
      <c r="GQ844">
        <f>IF($GS844&gt;=40,INDEX($DN:$DN,$GR844+40),"")</f>
      </c>
      <c r="GR844">
        <f>IFERROR(MATCH($DL844,$DM$2:$DM$148,0)+1,0)</f>
      </c>
      <c r="GS844">
        <f>IFERROR(INDEX($DO$2:$DO$148,MATCH($DL844,$DM$2:$DM$148,0)),0)</f>
      </c>
      <c r="GT844">
        <f>IFERROR(MATCH($Z844,$DP$844:$FC$844,0),0)</f>
      </c>
      <c r="GU844">
        <f>IF($GT844&gt;0,INDEX($FD$844:$GQ$844,$GT844),"")</f>
      </c>
      <c r="GX844">
        <f>IF($JG844&gt;=1,INDEX($GV:$GV,$JF844+1),"")</f>
      </c>
      <c r="GY844">
        <f>IF($JG844&gt;=2,INDEX($GV:$GV,$JF844+2),"")</f>
      </c>
      <c r="GZ844">
        <f>IF($JG844&gt;=3,INDEX($GV:$GV,$JF844+3),"")</f>
      </c>
      <c r="HA844">
        <f>IF($JG844&gt;=4,INDEX($GV:$GV,$JF844+4),"")</f>
      </c>
      <c r="HB844">
        <f>IF($JG844&gt;=5,INDEX($GV:$GV,$JF844+5),"")</f>
      </c>
      <c r="HC844">
        <f>IF($JG844&gt;=6,INDEX($GV:$GV,$JF844+6),"")</f>
      </c>
      <c r="HD844">
        <f>IF($JG844&gt;=7,INDEX($GV:$GV,$JF844+7),"")</f>
      </c>
      <c r="HE844">
        <f>IF($JG844&gt;=8,INDEX($GV:$GV,$JF844+8),"")</f>
      </c>
      <c r="HF844">
        <f>IF($JG844&gt;=9,INDEX($GV:$GV,$JF844+9),"")</f>
      </c>
      <c r="HG844">
        <f>IF($JG844&gt;=10,INDEX($GV:$GV,$JF844+10),"")</f>
      </c>
      <c r="HH844">
        <f>IF($JG844&gt;=11,INDEX($GV:$GV,$JF844+11),"")</f>
      </c>
      <c r="HI844">
        <f>IF($JG844&gt;=12,INDEX($GV:$GV,$JF844+12),"")</f>
      </c>
      <c r="HJ844">
        <f>IF($JG844&gt;=13,INDEX($GV:$GV,$JF844+13),"")</f>
      </c>
      <c r="HK844">
        <f>IF($JG844&gt;=14,INDEX($GV:$GV,$JF844+14),"")</f>
      </c>
      <c r="HL844">
        <f>IF($JG844&gt;=15,INDEX($GV:$GV,$JF844+15),"")</f>
      </c>
      <c r="HM844">
        <f>IF($JG844&gt;=16,INDEX($GV:$GV,$JF844+16),"")</f>
      </c>
      <c r="HN844">
        <f>IF($JG844&gt;=17,INDEX($GV:$GV,$JF844+17),"")</f>
      </c>
      <c r="HO844">
        <f>IF($JG844&gt;=18,INDEX($GV:$GV,$JF844+18),"")</f>
      </c>
      <c r="HP844">
        <f>IF($JG844&gt;=19,INDEX($GV:$GV,$JF844+19),"")</f>
      </c>
      <c r="HQ844">
        <f>IF($JG844&gt;=20,INDEX($GV:$GV,$JF844+20),"")</f>
      </c>
      <c r="HR844">
        <f>IF($JG844&gt;=21,INDEX($GV:$GV,$JF844+21),"")</f>
      </c>
      <c r="HS844">
        <f>IF($JG844&gt;=22,INDEX($GV:$GV,$JF844+22),"")</f>
      </c>
      <c r="HT844">
        <f>IF($JG844&gt;=23,INDEX($GV:$GV,$JF844+23),"")</f>
      </c>
      <c r="HU844">
        <f>IF($JG844&gt;=24,INDEX($GV:$GV,$JF844+24),"")</f>
      </c>
      <c r="HV844">
        <f>IF($JG844&gt;=25,INDEX($GV:$GV,$JF844+25),"")</f>
      </c>
      <c r="HW844">
        <f>IF($JG844&gt;=26,INDEX($GV:$GV,$JF844+26),"")</f>
      </c>
      <c r="HX844">
        <f>IF($JG844&gt;=27,INDEX($GV:$GV,$JF844+27),"")</f>
      </c>
      <c r="HY844">
        <f>IF($JG844&gt;=28,INDEX($GV:$GV,$JF844+28),"")</f>
      </c>
      <c r="HZ844">
        <f>IF($JG844&gt;=29,INDEX($GV:$GV,$JF844+29),"")</f>
      </c>
      <c r="IA844">
        <f>IF($JG844&gt;=30,INDEX($GV:$GV,$JF844+30),"")</f>
      </c>
      <c r="IB844">
        <f>IF($JG844&gt;=31,INDEX($GV:$GV,$JF844+31),"")</f>
      </c>
      <c r="IC844">
        <f>IF($JG844&gt;=32,INDEX($GV:$GV,$JF844+32),"")</f>
      </c>
      <c r="ID844">
        <f>IF($JG844&gt;=33,INDEX($GV:$GV,$JF844+33),"")</f>
      </c>
      <c r="IE844">
        <f>IF($JG844&gt;=34,INDEX($GV:$GV,$JF844+34),"")</f>
      </c>
      <c r="IF844">
        <f>IF($JG844&gt;=35,INDEX($GV:$GV,$JF844+35),"")</f>
      </c>
      <c r="IG844">
        <f>IF($JG844&gt;=36,INDEX($GV:$GV,$JF844+36),"")</f>
      </c>
      <c r="IH844">
        <f>IF($JG844&gt;=37,INDEX($GV:$GV,$JF844+37),"")</f>
      </c>
      <c r="II844">
        <f>IF($JG844&gt;=38,INDEX($GV:$GV,$JF844+38),"")</f>
      </c>
      <c r="IJ844">
        <f>IF($JG844&gt;=39,INDEX($GV:$GV,$JF844+39),"")</f>
      </c>
      <c r="IK844">
        <f>IF($JG844&gt;=40,INDEX($GV:$GV,$JF844+40),"")</f>
      </c>
      <c r="IL844">
        <f>IF($JG844&gt;=41,INDEX($GV:$GV,$JF844+41),"")</f>
      </c>
      <c r="IM844">
        <f>IF($JG844&gt;=42,INDEX($GV:$GV,$JF844+42),"")</f>
      </c>
      <c r="IN844">
        <f>IF($JG844&gt;=43,INDEX($GV:$GV,$JF844+43),"")</f>
      </c>
      <c r="IO844">
        <f>IF($JG844&gt;=44,INDEX($GV:$GV,$JF844+44),"")</f>
      </c>
      <c r="IP844">
        <f>IF($JG844&gt;=45,INDEX($GV:$GV,$JF844+45),"")</f>
      </c>
      <c r="IQ844">
        <f>IF($JG844&gt;=46,INDEX($GV:$GV,$JF844+46),"")</f>
      </c>
      <c r="IR844">
        <f>IF($JG844&gt;=47,INDEX($GV:$GV,$JF844+47),"")</f>
      </c>
      <c r="IS844">
        <f>IF($JG844&gt;=48,INDEX($GV:$GV,$JF844+48),"")</f>
      </c>
      <c r="IT844">
        <f>IF($JG844&gt;=49,INDEX($GV:$GV,$JF844+49),"")</f>
      </c>
      <c r="IU844">
        <f>IF($JG844&gt;=50,INDEX($GV:$GV,$JF844+50),"")</f>
      </c>
      <c r="IV844">
        <f>IF($JG844&gt;=51,INDEX($GV:$GV,$JF844+51),"")</f>
      </c>
      <c r="IW844">
        <f>IF($JG844&gt;=52,INDEX($GV:$GV,$JF844+52),"")</f>
      </c>
      <c r="IX844">
        <f>IF($JG844&gt;=53,INDEX($GV:$GV,$JF844+53),"")</f>
      </c>
      <c r="IY844">
        <f>IF($JG844&gt;=54,INDEX($GV:$GV,$JF844+54),"")</f>
      </c>
      <c r="IZ844">
        <f>IF($JG844&gt;=55,INDEX($GV:$GV,$JF844+55),"")</f>
      </c>
      <c r="JA844">
        <f>IF($JG844&gt;=56,INDEX($GV:$GV,$JF844+56),"")</f>
      </c>
      <c r="JB844">
        <f>IF($JG844&gt;=57,INDEX($GV:$GV,$JF844+57),"")</f>
      </c>
      <c r="JC844">
        <f>IF($JG844&gt;=58,INDEX($GV:$GV,$JF844+58),"")</f>
      </c>
      <c r="JD844">
        <f>IF($JG844&gt;=59,INDEX($GV:$GV,$JF844+59),"")</f>
      </c>
      <c r="JE844">
        <f>IF($JG844&gt;=60,INDEX($GV:$GV,$JF844+60),"")</f>
      </c>
      <c r="JF844">
        <f>IFERROR(MATCH($GU844,$GV$2:$GV$322,0)+1,0)</f>
      </c>
      <c r="JG844">
        <f>IFERROR(INDEX($GW$2:$GW$322,MATCH($GU844,$GV$2:$GV$322,0)),0)</f>
      </c>
      <c r="JH844" t="s">
        <v>44</v>
      </c>
      <c r="JI844" t="s">
        <v>44</v>
      </c>
    </row>
    <row r="845" spans="1:269" x14ac:dyDescent="0.25">
      <c r="R845">
        <f>IF(OR($U845="",$Q845=""),"",IFERROR($U845/$Q845,0))</f>
      </c>
      <c r="S845">
        <f>IF($U845="","",
SUM($T845,$V845,$AA845,$W845,$Y845)*
(1-IF($AB845="",0,VALUE($AB845)/100)))</f>
      </c>
      <c r="T845">
        <f>IF($U845="","",$U845)</f>
      </c>
      <c r="V845">
        <f>IF($U845="","",
IF($O845="","",
IF(ISNUMBER(SEARCH("exempt",LOWER($O845))),0,
$U845*(VALUE(SUBSTITUTE($O845,"%",""))/100))))</f>
      </c>
      <c r="AC845">
        <f>IFERROR(IF(FIND(" - ",$K845)&gt;0,MID($K845,FIND(" - ",$K845)+3,LEN($K845)),""),"")</f>
      </c>
      <c r="AL845" t="s">
        <v>1888</v>
      </c>
      <c r="AT845">
        <f>IFERROR(LEFT($K845,FIND(" - ",$K845)-1),$K845)</f>
      </c>
      <c r="AW845">
        <f>IF($CL845&gt;=1,INDEX($AU:$AU,$CK845+1),"")</f>
      </c>
      <c r="AX845">
        <f>IF($CL845&gt;=2,INDEX($AU:$AU,$CK845+2),"")</f>
      </c>
      <c r="AY845">
        <f>IF($CL845&gt;=3,INDEX($AU:$AU,$CK845+3),"")</f>
      </c>
      <c r="AZ845">
        <f>IF($CL845&gt;=4,INDEX($AU:$AU,$CK845+4),"")</f>
      </c>
      <c r="BA845">
        <f>IF($CL845&gt;=5,INDEX($AU:$AU,$CK845+5),"")</f>
      </c>
      <c r="BB845">
        <f>IF($CL845&gt;=6,INDEX($AU:$AU,$CK845+6),"")</f>
      </c>
      <c r="BC845">
        <f>IF($CL845&gt;=7,INDEX($AU:$AU,$CK845+7),"")</f>
      </c>
      <c r="BD845">
        <f>IF($CL845&gt;=8,INDEX($AU:$AU,$CK845+8),"")</f>
      </c>
      <c r="BE845">
        <f>IF($CL845&gt;=9,INDEX($AU:$AU,$CK845+9),"")</f>
      </c>
      <c r="BF845">
        <f>IF($CL845&gt;=10,INDEX($AU:$AU,$CK845+10),"")</f>
      </c>
      <c r="BG845">
        <f>IF($CL845&gt;=11,INDEX($AU:$AU,$CK845+11),"")</f>
      </c>
      <c r="BH845">
        <f>IF($CL845&gt;=12,INDEX($AU:$AU,$CK845+12),"")</f>
      </c>
      <c r="BI845">
        <f>IF($CL845&gt;=13,INDEX($AU:$AU,$CK845+13),"")</f>
      </c>
      <c r="BJ845">
        <f>IF($CL845&gt;=14,INDEX($AU:$AU,$CK845+14),"")</f>
      </c>
      <c r="BK845">
        <f>IF($CL845&gt;=15,INDEX($AU:$AU,$CK845+15),"")</f>
      </c>
      <c r="BL845">
        <f>IF($CL845&gt;=16,INDEX($AU:$AU,$CK845+16),"")</f>
      </c>
      <c r="BM845">
        <f>IF($CL845&gt;=17,INDEX($AU:$AU,$CK845+17),"")</f>
      </c>
      <c r="BN845">
        <f>IF($CL845&gt;=18,INDEX($AU:$AU,$CK845+18),"")</f>
      </c>
      <c r="BO845">
        <f>IF($CL845&gt;=19,INDEX($AU:$AU,$CK845+19),"")</f>
      </c>
      <c r="BP845">
        <f>IF($CL845&gt;=20,INDEX($AU:$AU,$CK845+20),"")</f>
      </c>
      <c r="BQ845">
        <f>IF($CL845&gt;=21,INDEX($AU:$AU,$CK845+21),"")</f>
      </c>
      <c r="BR845">
        <f>IF($CL845&gt;=22,INDEX($AU:$AU,$CK845+22),"")</f>
      </c>
      <c r="BS845">
        <f>IF($CL845&gt;=23,INDEX($AU:$AU,$CK845+23),"")</f>
      </c>
      <c r="BT845">
        <f>IF($CL845&gt;=24,INDEX($AU:$AU,$CK845+24),"")</f>
      </c>
      <c r="BU845">
        <f>IF($CL845&gt;=25,INDEX($AU:$AU,$CK845+25),"")</f>
      </c>
      <c r="BV845">
        <f>IF($CL845&gt;=26,INDEX($AU:$AU,$CK845+26),"")</f>
      </c>
      <c r="BW845">
        <f>IF($CL845&gt;=27,INDEX($AU:$AU,$CK845+27),"")</f>
      </c>
      <c r="BX845">
        <f>IF($CL845&gt;=28,INDEX($AU:$AU,$CK845+28),"")</f>
      </c>
      <c r="BY845">
        <f>IF($CL845&gt;=29,INDEX($AU:$AU,$CK845+29),"")</f>
      </c>
      <c r="BZ845">
        <f>IF($CL845&gt;=30,INDEX($AU:$AU,$CK845+30),"")</f>
      </c>
      <c r="CA845">
        <f>IF($CL845&gt;=31,INDEX($AU:$AU,$CK845+31),"")</f>
      </c>
      <c r="CB845">
        <f>IF($CL845&gt;=32,INDEX($AU:$AU,$CK845+32),"")</f>
      </c>
      <c r="CC845">
        <f>IF($CL845&gt;=33,INDEX($AU:$AU,$CK845+33),"")</f>
      </c>
      <c r="CD845">
        <f>IF($CL845&gt;=34,INDEX($AU:$AU,$CK845+34),"")</f>
      </c>
      <c r="CE845">
        <f>IF($CL845&gt;=35,INDEX($AU:$AU,$CK845+35),"")</f>
      </c>
      <c r="CF845">
        <f>IF($CL845&gt;=36,INDEX($AU:$AU,$CK845+36),"")</f>
      </c>
      <c r="CG845">
        <f>IF($CL845&gt;=37,INDEX($AU:$AU,$CK845+37),"")</f>
      </c>
      <c r="CH845">
        <f>IF($CL845&gt;=38,INDEX($AU:$AU,$CK845+38),"")</f>
      </c>
      <c r="CI845">
        <f>IF($CL845&gt;=39,INDEX($AU:$AU,$CK845+39),"")</f>
      </c>
      <c r="CJ845">
        <f>IF($CL845&gt;=40,INDEX($AU:$AU,$CK845+40),"")</f>
      </c>
      <c r="CK845">
        <f>IFERROR(MATCH($AT845,$AU$2:$AU$133,0)+1,0)</f>
      </c>
      <c r="CL845">
        <f>IFERROR(INDEX($AV$2:$AV$133,MATCH($AT845,$AU$2:$AU$133,0)),0)</f>
      </c>
      <c r="CM845">
        <f>IFERROR(LEFT($L845,FIND(" - ",$L845)-1),$L845)</f>
      </c>
      <c r="CN845" t="s">
        <v>221</v>
      </c>
      <c r="CP845">
        <f>IF($DK845&gt;=1,INDEX($CN:$CN,$DJ845+1),"")</f>
      </c>
      <c r="CQ845">
        <f>IF($DK845&gt;=2,INDEX($CN:$CN,$DJ845+2),"")</f>
      </c>
      <c r="CR845">
        <f>IF($DK845&gt;=3,INDEX($CN:$CN,$DJ845+3),"")</f>
      </c>
      <c r="CS845">
        <f>IF($DK845&gt;=4,INDEX($CN:$CN,$DJ845+4),"")</f>
      </c>
      <c r="CT845">
        <f>IF($DK845&gt;=5,INDEX($CN:$CN,$DJ845+5),"")</f>
      </c>
      <c r="CU845">
        <f>IF($DK845&gt;=6,INDEX($CN:$CN,$DJ845+6),"")</f>
      </c>
      <c r="CV845">
        <f>IF($DK845&gt;=7,INDEX($CN:$CN,$DJ845+7),"")</f>
      </c>
      <c r="CW845">
        <f>IF($DK845&gt;=8,INDEX($CN:$CN,$DJ845+8),"")</f>
      </c>
      <c r="CX845">
        <f>IF($DK845&gt;=9,INDEX($CN:$CN,$DJ845+9),"")</f>
      </c>
      <c r="CY845">
        <f>IF($DK845&gt;=10,INDEX($CN:$CN,$DJ845+10),"")</f>
      </c>
      <c r="CZ845">
        <f>IF($DK845&gt;=11,INDEX($CN:$CN,$DJ845+11),"")</f>
      </c>
      <c r="DA845">
        <f>IF($DK845&gt;=12,INDEX($CN:$CN,$DJ845+12),"")</f>
      </c>
      <c r="DB845">
        <f>IF($DK845&gt;=13,INDEX($CN:$CN,$DJ845+13),"")</f>
      </c>
      <c r="DC845">
        <f>IF($DK845&gt;=14,INDEX($CN:$CN,$DJ845+14),"")</f>
      </c>
      <c r="DD845">
        <f>IF($DK845&gt;=15,INDEX($CN:$CN,$DJ845+15),"")</f>
      </c>
      <c r="DE845">
        <f>IF($DK845&gt;=16,INDEX($CN:$CN,$DJ845+16),"")</f>
      </c>
      <c r="DF845">
        <f>IF($DK845&gt;=17,INDEX($CN:$CN,$DJ845+17),"")</f>
      </c>
      <c r="DG845">
        <f>IF($DK845&gt;=18,INDEX($CN:$CN,$DJ845+18),"")</f>
      </c>
      <c r="DH845">
        <f>IF($DK845&gt;=19,INDEX($CN:$CN,$DJ845+19),"")</f>
      </c>
      <c r="DI845">
        <f>IF($DK845&gt;=20,INDEX($CN:$CN,$DJ845+20),"")</f>
      </c>
      <c r="DJ845">
        <f>IFERROR(MATCH($CM845,$CN$2:$CN$1089,0)+1,0)</f>
      </c>
      <c r="DK845">
        <f>IFERROR(INDEX($CO$2:$CO$1089,MATCH($CM845,$CN$2:$CN$1089,0)),0)</f>
      </c>
      <c r="DL845">
        <f>IFERROR(INDEX($AS:$AS,MATCH($O845,$AR:$AR,0))&amp;"","")</f>
      </c>
      <c r="DP845">
        <f>IF($GS845&gt;=1,INDEX($DM:$DM,$GR845+1),"")</f>
      </c>
      <c r="DQ845">
        <f>IF($GS845&gt;=2,INDEX($DM:$DM,$GR845+2),"")</f>
      </c>
      <c r="DR845">
        <f>IF($GS845&gt;=3,INDEX($DM:$DM,$GR845+3),"")</f>
      </c>
      <c r="DS845">
        <f>IF($GS845&gt;=4,INDEX($DM:$DM,$GR845+4),"")</f>
      </c>
      <c r="DT845">
        <f>IF($GS845&gt;=5,INDEX($DM:$DM,$GR845+5),"")</f>
      </c>
      <c r="DU845">
        <f>IF($GS845&gt;=6,INDEX($DM:$DM,$GR845+6),"")</f>
      </c>
      <c r="DV845">
        <f>IF($GS845&gt;=7,INDEX($DM:$DM,$GR845+7),"")</f>
      </c>
      <c r="DW845">
        <f>IF($GS845&gt;=8,INDEX($DM:$DM,$GR845+8),"")</f>
      </c>
      <c r="DX845">
        <f>IF($GS845&gt;=9,INDEX($DM:$DM,$GR845+9),"")</f>
      </c>
      <c r="DY845">
        <f>IF($GS845&gt;=10,INDEX($DM:$DM,$GR845+10),"")</f>
      </c>
      <c r="DZ845">
        <f>IF($GS845&gt;=11,INDEX($DM:$DM,$GR845+11),"")</f>
      </c>
      <c r="EA845">
        <f>IF($GS845&gt;=12,INDEX($DM:$DM,$GR845+12),"")</f>
      </c>
      <c r="EB845">
        <f>IF($GS845&gt;=13,INDEX($DM:$DM,$GR845+13),"")</f>
      </c>
      <c r="EC845">
        <f>IF($GS845&gt;=14,INDEX($DM:$DM,$GR845+14),"")</f>
      </c>
      <c r="ED845">
        <f>IF($GS845&gt;=15,INDEX($DM:$DM,$GR845+15),"")</f>
      </c>
      <c r="EE845">
        <f>IF($GS845&gt;=16,INDEX($DM:$DM,$GR845+16),"")</f>
      </c>
      <c r="EF845">
        <f>IF($GS845&gt;=17,INDEX($DM:$DM,$GR845+17),"")</f>
      </c>
      <c r="EG845">
        <f>IF($GS845&gt;=18,INDEX($DM:$DM,$GR845+18),"")</f>
      </c>
      <c r="EH845">
        <f>IF($GS845&gt;=19,INDEX($DM:$DM,$GR845+19),"")</f>
      </c>
      <c r="EI845">
        <f>IF($GS845&gt;=20,INDEX($DM:$DM,$GR845+20),"")</f>
      </c>
      <c r="EJ845">
        <f>IF($GS845&gt;=21,INDEX($DM:$DM,$GR845+21),"")</f>
      </c>
      <c r="EK845">
        <f>IF($GS845&gt;=22,INDEX($DM:$DM,$GR845+22),"")</f>
      </c>
      <c r="EL845">
        <f>IF($GS845&gt;=23,INDEX($DM:$DM,$GR845+23),"")</f>
      </c>
      <c r="EM845">
        <f>IF($GS845&gt;=24,INDEX($DM:$DM,$GR845+24),"")</f>
      </c>
      <c r="EN845">
        <f>IF($GS845&gt;=25,INDEX($DM:$DM,$GR845+25),"")</f>
      </c>
      <c r="EO845">
        <f>IF($GS845&gt;=26,INDEX($DM:$DM,$GR845+26),"")</f>
      </c>
      <c r="EP845">
        <f>IF($GS845&gt;=27,INDEX($DM:$DM,$GR845+27),"")</f>
      </c>
      <c r="EQ845">
        <f>IF($GS845&gt;=28,INDEX($DM:$DM,$GR845+28),"")</f>
      </c>
      <c r="ER845">
        <f>IF($GS845&gt;=29,INDEX($DM:$DM,$GR845+29),"")</f>
      </c>
      <c r="ES845">
        <f>IF($GS845&gt;=30,INDEX($DM:$DM,$GR845+30),"")</f>
      </c>
      <c r="ET845">
        <f>IF($GS845&gt;=31,INDEX($DM:$DM,$GR845+31),"")</f>
      </c>
      <c r="EU845">
        <f>IF($GS845&gt;=32,INDEX($DM:$DM,$GR845+32),"")</f>
      </c>
      <c r="EV845">
        <f>IF($GS845&gt;=33,INDEX($DM:$DM,$GR845+33),"")</f>
      </c>
      <c r="EW845">
        <f>IF($GS845&gt;=34,INDEX($DM:$DM,$GR845+34),"")</f>
      </c>
      <c r="EX845">
        <f>IF($GS845&gt;=35,INDEX($DM:$DM,$GR845+35),"")</f>
      </c>
      <c r="EY845">
        <f>IF($GS845&gt;=36,INDEX($DM:$DM,$GR845+36),"")</f>
      </c>
      <c r="EZ845">
        <f>IF($GS845&gt;=37,INDEX($DM:$DM,$GR845+37),"")</f>
      </c>
      <c r="FA845">
        <f>IF($GS845&gt;=38,INDEX($DM:$DM,$GR845+38),"")</f>
      </c>
      <c r="FB845">
        <f>IF($GS845&gt;=39,INDEX($DM:$DM,$GR845+39),"")</f>
      </c>
      <c r="FC845">
        <f>IF($GS845&gt;=40,INDEX($DM:$DM,$GR845+40),"")</f>
      </c>
      <c r="FD845">
        <f>IF($GS845&gt;=1,INDEX($DN:$DN,$GR845+1),"")</f>
      </c>
      <c r="FE845">
        <f>IF($GS845&gt;=2,INDEX($DN:$DN,$GR845+2),"")</f>
      </c>
      <c r="FF845">
        <f>IF($GS845&gt;=3,INDEX($DN:$DN,$GR845+3),"")</f>
      </c>
      <c r="FG845">
        <f>IF($GS845&gt;=4,INDEX($DN:$DN,$GR845+4),"")</f>
      </c>
      <c r="FH845">
        <f>IF($GS845&gt;=5,INDEX($DN:$DN,$GR845+5),"")</f>
      </c>
      <c r="FI845">
        <f>IF($GS845&gt;=6,INDEX($DN:$DN,$GR845+6),"")</f>
      </c>
      <c r="FJ845">
        <f>IF($GS845&gt;=7,INDEX($DN:$DN,$GR845+7),"")</f>
      </c>
      <c r="FK845">
        <f>IF($GS845&gt;=8,INDEX($DN:$DN,$GR845+8),"")</f>
      </c>
      <c r="FL845">
        <f>IF($GS845&gt;=9,INDEX($DN:$DN,$GR845+9),"")</f>
      </c>
      <c r="FM845">
        <f>IF($GS845&gt;=10,INDEX($DN:$DN,$GR845+10),"")</f>
      </c>
      <c r="FN845">
        <f>IF($GS845&gt;=11,INDEX($DN:$DN,$GR845+11),"")</f>
      </c>
      <c r="FO845">
        <f>IF($GS845&gt;=12,INDEX($DN:$DN,$GR845+12),"")</f>
      </c>
      <c r="FP845">
        <f>IF($GS845&gt;=13,INDEX($DN:$DN,$GR845+13),"")</f>
      </c>
      <c r="FQ845">
        <f>IF($GS845&gt;=14,INDEX($DN:$DN,$GR845+14),"")</f>
      </c>
      <c r="FR845">
        <f>IF($GS845&gt;=15,INDEX($DN:$DN,$GR845+15),"")</f>
      </c>
      <c r="FS845">
        <f>IF($GS845&gt;=16,INDEX($DN:$DN,$GR845+16),"")</f>
      </c>
      <c r="FT845">
        <f>IF($GS845&gt;=17,INDEX($DN:$DN,$GR845+17),"")</f>
      </c>
      <c r="FU845">
        <f>IF($GS845&gt;=18,INDEX($DN:$DN,$GR845+18),"")</f>
      </c>
      <c r="FV845">
        <f>IF($GS845&gt;=19,INDEX($DN:$DN,$GR845+19),"")</f>
      </c>
      <c r="FW845">
        <f>IF($GS845&gt;=20,INDEX($DN:$DN,$GR845+20),"")</f>
      </c>
      <c r="FX845">
        <f>IF($GS845&gt;=21,INDEX($DN:$DN,$GR845+21),"")</f>
      </c>
      <c r="FY845">
        <f>IF($GS845&gt;=22,INDEX($DN:$DN,$GR845+22),"")</f>
      </c>
      <c r="FZ845">
        <f>IF($GS845&gt;=23,INDEX($DN:$DN,$GR845+23),"")</f>
      </c>
      <c r="GA845">
        <f>IF($GS845&gt;=24,INDEX($DN:$DN,$GR845+24),"")</f>
      </c>
      <c r="GB845">
        <f>IF($GS845&gt;=25,INDEX($DN:$DN,$GR845+25),"")</f>
      </c>
      <c r="GC845">
        <f>IF($GS845&gt;=26,INDEX($DN:$DN,$GR845+26),"")</f>
      </c>
      <c r="GD845">
        <f>IF($GS845&gt;=27,INDEX($DN:$DN,$GR845+27),"")</f>
      </c>
      <c r="GE845">
        <f>IF($GS845&gt;=28,INDEX($DN:$DN,$GR845+28),"")</f>
      </c>
      <c r="GF845">
        <f>IF($GS845&gt;=29,INDEX($DN:$DN,$GR845+29),"")</f>
      </c>
      <c r="GG845">
        <f>IF($GS845&gt;=30,INDEX($DN:$DN,$GR845+30),"")</f>
      </c>
      <c r="GH845">
        <f>IF($GS845&gt;=31,INDEX($DN:$DN,$GR845+31),"")</f>
      </c>
      <c r="GI845">
        <f>IF($GS845&gt;=32,INDEX($DN:$DN,$GR845+32),"")</f>
      </c>
      <c r="GJ845">
        <f>IF($GS845&gt;=33,INDEX($DN:$DN,$GR845+33),"")</f>
      </c>
      <c r="GK845">
        <f>IF($GS845&gt;=34,INDEX($DN:$DN,$GR845+34),"")</f>
      </c>
      <c r="GL845">
        <f>IF($GS845&gt;=35,INDEX($DN:$DN,$GR845+35),"")</f>
      </c>
      <c r="GM845">
        <f>IF($GS845&gt;=36,INDEX($DN:$DN,$GR845+36),"")</f>
      </c>
      <c r="GN845">
        <f>IF($GS845&gt;=37,INDEX($DN:$DN,$GR845+37),"")</f>
      </c>
      <c r="GO845">
        <f>IF($GS845&gt;=38,INDEX($DN:$DN,$GR845+38),"")</f>
      </c>
      <c r="GP845">
        <f>IF($GS845&gt;=39,INDEX($DN:$DN,$GR845+39),"")</f>
      </c>
      <c r="GQ845">
        <f>IF($GS845&gt;=40,INDEX($DN:$DN,$GR845+40),"")</f>
      </c>
      <c r="GR845">
        <f>IFERROR(MATCH($DL845,$DM$2:$DM$148,0)+1,0)</f>
      </c>
      <c r="GS845">
        <f>IFERROR(INDEX($DO$2:$DO$148,MATCH($DL845,$DM$2:$DM$148,0)),0)</f>
      </c>
      <c r="GT845">
        <f>IFERROR(MATCH($Z845,$DP$845:$FC$845,0),0)</f>
      </c>
      <c r="GU845">
        <f>IF($GT845&gt;0,INDEX($FD$845:$GQ$845,$GT845),"")</f>
      </c>
      <c r="GX845">
        <f>IF($JG845&gt;=1,INDEX($GV:$GV,$JF845+1),"")</f>
      </c>
      <c r="GY845">
        <f>IF($JG845&gt;=2,INDEX($GV:$GV,$JF845+2),"")</f>
      </c>
      <c r="GZ845">
        <f>IF($JG845&gt;=3,INDEX($GV:$GV,$JF845+3),"")</f>
      </c>
      <c r="HA845">
        <f>IF($JG845&gt;=4,INDEX($GV:$GV,$JF845+4),"")</f>
      </c>
      <c r="HB845">
        <f>IF($JG845&gt;=5,INDEX($GV:$GV,$JF845+5),"")</f>
      </c>
      <c r="HC845">
        <f>IF($JG845&gt;=6,INDEX($GV:$GV,$JF845+6),"")</f>
      </c>
      <c r="HD845">
        <f>IF($JG845&gt;=7,INDEX($GV:$GV,$JF845+7),"")</f>
      </c>
      <c r="HE845">
        <f>IF($JG845&gt;=8,INDEX($GV:$GV,$JF845+8),"")</f>
      </c>
      <c r="HF845">
        <f>IF($JG845&gt;=9,INDEX($GV:$GV,$JF845+9),"")</f>
      </c>
      <c r="HG845">
        <f>IF($JG845&gt;=10,INDEX($GV:$GV,$JF845+10),"")</f>
      </c>
      <c r="HH845">
        <f>IF($JG845&gt;=11,INDEX($GV:$GV,$JF845+11),"")</f>
      </c>
      <c r="HI845">
        <f>IF($JG845&gt;=12,INDEX($GV:$GV,$JF845+12),"")</f>
      </c>
      <c r="HJ845">
        <f>IF($JG845&gt;=13,INDEX($GV:$GV,$JF845+13),"")</f>
      </c>
      <c r="HK845">
        <f>IF($JG845&gt;=14,INDEX($GV:$GV,$JF845+14),"")</f>
      </c>
      <c r="HL845">
        <f>IF($JG845&gt;=15,INDEX($GV:$GV,$JF845+15),"")</f>
      </c>
      <c r="HM845">
        <f>IF($JG845&gt;=16,INDEX($GV:$GV,$JF845+16),"")</f>
      </c>
      <c r="HN845">
        <f>IF($JG845&gt;=17,INDEX($GV:$GV,$JF845+17),"")</f>
      </c>
      <c r="HO845">
        <f>IF($JG845&gt;=18,INDEX($GV:$GV,$JF845+18),"")</f>
      </c>
      <c r="HP845">
        <f>IF($JG845&gt;=19,INDEX($GV:$GV,$JF845+19),"")</f>
      </c>
      <c r="HQ845">
        <f>IF($JG845&gt;=20,INDEX($GV:$GV,$JF845+20),"")</f>
      </c>
      <c r="HR845">
        <f>IF($JG845&gt;=21,INDEX($GV:$GV,$JF845+21),"")</f>
      </c>
      <c r="HS845">
        <f>IF($JG845&gt;=22,INDEX($GV:$GV,$JF845+22),"")</f>
      </c>
      <c r="HT845">
        <f>IF($JG845&gt;=23,INDEX($GV:$GV,$JF845+23),"")</f>
      </c>
      <c r="HU845">
        <f>IF($JG845&gt;=24,INDEX($GV:$GV,$JF845+24),"")</f>
      </c>
      <c r="HV845">
        <f>IF($JG845&gt;=25,INDEX($GV:$GV,$JF845+25),"")</f>
      </c>
      <c r="HW845">
        <f>IF($JG845&gt;=26,INDEX($GV:$GV,$JF845+26),"")</f>
      </c>
      <c r="HX845">
        <f>IF($JG845&gt;=27,INDEX($GV:$GV,$JF845+27),"")</f>
      </c>
      <c r="HY845">
        <f>IF($JG845&gt;=28,INDEX($GV:$GV,$JF845+28),"")</f>
      </c>
      <c r="HZ845">
        <f>IF($JG845&gt;=29,INDEX($GV:$GV,$JF845+29),"")</f>
      </c>
      <c r="IA845">
        <f>IF($JG845&gt;=30,INDEX($GV:$GV,$JF845+30),"")</f>
      </c>
      <c r="IB845">
        <f>IF($JG845&gt;=31,INDEX($GV:$GV,$JF845+31),"")</f>
      </c>
      <c r="IC845">
        <f>IF($JG845&gt;=32,INDEX($GV:$GV,$JF845+32),"")</f>
      </c>
      <c r="ID845">
        <f>IF($JG845&gt;=33,INDEX($GV:$GV,$JF845+33),"")</f>
      </c>
      <c r="IE845">
        <f>IF($JG845&gt;=34,INDEX($GV:$GV,$JF845+34),"")</f>
      </c>
      <c r="IF845">
        <f>IF($JG845&gt;=35,INDEX($GV:$GV,$JF845+35),"")</f>
      </c>
      <c r="IG845">
        <f>IF($JG845&gt;=36,INDEX($GV:$GV,$JF845+36),"")</f>
      </c>
      <c r="IH845">
        <f>IF($JG845&gt;=37,INDEX($GV:$GV,$JF845+37),"")</f>
      </c>
      <c r="II845">
        <f>IF($JG845&gt;=38,INDEX($GV:$GV,$JF845+38),"")</f>
      </c>
      <c r="IJ845">
        <f>IF($JG845&gt;=39,INDEX($GV:$GV,$JF845+39),"")</f>
      </c>
      <c r="IK845">
        <f>IF($JG845&gt;=40,INDEX($GV:$GV,$JF845+40),"")</f>
      </c>
      <c r="IL845">
        <f>IF($JG845&gt;=41,INDEX($GV:$GV,$JF845+41),"")</f>
      </c>
      <c r="IM845">
        <f>IF($JG845&gt;=42,INDEX($GV:$GV,$JF845+42),"")</f>
      </c>
      <c r="IN845">
        <f>IF($JG845&gt;=43,INDEX($GV:$GV,$JF845+43),"")</f>
      </c>
      <c r="IO845">
        <f>IF($JG845&gt;=44,INDEX($GV:$GV,$JF845+44),"")</f>
      </c>
      <c r="IP845">
        <f>IF($JG845&gt;=45,INDEX($GV:$GV,$JF845+45),"")</f>
      </c>
      <c r="IQ845">
        <f>IF($JG845&gt;=46,INDEX($GV:$GV,$JF845+46),"")</f>
      </c>
      <c r="IR845">
        <f>IF($JG845&gt;=47,INDEX($GV:$GV,$JF845+47),"")</f>
      </c>
      <c r="IS845">
        <f>IF($JG845&gt;=48,INDEX($GV:$GV,$JF845+48),"")</f>
      </c>
      <c r="IT845">
        <f>IF($JG845&gt;=49,INDEX($GV:$GV,$JF845+49),"")</f>
      </c>
      <c r="IU845">
        <f>IF($JG845&gt;=50,INDEX($GV:$GV,$JF845+50),"")</f>
      </c>
      <c r="IV845">
        <f>IF($JG845&gt;=51,INDEX($GV:$GV,$JF845+51),"")</f>
      </c>
      <c r="IW845">
        <f>IF($JG845&gt;=52,INDEX($GV:$GV,$JF845+52),"")</f>
      </c>
      <c r="IX845">
        <f>IF($JG845&gt;=53,INDEX($GV:$GV,$JF845+53),"")</f>
      </c>
      <c r="IY845">
        <f>IF($JG845&gt;=54,INDEX($GV:$GV,$JF845+54),"")</f>
      </c>
      <c r="IZ845">
        <f>IF($JG845&gt;=55,INDEX($GV:$GV,$JF845+55),"")</f>
      </c>
      <c r="JA845">
        <f>IF($JG845&gt;=56,INDEX($GV:$GV,$JF845+56),"")</f>
      </c>
      <c r="JB845">
        <f>IF($JG845&gt;=57,INDEX($GV:$GV,$JF845+57),"")</f>
      </c>
      <c r="JC845">
        <f>IF($JG845&gt;=58,INDEX($GV:$GV,$JF845+58),"")</f>
      </c>
      <c r="JD845">
        <f>IF($JG845&gt;=59,INDEX($GV:$GV,$JF845+59),"")</f>
      </c>
      <c r="JE845">
        <f>IF($JG845&gt;=60,INDEX($GV:$GV,$JF845+60),"")</f>
      </c>
      <c r="JF845">
        <f>IFERROR(MATCH($GU845,$GV$2:$GV$322,0)+1,0)</f>
      </c>
      <c r="JG845">
        <f>IFERROR(INDEX($GW$2:$GW$322,MATCH($GU845,$GV$2:$GV$322,0)),0)</f>
      </c>
      <c r="JH845" t="s">
        <v>44</v>
      </c>
      <c r="JI845" t="s">
        <v>44</v>
      </c>
    </row>
    <row r="846" spans="1:269" x14ac:dyDescent="0.25">
      <c r="R846">
        <f>IF(OR($U846="",$Q846=""),"",IFERROR($U846/$Q846,0))</f>
      </c>
      <c r="S846">
        <f>IF($U846="","",
SUM($T846,$V846,$AA846,$W846,$Y846)*
(1-IF($AB846="",0,VALUE($AB846)/100)))</f>
      </c>
      <c r="T846">
        <f>IF($U846="","",$U846)</f>
      </c>
      <c r="V846">
        <f>IF($U846="","",
IF($O846="","",
IF(ISNUMBER(SEARCH("exempt",LOWER($O846))),0,
$U846*(VALUE(SUBSTITUTE($O846,"%",""))/100))))</f>
      </c>
      <c r="AC846">
        <f>IFERROR(IF(FIND(" - ",$K846)&gt;0,MID($K846,FIND(" - ",$K846)+3,LEN($K846)),""),"")</f>
      </c>
      <c r="AL846" t="s">
        <v>1889</v>
      </c>
      <c r="AT846">
        <f>IFERROR(LEFT($K846,FIND(" - ",$K846)-1),$K846)</f>
      </c>
      <c r="AW846">
        <f>IF($CL846&gt;=1,INDEX($AU:$AU,$CK846+1),"")</f>
      </c>
      <c r="AX846">
        <f>IF($CL846&gt;=2,INDEX($AU:$AU,$CK846+2),"")</f>
      </c>
      <c r="AY846">
        <f>IF($CL846&gt;=3,INDEX($AU:$AU,$CK846+3),"")</f>
      </c>
      <c r="AZ846">
        <f>IF($CL846&gt;=4,INDEX($AU:$AU,$CK846+4),"")</f>
      </c>
      <c r="BA846">
        <f>IF($CL846&gt;=5,INDEX($AU:$AU,$CK846+5),"")</f>
      </c>
      <c r="BB846">
        <f>IF($CL846&gt;=6,INDEX($AU:$AU,$CK846+6),"")</f>
      </c>
      <c r="BC846">
        <f>IF($CL846&gt;=7,INDEX($AU:$AU,$CK846+7),"")</f>
      </c>
      <c r="BD846">
        <f>IF($CL846&gt;=8,INDEX($AU:$AU,$CK846+8),"")</f>
      </c>
      <c r="BE846">
        <f>IF($CL846&gt;=9,INDEX($AU:$AU,$CK846+9),"")</f>
      </c>
      <c r="BF846">
        <f>IF($CL846&gt;=10,INDEX($AU:$AU,$CK846+10),"")</f>
      </c>
      <c r="BG846">
        <f>IF($CL846&gt;=11,INDEX($AU:$AU,$CK846+11),"")</f>
      </c>
      <c r="BH846">
        <f>IF($CL846&gt;=12,INDEX($AU:$AU,$CK846+12),"")</f>
      </c>
      <c r="BI846">
        <f>IF($CL846&gt;=13,INDEX($AU:$AU,$CK846+13),"")</f>
      </c>
      <c r="BJ846">
        <f>IF($CL846&gt;=14,INDEX($AU:$AU,$CK846+14),"")</f>
      </c>
      <c r="BK846">
        <f>IF($CL846&gt;=15,INDEX($AU:$AU,$CK846+15),"")</f>
      </c>
      <c r="BL846">
        <f>IF($CL846&gt;=16,INDEX($AU:$AU,$CK846+16),"")</f>
      </c>
      <c r="BM846">
        <f>IF($CL846&gt;=17,INDEX($AU:$AU,$CK846+17),"")</f>
      </c>
      <c r="BN846">
        <f>IF($CL846&gt;=18,INDEX($AU:$AU,$CK846+18),"")</f>
      </c>
      <c r="BO846">
        <f>IF($CL846&gt;=19,INDEX($AU:$AU,$CK846+19),"")</f>
      </c>
      <c r="BP846">
        <f>IF($CL846&gt;=20,INDEX($AU:$AU,$CK846+20),"")</f>
      </c>
      <c r="BQ846">
        <f>IF($CL846&gt;=21,INDEX($AU:$AU,$CK846+21),"")</f>
      </c>
      <c r="BR846">
        <f>IF($CL846&gt;=22,INDEX($AU:$AU,$CK846+22),"")</f>
      </c>
      <c r="BS846">
        <f>IF($CL846&gt;=23,INDEX($AU:$AU,$CK846+23),"")</f>
      </c>
      <c r="BT846">
        <f>IF($CL846&gt;=24,INDEX($AU:$AU,$CK846+24),"")</f>
      </c>
      <c r="BU846">
        <f>IF($CL846&gt;=25,INDEX($AU:$AU,$CK846+25),"")</f>
      </c>
      <c r="BV846">
        <f>IF($CL846&gt;=26,INDEX($AU:$AU,$CK846+26),"")</f>
      </c>
      <c r="BW846">
        <f>IF($CL846&gt;=27,INDEX($AU:$AU,$CK846+27),"")</f>
      </c>
      <c r="BX846">
        <f>IF($CL846&gt;=28,INDEX($AU:$AU,$CK846+28),"")</f>
      </c>
      <c r="BY846">
        <f>IF($CL846&gt;=29,INDEX($AU:$AU,$CK846+29),"")</f>
      </c>
      <c r="BZ846">
        <f>IF($CL846&gt;=30,INDEX($AU:$AU,$CK846+30),"")</f>
      </c>
      <c r="CA846">
        <f>IF($CL846&gt;=31,INDEX($AU:$AU,$CK846+31),"")</f>
      </c>
      <c r="CB846">
        <f>IF($CL846&gt;=32,INDEX($AU:$AU,$CK846+32),"")</f>
      </c>
      <c r="CC846">
        <f>IF($CL846&gt;=33,INDEX($AU:$AU,$CK846+33),"")</f>
      </c>
      <c r="CD846">
        <f>IF($CL846&gt;=34,INDEX($AU:$AU,$CK846+34),"")</f>
      </c>
      <c r="CE846">
        <f>IF($CL846&gt;=35,INDEX($AU:$AU,$CK846+35),"")</f>
      </c>
      <c r="CF846">
        <f>IF($CL846&gt;=36,INDEX($AU:$AU,$CK846+36),"")</f>
      </c>
      <c r="CG846">
        <f>IF($CL846&gt;=37,INDEX($AU:$AU,$CK846+37),"")</f>
      </c>
      <c r="CH846">
        <f>IF($CL846&gt;=38,INDEX($AU:$AU,$CK846+38),"")</f>
      </c>
      <c r="CI846">
        <f>IF($CL846&gt;=39,INDEX($AU:$AU,$CK846+39),"")</f>
      </c>
      <c r="CJ846">
        <f>IF($CL846&gt;=40,INDEX($AU:$AU,$CK846+40),"")</f>
      </c>
      <c r="CK846">
        <f>IFERROR(MATCH($AT846,$AU$2:$AU$133,0)+1,0)</f>
      </c>
      <c r="CL846">
        <f>IFERROR(INDEX($AV$2:$AV$133,MATCH($AT846,$AU$2:$AU$133,0)),0)</f>
      </c>
      <c r="CM846">
        <f>IFERROR(LEFT($L846,FIND(" - ",$L846)-1),$L846)</f>
      </c>
      <c r="CN846" t="s">
        <v>1890</v>
      </c>
      <c r="CO846">
        <v>1</v>
      </c>
      <c r="CP846">
        <f>IF($DK846&gt;=1,INDEX($CN:$CN,$DJ846+1),"")</f>
      </c>
      <c r="CQ846">
        <f>IF($DK846&gt;=2,INDEX($CN:$CN,$DJ846+2),"")</f>
      </c>
      <c r="CR846">
        <f>IF($DK846&gt;=3,INDEX($CN:$CN,$DJ846+3),"")</f>
      </c>
      <c r="CS846">
        <f>IF($DK846&gt;=4,INDEX($CN:$CN,$DJ846+4),"")</f>
      </c>
      <c r="CT846">
        <f>IF($DK846&gt;=5,INDEX($CN:$CN,$DJ846+5),"")</f>
      </c>
      <c r="CU846">
        <f>IF($DK846&gt;=6,INDEX($CN:$CN,$DJ846+6),"")</f>
      </c>
      <c r="CV846">
        <f>IF($DK846&gt;=7,INDEX($CN:$CN,$DJ846+7),"")</f>
      </c>
      <c r="CW846">
        <f>IF($DK846&gt;=8,INDEX($CN:$CN,$DJ846+8),"")</f>
      </c>
      <c r="CX846">
        <f>IF($DK846&gt;=9,INDEX($CN:$CN,$DJ846+9),"")</f>
      </c>
      <c r="CY846">
        <f>IF($DK846&gt;=10,INDEX($CN:$CN,$DJ846+10),"")</f>
      </c>
      <c r="CZ846">
        <f>IF($DK846&gt;=11,INDEX($CN:$CN,$DJ846+11),"")</f>
      </c>
      <c r="DA846">
        <f>IF($DK846&gt;=12,INDEX($CN:$CN,$DJ846+12),"")</f>
      </c>
      <c r="DB846">
        <f>IF($DK846&gt;=13,INDEX($CN:$CN,$DJ846+13),"")</f>
      </c>
      <c r="DC846">
        <f>IF($DK846&gt;=14,INDEX($CN:$CN,$DJ846+14),"")</f>
      </c>
      <c r="DD846">
        <f>IF($DK846&gt;=15,INDEX($CN:$CN,$DJ846+15),"")</f>
      </c>
      <c r="DE846">
        <f>IF($DK846&gt;=16,INDEX($CN:$CN,$DJ846+16),"")</f>
      </c>
      <c r="DF846">
        <f>IF($DK846&gt;=17,INDEX($CN:$CN,$DJ846+17),"")</f>
      </c>
      <c r="DG846">
        <f>IF($DK846&gt;=18,INDEX($CN:$CN,$DJ846+18),"")</f>
      </c>
      <c r="DH846">
        <f>IF($DK846&gt;=19,INDEX($CN:$CN,$DJ846+19),"")</f>
      </c>
      <c r="DI846">
        <f>IF($DK846&gt;=20,INDEX($CN:$CN,$DJ846+20),"")</f>
      </c>
      <c r="DJ846">
        <f>IFERROR(MATCH($CM846,$CN$2:$CN$1089,0)+1,0)</f>
      </c>
      <c r="DK846">
        <f>IFERROR(INDEX($CO$2:$CO$1089,MATCH($CM846,$CN$2:$CN$1089,0)),0)</f>
      </c>
      <c r="DL846">
        <f>IFERROR(INDEX($AS:$AS,MATCH($O846,$AR:$AR,0))&amp;"","")</f>
      </c>
      <c r="DP846">
        <f>IF($GS846&gt;=1,INDEX($DM:$DM,$GR846+1),"")</f>
      </c>
      <c r="DQ846">
        <f>IF($GS846&gt;=2,INDEX($DM:$DM,$GR846+2),"")</f>
      </c>
      <c r="DR846">
        <f>IF($GS846&gt;=3,INDEX($DM:$DM,$GR846+3),"")</f>
      </c>
      <c r="DS846">
        <f>IF($GS846&gt;=4,INDEX($DM:$DM,$GR846+4),"")</f>
      </c>
      <c r="DT846">
        <f>IF($GS846&gt;=5,INDEX($DM:$DM,$GR846+5),"")</f>
      </c>
      <c r="DU846">
        <f>IF($GS846&gt;=6,INDEX($DM:$DM,$GR846+6),"")</f>
      </c>
      <c r="DV846">
        <f>IF($GS846&gt;=7,INDEX($DM:$DM,$GR846+7),"")</f>
      </c>
      <c r="DW846">
        <f>IF($GS846&gt;=8,INDEX($DM:$DM,$GR846+8),"")</f>
      </c>
      <c r="DX846">
        <f>IF($GS846&gt;=9,INDEX($DM:$DM,$GR846+9),"")</f>
      </c>
      <c r="DY846">
        <f>IF($GS846&gt;=10,INDEX($DM:$DM,$GR846+10),"")</f>
      </c>
      <c r="DZ846">
        <f>IF($GS846&gt;=11,INDEX($DM:$DM,$GR846+11),"")</f>
      </c>
      <c r="EA846">
        <f>IF($GS846&gt;=12,INDEX($DM:$DM,$GR846+12),"")</f>
      </c>
      <c r="EB846">
        <f>IF($GS846&gt;=13,INDEX($DM:$DM,$GR846+13),"")</f>
      </c>
      <c r="EC846">
        <f>IF($GS846&gt;=14,INDEX($DM:$DM,$GR846+14),"")</f>
      </c>
      <c r="ED846">
        <f>IF($GS846&gt;=15,INDEX($DM:$DM,$GR846+15),"")</f>
      </c>
      <c r="EE846">
        <f>IF($GS846&gt;=16,INDEX($DM:$DM,$GR846+16),"")</f>
      </c>
      <c r="EF846">
        <f>IF($GS846&gt;=17,INDEX($DM:$DM,$GR846+17),"")</f>
      </c>
      <c r="EG846">
        <f>IF($GS846&gt;=18,INDEX($DM:$DM,$GR846+18),"")</f>
      </c>
      <c r="EH846">
        <f>IF($GS846&gt;=19,INDEX($DM:$DM,$GR846+19),"")</f>
      </c>
      <c r="EI846">
        <f>IF($GS846&gt;=20,INDEX($DM:$DM,$GR846+20),"")</f>
      </c>
      <c r="EJ846">
        <f>IF($GS846&gt;=21,INDEX($DM:$DM,$GR846+21),"")</f>
      </c>
      <c r="EK846">
        <f>IF($GS846&gt;=22,INDEX($DM:$DM,$GR846+22),"")</f>
      </c>
      <c r="EL846">
        <f>IF($GS846&gt;=23,INDEX($DM:$DM,$GR846+23),"")</f>
      </c>
      <c r="EM846">
        <f>IF($GS846&gt;=24,INDEX($DM:$DM,$GR846+24),"")</f>
      </c>
      <c r="EN846">
        <f>IF($GS846&gt;=25,INDEX($DM:$DM,$GR846+25),"")</f>
      </c>
      <c r="EO846">
        <f>IF($GS846&gt;=26,INDEX($DM:$DM,$GR846+26),"")</f>
      </c>
      <c r="EP846">
        <f>IF($GS846&gt;=27,INDEX($DM:$DM,$GR846+27),"")</f>
      </c>
      <c r="EQ846">
        <f>IF($GS846&gt;=28,INDEX($DM:$DM,$GR846+28),"")</f>
      </c>
      <c r="ER846">
        <f>IF($GS846&gt;=29,INDEX($DM:$DM,$GR846+29),"")</f>
      </c>
      <c r="ES846">
        <f>IF($GS846&gt;=30,INDEX($DM:$DM,$GR846+30),"")</f>
      </c>
      <c r="ET846">
        <f>IF($GS846&gt;=31,INDEX($DM:$DM,$GR846+31),"")</f>
      </c>
      <c r="EU846">
        <f>IF($GS846&gt;=32,INDEX($DM:$DM,$GR846+32),"")</f>
      </c>
      <c r="EV846">
        <f>IF($GS846&gt;=33,INDEX($DM:$DM,$GR846+33),"")</f>
      </c>
      <c r="EW846">
        <f>IF($GS846&gt;=34,INDEX($DM:$DM,$GR846+34),"")</f>
      </c>
      <c r="EX846">
        <f>IF($GS846&gt;=35,INDEX($DM:$DM,$GR846+35),"")</f>
      </c>
      <c r="EY846">
        <f>IF($GS846&gt;=36,INDEX($DM:$DM,$GR846+36),"")</f>
      </c>
      <c r="EZ846">
        <f>IF($GS846&gt;=37,INDEX($DM:$DM,$GR846+37),"")</f>
      </c>
      <c r="FA846">
        <f>IF($GS846&gt;=38,INDEX($DM:$DM,$GR846+38),"")</f>
      </c>
      <c r="FB846">
        <f>IF($GS846&gt;=39,INDEX($DM:$DM,$GR846+39),"")</f>
      </c>
      <c r="FC846">
        <f>IF($GS846&gt;=40,INDEX($DM:$DM,$GR846+40),"")</f>
      </c>
      <c r="FD846">
        <f>IF($GS846&gt;=1,INDEX($DN:$DN,$GR846+1),"")</f>
      </c>
      <c r="FE846">
        <f>IF($GS846&gt;=2,INDEX($DN:$DN,$GR846+2),"")</f>
      </c>
      <c r="FF846">
        <f>IF($GS846&gt;=3,INDEX($DN:$DN,$GR846+3),"")</f>
      </c>
      <c r="FG846">
        <f>IF($GS846&gt;=4,INDEX($DN:$DN,$GR846+4),"")</f>
      </c>
      <c r="FH846">
        <f>IF($GS846&gt;=5,INDEX($DN:$DN,$GR846+5),"")</f>
      </c>
      <c r="FI846">
        <f>IF($GS846&gt;=6,INDEX($DN:$DN,$GR846+6),"")</f>
      </c>
      <c r="FJ846">
        <f>IF($GS846&gt;=7,INDEX($DN:$DN,$GR846+7),"")</f>
      </c>
      <c r="FK846">
        <f>IF($GS846&gt;=8,INDEX($DN:$DN,$GR846+8),"")</f>
      </c>
      <c r="FL846">
        <f>IF($GS846&gt;=9,INDEX($DN:$DN,$GR846+9),"")</f>
      </c>
      <c r="FM846">
        <f>IF($GS846&gt;=10,INDEX($DN:$DN,$GR846+10),"")</f>
      </c>
      <c r="FN846">
        <f>IF($GS846&gt;=11,INDEX($DN:$DN,$GR846+11),"")</f>
      </c>
      <c r="FO846">
        <f>IF($GS846&gt;=12,INDEX($DN:$DN,$GR846+12),"")</f>
      </c>
      <c r="FP846">
        <f>IF($GS846&gt;=13,INDEX($DN:$DN,$GR846+13),"")</f>
      </c>
      <c r="FQ846">
        <f>IF($GS846&gt;=14,INDEX($DN:$DN,$GR846+14),"")</f>
      </c>
      <c r="FR846">
        <f>IF($GS846&gt;=15,INDEX($DN:$DN,$GR846+15),"")</f>
      </c>
      <c r="FS846">
        <f>IF($GS846&gt;=16,INDEX($DN:$DN,$GR846+16),"")</f>
      </c>
      <c r="FT846">
        <f>IF($GS846&gt;=17,INDEX($DN:$DN,$GR846+17),"")</f>
      </c>
      <c r="FU846">
        <f>IF($GS846&gt;=18,INDEX($DN:$DN,$GR846+18),"")</f>
      </c>
      <c r="FV846">
        <f>IF($GS846&gt;=19,INDEX($DN:$DN,$GR846+19),"")</f>
      </c>
      <c r="FW846">
        <f>IF($GS846&gt;=20,INDEX($DN:$DN,$GR846+20),"")</f>
      </c>
      <c r="FX846">
        <f>IF($GS846&gt;=21,INDEX($DN:$DN,$GR846+21),"")</f>
      </c>
      <c r="FY846">
        <f>IF($GS846&gt;=22,INDEX($DN:$DN,$GR846+22),"")</f>
      </c>
      <c r="FZ846">
        <f>IF($GS846&gt;=23,INDEX($DN:$DN,$GR846+23),"")</f>
      </c>
      <c r="GA846">
        <f>IF($GS846&gt;=24,INDEX($DN:$DN,$GR846+24),"")</f>
      </c>
      <c r="GB846">
        <f>IF($GS846&gt;=25,INDEX($DN:$DN,$GR846+25),"")</f>
      </c>
      <c r="GC846">
        <f>IF($GS846&gt;=26,INDEX($DN:$DN,$GR846+26),"")</f>
      </c>
      <c r="GD846">
        <f>IF($GS846&gt;=27,INDEX($DN:$DN,$GR846+27),"")</f>
      </c>
      <c r="GE846">
        <f>IF($GS846&gt;=28,INDEX($DN:$DN,$GR846+28),"")</f>
      </c>
      <c r="GF846">
        <f>IF($GS846&gt;=29,INDEX($DN:$DN,$GR846+29),"")</f>
      </c>
      <c r="GG846">
        <f>IF($GS846&gt;=30,INDEX($DN:$DN,$GR846+30),"")</f>
      </c>
      <c r="GH846">
        <f>IF($GS846&gt;=31,INDEX($DN:$DN,$GR846+31),"")</f>
      </c>
      <c r="GI846">
        <f>IF($GS846&gt;=32,INDEX($DN:$DN,$GR846+32),"")</f>
      </c>
      <c r="GJ846">
        <f>IF($GS846&gt;=33,INDEX($DN:$DN,$GR846+33),"")</f>
      </c>
      <c r="GK846">
        <f>IF($GS846&gt;=34,INDEX($DN:$DN,$GR846+34),"")</f>
      </c>
      <c r="GL846">
        <f>IF($GS846&gt;=35,INDEX($DN:$DN,$GR846+35),"")</f>
      </c>
      <c r="GM846">
        <f>IF($GS846&gt;=36,INDEX($DN:$DN,$GR846+36),"")</f>
      </c>
      <c r="GN846">
        <f>IF($GS846&gt;=37,INDEX($DN:$DN,$GR846+37),"")</f>
      </c>
      <c r="GO846">
        <f>IF($GS846&gt;=38,INDEX($DN:$DN,$GR846+38),"")</f>
      </c>
      <c r="GP846">
        <f>IF($GS846&gt;=39,INDEX($DN:$DN,$GR846+39),"")</f>
      </c>
      <c r="GQ846">
        <f>IF($GS846&gt;=40,INDEX($DN:$DN,$GR846+40),"")</f>
      </c>
      <c r="GR846">
        <f>IFERROR(MATCH($DL846,$DM$2:$DM$148,0)+1,0)</f>
      </c>
      <c r="GS846">
        <f>IFERROR(INDEX($DO$2:$DO$148,MATCH($DL846,$DM$2:$DM$148,0)),0)</f>
      </c>
      <c r="GT846">
        <f>IFERROR(MATCH($Z846,$DP$846:$FC$846,0),0)</f>
      </c>
      <c r="GU846">
        <f>IF($GT846&gt;0,INDEX($FD$846:$GQ$846,$GT846),"")</f>
      </c>
      <c r="GX846">
        <f>IF($JG846&gt;=1,INDEX($GV:$GV,$JF846+1),"")</f>
      </c>
      <c r="GY846">
        <f>IF($JG846&gt;=2,INDEX($GV:$GV,$JF846+2),"")</f>
      </c>
      <c r="GZ846">
        <f>IF($JG846&gt;=3,INDEX($GV:$GV,$JF846+3),"")</f>
      </c>
      <c r="HA846">
        <f>IF($JG846&gt;=4,INDEX($GV:$GV,$JF846+4),"")</f>
      </c>
      <c r="HB846">
        <f>IF($JG846&gt;=5,INDEX($GV:$GV,$JF846+5),"")</f>
      </c>
      <c r="HC846">
        <f>IF($JG846&gt;=6,INDEX($GV:$GV,$JF846+6),"")</f>
      </c>
      <c r="HD846">
        <f>IF($JG846&gt;=7,INDEX($GV:$GV,$JF846+7),"")</f>
      </c>
      <c r="HE846">
        <f>IF($JG846&gt;=8,INDEX($GV:$GV,$JF846+8),"")</f>
      </c>
      <c r="HF846">
        <f>IF($JG846&gt;=9,INDEX($GV:$GV,$JF846+9),"")</f>
      </c>
      <c r="HG846">
        <f>IF($JG846&gt;=10,INDEX($GV:$GV,$JF846+10),"")</f>
      </c>
      <c r="HH846">
        <f>IF($JG846&gt;=11,INDEX($GV:$GV,$JF846+11),"")</f>
      </c>
      <c r="HI846">
        <f>IF($JG846&gt;=12,INDEX($GV:$GV,$JF846+12),"")</f>
      </c>
      <c r="HJ846">
        <f>IF($JG846&gt;=13,INDEX($GV:$GV,$JF846+13),"")</f>
      </c>
      <c r="HK846">
        <f>IF($JG846&gt;=14,INDEX($GV:$GV,$JF846+14),"")</f>
      </c>
      <c r="HL846">
        <f>IF($JG846&gt;=15,INDEX($GV:$GV,$JF846+15),"")</f>
      </c>
      <c r="HM846">
        <f>IF($JG846&gt;=16,INDEX($GV:$GV,$JF846+16),"")</f>
      </c>
      <c r="HN846">
        <f>IF($JG846&gt;=17,INDEX($GV:$GV,$JF846+17),"")</f>
      </c>
      <c r="HO846">
        <f>IF($JG846&gt;=18,INDEX($GV:$GV,$JF846+18),"")</f>
      </c>
      <c r="HP846">
        <f>IF($JG846&gt;=19,INDEX($GV:$GV,$JF846+19),"")</f>
      </c>
      <c r="HQ846">
        <f>IF($JG846&gt;=20,INDEX($GV:$GV,$JF846+20),"")</f>
      </c>
      <c r="HR846">
        <f>IF($JG846&gt;=21,INDEX($GV:$GV,$JF846+21),"")</f>
      </c>
      <c r="HS846">
        <f>IF($JG846&gt;=22,INDEX($GV:$GV,$JF846+22),"")</f>
      </c>
      <c r="HT846">
        <f>IF($JG846&gt;=23,INDEX($GV:$GV,$JF846+23),"")</f>
      </c>
      <c r="HU846">
        <f>IF($JG846&gt;=24,INDEX($GV:$GV,$JF846+24),"")</f>
      </c>
      <c r="HV846">
        <f>IF($JG846&gt;=25,INDEX($GV:$GV,$JF846+25),"")</f>
      </c>
      <c r="HW846">
        <f>IF($JG846&gt;=26,INDEX($GV:$GV,$JF846+26),"")</f>
      </c>
      <c r="HX846">
        <f>IF($JG846&gt;=27,INDEX($GV:$GV,$JF846+27),"")</f>
      </c>
      <c r="HY846">
        <f>IF($JG846&gt;=28,INDEX($GV:$GV,$JF846+28),"")</f>
      </c>
      <c r="HZ846">
        <f>IF($JG846&gt;=29,INDEX($GV:$GV,$JF846+29),"")</f>
      </c>
      <c r="IA846">
        <f>IF($JG846&gt;=30,INDEX($GV:$GV,$JF846+30),"")</f>
      </c>
      <c r="IB846">
        <f>IF($JG846&gt;=31,INDEX($GV:$GV,$JF846+31),"")</f>
      </c>
      <c r="IC846">
        <f>IF($JG846&gt;=32,INDEX($GV:$GV,$JF846+32),"")</f>
      </c>
      <c r="ID846">
        <f>IF($JG846&gt;=33,INDEX($GV:$GV,$JF846+33),"")</f>
      </c>
      <c r="IE846">
        <f>IF($JG846&gt;=34,INDEX($GV:$GV,$JF846+34),"")</f>
      </c>
      <c r="IF846">
        <f>IF($JG846&gt;=35,INDEX($GV:$GV,$JF846+35),"")</f>
      </c>
      <c r="IG846">
        <f>IF($JG846&gt;=36,INDEX($GV:$GV,$JF846+36),"")</f>
      </c>
      <c r="IH846">
        <f>IF($JG846&gt;=37,INDEX($GV:$GV,$JF846+37),"")</f>
      </c>
      <c r="II846">
        <f>IF($JG846&gt;=38,INDEX($GV:$GV,$JF846+38),"")</f>
      </c>
      <c r="IJ846">
        <f>IF($JG846&gt;=39,INDEX($GV:$GV,$JF846+39),"")</f>
      </c>
      <c r="IK846">
        <f>IF($JG846&gt;=40,INDEX($GV:$GV,$JF846+40),"")</f>
      </c>
      <c r="IL846">
        <f>IF($JG846&gt;=41,INDEX($GV:$GV,$JF846+41),"")</f>
      </c>
      <c r="IM846">
        <f>IF($JG846&gt;=42,INDEX($GV:$GV,$JF846+42),"")</f>
      </c>
      <c r="IN846">
        <f>IF($JG846&gt;=43,INDEX($GV:$GV,$JF846+43),"")</f>
      </c>
      <c r="IO846">
        <f>IF($JG846&gt;=44,INDEX($GV:$GV,$JF846+44),"")</f>
      </c>
      <c r="IP846">
        <f>IF($JG846&gt;=45,INDEX($GV:$GV,$JF846+45),"")</f>
      </c>
      <c r="IQ846">
        <f>IF($JG846&gt;=46,INDEX($GV:$GV,$JF846+46),"")</f>
      </c>
      <c r="IR846">
        <f>IF($JG846&gt;=47,INDEX($GV:$GV,$JF846+47),"")</f>
      </c>
      <c r="IS846">
        <f>IF($JG846&gt;=48,INDEX($GV:$GV,$JF846+48),"")</f>
      </c>
      <c r="IT846">
        <f>IF($JG846&gt;=49,INDEX($GV:$GV,$JF846+49),"")</f>
      </c>
      <c r="IU846">
        <f>IF($JG846&gt;=50,INDEX($GV:$GV,$JF846+50),"")</f>
      </c>
      <c r="IV846">
        <f>IF($JG846&gt;=51,INDEX($GV:$GV,$JF846+51),"")</f>
      </c>
      <c r="IW846">
        <f>IF($JG846&gt;=52,INDEX($GV:$GV,$JF846+52),"")</f>
      </c>
      <c r="IX846">
        <f>IF($JG846&gt;=53,INDEX($GV:$GV,$JF846+53),"")</f>
      </c>
      <c r="IY846">
        <f>IF($JG846&gt;=54,INDEX($GV:$GV,$JF846+54),"")</f>
      </c>
      <c r="IZ846">
        <f>IF($JG846&gt;=55,INDEX($GV:$GV,$JF846+55),"")</f>
      </c>
      <c r="JA846">
        <f>IF($JG846&gt;=56,INDEX($GV:$GV,$JF846+56),"")</f>
      </c>
      <c r="JB846">
        <f>IF($JG846&gt;=57,INDEX($GV:$GV,$JF846+57),"")</f>
      </c>
      <c r="JC846">
        <f>IF($JG846&gt;=58,INDEX($GV:$GV,$JF846+58),"")</f>
      </c>
      <c r="JD846">
        <f>IF($JG846&gt;=59,INDEX($GV:$GV,$JF846+59),"")</f>
      </c>
      <c r="JE846">
        <f>IF($JG846&gt;=60,INDEX($GV:$GV,$JF846+60),"")</f>
      </c>
      <c r="JF846">
        <f>IFERROR(MATCH($GU846,$GV$2:$GV$322,0)+1,0)</f>
      </c>
      <c r="JG846">
        <f>IFERROR(INDEX($GW$2:$GW$322,MATCH($GU846,$GV$2:$GV$322,0)),0)</f>
      </c>
      <c r="JH846" t="s">
        <v>44</v>
      </c>
      <c r="JI846" t="s">
        <v>44</v>
      </c>
    </row>
    <row r="847" spans="1:269" x14ac:dyDescent="0.25">
      <c r="R847">
        <f>IF(OR($U847="",$Q847=""),"",IFERROR($U847/$Q847,0))</f>
      </c>
      <c r="S847">
        <f>IF($U847="","",
SUM($T847,$V847,$AA847,$W847,$Y847)*
(1-IF($AB847="",0,VALUE($AB847)/100)))</f>
      </c>
      <c r="T847">
        <f>IF($U847="","",$U847)</f>
      </c>
      <c r="V847">
        <f>IF($U847="","",
IF($O847="","",
IF(ISNUMBER(SEARCH("exempt",LOWER($O847))),0,
$U847*(VALUE(SUBSTITUTE($O847,"%",""))/100))))</f>
      </c>
      <c r="AC847">
        <f>IFERROR(IF(FIND(" - ",$K847)&gt;0,MID($K847,FIND(" - ",$K847)+3,LEN($K847)),""),"")</f>
      </c>
      <c r="AL847" t="s">
        <v>1891</v>
      </c>
      <c r="AT847">
        <f>IFERROR(LEFT($K847,FIND(" - ",$K847)-1),$K847)</f>
      </c>
      <c r="AW847">
        <f>IF($CL847&gt;=1,INDEX($AU:$AU,$CK847+1),"")</f>
      </c>
      <c r="AX847">
        <f>IF($CL847&gt;=2,INDEX($AU:$AU,$CK847+2),"")</f>
      </c>
      <c r="AY847">
        <f>IF($CL847&gt;=3,INDEX($AU:$AU,$CK847+3),"")</f>
      </c>
      <c r="AZ847">
        <f>IF($CL847&gt;=4,INDEX($AU:$AU,$CK847+4),"")</f>
      </c>
      <c r="BA847">
        <f>IF($CL847&gt;=5,INDEX($AU:$AU,$CK847+5),"")</f>
      </c>
      <c r="BB847">
        <f>IF($CL847&gt;=6,INDEX($AU:$AU,$CK847+6),"")</f>
      </c>
      <c r="BC847">
        <f>IF($CL847&gt;=7,INDEX($AU:$AU,$CK847+7),"")</f>
      </c>
      <c r="BD847">
        <f>IF($CL847&gt;=8,INDEX($AU:$AU,$CK847+8),"")</f>
      </c>
      <c r="BE847">
        <f>IF($CL847&gt;=9,INDEX($AU:$AU,$CK847+9),"")</f>
      </c>
      <c r="BF847">
        <f>IF($CL847&gt;=10,INDEX($AU:$AU,$CK847+10),"")</f>
      </c>
      <c r="BG847">
        <f>IF($CL847&gt;=11,INDEX($AU:$AU,$CK847+11),"")</f>
      </c>
      <c r="BH847">
        <f>IF($CL847&gt;=12,INDEX($AU:$AU,$CK847+12),"")</f>
      </c>
      <c r="BI847">
        <f>IF($CL847&gt;=13,INDEX($AU:$AU,$CK847+13),"")</f>
      </c>
      <c r="BJ847">
        <f>IF($CL847&gt;=14,INDEX($AU:$AU,$CK847+14),"")</f>
      </c>
      <c r="BK847">
        <f>IF($CL847&gt;=15,INDEX($AU:$AU,$CK847+15),"")</f>
      </c>
      <c r="BL847">
        <f>IF($CL847&gt;=16,INDEX($AU:$AU,$CK847+16),"")</f>
      </c>
      <c r="BM847">
        <f>IF($CL847&gt;=17,INDEX($AU:$AU,$CK847+17),"")</f>
      </c>
      <c r="BN847">
        <f>IF($CL847&gt;=18,INDEX($AU:$AU,$CK847+18),"")</f>
      </c>
      <c r="BO847">
        <f>IF($CL847&gt;=19,INDEX($AU:$AU,$CK847+19),"")</f>
      </c>
      <c r="BP847">
        <f>IF($CL847&gt;=20,INDEX($AU:$AU,$CK847+20),"")</f>
      </c>
      <c r="BQ847">
        <f>IF($CL847&gt;=21,INDEX($AU:$AU,$CK847+21),"")</f>
      </c>
      <c r="BR847">
        <f>IF($CL847&gt;=22,INDEX($AU:$AU,$CK847+22),"")</f>
      </c>
      <c r="BS847">
        <f>IF($CL847&gt;=23,INDEX($AU:$AU,$CK847+23),"")</f>
      </c>
      <c r="BT847">
        <f>IF($CL847&gt;=24,INDEX($AU:$AU,$CK847+24),"")</f>
      </c>
      <c r="BU847">
        <f>IF($CL847&gt;=25,INDEX($AU:$AU,$CK847+25),"")</f>
      </c>
      <c r="BV847">
        <f>IF($CL847&gt;=26,INDEX($AU:$AU,$CK847+26),"")</f>
      </c>
      <c r="BW847">
        <f>IF($CL847&gt;=27,INDEX($AU:$AU,$CK847+27),"")</f>
      </c>
      <c r="BX847">
        <f>IF($CL847&gt;=28,INDEX($AU:$AU,$CK847+28),"")</f>
      </c>
      <c r="BY847">
        <f>IF($CL847&gt;=29,INDEX($AU:$AU,$CK847+29),"")</f>
      </c>
      <c r="BZ847">
        <f>IF($CL847&gt;=30,INDEX($AU:$AU,$CK847+30),"")</f>
      </c>
      <c r="CA847">
        <f>IF($CL847&gt;=31,INDEX($AU:$AU,$CK847+31),"")</f>
      </c>
      <c r="CB847">
        <f>IF($CL847&gt;=32,INDEX($AU:$AU,$CK847+32),"")</f>
      </c>
      <c r="CC847">
        <f>IF($CL847&gt;=33,INDEX($AU:$AU,$CK847+33),"")</f>
      </c>
      <c r="CD847">
        <f>IF($CL847&gt;=34,INDEX($AU:$AU,$CK847+34),"")</f>
      </c>
      <c r="CE847">
        <f>IF($CL847&gt;=35,INDEX($AU:$AU,$CK847+35),"")</f>
      </c>
      <c r="CF847">
        <f>IF($CL847&gt;=36,INDEX($AU:$AU,$CK847+36),"")</f>
      </c>
      <c r="CG847">
        <f>IF($CL847&gt;=37,INDEX($AU:$AU,$CK847+37),"")</f>
      </c>
      <c r="CH847">
        <f>IF($CL847&gt;=38,INDEX($AU:$AU,$CK847+38),"")</f>
      </c>
      <c r="CI847">
        <f>IF($CL847&gt;=39,INDEX($AU:$AU,$CK847+39),"")</f>
      </c>
      <c r="CJ847">
        <f>IF($CL847&gt;=40,INDEX($AU:$AU,$CK847+40),"")</f>
      </c>
      <c r="CK847">
        <f>IFERROR(MATCH($AT847,$AU$2:$AU$133,0)+1,0)</f>
      </c>
      <c r="CL847">
        <f>IFERROR(INDEX($AV$2:$AV$133,MATCH($AT847,$AU$2:$AU$133,0)),0)</f>
      </c>
      <c r="CM847">
        <f>IFERROR(LEFT($L847,FIND(" - ",$L847)-1),$L847)</f>
      </c>
      <c r="CN847" t="s">
        <v>121</v>
      </c>
      <c r="CP847">
        <f>IF($DK847&gt;=1,INDEX($CN:$CN,$DJ847+1),"")</f>
      </c>
      <c r="CQ847">
        <f>IF($DK847&gt;=2,INDEX($CN:$CN,$DJ847+2),"")</f>
      </c>
      <c r="CR847">
        <f>IF($DK847&gt;=3,INDEX($CN:$CN,$DJ847+3),"")</f>
      </c>
      <c r="CS847">
        <f>IF($DK847&gt;=4,INDEX($CN:$CN,$DJ847+4),"")</f>
      </c>
      <c r="CT847">
        <f>IF($DK847&gt;=5,INDEX($CN:$CN,$DJ847+5),"")</f>
      </c>
      <c r="CU847">
        <f>IF($DK847&gt;=6,INDEX($CN:$CN,$DJ847+6),"")</f>
      </c>
      <c r="CV847">
        <f>IF($DK847&gt;=7,INDEX($CN:$CN,$DJ847+7),"")</f>
      </c>
      <c r="CW847">
        <f>IF($DK847&gt;=8,INDEX($CN:$CN,$DJ847+8),"")</f>
      </c>
      <c r="CX847">
        <f>IF($DK847&gt;=9,INDEX($CN:$CN,$DJ847+9),"")</f>
      </c>
      <c r="CY847">
        <f>IF($DK847&gt;=10,INDEX($CN:$CN,$DJ847+10),"")</f>
      </c>
      <c r="CZ847">
        <f>IF($DK847&gt;=11,INDEX($CN:$CN,$DJ847+11),"")</f>
      </c>
      <c r="DA847">
        <f>IF($DK847&gt;=12,INDEX($CN:$CN,$DJ847+12),"")</f>
      </c>
      <c r="DB847">
        <f>IF($DK847&gt;=13,INDEX($CN:$CN,$DJ847+13),"")</f>
      </c>
      <c r="DC847">
        <f>IF($DK847&gt;=14,INDEX($CN:$CN,$DJ847+14),"")</f>
      </c>
      <c r="DD847">
        <f>IF($DK847&gt;=15,INDEX($CN:$CN,$DJ847+15),"")</f>
      </c>
      <c r="DE847">
        <f>IF($DK847&gt;=16,INDEX($CN:$CN,$DJ847+16),"")</f>
      </c>
      <c r="DF847">
        <f>IF($DK847&gt;=17,INDEX($CN:$CN,$DJ847+17),"")</f>
      </c>
      <c r="DG847">
        <f>IF($DK847&gt;=18,INDEX($CN:$CN,$DJ847+18),"")</f>
      </c>
      <c r="DH847">
        <f>IF($DK847&gt;=19,INDEX($CN:$CN,$DJ847+19),"")</f>
      </c>
      <c r="DI847">
        <f>IF($DK847&gt;=20,INDEX($CN:$CN,$DJ847+20),"")</f>
      </c>
      <c r="DJ847">
        <f>IFERROR(MATCH($CM847,$CN$2:$CN$1089,0)+1,0)</f>
      </c>
      <c r="DK847">
        <f>IFERROR(INDEX($CO$2:$CO$1089,MATCH($CM847,$CN$2:$CN$1089,0)),0)</f>
      </c>
      <c r="DL847">
        <f>IFERROR(INDEX($AS:$AS,MATCH($O847,$AR:$AR,0))&amp;"","")</f>
      </c>
      <c r="DP847">
        <f>IF($GS847&gt;=1,INDEX($DM:$DM,$GR847+1),"")</f>
      </c>
      <c r="DQ847">
        <f>IF($GS847&gt;=2,INDEX($DM:$DM,$GR847+2),"")</f>
      </c>
      <c r="DR847">
        <f>IF($GS847&gt;=3,INDEX($DM:$DM,$GR847+3),"")</f>
      </c>
      <c r="DS847">
        <f>IF($GS847&gt;=4,INDEX($DM:$DM,$GR847+4),"")</f>
      </c>
      <c r="DT847">
        <f>IF($GS847&gt;=5,INDEX($DM:$DM,$GR847+5),"")</f>
      </c>
      <c r="DU847">
        <f>IF($GS847&gt;=6,INDEX($DM:$DM,$GR847+6),"")</f>
      </c>
      <c r="DV847">
        <f>IF($GS847&gt;=7,INDEX($DM:$DM,$GR847+7),"")</f>
      </c>
      <c r="DW847">
        <f>IF($GS847&gt;=8,INDEX($DM:$DM,$GR847+8),"")</f>
      </c>
      <c r="DX847">
        <f>IF($GS847&gt;=9,INDEX($DM:$DM,$GR847+9),"")</f>
      </c>
      <c r="DY847">
        <f>IF($GS847&gt;=10,INDEX($DM:$DM,$GR847+10),"")</f>
      </c>
      <c r="DZ847">
        <f>IF($GS847&gt;=11,INDEX($DM:$DM,$GR847+11),"")</f>
      </c>
      <c r="EA847">
        <f>IF($GS847&gt;=12,INDEX($DM:$DM,$GR847+12),"")</f>
      </c>
      <c r="EB847">
        <f>IF($GS847&gt;=13,INDEX($DM:$DM,$GR847+13),"")</f>
      </c>
      <c r="EC847">
        <f>IF($GS847&gt;=14,INDEX($DM:$DM,$GR847+14),"")</f>
      </c>
      <c r="ED847">
        <f>IF($GS847&gt;=15,INDEX($DM:$DM,$GR847+15),"")</f>
      </c>
      <c r="EE847">
        <f>IF($GS847&gt;=16,INDEX($DM:$DM,$GR847+16),"")</f>
      </c>
      <c r="EF847">
        <f>IF($GS847&gt;=17,INDEX($DM:$DM,$GR847+17),"")</f>
      </c>
      <c r="EG847">
        <f>IF($GS847&gt;=18,INDEX($DM:$DM,$GR847+18),"")</f>
      </c>
      <c r="EH847">
        <f>IF($GS847&gt;=19,INDEX($DM:$DM,$GR847+19),"")</f>
      </c>
      <c r="EI847">
        <f>IF($GS847&gt;=20,INDEX($DM:$DM,$GR847+20),"")</f>
      </c>
      <c r="EJ847">
        <f>IF($GS847&gt;=21,INDEX($DM:$DM,$GR847+21),"")</f>
      </c>
      <c r="EK847">
        <f>IF($GS847&gt;=22,INDEX($DM:$DM,$GR847+22),"")</f>
      </c>
      <c r="EL847">
        <f>IF($GS847&gt;=23,INDEX($DM:$DM,$GR847+23),"")</f>
      </c>
      <c r="EM847">
        <f>IF($GS847&gt;=24,INDEX($DM:$DM,$GR847+24),"")</f>
      </c>
      <c r="EN847">
        <f>IF($GS847&gt;=25,INDEX($DM:$DM,$GR847+25),"")</f>
      </c>
      <c r="EO847">
        <f>IF($GS847&gt;=26,INDEX($DM:$DM,$GR847+26),"")</f>
      </c>
      <c r="EP847">
        <f>IF($GS847&gt;=27,INDEX($DM:$DM,$GR847+27),"")</f>
      </c>
      <c r="EQ847">
        <f>IF($GS847&gt;=28,INDEX($DM:$DM,$GR847+28),"")</f>
      </c>
      <c r="ER847">
        <f>IF($GS847&gt;=29,INDEX($DM:$DM,$GR847+29),"")</f>
      </c>
      <c r="ES847">
        <f>IF($GS847&gt;=30,INDEX($DM:$DM,$GR847+30),"")</f>
      </c>
      <c r="ET847">
        <f>IF($GS847&gt;=31,INDEX($DM:$DM,$GR847+31),"")</f>
      </c>
      <c r="EU847">
        <f>IF($GS847&gt;=32,INDEX($DM:$DM,$GR847+32),"")</f>
      </c>
      <c r="EV847">
        <f>IF($GS847&gt;=33,INDEX($DM:$DM,$GR847+33),"")</f>
      </c>
      <c r="EW847">
        <f>IF($GS847&gt;=34,INDEX($DM:$DM,$GR847+34),"")</f>
      </c>
      <c r="EX847">
        <f>IF($GS847&gt;=35,INDEX($DM:$DM,$GR847+35),"")</f>
      </c>
      <c r="EY847">
        <f>IF($GS847&gt;=36,INDEX($DM:$DM,$GR847+36),"")</f>
      </c>
      <c r="EZ847">
        <f>IF($GS847&gt;=37,INDEX($DM:$DM,$GR847+37),"")</f>
      </c>
      <c r="FA847">
        <f>IF($GS847&gt;=38,INDEX($DM:$DM,$GR847+38),"")</f>
      </c>
      <c r="FB847">
        <f>IF($GS847&gt;=39,INDEX($DM:$DM,$GR847+39),"")</f>
      </c>
      <c r="FC847">
        <f>IF($GS847&gt;=40,INDEX($DM:$DM,$GR847+40),"")</f>
      </c>
      <c r="FD847">
        <f>IF($GS847&gt;=1,INDEX($DN:$DN,$GR847+1),"")</f>
      </c>
      <c r="FE847">
        <f>IF($GS847&gt;=2,INDEX($DN:$DN,$GR847+2),"")</f>
      </c>
      <c r="FF847">
        <f>IF($GS847&gt;=3,INDEX($DN:$DN,$GR847+3),"")</f>
      </c>
      <c r="FG847">
        <f>IF($GS847&gt;=4,INDEX($DN:$DN,$GR847+4),"")</f>
      </c>
      <c r="FH847">
        <f>IF($GS847&gt;=5,INDEX($DN:$DN,$GR847+5),"")</f>
      </c>
      <c r="FI847">
        <f>IF($GS847&gt;=6,INDEX($DN:$DN,$GR847+6),"")</f>
      </c>
      <c r="FJ847">
        <f>IF($GS847&gt;=7,INDEX($DN:$DN,$GR847+7),"")</f>
      </c>
      <c r="FK847">
        <f>IF($GS847&gt;=8,INDEX($DN:$DN,$GR847+8),"")</f>
      </c>
      <c r="FL847">
        <f>IF($GS847&gt;=9,INDEX($DN:$DN,$GR847+9),"")</f>
      </c>
      <c r="FM847">
        <f>IF($GS847&gt;=10,INDEX($DN:$DN,$GR847+10),"")</f>
      </c>
      <c r="FN847">
        <f>IF($GS847&gt;=11,INDEX($DN:$DN,$GR847+11),"")</f>
      </c>
      <c r="FO847">
        <f>IF($GS847&gt;=12,INDEX($DN:$DN,$GR847+12),"")</f>
      </c>
      <c r="FP847">
        <f>IF($GS847&gt;=13,INDEX($DN:$DN,$GR847+13),"")</f>
      </c>
      <c r="FQ847">
        <f>IF($GS847&gt;=14,INDEX($DN:$DN,$GR847+14),"")</f>
      </c>
      <c r="FR847">
        <f>IF($GS847&gt;=15,INDEX($DN:$DN,$GR847+15),"")</f>
      </c>
      <c r="FS847">
        <f>IF($GS847&gt;=16,INDEX($DN:$DN,$GR847+16),"")</f>
      </c>
      <c r="FT847">
        <f>IF($GS847&gt;=17,INDEX($DN:$DN,$GR847+17),"")</f>
      </c>
      <c r="FU847">
        <f>IF($GS847&gt;=18,INDEX($DN:$DN,$GR847+18),"")</f>
      </c>
      <c r="FV847">
        <f>IF($GS847&gt;=19,INDEX($DN:$DN,$GR847+19),"")</f>
      </c>
      <c r="FW847">
        <f>IF($GS847&gt;=20,INDEX($DN:$DN,$GR847+20),"")</f>
      </c>
      <c r="FX847">
        <f>IF($GS847&gt;=21,INDEX($DN:$DN,$GR847+21),"")</f>
      </c>
      <c r="FY847">
        <f>IF($GS847&gt;=22,INDEX($DN:$DN,$GR847+22),"")</f>
      </c>
      <c r="FZ847">
        <f>IF($GS847&gt;=23,INDEX($DN:$DN,$GR847+23),"")</f>
      </c>
      <c r="GA847">
        <f>IF($GS847&gt;=24,INDEX($DN:$DN,$GR847+24),"")</f>
      </c>
      <c r="GB847">
        <f>IF($GS847&gt;=25,INDEX($DN:$DN,$GR847+25),"")</f>
      </c>
      <c r="GC847">
        <f>IF($GS847&gt;=26,INDEX($DN:$DN,$GR847+26),"")</f>
      </c>
      <c r="GD847">
        <f>IF($GS847&gt;=27,INDEX($DN:$DN,$GR847+27),"")</f>
      </c>
      <c r="GE847">
        <f>IF($GS847&gt;=28,INDEX($DN:$DN,$GR847+28),"")</f>
      </c>
      <c r="GF847">
        <f>IF($GS847&gt;=29,INDEX($DN:$DN,$GR847+29),"")</f>
      </c>
      <c r="GG847">
        <f>IF($GS847&gt;=30,INDEX($DN:$DN,$GR847+30),"")</f>
      </c>
      <c r="GH847">
        <f>IF($GS847&gt;=31,INDEX($DN:$DN,$GR847+31),"")</f>
      </c>
      <c r="GI847">
        <f>IF($GS847&gt;=32,INDEX($DN:$DN,$GR847+32),"")</f>
      </c>
      <c r="GJ847">
        <f>IF($GS847&gt;=33,INDEX($DN:$DN,$GR847+33),"")</f>
      </c>
      <c r="GK847">
        <f>IF($GS847&gt;=34,INDEX($DN:$DN,$GR847+34),"")</f>
      </c>
      <c r="GL847">
        <f>IF($GS847&gt;=35,INDEX($DN:$DN,$GR847+35),"")</f>
      </c>
      <c r="GM847">
        <f>IF($GS847&gt;=36,INDEX($DN:$DN,$GR847+36),"")</f>
      </c>
      <c r="GN847">
        <f>IF($GS847&gt;=37,INDEX($DN:$DN,$GR847+37),"")</f>
      </c>
      <c r="GO847">
        <f>IF($GS847&gt;=38,INDEX($DN:$DN,$GR847+38),"")</f>
      </c>
      <c r="GP847">
        <f>IF($GS847&gt;=39,INDEX($DN:$DN,$GR847+39),"")</f>
      </c>
      <c r="GQ847">
        <f>IF($GS847&gt;=40,INDEX($DN:$DN,$GR847+40),"")</f>
      </c>
      <c r="GR847">
        <f>IFERROR(MATCH($DL847,$DM$2:$DM$148,0)+1,0)</f>
      </c>
      <c r="GS847">
        <f>IFERROR(INDEX($DO$2:$DO$148,MATCH($DL847,$DM$2:$DM$148,0)),0)</f>
      </c>
      <c r="GT847">
        <f>IFERROR(MATCH($Z847,$DP$847:$FC$847,0),0)</f>
      </c>
      <c r="GU847">
        <f>IF($GT847&gt;0,INDEX($FD$847:$GQ$847,$GT847),"")</f>
      </c>
      <c r="GX847">
        <f>IF($JG847&gt;=1,INDEX($GV:$GV,$JF847+1),"")</f>
      </c>
      <c r="GY847">
        <f>IF($JG847&gt;=2,INDEX($GV:$GV,$JF847+2),"")</f>
      </c>
      <c r="GZ847">
        <f>IF($JG847&gt;=3,INDEX($GV:$GV,$JF847+3),"")</f>
      </c>
      <c r="HA847">
        <f>IF($JG847&gt;=4,INDEX($GV:$GV,$JF847+4),"")</f>
      </c>
      <c r="HB847">
        <f>IF($JG847&gt;=5,INDEX($GV:$GV,$JF847+5),"")</f>
      </c>
      <c r="HC847">
        <f>IF($JG847&gt;=6,INDEX($GV:$GV,$JF847+6),"")</f>
      </c>
      <c r="HD847">
        <f>IF($JG847&gt;=7,INDEX($GV:$GV,$JF847+7),"")</f>
      </c>
      <c r="HE847">
        <f>IF($JG847&gt;=8,INDEX($GV:$GV,$JF847+8),"")</f>
      </c>
      <c r="HF847">
        <f>IF($JG847&gt;=9,INDEX($GV:$GV,$JF847+9),"")</f>
      </c>
      <c r="HG847">
        <f>IF($JG847&gt;=10,INDEX($GV:$GV,$JF847+10),"")</f>
      </c>
      <c r="HH847">
        <f>IF($JG847&gt;=11,INDEX($GV:$GV,$JF847+11),"")</f>
      </c>
      <c r="HI847">
        <f>IF($JG847&gt;=12,INDEX($GV:$GV,$JF847+12),"")</f>
      </c>
      <c r="HJ847">
        <f>IF($JG847&gt;=13,INDEX($GV:$GV,$JF847+13),"")</f>
      </c>
      <c r="HK847">
        <f>IF($JG847&gt;=14,INDEX($GV:$GV,$JF847+14),"")</f>
      </c>
      <c r="HL847">
        <f>IF($JG847&gt;=15,INDEX($GV:$GV,$JF847+15),"")</f>
      </c>
      <c r="HM847">
        <f>IF($JG847&gt;=16,INDEX($GV:$GV,$JF847+16),"")</f>
      </c>
      <c r="HN847">
        <f>IF($JG847&gt;=17,INDEX($GV:$GV,$JF847+17),"")</f>
      </c>
      <c r="HO847">
        <f>IF($JG847&gt;=18,INDEX($GV:$GV,$JF847+18),"")</f>
      </c>
      <c r="HP847">
        <f>IF($JG847&gt;=19,INDEX($GV:$GV,$JF847+19),"")</f>
      </c>
      <c r="HQ847">
        <f>IF($JG847&gt;=20,INDEX($GV:$GV,$JF847+20),"")</f>
      </c>
      <c r="HR847">
        <f>IF($JG847&gt;=21,INDEX($GV:$GV,$JF847+21),"")</f>
      </c>
      <c r="HS847">
        <f>IF($JG847&gt;=22,INDEX($GV:$GV,$JF847+22),"")</f>
      </c>
      <c r="HT847">
        <f>IF($JG847&gt;=23,INDEX($GV:$GV,$JF847+23),"")</f>
      </c>
      <c r="HU847">
        <f>IF($JG847&gt;=24,INDEX($GV:$GV,$JF847+24),"")</f>
      </c>
      <c r="HV847">
        <f>IF($JG847&gt;=25,INDEX($GV:$GV,$JF847+25),"")</f>
      </c>
      <c r="HW847">
        <f>IF($JG847&gt;=26,INDEX($GV:$GV,$JF847+26),"")</f>
      </c>
      <c r="HX847">
        <f>IF($JG847&gt;=27,INDEX($GV:$GV,$JF847+27),"")</f>
      </c>
      <c r="HY847">
        <f>IF($JG847&gt;=28,INDEX($GV:$GV,$JF847+28),"")</f>
      </c>
      <c r="HZ847">
        <f>IF($JG847&gt;=29,INDEX($GV:$GV,$JF847+29),"")</f>
      </c>
      <c r="IA847">
        <f>IF($JG847&gt;=30,INDEX($GV:$GV,$JF847+30),"")</f>
      </c>
      <c r="IB847">
        <f>IF($JG847&gt;=31,INDEX($GV:$GV,$JF847+31),"")</f>
      </c>
      <c r="IC847">
        <f>IF($JG847&gt;=32,INDEX($GV:$GV,$JF847+32),"")</f>
      </c>
      <c r="ID847">
        <f>IF($JG847&gt;=33,INDEX($GV:$GV,$JF847+33),"")</f>
      </c>
      <c r="IE847">
        <f>IF($JG847&gt;=34,INDEX($GV:$GV,$JF847+34),"")</f>
      </c>
      <c r="IF847">
        <f>IF($JG847&gt;=35,INDEX($GV:$GV,$JF847+35),"")</f>
      </c>
      <c r="IG847">
        <f>IF($JG847&gt;=36,INDEX($GV:$GV,$JF847+36),"")</f>
      </c>
      <c r="IH847">
        <f>IF($JG847&gt;=37,INDEX($GV:$GV,$JF847+37),"")</f>
      </c>
      <c r="II847">
        <f>IF($JG847&gt;=38,INDEX($GV:$GV,$JF847+38),"")</f>
      </c>
      <c r="IJ847">
        <f>IF($JG847&gt;=39,INDEX($GV:$GV,$JF847+39),"")</f>
      </c>
      <c r="IK847">
        <f>IF($JG847&gt;=40,INDEX($GV:$GV,$JF847+40),"")</f>
      </c>
      <c r="IL847">
        <f>IF($JG847&gt;=41,INDEX($GV:$GV,$JF847+41),"")</f>
      </c>
      <c r="IM847">
        <f>IF($JG847&gt;=42,INDEX($GV:$GV,$JF847+42),"")</f>
      </c>
      <c r="IN847">
        <f>IF($JG847&gt;=43,INDEX($GV:$GV,$JF847+43),"")</f>
      </c>
      <c r="IO847">
        <f>IF($JG847&gt;=44,INDEX($GV:$GV,$JF847+44),"")</f>
      </c>
      <c r="IP847">
        <f>IF($JG847&gt;=45,INDEX($GV:$GV,$JF847+45),"")</f>
      </c>
      <c r="IQ847">
        <f>IF($JG847&gt;=46,INDEX($GV:$GV,$JF847+46),"")</f>
      </c>
      <c r="IR847">
        <f>IF($JG847&gt;=47,INDEX($GV:$GV,$JF847+47),"")</f>
      </c>
      <c r="IS847">
        <f>IF($JG847&gt;=48,INDEX($GV:$GV,$JF847+48),"")</f>
      </c>
      <c r="IT847">
        <f>IF($JG847&gt;=49,INDEX($GV:$GV,$JF847+49),"")</f>
      </c>
      <c r="IU847">
        <f>IF($JG847&gt;=50,INDEX($GV:$GV,$JF847+50),"")</f>
      </c>
      <c r="IV847">
        <f>IF($JG847&gt;=51,INDEX($GV:$GV,$JF847+51),"")</f>
      </c>
      <c r="IW847">
        <f>IF($JG847&gt;=52,INDEX($GV:$GV,$JF847+52),"")</f>
      </c>
      <c r="IX847">
        <f>IF($JG847&gt;=53,INDEX($GV:$GV,$JF847+53),"")</f>
      </c>
      <c r="IY847">
        <f>IF($JG847&gt;=54,INDEX($GV:$GV,$JF847+54),"")</f>
      </c>
      <c r="IZ847">
        <f>IF($JG847&gt;=55,INDEX($GV:$GV,$JF847+55),"")</f>
      </c>
      <c r="JA847">
        <f>IF($JG847&gt;=56,INDEX($GV:$GV,$JF847+56),"")</f>
      </c>
      <c r="JB847">
        <f>IF($JG847&gt;=57,INDEX($GV:$GV,$JF847+57),"")</f>
      </c>
      <c r="JC847">
        <f>IF($JG847&gt;=58,INDEX($GV:$GV,$JF847+58),"")</f>
      </c>
      <c r="JD847">
        <f>IF($JG847&gt;=59,INDEX($GV:$GV,$JF847+59),"")</f>
      </c>
      <c r="JE847">
        <f>IF($JG847&gt;=60,INDEX($GV:$GV,$JF847+60),"")</f>
      </c>
      <c r="JF847">
        <f>IFERROR(MATCH($GU847,$GV$2:$GV$322,0)+1,0)</f>
      </c>
      <c r="JG847">
        <f>IFERROR(INDEX($GW$2:$GW$322,MATCH($GU847,$GV$2:$GV$322,0)),0)</f>
      </c>
      <c r="JH847" t="s">
        <v>44</v>
      </c>
      <c r="JI847" t="s">
        <v>44</v>
      </c>
    </row>
    <row r="848" spans="1:269" x14ac:dyDescent="0.25">
      <c r="R848">
        <f>IF(OR($U848="",$Q848=""),"",IFERROR($U848/$Q848,0))</f>
      </c>
      <c r="S848">
        <f>IF($U848="","",
SUM($T848,$V848,$AA848,$W848,$Y848)*
(1-IF($AB848="",0,VALUE($AB848)/100)))</f>
      </c>
      <c r="T848">
        <f>IF($U848="","",$U848)</f>
      </c>
      <c r="V848">
        <f>IF($U848="","",
IF($O848="","",
IF(ISNUMBER(SEARCH("exempt",LOWER($O848))),0,
$U848*(VALUE(SUBSTITUTE($O848,"%",""))/100))))</f>
      </c>
      <c r="AC848">
        <f>IFERROR(IF(FIND(" - ",$K848)&gt;0,MID($K848,FIND(" - ",$K848)+3,LEN($K848)),""),"")</f>
      </c>
      <c r="AL848" t="s">
        <v>1892</v>
      </c>
      <c r="AT848">
        <f>IFERROR(LEFT($K848,FIND(" - ",$K848)-1),$K848)</f>
      </c>
      <c r="AW848">
        <f>IF($CL848&gt;=1,INDEX($AU:$AU,$CK848+1),"")</f>
      </c>
      <c r="AX848">
        <f>IF($CL848&gt;=2,INDEX($AU:$AU,$CK848+2),"")</f>
      </c>
      <c r="AY848">
        <f>IF($CL848&gt;=3,INDEX($AU:$AU,$CK848+3),"")</f>
      </c>
      <c r="AZ848">
        <f>IF($CL848&gt;=4,INDEX($AU:$AU,$CK848+4),"")</f>
      </c>
      <c r="BA848">
        <f>IF($CL848&gt;=5,INDEX($AU:$AU,$CK848+5),"")</f>
      </c>
      <c r="BB848">
        <f>IF($CL848&gt;=6,INDEX($AU:$AU,$CK848+6),"")</f>
      </c>
      <c r="BC848">
        <f>IF($CL848&gt;=7,INDEX($AU:$AU,$CK848+7),"")</f>
      </c>
      <c r="BD848">
        <f>IF($CL848&gt;=8,INDEX($AU:$AU,$CK848+8),"")</f>
      </c>
      <c r="BE848">
        <f>IF($CL848&gt;=9,INDEX($AU:$AU,$CK848+9),"")</f>
      </c>
      <c r="BF848">
        <f>IF($CL848&gt;=10,INDEX($AU:$AU,$CK848+10),"")</f>
      </c>
      <c r="BG848">
        <f>IF($CL848&gt;=11,INDEX($AU:$AU,$CK848+11),"")</f>
      </c>
      <c r="BH848">
        <f>IF($CL848&gt;=12,INDEX($AU:$AU,$CK848+12),"")</f>
      </c>
      <c r="BI848">
        <f>IF($CL848&gt;=13,INDEX($AU:$AU,$CK848+13),"")</f>
      </c>
      <c r="BJ848">
        <f>IF($CL848&gt;=14,INDEX($AU:$AU,$CK848+14),"")</f>
      </c>
      <c r="BK848">
        <f>IF($CL848&gt;=15,INDEX($AU:$AU,$CK848+15),"")</f>
      </c>
      <c r="BL848">
        <f>IF($CL848&gt;=16,INDEX($AU:$AU,$CK848+16),"")</f>
      </c>
      <c r="BM848">
        <f>IF($CL848&gt;=17,INDEX($AU:$AU,$CK848+17),"")</f>
      </c>
      <c r="BN848">
        <f>IF($CL848&gt;=18,INDEX($AU:$AU,$CK848+18),"")</f>
      </c>
      <c r="BO848">
        <f>IF($CL848&gt;=19,INDEX($AU:$AU,$CK848+19),"")</f>
      </c>
      <c r="BP848">
        <f>IF($CL848&gt;=20,INDEX($AU:$AU,$CK848+20),"")</f>
      </c>
      <c r="BQ848">
        <f>IF($CL848&gt;=21,INDEX($AU:$AU,$CK848+21),"")</f>
      </c>
      <c r="BR848">
        <f>IF($CL848&gt;=22,INDEX($AU:$AU,$CK848+22),"")</f>
      </c>
      <c r="BS848">
        <f>IF($CL848&gt;=23,INDEX($AU:$AU,$CK848+23),"")</f>
      </c>
      <c r="BT848">
        <f>IF($CL848&gt;=24,INDEX($AU:$AU,$CK848+24),"")</f>
      </c>
      <c r="BU848">
        <f>IF($CL848&gt;=25,INDEX($AU:$AU,$CK848+25),"")</f>
      </c>
      <c r="BV848">
        <f>IF($CL848&gt;=26,INDEX($AU:$AU,$CK848+26),"")</f>
      </c>
      <c r="BW848">
        <f>IF($CL848&gt;=27,INDEX($AU:$AU,$CK848+27),"")</f>
      </c>
      <c r="BX848">
        <f>IF($CL848&gt;=28,INDEX($AU:$AU,$CK848+28),"")</f>
      </c>
      <c r="BY848">
        <f>IF($CL848&gt;=29,INDEX($AU:$AU,$CK848+29),"")</f>
      </c>
      <c r="BZ848">
        <f>IF($CL848&gt;=30,INDEX($AU:$AU,$CK848+30),"")</f>
      </c>
      <c r="CA848">
        <f>IF($CL848&gt;=31,INDEX($AU:$AU,$CK848+31),"")</f>
      </c>
      <c r="CB848">
        <f>IF($CL848&gt;=32,INDEX($AU:$AU,$CK848+32),"")</f>
      </c>
      <c r="CC848">
        <f>IF($CL848&gt;=33,INDEX($AU:$AU,$CK848+33),"")</f>
      </c>
      <c r="CD848">
        <f>IF($CL848&gt;=34,INDEX($AU:$AU,$CK848+34),"")</f>
      </c>
      <c r="CE848">
        <f>IF($CL848&gt;=35,INDEX($AU:$AU,$CK848+35),"")</f>
      </c>
      <c r="CF848">
        <f>IF($CL848&gt;=36,INDEX($AU:$AU,$CK848+36),"")</f>
      </c>
      <c r="CG848">
        <f>IF($CL848&gt;=37,INDEX($AU:$AU,$CK848+37),"")</f>
      </c>
      <c r="CH848">
        <f>IF($CL848&gt;=38,INDEX($AU:$AU,$CK848+38),"")</f>
      </c>
      <c r="CI848">
        <f>IF($CL848&gt;=39,INDEX($AU:$AU,$CK848+39),"")</f>
      </c>
      <c r="CJ848">
        <f>IF($CL848&gt;=40,INDEX($AU:$AU,$CK848+40),"")</f>
      </c>
      <c r="CK848">
        <f>IFERROR(MATCH($AT848,$AU$2:$AU$133,0)+1,0)</f>
      </c>
      <c r="CL848">
        <f>IFERROR(INDEX($AV$2:$AV$133,MATCH($AT848,$AU$2:$AU$133,0)),0)</f>
      </c>
      <c r="CM848">
        <f>IFERROR(LEFT($L848,FIND(" - ",$L848)-1),$L848)</f>
      </c>
      <c r="CN848" t="s">
        <v>1893</v>
      </c>
      <c r="CO848">
        <v>1</v>
      </c>
      <c r="CP848">
        <f>IF($DK848&gt;=1,INDEX($CN:$CN,$DJ848+1),"")</f>
      </c>
      <c r="CQ848">
        <f>IF($DK848&gt;=2,INDEX($CN:$CN,$DJ848+2),"")</f>
      </c>
      <c r="CR848">
        <f>IF($DK848&gt;=3,INDEX($CN:$CN,$DJ848+3),"")</f>
      </c>
      <c r="CS848">
        <f>IF($DK848&gt;=4,INDEX($CN:$CN,$DJ848+4),"")</f>
      </c>
      <c r="CT848">
        <f>IF($DK848&gt;=5,INDEX($CN:$CN,$DJ848+5),"")</f>
      </c>
      <c r="CU848">
        <f>IF($DK848&gt;=6,INDEX($CN:$CN,$DJ848+6),"")</f>
      </c>
      <c r="CV848">
        <f>IF($DK848&gt;=7,INDEX($CN:$CN,$DJ848+7),"")</f>
      </c>
      <c r="CW848">
        <f>IF($DK848&gt;=8,INDEX($CN:$CN,$DJ848+8),"")</f>
      </c>
      <c r="CX848">
        <f>IF($DK848&gt;=9,INDEX($CN:$CN,$DJ848+9),"")</f>
      </c>
      <c r="CY848">
        <f>IF($DK848&gt;=10,INDEX($CN:$CN,$DJ848+10),"")</f>
      </c>
      <c r="CZ848">
        <f>IF($DK848&gt;=11,INDEX($CN:$CN,$DJ848+11),"")</f>
      </c>
      <c r="DA848">
        <f>IF($DK848&gt;=12,INDEX($CN:$CN,$DJ848+12),"")</f>
      </c>
      <c r="DB848">
        <f>IF($DK848&gt;=13,INDEX($CN:$CN,$DJ848+13),"")</f>
      </c>
      <c r="DC848">
        <f>IF($DK848&gt;=14,INDEX($CN:$CN,$DJ848+14),"")</f>
      </c>
      <c r="DD848">
        <f>IF($DK848&gt;=15,INDEX($CN:$CN,$DJ848+15),"")</f>
      </c>
      <c r="DE848">
        <f>IF($DK848&gt;=16,INDEX($CN:$CN,$DJ848+16),"")</f>
      </c>
      <c r="DF848">
        <f>IF($DK848&gt;=17,INDEX($CN:$CN,$DJ848+17),"")</f>
      </c>
      <c r="DG848">
        <f>IF($DK848&gt;=18,INDEX($CN:$CN,$DJ848+18),"")</f>
      </c>
      <c r="DH848">
        <f>IF($DK848&gt;=19,INDEX($CN:$CN,$DJ848+19),"")</f>
      </c>
      <c r="DI848">
        <f>IF($DK848&gt;=20,INDEX($CN:$CN,$DJ848+20),"")</f>
      </c>
      <c r="DJ848">
        <f>IFERROR(MATCH($CM848,$CN$2:$CN$1089,0)+1,0)</f>
      </c>
      <c r="DK848">
        <f>IFERROR(INDEX($CO$2:$CO$1089,MATCH($CM848,$CN$2:$CN$1089,0)),0)</f>
      </c>
      <c r="DL848">
        <f>IFERROR(INDEX($AS:$AS,MATCH($O848,$AR:$AR,0))&amp;"","")</f>
      </c>
      <c r="DP848">
        <f>IF($GS848&gt;=1,INDEX($DM:$DM,$GR848+1),"")</f>
      </c>
      <c r="DQ848">
        <f>IF($GS848&gt;=2,INDEX($DM:$DM,$GR848+2),"")</f>
      </c>
      <c r="DR848">
        <f>IF($GS848&gt;=3,INDEX($DM:$DM,$GR848+3),"")</f>
      </c>
      <c r="DS848">
        <f>IF($GS848&gt;=4,INDEX($DM:$DM,$GR848+4),"")</f>
      </c>
      <c r="DT848">
        <f>IF($GS848&gt;=5,INDEX($DM:$DM,$GR848+5),"")</f>
      </c>
      <c r="DU848">
        <f>IF($GS848&gt;=6,INDEX($DM:$DM,$GR848+6),"")</f>
      </c>
      <c r="DV848">
        <f>IF($GS848&gt;=7,INDEX($DM:$DM,$GR848+7),"")</f>
      </c>
      <c r="DW848">
        <f>IF($GS848&gt;=8,INDEX($DM:$DM,$GR848+8),"")</f>
      </c>
      <c r="DX848">
        <f>IF($GS848&gt;=9,INDEX($DM:$DM,$GR848+9),"")</f>
      </c>
      <c r="DY848">
        <f>IF($GS848&gt;=10,INDEX($DM:$DM,$GR848+10),"")</f>
      </c>
      <c r="DZ848">
        <f>IF($GS848&gt;=11,INDEX($DM:$DM,$GR848+11),"")</f>
      </c>
      <c r="EA848">
        <f>IF($GS848&gt;=12,INDEX($DM:$DM,$GR848+12),"")</f>
      </c>
      <c r="EB848">
        <f>IF($GS848&gt;=13,INDEX($DM:$DM,$GR848+13),"")</f>
      </c>
      <c r="EC848">
        <f>IF($GS848&gt;=14,INDEX($DM:$DM,$GR848+14),"")</f>
      </c>
      <c r="ED848">
        <f>IF($GS848&gt;=15,INDEX($DM:$DM,$GR848+15),"")</f>
      </c>
      <c r="EE848">
        <f>IF($GS848&gt;=16,INDEX($DM:$DM,$GR848+16),"")</f>
      </c>
      <c r="EF848">
        <f>IF($GS848&gt;=17,INDEX($DM:$DM,$GR848+17),"")</f>
      </c>
      <c r="EG848">
        <f>IF($GS848&gt;=18,INDEX($DM:$DM,$GR848+18),"")</f>
      </c>
      <c r="EH848">
        <f>IF($GS848&gt;=19,INDEX($DM:$DM,$GR848+19),"")</f>
      </c>
      <c r="EI848">
        <f>IF($GS848&gt;=20,INDEX($DM:$DM,$GR848+20),"")</f>
      </c>
      <c r="EJ848">
        <f>IF($GS848&gt;=21,INDEX($DM:$DM,$GR848+21),"")</f>
      </c>
      <c r="EK848">
        <f>IF($GS848&gt;=22,INDEX($DM:$DM,$GR848+22),"")</f>
      </c>
      <c r="EL848">
        <f>IF($GS848&gt;=23,INDEX($DM:$DM,$GR848+23),"")</f>
      </c>
      <c r="EM848">
        <f>IF($GS848&gt;=24,INDEX($DM:$DM,$GR848+24),"")</f>
      </c>
      <c r="EN848">
        <f>IF($GS848&gt;=25,INDEX($DM:$DM,$GR848+25),"")</f>
      </c>
      <c r="EO848">
        <f>IF($GS848&gt;=26,INDEX($DM:$DM,$GR848+26),"")</f>
      </c>
      <c r="EP848">
        <f>IF($GS848&gt;=27,INDEX($DM:$DM,$GR848+27),"")</f>
      </c>
      <c r="EQ848">
        <f>IF($GS848&gt;=28,INDEX($DM:$DM,$GR848+28),"")</f>
      </c>
      <c r="ER848">
        <f>IF($GS848&gt;=29,INDEX($DM:$DM,$GR848+29),"")</f>
      </c>
      <c r="ES848">
        <f>IF($GS848&gt;=30,INDEX($DM:$DM,$GR848+30),"")</f>
      </c>
      <c r="ET848">
        <f>IF($GS848&gt;=31,INDEX($DM:$DM,$GR848+31),"")</f>
      </c>
      <c r="EU848">
        <f>IF($GS848&gt;=32,INDEX($DM:$DM,$GR848+32),"")</f>
      </c>
      <c r="EV848">
        <f>IF($GS848&gt;=33,INDEX($DM:$DM,$GR848+33),"")</f>
      </c>
      <c r="EW848">
        <f>IF($GS848&gt;=34,INDEX($DM:$DM,$GR848+34),"")</f>
      </c>
      <c r="EX848">
        <f>IF($GS848&gt;=35,INDEX($DM:$DM,$GR848+35),"")</f>
      </c>
      <c r="EY848">
        <f>IF($GS848&gt;=36,INDEX($DM:$DM,$GR848+36),"")</f>
      </c>
      <c r="EZ848">
        <f>IF($GS848&gt;=37,INDEX($DM:$DM,$GR848+37),"")</f>
      </c>
      <c r="FA848">
        <f>IF($GS848&gt;=38,INDEX($DM:$DM,$GR848+38),"")</f>
      </c>
      <c r="FB848">
        <f>IF($GS848&gt;=39,INDEX($DM:$DM,$GR848+39),"")</f>
      </c>
      <c r="FC848">
        <f>IF($GS848&gt;=40,INDEX($DM:$DM,$GR848+40),"")</f>
      </c>
      <c r="FD848">
        <f>IF($GS848&gt;=1,INDEX($DN:$DN,$GR848+1),"")</f>
      </c>
      <c r="FE848">
        <f>IF($GS848&gt;=2,INDEX($DN:$DN,$GR848+2),"")</f>
      </c>
      <c r="FF848">
        <f>IF($GS848&gt;=3,INDEX($DN:$DN,$GR848+3),"")</f>
      </c>
      <c r="FG848">
        <f>IF($GS848&gt;=4,INDEX($DN:$DN,$GR848+4),"")</f>
      </c>
      <c r="FH848">
        <f>IF($GS848&gt;=5,INDEX($DN:$DN,$GR848+5),"")</f>
      </c>
      <c r="FI848">
        <f>IF($GS848&gt;=6,INDEX($DN:$DN,$GR848+6),"")</f>
      </c>
      <c r="FJ848">
        <f>IF($GS848&gt;=7,INDEX($DN:$DN,$GR848+7),"")</f>
      </c>
      <c r="FK848">
        <f>IF($GS848&gt;=8,INDEX($DN:$DN,$GR848+8),"")</f>
      </c>
      <c r="FL848">
        <f>IF($GS848&gt;=9,INDEX($DN:$DN,$GR848+9),"")</f>
      </c>
      <c r="FM848">
        <f>IF($GS848&gt;=10,INDEX($DN:$DN,$GR848+10),"")</f>
      </c>
      <c r="FN848">
        <f>IF($GS848&gt;=11,INDEX($DN:$DN,$GR848+11),"")</f>
      </c>
      <c r="FO848">
        <f>IF($GS848&gt;=12,INDEX($DN:$DN,$GR848+12),"")</f>
      </c>
      <c r="FP848">
        <f>IF($GS848&gt;=13,INDEX($DN:$DN,$GR848+13),"")</f>
      </c>
      <c r="FQ848">
        <f>IF($GS848&gt;=14,INDEX($DN:$DN,$GR848+14),"")</f>
      </c>
      <c r="FR848">
        <f>IF($GS848&gt;=15,INDEX($DN:$DN,$GR848+15),"")</f>
      </c>
      <c r="FS848">
        <f>IF($GS848&gt;=16,INDEX($DN:$DN,$GR848+16),"")</f>
      </c>
      <c r="FT848">
        <f>IF($GS848&gt;=17,INDEX($DN:$DN,$GR848+17),"")</f>
      </c>
      <c r="FU848">
        <f>IF($GS848&gt;=18,INDEX($DN:$DN,$GR848+18),"")</f>
      </c>
      <c r="FV848">
        <f>IF($GS848&gt;=19,INDEX($DN:$DN,$GR848+19),"")</f>
      </c>
      <c r="FW848">
        <f>IF($GS848&gt;=20,INDEX($DN:$DN,$GR848+20),"")</f>
      </c>
      <c r="FX848">
        <f>IF($GS848&gt;=21,INDEX($DN:$DN,$GR848+21),"")</f>
      </c>
      <c r="FY848">
        <f>IF($GS848&gt;=22,INDEX($DN:$DN,$GR848+22),"")</f>
      </c>
      <c r="FZ848">
        <f>IF($GS848&gt;=23,INDEX($DN:$DN,$GR848+23),"")</f>
      </c>
      <c r="GA848">
        <f>IF($GS848&gt;=24,INDEX($DN:$DN,$GR848+24),"")</f>
      </c>
      <c r="GB848">
        <f>IF($GS848&gt;=25,INDEX($DN:$DN,$GR848+25),"")</f>
      </c>
      <c r="GC848">
        <f>IF($GS848&gt;=26,INDEX($DN:$DN,$GR848+26),"")</f>
      </c>
      <c r="GD848">
        <f>IF($GS848&gt;=27,INDEX($DN:$DN,$GR848+27),"")</f>
      </c>
      <c r="GE848">
        <f>IF($GS848&gt;=28,INDEX($DN:$DN,$GR848+28),"")</f>
      </c>
      <c r="GF848">
        <f>IF($GS848&gt;=29,INDEX($DN:$DN,$GR848+29),"")</f>
      </c>
      <c r="GG848">
        <f>IF($GS848&gt;=30,INDEX($DN:$DN,$GR848+30),"")</f>
      </c>
      <c r="GH848">
        <f>IF($GS848&gt;=31,INDEX($DN:$DN,$GR848+31),"")</f>
      </c>
      <c r="GI848">
        <f>IF($GS848&gt;=32,INDEX($DN:$DN,$GR848+32),"")</f>
      </c>
      <c r="GJ848">
        <f>IF($GS848&gt;=33,INDEX($DN:$DN,$GR848+33),"")</f>
      </c>
      <c r="GK848">
        <f>IF($GS848&gt;=34,INDEX($DN:$DN,$GR848+34),"")</f>
      </c>
      <c r="GL848">
        <f>IF($GS848&gt;=35,INDEX($DN:$DN,$GR848+35),"")</f>
      </c>
      <c r="GM848">
        <f>IF($GS848&gt;=36,INDEX($DN:$DN,$GR848+36),"")</f>
      </c>
      <c r="GN848">
        <f>IF($GS848&gt;=37,INDEX($DN:$DN,$GR848+37),"")</f>
      </c>
      <c r="GO848">
        <f>IF($GS848&gt;=38,INDEX($DN:$DN,$GR848+38),"")</f>
      </c>
      <c r="GP848">
        <f>IF($GS848&gt;=39,INDEX($DN:$DN,$GR848+39),"")</f>
      </c>
      <c r="GQ848">
        <f>IF($GS848&gt;=40,INDEX($DN:$DN,$GR848+40),"")</f>
      </c>
      <c r="GR848">
        <f>IFERROR(MATCH($DL848,$DM$2:$DM$148,0)+1,0)</f>
      </c>
      <c r="GS848">
        <f>IFERROR(INDEX($DO$2:$DO$148,MATCH($DL848,$DM$2:$DM$148,0)),0)</f>
      </c>
      <c r="GT848">
        <f>IFERROR(MATCH($Z848,$DP$848:$FC$848,0),0)</f>
      </c>
      <c r="GU848">
        <f>IF($GT848&gt;0,INDEX($FD$848:$GQ$848,$GT848),"")</f>
      </c>
      <c r="GX848">
        <f>IF($JG848&gt;=1,INDEX($GV:$GV,$JF848+1),"")</f>
      </c>
      <c r="GY848">
        <f>IF($JG848&gt;=2,INDEX($GV:$GV,$JF848+2),"")</f>
      </c>
      <c r="GZ848">
        <f>IF($JG848&gt;=3,INDEX($GV:$GV,$JF848+3),"")</f>
      </c>
      <c r="HA848">
        <f>IF($JG848&gt;=4,INDEX($GV:$GV,$JF848+4),"")</f>
      </c>
      <c r="HB848">
        <f>IF($JG848&gt;=5,INDEX($GV:$GV,$JF848+5),"")</f>
      </c>
      <c r="HC848">
        <f>IF($JG848&gt;=6,INDEX($GV:$GV,$JF848+6),"")</f>
      </c>
      <c r="HD848">
        <f>IF($JG848&gt;=7,INDEX($GV:$GV,$JF848+7),"")</f>
      </c>
      <c r="HE848">
        <f>IF($JG848&gt;=8,INDEX($GV:$GV,$JF848+8),"")</f>
      </c>
      <c r="HF848">
        <f>IF($JG848&gt;=9,INDEX($GV:$GV,$JF848+9),"")</f>
      </c>
      <c r="HG848">
        <f>IF($JG848&gt;=10,INDEX($GV:$GV,$JF848+10),"")</f>
      </c>
      <c r="HH848">
        <f>IF($JG848&gt;=11,INDEX($GV:$GV,$JF848+11),"")</f>
      </c>
      <c r="HI848">
        <f>IF($JG848&gt;=12,INDEX($GV:$GV,$JF848+12),"")</f>
      </c>
      <c r="HJ848">
        <f>IF($JG848&gt;=13,INDEX($GV:$GV,$JF848+13),"")</f>
      </c>
      <c r="HK848">
        <f>IF($JG848&gt;=14,INDEX($GV:$GV,$JF848+14),"")</f>
      </c>
      <c r="HL848">
        <f>IF($JG848&gt;=15,INDEX($GV:$GV,$JF848+15),"")</f>
      </c>
      <c r="HM848">
        <f>IF($JG848&gt;=16,INDEX($GV:$GV,$JF848+16),"")</f>
      </c>
      <c r="HN848">
        <f>IF($JG848&gt;=17,INDEX($GV:$GV,$JF848+17),"")</f>
      </c>
      <c r="HO848">
        <f>IF($JG848&gt;=18,INDEX($GV:$GV,$JF848+18),"")</f>
      </c>
      <c r="HP848">
        <f>IF($JG848&gt;=19,INDEX($GV:$GV,$JF848+19),"")</f>
      </c>
      <c r="HQ848">
        <f>IF($JG848&gt;=20,INDEX($GV:$GV,$JF848+20),"")</f>
      </c>
      <c r="HR848">
        <f>IF($JG848&gt;=21,INDEX($GV:$GV,$JF848+21),"")</f>
      </c>
      <c r="HS848">
        <f>IF($JG848&gt;=22,INDEX($GV:$GV,$JF848+22),"")</f>
      </c>
      <c r="HT848">
        <f>IF($JG848&gt;=23,INDEX($GV:$GV,$JF848+23),"")</f>
      </c>
      <c r="HU848">
        <f>IF($JG848&gt;=24,INDEX($GV:$GV,$JF848+24),"")</f>
      </c>
      <c r="HV848">
        <f>IF($JG848&gt;=25,INDEX($GV:$GV,$JF848+25),"")</f>
      </c>
      <c r="HW848">
        <f>IF($JG848&gt;=26,INDEX($GV:$GV,$JF848+26),"")</f>
      </c>
      <c r="HX848">
        <f>IF($JG848&gt;=27,INDEX($GV:$GV,$JF848+27),"")</f>
      </c>
      <c r="HY848">
        <f>IF($JG848&gt;=28,INDEX($GV:$GV,$JF848+28),"")</f>
      </c>
      <c r="HZ848">
        <f>IF($JG848&gt;=29,INDEX($GV:$GV,$JF848+29),"")</f>
      </c>
      <c r="IA848">
        <f>IF($JG848&gt;=30,INDEX($GV:$GV,$JF848+30),"")</f>
      </c>
      <c r="IB848">
        <f>IF($JG848&gt;=31,INDEX($GV:$GV,$JF848+31),"")</f>
      </c>
      <c r="IC848">
        <f>IF($JG848&gt;=32,INDEX($GV:$GV,$JF848+32),"")</f>
      </c>
      <c r="ID848">
        <f>IF($JG848&gt;=33,INDEX($GV:$GV,$JF848+33),"")</f>
      </c>
      <c r="IE848">
        <f>IF($JG848&gt;=34,INDEX($GV:$GV,$JF848+34),"")</f>
      </c>
      <c r="IF848">
        <f>IF($JG848&gt;=35,INDEX($GV:$GV,$JF848+35),"")</f>
      </c>
      <c r="IG848">
        <f>IF($JG848&gt;=36,INDEX($GV:$GV,$JF848+36),"")</f>
      </c>
      <c r="IH848">
        <f>IF($JG848&gt;=37,INDEX($GV:$GV,$JF848+37),"")</f>
      </c>
      <c r="II848">
        <f>IF($JG848&gt;=38,INDEX($GV:$GV,$JF848+38),"")</f>
      </c>
      <c r="IJ848">
        <f>IF($JG848&gt;=39,INDEX($GV:$GV,$JF848+39),"")</f>
      </c>
      <c r="IK848">
        <f>IF($JG848&gt;=40,INDEX($GV:$GV,$JF848+40),"")</f>
      </c>
      <c r="IL848">
        <f>IF($JG848&gt;=41,INDEX($GV:$GV,$JF848+41),"")</f>
      </c>
      <c r="IM848">
        <f>IF($JG848&gt;=42,INDEX($GV:$GV,$JF848+42),"")</f>
      </c>
      <c r="IN848">
        <f>IF($JG848&gt;=43,INDEX($GV:$GV,$JF848+43),"")</f>
      </c>
      <c r="IO848">
        <f>IF($JG848&gt;=44,INDEX($GV:$GV,$JF848+44),"")</f>
      </c>
      <c r="IP848">
        <f>IF($JG848&gt;=45,INDEX($GV:$GV,$JF848+45),"")</f>
      </c>
      <c r="IQ848">
        <f>IF($JG848&gt;=46,INDEX($GV:$GV,$JF848+46),"")</f>
      </c>
      <c r="IR848">
        <f>IF($JG848&gt;=47,INDEX($GV:$GV,$JF848+47),"")</f>
      </c>
      <c r="IS848">
        <f>IF($JG848&gt;=48,INDEX($GV:$GV,$JF848+48),"")</f>
      </c>
      <c r="IT848">
        <f>IF($JG848&gt;=49,INDEX($GV:$GV,$JF848+49),"")</f>
      </c>
      <c r="IU848">
        <f>IF($JG848&gt;=50,INDEX($GV:$GV,$JF848+50),"")</f>
      </c>
      <c r="IV848">
        <f>IF($JG848&gt;=51,INDEX($GV:$GV,$JF848+51),"")</f>
      </c>
      <c r="IW848">
        <f>IF($JG848&gt;=52,INDEX($GV:$GV,$JF848+52),"")</f>
      </c>
      <c r="IX848">
        <f>IF($JG848&gt;=53,INDEX($GV:$GV,$JF848+53),"")</f>
      </c>
      <c r="IY848">
        <f>IF($JG848&gt;=54,INDEX($GV:$GV,$JF848+54),"")</f>
      </c>
      <c r="IZ848">
        <f>IF($JG848&gt;=55,INDEX($GV:$GV,$JF848+55),"")</f>
      </c>
      <c r="JA848">
        <f>IF($JG848&gt;=56,INDEX($GV:$GV,$JF848+56),"")</f>
      </c>
      <c r="JB848">
        <f>IF($JG848&gt;=57,INDEX($GV:$GV,$JF848+57),"")</f>
      </c>
      <c r="JC848">
        <f>IF($JG848&gt;=58,INDEX($GV:$GV,$JF848+58),"")</f>
      </c>
      <c r="JD848">
        <f>IF($JG848&gt;=59,INDEX($GV:$GV,$JF848+59),"")</f>
      </c>
      <c r="JE848">
        <f>IF($JG848&gt;=60,INDEX($GV:$GV,$JF848+60),"")</f>
      </c>
      <c r="JF848">
        <f>IFERROR(MATCH($GU848,$GV$2:$GV$322,0)+1,0)</f>
      </c>
      <c r="JG848">
        <f>IFERROR(INDEX($GW$2:$GW$322,MATCH($GU848,$GV$2:$GV$322,0)),0)</f>
      </c>
      <c r="JH848" t="s">
        <v>44</v>
      </c>
      <c r="JI848" t="s">
        <v>44</v>
      </c>
    </row>
    <row r="849" spans="1:269" x14ac:dyDescent="0.25">
      <c r="R849">
        <f>IF(OR($U849="",$Q849=""),"",IFERROR($U849/$Q849,0))</f>
      </c>
      <c r="S849">
        <f>IF($U849="","",
SUM($T849,$V849,$AA849,$W849,$Y849)*
(1-IF($AB849="",0,VALUE($AB849)/100)))</f>
      </c>
      <c r="T849">
        <f>IF($U849="","",$U849)</f>
      </c>
      <c r="V849">
        <f>IF($U849="","",
IF($O849="","",
IF(ISNUMBER(SEARCH("exempt",LOWER($O849))),0,
$U849*(VALUE(SUBSTITUTE($O849,"%",""))/100))))</f>
      </c>
      <c r="AC849">
        <f>IFERROR(IF(FIND(" - ",$K849)&gt;0,MID($K849,FIND(" - ",$K849)+3,LEN($K849)),""),"")</f>
      </c>
      <c r="AL849" t="s">
        <v>1894</v>
      </c>
      <c r="AT849">
        <f>IFERROR(LEFT($K849,FIND(" - ",$K849)-1),$K849)</f>
      </c>
      <c r="AW849">
        <f>IF($CL849&gt;=1,INDEX($AU:$AU,$CK849+1),"")</f>
      </c>
      <c r="AX849">
        <f>IF($CL849&gt;=2,INDEX($AU:$AU,$CK849+2),"")</f>
      </c>
      <c r="AY849">
        <f>IF($CL849&gt;=3,INDEX($AU:$AU,$CK849+3),"")</f>
      </c>
      <c r="AZ849">
        <f>IF($CL849&gt;=4,INDEX($AU:$AU,$CK849+4),"")</f>
      </c>
      <c r="BA849">
        <f>IF($CL849&gt;=5,INDEX($AU:$AU,$CK849+5),"")</f>
      </c>
      <c r="BB849">
        <f>IF($CL849&gt;=6,INDEX($AU:$AU,$CK849+6),"")</f>
      </c>
      <c r="BC849">
        <f>IF($CL849&gt;=7,INDEX($AU:$AU,$CK849+7),"")</f>
      </c>
      <c r="BD849">
        <f>IF($CL849&gt;=8,INDEX($AU:$AU,$CK849+8),"")</f>
      </c>
      <c r="BE849">
        <f>IF($CL849&gt;=9,INDEX($AU:$AU,$CK849+9),"")</f>
      </c>
      <c r="BF849">
        <f>IF($CL849&gt;=10,INDEX($AU:$AU,$CK849+10),"")</f>
      </c>
      <c r="BG849">
        <f>IF($CL849&gt;=11,INDEX($AU:$AU,$CK849+11),"")</f>
      </c>
      <c r="BH849">
        <f>IF($CL849&gt;=12,INDEX($AU:$AU,$CK849+12),"")</f>
      </c>
      <c r="BI849">
        <f>IF($CL849&gt;=13,INDEX($AU:$AU,$CK849+13),"")</f>
      </c>
      <c r="BJ849">
        <f>IF($CL849&gt;=14,INDEX($AU:$AU,$CK849+14),"")</f>
      </c>
      <c r="BK849">
        <f>IF($CL849&gt;=15,INDEX($AU:$AU,$CK849+15),"")</f>
      </c>
      <c r="BL849">
        <f>IF($CL849&gt;=16,INDEX($AU:$AU,$CK849+16),"")</f>
      </c>
      <c r="BM849">
        <f>IF($CL849&gt;=17,INDEX($AU:$AU,$CK849+17),"")</f>
      </c>
      <c r="BN849">
        <f>IF($CL849&gt;=18,INDEX($AU:$AU,$CK849+18),"")</f>
      </c>
      <c r="BO849">
        <f>IF($CL849&gt;=19,INDEX($AU:$AU,$CK849+19),"")</f>
      </c>
      <c r="BP849">
        <f>IF($CL849&gt;=20,INDEX($AU:$AU,$CK849+20),"")</f>
      </c>
      <c r="BQ849">
        <f>IF($CL849&gt;=21,INDEX($AU:$AU,$CK849+21),"")</f>
      </c>
      <c r="BR849">
        <f>IF($CL849&gt;=22,INDEX($AU:$AU,$CK849+22),"")</f>
      </c>
      <c r="BS849">
        <f>IF($CL849&gt;=23,INDEX($AU:$AU,$CK849+23),"")</f>
      </c>
      <c r="BT849">
        <f>IF($CL849&gt;=24,INDEX($AU:$AU,$CK849+24),"")</f>
      </c>
      <c r="BU849">
        <f>IF($CL849&gt;=25,INDEX($AU:$AU,$CK849+25),"")</f>
      </c>
      <c r="BV849">
        <f>IF($CL849&gt;=26,INDEX($AU:$AU,$CK849+26),"")</f>
      </c>
      <c r="BW849">
        <f>IF($CL849&gt;=27,INDEX($AU:$AU,$CK849+27),"")</f>
      </c>
      <c r="BX849">
        <f>IF($CL849&gt;=28,INDEX($AU:$AU,$CK849+28),"")</f>
      </c>
      <c r="BY849">
        <f>IF($CL849&gt;=29,INDEX($AU:$AU,$CK849+29),"")</f>
      </c>
      <c r="BZ849">
        <f>IF($CL849&gt;=30,INDEX($AU:$AU,$CK849+30),"")</f>
      </c>
      <c r="CA849">
        <f>IF($CL849&gt;=31,INDEX($AU:$AU,$CK849+31),"")</f>
      </c>
      <c r="CB849">
        <f>IF($CL849&gt;=32,INDEX($AU:$AU,$CK849+32),"")</f>
      </c>
      <c r="CC849">
        <f>IF($CL849&gt;=33,INDEX($AU:$AU,$CK849+33),"")</f>
      </c>
      <c r="CD849">
        <f>IF($CL849&gt;=34,INDEX($AU:$AU,$CK849+34),"")</f>
      </c>
      <c r="CE849">
        <f>IF($CL849&gt;=35,INDEX($AU:$AU,$CK849+35),"")</f>
      </c>
      <c r="CF849">
        <f>IF($CL849&gt;=36,INDEX($AU:$AU,$CK849+36),"")</f>
      </c>
      <c r="CG849">
        <f>IF($CL849&gt;=37,INDEX($AU:$AU,$CK849+37),"")</f>
      </c>
      <c r="CH849">
        <f>IF($CL849&gt;=38,INDEX($AU:$AU,$CK849+38),"")</f>
      </c>
      <c r="CI849">
        <f>IF($CL849&gt;=39,INDEX($AU:$AU,$CK849+39),"")</f>
      </c>
      <c r="CJ849">
        <f>IF($CL849&gt;=40,INDEX($AU:$AU,$CK849+40),"")</f>
      </c>
      <c r="CK849">
        <f>IFERROR(MATCH($AT849,$AU$2:$AU$133,0)+1,0)</f>
      </c>
      <c r="CL849">
        <f>IFERROR(INDEX($AV$2:$AV$133,MATCH($AT849,$AU$2:$AU$133,0)),0)</f>
      </c>
      <c r="CM849">
        <f>IFERROR(LEFT($L849,FIND(" - ",$L849)-1),$L849)</f>
      </c>
      <c r="CN849" t="s">
        <v>149</v>
      </c>
      <c r="CP849">
        <f>IF($DK849&gt;=1,INDEX($CN:$CN,$DJ849+1),"")</f>
      </c>
      <c r="CQ849">
        <f>IF($DK849&gt;=2,INDEX($CN:$CN,$DJ849+2),"")</f>
      </c>
      <c r="CR849">
        <f>IF($DK849&gt;=3,INDEX($CN:$CN,$DJ849+3),"")</f>
      </c>
      <c r="CS849">
        <f>IF($DK849&gt;=4,INDEX($CN:$CN,$DJ849+4),"")</f>
      </c>
      <c r="CT849">
        <f>IF($DK849&gt;=5,INDEX($CN:$CN,$DJ849+5),"")</f>
      </c>
      <c r="CU849">
        <f>IF($DK849&gt;=6,INDEX($CN:$CN,$DJ849+6),"")</f>
      </c>
      <c r="CV849">
        <f>IF($DK849&gt;=7,INDEX($CN:$CN,$DJ849+7),"")</f>
      </c>
      <c r="CW849">
        <f>IF($DK849&gt;=8,INDEX($CN:$CN,$DJ849+8),"")</f>
      </c>
      <c r="CX849">
        <f>IF($DK849&gt;=9,INDEX($CN:$CN,$DJ849+9),"")</f>
      </c>
      <c r="CY849">
        <f>IF($DK849&gt;=10,INDEX($CN:$CN,$DJ849+10),"")</f>
      </c>
      <c r="CZ849">
        <f>IF($DK849&gt;=11,INDEX($CN:$CN,$DJ849+11),"")</f>
      </c>
      <c r="DA849">
        <f>IF($DK849&gt;=12,INDEX($CN:$CN,$DJ849+12),"")</f>
      </c>
      <c r="DB849">
        <f>IF($DK849&gt;=13,INDEX($CN:$CN,$DJ849+13),"")</f>
      </c>
      <c r="DC849">
        <f>IF($DK849&gt;=14,INDEX($CN:$CN,$DJ849+14),"")</f>
      </c>
      <c r="DD849">
        <f>IF($DK849&gt;=15,INDEX($CN:$CN,$DJ849+15),"")</f>
      </c>
      <c r="DE849">
        <f>IF($DK849&gt;=16,INDEX($CN:$CN,$DJ849+16),"")</f>
      </c>
      <c r="DF849">
        <f>IF($DK849&gt;=17,INDEX($CN:$CN,$DJ849+17),"")</f>
      </c>
      <c r="DG849">
        <f>IF($DK849&gt;=18,INDEX($CN:$CN,$DJ849+18),"")</f>
      </c>
      <c r="DH849">
        <f>IF($DK849&gt;=19,INDEX($CN:$CN,$DJ849+19),"")</f>
      </c>
      <c r="DI849">
        <f>IF($DK849&gt;=20,INDEX($CN:$CN,$DJ849+20),"")</f>
      </c>
      <c r="DJ849">
        <f>IFERROR(MATCH($CM849,$CN$2:$CN$1089,0)+1,0)</f>
      </c>
      <c r="DK849">
        <f>IFERROR(INDEX($CO$2:$CO$1089,MATCH($CM849,$CN$2:$CN$1089,0)),0)</f>
      </c>
      <c r="DL849">
        <f>IFERROR(INDEX($AS:$AS,MATCH($O849,$AR:$AR,0))&amp;"","")</f>
      </c>
      <c r="DP849">
        <f>IF($GS849&gt;=1,INDEX($DM:$DM,$GR849+1),"")</f>
      </c>
      <c r="DQ849">
        <f>IF($GS849&gt;=2,INDEX($DM:$DM,$GR849+2),"")</f>
      </c>
      <c r="DR849">
        <f>IF($GS849&gt;=3,INDEX($DM:$DM,$GR849+3),"")</f>
      </c>
      <c r="DS849">
        <f>IF($GS849&gt;=4,INDEX($DM:$DM,$GR849+4),"")</f>
      </c>
      <c r="DT849">
        <f>IF($GS849&gt;=5,INDEX($DM:$DM,$GR849+5),"")</f>
      </c>
      <c r="DU849">
        <f>IF($GS849&gt;=6,INDEX($DM:$DM,$GR849+6),"")</f>
      </c>
      <c r="DV849">
        <f>IF($GS849&gt;=7,INDEX($DM:$DM,$GR849+7),"")</f>
      </c>
      <c r="DW849">
        <f>IF($GS849&gt;=8,INDEX($DM:$DM,$GR849+8),"")</f>
      </c>
      <c r="DX849">
        <f>IF($GS849&gt;=9,INDEX($DM:$DM,$GR849+9),"")</f>
      </c>
      <c r="DY849">
        <f>IF($GS849&gt;=10,INDEX($DM:$DM,$GR849+10),"")</f>
      </c>
      <c r="DZ849">
        <f>IF($GS849&gt;=11,INDEX($DM:$DM,$GR849+11),"")</f>
      </c>
      <c r="EA849">
        <f>IF($GS849&gt;=12,INDEX($DM:$DM,$GR849+12),"")</f>
      </c>
      <c r="EB849">
        <f>IF($GS849&gt;=13,INDEX($DM:$DM,$GR849+13),"")</f>
      </c>
      <c r="EC849">
        <f>IF($GS849&gt;=14,INDEX($DM:$DM,$GR849+14),"")</f>
      </c>
      <c r="ED849">
        <f>IF($GS849&gt;=15,INDEX($DM:$DM,$GR849+15),"")</f>
      </c>
      <c r="EE849">
        <f>IF($GS849&gt;=16,INDEX($DM:$DM,$GR849+16),"")</f>
      </c>
      <c r="EF849">
        <f>IF($GS849&gt;=17,INDEX($DM:$DM,$GR849+17),"")</f>
      </c>
      <c r="EG849">
        <f>IF($GS849&gt;=18,INDEX($DM:$DM,$GR849+18),"")</f>
      </c>
      <c r="EH849">
        <f>IF($GS849&gt;=19,INDEX($DM:$DM,$GR849+19),"")</f>
      </c>
      <c r="EI849">
        <f>IF($GS849&gt;=20,INDEX($DM:$DM,$GR849+20),"")</f>
      </c>
      <c r="EJ849">
        <f>IF($GS849&gt;=21,INDEX($DM:$DM,$GR849+21),"")</f>
      </c>
      <c r="EK849">
        <f>IF($GS849&gt;=22,INDEX($DM:$DM,$GR849+22),"")</f>
      </c>
      <c r="EL849">
        <f>IF($GS849&gt;=23,INDEX($DM:$DM,$GR849+23),"")</f>
      </c>
      <c r="EM849">
        <f>IF($GS849&gt;=24,INDEX($DM:$DM,$GR849+24),"")</f>
      </c>
      <c r="EN849">
        <f>IF($GS849&gt;=25,INDEX($DM:$DM,$GR849+25),"")</f>
      </c>
      <c r="EO849">
        <f>IF($GS849&gt;=26,INDEX($DM:$DM,$GR849+26),"")</f>
      </c>
      <c r="EP849">
        <f>IF($GS849&gt;=27,INDEX($DM:$DM,$GR849+27),"")</f>
      </c>
      <c r="EQ849">
        <f>IF($GS849&gt;=28,INDEX($DM:$DM,$GR849+28),"")</f>
      </c>
      <c r="ER849">
        <f>IF($GS849&gt;=29,INDEX($DM:$DM,$GR849+29),"")</f>
      </c>
      <c r="ES849">
        <f>IF($GS849&gt;=30,INDEX($DM:$DM,$GR849+30),"")</f>
      </c>
      <c r="ET849">
        <f>IF($GS849&gt;=31,INDEX($DM:$DM,$GR849+31),"")</f>
      </c>
      <c r="EU849">
        <f>IF($GS849&gt;=32,INDEX($DM:$DM,$GR849+32),"")</f>
      </c>
      <c r="EV849">
        <f>IF($GS849&gt;=33,INDEX($DM:$DM,$GR849+33),"")</f>
      </c>
      <c r="EW849">
        <f>IF($GS849&gt;=34,INDEX($DM:$DM,$GR849+34),"")</f>
      </c>
      <c r="EX849">
        <f>IF($GS849&gt;=35,INDEX($DM:$DM,$GR849+35),"")</f>
      </c>
      <c r="EY849">
        <f>IF($GS849&gt;=36,INDEX($DM:$DM,$GR849+36),"")</f>
      </c>
      <c r="EZ849">
        <f>IF($GS849&gt;=37,INDEX($DM:$DM,$GR849+37),"")</f>
      </c>
      <c r="FA849">
        <f>IF($GS849&gt;=38,INDEX($DM:$DM,$GR849+38),"")</f>
      </c>
      <c r="FB849">
        <f>IF($GS849&gt;=39,INDEX($DM:$DM,$GR849+39),"")</f>
      </c>
      <c r="FC849">
        <f>IF($GS849&gt;=40,INDEX($DM:$DM,$GR849+40),"")</f>
      </c>
      <c r="FD849">
        <f>IF($GS849&gt;=1,INDEX($DN:$DN,$GR849+1),"")</f>
      </c>
      <c r="FE849">
        <f>IF($GS849&gt;=2,INDEX($DN:$DN,$GR849+2),"")</f>
      </c>
      <c r="FF849">
        <f>IF($GS849&gt;=3,INDEX($DN:$DN,$GR849+3),"")</f>
      </c>
      <c r="FG849">
        <f>IF($GS849&gt;=4,INDEX($DN:$DN,$GR849+4),"")</f>
      </c>
      <c r="FH849">
        <f>IF($GS849&gt;=5,INDEX($DN:$DN,$GR849+5),"")</f>
      </c>
      <c r="FI849">
        <f>IF($GS849&gt;=6,INDEX($DN:$DN,$GR849+6),"")</f>
      </c>
      <c r="FJ849">
        <f>IF($GS849&gt;=7,INDEX($DN:$DN,$GR849+7),"")</f>
      </c>
      <c r="FK849">
        <f>IF($GS849&gt;=8,INDEX($DN:$DN,$GR849+8),"")</f>
      </c>
      <c r="FL849">
        <f>IF($GS849&gt;=9,INDEX($DN:$DN,$GR849+9),"")</f>
      </c>
      <c r="FM849">
        <f>IF($GS849&gt;=10,INDEX($DN:$DN,$GR849+10),"")</f>
      </c>
      <c r="FN849">
        <f>IF($GS849&gt;=11,INDEX($DN:$DN,$GR849+11),"")</f>
      </c>
      <c r="FO849">
        <f>IF($GS849&gt;=12,INDEX($DN:$DN,$GR849+12),"")</f>
      </c>
      <c r="FP849">
        <f>IF($GS849&gt;=13,INDEX($DN:$DN,$GR849+13),"")</f>
      </c>
      <c r="FQ849">
        <f>IF($GS849&gt;=14,INDEX($DN:$DN,$GR849+14),"")</f>
      </c>
      <c r="FR849">
        <f>IF($GS849&gt;=15,INDEX($DN:$DN,$GR849+15),"")</f>
      </c>
      <c r="FS849">
        <f>IF($GS849&gt;=16,INDEX($DN:$DN,$GR849+16),"")</f>
      </c>
      <c r="FT849">
        <f>IF($GS849&gt;=17,INDEX($DN:$DN,$GR849+17),"")</f>
      </c>
      <c r="FU849">
        <f>IF($GS849&gt;=18,INDEX($DN:$DN,$GR849+18),"")</f>
      </c>
      <c r="FV849">
        <f>IF($GS849&gt;=19,INDEX($DN:$DN,$GR849+19),"")</f>
      </c>
      <c r="FW849">
        <f>IF($GS849&gt;=20,INDEX($DN:$DN,$GR849+20),"")</f>
      </c>
      <c r="FX849">
        <f>IF($GS849&gt;=21,INDEX($DN:$DN,$GR849+21),"")</f>
      </c>
      <c r="FY849">
        <f>IF($GS849&gt;=22,INDEX($DN:$DN,$GR849+22),"")</f>
      </c>
      <c r="FZ849">
        <f>IF($GS849&gt;=23,INDEX($DN:$DN,$GR849+23),"")</f>
      </c>
      <c r="GA849">
        <f>IF($GS849&gt;=24,INDEX($DN:$DN,$GR849+24),"")</f>
      </c>
      <c r="GB849">
        <f>IF($GS849&gt;=25,INDEX($DN:$DN,$GR849+25),"")</f>
      </c>
      <c r="GC849">
        <f>IF($GS849&gt;=26,INDEX($DN:$DN,$GR849+26),"")</f>
      </c>
      <c r="GD849">
        <f>IF($GS849&gt;=27,INDEX($DN:$DN,$GR849+27),"")</f>
      </c>
      <c r="GE849">
        <f>IF($GS849&gt;=28,INDEX($DN:$DN,$GR849+28),"")</f>
      </c>
      <c r="GF849">
        <f>IF($GS849&gt;=29,INDEX($DN:$DN,$GR849+29),"")</f>
      </c>
      <c r="GG849">
        <f>IF($GS849&gt;=30,INDEX($DN:$DN,$GR849+30),"")</f>
      </c>
      <c r="GH849">
        <f>IF($GS849&gt;=31,INDEX($DN:$DN,$GR849+31),"")</f>
      </c>
      <c r="GI849">
        <f>IF($GS849&gt;=32,INDEX($DN:$DN,$GR849+32),"")</f>
      </c>
      <c r="GJ849">
        <f>IF($GS849&gt;=33,INDEX($DN:$DN,$GR849+33),"")</f>
      </c>
      <c r="GK849">
        <f>IF($GS849&gt;=34,INDEX($DN:$DN,$GR849+34),"")</f>
      </c>
      <c r="GL849">
        <f>IF($GS849&gt;=35,INDEX($DN:$DN,$GR849+35),"")</f>
      </c>
      <c r="GM849">
        <f>IF($GS849&gt;=36,INDEX($DN:$DN,$GR849+36),"")</f>
      </c>
      <c r="GN849">
        <f>IF($GS849&gt;=37,INDEX($DN:$DN,$GR849+37),"")</f>
      </c>
      <c r="GO849">
        <f>IF($GS849&gt;=38,INDEX($DN:$DN,$GR849+38),"")</f>
      </c>
      <c r="GP849">
        <f>IF($GS849&gt;=39,INDEX($DN:$DN,$GR849+39),"")</f>
      </c>
      <c r="GQ849">
        <f>IF($GS849&gt;=40,INDEX($DN:$DN,$GR849+40),"")</f>
      </c>
      <c r="GR849">
        <f>IFERROR(MATCH($DL849,$DM$2:$DM$148,0)+1,0)</f>
      </c>
      <c r="GS849">
        <f>IFERROR(INDEX($DO$2:$DO$148,MATCH($DL849,$DM$2:$DM$148,0)),0)</f>
      </c>
      <c r="GT849">
        <f>IFERROR(MATCH($Z849,$DP$849:$FC$849,0),0)</f>
      </c>
      <c r="GU849">
        <f>IF($GT849&gt;0,INDEX($FD$849:$GQ$849,$GT849),"")</f>
      </c>
      <c r="GX849">
        <f>IF($JG849&gt;=1,INDEX($GV:$GV,$JF849+1),"")</f>
      </c>
      <c r="GY849">
        <f>IF($JG849&gt;=2,INDEX($GV:$GV,$JF849+2),"")</f>
      </c>
      <c r="GZ849">
        <f>IF($JG849&gt;=3,INDEX($GV:$GV,$JF849+3),"")</f>
      </c>
      <c r="HA849">
        <f>IF($JG849&gt;=4,INDEX($GV:$GV,$JF849+4),"")</f>
      </c>
      <c r="HB849">
        <f>IF($JG849&gt;=5,INDEX($GV:$GV,$JF849+5),"")</f>
      </c>
      <c r="HC849">
        <f>IF($JG849&gt;=6,INDEX($GV:$GV,$JF849+6),"")</f>
      </c>
      <c r="HD849">
        <f>IF($JG849&gt;=7,INDEX($GV:$GV,$JF849+7),"")</f>
      </c>
      <c r="HE849">
        <f>IF($JG849&gt;=8,INDEX($GV:$GV,$JF849+8),"")</f>
      </c>
      <c r="HF849">
        <f>IF($JG849&gt;=9,INDEX($GV:$GV,$JF849+9),"")</f>
      </c>
      <c r="HG849">
        <f>IF($JG849&gt;=10,INDEX($GV:$GV,$JF849+10),"")</f>
      </c>
      <c r="HH849">
        <f>IF($JG849&gt;=11,INDEX($GV:$GV,$JF849+11),"")</f>
      </c>
      <c r="HI849">
        <f>IF($JG849&gt;=12,INDEX($GV:$GV,$JF849+12),"")</f>
      </c>
      <c r="HJ849">
        <f>IF($JG849&gt;=13,INDEX($GV:$GV,$JF849+13),"")</f>
      </c>
      <c r="HK849">
        <f>IF($JG849&gt;=14,INDEX($GV:$GV,$JF849+14),"")</f>
      </c>
      <c r="HL849">
        <f>IF($JG849&gt;=15,INDEX($GV:$GV,$JF849+15),"")</f>
      </c>
      <c r="HM849">
        <f>IF($JG849&gt;=16,INDEX($GV:$GV,$JF849+16),"")</f>
      </c>
      <c r="HN849">
        <f>IF($JG849&gt;=17,INDEX($GV:$GV,$JF849+17),"")</f>
      </c>
      <c r="HO849">
        <f>IF($JG849&gt;=18,INDEX($GV:$GV,$JF849+18),"")</f>
      </c>
      <c r="HP849">
        <f>IF($JG849&gt;=19,INDEX($GV:$GV,$JF849+19),"")</f>
      </c>
      <c r="HQ849">
        <f>IF($JG849&gt;=20,INDEX($GV:$GV,$JF849+20),"")</f>
      </c>
      <c r="HR849">
        <f>IF($JG849&gt;=21,INDEX($GV:$GV,$JF849+21),"")</f>
      </c>
      <c r="HS849">
        <f>IF($JG849&gt;=22,INDEX($GV:$GV,$JF849+22),"")</f>
      </c>
      <c r="HT849">
        <f>IF($JG849&gt;=23,INDEX($GV:$GV,$JF849+23),"")</f>
      </c>
      <c r="HU849">
        <f>IF($JG849&gt;=24,INDEX($GV:$GV,$JF849+24),"")</f>
      </c>
      <c r="HV849">
        <f>IF($JG849&gt;=25,INDEX($GV:$GV,$JF849+25),"")</f>
      </c>
      <c r="HW849">
        <f>IF($JG849&gt;=26,INDEX($GV:$GV,$JF849+26),"")</f>
      </c>
      <c r="HX849">
        <f>IF($JG849&gt;=27,INDEX($GV:$GV,$JF849+27),"")</f>
      </c>
      <c r="HY849">
        <f>IF($JG849&gt;=28,INDEX($GV:$GV,$JF849+28),"")</f>
      </c>
      <c r="HZ849">
        <f>IF($JG849&gt;=29,INDEX($GV:$GV,$JF849+29),"")</f>
      </c>
      <c r="IA849">
        <f>IF($JG849&gt;=30,INDEX($GV:$GV,$JF849+30),"")</f>
      </c>
      <c r="IB849">
        <f>IF($JG849&gt;=31,INDEX($GV:$GV,$JF849+31),"")</f>
      </c>
      <c r="IC849">
        <f>IF($JG849&gt;=32,INDEX($GV:$GV,$JF849+32),"")</f>
      </c>
      <c r="ID849">
        <f>IF($JG849&gt;=33,INDEX($GV:$GV,$JF849+33),"")</f>
      </c>
      <c r="IE849">
        <f>IF($JG849&gt;=34,INDEX($GV:$GV,$JF849+34),"")</f>
      </c>
      <c r="IF849">
        <f>IF($JG849&gt;=35,INDEX($GV:$GV,$JF849+35),"")</f>
      </c>
      <c r="IG849">
        <f>IF($JG849&gt;=36,INDEX($GV:$GV,$JF849+36),"")</f>
      </c>
      <c r="IH849">
        <f>IF($JG849&gt;=37,INDEX($GV:$GV,$JF849+37),"")</f>
      </c>
      <c r="II849">
        <f>IF($JG849&gt;=38,INDEX($GV:$GV,$JF849+38),"")</f>
      </c>
      <c r="IJ849">
        <f>IF($JG849&gt;=39,INDEX($GV:$GV,$JF849+39),"")</f>
      </c>
      <c r="IK849">
        <f>IF($JG849&gt;=40,INDEX($GV:$GV,$JF849+40),"")</f>
      </c>
      <c r="IL849">
        <f>IF($JG849&gt;=41,INDEX($GV:$GV,$JF849+41),"")</f>
      </c>
      <c r="IM849">
        <f>IF($JG849&gt;=42,INDEX($GV:$GV,$JF849+42),"")</f>
      </c>
      <c r="IN849">
        <f>IF($JG849&gt;=43,INDEX($GV:$GV,$JF849+43),"")</f>
      </c>
      <c r="IO849">
        <f>IF($JG849&gt;=44,INDEX($GV:$GV,$JF849+44),"")</f>
      </c>
      <c r="IP849">
        <f>IF($JG849&gt;=45,INDEX($GV:$GV,$JF849+45),"")</f>
      </c>
      <c r="IQ849">
        <f>IF($JG849&gt;=46,INDEX($GV:$GV,$JF849+46),"")</f>
      </c>
      <c r="IR849">
        <f>IF($JG849&gt;=47,INDEX($GV:$GV,$JF849+47),"")</f>
      </c>
      <c r="IS849">
        <f>IF($JG849&gt;=48,INDEX($GV:$GV,$JF849+48),"")</f>
      </c>
      <c r="IT849">
        <f>IF($JG849&gt;=49,INDEX($GV:$GV,$JF849+49),"")</f>
      </c>
      <c r="IU849">
        <f>IF($JG849&gt;=50,INDEX($GV:$GV,$JF849+50),"")</f>
      </c>
      <c r="IV849">
        <f>IF($JG849&gt;=51,INDEX($GV:$GV,$JF849+51),"")</f>
      </c>
      <c r="IW849">
        <f>IF($JG849&gt;=52,INDEX($GV:$GV,$JF849+52),"")</f>
      </c>
      <c r="IX849">
        <f>IF($JG849&gt;=53,INDEX($GV:$GV,$JF849+53),"")</f>
      </c>
      <c r="IY849">
        <f>IF($JG849&gt;=54,INDEX($GV:$GV,$JF849+54),"")</f>
      </c>
      <c r="IZ849">
        <f>IF($JG849&gt;=55,INDEX($GV:$GV,$JF849+55),"")</f>
      </c>
      <c r="JA849">
        <f>IF($JG849&gt;=56,INDEX($GV:$GV,$JF849+56),"")</f>
      </c>
      <c r="JB849">
        <f>IF($JG849&gt;=57,INDEX($GV:$GV,$JF849+57),"")</f>
      </c>
      <c r="JC849">
        <f>IF($JG849&gt;=58,INDEX($GV:$GV,$JF849+58),"")</f>
      </c>
      <c r="JD849">
        <f>IF($JG849&gt;=59,INDEX($GV:$GV,$JF849+59),"")</f>
      </c>
      <c r="JE849">
        <f>IF($JG849&gt;=60,INDEX($GV:$GV,$JF849+60),"")</f>
      </c>
      <c r="JF849">
        <f>IFERROR(MATCH($GU849,$GV$2:$GV$322,0)+1,0)</f>
      </c>
      <c r="JG849">
        <f>IFERROR(INDEX($GW$2:$GW$322,MATCH($GU849,$GV$2:$GV$322,0)),0)</f>
      </c>
      <c r="JH849" t="s">
        <v>44</v>
      </c>
      <c r="JI849" t="s">
        <v>44</v>
      </c>
    </row>
    <row r="850" spans="1:269" x14ac:dyDescent="0.25">
      <c r="R850">
        <f>IF(OR($U850="",$Q850=""),"",IFERROR($U850/$Q850,0))</f>
      </c>
      <c r="S850">
        <f>IF($U850="","",
SUM($T850,$V850,$AA850,$W850,$Y850)*
(1-IF($AB850="",0,VALUE($AB850)/100)))</f>
      </c>
      <c r="T850">
        <f>IF($U850="","",$U850)</f>
      </c>
      <c r="V850">
        <f>IF($U850="","",
IF($O850="","",
IF(ISNUMBER(SEARCH("exempt",LOWER($O850))),0,
$U850*(VALUE(SUBSTITUTE($O850,"%",""))/100))))</f>
      </c>
      <c r="AC850">
        <f>IFERROR(IF(FIND(" - ",$K850)&gt;0,MID($K850,FIND(" - ",$K850)+3,LEN($K850)),""),"")</f>
      </c>
      <c r="AL850" t="s">
        <v>1895</v>
      </c>
      <c r="AT850">
        <f>IFERROR(LEFT($K850,FIND(" - ",$K850)-1),$K850)</f>
      </c>
      <c r="AW850">
        <f>IF($CL850&gt;=1,INDEX($AU:$AU,$CK850+1),"")</f>
      </c>
      <c r="AX850">
        <f>IF($CL850&gt;=2,INDEX($AU:$AU,$CK850+2),"")</f>
      </c>
      <c r="AY850">
        <f>IF($CL850&gt;=3,INDEX($AU:$AU,$CK850+3),"")</f>
      </c>
      <c r="AZ850">
        <f>IF($CL850&gt;=4,INDEX($AU:$AU,$CK850+4),"")</f>
      </c>
      <c r="BA850">
        <f>IF($CL850&gt;=5,INDEX($AU:$AU,$CK850+5),"")</f>
      </c>
      <c r="BB850">
        <f>IF($CL850&gt;=6,INDEX($AU:$AU,$CK850+6),"")</f>
      </c>
      <c r="BC850">
        <f>IF($CL850&gt;=7,INDEX($AU:$AU,$CK850+7),"")</f>
      </c>
      <c r="BD850">
        <f>IF($CL850&gt;=8,INDEX($AU:$AU,$CK850+8),"")</f>
      </c>
      <c r="BE850">
        <f>IF($CL850&gt;=9,INDEX($AU:$AU,$CK850+9),"")</f>
      </c>
      <c r="BF850">
        <f>IF($CL850&gt;=10,INDEX($AU:$AU,$CK850+10),"")</f>
      </c>
      <c r="BG850">
        <f>IF($CL850&gt;=11,INDEX($AU:$AU,$CK850+11),"")</f>
      </c>
      <c r="BH850">
        <f>IF($CL850&gt;=12,INDEX($AU:$AU,$CK850+12),"")</f>
      </c>
      <c r="BI850">
        <f>IF($CL850&gt;=13,INDEX($AU:$AU,$CK850+13),"")</f>
      </c>
      <c r="BJ850">
        <f>IF($CL850&gt;=14,INDEX($AU:$AU,$CK850+14),"")</f>
      </c>
      <c r="BK850">
        <f>IF($CL850&gt;=15,INDEX($AU:$AU,$CK850+15),"")</f>
      </c>
      <c r="BL850">
        <f>IF($CL850&gt;=16,INDEX($AU:$AU,$CK850+16),"")</f>
      </c>
      <c r="BM850">
        <f>IF($CL850&gt;=17,INDEX($AU:$AU,$CK850+17),"")</f>
      </c>
      <c r="BN850">
        <f>IF($CL850&gt;=18,INDEX($AU:$AU,$CK850+18),"")</f>
      </c>
      <c r="BO850">
        <f>IF($CL850&gt;=19,INDEX($AU:$AU,$CK850+19),"")</f>
      </c>
      <c r="BP850">
        <f>IF($CL850&gt;=20,INDEX($AU:$AU,$CK850+20),"")</f>
      </c>
      <c r="BQ850">
        <f>IF($CL850&gt;=21,INDEX($AU:$AU,$CK850+21),"")</f>
      </c>
      <c r="BR850">
        <f>IF($CL850&gt;=22,INDEX($AU:$AU,$CK850+22),"")</f>
      </c>
      <c r="BS850">
        <f>IF($CL850&gt;=23,INDEX($AU:$AU,$CK850+23),"")</f>
      </c>
      <c r="BT850">
        <f>IF($CL850&gt;=24,INDEX($AU:$AU,$CK850+24),"")</f>
      </c>
      <c r="BU850">
        <f>IF($CL850&gt;=25,INDEX($AU:$AU,$CK850+25),"")</f>
      </c>
      <c r="BV850">
        <f>IF($CL850&gt;=26,INDEX($AU:$AU,$CK850+26),"")</f>
      </c>
      <c r="BW850">
        <f>IF($CL850&gt;=27,INDEX($AU:$AU,$CK850+27),"")</f>
      </c>
      <c r="BX850">
        <f>IF($CL850&gt;=28,INDEX($AU:$AU,$CK850+28),"")</f>
      </c>
      <c r="BY850">
        <f>IF($CL850&gt;=29,INDEX($AU:$AU,$CK850+29),"")</f>
      </c>
      <c r="BZ850">
        <f>IF($CL850&gt;=30,INDEX($AU:$AU,$CK850+30),"")</f>
      </c>
      <c r="CA850">
        <f>IF($CL850&gt;=31,INDEX($AU:$AU,$CK850+31),"")</f>
      </c>
      <c r="CB850">
        <f>IF($CL850&gt;=32,INDEX($AU:$AU,$CK850+32),"")</f>
      </c>
      <c r="CC850">
        <f>IF($CL850&gt;=33,INDEX($AU:$AU,$CK850+33),"")</f>
      </c>
      <c r="CD850">
        <f>IF($CL850&gt;=34,INDEX($AU:$AU,$CK850+34),"")</f>
      </c>
      <c r="CE850">
        <f>IF($CL850&gt;=35,INDEX($AU:$AU,$CK850+35),"")</f>
      </c>
      <c r="CF850">
        <f>IF($CL850&gt;=36,INDEX($AU:$AU,$CK850+36),"")</f>
      </c>
      <c r="CG850">
        <f>IF($CL850&gt;=37,INDEX($AU:$AU,$CK850+37),"")</f>
      </c>
      <c r="CH850">
        <f>IF($CL850&gt;=38,INDEX($AU:$AU,$CK850+38),"")</f>
      </c>
      <c r="CI850">
        <f>IF($CL850&gt;=39,INDEX($AU:$AU,$CK850+39),"")</f>
      </c>
      <c r="CJ850">
        <f>IF($CL850&gt;=40,INDEX($AU:$AU,$CK850+40),"")</f>
      </c>
      <c r="CK850">
        <f>IFERROR(MATCH($AT850,$AU$2:$AU$133,0)+1,0)</f>
      </c>
      <c r="CL850">
        <f>IFERROR(INDEX($AV$2:$AV$133,MATCH($AT850,$AU$2:$AU$133,0)),0)</f>
      </c>
      <c r="CM850">
        <f>IFERROR(LEFT($L850,FIND(" - ",$L850)-1),$L850)</f>
      </c>
      <c r="CN850" t="s">
        <v>1896</v>
      </c>
      <c r="CO850">
        <v>1</v>
      </c>
      <c r="CP850">
        <f>IF($DK850&gt;=1,INDEX($CN:$CN,$DJ850+1),"")</f>
      </c>
      <c r="CQ850">
        <f>IF($DK850&gt;=2,INDEX($CN:$CN,$DJ850+2),"")</f>
      </c>
      <c r="CR850">
        <f>IF($DK850&gt;=3,INDEX($CN:$CN,$DJ850+3),"")</f>
      </c>
      <c r="CS850">
        <f>IF($DK850&gt;=4,INDEX($CN:$CN,$DJ850+4),"")</f>
      </c>
      <c r="CT850">
        <f>IF($DK850&gt;=5,INDEX($CN:$CN,$DJ850+5),"")</f>
      </c>
      <c r="CU850">
        <f>IF($DK850&gt;=6,INDEX($CN:$CN,$DJ850+6),"")</f>
      </c>
      <c r="CV850">
        <f>IF($DK850&gt;=7,INDEX($CN:$CN,$DJ850+7),"")</f>
      </c>
      <c r="CW850">
        <f>IF($DK850&gt;=8,INDEX($CN:$CN,$DJ850+8),"")</f>
      </c>
      <c r="CX850">
        <f>IF($DK850&gt;=9,INDEX($CN:$CN,$DJ850+9),"")</f>
      </c>
      <c r="CY850">
        <f>IF($DK850&gt;=10,INDEX($CN:$CN,$DJ850+10),"")</f>
      </c>
      <c r="CZ850">
        <f>IF($DK850&gt;=11,INDEX($CN:$CN,$DJ850+11),"")</f>
      </c>
      <c r="DA850">
        <f>IF($DK850&gt;=12,INDEX($CN:$CN,$DJ850+12),"")</f>
      </c>
      <c r="DB850">
        <f>IF($DK850&gt;=13,INDEX($CN:$CN,$DJ850+13),"")</f>
      </c>
      <c r="DC850">
        <f>IF($DK850&gt;=14,INDEX($CN:$CN,$DJ850+14),"")</f>
      </c>
      <c r="DD850">
        <f>IF($DK850&gt;=15,INDEX($CN:$CN,$DJ850+15),"")</f>
      </c>
      <c r="DE850">
        <f>IF($DK850&gt;=16,INDEX($CN:$CN,$DJ850+16),"")</f>
      </c>
      <c r="DF850">
        <f>IF($DK850&gt;=17,INDEX($CN:$CN,$DJ850+17),"")</f>
      </c>
      <c r="DG850">
        <f>IF($DK850&gt;=18,INDEX($CN:$CN,$DJ850+18),"")</f>
      </c>
      <c r="DH850">
        <f>IF($DK850&gt;=19,INDEX($CN:$CN,$DJ850+19),"")</f>
      </c>
      <c r="DI850">
        <f>IF($DK850&gt;=20,INDEX($CN:$CN,$DJ850+20),"")</f>
      </c>
      <c r="DJ850">
        <f>IFERROR(MATCH($CM850,$CN$2:$CN$1089,0)+1,0)</f>
      </c>
      <c r="DK850">
        <f>IFERROR(INDEX($CO$2:$CO$1089,MATCH($CM850,$CN$2:$CN$1089,0)),0)</f>
      </c>
      <c r="DL850">
        <f>IFERROR(INDEX($AS:$AS,MATCH($O850,$AR:$AR,0))&amp;"","")</f>
      </c>
      <c r="DP850">
        <f>IF($GS850&gt;=1,INDEX($DM:$DM,$GR850+1),"")</f>
      </c>
      <c r="DQ850">
        <f>IF($GS850&gt;=2,INDEX($DM:$DM,$GR850+2),"")</f>
      </c>
      <c r="DR850">
        <f>IF($GS850&gt;=3,INDEX($DM:$DM,$GR850+3),"")</f>
      </c>
      <c r="DS850">
        <f>IF($GS850&gt;=4,INDEX($DM:$DM,$GR850+4),"")</f>
      </c>
      <c r="DT850">
        <f>IF($GS850&gt;=5,INDEX($DM:$DM,$GR850+5),"")</f>
      </c>
      <c r="DU850">
        <f>IF($GS850&gt;=6,INDEX($DM:$DM,$GR850+6),"")</f>
      </c>
      <c r="DV850">
        <f>IF($GS850&gt;=7,INDEX($DM:$DM,$GR850+7),"")</f>
      </c>
      <c r="DW850">
        <f>IF($GS850&gt;=8,INDEX($DM:$DM,$GR850+8),"")</f>
      </c>
      <c r="DX850">
        <f>IF($GS850&gt;=9,INDEX($DM:$DM,$GR850+9),"")</f>
      </c>
      <c r="DY850">
        <f>IF($GS850&gt;=10,INDEX($DM:$DM,$GR850+10),"")</f>
      </c>
      <c r="DZ850">
        <f>IF($GS850&gt;=11,INDEX($DM:$DM,$GR850+11),"")</f>
      </c>
      <c r="EA850">
        <f>IF($GS850&gt;=12,INDEX($DM:$DM,$GR850+12),"")</f>
      </c>
      <c r="EB850">
        <f>IF($GS850&gt;=13,INDEX($DM:$DM,$GR850+13),"")</f>
      </c>
      <c r="EC850">
        <f>IF($GS850&gt;=14,INDEX($DM:$DM,$GR850+14),"")</f>
      </c>
      <c r="ED850">
        <f>IF($GS850&gt;=15,INDEX($DM:$DM,$GR850+15),"")</f>
      </c>
      <c r="EE850">
        <f>IF($GS850&gt;=16,INDEX($DM:$DM,$GR850+16),"")</f>
      </c>
      <c r="EF850">
        <f>IF($GS850&gt;=17,INDEX($DM:$DM,$GR850+17),"")</f>
      </c>
      <c r="EG850">
        <f>IF($GS850&gt;=18,INDEX($DM:$DM,$GR850+18),"")</f>
      </c>
      <c r="EH850">
        <f>IF($GS850&gt;=19,INDEX($DM:$DM,$GR850+19),"")</f>
      </c>
      <c r="EI850">
        <f>IF($GS850&gt;=20,INDEX($DM:$DM,$GR850+20),"")</f>
      </c>
      <c r="EJ850">
        <f>IF($GS850&gt;=21,INDEX($DM:$DM,$GR850+21),"")</f>
      </c>
      <c r="EK850">
        <f>IF($GS850&gt;=22,INDEX($DM:$DM,$GR850+22),"")</f>
      </c>
      <c r="EL850">
        <f>IF($GS850&gt;=23,INDEX($DM:$DM,$GR850+23),"")</f>
      </c>
      <c r="EM850">
        <f>IF($GS850&gt;=24,INDEX($DM:$DM,$GR850+24),"")</f>
      </c>
      <c r="EN850">
        <f>IF($GS850&gt;=25,INDEX($DM:$DM,$GR850+25),"")</f>
      </c>
      <c r="EO850">
        <f>IF($GS850&gt;=26,INDEX($DM:$DM,$GR850+26),"")</f>
      </c>
      <c r="EP850">
        <f>IF($GS850&gt;=27,INDEX($DM:$DM,$GR850+27),"")</f>
      </c>
      <c r="EQ850">
        <f>IF($GS850&gt;=28,INDEX($DM:$DM,$GR850+28),"")</f>
      </c>
      <c r="ER850">
        <f>IF($GS850&gt;=29,INDEX($DM:$DM,$GR850+29),"")</f>
      </c>
      <c r="ES850">
        <f>IF($GS850&gt;=30,INDEX($DM:$DM,$GR850+30),"")</f>
      </c>
      <c r="ET850">
        <f>IF($GS850&gt;=31,INDEX($DM:$DM,$GR850+31),"")</f>
      </c>
      <c r="EU850">
        <f>IF($GS850&gt;=32,INDEX($DM:$DM,$GR850+32),"")</f>
      </c>
      <c r="EV850">
        <f>IF($GS850&gt;=33,INDEX($DM:$DM,$GR850+33),"")</f>
      </c>
      <c r="EW850">
        <f>IF($GS850&gt;=34,INDEX($DM:$DM,$GR850+34),"")</f>
      </c>
      <c r="EX850">
        <f>IF($GS850&gt;=35,INDEX($DM:$DM,$GR850+35),"")</f>
      </c>
      <c r="EY850">
        <f>IF($GS850&gt;=36,INDEX($DM:$DM,$GR850+36),"")</f>
      </c>
      <c r="EZ850">
        <f>IF($GS850&gt;=37,INDEX($DM:$DM,$GR850+37),"")</f>
      </c>
      <c r="FA850">
        <f>IF($GS850&gt;=38,INDEX($DM:$DM,$GR850+38),"")</f>
      </c>
      <c r="FB850">
        <f>IF($GS850&gt;=39,INDEX($DM:$DM,$GR850+39),"")</f>
      </c>
      <c r="FC850">
        <f>IF($GS850&gt;=40,INDEX($DM:$DM,$GR850+40),"")</f>
      </c>
      <c r="FD850">
        <f>IF($GS850&gt;=1,INDEX($DN:$DN,$GR850+1),"")</f>
      </c>
      <c r="FE850">
        <f>IF($GS850&gt;=2,INDEX($DN:$DN,$GR850+2),"")</f>
      </c>
      <c r="FF850">
        <f>IF($GS850&gt;=3,INDEX($DN:$DN,$GR850+3),"")</f>
      </c>
      <c r="FG850">
        <f>IF($GS850&gt;=4,INDEX($DN:$DN,$GR850+4),"")</f>
      </c>
      <c r="FH850">
        <f>IF($GS850&gt;=5,INDEX($DN:$DN,$GR850+5),"")</f>
      </c>
      <c r="FI850">
        <f>IF($GS850&gt;=6,INDEX($DN:$DN,$GR850+6),"")</f>
      </c>
      <c r="FJ850">
        <f>IF($GS850&gt;=7,INDEX($DN:$DN,$GR850+7),"")</f>
      </c>
      <c r="FK850">
        <f>IF($GS850&gt;=8,INDEX($DN:$DN,$GR850+8),"")</f>
      </c>
      <c r="FL850">
        <f>IF($GS850&gt;=9,INDEX($DN:$DN,$GR850+9),"")</f>
      </c>
      <c r="FM850">
        <f>IF($GS850&gt;=10,INDEX($DN:$DN,$GR850+10),"")</f>
      </c>
      <c r="FN850">
        <f>IF($GS850&gt;=11,INDEX($DN:$DN,$GR850+11),"")</f>
      </c>
      <c r="FO850">
        <f>IF($GS850&gt;=12,INDEX($DN:$DN,$GR850+12),"")</f>
      </c>
      <c r="FP850">
        <f>IF($GS850&gt;=13,INDEX($DN:$DN,$GR850+13),"")</f>
      </c>
      <c r="FQ850">
        <f>IF($GS850&gt;=14,INDEX($DN:$DN,$GR850+14),"")</f>
      </c>
      <c r="FR850">
        <f>IF($GS850&gt;=15,INDEX($DN:$DN,$GR850+15),"")</f>
      </c>
      <c r="FS850">
        <f>IF($GS850&gt;=16,INDEX($DN:$DN,$GR850+16),"")</f>
      </c>
      <c r="FT850">
        <f>IF($GS850&gt;=17,INDEX($DN:$DN,$GR850+17),"")</f>
      </c>
      <c r="FU850">
        <f>IF($GS850&gt;=18,INDEX($DN:$DN,$GR850+18),"")</f>
      </c>
      <c r="FV850">
        <f>IF($GS850&gt;=19,INDEX($DN:$DN,$GR850+19),"")</f>
      </c>
      <c r="FW850">
        <f>IF($GS850&gt;=20,INDEX($DN:$DN,$GR850+20),"")</f>
      </c>
      <c r="FX850">
        <f>IF($GS850&gt;=21,INDEX($DN:$DN,$GR850+21),"")</f>
      </c>
      <c r="FY850">
        <f>IF($GS850&gt;=22,INDEX($DN:$DN,$GR850+22),"")</f>
      </c>
      <c r="FZ850">
        <f>IF($GS850&gt;=23,INDEX($DN:$DN,$GR850+23),"")</f>
      </c>
      <c r="GA850">
        <f>IF($GS850&gt;=24,INDEX($DN:$DN,$GR850+24),"")</f>
      </c>
      <c r="GB850">
        <f>IF($GS850&gt;=25,INDEX($DN:$DN,$GR850+25),"")</f>
      </c>
      <c r="GC850">
        <f>IF($GS850&gt;=26,INDEX($DN:$DN,$GR850+26),"")</f>
      </c>
      <c r="GD850">
        <f>IF($GS850&gt;=27,INDEX($DN:$DN,$GR850+27),"")</f>
      </c>
      <c r="GE850">
        <f>IF($GS850&gt;=28,INDEX($DN:$DN,$GR850+28),"")</f>
      </c>
      <c r="GF850">
        <f>IF($GS850&gt;=29,INDEX($DN:$DN,$GR850+29),"")</f>
      </c>
      <c r="GG850">
        <f>IF($GS850&gt;=30,INDEX($DN:$DN,$GR850+30),"")</f>
      </c>
      <c r="GH850">
        <f>IF($GS850&gt;=31,INDEX($DN:$DN,$GR850+31),"")</f>
      </c>
      <c r="GI850">
        <f>IF($GS850&gt;=32,INDEX($DN:$DN,$GR850+32),"")</f>
      </c>
      <c r="GJ850">
        <f>IF($GS850&gt;=33,INDEX($DN:$DN,$GR850+33),"")</f>
      </c>
      <c r="GK850">
        <f>IF($GS850&gt;=34,INDEX($DN:$DN,$GR850+34),"")</f>
      </c>
      <c r="GL850">
        <f>IF($GS850&gt;=35,INDEX($DN:$DN,$GR850+35),"")</f>
      </c>
      <c r="GM850">
        <f>IF($GS850&gt;=36,INDEX($DN:$DN,$GR850+36),"")</f>
      </c>
      <c r="GN850">
        <f>IF($GS850&gt;=37,INDEX($DN:$DN,$GR850+37),"")</f>
      </c>
      <c r="GO850">
        <f>IF($GS850&gt;=38,INDEX($DN:$DN,$GR850+38),"")</f>
      </c>
      <c r="GP850">
        <f>IF($GS850&gt;=39,INDEX($DN:$DN,$GR850+39),"")</f>
      </c>
      <c r="GQ850">
        <f>IF($GS850&gt;=40,INDEX($DN:$DN,$GR850+40),"")</f>
      </c>
      <c r="GR850">
        <f>IFERROR(MATCH($DL850,$DM$2:$DM$148,0)+1,0)</f>
      </c>
      <c r="GS850">
        <f>IFERROR(INDEX($DO$2:$DO$148,MATCH($DL850,$DM$2:$DM$148,0)),0)</f>
      </c>
      <c r="GT850">
        <f>IFERROR(MATCH($Z850,$DP$850:$FC$850,0),0)</f>
      </c>
      <c r="GU850">
        <f>IF($GT850&gt;0,INDEX($FD$850:$GQ$850,$GT850),"")</f>
      </c>
      <c r="GX850">
        <f>IF($JG850&gt;=1,INDEX($GV:$GV,$JF850+1),"")</f>
      </c>
      <c r="GY850">
        <f>IF($JG850&gt;=2,INDEX($GV:$GV,$JF850+2),"")</f>
      </c>
      <c r="GZ850">
        <f>IF($JG850&gt;=3,INDEX($GV:$GV,$JF850+3),"")</f>
      </c>
      <c r="HA850">
        <f>IF($JG850&gt;=4,INDEX($GV:$GV,$JF850+4),"")</f>
      </c>
      <c r="HB850">
        <f>IF($JG850&gt;=5,INDEX($GV:$GV,$JF850+5),"")</f>
      </c>
      <c r="HC850">
        <f>IF($JG850&gt;=6,INDEX($GV:$GV,$JF850+6),"")</f>
      </c>
      <c r="HD850">
        <f>IF($JG850&gt;=7,INDEX($GV:$GV,$JF850+7),"")</f>
      </c>
      <c r="HE850">
        <f>IF($JG850&gt;=8,INDEX($GV:$GV,$JF850+8),"")</f>
      </c>
      <c r="HF850">
        <f>IF($JG850&gt;=9,INDEX($GV:$GV,$JF850+9),"")</f>
      </c>
      <c r="HG850">
        <f>IF($JG850&gt;=10,INDEX($GV:$GV,$JF850+10),"")</f>
      </c>
      <c r="HH850">
        <f>IF($JG850&gt;=11,INDEX($GV:$GV,$JF850+11),"")</f>
      </c>
      <c r="HI850">
        <f>IF($JG850&gt;=12,INDEX($GV:$GV,$JF850+12),"")</f>
      </c>
      <c r="HJ850">
        <f>IF($JG850&gt;=13,INDEX($GV:$GV,$JF850+13),"")</f>
      </c>
      <c r="HK850">
        <f>IF($JG850&gt;=14,INDEX($GV:$GV,$JF850+14),"")</f>
      </c>
      <c r="HL850">
        <f>IF($JG850&gt;=15,INDEX($GV:$GV,$JF850+15),"")</f>
      </c>
      <c r="HM850">
        <f>IF($JG850&gt;=16,INDEX($GV:$GV,$JF850+16),"")</f>
      </c>
      <c r="HN850">
        <f>IF($JG850&gt;=17,INDEX($GV:$GV,$JF850+17),"")</f>
      </c>
      <c r="HO850">
        <f>IF($JG850&gt;=18,INDEX($GV:$GV,$JF850+18),"")</f>
      </c>
      <c r="HP850">
        <f>IF($JG850&gt;=19,INDEX($GV:$GV,$JF850+19),"")</f>
      </c>
      <c r="HQ850">
        <f>IF($JG850&gt;=20,INDEX($GV:$GV,$JF850+20),"")</f>
      </c>
      <c r="HR850">
        <f>IF($JG850&gt;=21,INDEX($GV:$GV,$JF850+21),"")</f>
      </c>
      <c r="HS850">
        <f>IF($JG850&gt;=22,INDEX($GV:$GV,$JF850+22),"")</f>
      </c>
      <c r="HT850">
        <f>IF($JG850&gt;=23,INDEX($GV:$GV,$JF850+23),"")</f>
      </c>
      <c r="HU850">
        <f>IF($JG850&gt;=24,INDEX($GV:$GV,$JF850+24),"")</f>
      </c>
      <c r="HV850">
        <f>IF($JG850&gt;=25,INDEX($GV:$GV,$JF850+25),"")</f>
      </c>
      <c r="HW850">
        <f>IF($JG850&gt;=26,INDEX($GV:$GV,$JF850+26),"")</f>
      </c>
      <c r="HX850">
        <f>IF($JG850&gt;=27,INDEX($GV:$GV,$JF850+27),"")</f>
      </c>
      <c r="HY850">
        <f>IF($JG850&gt;=28,INDEX($GV:$GV,$JF850+28),"")</f>
      </c>
      <c r="HZ850">
        <f>IF($JG850&gt;=29,INDEX($GV:$GV,$JF850+29),"")</f>
      </c>
      <c r="IA850">
        <f>IF($JG850&gt;=30,INDEX($GV:$GV,$JF850+30),"")</f>
      </c>
      <c r="IB850">
        <f>IF($JG850&gt;=31,INDEX($GV:$GV,$JF850+31),"")</f>
      </c>
      <c r="IC850">
        <f>IF($JG850&gt;=32,INDEX($GV:$GV,$JF850+32),"")</f>
      </c>
      <c r="ID850">
        <f>IF($JG850&gt;=33,INDEX($GV:$GV,$JF850+33),"")</f>
      </c>
      <c r="IE850">
        <f>IF($JG850&gt;=34,INDEX($GV:$GV,$JF850+34),"")</f>
      </c>
      <c r="IF850">
        <f>IF($JG850&gt;=35,INDEX($GV:$GV,$JF850+35),"")</f>
      </c>
      <c r="IG850">
        <f>IF($JG850&gt;=36,INDEX($GV:$GV,$JF850+36),"")</f>
      </c>
      <c r="IH850">
        <f>IF($JG850&gt;=37,INDEX($GV:$GV,$JF850+37),"")</f>
      </c>
      <c r="II850">
        <f>IF($JG850&gt;=38,INDEX($GV:$GV,$JF850+38),"")</f>
      </c>
      <c r="IJ850">
        <f>IF($JG850&gt;=39,INDEX($GV:$GV,$JF850+39),"")</f>
      </c>
      <c r="IK850">
        <f>IF($JG850&gt;=40,INDEX($GV:$GV,$JF850+40),"")</f>
      </c>
      <c r="IL850">
        <f>IF($JG850&gt;=41,INDEX($GV:$GV,$JF850+41),"")</f>
      </c>
      <c r="IM850">
        <f>IF($JG850&gt;=42,INDEX($GV:$GV,$JF850+42),"")</f>
      </c>
      <c r="IN850">
        <f>IF($JG850&gt;=43,INDEX($GV:$GV,$JF850+43),"")</f>
      </c>
      <c r="IO850">
        <f>IF($JG850&gt;=44,INDEX($GV:$GV,$JF850+44),"")</f>
      </c>
      <c r="IP850">
        <f>IF($JG850&gt;=45,INDEX($GV:$GV,$JF850+45),"")</f>
      </c>
      <c r="IQ850">
        <f>IF($JG850&gt;=46,INDEX($GV:$GV,$JF850+46),"")</f>
      </c>
      <c r="IR850">
        <f>IF($JG850&gt;=47,INDEX($GV:$GV,$JF850+47),"")</f>
      </c>
      <c r="IS850">
        <f>IF($JG850&gt;=48,INDEX($GV:$GV,$JF850+48),"")</f>
      </c>
      <c r="IT850">
        <f>IF($JG850&gt;=49,INDEX($GV:$GV,$JF850+49),"")</f>
      </c>
      <c r="IU850">
        <f>IF($JG850&gt;=50,INDEX($GV:$GV,$JF850+50),"")</f>
      </c>
      <c r="IV850">
        <f>IF($JG850&gt;=51,INDEX($GV:$GV,$JF850+51),"")</f>
      </c>
      <c r="IW850">
        <f>IF($JG850&gt;=52,INDEX($GV:$GV,$JF850+52),"")</f>
      </c>
      <c r="IX850">
        <f>IF($JG850&gt;=53,INDEX($GV:$GV,$JF850+53),"")</f>
      </c>
      <c r="IY850">
        <f>IF($JG850&gt;=54,INDEX($GV:$GV,$JF850+54),"")</f>
      </c>
      <c r="IZ850">
        <f>IF($JG850&gt;=55,INDEX($GV:$GV,$JF850+55),"")</f>
      </c>
      <c r="JA850">
        <f>IF($JG850&gt;=56,INDEX($GV:$GV,$JF850+56),"")</f>
      </c>
      <c r="JB850">
        <f>IF($JG850&gt;=57,INDEX($GV:$GV,$JF850+57),"")</f>
      </c>
      <c r="JC850">
        <f>IF($JG850&gt;=58,INDEX($GV:$GV,$JF850+58),"")</f>
      </c>
      <c r="JD850">
        <f>IF($JG850&gt;=59,INDEX($GV:$GV,$JF850+59),"")</f>
      </c>
      <c r="JE850">
        <f>IF($JG850&gt;=60,INDEX($GV:$GV,$JF850+60),"")</f>
      </c>
      <c r="JF850">
        <f>IFERROR(MATCH($GU850,$GV$2:$GV$322,0)+1,0)</f>
      </c>
      <c r="JG850">
        <f>IFERROR(INDEX($GW$2:$GW$322,MATCH($GU850,$GV$2:$GV$322,0)),0)</f>
      </c>
      <c r="JH850" t="s">
        <v>44</v>
      </c>
      <c r="JI850" t="s">
        <v>44</v>
      </c>
    </row>
    <row r="851" spans="1:269" x14ac:dyDescent="0.25">
      <c r="R851">
        <f>IF(OR($U851="",$Q851=""),"",IFERROR($U851/$Q851,0))</f>
      </c>
      <c r="S851">
        <f>IF($U851="","",
SUM($T851,$V851,$AA851,$W851,$Y851)*
(1-IF($AB851="",0,VALUE($AB851)/100)))</f>
      </c>
      <c r="T851">
        <f>IF($U851="","",$U851)</f>
      </c>
      <c r="V851">
        <f>IF($U851="","",
IF($O851="","",
IF(ISNUMBER(SEARCH("exempt",LOWER($O851))),0,
$U851*(VALUE(SUBSTITUTE($O851,"%",""))/100))))</f>
      </c>
      <c r="AC851">
        <f>IFERROR(IF(FIND(" - ",$K851)&gt;0,MID($K851,FIND(" - ",$K851)+3,LEN($K851)),""),"")</f>
      </c>
      <c r="AL851" t="s">
        <v>1897</v>
      </c>
      <c r="AT851">
        <f>IFERROR(LEFT($K851,FIND(" - ",$K851)-1),$K851)</f>
      </c>
      <c r="AW851">
        <f>IF($CL851&gt;=1,INDEX($AU:$AU,$CK851+1),"")</f>
      </c>
      <c r="AX851">
        <f>IF($CL851&gt;=2,INDEX($AU:$AU,$CK851+2),"")</f>
      </c>
      <c r="AY851">
        <f>IF($CL851&gt;=3,INDEX($AU:$AU,$CK851+3),"")</f>
      </c>
      <c r="AZ851">
        <f>IF($CL851&gt;=4,INDEX($AU:$AU,$CK851+4),"")</f>
      </c>
      <c r="BA851">
        <f>IF($CL851&gt;=5,INDEX($AU:$AU,$CK851+5),"")</f>
      </c>
      <c r="BB851">
        <f>IF($CL851&gt;=6,INDEX($AU:$AU,$CK851+6),"")</f>
      </c>
      <c r="BC851">
        <f>IF($CL851&gt;=7,INDEX($AU:$AU,$CK851+7),"")</f>
      </c>
      <c r="BD851">
        <f>IF($CL851&gt;=8,INDEX($AU:$AU,$CK851+8),"")</f>
      </c>
      <c r="BE851">
        <f>IF($CL851&gt;=9,INDEX($AU:$AU,$CK851+9),"")</f>
      </c>
      <c r="BF851">
        <f>IF($CL851&gt;=10,INDEX($AU:$AU,$CK851+10),"")</f>
      </c>
      <c r="BG851">
        <f>IF($CL851&gt;=11,INDEX($AU:$AU,$CK851+11),"")</f>
      </c>
      <c r="BH851">
        <f>IF($CL851&gt;=12,INDEX($AU:$AU,$CK851+12),"")</f>
      </c>
      <c r="BI851">
        <f>IF($CL851&gt;=13,INDEX($AU:$AU,$CK851+13),"")</f>
      </c>
      <c r="BJ851">
        <f>IF($CL851&gt;=14,INDEX($AU:$AU,$CK851+14),"")</f>
      </c>
      <c r="BK851">
        <f>IF($CL851&gt;=15,INDEX($AU:$AU,$CK851+15),"")</f>
      </c>
      <c r="BL851">
        <f>IF($CL851&gt;=16,INDEX($AU:$AU,$CK851+16),"")</f>
      </c>
      <c r="BM851">
        <f>IF($CL851&gt;=17,INDEX($AU:$AU,$CK851+17),"")</f>
      </c>
      <c r="BN851">
        <f>IF($CL851&gt;=18,INDEX($AU:$AU,$CK851+18),"")</f>
      </c>
      <c r="BO851">
        <f>IF($CL851&gt;=19,INDEX($AU:$AU,$CK851+19),"")</f>
      </c>
      <c r="BP851">
        <f>IF($CL851&gt;=20,INDEX($AU:$AU,$CK851+20),"")</f>
      </c>
      <c r="BQ851">
        <f>IF($CL851&gt;=21,INDEX($AU:$AU,$CK851+21),"")</f>
      </c>
      <c r="BR851">
        <f>IF($CL851&gt;=22,INDEX($AU:$AU,$CK851+22),"")</f>
      </c>
      <c r="BS851">
        <f>IF($CL851&gt;=23,INDEX($AU:$AU,$CK851+23),"")</f>
      </c>
      <c r="BT851">
        <f>IF($CL851&gt;=24,INDEX($AU:$AU,$CK851+24),"")</f>
      </c>
      <c r="BU851">
        <f>IF($CL851&gt;=25,INDEX($AU:$AU,$CK851+25),"")</f>
      </c>
      <c r="BV851">
        <f>IF($CL851&gt;=26,INDEX($AU:$AU,$CK851+26),"")</f>
      </c>
      <c r="BW851">
        <f>IF($CL851&gt;=27,INDEX($AU:$AU,$CK851+27),"")</f>
      </c>
      <c r="BX851">
        <f>IF($CL851&gt;=28,INDEX($AU:$AU,$CK851+28),"")</f>
      </c>
      <c r="BY851">
        <f>IF($CL851&gt;=29,INDEX($AU:$AU,$CK851+29),"")</f>
      </c>
      <c r="BZ851">
        <f>IF($CL851&gt;=30,INDEX($AU:$AU,$CK851+30),"")</f>
      </c>
      <c r="CA851">
        <f>IF($CL851&gt;=31,INDEX($AU:$AU,$CK851+31),"")</f>
      </c>
      <c r="CB851">
        <f>IF($CL851&gt;=32,INDEX($AU:$AU,$CK851+32),"")</f>
      </c>
      <c r="CC851">
        <f>IF($CL851&gt;=33,INDEX($AU:$AU,$CK851+33),"")</f>
      </c>
      <c r="CD851">
        <f>IF($CL851&gt;=34,INDEX($AU:$AU,$CK851+34),"")</f>
      </c>
      <c r="CE851">
        <f>IF($CL851&gt;=35,INDEX($AU:$AU,$CK851+35),"")</f>
      </c>
      <c r="CF851">
        <f>IF($CL851&gt;=36,INDEX($AU:$AU,$CK851+36),"")</f>
      </c>
      <c r="CG851">
        <f>IF($CL851&gt;=37,INDEX($AU:$AU,$CK851+37),"")</f>
      </c>
      <c r="CH851">
        <f>IF($CL851&gt;=38,INDEX($AU:$AU,$CK851+38),"")</f>
      </c>
      <c r="CI851">
        <f>IF($CL851&gt;=39,INDEX($AU:$AU,$CK851+39),"")</f>
      </c>
      <c r="CJ851">
        <f>IF($CL851&gt;=40,INDEX($AU:$AU,$CK851+40),"")</f>
      </c>
      <c r="CK851">
        <f>IFERROR(MATCH($AT851,$AU$2:$AU$133,0)+1,0)</f>
      </c>
      <c r="CL851">
        <f>IFERROR(INDEX($AV$2:$AV$133,MATCH($AT851,$AU$2:$AU$133,0)),0)</f>
      </c>
      <c r="CM851">
        <f>IFERROR(LEFT($L851,FIND(" - ",$L851)-1),$L851)</f>
      </c>
      <c r="CN851" t="s">
        <v>149</v>
      </c>
      <c r="CP851">
        <f>IF($DK851&gt;=1,INDEX($CN:$CN,$DJ851+1),"")</f>
      </c>
      <c r="CQ851">
        <f>IF($DK851&gt;=2,INDEX($CN:$CN,$DJ851+2),"")</f>
      </c>
      <c r="CR851">
        <f>IF($DK851&gt;=3,INDEX($CN:$CN,$DJ851+3),"")</f>
      </c>
      <c r="CS851">
        <f>IF($DK851&gt;=4,INDEX($CN:$CN,$DJ851+4),"")</f>
      </c>
      <c r="CT851">
        <f>IF($DK851&gt;=5,INDEX($CN:$CN,$DJ851+5),"")</f>
      </c>
      <c r="CU851">
        <f>IF($DK851&gt;=6,INDEX($CN:$CN,$DJ851+6),"")</f>
      </c>
      <c r="CV851">
        <f>IF($DK851&gt;=7,INDEX($CN:$CN,$DJ851+7),"")</f>
      </c>
      <c r="CW851">
        <f>IF($DK851&gt;=8,INDEX($CN:$CN,$DJ851+8),"")</f>
      </c>
      <c r="CX851">
        <f>IF($DK851&gt;=9,INDEX($CN:$CN,$DJ851+9),"")</f>
      </c>
      <c r="CY851">
        <f>IF($DK851&gt;=10,INDEX($CN:$CN,$DJ851+10),"")</f>
      </c>
      <c r="CZ851">
        <f>IF($DK851&gt;=11,INDEX($CN:$CN,$DJ851+11),"")</f>
      </c>
      <c r="DA851">
        <f>IF($DK851&gt;=12,INDEX($CN:$CN,$DJ851+12),"")</f>
      </c>
      <c r="DB851">
        <f>IF($DK851&gt;=13,INDEX($CN:$CN,$DJ851+13),"")</f>
      </c>
      <c r="DC851">
        <f>IF($DK851&gt;=14,INDEX($CN:$CN,$DJ851+14),"")</f>
      </c>
      <c r="DD851">
        <f>IF($DK851&gt;=15,INDEX($CN:$CN,$DJ851+15),"")</f>
      </c>
      <c r="DE851">
        <f>IF($DK851&gt;=16,INDEX($CN:$CN,$DJ851+16),"")</f>
      </c>
      <c r="DF851">
        <f>IF($DK851&gt;=17,INDEX($CN:$CN,$DJ851+17),"")</f>
      </c>
      <c r="DG851">
        <f>IF($DK851&gt;=18,INDEX($CN:$CN,$DJ851+18),"")</f>
      </c>
      <c r="DH851">
        <f>IF($DK851&gt;=19,INDEX($CN:$CN,$DJ851+19),"")</f>
      </c>
      <c r="DI851">
        <f>IF($DK851&gt;=20,INDEX($CN:$CN,$DJ851+20),"")</f>
      </c>
      <c r="DJ851">
        <f>IFERROR(MATCH($CM851,$CN$2:$CN$1089,0)+1,0)</f>
      </c>
      <c r="DK851">
        <f>IFERROR(INDEX($CO$2:$CO$1089,MATCH($CM851,$CN$2:$CN$1089,0)),0)</f>
      </c>
      <c r="DL851">
        <f>IFERROR(INDEX($AS:$AS,MATCH($O851,$AR:$AR,0))&amp;"","")</f>
      </c>
      <c r="DP851">
        <f>IF($GS851&gt;=1,INDEX($DM:$DM,$GR851+1),"")</f>
      </c>
      <c r="DQ851">
        <f>IF($GS851&gt;=2,INDEX($DM:$DM,$GR851+2),"")</f>
      </c>
      <c r="DR851">
        <f>IF($GS851&gt;=3,INDEX($DM:$DM,$GR851+3),"")</f>
      </c>
      <c r="DS851">
        <f>IF($GS851&gt;=4,INDEX($DM:$DM,$GR851+4),"")</f>
      </c>
      <c r="DT851">
        <f>IF($GS851&gt;=5,INDEX($DM:$DM,$GR851+5),"")</f>
      </c>
      <c r="DU851">
        <f>IF($GS851&gt;=6,INDEX($DM:$DM,$GR851+6),"")</f>
      </c>
      <c r="DV851">
        <f>IF($GS851&gt;=7,INDEX($DM:$DM,$GR851+7),"")</f>
      </c>
      <c r="DW851">
        <f>IF($GS851&gt;=8,INDEX($DM:$DM,$GR851+8),"")</f>
      </c>
      <c r="DX851">
        <f>IF($GS851&gt;=9,INDEX($DM:$DM,$GR851+9),"")</f>
      </c>
      <c r="DY851">
        <f>IF($GS851&gt;=10,INDEX($DM:$DM,$GR851+10),"")</f>
      </c>
      <c r="DZ851">
        <f>IF($GS851&gt;=11,INDEX($DM:$DM,$GR851+11),"")</f>
      </c>
      <c r="EA851">
        <f>IF($GS851&gt;=12,INDEX($DM:$DM,$GR851+12),"")</f>
      </c>
      <c r="EB851">
        <f>IF($GS851&gt;=13,INDEX($DM:$DM,$GR851+13),"")</f>
      </c>
      <c r="EC851">
        <f>IF($GS851&gt;=14,INDEX($DM:$DM,$GR851+14),"")</f>
      </c>
      <c r="ED851">
        <f>IF($GS851&gt;=15,INDEX($DM:$DM,$GR851+15),"")</f>
      </c>
      <c r="EE851">
        <f>IF($GS851&gt;=16,INDEX($DM:$DM,$GR851+16),"")</f>
      </c>
      <c r="EF851">
        <f>IF($GS851&gt;=17,INDEX($DM:$DM,$GR851+17),"")</f>
      </c>
      <c r="EG851">
        <f>IF($GS851&gt;=18,INDEX($DM:$DM,$GR851+18),"")</f>
      </c>
      <c r="EH851">
        <f>IF($GS851&gt;=19,INDEX($DM:$DM,$GR851+19),"")</f>
      </c>
      <c r="EI851">
        <f>IF($GS851&gt;=20,INDEX($DM:$DM,$GR851+20),"")</f>
      </c>
      <c r="EJ851">
        <f>IF($GS851&gt;=21,INDEX($DM:$DM,$GR851+21),"")</f>
      </c>
      <c r="EK851">
        <f>IF($GS851&gt;=22,INDEX($DM:$DM,$GR851+22),"")</f>
      </c>
      <c r="EL851">
        <f>IF($GS851&gt;=23,INDEX($DM:$DM,$GR851+23),"")</f>
      </c>
      <c r="EM851">
        <f>IF($GS851&gt;=24,INDEX($DM:$DM,$GR851+24),"")</f>
      </c>
      <c r="EN851">
        <f>IF($GS851&gt;=25,INDEX($DM:$DM,$GR851+25),"")</f>
      </c>
      <c r="EO851">
        <f>IF($GS851&gt;=26,INDEX($DM:$DM,$GR851+26),"")</f>
      </c>
      <c r="EP851">
        <f>IF($GS851&gt;=27,INDEX($DM:$DM,$GR851+27),"")</f>
      </c>
      <c r="EQ851">
        <f>IF($GS851&gt;=28,INDEX($DM:$DM,$GR851+28),"")</f>
      </c>
      <c r="ER851">
        <f>IF($GS851&gt;=29,INDEX($DM:$DM,$GR851+29),"")</f>
      </c>
      <c r="ES851">
        <f>IF($GS851&gt;=30,INDEX($DM:$DM,$GR851+30),"")</f>
      </c>
      <c r="ET851">
        <f>IF($GS851&gt;=31,INDEX($DM:$DM,$GR851+31),"")</f>
      </c>
      <c r="EU851">
        <f>IF($GS851&gt;=32,INDEX($DM:$DM,$GR851+32),"")</f>
      </c>
      <c r="EV851">
        <f>IF($GS851&gt;=33,INDEX($DM:$DM,$GR851+33),"")</f>
      </c>
      <c r="EW851">
        <f>IF($GS851&gt;=34,INDEX($DM:$DM,$GR851+34),"")</f>
      </c>
      <c r="EX851">
        <f>IF($GS851&gt;=35,INDEX($DM:$DM,$GR851+35),"")</f>
      </c>
      <c r="EY851">
        <f>IF($GS851&gt;=36,INDEX($DM:$DM,$GR851+36),"")</f>
      </c>
      <c r="EZ851">
        <f>IF($GS851&gt;=37,INDEX($DM:$DM,$GR851+37),"")</f>
      </c>
      <c r="FA851">
        <f>IF($GS851&gt;=38,INDEX($DM:$DM,$GR851+38),"")</f>
      </c>
      <c r="FB851">
        <f>IF($GS851&gt;=39,INDEX($DM:$DM,$GR851+39),"")</f>
      </c>
      <c r="FC851">
        <f>IF($GS851&gt;=40,INDEX($DM:$DM,$GR851+40),"")</f>
      </c>
      <c r="FD851">
        <f>IF($GS851&gt;=1,INDEX($DN:$DN,$GR851+1),"")</f>
      </c>
      <c r="FE851">
        <f>IF($GS851&gt;=2,INDEX($DN:$DN,$GR851+2),"")</f>
      </c>
      <c r="FF851">
        <f>IF($GS851&gt;=3,INDEX($DN:$DN,$GR851+3),"")</f>
      </c>
      <c r="FG851">
        <f>IF($GS851&gt;=4,INDEX($DN:$DN,$GR851+4),"")</f>
      </c>
      <c r="FH851">
        <f>IF($GS851&gt;=5,INDEX($DN:$DN,$GR851+5),"")</f>
      </c>
      <c r="FI851">
        <f>IF($GS851&gt;=6,INDEX($DN:$DN,$GR851+6),"")</f>
      </c>
      <c r="FJ851">
        <f>IF($GS851&gt;=7,INDEX($DN:$DN,$GR851+7),"")</f>
      </c>
      <c r="FK851">
        <f>IF($GS851&gt;=8,INDEX($DN:$DN,$GR851+8),"")</f>
      </c>
      <c r="FL851">
        <f>IF($GS851&gt;=9,INDEX($DN:$DN,$GR851+9),"")</f>
      </c>
      <c r="FM851">
        <f>IF($GS851&gt;=10,INDEX($DN:$DN,$GR851+10),"")</f>
      </c>
      <c r="FN851">
        <f>IF($GS851&gt;=11,INDEX($DN:$DN,$GR851+11),"")</f>
      </c>
      <c r="FO851">
        <f>IF($GS851&gt;=12,INDEX($DN:$DN,$GR851+12),"")</f>
      </c>
      <c r="FP851">
        <f>IF($GS851&gt;=13,INDEX($DN:$DN,$GR851+13),"")</f>
      </c>
      <c r="FQ851">
        <f>IF($GS851&gt;=14,INDEX($DN:$DN,$GR851+14),"")</f>
      </c>
      <c r="FR851">
        <f>IF($GS851&gt;=15,INDEX($DN:$DN,$GR851+15),"")</f>
      </c>
      <c r="FS851">
        <f>IF($GS851&gt;=16,INDEX($DN:$DN,$GR851+16),"")</f>
      </c>
      <c r="FT851">
        <f>IF($GS851&gt;=17,INDEX($DN:$DN,$GR851+17),"")</f>
      </c>
      <c r="FU851">
        <f>IF($GS851&gt;=18,INDEX($DN:$DN,$GR851+18),"")</f>
      </c>
      <c r="FV851">
        <f>IF($GS851&gt;=19,INDEX($DN:$DN,$GR851+19),"")</f>
      </c>
      <c r="FW851">
        <f>IF($GS851&gt;=20,INDEX($DN:$DN,$GR851+20),"")</f>
      </c>
      <c r="FX851">
        <f>IF($GS851&gt;=21,INDEX($DN:$DN,$GR851+21),"")</f>
      </c>
      <c r="FY851">
        <f>IF($GS851&gt;=22,INDEX($DN:$DN,$GR851+22),"")</f>
      </c>
      <c r="FZ851">
        <f>IF($GS851&gt;=23,INDEX($DN:$DN,$GR851+23),"")</f>
      </c>
      <c r="GA851">
        <f>IF($GS851&gt;=24,INDEX($DN:$DN,$GR851+24),"")</f>
      </c>
      <c r="GB851">
        <f>IF($GS851&gt;=25,INDEX($DN:$DN,$GR851+25),"")</f>
      </c>
      <c r="GC851">
        <f>IF($GS851&gt;=26,INDEX($DN:$DN,$GR851+26),"")</f>
      </c>
      <c r="GD851">
        <f>IF($GS851&gt;=27,INDEX($DN:$DN,$GR851+27),"")</f>
      </c>
      <c r="GE851">
        <f>IF($GS851&gt;=28,INDEX($DN:$DN,$GR851+28),"")</f>
      </c>
      <c r="GF851">
        <f>IF($GS851&gt;=29,INDEX($DN:$DN,$GR851+29),"")</f>
      </c>
      <c r="GG851">
        <f>IF($GS851&gt;=30,INDEX($DN:$DN,$GR851+30),"")</f>
      </c>
      <c r="GH851">
        <f>IF($GS851&gt;=31,INDEX($DN:$DN,$GR851+31),"")</f>
      </c>
      <c r="GI851">
        <f>IF($GS851&gt;=32,INDEX($DN:$DN,$GR851+32),"")</f>
      </c>
      <c r="GJ851">
        <f>IF($GS851&gt;=33,INDEX($DN:$DN,$GR851+33),"")</f>
      </c>
      <c r="GK851">
        <f>IF($GS851&gt;=34,INDEX($DN:$DN,$GR851+34),"")</f>
      </c>
      <c r="GL851">
        <f>IF($GS851&gt;=35,INDEX($DN:$DN,$GR851+35),"")</f>
      </c>
      <c r="GM851">
        <f>IF($GS851&gt;=36,INDEX($DN:$DN,$GR851+36),"")</f>
      </c>
      <c r="GN851">
        <f>IF($GS851&gt;=37,INDEX($DN:$DN,$GR851+37),"")</f>
      </c>
      <c r="GO851">
        <f>IF($GS851&gt;=38,INDEX($DN:$DN,$GR851+38),"")</f>
      </c>
      <c r="GP851">
        <f>IF($GS851&gt;=39,INDEX($DN:$DN,$GR851+39),"")</f>
      </c>
      <c r="GQ851">
        <f>IF($GS851&gt;=40,INDEX($DN:$DN,$GR851+40),"")</f>
      </c>
      <c r="GR851">
        <f>IFERROR(MATCH($DL851,$DM$2:$DM$148,0)+1,0)</f>
      </c>
      <c r="GS851">
        <f>IFERROR(INDEX($DO$2:$DO$148,MATCH($DL851,$DM$2:$DM$148,0)),0)</f>
      </c>
      <c r="GT851">
        <f>IFERROR(MATCH($Z851,$DP$851:$FC$851,0),0)</f>
      </c>
      <c r="GU851">
        <f>IF($GT851&gt;0,INDEX($FD$851:$GQ$851,$GT851),"")</f>
      </c>
      <c r="GX851">
        <f>IF($JG851&gt;=1,INDEX($GV:$GV,$JF851+1),"")</f>
      </c>
      <c r="GY851">
        <f>IF($JG851&gt;=2,INDEX($GV:$GV,$JF851+2),"")</f>
      </c>
      <c r="GZ851">
        <f>IF($JG851&gt;=3,INDEX($GV:$GV,$JF851+3),"")</f>
      </c>
      <c r="HA851">
        <f>IF($JG851&gt;=4,INDEX($GV:$GV,$JF851+4),"")</f>
      </c>
      <c r="HB851">
        <f>IF($JG851&gt;=5,INDEX($GV:$GV,$JF851+5),"")</f>
      </c>
      <c r="HC851">
        <f>IF($JG851&gt;=6,INDEX($GV:$GV,$JF851+6),"")</f>
      </c>
      <c r="HD851">
        <f>IF($JG851&gt;=7,INDEX($GV:$GV,$JF851+7),"")</f>
      </c>
      <c r="HE851">
        <f>IF($JG851&gt;=8,INDEX($GV:$GV,$JF851+8),"")</f>
      </c>
      <c r="HF851">
        <f>IF($JG851&gt;=9,INDEX($GV:$GV,$JF851+9),"")</f>
      </c>
      <c r="HG851">
        <f>IF($JG851&gt;=10,INDEX($GV:$GV,$JF851+10),"")</f>
      </c>
      <c r="HH851">
        <f>IF($JG851&gt;=11,INDEX($GV:$GV,$JF851+11),"")</f>
      </c>
      <c r="HI851">
        <f>IF($JG851&gt;=12,INDEX($GV:$GV,$JF851+12),"")</f>
      </c>
      <c r="HJ851">
        <f>IF($JG851&gt;=13,INDEX($GV:$GV,$JF851+13),"")</f>
      </c>
      <c r="HK851">
        <f>IF($JG851&gt;=14,INDEX($GV:$GV,$JF851+14),"")</f>
      </c>
      <c r="HL851">
        <f>IF($JG851&gt;=15,INDEX($GV:$GV,$JF851+15),"")</f>
      </c>
      <c r="HM851">
        <f>IF($JG851&gt;=16,INDEX($GV:$GV,$JF851+16),"")</f>
      </c>
      <c r="HN851">
        <f>IF($JG851&gt;=17,INDEX($GV:$GV,$JF851+17),"")</f>
      </c>
      <c r="HO851">
        <f>IF($JG851&gt;=18,INDEX($GV:$GV,$JF851+18),"")</f>
      </c>
      <c r="HP851">
        <f>IF($JG851&gt;=19,INDEX($GV:$GV,$JF851+19),"")</f>
      </c>
      <c r="HQ851">
        <f>IF($JG851&gt;=20,INDEX($GV:$GV,$JF851+20),"")</f>
      </c>
      <c r="HR851">
        <f>IF($JG851&gt;=21,INDEX($GV:$GV,$JF851+21),"")</f>
      </c>
      <c r="HS851">
        <f>IF($JG851&gt;=22,INDEX($GV:$GV,$JF851+22),"")</f>
      </c>
      <c r="HT851">
        <f>IF($JG851&gt;=23,INDEX($GV:$GV,$JF851+23),"")</f>
      </c>
      <c r="HU851">
        <f>IF($JG851&gt;=24,INDEX($GV:$GV,$JF851+24),"")</f>
      </c>
      <c r="HV851">
        <f>IF($JG851&gt;=25,INDEX($GV:$GV,$JF851+25),"")</f>
      </c>
      <c r="HW851">
        <f>IF($JG851&gt;=26,INDEX($GV:$GV,$JF851+26),"")</f>
      </c>
      <c r="HX851">
        <f>IF($JG851&gt;=27,INDEX($GV:$GV,$JF851+27),"")</f>
      </c>
      <c r="HY851">
        <f>IF($JG851&gt;=28,INDEX($GV:$GV,$JF851+28),"")</f>
      </c>
      <c r="HZ851">
        <f>IF($JG851&gt;=29,INDEX($GV:$GV,$JF851+29),"")</f>
      </c>
      <c r="IA851">
        <f>IF($JG851&gt;=30,INDEX($GV:$GV,$JF851+30),"")</f>
      </c>
      <c r="IB851">
        <f>IF($JG851&gt;=31,INDEX($GV:$GV,$JF851+31),"")</f>
      </c>
      <c r="IC851">
        <f>IF($JG851&gt;=32,INDEX($GV:$GV,$JF851+32),"")</f>
      </c>
      <c r="ID851">
        <f>IF($JG851&gt;=33,INDEX($GV:$GV,$JF851+33),"")</f>
      </c>
      <c r="IE851">
        <f>IF($JG851&gt;=34,INDEX($GV:$GV,$JF851+34),"")</f>
      </c>
      <c r="IF851">
        <f>IF($JG851&gt;=35,INDEX($GV:$GV,$JF851+35),"")</f>
      </c>
      <c r="IG851">
        <f>IF($JG851&gt;=36,INDEX($GV:$GV,$JF851+36),"")</f>
      </c>
      <c r="IH851">
        <f>IF($JG851&gt;=37,INDEX($GV:$GV,$JF851+37),"")</f>
      </c>
      <c r="II851">
        <f>IF($JG851&gt;=38,INDEX($GV:$GV,$JF851+38),"")</f>
      </c>
      <c r="IJ851">
        <f>IF($JG851&gt;=39,INDEX($GV:$GV,$JF851+39),"")</f>
      </c>
      <c r="IK851">
        <f>IF($JG851&gt;=40,INDEX($GV:$GV,$JF851+40),"")</f>
      </c>
      <c r="IL851">
        <f>IF($JG851&gt;=41,INDEX($GV:$GV,$JF851+41),"")</f>
      </c>
      <c r="IM851">
        <f>IF($JG851&gt;=42,INDEX($GV:$GV,$JF851+42),"")</f>
      </c>
      <c r="IN851">
        <f>IF($JG851&gt;=43,INDEX($GV:$GV,$JF851+43),"")</f>
      </c>
      <c r="IO851">
        <f>IF($JG851&gt;=44,INDEX($GV:$GV,$JF851+44),"")</f>
      </c>
      <c r="IP851">
        <f>IF($JG851&gt;=45,INDEX($GV:$GV,$JF851+45),"")</f>
      </c>
      <c r="IQ851">
        <f>IF($JG851&gt;=46,INDEX($GV:$GV,$JF851+46),"")</f>
      </c>
      <c r="IR851">
        <f>IF($JG851&gt;=47,INDEX($GV:$GV,$JF851+47),"")</f>
      </c>
      <c r="IS851">
        <f>IF($JG851&gt;=48,INDEX($GV:$GV,$JF851+48),"")</f>
      </c>
      <c r="IT851">
        <f>IF($JG851&gt;=49,INDEX($GV:$GV,$JF851+49),"")</f>
      </c>
      <c r="IU851">
        <f>IF($JG851&gt;=50,INDEX($GV:$GV,$JF851+50),"")</f>
      </c>
      <c r="IV851">
        <f>IF($JG851&gt;=51,INDEX($GV:$GV,$JF851+51),"")</f>
      </c>
      <c r="IW851">
        <f>IF($JG851&gt;=52,INDEX($GV:$GV,$JF851+52),"")</f>
      </c>
      <c r="IX851">
        <f>IF($JG851&gt;=53,INDEX($GV:$GV,$JF851+53),"")</f>
      </c>
      <c r="IY851">
        <f>IF($JG851&gt;=54,INDEX($GV:$GV,$JF851+54),"")</f>
      </c>
      <c r="IZ851">
        <f>IF($JG851&gt;=55,INDEX($GV:$GV,$JF851+55),"")</f>
      </c>
      <c r="JA851">
        <f>IF($JG851&gt;=56,INDEX($GV:$GV,$JF851+56),"")</f>
      </c>
      <c r="JB851">
        <f>IF($JG851&gt;=57,INDEX($GV:$GV,$JF851+57),"")</f>
      </c>
      <c r="JC851">
        <f>IF($JG851&gt;=58,INDEX($GV:$GV,$JF851+58),"")</f>
      </c>
      <c r="JD851">
        <f>IF($JG851&gt;=59,INDEX($GV:$GV,$JF851+59),"")</f>
      </c>
      <c r="JE851">
        <f>IF($JG851&gt;=60,INDEX($GV:$GV,$JF851+60),"")</f>
      </c>
      <c r="JF851">
        <f>IFERROR(MATCH($GU851,$GV$2:$GV$322,0)+1,0)</f>
      </c>
      <c r="JG851">
        <f>IFERROR(INDEX($GW$2:$GW$322,MATCH($GU851,$GV$2:$GV$322,0)),0)</f>
      </c>
      <c r="JH851" t="s">
        <v>44</v>
      </c>
      <c r="JI851" t="s">
        <v>44</v>
      </c>
    </row>
    <row r="852" spans="1:269" x14ac:dyDescent="0.25">
      <c r="R852">
        <f>IF(OR($U852="",$Q852=""),"",IFERROR($U852/$Q852,0))</f>
      </c>
      <c r="S852">
        <f>IF($U852="","",
SUM($T852,$V852,$AA852,$W852,$Y852)*
(1-IF($AB852="",0,VALUE($AB852)/100)))</f>
      </c>
      <c r="T852">
        <f>IF($U852="","",$U852)</f>
      </c>
      <c r="V852">
        <f>IF($U852="","",
IF($O852="","",
IF(ISNUMBER(SEARCH("exempt",LOWER($O852))),0,
$U852*(VALUE(SUBSTITUTE($O852,"%",""))/100))))</f>
      </c>
      <c r="AC852">
        <f>IFERROR(IF(FIND(" - ",$K852)&gt;0,MID($K852,FIND(" - ",$K852)+3,LEN($K852)),""),"")</f>
      </c>
      <c r="AL852" t="s">
        <v>1898</v>
      </c>
      <c r="AT852">
        <f>IFERROR(LEFT($K852,FIND(" - ",$K852)-1),$K852)</f>
      </c>
      <c r="AW852">
        <f>IF($CL852&gt;=1,INDEX($AU:$AU,$CK852+1),"")</f>
      </c>
      <c r="AX852">
        <f>IF($CL852&gt;=2,INDEX($AU:$AU,$CK852+2),"")</f>
      </c>
      <c r="AY852">
        <f>IF($CL852&gt;=3,INDEX($AU:$AU,$CK852+3),"")</f>
      </c>
      <c r="AZ852">
        <f>IF($CL852&gt;=4,INDEX($AU:$AU,$CK852+4),"")</f>
      </c>
      <c r="BA852">
        <f>IF($CL852&gt;=5,INDEX($AU:$AU,$CK852+5),"")</f>
      </c>
      <c r="BB852">
        <f>IF($CL852&gt;=6,INDEX($AU:$AU,$CK852+6),"")</f>
      </c>
      <c r="BC852">
        <f>IF($CL852&gt;=7,INDEX($AU:$AU,$CK852+7),"")</f>
      </c>
      <c r="BD852">
        <f>IF($CL852&gt;=8,INDEX($AU:$AU,$CK852+8),"")</f>
      </c>
      <c r="BE852">
        <f>IF($CL852&gt;=9,INDEX($AU:$AU,$CK852+9),"")</f>
      </c>
      <c r="BF852">
        <f>IF($CL852&gt;=10,INDEX($AU:$AU,$CK852+10),"")</f>
      </c>
      <c r="BG852">
        <f>IF($CL852&gt;=11,INDEX($AU:$AU,$CK852+11),"")</f>
      </c>
      <c r="BH852">
        <f>IF($CL852&gt;=12,INDEX($AU:$AU,$CK852+12),"")</f>
      </c>
      <c r="BI852">
        <f>IF($CL852&gt;=13,INDEX($AU:$AU,$CK852+13),"")</f>
      </c>
      <c r="BJ852">
        <f>IF($CL852&gt;=14,INDEX($AU:$AU,$CK852+14),"")</f>
      </c>
      <c r="BK852">
        <f>IF($CL852&gt;=15,INDEX($AU:$AU,$CK852+15),"")</f>
      </c>
      <c r="BL852">
        <f>IF($CL852&gt;=16,INDEX($AU:$AU,$CK852+16),"")</f>
      </c>
      <c r="BM852">
        <f>IF($CL852&gt;=17,INDEX($AU:$AU,$CK852+17),"")</f>
      </c>
      <c r="BN852">
        <f>IF($CL852&gt;=18,INDEX($AU:$AU,$CK852+18),"")</f>
      </c>
      <c r="BO852">
        <f>IF($CL852&gt;=19,INDEX($AU:$AU,$CK852+19),"")</f>
      </c>
      <c r="BP852">
        <f>IF($CL852&gt;=20,INDEX($AU:$AU,$CK852+20),"")</f>
      </c>
      <c r="BQ852">
        <f>IF($CL852&gt;=21,INDEX($AU:$AU,$CK852+21),"")</f>
      </c>
      <c r="BR852">
        <f>IF($CL852&gt;=22,INDEX($AU:$AU,$CK852+22),"")</f>
      </c>
      <c r="BS852">
        <f>IF($CL852&gt;=23,INDEX($AU:$AU,$CK852+23),"")</f>
      </c>
      <c r="BT852">
        <f>IF($CL852&gt;=24,INDEX($AU:$AU,$CK852+24),"")</f>
      </c>
      <c r="BU852">
        <f>IF($CL852&gt;=25,INDEX($AU:$AU,$CK852+25),"")</f>
      </c>
      <c r="BV852">
        <f>IF($CL852&gt;=26,INDEX($AU:$AU,$CK852+26),"")</f>
      </c>
      <c r="BW852">
        <f>IF($CL852&gt;=27,INDEX($AU:$AU,$CK852+27),"")</f>
      </c>
      <c r="BX852">
        <f>IF($CL852&gt;=28,INDEX($AU:$AU,$CK852+28),"")</f>
      </c>
      <c r="BY852">
        <f>IF($CL852&gt;=29,INDEX($AU:$AU,$CK852+29),"")</f>
      </c>
      <c r="BZ852">
        <f>IF($CL852&gt;=30,INDEX($AU:$AU,$CK852+30),"")</f>
      </c>
      <c r="CA852">
        <f>IF($CL852&gt;=31,INDEX($AU:$AU,$CK852+31),"")</f>
      </c>
      <c r="CB852">
        <f>IF($CL852&gt;=32,INDEX($AU:$AU,$CK852+32),"")</f>
      </c>
      <c r="CC852">
        <f>IF($CL852&gt;=33,INDEX($AU:$AU,$CK852+33),"")</f>
      </c>
      <c r="CD852">
        <f>IF($CL852&gt;=34,INDEX($AU:$AU,$CK852+34),"")</f>
      </c>
      <c r="CE852">
        <f>IF($CL852&gt;=35,INDEX($AU:$AU,$CK852+35),"")</f>
      </c>
      <c r="CF852">
        <f>IF($CL852&gt;=36,INDEX($AU:$AU,$CK852+36),"")</f>
      </c>
      <c r="CG852">
        <f>IF($CL852&gt;=37,INDEX($AU:$AU,$CK852+37),"")</f>
      </c>
      <c r="CH852">
        <f>IF($CL852&gt;=38,INDEX($AU:$AU,$CK852+38),"")</f>
      </c>
      <c r="CI852">
        <f>IF($CL852&gt;=39,INDEX($AU:$AU,$CK852+39),"")</f>
      </c>
      <c r="CJ852">
        <f>IF($CL852&gt;=40,INDEX($AU:$AU,$CK852+40),"")</f>
      </c>
      <c r="CK852">
        <f>IFERROR(MATCH($AT852,$AU$2:$AU$133,0)+1,0)</f>
      </c>
      <c r="CL852">
        <f>IFERROR(INDEX($AV$2:$AV$133,MATCH($AT852,$AU$2:$AU$133,0)),0)</f>
      </c>
      <c r="CM852">
        <f>IFERROR(LEFT($L852,FIND(" - ",$L852)-1),$L852)</f>
      </c>
      <c r="CN852" t="s">
        <v>1899</v>
      </c>
      <c r="CO852">
        <v>1</v>
      </c>
      <c r="CP852">
        <f>IF($DK852&gt;=1,INDEX($CN:$CN,$DJ852+1),"")</f>
      </c>
      <c r="CQ852">
        <f>IF($DK852&gt;=2,INDEX($CN:$CN,$DJ852+2),"")</f>
      </c>
      <c r="CR852">
        <f>IF($DK852&gt;=3,INDEX($CN:$CN,$DJ852+3),"")</f>
      </c>
      <c r="CS852">
        <f>IF($DK852&gt;=4,INDEX($CN:$CN,$DJ852+4),"")</f>
      </c>
      <c r="CT852">
        <f>IF($DK852&gt;=5,INDEX($CN:$CN,$DJ852+5),"")</f>
      </c>
      <c r="CU852">
        <f>IF($DK852&gt;=6,INDEX($CN:$CN,$DJ852+6),"")</f>
      </c>
      <c r="CV852">
        <f>IF($DK852&gt;=7,INDEX($CN:$CN,$DJ852+7),"")</f>
      </c>
      <c r="CW852">
        <f>IF($DK852&gt;=8,INDEX($CN:$CN,$DJ852+8),"")</f>
      </c>
      <c r="CX852">
        <f>IF($DK852&gt;=9,INDEX($CN:$CN,$DJ852+9),"")</f>
      </c>
      <c r="CY852">
        <f>IF($DK852&gt;=10,INDEX($CN:$CN,$DJ852+10),"")</f>
      </c>
      <c r="CZ852">
        <f>IF($DK852&gt;=11,INDEX($CN:$CN,$DJ852+11),"")</f>
      </c>
      <c r="DA852">
        <f>IF($DK852&gt;=12,INDEX($CN:$CN,$DJ852+12),"")</f>
      </c>
      <c r="DB852">
        <f>IF($DK852&gt;=13,INDEX($CN:$CN,$DJ852+13),"")</f>
      </c>
      <c r="DC852">
        <f>IF($DK852&gt;=14,INDEX($CN:$CN,$DJ852+14),"")</f>
      </c>
      <c r="DD852">
        <f>IF($DK852&gt;=15,INDEX($CN:$CN,$DJ852+15),"")</f>
      </c>
      <c r="DE852">
        <f>IF($DK852&gt;=16,INDEX($CN:$CN,$DJ852+16),"")</f>
      </c>
      <c r="DF852">
        <f>IF($DK852&gt;=17,INDEX($CN:$CN,$DJ852+17),"")</f>
      </c>
      <c r="DG852">
        <f>IF($DK852&gt;=18,INDEX($CN:$CN,$DJ852+18),"")</f>
      </c>
      <c r="DH852">
        <f>IF($DK852&gt;=19,INDEX($CN:$CN,$DJ852+19),"")</f>
      </c>
      <c r="DI852">
        <f>IF($DK852&gt;=20,INDEX($CN:$CN,$DJ852+20),"")</f>
      </c>
      <c r="DJ852">
        <f>IFERROR(MATCH($CM852,$CN$2:$CN$1089,0)+1,0)</f>
      </c>
      <c r="DK852">
        <f>IFERROR(INDEX($CO$2:$CO$1089,MATCH($CM852,$CN$2:$CN$1089,0)),0)</f>
      </c>
      <c r="DL852">
        <f>IFERROR(INDEX($AS:$AS,MATCH($O852,$AR:$AR,0))&amp;"","")</f>
      </c>
      <c r="DP852">
        <f>IF($GS852&gt;=1,INDEX($DM:$DM,$GR852+1),"")</f>
      </c>
      <c r="DQ852">
        <f>IF($GS852&gt;=2,INDEX($DM:$DM,$GR852+2),"")</f>
      </c>
      <c r="DR852">
        <f>IF($GS852&gt;=3,INDEX($DM:$DM,$GR852+3),"")</f>
      </c>
      <c r="DS852">
        <f>IF($GS852&gt;=4,INDEX($DM:$DM,$GR852+4),"")</f>
      </c>
      <c r="DT852">
        <f>IF($GS852&gt;=5,INDEX($DM:$DM,$GR852+5),"")</f>
      </c>
      <c r="DU852">
        <f>IF($GS852&gt;=6,INDEX($DM:$DM,$GR852+6),"")</f>
      </c>
      <c r="DV852">
        <f>IF($GS852&gt;=7,INDEX($DM:$DM,$GR852+7),"")</f>
      </c>
      <c r="DW852">
        <f>IF($GS852&gt;=8,INDEX($DM:$DM,$GR852+8),"")</f>
      </c>
      <c r="DX852">
        <f>IF($GS852&gt;=9,INDEX($DM:$DM,$GR852+9),"")</f>
      </c>
      <c r="DY852">
        <f>IF($GS852&gt;=10,INDEX($DM:$DM,$GR852+10),"")</f>
      </c>
      <c r="DZ852">
        <f>IF($GS852&gt;=11,INDEX($DM:$DM,$GR852+11),"")</f>
      </c>
      <c r="EA852">
        <f>IF($GS852&gt;=12,INDEX($DM:$DM,$GR852+12),"")</f>
      </c>
      <c r="EB852">
        <f>IF($GS852&gt;=13,INDEX($DM:$DM,$GR852+13),"")</f>
      </c>
      <c r="EC852">
        <f>IF($GS852&gt;=14,INDEX($DM:$DM,$GR852+14),"")</f>
      </c>
      <c r="ED852">
        <f>IF($GS852&gt;=15,INDEX($DM:$DM,$GR852+15),"")</f>
      </c>
      <c r="EE852">
        <f>IF($GS852&gt;=16,INDEX($DM:$DM,$GR852+16),"")</f>
      </c>
      <c r="EF852">
        <f>IF($GS852&gt;=17,INDEX($DM:$DM,$GR852+17),"")</f>
      </c>
      <c r="EG852">
        <f>IF($GS852&gt;=18,INDEX($DM:$DM,$GR852+18),"")</f>
      </c>
      <c r="EH852">
        <f>IF($GS852&gt;=19,INDEX($DM:$DM,$GR852+19),"")</f>
      </c>
      <c r="EI852">
        <f>IF($GS852&gt;=20,INDEX($DM:$DM,$GR852+20),"")</f>
      </c>
      <c r="EJ852">
        <f>IF($GS852&gt;=21,INDEX($DM:$DM,$GR852+21),"")</f>
      </c>
      <c r="EK852">
        <f>IF($GS852&gt;=22,INDEX($DM:$DM,$GR852+22),"")</f>
      </c>
      <c r="EL852">
        <f>IF($GS852&gt;=23,INDEX($DM:$DM,$GR852+23),"")</f>
      </c>
      <c r="EM852">
        <f>IF($GS852&gt;=24,INDEX($DM:$DM,$GR852+24),"")</f>
      </c>
      <c r="EN852">
        <f>IF($GS852&gt;=25,INDEX($DM:$DM,$GR852+25),"")</f>
      </c>
      <c r="EO852">
        <f>IF($GS852&gt;=26,INDEX($DM:$DM,$GR852+26),"")</f>
      </c>
      <c r="EP852">
        <f>IF($GS852&gt;=27,INDEX($DM:$DM,$GR852+27),"")</f>
      </c>
      <c r="EQ852">
        <f>IF($GS852&gt;=28,INDEX($DM:$DM,$GR852+28),"")</f>
      </c>
      <c r="ER852">
        <f>IF($GS852&gt;=29,INDEX($DM:$DM,$GR852+29),"")</f>
      </c>
      <c r="ES852">
        <f>IF($GS852&gt;=30,INDEX($DM:$DM,$GR852+30),"")</f>
      </c>
      <c r="ET852">
        <f>IF($GS852&gt;=31,INDEX($DM:$DM,$GR852+31),"")</f>
      </c>
      <c r="EU852">
        <f>IF($GS852&gt;=32,INDEX($DM:$DM,$GR852+32),"")</f>
      </c>
      <c r="EV852">
        <f>IF($GS852&gt;=33,INDEX($DM:$DM,$GR852+33),"")</f>
      </c>
      <c r="EW852">
        <f>IF($GS852&gt;=34,INDEX($DM:$DM,$GR852+34),"")</f>
      </c>
      <c r="EX852">
        <f>IF($GS852&gt;=35,INDEX($DM:$DM,$GR852+35),"")</f>
      </c>
      <c r="EY852">
        <f>IF($GS852&gt;=36,INDEX($DM:$DM,$GR852+36),"")</f>
      </c>
      <c r="EZ852">
        <f>IF($GS852&gt;=37,INDEX($DM:$DM,$GR852+37),"")</f>
      </c>
      <c r="FA852">
        <f>IF($GS852&gt;=38,INDEX($DM:$DM,$GR852+38),"")</f>
      </c>
      <c r="FB852">
        <f>IF($GS852&gt;=39,INDEX($DM:$DM,$GR852+39),"")</f>
      </c>
      <c r="FC852">
        <f>IF($GS852&gt;=40,INDEX($DM:$DM,$GR852+40),"")</f>
      </c>
      <c r="FD852">
        <f>IF($GS852&gt;=1,INDEX($DN:$DN,$GR852+1),"")</f>
      </c>
      <c r="FE852">
        <f>IF($GS852&gt;=2,INDEX($DN:$DN,$GR852+2),"")</f>
      </c>
      <c r="FF852">
        <f>IF($GS852&gt;=3,INDEX($DN:$DN,$GR852+3),"")</f>
      </c>
      <c r="FG852">
        <f>IF($GS852&gt;=4,INDEX($DN:$DN,$GR852+4),"")</f>
      </c>
      <c r="FH852">
        <f>IF($GS852&gt;=5,INDEX($DN:$DN,$GR852+5),"")</f>
      </c>
      <c r="FI852">
        <f>IF($GS852&gt;=6,INDEX($DN:$DN,$GR852+6),"")</f>
      </c>
      <c r="FJ852">
        <f>IF($GS852&gt;=7,INDEX($DN:$DN,$GR852+7),"")</f>
      </c>
      <c r="FK852">
        <f>IF($GS852&gt;=8,INDEX($DN:$DN,$GR852+8),"")</f>
      </c>
      <c r="FL852">
        <f>IF($GS852&gt;=9,INDEX($DN:$DN,$GR852+9),"")</f>
      </c>
      <c r="FM852">
        <f>IF($GS852&gt;=10,INDEX($DN:$DN,$GR852+10),"")</f>
      </c>
      <c r="FN852">
        <f>IF($GS852&gt;=11,INDEX($DN:$DN,$GR852+11),"")</f>
      </c>
      <c r="FO852">
        <f>IF($GS852&gt;=12,INDEX($DN:$DN,$GR852+12),"")</f>
      </c>
      <c r="FP852">
        <f>IF($GS852&gt;=13,INDEX($DN:$DN,$GR852+13),"")</f>
      </c>
      <c r="FQ852">
        <f>IF($GS852&gt;=14,INDEX($DN:$DN,$GR852+14),"")</f>
      </c>
      <c r="FR852">
        <f>IF($GS852&gt;=15,INDEX($DN:$DN,$GR852+15),"")</f>
      </c>
      <c r="FS852">
        <f>IF($GS852&gt;=16,INDEX($DN:$DN,$GR852+16),"")</f>
      </c>
      <c r="FT852">
        <f>IF($GS852&gt;=17,INDEX($DN:$DN,$GR852+17),"")</f>
      </c>
      <c r="FU852">
        <f>IF($GS852&gt;=18,INDEX($DN:$DN,$GR852+18),"")</f>
      </c>
      <c r="FV852">
        <f>IF($GS852&gt;=19,INDEX($DN:$DN,$GR852+19),"")</f>
      </c>
      <c r="FW852">
        <f>IF($GS852&gt;=20,INDEX($DN:$DN,$GR852+20),"")</f>
      </c>
      <c r="FX852">
        <f>IF($GS852&gt;=21,INDEX($DN:$DN,$GR852+21),"")</f>
      </c>
      <c r="FY852">
        <f>IF($GS852&gt;=22,INDEX($DN:$DN,$GR852+22),"")</f>
      </c>
      <c r="FZ852">
        <f>IF($GS852&gt;=23,INDEX($DN:$DN,$GR852+23),"")</f>
      </c>
      <c r="GA852">
        <f>IF($GS852&gt;=24,INDEX($DN:$DN,$GR852+24),"")</f>
      </c>
      <c r="GB852">
        <f>IF($GS852&gt;=25,INDEX($DN:$DN,$GR852+25),"")</f>
      </c>
      <c r="GC852">
        <f>IF($GS852&gt;=26,INDEX($DN:$DN,$GR852+26),"")</f>
      </c>
      <c r="GD852">
        <f>IF($GS852&gt;=27,INDEX($DN:$DN,$GR852+27),"")</f>
      </c>
      <c r="GE852">
        <f>IF($GS852&gt;=28,INDEX($DN:$DN,$GR852+28),"")</f>
      </c>
      <c r="GF852">
        <f>IF($GS852&gt;=29,INDEX($DN:$DN,$GR852+29),"")</f>
      </c>
      <c r="GG852">
        <f>IF($GS852&gt;=30,INDEX($DN:$DN,$GR852+30),"")</f>
      </c>
      <c r="GH852">
        <f>IF($GS852&gt;=31,INDEX($DN:$DN,$GR852+31),"")</f>
      </c>
      <c r="GI852">
        <f>IF($GS852&gt;=32,INDEX($DN:$DN,$GR852+32),"")</f>
      </c>
      <c r="GJ852">
        <f>IF($GS852&gt;=33,INDEX($DN:$DN,$GR852+33),"")</f>
      </c>
      <c r="GK852">
        <f>IF($GS852&gt;=34,INDEX($DN:$DN,$GR852+34),"")</f>
      </c>
      <c r="GL852">
        <f>IF($GS852&gt;=35,INDEX($DN:$DN,$GR852+35),"")</f>
      </c>
      <c r="GM852">
        <f>IF($GS852&gt;=36,INDEX($DN:$DN,$GR852+36),"")</f>
      </c>
      <c r="GN852">
        <f>IF($GS852&gt;=37,INDEX($DN:$DN,$GR852+37),"")</f>
      </c>
      <c r="GO852">
        <f>IF($GS852&gt;=38,INDEX($DN:$DN,$GR852+38),"")</f>
      </c>
      <c r="GP852">
        <f>IF($GS852&gt;=39,INDEX($DN:$DN,$GR852+39),"")</f>
      </c>
      <c r="GQ852">
        <f>IF($GS852&gt;=40,INDEX($DN:$DN,$GR852+40),"")</f>
      </c>
      <c r="GR852">
        <f>IFERROR(MATCH($DL852,$DM$2:$DM$148,0)+1,0)</f>
      </c>
      <c r="GS852">
        <f>IFERROR(INDEX($DO$2:$DO$148,MATCH($DL852,$DM$2:$DM$148,0)),0)</f>
      </c>
      <c r="GT852">
        <f>IFERROR(MATCH($Z852,$DP$852:$FC$852,0),0)</f>
      </c>
      <c r="GU852">
        <f>IF($GT852&gt;0,INDEX($FD$852:$GQ$852,$GT852),"")</f>
      </c>
      <c r="GX852">
        <f>IF($JG852&gt;=1,INDEX($GV:$GV,$JF852+1),"")</f>
      </c>
      <c r="GY852">
        <f>IF($JG852&gt;=2,INDEX($GV:$GV,$JF852+2),"")</f>
      </c>
      <c r="GZ852">
        <f>IF($JG852&gt;=3,INDEX($GV:$GV,$JF852+3),"")</f>
      </c>
      <c r="HA852">
        <f>IF($JG852&gt;=4,INDEX($GV:$GV,$JF852+4),"")</f>
      </c>
      <c r="HB852">
        <f>IF($JG852&gt;=5,INDEX($GV:$GV,$JF852+5),"")</f>
      </c>
      <c r="HC852">
        <f>IF($JG852&gt;=6,INDEX($GV:$GV,$JF852+6),"")</f>
      </c>
      <c r="HD852">
        <f>IF($JG852&gt;=7,INDEX($GV:$GV,$JF852+7),"")</f>
      </c>
      <c r="HE852">
        <f>IF($JG852&gt;=8,INDEX($GV:$GV,$JF852+8),"")</f>
      </c>
      <c r="HF852">
        <f>IF($JG852&gt;=9,INDEX($GV:$GV,$JF852+9),"")</f>
      </c>
      <c r="HG852">
        <f>IF($JG852&gt;=10,INDEX($GV:$GV,$JF852+10),"")</f>
      </c>
      <c r="HH852">
        <f>IF($JG852&gt;=11,INDEX($GV:$GV,$JF852+11),"")</f>
      </c>
      <c r="HI852">
        <f>IF($JG852&gt;=12,INDEX($GV:$GV,$JF852+12),"")</f>
      </c>
      <c r="HJ852">
        <f>IF($JG852&gt;=13,INDEX($GV:$GV,$JF852+13),"")</f>
      </c>
      <c r="HK852">
        <f>IF($JG852&gt;=14,INDEX($GV:$GV,$JF852+14),"")</f>
      </c>
      <c r="HL852">
        <f>IF($JG852&gt;=15,INDEX($GV:$GV,$JF852+15),"")</f>
      </c>
      <c r="HM852">
        <f>IF($JG852&gt;=16,INDEX($GV:$GV,$JF852+16),"")</f>
      </c>
      <c r="HN852">
        <f>IF($JG852&gt;=17,INDEX($GV:$GV,$JF852+17),"")</f>
      </c>
      <c r="HO852">
        <f>IF($JG852&gt;=18,INDEX($GV:$GV,$JF852+18),"")</f>
      </c>
      <c r="HP852">
        <f>IF($JG852&gt;=19,INDEX($GV:$GV,$JF852+19),"")</f>
      </c>
      <c r="HQ852">
        <f>IF($JG852&gt;=20,INDEX($GV:$GV,$JF852+20),"")</f>
      </c>
      <c r="HR852">
        <f>IF($JG852&gt;=21,INDEX($GV:$GV,$JF852+21),"")</f>
      </c>
      <c r="HS852">
        <f>IF($JG852&gt;=22,INDEX($GV:$GV,$JF852+22),"")</f>
      </c>
      <c r="HT852">
        <f>IF($JG852&gt;=23,INDEX($GV:$GV,$JF852+23),"")</f>
      </c>
      <c r="HU852">
        <f>IF($JG852&gt;=24,INDEX($GV:$GV,$JF852+24),"")</f>
      </c>
      <c r="HV852">
        <f>IF($JG852&gt;=25,INDEX($GV:$GV,$JF852+25),"")</f>
      </c>
      <c r="HW852">
        <f>IF($JG852&gt;=26,INDEX($GV:$GV,$JF852+26),"")</f>
      </c>
      <c r="HX852">
        <f>IF($JG852&gt;=27,INDEX($GV:$GV,$JF852+27),"")</f>
      </c>
      <c r="HY852">
        <f>IF($JG852&gt;=28,INDEX($GV:$GV,$JF852+28),"")</f>
      </c>
      <c r="HZ852">
        <f>IF($JG852&gt;=29,INDEX($GV:$GV,$JF852+29),"")</f>
      </c>
      <c r="IA852">
        <f>IF($JG852&gt;=30,INDEX($GV:$GV,$JF852+30),"")</f>
      </c>
      <c r="IB852">
        <f>IF($JG852&gt;=31,INDEX($GV:$GV,$JF852+31),"")</f>
      </c>
      <c r="IC852">
        <f>IF($JG852&gt;=32,INDEX($GV:$GV,$JF852+32),"")</f>
      </c>
      <c r="ID852">
        <f>IF($JG852&gt;=33,INDEX($GV:$GV,$JF852+33),"")</f>
      </c>
      <c r="IE852">
        <f>IF($JG852&gt;=34,INDEX($GV:$GV,$JF852+34),"")</f>
      </c>
      <c r="IF852">
        <f>IF($JG852&gt;=35,INDEX($GV:$GV,$JF852+35),"")</f>
      </c>
      <c r="IG852">
        <f>IF($JG852&gt;=36,INDEX($GV:$GV,$JF852+36),"")</f>
      </c>
      <c r="IH852">
        <f>IF($JG852&gt;=37,INDEX($GV:$GV,$JF852+37),"")</f>
      </c>
      <c r="II852">
        <f>IF($JG852&gt;=38,INDEX($GV:$GV,$JF852+38),"")</f>
      </c>
      <c r="IJ852">
        <f>IF($JG852&gt;=39,INDEX($GV:$GV,$JF852+39),"")</f>
      </c>
      <c r="IK852">
        <f>IF($JG852&gt;=40,INDEX($GV:$GV,$JF852+40),"")</f>
      </c>
      <c r="IL852">
        <f>IF($JG852&gt;=41,INDEX($GV:$GV,$JF852+41),"")</f>
      </c>
      <c r="IM852">
        <f>IF($JG852&gt;=42,INDEX($GV:$GV,$JF852+42),"")</f>
      </c>
      <c r="IN852">
        <f>IF($JG852&gt;=43,INDEX($GV:$GV,$JF852+43),"")</f>
      </c>
      <c r="IO852">
        <f>IF($JG852&gt;=44,INDEX($GV:$GV,$JF852+44),"")</f>
      </c>
      <c r="IP852">
        <f>IF($JG852&gt;=45,INDEX($GV:$GV,$JF852+45),"")</f>
      </c>
      <c r="IQ852">
        <f>IF($JG852&gt;=46,INDEX($GV:$GV,$JF852+46),"")</f>
      </c>
      <c r="IR852">
        <f>IF($JG852&gt;=47,INDEX($GV:$GV,$JF852+47),"")</f>
      </c>
      <c r="IS852">
        <f>IF($JG852&gt;=48,INDEX($GV:$GV,$JF852+48),"")</f>
      </c>
      <c r="IT852">
        <f>IF($JG852&gt;=49,INDEX($GV:$GV,$JF852+49),"")</f>
      </c>
      <c r="IU852">
        <f>IF($JG852&gt;=50,INDEX($GV:$GV,$JF852+50),"")</f>
      </c>
      <c r="IV852">
        <f>IF($JG852&gt;=51,INDEX($GV:$GV,$JF852+51),"")</f>
      </c>
      <c r="IW852">
        <f>IF($JG852&gt;=52,INDEX($GV:$GV,$JF852+52),"")</f>
      </c>
      <c r="IX852">
        <f>IF($JG852&gt;=53,INDEX($GV:$GV,$JF852+53),"")</f>
      </c>
      <c r="IY852">
        <f>IF($JG852&gt;=54,INDEX($GV:$GV,$JF852+54),"")</f>
      </c>
      <c r="IZ852">
        <f>IF($JG852&gt;=55,INDEX($GV:$GV,$JF852+55),"")</f>
      </c>
      <c r="JA852">
        <f>IF($JG852&gt;=56,INDEX($GV:$GV,$JF852+56),"")</f>
      </c>
      <c r="JB852">
        <f>IF($JG852&gt;=57,INDEX($GV:$GV,$JF852+57),"")</f>
      </c>
      <c r="JC852">
        <f>IF($JG852&gt;=58,INDEX($GV:$GV,$JF852+58),"")</f>
      </c>
      <c r="JD852">
        <f>IF($JG852&gt;=59,INDEX($GV:$GV,$JF852+59),"")</f>
      </c>
      <c r="JE852">
        <f>IF($JG852&gt;=60,INDEX($GV:$GV,$JF852+60),"")</f>
      </c>
      <c r="JF852">
        <f>IFERROR(MATCH($GU852,$GV$2:$GV$322,0)+1,0)</f>
      </c>
      <c r="JG852">
        <f>IFERROR(INDEX($GW$2:$GW$322,MATCH($GU852,$GV$2:$GV$322,0)),0)</f>
      </c>
      <c r="JH852" t="s">
        <v>44</v>
      </c>
      <c r="JI852" t="s">
        <v>44</v>
      </c>
    </row>
    <row r="853" spans="1:269" x14ac:dyDescent="0.25">
      <c r="R853">
        <f>IF(OR($U853="",$Q853=""),"",IFERROR($U853/$Q853,0))</f>
      </c>
      <c r="S853">
        <f>IF($U853="","",
SUM($T853,$V853,$AA853,$W853,$Y853)*
(1-IF($AB853="",0,VALUE($AB853)/100)))</f>
      </c>
      <c r="T853">
        <f>IF($U853="","",$U853)</f>
      </c>
      <c r="V853">
        <f>IF($U853="","",
IF($O853="","",
IF(ISNUMBER(SEARCH("exempt",LOWER($O853))),0,
$U853*(VALUE(SUBSTITUTE($O853,"%",""))/100))))</f>
      </c>
      <c r="AC853">
        <f>IFERROR(IF(FIND(" - ",$K853)&gt;0,MID($K853,FIND(" - ",$K853)+3,LEN($K853)),""),"")</f>
      </c>
      <c r="AL853" t="s">
        <v>1900</v>
      </c>
      <c r="AT853">
        <f>IFERROR(LEFT($K853,FIND(" - ",$K853)-1),$K853)</f>
      </c>
      <c r="AW853">
        <f>IF($CL853&gt;=1,INDEX($AU:$AU,$CK853+1),"")</f>
      </c>
      <c r="AX853">
        <f>IF($CL853&gt;=2,INDEX($AU:$AU,$CK853+2),"")</f>
      </c>
      <c r="AY853">
        <f>IF($CL853&gt;=3,INDEX($AU:$AU,$CK853+3),"")</f>
      </c>
      <c r="AZ853">
        <f>IF($CL853&gt;=4,INDEX($AU:$AU,$CK853+4),"")</f>
      </c>
      <c r="BA853">
        <f>IF($CL853&gt;=5,INDEX($AU:$AU,$CK853+5),"")</f>
      </c>
      <c r="BB853">
        <f>IF($CL853&gt;=6,INDEX($AU:$AU,$CK853+6),"")</f>
      </c>
      <c r="BC853">
        <f>IF($CL853&gt;=7,INDEX($AU:$AU,$CK853+7),"")</f>
      </c>
      <c r="BD853">
        <f>IF($CL853&gt;=8,INDEX($AU:$AU,$CK853+8),"")</f>
      </c>
      <c r="BE853">
        <f>IF($CL853&gt;=9,INDEX($AU:$AU,$CK853+9),"")</f>
      </c>
      <c r="BF853">
        <f>IF($CL853&gt;=10,INDEX($AU:$AU,$CK853+10),"")</f>
      </c>
      <c r="BG853">
        <f>IF($CL853&gt;=11,INDEX($AU:$AU,$CK853+11),"")</f>
      </c>
      <c r="BH853">
        <f>IF($CL853&gt;=12,INDEX($AU:$AU,$CK853+12),"")</f>
      </c>
      <c r="BI853">
        <f>IF($CL853&gt;=13,INDEX($AU:$AU,$CK853+13),"")</f>
      </c>
      <c r="BJ853">
        <f>IF($CL853&gt;=14,INDEX($AU:$AU,$CK853+14),"")</f>
      </c>
      <c r="BK853">
        <f>IF($CL853&gt;=15,INDEX($AU:$AU,$CK853+15),"")</f>
      </c>
      <c r="BL853">
        <f>IF($CL853&gt;=16,INDEX($AU:$AU,$CK853+16),"")</f>
      </c>
      <c r="BM853">
        <f>IF($CL853&gt;=17,INDEX($AU:$AU,$CK853+17),"")</f>
      </c>
      <c r="BN853">
        <f>IF($CL853&gt;=18,INDEX($AU:$AU,$CK853+18),"")</f>
      </c>
      <c r="BO853">
        <f>IF($CL853&gt;=19,INDEX($AU:$AU,$CK853+19),"")</f>
      </c>
      <c r="BP853">
        <f>IF($CL853&gt;=20,INDEX($AU:$AU,$CK853+20),"")</f>
      </c>
      <c r="BQ853">
        <f>IF($CL853&gt;=21,INDEX($AU:$AU,$CK853+21),"")</f>
      </c>
      <c r="BR853">
        <f>IF($CL853&gt;=22,INDEX($AU:$AU,$CK853+22),"")</f>
      </c>
      <c r="BS853">
        <f>IF($CL853&gt;=23,INDEX($AU:$AU,$CK853+23),"")</f>
      </c>
      <c r="BT853">
        <f>IF($CL853&gt;=24,INDEX($AU:$AU,$CK853+24),"")</f>
      </c>
      <c r="BU853">
        <f>IF($CL853&gt;=25,INDEX($AU:$AU,$CK853+25),"")</f>
      </c>
      <c r="BV853">
        <f>IF($CL853&gt;=26,INDEX($AU:$AU,$CK853+26),"")</f>
      </c>
      <c r="BW853">
        <f>IF($CL853&gt;=27,INDEX($AU:$AU,$CK853+27),"")</f>
      </c>
      <c r="BX853">
        <f>IF($CL853&gt;=28,INDEX($AU:$AU,$CK853+28),"")</f>
      </c>
      <c r="BY853">
        <f>IF($CL853&gt;=29,INDEX($AU:$AU,$CK853+29),"")</f>
      </c>
      <c r="BZ853">
        <f>IF($CL853&gt;=30,INDEX($AU:$AU,$CK853+30),"")</f>
      </c>
      <c r="CA853">
        <f>IF($CL853&gt;=31,INDEX($AU:$AU,$CK853+31),"")</f>
      </c>
      <c r="CB853">
        <f>IF($CL853&gt;=32,INDEX($AU:$AU,$CK853+32),"")</f>
      </c>
      <c r="CC853">
        <f>IF($CL853&gt;=33,INDEX($AU:$AU,$CK853+33),"")</f>
      </c>
      <c r="CD853">
        <f>IF($CL853&gt;=34,INDEX($AU:$AU,$CK853+34),"")</f>
      </c>
      <c r="CE853">
        <f>IF($CL853&gt;=35,INDEX($AU:$AU,$CK853+35),"")</f>
      </c>
      <c r="CF853">
        <f>IF($CL853&gt;=36,INDEX($AU:$AU,$CK853+36),"")</f>
      </c>
      <c r="CG853">
        <f>IF($CL853&gt;=37,INDEX($AU:$AU,$CK853+37),"")</f>
      </c>
      <c r="CH853">
        <f>IF($CL853&gt;=38,INDEX($AU:$AU,$CK853+38),"")</f>
      </c>
      <c r="CI853">
        <f>IF($CL853&gt;=39,INDEX($AU:$AU,$CK853+39),"")</f>
      </c>
      <c r="CJ853">
        <f>IF($CL853&gt;=40,INDEX($AU:$AU,$CK853+40),"")</f>
      </c>
      <c r="CK853">
        <f>IFERROR(MATCH($AT853,$AU$2:$AU$133,0)+1,0)</f>
      </c>
      <c r="CL853">
        <f>IFERROR(INDEX($AV$2:$AV$133,MATCH($AT853,$AU$2:$AU$133,0)),0)</f>
      </c>
      <c r="CM853">
        <f>IFERROR(LEFT($L853,FIND(" - ",$L853)-1),$L853)</f>
      </c>
      <c r="CN853" t="s">
        <v>149</v>
      </c>
      <c r="CP853">
        <f>IF($DK853&gt;=1,INDEX($CN:$CN,$DJ853+1),"")</f>
      </c>
      <c r="CQ853">
        <f>IF($DK853&gt;=2,INDEX($CN:$CN,$DJ853+2),"")</f>
      </c>
      <c r="CR853">
        <f>IF($DK853&gt;=3,INDEX($CN:$CN,$DJ853+3),"")</f>
      </c>
      <c r="CS853">
        <f>IF($DK853&gt;=4,INDEX($CN:$CN,$DJ853+4),"")</f>
      </c>
      <c r="CT853">
        <f>IF($DK853&gt;=5,INDEX($CN:$CN,$DJ853+5),"")</f>
      </c>
      <c r="CU853">
        <f>IF($DK853&gt;=6,INDEX($CN:$CN,$DJ853+6),"")</f>
      </c>
      <c r="CV853">
        <f>IF($DK853&gt;=7,INDEX($CN:$CN,$DJ853+7),"")</f>
      </c>
      <c r="CW853">
        <f>IF($DK853&gt;=8,INDEX($CN:$CN,$DJ853+8),"")</f>
      </c>
      <c r="CX853">
        <f>IF($DK853&gt;=9,INDEX($CN:$CN,$DJ853+9),"")</f>
      </c>
      <c r="CY853">
        <f>IF($DK853&gt;=10,INDEX($CN:$CN,$DJ853+10),"")</f>
      </c>
      <c r="CZ853">
        <f>IF($DK853&gt;=11,INDEX($CN:$CN,$DJ853+11),"")</f>
      </c>
      <c r="DA853">
        <f>IF($DK853&gt;=12,INDEX($CN:$CN,$DJ853+12),"")</f>
      </c>
      <c r="DB853">
        <f>IF($DK853&gt;=13,INDEX($CN:$CN,$DJ853+13),"")</f>
      </c>
      <c r="DC853">
        <f>IF($DK853&gt;=14,INDEX($CN:$CN,$DJ853+14),"")</f>
      </c>
      <c r="DD853">
        <f>IF($DK853&gt;=15,INDEX($CN:$CN,$DJ853+15),"")</f>
      </c>
      <c r="DE853">
        <f>IF($DK853&gt;=16,INDEX($CN:$CN,$DJ853+16),"")</f>
      </c>
      <c r="DF853">
        <f>IF($DK853&gt;=17,INDEX($CN:$CN,$DJ853+17),"")</f>
      </c>
      <c r="DG853">
        <f>IF($DK853&gt;=18,INDEX($CN:$CN,$DJ853+18),"")</f>
      </c>
      <c r="DH853">
        <f>IF($DK853&gt;=19,INDEX($CN:$CN,$DJ853+19),"")</f>
      </c>
      <c r="DI853">
        <f>IF($DK853&gt;=20,INDEX($CN:$CN,$DJ853+20),"")</f>
      </c>
      <c r="DJ853">
        <f>IFERROR(MATCH($CM853,$CN$2:$CN$1089,0)+1,0)</f>
      </c>
      <c r="DK853">
        <f>IFERROR(INDEX($CO$2:$CO$1089,MATCH($CM853,$CN$2:$CN$1089,0)),0)</f>
      </c>
      <c r="DL853">
        <f>IFERROR(INDEX($AS:$AS,MATCH($O853,$AR:$AR,0))&amp;"","")</f>
      </c>
      <c r="DP853">
        <f>IF($GS853&gt;=1,INDEX($DM:$DM,$GR853+1),"")</f>
      </c>
      <c r="DQ853">
        <f>IF($GS853&gt;=2,INDEX($DM:$DM,$GR853+2),"")</f>
      </c>
      <c r="DR853">
        <f>IF($GS853&gt;=3,INDEX($DM:$DM,$GR853+3),"")</f>
      </c>
      <c r="DS853">
        <f>IF($GS853&gt;=4,INDEX($DM:$DM,$GR853+4),"")</f>
      </c>
      <c r="DT853">
        <f>IF($GS853&gt;=5,INDEX($DM:$DM,$GR853+5),"")</f>
      </c>
      <c r="DU853">
        <f>IF($GS853&gt;=6,INDEX($DM:$DM,$GR853+6),"")</f>
      </c>
      <c r="DV853">
        <f>IF($GS853&gt;=7,INDEX($DM:$DM,$GR853+7),"")</f>
      </c>
      <c r="DW853">
        <f>IF($GS853&gt;=8,INDEX($DM:$DM,$GR853+8),"")</f>
      </c>
      <c r="DX853">
        <f>IF($GS853&gt;=9,INDEX($DM:$DM,$GR853+9),"")</f>
      </c>
      <c r="DY853">
        <f>IF($GS853&gt;=10,INDEX($DM:$DM,$GR853+10),"")</f>
      </c>
      <c r="DZ853">
        <f>IF($GS853&gt;=11,INDEX($DM:$DM,$GR853+11),"")</f>
      </c>
      <c r="EA853">
        <f>IF($GS853&gt;=12,INDEX($DM:$DM,$GR853+12),"")</f>
      </c>
      <c r="EB853">
        <f>IF($GS853&gt;=13,INDEX($DM:$DM,$GR853+13),"")</f>
      </c>
      <c r="EC853">
        <f>IF($GS853&gt;=14,INDEX($DM:$DM,$GR853+14),"")</f>
      </c>
      <c r="ED853">
        <f>IF($GS853&gt;=15,INDEX($DM:$DM,$GR853+15),"")</f>
      </c>
      <c r="EE853">
        <f>IF($GS853&gt;=16,INDEX($DM:$DM,$GR853+16),"")</f>
      </c>
      <c r="EF853">
        <f>IF($GS853&gt;=17,INDEX($DM:$DM,$GR853+17),"")</f>
      </c>
      <c r="EG853">
        <f>IF($GS853&gt;=18,INDEX($DM:$DM,$GR853+18),"")</f>
      </c>
      <c r="EH853">
        <f>IF($GS853&gt;=19,INDEX($DM:$DM,$GR853+19),"")</f>
      </c>
      <c r="EI853">
        <f>IF($GS853&gt;=20,INDEX($DM:$DM,$GR853+20),"")</f>
      </c>
      <c r="EJ853">
        <f>IF($GS853&gt;=21,INDEX($DM:$DM,$GR853+21),"")</f>
      </c>
      <c r="EK853">
        <f>IF($GS853&gt;=22,INDEX($DM:$DM,$GR853+22),"")</f>
      </c>
      <c r="EL853">
        <f>IF($GS853&gt;=23,INDEX($DM:$DM,$GR853+23),"")</f>
      </c>
      <c r="EM853">
        <f>IF($GS853&gt;=24,INDEX($DM:$DM,$GR853+24),"")</f>
      </c>
      <c r="EN853">
        <f>IF($GS853&gt;=25,INDEX($DM:$DM,$GR853+25),"")</f>
      </c>
      <c r="EO853">
        <f>IF($GS853&gt;=26,INDEX($DM:$DM,$GR853+26),"")</f>
      </c>
      <c r="EP853">
        <f>IF($GS853&gt;=27,INDEX($DM:$DM,$GR853+27),"")</f>
      </c>
      <c r="EQ853">
        <f>IF($GS853&gt;=28,INDEX($DM:$DM,$GR853+28),"")</f>
      </c>
      <c r="ER853">
        <f>IF($GS853&gt;=29,INDEX($DM:$DM,$GR853+29),"")</f>
      </c>
      <c r="ES853">
        <f>IF($GS853&gt;=30,INDEX($DM:$DM,$GR853+30),"")</f>
      </c>
      <c r="ET853">
        <f>IF($GS853&gt;=31,INDEX($DM:$DM,$GR853+31),"")</f>
      </c>
      <c r="EU853">
        <f>IF($GS853&gt;=32,INDEX($DM:$DM,$GR853+32),"")</f>
      </c>
      <c r="EV853">
        <f>IF($GS853&gt;=33,INDEX($DM:$DM,$GR853+33),"")</f>
      </c>
      <c r="EW853">
        <f>IF($GS853&gt;=34,INDEX($DM:$DM,$GR853+34),"")</f>
      </c>
      <c r="EX853">
        <f>IF($GS853&gt;=35,INDEX($DM:$DM,$GR853+35),"")</f>
      </c>
      <c r="EY853">
        <f>IF($GS853&gt;=36,INDEX($DM:$DM,$GR853+36),"")</f>
      </c>
      <c r="EZ853">
        <f>IF($GS853&gt;=37,INDEX($DM:$DM,$GR853+37),"")</f>
      </c>
      <c r="FA853">
        <f>IF($GS853&gt;=38,INDEX($DM:$DM,$GR853+38),"")</f>
      </c>
      <c r="FB853">
        <f>IF($GS853&gt;=39,INDEX($DM:$DM,$GR853+39),"")</f>
      </c>
      <c r="FC853">
        <f>IF($GS853&gt;=40,INDEX($DM:$DM,$GR853+40),"")</f>
      </c>
      <c r="FD853">
        <f>IF($GS853&gt;=1,INDEX($DN:$DN,$GR853+1),"")</f>
      </c>
      <c r="FE853">
        <f>IF($GS853&gt;=2,INDEX($DN:$DN,$GR853+2),"")</f>
      </c>
      <c r="FF853">
        <f>IF($GS853&gt;=3,INDEX($DN:$DN,$GR853+3),"")</f>
      </c>
      <c r="FG853">
        <f>IF($GS853&gt;=4,INDEX($DN:$DN,$GR853+4),"")</f>
      </c>
      <c r="FH853">
        <f>IF($GS853&gt;=5,INDEX($DN:$DN,$GR853+5),"")</f>
      </c>
      <c r="FI853">
        <f>IF($GS853&gt;=6,INDEX($DN:$DN,$GR853+6),"")</f>
      </c>
      <c r="FJ853">
        <f>IF($GS853&gt;=7,INDEX($DN:$DN,$GR853+7),"")</f>
      </c>
      <c r="FK853">
        <f>IF($GS853&gt;=8,INDEX($DN:$DN,$GR853+8),"")</f>
      </c>
      <c r="FL853">
        <f>IF($GS853&gt;=9,INDEX($DN:$DN,$GR853+9),"")</f>
      </c>
      <c r="FM853">
        <f>IF($GS853&gt;=10,INDEX($DN:$DN,$GR853+10),"")</f>
      </c>
      <c r="FN853">
        <f>IF($GS853&gt;=11,INDEX($DN:$DN,$GR853+11),"")</f>
      </c>
      <c r="FO853">
        <f>IF($GS853&gt;=12,INDEX($DN:$DN,$GR853+12),"")</f>
      </c>
      <c r="FP853">
        <f>IF($GS853&gt;=13,INDEX($DN:$DN,$GR853+13),"")</f>
      </c>
      <c r="FQ853">
        <f>IF($GS853&gt;=14,INDEX($DN:$DN,$GR853+14),"")</f>
      </c>
      <c r="FR853">
        <f>IF($GS853&gt;=15,INDEX($DN:$DN,$GR853+15),"")</f>
      </c>
      <c r="FS853">
        <f>IF($GS853&gt;=16,INDEX($DN:$DN,$GR853+16),"")</f>
      </c>
      <c r="FT853">
        <f>IF($GS853&gt;=17,INDEX($DN:$DN,$GR853+17),"")</f>
      </c>
      <c r="FU853">
        <f>IF($GS853&gt;=18,INDEX($DN:$DN,$GR853+18),"")</f>
      </c>
      <c r="FV853">
        <f>IF($GS853&gt;=19,INDEX($DN:$DN,$GR853+19),"")</f>
      </c>
      <c r="FW853">
        <f>IF($GS853&gt;=20,INDEX($DN:$DN,$GR853+20),"")</f>
      </c>
      <c r="FX853">
        <f>IF($GS853&gt;=21,INDEX($DN:$DN,$GR853+21),"")</f>
      </c>
      <c r="FY853">
        <f>IF($GS853&gt;=22,INDEX($DN:$DN,$GR853+22),"")</f>
      </c>
      <c r="FZ853">
        <f>IF($GS853&gt;=23,INDEX($DN:$DN,$GR853+23),"")</f>
      </c>
      <c r="GA853">
        <f>IF($GS853&gt;=24,INDEX($DN:$DN,$GR853+24),"")</f>
      </c>
      <c r="GB853">
        <f>IF($GS853&gt;=25,INDEX($DN:$DN,$GR853+25),"")</f>
      </c>
      <c r="GC853">
        <f>IF($GS853&gt;=26,INDEX($DN:$DN,$GR853+26),"")</f>
      </c>
      <c r="GD853">
        <f>IF($GS853&gt;=27,INDEX($DN:$DN,$GR853+27),"")</f>
      </c>
      <c r="GE853">
        <f>IF($GS853&gt;=28,INDEX($DN:$DN,$GR853+28),"")</f>
      </c>
      <c r="GF853">
        <f>IF($GS853&gt;=29,INDEX($DN:$DN,$GR853+29),"")</f>
      </c>
      <c r="GG853">
        <f>IF($GS853&gt;=30,INDEX($DN:$DN,$GR853+30),"")</f>
      </c>
      <c r="GH853">
        <f>IF($GS853&gt;=31,INDEX($DN:$DN,$GR853+31),"")</f>
      </c>
      <c r="GI853">
        <f>IF($GS853&gt;=32,INDEX($DN:$DN,$GR853+32),"")</f>
      </c>
      <c r="GJ853">
        <f>IF($GS853&gt;=33,INDEX($DN:$DN,$GR853+33),"")</f>
      </c>
      <c r="GK853">
        <f>IF($GS853&gt;=34,INDEX($DN:$DN,$GR853+34),"")</f>
      </c>
      <c r="GL853">
        <f>IF($GS853&gt;=35,INDEX($DN:$DN,$GR853+35),"")</f>
      </c>
      <c r="GM853">
        <f>IF($GS853&gt;=36,INDEX($DN:$DN,$GR853+36),"")</f>
      </c>
      <c r="GN853">
        <f>IF($GS853&gt;=37,INDEX($DN:$DN,$GR853+37),"")</f>
      </c>
      <c r="GO853">
        <f>IF($GS853&gt;=38,INDEX($DN:$DN,$GR853+38),"")</f>
      </c>
      <c r="GP853">
        <f>IF($GS853&gt;=39,INDEX($DN:$DN,$GR853+39),"")</f>
      </c>
      <c r="GQ853">
        <f>IF($GS853&gt;=40,INDEX($DN:$DN,$GR853+40),"")</f>
      </c>
      <c r="GR853">
        <f>IFERROR(MATCH($DL853,$DM$2:$DM$148,0)+1,0)</f>
      </c>
      <c r="GS853">
        <f>IFERROR(INDEX($DO$2:$DO$148,MATCH($DL853,$DM$2:$DM$148,0)),0)</f>
      </c>
      <c r="GT853">
        <f>IFERROR(MATCH($Z853,$DP$853:$FC$853,0),0)</f>
      </c>
      <c r="GU853">
        <f>IF($GT853&gt;0,INDEX($FD$853:$GQ$853,$GT853),"")</f>
      </c>
      <c r="GX853">
        <f>IF($JG853&gt;=1,INDEX($GV:$GV,$JF853+1),"")</f>
      </c>
      <c r="GY853">
        <f>IF($JG853&gt;=2,INDEX($GV:$GV,$JF853+2),"")</f>
      </c>
      <c r="GZ853">
        <f>IF($JG853&gt;=3,INDEX($GV:$GV,$JF853+3),"")</f>
      </c>
      <c r="HA853">
        <f>IF($JG853&gt;=4,INDEX($GV:$GV,$JF853+4),"")</f>
      </c>
      <c r="HB853">
        <f>IF($JG853&gt;=5,INDEX($GV:$GV,$JF853+5),"")</f>
      </c>
      <c r="HC853">
        <f>IF($JG853&gt;=6,INDEX($GV:$GV,$JF853+6),"")</f>
      </c>
      <c r="HD853">
        <f>IF($JG853&gt;=7,INDEX($GV:$GV,$JF853+7),"")</f>
      </c>
      <c r="HE853">
        <f>IF($JG853&gt;=8,INDEX($GV:$GV,$JF853+8),"")</f>
      </c>
      <c r="HF853">
        <f>IF($JG853&gt;=9,INDEX($GV:$GV,$JF853+9),"")</f>
      </c>
      <c r="HG853">
        <f>IF($JG853&gt;=10,INDEX($GV:$GV,$JF853+10),"")</f>
      </c>
      <c r="HH853">
        <f>IF($JG853&gt;=11,INDEX($GV:$GV,$JF853+11),"")</f>
      </c>
      <c r="HI853">
        <f>IF($JG853&gt;=12,INDEX($GV:$GV,$JF853+12),"")</f>
      </c>
      <c r="HJ853">
        <f>IF($JG853&gt;=13,INDEX($GV:$GV,$JF853+13),"")</f>
      </c>
      <c r="HK853">
        <f>IF($JG853&gt;=14,INDEX($GV:$GV,$JF853+14),"")</f>
      </c>
      <c r="HL853">
        <f>IF($JG853&gt;=15,INDEX($GV:$GV,$JF853+15),"")</f>
      </c>
      <c r="HM853">
        <f>IF($JG853&gt;=16,INDEX($GV:$GV,$JF853+16),"")</f>
      </c>
      <c r="HN853">
        <f>IF($JG853&gt;=17,INDEX($GV:$GV,$JF853+17),"")</f>
      </c>
      <c r="HO853">
        <f>IF($JG853&gt;=18,INDEX($GV:$GV,$JF853+18),"")</f>
      </c>
      <c r="HP853">
        <f>IF($JG853&gt;=19,INDEX($GV:$GV,$JF853+19),"")</f>
      </c>
      <c r="HQ853">
        <f>IF($JG853&gt;=20,INDEX($GV:$GV,$JF853+20),"")</f>
      </c>
      <c r="HR853">
        <f>IF($JG853&gt;=21,INDEX($GV:$GV,$JF853+21),"")</f>
      </c>
      <c r="HS853">
        <f>IF($JG853&gt;=22,INDEX($GV:$GV,$JF853+22),"")</f>
      </c>
      <c r="HT853">
        <f>IF($JG853&gt;=23,INDEX($GV:$GV,$JF853+23),"")</f>
      </c>
      <c r="HU853">
        <f>IF($JG853&gt;=24,INDEX($GV:$GV,$JF853+24),"")</f>
      </c>
      <c r="HV853">
        <f>IF($JG853&gt;=25,INDEX($GV:$GV,$JF853+25),"")</f>
      </c>
      <c r="HW853">
        <f>IF($JG853&gt;=26,INDEX($GV:$GV,$JF853+26),"")</f>
      </c>
      <c r="HX853">
        <f>IF($JG853&gt;=27,INDEX($GV:$GV,$JF853+27),"")</f>
      </c>
      <c r="HY853">
        <f>IF($JG853&gt;=28,INDEX($GV:$GV,$JF853+28),"")</f>
      </c>
      <c r="HZ853">
        <f>IF($JG853&gt;=29,INDEX($GV:$GV,$JF853+29),"")</f>
      </c>
      <c r="IA853">
        <f>IF($JG853&gt;=30,INDEX($GV:$GV,$JF853+30),"")</f>
      </c>
      <c r="IB853">
        <f>IF($JG853&gt;=31,INDEX($GV:$GV,$JF853+31),"")</f>
      </c>
      <c r="IC853">
        <f>IF($JG853&gt;=32,INDEX($GV:$GV,$JF853+32),"")</f>
      </c>
      <c r="ID853">
        <f>IF($JG853&gt;=33,INDEX($GV:$GV,$JF853+33),"")</f>
      </c>
      <c r="IE853">
        <f>IF($JG853&gt;=34,INDEX($GV:$GV,$JF853+34),"")</f>
      </c>
      <c r="IF853">
        <f>IF($JG853&gt;=35,INDEX($GV:$GV,$JF853+35),"")</f>
      </c>
      <c r="IG853">
        <f>IF($JG853&gt;=36,INDEX($GV:$GV,$JF853+36),"")</f>
      </c>
      <c r="IH853">
        <f>IF($JG853&gt;=37,INDEX($GV:$GV,$JF853+37),"")</f>
      </c>
      <c r="II853">
        <f>IF($JG853&gt;=38,INDEX($GV:$GV,$JF853+38),"")</f>
      </c>
      <c r="IJ853">
        <f>IF($JG853&gt;=39,INDEX($GV:$GV,$JF853+39),"")</f>
      </c>
      <c r="IK853">
        <f>IF($JG853&gt;=40,INDEX($GV:$GV,$JF853+40),"")</f>
      </c>
      <c r="IL853">
        <f>IF($JG853&gt;=41,INDEX($GV:$GV,$JF853+41),"")</f>
      </c>
      <c r="IM853">
        <f>IF($JG853&gt;=42,INDEX($GV:$GV,$JF853+42),"")</f>
      </c>
      <c r="IN853">
        <f>IF($JG853&gt;=43,INDEX($GV:$GV,$JF853+43),"")</f>
      </c>
      <c r="IO853">
        <f>IF($JG853&gt;=44,INDEX($GV:$GV,$JF853+44),"")</f>
      </c>
      <c r="IP853">
        <f>IF($JG853&gt;=45,INDEX($GV:$GV,$JF853+45),"")</f>
      </c>
      <c r="IQ853">
        <f>IF($JG853&gt;=46,INDEX($GV:$GV,$JF853+46),"")</f>
      </c>
      <c r="IR853">
        <f>IF($JG853&gt;=47,INDEX($GV:$GV,$JF853+47),"")</f>
      </c>
      <c r="IS853">
        <f>IF($JG853&gt;=48,INDEX($GV:$GV,$JF853+48),"")</f>
      </c>
      <c r="IT853">
        <f>IF($JG853&gt;=49,INDEX($GV:$GV,$JF853+49),"")</f>
      </c>
      <c r="IU853">
        <f>IF($JG853&gt;=50,INDEX($GV:$GV,$JF853+50),"")</f>
      </c>
      <c r="IV853">
        <f>IF($JG853&gt;=51,INDEX($GV:$GV,$JF853+51),"")</f>
      </c>
      <c r="IW853">
        <f>IF($JG853&gt;=52,INDEX($GV:$GV,$JF853+52),"")</f>
      </c>
      <c r="IX853">
        <f>IF($JG853&gt;=53,INDEX($GV:$GV,$JF853+53),"")</f>
      </c>
      <c r="IY853">
        <f>IF($JG853&gt;=54,INDEX($GV:$GV,$JF853+54),"")</f>
      </c>
      <c r="IZ853">
        <f>IF($JG853&gt;=55,INDEX($GV:$GV,$JF853+55),"")</f>
      </c>
      <c r="JA853">
        <f>IF($JG853&gt;=56,INDEX($GV:$GV,$JF853+56),"")</f>
      </c>
      <c r="JB853">
        <f>IF($JG853&gt;=57,INDEX($GV:$GV,$JF853+57),"")</f>
      </c>
      <c r="JC853">
        <f>IF($JG853&gt;=58,INDEX($GV:$GV,$JF853+58),"")</f>
      </c>
      <c r="JD853">
        <f>IF($JG853&gt;=59,INDEX($GV:$GV,$JF853+59),"")</f>
      </c>
      <c r="JE853">
        <f>IF($JG853&gt;=60,INDEX($GV:$GV,$JF853+60),"")</f>
      </c>
      <c r="JF853">
        <f>IFERROR(MATCH($GU853,$GV$2:$GV$322,0)+1,0)</f>
      </c>
      <c r="JG853">
        <f>IFERROR(INDEX($GW$2:$GW$322,MATCH($GU853,$GV$2:$GV$322,0)),0)</f>
      </c>
      <c r="JH853" t="s">
        <v>44</v>
      </c>
      <c r="JI853" t="s">
        <v>44</v>
      </c>
    </row>
    <row r="854" spans="1:269" x14ac:dyDescent="0.25">
      <c r="R854">
        <f>IF(OR($U854="",$Q854=""),"",IFERROR($U854/$Q854,0))</f>
      </c>
      <c r="S854">
        <f>IF($U854="","",
SUM($T854,$V854,$AA854,$W854,$Y854)*
(1-IF($AB854="",0,VALUE($AB854)/100)))</f>
      </c>
      <c r="T854">
        <f>IF($U854="","",$U854)</f>
      </c>
      <c r="V854">
        <f>IF($U854="","",
IF($O854="","",
IF(ISNUMBER(SEARCH("exempt",LOWER($O854))),0,
$U854*(VALUE(SUBSTITUTE($O854,"%",""))/100))))</f>
      </c>
      <c r="AC854">
        <f>IFERROR(IF(FIND(" - ",$K854)&gt;0,MID($K854,FIND(" - ",$K854)+3,LEN($K854)),""),"")</f>
      </c>
      <c r="AL854" t="s">
        <v>1901</v>
      </c>
      <c r="AT854">
        <f>IFERROR(LEFT($K854,FIND(" - ",$K854)-1),$K854)</f>
      </c>
      <c r="AW854">
        <f>IF($CL854&gt;=1,INDEX($AU:$AU,$CK854+1),"")</f>
      </c>
      <c r="AX854">
        <f>IF($CL854&gt;=2,INDEX($AU:$AU,$CK854+2),"")</f>
      </c>
      <c r="AY854">
        <f>IF($CL854&gt;=3,INDEX($AU:$AU,$CK854+3),"")</f>
      </c>
      <c r="AZ854">
        <f>IF($CL854&gt;=4,INDEX($AU:$AU,$CK854+4),"")</f>
      </c>
      <c r="BA854">
        <f>IF($CL854&gt;=5,INDEX($AU:$AU,$CK854+5),"")</f>
      </c>
      <c r="BB854">
        <f>IF($CL854&gt;=6,INDEX($AU:$AU,$CK854+6),"")</f>
      </c>
      <c r="BC854">
        <f>IF($CL854&gt;=7,INDEX($AU:$AU,$CK854+7),"")</f>
      </c>
      <c r="BD854">
        <f>IF($CL854&gt;=8,INDEX($AU:$AU,$CK854+8),"")</f>
      </c>
      <c r="BE854">
        <f>IF($CL854&gt;=9,INDEX($AU:$AU,$CK854+9),"")</f>
      </c>
      <c r="BF854">
        <f>IF($CL854&gt;=10,INDEX($AU:$AU,$CK854+10),"")</f>
      </c>
      <c r="BG854">
        <f>IF($CL854&gt;=11,INDEX($AU:$AU,$CK854+11),"")</f>
      </c>
      <c r="BH854">
        <f>IF($CL854&gt;=12,INDEX($AU:$AU,$CK854+12),"")</f>
      </c>
      <c r="BI854">
        <f>IF($CL854&gt;=13,INDEX($AU:$AU,$CK854+13),"")</f>
      </c>
      <c r="BJ854">
        <f>IF($CL854&gt;=14,INDEX($AU:$AU,$CK854+14),"")</f>
      </c>
      <c r="BK854">
        <f>IF($CL854&gt;=15,INDEX($AU:$AU,$CK854+15),"")</f>
      </c>
      <c r="BL854">
        <f>IF($CL854&gt;=16,INDEX($AU:$AU,$CK854+16),"")</f>
      </c>
      <c r="BM854">
        <f>IF($CL854&gt;=17,INDEX($AU:$AU,$CK854+17),"")</f>
      </c>
      <c r="BN854">
        <f>IF($CL854&gt;=18,INDEX($AU:$AU,$CK854+18),"")</f>
      </c>
      <c r="BO854">
        <f>IF($CL854&gt;=19,INDEX($AU:$AU,$CK854+19),"")</f>
      </c>
      <c r="BP854">
        <f>IF($CL854&gt;=20,INDEX($AU:$AU,$CK854+20),"")</f>
      </c>
      <c r="BQ854">
        <f>IF($CL854&gt;=21,INDEX($AU:$AU,$CK854+21),"")</f>
      </c>
      <c r="BR854">
        <f>IF($CL854&gt;=22,INDEX($AU:$AU,$CK854+22),"")</f>
      </c>
      <c r="BS854">
        <f>IF($CL854&gt;=23,INDEX($AU:$AU,$CK854+23),"")</f>
      </c>
      <c r="BT854">
        <f>IF($CL854&gt;=24,INDEX($AU:$AU,$CK854+24),"")</f>
      </c>
      <c r="BU854">
        <f>IF($CL854&gt;=25,INDEX($AU:$AU,$CK854+25),"")</f>
      </c>
      <c r="BV854">
        <f>IF($CL854&gt;=26,INDEX($AU:$AU,$CK854+26),"")</f>
      </c>
      <c r="BW854">
        <f>IF($CL854&gt;=27,INDEX($AU:$AU,$CK854+27),"")</f>
      </c>
      <c r="BX854">
        <f>IF($CL854&gt;=28,INDEX($AU:$AU,$CK854+28),"")</f>
      </c>
      <c r="BY854">
        <f>IF($CL854&gt;=29,INDEX($AU:$AU,$CK854+29),"")</f>
      </c>
      <c r="BZ854">
        <f>IF($CL854&gt;=30,INDEX($AU:$AU,$CK854+30),"")</f>
      </c>
      <c r="CA854">
        <f>IF($CL854&gt;=31,INDEX($AU:$AU,$CK854+31),"")</f>
      </c>
      <c r="CB854">
        <f>IF($CL854&gt;=32,INDEX($AU:$AU,$CK854+32),"")</f>
      </c>
      <c r="CC854">
        <f>IF($CL854&gt;=33,INDEX($AU:$AU,$CK854+33),"")</f>
      </c>
      <c r="CD854">
        <f>IF($CL854&gt;=34,INDEX($AU:$AU,$CK854+34),"")</f>
      </c>
      <c r="CE854">
        <f>IF($CL854&gt;=35,INDEX($AU:$AU,$CK854+35),"")</f>
      </c>
      <c r="CF854">
        <f>IF($CL854&gt;=36,INDEX($AU:$AU,$CK854+36),"")</f>
      </c>
      <c r="CG854">
        <f>IF($CL854&gt;=37,INDEX($AU:$AU,$CK854+37),"")</f>
      </c>
      <c r="CH854">
        <f>IF($CL854&gt;=38,INDEX($AU:$AU,$CK854+38),"")</f>
      </c>
      <c r="CI854">
        <f>IF($CL854&gt;=39,INDEX($AU:$AU,$CK854+39),"")</f>
      </c>
      <c r="CJ854">
        <f>IF($CL854&gt;=40,INDEX($AU:$AU,$CK854+40),"")</f>
      </c>
      <c r="CK854">
        <f>IFERROR(MATCH($AT854,$AU$2:$AU$133,0)+1,0)</f>
      </c>
      <c r="CL854">
        <f>IFERROR(INDEX($AV$2:$AV$133,MATCH($AT854,$AU$2:$AU$133,0)),0)</f>
      </c>
      <c r="CM854">
        <f>IFERROR(LEFT($L854,FIND(" - ",$L854)-1),$L854)</f>
      </c>
      <c r="CN854" t="s">
        <v>1902</v>
      </c>
      <c r="CO854">
        <v>1</v>
      </c>
      <c r="CP854">
        <f>IF($DK854&gt;=1,INDEX($CN:$CN,$DJ854+1),"")</f>
      </c>
      <c r="CQ854">
        <f>IF($DK854&gt;=2,INDEX($CN:$CN,$DJ854+2),"")</f>
      </c>
      <c r="CR854">
        <f>IF($DK854&gt;=3,INDEX($CN:$CN,$DJ854+3),"")</f>
      </c>
      <c r="CS854">
        <f>IF($DK854&gt;=4,INDEX($CN:$CN,$DJ854+4),"")</f>
      </c>
      <c r="CT854">
        <f>IF($DK854&gt;=5,INDEX($CN:$CN,$DJ854+5),"")</f>
      </c>
      <c r="CU854">
        <f>IF($DK854&gt;=6,INDEX($CN:$CN,$DJ854+6),"")</f>
      </c>
      <c r="CV854">
        <f>IF($DK854&gt;=7,INDEX($CN:$CN,$DJ854+7),"")</f>
      </c>
      <c r="CW854">
        <f>IF($DK854&gt;=8,INDEX($CN:$CN,$DJ854+8),"")</f>
      </c>
      <c r="CX854">
        <f>IF($DK854&gt;=9,INDEX($CN:$CN,$DJ854+9),"")</f>
      </c>
      <c r="CY854">
        <f>IF($DK854&gt;=10,INDEX($CN:$CN,$DJ854+10),"")</f>
      </c>
      <c r="CZ854">
        <f>IF($DK854&gt;=11,INDEX($CN:$CN,$DJ854+11),"")</f>
      </c>
      <c r="DA854">
        <f>IF($DK854&gt;=12,INDEX($CN:$CN,$DJ854+12),"")</f>
      </c>
      <c r="DB854">
        <f>IF($DK854&gt;=13,INDEX($CN:$CN,$DJ854+13),"")</f>
      </c>
      <c r="DC854">
        <f>IF($DK854&gt;=14,INDEX($CN:$CN,$DJ854+14),"")</f>
      </c>
      <c r="DD854">
        <f>IF($DK854&gt;=15,INDEX($CN:$CN,$DJ854+15),"")</f>
      </c>
      <c r="DE854">
        <f>IF($DK854&gt;=16,INDEX($CN:$CN,$DJ854+16),"")</f>
      </c>
      <c r="DF854">
        <f>IF($DK854&gt;=17,INDEX($CN:$CN,$DJ854+17),"")</f>
      </c>
      <c r="DG854">
        <f>IF($DK854&gt;=18,INDEX($CN:$CN,$DJ854+18),"")</f>
      </c>
      <c r="DH854">
        <f>IF($DK854&gt;=19,INDEX($CN:$CN,$DJ854+19),"")</f>
      </c>
      <c r="DI854">
        <f>IF($DK854&gt;=20,INDEX($CN:$CN,$DJ854+20),"")</f>
      </c>
      <c r="DJ854">
        <f>IFERROR(MATCH($CM854,$CN$2:$CN$1089,0)+1,0)</f>
      </c>
      <c r="DK854">
        <f>IFERROR(INDEX($CO$2:$CO$1089,MATCH($CM854,$CN$2:$CN$1089,0)),0)</f>
      </c>
      <c r="DL854">
        <f>IFERROR(INDEX($AS:$AS,MATCH($O854,$AR:$AR,0))&amp;"","")</f>
      </c>
      <c r="DP854">
        <f>IF($GS854&gt;=1,INDEX($DM:$DM,$GR854+1),"")</f>
      </c>
      <c r="DQ854">
        <f>IF($GS854&gt;=2,INDEX($DM:$DM,$GR854+2),"")</f>
      </c>
      <c r="DR854">
        <f>IF($GS854&gt;=3,INDEX($DM:$DM,$GR854+3),"")</f>
      </c>
      <c r="DS854">
        <f>IF($GS854&gt;=4,INDEX($DM:$DM,$GR854+4),"")</f>
      </c>
      <c r="DT854">
        <f>IF($GS854&gt;=5,INDEX($DM:$DM,$GR854+5),"")</f>
      </c>
      <c r="DU854">
        <f>IF($GS854&gt;=6,INDEX($DM:$DM,$GR854+6),"")</f>
      </c>
      <c r="DV854">
        <f>IF($GS854&gt;=7,INDEX($DM:$DM,$GR854+7),"")</f>
      </c>
      <c r="DW854">
        <f>IF($GS854&gt;=8,INDEX($DM:$DM,$GR854+8),"")</f>
      </c>
      <c r="DX854">
        <f>IF($GS854&gt;=9,INDEX($DM:$DM,$GR854+9),"")</f>
      </c>
      <c r="DY854">
        <f>IF($GS854&gt;=10,INDEX($DM:$DM,$GR854+10),"")</f>
      </c>
      <c r="DZ854">
        <f>IF($GS854&gt;=11,INDEX($DM:$DM,$GR854+11),"")</f>
      </c>
      <c r="EA854">
        <f>IF($GS854&gt;=12,INDEX($DM:$DM,$GR854+12),"")</f>
      </c>
      <c r="EB854">
        <f>IF($GS854&gt;=13,INDEX($DM:$DM,$GR854+13),"")</f>
      </c>
      <c r="EC854">
        <f>IF($GS854&gt;=14,INDEX($DM:$DM,$GR854+14),"")</f>
      </c>
      <c r="ED854">
        <f>IF($GS854&gt;=15,INDEX($DM:$DM,$GR854+15),"")</f>
      </c>
      <c r="EE854">
        <f>IF($GS854&gt;=16,INDEX($DM:$DM,$GR854+16),"")</f>
      </c>
      <c r="EF854">
        <f>IF($GS854&gt;=17,INDEX($DM:$DM,$GR854+17),"")</f>
      </c>
      <c r="EG854">
        <f>IF($GS854&gt;=18,INDEX($DM:$DM,$GR854+18),"")</f>
      </c>
      <c r="EH854">
        <f>IF($GS854&gt;=19,INDEX($DM:$DM,$GR854+19),"")</f>
      </c>
      <c r="EI854">
        <f>IF($GS854&gt;=20,INDEX($DM:$DM,$GR854+20),"")</f>
      </c>
      <c r="EJ854">
        <f>IF($GS854&gt;=21,INDEX($DM:$DM,$GR854+21),"")</f>
      </c>
      <c r="EK854">
        <f>IF($GS854&gt;=22,INDEX($DM:$DM,$GR854+22),"")</f>
      </c>
      <c r="EL854">
        <f>IF($GS854&gt;=23,INDEX($DM:$DM,$GR854+23),"")</f>
      </c>
      <c r="EM854">
        <f>IF($GS854&gt;=24,INDEX($DM:$DM,$GR854+24),"")</f>
      </c>
      <c r="EN854">
        <f>IF($GS854&gt;=25,INDEX($DM:$DM,$GR854+25),"")</f>
      </c>
      <c r="EO854">
        <f>IF($GS854&gt;=26,INDEX($DM:$DM,$GR854+26),"")</f>
      </c>
      <c r="EP854">
        <f>IF($GS854&gt;=27,INDEX($DM:$DM,$GR854+27),"")</f>
      </c>
      <c r="EQ854">
        <f>IF($GS854&gt;=28,INDEX($DM:$DM,$GR854+28),"")</f>
      </c>
      <c r="ER854">
        <f>IF($GS854&gt;=29,INDEX($DM:$DM,$GR854+29),"")</f>
      </c>
      <c r="ES854">
        <f>IF($GS854&gt;=30,INDEX($DM:$DM,$GR854+30),"")</f>
      </c>
      <c r="ET854">
        <f>IF($GS854&gt;=31,INDEX($DM:$DM,$GR854+31),"")</f>
      </c>
      <c r="EU854">
        <f>IF($GS854&gt;=32,INDEX($DM:$DM,$GR854+32),"")</f>
      </c>
      <c r="EV854">
        <f>IF($GS854&gt;=33,INDEX($DM:$DM,$GR854+33),"")</f>
      </c>
      <c r="EW854">
        <f>IF($GS854&gt;=34,INDEX($DM:$DM,$GR854+34),"")</f>
      </c>
      <c r="EX854">
        <f>IF($GS854&gt;=35,INDEX($DM:$DM,$GR854+35),"")</f>
      </c>
      <c r="EY854">
        <f>IF($GS854&gt;=36,INDEX($DM:$DM,$GR854+36),"")</f>
      </c>
      <c r="EZ854">
        <f>IF($GS854&gt;=37,INDEX($DM:$DM,$GR854+37),"")</f>
      </c>
      <c r="FA854">
        <f>IF($GS854&gt;=38,INDEX($DM:$DM,$GR854+38),"")</f>
      </c>
      <c r="FB854">
        <f>IF($GS854&gt;=39,INDEX($DM:$DM,$GR854+39),"")</f>
      </c>
      <c r="FC854">
        <f>IF($GS854&gt;=40,INDEX($DM:$DM,$GR854+40),"")</f>
      </c>
      <c r="FD854">
        <f>IF($GS854&gt;=1,INDEX($DN:$DN,$GR854+1),"")</f>
      </c>
      <c r="FE854">
        <f>IF($GS854&gt;=2,INDEX($DN:$DN,$GR854+2),"")</f>
      </c>
      <c r="FF854">
        <f>IF($GS854&gt;=3,INDEX($DN:$DN,$GR854+3),"")</f>
      </c>
      <c r="FG854">
        <f>IF($GS854&gt;=4,INDEX($DN:$DN,$GR854+4),"")</f>
      </c>
      <c r="FH854">
        <f>IF($GS854&gt;=5,INDEX($DN:$DN,$GR854+5),"")</f>
      </c>
      <c r="FI854">
        <f>IF($GS854&gt;=6,INDEX($DN:$DN,$GR854+6),"")</f>
      </c>
      <c r="FJ854">
        <f>IF($GS854&gt;=7,INDEX($DN:$DN,$GR854+7),"")</f>
      </c>
      <c r="FK854">
        <f>IF($GS854&gt;=8,INDEX($DN:$DN,$GR854+8),"")</f>
      </c>
      <c r="FL854">
        <f>IF($GS854&gt;=9,INDEX($DN:$DN,$GR854+9),"")</f>
      </c>
      <c r="FM854">
        <f>IF($GS854&gt;=10,INDEX($DN:$DN,$GR854+10),"")</f>
      </c>
      <c r="FN854">
        <f>IF($GS854&gt;=11,INDEX($DN:$DN,$GR854+11),"")</f>
      </c>
      <c r="FO854">
        <f>IF($GS854&gt;=12,INDEX($DN:$DN,$GR854+12),"")</f>
      </c>
      <c r="FP854">
        <f>IF($GS854&gt;=13,INDEX($DN:$DN,$GR854+13),"")</f>
      </c>
      <c r="FQ854">
        <f>IF($GS854&gt;=14,INDEX($DN:$DN,$GR854+14),"")</f>
      </c>
      <c r="FR854">
        <f>IF($GS854&gt;=15,INDEX($DN:$DN,$GR854+15),"")</f>
      </c>
      <c r="FS854">
        <f>IF($GS854&gt;=16,INDEX($DN:$DN,$GR854+16),"")</f>
      </c>
      <c r="FT854">
        <f>IF($GS854&gt;=17,INDEX($DN:$DN,$GR854+17),"")</f>
      </c>
      <c r="FU854">
        <f>IF($GS854&gt;=18,INDEX($DN:$DN,$GR854+18),"")</f>
      </c>
      <c r="FV854">
        <f>IF($GS854&gt;=19,INDEX($DN:$DN,$GR854+19),"")</f>
      </c>
      <c r="FW854">
        <f>IF($GS854&gt;=20,INDEX($DN:$DN,$GR854+20),"")</f>
      </c>
      <c r="FX854">
        <f>IF($GS854&gt;=21,INDEX($DN:$DN,$GR854+21),"")</f>
      </c>
      <c r="FY854">
        <f>IF($GS854&gt;=22,INDEX($DN:$DN,$GR854+22),"")</f>
      </c>
      <c r="FZ854">
        <f>IF($GS854&gt;=23,INDEX($DN:$DN,$GR854+23),"")</f>
      </c>
      <c r="GA854">
        <f>IF($GS854&gt;=24,INDEX($DN:$DN,$GR854+24),"")</f>
      </c>
      <c r="GB854">
        <f>IF($GS854&gt;=25,INDEX($DN:$DN,$GR854+25),"")</f>
      </c>
      <c r="GC854">
        <f>IF($GS854&gt;=26,INDEX($DN:$DN,$GR854+26),"")</f>
      </c>
      <c r="GD854">
        <f>IF($GS854&gt;=27,INDEX($DN:$DN,$GR854+27),"")</f>
      </c>
      <c r="GE854">
        <f>IF($GS854&gt;=28,INDEX($DN:$DN,$GR854+28),"")</f>
      </c>
      <c r="GF854">
        <f>IF($GS854&gt;=29,INDEX($DN:$DN,$GR854+29),"")</f>
      </c>
      <c r="GG854">
        <f>IF($GS854&gt;=30,INDEX($DN:$DN,$GR854+30),"")</f>
      </c>
      <c r="GH854">
        <f>IF($GS854&gt;=31,INDEX($DN:$DN,$GR854+31),"")</f>
      </c>
      <c r="GI854">
        <f>IF($GS854&gt;=32,INDEX($DN:$DN,$GR854+32),"")</f>
      </c>
      <c r="GJ854">
        <f>IF($GS854&gt;=33,INDEX($DN:$DN,$GR854+33),"")</f>
      </c>
      <c r="GK854">
        <f>IF($GS854&gt;=34,INDEX($DN:$DN,$GR854+34),"")</f>
      </c>
      <c r="GL854">
        <f>IF($GS854&gt;=35,INDEX($DN:$DN,$GR854+35),"")</f>
      </c>
      <c r="GM854">
        <f>IF($GS854&gt;=36,INDEX($DN:$DN,$GR854+36),"")</f>
      </c>
      <c r="GN854">
        <f>IF($GS854&gt;=37,INDEX($DN:$DN,$GR854+37),"")</f>
      </c>
      <c r="GO854">
        <f>IF($GS854&gt;=38,INDEX($DN:$DN,$GR854+38),"")</f>
      </c>
      <c r="GP854">
        <f>IF($GS854&gt;=39,INDEX($DN:$DN,$GR854+39),"")</f>
      </c>
      <c r="GQ854">
        <f>IF($GS854&gt;=40,INDEX($DN:$DN,$GR854+40),"")</f>
      </c>
      <c r="GR854">
        <f>IFERROR(MATCH($DL854,$DM$2:$DM$148,0)+1,0)</f>
      </c>
      <c r="GS854">
        <f>IFERROR(INDEX($DO$2:$DO$148,MATCH($DL854,$DM$2:$DM$148,0)),0)</f>
      </c>
      <c r="GT854">
        <f>IFERROR(MATCH($Z854,$DP$854:$FC$854,0),0)</f>
      </c>
      <c r="GU854">
        <f>IF($GT854&gt;0,INDEX($FD$854:$GQ$854,$GT854),"")</f>
      </c>
      <c r="GX854">
        <f>IF($JG854&gt;=1,INDEX($GV:$GV,$JF854+1),"")</f>
      </c>
      <c r="GY854">
        <f>IF($JG854&gt;=2,INDEX($GV:$GV,$JF854+2),"")</f>
      </c>
      <c r="GZ854">
        <f>IF($JG854&gt;=3,INDEX($GV:$GV,$JF854+3),"")</f>
      </c>
      <c r="HA854">
        <f>IF($JG854&gt;=4,INDEX($GV:$GV,$JF854+4),"")</f>
      </c>
      <c r="HB854">
        <f>IF($JG854&gt;=5,INDEX($GV:$GV,$JF854+5),"")</f>
      </c>
      <c r="HC854">
        <f>IF($JG854&gt;=6,INDEX($GV:$GV,$JF854+6),"")</f>
      </c>
      <c r="HD854">
        <f>IF($JG854&gt;=7,INDEX($GV:$GV,$JF854+7),"")</f>
      </c>
      <c r="HE854">
        <f>IF($JG854&gt;=8,INDEX($GV:$GV,$JF854+8),"")</f>
      </c>
      <c r="HF854">
        <f>IF($JG854&gt;=9,INDEX($GV:$GV,$JF854+9),"")</f>
      </c>
      <c r="HG854">
        <f>IF($JG854&gt;=10,INDEX($GV:$GV,$JF854+10),"")</f>
      </c>
      <c r="HH854">
        <f>IF($JG854&gt;=11,INDEX($GV:$GV,$JF854+11),"")</f>
      </c>
      <c r="HI854">
        <f>IF($JG854&gt;=12,INDEX($GV:$GV,$JF854+12),"")</f>
      </c>
      <c r="HJ854">
        <f>IF($JG854&gt;=13,INDEX($GV:$GV,$JF854+13),"")</f>
      </c>
      <c r="HK854">
        <f>IF($JG854&gt;=14,INDEX($GV:$GV,$JF854+14),"")</f>
      </c>
      <c r="HL854">
        <f>IF($JG854&gt;=15,INDEX($GV:$GV,$JF854+15),"")</f>
      </c>
      <c r="HM854">
        <f>IF($JG854&gt;=16,INDEX($GV:$GV,$JF854+16),"")</f>
      </c>
      <c r="HN854">
        <f>IF($JG854&gt;=17,INDEX($GV:$GV,$JF854+17),"")</f>
      </c>
      <c r="HO854">
        <f>IF($JG854&gt;=18,INDEX($GV:$GV,$JF854+18),"")</f>
      </c>
      <c r="HP854">
        <f>IF($JG854&gt;=19,INDEX($GV:$GV,$JF854+19),"")</f>
      </c>
      <c r="HQ854">
        <f>IF($JG854&gt;=20,INDEX($GV:$GV,$JF854+20),"")</f>
      </c>
      <c r="HR854">
        <f>IF($JG854&gt;=21,INDEX($GV:$GV,$JF854+21),"")</f>
      </c>
      <c r="HS854">
        <f>IF($JG854&gt;=22,INDEX($GV:$GV,$JF854+22),"")</f>
      </c>
      <c r="HT854">
        <f>IF($JG854&gt;=23,INDEX($GV:$GV,$JF854+23),"")</f>
      </c>
      <c r="HU854">
        <f>IF($JG854&gt;=24,INDEX($GV:$GV,$JF854+24),"")</f>
      </c>
      <c r="HV854">
        <f>IF($JG854&gt;=25,INDEX($GV:$GV,$JF854+25),"")</f>
      </c>
      <c r="HW854">
        <f>IF($JG854&gt;=26,INDEX($GV:$GV,$JF854+26),"")</f>
      </c>
      <c r="HX854">
        <f>IF($JG854&gt;=27,INDEX($GV:$GV,$JF854+27),"")</f>
      </c>
      <c r="HY854">
        <f>IF($JG854&gt;=28,INDEX($GV:$GV,$JF854+28),"")</f>
      </c>
      <c r="HZ854">
        <f>IF($JG854&gt;=29,INDEX($GV:$GV,$JF854+29),"")</f>
      </c>
      <c r="IA854">
        <f>IF($JG854&gt;=30,INDEX($GV:$GV,$JF854+30),"")</f>
      </c>
      <c r="IB854">
        <f>IF($JG854&gt;=31,INDEX($GV:$GV,$JF854+31),"")</f>
      </c>
      <c r="IC854">
        <f>IF($JG854&gt;=32,INDEX($GV:$GV,$JF854+32),"")</f>
      </c>
      <c r="ID854">
        <f>IF($JG854&gt;=33,INDEX($GV:$GV,$JF854+33),"")</f>
      </c>
      <c r="IE854">
        <f>IF($JG854&gt;=34,INDEX($GV:$GV,$JF854+34),"")</f>
      </c>
      <c r="IF854">
        <f>IF($JG854&gt;=35,INDEX($GV:$GV,$JF854+35),"")</f>
      </c>
      <c r="IG854">
        <f>IF($JG854&gt;=36,INDEX($GV:$GV,$JF854+36),"")</f>
      </c>
      <c r="IH854">
        <f>IF($JG854&gt;=37,INDEX($GV:$GV,$JF854+37),"")</f>
      </c>
      <c r="II854">
        <f>IF($JG854&gt;=38,INDEX($GV:$GV,$JF854+38),"")</f>
      </c>
      <c r="IJ854">
        <f>IF($JG854&gt;=39,INDEX($GV:$GV,$JF854+39),"")</f>
      </c>
      <c r="IK854">
        <f>IF($JG854&gt;=40,INDEX($GV:$GV,$JF854+40),"")</f>
      </c>
      <c r="IL854">
        <f>IF($JG854&gt;=41,INDEX($GV:$GV,$JF854+41),"")</f>
      </c>
      <c r="IM854">
        <f>IF($JG854&gt;=42,INDEX($GV:$GV,$JF854+42),"")</f>
      </c>
      <c r="IN854">
        <f>IF($JG854&gt;=43,INDEX($GV:$GV,$JF854+43),"")</f>
      </c>
      <c r="IO854">
        <f>IF($JG854&gt;=44,INDEX($GV:$GV,$JF854+44),"")</f>
      </c>
      <c r="IP854">
        <f>IF($JG854&gt;=45,INDEX($GV:$GV,$JF854+45),"")</f>
      </c>
      <c r="IQ854">
        <f>IF($JG854&gt;=46,INDEX($GV:$GV,$JF854+46),"")</f>
      </c>
      <c r="IR854">
        <f>IF($JG854&gt;=47,INDEX($GV:$GV,$JF854+47),"")</f>
      </c>
      <c r="IS854">
        <f>IF($JG854&gt;=48,INDEX($GV:$GV,$JF854+48),"")</f>
      </c>
      <c r="IT854">
        <f>IF($JG854&gt;=49,INDEX($GV:$GV,$JF854+49),"")</f>
      </c>
      <c r="IU854">
        <f>IF($JG854&gt;=50,INDEX($GV:$GV,$JF854+50),"")</f>
      </c>
      <c r="IV854">
        <f>IF($JG854&gt;=51,INDEX($GV:$GV,$JF854+51),"")</f>
      </c>
      <c r="IW854">
        <f>IF($JG854&gt;=52,INDEX($GV:$GV,$JF854+52),"")</f>
      </c>
      <c r="IX854">
        <f>IF($JG854&gt;=53,INDEX($GV:$GV,$JF854+53),"")</f>
      </c>
      <c r="IY854">
        <f>IF($JG854&gt;=54,INDEX($GV:$GV,$JF854+54),"")</f>
      </c>
      <c r="IZ854">
        <f>IF($JG854&gt;=55,INDEX($GV:$GV,$JF854+55),"")</f>
      </c>
      <c r="JA854">
        <f>IF($JG854&gt;=56,INDEX($GV:$GV,$JF854+56),"")</f>
      </c>
      <c r="JB854">
        <f>IF($JG854&gt;=57,INDEX($GV:$GV,$JF854+57),"")</f>
      </c>
      <c r="JC854">
        <f>IF($JG854&gt;=58,INDEX($GV:$GV,$JF854+58),"")</f>
      </c>
      <c r="JD854">
        <f>IF($JG854&gt;=59,INDEX($GV:$GV,$JF854+59),"")</f>
      </c>
      <c r="JE854">
        <f>IF($JG854&gt;=60,INDEX($GV:$GV,$JF854+60),"")</f>
      </c>
      <c r="JF854">
        <f>IFERROR(MATCH($GU854,$GV$2:$GV$322,0)+1,0)</f>
      </c>
      <c r="JG854">
        <f>IFERROR(INDEX($GW$2:$GW$322,MATCH($GU854,$GV$2:$GV$322,0)),0)</f>
      </c>
      <c r="JH854" t="s">
        <v>44</v>
      </c>
      <c r="JI854" t="s">
        <v>44</v>
      </c>
    </row>
    <row r="855" spans="1:269" x14ac:dyDescent="0.25">
      <c r="R855">
        <f>IF(OR($U855="",$Q855=""),"",IFERROR($U855/$Q855,0))</f>
      </c>
      <c r="S855">
        <f>IF($U855="","",
SUM($T855,$V855,$AA855,$W855,$Y855)*
(1-IF($AB855="",0,VALUE($AB855)/100)))</f>
      </c>
      <c r="T855">
        <f>IF($U855="","",$U855)</f>
      </c>
      <c r="V855">
        <f>IF($U855="","",
IF($O855="","",
IF(ISNUMBER(SEARCH("exempt",LOWER($O855))),0,
$U855*(VALUE(SUBSTITUTE($O855,"%",""))/100))))</f>
      </c>
      <c r="AC855">
        <f>IFERROR(IF(FIND(" - ",$K855)&gt;0,MID($K855,FIND(" - ",$K855)+3,LEN($K855)),""),"")</f>
      </c>
      <c r="AL855" t="s">
        <v>1903</v>
      </c>
      <c r="AT855">
        <f>IFERROR(LEFT($K855,FIND(" - ",$K855)-1),$K855)</f>
      </c>
      <c r="AW855">
        <f>IF($CL855&gt;=1,INDEX($AU:$AU,$CK855+1),"")</f>
      </c>
      <c r="AX855">
        <f>IF($CL855&gt;=2,INDEX($AU:$AU,$CK855+2),"")</f>
      </c>
      <c r="AY855">
        <f>IF($CL855&gt;=3,INDEX($AU:$AU,$CK855+3),"")</f>
      </c>
      <c r="AZ855">
        <f>IF($CL855&gt;=4,INDEX($AU:$AU,$CK855+4),"")</f>
      </c>
      <c r="BA855">
        <f>IF($CL855&gt;=5,INDEX($AU:$AU,$CK855+5),"")</f>
      </c>
      <c r="BB855">
        <f>IF($CL855&gt;=6,INDEX($AU:$AU,$CK855+6),"")</f>
      </c>
      <c r="BC855">
        <f>IF($CL855&gt;=7,INDEX($AU:$AU,$CK855+7),"")</f>
      </c>
      <c r="BD855">
        <f>IF($CL855&gt;=8,INDEX($AU:$AU,$CK855+8),"")</f>
      </c>
      <c r="BE855">
        <f>IF($CL855&gt;=9,INDEX($AU:$AU,$CK855+9),"")</f>
      </c>
      <c r="BF855">
        <f>IF($CL855&gt;=10,INDEX($AU:$AU,$CK855+10),"")</f>
      </c>
      <c r="BG855">
        <f>IF($CL855&gt;=11,INDEX($AU:$AU,$CK855+11),"")</f>
      </c>
      <c r="BH855">
        <f>IF($CL855&gt;=12,INDEX($AU:$AU,$CK855+12),"")</f>
      </c>
      <c r="BI855">
        <f>IF($CL855&gt;=13,INDEX($AU:$AU,$CK855+13),"")</f>
      </c>
      <c r="BJ855">
        <f>IF($CL855&gt;=14,INDEX($AU:$AU,$CK855+14),"")</f>
      </c>
      <c r="BK855">
        <f>IF($CL855&gt;=15,INDEX($AU:$AU,$CK855+15),"")</f>
      </c>
      <c r="BL855">
        <f>IF($CL855&gt;=16,INDEX($AU:$AU,$CK855+16),"")</f>
      </c>
      <c r="BM855">
        <f>IF($CL855&gt;=17,INDEX($AU:$AU,$CK855+17),"")</f>
      </c>
      <c r="BN855">
        <f>IF($CL855&gt;=18,INDEX($AU:$AU,$CK855+18),"")</f>
      </c>
      <c r="BO855">
        <f>IF($CL855&gt;=19,INDEX($AU:$AU,$CK855+19),"")</f>
      </c>
      <c r="BP855">
        <f>IF($CL855&gt;=20,INDEX($AU:$AU,$CK855+20),"")</f>
      </c>
      <c r="BQ855">
        <f>IF($CL855&gt;=21,INDEX($AU:$AU,$CK855+21),"")</f>
      </c>
      <c r="BR855">
        <f>IF($CL855&gt;=22,INDEX($AU:$AU,$CK855+22),"")</f>
      </c>
      <c r="BS855">
        <f>IF($CL855&gt;=23,INDEX($AU:$AU,$CK855+23),"")</f>
      </c>
      <c r="BT855">
        <f>IF($CL855&gt;=24,INDEX($AU:$AU,$CK855+24),"")</f>
      </c>
      <c r="BU855">
        <f>IF($CL855&gt;=25,INDEX($AU:$AU,$CK855+25),"")</f>
      </c>
      <c r="BV855">
        <f>IF($CL855&gt;=26,INDEX($AU:$AU,$CK855+26),"")</f>
      </c>
      <c r="BW855">
        <f>IF($CL855&gt;=27,INDEX($AU:$AU,$CK855+27),"")</f>
      </c>
      <c r="BX855">
        <f>IF($CL855&gt;=28,INDEX($AU:$AU,$CK855+28),"")</f>
      </c>
      <c r="BY855">
        <f>IF($CL855&gt;=29,INDEX($AU:$AU,$CK855+29),"")</f>
      </c>
      <c r="BZ855">
        <f>IF($CL855&gt;=30,INDEX($AU:$AU,$CK855+30),"")</f>
      </c>
      <c r="CA855">
        <f>IF($CL855&gt;=31,INDEX($AU:$AU,$CK855+31),"")</f>
      </c>
      <c r="CB855">
        <f>IF($CL855&gt;=32,INDEX($AU:$AU,$CK855+32),"")</f>
      </c>
      <c r="CC855">
        <f>IF($CL855&gt;=33,INDEX($AU:$AU,$CK855+33),"")</f>
      </c>
      <c r="CD855">
        <f>IF($CL855&gt;=34,INDEX($AU:$AU,$CK855+34),"")</f>
      </c>
      <c r="CE855">
        <f>IF($CL855&gt;=35,INDEX($AU:$AU,$CK855+35),"")</f>
      </c>
      <c r="CF855">
        <f>IF($CL855&gt;=36,INDEX($AU:$AU,$CK855+36),"")</f>
      </c>
      <c r="CG855">
        <f>IF($CL855&gt;=37,INDEX($AU:$AU,$CK855+37),"")</f>
      </c>
      <c r="CH855">
        <f>IF($CL855&gt;=38,INDEX($AU:$AU,$CK855+38),"")</f>
      </c>
      <c r="CI855">
        <f>IF($CL855&gt;=39,INDEX($AU:$AU,$CK855+39),"")</f>
      </c>
      <c r="CJ855">
        <f>IF($CL855&gt;=40,INDEX($AU:$AU,$CK855+40),"")</f>
      </c>
      <c r="CK855">
        <f>IFERROR(MATCH($AT855,$AU$2:$AU$133,0)+1,0)</f>
      </c>
      <c r="CL855">
        <f>IFERROR(INDEX($AV$2:$AV$133,MATCH($AT855,$AU$2:$AU$133,0)),0)</f>
      </c>
      <c r="CM855">
        <f>IFERROR(LEFT($L855,FIND(" - ",$L855)-1),$L855)</f>
      </c>
      <c r="CN855" t="s">
        <v>149</v>
      </c>
      <c r="CP855">
        <f>IF($DK855&gt;=1,INDEX($CN:$CN,$DJ855+1),"")</f>
      </c>
      <c r="CQ855">
        <f>IF($DK855&gt;=2,INDEX($CN:$CN,$DJ855+2),"")</f>
      </c>
      <c r="CR855">
        <f>IF($DK855&gt;=3,INDEX($CN:$CN,$DJ855+3),"")</f>
      </c>
      <c r="CS855">
        <f>IF($DK855&gt;=4,INDEX($CN:$CN,$DJ855+4),"")</f>
      </c>
      <c r="CT855">
        <f>IF($DK855&gt;=5,INDEX($CN:$CN,$DJ855+5),"")</f>
      </c>
      <c r="CU855">
        <f>IF($DK855&gt;=6,INDEX($CN:$CN,$DJ855+6),"")</f>
      </c>
      <c r="CV855">
        <f>IF($DK855&gt;=7,INDEX($CN:$CN,$DJ855+7),"")</f>
      </c>
      <c r="CW855">
        <f>IF($DK855&gt;=8,INDEX($CN:$CN,$DJ855+8),"")</f>
      </c>
      <c r="CX855">
        <f>IF($DK855&gt;=9,INDEX($CN:$CN,$DJ855+9),"")</f>
      </c>
      <c r="CY855">
        <f>IF($DK855&gt;=10,INDEX($CN:$CN,$DJ855+10),"")</f>
      </c>
      <c r="CZ855">
        <f>IF($DK855&gt;=11,INDEX($CN:$CN,$DJ855+11),"")</f>
      </c>
      <c r="DA855">
        <f>IF($DK855&gt;=12,INDEX($CN:$CN,$DJ855+12),"")</f>
      </c>
      <c r="DB855">
        <f>IF($DK855&gt;=13,INDEX($CN:$CN,$DJ855+13),"")</f>
      </c>
      <c r="DC855">
        <f>IF($DK855&gt;=14,INDEX($CN:$CN,$DJ855+14),"")</f>
      </c>
      <c r="DD855">
        <f>IF($DK855&gt;=15,INDEX($CN:$CN,$DJ855+15),"")</f>
      </c>
      <c r="DE855">
        <f>IF($DK855&gt;=16,INDEX($CN:$CN,$DJ855+16),"")</f>
      </c>
      <c r="DF855">
        <f>IF($DK855&gt;=17,INDEX($CN:$CN,$DJ855+17),"")</f>
      </c>
      <c r="DG855">
        <f>IF($DK855&gt;=18,INDEX($CN:$CN,$DJ855+18),"")</f>
      </c>
      <c r="DH855">
        <f>IF($DK855&gt;=19,INDEX($CN:$CN,$DJ855+19),"")</f>
      </c>
      <c r="DI855">
        <f>IF($DK855&gt;=20,INDEX($CN:$CN,$DJ855+20),"")</f>
      </c>
      <c r="DJ855">
        <f>IFERROR(MATCH($CM855,$CN$2:$CN$1089,0)+1,0)</f>
      </c>
      <c r="DK855">
        <f>IFERROR(INDEX($CO$2:$CO$1089,MATCH($CM855,$CN$2:$CN$1089,0)),0)</f>
      </c>
      <c r="DL855">
        <f>IFERROR(INDEX($AS:$AS,MATCH($O855,$AR:$AR,0))&amp;"","")</f>
      </c>
      <c r="DP855">
        <f>IF($GS855&gt;=1,INDEX($DM:$DM,$GR855+1),"")</f>
      </c>
      <c r="DQ855">
        <f>IF($GS855&gt;=2,INDEX($DM:$DM,$GR855+2),"")</f>
      </c>
      <c r="DR855">
        <f>IF($GS855&gt;=3,INDEX($DM:$DM,$GR855+3),"")</f>
      </c>
      <c r="DS855">
        <f>IF($GS855&gt;=4,INDEX($DM:$DM,$GR855+4),"")</f>
      </c>
      <c r="DT855">
        <f>IF($GS855&gt;=5,INDEX($DM:$DM,$GR855+5),"")</f>
      </c>
      <c r="DU855">
        <f>IF($GS855&gt;=6,INDEX($DM:$DM,$GR855+6),"")</f>
      </c>
      <c r="DV855">
        <f>IF($GS855&gt;=7,INDEX($DM:$DM,$GR855+7),"")</f>
      </c>
      <c r="DW855">
        <f>IF($GS855&gt;=8,INDEX($DM:$DM,$GR855+8),"")</f>
      </c>
      <c r="DX855">
        <f>IF($GS855&gt;=9,INDEX($DM:$DM,$GR855+9),"")</f>
      </c>
      <c r="DY855">
        <f>IF($GS855&gt;=10,INDEX($DM:$DM,$GR855+10),"")</f>
      </c>
      <c r="DZ855">
        <f>IF($GS855&gt;=11,INDEX($DM:$DM,$GR855+11),"")</f>
      </c>
      <c r="EA855">
        <f>IF($GS855&gt;=12,INDEX($DM:$DM,$GR855+12),"")</f>
      </c>
      <c r="EB855">
        <f>IF($GS855&gt;=13,INDEX($DM:$DM,$GR855+13),"")</f>
      </c>
      <c r="EC855">
        <f>IF($GS855&gt;=14,INDEX($DM:$DM,$GR855+14),"")</f>
      </c>
      <c r="ED855">
        <f>IF($GS855&gt;=15,INDEX($DM:$DM,$GR855+15),"")</f>
      </c>
      <c r="EE855">
        <f>IF($GS855&gt;=16,INDEX($DM:$DM,$GR855+16),"")</f>
      </c>
      <c r="EF855">
        <f>IF($GS855&gt;=17,INDEX($DM:$DM,$GR855+17),"")</f>
      </c>
      <c r="EG855">
        <f>IF($GS855&gt;=18,INDEX($DM:$DM,$GR855+18),"")</f>
      </c>
      <c r="EH855">
        <f>IF($GS855&gt;=19,INDEX($DM:$DM,$GR855+19),"")</f>
      </c>
      <c r="EI855">
        <f>IF($GS855&gt;=20,INDEX($DM:$DM,$GR855+20),"")</f>
      </c>
      <c r="EJ855">
        <f>IF($GS855&gt;=21,INDEX($DM:$DM,$GR855+21),"")</f>
      </c>
      <c r="EK855">
        <f>IF($GS855&gt;=22,INDEX($DM:$DM,$GR855+22),"")</f>
      </c>
      <c r="EL855">
        <f>IF($GS855&gt;=23,INDEX($DM:$DM,$GR855+23),"")</f>
      </c>
      <c r="EM855">
        <f>IF($GS855&gt;=24,INDEX($DM:$DM,$GR855+24),"")</f>
      </c>
      <c r="EN855">
        <f>IF($GS855&gt;=25,INDEX($DM:$DM,$GR855+25),"")</f>
      </c>
      <c r="EO855">
        <f>IF($GS855&gt;=26,INDEX($DM:$DM,$GR855+26),"")</f>
      </c>
      <c r="EP855">
        <f>IF($GS855&gt;=27,INDEX($DM:$DM,$GR855+27),"")</f>
      </c>
      <c r="EQ855">
        <f>IF($GS855&gt;=28,INDEX($DM:$DM,$GR855+28),"")</f>
      </c>
      <c r="ER855">
        <f>IF($GS855&gt;=29,INDEX($DM:$DM,$GR855+29),"")</f>
      </c>
      <c r="ES855">
        <f>IF($GS855&gt;=30,INDEX($DM:$DM,$GR855+30),"")</f>
      </c>
      <c r="ET855">
        <f>IF($GS855&gt;=31,INDEX($DM:$DM,$GR855+31),"")</f>
      </c>
      <c r="EU855">
        <f>IF($GS855&gt;=32,INDEX($DM:$DM,$GR855+32),"")</f>
      </c>
      <c r="EV855">
        <f>IF($GS855&gt;=33,INDEX($DM:$DM,$GR855+33),"")</f>
      </c>
      <c r="EW855">
        <f>IF($GS855&gt;=34,INDEX($DM:$DM,$GR855+34),"")</f>
      </c>
      <c r="EX855">
        <f>IF($GS855&gt;=35,INDEX($DM:$DM,$GR855+35),"")</f>
      </c>
      <c r="EY855">
        <f>IF($GS855&gt;=36,INDEX($DM:$DM,$GR855+36),"")</f>
      </c>
      <c r="EZ855">
        <f>IF($GS855&gt;=37,INDEX($DM:$DM,$GR855+37),"")</f>
      </c>
      <c r="FA855">
        <f>IF($GS855&gt;=38,INDEX($DM:$DM,$GR855+38),"")</f>
      </c>
      <c r="FB855">
        <f>IF($GS855&gt;=39,INDEX($DM:$DM,$GR855+39),"")</f>
      </c>
      <c r="FC855">
        <f>IF($GS855&gt;=40,INDEX($DM:$DM,$GR855+40),"")</f>
      </c>
      <c r="FD855">
        <f>IF($GS855&gt;=1,INDEX($DN:$DN,$GR855+1),"")</f>
      </c>
      <c r="FE855">
        <f>IF($GS855&gt;=2,INDEX($DN:$DN,$GR855+2),"")</f>
      </c>
      <c r="FF855">
        <f>IF($GS855&gt;=3,INDEX($DN:$DN,$GR855+3),"")</f>
      </c>
      <c r="FG855">
        <f>IF($GS855&gt;=4,INDEX($DN:$DN,$GR855+4),"")</f>
      </c>
      <c r="FH855">
        <f>IF($GS855&gt;=5,INDEX($DN:$DN,$GR855+5),"")</f>
      </c>
      <c r="FI855">
        <f>IF($GS855&gt;=6,INDEX($DN:$DN,$GR855+6),"")</f>
      </c>
      <c r="FJ855">
        <f>IF($GS855&gt;=7,INDEX($DN:$DN,$GR855+7),"")</f>
      </c>
      <c r="FK855">
        <f>IF($GS855&gt;=8,INDEX($DN:$DN,$GR855+8),"")</f>
      </c>
      <c r="FL855">
        <f>IF($GS855&gt;=9,INDEX($DN:$DN,$GR855+9),"")</f>
      </c>
      <c r="FM855">
        <f>IF($GS855&gt;=10,INDEX($DN:$DN,$GR855+10),"")</f>
      </c>
      <c r="FN855">
        <f>IF($GS855&gt;=11,INDEX($DN:$DN,$GR855+11),"")</f>
      </c>
      <c r="FO855">
        <f>IF($GS855&gt;=12,INDEX($DN:$DN,$GR855+12),"")</f>
      </c>
      <c r="FP855">
        <f>IF($GS855&gt;=13,INDEX($DN:$DN,$GR855+13),"")</f>
      </c>
      <c r="FQ855">
        <f>IF($GS855&gt;=14,INDEX($DN:$DN,$GR855+14),"")</f>
      </c>
      <c r="FR855">
        <f>IF($GS855&gt;=15,INDEX($DN:$DN,$GR855+15),"")</f>
      </c>
      <c r="FS855">
        <f>IF($GS855&gt;=16,INDEX($DN:$DN,$GR855+16),"")</f>
      </c>
      <c r="FT855">
        <f>IF($GS855&gt;=17,INDEX($DN:$DN,$GR855+17),"")</f>
      </c>
      <c r="FU855">
        <f>IF($GS855&gt;=18,INDEX($DN:$DN,$GR855+18),"")</f>
      </c>
      <c r="FV855">
        <f>IF($GS855&gt;=19,INDEX($DN:$DN,$GR855+19),"")</f>
      </c>
      <c r="FW855">
        <f>IF($GS855&gt;=20,INDEX($DN:$DN,$GR855+20),"")</f>
      </c>
      <c r="FX855">
        <f>IF($GS855&gt;=21,INDEX($DN:$DN,$GR855+21),"")</f>
      </c>
      <c r="FY855">
        <f>IF($GS855&gt;=22,INDEX($DN:$DN,$GR855+22),"")</f>
      </c>
      <c r="FZ855">
        <f>IF($GS855&gt;=23,INDEX($DN:$DN,$GR855+23),"")</f>
      </c>
      <c r="GA855">
        <f>IF($GS855&gt;=24,INDEX($DN:$DN,$GR855+24),"")</f>
      </c>
      <c r="GB855">
        <f>IF($GS855&gt;=25,INDEX($DN:$DN,$GR855+25),"")</f>
      </c>
      <c r="GC855">
        <f>IF($GS855&gt;=26,INDEX($DN:$DN,$GR855+26),"")</f>
      </c>
      <c r="GD855">
        <f>IF($GS855&gt;=27,INDEX($DN:$DN,$GR855+27),"")</f>
      </c>
      <c r="GE855">
        <f>IF($GS855&gt;=28,INDEX($DN:$DN,$GR855+28),"")</f>
      </c>
      <c r="GF855">
        <f>IF($GS855&gt;=29,INDEX($DN:$DN,$GR855+29),"")</f>
      </c>
      <c r="GG855">
        <f>IF($GS855&gt;=30,INDEX($DN:$DN,$GR855+30),"")</f>
      </c>
      <c r="GH855">
        <f>IF($GS855&gt;=31,INDEX($DN:$DN,$GR855+31),"")</f>
      </c>
      <c r="GI855">
        <f>IF($GS855&gt;=32,INDEX($DN:$DN,$GR855+32),"")</f>
      </c>
      <c r="GJ855">
        <f>IF($GS855&gt;=33,INDEX($DN:$DN,$GR855+33),"")</f>
      </c>
      <c r="GK855">
        <f>IF($GS855&gt;=34,INDEX($DN:$DN,$GR855+34),"")</f>
      </c>
      <c r="GL855">
        <f>IF($GS855&gt;=35,INDEX($DN:$DN,$GR855+35),"")</f>
      </c>
      <c r="GM855">
        <f>IF($GS855&gt;=36,INDEX($DN:$DN,$GR855+36),"")</f>
      </c>
      <c r="GN855">
        <f>IF($GS855&gt;=37,INDEX($DN:$DN,$GR855+37),"")</f>
      </c>
      <c r="GO855">
        <f>IF($GS855&gt;=38,INDEX($DN:$DN,$GR855+38),"")</f>
      </c>
      <c r="GP855">
        <f>IF($GS855&gt;=39,INDEX($DN:$DN,$GR855+39),"")</f>
      </c>
      <c r="GQ855">
        <f>IF($GS855&gt;=40,INDEX($DN:$DN,$GR855+40),"")</f>
      </c>
      <c r="GR855">
        <f>IFERROR(MATCH($DL855,$DM$2:$DM$148,0)+1,0)</f>
      </c>
      <c r="GS855">
        <f>IFERROR(INDEX($DO$2:$DO$148,MATCH($DL855,$DM$2:$DM$148,0)),0)</f>
      </c>
      <c r="GT855">
        <f>IFERROR(MATCH($Z855,$DP$855:$FC$855,0),0)</f>
      </c>
      <c r="GU855">
        <f>IF($GT855&gt;0,INDEX($FD$855:$GQ$855,$GT855),"")</f>
      </c>
      <c r="GX855">
        <f>IF($JG855&gt;=1,INDEX($GV:$GV,$JF855+1),"")</f>
      </c>
      <c r="GY855">
        <f>IF($JG855&gt;=2,INDEX($GV:$GV,$JF855+2),"")</f>
      </c>
      <c r="GZ855">
        <f>IF($JG855&gt;=3,INDEX($GV:$GV,$JF855+3),"")</f>
      </c>
      <c r="HA855">
        <f>IF($JG855&gt;=4,INDEX($GV:$GV,$JF855+4),"")</f>
      </c>
      <c r="HB855">
        <f>IF($JG855&gt;=5,INDEX($GV:$GV,$JF855+5),"")</f>
      </c>
      <c r="HC855">
        <f>IF($JG855&gt;=6,INDEX($GV:$GV,$JF855+6),"")</f>
      </c>
      <c r="HD855">
        <f>IF($JG855&gt;=7,INDEX($GV:$GV,$JF855+7),"")</f>
      </c>
      <c r="HE855">
        <f>IF($JG855&gt;=8,INDEX($GV:$GV,$JF855+8),"")</f>
      </c>
      <c r="HF855">
        <f>IF($JG855&gt;=9,INDEX($GV:$GV,$JF855+9),"")</f>
      </c>
      <c r="HG855">
        <f>IF($JG855&gt;=10,INDEX($GV:$GV,$JF855+10),"")</f>
      </c>
      <c r="HH855">
        <f>IF($JG855&gt;=11,INDEX($GV:$GV,$JF855+11),"")</f>
      </c>
      <c r="HI855">
        <f>IF($JG855&gt;=12,INDEX($GV:$GV,$JF855+12),"")</f>
      </c>
      <c r="HJ855">
        <f>IF($JG855&gt;=13,INDEX($GV:$GV,$JF855+13),"")</f>
      </c>
      <c r="HK855">
        <f>IF($JG855&gt;=14,INDEX($GV:$GV,$JF855+14),"")</f>
      </c>
      <c r="HL855">
        <f>IF($JG855&gt;=15,INDEX($GV:$GV,$JF855+15),"")</f>
      </c>
      <c r="HM855">
        <f>IF($JG855&gt;=16,INDEX($GV:$GV,$JF855+16),"")</f>
      </c>
      <c r="HN855">
        <f>IF($JG855&gt;=17,INDEX($GV:$GV,$JF855+17),"")</f>
      </c>
      <c r="HO855">
        <f>IF($JG855&gt;=18,INDEX($GV:$GV,$JF855+18),"")</f>
      </c>
      <c r="HP855">
        <f>IF($JG855&gt;=19,INDEX($GV:$GV,$JF855+19),"")</f>
      </c>
      <c r="HQ855">
        <f>IF($JG855&gt;=20,INDEX($GV:$GV,$JF855+20),"")</f>
      </c>
      <c r="HR855">
        <f>IF($JG855&gt;=21,INDEX($GV:$GV,$JF855+21),"")</f>
      </c>
      <c r="HS855">
        <f>IF($JG855&gt;=22,INDEX($GV:$GV,$JF855+22),"")</f>
      </c>
      <c r="HT855">
        <f>IF($JG855&gt;=23,INDEX($GV:$GV,$JF855+23),"")</f>
      </c>
      <c r="HU855">
        <f>IF($JG855&gt;=24,INDEX($GV:$GV,$JF855+24),"")</f>
      </c>
      <c r="HV855">
        <f>IF($JG855&gt;=25,INDEX($GV:$GV,$JF855+25),"")</f>
      </c>
      <c r="HW855">
        <f>IF($JG855&gt;=26,INDEX($GV:$GV,$JF855+26),"")</f>
      </c>
      <c r="HX855">
        <f>IF($JG855&gt;=27,INDEX($GV:$GV,$JF855+27),"")</f>
      </c>
      <c r="HY855">
        <f>IF($JG855&gt;=28,INDEX($GV:$GV,$JF855+28),"")</f>
      </c>
      <c r="HZ855">
        <f>IF($JG855&gt;=29,INDEX($GV:$GV,$JF855+29),"")</f>
      </c>
      <c r="IA855">
        <f>IF($JG855&gt;=30,INDEX($GV:$GV,$JF855+30),"")</f>
      </c>
      <c r="IB855">
        <f>IF($JG855&gt;=31,INDEX($GV:$GV,$JF855+31),"")</f>
      </c>
      <c r="IC855">
        <f>IF($JG855&gt;=32,INDEX($GV:$GV,$JF855+32),"")</f>
      </c>
      <c r="ID855">
        <f>IF($JG855&gt;=33,INDEX($GV:$GV,$JF855+33),"")</f>
      </c>
      <c r="IE855">
        <f>IF($JG855&gt;=34,INDEX($GV:$GV,$JF855+34),"")</f>
      </c>
      <c r="IF855">
        <f>IF($JG855&gt;=35,INDEX($GV:$GV,$JF855+35),"")</f>
      </c>
      <c r="IG855">
        <f>IF($JG855&gt;=36,INDEX($GV:$GV,$JF855+36),"")</f>
      </c>
      <c r="IH855">
        <f>IF($JG855&gt;=37,INDEX($GV:$GV,$JF855+37),"")</f>
      </c>
      <c r="II855">
        <f>IF($JG855&gt;=38,INDEX($GV:$GV,$JF855+38),"")</f>
      </c>
      <c r="IJ855">
        <f>IF($JG855&gt;=39,INDEX($GV:$GV,$JF855+39),"")</f>
      </c>
      <c r="IK855">
        <f>IF($JG855&gt;=40,INDEX($GV:$GV,$JF855+40),"")</f>
      </c>
      <c r="IL855">
        <f>IF($JG855&gt;=41,INDEX($GV:$GV,$JF855+41),"")</f>
      </c>
      <c r="IM855">
        <f>IF($JG855&gt;=42,INDEX($GV:$GV,$JF855+42),"")</f>
      </c>
      <c r="IN855">
        <f>IF($JG855&gt;=43,INDEX($GV:$GV,$JF855+43),"")</f>
      </c>
      <c r="IO855">
        <f>IF($JG855&gt;=44,INDEX($GV:$GV,$JF855+44),"")</f>
      </c>
      <c r="IP855">
        <f>IF($JG855&gt;=45,INDEX($GV:$GV,$JF855+45),"")</f>
      </c>
      <c r="IQ855">
        <f>IF($JG855&gt;=46,INDEX($GV:$GV,$JF855+46),"")</f>
      </c>
      <c r="IR855">
        <f>IF($JG855&gt;=47,INDEX($GV:$GV,$JF855+47),"")</f>
      </c>
      <c r="IS855">
        <f>IF($JG855&gt;=48,INDEX($GV:$GV,$JF855+48),"")</f>
      </c>
      <c r="IT855">
        <f>IF($JG855&gt;=49,INDEX($GV:$GV,$JF855+49),"")</f>
      </c>
      <c r="IU855">
        <f>IF($JG855&gt;=50,INDEX($GV:$GV,$JF855+50),"")</f>
      </c>
      <c r="IV855">
        <f>IF($JG855&gt;=51,INDEX($GV:$GV,$JF855+51),"")</f>
      </c>
      <c r="IW855">
        <f>IF($JG855&gt;=52,INDEX($GV:$GV,$JF855+52),"")</f>
      </c>
      <c r="IX855">
        <f>IF($JG855&gt;=53,INDEX($GV:$GV,$JF855+53),"")</f>
      </c>
      <c r="IY855">
        <f>IF($JG855&gt;=54,INDEX($GV:$GV,$JF855+54),"")</f>
      </c>
      <c r="IZ855">
        <f>IF($JG855&gt;=55,INDEX($GV:$GV,$JF855+55),"")</f>
      </c>
      <c r="JA855">
        <f>IF($JG855&gt;=56,INDEX($GV:$GV,$JF855+56),"")</f>
      </c>
      <c r="JB855">
        <f>IF($JG855&gt;=57,INDEX($GV:$GV,$JF855+57),"")</f>
      </c>
      <c r="JC855">
        <f>IF($JG855&gt;=58,INDEX($GV:$GV,$JF855+58),"")</f>
      </c>
      <c r="JD855">
        <f>IF($JG855&gt;=59,INDEX($GV:$GV,$JF855+59),"")</f>
      </c>
      <c r="JE855">
        <f>IF($JG855&gt;=60,INDEX($GV:$GV,$JF855+60),"")</f>
      </c>
      <c r="JF855">
        <f>IFERROR(MATCH($GU855,$GV$2:$GV$322,0)+1,0)</f>
      </c>
      <c r="JG855">
        <f>IFERROR(INDEX($GW$2:$GW$322,MATCH($GU855,$GV$2:$GV$322,0)),0)</f>
      </c>
      <c r="JH855" t="s">
        <v>44</v>
      </c>
      <c r="JI855" t="s">
        <v>44</v>
      </c>
    </row>
    <row r="856" spans="1:269" x14ac:dyDescent="0.25">
      <c r="R856">
        <f>IF(OR($U856="",$Q856=""),"",IFERROR($U856/$Q856,0))</f>
      </c>
      <c r="S856">
        <f>IF($U856="","",
SUM($T856,$V856,$AA856,$W856,$Y856)*
(1-IF($AB856="",0,VALUE($AB856)/100)))</f>
      </c>
      <c r="T856">
        <f>IF($U856="","",$U856)</f>
      </c>
      <c r="V856">
        <f>IF($U856="","",
IF($O856="","",
IF(ISNUMBER(SEARCH("exempt",LOWER($O856))),0,
$U856*(VALUE(SUBSTITUTE($O856,"%",""))/100))))</f>
      </c>
      <c r="AC856">
        <f>IFERROR(IF(FIND(" - ",$K856)&gt;0,MID($K856,FIND(" - ",$K856)+3,LEN($K856)),""),"")</f>
      </c>
      <c r="AL856" t="s">
        <v>1904</v>
      </c>
      <c r="AT856">
        <f>IFERROR(LEFT($K856,FIND(" - ",$K856)-1),$K856)</f>
      </c>
      <c r="AW856">
        <f>IF($CL856&gt;=1,INDEX($AU:$AU,$CK856+1),"")</f>
      </c>
      <c r="AX856">
        <f>IF($CL856&gt;=2,INDEX($AU:$AU,$CK856+2),"")</f>
      </c>
      <c r="AY856">
        <f>IF($CL856&gt;=3,INDEX($AU:$AU,$CK856+3),"")</f>
      </c>
      <c r="AZ856">
        <f>IF($CL856&gt;=4,INDEX($AU:$AU,$CK856+4),"")</f>
      </c>
      <c r="BA856">
        <f>IF($CL856&gt;=5,INDEX($AU:$AU,$CK856+5),"")</f>
      </c>
      <c r="BB856">
        <f>IF($CL856&gt;=6,INDEX($AU:$AU,$CK856+6),"")</f>
      </c>
      <c r="BC856">
        <f>IF($CL856&gt;=7,INDEX($AU:$AU,$CK856+7),"")</f>
      </c>
      <c r="BD856">
        <f>IF($CL856&gt;=8,INDEX($AU:$AU,$CK856+8),"")</f>
      </c>
      <c r="BE856">
        <f>IF($CL856&gt;=9,INDEX($AU:$AU,$CK856+9),"")</f>
      </c>
      <c r="BF856">
        <f>IF($CL856&gt;=10,INDEX($AU:$AU,$CK856+10),"")</f>
      </c>
      <c r="BG856">
        <f>IF($CL856&gt;=11,INDEX($AU:$AU,$CK856+11),"")</f>
      </c>
      <c r="BH856">
        <f>IF($CL856&gt;=12,INDEX($AU:$AU,$CK856+12),"")</f>
      </c>
      <c r="BI856">
        <f>IF($CL856&gt;=13,INDEX($AU:$AU,$CK856+13),"")</f>
      </c>
      <c r="BJ856">
        <f>IF($CL856&gt;=14,INDEX($AU:$AU,$CK856+14),"")</f>
      </c>
      <c r="BK856">
        <f>IF($CL856&gt;=15,INDEX($AU:$AU,$CK856+15),"")</f>
      </c>
      <c r="BL856">
        <f>IF($CL856&gt;=16,INDEX($AU:$AU,$CK856+16),"")</f>
      </c>
      <c r="BM856">
        <f>IF($CL856&gt;=17,INDEX($AU:$AU,$CK856+17),"")</f>
      </c>
      <c r="BN856">
        <f>IF($CL856&gt;=18,INDEX($AU:$AU,$CK856+18),"")</f>
      </c>
      <c r="BO856">
        <f>IF($CL856&gt;=19,INDEX($AU:$AU,$CK856+19),"")</f>
      </c>
      <c r="BP856">
        <f>IF($CL856&gt;=20,INDEX($AU:$AU,$CK856+20),"")</f>
      </c>
      <c r="BQ856">
        <f>IF($CL856&gt;=21,INDEX($AU:$AU,$CK856+21),"")</f>
      </c>
      <c r="BR856">
        <f>IF($CL856&gt;=22,INDEX($AU:$AU,$CK856+22),"")</f>
      </c>
      <c r="BS856">
        <f>IF($CL856&gt;=23,INDEX($AU:$AU,$CK856+23),"")</f>
      </c>
      <c r="BT856">
        <f>IF($CL856&gt;=24,INDEX($AU:$AU,$CK856+24),"")</f>
      </c>
      <c r="BU856">
        <f>IF($CL856&gt;=25,INDEX($AU:$AU,$CK856+25),"")</f>
      </c>
      <c r="BV856">
        <f>IF($CL856&gt;=26,INDEX($AU:$AU,$CK856+26),"")</f>
      </c>
      <c r="BW856">
        <f>IF($CL856&gt;=27,INDEX($AU:$AU,$CK856+27),"")</f>
      </c>
      <c r="BX856">
        <f>IF($CL856&gt;=28,INDEX($AU:$AU,$CK856+28),"")</f>
      </c>
      <c r="BY856">
        <f>IF($CL856&gt;=29,INDEX($AU:$AU,$CK856+29),"")</f>
      </c>
      <c r="BZ856">
        <f>IF($CL856&gt;=30,INDEX($AU:$AU,$CK856+30),"")</f>
      </c>
      <c r="CA856">
        <f>IF($CL856&gt;=31,INDEX($AU:$AU,$CK856+31),"")</f>
      </c>
      <c r="CB856">
        <f>IF($CL856&gt;=32,INDEX($AU:$AU,$CK856+32),"")</f>
      </c>
      <c r="CC856">
        <f>IF($CL856&gt;=33,INDEX($AU:$AU,$CK856+33),"")</f>
      </c>
      <c r="CD856">
        <f>IF($CL856&gt;=34,INDEX($AU:$AU,$CK856+34),"")</f>
      </c>
      <c r="CE856">
        <f>IF($CL856&gt;=35,INDEX($AU:$AU,$CK856+35),"")</f>
      </c>
      <c r="CF856">
        <f>IF($CL856&gt;=36,INDEX($AU:$AU,$CK856+36),"")</f>
      </c>
      <c r="CG856">
        <f>IF($CL856&gt;=37,INDEX($AU:$AU,$CK856+37),"")</f>
      </c>
      <c r="CH856">
        <f>IF($CL856&gt;=38,INDEX($AU:$AU,$CK856+38),"")</f>
      </c>
      <c r="CI856">
        <f>IF($CL856&gt;=39,INDEX($AU:$AU,$CK856+39),"")</f>
      </c>
      <c r="CJ856">
        <f>IF($CL856&gt;=40,INDEX($AU:$AU,$CK856+40),"")</f>
      </c>
      <c r="CK856">
        <f>IFERROR(MATCH($AT856,$AU$2:$AU$133,0)+1,0)</f>
      </c>
      <c r="CL856">
        <f>IFERROR(INDEX($AV$2:$AV$133,MATCH($AT856,$AU$2:$AU$133,0)),0)</f>
      </c>
      <c r="CM856">
        <f>IFERROR(LEFT($L856,FIND(" - ",$L856)-1),$L856)</f>
      </c>
      <c r="CN856" t="s">
        <v>1905</v>
      </c>
      <c r="CO856">
        <v>1</v>
      </c>
      <c r="CP856">
        <f>IF($DK856&gt;=1,INDEX($CN:$CN,$DJ856+1),"")</f>
      </c>
      <c r="CQ856">
        <f>IF($DK856&gt;=2,INDEX($CN:$CN,$DJ856+2),"")</f>
      </c>
      <c r="CR856">
        <f>IF($DK856&gt;=3,INDEX($CN:$CN,$DJ856+3),"")</f>
      </c>
      <c r="CS856">
        <f>IF($DK856&gt;=4,INDEX($CN:$CN,$DJ856+4),"")</f>
      </c>
      <c r="CT856">
        <f>IF($DK856&gt;=5,INDEX($CN:$CN,$DJ856+5),"")</f>
      </c>
      <c r="CU856">
        <f>IF($DK856&gt;=6,INDEX($CN:$CN,$DJ856+6),"")</f>
      </c>
      <c r="CV856">
        <f>IF($DK856&gt;=7,INDEX($CN:$CN,$DJ856+7),"")</f>
      </c>
      <c r="CW856">
        <f>IF($DK856&gt;=8,INDEX($CN:$CN,$DJ856+8),"")</f>
      </c>
      <c r="CX856">
        <f>IF($DK856&gt;=9,INDEX($CN:$CN,$DJ856+9),"")</f>
      </c>
      <c r="CY856">
        <f>IF($DK856&gt;=10,INDEX($CN:$CN,$DJ856+10),"")</f>
      </c>
      <c r="CZ856">
        <f>IF($DK856&gt;=11,INDEX($CN:$CN,$DJ856+11),"")</f>
      </c>
      <c r="DA856">
        <f>IF($DK856&gt;=12,INDEX($CN:$CN,$DJ856+12),"")</f>
      </c>
      <c r="DB856">
        <f>IF($DK856&gt;=13,INDEX($CN:$CN,$DJ856+13),"")</f>
      </c>
      <c r="DC856">
        <f>IF($DK856&gt;=14,INDEX($CN:$CN,$DJ856+14),"")</f>
      </c>
      <c r="DD856">
        <f>IF($DK856&gt;=15,INDEX($CN:$CN,$DJ856+15),"")</f>
      </c>
      <c r="DE856">
        <f>IF($DK856&gt;=16,INDEX($CN:$CN,$DJ856+16),"")</f>
      </c>
      <c r="DF856">
        <f>IF($DK856&gt;=17,INDEX($CN:$CN,$DJ856+17),"")</f>
      </c>
      <c r="DG856">
        <f>IF($DK856&gt;=18,INDEX($CN:$CN,$DJ856+18),"")</f>
      </c>
      <c r="DH856">
        <f>IF($DK856&gt;=19,INDEX($CN:$CN,$DJ856+19),"")</f>
      </c>
      <c r="DI856">
        <f>IF($DK856&gt;=20,INDEX($CN:$CN,$DJ856+20),"")</f>
      </c>
      <c r="DJ856">
        <f>IFERROR(MATCH($CM856,$CN$2:$CN$1089,0)+1,0)</f>
      </c>
      <c r="DK856">
        <f>IFERROR(INDEX($CO$2:$CO$1089,MATCH($CM856,$CN$2:$CN$1089,0)),0)</f>
      </c>
      <c r="DL856">
        <f>IFERROR(INDEX($AS:$AS,MATCH($O856,$AR:$AR,0))&amp;"","")</f>
      </c>
      <c r="DP856">
        <f>IF($GS856&gt;=1,INDEX($DM:$DM,$GR856+1),"")</f>
      </c>
      <c r="DQ856">
        <f>IF($GS856&gt;=2,INDEX($DM:$DM,$GR856+2),"")</f>
      </c>
      <c r="DR856">
        <f>IF($GS856&gt;=3,INDEX($DM:$DM,$GR856+3),"")</f>
      </c>
      <c r="DS856">
        <f>IF($GS856&gt;=4,INDEX($DM:$DM,$GR856+4),"")</f>
      </c>
      <c r="DT856">
        <f>IF($GS856&gt;=5,INDEX($DM:$DM,$GR856+5),"")</f>
      </c>
      <c r="DU856">
        <f>IF($GS856&gt;=6,INDEX($DM:$DM,$GR856+6),"")</f>
      </c>
      <c r="DV856">
        <f>IF($GS856&gt;=7,INDEX($DM:$DM,$GR856+7),"")</f>
      </c>
      <c r="DW856">
        <f>IF($GS856&gt;=8,INDEX($DM:$DM,$GR856+8),"")</f>
      </c>
      <c r="DX856">
        <f>IF($GS856&gt;=9,INDEX($DM:$DM,$GR856+9),"")</f>
      </c>
      <c r="DY856">
        <f>IF($GS856&gt;=10,INDEX($DM:$DM,$GR856+10),"")</f>
      </c>
      <c r="DZ856">
        <f>IF($GS856&gt;=11,INDEX($DM:$DM,$GR856+11),"")</f>
      </c>
      <c r="EA856">
        <f>IF($GS856&gt;=12,INDEX($DM:$DM,$GR856+12),"")</f>
      </c>
      <c r="EB856">
        <f>IF($GS856&gt;=13,INDEX($DM:$DM,$GR856+13),"")</f>
      </c>
      <c r="EC856">
        <f>IF($GS856&gt;=14,INDEX($DM:$DM,$GR856+14),"")</f>
      </c>
      <c r="ED856">
        <f>IF($GS856&gt;=15,INDEX($DM:$DM,$GR856+15),"")</f>
      </c>
      <c r="EE856">
        <f>IF($GS856&gt;=16,INDEX($DM:$DM,$GR856+16),"")</f>
      </c>
      <c r="EF856">
        <f>IF($GS856&gt;=17,INDEX($DM:$DM,$GR856+17),"")</f>
      </c>
      <c r="EG856">
        <f>IF($GS856&gt;=18,INDEX($DM:$DM,$GR856+18),"")</f>
      </c>
      <c r="EH856">
        <f>IF($GS856&gt;=19,INDEX($DM:$DM,$GR856+19),"")</f>
      </c>
      <c r="EI856">
        <f>IF($GS856&gt;=20,INDEX($DM:$DM,$GR856+20),"")</f>
      </c>
      <c r="EJ856">
        <f>IF($GS856&gt;=21,INDEX($DM:$DM,$GR856+21),"")</f>
      </c>
      <c r="EK856">
        <f>IF($GS856&gt;=22,INDEX($DM:$DM,$GR856+22),"")</f>
      </c>
      <c r="EL856">
        <f>IF($GS856&gt;=23,INDEX($DM:$DM,$GR856+23),"")</f>
      </c>
      <c r="EM856">
        <f>IF($GS856&gt;=24,INDEX($DM:$DM,$GR856+24),"")</f>
      </c>
      <c r="EN856">
        <f>IF($GS856&gt;=25,INDEX($DM:$DM,$GR856+25),"")</f>
      </c>
      <c r="EO856">
        <f>IF($GS856&gt;=26,INDEX($DM:$DM,$GR856+26),"")</f>
      </c>
      <c r="EP856">
        <f>IF($GS856&gt;=27,INDEX($DM:$DM,$GR856+27),"")</f>
      </c>
      <c r="EQ856">
        <f>IF($GS856&gt;=28,INDEX($DM:$DM,$GR856+28),"")</f>
      </c>
      <c r="ER856">
        <f>IF($GS856&gt;=29,INDEX($DM:$DM,$GR856+29),"")</f>
      </c>
      <c r="ES856">
        <f>IF($GS856&gt;=30,INDEX($DM:$DM,$GR856+30),"")</f>
      </c>
      <c r="ET856">
        <f>IF($GS856&gt;=31,INDEX($DM:$DM,$GR856+31),"")</f>
      </c>
      <c r="EU856">
        <f>IF($GS856&gt;=32,INDEX($DM:$DM,$GR856+32),"")</f>
      </c>
      <c r="EV856">
        <f>IF($GS856&gt;=33,INDEX($DM:$DM,$GR856+33),"")</f>
      </c>
      <c r="EW856">
        <f>IF($GS856&gt;=34,INDEX($DM:$DM,$GR856+34),"")</f>
      </c>
      <c r="EX856">
        <f>IF($GS856&gt;=35,INDEX($DM:$DM,$GR856+35),"")</f>
      </c>
      <c r="EY856">
        <f>IF($GS856&gt;=36,INDEX($DM:$DM,$GR856+36),"")</f>
      </c>
      <c r="EZ856">
        <f>IF($GS856&gt;=37,INDEX($DM:$DM,$GR856+37),"")</f>
      </c>
      <c r="FA856">
        <f>IF($GS856&gt;=38,INDEX($DM:$DM,$GR856+38),"")</f>
      </c>
      <c r="FB856">
        <f>IF($GS856&gt;=39,INDEX($DM:$DM,$GR856+39),"")</f>
      </c>
      <c r="FC856">
        <f>IF($GS856&gt;=40,INDEX($DM:$DM,$GR856+40),"")</f>
      </c>
      <c r="FD856">
        <f>IF($GS856&gt;=1,INDEX($DN:$DN,$GR856+1),"")</f>
      </c>
      <c r="FE856">
        <f>IF($GS856&gt;=2,INDEX($DN:$DN,$GR856+2),"")</f>
      </c>
      <c r="FF856">
        <f>IF($GS856&gt;=3,INDEX($DN:$DN,$GR856+3),"")</f>
      </c>
      <c r="FG856">
        <f>IF($GS856&gt;=4,INDEX($DN:$DN,$GR856+4),"")</f>
      </c>
      <c r="FH856">
        <f>IF($GS856&gt;=5,INDEX($DN:$DN,$GR856+5),"")</f>
      </c>
      <c r="FI856">
        <f>IF($GS856&gt;=6,INDEX($DN:$DN,$GR856+6),"")</f>
      </c>
      <c r="FJ856">
        <f>IF($GS856&gt;=7,INDEX($DN:$DN,$GR856+7),"")</f>
      </c>
      <c r="FK856">
        <f>IF($GS856&gt;=8,INDEX($DN:$DN,$GR856+8),"")</f>
      </c>
      <c r="FL856">
        <f>IF($GS856&gt;=9,INDEX($DN:$DN,$GR856+9),"")</f>
      </c>
      <c r="FM856">
        <f>IF($GS856&gt;=10,INDEX($DN:$DN,$GR856+10),"")</f>
      </c>
      <c r="FN856">
        <f>IF($GS856&gt;=11,INDEX($DN:$DN,$GR856+11),"")</f>
      </c>
      <c r="FO856">
        <f>IF($GS856&gt;=12,INDEX($DN:$DN,$GR856+12),"")</f>
      </c>
      <c r="FP856">
        <f>IF($GS856&gt;=13,INDEX($DN:$DN,$GR856+13),"")</f>
      </c>
      <c r="FQ856">
        <f>IF($GS856&gt;=14,INDEX($DN:$DN,$GR856+14),"")</f>
      </c>
      <c r="FR856">
        <f>IF($GS856&gt;=15,INDEX($DN:$DN,$GR856+15),"")</f>
      </c>
      <c r="FS856">
        <f>IF($GS856&gt;=16,INDEX($DN:$DN,$GR856+16),"")</f>
      </c>
      <c r="FT856">
        <f>IF($GS856&gt;=17,INDEX($DN:$DN,$GR856+17),"")</f>
      </c>
      <c r="FU856">
        <f>IF($GS856&gt;=18,INDEX($DN:$DN,$GR856+18),"")</f>
      </c>
      <c r="FV856">
        <f>IF($GS856&gt;=19,INDEX($DN:$DN,$GR856+19),"")</f>
      </c>
      <c r="FW856">
        <f>IF($GS856&gt;=20,INDEX($DN:$DN,$GR856+20),"")</f>
      </c>
      <c r="FX856">
        <f>IF($GS856&gt;=21,INDEX($DN:$DN,$GR856+21),"")</f>
      </c>
      <c r="FY856">
        <f>IF($GS856&gt;=22,INDEX($DN:$DN,$GR856+22),"")</f>
      </c>
      <c r="FZ856">
        <f>IF($GS856&gt;=23,INDEX($DN:$DN,$GR856+23),"")</f>
      </c>
      <c r="GA856">
        <f>IF($GS856&gt;=24,INDEX($DN:$DN,$GR856+24),"")</f>
      </c>
      <c r="GB856">
        <f>IF($GS856&gt;=25,INDEX($DN:$DN,$GR856+25),"")</f>
      </c>
      <c r="GC856">
        <f>IF($GS856&gt;=26,INDEX($DN:$DN,$GR856+26),"")</f>
      </c>
      <c r="GD856">
        <f>IF($GS856&gt;=27,INDEX($DN:$DN,$GR856+27),"")</f>
      </c>
      <c r="GE856">
        <f>IF($GS856&gt;=28,INDEX($DN:$DN,$GR856+28),"")</f>
      </c>
      <c r="GF856">
        <f>IF($GS856&gt;=29,INDEX($DN:$DN,$GR856+29),"")</f>
      </c>
      <c r="GG856">
        <f>IF($GS856&gt;=30,INDEX($DN:$DN,$GR856+30),"")</f>
      </c>
      <c r="GH856">
        <f>IF($GS856&gt;=31,INDEX($DN:$DN,$GR856+31),"")</f>
      </c>
      <c r="GI856">
        <f>IF($GS856&gt;=32,INDEX($DN:$DN,$GR856+32),"")</f>
      </c>
      <c r="GJ856">
        <f>IF($GS856&gt;=33,INDEX($DN:$DN,$GR856+33),"")</f>
      </c>
      <c r="GK856">
        <f>IF($GS856&gt;=34,INDEX($DN:$DN,$GR856+34),"")</f>
      </c>
      <c r="GL856">
        <f>IF($GS856&gt;=35,INDEX($DN:$DN,$GR856+35),"")</f>
      </c>
      <c r="GM856">
        <f>IF($GS856&gt;=36,INDEX($DN:$DN,$GR856+36),"")</f>
      </c>
      <c r="GN856">
        <f>IF($GS856&gt;=37,INDEX($DN:$DN,$GR856+37),"")</f>
      </c>
      <c r="GO856">
        <f>IF($GS856&gt;=38,INDEX($DN:$DN,$GR856+38),"")</f>
      </c>
      <c r="GP856">
        <f>IF($GS856&gt;=39,INDEX($DN:$DN,$GR856+39),"")</f>
      </c>
      <c r="GQ856">
        <f>IF($GS856&gt;=40,INDEX($DN:$DN,$GR856+40),"")</f>
      </c>
      <c r="GR856">
        <f>IFERROR(MATCH($DL856,$DM$2:$DM$148,0)+1,0)</f>
      </c>
      <c r="GS856">
        <f>IFERROR(INDEX($DO$2:$DO$148,MATCH($DL856,$DM$2:$DM$148,0)),0)</f>
      </c>
      <c r="GT856">
        <f>IFERROR(MATCH($Z856,$DP$856:$FC$856,0),0)</f>
      </c>
      <c r="GU856">
        <f>IF($GT856&gt;0,INDEX($FD$856:$GQ$856,$GT856),"")</f>
      </c>
      <c r="GX856">
        <f>IF($JG856&gt;=1,INDEX($GV:$GV,$JF856+1),"")</f>
      </c>
      <c r="GY856">
        <f>IF($JG856&gt;=2,INDEX($GV:$GV,$JF856+2),"")</f>
      </c>
      <c r="GZ856">
        <f>IF($JG856&gt;=3,INDEX($GV:$GV,$JF856+3),"")</f>
      </c>
      <c r="HA856">
        <f>IF($JG856&gt;=4,INDEX($GV:$GV,$JF856+4),"")</f>
      </c>
      <c r="HB856">
        <f>IF($JG856&gt;=5,INDEX($GV:$GV,$JF856+5),"")</f>
      </c>
      <c r="HC856">
        <f>IF($JG856&gt;=6,INDEX($GV:$GV,$JF856+6),"")</f>
      </c>
      <c r="HD856">
        <f>IF($JG856&gt;=7,INDEX($GV:$GV,$JF856+7),"")</f>
      </c>
      <c r="HE856">
        <f>IF($JG856&gt;=8,INDEX($GV:$GV,$JF856+8),"")</f>
      </c>
      <c r="HF856">
        <f>IF($JG856&gt;=9,INDEX($GV:$GV,$JF856+9),"")</f>
      </c>
      <c r="HG856">
        <f>IF($JG856&gt;=10,INDEX($GV:$GV,$JF856+10),"")</f>
      </c>
      <c r="HH856">
        <f>IF($JG856&gt;=11,INDEX($GV:$GV,$JF856+11),"")</f>
      </c>
      <c r="HI856">
        <f>IF($JG856&gt;=12,INDEX($GV:$GV,$JF856+12),"")</f>
      </c>
      <c r="HJ856">
        <f>IF($JG856&gt;=13,INDEX($GV:$GV,$JF856+13),"")</f>
      </c>
      <c r="HK856">
        <f>IF($JG856&gt;=14,INDEX($GV:$GV,$JF856+14),"")</f>
      </c>
      <c r="HL856">
        <f>IF($JG856&gt;=15,INDEX($GV:$GV,$JF856+15),"")</f>
      </c>
      <c r="HM856">
        <f>IF($JG856&gt;=16,INDEX($GV:$GV,$JF856+16),"")</f>
      </c>
      <c r="HN856">
        <f>IF($JG856&gt;=17,INDEX($GV:$GV,$JF856+17),"")</f>
      </c>
      <c r="HO856">
        <f>IF($JG856&gt;=18,INDEX($GV:$GV,$JF856+18),"")</f>
      </c>
      <c r="HP856">
        <f>IF($JG856&gt;=19,INDEX($GV:$GV,$JF856+19),"")</f>
      </c>
      <c r="HQ856">
        <f>IF($JG856&gt;=20,INDEX($GV:$GV,$JF856+20),"")</f>
      </c>
      <c r="HR856">
        <f>IF($JG856&gt;=21,INDEX($GV:$GV,$JF856+21),"")</f>
      </c>
      <c r="HS856">
        <f>IF($JG856&gt;=22,INDEX($GV:$GV,$JF856+22),"")</f>
      </c>
      <c r="HT856">
        <f>IF($JG856&gt;=23,INDEX($GV:$GV,$JF856+23),"")</f>
      </c>
      <c r="HU856">
        <f>IF($JG856&gt;=24,INDEX($GV:$GV,$JF856+24),"")</f>
      </c>
      <c r="HV856">
        <f>IF($JG856&gt;=25,INDEX($GV:$GV,$JF856+25),"")</f>
      </c>
      <c r="HW856">
        <f>IF($JG856&gt;=26,INDEX($GV:$GV,$JF856+26),"")</f>
      </c>
      <c r="HX856">
        <f>IF($JG856&gt;=27,INDEX($GV:$GV,$JF856+27),"")</f>
      </c>
      <c r="HY856">
        <f>IF($JG856&gt;=28,INDEX($GV:$GV,$JF856+28),"")</f>
      </c>
      <c r="HZ856">
        <f>IF($JG856&gt;=29,INDEX($GV:$GV,$JF856+29),"")</f>
      </c>
      <c r="IA856">
        <f>IF($JG856&gt;=30,INDEX($GV:$GV,$JF856+30),"")</f>
      </c>
      <c r="IB856">
        <f>IF($JG856&gt;=31,INDEX($GV:$GV,$JF856+31),"")</f>
      </c>
      <c r="IC856">
        <f>IF($JG856&gt;=32,INDEX($GV:$GV,$JF856+32),"")</f>
      </c>
      <c r="ID856">
        <f>IF($JG856&gt;=33,INDEX($GV:$GV,$JF856+33),"")</f>
      </c>
      <c r="IE856">
        <f>IF($JG856&gt;=34,INDEX($GV:$GV,$JF856+34),"")</f>
      </c>
      <c r="IF856">
        <f>IF($JG856&gt;=35,INDEX($GV:$GV,$JF856+35),"")</f>
      </c>
      <c r="IG856">
        <f>IF($JG856&gt;=36,INDEX($GV:$GV,$JF856+36),"")</f>
      </c>
      <c r="IH856">
        <f>IF($JG856&gt;=37,INDEX($GV:$GV,$JF856+37),"")</f>
      </c>
      <c r="II856">
        <f>IF($JG856&gt;=38,INDEX($GV:$GV,$JF856+38),"")</f>
      </c>
      <c r="IJ856">
        <f>IF($JG856&gt;=39,INDEX($GV:$GV,$JF856+39),"")</f>
      </c>
      <c r="IK856">
        <f>IF($JG856&gt;=40,INDEX($GV:$GV,$JF856+40),"")</f>
      </c>
      <c r="IL856">
        <f>IF($JG856&gt;=41,INDEX($GV:$GV,$JF856+41),"")</f>
      </c>
      <c r="IM856">
        <f>IF($JG856&gt;=42,INDEX($GV:$GV,$JF856+42),"")</f>
      </c>
      <c r="IN856">
        <f>IF($JG856&gt;=43,INDEX($GV:$GV,$JF856+43),"")</f>
      </c>
      <c r="IO856">
        <f>IF($JG856&gt;=44,INDEX($GV:$GV,$JF856+44),"")</f>
      </c>
      <c r="IP856">
        <f>IF($JG856&gt;=45,INDEX($GV:$GV,$JF856+45),"")</f>
      </c>
      <c r="IQ856">
        <f>IF($JG856&gt;=46,INDEX($GV:$GV,$JF856+46),"")</f>
      </c>
      <c r="IR856">
        <f>IF($JG856&gt;=47,INDEX($GV:$GV,$JF856+47),"")</f>
      </c>
      <c r="IS856">
        <f>IF($JG856&gt;=48,INDEX($GV:$GV,$JF856+48),"")</f>
      </c>
      <c r="IT856">
        <f>IF($JG856&gt;=49,INDEX($GV:$GV,$JF856+49),"")</f>
      </c>
      <c r="IU856">
        <f>IF($JG856&gt;=50,INDEX($GV:$GV,$JF856+50),"")</f>
      </c>
      <c r="IV856">
        <f>IF($JG856&gt;=51,INDEX($GV:$GV,$JF856+51),"")</f>
      </c>
      <c r="IW856">
        <f>IF($JG856&gt;=52,INDEX($GV:$GV,$JF856+52),"")</f>
      </c>
      <c r="IX856">
        <f>IF($JG856&gt;=53,INDEX($GV:$GV,$JF856+53),"")</f>
      </c>
      <c r="IY856">
        <f>IF($JG856&gt;=54,INDEX($GV:$GV,$JF856+54),"")</f>
      </c>
      <c r="IZ856">
        <f>IF($JG856&gt;=55,INDEX($GV:$GV,$JF856+55),"")</f>
      </c>
      <c r="JA856">
        <f>IF($JG856&gt;=56,INDEX($GV:$GV,$JF856+56),"")</f>
      </c>
      <c r="JB856">
        <f>IF($JG856&gt;=57,INDEX($GV:$GV,$JF856+57),"")</f>
      </c>
      <c r="JC856">
        <f>IF($JG856&gt;=58,INDEX($GV:$GV,$JF856+58),"")</f>
      </c>
      <c r="JD856">
        <f>IF($JG856&gt;=59,INDEX($GV:$GV,$JF856+59),"")</f>
      </c>
      <c r="JE856">
        <f>IF($JG856&gt;=60,INDEX($GV:$GV,$JF856+60),"")</f>
      </c>
      <c r="JF856">
        <f>IFERROR(MATCH($GU856,$GV$2:$GV$322,0)+1,0)</f>
      </c>
      <c r="JG856">
        <f>IFERROR(INDEX($GW$2:$GW$322,MATCH($GU856,$GV$2:$GV$322,0)),0)</f>
      </c>
      <c r="JH856" t="s">
        <v>44</v>
      </c>
      <c r="JI856" t="s">
        <v>44</v>
      </c>
    </row>
    <row r="857" spans="1:269" x14ac:dyDescent="0.25">
      <c r="R857">
        <f>IF(OR($U857="",$Q857=""),"",IFERROR($U857/$Q857,0))</f>
      </c>
      <c r="S857">
        <f>IF($U857="","",
SUM($T857,$V857,$AA857,$W857,$Y857)*
(1-IF($AB857="",0,VALUE($AB857)/100)))</f>
      </c>
      <c r="T857">
        <f>IF($U857="","",$U857)</f>
      </c>
      <c r="V857">
        <f>IF($U857="","",
IF($O857="","",
IF(ISNUMBER(SEARCH("exempt",LOWER($O857))),0,
$U857*(VALUE(SUBSTITUTE($O857,"%",""))/100))))</f>
      </c>
      <c r="AC857">
        <f>IFERROR(IF(FIND(" - ",$K857)&gt;0,MID($K857,FIND(" - ",$K857)+3,LEN($K857)),""),"")</f>
      </c>
      <c r="AL857" t="s">
        <v>1906</v>
      </c>
      <c r="AT857">
        <f>IFERROR(LEFT($K857,FIND(" - ",$K857)-1),$K857)</f>
      </c>
      <c r="AW857">
        <f>IF($CL857&gt;=1,INDEX($AU:$AU,$CK857+1),"")</f>
      </c>
      <c r="AX857">
        <f>IF($CL857&gt;=2,INDEX($AU:$AU,$CK857+2),"")</f>
      </c>
      <c r="AY857">
        <f>IF($CL857&gt;=3,INDEX($AU:$AU,$CK857+3),"")</f>
      </c>
      <c r="AZ857">
        <f>IF($CL857&gt;=4,INDEX($AU:$AU,$CK857+4),"")</f>
      </c>
      <c r="BA857">
        <f>IF($CL857&gt;=5,INDEX($AU:$AU,$CK857+5),"")</f>
      </c>
      <c r="BB857">
        <f>IF($CL857&gt;=6,INDEX($AU:$AU,$CK857+6),"")</f>
      </c>
      <c r="BC857">
        <f>IF($CL857&gt;=7,INDEX($AU:$AU,$CK857+7),"")</f>
      </c>
      <c r="BD857">
        <f>IF($CL857&gt;=8,INDEX($AU:$AU,$CK857+8),"")</f>
      </c>
      <c r="BE857">
        <f>IF($CL857&gt;=9,INDEX($AU:$AU,$CK857+9),"")</f>
      </c>
      <c r="BF857">
        <f>IF($CL857&gt;=10,INDEX($AU:$AU,$CK857+10),"")</f>
      </c>
      <c r="BG857">
        <f>IF($CL857&gt;=11,INDEX($AU:$AU,$CK857+11),"")</f>
      </c>
      <c r="BH857">
        <f>IF($CL857&gt;=12,INDEX($AU:$AU,$CK857+12),"")</f>
      </c>
      <c r="BI857">
        <f>IF($CL857&gt;=13,INDEX($AU:$AU,$CK857+13),"")</f>
      </c>
      <c r="BJ857">
        <f>IF($CL857&gt;=14,INDEX($AU:$AU,$CK857+14),"")</f>
      </c>
      <c r="BK857">
        <f>IF($CL857&gt;=15,INDEX($AU:$AU,$CK857+15),"")</f>
      </c>
      <c r="BL857">
        <f>IF($CL857&gt;=16,INDEX($AU:$AU,$CK857+16),"")</f>
      </c>
      <c r="BM857">
        <f>IF($CL857&gt;=17,INDEX($AU:$AU,$CK857+17),"")</f>
      </c>
      <c r="BN857">
        <f>IF($CL857&gt;=18,INDEX($AU:$AU,$CK857+18),"")</f>
      </c>
      <c r="BO857">
        <f>IF($CL857&gt;=19,INDEX($AU:$AU,$CK857+19),"")</f>
      </c>
      <c r="BP857">
        <f>IF($CL857&gt;=20,INDEX($AU:$AU,$CK857+20),"")</f>
      </c>
      <c r="BQ857">
        <f>IF($CL857&gt;=21,INDEX($AU:$AU,$CK857+21),"")</f>
      </c>
      <c r="BR857">
        <f>IF($CL857&gt;=22,INDEX($AU:$AU,$CK857+22),"")</f>
      </c>
      <c r="BS857">
        <f>IF($CL857&gt;=23,INDEX($AU:$AU,$CK857+23),"")</f>
      </c>
      <c r="BT857">
        <f>IF($CL857&gt;=24,INDEX($AU:$AU,$CK857+24),"")</f>
      </c>
      <c r="BU857">
        <f>IF($CL857&gt;=25,INDEX($AU:$AU,$CK857+25),"")</f>
      </c>
      <c r="BV857">
        <f>IF($CL857&gt;=26,INDEX($AU:$AU,$CK857+26),"")</f>
      </c>
      <c r="BW857">
        <f>IF($CL857&gt;=27,INDEX($AU:$AU,$CK857+27),"")</f>
      </c>
      <c r="BX857">
        <f>IF($CL857&gt;=28,INDEX($AU:$AU,$CK857+28),"")</f>
      </c>
      <c r="BY857">
        <f>IF($CL857&gt;=29,INDEX($AU:$AU,$CK857+29),"")</f>
      </c>
      <c r="BZ857">
        <f>IF($CL857&gt;=30,INDEX($AU:$AU,$CK857+30),"")</f>
      </c>
      <c r="CA857">
        <f>IF($CL857&gt;=31,INDEX($AU:$AU,$CK857+31),"")</f>
      </c>
      <c r="CB857">
        <f>IF($CL857&gt;=32,INDEX($AU:$AU,$CK857+32),"")</f>
      </c>
      <c r="CC857">
        <f>IF($CL857&gt;=33,INDEX($AU:$AU,$CK857+33),"")</f>
      </c>
      <c r="CD857">
        <f>IF($CL857&gt;=34,INDEX($AU:$AU,$CK857+34),"")</f>
      </c>
      <c r="CE857">
        <f>IF($CL857&gt;=35,INDEX($AU:$AU,$CK857+35),"")</f>
      </c>
      <c r="CF857">
        <f>IF($CL857&gt;=36,INDEX($AU:$AU,$CK857+36),"")</f>
      </c>
      <c r="CG857">
        <f>IF($CL857&gt;=37,INDEX($AU:$AU,$CK857+37),"")</f>
      </c>
      <c r="CH857">
        <f>IF($CL857&gt;=38,INDEX($AU:$AU,$CK857+38),"")</f>
      </c>
      <c r="CI857">
        <f>IF($CL857&gt;=39,INDEX($AU:$AU,$CK857+39),"")</f>
      </c>
      <c r="CJ857">
        <f>IF($CL857&gt;=40,INDEX($AU:$AU,$CK857+40),"")</f>
      </c>
      <c r="CK857">
        <f>IFERROR(MATCH($AT857,$AU$2:$AU$133,0)+1,0)</f>
      </c>
      <c r="CL857">
        <f>IFERROR(INDEX($AV$2:$AV$133,MATCH($AT857,$AU$2:$AU$133,0)),0)</f>
      </c>
      <c r="CM857">
        <f>IFERROR(LEFT($L857,FIND(" - ",$L857)-1),$L857)</f>
      </c>
      <c r="CN857" t="s">
        <v>149</v>
      </c>
      <c r="CP857">
        <f>IF($DK857&gt;=1,INDEX($CN:$CN,$DJ857+1),"")</f>
      </c>
      <c r="CQ857">
        <f>IF($DK857&gt;=2,INDEX($CN:$CN,$DJ857+2),"")</f>
      </c>
      <c r="CR857">
        <f>IF($DK857&gt;=3,INDEX($CN:$CN,$DJ857+3),"")</f>
      </c>
      <c r="CS857">
        <f>IF($DK857&gt;=4,INDEX($CN:$CN,$DJ857+4),"")</f>
      </c>
      <c r="CT857">
        <f>IF($DK857&gt;=5,INDEX($CN:$CN,$DJ857+5),"")</f>
      </c>
      <c r="CU857">
        <f>IF($DK857&gt;=6,INDEX($CN:$CN,$DJ857+6),"")</f>
      </c>
      <c r="CV857">
        <f>IF($DK857&gt;=7,INDEX($CN:$CN,$DJ857+7),"")</f>
      </c>
      <c r="CW857">
        <f>IF($DK857&gt;=8,INDEX($CN:$CN,$DJ857+8),"")</f>
      </c>
      <c r="CX857">
        <f>IF($DK857&gt;=9,INDEX($CN:$CN,$DJ857+9),"")</f>
      </c>
      <c r="CY857">
        <f>IF($DK857&gt;=10,INDEX($CN:$CN,$DJ857+10),"")</f>
      </c>
      <c r="CZ857">
        <f>IF($DK857&gt;=11,INDEX($CN:$CN,$DJ857+11),"")</f>
      </c>
      <c r="DA857">
        <f>IF($DK857&gt;=12,INDEX($CN:$CN,$DJ857+12),"")</f>
      </c>
      <c r="DB857">
        <f>IF($DK857&gt;=13,INDEX($CN:$CN,$DJ857+13),"")</f>
      </c>
      <c r="DC857">
        <f>IF($DK857&gt;=14,INDEX($CN:$CN,$DJ857+14),"")</f>
      </c>
      <c r="DD857">
        <f>IF($DK857&gt;=15,INDEX($CN:$CN,$DJ857+15),"")</f>
      </c>
      <c r="DE857">
        <f>IF($DK857&gt;=16,INDEX($CN:$CN,$DJ857+16),"")</f>
      </c>
      <c r="DF857">
        <f>IF($DK857&gt;=17,INDEX($CN:$CN,$DJ857+17),"")</f>
      </c>
      <c r="DG857">
        <f>IF($DK857&gt;=18,INDEX($CN:$CN,$DJ857+18),"")</f>
      </c>
      <c r="DH857">
        <f>IF($DK857&gt;=19,INDEX($CN:$CN,$DJ857+19),"")</f>
      </c>
      <c r="DI857">
        <f>IF($DK857&gt;=20,INDEX($CN:$CN,$DJ857+20),"")</f>
      </c>
      <c r="DJ857">
        <f>IFERROR(MATCH($CM857,$CN$2:$CN$1089,0)+1,0)</f>
      </c>
      <c r="DK857">
        <f>IFERROR(INDEX($CO$2:$CO$1089,MATCH($CM857,$CN$2:$CN$1089,0)),0)</f>
      </c>
      <c r="DL857">
        <f>IFERROR(INDEX($AS:$AS,MATCH($O857,$AR:$AR,0))&amp;"","")</f>
      </c>
      <c r="DP857">
        <f>IF($GS857&gt;=1,INDEX($DM:$DM,$GR857+1),"")</f>
      </c>
      <c r="DQ857">
        <f>IF($GS857&gt;=2,INDEX($DM:$DM,$GR857+2),"")</f>
      </c>
      <c r="DR857">
        <f>IF($GS857&gt;=3,INDEX($DM:$DM,$GR857+3),"")</f>
      </c>
      <c r="DS857">
        <f>IF($GS857&gt;=4,INDEX($DM:$DM,$GR857+4),"")</f>
      </c>
      <c r="DT857">
        <f>IF($GS857&gt;=5,INDEX($DM:$DM,$GR857+5),"")</f>
      </c>
      <c r="DU857">
        <f>IF($GS857&gt;=6,INDEX($DM:$DM,$GR857+6),"")</f>
      </c>
      <c r="DV857">
        <f>IF($GS857&gt;=7,INDEX($DM:$DM,$GR857+7),"")</f>
      </c>
      <c r="DW857">
        <f>IF($GS857&gt;=8,INDEX($DM:$DM,$GR857+8),"")</f>
      </c>
      <c r="DX857">
        <f>IF($GS857&gt;=9,INDEX($DM:$DM,$GR857+9),"")</f>
      </c>
      <c r="DY857">
        <f>IF($GS857&gt;=10,INDEX($DM:$DM,$GR857+10),"")</f>
      </c>
      <c r="DZ857">
        <f>IF($GS857&gt;=11,INDEX($DM:$DM,$GR857+11),"")</f>
      </c>
      <c r="EA857">
        <f>IF($GS857&gt;=12,INDEX($DM:$DM,$GR857+12),"")</f>
      </c>
      <c r="EB857">
        <f>IF($GS857&gt;=13,INDEX($DM:$DM,$GR857+13),"")</f>
      </c>
      <c r="EC857">
        <f>IF($GS857&gt;=14,INDEX($DM:$DM,$GR857+14),"")</f>
      </c>
      <c r="ED857">
        <f>IF($GS857&gt;=15,INDEX($DM:$DM,$GR857+15),"")</f>
      </c>
      <c r="EE857">
        <f>IF($GS857&gt;=16,INDEX($DM:$DM,$GR857+16),"")</f>
      </c>
      <c r="EF857">
        <f>IF($GS857&gt;=17,INDEX($DM:$DM,$GR857+17),"")</f>
      </c>
      <c r="EG857">
        <f>IF($GS857&gt;=18,INDEX($DM:$DM,$GR857+18),"")</f>
      </c>
      <c r="EH857">
        <f>IF($GS857&gt;=19,INDEX($DM:$DM,$GR857+19),"")</f>
      </c>
      <c r="EI857">
        <f>IF($GS857&gt;=20,INDEX($DM:$DM,$GR857+20),"")</f>
      </c>
      <c r="EJ857">
        <f>IF($GS857&gt;=21,INDEX($DM:$DM,$GR857+21),"")</f>
      </c>
      <c r="EK857">
        <f>IF($GS857&gt;=22,INDEX($DM:$DM,$GR857+22),"")</f>
      </c>
      <c r="EL857">
        <f>IF($GS857&gt;=23,INDEX($DM:$DM,$GR857+23),"")</f>
      </c>
      <c r="EM857">
        <f>IF($GS857&gt;=24,INDEX($DM:$DM,$GR857+24),"")</f>
      </c>
      <c r="EN857">
        <f>IF($GS857&gt;=25,INDEX($DM:$DM,$GR857+25),"")</f>
      </c>
      <c r="EO857">
        <f>IF($GS857&gt;=26,INDEX($DM:$DM,$GR857+26),"")</f>
      </c>
      <c r="EP857">
        <f>IF($GS857&gt;=27,INDEX($DM:$DM,$GR857+27),"")</f>
      </c>
      <c r="EQ857">
        <f>IF($GS857&gt;=28,INDEX($DM:$DM,$GR857+28),"")</f>
      </c>
      <c r="ER857">
        <f>IF($GS857&gt;=29,INDEX($DM:$DM,$GR857+29),"")</f>
      </c>
      <c r="ES857">
        <f>IF($GS857&gt;=30,INDEX($DM:$DM,$GR857+30),"")</f>
      </c>
      <c r="ET857">
        <f>IF($GS857&gt;=31,INDEX($DM:$DM,$GR857+31),"")</f>
      </c>
      <c r="EU857">
        <f>IF($GS857&gt;=32,INDEX($DM:$DM,$GR857+32),"")</f>
      </c>
      <c r="EV857">
        <f>IF($GS857&gt;=33,INDEX($DM:$DM,$GR857+33),"")</f>
      </c>
      <c r="EW857">
        <f>IF($GS857&gt;=34,INDEX($DM:$DM,$GR857+34),"")</f>
      </c>
      <c r="EX857">
        <f>IF($GS857&gt;=35,INDEX($DM:$DM,$GR857+35),"")</f>
      </c>
      <c r="EY857">
        <f>IF($GS857&gt;=36,INDEX($DM:$DM,$GR857+36),"")</f>
      </c>
      <c r="EZ857">
        <f>IF($GS857&gt;=37,INDEX($DM:$DM,$GR857+37),"")</f>
      </c>
      <c r="FA857">
        <f>IF($GS857&gt;=38,INDEX($DM:$DM,$GR857+38),"")</f>
      </c>
      <c r="FB857">
        <f>IF($GS857&gt;=39,INDEX($DM:$DM,$GR857+39),"")</f>
      </c>
      <c r="FC857">
        <f>IF($GS857&gt;=40,INDEX($DM:$DM,$GR857+40),"")</f>
      </c>
      <c r="FD857">
        <f>IF($GS857&gt;=1,INDEX($DN:$DN,$GR857+1),"")</f>
      </c>
      <c r="FE857">
        <f>IF($GS857&gt;=2,INDEX($DN:$DN,$GR857+2),"")</f>
      </c>
      <c r="FF857">
        <f>IF($GS857&gt;=3,INDEX($DN:$DN,$GR857+3),"")</f>
      </c>
      <c r="FG857">
        <f>IF($GS857&gt;=4,INDEX($DN:$DN,$GR857+4),"")</f>
      </c>
      <c r="FH857">
        <f>IF($GS857&gt;=5,INDEX($DN:$DN,$GR857+5),"")</f>
      </c>
      <c r="FI857">
        <f>IF($GS857&gt;=6,INDEX($DN:$DN,$GR857+6),"")</f>
      </c>
      <c r="FJ857">
        <f>IF($GS857&gt;=7,INDEX($DN:$DN,$GR857+7),"")</f>
      </c>
      <c r="FK857">
        <f>IF($GS857&gt;=8,INDEX($DN:$DN,$GR857+8),"")</f>
      </c>
      <c r="FL857">
        <f>IF($GS857&gt;=9,INDEX($DN:$DN,$GR857+9),"")</f>
      </c>
      <c r="FM857">
        <f>IF($GS857&gt;=10,INDEX($DN:$DN,$GR857+10),"")</f>
      </c>
      <c r="FN857">
        <f>IF($GS857&gt;=11,INDEX($DN:$DN,$GR857+11),"")</f>
      </c>
      <c r="FO857">
        <f>IF($GS857&gt;=12,INDEX($DN:$DN,$GR857+12),"")</f>
      </c>
      <c r="FP857">
        <f>IF($GS857&gt;=13,INDEX($DN:$DN,$GR857+13),"")</f>
      </c>
      <c r="FQ857">
        <f>IF($GS857&gt;=14,INDEX($DN:$DN,$GR857+14),"")</f>
      </c>
      <c r="FR857">
        <f>IF($GS857&gt;=15,INDEX($DN:$DN,$GR857+15),"")</f>
      </c>
      <c r="FS857">
        <f>IF($GS857&gt;=16,INDEX($DN:$DN,$GR857+16),"")</f>
      </c>
      <c r="FT857">
        <f>IF($GS857&gt;=17,INDEX($DN:$DN,$GR857+17),"")</f>
      </c>
      <c r="FU857">
        <f>IF($GS857&gt;=18,INDEX($DN:$DN,$GR857+18),"")</f>
      </c>
      <c r="FV857">
        <f>IF($GS857&gt;=19,INDEX($DN:$DN,$GR857+19),"")</f>
      </c>
      <c r="FW857">
        <f>IF($GS857&gt;=20,INDEX($DN:$DN,$GR857+20),"")</f>
      </c>
      <c r="FX857">
        <f>IF($GS857&gt;=21,INDEX($DN:$DN,$GR857+21),"")</f>
      </c>
      <c r="FY857">
        <f>IF($GS857&gt;=22,INDEX($DN:$DN,$GR857+22),"")</f>
      </c>
      <c r="FZ857">
        <f>IF($GS857&gt;=23,INDEX($DN:$DN,$GR857+23),"")</f>
      </c>
      <c r="GA857">
        <f>IF($GS857&gt;=24,INDEX($DN:$DN,$GR857+24),"")</f>
      </c>
      <c r="GB857">
        <f>IF($GS857&gt;=25,INDEX($DN:$DN,$GR857+25),"")</f>
      </c>
      <c r="GC857">
        <f>IF($GS857&gt;=26,INDEX($DN:$DN,$GR857+26),"")</f>
      </c>
      <c r="GD857">
        <f>IF($GS857&gt;=27,INDEX($DN:$DN,$GR857+27),"")</f>
      </c>
      <c r="GE857">
        <f>IF($GS857&gt;=28,INDEX($DN:$DN,$GR857+28),"")</f>
      </c>
      <c r="GF857">
        <f>IF($GS857&gt;=29,INDEX($DN:$DN,$GR857+29),"")</f>
      </c>
      <c r="GG857">
        <f>IF($GS857&gt;=30,INDEX($DN:$DN,$GR857+30),"")</f>
      </c>
      <c r="GH857">
        <f>IF($GS857&gt;=31,INDEX($DN:$DN,$GR857+31),"")</f>
      </c>
      <c r="GI857">
        <f>IF($GS857&gt;=32,INDEX($DN:$DN,$GR857+32),"")</f>
      </c>
      <c r="GJ857">
        <f>IF($GS857&gt;=33,INDEX($DN:$DN,$GR857+33),"")</f>
      </c>
      <c r="GK857">
        <f>IF($GS857&gt;=34,INDEX($DN:$DN,$GR857+34),"")</f>
      </c>
      <c r="GL857">
        <f>IF($GS857&gt;=35,INDEX($DN:$DN,$GR857+35),"")</f>
      </c>
      <c r="GM857">
        <f>IF($GS857&gt;=36,INDEX($DN:$DN,$GR857+36),"")</f>
      </c>
      <c r="GN857">
        <f>IF($GS857&gt;=37,INDEX($DN:$DN,$GR857+37),"")</f>
      </c>
      <c r="GO857">
        <f>IF($GS857&gt;=38,INDEX($DN:$DN,$GR857+38),"")</f>
      </c>
      <c r="GP857">
        <f>IF($GS857&gt;=39,INDEX($DN:$DN,$GR857+39),"")</f>
      </c>
      <c r="GQ857">
        <f>IF($GS857&gt;=40,INDEX($DN:$DN,$GR857+40),"")</f>
      </c>
      <c r="GR857">
        <f>IFERROR(MATCH($DL857,$DM$2:$DM$148,0)+1,0)</f>
      </c>
      <c r="GS857">
        <f>IFERROR(INDEX($DO$2:$DO$148,MATCH($DL857,$DM$2:$DM$148,0)),0)</f>
      </c>
      <c r="GT857">
        <f>IFERROR(MATCH($Z857,$DP$857:$FC$857,0),0)</f>
      </c>
      <c r="GU857">
        <f>IF($GT857&gt;0,INDEX($FD$857:$GQ$857,$GT857),"")</f>
      </c>
      <c r="GX857">
        <f>IF($JG857&gt;=1,INDEX($GV:$GV,$JF857+1),"")</f>
      </c>
      <c r="GY857">
        <f>IF($JG857&gt;=2,INDEX($GV:$GV,$JF857+2),"")</f>
      </c>
      <c r="GZ857">
        <f>IF($JG857&gt;=3,INDEX($GV:$GV,$JF857+3),"")</f>
      </c>
      <c r="HA857">
        <f>IF($JG857&gt;=4,INDEX($GV:$GV,$JF857+4),"")</f>
      </c>
      <c r="HB857">
        <f>IF($JG857&gt;=5,INDEX($GV:$GV,$JF857+5),"")</f>
      </c>
      <c r="HC857">
        <f>IF($JG857&gt;=6,INDEX($GV:$GV,$JF857+6),"")</f>
      </c>
      <c r="HD857">
        <f>IF($JG857&gt;=7,INDEX($GV:$GV,$JF857+7),"")</f>
      </c>
      <c r="HE857">
        <f>IF($JG857&gt;=8,INDEX($GV:$GV,$JF857+8),"")</f>
      </c>
      <c r="HF857">
        <f>IF($JG857&gt;=9,INDEX($GV:$GV,$JF857+9),"")</f>
      </c>
      <c r="HG857">
        <f>IF($JG857&gt;=10,INDEX($GV:$GV,$JF857+10),"")</f>
      </c>
      <c r="HH857">
        <f>IF($JG857&gt;=11,INDEX($GV:$GV,$JF857+11),"")</f>
      </c>
      <c r="HI857">
        <f>IF($JG857&gt;=12,INDEX($GV:$GV,$JF857+12),"")</f>
      </c>
      <c r="HJ857">
        <f>IF($JG857&gt;=13,INDEX($GV:$GV,$JF857+13),"")</f>
      </c>
      <c r="HK857">
        <f>IF($JG857&gt;=14,INDEX($GV:$GV,$JF857+14),"")</f>
      </c>
      <c r="HL857">
        <f>IF($JG857&gt;=15,INDEX($GV:$GV,$JF857+15),"")</f>
      </c>
      <c r="HM857">
        <f>IF($JG857&gt;=16,INDEX($GV:$GV,$JF857+16),"")</f>
      </c>
      <c r="HN857">
        <f>IF($JG857&gt;=17,INDEX($GV:$GV,$JF857+17),"")</f>
      </c>
      <c r="HO857">
        <f>IF($JG857&gt;=18,INDEX($GV:$GV,$JF857+18),"")</f>
      </c>
      <c r="HP857">
        <f>IF($JG857&gt;=19,INDEX($GV:$GV,$JF857+19),"")</f>
      </c>
      <c r="HQ857">
        <f>IF($JG857&gt;=20,INDEX($GV:$GV,$JF857+20),"")</f>
      </c>
      <c r="HR857">
        <f>IF($JG857&gt;=21,INDEX($GV:$GV,$JF857+21),"")</f>
      </c>
      <c r="HS857">
        <f>IF($JG857&gt;=22,INDEX($GV:$GV,$JF857+22),"")</f>
      </c>
      <c r="HT857">
        <f>IF($JG857&gt;=23,INDEX($GV:$GV,$JF857+23),"")</f>
      </c>
      <c r="HU857">
        <f>IF($JG857&gt;=24,INDEX($GV:$GV,$JF857+24),"")</f>
      </c>
      <c r="HV857">
        <f>IF($JG857&gt;=25,INDEX($GV:$GV,$JF857+25),"")</f>
      </c>
      <c r="HW857">
        <f>IF($JG857&gt;=26,INDEX($GV:$GV,$JF857+26),"")</f>
      </c>
      <c r="HX857">
        <f>IF($JG857&gt;=27,INDEX($GV:$GV,$JF857+27),"")</f>
      </c>
      <c r="HY857">
        <f>IF($JG857&gt;=28,INDEX($GV:$GV,$JF857+28),"")</f>
      </c>
      <c r="HZ857">
        <f>IF($JG857&gt;=29,INDEX($GV:$GV,$JF857+29),"")</f>
      </c>
      <c r="IA857">
        <f>IF($JG857&gt;=30,INDEX($GV:$GV,$JF857+30),"")</f>
      </c>
      <c r="IB857">
        <f>IF($JG857&gt;=31,INDEX($GV:$GV,$JF857+31),"")</f>
      </c>
      <c r="IC857">
        <f>IF($JG857&gt;=32,INDEX($GV:$GV,$JF857+32),"")</f>
      </c>
      <c r="ID857">
        <f>IF($JG857&gt;=33,INDEX($GV:$GV,$JF857+33),"")</f>
      </c>
      <c r="IE857">
        <f>IF($JG857&gt;=34,INDEX($GV:$GV,$JF857+34),"")</f>
      </c>
      <c r="IF857">
        <f>IF($JG857&gt;=35,INDEX($GV:$GV,$JF857+35),"")</f>
      </c>
      <c r="IG857">
        <f>IF($JG857&gt;=36,INDEX($GV:$GV,$JF857+36),"")</f>
      </c>
      <c r="IH857">
        <f>IF($JG857&gt;=37,INDEX($GV:$GV,$JF857+37),"")</f>
      </c>
      <c r="II857">
        <f>IF($JG857&gt;=38,INDEX($GV:$GV,$JF857+38),"")</f>
      </c>
      <c r="IJ857">
        <f>IF($JG857&gt;=39,INDEX($GV:$GV,$JF857+39),"")</f>
      </c>
      <c r="IK857">
        <f>IF($JG857&gt;=40,INDEX($GV:$GV,$JF857+40),"")</f>
      </c>
      <c r="IL857">
        <f>IF($JG857&gt;=41,INDEX($GV:$GV,$JF857+41),"")</f>
      </c>
      <c r="IM857">
        <f>IF($JG857&gt;=42,INDEX($GV:$GV,$JF857+42),"")</f>
      </c>
      <c r="IN857">
        <f>IF($JG857&gt;=43,INDEX($GV:$GV,$JF857+43),"")</f>
      </c>
      <c r="IO857">
        <f>IF($JG857&gt;=44,INDEX($GV:$GV,$JF857+44),"")</f>
      </c>
      <c r="IP857">
        <f>IF($JG857&gt;=45,INDEX($GV:$GV,$JF857+45),"")</f>
      </c>
      <c r="IQ857">
        <f>IF($JG857&gt;=46,INDEX($GV:$GV,$JF857+46),"")</f>
      </c>
      <c r="IR857">
        <f>IF($JG857&gt;=47,INDEX($GV:$GV,$JF857+47),"")</f>
      </c>
      <c r="IS857">
        <f>IF($JG857&gt;=48,INDEX($GV:$GV,$JF857+48),"")</f>
      </c>
      <c r="IT857">
        <f>IF($JG857&gt;=49,INDEX($GV:$GV,$JF857+49),"")</f>
      </c>
      <c r="IU857">
        <f>IF($JG857&gt;=50,INDEX($GV:$GV,$JF857+50),"")</f>
      </c>
      <c r="IV857">
        <f>IF($JG857&gt;=51,INDEX($GV:$GV,$JF857+51),"")</f>
      </c>
      <c r="IW857">
        <f>IF($JG857&gt;=52,INDEX($GV:$GV,$JF857+52),"")</f>
      </c>
      <c r="IX857">
        <f>IF($JG857&gt;=53,INDEX($GV:$GV,$JF857+53),"")</f>
      </c>
      <c r="IY857">
        <f>IF($JG857&gt;=54,INDEX($GV:$GV,$JF857+54),"")</f>
      </c>
      <c r="IZ857">
        <f>IF($JG857&gt;=55,INDEX($GV:$GV,$JF857+55),"")</f>
      </c>
      <c r="JA857">
        <f>IF($JG857&gt;=56,INDEX($GV:$GV,$JF857+56),"")</f>
      </c>
      <c r="JB857">
        <f>IF($JG857&gt;=57,INDEX($GV:$GV,$JF857+57),"")</f>
      </c>
      <c r="JC857">
        <f>IF($JG857&gt;=58,INDEX($GV:$GV,$JF857+58),"")</f>
      </c>
      <c r="JD857">
        <f>IF($JG857&gt;=59,INDEX($GV:$GV,$JF857+59),"")</f>
      </c>
      <c r="JE857">
        <f>IF($JG857&gt;=60,INDEX($GV:$GV,$JF857+60),"")</f>
      </c>
      <c r="JF857">
        <f>IFERROR(MATCH($GU857,$GV$2:$GV$322,0)+1,0)</f>
      </c>
      <c r="JG857">
        <f>IFERROR(INDEX($GW$2:$GW$322,MATCH($GU857,$GV$2:$GV$322,0)),0)</f>
      </c>
      <c r="JH857" t="s">
        <v>44</v>
      </c>
      <c r="JI857" t="s">
        <v>44</v>
      </c>
    </row>
    <row r="858" spans="1:269" x14ac:dyDescent="0.25">
      <c r="R858">
        <f>IF(OR($U858="",$Q858=""),"",IFERROR($U858/$Q858,0))</f>
      </c>
      <c r="S858">
        <f>IF($U858="","",
SUM($T858,$V858,$AA858,$W858,$Y858)*
(1-IF($AB858="",0,VALUE($AB858)/100)))</f>
      </c>
      <c r="T858">
        <f>IF($U858="","",$U858)</f>
      </c>
      <c r="V858">
        <f>IF($U858="","",
IF($O858="","",
IF(ISNUMBER(SEARCH("exempt",LOWER($O858))),0,
$U858*(VALUE(SUBSTITUTE($O858,"%",""))/100))))</f>
      </c>
      <c r="AC858">
        <f>IFERROR(IF(FIND(" - ",$K858)&gt;0,MID($K858,FIND(" - ",$K858)+3,LEN($K858)),""),"")</f>
      </c>
      <c r="AL858" t="s">
        <v>1907</v>
      </c>
      <c r="AT858">
        <f>IFERROR(LEFT($K858,FIND(" - ",$K858)-1),$K858)</f>
      </c>
      <c r="AW858">
        <f>IF($CL858&gt;=1,INDEX($AU:$AU,$CK858+1),"")</f>
      </c>
      <c r="AX858">
        <f>IF($CL858&gt;=2,INDEX($AU:$AU,$CK858+2),"")</f>
      </c>
      <c r="AY858">
        <f>IF($CL858&gt;=3,INDEX($AU:$AU,$CK858+3),"")</f>
      </c>
      <c r="AZ858">
        <f>IF($CL858&gt;=4,INDEX($AU:$AU,$CK858+4),"")</f>
      </c>
      <c r="BA858">
        <f>IF($CL858&gt;=5,INDEX($AU:$AU,$CK858+5),"")</f>
      </c>
      <c r="BB858">
        <f>IF($CL858&gt;=6,INDEX($AU:$AU,$CK858+6),"")</f>
      </c>
      <c r="BC858">
        <f>IF($CL858&gt;=7,INDEX($AU:$AU,$CK858+7),"")</f>
      </c>
      <c r="BD858">
        <f>IF($CL858&gt;=8,INDEX($AU:$AU,$CK858+8),"")</f>
      </c>
      <c r="BE858">
        <f>IF($CL858&gt;=9,INDEX($AU:$AU,$CK858+9),"")</f>
      </c>
      <c r="BF858">
        <f>IF($CL858&gt;=10,INDEX($AU:$AU,$CK858+10),"")</f>
      </c>
      <c r="BG858">
        <f>IF($CL858&gt;=11,INDEX($AU:$AU,$CK858+11),"")</f>
      </c>
      <c r="BH858">
        <f>IF($CL858&gt;=12,INDEX($AU:$AU,$CK858+12),"")</f>
      </c>
      <c r="BI858">
        <f>IF($CL858&gt;=13,INDEX($AU:$AU,$CK858+13),"")</f>
      </c>
      <c r="BJ858">
        <f>IF($CL858&gt;=14,INDEX($AU:$AU,$CK858+14),"")</f>
      </c>
      <c r="BK858">
        <f>IF($CL858&gt;=15,INDEX($AU:$AU,$CK858+15),"")</f>
      </c>
      <c r="BL858">
        <f>IF($CL858&gt;=16,INDEX($AU:$AU,$CK858+16),"")</f>
      </c>
      <c r="BM858">
        <f>IF($CL858&gt;=17,INDEX($AU:$AU,$CK858+17),"")</f>
      </c>
      <c r="BN858">
        <f>IF($CL858&gt;=18,INDEX($AU:$AU,$CK858+18),"")</f>
      </c>
      <c r="BO858">
        <f>IF($CL858&gt;=19,INDEX($AU:$AU,$CK858+19),"")</f>
      </c>
      <c r="BP858">
        <f>IF($CL858&gt;=20,INDEX($AU:$AU,$CK858+20),"")</f>
      </c>
      <c r="BQ858">
        <f>IF($CL858&gt;=21,INDEX($AU:$AU,$CK858+21),"")</f>
      </c>
      <c r="BR858">
        <f>IF($CL858&gt;=22,INDEX($AU:$AU,$CK858+22),"")</f>
      </c>
      <c r="BS858">
        <f>IF($CL858&gt;=23,INDEX($AU:$AU,$CK858+23),"")</f>
      </c>
      <c r="BT858">
        <f>IF($CL858&gt;=24,INDEX($AU:$AU,$CK858+24),"")</f>
      </c>
      <c r="BU858">
        <f>IF($CL858&gt;=25,INDEX($AU:$AU,$CK858+25),"")</f>
      </c>
      <c r="BV858">
        <f>IF($CL858&gt;=26,INDEX($AU:$AU,$CK858+26),"")</f>
      </c>
      <c r="BW858">
        <f>IF($CL858&gt;=27,INDEX($AU:$AU,$CK858+27),"")</f>
      </c>
      <c r="BX858">
        <f>IF($CL858&gt;=28,INDEX($AU:$AU,$CK858+28),"")</f>
      </c>
      <c r="BY858">
        <f>IF($CL858&gt;=29,INDEX($AU:$AU,$CK858+29),"")</f>
      </c>
      <c r="BZ858">
        <f>IF($CL858&gt;=30,INDEX($AU:$AU,$CK858+30),"")</f>
      </c>
      <c r="CA858">
        <f>IF($CL858&gt;=31,INDEX($AU:$AU,$CK858+31),"")</f>
      </c>
      <c r="CB858">
        <f>IF($CL858&gt;=32,INDEX($AU:$AU,$CK858+32),"")</f>
      </c>
      <c r="CC858">
        <f>IF($CL858&gt;=33,INDEX($AU:$AU,$CK858+33),"")</f>
      </c>
      <c r="CD858">
        <f>IF($CL858&gt;=34,INDEX($AU:$AU,$CK858+34),"")</f>
      </c>
      <c r="CE858">
        <f>IF($CL858&gt;=35,INDEX($AU:$AU,$CK858+35),"")</f>
      </c>
      <c r="CF858">
        <f>IF($CL858&gt;=36,INDEX($AU:$AU,$CK858+36),"")</f>
      </c>
      <c r="CG858">
        <f>IF($CL858&gt;=37,INDEX($AU:$AU,$CK858+37),"")</f>
      </c>
      <c r="CH858">
        <f>IF($CL858&gt;=38,INDEX($AU:$AU,$CK858+38),"")</f>
      </c>
      <c r="CI858">
        <f>IF($CL858&gt;=39,INDEX($AU:$AU,$CK858+39),"")</f>
      </c>
      <c r="CJ858">
        <f>IF($CL858&gt;=40,INDEX($AU:$AU,$CK858+40),"")</f>
      </c>
      <c r="CK858">
        <f>IFERROR(MATCH($AT858,$AU$2:$AU$133,0)+1,0)</f>
      </c>
      <c r="CL858">
        <f>IFERROR(INDEX($AV$2:$AV$133,MATCH($AT858,$AU$2:$AU$133,0)),0)</f>
      </c>
      <c r="CM858">
        <f>IFERROR(LEFT($L858,FIND(" - ",$L858)-1),$L858)</f>
      </c>
      <c r="CN858" t="s">
        <v>1908</v>
      </c>
      <c r="CO858">
        <v>1</v>
      </c>
      <c r="CP858">
        <f>IF($DK858&gt;=1,INDEX($CN:$CN,$DJ858+1),"")</f>
      </c>
      <c r="CQ858">
        <f>IF($DK858&gt;=2,INDEX($CN:$CN,$DJ858+2),"")</f>
      </c>
      <c r="CR858">
        <f>IF($DK858&gt;=3,INDEX($CN:$CN,$DJ858+3),"")</f>
      </c>
      <c r="CS858">
        <f>IF($DK858&gt;=4,INDEX($CN:$CN,$DJ858+4),"")</f>
      </c>
      <c r="CT858">
        <f>IF($DK858&gt;=5,INDEX($CN:$CN,$DJ858+5),"")</f>
      </c>
      <c r="CU858">
        <f>IF($DK858&gt;=6,INDEX($CN:$CN,$DJ858+6),"")</f>
      </c>
      <c r="CV858">
        <f>IF($DK858&gt;=7,INDEX($CN:$CN,$DJ858+7),"")</f>
      </c>
      <c r="CW858">
        <f>IF($DK858&gt;=8,INDEX($CN:$CN,$DJ858+8),"")</f>
      </c>
      <c r="CX858">
        <f>IF($DK858&gt;=9,INDEX($CN:$CN,$DJ858+9),"")</f>
      </c>
      <c r="CY858">
        <f>IF($DK858&gt;=10,INDEX($CN:$CN,$DJ858+10),"")</f>
      </c>
      <c r="CZ858">
        <f>IF($DK858&gt;=11,INDEX($CN:$CN,$DJ858+11),"")</f>
      </c>
      <c r="DA858">
        <f>IF($DK858&gt;=12,INDEX($CN:$CN,$DJ858+12),"")</f>
      </c>
      <c r="DB858">
        <f>IF($DK858&gt;=13,INDEX($CN:$CN,$DJ858+13),"")</f>
      </c>
      <c r="DC858">
        <f>IF($DK858&gt;=14,INDEX($CN:$CN,$DJ858+14),"")</f>
      </c>
      <c r="DD858">
        <f>IF($DK858&gt;=15,INDEX($CN:$CN,$DJ858+15),"")</f>
      </c>
      <c r="DE858">
        <f>IF($DK858&gt;=16,INDEX($CN:$CN,$DJ858+16),"")</f>
      </c>
      <c r="DF858">
        <f>IF($DK858&gt;=17,INDEX($CN:$CN,$DJ858+17),"")</f>
      </c>
      <c r="DG858">
        <f>IF($DK858&gt;=18,INDEX($CN:$CN,$DJ858+18),"")</f>
      </c>
      <c r="DH858">
        <f>IF($DK858&gt;=19,INDEX($CN:$CN,$DJ858+19),"")</f>
      </c>
      <c r="DI858">
        <f>IF($DK858&gt;=20,INDEX($CN:$CN,$DJ858+20),"")</f>
      </c>
      <c r="DJ858">
        <f>IFERROR(MATCH($CM858,$CN$2:$CN$1089,0)+1,0)</f>
      </c>
      <c r="DK858">
        <f>IFERROR(INDEX($CO$2:$CO$1089,MATCH($CM858,$CN$2:$CN$1089,0)),0)</f>
      </c>
      <c r="DL858">
        <f>IFERROR(INDEX($AS:$AS,MATCH($O858,$AR:$AR,0))&amp;"","")</f>
      </c>
      <c r="DP858">
        <f>IF($GS858&gt;=1,INDEX($DM:$DM,$GR858+1),"")</f>
      </c>
      <c r="DQ858">
        <f>IF($GS858&gt;=2,INDEX($DM:$DM,$GR858+2),"")</f>
      </c>
      <c r="DR858">
        <f>IF($GS858&gt;=3,INDEX($DM:$DM,$GR858+3),"")</f>
      </c>
      <c r="DS858">
        <f>IF($GS858&gt;=4,INDEX($DM:$DM,$GR858+4),"")</f>
      </c>
      <c r="DT858">
        <f>IF($GS858&gt;=5,INDEX($DM:$DM,$GR858+5),"")</f>
      </c>
      <c r="DU858">
        <f>IF($GS858&gt;=6,INDEX($DM:$DM,$GR858+6),"")</f>
      </c>
      <c r="DV858">
        <f>IF($GS858&gt;=7,INDEX($DM:$DM,$GR858+7),"")</f>
      </c>
      <c r="DW858">
        <f>IF($GS858&gt;=8,INDEX($DM:$DM,$GR858+8),"")</f>
      </c>
      <c r="DX858">
        <f>IF($GS858&gt;=9,INDEX($DM:$DM,$GR858+9),"")</f>
      </c>
      <c r="DY858">
        <f>IF($GS858&gt;=10,INDEX($DM:$DM,$GR858+10),"")</f>
      </c>
      <c r="DZ858">
        <f>IF($GS858&gt;=11,INDEX($DM:$DM,$GR858+11),"")</f>
      </c>
      <c r="EA858">
        <f>IF($GS858&gt;=12,INDEX($DM:$DM,$GR858+12),"")</f>
      </c>
      <c r="EB858">
        <f>IF($GS858&gt;=13,INDEX($DM:$DM,$GR858+13),"")</f>
      </c>
      <c r="EC858">
        <f>IF($GS858&gt;=14,INDEX($DM:$DM,$GR858+14),"")</f>
      </c>
      <c r="ED858">
        <f>IF($GS858&gt;=15,INDEX($DM:$DM,$GR858+15),"")</f>
      </c>
      <c r="EE858">
        <f>IF($GS858&gt;=16,INDEX($DM:$DM,$GR858+16),"")</f>
      </c>
      <c r="EF858">
        <f>IF($GS858&gt;=17,INDEX($DM:$DM,$GR858+17),"")</f>
      </c>
      <c r="EG858">
        <f>IF($GS858&gt;=18,INDEX($DM:$DM,$GR858+18),"")</f>
      </c>
      <c r="EH858">
        <f>IF($GS858&gt;=19,INDEX($DM:$DM,$GR858+19),"")</f>
      </c>
      <c r="EI858">
        <f>IF($GS858&gt;=20,INDEX($DM:$DM,$GR858+20),"")</f>
      </c>
      <c r="EJ858">
        <f>IF($GS858&gt;=21,INDEX($DM:$DM,$GR858+21),"")</f>
      </c>
      <c r="EK858">
        <f>IF($GS858&gt;=22,INDEX($DM:$DM,$GR858+22),"")</f>
      </c>
      <c r="EL858">
        <f>IF($GS858&gt;=23,INDEX($DM:$DM,$GR858+23),"")</f>
      </c>
      <c r="EM858">
        <f>IF($GS858&gt;=24,INDEX($DM:$DM,$GR858+24),"")</f>
      </c>
      <c r="EN858">
        <f>IF($GS858&gt;=25,INDEX($DM:$DM,$GR858+25),"")</f>
      </c>
      <c r="EO858">
        <f>IF($GS858&gt;=26,INDEX($DM:$DM,$GR858+26),"")</f>
      </c>
      <c r="EP858">
        <f>IF($GS858&gt;=27,INDEX($DM:$DM,$GR858+27),"")</f>
      </c>
      <c r="EQ858">
        <f>IF($GS858&gt;=28,INDEX($DM:$DM,$GR858+28),"")</f>
      </c>
      <c r="ER858">
        <f>IF($GS858&gt;=29,INDEX($DM:$DM,$GR858+29),"")</f>
      </c>
      <c r="ES858">
        <f>IF($GS858&gt;=30,INDEX($DM:$DM,$GR858+30),"")</f>
      </c>
      <c r="ET858">
        <f>IF($GS858&gt;=31,INDEX($DM:$DM,$GR858+31),"")</f>
      </c>
      <c r="EU858">
        <f>IF($GS858&gt;=32,INDEX($DM:$DM,$GR858+32),"")</f>
      </c>
      <c r="EV858">
        <f>IF($GS858&gt;=33,INDEX($DM:$DM,$GR858+33),"")</f>
      </c>
      <c r="EW858">
        <f>IF($GS858&gt;=34,INDEX($DM:$DM,$GR858+34),"")</f>
      </c>
      <c r="EX858">
        <f>IF($GS858&gt;=35,INDEX($DM:$DM,$GR858+35),"")</f>
      </c>
      <c r="EY858">
        <f>IF($GS858&gt;=36,INDEX($DM:$DM,$GR858+36),"")</f>
      </c>
      <c r="EZ858">
        <f>IF($GS858&gt;=37,INDEX($DM:$DM,$GR858+37),"")</f>
      </c>
      <c r="FA858">
        <f>IF($GS858&gt;=38,INDEX($DM:$DM,$GR858+38),"")</f>
      </c>
      <c r="FB858">
        <f>IF($GS858&gt;=39,INDEX($DM:$DM,$GR858+39),"")</f>
      </c>
      <c r="FC858">
        <f>IF($GS858&gt;=40,INDEX($DM:$DM,$GR858+40),"")</f>
      </c>
      <c r="FD858">
        <f>IF($GS858&gt;=1,INDEX($DN:$DN,$GR858+1),"")</f>
      </c>
      <c r="FE858">
        <f>IF($GS858&gt;=2,INDEX($DN:$DN,$GR858+2),"")</f>
      </c>
      <c r="FF858">
        <f>IF($GS858&gt;=3,INDEX($DN:$DN,$GR858+3),"")</f>
      </c>
      <c r="FG858">
        <f>IF($GS858&gt;=4,INDEX($DN:$DN,$GR858+4),"")</f>
      </c>
      <c r="FH858">
        <f>IF($GS858&gt;=5,INDEX($DN:$DN,$GR858+5),"")</f>
      </c>
      <c r="FI858">
        <f>IF($GS858&gt;=6,INDEX($DN:$DN,$GR858+6),"")</f>
      </c>
      <c r="FJ858">
        <f>IF($GS858&gt;=7,INDEX($DN:$DN,$GR858+7),"")</f>
      </c>
      <c r="FK858">
        <f>IF($GS858&gt;=8,INDEX($DN:$DN,$GR858+8),"")</f>
      </c>
      <c r="FL858">
        <f>IF($GS858&gt;=9,INDEX($DN:$DN,$GR858+9),"")</f>
      </c>
      <c r="FM858">
        <f>IF($GS858&gt;=10,INDEX($DN:$DN,$GR858+10),"")</f>
      </c>
      <c r="FN858">
        <f>IF($GS858&gt;=11,INDEX($DN:$DN,$GR858+11),"")</f>
      </c>
      <c r="FO858">
        <f>IF($GS858&gt;=12,INDEX($DN:$DN,$GR858+12),"")</f>
      </c>
      <c r="FP858">
        <f>IF($GS858&gt;=13,INDEX($DN:$DN,$GR858+13),"")</f>
      </c>
      <c r="FQ858">
        <f>IF($GS858&gt;=14,INDEX($DN:$DN,$GR858+14),"")</f>
      </c>
      <c r="FR858">
        <f>IF($GS858&gt;=15,INDEX($DN:$DN,$GR858+15),"")</f>
      </c>
      <c r="FS858">
        <f>IF($GS858&gt;=16,INDEX($DN:$DN,$GR858+16),"")</f>
      </c>
      <c r="FT858">
        <f>IF($GS858&gt;=17,INDEX($DN:$DN,$GR858+17),"")</f>
      </c>
      <c r="FU858">
        <f>IF($GS858&gt;=18,INDEX($DN:$DN,$GR858+18),"")</f>
      </c>
      <c r="FV858">
        <f>IF($GS858&gt;=19,INDEX($DN:$DN,$GR858+19),"")</f>
      </c>
      <c r="FW858">
        <f>IF($GS858&gt;=20,INDEX($DN:$DN,$GR858+20),"")</f>
      </c>
      <c r="FX858">
        <f>IF($GS858&gt;=21,INDEX($DN:$DN,$GR858+21),"")</f>
      </c>
      <c r="FY858">
        <f>IF($GS858&gt;=22,INDEX($DN:$DN,$GR858+22),"")</f>
      </c>
      <c r="FZ858">
        <f>IF($GS858&gt;=23,INDEX($DN:$DN,$GR858+23),"")</f>
      </c>
      <c r="GA858">
        <f>IF($GS858&gt;=24,INDEX($DN:$DN,$GR858+24),"")</f>
      </c>
      <c r="GB858">
        <f>IF($GS858&gt;=25,INDEX($DN:$DN,$GR858+25),"")</f>
      </c>
      <c r="GC858">
        <f>IF($GS858&gt;=26,INDEX($DN:$DN,$GR858+26),"")</f>
      </c>
      <c r="GD858">
        <f>IF($GS858&gt;=27,INDEX($DN:$DN,$GR858+27),"")</f>
      </c>
      <c r="GE858">
        <f>IF($GS858&gt;=28,INDEX($DN:$DN,$GR858+28),"")</f>
      </c>
      <c r="GF858">
        <f>IF($GS858&gt;=29,INDEX($DN:$DN,$GR858+29),"")</f>
      </c>
      <c r="GG858">
        <f>IF($GS858&gt;=30,INDEX($DN:$DN,$GR858+30),"")</f>
      </c>
      <c r="GH858">
        <f>IF($GS858&gt;=31,INDEX($DN:$DN,$GR858+31),"")</f>
      </c>
      <c r="GI858">
        <f>IF($GS858&gt;=32,INDEX($DN:$DN,$GR858+32),"")</f>
      </c>
      <c r="GJ858">
        <f>IF($GS858&gt;=33,INDEX($DN:$DN,$GR858+33),"")</f>
      </c>
      <c r="GK858">
        <f>IF($GS858&gt;=34,INDEX($DN:$DN,$GR858+34),"")</f>
      </c>
      <c r="GL858">
        <f>IF($GS858&gt;=35,INDEX($DN:$DN,$GR858+35),"")</f>
      </c>
      <c r="GM858">
        <f>IF($GS858&gt;=36,INDEX($DN:$DN,$GR858+36),"")</f>
      </c>
      <c r="GN858">
        <f>IF($GS858&gt;=37,INDEX($DN:$DN,$GR858+37),"")</f>
      </c>
      <c r="GO858">
        <f>IF($GS858&gt;=38,INDEX($DN:$DN,$GR858+38),"")</f>
      </c>
      <c r="GP858">
        <f>IF($GS858&gt;=39,INDEX($DN:$DN,$GR858+39),"")</f>
      </c>
      <c r="GQ858">
        <f>IF($GS858&gt;=40,INDEX($DN:$DN,$GR858+40),"")</f>
      </c>
      <c r="GR858">
        <f>IFERROR(MATCH($DL858,$DM$2:$DM$148,0)+1,0)</f>
      </c>
      <c r="GS858">
        <f>IFERROR(INDEX($DO$2:$DO$148,MATCH($DL858,$DM$2:$DM$148,0)),0)</f>
      </c>
      <c r="GT858">
        <f>IFERROR(MATCH($Z858,$DP$858:$FC$858,0),0)</f>
      </c>
      <c r="GU858">
        <f>IF($GT858&gt;0,INDEX($FD$858:$GQ$858,$GT858),"")</f>
      </c>
      <c r="GX858">
        <f>IF($JG858&gt;=1,INDEX($GV:$GV,$JF858+1),"")</f>
      </c>
      <c r="GY858">
        <f>IF($JG858&gt;=2,INDEX($GV:$GV,$JF858+2),"")</f>
      </c>
      <c r="GZ858">
        <f>IF($JG858&gt;=3,INDEX($GV:$GV,$JF858+3),"")</f>
      </c>
      <c r="HA858">
        <f>IF($JG858&gt;=4,INDEX($GV:$GV,$JF858+4),"")</f>
      </c>
      <c r="HB858">
        <f>IF($JG858&gt;=5,INDEX($GV:$GV,$JF858+5),"")</f>
      </c>
      <c r="HC858">
        <f>IF($JG858&gt;=6,INDEX($GV:$GV,$JF858+6),"")</f>
      </c>
      <c r="HD858">
        <f>IF($JG858&gt;=7,INDEX($GV:$GV,$JF858+7),"")</f>
      </c>
      <c r="HE858">
        <f>IF($JG858&gt;=8,INDEX($GV:$GV,$JF858+8),"")</f>
      </c>
      <c r="HF858">
        <f>IF($JG858&gt;=9,INDEX($GV:$GV,$JF858+9),"")</f>
      </c>
      <c r="HG858">
        <f>IF($JG858&gt;=10,INDEX($GV:$GV,$JF858+10),"")</f>
      </c>
      <c r="HH858">
        <f>IF($JG858&gt;=11,INDEX($GV:$GV,$JF858+11),"")</f>
      </c>
      <c r="HI858">
        <f>IF($JG858&gt;=12,INDEX($GV:$GV,$JF858+12),"")</f>
      </c>
      <c r="HJ858">
        <f>IF($JG858&gt;=13,INDEX($GV:$GV,$JF858+13),"")</f>
      </c>
      <c r="HK858">
        <f>IF($JG858&gt;=14,INDEX($GV:$GV,$JF858+14),"")</f>
      </c>
      <c r="HL858">
        <f>IF($JG858&gt;=15,INDEX($GV:$GV,$JF858+15),"")</f>
      </c>
      <c r="HM858">
        <f>IF($JG858&gt;=16,INDEX($GV:$GV,$JF858+16),"")</f>
      </c>
      <c r="HN858">
        <f>IF($JG858&gt;=17,INDEX($GV:$GV,$JF858+17),"")</f>
      </c>
      <c r="HO858">
        <f>IF($JG858&gt;=18,INDEX($GV:$GV,$JF858+18),"")</f>
      </c>
      <c r="HP858">
        <f>IF($JG858&gt;=19,INDEX($GV:$GV,$JF858+19),"")</f>
      </c>
      <c r="HQ858">
        <f>IF($JG858&gt;=20,INDEX($GV:$GV,$JF858+20),"")</f>
      </c>
      <c r="HR858">
        <f>IF($JG858&gt;=21,INDEX($GV:$GV,$JF858+21),"")</f>
      </c>
      <c r="HS858">
        <f>IF($JG858&gt;=22,INDEX($GV:$GV,$JF858+22),"")</f>
      </c>
      <c r="HT858">
        <f>IF($JG858&gt;=23,INDEX($GV:$GV,$JF858+23),"")</f>
      </c>
      <c r="HU858">
        <f>IF($JG858&gt;=24,INDEX($GV:$GV,$JF858+24),"")</f>
      </c>
      <c r="HV858">
        <f>IF($JG858&gt;=25,INDEX($GV:$GV,$JF858+25),"")</f>
      </c>
      <c r="HW858">
        <f>IF($JG858&gt;=26,INDEX($GV:$GV,$JF858+26),"")</f>
      </c>
      <c r="HX858">
        <f>IF($JG858&gt;=27,INDEX($GV:$GV,$JF858+27),"")</f>
      </c>
      <c r="HY858">
        <f>IF($JG858&gt;=28,INDEX($GV:$GV,$JF858+28),"")</f>
      </c>
      <c r="HZ858">
        <f>IF($JG858&gt;=29,INDEX($GV:$GV,$JF858+29),"")</f>
      </c>
      <c r="IA858">
        <f>IF($JG858&gt;=30,INDEX($GV:$GV,$JF858+30),"")</f>
      </c>
      <c r="IB858">
        <f>IF($JG858&gt;=31,INDEX($GV:$GV,$JF858+31),"")</f>
      </c>
      <c r="IC858">
        <f>IF($JG858&gt;=32,INDEX($GV:$GV,$JF858+32),"")</f>
      </c>
      <c r="ID858">
        <f>IF($JG858&gt;=33,INDEX($GV:$GV,$JF858+33),"")</f>
      </c>
      <c r="IE858">
        <f>IF($JG858&gt;=34,INDEX($GV:$GV,$JF858+34),"")</f>
      </c>
      <c r="IF858">
        <f>IF($JG858&gt;=35,INDEX($GV:$GV,$JF858+35),"")</f>
      </c>
      <c r="IG858">
        <f>IF($JG858&gt;=36,INDEX($GV:$GV,$JF858+36),"")</f>
      </c>
      <c r="IH858">
        <f>IF($JG858&gt;=37,INDEX($GV:$GV,$JF858+37),"")</f>
      </c>
      <c r="II858">
        <f>IF($JG858&gt;=38,INDEX($GV:$GV,$JF858+38),"")</f>
      </c>
      <c r="IJ858">
        <f>IF($JG858&gt;=39,INDEX($GV:$GV,$JF858+39),"")</f>
      </c>
      <c r="IK858">
        <f>IF($JG858&gt;=40,INDEX($GV:$GV,$JF858+40),"")</f>
      </c>
      <c r="IL858">
        <f>IF($JG858&gt;=41,INDEX($GV:$GV,$JF858+41),"")</f>
      </c>
      <c r="IM858">
        <f>IF($JG858&gt;=42,INDEX($GV:$GV,$JF858+42),"")</f>
      </c>
      <c r="IN858">
        <f>IF($JG858&gt;=43,INDEX($GV:$GV,$JF858+43),"")</f>
      </c>
      <c r="IO858">
        <f>IF($JG858&gt;=44,INDEX($GV:$GV,$JF858+44),"")</f>
      </c>
      <c r="IP858">
        <f>IF($JG858&gt;=45,INDEX($GV:$GV,$JF858+45),"")</f>
      </c>
      <c r="IQ858">
        <f>IF($JG858&gt;=46,INDEX($GV:$GV,$JF858+46),"")</f>
      </c>
      <c r="IR858">
        <f>IF($JG858&gt;=47,INDEX($GV:$GV,$JF858+47),"")</f>
      </c>
      <c r="IS858">
        <f>IF($JG858&gt;=48,INDEX($GV:$GV,$JF858+48),"")</f>
      </c>
      <c r="IT858">
        <f>IF($JG858&gt;=49,INDEX($GV:$GV,$JF858+49),"")</f>
      </c>
      <c r="IU858">
        <f>IF($JG858&gt;=50,INDEX($GV:$GV,$JF858+50),"")</f>
      </c>
      <c r="IV858">
        <f>IF($JG858&gt;=51,INDEX($GV:$GV,$JF858+51),"")</f>
      </c>
      <c r="IW858">
        <f>IF($JG858&gt;=52,INDEX($GV:$GV,$JF858+52),"")</f>
      </c>
      <c r="IX858">
        <f>IF($JG858&gt;=53,INDEX($GV:$GV,$JF858+53),"")</f>
      </c>
      <c r="IY858">
        <f>IF($JG858&gt;=54,INDEX($GV:$GV,$JF858+54),"")</f>
      </c>
      <c r="IZ858">
        <f>IF($JG858&gt;=55,INDEX($GV:$GV,$JF858+55),"")</f>
      </c>
      <c r="JA858">
        <f>IF($JG858&gt;=56,INDEX($GV:$GV,$JF858+56),"")</f>
      </c>
      <c r="JB858">
        <f>IF($JG858&gt;=57,INDEX($GV:$GV,$JF858+57),"")</f>
      </c>
      <c r="JC858">
        <f>IF($JG858&gt;=58,INDEX($GV:$GV,$JF858+58),"")</f>
      </c>
      <c r="JD858">
        <f>IF($JG858&gt;=59,INDEX($GV:$GV,$JF858+59),"")</f>
      </c>
      <c r="JE858">
        <f>IF($JG858&gt;=60,INDEX($GV:$GV,$JF858+60),"")</f>
      </c>
      <c r="JF858">
        <f>IFERROR(MATCH($GU858,$GV$2:$GV$322,0)+1,0)</f>
      </c>
      <c r="JG858">
        <f>IFERROR(INDEX($GW$2:$GW$322,MATCH($GU858,$GV$2:$GV$322,0)),0)</f>
      </c>
      <c r="JH858" t="s">
        <v>44</v>
      </c>
      <c r="JI858" t="s">
        <v>44</v>
      </c>
    </row>
    <row r="859" spans="1:269" x14ac:dyDescent="0.25">
      <c r="R859">
        <f>IF(OR($U859="",$Q859=""),"",IFERROR($U859/$Q859,0))</f>
      </c>
      <c r="S859">
        <f>IF($U859="","",
SUM($T859,$V859,$AA859,$W859,$Y859)*
(1-IF($AB859="",0,VALUE($AB859)/100)))</f>
      </c>
      <c r="T859">
        <f>IF($U859="","",$U859)</f>
      </c>
      <c r="V859">
        <f>IF($U859="","",
IF($O859="","",
IF(ISNUMBER(SEARCH("exempt",LOWER($O859))),0,
$U859*(VALUE(SUBSTITUTE($O859,"%",""))/100))))</f>
      </c>
      <c r="AC859">
        <f>IFERROR(IF(FIND(" - ",$K859)&gt;0,MID($K859,FIND(" - ",$K859)+3,LEN($K859)),""),"")</f>
      </c>
      <c r="AL859" t="s">
        <v>1909</v>
      </c>
      <c r="AT859">
        <f>IFERROR(LEFT($K859,FIND(" - ",$K859)-1),$K859)</f>
      </c>
      <c r="AW859">
        <f>IF($CL859&gt;=1,INDEX($AU:$AU,$CK859+1),"")</f>
      </c>
      <c r="AX859">
        <f>IF($CL859&gt;=2,INDEX($AU:$AU,$CK859+2),"")</f>
      </c>
      <c r="AY859">
        <f>IF($CL859&gt;=3,INDEX($AU:$AU,$CK859+3),"")</f>
      </c>
      <c r="AZ859">
        <f>IF($CL859&gt;=4,INDEX($AU:$AU,$CK859+4),"")</f>
      </c>
      <c r="BA859">
        <f>IF($CL859&gt;=5,INDEX($AU:$AU,$CK859+5),"")</f>
      </c>
      <c r="BB859">
        <f>IF($CL859&gt;=6,INDEX($AU:$AU,$CK859+6),"")</f>
      </c>
      <c r="BC859">
        <f>IF($CL859&gt;=7,INDEX($AU:$AU,$CK859+7),"")</f>
      </c>
      <c r="BD859">
        <f>IF($CL859&gt;=8,INDEX($AU:$AU,$CK859+8),"")</f>
      </c>
      <c r="BE859">
        <f>IF($CL859&gt;=9,INDEX($AU:$AU,$CK859+9),"")</f>
      </c>
      <c r="BF859">
        <f>IF($CL859&gt;=10,INDEX($AU:$AU,$CK859+10),"")</f>
      </c>
      <c r="BG859">
        <f>IF($CL859&gt;=11,INDEX($AU:$AU,$CK859+11),"")</f>
      </c>
      <c r="BH859">
        <f>IF($CL859&gt;=12,INDEX($AU:$AU,$CK859+12),"")</f>
      </c>
      <c r="BI859">
        <f>IF($CL859&gt;=13,INDEX($AU:$AU,$CK859+13),"")</f>
      </c>
      <c r="BJ859">
        <f>IF($CL859&gt;=14,INDEX($AU:$AU,$CK859+14),"")</f>
      </c>
      <c r="BK859">
        <f>IF($CL859&gt;=15,INDEX($AU:$AU,$CK859+15),"")</f>
      </c>
      <c r="BL859">
        <f>IF($CL859&gt;=16,INDEX($AU:$AU,$CK859+16),"")</f>
      </c>
      <c r="BM859">
        <f>IF($CL859&gt;=17,INDEX($AU:$AU,$CK859+17),"")</f>
      </c>
      <c r="BN859">
        <f>IF($CL859&gt;=18,INDEX($AU:$AU,$CK859+18),"")</f>
      </c>
      <c r="BO859">
        <f>IF($CL859&gt;=19,INDEX($AU:$AU,$CK859+19),"")</f>
      </c>
      <c r="BP859">
        <f>IF($CL859&gt;=20,INDEX($AU:$AU,$CK859+20),"")</f>
      </c>
      <c r="BQ859">
        <f>IF($CL859&gt;=21,INDEX($AU:$AU,$CK859+21),"")</f>
      </c>
      <c r="BR859">
        <f>IF($CL859&gt;=22,INDEX($AU:$AU,$CK859+22),"")</f>
      </c>
      <c r="BS859">
        <f>IF($CL859&gt;=23,INDEX($AU:$AU,$CK859+23),"")</f>
      </c>
      <c r="BT859">
        <f>IF($CL859&gt;=24,INDEX($AU:$AU,$CK859+24),"")</f>
      </c>
      <c r="BU859">
        <f>IF($CL859&gt;=25,INDEX($AU:$AU,$CK859+25),"")</f>
      </c>
      <c r="BV859">
        <f>IF($CL859&gt;=26,INDEX($AU:$AU,$CK859+26),"")</f>
      </c>
      <c r="BW859">
        <f>IF($CL859&gt;=27,INDEX($AU:$AU,$CK859+27),"")</f>
      </c>
      <c r="BX859">
        <f>IF($CL859&gt;=28,INDEX($AU:$AU,$CK859+28),"")</f>
      </c>
      <c r="BY859">
        <f>IF($CL859&gt;=29,INDEX($AU:$AU,$CK859+29),"")</f>
      </c>
      <c r="BZ859">
        <f>IF($CL859&gt;=30,INDEX($AU:$AU,$CK859+30),"")</f>
      </c>
      <c r="CA859">
        <f>IF($CL859&gt;=31,INDEX($AU:$AU,$CK859+31),"")</f>
      </c>
      <c r="CB859">
        <f>IF($CL859&gt;=32,INDEX($AU:$AU,$CK859+32),"")</f>
      </c>
      <c r="CC859">
        <f>IF($CL859&gt;=33,INDEX($AU:$AU,$CK859+33),"")</f>
      </c>
      <c r="CD859">
        <f>IF($CL859&gt;=34,INDEX($AU:$AU,$CK859+34),"")</f>
      </c>
      <c r="CE859">
        <f>IF($CL859&gt;=35,INDEX($AU:$AU,$CK859+35),"")</f>
      </c>
      <c r="CF859">
        <f>IF($CL859&gt;=36,INDEX($AU:$AU,$CK859+36),"")</f>
      </c>
      <c r="CG859">
        <f>IF($CL859&gt;=37,INDEX($AU:$AU,$CK859+37),"")</f>
      </c>
      <c r="CH859">
        <f>IF($CL859&gt;=38,INDEX($AU:$AU,$CK859+38),"")</f>
      </c>
      <c r="CI859">
        <f>IF($CL859&gt;=39,INDEX($AU:$AU,$CK859+39),"")</f>
      </c>
      <c r="CJ859">
        <f>IF($CL859&gt;=40,INDEX($AU:$AU,$CK859+40),"")</f>
      </c>
      <c r="CK859">
        <f>IFERROR(MATCH($AT859,$AU$2:$AU$133,0)+1,0)</f>
      </c>
      <c r="CL859">
        <f>IFERROR(INDEX($AV$2:$AV$133,MATCH($AT859,$AU$2:$AU$133,0)),0)</f>
      </c>
      <c r="CM859">
        <f>IFERROR(LEFT($L859,FIND(" - ",$L859)-1),$L859)</f>
      </c>
      <c r="CN859" t="s">
        <v>149</v>
      </c>
      <c r="CP859">
        <f>IF($DK859&gt;=1,INDEX($CN:$CN,$DJ859+1),"")</f>
      </c>
      <c r="CQ859">
        <f>IF($DK859&gt;=2,INDEX($CN:$CN,$DJ859+2),"")</f>
      </c>
      <c r="CR859">
        <f>IF($DK859&gt;=3,INDEX($CN:$CN,$DJ859+3),"")</f>
      </c>
      <c r="CS859">
        <f>IF($DK859&gt;=4,INDEX($CN:$CN,$DJ859+4),"")</f>
      </c>
      <c r="CT859">
        <f>IF($DK859&gt;=5,INDEX($CN:$CN,$DJ859+5),"")</f>
      </c>
      <c r="CU859">
        <f>IF($DK859&gt;=6,INDEX($CN:$CN,$DJ859+6),"")</f>
      </c>
      <c r="CV859">
        <f>IF($DK859&gt;=7,INDEX($CN:$CN,$DJ859+7),"")</f>
      </c>
      <c r="CW859">
        <f>IF($DK859&gt;=8,INDEX($CN:$CN,$DJ859+8),"")</f>
      </c>
      <c r="CX859">
        <f>IF($DK859&gt;=9,INDEX($CN:$CN,$DJ859+9),"")</f>
      </c>
      <c r="CY859">
        <f>IF($DK859&gt;=10,INDEX($CN:$CN,$DJ859+10),"")</f>
      </c>
      <c r="CZ859">
        <f>IF($DK859&gt;=11,INDEX($CN:$CN,$DJ859+11),"")</f>
      </c>
      <c r="DA859">
        <f>IF($DK859&gt;=12,INDEX($CN:$CN,$DJ859+12),"")</f>
      </c>
      <c r="DB859">
        <f>IF($DK859&gt;=13,INDEX($CN:$CN,$DJ859+13),"")</f>
      </c>
      <c r="DC859">
        <f>IF($DK859&gt;=14,INDEX($CN:$CN,$DJ859+14),"")</f>
      </c>
      <c r="DD859">
        <f>IF($DK859&gt;=15,INDEX($CN:$CN,$DJ859+15),"")</f>
      </c>
      <c r="DE859">
        <f>IF($DK859&gt;=16,INDEX($CN:$CN,$DJ859+16),"")</f>
      </c>
      <c r="DF859">
        <f>IF($DK859&gt;=17,INDEX($CN:$CN,$DJ859+17),"")</f>
      </c>
      <c r="DG859">
        <f>IF($DK859&gt;=18,INDEX($CN:$CN,$DJ859+18),"")</f>
      </c>
      <c r="DH859">
        <f>IF($DK859&gt;=19,INDEX($CN:$CN,$DJ859+19),"")</f>
      </c>
      <c r="DI859">
        <f>IF($DK859&gt;=20,INDEX($CN:$CN,$DJ859+20),"")</f>
      </c>
      <c r="DJ859">
        <f>IFERROR(MATCH($CM859,$CN$2:$CN$1089,0)+1,0)</f>
      </c>
      <c r="DK859">
        <f>IFERROR(INDEX($CO$2:$CO$1089,MATCH($CM859,$CN$2:$CN$1089,0)),0)</f>
      </c>
      <c r="DL859">
        <f>IFERROR(INDEX($AS:$AS,MATCH($O859,$AR:$AR,0))&amp;"","")</f>
      </c>
      <c r="DP859">
        <f>IF($GS859&gt;=1,INDEX($DM:$DM,$GR859+1),"")</f>
      </c>
      <c r="DQ859">
        <f>IF($GS859&gt;=2,INDEX($DM:$DM,$GR859+2),"")</f>
      </c>
      <c r="DR859">
        <f>IF($GS859&gt;=3,INDEX($DM:$DM,$GR859+3),"")</f>
      </c>
      <c r="DS859">
        <f>IF($GS859&gt;=4,INDEX($DM:$DM,$GR859+4),"")</f>
      </c>
      <c r="DT859">
        <f>IF($GS859&gt;=5,INDEX($DM:$DM,$GR859+5),"")</f>
      </c>
      <c r="DU859">
        <f>IF($GS859&gt;=6,INDEX($DM:$DM,$GR859+6),"")</f>
      </c>
      <c r="DV859">
        <f>IF($GS859&gt;=7,INDEX($DM:$DM,$GR859+7),"")</f>
      </c>
      <c r="DW859">
        <f>IF($GS859&gt;=8,INDEX($DM:$DM,$GR859+8),"")</f>
      </c>
      <c r="DX859">
        <f>IF($GS859&gt;=9,INDEX($DM:$DM,$GR859+9),"")</f>
      </c>
      <c r="DY859">
        <f>IF($GS859&gt;=10,INDEX($DM:$DM,$GR859+10),"")</f>
      </c>
      <c r="DZ859">
        <f>IF($GS859&gt;=11,INDEX($DM:$DM,$GR859+11),"")</f>
      </c>
      <c r="EA859">
        <f>IF($GS859&gt;=12,INDEX($DM:$DM,$GR859+12),"")</f>
      </c>
      <c r="EB859">
        <f>IF($GS859&gt;=13,INDEX($DM:$DM,$GR859+13),"")</f>
      </c>
      <c r="EC859">
        <f>IF($GS859&gt;=14,INDEX($DM:$DM,$GR859+14),"")</f>
      </c>
      <c r="ED859">
        <f>IF($GS859&gt;=15,INDEX($DM:$DM,$GR859+15),"")</f>
      </c>
      <c r="EE859">
        <f>IF($GS859&gt;=16,INDEX($DM:$DM,$GR859+16),"")</f>
      </c>
      <c r="EF859">
        <f>IF($GS859&gt;=17,INDEX($DM:$DM,$GR859+17),"")</f>
      </c>
      <c r="EG859">
        <f>IF($GS859&gt;=18,INDEX($DM:$DM,$GR859+18),"")</f>
      </c>
      <c r="EH859">
        <f>IF($GS859&gt;=19,INDEX($DM:$DM,$GR859+19),"")</f>
      </c>
      <c r="EI859">
        <f>IF($GS859&gt;=20,INDEX($DM:$DM,$GR859+20),"")</f>
      </c>
      <c r="EJ859">
        <f>IF($GS859&gt;=21,INDEX($DM:$DM,$GR859+21),"")</f>
      </c>
      <c r="EK859">
        <f>IF($GS859&gt;=22,INDEX($DM:$DM,$GR859+22),"")</f>
      </c>
      <c r="EL859">
        <f>IF($GS859&gt;=23,INDEX($DM:$DM,$GR859+23),"")</f>
      </c>
      <c r="EM859">
        <f>IF($GS859&gt;=24,INDEX($DM:$DM,$GR859+24),"")</f>
      </c>
      <c r="EN859">
        <f>IF($GS859&gt;=25,INDEX($DM:$DM,$GR859+25),"")</f>
      </c>
      <c r="EO859">
        <f>IF($GS859&gt;=26,INDEX($DM:$DM,$GR859+26),"")</f>
      </c>
      <c r="EP859">
        <f>IF($GS859&gt;=27,INDEX($DM:$DM,$GR859+27),"")</f>
      </c>
      <c r="EQ859">
        <f>IF($GS859&gt;=28,INDEX($DM:$DM,$GR859+28),"")</f>
      </c>
      <c r="ER859">
        <f>IF($GS859&gt;=29,INDEX($DM:$DM,$GR859+29),"")</f>
      </c>
      <c r="ES859">
        <f>IF($GS859&gt;=30,INDEX($DM:$DM,$GR859+30),"")</f>
      </c>
      <c r="ET859">
        <f>IF($GS859&gt;=31,INDEX($DM:$DM,$GR859+31),"")</f>
      </c>
      <c r="EU859">
        <f>IF($GS859&gt;=32,INDEX($DM:$DM,$GR859+32),"")</f>
      </c>
      <c r="EV859">
        <f>IF($GS859&gt;=33,INDEX($DM:$DM,$GR859+33),"")</f>
      </c>
      <c r="EW859">
        <f>IF($GS859&gt;=34,INDEX($DM:$DM,$GR859+34),"")</f>
      </c>
      <c r="EX859">
        <f>IF($GS859&gt;=35,INDEX($DM:$DM,$GR859+35),"")</f>
      </c>
      <c r="EY859">
        <f>IF($GS859&gt;=36,INDEX($DM:$DM,$GR859+36),"")</f>
      </c>
      <c r="EZ859">
        <f>IF($GS859&gt;=37,INDEX($DM:$DM,$GR859+37),"")</f>
      </c>
      <c r="FA859">
        <f>IF($GS859&gt;=38,INDEX($DM:$DM,$GR859+38),"")</f>
      </c>
      <c r="FB859">
        <f>IF($GS859&gt;=39,INDEX($DM:$DM,$GR859+39),"")</f>
      </c>
      <c r="FC859">
        <f>IF($GS859&gt;=40,INDEX($DM:$DM,$GR859+40),"")</f>
      </c>
      <c r="FD859">
        <f>IF($GS859&gt;=1,INDEX($DN:$DN,$GR859+1),"")</f>
      </c>
      <c r="FE859">
        <f>IF($GS859&gt;=2,INDEX($DN:$DN,$GR859+2),"")</f>
      </c>
      <c r="FF859">
        <f>IF($GS859&gt;=3,INDEX($DN:$DN,$GR859+3),"")</f>
      </c>
      <c r="FG859">
        <f>IF($GS859&gt;=4,INDEX($DN:$DN,$GR859+4),"")</f>
      </c>
      <c r="FH859">
        <f>IF($GS859&gt;=5,INDEX($DN:$DN,$GR859+5),"")</f>
      </c>
      <c r="FI859">
        <f>IF($GS859&gt;=6,INDEX($DN:$DN,$GR859+6),"")</f>
      </c>
      <c r="FJ859">
        <f>IF($GS859&gt;=7,INDEX($DN:$DN,$GR859+7),"")</f>
      </c>
      <c r="FK859">
        <f>IF($GS859&gt;=8,INDEX($DN:$DN,$GR859+8),"")</f>
      </c>
      <c r="FL859">
        <f>IF($GS859&gt;=9,INDEX($DN:$DN,$GR859+9),"")</f>
      </c>
      <c r="FM859">
        <f>IF($GS859&gt;=10,INDEX($DN:$DN,$GR859+10),"")</f>
      </c>
      <c r="FN859">
        <f>IF($GS859&gt;=11,INDEX($DN:$DN,$GR859+11),"")</f>
      </c>
      <c r="FO859">
        <f>IF($GS859&gt;=12,INDEX($DN:$DN,$GR859+12),"")</f>
      </c>
      <c r="FP859">
        <f>IF($GS859&gt;=13,INDEX($DN:$DN,$GR859+13),"")</f>
      </c>
      <c r="FQ859">
        <f>IF($GS859&gt;=14,INDEX($DN:$DN,$GR859+14),"")</f>
      </c>
      <c r="FR859">
        <f>IF($GS859&gt;=15,INDEX($DN:$DN,$GR859+15),"")</f>
      </c>
      <c r="FS859">
        <f>IF($GS859&gt;=16,INDEX($DN:$DN,$GR859+16),"")</f>
      </c>
      <c r="FT859">
        <f>IF($GS859&gt;=17,INDEX($DN:$DN,$GR859+17),"")</f>
      </c>
      <c r="FU859">
        <f>IF($GS859&gt;=18,INDEX($DN:$DN,$GR859+18),"")</f>
      </c>
      <c r="FV859">
        <f>IF($GS859&gt;=19,INDEX($DN:$DN,$GR859+19),"")</f>
      </c>
      <c r="FW859">
        <f>IF($GS859&gt;=20,INDEX($DN:$DN,$GR859+20),"")</f>
      </c>
      <c r="FX859">
        <f>IF($GS859&gt;=21,INDEX($DN:$DN,$GR859+21),"")</f>
      </c>
      <c r="FY859">
        <f>IF($GS859&gt;=22,INDEX($DN:$DN,$GR859+22),"")</f>
      </c>
      <c r="FZ859">
        <f>IF($GS859&gt;=23,INDEX($DN:$DN,$GR859+23),"")</f>
      </c>
      <c r="GA859">
        <f>IF($GS859&gt;=24,INDEX($DN:$DN,$GR859+24),"")</f>
      </c>
      <c r="GB859">
        <f>IF($GS859&gt;=25,INDEX($DN:$DN,$GR859+25),"")</f>
      </c>
      <c r="GC859">
        <f>IF($GS859&gt;=26,INDEX($DN:$DN,$GR859+26),"")</f>
      </c>
      <c r="GD859">
        <f>IF($GS859&gt;=27,INDEX($DN:$DN,$GR859+27),"")</f>
      </c>
      <c r="GE859">
        <f>IF($GS859&gt;=28,INDEX($DN:$DN,$GR859+28),"")</f>
      </c>
      <c r="GF859">
        <f>IF($GS859&gt;=29,INDEX($DN:$DN,$GR859+29),"")</f>
      </c>
      <c r="GG859">
        <f>IF($GS859&gt;=30,INDEX($DN:$DN,$GR859+30),"")</f>
      </c>
      <c r="GH859">
        <f>IF($GS859&gt;=31,INDEX($DN:$DN,$GR859+31),"")</f>
      </c>
      <c r="GI859">
        <f>IF($GS859&gt;=32,INDEX($DN:$DN,$GR859+32),"")</f>
      </c>
      <c r="GJ859">
        <f>IF($GS859&gt;=33,INDEX($DN:$DN,$GR859+33),"")</f>
      </c>
      <c r="GK859">
        <f>IF($GS859&gt;=34,INDEX($DN:$DN,$GR859+34),"")</f>
      </c>
      <c r="GL859">
        <f>IF($GS859&gt;=35,INDEX($DN:$DN,$GR859+35),"")</f>
      </c>
      <c r="GM859">
        <f>IF($GS859&gt;=36,INDEX($DN:$DN,$GR859+36),"")</f>
      </c>
      <c r="GN859">
        <f>IF($GS859&gt;=37,INDEX($DN:$DN,$GR859+37),"")</f>
      </c>
      <c r="GO859">
        <f>IF($GS859&gt;=38,INDEX($DN:$DN,$GR859+38),"")</f>
      </c>
      <c r="GP859">
        <f>IF($GS859&gt;=39,INDEX($DN:$DN,$GR859+39),"")</f>
      </c>
      <c r="GQ859">
        <f>IF($GS859&gt;=40,INDEX($DN:$DN,$GR859+40),"")</f>
      </c>
      <c r="GR859">
        <f>IFERROR(MATCH($DL859,$DM$2:$DM$148,0)+1,0)</f>
      </c>
      <c r="GS859">
        <f>IFERROR(INDEX($DO$2:$DO$148,MATCH($DL859,$DM$2:$DM$148,0)),0)</f>
      </c>
      <c r="GT859">
        <f>IFERROR(MATCH($Z859,$DP$859:$FC$859,0),0)</f>
      </c>
      <c r="GU859">
        <f>IF($GT859&gt;0,INDEX($FD$859:$GQ$859,$GT859),"")</f>
      </c>
      <c r="GX859">
        <f>IF($JG859&gt;=1,INDEX($GV:$GV,$JF859+1),"")</f>
      </c>
      <c r="GY859">
        <f>IF($JG859&gt;=2,INDEX($GV:$GV,$JF859+2),"")</f>
      </c>
      <c r="GZ859">
        <f>IF($JG859&gt;=3,INDEX($GV:$GV,$JF859+3),"")</f>
      </c>
      <c r="HA859">
        <f>IF($JG859&gt;=4,INDEX($GV:$GV,$JF859+4),"")</f>
      </c>
      <c r="HB859">
        <f>IF($JG859&gt;=5,INDEX($GV:$GV,$JF859+5),"")</f>
      </c>
      <c r="HC859">
        <f>IF($JG859&gt;=6,INDEX($GV:$GV,$JF859+6),"")</f>
      </c>
      <c r="HD859">
        <f>IF($JG859&gt;=7,INDEX($GV:$GV,$JF859+7),"")</f>
      </c>
      <c r="HE859">
        <f>IF($JG859&gt;=8,INDEX($GV:$GV,$JF859+8),"")</f>
      </c>
      <c r="HF859">
        <f>IF($JG859&gt;=9,INDEX($GV:$GV,$JF859+9),"")</f>
      </c>
      <c r="HG859">
        <f>IF($JG859&gt;=10,INDEX($GV:$GV,$JF859+10),"")</f>
      </c>
      <c r="HH859">
        <f>IF($JG859&gt;=11,INDEX($GV:$GV,$JF859+11),"")</f>
      </c>
      <c r="HI859">
        <f>IF($JG859&gt;=12,INDEX($GV:$GV,$JF859+12),"")</f>
      </c>
      <c r="HJ859">
        <f>IF($JG859&gt;=13,INDEX($GV:$GV,$JF859+13),"")</f>
      </c>
      <c r="HK859">
        <f>IF($JG859&gt;=14,INDEX($GV:$GV,$JF859+14),"")</f>
      </c>
      <c r="HL859">
        <f>IF($JG859&gt;=15,INDEX($GV:$GV,$JF859+15),"")</f>
      </c>
      <c r="HM859">
        <f>IF($JG859&gt;=16,INDEX($GV:$GV,$JF859+16),"")</f>
      </c>
      <c r="HN859">
        <f>IF($JG859&gt;=17,INDEX($GV:$GV,$JF859+17),"")</f>
      </c>
      <c r="HO859">
        <f>IF($JG859&gt;=18,INDEX($GV:$GV,$JF859+18),"")</f>
      </c>
      <c r="HP859">
        <f>IF($JG859&gt;=19,INDEX($GV:$GV,$JF859+19),"")</f>
      </c>
      <c r="HQ859">
        <f>IF($JG859&gt;=20,INDEX($GV:$GV,$JF859+20),"")</f>
      </c>
      <c r="HR859">
        <f>IF($JG859&gt;=21,INDEX($GV:$GV,$JF859+21),"")</f>
      </c>
      <c r="HS859">
        <f>IF($JG859&gt;=22,INDEX($GV:$GV,$JF859+22),"")</f>
      </c>
      <c r="HT859">
        <f>IF($JG859&gt;=23,INDEX($GV:$GV,$JF859+23),"")</f>
      </c>
      <c r="HU859">
        <f>IF($JG859&gt;=24,INDEX($GV:$GV,$JF859+24),"")</f>
      </c>
      <c r="HV859">
        <f>IF($JG859&gt;=25,INDEX($GV:$GV,$JF859+25),"")</f>
      </c>
      <c r="HW859">
        <f>IF($JG859&gt;=26,INDEX($GV:$GV,$JF859+26),"")</f>
      </c>
      <c r="HX859">
        <f>IF($JG859&gt;=27,INDEX($GV:$GV,$JF859+27),"")</f>
      </c>
      <c r="HY859">
        <f>IF($JG859&gt;=28,INDEX($GV:$GV,$JF859+28),"")</f>
      </c>
      <c r="HZ859">
        <f>IF($JG859&gt;=29,INDEX($GV:$GV,$JF859+29),"")</f>
      </c>
      <c r="IA859">
        <f>IF($JG859&gt;=30,INDEX($GV:$GV,$JF859+30),"")</f>
      </c>
      <c r="IB859">
        <f>IF($JG859&gt;=31,INDEX($GV:$GV,$JF859+31),"")</f>
      </c>
      <c r="IC859">
        <f>IF($JG859&gt;=32,INDEX($GV:$GV,$JF859+32),"")</f>
      </c>
      <c r="ID859">
        <f>IF($JG859&gt;=33,INDEX($GV:$GV,$JF859+33),"")</f>
      </c>
      <c r="IE859">
        <f>IF($JG859&gt;=34,INDEX($GV:$GV,$JF859+34),"")</f>
      </c>
      <c r="IF859">
        <f>IF($JG859&gt;=35,INDEX($GV:$GV,$JF859+35),"")</f>
      </c>
      <c r="IG859">
        <f>IF($JG859&gt;=36,INDEX($GV:$GV,$JF859+36),"")</f>
      </c>
      <c r="IH859">
        <f>IF($JG859&gt;=37,INDEX($GV:$GV,$JF859+37),"")</f>
      </c>
      <c r="II859">
        <f>IF($JG859&gt;=38,INDEX($GV:$GV,$JF859+38),"")</f>
      </c>
      <c r="IJ859">
        <f>IF($JG859&gt;=39,INDEX($GV:$GV,$JF859+39),"")</f>
      </c>
      <c r="IK859">
        <f>IF($JG859&gt;=40,INDEX($GV:$GV,$JF859+40),"")</f>
      </c>
      <c r="IL859">
        <f>IF($JG859&gt;=41,INDEX($GV:$GV,$JF859+41),"")</f>
      </c>
      <c r="IM859">
        <f>IF($JG859&gt;=42,INDEX($GV:$GV,$JF859+42),"")</f>
      </c>
      <c r="IN859">
        <f>IF($JG859&gt;=43,INDEX($GV:$GV,$JF859+43),"")</f>
      </c>
      <c r="IO859">
        <f>IF($JG859&gt;=44,INDEX($GV:$GV,$JF859+44),"")</f>
      </c>
      <c r="IP859">
        <f>IF($JG859&gt;=45,INDEX($GV:$GV,$JF859+45),"")</f>
      </c>
      <c r="IQ859">
        <f>IF($JG859&gt;=46,INDEX($GV:$GV,$JF859+46),"")</f>
      </c>
      <c r="IR859">
        <f>IF($JG859&gt;=47,INDEX($GV:$GV,$JF859+47),"")</f>
      </c>
      <c r="IS859">
        <f>IF($JG859&gt;=48,INDEX($GV:$GV,$JF859+48),"")</f>
      </c>
      <c r="IT859">
        <f>IF($JG859&gt;=49,INDEX($GV:$GV,$JF859+49),"")</f>
      </c>
      <c r="IU859">
        <f>IF($JG859&gt;=50,INDEX($GV:$GV,$JF859+50),"")</f>
      </c>
      <c r="IV859">
        <f>IF($JG859&gt;=51,INDEX($GV:$GV,$JF859+51),"")</f>
      </c>
      <c r="IW859">
        <f>IF($JG859&gt;=52,INDEX($GV:$GV,$JF859+52),"")</f>
      </c>
      <c r="IX859">
        <f>IF($JG859&gt;=53,INDEX($GV:$GV,$JF859+53),"")</f>
      </c>
      <c r="IY859">
        <f>IF($JG859&gt;=54,INDEX($GV:$GV,$JF859+54),"")</f>
      </c>
      <c r="IZ859">
        <f>IF($JG859&gt;=55,INDEX($GV:$GV,$JF859+55),"")</f>
      </c>
      <c r="JA859">
        <f>IF($JG859&gt;=56,INDEX($GV:$GV,$JF859+56),"")</f>
      </c>
      <c r="JB859">
        <f>IF($JG859&gt;=57,INDEX($GV:$GV,$JF859+57),"")</f>
      </c>
      <c r="JC859">
        <f>IF($JG859&gt;=58,INDEX($GV:$GV,$JF859+58),"")</f>
      </c>
      <c r="JD859">
        <f>IF($JG859&gt;=59,INDEX($GV:$GV,$JF859+59),"")</f>
      </c>
      <c r="JE859">
        <f>IF($JG859&gt;=60,INDEX($GV:$GV,$JF859+60),"")</f>
      </c>
      <c r="JF859">
        <f>IFERROR(MATCH($GU859,$GV$2:$GV$322,0)+1,0)</f>
      </c>
      <c r="JG859">
        <f>IFERROR(INDEX($GW$2:$GW$322,MATCH($GU859,$GV$2:$GV$322,0)),0)</f>
      </c>
      <c r="JH859" t="s">
        <v>44</v>
      </c>
      <c r="JI859" t="s">
        <v>44</v>
      </c>
    </row>
    <row r="860" spans="1:269" x14ac:dyDescent="0.25">
      <c r="R860">
        <f>IF(OR($U860="",$Q860=""),"",IFERROR($U860/$Q860,0))</f>
      </c>
      <c r="S860">
        <f>IF($U860="","",
SUM($T860,$V860,$AA860,$W860,$Y860)*
(1-IF($AB860="",0,VALUE($AB860)/100)))</f>
      </c>
      <c r="T860">
        <f>IF($U860="","",$U860)</f>
      </c>
      <c r="V860">
        <f>IF($U860="","",
IF($O860="","",
IF(ISNUMBER(SEARCH("exempt",LOWER($O860))),0,
$U860*(VALUE(SUBSTITUTE($O860,"%",""))/100))))</f>
      </c>
      <c r="AC860">
        <f>IFERROR(IF(FIND(" - ",$K860)&gt;0,MID($K860,FIND(" - ",$K860)+3,LEN($K860)),""),"")</f>
      </c>
      <c r="AL860" t="s">
        <v>1910</v>
      </c>
      <c r="AT860">
        <f>IFERROR(LEFT($K860,FIND(" - ",$K860)-1),$K860)</f>
      </c>
      <c r="AW860">
        <f>IF($CL860&gt;=1,INDEX($AU:$AU,$CK860+1),"")</f>
      </c>
      <c r="AX860">
        <f>IF($CL860&gt;=2,INDEX($AU:$AU,$CK860+2),"")</f>
      </c>
      <c r="AY860">
        <f>IF($CL860&gt;=3,INDEX($AU:$AU,$CK860+3),"")</f>
      </c>
      <c r="AZ860">
        <f>IF($CL860&gt;=4,INDEX($AU:$AU,$CK860+4),"")</f>
      </c>
      <c r="BA860">
        <f>IF($CL860&gt;=5,INDEX($AU:$AU,$CK860+5),"")</f>
      </c>
      <c r="BB860">
        <f>IF($CL860&gt;=6,INDEX($AU:$AU,$CK860+6),"")</f>
      </c>
      <c r="BC860">
        <f>IF($CL860&gt;=7,INDEX($AU:$AU,$CK860+7),"")</f>
      </c>
      <c r="BD860">
        <f>IF($CL860&gt;=8,INDEX($AU:$AU,$CK860+8),"")</f>
      </c>
      <c r="BE860">
        <f>IF($CL860&gt;=9,INDEX($AU:$AU,$CK860+9),"")</f>
      </c>
      <c r="BF860">
        <f>IF($CL860&gt;=10,INDEX($AU:$AU,$CK860+10),"")</f>
      </c>
      <c r="BG860">
        <f>IF($CL860&gt;=11,INDEX($AU:$AU,$CK860+11),"")</f>
      </c>
      <c r="BH860">
        <f>IF($CL860&gt;=12,INDEX($AU:$AU,$CK860+12),"")</f>
      </c>
      <c r="BI860">
        <f>IF($CL860&gt;=13,INDEX($AU:$AU,$CK860+13),"")</f>
      </c>
      <c r="BJ860">
        <f>IF($CL860&gt;=14,INDEX($AU:$AU,$CK860+14),"")</f>
      </c>
      <c r="BK860">
        <f>IF($CL860&gt;=15,INDEX($AU:$AU,$CK860+15),"")</f>
      </c>
      <c r="BL860">
        <f>IF($CL860&gt;=16,INDEX($AU:$AU,$CK860+16),"")</f>
      </c>
      <c r="BM860">
        <f>IF($CL860&gt;=17,INDEX($AU:$AU,$CK860+17),"")</f>
      </c>
      <c r="BN860">
        <f>IF($CL860&gt;=18,INDEX($AU:$AU,$CK860+18),"")</f>
      </c>
      <c r="BO860">
        <f>IF($CL860&gt;=19,INDEX($AU:$AU,$CK860+19),"")</f>
      </c>
      <c r="BP860">
        <f>IF($CL860&gt;=20,INDEX($AU:$AU,$CK860+20),"")</f>
      </c>
      <c r="BQ860">
        <f>IF($CL860&gt;=21,INDEX($AU:$AU,$CK860+21),"")</f>
      </c>
      <c r="BR860">
        <f>IF($CL860&gt;=22,INDEX($AU:$AU,$CK860+22),"")</f>
      </c>
      <c r="BS860">
        <f>IF($CL860&gt;=23,INDEX($AU:$AU,$CK860+23),"")</f>
      </c>
      <c r="BT860">
        <f>IF($CL860&gt;=24,INDEX($AU:$AU,$CK860+24),"")</f>
      </c>
      <c r="BU860">
        <f>IF($CL860&gt;=25,INDEX($AU:$AU,$CK860+25),"")</f>
      </c>
      <c r="BV860">
        <f>IF($CL860&gt;=26,INDEX($AU:$AU,$CK860+26),"")</f>
      </c>
      <c r="BW860">
        <f>IF($CL860&gt;=27,INDEX($AU:$AU,$CK860+27),"")</f>
      </c>
      <c r="BX860">
        <f>IF($CL860&gt;=28,INDEX($AU:$AU,$CK860+28),"")</f>
      </c>
      <c r="BY860">
        <f>IF($CL860&gt;=29,INDEX($AU:$AU,$CK860+29),"")</f>
      </c>
      <c r="BZ860">
        <f>IF($CL860&gt;=30,INDEX($AU:$AU,$CK860+30),"")</f>
      </c>
      <c r="CA860">
        <f>IF($CL860&gt;=31,INDEX($AU:$AU,$CK860+31),"")</f>
      </c>
      <c r="CB860">
        <f>IF($CL860&gt;=32,INDEX($AU:$AU,$CK860+32),"")</f>
      </c>
      <c r="CC860">
        <f>IF($CL860&gt;=33,INDEX($AU:$AU,$CK860+33),"")</f>
      </c>
      <c r="CD860">
        <f>IF($CL860&gt;=34,INDEX($AU:$AU,$CK860+34),"")</f>
      </c>
      <c r="CE860">
        <f>IF($CL860&gt;=35,INDEX($AU:$AU,$CK860+35),"")</f>
      </c>
      <c r="CF860">
        <f>IF($CL860&gt;=36,INDEX($AU:$AU,$CK860+36),"")</f>
      </c>
      <c r="CG860">
        <f>IF($CL860&gt;=37,INDEX($AU:$AU,$CK860+37),"")</f>
      </c>
      <c r="CH860">
        <f>IF($CL860&gt;=38,INDEX($AU:$AU,$CK860+38),"")</f>
      </c>
      <c r="CI860">
        <f>IF($CL860&gt;=39,INDEX($AU:$AU,$CK860+39),"")</f>
      </c>
      <c r="CJ860">
        <f>IF($CL860&gt;=40,INDEX($AU:$AU,$CK860+40),"")</f>
      </c>
      <c r="CK860">
        <f>IFERROR(MATCH($AT860,$AU$2:$AU$133,0)+1,0)</f>
      </c>
      <c r="CL860">
        <f>IFERROR(INDEX($AV$2:$AV$133,MATCH($AT860,$AU$2:$AU$133,0)),0)</f>
      </c>
      <c r="CM860">
        <f>IFERROR(LEFT($L860,FIND(" - ",$L860)-1),$L860)</f>
      </c>
      <c r="CN860" t="s">
        <v>1911</v>
      </c>
      <c r="CO860">
        <v>1</v>
      </c>
      <c r="CP860">
        <f>IF($DK860&gt;=1,INDEX($CN:$CN,$DJ860+1),"")</f>
      </c>
      <c r="CQ860">
        <f>IF($DK860&gt;=2,INDEX($CN:$CN,$DJ860+2),"")</f>
      </c>
      <c r="CR860">
        <f>IF($DK860&gt;=3,INDEX($CN:$CN,$DJ860+3),"")</f>
      </c>
      <c r="CS860">
        <f>IF($DK860&gt;=4,INDEX($CN:$CN,$DJ860+4),"")</f>
      </c>
      <c r="CT860">
        <f>IF($DK860&gt;=5,INDEX($CN:$CN,$DJ860+5),"")</f>
      </c>
      <c r="CU860">
        <f>IF($DK860&gt;=6,INDEX($CN:$CN,$DJ860+6),"")</f>
      </c>
      <c r="CV860">
        <f>IF($DK860&gt;=7,INDEX($CN:$CN,$DJ860+7),"")</f>
      </c>
      <c r="CW860">
        <f>IF($DK860&gt;=8,INDEX($CN:$CN,$DJ860+8),"")</f>
      </c>
      <c r="CX860">
        <f>IF($DK860&gt;=9,INDEX($CN:$CN,$DJ860+9),"")</f>
      </c>
      <c r="CY860">
        <f>IF($DK860&gt;=10,INDEX($CN:$CN,$DJ860+10),"")</f>
      </c>
      <c r="CZ860">
        <f>IF($DK860&gt;=11,INDEX($CN:$CN,$DJ860+11),"")</f>
      </c>
      <c r="DA860">
        <f>IF($DK860&gt;=12,INDEX($CN:$CN,$DJ860+12),"")</f>
      </c>
      <c r="DB860">
        <f>IF($DK860&gt;=13,INDEX($CN:$CN,$DJ860+13),"")</f>
      </c>
      <c r="DC860">
        <f>IF($DK860&gt;=14,INDEX($CN:$CN,$DJ860+14),"")</f>
      </c>
      <c r="DD860">
        <f>IF($DK860&gt;=15,INDEX($CN:$CN,$DJ860+15),"")</f>
      </c>
      <c r="DE860">
        <f>IF($DK860&gt;=16,INDEX($CN:$CN,$DJ860+16),"")</f>
      </c>
      <c r="DF860">
        <f>IF($DK860&gt;=17,INDEX($CN:$CN,$DJ860+17),"")</f>
      </c>
      <c r="DG860">
        <f>IF($DK860&gt;=18,INDEX($CN:$CN,$DJ860+18),"")</f>
      </c>
      <c r="DH860">
        <f>IF($DK860&gt;=19,INDEX($CN:$CN,$DJ860+19),"")</f>
      </c>
      <c r="DI860">
        <f>IF($DK860&gt;=20,INDEX($CN:$CN,$DJ860+20),"")</f>
      </c>
      <c r="DJ860">
        <f>IFERROR(MATCH($CM860,$CN$2:$CN$1089,0)+1,0)</f>
      </c>
      <c r="DK860">
        <f>IFERROR(INDEX($CO$2:$CO$1089,MATCH($CM860,$CN$2:$CN$1089,0)),0)</f>
      </c>
      <c r="DL860">
        <f>IFERROR(INDEX($AS:$AS,MATCH($O860,$AR:$AR,0))&amp;"","")</f>
      </c>
      <c r="DP860">
        <f>IF($GS860&gt;=1,INDEX($DM:$DM,$GR860+1),"")</f>
      </c>
      <c r="DQ860">
        <f>IF($GS860&gt;=2,INDEX($DM:$DM,$GR860+2),"")</f>
      </c>
      <c r="DR860">
        <f>IF($GS860&gt;=3,INDEX($DM:$DM,$GR860+3),"")</f>
      </c>
      <c r="DS860">
        <f>IF($GS860&gt;=4,INDEX($DM:$DM,$GR860+4),"")</f>
      </c>
      <c r="DT860">
        <f>IF($GS860&gt;=5,INDEX($DM:$DM,$GR860+5),"")</f>
      </c>
      <c r="DU860">
        <f>IF($GS860&gt;=6,INDEX($DM:$DM,$GR860+6),"")</f>
      </c>
      <c r="DV860">
        <f>IF($GS860&gt;=7,INDEX($DM:$DM,$GR860+7),"")</f>
      </c>
      <c r="DW860">
        <f>IF($GS860&gt;=8,INDEX($DM:$DM,$GR860+8),"")</f>
      </c>
      <c r="DX860">
        <f>IF($GS860&gt;=9,INDEX($DM:$DM,$GR860+9),"")</f>
      </c>
      <c r="DY860">
        <f>IF($GS860&gt;=10,INDEX($DM:$DM,$GR860+10),"")</f>
      </c>
      <c r="DZ860">
        <f>IF($GS860&gt;=11,INDEX($DM:$DM,$GR860+11),"")</f>
      </c>
      <c r="EA860">
        <f>IF($GS860&gt;=12,INDEX($DM:$DM,$GR860+12),"")</f>
      </c>
      <c r="EB860">
        <f>IF($GS860&gt;=13,INDEX($DM:$DM,$GR860+13),"")</f>
      </c>
      <c r="EC860">
        <f>IF($GS860&gt;=14,INDEX($DM:$DM,$GR860+14),"")</f>
      </c>
      <c r="ED860">
        <f>IF($GS860&gt;=15,INDEX($DM:$DM,$GR860+15),"")</f>
      </c>
      <c r="EE860">
        <f>IF($GS860&gt;=16,INDEX($DM:$DM,$GR860+16),"")</f>
      </c>
      <c r="EF860">
        <f>IF($GS860&gt;=17,INDEX($DM:$DM,$GR860+17),"")</f>
      </c>
      <c r="EG860">
        <f>IF($GS860&gt;=18,INDEX($DM:$DM,$GR860+18),"")</f>
      </c>
      <c r="EH860">
        <f>IF($GS860&gt;=19,INDEX($DM:$DM,$GR860+19),"")</f>
      </c>
      <c r="EI860">
        <f>IF($GS860&gt;=20,INDEX($DM:$DM,$GR860+20),"")</f>
      </c>
      <c r="EJ860">
        <f>IF($GS860&gt;=21,INDEX($DM:$DM,$GR860+21),"")</f>
      </c>
      <c r="EK860">
        <f>IF($GS860&gt;=22,INDEX($DM:$DM,$GR860+22),"")</f>
      </c>
      <c r="EL860">
        <f>IF($GS860&gt;=23,INDEX($DM:$DM,$GR860+23),"")</f>
      </c>
      <c r="EM860">
        <f>IF($GS860&gt;=24,INDEX($DM:$DM,$GR860+24),"")</f>
      </c>
      <c r="EN860">
        <f>IF($GS860&gt;=25,INDEX($DM:$DM,$GR860+25),"")</f>
      </c>
      <c r="EO860">
        <f>IF($GS860&gt;=26,INDEX($DM:$DM,$GR860+26),"")</f>
      </c>
      <c r="EP860">
        <f>IF($GS860&gt;=27,INDEX($DM:$DM,$GR860+27),"")</f>
      </c>
      <c r="EQ860">
        <f>IF($GS860&gt;=28,INDEX($DM:$DM,$GR860+28),"")</f>
      </c>
      <c r="ER860">
        <f>IF($GS860&gt;=29,INDEX($DM:$DM,$GR860+29),"")</f>
      </c>
      <c r="ES860">
        <f>IF($GS860&gt;=30,INDEX($DM:$DM,$GR860+30),"")</f>
      </c>
      <c r="ET860">
        <f>IF($GS860&gt;=31,INDEX($DM:$DM,$GR860+31),"")</f>
      </c>
      <c r="EU860">
        <f>IF($GS860&gt;=32,INDEX($DM:$DM,$GR860+32),"")</f>
      </c>
      <c r="EV860">
        <f>IF($GS860&gt;=33,INDEX($DM:$DM,$GR860+33),"")</f>
      </c>
      <c r="EW860">
        <f>IF($GS860&gt;=34,INDEX($DM:$DM,$GR860+34),"")</f>
      </c>
      <c r="EX860">
        <f>IF($GS860&gt;=35,INDEX($DM:$DM,$GR860+35),"")</f>
      </c>
      <c r="EY860">
        <f>IF($GS860&gt;=36,INDEX($DM:$DM,$GR860+36),"")</f>
      </c>
      <c r="EZ860">
        <f>IF($GS860&gt;=37,INDEX($DM:$DM,$GR860+37),"")</f>
      </c>
      <c r="FA860">
        <f>IF($GS860&gt;=38,INDEX($DM:$DM,$GR860+38),"")</f>
      </c>
      <c r="FB860">
        <f>IF($GS860&gt;=39,INDEX($DM:$DM,$GR860+39),"")</f>
      </c>
      <c r="FC860">
        <f>IF($GS860&gt;=40,INDEX($DM:$DM,$GR860+40),"")</f>
      </c>
      <c r="FD860">
        <f>IF($GS860&gt;=1,INDEX($DN:$DN,$GR860+1),"")</f>
      </c>
      <c r="FE860">
        <f>IF($GS860&gt;=2,INDEX($DN:$DN,$GR860+2),"")</f>
      </c>
      <c r="FF860">
        <f>IF($GS860&gt;=3,INDEX($DN:$DN,$GR860+3),"")</f>
      </c>
      <c r="FG860">
        <f>IF($GS860&gt;=4,INDEX($DN:$DN,$GR860+4),"")</f>
      </c>
      <c r="FH860">
        <f>IF($GS860&gt;=5,INDEX($DN:$DN,$GR860+5),"")</f>
      </c>
      <c r="FI860">
        <f>IF($GS860&gt;=6,INDEX($DN:$DN,$GR860+6),"")</f>
      </c>
      <c r="FJ860">
        <f>IF($GS860&gt;=7,INDEX($DN:$DN,$GR860+7),"")</f>
      </c>
      <c r="FK860">
        <f>IF($GS860&gt;=8,INDEX($DN:$DN,$GR860+8),"")</f>
      </c>
      <c r="FL860">
        <f>IF($GS860&gt;=9,INDEX($DN:$DN,$GR860+9),"")</f>
      </c>
      <c r="FM860">
        <f>IF($GS860&gt;=10,INDEX($DN:$DN,$GR860+10),"")</f>
      </c>
      <c r="FN860">
        <f>IF($GS860&gt;=11,INDEX($DN:$DN,$GR860+11),"")</f>
      </c>
      <c r="FO860">
        <f>IF($GS860&gt;=12,INDEX($DN:$DN,$GR860+12),"")</f>
      </c>
      <c r="FP860">
        <f>IF($GS860&gt;=13,INDEX($DN:$DN,$GR860+13),"")</f>
      </c>
      <c r="FQ860">
        <f>IF($GS860&gt;=14,INDEX($DN:$DN,$GR860+14),"")</f>
      </c>
      <c r="FR860">
        <f>IF($GS860&gt;=15,INDEX($DN:$DN,$GR860+15),"")</f>
      </c>
      <c r="FS860">
        <f>IF($GS860&gt;=16,INDEX($DN:$DN,$GR860+16),"")</f>
      </c>
      <c r="FT860">
        <f>IF($GS860&gt;=17,INDEX($DN:$DN,$GR860+17),"")</f>
      </c>
      <c r="FU860">
        <f>IF($GS860&gt;=18,INDEX($DN:$DN,$GR860+18),"")</f>
      </c>
      <c r="FV860">
        <f>IF($GS860&gt;=19,INDEX($DN:$DN,$GR860+19),"")</f>
      </c>
      <c r="FW860">
        <f>IF($GS860&gt;=20,INDEX($DN:$DN,$GR860+20),"")</f>
      </c>
      <c r="FX860">
        <f>IF($GS860&gt;=21,INDEX($DN:$DN,$GR860+21),"")</f>
      </c>
      <c r="FY860">
        <f>IF($GS860&gt;=22,INDEX($DN:$DN,$GR860+22),"")</f>
      </c>
      <c r="FZ860">
        <f>IF($GS860&gt;=23,INDEX($DN:$DN,$GR860+23),"")</f>
      </c>
      <c r="GA860">
        <f>IF($GS860&gt;=24,INDEX($DN:$DN,$GR860+24),"")</f>
      </c>
      <c r="GB860">
        <f>IF($GS860&gt;=25,INDEX($DN:$DN,$GR860+25),"")</f>
      </c>
      <c r="GC860">
        <f>IF($GS860&gt;=26,INDEX($DN:$DN,$GR860+26),"")</f>
      </c>
      <c r="GD860">
        <f>IF($GS860&gt;=27,INDEX($DN:$DN,$GR860+27),"")</f>
      </c>
      <c r="GE860">
        <f>IF($GS860&gt;=28,INDEX($DN:$DN,$GR860+28),"")</f>
      </c>
      <c r="GF860">
        <f>IF($GS860&gt;=29,INDEX($DN:$DN,$GR860+29),"")</f>
      </c>
      <c r="GG860">
        <f>IF($GS860&gt;=30,INDEX($DN:$DN,$GR860+30),"")</f>
      </c>
      <c r="GH860">
        <f>IF($GS860&gt;=31,INDEX($DN:$DN,$GR860+31),"")</f>
      </c>
      <c r="GI860">
        <f>IF($GS860&gt;=32,INDEX($DN:$DN,$GR860+32),"")</f>
      </c>
      <c r="GJ860">
        <f>IF($GS860&gt;=33,INDEX($DN:$DN,$GR860+33),"")</f>
      </c>
      <c r="GK860">
        <f>IF($GS860&gt;=34,INDEX($DN:$DN,$GR860+34),"")</f>
      </c>
      <c r="GL860">
        <f>IF($GS860&gt;=35,INDEX($DN:$DN,$GR860+35),"")</f>
      </c>
      <c r="GM860">
        <f>IF($GS860&gt;=36,INDEX($DN:$DN,$GR860+36),"")</f>
      </c>
      <c r="GN860">
        <f>IF($GS860&gt;=37,INDEX($DN:$DN,$GR860+37),"")</f>
      </c>
      <c r="GO860">
        <f>IF($GS860&gt;=38,INDEX($DN:$DN,$GR860+38),"")</f>
      </c>
      <c r="GP860">
        <f>IF($GS860&gt;=39,INDEX($DN:$DN,$GR860+39),"")</f>
      </c>
      <c r="GQ860">
        <f>IF($GS860&gt;=40,INDEX($DN:$DN,$GR860+40),"")</f>
      </c>
      <c r="GR860">
        <f>IFERROR(MATCH($DL860,$DM$2:$DM$148,0)+1,0)</f>
      </c>
      <c r="GS860">
        <f>IFERROR(INDEX($DO$2:$DO$148,MATCH($DL860,$DM$2:$DM$148,0)),0)</f>
      </c>
      <c r="GT860">
        <f>IFERROR(MATCH($Z860,$DP$860:$FC$860,0),0)</f>
      </c>
      <c r="GU860">
        <f>IF($GT860&gt;0,INDEX($FD$860:$GQ$860,$GT860),"")</f>
      </c>
      <c r="GX860">
        <f>IF($JG860&gt;=1,INDEX($GV:$GV,$JF860+1),"")</f>
      </c>
      <c r="GY860">
        <f>IF($JG860&gt;=2,INDEX($GV:$GV,$JF860+2),"")</f>
      </c>
      <c r="GZ860">
        <f>IF($JG860&gt;=3,INDEX($GV:$GV,$JF860+3),"")</f>
      </c>
      <c r="HA860">
        <f>IF($JG860&gt;=4,INDEX($GV:$GV,$JF860+4),"")</f>
      </c>
      <c r="HB860">
        <f>IF($JG860&gt;=5,INDEX($GV:$GV,$JF860+5),"")</f>
      </c>
      <c r="HC860">
        <f>IF($JG860&gt;=6,INDEX($GV:$GV,$JF860+6),"")</f>
      </c>
      <c r="HD860">
        <f>IF($JG860&gt;=7,INDEX($GV:$GV,$JF860+7),"")</f>
      </c>
      <c r="HE860">
        <f>IF($JG860&gt;=8,INDEX($GV:$GV,$JF860+8),"")</f>
      </c>
      <c r="HF860">
        <f>IF($JG860&gt;=9,INDEX($GV:$GV,$JF860+9),"")</f>
      </c>
      <c r="HG860">
        <f>IF($JG860&gt;=10,INDEX($GV:$GV,$JF860+10),"")</f>
      </c>
      <c r="HH860">
        <f>IF($JG860&gt;=11,INDEX($GV:$GV,$JF860+11),"")</f>
      </c>
      <c r="HI860">
        <f>IF($JG860&gt;=12,INDEX($GV:$GV,$JF860+12),"")</f>
      </c>
      <c r="HJ860">
        <f>IF($JG860&gt;=13,INDEX($GV:$GV,$JF860+13),"")</f>
      </c>
      <c r="HK860">
        <f>IF($JG860&gt;=14,INDEX($GV:$GV,$JF860+14),"")</f>
      </c>
      <c r="HL860">
        <f>IF($JG860&gt;=15,INDEX($GV:$GV,$JF860+15),"")</f>
      </c>
      <c r="HM860">
        <f>IF($JG860&gt;=16,INDEX($GV:$GV,$JF860+16),"")</f>
      </c>
      <c r="HN860">
        <f>IF($JG860&gt;=17,INDEX($GV:$GV,$JF860+17),"")</f>
      </c>
      <c r="HO860">
        <f>IF($JG860&gt;=18,INDEX($GV:$GV,$JF860+18),"")</f>
      </c>
      <c r="HP860">
        <f>IF($JG860&gt;=19,INDEX($GV:$GV,$JF860+19),"")</f>
      </c>
      <c r="HQ860">
        <f>IF($JG860&gt;=20,INDEX($GV:$GV,$JF860+20),"")</f>
      </c>
      <c r="HR860">
        <f>IF($JG860&gt;=21,INDEX($GV:$GV,$JF860+21),"")</f>
      </c>
      <c r="HS860">
        <f>IF($JG860&gt;=22,INDEX($GV:$GV,$JF860+22),"")</f>
      </c>
      <c r="HT860">
        <f>IF($JG860&gt;=23,INDEX($GV:$GV,$JF860+23),"")</f>
      </c>
      <c r="HU860">
        <f>IF($JG860&gt;=24,INDEX($GV:$GV,$JF860+24),"")</f>
      </c>
      <c r="HV860">
        <f>IF($JG860&gt;=25,INDEX($GV:$GV,$JF860+25),"")</f>
      </c>
      <c r="HW860">
        <f>IF($JG860&gt;=26,INDEX($GV:$GV,$JF860+26),"")</f>
      </c>
      <c r="HX860">
        <f>IF($JG860&gt;=27,INDEX($GV:$GV,$JF860+27),"")</f>
      </c>
      <c r="HY860">
        <f>IF($JG860&gt;=28,INDEX($GV:$GV,$JF860+28),"")</f>
      </c>
      <c r="HZ860">
        <f>IF($JG860&gt;=29,INDEX($GV:$GV,$JF860+29),"")</f>
      </c>
      <c r="IA860">
        <f>IF($JG860&gt;=30,INDEX($GV:$GV,$JF860+30),"")</f>
      </c>
      <c r="IB860">
        <f>IF($JG860&gt;=31,INDEX($GV:$GV,$JF860+31),"")</f>
      </c>
      <c r="IC860">
        <f>IF($JG860&gt;=32,INDEX($GV:$GV,$JF860+32),"")</f>
      </c>
      <c r="ID860">
        <f>IF($JG860&gt;=33,INDEX($GV:$GV,$JF860+33),"")</f>
      </c>
      <c r="IE860">
        <f>IF($JG860&gt;=34,INDEX($GV:$GV,$JF860+34),"")</f>
      </c>
      <c r="IF860">
        <f>IF($JG860&gt;=35,INDEX($GV:$GV,$JF860+35),"")</f>
      </c>
      <c r="IG860">
        <f>IF($JG860&gt;=36,INDEX($GV:$GV,$JF860+36),"")</f>
      </c>
      <c r="IH860">
        <f>IF($JG860&gt;=37,INDEX($GV:$GV,$JF860+37),"")</f>
      </c>
      <c r="II860">
        <f>IF($JG860&gt;=38,INDEX($GV:$GV,$JF860+38),"")</f>
      </c>
      <c r="IJ860">
        <f>IF($JG860&gt;=39,INDEX($GV:$GV,$JF860+39),"")</f>
      </c>
      <c r="IK860">
        <f>IF($JG860&gt;=40,INDEX($GV:$GV,$JF860+40),"")</f>
      </c>
      <c r="IL860">
        <f>IF($JG860&gt;=41,INDEX($GV:$GV,$JF860+41),"")</f>
      </c>
      <c r="IM860">
        <f>IF($JG860&gt;=42,INDEX($GV:$GV,$JF860+42),"")</f>
      </c>
      <c r="IN860">
        <f>IF($JG860&gt;=43,INDEX($GV:$GV,$JF860+43),"")</f>
      </c>
      <c r="IO860">
        <f>IF($JG860&gt;=44,INDEX($GV:$GV,$JF860+44),"")</f>
      </c>
      <c r="IP860">
        <f>IF($JG860&gt;=45,INDEX($GV:$GV,$JF860+45),"")</f>
      </c>
      <c r="IQ860">
        <f>IF($JG860&gt;=46,INDEX($GV:$GV,$JF860+46),"")</f>
      </c>
      <c r="IR860">
        <f>IF($JG860&gt;=47,INDEX($GV:$GV,$JF860+47),"")</f>
      </c>
      <c r="IS860">
        <f>IF($JG860&gt;=48,INDEX($GV:$GV,$JF860+48),"")</f>
      </c>
      <c r="IT860">
        <f>IF($JG860&gt;=49,INDEX($GV:$GV,$JF860+49),"")</f>
      </c>
      <c r="IU860">
        <f>IF($JG860&gt;=50,INDEX($GV:$GV,$JF860+50),"")</f>
      </c>
      <c r="IV860">
        <f>IF($JG860&gt;=51,INDEX($GV:$GV,$JF860+51),"")</f>
      </c>
      <c r="IW860">
        <f>IF($JG860&gt;=52,INDEX($GV:$GV,$JF860+52),"")</f>
      </c>
      <c r="IX860">
        <f>IF($JG860&gt;=53,INDEX($GV:$GV,$JF860+53),"")</f>
      </c>
      <c r="IY860">
        <f>IF($JG860&gt;=54,INDEX($GV:$GV,$JF860+54),"")</f>
      </c>
      <c r="IZ860">
        <f>IF($JG860&gt;=55,INDEX($GV:$GV,$JF860+55),"")</f>
      </c>
      <c r="JA860">
        <f>IF($JG860&gt;=56,INDEX($GV:$GV,$JF860+56),"")</f>
      </c>
      <c r="JB860">
        <f>IF($JG860&gt;=57,INDEX($GV:$GV,$JF860+57),"")</f>
      </c>
      <c r="JC860">
        <f>IF($JG860&gt;=58,INDEX($GV:$GV,$JF860+58),"")</f>
      </c>
      <c r="JD860">
        <f>IF($JG860&gt;=59,INDEX($GV:$GV,$JF860+59),"")</f>
      </c>
      <c r="JE860">
        <f>IF($JG860&gt;=60,INDEX($GV:$GV,$JF860+60),"")</f>
      </c>
      <c r="JF860">
        <f>IFERROR(MATCH($GU860,$GV$2:$GV$322,0)+1,0)</f>
      </c>
      <c r="JG860">
        <f>IFERROR(INDEX($GW$2:$GW$322,MATCH($GU860,$GV$2:$GV$322,0)),0)</f>
      </c>
      <c r="JH860" t="s">
        <v>44</v>
      </c>
      <c r="JI860" t="s">
        <v>44</v>
      </c>
    </row>
    <row r="861" spans="1:269" x14ac:dyDescent="0.25">
      <c r="R861">
        <f>IF(OR($U861="",$Q861=""),"",IFERROR($U861/$Q861,0))</f>
      </c>
      <c r="S861">
        <f>IF($U861="","",
SUM($T861,$V861,$AA861,$W861,$Y861)*
(1-IF($AB861="",0,VALUE($AB861)/100)))</f>
      </c>
      <c r="T861">
        <f>IF($U861="","",$U861)</f>
      </c>
      <c r="V861">
        <f>IF($U861="","",
IF($O861="","",
IF(ISNUMBER(SEARCH("exempt",LOWER($O861))),0,
$U861*(VALUE(SUBSTITUTE($O861,"%",""))/100))))</f>
      </c>
      <c r="AC861">
        <f>IFERROR(IF(FIND(" - ",$K861)&gt;0,MID($K861,FIND(" - ",$K861)+3,LEN($K861)),""),"")</f>
      </c>
      <c r="AL861" t="s">
        <v>1912</v>
      </c>
      <c r="AT861">
        <f>IFERROR(LEFT($K861,FIND(" - ",$K861)-1),$K861)</f>
      </c>
      <c r="AW861">
        <f>IF($CL861&gt;=1,INDEX($AU:$AU,$CK861+1),"")</f>
      </c>
      <c r="AX861">
        <f>IF($CL861&gt;=2,INDEX($AU:$AU,$CK861+2),"")</f>
      </c>
      <c r="AY861">
        <f>IF($CL861&gt;=3,INDEX($AU:$AU,$CK861+3),"")</f>
      </c>
      <c r="AZ861">
        <f>IF($CL861&gt;=4,INDEX($AU:$AU,$CK861+4),"")</f>
      </c>
      <c r="BA861">
        <f>IF($CL861&gt;=5,INDEX($AU:$AU,$CK861+5),"")</f>
      </c>
      <c r="BB861">
        <f>IF($CL861&gt;=6,INDEX($AU:$AU,$CK861+6),"")</f>
      </c>
      <c r="BC861">
        <f>IF($CL861&gt;=7,INDEX($AU:$AU,$CK861+7),"")</f>
      </c>
      <c r="BD861">
        <f>IF($CL861&gt;=8,INDEX($AU:$AU,$CK861+8),"")</f>
      </c>
      <c r="BE861">
        <f>IF($CL861&gt;=9,INDEX($AU:$AU,$CK861+9),"")</f>
      </c>
      <c r="BF861">
        <f>IF($CL861&gt;=10,INDEX($AU:$AU,$CK861+10),"")</f>
      </c>
      <c r="BG861">
        <f>IF($CL861&gt;=11,INDEX($AU:$AU,$CK861+11),"")</f>
      </c>
      <c r="BH861">
        <f>IF($CL861&gt;=12,INDEX($AU:$AU,$CK861+12),"")</f>
      </c>
      <c r="BI861">
        <f>IF($CL861&gt;=13,INDEX($AU:$AU,$CK861+13),"")</f>
      </c>
      <c r="BJ861">
        <f>IF($CL861&gt;=14,INDEX($AU:$AU,$CK861+14),"")</f>
      </c>
      <c r="BK861">
        <f>IF($CL861&gt;=15,INDEX($AU:$AU,$CK861+15),"")</f>
      </c>
      <c r="BL861">
        <f>IF($CL861&gt;=16,INDEX($AU:$AU,$CK861+16),"")</f>
      </c>
      <c r="BM861">
        <f>IF($CL861&gt;=17,INDEX($AU:$AU,$CK861+17),"")</f>
      </c>
      <c r="BN861">
        <f>IF($CL861&gt;=18,INDEX($AU:$AU,$CK861+18),"")</f>
      </c>
      <c r="BO861">
        <f>IF($CL861&gt;=19,INDEX($AU:$AU,$CK861+19),"")</f>
      </c>
      <c r="BP861">
        <f>IF($CL861&gt;=20,INDEX($AU:$AU,$CK861+20),"")</f>
      </c>
      <c r="BQ861">
        <f>IF($CL861&gt;=21,INDEX($AU:$AU,$CK861+21),"")</f>
      </c>
      <c r="BR861">
        <f>IF($CL861&gt;=22,INDEX($AU:$AU,$CK861+22),"")</f>
      </c>
      <c r="BS861">
        <f>IF($CL861&gt;=23,INDEX($AU:$AU,$CK861+23),"")</f>
      </c>
      <c r="BT861">
        <f>IF($CL861&gt;=24,INDEX($AU:$AU,$CK861+24),"")</f>
      </c>
      <c r="BU861">
        <f>IF($CL861&gt;=25,INDEX($AU:$AU,$CK861+25),"")</f>
      </c>
      <c r="BV861">
        <f>IF($CL861&gt;=26,INDEX($AU:$AU,$CK861+26),"")</f>
      </c>
      <c r="BW861">
        <f>IF($CL861&gt;=27,INDEX($AU:$AU,$CK861+27),"")</f>
      </c>
      <c r="BX861">
        <f>IF($CL861&gt;=28,INDEX($AU:$AU,$CK861+28),"")</f>
      </c>
      <c r="BY861">
        <f>IF($CL861&gt;=29,INDEX($AU:$AU,$CK861+29),"")</f>
      </c>
      <c r="BZ861">
        <f>IF($CL861&gt;=30,INDEX($AU:$AU,$CK861+30),"")</f>
      </c>
      <c r="CA861">
        <f>IF($CL861&gt;=31,INDEX($AU:$AU,$CK861+31),"")</f>
      </c>
      <c r="CB861">
        <f>IF($CL861&gt;=32,INDEX($AU:$AU,$CK861+32),"")</f>
      </c>
      <c r="CC861">
        <f>IF($CL861&gt;=33,INDEX($AU:$AU,$CK861+33),"")</f>
      </c>
      <c r="CD861">
        <f>IF($CL861&gt;=34,INDEX($AU:$AU,$CK861+34),"")</f>
      </c>
      <c r="CE861">
        <f>IF($CL861&gt;=35,INDEX($AU:$AU,$CK861+35),"")</f>
      </c>
      <c r="CF861">
        <f>IF($CL861&gt;=36,INDEX($AU:$AU,$CK861+36),"")</f>
      </c>
      <c r="CG861">
        <f>IF($CL861&gt;=37,INDEX($AU:$AU,$CK861+37),"")</f>
      </c>
      <c r="CH861">
        <f>IF($CL861&gt;=38,INDEX($AU:$AU,$CK861+38),"")</f>
      </c>
      <c r="CI861">
        <f>IF($CL861&gt;=39,INDEX($AU:$AU,$CK861+39),"")</f>
      </c>
      <c r="CJ861">
        <f>IF($CL861&gt;=40,INDEX($AU:$AU,$CK861+40),"")</f>
      </c>
      <c r="CK861">
        <f>IFERROR(MATCH($AT861,$AU$2:$AU$133,0)+1,0)</f>
      </c>
      <c r="CL861">
        <f>IFERROR(INDEX($AV$2:$AV$133,MATCH($AT861,$AU$2:$AU$133,0)),0)</f>
      </c>
      <c r="CM861">
        <f>IFERROR(LEFT($L861,FIND(" - ",$L861)-1),$L861)</f>
      </c>
      <c r="CN861" t="s">
        <v>149</v>
      </c>
      <c r="CP861">
        <f>IF($DK861&gt;=1,INDEX($CN:$CN,$DJ861+1),"")</f>
      </c>
      <c r="CQ861">
        <f>IF($DK861&gt;=2,INDEX($CN:$CN,$DJ861+2),"")</f>
      </c>
      <c r="CR861">
        <f>IF($DK861&gt;=3,INDEX($CN:$CN,$DJ861+3),"")</f>
      </c>
      <c r="CS861">
        <f>IF($DK861&gt;=4,INDEX($CN:$CN,$DJ861+4),"")</f>
      </c>
      <c r="CT861">
        <f>IF($DK861&gt;=5,INDEX($CN:$CN,$DJ861+5),"")</f>
      </c>
      <c r="CU861">
        <f>IF($DK861&gt;=6,INDEX($CN:$CN,$DJ861+6),"")</f>
      </c>
      <c r="CV861">
        <f>IF($DK861&gt;=7,INDEX($CN:$CN,$DJ861+7),"")</f>
      </c>
      <c r="CW861">
        <f>IF($DK861&gt;=8,INDEX($CN:$CN,$DJ861+8),"")</f>
      </c>
      <c r="CX861">
        <f>IF($DK861&gt;=9,INDEX($CN:$CN,$DJ861+9),"")</f>
      </c>
      <c r="CY861">
        <f>IF($DK861&gt;=10,INDEX($CN:$CN,$DJ861+10),"")</f>
      </c>
      <c r="CZ861">
        <f>IF($DK861&gt;=11,INDEX($CN:$CN,$DJ861+11),"")</f>
      </c>
      <c r="DA861">
        <f>IF($DK861&gt;=12,INDEX($CN:$CN,$DJ861+12),"")</f>
      </c>
      <c r="DB861">
        <f>IF($DK861&gt;=13,INDEX($CN:$CN,$DJ861+13),"")</f>
      </c>
      <c r="DC861">
        <f>IF($DK861&gt;=14,INDEX($CN:$CN,$DJ861+14),"")</f>
      </c>
      <c r="DD861">
        <f>IF($DK861&gt;=15,INDEX($CN:$CN,$DJ861+15),"")</f>
      </c>
      <c r="DE861">
        <f>IF($DK861&gt;=16,INDEX($CN:$CN,$DJ861+16),"")</f>
      </c>
      <c r="DF861">
        <f>IF($DK861&gt;=17,INDEX($CN:$CN,$DJ861+17),"")</f>
      </c>
      <c r="DG861">
        <f>IF($DK861&gt;=18,INDEX($CN:$CN,$DJ861+18),"")</f>
      </c>
      <c r="DH861">
        <f>IF($DK861&gt;=19,INDEX($CN:$CN,$DJ861+19),"")</f>
      </c>
      <c r="DI861">
        <f>IF($DK861&gt;=20,INDEX($CN:$CN,$DJ861+20),"")</f>
      </c>
      <c r="DJ861">
        <f>IFERROR(MATCH($CM861,$CN$2:$CN$1089,0)+1,0)</f>
      </c>
      <c r="DK861">
        <f>IFERROR(INDEX($CO$2:$CO$1089,MATCH($CM861,$CN$2:$CN$1089,0)),0)</f>
      </c>
      <c r="DL861">
        <f>IFERROR(INDEX($AS:$AS,MATCH($O861,$AR:$AR,0))&amp;"","")</f>
      </c>
      <c r="DP861">
        <f>IF($GS861&gt;=1,INDEX($DM:$DM,$GR861+1),"")</f>
      </c>
      <c r="DQ861">
        <f>IF($GS861&gt;=2,INDEX($DM:$DM,$GR861+2),"")</f>
      </c>
      <c r="DR861">
        <f>IF($GS861&gt;=3,INDEX($DM:$DM,$GR861+3),"")</f>
      </c>
      <c r="DS861">
        <f>IF($GS861&gt;=4,INDEX($DM:$DM,$GR861+4),"")</f>
      </c>
      <c r="DT861">
        <f>IF($GS861&gt;=5,INDEX($DM:$DM,$GR861+5),"")</f>
      </c>
      <c r="DU861">
        <f>IF($GS861&gt;=6,INDEX($DM:$DM,$GR861+6),"")</f>
      </c>
      <c r="DV861">
        <f>IF($GS861&gt;=7,INDEX($DM:$DM,$GR861+7),"")</f>
      </c>
      <c r="DW861">
        <f>IF($GS861&gt;=8,INDEX($DM:$DM,$GR861+8),"")</f>
      </c>
      <c r="DX861">
        <f>IF($GS861&gt;=9,INDEX($DM:$DM,$GR861+9),"")</f>
      </c>
      <c r="DY861">
        <f>IF($GS861&gt;=10,INDEX($DM:$DM,$GR861+10),"")</f>
      </c>
      <c r="DZ861">
        <f>IF($GS861&gt;=11,INDEX($DM:$DM,$GR861+11),"")</f>
      </c>
      <c r="EA861">
        <f>IF($GS861&gt;=12,INDEX($DM:$DM,$GR861+12),"")</f>
      </c>
      <c r="EB861">
        <f>IF($GS861&gt;=13,INDEX($DM:$DM,$GR861+13),"")</f>
      </c>
      <c r="EC861">
        <f>IF($GS861&gt;=14,INDEX($DM:$DM,$GR861+14),"")</f>
      </c>
      <c r="ED861">
        <f>IF($GS861&gt;=15,INDEX($DM:$DM,$GR861+15),"")</f>
      </c>
      <c r="EE861">
        <f>IF($GS861&gt;=16,INDEX($DM:$DM,$GR861+16),"")</f>
      </c>
      <c r="EF861">
        <f>IF($GS861&gt;=17,INDEX($DM:$DM,$GR861+17),"")</f>
      </c>
      <c r="EG861">
        <f>IF($GS861&gt;=18,INDEX($DM:$DM,$GR861+18),"")</f>
      </c>
      <c r="EH861">
        <f>IF($GS861&gt;=19,INDEX($DM:$DM,$GR861+19),"")</f>
      </c>
      <c r="EI861">
        <f>IF($GS861&gt;=20,INDEX($DM:$DM,$GR861+20),"")</f>
      </c>
      <c r="EJ861">
        <f>IF($GS861&gt;=21,INDEX($DM:$DM,$GR861+21),"")</f>
      </c>
      <c r="EK861">
        <f>IF($GS861&gt;=22,INDEX($DM:$DM,$GR861+22),"")</f>
      </c>
      <c r="EL861">
        <f>IF($GS861&gt;=23,INDEX($DM:$DM,$GR861+23),"")</f>
      </c>
      <c r="EM861">
        <f>IF($GS861&gt;=24,INDEX($DM:$DM,$GR861+24),"")</f>
      </c>
      <c r="EN861">
        <f>IF($GS861&gt;=25,INDEX($DM:$DM,$GR861+25),"")</f>
      </c>
      <c r="EO861">
        <f>IF($GS861&gt;=26,INDEX($DM:$DM,$GR861+26),"")</f>
      </c>
      <c r="EP861">
        <f>IF($GS861&gt;=27,INDEX($DM:$DM,$GR861+27),"")</f>
      </c>
      <c r="EQ861">
        <f>IF($GS861&gt;=28,INDEX($DM:$DM,$GR861+28),"")</f>
      </c>
      <c r="ER861">
        <f>IF($GS861&gt;=29,INDEX($DM:$DM,$GR861+29),"")</f>
      </c>
      <c r="ES861">
        <f>IF($GS861&gt;=30,INDEX($DM:$DM,$GR861+30),"")</f>
      </c>
      <c r="ET861">
        <f>IF($GS861&gt;=31,INDEX($DM:$DM,$GR861+31),"")</f>
      </c>
      <c r="EU861">
        <f>IF($GS861&gt;=32,INDEX($DM:$DM,$GR861+32),"")</f>
      </c>
      <c r="EV861">
        <f>IF($GS861&gt;=33,INDEX($DM:$DM,$GR861+33),"")</f>
      </c>
      <c r="EW861">
        <f>IF($GS861&gt;=34,INDEX($DM:$DM,$GR861+34),"")</f>
      </c>
      <c r="EX861">
        <f>IF($GS861&gt;=35,INDEX($DM:$DM,$GR861+35),"")</f>
      </c>
      <c r="EY861">
        <f>IF($GS861&gt;=36,INDEX($DM:$DM,$GR861+36),"")</f>
      </c>
      <c r="EZ861">
        <f>IF($GS861&gt;=37,INDEX($DM:$DM,$GR861+37),"")</f>
      </c>
      <c r="FA861">
        <f>IF($GS861&gt;=38,INDEX($DM:$DM,$GR861+38),"")</f>
      </c>
      <c r="FB861">
        <f>IF($GS861&gt;=39,INDEX($DM:$DM,$GR861+39),"")</f>
      </c>
      <c r="FC861">
        <f>IF($GS861&gt;=40,INDEX($DM:$DM,$GR861+40),"")</f>
      </c>
      <c r="FD861">
        <f>IF($GS861&gt;=1,INDEX($DN:$DN,$GR861+1),"")</f>
      </c>
      <c r="FE861">
        <f>IF($GS861&gt;=2,INDEX($DN:$DN,$GR861+2),"")</f>
      </c>
      <c r="FF861">
        <f>IF($GS861&gt;=3,INDEX($DN:$DN,$GR861+3),"")</f>
      </c>
      <c r="FG861">
        <f>IF($GS861&gt;=4,INDEX($DN:$DN,$GR861+4),"")</f>
      </c>
      <c r="FH861">
        <f>IF($GS861&gt;=5,INDEX($DN:$DN,$GR861+5),"")</f>
      </c>
      <c r="FI861">
        <f>IF($GS861&gt;=6,INDEX($DN:$DN,$GR861+6),"")</f>
      </c>
      <c r="FJ861">
        <f>IF($GS861&gt;=7,INDEX($DN:$DN,$GR861+7),"")</f>
      </c>
      <c r="FK861">
        <f>IF($GS861&gt;=8,INDEX($DN:$DN,$GR861+8),"")</f>
      </c>
      <c r="FL861">
        <f>IF($GS861&gt;=9,INDEX($DN:$DN,$GR861+9),"")</f>
      </c>
      <c r="FM861">
        <f>IF($GS861&gt;=10,INDEX($DN:$DN,$GR861+10),"")</f>
      </c>
      <c r="FN861">
        <f>IF($GS861&gt;=11,INDEX($DN:$DN,$GR861+11),"")</f>
      </c>
      <c r="FO861">
        <f>IF($GS861&gt;=12,INDEX($DN:$DN,$GR861+12),"")</f>
      </c>
      <c r="FP861">
        <f>IF($GS861&gt;=13,INDEX($DN:$DN,$GR861+13),"")</f>
      </c>
      <c r="FQ861">
        <f>IF($GS861&gt;=14,INDEX($DN:$DN,$GR861+14),"")</f>
      </c>
      <c r="FR861">
        <f>IF($GS861&gt;=15,INDEX($DN:$DN,$GR861+15),"")</f>
      </c>
      <c r="FS861">
        <f>IF($GS861&gt;=16,INDEX($DN:$DN,$GR861+16),"")</f>
      </c>
      <c r="FT861">
        <f>IF($GS861&gt;=17,INDEX($DN:$DN,$GR861+17),"")</f>
      </c>
      <c r="FU861">
        <f>IF($GS861&gt;=18,INDEX($DN:$DN,$GR861+18),"")</f>
      </c>
      <c r="FV861">
        <f>IF($GS861&gt;=19,INDEX($DN:$DN,$GR861+19),"")</f>
      </c>
      <c r="FW861">
        <f>IF($GS861&gt;=20,INDEX($DN:$DN,$GR861+20),"")</f>
      </c>
      <c r="FX861">
        <f>IF($GS861&gt;=21,INDEX($DN:$DN,$GR861+21),"")</f>
      </c>
      <c r="FY861">
        <f>IF($GS861&gt;=22,INDEX($DN:$DN,$GR861+22),"")</f>
      </c>
      <c r="FZ861">
        <f>IF($GS861&gt;=23,INDEX($DN:$DN,$GR861+23),"")</f>
      </c>
      <c r="GA861">
        <f>IF($GS861&gt;=24,INDEX($DN:$DN,$GR861+24),"")</f>
      </c>
      <c r="GB861">
        <f>IF($GS861&gt;=25,INDEX($DN:$DN,$GR861+25),"")</f>
      </c>
      <c r="GC861">
        <f>IF($GS861&gt;=26,INDEX($DN:$DN,$GR861+26),"")</f>
      </c>
      <c r="GD861">
        <f>IF($GS861&gt;=27,INDEX($DN:$DN,$GR861+27),"")</f>
      </c>
      <c r="GE861">
        <f>IF($GS861&gt;=28,INDEX($DN:$DN,$GR861+28),"")</f>
      </c>
      <c r="GF861">
        <f>IF($GS861&gt;=29,INDEX($DN:$DN,$GR861+29),"")</f>
      </c>
      <c r="GG861">
        <f>IF($GS861&gt;=30,INDEX($DN:$DN,$GR861+30),"")</f>
      </c>
      <c r="GH861">
        <f>IF($GS861&gt;=31,INDEX($DN:$DN,$GR861+31),"")</f>
      </c>
      <c r="GI861">
        <f>IF($GS861&gt;=32,INDEX($DN:$DN,$GR861+32),"")</f>
      </c>
      <c r="GJ861">
        <f>IF($GS861&gt;=33,INDEX($DN:$DN,$GR861+33),"")</f>
      </c>
      <c r="GK861">
        <f>IF($GS861&gt;=34,INDEX($DN:$DN,$GR861+34),"")</f>
      </c>
      <c r="GL861">
        <f>IF($GS861&gt;=35,INDEX($DN:$DN,$GR861+35),"")</f>
      </c>
      <c r="GM861">
        <f>IF($GS861&gt;=36,INDEX($DN:$DN,$GR861+36),"")</f>
      </c>
      <c r="GN861">
        <f>IF($GS861&gt;=37,INDEX($DN:$DN,$GR861+37),"")</f>
      </c>
      <c r="GO861">
        <f>IF($GS861&gt;=38,INDEX($DN:$DN,$GR861+38),"")</f>
      </c>
      <c r="GP861">
        <f>IF($GS861&gt;=39,INDEX($DN:$DN,$GR861+39),"")</f>
      </c>
      <c r="GQ861">
        <f>IF($GS861&gt;=40,INDEX($DN:$DN,$GR861+40),"")</f>
      </c>
      <c r="GR861">
        <f>IFERROR(MATCH($DL861,$DM$2:$DM$148,0)+1,0)</f>
      </c>
      <c r="GS861">
        <f>IFERROR(INDEX($DO$2:$DO$148,MATCH($DL861,$DM$2:$DM$148,0)),0)</f>
      </c>
      <c r="GT861">
        <f>IFERROR(MATCH($Z861,$DP$861:$FC$861,0),0)</f>
      </c>
      <c r="GU861">
        <f>IF($GT861&gt;0,INDEX($FD$861:$GQ$861,$GT861),"")</f>
      </c>
      <c r="GX861">
        <f>IF($JG861&gt;=1,INDEX($GV:$GV,$JF861+1),"")</f>
      </c>
      <c r="GY861">
        <f>IF($JG861&gt;=2,INDEX($GV:$GV,$JF861+2),"")</f>
      </c>
      <c r="GZ861">
        <f>IF($JG861&gt;=3,INDEX($GV:$GV,$JF861+3),"")</f>
      </c>
      <c r="HA861">
        <f>IF($JG861&gt;=4,INDEX($GV:$GV,$JF861+4),"")</f>
      </c>
      <c r="HB861">
        <f>IF($JG861&gt;=5,INDEX($GV:$GV,$JF861+5),"")</f>
      </c>
      <c r="HC861">
        <f>IF($JG861&gt;=6,INDEX($GV:$GV,$JF861+6),"")</f>
      </c>
      <c r="HD861">
        <f>IF($JG861&gt;=7,INDEX($GV:$GV,$JF861+7),"")</f>
      </c>
      <c r="HE861">
        <f>IF($JG861&gt;=8,INDEX($GV:$GV,$JF861+8),"")</f>
      </c>
      <c r="HF861">
        <f>IF($JG861&gt;=9,INDEX($GV:$GV,$JF861+9),"")</f>
      </c>
      <c r="HG861">
        <f>IF($JG861&gt;=10,INDEX($GV:$GV,$JF861+10),"")</f>
      </c>
      <c r="HH861">
        <f>IF($JG861&gt;=11,INDEX($GV:$GV,$JF861+11),"")</f>
      </c>
      <c r="HI861">
        <f>IF($JG861&gt;=12,INDEX($GV:$GV,$JF861+12),"")</f>
      </c>
      <c r="HJ861">
        <f>IF($JG861&gt;=13,INDEX($GV:$GV,$JF861+13),"")</f>
      </c>
      <c r="HK861">
        <f>IF($JG861&gt;=14,INDEX($GV:$GV,$JF861+14),"")</f>
      </c>
      <c r="HL861">
        <f>IF($JG861&gt;=15,INDEX($GV:$GV,$JF861+15),"")</f>
      </c>
      <c r="HM861">
        <f>IF($JG861&gt;=16,INDEX($GV:$GV,$JF861+16),"")</f>
      </c>
      <c r="HN861">
        <f>IF($JG861&gt;=17,INDEX($GV:$GV,$JF861+17),"")</f>
      </c>
      <c r="HO861">
        <f>IF($JG861&gt;=18,INDEX($GV:$GV,$JF861+18),"")</f>
      </c>
      <c r="HP861">
        <f>IF($JG861&gt;=19,INDEX($GV:$GV,$JF861+19),"")</f>
      </c>
      <c r="HQ861">
        <f>IF($JG861&gt;=20,INDEX($GV:$GV,$JF861+20),"")</f>
      </c>
      <c r="HR861">
        <f>IF($JG861&gt;=21,INDEX($GV:$GV,$JF861+21),"")</f>
      </c>
      <c r="HS861">
        <f>IF($JG861&gt;=22,INDEX($GV:$GV,$JF861+22),"")</f>
      </c>
      <c r="HT861">
        <f>IF($JG861&gt;=23,INDEX($GV:$GV,$JF861+23),"")</f>
      </c>
      <c r="HU861">
        <f>IF($JG861&gt;=24,INDEX($GV:$GV,$JF861+24),"")</f>
      </c>
      <c r="HV861">
        <f>IF($JG861&gt;=25,INDEX($GV:$GV,$JF861+25),"")</f>
      </c>
      <c r="HW861">
        <f>IF($JG861&gt;=26,INDEX($GV:$GV,$JF861+26),"")</f>
      </c>
      <c r="HX861">
        <f>IF($JG861&gt;=27,INDEX($GV:$GV,$JF861+27),"")</f>
      </c>
      <c r="HY861">
        <f>IF($JG861&gt;=28,INDEX($GV:$GV,$JF861+28),"")</f>
      </c>
      <c r="HZ861">
        <f>IF($JG861&gt;=29,INDEX($GV:$GV,$JF861+29),"")</f>
      </c>
      <c r="IA861">
        <f>IF($JG861&gt;=30,INDEX($GV:$GV,$JF861+30),"")</f>
      </c>
      <c r="IB861">
        <f>IF($JG861&gt;=31,INDEX($GV:$GV,$JF861+31),"")</f>
      </c>
      <c r="IC861">
        <f>IF($JG861&gt;=32,INDEX($GV:$GV,$JF861+32),"")</f>
      </c>
      <c r="ID861">
        <f>IF($JG861&gt;=33,INDEX($GV:$GV,$JF861+33),"")</f>
      </c>
      <c r="IE861">
        <f>IF($JG861&gt;=34,INDEX($GV:$GV,$JF861+34),"")</f>
      </c>
      <c r="IF861">
        <f>IF($JG861&gt;=35,INDEX($GV:$GV,$JF861+35),"")</f>
      </c>
      <c r="IG861">
        <f>IF($JG861&gt;=36,INDEX($GV:$GV,$JF861+36),"")</f>
      </c>
      <c r="IH861">
        <f>IF($JG861&gt;=37,INDEX($GV:$GV,$JF861+37),"")</f>
      </c>
      <c r="II861">
        <f>IF($JG861&gt;=38,INDEX($GV:$GV,$JF861+38),"")</f>
      </c>
      <c r="IJ861">
        <f>IF($JG861&gt;=39,INDEX($GV:$GV,$JF861+39),"")</f>
      </c>
      <c r="IK861">
        <f>IF($JG861&gt;=40,INDEX($GV:$GV,$JF861+40),"")</f>
      </c>
      <c r="IL861">
        <f>IF($JG861&gt;=41,INDEX($GV:$GV,$JF861+41),"")</f>
      </c>
      <c r="IM861">
        <f>IF($JG861&gt;=42,INDEX($GV:$GV,$JF861+42),"")</f>
      </c>
      <c r="IN861">
        <f>IF($JG861&gt;=43,INDEX($GV:$GV,$JF861+43),"")</f>
      </c>
      <c r="IO861">
        <f>IF($JG861&gt;=44,INDEX($GV:$GV,$JF861+44),"")</f>
      </c>
      <c r="IP861">
        <f>IF($JG861&gt;=45,INDEX($GV:$GV,$JF861+45),"")</f>
      </c>
      <c r="IQ861">
        <f>IF($JG861&gt;=46,INDEX($GV:$GV,$JF861+46),"")</f>
      </c>
      <c r="IR861">
        <f>IF($JG861&gt;=47,INDEX($GV:$GV,$JF861+47),"")</f>
      </c>
      <c r="IS861">
        <f>IF($JG861&gt;=48,INDEX($GV:$GV,$JF861+48),"")</f>
      </c>
      <c r="IT861">
        <f>IF($JG861&gt;=49,INDEX($GV:$GV,$JF861+49),"")</f>
      </c>
      <c r="IU861">
        <f>IF($JG861&gt;=50,INDEX($GV:$GV,$JF861+50),"")</f>
      </c>
      <c r="IV861">
        <f>IF($JG861&gt;=51,INDEX($GV:$GV,$JF861+51),"")</f>
      </c>
      <c r="IW861">
        <f>IF($JG861&gt;=52,INDEX($GV:$GV,$JF861+52),"")</f>
      </c>
      <c r="IX861">
        <f>IF($JG861&gt;=53,INDEX($GV:$GV,$JF861+53),"")</f>
      </c>
      <c r="IY861">
        <f>IF($JG861&gt;=54,INDEX($GV:$GV,$JF861+54),"")</f>
      </c>
      <c r="IZ861">
        <f>IF($JG861&gt;=55,INDEX($GV:$GV,$JF861+55),"")</f>
      </c>
      <c r="JA861">
        <f>IF($JG861&gt;=56,INDEX($GV:$GV,$JF861+56),"")</f>
      </c>
      <c r="JB861">
        <f>IF($JG861&gt;=57,INDEX($GV:$GV,$JF861+57),"")</f>
      </c>
      <c r="JC861">
        <f>IF($JG861&gt;=58,INDEX($GV:$GV,$JF861+58),"")</f>
      </c>
      <c r="JD861">
        <f>IF($JG861&gt;=59,INDEX($GV:$GV,$JF861+59),"")</f>
      </c>
      <c r="JE861">
        <f>IF($JG861&gt;=60,INDEX($GV:$GV,$JF861+60),"")</f>
      </c>
      <c r="JF861">
        <f>IFERROR(MATCH($GU861,$GV$2:$GV$322,0)+1,0)</f>
      </c>
      <c r="JG861">
        <f>IFERROR(INDEX($GW$2:$GW$322,MATCH($GU861,$GV$2:$GV$322,0)),0)</f>
      </c>
      <c r="JH861" t="s">
        <v>44</v>
      </c>
      <c r="JI861" t="s">
        <v>44</v>
      </c>
    </row>
    <row r="862" spans="1:269" x14ac:dyDescent="0.25">
      <c r="R862">
        <f>IF(OR($U862="",$Q862=""),"",IFERROR($U862/$Q862,0))</f>
      </c>
      <c r="S862">
        <f>IF($U862="","",
SUM($T862,$V862,$AA862,$W862,$Y862)*
(1-IF($AB862="",0,VALUE($AB862)/100)))</f>
      </c>
      <c r="T862">
        <f>IF($U862="","",$U862)</f>
      </c>
      <c r="V862">
        <f>IF($U862="","",
IF($O862="","",
IF(ISNUMBER(SEARCH("exempt",LOWER($O862))),0,
$U862*(VALUE(SUBSTITUTE($O862,"%",""))/100))))</f>
      </c>
      <c r="AC862">
        <f>IFERROR(IF(FIND(" - ",$K862)&gt;0,MID($K862,FIND(" - ",$K862)+3,LEN($K862)),""),"")</f>
      </c>
      <c r="AL862" t="s">
        <v>1913</v>
      </c>
      <c r="AT862">
        <f>IFERROR(LEFT($K862,FIND(" - ",$K862)-1),$K862)</f>
      </c>
      <c r="AW862">
        <f>IF($CL862&gt;=1,INDEX($AU:$AU,$CK862+1),"")</f>
      </c>
      <c r="AX862">
        <f>IF($CL862&gt;=2,INDEX($AU:$AU,$CK862+2),"")</f>
      </c>
      <c r="AY862">
        <f>IF($CL862&gt;=3,INDEX($AU:$AU,$CK862+3),"")</f>
      </c>
      <c r="AZ862">
        <f>IF($CL862&gt;=4,INDEX($AU:$AU,$CK862+4),"")</f>
      </c>
      <c r="BA862">
        <f>IF($CL862&gt;=5,INDEX($AU:$AU,$CK862+5),"")</f>
      </c>
      <c r="BB862">
        <f>IF($CL862&gt;=6,INDEX($AU:$AU,$CK862+6),"")</f>
      </c>
      <c r="BC862">
        <f>IF($CL862&gt;=7,INDEX($AU:$AU,$CK862+7),"")</f>
      </c>
      <c r="BD862">
        <f>IF($CL862&gt;=8,INDEX($AU:$AU,$CK862+8),"")</f>
      </c>
      <c r="BE862">
        <f>IF($CL862&gt;=9,INDEX($AU:$AU,$CK862+9),"")</f>
      </c>
      <c r="BF862">
        <f>IF($CL862&gt;=10,INDEX($AU:$AU,$CK862+10),"")</f>
      </c>
      <c r="BG862">
        <f>IF($CL862&gt;=11,INDEX($AU:$AU,$CK862+11),"")</f>
      </c>
      <c r="BH862">
        <f>IF($CL862&gt;=12,INDEX($AU:$AU,$CK862+12),"")</f>
      </c>
      <c r="BI862">
        <f>IF($CL862&gt;=13,INDEX($AU:$AU,$CK862+13),"")</f>
      </c>
      <c r="BJ862">
        <f>IF($CL862&gt;=14,INDEX($AU:$AU,$CK862+14),"")</f>
      </c>
      <c r="BK862">
        <f>IF($CL862&gt;=15,INDEX($AU:$AU,$CK862+15),"")</f>
      </c>
      <c r="BL862">
        <f>IF($CL862&gt;=16,INDEX($AU:$AU,$CK862+16),"")</f>
      </c>
      <c r="BM862">
        <f>IF($CL862&gt;=17,INDEX($AU:$AU,$CK862+17),"")</f>
      </c>
      <c r="BN862">
        <f>IF($CL862&gt;=18,INDEX($AU:$AU,$CK862+18),"")</f>
      </c>
      <c r="BO862">
        <f>IF($CL862&gt;=19,INDEX($AU:$AU,$CK862+19),"")</f>
      </c>
      <c r="BP862">
        <f>IF($CL862&gt;=20,INDEX($AU:$AU,$CK862+20),"")</f>
      </c>
      <c r="BQ862">
        <f>IF($CL862&gt;=21,INDEX($AU:$AU,$CK862+21),"")</f>
      </c>
      <c r="BR862">
        <f>IF($CL862&gt;=22,INDEX($AU:$AU,$CK862+22),"")</f>
      </c>
      <c r="BS862">
        <f>IF($CL862&gt;=23,INDEX($AU:$AU,$CK862+23),"")</f>
      </c>
      <c r="BT862">
        <f>IF($CL862&gt;=24,INDEX($AU:$AU,$CK862+24),"")</f>
      </c>
      <c r="BU862">
        <f>IF($CL862&gt;=25,INDEX($AU:$AU,$CK862+25),"")</f>
      </c>
      <c r="BV862">
        <f>IF($CL862&gt;=26,INDEX($AU:$AU,$CK862+26),"")</f>
      </c>
      <c r="BW862">
        <f>IF($CL862&gt;=27,INDEX($AU:$AU,$CK862+27),"")</f>
      </c>
      <c r="BX862">
        <f>IF($CL862&gt;=28,INDEX($AU:$AU,$CK862+28),"")</f>
      </c>
      <c r="BY862">
        <f>IF($CL862&gt;=29,INDEX($AU:$AU,$CK862+29),"")</f>
      </c>
      <c r="BZ862">
        <f>IF($CL862&gt;=30,INDEX($AU:$AU,$CK862+30),"")</f>
      </c>
      <c r="CA862">
        <f>IF($CL862&gt;=31,INDEX($AU:$AU,$CK862+31),"")</f>
      </c>
      <c r="CB862">
        <f>IF($CL862&gt;=32,INDEX($AU:$AU,$CK862+32),"")</f>
      </c>
      <c r="CC862">
        <f>IF($CL862&gt;=33,INDEX($AU:$AU,$CK862+33),"")</f>
      </c>
      <c r="CD862">
        <f>IF($CL862&gt;=34,INDEX($AU:$AU,$CK862+34),"")</f>
      </c>
      <c r="CE862">
        <f>IF($CL862&gt;=35,INDEX($AU:$AU,$CK862+35),"")</f>
      </c>
      <c r="CF862">
        <f>IF($CL862&gt;=36,INDEX($AU:$AU,$CK862+36),"")</f>
      </c>
      <c r="CG862">
        <f>IF($CL862&gt;=37,INDEX($AU:$AU,$CK862+37),"")</f>
      </c>
      <c r="CH862">
        <f>IF($CL862&gt;=38,INDEX($AU:$AU,$CK862+38),"")</f>
      </c>
      <c r="CI862">
        <f>IF($CL862&gt;=39,INDEX($AU:$AU,$CK862+39),"")</f>
      </c>
      <c r="CJ862">
        <f>IF($CL862&gt;=40,INDEX($AU:$AU,$CK862+40),"")</f>
      </c>
      <c r="CK862">
        <f>IFERROR(MATCH($AT862,$AU$2:$AU$133,0)+1,0)</f>
      </c>
      <c r="CL862">
        <f>IFERROR(INDEX($AV$2:$AV$133,MATCH($AT862,$AU$2:$AU$133,0)),0)</f>
      </c>
      <c r="CM862">
        <f>IFERROR(LEFT($L862,FIND(" - ",$L862)-1),$L862)</f>
      </c>
      <c r="CN862" t="s">
        <v>1914</v>
      </c>
      <c r="CO862">
        <v>1</v>
      </c>
      <c r="CP862">
        <f>IF($DK862&gt;=1,INDEX($CN:$CN,$DJ862+1),"")</f>
      </c>
      <c r="CQ862">
        <f>IF($DK862&gt;=2,INDEX($CN:$CN,$DJ862+2),"")</f>
      </c>
      <c r="CR862">
        <f>IF($DK862&gt;=3,INDEX($CN:$CN,$DJ862+3),"")</f>
      </c>
      <c r="CS862">
        <f>IF($DK862&gt;=4,INDEX($CN:$CN,$DJ862+4),"")</f>
      </c>
      <c r="CT862">
        <f>IF($DK862&gt;=5,INDEX($CN:$CN,$DJ862+5),"")</f>
      </c>
      <c r="CU862">
        <f>IF($DK862&gt;=6,INDEX($CN:$CN,$DJ862+6),"")</f>
      </c>
      <c r="CV862">
        <f>IF($DK862&gt;=7,INDEX($CN:$CN,$DJ862+7),"")</f>
      </c>
      <c r="CW862">
        <f>IF($DK862&gt;=8,INDEX($CN:$CN,$DJ862+8),"")</f>
      </c>
      <c r="CX862">
        <f>IF($DK862&gt;=9,INDEX($CN:$CN,$DJ862+9),"")</f>
      </c>
      <c r="CY862">
        <f>IF($DK862&gt;=10,INDEX($CN:$CN,$DJ862+10),"")</f>
      </c>
      <c r="CZ862">
        <f>IF($DK862&gt;=11,INDEX($CN:$CN,$DJ862+11),"")</f>
      </c>
      <c r="DA862">
        <f>IF($DK862&gt;=12,INDEX($CN:$CN,$DJ862+12),"")</f>
      </c>
      <c r="DB862">
        <f>IF($DK862&gt;=13,INDEX($CN:$CN,$DJ862+13),"")</f>
      </c>
      <c r="DC862">
        <f>IF($DK862&gt;=14,INDEX($CN:$CN,$DJ862+14),"")</f>
      </c>
      <c r="DD862">
        <f>IF($DK862&gt;=15,INDEX($CN:$CN,$DJ862+15),"")</f>
      </c>
      <c r="DE862">
        <f>IF($DK862&gt;=16,INDEX($CN:$CN,$DJ862+16),"")</f>
      </c>
      <c r="DF862">
        <f>IF($DK862&gt;=17,INDEX($CN:$CN,$DJ862+17),"")</f>
      </c>
      <c r="DG862">
        <f>IF($DK862&gt;=18,INDEX($CN:$CN,$DJ862+18),"")</f>
      </c>
      <c r="DH862">
        <f>IF($DK862&gt;=19,INDEX($CN:$CN,$DJ862+19),"")</f>
      </c>
      <c r="DI862">
        <f>IF($DK862&gt;=20,INDEX($CN:$CN,$DJ862+20),"")</f>
      </c>
      <c r="DJ862">
        <f>IFERROR(MATCH($CM862,$CN$2:$CN$1089,0)+1,0)</f>
      </c>
      <c r="DK862">
        <f>IFERROR(INDEX($CO$2:$CO$1089,MATCH($CM862,$CN$2:$CN$1089,0)),0)</f>
      </c>
      <c r="DL862">
        <f>IFERROR(INDEX($AS:$AS,MATCH($O862,$AR:$AR,0))&amp;"","")</f>
      </c>
      <c r="DP862">
        <f>IF($GS862&gt;=1,INDEX($DM:$DM,$GR862+1),"")</f>
      </c>
      <c r="DQ862">
        <f>IF($GS862&gt;=2,INDEX($DM:$DM,$GR862+2),"")</f>
      </c>
      <c r="DR862">
        <f>IF($GS862&gt;=3,INDEX($DM:$DM,$GR862+3),"")</f>
      </c>
      <c r="DS862">
        <f>IF($GS862&gt;=4,INDEX($DM:$DM,$GR862+4),"")</f>
      </c>
      <c r="DT862">
        <f>IF($GS862&gt;=5,INDEX($DM:$DM,$GR862+5),"")</f>
      </c>
      <c r="DU862">
        <f>IF($GS862&gt;=6,INDEX($DM:$DM,$GR862+6),"")</f>
      </c>
      <c r="DV862">
        <f>IF($GS862&gt;=7,INDEX($DM:$DM,$GR862+7),"")</f>
      </c>
      <c r="DW862">
        <f>IF($GS862&gt;=8,INDEX($DM:$DM,$GR862+8),"")</f>
      </c>
      <c r="DX862">
        <f>IF($GS862&gt;=9,INDEX($DM:$DM,$GR862+9),"")</f>
      </c>
      <c r="DY862">
        <f>IF($GS862&gt;=10,INDEX($DM:$DM,$GR862+10),"")</f>
      </c>
      <c r="DZ862">
        <f>IF($GS862&gt;=11,INDEX($DM:$DM,$GR862+11),"")</f>
      </c>
      <c r="EA862">
        <f>IF($GS862&gt;=12,INDEX($DM:$DM,$GR862+12),"")</f>
      </c>
      <c r="EB862">
        <f>IF($GS862&gt;=13,INDEX($DM:$DM,$GR862+13),"")</f>
      </c>
      <c r="EC862">
        <f>IF($GS862&gt;=14,INDEX($DM:$DM,$GR862+14),"")</f>
      </c>
      <c r="ED862">
        <f>IF($GS862&gt;=15,INDEX($DM:$DM,$GR862+15),"")</f>
      </c>
      <c r="EE862">
        <f>IF($GS862&gt;=16,INDEX($DM:$DM,$GR862+16),"")</f>
      </c>
      <c r="EF862">
        <f>IF($GS862&gt;=17,INDEX($DM:$DM,$GR862+17),"")</f>
      </c>
      <c r="EG862">
        <f>IF($GS862&gt;=18,INDEX($DM:$DM,$GR862+18),"")</f>
      </c>
      <c r="EH862">
        <f>IF($GS862&gt;=19,INDEX($DM:$DM,$GR862+19),"")</f>
      </c>
      <c r="EI862">
        <f>IF($GS862&gt;=20,INDEX($DM:$DM,$GR862+20),"")</f>
      </c>
      <c r="EJ862">
        <f>IF($GS862&gt;=21,INDEX($DM:$DM,$GR862+21),"")</f>
      </c>
      <c r="EK862">
        <f>IF($GS862&gt;=22,INDEX($DM:$DM,$GR862+22),"")</f>
      </c>
      <c r="EL862">
        <f>IF($GS862&gt;=23,INDEX($DM:$DM,$GR862+23),"")</f>
      </c>
      <c r="EM862">
        <f>IF($GS862&gt;=24,INDEX($DM:$DM,$GR862+24),"")</f>
      </c>
      <c r="EN862">
        <f>IF($GS862&gt;=25,INDEX($DM:$DM,$GR862+25),"")</f>
      </c>
      <c r="EO862">
        <f>IF($GS862&gt;=26,INDEX($DM:$DM,$GR862+26),"")</f>
      </c>
      <c r="EP862">
        <f>IF($GS862&gt;=27,INDEX($DM:$DM,$GR862+27),"")</f>
      </c>
      <c r="EQ862">
        <f>IF($GS862&gt;=28,INDEX($DM:$DM,$GR862+28),"")</f>
      </c>
      <c r="ER862">
        <f>IF($GS862&gt;=29,INDEX($DM:$DM,$GR862+29),"")</f>
      </c>
      <c r="ES862">
        <f>IF($GS862&gt;=30,INDEX($DM:$DM,$GR862+30),"")</f>
      </c>
      <c r="ET862">
        <f>IF($GS862&gt;=31,INDEX($DM:$DM,$GR862+31),"")</f>
      </c>
      <c r="EU862">
        <f>IF($GS862&gt;=32,INDEX($DM:$DM,$GR862+32),"")</f>
      </c>
      <c r="EV862">
        <f>IF($GS862&gt;=33,INDEX($DM:$DM,$GR862+33),"")</f>
      </c>
      <c r="EW862">
        <f>IF($GS862&gt;=34,INDEX($DM:$DM,$GR862+34),"")</f>
      </c>
      <c r="EX862">
        <f>IF($GS862&gt;=35,INDEX($DM:$DM,$GR862+35),"")</f>
      </c>
      <c r="EY862">
        <f>IF($GS862&gt;=36,INDEX($DM:$DM,$GR862+36),"")</f>
      </c>
      <c r="EZ862">
        <f>IF($GS862&gt;=37,INDEX($DM:$DM,$GR862+37),"")</f>
      </c>
      <c r="FA862">
        <f>IF($GS862&gt;=38,INDEX($DM:$DM,$GR862+38),"")</f>
      </c>
      <c r="FB862">
        <f>IF($GS862&gt;=39,INDEX($DM:$DM,$GR862+39),"")</f>
      </c>
      <c r="FC862">
        <f>IF($GS862&gt;=40,INDEX($DM:$DM,$GR862+40),"")</f>
      </c>
      <c r="FD862">
        <f>IF($GS862&gt;=1,INDEX($DN:$DN,$GR862+1),"")</f>
      </c>
      <c r="FE862">
        <f>IF($GS862&gt;=2,INDEX($DN:$DN,$GR862+2),"")</f>
      </c>
      <c r="FF862">
        <f>IF($GS862&gt;=3,INDEX($DN:$DN,$GR862+3),"")</f>
      </c>
      <c r="FG862">
        <f>IF($GS862&gt;=4,INDEX($DN:$DN,$GR862+4),"")</f>
      </c>
      <c r="FH862">
        <f>IF($GS862&gt;=5,INDEX($DN:$DN,$GR862+5),"")</f>
      </c>
      <c r="FI862">
        <f>IF($GS862&gt;=6,INDEX($DN:$DN,$GR862+6),"")</f>
      </c>
      <c r="FJ862">
        <f>IF($GS862&gt;=7,INDEX($DN:$DN,$GR862+7),"")</f>
      </c>
      <c r="FK862">
        <f>IF($GS862&gt;=8,INDEX($DN:$DN,$GR862+8),"")</f>
      </c>
      <c r="FL862">
        <f>IF($GS862&gt;=9,INDEX($DN:$DN,$GR862+9),"")</f>
      </c>
      <c r="FM862">
        <f>IF($GS862&gt;=10,INDEX($DN:$DN,$GR862+10),"")</f>
      </c>
      <c r="FN862">
        <f>IF($GS862&gt;=11,INDEX($DN:$DN,$GR862+11),"")</f>
      </c>
      <c r="FO862">
        <f>IF($GS862&gt;=12,INDEX($DN:$DN,$GR862+12),"")</f>
      </c>
      <c r="FP862">
        <f>IF($GS862&gt;=13,INDEX($DN:$DN,$GR862+13),"")</f>
      </c>
      <c r="FQ862">
        <f>IF($GS862&gt;=14,INDEX($DN:$DN,$GR862+14),"")</f>
      </c>
      <c r="FR862">
        <f>IF($GS862&gt;=15,INDEX($DN:$DN,$GR862+15),"")</f>
      </c>
      <c r="FS862">
        <f>IF($GS862&gt;=16,INDEX($DN:$DN,$GR862+16),"")</f>
      </c>
      <c r="FT862">
        <f>IF($GS862&gt;=17,INDEX($DN:$DN,$GR862+17),"")</f>
      </c>
      <c r="FU862">
        <f>IF($GS862&gt;=18,INDEX($DN:$DN,$GR862+18),"")</f>
      </c>
      <c r="FV862">
        <f>IF($GS862&gt;=19,INDEX($DN:$DN,$GR862+19),"")</f>
      </c>
      <c r="FW862">
        <f>IF($GS862&gt;=20,INDEX($DN:$DN,$GR862+20),"")</f>
      </c>
      <c r="FX862">
        <f>IF($GS862&gt;=21,INDEX($DN:$DN,$GR862+21),"")</f>
      </c>
      <c r="FY862">
        <f>IF($GS862&gt;=22,INDEX($DN:$DN,$GR862+22),"")</f>
      </c>
      <c r="FZ862">
        <f>IF($GS862&gt;=23,INDEX($DN:$DN,$GR862+23),"")</f>
      </c>
      <c r="GA862">
        <f>IF($GS862&gt;=24,INDEX($DN:$DN,$GR862+24),"")</f>
      </c>
      <c r="GB862">
        <f>IF($GS862&gt;=25,INDEX($DN:$DN,$GR862+25),"")</f>
      </c>
      <c r="GC862">
        <f>IF($GS862&gt;=26,INDEX($DN:$DN,$GR862+26),"")</f>
      </c>
      <c r="GD862">
        <f>IF($GS862&gt;=27,INDEX($DN:$DN,$GR862+27),"")</f>
      </c>
      <c r="GE862">
        <f>IF($GS862&gt;=28,INDEX($DN:$DN,$GR862+28),"")</f>
      </c>
      <c r="GF862">
        <f>IF($GS862&gt;=29,INDEX($DN:$DN,$GR862+29),"")</f>
      </c>
      <c r="GG862">
        <f>IF($GS862&gt;=30,INDEX($DN:$DN,$GR862+30),"")</f>
      </c>
      <c r="GH862">
        <f>IF($GS862&gt;=31,INDEX($DN:$DN,$GR862+31),"")</f>
      </c>
      <c r="GI862">
        <f>IF($GS862&gt;=32,INDEX($DN:$DN,$GR862+32),"")</f>
      </c>
      <c r="GJ862">
        <f>IF($GS862&gt;=33,INDEX($DN:$DN,$GR862+33),"")</f>
      </c>
      <c r="GK862">
        <f>IF($GS862&gt;=34,INDEX($DN:$DN,$GR862+34),"")</f>
      </c>
      <c r="GL862">
        <f>IF($GS862&gt;=35,INDEX($DN:$DN,$GR862+35),"")</f>
      </c>
      <c r="GM862">
        <f>IF($GS862&gt;=36,INDEX($DN:$DN,$GR862+36),"")</f>
      </c>
      <c r="GN862">
        <f>IF($GS862&gt;=37,INDEX($DN:$DN,$GR862+37),"")</f>
      </c>
      <c r="GO862">
        <f>IF($GS862&gt;=38,INDEX($DN:$DN,$GR862+38),"")</f>
      </c>
      <c r="GP862">
        <f>IF($GS862&gt;=39,INDEX($DN:$DN,$GR862+39),"")</f>
      </c>
      <c r="GQ862">
        <f>IF($GS862&gt;=40,INDEX($DN:$DN,$GR862+40),"")</f>
      </c>
      <c r="GR862">
        <f>IFERROR(MATCH($DL862,$DM$2:$DM$148,0)+1,0)</f>
      </c>
      <c r="GS862">
        <f>IFERROR(INDEX($DO$2:$DO$148,MATCH($DL862,$DM$2:$DM$148,0)),0)</f>
      </c>
      <c r="GT862">
        <f>IFERROR(MATCH($Z862,$DP$862:$FC$862,0),0)</f>
      </c>
      <c r="GU862">
        <f>IF($GT862&gt;0,INDEX($FD$862:$GQ$862,$GT862),"")</f>
      </c>
      <c r="GX862">
        <f>IF($JG862&gt;=1,INDEX($GV:$GV,$JF862+1),"")</f>
      </c>
      <c r="GY862">
        <f>IF($JG862&gt;=2,INDEX($GV:$GV,$JF862+2),"")</f>
      </c>
      <c r="GZ862">
        <f>IF($JG862&gt;=3,INDEX($GV:$GV,$JF862+3),"")</f>
      </c>
      <c r="HA862">
        <f>IF($JG862&gt;=4,INDEX($GV:$GV,$JF862+4),"")</f>
      </c>
      <c r="HB862">
        <f>IF($JG862&gt;=5,INDEX($GV:$GV,$JF862+5),"")</f>
      </c>
      <c r="HC862">
        <f>IF($JG862&gt;=6,INDEX($GV:$GV,$JF862+6),"")</f>
      </c>
      <c r="HD862">
        <f>IF($JG862&gt;=7,INDEX($GV:$GV,$JF862+7),"")</f>
      </c>
      <c r="HE862">
        <f>IF($JG862&gt;=8,INDEX($GV:$GV,$JF862+8),"")</f>
      </c>
      <c r="HF862">
        <f>IF($JG862&gt;=9,INDEX($GV:$GV,$JF862+9),"")</f>
      </c>
      <c r="HG862">
        <f>IF($JG862&gt;=10,INDEX($GV:$GV,$JF862+10),"")</f>
      </c>
      <c r="HH862">
        <f>IF($JG862&gt;=11,INDEX($GV:$GV,$JF862+11),"")</f>
      </c>
      <c r="HI862">
        <f>IF($JG862&gt;=12,INDEX($GV:$GV,$JF862+12),"")</f>
      </c>
      <c r="HJ862">
        <f>IF($JG862&gt;=13,INDEX($GV:$GV,$JF862+13),"")</f>
      </c>
      <c r="HK862">
        <f>IF($JG862&gt;=14,INDEX($GV:$GV,$JF862+14),"")</f>
      </c>
      <c r="HL862">
        <f>IF($JG862&gt;=15,INDEX($GV:$GV,$JF862+15),"")</f>
      </c>
      <c r="HM862">
        <f>IF($JG862&gt;=16,INDEX($GV:$GV,$JF862+16),"")</f>
      </c>
      <c r="HN862">
        <f>IF($JG862&gt;=17,INDEX($GV:$GV,$JF862+17),"")</f>
      </c>
      <c r="HO862">
        <f>IF($JG862&gt;=18,INDEX($GV:$GV,$JF862+18),"")</f>
      </c>
      <c r="HP862">
        <f>IF($JG862&gt;=19,INDEX($GV:$GV,$JF862+19),"")</f>
      </c>
      <c r="HQ862">
        <f>IF($JG862&gt;=20,INDEX($GV:$GV,$JF862+20),"")</f>
      </c>
      <c r="HR862">
        <f>IF($JG862&gt;=21,INDEX($GV:$GV,$JF862+21),"")</f>
      </c>
      <c r="HS862">
        <f>IF($JG862&gt;=22,INDEX($GV:$GV,$JF862+22),"")</f>
      </c>
      <c r="HT862">
        <f>IF($JG862&gt;=23,INDEX($GV:$GV,$JF862+23),"")</f>
      </c>
      <c r="HU862">
        <f>IF($JG862&gt;=24,INDEX($GV:$GV,$JF862+24),"")</f>
      </c>
      <c r="HV862">
        <f>IF($JG862&gt;=25,INDEX($GV:$GV,$JF862+25),"")</f>
      </c>
      <c r="HW862">
        <f>IF($JG862&gt;=26,INDEX($GV:$GV,$JF862+26),"")</f>
      </c>
      <c r="HX862">
        <f>IF($JG862&gt;=27,INDEX($GV:$GV,$JF862+27),"")</f>
      </c>
      <c r="HY862">
        <f>IF($JG862&gt;=28,INDEX($GV:$GV,$JF862+28),"")</f>
      </c>
      <c r="HZ862">
        <f>IF($JG862&gt;=29,INDEX($GV:$GV,$JF862+29),"")</f>
      </c>
      <c r="IA862">
        <f>IF($JG862&gt;=30,INDEX($GV:$GV,$JF862+30),"")</f>
      </c>
      <c r="IB862">
        <f>IF($JG862&gt;=31,INDEX($GV:$GV,$JF862+31),"")</f>
      </c>
      <c r="IC862">
        <f>IF($JG862&gt;=32,INDEX($GV:$GV,$JF862+32),"")</f>
      </c>
      <c r="ID862">
        <f>IF($JG862&gt;=33,INDEX($GV:$GV,$JF862+33),"")</f>
      </c>
      <c r="IE862">
        <f>IF($JG862&gt;=34,INDEX($GV:$GV,$JF862+34),"")</f>
      </c>
      <c r="IF862">
        <f>IF($JG862&gt;=35,INDEX($GV:$GV,$JF862+35),"")</f>
      </c>
      <c r="IG862">
        <f>IF($JG862&gt;=36,INDEX($GV:$GV,$JF862+36),"")</f>
      </c>
      <c r="IH862">
        <f>IF($JG862&gt;=37,INDEX($GV:$GV,$JF862+37),"")</f>
      </c>
      <c r="II862">
        <f>IF($JG862&gt;=38,INDEX($GV:$GV,$JF862+38),"")</f>
      </c>
      <c r="IJ862">
        <f>IF($JG862&gt;=39,INDEX($GV:$GV,$JF862+39),"")</f>
      </c>
      <c r="IK862">
        <f>IF($JG862&gt;=40,INDEX($GV:$GV,$JF862+40),"")</f>
      </c>
      <c r="IL862">
        <f>IF($JG862&gt;=41,INDEX($GV:$GV,$JF862+41),"")</f>
      </c>
      <c r="IM862">
        <f>IF($JG862&gt;=42,INDEX($GV:$GV,$JF862+42),"")</f>
      </c>
      <c r="IN862">
        <f>IF($JG862&gt;=43,INDEX($GV:$GV,$JF862+43),"")</f>
      </c>
      <c r="IO862">
        <f>IF($JG862&gt;=44,INDEX($GV:$GV,$JF862+44),"")</f>
      </c>
      <c r="IP862">
        <f>IF($JG862&gt;=45,INDEX($GV:$GV,$JF862+45),"")</f>
      </c>
      <c r="IQ862">
        <f>IF($JG862&gt;=46,INDEX($GV:$GV,$JF862+46),"")</f>
      </c>
      <c r="IR862">
        <f>IF($JG862&gt;=47,INDEX($GV:$GV,$JF862+47),"")</f>
      </c>
      <c r="IS862">
        <f>IF($JG862&gt;=48,INDEX($GV:$GV,$JF862+48),"")</f>
      </c>
      <c r="IT862">
        <f>IF($JG862&gt;=49,INDEX($GV:$GV,$JF862+49),"")</f>
      </c>
      <c r="IU862">
        <f>IF($JG862&gt;=50,INDEX($GV:$GV,$JF862+50),"")</f>
      </c>
      <c r="IV862">
        <f>IF($JG862&gt;=51,INDEX($GV:$GV,$JF862+51),"")</f>
      </c>
      <c r="IW862">
        <f>IF($JG862&gt;=52,INDEX($GV:$GV,$JF862+52),"")</f>
      </c>
      <c r="IX862">
        <f>IF($JG862&gt;=53,INDEX($GV:$GV,$JF862+53),"")</f>
      </c>
      <c r="IY862">
        <f>IF($JG862&gt;=54,INDEX($GV:$GV,$JF862+54),"")</f>
      </c>
      <c r="IZ862">
        <f>IF($JG862&gt;=55,INDEX($GV:$GV,$JF862+55),"")</f>
      </c>
      <c r="JA862">
        <f>IF($JG862&gt;=56,INDEX($GV:$GV,$JF862+56),"")</f>
      </c>
      <c r="JB862">
        <f>IF($JG862&gt;=57,INDEX($GV:$GV,$JF862+57),"")</f>
      </c>
      <c r="JC862">
        <f>IF($JG862&gt;=58,INDEX($GV:$GV,$JF862+58),"")</f>
      </c>
      <c r="JD862">
        <f>IF($JG862&gt;=59,INDEX($GV:$GV,$JF862+59),"")</f>
      </c>
      <c r="JE862">
        <f>IF($JG862&gt;=60,INDEX($GV:$GV,$JF862+60),"")</f>
      </c>
      <c r="JF862">
        <f>IFERROR(MATCH($GU862,$GV$2:$GV$322,0)+1,0)</f>
      </c>
      <c r="JG862">
        <f>IFERROR(INDEX($GW$2:$GW$322,MATCH($GU862,$GV$2:$GV$322,0)),0)</f>
      </c>
      <c r="JH862" t="s">
        <v>44</v>
      </c>
      <c r="JI862" t="s">
        <v>44</v>
      </c>
    </row>
    <row r="863" spans="1:269" x14ac:dyDescent="0.25">
      <c r="R863">
        <f>IF(OR($U863="",$Q863=""),"",IFERROR($U863/$Q863,0))</f>
      </c>
      <c r="S863">
        <f>IF($U863="","",
SUM($T863,$V863,$AA863,$W863,$Y863)*
(1-IF($AB863="",0,VALUE($AB863)/100)))</f>
      </c>
      <c r="T863">
        <f>IF($U863="","",$U863)</f>
      </c>
      <c r="V863">
        <f>IF($U863="","",
IF($O863="","",
IF(ISNUMBER(SEARCH("exempt",LOWER($O863))),0,
$U863*(VALUE(SUBSTITUTE($O863,"%",""))/100))))</f>
      </c>
      <c r="AC863">
        <f>IFERROR(IF(FIND(" - ",$K863)&gt;0,MID($K863,FIND(" - ",$K863)+3,LEN($K863)),""),"")</f>
      </c>
      <c r="AL863" t="s">
        <v>1915</v>
      </c>
      <c r="AT863">
        <f>IFERROR(LEFT($K863,FIND(" - ",$K863)-1),$K863)</f>
      </c>
      <c r="AW863">
        <f>IF($CL863&gt;=1,INDEX($AU:$AU,$CK863+1),"")</f>
      </c>
      <c r="AX863">
        <f>IF($CL863&gt;=2,INDEX($AU:$AU,$CK863+2),"")</f>
      </c>
      <c r="AY863">
        <f>IF($CL863&gt;=3,INDEX($AU:$AU,$CK863+3),"")</f>
      </c>
      <c r="AZ863">
        <f>IF($CL863&gt;=4,INDEX($AU:$AU,$CK863+4),"")</f>
      </c>
      <c r="BA863">
        <f>IF($CL863&gt;=5,INDEX($AU:$AU,$CK863+5),"")</f>
      </c>
      <c r="BB863">
        <f>IF($CL863&gt;=6,INDEX($AU:$AU,$CK863+6),"")</f>
      </c>
      <c r="BC863">
        <f>IF($CL863&gt;=7,INDEX($AU:$AU,$CK863+7),"")</f>
      </c>
      <c r="BD863">
        <f>IF($CL863&gt;=8,INDEX($AU:$AU,$CK863+8),"")</f>
      </c>
      <c r="BE863">
        <f>IF($CL863&gt;=9,INDEX($AU:$AU,$CK863+9),"")</f>
      </c>
      <c r="BF863">
        <f>IF($CL863&gt;=10,INDEX($AU:$AU,$CK863+10),"")</f>
      </c>
      <c r="BG863">
        <f>IF($CL863&gt;=11,INDEX($AU:$AU,$CK863+11),"")</f>
      </c>
      <c r="BH863">
        <f>IF($CL863&gt;=12,INDEX($AU:$AU,$CK863+12),"")</f>
      </c>
      <c r="BI863">
        <f>IF($CL863&gt;=13,INDEX($AU:$AU,$CK863+13),"")</f>
      </c>
      <c r="BJ863">
        <f>IF($CL863&gt;=14,INDEX($AU:$AU,$CK863+14),"")</f>
      </c>
      <c r="BK863">
        <f>IF($CL863&gt;=15,INDEX($AU:$AU,$CK863+15),"")</f>
      </c>
      <c r="BL863">
        <f>IF($CL863&gt;=16,INDEX($AU:$AU,$CK863+16),"")</f>
      </c>
      <c r="BM863">
        <f>IF($CL863&gt;=17,INDEX($AU:$AU,$CK863+17),"")</f>
      </c>
      <c r="BN863">
        <f>IF($CL863&gt;=18,INDEX($AU:$AU,$CK863+18),"")</f>
      </c>
      <c r="BO863">
        <f>IF($CL863&gt;=19,INDEX($AU:$AU,$CK863+19),"")</f>
      </c>
      <c r="BP863">
        <f>IF($CL863&gt;=20,INDEX($AU:$AU,$CK863+20),"")</f>
      </c>
      <c r="BQ863">
        <f>IF($CL863&gt;=21,INDEX($AU:$AU,$CK863+21),"")</f>
      </c>
      <c r="BR863">
        <f>IF($CL863&gt;=22,INDEX($AU:$AU,$CK863+22),"")</f>
      </c>
      <c r="BS863">
        <f>IF($CL863&gt;=23,INDEX($AU:$AU,$CK863+23),"")</f>
      </c>
      <c r="BT863">
        <f>IF($CL863&gt;=24,INDEX($AU:$AU,$CK863+24),"")</f>
      </c>
      <c r="BU863">
        <f>IF($CL863&gt;=25,INDEX($AU:$AU,$CK863+25),"")</f>
      </c>
      <c r="BV863">
        <f>IF($CL863&gt;=26,INDEX($AU:$AU,$CK863+26),"")</f>
      </c>
      <c r="BW863">
        <f>IF($CL863&gt;=27,INDEX($AU:$AU,$CK863+27),"")</f>
      </c>
      <c r="BX863">
        <f>IF($CL863&gt;=28,INDEX($AU:$AU,$CK863+28),"")</f>
      </c>
      <c r="BY863">
        <f>IF($CL863&gt;=29,INDEX($AU:$AU,$CK863+29),"")</f>
      </c>
      <c r="BZ863">
        <f>IF($CL863&gt;=30,INDEX($AU:$AU,$CK863+30),"")</f>
      </c>
      <c r="CA863">
        <f>IF($CL863&gt;=31,INDEX($AU:$AU,$CK863+31),"")</f>
      </c>
      <c r="CB863">
        <f>IF($CL863&gt;=32,INDEX($AU:$AU,$CK863+32),"")</f>
      </c>
      <c r="CC863">
        <f>IF($CL863&gt;=33,INDEX($AU:$AU,$CK863+33),"")</f>
      </c>
      <c r="CD863">
        <f>IF($CL863&gt;=34,INDEX($AU:$AU,$CK863+34),"")</f>
      </c>
      <c r="CE863">
        <f>IF($CL863&gt;=35,INDEX($AU:$AU,$CK863+35),"")</f>
      </c>
      <c r="CF863">
        <f>IF($CL863&gt;=36,INDEX($AU:$AU,$CK863+36),"")</f>
      </c>
      <c r="CG863">
        <f>IF($CL863&gt;=37,INDEX($AU:$AU,$CK863+37),"")</f>
      </c>
      <c r="CH863">
        <f>IF($CL863&gt;=38,INDEX($AU:$AU,$CK863+38),"")</f>
      </c>
      <c r="CI863">
        <f>IF($CL863&gt;=39,INDEX($AU:$AU,$CK863+39),"")</f>
      </c>
      <c r="CJ863">
        <f>IF($CL863&gt;=40,INDEX($AU:$AU,$CK863+40),"")</f>
      </c>
      <c r="CK863">
        <f>IFERROR(MATCH($AT863,$AU$2:$AU$133,0)+1,0)</f>
      </c>
      <c r="CL863">
        <f>IFERROR(INDEX($AV$2:$AV$133,MATCH($AT863,$AU$2:$AU$133,0)),0)</f>
      </c>
      <c r="CM863">
        <f>IFERROR(LEFT($L863,FIND(" - ",$L863)-1),$L863)</f>
      </c>
      <c r="CN863" t="s">
        <v>149</v>
      </c>
      <c r="CP863">
        <f>IF($DK863&gt;=1,INDEX($CN:$CN,$DJ863+1),"")</f>
      </c>
      <c r="CQ863">
        <f>IF($DK863&gt;=2,INDEX($CN:$CN,$DJ863+2),"")</f>
      </c>
      <c r="CR863">
        <f>IF($DK863&gt;=3,INDEX($CN:$CN,$DJ863+3),"")</f>
      </c>
      <c r="CS863">
        <f>IF($DK863&gt;=4,INDEX($CN:$CN,$DJ863+4),"")</f>
      </c>
      <c r="CT863">
        <f>IF($DK863&gt;=5,INDEX($CN:$CN,$DJ863+5),"")</f>
      </c>
      <c r="CU863">
        <f>IF($DK863&gt;=6,INDEX($CN:$CN,$DJ863+6),"")</f>
      </c>
      <c r="CV863">
        <f>IF($DK863&gt;=7,INDEX($CN:$CN,$DJ863+7),"")</f>
      </c>
      <c r="CW863">
        <f>IF($DK863&gt;=8,INDEX($CN:$CN,$DJ863+8),"")</f>
      </c>
      <c r="CX863">
        <f>IF($DK863&gt;=9,INDEX($CN:$CN,$DJ863+9),"")</f>
      </c>
      <c r="CY863">
        <f>IF($DK863&gt;=10,INDEX($CN:$CN,$DJ863+10),"")</f>
      </c>
      <c r="CZ863">
        <f>IF($DK863&gt;=11,INDEX($CN:$CN,$DJ863+11),"")</f>
      </c>
      <c r="DA863">
        <f>IF($DK863&gt;=12,INDEX($CN:$CN,$DJ863+12),"")</f>
      </c>
      <c r="DB863">
        <f>IF($DK863&gt;=13,INDEX($CN:$CN,$DJ863+13),"")</f>
      </c>
      <c r="DC863">
        <f>IF($DK863&gt;=14,INDEX($CN:$CN,$DJ863+14),"")</f>
      </c>
      <c r="DD863">
        <f>IF($DK863&gt;=15,INDEX($CN:$CN,$DJ863+15),"")</f>
      </c>
      <c r="DE863">
        <f>IF($DK863&gt;=16,INDEX($CN:$CN,$DJ863+16),"")</f>
      </c>
      <c r="DF863">
        <f>IF($DK863&gt;=17,INDEX($CN:$CN,$DJ863+17),"")</f>
      </c>
      <c r="DG863">
        <f>IF($DK863&gt;=18,INDEX($CN:$CN,$DJ863+18),"")</f>
      </c>
      <c r="DH863">
        <f>IF($DK863&gt;=19,INDEX($CN:$CN,$DJ863+19),"")</f>
      </c>
      <c r="DI863">
        <f>IF($DK863&gt;=20,INDEX($CN:$CN,$DJ863+20),"")</f>
      </c>
      <c r="DJ863">
        <f>IFERROR(MATCH($CM863,$CN$2:$CN$1089,0)+1,0)</f>
      </c>
      <c r="DK863">
        <f>IFERROR(INDEX($CO$2:$CO$1089,MATCH($CM863,$CN$2:$CN$1089,0)),0)</f>
      </c>
      <c r="DL863">
        <f>IFERROR(INDEX($AS:$AS,MATCH($O863,$AR:$AR,0))&amp;"","")</f>
      </c>
      <c r="DP863">
        <f>IF($GS863&gt;=1,INDEX($DM:$DM,$GR863+1),"")</f>
      </c>
      <c r="DQ863">
        <f>IF($GS863&gt;=2,INDEX($DM:$DM,$GR863+2),"")</f>
      </c>
      <c r="DR863">
        <f>IF($GS863&gt;=3,INDEX($DM:$DM,$GR863+3),"")</f>
      </c>
      <c r="DS863">
        <f>IF($GS863&gt;=4,INDEX($DM:$DM,$GR863+4),"")</f>
      </c>
      <c r="DT863">
        <f>IF($GS863&gt;=5,INDEX($DM:$DM,$GR863+5),"")</f>
      </c>
      <c r="DU863">
        <f>IF($GS863&gt;=6,INDEX($DM:$DM,$GR863+6),"")</f>
      </c>
      <c r="DV863">
        <f>IF($GS863&gt;=7,INDEX($DM:$DM,$GR863+7),"")</f>
      </c>
      <c r="DW863">
        <f>IF($GS863&gt;=8,INDEX($DM:$DM,$GR863+8),"")</f>
      </c>
      <c r="DX863">
        <f>IF($GS863&gt;=9,INDEX($DM:$DM,$GR863+9),"")</f>
      </c>
      <c r="DY863">
        <f>IF($GS863&gt;=10,INDEX($DM:$DM,$GR863+10),"")</f>
      </c>
      <c r="DZ863">
        <f>IF($GS863&gt;=11,INDEX($DM:$DM,$GR863+11),"")</f>
      </c>
      <c r="EA863">
        <f>IF($GS863&gt;=12,INDEX($DM:$DM,$GR863+12),"")</f>
      </c>
      <c r="EB863">
        <f>IF($GS863&gt;=13,INDEX($DM:$DM,$GR863+13),"")</f>
      </c>
      <c r="EC863">
        <f>IF($GS863&gt;=14,INDEX($DM:$DM,$GR863+14),"")</f>
      </c>
      <c r="ED863">
        <f>IF($GS863&gt;=15,INDEX($DM:$DM,$GR863+15),"")</f>
      </c>
      <c r="EE863">
        <f>IF($GS863&gt;=16,INDEX($DM:$DM,$GR863+16),"")</f>
      </c>
      <c r="EF863">
        <f>IF($GS863&gt;=17,INDEX($DM:$DM,$GR863+17),"")</f>
      </c>
      <c r="EG863">
        <f>IF($GS863&gt;=18,INDEX($DM:$DM,$GR863+18),"")</f>
      </c>
      <c r="EH863">
        <f>IF($GS863&gt;=19,INDEX($DM:$DM,$GR863+19),"")</f>
      </c>
      <c r="EI863">
        <f>IF($GS863&gt;=20,INDEX($DM:$DM,$GR863+20),"")</f>
      </c>
      <c r="EJ863">
        <f>IF($GS863&gt;=21,INDEX($DM:$DM,$GR863+21),"")</f>
      </c>
      <c r="EK863">
        <f>IF($GS863&gt;=22,INDEX($DM:$DM,$GR863+22),"")</f>
      </c>
      <c r="EL863">
        <f>IF($GS863&gt;=23,INDEX($DM:$DM,$GR863+23),"")</f>
      </c>
      <c r="EM863">
        <f>IF($GS863&gt;=24,INDEX($DM:$DM,$GR863+24),"")</f>
      </c>
      <c r="EN863">
        <f>IF($GS863&gt;=25,INDEX($DM:$DM,$GR863+25),"")</f>
      </c>
      <c r="EO863">
        <f>IF($GS863&gt;=26,INDEX($DM:$DM,$GR863+26),"")</f>
      </c>
      <c r="EP863">
        <f>IF($GS863&gt;=27,INDEX($DM:$DM,$GR863+27),"")</f>
      </c>
      <c r="EQ863">
        <f>IF($GS863&gt;=28,INDEX($DM:$DM,$GR863+28),"")</f>
      </c>
      <c r="ER863">
        <f>IF($GS863&gt;=29,INDEX($DM:$DM,$GR863+29),"")</f>
      </c>
      <c r="ES863">
        <f>IF($GS863&gt;=30,INDEX($DM:$DM,$GR863+30),"")</f>
      </c>
      <c r="ET863">
        <f>IF($GS863&gt;=31,INDEX($DM:$DM,$GR863+31),"")</f>
      </c>
      <c r="EU863">
        <f>IF($GS863&gt;=32,INDEX($DM:$DM,$GR863+32),"")</f>
      </c>
      <c r="EV863">
        <f>IF($GS863&gt;=33,INDEX($DM:$DM,$GR863+33),"")</f>
      </c>
      <c r="EW863">
        <f>IF($GS863&gt;=34,INDEX($DM:$DM,$GR863+34),"")</f>
      </c>
      <c r="EX863">
        <f>IF($GS863&gt;=35,INDEX($DM:$DM,$GR863+35),"")</f>
      </c>
      <c r="EY863">
        <f>IF($GS863&gt;=36,INDEX($DM:$DM,$GR863+36),"")</f>
      </c>
      <c r="EZ863">
        <f>IF($GS863&gt;=37,INDEX($DM:$DM,$GR863+37),"")</f>
      </c>
      <c r="FA863">
        <f>IF($GS863&gt;=38,INDEX($DM:$DM,$GR863+38),"")</f>
      </c>
      <c r="FB863">
        <f>IF($GS863&gt;=39,INDEX($DM:$DM,$GR863+39),"")</f>
      </c>
      <c r="FC863">
        <f>IF($GS863&gt;=40,INDEX($DM:$DM,$GR863+40),"")</f>
      </c>
      <c r="FD863">
        <f>IF($GS863&gt;=1,INDEX($DN:$DN,$GR863+1),"")</f>
      </c>
      <c r="FE863">
        <f>IF($GS863&gt;=2,INDEX($DN:$DN,$GR863+2),"")</f>
      </c>
      <c r="FF863">
        <f>IF($GS863&gt;=3,INDEX($DN:$DN,$GR863+3),"")</f>
      </c>
      <c r="FG863">
        <f>IF($GS863&gt;=4,INDEX($DN:$DN,$GR863+4),"")</f>
      </c>
      <c r="FH863">
        <f>IF($GS863&gt;=5,INDEX($DN:$DN,$GR863+5),"")</f>
      </c>
      <c r="FI863">
        <f>IF($GS863&gt;=6,INDEX($DN:$DN,$GR863+6),"")</f>
      </c>
      <c r="FJ863">
        <f>IF($GS863&gt;=7,INDEX($DN:$DN,$GR863+7),"")</f>
      </c>
      <c r="FK863">
        <f>IF($GS863&gt;=8,INDEX($DN:$DN,$GR863+8),"")</f>
      </c>
      <c r="FL863">
        <f>IF($GS863&gt;=9,INDEX($DN:$DN,$GR863+9),"")</f>
      </c>
      <c r="FM863">
        <f>IF($GS863&gt;=10,INDEX($DN:$DN,$GR863+10),"")</f>
      </c>
      <c r="FN863">
        <f>IF($GS863&gt;=11,INDEX($DN:$DN,$GR863+11),"")</f>
      </c>
      <c r="FO863">
        <f>IF($GS863&gt;=12,INDEX($DN:$DN,$GR863+12),"")</f>
      </c>
      <c r="FP863">
        <f>IF($GS863&gt;=13,INDEX($DN:$DN,$GR863+13),"")</f>
      </c>
      <c r="FQ863">
        <f>IF($GS863&gt;=14,INDEX($DN:$DN,$GR863+14),"")</f>
      </c>
      <c r="FR863">
        <f>IF($GS863&gt;=15,INDEX($DN:$DN,$GR863+15),"")</f>
      </c>
      <c r="FS863">
        <f>IF($GS863&gt;=16,INDEX($DN:$DN,$GR863+16),"")</f>
      </c>
      <c r="FT863">
        <f>IF($GS863&gt;=17,INDEX($DN:$DN,$GR863+17),"")</f>
      </c>
      <c r="FU863">
        <f>IF($GS863&gt;=18,INDEX($DN:$DN,$GR863+18),"")</f>
      </c>
      <c r="FV863">
        <f>IF($GS863&gt;=19,INDEX($DN:$DN,$GR863+19),"")</f>
      </c>
      <c r="FW863">
        <f>IF($GS863&gt;=20,INDEX($DN:$DN,$GR863+20),"")</f>
      </c>
      <c r="FX863">
        <f>IF($GS863&gt;=21,INDEX($DN:$DN,$GR863+21),"")</f>
      </c>
      <c r="FY863">
        <f>IF($GS863&gt;=22,INDEX($DN:$DN,$GR863+22),"")</f>
      </c>
      <c r="FZ863">
        <f>IF($GS863&gt;=23,INDEX($DN:$DN,$GR863+23),"")</f>
      </c>
      <c r="GA863">
        <f>IF($GS863&gt;=24,INDEX($DN:$DN,$GR863+24),"")</f>
      </c>
      <c r="GB863">
        <f>IF($GS863&gt;=25,INDEX($DN:$DN,$GR863+25),"")</f>
      </c>
      <c r="GC863">
        <f>IF($GS863&gt;=26,INDEX($DN:$DN,$GR863+26),"")</f>
      </c>
      <c r="GD863">
        <f>IF($GS863&gt;=27,INDEX($DN:$DN,$GR863+27),"")</f>
      </c>
      <c r="GE863">
        <f>IF($GS863&gt;=28,INDEX($DN:$DN,$GR863+28),"")</f>
      </c>
      <c r="GF863">
        <f>IF($GS863&gt;=29,INDEX($DN:$DN,$GR863+29),"")</f>
      </c>
      <c r="GG863">
        <f>IF($GS863&gt;=30,INDEX($DN:$DN,$GR863+30),"")</f>
      </c>
      <c r="GH863">
        <f>IF($GS863&gt;=31,INDEX($DN:$DN,$GR863+31),"")</f>
      </c>
      <c r="GI863">
        <f>IF($GS863&gt;=32,INDEX($DN:$DN,$GR863+32),"")</f>
      </c>
      <c r="GJ863">
        <f>IF($GS863&gt;=33,INDEX($DN:$DN,$GR863+33),"")</f>
      </c>
      <c r="GK863">
        <f>IF($GS863&gt;=34,INDEX($DN:$DN,$GR863+34),"")</f>
      </c>
      <c r="GL863">
        <f>IF($GS863&gt;=35,INDEX($DN:$DN,$GR863+35),"")</f>
      </c>
      <c r="GM863">
        <f>IF($GS863&gt;=36,INDEX($DN:$DN,$GR863+36),"")</f>
      </c>
      <c r="GN863">
        <f>IF($GS863&gt;=37,INDEX($DN:$DN,$GR863+37),"")</f>
      </c>
      <c r="GO863">
        <f>IF($GS863&gt;=38,INDEX($DN:$DN,$GR863+38),"")</f>
      </c>
      <c r="GP863">
        <f>IF($GS863&gt;=39,INDEX($DN:$DN,$GR863+39),"")</f>
      </c>
      <c r="GQ863">
        <f>IF($GS863&gt;=40,INDEX($DN:$DN,$GR863+40),"")</f>
      </c>
      <c r="GR863">
        <f>IFERROR(MATCH($DL863,$DM$2:$DM$148,0)+1,0)</f>
      </c>
      <c r="GS863">
        <f>IFERROR(INDEX($DO$2:$DO$148,MATCH($DL863,$DM$2:$DM$148,0)),0)</f>
      </c>
      <c r="GT863">
        <f>IFERROR(MATCH($Z863,$DP$863:$FC$863,0),0)</f>
      </c>
      <c r="GU863">
        <f>IF($GT863&gt;0,INDEX($FD$863:$GQ$863,$GT863),"")</f>
      </c>
      <c r="GX863">
        <f>IF($JG863&gt;=1,INDEX($GV:$GV,$JF863+1),"")</f>
      </c>
      <c r="GY863">
        <f>IF($JG863&gt;=2,INDEX($GV:$GV,$JF863+2),"")</f>
      </c>
      <c r="GZ863">
        <f>IF($JG863&gt;=3,INDEX($GV:$GV,$JF863+3),"")</f>
      </c>
      <c r="HA863">
        <f>IF($JG863&gt;=4,INDEX($GV:$GV,$JF863+4),"")</f>
      </c>
      <c r="HB863">
        <f>IF($JG863&gt;=5,INDEX($GV:$GV,$JF863+5),"")</f>
      </c>
      <c r="HC863">
        <f>IF($JG863&gt;=6,INDEX($GV:$GV,$JF863+6),"")</f>
      </c>
      <c r="HD863">
        <f>IF($JG863&gt;=7,INDEX($GV:$GV,$JF863+7),"")</f>
      </c>
      <c r="HE863">
        <f>IF($JG863&gt;=8,INDEX($GV:$GV,$JF863+8),"")</f>
      </c>
      <c r="HF863">
        <f>IF($JG863&gt;=9,INDEX($GV:$GV,$JF863+9),"")</f>
      </c>
      <c r="HG863">
        <f>IF($JG863&gt;=10,INDEX($GV:$GV,$JF863+10),"")</f>
      </c>
      <c r="HH863">
        <f>IF($JG863&gt;=11,INDEX($GV:$GV,$JF863+11),"")</f>
      </c>
      <c r="HI863">
        <f>IF($JG863&gt;=12,INDEX($GV:$GV,$JF863+12),"")</f>
      </c>
      <c r="HJ863">
        <f>IF($JG863&gt;=13,INDEX($GV:$GV,$JF863+13),"")</f>
      </c>
      <c r="HK863">
        <f>IF($JG863&gt;=14,INDEX($GV:$GV,$JF863+14),"")</f>
      </c>
      <c r="HL863">
        <f>IF($JG863&gt;=15,INDEX($GV:$GV,$JF863+15),"")</f>
      </c>
      <c r="HM863">
        <f>IF($JG863&gt;=16,INDEX($GV:$GV,$JF863+16),"")</f>
      </c>
      <c r="HN863">
        <f>IF($JG863&gt;=17,INDEX($GV:$GV,$JF863+17),"")</f>
      </c>
      <c r="HO863">
        <f>IF($JG863&gt;=18,INDEX($GV:$GV,$JF863+18),"")</f>
      </c>
      <c r="HP863">
        <f>IF($JG863&gt;=19,INDEX($GV:$GV,$JF863+19),"")</f>
      </c>
      <c r="HQ863">
        <f>IF($JG863&gt;=20,INDEX($GV:$GV,$JF863+20),"")</f>
      </c>
      <c r="HR863">
        <f>IF($JG863&gt;=21,INDEX($GV:$GV,$JF863+21),"")</f>
      </c>
      <c r="HS863">
        <f>IF($JG863&gt;=22,INDEX($GV:$GV,$JF863+22),"")</f>
      </c>
      <c r="HT863">
        <f>IF($JG863&gt;=23,INDEX($GV:$GV,$JF863+23),"")</f>
      </c>
      <c r="HU863">
        <f>IF($JG863&gt;=24,INDEX($GV:$GV,$JF863+24),"")</f>
      </c>
      <c r="HV863">
        <f>IF($JG863&gt;=25,INDEX($GV:$GV,$JF863+25),"")</f>
      </c>
      <c r="HW863">
        <f>IF($JG863&gt;=26,INDEX($GV:$GV,$JF863+26),"")</f>
      </c>
      <c r="HX863">
        <f>IF($JG863&gt;=27,INDEX($GV:$GV,$JF863+27),"")</f>
      </c>
      <c r="HY863">
        <f>IF($JG863&gt;=28,INDEX($GV:$GV,$JF863+28),"")</f>
      </c>
      <c r="HZ863">
        <f>IF($JG863&gt;=29,INDEX($GV:$GV,$JF863+29),"")</f>
      </c>
      <c r="IA863">
        <f>IF($JG863&gt;=30,INDEX($GV:$GV,$JF863+30),"")</f>
      </c>
      <c r="IB863">
        <f>IF($JG863&gt;=31,INDEX($GV:$GV,$JF863+31),"")</f>
      </c>
      <c r="IC863">
        <f>IF($JG863&gt;=32,INDEX($GV:$GV,$JF863+32),"")</f>
      </c>
      <c r="ID863">
        <f>IF($JG863&gt;=33,INDEX($GV:$GV,$JF863+33),"")</f>
      </c>
      <c r="IE863">
        <f>IF($JG863&gt;=34,INDEX($GV:$GV,$JF863+34),"")</f>
      </c>
      <c r="IF863">
        <f>IF($JG863&gt;=35,INDEX($GV:$GV,$JF863+35),"")</f>
      </c>
      <c r="IG863">
        <f>IF($JG863&gt;=36,INDEX($GV:$GV,$JF863+36),"")</f>
      </c>
      <c r="IH863">
        <f>IF($JG863&gt;=37,INDEX($GV:$GV,$JF863+37),"")</f>
      </c>
      <c r="II863">
        <f>IF($JG863&gt;=38,INDEX($GV:$GV,$JF863+38),"")</f>
      </c>
      <c r="IJ863">
        <f>IF($JG863&gt;=39,INDEX($GV:$GV,$JF863+39),"")</f>
      </c>
      <c r="IK863">
        <f>IF($JG863&gt;=40,INDEX($GV:$GV,$JF863+40),"")</f>
      </c>
      <c r="IL863">
        <f>IF($JG863&gt;=41,INDEX($GV:$GV,$JF863+41),"")</f>
      </c>
      <c r="IM863">
        <f>IF($JG863&gt;=42,INDEX($GV:$GV,$JF863+42),"")</f>
      </c>
      <c r="IN863">
        <f>IF($JG863&gt;=43,INDEX($GV:$GV,$JF863+43),"")</f>
      </c>
      <c r="IO863">
        <f>IF($JG863&gt;=44,INDEX($GV:$GV,$JF863+44),"")</f>
      </c>
      <c r="IP863">
        <f>IF($JG863&gt;=45,INDEX($GV:$GV,$JF863+45),"")</f>
      </c>
      <c r="IQ863">
        <f>IF($JG863&gt;=46,INDEX($GV:$GV,$JF863+46),"")</f>
      </c>
      <c r="IR863">
        <f>IF($JG863&gt;=47,INDEX($GV:$GV,$JF863+47),"")</f>
      </c>
      <c r="IS863">
        <f>IF($JG863&gt;=48,INDEX($GV:$GV,$JF863+48),"")</f>
      </c>
      <c r="IT863">
        <f>IF($JG863&gt;=49,INDEX($GV:$GV,$JF863+49),"")</f>
      </c>
      <c r="IU863">
        <f>IF($JG863&gt;=50,INDEX($GV:$GV,$JF863+50),"")</f>
      </c>
      <c r="IV863">
        <f>IF($JG863&gt;=51,INDEX($GV:$GV,$JF863+51),"")</f>
      </c>
      <c r="IW863">
        <f>IF($JG863&gt;=52,INDEX($GV:$GV,$JF863+52),"")</f>
      </c>
      <c r="IX863">
        <f>IF($JG863&gt;=53,INDEX($GV:$GV,$JF863+53),"")</f>
      </c>
      <c r="IY863">
        <f>IF($JG863&gt;=54,INDEX($GV:$GV,$JF863+54),"")</f>
      </c>
      <c r="IZ863">
        <f>IF($JG863&gt;=55,INDEX($GV:$GV,$JF863+55),"")</f>
      </c>
      <c r="JA863">
        <f>IF($JG863&gt;=56,INDEX($GV:$GV,$JF863+56),"")</f>
      </c>
      <c r="JB863">
        <f>IF($JG863&gt;=57,INDEX($GV:$GV,$JF863+57),"")</f>
      </c>
      <c r="JC863">
        <f>IF($JG863&gt;=58,INDEX($GV:$GV,$JF863+58),"")</f>
      </c>
      <c r="JD863">
        <f>IF($JG863&gt;=59,INDEX($GV:$GV,$JF863+59),"")</f>
      </c>
      <c r="JE863">
        <f>IF($JG863&gt;=60,INDEX($GV:$GV,$JF863+60),"")</f>
      </c>
      <c r="JF863">
        <f>IFERROR(MATCH($GU863,$GV$2:$GV$322,0)+1,0)</f>
      </c>
      <c r="JG863">
        <f>IFERROR(INDEX($GW$2:$GW$322,MATCH($GU863,$GV$2:$GV$322,0)),0)</f>
      </c>
      <c r="JH863" t="s">
        <v>44</v>
      </c>
      <c r="JI863" t="s">
        <v>44</v>
      </c>
    </row>
    <row r="864" spans="1:269" x14ac:dyDescent="0.25">
      <c r="R864">
        <f>IF(OR($U864="",$Q864=""),"",IFERROR($U864/$Q864,0))</f>
      </c>
      <c r="S864">
        <f>IF($U864="","",
SUM($T864,$V864,$AA864,$W864,$Y864)*
(1-IF($AB864="",0,VALUE($AB864)/100)))</f>
      </c>
      <c r="T864">
        <f>IF($U864="","",$U864)</f>
      </c>
      <c r="V864">
        <f>IF($U864="","",
IF($O864="","",
IF(ISNUMBER(SEARCH("exempt",LOWER($O864))),0,
$U864*(VALUE(SUBSTITUTE($O864,"%",""))/100))))</f>
      </c>
      <c r="AC864">
        <f>IFERROR(IF(FIND(" - ",$K864)&gt;0,MID($K864,FIND(" - ",$K864)+3,LEN($K864)),""),"")</f>
      </c>
      <c r="AL864" t="s">
        <v>1916</v>
      </c>
      <c r="AT864">
        <f>IFERROR(LEFT($K864,FIND(" - ",$K864)-1),$K864)</f>
      </c>
      <c r="AW864">
        <f>IF($CL864&gt;=1,INDEX($AU:$AU,$CK864+1),"")</f>
      </c>
      <c r="AX864">
        <f>IF($CL864&gt;=2,INDEX($AU:$AU,$CK864+2),"")</f>
      </c>
      <c r="AY864">
        <f>IF($CL864&gt;=3,INDEX($AU:$AU,$CK864+3),"")</f>
      </c>
      <c r="AZ864">
        <f>IF($CL864&gt;=4,INDEX($AU:$AU,$CK864+4),"")</f>
      </c>
      <c r="BA864">
        <f>IF($CL864&gt;=5,INDEX($AU:$AU,$CK864+5),"")</f>
      </c>
      <c r="BB864">
        <f>IF($CL864&gt;=6,INDEX($AU:$AU,$CK864+6),"")</f>
      </c>
      <c r="BC864">
        <f>IF($CL864&gt;=7,INDEX($AU:$AU,$CK864+7),"")</f>
      </c>
      <c r="BD864">
        <f>IF($CL864&gt;=8,INDEX($AU:$AU,$CK864+8),"")</f>
      </c>
      <c r="BE864">
        <f>IF($CL864&gt;=9,INDEX($AU:$AU,$CK864+9),"")</f>
      </c>
      <c r="BF864">
        <f>IF($CL864&gt;=10,INDEX($AU:$AU,$CK864+10),"")</f>
      </c>
      <c r="BG864">
        <f>IF($CL864&gt;=11,INDEX($AU:$AU,$CK864+11),"")</f>
      </c>
      <c r="BH864">
        <f>IF($CL864&gt;=12,INDEX($AU:$AU,$CK864+12),"")</f>
      </c>
      <c r="BI864">
        <f>IF($CL864&gt;=13,INDEX($AU:$AU,$CK864+13),"")</f>
      </c>
      <c r="BJ864">
        <f>IF($CL864&gt;=14,INDEX($AU:$AU,$CK864+14),"")</f>
      </c>
      <c r="BK864">
        <f>IF($CL864&gt;=15,INDEX($AU:$AU,$CK864+15),"")</f>
      </c>
      <c r="BL864">
        <f>IF($CL864&gt;=16,INDEX($AU:$AU,$CK864+16),"")</f>
      </c>
      <c r="BM864">
        <f>IF($CL864&gt;=17,INDEX($AU:$AU,$CK864+17),"")</f>
      </c>
      <c r="BN864">
        <f>IF($CL864&gt;=18,INDEX($AU:$AU,$CK864+18),"")</f>
      </c>
      <c r="BO864">
        <f>IF($CL864&gt;=19,INDEX($AU:$AU,$CK864+19),"")</f>
      </c>
      <c r="BP864">
        <f>IF($CL864&gt;=20,INDEX($AU:$AU,$CK864+20),"")</f>
      </c>
      <c r="BQ864">
        <f>IF($CL864&gt;=21,INDEX($AU:$AU,$CK864+21),"")</f>
      </c>
      <c r="BR864">
        <f>IF($CL864&gt;=22,INDEX($AU:$AU,$CK864+22),"")</f>
      </c>
      <c r="BS864">
        <f>IF($CL864&gt;=23,INDEX($AU:$AU,$CK864+23),"")</f>
      </c>
      <c r="BT864">
        <f>IF($CL864&gt;=24,INDEX($AU:$AU,$CK864+24),"")</f>
      </c>
      <c r="BU864">
        <f>IF($CL864&gt;=25,INDEX($AU:$AU,$CK864+25),"")</f>
      </c>
      <c r="BV864">
        <f>IF($CL864&gt;=26,INDEX($AU:$AU,$CK864+26),"")</f>
      </c>
      <c r="BW864">
        <f>IF($CL864&gt;=27,INDEX($AU:$AU,$CK864+27),"")</f>
      </c>
      <c r="BX864">
        <f>IF($CL864&gt;=28,INDEX($AU:$AU,$CK864+28),"")</f>
      </c>
      <c r="BY864">
        <f>IF($CL864&gt;=29,INDEX($AU:$AU,$CK864+29),"")</f>
      </c>
      <c r="BZ864">
        <f>IF($CL864&gt;=30,INDEX($AU:$AU,$CK864+30),"")</f>
      </c>
      <c r="CA864">
        <f>IF($CL864&gt;=31,INDEX($AU:$AU,$CK864+31),"")</f>
      </c>
      <c r="CB864">
        <f>IF($CL864&gt;=32,INDEX($AU:$AU,$CK864+32),"")</f>
      </c>
      <c r="CC864">
        <f>IF($CL864&gt;=33,INDEX($AU:$AU,$CK864+33),"")</f>
      </c>
      <c r="CD864">
        <f>IF($CL864&gt;=34,INDEX($AU:$AU,$CK864+34),"")</f>
      </c>
      <c r="CE864">
        <f>IF($CL864&gt;=35,INDEX($AU:$AU,$CK864+35),"")</f>
      </c>
      <c r="CF864">
        <f>IF($CL864&gt;=36,INDEX($AU:$AU,$CK864+36),"")</f>
      </c>
      <c r="CG864">
        <f>IF($CL864&gt;=37,INDEX($AU:$AU,$CK864+37),"")</f>
      </c>
      <c r="CH864">
        <f>IF($CL864&gt;=38,INDEX($AU:$AU,$CK864+38),"")</f>
      </c>
      <c r="CI864">
        <f>IF($CL864&gt;=39,INDEX($AU:$AU,$CK864+39),"")</f>
      </c>
      <c r="CJ864">
        <f>IF($CL864&gt;=40,INDEX($AU:$AU,$CK864+40),"")</f>
      </c>
      <c r="CK864">
        <f>IFERROR(MATCH($AT864,$AU$2:$AU$133,0)+1,0)</f>
      </c>
      <c r="CL864">
        <f>IFERROR(INDEX($AV$2:$AV$133,MATCH($AT864,$AU$2:$AU$133,0)),0)</f>
      </c>
      <c r="CM864">
        <f>IFERROR(LEFT($L864,FIND(" - ",$L864)-1),$L864)</f>
      </c>
      <c r="CN864" t="s">
        <v>1917</v>
      </c>
      <c r="CO864">
        <v>1</v>
      </c>
      <c r="CP864">
        <f>IF($DK864&gt;=1,INDEX($CN:$CN,$DJ864+1),"")</f>
      </c>
      <c r="CQ864">
        <f>IF($DK864&gt;=2,INDEX($CN:$CN,$DJ864+2),"")</f>
      </c>
      <c r="CR864">
        <f>IF($DK864&gt;=3,INDEX($CN:$CN,$DJ864+3),"")</f>
      </c>
      <c r="CS864">
        <f>IF($DK864&gt;=4,INDEX($CN:$CN,$DJ864+4),"")</f>
      </c>
      <c r="CT864">
        <f>IF($DK864&gt;=5,INDEX($CN:$CN,$DJ864+5),"")</f>
      </c>
      <c r="CU864">
        <f>IF($DK864&gt;=6,INDEX($CN:$CN,$DJ864+6),"")</f>
      </c>
      <c r="CV864">
        <f>IF($DK864&gt;=7,INDEX($CN:$CN,$DJ864+7),"")</f>
      </c>
      <c r="CW864">
        <f>IF($DK864&gt;=8,INDEX($CN:$CN,$DJ864+8),"")</f>
      </c>
      <c r="CX864">
        <f>IF($DK864&gt;=9,INDEX($CN:$CN,$DJ864+9),"")</f>
      </c>
      <c r="CY864">
        <f>IF($DK864&gt;=10,INDEX($CN:$CN,$DJ864+10),"")</f>
      </c>
      <c r="CZ864">
        <f>IF($DK864&gt;=11,INDEX($CN:$CN,$DJ864+11),"")</f>
      </c>
      <c r="DA864">
        <f>IF($DK864&gt;=12,INDEX($CN:$CN,$DJ864+12),"")</f>
      </c>
      <c r="DB864">
        <f>IF($DK864&gt;=13,INDEX($CN:$CN,$DJ864+13),"")</f>
      </c>
      <c r="DC864">
        <f>IF($DK864&gt;=14,INDEX($CN:$CN,$DJ864+14),"")</f>
      </c>
      <c r="DD864">
        <f>IF($DK864&gt;=15,INDEX($CN:$CN,$DJ864+15),"")</f>
      </c>
      <c r="DE864">
        <f>IF($DK864&gt;=16,INDEX($CN:$CN,$DJ864+16),"")</f>
      </c>
      <c r="DF864">
        <f>IF($DK864&gt;=17,INDEX($CN:$CN,$DJ864+17),"")</f>
      </c>
      <c r="DG864">
        <f>IF($DK864&gt;=18,INDEX($CN:$CN,$DJ864+18),"")</f>
      </c>
      <c r="DH864">
        <f>IF($DK864&gt;=19,INDEX($CN:$CN,$DJ864+19),"")</f>
      </c>
      <c r="DI864">
        <f>IF($DK864&gt;=20,INDEX($CN:$CN,$DJ864+20),"")</f>
      </c>
      <c r="DJ864">
        <f>IFERROR(MATCH($CM864,$CN$2:$CN$1089,0)+1,0)</f>
      </c>
      <c r="DK864">
        <f>IFERROR(INDEX($CO$2:$CO$1089,MATCH($CM864,$CN$2:$CN$1089,0)),0)</f>
      </c>
      <c r="DL864">
        <f>IFERROR(INDEX($AS:$AS,MATCH($O864,$AR:$AR,0))&amp;"","")</f>
      </c>
      <c r="DP864">
        <f>IF($GS864&gt;=1,INDEX($DM:$DM,$GR864+1),"")</f>
      </c>
      <c r="DQ864">
        <f>IF($GS864&gt;=2,INDEX($DM:$DM,$GR864+2),"")</f>
      </c>
      <c r="DR864">
        <f>IF($GS864&gt;=3,INDEX($DM:$DM,$GR864+3),"")</f>
      </c>
      <c r="DS864">
        <f>IF($GS864&gt;=4,INDEX($DM:$DM,$GR864+4),"")</f>
      </c>
      <c r="DT864">
        <f>IF($GS864&gt;=5,INDEX($DM:$DM,$GR864+5),"")</f>
      </c>
      <c r="DU864">
        <f>IF($GS864&gt;=6,INDEX($DM:$DM,$GR864+6),"")</f>
      </c>
      <c r="DV864">
        <f>IF($GS864&gt;=7,INDEX($DM:$DM,$GR864+7),"")</f>
      </c>
      <c r="DW864">
        <f>IF($GS864&gt;=8,INDEX($DM:$DM,$GR864+8),"")</f>
      </c>
      <c r="DX864">
        <f>IF($GS864&gt;=9,INDEX($DM:$DM,$GR864+9),"")</f>
      </c>
      <c r="DY864">
        <f>IF($GS864&gt;=10,INDEX($DM:$DM,$GR864+10),"")</f>
      </c>
      <c r="DZ864">
        <f>IF($GS864&gt;=11,INDEX($DM:$DM,$GR864+11),"")</f>
      </c>
      <c r="EA864">
        <f>IF($GS864&gt;=12,INDEX($DM:$DM,$GR864+12),"")</f>
      </c>
      <c r="EB864">
        <f>IF($GS864&gt;=13,INDEX($DM:$DM,$GR864+13),"")</f>
      </c>
      <c r="EC864">
        <f>IF($GS864&gt;=14,INDEX($DM:$DM,$GR864+14),"")</f>
      </c>
      <c r="ED864">
        <f>IF($GS864&gt;=15,INDEX($DM:$DM,$GR864+15),"")</f>
      </c>
      <c r="EE864">
        <f>IF($GS864&gt;=16,INDEX($DM:$DM,$GR864+16),"")</f>
      </c>
      <c r="EF864">
        <f>IF($GS864&gt;=17,INDEX($DM:$DM,$GR864+17),"")</f>
      </c>
      <c r="EG864">
        <f>IF($GS864&gt;=18,INDEX($DM:$DM,$GR864+18),"")</f>
      </c>
      <c r="EH864">
        <f>IF($GS864&gt;=19,INDEX($DM:$DM,$GR864+19),"")</f>
      </c>
      <c r="EI864">
        <f>IF($GS864&gt;=20,INDEX($DM:$DM,$GR864+20),"")</f>
      </c>
      <c r="EJ864">
        <f>IF($GS864&gt;=21,INDEX($DM:$DM,$GR864+21),"")</f>
      </c>
      <c r="EK864">
        <f>IF($GS864&gt;=22,INDEX($DM:$DM,$GR864+22),"")</f>
      </c>
      <c r="EL864">
        <f>IF($GS864&gt;=23,INDEX($DM:$DM,$GR864+23),"")</f>
      </c>
      <c r="EM864">
        <f>IF($GS864&gt;=24,INDEX($DM:$DM,$GR864+24),"")</f>
      </c>
      <c r="EN864">
        <f>IF($GS864&gt;=25,INDEX($DM:$DM,$GR864+25),"")</f>
      </c>
      <c r="EO864">
        <f>IF($GS864&gt;=26,INDEX($DM:$DM,$GR864+26),"")</f>
      </c>
      <c r="EP864">
        <f>IF($GS864&gt;=27,INDEX($DM:$DM,$GR864+27),"")</f>
      </c>
      <c r="EQ864">
        <f>IF($GS864&gt;=28,INDEX($DM:$DM,$GR864+28),"")</f>
      </c>
      <c r="ER864">
        <f>IF($GS864&gt;=29,INDEX($DM:$DM,$GR864+29),"")</f>
      </c>
      <c r="ES864">
        <f>IF($GS864&gt;=30,INDEX($DM:$DM,$GR864+30),"")</f>
      </c>
      <c r="ET864">
        <f>IF($GS864&gt;=31,INDEX($DM:$DM,$GR864+31),"")</f>
      </c>
      <c r="EU864">
        <f>IF($GS864&gt;=32,INDEX($DM:$DM,$GR864+32),"")</f>
      </c>
      <c r="EV864">
        <f>IF($GS864&gt;=33,INDEX($DM:$DM,$GR864+33),"")</f>
      </c>
      <c r="EW864">
        <f>IF($GS864&gt;=34,INDEX($DM:$DM,$GR864+34),"")</f>
      </c>
      <c r="EX864">
        <f>IF($GS864&gt;=35,INDEX($DM:$DM,$GR864+35),"")</f>
      </c>
      <c r="EY864">
        <f>IF($GS864&gt;=36,INDEX($DM:$DM,$GR864+36),"")</f>
      </c>
      <c r="EZ864">
        <f>IF($GS864&gt;=37,INDEX($DM:$DM,$GR864+37),"")</f>
      </c>
      <c r="FA864">
        <f>IF($GS864&gt;=38,INDEX($DM:$DM,$GR864+38),"")</f>
      </c>
      <c r="FB864">
        <f>IF($GS864&gt;=39,INDEX($DM:$DM,$GR864+39),"")</f>
      </c>
      <c r="FC864">
        <f>IF($GS864&gt;=40,INDEX($DM:$DM,$GR864+40),"")</f>
      </c>
      <c r="FD864">
        <f>IF($GS864&gt;=1,INDEX($DN:$DN,$GR864+1),"")</f>
      </c>
      <c r="FE864">
        <f>IF($GS864&gt;=2,INDEX($DN:$DN,$GR864+2),"")</f>
      </c>
      <c r="FF864">
        <f>IF($GS864&gt;=3,INDEX($DN:$DN,$GR864+3),"")</f>
      </c>
      <c r="FG864">
        <f>IF($GS864&gt;=4,INDEX($DN:$DN,$GR864+4),"")</f>
      </c>
      <c r="FH864">
        <f>IF($GS864&gt;=5,INDEX($DN:$DN,$GR864+5),"")</f>
      </c>
      <c r="FI864">
        <f>IF($GS864&gt;=6,INDEX($DN:$DN,$GR864+6),"")</f>
      </c>
      <c r="FJ864">
        <f>IF($GS864&gt;=7,INDEX($DN:$DN,$GR864+7),"")</f>
      </c>
      <c r="FK864">
        <f>IF($GS864&gt;=8,INDEX($DN:$DN,$GR864+8),"")</f>
      </c>
      <c r="FL864">
        <f>IF($GS864&gt;=9,INDEX($DN:$DN,$GR864+9),"")</f>
      </c>
      <c r="FM864">
        <f>IF($GS864&gt;=10,INDEX($DN:$DN,$GR864+10),"")</f>
      </c>
      <c r="FN864">
        <f>IF($GS864&gt;=11,INDEX($DN:$DN,$GR864+11),"")</f>
      </c>
      <c r="FO864">
        <f>IF($GS864&gt;=12,INDEX($DN:$DN,$GR864+12),"")</f>
      </c>
      <c r="FP864">
        <f>IF($GS864&gt;=13,INDEX($DN:$DN,$GR864+13),"")</f>
      </c>
      <c r="FQ864">
        <f>IF($GS864&gt;=14,INDEX($DN:$DN,$GR864+14),"")</f>
      </c>
      <c r="FR864">
        <f>IF($GS864&gt;=15,INDEX($DN:$DN,$GR864+15),"")</f>
      </c>
      <c r="FS864">
        <f>IF($GS864&gt;=16,INDEX($DN:$DN,$GR864+16),"")</f>
      </c>
      <c r="FT864">
        <f>IF($GS864&gt;=17,INDEX($DN:$DN,$GR864+17),"")</f>
      </c>
      <c r="FU864">
        <f>IF($GS864&gt;=18,INDEX($DN:$DN,$GR864+18),"")</f>
      </c>
      <c r="FV864">
        <f>IF($GS864&gt;=19,INDEX($DN:$DN,$GR864+19),"")</f>
      </c>
      <c r="FW864">
        <f>IF($GS864&gt;=20,INDEX($DN:$DN,$GR864+20),"")</f>
      </c>
      <c r="FX864">
        <f>IF($GS864&gt;=21,INDEX($DN:$DN,$GR864+21),"")</f>
      </c>
      <c r="FY864">
        <f>IF($GS864&gt;=22,INDEX($DN:$DN,$GR864+22),"")</f>
      </c>
      <c r="FZ864">
        <f>IF($GS864&gt;=23,INDEX($DN:$DN,$GR864+23),"")</f>
      </c>
      <c r="GA864">
        <f>IF($GS864&gt;=24,INDEX($DN:$DN,$GR864+24),"")</f>
      </c>
      <c r="GB864">
        <f>IF($GS864&gt;=25,INDEX($DN:$DN,$GR864+25),"")</f>
      </c>
      <c r="GC864">
        <f>IF($GS864&gt;=26,INDEX($DN:$DN,$GR864+26),"")</f>
      </c>
      <c r="GD864">
        <f>IF($GS864&gt;=27,INDEX($DN:$DN,$GR864+27),"")</f>
      </c>
      <c r="GE864">
        <f>IF($GS864&gt;=28,INDEX($DN:$DN,$GR864+28),"")</f>
      </c>
      <c r="GF864">
        <f>IF($GS864&gt;=29,INDEX($DN:$DN,$GR864+29),"")</f>
      </c>
      <c r="GG864">
        <f>IF($GS864&gt;=30,INDEX($DN:$DN,$GR864+30),"")</f>
      </c>
      <c r="GH864">
        <f>IF($GS864&gt;=31,INDEX($DN:$DN,$GR864+31),"")</f>
      </c>
      <c r="GI864">
        <f>IF($GS864&gt;=32,INDEX($DN:$DN,$GR864+32),"")</f>
      </c>
      <c r="GJ864">
        <f>IF($GS864&gt;=33,INDEX($DN:$DN,$GR864+33),"")</f>
      </c>
      <c r="GK864">
        <f>IF($GS864&gt;=34,INDEX($DN:$DN,$GR864+34),"")</f>
      </c>
      <c r="GL864">
        <f>IF($GS864&gt;=35,INDEX($DN:$DN,$GR864+35),"")</f>
      </c>
      <c r="GM864">
        <f>IF($GS864&gt;=36,INDEX($DN:$DN,$GR864+36),"")</f>
      </c>
      <c r="GN864">
        <f>IF($GS864&gt;=37,INDEX($DN:$DN,$GR864+37),"")</f>
      </c>
      <c r="GO864">
        <f>IF($GS864&gt;=38,INDEX($DN:$DN,$GR864+38),"")</f>
      </c>
      <c r="GP864">
        <f>IF($GS864&gt;=39,INDEX($DN:$DN,$GR864+39),"")</f>
      </c>
      <c r="GQ864">
        <f>IF($GS864&gt;=40,INDEX($DN:$DN,$GR864+40),"")</f>
      </c>
      <c r="GR864">
        <f>IFERROR(MATCH($DL864,$DM$2:$DM$148,0)+1,0)</f>
      </c>
      <c r="GS864">
        <f>IFERROR(INDEX($DO$2:$DO$148,MATCH($DL864,$DM$2:$DM$148,0)),0)</f>
      </c>
      <c r="GT864">
        <f>IFERROR(MATCH($Z864,$DP$864:$FC$864,0),0)</f>
      </c>
      <c r="GU864">
        <f>IF($GT864&gt;0,INDEX($FD$864:$GQ$864,$GT864),"")</f>
      </c>
      <c r="GX864">
        <f>IF($JG864&gt;=1,INDEX($GV:$GV,$JF864+1),"")</f>
      </c>
      <c r="GY864">
        <f>IF($JG864&gt;=2,INDEX($GV:$GV,$JF864+2),"")</f>
      </c>
      <c r="GZ864">
        <f>IF($JG864&gt;=3,INDEX($GV:$GV,$JF864+3),"")</f>
      </c>
      <c r="HA864">
        <f>IF($JG864&gt;=4,INDEX($GV:$GV,$JF864+4),"")</f>
      </c>
      <c r="HB864">
        <f>IF($JG864&gt;=5,INDEX($GV:$GV,$JF864+5),"")</f>
      </c>
      <c r="HC864">
        <f>IF($JG864&gt;=6,INDEX($GV:$GV,$JF864+6),"")</f>
      </c>
      <c r="HD864">
        <f>IF($JG864&gt;=7,INDEX($GV:$GV,$JF864+7),"")</f>
      </c>
      <c r="HE864">
        <f>IF($JG864&gt;=8,INDEX($GV:$GV,$JF864+8),"")</f>
      </c>
      <c r="HF864">
        <f>IF($JG864&gt;=9,INDEX($GV:$GV,$JF864+9),"")</f>
      </c>
      <c r="HG864">
        <f>IF($JG864&gt;=10,INDEX($GV:$GV,$JF864+10),"")</f>
      </c>
      <c r="HH864">
        <f>IF($JG864&gt;=11,INDEX($GV:$GV,$JF864+11),"")</f>
      </c>
      <c r="HI864">
        <f>IF($JG864&gt;=12,INDEX($GV:$GV,$JF864+12),"")</f>
      </c>
      <c r="HJ864">
        <f>IF($JG864&gt;=13,INDEX($GV:$GV,$JF864+13),"")</f>
      </c>
      <c r="HK864">
        <f>IF($JG864&gt;=14,INDEX($GV:$GV,$JF864+14),"")</f>
      </c>
      <c r="HL864">
        <f>IF($JG864&gt;=15,INDEX($GV:$GV,$JF864+15),"")</f>
      </c>
      <c r="HM864">
        <f>IF($JG864&gt;=16,INDEX($GV:$GV,$JF864+16),"")</f>
      </c>
      <c r="HN864">
        <f>IF($JG864&gt;=17,INDEX($GV:$GV,$JF864+17),"")</f>
      </c>
      <c r="HO864">
        <f>IF($JG864&gt;=18,INDEX($GV:$GV,$JF864+18),"")</f>
      </c>
      <c r="HP864">
        <f>IF($JG864&gt;=19,INDEX($GV:$GV,$JF864+19),"")</f>
      </c>
      <c r="HQ864">
        <f>IF($JG864&gt;=20,INDEX($GV:$GV,$JF864+20),"")</f>
      </c>
      <c r="HR864">
        <f>IF($JG864&gt;=21,INDEX($GV:$GV,$JF864+21),"")</f>
      </c>
      <c r="HS864">
        <f>IF($JG864&gt;=22,INDEX($GV:$GV,$JF864+22),"")</f>
      </c>
      <c r="HT864">
        <f>IF($JG864&gt;=23,INDEX($GV:$GV,$JF864+23),"")</f>
      </c>
      <c r="HU864">
        <f>IF($JG864&gt;=24,INDEX($GV:$GV,$JF864+24),"")</f>
      </c>
      <c r="HV864">
        <f>IF($JG864&gt;=25,INDEX($GV:$GV,$JF864+25),"")</f>
      </c>
      <c r="HW864">
        <f>IF($JG864&gt;=26,INDEX($GV:$GV,$JF864+26),"")</f>
      </c>
      <c r="HX864">
        <f>IF($JG864&gt;=27,INDEX($GV:$GV,$JF864+27),"")</f>
      </c>
      <c r="HY864">
        <f>IF($JG864&gt;=28,INDEX($GV:$GV,$JF864+28),"")</f>
      </c>
      <c r="HZ864">
        <f>IF($JG864&gt;=29,INDEX($GV:$GV,$JF864+29),"")</f>
      </c>
      <c r="IA864">
        <f>IF($JG864&gt;=30,INDEX($GV:$GV,$JF864+30),"")</f>
      </c>
      <c r="IB864">
        <f>IF($JG864&gt;=31,INDEX($GV:$GV,$JF864+31),"")</f>
      </c>
      <c r="IC864">
        <f>IF($JG864&gt;=32,INDEX($GV:$GV,$JF864+32),"")</f>
      </c>
      <c r="ID864">
        <f>IF($JG864&gt;=33,INDEX($GV:$GV,$JF864+33),"")</f>
      </c>
      <c r="IE864">
        <f>IF($JG864&gt;=34,INDEX($GV:$GV,$JF864+34),"")</f>
      </c>
      <c r="IF864">
        <f>IF($JG864&gt;=35,INDEX($GV:$GV,$JF864+35),"")</f>
      </c>
      <c r="IG864">
        <f>IF($JG864&gt;=36,INDEX($GV:$GV,$JF864+36),"")</f>
      </c>
      <c r="IH864">
        <f>IF($JG864&gt;=37,INDEX($GV:$GV,$JF864+37),"")</f>
      </c>
      <c r="II864">
        <f>IF($JG864&gt;=38,INDEX($GV:$GV,$JF864+38),"")</f>
      </c>
      <c r="IJ864">
        <f>IF($JG864&gt;=39,INDEX($GV:$GV,$JF864+39),"")</f>
      </c>
      <c r="IK864">
        <f>IF($JG864&gt;=40,INDEX($GV:$GV,$JF864+40),"")</f>
      </c>
      <c r="IL864">
        <f>IF($JG864&gt;=41,INDEX($GV:$GV,$JF864+41),"")</f>
      </c>
      <c r="IM864">
        <f>IF($JG864&gt;=42,INDEX($GV:$GV,$JF864+42),"")</f>
      </c>
      <c r="IN864">
        <f>IF($JG864&gt;=43,INDEX($GV:$GV,$JF864+43),"")</f>
      </c>
      <c r="IO864">
        <f>IF($JG864&gt;=44,INDEX($GV:$GV,$JF864+44),"")</f>
      </c>
      <c r="IP864">
        <f>IF($JG864&gt;=45,INDEX($GV:$GV,$JF864+45),"")</f>
      </c>
      <c r="IQ864">
        <f>IF($JG864&gt;=46,INDEX($GV:$GV,$JF864+46),"")</f>
      </c>
      <c r="IR864">
        <f>IF($JG864&gt;=47,INDEX($GV:$GV,$JF864+47),"")</f>
      </c>
      <c r="IS864">
        <f>IF($JG864&gt;=48,INDEX($GV:$GV,$JF864+48),"")</f>
      </c>
      <c r="IT864">
        <f>IF($JG864&gt;=49,INDEX($GV:$GV,$JF864+49),"")</f>
      </c>
      <c r="IU864">
        <f>IF($JG864&gt;=50,INDEX($GV:$GV,$JF864+50),"")</f>
      </c>
      <c r="IV864">
        <f>IF($JG864&gt;=51,INDEX($GV:$GV,$JF864+51),"")</f>
      </c>
      <c r="IW864">
        <f>IF($JG864&gt;=52,INDEX($GV:$GV,$JF864+52),"")</f>
      </c>
      <c r="IX864">
        <f>IF($JG864&gt;=53,INDEX($GV:$GV,$JF864+53),"")</f>
      </c>
      <c r="IY864">
        <f>IF($JG864&gt;=54,INDEX($GV:$GV,$JF864+54),"")</f>
      </c>
      <c r="IZ864">
        <f>IF($JG864&gt;=55,INDEX($GV:$GV,$JF864+55),"")</f>
      </c>
      <c r="JA864">
        <f>IF($JG864&gt;=56,INDEX($GV:$GV,$JF864+56),"")</f>
      </c>
      <c r="JB864">
        <f>IF($JG864&gt;=57,INDEX($GV:$GV,$JF864+57),"")</f>
      </c>
      <c r="JC864">
        <f>IF($JG864&gt;=58,INDEX($GV:$GV,$JF864+58),"")</f>
      </c>
      <c r="JD864">
        <f>IF($JG864&gt;=59,INDEX($GV:$GV,$JF864+59),"")</f>
      </c>
      <c r="JE864">
        <f>IF($JG864&gt;=60,INDEX($GV:$GV,$JF864+60),"")</f>
      </c>
      <c r="JF864">
        <f>IFERROR(MATCH($GU864,$GV$2:$GV$322,0)+1,0)</f>
      </c>
      <c r="JG864">
        <f>IFERROR(INDEX($GW$2:$GW$322,MATCH($GU864,$GV$2:$GV$322,0)),0)</f>
      </c>
      <c r="JH864" t="s">
        <v>44</v>
      </c>
      <c r="JI864" t="s">
        <v>44</v>
      </c>
    </row>
    <row r="865" spans="1:269" x14ac:dyDescent="0.25">
      <c r="R865">
        <f>IF(OR($U865="",$Q865=""),"",IFERROR($U865/$Q865,0))</f>
      </c>
      <c r="S865">
        <f>IF($U865="","",
SUM($T865,$V865,$AA865,$W865,$Y865)*
(1-IF($AB865="",0,VALUE($AB865)/100)))</f>
      </c>
      <c r="T865">
        <f>IF($U865="","",$U865)</f>
      </c>
      <c r="V865">
        <f>IF($U865="","",
IF($O865="","",
IF(ISNUMBER(SEARCH("exempt",LOWER($O865))),0,
$U865*(VALUE(SUBSTITUTE($O865,"%",""))/100))))</f>
      </c>
      <c r="AC865">
        <f>IFERROR(IF(FIND(" - ",$K865)&gt;0,MID($K865,FIND(" - ",$K865)+3,LEN($K865)),""),"")</f>
      </c>
      <c r="AL865" t="s">
        <v>1918</v>
      </c>
      <c r="AT865">
        <f>IFERROR(LEFT($K865,FIND(" - ",$K865)-1),$K865)</f>
      </c>
      <c r="AW865">
        <f>IF($CL865&gt;=1,INDEX($AU:$AU,$CK865+1),"")</f>
      </c>
      <c r="AX865">
        <f>IF($CL865&gt;=2,INDEX($AU:$AU,$CK865+2),"")</f>
      </c>
      <c r="AY865">
        <f>IF($CL865&gt;=3,INDEX($AU:$AU,$CK865+3),"")</f>
      </c>
      <c r="AZ865">
        <f>IF($CL865&gt;=4,INDEX($AU:$AU,$CK865+4),"")</f>
      </c>
      <c r="BA865">
        <f>IF($CL865&gt;=5,INDEX($AU:$AU,$CK865+5),"")</f>
      </c>
      <c r="BB865">
        <f>IF($CL865&gt;=6,INDEX($AU:$AU,$CK865+6),"")</f>
      </c>
      <c r="BC865">
        <f>IF($CL865&gt;=7,INDEX($AU:$AU,$CK865+7),"")</f>
      </c>
      <c r="BD865">
        <f>IF($CL865&gt;=8,INDEX($AU:$AU,$CK865+8),"")</f>
      </c>
      <c r="BE865">
        <f>IF($CL865&gt;=9,INDEX($AU:$AU,$CK865+9),"")</f>
      </c>
      <c r="BF865">
        <f>IF($CL865&gt;=10,INDEX($AU:$AU,$CK865+10),"")</f>
      </c>
      <c r="BG865">
        <f>IF($CL865&gt;=11,INDEX($AU:$AU,$CK865+11),"")</f>
      </c>
      <c r="BH865">
        <f>IF($CL865&gt;=12,INDEX($AU:$AU,$CK865+12),"")</f>
      </c>
      <c r="BI865">
        <f>IF($CL865&gt;=13,INDEX($AU:$AU,$CK865+13),"")</f>
      </c>
      <c r="BJ865">
        <f>IF($CL865&gt;=14,INDEX($AU:$AU,$CK865+14),"")</f>
      </c>
      <c r="BK865">
        <f>IF($CL865&gt;=15,INDEX($AU:$AU,$CK865+15),"")</f>
      </c>
      <c r="BL865">
        <f>IF($CL865&gt;=16,INDEX($AU:$AU,$CK865+16),"")</f>
      </c>
      <c r="BM865">
        <f>IF($CL865&gt;=17,INDEX($AU:$AU,$CK865+17),"")</f>
      </c>
      <c r="BN865">
        <f>IF($CL865&gt;=18,INDEX($AU:$AU,$CK865+18),"")</f>
      </c>
      <c r="BO865">
        <f>IF($CL865&gt;=19,INDEX($AU:$AU,$CK865+19),"")</f>
      </c>
      <c r="BP865">
        <f>IF($CL865&gt;=20,INDEX($AU:$AU,$CK865+20),"")</f>
      </c>
      <c r="BQ865">
        <f>IF($CL865&gt;=21,INDEX($AU:$AU,$CK865+21),"")</f>
      </c>
      <c r="BR865">
        <f>IF($CL865&gt;=22,INDEX($AU:$AU,$CK865+22),"")</f>
      </c>
      <c r="BS865">
        <f>IF($CL865&gt;=23,INDEX($AU:$AU,$CK865+23),"")</f>
      </c>
      <c r="BT865">
        <f>IF($CL865&gt;=24,INDEX($AU:$AU,$CK865+24),"")</f>
      </c>
      <c r="BU865">
        <f>IF($CL865&gt;=25,INDEX($AU:$AU,$CK865+25),"")</f>
      </c>
      <c r="BV865">
        <f>IF($CL865&gt;=26,INDEX($AU:$AU,$CK865+26),"")</f>
      </c>
      <c r="BW865">
        <f>IF($CL865&gt;=27,INDEX($AU:$AU,$CK865+27),"")</f>
      </c>
      <c r="BX865">
        <f>IF($CL865&gt;=28,INDEX($AU:$AU,$CK865+28),"")</f>
      </c>
      <c r="BY865">
        <f>IF($CL865&gt;=29,INDEX($AU:$AU,$CK865+29),"")</f>
      </c>
      <c r="BZ865">
        <f>IF($CL865&gt;=30,INDEX($AU:$AU,$CK865+30),"")</f>
      </c>
      <c r="CA865">
        <f>IF($CL865&gt;=31,INDEX($AU:$AU,$CK865+31),"")</f>
      </c>
      <c r="CB865">
        <f>IF($CL865&gt;=32,INDEX($AU:$AU,$CK865+32),"")</f>
      </c>
      <c r="CC865">
        <f>IF($CL865&gt;=33,INDEX($AU:$AU,$CK865+33),"")</f>
      </c>
      <c r="CD865">
        <f>IF($CL865&gt;=34,INDEX($AU:$AU,$CK865+34),"")</f>
      </c>
      <c r="CE865">
        <f>IF($CL865&gt;=35,INDEX($AU:$AU,$CK865+35),"")</f>
      </c>
      <c r="CF865">
        <f>IF($CL865&gt;=36,INDEX($AU:$AU,$CK865+36),"")</f>
      </c>
      <c r="CG865">
        <f>IF($CL865&gt;=37,INDEX($AU:$AU,$CK865+37),"")</f>
      </c>
      <c r="CH865">
        <f>IF($CL865&gt;=38,INDEX($AU:$AU,$CK865+38),"")</f>
      </c>
      <c r="CI865">
        <f>IF($CL865&gt;=39,INDEX($AU:$AU,$CK865+39),"")</f>
      </c>
      <c r="CJ865">
        <f>IF($CL865&gt;=40,INDEX($AU:$AU,$CK865+40),"")</f>
      </c>
      <c r="CK865">
        <f>IFERROR(MATCH($AT865,$AU$2:$AU$133,0)+1,0)</f>
      </c>
      <c r="CL865">
        <f>IFERROR(INDEX($AV$2:$AV$133,MATCH($AT865,$AU$2:$AU$133,0)),0)</f>
      </c>
      <c r="CM865">
        <f>IFERROR(LEFT($L865,FIND(" - ",$L865)-1),$L865)</f>
      </c>
      <c r="CN865" t="s">
        <v>221</v>
      </c>
      <c r="CP865">
        <f>IF($DK865&gt;=1,INDEX($CN:$CN,$DJ865+1),"")</f>
      </c>
      <c r="CQ865">
        <f>IF($DK865&gt;=2,INDEX($CN:$CN,$DJ865+2),"")</f>
      </c>
      <c r="CR865">
        <f>IF($DK865&gt;=3,INDEX($CN:$CN,$DJ865+3),"")</f>
      </c>
      <c r="CS865">
        <f>IF($DK865&gt;=4,INDEX($CN:$CN,$DJ865+4),"")</f>
      </c>
      <c r="CT865">
        <f>IF($DK865&gt;=5,INDEX($CN:$CN,$DJ865+5),"")</f>
      </c>
      <c r="CU865">
        <f>IF($DK865&gt;=6,INDEX($CN:$CN,$DJ865+6),"")</f>
      </c>
      <c r="CV865">
        <f>IF($DK865&gt;=7,INDEX($CN:$CN,$DJ865+7),"")</f>
      </c>
      <c r="CW865">
        <f>IF($DK865&gt;=8,INDEX($CN:$CN,$DJ865+8),"")</f>
      </c>
      <c r="CX865">
        <f>IF($DK865&gt;=9,INDEX($CN:$CN,$DJ865+9),"")</f>
      </c>
      <c r="CY865">
        <f>IF($DK865&gt;=10,INDEX($CN:$CN,$DJ865+10),"")</f>
      </c>
      <c r="CZ865">
        <f>IF($DK865&gt;=11,INDEX($CN:$CN,$DJ865+11),"")</f>
      </c>
      <c r="DA865">
        <f>IF($DK865&gt;=12,INDEX($CN:$CN,$DJ865+12),"")</f>
      </c>
      <c r="DB865">
        <f>IF($DK865&gt;=13,INDEX($CN:$CN,$DJ865+13),"")</f>
      </c>
      <c r="DC865">
        <f>IF($DK865&gt;=14,INDEX($CN:$CN,$DJ865+14),"")</f>
      </c>
      <c r="DD865">
        <f>IF($DK865&gt;=15,INDEX($CN:$CN,$DJ865+15),"")</f>
      </c>
      <c r="DE865">
        <f>IF($DK865&gt;=16,INDEX($CN:$CN,$DJ865+16),"")</f>
      </c>
      <c r="DF865">
        <f>IF($DK865&gt;=17,INDEX($CN:$CN,$DJ865+17),"")</f>
      </c>
      <c r="DG865">
        <f>IF($DK865&gt;=18,INDEX($CN:$CN,$DJ865+18),"")</f>
      </c>
      <c r="DH865">
        <f>IF($DK865&gt;=19,INDEX($CN:$CN,$DJ865+19),"")</f>
      </c>
      <c r="DI865">
        <f>IF($DK865&gt;=20,INDEX($CN:$CN,$DJ865+20),"")</f>
      </c>
      <c r="DJ865">
        <f>IFERROR(MATCH($CM865,$CN$2:$CN$1089,0)+1,0)</f>
      </c>
      <c r="DK865">
        <f>IFERROR(INDEX($CO$2:$CO$1089,MATCH($CM865,$CN$2:$CN$1089,0)),0)</f>
      </c>
      <c r="DL865">
        <f>IFERROR(INDEX($AS:$AS,MATCH($O865,$AR:$AR,0))&amp;"","")</f>
      </c>
      <c r="DP865">
        <f>IF($GS865&gt;=1,INDEX($DM:$DM,$GR865+1),"")</f>
      </c>
      <c r="DQ865">
        <f>IF($GS865&gt;=2,INDEX($DM:$DM,$GR865+2),"")</f>
      </c>
      <c r="DR865">
        <f>IF($GS865&gt;=3,INDEX($DM:$DM,$GR865+3),"")</f>
      </c>
      <c r="DS865">
        <f>IF($GS865&gt;=4,INDEX($DM:$DM,$GR865+4),"")</f>
      </c>
      <c r="DT865">
        <f>IF($GS865&gt;=5,INDEX($DM:$DM,$GR865+5),"")</f>
      </c>
      <c r="DU865">
        <f>IF($GS865&gt;=6,INDEX($DM:$DM,$GR865+6),"")</f>
      </c>
      <c r="DV865">
        <f>IF($GS865&gt;=7,INDEX($DM:$DM,$GR865+7),"")</f>
      </c>
      <c r="DW865">
        <f>IF($GS865&gt;=8,INDEX($DM:$DM,$GR865+8),"")</f>
      </c>
      <c r="DX865">
        <f>IF($GS865&gt;=9,INDEX($DM:$DM,$GR865+9),"")</f>
      </c>
      <c r="DY865">
        <f>IF($GS865&gt;=10,INDEX($DM:$DM,$GR865+10),"")</f>
      </c>
      <c r="DZ865">
        <f>IF($GS865&gt;=11,INDEX($DM:$DM,$GR865+11),"")</f>
      </c>
      <c r="EA865">
        <f>IF($GS865&gt;=12,INDEX($DM:$DM,$GR865+12),"")</f>
      </c>
      <c r="EB865">
        <f>IF($GS865&gt;=13,INDEX($DM:$DM,$GR865+13),"")</f>
      </c>
      <c r="EC865">
        <f>IF($GS865&gt;=14,INDEX($DM:$DM,$GR865+14),"")</f>
      </c>
      <c r="ED865">
        <f>IF($GS865&gt;=15,INDEX($DM:$DM,$GR865+15),"")</f>
      </c>
      <c r="EE865">
        <f>IF($GS865&gt;=16,INDEX($DM:$DM,$GR865+16),"")</f>
      </c>
      <c r="EF865">
        <f>IF($GS865&gt;=17,INDEX($DM:$DM,$GR865+17),"")</f>
      </c>
      <c r="EG865">
        <f>IF($GS865&gt;=18,INDEX($DM:$DM,$GR865+18),"")</f>
      </c>
      <c r="EH865">
        <f>IF($GS865&gt;=19,INDEX($DM:$DM,$GR865+19),"")</f>
      </c>
      <c r="EI865">
        <f>IF($GS865&gt;=20,INDEX($DM:$DM,$GR865+20),"")</f>
      </c>
      <c r="EJ865">
        <f>IF($GS865&gt;=21,INDEX($DM:$DM,$GR865+21),"")</f>
      </c>
      <c r="EK865">
        <f>IF($GS865&gt;=22,INDEX($DM:$DM,$GR865+22),"")</f>
      </c>
      <c r="EL865">
        <f>IF($GS865&gt;=23,INDEX($DM:$DM,$GR865+23),"")</f>
      </c>
      <c r="EM865">
        <f>IF($GS865&gt;=24,INDEX($DM:$DM,$GR865+24),"")</f>
      </c>
      <c r="EN865">
        <f>IF($GS865&gt;=25,INDEX($DM:$DM,$GR865+25),"")</f>
      </c>
      <c r="EO865">
        <f>IF($GS865&gt;=26,INDEX($DM:$DM,$GR865+26),"")</f>
      </c>
      <c r="EP865">
        <f>IF($GS865&gt;=27,INDEX($DM:$DM,$GR865+27),"")</f>
      </c>
      <c r="EQ865">
        <f>IF($GS865&gt;=28,INDEX($DM:$DM,$GR865+28),"")</f>
      </c>
      <c r="ER865">
        <f>IF($GS865&gt;=29,INDEX($DM:$DM,$GR865+29),"")</f>
      </c>
      <c r="ES865">
        <f>IF($GS865&gt;=30,INDEX($DM:$DM,$GR865+30),"")</f>
      </c>
      <c r="ET865">
        <f>IF($GS865&gt;=31,INDEX($DM:$DM,$GR865+31),"")</f>
      </c>
      <c r="EU865">
        <f>IF($GS865&gt;=32,INDEX($DM:$DM,$GR865+32),"")</f>
      </c>
      <c r="EV865">
        <f>IF($GS865&gt;=33,INDEX($DM:$DM,$GR865+33),"")</f>
      </c>
      <c r="EW865">
        <f>IF($GS865&gt;=34,INDEX($DM:$DM,$GR865+34),"")</f>
      </c>
      <c r="EX865">
        <f>IF($GS865&gt;=35,INDEX($DM:$DM,$GR865+35),"")</f>
      </c>
      <c r="EY865">
        <f>IF($GS865&gt;=36,INDEX($DM:$DM,$GR865+36),"")</f>
      </c>
      <c r="EZ865">
        <f>IF($GS865&gt;=37,INDEX($DM:$DM,$GR865+37),"")</f>
      </c>
      <c r="FA865">
        <f>IF($GS865&gt;=38,INDEX($DM:$DM,$GR865+38),"")</f>
      </c>
      <c r="FB865">
        <f>IF($GS865&gt;=39,INDEX($DM:$DM,$GR865+39),"")</f>
      </c>
      <c r="FC865">
        <f>IF($GS865&gt;=40,INDEX($DM:$DM,$GR865+40),"")</f>
      </c>
      <c r="FD865">
        <f>IF($GS865&gt;=1,INDEX($DN:$DN,$GR865+1),"")</f>
      </c>
      <c r="FE865">
        <f>IF($GS865&gt;=2,INDEX($DN:$DN,$GR865+2),"")</f>
      </c>
      <c r="FF865">
        <f>IF($GS865&gt;=3,INDEX($DN:$DN,$GR865+3),"")</f>
      </c>
      <c r="FG865">
        <f>IF($GS865&gt;=4,INDEX($DN:$DN,$GR865+4),"")</f>
      </c>
      <c r="FH865">
        <f>IF($GS865&gt;=5,INDEX($DN:$DN,$GR865+5),"")</f>
      </c>
      <c r="FI865">
        <f>IF($GS865&gt;=6,INDEX($DN:$DN,$GR865+6),"")</f>
      </c>
      <c r="FJ865">
        <f>IF($GS865&gt;=7,INDEX($DN:$DN,$GR865+7),"")</f>
      </c>
      <c r="FK865">
        <f>IF($GS865&gt;=8,INDEX($DN:$DN,$GR865+8),"")</f>
      </c>
      <c r="FL865">
        <f>IF($GS865&gt;=9,INDEX($DN:$DN,$GR865+9),"")</f>
      </c>
      <c r="FM865">
        <f>IF($GS865&gt;=10,INDEX($DN:$DN,$GR865+10),"")</f>
      </c>
      <c r="FN865">
        <f>IF($GS865&gt;=11,INDEX($DN:$DN,$GR865+11),"")</f>
      </c>
      <c r="FO865">
        <f>IF($GS865&gt;=12,INDEX($DN:$DN,$GR865+12),"")</f>
      </c>
      <c r="FP865">
        <f>IF($GS865&gt;=13,INDEX($DN:$DN,$GR865+13),"")</f>
      </c>
      <c r="FQ865">
        <f>IF($GS865&gt;=14,INDEX($DN:$DN,$GR865+14),"")</f>
      </c>
      <c r="FR865">
        <f>IF($GS865&gt;=15,INDEX($DN:$DN,$GR865+15),"")</f>
      </c>
      <c r="FS865">
        <f>IF($GS865&gt;=16,INDEX($DN:$DN,$GR865+16),"")</f>
      </c>
      <c r="FT865">
        <f>IF($GS865&gt;=17,INDEX($DN:$DN,$GR865+17),"")</f>
      </c>
      <c r="FU865">
        <f>IF($GS865&gt;=18,INDEX($DN:$DN,$GR865+18),"")</f>
      </c>
      <c r="FV865">
        <f>IF($GS865&gt;=19,INDEX($DN:$DN,$GR865+19),"")</f>
      </c>
      <c r="FW865">
        <f>IF($GS865&gt;=20,INDEX($DN:$DN,$GR865+20),"")</f>
      </c>
      <c r="FX865">
        <f>IF($GS865&gt;=21,INDEX($DN:$DN,$GR865+21),"")</f>
      </c>
      <c r="FY865">
        <f>IF($GS865&gt;=22,INDEX($DN:$DN,$GR865+22),"")</f>
      </c>
      <c r="FZ865">
        <f>IF($GS865&gt;=23,INDEX($DN:$DN,$GR865+23),"")</f>
      </c>
      <c r="GA865">
        <f>IF($GS865&gt;=24,INDEX($DN:$DN,$GR865+24),"")</f>
      </c>
      <c r="GB865">
        <f>IF($GS865&gt;=25,INDEX($DN:$DN,$GR865+25),"")</f>
      </c>
      <c r="GC865">
        <f>IF($GS865&gt;=26,INDEX($DN:$DN,$GR865+26),"")</f>
      </c>
      <c r="GD865">
        <f>IF($GS865&gt;=27,INDEX($DN:$DN,$GR865+27),"")</f>
      </c>
      <c r="GE865">
        <f>IF($GS865&gt;=28,INDEX($DN:$DN,$GR865+28),"")</f>
      </c>
      <c r="GF865">
        <f>IF($GS865&gt;=29,INDEX($DN:$DN,$GR865+29),"")</f>
      </c>
      <c r="GG865">
        <f>IF($GS865&gt;=30,INDEX($DN:$DN,$GR865+30),"")</f>
      </c>
      <c r="GH865">
        <f>IF($GS865&gt;=31,INDEX($DN:$DN,$GR865+31),"")</f>
      </c>
      <c r="GI865">
        <f>IF($GS865&gt;=32,INDEX($DN:$DN,$GR865+32),"")</f>
      </c>
      <c r="GJ865">
        <f>IF($GS865&gt;=33,INDEX($DN:$DN,$GR865+33),"")</f>
      </c>
      <c r="GK865">
        <f>IF($GS865&gt;=34,INDEX($DN:$DN,$GR865+34),"")</f>
      </c>
      <c r="GL865">
        <f>IF($GS865&gt;=35,INDEX($DN:$DN,$GR865+35),"")</f>
      </c>
      <c r="GM865">
        <f>IF($GS865&gt;=36,INDEX($DN:$DN,$GR865+36),"")</f>
      </c>
      <c r="GN865">
        <f>IF($GS865&gt;=37,INDEX($DN:$DN,$GR865+37),"")</f>
      </c>
      <c r="GO865">
        <f>IF($GS865&gt;=38,INDEX($DN:$DN,$GR865+38),"")</f>
      </c>
      <c r="GP865">
        <f>IF($GS865&gt;=39,INDEX($DN:$DN,$GR865+39),"")</f>
      </c>
      <c r="GQ865">
        <f>IF($GS865&gt;=40,INDEX($DN:$DN,$GR865+40),"")</f>
      </c>
      <c r="GR865">
        <f>IFERROR(MATCH($DL865,$DM$2:$DM$148,0)+1,0)</f>
      </c>
      <c r="GS865">
        <f>IFERROR(INDEX($DO$2:$DO$148,MATCH($DL865,$DM$2:$DM$148,0)),0)</f>
      </c>
      <c r="GT865">
        <f>IFERROR(MATCH($Z865,$DP$865:$FC$865,0),0)</f>
      </c>
      <c r="GU865">
        <f>IF($GT865&gt;0,INDEX($FD$865:$GQ$865,$GT865),"")</f>
      </c>
      <c r="GX865">
        <f>IF($JG865&gt;=1,INDEX($GV:$GV,$JF865+1),"")</f>
      </c>
      <c r="GY865">
        <f>IF($JG865&gt;=2,INDEX($GV:$GV,$JF865+2),"")</f>
      </c>
      <c r="GZ865">
        <f>IF($JG865&gt;=3,INDEX($GV:$GV,$JF865+3),"")</f>
      </c>
      <c r="HA865">
        <f>IF($JG865&gt;=4,INDEX($GV:$GV,$JF865+4),"")</f>
      </c>
      <c r="HB865">
        <f>IF($JG865&gt;=5,INDEX($GV:$GV,$JF865+5),"")</f>
      </c>
      <c r="HC865">
        <f>IF($JG865&gt;=6,INDEX($GV:$GV,$JF865+6),"")</f>
      </c>
      <c r="HD865">
        <f>IF($JG865&gt;=7,INDEX($GV:$GV,$JF865+7),"")</f>
      </c>
      <c r="HE865">
        <f>IF($JG865&gt;=8,INDEX($GV:$GV,$JF865+8),"")</f>
      </c>
      <c r="HF865">
        <f>IF($JG865&gt;=9,INDEX($GV:$GV,$JF865+9),"")</f>
      </c>
      <c r="HG865">
        <f>IF($JG865&gt;=10,INDEX($GV:$GV,$JF865+10),"")</f>
      </c>
      <c r="HH865">
        <f>IF($JG865&gt;=11,INDEX($GV:$GV,$JF865+11),"")</f>
      </c>
      <c r="HI865">
        <f>IF($JG865&gt;=12,INDEX($GV:$GV,$JF865+12),"")</f>
      </c>
      <c r="HJ865">
        <f>IF($JG865&gt;=13,INDEX($GV:$GV,$JF865+13),"")</f>
      </c>
      <c r="HK865">
        <f>IF($JG865&gt;=14,INDEX($GV:$GV,$JF865+14),"")</f>
      </c>
      <c r="HL865">
        <f>IF($JG865&gt;=15,INDEX($GV:$GV,$JF865+15),"")</f>
      </c>
      <c r="HM865">
        <f>IF($JG865&gt;=16,INDEX($GV:$GV,$JF865+16),"")</f>
      </c>
      <c r="HN865">
        <f>IF($JG865&gt;=17,INDEX($GV:$GV,$JF865+17),"")</f>
      </c>
      <c r="HO865">
        <f>IF($JG865&gt;=18,INDEX($GV:$GV,$JF865+18),"")</f>
      </c>
      <c r="HP865">
        <f>IF($JG865&gt;=19,INDEX($GV:$GV,$JF865+19),"")</f>
      </c>
      <c r="HQ865">
        <f>IF($JG865&gt;=20,INDEX($GV:$GV,$JF865+20),"")</f>
      </c>
      <c r="HR865">
        <f>IF($JG865&gt;=21,INDEX($GV:$GV,$JF865+21),"")</f>
      </c>
      <c r="HS865">
        <f>IF($JG865&gt;=22,INDEX($GV:$GV,$JF865+22),"")</f>
      </c>
      <c r="HT865">
        <f>IF($JG865&gt;=23,INDEX($GV:$GV,$JF865+23),"")</f>
      </c>
      <c r="HU865">
        <f>IF($JG865&gt;=24,INDEX($GV:$GV,$JF865+24),"")</f>
      </c>
      <c r="HV865">
        <f>IF($JG865&gt;=25,INDEX($GV:$GV,$JF865+25),"")</f>
      </c>
      <c r="HW865">
        <f>IF($JG865&gt;=26,INDEX($GV:$GV,$JF865+26),"")</f>
      </c>
      <c r="HX865">
        <f>IF($JG865&gt;=27,INDEX($GV:$GV,$JF865+27),"")</f>
      </c>
      <c r="HY865">
        <f>IF($JG865&gt;=28,INDEX($GV:$GV,$JF865+28),"")</f>
      </c>
      <c r="HZ865">
        <f>IF($JG865&gt;=29,INDEX($GV:$GV,$JF865+29),"")</f>
      </c>
      <c r="IA865">
        <f>IF($JG865&gt;=30,INDEX($GV:$GV,$JF865+30),"")</f>
      </c>
      <c r="IB865">
        <f>IF($JG865&gt;=31,INDEX($GV:$GV,$JF865+31),"")</f>
      </c>
      <c r="IC865">
        <f>IF($JG865&gt;=32,INDEX($GV:$GV,$JF865+32),"")</f>
      </c>
      <c r="ID865">
        <f>IF($JG865&gt;=33,INDEX($GV:$GV,$JF865+33),"")</f>
      </c>
      <c r="IE865">
        <f>IF($JG865&gt;=34,INDEX($GV:$GV,$JF865+34),"")</f>
      </c>
      <c r="IF865">
        <f>IF($JG865&gt;=35,INDEX($GV:$GV,$JF865+35),"")</f>
      </c>
      <c r="IG865">
        <f>IF($JG865&gt;=36,INDEX($GV:$GV,$JF865+36),"")</f>
      </c>
      <c r="IH865">
        <f>IF($JG865&gt;=37,INDEX($GV:$GV,$JF865+37),"")</f>
      </c>
      <c r="II865">
        <f>IF($JG865&gt;=38,INDEX($GV:$GV,$JF865+38),"")</f>
      </c>
      <c r="IJ865">
        <f>IF($JG865&gt;=39,INDEX($GV:$GV,$JF865+39),"")</f>
      </c>
      <c r="IK865">
        <f>IF($JG865&gt;=40,INDEX($GV:$GV,$JF865+40),"")</f>
      </c>
      <c r="IL865">
        <f>IF($JG865&gt;=41,INDEX($GV:$GV,$JF865+41),"")</f>
      </c>
      <c r="IM865">
        <f>IF($JG865&gt;=42,INDEX($GV:$GV,$JF865+42),"")</f>
      </c>
      <c r="IN865">
        <f>IF($JG865&gt;=43,INDEX($GV:$GV,$JF865+43),"")</f>
      </c>
      <c r="IO865">
        <f>IF($JG865&gt;=44,INDEX($GV:$GV,$JF865+44),"")</f>
      </c>
      <c r="IP865">
        <f>IF($JG865&gt;=45,INDEX($GV:$GV,$JF865+45),"")</f>
      </c>
      <c r="IQ865">
        <f>IF($JG865&gt;=46,INDEX($GV:$GV,$JF865+46),"")</f>
      </c>
      <c r="IR865">
        <f>IF($JG865&gt;=47,INDEX($GV:$GV,$JF865+47),"")</f>
      </c>
      <c r="IS865">
        <f>IF($JG865&gt;=48,INDEX($GV:$GV,$JF865+48),"")</f>
      </c>
      <c r="IT865">
        <f>IF($JG865&gt;=49,INDEX($GV:$GV,$JF865+49),"")</f>
      </c>
      <c r="IU865">
        <f>IF($JG865&gt;=50,INDEX($GV:$GV,$JF865+50),"")</f>
      </c>
      <c r="IV865">
        <f>IF($JG865&gt;=51,INDEX($GV:$GV,$JF865+51),"")</f>
      </c>
      <c r="IW865">
        <f>IF($JG865&gt;=52,INDEX($GV:$GV,$JF865+52),"")</f>
      </c>
      <c r="IX865">
        <f>IF($JG865&gt;=53,INDEX($GV:$GV,$JF865+53),"")</f>
      </c>
      <c r="IY865">
        <f>IF($JG865&gt;=54,INDEX($GV:$GV,$JF865+54),"")</f>
      </c>
      <c r="IZ865">
        <f>IF($JG865&gt;=55,INDEX($GV:$GV,$JF865+55),"")</f>
      </c>
      <c r="JA865">
        <f>IF($JG865&gt;=56,INDEX($GV:$GV,$JF865+56),"")</f>
      </c>
      <c r="JB865">
        <f>IF($JG865&gt;=57,INDEX($GV:$GV,$JF865+57),"")</f>
      </c>
      <c r="JC865">
        <f>IF($JG865&gt;=58,INDEX($GV:$GV,$JF865+58),"")</f>
      </c>
      <c r="JD865">
        <f>IF($JG865&gt;=59,INDEX($GV:$GV,$JF865+59),"")</f>
      </c>
      <c r="JE865">
        <f>IF($JG865&gt;=60,INDEX($GV:$GV,$JF865+60),"")</f>
      </c>
      <c r="JF865">
        <f>IFERROR(MATCH($GU865,$GV$2:$GV$322,0)+1,0)</f>
      </c>
      <c r="JG865">
        <f>IFERROR(INDEX($GW$2:$GW$322,MATCH($GU865,$GV$2:$GV$322,0)),0)</f>
      </c>
      <c r="JH865" t="s">
        <v>44</v>
      </c>
      <c r="JI865" t="s">
        <v>44</v>
      </c>
    </row>
    <row r="866" spans="1:269" x14ac:dyDescent="0.25">
      <c r="R866">
        <f>IF(OR($U866="",$Q866=""),"",IFERROR($U866/$Q866,0))</f>
      </c>
      <c r="S866">
        <f>IF($U866="","",
SUM($T866,$V866,$AA866,$W866,$Y866)*
(1-IF($AB866="",0,VALUE($AB866)/100)))</f>
      </c>
      <c r="T866">
        <f>IF($U866="","",$U866)</f>
      </c>
      <c r="V866">
        <f>IF($U866="","",
IF($O866="","",
IF(ISNUMBER(SEARCH("exempt",LOWER($O866))),0,
$U866*(VALUE(SUBSTITUTE($O866,"%",""))/100))))</f>
      </c>
      <c r="AC866">
        <f>IFERROR(IF(FIND(" - ",$K866)&gt;0,MID($K866,FIND(" - ",$K866)+3,LEN($K866)),""),"")</f>
      </c>
      <c r="AL866" t="s">
        <v>1919</v>
      </c>
      <c r="AT866">
        <f>IFERROR(LEFT($K866,FIND(" - ",$K866)-1),$K866)</f>
      </c>
      <c r="AW866">
        <f>IF($CL866&gt;=1,INDEX($AU:$AU,$CK866+1),"")</f>
      </c>
      <c r="AX866">
        <f>IF($CL866&gt;=2,INDEX($AU:$AU,$CK866+2),"")</f>
      </c>
      <c r="AY866">
        <f>IF($CL866&gt;=3,INDEX($AU:$AU,$CK866+3),"")</f>
      </c>
      <c r="AZ866">
        <f>IF($CL866&gt;=4,INDEX($AU:$AU,$CK866+4),"")</f>
      </c>
      <c r="BA866">
        <f>IF($CL866&gt;=5,INDEX($AU:$AU,$CK866+5),"")</f>
      </c>
      <c r="BB866">
        <f>IF($CL866&gt;=6,INDEX($AU:$AU,$CK866+6),"")</f>
      </c>
      <c r="BC866">
        <f>IF($CL866&gt;=7,INDEX($AU:$AU,$CK866+7),"")</f>
      </c>
      <c r="BD866">
        <f>IF($CL866&gt;=8,INDEX($AU:$AU,$CK866+8),"")</f>
      </c>
      <c r="BE866">
        <f>IF($CL866&gt;=9,INDEX($AU:$AU,$CK866+9),"")</f>
      </c>
      <c r="BF866">
        <f>IF($CL866&gt;=10,INDEX($AU:$AU,$CK866+10),"")</f>
      </c>
      <c r="BG866">
        <f>IF($CL866&gt;=11,INDEX($AU:$AU,$CK866+11),"")</f>
      </c>
      <c r="BH866">
        <f>IF($CL866&gt;=12,INDEX($AU:$AU,$CK866+12),"")</f>
      </c>
      <c r="BI866">
        <f>IF($CL866&gt;=13,INDEX($AU:$AU,$CK866+13),"")</f>
      </c>
      <c r="BJ866">
        <f>IF($CL866&gt;=14,INDEX($AU:$AU,$CK866+14),"")</f>
      </c>
      <c r="BK866">
        <f>IF($CL866&gt;=15,INDEX($AU:$AU,$CK866+15),"")</f>
      </c>
      <c r="BL866">
        <f>IF($CL866&gt;=16,INDEX($AU:$AU,$CK866+16),"")</f>
      </c>
      <c r="BM866">
        <f>IF($CL866&gt;=17,INDEX($AU:$AU,$CK866+17),"")</f>
      </c>
      <c r="BN866">
        <f>IF($CL866&gt;=18,INDEX($AU:$AU,$CK866+18),"")</f>
      </c>
      <c r="BO866">
        <f>IF($CL866&gt;=19,INDEX($AU:$AU,$CK866+19),"")</f>
      </c>
      <c r="BP866">
        <f>IF($CL866&gt;=20,INDEX($AU:$AU,$CK866+20),"")</f>
      </c>
      <c r="BQ866">
        <f>IF($CL866&gt;=21,INDEX($AU:$AU,$CK866+21),"")</f>
      </c>
      <c r="BR866">
        <f>IF($CL866&gt;=22,INDEX($AU:$AU,$CK866+22),"")</f>
      </c>
      <c r="BS866">
        <f>IF($CL866&gt;=23,INDEX($AU:$AU,$CK866+23),"")</f>
      </c>
      <c r="BT866">
        <f>IF($CL866&gt;=24,INDEX($AU:$AU,$CK866+24),"")</f>
      </c>
      <c r="BU866">
        <f>IF($CL866&gt;=25,INDEX($AU:$AU,$CK866+25),"")</f>
      </c>
      <c r="BV866">
        <f>IF($CL866&gt;=26,INDEX($AU:$AU,$CK866+26),"")</f>
      </c>
      <c r="BW866">
        <f>IF($CL866&gt;=27,INDEX($AU:$AU,$CK866+27),"")</f>
      </c>
      <c r="BX866">
        <f>IF($CL866&gt;=28,INDEX($AU:$AU,$CK866+28),"")</f>
      </c>
      <c r="BY866">
        <f>IF($CL866&gt;=29,INDEX($AU:$AU,$CK866+29),"")</f>
      </c>
      <c r="BZ866">
        <f>IF($CL866&gt;=30,INDEX($AU:$AU,$CK866+30),"")</f>
      </c>
      <c r="CA866">
        <f>IF($CL866&gt;=31,INDEX($AU:$AU,$CK866+31),"")</f>
      </c>
      <c r="CB866">
        <f>IF($CL866&gt;=32,INDEX($AU:$AU,$CK866+32),"")</f>
      </c>
      <c r="CC866">
        <f>IF($CL866&gt;=33,INDEX($AU:$AU,$CK866+33),"")</f>
      </c>
      <c r="CD866">
        <f>IF($CL866&gt;=34,INDEX($AU:$AU,$CK866+34),"")</f>
      </c>
      <c r="CE866">
        <f>IF($CL866&gt;=35,INDEX($AU:$AU,$CK866+35),"")</f>
      </c>
      <c r="CF866">
        <f>IF($CL866&gt;=36,INDEX($AU:$AU,$CK866+36),"")</f>
      </c>
      <c r="CG866">
        <f>IF($CL866&gt;=37,INDEX($AU:$AU,$CK866+37),"")</f>
      </c>
      <c r="CH866">
        <f>IF($CL866&gt;=38,INDEX($AU:$AU,$CK866+38),"")</f>
      </c>
      <c r="CI866">
        <f>IF($CL866&gt;=39,INDEX($AU:$AU,$CK866+39),"")</f>
      </c>
      <c r="CJ866">
        <f>IF($CL866&gt;=40,INDEX($AU:$AU,$CK866+40),"")</f>
      </c>
      <c r="CK866">
        <f>IFERROR(MATCH($AT866,$AU$2:$AU$133,0)+1,0)</f>
      </c>
      <c r="CL866">
        <f>IFERROR(INDEX($AV$2:$AV$133,MATCH($AT866,$AU$2:$AU$133,0)),0)</f>
      </c>
      <c r="CM866">
        <f>IFERROR(LEFT($L866,FIND(" - ",$L866)-1),$L866)</f>
      </c>
      <c r="CN866" t="s">
        <v>1920</v>
      </c>
      <c r="CO866">
        <v>1</v>
      </c>
      <c r="CP866">
        <f>IF($DK866&gt;=1,INDEX($CN:$CN,$DJ866+1),"")</f>
      </c>
      <c r="CQ866">
        <f>IF($DK866&gt;=2,INDEX($CN:$CN,$DJ866+2),"")</f>
      </c>
      <c r="CR866">
        <f>IF($DK866&gt;=3,INDEX($CN:$CN,$DJ866+3),"")</f>
      </c>
      <c r="CS866">
        <f>IF($DK866&gt;=4,INDEX($CN:$CN,$DJ866+4),"")</f>
      </c>
      <c r="CT866">
        <f>IF($DK866&gt;=5,INDEX($CN:$CN,$DJ866+5),"")</f>
      </c>
      <c r="CU866">
        <f>IF($DK866&gt;=6,INDEX($CN:$CN,$DJ866+6),"")</f>
      </c>
      <c r="CV866">
        <f>IF($DK866&gt;=7,INDEX($CN:$CN,$DJ866+7),"")</f>
      </c>
      <c r="CW866">
        <f>IF($DK866&gt;=8,INDEX($CN:$CN,$DJ866+8),"")</f>
      </c>
      <c r="CX866">
        <f>IF($DK866&gt;=9,INDEX($CN:$CN,$DJ866+9),"")</f>
      </c>
      <c r="CY866">
        <f>IF($DK866&gt;=10,INDEX($CN:$CN,$DJ866+10),"")</f>
      </c>
      <c r="CZ866">
        <f>IF($DK866&gt;=11,INDEX($CN:$CN,$DJ866+11),"")</f>
      </c>
      <c r="DA866">
        <f>IF($DK866&gt;=12,INDEX($CN:$CN,$DJ866+12),"")</f>
      </c>
      <c r="DB866">
        <f>IF($DK866&gt;=13,INDEX($CN:$CN,$DJ866+13),"")</f>
      </c>
      <c r="DC866">
        <f>IF($DK866&gt;=14,INDEX($CN:$CN,$DJ866+14),"")</f>
      </c>
      <c r="DD866">
        <f>IF($DK866&gt;=15,INDEX($CN:$CN,$DJ866+15),"")</f>
      </c>
      <c r="DE866">
        <f>IF($DK866&gt;=16,INDEX($CN:$CN,$DJ866+16),"")</f>
      </c>
      <c r="DF866">
        <f>IF($DK866&gt;=17,INDEX($CN:$CN,$DJ866+17),"")</f>
      </c>
      <c r="DG866">
        <f>IF($DK866&gt;=18,INDEX($CN:$CN,$DJ866+18),"")</f>
      </c>
      <c r="DH866">
        <f>IF($DK866&gt;=19,INDEX($CN:$CN,$DJ866+19),"")</f>
      </c>
      <c r="DI866">
        <f>IF($DK866&gt;=20,INDEX($CN:$CN,$DJ866+20),"")</f>
      </c>
      <c r="DJ866">
        <f>IFERROR(MATCH($CM866,$CN$2:$CN$1089,0)+1,0)</f>
      </c>
      <c r="DK866">
        <f>IFERROR(INDEX($CO$2:$CO$1089,MATCH($CM866,$CN$2:$CN$1089,0)),0)</f>
      </c>
      <c r="DL866">
        <f>IFERROR(INDEX($AS:$AS,MATCH($O866,$AR:$AR,0))&amp;"","")</f>
      </c>
      <c r="DP866">
        <f>IF($GS866&gt;=1,INDEX($DM:$DM,$GR866+1),"")</f>
      </c>
      <c r="DQ866">
        <f>IF($GS866&gt;=2,INDEX($DM:$DM,$GR866+2),"")</f>
      </c>
      <c r="DR866">
        <f>IF($GS866&gt;=3,INDEX($DM:$DM,$GR866+3),"")</f>
      </c>
      <c r="DS866">
        <f>IF($GS866&gt;=4,INDEX($DM:$DM,$GR866+4),"")</f>
      </c>
      <c r="DT866">
        <f>IF($GS866&gt;=5,INDEX($DM:$DM,$GR866+5),"")</f>
      </c>
      <c r="DU866">
        <f>IF($GS866&gt;=6,INDEX($DM:$DM,$GR866+6),"")</f>
      </c>
      <c r="DV866">
        <f>IF($GS866&gt;=7,INDEX($DM:$DM,$GR866+7),"")</f>
      </c>
      <c r="DW866">
        <f>IF($GS866&gt;=8,INDEX($DM:$DM,$GR866+8),"")</f>
      </c>
      <c r="DX866">
        <f>IF($GS866&gt;=9,INDEX($DM:$DM,$GR866+9),"")</f>
      </c>
      <c r="DY866">
        <f>IF($GS866&gt;=10,INDEX($DM:$DM,$GR866+10),"")</f>
      </c>
      <c r="DZ866">
        <f>IF($GS866&gt;=11,INDEX($DM:$DM,$GR866+11),"")</f>
      </c>
      <c r="EA866">
        <f>IF($GS866&gt;=12,INDEX($DM:$DM,$GR866+12),"")</f>
      </c>
      <c r="EB866">
        <f>IF($GS866&gt;=13,INDEX($DM:$DM,$GR866+13),"")</f>
      </c>
      <c r="EC866">
        <f>IF($GS866&gt;=14,INDEX($DM:$DM,$GR866+14),"")</f>
      </c>
      <c r="ED866">
        <f>IF($GS866&gt;=15,INDEX($DM:$DM,$GR866+15),"")</f>
      </c>
      <c r="EE866">
        <f>IF($GS866&gt;=16,INDEX($DM:$DM,$GR866+16),"")</f>
      </c>
      <c r="EF866">
        <f>IF($GS866&gt;=17,INDEX($DM:$DM,$GR866+17),"")</f>
      </c>
      <c r="EG866">
        <f>IF($GS866&gt;=18,INDEX($DM:$DM,$GR866+18),"")</f>
      </c>
      <c r="EH866">
        <f>IF($GS866&gt;=19,INDEX($DM:$DM,$GR866+19),"")</f>
      </c>
      <c r="EI866">
        <f>IF($GS866&gt;=20,INDEX($DM:$DM,$GR866+20),"")</f>
      </c>
      <c r="EJ866">
        <f>IF($GS866&gt;=21,INDEX($DM:$DM,$GR866+21),"")</f>
      </c>
      <c r="EK866">
        <f>IF($GS866&gt;=22,INDEX($DM:$DM,$GR866+22),"")</f>
      </c>
      <c r="EL866">
        <f>IF($GS866&gt;=23,INDEX($DM:$DM,$GR866+23),"")</f>
      </c>
      <c r="EM866">
        <f>IF($GS866&gt;=24,INDEX($DM:$DM,$GR866+24),"")</f>
      </c>
      <c r="EN866">
        <f>IF($GS866&gt;=25,INDEX($DM:$DM,$GR866+25),"")</f>
      </c>
      <c r="EO866">
        <f>IF($GS866&gt;=26,INDEX($DM:$DM,$GR866+26),"")</f>
      </c>
      <c r="EP866">
        <f>IF($GS866&gt;=27,INDEX($DM:$DM,$GR866+27),"")</f>
      </c>
      <c r="EQ866">
        <f>IF($GS866&gt;=28,INDEX($DM:$DM,$GR866+28),"")</f>
      </c>
      <c r="ER866">
        <f>IF($GS866&gt;=29,INDEX($DM:$DM,$GR866+29),"")</f>
      </c>
      <c r="ES866">
        <f>IF($GS866&gt;=30,INDEX($DM:$DM,$GR866+30),"")</f>
      </c>
      <c r="ET866">
        <f>IF($GS866&gt;=31,INDEX($DM:$DM,$GR866+31),"")</f>
      </c>
      <c r="EU866">
        <f>IF($GS866&gt;=32,INDEX($DM:$DM,$GR866+32),"")</f>
      </c>
      <c r="EV866">
        <f>IF($GS866&gt;=33,INDEX($DM:$DM,$GR866+33),"")</f>
      </c>
      <c r="EW866">
        <f>IF($GS866&gt;=34,INDEX($DM:$DM,$GR866+34),"")</f>
      </c>
      <c r="EX866">
        <f>IF($GS866&gt;=35,INDEX($DM:$DM,$GR866+35),"")</f>
      </c>
      <c r="EY866">
        <f>IF($GS866&gt;=36,INDEX($DM:$DM,$GR866+36),"")</f>
      </c>
      <c r="EZ866">
        <f>IF($GS866&gt;=37,INDEX($DM:$DM,$GR866+37),"")</f>
      </c>
      <c r="FA866">
        <f>IF($GS866&gt;=38,INDEX($DM:$DM,$GR866+38),"")</f>
      </c>
      <c r="FB866">
        <f>IF($GS866&gt;=39,INDEX($DM:$DM,$GR866+39),"")</f>
      </c>
      <c r="FC866">
        <f>IF($GS866&gt;=40,INDEX($DM:$DM,$GR866+40),"")</f>
      </c>
      <c r="FD866">
        <f>IF($GS866&gt;=1,INDEX($DN:$DN,$GR866+1),"")</f>
      </c>
      <c r="FE866">
        <f>IF($GS866&gt;=2,INDEX($DN:$DN,$GR866+2),"")</f>
      </c>
      <c r="FF866">
        <f>IF($GS866&gt;=3,INDEX($DN:$DN,$GR866+3),"")</f>
      </c>
      <c r="FG866">
        <f>IF($GS866&gt;=4,INDEX($DN:$DN,$GR866+4),"")</f>
      </c>
      <c r="FH866">
        <f>IF($GS866&gt;=5,INDEX($DN:$DN,$GR866+5),"")</f>
      </c>
      <c r="FI866">
        <f>IF($GS866&gt;=6,INDEX($DN:$DN,$GR866+6),"")</f>
      </c>
      <c r="FJ866">
        <f>IF($GS866&gt;=7,INDEX($DN:$DN,$GR866+7),"")</f>
      </c>
      <c r="FK866">
        <f>IF($GS866&gt;=8,INDEX($DN:$DN,$GR866+8),"")</f>
      </c>
      <c r="FL866">
        <f>IF($GS866&gt;=9,INDEX($DN:$DN,$GR866+9),"")</f>
      </c>
      <c r="FM866">
        <f>IF($GS866&gt;=10,INDEX($DN:$DN,$GR866+10),"")</f>
      </c>
      <c r="FN866">
        <f>IF($GS866&gt;=11,INDEX($DN:$DN,$GR866+11),"")</f>
      </c>
      <c r="FO866">
        <f>IF($GS866&gt;=12,INDEX($DN:$DN,$GR866+12),"")</f>
      </c>
      <c r="FP866">
        <f>IF($GS866&gt;=13,INDEX($DN:$DN,$GR866+13),"")</f>
      </c>
      <c r="FQ866">
        <f>IF($GS866&gt;=14,INDEX($DN:$DN,$GR866+14),"")</f>
      </c>
      <c r="FR866">
        <f>IF($GS866&gt;=15,INDEX($DN:$DN,$GR866+15),"")</f>
      </c>
      <c r="FS866">
        <f>IF($GS866&gt;=16,INDEX($DN:$DN,$GR866+16),"")</f>
      </c>
      <c r="FT866">
        <f>IF($GS866&gt;=17,INDEX($DN:$DN,$GR866+17),"")</f>
      </c>
      <c r="FU866">
        <f>IF($GS866&gt;=18,INDEX($DN:$DN,$GR866+18),"")</f>
      </c>
      <c r="FV866">
        <f>IF($GS866&gt;=19,INDEX($DN:$DN,$GR866+19),"")</f>
      </c>
      <c r="FW866">
        <f>IF($GS866&gt;=20,INDEX($DN:$DN,$GR866+20),"")</f>
      </c>
      <c r="FX866">
        <f>IF($GS866&gt;=21,INDEX($DN:$DN,$GR866+21),"")</f>
      </c>
      <c r="FY866">
        <f>IF($GS866&gt;=22,INDEX($DN:$DN,$GR866+22),"")</f>
      </c>
      <c r="FZ866">
        <f>IF($GS866&gt;=23,INDEX($DN:$DN,$GR866+23),"")</f>
      </c>
      <c r="GA866">
        <f>IF($GS866&gt;=24,INDEX($DN:$DN,$GR866+24),"")</f>
      </c>
      <c r="GB866">
        <f>IF($GS866&gt;=25,INDEX($DN:$DN,$GR866+25),"")</f>
      </c>
      <c r="GC866">
        <f>IF($GS866&gt;=26,INDEX($DN:$DN,$GR866+26),"")</f>
      </c>
      <c r="GD866">
        <f>IF($GS866&gt;=27,INDEX($DN:$DN,$GR866+27),"")</f>
      </c>
      <c r="GE866">
        <f>IF($GS866&gt;=28,INDEX($DN:$DN,$GR866+28),"")</f>
      </c>
      <c r="GF866">
        <f>IF($GS866&gt;=29,INDEX($DN:$DN,$GR866+29),"")</f>
      </c>
      <c r="GG866">
        <f>IF($GS866&gt;=30,INDEX($DN:$DN,$GR866+30),"")</f>
      </c>
      <c r="GH866">
        <f>IF($GS866&gt;=31,INDEX($DN:$DN,$GR866+31),"")</f>
      </c>
      <c r="GI866">
        <f>IF($GS866&gt;=32,INDEX($DN:$DN,$GR866+32),"")</f>
      </c>
      <c r="GJ866">
        <f>IF($GS866&gt;=33,INDEX($DN:$DN,$GR866+33),"")</f>
      </c>
      <c r="GK866">
        <f>IF($GS866&gt;=34,INDEX($DN:$DN,$GR866+34),"")</f>
      </c>
      <c r="GL866">
        <f>IF($GS866&gt;=35,INDEX($DN:$DN,$GR866+35),"")</f>
      </c>
      <c r="GM866">
        <f>IF($GS866&gt;=36,INDEX($DN:$DN,$GR866+36),"")</f>
      </c>
      <c r="GN866">
        <f>IF($GS866&gt;=37,INDEX($DN:$DN,$GR866+37),"")</f>
      </c>
      <c r="GO866">
        <f>IF($GS866&gt;=38,INDEX($DN:$DN,$GR866+38),"")</f>
      </c>
      <c r="GP866">
        <f>IF($GS866&gt;=39,INDEX($DN:$DN,$GR866+39),"")</f>
      </c>
      <c r="GQ866">
        <f>IF($GS866&gt;=40,INDEX($DN:$DN,$GR866+40),"")</f>
      </c>
      <c r="GR866">
        <f>IFERROR(MATCH($DL866,$DM$2:$DM$148,0)+1,0)</f>
      </c>
      <c r="GS866">
        <f>IFERROR(INDEX($DO$2:$DO$148,MATCH($DL866,$DM$2:$DM$148,0)),0)</f>
      </c>
      <c r="GT866">
        <f>IFERROR(MATCH($Z866,$DP$866:$FC$866,0),0)</f>
      </c>
      <c r="GU866">
        <f>IF($GT866&gt;0,INDEX($FD$866:$GQ$866,$GT866),"")</f>
      </c>
      <c r="GX866">
        <f>IF($JG866&gt;=1,INDEX($GV:$GV,$JF866+1),"")</f>
      </c>
      <c r="GY866">
        <f>IF($JG866&gt;=2,INDEX($GV:$GV,$JF866+2),"")</f>
      </c>
      <c r="GZ866">
        <f>IF($JG866&gt;=3,INDEX($GV:$GV,$JF866+3),"")</f>
      </c>
      <c r="HA866">
        <f>IF($JG866&gt;=4,INDEX($GV:$GV,$JF866+4),"")</f>
      </c>
      <c r="HB866">
        <f>IF($JG866&gt;=5,INDEX($GV:$GV,$JF866+5),"")</f>
      </c>
      <c r="HC866">
        <f>IF($JG866&gt;=6,INDEX($GV:$GV,$JF866+6),"")</f>
      </c>
      <c r="HD866">
        <f>IF($JG866&gt;=7,INDEX($GV:$GV,$JF866+7),"")</f>
      </c>
      <c r="HE866">
        <f>IF($JG866&gt;=8,INDEX($GV:$GV,$JF866+8),"")</f>
      </c>
      <c r="HF866">
        <f>IF($JG866&gt;=9,INDEX($GV:$GV,$JF866+9),"")</f>
      </c>
      <c r="HG866">
        <f>IF($JG866&gt;=10,INDEX($GV:$GV,$JF866+10),"")</f>
      </c>
      <c r="HH866">
        <f>IF($JG866&gt;=11,INDEX($GV:$GV,$JF866+11),"")</f>
      </c>
      <c r="HI866">
        <f>IF($JG866&gt;=12,INDEX($GV:$GV,$JF866+12),"")</f>
      </c>
      <c r="HJ866">
        <f>IF($JG866&gt;=13,INDEX($GV:$GV,$JF866+13),"")</f>
      </c>
      <c r="HK866">
        <f>IF($JG866&gt;=14,INDEX($GV:$GV,$JF866+14),"")</f>
      </c>
      <c r="HL866">
        <f>IF($JG866&gt;=15,INDEX($GV:$GV,$JF866+15),"")</f>
      </c>
      <c r="HM866">
        <f>IF($JG866&gt;=16,INDEX($GV:$GV,$JF866+16),"")</f>
      </c>
      <c r="HN866">
        <f>IF($JG866&gt;=17,INDEX($GV:$GV,$JF866+17),"")</f>
      </c>
      <c r="HO866">
        <f>IF($JG866&gt;=18,INDEX($GV:$GV,$JF866+18),"")</f>
      </c>
      <c r="HP866">
        <f>IF($JG866&gt;=19,INDEX($GV:$GV,$JF866+19),"")</f>
      </c>
      <c r="HQ866">
        <f>IF($JG866&gt;=20,INDEX($GV:$GV,$JF866+20),"")</f>
      </c>
      <c r="HR866">
        <f>IF($JG866&gt;=21,INDEX($GV:$GV,$JF866+21),"")</f>
      </c>
      <c r="HS866">
        <f>IF($JG866&gt;=22,INDEX($GV:$GV,$JF866+22),"")</f>
      </c>
      <c r="HT866">
        <f>IF($JG866&gt;=23,INDEX($GV:$GV,$JF866+23),"")</f>
      </c>
      <c r="HU866">
        <f>IF($JG866&gt;=24,INDEX($GV:$GV,$JF866+24),"")</f>
      </c>
      <c r="HV866">
        <f>IF($JG866&gt;=25,INDEX($GV:$GV,$JF866+25),"")</f>
      </c>
      <c r="HW866">
        <f>IF($JG866&gt;=26,INDEX($GV:$GV,$JF866+26),"")</f>
      </c>
      <c r="HX866">
        <f>IF($JG866&gt;=27,INDEX($GV:$GV,$JF866+27),"")</f>
      </c>
      <c r="HY866">
        <f>IF($JG866&gt;=28,INDEX($GV:$GV,$JF866+28),"")</f>
      </c>
      <c r="HZ866">
        <f>IF($JG866&gt;=29,INDEX($GV:$GV,$JF866+29),"")</f>
      </c>
      <c r="IA866">
        <f>IF($JG866&gt;=30,INDEX($GV:$GV,$JF866+30),"")</f>
      </c>
      <c r="IB866">
        <f>IF($JG866&gt;=31,INDEX($GV:$GV,$JF866+31),"")</f>
      </c>
      <c r="IC866">
        <f>IF($JG866&gt;=32,INDEX($GV:$GV,$JF866+32),"")</f>
      </c>
      <c r="ID866">
        <f>IF($JG866&gt;=33,INDEX($GV:$GV,$JF866+33),"")</f>
      </c>
      <c r="IE866">
        <f>IF($JG866&gt;=34,INDEX($GV:$GV,$JF866+34),"")</f>
      </c>
      <c r="IF866">
        <f>IF($JG866&gt;=35,INDEX($GV:$GV,$JF866+35),"")</f>
      </c>
      <c r="IG866">
        <f>IF($JG866&gt;=36,INDEX($GV:$GV,$JF866+36),"")</f>
      </c>
      <c r="IH866">
        <f>IF($JG866&gt;=37,INDEX($GV:$GV,$JF866+37),"")</f>
      </c>
      <c r="II866">
        <f>IF($JG866&gt;=38,INDEX($GV:$GV,$JF866+38),"")</f>
      </c>
      <c r="IJ866">
        <f>IF($JG866&gt;=39,INDEX($GV:$GV,$JF866+39),"")</f>
      </c>
      <c r="IK866">
        <f>IF($JG866&gt;=40,INDEX($GV:$GV,$JF866+40),"")</f>
      </c>
      <c r="IL866">
        <f>IF($JG866&gt;=41,INDEX($GV:$GV,$JF866+41),"")</f>
      </c>
      <c r="IM866">
        <f>IF($JG866&gt;=42,INDEX($GV:$GV,$JF866+42),"")</f>
      </c>
      <c r="IN866">
        <f>IF($JG866&gt;=43,INDEX($GV:$GV,$JF866+43),"")</f>
      </c>
      <c r="IO866">
        <f>IF($JG866&gt;=44,INDEX($GV:$GV,$JF866+44),"")</f>
      </c>
      <c r="IP866">
        <f>IF($JG866&gt;=45,INDEX($GV:$GV,$JF866+45),"")</f>
      </c>
      <c r="IQ866">
        <f>IF($JG866&gt;=46,INDEX($GV:$GV,$JF866+46),"")</f>
      </c>
      <c r="IR866">
        <f>IF($JG866&gt;=47,INDEX($GV:$GV,$JF866+47),"")</f>
      </c>
      <c r="IS866">
        <f>IF($JG866&gt;=48,INDEX($GV:$GV,$JF866+48),"")</f>
      </c>
      <c r="IT866">
        <f>IF($JG866&gt;=49,INDEX($GV:$GV,$JF866+49),"")</f>
      </c>
      <c r="IU866">
        <f>IF($JG866&gt;=50,INDEX($GV:$GV,$JF866+50),"")</f>
      </c>
      <c r="IV866">
        <f>IF($JG866&gt;=51,INDEX($GV:$GV,$JF866+51),"")</f>
      </c>
      <c r="IW866">
        <f>IF($JG866&gt;=52,INDEX($GV:$GV,$JF866+52),"")</f>
      </c>
      <c r="IX866">
        <f>IF($JG866&gt;=53,INDEX($GV:$GV,$JF866+53),"")</f>
      </c>
      <c r="IY866">
        <f>IF($JG866&gt;=54,INDEX($GV:$GV,$JF866+54),"")</f>
      </c>
      <c r="IZ866">
        <f>IF($JG866&gt;=55,INDEX($GV:$GV,$JF866+55),"")</f>
      </c>
      <c r="JA866">
        <f>IF($JG866&gt;=56,INDEX($GV:$GV,$JF866+56),"")</f>
      </c>
      <c r="JB866">
        <f>IF($JG866&gt;=57,INDEX($GV:$GV,$JF866+57),"")</f>
      </c>
      <c r="JC866">
        <f>IF($JG866&gt;=58,INDEX($GV:$GV,$JF866+58),"")</f>
      </c>
      <c r="JD866">
        <f>IF($JG866&gt;=59,INDEX($GV:$GV,$JF866+59),"")</f>
      </c>
      <c r="JE866">
        <f>IF($JG866&gt;=60,INDEX($GV:$GV,$JF866+60),"")</f>
      </c>
      <c r="JF866">
        <f>IFERROR(MATCH($GU866,$GV$2:$GV$322,0)+1,0)</f>
      </c>
      <c r="JG866">
        <f>IFERROR(INDEX($GW$2:$GW$322,MATCH($GU866,$GV$2:$GV$322,0)),0)</f>
      </c>
      <c r="JH866" t="s">
        <v>44</v>
      </c>
      <c r="JI866" t="s">
        <v>44</v>
      </c>
    </row>
    <row r="867" spans="1:269" x14ac:dyDescent="0.25">
      <c r="R867">
        <f>IF(OR($U867="",$Q867=""),"",IFERROR($U867/$Q867,0))</f>
      </c>
      <c r="S867">
        <f>IF($U867="","",
SUM($T867,$V867,$AA867,$W867,$Y867)*
(1-IF($AB867="",0,VALUE($AB867)/100)))</f>
      </c>
      <c r="T867">
        <f>IF($U867="","",$U867)</f>
      </c>
      <c r="V867">
        <f>IF($U867="","",
IF($O867="","",
IF(ISNUMBER(SEARCH("exempt",LOWER($O867))),0,
$U867*(VALUE(SUBSTITUTE($O867,"%",""))/100))))</f>
      </c>
      <c r="AC867">
        <f>IFERROR(IF(FIND(" - ",$K867)&gt;0,MID($K867,FIND(" - ",$K867)+3,LEN($K867)),""),"")</f>
      </c>
      <c r="AL867" t="s">
        <v>1921</v>
      </c>
      <c r="AT867">
        <f>IFERROR(LEFT($K867,FIND(" - ",$K867)-1),$K867)</f>
      </c>
      <c r="AW867">
        <f>IF($CL867&gt;=1,INDEX($AU:$AU,$CK867+1),"")</f>
      </c>
      <c r="AX867">
        <f>IF($CL867&gt;=2,INDEX($AU:$AU,$CK867+2),"")</f>
      </c>
      <c r="AY867">
        <f>IF($CL867&gt;=3,INDEX($AU:$AU,$CK867+3),"")</f>
      </c>
      <c r="AZ867">
        <f>IF($CL867&gt;=4,INDEX($AU:$AU,$CK867+4),"")</f>
      </c>
      <c r="BA867">
        <f>IF($CL867&gt;=5,INDEX($AU:$AU,$CK867+5),"")</f>
      </c>
      <c r="BB867">
        <f>IF($CL867&gt;=6,INDEX($AU:$AU,$CK867+6),"")</f>
      </c>
      <c r="BC867">
        <f>IF($CL867&gt;=7,INDEX($AU:$AU,$CK867+7),"")</f>
      </c>
      <c r="BD867">
        <f>IF($CL867&gt;=8,INDEX($AU:$AU,$CK867+8),"")</f>
      </c>
      <c r="BE867">
        <f>IF($CL867&gt;=9,INDEX($AU:$AU,$CK867+9),"")</f>
      </c>
      <c r="BF867">
        <f>IF($CL867&gt;=10,INDEX($AU:$AU,$CK867+10),"")</f>
      </c>
      <c r="BG867">
        <f>IF($CL867&gt;=11,INDEX($AU:$AU,$CK867+11),"")</f>
      </c>
      <c r="BH867">
        <f>IF($CL867&gt;=12,INDEX($AU:$AU,$CK867+12),"")</f>
      </c>
      <c r="BI867">
        <f>IF($CL867&gt;=13,INDEX($AU:$AU,$CK867+13),"")</f>
      </c>
      <c r="BJ867">
        <f>IF($CL867&gt;=14,INDEX($AU:$AU,$CK867+14),"")</f>
      </c>
      <c r="BK867">
        <f>IF($CL867&gt;=15,INDEX($AU:$AU,$CK867+15),"")</f>
      </c>
      <c r="BL867">
        <f>IF($CL867&gt;=16,INDEX($AU:$AU,$CK867+16),"")</f>
      </c>
      <c r="BM867">
        <f>IF($CL867&gt;=17,INDEX($AU:$AU,$CK867+17),"")</f>
      </c>
      <c r="BN867">
        <f>IF($CL867&gt;=18,INDEX($AU:$AU,$CK867+18),"")</f>
      </c>
      <c r="BO867">
        <f>IF($CL867&gt;=19,INDEX($AU:$AU,$CK867+19),"")</f>
      </c>
      <c r="BP867">
        <f>IF($CL867&gt;=20,INDEX($AU:$AU,$CK867+20),"")</f>
      </c>
      <c r="BQ867">
        <f>IF($CL867&gt;=21,INDEX($AU:$AU,$CK867+21),"")</f>
      </c>
      <c r="BR867">
        <f>IF($CL867&gt;=22,INDEX($AU:$AU,$CK867+22),"")</f>
      </c>
      <c r="BS867">
        <f>IF($CL867&gt;=23,INDEX($AU:$AU,$CK867+23),"")</f>
      </c>
      <c r="BT867">
        <f>IF($CL867&gt;=24,INDEX($AU:$AU,$CK867+24),"")</f>
      </c>
      <c r="BU867">
        <f>IF($CL867&gt;=25,INDEX($AU:$AU,$CK867+25),"")</f>
      </c>
      <c r="BV867">
        <f>IF($CL867&gt;=26,INDEX($AU:$AU,$CK867+26),"")</f>
      </c>
      <c r="BW867">
        <f>IF($CL867&gt;=27,INDEX($AU:$AU,$CK867+27),"")</f>
      </c>
      <c r="BX867">
        <f>IF($CL867&gt;=28,INDEX($AU:$AU,$CK867+28),"")</f>
      </c>
      <c r="BY867">
        <f>IF($CL867&gt;=29,INDEX($AU:$AU,$CK867+29),"")</f>
      </c>
      <c r="BZ867">
        <f>IF($CL867&gt;=30,INDEX($AU:$AU,$CK867+30),"")</f>
      </c>
      <c r="CA867">
        <f>IF($CL867&gt;=31,INDEX($AU:$AU,$CK867+31),"")</f>
      </c>
      <c r="CB867">
        <f>IF($CL867&gt;=32,INDEX($AU:$AU,$CK867+32),"")</f>
      </c>
      <c r="CC867">
        <f>IF($CL867&gt;=33,INDEX($AU:$AU,$CK867+33),"")</f>
      </c>
      <c r="CD867">
        <f>IF($CL867&gt;=34,INDEX($AU:$AU,$CK867+34),"")</f>
      </c>
      <c r="CE867">
        <f>IF($CL867&gt;=35,INDEX($AU:$AU,$CK867+35),"")</f>
      </c>
      <c r="CF867">
        <f>IF($CL867&gt;=36,INDEX($AU:$AU,$CK867+36),"")</f>
      </c>
      <c r="CG867">
        <f>IF($CL867&gt;=37,INDEX($AU:$AU,$CK867+37),"")</f>
      </c>
      <c r="CH867">
        <f>IF($CL867&gt;=38,INDEX($AU:$AU,$CK867+38),"")</f>
      </c>
      <c r="CI867">
        <f>IF($CL867&gt;=39,INDEX($AU:$AU,$CK867+39),"")</f>
      </c>
      <c r="CJ867">
        <f>IF($CL867&gt;=40,INDEX($AU:$AU,$CK867+40),"")</f>
      </c>
      <c r="CK867">
        <f>IFERROR(MATCH($AT867,$AU$2:$AU$133,0)+1,0)</f>
      </c>
      <c r="CL867">
        <f>IFERROR(INDEX($AV$2:$AV$133,MATCH($AT867,$AU$2:$AU$133,0)),0)</f>
      </c>
      <c r="CM867">
        <f>IFERROR(LEFT($L867,FIND(" - ",$L867)-1),$L867)</f>
      </c>
      <c r="CN867" t="s">
        <v>149</v>
      </c>
      <c r="CP867">
        <f>IF($DK867&gt;=1,INDEX($CN:$CN,$DJ867+1),"")</f>
      </c>
      <c r="CQ867">
        <f>IF($DK867&gt;=2,INDEX($CN:$CN,$DJ867+2),"")</f>
      </c>
      <c r="CR867">
        <f>IF($DK867&gt;=3,INDEX($CN:$CN,$DJ867+3),"")</f>
      </c>
      <c r="CS867">
        <f>IF($DK867&gt;=4,INDEX($CN:$CN,$DJ867+4),"")</f>
      </c>
      <c r="CT867">
        <f>IF($DK867&gt;=5,INDEX($CN:$CN,$DJ867+5),"")</f>
      </c>
      <c r="CU867">
        <f>IF($DK867&gt;=6,INDEX($CN:$CN,$DJ867+6),"")</f>
      </c>
      <c r="CV867">
        <f>IF($DK867&gt;=7,INDEX($CN:$CN,$DJ867+7),"")</f>
      </c>
      <c r="CW867">
        <f>IF($DK867&gt;=8,INDEX($CN:$CN,$DJ867+8),"")</f>
      </c>
      <c r="CX867">
        <f>IF($DK867&gt;=9,INDEX($CN:$CN,$DJ867+9),"")</f>
      </c>
      <c r="CY867">
        <f>IF($DK867&gt;=10,INDEX($CN:$CN,$DJ867+10),"")</f>
      </c>
      <c r="CZ867">
        <f>IF($DK867&gt;=11,INDEX($CN:$CN,$DJ867+11),"")</f>
      </c>
      <c r="DA867">
        <f>IF($DK867&gt;=12,INDEX($CN:$CN,$DJ867+12),"")</f>
      </c>
      <c r="DB867">
        <f>IF($DK867&gt;=13,INDEX($CN:$CN,$DJ867+13),"")</f>
      </c>
      <c r="DC867">
        <f>IF($DK867&gt;=14,INDEX($CN:$CN,$DJ867+14),"")</f>
      </c>
      <c r="DD867">
        <f>IF($DK867&gt;=15,INDEX($CN:$CN,$DJ867+15),"")</f>
      </c>
      <c r="DE867">
        <f>IF($DK867&gt;=16,INDEX($CN:$CN,$DJ867+16),"")</f>
      </c>
      <c r="DF867">
        <f>IF($DK867&gt;=17,INDEX($CN:$CN,$DJ867+17),"")</f>
      </c>
      <c r="DG867">
        <f>IF($DK867&gt;=18,INDEX($CN:$CN,$DJ867+18),"")</f>
      </c>
      <c r="DH867">
        <f>IF($DK867&gt;=19,INDEX($CN:$CN,$DJ867+19),"")</f>
      </c>
      <c r="DI867">
        <f>IF($DK867&gt;=20,INDEX($CN:$CN,$DJ867+20),"")</f>
      </c>
      <c r="DJ867">
        <f>IFERROR(MATCH($CM867,$CN$2:$CN$1089,0)+1,0)</f>
      </c>
      <c r="DK867">
        <f>IFERROR(INDEX($CO$2:$CO$1089,MATCH($CM867,$CN$2:$CN$1089,0)),0)</f>
      </c>
      <c r="DL867">
        <f>IFERROR(INDEX($AS:$AS,MATCH($O867,$AR:$AR,0))&amp;"","")</f>
      </c>
      <c r="DP867">
        <f>IF($GS867&gt;=1,INDEX($DM:$DM,$GR867+1),"")</f>
      </c>
      <c r="DQ867">
        <f>IF($GS867&gt;=2,INDEX($DM:$DM,$GR867+2),"")</f>
      </c>
      <c r="DR867">
        <f>IF($GS867&gt;=3,INDEX($DM:$DM,$GR867+3),"")</f>
      </c>
      <c r="DS867">
        <f>IF($GS867&gt;=4,INDEX($DM:$DM,$GR867+4),"")</f>
      </c>
      <c r="DT867">
        <f>IF($GS867&gt;=5,INDEX($DM:$DM,$GR867+5),"")</f>
      </c>
      <c r="DU867">
        <f>IF($GS867&gt;=6,INDEX($DM:$DM,$GR867+6),"")</f>
      </c>
      <c r="DV867">
        <f>IF($GS867&gt;=7,INDEX($DM:$DM,$GR867+7),"")</f>
      </c>
      <c r="DW867">
        <f>IF($GS867&gt;=8,INDEX($DM:$DM,$GR867+8),"")</f>
      </c>
      <c r="DX867">
        <f>IF($GS867&gt;=9,INDEX($DM:$DM,$GR867+9),"")</f>
      </c>
      <c r="DY867">
        <f>IF($GS867&gt;=10,INDEX($DM:$DM,$GR867+10),"")</f>
      </c>
      <c r="DZ867">
        <f>IF($GS867&gt;=11,INDEX($DM:$DM,$GR867+11),"")</f>
      </c>
      <c r="EA867">
        <f>IF($GS867&gt;=12,INDEX($DM:$DM,$GR867+12),"")</f>
      </c>
      <c r="EB867">
        <f>IF($GS867&gt;=13,INDEX($DM:$DM,$GR867+13),"")</f>
      </c>
      <c r="EC867">
        <f>IF($GS867&gt;=14,INDEX($DM:$DM,$GR867+14),"")</f>
      </c>
      <c r="ED867">
        <f>IF($GS867&gt;=15,INDEX($DM:$DM,$GR867+15),"")</f>
      </c>
      <c r="EE867">
        <f>IF($GS867&gt;=16,INDEX($DM:$DM,$GR867+16),"")</f>
      </c>
      <c r="EF867">
        <f>IF($GS867&gt;=17,INDEX($DM:$DM,$GR867+17),"")</f>
      </c>
      <c r="EG867">
        <f>IF($GS867&gt;=18,INDEX($DM:$DM,$GR867+18),"")</f>
      </c>
      <c r="EH867">
        <f>IF($GS867&gt;=19,INDEX($DM:$DM,$GR867+19),"")</f>
      </c>
      <c r="EI867">
        <f>IF($GS867&gt;=20,INDEX($DM:$DM,$GR867+20),"")</f>
      </c>
      <c r="EJ867">
        <f>IF($GS867&gt;=21,INDEX($DM:$DM,$GR867+21),"")</f>
      </c>
      <c r="EK867">
        <f>IF($GS867&gt;=22,INDEX($DM:$DM,$GR867+22),"")</f>
      </c>
      <c r="EL867">
        <f>IF($GS867&gt;=23,INDEX($DM:$DM,$GR867+23),"")</f>
      </c>
      <c r="EM867">
        <f>IF($GS867&gt;=24,INDEX($DM:$DM,$GR867+24),"")</f>
      </c>
      <c r="EN867">
        <f>IF($GS867&gt;=25,INDEX($DM:$DM,$GR867+25),"")</f>
      </c>
      <c r="EO867">
        <f>IF($GS867&gt;=26,INDEX($DM:$DM,$GR867+26),"")</f>
      </c>
      <c r="EP867">
        <f>IF($GS867&gt;=27,INDEX($DM:$DM,$GR867+27),"")</f>
      </c>
      <c r="EQ867">
        <f>IF($GS867&gt;=28,INDEX($DM:$DM,$GR867+28),"")</f>
      </c>
      <c r="ER867">
        <f>IF($GS867&gt;=29,INDEX($DM:$DM,$GR867+29),"")</f>
      </c>
      <c r="ES867">
        <f>IF($GS867&gt;=30,INDEX($DM:$DM,$GR867+30),"")</f>
      </c>
      <c r="ET867">
        <f>IF($GS867&gt;=31,INDEX($DM:$DM,$GR867+31),"")</f>
      </c>
      <c r="EU867">
        <f>IF($GS867&gt;=32,INDEX($DM:$DM,$GR867+32),"")</f>
      </c>
      <c r="EV867">
        <f>IF($GS867&gt;=33,INDEX($DM:$DM,$GR867+33),"")</f>
      </c>
      <c r="EW867">
        <f>IF($GS867&gt;=34,INDEX($DM:$DM,$GR867+34),"")</f>
      </c>
      <c r="EX867">
        <f>IF($GS867&gt;=35,INDEX($DM:$DM,$GR867+35),"")</f>
      </c>
      <c r="EY867">
        <f>IF($GS867&gt;=36,INDEX($DM:$DM,$GR867+36),"")</f>
      </c>
      <c r="EZ867">
        <f>IF($GS867&gt;=37,INDEX($DM:$DM,$GR867+37),"")</f>
      </c>
      <c r="FA867">
        <f>IF($GS867&gt;=38,INDEX($DM:$DM,$GR867+38),"")</f>
      </c>
      <c r="FB867">
        <f>IF($GS867&gt;=39,INDEX($DM:$DM,$GR867+39),"")</f>
      </c>
      <c r="FC867">
        <f>IF($GS867&gt;=40,INDEX($DM:$DM,$GR867+40),"")</f>
      </c>
      <c r="FD867">
        <f>IF($GS867&gt;=1,INDEX($DN:$DN,$GR867+1),"")</f>
      </c>
      <c r="FE867">
        <f>IF($GS867&gt;=2,INDEX($DN:$DN,$GR867+2),"")</f>
      </c>
      <c r="FF867">
        <f>IF($GS867&gt;=3,INDEX($DN:$DN,$GR867+3),"")</f>
      </c>
      <c r="FG867">
        <f>IF($GS867&gt;=4,INDEX($DN:$DN,$GR867+4),"")</f>
      </c>
      <c r="FH867">
        <f>IF($GS867&gt;=5,INDEX($DN:$DN,$GR867+5),"")</f>
      </c>
      <c r="FI867">
        <f>IF($GS867&gt;=6,INDEX($DN:$DN,$GR867+6),"")</f>
      </c>
      <c r="FJ867">
        <f>IF($GS867&gt;=7,INDEX($DN:$DN,$GR867+7),"")</f>
      </c>
      <c r="FK867">
        <f>IF($GS867&gt;=8,INDEX($DN:$DN,$GR867+8),"")</f>
      </c>
      <c r="FL867">
        <f>IF($GS867&gt;=9,INDEX($DN:$DN,$GR867+9),"")</f>
      </c>
      <c r="FM867">
        <f>IF($GS867&gt;=10,INDEX($DN:$DN,$GR867+10),"")</f>
      </c>
      <c r="FN867">
        <f>IF($GS867&gt;=11,INDEX($DN:$DN,$GR867+11),"")</f>
      </c>
      <c r="FO867">
        <f>IF($GS867&gt;=12,INDEX($DN:$DN,$GR867+12),"")</f>
      </c>
      <c r="FP867">
        <f>IF($GS867&gt;=13,INDEX($DN:$DN,$GR867+13),"")</f>
      </c>
      <c r="FQ867">
        <f>IF($GS867&gt;=14,INDEX($DN:$DN,$GR867+14),"")</f>
      </c>
      <c r="FR867">
        <f>IF($GS867&gt;=15,INDEX($DN:$DN,$GR867+15),"")</f>
      </c>
      <c r="FS867">
        <f>IF($GS867&gt;=16,INDEX($DN:$DN,$GR867+16),"")</f>
      </c>
      <c r="FT867">
        <f>IF($GS867&gt;=17,INDEX($DN:$DN,$GR867+17),"")</f>
      </c>
      <c r="FU867">
        <f>IF($GS867&gt;=18,INDEX($DN:$DN,$GR867+18),"")</f>
      </c>
      <c r="FV867">
        <f>IF($GS867&gt;=19,INDEX($DN:$DN,$GR867+19),"")</f>
      </c>
      <c r="FW867">
        <f>IF($GS867&gt;=20,INDEX($DN:$DN,$GR867+20),"")</f>
      </c>
      <c r="FX867">
        <f>IF($GS867&gt;=21,INDEX($DN:$DN,$GR867+21),"")</f>
      </c>
      <c r="FY867">
        <f>IF($GS867&gt;=22,INDEX($DN:$DN,$GR867+22),"")</f>
      </c>
      <c r="FZ867">
        <f>IF($GS867&gt;=23,INDEX($DN:$DN,$GR867+23),"")</f>
      </c>
      <c r="GA867">
        <f>IF($GS867&gt;=24,INDEX($DN:$DN,$GR867+24),"")</f>
      </c>
      <c r="GB867">
        <f>IF($GS867&gt;=25,INDEX($DN:$DN,$GR867+25),"")</f>
      </c>
      <c r="GC867">
        <f>IF($GS867&gt;=26,INDEX($DN:$DN,$GR867+26),"")</f>
      </c>
      <c r="GD867">
        <f>IF($GS867&gt;=27,INDEX($DN:$DN,$GR867+27),"")</f>
      </c>
      <c r="GE867">
        <f>IF($GS867&gt;=28,INDEX($DN:$DN,$GR867+28),"")</f>
      </c>
      <c r="GF867">
        <f>IF($GS867&gt;=29,INDEX($DN:$DN,$GR867+29),"")</f>
      </c>
      <c r="GG867">
        <f>IF($GS867&gt;=30,INDEX($DN:$DN,$GR867+30),"")</f>
      </c>
      <c r="GH867">
        <f>IF($GS867&gt;=31,INDEX($DN:$DN,$GR867+31),"")</f>
      </c>
      <c r="GI867">
        <f>IF($GS867&gt;=32,INDEX($DN:$DN,$GR867+32),"")</f>
      </c>
      <c r="GJ867">
        <f>IF($GS867&gt;=33,INDEX($DN:$DN,$GR867+33),"")</f>
      </c>
      <c r="GK867">
        <f>IF($GS867&gt;=34,INDEX($DN:$DN,$GR867+34),"")</f>
      </c>
      <c r="GL867">
        <f>IF($GS867&gt;=35,INDEX($DN:$DN,$GR867+35),"")</f>
      </c>
      <c r="GM867">
        <f>IF($GS867&gt;=36,INDEX($DN:$DN,$GR867+36),"")</f>
      </c>
      <c r="GN867">
        <f>IF($GS867&gt;=37,INDEX($DN:$DN,$GR867+37),"")</f>
      </c>
      <c r="GO867">
        <f>IF($GS867&gt;=38,INDEX($DN:$DN,$GR867+38),"")</f>
      </c>
      <c r="GP867">
        <f>IF($GS867&gt;=39,INDEX($DN:$DN,$GR867+39),"")</f>
      </c>
      <c r="GQ867">
        <f>IF($GS867&gt;=40,INDEX($DN:$DN,$GR867+40),"")</f>
      </c>
      <c r="GR867">
        <f>IFERROR(MATCH($DL867,$DM$2:$DM$148,0)+1,0)</f>
      </c>
      <c r="GS867">
        <f>IFERROR(INDEX($DO$2:$DO$148,MATCH($DL867,$DM$2:$DM$148,0)),0)</f>
      </c>
      <c r="GT867">
        <f>IFERROR(MATCH($Z867,$DP$867:$FC$867,0),0)</f>
      </c>
      <c r="GU867">
        <f>IF($GT867&gt;0,INDEX($FD$867:$GQ$867,$GT867),"")</f>
      </c>
      <c r="GX867">
        <f>IF($JG867&gt;=1,INDEX($GV:$GV,$JF867+1),"")</f>
      </c>
      <c r="GY867">
        <f>IF($JG867&gt;=2,INDEX($GV:$GV,$JF867+2),"")</f>
      </c>
      <c r="GZ867">
        <f>IF($JG867&gt;=3,INDEX($GV:$GV,$JF867+3),"")</f>
      </c>
      <c r="HA867">
        <f>IF($JG867&gt;=4,INDEX($GV:$GV,$JF867+4),"")</f>
      </c>
      <c r="HB867">
        <f>IF($JG867&gt;=5,INDEX($GV:$GV,$JF867+5),"")</f>
      </c>
      <c r="HC867">
        <f>IF($JG867&gt;=6,INDEX($GV:$GV,$JF867+6),"")</f>
      </c>
      <c r="HD867">
        <f>IF($JG867&gt;=7,INDEX($GV:$GV,$JF867+7),"")</f>
      </c>
      <c r="HE867">
        <f>IF($JG867&gt;=8,INDEX($GV:$GV,$JF867+8),"")</f>
      </c>
      <c r="HF867">
        <f>IF($JG867&gt;=9,INDEX($GV:$GV,$JF867+9),"")</f>
      </c>
      <c r="HG867">
        <f>IF($JG867&gt;=10,INDEX($GV:$GV,$JF867+10),"")</f>
      </c>
      <c r="HH867">
        <f>IF($JG867&gt;=11,INDEX($GV:$GV,$JF867+11),"")</f>
      </c>
      <c r="HI867">
        <f>IF($JG867&gt;=12,INDEX($GV:$GV,$JF867+12),"")</f>
      </c>
      <c r="HJ867">
        <f>IF($JG867&gt;=13,INDEX($GV:$GV,$JF867+13),"")</f>
      </c>
      <c r="HK867">
        <f>IF($JG867&gt;=14,INDEX($GV:$GV,$JF867+14),"")</f>
      </c>
      <c r="HL867">
        <f>IF($JG867&gt;=15,INDEX($GV:$GV,$JF867+15),"")</f>
      </c>
      <c r="HM867">
        <f>IF($JG867&gt;=16,INDEX($GV:$GV,$JF867+16),"")</f>
      </c>
      <c r="HN867">
        <f>IF($JG867&gt;=17,INDEX($GV:$GV,$JF867+17),"")</f>
      </c>
      <c r="HO867">
        <f>IF($JG867&gt;=18,INDEX($GV:$GV,$JF867+18),"")</f>
      </c>
      <c r="HP867">
        <f>IF($JG867&gt;=19,INDEX($GV:$GV,$JF867+19),"")</f>
      </c>
      <c r="HQ867">
        <f>IF($JG867&gt;=20,INDEX($GV:$GV,$JF867+20),"")</f>
      </c>
      <c r="HR867">
        <f>IF($JG867&gt;=21,INDEX($GV:$GV,$JF867+21),"")</f>
      </c>
      <c r="HS867">
        <f>IF($JG867&gt;=22,INDEX($GV:$GV,$JF867+22),"")</f>
      </c>
      <c r="HT867">
        <f>IF($JG867&gt;=23,INDEX($GV:$GV,$JF867+23),"")</f>
      </c>
      <c r="HU867">
        <f>IF($JG867&gt;=24,INDEX($GV:$GV,$JF867+24),"")</f>
      </c>
      <c r="HV867">
        <f>IF($JG867&gt;=25,INDEX($GV:$GV,$JF867+25),"")</f>
      </c>
      <c r="HW867">
        <f>IF($JG867&gt;=26,INDEX($GV:$GV,$JF867+26),"")</f>
      </c>
      <c r="HX867">
        <f>IF($JG867&gt;=27,INDEX($GV:$GV,$JF867+27),"")</f>
      </c>
      <c r="HY867">
        <f>IF($JG867&gt;=28,INDEX($GV:$GV,$JF867+28),"")</f>
      </c>
      <c r="HZ867">
        <f>IF($JG867&gt;=29,INDEX($GV:$GV,$JF867+29),"")</f>
      </c>
      <c r="IA867">
        <f>IF($JG867&gt;=30,INDEX($GV:$GV,$JF867+30),"")</f>
      </c>
      <c r="IB867">
        <f>IF($JG867&gt;=31,INDEX($GV:$GV,$JF867+31),"")</f>
      </c>
      <c r="IC867">
        <f>IF($JG867&gt;=32,INDEX($GV:$GV,$JF867+32),"")</f>
      </c>
      <c r="ID867">
        <f>IF($JG867&gt;=33,INDEX($GV:$GV,$JF867+33),"")</f>
      </c>
      <c r="IE867">
        <f>IF($JG867&gt;=34,INDEX($GV:$GV,$JF867+34),"")</f>
      </c>
      <c r="IF867">
        <f>IF($JG867&gt;=35,INDEX($GV:$GV,$JF867+35),"")</f>
      </c>
      <c r="IG867">
        <f>IF($JG867&gt;=36,INDEX($GV:$GV,$JF867+36),"")</f>
      </c>
      <c r="IH867">
        <f>IF($JG867&gt;=37,INDEX($GV:$GV,$JF867+37),"")</f>
      </c>
      <c r="II867">
        <f>IF($JG867&gt;=38,INDEX($GV:$GV,$JF867+38),"")</f>
      </c>
      <c r="IJ867">
        <f>IF($JG867&gt;=39,INDEX($GV:$GV,$JF867+39),"")</f>
      </c>
      <c r="IK867">
        <f>IF($JG867&gt;=40,INDEX($GV:$GV,$JF867+40),"")</f>
      </c>
      <c r="IL867">
        <f>IF($JG867&gt;=41,INDEX($GV:$GV,$JF867+41),"")</f>
      </c>
      <c r="IM867">
        <f>IF($JG867&gt;=42,INDEX($GV:$GV,$JF867+42),"")</f>
      </c>
      <c r="IN867">
        <f>IF($JG867&gt;=43,INDEX($GV:$GV,$JF867+43),"")</f>
      </c>
      <c r="IO867">
        <f>IF($JG867&gt;=44,INDEX($GV:$GV,$JF867+44),"")</f>
      </c>
      <c r="IP867">
        <f>IF($JG867&gt;=45,INDEX($GV:$GV,$JF867+45),"")</f>
      </c>
      <c r="IQ867">
        <f>IF($JG867&gt;=46,INDEX($GV:$GV,$JF867+46),"")</f>
      </c>
      <c r="IR867">
        <f>IF($JG867&gt;=47,INDEX($GV:$GV,$JF867+47),"")</f>
      </c>
      <c r="IS867">
        <f>IF($JG867&gt;=48,INDEX($GV:$GV,$JF867+48),"")</f>
      </c>
      <c r="IT867">
        <f>IF($JG867&gt;=49,INDEX($GV:$GV,$JF867+49),"")</f>
      </c>
      <c r="IU867">
        <f>IF($JG867&gt;=50,INDEX($GV:$GV,$JF867+50),"")</f>
      </c>
      <c r="IV867">
        <f>IF($JG867&gt;=51,INDEX($GV:$GV,$JF867+51),"")</f>
      </c>
      <c r="IW867">
        <f>IF($JG867&gt;=52,INDEX($GV:$GV,$JF867+52),"")</f>
      </c>
      <c r="IX867">
        <f>IF($JG867&gt;=53,INDEX($GV:$GV,$JF867+53),"")</f>
      </c>
      <c r="IY867">
        <f>IF($JG867&gt;=54,INDEX($GV:$GV,$JF867+54),"")</f>
      </c>
      <c r="IZ867">
        <f>IF($JG867&gt;=55,INDEX($GV:$GV,$JF867+55),"")</f>
      </c>
      <c r="JA867">
        <f>IF($JG867&gt;=56,INDEX($GV:$GV,$JF867+56),"")</f>
      </c>
      <c r="JB867">
        <f>IF($JG867&gt;=57,INDEX($GV:$GV,$JF867+57),"")</f>
      </c>
      <c r="JC867">
        <f>IF($JG867&gt;=58,INDEX($GV:$GV,$JF867+58),"")</f>
      </c>
      <c r="JD867">
        <f>IF($JG867&gt;=59,INDEX($GV:$GV,$JF867+59),"")</f>
      </c>
      <c r="JE867">
        <f>IF($JG867&gt;=60,INDEX($GV:$GV,$JF867+60),"")</f>
      </c>
      <c r="JF867">
        <f>IFERROR(MATCH($GU867,$GV$2:$GV$322,0)+1,0)</f>
      </c>
      <c r="JG867">
        <f>IFERROR(INDEX($GW$2:$GW$322,MATCH($GU867,$GV$2:$GV$322,0)),0)</f>
      </c>
      <c r="JH867" t="s">
        <v>44</v>
      </c>
      <c r="JI867" t="s">
        <v>44</v>
      </c>
    </row>
    <row r="868" spans="1:269" x14ac:dyDescent="0.25">
      <c r="R868">
        <f>IF(OR($U868="",$Q868=""),"",IFERROR($U868/$Q868,0))</f>
      </c>
      <c r="S868">
        <f>IF($U868="","",
SUM($T868,$V868,$AA868,$W868,$Y868)*
(1-IF($AB868="",0,VALUE($AB868)/100)))</f>
      </c>
      <c r="T868">
        <f>IF($U868="","",$U868)</f>
      </c>
      <c r="V868">
        <f>IF($U868="","",
IF($O868="","",
IF(ISNUMBER(SEARCH("exempt",LOWER($O868))),0,
$U868*(VALUE(SUBSTITUTE($O868,"%",""))/100))))</f>
      </c>
      <c r="AC868">
        <f>IFERROR(IF(FIND(" - ",$K868)&gt;0,MID($K868,FIND(" - ",$K868)+3,LEN($K868)),""),"")</f>
      </c>
      <c r="AL868" t="s">
        <v>1922</v>
      </c>
      <c r="AT868">
        <f>IFERROR(LEFT($K868,FIND(" - ",$K868)-1),$K868)</f>
      </c>
      <c r="AW868">
        <f>IF($CL868&gt;=1,INDEX($AU:$AU,$CK868+1),"")</f>
      </c>
      <c r="AX868">
        <f>IF($CL868&gt;=2,INDEX($AU:$AU,$CK868+2),"")</f>
      </c>
      <c r="AY868">
        <f>IF($CL868&gt;=3,INDEX($AU:$AU,$CK868+3),"")</f>
      </c>
      <c r="AZ868">
        <f>IF($CL868&gt;=4,INDEX($AU:$AU,$CK868+4),"")</f>
      </c>
      <c r="BA868">
        <f>IF($CL868&gt;=5,INDEX($AU:$AU,$CK868+5),"")</f>
      </c>
      <c r="BB868">
        <f>IF($CL868&gt;=6,INDEX($AU:$AU,$CK868+6),"")</f>
      </c>
      <c r="BC868">
        <f>IF($CL868&gt;=7,INDEX($AU:$AU,$CK868+7),"")</f>
      </c>
      <c r="BD868">
        <f>IF($CL868&gt;=8,INDEX($AU:$AU,$CK868+8),"")</f>
      </c>
      <c r="BE868">
        <f>IF($CL868&gt;=9,INDEX($AU:$AU,$CK868+9),"")</f>
      </c>
      <c r="BF868">
        <f>IF($CL868&gt;=10,INDEX($AU:$AU,$CK868+10),"")</f>
      </c>
      <c r="BG868">
        <f>IF($CL868&gt;=11,INDEX($AU:$AU,$CK868+11),"")</f>
      </c>
      <c r="BH868">
        <f>IF($CL868&gt;=12,INDEX($AU:$AU,$CK868+12),"")</f>
      </c>
      <c r="BI868">
        <f>IF($CL868&gt;=13,INDEX($AU:$AU,$CK868+13),"")</f>
      </c>
      <c r="BJ868">
        <f>IF($CL868&gt;=14,INDEX($AU:$AU,$CK868+14),"")</f>
      </c>
      <c r="BK868">
        <f>IF($CL868&gt;=15,INDEX($AU:$AU,$CK868+15),"")</f>
      </c>
      <c r="BL868">
        <f>IF($CL868&gt;=16,INDEX($AU:$AU,$CK868+16),"")</f>
      </c>
      <c r="BM868">
        <f>IF($CL868&gt;=17,INDEX($AU:$AU,$CK868+17),"")</f>
      </c>
      <c r="BN868">
        <f>IF($CL868&gt;=18,INDEX($AU:$AU,$CK868+18),"")</f>
      </c>
      <c r="BO868">
        <f>IF($CL868&gt;=19,INDEX($AU:$AU,$CK868+19),"")</f>
      </c>
      <c r="BP868">
        <f>IF($CL868&gt;=20,INDEX($AU:$AU,$CK868+20),"")</f>
      </c>
      <c r="BQ868">
        <f>IF($CL868&gt;=21,INDEX($AU:$AU,$CK868+21),"")</f>
      </c>
      <c r="BR868">
        <f>IF($CL868&gt;=22,INDEX($AU:$AU,$CK868+22),"")</f>
      </c>
      <c r="BS868">
        <f>IF($CL868&gt;=23,INDEX($AU:$AU,$CK868+23),"")</f>
      </c>
      <c r="BT868">
        <f>IF($CL868&gt;=24,INDEX($AU:$AU,$CK868+24),"")</f>
      </c>
      <c r="BU868">
        <f>IF($CL868&gt;=25,INDEX($AU:$AU,$CK868+25),"")</f>
      </c>
      <c r="BV868">
        <f>IF($CL868&gt;=26,INDEX($AU:$AU,$CK868+26),"")</f>
      </c>
      <c r="BW868">
        <f>IF($CL868&gt;=27,INDEX($AU:$AU,$CK868+27),"")</f>
      </c>
      <c r="BX868">
        <f>IF($CL868&gt;=28,INDEX($AU:$AU,$CK868+28),"")</f>
      </c>
      <c r="BY868">
        <f>IF($CL868&gt;=29,INDEX($AU:$AU,$CK868+29),"")</f>
      </c>
      <c r="BZ868">
        <f>IF($CL868&gt;=30,INDEX($AU:$AU,$CK868+30),"")</f>
      </c>
      <c r="CA868">
        <f>IF($CL868&gt;=31,INDEX($AU:$AU,$CK868+31),"")</f>
      </c>
      <c r="CB868">
        <f>IF($CL868&gt;=32,INDEX($AU:$AU,$CK868+32),"")</f>
      </c>
      <c r="CC868">
        <f>IF($CL868&gt;=33,INDEX($AU:$AU,$CK868+33),"")</f>
      </c>
      <c r="CD868">
        <f>IF($CL868&gt;=34,INDEX($AU:$AU,$CK868+34),"")</f>
      </c>
      <c r="CE868">
        <f>IF($CL868&gt;=35,INDEX($AU:$AU,$CK868+35),"")</f>
      </c>
      <c r="CF868">
        <f>IF($CL868&gt;=36,INDEX($AU:$AU,$CK868+36),"")</f>
      </c>
      <c r="CG868">
        <f>IF($CL868&gt;=37,INDEX($AU:$AU,$CK868+37),"")</f>
      </c>
      <c r="CH868">
        <f>IF($CL868&gt;=38,INDEX($AU:$AU,$CK868+38),"")</f>
      </c>
      <c r="CI868">
        <f>IF($CL868&gt;=39,INDEX($AU:$AU,$CK868+39),"")</f>
      </c>
      <c r="CJ868">
        <f>IF($CL868&gt;=40,INDEX($AU:$AU,$CK868+40),"")</f>
      </c>
      <c r="CK868">
        <f>IFERROR(MATCH($AT868,$AU$2:$AU$133,0)+1,0)</f>
      </c>
      <c r="CL868">
        <f>IFERROR(INDEX($AV$2:$AV$133,MATCH($AT868,$AU$2:$AU$133,0)),0)</f>
      </c>
      <c r="CM868">
        <f>IFERROR(LEFT($L868,FIND(" - ",$L868)-1),$L868)</f>
      </c>
      <c r="CN868" t="s">
        <v>1923</v>
      </c>
      <c r="CO868">
        <v>1</v>
      </c>
      <c r="CP868">
        <f>IF($DK868&gt;=1,INDEX($CN:$CN,$DJ868+1),"")</f>
      </c>
      <c r="CQ868">
        <f>IF($DK868&gt;=2,INDEX($CN:$CN,$DJ868+2),"")</f>
      </c>
      <c r="CR868">
        <f>IF($DK868&gt;=3,INDEX($CN:$CN,$DJ868+3),"")</f>
      </c>
      <c r="CS868">
        <f>IF($DK868&gt;=4,INDEX($CN:$CN,$DJ868+4),"")</f>
      </c>
      <c r="CT868">
        <f>IF($DK868&gt;=5,INDEX($CN:$CN,$DJ868+5),"")</f>
      </c>
      <c r="CU868">
        <f>IF($DK868&gt;=6,INDEX($CN:$CN,$DJ868+6),"")</f>
      </c>
      <c r="CV868">
        <f>IF($DK868&gt;=7,INDEX($CN:$CN,$DJ868+7),"")</f>
      </c>
      <c r="CW868">
        <f>IF($DK868&gt;=8,INDEX($CN:$CN,$DJ868+8),"")</f>
      </c>
      <c r="CX868">
        <f>IF($DK868&gt;=9,INDEX($CN:$CN,$DJ868+9),"")</f>
      </c>
      <c r="CY868">
        <f>IF($DK868&gt;=10,INDEX($CN:$CN,$DJ868+10),"")</f>
      </c>
      <c r="CZ868">
        <f>IF($DK868&gt;=11,INDEX($CN:$CN,$DJ868+11),"")</f>
      </c>
      <c r="DA868">
        <f>IF($DK868&gt;=12,INDEX($CN:$CN,$DJ868+12),"")</f>
      </c>
      <c r="DB868">
        <f>IF($DK868&gt;=13,INDEX($CN:$CN,$DJ868+13),"")</f>
      </c>
      <c r="DC868">
        <f>IF($DK868&gt;=14,INDEX($CN:$CN,$DJ868+14),"")</f>
      </c>
      <c r="DD868">
        <f>IF($DK868&gt;=15,INDEX($CN:$CN,$DJ868+15),"")</f>
      </c>
      <c r="DE868">
        <f>IF($DK868&gt;=16,INDEX($CN:$CN,$DJ868+16),"")</f>
      </c>
      <c r="DF868">
        <f>IF($DK868&gt;=17,INDEX($CN:$CN,$DJ868+17),"")</f>
      </c>
      <c r="DG868">
        <f>IF($DK868&gt;=18,INDEX($CN:$CN,$DJ868+18),"")</f>
      </c>
      <c r="DH868">
        <f>IF($DK868&gt;=19,INDEX($CN:$CN,$DJ868+19),"")</f>
      </c>
      <c r="DI868">
        <f>IF($DK868&gt;=20,INDEX($CN:$CN,$DJ868+20),"")</f>
      </c>
      <c r="DJ868">
        <f>IFERROR(MATCH($CM868,$CN$2:$CN$1089,0)+1,0)</f>
      </c>
      <c r="DK868">
        <f>IFERROR(INDEX($CO$2:$CO$1089,MATCH($CM868,$CN$2:$CN$1089,0)),0)</f>
      </c>
      <c r="DL868">
        <f>IFERROR(INDEX($AS:$AS,MATCH($O868,$AR:$AR,0))&amp;"","")</f>
      </c>
      <c r="DP868">
        <f>IF($GS868&gt;=1,INDEX($DM:$DM,$GR868+1),"")</f>
      </c>
      <c r="DQ868">
        <f>IF($GS868&gt;=2,INDEX($DM:$DM,$GR868+2),"")</f>
      </c>
      <c r="DR868">
        <f>IF($GS868&gt;=3,INDEX($DM:$DM,$GR868+3),"")</f>
      </c>
      <c r="DS868">
        <f>IF($GS868&gt;=4,INDEX($DM:$DM,$GR868+4),"")</f>
      </c>
      <c r="DT868">
        <f>IF($GS868&gt;=5,INDEX($DM:$DM,$GR868+5),"")</f>
      </c>
      <c r="DU868">
        <f>IF($GS868&gt;=6,INDEX($DM:$DM,$GR868+6),"")</f>
      </c>
      <c r="DV868">
        <f>IF($GS868&gt;=7,INDEX($DM:$DM,$GR868+7),"")</f>
      </c>
      <c r="DW868">
        <f>IF($GS868&gt;=8,INDEX($DM:$DM,$GR868+8),"")</f>
      </c>
      <c r="DX868">
        <f>IF($GS868&gt;=9,INDEX($DM:$DM,$GR868+9),"")</f>
      </c>
      <c r="DY868">
        <f>IF($GS868&gt;=10,INDEX($DM:$DM,$GR868+10),"")</f>
      </c>
      <c r="DZ868">
        <f>IF($GS868&gt;=11,INDEX($DM:$DM,$GR868+11),"")</f>
      </c>
      <c r="EA868">
        <f>IF($GS868&gt;=12,INDEX($DM:$DM,$GR868+12),"")</f>
      </c>
      <c r="EB868">
        <f>IF($GS868&gt;=13,INDEX($DM:$DM,$GR868+13),"")</f>
      </c>
      <c r="EC868">
        <f>IF($GS868&gt;=14,INDEX($DM:$DM,$GR868+14),"")</f>
      </c>
      <c r="ED868">
        <f>IF($GS868&gt;=15,INDEX($DM:$DM,$GR868+15),"")</f>
      </c>
      <c r="EE868">
        <f>IF($GS868&gt;=16,INDEX($DM:$DM,$GR868+16),"")</f>
      </c>
      <c r="EF868">
        <f>IF($GS868&gt;=17,INDEX($DM:$DM,$GR868+17),"")</f>
      </c>
      <c r="EG868">
        <f>IF($GS868&gt;=18,INDEX($DM:$DM,$GR868+18),"")</f>
      </c>
      <c r="EH868">
        <f>IF($GS868&gt;=19,INDEX($DM:$DM,$GR868+19),"")</f>
      </c>
      <c r="EI868">
        <f>IF($GS868&gt;=20,INDEX($DM:$DM,$GR868+20),"")</f>
      </c>
      <c r="EJ868">
        <f>IF($GS868&gt;=21,INDEX($DM:$DM,$GR868+21),"")</f>
      </c>
      <c r="EK868">
        <f>IF($GS868&gt;=22,INDEX($DM:$DM,$GR868+22),"")</f>
      </c>
      <c r="EL868">
        <f>IF($GS868&gt;=23,INDEX($DM:$DM,$GR868+23),"")</f>
      </c>
      <c r="EM868">
        <f>IF($GS868&gt;=24,INDEX($DM:$DM,$GR868+24),"")</f>
      </c>
      <c r="EN868">
        <f>IF($GS868&gt;=25,INDEX($DM:$DM,$GR868+25),"")</f>
      </c>
      <c r="EO868">
        <f>IF($GS868&gt;=26,INDEX($DM:$DM,$GR868+26),"")</f>
      </c>
      <c r="EP868">
        <f>IF($GS868&gt;=27,INDEX($DM:$DM,$GR868+27),"")</f>
      </c>
      <c r="EQ868">
        <f>IF($GS868&gt;=28,INDEX($DM:$DM,$GR868+28),"")</f>
      </c>
      <c r="ER868">
        <f>IF($GS868&gt;=29,INDEX($DM:$DM,$GR868+29),"")</f>
      </c>
      <c r="ES868">
        <f>IF($GS868&gt;=30,INDEX($DM:$DM,$GR868+30),"")</f>
      </c>
      <c r="ET868">
        <f>IF($GS868&gt;=31,INDEX($DM:$DM,$GR868+31),"")</f>
      </c>
      <c r="EU868">
        <f>IF($GS868&gt;=32,INDEX($DM:$DM,$GR868+32),"")</f>
      </c>
      <c r="EV868">
        <f>IF($GS868&gt;=33,INDEX($DM:$DM,$GR868+33),"")</f>
      </c>
      <c r="EW868">
        <f>IF($GS868&gt;=34,INDEX($DM:$DM,$GR868+34),"")</f>
      </c>
      <c r="EX868">
        <f>IF($GS868&gt;=35,INDEX($DM:$DM,$GR868+35),"")</f>
      </c>
      <c r="EY868">
        <f>IF($GS868&gt;=36,INDEX($DM:$DM,$GR868+36),"")</f>
      </c>
      <c r="EZ868">
        <f>IF($GS868&gt;=37,INDEX($DM:$DM,$GR868+37),"")</f>
      </c>
      <c r="FA868">
        <f>IF($GS868&gt;=38,INDEX($DM:$DM,$GR868+38),"")</f>
      </c>
      <c r="FB868">
        <f>IF($GS868&gt;=39,INDEX($DM:$DM,$GR868+39),"")</f>
      </c>
      <c r="FC868">
        <f>IF($GS868&gt;=40,INDEX($DM:$DM,$GR868+40),"")</f>
      </c>
      <c r="FD868">
        <f>IF($GS868&gt;=1,INDEX($DN:$DN,$GR868+1),"")</f>
      </c>
      <c r="FE868">
        <f>IF($GS868&gt;=2,INDEX($DN:$DN,$GR868+2),"")</f>
      </c>
      <c r="FF868">
        <f>IF($GS868&gt;=3,INDEX($DN:$DN,$GR868+3),"")</f>
      </c>
      <c r="FG868">
        <f>IF($GS868&gt;=4,INDEX($DN:$DN,$GR868+4),"")</f>
      </c>
      <c r="FH868">
        <f>IF($GS868&gt;=5,INDEX($DN:$DN,$GR868+5),"")</f>
      </c>
      <c r="FI868">
        <f>IF($GS868&gt;=6,INDEX($DN:$DN,$GR868+6),"")</f>
      </c>
      <c r="FJ868">
        <f>IF($GS868&gt;=7,INDEX($DN:$DN,$GR868+7),"")</f>
      </c>
      <c r="FK868">
        <f>IF($GS868&gt;=8,INDEX($DN:$DN,$GR868+8),"")</f>
      </c>
      <c r="FL868">
        <f>IF($GS868&gt;=9,INDEX($DN:$DN,$GR868+9),"")</f>
      </c>
      <c r="FM868">
        <f>IF($GS868&gt;=10,INDEX($DN:$DN,$GR868+10),"")</f>
      </c>
      <c r="FN868">
        <f>IF($GS868&gt;=11,INDEX($DN:$DN,$GR868+11),"")</f>
      </c>
      <c r="FO868">
        <f>IF($GS868&gt;=12,INDEX($DN:$DN,$GR868+12),"")</f>
      </c>
      <c r="FP868">
        <f>IF($GS868&gt;=13,INDEX($DN:$DN,$GR868+13),"")</f>
      </c>
      <c r="FQ868">
        <f>IF($GS868&gt;=14,INDEX($DN:$DN,$GR868+14),"")</f>
      </c>
      <c r="FR868">
        <f>IF($GS868&gt;=15,INDEX($DN:$DN,$GR868+15),"")</f>
      </c>
      <c r="FS868">
        <f>IF($GS868&gt;=16,INDEX($DN:$DN,$GR868+16),"")</f>
      </c>
      <c r="FT868">
        <f>IF($GS868&gt;=17,INDEX($DN:$DN,$GR868+17),"")</f>
      </c>
      <c r="FU868">
        <f>IF($GS868&gt;=18,INDEX($DN:$DN,$GR868+18),"")</f>
      </c>
      <c r="FV868">
        <f>IF($GS868&gt;=19,INDEX($DN:$DN,$GR868+19),"")</f>
      </c>
      <c r="FW868">
        <f>IF($GS868&gt;=20,INDEX($DN:$DN,$GR868+20),"")</f>
      </c>
      <c r="FX868">
        <f>IF($GS868&gt;=21,INDEX($DN:$DN,$GR868+21),"")</f>
      </c>
      <c r="FY868">
        <f>IF($GS868&gt;=22,INDEX($DN:$DN,$GR868+22),"")</f>
      </c>
      <c r="FZ868">
        <f>IF($GS868&gt;=23,INDEX($DN:$DN,$GR868+23),"")</f>
      </c>
      <c r="GA868">
        <f>IF($GS868&gt;=24,INDEX($DN:$DN,$GR868+24),"")</f>
      </c>
      <c r="GB868">
        <f>IF($GS868&gt;=25,INDEX($DN:$DN,$GR868+25),"")</f>
      </c>
      <c r="GC868">
        <f>IF($GS868&gt;=26,INDEX($DN:$DN,$GR868+26),"")</f>
      </c>
      <c r="GD868">
        <f>IF($GS868&gt;=27,INDEX($DN:$DN,$GR868+27),"")</f>
      </c>
      <c r="GE868">
        <f>IF($GS868&gt;=28,INDEX($DN:$DN,$GR868+28),"")</f>
      </c>
      <c r="GF868">
        <f>IF($GS868&gt;=29,INDEX($DN:$DN,$GR868+29),"")</f>
      </c>
      <c r="GG868">
        <f>IF($GS868&gt;=30,INDEX($DN:$DN,$GR868+30),"")</f>
      </c>
      <c r="GH868">
        <f>IF($GS868&gt;=31,INDEX($DN:$DN,$GR868+31),"")</f>
      </c>
      <c r="GI868">
        <f>IF($GS868&gt;=32,INDEX($DN:$DN,$GR868+32),"")</f>
      </c>
      <c r="GJ868">
        <f>IF($GS868&gt;=33,INDEX($DN:$DN,$GR868+33),"")</f>
      </c>
      <c r="GK868">
        <f>IF($GS868&gt;=34,INDEX($DN:$DN,$GR868+34),"")</f>
      </c>
      <c r="GL868">
        <f>IF($GS868&gt;=35,INDEX($DN:$DN,$GR868+35),"")</f>
      </c>
      <c r="GM868">
        <f>IF($GS868&gt;=36,INDEX($DN:$DN,$GR868+36),"")</f>
      </c>
      <c r="GN868">
        <f>IF($GS868&gt;=37,INDEX($DN:$DN,$GR868+37),"")</f>
      </c>
      <c r="GO868">
        <f>IF($GS868&gt;=38,INDEX($DN:$DN,$GR868+38),"")</f>
      </c>
      <c r="GP868">
        <f>IF($GS868&gt;=39,INDEX($DN:$DN,$GR868+39),"")</f>
      </c>
      <c r="GQ868">
        <f>IF($GS868&gt;=40,INDEX($DN:$DN,$GR868+40),"")</f>
      </c>
      <c r="GR868">
        <f>IFERROR(MATCH($DL868,$DM$2:$DM$148,0)+1,0)</f>
      </c>
      <c r="GS868">
        <f>IFERROR(INDEX($DO$2:$DO$148,MATCH($DL868,$DM$2:$DM$148,0)),0)</f>
      </c>
      <c r="GT868">
        <f>IFERROR(MATCH($Z868,$DP$868:$FC$868,0),0)</f>
      </c>
      <c r="GU868">
        <f>IF($GT868&gt;0,INDEX($FD$868:$GQ$868,$GT868),"")</f>
      </c>
      <c r="GX868">
        <f>IF($JG868&gt;=1,INDEX($GV:$GV,$JF868+1),"")</f>
      </c>
      <c r="GY868">
        <f>IF($JG868&gt;=2,INDEX($GV:$GV,$JF868+2),"")</f>
      </c>
      <c r="GZ868">
        <f>IF($JG868&gt;=3,INDEX($GV:$GV,$JF868+3),"")</f>
      </c>
      <c r="HA868">
        <f>IF($JG868&gt;=4,INDEX($GV:$GV,$JF868+4),"")</f>
      </c>
      <c r="HB868">
        <f>IF($JG868&gt;=5,INDEX($GV:$GV,$JF868+5),"")</f>
      </c>
      <c r="HC868">
        <f>IF($JG868&gt;=6,INDEX($GV:$GV,$JF868+6),"")</f>
      </c>
      <c r="HD868">
        <f>IF($JG868&gt;=7,INDEX($GV:$GV,$JF868+7),"")</f>
      </c>
      <c r="HE868">
        <f>IF($JG868&gt;=8,INDEX($GV:$GV,$JF868+8),"")</f>
      </c>
      <c r="HF868">
        <f>IF($JG868&gt;=9,INDEX($GV:$GV,$JF868+9),"")</f>
      </c>
      <c r="HG868">
        <f>IF($JG868&gt;=10,INDEX($GV:$GV,$JF868+10),"")</f>
      </c>
      <c r="HH868">
        <f>IF($JG868&gt;=11,INDEX($GV:$GV,$JF868+11),"")</f>
      </c>
      <c r="HI868">
        <f>IF($JG868&gt;=12,INDEX($GV:$GV,$JF868+12),"")</f>
      </c>
      <c r="HJ868">
        <f>IF($JG868&gt;=13,INDEX($GV:$GV,$JF868+13),"")</f>
      </c>
      <c r="HK868">
        <f>IF($JG868&gt;=14,INDEX($GV:$GV,$JF868+14),"")</f>
      </c>
      <c r="HL868">
        <f>IF($JG868&gt;=15,INDEX($GV:$GV,$JF868+15),"")</f>
      </c>
      <c r="HM868">
        <f>IF($JG868&gt;=16,INDEX($GV:$GV,$JF868+16),"")</f>
      </c>
      <c r="HN868">
        <f>IF($JG868&gt;=17,INDEX($GV:$GV,$JF868+17),"")</f>
      </c>
      <c r="HO868">
        <f>IF($JG868&gt;=18,INDEX($GV:$GV,$JF868+18),"")</f>
      </c>
      <c r="HP868">
        <f>IF($JG868&gt;=19,INDEX($GV:$GV,$JF868+19),"")</f>
      </c>
      <c r="HQ868">
        <f>IF($JG868&gt;=20,INDEX($GV:$GV,$JF868+20),"")</f>
      </c>
      <c r="HR868">
        <f>IF($JG868&gt;=21,INDEX($GV:$GV,$JF868+21),"")</f>
      </c>
      <c r="HS868">
        <f>IF($JG868&gt;=22,INDEX($GV:$GV,$JF868+22),"")</f>
      </c>
      <c r="HT868">
        <f>IF($JG868&gt;=23,INDEX($GV:$GV,$JF868+23),"")</f>
      </c>
      <c r="HU868">
        <f>IF($JG868&gt;=24,INDEX($GV:$GV,$JF868+24),"")</f>
      </c>
      <c r="HV868">
        <f>IF($JG868&gt;=25,INDEX($GV:$GV,$JF868+25),"")</f>
      </c>
      <c r="HW868">
        <f>IF($JG868&gt;=26,INDEX($GV:$GV,$JF868+26),"")</f>
      </c>
      <c r="HX868">
        <f>IF($JG868&gt;=27,INDEX($GV:$GV,$JF868+27),"")</f>
      </c>
      <c r="HY868">
        <f>IF($JG868&gt;=28,INDEX($GV:$GV,$JF868+28),"")</f>
      </c>
      <c r="HZ868">
        <f>IF($JG868&gt;=29,INDEX($GV:$GV,$JF868+29),"")</f>
      </c>
      <c r="IA868">
        <f>IF($JG868&gt;=30,INDEX($GV:$GV,$JF868+30),"")</f>
      </c>
      <c r="IB868">
        <f>IF($JG868&gt;=31,INDEX($GV:$GV,$JF868+31),"")</f>
      </c>
      <c r="IC868">
        <f>IF($JG868&gt;=32,INDEX($GV:$GV,$JF868+32),"")</f>
      </c>
      <c r="ID868">
        <f>IF($JG868&gt;=33,INDEX($GV:$GV,$JF868+33),"")</f>
      </c>
      <c r="IE868">
        <f>IF($JG868&gt;=34,INDEX($GV:$GV,$JF868+34),"")</f>
      </c>
      <c r="IF868">
        <f>IF($JG868&gt;=35,INDEX($GV:$GV,$JF868+35),"")</f>
      </c>
      <c r="IG868">
        <f>IF($JG868&gt;=36,INDEX($GV:$GV,$JF868+36),"")</f>
      </c>
      <c r="IH868">
        <f>IF($JG868&gt;=37,INDEX($GV:$GV,$JF868+37),"")</f>
      </c>
      <c r="II868">
        <f>IF($JG868&gt;=38,INDEX($GV:$GV,$JF868+38),"")</f>
      </c>
      <c r="IJ868">
        <f>IF($JG868&gt;=39,INDEX($GV:$GV,$JF868+39),"")</f>
      </c>
      <c r="IK868">
        <f>IF($JG868&gt;=40,INDEX($GV:$GV,$JF868+40),"")</f>
      </c>
      <c r="IL868">
        <f>IF($JG868&gt;=41,INDEX($GV:$GV,$JF868+41),"")</f>
      </c>
      <c r="IM868">
        <f>IF($JG868&gt;=42,INDEX($GV:$GV,$JF868+42),"")</f>
      </c>
      <c r="IN868">
        <f>IF($JG868&gt;=43,INDEX($GV:$GV,$JF868+43),"")</f>
      </c>
      <c r="IO868">
        <f>IF($JG868&gt;=44,INDEX($GV:$GV,$JF868+44),"")</f>
      </c>
      <c r="IP868">
        <f>IF($JG868&gt;=45,INDEX($GV:$GV,$JF868+45),"")</f>
      </c>
      <c r="IQ868">
        <f>IF($JG868&gt;=46,INDEX($GV:$GV,$JF868+46),"")</f>
      </c>
      <c r="IR868">
        <f>IF($JG868&gt;=47,INDEX($GV:$GV,$JF868+47),"")</f>
      </c>
      <c r="IS868">
        <f>IF($JG868&gt;=48,INDEX($GV:$GV,$JF868+48),"")</f>
      </c>
      <c r="IT868">
        <f>IF($JG868&gt;=49,INDEX($GV:$GV,$JF868+49),"")</f>
      </c>
      <c r="IU868">
        <f>IF($JG868&gt;=50,INDEX($GV:$GV,$JF868+50),"")</f>
      </c>
      <c r="IV868">
        <f>IF($JG868&gt;=51,INDEX($GV:$GV,$JF868+51),"")</f>
      </c>
      <c r="IW868">
        <f>IF($JG868&gt;=52,INDEX($GV:$GV,$JF868+52),"")</f>
      </c>
      <c r="IX868">
        <f>IF($JG868&gt;=53,INDEX($GV:$GV,$JF868+53),"")</f>
      </c>
      <c r="IY868">
        <f>IF($JG868&gt;=54,INDEX($GV:$GV,$JF868+54),"")</f>
      </c>
      <c r="IZ868">
        <f>IF($JG868&gt;=55,INDEX($GV:$GV,$JF868+55),"")</f>
      </c>
      <c r="JA868">
        <f>IF($JG868&gt;=56,INDEX($GV:$GV,$JF868+56),"")</f>
      </c>
      <c r="JB868">
        <f>IF($JG868&gt;=57,INDEX($GV:$GV,$JF868+57),"")</f>
      </c>
      <c r="JC868">
        <f>IF($JG868&gt;=58,INDEX($GV:$GV,$JF868+58),"")</f>
      </c>
      <c r="JD868">
        <f>IF($JG868&gt;=59,INDEX($GV:$GV,$JF868+59),"")</f>
      </c>
      <c r="JE868">
        <f>IF($JG868&gt;=60,INDEX($GV:$GV,$JF868+60),"")</f>
      </c>
      <c r="JF868">
        <f>IFERROR(MATCH($GU868,$GV$2:$GV$322,0)+1,0)</f>
      </c>
      <c r="JG868">
        <f>IFERROR(INDEX($GW$2:$GW$322,MATCH($GU868,$GV$2:$GV$322,0)),0)</f>
      </c>
      <c r="JH868" t="s">
        <v>44</v>
      </c>
      <c r="JI868" t="s">
        <v>44</v>
      </c>
    </row>
    <row r="869" spans="1:269" x14ac:dyDescent="0.25">
      <c r="R869">
        <f>IF(OR($U869="",$Q869=""),"",IFERROR($U869/$Q869,0))</f>
      </c>
      <c r="S869">
        <f>IF($U869="","",
SUM($T869,$V869,$AA869,$W869,$Y869)*
(1-IF($AB869="",0,VALUE($AB869)/100)))</f>
      </c>
      <c r="T869">
        <f>IF($U869="","",$U869)</f>
      </c>
      <c r="V869">
        <f>IF($U869="","",
IF($O869="","",
IF(ISNUMBER(SEARCH("exempt",LOWER($O869))),0,
$U869*(VALUE(SUBSTITUTE($O869,"%",""))/100))))</f>
      </c>
      <c r="AC869">
        <f>IFERROR(IF(FIND(" - ",$K869)&gt;0,MID($K869,FIND(" - ",$K869)+3,LEN($K869)),""),"")</f>
      </c>
      <c r="AL869" t="s">
        <v>1924</v>
      </c>
      <c r="AT869">
        <f>IFERROR(LEFT($K869,FIND(" - ",$K869)-1),$K869)</f>
      </c>
      <c r="AW869">
        <f>IF($CL869&gt;=1,INDEX($AU:$AU,$CK869+1),"")</f>
      </c>
      <c r="AX869">
        <f>IF($CL869&gt;=2,INDEX($AU:$AU,$CK869+2),"")</f>
      </c>
      <c r="AY869">
        <f>IF($CL869&gt;=3,INDEX($AU:$AU,$CK869+3),"")</f>
      </c>
      <c r="AZ869">
        <f>IF($CL869&gt;=4,INDEX($AU:$AU,$CK869+4),"")</f>
      </c>
      <c r="BA869">
        <f>IF($CL869&gt;=5,INDEX($AU:$AU,$CK869+5),"")</f>
      </c>
      <c r="BB869">
        <f>IF($CL869&gt;=6,INDEX($AU:$AU,$CK869+6),"")</f>
      </c>
      <c r="BC869">
        <f>IF($CL869&gt;=7,INDEX($AU:$AU,$CK869+7),"")</f>
      </c>
      <c r="BD869">
        <f>IF($CL869&gt;=8,INDEX($AU:$AU,$CK869+8),"")</f>
      </c>
      <c r="BE869">
        <f>IF($CL869&gt;=9,INDEX($AU:$AU,$CK869+9),"")</f>
      </c>
      <c r="BF869">
        <f>IF($CL869&gt;=10,INDEX($AU:$AU,$CK869+10),"")</f>
      </c>
      <c r="BG869">
        <f>IF($CL869&gt;=11,INDEX($AU:$AU,$CK869+11),"")</f>
      </c>
      <c r="BH869">
        <f>IF($CL869&gt;=12,INDEX($AU:$AU,$CK869+12),"")</f>
      </c>
      <c r="BI869">
        <f>IF($CL869&gt;=13,INDEX($AU:$AU,$CK869+13),"")</f>
      </c>
      <c r="BJ869">
        <f>IF($CL869&gt;=14,INDEX($AU:$AU,$CK869+14),"")</f>
      </c>
      <c r="BK869">
        <f>IF($CL869&gt;=15,INDEX($AU:$AU,$CK869+15),"")</f>
      </c>
      <c r="BL869">
        <f>IF($CL869&gt;=16,INDEX($AU:$AU,$CK869+16),"")</f>
      </c>
      <c r="BM869">
        <f>IF($CL869&gt;=17,INDEX($AU:$AU,$CK869+17),"")</f>
      </c>
      <c r="BN869">
        <f>IF($CL869&gt;=18,INDEX($AU:$AU,$CK869+18),"")</f>
      </c>
      <c r="BO869">
        <f>IF($CL869&gt;=19,INDEX($AU:$AU,$CK869+19),"")</f>
      </c>
      <c r="BP869">
        <f>IF($CL869&gt;=20,INDEX($AU:$AU,$CK869+20),"")</f>
      </c>
      <c r="BQ869">
        <f>IF($CL869&gt;=21,INDEX($AU:$AU,$CK869+21),"")</f>
      </c>
      <c r="BR869">
        <f>IF($CL869&gt;=22,INDEX($AU:$AU,$CK869+22),"")</f>
      </c>
      <c r="BS869">
        <f>IF($CL869&gt;=23,INDEX($AU:$AU,$CK869+23),"")</f>
      </c>
      <c r="BT869">
        <f>IF($CL869&gt;=24,INDEX($AU:$AU,$CK869+24),"")</f>
      </c>
      <c r="BU869">
        <f>IF($CL869&gt;=25,INDEX($AU:$AU,$CK869+25),"")</f>
      </c>
      <c r="BV869">
        <f>IF($CL869&gt;=26,INDEX($AU:$AU,$CK869+26),"")</f>
      </c>
      <c r="BW869">
        <f>IF($CL869&gt;=27,INDEX($AU:$AU,$CK869+27),"")</f>
      </c>
      <c r="BX869">
        <f>IF($CL869&gt;=28,INDEX($AU:$AU,$CK869+28),"")</f>
      </c>
      <c r="BY869">
        <f>IF($CL869&gt;=29,INDEX($AU:$AU,$CK869+29),"")</f>
      </c>
      <c r="BZ869">
        <f>IF($CL869&gt;=30,INDEX($AU:$AU,$CK869+30),"")</f>
      </c>
      <c r="CA869">
        <f>IF($CL869&gt;=31,INDEX($AU:$AU,$CK869+31),"")</f>
      </c>
      <c r="CB869">
        <f>IF($CL869&gt;=32,INDEX($AU:$AU,$CK869+32),"")</f>
      </c>
      <c r="CC869">
        <f>IF($CL869&gt;=33,INDEX($AU:$AU,$CK869+33),"")</f>
      </c>
      <c r="CD869">
        <f>IF($CL869&gt;=34,INDEX($AU:$AU,$CK869+34),"")</f>
      </c>
      <c r="CE869">
        <f>IF($CL869&gt;=35,INDEX($AU:$AU,$CK869+35),"")</f>
      </c>
      <c r="CF869">
        <f>IF($CL869&gt;=36,INDEX($AU:$AU,$CK869+36),"")</f>
      </c>
      <c r="CG869">
        <f>IF($CL869&gt;=37,INDEX($AU:$AU,$CK869+37),"")</f>
      </c>
      <c r="CH869">
        <f>IF($CL869&gt;=38,INDEX($AU:$AU,$CK869+38),"")</f>
      </c>
      <c r="CI869">
        <f>IF($CL869&gt;=39,INDEX($AU:$AU,$CK869+39),"")</f>
      </c>
      <c r="CJ869">
        <f>IF($CL869&gt;=40,INDEX($AU:$AU,$CK869+40),"")</f>
      </c>
      <c r="CK869">
        <f>IFERROR(MATCH($AT869,$AU$2:$AU$133,0)+1,0)</f>
      </c>
      <c r="CL869">
        <f>IFERROR(INDEX($AV$2:$AV$133,MATCH($AT869,$AU$2:$AU$133,0)),0)</f>
      </c>
      <c r="CM869">
        <f>IFERROR(LEFT($L869,FIND(" - ",$L869)-1),$L869)</f>
      </c>
      <c r="CN869" t="s">
        <v>221</v>
      </c>
      <c r="CP869">
        <f>IF($DK869&gt;=1,INDEX($CN:$CN,$DJ869+1),"")</f>
      </c>
      <c r="CQ869">
        <f>IF($DK869&gt;=2,INDEX($CN:$CN,$DJ869+2),"")</f>
      </c>
      <c r="CR869">
        <f>IF($DK869&gt;=3,INDEX($CN:$CN,$DJ869+3),"")</f>
      </c>
      <c r="CS869">
        <f>IF($DK869&gt;=4,INDEX($CN:$CN,$DJ869+4),"")</f>
      </c>
      <c r="CT869">
        <f>IF($DK869&gt;=5,INDEX($CN:$CN,$DJ869+5),"")</f>
      </c>
      <c r="CU869">
        <f>IF($DK869&gt;=6,INDEX($CN:$CN,$DJ869+6),"")</f>
      </c>
      <c r="CV869">
        <f>IF($DK869&gt;=7,INDEX($CN:$CN,$DJ869+7),"")</f>
      </c>
      <c r="CW869">
        <f>IF($DK869&gt;=8,INDEX($CN:$CN,$DJ869+8),"")</f>
      </c>
      <c r="CX869">
        <f>IF($DK869&gt;=9,INDEX($CN:$CN,$DJ869+9),"")</f>
      </c>
      <c r="CY869">
        <f>IF($DK869&gt;=10,INDEX($CN:$CN,$DJ869+10),"")</f>
      </c>
      <c r="CZ869">
        <f>IF($DK869&gt;=11,INDEX($CN:$CN,$DJ869+11),"")</f>
      </c>
      <c r="DA869">
        <f>IF($DK869&gt;=12,INDEX($CN:$CN,$DJ869+12),"")</f>
      </c>
      <c r="DB869">
        <f>IF($DK869&gt;=13,INDEX($CN:$CN,$DJ869+13),"")</f>
      </c>
      <c r="DC869">
        <f>IF($DK869&gt;=14,INDEX($CN:$CN,$DJ869+14),"")</f>
      </c>
      <c r="DD869">
        <f>IF($DK869&gt;=15,INDEX($CN:$CN,$DJ869+15),"")</f>
      </c>
      <c r="DE869">
        <f>IF($DK869&gt;=16,INDEX($CN:$CN,$DJ869+16),"")</f>
      </c>
      <c r="DF869">
        <f>IF($DK869&gt;=17,INDEX($CN:$CN,$DJ869+17),"")</f>
      </c>
      <c r="DG869">
        <f>IF($DK869&gt;=18,INDEX($CN:$CN,$DJ869+18),"")</f>
      </c>
      <c r="DH869">
        <f>IF($DK869&gt;=19,INDEX($CN:$CN,$DJ869+19),"")</f>
      </c>
      <c r="DI869">
        <f>IF($DK869&gt;=20,INDEX($CN:$CN,$DJ869+20),"")</f>
      </c>
      <c r="DJ869">
        <f>IFERROR(MATCH($CM869,$CN$2:$CN$1089,0)+1,0)</f>
      </c>
      <c r="DK869">
        <f>IFERROR(INDEX($CO$2:$CO$1089,MATCH($CM869,$CN$2:$CN$1089,0)),0)</f>
      </c>
      <c r="DL869">
        <f>IFERROR(INDEX($AS:$AS,MATCH($O869,$AR:$AR,0))&amp;"","")</f>
      </c>
      <c r="DP869">
        <f>IF($GS869&gt;=1,INDEX($DM:$DM,$GR869+1),"")</f>
      </c>
      <c r="DQ869">
        <f>IF($GS869&gt;=2,INDEX($DM:$DM,$GR869+2),"")</f>
      </c>
      <c r="DR869">
        <f>IF($GS869&gt;=3,INDEX($DM:$DM,$GR869+3),"")</f>
      </c>
      <c r="DS869">
        <f>IF($GS869&gt;=4,INDEX($DM:$DM,$GR869+4),"")</f>
      </c>
      <c r="DT869">
        <f>IF($GS869&gt;=5,INDEX($DM:$DM,$GR869+5),"")</f>
      </c>
      <c r="DU869">
        <f>IF($GS869&gt;=6,INDEX($DM:$DM,$GR869+6),"")</f>
      </c>
      <c r="DV869">
        <f>IF($GS869&gt;=7,INDEX($DM:$DM,$GR869+7),"")</f>
      </c>
      <c r="DW869">
        <f>IF($GS869&gt;=8,INDEX($DM:$DM,$GR869+8),"")</f>
      </c>
      <c r="DX869">
        <f>IF($GS869&gt;=9,INDEX($DM:$DM,$GR869+9),"")</f>
      </c>
      <c r="DY869">
        <f>IF($GS869&gt;=10,INDEX($DM:$DM,$GR869+10),"")</f>
      </c>
      <c r="DZ869">
        <f>IF($GS869&gt;=11,INDEX($DM:$DM,$GR869+11),"")</f>
      </c>
      <c r="EA869">
        <f>IF($GS869&gt;=12,INDEX($DM:$DM,$GR869+12),"")</f>
      </c>
      <c r="EB869">
        <f>IF($GS869&gt;=13,INDEX($DM:$DM,$GR869+13),"")</f>
      </c>
      <c r="EC869">
        <f>IF($GS869&gt;=14,INDEX($DM:$DM,$GR869+14),"")</f>
      </c>
      <c r="ED869">
        <f>IF($GS869&gt;=15,INDEX($DM:$DM,$GR869+15),"")</f>
      </c>
      <c r="EE869">
        <f>IF($GS869&gt;=16,INDEX($DM:$DM,$GR869+16),"")</f>
      </c>
      <c r="EF869">
        <f>IF($GS869&gt;=17,INDEX($DM:$DM,$GR869+17),"")</f>
      </c>
      <c r="EG869">
        <f>IF($GS869&gt;=18,INDEX($DM:$DM,$GR869+18),"")</f>
      </c>
      <c r="EH869">
        <f>IF($GS869&gt;=19,INDEX($DM:$DM,$GR869+19),"")</f>
      </c>
      <c r="EI869">
        <f>IF($GS869&gt;=20,INDEX($DM:$DM,$GR869+20),"")</f>
      </c>
      <c r="EJ869">
        <f>IF($GS869&gt;=21,INDEX($DM:$DM,$GR869+21),"")</f>
      </c>
      <c r="EK869">
        <f>IF($GS869&gt;=22,INDEX($DM:$DM,$GR869+22),"")</f>
      </c>
      <c r="EL869">
        <f>IF($GS869&gt;=23,INDEX($DM:$DM,$GR869+23),"")</f>
      </c>
      <c r="EM869">
        <f>IF($GS869&gt;=24,INDEX($DM:$DM,$GR869+24),"")</f>
      </c>
      <c r="EN869">
        <f>IF($GS869&gt;=25,INDEX($DM:$DM,$GR869+25),"")</f>
      </c>
      <c r="EO869">
        <f>IF($GS869&gt;=26,INDEX($DM:$DM,$GR869+26),"")</f>
      </c>
      <c r="EP869">
        <f>IF($GS869&gt;=27,INDEX($DM:$DM,$GR869+27),"")</f>
      </c>
      <c r="EQ869">
        <f>IF($GS869&gt;=28,INDEX($DM:$DM,$GR869+28),"")</f>
      </c>
      <c r="ER869">
        <f>IF($GS869&gt;=29,INDEX($DM:$DM,$GR869+29),"")</f>
      </c>
      <c r="ES869">
        <f>IF($GS869&gt;=30,INDEX($DM:$DM,$GR869+30),"")</f>
      </c>
      <c r="ET869">
        <f>IF($GS869&gt;=31,INDEX($DM:$DM,$GR869+31),"")</f>
      </c>
      <c r="EU869">
        <f>IF($GS869&gt;=32,INDEX($DM:$DM,$GR869+32),"")</f>
      </c>
      <c r="EV869">
        <f>IF($GS869&gt;=33,INDEX($DM:$DM,$GR869+33),"")</f>
      </c>
      <c r="EW869">
        <f>IF($GS869&gt;=34,INDEX($DM:$DM,$GR869+34),"")</f>
      </c>
      <c r="EX869">
        <f>IF($GS869&gt;=35,INDEX($DM:$DM,$GR869+35),"")</f>
      </c>
      <c r="EY869">
        <f>IF($GS869&gt;=36,INDEX($DM:$DM,$GR869+36),"")</f>
      </c>
      <c r="EZ869">
        <f>IF($GS869&gt;=37,INDEX($DM:$DM,$GR869+37),"")</f>
      </c>
      <c r="FA869">
        <f>IF($GS869&gt;=38,INDEX($DM:$DM,$GR869+38),"")</f>
      </c>
      <c r="FB869">
        <f>IF($GS869&gt;=39,INDEX($DM:$DM,$GR869+39),"")</f>
      </c>
      <c r="FC869">
        <f>IF($GS869&gt;=40,INDEX($DM:$DM,$GR869+40),"")</f>
      </c>
      <c r="FD869">
        <f>IF($GS869&gt;=1,INDEX($DN:$DN,$GR869+1),"")</f>
      </c>
      <c r="FE869">
        <f>IF($GS869&gt;=2,INDEX($DN:$DN,$GR869+2),"")</f>
      </c>
      <c r="FF869">
        <f>IF($GS869&gt;=3,INDEX($DN:$DN,$GR869+3),"")</f>
      </c>
      <c r="FG869">
        <f>IF($GS869&gt;=4,INDEX($DN:$DN,$GR869+4),"")</f>
      </c>
      <c r="FH869">
        <f>IF($GS869&gt;=5,INDEX($DN:$DN,$GR869+5),"")</f>
      </c>
      <c r="FI869">
        <f>IF($GS869&gt;=6,INDEX($DN:$DN,$GR869+6),"")</f>
      </c>
      <c r="FJ869">
        <f>IF($GS869&gt;=7,INDEX($DN:$DN,$GR869+7),"")</f>
      </c>
      <c r="FK869">
        <f>IF($GS869&gt;=8,INDEX($DN:$DN,$GR869+8),"")</f>
      </c>
      <c r="FL869">
        <f>IF($GS869&gt;=9,INDEX($DN:$DN,$GR869+9),"")</f>
      </c>
      <c r="FM869">
        <f>IF($GS869&gt;=10,INDEX($DN:$DN,$GR869+10),"")</f>
      </c>
      <c r="FN869">
        <f>IF($GS869&gt;=11,INDEX($DN:$DN,$GR869+11),"")</f>
      </c>
      <c r="FO869">
        <f>IF($GS869&gt;=12,INDEX($DN:$DN,$GR869+12),"")</f>
      </c>
      <c r="FP869">
        <f>IF($GS869&gt;=13,INDEX($DN:$DN,$GR869+13),"")</f>
      </c>
      <c r="FQ869">
        <f>IF($GS869&gt;=14,INDEX($DN:$DN,$GR869+14),"")</f>
      </c>
      <c r="FR869">
        <f>IF($GS869&gt;=15,INDEX($DN:$DN,$GR869+15),"")</f>
      </c>
      <c r="FS869">
        <f>IF($GS869&gt;=16,INDEX($DN:$DN,$GR869+16),"")</f>
      </c>
      <c r="FT869">
        <f>IF($GS869&gt;=17,INDEX($DN:$DN,$GR869+17),"")</f>
      </c>
      <c r="FU869">
        <f>IF($GS869&gt;=18,INDEX($DN:$DN,$GR869+18),"")</f>
      </c>
      <c r="FV869">
        <f>IF($GS869&gt;=19,INDEX($DN:$DN,$GR869+19),"")</f>
      </c>
      <c r="FW869">
        <f>IF($GS869&gt;=20,INDEX($DN:$DN,$GR869+20),"")</f>
      </c>
      <c r="FX869">
        <f>IF($GS869&gt;=21,INDEX($DN:$DN,$GR869+21),"")</f>
      </c>
      <c r="FY869">
        <f>IF($GS869&gt;=22,INDEX($DN:$DN,$GR869+22),"")</f>
      </c>
      <c r="FZ869">
        <f>IF($GS869&gt;=23,INDEX($DN:$DN,$GR869+23),"")</f>
      </c>
      <c r="GA869">
        <f>IF($GS869&gt;=24,INDEX($DN:$DN,$GR869+24),"")</f>
      </c>
      <c r="GB869">
        <f>IF($GS869&gt;=25,INDEX($DN:$DN,$GR869+25),"")</f>
      </c>
      <c r="GC869">
        <f>IF($GS869&gt;=26,INDEX($DN:$DN,$GR869+26),"")</f>
      </c>
      <c r="GD869">
        <f>IF($GS869&gt;=27,INDEX($DN:$DN,$GR869+27),"")</f>
      </c>
      <c r="GE869">
        <f>IF($GS869&gt;=28,INDEX($DN:$DN,$GR869+28),"")</f>
      </c>
      <c r="GF869">
        <f>IF($GS869&gt;=29,INDEX($DN:$DN,$GR869+29),"")</f>
      </c>
      <c r="GG869">
        <f>IF($GS869&gt;=30,INDEX($DN:$DN,$GR869+30),"")</f>
      </c>
      <c r="GH869">
        <f>IF($GS869&gt;=31,INDEX($DN:$DN,$GR869+31),"")</f>
      </c>
      <c r="GI869">
        <f>IF($GS869&gt;=32,INDEX($DN:$DN,$GR869+32),"")</f>
      </c>
      <c r="GJ869">
        <f>IF($GS869&gt;=33,INDEX($DN:$DN,$GR869+33),"")</f>
      </c>
      <c r="GK869">
        <f>IF($GS869&gt;=34,INDEX($DN:$DN,$GR869+34),"")</f>
      </c>
      <c r="GL869">
        <f>IF($GS869&gt;=35,INDEX($DN:$DN,$GR869+35),"")</f>
      </c>
      <c r="GM869">
        <f>IF($GS869&gt;=36,INDEX($DN:$DN,$GR869+36),"")</f>
      </c>
      <c r="GN869">
        <f>IF($GS869&gt;=37,INDEX($DN:$DN,$GR869+37),"")</f>
      </c>
      <c r="GO869">
        <f>IF($GS869&gt;=38,INDEX($DN:$DN,$GR869+38),"")</f>
      </c>
      <c r="GP869">
        <f>IF($GS869&gt;=39,INDEX($DN:$DN,$GR869+39),"")</f>
      </c>
      <c r="GQ869">
        <f>IF($GS869&gt;=40,INDEX($DN:$DN,$GR869+40),"")</f>
      </c>
      <c r="GR869">
        <f>IFERROR(MATCH($DL869,$DM$2:$DM$148,0)+1,0)</f>
      </c>
      <c r="GS869">
        <f>IFERROR(INDEX($DO$2:$DO$148,MATCH($DL869,$DM$2:$DM$148,0)),0)</f>
      </c>
      <c r="GT869">
        <f>IFERROR(MATCH($Z869,$DP$869:$FC$869,0),0)</f>
      </c>
      <c r="GU869">
        <f>IF($GT869&gt;0,INDEX($FD$869:$GQ$869,$GT869),"")</f>
      </c>
      <c r="GX869">
        <f>IF($JG869&gt;=1,INDEX($GV:$GV,$JF869+1),"")</f>
      </c>
      <c r="GY869">
        <f>IF($JG869&gt;=2,INDEX($GV:$GV,$JF869+2),"")</f>
      </c>
      <c r="GZ869">
        <f>IF($JG869&gt;=3,INDEX($GV:$GV,$JF869+3),"")</f>
      </c>
      <c r="HA869">
        <f>IF($JG869&gt;=4,INDEX($GV:$GV,$JF869+4),"")</f>
      </c>
      <c r="HB869">
        <f>IF($JG869&gt;=5,INDEX($GV:$GV,$JF869+5),"")</f>
      </c>
      <c r="HC869">
        <f>IF($JG869&gt;=6,INDEX($GV:$GV,$JF869+6),"")</f>
      </c>
      <c r="HD869">
        <f>IF($JG869&gt;=7,INDEX($GV:$GV,$JF869+7),"")</f>
      </c>
      <c r="HE869">
        <f>IF($JG869&gt;=8,INDEX($GV:$GV,$JF869+8),"")</f>
      </c>
      <c r="HF869">
        <f>IF($JG869&gt;=9,INDEX($GV:$GV,$JF869+9),"")</f>
      </c>
      <c r="HG869">
        <f>IF($JG869&gt;=10,INDEX($GV:$GV,$JF869+10),"")</f>
      </c>
      <c r="HH869">
        <f>IF($JG869&gt;=11,INDEX($GV:$GV,$JF869+11),"")</f>
      </c>
      <c r="HI869">
        <f>IF($JG869&gt;=12,INDEX($GV:$GV,$JF869+12),"")</f>
      </c>
      <c r="HJ869">
        <f>IF($JG869&gt;=13,INDEX($GV:$GV,$JF869+13),"")</f>
      </c>
      <c r="HK869">
        <f>IF($JG869&gt;=14,INDEX($GV:$GV,$JF869+14),"")</f>
      </c>
      <c r="HL869">
        <f>IF($JG869&gt;=15,INDEX($GV:$GV,$JF869+15),"")</f>
      </c>
      <c r="HM869">
        <f>IF($JG869&gt;=16,INDEX($GV:$GV,$JF869+16),"")</f>
      </c>
      <c r="HN869">
        <f>IF($JG869&gt;=17,INDEX($GV:$GV,$JF869+17),"")</f>
      </c>
      <c r="HO869">
        <f>IF($JG869&gt;=18,INDEX($GV:$GV,$JF869+18),"")</f>
      </c>
      <c r="HP869">
        <f>IF($JG869&gt;=19,INDEX($GV:$GV,$JF869+19),"")</f>
      </c>
      <c r="HQ869">
        <f>IF($JG869&gt;=20,INDEX($GV:$GV,$JF869+20),"")</f>
      </c>
      <c r="HR869">
        <f>IF($JG869&gt;=21,INDEX($GV:$GV,$JF869+21),"")</f>
      </c>
      <c r="HS869">
        <f>IF($JG869&gt;=22,INDEX($GV:$GV,$JF869+22),"")</f>
      </c>
      <c r="HT869">
        <f>IF($JG869&gt;=23,INDEX($GV:$GV,$JF869+23),"")</f>
      </c>
      <c r="HU869">
        <f>IF($JG869&gt;=24,INDEX($GV:$GV,$JF869+24),"")</f>
      </c>
      <c r="HV869">
        <f>IF($JG869&gt;=25,INDEX($GV:$GV,$JF869+25),"")</f>
      </c>
      <c r="HW869">
        <f>IF($JG869&gt;=26,INDEX($GV:$GV,$JF869+26),"")</f>
      </c>
      <c r="HX869">
        <f>IF($JG869&gt;=27,INDEX($GV:$GV,$JF869+27),"")</f>
      </c>
      <c r="HY869">
        <f>IF($JG869&gt;=28,INDEX($GV:$GV,$JF869+28),"")</f>
      </c>
      <c r="HZ869">
        <f>IF($JG869&gt;=29,INDEX($GV:$GV,$JF869+29),"")</f>
      </c>
      <c r="IA869">
        <f>IF($JG869&gt;=30,INDEX($GV:$GV,$JF869+30),"")</f>
      </c>
      <c r="IB869">
        <f>IF($JG869&gt;=31,INDEX($GV:$GV,$JF869+31),"")</f>
      </c>
      <c r="IC869">
        <f>IF($JG869&gt;=32,INDEX($GV:$GV,$JF869+32),"")</f>
      </c>
      <c r="ID869">
        <f>IF($JG869&gt;=33,INDEX($GV:$GV,$JF869+33),"")</f>
      </c>
      <c r="IE869">
        <f>IF($JG869&gt;=34,INDEX($GV:$GV,$JF869+34),"")</f>
      </c>
      <c r="IF869">
        <f>IF($JG869&gt;=35,INDEX($GV:$GV,$JF869+35),"")</f>
      </c>
      <c r="IG869">
        <f>IF($JG869&gt;=36,INDEX($GV:$GV,$JF869+36),"")</f>
      </c>
      <c r="IH869">
        <f>IF($JG869&gt;=37,INDEX($GV:$GV,$JF869+37),"")</f>
      </c>
      <c r="II869">
        <f>IF($JG869&gt;=38,INDEX($GV:$GV,$JF869+38),"")</f>
      </c>
      <c r="IJ869">
        <f>IF($JG869&gt;=39,INDEX($GV:$GV,$JF869+39),"")</f>
      </c>
      <c r="IK869">
        <f>IF($JG869&gt;=40,INDEX($GV:$GV,$JF869+40),"")</f>
      </c>
      <c r="IL869">
        <f>IF($JG869&gt;=41,INDEX($GV:$GV,$JF869+41),"")</f>
      </c>
      <c r="IM869">
        <f>IF($JG869&gt;=42,INDEX($GV:$GV,$JF869+42),"")</f>
      </c>
      <c r="IN869">
        <f>IF($JG869&gt;=43,INDEX($GV:$GV,$JF869+43),"")</f>
      </c>
      <c r="IO869">
        <f>IF($JG869&gt;=44,INDEX($GV:$GV,$JF869+44),"")</f>
      </c>
      <c r="IP869">
        <f>IF($JG869&gt;=45,INDEX($GV:$GV,$JF869+45),"")</f>
      </c>
      <c r="IQ869">
        <f>IF($JG869&gt;=46,INDEX($GV:$GV,$JF869+46),"")</f>
      </c>
      <c r="IR869">
        <f>IF($JG869&gt;=47,INDEX($GV:$GV,$JF869+47),"")</f>
      </c>
      <c r="IS869">
        <f>IF($JG869&gt;=48,INDEX($GV:$GV,$JF869+48),"")</f>
      </c>
      <c r="IT869">
        <f>IF($JG869&gt;=49,INDEX($GV:$GV,$JF869+49),"")</f>
      </c>
      <c r="IU869">
        <f>IF($JG869&gt;=50,INDEX($GV:$GV,$JF869+50),"")</f>
      </c>
      <c r="IV869">
        <f>IF($JG869&gt;=51,INDEX($GV:$GV,$JF869+51),"")</f>
      </c>
      <c r="IW869">
        <f>IF($JG869&gt;=52,INDEX($GV:$GV,$JF869+52),"")</f>
      </c>
      <c r="IX869">
        <f>IF($JG869&gt;=53,INDEX($GV:$GV,$JF869+53),"")</f>
      </c>
      <c r="IY869">
        <f>IF($JG869&gt;=54,INDEX($GV:$GV,$JF869+54),"")</f>
      </c>
      <c r="IZ869">
        <f>IF($JG869&gt;=55,INDEX($GV:$GV,$JF869+55),"")</f>
      </c>
      <c r="JA869">
        <f>IF($JG869&gt;=56,INDEX($GV:$GV,$JF869+56),"")</f>
      </c>
      <c r="JB869">
        <f>IF($JG869&gt;=57,INDEX($GV:$GV,$JF869+57),"")</f>
      </c>
      <c r="JC869">
        <f>IF($JG869&gt;=58,INDEX($GV:$GV,$JF869+58),"")</f>
      </c>
      <c r="JD869">
        <f>IF($JG869&gt;=59,INDEX($GV:$GV,$JF869+59),"")</f>
      </c>
      <c r="JE869">
        <f>IF($JG869&gt;=60,INDEX($GV:$GV,$JF869+60),"")</f>
      </c>
      <c r="JF869">
        <f>IFERROR(MATCH($GU869,$GV$2:$GV$322,0)+1,0)</f>
      </c>
      <c r="JG869">
        <f>IFERROR(INDEX($GW$2:$GW$322,MATCH($GU869,$GV$2:$GV$322,0)),0)</f>
      </c>
      <c r="JH869" t="s">
        <v>44</v>
      </c>
      <c r="JI869" t="s">
        <v>44</v>
      </c>
    </row>
    <row r="870" spans="1:269" x14ac:dyDescent="0.25">
      <c r="R870">
        <f>IF(OR($U870="",$Q870=""),"",IFERROR($U870/$Q870,0))</f>
      </c>
      <c r="S870">
        <f>IF($U870="","",
SUM($T870,$V870,$AA870,$W870,$Y870)*
(1-IF($AB870="",0,VALUE($AB870)/100)))</f>
      </c>
      <c r="T870">
        <f>IF($U870="","",$U870)</f>
      </c>
      <c r="V870">
        <f>IF($U870="","",
IF($O870="","",
IF(ISNUMBER(SEARCH("exempt",LOWER($O870))),0,
$U870*(VALUE(SUBSTITUTE($O870,"%",""))/100))))</f>
      </c>
      <c r="AC870">
        <f>IFERROR(IF(FIND(" - ",$K870)&gt;0,MID($K870,FIND(" - ",$K870)+3,LEN($K870)),""),"")</f>
      </c>
      <c r="AL870" t="s">
        <v>1925</v>
      </c>
      <c r="AT870">
        <f>IFERROR(LEFT($K870,FIND(" - ",$K870)-1),$K870)</f>
      </c>
      <c r="AW870">
        <f>IF($CL870&gt;=1,INDEX($AU:$AU,$CK870+1),"")</f>
      </c>
      <c r="AX870">
        <f>IF($CL870&gt;=2,INDEX($AU:$AU,$CK870+2),"")</f>
      </c>
      <c r="AY870">
        <f>IF($CL870&gt;=3,INDEX($AU:$AU,$CK870+3),"")</f>
      </c>
      <c r="AZ870">
        <f>IF($CL870&gt;=4,INDEX($AU:$AU,$CK870+4),"")</f>
      </c>
      <c r="BA870">
        <f>IF($CL870&gt;=5,INDEX($AU:$AU,$CK870+5),"")</f>
      </c>
      <c r="BB870">
        <f>IF($CL870&gt;=6,INDEX($AU:$AU,$CK870+6),"")</f>
      </c>
      <c r="BC870">
        <f>IF($CL870&gt;=7,INDEX($AU:$AU,$CK870+7),"")</f>
      </c>
      <c r="BD870">
        <f>IF($CL870&gt;=8,INDEX($AU:$AU,$CK870+8),"")</f>
      </c>
      <c r="BE870">
        <f>IF($CL870&gt;=9,INDEX($AU:$AU,$CK870+9),"")</f>
      </c>
      <c r="BF870">
        <f>IF($CL870&gt;=10,INDEX($AU:$AU,$CK870+10),"")</f>
      </c>
      <c r="BG870">
        <f>IF($CL870&gt;=11,INDEX($AU:$AU,$CK870+11),"")</f>
      </c>
      <c r="BH870">
        <f>IF($CL870&gt;=12,INDEX($AU:$AU,$CK870+12),"")</f>
      </c>
      <c r="BI870">
        <f>IF($CL870&gt;=13,INDEX($AU:$AU,$CK870+13),"")</f>
      </c>
      <c r="BJ870">
        <f>IF($CL870&gt;=14,INDEX($AU:$AU,$CK870+14),"")</f>
      </c>
      <c r="BK870">
        <f>IF($CL870&gt;=15,INDEX($AU:$AU,$CK870+15),"")</f>
      </c>
      <c r="BL870">
        <f>IF($CL870&gt;=16,INDEX($AU:$AU,$CK870+16),"")</f>
      </c>
      <c r="BM870">
        <f>IF($CL870&gt;=17,INDEX($AU:$AU,$CK870+17),"")</f>
      </c>
      <c r="BN870">
        <f>IF($CL870&gt;=18,INDEX($AU:$AU,$CK870+18),"")</f>
      </c>
      <c r="BO870">
        <f>IF($CL870&gt;=19,INDEX($AU:$AU,$CK870+19),"")</f>
      </c>
      <c r="BP870">
        <f>IF($CL870&gt;=20,INDEX($AU:$AU,$CK870+20),"")</f>
      </c>
      <c r="BQ870">
        <f>IF($CL870&gt;=21,INDEX($AU:$AU,$CK870+21),"")</f>
      </c>
      <c r="BR870">
        <f>IF($CL870&gt;=22,INDEX($AU:$AU,$CK870+22),"")</f>
      </c>
      <c r="BS870">
        <f>IF($CL870&gt;=23,INDEX($AU:$AU,$CK870+23),"")</f>
      </c>
      <c r="BT870">
        <f>IF($CL870&gt;=24,INDEX($AU:$AU,$CK870+24),"")</f>
      </c>
      <c r="BU870">
        <f>IF($CL870&gt;=25,INDEX($AU:$AU,$CK870+25),"")</f>
      </c>
      <c r="BV870">
        <f>IF($CL870&gt;=26,INDEX($AU:$AU,$CK870+26),"")</f>
      </c>
      <c r="BW870">
        <f>IF($CL870&gt;=27,INDEX($AU:$AU,$CK870+27),"")</f>
      </c>
      <c r="BX870">
        <f>IF($CL870&gt;=28,INDEX($AU:$AU,$CK870+28),"")</f>
      </c>
      <c r="BY870">
        <f>IF($CL870&gt;=29,INDEX($AU:$AU,$CK870+29),"")</f>
      </c>
      <c r="BZ870">
        <f>IF($CL870&gt;=30,INDEX($AU:$AU,$CK870+30),"")</f>
      </c>
      <c r="CA870">
        <f>IF($CL870&gt;=31,INDEX($AU:$AU,$CK870+31),"")</f>
      </c>
      <c r="CB870">
        <f>IF($CL870&gt;=32,INDEX($AU:$AU,$CK870+32),"")</f>
      </c>
      <c r="CC870">
        <f>IF($CL870&gt;=33,INDEX($AU:$AU,$CK870+33),"")</f>
      </c>
      <c r="CD870">
        <f>IF($CL870&gt;=34,INDEX($AU:$AU,$CK870+34),"")</f>
      </c>
      <c r="CE870">
        <f>IF($CL870&gt;=35,INDEX($AU:$AU,$CK870+35),"")</f>
      </c>
      <c r="CF870">
        <f>IF($CL870&gt;=36,INDEX($AU:$AU,$CK870+36),"")</f>
      </c>
      <c r="CG870">
        <f>IF($CL870&gt;=37,INDEX($AU:$AU,$CK870+37),"")</f>
      </c>
      <c r="CH870">
        <f>IF($CL870&gt;=38,INDEX($AU:$AU,$CK870+38),"")</f>
      </c>
      <c r="CI870">
        <f>IF($CL870&gt;=39,INDEX($AU:$AU,$CK870+39),"")</f>
      </c>
      <c r="CJ870">
        <f>IF($CL870&gt;=40,INDEX($AU:$AU,$CK870+40),"")</f>
      </c>
      <c r="CK870">
        <f>IFERROR(MATCH($AT870,$AU$2:$AU$133,0)+1,0)</f>
      </c>
      <c r="CL870">
        <f>IFERROR(INDEX($AV$2:$AV$133,MATCH($AT870,$AU$2:$AU$133,0)),0)</f>
      </c>
      <c r="CM870">
        <f>IFERROR(LEFT($L870,FIND(" - ",$L870)-1),$L870)</f>
      </c>
      <c r="CN870" t="s">
        <v>1926</v>
      </c>
      <c r="CO870">
        <v>1</v>
      </c>
      <c r="CP870">
        <f>IF($DK870&gt;=1,INDEX($CN:$CN,$DJ870+1),"")</f>
      </c>
      <c r="CQ870">
        <f>IF($DK870&gt;=2,INDEX($CN:$CN,$DJ870+2),"")</f>
      </c>
      <c r="CR870">
        <f>IF($DK870&gt;=3,INDEX($CN:$CN,$DJ870+3),"")</f>
      </c>
      <c r="CS870">
        <f>IF($DK870&gt;=4,INDEX($CN:$CN,$DJ870+4),"")</f>
      </c>
      <c r="CT870">
        <f>IF($DK870&gt;=5,INDEX($CN:$CN,$DJ870+5),"")</f>
      </c>
      <c r="CU870">
        <f>IF($DK870&gt;=6,INDEX($CN:$CN,$DJ870+6),"")</f>
      </c>
      <c r="CV870">
        <f>IF($DK870&gt;=7,INDEX($CN:$CN,$DJ870+7),"")</f>
      </c>
      <c r="CW870">
        <f>IF($DK870&gt;=8,INDEX($CN:$CN,$DJ870+8),"")</f>
      </c>
      <c r="CX870">
        <f>IF($DK870&gt;=9,INDEX($CN:$CN,$DJ870+9),"")</f>
      </c>
      <c r="CY870">
        <f>IF($DK870&gt;=10,INDEX($CN:$CN,$DJ870+10),"")</f>
      </c>
      <c r="CZ870">
        <f>IF($DK870&gt;=11,INDEX($CN:$CN,$DJ870+11),"")</f>
      </c>
      <c r="DA870">
        <f>IF($DK870&gt;=12,INDEX($CN:$CN,$DJ870+12),"")</f>
      </c>
      <c r="DB870">
        <f>IF($DK870&gt;=13,INDEX($CN:$CN,$DJ870+13),"")</f>
      </c>
      <c r="DC870">
        <f>IF($DK870&gt;=14,INDEX($CN:$CN,$DJ870+14),"")</f>
      </c>
      <c r="DD870">
        <f>IF($DK870&gt;=15,INDEX($CN:$CN,$DJ870+15),"")</f>
      </c>
      <c r="DE870">
        <f>IF($DK870&gt;=16,INDEX($CN:$CN,$DJ870+16),"")</f>
      </c>
      <c r="DF870">
        <f>IF($DK870&gt;=17,INDEX($CN:$CN,$DJ870+17),"")</f>
      </c>
      <c r="DG870">
        <f>IF($DK870&gt;=18,INDEX($CN:$CN,$DJ870+18),"")</f>
      </c>
      <c r="DH870">
        <f>IF($DK870&gt;=19,INDEX($CN:$CN,$DJ870+19),"")</f>
      </c>
      <c r="DI870">
        <f>IF($DK870&gt;=20,INDEX($CN:$CN,$DJ870+20),"")</f>
      </c>
      <c r="DJ870">
        <f>IFERROR(MATCH($CM870,$CN$2:$CN$1089,0)+1,0)</f>
      </c>
      <c r="DK870">
        <f>IFERROR(INDEX($CO$2:$CO$1089,MATCH($CM870,$CN$2:$CN$1089,0)),0)</f>
      </c>
      <c r="DL870">
        <f>IFERROR(INDEX($AS:$AS,MATCH($O870,$AR:$AR,0))&amp;"","")</f>
      </c>
      <c r="DP870">
        <f>IF($GS870&gt;=1,INDEX($DM:$DM,$GR870+1),"")</f>
      </c>
      <c r="DQ870">
        <f>IF($GS870&gt;=2,INDEX($DM:$DM,$GR870+2),"")</f>
      </c>
      <c r="DR870">
        <f>IF($GS870&gt;=3,INDEX($DM:$DM,$GR870+3),"")</f>
      </c>
      <c r="DS870">
        <f>IF($GS870&gt;=4,INDEX($DM:$DM,$GR870+4),"")</f>
      </c>
      <c r="DT870">
        <f>IF($GS870&gt;=5,INDEX($DM:$DM,$GR870+5),"")</f>
      </c>
      <c r="DU870">
        <f>IF($GS870&gt;=6,INDEX($DM:$DM,$GR870+6),"")</f>
      </c>
      <c r="DV870">
        <f>IF($GS870&gt;=7,INDEX($DM:$DM,$GR870+7),"")</f>
      </c>
      <c r="DW870">
        <f>IF($GS870&gt;=8,INDEX($DM:$DM,$GR870+8),"")</f>
      </c>
      <c r="DX870">
        <f>IF($GS870&gt;=9,INDEX($DM:$DM,$GR870+9),"")</f>
      </c>
      <c r="DY870">
        <f>IF($GS870&gt;=10,INDEX($DM:$DM,$GR870+10),"")</f>
      </c>
      <c r="DZ870">
        <f>IF($GS870&gt;=11,INDEX($DM:$DM,$GR870+11),"")</f>
      </c>
      <c r="EA870">
        <f>IF($GS870&gt;=12,INDEX($DM:$DM,$GR870+12),"")</f>
      </c>
      <c r="EB870">
        <f>IF($GS870&gt;=13,INDEX($DM:$DM,$GR870+13),"")</f>
      </c>
      <c r="EC870">
        <f>IF($GS870&gt;=14,INDEX($DM:$DM,$GR870+14),"")</f>
      </c>
      <c r="ED870">
        <f>IF($GS870&gt;=15,INDEX($DM:$DM,$GR870+15),"")</f>
      </c>
      <c r="EE870">
        <f>IF($GS870&gt;=16,INDEX($DM:$DM,$GR870+16),"")</f>
      </c>
      <c r="EF870">
        <f>IF($GS870&gt;=17,INDEX($DM:$DM,$GR870+17),"")</f>
      </c>
      <c r="EG870">
        <f>IF($GS870&gt;=18,INDEX($DM:$DM,$GR870+18),"")</f>
      </c>
      <c r="EH870">
        <f>IF($GS870&gt;=19,INDEX($DM:$DM,$GR870+19),"")</f>
      </c>
      <c r="EI870">
        <f>IF($GS870&gt;=20,INDEX($DM:$DM,$GR870+20),"")</f>
      </c>
      <c r="EJ870">
        <f>IF($GS870&gt;=21,INDEX($DM:$DM,$GR870+21),"")</f>
      </c>
      <c r="EK870">
        <f>IF($GS870&gt;=22,INDEX($DM:$DM,$GR870+22),"")</f>
      </c>
      <c r="EL870">
        <f>IF($GS870&gt;=23,INDEX($DM:$DM,$GR870+23),"")</f>
      </c>
      <c r="EM870">
        <f>IF($GS870&gt;=24,INDEX($DM:$DM,$GR870+24),"")</f>
      </c>
      <c r="EN870">
        <f>IF($GS870&gt;=25,INDEX($DM:$DM,$GR870+25),"")</f>
      </c>
      <c r="EO870">
        <f>IF($GS870&gt;=26,INDEX($DM:$DM,$GR870+26),"")</f>
      </c>
      <c r="EP870">
        <f>IF($GS870&gt;=27,INDEX($DM:$DM,$GR870+27),"")</f>
      </c>
      <c r="EQ870">
        <f>IF($GS870&gt;=28,INDEX($DM:$DM,$GR870+28),"")</f>
      </c>
      <c r="ER870">
        <f>IF($GS870&gt;=29,INDEX($DM:$DM,$GR870+29),"")</f>
      </c>
      <c r="ES870">
        <f>IF($GS870&gt;=30,INDEX($DM:$DM,$GR870+30),"")</f>
      </c>
      <c r="ET870">
        <f>IF($GS870&gt;=31,INDEX($DM:$DM,$GR870+31),"")</f>
      </c>
      <c r="EU870">
        <f>IF($GS870&gt;=32,INDEX($DM:$DM,$GR870+32),"")</f>
      </c>
      <c r="EV870">
        <f>IF($GS870&gt;=33,INDEX($DM:$DM,$GR870+33),"")</f>
      </c>
      <c r="EW870">
        <f>IF($GS870&gt;=34,INDEX($DM:$DM,$GR870+34),"")</f>
      </c>
      <c r="EX870">
        <f>IF($GS870&gt;=35,INDEX($DM:$DM,$GR870+35),"")</f>
      </c>
      <c r="EY870">
        <f>IF($GS870&gt;=36,INDEX($DM:$DM,$GR870+36),"")</f>
      </c>
      <c r="EZ870">
        <f>IF($GS870&gt;=37,INDEX($DM:$DM,$GR870+37),"")</f>
      </c>
      <c r="FA870">
        <f>IF($GS870&gt;=38,INDEX($DM:$DM,$GR870+38),"")</f>
      </c>
      <c r="FB870">
        <f>IF($GS870&gt;=39,INDEX($DM:$DM,$GR870+39),"")</f>
      </c>
      <c r="FC870">
        <f>IF($GS870&gt;=40,INDEX($DM:$DM,$GR870+40),"")</f>
      </c>
      <c r="FD870">
        <f>IF($GS870&gt;=1,INDEX($DN:$DN,$GR870+1),"")</f>
      </c>
      <c r="FE870">
        <f>IF($GS870&gt;=2,INDEX($DN:$DN,$GR870+2),"")</f>
      </c>
      <c r="FF870">
        <f>IF($GS870&gt;=3,INDEX($DN:$DN,$GR870+3),"")</f>
      </c>
      <c r="FG870">
        <f>IF($GS870&gt;=4,INDEX($DN:$DN,$GR870+4),"")</f>
      </c>
      <c r="FH870">
        <f>IF($GS870&gt;=5,INDEX($DN:$DN,$GR870+5),"")</f>
      </c>
      <c r="FI870">
        <f>IF($GS870&gt;=6,INDEX($DN:$DN,$GR870+6),"")</f>
      </c>
      <c r="FJ870">
        <f>IF($GS870&gt;=7,INDEX($DN:$DN,$GR870+7),"")</f>
      </c>
      <c r="FK870">
        <f>IF($GS870&gt;=8,INDEX($DN:$DN,$GR870+8),"")</f>
      </c>
      <c r="FL870">
        <f>IF($GS870&gt;=9,INDEX($DN:$DN,$GR870+9),"")</f>
      </c>
      <c r="FM870">
        <f>IF($GS870&gt;=10,INDEX($DN:$DN,$GR870+10),"")</f>
      </c>
      <c r="FN870">
        <f>IF($GS870&gt;=11,INDEX($DN:$DN,$GR870+11),"")</f>
      </c>
      <c r="FO870">
        <f>IF($GS870&gt;=12,INDEX($DN:$DN,$GR870+12),"")</f>
      </c>
      <c r="FP870">
        <f>IF($GS870&gt;=13,INDEX($DN:$DN,$GR870+13),"")</f>
      </c>
      <c r="FQ870">
        <f>IF($GS870&gt;=14,INDEX($DN:$DN,$GR870+14),"")</f>
      </c>
      <c r="FR870">
        <f>IF($GS870&gt;=15,INDEX($DN:$DN,$GR870+15),"")</f>
      </c>
      <c r="FS870">
        <f>IF($GS870&gt;=16,INDEX($DN:$DN,$GR870+16),"")</f>
      </c>
      <c r="FT870">
        <f>IF($GS870&gt;=17,INDEX($DN:$DN,$GR870+17),"")</f>
      </c>
      <c r="FU870">
        <f>IF($GS870&gt;=18,INDEX($DN:$DN,$GR870+18),"")</f>
      </c>
      <c r="FV870">
        <f>IF($GS870&gt;=19,INDEX($DN:$DN,$GR870+19),"")</f>
      </c>
      <c r="FW870">
        <f>IF($GS870&gt;=20,INDEX($DN:$DN,$GR870+20),"")</f>
      </c>
      <c r="FX870">
        <f>IF($GS870&gt;=21,INDEX($DN:$DN,$GR870+21),"")</f>
      </c>
      <c r="FY870">
        <f>IF($GS870&gt;=22,INDEX($DN:$DN,$GR870+22),"")</f>
      </c>
      <c r="FZ870">
        <f>IF($GS870&gt;=23,INDEX($DN:$DN,$GR870+23),"")</f>
      </c>
      <c r="GA870">
        <f>IF($GS870&gt;=24,INDEX($DN:$DN,$GR870+24),"")</f>
      </c>
      <c r="GB870">
        <f>IF($GS870&gt;=25,INDEX($DN:$DN,$GR870+25),"")</f>
      </c>
      <c r="GC870">
        <f>IF($GS870&gt;=26,INDEX($DN:$DN,$GR870+26),"")</f>
      </c>
      <c r="GD870">
        <f>IF($GS870&gt;=27,INDEX($DN:$DN,$GR870+27),"")</f>
      </c>
      <c r="GE870">
        <f>IF($GS870&gt;=28,INDEX($DN:$DN,$GR870+28),"")</f>
      </c>
      <c r="GF870">
        <f>IF($GS870&gt;=29,INDEX($DN:$DN,$GR870+29),"")</f>
      </c>
      <c r="GG870">
        <f>IF($GS870&gt;=30,INDEX($DN:$DN,$GR870+30),"")</f>
      </c>
      <c r="GH870">
        <f>IF($GS870&gt;=31,INDEX($DN:$DN,$GR870+31),"")</f>
      </c>
      <c r="GI870">
        <f>IF($GS870&gt;=32,INDEX($DN:$DN,$GR870+32),"")</f>
      </c>
      <c r="GJ870">
        <f>IF($GS870&gt;=33,INDEX($DN:$DN,$GR870+33),"")</f>
      </c>
      <c r="GK870">
        <f>IF($GS870&gt;=34,INDEX($DN:$DN,$GR870+34),"")</f>
      </c>
      <c r="GL870">
        <f>IF($GS870&gt;=35,INDEX($DN:$DN,$GR870+35),"")</f>
      </c>
      <c r="GM870">
        <f>IF($GS870&gt;=36,INDEX($DN:$DN,$GR870+36),"")</f>
      </c>
      <c r="GN870">
        <f>IF($GS870&gt;=37,INDEX($DN:$DN,$GR870+37),"")</f>
      </c>
      <c r="GO870">
        <f>IF($GS870&gt;=38,INDEX($DN:$DN,$GR870+38),"")</f>
      </c>
      <c r="GP870">
        <f>IF($GS870&gt;=39,INDEX($DN:$DN,$GR870+39),"")</f>
      </c>
      <c r="GQ870">
        <f>IF($GS870&gt;=40,INDEX($DN:$DN,$GR870+40),"")</f>
      </c>
      <c r="GR870">
        <f>IFERROR(MATCH($DL870,$DM$2:$DM$148,0)+1,0)</f>
      </c>
      <c r="GS870">
        <f>IFERROR(INDEX($DO$2:$DO$148,MATCH($DL870,$DM$2:$DM$148,0)),0)</f>
      </c>
      <c r="GT870">
        <f>IFERROR(MATCH($Z870,$DP$870:$FC$870,0),0)</f>
      </c>
      <c r="GU870">
        <f>IF($GT870&gt;0,INDEX($FD$870:$GQ$870,$GT870),"")</f>
      </c>
      <c r="GX870">
        <f>IF($JG870&gt;=1,INDEX($GV:$GV,$JF870+1),"")</f>
      </c>
      <c r="GY870">
        <f>IF($JG870&gt;=2,INDEX($GV:$GV,$JF870+2),"")</f>
      </c>
      <c r="GZ870">
        <f>IF($JG870&gt;=3,INDEX($GV:$GV,$JF870+3),"")</f>
      </c>
      <c r="HA870">
        <f>IF($JG870&gt;=4,INDEX($GV:$GV,$JF870+4),"")</f>
      </c>
      <c r="HB870">
        <f>IF($JG870&gt;=5,INDEX($GV:$GV,$JF870+5),"")</f>
      </c>
      <c r="HC870">
        <f>IF($JG870&gt;=6,INDEX($GV:$GV,$JF870+6),"")</f>
      </c>
      <c r="HD870">
        <f>IF($JG870&gt;=7,INDEX($GV:$GV,$JF870+7),"")</f>
      </c>
      <c r="HE870">
        <f>IF($JG870&gt;=8,INDEX($GV:$GV,$JF870+8),"")</f>
      </c>
      <c r="HF870">
        <f>IF($JG870&gt;=9,INDEX($GV:$GV,$JF870+9),"")</f>
      </c>
      <c r="HG870">
        <f>IF($JG870&gt;=10,INDEX($GV:$GV,$JF870+10),"")</f>
      </c>
      <c r="HH870">
        <f>IF($JG870&gt;=11,INDEX($GV:$GV,$JF870+11),"")</f>
      </c>
      <c r="HI870">
        <f>IF($JG870&gt;=12,INDEX($GV:$GV,$JF870+12),"")</f>
      </c>
      <c r="HJ870">
        <f>IF($JG870&gt;=13,INDEX($GV:$GV,$JF870+13),"")</f>
      </c>
      <c r="HK870">
        <f>IF($JG870&gt;=14,INDEX($GV:$GV,$JF870+14),"")</f>
      </c>
      <c r="HL870">
        <f>IF($JG870&gt;=15,INDEX($GV:$GV,$JF870+15),"")</f>
      </c>
      <c r="HM870">
        <f>IF($JG870&gt;=16,INDEX($GV:$GV,$JF870+16),"")</f>
      </c>
      <c r="HN870">
        <f>IF($JG870&gt;=17,INDEX($GV:$GV,$JF870+17),"")</f>
      </c>
      <c r="HO870">
        <f>IF($JG870&gt;=18,INDEX($GV:$GV,$JF870+18),"")</f>
      </c>
      <c r="HP870">
        <f>IF($JG870&gt;=19,INDEX($GV:$GV,$JF870+19),"")</f>
      </c>
      <c r="HQ870">
        <f>IF($JG870&gt;=20,INDEX($GV:$GV,$JF870+20),"")</f>
      </c>
      <c r="HR870">
        <f>IF($JG870&gt;=21,INDEX($GV:$GV,$JF870+21),"")</f>
      </c>
      <c r="HS870">
        <f>IF($JG870&gt;=22,INDEX($GV:$GV,$JF870+22),"")</f>
      </c>
      <c r="HT870">
        <f>IF($JG870&gt;=23,INDEX($GV:$GV,$JF870+23),"")</f>
      </c>
      <c r="HU870">
        <f>IF($JG870&gt;=24,INDEX($GV:$GV,$JF870+24),"")</f>
      </c>
      <c r="HV870">
        <f>IF($JG870&gt;=25,INDEX($GV:$GV,$JF870+25),"")</f>
      </c>
      <c r="HW870">
        <f>IF($JG870&gt;=26,INDEX($GV:$GV,$JF870+26),"")</f>
      </c>
      <c r="HX870">
        <f>IF($JG870&gt;=27,INDEX($GV:$GV,$JF870+27),"")</f>
      </c>
      <c r="HY870">
        <f>IF($JG870&gt;=28,INDEX($GV:$GV,$JF870+28),"")</f>
      </c>
      <c r="HZ870">
        <f>IF($JG870&gt;=29,INDEX($GV:$GV,$JF870+29),"")</f>
      </c>
      <c r="IA870">
        <f>IF($JG870&gt;=30,INDEX($GV:$GV,$JF870+30),"")</f>
      </c>
      <c r="IB870">
        <f>IF($JG870&gt;=31,INDEX($GV:$GV,$JF870+31),"")</f>
      </c>
      <c r="IC870">
        <f>IF($JG870&gt;=32,INDEX($GV:$GV,$JF870+32),"")</f>
      </c>
      <c r="ID870">
        <f>IF($JG870&gt;=33,INDEX($GV:$GV,$JF870+33),"")</f>
      </c>
      <c r="IE870">
        <f>IF($JG870&gt;=34,INDEX($GV:$GV,$JF870+34),"")</f>
      </c>
      <c r="IF870">
        <f>IF($JG870&gt;=35,INDEX($GV:$GV,$JF870+35),"")</f>
      </c>
      <c r="IG870">
        <f>IF($JG870&gt;=36,INDEX($GV:$GV,$JF870+36),"")</f>
      </c>
      <c r="IH870">
        <f>IF($JG870&gt;=37,INDEX($GV:$GV,$JF870+37),"")</f>
      </c>
      <c r="II870">
        <f>IF($JG870&gt;=38,INDEX($GV:$GV,$JF870+38),"")</f>
      </c>
      <c r="IJ870">
        <f>IF($JG870&gt;=39,INDEX($GV:$GV,$JF870+39),"")</f>
      </c>
      <c r="IK870">
        <f>IF($JG870&gt;=40,INDEX($GV:$GV,$JF870+40),"")</f>
      </c>
      <c r="IL870">
        <f>IF($JG870&gt;=41,INDEX($GV:$GV,$JF870+41),"")</f>
      </c>
      <c r="IM870">
        <f>IF($JG870&gt;=42,INDEX($GV:$GV,$JF870+42),"")</f>
      </c>
      <c r="IN870">
        <f>IF($JG870&gt;=43,INDEX($GV:$GV,$JF870+43),"")</f>
      </c>
      <c r="IO870">
        <f>IF($JG870&gt;=44,INDEX($GV:$GV,$JF870+44),"")</f>
      </c>
      <c r="IP870">
        <f>IF($JG870&gt;=45,INDEX($GV:$GV,$JF870+45),"")</f>
      </c>
      <c r="IQ870">
        <f>IF($JG870&gt;=46,INDEX($GV:$GV,$JF870+46),"")</f>
      </c>
      <c r="IR870">
        <f>IF($JG870&gt;=47,INDEX($GV:$GV,$JF870+47),"")</f>
      </c>
      <c r="IS870">
        <f>IF($JG870&gt;=48,INDEX($GV:$GV,$JF870+48),"")</f>
      </c>
      <c r="IT870">
        <f>IF($JG870&gt;=49,INDEX($GV:$GV,$JF870+49),"")</f>
      </c>
      <c r="IU870">
        <f>IF($JG870&gt;=50,INDEX($GV:$GV,$JF870+50),"")</f>
      </c>
      <c r="IV870">
        <f>IF($JG870&gt;=51,INDEX($GV:$GV,$JF870+51),"")</f>
      </c>
      <c r="IW870">
        <f>IF($JG870&gt;=52,INDEX($GV:$GV,$JF870+52),"")</f>
      </c>
      <c r="IX870">
        <f>IF($JG870&gt;=53,INDEX($GV:$GV,$JF870+53),"")</f>
      </c>
      <c r="IY870">
        <f>IF($JG870&gt;=54,INDEX($GV:$GV,$JF870+54),"")</f>
      </c>
      <c r="IZ870">
        <f>IF($JG870&gt;=55,INDEX($GV:$GV,$JF870+55),"")</f>
      </c>
      <c r="JA870">
        <f>IF($JG870&gt;=56,INDEX($GV:$GV,$JF870+56),"")</f>
      </c>
      <c r="JB870">
        <f>IF($JG870&gt;=57,INDEX($GV:$GV,$JF870+57),"")</f>
      </c>
      <c r="JC870">
        <f>IF($JG870&gt;=58,INDEX($GV:$GV,$JF870+58),"")</f>
      </c>
      <c r="JD870">
        <f>IF($JG870&gt;=59,INDEX($GV:$GV,$JF870+59),"")</f>
      </c>
      <c r="JE870">
        <f>IF($JG870&gt;=60,INDEX($GV:$GV,$JF870+60),"")</f>
      </c>
      <c r="JF870">
        <f>IFERROR(MATCH($GU870,$GV$2:$GV$322,0)+1,0)</f>
      </c>
      <c r="JG870">
        <f>IFERROR(INDEX($GW$2:$GW$322,MATCH($GU870,$GV$2:$GV$322,0)),0)</f>
      </c>
      <c r="JH870" t="s">
        <v>44</v>
      </c>
      <c r="JI870" t="s">
        <v>44</v>
      </c>
    </row>
    <row r="871" spans="1:269" x14ac:dyDescent="0.25">
      <c r="R871">
        <f>IF(OR($U871="",$Q871=""),"",IFERROR($U871/$Q871,0))</f>
      </c>
      <c r="S871">
        <f>IF($U871="","",
SUM($T871,$V871,$AA871,$W871,$Y871)*
(1-IF($AB871="",0,VALUE($AB871)/100)))</f>
      </c>
      <c r="T871">
        <f>IF($U871="","",$U871)</f>
      </c>
      <c r="V871">
        <f>IF($U871="","",
IF($O871="","",
IF(ISNUMBER(SEARCH("exempt",LOWER($O871))),0,
$U871*(VALUE(SUBSTITUTE($O871,"%",""))/100))))</f>
      </c>
      <c r="AC871">
        <f>IFERROR(IF(FIND(" - ",$K871)&gt;0,MID($K871,FIND(" - ",$K871)+3,LEN($K871)),""),"")</f>
      </c>
      <c r="AL871" t="s">
        <v>1927</v>
      </c>
      <c r="AT871">
        <f>IFERROR(LEFT($K871,FIND(" - ",$K871)-1),$K871)</f>
      </c>
      <c r="AW871">
        <f>IF($CL871&gt;=1,INDEX($AU:$AU,$CK871+1),"")</f>
      </c>
      <c r="AX871">
        <f>IF($CL871&gt;=2,INDEX($AU:$AU,$CK871+2),"")</f>
      </c>
      <c r="AY871">
        <f>IF($CL871&gt;=3,INDEX($AU:$AU,$CK871+3),"")</f>
      </c>
      <c r="AZ871">
        <f>IF($CL871&gt;=4,INDEX($AU:$AU,$CK871+4),"")</f>
      </c>
      <c r="BA871">
        <f>IF($CL871&gt;=5,INDEX($AU:$AU,$CK871+5),"")</f>
      </c>
      <c r="BB871">
        <f>IF($CL871&gt;=6,INDEX($AU:$AU,$CK871+6),"")</f>
      </c>
      <c r="BC871">
        <f>IF($CL871&gt;=7,INDEX($AU:$AU,$CK871+7),"")</f>
      </c>
      <c r="BD871">
        <f>IF($CL871&gt;=8,INDEX($AU:$AU,$CK871+8),"")</f>
      </c>
      <c r="BE871">
        <f>IF($CL871&gt;=9,INDEX($AU:$AU,$CK871+9),"")</f>
      </c>
      <c r="BF871">
        <f>IF($CL871&gt;=10,INDEX($AU:$AU,$CK871+10),"")</f>
      </c>
      <c r="BG871">
        <f>IF($CL871&gt;=11,INDEX($AU:$AU,$CK871+11),"")</f>
      </c>
      <c r="BH871">
        <f>IF($CL871&gt;=12,INDEX($AU:$AU,$CK871+12),"")</f>
      </c>
      <c r="BI871">
        <f>IF($CL871&gt;=13,INDEX($AU:$AU,$CK871+13),"")</f>
      </c>
      <c r="BJ871">
        <f>IF($CL871&gt;=14,INDEX($AU:$AU,$CK871+14),"")</f>
      </c>
      <c r="BK871">
        <f>IF($CL871&gt;=15,INDEX($AU:$AU,$CK871+15),"")</f>
      </c>
      <c r="BL871">
        <f>IF($CL871&gt;=16,INDEX($AU:$AU,$CK871+16),"")</f>
      </c>
      <c r="BM871">
        <f>IF($CL871&gt;=17,INDEX($AU:$AU,$CK871+17),"")</f>
      </c>
      <c r="BN871">
        <f>IF($CL871&gt;=18,INDEX($AU:$AU,$CK871+18),"")</f>
      </c>
      <c r="BO871">
        <f>IF($CL871&gt;=19,INDEX($AU:$AU,$CK871+19),"")</f>
      </c>
      <c r="BP871">
        <f>IF($CL871&gt;=20,INDEX($AU:$AU,$CK871+20),"")</f>
      </c>
      <c r="BQ871">
        <f>IF($CL871&gt;=21,INDEX($AU:$AU,$CK871+21),"")</f>
      </c>
      <c r="BR871">
        <f>IF($CL871&gt;=22,INDEX($AU:$AU,$CK871+22),"")</f>
      </c>
      <c r="BS871">
        <f>IF($CL871&gt;=23,INDEX($AU:$AU,$CK871+23),"")</f>
      </c>
      <c r="BT871">
        <f>IF($CL871&gt;=24,INDEX($AU:$AU,$CK871+24),"")</f>
      </c>
      <c r="BU871">
        <f>IF($CL871&gt;=25,INDEX($AU:$AU,$CK871+25),"")</f>
      </c>
      <c r="BV871">
        <f>IF($CL871&gt;=26,INDEX($AU:$AU,$CK871+26),"")</f>
      </c>
      <c r="BW871">
        <f>IF($CL871&gt;=27,INDEX($AU:$AU,$CK871+27),"")</f>
      </c>
      <c r="BX871">
        <f>IF($CL871&gt;=28,INDEX($AU:$AU,$CK871+28),"")</f>
      </c>
      <c r="BY871">
        <f>IF($CL871&gt;=29,INDEX($AU:$AU,$CK871+29),"")</f>
      </c>
      <c r="BZ871">
        <f>IF($CL871&gt;=30,INDEX($AU:$AU,$CK871+30),"")</f>
      </c>
      <c r="CA871">
        <f>IF($CL871&gt;=31,INDEX($AU:$AU,$CK871+31),"")</f>
      </c>
      <c r="CB871">
        <f>IF($CL871&gt;=32,INDEX($AU:$AU,$CK871+32),"")</f>
      </c>
      <c r="CC871">
        <f>IF($CL871&gt;=33,INDEX($AU:$AU,$CK871+33),"")</f>
      </c>
      <c r="CD871">
        <f>IF($CL871&gt;=34,INDEX($AU:$AU,$CK871+34),"")</f>
      </c>
      <c r="CE871">
        <f>IF($CL871&gt;=35,INDEX($AU:$AU,$CK871+35),"")</f>
      </c>
      <c r="CF871">
        <f>IF($CL871&gt;=36,INDEX($AU:$AU,$CK871+36),"")</f>
      </c>
      <c r="CG871">
        <f>IF($CL871&gt;=37,INDEX($AU:$AU,$CK871+37),"")</f>
      </c>
      <c r="CH871">
        <f>IF($CL871&gt;=38,INDEX($AU:$AU,$CK871+38),"")</f>
      </c>
      <c r="CI871">
        <f>IF($CL871&gt;=39,INDEX($AU:$AU,$CK871+39),"")</f>
      </c>
      <c r="CJ871">
        <f>IF($CL871&gt;=40,INDEX($AU:$AU,$CK871+40),"")</f>
      </c>
      <c r="CK871">
        <f>IFERROR(MATCH($AT871,$AU$2:$AU$133,0)+1,0)</f>
      </c>
      <c r="CL871">
        <f>IFERROR(INDEX($AV$2:$AV$133,MATCH($AT871,$AU$2:$AU$133,0)),0)</f>
      </c>
      <c r="CM871">
        <f>IFERROR(LEFT($L871,FIND(" - ",$L871)-1),$L871)</f>
      </c>
      <c r="CN871" t="s">
        <v>221</v>
      </c>
      <c r="CP871">
        <f>IF($DK871&gt;=1,INDEX($CN:$CN,$DJ871+1),"")</f>
      </c>
      <c r="CQ871">
        <f>IF($DK871&gt;=2,INDEX($CN:$CN,$DJ871+2),"")</f>
      </c>
      <c r="CR871">
        <f>IF($DK871&gt;=3,INDEX($CN:$CN,$DJ871+3),"")</f>
      </c>
      <c r="CS871">
        <f>IF($DK871&gt;=4,INDEX($CN:$CN,$DJ871+4),"")</f>
      </c>
      <c r="CT871">
        <f>IF($DK871&gt;=5,INDEX($CN:$CN,$DJ871+5),"")</f>
      </c>
      <c r="CU871">
        <f>IF($DK871&gt;=6,INDEX($CN:$CN,$DJ871+6),"")</f>
      </c>
      <c r="CV871">
        <f>IF($DK871&gt;=7,INDEX($CN:$CN,$DJ871+7),"")</f>
      </c>
      <c r="CW871">
        <f>IF($DK871&gt;=8,INDEX($CN:$CN,$DJ871+8),"")</f>
      </c>
      <c r="CX871">
        <f>IF($DK871&gt;=9,INDEX($CN:$CN,$DJ871+9),"")</f>
      </c>
      <c r="CY871">
        <f>IF($DK871&gt;=10,INDEX($CN:$CN,$DJ871+10),"")</f>
      </c>
      <c r="CZ871">
        <f>IF($DK871&gt;=11,INDEX($CN:$CN,$DJ871+11),"")</f>
      </c>
      <c r="DA871">
        <f>IF($DK871&gt;=12,INDEX($CN:$CN,$DJ871+12),"")</f>
      </c>
      <c r="DB871">
        <f>IF($DK871&gt;=13,INDEX($CN:$CN,$DJ871+13),"")</f>
      </c>
      <c r="DC871">
        <f>IF($DK871&gt;=14,INDEX($CN:$CN,$DJ871+14),"")</f>
      </c>
      <c r="DD871">
        <f>IF($DK871&gt;=15,INDEX($CN:$CN,$DJ871+15),"")</f>
      </c>
      <c r="DE871">
        <f>IF($DK871&gt;=16,INDEX($CN:$CN,$DJ871+16),"")</f>
      </c>
      <c r="DF871">
        <f>IF($DK871&gt;=17,INDEX($CN:$CN,$DJ871+17),"")</f>
      </c>
      <c r="DG871">
        <f>IF($DK871&gt;=18,INDEX($CN:$CN,$DJ871+18),"")</f>
      </c>
      <c r="DH871">
        <f>IF($DK871&gt;=19,INDEX($CN:$CN,$DJ871+19),"")</f>
      </c>
      <c r="DI871">
        <f>IF($DK871&gt;=20,INDEX($CN:$CN,$DJ871+20),"")</f>
      </c>
      <c r="DJ871">
        <f>IFERROR(MATCH($CM871,$CN$2:$CN$1089,0)+1,0)</f>
      </c>
      <c r="DK871">
        <f>IFERROR(INDEX($CO$2:$CO$1089,MATCH($CM871,$CN$2:$CN$1089,0)),0)</f>
      </c>
      <c r="DL871">
        <f>IFERROR(INDEX($AS:$AS,MATCH($O871,$AR:$AR,0))&amp;"","")</f>
      </c>
      <c r="DP871">
        <f>IF($GS871&gt;=1,INDEX($DM:$DM,$GR871+1),"")</f>
      </c>
      <c r="DQ871">
        <f>IF($GS871&gt;=2,INDEX($DM:$DM,$GR871+2),"")</f>
      </c>
      <c r="DR871">
        <f>IF($GS871&gt;=3,INDEX($DM:$DM,$GR871+3),"")</f>
      </c>
      <c r="DS871">
        <f>IF($GS871&gt;=4,INDEX($DM:$DM,$GR871+4),"")</f>
      </c>
      <c r="DT871">
        <f>IF($GS871&gt;=5,INDEX($DM:$DM,$GR871+5),"")</f>
      </c>
      <c r="DU871">
        <f>IF($GS871&gt;=6,INDEX($DM:$DM,$GR871+6),"")</f>
      </c>
      <c r="DV871">
        <f>IF($GS871&gt;=7,INDEX($DM:$DM,$GR871+7),"")</f>
      </c>
      <c r="DW871">
        <f>IF($GS871&gt;=8,INDEX($DM:$DM,$GR871+8),"")</f>
      </c>
      <c r="DX871">
        <f>IF($GS871&gt;=9,INDEX($DM:$DM,$GR871+9),"")</f>
      </c>
      <c r="DY871">
        <f>IF($GS871&gt;=10,INDEX($DM:$DM,$GR871+10),"")</f>
      </c>
      <c r="DZ871">
        <f>IF($GS871&gt;=11,INDEX($DM:$DM,$GR871+11),"")</f>
      </c>
      <c r="EA871">
        <f>IF($GS871&gt;=12,INDEX($DM:$DM,$GR871+12),"")</f>
      </c>
      <c r="EB871">
        <f>IF($GS871&gt;=13,INDEX($DM:$DM,$GR871+13),"")</f>
      </c>
      <c r="EC871">
        <f>IF($GS871&gt;=14,INDEX($DM:$DM,$GR871+14),"")</f>
      </c>
      <c r="ED871">
        <f>IF($GS871&gt;=15,INDEX($DM:$DM,$GR871+15),"")</f>
      </c>
      <c r="EE871">
        <f>IF($GS871&gt;=16,INDEX($DM:$DM,$GR871+16),"")</f>
      </c>
      <c r="EF871">
        <f>IF($GS871&gt;=17,INDEX($DM:$DM,$GR871+17),"")</f>
      </c>
      <c r="EG871">
        <f>IF($GS871&gt;=18,INDEX($DM:$DM,$GR871+18),"")</f>
      </c>
      <c r="EH871">
        <f>IF($GS871&gt;=19,INDEX($DM:$DM,$GR871+19),"")</f>
      </c>
      <c r="EI871">
        <f>IF($GS871&gt;=20,INDEX($DM:$DM,$GR871+20),"")</f>
      </c>
      <c r="EJ871">
        <f>IF($GS871&gt;=21,INDEX($DM:$DM,$GR871+21),"")</f>
      </c>
      <c r="EK871">
        <f>IF($GS871&gt;=22,INDEX($DM:$DM,$GR871+22),"")</f>
      </c>
      <c r="EL871">
        <f>IF($GS871&gt;=23,INDEX($DM:$DM,$GR871+23),"")</f>
      </c>
      <c r="EM871">
        <f>IF($GS871&gt;=24,INDEX($DM:$DM,$GR871+24),"")</f>
      </c>
      <c r="EN871">
        <f>IF($GS871&gt;=25,INDEX($DM:$DM,$GR871+25),"")</f>
      </c>
      <c r="EO871">
        <f>IF($GS871&gt;=26,INDEX($DM:$DM,$GR871+26),"")</f>
      </c>
      <c r="EP871">
        <f>IF($GS871&gt;=27,INDEX($DM:$DM,$GR871+27),"")</f>
      </c>
      <c r="EQ871">
        <f>IF($GS871&gt;=28,INDEX($DM:$DM,$GR871+28),"")</f>
      </c>
      <c r="ER871">
        <f>IF($GS871&gt;=29,INDEX($DM:$DM,$GR871+29),"")</f>
      </c>
      <c r="ES871">
        <f>IF($GS871&gt;=30,INDEX($DM:$DM,$GR871+30),"")</f>
      </c>
      <c r="ET871">
        <f>IF($GS871&gt;=31,INDEX($DM:$DM,$GR871+31),"")</f>
      </c>
      <c r="EU871">
        <f>IF($GS871&gt;=32,INDEX($DM:$DM,$GR871+32),"")</f>
      </c>
      <c r="EV871">
        <f>IF($GS871&gt;=33,INDEX($DM:$DM,$GR871+33),"")</f>
      </c>
      <c r="EW871">
        <f>IF($GS871&gt;=34,INDEX($DM:$DM,$GR871+34),"")</f>
      </c>
      <c r="EX871">
        <f>IF($GS871&gt;=35,INDEX($DM:$DM,$GR871+35),"")</f>
      </c>
      <c r="EY871">
        <f>IF($GS871&gt;=36,INDEX($DM:$DM,$GR871+36),"")</f>
      </c>
      <c r="EZ871">
        <f>IF($GS871&gt;=37,INDEX($DM:$DM,$GR871+37),"")</f>
      </c>
      <c r="FA871">
        <f>IF($GS871&gt;=38,INDEX($DM:$DM,$GR871+38),"")</f>
      </c>
      <c r="FB871">
        <f>IF($GS871&gt;=39,INDEX($DM:$DM,$GR871+39),"")</f>
      </c>
      <c r="FC871">
        <f>IF($GS871&gt;=40,INDEX($DM:$DM,$GR871+40),"")</f>
      </c>
      <c r="FD871">
        <f>IF($GS871&gt;=1,INDEX($DN:$DN,$GR871+1),"")</f>
      </c>
      <c r="FE871">
        <f>IF($GS871&gt;=2,INDEX($DN:$DN,$GR871+2),"")</f>
      </c>
      <c r="FF871">
        <f>IF($GS871&gt;=3,INDEX($DN:$DN,$GR871+3),"")</f>
      </c>
      <c r="FG871">
        <f>IF($GS871&gt;=4,INDEX($DN:$DN,$GR871+4),"")</f>
      </c>
      <c r="FH871">
        <f>IF($GS871&gt;=5,INDEX($DN:$DN,$GR871+5),"")</f>
      </c>
      <c r="FI871">
        <f>IF($GS871&gt;=6,INDEX($DN:$DN,$GR871+6),"")</f>
      </c>
      <c r="FJ871">
        <f>IF($GS871&gt;=7,INDEX($DN:$DN,$GR871+7),"")</f>
      </c>
      <c r="FK871">
        <f>IF($GS871&gt;=8,INDEX($DN:$DN,$GR871+8),"")</f>
      </c>
      <c r="FL871">
        <f>IF($GS871&gt;=9,INDEX($DN:$DN,$GR871+9),"")</f>
      </c>
      <c r="FM871">
        <f>IF($GS871&gt;=10,INDEX($DN:$DN,$GR871+10),"")</f>
      </c>
      <c r="FN871">
        <f>IF($GS871&gt;=11,INDEX($DN:$DN,$GR871+11),"")</f>
      </c>
      <c r="FO871">
        <f>IF($GS871&gt;=12,INDEX($DN:$DN,$GR871+12),"")</f>
      </c>
      <c r="FP871">
        <f>IF($GS871&gt;=13,INDEX($DN:$DN,$GR871+13),"")</f>
      </c>
      <c r="FQ871">
        <f>IF($GS871&gt;=14,INDEX($DN:$DN,$GR871+14),"")</f>
      </c>
      <c r="FR871">
        <f>IF($GS871&gt;=15,INDEX($DN:$DN,$GR871+15),"")</f>
      </c>
      <c r="FS871">
        <f>IF($GS871&gt;=16,INDEX($DN:$DN,$GR871+16),"")</f>
      </c>
      <c r="FT871">
        <f>IF($GS871&gt;=17,INDEX($DN:$DN,$GR871+17),"")</f>
      </c>
      <c r="FU871">
        <f>IF($GS871&gt;=18,INDEX($DN:$DN,$GR871+18),"")</f>
      </c>
      <c r="FV871">
        <f>IF($GS871&gt;=19,INDEX($DN:$DN,$GR871+19),"")</f>
      </c>
      <c r="FW871">
        <f>IF($GS871&gt;=20,INDEX($DN:$DN,$GR871+20),"")</f>
      </c>
      <c r="FX871">
        <f>IF($GS871&gt;=21,INDEX($DN:$DN,$GR871+21),"")</f>
      </c>
      <c r="FY871">
        <f>IF($GS871&gt;=22,INDEX($DN:$DN,$GR871+22),"")</f>
      </c>
      <c r="FZ871">
        <f>IF($GS871&gt;=23,INDEX($DN:$DN,$GR871+23),"")</f>
      </c>
      <c r="GA871">
        <f>IF($GS871&gt;=24,INDEX($DN:$DN,$GR871+24),"")</f>
      </c>
      <c r="GB871">
        <f>IF($GS871&gt;=25,INDEX($DN:$DN,$GR871+25),"")</f>
      </c>
      <c r="GC871">
        <f>IF($GS871&gt;=26,INDEX($DN:$DN,$GR871+26),"")</f>
      </c>
      <c r="GD871">
        <f>IF($GS871&gt;=27,INDEX($DN:$DN,$GR871+27),"")</f>
      </c>
      <c r="GE871">
        <f>IF($GS871&gt;=28,INDEX($DN:$DN,$GR871+28),"")</f>
      </c>
      <c r="GF871">
        <f>IF($GS871&gt;=29,INDEX($DN:$DN,$GR871+29),"")</f>
      </c>
      <c r="GG871">
        <f>IF($GS871&gt;=30,INDEX($DN:$DN,$GR871+30),"")</f>
      </c>
      <c r="GH871">
        <f>IF($GS871&gt;=31,INDEX($DN:$DN,$GR871+31),"")</f>
      </c>
      <c r="GI871">
        <f>IF($GS871&gt;=32,INDEX($DN:$DN,$GR871+32),"")</f>
      </c>
      <c r="GJ871">
        <f>IF($GS871&gt;=33,INDEX($DN:$DN,$GR871+33),"")</f>
      </c>
      <c r="GK871">
        <f>IF($GS871&gt;=34,INDEX($DN:$DN,$GR871+34),"")</f>
      </c>
      <c r="GL871">
        <f>IF($GS871&gt;=35,INDEX($DN:$DN,$GR871+35),"")</f>
      </c>
      <c r="GM871">
        <f>IF($GS871&gt;=36,INDEX($DN:$DN,$GR871+36),"")</f>
      </c>
      <c r="GN871">
        <f>IF($GS871&gt;=37,INDEX($DN:$DN,$GR871+37),"")</f>
      </c>
      <c r="GO871">
        <f>IF($GS871&gt;=38,INDEX($DN:$DN,$GR871+38),"")</f>
      </c>
      <c r="GP871">
        <f>IF($GS871&gt;=39,INDEX($DN:$DN,$GR871+39),"")</f>
      </c>
      <c r="GQ871">
        <f>IF($GS871&gt;=40,INDEX($DN:$DN,$GR871+40),"")</f>
      </c>
      <c r="GR871">
        <f>IFERROR(MATCH($DL871,$DM$2:$DM$148,0)+1,0)</f>
      </c>
      <c r="GS871">
        <f>IFERROR(INDEX($DO$2:$DO$148,MATCH($DL871,$DM$2:$DM$148,0)),0)</f>
      </c>
      <c r="GT871">
        <f>IFERROR(MATCH($Z871,$DP$871:$FC$871,0),0)</f>
      </c>
      <c r="GU871">
        <f>IF($GT871&gt;0,INDEX($FD$871:$GQ$871,$GT871),"")</f>
      </c>
      <c r="GX871">
        <f>IF($JG871&gt;=1,INDEX($GV:$GV,$JF871+1),"")</f>
      </c>
      <c r="GY871">
        <f>IF($JG871&gt;=2,INDEX($GV:$GV,$JF871+2),"")</f>
      </c>
      <c r="GZ871">
        <f>IF($JG871&gt;=3,INDEX($GV:$GV,$JF871+3),"")</f>
      </c>
      <c r="HA871">
        <f>IF($JG871&gt;=4,INDEX($GV:$GV,$JF871+4),"")</f>
      </c>
      <c r="HB871">
        <f>IF($JG871&gt;=5,INDEX($GV:$GV,$JF871+5),"")</f>
      </c>
      <c r="HC871">
        <f>IF($JG871&gt;=6,INDEX($GV:$GV,$JF871+6),"")</f>
      </c>
      <c r="HD871">
        <f>IF($JG871&gt;=7,INDEX($GV:$GV,$JF871+7),"")</f>
      </c>
      <c r="HE871">
        <f>IF($JG871&gt;=8,INDEX($GV:$GV,$JF871+8),"")</f>
      </c>
      <c r="HF871">
        <f>IF($JG871&gt;=9,INDEX($GV:$GV,$JF871+9),"")</f>
      </c>
      <c r="HG871">
        <f>IF($JG871&gt;=10,INDEX($GV:$GV,$JF871+10),"")</f>
      </c>
      <c r="HH871">
        <f>IF($JG871&gt;=11,INDEX($GV:$GV,$JF871+11),"")</f>
      </c>
      <c r="HI871">
        <f>IF($JG871&gt;=12,INDEX($GV:$GV,$JF871+12),"")</f>
      </c>
      <c r="HJ871">
        <f>IF($JG871&gt;=13,INDEX($GV:$GV,$JF871+13),"")</f>
      </c>
      <c r="HK871">
        <f>IF($JG871&gt;=14,INDEX($GV:$GV,$JF871+14),"")</f>
      </c>
      <c r="HL871">
        <f>IF($JG871&gt;=15,INDEX($GV:$GV,$JF871+15),"")</f>
      </c>
      <c r="HM871">
        <f>IF($JG871&gt;=16,INDEX($GV:$GV,$JF871+16),"")</f>
      </c>
      <c r="HN871">
        <f>IF($JG871&gt;=17,INDEX($GV:$GV,$JF871+17),"")</f>
      </c>
      <c r="HO871">
        <f>IF($JG871&gt;=18,INDEX($GV:$GV,$JF871+18),"")</f>
      </c>
      <c r="HP871">
        <f>IF($JG871&gt;=19,INDEX($GV:$GV,$JF871+19),"")</f>
      </c>
      <c r="HQ871">
        <f>IF($JG871&gt;=20,INDEX($GV:$GV,$JF871+20),"")</f>
      </c>
      <c r="HR871">
        <f>IF($JG871&gt;=21,INDEX($GV:$GV,$JF871+21),"")</f>
      </c>
      <c r="HS871">
        <f>IF($JG871&gt;=22,INDEX($GV:$GV,$JF871+22),"")</f>
      </c>
      <c r="HT871">
        <f>IF($JG871&gt;=23,INDEX($GV:$GV,$JF871+23),"")</f>
      </c>
      <c r="HU871">
        <f>IF($JG871&gt;=24,INDEX($GV:$GV,$JF871+24),"")</f>
      </c>
      <c r="HV871">
        <f>IF($JG871&gt;=25,INDEX($GV:$GV,$JF871+25),"")</f>
      </c>
      <c r="HW871">
        <f>IF($JG871&gt;=26,INDEX($GV:$GV,$JF871+26),"")</f>
      </c>
      <c r="HX871">
        <f>IF($JG871&gt;=27,INDEX($GV:$GV,$JF871+27),"")</f>
      </c>
      <c r="HY871">
        <f>IF($JG871&gt;=28,INDEX($GV:$GV,$JF871+28),"")</f>
      </c>
      <c r="HZ871">
        <f>IF($JG871&gt;=29,INDEX($GV:$GV,$JF871+29),"")</f>
      </c>
      <c r="IA871">
        <f>IF($JG871&gt;=30,INDEX($GV:$GV,$JF871+30),"")</f>
      </c>
      <c r="IB871">
        <f>IF($JG871&gt;=31,INDEX($GV:$GV,$JF871+31),"")</f>
      </c>
      <c r="IC871">
        <f>IF($JG871&gt;=32,INDEX($GV:$GV,$JF871+32),"")</f>
      </c>
      <c r="ID871">
        <f>IF($JG871&gt;=33,INDEX($GV:$GV,$JF871+33),"")</f>
      </c>
      <c r="IE871">
        <f>IF($JG871&gt;=34,INDEX($GV:$GV,$JF871+34),"")</f>
      </c>
      <c r="IF871">
        <f>IF($JG871&gt;=35,INDEX($GV:$GV,$JF871+35),"")</f>
      </c>
      <c r="IG871">
        <f>IF($JG871&gt;=36,INDEX($GV:$GV,$JF871+36),"")</f>
      </c>
      <c r="IH871">
        <f>IF($JG871&gt;=37,INDEX($GV:$GV,$JF871+37),"")</f>
      </c>
      <c r="II871">
        <f>IF($JG871&gt;=38,INDEX($GV:$GV,$JF871+38),"")</f>
      </c>
      <c r="IJ871">
        <f>IF($JG871&gt;=39,INDEX($GV:$GV,$JF871+39),"")</f>
      </c>
      <c r="IK871">
        <f>IF($JG871&gt;=40,INDEX($GV:$GV,$JF871+40),"")</f>
      </c>
      <c r="IL871">
        <f>IF($JG871&gt;=41,INDEX($GV:$GV,$JF871+41),"")</f>
      </c>
      <c r="IM871">
        <f>IF($JG871&gt;=42,INDEX($GV:$GV,$JF871+42),"")</f>
      </c>
      <c r="IN871">
        <f>IF($JG871&gt;=43,INDEX($GV:$GV,$JF871+43),"")</f>
      </c>
      <c r="IO871">
        <f>IF($JG871&gt;=44,INDEX($GV:$GV,$JF871+44),"")</f>
      </c>
      <c r="IP871">
        <f>IF($JG871&gt;=45,INDEX($GV:$GV,$JF871+45),"")</f>
      </c>
      <c r="IQ871">
        <f>IF($JG871&gt;=46,INDEX($GV:$GV,$JF871+46),"")</f>
      </c>
      <c r="IR871">
        <f>IF($JG871&gt;=47,INDEX($GV:$GV,$JF871+47),"")</f>
      </c>
      <c r="IS871">
        <f>IF($JG871&gt;=48,INDEX($GV:$GV,$JF871+48),"")</f>
      </c>
      <c r="IT871">
        <f>IF($JG871&gt;=49,INDEX($GV:$GV,$JF871+49),"")</f>
      </c>
      <c r="IU871">
        <f>IF($JG871&gt;=50,INDEX($GV:$GV,$JF871+50),"")</f>
      </c>
      <c r="IV871">
        <f>IF($JG871&gt;=51,INDEX($GV:$GV,$JF871+51),"")</f>
      </c>
      <c r="IW871">
        <f>IF($JG871&gt;=52,INDEX($GV:$GV,$JF871+52),"")</f>
      </c>
      <c r="IX871">
        <f>IF($JG871&gt;=53,INDEX($GV:$GV,$JF871+53),"")</f>
      </c>
      <c r="IY871">
        <f>IF($JG871&gt;=54,INDEX($GV:$GV,$JF871+54),"")</f>
      </c>
      <c r="IZ871">
        <f>IF($JG871&gt;=55,INDEX($GV:$GV,$JF871+55),"")</f>
      </c>
      <c r="JA871">
        <f>IF($JG871&gt;=56,INDEX($GV:$GV,$JF871+56),"")</f>
      </c>
      <c r="JB871">
        <f>IF($JG871&gt;=57,INDEX($GV:$GV,$JF871+57),"")</f>
      </c>
      <c r="JC871">
        <f>IF($JG871&gt;=58,INDEX($GV:$GV,$JF871+58),"")</f>
      </c>
      <c r="JD871">
        <f>IF($JG871&gt;=59,INDEX($GV:$GV,$JF871+59),"")</f>
      </c>
      <c r="JE871">
        <f>IF($JG871&gt;=60,INDEX($GV:$GV,$JF871+60),"")</f>
      </c>
      <c r="JF871">
        <f>IFERROR(MATCH($GU871,$GV$2:$GV$322,0)+1,0)</f>
      </c>
      <c r="JG871">
        <f>IFERROR(INDEX($GW$2:$GW$322,MATCH($GU871,$GV$2:$GV$322,0)),0)</f>
      </c>
      <c r="JH871" t="s">
        <v>44</v>
      </c>
      <c r="JI871" t="s">
        <v>44</v>
      </c>
    </row>
    <row r="872" spans="1:269" x14ac:dyDescent="0.25">
      <c r="R872">
        <f>IF(OR($U872="",$Q872=""),"",IFERROR($U872/$Q872,0))</f>
      </c>
      <c r="S872">
        <f>IF($U872="","",
SUM($T872,$V872,$AA872,$W872,$Y872)*
(1-IF($AB872="",0,VALUE($AB872)/100)))</f>
      </c>
      <c r="T872">
        <f>IF($U872="","",$U872)</f>
      </c>
      <c r="V872">
        <f>IF($U872="","",
IF($O872="","",
IF(ISNUMBER(SEARCH("exempt",LOWER($O872))),0,
$U872*(VALUE(SUBSTITUTE($O872,"%",""))/100))))</f>
      </c>
      <c r="AC872">
        <f>IFERROR(IF(FIND(" - ",$K872)&gt;0,MID($K872,FIND(" - ",$K872)+3,LEN($K872)),""),"")</f>
      </c>
      <c r="AL872" t="s">
        <v>1928</v>
      </c>
      <c r="AT872">
        <f>IFERROR(LEFT($K872,FIND(" - ",$K872)-1),$K872)</f>
      </c>
      <c r="AW872">
        <f>IF($CL872&gt;=1,INDEX($AU:$AU,$CK872+1),"")</f>
      </c>
      <c r="AX872">
        <f>IF($CL872&gt;=2,INDEX($AU:$AU,$CK872+2),"")</f>
      </c>
      <c r="AY872">
        <f>IF($CL872&gt;=3,INDEX($AU:$AU,$CK872+3),"")</f>
      </c>
      <c r="AZ872">
        <f>IF($CL872&gt;=4,INDEX($AU:$AU,$CK872+4),"")</f>
      </c>
      <c r="BA872">
        <f>IF($CL872&gt;=5,INDEX($AU:$AU,$CK872+5),"")</f>
      </c>
      <c r="BB872">
        <f>IF($CL872&gt;=6,INDEX($AU:$AU,$CK872+6),"")</f>
      </c>
      <c r="BC872">
        <f>IF($CL872&gt;=7,INDEX($AU:$AU,$CK872+7),"")</f>
      </c>
      <c r="BD872">
        <f>IF($CL872&gt;=8,INDEX($AU:$AU,$CK872+8),"")</f>
      </c>
      <c r="BE872">
        <f>IF($CL872&gt;=9,INDEX($AU:$AU,$CK872+9),"")</f>
      </c>
      <c r="BF872">
        <f>IF($CL872&gt;=10,INDEX($AU:$AU,$CK872+10),"")</f>
      </c>
      <c r="BG872">
        <f>IF($CL872&gt;=11,INDEX($AU:$AU,$CK872+11),"")</f>
      </c>
      <c r="BH872">
        <f>IF($CL872&gt;=12,INDEX($AU:$AU,$CK872+12),"")</f>
      </c>
      <c r="BI872">
        <f>IF($CL872&gt;=13,INDEX($AU:$AU,$CK872+13),"")</f>
      </c>
      <c r="BJ872">
        <f>IF($CL872&gt;=14,INDEX($AU:$AU,$CK872+14),"")</f>
      </c>
      <c r="BK872">
        <f>IF($CL872&gt;=15,INDEX($AU:$AU,$CK872+15),"")</f>
      </c>
      <c r="BL872">
        <f>IF($CL872&gt;=16,INDEX($AU:$AU,$CK872+16),"")</f>
      </c>
      <c r="BM872">
        <f>IF($CL872&gt;=17,INDEX($AU:$AU,$CK872+17),"")</f>
      </c>
      <c r="BN872">
        <f>IF($CL872&gt;=18,INDEX($AU:$AU,$CK872+18),"")</f>
      </c>
      <c r="BO872">
        <f>IF($CL872&gt;=19,INDEX($AU:$AU,$CK872+19),"")</f>
      </c>
      <c r="BP872">
        <f>IF($CL872&gt;=20,INDEX($AU:$AU,$CK872+20),"")</f>
      </c>
      <c r="BQ872">
        <f>IF($CL872&gt;=21,INDEX($AU:$AU,$CK872+21),"")</f>
      </c>
      <c r="BR872">
        <f>IF($CL872&gt;=22,INDEX($AU:$AU,$CK872+22),"")</f>
      </c>
      <c r="BS872">
        <f>IF($CL872&gt;=23,INDEX($AU:$AU,$CK872+23),"")</f>
      </c>
      <c r="BT872">
        <f>IF($CL872&gt;=24,INDEX($AU:$AU,$CK872+24),"")</f>
      </c>
      <c r="BU872">
        <f>IF($CL872&gt;=25,INDEX($AU:$AU,$CK872+25),"")</f>
      </c>
      <c r="BV872">
        <f>IF($CL872&gt;=26,INDEX($AU:$AU,$CK872+26),"")</f>
      </c>
      <c r="BW872">
        <f>IF($CL872&gt;=27,INDEX($AU:$AU,$CK872+27),"")</f>
      </c>
      <c r="BX872">
        <f>IF($CL872&gt;=28,INDEX($AU:$AU,$CK872+28),"")</f>
      </c>
      <c r="BY872">
        <f>IF($CL872&gt;=29,INDEX($AU:$AU,$CK872+29),"")</f>
      </c>
      <c r="BZ872">
        <f>IF($CL872&gt;=30,INDEX($AU:$AU,$CK872+30),"")</f>
      </c>
      <c r="CA872">
        <f>IF($CL872&gt;=31,INDEX($AU:$AU,$CK872+31),"")</f>
      </c>
      <c r="CB872">
        <f>IF($CL872&gt;=32,INDEX($AU:$AU,$CK872+32),"")</f>
      </c>
      <c r="CC872">
        <f>IF($CL872&gt;=33,INDEX($AU:$AU,$CK872+33),"")</f>
      </c>
      <c r="CD872">
        <f>IF($CL872&gt;=34,INDEX($AU:$AU,$CK872+34),"")</f>
      </c>
      <c r="CE872">
        <f>IF($CL872&gt;=35,INDEX($AU:$AU,$CK872+35),"")</f>
      </c>
      <c r="CF872">
        <f>IF($CL872&gt;=36,INDEX($AU:$AU,$CK872+36),"")</f>
      </c>
      <c r="CG872">
        <f>IF($CL872&gt;=37,INDEX($AU:$AU,$CK872+37),"")</f>
      </c>
      <c r="CH872">
        <f>IF($CL872&gt;=38,INDEX($AU:$AU,$CK872+38),"")</f>
      </c>
      <c r="CI872">
        <f>IF($CL872&gt;=39,INDEX($AU:$AU,$CK872+39),"")</f>
      </c>
      <c r="CJ872">
        <f>IF($CL872&gt;=40,INDEX($AU:$AU,$CK872+40),"")</f>
      </c>
      <c r="CK872">
        <f>IFERROR(MATCH($AT872,$AU$2:$AU$133,0)+1,0)</f>
      </c>
      <c r="CL872">
        <f>IFERROR(INDEX($AV$2:$AV$133,MATCH($AT872,$AU$2:$AU$133,0)),0)</f>
      </c>
      <c r="CM872">
        <f>IFERROR(LEFT($L872,FIND(" - ",$L872)-1),$L872)</f>
      </c>
      <c r="CN872" t="s">
        <v>1929</v>
      </c>
      <c r="CO872">
        <v>1</v>
      </c>
      <c r="CP872">
        <f>IF($DK872&gt;=1,INDEX($CN:$CN,$DJ872+1),"")</f>
      </c>
      <c r="CQ872">
        <f>IF($DK872&gt;=2,INDEX($CN:$CN,$DJ872+2),"")</f>
      </c>
      <c r="CR872">
        <f>IF($DK872&gt;=3,INDEX($CN:$CN,$DJ872+3),"")</f>
      </c>
      <c r="CS872">
        <f>IF($DK872&gt;=4,INDEX($CN:$CN,$DJ872+4),"")</f>
      </c>
      <c r="CT872">
        <f>IF($DK872&gt;=5,INDEX($CN:$CN,$DJ872+5),"")</f>
      </c>
      <c r="CU872">
        <f>IF($DK872&gt;=6,INDEX($CN:$CN,$DJ872+6),"")</f>
      </c>
      <c r="CV872">
        <f>IF($DK872&gt;=7,INDEX($CN:$CN,$DJ872+7),"")</f>
      </c>
      <c r="CW872">
        <f>IF($DK872&gt;=8,INDEX($CN:$CN,$DJ872+8),"")</f>
      </c>
      <c r="CX872">
        <f>IF($DK872&gt;=9,INDEX($CN:$CN,$DJ872+9),"")</f>
      </c>
      <c r="CY872">
        <f>IF($DK872&gt;=10,INDEX($CN:$CN,$DJ872+10),"")</f>
      </c>
      <c r="CZ872">
        <f>IF($DK872&gt;=11,INDEX($CN:$CN,$DJ872+11),"")</f>
      </c>
      <c r="DA872">
        <f>IF($DK872&gt;=12,INDEX($CN:$CN,$DJ872+12),"")</f>
      </c>
      <c r="DB872">
        <f>IF($DK872&gt;=13,INDEX($CN:$CN,$DJ872+13),"")</f>
      </c>
      <c r="DC872">
        <f>IF($DK872&gt;=14,INDEX($CN:$CN,$DJ872+14),"")</f>
      </c>
      <c r="DD872">
        <f>IF($DK872&gt;=15,INDEX($CN:$CN,$DJ872+15),"")</f>
      </c>
      <c r="DE872">
        <f>IF($DK872&gt;=16,INDEX($CN:$CN,$DJ872+16),"")</f>
      </c>
      <c r="DF872">
        <f>IF($DK872&gt;=17,INDEX($CN:$CN,$DJ872+17),"")</f>
      </c>
      <c r="DG872">
        <f>IF($DK872&gt;=18,INDEX($CN:$CN,$DJ872+18),"")</f>
      </c>
      <c r="DH872">
        <f>IF($DK872&gt;=19,INDEX($CN:$CN,$DJ872+19),"")</f>
      </c>
      <c r="DI872">
        <f>IF($DK872&gt;=20,INDEX($CN:$CN,$DJ872+20),"")</f>
      </c>
      <c r="DJ872">
        <f>IFERROR(MATCH($CM872,$CN$2:$CN$1089,0)+1,0)</f>
      </c>
      <c r="DK872">
        <f>IFERROR(INDEX($CO$2:$CO$1089,MATCH($CM872,$CN$2:$CN$1089,0)),0)</f>
      </c>
      <c r="DL872">
        <f>IFERROR(INDEX($AS:$AS,MATCH($O872,$AR:$AR,0))&amp;"","")</f>
      </c>
      <c r="DP872">
        <f>IF($GS872&gt;=1,INDEX($DM:$DM,$GR872+1),"")</f>
      </c>
      <c r="DQ872">
        <f>IF($GS872&gt;=2,INDEX($DM:$DM,$GR872+2),"")</f>
      </c>
      <c r="DR872">
        <f>IF($GS872&gt;=3,INDEX($DM:$DM,$GR872+3),"")</f>
      </c>
      <c r="DS872">
        <f>IF($GS872&gt;=4,INDEX($DM:$DM,$GR872+4),"")</f>
      </c>
      <c r="DT872">
        <f>IF($GS872&gt;=5,INDEX($DM:$DM,$GR872+5),"")</f>
      </c>
      <c r="DU872">
        <f>IF($GS872&gt;=6,INDEX($DM:$DM,$GR872+6),"")</f>
      </c>
      <c r="DV872">
        <f>IF($GS872&gt;=7,INDEX($DM:$DM,$GR872+7),"")</f>
      </c>
      <c r="DW872">
        <f>IF($GS872&gt;=8,INDEX($DM:$DM,$GR872+8),"")</f>
      </c>
      <c r="DX872">
        <f>IF($GS872&gt;=9,INDEX($DM:$DM,$GR872+9),"")</f>
      </c>
      <c r="DY872">
        <f>IF($GS872&gt;=10,INDEX($DM:$DM,$GR872+10),"")</f>
      </c>
      <c r="DZ872">
        <f>IF($GS872&gt;=11,INDEX($DM:$DM,$GR872+11),"")</f>
      </c>
      <c r="EA872">
        <f>IF($GS872&gt;=12,INDEX($DM:$DM,$GR872+12),"")</f>
      </c>
      <c r="EB872">
        <f>IF($GS872&gt;=13,INDEX($DM:$DM,$GR872+13),"")</f>
      </c>
      <c r="EC872">
        <f>IF($GS872&gt;=14,INDEX($DM:$DM,$GR872+14),"")</f>
      </c>
      <c r="ED872">
        <f>IF($GS872&gt;=15,INDEX($DM:$DM,$GR872+15),"")</f>
      </c>
      <c r="EE872">
        <f>IF($GS872&gt;=16,INDEX($DM:$DM,$GR872+16),"")</f>
      </c>
      <c r="EF872">
        <f>IF($GS872&gt;=17,INDEX($DM:$DM,$GR872+17),"")</f>
      </c>
      <c r="EG872">
        <f>IF($GS872&gt;=18,INDEX($DM:$DM,$GR872+18),"")</f>
      </c>
      <c r="EH872">
        <f>IF($GS872&gt;=19,INDEX($DM:$DM,$GR872+19),"")</f>
      </c>
      <c r="EI872">
        <f>IF($GS872&gt;=20,INDEX($DM:$DM,$GR872+20),"")</f>
      </c>
      <c r="EJ872">
        <f>IF($GS872&gt;=21,INDEX($DM:$DM,$GR872+21),"")</f>
      </c>
      <c r="EK872">
        <f>IF($GS872&gt;=22,INDEX($DM:$DM,$GR872+22),"")</f>
      </c>
      <c r="EL872">
        <f>IF($GS872&gt;=23,INDEX($DM:$DM,$GR872+23),"")</f>
      </c>
      <c r="EM872">
        <f>IF($GS872&gt;=24,INDEX($DM:$DM,$GR872+24),"")</f>
      </c>
      <c r="EN872">
        <f>IF($GS872&gt;=25,INDEX($DM:$DM,$GR872+25),"")</f>
      </c>
      <c r="EO872">
        <f>IF($GS872&gt;=26,INDEX($DM:$DM,$GR872+26),"")</f>
      </c>
      <c r="EP872">
        <f>IF($GS872&gt;=27,INDEX($DM:$DM,$GR872+27),"")</f>
      </c>
      <c r="EQ872">
        <f>IF($GS872&gt;=28,INDEX($DM:$DM,$GR872+28),"")</f>
      </c>
      <c r="ER872">
        <f>IF($GS872&gt;=29,INDEX($DM:$DM,$GR872+29),"")</f>
      </c>
      <c r="ES872">
        <f>IF($GS872&gt;=30,INDEX($DM:$DM,$GR872+30),"")</f>
      </c>
      <c r="ET872">
        <f>IF($GS872&gt;=31,INDEX($DM:$DM,$GR872+31),"")</f>
      </c>
      <c r="EU872">
        <f>IF($GS872&gt;=32,INDEX($DM:$DM,$GR872+32),"")</f>
      </c>
      <c r="EV872">
        <f>IF($GS872&gt;=33,INDEX($DM:$DM,$GR872+33),"")</f>
      </c>
      <c r="EW872">
        <f>IF($GS872&gt;=34,INDEX($DM:$DM,$GR872+34),"")</f>
      </c>
      <c r="EX872">
        <f>IF($GS872&gt;=35,INDEX($DM:$DM,$GR872+35),"")</f>
      </c>
      <c r="EY872">
        <f>IF($GS872&gt;=36,INDEX($DM:$DM,$GR872+36),"")</f>
      </c>
      <c r="EZ872">
        <f>IF($GS872&gt;=37,INDEX($DM:$DM,$GR872+37),"")</f>
      </c>
      <c r="FA872">
        <f>IF($GS872&gt;=38,INDEX($DM:$DM,$GR872+38),"")</f>
      </c>
      <c r="FB872">
        <f>IF($GS872&gt;=39,INDEX($DM:$DM,$GR872+39),"")</f>
      </c>
      <c r="FC872">
        <f>IF($GS872&gt;=40,INDEX($DM:$DM,$GR872+40),"")</f>
      </c>
      <c r="FD872">
        <f>IF($GS872&gt;=1,INDEX($DN:$DN,$GR872+1),"")</f>
      </c>
      <c r="FE872">
        <f>IF($GS872&gt;=2,INDEX($DN:$DN,$GR872+2),"")</f>
      </c>
      <c r="FF872">
        <f>IF($GS872&gt;=3,INDEX($DN:$DN,$GR872+3),"")</f>
      </c>
      <c r="FG872">
        <f>IF($GS872&gt;=4,INDEX($DN:$DN,$GR872+4),"")</f>
      </c>
      <c r="FH872">
        <f>IF($GS872&gt;=5,INDEX($DN:$DN,$GR872+5),"")</f>
      </c>
      <c r="FI872">
        <f>IF($GS872&gt;=6,INDEX($DN:$DN,$GR872+6),"")</f>
      </c>
      <c r="FJ872">
        <f>IF($GS872&gt;=7,INDEX($DN:$DN,$GR872+7),"")</f>
      </c>
      <c r="FK872">
        <f>IF($GS872&gt;=8,INDEX($DN:$DN,$GR872+8),"")</f>
      </c>
      <c r="FL872">
        <f>IF($GS872&gt;=9,INDEX($DN:$DN,$GR872+9),"")</f>
      </c>
      <c r="FM872">
        <f>IF($GS872&gt;=10,INDEX($DN:$DN,$GR872+10),"")</f>
      </c>
      <c r="FN872">
        <f>IF($GS872&gt;=11,INDEX($DN:$DN,$GR872+11),"")</f>
      </c>
      <c r="FO872">
        <f>IF($GS872&gt;=12,INDEX($DN:$DN,$GR872+12),"")</f>
      </c>
      <c r="FP872">
        <f>IF($GS872&gt;=13,INDEX($DN:$DN,$GR872+13),"")</f>
      </c>
      <c r="FQ872">
        <f>IF($GS872&gt;=14,INDEX($DN:$DN,$GR872+14),"")</f>
      </c>
      <c r="FR872">
        <f>IF($GS872&gt;=15,INDEX($DN:$DN,$GR872+15),"")</f>
      </c>
      <c r="FS872">
        <f>IF($GS872&gt;=16,INDEX($DN:$DN,$GR872+16),"")</f>
      </c>
      <c r="FT872">
        <f>IF($GS872&gt;=17,INDEX($DN:$DN,$GR872+17),"")</f>
      </c>
      <c r="FU872">
        <f>IF($GS872&gt;=18,INDEX($DN:$DN,$GR872+18),"")</f>
      </c>
      <c r="FV872">
        <f>IF($GS872&gt;=19,INDEX($DN:$DN,$GR872+19),"")</f>
      </c>
      <c r="FW872">
        <f>IF($GS872&gt;=20,INDEX($DN:$DN,$GR872+20),"")</f>
      </c>
      <c r="FX872">
        <f>IF($GS872&gt;=21,INDEX($DN:$DN,$GR872+21),"")</f>
      </c>
      <c r="FY872">
        <f>IF($GS872&gt;=22,INDEX($DN:$DN,$GR872+22),"")</f>
      </c>
      <c r="FZ872">
        <f>IF($GS872&gt;=23,INDEX($DN:$DN,$GR872+23),"")</f>
      </c>
      <c r="GA872">
        <f>IF($GS872&gt;=24,INDEX($DN:$DN,$GR872+24),"")</f>
      </c>
      <c r="GB872">
        <f>IF($GS872&gt;=25,INDEX($DN:$DN,$GR872+25),"")</f>
      </c>
      <c r="GC872">
        <f>IF($GS872&gt;=26,INDEX($DN:$DN,$GR872+26),"")</f>
      </c>
      <c r="GD872">
        <f>IF($GS872&gt;=27,INDEX($DN:$DN,$GR872+27),"")</f>
      </c>
      <c r="GE872">
        <f>IF($GS872&gt;=28,INDEX($DN:$DN,$GR872+28),"")</f>
      </c>
      <c r="GF872">
        <f>IF($GS872&gt;=29,INDEX($DN:$DN,$GR872+29),"")</f>
      </c>
      <c r="GG872">
        <f>IF($GS872&gt;=30,INDEX($DN:$DN,$GR872+30),"")</f>
      </c>
      <c r="GH872">
        <f>IF($GS872&gt;=31,INDEX($DN:$DN,$GR872+31),"")</f>
      </c>
      <c r="GI872">
        <f>IF($GS872&gt;=32,INDEX($DN:$DN,$GR872+32),"")</f>
      </c>
      <c r="GJ872">
        <f>IF($GS872&gt;=33,INDEX($DN:$DN,$GR872+33),"")</f>
      </c>
      <c r="GK872">
        <f>IF($GS872&gt;=34,INDEX($DN:$DN,$GR872+34),"")</f>
      </c>
      <c r="GL872">
        <f>IF($GS872&gt;=35,INDEX($DN:$DN,$GR872+35),"")</f>
      </c>
      <c r="GM872">
        <f>IF($GS872&gt;=36,INDEX($DN:$DN,$GR872+36),"")</f>
      </c>
      <c r="GN872">
        <f>IF($GS872&gt;=37,INDEX($DN:$DN,$GR872+37),"")</f>
      </c>
      <c r="GO872">
        <f>IF($GS872&gt;=38,INDEX($DN:$DN,$GR872+38),"")</f>
      </c>
      <c r="GP872">
        <f>IF($GS872&gt;=39,INDEX($DN:$DN,$GR872+39),"")</f>
      </c>
      <c r="GQ872">
        <f>IF($GS872&gt;=40,INDEX($DN:$DN,$GR872+40),"")</f>
      </c>
      <c r="GR872">
        <f>IFERROR(MATCH($DL872,$DM$2:$DM$148,0)+1,0)</f>
      </c>
      <c r="GS872">
        <f>IFERROR(INDEX($DO$2:$DO$148,MATCH($DL872,$DM$2:$DM$148,0)),0)</f>
      </c>
      <c r="GT872">
        <f>IFERROR(MATCH($Z872,$DP$872:$FC$872,0),0)</f>
      </c>
      <c r="GU872">
        <f>IF($GT872&gt;0,INDEX($FD$872:$GQ$872,$GT872),"")</f>
      </c>
      <c r="GX872">
        <f>IF($JG872&gt;=1,INDEX($GV:$GV,$JF872+1),"")</f>
      </c>
      <c r="GY872">
        <f>IF($JG872&gt;=2,INDEX($GV:$GV,$JF872+2),"")</f>
      </c>
      <c r="GZ872">
        <f>IF($JG872&gt;=3,INDEX($GV:$GV,$JF872+3),"")</f>
      </c>
      <c r="HA872">
        <f>IF($JG872&gt;=4,INDEX($GV:$GV,$JF872+4),"")</f>
      </c>
      <c r="HB872">
        <f>IF($JG872&gt;=5,INDEX($GV:$GV,$JF872+5),"")</f>
      </c>
      <c r="HC872">
        <f>IF($JG872&gt;=6,INDEX($GV:$GV,$JF872+6),"")</f>
      </c>
      <c r="HD872">
        <f>IF($JG872&gt;=7,INDEX($GV:$GV,$JF872+7),"")</f>
      </c>
      <c r="HE872">
        <f>IF($JG872&gt;=8,INDEX($GV:$GV,$JF872+8),"")</f>
      </c>
      <c r="HF872">
        <f>IF($JG872&gt;=9,INDEX($GV:$GV,$JF872+9),"")</f>
      </c>
      <c r="HG872">
        <f>IF($JG872&gt;=10,INDEX($GV:$GV,$JF872+10),"")</f>
      </c>
      <c r="HH872">
        <f>IF($JG872&gt;=11,INDEX($GV:$GV,$JF872+11),"")</f>
      </c>
      <c r="HI872">
        <f>IF($JG872&gt;=12,INDEX($GV:$GV,$JF872+12),"")</f>
      </c>
      <c r="HJ872">
        <f>IF($JG872&gt;=13,INDEX($GV:$GV,$JF872+13),"")</f>
      </c>
      <c r="HK872">
        <f>IF($JG872&gt;=14,INDEX($GV:$GV,$JF872+14),"")</f>
      </c>
      <c r="HL872">
        <f>IF($JG872&gt;=15,INDEX($GV:$GV,$JF872+15),"")</f>
      </c>
      <c r="HM872">
        <f>IF($JG872&gt;=16,INDEX($GV:$GV,$JF872+16),"")</f>
      </c>
      <c r="HN872">
        <f>IF($JG872&gt;=17,INDEX($GV:$GV,$JF872+17),"")</f>
      </c>
      <c r="HO872">
        <f>IF($JG872&gt;=18,INDEX($GV:$GV,$JF872+18),"")</f>
      </c>
      <c r="HP872">
        <f>IF($JG872&gt;=19,INDEX($GV:$GV,$JF872+19),"")</f>
      </c>
      <c r="HQ872">
        <f>IF($JG872&gt;=20,INDEX($GV:$GV,$JF872+20),"")</f>
      </c>
      <c r="HR872">
        <f>IF($JG872&gt;=21,INDEX($GV:$GV,$JF872+21),"")</f>
      </c>
      <c r="HS872">
        <f>IF($JG872&gt;=22,INDEX($GV:$GV,$JF872+22),"")</f>
      </c>
      <c r="HT872">
        <f>IF($JG872&gt;=23,INDEX($GV:$GV,$JF872+23),"")</f>
      </c>
      <c r="HU872">
        <f>IF($JG872&gt;=24,INDEX($GV:$GV,$JF872+24),"")</f>
      </c>
      <c r="HV872">
        <f>IF($JG872&gt;=25,INDEX($GV:$GV,$JF872+25),"")</f>
      </c>
      <c r="HW872">
        <f>IF($JG872&gt;=26,INDEX($GV:$GV,$JF872+26),"")</f>
      </c>
      <c r="HX872">
        <f>IF($JG872&gt;=27,INDEX($GV:$GV,$JF872+27),"")</f>
      </c>
      <c r="HY872">
        <f>IF($JG872&gt;=28,INDEX($GV:$GV,$JF872+28),"")</f>
      </c>
      <c r="HZ872">
        <f>IF($JG872&gt;=29,INDEX($GV:$GV,$JF872+29),"")</f>
      </c>
      <c r="IA872">
        <f>IF($JG872&gt;=30,INDEX($GV:$GV,$JF872+30),"")</f>
      </c>
      <c r="IB872">
        <f>IF($JG872&gt;=31,INDEX($GV:$GV,$JF872+31),"")</f>
      </c>
      <c r="IC872">
        <f>IF($JG872&gt;=32,INDEX($GV:$GV,$JF872+32),"")</f>
      </c>
      <c r="ID872">
        <f>IF($JG872&gt;=33,INDEX($GV:$GV,$JF872+33),"")</f>
      </c>
      <c r="IE872">
        <f>IF($JG872&gt;=34,INDEX($GV:$GV,$JF872+34),"")</f>
      </c>
      <c r="IF872">
        <f>IF($JG872&gt;=35,INDEX($GV:$GV,$JF872+35),"")</f>
      </c>
      <c r="IG872">
        <f>IF($JG872&gt;=36,INDEX($GV:$GV,$JF872+36),"")</f>
      </c>
      <c r="IH872">
        <f>IF($JG872&gt;=37,INDEX($GV:$GV,$JF872+37),"")</f>
      </c>
      <c r="II872">
        <f>IF($JG872&gt;=38,INDEX($GV:$GV,$JF872+38),"")</f>
      </c>
      <c r="IJ872">
        <f>IF($JG872&gt;=39,INDEX($GV:$GV,$JF872+39),"")</f>
      </c>
      <c r="IK872">
        <f>IF($JG872&gt;=40,INDEX($GV:$GV,$JF872+40),"")</f>
      </c>
      <c r="IL872">
        <f>IF($JG872&gt;=41,INDEX($GV:$GV,$JF872+41),"")</f>
      </c>
      <c r="IM872">
        <f>IF($JG872&gt;=42,INDEX($GV:$GV,$JF872+42),"")</f>
      </c>
      <c r="IN872">
        <f>IF($JG872&gt;=43,INDEX($GV:$GV,$JF872+43),"")</f>
      </c>
      <c r="IO872">
        <f>IF($JG872&gt;=44,INDEX($GV:$GV,$JF872+44),"")</f>
      </c>
      <c r="IP872">
        <f>IF($JG872&gt;=45,INDEX($GV:$GV,$JF872+45),"")</f>
      </c>
      <c r="IQ872">
        <f>IF($JG872&gt;=46,INDEX($GV:$GV,$JF872+46),"")</f>
      </c>
      <c r="IR872">
        <f>IF($JG872&gt;=47,INDEX($GV:$GV,$JF872+47),"")</f>
      </c>
      <c r="IS872">
        <f>IF($JG872&gt;=48,INDEX($GV:$GV,$JF872+48),"")</f>
      </c>
      <c r="IT872">
        <f>IF($JG872&gt;=49,INDEX($GV:$GV,$JF872+49),"")</f>
      </c>
      <c r="IU872">
        <f>IF($JG872&gt;=50,INDEX($GV:$GV,$JF872+50),"")</f>
      </c>
      <c r="IV872">
        <f>IF($JG872&gt;=51,INDEX($GV:$GV,$JF872+51),"")</f>
      </c>
      <c r="IW872">
        <f>IF($JG872&gt;=52,INDEX($GV:$GV,$JF872+52),"")</f>
      </c>
      <c r="IX872">
        <f>IF($JG872&gt;=53,INDEX($GV:$GV,$JF872+53),"")</f>
      </c>
      <c r="IY872">
        <f>IF($JG872&gt;=54,INDEX($GV:$GV,$JF872+54),"")</f>
      </c>
      <c r="IZ872">
        <f>IF($JG872&gt;=55,INDEX($GV:$GV,$JF872+55),"")</f>
      </c>
      <c r="JA872">
        <f>IF($JG872&gt;=56,INDEX($GV:$GV,$JF872+56),"")</f>
      </c>
      <c r="JB872">
        <f>IF($JG872&gt;=57,INDEX($GV:$GV,$JF872+57),"")</f>
      </c>
      <c r="JC872">
        <f>IF($JG872&gt;=58,INDEX($GV:$GV,$JF872+58),"")</f>
      </c>
      <c r="JD872">
        <f>IF($JG872&gt;=59,INDEX($GV:$GV,$JF872+59),"")</f>
      </c>
      <c r="JE872">
        <f>IF($JG872&gt;=60,INDEX($GV:$GV,$JF872+60),"")</f>
      </c>
      <c r="JF872">
        <f>IFERROR(MATCH($GU872,$GV$2:$GV$322,0)+1,0)</f>
      </c>
      <c r="JG872">
        <f>IFERROR(INDEX($GW$2:$GW$322,MATCH($GU872,$GV$2:$GV$322,0)),0)</f>
      </c>
      <c r="JH872" t="s">
        <v>44</v>
      </c>
      <c r="JI872" t="s">
        <v>44</v>
      </c>
    </row>
    <row r="873" spans="1:269" x14ac:dyDescent="0.25">
      <c r="R873">
        <f>IF(OR($U873="",$Q873=""),"",IFERROR($U873/$Q873,0))</f>
      </c>
      <c r="S873">
        <f>IF($U873="","",
SUM($T873,$V873,$AA873,$W873,$Y873)*
(1-IF($AB873="",0,VALUE($AB873)/100)))</f>
      </c>
      <c r="T873">
        <f>IF($U873="","",$U873)</f>
      </c>
      <c r="V873">
        <f>IF($U873="","",
IF($O873="","",
IF(ISNUMBER(SEARCH("exempt",LOWER($O873))),0,
$U873*(VALUE(SUBSTITUTE($O873,"%",""))/100))))</f>
      </c>
      <c r="AC873">
        <f>IFERROR(IF(FIND(" - ",$K873)&gt;0,MID($K873,FIND(" - ",$K873)+3,LEN($K873)),""),"")</f>
      </c>
      <c r="AL873" t="s">
        <v>1930</v>
      </c>
      <c r="AT873">
        <f>IFERROR(LEFT($K873,FIND(" - ",$K873)-1),$K873)</f>
      </c>
      <c r="AW873">
        <f>IF($CL873&gt;=1,INDEX($AU:$AU,$CK873+1),"")</f>
      </c>
      <c r="AX873">
        <f>IF($CL873&gt;=2,INDEX($AU:$AU,$CK873+2),"")</f>
      </c>
      <c r="AY873">
        <f>IF($CL873&gt;=3,INDEX($AU:$AU,$CK873+3),"")</f>
      </c>
      <c r="AZ873">
        <f>IF($CL873&gt;=4,INDEX($AU:$AU,$CK873+4),"")</f>
      </c>
      <c r="BA873">
        <f>IF($CL873&gt;=5,INDEX($AU:$AU,$CK873+5),"")</f>
      </c>
      <c r="BB873">
        <f>IF($CL873&gt;=6,INDEX($AU:$AU,$CK873+6),"")</f>
      </c>
      <c r="BC873">
        <f>IF($CL873&gt;=7,INDEX($AU:$AU,$CK873+7),"")</f>
      </c>
      <c r="BD873">
        <f>IF($CL873&gt;=8,INDEX($AU:$AU,$CK873+8),"")</f>
      </c>
      <c r="BE873">
        <f>IF($CL873&gt;=9,INDEX($AU:$AU,$CK873+9),"")</f>
      </c>
      <c r="BF873">
        <f>IF($CL873&gt;=10,INDEX($AU:$AU,$CK873+10),"")</f>
      </c>
      <c r="BG873">
        <f>IF($CL873&gt;=11,INDEX($AU:$AU,$CK873+11),"")</f>
      </c>
      <c r="BH873">
        <f>IF($CL873&gt;=12,INDEX($AU:$AU,$CK873+12),"")</f>
      </c>
      <c r="BI873">
        <f>IF($CL873&gt;=13,INDEX($AU:$AU,$CK873+13),"")</f>
      </c>
      <c r="BJ873">
        <f>IF($CL873&gt;=14,INDEX($AU:$AU,$CK873+14),"")</f>
      </c>
      <c r="BK873">
        <f>IF($CL873&gt;=15,INDEX($AU:$AU,$CK873+15),"")</f>
      </c>
      <c r="BL873">
        <f>IF($CL873&gt;=16,INDEX($AU:$AU,$CK873+16),"")</f>
      </c>
      <c r="BM873">
        <f>IF($CL873&gt;=17,INDEX($AU:$AU,$CK873+17),"")</f>
      </c>
      <c r="BN873">
        <f>IF($CL873&gt;=18,INDEX($AU:$AU,$CK873+18),"")</f>
      </c>
      <c r="BO873">
        <f>IF($CL873&gt;=19,INDEX($AU:$AU,$CK873+19),"")</f>
      </c>
      <c r="BP873">
        <f>IF($CL873&gt;=20,INDEX($AU:$AU,$CK873+20),"")</f>
      </c>
      <c r="BQ873">
        <f>IF($CL873&gt;=21,INDEX($AU:$AU,$CK873+21),"")</f>
      </c>
      <c r="BR873">
        <f>IF($CL873&gt;=22,INDEX($AU:$AU,$CK873+22),"")</f>
      </c>
      <c r="BS873">
        <f>IF($CL873&gt;=23,INDEX($AU:$AU,$CK873+23),"")</f>
      </c>
      <c r="BT873">
        <f>IF($CL873&gt;=24,INDEX($AU:$AU,$CK873+24),"")</f>
      </c>
      <c r="BU873">
        <f>IF($CL873&gt;=25,INDEX($AU:$AU,$CK873+25),"")</f>
      </c>
      <c r="BV873">
        <f>IF($CL873&gt;=26,INDEX($AU:$AU,$CK873+26),"")</f>
      </c>
      <c r="BW873">
        <f>IF($CL873&gt;=27,INDEX($AU:$AU,$CK873+27),"")</f>
      </c>
      <c r="BX873">
        <f>IF($CL873&gt;=28,INDEX($AU:$AU,$CK873+28),"")</f>
      </c>
      <c r="BY873">
        <f>IF($CL873&gt;=29,INDEX($AU:$AU,$CK873+29),"")</f>
      </c>
      <c r="BZ873">
        <f>IF($CL873&gt;=30,INDEX($AU:$AU,$CK873+30),"")</f>
      </c>
      <c r="CA873">
        <f>IF($CL873&gt;=31,INDEX($AU:$AU,$CK873+31),"")</f>
      </c>
      <c r="CB873">
        <f>IF($CL873&gt;=32,INDEX($AU:$AU,$CK873+32),"")</f>
      </c>
      <c r="CC873">
        <f>IF($CL873&gt;=33,INDEX($AU:$AU,$CK873+33),"")</f>
      </c>
      <c r="CD873">
        <f>IF($CL873&gt;=34,INDEX($AU:$AU,$CK873+34),"")</f>
      </c>
      <c r="CE873">
        <f>IF($CL873&gt;=35,INDEX($AU:$AU,$CK873+35),"")</f>
      </c>
      <c r="CF873">
        <f>IF($CL873&gt;=36,INDEX($AU:$AU,$CK873+36),"")</f>
      </c>
      <c r="CG873">
        <f>IF($CL873&gt;=37,INDEX($AU:$AU,$CK873+37),"")</f>
      </c>
      <c r="CH873">
        <f>IF($CL873&gt;=38,INDEX($AU:$AU,$CK873+38),"")</f>
      </c>
      <c r="CI873">
        <f>IF($CL873&gt;=39,INDEX($AU:$AU,$CK873+39),"")</f>
      </c>
      <c r="CJ873">
        <f>IF($CL873&gt;=40,INDEX($AU:$AU,$CK873+40),"")</f>
      </c>
      <c r="CK873">
        <f>IFERROR(MATCH($AT873,$AU$2:$AU$133,0)+1,0)</f>
      </c>
      <c r="CL873">
        <f>IFERROR(INDEX($AV$2:$AV$133,MATCH($AT873,$AU$2:$AU$133,0)),0)</f>
      </c>
      <c r="CM873">
        <f>IFERROR(LEFT($L873,FIND(" - ",$L873)-1),$L873)</f>
      </c>
      <c r="CN873" t="s">
        <v>149</v>
      </c>
      <c r="CP873">
        <f>IF($DK873&gt;=1,INDEX($CN:$CN,$DJ873+1),"")</f>
      </c>
      <c r="CQ873">
        <f>IF($DK873&gt;=2,INDEX($CN:$CN,$DJ873+2),"")</f>
      </c>
      <c r="CR873">
        <f>IF($DK873&gt;=3,INDEX($CN:$CN,$DJ873+3),"")</f>
      </c>
      <c r="CS873">
        <f>IF($DK873&gt;=4,INDEX($CN:$CN,$DJ873+4),"")</f>
      </c>
      <c r="CT873">
        <f>IF($DK873&gt;=5,INDEX($CN:$CN,$DJ873+5),"")</f>
      </c>
      <c r="CU873">
        <f>IF($DK873&gt;=6,INDEX($CN:$CN,$DJ873+6),"")</f>
      </c>
      <c r="CV873">
        <f>IF($DK873&gt;=7,INDEX($CN:$CN,$DJ873+7),"")</f>
      </c>
      <c r="CW873">
        <f>IF($DK873&gt;=8,INDEX($CN:$CN,$DJ873+8),"")</f>
      </c>
      <c r="CX873">
        <f>IF($DK873&gt;=9,INDEX($CN:$CN,$DJ873+9),"")</f>
      </c>
      <c r="CY873">
        <f>IF($DK873&gt;=10,INDEX($CN:$CN,$DJ873+10),"")</f>
      </c>
      <c r="CZ873">
        <f>IF($DK873&gt;=11,INDEX($CN:$CN,$DJ873+11),"")</f>
      </c>
      <c r="DA873">
        <f>IF($DK873&gt;=12,INDEX($CN:$CN,$DJ873+12),"")</f>
      </c>
      <c r="DB873">
        <f>IF($DK873&gt;=13,INDEX($CN:$CN,$DJ873+13),"")</f>
      </c>
      <c r="DC873">
        <f>IF($DK873&gt;=14,INDEX($CN:$CN,$DJ873+14),"")</f>
      </c>
      <c r="DD873">
        <f>IF($DK873&gt;=15,INDEX($CN:$CN,$DJ873+15),"")</f>
      </c>
      <c r="DE873">
        <f>IF($DK873&gt;=16,INDEX($CN:$CN,$DJ873+16),"")</f>
      </c>
      <c r="DF873">
        <f>IF($DK873&gt;=17,INDEX($CN:$CN,$DJ873+17),"")</f>
      </c>
      <c r="DG873">
        <f>IF($DK873&gt;=18,INDEX($CN:$CN,$DJ873+18),"")</f>
      </c>
      <c r="DH873">
        <f>IF($DK873&gt;=19,INDEX($CN:$CN,$DJ873+19),"")</f>
      </c>
      <c r="DI873">
        <f>IF($DK873&gt;=20,INDEX($CN:$CN,$DJ873+20),"")</f>
      </c>
      <c r="DJ873">
        <f>IFERROR(MATCH($CM873,$CN$2:$CN$1089,0)+1,0)</f>
      </c>
      <c r="DK873">
        <f>IFERROR(INDEX($CO$2:$CO$1089,MATCH($CM873,$CN$2:$CN$1089,0)),0)</f>
      </c>
      <c r="DL873">
        <f>IFERROR(INDEX($AS:$AS,MATCH($O873,$AR:$AR,0))&amp;"","")</f>
      </c>
      <c r="DP873">
        <f>IF($GS873&gt;=1,INDEX($DM:$DM,$GR873+1),"")</f>
      </c>
      <c r="DQ873">
        <f>IF($GS873&gt;=2,INDEX($DM:$DM,$GR873+2),"")</f>
      </c>
      <c r="DR873">
        <f>IF($GS873&gt;=3,INDEX($DM:$DM,$GR873+3),"")</f>
      </c>
      <c r="DS873">
        <f>IF($GS873&gt;=4,INDEX($DM:$DM,$GR873+4),"")</f>
      </c>
      <c r="DT873">
        <f>IF($GS873&gt;=5,INDEX($DM:$DM,$GR873+5),"")</f>
      </c>
      <c r="DU873">
        <f>IF($GS873&gt;=6,INDEX($DM:$DM,$GR873+6),"")</f>
      </c>
      <c r="DV873">
        <f>IF($GS873&gt;=7,INDEX($DM:$DM,$GR873+7),"")</f>
      </c>
      <c r="DW873">
        <f>IF($GS873&gt;=8,INDEX($DM:$DM,$GR873+8),"")</f>
      </c>
      <c r="DX873">
        <f>IF($GS873&gt;=9,INDEX($DM:$DM,$GR873+9),"")</f>
      </c>
      <c r="DY873">
        <f>IF($GS873&gt;=10,INDEX($DM:$DM,$GR873+10),"")</f>
      </c>
      <c r="DZ873">
        <f>IF($GS873&gt;=11,INDEX($DM:$DM,$GR873+11),"")</f>
      </c>
      <c r="EA873">
        <f>IF($GS873&gt;=12,INDEX($DM:$DM,$GR873+12),"")</f>
      </c>
      <c r="EB873">
        <f>IF($GS873&gt;=13,INDEX($DM:$DM,$GR873+13),"")</f>
      </c>
      <c r="EC873">
        <f>IF($GS873&gt;=14,INDEX($DM:$DM,$GR873+14),"")</f>
      </c>
      <c r="ED873">
        <f>IF($GS873&gt;=15,INDEX($DM:$DM,$GR873+15),"")</f>
      </c>
      <c r="EE873">
        <f>IF($GS873&gt;=16,INDEX($DM:$DM,$GR873+16),"")</f>
      </c>
      <c r="EF873">
        <f>IF($GS873&gt;=17,INDEX($DM:$DM,$GR873+17),"")</f>
      </c>
      <c r="EG873">
        <f>IF($GS873&gt;=18,INDEX($DM:$DM,$GR873+18),"")</f>
      </c>
      <c r="EH873">
        <f>IF($GS873&gt;=19,INDEX($DM:$DM,$GR873+19),"")</f>
      </c>
      <c r="EI873">
        <f>IF($GS873&gt;=20,INDEX($DM:$DM,$GR873+20),"")</f>
      </c>
      <c r="EJ873">
        <f>IF($GS873&gt;=21,INDEX($DM:$DM,$GR873+21),"")</f>
      </c>
      <c r="EK873">
        <f>IF($GS873&gt;=22,INDEX($DM:$DM,$GR873+22),"")</f>
      </c>
      <c r="EL873">
        <f>IF($GS873&gt;=23,INDEX($DM:$DM,$GR873+23),"")</f>
      </c>
      <c r="EM873">
        <f>IF($GS873&gt;=24,INDEX($DM:$DM,$GR873+24),"")</f>
      </c>
      <c r="EN873">
        <f>IF($GS873&gt;=25,INDEX($DM:$DM,$GR873+25),"")</f>
      </c>
      <c r="EO873">
        <f>IF($GS873&gt;=26,INDEX($DM:$DM,$GR873+26),"")</f>
      </c>
      <c r="EP873">
        <f>IF($GS873&gt;=27,INDEX($DM:$DM,$GR873+27),"")</f>
      </c>
      <c r="EQ873">
        <f>IF($GS873&gt;=28,INDEX($DM:$DM,$GR873+28),"")</f>
      </c>
      <c r="ER873">
        <f>IF($GS873&gt;=29,INDEX($DM:$DM,$GR873+29),"")</f>
      </c>
      <c r="ES873">
        <f>IF($GS873&gt;=30,INDEX($DM:$DM,$GR873+30),"")</f>
      </c>
      <c r="ET873">
        <f>IF($GS873&gt;=31,INDEX($DM:$DM,$GR873+31),"")</f>
      </c>
      <c r="EU873">
        <f>IF($GS873&gt;=32,INDEX($DM:$DM,$GR873+32),"")</f>
      </c>
      <c r="EV873">
        <f>IF($GS873&gt;=33,INDEX($DM:$DM,$GR873+33),"")</f>
      </c>
      <c r="EW873">
        <f>IF($GS873&gt;=34,INDEX($DM:$DM,$GR873+34),"")</f>
      </c>
      <c r="EX873">
        <f>IF($GS873&gt;=35,INDEX($DM:$DM,$GR873+35),"")</f>
      </c>
      <c r="EY873">
        <f>IF($GS873&gt;=36,INDEX($DM:$DM,$GR873+36),"")</f>
      </c>
      <c r="EZ873">
        <f>IF($GS873&gt;=37,INDEX($DM:$DM,$GR873+37),"")</f>
      </c>
      <c r="FA873">
        <f>IF($GS873&gt;=38,INDEX($DM:$DM,$GR873+38),"")</f>
      </c>
      <c r="FB873">
        <f>IF($GS873&gt;=39,INDEX($DM:$DM,$GR873+39),"")</f>
      </c>
      <c r="FC873">
        <f>IF($GS873&gt;=40,INDEX($DM:$DM,$GR873+40),"")</f>
      </c>
      <c r="FD873">
        <f>IF($GS873&gt;=1,INDEX($DN:$DN,$GR873+1),"")</f>
      </c>
      <c r="FE873">
        <f>IF($GS873&gt;=2,INDEX($DN:$DN,$GR873+2),"")</f>
      </c>
      <c r="FF873">
        <f>IF($GS873&gt;=3,INDEX($DN:$DN,$GR873+3),"")</f>
      </c>
      <c r="FG873">
        <f>IF($GS873&gt;=4,INDEX($DN:$DN,$GR873+4),"")</f>
      </c>
      <c r="FH873">
        <f>IF($GS873&gt;=5,INDEX($DN:$DN,$GR873+5),"")</f>
      </c>
      <c r="FI873">
        <f>IF($GS873&gt;=6,INDEX($DN:$DN,$GR873+6),"")</f>
      </c>
      <c r="FJ873">
        <f>IF($GS873&gt;=7,INDEX($DN:$DN,$GR873+7),"")</f>
      </c>
      <c r="FK873">
        <f>IF($GS873&gt;=8,INDEX($DN:$DN,$GR873+8),"")</f>
      </c>
      <c r="FL873">
        <f>IF($GS873&gt;=9,INDEX($DN:$DN,$GR873+9),"")</f>
      </c>
      <c r="FM873">
        <f>IF($GS873&gt;=10,INDEX($DN:$DN,$GR873+10),"")</f>
      </c>
      <c r="FN873">
        <f>IF($GS873&gt;=11,INDEX($DN:$DN,$GR873+11),"")</f>
      </c>
      <c r="FO873">
        <f>IF($GS873&gt;=12,INDEX($DN:$DN,$GR873+12),"")</f>
      </c>
      <c r="FP873">
        <f>IF($GS873&gt;=13,INDEX($DN:$DN,$GR873+13),"")</f>
      </c>
      <c r="FQ873">
        <f>IF($GS873&gt;=14,INDEX($DN:$DN,$GR873+14),"")</f>
      </c>
      <c r="FR873">
        <f>IF($GS873&gt;=15,INDEX($DN:$DN,$GR873+15),"")</f>
      </c>
      <c r="FS873">
        <f>IF($GS873&gt;=16,INDEX($DN:$DN,$GR873+16),"")</f>
      </c>
      <c r="FT873">
        <f>IF($GS873&gt;=17,INDEX($DN:$DN,$GR873+17),"")</f>
      </c>
      <c r="FU873">
        <f>IF($GS873&gt;=18,INDEX($DN:$DN,$GR873+18),"")</f>
      </c>
      <c r="FV873">
        <f>IF($GS873&gt;=19,INDEX($DN:$DN,$GR873+19),"")</f>
      </c>
      <c r="FW873">
        <f>IF($GS873&gt;=20,INDEX($DN:$DN,$GR873+20),"")</f>
      </c>
      <c r="FX873">
        <f>IF($GS873&gt;=21,INDEX($DN:$DN,$GR873+21),"")</f>
      </c>
      <c r="FY873">
        <f>IF($GS873&gt;=22,INDEX($DN:$DN,$GR873+22),"")</f>
      </c>
      <c r="FZ873">
        <f>IF($GS873&gt;=23,INDEX($DN:$DN,$GR873+23),"")</f>
      </c>
      <c r="GA873">
        <f>IF($GS873&gt;=24,INDEX($DN:$DN,$GR873+24),"")</f>
      </c>
      <c r="GB873">
        <f>IF($GS873&gt;=25,INDEX($DN:$DN,$GR873+25),"")</f>
      </c>
      <c r="GC873">
        <f>IF($GS873&gt;=26,INDEX($DN:$DN,$GR873+26),"")</f>
      </c>
      <c r="GD873">
        <f>IF($GS873&gt;=27,INDEX($DN:$DN,$GR873+27),"")</f>
      </c>
      <c r="GE873">
        <f>IF($GS873&gt;=28,INDEX($DN:$DN,$GR873+28),"")</f>
      </c>
      <c r="GF873">
        <f>IF($GS873&gt;=29,INDEX($DN:$DN,$GR873+29),"")</f>
      </c>
      <c r="GG873">
        <f>IF($GS873&gt;=30,INDEX($DN:$DN,$GR873+30),"")</f>
      </c>
      <c r="GH873">
        <f>IF($GS873&gt;=31,INDEX($DN:$DN,$GR873+31),"")</f>
      </c>
      <c r="GI873">
        <f>IF($GS873&gt;=32,INDEX($DN:$DN,$GR873+32),"")</f>
      </c>
      <c r="GJ873">
        <f>IF($GS873&gt;=33,INDEX($DN:$DN,$GR873+33),"")</f>
      </c>
      <c r="GK873">
        <f>IF($GS873&gt;=34,INDEX($DN:$DN,$GR873+34),"")</f>
      </c>
      <c r="GL873">
        <f>IF($GS873&gt;=35,INDEX($DN:$DN,$GR873+35),"")</f>
      </c>
      <c r="GM873">
        <f>IF($GS873&gt;=36,INDEX($DN:$DN,$GR873+36),"")</f>
      </c>
      <c r="GN873">
        <f>IF($GS873&gt;=37,INDEX($DN:$DN,$GR873+37),"")</f>
      </c>
      <c r="GO873">
        <f>IF($GS873&gt;=38,INDEX($DN:$DN,$GR873+38),"")</f>
      </c>
      <c r="GP873">
        <f>IF($GS873&gt;=39,INDEX($DN:$DN,$GR873+39),"")</f>
      </c>
      <c r="GQ873">
        <f>IF($GS873&gt;=40,INDEX($DN:$DN,$GR873+40),"")</f>
      </c>
      <c r="GR873">
        <f>IFERROR(MATCH($DL873,$DM$2:$DM$148,0)+1,0)</f>
      </c>
      <c r="GS873">
        <f>IFERROR(INDEX($DO$2:$DO$148,MATCH($DL873,$DM$2:$DM$148,0)),0)</f>
      </c>
      <c r="GT873">
        <f>IFERROR(MATCH($Z873,$DP$873:$FC$873,0),0)</f>
      </c>
      <c r="GU873">
        <f>IF($GT873&gt;0,INDEX($FD$873:$GQ$873,$GT873),"")</f>
      </c>
      <c r="GX873">
        <f>IF($JG873&gt;=1,INDEX($GV:$GV,$JF873+1),"")</f>
      </c>
      <c r="GY873">
        <f>IF($JG873&gt;=2,INDEX($GV:$GV,$JF873+2),"")</f>
      </c>
      <c r="GZ873">
        <f>IF($JG873&gt;=3,INDEX($GV:$GV,$JF873+3),"")</f>
      </c>
      <c r="HA873">
        <f>IF($JG873&gt;=4,INDEX($GV:$GV,$JF873+4),"")</f>
      </c>
      <c r="HB873">
        <f>IF($JG873&gt;=5,INDEX($GV:$GV,$JF873+5),"")</f>
      </c>
      <c r="HC873">
        <f>IF($JG873&gt;=6,INDEX($GV:$GV,$JF873+6),"")</f>
      </c>
      <c r="HD873">
        <f>IF($JG873&gt;=7,INDEX($GV:$GV,$JF873+7),"")</f>
      </c>
      <c r="HE873">
        <f>IF($JG873&gt;=8,INDEX($GV:$GV,$JF873+8),"")</f>
      </c>
      <c r="HF873">
        <f>IF($JG873&gt;=9,INDEX($GV:$GV,$JF873+9),"")</f>
      </c>
      <c r="HG873">
        <f>IF($JG873&gt;=10,INDEX($GV:$GV,$JF873+10),"")</f>
      </c>
      <c r="HH873">
        <f>IF($JG873&gt;=11,INDEX($GV:$GV,$JF873+11),"")</f>
      </c>
      <c r="HI873">
        <f>IF($JG873&gt;=12,INDEX($GV:$GV,$JF873+12),"")</f>
      </c>
      <c r="HJ873">
        <f>IF($JG873&gt;=13,INDEX($GV:$GV,$JF873+13),"")</f>
      </c>
      <c r="HK873">
        <f>IF($JG873&gt;=14,INDEX($GV:$GV,$JF873+14),"")</f>
      </c>
      <c r="HL873">
        <f>IF($JG873&gt;=15,INDEX($GV:$GV,$JF873+15),"")</f>
      </c>
      <c r="HM873">
        <f>IF($JG873&gt;=16,INDEX($GV:$GV,$JF873+16),"")</f>
      </c>
      <c r="HN873">
        <f>IF($JG873&gt;=17,INDEX($GV:$GV,$JF873+17),"")</f>
      </c>
      <c r="HO873">
        <f>IF($JG873&gt;=18,INDEX($GV:$GV,$JF873+18),"")</f>
      </c>
      <c r="HP873">
        <f>IF($JG873&gt;=19,INDEX($GV:$GV,$JF873+19),"")</f>
      </c>
      <c r="HQ873">
        <f>IF($JG873&gt;=20,INDEX($GV:$GV,$JF873+20),"")</f>
      </c>
      <c r="HR873">
        <f>IF($JG873&gt;=21,INDEX($GV:$GV,$JF873+21),"")</f>
      </c>
      <c r="HS873">
        <f>IF($JG873&gt;=22,INDEX($GV:$GV,$JF873+22),"")</f>
      </c>
      <c r="HT873">
        <f>IF($JG873&gt;=23,INDEX($GV:$GV,$JF873+23),"")</f>
      </c>
      <c r="HU873">
        <f>IF($JG873&gt;=24,INDEX($GV:$GV,$JF873+24),"")</f>
      </c>
      <c r="HV873">
        <f>IF($JG873&gt;=25,INDEX($GV:$GV,$JF873+25),"")</f>
      </c>
      <c r="HW873">
        <f>IF($JG873&gt;=26,INDEX($GV:$GV,$JF873+26),"")</f>
      </c>
      <c r="HX873">
        <f>IF($JG873&gt;=27,INDEX($GV:$GV,$JF873+27),"")</f>
      </c>
      <c r="HY873">
        <f>IF($JG873&gt;=28,INDEX($GV:$GV,$JF873+28),"")</f>
      </c>
      <c r="HZ873">
        <f>IF($JG873&gt;=29,INDEX($GV:$GV,$JF873+29),"")</f>
      </c>
      <c r="IA873">
        <f>IF($JG873&gt;=30,INDEX($GV:$GV,$JF873+30),"")</f>
      </c>
      <c r="IB873">
        <f>IF($JG873&gt;=31,INDEX($GV:$GV,$JF873+31),"")</f>
      </c>
      <c r="IC873">
        <f>IF($JG873&gt;=32,INDEX($GV:$GV,$JF873+32),"")</f>
      </c>
      <c r="ID873">
        <f>IF($JG873&gt;=33,INDEX($GV:$GV,$JF873+33),"")</f>
      </c>
      <c r="IE873">
        <f>IF($JG873&gt;=34,INDEX($GV:$GV,$JF873+34),"")</f>
      </c>
      <c r="IF873">
        <f>IF($JG873&gt;=35,INDEX($GV:$GV,$JF873+35),"")</f>
      </c>
      <c r="IG873">
        <f>IF($JG873&gt;=36,INDEX($GV:$GV,$JF873+36),"")</f>
      </c>
      <c r="IH873">
        <f>IF($JG873&gt;=37,INDEX($GV:$GV,$JF873+37),"")</f>
      </c>
      <c r="II873">
        <f>IF($JG873&gt;=38,INDEX($GV:$GV,$JF873+38),"")</f>
      </c>
      <c r="IJ873">
        <f>IF($JG873&gt;=39,INDEX($GV:$GV,$JF873+39),"")</f>
      </c>
      <c r="IK873">
        <f>IF($JG873&gt;=40,INDEX($GV:$GV,$JF873+40),"")</f>
      </c>
      <c r="IL873">
        <f>IF($JG873&gt;=41,INDEX($GV:$GV,$JF873+41),"")</f>
      </c>
      <c r="IM873">
        <f>IF($JG873&gt;=42,INDEX($GV:$GV,$JF873+42),"")</f>
      </c>
      <c r="IN873">
        <f>IF($JG873&gt;=43,INDEX($GV:$GV,$JF873+43),"")</f>
      </c>
      <c r="IO873">
        <f>IF($JG873&gt;=44,INDEX($GV:$GV,$JF873+44),"")</f>
      </c>
      <c r="IP873">
        <f>IF($JG873&gt;=45,INDEX($GV:$GV,$JF873+45),"")</f>
      </c>
      <c r="IQ873">
        <f>IF($JG873&gt;=46,INDEX($GV:$GV,$JF873+46),"")</f>
      </c>
      <c r="IR873">
        <f>IF($JG873&gt;=47,INDEX($GV:$GV,$JF873+47),"")</f>
      </c>
      <c r="IS873">
        <f>IF($JG873&gt;=48,INDEX($GV:$GV,$JF873+48),"")</f>
      </c>
      <c r="IT873">
        <f>IF($JG873&gt;=49,INDEX($GV:$GV,$JF873+49),"")</f>
      </c>
      <c r="IU873">
        <f>IF($JG873&gt;=50,INDEX($GV:$GV,$JF873+50),"")</f>
      </c>
      <c r="IV873">
        <f>IF($JG873&gt;=51,INDEX($GV:$GV,$JF873+51),"")</f>
      </c>
      <c r="IW873">
        <f>IF($JG873&gt;=52,INDEX($GV:$GV,$JF873+52),"")</f>
      </c>
      <c r="IX873">
        <f>IF($JG873&gt;=53,INDEX($GV:$GV,$JF873+53),"")</f>
      </c>
      <c r="IY873">
        <f>IF($JG873&gt;=54,INDEX($GV:$GV,$JF873+54),"")</f>
      </c>
      <c r="IZ873">
        <f>IF($JG873&gt;=55,INDEX($GV:$GV,$JF873+55),"")</f>
      </c>
      <c r="JA873">
        <f>IF($JG873&gt;=56,INDEX($GV:$GV,$JF873+56),"")</f>
      </c>
      <c r="JB873">
        <f>IF($JG873&gt;=57,INDEX($GV:$GV,$JF873+57),"")</f>
      </c>
      <c r="JC873">
        <f>IF($JG873&gt;=58,INDEX($GV:$GV,$JF873+58),"")</f>
      </c>
      <c r="JD873">
        <f>IF($JG873&gt;=59,INDEX($GV:$GV,$JF873+59),"")</f>
      </c>
      <c r="JE873">
        <f>IF($JG873&gt;=60,INDEX($GV:$GV,$JF873+60),"")</f>
      </c>
      <c r="JF873">
        <f>IFERROR(MATCH($GU873,$GV$2:$GV$322,0)+1,0)</f>
      </c>
      <c r="JG873">
        <f>IFERROR(INDEX($GW$2:$GW$322,MATCH($GU873,$GV$2:$GV$322,0)),0)</f>
      </c>
      <c r="JH873" t="s">
        <v>44</v>
      </c>
      <c r="JI873" t="s">
        <v>44</v>
      </c>
    </row>
    <row r="874" spans="1:269" x14ac:dyDescent="0.25">
      <c r="R874">
        <f>IF(OR($U874="",$Q874=""),"",IFERROR($U874/$Q874,0))</f>
      </c>
      <c r="S874">
        <f>IF($U874="","",
SUM($T874,$V874,$AA874,$W874,$Y874)*
(1-IF($AB874="",0,VALUE($AB874)/100)))</f>
      </c>
      <c r="T874">
        <f>IF($U874="","",$U874)</f>
      </c>
      <c r="V874">
        <f>IF($U874="","",
IF($O874="","",
IF(ISNUMBER(SEARCH("exempt",LOWER($O874))),0,
$U874*(VALUE(SUBSTITUTE($O874,"%",""))/100))))</f>
      </c>
      <c r="AC874">
        <f>IFERROR(IF(FIND(" - ",$K874)&gt;0,MID($K874,FIND(" - ",$K874)+3,LEN($K874)),""),"")</f>
      </c>
      <c r="AL874" t="s">
        <v>1931</v>
      </c>
      <c r="AT874">
        <f>IFERROR(LEFT($K874,FIND(" - ",$K874)-1),$K874)</f>
      </c>
      <c r="AW874">
        <f>IF($CL874&gt;=1,INDEX($AU:$AU,$CK874+1),"")</f>
      </c>
      <c r="AX874">
        <f>IF($CL874&gt;=2,INDEX($AU:$AU,$CK874+2),"")</f>
      </c>
      <c r="AY874">
        <f>IF($CL874&gt;=3,INDEX($AU:$AU,$CK874+3),"")</f>
      </c>
      <c r="AZ874">
        <f>IF($CL874&gt;=4,INDEX($AU:$AU,$CK874+4),"")</f>
      </c>
      <c r="BA874">
        <f>IF($CL874&gt;=5,INDEX($AU:$AU,$CK874+5),"")</f>
      </c>
      <c r="BB874">
        <f>IF($CL874&gt;=6,INDEX($AU:$AU,$CK874+6),"")</f>
      </c>
      <c r="BC874">
        <f>IF($CL874&gt;=7,INDEX($AU:$AU,$CK874+7),"")</f>
      </c>
      <c r="BD874">
        <f>IF($CL874&gt;=8,INDEX($AU:$AU,$CK874+8),"")</f>
      </c>
      <c r="BE874">
        <f>IF($CL874&gt;=9,INDEX($AU:$AU,$CK874+9),"")</f>
      </c>
      <c r="BF874">
        <f>IF($CL874&gt;=10,INDEX($AU:$AU,$CK874+10),"")</f>
      </c>
      <c r="BG874">
        <f>IF($CL874&gt;=11,INDEX($AU:$AU,$CK874+11),"")</f>
      </c>
      <c r="BH874">
        <f>IF($CL874&gt;=12,INDEX($AU:$AU,$CK874+12),"")</f>
      </c>
      <c r="BI874">
        <f>IF($CL874&gt;=13,INDEX($AU:$AU,$CK874+13),"")</f>
      </c>
      <c r="BJ874">
        <f>IF($CL874&gt;=14,INDEX($AU:$AU,$CK874+14),"")</f>
      </c>
      <c r="BK874">
        <f>IF($CL874&gt;=15,INDEX($AU:$AU,$CK874+15),"")</f>
      </c>
      <c r="BL874">
        <f>IF($CL874&gt;=16,INDEX($AU:$AU,$CK874+16),"")</f>
      </c>
      <c r="BM874">
        <f>IF($CL874&gt;=17,INDEX($AU:$AU,$CK874+17),"")</f>
      </c>
      <c r="BN874">
        <f>IF($CL874&gt;=18,INDEX($AU:$AU,$CK874+18),"")</f>
      </c>
      <c r="BO874">
        <f>IF($CL874&gt;=19,INDEX($AU:$AU,$CK874+19),"")</f>
      </c>
      <c r="BP874">
        <f>IF($CL874&gt;=20,INDEX($AU:$AU,$CK874+20),"")</f>
      </c>
      <c r="BQ874">
        <f>IF($CL874&gt;=21,INDEX($AU:$AU,$CK874+21),"")</f>
      </c>
      <c r="BR874">
        <f>IF($CL874&gt;=22,INDEX($AU:$AU,$CK874+22),"")</f>
      </c>
      <c r="BS874">
        <f>IF($CL874&gt;=23,INDEX($AU:$AU,$CK874+23),"")</f>
      </c>
      <c r="BT874">
        <f>IF($CL874&gt;=24,INDEX($AU:$AU,$CK874+24),"")</f>
      </c>
      <c r="BU874">
        <f>IF($CL874&gt;=25,INDEX($AU:$AU,$CK874+25),"")</f>
      </c>
      <c r="BV874">
        <f>IF($CL874&gt;=26,INDEX($AU:$AU,$CK874+26),"")</f>
      </c>
      <c r="BW874">
        <f>IF($CL874&gt;=27,INDEX($AU:$AU,$CK874+27),"")</f>
      </c>
      <c r="BX874">
        <f>IF($CL874&gt;=28,INDEX($AU:$AU,$CK874+28),"")</f>
      </c>
      <c r="BY874">
        <f>IF($CL874&gt;=29,INDEX($AU:$AU,$CK874+29),"")</f>
      </c>
      <c r="BZ874">
        <f>IF($CL874&gt;=30,INDEX($AU:$AU,$CK874+30),"")</f>
      </c>
      <c r="CA874">
        <f>IF($CL874&gt;=31,INDEX($AU:$AU,$CK874+31),"")</f>
      </c>
      <c r="CB874">
        <f>IF($CL874&gt;=32,INDEX($AU:$AU,$CK874+32),"")</f>
      </c>
      <c r="CC874">
        <f>IF($CL874&gt;=33,INDEX($AU:$AU,$CK874+33),"")</f>
      </c>
      <c r="CD874">
        <f>IF($CL874&gt;=34,INDEX($AU:$AU,$CK874+34),"")</f>
      </c>
      <c r="CE874">
        <f>IF($CL874&gt;=35,INDEX($AU:$AU,$CK874+35),"")</f>
      </c>
      <c r="CF874">
        <f>IF($CL874&gt;=36,INDEX($AU:$AU,$CK874+36),"")</f>
      </c>
      <c r="CG874">
        <f>IF($CL874&gt;=37,INDEX($AU:$AU,$CK874+37),"")</f>
      </c>
      <c r="CH874">
        <f>IF($CL874&gt;=38,INDEX($AU:$AU,$CK874+38),"")</f>
      </c>
      <c r="CI874">
        <f>IF($CL874&gt;=39,INDEX($AU:$AU,$CK874+39),"")</f>
      </c>
      <c r="CJ874">
        <f>IF($CL874&gt;=40,INDEX($AU:$AU,$CK874+40),"")</f>
      </c>
      <c r="CK874">
        <f>IFERROR(MATCH($AT874,$AU$2:$AU$133,0)+1,0)</f>
      </c>
      <c r="CL874">
        <f>IFERROR(INDEX($AV$2:$AV$133,MATCH($AT874,$AU$2:$AU$133,0)),0)</f>
      </c>
      <c r="CM874">
        <f>IFERROR(LEFT($L874,FIND(" - ",$L874)-1),$L874)</f>
      </c>
      <c r="CN874" t="s">
        <v>1932</v>
      </c>
      <c r="CO874">
        <v>1</v>
      </c>
      <c r="CP874">
        <f>IF($DK874&gt;=1,INDEX($CN:$CN,$DJ874+1),"")</f>
      </c>
      <c r="CQ874">
        <f>IF($DK874&gt;=2,INDEX($CN:$CN,$DJ874+2),"")</f>
      </c>
      <c r="CR874">
        <f>IF($DK874&gt;=3,INDEX($CN:$CN,$DJ874+3),"")</f>
      </c>
      <c r="CS874">
        <f>IF($DK874&gt;=4,INDEX($CN:$CN,$DJ874+4),"")</f>
      </c>
      <c r="CT874">
        <f>IF($DK874&gt;=5,INDEX($CN:$CN,$DJ874+5),"")</f>
      </c>
      <c r="CU874">
        <f>IF($DK874&gt;=6,INDEX($CN:$CN,$DJ874+6),"")</f>
      </c>
      <c r="CV874">
        <f>IF($DK874&gt;=7,INDEX($CN:$CN,$DJ874+7),"")</f>
      </c>
      <c r="CW874">
        <f>IF($DK874&gt;=8,INDEX($CN:$CN,$DJ874+8),"")</f>
      </c>
      <c r="CX874">
        <f>IF($DK874&gt;=9,INDEX($CN:$CN,$DJ874+9),"")</f>
      </c>
      <c r="CY874">
        <f>IF($DK874&gt;=10,INDEX($CN:$CN,$DJ874+10),"")</f>
      </c>
      <c r="CZ874">
        <f>IF($DK874&gt;=11,INDEX($CN:$CN,$DJ874+11),"")</f>
      </c>
      <c r="DA874">
        <f>IF($DK874&gt;=12,INDEX($CN:$CN,$DJ874+12),"")</f>
      </c>
      <c r="DB874">
        <f>IF($DK874&gt;=13,INDEX($CN:$CN,$DJ874+13),"")</f>
      </c>
      <c r="DC874">
        <f>IF($DK874&gt;=14,INDEX($CN:$CN,$DJ874+14),"")</f>
      </c>
      <c r="DD874">
        <f>IF($DK874&gt;=15,INDEX($CN:$CN,$DJ874+15),"")</f>
      </c>
      <c r="DE874">
        <f>IF($DK874&gt;=16,INDEX($CN:$CN,$DJ874+16),"")</f>
      </c>
      <c r="DF874">
        <f>IF($DK874&gt;=17,INDEX($CN:$CN,$DJ874+17),"")</f>
      </c>
      <c r="DG874">
        <f>IF($DK874&gt;=18,INDEX($CN:$CN,$DJ874+18),"")</f>
      </c>
      <c r="DH874">
        <f>IF($DK874&gt;=19,INDEX($CN:$CN,$DJ874+19),"")</f>
      </c>
      <c r="DI874">
        <f>IF($DK874&gt;=20,INDEX($CN:$CN,$DJ874+20),"")</f>
      </c>
      <c r="DJ874">
        <f>IFERROR(MATCH($CM874,$CN$2:$CN$1089,0)+1,0)</f>
      </c>
      <c r="DK874">
        <f>IFERROR(INDEX($CO$2:$CO$1089,MATCH($CM874,$CN$2:$CN$1089,0)),0)</f>
      </c>
      <c r="DL874">
        <f>IFERROR(INDEX($AS:$AS,MATCH($O874,$AR:$AR,0))&amp;"","")</f>
      </c>
      <c r="DP874">
        <f>IF($GS874&gt;=1,INDEX($DM:$DM,$GR874+1),"")</f>
      </c>
      <c r="DQ874">
        <f>IF($GS874&gt;=2,INDEX($DM:$DM,$GR874+2),"")</f>
      </c>
      <c r="DR874">
        <f>IF($GS874&gt;=3,INDEX($DM:$DM,$GR874+3),"")</f>
      </c>
      <c r="DS874">
        <f>IF($GS874&gt;=4,INDEX($DM:$DM,$GR874+4),"")</f>
      </c>
      <c r="DT874">
        <f>IF($GS874&gt;=5,INDEX($DM:$DM,$GR874+5),"")</f>
      </c>
      <c r="DU874">
        <f>IF($GS874&gt;=6,INDEX($DM:$DM,$GR874+6),"")</f>
      </c>
      <c r="DV874">
        <f>IF($GS874&gt;=7,INDEX($DM:$DM,$GR874+7),"")</f>
      </c>
      <c r="DW874">
        <f>IF($GS874&gt;=8,INDEX($DM:$DM,$GR874+8),"")</f>
      </c>
      <c r="DX874">
        <f>IF($GS874&gt;=9,INDEX($DM:$DM,$GR874+9),"")</f>
      </c>
      <c r="DY874">
        <f>IF($GS874&gt;=10,INDEX($DM:$DM,$GR874+10),"")</f>
      </c>
      <c r="DZ874">
        <f>IF($GS874&gt;=11,INDEX($DM:$DM,$GR874+11),"")</f>
      </c>
      <c r="EA874">
        <f>IF($GS874&gt;=12,INDEX($DM:$DM,$GR874+12),"")</f>
      </c>
      <c r="EB874">
        <f>IF($GS874&gt;=13,INDEX($DM:$DM,$GR874+13),"")</f>
      </c>
      <c r="EC874">
        <f>IF($GS874&gt;=14,INDEX($DM:$DM,$GR874+14),"")</f>
      </c>
      <c r="ED874">
        <f>IF($GS874&gt;=15,INDEX($DM:$DM,$GR874+15),"")</f>
      </c>
      <c r="EE874">
        <f>IF($GS874&gt;=16,INDEX($DM:$DM,$GR874+16),"")</f>
      </c>
      <c r="EF874">
        <f>IF($GS874&gt;=17,INDEX($DM:$DM,$GR874+17),"")</f>
      </c>
      <c r="EG874">
        <f>IF($GS874&gt;=18,INDEX($DM:$DM,$GR874+18),"")</f>
      </c>
      <c r="EH874">
        <f>IF($GS874&gt;=19,INDEX($DM:$DM,$GR874+19),"")</f>
      </c>
      <c r="EI874">
        <f>IF($GS874&gt;=20,INDEX($DM:$DM,$GR874+20),"")</f>
      </c>
      <c r="EJ874">
        <f>IF($GS874&gt;=21,INDEX($DM:$DM,$GR874+21),"")</f>
      </c>
      <c r="EK874">
        <f>IF($GS874&gt;=22,INDEX($DM:$DM,$GR874+22),"")</f>
      </c>
      <c r="EL874">
        <f>IF($GS874&gt;=23,INDEX($DM:$DM,$GR874+23),"")</f>
      </c>
      <c r="EM874">
        <f>IF($GS874&gt;=24,INDEX($DM:$DM,$GR874+24),"")</f>
      </c>
      <c r="EN874">
        <f>IF($GS874&gt;=25,INDEX($DM:$DM,$GR874+25),"")</f>
      </c>
      <c r="EO874">
        <f>IF($GS874&gt;=26,INDEX($DM:$DM,$GR874+26),"")</f>
      </c>
      <c r="EP874">
        <f>IF($GS874&gt;=27,INDEX($DM:$DM,$GR874+27),"")</f>
      </c>
      <c r="EQ874">
        <f>IF($GS874&gt;=28,INDEX($DM:$DM,$GR874+28),"")</f>
      </c>
      <c r="ER874">
        <f>IF($GS874&gt;=29,INDEX($DM:$DM,$GR874+29),"")</f>
      </c>
      <c r="ES874">
        <f>IF($GS874&gt;=30,INDEX($DM:$DM,$GR874+30),"")</f>
      </c>
      <c r="ET874">
        <f>IF($GS874&gt;=31,INDEX($DM:$DM,$GR874+31),"")</f>
      </c>
      <c r="EU874">
        <f>IF($GS874&gt;=32,INDEX($DM:$DM,$GR874+32),"")</f>
      </c>
      <c r="EV874">
        <f>IF($GS874&gt;=33,INDEX($DM:$DM,$GR874+33),"")</f>
      </c>
      <c r="EW874">
        <f>IF($GS874&gt;=34,INDEX($DM:$DM,$GR874+34),"")</f>
      </c>
      <c r="EX874">
        <f>IF($GS874&gt;=35,INDEX($DM:$DM,$GR874+35),"")</f>
      </c>
      <c r="EY874">
        <f>IF($GS874&gt;=36,INDEX($DM:$DM,$GR874+36),"")</f>
      </c>
      <c r="EZ874">
        <f>IF($GS874&gt;=37,INDEX($DM:$DM,$GR874+37),"")</f>
      </c>
      <c r="FA874">
        <f>IF($GS874&gt;=38,INDEX($DM:$DM,$GR874+38),"")</f>
      </c>
      <c r="FB874">
        <f>IF($GS874&gt;=39,INDEX($DM:$DM,$GR874+39),"")</f>
      </c>
      <c r="FC874">
        <f>IF($GS874&gt;=40,INDEX($DM:$DM,$GR874+40),"")</f>
      </c>
      <c r="FD874">
        <f>IF($GS874&gt;=1,INDEX($DN:$DN,$GR874+1),"")</f>
      </c>
      <c r="FE874">
        <f>IF($GS874&gt;=2,INDEX($DN:$DN,$GR874+2),"")</f>
      </c>
      <c r="FF874">
        <f>IF($GS874&gt;=3,INDEX($DN:$DN,$GR874+3),"")</f>
      </c>
      <c r="FG874">
        <f>IF($GS874&gt;=4,INDEX($DN:$DN,$GR874+4),"")</f>
      </c>
      <c r="FH874">
        <f>IF($GS874&gt;=5,INDEX($DN:$DN,$GR874+5),"")</f>
      </c>
      <c r="FI874">
        <f>IF($GS874&gt;=6,INDEX($DN:$DN,$GR874+6),"")</f>
      </c>
      <c r="FJ874">
        <f>IF($GS874&gt;=7,INDEX($DN:$DN,$GR874+7),"")</f>
      </c>
      <c r="FK874">
        <f>IF($GS874&gt;=8,INDEX($DN:$DN,$GR874+8),"")</f>
      </c>
      <c r="FL874">
        <f>IF($GS874&gt;=9,INDEX($DN:$DN,$GR874+9),"")</f>
      </c>
      <c r="FM874">
        <f>IF($GS874&gt;=10,INDEX($DN:$DN,$GR874+10),"")</f>
      </c>
      <c r="FN874">
        <f>IF($GS874&gt;=11,INDEX($DN:$DN,$GR874+11),"")</f>
      </c>
      <c r="FO874">
        <f>IF($GS874&gt;=12,INDEX($DN:$DN,$GR874+12),"")</f>
      </c>
      <c r="FP874">
        <f>IF($GS874&gt;=13,INDEX($DN:$DN,$GR874+13),"")</f>
      </c>
      <c r="FQ874">
        <f>IF($GS874&gt;=14,INDEX($DN:$DN,$GR874+14),"")</f>
      </c>
      <c r="FR874">
        <f>IF($GS874&gt;=15,INDEX($DN:$DN,$GR874+15),"")</f>
      </c>
      <c r="FS874">
        <f>IF($GS874&gt;=16,INDEX($DN:$DN,$GR874+16),"")</f>
      </c>
      <c r="FT874">
        <f>IF($GS874&gt;=17,INDEX($DN:$DN,$GR874+17),"")</f>
      </c>
      <c r="FU874">
        <f>IF($GS874&gt;=18,INDEX($DN:$DN,$GR874+18),"")</f>
      </c>
      <c r="FV874">
        <f>IF($GS874&gt;=19,INDEX($DN:$DN,$GR874+19),"")</f>
      </c>
      <c r="FW874">
        <f>IF($GS874&gt;=20,INDEX($DN:$DN,$GR874+20),"")</f>
      </c>
      <c r="FX874">
        <f>IF($GS874&gt;=21,INDEX($DN:$DN,$GR874+21),"")</f>
      </c>
      <c r="FY874">
        <f>IF($GS874&gt;=22,INDEX($DN:$DN,$GR874+22),"")</f>
      </c>
      <c r="FZ874">
        <f>IF($GS874&gt;=23,INDEX($DN:$DN,$GR874+23),"")</f>
      </c>
      <c r="GA874">
        <f>IF($GS874&gt;=24,INDEX($DN:$DN,$GR874+24),"")</f>
      </c>
      <c r="GB874">
        <f>IF($GS874&gt;=25,INDEX($DN:$DN,$GR874+25),"")</f>
      </c>
      <c r="GC874">
        <f>IF($GS874&gt;=26,INDEX($DN:$DN,$GR874+26),"")</f>
      </c>
      <c r="GD874">
        <f>IF($GS874&gt;=27,INDEX($DN:$DN,$GR874+27),"")</f>
      </c>
      <c r="GE874">
        <f>IF($GS874&gt;=28,INDEX($DN:$DN,$GR874+28),"")</f>
      </c>
      <c r="GF874">
        <f>IF($GS874&gt;=29,INDEX($DN:$DN,$GR874+29),"")</f>
      </c>
      <c r="GG874">
        <f>IF($GS874&gt;=30,INDEX($DN:$DN,$GR874+30),"")</f>
      </c>
      <c r="GH874">
        <f>IF($GS874&gt;=31,INDEX($DN:$DN,$GR874+31),"")</f>
      </c>
      <c r="GI874">
        <f>IF($GS874&gt;=32,INDEX($DN:$DN,$GR874+32),"")</f>
      </c>
      <c r="GJ874">
        <f>IF($GS874&gt;=33,INDEX($DN:$DN,$GR874+33),"")</f>
      </c>
      <c r="GK874">
        <f>IF($GS874&gt;=34,INDEX($DN:$DN,$GR874+34),"")</f>
      </c>
      <c r="GL874">
        <f>IF($GS874&gt;=35,INDEX($DN:$DN,$GR874+35),"")</f>
      </c>
      <c r="GM874">
        <f>IF($GS874&gt;=36,INDEX($DN:$DN,$GR874+36),"")</f>
      </c>
      <c r="GN874">
        <f>IF($GS874&gt;=37,INDEX($DN:$DN,$GR874+37),"")</f>
      </c>
      <c r="GO874">
        <f>IF($GS874&gt;=38,INDEX($DN:$DN,$GR874+38),"")</f>
      </c>
      <c r="GP874">
        <f>IF($GS874&gt;=39,INDEX($DN:$DN,$GR874+39),"")</f>
      </c>
      <c r="GQ874">
        <f>IF($GS874&gt;=40,INDEX($DN:$DN,$GR874+40),"")</f>
      </c>
      <c r="GR874">
        <f>IFERROR(MATCH($DL874,$DM$2:$DM$148,0)+1,0)</f>
      </c>
      <c r="GS874">
        <f>IFERROR(INDEX($DO$2:$DO$148,MATCH($DL874,$DM$2:$DM$148,0)),0)</f>
      </c>
      <c r="GT874">
        <f>IFERROR(MATCH($Z874,$DP$874:$FC$874,0),0)</f>
      </c>
      <c r="GU874">
        <f>IF($GT874&gt;0,INDEX($FD$874:$GQ$874,$GT874),"")</f>
      </c>
      <c r="GX874">
        <f>IF($JG874&gt;=1,INDEX($GV:$GV,$JF874+1),"")</f>
      </c>
      <c r="GY874">
        <f>IF($JG874&gt;=2,INDEX($GV:$GV,$JF874+2),"")</f>
      </c>
      <c r="GZ874">
        <f>IF($JG874&gt;=3,INDEX($GV:$GV,$JF874+3),"")</f>
      </c>
      <c r="HA874">
        <f>IF($JG874&gt;=4,INDEX($GV:$GV,$JF874+4),"")</f>
      </c>
      <c r="HB874">
        <f>IF($JG874&gt;=5,INDEX($GV:$GV,$JF874+5),"")</f>
      </c>
      <c r="HC874">
        <f>IF($JG874&gt;=6,INDEX($GV:$GV,$JF874+6),"")</f>
      </c>
      <c r="HD874">
        <f>IF($JG874&gt;=7,INDEX($GV:$GV,$JF874+7),"")</f>
      </c>
      <c r="HE874">
        <f>IF($JG874&gt;=8,INDEX($GV:$GV,$JF874+8),"")</f>
      </c>
      <c r="HF874">
        <f>IF($JG874&gt;=9,INDEX($GV:$GV,$JF874+9),"")</f>
      </c>
      <c r="HG874">
        <f>IF($JG874&gt;=10,INDEX($GV:$GV,$JF874+10),"")</f>
      </c>
      <c r="HH874">
        <f>IF($JG874&gt;=11,INDEX($GV:$GV,$JF874+11),"")</f>
      </c>
      <c r="HI874">
        <f>IF($JG874&gt;=12,INDEX($GV:$GV,$JF874+12),"")</f>
      </c>
      <c r="HJ874">
        <f>IF($JG874&gt;=13,INDEX($GV:$GV,$JF874+13),"")</f>
      </c>
      <c r="HK874">
        <f>IF($JG874&gt;=14,INDEX($GV:$GV,$JF874+14),"")</f>
      </c>
      <c r="HL874">
        <f>IF($JG874&gt;=15,INDEX($GV:$GV,$JF874+15),"")</f>
      </c>
      <c r="HM874">
        <f>IF($JG874&gt;=16,INDEX($GV:$GV,$JF874+16),"")</f>
      </c>
      <c r="HN874">
        <f>IF($JG874&gt;=17,INDEX($GV:$GV,$JF874+17),"")</f>
      </c>
      <c r="HO874">
        <f>IF($JG874&gt;=18,INDEX($GV:$GV,$JF874+18),"")</f>
      </c>
      <c r="HP874">
        <f>IF($JG874&gt;=19,INDEX($GV:$GV,$JF874+19),"")</f>
      </c>
      <c r="HQ874">
        <f>IF($JG874&gt;=20,INDEX($GV:$GV,$JF874+20),"")</f>
      </c>
      <c r="HR874">
        <f>IF($JG874&gt;=21,INDEX($GV:$GV,$JF874+21),"")</f>
      </c>
      <c r="HS874">
        <f>IF($JG874&gt;=22,INDEX($GV:$GV,$JF874+22),"")</f>
      </c>
      <c r="HT874">
        <f>IF($JG874&gt;=23,INDEX($GV:$GV,$JF874+23),"")</f>
      </c>
      <c r="HU874">
        <f>IF($JG874&gt;=24,INDEX($GV:$GV,$JF874+24),"")</f>
      </c>
      <c r="HV874">
        <f>IF($JG874&gt;=25,INDEX($GV:$GV,$JF874+25),"")</f>
      </c>
      <c r="HW874">
        <f>IF($JG874&gt;=26,INDEX($GV:$GV,$JF874+26),"")</f>
      </c>
      <c r="HX874">
        <f>IF($JG874&gt;=27,INDEX($GV:$GV,$JF874+27),"")</f>
      </c>
      <c r="HY874">
        <f>IF($JG874&gt;=28,INDEX($GV:$GV,$JF874+28),"")</f>
      </c>
      <c r="HZ874">
        <f>IF($JG874&gt;=29,INDEX($GV:$GV,$JF874+29),"")</f>
      </c>
      <c r="IA874">
        <f>IF($JG874&gt;=30,INDEX($GV:$GV,$JF874+30),"")</f>
      </c>
      <c r="IB874">
        <f>IF($JG874&gt;=31,INDEX($GV:$GV,$JF874+31),"")</f>
      </c>
      <c r="IC874">
        <f>IF($JG874&gt;=32,INDEX($GV:$GV,$JF874+32),"")</f>
      </c>
      <c r="ID874">
        <f>IF($JG874&gt;=33,INDEX($GV:$GV,$JF874+33),"")</f>
      </c>
      <c r="IE874">
        <f>IF($JG874&gt;=34,INDEX($GV:$GV,$JF874+34),"")</f>
      </c>
      <c r="IF874">
        <f>IF($JG874&gt;=35,INDEX($GV:$GV,$JF874+35),"")</f>
      </c>
      <c r="IG874">
        <f>IF($JG874&gt;=36,INDEX($GV:$GV,$JF874+36),"")</f>
      </c>
      <c r="IH874">
        <f>IF($JG874&gt;=37,INDEX($GV:$GV,$JF874+37),"")</f>
      </c>
      <c r="II874">
        <f>IF($JG874&gt;=38,INDEX($GV:$GV,$JF874+38),"")</f>
      </c>
      <c r="IJ874">
        <f>IF($JG874&gt;=39,INDEX($GV:$GV,$JF874+39),"")</f>
      </c>
      <c r="IK874">
        <f>IF($JG874&gt;=40,INDEX($GV:$GV,$JF874+40),"")</f>
      </c>
      <c r="IL874">
        <f>IF($JG874&gt;=41,INDEX($GV:$GV,$JF874+41),"")</f>
      </c>
      <c r="IM874">
        <f>IF($JG874&gt;=42,INDEX($GV:$GV,$JF874+42),"")</f>
      </c>
      <c r="IN874">
        <f>IF($JG874&gt;=43,INDEX($GV:$GV,$JF874+43),"")</f>
      </c>
      <c r="IO874">
        <f>IF($JG874&gt;=44,INDEX($GV:$GV,$JF874+44),"")</f>
      </c>
      <c r="IP874">
        <f>IF($JG874&gt;=45,INDEX($GV:$GV,$JF874+45),"")</f>
      </c>
      <c r="IQ874">
        <f>IF($JG874&gt;=46,INDEX($GV:$GV,$JF874+46),"")</f>
      </c>
      <c r="IR874">
        <f>IF($JG874&gt;=47,INDEX($GV:$GV,$JF874+47),"")</f>
      </c>
      <c r="IS874">
        <f>IF($JG874&gt;=48,INDEX($GV:$GV,$JF874+48),"")</f>
      </c>
      <c r="IT874">
        <f>IF($JG874&gt;=49,INDEX($GV:$GV,$JF874+49),"")</f>
      </c>
      <c r="IU874">
        <f>IF($JG874&gt;=50,INDEX($GV:$GV,$JF874+50),"")</f>
      </c>
      <c r="IV874">
        <f>IF($JG874&gt;=51,INDEX($GV:$GV,$JF874+51),"")</f>
      </c>
      <c r="IW874">
        <f>IF($JG874&gt;=52,INDEX($GV:$GV,$JF874+52),"")</f>
      </c>
      <c r="IX874">
        <f>IF($JG874&gt;=53,INDEX($GV:$GV,$JF874+53),"")</f>
      </c>
      <c r="IY874">
        <f>IF($JG874&gt;=54,INDEX($GV:$GV,$JF874+54),"")</f>
      </c>
      <c r="IZ874">
        <f>IF($JG874&gt;=55,INDEX($GV:$GV,$JF874+55),"")</f>
      </c>
      <c r="JA874">
        <f>IF($JG874&gt;=56,INDEX($GV:$GV,$JF874+56),"")</f>
      </c>
      <c r="JB874">
        <f>IF($JG874&gt;=57,INDEX($GV:$GV,$JF874+57),"")</f>
      </c>
      <c r="JC874">
        <f>IF($JG874&gt;=58,INDEX($GV:$GV,$JF874+58),"")</f>
      </c>
      <c r="JD874">
        <f>IF($JG874&gt;=59,INDEX($GV:$GV,$JF874+59),"")</f>
      </c>
      <c r="JE874">
        <f>IF($JG874&gt;=60,INDEX($GV:$GV,$JF874+60),"")</f>
      </c>
      <c r="JF874">
        <f>IFERROR(MATCH($GU874,$GV$2:$GV$322,0)+1,0)</f>
      </c>
      <c r="JG874">
        <f>IFERROR(INDEX($GW$2:$GW$322,MATCH($GU874,$GV$2:$GV$322,0)),0)</f>
      </c>
      <c r="JH874" t="s">
        <v>44</v>
      </c>
      <c r="JI874" t="s">
        <v>44</v>
      </c>
    </row>
    <row r="875" spans="1:269" x14ac:dyDescent="0.25">
      <c r="R875">
        <f>IF(OR($U875="",$Q875=""),"",IFERROR($U875/$Q875,0))</f>
      </c>
      <c r="S875">
        <f>IF($U875="","",
SUM($T875,$V875,$AA875,$W875,$Y875)*
(1-IF($AB875="",0,VALUE($AB875)/100)))</f>
      </c>
      <c r="T875">
        <f>IF($U875="","",$U875)</f>
      </c>
      <c r="V875">
        <f>IF($U875="","",
IF($O875="","",
IF(ISNUMBER(SEARCH("exempt",LOWER($O875))),0,
$U875*(VALUE(SUBSTITUTE($O875,"%",""))/100))))</f>
      </c>
      <c r="AC875">
        <f>IFERROR(IF(FIND(" - ",$K875)&gt;0,MID($K875,FIND(" - ",$K875)+3,LEN($K875)),""),"")</f>
      </c>
      <c r="AL875" t="s">
        <v>1933</v>
      </c>
      <c r="AT875">
        <f>IFERROR(LEFT($K875,FIND(" - ",$K875)-1),$K875)</f>
      </c>
      <c r="AW875">
        <f>IF($CL875&gt;=1,INDEX($AU:$AU,$CK875+1),"")</f>
      </c>
      <c r="AX875">
        <f>IF($CL875&gt;=2,INDEX($AU:$AU,$CK875+2),"")</f>
      </c>
      <c r="AY875">
        <f>IF($CL875&gt;=3,INDEX($AU:$AU,$CK875+3),"")</f>
      </c>
      <c r="AZ875">
        <f>IF($CL875&gt;=4,INDEX($AU:$AU,$CK875+4),"")</f>
      </c>
      <c r="BA875">
        <f>IF($CL875&gt;=5,INDEX($AU:$AU,$CK875+5),"")</f>
      </c>
      <c r="BB875">
        <f>IF($CL875&gt;=6,INDEX($AU:$AU,$CK875+6),"")</f>
      </c>
      <c r="BC875">
        <f>IF($CL875&gt;=7,INDEX($AU:$AU,$CK875+7),"")</f>
      </c>
      <c r="BD875">
        <f>IF($CL875&gt;=8,INDEX($AU:$AU,$CK875+8),"")</f>
      </c>
      <c r="BE875">
        <f>IF($CL875&gt;=9,INDEX($AU:$AU,$CK875+9),"")</f>
      </c>
      <c r="BF875">
        <f>IF($CL875&gt;=10,INDEX($AU:$AU,$CK875+10),"")</f>
      </c>
      <c r="BG875">
        <f>IF($CL875&gt;=11,INDEX($AU:$AU,$CK875+11),"")</f>
      </c>
      <c r="BH875">
        <f>IF($CL875&gt;=12,INDEX($AU:$AU,$CK875+12),"")</f>
      </c>
      <c r="BI875">
        <f>IF($CL875&gt;=13,INDEX($AU:$AU,$CK875+13),"")</f>
      </c>
      <c r="BJ875">
        <f>IF($CL875&gt;=14,INDEX($AU:$AU,$CK875+14),"")</f>
      </c>
      <c r="BK875">
        <f>IF($CL875&gt;=15,INDEX($AU:$AU,$CK875+15),"")</f>
      </c>
      <c r="BL875">
        <f>IF($CL875&gt;=16,INDEX($AU:$AU,$CK875+16),"")</f>
      </c>
      <c r="BM875">
        <f>IF($CL875&gt;=17,INDEX($AU:$AU,$CK875+17),"")</f>
      </c>
      <c r="BN875">
        <f>IF($CL875&gt;=18,INDEX($AU:$AU,$CK875+18),"")</f>
      </c>
      <c r="BO875">
        <f>IF($CL875&gt;=19,INDEX($AU:$AU,$CK875+19),"")</f>
      </c>
      <c r="BP875">
        <f>IF($CL875&gt;=20,INDEX($AU:$AU,$CK875+20),"")</f>
      </c>
      <c r="BQ875">
        <f>IF($CL875&gt;=21,INDEX($AU:$AU,$CK875+21),"")</f>
      </c>
      <c r="BR875">
        <f>IF($CL875&gt;=22,INDEX($AU:$AU,$CK875+22),"")</f>
      </c>
      <c r="BS875">
        <f>IF($CL875&gt;=23,INDEX($AU:$AU,$CK875+23),"")</f>
      </c>
      <c r="BT875">
        <f>IF($CL875&gt;=24,INDEX($AU:$AU,$CK875+24),"")</f>
      </c>
      <c r="BU875">
        <f>IF($CL875&gt;=25,INDEX($AU:$AU,$CK875+25),"")</f>
      </c>
      <c r="BV875">
        <f>IF($CL875&gt;=26,INDEX($AU:$AU,$CK875+26),"")</f>
      </c>
      <c r="BW875">
        <f>IF($CL875&gt;=27,INDEX($AU:$AU,$CK875+27),"")</f>
      </c>
      <c r="BX875">
        <f>IF($CL875&gt;=28,INDEX($AU:$AU,$CK875+28),"")</f>
      </c>
      <c r="BY875">
        <f>IF($CL875&gt;=29,INDEX($AU:$AU,$CK875+29),"")</f>
      </c>
      <c r="BZ875">
        <f>IF($CL875&gt;=30,INDEX($AU:$AU,$CK875+30),"")</f>
      </c>
      <c r="CA875">
        <f>IF($CL875&gt;=31,INDEX($AU:$AU,$CK875+31),"")</f>
      </c>
      <c r="CB875">
        <f>IF($CL875&gt;=32,INDEX($AU:$AU,$CK875+32),"")</f>
      </c>
      <c r="CC875">
        <f>IF($CL875&gt;=33,INDEX($AU:$AU,$CK875+33),"")</f>
      </c>
      <c r="CD875">
        <f>IF($CL875&gt;=34,INDEX($AU:$AU,$CK875+34),"")</f>
      </c>
      <c r="CE875">
        <f>IF($CL875&gt;=35,INDEX($AU:$AU,$CK875+35),"")</f>
      </c>
      <c r="CF875">
        <f>IF($CL875&gt;=36,INDEX($AU:$AU,$CK875+36),"")</f>
      </c>
      <c r="CG875">
        <f>IF($CL875&gt;=37,INDEX($AU:$AU,$CK875+37),"")</f>
      </c>
      <c r="CH875">
        <f>IF($CL875&gt;=38,INDEX($AU:$AU,$CK875+38),"")</f>
      </c>
      <c r="CI875">
        <f>IF($CL875&gt;=39,INDEX($AU:$AU,$CK875+39),"")</f>
      </c>
      <c r="CJ875">
        <f>IF($CL875&gt;=40,INDEX($AU:$AU,$CK875+40),"")</f>
      </c>
      <c r="CK875">
        <f>IFERROR(MATCH($AT875,$AU$2:$AU$133,0)+1,0)</f>
      </c>
      <c r="CL875">
        <f>IFERROR(INDEX($AV$2:$AV$133,MATCH($AT875,$AU$2:$AU$133,0)),0)</f>
      </c>
      <c r="CM875">
        <f>IFERROR(LEFT($L875,FIND(" - ",$L875)-1),$L875)</f>
      </c>
      <c r="CN875" t="s">
        <v>149</v>
      </c>
      <c r="CP875">
        <f>IF($DK875&gt;=1,INDEX($CN:$CN,$DJ875+1),"")</f>
      </c>
      <c r="CQ875">
        <f>IF($DK875&gt;=2,INDEX($CN:$CN,$DJ875+2),"")</f>
      </c>
      <c r="CR875">
        <f>IF($DK875&gt;=3,INDEX($CN:$CN,$DJ875+3),"")</f>
      </c>
      <c r="CS875">
        <f>IF($DK875&gt;=4,INDEX($CN:$CN,$DJ875+4),"")</f>
      </c>
      <c r="CT875">
        <f>IF($DK875&gt;=5,INDEX($CN:$CN,$DJ875+5),"")</f>
      </c>
      <c r="CU875">
        <f>IF($DK875&gt;=6,INDEX($CN:$CN,$DJ875+6),"")</f>
      </c>
      <c r="CV875">
        <f>IF($DK875&gt;=7,INDEX($CN:$CN,$DJ875+7),"")</f>
      </c>
      <c r="CW875">
        <f>IF($DK875&gt;=8,INDEX($CN:$CN,$DJ875+8),"")</f>
      </c>
      <c r="CX875">
        <f>IF($DK875&gt;=9,INDEX($CN:$CN,$DJ875+9),"")</f>
      </c>
      <c r="CY875">
        <f>IF($DK875&gt;=10,INDEX($CN:$CN,$DJ875+10),"")</f>
      </c>
      <c r="CZ875">
        <f>IF($DK875&gt;=11,INDEX($CN:$CN,$DJ875+11),"")</f>
      </c>
      <c r="DA875">
        <f>IF($DK875&gt;=12,INDEX($CN:$CN,$DJ875+12),"")</f>
      </c>
      <c r="DB875">
        <f>IF($DK875&gt;=13,INDEX($CN:$CN,$DJ875+13),"")</f>
      </c>
      <c r="DC875">
        <f>IF($DK875&gt;=14,INDEX($CN:$CN,$DJ875+14),"")</f>
      </c>
      <c r="DD875">
        <f>IF($DK875&gt;=15,INDEX($CN:$CN,$DJ875+15),"")</f>
      </c>
      <c r="DE875">
        <f>IF($DK875&gt;=16,INDEX($CN:$CN,$DJ875+16),"")</f>
      </c>
      <c r="DF875">
        <f>IF($DK875&gt;=17,INDEX($CN:$CN,$DJ875+17),"")</f>
      </c>
      <c r="DG875">
        <f>IF($DK875&gt;=18,INDEX($CN:$CN,$DJ875+18),"")</f>
      </c>
      <c r="DH875">
        <f>IF($DK875&gt;=19,INDEX($CN:$CN,$DJ875+19),"")</f>
      </c>
      <c r="DI875">
        <f>IF($DK875&gt;=20,INDEX($CN:$CN,$DJ875+20),"")</f>
      </c>
      <c r="DJ875">
        <f>IFERROR(MATCH($CM875,$CN$2:$CN$1089,0)+1,0)</f>
      </c>
      <c r="DK875">
        <f>IFERROR(INDEX($CO$2:$CO$1089,MATCH($CM875,$CN$2:$CN$1089,0)),0)</f>
      </c>
      <c r="DL875">
        <f>IFERROR(INDEX($AS:$AS,MATCH($O875,$AR:$AR,0))&amp;"","")</f>
      </c>
      <c r="DP875">
        <f>IF($GS875&gt;=1,INDEX($DM:$DM,$GR875+1),"")</f>
      </c>
      <c r="DQ875">
        <f>IF($GS875&gt;=2,INDEX($DM:$DM,$GR875+2),"")</f>
      </c>
      <c r="DR875">
        <f>IF($GS875&gt;=3,INDEX($DM:$DM,$GR875+3),"")</f>
      </c>
      <c r="DS875">
        <f>IF($GS875&gt;=4,INDEX($DM:$DM,$GR875+4),"")</f>
      </c>
      <c r="DT875">
        <f>IF($GS875&gt;=5,INDEX($DM:$DM,$GR875+5),"")</f>
      </c>
      <c r="DU875">
        <f>IF($GS875&gt;=6,INDEX($DM:$DM,$GR875+6),"")</f>
      </c>
      <c r="DV875">
        <f>IF($GS875&gt;=7,INDEX($DM:$DM,$GR875+7),"")</f>
      </c>
      <c r="DW875">
        <f>IF($GS875&gt;=8,INDEX($DM:$DM,$GR875+8),"")</f>
      </c>
      <c r="DX875">
        <f>IF($GS875&gt;=9,INDEX($DM:$DM,$GR875+9),"")</f>
      </c>
      <c r="DY875">
        <f>IF($GS875&gt;=10,INDEX($DM:$DM,$GR875+10),"")</f>
      </c>
      <c r="DZ875">
        <f>IF($GS875&gt;=11,INDEX($DM:$DM,$GR875+11),"")</f>
      </c>
      <c r="EA875">
        <f>IF($GS875&gt;=12,INDEX($DM:$DM,$GR875+12),"")</f>
      </c>
      <c r="EB875">
        <f>IF($GS875&gt;=13,INDEX($DM:$DM,$GR875+13),"")</f>
      </c>
      <c r="EC875">
        <f>IF($GS875&gt;=14,INDEX($DM:$DM,$GR875+14),"")</f>
      </c>
      <c r="ED875">
        <f>IF($GS875&gt;=15,INDEX($DM:$DM,$GR875+15),"")</f>
      </c>
      <c r="EE875">
        <f>IF($GS875&gt;=16,INDEX($DM:$DM,$GR875+16),"")</f>
      </c>
      <c r="EF875">
        <f>IF($GS875&gt;=17,INDEX($DM:$DM,$GR875+17),"")</f>
      </c>
      <c r="EG875">
        <f>IF($GS875&gt;=18,INDEX($DM:$DM,$GR875+18),"")</f>
      </c>
      <c r="EH875">
        <f>IF($GS875&gt;=19,INDEX($DM:$DM,$GR875+19),"")</f>
      </c>
      <c r="EI875">
        <f>IF($GS875&gt;=20,INDEX($DM:$DM,$GR875+20),"")</f>
      </c>
      <c r="EJ875">
        <f>IF($GS875&gt;=21,INDEX($DM:$DM,$GR875+21),"")</f>
      </c>
      <c r="EK875">
        <f>IF($GS875&gt;=22,INDEX($DM:$DM,$GR875+22),"")</f>
      </c>
      <c r="EL875">
        <f>IF($GS875&gt;=23,INDEX($DM:$DM,$GR875+23),"")</f>
      </c>
      <c r="EM875">
        <f>IF($GS875&gt;=24,INDEX($DM:$DM,$GR875+24),"")</f>
      </c>
      <c r="EN875">
        <f>IF($GS875&gt;=25,INDEX($DM:$DM,$GR875+25),"")</f>
      </c>
      <c r="EO875">
        <f>IF($GS875&gt;=26,INDEX($DM:$DM,$GR875+26),"")</f>
      </c>
      <c r="EP875">
        <f>IF($GS875&gt;=27,INDEX($DM:$DM,$GR875+27),"")</f>
      </c>
      <c r="EQ875">
        <f>IF($GS875&gt;=28,INDEX($DM:$DM,$GR875+28),"")</f>
      </c>
      <c r="ER875">
        <f>IF($GS875&gt;=29,INDEX($DM:$DM,$GR875+29),"")</f>
      </c>
      <c r="ES875">
        <f>IF($GS875&gt;=30,INDEX($DM:$DM,$GR875+30),"")</f>
      </c>
      <c r="ET875">
        <f>IF($GS875&gt;=31,INDEX($DM:$DM,$GR875+31),"")</f>
      </c>
      <c r="EU875">
        <f>IF($GS875&gt;=32,INDEX($DM:$DM,$GR875+32),"")</f>
      </c>
      <c r="EV875">
        <f>IF($GS875&gt;=33,INDEX($DM:$DM,$GR875+33),"")</f>
      </c>
      <c r="EW875">
        <f>IF($GS875&gt;=34,INDEX($DM:$DM,$GR875+34),"")</f>
      </c>
      <c r="EX875">
        <f>IF($GS875&gt;=35,INDEX($DM:$DM,$GR875+35),"")</f>
      </c>
      <c r="EY875">
        <f>IF($GS875&gt;=36,INDEX($DM:$DM,$GR875+36),"")</f>
      </c>
      <c r="EZ875">
        <f>IF($GS875&gt;=37,INDEX($DM:$DM,$GR875+37),"")</f>
      </c>
      <c r="FA875">
        <f>IF($GS875&gt;=38,INDEX($DM:$DM,$GR875+38),"")</f>
      </c>
      <c r="FB875">
        <f>IF($GS875&gt;=39,INDEX($DM:$DM,$GR875+39),"")</f>
      </c>
      <c r="FC875">
        <f>IF($GS875&gt;=40,INDEX($DM:$DM,$GR875+40),"")</f>
      </c>
      <c r="FD875">
        <f>IF($GS875&gt;=1,INDEX($DN:$DN,$GR875+1),"")</f>
      </c>
      <c r="FE875">
        <f>IF($GS875&gt;=2,INDEX($DN:$DN,$GR875+2),"")</f>
      </c>
      <c r="FF875">
        <f>IF($GS875&gt;=3,INDEX($DN:$DN,$GR875+3),"")</f>
      </c>
      <c r="FG875">
        <f>IF($GS875&gt;=4,INDEX($DN:$DN,$GR875+4),"")</f>
      </c>
      <c r="FH875">
        <f>IF($GS875&gt;=5,INDEX($DN:$DN,$GR875+5),"")</f>
      </c>
      <c r="FI875">
        <f>IF($GS875&gt;=6,INDEX($DN:$DN,$GR875+6),"")</f>
      </c>
      <c r="FJ875">
        <f>IF($GS875&gt;=7,INDEX($DN:$DN,$GR875+7),"")</f>
      </c>
      <c r="FK875">
        <f>IF($GS875&gt;=8,INDEX($DN:$DN,$GR875+8),"")</f>
      </c>
      <c r="FL875">
        <f>IF($GS875&gt;=9,INDEX($DN:$DN,$GR875+9),"")</f>
      </c>
      <c r="FM875">
        <f>IF($GS875&gt;=10,INDEX($DN:$DN,$GR875+10),"")</f>
      </c>
      <c r="FN875">
        <f>IF($GS875&gt;=11,INDEX($DN:$DN,$GR875+11),"")</f>
      </c>
      <c r="FO875">
        <f>IF($GS875&gt;=12,INDEX($DN:$DN,$GR875+12),"")</f>
      </c>
      <c r="FP875">
        <f>IF($GS875&gt;=13,INDEX($DN:$DN,$GR875+13),"")</f>
      </c>
      <c r="FQ875">
        <f>IF($GS875&gt;=14,INDEX($DN:$DN,$GR875+14),"")</f>
      </c>
      <c r="FR875">
        <f>IF($GS875&gt;=15,INDEX($DN:$DN,$GR875+15),"")</f>
      </c>
      <c r="FS875">
        <f>IF($GS875&gt;=16,INDEX($DN:$DN,$GR875+16),"")</f>
      </c>
      <c r="FT875">
        <f>IF($GS875&gt;=17,INDEX($DN:$DN,$GR875+17),"")</f>
      </c>
      <c r="FU875">
        <f>IF($GS875&gt;=18,INDEX($DN:$DN,$GR875+18),"")</f>
      </c>
      <c r="FV875">
        <f>IF($GS875&gt;=19,INDEX($DN:$DN,$GR875+19),"")</f>
      </c>
      <c r="FW875">
        <f>IF($GS875&gt;=20,INDEX($DN:$DN,$GR875+20),"")</f>
      </c>
      <c r="FX875">
        <f>IF($GS875&gt;=21,INDEX($DN:$DN,$GR875+21),"")</f>
      </c>
      <c r="FY875">
        <f>IF($GS875&gt;=22,INDEX($DN:$DN,$GR875+22),"")</f>
      </c>
      <c r="FZ875">
        <f>IF($GS875&gt;=23,INDEX($DN:$DN,$GR875+23),"")</f>
      </c>
      <c r="GA875">
        <f>IF($GS875&gt;=24,INDEX($DN:$DN,$GR875+24),"")</f>
      </c>
      <c r="GB875">
        <f>IF($GS875&gt;=25,INDEX($DN:$DN,$GR875+25),"")</f>
      </c>
      <c r="GC875">
        <f>IF($GS875&gt;=26,INDEX($DN:$DN,$GR875+26),"")</f>
      </c>
      <c r="GD875">
        <f>IF($GS875&gt;=27,INDEX($DN:$DN,$GR875+27),"")</f>
      </c>
      <c r="GE875">
        <f>IF($GS875&gt;=28,INDEX($DN:$DN,$GR875+28),"")</f>
      </c>
      <c r="GF875">
        <f>IF($GS875&gt;=29,INDEX($DN:$DN,$GR875+29),"")</f>
      </c>
      <c r="GG875">
        <f>IF($GS875&gt;=30,INDEX($DN:$DN,$GR875+30),"")</f>
      </c>
      <c r="GH875">
        <f>IF($GS875&gt;=31,INDEX($DN:$DN,$GR875+31),"")</f>
      </c>
      <c r="GI875">
        <f>IF($GS875&gt;=32,INDEX($DN:$DN,$GR875+32),"")</f>
      </c>
      <c r="GJ875">
        <f>IF($GS875&gt;=33,INDEX($DN:$DN,$GR875+33),"")</f>
      </c>
      <c r="GK875">
        <f>IF($GS875&gt;=34,INDEX($DN:$DN,$GR875+34),"")</f>
      </c>
      <c r="GL875">
        <f>IF($GS875&gt;=35,INDEX($DN:$DN,$GR875+35),"")</f>
      </c>
      <c r="GM875">
        <f>IF($GS875&gt;=36,INDEX($DN:$DN,$GR875+36),"")</f>
      </c>
      <c r="GN875">
        <f>IF($GS875&gt;=37,INDEX($DN:$DN,$GR875+37),"")</f>
      </c>
      <c r="GO875">
        <f>IF($GS875&gt;=38,INDEX($DN:$DN,$GR875+38),"")</f>
      </c>
      <c r="GP875">
        <f>IF($GS875&gt;=39,INDEX($DN:$DN,$GR875+39),"")</f>
      </c>
      <c r="GQ875">
        <f>IF($GS875&gt;=40,INDEX($DN:$DN,$GR875+40),"")</f>
      </c>
      <c r="GR875">
        <f>IFERROR(MATCH($DL875,$DM$2:$DM$148,0)+1,0)</f>
      </c>
      <c r="GS875">
        <f>IFERROR(INDEX($DO$2:$DO$148,MATCH($DL875,$DM$2:$DM$148,0)),0)</f>
      </c>
      <c r="GT875">
        <f>IFERROR(MATCH($Z875,$DP$875:$FC$875,0),0)</f>
      </c>
      <c r="GU875">
        <f>IF($GT875&gt;0,INDEX($FD$875:$GQ$875,$GT875),"")</f>
      </c>
      <c r="GX875">
        <f>IF($JG875&gt;=1,INDEX($GV:$GV,$JF875+1),"")</f>
      </c>
      <c r="GY875">
        <f>IF($JG875&gt;=2,INDEX($GV:$GV,$JF875+2),"")</f>
      </c>
      <c r="GZ875">
        <f>IF($JG875&gt;=3,INDEX($GV:$GV,$JF875+3),"")</f>
      </c>
      <c r="HA875">
        <f>IF($JG875&gt;=4,INDEX($GV:$GV,$JF875+4),"")</f>
      </c>
      <c r="HB875">
        <f>IF($JG875&gt;=5,INDEX($GV:$GV,$JF875+5),"")</f>
      </c>
      <c r="HC875">
        <f>IF($JG875&gt;=6,INDEX($GV:$GV,$JF875+6),"")</f>
      </c>
      <c r="HD875">
        <f>IF($JG875&gt;=7,INDEX($GV:$GV,$JF875+7),"")</f>
      </c>
      <c r="HE875">
        <f>IF($JG875&gt;=8,INDEX($GV:$GV,$JF875+8),"")</f>
      </c>
      <c r="HF875">
        <f>IF($JG875&gt;=9,INDEX($GV:$GV,$JF875+9),"")</f>
      </c>
      <c r="HG875">
        <f>IF($JG875&gt;=10,INDEX($GV:$GV,$JF875+10),"")</f>
      </c>
      <c r="HH875">
        <f>IF($JG875&gt;=11,INDEX($GV:$GV,$JF875+11),"")</f>
      </c>
      <c r="HI875">
        <f>IF($JG875&gt;=12,INDEX($GV:$GV,$JF875+12),"")</f>
      </c>
      <c r="HJ875">
        <f>IF($JG875&gt;=13,INDEX($GV:$GV,$JF875+13),"")</f>
      </c>
      <c r="HK875">
        <f>IF($JG875&gt;=14,INDEX($GV:$GV,$JF875+14),"")</f>
      </c>
      <c r="HL875">
        <f>IF($JG875&gt;=15,INDEX($GV:$GV,$JF875+15),"")</f>
      </c>
      <c r="HM875">
        <f>IF($JG875&gt;=16,INDEX($GV:$GV,$JF875+16),"")</f>
      </c>
      <c r="HN875">
        <f>IF($JG875&gt;=17,INDEX($GV:$GV,$JF875+17),"")</f>
      </c>
      <c r="HO875">
        <f>IF($JG875&gt;=18,INDEX($GV:$GV,$JF875+18),"")</f>
      </c>
      <c r="HP875">
        <f>IF($JG875&gt;=19,INDEX($GV:$GV,$JF875+19),"")</f>
      </c>
      <c r="HQ875">
        <f>IF($JG875&gt;=20,INDEX($GV:$GV,$JF875+20),"")</f>
      </c>
      <c r="HR875">
        <f>IF($JG875&gt;=21,INDEX($GV:$GV,$JF875+21),"")</f>
      </c>
      <c r="HS875">
        <f>IF($JG875&gt;=22,INDEX($GV:$GV,$JF875+22),"")</f>
      </c>
      <c r="HT875">
        <f>IF($JG875&gt;=23,INDEX($GV:$GV,$JF875+23),"")</f>
      </c>
      <c r="HU875">
        <f>IF($JG875&gt;=24,INDEX($GV:$GV,$JF875+24),"")</f>
      </c>
      <c r="HV875">
        <f>IF($JG875&gt;=25,INDEX($GV:$GV,$JF875+25),"")</f>
      </c>
      <c r="HW875">
        <f>IF($JG875&gt;=26,INDEX($GV:$GV,$JF875+26),"")</f>
      </c>
      <c r="HX875">
        <f>IF($JG875&gt;=27,INDEX($GV:$GV,$JF875+27),"")</f>
      </c>
      <c r="HY875">
        <f>IF($JG875&gt;=28,INDEX($GV:$GV,$JF875+28),"")</f>
      </c>
      <c r="HZ875">
        <f>IF($JG875&gt;=29,INDEX($GV:$GV,$JF875+29),"")</f>
      </c>
      <c r="IA875">
        <f>IF($JG875&gt;=30,INDEX($GV:$GV,$JF875+30),"")</f>
      </c>
      <c r="IB875">
        <f>IF($JG875&gt;=31,INDEX($GV:$GV,$JF875+31),"")</f>
      </c>
      <c r="IC875">
        <f>IF($JG875&gt;=32,INDEX($GV:$GV,$JF875+32),"")</f>
      </c>
      <c r="ID875">
        <f>IF($JG875&gt;=33,INDEX($GV:$GV,$JF875+33),"")</f>
      </c>
      <c r="IE875">
        <f>IF($JG875&gt;=34,INDEX($GV:$GV,$JF875+34),"")</f>
      </c>
      <c r="IF875">
        <f>IF($JG875&gt;=35,INDEX($GV:$GV,$JF875+35),"")</f>
      </c>
      <c r="IG875">
        <f>IF($JG875&gt;=36,INDEX($GV:$GV,$JF875+36),"")</f>
      </c>
      <c r="IH875">
        <f>IF($JG875&gt;=37,INDEX($GV:$GV,$JF875+37),"")</f>
      </c>
      <c r="II875">
        <f>IF($JG875&gt;=38,INDEX($GV:$GV,$JF875+38),"")</f>
      </c>
      <c r="IJ875">
        <f>IF($JG875&gt;=39,INDEX($GV:$GV,$JF875+39),"")</f>
      </c>
      <c r="IK875">
        <f>IF($JG875&gt;=40,INDEX($GV:$GV,$JF875+40),"")</f>
      </c>
      <c r="IL875">
        <f>IF($JG875&gt;=41,INDEX($GV:$GV,$JF875+41),"")</f>
      </c>
      <c r="IM875">
        <f>IF($JG875&gt;=42,INDEX($GV:$GV,$JF875+42),"")</f>
      </c>
      <c r="IN875">
        <f>IF($JG875&gt;=43,INDEX($GV:$GV,$JF875+43),"")</f>
      </c>
      <c r="IO875">
        <f>IF($JG875&gt;=44,INDEX($GV:$GV,$JF875+44),"")</f>
      </c>
      <c r="IP875">
        <f>IF($JG875&gt;=45,INDEX($GV:$GV,$JF875+45),"")</f>
      </c>
      <c r="IQ875">
        <f>IF($JG875&gt;=46,INDEX($GV:$GV,$JF875+46),"")</f>
      </c>
      <c r="IR875">
        <f>IF($JG875&gt;=47,INDEX($GV:$GV,$JF875+47),"")</f>
      </c>
      <c r="IS875">
        <f>IF($JG875&gt;=48,INDEX($GV:$GV,$JF875+48),"")</f>
      </c>
      <c r="IT875">
        <f>IF($JG875&gt;=49,INDEX($GV:$GV,$JF875+49),"")</f>
      </c>
      <c r="IU875">
        <f>IF($JG875&gt;=50,INDEX($GV:$GV,$JF875+50),"")</f>
      </c>
      <c r="IV875">
        <f>IF($JG875&gt;=51,INDEX($GV:$GV,$JF875+51),"")</f>
      </c>
      <c r="IW875">
        <f>IF($JG875&gt;=52,INDEX($GV:$GV,$JF875+52),"")</f>
      </c>
      <c r="IX875">
        <f>IF($JG875&gt;=53,INDEX($GV:$GV,$JF875+53),"")</f>
      </c>
      <c r="IY875">
        <f>IF($JG875&gt;=54,INDEX($GV:$GV,$JF875+54),"")</f>
      </c>
      <c r="IZ875">
        <f>IF($JG875&gt;=55,INDEX($GV:$GV,$JF875+55),"")</f>
      </c>
      <c r="JA875">
        <f>IF($JG875&gt;=56,INDEX($GV:$GV,$JF875+56),"")</f>
      </c>
      <c r="JB875">
        <f>IF($JG875&gt;=57,INDEX($GV:$GV,$JF875+57),"")</f>
      </c>
      <c r="JC875">
        <f>IF($JG875&gt;=58,INDEX($GV:$GV,$JF875+58),"")</f>
      </c>
      <c r="JD875">
        <f>IF($JG875&gt;=59,INDEX($GV:$GV,$JF875+59),"")</f>
      </c>
      <c r="JE875">
        <f>IF($JG875&gt;=60,INDEX($GV:$GV,$JF875+60),"")</f>
      </c>
      <c r="JF875">
        <f>IFERROR(MATCH($GU875,$GV$2:$GV$322,0)+1,0)</f>
      </c>
      <c r="JG875">
        <f>IFERROR(INDEX($GW$2:$GW$322,MATCH($GU875,$GV$2:$GV$322,0)),0)</f>
      </c>
      <c r="JH875" t="s">
        <v>44</v>
      </c>
      <c r="JI875" t="s">
        <v>44</v>
      </c>
    </row>
    <row r="876" spans="1:269" x14ac:dyDescent="0.25">
      <c r="R876">
        <f>IF(OR($U876="",$Q876=""),"",IFERROR($U876/$Q876,0))</f>
      </c>
      <c r="S876">
        <f>IF($U876="","",
SUM($T876,$V876,$AA876,$W876,$Y876)*
(1-IF($AB876="",0,VALUE($AB876)/100)))</f>
      </c>
      <c r="T876">
        <f>IF($U876="","",$U876)</f>
      </c>
      <c r="V876">
        <f>IF($U876="","",
IF($O876="","",
IF(ISNUMBER(SEARCH("exempt",LOWER($O876))),0,
$U876*(VALUE(SUBSTITUTE($O876,"%",""))/100))))</f>
      </c>
      <c r="AC876">
        <f>IFERROR(IF(FIND(" - ",$K876)&gt;0,MID($K876,FIND(" - ",$K876)+3,LEN($K876)),""),"")</f>
      </c>
      <c r="AL876" t="s">
        <v>1934</v>
      </c>
      <c r="AT876">
        <f>IFERROR(LEFT($K876,FIND(" - ",$K876)-1),$K876)</f>
      </c>
      <c r="AW876">
        <f>IF($CL876&gt;=1,INDEX($AU:$AU,$CK876+1),"")</f>
      </c>
      <c r="AX876">
        <f>IF($CL876&gt;=2,INDEX($AU:$AU,$CK876+2),"")</f>
      </c>
      <c r="AY876">
        <f>IF($CL876&gt;=3,INDEX($AU:$AU,$CK876+3),"")</f>
      </c>
      <c r="AZ876">
        <f>IF($CL876&gt;=4,INDEX($AU:$AU,$CK876+4),"")</f>
      </c>
      <c r="BA876">
        <f>IF($CL876&gt;=5,INDEX($AU:$AU,$CK876+5),"")</f>
      </c>
      <c r="BB876">
        <f>IF($CL876&gt;=6,INDEX($AU:$AU,$CK876+6),"")</f>
      </c>
      <c r="BC876">
        <f>IF($CL876&gt;=7,INDEX($AU:$AU,$CK876+7),"")</f>
      </c>
      <c r="BD876">
        <f>IF($CL876&gt;=8,INDEX($AU:$AU,$CK876+8),"")</f>
      </c>
      <c r="BE876">
        <f>IF($CL876&gt;=9,INDEX($AU:$AU,$CK876+9),"")</f>
      </c>
      <c r="BF876">
        <f>IF($CL876&gt;=10,INDEX($AU:$AU,$CK876+10),"")</f>
      </c>
      <c r="BG876">
        <f>IF($CL876&gt;=11,INDEX($AU:$AU,$CK876+11),"")</f>
      </c>
      <c r="BH876">
        <f>IF($CL876&gt;=12,INDEX($AU:$AU,$CK876+12),"")</f>
      </c>
      <c r="BI876">
        <f>IF($CL876&gt;=13,INDEX($AU:$AU,$CK876+13),"")</f>
      </c>
      <c r="BJ876">
        <f>IF($CL876&gt;=14,INDEX($AU:$AU,$CK876+14),"")</f>
      </c>
      <c r="BK876">
        <f>IF($CL876&gt;=15,INDEX($AU:$AU,$CK876+15),"")</f>
      </c>
      <c r="BL876">
        <f>IF($CL876&gt;=16,INDEX($AU:$AU,$CK876+16),"")</f>
      </c>
      <c r="BM876">
        <f>IF($CL876&gt;=17,INDEX($AU:$AU,$CK876+17),"")</f>
      </c>
      <c r="BN876">
        <f>IF($CL876&gt;=18,INDEX($AU:$AU,$CK876+18),"")</f>
      </c>
      <c r="BO876">
        <f>IF($CL876&gt;=19,INDEX($AU:$AU,$CK876+19),"")</f>
      </c>
      <c r="BP876">
        <f>IF($CL876&gt;=20,INDEX($AU:$AU,$CK876+20),"")</f>
      </c>
      <c r="BQ876">
        <f>IF($CL876&gt;=21,INDEX($AU:$AU,$CK876+21),"")</f>
      </c>
      <c r="BR876">
        <f>IF($CL876&gt;=22,INDEX($AU:$AU,$CK876+22),"")</f>
      </c>
      <c r="BS876">
        <f>IF($CL876&gt;=23,INDEX($AU:$AU,$CK876+23),"")</f>
      </c>
      <c r="BT876">
        <f>IF($CL876&gt;=24,INDEX($AU:$AU,$CK876+24),"")</f>
      </c>
      <c r="BU876">
        <f>IF($CL876&gt;=25,INDEX($AU:$AU,$CK876+25),"")</f>
      </c>
      <c r="BV876">
        <f>IF($CL876&gt;=26,INDEX($AU:$AU,$CK876+26),"")</f>
      </c>
      <c r="BW876">
        <f>IF($CL876&gt;=27,INDEX($AU:$AU,$CK876+27),"")</f>
      </c>
      <c r="BX876">
        <f>IF($CL876&gt;=28,INDEX($AU:$AU,$CK876+28),"")</f>
      </c>
      <c r="BY876">
        <f>IF($CL876&gt;=29,INDEX($AU:$AU,$CK876+29),"")</f>
      </c>
      <c r="BZ876">
        <f>IF($CL876&gt;=30,INDEX($AU:$AU,$CK876+30),"")</f>
      </c>
      <c r="CA876">
        <f>IF($CL876&gt;=31,INDEX($AU:$AU,$CK876+31),"")</f>
      </c>
      <c r="CB876">
        <f>IF($CL876&gt;=32,INDEX($AU:$AU,$CK876+32),"")</f>
      </c>
      <c r="CC876">
        <f>IF($CL876&gt;=33,INDEX($AU:$AU,$CK876+33),"")</f>
      </c>
      <c r="CD876">
        <f>IF($CL876&gt;=34,INDEX($AU:$AU,$CK876+34),"")</f>
      </c>
      <c r="CE876">
        <f>IF($CL876&gt;=35,INDEX($AU:$AU,$CK876+35),"")</f>
      </c>
      <c r="CF876">
        <f>IF($CL876&gt;=36,INDEX($AU:$AU,$CK876+36),"")</f>
      </c>
      <c r="CG876">
        <f>IF($CL876&gt;=37,INDEX($AU:$AU,$CK876+37),"")</f>
      </c>
      <c r="CH876">
        <f>IF($CL876&gt;=38,INDEX($AU:$AU,$CK876+38),"")</f>
      </c>
      <c r="CI876">
        <f>IF($CL876&gt;=39,INDEX($AU:$AU,$CK876+39),"")</f>
      </c>
      <c r="CJ876">
        <f>IF($CL876&gt;=40,INDEX($AU:$AU,$CK876+40),"")</f>
      </c>
      <c r="CK876">
        <f>IFERROR(MATCH($AT876,$AU$2:$AU$133,0)+1,0)</f>
      </c>
      <c r="CL876">
        <f>IFERROR(INDEX($AV$2:$AV$133,MATCH($AT876,$AU$2:$AU$133,0)),0)</f>
      </c>
      <c r="CM876">
        <f>IFERROR(LEFT($L876,FIND(" - ",$L876)-1),$L876)</f>
      </c>
      <c r="CN876" t="s">
        <v>1935</v>
      </c>
      <c r="CO876">
        <v>1</v>
      </c>
      <c r="CP876">
        <f>IF($DK876&gt;=1,INDEX($CN:$CN,$DJ876+1),"")</f>
      </c>
      <c r="CQ876">
        <f>IF($DK876&gt;=2,INDEX($CN:$CN,$DJ876+2),"")</f>
      </c>
      <c r="CR876">
        <f>IF($DK876&gt;=3,INDEX($CN:$CN,$DJ876+3),"")</f>
      </c>
      <c r="CS876">
        <f>IF($DK876&gt;=4,INDEX($CN:$CN,$DJ876+4),"")</f>
      </c>
      <c r="CT876">
        <f>IF($DK876&gt;=5,INDEX($CN:$CN,$DJ876+5),"")</f>
      </c>
      <c r="CU876">
        <f>IF($DK876&gt;=6,INDEX($CN:$CN,$DJ876+6),"")</f>
      </c>
      <c r="CV876">
        <f>IF($DK876&gt;=7,INDEX($CN:$CN,$DJ876+7),"")</f>
      </c>
      <c r="CW876">
        <f>IF($DK876&gt;=8,INDEX($CN:$CN,$DJ876+8),"")</f>
      </c>
      <c r="CX876">
        <f>IF($DK876&gt;=9,INDEX($CN:$CN,$DJ876+9),"")</f>
      </c>
      <c r="CY876">
        <f>IF($DK876&gt;=10,INDEX($CN:$CN,$DJ876+10),"")</f>
      </c>
      <c r="CZ876">
        <f>IF($DK876&gt;=11,INDEX($CN:$CN,$DJ876+11),"")</f>
      </c>
      <c r="DA876">
        <f>IF($DK876&gt;=12,INDEX($CN:$CN,$DJ876+12),"")</f>
      </c>
      <c r="DB876">
        <f>IF($DK876&gt;=13,INDEX($CN:$CN,$DJ876+13),"")</f>
      </c>
      <c r="DC876">
        <f>IF($DK876&gt;=14,INDEX($CN:$CN,$DJ876+14),"")</f>
      </c>
      <c r="DD876">
        <f>IF($DK876&gt;=15,INDEX($CN:$CN,$DJ876+15),"")</f>
      </c>
      <c r="DE876">
        <f>IF($DK876&gt;=16,INDEX($CN:$CN,$DJ876+16),"")</f>
      </c>
      <c r="DF876">
        <f>IF($DK876&gt;=17,INDEX($CN:$CN,$DJ876+17),"")</f>
      </c>
      <c r="DG876">
        <f>IF($DK876&gt;=18,INDEX($CN:$CN,$DJ876+18),"")</f>
      </c>
      <c r="DH876">
        <f>IF($DK876&gt;=19,INDEX($CN:$CN,$DJ876+19),"")</f>
      </c>
      <c r="DI876">
        <f>IF($DK876&gt;=20,INDEX($CN:$CN,$DJ876+20),"")</f>
      </c>
      <c r="DJ876">
        <f>IFERROR(MATCH($CM876,$CN$2:$CN$1089,0)+1,0)</f>
      </c>
      <c r="DK876">
        <f>IFERROR(INDEX($CO$2:$CO$1089,MATCH($CM876,$CN$2:$CN$1089,0)),0)</f>
      </c>
      <c r="DL876">
        <f>IFERROR(INDEX($AS:$AS,MATCH($O876,$AR:$AR,0))&amp;"","")</f>
      </c>
      <c r="DP876">
        <f>IF($GS876&gt;=1,INDEX($DM:$DM,$GR876+1),"")</f>
      </c>
      <c r="DQ876">
        <f>IF($GS876&gt;=2,INDEX($DM:$DM,$GR876+2),"")</f>
      </c>
      <c r="DR876">
        <f>IF($GS876&gt;=3,INDEX($DM:$DM,$GR876+3),"")</f>
      </c>
      <c r="DS876">
        <f>IF($GS876&gt;=4,INDEX($DM:$DM,$GR876+4),"")</f>
      </c>
      <c r="DT876">
        <f>IF($GS876&gt;=5,INDEX($DM:$DM,$GR876+5),"")</f>
      </c>
      <c r="DU876">
        <f>IF($GS876&gt;=6,INDEX($DM:$DM,$GR876+6),"")</f>
      </c>
      <c r="DV876">
        <f>IF($GS876&gt;=7,INDEX($DM:$DM,$GR876+7),"")</f>
      </c>
      <c r="DW876">
        <f>IF($GS876&gt;=8,INDEX($DM:$DM,$GR876+8),"")</f>
      </c>
      <c r="DX876">
        <f>IF($GS876&gt;=9,INDEX($DM:$DM,$GR876+9),"")</f>
      </c>
      <c r="DY876">
        <f>IF($GS876&gt;=10,INDEX($DM:$DM,$GR876+10),"")</f>
      </c>
      <c r="DZ876">
        <f>IF($GS876&gt;=11,INDEX($DM:$DM,$GR876+11),"")</f>
      </c>
      <c r="EA876">
        <f>IF($GS876&gt;=12,INDEX($DM:$DM,$GR876+12),"")</f>
      </c>
      <c r="EB876">
        <f>IF($GS876&gt;=13,INDEX($DM:$DM,$GR876+13),"")</f>
      </c>
      <c r="EC876">
        <f>IF($GS876&gt;=14,INDEX($DM:$DM,$GR876+14),"")</f>
      </c>
      <c r="ED876">
        <f>IF($GS876&gt;=15,INDEX($DM:$DM,$GR876+15),"")</f>
      </c>
      <c r="EE876">
        <f>IF($GS876&gt;=16,INDEX($DM:$DM,$GR876+16),"")</f>
      </c>
      <c r="EF876">
        <f>IF($GS876&gt;=17,INDEX($DM:$DM,$GR876+17),"")</f>
      </c>
      <c r="EG876">
        <f>IF($GS876&gt;=18,INDEX($DM:$DM,$GR876+18),"")</f>
      </c>
      <c r="EH876">
        <f>IF($GS876&gt;=19,INDEX($DM:$DM,$GR876+19),"")</f>
      </c>
      <c r="EI876">
        <f>IF($GS876&gt;=20,INDEX($DM:$DM,$GR876+20),"")</f>
      </c>
      <c r="EJ876">
        <f>IF($GS876&gt;=21,INDEX($DM:$DM,$GR876+21),"")</f>
      </c>
      <c r="EK876">
        <f>IF($GS876&gt;=22,INDEX($DM:$DM,$GR876+22),"")</f>
      </c>
      <c r="EL876">
        <f>IF($GS876&gt;=23,INDEX($DM:$DM,$GR876+23),"")</f>
      </c>
      <c r="EM876">
        <f>IF($GS876&gt;=24,INDEX($DM:$DM,$GR876+24),"")</f>
      </c>
      <c r="EN876">
        <f>IF($GS876&gt;=25,INDEX($DM:$DM,$GR876+25),"")</f>
      </c>
      <c r="EO876">
        <f>IF($GS876&gt;=26,INDEX($DM:$DM,$GR876+26),"")</f>
      </c>
      <c r="EP876">
        <f>IF($GS876&gt;=27,INDEX($DM:$DM,$GR876+27),"")</f>
      </c>
      <c r="EQ876">
        <f>IF($GS876&gt;=28,INDEX($DM:$DM,$GR876+28),"")</f>
      </c>
      <c r="ER876">
        <f>IF($GS876&gt;=29,INDEX($DM:$DM,$GR876+29),"")</f>
      </c>
      <c r="ES876">
        <f>IF($GS876&gt;=30,INDEX($DM:$DM,$GR876+30),"")</f>
      </c>
      <c r="ET876">
        <f>IF($GS876&gt;=31,INDEX($DM:$DM,$GR876+31),"")</f>
      </c>
      <c r="EU876">
        <f>IF($GS876&gt;=32,INDEX($DM:$DM,$GR876+32),"")</f>
      </c>
      <c r="EV876">
        <f>IF($GS876&gt;=33,INDEX($DM:$DM,$GR876+33),"")</f>
      </c>
      <c r="EW876">
        <f>IF($GS876&gt;=34,INDEX($DM:$DM,$GR876+34),"")</f>
      </c>
      <c r="EX876">
        <f>IF($GS876&gt;=35,INDEX($DM:$DM,$GR876+35),"")</f>
      </c>
      <c r="EY876">
        <f>IF($GS876&gt;=36,INDEX($DM:$DM,$GR876+36),"")</f>
      </c>
      <c r="EZ876">
        <f>IF($GS876&gt;=37,INDEX($DM:$DM,$GR876+37),"")</f>
      </c>
      <c r="FA876">
        <f>IF($GS876&gt;=38,INDEX($DM:$DM,$GR876+38),"")</f>
      </c>
      <c r="FB876">
        <f>IF($GS876&gt;=39,INDEX($DM:$DM,$GR876+39),"")</f>
      </c>
      <c r="FC876">
        <f>IF($GS876&gt;=40,INDEX($DM:$DM,$GR876+40),"")</f>
      </c>
      <c r="FD876">
        <f>IF($GS876&gt;=1,INDEX($DN:$DN,$GR876+1),"")</f>
      </c>
      <c r="FE876">
        <f>IF($GS876&gt;=2,INDEX($DN:$DN,$GR876+2),"")</f>
      </c>
      <c r="FF876">
        <f>IF($GS876&gt;=3,INDEX($DN:$DN,$GR876+3),"")</f>
      </c>
      <c r="FG876">
        <f>IF($GS876&gt;=4,INDEX($DN:$DN,$GR876+4),"")</f>
      </c>
      <c r="FH876">
        <f>IF($GS876&gt;=5,INDEX($DN:$DN,$GR876+5),"")</f>
      </c>
      <c r="FI876">
        <f>IF($GS876&gt;=6,INDEX($DN:$DN,$GR876+6),"")</f>
      </c>
      <c r="FJ876">
        <f>IF($GS876&gt;=7,INDEX($DN:$DN,$GR876+7),"")</f>
      </c>
      <c r="FK876">
        <f>IF($GS876&gt;=8,INDEX($DN:$DN,$GR876+8),"")</f>
      </c>
      <c r="FL876">
        <f>IF($GS876&gt;=9,INDEX($DN:$DN,$GR876+9),"")</f>
      </c>
      <c r="FM876">
        <f>IF($GS876&gt;=10,INDEX($DN:$DN,$GR876+10),"")</f>
      </c>
      <c r="FN876">
        <f>IF($GS876&gt;=11,INDEX($DN:$DN,$GR876+11),"")</f>
      </c>
      <c r="FO876">
        <f>IF($GS876&gt;=12,INDEX($DN:$DN,$GR876+12),"")</f>
      </c>
      <c r="FP876">
        <f>IF($GS876&gt;=13,INDEX($DN:$DN,$GR876+13),"")</f>
      </c>
      <c r="FQ876">
        <f>IF($GS876&gt;=14,INDEX($DN:$DN,$GR876+14),"")</f>
      </c>
      <c r="FR876">
        <f>IF($GS876&gt;=15,INDEX($DN:$DN,$GR876+15),"")</f>
      </c>
      <c r="FS876">
        <f>IF($GS876&gt;=16,INDEX($DN:$DN,$GR876+16),"")</f>
      </c>
      <c r="FT876">
        <f>IF($GS876&gt;=17,INDEX($DN:$DN,$GR876+17),"")</f>
      </c>
      <c r="FU876">
        <f>IF($GS876&gt;=18,INDEX($DN:$DN,$GR876+18),"")</f>
      </c>
      <c r="FV876">
        <f>IF($GS876&gt;=19,INDEX($DN:$DN,$GR876+19),"")</f>
      </c>
      <c r="FW876">
        <f>IF($GS876&gt;=20,INDEX($DN:$DN,$GR876+20),"")</f>
      </c>
      <c r="FX876">
        <f>IF($GS876&gt;=21,INDEX($DN:$DN,$GR876+21),"")</f>
      </c>
      <c r="FY876">
        <f>IF($GS876&gt;=22,INDEX($DN:$DN,$GR876+22),"")</f>
      </c>
      <c r="FZ876">
        <f>IF($GS876&gt;=23,INDEX($DN:$DN,$GR876+23),"")</f>
      </c>
      <c r="GA876">
        <f>IF($GS876&gt;=24,INDEX($DN:$DN,$GR876+24),"")</f>
      </c>
      <c r="GB876">
        <f>IF($GS876&gt;=25,INDEX($DN:$DN,$GR876+25),"")</f>
      </c>
      <c r="GC876">
        <f>IF($GS876&gt;=26,INDEX($DN:$DN,$GR876+26),"")</f>
      </c>
      <c r="GD876">
        <f>IF($GS876&gt;=27,INDEX($DN:$DN,$GR876+27),"")</f>
      </c>
      <c r="GE876">
        <f>IF($GS876&gt;=28,INDEX($DN:$DN,$GR876+28),"")</f>
      </c>
      <c r="GF876">
        <f>IF($GS876&gt;=29,INDEX($DN:$DN,$GR876+29),"")</f>
      </c>
      <c r="GG876">
        <f>IF($GS876&gt;=30,INDEX($DN:$DN,$GR876+30),"")</f>
      </c>
      <c r="GH876">
        <f>IF($GS876&gt;=31,INDEX($DN:$DN,$GR876+31),"")</f>
      </c>
      <c r="GI876">
        <f>IF($GS876&gt;=32,INDEX($DN:$DN,$GR876+32),"")</f>
      </c>
      <c r="GJ876">
        <f>IF($GS876&gt;=33,INDEX($DN:$DN,$GR876+33),"")</f>
      </c>
      <c r="GK876">
        <f>IF($GS876&gt;=34,INDEX($DN:$DN,$GR876+34),"")</f>
      </c>
      <c r="GL876">
        <f>IF($GS876&gt;=35,INDEX($DN:$DN,$GR876+35),"")</f>
      </c>
      <c r="GM876">
        <f>IF($GS876&gt;=36,INDEX($DN:$DN,$GR876+36),"")</f>
      </c>
      <c r="GN876">
        <f>IF($GS876&gt;=37,INDEX($DN:$DN,$GR876+37),"")</f>
      </c>
      <c r="GO876">
        <f>IF($GS876&gt;=38,INDEX($DN:$DN,$GR876+38),"")</f>
      </c>
      <c r="GP876">
        <f>IF($GS876&gt;=39,INDEX($DN:$DN,$GR876+39),"")</f>
      </c>
      <c r="GQ876">
        <f>IF($GS876&gt;=40,INDEX($DN:$DN,$GR876+40),"")</f>
      </c>
      <c r="GR876">
        <f>IFERROR(MATCH($DL876,$DM$2:$DM$148,0)+1,0)</f>
      </c>
      <c r="GS876">
        <f>IFERROR(INDEX($DO$2:$DO$148,MATCH($DL876,$DM$2:$DM$148,0)),0)</f>
      </c>
      <c r="GT876">
        <f>IFERROR(MATCH($Z876,$DP$876:$FC$876,0),0)</f>
      </c>
      <c r="GU876">
        <f>IF($GT876&gt;0,INDEX($FD$876:$GQ$876,$GT876),"")</f>
      </c>
      <c r="GX876">
        <f>IF($JG876&gt;=1,INDEX($GV:$GV,$JF876+1),"")</f>
      </c>
      <c r="GY876">
        <f>IF($JG876&gt;=2,INDEX($GV:$GV,$JF876+2),"")</f>
      </c>
      <c r="GZ876">
        <f>IF($JG876&gt;=3,INDEX($GV:$GV,$JF876+3),"")</f>
      </c>
      <c r="HA876">
        <f>IF($JG876&gt;=4,INDEX($GV:$GV,$JF876+4),"")</f>
      </c>
      <c r="HB876">
        <f>IF($JG876&gt;=5,INDEX($GV:$GV,$JF876+5),"")</f>
      </c>
      <c r="HC876">
        <f>IF($JG876&gt;=6,INDEX($GV:$GV,$JF876+6),"")</f>
      </c>
      <c r="HD876">
        <f>IF($JG876&gt;=7,INDEX($GV:$GV,$JF876+7),"")</f>
      </c>
      <c r="HE876">
        <f>IF($JG876&gt;=8,INDEX($GV:$GV,$JF876+8),"")</f>
      </c>
      <c r="HF876">
        <f>IF($JG876&gt;=9,INDEX($GV:$GV,$JF876+9),"")</f>
      </c>
      <c r="HG876">
        <f>IF($JG876&gt;=10,INDEX($GV:$GV,$JF876+10),"")</f>
      </c>
      <c r="HH876">
        <f>IF($JG876&gt;=11,INDEX($GV:$GV,$JF876+11),"")</f>
      </c>
      <c r="HI876">
        <f>IF($JG876&gt;=12,INDEX($GV:$GV,$JF876+12),"")</f>
      </c>
      <c r="HJ876">
        <f>IF($JG876&gt;=13,INDEX($GV:$GV,$JF876+13),"")</f>
      </c>
      <c r="HK876">
        <f>IF($JG876&gt;=14,INDEX($GV:$GV,$JF876+14),"")</f>
      </c>
      <c r="HL876">
        <f>IF($JG876&gt;=15,INDEX($GV:$GV,$JF876+15),"")</f>
      </c>
      <c r="HM876">
        <f>IF($JG876&gt;=16,INDEX($GV:$GV,$JF876+16),"")</f>
      </c>
      <c r="HN876">
        <f>IF($JG876&gt;=17,INDEX($GV:$GV,$JF876+17),"")</f>
      </c>
      <c r="HO876">
        <f>IF($JG876&gt;=18,INDEX($GV:$GV,$JF876+18),"")</f>
      </c>
      <c r="HP876">
        <f>IF($JG876&gt;=19,INDEX($GV:$GV,$JF876+19),"")</f>
      </c>
      <c r="HQ876">
        <f>IF($JG876&gt;=20,INDEX($GV:$GV,$JF876+20),"")</f>
      </c>
      <c r="HR876">
        <f>IF($JG876&gt;=21,INDEX($GV:$GV,$JF876+21),"")</f>
      </c>
      <c r="HS876">
        <f>IF($JG876&gt;=22,INDEX($GV:$GV,$JF876+22),"")</f>
      </c>
      <c r="HT876">
        <f>IF($JG876&gt;=23,INDEX($GV:$GV,$JF876+23),"")</f>
      </c>
      <c r="HU876">
        <f>IF($JG876&gt;=24,INDEX($GV:$GV,$JF876+24),"")</f>
      </c>
      <c r="HV876">
        <f>IF($JG876&gt;=25,INDEX($GV:$GV,$JF876+25),"")</f>
      </c>
      <c r="HW876">
        <f>IF($JG876&gt;=26,INDEX($GV:$GV,$JF876+26),"")</f>
      </c>
      <c r="HX876">
        <f>IF($JG876&gt;=27,INDEX($GV:$GV,$JF876+27),"")</f>
      </c>
      <c r="HY876">
        <f>IF($JG876&gt;=28,INDEX($GV:$GV,$JF876+28),"")</f>
      </c>
      <c r="HZ876">
        <f>IF($JG876&gt;=29,INDEX($GV:$GV,$JF876+29),"")</f>
      </c>
      <c r="IA876">
        <f>IF($JG876&gt;=30,INDEX($GV:$GV,$JF876+30),"")</f>
      </c>
      <c r="IB876">
        <f>IF($JG876&gt;=31,INDEX($GV:$GV,$JF876+31),"")</f>
      </c>
      <c r="IC876">
        <f>IF($JG876&gt;=32,INDEX($GV:$GV,$JF876+32),"")</f>
      </c>
      <c r="ID876">
        <f>IF($JG876&gt;=33,INDEX($GV:$GV,$JF876+33),"")</f>
      </c>
      <c r="IE876">
        <f>IF($JG876&gt;=34,INDEX($GV:$GV,$JF876+34),"")</f>
      </c>
      <c r="IF876">
        <f>IF($JG876&gt;=35,INDEX($GV:$GV,$JF876+35),"")</f>
      </c>
      <c r="IG876">
        <f>IF($JG876&gt;=36,INDEX($GV:$GV,$JF876+36),"")</f>
      </c>
      <c r="IH876">
        <f>IF($JG876&gt;=37,INDEX($GV:$GV,$JF876+37),"")</f>
      </c>
      <c r="II876">
        <f>IF($JG876&gt;=38,INDEX($GV:$GV,$JF876+38),"")</f>
      </c>
      <c r="IJ876">
        <f>IF($JG876&gt;=39,INDEX($GV:$GV,$JF876+39),"")</f>
      </c>
      <c r="IK876">
        <f>IF($JG876&gt;=40,INDEX($GV:$GV,$JF876+40),"")</f>
      </c>
      <c r="IL876">
        <f>IF($JG876&gt;=41,INDEX($GV:$GV,$JF876+41),"")</f>
      </c>
      <c r="IM876">
        <f>IF($JG876&gt;=42,INDEX($GV:$GV,$JF876+42),"")</f>
      </c>
      <c r="IN876">
        <f>IF($JG876&gt;=43,INDEX($GV:$GV,$JF876+43),"")</f>
      </c>
      <c r="IO876">
        <f>IF($JG876&gt;=44,INDEX($GV:$GV,$JF876+44),"")</f>
      </c>
      <c r="IP876">
        <f>IF($JG876&gt;=45,INDEX($GV:$GV,$JF876+45),"")</f>
      </c>
      <c r="IQ876">
        <f>IF($JG876&gt;=46,INDEX($GV:$GV,$JF876+46),"")</f>
      </c>
      <c r="IR876">
        <f>IF($JG876&gt;=47,INDEX($GV:$GV,$JF876+47),"")</f>
      </c>
      <c r="IS876">
        <f>IF($JG876&gt;=48,INDEX($GV:$GV,$JF876+48),"")</f>
      </c>
      <c r="IT876">
        <f>IF($JG876&gt;=49,INDEX($GV:$GV,$JF876+49),"")</f>
      </c>
      <c r="IU876">
        <f>IF($JG876&gt;=50,INDEX($GV:$GV,$JF876+50),"")</f>
      </c>
      <c r="IV876">
        <f>IF($JG876&gt;=51,INDEX($GV:$GV,$JF876+51),"")</f>
      </c>
      <c r="IW876">
        <f>IF($JG876&gt;=52,INDEX($GV:$GV,$JF876+52),"")</f>
      </c>
      <c r="IX876">
        <f>IF($JG876&gt;=53,INDEX($GV:$GV,$JF876+53),"")</f>
      </c>
      <c r="IY876">
        <f>IF($JG876&gt;=54,INDEX($GV:$GV,$JF876+54),"")</f>
      </c>
      <c r="IZ876">
        <f>IF($JG876&gt;=55,INDEX($GV:$GV,$JF876+55),"")</f>
      </c>
      <c r="JA876">
        <f>IF($JG876&gt;=56,INDEX($GV:$GV,$JF876+56),"")</f>
      </c>
      <c r="JB876">
        <f>IF($JG876&gt;=57,INDEX($GV:$GV,$JF876+57),"")</f>
      </c>
      <c r="JC876">
        <f>IF($JG876&gt;=58,INDEX($GV:$GV,$JF876+58),"")</f>
      </c>
      <c r="JD876">
        <f>IF($JG876&gt;=59,INDEX($GV:$GV,$JF876+59),"")</f>
      </c>
      <c r="JE876">
        <f>IF($JG876&gt;=60,INDEX($GV:$GV,$JF876+60),"")</f>
      </c>
      <c r="JF876">
        <f>IFERROR(MATCH($GU876,$GV$2:$GV$322,0)+1,0)</f>
      </c>
      <c r="JG876">
        <f>IFERROR(INDEX($GW$2:$GW$322,MATCH($GU876,$GV$2:$GV$322,0)),0)</f>
      </c>
      <c r="JH876" t="s">
        <v>44</v>
      </c>
      <c r="JI876" t="s">
        <v>44</v>
      </c>
    </row>
    <row r="877" spans="1:269" x14ac:dyDescent="0.25">
      <c r="R877">
        <f>IF(OR($U877="",$Q877=""),"",IFERROR($U877/$Q877,0))</f>
      </c>
      <c r="S877">
        <f>IF($U877="","",
SUM($T877,$V877,$AA877,$W877,$Y877)*
(1-IF($AB877="",0,VALUE($AB877)/100)))</f>
      </c>
      <c r="T877">
        <f>IF($U877="","",$U877)</f>
      </c>
      <c r="V877">
        <f>IF($U877="","",
IF($O877="","",
IF(ISNUMBER(SEARCH("exempt",LOWER($O877))),0,
$U877*(VALUE(SUBSTITUTE($O877,"%",""))/100))))</f>
      </c>
      <c r="AC877">
        <f>IFERROR(IF(FIND(" - ",$K877)&gt;0,MID($K877,FIND(" - ",$K877)+3,LEN($K877)),""),"")</f>
      </c>
      <c r="AL877" t="s">
        <v>1936</v>
      </c>
      <c r="AT877">
        <f>IFERROR(LEFT($K877,FIND(" - ",$K877)-1),$K877)</f>
      </c>
      <c r="AW877">
        <f>IF($CL877&gt;=1,INDEX($AU:$AU,$CK877+1),"")</f>
      </c>
      <c r="AX877">
        <f>IF($CL877&gt;=2,INDEX($AU:$AU,$CK877+2),"")</f>
      </c>
      <c r="AY877">
        <f>IF($CL877&gt;=3,INDEX($AU:$AU,$CK877+3),"")</f>
      </c>
      <c r="AZ877">
        <f>IF($CL877&gt;=4,INDEX($AU:$AU,$CK877+4),"")</f>
      </c>
      <c r="BA877">
        <f>IF($CL877&gt;=5,INDEX($AU:$AU,$CK877+5),"")</f>
      </c>
      <c r="BB877">
        <f>IF($CL877&gt;=6,INDEX($AU:$AU,$CK877+6),"")</f>
      </c>
      <c r="BC877">
        <f>IF($CL877&gt;=7,INDEX($AU:$AU,$CK877+7),"")</f>
      </c>
      <c r="BD877">
        <f>IF($CL877&gt;=8,INDEX($AU:$AU,$CK877+8),"")</f>
      </c>
      <c r="BE877">
        <f>IF($CL877&gt;=9,INDEX($AU:$AU,$CK877+9),"")</f>
      </c>
      <c r="BF877">
        <f>IF($CL877&gt;=10,INDEX($AU:$AU,$CK877+10),"")</f>
      </c>
      <c r="BG877">
        <f>IF($CL877&gt;=11,INDEX($AU:$AU,$CK877+11),"")</f>
      </c>
      <c r="BH877">
        <f>IF($CL877&gt;=12,INDEX($AU:$AU,$CK877+12),"")</f>
      </c>
      <c r="BI877">
        <f>IF($CL877&gt;=13,INDEX($AU:$AU,$CK877+13),"")</f>
      </c>
      <c r="BJ877">
        <f>IF($CL877&gt;=14,INDEX($AU:$AU,$CK877+14),"")</f>
      </c>
      <c r="BK877">
        <f>IF($CL877&gt;=15,INDEX($AU:$AU,$CK877+15),"")</f>
      </c>
      <c r="BL877">
        <f>IF($CL877&gt;=16,INDEX($AU:$AU,$CK877+16),"")</f>
      </c>
      <c r="BM877">
        <f>IF($CL877&gt;=17,INDEX($AU:$AU,$CK877+17),"")</f>
      </c>
      <c r="BN877">
        <f>IF($CL877&gt;=18,INDEX($AU:$AU,$CK877+18),"")</f>
      </c>
      <c r="BO877">
        <f>IF($CL877&gt;=19,INDEX($AU:$AU,$CK877+19),"")</f>
      </c>
      <c r="BP877">
        <f>IF($CL877&gt;=20,INDEX($AU:$AU,$CK877+20),"")</f>
      </c>
      <c r="BQ877">
        <f>IF($CL877&gt;=21,INDEX($AU:$AU,$CK877+21),"")</f>
      </c>
      <c r="BR877">
        <f>IF($CL877&gt;=22,INDEX($AU:$AU,$CK877+22),"")</f>
      </c>
      <c r="BS877">
        <f>IF($CL877&gt;=23,INDEX($AU:$AU,$CK877+23),"")</f>
      </c>
      <c r="BT877">
        <f>IF($CL877&gt;=24,INDEX($AU:$AU,$CK877+24),"")</f>
      </c>
      <c r="BU877">
        <f>IF($CL877&gt;=25,INDEX($AU:$AU,$CK877+25),"")</f>
      </c>
      <c r="BV877">
        <f>IF($CL877&gt;=26,INDEX($AU:$AU,$CK877+26),"")</f>
      </c>
      <c r="BW877">
        <f>IF($CL877&gt;=27,INDEX($AU:$AU,$CK877+27),"")</f>
      </c>
      <c r="BX877">
        <f>IF($CL877&gt;=28,INDEX($AU:$AU,$CK877+28),"")</f>
      </c>
      <c r="BY877">
        <f>IF($CL877&gt;=29,INDEX($AU:$AU,$CK877+29),"")</f>
      </c>
      <c r="BZ877">
        <f>IF($CL877&gt;=30,INDEX($AU:$AU,$CK877+30),"")</f>
      </c>
      <c r="CA877">
        <f>IF($CL877&gt;=31,INDEX($AU:$AU,$CK877+31),"")</f>
      </c>
      <c r="CB877">
        <f>IF($CL877&gt;=32,INDEX($AU:$AU,$CK877+32),"")</f>
      </c>
      <c r="CC877">
        <f>IF($CL877&gt;=33,INDEX($AU:$AU,$CK877+33),"")</f>
      </c>
      <c r="CD877">
        <f>IF($CL877&gt;=34,INDEX($AU:$AU,$CK877+34),"")</f>
      </c>
      <c r="CE877">
        <f>IF($CL877&gt;=35,INDEX($AU:$AU,$CK877+35),"")</f>
      </c>
      <c r="CF877">
        <f>IF($CL877&gt;=36,INDEX($AU:$AU,$CK877+36),"")</f>
      </c>
      <c r="CG877">
        <f>IF($CL877&gt;=37,INDEX($AU:$AU,$CK877+37),"")</f>
      </c>
      <c r="CH877">
        <f>IF($CL877&gt;=38,INDEX($AU:$AU,$CK877+38),"")</f>
      </c>
      <c r="CI877">
        <f>IF($CL877&gt;=39,INDEX($AU:$AU,$CK877+39),"")</f>
      </c>
      <c r="CJ877">
        <f>IF($CL877&gt;=40,INDEX($AU:$AU,$CK877+40),"")</f>
      </c>
      <c r="CK877">
        <f>IFERROR(MATCH($AT877,$AU$2:$AU$133,0)+1,0)</f>
      </c>
      <c r="CL877">
        <f>IFERROR(INDEX($AV$2:$AV$133,MATCH($AT877,$AU$2:$AU$133,0)),0)</f>
      </c>
      <c r="CM877">
        <f>IFERROR(LEFT($L877,FIND(" - ",$L877)-1),$L877)</f>
      </c>
      <c r="CN877" t="s">
        <v>149</v>
      </c>
      <c r="CP877">
        <f>IF($DK877&gt;=1,INDEX($CN:$CN,$DJ877+1),"")</f>
      </c>
      <c r="CQ877">
        <f>IF($DK877&gt;=2,INDEX($CN:$CN,$DJ877+2),"")</f>
      </c>
      <c r="CR877">
        <f>IF($DK877&gt;=3,INDEX($CN:$CN,$DJ877+3),"")</f>
      </c>
      <c r="CS877">
        <f>IF($DK877&gt;=4,INDEX($CN:$CN,$DJ877+4),"")</f>
      </c>
      <c r="CT877">
        <f>IF($DK877&gt;=5,INDEX($CN:$CN,$DJ877+5),"")</f>
      </c>
      <c r="CU877">
        <f>IF($DK877&gt;=6,INDEX($CN:$CN,$DJ877+6),"")</f>
      </c>
      <c r="CV877">
        <f>IF($DK877&gt;=7,INDEX($CN:$CN,$DJ877+7),"")</f>
      </c>
      <c r="CW877">
        <f>IF($DK877&gt;=8,INDEX($CN:$CN,$DJ877+8),"")</f>
      </c>
      <c r="CX877">
        <f>IF($DK877&gt;=9,INDEX($CN:$CN,$DJ877+9),"")</f>
      </c>
      <c r="CY877">
        <f>IF($DK877&gt;=10,INDEX($CN:$CN,$DJ877+10),"")</f>
      </c>
      <c r="CZ877">
        <f>IF($DK877&gt;=11,INDEX($CN:$CN,$DJ877+11),"")</f>
      </c>
      <c r="DA877">
        <f>IF($DK877&gt;=12,INDEX($CN:$CN,$DJ877+12),"")</f>
      </c>
      <c r="DB877">
        <f>IF($DK877&gt;=13,INDEX($CN:$CN,$DJ877+13),"")</f>
      </c>
      <c r="DC877">
        <f>IF($DK877&gt;=14,INDEX($CN:$CN,$DJ877+14),"")</f>
      </c>
      <c r="DD877">
        <f>IF($DK877&gt;=15,INDEX($CN:$CN,$DJ877+15),"")</f>
      </c>
      <c r="DE877">
        <f>IF($DK877&gt;=16,INDEX($CN:$CN,$DJ877+16),"")</f>
      </c>
      <c r="DF877">
        <f>IF($DK877&gt;=17,INDEX($CN:$CN,$DJ877+17),"")</f>
      </c>
      <c r="DG877">
        <f>IF($DK877&gt;=18,INDEX($CN:$CN,$DJ877+18),"")</f>
      </c>
      <c r="DH877">
        <f>IF($DK877&gt;=19,INDEX($CN:$CN,$DJ877+19),"")</f>
      </c>
      <c r="DI877">
        <f>IF($DK877&gt;=20,INDEX($CN:$CN,$DJ877+20),"")</f>
      </c>
      <c r="DJ877">
        <f>IFERROR(MATCH($CM877,$CN$2:$CN$1089,0)+1,0)</f>
      </c>
      <c r="DK877">
        <f>IFERROR(INDEX($CO$2:$CO$1089,MATCH($CM877,$CN$2:$CN$1089,0)),0)</f>
      </c>
      <c r="DL877">
        <f>IFERROR(INDEX($AS:$AS,MATCH($O877,$AR:$AR,0))&amp;"","")</f>
      </c>
      <c r="DP877">
        <f>IF($GS877&gt;=1,INDEX($DM:$DM,$GR877+1),"")</f>
      </c>
      <c r="DQ877">
        <f>IF($GS877&gt;=2,INDEX($DM:$DM,$GR877+2),"")</f>
      </c>
      <c r="DR877">
        <f>IF($GS877&gt;=3,INDEX($DM:$DM,$GR877+3),"")</f>
      </c>
      <c r="DS877">
        <f>IF($GS877&gt;=4,INDEX($DM:$DM,$GR877+4),"")</f>
      </c>
      <c r="DT877">
        <f>IF($GS877&gt;=5,INDEX($DM:$DM,$GR877+5),"")</f>
      </c>
      <c r="DU877">
        <f>IF($GS877&gt;=6,INDEX($DM:$DM,$GR877+6),"")</f>
      </c>
      <c r="DV877">
        <f>IF($GS877&gt;=7,INDEX($DM:$DM,$GR877+7),"")</f>
      </c>
      <c r="DW877">
        <f>IF($GS877&gt;=8,INDEX($DM:$DM,$GR877+8),"")</f>
      </c>
      <c r="DX877">
        <f>IF($GS877&gt;=9,INDEX($DM:$DM,$GR877+9),"")</f>
      </c>
      <c r="DY877">
        <f>IF($GS877&gt;=10,INDEX($DM:$DM,$GR877+10),"")</f>
      </c>
      <c r="DZ877">
        <f>IF($GS877&gt;=11,INDEX($DM:$DM,$GR877+11),"")</f>
      </c>
      <c r="EA877">
        <f>IF($GS877&gt;=12,INDEX($DM:$DM,$GR877+12),"")</f>
      </c>
      <c r="EB877">
        <f>IF($GS877&gt;=13,INDEX($DM:$DM,$GR877+13),"")</f>
      </c>
      <c r="EC877">
        <f>IF($GS877&gt;=14,INDEX($DM:$DM,$GR877+14),"")</f>
      </c>
      <c r="ED877">
        <f>IF($GS877&gt;=15,INDEX($DM:$DM,$GR877+15),"")</f>
      </c>
      <c r="EE877">
        <f>IF($GS877&gt;=16,INDEX($DM:$DM,$GR877+16),"")</f>
      </c>
      <c r="EF877">
        <f>IF($GS877&gt;=17,INDEX($DM:$DM,$GR877+17),"")</f>
      </c>
      <c r="EG877">
        <f>IF($GS877&gt;=18,INDEX($DM:$DM,$GR877+18),"")</f>
      </c>
      <c r="EH877">
        <f>IF($GS877&gt;=19,INDEX($DM:$DM,$GR877+19),"")</f>
      </c>
      <c r="EI877">
        <f>IF($GS877&gt;=20,INDEX($DM:$DM,$GR877+20),"")</f>
      </c>
      <c r="EJ877">
        <f>IF($GS877&gt;=21,INDEX($DM:$DM,$GR877+21),"")</f>
      </c>
      <c r="EK877">
        <f>IF($GS877&gt;=22,INDEX($DM:$DM,$GR877+22),"")</f>
      </c>
      <c r="EL877">
        <f>IF($GS877&gt;=23,INDEX($DM:$DM,$GR877+23),"")</f>
      </c>
      <c r="EM877">
        <f>IF($GS877&gt;=24,INDEX($DM:$DM,$GR877+24),"")</f>
      </c>
      <c r="EN877">
        <f>IF($GS877&gt;=25,INDEX($DM:$DM,$GR877+25),"")</f>
      </c>
      <c r="EO877">
        <f>IF($GS877&gt;=26,INDEX($DM:$DM,$GR877+26),"")</f>
      </c>
      <c r="EP877">
        <f>IF($GS877&gt;=27,INDEX($DM:$DM,$GR877+27),"")</f>
      </c>
      <c r="EQ877">
        <f>IF($GS877&gt;=28,INDEX($DM:$DM,$GR877+28),"")</f>
      </c>
      <c r="ER877">
        <f>IF($GS877&gt;=29,INDEX($DM:$DM,$GR877+29),"")</f>
      </c>
      <c r="ES877">
        <f>IF($GS877&gt;=30,INDEX($DM:$DM,$GR877+30),"")</f>
      </c>
      <c r="ET877">
        <f>IF($GS877&gt;=31,INDEX($DM:$DM,$GR877+31),"")</f>
      </c>
      <c r="EU877">
        <f>IF($GS877&gt;=32,INDEX($DM:$DM,$GR877+32),"")</f>
      </c>
      <c r="EV877">
        <f>IF($GS877&gt;=33,INDEX($DM:$DM,$GR877+33),"")</f>
      </c>
      <c r="EW877">
        <f>IF($GS877&gt;=34,INDEX($DM:$DM,$GR877+34),"")</f>
      </c>
      <c r="EX877">
        <f>IF($GS877&gt;=35,INDEX($DM:$DM,$GR877+35),"")</f>
      </c>
      <c r="EY877">
        <f>IF($GS877&gt;=36,INDEX($DM:$DM,$GR877+36),"")</f>
      </c>
      <c r="EZ877">
        <f>IF($GS877&gt;=37,INDEX($DM:$DM,$GR877+37),"")</f>
      </c>
      <c r="FA877">
        <f>IF($GS877&gt;=38,INDEX($DM:$DM,$GR877+38),"")</f>
      </c>
      <c r="FB877">
        <f>IF($GS877&gt;=39,INDEX($DM:$DM,$GR877+39),"")</f>
      </c>
      <c r="FC877">
        <f>IF($GS877&gt;=40,INDEX($DM:$DM,$GR877+40),"")</f>
      </c>
      <c r="FD877">
        <f>IF($GS877&gt;=1,INDEX($DN:$DN,$GR877+1),"")</f>
      </c>
      <c r="FE877">
        <f>IF($GS877&gt;=2,INDEX($DN:$DN,$GR877+2),"")</f>
      </c>
      <c r="FF877">
        <f>IF($GS877&gt;=3,INDEX($DN:$DN,$GR877+3),"")</f>
      </c>
      <c r="FG877">
        <f>IF($GS877&gt;=4,INDEX($DN:$DN,$GR877+4),"")</f>
      </c>
      <c r="FH877">
        <f>IF($GS877&gt;=5,INDEX($DN:$DN,$GR877+5),"")</f>
      </c>
      <c r="FI877">
        <f>IF($GS877&gt;=6,INDEX($DN:$DN,$GR877+6),"")</f>
      </c>
      <c r="FJ877">
        <f>IF($GS877&gt;=7,INDEX($DN:$DN,$GR877+7),"")</f>
      </c>
      <c r="FK877">
        <f>IF($GS877&gt;=8,INDEX($DN:$DN,$GR877+8),"")</f>
      </c>
      <c r="FL877">
        <f>IF($GS877&gt;=9,INDEX($DN:$DN,$GR877+9),"")</f>
      </c>
      <c r="FM877">
        <f>IF($GS877&gt;=10,INDEX($DN:$DN,$GR877+10),"")</f>
      </c>
      <c r="FN877">
        <f>IF($GS877&gt;=11,INDEX($DN:$DN,$GR877+11),"")</f>
      </c>
      <c r="FO877">
        <f>IF($GS877&gt;=12,INDEX($DN:$DN,$GR877+12),"")</f>
      </c>
      <c r="FP877">
        <f>IF($GS877&gt;=13,INDEX($DN:$DN,$GR877+13),"")</f>
      </c>
      <c r="FQ877">
        <f>IF($GS877&gt;=14,INDEX($DN:$DN,$GR877+14),"")</f>
      </c>
      <c r="FR877">
        <f>IF($GS877&gt;=15,INDEX($DN:$DN,$GR877+15),"")</f>
      </c>
      <c r="FS877">
        <f>IF($GS877&gt;=16,INDEX($DN:$DN,$GR877+16),"")</f>
      </c>
      <c r="FT877">
        <f>IF($GS877&gt;=17,INDEX($DN:$DN,$GR877+17),"")</f>
      </c>
      <c r="FU877">
        <f>IF($GS877&gt;=18,INDEX($DN:$DN,$GR877+18),"")</f>
      </c>
      <c r="FV877">
        <f>IF($GS877&gt;=19,INDEX($DN:$DN,$GR877+19),"")</f>
      </c>
      <c r="FW877">
        <f>IF($GS877&gt;=20,INDEX($DN:$DN,$GR877+20),"")</f>
      </c>
      <c r="FX877">
        <f>IF($GS877&gt;=21,INDEX($DN:$DN,$GR877+21),"")</f>
      </c>
      <c r="FY877">
        <f>IF($GS877&gt;=22,INDEX($DN:$DN,$GR877+22),"")</f>
      </c>
      <c r="FZ877">
        <f>IF($GS877&gt;=23,INDEX($DN:$DN,$GR877+23),"")</f>
      </c>
      <c r="GA877">
        <f>IF($GS877&gt;=24,INDEX($DN:$DN,$GR877+24),"")</f>
      </c>
      <c r="GB877">
        <f>IF($GS877&gt;=25,INDEX($DN:$DN,$GR877+25),"")</f>
      </c>
      <c r="GC877">
        <f>IF($GS877&gt;=26,INDEX($DN:$DN,$GR877+26),"")</f>
      </c>
      <c r="GD877">
        <f>IF($GS877&gt;=27,INDEX($DN:$DN,$GR877+27),"")</f>
      </c>
      <c r="GE877">
        <f>IF($GS877&gt;=28,INDEX($DN:$DN,$GR877+28),"")</f>
      </c>
      <c r="GF877">
        <f>IF($GS877&gt;=29,INDEX($DN:$DN,$GR877+29),"")</f>
      </c>
      <c r="GG877">
        <f>IF($GS877&gt;=30,INDEX($DN:$DN,$GR877+30),"")</f>
      </c>
      <c r="GH877">
        <f>IF($GS877&gt;=31,INDEX($DN:$DN,$GR877+31),"")</f>
      </c>
      <c r="GI877">
        <f>IF($GS877&gt;=32,INDEX($DN:$DN,$GR877+32),"")</f>
      </c>
      <c r="GJ877">
        <f>IF($GS877&gt;=33,INDEX($DN:$DN,$GR877+33),"")</f>
      </c>
      <c r="GK877">
        <f>IF($GS877&gt;=34,INDEX($DN:$DN,$GR877+34),"")</f>
      </c>
      <c r="GL877">
        <f>IF($GS877&gt;=35,INDEX($DN:$DN,$GR877+35),"")</f>
      </c>
      <c r="GM877">
        <f>IF($GS877&gt;=36,INDEX($DN:$DN,$GR877+36),"")</f>
      </c>
      <c r="GN877">
        <f>IF($GS877&gt;=37,INDEX($DN:$DN,$GR877+37),"")</f>
      </c>
      <c r="GO877">
        <f>IF($GS877&gt;=38,INDEX($DN:$DN,$GR877+38),"")</f>
      </c>
      <c r="GP877">
        <f>IF($GS877&gt;=39,INDEX($DN:$DN,$GR877+39),"")</f>
      </c>
      <c r="GQ877">
        <f>IF($GS877&gt;=40,INDEX($DN:$DN,$GR877+40),"")</f>
      </c>
      <c r="GR877">
        <f>IFERROR(MATCH($DL877,$DM$2:$DM$148,0)+1,0)</f>
      </c>
      <c r="GS877">
        <f>IFERROR(INDEX($DO$2:$DO$148,MATCH($DL877,$DM$2:$DM$148,0)),0)</f>
      </c>
      <c r="GT877">
        <f>IFERROR(MATCH($Z877,$DP$877:$FC$877,0),0)</f>
      </c>
      <c r="GU877">
        <f>IF($GT877&gt;0,INDEX($FD$877:$GQ$877,$GT877),"")</f>
      </c>
      <c r="GX877">
        <f>IF($JG877&gt;=1,INDEX($GV:$GV,$JF877+1),"")</f>
      </c>
      <c r="GY877">
        <f>IF($JG877&gt;=2,INDEX($GV:$GV,$JF877+2),"")</f>
      </c>
      <c r="GZ877">
        <f>IF($JG877&gt;=3,INDEX($GV:$GV,$JF877+3),"")</f>
      </c>
      <c r="HA877">
        <f>IF($JG877&gt;=4,INDEX($GV:$GV,$JF877+4),"")</f>
      </c>
      <c r="HB877">
        <f>IF($JG877&gt;=5,INDEX($GV:$GV,$JF877+5),"")</f>
      </c>
      <c r="HC877">
        <f>IF($JG877&gt;=6,INDEX($GV:$GV,$JF877+6),"")</f>
      </c>
      <c r="HD877">
        <f>IF($JG877&gt;=7,INDEX($GV:$GV,$JF877+7),"")</f>
      </c>
      <c r="HE877">
        <f>IF($JG877&gt;=8,INDEX($GV:$GV,$JF877+8),"")</f>
      </c>
      <c r="HF877">
        <f>IF($JG877&gt;=9,INDEX($GV:$GV,$JF877+9),"")</f>
      </c>
      <c r="HG877">
        <f>IF($JG877&gt;=10,INDEX($GV:$GV,$JF877+10),"")</f>
      </c>
      <c r="HH877">
        <f>IF($JG877&gt;=11,INDEX($GV:$GV,$JF877+11),"")</f>
      </c>
      <c r="HI877">
        <f>IF($JG877&gt;=12,INDEX($GV:$GV,$JF877+12),"")</f>
      </c>
      <c r="HJ877">
        <f>IF($JG877&gt;=13,INDEX($GV:$GV,$JF877+13),"")</f>
      </c>
      <c r="HK877">
        <f>IF($JG877&gt;=14,INDEX($GV:$GV,$JF877+14),"")</f>
      </c>
      <c r="HL877">
        <f>IF($JG877&gt;=15,INDEX($GV:$GV,$JF877+15),"")</f>
      </c>
      <c r="HM877">
        <f>IF($JG877&gt;=16,INDEX($GV:$GV,$JF877+16),"")</f>
      </c>
      <c r="HN877">
        <f>IF($JG877&gt;=17,INDEX($GV:$GV,$JF877+17),"")</f>
      </c>
      <c r="HO877">
        <f>IF($JG877&gt;=18,INDEX($GV:$GV,$JF877+18),"")</f>
      </c>
      <c r="HP877">
        <f>IF($JG877&gt;=19,INDEX($GV:$GV,$JF877+19),"")</f>
      </c>
      <c r="HQ877">
        <f>IF($JG877&gt;=20,INDEX($GV:$GV,$JF877+20),"")</f>
      </c>
      <c r="HR877">
        <f>IF($JG877&gt;=21,INDEX($GV:$GV,$JF877+21),"")</f>
      </c>
      <c r="HS877">
        <f>IF($JG877&gt;=22,INDEX($GV:$GV,$JF877+22),"")</f>
      </c>
      <c r="HT877">
        <f>IF($JG877&gt;=23,INDEX($GV:$GV,$JF877+23),"")</f>
      </c>
      <c r="HU877">
        <f>IF($JG877&gt;=24,INDEX($GV:$GV,$JF877+24),"")</f>
      </c>
      <c r="HV877">
        <f>IF($JG877&gt;=25,INDEX($GV:$GV,$JF877+25),"")</f>
      </c>
      <c r="HW877">
        <f>IF($JG877&gt;=26,INDEX($GV:$GV,$JF877+26),"")</f>
      </c>
      <c r="HX877">
        <f>IF($JG877&gt;=27,INDEX($GV:$GV,$JF877+27),"")</f>
      </c>
      <c r="HY877">
        <f>IF($JG877&gt;=28,INDEX($GV:$GV,$JF877+28),"")</f>
      </c>
      <c r="HZ877">
        <f>IF($JG877&gt;=29,INDEX($GV:$GV,$JF877+29),"")</f>
      </c>
      <c r="IA877">
        <f>IF($JG877&gt;=30,INDEX($GV:$GV,$JF877+30),"")</f>
      </c>
      <c r="IB877">
        <f>IF($JG877&gt;=31,INDEX($GV:$GV,$JF877+31),"")</f>
      </c>
      <c r="IC877">
        <f>IF($JG877&gt;=32,INDEX($GV:$GV,$JF877+32),"")</f>
      </c>
      <c r="ID877">
        <f>IF($JG877&gt;=33,INDEX($GV:$GV,$JF877+33),"")</f>
      </c>
      <c r="IE877">
        <f>IF($JG877&gt;=34,INDEX($GV:$GV,$JF877+34),"")</f>
      </c>
      <c r="IF877">
        <f>IF($JG877&gt;=35,INDEX($GV:$GV,$JF877+35),"")</f>
      </c>
      <c r="IG877">
        <f>IF($JG877&gt;=36,INDEX($GV:$GV,$JF877+36),"")</f>
      </c>
      <c r="IH877">
        <f>IF($JG877&gt;=37,INDEX($GV:$GV,$JF877+37),"")</f>
      </c>
      <c r="II877">
        <f>IF($JG877&gt;=38,INDEX($GV:$GV,$JF877+38),"")</f>
      </c>
      <c r="IJ877">
        <f>IF($JG877&gt;=39,INDEX($GV:$GV,$JF877+39),"")</f>
      </c>
      <c r="IK877">
        <f>IF($JG877&gt;=40,INDEX($GV:$GV,$JF877+40),"")</f>
      </c>
      <c r="IL877">
        <f>IF($JG877&gt;=41,INDEX($GV:$GV,$JF877+41),"")</f>
      </c>
      <c r="IM877">
        <f>IF($JG877&gt;=42,INDEX($GV:$GV,$JF877+42),"")</f>
      </c>
      <c r="IN877">
        <f>IF($JG877&gt;=43,INDEX($GV:$GV,$JF877+43),"")</f>
      </c>
      <c r="IO877">
        <f>IF($JG877&gt;=44,INDEX($GV:$GV,$JF877+44),"")</f>
      </c>
      <c r="IP877">
        <f>IF($JG877&gt;=45,INDEX($GV:$GV,$JF877+45),"")</f>
      </c>
      <c r="IQ877">
        <f>IF($JG877&gt;=46,INDEX($GV:$GV,$JF877+46),"")</f>
      </c>
      <c r="IR877">
        <f>IF($JG877&gt;=47,INDEX($GV:$GV,$JF877+47),"")</f>
      </c>
      <c r="IS877">
        <f>IF($JG877&gt;=48,INDEX($GV:$GV,$JF877+48),"")</f>
      </c>
      <c r="IT877">
        <f>IF($JG877&gt;=49,INDEX($GV:$GV,$JF877+49),"")</f>
      </c>
      <c r="IU877">
        <f>IF($JG877&gt;=50,INDEX($GV:$GV,$JF877+50),"")</f>
      </c>
      <c r="IV877">
        <f>IF($JG877&gt;=51,INDEX($GV:$GV,$JF877+51),"")</f>
      </c>
      <c r="IW877">
        <f>IF($JG877&gt;=52,INDEX($GV:$GV,$JF877+52),"")</f>
      </c>
      <c r="IX877">
        <f>IF($JG877&gt;=53,INDEX($GV:$GV,$JF877+53),"")</f>
      </c>
      <c r="IY877">
        <f>IF($JG877&gt;=54,INDEX($GV:$GV,$JF877+54),"")</f>
      </c>
      <c r="IZ877">
        <f>IF($JG877&gt;=55,INDEX($GV:$GV,$JF877+55),"")</f>
      </c>
      <c r="JA877">
        <f>IF($JG877&gt;=56,INDEX($GV:$GV,$JF877+56),"")</f>
      </c>
      <c r="JB877">
        <f>IF($JG877&gt;=57,INDEX($GV:$GV,$JF877+57),"")</f>
      </c>
      <c r="JC877">
        <f>IF($JG877&gt;=58,INDEX($GV:$GV,$JF877+58),"")</f>
      </c>
      <c r="JD877">
        <f>IF($JG877&gt;=59,INDEX($GV:$GV,$JF877+59),"")</f>
      </c>
      <c r="JE877">
        <f>IF($JG877&gt;=60,INDEX($GV:$GV,$JF877+60),"")</f>
      </c>
      <c r="JF877">
        <f>IFERROR(MATCH($GU877,$GV$2:$GV$322,0)+1,0)</f>
      </c>
      <c r="JG877">
        <f>IFERROR(INDEX($GW$2:$GW$322,MATCH($GU877,$GV$2:$GV$322,0)),0)</f>
      </c>
      <c r="JH877" t="s">
        <v>44</v>
      </c>
      <c r="JI877" t="s">
        <v>44</v>
      </c>
    </row>
    <row r="878" spans="1:269" x14ac:dyDescent="0.25">
      <c r="R878">
        <f>IF(OR($U878="",$Q878=""),"",IFERROR($U878/$Q878,0))</f>
      </c>
      <c r="S878">
        <f>IF($U878="","",
SUM($T878,$V878,$AA878,$W878,$Y878)*
(1-IF($AB878="",0,VALUE($AB878)/100)))</f>
      </c>
      <c r="T878">
        <f>IF($U878="","",$U878)</f>
      </c>
      <c r="V878">
        <f>IF($U878="","",
IF($O878="","",
IF(ISNUMBER(SEARCH("exempt",LOWER($O878))),0,
$U878*(VALUE(SUBSTITUTE($O878,"%",""))/100))))</f>
      </c>
      <c r="AC878">
        <f>IFERROR(IF(FIND(" - ",$K878)&gt;0,MID($K878,FIND(" - ",$K878)+3,LEN($K878)),""),"")</f>
      </c>
      <c r="AL878" t="s">
        <v>1937</v>
      </c>
      <c r="AT878">
        <f>IFERROR(LEFT($K878,FIND(" - ",$K878)-1),$K878)</f>
      </c>
      <c r="AW878">
        <f>IF($CL878&gt;=1,INDEX($AU:$AU,$CK878+1),"")</f>
      </c>
      <c r="AX878">
        <f>IF($CL878&gt;=2,INDEX($AU:$AU,$CK878+2),"")</f>
      </c>
      <c r="AY878">
        <f>IF($CL878&gt;=3,INDEX($AU:$AU,$CK878+3),"")</f>
      </c>
      <c r="AZ878">
        <f>IF($CL878&gt;=4,INDEX($AU:$AU,$CK878+4),"")</f>
      </c>
      <c r="BA878">
        <f>IF($CL878&gt;=5,INDEX($AU:$AU,$CK878+5),"")</f>
      </c>
      <c r="BB878">
        <f>IF($CL878&gt;=6,INDEX($AU:$AU,$CK878+6),"")</f>
      </c>
      <c r="BC878">
        <f>IF($CL878&gt;=7,INDEX($AU:$AU,$CK878+7),"")</f>
      </c>
      <c r="BD878">
        <f>IF($CL878&gt;=8,INDEX($AU:$AU,$CK878+8),"")</f>
      </c>
      <c r="BE878">
        <f>IF($CL878&gt;=9,INDEX($AU:$AU,$CK878+9),"")</f>
      </c>
      <c r="BF878">
        <f>IF($CL878&gt;=10,INDEX($AU:$AU,$CK878+10),"")</f>
      </c>
      <c r="BG878">
        <f>IF($CL878&gt;=11,INDEX($AU:$AU,$CK878+11),"")</f>
      </c>
      <c r="BH878">
        <f>IF($CL878&gt;=12,INDEX($AU:$AU,$CK878+12),"")</f>
      </c>
      <c r="BI878">
        <f>IF($CL878&gt;=13,INDEX($AU:$AU,$CK878+13),"")</f>
      </c>
      <c r="BJ878">
        <f>IF($CL878&gt;=14,INDEX($AU:$AU,$CK878+14),"")</f>
      </c>
      <c r="BK878">
        <f>IF($CL878&gt;=15,INDEX($AU:$AU,$CK878+15),"")</f>
      </c>
      <c r="BL878">
        <f>IF($CL878&gt;=16,INDEX($AU:$AU,$CK878+16),"")</f>
      </c>
      <c r="BM878">
        <f>IF($CL878&gt;=17,INDEX($AU:$AU,$CK878+17),"")</f>
      </c>
      <c r="BN878">
        <f>IF($CL878&gt;=18,INDEX($AU:$AU,$CK878+18),"")</f>
      </c>
      <c r="BO878">
        <f>IF($CL878&gt;=19,INDEX($AU:$AU,$CK878+19),"")</f>
      </c>
      <c r="BP878">
        <f>IF($CL878&gt;=20,INDEX($AU:$AU,$CK878+20),"")</f>
      </c>
      <c r="BQ878">
        <f>IF($CL878&gt;=21,INDEX($AU:$AU,$CK878+21),"")</f>
      </c>
      <c r="BR878">
        <f>IF($CL878&gt;=22,INDEX($AU:$AU,$CK878+22),"")</f>
      </c>
      <c r="BS878">
        <f>IF($CL878&gt;=23,INDEX($AU:$AU,$CK878+23),"")</f>
      </c>
      <c r="BT878">
        <f>IF($CL878&gt;=24,INDEX($AU:$AU,$CK878+24),"")</f>
      </c>
      <c r="BU878">
        <f>IF($CL878&gt;=25,INDEX($AU:$AU,$CK878+25),"")</f>
      </c>
      <c r="BV878">
        <f>IF($CL878&gt;=26,INDEX($AU:$AU,$CK878+26),"")</f>
      </c>
      <c r="BW878">
        <f>IF($CL878&gt;=27,INDEX($AU:$AU,$CK878+27),"")</f>
      </c>
      <c r="BX878">
        <f>IF($CL878&gt;=28,INDEX($AU:$AU,$CK878+28),"")</f>
      </c>
      <c r="BY878">
        <f>IF($CL878&gt;=29,INDEX($AU:$AU,$CK878+29),"")</f>
      </c>
      <c r="BZ878">
        <f>IF($CL878&gt;=30,INDEX($AU:$AU,$CK878+30),"")</f>
      </c>
      <c r="CA878">
        <f>IF($CL878&gt;=31,INDEX($AU:$AU,$CK878+31),"")</f>
      </c>
      <c r="CB878">
        <f>IF($CL878&gt;=32,INDEX($AU:$AU,$CK878+32),"")</f>
      </c>
      <c r="CC878">
        <f>IF($CL878&gt;=33,INDEX($AU:$AU,$CK878+33),"")</f>
      </c>
      <c r="CD878">
        <f>IF($CL878&gt;=34,INDEX($AU:$AU,$CK878+34),"")</f>
      </c>
      <c r="CE878">
        <f>IF($CL878&gt;=35,INDEX($AU:$AU,$CK878+35),"")</f>
      </c>
      <c r="CF878">
        <f>IF($CL878&gt;=36,INDEX($AU:$AU,$CK878+36),"")</f>
      </c>
      <c r="CG878">
        <f>IF($CL878&gt;=37,INDEX($AU:$AU,$CK878+37),"")</f>
      </c>
      <c r="CH878">
        <f>IF($CL878&gt;=38,INDEX($AU:$AU,$CK878+38),"")</f>
      </c>
      <c r="CI878">
        <f>IF($CL878&gt;=39,INDEX($AU:$AU,$CK878+39),"")</f>
      </c>
      <c r="CJ878">
        <f>IF($CL878&gt;=40,INDEX($AU:$AU,$CK878+40),"")</f>
      </c>
      <c r="CK878">
        <f>IFERROR(MATCH($AT878,$AU$2:$AU$133,0)+1,0)</f>
      </c>
      <c r="CL878">
        <f>IFERROR(INDEX($AV$2:$AV$133,MATCH($AT878,$AU$2:$AU$133,0)),0)</f>
      </c>
      <c r="CM878">
        <f>IFERROR(LEFT($L878,FIND(" - ",$L878)-1),$L878)</f>
      </c>
      <c r="CN878" t="s">
        <v>1938</v>
      </c>
      <c r="CO878">
        <v>1</v>
      </c>
      <c r="CP878">
        <f>IF($DK878&gt;=1,INDEX($CN:$CN,$DJ878+1),"")</f>
      </c>
      <c r="CQ878">
        <f>IF($DK878&gt;=2,INDEX($CN:$CN,$DJ878+2),"")</f>
      </c>
      <c r="CR878">
        <f>IF($DK878&gt;=3,INDEX($CN:$CN,$DJ878+3),"")</f>
      </c>
      <c r="CS878">
        <f>IF($DK878&gt;=4,INDEX($CN:$CN,$DJ878+4),"")</f>
      </c>
      <c r="CT878">
        <f>IF($DK878&gt;=5,INDEX($CN:$CN,$DJ878+5),"")</f>
      </c>
      <c r="CU878">
        <f>IF($DK878&gt;=6,INDEX($CN:$CN,$DJ878+6),"")</f>
      </c>
      <c r="CV878">
        <f>IF($DK878&gt;=7,INDEX($CN:$CN,$DJ878+7),"")</f>
      </c>
      <c r="CW878">
        <f>IF($DK878&gt;=8,INDEX($CN:$CN,$DJ878+8),"")</f>
      </c>
      <c r="CX878">
        <f>IF($DK878&gt;=9,INDEX($CN:$CN,$DJ878+9),"")</f>
      </c>
      <c r="CY878">
        <f>IF($DK878&gt;=10,INDEX($CN:$CN,$DJ878+10),"")</f>
      </c>
      <c r="CZ878">
        <f>IF($DK878&gt;=11,INDEX($CN:$CN,$DJ878+11),"")</f>
      </c>
      <c r="DA878">
        <f>IF($DK878&gt;=12,INDEX($CN:$CN,$DJ878+12),"")</f>
      </c>
      <c r="DB878">
        <f>IF($DK878&gt;=13,INDEX($CN:$CN,$DJ878+13),"")</f>
      </c>
      <c r="DC878">
        <f>IF($DK878&gt;=14,INDEX($CN:$CN,$DJ878+14),"")</f>
      </c>
      <c r="DD878">
        <f>IF($DK878&gt;=15,INDEX($CN:$CN,$DJ878+15),"")</f>
      </c>
      <c r="DE878">
        <f>IF($DK878&gt;=16,INDEX($CN:$CN,$DJ878+16),"")</f>
      </c>
      <c r="DF878">
        <f>IF($DK878&gt;=17,INDEX($CN:$CN,$DJ878+17),"")</f>
      </c>
      <c r="DG878">
        <f>IF($DK878&gt;=18,INDEX($CN:$CN,$DJ878+18),"")</f>
      </c>
      <c r="DH878">
        <f>IF($DK878&gt;=19,INDEX($CN:$CN,$DJ878+19),"")</f>
      </c>
      <c r="DI878">
        <f>IF($DK878&gt;=20,INDEX($CN:$CN,$DJ878+20),"")</f>
      </c>
      <c r="DJ878">
        <f>IFERROR(MATCH($CM878,$CN$2:$CN$1089,0)+1,0)</f>
      </c>
      <c r="DK878">
        <f>IFERROR(INDEX($CO$2:$CO$1089,MATCH($CM878,$CN$2:$CN$1089,0)),0)</f>
      </c>
      <c r="DL878">
        <f>IFERROR(INDEX($AS:$AS,MATCH($O878,$AR:$AR,0))&amp;"","")</f>
      </c>
      <c r="DP878">
        <f>IF($GS878&gt;=1,INDEX($DM:$DM,$GR878+1),"")</f>
      </c>
      <c r="DQ878">
        <f>IF($GS878&gt;=2,INDEX($DM:$DM,$GR878+2),"")</f>
      </c>
      <c r="DR878">
        <f>IF($GS878&gt;=3,INDEX($DM:$DM,$GR878+3),"")</f>
      </c>
      <c r="DS878">
        <f>IF($GS878&gt;=4,INDEX($DM:$DM,$GR878+4),"")</f>
      </c>
      <c r="DT878">
        <f>IF($GS878&gt;=5,INDEX($DM:$DM,$GR878+5),"")</f>
      </c>
      <c r="DU878">
        <f>IF($GS878&gt;=6,INDEX($DM:$DM,$GR878+6),"")</f>
      </c>
      <c r="DV878">
        <f>IF($GS878&gt;=7,INDEX($DM:$DM,$GR878+7),"")</f>
      </c>
      <c r="DW878">
        <f>IF($GS878&gt;=8,INDEX($DM:$DM,$GR878+8),"")</f>
      </c>
      <c r="DX878">
        <f>IF($GS878&gt;=9,INDEX($DM:$DM,$GR878+9),"")</f>
      </c>
      <c r="DY878">
        <f>IF($GS878&gt;=10,INDEX($DM:$DM,$GR878+10),"")</f>
      </c>
      <c r="DZ878">
        <f>IF($GS878&gt;=11,INDEX($DM:$DM,$GR878+11),"")</f>
      </c>
      <c r="EA878">
        <f>IF($GS878&gt;=12,INDEX($DM:$DM,$GR878+12),"")</f>
      </c>
      <c r="EB878">
        <f>IF($GS878&gt;=13,INDEX($DM:$DM,$GR878+13),"")</f>
      </c>
      <c r="EC878">
        <f>IF($GS878&gt;=14,INDEX($DM:$DM,$GR878+14),"")</f>
      </c>
      <c r="ED878">
        <f>IF($GS878&gt;=15,INDEX($DM:$DM,$GR878+15),"")</f>
      </c>
      <c r="EE878">
        <f>IF($GS878&gt;=16,INDEX($DM:$DM,$GR878+16),"")</f>
      </c>
      <c r="EF878">
        <f>IF($GS878&gt;=17,INDEX($DM:$DM,$GR878+17),"")</f>
      </c>
      <c r="EG878">
        <f>IF($GS878&gt;=18,INDEX($DM:$DM,$GR878+18),"")</f>
      </c>
      <c r="EH878">
        <f>IF($GS878&gt;=19,INDEX($DM:$DM,$GR878+19),"")</f>
      </c>
      <c r="EI878">
        <f>IF($GS878&gt;=20,INDEX($DM:$DM,$GR878+20),"")</f>
      </c>
      <c r="EJ878">
        <f>IF($GS878&gt;=21,INDEX($DM:$DM,$GR878+21),"")</f>
      </c>
      <c r="EK878">
        <f>IF($GS878&gt;=22,INDEX($DM:$DM,$GR878+22),"")</f>
      </c>
      <c r="EL878">
        <f>IF($GS878&gt;=23,INDEX($DM:$DM,$GR878+23),"")</f>
      </c>
      <c r="EM878">
        <f>IF($GS878&gt;=24,INDEX($DM:$DM,$GR878+24),"")</f>
      </c>
      <c r="EN878">
        <f>IF($GS878&gt;=25,INDEX($DM:$DM,$GR878+25),"")</f>
      </c>
      <c r="EO878">
        <f>IF($GS878&gt;=26,INDEX($DM:$DM,$GR878+26),"")</f>
      </c>
      <c r="EP878">
        <f>IF($GS878&gt;=27,INDEX($DM:$DM,$GR878+27),"")</f>
      </c>
      <c r="EQ878">
        <f>IF($GS878&gt;=28,INDEX($DM:$DM,$GR878+28),"")</f>
      </c>
      <c r="ER878">
        <f>IF($GS878&gt;=29,INDEX($DM:$DM,$GR878+29),"")</f>
      </c>
      <c r="ES878">
        <f>IF($GS878&gt;=30,INDEX($DM:$DM,$GR878+30),"")</f>
      </c>
      <c r="ET878">
        <f>IF($GS878&gt;=31,INDEX($DM:$DM,$GR878+31),"")</f>
      </c>
      <c r="EU878">
        <f>IF($GS878&gt;=32,INDEX($DM:$DM,$GR878+32),"")</f>
      </c>
      <c r="EV878">
        <f>IF($GS878&gt;=33,INDEX($DM:$DM,$GR878+33),"")</f>
      </c>
      <c r="EW878">
        <f>IF($GS878&gt;=34,INDEX($DM:$DM,$GR878+34),"")</f>
      </c>
      <c r="EX878">
        <f>IF($GS878&gt;=35,INDEX($DM:$DM,$GR878+35),"")</f>
      </c>
      <c r="EY878">
        <f>IF($GS878&gt;=36,INDEX($DM:$DM,$GR878+36),"")</f>
      </c>
      <c r="EZ878">
        <f>IF($GS878&gt;=37,INDEX($DM:$DM,$GR878+37),"")</f>
      </c>
      <c r="FA878">
        <f>IF($GS878&gt;=38,INDEX($DM:$DM,$GR878+38),"")</f>
      </c>
      <c r="FB878">
        <f>IF($GS878&gt;=39,INDEX($DM:$DM,$GR878+39),"")</f>
      </c>
      <c r="FC878">
        <f>IF($GS878&gt;=40,INDEX($DM:$DM,$GR878+40),"")</f>
      </c>
      <c r="FD878">
        <f>IF($GS878&gt;=1,INDEX($DN:$DN,$GR878+1),"")</f>
      </c>
      <c r="FE878">
        <f>IF($GS878&gt;=2,INDEX($DN:$DN,$GR878+2),"")</f>
      </c>
      <c r="FF878">
        <f>IF($GS878&gt;=3,INDEX($DN:$DN,$GR878+3),"")</f>
      </c>
      <c r="FG878">
        <f>IF($GS878&gt;=4,INDEX($DN:$DN,$GR878+4),"")</f>
      </c>
      <c r="FH878">
        <f>IF($GS878&gt;=5,INDEX($DN:$DN,$GR878+5),"")</f>
      </c>
      <c r="FI878">
        <f>IF($GS878&gt;=6,INDEX($DN:$DN,$GR878+6),"")</f>
      </c>
      <c r="FJ878">
        <f>IF($GS878&gt;=7,INDEX($DN:$DN,$GR878+7),"")</f>
      </c>
      <c r="FK878">
        <f>IF($GS878&gt;=8,INDEX($DN:$DN,$GR878+8),"")</f>
      </c>
      <c r="FL878">
        <f>IF($GS878&gt;=9,INDEX($DN:$DN,$GR878+9),"")</f>
      </c>
      <c r="FM878">
        <f>IF($GS878&gt;=10,INDEX($DN:$DN,$GR878+10),"")</f>
      </c>
      <c r="FN878">
        <f>IF($GS878&gt;=11,INDEX($DN:$DN,$GR878+11),"")</f>
      </c>
      <c r="FO878">
        <f>IF($GS878&gt;=12,INDEX($DN:$DN,$GR878+12),"")</f>
      </c>
      <c r="FP878">
        <f>IF($GS878&gt;=13,INDEX($DN:$DN,$GR878+13),"")</f>
      </c>
      <c r="FQ878">
        <f>IF($GS878&gt;=14,INDEX($DN:$DN,$GR878+14),"")</f>
      </c>
      <c r="FR878">
        <f>IF($GS878&gt;=15,INDEX($DN:$DN,$GR878+15),"")</f>
      </c>
      <c r="FS878">
        <f>IF($GS878&gt;=16,INDEX($DN:$DN,$GR878+16),"")</f>
      </c>
      <c r="FT878">
        <f>IF($GS878&gt;=17,INDEX($DN:$DN,$GR878+17),"")</f>
      </c>
      <c r="FU878">
        <f>IF($GS878&gt;=18,INDEX($DN:$DN,$GR878+18),"")</f>
      </c>
      <c r="FV878">
        <f>IF($GS878&gt;=19,INDEX($DN:$DN,$GR878+19),"")</f>
      </c>
      <c r="FW878">
        <f>IF($GS878&gt;=20,INDEX($DN:$DN,$GR878+20),"")</f>
      </c>
      <c r="FX878">
        <f>IF($GS878&gt;=21,INDEX($DN:$DN,$GR878+21),"")</f>
      </c>
      <c r="FY878">
        <f>IF($GS878&gt;=22,INDEX($DN:$DN,$GR878+22),"")</f>
      </c>
      <c r="FZ878">
        <f>IF($GS878&gt;=23,INDEX($DN:$DN,$GR878+23),"")</f>
      </c>
      <c r="GA878">
        <f>IF($GS878&gt;=24,INDEX($DN:$DN,$GR878+24),"")</f>
      </c>
      <c r="GB878">
        <f>IF($GS878&gt;=25,INDEX($DN:$DN,$GR878+25),"")</f>
      </c>
      <c r="GC878">
        <f>IF($GS878&gt;=26,INDEX($DN:$DN,$GR878+26),"")</f>
      </c>
      <c r="GD878">
        <f>IF($GS878&gt;=27,INDEX($DN:$DN,$GR878+27),"")</f>
      </c>
      <c r="GE878">
        <f>IF($GS878&gt;=28,INDEX($DN:$DN,$GR878+28),"")</f>
      </c>
      <c r="GF878">
        <f>IF($GS878&gt;=29,INDEX($DN:$DN,$GR878+29),"")</f>
      </c>
      <c r="GG878">
        <f>IF($GS878&gt;=30,INDEX($DN:$DN,$GR878+30),"")</f>
      </c>
      <c r="GH878">
        <f>IF($GS878&gt;=31,INDEX($DN:$DN,$GR878+31),"")</f>
      </c>
      <c r="GI878">
        <f>IF($GS878&gt;=32,INDEX($DN:$DN,$GR878+32),"")</f>
      </c>
      <c r="GJ878">
        <f>IF($GS878&gt;=33,INDEX($DN:$DN,$GR878+33),"")</f>
      </c>
      <c r="GK878">
        <f>IF($GS878&gt;=34,INDEX($DN:$DN,$GR878+34),"")</f>
      </c>
      <c r="GL878">
        <f>IF($GS878&gt;=35,INDEX($DN:$DN,$GR878+35),"")</f>
      </c>
      <c r="GM878">
        <f>IF($GS878&gt;=36,INDEX($DN:$DN,$GR878+36),"")</f>
      </c>
      <c r="GN878">
        <f>IF($GS878&gt;=37,INDEX($DN:$DN,$GR878+37),"")</f>
      </c>
      <c r="GO878">
        <f>IF($GS878&gt;=38,INDEX($DN:$DN,$GR878+38),"")</f>
      </c>
      <c r="GP878">
        <f>IF($GS878&gt;=39,INDEX($DN:$DN,$GR878+39),"")</f>
      </c>
      <c r="GQ878">
        <f>IF($GS878&gt;=40,INDEX($DN:$DN,$GR878+40),"")</f>
      </c>
      <c r="GR878">
        <f>IFERROR(MATCH($DL878,$DM$2:$DM$148,0)+1,0)</f>
      </c>
      <c r="GS878">
        <f>IFERROR(INDEX($DO$2:$DO$148,MATCH($DL878,$DM$2:$DM$148,0)),0)</f>
      </c>
      <c r="GT878">
        <f>IFERROR(MATCH($Z878,$DP$878:$FC$878,0),0)</f>
      </c>
      <c r="GU878">
        <f>IF($GT878&gt;0,INDEX($FD$878:$GQ$878,$GT878),"")</f>
      </c>
      <c r="GX878">
        <f>IF($JG878&gt;=1,INDEX($GV:$GV,$JF878+1),"")</f>
      </c>
      <c r="GY878">
        <f>IF($JG878&gt;=2,INDEX($GV:$GV,$JF878+2),"")</f>
      </c>
      <c r="GZ878">
        <f>IF($JG878&gt;=3,INDEX($GV:$GV,$JF878+3),"")</f>
      </c>
      <c r="HA878">
        <f>IF($JG878&gt;=4,INDEX($GV:$GV,$JF878+4),"")</f>
      </c>
      <c r="HB878">
        <f>IF($JG878&gt;=5,INDEX($GV:$GV,$JF878+5),"")</f>
      </c>
      <c r="HC878">
        <f>IF($JG878&gt;=6,INDEX($GV:$GV,$JF878+6),"")</f>
      </c>
      <c r="HD878">
        <f>IF($JG878&gt;=7,INDEX($GV:$GV,$JF878+7),"")</f>
      </c>
      <c r="HE878">
        <f>IF($JG878&gt;=8,INDEX($GV:$GV,$JF878+8),"")</f>
      </c>
      <c r="HF878">
        <f>IF($JG878&gt;=9,INDEX($GV:$GV,$JF878+9),"")</f>
      </c>
      <c r="HG878">
        <f>IF($JG878&gt;=10,INDEX($GV:$GV,$JF878+10),"")</f>
      </c>
      <c r="HH878">
        <f>IF($JG878&gt;=11,INDEX($GV:$GV,$JF878+11),"")</f>
      </c>
      <c r="HI878">
        <f>IF($JG878&gt;=12,INDEX($GV:$GV,$JF878+12),"")</f>
      </c>
      <c r="HJ878">
        <f>IF($JG878&gt;=13,INDEX($GV:$GV,$JF878+13),"")</f>
      </c>
      <c r="HK878">
        <f>IF($JG878&gt;=14,INDEX($GV:$GV,$JF878+14),"")</f>
      </c>
      <c r="HL878">
        <f>IF($JG878&gt;=15,INDEX($GV:$GV,$JF878+15),"")</f>
      </c>
      <c r="HM878">
        <f>IF($JG878&gt;=16,INDEX($GV:$GV,$JF878+16),"")</f>
      </c>
      <c r="HN878">
        <f>IF($JG878&gt;=17,INDEX($GV:$GV,$JF878+17),"")</f>
      </c>
      <c r="HO878">
        <f>IF($JG878&gt;=18,INDEX($GV:$GV,$JF878+18),"")</f>
      </c>
      <c r="HP878">
        <f>IF($JG878&gt;=19,INDEX($GV:$GV,$JF878+19),"")</f>
      </c>
      <c r="HQ878">
        <f>IF($JG878&gt;=20,INDEX($GV:$GV,$JF878+20),"")</f>
      </c>
      <c r="HR878">
        <f>IF($JG878&gt;=21,INDEX($GV:$GV,$JF878+21),"")</f>
      </c>
      <c r="HS878">
        <f>IF($JG878&gt;=22,INDEX($GV:$GV,$JF878+22),"")</f>
      </c>
      <c r="HT878">
        <f>IF($JG878&gt;=23,INDEX($GV:$GV,$JF878+23),"")</f>
      </c>
      <c r="HU878">
        <f>IF($JG878&gt;=24,INDEX($GV:$GV,$JF878+24),"")</f>
      </c>
      <c r="HV878">
        <f>IF($JG878&gt;=25,INDEX($GV:$GV,$JF878+25),"")</f>
      </c>
      <c r="HW878">
        <f>IF($JG878&gt;=26,INDEX($GV:$GV,$JF878+26),"")</f>
      </c>
      <c r="HX878">
        <f>IF($JG878&gt;=27,INDEX($GV:$GV,$JF878+27),"")</f>
      </c>
      <c r="HY878">
        <f>IF($JG878&gt;=28,INDEX($GV:$GV,$JF878+28),"")</f>
      </c>
      <c r="HZ878">
        <f>IF($JG878&gt;=29,INDEX($GV:$GV,$JF878+29),"")</f>
      </c>
      <c r="IA878">
        <f>IF($JG878&gt;=30,INDEX($GV:$GV,$JF878+30),"")</f>
      </c>
      <c r="IB878">
        <f>IF($JG878&gt;=31,INDEX($GV:$GV,$JF878+31),"")</f>
      </c>
      <c r="IC878">
        <f>IF($JG878&gt;=32,INDEX($GV:$GV,$JF878+32),"")</f>
      </c>
      <c r="ID878">
        <f>IF($JG878&gt;=33,INDEX($GV:$GV,$JF878+33),"")</f>
      </c>
      <c r="IE878">
        <f>IF($JG878&gt;=34,INDEX($GV:$GV,$JF878+34),"")</f>
      </c>
      <c r="IF878">
        <f>IF($JG878&gt;=35,INDEX($GV:$GV,$JF878+35),"")</f>
      </c>
      <c r="IG878">
        <f>IF($JG878&gt;=36,INDEX($GV:$GV,$JF878+36),"")</f>
      </c>
      <c r="IH878">
        <f>IF($JG878&gt;=37,INDEX($GV:$GV,$JF878+37),"")</f>
      </c>
      <c r="II878">
        <f>IF($JG878&gt;=38,INDEX($GV:$GV,$JF878+38),"")</f>
      </c>
      <c r="IJ878">
        <f>IF($JG878&gt;=39,INDEX($GV:$GV,$JF878+39),"")</f>
      </c>
      <c r="IK878">
        <f>IF($JG878&gt;=40,INDEX($GV:$GV,$JF878+40),"")</f>
      </c>
      <c r="IL878">
        <f>IF($JG878&gt;=41,INDEX($GV:$GV,$JF878+41),"")</f>
      </c>
      <c r="IM878">
        <f>IF($JG878&gt;=42,INDEX($GV:$GV,$JF878+42),"")</f>
      </c>
      <c r="IN878">
        <f>IF($JG878&gt;=43,INDEX($GV:$GV,$JF878+43),"")</f>
      </c>
      <c r="IO878">
        <f>IF($JG878&gt;=44,INDEX($GV:$GV,$JF878+44),"")</f>
      </c>
      <c r="IP878">
        <f>IF($JG878&gt;=45,INDEX($GV:$GV,$JF878+45),"")</f>
      </c>
      <c r="IQ878">
        <f>IF($JG878&gt;=46,INDEX($GV:$GV,$JF878+46),"")</f>
      </c>
      <c r="IR878">
        <f>IF($JG878&gt;=47,INDEX($GV:$GV,$JF878+47),"")</f>
      </c>
      <c r="IS878">
        <f>IF($JG878&gt;=48,INDEX($GV:$GV,$JF878+48),"")</f>
      </c>
      <c r="IT878">
        <f>IF($JG878&gt;=49,INDEX($GV:$GV,$JF878+49),"")</f>
      </c>
      <c r="IU878">
        <f>IF($JG878&gt;=50,INDEX($GV:$GV,$JF878+50),"")</f>
      </c>
      <c r="IV878">
        <f>IF($JG878&gt;=51,INDEX($GV:$GV,$JF878+51),"")</f>
      </c>
      <c r="IW878">
        <f>IF($JG878&gt;=52,INDEX($GV:$GV,$JF878+52),"")</f>
      </c>
      <c r="IX878">
        <f>IF($JG878&gt;=53,INDEX($GV:$GV,$JF878+53),"")</f>
      </c>
      <c r="IY878">
        <f>IF($JG878&gt;=54,INDEX($GV:$GV,$JF878+54),"")</f>
      </c>
      <c r="IZ878">
        <f>IF($JG878&gt;=55,INDEX($GV:$GV,$JF878+55),"")</f>
      </c>
      <c r="JA878">
        <f>IF($JG878&gt;=56,INDEX($GV:$GV,$JF878+56),"")</f>
      </c>
      <c r="JB878">
        <f>IF($JG878&gt;=57,INDEX($GV:$GV,$JF878+57),"")</f>
      </c>
      <c r="JC878">
        <f>IF($JG878&gt;=58,INDEX($GV:$GV,$JF878+58),"")</f>
      </c>
      <c r="JD878">
        <f>IF($JG878&gt;=59,INDEX($GV:$GV,$JF878+59),"")</f>
      </c>
      <c r="JE878">
        <f>IF($JG878&gt;=60,INDEX($GV:$GV,$JF878+60),"")</f>
      </c>
      <c r="JF878">
        <f>IFERROR(MATCH($GU878,$GV$2:$GV$322,0)+1,0)</f>
      </c>
      <c r="JG878">
        <f>IFERROR(INDEX($GW$2:$GW$322,MATCH($GU878,$GV$2:$GV$322,0)),0)</f>
      </c>
      <c r="JH878" t="s">
        <v>44</v>
      </c>
      <c r="JI878" t="s">
        <v>44</v>
      </c>
    </row>
    <row r="879" spans="1:269" x14ac:dyDescent="0.25">
      <c r="R879">
        <f>IF(OR($U879="",$Q879=""),"",IFERROR($U879/$Q879,0))</f>
      </c>
      <c r="S879">
        <f>IF($U879="","",
SUM($T879,$V879,$AA879,$W879,$Y879)*
(1-IF($AB879="",0,VALUE($AB879)/100)))</f>
      </c>
      <c r="T879">
        <f>IF($U879="","",$U879)</f>
      </c>
      <c r="V879">
        <f>IF($U879="","",
IF($O879="","",
IF(ISNUMBER(SEARCH("exempt",LOWER($O879))),0,
$U879*(VALUE(SUBSTITUTE($O879,"%",""))/100))))</f>
      </c>
      <c r="AC879">
        <f>IFERROR(IF(FIND(" - ",$K879)&gt;0,MID($K879,FIND(" - ",$K879)+3,LEN($K879)),""),"")</f>
      </c>
      <c r="AL879" t="s">
        <v>1939</v>
      </c>
      <c r="AT879">
        <f>IFERROR(LEFT($K879,FIND(" - ",$K879)-1),$K879)</f>
      </c>
      <c r="AW879">
        <f>IF($CL879&gt;=1,INDEX($AU:$AU,$CK879+1),"")</f>
      </c>
      <c r="AX879">
        <f>IF($CL879&gt;=2,INDEX($AU:$AU,$CK879+2),"")</f>
      </c>
      <c r="AY879">
        <f>IF($CL879&gt;=3,INDEX($AU:$AU,$CK879+3),"")</f>
      </c>
      <c r="AZ879">
        <f>IF($CL879&gt;=4,INDEX($AU:$AU,$CK879+4),"")</f>
      </c>
      <c r="BA879">
        <f>IF($CL879&gt;=5,INDEX($AU:$AU,$CK879+5),"")</f>
      </c>
      <c r="BB879">
        <f>IF($CL879&gt;=6,INDEX($AU:$AU,$CK879+6),"")</f>
      </c>
      <c r="BC879">
        <f>IF($CL879&gt;=7,INDEX($AU:$AU,$CK879+7),"")</f>
      </c>
      <c r="BD879">
        <f>IF($CL879&gt;=8,INDEX($AU:$AU,$CK879+8),"")</f>
      </c>
      <c r="BE879">
        <f>IF($CL879&gt;=9,INDEX($AU:$AU,$CK879+9),"")</f>
      </c>
      <c r="BF879">
        <f>IF($CL879&gt;=10,INDEX($AU:$AU,$CK879+10),"")</f>
      </c>
      <c r="BG879">
        <f>IF($CL879&gt;=11,INDEX($AU:$AU,$CK879+11),"")</f>
      </c>
      <c r="BH879">
        <f>IF($CL879&gt;=12,INDEX($AU:$AU,$CK879+12),"")</f>
      </c>
      <c r="BI879">
        <f>IF($CL879&gt;=13,INDEX($AU:$AU,$CK879+13),"")</f>
      </c>
      <c r="BJ879">
        <f>IF($CL879&gt;=14,INDEX($AU:$AU,$CK879+14),"")</f>
      </c>
      <c r="BK879">
        <f>IF($CL879&gt;=15,INDEX($AU:$AU,$CK879+15),"")</f>
      </c>
      <c r="BL879">
        <f>IF($CL879&gt;=16,INDEX($AU:$AU,$CK879+16),"")</f>
      </c>
      <c r="BM879">
        <f>IF($CL879&gt;=17,INDEX($AU:$AU,$CK879+17),"")</f>
      </c>
      <c r="BN879">
        <f>IF($CL879&gt;=18,INDEX($AU:$AU,$CK879+18),"")</f>
      </c>
      <c r="BO879">
        <f>IF($CL879&gt;=19,INDEX($AU:$AU,$CK879+19),"")</f>
      </c>
      <c r="BP879">
        <f>IF($CL879&gt;=20,INDEX($AU:$AU,$CK879+20),"")</f>
      </c>
      <c r="BQ879">
        <f>IF($CL879&gt;=21,INDEX($AU:$AU,$CK879+21),"")</f>
      </c>
      <c r="BR879">
        <f>IF($CL879&gt;=22,INDEX($AU:$AU,$CK879+22),"")</f>
      </c>
      <c r="BS879">
        <f>IF($CL879&gt;=23,INDEX($AU:$AU,$CK879+23),"")</f>
      </c>
      <c r="BT879">
        <f>IF($CL879&gt;=24,INDEX($AU:$AU,$CK879+24),"")</f>
      </c>
      <c r="BU879">
        <f>IF($CL879&gt;=25,INDEX($AU:$AU,$CK879+25),"")</f>
      </c>
      <c r="BV879">
        <f>IF($CL879&gt;=26,INDEX($AU:$AU,$CK879+26),"")</f>
      </c>
      <c r="BW879">
        <f>IF($CL879&gt;=27,INDEX($AU:$AU,$CK879+27),"")</f>
      </c>
      <c r="BX879">
        <f>IF($CL879&gt;=28,INDEX($AU:$AU,$CK879+28),"")</f>
      </c>
      <c r="BY879">
        <f>IF($CL879&gt;=29,INDEX($AU:$AU,$CK879+29),"")</f>
      </c>
      <c r="BZ879">
        <f>IF($CL879&gt;=30,INDEX($AU:$AU,$CK879+30),"")</f>
      </c>
      <c r="CA879">
        <f>IF($CL879&gt;=31,INDEX($AU:$AU,$CK879+31),"")</f>
      </c>
      <c r="CB879">
        <f>IF($CL879&gt;=32,INDEX($AU:$AU,$CK879+32),"")</f>
      </c>
      <c r="CC879">
        <f>IF($CL879&gt;=33,INDEX($AU:$AU,$CK879+33),"")</f>
      </c>
      <c r="CD879">
        <f>IF($CL879&gt;=34,INDEX($AU:$AU,$CK879+34),"")</f>
      </c>
      <c r="CE879">
        <f>IF($CL879&gt;=35,INDEX($AU:$AU,$CK879+35),"")</f>
      </c>
      <c r="CF879">
        <f>IF($CL879&gt;=36,INDEX($AU:$AU,$CK879+36),"")</f>
      </c>
      <c r="CG879">
        <f>IF($CL879&gt;=37,INDEX($AU:$AU,$CK879+37),"")</f>
      </c>
      <c r="CH879">
        <f>IF($CL879&gt;=38,INDEX($AU:$AU,$CK879+38),"")</f>
      </c>
      <c r="CI879">
        <f>IF($CL879&gt;=39,INDEX($AU:$AU,$CK879+39),"")</f>
      </c>
      <c r="CJ879">
        <f>IF($CL879&gt;=40,INDEX($AU:$AU,$CK879+40),"")</f>
      </c>
      <c r="CK879">
        <f>IFERROR(MATCH($AT879,$AU$2:$AU$133,0)+1,0)</f>
      </c>
      <c r="CL879">
        <f>IFERROR(INDEX($AV$2:$AV$133,MATCH($AT879,$AU$2:$AU$133,0)),0)</f>
      </c>
      <c r="CM879">
        <f>IFERROR(LEFT($L879,FIND(" - ",$L879)-1),$L879)</f>
      </c>
      <c r="CN879" t="s">
        <v>149</v>
      </c>
      <c r="CP879">
        <f>IF($DK879&gt;=1,INDEX($CN:$CN,$DJ879+1),"")</f>
      </c>
      <c r="CQ879">
        <f>IF($DK879&gt;=2,INDEX($CN:$CN,$DJ879+2),"")</f>
      </c>
      <c r="CR879">
        <f>IF($DK879&gt;=3,INDEX($CN:$CN,$DJ879+3),"")</f>
      </c>
      <c r="CS879">
        <f>IF($DK879&gt;=4,INDEX($CN:$CN,$DJ879+4),"")</f>
      </c>
      <c r="CT879">
        <f>IF($DK879&gt;=5,INDEX($CN:$CN,$DJ879+5),"")</f>
      </c>
      <c r="CU879">
        <f>IF($DK879&gt;=6,INDEX($CN:$CN,$DJ879+6),"")</f>
      </c>
      <c r="CV879">
        <f>IF($DK879&gt;=7,INDEX($CN:$CN,$DJ879+7),"")</f>
      </c>
      <c r="CW879">
        <f>IF($DK879&gt;=8,INDEX($CN:$CN,$DJ879+8),"")</f>
      </c>
      <c r="CX879">
        <f>IF($DK879&gt;=9,INDEX($CN:$CN,$DJ879+9),"")</f>
      </c>
      <c r="CY879">
        <f>IF($DK879&gt;=10,INDEX($CN:$CN,$DJ879+10),"")</f>
      </c>
      <c r="CZ879">
        <f>IF($DK879&gt;=11,INDEX($CN:$CN,$DJ879+11),"")</f>
      </c>
      <c r="DA879">
        <f>IF($DK879&gt;=12,INDEX($CN:$CN,$DJ879+12),"")</f>
      </c>
      <c r="DB879">
        <f>IF($DK879&gt;=13,INDEX($CN:$CN,$DJ879+13),"")</f>
      </c>
      <c r="DC879">
        <f>IF($DK879&gt;=14,INDEX($CN:$CN,$DJ879+14),"")</f>
      </c>
      <c r="DD879">
        <f>IF($DK879&gt;=15,INDEX($CN:$CN,$DJ879+15),"")</f>
      </c>
      <c r="DE879">
        <f>IF($DK879&gt;=16,INDEX($CN:$CN,$DJ879+16),"")</f>
      </c>
      <c r="DF879">
        <f>IF($DK879&gt;=17,INDEX($CN:$CN,$DJ879+17),"")</f>
      </c>
      <c r="DG879">
        <f>IF($DK879&gt;=18,INDEX($CN:$CN,$DJ879+18),"")</f>
      </c>
      <c r="DH879">
        <f>IF($DK879&gt;=19,INDEX($CN:$CN,$DJ879+19),"")</f>
      </c>
      <c r="DI879">
        <f>IF($DK879&gt;=20,INDEX($CN:$CN,$DJ879+20),"")</f>
      </c>
      <c r="DJ879">
        <f>IFERROR(MATCH($CM879,$CN$2:$CN$1089,0)+1,0)</f>
      </c>
      <c r="DK879">
        <f>IFERROR(INDEX($CO$2:$CO$1089,MATCH($CM879,$CN$2:$CN$1089,0)),0)</f>
      </c>
      <c r="DL879">
        <f>IFERROR(INDEX($AS:$AS,MATCH($O879,$AR:$AR,0))&amp;"","")</f>
      </c>
      <c r="DP879">
        <f>IF($GS879&gt;=1,INDEX($DM:$DM,$GR879+1),"")</f>
      </c>
      <c r="DQ879">
        <f>IF($GS879&gt;=2,INDEX($DM:$DM,$GR879+2),"")</f>
      </c>
      <c r="DR879">
        <f>IF($GS879&gt;=3,INDEX($DM:$DM,$GR879+3),"")</f>
      </c>
      <c r="DS879">
        <f>IF($GS879&gt;=4,INDEX($DM:$DM,$GR879+4),"")</f>
      </c>
      <c r="DT879">
        <f>IF($GS879&gt;=5,INDEX($DM:$DM,$GR879+5),"")</f>
      </c>
      <c r="DU879">
        <f>IF($GS879&gt;=6,INDEX($DM:$DM,$GR879+6),"")</f>
      </c>
      <c r="DV879">
        <f>IF($GS879&gt;=7,INDEX($DM:$DM,$GR879+7),"")</f>
      </c>
      <c r="DW879">
        <f>IF($GS879&gt;=8,INDEX($DM:$DM,$GR879+8),"")</f>
      </c>
      <c r="DX879">
        <f>IF($GS879&gt;=9,INDEX($DM:$DM,$GR879+9),"")</f>
      </c>
      <c r="DY879">
        <f>IF($GS879&gt;=10,INDEX($DM:$DM,$GR879+10),"")</f>
      </c>
      <c r="DZ879">
        <f>IF($GS879&gt;=11,INDEX($DM:$DM,$GR879+11),"")</f>
      </c>
      <c r="EA879">
        <f>IF($GS879&gt;=12,INDEX($DM:$DM,$GR879+12),"")</f>
      </c>
      <c r="EB879">
        <f>IF($GS879&gt;=13,INDEX($DM:$DM,$GR879+13),"")</f>
      </c>
      <c r="EC879">
        <f>IF($GS879&gt;=14,INDEX($DM:$DM,$GR879+14),"")</f>
      </c>
      <c r="ED879">
        <f>IF($GS879&gt;=15,INDEX($DM:$DM,$GR879+15),"")</f>
      </c>
      <c r="EE879">
        <f>IF($GS879&gt;=16,INDEX($DM:$DM,$GR879+16),"")</f>
      </c>
      <c r="EF879">
        <f>IF($GS879&gt;=17,INDEX($DM:$DM,$GR879+17),"")</f>
      </c>
      <c r="EG879">
        <f>IF($GS879&gt;=18,INDEX($DM:$DM,$GR879+18),"")</f>
      </c>
      <c r="EH879">
        <f>IF($GS879&gt;=19,INDEX($DM:$DM,$GR879+19),"")</f>
      </c>
      <c r="EI879">
        <f>IF($GS879&gt;=20,INDEX($DM:$DM,$GR879+20),"")</f>
      </c>
      <c r="EJ879">
        <f>IF($GS879&gt;=21,INDEX($DM:$DM,$GR879+21),"")</f>
      </c>
      <c r="EK879">
        <f>IF($GS879&gt;=22,INDEX($DM:$DM,$GR879+22),"")</f>
      </c>
      <c r="EL879">
        <f>IF($GS879&gt;=23,INDEX($DM:$DM,$GR879+23),"")</f>
      </c>
      <c r="EM879">
        <f>IF($GS879&gt;=24,INDEX($DM:$DM,$GR879+24),"")</f>
      </c>
      <c r="EN879">
        <f>IF($GS879&gt;=25,INDEX($DM:$DM,$GR879+25),"")</f>
      </c>
      <c r="EO879">
        <f>IF($GS879&gt;=26,INDEX($DM:$DM,$GR879+26),"")</f>
      </c>
      <c r="EP879">
        <f>IF($GS879&gt;=27,INDEX($DM:$DM,$GR879+27),"")</f>
      </c>
      <c r="EQ879">
        <f>IF($GS879&gt;=28,INDEX($DM:$DM,$GR879+28),"")</f>
      </c>
      <c r="ER879">
        <f>IF($GS879&gt;=29,INDEX($DM:$DM,$GR879+29),"")</f>
      </c>
      <c r="ES879">
        <f>IF($GS879&gt;=30,INDEX($DM:$DM,$GR879+30),"")</f>
      </c>
      <c r="ET879">
        <f>IF($GS879&gt;=31,INDEX($DM:$DM,$GR879+31),"")</f>
      </c>
      <c r="EU879">
        <f>IF($GS879&gt;=32,INDEX($DM:$DM,$GR879+32),"")</f>
      </c>
      <c r="EV879">
        <f>IF($GS879&gt;=33,INDEX($DM:$DM,$GR879+33),"")</f>
      </c>
      <c r="EW879">
        <f>IF($GS879&gt;=34,INDEX($DM:$DM,$GR879+34),"")</f>
      </c>
      <c r="EX879">
        <f>IF($GS879&gt;=35,INDEX($DM:$DM,$GR879+35),"")</f>
      </c>
      <c r="EY879">
        <f>IF($GS879&gt;=36,INDEX($DM:$DM,$GR879+36),"")</f>
      </c>
      <c r="EZ879">
        <f>IF($GS879&gt;=37,INDEX($DM:$DM,$GR879+37),"")</f>
      </c>
      <c r="FA879">
        <f>IF($GS879&gt;=38,INDEX($DM:$DM,$GR879+38),"")</f>
      </c>
      <c r="FB879">
        <f>IF($GS879&gt;=39,INDEX($DM:$DM,$GR879+39),"")</f>
      </c>
      <c r="FC879">
        <f>IF($GS879&gt;=40,INDEX($DM:$DM,$GR879+40),"")</f>
      </c>
      <c r="FD879">
        <f>IF($GS879&gt;=1,INDEX($DN:$DN,$GR879+1),"")</f>
      </c>
      <c r="FE879">
        <f>IF($GS879&gt;=2,INDEX($DN:$DN,$GR879+2),"")</f>
      </c>
      <c r="FF879">
        <f>IF($GS879&gt;=3,INDEX($DN:$DN,$GR879+3),"")</f>
      </c>
      <c r="FG879">
        <f>IF($GS879&gt;=4,INDEX($DN:$DN,$GR879+4),"")</f>
      </c>
      <c r="FH879">
        <f>IF($GS879&gt;=5,INDEX($DN:$DN,$GR879+5),"")</f>
      </c>
      <c r="FI879">
        <f>IF($GS879&gt;=6,INDEX($DN:$DN,$GR879+6),"")</f>
      </c>
      <c r="FJ879">
        <f>IF($GS879&gt;=7,INDEX($DN:$DN,$GR879+7),"")</f>
      </c>
      <c r="FK879">
        <f>IF($GS879&gt;=8,INDEX($DN:$DN,$GR879+8),"")</f>
      </c>
      <c r="FL879">
        <f>IF($GS879&gt;=9,INDEX($DN:$DN,$GR879+9),"")</f>
      </c>
      <c r="FM879">
        <f>IF($GS879&gt;=10,INDEX($DN:$DN,$GR879+10),"")</f>
      </c>
      <c r="FN879">
        <f>IF($GS879&gt;=11,INDEX($DN:$DN,$GR879+11),"")</f>
      </c>
      <c r="FO879">
        <f>IF($GS879&gt;=12,INDEX($DN:$DN,$GR879+12),"")</f>
      </c>
      <c r="FP879">
        <f>IF($GS879&gt;=13,INDEX($DN:$DN,$GR879+13),"")</f>
      </c>
      <c r="FQ879">
        <f>IF($GS879&gt;=14,INDEX($DN:$DN,$GR879+14),"")</f>
      </c>
      <c r="FR879">
        <f>IF($GS879&gt;=15,INDEX($DN:$DN,$GR879+15),"")</f>
      </c>
      <c r="FS879">
        <f>IF($GS879&gt;=16,INDEX($DN:$DN,$GR879+16),"")</f>
      </c>
      <c r="FT879">
        <f>IF($GS879&gt;=17,INDEX($DN:$DN,$GR879+17),"")</f>
      </c>
      <c r="FU879">
        <f>IF($GS879&gt;=18,INDEX($DN:$DN,$GR879+18),"")</f>
      </c>
      <c r="FV879">
        <f>IF($GS879&gt;=19,INDEX($DN:$DN,$GR879+19),"")</f>
      </c>
      <c r="FW879">
        <f>IF($GS879&gt;=20,INDEX($DN:$DN,$GR879+20),"")</f>
      </c>
      <c r="FX879">
        <f>IF($GS879&gt;=21,INDEX($DN:$DN,$GR879+21),"")</f>
      </c>
      <c r="FY879">
        <f>IF($GS879&gt;=22,INDEX($DN:$DN,$GR879+22),"")</f>
      </c>
      <c r="FZ879">
        <f>IF($GS879&gt;=23,INDEX($DN:$DN,$GR879+23),"")</f>
      </c>
      <c r="GA879">
        <f>IF($GS879&gt;=24,INDEX($DN:$DN,$GR879+24),"")</f>
      </c>
      <c r="GB879">
        <f>IF($GS879&gt;=25,INDEX($DN:$DN,$GR879+25),"")</f>
      </c>
      <c r="GC879">
        <f>IF($GS879&gt;=26,INDEX($DN:$DN,$GR879+26),"")</f>
      </c>
      <c r="GD879">
        <f>IF($GS879&gt;=27,INDEX($DN:$DN,$GR879+27),"")</f>
      </c>
      <c r="GE879">
        <f>IF($GS879&gt;=28,INDEX($DN:$DN,$GR879+28),"")</f>
      </c>
      <c r="GF879">
        <f>IF($GS879&gt;=29,INDEX($DN:$DN,$GR879+29),"")</f>
      </c>
      <c r="GG879">
        <f>IF($GS879&gt;=30,INDEX($DN:$DN,$GR879+30),"")</f>
      </c>
      <c r="GH879">
        <f>IF($GS879&gt;=31,INDEX($DN:$DN,$GR879+31),"")</f>
      </c>
      <c r="GI879">
        <f>IF($GS879&gt;=32,INDEX($DN:$DN,$GR879+32),"")</f>
      </c>
      <c r="GJ879">
        <f>IF($GS879&gt;=33,INDEX($DN:$DN,$GR879+33),"")</f>
      </c>
      <c r="GK879">
        <f>IF($GS879&gt;=34,INDEX($DN:$DN,$GR879+34),"")</f>
      </c>
      <c r="GL879">
        <f>IF($GS879&gt;=35,INDEX($DN:$DN,$GR879+35),"")</f>
      </c>
      <c r="GM879">
        <f>IF($GS879&gt;=36,INDEX($DN:$DN,$GR879+36),"")</f>
      </c>
      <c r="GN879">
        <f>IF($GS879&gt;=37,INDEX($DN:$DN,$GR879+37),"")</f>
      </c>
      <c r="GO879">
        <f>IF($GS879&gt;=38,INDEX($DN:$DN,$GR879+38),"")</f>
      </c>
      <c r="GP879">
        <f>IF($GS879&gt;=39,INDEX($DN:$DN,$GR879+39),"")</f>
      </c>
      <c r="GQ879">
        <f>IF($GS879&gt;=40,INDEX($DN:$DN,$GR879+40),"")</f>
      </c>
      <c r="GR879">
        <f>IFERROR(MATCH($DL879,$DM$2:$DM$148,0)+1,0)</f>
      </c>
      <c r="GS879">
        <f>IFERROR(INDEX($DO$2:$DO$148,MATCH($DL879,$DM$2:$DM$148,0)),0)</f>
      </c>
      <c r="GT879">
        <f>IFERROR(MATCH($Z879,$DP$879:$FC$879,0),0)</f>
      </c>
      <c r="GU879">
        <f>IF($GT879&gt;0,INDEX($FD$879:$GQ$879,$GT879),"")</f>
      </c>
      <c r="GX879">
        <f>IF($JG879&gt;=1,INDEX($GV:$GV,$JF879+1),"")</f>
      </c>
      <c r="GY879">
        <f>IF($JG879&gt;=2,INDEX($GV:$GV,$JF879+2),"")</f>
      </c>
      <c r="GZ879">
        <f>IF($JG879&gt;=3,INDEX($GV:$GV,$JF879+3),"")</f>
      </c>
      <c r="HA879">
        <f>IF($JG879&gt;=4,INDEX($GV:$GV,$JF879+4),"")</f>
      </c>
      <c r="HB879">
        <f>IF($JG879&gt;=5,INDEX($GV:$GV,$JF879+5),"")</f>
      </c>
      <c r="HC879">
        <f>IF($JG879&gt;=6,INDEX($GV:$GV,$JF879+6),"")</f>
      </c>
      <c r="HD879">
        <f>IF($JG879&gt;=7,INDEX($GV:$GV,$JF879+7),"")</f>
      </c>
      <c r="HE879">
        <f>IF($JG879&gt;=8,INDEX($GV:$GV,$JF879+8),"")</f>
      </c>
      <c r="HF879">
        <f>IF($JG879&gt;=9,INDEX($GV:$GV,$JF879+9),"")</f>
      </c>
      <c r="HG879">
        <f>IF($JG879&gt;=10,INDEX($GV:$GV,$JF879+10),"")</f>
      </c>
      <c r="HH879">
        <f>IF($JG879&gt;=11,INDEX($GV:$GV,$JF879+11),"")</f>
      </c>
      <c r="HI879">
        <f>IF($JG879&gt;=12,INDEX($GV:$GV,$JF879+12),"")</f>
      </c>
      <c r="HJ879">
        <f>IF($JG879&gt;=13,INDEX($GV:$GV,$JF879+13),"")</f>
      </c>
      <c r="HK879">
        <f>IF($JG879&gt;=14,INDEX($GV:$GV,$JF879+14),"")</f>
      </c>
      <c r="HL879">
        <f>IF($JG879&gt;=15,INDEX($GV:$GV,$JF879+15),"")</f>
      </c>
      <c r="HM879">
        <f>IF($JG879&gt;=16,INDEX($GV:$GV,$JF879+16),"")</f>
      </c>
      <c r="HN879">
        <f>IF($JG879&gt;=17,INDEX($GV:$GV,$JF879+17),"")</f>
      </c>
      <c r="HO879">
        <f>IF($JG879&gt;=18,INDEX($GV:$GV,$JF879+18),"")</f>
      </c>
      <c r="HP879">
        <f>IF($JG879&gt;=19,INDEX($GV:$GV,$JF879+19),"")</f>
      </c>
      <c r="HQ879">
        <f>IF($JG879&gt;=20,INDEX($GV:$GV,$JF879+20),"")</f>
      </c>
      <c r="HR879">
        <f>IF($JG879&gt;=21,INDEX($GV:$GV,$JF879+21),"")</f>
      </c>
      <c r="HS879">
        <f>IF($JG879&gt;=22,INDEX($GV:$GV,$JF879+22),"")</f>
      </c>
      <c r="HT879">
        <f>IF($JG879&gt;=23,INDEX($GV:$GV,$JF879+23),"")</f>
      </c>
      <c r="HU879">
        <f>IF($JG879&gt;=24,INDEX($GV:$GV,$JF879+24),"")</f>
      </c>
      <c r="HV879">
        <f>IF($JG879&gt;=25,INDEX($GV:$GV,$JF879+25),"")</f>
      </c>
      <c r="HW879">
        <f>IF($JG879&gt;=26,INDEX($GV:$GV,$JF879+26),"")</f>
      </c>
      <c r="HX879">
        <f>IF($JG879&gt;=27,INDEX($GV:$GV,$JF879+27),"")</f>
      </c>
      <c r="HY879">
        <f>IF($JG879&gt;=28,INDEX($GV:$GV,$JF879+28),"")</f>
      </c>
      <c r="HZ879">
        <f>IF($JG879&gt;=29,INDEX($GV:$GV,$JF879+29),"")</f>
      </c>
      <c r="IA879">
        <f>IF($JG879&gt;=30,INDEX($GV:$GV,$JF879+30),"")</f>
      </c>
      <c r="IB879">
        <f>IF($JG879&gt;=31,INDEX($GV:$GV,$JF879+31),"")</f>
      </c>
      <c r="IC879">
        <f>IF($JG879&gt;=32,INDEX($GV:$GV,$JF879+32),"")</f>
      </c>
      <c r="ID879">
        <f>IF($JG879&gt;=33,INDEX($GV:$GV,$JF879+33),"")</f>
      </c>
      <c r="IE879">
        <f>IF($JG879&gt;=34,INDEX($GV:$GV,$JF879+34),"")</f>
      </c>
      <c r="IF879">
        <f>IF($JG879&gt;=35,INDEX($GV:$GV,$JF879+35),"")</f>
      </c>
      <c r="IG879">
        <f>IF($JG879&gt;=36,INDEX($GV:$GV,$JF879+36),"")</f>
      </c>
      <c r="IH879">
        <f>IF($JG879&gt;=37,INDEX($GV:$GV,$JF879+37),"")</f>
      </c>
      <c r="II879">
        <f>IF($JG879&gt;=38,INDEX($GV:$GV,$JF879+38),"")</f>
      </c>
      <c r="IJ879">
        <f>IF($JG879&gt;=39,INDEX($GV:$GV,$JF879+39),"")</f>
      </c>
      <c r="IK879">
        <f>IF($JG879&gt;=40,INDEX($GV:$GV,$JF879+40),"")</f>
      </c>
      <c r="IL879">
        <f>IF($JG879&gt;=41,INDEX($GV:$GV,$JF879+41),"")</f>
      </c>
      <c r="IM879">
        <f>IF($JG879&gt;=42,INDEX($GV:$GV,$JF879+42),"")</f>
      </c>
      <c r="IN879">
        <f>IF($JG879&gt;=43,INDEX($GV:$GV,$JF879+43),"")</f>
      </c>
      <c r="IO879">
        <f>IF($JG879&gt;=44,INDEX($GV:$GV,$JF879+44),"")</f>
      </c>
      <c r="IP879">
        <f>IF($JG879&gt;=45,INDEX($GV:$GV,$JF879+45),"")</f>
      </c>
      <c r="IQ879">
        <f>IF($JG879&gt;=46,INDEX($GV:$GV,$JF879+46),"")</f>
      </c>
      <c r="IR879">
        <f>IF($JG879&gt;=47,INDEX($GV:$GV,$JF879+47),"")</f>
      </c>
      <c r="IS879">
        <f>IF($JG879&gt;=48,INDEX($GV:$GV,$JF879+48),"")</f>
      </c>
      <c r="IT879">
        <f>IF($JG879&gt;=49,INDEX($GV:$GV,$JF879+49),"")</f>
      </c>
      <c r="IU879">
        <f>IF($JG879&gt;=50,INDEX($GV:$GV,$JF879+50),"")</f>
      </c>
      <c r="IV879">
        <f>IF($JG879&gt;=51,INDEX($GV:$GV,$JF879+51),"")</f>
      </c>
      <c r="IW879">
        <f>IF($JG879&gt;=52,INDEX($GV:$GV,$JF879+52),"")</f>
      </c>
      <c r="IX879">
        <f>IF($JG879&gt;=53,INDEX($GV:$GV,$JF879+53),"")</f>
      </c>
      <c r="IY879">
        <f>IF($JG879&gt;=54,INDEX($GV:$GV,$JF879+54),"")</f>
      </c>
      <c r="IZ879">
        <f>IF($JG879&gt;=55,INDEX($GV:$GV,$JF879+55),"")</f>
      </c>
      <c r="JA879">
        <f>IF($JG879&gt;=56,INDEX($GV:$GV,$JF879+56),"")</f>
      </c>
      <c r="JB879">
        <f>IF($JG879&gt;=57,INDEX($GV:$GV,$JF879+57),"")</f>
      </c>
      <c r="JC879">
        <f>IF($JG879&gt;=58,INDEX($GV:$GV,$JF879+58),"")</f>
      </c>
      <c r="JD879">
        <f>IF($JG879&gt;=59,INDEX($GV:$GV,$JF879+59),"")</f>
      </c>
      <c r="JE879">
        <f>IF($JG879&gt;=60,INDEX($GV:$GV,$JF879+60),"")</f>
      </c>
      <c r="JF879">
        <f>IFERROR(MATCH($GU879,$GV$2:$GV$322,0)+1,0)</f>
      </c>
      <c r="JG879">
        <f>IFERROR(INDEX($GW$2:$GW$322,MATCH($GU879,$GV$2:$GV$322,0)),0)</f>
      </c>
      <c r="JH879" t="s">
        <v>44</v>
      </c>
      <c r="JI879" t="s">
        <v>44</v>
      </c>
    </row>
    <row r="880" spans="1:269" x14ac:dyDescent="0.25">
      <c r="R880">
        <f>IF(OR($U880="",$Q880=""),"",IFERROR($U880/$Q880,0))</f>
      </c>
      <c r="S880">
        <f>IF($U880="","",
SUM($T880,$V880,$AA880,$W880,$Y880)*
(1-IF($AB880="",0,VALUE($AB880)/100)))</f>
      </c>
      <c r="T880">
        <f>IF($U880="","",$U880)</f>
      </c>
      <c r="V880">
        <f>IF($U880="","",
IF($O880="","",
IF(ISNUMBER(SEARCH("exempt",LOWER($O880))),0,
$U880*(VALUE(SUBSTITUTE($O880,"%",""))/100))))</f>
      </c>
      <c r="AC880">
        <f>IFERROR(IF(FIND(" - ",$K880)&gt;0,MID($K880,FIND(" - ",$K880)+3,LEN($K880)),""),"")</f>
      </c>
      <c r="AL880" t="s">
        <v>1940</v>
      </c>
      <c r="AT880">
        <f>IFERROR(LEFT($K880,FIND(" - ",$K880)-1),$K880)</f>
      </c>
      <c r="AW880">
        <f>IF($CL880&gt;=1,INDEX($AU:$AU,$CK880+1),"")</f>
      </c>
      <c r="AX880">
        <f>IF($CL880&gt;=2,INDEX($AU:$AU,$CK880+2),"")</f>
      </c>
      <c r="AY880">
        <f>IF($CL880&gt;=3,INDEX($AU:$AU,$CK880+3),"")</f>
      </c>
      <c r="AZ880">
        <f>IF($CL880&gt;=4,INDEX($AU:$AU,$CK880+4),"")</f>
      </c>
      <c r="BA880">
        <f>IF($CL880&gt;=5,INDEX($AU:$AU,$CK880+5),"")</f>
      </c>
      <c r="BB880">
        <f>IF($CL880&gt;=6,INDEX($AU:$AU,$CK880+6),"")</f>
      </c>
      <c r="BC880">
        <f>IF($CL880&gt;=7,INDEX($AU:$AU,$CK880+7),"")</f>
      </c>
      <c r="BD880">
        <f>IF($CL880&gt;=8,INDEX($AU:$AU,$CK880+8),"")</f>
      </c>
      <c r="BE880">
        <f>IF($CL880&gt;=9,INDEX($AU:$AU,$CK880+9),"")</f>
      </c>
      <c r="BF880">
        <f>IF($CL880&gt;=10,INDEX($AU:$AU,$CK880+10),"")</f>
      </c>
      <c r="BG880">
        <f>IF($CL880&gt;=11,INDEX($AU:$AU,$CK880+11),"")</f>
      </c>
      <c r="BH880">
        <f>IF($CL880&gt;=12,INDEX($AU:$AU,$CK880+12),"")</f>
      </c>
      <c r="BI880">
        <f>IF($CL880&gt;=13,INDEX($AU:$AU,$CK880+13),"")</f>
      </c>
      <c r="BJ880">
        <f>IF($CL880&gt;=14,INDEX($AU:$AU,$CK880+14),"")</f>
      </c>
      <c r="BK880">
        <f>IF($CL880&gt;=15,INDEX($AU:$AU,$CK880+15),"")</f>
      </c>
      <c r="BL880">
        <f>IF($CL880&gt;=16,INDEX($AU:$AU,$CK880+16),"")</f>
      </c>
      <c r="BM880">
        <f>IF($CL880&gt;=17,INDEX($AU:$AU,$CK880+17),"")</f>
      </c>
      <c r="BN880">
        <f>IF($CL880&gt;=18,INDEX($AU:$AU,$CK880+18),"")</f>
      </c>
      <c r="BO880">
        <f>IF($CL880&gt;=19,INDEX($AU:$AU,$CK880+19),"")</f>
      </c>
      <c r="BP880">
        <f>IF($CL880&gt;=20,INDEX($AU:$AU,$CK880+20),"")</f>
      </c>
      <c r="BQ880">
        <f>IF($CL880&gt;=21,INDEX($AU:$AU,$CK880+21),"")</f>
      </c>
      <c r="BR880">
        <f>IF($CL880&gt;=22,INDEX($AU:$AU,$CK880+22),"")</f>
      </c>
      <c r="BS880">
        <f>IF($CL880&gt;=23,INDEX($AU:$AU,$CK880+23),"")</f>
      </c>
      <c r="BT880">
        <f>IF($CL880&gt;=24,INDEX($AU:$AU,$CK880+24),"")</f>
      </c>
      <c r="BU880">
        <f>IF($CL880&gt;=25,INDEX($AU:$AU,$CK880+25),"")</f>
      </c>
      <c r="BV880">
        <f>IF($CL880&gt;=26,INDEX($AU:$AU,$CK880+26),"")</f>
      </c>
      <c r="BW880">
        <f>IF($CL880&gt;=27,INDEX($AU:$AU,$CK880+27),"")</f>
      </c>
      <c r="BX880">
        <f>IF($CL880&gt;=28,INDEX($AU:$AU,$CK880+28),"")</f>
      </c>
      <c r="BY880">
        <f>IF($CL880&gt;=29,INDEX($AU:$AU,$CK880+29),"")</f>
      </c>
      <c r="BZ880">
        <f>IF($CL880&gt;=30,INDEX($AU:$AU,$CK880+30),"")</f>
      </c>
      <c r="CA880">
        <f>IF($CL880&gt;=31,INDEX($AU:$AU,$CK880+31),"")</f>
      </c>
      <c r="CB880">
        <f>IF($CL880&gt;=32,INDEX($AU:$AU,$CK880+32),"")</f>
      </c>
      <c r="CC880">
        <f>IF($CL880&gt;=33,INDEX($AU:$AU,$CK880+33),"")</f>
      </c>
      <c r="CD880">
        <f>IF($CL880&gt;=34,INDEX($AU:$AU,$CK880+34),"")</f>
      </c>
      <c r="CE880">
        <f>IF($CL880&gt;=35,INDEX($AU:$AU,$CK880+35),"")</f>
      </c>
      <c r="CF880">
        <f>IF($CL880&gt;=36,INDEX($AU:$AU,$CK880+36),"")</f>
      </c>
      <c r="CG880">
        <f>IF($CL880&gt;=37,INDEX($AU:$AU,$CK880+37),"")</f>
      </c>
      <c r="CH880">
        <f>IF($CL880&gt;=38,INDEX($AU:$AU,$CK880+38),"")</f>
      </c>
      <c r="CI880">
        <f>IF($CL880&gt;=39,INDEX($AU:$AU,$CK880+39),"")</f>
      </c>
      <c r="CJ880">
        <f>IF($CL880&gt;=40,INDEX($AU:$AU,$CK880+40),"")</f>
      </c>
      <c r="CK880">
        <f>IFERROR(MATCH($AT880,$AU$2:$AU$133,0)+1,0)</f>
      </c>
      <c r="CL880">
        <f>IFERROR(INDEX($AV$2:$AV$133,MATCH($AT880,$AU$2:$AU$133,0)),0)</f>
      </c>
      <c r="CM880">
        <f>IFERROR(LEFT($L880,FIND(" - ",$L880)-1),$L880)</f>
      </c>
      <c r="CN880" t="s">
        <v>1941</v>
      </c>
      <c r="CO880">
        <v>1</v>
      </c>
      <c r="CP880">
        <f>IF($DK880&gt;=1,INDEX($CN:$CN,$DJ880+1),"")</f>
      </c>
      <c r="CQ880">
        <f>IF($DK880&gt;=2,INDEX($CN:$CN,$DJ880+2),"")</f>
      </c>
      <c r="CR880">
        <f>IF($DK880&gt;=3,INDEX($CN:$CN,$DJ880+3),"")</f>
      </c>
      <c r="CS880">
        <f>IF($DK880&gt;=4,INDEX($CN:$CN,$DJ880+4),"")</f>
      </c>
      <c r="CT880">
        <f>IF($DK880&gt;=5,INDEX($CN:$CN,$DJ880+5),"")</f>
      </c>
      <c r="CU880">
        <f>IF($DK880&gt;=6,INDEX($CN:$CN,$DJ880+6),"")</f>
      </c>
      <c r="CV880">
        <f>IF($DK880&gt;=7,INDEX($CN:$CN,$DJ880+7),"")</f>
      </c>
      <c r="CW880">
        <f>IF($DK880&gt;=8,INDEX($CN:$CN,$DJ880+8),"")</f>
      </c>
      <c r="CX880">
        <f>IF($DK880&gt;=9,INDEX($CN:$CN,$DJ880+9),"")</f>
      </c>
      <c r="CY880">
        <f>IF($DK880&gt;=10,INDEX($CN:$CN,$DJ880+10),"")</f>
      </c>
      <c r="CZ880">
        <f>IF($DK880&gt;=11,INDEX($CN:$CN,$DJ880+11),"")</f>
      </c>
      <c r="DA880">
        <f>IF($DK880&gt;=12,INDEX($CN:$CN,$DJ880+12),"")</f>
      </c>
      <c r="DB880">
        <f>IF($DK880&gt;=13,INDEX($CN:$CN,$DJ880+13),"")</f>
      </c>
      <c r="DC880">
        <f>IF($DK880&gt;=14,INDEX($CN:$CN,$DJ880+14),"")</f>
      </c>
      <c r="DD880">
        <f>IF($DK880&gt;=15,INDEX($CN:$CN,$DJ880+15),"")</f>
      </c>
      <c r="DE880">
        <f>IF($DK880&gt;=16,INDEX($CN:$CN,$DJ880+16),"")</f>
      </c>
      <c r="DF880">
        <f>IF($DK880&gt;=17,INDEX($CN:$CN,$DJ880+17),"")</f>
      </c>
      <c r="DG880">
        <f>IF($DK880&gt;=18,INDEX($CN:$CN,$DJ880+18),"")</f>
      </c>
      <c r="DH880">
        <f>IF($DK880&gt;=19,INDEX($CN:$CN,$DJ880+19),"")</f>
      </c>
      <c r="DI880">
        <f>IF($DK880&gt;=20,INDEX($CN:$CN,$DJ880+20),"")</f>
      </c>
      <c r="DJ880">
        <f>IFERROR(MATCH($CM880,$CN$2:$CN$1089,0)+1,0)</f>
      </c>
      <c r="DK880">
        <f>IFERROR(INDEX($CO$2:$CO$1089,MATCH($CM880,$CN$2:$CN$1089,0)),0)</f>
      </c>
      <c r="DL880">
        <f>IFERROR(INDEX($AS:$AS,MATCH($O880,$AR:$AR,0))&amp;"","")</f>
      </c>
      <c r="DP880">
        <f>IF($GS880&gt;=1,INDEX($DM:$DM,$GR880+1),"")</f>
      </c>
      <c r="DQ880">
        <f>IF($GS880&gt;=2,INDEX($DM:$DM,$GR880+2),"")</f>
      </c>
      <c r="DR880">
        <f>IF($GS880&gt;=3,INDEX($DM:$DM,$GR880+3),"")</f>
      </c>
      <c r="DS880">
        <f>IF($GS880&gt;=4,INDEX($DM:$DM,$GR880+4),"")</f>
      </c>
      <c r="DT880">
        <f>IF($GS880&gt;=5,INDEX($DM:$DM,$GR880+5),"")</f>
      </c>
      <c r="DU880">
        <f>IF($GS880&gt;=6,INDEX($DM:$DM,$GR880+6),"")</f>
      </c>
      <c r="DV880">
        <f>IF($GS880&gt;=7,INDEX($DM:$DM,$GR880+7),"")</f>
      </c>
      <c r="DW880">
        <f>IF($GS880&gt;=8,INDEX($DM:$DM,$GR880+8),"")</f>
      </c>
      <c r="DX880">
        <f>IF($GS880&gt;=9,INDEX($DM:$DM,$GR880+9),"")</f>
      </c>
      <c r="DY880">
        <f>IF($GS880&gt;=10,INDEX($DM:$DM,$GR880+10),"")</f>
      </c>
      <c r="DZ880">
        <f>IF($GS880&gt;=11,INDEX($DM:$DM,$GR880+11),"")</f>
      </c>
      <c r="EA880">
        <f>IF($GS880&gt;=12,INDEX($DM:$DM,$GR880+12),"")</f>
      </c>
      <c r="EB880">
        <f>IF($GS880&gt;=13,INDEX($DM:$DM,$GR880+13),"")</f>
      </c>
      <c r="EC880">
        <f>IF($GS880&gt;=14,INDEX($DM:$DM,$GR880+14),"")</f>
      </c>
      <c r="ED880">
        <f>IF($GS880&gt;=15,INDEX($DM:$DM,$GR880+15),"")</f>
      </c>
      <c r="EE880">
        <f>IF($GS880&gt;=16,INDEX($DM:$DM,$GR880+16),"")</f>
      </c>
      <c r="EF880">
        <f>IF($GS880&gt;=17,INDEX($DM:$DM,$GR880+17),"")</f>
      </c>
      <c r="EG880">
        <f>IF($GS880&gt;=18,INDEX($DM:$DM,$GR880+18),"")</f>
      </c>
      <c r="EH880">
        <f>IF($GS880&gt;=19,INDEX($DM:$DM,$GR880+19),"")</f>
      </c>
      <c r="EI880">
        <f>IF($GS880&gt;=20,INDEX($DM:$DM,$GR880+20),"")</f>
      </c>
      <c r="EJ880">
        <f>IF($GS880&gt;=21,INDEX($DM:$DM,$GR880+21),"")</f>
      </c>
      <c r="EK880">
        <f>IF($GS880&gt;=22,INDEX($DM:$DM,$GR880+22),"")</f>
      </c>
      <c r="EL880">
        <f>IF($GS880&gt;=23,INDEX($DM:$DM,$GR880+23),"")</f>
      </c>
      <c r="EM880">
        <f>IF($GS880&gt;=24,INDEX($DM:$DM,$GR880+24),"")</f>
      </c>
      <c r="EN880">
        <f>IF($GS880&gt;=25,INDEX($DM:$DM,$GR880+25),"")</f>
      </c>
      <c r="EO880">
        <f>IF($GS880&gt;=26,INDEX($DM:$DM,$GR880+26),"")</f>
      </c>
      <c r="EP880">
        <f>IF($GS880&gt;=27,INDEX($DM:$DM,$GR880+27),"")</f>
      </c>
      <c r="EQ880">
        <f>IF($GS880&gt;=28,INDEX($DM:$DM,$GR880+28),"")</f>
      </c>
      <c r="ER880">
        <f>IF($GS880&gt;=29,INDEX($DM:$DM,$GR880+29),"")</f>
      </c>
      <c r="ES880">
        <f>IF($GS880&gt;=30,INDEX($DM:$DM,$GR880+30),"")</f>
      </c>
      <c r="ET880">
        <f>IF($GS880&gt;=31,INDEX($DM:$DM,$GR880+31),"")</f>
      </c>
      <c r="EU880">
        <f>IF($GS880&gt;=32,INDEX($DM:$DM,$GR880+32),"")</f>
      </c>
      <c r="EV880">
        <f>IF($GS880&gt;=33,INDEX($DM:$DM,$GR880+33),"")</f>
      </c>
      <c r="EW880">
        <f>IF($GS880&gt;=34,INDEX($DM:$DM,$GR880+34),"")</f>
      </c>
      <c r="EX880">
        <f>IF($GS880&gt;=35,INDEX($DM:$DM,$GR880+35),"")</f>
      </c>
      <c r="EY880">
        <f>IF($GS880&gt;=36,INDEX($DM:$DM,$GR880+36),"")</f>
      </c>
      <c r="EZ880">
        <f>IF($GS880&gt;=37,INDEX($DM:$DM,$GR880+37),"")</f>
      </c>
      <c r="FA880">
        <f>IF($GS880&gt;=38,INDEX($DM:$DM,$GR880+38),"")</f>
      </c>
      <c r="FB880">
        <f>IF($GS880&gt;=39,INDEX($DM:$DM,$GR880+39),"")</f>
      </c>
      <c r="FC880">
        <f>IF($GS880&gt;=40,INDEX($DM:$DM,$GR880+40),"")</f>
      </c>
      <c r="FD880">
        <f>IF($GS880&gt;=1,INDEX($DN:$DN,$GR880+1),"")</f>
      </c>
      <c r="FE880">
        <f>IF($GS880&gt;=2,INDEX($DN:$DN,$GR880+2),"")</f>
      </c>
      <c r="FF880">
        <f>IF($GS880&gt;=3,INDEX($DN:$DN,$GR880+3),"")</f>
      </c>
      <c r="FG880">
        <f>IF($GS880&gt;=4,INDEX($DN:$DN,$GR880+4),"")</f>
      </c>
      <c r="FH880">
        <f>IF($GS880&gt;=5,INDEX($DN:$DN,$GR880+5),"")</f>
      </c>
      <c r="FI880">
        <f>IF($GS880&gt;=6,INDEX($DN:$DN,$GR880+6),"")</f>
      </c>
      <c r="FJ880">
        <f>IF($GS880&gt;=7,INDEX($DN:$DN,$GR880+7),"")</f>
      </c>
      <c r="FK880">
        <f>IF($GS880&gt;=8,INDEX($DN:$DN,$GR880+8),"")</f>
      </c>
      <c r="FL880">
        <f>IF($GS880&gt;=9,INDEX($DN:$DN,$GR880+9),"")</f>
      </c>
      <c r="FM880">
        <f>IF($GS880&gt;=10,INDEX($DN:$DN,$GR880+10),"")</f>
      </c>
      <c r="FN880">
        <f>IF($GS880&gt;=11,INDEX($DN:$DN,$GR880+11),"")</f>
      </c>
      <c r="FO880">
        <f>IF($GS880&gt;=12,INDEX($DN:$DN,$GR880+12),"")</f>
      </c>
      <c r="FP880">
        <f>IF($GS880&gt;=13,INDEX($DN:$DN,$GR880+13),"")</f>
      </c>
      <c r="FQ880">
        <f>IF($GS880&gt;=14,INDEX($DN:$DN,$GR880+14),"")</f>
      </c>
      <c r="FR880">
        <f>IF($GS880&gt;=15,INDEX($DN:$DN,$GR880+15),"")</f>
      </c>
      <c r="FS880">
        <f>IF($GS880&gt;=16,INDEX($DN:$DN,$GR880+16),"")</f>
      </c>
      <c r="FT880">
        <f>IF($GS880&gt;=17,INDEX($DN:$DN,$GR880+17),"")</f>
      </c>
      <c r="FU880">
        <f>IF($GS880&gt;=18,INDEX($DN:$DN,$GR880+18),"")</f>
      </c>
      <c r="FV880">
        <f>IF($GS880&gt;=19,INDEX($DN:$DN,$GR880+19),"")</f>
      </c>
      <c r="FW880">
        <f>IF($GS880&gt;=20,INDEX($DN:$DN,$GR880+20),"")</f>
      </c>
      <c r="FX880">
        <f>IF($GS880&gt;=21,INDEX($DN:$DN,$GR880+21),"")</f>
      </c>
      <c r="FY880">
        <f>IF($GS880&gt;=22,INDEX($DN:$DN,$GR880+22),"")</f>
      </c>
      <c r="FZ880">
        <f>IF($GS880&gt;=23,INDEX($DN:$DN,$GR880+23),"")</f>
      </c>
      <c r="GA880">
        <f>IF($GS880&gt;=24,INDEX($DN:$DN,$GR880+24),"")</f>
      </c>
      <c r="GB880">
        <f>IF($GS880&gt;=25,INDEX($DN:$DN,$GR880+25),"")</f>
      </c>
      <c r="GC880">
        <f>IF($GS880&gt;=26,INDEX($DN:$DN,$GR880+26),"")</f>
      </c>
      <c r="GD880">
        <f>IF($GS880&gt;=27,INDEX($DN:$DN,$GR880+27),"")</f>
      </c>
      <c r="GE880">
        <f>IF($GS880&gt;=28,INDEX($DN:$DN,$GR880+28),"")</f>
      </c>
      <c r="GF880">
        <f>IF($GS880&gt;=29,INDEX($DN:$DN,$GR880+29),"")</f>
      </c>
      <c r="GG880">
        <f>IF($GS880&gt;=30,INDEX($DN:$DN,$GR880+30),"")</f>
      </c>
      <c r="GH880">
        <f>IF($GS880&gt;=31,INDEX($DN:$DN,$GR880+31),"")</f>
      </c>
      <c r="GI880">
        <f>IF($GS880&gt;=32,INDEX($DN:$DN,$GR880+32),"")</f>
      </c>
      <c r="GJ880">
        <f>IF($GS880&gt;=33,INDEX($DN:$DN,$GR880+33),"")</f>
      </c>
      <c r="GK880">
        <f>IF($GS880&gt;=34,INDEX($DN:$DN,$GR880+34),"")</f>
      </c>
      <c r="GL880">
        <f>IF($GS880&gt;=35,INDEX($DN:$DN,$GR880+35),"")</f>
      </c>
      <c r="GM880">
        <f>IF($GS880&gt;=36,INDEX($DN:$DN,$GR880+36),"")</f>
      </c>
      <c r="GN880">
        <f>IF($GS880&gt;=37,INDEX($DN:$DN,$GR880+37),"")</f>
      </c>
      <c r="GO880">
        <f>IF($GS880&gt;=38,INDEX($DN:$DN,$GR880+38),"")</f>
      </c>
      <c r="GP880">
        <f>IF($GS880&gt;=39,INDEX($DN:$DN,$GR880+39),"")</f>
      </c>
      <c r="GQ880">
        <f>IF($GS880&gt;=40,INDEX($DN:$DN,$GR880+40),"")</f>
      </c>
      <c r="GR880">
        <f>IFERROR(MATCH($DL880,$DM$2:$DM$148,0)+1,0)</f>
      </c>
      <c r="GS880">
        <f>IFERROR(INDEX($DO$2:$DO$148,MATCH($DL880,$DM$2:$DM$148,0)),0)</f>
      </c>
      <c r="GT880">
        <f>IFERROR(MATCH($Z880,$DP$880:$FC$880,0),0)</f>
      </c>
      <c r="GU880">
        <f>IF($GT880&gt;0,INDEX($FD$880:$GQ$880,$GT880),"")</f>
      </c>
      <c r="GX880">
        <f>IF($JG880&gt;=1,INDEX($GV:$GV,$JF880+1),"")</f>
      </c>
      <c r="GY880">
        <f>IF($JG880&gt;=2,INDEX($GV:$GV,$JF880+2),"")</f>
      </c>
      <c r="GZ880">
        <f>IF($JG880&gt;=3,INDEX($GV:$GV,$JF880+3),"")</f>
      </c>
      <c r="HA880">
        <f>IF($JG880&gt;=4,INDEX($GV:$GV,$JF880+4),"")</f>
      </c>
      <c r="HB880">
        <f>IF($JG880&gt;=5,INDEX($GV:$GV,$JF880+5),"")</f>
      </c>
      <c r="HC880">
        <f>IF($JG880&gt;=6,INDEX($GV:$GV,$JF880+6),"")</f>
      </c>
      <c r="HD880">
        <f>IF($JG880&gt;=7,INDEX($GV:$GV,$JF880+7),"")</f>
      </c>
      <c r="HE880">
        <f>IF($JG880&gt;=8,INDEX($GV:$GV,$JF880+8),"")</f>
      </c>
      <c r="HF880">
        <f>IF($JG880&gt;=9,INDEX($GV:$GV,$JF880+9),"")</f>
      </c>
      <c r="HG880">
        <f>IF($JG880&gt;=10,INDEX($GV:$GV,$JF880+10),"")</f>
      </c>
      <c r="HH880">
        <f>IF($JG880&gt;=11,INDEX($GV:$GV,$JF880+11),"")</f>
      </c>
      <c r="HI880">
        <f>IF($JG880&gt;=12,INDEX($GV:$GV,$JF880+12),"")</f>
      </c>
      <c r="HJ880">
        <f>IF($JG880&gt;=13,INDEX($GV:$GV,$JF880+13),"")</f>
      </c>
      <c r="HK880">
        <f>IF($JG880&gt;=14,INDEX($GV:$GV,$JF880+14),"")</f>
      </c>
      <c r="HL880">
        <f>IF($JG880&gt;=15,INDEX($GV:$GV,$JF880+15),"")</f>
      </c>
      <c r="HM880">
        <f>IF($JG880&gt;=16,INDEX($GV:$GV,$JF880+16),"")</f>
      </c>
      <c r="HN880">
        <f>IF($JG880&gt;=17,INDEX($GV:$GV,$JF880+17),"")</f>
      </c>
      <c r="HO880">
        <f>IF($JG880&gt;=18,INDEX($GV:$GV,$JF880+18),"")</f>
      </c>
      <c r="HP880">
        <f>IF($JG880&gt;=19,INDEX($GV:$GV,$JF880+19),"")</f>
      </c>
      <c r="HQ880">
        <f>IF($JG880&gt;=20,INDEX($GV:$GV,$JF880+20),"")</f>
      </c>
      <c r="HR880">
        <f>IF($JG880&gt;=21,INDEX($GV:$GV,$JF880+21),"")</f>
      </c>
      <c r="HS880">
        <f>IF($JG880&gt;=22,INDEX($GV:$GV,$JF880+22),"")</f>
      </c>
      <c r="HT880">
        <f>IF($JG880&gt;=23,INDEX($GV:$GV,$JF880+23),"")</f>
      </c>
      <c r="HU880">
        <f>IF($JG880&gt;=24,INDEX($GV:$GV,$JF880+24),"")</f>
      </c>
      <c r="HV880">
        <f>IF($JG880&gt;=25,INDEX($GV:$GV,$JF880+25),"")</f>
      </c>
      <c r="HW880">
        <f>IF($JG880&gt;=26,INDEX($GV:$GV,$JF880+26),"")</f>
      </c>
      <c r="HX880">
        <f>IF($JG880&gt;=27,INDEX($GV:$GV,$JF880+27),"")</f>
      </c>
      <c r="HY880">
        <f>IF($JG880&gt;=28,INDEX($GV:$GV,$JF880+28),"")</f>
      </c>
      <c r="HZ880">
        <f>IF($JG880&gt;=29,INDEX($GV:$GV,$JF880+29),"")</f>
      </c>
      <c r="IA880">
        <f>IF($JG880&gt;=30,INDEX($GV:$GV,$JF880+30),"")</f>
      </c>
      <c r="IB880">
        <f>IF($JG880&gt;=31,INDEX($GV:$GV,$JF880+31),"")</f>
      </c>
      <c r="IC880">
        <f>IF($JG880&gt;=32,INDEX($GV:$GV,$JF880+32),"")</f>
      </c>
      <c r="ID880">
        <f>IF($JG880&gt;=33,INDEX($GV:$GV,$JF880+33),"")</f>
      </c>
      <c r="IE880">
        <f>IF($JG880&gt;=34,INDEX($GV:$GV,$JF880+34),"")</f>
      </c>
      <c r="IF880">
        <f>IF($JG880&gt;=35,INDEX($GV:$GV,$JF880+35),"")</f>
      </c>
      <c r="IG880">
        <f>IF($JG880&gt;=36,INDEX($GV:$GV,$JF880+36),"")</f>
      </c>
      <c r="IH880">
        <f>IF($JG880&gt;=37,INDEX($GV:$GV,$JF880+37),"")</f>
      </c>
      <c r="II880">
        <f>IF($JG880&gt;=38,INDEX($GV:$GV,$JF880+38),"")</f>
      </c>
      <c r="IJ880">
        <f>IF($JG880&gt;=39,INDEX($GV:$GV,$JF880+39),"")</f>
      </c>
      <c r="IK880">
        <f>IF($JG880&gt;=40,INDEX($GV:$GV,$JF880+40),"")</f>
      </c>
      <c r="IL880">
        <f>IF($JG880&gt;=41,INDEX($GV:$GV,$JF880+41),"")</f>
      </c>
      <c r="IM880">
        <f>IF($JG880&gt;=42,INDEX($GV:$GV,$JF880+42),"")</f>
      </c>
      <c r="IN880">
        <f>IF($JG880&gt;=43,INDEX($GV:$GV,$JF880+43),"")</f>
      </c>
      <c r="IO880">
        <f>IF($JG880&gt;=44,INDEX($GV:$GV,$JF880+44),"")</f>
      </c>
      <c r="IP880">
        <f>IF($JG880&gt;=45,INDEX($GV:$GV,$JF880+45),"")</f>
      </c>
      <c r="IQ880">
        <f>IF($JG880&gt;=46,INDEX($GV:$GV,$JF880+46),"")</f>
      </c>
      <c r="IR880">
        <f>IF($JG880&gt;=47,INDEX($GV:$GV,$JF880+47),"")</f>
      </c>
      <c r="IS880">
        <f>IF($JG880&gt;=48,INDEX($GV:$GV,$JF880+48),"")</f>
      </c>
      <c r="IT880">
        <f>IF($JG880&gt;=49,INDEX($GV:$GV,$JF880+49),"")</f>
      </c>
      <c r="IU880">
        <f>IF($JG880&gt;=50,INDEX($GV:$GV,$JF880+50),"")</f>
      </c>
      <c r="IV880">
        <f>IF($JG880&gt;=51,INDEX($GV:$GV,$JF880+51),"")</f>
      </c>
      <c r="IW880">
        <f>IF($JG880&gt;=52,INDEX($GV:$GV,$JF880+52),"")</f>
      </c>
      <c r="IX880">
        <f>IF($JG880&gt;=53,INDEX($GV:$GV,$JF880+53),"")</f>
      </c>
      <c r="IY880">
        <f>IF($JG880&gt;=54,INDEX($GV:$GV,$JF880+54),"")</f>
      </c>
      <c r="IZ880">
        <f>IF($JG880&gt;=55,INDEX($GV:$GV,$JF880+55),"")</f>
      </c>
      <c r="JA880">
        <f>IF($JG880&gt;=56,INDEX($GV:$GV,$JF880+56),"")</f>
      </c>
      <c r="JB880">
        <f>IF($JG880&gt;=57,INDEX($GV:$GV,$JF880+57),"")</f>
      </c>
      <c r="JC880">
        <f>IF($JG880&gt;=58,INDEX($GV:$GV,$JF880+58),"")</f>
      </c>
      <c r="JD880">
        <f>IF($JG880&gt;=59,INDEX($GV:$GV,$JF880+59),"")</f>
      </c>
      <c r="JE880">
        <f>IF($JG880&gt;=60,INDEX($GV:$GV,$JF880+60),"")</f>
      </c>
      <c r="JF880">
        <f>IFERROR(MATCH($GU880,$GV$2:$GV$322,0)+1,0)</f>
      </c>
      <c r="JG880">
        <f>IFERROR(INDEX($GW$2:$GW$322,MATCH($GU880,$GV$2:$GV$322,0)),0)</f>
      </c>
      <c r="JH880" t="s">
        <v>44</v>
      </c>
      <c r="JI880" t="s">
        <v>44</v>
      </c>
    </row>
    <row r="881" spans="1:269" x14ac:dyDescent="0.25">
      <c r="R881">
        <f>IF(OR($U881="",$Q881=""),"",IFERROR($U881/$Q881,0))</f>
      </c>
      <c r="S881">
        <f>IF($U881="","",
SUM($T881,$V881,$AA881,$W881,$Y881)*
(1-IF($AB881="",0,VALUE($AB881)/100)))</f>
      </c>
      <c r="T881">
        <f>IF($U881="","",$U881)</f>
      </c>
      <c r="V881">
        <f>IF($U881="","",
IF($O881="","",
IF(ISNUMBER(SEARCH("exempt",LOWER($O881))),0,
$U881*(VALUE(SUBSTITUTE($O881,"%",""))/100))))</f>
      </c>
      <c r="AC881">
        <f>IFERROR(IF(FIND(" - ",$K881)&gt;0,MID($K881,FIND(" - ",$K881)+3,LEN($K881)),""),"")</f>
      </c>
      <c r="AL881" t="s">
        <v>1942</v>
      </c>
      <c r="AT881">
        <f>IFERROR(LEFT($K881,FIND(" - ",$K881)-1),$K881)</f>
      </c>
      <c r="AW881">
        <f>IF($CL881&gt;=1,INDEX($AU:$AU,$CK881+1),"")</f>
      </c>
      <c r="AX881">
        <f>IF($CL881&gt;=2,INDEX($AU:$AU,$CK881+2),"")</f>
      </c>
      <c r="AY881">
        <f>IF($CL881&gt;=3,INDEX($AU:$AU,$CK881+3),"")</f>
      </c>
      <c r="AZ881">
        <f>IF($CL881&gt;=4,INDEX($AU:$AU,$CK881+4),"")</f>
      </c>
      <c r="BA881">
        <f>IF($CL881&gt;=5,INDEX($AU:$AU,$CK881+5),"")</f>
      </c>
      <c r="BB881">
        <f>IF($CL881&gt;=6,INDEX($AU:$AU,$CK881+6),"")</f>
      </c>
      <c r="BC881">
        <f>IF($CL881&gt;=7,INDEX($AU:$AU,$CK881+7),"")</f>
      </c>
      <c r="BD881">
        <f>IF($CL881&gt;=8,INDEX($AU:$AU,$CK881+8),"")</f>
      </c>
      <c r="BE881">
        <f>IF($CL881&gt;=9,INDEX($AU:$AU,$CK881+9),"")</f>
      </c>
      <c r="BF881">
        <f>IF($CL881&gt;=10,INDEX($AU:$AU,$CK881+10),"")</f>
      </c>
      <c r="BG881">
        <f>IF($CL881&gt;=11,INDEX($AU:$AU,$CK881+11),"")</f>
      </c>
      <c r="BH881">
        <f>IF($CL881&gt;=12,INDEX($AU:$AU,$CK881+12),"")</f>
      </c>
      <c r="BI881">
        <f>IF($CL881&gt;=13,INDEX($AU:$AU,$CK881+13),"")</f>
      </c>
      <c r="BJ881">
        <f>IF($CL881&gt;=14,INDEX($AU:$AU,$CK881+14),"")</f>
      </c>
      <c r="BK881">
        <f>IF($CL881&gt;=15,INDEX($AU:$AU,$CK881+15),"")</f>
      </c>
      <c r="BL881">
        <f>IF($CL881&gt;=16,INDEX($AU:$AU,$CK881+16),"")</f>
      </c>
      <c r="BM881">
        <f>IF($CL881&gt;=17,INDEX($AU:$AU,$CK881+17),"")</f>
      </c>
      <c r="BN881">
        <f>IF($CL881&gt;=18,INDEX($AU:$AU,$CK881+18),"")</f>
      </c>
      <c r="BO881">
        <f>IF($CL881&gt;=19,INDEX($AU:$AU,$CK881+19),"")</f>
      </c>
      <c r="BP881">
        <f>IF($CL881&gt;=20,INDEX($AU:$AU,$CK881+20),"")</f>
      </c>
      <c r="BQ881">
        <f>IF($CL881&gt;=21,INDEX($AU:$AU,$CK881+21),"")</f>
      </c>
      <c r="BR881">
        <f>IF($CL881&gt;=22,INDEX($AU:$AU,$CK881+22),"")</f>
      </c>
      <c r="BS881">
        <f>IF($CL881&gt;=23,INDEX($AU:$AU,$CK881+23),"")</f>
      </c>
      <c r="BT881">
        <f>IF($CL881&gt;=24,INDEX($AU:$AU,$CK881+24),"")</f>
      </c>
      <c r="BU881">
        <f>IF($CL881&gt;=25,INDEX($AU:$AU,$CK881+25),"")</f>
      </c>
      <c r="BV881">
        <f>IF($CL881&gt;=26,INDEX($AU:$AU,$CK881+26),"")</f>
      </c>
      <c r="BW881">
        <f>IF($CL881&gt;=27,INDEX($AU:$AU,$CK881+27),"")</f>
      </c>
      <c r="BX881">
        <f>IF($CL881&gt;=28,INDEX($AU:$AU,$CK881+28),"")</f>
      </c>
      <c r="BY881">
        <f>IF($CL881&gt;=29,INDEX($AU:$AU,$CK881+29),"")</f>
      </c>
      <c r="BZ881">
        <f>IF($CL881&gt;=30,INDEX($AU:$AU,$CK881+30),"")</f>
      </c>
      <c r="CA881">
        <f>IF($CL881&gt;=31,INDEX($AU:$AU,$CK881+31),"")</f>
      </c>
      <c r="CB881">
        <f>IF($CL881&gt;=32,INDEX($AU:$AU,$CK881+32),"")</f>
      </c>
      <c r="CC881">
        <f>IF($CL881&gt;=33,INDEX($AU:$AU,$CK881+33),"")</f>
      </c>
      <c r="CD881">
        <f>IF($CL881&gt;=34,INDEX($AU:$AU,$CK881+34),"")</f>
      </c>
      <c r="CE881">
        <f>IF($CL881&gt;=35,INDEX($AU:$AU,$CK881+35),"")</f>
      </c>
      <c r="CF881">
        <f>IF($CL881&gt;=36,INDEX($AU:$AU,$CK881+36),"")</f>
      </c>
      <c r="CG881">
        <f>IF($CL881&gt;=37,INDEX($AU:$AU,$CK881+37),"")</f>
      </c>
      <c r="CH881">
        <f>IF($CL881&gt;=38,INDEX($AU:$AU,$CK881+38),"")</f>
      </c>
      <c r="CI881">
        <f>IF($CL881&gt;=39,INDEX($AU:$AU,$CK881+39),"")</f>
      </c>
      <c r="CJ881">
        <f>IF($CL881&gt;=40,INDEX($AU:$AU,$CK881+40),"")</f>
      </c>
      <c r="CK881">
        <f>IFERROR(MATCH($AT881,$AU$2:$AU$133,0)+1,0)</f>
      </c>
      <c r="CL881">
        <f>IFERROR(INDEX($AV$2:$AV$133,MATCH($AT881,$AU$2:$AU$133,0)),0)</f>
      </c>
      <c r="CM881">
        <f>IFERROR(LEFT($L881,FIND(" - ",$L881)-1),$L881)</f>
      </c>
      <c r="CN881" t="s">
        <v>149</v>
      </c>
      <c r="CP881">
        <f>IF($DK881&gt;=1,INDEX($CN:$CN,$DJ881+1),"")</f>
      </c>
      <c r="CQ881">
        <f>IF($DK881&gt;=2,INDEX($CN:$CN,$DJ881+2),"")</f>
      </c>
      <c r="CR881">
        <f>IF($DK881&gt;=3,INDEX($CN:$CN,$DJ881+3),"")</f>
      </c>
      <c r="CS881">
        <f>IF($DK881&gt;=4,INDEX($CN:$CN,$DJ881+4),"")</f>
      </c>
      <c r="CT881">
        <f>IF($DK881&gt;=5,INDEX($CN:$CN,$DJ881+5),"")</f>
      </c>
      <c r="CU881">
        <f>IF($DK881&gt;=6,INDEX($CN:$CN,$DJ881+6),"")</f>
      </c>
      <c r="CV881">
        <f>IF($DK881&gt;=7,INDEX($CN:$CN,$DJ881+7),"")</f>
      </c>
      <c r="CW881">
        <f>IF($DK881&gt;=8,INDEX($CN:$CN,$DJ881+8),"")</f>
      </c>
      <c r="CX881">
        <f>IF($DK881&gt;=9,INDEX($CN:$CN,$DJ881+9),"")</f>
      </c>
      <c r="CY881">
        <f>IF($DK881&gt;=10,INDEX($CN:$CN,$DJ881+10),"")</f>
      </c>
      <c r="CZ881">
        <f>IF($DK881&gt;=11,INDEX($CN:$CN,$DJ881+11),"")</f>
      </c>
      <c r="DA881">
        <f>IF($DK881&gt;=12,INDEX($CN:$CN,$DJ881+12),"")</f>
      </c>
      <c r="DB881">
        <f>IF($DK881&gt;=13,INDEX($CN:$CN,$DJ881+13),"")</f>
      </c>
      <c r="DC881">
        <f>IF($DK881&gt;=14,INDEX($CN:$CN,$DJ881+14),"")</f>
      </c>
      <c r="DD881">
        <f>IF($DK881&gt;=15,INDEX($CN:$CN,$DJ881+15),"")</f>
      </c>
      <c r="DE881">
        <f>IF($DK881&gt;=16,INDEX($CN:$CN,$DJ881+16),"")</f>
      </c>
      <c r="DF881">
        <f>IF($DK881&gt;=17,INDEX($CN:$CN,$DJ881+17),"")</f>
      </c>
      <c r="DG881">
        <f>IF($DK881&gt;=18,INDEX($CN:$CN,$DJ881+18),"")</f>
      </c>
      <c r="DH881">
        <f>IF($DK881&gt;=19,INDEX($CN:$CN,$DJ881+19),"")</f>
      </c>
      <c r="DI881">
        <f>IF($DK881&gt;=20,INDEX($CN:$CN,$DJ881+20),"")</f>
      </c>
      <c r="DJ881">
        <f>IFERROR(MATCH($CM881,$CN$2:$CN$1089,0)+1,0)</f>
      </c>
      <c r="DK881">
        <f>IFERROR(INDEX($CO$2:$CO$1089,MATCH($CM881,$CN$2:$CN$1089,0)),0)</f>
      </c>
      <c r="DL881">
        <f>IFERROR(INDEX($AS:$AS,MATCH($O881,$AR:$AR,0))&amp;"","")</f>
      </c>
      <c r="DP881">
        <f>IF($GS881&gt;=1,INDEX($DM:$DM,$GR881+1),"")</f>
      </c>
      <c r="DQ881">
        <f>IF($GS881&gt;=2,INDEX($DM:$DM,$GR881+2),"")</f>
      </c>
      <c r="DR881">
        <f>IF($GS881&gt;=3,INDEX($DM:$DM,$GR881+3),"")</f>
      </c>
      <c r="DS881">
        <f>IF($GS881&gt;=4,INDEX($DM:$DM,$GR881+4),"")</f>
      </c>
      <c r="DT881">
        <f>IF($GS881&gt;=5,INDEX($DM:$DM,$GR881+5),"")</f>
      </c>
      <c r="DU881">
        <f>IF($GS881&gt;=6,INDEX($DM:$DM,$GR881+6),"")</f>
      </c>
      <c r="DV881">
        <f>IF($GS881&gt;=7,INDEX($DM:$DM,$GR881+7),"")</f>
      </c>
      <c r="DW881">
        <f>IF($GS881&gt;=8,INDEX($DM:$DM,$GR881+8),"")</f>
      </c>
      <c r="DX881">
        <f>IF($GS881&gt;=9,INDEX($DM:$DM,$GR881+9),"")</f>
      </c>
      <c r="DY881">
        <f>IF($GS881&gt;=10,INDEX($DM:$DM,$GR881+10),"")</f>
      </c>
      <c r="DZ881">
        <f>IF($GS881&gt;=11,INDEX($DM:$DM,$GR881+11),"")</f>
      </c>
      <c r="EA881">
        <f>IF($GS881&gt;=12,INDEX($DM:$DM,$GR881+12),"")</f>
      </c>
      <c r="EB881">
        <f>IF($GS881&gt;=13,INDEX($DM:$DM,$GR881+13),"")</f>
      </c>
      <c r="EC881">
        <f>IF($GS881&gt;=14,INDEX($DM:$DM,$GR881+14),"")</f>
      </c>
      <c r="ED881">
        <f>IF($GS881&gt;=15,INDEX($DM:$DM,$GR881+15),"")</f>
      </c>
      <c r="EE881">
        <f>IF($GS881&gt;=16,INDEX($DM:$DM,$GR881+16),"")</f>
      </c>
      <c r="EF881">
        <f>IF($GS881&gt;=17,INDEX($DM:$DM,$GR881+17),"")</f>
      </c>
      <c r="EG881">
        <f>IF($GS881&gt;=18,INDEX($DM:$DM,$GR881+18),"")</f>
      </c>
      <c r="EH881">
        <f>IF($GS881&gt;=19,INDEX($DM:$DM,$GR881+19),"")</f>
      </c>
      <c r="EI881">
        <f>IF($GS881&gt;=20,INDEX($DM:$DM,$GR881+20),"")</f>
      </c>
      <c r="EJ881">
        <f>IF($GS881&gt;=21,INDEX($DM:$DM,$GR881+21),"")</f>
      </c>
      <c r="EK881">
        <f>IF($GS881&gt;=22,INDEX($DM:$DM,$GR881+22),"")</f>
      </c>
      <c r="EL881">
        <f>IF($GS881&gt;=23,INDEX($DM:$DM,$GR881+23),"")</f>
      </c>
      <c r="EM881">
        <f>IF($GS881&gt;=24,INDEX($DM:$DM,$GR881+24),"")</f>
      </c>
      <c r="EN881">
        <f>IF($GS881&gt;=25,INDEX($DM:$DM,$GR881+25),"")</f>
      </c>
      <c r="EO881">
        <f>IF($GS881&gt;=26,INDEX($DM:$DM,$GR881+26),"")</f>
      </c>
      <c r="EP881">
        <f>IF($GS881&gt;=27,INDEX($DM:$DM,$GR881+27),"")</f>
      </c>
      <c r="EQ881">
        <f>IF($GS881&gt;=28,INDEX($DM:$DM,$GR881+28),"")</f>
      </c>
      <c r="ER881">
        <f>IF($GS881&gt;=29,INDEX($DM:$DM,$GR881+29),"")</f>
      </c>
      <c r="ES881">
        <f>IF($GS881&gt;=30,INDEX($DM:$DM,$GR881+30),"")</f>
      </c>
      <c r="ET881">
        <f>IF($GS881&gt;=31,INDEX($DM:$DM,$GR881+31),"")</f>
      </c>
      <c r="EU881">
        <f>IF($GS881&gt;=32,INDEX($DM:$DM,$GR881+32),"")</f>
      </c>
      <c r="EV881">
        <f>IF($GS881&gt;=33,INDEX($DM:$DM,$GR881+33),"")</f>
      </c>
      <c r="EW881">
        <f>IF($GS881&gt;=34,INDEX($DM:$DM,$GR881+34),"")</f>
      </c>
      <c r="EX881">
        <f>IF($GS881&gt;=35,INDEX($DM:$DM,$GR881+35),"")</f>
      </c>
      <c r="EY881">
        <f>IF($GS881&gt;=36,INDEX($DM:$DM,$GR881+36),"")</f>
      </c>
      <c r="EZ881">
        <f>IF($GS881&gt;=37,INDEX($DM:$DM,$GR881+37),"")</f>
      </c>
      <c r="FA881">
        <f>IF($GS881&gt;=38,INDEX($DM:$DM,$GR881+38),"")</f>
      </c>
      <c r="FB881">
        <f>IF($GS881&gt;=39,INDEX($DM:$DM,$GR881+39),"")</f>
      </c>
      <c r="FC881">
        <f>IF($GS881&gt;=40,INDEX($DM:$DM,$GR881+40),"")</f>
      </c>
      <c r="FD881">
        <f>IF($GS881&gt;=1,INDEX($DN:$DN,$GR881+1),"")</f>
      </c>
      <c r="FE881">
        <f>IF($GS881&gt;=2,INDEX($DN:$DN,$GR881+2),"")</f>
      </c>
      <c r="FF881">
        <f>IF($GS881&gt;=3,INDEX($DN:$DN,$GR881+3),"")</f>
      </c>
      <c r="FG881">
        <f>IF($GS881&gt;=4,INDEX($DN:$DN,$GR881+4),"")</f>
      </c>
      <c r="FH881">
        <f>IF($GS881&gt;=5,INDEX($DN:$DN,$GR881+5),"")</f>
      </c>
      <c r="FI881">
        <f>IF($GS881&gt;=6,INDEX($DN:$DN,$GR881+6),"")</f>
      </c>
      <c r="FJ881">
        <f>IF($GS881&gt;=7,INDEX($DN:$DN,$GR881+7),"")</f>
      </c>
      <c r="FK881">
        <f>IF($GS881&gt;=8,INDEX($DN:$DN,$GR881+8),"")</f>
      </c>
      <c r="FL881">
        <f>IF($GS881&gt;=9,INDEX($DN:$DN,$GR881+9),"")</f>
      </c>
      <c r="FM881">
        <f>IF($GS881&gt;=10,INDEX($DN:$DN,$GR881+10),"")</f>
      </c>
      <c r="FN881">
        <f>IF($GS881&gt;=11,INDEX($DN:$DN,$GR881+11),"")</f>
      </c>
      <c r="FO881">
        <f>IF($GS881&gt;=12,INDEX($DN:$DN,$GR881+12),"")</f>
      </c>
      <c r="FP881">
        <f>IF($GS881&gt;=13,INDEX($DN:$DN,$GR881+13),"")</f>
      </c>
      <c r="FQ881">
        <f>IF($GS881&gt;=14,INDEX($DN:$DN,$GR881+14),"")</f>
      </c>
      <c r="FR881">
        <f>IF($GS881&gt;=15,INDEX($DN:$DN,$GR881+15),"")</f>
      </c>
      <c r="FS881">
        <f>IF($GS881&gt;=16,INDEX($DN:$DN,$GR881+16),"")</f>
      </c>
      <c r="FT881">
        <f>IF($GS881&gt;=17,INDEX($DN:$DN,$GR881+17),"")</f>
      </c>
      <c r="FU881">
        <f>IF($GS881&gt;=18,INDEX($DN:$DN,$GR881+18),"")</f>
      </c>
      <c r="FV881">
        <f>IF($GS881&gt;=19,INDEX($DN:$DN,$GR881+19),"")</f>
      </c>
      <c r="FW881">
        <f>IF($GS881&gt;=20,INDEX($DN:$DN,$GR881+20),"")</f>
      </c>
      <c r="FX881">
        <f>IF($GS881&gt;=21,INDEX($DN:$DN,$GR881+21),"")</f>
      </c>
      <c r="FY881">
        <f>IF($GS881&gt;=22,INDEX($DN:$DN,$GR881+22),"")</f>
      </c>
      <c r="FZ881">
        <f>IF($GS881&gt;=23,INDEX($DN:$DN,$GR881+23),"")</f>
      </c>
      <c r="GA881">
        <f>IF($GS881&gt;=24,INDEX($DN:$DN,$GR881+24),"")</f>
      </c>
      <c r="GB881">
        <f>IF($GS881&gt;=25,INDEX($DN:$DN,$GR881+25),"")</f>
      </c>
      <c r="GC881">
        <f>IF($GS881&gt;=26,INDEX($DN:$DN,$GR881+26),"")</f>
      </c>
      <c r="GD881">
        <f>IF($GS881&gt;=27,INDEX($DN:$DN,$GR881+27),"")</f>
      </c>
      <c r="GE881">
        <f>IF($GS881&gt;=28,INDEX($DN:$DN,$GR881+28),"")</f>
      </c>
      <c r="GF881">
        <f>IF($GS881&gt;=29,INDEX($DN:$DN,$GR881+29),"")</f>
      </c>
      <c r="GG881">
        <f>IF($GS881&gt;=30,INDEX($DN:$DN,$GR881+30),"")</f>
      </c>
      <c r="GH881">
        <f>IF($GS881&gt;=31,INDEX($DN:$DN,$GR881+31),"")</f>
      </c>
      <c r="GI881">
        <f>IF($GS881&gt;=32,INDEX($DN:$DN,$GR881+32),"")</f>
      </c>
      <c r="GJ881">
        <f>IF($GS881&gt;=33,INDEX($DN:$DN,$GR881+33),"")</f>
      </c>
      <c r="GK881">
        <f>IF($GS881&gt;=34,INDEX($DN:$DN,$GR881+34),"")</f>
      </c>
      <c r="GL881">
        <f>IF($GS881&gt;=35,INDEX($DN:$DN,$GR881+35),"")</f>
      </c>
      <c r="GM881">
        <f>IF($GS881&gt;=36,INDEX($DN:$DN,$GR881+36),"")</f>
      </c>
      <c r="GN881">
        <f>IF($GS881&gt;=37,INDEX($DN:$DN,$GR881+37),"")</f>
      </c>
      <c r="GO881">
        <f>IF($GS881&gt;=38,INDEX($DN:$DN,$GR881+38),"")</f>
      </c>
      <c r="GP881">
        <f>IF($GS881&gt;=39,INDEX($DN:$DN,$GR881+39),"")</f>
      </c>
      <c r="GQ881">
        <f>IF($GS881&gt;=40,INDEX($DN:$DN,$GR881+40),"")</f>
      </c>
      <c r="GR881">
        <f>IFERROR(MATCH($DL881,$DM$2:$DM$148,0)+1,0)</f>
      </c>
      <c r="GS881">
        <f>IFERROR(INDEX($DO$2:$DO$148,MATCH($DL881,$DM$2:$DM$148,0)),0)</f>
      </c>
      <c r="GT881">
        <f>IFERROR(MATCH($Z881,$DP$881:$FC$881,0),0)</f>
      </c>
      <c r="GU881">
        <f>IF($GT881&gt;0,INDEX($FD$881:$GQ$881,$GT881),"")</f>
      </c>
      <c r="GX881">
        <f>IF($JG881&gt;=1,INDEX($GV:$GV,$JF881+1),"")</f>
      </c>
      <c r="GY881">
        <f>IF($JG881&gt;=2,INDEX($GV:$GV,$JF881+2),"")</f>
      </c>
      <c r="GZ881">
        <f>IF($JG881&gt;=3,INDEX($GV:$GV,$JF881+3),"")</f>
      </c>
      <c r="HA881">
        <f>IF($JG881&gt;=4,INDEX($GV:$GV,$JF881+4),"")</f>
      </c>
      <c r="HB881">
        <f>IF($JG881&gt;=5,INDEX($GV:$GV,$JF881+5),"")</f>
      </c>
      <c r="HC881">
        <f>IF($JG881&gt;=6,INDEX($GV:$GV,$JF881+6),"")</f>
      </c>
      <c r="HD881">
        <f>IF($JG881&gt;=7,INDEX($GV:$GV,$JF881+7),"")</f>
      </c>
      <c r="HE881">
        <f>IF($JG881&gt;=8,INDEX($GV:$GV,$JF881+8),"")</f>
      </c>
      <c r="HF881">
        <f>IF($JG881&gt;=9,INDEX($GV:$GV,$JF881+9),"")</f>
      </c>
      <c r="HG881">
        <f>IF($JG881&gt;=10,INDEX($GV:$GV,$JF881+10),"")</f>
      </c>
      <c r="HH881">
        <f>IF($JG881&gt;=11,INDEX($GV:$GV,$JF881+11),"")</f>
      </c>
      <c r="HI881">
        <f>IF($JG881&gt;=12,INDEX($GV:$GV,$JF881+12),"")</f>
      </c>
      <c r="HJ881">
        <f>IF($JG881&gt;=13,INDEX($GV:$GV,$JF881+13),"")</f>
      </c>
      <c r="HK881">
        <f>IF($JG881&gt;=14,INDEX($GV:$GV,$JF881+14),"")</f>
      </c>
      <c r="HL881">
        <f>IF($JG881&gt;=15,INDEX($GV:$GV,$JF881+15),"")</f>
      </c>
      <c r="HM881">
        <f>IF($JG881&gt;=16,INDEX($GV:$GV,$JF881+16),"")</f>
      </c>
      <c r="HN881">
        <f>IF($JG881&gt;=17,INDEX($GV:$GV,$JF881+17),"")</f>
      </c>
      <c r="HO881">
        <f>IF($JG881&gt;=18,INDEX($GV:$GV,$JF881+18),"")</f>
      </c>
      <c r="HP881">
        <f>IF($JG881&gt;=19,INDEX($GV:$GV,$JF881+19),"")</f>
      </c>
      <c r="HQ881">
        <f>IF($JG881&gt;=20,INDEX($GV:$GV,$JF881+20),"")</f>
      </c>
      <c r="HR881">
        <f>IF($JG881&gt;=21,INDEX($GV:$GV,$JF881+21),"")</f>
      </c>
      <c r="HS881">
        <f>IF($JG881&gt;=22,INDEX($GV:$GV,$JF881+22),"")</f>
      </c>
      <c r="HT881">
        <f>IF($JG881&gt;=23,INDEX($GV:$GV,$JF881+23),"")</f>
      </c>
      <c r="HU881">
        <f>IF($JG881&gt;=24,INDEX($GV:$GV,$JF881+24),"")</f>
      </c>
      <c r="HV881">
        <f>IF($JG881&gt;=25,INDEX($GV:$GV,$JF881+25),"")</f>
      </c>
      <c r="HW881">
        <f>IF($JG881&gt;=26,INDEX($GV:$GV,$JF881+26),"")</f>
      </c>
      <c r="HX881">
        <f>IF($JG881&gt;=27,INDEX($GV:$GV,$JF881+27),"")</f>
      </c>
      <c r="HY881">
        <f>IF($JG881&gt;=28,INDEX($GV:$GV,$JF881+28),"")</f>
      </c>
      <c r="HZ881">
        <f>IF($JG881&gt;=29,INDEX($GV:$GV,$JF881+29),"")</f>
      </c>
      <c r="IA881">
        <f>IF($JG881&gt;=30,INDEX($GV:$GV,$JF881+30),"")</f>
      </c>
      <c r="IB881">
        <f>IF($JG881&gt;=31,INDEX($GV:$GV,$JF881+31),"")</f>
      </c>
      <c r="IC881">
        <f>IF($JG881&gt;=32,INDEX($GV:$GV,$JF881+32),"")</f>
      </c>
      <c r="ID881">
        <f>IF($JG881&gt;=33,INDEX($GV:$GV,$JF881+33),"")</f>
      </c>
      <c r="IE881">
        <f>IF($JG881&gt;=34,INDEX($GV:$GV,$JF881+34),"")</f>
      </c>
      <c r="IF881">
        <f>IF($JG881&gt;=35,INDEX($GV:$GV,$JF881+35),"")</f>
      </c>
      <c r="IG881">
        <f>IF($JG881&gt;=36,INDEX($GV:$GV,$JF881+36),"")</f>
      </c>
      <c r="IH881">
        <f>IF($JG881&gt;=37,INDEX($GV:$GV,$JF881+37),"")</f>
      </c>
      <c r="II881">
        <f>IF($JG881&gt;=38,INDEX($GV:$GV,$JF881+38),"")</f>
      </c>
      <c r="IJ881">
        <f>IF($JG881&gt;=39,INDEX($GV:$GV,$JF881+39),"")</f>
      </c>
      <c r="IK881">
        <f>IF($JG881&gt;=40,INDEX($GV:$GV,$JF881+40),"")</f>
      </c>
      <c r="IL881">
        <f>IF($JG881&gt;=41,INDEX($GV:$GV,$JF881+41),"")</f>
      </c>
      <c r="IM881">
        <f>IF($JG881&gt;=42,INDEX($GV:$GV,$JF881+42),"")</f>
      </c>
      <c r="IN881">
        <f>IF($JG881&gt;=43,INDEX($GV:$GV,$JF881+43),"")</f>
      </c>
      <c r="IO881">
        <f>IF($JG881&gt;=44,INDEX($GV:$GV,$JF881+44),"")</f>
      </c>
      <c r="IP881">
        <f>IF($JG881&gt;=45,INDEX($GV:$GV,$JF881+45),"")</f>
      </c>
      <c r="IQ881">
        <f>IF($JG881&gt;=46,INDEX($GV:$GV,$JF881+46),"")</f>
      </c>
      <c r="IR881">
        <f>IF($JG881&gt;=47,INDEX($GV:$GV,$JF881+47),"")</f>
      </c>
      <c r="IS881">
        <f>IF($JG881&gt;=48,INDEX($GV:$GV,$JF881+48),"")</f>
      </c>
      <c r="IT881">
        <f>IF($JG881&gt;=49,INDEX($GV:$GV,$JF881+49),"")</f>
      </c>
      <c r="IU881">
        <f>IF($JG881&gt;=50,INDEX($GV:$GV,$JF881+50),"")</f>
      </c>
      <c r="IV881">
        <f>IF($JG881&gt;=51,INDEX($GV:$GV,$JF881+51),"")</f>
      </c>
      <c r="IW881">
        <f>IF($JG881&gt;=52,INDEX($GV:$GV,$JF881+52),"")</f>
      </c>
      <c r="IX881">
        <f>IF($JG881&gt;=53,INDEX($GV:$GV,$JF881+53),"")</f>
      </c>
      <c r="IY881">
        <f>IF($JG881&gt;=54,INDEX($GV:$GV,$JF881+54),"")</f>
      </c>
      <c r="IZ881">
        <f>IF($JG881&gt;=55,INDEX($GV:$GV,$JF881+55),"")</f>
      </c>
      <c r="JA881">
        <f>IF($JG881&gt;=56,INDEX($GV:$GV,$JF881+56),"")</f>
      </c>
      <c r="JB881">
        <f>IF($JG881&gt;=57,INDEX($GV:$GV,$JF881+57),"")</f>
      </c>
      <c r="JC881">
        <f>IF($JG881&gt;=58,INDEX($GV:$GV,$JF881+58),"")</f>
      </c>
      <c r="JD881">
        <f>IF($JG881&gt;=59,INDEX($GV:$GV,$JF881+59),"")</f>
      </c>
      <c r="JE881">
        <f>IF($JG881&gt;=60,INDEX($GV:$GV,$JF881+60),"")</f>
      </c>
      <c r="JF881">
        <f>IFERROR(MATCH($GU881,$GV$2:$GV$322,0)+1,0)</f>
      </c>
      <c r="JG881">
        <f>IFERROR(INDEX($GW$2:$GW$322,MATCH($GU881,$GV$2:$GV$322,0)),0)</f>
      </c>
      <c r="JH881" t="s">
        <v>44</v>
      </c>
      <c r="JI881" t="s">
        <v>44</v>
      </c>
    </row>
    <row r="882" spans="1:269" x14ac:dyDescent="0.25">
      <c r="R882">
        <f>IF(OR($U882="",$Q882=""),"",IFERROR($U882/$Q882,0))</f>
      </c>
      <c r="S882">
        <f>IF($U882="","",
SUM($T882,$V882,$AA882,$W882,$Y882)*
(1-IF($AB882="",0,VALUE($AB882)/100)))</f>
      </c>
      <c r="T882">
        <f>IF($U882="","",$U882)</f>
      </c>
      <c r="V882">
        <f>IF($U882="","",
IF($O882="","",
IF(ISNUMBER(SEARCH("exempt",LOWER($O882))),0,
$U882*(VALUE(SUBSTITUTE($O882,"%",""))/100))))</f>
      </c>
      <c r="AC882">
        <f>IFERROR(IF(FIND(" - ",$K882)&gt;0,MID($K882,FIND(" - ",$K882)+3,LEN($K882)),""),"")</f>
      </c>
      <c r="AL882" t="s">
        <v>1943</v>
      </c>
      <c r="AT882">
        <f>IFERROR(LEFT($K882,FIND(" - ",$K882)-1),$K882)</f>
      </c>
      <c r="AW882">
        <f>IF($CL882&gt;=1,INDEX($AU:$AU,$CK882+1),"")</f>
      </c>
      <c r="AX882">
        <f>IF($CL882&gt;=2,INDEX($AU:$AU,$CK882+2),"")</f>
      </c>
      <c r="AY882">
        <f>IF($CL882&gt;=3,INDEX($AU:$AU,$CK882+3),"")</f>
      </c>
      <c r="AZ882">
        <f>IF($CL882&gt;=4,INDEX($AU:$AU,$CK882+4),"")</f>
      </c>
      <c r="BA882">
        <f>IF($CL882&gt;=5,INDEX($AU:$AU,$CK882+5),"")</f>
      </c>
      <c r="BB882">
        <f>IF($CL882&gt;=6,INDEX($AU:$AU,$CK882+6),"")</f>
      </c>
      <c r="BC882">
        <f>IF($CL882&gt;=7,INDEX($AU:$AU,$CK882+7),"")</f>
      </c>
      <c r="BD882">
        <f>IF($CL882&gt;=8,INDEX($AU:$AU,$CK882+8),"")</f>
      </c>
      <c r="BE882">
        <f>IF($CL882&gt;=9,INDEX($AU:$AU,$CK882+9),"")</f>
      </c>
      <c r="BF882">
        <f>IF($CL882&gt;=10,INDEX($AU:$AU,$CK882+10),"")</f>
      </c>
      <c r="BG882">
        <f>IF($CL882&gt;=11,INDEX($AU:$AU,$CK882+11),"")</f>
      </c>
      <c r="BH882">
        <f>IF($CL882&gt;=12,INDEX($AU:$AU,$CK882+12),"")</f>
      </c>
      <c r="BI882">
        <f>IF($CL882&gt;=13,INDEX($AU:$AU,$CK882+13),"")</f>
      </c>
      <c r="BJ882">
        <f>IF($CL882&gt;=14,INDEX($AU:$AU,$CK882+14),"")</f>
      </c>
      <c r="BK882">
        <f>IF($CL882&gt;=15,INDEX($AU:$AU,$CK882+15),"")</f>
      </c>
      <c r="BL882">
        <f>IF($CL882&gt;=16,INDEX($AU:$AU,$CK882+16),"")</f>
      </c>
      <c r="BM882">
        <f>IF($CL882&gt;=17,INDEX($AU:$AU,$CK882+17),"")</f>
      </c>
      <c r="BN882">
        <f>IF($CL882&gt;=18,INDEX($AU:$AU,$CK882+18),"")</f>
      </c>
      <c r="BO882">
        <f>IF($CL882&gt;=19,INDEX($AU:$AU,$CK882+19),"")</f>
      </c>
      <c r="BP882">
        <f>IF($CL882&gt;=20,INDEX($AU:$AU,$CK882+20),"")</f>
      </c>
      <c r="BQ882">
        <f>IF($CL882&gt;=21,INDEX($AU:$AU,$CK882+21),"")</f>
      </c>
      <c r="BR882">
        <f>IF($CL882&gt;=22,INDEX($AU:$AU,$CK882+22),"")</f>
      </c>
      <c r="BS882">
        <f>IF($CL882&gt;=23,INDEX($AU:$AU,$CK882+23),"")</f>
      </c>
      <c r="BT882">
        <f>IF($CL882&gt;=24,INDEX($AU:$AU,$CK882+24),"")</f>
      </c>
      <c r="BU882">
        <f>IF($CL882&gt;=25,INDEX($AU:$AU,$CK882+25),"")</f>
      </c>
      <c r="BV882">
        <f>IF($CL882&gt;=26,INDEX($AU:$AU,$CK882+26),"")</f>
      </c>
      <c r="BW882">
        <f>IF($CL882&gt;=27,INDEX($AU:$AU,$CK882+27),"")</f>
      </c>
      <c r="BX882">
        <f>IF($CL882&gt;=28,INDEX($AU:$AU,$CK882+28),"")</f>
      </c>
      <c r="BY882">
        <f>IF($CL882&gt;=29,INDEX($AU:$AU,$CK882+29),"")</f>
      </c>
      <c r="BZ882">
        <f>IF($CL882&gt;=30,INDEX($AU:$AU,$CK882+30),"")</f>
      </c>
      <c r="CA882">
        <f>IF($CL882&gt;=31,INDEX($AU:$AU,$CK882+31),"")</f>
      </c>
      <c r="CB882">
        <f>IF($CL882&gt;=32,INDEX($AU:$AU,$CK882+32),"")</f>
      </c>
      <c r="CC882">
        <f>IF($CL882&gt;=33,INDEX($AU:$AU,$CK882+33),"")</f>
      </c>
      <c r="CD882">
        <f>IF($CL882&gt;=34,INDEX($AU:$AU,$CK882+34),"")</f>
      </c>
      <c r="CE882">
        <f>IF($CL882&gt;=35,INDEX($AU:$AU,$CK882+35),"")</f>
      </c>
      <c r="CF882">
        <f>IF($CL882&gt;=36,INDEX($AU:$AU,$CK882+36),"")</f>
      </c>
      <c r="CG882">
        <f>IF($CL882&gt;=37,INDEX($AU:$AU,$CK882+37),"")</f>
      </c>
      <c r="CH882">
        <f>IF($CL882&gt;=38,INDEX($AU:$AU,$CK882+38),"")</f>
      </c>
      <c r="CI882">
        <f>IF($CL882&gt;=39,INDEX($AU:$AU,$CK882+39),"")</f>
      </c>
      <c r="CJ882">
        <f>IF($CL882&gt;=40,INDEX($AU:$AU,$CK882+40),"")</f>
      </c>
      <c r="CK882">
        <f>IFERROR(MATCH($AT882,$AU$2:$AU$133,0)+1,0)</f>
      </c>
      <c r="CL882">
        <f>IFERROR(INDEX($AV$2:$AV$133,MATCH($AT882,$AU$2:$AU$133,0)),0)</f>
      </c>
      <c r="CM882">
        <f>IFERROR(LEFT($L882,FIND(" - ",$L882)-1),$L882)</f>
      </c>
      <c r="CN882" t="s">
        <v>1944</v>
      </c>
      <c r="CO882">
        <v>1</v>
      </c>
      <c r="CP882">
        <f>IF($DK882&gt;=1,INDEX($CN:$CN,$DJ882+1),"")</f>
      </c>
      <c r="CQ882">
        <f>IF($DK882&gt;=2,INDEX($CN:$CN,$DJ882+2),"")</f>
      </c>
      <c r="CR882">
        <f>IF($DK882&gt;=3,INDEX($CN:$CN,$DJ882+3),"")</f>
      </c>
      <c r="CS882">
        <f>IF($DK882&gt;=4,INDEX($CN:$CN,$DJ882+4),"")</f>
      </c>
      <c r="CT882">
        <f>IF($DK882&gt;=5,INDEX($CN:$CN,$DJ882+5),"")</f>
      </c>
      <c r="CU882">
        <f>IF($DK882&gt;=6,INDEX($CN:$CN,$DJ882+6),"")</f>
      </c>
      <c r="CV882">
        <f>IF($DK882&gt;=7,INDEX($CN:$CN,$DJ882+7),"")</f>
      </c>
      <c r="CW882">
        <f>IF($DK882&gt;=8,INDEX($CN:$CN,$DJ882+8),"")</f>
      </c>
      <c r="CX882">
        <f>IF($DK882&gt;=9,INDEX($CN:$CN,$DJ882+9),"")</f>
      </c>
      <c r="CY882">
        <f>IF($DK882&gt;=10,INDEX($CN:$CN,$DJ882+10),"")</f>
      </c>
      <c r="CZ882">
        <f>IF($DK882&gt;=11,INDEX($CN:$CN,$DJ882+11),"")</f>
      </c>
      <c r="DA882">
        <f>IF($DK882&gt;=12,INDEX($CN:$CN,$DJ882+12),"")</f>
      </c>
      <c r="DB882">
        <f>IF($DK882&gt;=13,INDEX($CN:$CN,$DJ882+13),"")</f>
      </c>
      <c r="DC882">
        <f>IF($DK882&gt;=14,INDEX($CN:$CN,$DJ882+14),"")</f>
      </c>
      <c r="DD882">
        <f>IF($DK882&gt;=15,INDEX($CN:$CN,$DJ882+15),"")</f>
      </c>
      <c r="DE882">
        <f>IF($DK882&gt;=16,INDEX($CN:$CN,$DJ882+16),"")</f>
      </c>
      <c r="DF882">
        <f>IF($DK882&gt;=17,INDEX($CN:$CN,$DJ882+17),"")</f>
      </c>
      <c r="DG882">
        <f>IF($DK882&gt;=18,INDEX($CN:$CN,$DJ882+18),"")</f>
      </c>
      <c r="DH882">
        <f>IF($DK882&gt;=19,INDEX($CN:$CN,$DJ882+19),"")</f>
      </c>
      <c r="DI882">
        <f>IF($DK882&gt;=20,INDEX($CN:$CN,$DJ882+20),"")</f>
      </c>
      <c r="DJ882">
        <f>IFERROR(MATCH($CM882,$CN$2:$CN$1089,0)+1,0)</f>
      </c>
      <c r="DK882">
        <f>IFERROR(INDEX($CO$2:$CO$1089,MATCH($CM882,$CN$2:$CN$1089,0)),0)</f>
      </c>
      <c r="DL882">
        <f>IFERROR(INDEX($AS:$AS,MATCH($O882,$AR:$AR,0))&amp;"","")</f>
      </c>
      <c r="DP882">
        <f>IF($GS882&gt;=1,INDEX($DM:$DM,$GR882+1),"")</f>
      </c>
      <c r="DQ882">
        <f>IF($GS882&gt;=2,INDEX($DM:$DM,$GR882+2),"")</f>
      </c>
      <c r="DR882">
        <f>IF($GS882&gt;=3,INDEX($DM:$DM,$GR882+3),"")</f>
      </c>
      <c r="DS882">
        <f>IF($GS882&gt;=4,INDEX($DM:$DM,$GR882+4),"")</f>
      </c>
      <c r="DT882">
        <f>IF($GS882&gt;=5,INDEX($DM:$DM,$GR882+5),"")</f>
      </c>
      <c r="DU882">
        <f>IF($GS882&gt;=6,INDEX($DM:$DM,$GR882+6),"")</f>
      </c>
      <c r="DV882">
        <f>IF($GS882&gt;=7,INDEX($DM:$DM,$GR882+7),"")</f>
      </c>
      <c r="DW882">
        <f>IF($GS882&gt;=8,INDEX($DM:$DM,$GR882+8),"")</f>
      </c>
      <c r="DX882">
        <f>IF($GS882&gt;=9,INDEX($DM:$DM,$GR882+9),"")</f>
      </c>
      <c r="DY882">
        <f>IF($GS882&gt;=10,INDEX($DM:$DM,$GR882+10),"")</f>
      </c>
      <c r="DZ882">
        <f>IF($GS882&gt;=11,INDEX($DM:$DM,$GR882+11),"")</f>
      </c>
      <c r="EA882">
        <f>IF($GS882&gt;=12,INDEX($DM:$DM,$GR882+12),"")</f>
      </c>
      <c r="EB882">
        <f>IF($GS882&gt;=13,INDEX($DM:$DM,$GR882+13),"")</f>
      </c>
      <c r="EC882">
        <f>IF($GS882&gt;=14,INDEX($DM:$DM,$GR882+14),"")</f>
      </c>
      <c r="ED882">
        <f>IF($GS882&gt;=15,INDEX($DM:$DM,$GR882+15),"")</f>
      </c>
      <c r="EE882">
        <f>IF($GS882&gt;=16,INDEX($DM:$DM,$GR882+16),"")</f>
      </c>
      <c r="EF882">
        <f>IF($GS882&gt;=17,INDEX($DM:$DM,$GR882+17),"")</f>
      </c>
      <c r="EG882">
        <f>IF($GS882&gt;=18,INDEX($DM:$DM,$GR882+18),"")</f>
      </c>
      <c r="EH882">
        <f>IF($GS882&gt;=19,INDEX($DM:$DM,$GR882+19),"")</f>
      </c>
      <c r="EI882">
        <f>IF($GS882&gt;=20,INDEX($DM:$DM,$GR882+20),"")</f>
      </c>
      <c r="EJ882">
        <f>IF($GS882&gt;=21,INDEX($DM:$DM,$GR882+21),"")</f>
      </c>
      <c r="EK882">
        <f>IF($GS882&gt;=22,INDEX($DM:$DM,$GR882+22),"")</f>
      </c>
      <c r="EL882">
        <f>IF($GS882&gt;=23,INDEX($DM:$DM,$GR882+23),"")</f>
      </c>
      <c r="EM882">
        <f>IF($GS882&gt;=24,INDEX($DM:$DM,$GR882+24),"")</f>
      </c>
      <c r="EN882">
        <f>IF($GS882&gt;=25,INDEX($DM:$DM,$GR882+25),"")</f>
      </c>
      <c r="EO882">
        <f>IF($GS882&gt;=26,INDEX($DM:$DM,$GR882+26),"")</f>
      </c>
      <c r="EP882">
        <f>IF($GS882&gt;=27,INDEX($DM:$DM,$GR882+27),"")</f>
      </c>
      <c r="EQ882">
        <f>IF($GS882&gt;=28,INDEX($DM:$DM,$GR882+28),"")</f>
      </c>
      <c r="ER882">
        <f>IF($GS882&gt;=29,INDEX($DM:$DM,$GR882+29),"")</f>
      </c>
      <c r="ES882">
        <f>IF($GS882&gt;=30,INDEX($DM:$DM,$GR882+30),"")</f>
      </c>
      <c r="ET882">
        <f>IF($GS882&gt;=31,INDEX($DM:$DM,$GR882+31),"")</f>
      </c>
      <c r="EU882">
        <f>IF($GS882&gt;=32,INDEX($DM:$DM,$GR882+32),"")</f>
      </c>
      <c r="EV882">
        <f>IF($GS882&gt;=33,INDEX($DM:$DM,$GR882+33),"")</f>
      </c>
      <c r="EW882">
        <f>IF($GS882&gt;=34,INDEX($DM:$DM,$GR882+34),"")</f>
      </c>
      <c r="EX882">
        <f>IF($GS882&gt;=35,INDEX($DM:$DM,$GR882+35),"")</f>
      </c>
      <c r="EY882">
        <f>IF($GS882&gt;=36,INDEX($DM:$DM,$GR882+36),"")</f>
      </c>
      <c r="EZ882">
        <f>IF($GS882&gt;=37,INDEX($DM:$DM,$GR882+37),"")</f>
      </c>
      <c r="FA882">
        <f>IF($GS882&gt;=38,INDEX($DM:$DM,$GR882+38),"")</f>
      </c>
      <c r="FB882">
        <f>IF($GS882&gt;=39,INDEX($DM:$DM,$GR882+39),"")</f>
      </c>
      <c r="FC882">
        <f>IF($GS882&gt;=40,INDEX($DM:$DM,$GR882+40),"")</f>
      </c>
      <c r="FD882">
        <f>IF($GS882&gt;=1,INDEX($DN:$DN,$GR882+1),"")</f>
      </c>
      <c r="FE882">
        <f>IF($GS882&gt;=2,INDEX($DN:$DN,$GR882+2),"")</f>
      </c>
      <c r="FF882">
        <f>IF($GS882&gt;=3,INDEX($DN:$DN,$GR882+3),"")</f>
      </c>
      <c r="FG882">
        <f>IF($GS882&gt;=4,INDEX($DN:$DN,$GR882+4),"")</f>
      </c>
      <c r="FH882">
        <f>IF($GS882&gt;=5,INDEX($DN:$DN,$GR882+5),"")</f>
      </c>
      <c r="FI882">
        <f>IF($GS882&gt;=6,INDEX($DN:$DN,$GR882+6),"")</f>
      </c>
      <c r="FJ882">
        <f>IF($GS882&gt;=7,INDEX($DN:$DN,$GR882+7),"")</f>
      </c>
      <c r="FK882">
        <f>IF($GS882&gt;=8,INDEX($DN:$DN,$GR882+8),"")</f>
      </c>
      <c r="FL882">
        <f>IF($GS882&gt;=9,INDEX($DN:$DN,$GR882+9),"")</f>
      </c>
      <c r="FM882">
        <f>IF($GS882&gt;=10,INDEX($DN:$DN,$GR882+10),"")</f>
      </c>
      <c r="FN882">
        <f>IF($GS882&gt;=11,INDEX($DN:$DN,$GR882+11),"")</f>
      </c>
      <c r="FO882">
        <f>IF($GS882&gt;=12,INDEX($DN:$DN,$GR882+12),"")</f>
      </c>
      <c r="FP882">
        <f>IF($GS882&gt;=13,INDEX($DN:$DN,$GR882+13),"")</f>
      </c>
      <c r="FQ882">
        <f>IF($GS882&gt;=14,INDEX($DN:$DN,$GR882+14),"")</f>
      </c>
      <c r="FR882">
        <f>IF($GS882&gt;=15,INDEX($DN:$DN,$GR882+15),"")</f>
      </c>
      <c r="FS882">
        <f>IF($GS882&gt;=16,INDEX($DN:$DN,$GR882+16),"")</f>
      </c>
      <c r="FT882">
        <f>IF($GS882&gt;=17,INDEX($DN:$DN,$GR882+17),"")</f>
      </c>
      <c r="FU882">
        <f>IF($GS882&gt;=18,INDEX($DN:$DN,$GR882+18),"")</f>
      </c>
      <c r="FV882">
        <f>IF($GS882&gt;=19,INDEX($DN:$DN,$GR882+19),"")</f>
      </c>
      <c r="FW882">
        <f>IF($GS882&gt;=20,INDEX($DN:$DN,$GR882+20),"")</f>
      </c>
      <c r="FX882">
        <f>IF($GS882&gt;=21,INDEX($DN:$DN,$GR882+21),"")</f>
      </c>
      <c r="FY882">
        <f>IF($GS882&gt;=22,INDEX($DN:$DN,$GR882+22),"")</f>
      </c>
      <c r="FZ882">
        <f>IF($GS882&gt;=23,INDEX($DN:$DN,$GR882+23),"")</f>
      </c>
      <c r="GA882">
        <f>IF($GS882&gt;=24,INDEX($DN:$DN,$GR882+24),"")</f>
      </c>
      <c r="GB882">
        <f>IF($GS882&gt;=25,INDEX($DN:$DN,$GR882+25),"")</f>
      </c>
      <c r="GC882">
        <f>IF($GS882&gt;=26,INDEX($DN:$DN,$GR882+26),"")</f>
      </c>
      <c r="GD882">
        <f>IF($GS882&gt;=27,INDEX($DN:$DN,$GR882+27),"")</f>
      </c>
      <c r="GE882">
        <f>IF($GS882&gt;=28,INDEX($DN:$DN,$GR882+28),"")</f>
      </c>
      <c r="GF882">
        <f>IF($GS882&gt;=29,INDEX($DN:$DN,$GR882+29),"")</f>
      </c>
      <c r="GG882">
        <f>IF($GS882&gt;=30,INDEX($DN:$DN,$GR882+30),"")</f>
      </c>
      <c r="GH882">
        <f>IF($GS882&gt;=31,INDEX($DN:$DN,$GR882+31),"")</f>
      </c>
      <c r="GI882">
        <f>IF($GS882&gt;=32,INDEX($DN:$DN,$GR882+32),"")</f>
      </c>
      <c r="GJ882">
        <f>IF($GS882&gt;=33,INDEX($DN:$DN,$GR882+33),"")</f>
      </c>
      <c r="GK882">
        <f>IF($GS882&gt;=34,INDEX($DN:$DN,$GR882+34),"")</f>
      </c>
      <c r="GL882">
        <f>IF($GS882&gt;=35,INDEX($DN:$DN,$GR882+35),"")</f>
      </c>
      <c r="GM882">
        <f>IF($GS882&gt;=36,INDEX($DN:$DN,$GR882+36),"")</f>
      </c>
      <c r="GN882">
        <f>IF($GS882&gt;=37,INDEX($DN:$DN,$GR882+37),"")</f>
      </c>
      <c r="GO882">
        <f>IF($GS882&gt;=38,INDEX($DN:$DN,$GR882+38),"")</f>
      </c>
      <c r="GP882">
        <f>IF($GS882&gt;=39,INDEX($DN:$DN,$GR882+39),"")</f>
      </c>
      <c r="GQ882">
        <f>IF($GS882&gt;=40,INDEX($DN:$DN,$GR882+40),"")</f>
      </c>
      <c r="GR882">
        <f>IFERROR(MATCH($DL882,$DM$2:$DM$148,0)+1,0)</f>
      </c>
      <c r="GS882">
        <f>IFERROR(INDEX($DO$2:$DO$148,MATCH($DL882,$DM$2:$DM$148,0)),0)</f>
      </c>
      <c r="GT882">
        <f>IFERROR(MATCH($Z882,$DP$882:$FC$882,0),0)</f>
      </c>
      <c r="GU882">
        <f>IF($GT882&gt;0,INDEX($FD$882:$GQ$882,$GT882),"")</f>
      </c>
      <c r="GX882">
        <f>IF($JG882&gt;=1,INDEX($GV:$GV,$JF882+1),"")</f>
      </c>
      <c r="GY882">
        <f>IF($JG882&gt;=2,INDEX($GV:$GV,$JF882+2),"")</f>
      </c>
      <c r="GZ882">
        <f>IF($JG882&gt;=3,INDEX($GV:$GV,$JF882+3),"")</f>
      </c>
      <c r="HA882">
        <f>IF($JG882&gt;=4,INDEX($GV:$GV,$JF882+4),"")</f>
      </c>
      <c r="HB882">
        <f>IF($JG882&gt;=5,INDEX($GV:$GV,$JF882+5),"")</f>
      </c>
      <c r="HC882">
        <f>IF($JG882&gt;=6,INDEX($GV:$GV,$JF882+6),"")</f>
      </c>
      <c r="HD882">
        <f>IF($JG882&gt;=7,INDEX($GV:$GV,$JF882+7),"")</f>
      </c>
      <c r="HE882">
        <f>IF($JG882&gt;=8,INDEX($GV:$GV,$JF882+8),"")</f>
      </c>
      <c r="HF882">
        <f>IF($JG882&gt;=9,INDEX($GV:$GV,$JF882+9),"")</f>
      </c>
      <c r="HG882">
        <f>IF($JG882&gt;=10,INDEX($GV:$GV,$JF882+10),"")</f>
      </c>
      <c r="HH882">
        <f>IF($JG882&gt;=11,INDEX($GV:$GV,$JF882+11),"")</f>
      </c>
      <c r="HI882">
        <f>IF($JG882&gt;=12,INDEX($GV:$GV,$JF882+12),"")</f>
      </c>
      <c r="HJ882">
        <f>IF($JG882&gt;=13,INDEX($GV:$GV,$JF882+13),"")</f>
      </c>
      <c r="HK882">
        <f>IF($JG882&gt;=14,INDEX($GV:$GV,$JF882+14),"")</f>
      </c>
      <c r="HL882">
        <f>IF($JG882&gt;=15,INDEX($GV:$GV,$JF882+15),"")</f>
      </c>
      <c r="HM882">
        <f>IF($JG882&gt;=16,INDEX($GV:$GV,$JF882+16),"")</f>
      </c>
      <c r="HN882">
        <f>IF($JG882&gt;=17,INDEX($GV:$GV,$JF882+17),"")</f>
      </c>
      <c r="HO882">
        <f>IF($JG882&gt;=18,INDEX($GV:$GV,$JF882+18),"")</f>
      </c>
      <c r="HP882">
        <f>IF($JG882&gt;=19,INDEX($GV:$GV,$JF882+19),"")</f>
      </c>
      <c r="HQ882">
        <f>IF($JG882&gt;=20,INDEX($GV:$GV,$JF882+20),"")</f>
      </c>
      <c r="HR882">
        <f>IF($JG882&gt;=21,INDEX($GV:$GV,$JF882+21),"")</f>
      </c>
      <c r="HS882">
        <f>IF($JG882&gt;=22,INDEX($GV:$GV,$JF882+22),"")</f>
      </c>
      <c r="HT882">
        <f>IF($JG882&gt;=23,INDEX($GV:$GV,$JF882+23),"")</f>
      </c>
      <c r="HU882">
        <f>IF($JG882&gt;=24,INDEX($GV:$GV,$JF882+24),"")</f>
      </c>
      <c r="HV882">
        <f>IF($JG882&gt;=25,INDEX($GV:$GV,$JF882+25),"")</f>
      </c>
      <c r="HW882">
        <f>IF($JG882&gt;=26,INDEX($GV:$GV,$JF882+26),"")</f>
      </c>
      <c r="HX882">
        <f>IF($JG882&gt;=27,INDEX($GV:$GV,$JF882+27),"")</f>
      </c>
      <c r="HY882">
        <f>IF($JG882&gt;=28,INDEX($GV:$GV,$JF882+28),"")</f>
      </c>
      <c r="HZ882">
        <f>IF($JG882&gt;=29,INDEX($GV:$GV,$JF882+29),"")</f>
      </c>
      <c r="IA882">
        <f>IF($JG882&gt;=30,INDEX($GV:$GV,$JF882+30),"")</f>
      </c>
      <c r="IB882">
        <f>IF($JG882&gt;=31,INDEX($GV:$GV,$JF882+31),"")</f>
      </c>
      <c r="IC882">
        <f>IF($JG882&gt;=32,INDEX($GV:$GV,$JF882+32),"")</f>
      </c>
      <c r="ID882">
        <f>IF($JG882&gt;=33,INDEX($GV:$GV,$JF882+33),"")</f>
      </c>
      <c r="IE882">
        <f>IF($JG882&gt;=34,INDEX($GV:$GV,$JF882+34),"")</f>
      </c>
      <c r="IF882">
        <f>IF($JG882&gt;=35,INDEX($GV:$GV,$JF882+35),"")</f>
      </c>
      <c r="IG882">
        <f>IF($JG882&gt;=36,INDEX($GV:$GV,$JF882+36),"")</f>
      </c>
      <c r="IH882">
        <f>IF($JG882&gt;=37,INDEX($GV:$GV,$JF882+37),"")</f>
      </c>
      <c r="II882">
        <f>IF($JG882&gt;=38,INDEX($GV:$GV,$JF882+38),"")</f>
      </c>
      <c r="IJ882">
        <f>IF($JG882&gt;=39,INDEX($GV:$GV,$JF882+39),"")</f>
      </c>
      <c r="IK882">
        <f>IF($JG882&gt;=40,INDEX($GV:$GV,$JF882+40),"")</f>
      </c>
      <c r="IL882">
        <f>IF($JG882&gt;=41,INDEX($GV:$GV,$JF882+41),"")</f>
      </c>
      <c r="IM882">
        <f>IF($JG882&gt;=42,INDEX($GV:$GV,$JF882+42),"")</f>
      </c>
      <c r="IN882">
        <f>IF($JG882&gt;=43,INDEX($GV:$GV,$JF882+43),"")</f>
      </c>
      <c r="IO882">
        <f>IF($JG882&gt;=44,INDEX($GV:$GV,$JF882+44),"")</f>
      </c>
      <c r="IP882">
        <f>IF($JG882&gt;=45,INDEX($GV:$GV,$JF882+45),"")</f>
      </c>
      <c r="IQ882">
        <f>IF($JG882&gt;=46,INDEX($GV:$GV,$JF882+46),"")</f>
      </c>
      <c r="IR882">
        <f>IF($JG882&gt;=47,INDEX($GV:$GV,$JF882+47),"")</f>
      </c>
      <c r="IS882">
        <f>IF($JG882&gt;=48,INDEX($GV:$GV,$JF882+48),"")</f>
      </c>
      <c r="IT882">
        <f>IF($JG882&gt;=49,INDEX($GV:$GV,$JF882+49),"")</f>
      </c>
      <c r="IU882">
        <f>IF($JG882&gt;=50,INDEX($GV:$GV,$JF882+50),"")</f>
      </c>
      <c r="IV882">
        <f>IF($JG882&gt;=51,INDEX($GV:$GV,$JF882+51),"")</f>
      </c>
      <c r="IW882">
        <f>IF($JG882&gt;=52,INDEX($GV:$GV,$JF882+52),"")</f>
      </c>
      <c r="IX882">
        <f>IF($JG882&gt;=53,INDEX($GV:$GV,$JF882+53),"")</f>
      </c>
      <c r="IY882">
        <f>IF($JG882&gt;=54,INDEX($GV:$GV,$JF882+54),"")</f>
      </c>
      <c r="IZ882">
        <f>IF($JG882&gt;=55,INDEX($GV:$GV,$JF882+55),"")</f>
      </c>
      <c r="JA882">
        <f>IF($JG882&gt;=56,INDEX($GV:$GV,$JF882+56),"")</f>
      </c>
      <c r="JB882">
        <f>IF($JG882&gt;=57,INDEX($GV:$GV,$JF882+57),"")</f>
      </c>
      <c r="JC882">
        <f>IF($JG882&gt;=58,INDEX($GV:$GV,$JF882+58),"")</f>
      </c>
      <c r="JD882">
        <f>IF($JG882&gt;=59,INDEX($GV:$GV,$JF882+59),"")</f>
      </c>
      <c r="JE882">
        <f>IF($JG882&gt;=60,INDEX($GV:$GV,$JF882+60),"")</f>
      </c>
      <c r="JF882">
        <f>IFERROR(MATCH($GU882,$GV$2:$GV$322,0)+1,0)</f>
      </c>
      <c r="JG882">
        <f>IFERROR(INDEX($GW$2:$GW$322,MATCH($GU882,$GV$2:$GV$322,0)),0)</f>
      </c>
      <c r="JH882" t="s">
        <v>44</v>
      </c>
      <c r="JI882" t="s">
        <v>44</v>
      </c>
    </row>
    <row r="883" spans="1:269" x14ac:dyDescent="0.25">
      <c r="R883">
        <f>IF(OR($U883="",$Q883=""),"",IFERROR($U883/$Q883,0))</f>
      </c>
      <c r="S883">
        <f>IF($U883="","",
SUM($T883,$V883,$AA883,$W883,$Y883)*
(1-IF($AB883="",0,VALUE($AB883)/100)))</f>
      </c>
      <c r="T883">
        <f>IF($U883="","",$U883)</f>
      </c>
      <c r="V883">
        <f>IF($U883="","",
IF($O883="","",
IF(ISNUMBER(SEARCH("exempt",LOWER($O883))),0,
$U883*(VALUE(SUBSTITUTE($O883,"%",""))/100))))</f>
      </c>
      <c r="AC883">
        <f>IFERROR(IF(FIND(" - ",$K883)&gt;0,MID($K883,FIND(" - ",$K883)+3,LEN($K883)),""),"")</f>
      </c>
      <c r="AL883" t="s">
        <v>1945</v>
      </c>
      <c r="AT883">
        <f>IFERROR(LEFT($K883,FIND(" - ",$K883)-1),$K883)</f>
      </c>
      <c r="AW883">
        <f>IF($CL883&gt;=1,INDEX($AU:$AU,$CK883+1),"")</f>
      </c>
      <c r="AX883">
        <f>IF($CL883&gt;=2,INDEX($AU:$AU,$CK883+2),"")</f>
      </c>
      <c r="AY883">
        <f>IF($CL883&gt;=3,INDEX($AU:$AU,$CK883+3),"")</f>
      </c>
      <c r="AZ883">
        <f>IF($CL883&gt;=4,INDEX($AU:$AU,$CK883+4),"")</f>
      </c>
      <c r="BA883">
        <f>IF($CL883&gt;=5,INDEX($AU:$AU,$CK883+5),"")</f>
      </c>
      <c r="BB883">
        <f>IF($CL883&gt;=6,INDEX($AU:$AU,$CK883+6),"")</f>
      </c>
      <c r="BC883">
        <f>IF($CL883&gt;=7,INDEX($AU:$AU,$CK883+7),"")</f>
      </c>
      <c r="BD883">
        <f>IF($CL883&gt;=8,INDEX($AU:$AU,$CK883+8),"")</f>
      </c>
      <c r="BE883">
        <f>IF($CL883&gt;=9,INDEX($AU:$AU,$CK883+9),"")</f>
      </c>
      <c r="BF883">
        <f>IF($CL883&gt;=10,INDEX($AU:$AU,$CK883+10),"")</f>
      </c>
      <c r="BG883">
        <f>IF($CL883&gt;=11,INDEX($AU:$AU,$CK883+11),"")</f>
      </c>
      <c r="BH883">
        <f>IF($CL883&gt;=12,INDEX($AU:$AU,$CK883+12),"")</f>
      </c>
      <c r="BI883">
        <f>IF($CL883&gt;=13,INDEX($AU:$AU,$CK883+13),"")</f>
      </c>
      <c r="BJ883">
        <f>IF($CL883&gt;=14,INDEX($AU:$AU,$CK883+14),"")</f>
      </c>
      <c r="BK883">
        <f>IF($CL883&gt;=15,INDEX($AU:$AU,$CK883+15),"")</f>
      </c>
      <c r="BL883">
        <f>IF($CL883&gt;=16,INDEX($AU:$AU,$CK883+16),"")</f>
      </c>
      <c r="BM883">
        <f>IF($CL883&gt;=17,INDEX($AU:$AU,$CK883+17),"")</f>
      </c>
      <c r="BN883">
        <f>IF($CL883&gt;=18,INDEX($AU:$AU,$CK883+18),"")</f>
      </c>
      <c r="BO883">
        <f>IF($CL883&gt;=19,INDEX($AU:$AU,$CK883+19),"")</f>
      </c>
      <c r="BP883">
        <f>IF($CL883&gt;=20,INDEX($AU:$AU,$CK883+20),"")</f>
      </c>
      <c r="BQ883">
        <f>IF($CL883&gt;=21,INDEX($AU:$AU,$CK883+21),"")</f>
      </c>
      <c r="BR883">
        <f>IF($CL883&gt;=22,INDEX($AU:$AU,$CK883+22),"")</f>
      </c>
      <c r="BS883">
        <f>IF($CL883&gt;=23,INDEX($AU:$AU,$CK883+23),"")</f>
      </c>
      <c r="BT883">
        <f>IF($CL883&gt;=24,INDEX($AU:$AU,$CK883+24),"")</f>
      </c>
      <c r="BU883">
        <f>IF($CL883&gt;=25,INDEX($AU:$AU,$CK883+25),"")</f>
      </c>
      <c r="BV883">
        <f>IF($CL883&gt;=26,INDEX($AU:$AU,$CK883+26),"")</f>
      </c>
      <c r="BW883">
        <f>IF($CL883&gt;=27,INDEX($AU:$AU,$CK883+27),"")</f>
      </c>
      <c r="BX883">
        <f>IF($CL883&gt;=28,INDEX($AU:$AU,$CK883+28),"")</f>
      </c>
      <c r="BY883">
        <f>IF($CL883&gt;=29,INDEX($AU:$AU,$CK883+29),"")</f>
      </c>
      <c r="BZ883">
        <f>IF($CL883&gt;=30,INDEX($AU:$AU,$CK883+30),"")</f>
      </c>
      <c r="CA883">
        <f>IF($CL883&gt;=31,INDEX($AU:$AU,$CK883+31),"")</f>
      </c>
      <c r="CB883">
        <f>IF($CL883&gt;=32,INDEX($AU:$AU,$CK883+32),"")</f>
      </c>
      <c r="CC883">
        <f>IF($CL883&gt;=33,INDEX($AU:$AU,$CK883+33),"")</f>
      </c>
      <c r="CD883">
        <f>IF($CL883&gt;=34,INDEX($AU:$AU,$CK883+34),"")</f>
      </c>
      <c r="CE883">
        <f>IF($CL883&gt;=35,INDEX($AU:$AU,$CK883+35),"")</f>
      </c>
      <c r="CF883">
        <f>IF($CL883&gt;=36,INDEX($AU:$AU,$CK883+36),"")</f>
      </c>
      <c r="CG883">
        <f>IF($CL883&gt;=37,INDEX($AU:$AU,$CK883+37),"")</f>
      </c>
      <c r="CH883">
        <f>IF($CL883&gt;=38,INDEX($AU:$AU,$CK883+38),"")</f>
      </c>
      <c r="CI883">
        <f>IF($CL883&gt;=39,INDEX($AU:$AU,$CK883+39),"")</f>
      </c>
      <c r="CJ883">
        <f>IF($CL883&gt;=40,INDEX($AU:$AU,$CK883+40),"")</f>
      </c>
      <c r="CK883">
        <f>IFERROR(MATCH($AT883,$AU$2:$AU$133,0)+1,0)</f>
      </c>
      <c r="CL883">
        <f>IFERROR(INDEX($AV$2:$AV$133,MATCH($AT883,$AU$2:$AU$133,0)),0)</f>
      </c>
      <c r="CM883">
        <f>IFERROR(LEFT($L883,FIND(" - ",$L883)-1),$L883)</f>
      </c>
      <c r="CN883" t="s">
        <v>149</v>
      </c>
      <c r="CP883">
        <f>IF($DK883&gt;=1,INDEX($CN:$CN,$DJ883+1),"")</f>
      </c>
      <c r="CQ883">
        <f>IF($DK883&gt;=2,INDEX($CN:$CN,$DJ883+2),"")</f>
      </c>
      <c r="CR883">
        <f>IF($DK883&gt;=3,INDEX($CN:$CN,$DJ883+3),"")</f>
      </c>
      <c r="CS883">
        <f>IF($DK883&gt;=4,INDEX($CN:$CN,$DJ883+4),"")</f>
      </c>
      <c r="CT883">
        <f>IF($DK883&gt;=5,INDEX($CN:$CN,$DJ883+5),"")</f>
      </c>
      <c r="CU883">
        <f>IF($DK883&gt;=6,INDEX($CN:$CN,$DJ883+6),"")</f>
      </c>
      <c r="CV883">
        <f>IF($DK883&gt;=7,INDEX($CN:$CN,$DJ883+7),"")</f>
      </c>
      <c r="CW883">
        <f>IF($DK883&gt;=8,INDEX($CN:$CN,$DJ883+8),"")</f>
      </c>
      <c r="CX883">
        <f>IF($DK883&gt;=9,INDEX($CN:$CN,$DJ883+9),"")</f>
      </c>
      <c r="CY883">
        <f>IF($DK883&gt;=10,INDEX($CN:$CN,$DJ883+10),"")</f>
      </c>
      <c r="CZ883">
        <f>IF($DK883&gt;=11,INDEX($CN:$CN,$DJ883+11),"")</f>
      </c>
      <c r="DA883">
        <f>IF($DK883&gt;=12,INDEX($CN:$CN,$DJ883+12),"")</f>
      </c>
      <c r="DB883">
        <f>IF($DK883&gt;=13,INDEX($CN:$CN,$DJ883+13),"")</f>
      </c>
      <c r="DC883">
        <f>IF($DK883&gt;=14,INDEX($CN:$CN,$DJ883+14),"")</f>
      </c>
      <c r="DD883">
        <f>IF($DK883&gt;=15,INDEX($CN:$CN,$DJ883+15),"")</f>
      </c>
      <c r="DE883">
        <f>IF($DK883&gt;=16,INDEX($CN:$CN,$DJ883+16),"")</f>
      </c>
      <c r="DF883">
        <f>IF($DK883&gt;=17,INDEX($CN:$CN,$DJ883+17),"")</f>
      </c>
      <c r="DG883">
        <f>IF($DK883&gt;=18,INDEX($CN:$CN,$DJ883+18),"")</f>
      </c>
      <c r="DH883">
        <f>IF($DK883&gt;=19,INDEX($CN:$CN,$DJ883+19),"")</f>
      </c>
      <c r="DI883">
        <f>IF($DK883&gt;=20,INDEX($CN:$CN,$DJ883+20),"")</f>
      </c>
      <c r="DJ883">
        <f>IFERROR(MATCH($CM883,$CN$2:$CN$1089,0)+1,0)</f>
      </c>
      <c r="DK883">
        <f>IFERROR(INDEX($CO$2:$CO$1089,MATCH($CM883,$CN$2:$CN$1089,0)),0)</f>
      </c>
      <c r="DL883">
        <f>IFERROR(INDEX($AS:$AS,MATCH($O883,$AR:$AR,0))&amp;"","")</f>
      </c>
      <c r="DP883">
        <f>IF($GS883&gt;=1,INDEX($DM:$DM,$GR883+1),"")</f>
      </c>
      <c r="DQ883">
        <f>IF($GS883&gt;=2,INDEX($DM:$DM,$GR883+2),"")</f>
      </c>
      <c r="DR883">
        <f>IF($GS883&gt;=3,INDEX($DM:$DM,$GR883+3),"")</f>
      </c>
      <c r="DS883">
        <f>IF($GS883&gt;=4,INDEX($DM:$DM,$GR883+4),"")</f>
      </c>
      <c r="DT883">
        <f>IF($GS883&gt;=5,INDEX($DM:$DM,$GR883+5),"")</f>
      </c>
      <c r="DU883">
        <f>IF($GS883&gt;=6,INDEX($DM:$DM,$GR883+6),"")</f>
      </c>
      <c r="DV883">
        <f>IF($GS883&gt;=7,INDEX($DM:$DM,$GR883+7),"")</f>
      </c>
      <c r="DW883">
        <f>IF($GS883&gt;=8,INDEX($DM:$DM,$GR883+8),"")</f>
      </c>
      <c r="DX883">
        <f>IF($GS883&gt;=9,INDEX($DM:$DM,$GR883+9),"")</f>
      </c>
      <c r="DY883">
        <f>IF($GS883&gt;=10,INDEX($DM:$DM,$GR883+10),"")</f>
      </c>
      <c r="DZ883">
        <f>IF($GS883&gt;=11,INDEX($DM:$DM,$GR883+11),"")</f>
      </c>
      <c r="EA883">
        <f>IF($GS883&gt;=12,INDEX($DM:$DM,$GR883+12),"")</f>
      </c>
      <c r="EB883">
        <f>IF($GS883&gt;=13,INDEX($DM:$DM,$GR883+13),"")</f>
      </c>
      <c r="EC883">
        <f>IF($GS883&gt;=14,INDEX($DM:$DM,$GR883+14),"")</f>
      </c>
      <c r="ED883">
        <f>IF($GS883&gt;=15,INDEX($DM:$DM,$GR883+15),"")</f>
      </c>
      <c r="EE883">
        <f>IF($GS883&gt;=16,INDEX($DM:$DM,$GR883+16),"")</f>
      </c>
      <c r="EF883">
        <f>IF($GS883&gt;=17,INDEX($DM:$DM,$GR883+17),"")</f>
      </c>
      <c r="EG883">
        <f>IF($GS883&gt;=18,INDEX($DM:$DM,$GR883+18),"")</f>
      </c>
      <c r="EH883">
        <f>IF($GS883&gt;=19,INDEX($DM:$DM,$GR883+19),"")</f>
      </c>
      <c r="EI883">
        <f>IF($GS883&gt;=20,INDEX($DM:$DM,$GR883+20),"")</f>
      </c>
      <c r="EJ883">
        <f>IF($GS883&gt;=21,INDEX($DM:$DM,$GR883+21),"")</f>
      </c>
      <c r="EK883">
        <f>IF($GS883&gt;=22,INDEX($DM:$DM,$GR883+22),"")</f>
      </c>
      <c r="EL883">
        <f>IF($GS883&gt;=23,INDEX($DM:$DM,$GR883+23),"")</f>
      </c>
      <c r="EM883">
        <f>IF($GS883&gt;=24,INDEX($DM:$DM,$GR883+24),"")</f>
      </c>
      <c r="EN883">
        <f>IF($GS883&gt;=25,INDEX($DM:$DM,$GR883+25),"")</f>
      </c>
      <c r="EO883">
        <f>IF($GS883&gt;=26,INDEX($DM:$DM,$GR883+26),"")</f>
      </c>
      <c r="EP883">
        <f>IF($GS883&gt;=27,INDEX($DM:$DM,$GR883+27),"")</f>
      </c>
      <c r="EQ883">
        <f>IF($GS883&gt;=28,INDEX($DM:$DM,$GR883+28),"")</f>
      </c>
      <c r="ER883">
        <f>IF($GS883&gt;=29,INDEX($DM:$DM,$GR883+29),"")</f>
      </c>
      <c r="ES883">
        <f>IF($GS883&gt;=30,INDEX($DM:$DM,$GR883+30),"")</f>
      </c>
      <c r="ET883">
        <f>IF($GS883&gt;=31,INDEX($DM:$DM,$GR883+31),"")</f>
      </c>
      <c r="EU883">
        <f>IF($GS883&gt;=32,INDEX($DM:$DM,$GR883+32),"")</f>
      </c>
      <c r="EV883">
        <f>IF($GS883&gt;=33,INDEX($DM:$DM,$GR883+33),"")</f>
      </c>
      <c r="EW883">
        <f>IF($GS883&gt;=34,INDEX($DM:$DM,$GR883+34),"")</f>
      </c>
      <c r="EX883">
        <f>IF($GS883&gt;=35,INDEX($DM:$DM,$GR883+35),"")</f>
      </c>
      <c r="EY883">
        <f>IF($GS883&gt;=36,INDEX($DM:$DM,$GR883+36),"")</f>
      </c>
      <c r="EZ883">
        <f>IF($GS883&gt;=37,INDEX($DM:$DM,$GR883+37),"")</f>
      </c>
      <c r="FA883">
        <f>IF($GS883&gt;=38,INDEX($DM:$DM,$GR883+38),"")</f>
      </c>
      <c r="FB883">
        <f>IF($GS883&gt;=39,INDEX($DM:$DM,$GR883+39),"")</f>
      </c>
      <c r="FC883">
        <f>IF($GS883&gt;=40,INDEX($DM:$DM,$GR883+40),"")</f>
      </c>
      <c r="FD883">
        <f>IF($GS883&gt;=1,INDEX($DN:$DN,$GR883+1),"")</f>
      </c>
      <c r="FE883">
        <f>IF($GS883&gt;=2,INDEX($DN:$DN,$GR883+2),"")</f>
      </c>
      <c r="FF883">
        <f>IF($GS883&gt;=3,INDEX($DN:$DN,$GR883+3),"")</f>
      </c>
      <c r="FG883">
        <f>IF($GS883&gt;=4,INDEX($DN:$DN,$GR883+4),"")</f>
      </c>
      <c r="FH883">
        <f>IF($GS883&gt;=5,INDEX($DN:$DN,$GR883+5),"")</f>
      </c>
      <c r="FI883">
        <f>IF($GS883&gt;=6,INDEX($DN:$DN,$GR883+6),"")</f>
      </c>
      <c r="FJ883">
        <f>IF($GS883&gt;=7,INDEX($DN:$DN,$GR883+7),"")</f>
      </c>
      <c r="FK883">
        <f>IF($GS883&gt;=8,INDEX($DN:$DN,$GR883+8),"")</f>
      </c>
      <c r="FL883">
        <f>IF($GS883&gt;=9,INDEX($DN:$DN,$GR883+9),"")</f>
      </c>
      <c r="FM883">
        <f>IF($GS883&gt;=10,INDEX($DN:$DN,$GR883+10),"")</f>
      </c>
      <c r="FN883">
        <f>IF($GS883&gt;=11,INDEX($DN:$DN,$GR883+11),"")</f>
      </c>
      <c r="FO883">
        <f>IF($GS883&gt;=12,INDEX($DN:$DN,$GR883+12),"")</f>
      </c>
      <c r="FP883">
        <f>IF($GS883&gt;=13,INDEX($DN:$DN,$GR883+13),"")</f>
      </c>
      <c r="FQ883">
        <f>IF($GS883&gt;=14,INDEX($DN:$DN,$GR883+14),"")</f>
      </c>
      <c r="FR883">
        <f>IF($GS883&gt;=15,INDEX($DN:$DN,$GR883+15),"")</f>
      </c>
      <c r="FS883">
        <f>IF($GS883&gt;=16,INDEX($DN:$DN,$GR883+16),"")</f>
      </c>
      <c r="FT883">
        <f>IF($GS883&gt;=17,INDEX($DN:$DN,$GR883+17),"")</f>
      </c>
      <c r="FU883">
        <f>IF($GS883&gt;=18,INDEX($DN:$DN,$GR883+18),"")</f>
      </c>
      <c r="FV883">
        <f>IF($GS883&gt;=19,INDEX($DN:$DN,$GR883+19),"")</f>
      </c>
      <c r="FW883">
        <f>IF($GS883&gt;=20,INDEX($DN:$DN,$GR883+20),"")</f>
      </c>
      <c r="FX883">
        <f>IF($GS883&gt;=21,INDEX($DN:$DN,$GR883+21),"")</f>
      </c>
      <c r="FY883">
        <f>IF($GS883&gt;=22,INDEX($DN:$DN,$GR883+22),"")</f>
      </c>
      <c r="FZ883">
        <f>IF($GS883&gt;=23,INDEX($DN:$DN,$GR883+23),"")</f>
      </c>
      <c r="GA883">
        <f>IF($GS883&gt;=24,INDEX($DN:$DN,$GR883+24),"")</f>
      </c>
      <c r="GB883">
        <f>IF($GS883&gt;=25,INDEX($DN:$DN,$GR883+25),"")</f>
      </c>
      <c r="GC883">
        <f>IF($GS883&gt;=26,INDEX($DN:$DN,$GR883+26),"")</f>
      </c>
      <c r="GD883">
        <f>IF($GS883&gt;=27,INDEX($DN:$DN,$GR883+27),"")</f>
      </c>
      <c r="GE883">
        <f>IF($GS883&gt;=28,INDEX($DN:$DN,$GR883+28),"")</f>
      </c>
      <c r="GF883">
        <f>IF($GS883&gt;=29,INDEX($DN:$DN,$GR883+29),"")</f>
      </c>
      <c r="GG883">
        <f>IF($GS883&gt;=30,INDEX($DN:$DN,$GR883+30),"")</f>
      </c>
      <c r="GH883">
        <f>IF($GS883&gt;=31,INDEX($DN:$DN,$GR883+31),"")</f>
      </c>
      <c r="GI883">
        <f>IF($GS883&gt;=32,INDEX($DN:$DN,$GR883+32),"")</f>
      </c>
      <c r="GJ883">
        <f>IF($GS883&gt;=33,INDEX($DN:$DN,$GR883+33),"")</f>
      </c>
      <c r="GK883">
        <f>IF($GS883&gt;=34,INDEX($DN:$DN,$GR883+34),"")</f>
      </c>
      <c r="GL883">
        <f>IF($GS883&gt;=35,INDEX($DN:$DN,$GR883+35),"")</f>
      </c>
      <c r="GM883">
        <f>IF($GS883&gt;=36,INDEX($DN:$DN,$GR883+36),"")</f>
      </c>
      <c r="GN883">
        <f>IF($GS883&gt;=37,INDEX($DN:$DN,$GR883+37),"")</f>
      </c>
      <c r="GO883">
        <f>IF($GS883&gt;=38,INDEX($DN:$DN,$GR883+38),"")</f>
      </c>
      <c r="GP883">
        <f>IF($GS883&gt;=39,INDEX($DN:$DN,$GR883+39),"")</f>
      </c>
      <c r="GQ883">
        <f>IF($GS883&gt;=40,INDEX($DN:$DN,$GR883+40),"")</f>
      </c>
      <c r="GR883">
        <f>IFERROR(MATCH($DL883,$DM$2:$DM$148,0)+1,0)</f>
      </c>
      <c r="GS883">
        <f>IFERROR(INDEX($DO$2:$DO$148,MATCH($DL883,$DM$2:$DM$148,0)),0)</f>
      </c>
      <c r="GT883">
        <f>IFERROR(MATCH($Z883,$DP$883:$FC$883,0),0)</f>
      </c>
      <c r="GU883">
        <f>IF($GT883&gt;0,INDEX($FD$883:$GQ$883,$GT883),"")</f>
      </c>
      <c r="GX883">
        <f>IF($JG883&gt;=1,INDEX($GV:$GV,$JF883+1),"")</f>
      </c>
      <c r="GY883">
        <f>IF($JG883&gt;=2,INDEX($GV:$GV,$JF883+2),"")</f>
      </c>
      <c r="GZ883">
        <f>IF($JG883&gt;=3,INDEX($GV:$GV,$JF883+3),"")</f>
      </c>
      <c r="HA883">
        <f>IF($JG883&gt;=4,INDEX($GV:$GV,$JF883+4),"")</f>
      </c>
      <c r="HB883">
        <f>IF($JG883&gt;=5,INDEX($GV:$GV,$JF883+5),"")</f>
      </c>
      <c r="HC883">
        <f>IF($JG883&gt;=6,INDEX($GV:$GV,$JF883+6),"")</f>
      </c>
      <c r="HD883">
        <f>IF($JG883&gt;=7,INDEX($GV:$GV,$JF883+7),"")</f>
      </c>
      <c r="HE883">
        <f>IF($JG883&gt;=8,INDEX($GV:$GV,$JF883+8),"")</f>
      </c>
      <c r="HF883">
        <f>IF($JG883&gt;=9,INDEX($GV:$GV,$JF883+9),"")</f>
      </c>
      <c r="HG883">
        <f>IF($JG883&gt;=10,INDEX($GV:$GV,$JF883+10),"")</f>
      </c>
      <c r="HH883">
        <f>IF($JG883&gt;=11,INDEX($GV:$GV,$JF883+11),"")</f>
      </c>
      <c r="HI883">
        <f>IF($JG883&gt;=12,INDEX($GV:$GV,$JF883+12),"")</f>
      </c>
      <c r="HJ883">
        <f>IF($JG883&gt;=13,INDEX($GV:$GV,$JF883+13),"")</f>
      </c>
      <c r="HK883">
        <f>IF($JG883&gt;=14,INDEX($GV:$GV,$JF883+14),"")</f>
      </c>
      <c r="HL883">
        <f>IF($JG883&gt;=15,INDEX($GV:$GV,$JF883+15),"")</f>
      </c>
      <c r="HM883">
        <f>IF($JG883&gt;=16,INDEX($GV:$GV,$JF883+16),"")</f>
      </c>
      <c r="HN883">
        <f>IF($JG883&gt;=17,INDEX($GV:$GV,$JF883+17),"")</f>
      </c>
      <c r="HO883">
        <f>IF($JG883&gt;=18,INDEX($GV:$GV,$JF883+18),"")</f>
      </c>
      <c r="HP883">
        <f>IF($JG883&gt;=19,INDEX($GV:$GV,$JF883+19),"")</f>
      </c>
      <c r="HQ883">
        <f>IF($JG883&gt;=20,INDEX($GV:$GV,$JF883+20),"")</f>
      </c>
      <c r="HR883">
        <f>IF($JG883&gt;=21,INDEX($GV:$GV,$JF883+21),"")</f>
      </c>
      <c r="HS883">
        <f>IF($JG883&gt;=22,INDEX($GV:$GV,$JF883+22),"")</f>
      </c>
      <c r="HT883">
        <f>IF($JG883&gt;=23,INDEX($GV:$GV,$JF883+23),"")</f>
      </c>
      <c r="HU883">
        <f>IF($JG883&gt;=24,INDEX($GV:$GV,$JF883+24),"")</f>
      </c>
      <c r="HV883">
        <f>IF($JG883&gt;=25,INDEX($GV:$GV,$JF883+25),"")</f>
      </c>
      <c r="HW883">
        <f>IF($JG883&gt;=26,INDEX($GV:$GV,$JF883+26),"")</f>
      </c>
      <c r="HX883">
        <f>IF($JG883&gt;=27,INDEX($GV:$GV,$JF883+27),"")</f>
      </c>
      <c r="HY883">
        <f>IF($JG883&gt;=28,INDEX($GV:$GV,$JF883+28),"")</f>
      </c>
      <c r="HZ883">
        <f>IF($JG883&gt;=29,INDEX($GV:$GV,$JF883+29),"")</f>
      </c>
      <c r="IA883">
        <f>IF($JG883&gt;=30,INDEX($GV:$GV,$JF883+30),"")</f>
      </c>
      <c r="IB883">
        <f>IF($JG883&gt;=31,INDEX($GV:$GV,$JF883+31),"")</f>
      </c>
      <c r="IC883">
        <f>IF($JG883&gt;=32,INDEX($GV:$GV,$JF883+32),"")</f>
      </c>
      <c r="ID883">
        <f>IF($JG883&gt;=33,INDEX($GV:$GV,$JF883+33),"")</f>
      </c>
      <c r="IE883">
        <f>IF($JG883&gt;=34,INDEX($GV:$GV,$JF883+34),"")</f>
      </c>
      <c r="IF883">
        <f>IF($JG883&gt;=35,INDEX($GV:$GV,$JF883+35),"")</f>
      </c>
      <c r="IG883">
        <f>IF($JG883&gt;=36,INDEX($GV:$GV,$JF883+36),"")</f>
      </c>
      <c r="IH883">
        <f>IF($JG883&gt;=37,INDEX($GV:$GV,$JF883+37),"")</f>
      </c>
      <c r="II883">
        <f>IF($JG883&gt;=38,INDEX($GV:$GV,$JF883+38),"")</f>
      </c>
      <c r="IJ883">
        <f>IF($JG883&gt;=39,INDEX($GV:$GV,$JF883+39),"")</f>
      </c>
      <c r="IK883">
        <f>IF($JG883&gt;=40,INDEX($GV:$GV,$JF883+40),"")</f>
      </c>
      <c r="IL883">
        <f>IF($JG883&gt;=41,INDEX($GV:$GV,$JF883+41),"")</f>
      </c>
      <c r="IM883">
        <f>IF($JG883&gt;=42,INDEX($GV:$GV,$JF883+42),"")</f>
      </c>
      <c r="IN883">
        <f>IF($JG883&gt;=43,INDEX($GV:$GV,$JF883+43),"")</f>
      </c>
      <c r="IO883">
        <f>IF($JG883&gt;=44,INDEX($GV:$GV,$JF883+44),"")</f>
      </c>
      <c r="IP883">
        <f>IF($JG883&gt;=45,INDEX($GV:$GV,$JF883+45),"")</f>
      </c>
      <c r="IQ883">
        <f>IF($JG883&gt;=46,INDEX($GV:$GV,$JF883+46),"")</f>
      </c>
      <c r="IR883">
        <f>IF($JG883&gt;=47,INDEX($GV:$GV,$JF883+47),"")</f>
      </c>
      <c r="IS883">
        <f>IF($JG883&gt;=48,INDEX($GV:$GV,$JF883+48),"")</f>
      </c>
      <c r="IT883">
        <f>IF($JG883&gt;=49,INDEX($GV:$GV,$JF883+49),"")</f>
      </c>
      <c r="IU883">
        <f>IF($JG883&gt;=50,INDEX($GV:$GV,$JF883+50),"")</f>
      </c>
      <c r="IV883">
        <f>IF($JG883&gt;=51,INDEX($GV:$GV,$JF883+51),"")</f>
      </c>
      <c r="IW883">
        <f>IF($JG883&gt;=52,INDEX($GV:$GV,$JF883+52),"")</f>
      </c>
      <c r="IX883">
        <f>IF($JG883&gt;=53,INDEX($GV:$GV,$JF883+53),"")</f>
      </c>
      <c r="IY883">
        <f>IF($JG883&gt;=54,INDEX($GV:$GV,$JF883+54),"")</f>
      </c>
      <c r="IZ883">
        <f>IF($JG883&gt;=55,INDEX($GV:$GV,$JF883+55),"")</f>
      </c>
      <c r="JA883">
        <f>IF($JG883&gt;=56,INDEX($GV:$GV,$JF883+56),"")</f>
      </c>
      <c r="JB883">
        <f>IF($JG883&gt;=57,INDEX($GV:$GV,$JF883+57),"")</f>
      </c>
      <c r="JC883">
        <f>IF($JG883&gt;=58,INDEX($GV:$GV,$JF883+58),"")</f>
      </c>
      <c r="JD883">
        <f>IF($JG883&gt;=59,INDEX($GV:$GV,$JF883+59),"")</f>
      </c>
      <c r="JE883">
        <f>IF($JG883&gt;=60,INDEX($GV:$GV,$JF883+60),"")</f>
      </c>
      <c r="JF883">
        <f>IFERROR(MATCH($GU883,$GV$2:$GV$322,0)+1,0)</f>
      </c>
      <c r="JG883">
        <f>IFERROR(INDEX($GW$2:$GW$322,MATCH($GU883,$GV$2:$GV$322,0)),0)</f>
      </c>
      <c r="JH883" t="s">
        <v>44</v>
      </c>
      <c r="JI883" t="s">
        <v>44</v>
      </c>
    </row>
    <row r="884" spans="1:269" x14ac:dyDescent="0.25">
      <c r="R884">
        <f>IF(OR($U884="",$Q884=""),"",IFERROR($U884/$Q884,0))</f>
      </c>
      <c r="S884">
        <f>IF($U884="","",
SUM($T884,$V884,$AA884,$W884,$Y884)*
(1-IF($AB884="",0,VALUE($AB884)/100)))</f>
      </c>
      <c r="T884">
        <f>IF($U884="","",$U884)</f>
      </c>
      <c r="V884">
        <f>IF($U884="","",
IF($O884="","",
IF(ISNUMBER(SEARCH("exempt",LOWER($O884))),0,
$U884*(VALUE(SUBSTITUTE($O884,"%",""))/100))))</f>
      </c>
      <c r="AC884">
        <f>IFERROR(IF(FIND(" - ",$K884)&gt;0,MID($K884,FIND(" - ",$K884)+3,LEN($K884)),""),"")</f>
      </c>
      <c r="AL884" t="s">
        <v>1946</v>
      </c>
      <c r="AT884">
        <f>IFERROR(LEFT($K884,FIND(" - ",$K884)-1),$K884)</f>
      </c>
      <c r="AW884">
        <f>IF($CL884&gt;=1,INDEX($AU:$AU,$CK884+1),"")</f>
      </c>
      <c r="AX884">
        <f>IF($CL884&gt;=2,INDEX($AU:$AU,$CK884+2),"")</f>
      </c>
      <c r="AY884">
        <f>IF($CL884&gt;=3,INDEX($AU:$AU,$CK884+3),"")</f>
      </c>
      <c r="AZ884">
        <f>IF($CL884&gt;=4,INDEX($AU:$AU,$CK884+4),"")</f>
      </c>
      <c r="BA884">
        <f>IF($CL884&gt;=5,INDEX($AU:$AU,$CK884+5),"")</f>
      </c>
      <c r="BB884">
        <f>IF($CL884&gt;=6,INDEX($AU:$AU,$CK884+6),"")</f>
      </c>
      <c r="BC884">
        <f>IF($CL884&gt;=7,INDEX($AU:$AU,$CK884+7),"")</f>
      </c>
      <c r="BD884">
        <f>IF($CL884&gt;=8,INDEX($AU:$AU,$CK884+8),"")</f>
      </c>
      <c r="BE884">
        <f>IF($CL884&gt;=9,INDEX($AU:$AU,$CK884+9),"")</f>
      </c>
      <c r="BF884">
        <f>IF($CL884&gt;=10,INDEX($AU:$AU,$CK884+10),"")</f>
      </c>
      <c r="BG884">
        <f>IF($CL884&gt;=11,INDEX($AU:$AU,$CK884+11),"")</f>
      </c>
      <c r="BH884">
        <f>IF($CL884&gt;=12,INDEX($AU:$AU,$CK884+12),"")</f>
      </c>
      <c r="BI884">
        <f>IF($CL884&gt;=13,INDEX($AU:$AU,$CK884+13),"")</f>
      </c>
      <c r="BJ884">
        <f>IF($CL884&gt;=14,INDEX($AU:$AU,$CK884+14),"")</f>
      </c>
      <c r="BK884">
        <f>IF($CL884&gt;=15,INDEX($AU:$AU,$CK884+15),"")</f>
      </c>
      <c r="BL884">
        <f>IF($CL884&gt;=16,INDEX($AU:$AU,$CK884+16),"")</f>
      </c>
      <c r="BM884">
        <f>IF($CL884&gt;=17,INDEX($AU:$AU,$CK884+17),"")</f>
      </c>
      <c r="BN884">
        <f>IF($CL884&gt;=18,INDEX($AU:$AU,$CK884+18),"")</f>
      </c>
      <c r="BO884">
        <f>IF($CL884&gt;=19,INDEX($AU:$AU,$CK884+19),"")</f>
      </c>
      <c r="BP884">
        <f>IF($CL884&gt;=20,INDEX($AU:$AU,$CK884+20),"")</f>
      </c>
      <c r="BQ884">
        <f>IF($CL884&gt;=21,INDEX($AU:$AU,$CK884+21),"")</f>
      </c>
      <c r="BR884">
        <f>IF($CL884&gt;=22,INDEX($AU:$AU,$CK884+22),"")</f>
      </c>
      <c r="BS884">
        <f>IF($CL884&gt;=23,INDEX($AU:$AU,$CK884+23),"")</f>
      </c>
      <c r="BT884">
        <f>IF($CL884&gt;=24,INDEX($AU:$AU,$CK884+24),"")</f>
      </c>
      <c r="BU884">
        <f>IF($CL884&gt;=25,INDEX($AU:$AU,$CK884+25),"")</f>
      </c>
      <c r="BV884">
        <f>IF($CL884&gt;=26,INDEX($AU:$AU,$CK884+26),"")</f>
      </c>
      <c r="BW884">
        <f>IF($CL884&gt;=27,INDEX($AU:$AU,$CK884+27),"")</f>
      </c>
      <c r="BX884">
        <f>IF($CL884&gt;=28,INDEX($AU:$AU,$CK884+28),"")</f>
      </c>
      <c r="BY884">
        <f>IF($CL884&gt;=29,INDEX($AU:$AU,$CK884+29),"")</f>
      </c>
      <c r="BZ884">
        <f>IF($CL884&gt;=30,INDEX($AU:$AU,$CK884+30),"")</f>
      </c>
      <c r="CA884">
        <f>IF($CL884&gt;=31,INDEX($AU:$AU,$CK884+31),"")</f>
      </c>
      <c r="CB884">
        <f>IF($CL884&gt;=32,INDEX($AU:$AU,$CK884+32),"")</f>
      </c>
      <c r="CC884">
        <f>IF($CL884&gt;=33,INDEX($AU:$AU,$CK884+33),"")</f>
      </c>
      <c r="CD884">
        <f>IF($CL884&gt;=34,INDEX($AU:$AU,$CK884+34),"")</f>
      </c>
      <c r="CE884">
        <f>IF($CL884&gt;=35,INDEX($AU:$AU,$CK884+35),"")</f>
      </c>
      <c r="CF884">
        <f>IF($CL884&gt;=36,INDEX($AU:$AU,$CK884+36),"")</f>
      </c>
      <c r="CG884">
        <f>IF($CL884&gt;=37,INDEX($AU:$AU,$CK884+37),"")</f>
      </c>
      <c r="CH884">
        <f>IF($CL884&gt;=38,INDEX($AU:$AU,$CK884+38),"")</f>
      </c>
      <c r="CI884">
        <f>IF($CL884&gt;=39,INDEX($AU:$AU,$CK884+39),"")</f>
      </c>
      <c r="CJ884">
        <f>IF($CL884&gt;=40,INDEX($AU:$AU,$CK884+40),"")</f>
      </c>
      <c r="CK884">
        <f>IFERROR(MATCH($AT884,$AU$2:$AU$133,0)+1,0)</f>
      </c>
      <c r="CL884">
        <f>IFERROR(INDEX($AV$2:$AV$133,MATCH($AT884,$AU$2:$AU$133,0)),0)</f>
      </c>
      <c r="CM884">
        <f>IFERROR(LEFT($L884,FIND(" - ",$L884)-1),$L884)</f>
      </c>
      <c r="CN884" t="s">
        <v>1947</v>
      </c>
      <c r="CO884">
        <v>1</v>
      </c>
      <c r="CP884">
        <f>IF($DK884&gt;=1,INDEX($CN:$CN,$DJ884+1),"")</f>
      </c>
      <c r="CQ884">
        <f>IF($DK884&gt;=2,INDEX($CN:$CN,$DJ884+2),"")</f>
      </c>
      <c r="CR884">
        <f>IF($DK884&gt;=3,INDEX($CN:$CN,$DJ884+3),"")</f>
      </c>
      <c r="CS884">
        <f>IF($DK884&gt;=4,INDEX($CN:$CN,$DJ884+4),"")</f>
      </c>
      <c r="CT884">
        <f>IF($DK884&gt;=5,INDEX($CN:$CN,$DJ884+5),"")</f>
      </c>
      <c r="CU884">
        <f>IF($DK884&gt;=6,INDEX($CN:$CN,$DJ884+6),"")</f>
      </c>
      <c r="CV884">
        <f>IF($DK884&gt;=7,INDEX($CN:$CN,$DJ884+7),"")</f>
      </c>
      <c r="CW884">
        <f>IF($DK884&gt;=8,INDEX($CN:$CN,$DJ884+8),"")</f>
      </c>
      <c r="CX884">
        <f>IF($DK884&gt;=9,INDEX($CN:$CN,$DJ884+9),"")</f>
      </c>
      <c r="CY884">
        <f>IF($DK884&gt;=10,INDEX($CN:$CN,$DJ884+10),"")</f>
      </c>
      <c r="CZ884">
        <f>IF($DK884&gt;=11,INDEX($CN:$CN,$DJ884+11),"")</f>
      </c>
      <c r="DA884">
        <f>IF($DK884&gt;=12,INDEX($CN:$CN,$DJ884+12),"")</f>
      </c>
      <c r="DB884">
        <f>IF($DK884&gt;=13,INDEX($CN:$CN,$DJ884+13),"")</f>
      </c>
      <c r="DC884">
        <f>IF($DK884&gt;=14,INDEX($CN:$CN,$DJ884+14),"")</f>
      </c>
      <c r="DD884">
        <f>IF($DK884&gt;=15,INDEX($CN:$CN,$DJ884+15),"")</f>
      </c>
      <c r="DE884">
        <f>IF($DK884&gt;=16,INDEX($CN:$CN,$DJ884+16),"")</f>
      </c>
      <c r="DF884">
        <f>IF($DK884&gt;=17,INDEX($CN:$CN,$DJ884+17),"")</f>
      </c>
      <c r="DG884">
        <f>IF($DK884&gt;=18,INDEX($CN:$CN,$DJ884+18),"")</f>
      </c>
      <c r="DH884">
        <f>IF($DK884&gt;=19,INDEX($CN:$CN,$DJ884+19),"")</f>
      </c>
      <c r="DI884">
        <f>IF($DK884&gt;=20,INDEX($CN:$CN,$DJ884+20),"")</f>
      </c>
      <c r="DJ884">
        <f>IFERROR(MATCH($CM884,$CN$2:$CN$1089,0)+1,0)</f>
      </c>
      <c r="DK884">
        <f>IFERROR(INDEX($CO$2:$CO$1089,MATCH($CM884,$CN$2:$CN$1089,0)),0)</f>
      </c>
      <c r="DL884">
        <f>IFERROR(INDEX($AS:$AS,MATCH($O884,$AR:$AR,0))&amp;"","")</f>
      </c>
      <c r="DP884">
        <f>IF($GS884&gt;=1,INDEX($DM:$DM,$GR884+1),"")</f>
      </c>
      <c r="DQ884">
        <f>IF($GS884&gt;=2,INDEX($DM:$DM,$GR884+2),"")</f>
      </c>
      <c r="DR884">
        <f>IF($GS884&gt;=3,INDEX($DM:$DM,$GR884+3),"")</f>
      </c>
      <c r="DS884">
        <f>IF($GS884&gt;=4,INDEX($DM:$DM,$GR884+4),"")</f>
      </c>
      <c r="DT884">
        <f>IF($GS884&gt;=5,INDEX($DM:$DM,$GR884+5),"")</f>
      </c>
      <c r="DU884">
        <f>IF($GS884&gt;=6,INDEX($DM:$DM,$GR884+6),"")</f>
      </c>
      <c r="DV884">
        <f>IF($GS884&gt;=7,INDEX($DM:$DM,$GR884+7),"")</f>
      </c>
      <c r="DW884">
        <f>IF($GS884&gt;=8,INDEX($DM:$DM,$GR884+8),"")</f>
      </c>
      <c r="DX884">
        <f>IF($GS884&gt;=9,INDEX($DM:$DM,$GR884+9),"")</f>
      </c>
      <c r="DY884">
        <f>IF($GS884&gt;=10,INDEX($DM:$DM,$GR884+10),"")</f>
      </c>
      <c r="DZ884">
        <f>IF($GS884&gt;=11,INDEX($DM:$DM,$GR884+11),"")</f>
      </c>
      <c r="EA884">
        <f>IF($GS884&gt;=12,INDEX($DM:$DM,$GR884+12),"")</f>
      </c>
      <c r="EB884">
        <f>IF($GS884&gt;=13,INDEX($DM:$DM,$GR884+13),"")</f>
      </c>
      <c r="EC884">
        <f>IF($GS884&gt;=14,INDEX($DM:$DM,$GR884+14),"")</f>
      </c>
      <c r="ED884">
        <f>IF($GS884&gt;=15,INDEX($DM:$DM,$GR884+15),"")</f>
      </c>
      <c r="EE884">
        <f>IF($GS884&gt;=16,INDEX($DM:$DM,$GR884+16),"")</f>
      </c>
      <c r="EF884">
        <f>IF($GS884&gt;=17,INDEX($DM:$DM,$GR884+17),"")</f>
      </c>
      <c r="EG884">
        <f>IF($GS884&gt;=18,INDEX($DM:$DM,$GR884+18),"")</f>
      </c>
      <c r="EH884">
        <f>IF($GS884&gt;=19,INDEX($DM:$DM,$GR884+19),"")</f>
      </c>
      <c r="EI884">
        <f>IF($GS884&gt;=20,INDEX($DM:$DM,$GR884+20),"")</f>
      </c>
      <c r="EJ884">
        <f>IF($GS884&gt;=21,INDEX($DM:$DM,$GR884+21),"")</f>
      </c>
      <c r="EK884">
        <f>IF($GS884&gt;=22,INDEX($DM:$DM,$GR884+22),"")</f>
      </c>
      <c r="EL884">
        <f>IF($GS884&gt;=23,INDEX($DM:$DM,$GR884+23),"")</f>
      </c>
      <c r="EM884">
        <f>IF($GS884&gt;=24,INDEX($DM:$DM,$GR884+24),"")</f>
      </c>
      <c r="EN884">
        <f>IF($GS884&gt;=25,INDEX($DM:$DM,$GR884+25),"")</f>
      </c>
      <c r="EO884">
        <f>IF($GS884&gt;=26,INDEX($DM:$DM,$GR884+26),"")</f>
      </c>
      <c r="EP884">
        <f>IF($GS884&gt;=27,INDEX($DM:$DM,$GR884+27),"")</f>
      </c>
      <c r="EQ884">
        <f>IF($GS884&gt;=28,INDEX($DM:$DM,$GR884+28),"")</f>
      </c>
      <c r="ER884">
        <f>IF($GS884&gt;=29,INDEX($DM:$DM,$GR884+29),"")</f>
      </c>
      <c r="ES884">
        <f>IF($GS884&gt;=30,INDEX($DM:$DM,$GR884+30),"")</f>
      </c>
      <c r="ET884">
        <f>IF($GS884&gt;=31,INDEX($DM:$DM,$GR884+31),"")</f>
      </c>
      <c r="EU884">
        <f>IF($GS884&gt;=32,INDEX($DM:$DM,$GR884+32),"")</f>
      </c>
      <c r="EV884">
        <f>IF($GS884&gt;=33,INDEX($DM:$DM,$GR884+33),"")</f>
      </c>
      <c r="EW884">
        <f>IF($GS884&gt;=34,INDEX($DM:$DM,$GR884+34),"")</f>
      </c>
      <c r="EX884">
        <f>IF($GS884&gt;=35,INDEX($DM:$DM,$GR884+35),"")</f>
      </c>
      <c r="EY884">
        <f>IF($GS884&gt;=36,INDEX($DM:$DM,$GR884+36),"")</f>
      </c>
      <c r="EZ884">
        <f>IF($GS884&gt;=37,INDEX($DM:$DM,$GR884+37),"")</f>
      </c>
      <c r="FA884">
        <f>IF($GS884&gt;=38,INDEX($DM:$DM,$GR884+38),"")</f>
      </c>
      <c r="FB884">
        <f>IF($GS884&gt;=39,INDEX($DM:$DM,$GR884+39),"")</f>
      </c>
      <c r="FC884">
        <f>IF($GS884&gt;=40,INDEX($DM:$DM,$GR884+40),"")</f>
      </c>
      <c r="FD884">
        <f>IF($GS884&gt;=1,INDEX($DN:$DN,$GR884+1),"")</f>
      </c>
      <c r="FE884">
        <f>IF($GS884&gt;=2,INDEX($DN:$DN,$GR884+2),"")</f>
      </c>
      <c r="FF884">
        <f>IF($GS884&gt;=3,INDEX($DN:$DN,$GR884+3),"")</f>
      </c>
      <c r="FG884">
        <f>IF($GS884&gt;=4,INDEX($DN:$DN,$GR884+4),"")</f>
      </c>
      <c r="FH884">
        <f>IF($GS884&gt;=5,INDEX($DN:$DN,$GR884+5),"")</f>
      </c>
      <c r="FI884">
        <f>IF($GS884&gt;=6,INDEX($DN:$DN,$GR884+6),"")</f>
      </c>
      <c r="FJ884">
        <f>IF($GS884&gt;=7,INDEX($DN:$DN,$GR884+7),"")</f>
      </c>
      <c r="FK884">
        <f>IF($GS884&gt;=8,INDEX($DN:$DN,$GR884+8),"")</f>
      </c>
      <c r="FL884">
        <f>IF($GS884&gt;=9,INDEX($DN:$DN,$GR884+9),"")</f>
      </c>
      <c r="FM884">
        <f>IF($GS884&gt;=10,INDEX($DN:$DN,$GR884+10),"")</f>
      </c>
      <c r="FN884">
        <f>IF($GS884&gt;=11,INDEX($DN:$DN,$GR884+11),"")</f>
      </c>
      <c r="FO884">
        <f>IF($GS884&gt;=12,INDEX($DN:$DN,$GR884+12),"")</f>
      </c>
      <c r="FP884">
        <f>IF($GS884&gt;=13,INDEX($DN:$DN,$GR884+13),"")</f>
      </c>
      <c r="FQ884">
        <f>IF($GS884&gt;=14,INDEX($DN:$DN,$GR884+14),"")</f>
      </c>
      <c r="FR884">
        <f>IF($GS884&gt;=15,INDEX($DN:$DN,$GR884+15),"")</f>
      </c>
      <c r="FS884">
        <f>IF($GS884&gt;=16,INDEX($DN:$DN,$GR884+16),"")</f>
      </c>
      <c r="FT884">
        <f>IF($GS884&gt;=17,INDEX($DN:$DN,$GR884+17),"")</f>
      </c>
      <c r="FU884">
        <f>IF($GS884&gt;=18,INDEX($DN:$DN,$GR884+18),"")</f>
      </c>
      <c r="FV884">
        <f>IF($GS884&gt;=19,INDEX($DN:$DN,$GR884+19),"")</f>
      </c>
      <c r="FW884">
        <f>IF($GS884&gt;=20,INDEX($DN:$DN,$GR884+20),"")</f>
      </c>
      <c r="FX884">
        <f>IF($GS884&gt;=21,INDEX($DN:$DN,$GR884+21),"")</f>
      </c>
      <c r="FY884">
        <f>IF($GS884&gt;=22,INDEX($DN:$DN,$GR884+22),"")</f>
      </c>
      <c r="FZ884">
        <f>IF($GS884&gt;=23,INDEX($DN:$DN,$GR884+23),"")</f>
      </c>
      <c r="GA884">
        <f>IF($GS884&gt;=24,INDEX($DN:$DN,$GR884+24),"")</f>
      </c>
      <c r="GB884">
        <f>IF($GS884&gt;=25,INDEX($DN:$DN,$GR884+25),"")</f>
      </c>
      <c r="GC884">
        <f>IF($GS884&gt;=26,INDEX($DN:$DN,$GR884+26),"")</f>
      </c>
      <c r="GD884">
        <f>IF($GS884&gt;=27,INDEX($DN:$DN,$GR884+27),"")</f>
      </c>
      <c r="GE884">
        <f>IF($GS884&gt;=28,INDEX($DN:$DN,$GR884+28),"")</f>
      </c>
      <c r="GF884">
        <f>IF($GS884&gt;=29,INDEX($DN:$DN,$GR884+29),"")</f>
      </c>
      <c r="GG884">
        <f>IF($GS884&gt;=30,INDEX($DN:$DN,$GR884+30),"")</f>
      </c>
      <c r="GH884">
        <f>IF($GS884&gt;=31,INDEX($DN:$DN,$GR884+31),"")</f>
      </c>
      <c r="GI884">
        <f>IF($GS884&gt;=32,INDEX($DN:$DN,$GR884+32),"")</f>
      </c>
      <c r="GJ884">
        <f>IF($GS884&gt;=33,INDEX($DN:$DN,$GR884+33),"")</f>
      </c>
      <c r="GK884">
        <f>IF($GS884&gt;=34,INDEX($DN:$DN,$GR884+34),"")</f>
      </c>
      <c r="GL884">
        <f>IF($GS884&gt;=35,INDEX($DN:$DN,$GR884+35),"")</f>
      </c>
      <c r="GM884">
        <f>IF($GS884&gt;=36,INDEX($DN:$DN,$GR884+36),"")</f>
      </c>
      <c r="GN884">
        <f>IF($GS884&gt;=37,INDEX($DN:$DN,$GR884+37),"")</f>
      </c>
      <c r="GO884">
        <f>IF($GS884&gt;=38,INDEX($DN:$DN,$GR884+38),"")</f>
      </c>
      <c r="GP884">
        <f>IF($GS884&gt;=39,INDEX($DN:$DN,$GR884+39),"")</f>
      </c>
      <c r="GQ884">
        <f>IF($GS884&gt;=40,INDEX($DN:$DN,$GR884+40),"")</f>
      </c>
      <c r="GR884">
        <f>IFERROR(MATCH($DL884,$DM$2:$DM$148,0)+1,0)</f>
      </c>
      <c r="GS884">
        <f>IFERROR(INDEX($DO$2:$DO$148,MATCH($DL884,$DM$2:$DM$148,0)),0)</f>
      </c>
      <c r="GT884">
        <f>IFERROR(MATCH($Z884,$DP$884:$FC$884,0),0)</f>
      </c>
      <c r="GU884">
        <f>IF($GT884&gt;0,INDEX($FD$884:$GQ$884,$GT884),"")</f>
      </c>
      <c r="GX884">
        <f>IF($JG884&gt;=1,INDEX($GV:$GV,$JF884+1),"")</f>
      </c>
      <c r="GY884">
        <f>IF($JG884&gt;=2,INDEX($GV:$GV,$JF884+2),"")</f>
      </c>
      <c r="GZ884">
        <f>IF($JG884&gt;=3,INDEX($GV:$GV,$JF884+3),"")</f>
      </c>
      <c r="HA884">
        <f>IF($JG884&gt;=4,INDEX($GV:$GV,$JF884+4),"")</f>
      </c>
      <c r="HB884">
        <f>IF($JG884&gt;=5,INDEX($GV:$GV,$JF884+5),"")</f>
      </c>
      <c r="HC884">
        <f>IF($JG884&gt;=6,INDEX($GV:$GV,$JF884+6),"")</f>
      </c>
      <c r="HD884">
        <f>IF($JG884&gt;=7,INDEX($GV:$GV,$JF884+7),"")</f>
      </c>
      <c r="HE884">
        <f>IF($JG884&gt;=8,INDEX($GV:$GV,$JF884+8),"")</f>
      </c>
      <c r="HF884">
        <f>IF($JG884&gt;=9,INDEX($GV:$GV,$JF884+9),"")</f>
      </c>
      <c r="HG884">
        <f>IF($JG884&gt;=10,INDEX($GV:$GV,$JF884+10),"")</f>
      </c>
      <c r="HH884">
        <f>IF($JG884&gt;=11,INDEX($GV:$GV,$JF884+11),"")</f>
      </c>
      <c r="HI884">
        <f>IF($JG884&gt;=12,INDEX($GV:$GV,$JF884+12),"")</f>
      </c>
      <c r="HJ884">
        <f>IF($JG884&gt;=13,INDEX($GV:$GV,$JF884+13),"")</f>
      </c>
      <c r="HK884">
        <f>IF($JG884&gt;=14,INDEX($GV:$GV,$JF884+14),"")</f>
      </c>
      <c r="HL884">
        <f>IF($JG884&gt;=15,INDEX($GV:$GV,$JF884+15),"")</f>
      </c>
      <c r="HM884">
        <f>IF($JG884&gt;=16,INDEX($GV:$GV,$JF884+16),"")</f>
      </c>
      <c r="HN884">
        <f>IF($JG884&gt;=17,INDEX($GV:$GV,$JF884+17),"")</f>
      </c>
      <c r="HO884">
        <f>IF($JG884&gt;=18,INDEX($GV:$GV,$JF884+18),"")</f>
      </c>
      <c r="HP884">
        <f>IF($JG884&gt;=19,INDEX($GV:$GV,$JF884+19),"")</f>
      </c>
      <c r="HQ884">
        <f>IF($JG884&gt;=20,INDEX($GV:$GV,$JF884+20),"")</f>
      </c>
      <c r="HR884">
        <f>IF($JG884&gt;=21,INDEX($GV:$GV,$JF884+21),"")</f>
      </c>
      <c r="HS884">
        <f>IF($JG884&gt;=22,INDEX($GV:$GV,$JF884+22),"")</f>
      </c>
      <c r="HT884">
        <f>IF($JG884&gt;=23,INDEX($GV:$GV,$JF884+23),"")</f>
      </c>
      <c r="HU884">
        <f>IF($JG884&gt;=24,INDEX($GV:$GV,$JF884+24),"")</f>
      </c>
      <c r="HV884">
        <f>IF($JG884&gt;=25,INDEX($GV:$GV,$JF884+25),"")</f>
      </c>
      <c r="HW884">
        <f>IF($JG884&gt;=26,INDEX($GV:$GV,$JF884+26),"")</f>
      </c>
      <c r="HX884">
        <f>IF($JG884&gt;=27,INDEX($GV:$GV,$JF884+27),"")</f>
      </c>
      <c r="HY884">
        <f>IF($JG884&gt;=28,INDEX($GV:$GV,$JF884+28),"")</f>
      </c>
      <c r="HZ884">
        <f>IF($JG884&gt;=29,INDEX($GV:$GV,$JF884+29),"")</f>
      </c>
      <c r="IA884">
        <f>IF($JG884&gt;=30,INDEX($GV:$GV,$JF884+30),"")</f>
      </c>
      <c r="IB884">
        <f>IF($JG884&gt;=31,INDEX($GV:$GV,$JF884+31),"")</f>
      </c>
      <c r="IC884">
        <f>IF($JG884&gt;=32,INDEX($GV:$GV,$JF884+32),"")</f>
      </c>
      <c r="ID884">
        <f>IF($JG884&gt;=33,INDEX($GV:$GV,$JF884+33),"")</f>
      </c>
      <c r="IE884">
        <f>IF($JG884&gt;=34,INDEX($GV:$GV,$JF884+34),"")</f>
      </c>
      <c r="IF884">
        <f>IF($JG884&gt;=35,INDEX($GV:$GV,$JF884+35),"")</f>
      </c>
      <c r="IG884">
        <f>IF($JG884&gt;=36,INDEX($GV:$GV,$JF884+36),"")</f>
      </c>
      <c r="IH884">
        <f>IF($JG884&gt;=37,INDEX($GV:$GV,$JF884+37),"")</f>
      </c>
      <c r="II884">
        <f>IF($JG884&gt;=38,INDEX($GV:$GV,$JF884+38),"")</f>
      </c>
      <c r="IJ884">
        <f>IF($JG884&gt;=39,INDEX($GV:$GV,$JF884+39),"")</f>
      </c>
      <c r="IK884">
        <f>IF($JG884&gt;=40,INDEX($GV:$GV,$JF884+40),"")</f>
      </c>
      <c r="IL884">
        <f>IF($JG884&gt;=41,INDEX($GV:$GV,$JF884+41),"")</f>
      </c>
      <c r="IM884">
        <f>IF($JG884&gt;=42,INDEX($GV:$GV,$JF884+42),"")</f>
      </c>
      <c r="IN884">
        <f>IF($JG884&gt;=43,INDEX($GV:$GV,$JF884+43),"")</f>
      </c>
      <c r="IO884">
        <f>IF($JG884&gt;=44,INDEX($GV:$GV,$JF884+44),"")</f>
      </c>
      <c r="IP884">
        <f>IF($JG884&gt;=45,INDEX($GV:$GV,$JF884+45),"")</f>
      </c>
      <c r="IQ884">
        <f>IF($JG884&gt;=46,INDEX($GV:$GV,$JF884+46),"")</f>
      </c>
      <c r="IR884">
        <f>IF($JG884&gt;=47,INDEX($GV:$GV,$JF884+47),"")</f>
      </c>
      <c r="IS884">
        <f>IF($JG884&gt;=48,INDEX($GV:$GV,$JF884+48),"")</f>
      </c>
      <c r="IT884">
        <f>IF($JG884&gt;=49,INDEX($GV:$GV,$JF884+49),"")</f>
      </c>
      <c r="IU884">
        <f>IF($JG884&gt;=50,INDEX($GV:$GV,$JF884+50),"")</f>
      </c>
      <c r="IV884">
        <f>IF($JG884&gt;=51,INDEX($GV:$GV,$JF884+51),"")</f>
      </c>
      <c r="IW884">
        <f>IF($JG884&gt;=52,INDEX($GV:$GV,$JF884+52),"")</f>
      </c>
      <c r="IX884">
        <f>IF($JG884&gt;=53,INDEX($GV:$GV,$JF884+53),"")</f>
      </c>
      <c r="IY884">
        <f>IF($JG884&gt;=54,INDEX($GV:$GV,$JF884+54),"")</f>
      </c>
      <c r="IZ884">
        <f>IF($JG884&gt;=55,INDEX($GV:$GV,$JF884+55),"")</f>
      </c>
      <c r="JA884">
        <f>IF($JG884&gt;=56,INDEX($GV:$GV,$JF884+56),"")</f>
      </c>
      <c r="JB884">
        <f>IF($JG884&gt;=57,INDEX($GV:$GV,$JF884+57),"")</f>
      </c>
      <c r="JC884">
        <f>IF($JG884&gt;=58,INDEX($GV:$GV,$JF884+58),"")</f>
      </c>
      <c r="JD884">
        <f>IF($JG884&gt;=59,INDEX($GV:$GV,$JF884+59),"")</f>
      </c>
      <c r="JE884">
        <f>IF($JG884&gt;=60,INDEX($GV:$GV,$JF884+60),"")</f>
      </c>
      <c r="JF884">
        <f>IFERROR(MATCH($GU884,$GV$2:$GV$322,0)+1,0)</f>
      </c>
      <c r="JG884">
        <f>IFERROR(INDEX($GW$2:$GW$322,MATCH($GU884,$GV$2:$GV$322,0)),0)</f>
      </c>
      <c r="JH884" t="s">
        <v>44</v>
      </c>
      <c r="JI884" t="s">
        <v>44</v>
      </c>
    </row>
    <row r="885" spans="1:269" x14ac:dyDescent="0.25">
      <c r="R885">
        <f>IF(OR($U885="",$Q885=""),"",IFERROR($U885/$Q885,0))</f>
      </c>
      <c r="S885">
        <f>IF($U885="","",
SUM($T885,$V885,$AA885,$W885,$Y885)*
(1-IF($AB885="",0,VALUE($AB885)/100)))</f>
      </c>
      <c r="T885">
        <f>IF($U885="","",$U885)</f>
      </c>
      <c r="V885">
        <f>IF($U885="","",
IF($O885="","",
IF(ISNUMBER(SEARCH("exempt",LOWER($O885))),0,
$U885*(VALUE(SUBSTITUTE($O885,"%",""))/100))))</f>
      </c>
      <c r="AC885">
        <f>IFERROR(IF(FIND(" - ",$K885)&gt;0,MID($K885,FIND(" - ",$K885)+3,LEN($K885)),""),"")</f>
      </c>
      <c r="AL885" t="s">
        <v>1948</v>
      </c>
      <c r="AT885">
        <f>IFERROR(LEFT($K885,FIND(" - ",$K885)-1),$K885)</f>
      </c>
      <c r="AW885">
        <f>IF($CL885&gt;=1,INDEX($AU:$AU,$CK885+1),"")</f>
      </c>
      <c r="AX885">
        <f>IF($CL885&gt;=2,INDEX($AU:$AU,$CK885+2),"")</f>
      </c>
      <c r="AY885">
        <f>IF($CL885&gt;=3,INDEX($AU:$AU,$CK885+3),"")</f>
      </c>
      <c r="AZ885">
        <f>IF($CL885&gt;=4,INDEX($AU:$AU,$CK885+4),"")</f>
      </c>
      <c r="BA885">
        <f>IF($CL885&gt;=5,INDEX($AU:$AU,$CK885+5),"")</f>
      </c>
      <c r="BB885">
        <f>IF($CL885&gt;=6,INDEX($AU:$AU,$CK885+6),"")</f>
      </c>
      <c r="BC885">
        <f>IF($CL885&gt;=7,INDEX($AU:$AU,$CK885+7),"")</f>
      </c>
      <c r="BD885">
        <f>IF($CL885&gt;=8,INDEX($AU:$AU,$CK885+8),"")</f>
      </c>
      <c r="BE885">
        <f>IF($CL885&gt;=9,INDEX($AU:$AU,$CK885+9),"")</f>
      </c>
      <c r="BF885">
        <f>IF($CL885&gt;=10,INDEX($AU:$AU,$CK885+10),"")</f>
      </c>
      <c r="BG885">
        <f>IF($CL885&gt;=11,INDEX($AU:$AU,$CK885+11),"")</f>
      </c>
      <c r="BH885">
        <f>IF($CL885&gt;=12,INDEX($AU:$AU,$CK885+12),"")</f>
      </c>
      <c r="BI885">
        <f>IF($CL885&gt;=13,INDEX($AU:$AU,$CK885+13),"")</f>
      </c>
      <c r="BJ885">
        <f>IF($CL885&gt;=14,INDEX($AU:$AU,$CK885+14),"")</f>
      </c>
      <c r="BK885">
        <f>IF($CL885&gt;=15,INDEX($AU:$AU,$CK885+15),"")</f>
      </c>
      <c r="BL885">
        <f>IF($CL885&gt;=16,INDEX($AU:$AU,$CK885+16),"")</f>
      </c>
      <c r="BM885">
        <f>IF($CL885&gt;=17,INDEX($AU:$AU,$CK885+17),"")</f>
      </c>
      <c r="BN885">
        <f>IF($CL885&gt;=18,INDEX($AU:$AU,$CK885+18),"")</f>
      </c>
      <c r="BO885">
        <f>IF($CL885&gt;=19,INDEX($AU:$AU,$CK885+19),"")</f>
      </c>
      <c r="BP885">
        <f>IF($CL885&gt;=20,INDEX($AU:$AU,$CK885+20),"")</f>
      </c>
      <c r="BQ885">
        <f>IF($CL885&gt;=21,INDEX($AU:$AU,$CK885+21),"")</f>
      </c>
      <c r="BR885">
        <f>IF($CL885&gt;=22,INDEX($AU:$AU,$CK885+22),"")</f>
      </c>
      <c r="BS885">
        <f>IF($CL885&gt;=23,INDEX($AU:$AU,$CK885+23),"")</f>
      </c>
      <c r="BT885">
        <f>IF($CL885&gt;=24,INDEX($AU:$AU,$CK885+24),"")</f>
      </c>
      <c r="BU885">
        <f>IF($CL885&gt;=25,INDEX($AU:$AU,$CK885+25),"")</f>
      </c>
      <c r="BV885">
        <f>IF($CL885&gt;=26,INDEX($AU:$AU,$CK885+26),"")</f>
      </c>
      <c r="BW885">
        <f>IF($CL885&gt;=27,INDEX($AU:$AU,$CK885+27),"")</f>
      </c>
      <c r="BX885">
        <f>IF($CL885&gt;=28,INDEX($AU:$AU,$CK885+28),"")</f>
      </c>
      <c r="BY885">
        <f>IF($CL885&gt;=29,INDEX($AU:$AU,$CK885+29),"")</f>
      </c>
      <c r="BZ885">
        <f>IF($CL885&gt;=30,INDEX($AU:$AU,$CK885+30),"")</f>
      </c>
      <c r="CA885">
        <f>IF($CL885&gt;=31,INDEX($AU:$AU,$CK885+31),"")</f>
      </c>
      <c r="CB885">
        <f>IF($CL885&gt;=32,INDEX($AU:$AU,$CK885+32),"")</f>
      </c>
      <c r="CC885">
        <f>IF($CL885&gt;=33,INDEX($AU:$AU,$CK885+33),"")</f>
      </c>
      <c r="CD885">
        <f>IF($CL885&gt;=34,INDEX($AU:$AU,$CK885+34),"")</f>
      </c>
      <c r="CE885">
        <f>IF($CL885&gt;=35,INDEX($AU:$AU,$CK885+35),"")</f>
      </c>
      <c r="CF885">
        <f>IF($CL885&gt;=36,INDEX($AU:$AU,$CK885+36),"")</f>
      </c>
      <c r="CG885">
        <f>IF($CL885&gt;=37,INDEX($AU:$AU,$CK885+37),"")</f>
      </c>
      <c r="CH885">
        <f>IF($CL885&gt;=38,INDEX($AU:$AU,$CK885+38),"")</f>
      </c>
      <c r="CI885">
        <f>IF($CL885&gt;=39,INDEX($AU:$AU,$CK885+39),"")</f>
      </c>
      <c r="CJ885">
        <f>IF($CL885&gt;=40,INDEX($AU:$AU,$CK885+40),"")</f>
      </c>
      <c r="CK885">
        <f>IFERROR(MATCH($AT885,$AU$2:$AU$133,0)+1,0)</f>
      </c>
      <c r="CL885">
        <f>IFERROR(INDEX($AV$2:$AV$133,MATCH($AT885,$AU$2:$AU$133,0)),0)</f>
      </c>
      <c r="CM885">
        <f>IFERROR(LEFT($L885,FIND(" - ",$L885)-1),$L885)</f>
      </c>
      <c r="CN885" t="s">
        <v>149</v>
      </c>
      <c r="CP885">
        <f>IF($DK885&gt;=1,INDEX($CN:$CN,$DJ885+1),"")</f>
      </c>
      <c r="CQ885">
        <f>IF($DK885&gt;=2,INDEX($CN:$CN,$DJ885+2),"")</f>
      </c>
      <c r="CR885">
        <f>IF($DK885&gt;=3,INDEX($CN:$CN,$DJ885+3),"")</f>
      </c>
      <c r="CS885">
        <f>IF($DK885&gt;=4,INDEX($CN:$CN,$DJ885+4),"")</f>
      </c>
      <c r="CT885">
        <f>IF($DK885&gt;=5,INDEX($CN:$CN,$DJ885+5),"")</f>
      </c>
      <c r="CU885">
        <f>IF($DK885&gt;=6,INDEX($CN:$CN,$DJ885+6),"")</f>
      </c>
      <c r="CV885">
        <f>IF($DK885&gt;=7,INDEX($CN:$CN,$DJ885+7),"")</f>
      </c>
      <c r="CW885">
        <f>IF($DK885&gt;=8,INDEX($CN:$CN,$DJ885+8),"")</f>
      </c>
      <c r="CX885">
        <f>IF($DK885&gt;=9,INDEX($CN:$CN,$DJ885+9),"")</f>
      </c>
      <c r="CY885">
        <f>IF($DK885&gt;=10,INDEX($CN:$CN,$DJ885+10),"")</f>
      </c>
      <c r="CZ885">
        <f>IF($DK885&gt;=11,INDEX($CN:$CN,$DJ885+11),"")</f>
      </c>
      <c r="DA885">
        <f>IF($DK885&gt;=12,INDEX($CN:$CN,$DJ885+12),"")</f>
      </c>
      <c r="DB885">
        <f>IF($DK885&gt;=13,INDEX($CN:$CN,$DJ885+13),"")</f>
      </c>
      <c r="DC885">
        <f>IF($DK885&gt;=14,INDEX($CN:$CN,$DJ885+14),"")</f>
      </c>
      <c r="DD885">
        <f>IF($DK885&gt;=15,INDEX($CN:$CN,$DJ885+15),"")</f>
      </c>
      <c r="DE885">
        <f>IF($DK885&gt;=16,INDEX($CN:$CN,$DJ885+16),"")</f>
      </c>
      <c r="DF885">
        <f>IF($DK885&gt;=17,INDEX($CN:$CN,$DJ885+17),"")</f>
      </c>
      <c r="DG885">
        <f>IF($DK885&gt;=18,INDEX($CN:$CN,$DJ885+18),"")</f>
      </c>
      <c r="DH885">
        <f>IF($DK885&gt;=19,INDEX($CN:$CN,$DJ885+19),"")</f>
      </c>
      <c r="DI885">
        <f>IF($DK885&gt;=20,INDEX($CN:$CN,$DJ885+20),"")</f>
      </c>
      <c r="DJ885">
        <f>IFERROR(MATCH($CM885,$CN$2:$CN$1089,0)+1,0)</f>
      </c>
      <c r="DK885">
        <f>IFERROR(INDEX($CO$2:$CO$1089,MATCH($CM885,$CN$2:$CN$1089,0)),0)</f>
      </c>
      <c r="DL885">
        <f>IFERROR(INDEX($AS:$AS,MATCH($O885,$AR:$AR,0))&amp;"","")</f>
      </c>
      <c r="DP885">
        <f>IF($GS885&gt;=1,INDEX($DM:$DM,$GR885+1),"")</f>
      </c>
      <c r="DQ885">
        <f>IF($GS885&gt;=2,INDEX($DM:$DM,$GR885+2),"")</f>
      </c>
      <c r="DR885">
        <f>IF($GS885&gt;=3,INDEX($DM:$DM,$GR885+3),"")</f>
      </c>
      <c r="DS885">
        <f>IF($GS885&gt;=4,INDEX($DM:$DM,$GR885+4),"")</f>
      </c>
      <c r="DT885">
        <f>IF($GS885&gt;=5,INDEX($DM:$DM,$GR885+5),"")</f>
      </c>
      <c r="DU885">
        <f>IF($GS885&gt;=6,INDEX($DM:$DM,$GR885+6),"")</f>
      </c>
      <c r="DV885">
        <f>IF($GS885&gt;=7,INDEX($DM:$DM,$GR885+7),"")</f>
      </c>
      <c r="DW885">
        <f>IF($GS885&gt;=8,INDEX($DM:$DM,$GR885+8),"")</f>
      </c>
      <c r="DX885">
        <f>IF($GS885&gt;=9,INDEX($DM:$DM,$GR885+9),"")</f>
      </c>
      <c r="DY885">
        <f>IF($GS885&gt;=10,INDEX($DM:$DM,$GR885+10),"")</f>
      </c>
      <c r="DZ885">
        <f>IF($GS885&gt;=11,INDEX($DM:$DM,$GR885+11),"")</f>
      </c>
      <c r="EA885">
        <f>IF($GS885&gt;=12,INDEX($DM:$DM,$GR885+12),"")</f>
      </c>
      <c r="EB885">
        <f>IF($GS885&gt;=13,INDEX($DM:$DM,$GR885+13),"")</f>
      </c>
      <c r="EC885">
        <f>IF($GS885&gt;=14,INDEX($DM:$DM,$GR885+14),"")</f>
      </c>
      <c r="ED885">
        <f>IF($GS885&gt;=15,INDEX($DM:$DM,$GR885+15),"")</f>
      </c>
      <c r="EE885">
        <f>IF($GS885&gt;=16,INDEX($DM:$DM,$GR885+16),"")</f>
      </c>
      <c r="EF885">
        <f>IF($GS885&gt;=17,INDEX($DM:$DM,$GR885+17),"")</f>
      </c>
      <c r="EG885">
        <f>IF($GS885&gt;=18,INDEX($DM:$DM,$GR885+18),"")</f>
      </c>
      <c r="EH885">
        <f>IF($GS885&gt;=19,INDEX($DM:$DM,$GR885+19),"")</f>
      </c>
      <c r="EI885">
        <f>IF($GS885&gt;=20,INDEX($DM:$DM,$GR885+20),"")</f>
      </c>
      <c r="EJ885">
        <f>IF($GS885&gt;=21,INDEX($DM:$DM,$GR885+21),"")</f>
      </c>
      <c r="EK885">
        <f>IF($GS885&gt;=22,INDEX($DM:$DM,$GR885+22),"")</f>
      </c>
      <c r="EL885">
        <f>IF($GS885&gt;=23,INDEX($DM:$DM,$GR885+23),"")</f>
      </c>
      <c r="EM885">
        <f>IF($GS885&gt;=24,INDEX($DM:$DM,$GR885+24),"")</f>
      </c>
      <c r="EN885">
        <f>IF($GS885&gt;=25,INDEX($DM:$DM,$GR885+25),"")</f>
      </c>
      <c r="EO885">
        <f>IF($GS885&gt;=26,INDEX($DM:$DM,$GR885+26),"")</f>
      </c>
      <c r="EP885">
        <f>IF($GS885&gt;=27,INDEX($DM:$DM,$GR885+27),"")</f>
      </c>
      <c r="EQ885">
        <f>IF($GS885&gt;=28,INDEX($DM:$DM,$GR885+28),"")</f>
      </c>
      <c r="ER885">
        <f>IF($GS885&gt;=29,INDEX($DM:$DM,$GR885+29),"")</f>
      </c>
      <c r="ES885">
        <f>IF($GS885&gt;=30,INDEX($DM:$DM,$GR885+30),"")</f>
      </c>
      <c r="ET885">
        <f>IF($GS885&gt;=31,INDEX($DM:$DM,$GR885+31),"")</f>
      </c>
      <c r="EU885">
        <f>IF($GS885&gt;=32,INDEX($DM:$DM,$GR885+32),"")</f>
      </c>
      <c r="EV885">
        <f>IF($GS885&gt;=33,INDEX($DM:$DM,$GR885+33),"")</f>
      </c>
      <c r="EW885">
        <f>IF($GS885&gt;=34,INDEX($DM:$DM,$GR885+34),"")</f>
      </c>
      <c r="EX885">
        <f>IF($GS885&gt;=35,INDEX($DM:$DM,$GR885+35),"")</f>
      </c>
      <c r="EY885">
        <f>IF($GS885&gt;=36,INDEX($DM:$DM,$GR885+36),"")</f>
      </c>
      <c r="EZ885">
        <f>IF($GS885&gt;=37,INDEX($DM:$DM,$GR885+37),"")</f>
      </c>
      <c r="FA885">
        <f>IF($GS885&gt;=38,INDEX($DM:$DM,$GR885+38),"")</f>
      </c>
      <c r="FB885">
        <f>IF($GS885&gt;=39,INDEX($DM:$DM,$GR885+39),"")</f>
      </c>
      <c r="FC885">
        <f>IF($GS885&gt;=40,INDEX($DM:$DM,$GR885+40),"")</f>
      </c>
      <c r="FD885">
        <f>IF($GS885&gt;=1,INDEX($DN:$DN,$GR885+1),"")</f>
      </c>
      <c r="FE885">
        <f>IF($GS885&gt;=2,INDEX($DN:$DN,$GR885+2),"")</f>
      </c>
      <c r="FF885">
        <f>IF($GS885&gt;=3,INDEX($DN:$DN,$GR885+3),"")</f>
      </c>
      <c r="FG885">
        <f>IF($GS885&gt;=4,INDEX($DN:$DN,$GR885+4),"")</f>
      </c>
      <c r="FH885">
        <f>IF($GS885&gt;=5,INDEX($DN:$DN,$GR885+5),"")</f>
      </c>
      <c r="FI885">
        <f>IF($GS885&gt;=6,INDEX($DN:$DN,$GR885+6),"")</f>
      </c>
      <c r="FJ885">
        <f>IF($GS885&gt;=7,INDEX($DN:$DN,$GR885+7),"")</f>
      </c>
      <c r="FK885">
        <f>IF($GS885&gt;=8,INDEX($DN:$DN,$GR885+8),"")</f>
      </c>
      <c r="FL885">
        <f>IF($GS885&gt;=9,INDEX($DN:$DN,$GR885+9),"")</f>
      </c>
      <c r="FM885">
        <f>IF($GS885&gt;=10,INDEX($DN:$DN,$GR885+10),"")</f>
      </c>
      <c r="FN885">
        <f>IF($GS885&gt;=11,INDEX($DN:$DN,$GR885+11),"")</f>
      </c>
      <c r="FO885">
        <f>IF($GS885&gt;=12,INDEX($DN:$DN,$GR885+12),"")</f>
      </c>
      <c r="FP885">
        <f>IF($GS885&gt;=13,INDEX($DN:$DN,$GR885+13),"")</f>
      </c>
      <c r="FQ885">
        <f>IF($GS885&gt;=14,INDEX($DN:$DN,$GR885+14),"")</f>
      </c>
      <c r="FR885">
        <f>IF($GS885&gt;=15,INDEX($DN:$DN,$GR885+15),"")</f>
      </c>
      <c r="FS885">
        <f>IF($GS885&gt;=16,INDEX($DN:$DN,$GR885+16),"")</f>
      </c>
      <c r="FT885">
        <f>IF($GS885&gt;=17,INDEX($DN:$DN,$GR885+17),"")</f>
      </c>
      <c r="FU885">
        <f>IF($GS885&gt;=18,INDEX($DN:$DN,$GR885+18),"")</f>
      </c>
      <c r="FV885">
        <f>IF($GS885&gt;=19,INDEX($DN:$DN,$GR885+19),"")</f>
      </c>
      <c r="FW885">
        <f>IF($GS885&gt;=20,INDEX($DN:$DN,$GR885+20),"")</f>
      </c>
      <c r="FX885">
        <f>IF($GS885&gt;=21,INDEX($DN:$DN,$GR885+21),"")</f>
      </c>
      <c r="FY885">
        <f>IF($GS885&gt;=22,INDEX($DN:$DN,$GR885+22),"")</f>
      </c>
      <c r="FZ885">
        <f>IF($GS885&gt;=23,INDEX($DN:$DN,$GR885+23),"")</f>
      </c>
      <c r="GA885">
        <f>IF($GS885&gt;=24,INDEX($DN:$DN,$GR885+24),"")</f>
      </c>
      <c r="GB885">
        <f>IF($GS885&gt;=25,INDEX($DN:$DN,$GR885+25),"")</f>
      </c>
      <c r="GC885">
        <f>IF($GS885&gt;=26,INDEX($DN:$DN,$GR885+26),"")</f>
      </c>
      <c r="GD885">
        <f>IF($GS885&gt;=27,INDEX($DN:$DN,$GR885+27),"")</f>
      </c>
      <c r="GE885">
        <f>IF($GS885&gt;=28,INDEX($DN:$DN,$GR885+28),"")</f>
      </c>
      <c r="GF885">
        <f>IF($GS885&gt;=29,INDEX($DN:$DN,$GR885+29),"")</f>
      </c>
      <c r="GG885">
        <f>IF($GS885&gt;=30,INDEX($DN:$DN,$GR885+30),"")</f>
      </c>
      <c r="GH885">
        <f>IF($GS885&gt;=31,INDEX($DN:$DN,$GR885+31),"")</f>
      </c>
      <c r="GI885">
        <f>IF($GS885&gt;=32,INDEX($DN:$DN,$GR885+32),"")</f>
      </c>
      <c r="GJ885">
        <f>IF($GS885&gt;=33,INDEX($DN:$DN,$GR885+33),"")</f>
      </c>
      <c r="GK885">
        <f>IF($GS885&gt;=34,INDEX($DN:$DN,$GR885+34),"")</f>
      </c>
      <c r="GL885">
        <f>IF($GS885&gt;=35,INDEX($DN:$DN,$GR885+35),"")</f>
      </c>
      <c r="GM885">
        <f>IF($GS885&gt;=36,INDEX($DN:$DN,$GR885+36),"")</f>
      </c>
      <c r="GN885">
        <f>IF($GS885&gt;=37,INDEX($DN:$DN,$GR885+37),"")</f>
      </c>
      <c r="GO885">
        <f>IF($GS885&gt;=38,INDEX($DN:$DN,$GR885+38),"")</f>
      </c>
      <c r="GP885">
        <f>IF($GS885&gt;=39,INDEX($DN:$DN,$GR885+39),"")</f>
      </c>
      <c r="GQ885">
        <f>IF($GS885&gt;=40,INDEX($DN:$DN,$GR885+40),"")</f>
      </c>
      <c r="GR885">
        <f>IFERROR(MATCH($DL885,$DM$2:$DM$148,0)+1,0)</f>
      </c>
      <c r="GS885">
        <f>IFERROR(INDEX($DO$2:$DO$148,MATCH($DL885,$DM$2:$DM$148,0)),0)</f>
      </c>
      <c r="GT885">
        <f>IFERROR(MATCH($Z885,$DP$885:$FC$885,0),0)</f>
      </c>
      <c r="GU885">
        <f>IF($GT885&gt;0,INDEX($FD$885:$GQ$885,$GT885),"")</f>
      </c>
      <c r="GX885">
        <f>IF($JG885&gt;=1,INDEX($GV:$GV,$JF885+1),"")</f>
      </c>
      <c r="GY885">
        <f>IF($JG885&gt;=2,INDEX($GV:$GV,$JF885+2),"")</f>
      </c>
      <c r="GZ885">
        <f>IF($JG885&gt;=3,INDEX($GV:$GV,$JF885+3),"")</f>
      </c>
      <c r="HA885">
        <f>IF($JG885&gt;=4,INDEX($GV:$GV,$JF885+4),"")</f>
      </c>
      <c r="HB885">
        <f>IF($JG885&gt;=5,INDEX($GV:$GV,$JF885+5),"")</f>
      </c>
      <c r="HC885">
        <f>IF($JG885&gt;=6,INDEX($GV:$GV,$JF885+6),"")</f>
      </c>
      <c r="HD885">
        <f>IF($JG885&gt;=7,INDEX($GV:$GV,$JF885+7),"")</f>
      </c>
      <c r="HE885">
        <f>IF($JG885&gt;=8,INDEX($GV:$GV,$JF885+8),"")</f>
      </c>
      <c r="HF885">
        <f>IF($JG885&gt;=9,INDEX($GV:$GV,$JF885+9),"")</f>
      </c>
      <c r="HG885">
        <f>IF($JG885&gt;=10,INDEX($GV:$GV,$JF885+10),"")</f>
      </c>
      <c r="HH885">
        <f>IF($JG885&gt;=11,INDEX($GV:$GV,$JF885+11),"")</f>
      </c>
      <c r="HI885">
        <f>IF($JG885&gt;=12,INDEX($GV:$GV,$JF885+12),"")</f>
      </c>
      <c r="HJ885">
        <f>IF($JG885&gt;=13,INDEX($GV:$GV,$JF885+13),"")</f>
      </c>
      <c r="HK885">
        <f>IF($JG885&gt;=14,INDEX($GV:$GV,$JF885+14),"")</f>
      </c>
      <c r="HL885">
        <f>IF($JG885&gt;=15,INDEX($GV:$GV,$JF885+15),"")</f>
      </c>
      <c r="HM885">
        <f>IF($JG885&gt;=16,INDEX($GV:$GV,$JF885+16),"")</f>
      </c>
      <c r="HN885">
        <f>IF($JG885&gt;=17,INDEX($GV:$GV,$JF885+17),"")</f>
      </c>
      <c r="HO885">
        <f>IF($JG885&gt;=18,INDEX($GV:$GV,$JF885+18),"")</f>
      </c>
      <c r="HP885">
        <f>IF($JG885&gt;=19,INDEX($GV:$GV,$JF885+19),"")</f>
      </c>
      <c r="HQ885">
        <f>IF($JG885&gt;=20,INDEX($GV:$GV,$JF885+20),"")</f>
      </c>
      <c r="HR885">
        <f>IF($JG885&gt;=21,INDEX($GV:$GV,$JF885+21),"")</f>
      </c>
      <c r="HS885">
        <f>IF($JG885&gt;=22,INDEX($GV:$GV,$JF885+22),"")</f>
      </c>
      <c r="HT885">
        <f>IF($JG885&gt;=23,INDEX($GV:$GV,$JF885+23),"")</f>
      </c>
      <c r="HU885">
        <f>IF($JG885&gt;=24,INDEX($GV:$GV,$JF885+24),"")</f>
      </c>
      <c r="HV885">
        <f>IF($JG885&gt;=25,INDEX($GV:$GV,$JF885+25),"")</f>
      </c>
      <c r="HW885">
        <f>IF($JG885&gt;=26,INDEX($GV:$GV,$JF885+26),"")</f>
      </c>
      <c r="HX885">
        <f>IF($JG885&gt;=27,INDEX($GV:$GV,$JF885+27),"")</f>
      </c>
      <c r="HY885">
        <f>IF($JG885&gt;=28,INDEX($GV:$GV,$JF885+28),"")</f>
      </c>
      <c r="HZ885">
        <f>IF($JG885&gt;=29,INDEX($GV:$GV,$JF885+29),"")</f>
      </c>
      <c r="IA885">
        <f>IF($JG885&gt;=30,INDEX($GV:$GV,$JF885+30),"")</f>
      </c>
      <c r="IB885">
        <f>IF($JG885&gt;=31,INDEX($GV:$GV,$JF885+31),"")</f>
      </c>
      <c r="IC885">
        <f>IF($JG885&gt;=32,INDEX($GV:$GV,$JF885+32),"")</f>
      </c>
      <c r="ID885">
        <f>IF($JG885&gt;=33,INDEX($GV:$GV,$JF885+33),"")</f>
      </c>
      <c r="IE885">
        <f>IF($JG885&gt;=34,INDEX($GV:$GV,$JF885+34),"")</f>
      </c>
      <c r="IF885">
        <f>IF($JG885&gt;=35,INDEX($GV:$GV,$JF885+35),"")</f>
      </c>
      <c r="IG885">
        <f>IF($JG885&gt;=36,INDEX($GV:$GV,$JF885+36),"")</f>
      </c>
      <c r="IH885">
        <f>IF($JG885&gt;=37,INDEX($GV:$GV,$JF885+37),"")</f>
      </c>
      <c r="II885">
        <f>IF($JG885&gt;=38,INDEX($GV:$GV,$JF885+38),"")</f>
      </c>
      <c r="IJ885">
        <f>IF($JG885&gt;=39,INDEX($GV:$GV,$JF885+39),"")</f>
      </c>
      <c r="IK885">
        <f>IF($JG885&gt;=40,INDEX($GV:$GV,$JF885+40),"")</f>
      </c>
      <c r="IL885">
        <f>IF($JG885&gt;=41,INDEX($GV:$GV,$JF885+41),"")</f>
      </c>
      <c r="IM885">
        <f>IF($JG885&gt;=42,INDEX($GV:$GV,$JF885+42),"")</f>
      </c>
      <c r="IN885">
        <f>IF($JG885&gt;=43,INDEX($GV:$GV,$JF885+43),"")</f>
      </c>
      <c r="IO885">
        <f>IF($JG885&gt;=44,INDEX($GV:$GV,$JF885+44),"")</f>
      </c>
      <c r="IP885">
        <f>IF($JG885&gt;=45,INDEX($GV:$GV,$JF885+45),"")</f>
      </c>
      <c r="IQ885">
        <f>IF($JG885&gt;=46,INDEX($GV:$GV,$JF885+46),"")</f>
      </c>
      <c r="IR885">
        <f>IF($JG885&gt;=47,INDEX($GV:$GV,$JF885+47),"")</f>
      </c>
      <c r="IS885">
        <f>IF($JG885&gt;=48,INDEX($GV:$GV,$JF885+48),"")</f>
      </c>
      <c r="IT885">
        <f>IF($JG885&gt;=49,INDEX($GV:$GV,$JF885+49),"")</f>
      </c>
      <c r="IU885">
        <f>IF($JG885&gt;=50,INDEX($GV:$GV,$JF885+50),"")</f>
      </c>
      <c r="IV885">
        <f>IF($JG885&gt;=51,INDEX($GV:$GV,$JF885+51),"")</f>
      </c>
      <c r="IW885">
        <f>IF($JG885&gt;=52,INDEX($GV:$GV,$JF885+52),"")</f>
      </c>
      <c r="IX885">
        <f>IF($JG885&gt;=53,INDEX($GV:$GV,$JF885+53),"")</f>
      </c>
      <c r="IY885">
        <f>IF($JG885&gt;=54,INDEX($GV:$GV,$JF885+54),"")</f>
      </c>
      <c r="IZ885">
        <f>IF($JG885&gt;=55,INDEX($GV:$GV,$JF885+55),"")</f>
      </c>
      <c r="JA885">
        <f>IF($JG885&gt;=56,INDEX($GV:$GV,$JF885+56),"")</f>
      </c>
      <c r="JB885">
        <f>IF($JG885&gt;=57,INDEX($GV:$GV,$JF885+57),"")</f>
      </c>
      <c r="JC885">
        <f>IF($JG885&gt;=58,INDEX($GV:$GV,$JF885+58),"")</f>
      </c>
      <c r="JD885">
        <f>IF($JG885&gt;=59,INDEX($GV:$GV,$JF885+59),"")</f>
      </c>
      <c r="JE885">
        <f>IF($JG885&gt;=60,INDEX($GV:$GV,$JF885+60),"")</f>
      </c>
      <c r="JF885">
        <f>IFERROR(MATCH($GU885,$GV$2:$GV$322,0)+1,0)</f>
      </c>
      <c r="JG885">
        <f>IFERROR(INDEX($GW$2:$GW$322,MATCH($GU885,$GV$2:$GV$322,0)),0)</f>
      </c>
      <c r="JH885" t="s">
        <v>44</v>
      </c>
      <c r="JI885" t="s">
        <v>44</v>
      </c>
    </row>
    <row r="886" spans="1:269" x14ac:dyDescent="0.25">
      <c r="R886">
        <f>IF(OR($U886="",$Q886=""),"",IFERROR($U886/$Q886,0))</f>
      </c>
      <c r="S886">
        <f>IF($U886="","",
SUM($T886,$V886,$AA886,$W886,$Y886)*
(1-IF($AB886="",0,VALUE($AB886)/100)))</f>
      </c>
      <c r="T886">
        <f>IF($U886="","",$U886)</f>
      </c>
      <c r="V886">
        <f>IF($U886="","",
IF($O886="","",
IF(ISNUMBER(SEARCH("exempt",LOWER($O886))),0,
$U886*(VALUE(SUBSTITUTE($O886,"%",""))/100))))</f>
      </c>
      <c r="AC886">
        <f>IFERROR(IF(FIND(" - ",$K886)&gt;0,MID($K886,FIND(" - ",$K886)+3,LEN($K886)),""),"")</f>
      </c>
      <c r="AL886" t="s">
        <v>1949</v>
      </c>
      <c r="AT886">
        <f>IFERROR(LEFT($K886,FIND(" - ",$K886)-1),$K886)</f>
      </c>
      <c r="AW886">
        <f>IF($CL886&gt;=1,INDEX($AU:$AU,$CK886+1),"")</f>
      </c>
      <c r="AX886">
        <f>IF($CL886&gt;=2,INDEX($AU:$AU,$CK886+2),"")</f>
      </c>
      <c r="AY886">
        <f>IF($CL886&gt;=3,INDEX($AU:$AU,$CK886+3),"")</f>
      </c>
      <c r="AZ886">
        <f>IF($CL886&gt;=4,INDEX($AU:$AU,$CK886+4),"")</f>
      </c>
      <c r="BA886">
        <f>IF($CL886&gt;=5,INDEX($AU:$AU,$CK886+5),"")</f>
      </c>
      <c r="BB886">
        <f>IF($CL886&gt;=6,INDEX($AU:$AU,$CK886+6),"")</f>
      </c>
      <c r="BC886">
        <f>IF($CL886&gt;=7,INDEX($AU:$AU,$CK886+7),"")</f>
      </c>
      <c r="BD886">
        <f>IF($CL886&gt;=8,INDEX($AU:$AU,$CK886+8),"")</f>
      </c>
      <c r="BE886">
        <f>IF($CL886&gt;=9,INDEX($AU:$AU,$CK886+9),"")</f>
      </c>
      <c r="BF886">
        <f>IF($CL886&gt;=10,INDEX($AU:$AU,$CK886+10),"")</f>
      </c>
      <c r="BG886">
        <f>IF($CL886&gt;=11,INDEX($AU:$AU,$CK886+11),"")</f>
      </c>
      <c r="BH886">
        <f>IF($CL886&gt;=12,INDEX($AU:$AU,$CK886+12),"")</f>
      </c>
      <c r="BI886">
        <f>IF($CL886&gt;=13,INDEX($AU:$AU,$CK886+13),"")</f>
      </c>
      <c r="BJ886">
        <f>IF($CL886&gt;=14,INDEX($AU:$AU,$CK886+14),"")</f>
      </c>
      <c r="BK886">
        <f>IF($CL886&gt;=15,INDEX($AU:$AU,$CK886+15),"")</f>
      </c>
      <c r="BL886">
        <f>IF($CL886&gt;=16,INDEX($AU:$AU,$CK886+16),"")</f>
      </c>
      <c r="BM886">
        <f>IF($CL886&gt;=17,INDEX($AU:$AU,$CK886+17),"")</f>
      </c>
      <c r="BN886">
        <f>IF($CL886&gt;=18,INDEX($AU:$AU,$CK886+18),"")</f>
      </c>
      <c r="BO886">
        <f>IF($CL886&gt;=19,INDEX($AU:$AU,$CK886+19),"")</f>
      </c>
      <c r="BP886">
        <f>IF($CL886&gt;=20,INDEX($AU:$AU,$CK886+20),"")</f>
      </c>
      <c r="BQ886">
        <f>IF($CL886&gt;=21,INDEX($AU:$AU,$CK886+21),"")</f>
      </c>
      <c r="BR886">
        <f>IF($CL886&gt;=22,INDEX($AU:$AU,$CK886+22),"")</f>
      </c>
      <c r="BS886">
        <f>IF($CL886&gt;=23,INDEX($AU:$AU,$CK886+23),"")</f>
      </c>
      <c r="BT886">
        <f>IF($CL886&gt;=24,INDEX($AU:$AU,$CK886+24),"")</f>
      </c>
      <c r="BU886">
        <f>IF($CL886&gt;=25,INDEX($AU:$AU,$CK886+25),"")</f>
      </c>
      <c r="BV886">
        <f>IF($CL886&gt;=26,INDEX($AU:$AU,$CK886+26),"")</f>
      </c>
      <c r="BW886">
        <f>IF($CL886&gt;=27,INDEX($AU:$AU,$CK886+27),"")</f>
      </c>
      <c r="BX886">
        <f>IF($CL886&gt;=28,INDEX($AU:$AU,$CK886+28),"")</f>
      </c>
      <c r="BY886">
        <f>IF($CL886&gt;=29,INDEX($AU:$AU,$CK886+29),"")</f>
      </c>
      <c r="BZ886">
        <f>IF($CL886&gt;=30,INDEX($AU:$AU,$CK886+30),"")</f>
      </c>
      <c r="CA886">
        <f>IF($CL886&gt;=31,INDEX($AU:$AU,$CK886+31),"")</f>
      </c>
      <c r="CB886">
        <f>IF($CL886&gt;=32,INDEX($AU:$AU,$CK886+32),"")</f>
      </c>
      <c r="CC886">
        <f>IF($CL886&gt;=33,INDEX($AU:$AU,$CK886+33),"")</f>
      </c>
      <c r="CD886">
        <f>IF($CL886&gt;=34,INDEX($AU:$AU,$CK886+34),"")</f>
      </c>
      <c r="CE886">
        <f>IF($CL886&gt;=35,INDEX($AU:$AU,$CK886+35),"")</f>
      </c>
      <c r="CF886">
        <f>IF($CL886&gt;=36,INDEX($AU:$AU,$CK886+36),"")</f>
      </c>
      <c r="CG886">
        <f>IF($CL886&gt;=37,INDEX($AU:$AU,$CK886+37),"")</f>
      </c>
      <c r="CH886">
        <f>IF($CL886&gt;=38,INDEX($AU:$AU,$CK886+38),"")</f>
      </c>
      <c r="CI886">
        <f>IF($CL886&gt;=39,INDEX($AU:$AU,$CK886+39),"")</f>
      </c>
      <c r="CJ886">
        <f>IF($CL886&gt;=40,INDEX($AU:$AU,$CK886+40),"")</f>
      </c>
      <c r="CK886">
        <f>IFERROR(MATCH($AT886,$AU$2:$AU$133,0)+1,0)</f>
      </c>
      <c r="CL886">
        <f>IFERROR(INDEX($AV$2:$AV$133,MATCH($AT886,$AU$2:$AU$133,0)),0)</f>
      </c>
      <c r="CM886">
        <f>IFERROR(LEFT($L886,FIND(" - ",$L886)-1),$L886)</f>
      </c>
      <c r="CN886" t="s">
        <v>1950</v>
      </c>
      <c r="CO886">
        <v>1</v>
      </c>
      <c r="CP886">
        <f>IF($DK886&gt;=1,INDEX($CN:$CN,$DJ886+1),"")</f>
      </c>
      <c r="CQ886">
        <f>IF($DK886&gt;=2,INDEX($CN:$CN,$DJ886+2),"")</f>
      </c>
      <c r="CR886">
        <f>IF($DK886&gt;=3,INDEX($CN:$CN,$DJ886+3),"")</f>
      </c>
      <c r="CS886">
        <f>IF($DK886&gt;=4,INDEX($CN:$CN,$DJ886+4),"")</f>
      </c>
      <c r="CT886">
        <f>IF($DK886&gt;=5,INDEX($CN:$CN,$DJ886+5),"")</f>
      </c>
      <c r="CU886">
        <f>IF($DK886&gt;=6,INDEX($CN:$CN,$DJ886+6),"")</f>
      </c>
      <c r="CV886">
        <f>IF($DK886&gt;=7,INDEX($CN:$CN,$DJ886+7),"")</f>
      </c>
      <c r="CW886">
        <f>IF($DK886&gt;=8,INDEX($CN:$CN,$DJ886+8),"")</f>
      </c>
      <c r="CX886">
        <f>IF($DK886&gt;=9,INDEX($CN:$CN,$DJ886+9),"")</f>
      </c>
      <c r="CY886">
        <f>IF($DK886&gt;=10,INDEX($CN:$CN,$DJ886+10),"")</f>
      </c>
      <c r="CZ886">
        <f>IF($DK886&gt;=11,INDEX($CN:$CN,$DJ886+11),"")</f>
      </c>
      <c r="DA886">
        <f>IF($DK886&gt;=12,INDEX($CN:$CN,$DJ886+12),"")</f>
      </c>
      <c r="DB886">
        <f>IF($DK886&gt;=13,INDEX($CN:$CN,$DJ886+13),"")</f>
      </c>
      <c r="DC886">
        <f>IF($DK886&gt;=14,INDEX($CN:$CN,$DJ886+14),"")</f>
      </c>
      <c r="DD886">
        <f>IF($DK886&gt;=15,INDEX($CN:$CN,$DJ886+15),"")</f>
      </c>
      <c r="DE886">
        <f>IF($DK886&gt;=16,INDEX($CN:$CN,$DJ886+16),"")</f>
      </c>
      <c r="DF886">
        <f>IF($DK886&gt;=17,INDEX($CN:$CN,$DJ886+17),"")</f>
      </c>
      <c r="DG886">
        <f>IF($DK886&gt;=18,INDEX($CN:$CN,$DJ886+18),"")</f>
      </c>
      <c r="DH886">
        <f>IF($DK886&gt;=19,INDEX($CN:$CN,$DJ886+19),"")</f>
      </c>
      <c r="DI886">
        <f>IF($DK886&gt;=20,INDEX($CN:$CN,$DJ886+20),"")</f>
      </c>
      <c r="DJ886">
        <f>IFERROR(MATCH($CM886,$CN$2:$CN$1089,0)+1,0)</f>
      </c>
      <c r="DK886">
        <f>IFERROR(INDEX($CO$2:$CO$1089,MATCH($CM886,$CN$2:$CN$1089,0)),0)</f>
      </c>
      <c r="DL886">
        <f>IFERROR(INDEX($AS:$AS,MATCH($O886,$AR:$AR,0))&amp;"","")</f>
      </c>
      <c r="DP886">
        <f>IF($GS886&gt;=1,INDEX($DM:$DM,$GR886+1),"")</f>
      </c>
      <c r="DQ886">
        <f>IF($GS886&gt;=2,INDEX($DM:$DM,$GR886+2),"")</f>
      </c>
      <c r="DR886">
        <f>IF($GS886&gt;=3,INDEX($DM:$DM,$GR886+3),"")</f>
      </c>
      <c r="DS886">
        <f>IF($GS886&gt;=4,INDEX($DM:$DM,$GR886+4),"")</f>
      </c>
      <c r="DT886">
        <f>IF($GS886&gt;=5,INDEX($DM:$DM,$GR886+5),"")</f>
      </c>
      <c r="DU886">
        <f>IF($GS886&gt;=6,INDEX($DM:$DM,$GR886+6),"")</f>
      </c>
      <c r="DV886">
        <f>IF($GS886&gt;=7,INDEX($DM:$DM,$GR886+7),"")</f>
      </c>
      <c r="DW886">
        <f>IF($GS886&gt;=8,INDEX($DM:$DM,$GR886+8),"")</f>
      </c>
      <c r="DX886">
        <f>IF($GS886&gt;=9,INDEX($DM:$DM,$GR886+9),"")</f>
      </c>
      <c r="DY886">
        <f>IF($GS886&gt;=10,INDEX($DM:$DM,$GR886+10),"")</f>
      </c>
      <c r="DZ886">
        <f>IF($GS886&gt;=11,INDEX($DM:$DM,$GR886+11),"")</f>
      </c>
      <c r="EA886">
        <f>IF($GS886&gt;=12,INDEX($DM:$DM,$GR886+12),"")</f>
      </c>
      <c r="EB886">
        <f>IF($GS886&gt;=13,INDEX($DM:$DM,$GR886+13),"")</f>
      </c>
      <c r="EC886">
        <f>IF($GS886&gt;=14,INDEX($DM:$DM,$GR886+14),"")</f>
      </c>
      <c r="ED886">
        <f>IF($GS886&gt;=15,INDEX($DM:$DM,$GR886+15),"")</f>
      </c>
      <c r="EE886">
        <f>IF($GS886&gt;=16,INDEX($DM:$DM,$GR886+16),"")</f>
      </c>
      <c r="EF886">
        <f>IF($GS886&gt;=17,INDEX($DM:$DM,$GR886+17),"")</f>
      </c>
      <c r="EG886">
        <f>IF($GS886&gt;=18,INDEX($DM:$DM,$GR886+18),"")</f>
      </c>
      <c r="EH886">
        <f>IF($GS886&gt;=19,INDEX($DM:$DM,$GR886+19),"")</f>
      </c>
      <c r="EI886">
        <f>IF($GS886&gt;=20,INDEX($DM:$DM,$GR886+20),"")</f>
      </c>
      <c r="EJ886">
        <f>IF($GS886&gt;=21,INDEX($DM:$DM,$GR886+21),"")</f>
      </c>
      <c r="EK886">
        <f>IF($GS886&gt;=22,INDEX($DM:$DM,$GR886+22),"")</f>
      </c>
      <c r="EL886">
        <f>IF($GS886&gt;=23,INDEX($DM:$DM,$GR886+23),"")</f>
      </c>
      <c r="EM886">
        <f>IF($GS886&gt;=24,INDEX($DM:$DM,$GR886+24),"")</f>
      </c>
      <c r="EN886">
        <f>IF($GS886&gt;=25,INDEX($DM:$DM,$GR886+25),"")</f>
      </c>
      <c r="EO886">
        <f>IF($GS886&gt;=26,INDEX($DM:$DM,$GR886+26),"")</f>
      </c>
      <c r="EP886">
        <f>IF($GS886&gt;=27,INDEX($DM:$DM,$GR886+27),"")</f>
      </c>
      <c r="EQ886">
        <f>IF($GS886&gt;=28,INDEX($DM:$DM,$GR886+28),"")</f>
      </c>
      <c r="ER886">
        <f>IF($GS886&gt;=29,INDEX($DM:$DM,$GR886+29),"")</f>
      </c>
      <c r="ES886">
        <f>IF($GS886&gt;=30,INDEX($DM:$DM,$GR886+30),"")</f>
      </c>
      <c r="ET886">
        <f>IF($GS886&gt;=31,INDEX($DM:$DM,$GR886+31),"")</f>
      </c>
      <c r="EU886">
        <f>IF($GS886&gt;=32,INDEX($DM:$DM,$GR886+32),"")</f>
      </c>
      <c r="EV886">
        <f>IF($GS886&gt;=33,INDEX($DM:$DM,$GR886+33),"")</f>
      </c>
      <c r="EW886">
        <f>IF($GS886&gt;=34,INDEX($DM:$DM,$GR886+34),"")</f>
      </c>
      <c r="EX886">
        <f>IF($GS886&gt;=35,INDEX($DM:$DM,$GR886+35),"")</f>
      </c>
      <c r="EY886">
        <f>IF($GS886&gt;=36,INDEX($DM:$DM,$GR886+36),"")</f>
      </c>
      <c r="EZ886">
        <f>IF($GS886&gt;=37,INDEX($DM:$DM,$GR886+37),"")</f>
      </c>
      <c r="FA886">
        <f>IF($GS886&gt;=38,INDEX($DM:$DM,$GR886+38),"")</f>
      </c>
      <c r="FB886">
        <f>IF($GS886&gt;=39,INDEX($DM:$DM,$GR886+39),"")</f>
      </c>
      <c r="FC886">
        <f>IF($GS886&gt;=40,INDEX($DM:$DM,$GR886+40),"")</f>
      </c>
      <c r="FD886">
        <f>IF($GS886&gt;=1,INDEX($DN:$DN,$GR886+1),"")</f>
      </c>
      <c r="FE886">
        <f>IF($GS886&gt;=2,INDEX($DN:$DN,$GR886+2),"")</f>
      </c>
      <c r="FF886">
        <f>IF($GS886&gt;=3,INDEX($DN:$DN,$GR886+3),"")</f>
      </c>
      <c r="FG886">
        <f>IF($GS886&gt;=4,INDEX($DN:$DN,$GR886+4),"")</f>
      </c>
      <c r="FH886">
        <f>IF($GS886&gt;=5,INDEX($DN:$DN,$GR886+5),"")</f>
      </c>
      <c r="FI886">
        <f>IF($GS886&gt;=6,INDEX($DN:$DN,$GR886+6),"")</f>
      </c>
      <c r="FJ886">
        <f>IF($GS886&gt;=7,INDEX($DN:$DN,$GR886+7),"")</f>
      </c>
      <c r="FK886">
        <f>IF($GS886&gt;=8,INDEX($DN:$DN,$GR886+8),"")</f>
      </c>
      <c r="FL886">
        <f>IF($GS886&gt;=9,INDEX($DN:$DN,$GR886+9),"")</f>
      </c>
      <c r="FM886">
        <f>IF($GS886&gt;=10,INDEX($DN:$DN,$GR886+10),"")</f>
      </c>
      <c r="FN886">
        <f>IF($GS886&gt;=11,INDEX($DN:$DN,$GR886+11),"")</f>
      </c>
      <c r="FO886">
        <f>IF($GS886&gt;=12,INDEX($DN:$DN,$GR886+12),"")</f>
      </c>
      <c r="FP886">
        <f>IF($GS886&gt;=13,INDEX($DN:$DN,$GR886+13),"")</f>
      </c>
      <c r="FQ886">
        <f>IF($GS886&gt;=14,INDEX($DN:$DN,$GR886+14),"")</f>
      </c>
      <c r="FR886">
        <f>IF($GS886&gt;=15,INDEX($DN:$DN,$GR886+15),"")</f>
      </c>
      <c r="FS886">
        <f>IF($GS886&gt;=16,INDEX($DN:$DN,$GR886+16),"")</f>
      </c>
      <c r="FT886">
        <f>IF($GS886&gt;=17,INDEX($DN:$DN,$GR886+17),"")</f>
      </c>
      <c r="FU886">
        <f>IF($GS886&gt;=18,INDEX($DN:$DN,$GR886+18),"")</f>
      </c>
      <c r="FV886">
        <f>IF($GS886&gt;=19,INDEX($DN:$DN,$GR886+19),"")</f>
      </c>
      <c r="FW886">
        <f>IF($GS886&gt;=20,INDEX($DN:$DN,$GR886+20),"")</f>
      </c>
      <c r="FX886">
        <f>IF($GS886&gt;=21,INDEX($DN:$DN,$GR886+21),"")</f>
      </c>
      <c r="FY886">
        <f>IF($GS886&gt;=22,INDEX($DN:$DN,$GR886+22),"")</f>
      </c>
      <c r="FZ886">
        <f>IF($GS886&gt;=23,INDEX($DN:$DN,$GR886+23),"")</f>
      </c>
      <c r="GA886">
        <f>IF($GS886&gt;=24,INDEX($DN:$DN,$GR886+24),"")</f>
      </c>
      <c r="GB886">
        <f>IF($GS886&gt;=25,INDEX($DN:$DN,$GR886+25),"")</f>
      </c>
      <c r="GC886">
        <f>IF($GS886&gt;=26,INDEX($DN:$DN,$GR886+26),"")</f>
      </c>
      <c r="GD886">
        <f>IF($GS886&gt;=27,INDEX($DN:$DN,$GR886+27),"")</f>
      </c>
      <c r="GE886">
        <f>IF($GS886&gt;=28,INDEX($DN:$DN,$GR886+28),"")</f>
      </c>
      <c r="GF886">
        <f>IF($GS886&gt;=29,INDEX($DN:$DN,$GR886+29),"")</f>
      </c>
      <c r="GG886">
        <f>IF($GS886&gt;=30,INDEX($DN:$DN,$GR886+30),"")</f>
      </c>
      <c r="GH886">
        <f>IF($GS886&gt;=31,INDEX($DN:$DN,$GR886+31),"")</f>
      </c>
      <c r="GI886">
        <f>IF($GS886&gt;=32,INDEX($DN:$DN,$GR886+32),"")</f>
      </c>
      <c r="GJ886">
        <f>IF($GS886&gt;=33,INDEX($DN:$DN,$GR886+33),"")</f>
      </c>
      <c r="GK886">
        <f>IF($GS886&gt;=34,INDEX($DN:$DN,$GR886+34),"")</f>
      </c>
      <c r="GL886">
        <f>IF($GS886&gt;=35,INDEX($DN:$DN,$GR886+35),"")</f>
      </c>
      <c r="GM886">
        <f>IF($GS886&gt;=36,INDEX($DN:$DN,$GR886+36),"")</f>
      </c>
      <c r="GN886">
        <f>IF($GS886&gt;=37,INDEX($DN:$DN,$GR886+37),"")</f>
      </c>
      <c r="GO886">
        <f>IF($GS886&gt;=38,INDEX($DN:$DN,$GR886+38),"")</f>
      </c>
      <c r="GP886">
        <f>IF($GS886&gt;=39,INDEX($DN:$DN,$GR886+39),"")</f>
      </c>
      <c r="GQ886">
        <f>IF($GS886&gt;=40,INDEX($DN:$DN,$GR886+40),"")</f>
      </c>
      <c r="GR886">
        <f>IFERROR(MATCH($DL886,$DM$2:$DM$148,0)+1,0)</f>
      </c>
      <c r="GS886">
        <f>IFERROR(INDEX($DO$2:$DO$148,MATCH($DL886,$DM$2:$DM$148,0)),0)</f>
      </c>
      <c r="GT886">
        <f>IFERROR(MATCH($Z886,$DP$886:$FC$886,0),0)</f>
      </c>
      <c r="GU886">
        <f>IF($GT886&gt;0,INDEX($FD$886:$GQ$886,$GT886),"")</f>
      </c>
      <c r="GX886">
        <f>IF($JG886&gt;=1,INDEX($GV:$GV,$JF886+1),"")</f>
      </c>
      <c r="GY886">
        <f>IF($JG886&gt;=2,INDEX($GV:$GV,$JF886+2),"")</f>
      </c>
      <c r="GZ886">
        <f>IF($JG886&gt;=3,INDEX($GV:$GV,$JF886+3),"")</f>
      </c>
      <c r="HA886">
        <f>IF($JG886&gt;=4,INDEX($GV:$GV,$JF886+4),"")</f>
      </c>
      <c r="HB886">
        <f>IF($JG886&gt;=5,INDEX($GV:$GV,$JF886+5),"")</f>
      </c>
      <c r="HC886">
        <f>IF($JG886&gt;=6,INDEX($GV:$GV,$JF886+6),"")</f>
      </c>
      <c r="HD886">
        <f>IF($JG886&gt;=7,INDEX($GV:$GV,$JF886+7),"")</f>
      </c>
      <c r="HE886">
        <f>IF($JG886&gt;=8,INDEX($GV:$GV,$JF886+8),"")</f>
      </c>
      <c r="HF886">
        <f>IF($JG886&gt;=9,INDEX($GV:$GV,$JF886+9),"")</f>
      </c>
      <c r="HG886">
        <f>IF($JG886&gt;=10,INDEX($GV:$GV,$JF886+10),"")</f>
      </c>
      <c r="HH886">
        <f>IF($JG886&gt;=11,INDEX($GV:$GV,$JF886+11),"")</f>
      </c>
      <c r="HI886">
        <f>IF($JG886&gt;=12,INDEX($GV:$GV,$JF886+12),"")</f>
      </c>
      <c r="HJ886">
        <f>IF($JG886&gt;=13,INDEX($GV:$GV,$JF886+13),"")</f>
      </c>
      <c r="HK886">
        <f>IF($JG886&gt;=14,INDEX($GV:$GV,$JF886+14),"")</f>
      </c>
      <c r="HL886">
        <f>IF($JG886&gt;=15,INDEX($GV:$GV,$JF886+15),"")</f>
      </c>
      <c r="HM886">
        <f>IF($JG886&gt;=16,INDEX($GV:$GV,$JF886+16),"")</f>
      </c>
      <c r="HN886">
        <f>IF($JG886&gt;=17,INDEX($GV:$GV,$JF886+17),"")</f>
      </c>
      <c r="HO886">
        <f>IF($JG886&gt;=18,INDEX($GV:$GV,$JF886+18),"")</f>
      </c>
      <c r="HP886">
        <f>IF($JG886&gt;=19,INDEX($GV:$GV,$JF886+19),"")</f>
      </c>
      <c r="HQ886">
        <f>IF($JG886&gt;=20,INDEX($GV:$GV,$JF886+20),"")</f>
      </c>
      <c r="HR886">
        <f>IF($JG886&gt;=21,INDEX($GV:$GV,$JF886+21),"")</f>
      </c>
      <c r="HS886">
        <f>IF($JG886&gt;=22,INDEX($GV:$GV,$JF886+22),"")</f>
      </c>
      <c r="HT886">
        <f>IF($JG886&gt;=23,INDEX($GV:$GV,$JF886+23),"")</f>
      </c>
      <c r="HU886">
        <f>IF($JG886&gt;=24,INDEX($GV:$GV,$JF886+24),"")</f>
      </c>
      <c r="HV886">
        <f>IF($JG886&gt;=25,INDEX($GV:$GV,$JF886+25),"")</f>
      </c>
      <c r="HW886">
        <f>IF($JG886&gt;=26,INDEX($GV:$GV,$JF886+26),"")</f>
      </c>
      <c r="HX886">
        <f>IF($JG886&gt;=27,INDEX($GV:$GV,$JF886+27),"")</f>
      </c>
      <c r="HY886">
        <f>IF($JG886&gt;=28,INDEX($GV:$GV,$JF886+28),"")</f>
      </c>
      <c r="HZ886">
        <f>IF($JG886&gt;=29,INDEX($GV:$GV,$JF886+29),"")</f>
      </c>
      <c r="IA886">
        <f>IF($JG886&gt;=30,INDEX($GV:$GV,$JF886+30),"")</f>
      </c>
      <c r="IB886">
        <f>IF($JG886&gt;=31,INDEX($GV:$GV,$JF886+31),"")</f>
      </c>
      <c r="IC886">
        <f>IF($JG886&gt;=32,INDEX($GV:$GV,$JF886+32),"")</f>
      </c>
      <c r="ID886">
        <f>IF($JG886&gt;=33,INDEX($GV:$GV,$JF886+33),"")</f>
      </c>
      <c r="IE886">
        <f>IF($JG886&gt;=34,INDEX($GV:$GV,$JF886+34),"")</f>
      </c>
      <c r="IF886">
        <f>IF($JG886&gt;=35,INDEX($GV:$GV,$JF886+35),"")</f>
      </c>
      <c r="IG886">
        <f>IF($JG886&gt;=36,INDEX($GV:$GV,$JF886+36),"")</f>
      </c>
      <c r="IH886">
        <f>IF($JG886&gt;=37,INDEX($GV:$GV,$JF886+37),"")</f>
      </c>
      <c r="II886">
        <f>IF($JG886&gt;=38,INDEX($GV:$GV,$JF886+38),"")</f>
      </c>
      <c r="IJ886">
        <f>IF($JG886&gt;=39,INDEX($GV:$GV,$JF886+39),"")</f>
      </c>
      <c r="IK886">
        <f>IF($JG886&gt;=40,INDEX($GV:$GV,$JF886+40),"")</f>
      </c>
      <c r="IL886">
        <f>IF($JG886&gt;=41,INDEX($GV:$GV,$JF886+41),"")</f>
      </c>
      <c r="IM886">
        <f>IF($JG886&gt;=42,INDEX($GV:$GV,$JF886+42),"")</f>
      </c>
      <c r="IN886">
        <f>IF($JG886&gt;=43,INDEX($GV:$GV,$JF886+43),"")</f>
      </c>
      <c r="IO886">
        <f>IF($JG886&gt;=44,INDEX($GV:$GV,$JF886+44),"")</f>
      </c>
      <c r="IP886">
        <f>IF($JG886&gt;=45,INDEX($GV:$GV,$JF886+45),"")</f>
      </c>
      <c r="IQ886">
        <f>IF($JG886&gt;=46,INDEX($GV:$GV,$JF886+46),"")</f>
      </c>
      <c r="IR886">
        <f>IF($JG886&gt;=47,INDEX($GV:$GV,$JF886+47),"")</f>
      </c>
      <c r="IS886">
        <f>IF($JG886&gt;=48,INDEX($GV:$GV,$JF886+48),"")</f>
      </c>
      <c r="IT886">
        <f>IF($JG886&gt;=49,INDEX($GV:$GV,$JF886+49),"")</f>
      </c>
      <c r="IU886">
        <f>IF($JG886&gt;=50,INDEX($GV:$GV,$JF886+50),"")</f>
      </c>
      <c r="IV886">
        <f>IF($JG886&gt;=51,INDEX($GV:$GV,$JF886+51),"")</f>
      </c>
      <c r="IW886">
        <f>IF($JG886&gt;=52,INDEX($GV:$GV,$JF886+52),"")</f>
      </c>
      <c r="IX886">
        <f>IF($JG886&gt;=53,INDEX($GV:$GV,$JF886+53),"")</f>
      </c>
      <c r="IY886">
        <f>IF($JG886&gt;=54,INDEX($GV:$GV,$JF886+54),"")</f>
      </c>
      <c r="IZ886">
        <f>IF($JG886&gt;=55,INDEX($GV:$GV,$JF886+55),"")</f>
      </c>
      <c r="JA886">
        <f>IF($JG886&gt;=56,INDEX($GV:$GV,$JF886+56),"")</f>
      </c>
      <c r="JB886">
        <f>IF($JG886&gt;=57,INDEX($GV:$GV,$JF886+57),"")</f>
      </c>
      <c r="JC886">
        <f>IF($JG886&gt;=58,INDEX($GV:$GV,$JF886+58),"")</f>
      </c>
      <c r="JD886">
        <f>IF($JG886&gt;=59,INDEX($GV:$GV,$JF886+59),"")</f>
      </c>
      <c r="JE886">
        <f>IF($JG886&gt;=60,INDEX($GV:$GV,$JF886+60),"")</f>
      </c>
      <c r="JF886">
        <f>IFERROR(MATCH($GU886,$GV$2:$GV$322,0)+1,0)</f>
      </c>
      <c r="JG886">
        <f>IFERROR(INDEX($GW$2:$GW$322,MATCH($GU886,$GV$2:$GV$322,0)),0)</f>
      </c>
      <c r="JH886" t="s">
        <v>44</v>
      </c>
      <c r="JI886" t="s">
        <v>44</v>
      </c>
    </row>
    <row r="887" spans="1:269" x14ac:dyDescent="0.25">
      <c r="R887">
        <f>IF(OR($U887="",$Q887=""),"",IFERROR($U887/$Q887,0))</f>
      </c>
      <c r="S887">
        <f>IF($U887="","",
SUM($T887,$V887,$AA887,$W887,$Y887)*
(1-IF($AB887="",0,VALUE($AB887)/100)))</f>
      </c>
      <c r="T887">
        <f>IF($U887="","",$U887)</f>
      </c>
      <c r="V887">
        <f>IF($U887="","",
IF($O887="","",
IF(ISNUMBER(SEARCH("exempt",LOWER($O887))),0,
$U887*(VALUE(SUBSTITUTE($O887,"%",""))/100))))</f>
      </c>
      <c r="AC887">
        <f>IFERROR(IF(FIND(" - ",$K887)&gt;0,MID($K887,FIND(" - ",$K887)+3,LEN($K887)),""),"")</f>
      </c>
      <c r="AL887" t="s">
        <v>1951</v>
      </c>
      <c r="AT887">
        <f>IFERROR(LEFT($K887,FIND(" - ",$K887)-1),$K887)</f>
      </c>
      <c r="AW887">
        <f>IF($CL887&gt;=1,INDEX($AU:$AU,$CK887+1),"")</f>
      </c>
      <c r="AX887">
        <f>IF($CL887&gt;=2,INDEX($AU:$AU,$CK887+2),"")</f>
      </c>
      <c r="AY887">
        <f>IF($CL887&gt;=3,INDEX($AU:$AU,$CK887+3),"")</f>
      </c>
      <c r="AZ887">
        <f>IF($CL887&gt;=4,INDEX($AU:$AU,$CK887+4),"")</f>
      </c>
      <c r="BA887">
        <f>IF($CL887&gt;=5,INDEX($AU:$AU,$CK887+5),"")</f>
      </c>
      <c r="BB887">
        <f>IF($CL887&gt;=6,INDEX($AU:$AU,$CK887+6),"")</f>
      </c>
      <c r="BC887">
        <f>IF($CL887&gt;=7,INDEX($AU:$AU,$CK887+7),"")</f>
      </c>
      <c r="BD887">
        <f>IF($CL887&gt;=8,INDEX($AU:$AU,$CK887+8),"")</f>
      </c>
      <c r="BE887">
        <f>IF($CL887&gt;=9,INDEX($AU:$AU,$CK887+9),"")</f>
      </c>
      <c r="BF887">
        <f>IF($CL887&gt;=10,INDEX($AU:$AU,$CK887+10),"")</f>
      </c>
      <c r="BG887">
        <f>IF($CL887&gt;=11,INDEX($AU:$AU,$CK887+11),"")</f>
      </c>
      <c r="BH887">
        <f>IF($CL887&gt;=12,INDEX($AU:$AU,$CK887+12),"")</f>
      </c>
      <c r="BI887">
        <f>IF($CL887&gt;=13,INDEX($AU:$AU,$CK887+13),"")</f>
      </c>
      <c r="BJ887">
        <f>IF($CL887&gt;=14,INDEX($AU:$AU,$CK887+14),"")</f>
      </c>
      <c r="BK887">
        <f>IF($CL887&gt;=15,INDEX($AU:$AU,$CK887+15),"")</f>
      </c>
      <c r="BL887">
        <f>IF($CL887&gt;=16,INDEX($AU:$AU,$CK887+16),"")</f>
      </c>
      <c r="BM887">
        <f>IF($CL887&gt;=17,INDEX($AU:$AU,$CK887+17),"")</f>
      </c>
      <c r="BN887">
        <f>IF($CL887&gt;=18,INDEX($AU:$AU,$CK887+18),"")</f>
      </c>
      <c r="BO887">
        <f>IF($CL887&gt;=19,INDEX($AU:$AU,$CK887+19),"")</f>
      </c>
      <c r="BP887">
        <f>IF($CL887&gt;=20,INDEX($AU:$AU,$CK887+20),"")</f>
      </c>
      <c r="BQ887">
        <f>IF($CL887&gt;=21,INDEX($AU:$AU,$CK887+21),"")</f>
      </c>
      <c r="BR887">
        <f>IF($CL887&gt;=22,INDEX($AU:$AU,$CK887+22),"")</f>
      </c>
      <c r="BS887">
        <f>IF($CL887&gt;=23,INDEX($AU:$AU,$CK887+23),"")</f>
      </c>
      <c r="BT887">
        <f>IF($CL887&gt;=24,INDEX($AU:$AU,$CK887+24),"")</f>
      </c>
      <c r="BU887">
        <f>IF($CL887&gt;=25,INDEX($AU:$AU,$CK887+25),"")</f>
      </c>
      <c r="BV887">
        <f>IF($CL887&gt;=26,INDEX($AU:$AU,$CK887+26),"")</f>
      </c>
      <c r="BW887">
        <f>IF($CL887&gt;=27,INDEX($AU:$AU,$CK887+27),"")</f>
      </c>
      <c r="BX887">
        <f>IF($CL887&gt;=28,INDEX($AU:$AU,$CK887+28),"")</f>
      </c>
      <c r="BY887">
        <f>IF($CL887&gt;=29,INDEX($AU:$AU,$CK887+29),"")</f>
      </c>
      <c r="BZ887">
        <f>IF($CL887&gt;=30,INDEX($AU:$AU,$CK887+30),"")</f>
      </c>
      <c r="CA887">
        <f>IF($CL887&gt;=31,INDEX($AU:$AU,$CK887+31),"")</f>
      </c>
      <c r="CB887">
        <f>IF($CL887&gt;=32,INDEX($AU:$AU,$CK887+32),"")</f>
      </c>
      <c r="CC887">
        <f>IF($CL887&gt;=33,INDEX($AU:$AU,$CK887+33),"")</f>
      </c>
      <c r="CD887">
        <f>IF($CL887&gt;=34,INDEX($AU:$AU,$CK887+34),"")</f>
      </c>
      <c r="CE887">
        <f>IF($CL887&gt;=35,INDEX($AU:$AU,$CK887+35),"")</f>
      </c>
      <c r="CF887">
        <f>IF($CL887&gt;=36,INDEX($AU:$AU,$CK887+36),"")</f>
      </c>
      <c r="CG887">
        <f>IF($CL887&gt;=37,INDEX($AU:$AU,$CK887+37),"")</f>
      </c>
      <c r="CH887">
        <f>IF($CL887&gt;=38,INDEX($AU:$AU,$CK887+38),"")</f>
      </c>
      <c r="CI887">
        <f>IF($CL887&gt;=39,INDEX($AU:$AU,$CK887+39),"")</f>
      </c>
      <c r="CJ887">
        <f>IF($CL887&gt;=40,INDEX($AU:$AU,$CK887+40),"")</f>
      </c>
      <c r="CK887">
        <f>IFERROR(MATCH($AT887,$AU$2:$AU$133,0)+1,0)</f>
      </c>
      <c r="CL887">
        <f>IFERROR(INDEX($AV$2:$AV$133,MATCH($AT887,$AU$2:$AU$133,0)),0)</f>
      </c>
      <c r="CM887">
        <f>IFERROR(LEFT($L887,FIND(" - ",$L887)-1),$L887)</f>
      </c>
      <c r="CN887" t="s">
        <v>149</v>
      </c>
      <c r="CP887">
        <f>IF($DK887&gt;=1,INDEX($CN:$CN,$DJ887+1),"")</f>
      </c>
      <c r="CQ887">
        <f>IF($DK887&gt;=2,INDEX($CN:$CN,$DJ887+2),"")</f>
      </c>
      <c r="CR887">
        <f>IF($DK887&gt;=3,INDEX($CN:$CN,$DJ887+3),"")</f>
      </c>
      <c r="CS887">
        <f>IF($DK887&gt;=4,INDEX($CN:$CN,$DJ887+4),"")</f>
      </c>
      <c r="CT887">
        <f>IF($DK887&gt;=5,INDEX($CN:$CN,$DJ887+5),"")</f>
      </c>
      <c r="CU887">
        <f>IF($DK887&gt;=6,INDEX($CN:$CN,$DJ887+6),"")</f>
      </c>
      <c r="CV887">
        <f>IF($DK887&gt;=7,INDEX($CN:$CN,$DJ887+7),"")</f>
      </c>
      <c r="CW887">
        <f>IF($DK887&gt;=8,INDEX($CN:$CN,$DJ887+8),"")</f>
      </c>
      <c r="CX887">
        <f>IF($DK887&gt;=9,INDEX($CN:$CN,$DJ887+9),"")</f>
      </c>
      <c r="CY887">
        <f>IF($DK887&gt;=10,INDEX($CN:$CN,$DJ887+10),"")</f>
      </c>
      <c r="CZ887">
        <f>IF($DK887&gt;=11,INDEX($CN:$CN,$DJ887+11),"")</f>
      </c>
      <c r="DA887">
        <f>IF($DK887&gt;=12,INDEX($CN:$CN,$DJ887+12),"")</f>
      </c>
      <c r="DB887">
        <f>IF($DK887&gt;=13,INDEX($CN:$CN,$DJ887+13),"")</f>
      </c>
      <c r="DC887">
        <f>IF($DK887&gt;=14,INDEX($CN:$CN,$DJ887+14),"")</f>
      </c>
      <c r="DD887">
        <f>IF($DK887&gt;=15,INDEX($CN:$CN,$DJ887+15),"")</f>
      </c>
      <c r="DE887">
        <f>IF($DK887&gt;=16,INDEX($CN:$CN,$DJ887+16),"")</f>
      </c>
      <c r="DF887">
        <f>IF($DK887&gt;=17,INDEX($CN:$CN,$DJ887+17),"")</f>
      </c>
      <c r="DG887">
        <f>IF($DK887&gt;=18,INDEX($CN:$CN,$DJ887+18),"")</f>
      </c>
      <c r="DH887">
        <f>IF($DK887&gt;=19,INDEX($CN:$CN,$DJ887+19),"")</f>
      </c>
      <c r="DI887">
        <f>IF($DK887&gt;=20,INDEX($CN:$CN,$DJ887+20),"")</f>
      </c>
      <c r="DJ887">
        <f>IFERROR(MATCH($CM887,$CN$2:$CN$1089,0)+1,0)</f>
      </c>
      <c r="DK887">
        <f>IFERROR(INDEX($CO$2:$CO$1089,MATCH($CM887,$CN$2:$CN$1089,0)),0)</f>
      </c>
      <c r="DL887">
        <f>IFERROR(INDEX($AS:$AS,MATCH($O887,$AR:$AR,0))&amp;"","")</f>
      </c>
      <c r="DP887">
        <f>IF($GS887&gt;=1,INDEX($DM:$DM,$GR887+1),"")</f>
      </c>
      <c r="DQ887">
        <f>IF($GS887&gt;=2,INDEX($DM:$DM,$GR887+2),"")</f>
      </c>
      <c r="DR887">
        <f>IF($GS887&gt;=3,INDEX($DM:$DM,$GR887+3),"")</f>
      </c>
      <c r="DS887">
        <f>IF($GS887&gt;=4,INDEX($DM:$DM,$GR887+4),"")</f>
      </c>
      <c r="DT887">
        <f>IF($GS887&gt;=5,INDEX($DM:$DM,$GR887+5),"")</f>
      </c>
      <c r="DU887">
        <f>IF($GS887&gt;=6,INDEX($DM:$DM,$GR887+6),"")</f>
      </c>
      <c r="DV887">
        <f>IF($GS887&gt;=7,INDEX($DM:$DM,$GR887+7),"")</f>
      </c>
      <c r="DW887">
        <f>IF($GS887&gt;=8,INDEX($DM:$DM,$GR887+8),"")</f>
      </c>
      <c r="DX887">
        <f>IF($GS887&gt;=9,INDEX($DM:$DM,$GR887+9),"")</f>
      </c>
      <c r="DY887">
        <f>IF($GS887&gt;=10,INDEX($DM:$DM,$GR887+10),"")</f>
      </c>
      <c r="DZ887">
        <f>IF($GS887&gt;=11,INDEX($DM:$DM,$GR887+11),"")</f>
      </c>
      <c r="EA887">
        <f>IF($GS887&gt;=12,INDEX($DM:$DM,$GR887+12),"")</f>
      </c>
      <c r="EB887">
        <f>IF($GS887&gt;=13,INDEX($DM:$DM,$GR887+13),"")</f>
      </c>
      <c r="EC887">
        <f>IF($GS887&gt;=14,INDEX($DM:$DM,$GR887+14),"")</f>
      </c>
      <c r="ED887">
        <f>IF($GS887&gt;=15,INDEX($DM:$DM,$GR887+15),"")</f>
      </c>
      <c r="EE887">
        <f>IF($GS887&gt;=16,INDEX($DM:$DM,$GR887+16),"")</f>
      </c>
      <c r="EF887">
        <f>IF($GS887&gt;=17,INDEX($DM:$DM,$GR887+17),"")</f>
      </c>
      <c r="EG887">
        <f>IF($GS887&gt;=18,INDEX($DM:$DM,$GR887+18),"")</f>
      </c>
      <c r="EH887">
        <f>IF($GS887&gt;=19,INDEX($DM:$DM,$GR887+19),"")</f>
      </c>
      <c r="EI887">
        <f>IF($GS887&gt;=20,INDEX($DM:$DM,$GR887+20),"")</f>
      </c>
      <c r="EJ887">
        <f>IF($GS887&gt;=21,INDEX($DM:$DM,$GR887+21),"")</f>
      </c>
      <c r="EK887">
        <f>IF($GS887&gt;=22,INDEX($DM:$DM,$GR887+22),"")</f>
      </c>
      <c r="EL887">
        <f>IF($GS887&gt;=23,INDEX($DM:$DM,$GR887+23),"")</f>
      </c>
      <c r="EM887">
        <f>IF($GS887&gt;=24,INDEX($DM:$DM,$GR887+24),"")</f>
      </c>
      <c r="EN887">
        <f>IF($GS887&gt;=25,INDEX($DM:$DM,$GR887+25),"")</f>
      </c>
      <c r="EO887">
        <f>IF($GS887&gt;=26,INDEX($DM:$DM,$GR887+26),"")</f>
      </c>
      <c r="EP887">
        <f>IF($GS887&gt;=27,INDEX($DM:$DM,$GR887+27),"")</f>
      </c>
      <c r="EQ887">
        <f>IF($GS887&gt;=28,INDEX($DM:$DM,$GR887+28),"")</f>
      </c>
      <c r="ER887">
        <f>IF($GS887&gt;=29,INDEX($DM:$DM,$GR887+29),"")</f>
      </c>
      <c r="ES887">
        <f>IF($GS887&gt;=30,INDEX($DM:$DM,$GR887+30),"")</f>
      </c>
      <c r="ET887">
        <f>IF($GS887&gt;=31,INDEX($DM:$DM,$GR887+31),"")</f>
      </c>
      <c r="EU887">
        <f>IF($GS887&gt;=32,INDEX($DM:$DM,$GR887+32),"")</f>
      </c>
      <c r="EV887">
        <f>IF($GS887&gt;=33,INDEX($DM:$DM,$GR887+33),"")</f>
      </c>
      <c r="EW887">
        <f>IF($GS887&gt;=34,INDEX($DM:$DM,$GR887+34),"")</f>
      </c>
      <c r="EX887">
        <f>IF($GS887&gt;=35,INDEX($DM:$DM,$GR887+35),"")</f>
      </c>
      <c r="EY887">
        <f>IF($GS887&gt;=36,INDEX($DM:$DM,$GR887+36),"")</f>
      </c>
      <c r="EZ887">
        <f>IF($GS887&gt;=37,INDEX($DM:$DM,$GR887+37),"")</f>
      </c>
      <c r="FA887">
        <f>IF($GS887&gt;=38,INDEX($DM:$DM,$GR887+38),"")</f>
      </c>
      <c r="FB887">
        <f>IF($GS887&gt;=39,INDEX($DM:$DM,$GR887+39),"")</f>
      </c>
      <c r="FC887">
        <f>IF($GS887&gt;=40,INDEX($DM:$DM,$GR887+40),"")</f>
      </c>
      <c r="FD887">
        <f>IF($GS887&gt;=1,INDEX($DN:$DN,$GR887+1),"")</f>
      </c>
      <c r="FE887">
        <f>IF($GS887&gt;=2,INDEX($DN:$DN,$GR887+2),"")</f>
      </c>
      <c r="FF887">
        <f>IF($GS887&gt;=3,INDEX($DN:$DN,$GR887+3),"")</f>
      </c>
      <c r="FG887">
        <f>IF($GS887&gt;=4,INDEX($DN:$DN,$GR887+4),"")</f>
      </c>
      <c r="FH887">
        <f>IF($GS887&gt;=5,INDEX($DN:$DN,$GR887+5),"")</f>
      </c>
      <c r="FI887">
        <f>IF($GS887&gt;=6,INDEX($DN:$DN,$GR887+6),"")</f>
      </c>
      <c r="FJ887">
        <f>IF($GS887&gt;=7,INDEX($DN:$DN,$GR887+7),"")</f>
      </c>
      <c r="FK887">
        <f>IF($GS887&gt;=8,INDEX($DN:$DN,$GR887+8),"")</f>
      </c>
      <c r="FL887">
        <f>IF($GS887&gt;=9,INDEX($DN:$DN,$GR887+9),"")</f>
      </c>
      <c r="FM887">
        <f>IF($GS887&gt;=10,INDEX($DN:$DN,$GR887+10),"")</f>
      </c>
      <c r="FN887">
        <f>IF($GS887&gt;=11,INDEX($DN:$DN,$GR887+11),"")</f>
      </c>
      <c r="FO887">
        <f>IF($GS887&gt;=12,INDEX($DN:$DN,$GR887+12),"")</f>
      </c>
      <c r="FP887">
        <f>IF($GS887&gt;=13,INDEX($DN:$DN,$GR887+13),"")</f>
      </c>
      <c r="FQ887">
        <f>IF($GS887&gt;=14,INDEX($DN:$DN,$GR887+14),"")</f>
      </c>
      <c r="FR887">
        <f>IF($GS887&gt;=15,INDEX($DN:$DN,$GR887+15),"")</f>
      </c>
      <c r="FS887">
        <f>IF($GS887&gt;=16,INDEX($DN:$DN,$GR887+16),"")</f>
      </c>
      <c r="FT887">
        <f>IF($GS887&gt;=17,INDEX($DN:$DN,$GR887+17),"")</f>
      </c>
      <c r="FU887">
        <f>IF($GS887&gt;=18,INDEX($DN:$DN,$GR887+18),"")</f>
      </c>
      <c r="FV887">
        <f>IF($GS887&gt;=19,INDEX($DN:$DN,$GR887+19),"")</f>
      </c>
      <c r="FW887">
        <f>IF($GS887&gt;=20,INDEX($DN:$DN,$GR887+20),"")</f>
      </c>
      <c r="FX887">
        <f>IF($GS887&gt;=21,INDEX($DN:$DN,$GR887+21),"")</f>
      </c>
      <c r="FY887">
        <f>IF($GS887&gt;=22,INDEX($DN:$DN,$GR887+22),"")</f>
      </c>
      <c r="FZ887">
        <f>IF($GS887&gt;=23,INDEX($DN:$DN,$GR887+23),"")</f>
      </c>
      <c r="GA887">
        <f>IF($GS887&gt;=24,INDEX($DN:$DN,$GR887+24),"")</f>
      </c>
      <c r="GB887">
        <f>IF($GS887&gt;=25,INDEX($DN:$DN,$GR887+25),"")</f>
      </c>
      <c r="GC887">
        <f>IF($GS887&gt;=26,INDEX($DN:$DN,$GR887+26),"")</f>
      </c>
      <c r="GD887">
        <f>IF($GS887&gt;=27,INDEX($DN:$DN,$GR887+27),"")</f>
      </c>
      <c r="GE887">
        <f>IF($GS887&gt;=28,INDEX($DN:$DN,$GR887+28),"")</f>
      </c>
      <c r="GF887">
        <f>IF($GS887&gt;=29,INDEX($DN:$DN,$GR887+29),"")</f>
      </c>
      <c r="GG887">
        <f>IF($GS887&gt;=30,INDEX($DN:$DN,$GR887+30),"")</f>
      </c>
      <c r="GH887">
        <f>IF($GS887&gt;=31,INDEX($DN:$DN,$GR887+31),"")</f>
      </c>
      <c r="GI887">
        <f>IF($GS887&gt;=32,INDEX($DN:$DN,$GR887+32),"")</f>
      </c>
      <c r="GJ887">
        <f>IF($GS887&gt;=33,INDEX($DN:$DN,$GR887+33),"")</f>
      </c>
      <c r="GK887">
        <f>IF($GS887&gt;=34,INDEX($DN:$DN,$GR887+34),"")</f>
      </c>
      <c r="GL887">
        <f>IF($GS887&gt;=35,INDEX($DN:$DN,$GR887+35),"")</f>
      </c>
      <c r="GM887">
        <f>IF($GS887&gt;=36,INDEX($DN:$DN,$GR887+36),"")</f>
      </c>
      <c r="GN887">
        <f>IF($GS887&gt;=37,INDEX($DN:$DN,$GR887+37),"")</f>
      </c>
      <c r="GO887">
        <f>IF($GS887&gt;=38,INDEX($DN:$DN,$GR887+38),"")</f>
      </c>
      <c r="GP887">
        <f>IF($GS887&gt;=39,INDEX($DN:$DN,$GR887+39),"")</f>
      </c>
      <c r="GQ887">
        <f>IF($GS887&gt;=40,INDEX($DN:$DN,$GR887+40),"")</f>
      </c>
      <c r="GR887">
        <f>IFERROR(MATCH($DL887,$DM$2:$DM$148,0)+1,0)</f>
      </c>
      <c r="GS887">
        <f>IFERROR(INDEX($DO$2:$DO$148,MATCH($DL887,$DM$2:$DM$148,0)),0)</f>
      </c>
      <c r="GT887">
        <f>IFERROR(MATCH($Z887,$DP$887:$FC$887,0),0)</f>
      </c>
      <c r="GU887">
        <f>IF($GT887&gt;0,INDEX($FD$887:$GQ$887,$GT887),"")</f>
      </c>
      <c r="GX887">
        <f>IF($JG887&gt;=1,INDEX($GV:$GV,$JF887+1),"")</f>
      </c>
      <c r="GY887">
        <f>IF($JG887&gt;=2,INDEX($GV:$GV,$JF887+2),"")</f>
      </c>
      <c r="GZ887">
        <f>IF($JG887&gt;=3,INDEX($GV:$GV,$JF887+3),"")</f>
      </c>
      <c r="HA887">
        <f>IF($JG887&gt;=4,INDEX($GV:$GV,$JF887+4),"")</f>
      </c>
      <c r="HB887">
        <f>IF($JG887&gt;=5,INDEX($GV:$GV,$JF887+5),"")</f>
      </c>
      <c r="HC887">
        <f>IF($JG887&gt;=6,INDEX($GV:$GV,$JF887+6),"")</f>
      </c>
      <c r="HD887">
        <f>IF($JG887&gt;=7,INDEX($GV:$GV,$JF887+7),"")</f>
      </c>
      <c r="HE887">
        <f>IF($JG887&gt;=8,INDEX($GV:$GV,$JF887+8),"")</f>
      </c>
      <c r="HF887">
        <f>IF($JG887&gt;=9,INDEX($GV:$GV,$JF887+9),"")</f>
      </c>
      <c r="HG887">
        <f>IF($JG887&gt;=10,INDEX($GV:$GV,$JF887+10),"")</f>
      </c>
      <c r="HH887">
        <f>IF($JG887&gt;=11,INDEX($GV:$GV,$JF887+11),"")</f>
      </c>
      <c r="HI887">
        <f>IF($JG887&gt;=12,INDEX($GV:$GV,$JF887+12),"")</f>
      </c>
      <c r="HJ887">
        <f>IF($JG887&gt;=13,INDEX($GV:$GV,$JF887+13),"")</f>
      </c>
      <c r="HK887">
        <f>IF($JG887&gt;=14,INDEX($GV:$GV,$JF887+14),"")</f>
      </c>
      <c r="HL887">
        <f>IF($JG887&gt;=15,INDEX($GV:$GV,$JF887+15),"")</f>
      </c>
      <c r="HM887">
        <f>IF($JG887&gt;=16,INDEX($GV:$GV,$JF887+16),"")</f>
      </c>
      <c r="HN887">
        <f>IF($JG887&gt;=17,INDEX($GV:$GV,$JF887+17),"")</f>
      </c>
      <c r="HO887">
        <f>IF($JG887&gt;=18,INDEX($GV:$GV,$JF887+18),"")</f>
      </c>
      <c r="HP887">
        <f>IF($JG887&gt;=19,INDEX($GV:$GV,$JF887+19),"")</f>
      </c>
      <c r="HQ887">
        <f>IF($JG887&gt;=20,INDEX($GV:$GV,$JF887+20),"")</f>
      </c>
      <c r="HR887">
        <f>IF($JG887&gt;=21,INDEX($GV:$GV,$JF887+21),"")</f>
      </c>
      <c r="HS887">
        <f>IF($JG887&gt;=22,INDEX($GV:$GV,$JF887+22),"")</f>
      </c>
      <c r="HT887">
        <f>IF($JG887&gt;=23,INDEX($GV:$GV,$JF887+23),"")</f>
      </c>
      <c r="HU887">
        <f>IF($JG887&gt;=24,INDEX($GV:$GV,$JF887+24),"")</f>
      </c>
      <c r="HV887">
        <f>IF($JG887&gt;=25,INDEX($GV:$GV,$JF887+25),"")</f>
      </c>
      <c r="HW887">
        <f>IF($JG887&gt;=26,INDEX($GV:$GV,$JF887+26),"")</f>
      </c>
      <c r="HX887">
        <f>IF($JG887&gt;=27,INDEX($GV:$GV,$JF887+27),"")</f>
      </c>
      <c r="HY887">
        <f>IF($JG887&gt;=28,INDEX($GV:$GV,$JF887+28),"")</f>
      </c>
      <c r="HZ887">
        <f>IF($JG887&gt;=29,INDEX($GV:$GV,$JF887+29),"")</f>
      </c>
      <c r="IA887">
        <f>IF($JG887&gt;=30,INDEX($GV:$GV,$JF887+30),"")</f>
      </c>
      <c r="IB887">
        <f>IF($JG887&gt;=31,INDEX($GV:$GV,$JF887+31),"")</f>
      </c>
      <c r="IC887">
        <f>IF($JG887&gt;=32,INDEX($GV:$GV,$JF887+32),"")</f>
      </c>
      <c r="ID887">
        <f>IF($JG887&gt;=33,INDEX($GV:$GV,$JF887+33),"")</f>
      </c>
      <c r="IE887">
        <f>IF($JG887&gt;=34,INDEX($GV:$GV,$JF887+34),"")</f>
      </c>
      <c r="IF887">
        <f>IF($JG887&gt;=35,INDEX($GV:$GV,$JF887+35),"")</f>
      </c>
      <c r="IG887">
        <f>IF($JG887&gt;=36,INDEX($GV:$GV,$JF887+36),"")</f>
      </c>
      <c r="IH887">
        <f>IF($JG887&gt;=37,INDEX($GV:$GV,$JF887+37),"")</f>
      </c>
      <c r="II887">
        <f>IF($JG887&gt;=38,INDEX($GV:$GV,$JF887+38),"")</f>
      </c>
      <c r="IJ887">
        <f>IF($JG887&gt;=39,INDEX($GV:$GV,$JF887+39),"")</f>
      </c>
      <c r="IK887">
        <f>IF($JG887&gt;=40,INDEX($GV:$GV,$JF887+40),"")</f>
      </c>
      <c r="IL887">
        <f>IF($JG887&gt;=41,INDEX($GV:$GV,$JF887+41),"")</f>
      </c>
      <c r="IM887">
        <f>IF($JG887&gt;=42,INDEX($GV:$GV,$JF887+42),"")</f>
      </c>
      <c r="IN887">
        <f>IF($JG887&gt;=43,INDEX($GV:$GV,$JF887+43),"")</f>
      </c>
      <c r="IO887">
        <f>IF($JG887&gt;=44,INDEX($GV:$GV,$JF887+44),"")</f>
      </c>
      <c r="IP887">
        <f>IF($JG887&gt;=45,INDEX($GV:$GV,$JF887+45),"")</f>
      </c>
      <c r="IQ887">
        <f>IF($JG887&gt;=46,INDEX($GV:$GV,$JF887+46),"")</f>
      </c>
      <c r="IR887">
        <f>IF($JG887&gt;=47,INDEX($GV:$GV,$JF887+47),"")</f>
      </c>
      <c r="IS887">
        <f>IF($JG887&gt;=48,INDEX($GV:$GV,$JF887+48),"")</f>
      </c>
      <c r="IT887">
        <f>IF($JG887&gt;=49,INDEX($GV:$GV,$JF887+49),"")</f>
      </c>
      <c r="IU887">
        <f>IF($JG887&gt;=50,INDEX($GV:$GV,$JF887+50),"")</f>
      </c>
      <c r="IV887">
        <f>IF($JG887&gt;=51,INDEX($GV:$GV,$JF887+51),"")</f>
      </c>
      <c r="IW887">
        <f>IF($JG887&gt;=52,INDEX($GV:$GV,$JF887+52),"")</f>
      </c>
      <c r="IX887">
        <f>IF($JG887&gt;=53,INDEX($GV:$GV,$JF887+53),"")</f>
      </c>
      <c r="IY887">
        <f>IF($JG887&gt;=54,INDEX($GV:$GV,$JF887+54),"")</f>
      </c>
      <c r="IZ887">
        <f>IF($JG887&gt;=55,INDEX($GV:$GV,$JF887+55),"")</f>
      </c>
      <c r="JA887">
        <f>IF($JG887&gt;=56,INDEX($GV:$GV,$JF887+56),"")</f>
      </c>
      <c r="JB887">
        <f>IF($JG887&gt;=57,INDEX($GV:$GV,$JF887+57),"")</f>
      </c>
      <c r="JC887">
        <f>IF($JG887&gt;=58,INDEX($GV:$GV,$JF887+58),"")</f>
      </c>
      <c r="JD887">
        <f>IF($JG887&gt;=59,INDEX($GV:$GV,$JF887+59),"")</f>
      </c>
      <c r="JE887">
        <f>IF($JG887&gt;=60,INDEX($GV:$GV,$JF887+60),"")</f>
      </c>
      <c r="JF887">
        <f>IFERROR(MATCH($GU887,$GV$2:$GV$322,0)+1,0)</f>
      </c>
      <c r="JG887">
        <f>IFERROR(INDEX($GW$2:$GW$322,MATCH($GU887,$GV$2:$GV$322,0)),0)</f>
      </c>
      <c r="JH887" t="s">
        <v>44</v>
      </c>
      <c r="JI887" t="s">
        <v>44</v>
      </c>
    </row>
    <row r="888" spans="1:269" x14ac:dyDescent="0.25">
      <c r="R888">
        <f>IF(OR($U888="",$Q888=""),"",IFERROR($U888/$Q888,0))</f>
      </c>
      <c r="S888">
        <f>IF($U888="","",
SUM($T888,$V888,$AA888,$W888,$Y888)*
(1-IF($AB888="",0,VALUE($AB888)/100)))</f>
      </c>
      <c r="T888">
        <f>IF($U888="","",$U888)</f>
      </c>
      <c r="V888">
        <f>IF($U888="","",
IF($O888="","",
IF(ISNUMBER(SEARCH("exempt",LOWER($O888))),0,
$U888*(VALUE(SUBSTITUTE($O888,"%",""))/100))))</f>
      </c>
      <c r="AC888">
        <f>IFERROR(IF(FIND(" - ",$K888)&gt;0,MID($K888,FIND(" - ",$K888)+3,LEN($K888)),""),"")</f>
      </c>
      <c r="AL888" t="s">
        <v>1952</v>
      </c>
      <c r="AT888">
        <f>IFERROR(LEFT($K888,FIND(" - ",$K888)-1),$K888)</f>
      </c>
      <c r="AW888">
        <f>IF($CL888&gt;=1,INDEX($AU:$AU,$CK888+1),"")</f>
      </c>
      <c r="AX888">
        <f>IF($CL888&gt;=2,INDEX($AU:$AU,$CK888+2),"")</f>
      </c>
      <c r="AY888">
        <f>IF($CL888&gt;=3,INDEX($AU:$AU,$CK888+3),"")</f>
      </c>
      <c r="AZ888">
        <f>IF($CL888&gt;=4,INDEX($AU:$AU,$CK888+4),"")</f>
      </c>
      <c r="BA888">
        <f>IF($CL888&gt;=5,INDEX($AU:$AU,$CK888+5),"")</f>
      </c>
      <c r="BB888">
        <f>IF($CL888&gt;=6,INDEX($AU:$AU,$CK888+6),"")</f>
      </c>
      <c r="BC888">
        <f>IF($CL888&gt;=7,INDEX($AU:$AU,$CK888+7),"")</f>
      </c>
      <c r="BD888">
        <f>IF($CL888&gt;=8,INDEX($AU:$AU,$CK888+8),"")</f>
      </c>
      <c r="BE888">
        <f>IF($CL888&gt;=9,INDEX($AU:$AU,$CK888+9),"")</f>
      </c>
      <c r="BF888">
        <f>IF($CL888&gt;=10,INDEX($AU:$AU,$CK888+10),"")</f>
      </c>
      <c r="BG888">
        <f>IF($CL888&gt;=11,INDEX($AU:$AU,$CK888+11),"")</f>
      </c>
      <c r="BH888">
        <f>IF($CL888&gt;=12,INDEX($AU:$AU,$CK888+12),"")</f>
      </c>
      <c r="BI888">
        <f>IF($CL888&gt;=13,INDEX($AU:$AU,$CK888+13),"")</f>
      </c>
      <c r="BJ888">
        <f>IF($CL888&gt;=14,INDEX($AU:$AU,$CK888+14),"")</f>
      </c>
      <c r="BK888">
        <f>IF($CL888&gt;=15,INDEX($AU:$AU,$CK888+15),"")</f>
      </c>
      <c r="BL888">
        <f>IF($CL888&gt;=16,INDEX($AU:$AU,$CK888+16),"")</f>
      </c>
      <c r="BM888">
        <f>IF($CL888&gt;=17,INDEX($AU:$AU,$CK888+17),"")</f>
      </c>
      <c r="BN888">
        <f>IF($CL888&gt;=18,INDEX($AU:$AU,$CK888+18),"")</f>
      </c>
      <c r="BO888">
        <f>IF($CL888&gt;=19,INDEX($AU:$AU,$CK888+19),"")</f>
      </c>
      <c r="BP888">
        <f>IF($CL888&gt;=20,INDEX($AU:$AU,$CK888+20),"")</f>
      </c>
      <c r="BQ888">
        <f>IF($CL888&gt;=21,INDEX($AU:$AU,$CK888+21),"")</f>
      </c>
      <c r="BR888">
        <f>IF($CL888&gt;=22,INDEX($AU:$AU,$CK888+22),"")</f>
      </c>
      <c r="BS888">
        <f>IF($CL888&gt;=23,INDEX($AU:$AU,$CK888+23),"")</f>
      </c>
      <c r="BT888">
        <f>IF($CL888&gt;=24,INDEX($AU:$AU,$CK888+24),"")</f>
      </c>
      <c r="BU888">
        <f>IF($CL888&gt;=25,INDEX($AU:$AU,$CK888+25),"")</f>
      </c>
      <c r="BV888">
        <f>IF($CL888&gt;=26,INDEX($AU:$AU,$CK888+26),"")</f>
      </c>
      <c r="BW888">
        <f>IF($CL888&gt;=27,INDEX($AU:$AU,$CK888+27),"")</f>
      </c>
      <c r="BX888">
        <f>IF($CL888&gt;=28,INDEX($AU:$AU,$CK888+28),"")</f>
      </c>
      <c r="BY888">
        <f>IF($CL888&gt;=29,INDEX($AU:$AU,$CK888+29),"")</f>
      </c>
      <c r="BZ888">
        <f>IF($CL888&gt;=30,INDEX($AU:$AU,$CK888+30),"")</f>
      </c>
      <c r="CA888">
        <f>IF($CL888&gt;=31,INDEX($AU:$AU,$CK888+31),"")</f>
      </c>
      <c r="CB888">
        <f>IF($CL888&gt;=32,INDEX($AU:$AU,$CK888+32),"")</f>
      </c>
      <c r="CC888">
        <f>IF($CL888&gt;=33,INDEX($AU:$AU,$CK888+33),"")</f>
      </c>
      <c r="CD888">
        <f>IF($CL888&gt;=34,INDEX($AU:$AU,$CK888+34),"")</f>
      </c>
      <c r="CE888">
        <f>IF($CL888&gt;=35,INDEX($AU:$AU,$CK888+35),"")</f>
      </c>
      <c r="CF888">
        <f>IF($CL888&gt;=36,INDEX($AU:$AU,$CK888+36),"")</f>
      </c>
      <c r="CG888">
        <f>IF($CL888&gt;=37,INDEX($AU:$AU,$CK888+37),"")</f>
      </c>
      <c r="CH888">
        <f>IF($CL888&gt;=38,INDEX($AU:$AU,$CK888+38),"")</f>
      </c>
      <c r="CI888">
        <f>IF($CL888&gt;=39,INDEX($AU:$AU,$CK888+39),"")</f>
      </c>
      <c r="CJ888">
        <f>IF($CL888&gt;=40,INDEX($AU:$AU,$CK888+40),"")</f>
      </c>
      <c r="CK888">
        <f>IFERROR(MATCH($AT888,$AU$2:$AU$133,0)+1,0)</f>
      </c>
      <c r="CL888">
        <f>IFERROR(INDEX($AV$2:$AV$133,MATCH($AT888,$AU$2:$AU$133,0)),0)</f>
      </c>
      <c r="CM888">
        <f>IFERROR(LEFT($L888,FIND(" - ",$L888)-1),$L888)</f>
      </c>
      <c r="CN888" t="s">
        <v>1953</v>
      </c>
      <c r="CO888">
        <v>1</v>
      </c>
      <c r="CP888">
        <f>IF($DK888&gt;=1,INDEX($CN:$CN,$DJ888+1),"")</f>
      </c>
      <c r="CQ888">
        <f>IF($DK888&gt;=2,INDEX($CN:$CN,$DJ888+2),"")</f>
      </c>
      <c r="CR888">
        <f>IF($DK888&gt;=3,INDEX($CN:$CN,$DJ888+3),"")</f>
      </c>
      <c r="CS888">
        <f>IF($DK888&gt;=4,INDEX($CN:$CN,$DJ888+4),"")</f>
      </c>
      <c r="CT888">
        <f>IF($DK888&gt;=5,INDEX($CN:$CN,$DJ888+5),"")</f>
      </c>
      <c r="CU888">
        <f>IF($DK888&gt;=6,INDEX($CN:$CN,$DJ888+6),"")</f>
      </c>
      <c r="CV888">
        <f>IF($DK888&gt;=7,INDEX($CN:$CN,$DJ888+7),"")</f>
      </c>
      <c r="CW888">
        <f>IF($DK888&gt;=8,INDEX($CN:$CN,$DJ888+8),"")</f>
      </c>
      <c r="CX888">
        <f>IF($DK888&gt;=9,INDEX($CN:$CN,$DJ888+9),"")</f>
      </c>
      <c r="CY888">
        <f>IF($DK888&gt;=10,INDEX($CN:$CN,$DJ888+10),"")</f>
      </c>
      <c r="CZ888">
        <f>IF($DK888&gt;=11,INDEX($CN:$CN,$DJ888+11),"")</f>
      </c>
      <c r="DA888">
        <f>IF($DK888&gt;=12,INDEX($CN:$CN,$DJ888+12),"")</f>
      </c>
      <c r="DB888">
        <f>IF($DK888&gt;=13,INDEX($CN:$CN,$DJ888+13),"")</f>
      </c>
      <c r="DC888">
        <f>IF($DK888&gt;=14,INDEX($CN:$CN,$DJ888+14),"")</f>
      </c>
      <c r="DD888">
        <f>IF($DK888&gt;=15,INDEX($CN:$CN,$DJ888+15),"")</f>
      </c>
      <c r="DE888">
        <f>IF($DK888&gt;=16,INDEX($CN:$CN,$DJ888+16),"")</f>
      </c>
      <c r="DF888">
        <f>IF($DK888&gt;=17,INDEX($CN:$CN,$DJ888+17),"")</f>
      </c>
      <c r="DG888">
        <f>IF($DK888&gt;=18,INDEX($CN:$CN,$DJ888+18),"")</f>
      </c>
      <c r="DH888">
        <f>IF($DK888&gt;=19,INDEX($CN:$CN,$DJ888+19),"")</f>
      </c>
      <c r="DI888">
        <f>IF($DK888&gt;=20,INDEX($CN:$CN,$DJ888+20),"")</f>
      </c>
      <c r="DJ888">
        <f>IFERROR(MATCH($CM888,$CN$2:$CN$1089,0)+1,0)</f>
      </c>
      <c r="DK888">
        <f>IFERROR(INDEX($CO$2:$CO$1089,MATCH($CM888,$CN$2:$CN$1089,0)),0)</f>
      </c>
      <c r="DL888">
        <f>IFERROR(INDEX($AS:$AS,MATCH($O888,$AR:$AR,0))&amp;"","")</f>
      </c>
      <c r="DP888">
        <f>IF($GS888&gt;=1,INDEX($DM:$DM,$GR888+1),"")</f>
      </c>
      <c r="DQ888">
        <f>IF($GS888&gt;=2,INDEX($DM:$DM,$GR888+2),"")</f>
      </c>
      <c r="DR888">
        <f>IF($GS888&gt;=3,INDEX($DM:$DM,$GR888+3),"")</f>
      </c>
      <c r="DS888">
        <f>IF($GS888&gt;=4,INDEX($DM:$DM,$GR888+4),"")</f>
      </c>
      <c r="DT888">
        <f>IF($GS888&gt;=5,INDEX($DM:$DM,$GR888+5),"")</f>
      </c>
      <c r="DU888">
        <f>IF($GS888&gt;=6,INDEX($DM:$DM,$GR888+6),"")</f>
      </c>
      <c r="DV888">
        <f>IF($GS888&gt;=7,INDEX($DM:$DM,$GR888+7),"")</f>
      </c>
      <c r="DW888">
        <f>IF($GS888&gt;=8,INDEX($DM:$DM,$GR888+8),"")</f>
      </c>
      <c r="DX888">
        <f>IF($GS888&gt;=9,INDEX($DM:$DM,$GR888+9),"")</f>
      </c>
      <c r="DY888">
        <f>IF($GS888&gt;=10,INDEX($DM:$DM,$GR888+10),"")</f>
      </c>
      <c r="DZ888">
        <f>IF($GS888&gt;=11,INDEX($DM:$DM,$GR888+11),"")</f>
      </c>
      <c r="EA888">
        <f>IF($GS888&gt;=12,INDEX($DM:$DM,$GR888+12),"")</f>
      </c>
      <c r="EB888">
        <f>IF($GS888&gt;=13,INDEX($DM:$DM,$GR888+13),"")</f>
      </c>
      <c r="EC888">
        <f>IF($GS888&gt;=14,INDEX($DM:$DM,$GR888+14),"")</f>
      </c>
      <c r="ED888">
        <f>IF($GS888&gt;=15,INDEX($DM:$DM,$GR888+15),"")</f>
      </c>
      <c r="EE888">
        <f>IF($GS888&gt;=16,INDEX($DM:$DM,$GR888+16),"")</f>
      </c>
      <c r="EF888">
        <f>IF($GS888&gt;=17,INDEX($DM:$DM,$GR888+17),"")</f>
      </c>
      <c r="EG888">
        <f>IF($GS888&gt;=18,INDEX($DM:$DM,$GR888+18),"")</f>
      </c>
      <c r="EH888">
        <f>IF($GS888&gt;=19,INDEX($DM:$DM,$GR888+19),"")</f>
      </c>
      <c r="EI888">
        <f>IF($GS888&gt;=20,INDEX($DM:$DM,$GR888+20),"")</f>
      </c>
      <c r="EJ888">
        <f>IF($GS888&gt;=21,INDEX($DM:$DM,$GR888+21),"")</f>
      </c>
      <c r="EK888">
        <f>IF($GS888&gt;=22,INDEX($DM:$DM,$GR888+22),"")</f>
      </c>
      <c r="EL888">
        <f>IF($GS888&gt;=23,INDEX($DM:$DM,$GR888+23),"")</f>
      </c>
      <c r="EM888">
        <f>IF($GS888&gt;=24,INDEX($DM:$DM,$GR888+24),"")</f>
      </c>
      <c r="EN888">
        <f>IF($GS888&gt;=25,INDEX($DM:$DM,$GR888+25),"")</f>
      </c>
      <c r="EO888">
        <f>IF($GS888&gt;=26,INDEX($DM:$DM,$GR888+26),"")</f>
      </c>
      <c r="EP888">
        <f>IF($GS888&gt;=27,INDEX($DM:$DM,$GR888+27),"")</f>
      </c>
      <c r="EQ888">
        <f>IF($GS888&gt;=28,INDEX($DM:$DM,$GR888+28),"")</f>
      </c>
      <c r="ER888">
        <f>IF($GS888&gt;=29,INDEX($DM:$DM,$GR888+29),"")</f>
      </c>
      <c r="ES888">
        <f>IF($GS888&gt;=30,INDEX($DM:$DM,$GR888+30),"")</f>
      </c>
      <c r="ET888">
        <f>IF($GS888&gt;=31,INDEX($DM:$DM,$GR888+31),"")</f>
      </c>
      <c r="EU888">
        <f>IF($GS888&gt;=32,INDEX($DM:$DM,$GR888+32),"")</f>
      </c>
      <c r="EV888">
        <f>IF($GS888&gt;=33,INDEX($DM:$DM,$GR888+33),"")</f>
      </c>
      <c r="EW888">
        <f>IF($GS888&gt;=34,INDEX($DM:$DM,$GR888+34),"")</f>
      </c>
      <c r="EX888">
        <f>IF($GS888&gt;=35,INDEX($DM:$DM,$GR888+35),"")</f>
      </c>
      <c r="EY888">
        <f>IF($GS888&gt;=36,INDEX($DM:$DM,$GR888+36),"")</f>
      </c>
      <c r="EZ888">
        <f>IF($GS888&gt;=37,INDEX($DM:$DM,$GR888+37),"")</f>
      </c>
      <c r="FA888">
        <f>IF($GS888&gt;=38,INDEX($DM:$DM,$GR888+38),"")</f>
      </c>
      <c r="FB888">
        <f>IF($GS888&gt;=39,INDEX($DM:$DM,$GR888+39),"")</f>
      </c>
      <c r="FC888">
        <f>IF($GS888&gt;=40,INDEX($DM:$DM,$GR888+40),"")</f>
      </c>
      <c r="FD888">
        <f>IF($GS888&gt;=1,INDEX($DN:$DN,$GR888+1),"")</f>
      </c>
      <c r="FE888">
        <f>IF($GS888&gt;=2,INDEX($DN:$DN,$GR888+2),"")</f>
      </c>
      <c r="FF888">
        <f>IF($GS888&gt;=3,INDEX($DN:$DN,$GR888+3),"")</f>
      </c>
      <c r="FG888">
        <f>IF($GS888&gt;=4,INDEX($DN:$DN,$GR888+4),"")</f>
      </c>
      <c r="FH888">
        <f>IF($GS888&gt;=5,INDEX($DN:$DN,$GR888+5),"")</f>
      </c>
      <c r="FI888">
        <f>IF($GS888&gt;=6,INDEX($DN:$DN,$GR888+6),"")</f>
      </c>
      <c r="FJ888">
        <f>IF($GS888&gt;=7,INDEX($DN:$DN,$GR888+7),"")</f>
      </c>
      <c r="FK888">
        <f>IF($GS888&gt;=8,INDEX($DN:$DN,$GR888+8),"")</f>
      </c>
      <c r="FL888">
        <f>IF($GS888&gt;=9,INDEX($DN:$DN,$GR888+9),"")</f>
      </c>
      <c r="FM888">
        <f>IF($GS888&gt;=10,INDEX($DN:$DN,$GR888+10),"")</f>
      </c>
      <c r="FN888">
        <f>IF($GS888&gt;=11,INDEX($DN:$DN,$GR888+11),"")</f>
      </c>
      <c r="FO888">
        <f>IF($GS888&gt;=12,INDEX($DN:$DN,$GR888+12),"")</f>
      </c>
      <c r="FP888">
        <f>IF($GS888&gt;=13,INDEX($DN:$DN,$GR888+13),"")</f>
      </c>
      <c r="FQ888">
        <f>IF($GS888&gt;=14,INDEX($DN:$DN,$GR888+14),"")</f>
      </c>
      <c r="FR888">
        <f>IF($GS888&gt;=15,INDEX($DN:$DN,$GR888+15),"")</f>
      </c>
      <c r="FS888">
        <f>IF($GS888&gt;=16,INDEX($DN:$DN,$GR888+16),"")</f>
      </c>
      <c r="FT888">
        <f>IF($GS888&gt;=17,INDEX($DN:$DN,$GR888+17),"")</f>
      </c>
      <c r="FU888">
        <f>IF($GS888&gt;=18,INDEX($DN:$DN,$GR888+18),"")</f>
      </c>
      <c r="FV888">
        <f>IF($GS888&gt;=19,INDEX($DN:$DN,$GR888+19),"")</f>
      </c>
      <c r="FW888">
        <f>IF($GS888&gt;=20,INDEX($DN:$DN,$GR888+20),"")</f>
      </c>
      <c r="FX888">
        <f>IF($GS888&gt;=21,INDEX($DN:$DN,$GR888+21),"")</f>
      </c>
      <c r="FY888">
        <f>IF($GS888&gt;=22,INDEX($DN:$DN,$GR888+22),"")</f>
      </c>
      <c r="FZ888">
        <f>IF($GS888&gt;=23,INDEX($DN:$DN,$GR888+23),"")</f>
      </c>
      <c r="GA888">
        <f>IF($GS888&gt;=24,INDEX($DN:$DN,$GR888+24),"")</f>
      </c>
      <c r="GB888">
        <f>IF($GS888&gt;=25,INDEX($DN:$DN,$GR888+25),"")</f>
      </c>
      <c r="GC888">
        <f>IF($GS888&gt;=26,INDEX($DN:$DN,$GR888+26),"")</f>
      </c>
      <c r="GD888">
        <f>IF($GS888&gt;=27,INDEX($DN:$DN,$GR888+27),"")</f>
      </c>
      <c r="GE888">
        <f>IF($GS888&gt;=28,INDEX($DN:$DN,$GR888+28),"")</f>
      </c>
      <c r="GF888">
        <f>IF($GS888&gt;=29,INDEX($DN:$DN,$GR888+29),"")</f>
      </c>
      <c r="GG888">
        <f>IF($GS888&gt;=30,INDEX($DN:$DN,$GR888+30),"")</f>
      </c>
      <c r="GH888">
        <f>IF($GS888&gt;=31,INDEX($DN:$DN,$GR888+31),"")</f>
      </c>
      <c r="GI888">
        <f>IF($GS888&gt;=32,INDEX($DN:$DN,$GR888+32),"")</f>
      </c>
      <c r="GJ888">
        <f>IF($GS888&gt;=33,INDEX($DN:$DN,$GR888+33),"")</f>
      </c>
      <c r="GK888">
        <f>IF($GS888&gt;=34,INDEX($DN:$DN,$GR888+34),"")</f>
      </c>
      <c r="GL888">
        <f>IF($GS888&gt;=35,INDEX($DN:$DN,$GR888+35),"")</f>
      </c>
      <c r="GM888">
        <f>IF($GS888&gt;=36,INDEX($DN:$DN,$GR888+36),"")</f>
      </c>
      <c r="GN888">
        <f>IF($GS888&gt;=37,INDEX($DN:$DN,$GR888+37),"")</f>
      </c>
      <c r="GO888">
        <f>IF($GS888&gt;=38,INDEX($DN:$DN,$GR888+38),"")</f>
      </c>
      <c r="GP888">
        <f>IF($GS888&gt;=39,INDEX($DN:$DN,$GR888+39),"")</f>
      </c>
      <c r="GQ888">
        <f>IF($GS888&gt;=40,INDEX($DN:$DN,$GR888+40),"")</f>
      </c>
      <c r="GR888">
        <f>IFERROR(MATCH($DL888,$DM$2:$DM$148,0)+1,0)</f>
      </c>
      <c r="GS888">
        <f>IFERROR(INDEX($DO$2:$DO$148,MATCH($DL888,$DM$2:$DM$148,0)),0)</f>
      </c>
      <c r="GT888">
        <f>IFERROR(MATCH($Z888,$DP$888:$FC$888,0),0)</f>
      </c>
      <c r="GU888">
        <f>IF($GT888&gt;0,INDEX($FD$888:$GQ$888,$GT888),"")</f>
      </c>
      <c r="GX888">
        <f>IF($JG888&gt;=1,INDEX($GV:$GV,$JF888+1),"")</f>
      </c>
      <c r="GY888">
        <f>IF($JG888&gt;=2,INDEX($GV:$GV,$JF888+2),"")</f>
      </c>
      <c r="GZ888">
        <f>IF($JG888&gt;=3,INDEX($GV:$GV,$JF888+3),"")</f>
      </c>
      <c r="HA888">
        <f>IF($JG888&gt;=4,INDEX($GV:$GV,$JF888+4),"")</f>
      </c>
      <c r="HB888">
        <f>IF($JG888&gt;=5,INDEX($GV:$GV,$JF888+5),"")</f>
      </c>
      <c r="HC888">
        <f>IF($JG888&gt;=6,INDEX($GV:$GV,$JF888+6),"")</f>
      </c>
      <c r="HD888">
        <f>IF($JG888&gt;=7,INDEX($GV:$GV,$JF888+7),"")</f>
      </c>
      <c r="HE888">
        <f>IF($JG888&gt;=8,INDEX($GV:$GV,$JF888+8),"")</f>
      </c>
      <c r="HF888">
        <f>IF($JG888&gt;=9,INDEX($GV:$GV,$JF888+9),"")</f>
      </c>
      <c r="HG888">
        <f>IF($JG888&gt;=10,INDEX($GV:$GV,$JF888+10),"")</f>
      </c>
      <c r="HH888">
        <f>IF($JG888&gt;=11,INDEX($GV:$GV,$JF888+11),"")</f>
      </c>
      <c r="HI888">
        <f>IF($JG888&gt;=12,INDEX($GV:$GV,$JF888+12),"")</f>
      </c>
      <c r="HJ888">
        <f>IF($JG888&gt;=13,INDEX($GV:$GV,$JF888+13),"")</f>
      </c>
      <c r="HK888">
        <f>IF($JG888&gt;=14,INDEX($GV:$GV,$JF888+14),"")</f>
      </c>
      <c r="HL888">
        <f>IF($JG888&gt;=15,INDEX($GV:$GV,$JF888+15),"")</f>
      </c>
      <c r="HM888">
        <f>IF($JG888&gt;=16,INDEX($GV:$GV,$JF888+16),"")</f>
      </c>
      <c r="HN888">
        <f>IF($JG888&gt;=17,INDEX($GV:$GV,$JF888+17),"")</f>
      </c>
      <c r="HO888">
        <f>IF($JG888&gt;=18,INDEX($GV:$GV,$JF888+18),"")</f>
      </c>
      <c r="HP888">
        <f>IF($JG888&gt;=19,INDEX($GV:$GV,$JF888+19),"")</f>
      </c>
      <c r="HQ888">
        <f>IF($JG888&gt;=20,INDEX($GV:$GV,$JF888+20),"")</f>
      </c>
      <c r="HR888">
        <f>IF($JG888&gt;=21,INDEX($GV:$GV,$JF888+21),"")</f>
      </c>
      <c r="HS888">
        <f>IF($JG888&gt;=22,INDEX($GV:$GV,$JF888+22),"")</f>
      </c>
      <c r="HT888">
        <f>IF($JG888&gt;=23,INDEX($GV:$GV,$JF888+23),"")</f>
      </c>
      <c r="HU888">
        <f>IF($JG888&gt;=24,INDEX($GV:$GV,$JF888+24),"")</f>
      </c>
      <c r="HV888">
        <f>IF($JG888&gt;=25,INDEX($GV:$GV,$JF888+25),"")</f>
      </c>
      <c r="HW888">
        <f>IF($JG888&gt;=26,INDEX($GV:$GV,$JF888+26),"")</f>
      </c>
      <c r="HX888">
        <f>IF($JG888&gt;=27,INDEX($GV:$GV,$JF888+27),"")</f>
      </c>
      <c r="HY888">
        <f>IF($JG888&gt;=28,INDEX($GV:$GV,$JF888+28),"")</f>
      </c>
      <c r="HZ888">
        <f>IF($JG888&gt;=29,INDEX($GV:$GV,$JF888+29),"")</f>
      </c>
      <c r="IA888">
        <f>IF($JG888&gt;=30,INDEX($GV:$GV,$JF888+30),"")</f>
      </c>
      <c r="IB888">
        <f>IF($JG888&gt;=31,INDEX($GV:$GV,$JF888+31),"")</f>
      </c>
      <c r="IC888">
        <f>IF($JG888&gt;=32,INDEX($GV:$GV,$JF888+32),"")</f>
      </c>
      <c r="ID888">
        <f>IF($JG888&gt;=33,INDEX($GV:$GV,$JF888+33),"")</f>
      </c>
      <c r="IE888">
        <f>IF($JG888&gt;=34,INDEX($GV:$GV,$JF888+34),"")</f>
      </c>
      <c r="IF888">
        <f>IF($JG888&gt;=35,INDEX($GV:$GV,$JF888+35),"")</f>
      </c>
      <c r="IG888">
        <f>IF($JG888&gt;=36,INDEX($GV:$GV,$JF888+36),"")</f>
      </c>
      <c r="IH888">
        <f>IF($JG888&gt;=37,INDEX($GV:$GV,$JF888+37),"")</f>
      </c>
      <c r="II888">
        <f>IF($JG888&gt;=38,INDEX($GV:$GV,$JF888+38),"")</f>
      </c>
      <c r="IJ888">
        <f>IF($JG888&gt;=39,INDEX($GV:$GV,$JF888+39),"")</f>
      </c>
      <c r="IK888">
        <f>IF($JG888&gt;=40,INDEX($GV:$GV,$JF888+40),"")</f>
      </c>
      <c r="IL888">
        <f>IF($JG888&gt;=41,INDEX($GV:$GV,$JF888+41),"")</f>
      </c>
      <c r="IM888">
        <f>IF($JG888&gt;=42,INDEX($GV:$GV,$JF888+42),"")</f>
      </c>
      <c r="IN888">
        <f>IF($JG888&gt;=43,INDEX($GV:$GV,$JF888+43),"")</f>
      </c>
      <c r="IO888">
        <f>IF($JG888&gt;=44,INDEX($GV:$GV,$JF888+44),"")</f>
      </c>
      <c r="IP888">
        <f>IF($JG888&gt;=45,INDEX($GV:$GV,$JF888+45),"")</f>
      </c>
      <c r="IQ888">
        <f>IF($JG888&gt;=46,INDEX($GV:$GV,$JF888+46),"")</f>
      </c>
      <c r="IR888">
        <f>IF($JG888&gt;=47,INDEX($GV:$GV,$JF888+47),"")</f>
      </c>
      <c r="IS888">
        <f>IF($JG888&gt;=48,INDEX($GV:$GV,$JF888+48),"")</f>
      </c>
      <c r="IT888">
        <f>IF($JG888&gt;=49,INDEX($GV:$GV,$JF888+49),"")</f>
      </c>
      <c r="IU888">
        <f>IF($JG888&gt;=50,INDEX($GV:$GV,$JF888+50),"")</f>
      </c>
      <c r="IV888">
        <f>IF($JG888&gt;=51,INDEX($GV:$GV,$JF888+51),"")</f>
      </c>
      <c r="IW888">
        <f>IF($JG888&gt;=52,INDEX($GV:$GV,$JF888+52),"")</f>
      </c>
      <c r="IX888">
        <f>IF($JG888&gt;=53,INDEX($GV:$GV,$JF888+53),"")</f>
      </c>
      <c r="IY888">
        <f>IF($JG888&gt;=54,INDEX($GV:$GV,$JF888+54),"")</f>
      </c>
      <c r="IZ888">
        <f>IF($JG888&gt;=55,INDEX($GV:$GV,$JF888+55),"")</f>
      </c>
      <c r="JA888">
        <f>IF($JG888&gt;=56,INDEX($GV:$GV,$JF888+56),"")</f>
      </c>
      <c r="JB888">
        <f>IF($JG888&gt;=57,INDEX($GV:$GV,$JF888+57),"")</f>
      </c>
      <c r="JC888">
        <f>IF($JG888&gt;=58,INDEX($GV:$GV,$JF888+58),"")</f>
      </c>
      <c r="JD888">
        <f>IF($JG888&gt;=59,INDEX($GV:$GV,$JF888+59),"")</f>
      </c>
      <c r="JE888">
        <f>IF($JG888&gt;=60,INDEX($GV:$GV,$JF888+60),"")</f>
      </c>
      <c r="JF888">
        <f>IFERROR(MATCH($GU888,$GV$2:$GV$322,0)+1,0)</f>
      </c>
      <c r="JG888">
        <f>IFERROR(INDEX($GW$2:$GW$322,MATCH($GU888,$GV$2:$GV$322,0)),0)</f>
      </c>
      <c r="JH888" t="s">
        <v>44</v>
      </c>
      <c r="JI888" t="s">
        <v>44</v>
      </c>
    </row>
    <row r="889" spans="1:269" x14ac:dyDescent="0.25">
      <c r="R889">
        <f>IF(OR($U889="",$Q889=""),"",IFERROR($U889/$Q889,0))</f>
      </c>
      <c r="S889">
        <f>IF($U889="","",
SUM($T889,$V889,$AA889,$W889,$Y889)*
(1-IF($AB889="",0,VALUE($AB889)/100)))</f>
      </c>
      <c r="T889">
        <f>IF($U889="","",$U889)</f>
      </c>
      <c r="V889">
        <f>IF($U889="","",
IF($O889="","",
IF(ISNUMBER(SEARCH("exempt",LOWER($O889))),0,
$U889*(VALUE(SUBSTITUTE($O889,"%",""))/100))))</f>
      </c>
      <c r="AC889">
        <f>IFERROR(IF(FIND(" - ",$K889)&gt;0,MID($K889,FIND(" - ",$K889)+3,LEN($K889)),""),"")</f>
      </c>
      <c r="AL889" t="s">
        <v>1954</v>
      </c>
      <c r="AT889">
        <f>IFERROR(LEFT($K889,FIND(" - ",$K889)-1),$K889)</f>
      </c>
      <c r="AW889">
        <f>IF($CL889&gt;=1,INDEX($AU:$AU,$CK889+1),"")</f>
      </c>
      <c r="AX889">
        <f>IF($CL889&gt;=2,INDEX($AU:$AU,$CK889+2),"")</f>
      </c>
      <c r="AY889">
        <f>IF($CL889&gt;=3,INDEX($AU:$AU,$CK889+3),"")</f>
      </c>
      <c r="AZ889">
        <f>IF($CL889&gt;=4,INDEX($AU:$AU,$CK889+4),"")</f>
      </c>
      <c r="BA889">
        <f>IF($CL889&gt;=5,INDEX($AU:$AU,$CK889+5),"")</f>
      </c>
      <c r="BB889">
        <f>IF($CL889&gt;=6,INDEX($AU:$AU,$CK889+6),"")</f>
      </c>
      <c r="BC889">
        <f>IF($CL889&gt;=7,INDEX($AU:$AU,$CK889+7),"")</f>
      </c>
      <c r="BD889">
        <f>IF($CL889&gt;=8,INDEX($AU:$AU,$CK889+8),"")</f>
      </c>
      <c r="BE889">
        <f>IF($CL889&gt;=9,INDEX($AU:$AU,$CK889+9),"")</f>
      </c>
      <c r="BF889">
        <f>IF($CL889&gt;=10,INDEX($AU:$AU,$CK889+10),"")</f>
      </c>
      <c r="BG889">
        <f>IF($CL889&gt;=11,INDEX($AU:$AU,$CK889+11),"")</f>
      </c>
      <c r="BH889">
        <f>IF($CL889&gt;=12,INDEX($AU:$AU,$CK889+12),"")</f>
      </c>
      <c r="BI889">
        <f>IF($CL889&gt;=13,INDEX($AU:$AU,$CK889+13),"")</f>
      </c>
      <c r="BJ889">
        <f>IF($CL889&gt;=14,INDEX($AU:$AU,$CK889+14),"")</f>
      </c>
      <c r="BK889">
        <f>IF($CL889&gt;=15,INDEX($AU:$AU,$CK889+15),"")</f>
      </c>
      <c r="BL889">
        <f>IF($CL889&gt;=16,INDEX($AU:$AU,$CK889+16),"")</f>
      </c>
      <c r="BM889">
        <f>IF($CL889&gt;=17,INDEX($AU:$AU,$CK889+17),"")</f>
      </c>
      <c r="BN889">
        <f>IF($CL889&gt;=18,INDEX($AU:$AU,$CK889+18),"")</f>
      </c>
      <c r="BO889">
        <f>IF($CL889&gt;=19,INDEX($AU:$AU,$CK889+19),"")</f>
      </c>
      <c r="BP889">
        <f>IF($CL889&gt;=20,INDEX($AU:$AU,$CK889+20),"")</f>
      </c>
      <c r="BQ889">
        <f>IF($CL889&gt;=21,INDEX($AU:$AU,$CK889+21),"")</f>
      </c>
      <c r="BR889">
        <f>IF($CL889&gt;=22,INDEX($AU:$AU,$CK889+22),"")</f>
      </c>
      <c r="BS889">
        <f>IF($CL889&gt;=23,INDEX($AU:$AU,$CK889+23),"")</f>
      </c>
      <c r="BT889">
        <f>IF($CL889&gt;=24,INDEX($AU:$AU,$CK889+24),"")</f>
      </c>
      <c r="BU889">
        <f>IF($CL889&gt;=25,INDEX($AU:$AU,$CK889+25),"")</f>
      </c>
      <c r="BV889">
        <f>IF($CL889&gt;=26,INDEX($AU:$AU,$CK889+26),"")</f>
      </c>
      <c r="BW889">
        <f>IF($CL889&gt;=27,INDEX($AU:$AU,$CK889+27),"")</f>
      </c>
      <c r="BX889">
        <f>IF($CL889&gt;=28,INDEX($AU:$AU,$CK889+28),"")</f>
      </c>
      <c r="BY889">
        <f>IF($CL889&gt;=29,INDEX($AU:$AU,$CK889+29),"")</f>
      </c>
      <c r="BZ889">
        <f>IF($CL889&gt;=30,INDEX($AU:$AU,$CK889+30),"")</f>
      </c>
      <c r="CA889">
        <f>IF($CL889&gt;=31,INDEX($AU:$AU,$CK889+31),"")</f>
      </c>
      <c r="CB889">
        <f>IF($CL889&gt;=32,INDEX($AU:$AU,$CK889+32),"")</f>
      </c>
      <c r="CC889">
        <f>IF($CL889&gt;=33,INDEX($AU:$AU,$CK889+33),"")</f>
      </c>
      <c r="CD889">
        <f>IF($CL889&gt;=34,INDEX($AU:$AU,$CK889+34),"")</f>
      </c>
      <c r="CE889">
        <f>IF($CL889&gt;=35,INDEX($AU:$AU,$CK889+35),"")</f>
      </c>
      <c r="CF889">
        <f>IF($CL889&gt;=36,INDEX($AU:$AU,$CK889+36),"")</f>
      </c>
      <c r="CG889">
        <f>IF($CL889&gt;=37,INDEX($AU:$AU,$CK889+37),"")</f>
      </c>
      <c r="CH889">
        <f>IF($CL889&gt;=38,INDEX($AU:$AU,$CK889+38),"")</f>
      </c>
      <c r="CI889">
        <f>IF($CL889&gt;=39,INDEX($AU:$AU,$CK889+39),"")</f>
      </c>
      <c r="CJ889">
        <f>IF($CL889&gt;=40,INDEX($AU:$AU,$CK889+40),"")</f>
      </c>
      <c r="CK889">
        <f>IFERROR(MATCH($AT889,$AU$2:$AU$133,0)+1,0)</f>
      </c>
      <c r="CL889">
        <f>IFERROR(INDEX($AV$2:$AV$133,MATCH($AT889,$AU$2:$AU$133,0)),0)</f>
      </c>
      <c r="CM889">
        <f>IFERROR(LEFT($L889,FIND(" - ",$L889)-1),$L889)</f>
      </c>
      <c r="CN889" t="s">
        <v>149</v>
      </c>
      <c r="CP889">
        <f>IF($DK889&gt;=1,INDEX($CN:$CN,$DJ889+1),"")</f>
      </c>
      <c r="CQ889">
        <f>IF($DK889&gt;=2,INDEX($CN:$CN,$DJ889+2),"")</f>
      </c>
      <c r="CR889">
        <f>IF($DK889&gt;=3,INDEX($CN:$CN,$DJ889+3),"")</f>
      </c>
      <c r="CS889">
        <f>IF($DK889&gt;=4,INDEX($CN:$CN,$DJ889+4),"")</f>
      </c>
      <c r="CT889">
        <f>IF($DK889&gt;=5,INDEX($CN:$CN,$DJ889+5),"")</f>
      </c>
      <c r="CU889">
        <f>IF($DK889&gt;=6,INDEX($CN:$CN,$DJ889+6),"")</f>
      </c>
      <c r="CV889">
        <f>IF($DK889&gt;=7,INDEX($CN:$CN,$DJ889+7),"")</f>
      </c>
      <c r="CW889">
        <f>IF($DK889&gt;=8,INDEX($CN:$CN,$DJ889+8),"")</f>
      </c>
      <c r="CX889">
        <f>IF($DK889&gt;=9,INDEX($CN:$CN,$DJ889+9),"")</f>
      </c>
      <c r="CY889">
        <f>IF($DK889&gt;=10,INDEX($CN:$CN,$DJ889+10),"")</f>
      </c>
      <c r="CZ889">
        <f>IF($DK889&gt;=11,INDEX($CN:$CN,$DJ889+11),"")</f>
      </c>
      <c r="DA889">
        <f>IF($DK889&gt;=12,INDEX($CN:$CN,$DJ889+12),"")</f>
      </c>
      <c r="DB889">
        <f>IF($DK889&gt;=13,INDEX($CN:$CN,$DJ889+13),"")</f>
      </c>
      <c r="DC889">
        <f>IF($DK889&gt;=14,INDEX($CN:$CN,$DJ889+14),"")</f>
      </c>
      <c r="DD889">
        <f>IF($DK889&gt;=15,INDEX($CN:$CN,$DJ889+15),"")</f>
      </c>
      <c r="DE889">
        <f>IF($DK889&gt;=16,INDEX($CN:$CN,$DJ889+16),"")</f>
      </c>
      <c r="DF889">
        <f>IF($DK889&gt;=17,INDEX($CN:$CN,$DJ889+17),"")</f>
      </c>
      <c r="DG889">
        <f>IF($DK889&gt;=18,INDEX($CN:$CN,$DJ889+18),"")</f>
      </c>
      <c r="DH889">
        <f>IF($DK889&gt;=19,INDEX($CN:$CN,$DJ889+19),"")</f>
      </c>
      <c r="DI889">
        <f>IF($DK889&gt;=20,INDEX($CN:$CN,$DJ889+20),"")</f>
      </c>
      <c r="DJ889">
        <f>IFERROR(MATCH($CM889,$CN$2:$CN$1089,0)+1,0)</f>
      </c>
      <c r="DK889">
        <f>IFERROR(INDEX($CO$2:$CO$1089,MATCH($CM889,$CN$2:$CN$1089,0)),0)</f>
      </c>
      <c r="DL889">
        <f>IFERROR(INDEX($AS:$AS,MATCH($O889,$AR:$AR,0))&amp;"","")</f>
      </c>
      <c r="DP889">
        <f>IF($GS889&gt;=1,INDEX($DM:$DM,$GR889+1),"")</f>
      </c>
      <c r="DQ889">
        <f>IF($GS889&gt;=2,INDEX($DM:$DM,$GR889+2),"")</f>
      </c>
      <c r="DR889">
        <f>IF($GS889&gt;=3,INDEX($DM:$DM,$GR889+3),"")</f>
      </c>
      <c r="DS889">
        <f>IF($GS889&gt;=4,INDEX($DM:$DM,$GR889+4),"")</f>
      </c>
      <c r="DT889">
        <f>IF($GS889&gt;=5,INDEX($DM:$DM,$GR889+5),"")</f>
      </c>
      <c r="DU889">
        <f>IF($GS889&gt;=6,INDEX($DM:$DM,$GR889+6),"")</f>
      </c>
      <c r="DV889">
        <f>IF($GS889&gt;=7,INDEX($DM:$DM,$GR889+7),"")</f>
      </c>
      <c r="DW889">
        <f>IF($GS889&gt;=8,INDEX($DM:$DM,$GR889+8),"")</f>
      </c>
      <c r="DX889">
        <f>IF($GS889&gt;=9,INDEX($DM:$DM,$GR889+9),"")</f>
      </c>
      <c r="DY889">
        <f>IF($GS889&gt;=10,INDEX($DM:$DM,$GR889+10),"")</f>
      </c>
      <c r="DZ889">
        <f>IF($GS889&gt;=11,INDEX($DM:$DM,$GR889+11),"")</f>
      </c>
      <c r="EA889">
        <f>IF($GS889&gt;=12,INDEX($DM:$DM,$GR889+12),"")</f>
      </c>
      <c r="EB889">
        <f>IF($GS889&gt;=13,INDEX($DM:$DM,$GR889+13),"")</f>
      </c>
      <c r="EC889">
        <f>IF($GS889&gt;=14,INDEX($DM:$DM,$GR889+14),"")</f>
      </c>
      <c r="ED889">
        <f>IF($GS889&gt;=15,INDEX($DM:$DM,$GR889+15),"")</f>
      </c>
      <c r="EE889">
        <f>IF($GS889&gt;=16,INDEX($DM:$DM,$GR889+16),"")</f>
      </c>
      <c r="EF889">
        <f>IF($GS889&gt;=17,INDEX($DM:$DM,$GR889+17),"")</f>
      </c>
      <c r="EG889">
        <f>IF($GS889&gt;=18,INDEX($DM:$DM,$GR889+18),"")</f>
      </c>
      <c r="EH889">
        <f>IF($GS889&gt;=19,INDEX($DM:$DM,$GR889+19),"")</f>
      </c>
      <c r="EI889">
        <f>IF($GS889&gt;=20,INDEX($DM:$DM,$GR889+20),"")</f>
      </c>
      <c r="EJ889">
        <f>IF($GS889&gt;=21,INDEX($DM:$DM,$GR889+21),"")</f>
      </c>
      <c r="EK889">
        <f>IF($GS889&gt;=22,INDEX($DM:$DM,$GR889+22),"")</f>
      </c>
      <c r="EL889">
        <f>IF($GS889&gt;=23,INDEX($DM:$DM,$GR889+23),"")</f>
      </c>
      <c r="EM889">
        <f>IF($GS889&gt;=24,INDEX($DM:$DM,$GR889+24),"")</f>
      </c>
      <c r="EN889">
        <f>IF($GS889&gt;=25,INDEX($DM:$DM,$GR889+25),"")</f>
      </c>
      <c r="EO889">
        <f>IF($GS889&gt;=26,INDEX($DM:$DM,$GR889+26),"")</f>
      </c>
      <c r="EP889">
        <f>IF($GS889&gt;=27,INDEX($DM:$DM,$GR889+27),"")</f>
      </c>
      <c r="EQ889">
        <f>IF($GS889&gt;=28,INDEX($DM:$DM,$GR889+28),"")</f>
      </c>
      <c r="ER889">
        <f>IF($GS889&gt;=29,INDEX($DM:$DM,$GR889+29),"")</f>
      </c>
      <c r="ES889">
        <f>IF($GS889&gt;=30,INDEX($DM:$DM,$GR889+30),"")</f>
      </c>
      <c r="ET889">
        <f>IF($GS889&gt;=31,INDEX($DM:$DM,$GR889+31),"")</f>
      </c>
      <c r="EU889">
        <f>IF($GS889&gt;=32,INDEX($DM:$DM,$GR889+32),"")</f>
      </c>
      <c r="EV889">
        <f>IF($GS889&gt;=33,INDEX($DM:$DM,$GR889+33),"")</f>
      </c>
      <c r="EW889">
        <f>IF($GS889&gt;=34,INDEX($DM:$DM,$GR889+34),"")</f>
      </c>
      <c r="EX889">
        <f>IF($GS889&gt;=35,INDEX($DM:$DM,$GR889+35),"")</f>
      </c>
      <c r="EY889">
        <f>IF($GS889&gt;=36,INDEX($DM:$DM,$GR889+36),"")</f>
      </c>
      <c r="EZ889">
        <f>IF($GS889&gt;=37,INDEX($DM:$DM,$GR889+37),"")</f>
      </c>
      <c r="FA889">
        <f>IF($GS889&gt;=38,INDEX($DM:$DM,$GR889+38),"")</f>
      </c>
      <c r="FB889">
        <f>IF($GS889&gt;=39,INDEX($DM:$DM,$GR889+39),"")</f>
      </c>
      <c r="FC889">
        <f>IF($GS889&gt;=40,INDEX($DM:$DM,$GR889+40),"")</f>
      </c>
      <c r="FD889">
        <f>IF($GS889&gt;=1,INDEX($DN:$DN,$GR889+1),"")</f>
      </c>
      <c r="FE889">
        <f>IF($GS889&gt;=2,INDEX($DN:$DN,$GR889+2),"")</f>
      </c>
      <c r="FF889">
        <f>IF($GS889&gt;=3,INDEX($DN:$DN,$GR889+3),"")</f>
      </c>
      <c r="FG889">
        <f>IF($GS889&gt;=4,INDEX($DN:$DN,$GR889+4),"")</f>
      </c>
      <c r="FH889">
        <f>IF($GS889&gt;=5,INDEX($DN:$DN,$GR889+5),"")</f>
      </c>
      <c r="FI889">
        <f>IF($GS889&gt;=6,INDEX($DN:$DN,$GR889+6),"")</f>
      </c>
      <c r="FJ889">
        <f>IF($GS889&gt;=7,INDEX($DN:$DN,$GR889+7),"")</f>
      </c>
      <c r="FK889">
        <f>IF($GS889&gt;=8,INDEX($DN:$DN,$GR889+8),"")</f>
      </c>
      <c r="FL889">
        <f>IF($GS889&gt;=9,INDEX($DN:$DN,$GR889+9),"")</f>
      </c>
      <c r="FM889">
        <f>IF($GS889&gt;=10,INDEX($DN:$DN,$GR889+10),"")</f>
      </c>
      <c r="FN889">
        <f>IF($GS889&gt;=11,INDEX($DN:$DN,$GR889+11),"")</f>
      </c>
      <c r="FO889">
        <f>IF($GS889&gt;=12,INDEX($DN:$DN,$GR889+12),"")</f>
      </c>
      <c r="FP889">
        <f>IF($GS889&gt;=13,INDEX($DN:$DN,$GR889+13),"")</f>
      </c>
      <c r="FQ889">
        <f>IF($GS889&gt;=14,INDEX($DN:$DN,$GR889+14),"")</f>
      </c>
      <c r="FR889">
        <f>IF($GS889&gt;=15,INDEX($DN:$DN,$GR889+15),"")</f>
      </c>
      <c r="FS889">
        <f>IF($GS889&gt;=16,INDEX($DN:$DN,$GR889+16),"")</f>
      </c>
      <c r="FT889">
        <f>IF($GS889&gt;=17,INDEX($DN:$DN,$GR889+17),"")</f>
      </c>
      <c r="FU889">
        <f>IF($GS889&gt;=18,INDEX($DN:$DN,$GR889+18),"")</f>
      </c>
      <c r="FV889">
        <f>IF($GS889&gt;=19,INDEX($DN:$DN,$GR889+19),"")</f>
      </c>
      <c r="FW889">
        <f>IF($GS889&gt;=20,INDEX($DN:$DN,$GR889+20),"")</f>
      </c>
      <c r="FX889">
        <f>IF($GS889&gt;=21,INDEX($DN:$DN,$GR889+21),"")</f>
      </c>
      <c r="FY889">
        <f>IF($GS889&gt;=22,INDEX($DN:$DN,$GR889+22),"")</f>
      </c>
      <c r="FZ889">
        <f>IF($GS889&gt;=23,INDEX($DN:$DN,$GR889+23),"")</f>
      </c>
      <c r="GA889">
        <f>IF($GS889&gt;=24,INDEX($DN:$DN,$GR889+24),"")</f>
      </c>
      <c r="GB889">
        <f>IF($GS889&gt;=25,INDEX($DN:$DN,$GR889+25),"")</f>
      </c>
      <c r="GC889">
        <f>IF($GS889&gt;=26,INDEX($DN:$DN,$GR889+26),"")</f>
      </c>
      <c r="GD889">
        <f>IF($GS889&gt;=27,INDEX($DN:$DN,$GR889+27),"")</f>
      </c>
      <c r="GE889">
        <f>IF($GS889&gt;=28,INDEX($DN:$DN,$GR889+28),"")</f>
      </c>
      <c r="GF889">
        <f>IF($GS889&gt;=29,INDEX($DN:$DN,$GR889+29),"")</f>
      </c>
      <c r="GG889">
        <f>IF($GS889&gt;=30,INDEX($DN:$DN,$GR889+30),"")</f>
      </c>
      <c r="GH889">
        <f>IF($GS889&gt;=31,INDEX($DN:$DN,$GR889+31),"")</f>
      </c>
      <c r="GI889">
        <f>IF($GS889&gt;=32,INDEX($DN:$DN,$GR889+32),"")</f>
      </c>
      <c r="GJ889">
        <f>IF($GS889&gt;=33,INDEX($DN:$DN,$GR889+33),"")</f>
      </c>
      <c r="GK889">
        <f>IF($GS889&gt;=34,INDEX($DN:$DN,$GR889+34),"")</f>
      </c>
      <c r="GL889">
        <f>IF($GS889&gt;=35,INDEX($DN:$DN,$GR889+35),"")</f>
      </c>
      <c r="GM889">
        <f>IF($GS889&gt;=36,INDEX($DN:$DN,$GR889+36),"")</f>
      </c>
      <c r="GN889">
        <f>IF($GS889&gt;=37,INDEX($DN:$DN,$GR889+37),"")</f>
      </c>
      <c r="GO889">
        <f>IF($GS889&gt;=38,INDEX($DN:$DN,$GR889+38),"")</f>
      </c>
      <c r="GP889">
        <f>IF($GS889&gt;=39,INDEX($DN:$DN,$GR889+39),"")</f>
      </c>
      <c r="GQ889">
        <f>IF($GS889&gt;=40,INDEX($DN:$DN,$GR889+40),"")</f>
      </c>
      <c r="GR889">
        <f>IFERROR(MATCH($DL889,$DM$2:$DM$148,0)+1,0)</f>
      </c>
      <c r="GS889">
        <f>IFERROR(INDEX($DO$2:$DO$148,MATCH($DL889,$DM$2:$DM$148,0)),0)</f>
      </c>
      <c r="GT889">
        <f>IFERROR(MATCH($Z889,$DP$889:$FC$889,0),0)</f>
      </c>
      <c r="GU889">
        <f>IF($GT889&gt;0,INDEX($FD$889:$GQ$889,$GT889),"")</f>
      </c>
      <c r="GX889">
        <f>IF($JG889&gt;=1,INDEX($GV:$GV,$JF889+1),"")</f>
      </c>
      <c r="GY889">
        <f>IF($JG889&gt;=2,INDEX($GV:$GV,$JF889+2),"")</f>
      </c>
      <c r="GZ889">
        <f>IF($JG889&gt;=3,INDEX($GV:$GV,$JF889+3),"")</f>
      </c>
      <c r="HA889">
        <f>IF($JG889&gt;=4,INDEX($GV:$GV,$JF889+4),"")</f>
      </c>
      <c r="HB889">
        <f>IF($JG889&gt;=5,INDEX($GV:$GV,$JF889+5),"")</f>
      </c>
      <c r="HC889">
        <f>IF($JG889&gt;=6,INDEX($GV:$GV,$JF889+6),"")</f>
      </c>
      <c r="HD889">
        <f>IF($JG889&gt;=7,INDEX($GV:$GV,$JF889+7),"")</f>
      </c>
      <c r="HE889">
        <f>IF($JG889&gt;=8,INDEX($GV:$GV,$JF889+8),"")</f>
      </c>
      <c r="HF889">
        <f>IF($JG889&gt;=9,INDEX($GV:$GV,$JF889+9),"")</f>
      </c>
      <c r="HG889">
        <f>IF($JG889&gt;=10,INDEX($GV:$GV,$JF889+10),"")</f>
      </c>
      <c r="HH889">
        <f>IF($JG889&gt;=11,INDEX($GV:$GV,$JF889+11),"")</f>
      </c>
      <c r="HI889">
        <f>IF($JG889&gt;=12,INDEX($GV:$GV,$JF889+12),"")</f>
      </c>
      <c r="HJ889">
        <f>IF($JG889&gt;=13,INDEX($GV:$GV,$JF889+13),"")</f>
      </c>
      <c r="HK889">
        <f>IF($JG889&gt;=14,INDEX($GV:$GV,$JF889+14),"")</f>
      </c>
      <c r="HL889">
        <f>IF($JG889&gt;=15,INDEX($GV:$GV,$JF889+15),"")</f>
      </c>
      <c r="HM889">
        <f>IF($JG889&gt;=16,INDEX($GV:$GV,$JF889+16),"")</f>
      </c>
      <c r="HN889">
        <f>IF($JG889&gt;=17,INDEX($GV:$GV,$JF889+17),"")</f>
      </c>
      <c r="HO889">
        <f>IF($JG889&gt;=18,INDEX($GV:$GV,$JF889+18),"")</f>
      </c>
      <c r="HP889">
        <f>IF($JG889&gt;=19,INDEX($GV:$GV,$JF889+19),"")</f>
      </c>
      <c r="HQ889">
        <f>IF($JG889&gt;=20,INDEX($GV:$GV,$JF889+20),"")</f>
      </c>
      <c r="HR889">
        <f>IF($JG889&gt;=21,INDEX($GV:$GV,$JF889+21),"")</f>
      </c>
      <c r="HS889">
        <f>IF($JG889&gt;=22,INDEX($GV:$GV,$JF889+22),"")</f>
      </c>
      <c r="HT889">
        <f>IF($JG889&gt;=23,INDEX($GV:$GV,$JF889+23),"")</f>
      </c>
      <c r="HU889">
        <f>IF($JG889&gt;=24,INDEX($GV:$GV,$JF889+24),"")</f>
      </c>
      <c r="HV889">
        <f>IF($JG889&gt;=25,INDEX($GV:$GV,$JF889+25),"")</f>
      </c>
      <c r="HW889">
        <f>IF($JG889&gt;=26,INDEX($GV:$GV,$JF889+26),"")</f>
      </c>
      <c r="HX889">
        <f>IF($JG889&gt;=27,INDEX($GV:$GV,$JF889+27),"")</f>
      </c>
      <c r="HY889">
        <f>IF($JG889&gt;=28,INDEX($GV:$GV,$JF889+28),"")</f>
      </c>
      <c r="HZ889">
        <f>IF($JG889&gt;=29,INDEX($GV:$GV,$JF889+29),"")</f>
      </c>
      <c r="IA889">
        <f>IF($JG889&gt;=30,INDEX($GV:$GV,$JF889+30),"")</f>
      </c>
      <c r="IB889">
        <f>IF($JG889&gt;=31,INDEX($GV:$GV,$JF889+31),"")</f>
      </c>
      <c r="IC889">
        <f>IF($JG889&gt;=32,INDEX($GV:$GV,$JF889+32),"")</f>
      </c>
      <c r="ID889">
        <f>IF($JG889&gt;=33,INDEX($GV:$GV,$JF889+33),"")</f>
      </c>
      <c r="IE889">
        <f>IF($JG889&gt;=34,INDEX($GV:$GV,$JF889+34),"")</f>
      </c>
      <c r="IF889">
        <f>IF($JG889&gt;=35,INDEX($GV:$GV,$JF889+35),"")</f>
      </c>
      <c r="IG889">
        <f>IF($JG889&gt;=36,INDEX($GV:$GV,$JF889+36),"")</f>
      </c>
      <c r="IH889">
        <f>IF($JG889&gt;=37,INDEX($GV:$GV,$JF889+37),"")</f>
      </c>
      <c r="II889">
        <f>IF($JG889&gt;=38,INDEX($GV:$GV,$JF889+38),"")</f>
      </c>
      <c r="IJ889">
        <f>IF($JG889&gt;=39,INDEX($GV:$GV,$JF889+39),"")</f>
      </c>
      <c r="IK889">
        <f>IF($JG889&gt;=40,INDEX($GV:$GV,$JF889+40),"")</f>
      </c>
      <c r="IL889">
        <f>IF($JG889&gt;=41,INDEX($GV:$GV,$JF889+41),"")</f>
      </c>
      <c r="IM889">
        <f>IF($JG889&gt;=42,INDEX($GV:$GV,$JF889+42),"")</f>
      </c>
      <c r="IN889">
        <f>IF($JG889&gt;=43,INDEX($GV:$GV,$JF889+43),"")</f>
      </c>
      <c r="IO889">
        <f>IF($JG889&gt;=44,INDEX($GV:$GV,$JF889+44),"")</f>
      </c>
      <c r="IP889">
        <f>IF($JG889&gt;=45,INDEX($GV:$GV,$JF889+45),"")</f>
      </c>
      <c r="IQ889">
        <f>IF($JG889&gt;=46,INDEX($GV:$GV,$JF889+46),"")</f>
      </c>
      <c r="IR889">
        <f>IF($JG889&gt;=47,INDEX($GV:$GV,$JF889+47),"")</f>
      </c>
      <c r="IS889">
        <f>IF($JG889&gt;=48,INDEX($GV:$GV,$JF889+48),"")</f>
      </c>
      <c r="IT889">
        <f>IF($JG889&gt;=49,INDEX($GV:$GV,$JF889+49),"")</f>
      </c>
      <c r="IU889">
        <f>IF($JG889&gt;=50,INDEX($GV:$GV,$JF889+50),"")</f>
      </c>
      <c r="IV889">
        <f>IF($JG889&gt;=51,INDEX($GV:$GV,$JF889+51),"")</f>
      </c>
      <c r="IW889">
        <f>IF($JG889&gt;=52,INDEX($GV:$GV,$JF889+52),"")</f>
      </c>
      <c r="IX889">
        <f>IF($JG889&gt;=53,INDEX($GV:$GV,$JF889+53),"")</f>
      </c>
      <c r="IY889">
        <f>IF($JG889&gt;=54,INDEX($GV:$GV,$JF889+54),"")</f>
      </c>
      <c r="IZ889">
        <f>IF($JG889&gt;=55,INDEX($GV:$GV,$JF889+55),"")</f>
      </c>
      <c r="JA889">
        <f>IF($JG889&gt;=56,INDEX($GV:$GV,$JF889+56),"")</f>
      </c>
      <c r="JB889">
        <f>IF($JG889&gt;=57,INDEX($GV:$GV,$JF889+57),"")</f>
      </c>
      <c r="JC889">
        <f>IF($JG889&gt;=58,INDEX($GV:$GV,$JF889+58),"")</f>
      </c>
      <c r="JD889">
        <f>IF($JG889&gt;=59,INDEX($GV:$GV,$JF889+59),"")</f>
      </c>
      <c r="JE889">
        <f>IF($JG889&gt;=60,INDEX($GV:$GV,$JF889+60),"")</f>
      </c>
      <c r="JF889">
        <f>IFERROR(MATCH($GU889,$GV$2:$GV$322,0)+1,0)</f>
      </c>
      <c r="JG889">
        <f>IFERROR(INDEX($GW$2:$GW$322,MATCH($GU889,$GV$2:$GV$322,0)),0)</f>
      </c>
      <c r="JH889" t="s">
        <v>44</v>
      </c>
      <c r="JI889" t="s">
        <v>44</v>
      </c>
    </row>
    <row r="890" spans="1:269" x14ac:dyDescent="0.25">
      <c r="R890">
        <f>IF(OR($U890="",$Q890=""),"",IFERROR($U890/$Q890,0))</f>
      </c>
      <c r="S890">
        <f>IF($U890="","",
SUM($T890,$V890,$AA890,$W890,$Y890)*
(1-IF($AB890="",0,VALUE($AB890)/100)))</f>
      </c>
      <c r="T890">
        <f>IF($U890="","",$U890)</f>
      </c>
      <c r="V890">
        <f>IF($U890="","",
IF($O890="","",
IF(ISNUMBER(SEARCH("exempt",LOWER($O890))),0,
$U890*(VALUE(SUBSTITUTE($O890,"%",""))/100))))</f>
      </c>
      <c r="AC890">
        <f>IFERROR(IF(FIND(" - ",$K890)&gt;0,MID($K890,FIND(" - ",$K890)+3,LEN($K890)),""),"")</f>
      </c>
      <c r="AL890" t="s">
        <v>1955</v>
      </c>
      <c r="AT890">
        <f>IFERROR(LEFT($K890,FIND(" - ",$K890)-1),$K890)</f>
      </c>
      <c r="AW890">
        <f>IF($CL890&gt;=1,INDEX($AU:$AU,$CK890+1),"")</f>
      </c>
      <c r="AX890">
        <f>IF($CL890&gt;=2,INDEX($AU:$AU,$CK890+2),"")</f>
      </c>
      <c r="AY890">
        <f>IF($CL890&gt;=3,INDEX($AU:$AU,$CK890+3),"")</f>
      </c>
      <c r="AZ890">
        <f>IF($CL890&gt;=4,INDEX($AU:$AU,$CK890+4),"")</f>
      </c>
      <c r="BA890">
        <f>IF($CL890&gt;=5,INDEX($AU:$AU,$CK890+5),"")</f>
      </c>
      <c r="BB890">
        <f>IF($CL890&gt;=6,INDEX($AU:$AU,$CK890+6),"")</f>
      </c>
      <c r="BC890">
        <f>IF($CL890&gt;=7,INDEX($AU:$AU,$CK890+7),"")</f>
      </c>
      <c r="BD890">
        <f>IF($CL890&gt;=8,INDEX($AU:$AU,$CK890+8),"")</f>
      </c>
      <c r="BE890">
        <f>IF($CL890&gt;=9,INDEX($AU:$AU,$CK890+9),"")</f>
      </c>
      <c r="BF890">
        <f>IF($CL890&gt;=10,INDEX($AU:$AU,$CK890+10),"")</f>
      </c>
      <c r="BG890">
        <f>IF($CL890&gt;=11,INDEX($AU:$AU,$CK890+11),"")</f>
      </c>
      <c r="BH890">
        <f>IF($CL890&gt;=12,INDEX($AU:$AU,$CK890+12),"")</f>
      </c>
      <c r="BI890">
        <f>IF($CL890&gt;=13,INDEX($AU:$AU,$CK890+13),"")</f>
      </c>
      <c r="BJ890">
        <f>IF($CL890&gt;=14,INDEX($AU:$AU,$CK890+14),"")</f>
      </c>
      <c r="BK890">
        <f>IF($CL890&gt;=15,INDEX($AU:$AU,$CK890+15),"")</f>
      </c>
      <c r="BL890">
        <f>IF($CL890&gt;=16,INDEX($AU:$AU,$CK890+16),"")</f>
      </c>
      <c r="BM890">
        <f>IF($CL890&gt;=17,INDEX($AU:$AU,$CK890+17),"")</f>
      </c>
      <c r="BN890">
        <f>IF($CL890&gt;=18,INDEX($AU:$AU,$CK890+18),"")</f>
      </c>
      <c r="BO890">
        <f>IF($CL890&gt;=19,INDEX($AU:$AU,$CK890+19),"")</f>
      </c>
      <c r="BP890">
        <f>IF($CL890&gt;=20,INDEX($AU:$AU,$CK890+20),"")</f>
      </c>
      <c r="BQ890">
        <f>IF($CL890&gt;=21,INDEX($AU:$AU,$CK890+21),"")</f>
      </c>
      <c r="BR890">
        <f>IF($CL890&gt;=22,INDEX($AU:$AU,$CK890+22),"")</f>
      </c>
      <c r="BS890">
        <f>IF($CL890&gt;=23,INDEX($AU:$AU,$CK890+23),"")</f>
      </c>
      <c r="BT890">
        <f>IF($CL890&gt;=24,INDEX($AU:$AU,$CK890+24),"")</f>
      </c>
      <c r="BU890">
        <f>IF($CL890&gt;=25,INDEX($AU:$AU,$CK890+25),"")</f>
      </c>
      <c r="BV890">
        <f>IF($CL890&gt;=26,INDEX($AU:$AU,$CK890+26),"")</f>
      </c>
      <c r="BW890">
        <f>IF($CL890&gt;=27,INDEX($AU:$AU,$CK890+27),"")</f>
      </c>
      <c r="BX890">
        <f>IF($CL890&gt;=28,INDEX($AU:$AU,$CK890+28),"")</f>
      </c>
      <c r="BY890">
        <f>IF($CL890&gt;=29,INDEX($AU:$AU,$CK890+29),"")</f>
      </c>
      <c r="BZ890">
        <f>IF($CL890&gt;=30,INDEX($AU:$AU,$CK890+30),"")</f>
      </c>
      <c r="CA890">
        <f>IF($CL890&gt;=31,INDEX($AU:$AU,$CK890+31),"")</f>
      </c>
      <c r="CB890">
        <f>IF($CL890&gt;=32,INDEX($AU:$AU,$CK890+32),"")</f>
      </c>
      <c r="CC890">
        <f>IF($CL890&gt;=33,INDEX($AU:$AU,$CK890+33),"")</f>
      </c>
      <c r="CD890">
        <f>IF($CL890&gt;=34,INDEX($AU:$AU,$CK890+34),"")</f>
      </c>
      <c r="CE890">
        <f>IF($CL890&gt;=35,INDEX($AU:$AU,$CK890+35),"")</f>
      </c>
      <c r="CF890">
        <f>IF($CL890&gt;=36,INDEX($AU:$AU,$CK890+36),"")</f>
      </c>
      <c r="CG890">
        <f>IF($CL890&gt;=37,INDEX($AU:$AU,$CK890+37),"")</f>
      </c>
      <c r="CH890">
        <f>IF($CL890&gt;=38,INDEX($AU:$AU,$CK890+38),"")</f>
      </c>
      <c r="CI890">
        <f>IF($CL890&gt;=39,INDEX($AU:$AU,$CK890+39),"")</f>
      </c>
      <c r="CJ890">
        <f>IF($CL890&gt;=40,INDEX($AU:$AU,$CK890+40),"")</f>
      </c>
      <c r="CK890">
        <f>IFERROR(MATCH($AT890,$AU$2:$AU$133,0)+1,0)</f>
      </c>
      <c r="CL890">
        <f>IFERROR(INDEX($AV$2:$AV$133,MATCH($AT890,$AU$2:$AU$133,0)),0)</f>
      </c>
      <c r="CM890">
        <f>IFERROR(LEFT($L890,FIND(" - ",$L890)-1),$L890)</f>
      </c>
      <c r="CN890" t="s">
        <v>1956</v>
      </c>
      <c r="CO890">
        <v>1</v>
      </c>
      <c r="CP890">
        <f>IF($DK890&gt;=1,INDEX($CN:$CN,$DJ890+1),"")</f>
      </c>
      <c r="CQ890">
        <f>IF($DK890&gt;=2,INDEX($CN:$CN,$DJ890+2),"")</f>
      </c>
      <c r="CR890">
        <f>IF($DK890&gt;=3,INDEX($CN:$CN,$DJ890+3),"")</f>
      </c>
      <c r="CS890">
        <f>IF($DK890&gt;=4,INDEX($CN:$CN,$DJ890+4),"")</f>
      </c>
      <c r="CT890">
        <f>IF($DK890&gt;=5,INDEX($CN:$CN,$DJ890+5),"")</f>
      </c>
      <c r="CU890">
        <f>IF($DK890&gt;=6,INDEX($CN:$CN,$DJ890+6),"")</f>
      </c>
      <c r="CV890">
        <f>IF($DK890&gt;=7,INDEX($CN:$CN,$DJ890+7),"")</f>
      </c>
      <c r="CW890">
        <f>IF($DK890&gt;=8,INDEX($CN:$CN,$DJ890+8),"")</f>
      </c>
      <c r="CX890">
        <f>IF($DK890&gt;=9,INDEX($CN:$CN,$DJ890+9),"")</f>
      </c>
      <c r="CY890">
        <f>IF($DK890&gt;=10,INDEX($CN:$CN,$DJ890+10),"")</f>
      </c>
      <c r="CZ890">
        <f>IF($DK890&gt;=11,INDEX($CN:$CN,$DJ890+11),"")</f>
      </c>
      <c r="DA890">
        <f>IF($DK890&gt;=12,INDEX($CN:$CN,$DJ890+12),"")</f>
      </c>
      <c r="DB890">
        <f>IF($DK890&gt;=13,INDEX($CN:$CN,$DJ890+13),"")</f>
      </c>
      <c r="DC890">
        <f>IF($DK890&gt;=14,INDEX($CN:$CN,$DJ890+14),"")</f>
      </c>
      <c r="DD890">
        <f>IF($DK890&gt;=15,INDEX($CN:$CN,$DJ890+15),"")</f>
      </c>
      <c r="DE890">
        <f>IF($DK890&gt;=16,INDEX($CN:$CN,$DJ890+16),"")</f>
      </c>
      <c r="DF890">
        <f>IF($DK890&gt;=17,INDEX($CN:$CN,$DJ890+17),"")</f>
      </c>
      <c r="DG890">
        <f>IF($DK890&gt;=18,INDEX($CN:$CN,$DJ890+18),"")</f>
      </c>
      <c r="DH890">
        <f>IF($DK890&gt;=19,INDEX($CN:$CN,$DJ890+19),"")</f>
      </c>
      <c r="DI890">
        <f>IF($DK890&gt;=20,INDEX($CN:$CN,$DJ890+20),"")</f>
      </c>
      <c r="DJ890">
        <f>IFERROR(MATCH($CM890,$CN$2:$CN$1089,0)+1,0)</f>
      </c>
      <c r="DK890">
        <f>IFERROR(INDEX($CO$2:$CO$1089,MATCH($CM890,$CN$2:$CN$1089,0)),0)</f>
      </c>
      <c r="DL890">
        <f>IFERROR(INDEX($AS:$AS,MATCH($O890,$AR:$AR,0))&amp;"","")</f>
      </c>
      <c r="DP890">
        <f>IF($GS890&gt;=1,INDEX($DM:$DM,$GR890+1),"")</f>
      </c>
      <c r="DQ890">
        <f>IF($GS890&gt;=2,INDEX($DM:$DM,$GR890+2),"")</f>
      </c>
      <c r="DR890">
        <f>IF($GS890&gt;=3,INDEX($DM:$DM,$GR890+3),"")</f>
      </c>
      <c r="DS890">
        <f>IF($GS890&gt;=4,INDEX($DM:$DM,$GR890+4),"")</f>
      </c>
      <c r="DT890">
        <f>IF($GS890&gt;=5,INDEX($DM:$DM,$GR890+5),"")</f>
      </c>
      <c r="DU890">
        <f>IF($GS890&gt;=6,INDEX($DM:$DM,$GR890+6),"")</f>
      </c>
      <c r="DV890">
        <f>IF($GS890&gt;=7,INDEX($DM:$DM,$GR890+7),"")</f>
      </c>
      <c r="DW890">
        <f>IF($GS890&gt;=8,INDEX($DM:$DM,$GR890+8),"")</f>
      </c>
      <c r="DX890">
        <f>IF($GS890&gt;=9,INDEX($DM:$DM,$GR890+9),"")</f>
      </c>
      <c r="DY890">
        <f>IF($GS890&gt;=10,INDEX($DM:$DM,$GR890+10),"")</f>
      </c>
      <c r="DZ890">
        <f>IF($GS890&gt;=11,INDEX($DM:$DM,$GR890+11),"")</f>
      </c>
      <c r="EA890">
        <f>IF($GS890&gt;=12,INDEX($DM:$DM,$GR890+12),"")</f>
      </c>
      <c r="EB890">
        <f>IF($GS890&gt;=13,INDEX($DM:$DM,$GR890+13),"")</f>
      </c>
      <c r="EC890">
        <f>IF($GS890&gt;=14,INDEX($DM:$DM,$GR890+14),"")</f>
      </c>
      <c r="ED890">
        <f>IF($GS890&gt;=15,INDEX($DM:$DM,$GR890+15),"")</f>
      </c>
      <c r="EE890">
        <f>IF($GS890&gt;=16,INDEX($DM:$DM,$GR890+16),"")</f>
      </c>
      <c r="EF890">
        <f>IF($GS890&gt;=17,INDEX($DM:$DM,$GR890+17),"")</f>
      </c>
      <c r="EG890">
        <f>IF($GS890&gt;=18,INDEX($DM:$DM,$GR890+18),"")</f>
      </c>
      <c r="EH890">
        <f>IF($GS890&gt;=19,INDEX($DM:$DM,$GR890+19),"")</f>
      </c>
      <c r="EI890">
        <f>IF($GS890&gt;=20,INDEX($DM:$DM,$GR890+20),"")</f>
      </c>
      <c r="EJ890">
        <f>IF($GS890&gt;=21,INDEX($DM:$DM,$GR890+21),"")</f>
      </c>
      <c r="EK890">
        <f>IF($GS890&gt;=22,INDEX($DM:$DM,$GR890+22),"")</f>
      </c>
      <c r="EL890">
        <f>IF($GS890&gt;=23,INDEX($DM:$DM,$GR890+23),"")</f>
      </c>
      <c r="EM890">
        <f>IF($GS890&gt;=24,INDEX($DM:$DM,$GR890+24),"")</f>
      </c>
      <c r="EN890">
        <f>IF($GS890&gt;=25,INDEX($DM:$DM,$GR890+25),"")</f>
      </c>
      <c r="EO890">
        <f>IF($GS890&gt;=26,INDEX($DM:$DM,$GR890+26),"")</f>
      </c>
      <c r="EP890">
        <f>IF($GS890&gt;=27,INDEX($DM:$DM,$GR890+27),"")</f>
      </c>
      <c r="EQ890">
        <f>IF($GS890&gt;=28,INDEX($DM:$DM,$GR890+28),"")</f>
      </c>
      <c r="ER890">
        <f>IF($GS890&gt;=29,INDEX($DM:$DM,$GR890+29),"")</f>
      </c>
      <c r="ES890">
        <f>IF($GS890&gt;=30,INDEX($DM:$DM,$GR890+30),"")</f>
      </c>
      <c r="ET890">
        <f>IF($GS890&gt;=31,INDEX($DM:$DM,$GR890+31),"")</f>
      </c>
      <c r="EU890">
        <f>IF($GS890&gt;=32,INDEX($DM:$DM,$GR890+32),"")</f>
      </c>
      <c r="EV890">
        <f>IF($GS890&gt;=33,INDEX($DM:$DM,$GR890+33),"")</f>
      </c>
      <c r="EW890">
        <f>IF($GS890&gt;=34,INDEX($DM:$DM,$GR890+34),"")</f>
      </c>
      <c r="EX890">
        <f>IF($GS890&gt;=35,INDEX($DM:$DM,$GR890+35),"")</f>
      </c>
      <c r="EY890">
        <f>IF($GS890&gt;=36,INDEX($DM:$DM,$GR890+36),"")</f>
      </c>
      <c r="EZ890">
        <f>IF($GS890&gt;=37,INDEX($DM:$DM,$GR890+37),"")</f>
      </c>
      <c r="FA890">
        <f>IF($GS890&gt;=38,INDEX($DM:$DM,$GR890+38),"")</f>
      </c>
      <c r="FB890">
        <f>IF($GS890&gt;=39,INDEX($DM:$DM,$GR890+39),"")</f>
      </c>
      <c r="FC890">
        <f>IF($GS890&gt;=40,INDEX($DM:$DM,$GR890+40),"")</f>
      </c>
      <c r="FD890">
        <f>IF($GS890&gt;=1,INDEX($DN:$DN,$GR890+1),"")</f>
      </c>
      <c r="FE890">
        <f>IF($GS890&gt;=2,INDEX($DN:$DN,$GR890+2),"")</f>
      </c>
      <c r="FF890">
        <f>IF($GS890&gt;=3,INDEX($DN:$DN,$GR890+3),"")</f>
      </c>
      <c r="FG890">
        <f>IF($GS890&gt;=4,INDEX($DN:$DN,$GR890+4),"")</f>
      </c>
      <c r="FH890">
        <f>IF($GS890&gt;=5,INDEX($DN:$DN,$GR890+5),"")</f>
      </c>
      <c r="FI890">
        <f>IF($GS890&gt;=6,INDEX($DN:$DN,$GR890+6),"")</f>
      </c>
      <c r="FJ890">
        <f>IF($GS890&gt;=7,INDEX($DN:$DN,$GR890+7),"")</f>
      </c>
      <c r="FK890">
        <f>IF($GS890&gt;=8,INDEX($DN:$DN,$GR890+8),"")</f>
      </c>
      <c r="FL890">
        <f>IF($GS890&gt;=9,INDEX($DN:$DN,$GR890+9),"")</f>
      </c>
      <c r="FM890">
        <f>IF($GS890&gt;=10,INDEX($DN:$DN,$GR890+10),"")</f>
      </c>
      <c r="FN890">
        <f>IF($GS890&gt;=11,INDEX($DN:$DN,$GR890+11),"")</f>
      </c>
      <c r="FO890">
        <f>IF($GS890&gt;=12,INDEX($DN:$DN,$GR890+12),"")</f>
      </c>
      <c r="FP890">
        <f>IF($GS890&gt;=13,INDEX($DN:$DN,$GR890+13),"")</f>
      </c>
      <c r="FQ890">
        <f>IF($GS890&gt;=14,INDEX($DN:$DN,$GR890+14),"")</f>
      </c>
      <c r="FR890">
        <f>IF($GS890&gt;=15,INDEX($DN:$DN,$GR890+15),"")</f>
      </c>
      <c r="FS890">
        <f>IF($GS890&gt;=16,INDEX($DN:$DN,$GR890+16),"")</f>
      </c>
      <c r="FT890">
        <f>IF($GS890&gt;=17,INDEX($DN:$DN,$GR890+17),"")</f>
      </c>
      <c r="FU890">
        <f>IF($GS890&gt;=18,INDEX($DN:$DN,$GR890+18),"")</f>
      </c>
      <c r="FV890">
        <f>IF($GS890&gt;=19,INDEX($DN:$DN,$GR890+19),"")</f>
      </c>
      <c r="FW890">
        <f>IF($GS890&gt;=20,INDEX($DN:$DN,$GR890+20),"")</f>
      </c>
      <c r="FX890">
        <f>IF($GS890&gt;=21,INDEX($DN:$DN,$GR890+21),"")</f>
      </c>
      <c r="FY890">
        <f>IF($GS890&gt;=22,INDEX($DN:$DN,$GR890+22),"")</f>
      </c>
      <c r="FZ890">
        <f>IF($GS890&gt;=23,INDEX($DN:$DN,$GR890+23),"")</f>
      </c>
      <c r="GA890">
        <f>IF($GS890&gt;=24,INDEX($DN:$DN,$GR890+24),"")</f>
      </c>
      <c r="GB890">
        <f>IF($GS890&gt;=25,INDEX($DN:$DN,$GR890+25),"")</f>
      </c>
      <c r="GC890">
        <f>IF($GS890&gt;=26,INDEX($DN:$DN,$GR890+26),"")</f>
      </c>
      <c r="GD890">
        <f>IF($GS890&gt;=27,INDEX($DN:$DN,$GR890+27),"")</f>
      </c>
      <c r="GE890">
        <f>IF($GS890&gt;=28,INDEX($DN:$DN,$GR890+28),"")</f>
      </c>
      <c r="GF890">
        <f>IF($GS890&gt;=29,INDEX($DN:$DN,$GR890+29),"")</f>
      </c>
      <c r="GG890">
        <f>IF($GS890&gt;=30,INDEX($DN:$DN,$GR890+30),"")</f>
      </c>
      <c r="GH890">
        <f>IF($GS890&gt;=31,INDEX($DN:$DN,$GR890+31),"")</f>
      </c>
      <c r="GI890">
        <f>IF($GS890&gt;=32,INDEX($DN:$DN,$GR890+32),"")</f>
      </c>
      <c r="GJ890">
        <f>IF($GS890&gt;=33,INDEX($DN:$DN,$GR890+33),"")</f>
      </c>
      <c r="GK890">
        <f>IF($GS890&gt;=34,INDEX($DN:$DN,$GR890+34),"")</f>
      </c>
      <c r="GL890">
        <f>IF($GS890&gt;=35,INDEX($DN:$DN,$GR890+35),"")</f>
      </c>
      <c r="GM890">
        <f>IF($GS890&gt;=36,INDEX($DN:$DN,$GR890+36),"")</f>
      </c>
      <c r="GN890">
        <f>IF($GS890&gt;=37,INDEX($DN:$DN,$GR890+37),"")</f>
      </c>
      <c r="GO890">
        <f>IF($GS890&gt;=38,INDEX($DN:$DN,$GR890+38),"")</f>
      </c>
      <c r="GP890">
        <f>IF($GS890&gt;=39,INDEX($DN:$DN,$GR890+39),"")</f>
      </c>
      <c r="GQ890">
        <f>IF($GS890&gt;=40,INDEX($DN:$DN,$GR890+40),"")</f>
      </c>
      <c r="GR890">
        <f>IFERROR(MATCH($DL890,$DM$2:$DM$148,0)+1,0)</f>
      </c>
      <c r="GS890">
        <f>IFERROR(INDEX($DO$2:$DO$148,MATCH($DL890,$DM$2:$DM$148,0)),0)</f>
      </c>
      <c r="GT890">
        <f>IFERROR(MATCH($Z890,$DP$890:$FC$890,0),0)</f>
      </c>
      <c r="GU890">
        <f>IF($GT890&gt;0,INDEX($FD$890:$GQ$890,$GT890),"")</f>
      </c>
      <c r="GX890">
        <f>IF($JG890&gt;=1,INDEX($GV:$GV,$JF890+1),"")</f>
      </c>
      <c r="GY890">
        <f>IF($JG890&gt;=2,INDEX($GV:$GV,$JF890+2),"")</f>
      </c>
      <c r="GZ890">
        <f>IF($JG890&gt;=3,INDEX($GV:$GV,$JF890+3),"")</f>
      </c>
      <c r="HA890">
        <f>IF($JG890&gt;=4,INDEX($GV:$GV,$JF890+4),"")</f>
      </c>
      <c r="HB890">
        <f>IF($JG890&gt;=5,INDEX($GV:$GV,$JF890+5),"")</f>
      </c>
      <c r="HC890">
        <f>IF($JG890&gt;=6,INDEX($GV:$GV,$JF890+6),"")</f>
      </c>
      <c r="HD890">
        <f>IF($JG890&gt;=7,INDEX($GV:$GV,$JF890+7),"")</f>
      </c>
      <c r="HE890">
        <f>IF($JG890&gt;=8,INDEX($GV:$GV,$JF890+8),"")</f>
      </c>
      <c r="HF890">
        <f>IF($JG890&gt;=9,INDEX($GV:$GV,$JF890+9),"")</f>
      </c>
      <c r="HG890">
        <f>IF($JG890&gt;=10,INDEX($GV:$GV,$JF890+10),"")</f>
      </c>
      <c r="HH890">
        <f>IF($JG890&gt;=11,INDEX($GV:$GV,$JF890+11),"")</f>
      </c>
      <c r="HI890">
        <f>IF($JG890&gt;=12,INDEX($GV:$GV,$JF890+12),"")</f>
      </c>
      <c r="HJ890">
        <f>IF($JG890&gt;=13,INDEX($GV:$GV,$JF890+13),"")</f>
      </c>
      <c r="HK890">
        <f>IF($JG890&gt;=14,INDEX($GV:$GV,$JF890+14),"")</f>
      </c>
      <c r="HL890">
        <f>IF($JG890&gt;=15,INDEX($GV:$GV,$JF890+15),"")</f>
      </c>
      <c r="HM890">
        <f>IF($JG890&gt;=16,INDEX($GV:$GV,$JF890+16),"")</f>
      </c>
      <c r="HN890">
        <f>IF($JG890&gt;=17,INDEX($GV:$GV,$JF890+17),"")</f>
      </c>
      <c r="HO890">
        <f>IF($JG890&gt;=18,INDEX($GV:$GV,$JF890+18),"")</f>
      </c>
      <c r="HP890">
        <f>IF($JG890&gt;=19,INDEX($GV:$GV,$JF890+19),"")</f>
      </c>
      <c r="HQ890">
        <f>IF($JG890&gt;=20,INDEX($GV:$GV,$JF890+20),"")</f>
      </c>
      <c r="HR890">
        <f>IF($JG890&gt;=21,INDEX($GV:$GV,$JF890+21),"")</f>
      </c>
      <c r="HS890">
        <f>IF($JG890&gt;=22,INDEX($GV:$GV,$JF890+22),"")</f>
      </c>
      <c r="HT890">
        <f>IF($JG890&gt;=23,INDEX($GV:$GV,$JF890+23),"")</f>
      </c>
      <c r="HU890">
        <f>IF($JG890&gt;=24,INDEX($GV:$GV,$JF890+24),"")</f>
      </c>
      <c r="HV890">
        <f>IF($JG890&gt;=25,INDEX($GV:$GV,$JF890+25),"")</f>
      </c>
      <c r="HW890">
        <f>IF($JG890&gt;=26,INDEX($GV:$GV,$JF890+26),"")</f>
      </c>
      <c r="HX890">
        <f>IF($JG890&gt;=27,INDEX($GV:$GV,$JF890+27),"")</f>
      </c>
      <c r="HY890">
        <f>IF($JG890&gt;=28,INDEX($GV:$GV,$JF890+28),"")</f>
      </c>
      <c r="HZ890">
        <f>IF($JG890&gt;=29,INDEX($GV:$GV,$JF890+29),"")</f>
      </c>
      <c r="IA890">
        <f>IF($JG890&gt;=30,INDEX($GV:$GV,$JF890+30),"")</f>
      </c>
      <c r="IB890">
        <f>IF($JG890&gt;=31,INDEX($GV:$GV,$JF890+31),"")</f>
      </c>
      <c r="IC890">
        <f>IF($JG890&gt;=32,INDEX($GV:$GV,$JF890+32),"")</f>
      </c>
      <c r="ID890">
        <f>IF($JG890&gt;=33,INDEX($GV:$GV,$JF890+33),"")</f>
      </c>
      <c r="IE890">
        <f>IF($JG890&gt;=34,INDEX($GV:$GV,$JF890+34),"")</f>
      </c>
      <c r="IF890">
        <f>IF($JG890&gt;=35,INDEX($GV:$GV,$JF890+35),"")</f>
      </c>
      <c r="IG890">
        <f>IF($JG890&gt;=36,INDEX($GV:$GV,$JF890+36),"")</f>
      </c>
      <c r="IH890">
        <f>IF($JG890&gt;=37,INDEX($GV:$GV,$JF890+37),"")</f>
      </c>
      <c r="II890">
        <f>IF($JG890&gt;=38,INDEX($GV:$GV,$JF890+38),"")</f>
      </c>
      <c r="IJ890">
        <f>IF($JG890&gt;=39,INDEX($GV:$GV,$JF890+39),"")</f>
      </c>
      <c r="IK890">
        <f>IF($JG890&gt;=40,INDEX($GV:$GV,$JF890+40),"")</f>
      </c>
      <c r="IL890">
        <f>IF($JG890&gt;=41,INDEX($GV:$GV,$JF890+41),"")</f>
      </c>
      <c r="IM890">
        <f>IF($JG890&gt;=42,INDEX($GV:$GV,$JF890+42),"")</f>
      </c>
      <c r="IN890">
        <f>IF($JG890&gt;=43,INDEX($GV:$GV,$JF890+43),"")</f>
      </c>
      <c r="IO890">
        <f>IF($JG890&gt;=44,INDEX($GV:$GV,$JF890+44),"")</f>
      </c>
      <c r="IP890">
        <f>IF($JG890&gt;=45,INDEX($GV:$GV,$JF890+45),"")</f>
      </c>
      <c r="IQ890">
        <f>IF($JG890&gt;=46,INDEX($GV:$GV,$JF890+46),"")</f>
      </c>
      <c r="IR890">
        <f>IF($JG890&gt;=47,INDEX($GV:$GV,$JF890+47),"")</f>
      </c>
      <c r="IS890">
        <f>IF($JG890&gt;=48,INDEX($GV:$GV,$JF890+48),"")</f>
      </c>
      <c r="IT890">
        <f>IF($JG890&gt;=49,INDEX($GV:$GV,$JF890+49),"")</f>
      </c>
      <c r="IU890">
        <f>IF($JG890&gt;=50,INDEX($GV:$GV,$JF890+50),"")</f>
      </c>
      <c r="IV890">
        <f>IF($JG890&gt;=51,INDEX($GV:$GV,$JF890+51),"")</f>
      </c>
      <c r="IW890">
        <f>IF($JG890&gt;=52,INDEX($GV:$GV,$JF890+52),"")</f>
      </c>
      <c r="IX890">
        <f>IF($JG890&gt;=53,INDEX($GV:$GV,$JF890+53),"")</f>
      </c>
      <c r="IY890">
        <f>IF($JG890&gt;=54,INDEX($GV:$GV,$JF890+54),"")</f>
      </c>
      <c r="IZ890">
        <f>IF($JG890&gt;=55,INDEX($GV:$GV,$JF890+55),"")</f>
      </c>
      <c r="JA890">
        <f>IF($JG890&gt;=56,INDEX($GV:$GV,$JF890+56),"")</f>
      </c>
      <c r="JB890">
        <f>IF($JG890&gt;=57,INDEX($GV:$GV,$JF890+57),"")</f>
      </c>
      <c r="JC890">
        <f>IF($JG890&gt;=58,INDEX($GV:$GV,$JF890+58),"")</f>
      </c>
      <c r="JD890">
        <f>IF($JG890&gt;=59,INDEX($GV:$GV,$JF890+59),"")</f>
      </c>
      <c r="JE890">
        <f>IF($JG890&gt;=60,INDEX($GV:$GV,$JF890+60),"")</f>
      </c>
      <c r="JF890">
        <f>IFERROR(MATCH($GU890,$GV$2:$GV$322,0)+1,0)</f>
      </c>
      <c r="JG890">
        <f>IFERROR(INDEX($GW$2:$GW$322,MATCH($GU890,$GV$2:$GV$322,0)),0)</f>
      </c>
      <c r="JH890" t="s">
        <v>44</v>
      </c>
      <c r="JI890" t="s">
        <v>44</v>
      </c>
    </row>
    <row r="891" spans="1:269" x14ac:dyDescent="0.25">
      <c r="R891">
        <f>IF(OR($U891="",$Q891=""),"",IFERROR($U891/$Q891,0))</f>
      </c>
      <c r="S891">
        <f>IF($U891="","",
SUM($T891,$V891,$AA891,$W891,$Y891)*
(1-IF($AB891="",0,VALUE($AB891)/100)))</f>
      </c>
      <c r="T891">
        <f>IF($U891="","",$U891)</f>
      </c>
      <c r="V891">
        <f>IF($U891="","",
IF($O891="","",
IF(ISNUMBER(SEARCH("exempt",LOWER($O891))),0,
$U891*(VALUE(SUBSTITUTE($O891,"%",""))/100))))</f>
      </c>
      <c r="AC891">
        <f>IFERROR(IF(FIND(" - ",$K891)&gt;0,MID($K891,FIND(" - ",$K891)+3,LEN($K891)),""),"")</f>
      </c>
      <c r="AL891" t="s">
        <v>1957</v>
      </c>
      <c r="AT891">
        <f>IFERROR(LEFT($K891,FIND(" - ",$K891)-1),$K891)</f>
      </c>
      <c r="AW891">
        <f>IF($CL891&gt;=1,INDEX($AU:$AU,$CK891+1),"")</f>
      </c>
      <c r="AX891">
        <f>IF($CL891&gt;=2,INDEX($AU:$AU,$CK891+2),"")</f>
      </c>
      <c r="AY891">
        <f>IF($CL891&gt;=3,INDEX($AU:$AU,$CK891+3),"")</f>
      </c>
      <c r="AZ891">
        <f>IF($CL891&gt;=4,INDEX($AU:$AU,$CK891+4),"")</f>
      </c>
      <c r="BA891">
        <f>IF($CL891&gt;=5,INDEX($AU:$AU,$CK891+5),"")</f>
      </c>
      <c r="BB891">
        <f>IF($CL891&gt;=6,INDEX($AU:$AU,$CK891+6),"")</f>
      </c>
      <c r="BC891">
        <f>IF($CL891&gt;=7,INDEX($AU:$AU,$CK891+7),"")</f>
      </c>
      <c r="BD891">
        <f>IF($CL891&gt;=8,INDEX($AU:$AU,$CK891+8),"")</f>
      </c>
      <c r="BE891">
        <f>IF($CL891&gt;=9,INDEX($AU:$AU,$CK891+9),"")</f>
      </c>
      <c r="BF891">
        <f>IF($CL891&gt;=10,INDEX($AU:$AU,$CK891+10),"")</f>
      </c>
      <c r="BG891">
        <f>IF($CL891&gt;=11,INDEX($AU:$AU,$CK891+11),"")</f>
      </c>
      <c r="BH891">
        <f>IF($CL891&gt;=12,INDEX($AU:$AU,$CK891+12),"")</f>
      </c>
      <c r="BI891">
        <f>IF($CL891&gt;=13,INDEX($AU:$AU,$CK891+13),"")</f>
      </c>
      <c r="BJ891">
        <f>IF($CL891&gt;=14,INDEX($AU:$AU,$CK891+14),"")</f>
      </c>
      <c r="BK891">
        <f>IF($CL891&gt;=15,INDEX($AU:$AU,$CK891+15),"")</f>
      </c>
      <c r="BL891">
        <f>IF($CL891&gt;=16,INDEX($AU:$AU,$CK891+16),"")</f>
      </c>
      <c r="BM891">
        <f>IF($CL891&gt;=17,INDEX($AU:$AU,$CK891+17),"")</f>
      </c>
      <c r="BN891">
        <f>IF($CL891&gt;=18,INDEX($AU:$AU,$CK891+18),"")</f>
      </c>
      <c r="BO891">
        <f>IF($CL891&gt;=19,INDEX($AU:$AU,$CK891+19),"")</f>
      </c>
      <c r="BP891">
        <f>IF($CL891&gt;=20,INDEX($AU:$AU,$CK891+20),"")</f>
      </c>
      <c r="BQ891">
        <f>IF($CL891&gt;=21,INDEX($AU:$AU,$CK891+21),"")</f>
      </c>
      <c r="BR891">
        <f>IF($CL891&gt;=22,INDEX($AU:$AU,$CK891+22),"")</f>
      </c>
      <c r="BS891">
        <f>IF($CL891&gt;=23,INDEX($AU:$AU,$CK891+23),"")</f>
      </c>
      <c r="BT891">
        <f>IF($CL891&gt;=24,INDEX($AU:$AU,$CK891+24),"")</f>
      </c>
      <c r="BU891">
        <f>IF($CL891&gt;=25,INDEX($AU:$AU,$CK891+25),"")</f>
      </c>
      <c r="BV891">
        <f>IF($CL891&gt;=26,INDEX($AU:$AU,$CK891+26),"")</f>
      </c>
      <c r="BW891">
        <f>IF($CL891&gt;=27,INDEX($AU:$AU,$CK891+27),"")</f>
      </c>
      <c r="BX891">
        <f>IF($CL891&gt;=28,INDEX($AU:$AU,$CK891+28),"")</f>
      </c>
      <c r="BY891">
        <f>IF($CL891&gt;=29,INDEX($AU:$AU,$CK891+29),"")</f>
      </c>
      <c r="BZ891">
        <f>IF($CL891&gt;=30,INDEX($AU:$AU,$CK891+30),"")</f>
      </c>
      <c r="CA891">
        <f>IF($CL891&gt;=31,INDEX($AU:$AU,$CK891+31),"")</f>
      </c>
      <c r="CB891">
        <f>IF($CL891&gt;=32,INDEX($AU:$AU,$CK891+32),"")</f>
      </c>
      <c r="CC891">
        <f>IF($CL891&gt;=33,INDEX($AU:$AU,$CK891+33),"")</f>
      </c>
      <c r="CD891">
        <f>IF($CL891&gt;=34,INDEX($AU:$AU,$CK891+34),"")</f>
      </c>
      <c r="CE891">
        <f>IF($CL891&gt;=35,INDEX($AU:$AU,$CK891+35),"")</f>
      </c>
      <c r="CF891">
        <f>IF($CL891&gt;=36,INDEX($AU:$AU,$CK891+36),"")</f>
      </c>
      <c r="CG891">
        <f>IF($CL891&gt;=37,INDEX($AU:$AU,$CK891+37),"")</f>
      </c>
      <c r="CH891">
        <f>IF($CL891&gt;=38,INDEX($AU:$AU,$CK891+38),"")</f>
      </c>
      <c r="CI891">
        <f>IF($CL891&gt;=39,INDEX($AU:$AU,$CK891+39),"")</f>
      </c>
      <c r="CJ891">
        <f>IF($CL891&gt;=40,INDEX($AU:$AU,$CK891+40),"")</f>
      </c>
      <c r="CK891">
        <f>IFERROR(MATCH($AT891,$AU$2:$AU$133,0)+1,0)</f>
      </c>
      <c r="CL891">
        <f>IFERROR(INDEX($AV$2:$AV$133,MATCH($AT891,$AU$2:$AU$133,0)),0)</f>
      </c>
      <c r="CM891">
        <f>IFERROR(LEFT($L891,FIND(" - ",$L891)-1),$L891)</f>
      </c>
      <c r="CN891" t="s">
        <v>149</v>
      </c>
      <c r="CP891">
        <f>IF($DK891&gt;=1,INDEX($CN:$CN,$DJ891+1),"")</f>
      </c>
      <c r="CQ891">
        <f>IF($DK891&gt;=2,INDEX($CN:$CN,$DJ891+2),"")</f>
      </c>
      <c r="CR891">
        <f>IF($DK891&gt;=3,INDEX($CN:$CN,$DJ891+3),"")</f>
      </c>
      <c r="CS891">
        <f>IF($DK891&gt;=4,INDEX($CN:$CN,$DJ891+4),"")</f>
      </c>
      <c r="CT891">
        <f>IF($DK891&gt;=5,INDEX($CN:$CN,$DJ891+5),"")</f>
      </c>
      <c r="CU891">
        <f>IF($DK891&gt;=6,INDEX($CN:$CN,$DJ891+6),"")</f>
      </c>
      <c r="CV891">
        <f>IF($DK891&gt;=7,INDEX($CN:$CN,$DJ891+7),"")</f>
      </c>
      <c r="CW891">
        <f>IF($DK891&gt;=8,INDEX($CN:$CN,$DJ891+8),"")</f>
      </c>
      <c r="CX891">
        <f>IF($DK891&gt;=9,INDEX($CN:$CN,$DJ891+9),"")</f>
      </c>
      <c r="CY891">
        <f>IF($DK891&gt;=10,INDEX($CN:$CN,$DJ891+10),"")</f>
      </c>
      <c r="CZ891">
        <f>IF($DK891&gt;=11,INDEX($CN:$CN,$DJ891+11),"")</f>
      </c>
      <c r="DA891">
        <f>IF($DK891&gt;=12,INDEX($CN:$CN,$DJ891+12),"")</f>
      </c>
      <c r="DB891">
        <f>IF($DK891&gt;=13,INDEX($CN:$CN,$DJ891+13),"")</f>
      </c>
      <c r="DC891">
        <f>IF($DK891&gt;=14,INDEX($CN:$CN,$DJ891+14),"")</f>
      </c>
      <c r="DD891">
        <f>IF($DK891&gt;=15,INDEX($CN:$CN,$DJ891+15),"")</f>
      </c>
      <c r="DE891">
        <f>IF($DK891&gt;=16,INDEX($CN:$CN,$DJ891+16),"")</f>
      </c>
      <c r="DF891">
        <f>IF($DK891&gt;=17,INDEX($CN:$CN,$DJ891+17),"")</f>
      </c>
      <c r="DG891">
        <f>IF($DK891&gt;=18,INDEX($CN:$CN,$DJ891+18),"")</f>
      </c>
      <c r="DH891">
        <f>IF($DK891&gt;=19,INDEX($CN:$CN,$DJ891+19),"")</f>
      </c>
      <c r="DI891">
        <f>IF($DK891&gt;=20,INDEX($CN:$CN,$DJ891+20),"")</f>
      </c>
      <c r="DJ891">
        <f>IFERROR(MATCH($CM891,$CN$2:$CN$1089,0)+1,0)</f>
      </c>
      <c r="DK891">
        <f>IFERROR(INDEX($CO$2:$CO$1089,MATCH($CM891,$CN$2:$CN$1089,0)),0)</f>
      </c>
      <c r="DL891">
        <f>IFERROR(INDEX($AS:$AS,MATCH($O891,$AR:$AR,0))&amp;"","")</f>
      </c>
      <c r="DP891">
        <f>IF($GS891&gt;=1,INDEX($DM:$DM,$GR891+1),"")</f>
      </c>
      <c r="DQ891">
        <f>IF($GS891&gt;=2,INDEX($DM:$DM,$GR891+2),"")</f>
      </c>
      <c r="DR891">
        <f>IF($GS891&gt;=3,INDEX($DM:$DM,$GR891+3),"")</f>
      </c>
      <c r="DS891">
        <f>IF($GS891&gt;=4,INDEX($DM:$DM,$GR891+4),"")</f>
      </c>
      <c r="DT891">
        <f>IF($GS891&gt;=5,INDEX($DM:$DM,$GR891+5),"")</f>
      </c>
      <c r="DU891">
        <f>IF($GS891&gt;=6,INDEX($DM:$DM,$GR891+6),"")</f>
      </c>
      <c r="DV891">
        <f>IF($GS891&gt;=7,INDEX($DM:$DM,$GR891+7),"")</f>
      </c>
      <c r="DW891">
        <f>IF($GS891&gt;=8,INDEX($DM:$DM,$GR891+8),"")</f>
      </c>
      <c r="DX891">
        <f>IF($GS891&gt;=9,INDEX($DM:$DM,$GR891+9),"")</f>
      </c>
      <c r="DY891">
        <f>IF($GS891&gt;=10,INDEX($DM:$DM,$GR891+10),"")</f>
      </c>
      <c r="DZ891">
        <f>IF($GS891&gt;=11,INDEX($DM:$DM,$GR891+11),"")</f>
      </c>
      <c r="EA891">
        <f>IF($GS891&gt;=12,INDEX($DM:$DM,$GR891+12),"")</f>
      </c>
      <c r="EB891">
        <f>IF($GS891&gt;=13,INDEX($DM:$DM,$GR891+13),"")</f>
      </c>
      <c r="EC891">
        <f>IF($GS891&gt;=14,INDEX($DM:$DM,$GR891+14),"")</f>
      </c>
      <c r="ED891">
        <f>IF($GS891&gt;=15,INDEX($DM:$DM,$GR891+15),"")</f>
      </c>
      <c r="EE891">
        <f>IF($GS891&gt;=16,INDEX($DM:$DM,$GR891+16),"")</f>
      </c>
      <c r="EF891">
        <f>IF($GS891&gt;=17,INDEX($DM:$DM,$GR891+17),"")</f>
      </c>
      <c r="EG891">
        <f>IF($GS891&gt;=18,INDEX($DM:$DM,$GR891+18),"")</f>
      </c>
      <c r="EH891">
        <f>IF($GS891&gt;=19,INDEX($DM:$DM,$GR891+19),"")</f>
      </c>
      <c r="EI891">
        <f>IF($GS891&gt;=20,INDEX($DM:$DM,$GR891+20),"")</f>
      </c>
      <c r="EJ891">
        <f>IF($GS891&gt;=21,INDEX($DM:$DM,$GR891+21),"")</f>
      </c>
      <c r="EK891">
        <f>IF($GS891&gt;=22,INDEX($DM:$DM,$GR891+22),"")</f>
      </c>
      <c r="EL891">
        <f>IF($GS891&gt;=23,INDEX($DM:$DM,$GR891+23),"")</f>
      </c>
      <c r="EM891">
        <f>IF($GS891&gt;=24,INDEX($DM:$DM,$GR891+24),"")</f>
      </c>
      <c r="EN891">
        <f>IF($GS891&gt;=25,INDEX($DM:$DM,$GR891+25),"")</f>
      </c>
      <c r="EO891">
        <f>IF($GS891&gt;=26,INDEX($DM:$DM,$GR891+26),"")</f>
      </c>
      <c r="EP891">
        <f>IF($GS891&gt;=27,INDEX($DM:$DM,$GR891+27),"")</f>
      </c>
      <c r="EQ891">
        <f>IF($GS891&gt;=28,INDEX($DM:$DM,$GR891+28),"")</f>
      </c>
      <c r="ER891">
        <f>IF($GS891&gt;=29,INDEX($DM:$DM,$GR891+29),"")</f>
      </c>
      <c r="ES891">
        <f>IF($GS891&gt;=30,INDEX($DM:$DM,$GR891+30),"")</f>
      </c>
      <c r="ET891">
        <f>IF($GS891&gt;=31,INDEX($DM:$DM,$GR891+31),"")</f>
      </c>
      <c r="EU891">
        <f>IF($GS891&gt;=32,INDEX($DM:$DM,$GR891+32),"")</f>
      </c>
      <c r="EV891">
        <f>IF($GS891&gt;=33,INDEX($DM:$DM,$GR891+33),"")</f>
      </c>
      <c r="EW891">
        <f>IF($GS891&gt;=34,INDEX($DM:$DM,$GR891+34),"")</f>
      </c>
      <c r="EX891">
        <f>IF($GS891&gt;=35,INDEX($DM:$DM,$GR891+35),"")</f>
      </c>
      <c r="EY891">
        <f>IF($GS891&gt;=36,INDEX($DM:$DM,$GR891+36),"")</f>
      </c>
      <c r="EZ891">
        <f>IF($GS891&gt;=37,INDEX($DM:$DM,$GR891+37),"")</f>
      </c>
      <c r="FA891">
        <f>IF($GS891&gt;=38,INDEX($DM:$DM,$GR891+38),"")</f>
      </c>
      <c r="FB891">
        <f>IF($GS891&gt;=39,INDEX($DM:$DM,$GR891+39),"")</f>
      </c>
      <c r="FC891">
        <f>IF($GS891&gt;=40,INDEX($DM:$DM,$GR891+40),"")</f>
      </c>
      <c r="FD891">
        <f>IF($GS891&gt;=1,INDEX($DN:$DN,$GR891+1),"")</f>
      </c>
      <c r="FE891">
        <f>IF($GS891&gt;=2,INDEX($DN:$DN,$GR891+2),"")</f>
      </c>
      <c r="FF891">
        <f>IF($GS891&gt;=3,INDEX($DN:$DN,$GR891+3),"")</f>
      </c>
      <c r="FG891">
        <f>IF($GS891&gt;=4,INDEX($DN:$DN,$GR891+4),"")</f>
      </c>
      <c r="FH891">
        <f>IF($GS891&gt;=5,INDEX($DN:$DN,$GR891+5),"")</f>
      </c>
      <c r="FI891">
        <f>IF($GS891&gt;=6,INDEX($DN:$DN,$GR891+6),"")</f>
      </c>
      <c r="FJ891">
        <f>IF($GS891&gt;=7,INDEX($DN:$DN,$GR891+7),"")</f>
      </c>
      <c r="FK891">
        <f>IF($GS891&gt;=8,INDEX($DN:$DN,$GR891+8),"")</f>
      </c>
      <c r="FL891">
        <f>IF($GS891&gt;=9,INDEX($DN:$DN,$GR891+9),"")</f>
      </c>
      <c r="FM891">
        <f>IF($GS891&gt;=10,INDEX($DN:$DN,$GR891+10),"")</f>
      </c>
      <c r="FN891">
        <f>IF($GS891&gt;=11,INDEX($DN:$DN,$GR891+11),"")</f>
      </c>
      <c r="FO891">
        <f>IF($GS891&gt;=12,INDEX($DN:$DN,$GR891+12),"")</f>
      </c>
      <c r="FP891">
        <f>IF($GS891&gt;=13,INDEX($DN:$DN,$GR891+13),"")</f>
      </c>
      <c r="FQ891">
        <f>IF($GS891&gt;=14,INDEX($DN:$DN,$GR891+14),"")</f>
      </c>
      <c r="FR891">
        <f>IF($GS891&gt;=15,INDEX($DN:$DN,$GR891+15),"")</f>
      </c>
      <c r="FS891">
        <f>IF($GS891&gt;=16,INDEX($DN:$DN,$GR891+16),"")</f>
      </c>
      <c r="FT891">
        <f>IF($GS891&gt;=17,INDEX($DN:$DN,$GR891+17),"")</f>
      </c>
      <c r="FU891">
        <f>IF($GS891&gt;=18,INDEX($DN:$DN,$GR891+18),"")</f>
      </c>
      <c r="FV891">
        <f>IF($GS891&gt;=19,INDEX($DN:$DN,$GR891+19),"")</f>
      </c>
      <c r="FW891">
        <f>IF($GS891&gt;=20,INDEX($DN:$DN,$GR891+20),"")</f>
      </c>
      <c r="FX891">
        <f>IF($GS891&gt;=21,INDEX($DN:$DN,$GR891+21),"")</f>
      </c>
      <c r="FY891">
        <f>IF($GS891&gt;=22,INDEX($DN:$DN,$GR891+22),"")</f>
      </c>
      <c r="FZ891">
        <f>IF($GS891&gt;=23,INDEX($DN:$DN,$GR891+23),"")</f>
      </c>
      <c r="GA891">
        <f>IF($GS891&gt;=24,INDEX($DN:$DN,$GR891+24),"")</f>
      </c>
      <c r="GB891">
        <f>IF($GS891&gt;=25,INDEX($DN:$DN,$GR891+25),"")</f>
      </c>
      <c r="GC891">
        <f>IF($GS891&gt;=26,INDEX($DN:$DN,$GR891+26),"")</f>
      </c>
      <c r="GD891">
        <f>IF($GS891&gt;=27,INDEX($DN:$DN,$GR891+27),"")</f>
      </c>
      <c r="GE891">
        <f>IF($GS891&gt;=28,INDEX($DN:$DN,$GR891+28),"")</f>
      </c>
      <c r="GF891">
        <f>IF($GS891&gt;=29,INDEX($DN:$DN,$GR891+29),"")</f>
      </c>
      <c r="GG891">
        <f>IF($GS891&gt;=30,INDEX($DN:$DN,$GR891+30),"")</f>
      </c>
      <c r="GH891">
        <f>IF($GS891&gt;=31,INDEX($DN:$DN,$GR891+31),"")</f>
      </c>
      <c r="GI891">
        <f>IF($GS891&gt;=32,INDEX($DN:$DN,$GR891+32),"")</f>
      </c>
      <c r="GJ891">
        <f>IF($GS891&gt;=33,INDEX($DN:$DN,$GR891+33),"")</f>
      </c>
      <c r="GK891">
        <f>IF($GS891&gt;=34,INDEX($DN:$DN,$GR891+34),"")</f>
      </c>
      <c r="GL891">
        <f>IF($GS891&gt;=35,INDEX($DN:$DN,$GR891+35),"")</f>
      </c>
      <c r="GM891">
        <f>IF($GS891&gt;=36,INDEX($DN:$DN,$GR891+36),"")</f>
      </c>
      <c r="GN891">
        <f>IF($GS891&gt;=37,INDEX($DN:$DN,$GR891+37),"")</f>
      </c>
      <c r="GO891">
        <f>IF($GS891&gt;=38,INDEX($DN:$DN,$GR891+38),"")</f>
      </c>
      <c r="GP891">
        <f>IF($GS891&gt;=39,INDEX($DN:$DN,$GR891+39),"")</f>
      </c>
      <c r="GQ891">
        <f>IF($GS891&gt;=40,INDEX($DN:$DN,$GR891+40),"")</f>
      </c>
      <c r="GR891">
        <f>IFERROR(MATCH($DL891,$DM$2:$DM$148,0)+1,0)</f>
      </c>
      <c r="GS891">
        <f>IFERROR(INDEX($DO$2:$DO$148,MATCH($DL891,$DM$2:$DM$148,0)),0)</f>
      </c>
      <c r="GT891">
        <f>IFERROR(MATCH($Z891,$DP$891:$FC$891,0),0)</f>
      </c>
      <c r="GU891">
        <f>IF($GT891&gt;0,INDEX($FD$891:$GQ$891,$GT891),"")</f>
      </c>
      <c r="GX891">
        <f>IF($JG891&gt;=1,INDEX($GV:$GV,$JF891+1),"")</f>
      </c>
      <c r="GY891">
        <f>IF($JG891&gt;=2,INDEX($GV:$GV,$JF891+2),"")</f>
      </c>
      <c r="GZ891">
        <f>IF($JG891&gt;=3,INDEX($GV:$GV,$JF891+3),"")</f>
      </c>
      <c r="HA891">
        <f>IF($JG891&gt;=4,INDEX($GV:$GV,$JF891+4),"")</f>
      </c>
      <c r="HB891">
        <f>IF($JG891&gt;=5,INDEX($GV:$GV,$JF891+5),"")</f>
      </c>
      <c r="HC891">
        <f>IF($JG891&gt;=6,INDEX($GV:$GV,$JF891+6),"")</f>
      </c>
      <c r="HD891">
        <f>IF($JG891&gt;=7,INDEX($GV:$GV,$JF891+7),"")</f>
      </c>
      <c r="HE891">
        <f>IF($JG891&gt;=8,INDEX($GV:$GV,$JF891+8),"")</f>
      </c>
      <c r="HF891">
        <f>IF($JG891&gt;=9,INDEX($GV:$GV,$JF891+9),"")</f>
      </c>
      <c r="HG891">
        <f>IF($JG891&gt;=10,INDEX($GV:$GV,$JF891+10),"")</f>
      </c>
      <c r="HH891">
        <f>IF($JG891&gt;=11,INDEX($GV:$GV,$JF891+11),"")</f>
      </c>
      <c r="HI891">
        <f>IF($JG891&gt;=12,INDEX($GV:$GV,$JF891+12),"")</f>
      </c>
      <c r="HJ891">
        <f>IF($JG891&gt;=13,INDEX($GV:$GV,$JF891+13),"")</f>
      </c>
      <c r="HK891">
        <f>IF($JG891&gt;=14,INDEX($GV:$GV,$JF891+14),"")</f>
      </c>
      <c r="HL891">
        <f>IF($JG891&gt;=15,INDEX($GV:$GV,$JF891+15),"")</f>
      </c>
      <c r="HM891">
        <f>IF($JG891&gt;=16,INDEX($GV:$GV,$JF891+16),"")</f>
      </c>
      <c r="HN891">
        <f>IF($JG891&gt;=17,INDEX($GV:$GV,$JF891+17),"")</f>
      </c>
      <c r="HO891">
        <f>IF($JG891&gt;=18,INDEX($GV:$GV,$JF891+18),"")</f>
      </c>
      <c r="HP891">
        <f>IF($JG891&gt;=19,INDEX($GV:$GV,$JF891+19),"")</f>
      </c>
      <c r="HQ891">
        <f>IF($JG891&gt;=20,INDEX($GV:$GV,$JF891+20),"")</f>
      </c>
      <c r="HR891">
        <f>IF($JG891&gt;=21,INDEX($GV:$GV,$JF891+21),"")</f>
      </c>
      <c r="HS891">
        <f>IF($JG891&gt;=22,INDEX($GV:$GV,$JF891+22),"")</f>
      </c>
      <c r="HT891">
        <f>IF($JG891&gt;=23,INDEX($GV:$GV,$JF891+23),"")</f>
      </c>
      <c r="HU891">
        <f>IF($JG891&gt;=24,INDEX($GV:$GV,$JF891+24),"")</f>
      </c>
      <c r="HV891">
        <f>IF($JG891&gt;=25,INDEX($GV:$GV,$JF891+25),"")</f>
      </c>
      <c r="HW891">
        <f>IF($JG891&gt;=26,INDEX($GV:$GV,$JF891+26),"")</f>
      </c>
      <c r="HX891">
        <f>IF($JG891&gt;=27,INDEX($GV:$GV,$JF891+27),"")</f>
      </c>
      <c r="HY891">
        <f>IF($JG891&gt;=28,INDEX($GV:$GV,$JF891+28),"")</f>
      </c>
      <c r="HZ891">
        <f>IF($JG891&gt;=29,INDEX($GV:$GV,$JF891+29),"")</f>
      </c>
      <c r="IA891">
        <f>IF($JG891&gt;=30,INDEX($GV:$GV,$JF891+30),"")</f>
      </c>
      <c r="IB891">
        <f>IF($JG891&gt;=31,INDEX($GV:$GV,$JF891+31),"")</f>
      </c>
      <c r="IC891">
        <f>IF($JG891&gt;=32,INDEX($GV:$GV,$JF891+32),"")</f>
      </c>
      <c r="ID891">
        <f>IF($JG891&gt;=33,INDEX($GV:$GV,$JF891+33),"")</f>
      </c>
      <c r="IE891">
        <f>IF($JG891&gt;=34,INDEX($GV:$GV,$JF891+34),"")</f>
      </c>
      <c r="IF891">
        <f>IF($JG891&gt;=35,INDEX($GV:$GV,$JF891+35),"")</f>
      </c>
      <c r="IG891">
        <f>IF($JG891&gt;=36,INDEX($GV:$GV,$JF891+36),"")</f>
      </c>
      <c r="IH891">
        <f>IF($JG891&gt;=37,INDEX($GV:$GV,$JF891+37),"")</f>
      </c>
      <c r="II891">
        <f>IF($JG891&gt;=38,INDEX($GV:$GV,$JF891+38),"")</f>
      </c>
      <c r="IJ891">
        <f>IF($JG891&gt;=39,INDEX($GV:$GV,$JF891+39),"")</f>
      </c>
      <c r="IK891">
        <f>IF($JG891&gt;=40,INDEX($GV:$GV,$JF891+40),"")</f>
      </c>
      <c r="IL891">
        <f>IF($JG891&gt;=41,INDEX($GV:$GV,$JF891+41),"")</f>
      </c>
      <c r="IM891">
        <f>IF($JG891&gt;=42,INDEX($GV:$GV,$JF891+42),"")</f>
      </c>
      <c r="IN891">
        <f>IF($JG891&gt;=43,INDEX($GV:$GV,$JF891+43),"")</f>
      </c>
      <c r="IO891">
        <f>IF($JG891&gt;=44,INDEX($GV:$GV,$JF891+44),"")</f>
      </c>
      <c r="IP891">
        <f>IF($JG891&gt;=45,INDEX($GV:$GV,$JF891+45),"")</f>
      </c>
      <c r="IQ891">
        <f>IF($JG891&gt;=46,INDEX($GV:$GV,$JF891+46),"")</f>
      </c>
      <c r="IR891">
        <f>IF($JG891&gt;=47,INDEX($GV:$GV,$JF891+47),"")</f>
      </c>
      <c r="IS891">
        <f>IF($JG891&gt;=48,INDEX($GV:$GV,$JF891+48),"")</f>
      </c>
      <c r="IT891">
        <f>IF($JG891&gt;=49,INDEX($GV:$GV,$JF891+49),"")</f>
      </c>
      <c r="IU891">
        <f>IF($JG891&gt;=50,INDEX($GV:$GV,$JF891+50),"")</f>
      </c>
      <c r="IV891">
        <f>IF($JG891&gt;=51,INDEX($GV:$GV,$JF891+51),"")</f>
      </c>
      <c r="IW891">
        <f>IF($JG891&gt;=52,INDEX($GV:$GV,$JF891+52),"")</f>
      </c>
      <c r="IX891">
        <f>IF($JG891&gt;=53,INDEX($GV:$GV,$JF891+53),"")</f>
      </c>
      <c r="IY891">
        <f>IF($JG891&gt;=54,INDEX($GV:$GV,$JF891+54),"")</f>
      </c>
      <c r="IZ891">
        <f>IF($JG891&gt;=55,INDEX($GV:$GV,$JF891+55),"")</f>
      </c>
      <c r="JA891">
        <f>IF($JG891&gt;=56,INDEX($GV:$GV,$JF891+56),"")</f>
      </c>
      <c r="JB891">
        <f>IF($JG891&gt;=57,INDEX($GV:$GV,$JF891+57),"")</f>
      </c>
      <c r="JC891">
        <f>IF($JG891&gt;=58,INDEX($GV:$GV,$JF891+58),"")</f>
      </c>
      <c r="JD891">
        <f>IF($JG891&gt;=59,INDEX($GV:$GV,$JF891+59),"")</f>
      </c>
      <c r="JE891">
        <f>IF($JG891&gt;=60,INDEX($GV:$GV,$JF891+60),"")</f>
      </c>
      <c r="JF891">
        <f>IFERROR(MATCH($GU891,$GV$2:$GV$322,0)+1,0)</f>
      </c>
      <c r="JG891">
        <f>IFERROR(INDEX($GW$2:$GW$322,MATCH($GU891,$GV$2:$GV$322,0)),0)</f>
      </c>
      <c r="JH891" t="s">
        <v>44</v>
      </c>
      <c r="JI891" t="s">
        <v>44</v>
      </c>
    </row>
    <row r="892" spans="1:269" x14ac:dyDescent="0.25">
      <c r="R892">
        <f>IF(OR($U892="",$Q892=""),"",IFERROR($U892/$Q892,0))</f>
      </c>
      <c r="S892">
        <f>IF($U892="","",
SUM($T892,$V892,$AA892,$W892,$Y892)*
(1-IF($AB892="",0,VALUE($AB892)/100)))</f>
      </c>
      <c r="T892">
        <f>IF($U892="","",$U892)</f>
      </c>
      <c r="V892">
        <f>IF($U892="","",
IF($O892="","",
IF(ISNUMBER(SEARCH("exempt",LOWER($O892))),0,
$U892*(VALUE(SUBSTITUTE($O892,"%",""))/100))))</f>
      </c>
      <c r="AC892">
        <f>IFERROR(IF(FIND(" - ",$K892)&gt;0,MID($K892,FIND(" - ",$K892)+3,LEN($K892)),""),"")</f>
      </c>
      <c r="AL892" t="s">
        <v>1958</v>
      </c>
      <c r="AT892">
        <f>IFERROR(LEFT($K892,FIND(" - ",$K892)-1),$K892)</f>
      </c>
      <c r="AW892">
        <f>IF($CL892&gt;=1,INDEX($AU:$AU,$CK892+1),"")</f>
      </c>
      <c r="AX892">
        <f>IF($CL892&gt;=2,INDEX($AU:$AU,$CK892+2),"")</f>
      </c>
      <c r="AY892">
        <f>IF($CL892&gt;=3,INDEX($AU:$AU,$CK892+3),"")</f>
      </c>
      <c r="AZ892">
        <f>IF($CL892&gt;=4,INDEX($AU:$AU,$CK892+4),"")</f>
      </c>
      <c r="BA892">
        <f>IF($CL892&gt;=5,INDEX($AU:$AU,$CK892+5),"")</f>
      </c>
      <c r="BB892">
        <f>IF($CL892&gt;=6,INDEX($AU:$AU,$CK892+6),"")</f>
      </c>
      <c r="BC892">
        <f>IF($CL892&gt;=7,INDEX($AU:$AU,$CK892+7),"")</f>
      </c>
      <c r="BD892">
        <f>IF($CL892&gt;=8,INDEX($AU:$AU,$CK892+8),"")</f>
      </c>
      <c r="BE892">
        <f>IF($CL892&gt;=9,INDEX($AU:$AU,$CK892+9),"")</f>
      </c>
      <c r="BF892">
        <f>IF($CL892&gt;=10,INDEX($AU:$AU,$CK892+10),"")</f>
      </c>
      <c r="BG892">
        <f>IF($CL892&gt;=11,INDEX($AU:$AU,$CK892+11),"")</f>
      </c>
      <c r="BH892">
        <f>IF($CL892&gt;=12,INDEX($AU:$AU,$CK892+12),"")</f>
      </c>
      <c r="BI892">
        <f>IF($CL892&gt;=13,INDEX($AU:$AU,$CK892+13),"")</f>
      </c>
      <c r="BJ892">
        <f>IF($CL892&gt;=14,INDEX($AU:$AU,$CK892+14),"")</f>
      </c>
      <c r="BK892">
        <f>IF($CL892&gt;=15,INDEX($AU:$AU,$CK892+15),"")</f>
      </c>
      <c r="BL892">
        <f>IF($CL892&gt;=16,INDEX($AU:$AU,$CK892+16),"")</f>
      </c>
      <c r="BM892">
        <f>IF($CL892&gt;=17,INDEX($AU:$AU,$CK892+17),"")</f>
      </c>
      <c r="BN892">
        <f>IF($CL892&gt;=18,INDEX($AU:$AU,$CK892+18),"")</f>
      </c>
      <c r="BO892">
        <f>IF($CL892&gt;=19,INDEX($AU:$AU,$CK892+19),"")</f>
      </c>
      <c r="BP892">
        <f>IF($CL892&gt;=20,INDEX($AU:$AU,$CK892+20),"")</f>
      </c>
      <c r="BQ892">
        <f>IF($CL892&gt;=21,INDEX($AU:$AU,$CK892+21),"")</f>
      </c>
      <c r="BR892">
        <f>IF($CL892&gt;=22,INDEX($AU:$AU,$CK892+22),"")</f>
      </c>
      <c r="BS892">
        <f>IF($CL892&gt;=23,INDEX($AU:$AU,$CK892+23),"")</f>
      </c>
      <c r="BT892">
        <f>IF($CL892&gt;=24,INDEX($AU:$AU,$CK892+24),"")</f>
      </c>
      <c r="BU892">
        <f>IF($CL892&gt;=25,INDEX($AU:$AU,$CK892+25),"")</f>
      </c>
      <c r="BV892">
        <f>IF($CL892&gt;=26,INDEX($AU:$AU,$CK892+26),"")</f>
      </c>
      <c r="BW892">
        <f>IF($CL892&gt;=27,INDEX($AU:$AU,$CK892+27),"")</f>
      </c>
      <c r="BX892">
        <f>IF($CL892&gt;=28,INDEX($AU:$AU,$CK892+28),"")</f>
      </c>
      <c r="BY892">
        <f>IF($CL892&gt;=29,INDEX($AU:$AU,$CK892+29),"")</f>
      </c>
      <c r="BZ892">
        <f>IF($CL892&gt;=30,INDEX($AU:$AU,$CK892+30),"")</f>
      </c>
      <c r="CA892">
        <f>IF($CL892&gt;=31,INDEX($AU:$AU,$CK892+31),"")</f>
      </c>
      <c r="CB892">
        <f>IF($CL892&gt;=32,INDEX($AU:$AU,$CK892+32),"")</f>
      </c>
      <c r="CC892">
        <f>IF($CL892&gt;=33,INDEX($AU:$AU,$CK892+33),"")</f>
      </c>
      <c r="CD892">
        <f>IF($CL892&gt;=34,INDEX($AU:$AU,$CK892+34),"")</f>
      </c>
      <c r="CE892">
        <f>IF($CL892&gt;=35,INDEX($AU:$AU,$CK892+35),"")</f>
      </c>
      <c r="CF892">
        <f>IF($CL892&gt;=36,INDEX($AU:$AU,$CK892+36),"")</f>
      </c>
      <c r="CG892">
        <f>IF($CL892&gt;=37,INDEX($AU:$AU,$CK892+37),"")</f>
      </c>
      <c r="CH892">
        <f>IF($CL892&gt;=38,INDEX($AU:$AU,$CK892+38),"")</f>
      </c>
      <c r="CI892">
        <f>IF($CL892&gt;=39,INDEX($AU:$AU,$CK892+39),"")</f>
      </c>
      <c r="CJ892">
        <f>IF($CL892&gt;=40,INDEX($AU:$AU,$CK892+40),"")</f>
      </c>
      <c r="CK892">
        <f>IFERROR(MATCH($AT892,$AU$2:$AU$133,0)+1,0)</f>
      </c>
      <c r="CL892">
        <f>IFERROR(INDEX($AV$2:$AV$133,MATCH($AT892,$AU$2:$AU$133,0)),0)</f>
      </c>
      <c r="CM892">
        <f>IFERROR(LEFT($L892,FIND(" - ",$L892)-1),$L892)</f>
      </c>
      <c r="CN892" t="s">
        <v>1959</v>
      </c>
      <c r="CO892">
        <v>1</v>
      </c>
      <c r="CP892">
        <f>IF($DK892&gt;=1,INDEX($CN:$CN,$DJ892+1),"")</f>
      </c>
      <c r="CQ892">
        <f>IF($DK892&gt;=2,INDEX($CN:$CN,$DJ892+2),"")</f>
      </c>
      <c r="CR892">
        <f>IF($DK892&gt;=3,INDEX($CN:$CN,$DJ892+3),"")</f>
      </c>
      <c r="CS892">
        <f>IF($DK892&gt;=4,INDEX($CN:$CN,$DJ892+4),"")</f>
      </c>
      <c r="CT892">
        <f>IF($DK892&gt;=5,INDEX($CN:$CN,$DJ892+5),"")</f>
      </c>
      <c r="CU892">
        <f>IF($DK892&gt;=6,INDEX($CN:$CN,$DJ892+6),"")</f>
      </c>
      <c r="CV892">
        <f>IF($DK892&gt;=7,INDEX($CN:$CN,$DJ892+7),"")</f>
      </c>
      <c r="CW892">
        <f>IF($DK892&gt;=8,INDEX($CN:$CN,$DJ892+8),"")</f>
      </c>
      <c r="CX892">
        <f>IF($DK892&gt;=9,INDEX($CN:$CN,$DJ892+9),"")</f>
      </c>
      <c r="CY892">
        <f>IF($DK892&gt;=10,INDEX($CN:$CN,$DJ892+10),"")</f>
      </c>
      <c r="CZ892">
        <f>IF($DK892&gt;=11,INDEX($CN:$CN,$DJ892+11),"")</f>
      </c>
      <c r="DA892">
        <f>IF($DK892&gt;=12,INDEX($CN:$CN,$DJ892+12),"")</f>
      </c>
      <c r="DB892">
        <f>IF($DK892&gt;=13,INDEX($CN:$CN,$DJ892+13),"")</f>
      </c>
      <c r="DC892">
        <f>IF($DK892&gt;=14,INDEX($CN:$CN,$DJ892+14),"")</f>
      </c>
      <c r="DD892">
        <f>IF($DK892&gt;=15,INDEX($CN:$CN,$DJ892+15),"")</f>
      </c>
      <c r="DE892">
        <f>IF($DK892&gt;=16,INDEX($CN:$CN,$DJ892+16),"")</f>
      </c>
      <c r="DF892">
        <f>IF($DK892&gt;=17,INDEX($CN:$CN,$DJ892+17),"")</f>
      </c>
      <c r="DG892">
        <f>IF($DK892&gt;=18,INDEX($CN:$CN,$DJ892+18),"")</f>
      </c>
      <c r="DH892">
        <f>IF($DK892&gt;=19,INDEX($CN:$CN,$DJ892+19),"")</f>
      </c>
      <c r="DI892">
        <f>IF($DK892&gt;=20,INDEX($CN:$CN,$DJ892+20),"")</f>
      </c>
      <c r="DJ892">
        <f>IFERROR(MATCH($CM892,$CN$2:$CN$1089,0)+1,0)</f>
      </c>
      <c r="DK892">
        <f>IFERROR(INDEX($CO$2:$CO$1089,MATCH($CM892,$CN$2:$CN$1089,0)),0)</f>
      </c>
      <c r="DL892">
        <f>IFERROR(INDEX($AS:$AS,MATCH($O892,$AR:$AR,0))&amp;"","")</f>
      </c>
      <c r="DP892">
        <f>IF($GS892&gt;=1,INDEX($DM:$DM,$GR892+1),"")</f>
      </c>
      <c r="DQ892">
        <f>IF($GS892&gt;=2,INDEX($DM:$DM,$GR892+2),"")</f>
      </c>
      <c r="DR892">
        <f>IF($GS892&gt;=3,INDEX($DM:$DM,$GR892+3),"")</f>
      </c>
      <c r="DS892">
        <f>IF($GS892&gt;=4,INDEX($DM:$DM,$GR892+4),"")</f>
      </c>
      <c r="DT892">
        <f>IF($GS892&gt;=5,INDEX($DM:$DM,$GR892+5),"")</f>
      </c>
      <c r="DU892">
        <f>IF($GS892&gt;=6,INDEX($DM:$DM,$GR892+6),"")</f>
      </c>
      <c r="DV892">
        <f>IF($GS892&gt;=7,INDEX($DM:$DM,$GR892+7),"")</f>
      </c>
      <c r="DW892">
        <f>IF($GS892&gt;=8,INDEX($DM:$DM,$GR892+8),"")</f>
      </c>
      <c r="DX892">
        <f>IF($GS892&gt;=9,INDEX($DM:$DM,$GR892+9),"")</f>
      </c>
      <c r="DY892">
        <f>IF($GS892&gt;=10,INDEX($DM:$DM,$GR892+10),"")</f>
      </c>
      <c r="DZ892">
        <f>IF($GS892&gt;=11,INDEX($DM:$DM,$GR892+11),"")</f>
      </c>
      <c r="EA892">
        <f>IF($GS892&gt;=12,INDEX($DM:$DM,$GR892+12),"")</f>
      </c>
      <c r="EB892">
        <f>IF($GS892&gt;=13,INDEX($DM:$DM,$GR892+13),"")</f>
      </c>
      <c r="EC892">
        <f>IF($GS892&gt;=14,INDEX($DM:$DM,$GR892+14),"")</f>
      </c>
      <c r="ED892">
        <f>IF($GS892&gt;=15,INDEX($DM:$DM,$GR892+15),"")</f>
      </c>
      <c r="EE892">
        <f>IF($GS892&gt;=16,INDEX($DM:$DM,$GR892+16),"")</f>
      </c>
      <c r="EF892">
        <f>IF($GS892&gt;=17,INDEX($DM:$DM,$GR892+17),"")</f>
      </c>
      <c r="EG892">
        <f>IF($GS892&gt;=18,INDEX($DM:$DM,$GR892+18),"")</f>
      </c>
      <c r="EH892">
        <f>IF($GS892&gt;=19,INDEX($DM:$DM,$GR892+19),"")</f>
      </c>
      <c r="EI892">
        <f>IF($GS892&gt;=20,INDEX($DM:$DM,$GR892+20),"")</f>
      </c>
      <c r="EJ892">
        <f>IF($GS892&gt;=21,INDEX($DM:$DM,$GR892+21),"")</f>
      </c>
      <c r="EK892">
        <f>IF($GS892&gt;=22,INDEX($DM:$DM,$GR892+22),"")</f>
      </c>
      <c r="EL892">
        <f>IF($GS892&gt;=23,INDEX($DM:$DM,$GR892+23),"")</f>
      </c>
      <c r="EM892">
        <f>IF($GS892&gt;=24,INDEX($DM:$DM,$GR892+24),"")</f>
      </c>
      <c r="EN892">
        <f>IF($GS892&gt;=25,INDEX($DM:$DM,$GR892+25),"")</f>
      </c>
      <c r="EO892">
        <f>IF($GS892&gt;=26,INDEX($DM:$DM,$GR892+26),"")</f>
      </c>
      <c r="EP892">
        <f>IF($GS892&gt;=27,INDEX($DM:$DM,$GR892+27),"")</f>
      </c>
      <c r="EQ892">
        <f>IF($GS892&gt;=28,INDEX($DM:$DM,$GR892+28),"")</f>
      </c>
      <c r="ER892">
        <f>IF($GS892&gt;=29,INDEX($DM:$DM,$GR892+29),"")</f>
      </c>
      <c r="ES892">
        <f>IF($GS892&gt;=30,INDEX($DM:$DM,$GR892+30),"")</f>
      </c>
      <c r="ET892">
        <f>IF($GS892&gt;=31,INDEX($DM:$DM,$GR892+31),"")</f>
      </c>
      <c r="EU892">
        <f>IF($GS892&gt;=32,INDEX($DM:$DM,$GR892+32),"")</f>
      </c>
      <c r="EV892">
        <f>IF($GS892&gt;=33,INDEX($DM:$DM,$GR892+33),"")</f>
      </c>
      <c r="EW892">
        <f>IF($GS892&gt;=34,INDEX($DM:$DM,$GR892+34),"")</f>
      </c>
      <c r="EX892">
        <f>IF($GS892&gt;=35,INDEX($DM:$DM,$GR892+35),"")</f>
      </c>
      <c r="EY892">
        <f>IF($GS892&gt;=36,INDEX($DM:$DM,$GR892+36),"")</f>
      </c>
      <c r="EZ892">
        <f>IF($GS892&gt;=37,INDEX($DM:$DM,$GR892+37),"")</f>
      </c>
      <c r="FA892">
        <f>IF($GS892&gt;=38,INDEX($DM:$DM,$GR892+38),"")</f>
      </c>
      <c r="FB892">
        <f>IF($GS892&gt;=39,INDEX($DM:$DM,$GR892+39),"")</f>
      </c>
      <c r="FC892">
        <f>IF($GS892&gt;=40,INDEX($DM:$DM,$GR892+40),"")</f>
      </c>
      <c r="FD892">
        <f>IF($GS892&gt;=1,INDEX($DN:$DN,$GR892+1),"")</f>
      </c>
      <c r="FE892">
        <f>IF($GS892&gt;=2,INDEX($DN:$DN,$GR892+2),"")</f>
      </c>
      <c r="FF892">
        <f>IF($GS892&gt;=3,INDEX($DN:$DN,$GR892+3),"")</f>
      </c>
      <c r="FG892">
        <f>IF($GS892&gt;=4,INDEX($DN:$DN,$GR892+4),"")</f>
      </c>
      <c r="FH892">
        <f>IF($GS892&gt;=5,INDEX($DN:$DN,$GR892+5),"")</f>
      </c>
      <c r="FI892">
        <f>IF($GS892&gt;=6,INDEX($DN:$DN,$GR892+6),"")</f>
      </c>
      <c r="FJ892">
        <f>IF($GS892&gt;=7,INDEX($DN:$DN,$GR892+7),"")</f>
      </c>
      <c r="FK892">
        <f>IF($GS892&gt;=8,INDEX($DN:$DN,$GR892+8),"")</f>
      </c>
      <c r="FL892">
        <f>IF($GS892&gt;=9,INDEX($DN:$DN,$GR892+9),"")</f>
      </c>
      <c r="FM892">
        <f>IF($GS892&gt;=10,INDEX($DN:$DN,$GR892+10),"")</f>
      </c>
      <c r="FN892">
        <f>IF($GS892&gt;=11,INDEX($DN:$DN,$GR892+11),"")</f>
      </c>
      <c r="FO892">
        <f>IF($GS892&gt;=12,INDEX($DN:$DN,$GR892+12),"")</f>
      </c>
      <c r="FP892">
        <f>IF($GS892&gt;=13,INDEX($DN:$DN,$GR892+13),"")</f>
      </c>
      <c r="FQ892">
        <f>IF($GS892&gt;=14,INDEX($DN:$DN,$GR892+14),"")</f>
      </c>
      <c r="FR892">
        <f>IF($GS892&gt;=15,INDEX($DN:$DN,$GR892+15),"")</f>
      </c>
      <c r="FS892">
        <f>IF($GS892&gt;=16,INDEX($DN:$DN,$GR892+16),"")</f>
      </c>
      <c r="FT892">
        <f>IF($GS892&gt;=17,INDEX($DN:$DN,$GR892+17),"")</f>
      </c>
      <c r="FU892">
        <f>IF($GS892&gt;=18,INDEX($DN:$DN,$GR892+18),"")</f>
      </c>
      <c r="FV892">
        <f>IF($GS892&gt;=19,INDEX($DN:$DN,$GR892+19),"")</f>
      </c>
      <c r="FW892">
        <f>IF($GS892&gt;=20,INDEX($DN:$DN,$GR892+20),"")</f>
      </c>
      <c r="FX892">
        <f>IF($GS892&gt;=21,INDEX($DN:$DN,$GR892+21),"")</f>
      </c>
      <c r="FY892">
        <f>IF($GS892&gt;=22,INDEX($DN:$DN,$GR892+22),"")</f>
      </c>
      <c r="FZ892">
        <f>IF($GS892&gt;=23,INDEX($DN:$DN,$GR892+23),"")</f>
      </c>
      <c r="GA892">
        <f>IF($GS892&gt;=24,INDEX($DN:$DN,$GR892+24),"")</f>
      </c>
      <c r="GB892">
        <f>IF($GS892&gt;=25,INDEX($DN:$DN,$GR892+25),"")</f>
      </c>
      <c r="GC892">
        <f>IF($GS892&gt;=26,INDEX($DN:$DN,$GR892+26),"")</f>
      </c>
      <c r="GD892">
        <f>IF($GS892&gt;=27,INDEX($DN:$DN,$GR892+27),"")</f>
      </c>
      <c r="GE892">
        <f>IF($GS892&gt;=28,INDEX($DN:$DN,$GR892+28),"")</f>
      </c>
      <c r="GF892">
        <f>IF($GS892&gt;=29,INDEX($DN:$DN,$GR892+29),"")</f>
      </c>
      <c r="GG892">
        <f>IF($GS892&gt;=30,INDEX($DN:$DN,$GR892+30),"")</f>
      </c>
      <c r="GH892">
        <f>IF($GS892&gt;=31,INDEX($DN:$DN,$GR892+31),"")</f>
      </c>
      <c r="GI892">
        <f>IF($GS892&gt;=32,INDEX($DN:$DN,$GR892+32),"")</f>
      </c>
      <c r="GJ892">
        <f>IF($GS892&gt;=33,INDEX($DN:$DN,$GR892+33),"")</f>
      </c>
      <c r="GK892">
        <f>IF($GS892&gt;=34,INDEX($DN:$DN,$GR892+34),"")</f>
      </c>
      <c r="GL892">
        <f>IF($GS892&gt;=35,INDEX($DN:$DN,$GR892+35),"")</f>
      </c>
      <c r="GM892">
        <f>IF($GS892&gt;=36,INDEX($DN:$DN,$GR892+36),"")</f>
      </c>
      <c r="GN892">
        <f>IF($GS892&gt;=37,INDEX($DN:$DN,$GR892+37),"")</f>
      </c>
      <c r="GO892">
        <f>IF($GS892&gt;=38,INDEX($DN:$DN,$GR892+38),"")</f>
      </c>
      <c r="GP892">
        <f>IF($GS892&gt;=39,INDEX($DN:$DN,$GR892+39),"")</f>
      </c>
      <c r="GQ892">
        <f>IF($GS892&gt;=40,INDEX($DN:$DN,$GR892+40),"")</f>
      </c>
      <c r="GR892">
        <f>IFERROR(MATCH($DL892,$DM$2:$DM$148,0)+1,0)</f>
      </c>
      <c r="GS892">
        <f>IFERROR(INDEX($DO$2:$DO$148,MATCH($DL892,$DM$2:$DM$148,0)),0)</f>
      </c>
      <c r="GT892">
        <f>IFERROR(MATCH($Z892,$DP$892:$FC$892,0),0)</f>
      </c>
      <c r="GU892">
        <f>IF($GT892&gt;0,INDEX($FD$892:$GQ$892,$GT892),"")</f>
      </c>
      <c r="GX892">
        <f>IF($JG892&gt;=1,INDEX($GV:$GV,$JF892+1),"")</f>
      </c>
      <c r="GY892">
        <f>IF($JG892&gt;=2,INDEX($GV:$GV,$JF892+2),"")</f>
      </c>
      <c r="GZ892">
        <f>IF($JG892&gt;=3,INDEX($GV:$GV,$JF892+3),"")</f>
      </c>
      <c r="HA892">
        <f>IF($JG892&gt;=4,INDEX($GV:$GV,$JF892+4),"")</f>
      </c>
      <c r="HB892">
        <f>IF($JG892&gt;=5,INDEX($GV:$GV,$JF892+5),"")</f>
      </c>
      <c r="HC892">
        <f>IF($JG892&gt;=6,INDEX($GV:$GV,$JF892+6),"")</f>
      </c>
      <c r="HD892">
        <f>IF($JG892&gt;=7,INDEX($GV:$GV,$JF892+7),"")</f>
      </c>
      <c r="HE892">
        <f>IF($JG892&gt;=8,INDEX($GV:$GV,$JF892+8),"")</f>
      </c>
      <c r="HF892">
        <f>IF($JG892&gt;=9,INDEX($GV:$GV,$JF892+9),"")</f>
      </c>
      <c r="HG892">
        <f>IF($JG892&gt;=10,INDEX($GV:$GV,$JF892+10),"")</f>
      </c>
      <c r="HH892">
        <f>IF($JG892&gt;=11,INDEX($GV:$GV,$JF892+11),"")</f>
      </c>
      <c r="HI892">
        <f>IF($JG892&gt;=12,INDEX($GV:$GV,$JF892+12),"")</f>
      </c>
      <c r="HJ892">
        <f>IF($JG892&gt;=13,INDEX($GV:$GV,$JF892+13),"")</f>
      </c>
      <c r="HK892">
        <f>IF($JG892&gt;=14,INDEX($GV:$GV,$JF892+14),"")</f>
      </c>
      <c r="HL892">
        <f>IF($JG892&gt;=15,INDEX($GV:$GV,$JF892+15),"")</f>
      </c>
      <c r="HM892">
        <f>IF($JG892&gt;=16,INDEX($GV:$GV,$JF892+16),"")</f>
      </c>
      <c r="HN892">
        <f>IF($JG892&gt;=17,INDEX($GV:$GV,$JF892+17),"")</f>
      </c>
      <c r="HO892">
        <f>IF($JG892&gt;=18,INDEX($GV:$GV,$JF892+18),"")</f>
      </c>
      <c r="HP892">
        <f>IF($JG892&gt;=19,INDEX($GV:$GV,$JF892+19),"")</f>
      </c>
      <c r="HQ892">
        <f>IF($JG892&gt;=20,INDEX($GV:$GV,$JF892+20),"")</f>
      </c>
      <c r="HR892">
        <f>IF($JG892&gt;=21,INDEX($GV:$GV,$JF892+21),"")</f>
      </c>
      <c r="HS892">
        <f>IF($JG892&gt;=22,INDEX($GV:$GV,$JF892+22),"")</f>
      </c>
      <c r="HT892">
        <f>IF($JG892&gt;=23,INDEX($GV:$GV,$JF892+23),"")</f>
      </c>
      <c r="HU892">
        <f>IF($JG892&gt;=24,INDEX($GV:$GV,$JF892+24),"")</f>
      </c>
      <c r="HV892">
        <f>IF($JG892&gt;=25,INDEX($GV:$GV,$JF892+25),"")</f>
      </c>
      <c r="HW892">
        <f>IF($JG892&gt;=26,INDEX($GV:$GV,$JF892+26),"")</f>
      </c>
      <c r="HX892">
        <f>IF($JG892&gt;=27,INDEX($GV:$GV,$JF892+27),"")</f>
      </c>
      <c r="HY892">
        <f>IF($JG892&gt;=28,INDEX($GV:$GV,$JF892+28),"")</f>
      </c>
      <c r="HZ892">
        <f>IF($JG892&gt;=29,INDEX($GV:$GV,$JF892+29),"")</f>
      </c>
      <c r="IA892">
        <f>IF($JG892&gt;=30,INDEX($GV:$GV,$JF892+30),"")</f>
      </c>
      <c r="IB892">
        <f>IF($JG892&gt;=31,INDEX($GV:$GV,$JF892+31),"")</f>
      </c>
      <c r="IC892">
        <f>IF($JG892&gt;=32,INDEX($GV:$GV,$JF892+32),"")</f>
      </c>
      <c r="ID892">
        <f>IF($JG892&gt;=33,INDEX($GV:$GV,$JF892+33),"")</f>
      </c>
      <c r="IE892">
        <f>IF($JG892&gt;=34,INDEX($GV:$GV,$JF892+34),"")</f>
      </c>
      <c r="IF892">
        <f>IF($JG892&gt;=35,INDEX($GV:$GV,$JF892+35),"")</f>
      </c>
      <c r="IG892">
        <f>IF($JG892&gt;=36,INDEX($GV:$GV,$JF892+36),"")</f>
      </c>
      <c r="IH892">
        <f>IF($JG892&gt;=37,INDEX($GV:$GV,$JF892+37),"")</f>
      </c>
      <c r="II892">
        <f>IF($JG892&gt;=38,INDEX($GV:$GV,$JF892+38),"")</f>
      </c>
      <c r="IJ892">
        <f>IF($JG892&gt;=39,INDEX($GV:$GV,$JF892+39),"")</f>
      </c>
      <c r="IK892">
        <f>IF($JG892&gt;=40,INDEX($GV:$GV,$JF892+40),"")</f>
      </c>
      <c r="IL892">
        <f>IF($JG892&gt;=41,INDEX($GV:$GV,$JF892+41),"")</f>
      </c>
      <c r="IM892">
        <f>IF($JG892&gt;=42,INDEX($GV:$GV,$JF892+42),"")</f>
      </c>
      <c r="IN892">
        <f>IF($JG892&gt;=43,INDEX($GV:$GV,$JF892+43),"")</f>
      </c>
      <c r="IO892">
        <f>IF($JG892&gt;=44,INDEX($GV:$GV,$JF892+44),"")</f>
      </c>
      <c r="IP892">
        <f>IF($JG892&gt;=45,INDEX($GV:$GV,$JF892+45),"")</f>
      </c>
      <c r="IQ892">
        <f>IF($JG892&gt;=46,INDEX($GV:$GV,$JF892+46),"")</f>
      </c>
      <c r="IR892">
        <f>IF($JG892&gt;=47,INDEX($GV:$GV,$JF892+47),"")</f>
      </c>
      <c r="IS892">
        <f>IF($JG892&gt;=48,INDEX($GV:$GV,$JF892+48),"")</f>
      </c>
      <c r="IT892">
        <f>IF($JG892&gt;=49,INDEX($GV:$GV,$JF892+49),"")</f>
      </c>
      <c r="IU892">
        <f>IF($JG892&gt;=50,INDEX($GV:$GV,$JF892+50),"")</f>
      </c>
      <c r="IV892">
        <f>IF($JG892&gt;=51,INDEX($GV:$GV,$JF892+51),"")</f>
      </c>
      <c r="IW892">
        <f>IF($JG892&gt;=52,INDEX($GV:$GV,$JF892+52),"")</f>
      </c>
      <c r="IX892">
        <f>IF($JG892&gt;=53,INDEX($GV:$GV,$JF892+53),"")</f>
      </c>
      <c r="IY892">
        <f>IF($JG892&gt;=54,INDEX($GV:$GV,$JF892+54),"")</f>
      </c>
      <c r="IZ892">
        <f>IF($JG892&gt;=55,INDEX($GV:$GV,$JF892+55),"")</f>
      </c>
      <c r="JA892">
        <f>IF($JG892&gt;=56,INDEX($GV:$GV,$JF892+56),"")</f>
      </c>
      <c r="JB892">
        <f>IF($JG892&gt;=57,INDEX($GV:$GV,$JF892+57),"")</f>
      </c>
      <c r="JC892">
        <f>IF($JG892&gt;=58,INDEX($GV:$GV,$JF892+58),"")</f>
      </c>
      <c r="JD892">
        <f>IF($JG892&gt;=59,INDEX($GV:$GV,$JF892+59),"")</f>
      </c>
      <c r="JE892">
        <f>IF($JG892&gt;=60,INDEX($GV:$GV,$JF892+60),"")</f>
      </c>
      <c r="JF892">
        <f>IFERROR(MATCH($GU892,$GV$2:$GV$322,0)+1,0)</f>
      </c>
      <c r="JG892">
        <f>IFERROR(INDEX($GW$2:$GW$322,MATCH($GU892,$GV$2:$GV$322,0)),0)</f>
      </c>
      <c r="JH892" t="s">
        <v>44</v>
      </c>
      <c r="JI892" t="s">
        <v>44</v>
      </c>
    </row>
    <row r="893" spans="1:269" x14ac:dyDescent="0.25">
      <c r="R893">
        <f>IF(OR($U893="",$Q893=""),"",IFERROR($U893/$Q893,0))</f>
      </c>
      <c r="S893">
        <f>IF($U893="","",
SUM($T893,$V893,$AA893,$W893,$Y893)*
(1-IF($AB893="",0,VALUE($AB893)/100)))</f>
      </c>
      <c r="T893">
        <f>IF($U893="","",$U893)</f>
      </c>
      <c r="V893">
        <f>IF($U893="","",
IF($O893="","",
IF(ISNUMBER(SEARCH("exempt",LOWER($O893))),0,
$U893*(VALUE(SUBSTITUTE($O893,"%",""))/100))))</f>
      </c>
      <c r="AC893">
        <f>IFERROR(IF(FIND(" - ",$K893)&gt;0,MID($K893,FIND(" - ",$K893)+3,LEN($K893)),""),"")</f>
      </c>
      <c r="AL893" t="s">
        <v>1960</v>
      </c>
      <c r="AT893">
        <f>IFERROR(LEFT($K893,FIND(" - ",$K893)-1),$K893)</f>
      </c>
      <c r="AW893">
        <f>IF($CL893&gt;=1,INDEX($AU:$AU,$CK893+1),"")</f>
      </c>
      <c r="AX893">
        <f>IF($CL893&gt;=2,INDEX($AU:$AU,$CK893+2),"")</f>
      </c>
      <c r="AY893">
        <f>IF($CL893&gt;=3,INDEX($AU:$AU,$CK893+3),"")</f>
      </c>
      <c r="AZ893">
        <f>IF($CL893&gt;=4,INDEX($AU:$AU,$CK893+4),"")</f>
      </c>
      <c r="BA893">
        <f>IF($CL893&gt;=5,INDEX($AU:$AU,$CK893+5),"")</f>
      </c>
      <c r="BB893">
        <f>IF($CL893&gt;=6,INDEX($AU:$AU,$CK893+6),"")</f>
      </c>
      <c r="BC893">
        <f>IF($CL893&gt;=7,INDEX($AU:$AU,$CK893+7),"")</f>
      </c>
      <c r="BD893">
        <f>IF($CL893&gt;=8,INDEX($AU:$AU,$CK893+8),"")</f>
      </c>
      <c r="BE893">
        <f>IF($CL893&gt;=9,INDEX($AU:$AU,$CK893+9),"")</f>
      </c>
      <c r="BF893">
        <f>IF($CL893&gt;=10,INDEX($AU:$AU,$CK893+10),"")</f>
      </c>
      <c r="BG893">
        <f>IF($CL893&gt;=11,INDEX($AU:$AU,$CK893+11),"")</f>
      </c>
      <c r="BH893">
        <f>IF($CL893&gt;=12,INDEX($AU:$AU,$CK893+12),"")</f>
      </c>
      <c r="BI893">
        <f>IF($CL893&gt;=13,INDEX($AU:$AU,$CK893+13),"")</f>
      </c>
      <c r="BJ893">
        <f>IF($CL893&gt;=14,INDEX($AU:$AU,$CK893+14),"")</f>
      </c>
      <c r="BK893">
        <f>IF($CL893&gt;=15,INDEX($AU:$AU,$CK893+15),"")</f>
      </c>
      <c r="BL893">
        <f>IF($CL893&gt;=16,INDEX($AU:$AU,$CK893+16),"")</f>
      </c>
      <c r="BM893">
        <f>IF($CL893&gt;=17,INDEX($AU:$AU,$CK893+17),"")</f>
      </c>
      <c r="BN893">
        <f>IF($CL893&gt;=18,INDEX($AU:$AU,$CK893+18),"")</f>
      </c>
      <c r="BO893">
        <f>IF($CL893&gt;=19,INDEX($AU:$AU,$CK893+19),"")</f>
      </c>
      <c r="BP893">
        <f>IF($CL893&gt;=20,INDEX($AU:$AU,$CK893+20),"")</f>
      </c>
      <c r="BQ893">
        <f>IF($CL893&gt;=21,INDEX($AU:$AU,$CK893+21),"")</f>
      </c>
      <c r="BR893">
        <f>IF($CL893&gt;=22,INDEX($AU:$AU,$CK893+22),"")</f>
      </c>
      <c r="BS893">
        <f>IF($CL893&gt;=23,INDEX($AU:$AU,$CK893+23),"")</f>
      </c>
      <c r="BT893">
        <f>IF($CL893&gt;=24,INDEX($AU:$AU,$CK893+24),"")</f>
      </c>
      <c r="BU893">
        <f>IF($CL893&gt;=25,INDEX($AU:$AU,$CK893+25),"")</f>
      </c>
      <c r="BV893">
        <f>IF($CL893&gt;=26,INDEX($AU:$AU,$CK893+26),"")</f>
      </c>
      <c r="BW893">
        <f>IF($CL893&gt;=27,INDEX($AU:$AU,$CK893+27),"")</f>
      </c>
      <c r="BX893">
        <f>IF($CL893&gt;=28,INDEX($AU:$AU,$CK893+28),"")</f>
      </c>
      <c r="BY893">
        <f>IF($CL893&gt;=29,INDEX($AU:$AU,$CK893+29),"")</f>
      </c>
      <c r="BZ893">
        <f>IF($CL893&gt;=30,INDEX($AU:$AU,$CK893+30),"")</f>
      </c>
      <c r="CA893">
        <f>IF($CL893&gt;=31,INDEX($AU:$AU,$CK893+31),"")</f>
      </c>
      <c r="CB893">
        <f>IF($CL893&gt;=32,INDEX($AU:$AU,$CK893+32),"")</f>
      </c>
      <c r="CC893">
        <f>IF($CL893&gt;=33,INDEX($AU:$AU,$CK893+33),"")</f>
      </c>
      <c r="CD893">
        <f>IF($CL893&gt;=34,INDEX($AU:$AU,$CK893+34),"")</f>
      </c>
      <c r="CE893">
        <f>IF($CL893&gt;=35,INDEX($AU:$AU,$CK893+35),"")</f>
      </c>
      <c r="CF893">
        <f>IF($CL893&gt;=36,INDEX($AU:$AU,$CK893+36),"")</f>
      </c>
      <c r="CG893">
        <f>IF($CL893&gt;=37,INDEX($AU:$AU,$CK893+37),"")</f>
      </c>
      <c r="CH893">
        <f>IF($CL893&gt;=38,INDEX($AU:$AU,$CK893+38),"")</f>
      </c>
      <c r="CI893">
        <f>IF($CL893&gt;=39,INDEX($AU:$AU,$CK893+39),"")</f>
      </c>
      <c r="CJ893">
        <f>IF($CL893&gt;=40,INDEX($AU:$AU,$CK893+40),"")</f>
      </c>
      <c r="CK893">
        <f>IFERROR(MATCH($AT893,$AU$2:$AU$133,0)+1,0)</f>
      </c>
      <c r="CL893">
        <f>IFERROR(INDEX($AV$2:$AV$133,MATCH($AT893,$AU$2:$AU$133,0)),0)</f>
      </c>
      <c r="CM893">
        <f>IFERROR(LEFT($L893,FIND(" - ",$L893)-1),$L893)</f>
      </c>
      <c r="CN893" t="s">
        <v>149</v>
      </c>
      <c r="CP893">
        <f>IF($DK893&gt;=1,INDEX($CN:$CN,$DJ893+1),"")</f>
      </c>
      <c r="CQ893">
        <f>IF($DK893&gt;=2,INDEX($CN:$CN,$DJ893+2),"")</f>
      </c>
      <c r="CR893">
        <f>IF($DK893&gt;=3,INDEX($CN:$CN,$DJ893+3),"")</f>
      </c>
      <c r="CS893">
        <f>IF($DK893&gt;=4,INDEX($CN:$CN,$DJ893+4),"")</f>
      </c>
      <c r="CT893">
        <f>IF($DK893&gt;=5,INDEX($CN:$CN,$DJ893+5),"")</f>
      </c>
      <c r="CU893">
        <f>IF($DK893&gt;=6,INDEX($CN:$CN,$DJ893+6),"")</f>
      </c>
      <c r="CV893">
        <f>IF($DK893&gt;=7,INDEX($CN:$CN,$DJ893+7),"")</f>
      </c>
      <c r="CW893">
        <f>IF($DK893&gt;=8,INDEX($CN:$CN,$DJ893+8),"")</f>
      </c>
      <c r="CX893">
        <f>IF($DK893&gt;=9,INDEX($CN:$CN,$DJ893+9),"")</f>
      </c>
      <c r="CY893">
        <f>IF($DK893&gt;=10,INDEX($CN:$CN,$DJ893+10),"")</f>
      </c>
      <c r="CZ893">
        <f>IF($DK893&gt;=11,INDEX($CN:$CN,$DJ893+11),"")</f>
      </c>
      <c r="DA893">
        <f>IF($DK893&gt;=12,INDEX($CN:$CN,$DJ893+12),"")</f>
      </c>
      <c r="DB893">
        <f>IF($DK893&gt;=13,INDEX($CN:$CN,$DJ893+13),"")</f>
      </c>
      <c r="DC893">
        <f>IF($DK893&gt;=14,INDEX($CN:$CN,$DJ893+14),"")</f>
      </c>
      <c r="DD893">
        <f>IF($DK893&gt;=15,INDEX($CN:$CN,$DJ893+15),"")</f>
      </c>
      <c r="DE893">
        <f>IF($DK893&gt;=16,INDEX($CN:$CN,$DJ893+16),"")</f>
      </c>
      <c r="DF893">
        <f>IF($DK893&gt;=17,INDEX($CN:$CN,$DJ893+17),"")</f>
      </c>
      <c r="DG893">
        <f>IF($DK893&gt;=18,INDEX($CN:$CN,$DJ893+18),"")</f>
      </c>
      <c r="DH893">
        <f>IF($DK893&gt;=19,INDEX($CN:$CN,$DJ893+19),"")</f>
      </c>
      <c r="DI893">
        <f>IF($DK893&gt;=20,INDEX($CN:$CN,$DJ893+20),"")</f>
      </c>
      <c r="DJ893">
        <f>IFERROR(MATCH($CM893,$CN$2:$CN$1089,0)+1,0)</f>
      </c>
      <c r="DK893">
        <f>IFERROR(INDEX($CO$2:$CO$1089,MATCH($CM893,$CN$2:$CN$1089,0)),0)</f>
      </c>
      <c r="DL893">
        <f>IFERROR(INDEX($AS:$AS,MATCH($O893,$AR:$AR,0))&amp;"","")</f>
      </c>
      <c r="DP893">
        <f>IF($GS893&gt;=1,INDEX($DM:$DM,$GR893+1),"")</f>
      </c>
      <c r="DQ893">
        <f>IF($GS893&gt;=2,INDEX($DM:$DM,$GR893+2),"")</f>
      </c>
      <c r="DR893">
        <f>IF($GS893&gt;=3,INDEX($DM:$DM,$GR893+3),"")</f>
      </c>
      <c r="DS893">
        <f>IF($GS893&gt;=4,INDEX($DM:$DM,$GR893+4),"")</f>
      </c>
      <c r="DT893">
        <f>IF($GS893&gt;=5,INDEX($DM:$DM,$GR893+5),"")</f>
      </c>
      <c r="DU893">
        <f>IF($GS893&gt;=6,INDEX($DM:$DM,$GR893+6),"")</f>
      </c>
      <c r="DV893">
        <f>IF($GS893&gt;=7,INDEX($DM:$DM,$GR893+7),"")</f>
      </c>
      <c r="DW893">
        <f>IF($GS893&gt;=8,INDEX($DM:$DM,$GR893+8),"")</f>
      </c>
      <c r="DX893">
        <f>IF($GS893&gt;=9,INDEX($DM:$DM,$GR893+9),"")</f>
      </c>
      <c r="DY893">
        <f>IF($GS893&gt;=10,INDEX($DM:$DM,$GR893+10),"")</f>
      </c>
      <c r="DZ893">
        <f>IF($GS893&gt;=11,INDEX($DM:$DM,$GR893+11),"")</f>
      </c>
      <c r="EA893">
        <f>IF($GS893&gt;=12,INDEX($DM:$DM,$GR893+12),"")</f>
      </c>
      <c r="EB893">
        <f>IF($GS893&gt;=13,INDEX($DM:$DM,$GR893+13),"")</f>
      </c>
      <c r="EC893">
        <f>IF($GS893&gt;=14,INDEX($DM:$DM,$GR893+14),"")</f>
      </c>
      <c r="ED893">
        <f>IF($GS893&gt;=15,INDEX($DM:$DM,$GR893+15),"")</f>
      </c>
      <c r="EE893">
        <f>IF($GS893&gt;=16,INDEX($DM:$DM,$GR893+16),"")</f>
      </c>
      <c r="EF893">
        <f>IF($GS893&gt;=17,INDEX($DM:$DM,$GR893+17),"")</f>
      </c>
      <c r="EG893">
        <f>IF($GS893&gt;=18,INDEX($DM:$DM,$GR893+18),"")</f>
      </c>
      <c r="EH893">
        <f>IF($GS893&gt;=19,INDEX($DM:$DM,$GR893+19),"")</f>
      </c>
      <c r="EI893">
        <f>IF($GS893&gt;=20,INDEX($DM:$DM,$GR893+20),"")</f>
      </c>
      <c r="EJ893">
        <f>IF($GS893&gt;=21,INDEX($DM:$DM,$GR893+21),"")</f>
      </c>
      <c r="EK893">
        <f>IF($GS893&gt;=22,INDEX($DM:$DM,$GR893+22),"")</f>
      </c>
      <c r="EL893">
        <f>IF($GS893&gt;=23,INDEX($DM:$DM,$GR893+23),"")</f>
      </c>
      <c r="EM893">
        <f>IF($GS893&gt;=24,INDEX($DM:$DM,$GR893+24),"")</f>
      </c>
      <c r="EN893">
        <f>IF($GS893&gt;=25,INDEX($DM:$DM,$GR893+25),"")</f>
      </c>
      <c r="EO893">
        <f>IF($GS893&gt;=26,INDEX($DM:$DM,$GR893+26),"")</f>
      </c>
      <c r="EP893">
        <f>IF($GS893&gt;=27,INDEX($DM:$DM,$GR893+27),"")</f>
      </c>
      <c r="EQ893">
        <f>IF($GS893&gt;=28,INDEX($DM:$DM,$GR893+28),"")</f>
      </c>
      <c r="ER893">
        <f>IF($GS893&gt;=29,INDEX($DM:$DM,$GR893+29),"")</f>
      </c>
      <c r="ES893">
        <f>IF($GS893&gt;=30,INDEX($DM:$DM,$GR893+30),"")</f>
      </c>
      <c r="ET893">
        <f>IF($GS893&gt;=31,INDEX($DM:$DM,$GR893+31),"")</f>
      </c>
      <c r="EU893">
        <f>IF($GS893&gt;=32,INDEX($DM:$DM,$GR893+32),"")</f>
      </c>
      <c r="EV893">
        <f>IF($GS893&gt;=33,INDEX($DM:$DM,$GR893+33),"")</f>
      </c>
      <c r="EW893">
        <f>IF($GS893&gt;=34,INDEX($DM:$DM,$GR893+34),"")</f>
      </c>
      <c r="EX893">
        <f>IF($GS893&gt;=35,INDEX($DM:$DM,$GR893+35),"")</f>
      </c>
      <c r="EY893">
        <f>IF($GS893&gt;=36,INDEX($DM:$DM,$GR893+36),"")</f>
      </c>
      <c r="EZ893">
        <f>IF($GS893&gt;=37,INDEX($DM:$DM,$GR893+37),"")</f>
      </c>
      <c r="FA893">
        <f>IF($GS893&gt;=38,INDEX($DM:$DM,$GR893+38),"")</f>
      </c>
      <c r="FB893">
        <f>IF($GS893&gt;=39,INDEX($DM:$DM,$GR893+39),"")</f>
      </c>
      <c r="FC893">
        <f>IF($GS893&gt;=40,INDEX($DM:$DM,$GR893+40),"")</f>
      </c>
      <c r="FD893">
        <f>IF($GS893&gt;=1,INDEX($DN:$DN,$GR893+1),"")</f>
      </c>
      <c r="FE893">
        <f>IF($GS893&gt;=2,INDEX($DN:$DN,$GR893+2),"")</f>
      </c>
      <c r="FF893">
        <f>IF($GS893&gt;=3,INDEX($DN:$DN,$GR893+3),"")</f>
      </c>
      <c r="FG893">
        <f>IF($GS893&gt;=4,INDEX($DN:$DN,$GR893+4),"")</f>
      </c>
      <c r="FH893">
        <f>IF($GS893&gt;=5,INDEX($DN:$DN,$GR893+5),"")</f>
      </c>
      <c r="FI893">
        <f>IF($GS893&gt;=6,INDEX($DN:$DN,$GR893+6),"")</f>
      </c>
      <c r="FJ893">
        <f>IF($GS893&gt;=7,INDEX($DN:$DN,$GR893+7),"")</f>
      </c>
      <c r="FK893">
        <f>IF($GS893&gt;=8,INDEX($DN:$DN,$GR893+8),"")</f>
      </c>
      <c r="FL893">
        <f>IF($GS893&gt;=9,INDEX($DN:$DN,$GR893+9),"")</f>
      </c>
      <c r="FM893">
        <f>IF($GS893&gt;=10,INDEX($DN:$DN,$GR893+10),"")</f>
      </c>
      <c r="FN893">
        <f>IF($GS893&gt;=11,INDEX($DN:$DN,$GR893+11),"")</f>
      </c>
      <c r="FO893">
        <f>IF($GS893&gt;=12,INDEX($DN:$DN,$GR893+12),"")</f>
      </c>
      <c r="FP893">
        <f>IF($GS893&gt;=13,INDEX($DN:$DN,$GR893+13),"")</f>
      </c>
      <c r="FQ893">
        <f>IF($GS893&gt;=14,INDEX($DN:$DN,$GR893+14),"")</f>
      </c>
      <c r="FR893">
        <f>IF($GS893&gt;=15,INDEX($DN:$DN,$GR893+15),"")</f>
      </c>
      <c r="FS893">
        <f>IF($GS893&gt;=16,INDEX($DN:$DN,$GR893+16),"")</f>
      </c>
      <c r="FT893">
        <f>IF($GS893&gt;=17,INDEX($DN:$DN,$GR893+17),"")</f>
      </c>
      <c r="FU893">
        <f>IF($GS893&gt;=18,INDEX($DN:$DN,$GR893+18),"")</f>
      </c>
      <c r="FV893">
        <f>IF($GS893&gt;=19,INDEX($DN:$DN,$GR893+19),"")</f>
      </c>
      <c r="FW893">
        <f>IF($GS893&gt;=20,INDEX($DN:$DN,$GR893+20),"")</f>
      </c>
      <c r="FX893">
        <f>IF($GS893&gt;=21,INDEX($DN:$DN,$GR893+21),"")</f>
      </c>
      <c r="FY893">
        <f>IF($GS893&gt;=22,INDEX($DN:$DN,$GR893+22),"")</f>
      </c>
      <c r="FZ893">
        <f>IF($GS893&gt;=23,INDEX($DN:$DN,$GR893+23),"")</f>
      </c>
      <c r="GA893">
        <f>IF($GS893&gt;=24,INDEX($DN:$DN,$GR893+24),"")</f>
      </c>
      <c r="GB893">
        <f>IF($GS893&gt;=25,INDEX($DN:$DN,$GR893+25),"")</f>
      </c>
      <c r="GC893">
        <f>IF($GS893&gt;=26,INDEX($DN:$DN,$GR893+26),"")</f>
      </c>
      <c r="GD893">
        <f>IF($GS893&gt;=27,INDEX($DN:$DN,$GR893+27),"")</f>
      </c>
      <c r="GE893">
        <f>IF($GS893&gt;=28,INDEX($DN:$DN,$GR893+28),"")</f>
      </c>
      <c r="GF893">
        <f>IF($GS893&gt;=29,INDEX($DN:$DN,$GR893+29),"")</f>
      </c>
      <c r="GG893">
        <f>IF($GS893&gt;=30,INDEX($DN:$DN,$GR893+30),"")</f>
      </c>
      <c r="GH893">
        <f>IF($GS893&gt;=31,INDEX($DN:$DN,$GR893+31),"")</f>
      </c>
      <c r="GI893">
        <f>IF($GS893&gt;=32,INDEX($DN:$DN,$GR893+32),"")</f>
      </c>
      <c r="GJ893">
        <f>IF($GS893&gt;=33,INDEX($DN:$DN,$GR893+33),"")</f>
      </c>
      <c r="GK893">
        <f>IF($GS893&gt;=34,INDEX($DN:$DN,$GR893+34),"")</f>
      </c>
      <c r="GL893">
        <f>IF($GS893&gt;=35,INDEX($DN:$DN,$GR893+35),"")</f>
      </c>
      <c r="GM893">
        <f>IF($GS893&gt;=36,INDEX($DN:$DN,$GR893+36),"")</f>
      </c>
      <c r="GN893">
        <f>IF($GS893&gt;=37,INDEX($DN:$DN,$GR893+37),"")</f>
      </c>
      <c r="GO893">
        <f>IF($GS893&gt;=38,INDEX($DN:$DN,$GR893+38),"")</f>
      </c>
      <c r="GP893">
        <f>IF($GS893&gt;=39,INDEX($DN:$DN,$GR893+39),"")</f>
      </c>
      <c r="GQ893">
        <f>IF($GS893&gt;=40,INDEX($DN:$DN,$GR893+40),"")</f>
      </c>
      <c r="GR893">
        <f>IFERROR(MATCH($DL893,$DM$2:$DM$148,0)+1,0)</f>
      </c>
      <c r="GS893">
        <f>IFERROR(INDEX($DO$2:$DO$148,MATCH($DL893,$DM$2:$DM$148,0)),0)</f>
      </c>
      <c r="GT893">
        <f>IFERROR(MATCH($Z893,$DP$893:$FC$893,0),0)</f>
      </c>
      <c r="GU893">
        <f>IF($GT893&gt;0,INDEX($FD$893:$GQ$893,$GT893),"")</f>
      </c>
      <c r="GX893">
        <f>IF($JG893&gt;=1,INDEX($GV:$GV,$JF893+1),"")</f>
      </c>
      <c r="GY893">
        <f>IF($JG893&gt;=2,INDEX($GV:$GV,$JF893+2),"")</f>
      </c>
      <c r="GZ893">
        <f>IF($JG893&gt;=3,INDEX($GV:$GV,$JF893+3),"")</f>
      </c>
      <c r="HA893">
        <f>IF($JG893&gt;=4,INDEX($GV:$GV,$JF893+4),"")</f>
      </c>
      <c r="HB893">
        <f>IF($JG893&gt;=5,INDEX($GV:$GV,$JF893+5),"")</f>
      </c>
      <c r="HC893">
        <f>IF($JG893&gt;=6,INDEX($GV:$GV,$JF893+6),"")</f>
      </c>
      <c r="HD893">
        <f>IF($JG893&gt;=7,INDEX($GV:$GV,$JF893+7),"")</f>
      </c>
      <c r="HE893">
        <f>IF($JG893&gt;=8,INDEX($GV:$GV,$JF893+8),"")</f>
      </c>
      <c r="HF893">
        <f>IF($JG893&gt;=9,INDEX($GV:$GV,$JF893+9),"")</f>
      </c>
      <c r="HG893">
        <f>IF($JG893&gt;=10,INDEX($GV:$GV,$JF893+10),"")</f>
      </c>
      <c r="HH893">
        <f>IF($JG893&gt;=11,INDEX($GV:$GV,$JF893+11),"")</f>
      </c>
      <c r="HI893">
        <f>IF($JG893&gt;=12,INDEX($GV:$GV,$JF893+12),"")</f>
      </c>
      <c r="HJ893">
        <f>IF($JG893&gt;=13,INDEX($GV:$GV,$JF893+13),"")</f>
      </c>
      <c r="HK893">
        <f>IF($JG893&gt;=14,INDEX($GV:$GV,$JF893+14),"")</f>
      </c>
      <c r="HL893">
        <f>IF($JG893&gt;=15,INDEX($GV:$GV,$JF893+15),"")</f>
      </c>
      <c r="HM893">
        <f>IF($JG893&gt;=16,INDEX($GV:$GV,$JF893+16),"")</f>
      </c>
      <c r="HN893">
        <f>IF($JG893&gt;=17,INDEX($GV:$GV,$JF893+17),"")</f>
      </c>
      <c r="HO893">
        <f>IF($JG893&gt;=18,INDEX($GV:$GV,$JF893+18),"")</f>
      </c>
      <c r="HP893">
        <f>IF($JG893&gt;=19,INDEX($GV:$GV,$JF893+19),"")</f>
      </c>
      <c r="HQ893">
        <f>IF($JG893&gt;=20,INDEX($GV:$GV,$JF893+20),"")</f>
      </c>
      <c r="HR893">
        <f>IF($JG893&gt;=21,INDEX($GV:$GV,$JF893+21),"")</f>
      </c>
      <c r="HS893">
        <f>IF($JG893&gt;=22,INDEX($GV:$GV,$JF893+22),"")</f>
      </c>
      <c r="HT893">
        <f>IF($JG893&gt;=23,INDEX($GV:$GV,$JF893+23),"")</f>
      </c>
      <c r="HU893">
        <f>IF($JG893&gt;=24,INDEX($GV:$GV,$JF893+24),"")</f>
      </c>
      <c r="HV893">
        <f>IF($JG893&gt;=25,INDEX($GV:$GV,$JF893+25),"")</f>
      </c>
      <c r="HW893">
        <f>IF($JG893&gt;=26,INDEX($GV:$GV,$JF893+26),"")</f>
      </c>
      <c r="HX893">
        <f>IF($JG893&gt;=27,INDEX($GV:$GV,$JF893+27),"")</f>
      </c>
      <c r="HY893">
        <f>IF($JG893&gt;=28,INDEX($GV:$GV,$JF893+28),"")</f>
      </c>
      <c r="HZ893">
        <f>IF($JG893&gt;=29,INDEX($GV:$GV,$JF893+29),"")</f>
      </c>
      <c r="IA893">
        <f>IF($JG893&gt;=30,INDEX($GV:$GV,$JF893+30),"")</f>
      </c>
      <c r="IB893">
        <f>IF($JG893&gt;=31,INDEX($GV:$GV,$JF893+31),"")</f>
      </c>
      <c r="IC893">
        <f>IF($JG893&gt;=32,INDEX($GV:$GV,$JF893+32),"")</f>
      </c>
      <c r="ID893">
        <f>IF($JG893&gt;=33,INDEX($GV:$GV,$JF893+33),"")</f>
      </c>
      <c r="IE893">
        <f>IF($JG893&gt;=34,INDEX($GV:$GV,$JF893+34),"")</f>
      </c>
      <c r="IF893">
        <f>IF($JG893&gt;=35,INDEX($GV:$GV,$JF893+35),"")</f>
      </c>
      <c r="IG893">
        <f>IF($JG893&gt;=36,INDEX($GV:$GV,$JF893+36),"")</f>
      </c>
      <c r="IH893">
        <f>IF($JG893&gt;=37,INDEX($GV:$GV,$JF893+37),"")</f>
      </c>
      <c r="II893">
        <f>IF($JG893&gt;=38,INDEX($GV:$GV,$JF893+38),"")</f>
      </c>
      <c r="IJ893">
        <f>IF($JG893&gt;=39,INDEX($GV:$GV,$JF893+39),"")</f>
      </c>
      <c r="IK893">
        <f>IF($JG893&gt;=40,INDEX($GV:$GV,$JF893+40),"")</f>
      </c>
      <c r="IL893">
        <f>IF($JG893&gt;=41,INDEX($GV:$GV,$JF893+41),"")</f>
      </c>
      <c r="IM893">
        <f>IF($JG893&gt;=42,INDEX($GV:$GV,$JF893+42),"")</f>
      </c>
      <c r="IN893">
        <f>IF($JG893&gt;=43,INDEX($GV:$GV,$JF893+43),"")</f>
      </c>
      <c r="IO893">
        <f>IF($JG893&gt;=44,INDEX($GV:$GV,$JF893+44),"")</f>
      </c>
      <c r="IP893">
        <f>IF($JG893&gt;=45,INDEX($GV:$GV,$JF893+45),"")</f>
      </c>
      <c r="IQ893">
        <f>IF($JG893&gt;=46,INDEX($GV:$GV,$JF893+46),"")</f>
      </c>
      <c r="IR893">
        <f>IF($JG893&gt;=47,INDEX($GV:$GV,$JF893+47),"")</f>
      </c>
      <c r="IS893">
        <f>IF($JG893&gt;=48,INDEX($GV:$GV,$JF893+48),"")</f>
      </c>
      <c r="IT893">
        <f>IF($JG893&gt;=49,INDEX($GV:$GV,$JF893+49),"")</f>
      </c>
      <c r="IU893">
        <f>IF($JG893&gt;=50,INDEX($GV:$GV,$JF893+50),"")</f>
      </c>
      <c r="IV893">
        <f>IF($JG893&gt;=51,INDEX($GV:$GV,$JF893+51),"")</f>
      </c>
      <c r="IW893">
        <f>IF($JG893&gt;=52,INDEX($GV:$GV,$JF893+52),"")</f>
      </c>
      <c r="IX893">
        <f>IF($JG893&gt;=53,INDEX($GV:$GV,$JF893+53),"")</f>
      </c>
      <c r="IY893">
        <f>IF($JG893&gt;=54,INDEX($GV:$GV,$JF893+54),"")</f>
      </c>
      <c r="IZ893">
        <f>IF($JG893&gt;=55,INDEX($GV:$GV,$JF893+55),"")</f>
      </c>
      <c r="JA893">
        <f>IF($JG893&gt;=56,INDEX($GV:$GV,$JF893+56),"")</f>
      </c>
      <c r="JB893">
        <f>IF($JG893&gt;=57,INDEX($GV:$GV,$JF893+57),"")</f>
      </c>
      <c r="JC893">
        <f>IF($JG893&gt;=58,INDEX($GV:$GV,$JF893+58),"")</f>
      </c>
      <c r="JD893">
        <f>IF($JG893&gt;=59,INDEX($GV:$GV,$JF893+59),"")</f>
      </c>
      <c r="JE893">
        <f>IF($JG893&gt;=60,INDEX($GV:$GV,$JF893+60),"")</f>
      </c>
      <c r="JF893">
        <f>IFERROR(MATCH($GU893,$GV$2:$GV$322,0)+1,0)</f>
      </c>
      <c r="JG893">
        <f>IFERROR(INDEX($GW$2:$GW$322,MATCH($GU893,$GV$2:$GV$322,0)),0)</f>
      </c>
      <c r="JH893" t="s">
        <v>44</v>
      </c>
      <c r="JI893" t="s">
        <v>44</v>
      </c>
    </row>
    <row r="894" spans="1:269" x14ac:dyDescent="0.25">
      <c r="R894">
        <f>IF(OR($U894="",$Q894=""),"",IFERROR($U894/$Q894,0))</f>
      </c>
      <c r="S894">
        <f>IF($U894="","",
SUM($T894,$V894,$AA894,$W894,$Y894)*
(1-IF($AB894="",0,VALUE($AB894)/100)))</f>
      </c>
      <c r="T894">
        <f>IF($U894="","",$U894)</f>
      </c>
      <c r="V894">
        <f>IF($U894="","",
IF($O894="","",
IF(ISNUMBER(SEARCH("exempt",LOWER($O894))),0,
$U894*(VALUE(SUBSTITUTE($O894,"%",""))/100))))</f>
      </c>
      <c r="AC894">
        <f>IFERROR(IF(FIND(" - ",$K894)&gt;0,MID($K894,FIND(" - ",$K894)+3,LEN($K894)),""),"")</f>
      </c>
      <c r="AL894" t="s">
        <v>1961</v>
      </c>
      <c r="AT894">
        <f>IFERROR(LEFT($K894,FIND(" - ",$K894)-1),$K894)</f>
      </c>
      <c r="AW894">
        <f>IF($CL894&gt;=1,INDEX($AU:$AU,$CK894+1),"")</f>
      </c>
      <c r="AX894">
        <f>IF($CL894&gt;=2,INDEX($AU:$AU,$CK894+2),"")</f>
      </c>
      <c r="AY894">
        <f>IF($CL894&gt;=3,INDEX($AU:$AU,$CK894+3),"")</f>
      </c>
      <c r="AZ894">
        <f>IF($CL894&gt;=4,INDEX($AU:$AU,$CK894+4),"")</f>
      </c>
      <c r="BA894">
        <f>IF($CL894&gt;=5,INDEX($AU:$AU,$CK894+5),"")</f>
      </c>
      <c r="BB894">
        <f>IF($CL894&gt;=6,INDEX($AU:$AU,$CK894+6),"")</f>
      </c>
      <c r="BC894">
        <f>IF($CL894&gt;=7,INDEX($AU:$AU,$CK894+7),"")</f>
      </c>
      <c r="BD894">
        <f>IF($CL894&gt;=8,INDEX($AU:$AU,$CK894+8),"")</f>
      </c>
      <c r="BE894">
        <f>IF($CL894&gt;=9,INDEX($AU:$AU,$CK894+9),"")</f>
      </c>
      <c r="BF894">
        <f>IF($CL894&gt;=10,INDEX($AU:$AU,$CK894+10),"")</f>
      </c>
      <c r="BG894">
        <f>IF($CL894&gt;=11,INDEX($AU:$AU,$CK894+11),"")</f>
      </c>
      <c r="BH894">
        <f>IF($CL894&gt;=12,INDEX($AU:$AU,$CK894+12),"")</f>
      </c>
      <c r="BI894">
        <f>IF($CL894&gt;=13,INDEX($AU:$AU,$CK894+13),"")</f>
      </c>
      <c r="BJ894">
        <f>IF($CL894&gt;=14,INDEX($AU:$AU,$CK894+14),"")</f>
      </c>
      <c r="BK894">
        <f>IF($CL894&gt;=15,INDEX($AU:$AU,$CK894+15),"")</f>
      </c>
      <c r="BL894">
        <f>IF($CL894&gt;=16,INDEX($AU:$AU,$CK894+16),"")</f>
      </c>
      <c r="BM894">
        <f>IF($CL894&gt;=17,INDEX($AU:$AU,$CK894+17),"")</f>
      </c>
      <c r="BN894">
        <f>IF($CL894&gt;=18,INDEX($AU:$AU,$CK894+18),"")</f>
      </c>
      <c r="BO894">
        <f>IF($CL894&gt;=19,INDEX($AU:$AU,$CK894+19),"")</f>
      </c>
      <c r="BP894">
        <f>IF($CL894&gt;=20,INDEX($AU:$AU,$CK894+20),"")</f>
      </c>
      <c r="BQ894">
        <f>IF($CL894&gt;=21,INDEX($AU:$AU,$CK894+21),"")</f>
      </c>
      <c r="BR894">
        <f>IF($CL894&gt;=22,INDEX($AU:$AU,$CK894+22),"")</f>
      </c>
      <c r="BS894">
        <f>IF($CL894&gt;=23,INDEX($AU:$AU,$CK894+23),"")</f>
      </c>
      <c r="BT894">
        <f>IF($CL894&gt;=24,INDEX($AU:$AU,$CK894+24),"")</f>
      </c>
      <c r="BU894">
        <f>IF($CL894&gt;=25,INDEX($AU:$AU,$CK894+25),"")</f>
      </c>
      <c r="BV894">
        <f>IF($CL894&gt;=26,INDEX($AU:$AU,$CK894+26),"")</f>
      </c>
      <c r="BW894">
        <f>IF($CL894&gt;=27,INDEX($AU:$AU,$CK894+27),"")</f>
      </c>
      <c r="BX894">
        <f>IF($CL894&gt;=28,INDEX($AU:$AU,$CK894+28),"")</f>
      </c>
      <c r="BY894">
        <f>IF($CL894&gt;=29,INDEX($AU:$AU,$CK894+29),"")</f>
      </c>
      <c r="BZ894">
        <f>IF($CL894&gt;=30,INDEX($AU:$AU,$CK894+30),"")</f>
      </c>
      <c r="CA894">
        <f>IF($CL894&gt;=31,INDEX($AU:$AU,$CK894+31),"")</f>
      </c>
      <c r="CB894">
        <f>IF($CL894&gt;=32,INDEX($AU:$AU,$CK894+32),"")</f>
      </c>
      <c r="CC894">
        <f>IF($CL894&gt;=33,INDEX($AU:$AU,$CK894+33),"")</f>
      </c>
      <c r="CD894">
        <f>IF($CL894&gt;=34,INDEX($AU:$AU,$CK894+34),"")</f>
      </c>
      <c r="CE894">
        <f>IF($CL894&gt;=35,INDEX($AU:$AU,$CK894+35),"")</f>
      </c>
      <c r="CF894">
        <f>IF($CL894&gt;=36,INDEX($AU:$AU,$CK894+36),"")</f>
      </c>
      <c r="CG894">
        <f>IF($CL894&gt;=37,INDEX($AU:$AU,$CK894+37),"")</f>
      </c>
      <c r="CH894">
        <f>IF($CL894&gt;=38,INDEX($AU:$AU,$CK894+38),"")</f>
      </c>
      <c r="CI894">
        <f>IF($CL894&gt;=39,INDEX($AU:$AU,$CK894+39),"")</f>
      </c>
      <c r="CJ894">
        <f>IF($CL894&gt;=40,INDEX($AU:$AU,$CK894+40),"")</f>
      </c>
      <c r="CK894">
        <f>IFERROR(MATCH($AT894,$AU$2:$AU$133,0)+1,0)</f>
      </c>
      <c r="CL894">
        <f>IFERROR(INDEX($AV$2:$AV$133,MATCH($AT894,$AU$2:$AU$133,0)),0)</f>
      </c>
      <c r="CM894">
        <f>IFERROR(LEFT($L894,FIND(" - ",$L894)-1),$L894)</f>
      </c>
      <c r="CN894" t="s">
        <v>1962</v>
      </c>
      <c r="CO894">
        <v>1</v>
      </c>
      <c r="CP894">
        <f>IF($DK894&gt;=1,INDEX($CN:$CN,$DJ894+1),"")</f>
      </c>
      <c r="CQ894">
        <f>IF($DK894&gt;=2,INDEX($CN:$CN,$DJ894+2),"")</f>
      </c>
      <c r="CR894">
        <f>IF($DK894&gt;=3,INDEX($CN:$CN,$DJ894+3),"")</f>
      </c>
      <c r="CS894">
        <f>IF($DK894&gt;=4,INDEX($CN:$CN,$DJ894+4),"")</f>
      </c>
      <c r="CT894">
        <f>IF($DK894&gt;=5,INDEX($CN:$CN,$DJ894+5),"")</f>
      </c>
      <c r="CU894">
        <f>IF($DK894&gt;=6,INDEX($CN:$CN,$DJ894+6),"")</f>
      </c>
      <c r="CV894">
        <f>IF($DK894&gt;=7,INDEX($CN:$CN,$DJ894+7),"")</f>
      </c>
      <c r="CW894">
        <f>IF($DK894&gt;=8,INDEX($CN:$CN,$DJ894+8),"")</f>
      </c>
      <c r="CX894">
        <f>IF($DK894&gt;=9,INDEX($CN:$CN,$DJ894+9),"")</f>
      </c>
      <c r="CY894">
        <f>IF($DK894&gt;=10,INDEX($CN:$CN,$DJ894+10),"")</f>
      </c>
      <c r="CZ894">
        <f>IF($DK894&gt;=11,INDEX($CN:$CN,$DJ894+11),"")</f>
      </c>
      <c r="DA894">
        <f>IF($DK894&gt;=12,INDEX($CN:$CN,$DJ894+12),"")</f>
      </c>
      <c r="DB894">
        <f>IF($DK894&gt;=13,INDEX($CN:$CN,$DJ894+13),"")</f>
      </c>
      <c r="DC894">
        <f>IF($DK894&gt;=14,INDEX($CN:$CN,$DJ894+14),"")</f>
      </c>
      <c r="DD894">
        <f>IF($DK894&gt;=15,INDEX($CN:$CN,$DJ894+15),"")</f>
      </c>
      <c r="DE894">
        <f>IF($DK894&gt;=16,INDEX($CN:$CN,$DJ894+16),"")</f>
      </c>
      <c r="DF894">
        <f>IF($DK894&gt;=17,INDEX($CN:$CN,$DJ894+17),"")</f>
      </c>
      <c r="DG894">
        <f>IF($DK894&gt;=18,INDEX($CN:$CN,$DJ894+18),"")</f>
      </c>
      <c r="DH894">
        <f>IF($DK894&gt;=19,INDEX($CN:$CN,$DJ894+19),"")</f>
      </c>
      <c r="DI894">
        <f>IF($DK894&gt;=20,INDEX($CN:$CN,$DJ894+20),"")</f>
      </c>
      <c r="DJ894">
        <f>IFERROR(MATCH($CM894,$CN$2:$CN$1089,0)+1,0)</f>
      </c>
      <c r="DK894">
        <f>IFERROR(INDEX($CO$2:$CO$1089,MATCH($CM894,$CN$2:$CN$1089,0)),0)</f>
      </c>
      <c r="DL894">
        <f>IFERROR(INDEX($AS:$AS,MATCH($O894,$AR:$AR,0))&amp;"","")</f>
      </c>
      <c r="DP894">
        <f>IF($GS894&gt;=1,INDEX($DM:$DM,$GR894+1),"")</f>
      </c>
      <c r="DQ894">
        <f>IF($GS894&gt;=2,INDEX($DM:$DM,$GR894+2),"")</f>
      </c>
      <c r="DR894">
        <f>IF($GS894&gt;=3,INDEX($DM:$DM,$GR894+3),"")</f>
      </c>
      <c r="DS894">
        <f>IF($GS894&gt;=4,INDEX($DM:$DM,$GR894+4),"")</f>
      </c>
      <c r="DT894">
        <f>IF($GS894&gt;=5,INDEX($DM:$DM,$GR894+5),"")</f>
      </c>
      <c r="DU894">
        <f>IF($GS894&gt;=6,INDEX($DM:$DM,$GR894+6),"")</f>
      </c>
      <c r="DV894">
        <f>IF($GS894&gt;=7,INDEX($DM:$DM,$GR894+7),"")</f>
      </c>
      <c r="DW894">
        <f>IF($GS894&gt;=8,INDEX($DM:$DM,$GR894+8),"")</f>
      </c>
      <c r="DX894">
        <f>IF($GS894&gt;=9,INDEX($DM:$DM,$GR894+9),"")</f>
      </c>
      <c r="DY894">
        <f>IF($GS894&gt;=10,INDEX($DM:$DM,$GR894+10),"")</f>
      </c>
      <c r="DZ894">
        <f>IF($GS894&gt;=11,INDEX($DM:$DM,$GR894+11),"")</f>
      </c>
      <c r="EA894">
        <f>IF($GS894&gt;=12,INDEX($DM:$DM,$GR894+12),"")</f>
      </c>
      <c r="EB894">
        <f>IF($GS894&gt;=13,INDEX($DM:$DM,$GR894+13),"")</f>
      </c>
      <c r="EC894">
        <f>IF($GS894&gt;=14,INDEX($DM:$DM,$GR894+14),"")</f>
      </c>
      <c r="ED894">
        <f>IF($GS894&gt;=15,INDEX($DM:$DM,$GR894+15),"")</f>
      </c>
      <c r="EE894">
        <f>IF($GS894&gt;=16,INDEX($DM:$DM,$GR894+16),"")</f>
      </c>
      <c r="EF894">
        <f>IF($GS894&gt;=17,INDEX($DM:$DM,$GR894+17),"")</f>
      </c>
      <c r="EG894">
        <f>IF($GS894&gt;=18,INDEX($DM:$DM,$GR894+18),"")</f>
      </c>
      <c r="EH894">
        <f>IF($GS894&gt;=19,INDEX($DM:$DM,$GR894+19),"")</f>
      </c>
      <c r="EI894">
        <f>IF($GS894&gt;=20,INDEX($DM:$DM,$GR894+20),"")</f>
      </c>
      <c r="EJ894">
        <f>IF($GS894&gt;=21,INDEX($DM:$DM,$GR894+21),"")</f>
      </c>
      <c r="EK894">
        <f>IF($GS894&gt;=22,INDEX($DM:$DM,$GR894+22),"")</f>
      </c>
      <c r="EL894">
        <f>IF($GS894&gt;=23,INDEX($DM:$DM,$GR894+23),"")</f>
      </c>
      <c r="EM894">
        <f>IF($GS894&gt;=24,INDEX($DM:$DM,$GR894+24),"")</f>
      </c>
      <c r="EN894">
        <f>IF($GS894&gt;=25,INDEX($DM:$DM,$GR894+25),"")</f>
      </c>
      <c r="EO894">
        <f>IF($GS894&gt;=26,INDEX($DM:$DM,$GR894+26),"")</f>
      </c>
      <c r="EP894">
        <f>IF($GS894&gt;=27,INDEX($DM:$DM,$GR894+27),"")</f>
      </c>
      <c r="EQ894">
        <f>IF($GS894&gt;=28,INDEX($DM:$DM,$GR894+28),"")</f>
      </c>
      <c r="ER894">
        <f>IF($GS894&gt;=29,INDEX($DM:$DM,$GR894+29),"")</f>
      </c>
      <c r="ES894">
        <f>IF($GS894&gt;=30,INDEX($DM:$DM,$GR894+30),"")</f>
      </c>
      <c r="ET894">
        <f>IF($GS894&gt;=31,INDEX($DM:$DM,$GR894+31),"")</f>
      </c>
      <c r="EU894">
        <f>IF($GS894&gt;=32,INDEX($DM:$DM,$GR894+32),"")</f>
      </c>
      <c r="EV894">
        <f>IF($GS894&gt;=33,INDEX($DM:$DM,$GR894+33),"")</f>
      </c>
      <c r="EW894">
        <f>IF($GS894&gt;=34,INDEX($DM:$DM,$GR894+34),"")</f>
      </c>
      <c r="EX894">
        <f>IF($GS894&gt;=35,INDEX($DM:$DM,$GR894+35),"")</f>
      </c>
      <c r="EY894">
        <f>IF($GS894&gt;=36,INDEX($DM:$DM,$GR894+36),"")</f>
      </c>
      <c r="EZ894">
        <f>IF($GS894&gt;=37,INDEX($DM:$DM,$GR894+37),"")</f>
      </c>
      <c r="FA894">
        <f>IF($GS894&gt;=38,INDEX($DM:$DM,$GR894+38),"")</f>
      </c>
      <c r="FB894">
        <f>IF($GS894&gt;=39,INDEX($DM:$DM,$GR894+39),"")</f>
      </c>
      <c r="FC894">
        <f>IF($GS894&gt;=40,INDEX($DM:$DM,$GR894+40),"")</f>
      </c>
      <c r="FD894">
        <f>IF($GS894&gt;=1,INDEX($DN:$DN,$GR894+1),"")</f>
      </c>
      <c r="FE894">
        <f>IF($GS894&gt;=2,INDEX($DN:$DN,$GR894+2),"")</f>
      </c>
      <c r="FF894">
        <f>IF($GS894&gt;=3,INDEX($DN:$DN,$GR894+3),"")</f>
      </c>
      <c r="FG894">
        <f>IF($GS894&gt;=4,INDEX($DN:$DN,$GR894+4),"")</f>
      </c>
      <c r="FH894">
        <f>IF($GS894&gt;=5,INDEX($DN:$DN,$GR894+5),"")</f>
      </c>
      <c r="FI894">
        <f>IF($GS894&gt;=6,INDEX($DN:$DN,$GR894+6),"")</f>
      </c>
      <c r="FJ894">
        <f>IF($GS894&gt;=7,INDEX($DN:$DN,$GR894+7),"")</f>
      </c>
      <c r="FK894">
        <f>IF($GS894&gt;=8,INDEX($DN:$DN,$GR894+8),"")</f>
      </c>
      <c r="FL894">
        <f>IF($GS894&gt;=9,INDEX($DN:$DN,$GR894+9),"")</f>
      </c>
      <c r="FM894">
        <f>IF($GS894&gt;=10,INDEX($DN:$DN,$GR894+10),"")</f>
      </c>
      <c r="FN894">
        <f>IF($GS894&gt;=11,INDEX($DN:$DN,$GR894+11),"")</f>
      </c>
      <c r="FO894">
        <f>IF($GS894&gt;=12,INDEX($DN:$DN,$GR894+12),"")</f>
      </c>
      <c r="FP894">
        <f>IF($GS894&gt;=13,INDEX($DN:$DN,$GR894+13),"")</f>
      </c>
      <c r="FQ894">
        <f>IF($GS894&gt;=14,INDEX($DN:$DN,$GR894+14),"")</f>
      </c>
      <c r="FR894">
        <f>IF($GS894&gt;=15,INDEX($DN:$DN,$GR894+15),"")</f>
      </c>
      <c r="FS894">
        <f>IF($GS894&gt;=16,INDEX($DN:$DN,$GR894+16),"")</f>
      </c>
      <c r="FT894">
        <f>IF($GS894&gt;=17,INDEX($DN:$DN,$GR894+17),"")</f>
      </c>
      <c r="FU894">
        <f>IF($GS894&gt;=18,INDEX($DN:$DN,$GR894+18),"")</f>
      </c>
      <c r="FV894">
        <f>IF($GS894&gt;=19,INDEX($DN:$DN,$GR894+19),"")</f>
      </c>
      <c r="FW894">
        <f>IF($GS894&gt;=20,INDEX($DN:$DN,$GR894+20),"")</f>
      </c>
      <c r="FX894">
        <f>IF($GS894&gt;=21,INDEX($DN:$DN,$GR894+21),"")</f>
      </c>
      <c r="FY894">
        <f>IF($GS894&gt;=22,INDEX($DN:$DN,$GR894+22),"")</f>
      </c>
      <c r="FZ894">
        <f>IF($GS894&gt;=23,INDEX($DN:$DN,$GR894+23),"")</f>
      </c>
      <c r="GA894">
        <f>IF($GS894&gt;=24,INDEX($DN:$DN,$GR894+24),"")</f>
      </c>
      <c r="GB894">
        <f>IF($GS894&gt;=25,INDEX($DN:$DN,$GR894+25),"")</f>
      </c>
      <c r="GC894">
        <f>IF($GS894&gt;=26,INDEX($DN:$DN,$GR894+26),"")</f>
      </c>
      <c r="GD894">
        <f>IF($GS894&gt;=27,INDEX($DN:$DN,$GR894+27),"")</f>
      </c>
      <c r="GE894">
        <f>IF($GS894&gt;=28,INDEX($DN:$DN,$GR894+28),"")</f>
      </c>
      <c r="GF894">
        <f>IF($GS894&gt;=29,INDEX($DN:$DN,$GR894+29),"")</f>
      </c>
      <c r="GG894">
        <f>IF($GS894&gt;=30,INDEX($DN:$DN,$GR894+30),"")</f>
      </c>
      <c r="GH894">
        <f>IF($GS894&gt;=31,INDEX($DN:$DN,$GR894+31),"")</f>
      </c>
      <c r="GI894">
        <f>IF($GS894&gt;=32,INDEX($DN:$DN,$GR894+32),"")</f>
      </c>
      <c r="GJ894">
        <f>IF($GS894&gt;=33,INDEX($DN:$DN,$GR894+33),"")</f>
      </c>
      <c r="GK894">
        <f>IF($GS894&gt;=34,INDEX($DN:$DN,$GR894+34),"")</f>
      </c>
      <c r="GL894">
        <f>IF($GS894&gt;=35,INDEX($DN:$DN,$GR894+35),"")</f>
      </c>
      <c r="GM894">
        <f>IF($GS894&gt;=36,INDEX($DN:$DN,$GR894+36),"")</f>
      </c>
      <c r="GN894">
        <f>IF($GS894&gt;=37,INDEX($DN:$DN,$GR894+37),"")</f>
      </c>
      <c r="GO894">
        <f>IF($GS894&gt;=38,INDEX($DN:$DN,$GR894+38),"")</f>
      </c>
      <c r="GP894">
        <f>IF($GS894&gt;=39,INDEX($DN:$DN,$GR894+39),"")</f>
      </c>
      <c r="GQ894">
        <f>IF($GS894&gt;=40,INDEX($DN:$DN,$GR894+40),"")</f>
      </c>
      <c r="GR894">
        <f>IFERROR(MATCH($DL894,$DM$2:$DM$148,0)+1,0)</f>
      </c>
      <c r="GS894">
        <f>IFERROR(INDEX($DO$2:$DO$148,MATCH($DL894,$DM$2:$DM$148,0)),0)</f>
      </c>
      <c r="GT894">
        <f>IFERROR(MATCH($Z894,$DP$894:$FC$894,0),0)</f>
      </c>
      <c r="GU894">
        <f>IF($GT894&gt;0,INDEX($FD$894:$GQ$894,$GT894),"")</f>
      </c>
      <c r="GX894">
        <f>IF($JG894&gt;=1,INDEX($GV:$GV,$JF894+1),"")</f>
      </c>
      <c r="GY894">
        <f>IF($JG894&gt;=2,INDEX($GV:$GV,$JF894+2),"")</f>
      </c>
      <c r="GZ894">
        <f>IF($JG894&gt;=3,INDEX($GV:$GV,$JF894+3),"")</f>
      </c>
      <c r="HA894">
        <f>IF($JG894&gt;=4,INDEX($GV:$GV,$JF894+4),"")</f>
      </c>
      <c r="HB894">
        <f>IF($JG894&gt;=5,INDEX($GV:$GV,$JF894+5),"")</f>
      </c>
      <c r="HC894">
        <f>IF($JG894&gt;=6,INDEX($GV:$GV,$JF894+6),"")</f>
      </c>
      <c r="HD894">
        <f>IF($JG894&gt;=7,INDEX($GV:$GV,$JF894+7),"")</f>
      </c>
      <c r="HE894">
        <f>IF($JG894&gt;=8,INDEX($GV:$GV,$JF894+8),"")</f>
      </c>
      <c r="HF894">
        <f>IF($JG894&gt;=9,INDEX($GV:$GV,$JF894+9),"")</f>
      </c>
      <c r="HG894">
        <f>IF($JG894&gt;=10,INDEX($GV:$GV,$JF894+10),"")</f>
      </c>
      <c r="HH894">
        <f>IF($JG894&gt;=11,INDEX($GV:$GV,$JF894+11),"")</f>
      </c>
      <c r="HI894">
        <f>IF($JG894&gt;=12,INDEX($GV:$GV,$JF894+12),"")</f>
      </c>
      <c r="HJ894">
        <f>IF($JG894&gt;=13,INDEX($GV:$GV,$JF894+13),"")</f>
      </c>
      <c r="HK894">
        <f>IF($JG894&gt;=14,INDEX($GV:$GV,$JF894+14),"")</f>
      </c>
      <c r="HL894">
        <f>IF($JG894&gt;=15,INDEX($GV:$GV,$JF894+15),"")</f>
      </c>
      <c r="HM894">
        <f>IF($JG894&gt;=16,INDEX($GV:$GV,$JF894+16),"")</f>
      </c>
      <c r="HN894">
        <f>IF($JG894&gt;=17,INDEX($GV:$GV,$JF894+17),"")</f>
      </c>
      <c r="HO894">
        <f>IF($JG894&gt;=18,INDEX($GV:$GV,$JF894+18),"")</f>
      </c>
      <c r="HP894">
        <f>IF($JG894&gt;=19,INDEX($GV:$GV,$JF894+19),"")</f>
      </c>
      <c r="HQ894">
        <f>IF($JG894&gt;=20,INDEX($GV:$GV,$JF894+20),"")</f>
      </c>
      <c r="HR894">
        <f>IF($JG894&gt;=21,INDEX($GV:$GV,$JF894+21),"")</f>
      </c>
      <c r="HS894">
        <f>IF($JG894&gt;=22,INDEX($GV:$GV,$JF894+22),"")</f>
      </c>
      <c r="HT894">
        <f>IF($JG894&gt;=23,INDEX($GV:$GV,$JF894+23),"")</f>
      </c>
      <c r="HU894">
        <f>IF($JG894&gt;=24,INDEX($GV:$GV,$JF894+24),"")</f>
      </c>
      <c r="HV894">
        <f>IF($JG894&gt;=25,INDEX($GV:$GV,$JF894+25),"")</f>
      </c>
      <c r="HW894">
        <f>IF($JG894&gt;=26,INDEX($GV:$GV,$JF894+26),"")</f>
      </c>
      <c r="HX894">
        <f>IF($JG894&gt;=27,INDEX($GV:$GV,$JF894+27),"")</f>
      </c>
      <c r="HY894">
        <f>IF($JG894&gt;=28,INDEX($GV:$GV,$JF894+28),"")</f>
      </c>
      <c r="HZ894">
        <f>IF($JG894&gt;=29,INDEX($GV:$GV,$JF894+29),"")</f>
      </c>
      <c r="IA894">
        <f>IF($JG894&gt;=30,INDEX($GV:$GV,$JF894+30),"")</f>
      </c>
      <c r="IB894">
        <f>IF($JG894&gt;=31,INDEX($GV:$GV,$JF894+31),"")</f>
      </c>
      <c r="IC894">
        <f>IF($JG894&gt;=32,INDEX($GV:$GV,$JF894+32),"")</f>
      </c>
      <c r="ID894">
        <f>IF($JG894&gt;=33,INDEX($GV:$GV,$JF894+33),"")</f>
      </c>
      <c r="IE894">
        <f>IF($JG894&gt;=34,INDEX($GV:$GV,$JF894+34),"")</f>
      </c>
      <c r="IF894">
        <f>IF($JG894&gt;=35,INDEX($GV:$GV,$JF894+35),"")</f>
      </c>
      <c r="IG894">
        <f>IF($JG894&gt;=36,INDEX($GV:$GV,$JF894+36),"")</f>
      </c>
      <c r="IH894">
        <f>IF($JG894&gt;=37,INDEX($GV:$GV,$JF894+37),"")</f>
      </c>
      <c r="II894">
        <f>IF($JG894&gt;=38,INDEX($GV:$GV,$JF894+38),"")</f>
      </c>
      <c r="IJ894">
        <f>IF($JG894&gt;=39,INDEX($GV:$GV,$JF894+39),"")</f>
      </c>
      <c r="IK894">
        <f>IF($JG894&gt;=40,INDEX($GV:$GV,$JF894+40),"")</f>
      </c>
      <c r="IL894">
        <f>IF($JG894&gt;=41,INDEX($GV:$GV,$JF894+41),"")</f>
      </c>
      <c r="IM894">
        <f>IF($JG894&gt;=42,INDEX($GV:$GV,$JF894+42),"")</f>
      </c>
      <c r="IN894">
        <f>IF($JG894&gt;=43,INDEX($GV:$GV,$JF894+43),"")</f>
      </c>
      <c r="IO894">
        <f>IF($JG894&gt;=44,INDEX($GV:$GV,$JF894+44),"")</f>
      </c>
      <c r="IP894">
        <f>IF($JG894&gt;=45,INDEX($GV:$GV,$JF894+45),"")</f>
      </c>
      <c r="IQ894">
        <f>IF($JG894&gt;=46,INDEX($GV:$GV,$JF894+46),"")</f>
      </c>
      <c r="IR894">
        <f>IF($JG894&gt;=47,INDEX($GV:$GV,$JF894+47),"")</f>
      </c>
      <c r="IS894">
        <f>IF($JG894&gt;=48,INDEX($GV:$GV,$JF894+48),"")</f>
      </c>
      <c r="IT894">
        <f>IF($JG894&gt;=49,INDEX($GV:$GV,$JF894+49),"")</f>
      </c>
      <c r="IU894">
        <f>IF($JG894&gt;=50,INDEX($GV:$GV,$JF894+50),"")</f>
      </c>
      <c r="IV894">
        <f>IF($JG894&gt;=51,INDEX($GV:$GV,$JF894+51),"")</f>
      </c>
      <c r="IW894">
        <f>IF($JG894&gt;=52,INDEX($GV:$GV,$JF894+52),"")</f>
      </c>
      <c r="IX894">
        <f>IF($JG894&gt;=53,INDEX($GV:$GV,$JF894+53),"")</f>
      </c>
      <c r="IY894">
        <f>IF($JG894&gt;=54,INDEX($GV:$GV,$JF894+54),"")</f>
      </c>
      <c r="IZ894">
        <f>IF($JG894&gt;=55,INDEX($GV:$GV,$JF894+55),"")</f>
      </c>
      <c r="JA894">
        <f>IF($JG894&gt;=56,INDEX($GV:$GV,$JF894+56),"")</f>
      </c>
      <c r="JB894">
        <f>IF($JG894&gt;=57,INDEX($GV:$GV,$JF894+57),"")</f>
      </c>
      <c r="JC894">
        <f>IF($JG894&gt;=58,INDEX($GV:$GV,$JF894+58),"")</f>
      </c>
      <c r="JD894">
        <f>IF($JG894&gt;=59,INDEX($GV:$GV,$JF894+59),"")</f>
      </c>
      <c r="JE894">
        <f>IF($JG894&gt;=60,INDEX($GV:$GV,$JF894+60),"")</f>
      </c>
      <c r="JF894">
        <f>IFERROR(MATCH($GU894,$GV$2:$GV$322,0)+1,0)</f>
      </c>
      <c r="JG894">
        <f>IFERROR(INDEX($GW$2:$GW$322,MATCH($GU894,$GV$2:$GV$322,0)),0)</f>
      </c>
      <c r="JH894" t="s">
        <v>44</v>
      </c>
      <c r="JI894" t="s">
        <v>44</v>
      </c>
    </row>
    <row r="895" spans="1:269" x14ac:dyDescent="0.25">
      <c r="R895">
        <f>IF(OR($U895="",$Q895=""),"",IFERROR($U895/$Q895,0))</f>
      </c>
      <c r="S895">
        <f>IF($U895="","",
SUM($T895,$V895,$AA895,$W895,$Y895)*
(1-IF($AB895="",0,VALUE($AB895)/100)))</f>
      </c>
      <c r="T895">
        <f>IF($U895="","",$U895)</f>
      </c>
      <c r="V895">
        <f>IF($U895="","",
IF($O895="","",
IF(ISNUMBER(SEARCH("exempt",LOWER($O895))),0,
$U895*(VALUE(SUBSTITUTE($O895,"%",""))/100))))</f>
      </c>
      <c r="AC895">
        <f>IFERROR(IF(FIND(" - ",$K895)&gt;0,MID($K895,FIND(" - ",$K895)+3,LEN($K895)),""),"")</f>
      </c>
      <c r="AL895" t="s">
        <v>1963</v>
      </c>
      <c r="AT895">
        <f>IFERROR(LEFT($K895,FIND(" - ",$K895)-1),$K895)</f>
      </c>
      <c r="AW895">
        <f>IF($CL895&gt;=1,INDEX($AU:$AU,$CK895+1),"")</f>
      </c>
      <c r="AX895">
        <f>IF($CL895&gt;=2,INDEX($AU:$AU,$CK895+2),"")</f>
      </c>
      <c r="AY895">
        <f>IF($CL895&gt;=3,INDEX($AU:$AU,$CK895+3),"")</f>
      </c>
      <c r="AZ895">
        <f>IF($CL895&gt;=4,INDEX($AU:$AU,$CK895+4),"")</f>
      </c>
      <c r="BA895">
        <f>IF($CL895&gt;=5,INDEX($AU:$AU,$CK895+5),"")</f>
      </c>
      <c r="BB895">
        <f>IF($CL895&gt;=6,INDEX($AU:$AU,$CK895+6),"")</f>
      </c>
      <c r="BC895">
        <f>IF($CL895&gt;=7,INDEX($AU:$AU,$CK895+7),"")</f>
      </c>
      <c r="BD895">
        <f>IF($CL895&gt;=8,INDEX($AU:$AU,$CK895+8),"")</f>
      </c>
      <c r="BE895">
        <f>IF($CL895&gt;=9,INDEX($AU:$AU,$CK895+9),"")</f>
      </c>
      <c r="BF895">
        <f>IF($CL895&gt;=10,INDEX($AU:$AU,$CK895+10),"")</f>
      </c>
      <c r="BG895">
        <f>IF($CL895&gt;=11,INDEX($AU:$AU,$CK895+11),"")</f>
      </c>
      <c r="BH895">
        <f>IF($CL895&gt;=12,INDEX($AU:$AU,$CK895+12),"")</f>
      </c>
      <c r="BI895">
        <f>IF($CL895&gt;=13,INDEX($AU:$AU,$CK895+13),"")</f>
      </c>
      <c r="BJ895">
        <f>IF($CL895&gt;=14,INDEX($AU:$AU,$CK895+14),"")</f>
      </c>
      <c r="BK895">
        <f>IF($CL895&gt;=15,INDEX($AU:$AU,$CK895+15),"")</f>
      </c>
      <c r="BL895">
        <f>IF($CL895&gt;=16,INDEX($AU:$AU,$CK895+16),"")</f>
      </c>
      <c r="BM895">
        <f>IF($CL895&gt;=17,INDEX($AU:$AU,$CK895+17),"")</f>
      </c>
      <c r="BN895">
        <f>IF($CL895&gt;=18,INDEX($AU:$AU,$CK895+18),"")</f>
      </c>
      <c r="BO895">
        <f>IF($CL895&gt;=19,INDEX($AU:$AU,$CK895+19),"")</f>
      </c>
      <c r="BP895">
        <f>IF($CL895&gt;=20,INDEX($AU:$AU,$CK895+20),"")</f>
      </c>
      <c r="BQ895">
        <f>IF($CL895&gt;=21,INDEX($AU:$AU,$CK895+21),"")</f>
      </c>
      <c r="BR895">
        <f>IF($CL895&gt;=22,INDEX($AU:$AU,$CK895+22),"")</f>
      </c>
      <c r="BS895">
        <f>IF($CL895&gt;=23,INDEX($AU:$AU,$CK895+23),"")</f>
      </c>
      <c r="BT895">
        <f>IF($CL895&gt;=24,INDEX($AU:$AU,$CK895+24),"")</f>
      </c>
      <c r="BU895">
        <f>IF($CL895&gt;=25,INDEX($AU:$AU,$CK895+25),"")</f>
      </c>
      <c r="BV895">
        <f>IF($CL895&gt;=26,INDEX($AU:$AU,$CK895+26),"")</f>
      </c>
      <c r="BW895">
        <f>IF($CL895&gt;=27,INDEX($AU:$AU,$CK895+27),"")</f>
      </c>
      <c r="BX895">
        <f>IF($CL895&gt;=28,INDEX($AU:$AU,$CK895+28),"")</f>
      </c>
      <c r="BY895">
        <f>IF($CL895&gt;=29,INDEX($AU:$AU,$CK895+29),"")</f>
      </c>
      <c r="BZ895">
        <f>IF($CL895&gt;=30,INDEX($AU:$AU,$CK895+30),"")</f>
      </c>
      <c r="CA895">
        <f>IF($CL895&gt;=31,INDEX($AU:$AU,$CK895+31),"")</f>
      </c>
      <c r="CB895">
        <f>IF($CL895&gt;=32,INDEX($AU:$AU,$CK895+32),"")</f>
      </c>
      <c r="CC895">
        <f>IF($CL895&gt;=33,INDEX($AU:$AU,$CK895+33),"")</f>
      </c>
      <c r="CD895">
        <f>IF($CL895&gt;=34,INDEX($AU:$AU,$CK895+34),"")</f>
      </c>
      <c r="CE895">
        <f>IF($CL895&gt;=35,INDEX($AU:$AU,$CK895+35),"")</f>
      </c>
      <c r="CF895">
        <f>IF($CL895&gt;=36,INDEX($AU:$AU,$CK895+36),"")</f>
      </c>
      <c r="CG895">
        <f>IF($CL895&gt;=37,INDEX($AU:$AU,$CK895+37),"")</f>
      </c>
      <c r="CH895">
        <f>IF($CL895&gt;=38,INDEX($AU:$AU,$CK895+38),"")</f>
      </c>
      <c r="CI895">
        <f>IF($CL895&gt;=39,INDEX($AU:$AU,$CK895+39),"")</f>
      </c>
      <c r="CJ895">
        <f>IF($CL895&gt;=40,INDEX($AU:$AU,$CK895+40),"")</f>
      </c>
      <c r="CK895">
        <f>IFERROR(MATCH($AT895,$AU$2:$AU$133,0)+1,0)</f>
      </c>
      <c r="CL895">
        <f>IFERROR(INDEX($AV$2:$AV$133,MATCH($AT895,$AU$2:$AU$133,0)),0)</f>
      </c>
      <c r="CM895">
        <f>IFERROR(LEFT($L895,FIND(" - ",$L895)-1),$L895)</f>
      </c>
      <c r="CN895" t="s">
        <v>221</v>
      </c>
      <c r="CP895">
        <f>IF($DK895&gt;=1,INDEX($CN:$CN,$DJ895+1),"")</f>
      </c>
      <c r="CQ895">
        <f>IF($DK895&gt;=2,INDEX($CN:$CN,$DJ895+2),"")</f>
      </c>
      <c r="CR895">
        <f>IF($DK895&gt;=3,INDEX($CN:$CN,$DJ895+3),"")</f>
      </c>
      <c r="CS895">
        <f>IF($DK895&gt;=4,INDEX($CN:$CN,$DJ895+4),"")</f>
      </c>
      <c r="CT895">
        <f>IF($DK895&gt;=5,INDEX($CN:$CN,$DJ895+5),"")</f>
      </c>
      <c r="CU895">
        <f>IF($DK895&gt;=6,INDEX($CN:$CN,$DJ895+6),"")</f>
      </c>
      <c r="CV895">
        <f>IF($DK895&gt;=7,INDEX($CN:$CN,$DJ895+7),"")</f>
      </c>
      <c r="CW895">
        <f>IF($DK895&gt;=8,INDEX($CN:$CN,$DJ895+8),"")</f>
      </c>
      <c r="CX895">
        <f>IF($DK895&gt;=9,INDEX($CN:$CN,$DJ895+9),"")</f>
      </c>
      <c r="CY895">
        <f>IF($DK895&gt;=10,INDEX($CN:$CN,$DJ895+10),"")</f>
      </c>
      <c r="CZ895">
        <f>IF($DK895&gt;=11,INDEX($CN:$CN,$DJ895+11),"")</f>
      </c>
      <c r="DA895">
        <f>IF($DK895&gt;=12,INDEX($CN:$CN,$DJ895+12),"")</f>
      </c>
      <c r="DB895">
        <f>IF($DK895&gt;=13,INDEX($CN:$CN,$DJ895+13),"")</f>
      </c>
      <c r="DC895">
        <f>IF($DK895&gt;=14,INDEX($CN:$CN,$DJ895+14),"")</f>
      </c>
      <c r="DD895">
        <f>IF($DK895&gt;=15,INDEX($CN:$CN,$DJ895+15),"")</f>
      </c>
      <c r="DE895">
        <f>IF($DK895&gt;=16,INDEX($CN:$CN,$DJ895+16),"")</f>
      </c>
      <c r="DF895">
        <f>IF($DK895&gt;=17,INDEX($CN:$CN,$DJ895+17),"")</f>
      </c>
      <c r="DG895">
        <f>IF($DK895&gt;=18,INDEX($CN:$CN,$DJ895+18),"")</f>
      </c>
      <c r="DH895">
        <f>IF($DK895&gt;=19,INDEX($CN:$CN,$DJ895+19),"")</f>
      </c>
      <c r="DI895">
        <f>IF($DK895&gt;=20,INDEX($CN:$CN,$DJ895+20),"")</f>
      </c>
      <c r="DJ895">
        <f>IFERROR(MATCH($CM895,$CN$2:$CN$1089,0)+1,0)</f>
      </c>
      <c r="DK895">
        <f>IFERROR(INDEX($CO$2:$CO$1089,MATCH($CM895,$CN$2:$CN$1089,0)),0)</f>
      </c>
      <c r="DL895">
        <f>IFERROR(INDEX($AS:$AS,MATCH($O895,$AR:$AR,0))&amp;"","")</f>
      </c>
      <c r="DP895">
        <f>IF($GS895&gt;=1,INDEX($DM:$DM,$GR895+1),"")</f>
      </c>
      <c r="DQ895">
        <f>IF($GS895&gt;=2,INDEX($DM:$DM,$GR895+2),"")</f>
      </c>
      <c r="DR895">
        <f>IF($GS895&gt;=3,INDEX($DM:$DM,$GR895+3),"")</f>
      </c>
      <c r="DS895">
        <f>IF($GS895&gt;=4,INDEX($DM:$DM,$GR895+4),"")</f>
      </c>
      <c r="DT895">
        <f>IF($GS895&gt;=5,INDEX($DM:$DM,$GR895+5),"")</f>
      </c>
      <c r="DU895">
        <f>IF($GS895&gt;=6,INDEX($DM:$DM,$GR895+6),"")</f>
      </c>
      <c r="DV895">
        <f>IF($GS895&gt;=7,INDEX($DM:$DM,$GR895+7),"")</f>
      </c>
      <c r="DW895">
        <f>IF($GS895&gt;=8,INDEX($DM:$DM,$GR895+8),"")</f>
      </c>
      <c r="DX895">
        <f>IF($GS895&gt;=9,INDEX($DM:$DM,$GR895+9),"")</f>
      </c>
      <c r="DY895">
        <f>IF($GS895&gt;=10,INDEX($DM:$DM,$GR895+10),"")</f>
      </c>
      <c r="DZ895">
        <f>IF($GS895&gt;=11,INDEX($DM:$DM,$GR895+11),"")</f>
      </c>
      <c r="EA895">
        <f>IF($GS895&gt;=12,INDEX($DM:$DM,$GR895+12),"")</f>
      </c>
      <c r="EB895">
        <f>IF($GS895&gt;=13,INDEX($DM:$DM,$GR895+13),"")</f>
      </c>
      <c r="EC895">
        <f>IF($GS895&gt;=14,INDEX($DM:$DM,$GR895+14),"")</f>
      </c>
      <c r="ED895">
        <f>IF($GS895&gt;=15,INDEX($DM:$DM,$GR895+15),"")</f>
      </c>
      <c r="EE895">
        <f>IF($GS895&gt;=16,INDEX($DM:$DM,$GR895+16),"")</f>
      </c>
      <c r="EF895">
        <f>IF($GS895&gt;=17,INDEX($DM:$DM,$GR895+17),"")</f>
      </c>
      <c r="EG895">
        <f>IF($GS895&gt;=18,INDEX($DM:$DM,$GR895+18),"")</f>
      </c>
      <c r="EH895">
        <f>IF($GS895&gt;=19,INDEX($DM:$DM,$GR895+19),"")</f>
      </c>
      <c r="EI895">
        <f>IF($GS895&gt;=20,INDEX($DM:$DM,$GR895+20),"")</f>
      </c>
      <c r="EJ895">
        <f>IF($GS895&gt;=21,INDEX($DM:$DM,$GR895+21),"")</f>
      </c>
      <c r="EK895">
        <f>IF($GS895&gt;=22,INDEX($DM:$DM,$GR895+22),"")</f>
      </c>
      <c r="EL895">
        <f>IF($GS895&gt;=23,INDEX($DM:$DM,$GR895+23),"")</f>
      </c>
      <c r="EM895">
        <f>IF($GS895&gt;=24,INDEX($DM:$DM,$GR895+24),"")</f>
      </c>
      <c r="EN895">
        <f>IF($GS895&gt;=25,INDEX($DM:$DM,$GR895+25),"")</f>
      </c>
      <c r="EO895">
        <f>IF($GS895&gt;=26,INDEX($DM:$DM,$GR895+26),"")</f>
      </c>
      <c r="EP895">
        <f>IF($GS895&gt;=27,INDEX($DM:$DM,$GR895+27),"")</f>
      </c>
      <c r="EQ895">
        <f>IF($GS895&gt;=28,INDEX($DM:$DM,$GR895+28),"")</f>
      </c>
      <c r="ER895">
        <f>IF($GS895&gt;=29,INDEX($DM:$DM,$GR895+29),"")</f>
      </c>
      <c r="ES895">
        <f>IF($GS895&gt;=30,INDEX($DM:$DM,$GR895+30),"")</f>
      </c>
      <c r="ET895">
        <f>IF($GS895&gt;=31,INDEX($DM:$DM,$GR895+31),"")</f>
      </c>
      <c r="EU895">
        <f>IF($GS895&gt;=32,INDEX($DM:$DM,$GR895+32),"")</f>
      </c>
      <c r="EV895">
        <f>IF($GS895&gt;=33,INDEX($DM:$DM,$GR895+33),"")</f>
      </c>
      <c r="EW895">
        <f>IF($GS895&gt;=34,INDEX($DM:$DM,$GR895+34),"")</f>
      </c>
      <c r="EX895">
        <f>IF($GS895&gt;=35,INDEX($DM:$DM,$GR895+35),"")</f>
      </c>
      <c r="EY895">
        <f>IF($GS895&gt;=36,INDEX($DM:$DM,$GR895+36),"")</f>
      </c>
      <c r="EZ895">
        <f>IF($GS895&gt;=37,INDEX($DM:$DM,$GR895+37),"")</f>
      </c>
      <c r="FA895">
        <f>IF($GS895&gt;=38,INDEX($DM:$DM,$GR895+38),"")</f>
      </c>
      <c r="FB895">
        <f>IF($GS895&gt;=39,INDEX($DM:$DM,$GR895+39),"")</f>
      </c>
      <c r="FC895">
        <f>IF($GS895&gt;=40,INDEX($DM:$DM,$GR895+40),"")</f>
      </c>
      <c r="FD895">
        <f>IF($GS895&gt;=1,INDEX($DN:$DN,$GR895+1),"")</f>
      </c>
      <c r="FE895">
        <f>IF($GS895&gt;=2,INDEX($DN:$DN,$GR895+2),"")</f>
      </c>
      <c r="FF895">
        <f>IF($GS895&gt;=3,INDEX($DN:$DN,$GR895+3),"")</f>
      </c>
      <c r="FG895">
        <f>IF($GS895&gt;=4,INDEX($DN:$DN,$GR895+4),"")</f>
      </c>
      <c r="FH895">
        <f>IF($GS895&gt;=5,INDEX($DN:$DN,$GR895+5),"")</f>
      </c>
      <c r="FI895">
        <f>IF($GS895&gt;=6,INDEX($DN:$DN,$GR895+6),"")</f>
      </c>
      <c r="FJ895">
        <f>IF($GS895&gt;=7,INDEX($DN:$DN,$GR895+7),"")</f>
      </c>
      <c r="FK895">
        <f>IF($GS895&gt;=8,INDEX($DN:$DN,$GR895+8),"")</f>
      </c>
      <c r="FL895">
        <f>IF($GS895&gt;=9,INDEX($DN:$DN,$GR895+9),"")</f>
      </c>
      <c r="FM895">
        <f>IF($GS895&gt;=10,INDEX($DN:$DN,$GR895+10),"")</f>
      </c>
      <c r="FN895">
        <f>IF($GS895&gt;=11,INDEX($DN:$DN,$GR895+11),"")</f>
      </c>
      <c r="FO895">
        <f>IF($GS895&gt;=12,INDEX($DN:$DN,$GR895+12),"")</f>
      </c>
      <c r="FP895">
        <f>IF($GS895&gt;=13,INDEX($DN:$DN,$GR895+13),"")</f>
      </c>
      <c r="FQ895">
        <f>IF($GS895&gt;=14,INDEX($DN:$DN,$GR895+14),"")</f>
      </c>
      <c r="FR895">
        <f>IF($GS895&gt;=15,INDEX($DN:$DN,$GR895+15),"")</f>
      </c>
      <c r="FS895">
        <f>IF($GS895&gt;=16,INDEX($DN:$DN,$GR895+16),"")</f>
      </c>
      <c r="FT895">
        <f>IF($GS895&gt;=17,INDEX($DN:$DN,$GR895+17),"")</f>
      </c>
      <c r="FU895">
        <f>IF($GS895&gt;=18,INDEX($DN:$DN,$GR895+18),"")</f>
      </c>
      <c r="FV895">
        <f>IF($GS895&gt;=19,INDEX($DN:$DN,$GR895+19),"")</f>
      </c>
      <c r="FW895">
        <f>IF($GS895&gt;=20,INDEX($DN:$DN,$GR895+20),"")</f>
      </c>
      <c r="FX895">
        <f>IF($GS895&gt;=21,INDEX($DN:$DN,$GR895+21),"")</f>
      </c>
      <c r="FY895">
        <f>IF($GS895&gt;=22,INDEX($DN:$DN,$GR895+22),"")</f>
      </c>
      <c r="FZ895">
        <f>IF($GS895&gt;=23,INDEX($DN:$DN,$GR895+23),"")</f>
      </c>
      <c r="GA895">
        <f>IF($GS895&gt;=24,INDEX($DN:$DN,$GR895+24),"")</f>
      </c>
      <c r="GB895">
        <f>IF($GS895&gt;=25,INDEX($DN:$DN,$GR895+25),"")</f>
      </c>
      <c r="GC895">
        <f>IF($GS895&gt;=26,INDEX($DN:$DN,$GR895+26),"")</f>
      </c>
      <c r="GD895">
        <f>IF($GS895&gt;=27,INDEX($DN:$DN,$GR895+27),"")</f>
      </c>
      <c r="GE895">
        <f>IF($GS895&gt;=28,INDEX($DN:$DN,$GR895+28),"")</f>
      </c>
      <c r="GF895">
        <f>IF($GS895&gt;=29,INDEX($DN:$DN,$GR895+29),"")</f>
      </c>
      <c r="GG895">
        <f>IF($GS895&gt;=30,INDEX($DN:$DN,$GR895+30),"")</f>
      </c>
      <c r="GH895">
        <f>IF($GS895&gt;=31,INDEX($DN:$DN,$GR895+31),"")</f>
      </c>
      <c r="GI895">
        <f>IF($GS895&gt;=32,INDEX($DN:$DN,$GR895+32),"")</f>
      </c>
      <c r="GJ895">
        <f>IF($GS895&gt;=33,INDEX($DN:$DN,$GR895+33),"")</f>
      </c>
      <c r="GK895">
        <f>IF($GS895&gt;=34,INDEX($DN:$DN,$GR895+34),"")</f>
      </c>
      <c r="GL895">
        <f>IF($GS895&gt;=35,INDEX($DN:$DN,$GR895+35),"")</f>
      </c>
      <c r="GM895">
        <f>IF($GS895&gt;=36,INDEX($DN:$DN,$GR895+36),"")</f>
      </c>
      <c r="GN895">
        <f>IF($GS895&gt;=37,INDEX($DN:$DN,$GR895+37),"")</f>
      </c>
      <c r="GO895">
        <f>IF($GS895&gt;=38,INDEX($DN:$DN,$GR895+38),"")</f>
      </c>
      <c r="GP895">
        <f>IF($GS895&gt;=39,INDEX($DN:$DN,$GR895+39),"")</f>
      </c>
      <c r="GQ895">
        <f>IF($GS895&gt;=40,INDEX($DN:$DN,$GR895+40),"")</f>
      </c>
      <c r="GR895">
        <f>IFERROR(MATCH($DL895,$DM$2:$DM$148,0)+1,0)</f>
      </c>
      <c r="GS895">
        <f>IFERROR(INDEX($DO$2:$DO$148,MATCH($DL895,$DM$2:$DM$148,0)),0)</f>
      </c>
      <c r="GT895">
        <f>IFERROR(MATCH($Z895,$DP$895:$FC$895,0),0)</f>
      </c>
      <c r="GU895">
        <f>IF($GT895&gt;0,INDEX($FD$895:$GQ$895,$GT895),"")</f>
      </c>
      <c r="GX895">
        <f>IF($JG895&gt;=1,INDEX($GV:$GV,$JF895+1),"")</f>
      </c>
      <c r="GY895">
        <f>IF($JG895&gt;=2,INDEX($GV:$GV,$JF895+2),"")</f>
      </c>
      <c r="GZ895">
        <f>IF($JG895&gt;=3,INDEX($GV:$GV,$JF895+3),"")</f>
      </c>
      <c r="HA895">
        <f>IF($JG895&gt;=4,INDEX($GV:$GV,$JF895+4),"")</f>
      </c>
      <c r="HB895">
        <f>IF($JG895&gt;=5,INDEX($GV:$GV,$JF895+5),"")</f>
      </c>
      <c r="HC895">
        <f>IF($JG895&gt;=6,INDEX($GV:$GV,$JF895+6),"")</f>
      </c>
      <c r="HD895">
        <f>IF($JG895&gt;=7,INDEX($GV:$GV,$JF895+7),"")</f>
      </c>
      <c r="HE895">
        <f>IF($JG895&gt;=8,INDEX($GV:$GV,$JF895+8),"")</f>
      </c>
      <c r="HF895">
        <f>IF($JG895&gt;=9,INDEX($GV:$GV,$JF895+9),"")</f>
      </c>
      <c r="HG895">
        <f>IF($JG895&gt;=10,INDEX($GV:$GV,$JF895+10),"")</f>
      </c>
      <c r="HH895">
        <f>IF($JG895&gt;=11,INDEX($GV:$GV,$JF895+11),"")</f>
      </c>
      <c r="HI895">
        <f>IF($JG895&gt;=12,INDEX($GV:$GV,$JF895+12),"")</f>
      </c>
      <c r="HJ895">
        <f>IF($JG895&gt;=13,INDEX($GV:$GV,$JF895+13),"")</f>
      </c>
      <c r="HK895">
        <f>IF($JG895&gt;=14,INDEX($GV:$GV,$JF895+14),"")</f>
      </c>
      <c r="HL895">
        <f>IF($JG895&gt;=15,INDEX($GV:$GV,$JF895+15),"")</f>
      </c>
      <c r="HM895">
        <f>IF($JG895&gt;=16,INDEX($GV:$GV,$JF895+16),"")</f>
      </c>
      <c r="HN895">
        <f>IF($JG895&gt;=17,INDEX($GV:$GV,$JF895+17),"")</f>
      </c>
      <c r="HO895">
        <f>IF($JG895&gt;=18,INDEX($GV:$GV,$JF895+18),"")</f>
      </c>
      <c r="HP895">
        <f>IF($JG895&gt;=19,INDEX($GV:$GV,$JF895+19),"")</f>
      </c>
      <c r="HQ895">
        <f>IF($JG895&gt;=20,INDEX($GV:$GV,$JF895+20),"")</f>
      </c>
      <c r="HR895">
        <f>IF($JG895&gt;=21,INDEX($GV:$GV,$JF895+21),"")</f>
      </c>
      <c r="HS895">
        <f>IF($JG895&gt;=22,INDEX($GV:$GV,$JF895+22),"")</f>
      </c>
      <c r="HT895">
        <f>IF($JG895&gt;=23,INDEX($GV:$GV,$JF895+23),"")</f>
      </c>
      <c r="HU895">
        <f>IF($JG895&gt;=24,INDEX($GV:$GV,$JF895+24),"")</f>
      </c>
      <c r="HV895">
        <f>IF($JG895&gt;=25,INDEX($GV:$GV,$JF895+25),"")</f>
      </c>
      <c r="HW895">
        <f>IF($JG895&gt;=26,INDEX($GV:$GV,$JF895+26),"")</f>
      </c>
      <c r="HX895">
        <f>IF($JG895&gt;=27,INDEX($GV:$GV,$JF895+27),"")</f>
      </c>
      <c r="HY895">
        <f>IF($JG895&gt;=28,INDEX($GV:$GV,$JF895+28),"")</f>
      </c>
      <c r="HZ895">
        <f>IF($JG895&gt;=29,INDEX($GV:$GV,$JF895+29),"")</f>
      </c>
      <c r="IA895">
        <f>IF($JG895&gt;=30,INDEX($GV:$GV,$JF895+30),"")</f>
      </c>
      <c r="IB895">
        <f>IF($JG895&gt;=31,INDEX($GV:$GV,$JF895+31),"")</f>
      </c>
      <c r="IC895">
        <f>IF($JG895&gt;=32,INDEX($GV:$GV,$JF895+32),"")</f>
      </c>
      <c r="ID895">
        <f>IF($JG895&gt;=33,INDEX($GV:$GV,$JF895+33),"")</f>
      </c>
      <c r="IE895">
        <f>IF($JG895&gt;=34,INDEX($GV:$GV,$JF895+34),"")</f>
      </c>
      <c r="IF895">
        <f>IF($JG895&gt;=35,INDEX($GV:$GV,$JF895+35),"")</f>
      </c>
      <c r="IG895">
        <f>IF($JG895&gt;=36,INDEX($GV:$GV,$JF895+36),"")</f>
      </c>
      <c r="IH895">
        <f>IF($JG895&gt;=37,INDEX($GV:$GV,$JF895+37),"")</f>
      </c>
      <c r="II895">
        <f>IF($JG895&gt;=38,INDEX($GV:$GV,$JF895+38),"")</f>
      </c>
      <c r="IJ895">
        <f>IF($JG895&gt;=39,INDEX($GV:$GV,$JF895+39),"")</f>
      </c>
      <c r="IK895">
        <f>IF($JG895&gt;=40,INDEX($GV:$GV,$JF895+40),"")</f>
      </c>
      <c r="IL895">
        <f>IF($JG895&gt;=41,INDEX($GV:$GV,$JF895+41),"")</f>
      </c>
      <c r="IM895">
        <f>IF($JG895&gt;=42,INDEX($GV:$GV,$JF895+42),"")</f>
      </c>
      <c r="IN895">
        <f>IF($JG895&gt;=43,INDEX($GV:$GV,$JF895+43),"")</f>
      </c>
      <c r="IO895">
        <f>IF($JG895&gt;=44,INDEX($GV:$GV,$JF895+44),"")</f>
      </c>
      <c r="IP895">
        <f>IF($JG895&gt;=45,INDEX($GV:$GV,$JF895+45),"")</f>
      </c>
      <c r="IQ895">
        <f>IF($JG895&gt;=46,INDEX($GV:$GV,$JF895+46),"")</f>
      </c>
      <c r="IR895">
        <f>IF($JG895&gt;=47,INDEX($GV:$GV,$JF895+47),"")</f>
      </c>
      <c r="IS895">
        <f>IF($JG895&gt;=48,INDEX($GV:$GV,$JF895+48),"")</f>
      </c>
      <c r="IT895">
        <f>IF($JG895&gt;=49,INDEX($GV:$GV,$JF895+49),"")</f>
      </c>
      <c r="IU895">
        <f>IF($JG895&gt;=50,INDEX($GV:$GV,$JF895+50),"")</f>
      </c>
      <c r="IV895">
        <f>IF($JG895&gt;=51,INDEX($GV:$GV,$JF895+51),"")</f>
      </c>
      <c r="IW895">
        <f>IF($JG895&gt;=52,INDEX($GV:$GV,$JF895+52),"")</f>
      </c>
      <c r="IX895">
        <f>IF($JG895&gt;=53,INDEX($GV:$GV,$JF895+53),"")</f>
      </c>
      <c r="IY895">
        <f>IF($JG895&gt;=54,INDEX($GV:$GV,$JF895+54),"")</f>
      </c>
      <c r="IZ895">
        <f>IF($JG895&gt;=55,INDEX($GV:$GV,$JF895+55),"")</f>
      </c>
      <c r="JA895">
        <f>IF($JG895&gt;=56,INDEX($GV:$GV,$JF895+56),"")</f>
      </c>
      <c r="JB895">
        <f>IF($JG895&gt;=57,INDEX($GV:$GV,$JF895+57),"")</f>
      </c>
      <c r="JC895">
        <f>IF($JG895&gt;=58,INDEX($GV:$GV,$JF895+58),"")</f>
      </c>
      <c r="JD895">
        <f>IF($JG895&gt;=59,INDEX($GV:$GV,$JF895+59),"")</f>
      </c>
      <c r="JE895">
        <f>IF($JG895&gt;=60,INDEX($GV:$GV,$JF895+60),"")</f>
      </c>
      <c r="JF895">
        <f>IFERROR(MATCH($GU895,$GV$2:$GV$322,0)+1,0)</f>
      </c>
      <c r="JG895">
        <f>IFERROR(INDEX($GW$2:$GW$322,MATCH($GU895,$GV$2:$GV$322,0)),0)</f>
      </c>
      <c r="JH895" t="s">
        <v>44</v>
      </c>
      <c r="JI895" t="s">
        <v>44</v>
      </c>
    </row>
    <row r="896" spans="1:269" x14ac:dyDescent="0.25">
      <c r="R896">
        <f>IF(OR($U896="",$Q896=""),"",IFERROR($U896/$Q896,0))</f>
      </c>
      <c r="S896">
        <f>IF($U896="","",
SUM($T896,$V896,$AA896,$W896,$Y896)*
(1-IF($AB896="",0,VALUE($AB896)/100)))</f>
      </c>
      <c r="T896">
        <f>IF($U896="","",$U896)</f>
      </c>
      <c r="V896">
        <f>IF($U896="","",
IF($O896="","",
IF(ISNUMBER(SEARCH("exempt",LOWER($O896))),0,
$U896*(VALUE(SUBSTITUTE($O896,"%",""))/100))))</f>
      </c>
      <c r="AC896">
        <f>IFERROR(IF(FIND(" - ",$K896)&gt;0,MID($K896,FIND(" - ",$K896)+3,LEN($K896)),""),"")</f>
      </c>
      <c r="AL896" t="s">
        <v>1964</v>
      </c>
      <c r="AT896">
        <f>IFERROR(LEFT($K896,FIND(" - ",$K896)-1),$K896)</f>
      </c>
      <c r="AW896">
        <f>IF($CL896&gt;=1,INDEX($AU:$AU,$CK896+1),"")</f>
      </c>
      <c r="AX896">
        <f>IF($CL896&gt;=2,INDEX($AU:$AU,$CK896+2),"")</f>
      </c>
      <c r="AY896">
        <f>IF($CL896&gt;=3,INDEX($AU:$AU,$CK896+3),"")</f>
      </c>
      <c r="AZ896">
        <f>IF($CL896&gt;=4,INDEX($AU:$AU,$CK896+4),"")</f>
      </c>
      <c r="BA896">
        <f>IF($CL896&gt;=5,INDEX($AU:$AU,$CK896+5),"")</f>
      </c>
      <c r="BB896">
        <f>IF($CL896&gt;=6,INDEX($AU:$AU,$CK896+6),"")</f>
      </c>
      <c r="BC896">
        <f>IF($CL896&gt;=7,INDEX($AU:$AU,$CK896+7),"")</f>
      </c>
      <c r="BD896">
        <f>IF($CL896&gt;=8,INDEX($AU:$AU,$CK896+8),"")</f>
      </c>
      <c r="BE896">
        <f>IF($CL896&gt;=9,INDEX($AU:$AU,$CK896+9),"")</f>
      </c>
      <c r="BF896">
        <f>IF($CL896&gt;=10,INDEX($AU:$AU,$CK896+10),"")</f>
      </c>
      <c r="BG896">
        <f>IF($CL896&gt;=11,INDEX($AU:$AU,$CK896+11),"")</f>
      </c>
      <c r="BH896">
        <f>IF($CL896&gt;=12,INDEX($AU:$AU,$CK896+12),"")</f>
      </c>
      <c r="BI896">
        <f>IF($CL896&gt;=13,INDEX($AU:$AU,$CK896+13),"")</f>
      </c>
      <c r="BJ896">
        <f>IF($CL896&gt;=14,INDEX($AU:$AU,$CK896+14),"")</f>
      </c>
      <c r="BK896">
        <f>IF($CL896&gt;=15,INDEX($AU:$AU,$CK896+15),"")</f>
      </c>
      <c r="BL896">
        <f>IF($CL896&gt;=16,INDEX($AU:$AU,$CK896+16),"")</f>
      </c>
      <c r="BM896">
        <f>IF($CL896&gt;=17,INDEX($AU:$AU,$CK896+17),"")</f>
      </c>
      <c r="BN896">
        <f>IF($CL896&gt;=18,INDEX($AU:$AU,$CK896+18),"")</f>
      </c>
      <c r="BO896">
        <f>IF($CL896&gt;=19,INDEX($AU:$AU,$CK896+19),"")</f>
      </c>
      <c r="BP896">
        <f>IF($CL896&gt;=20,INDEX($AU:$AU,$CK896+20),"")</f>
      </c>
      <c r="BQ896">
        <f>IF($CL896&gt;=21,INDEX($AU:$AU,$CK896+21),"")</f>
      </c>
      <c r="BR896">
        <f>IF($CL896&gt;=22,INDEX($AU:$AU,$CK896+22),"")</f>
      </c>
      <c r="BS896">
        <f>IF($CL896&gt;=23,INDEX($AU:$AU,$CK896+23),"")</f>
      </c>
      <c r="BT896">
        <f>IF($CL896&gt;=24,INDEX($AU:$AU,$CK896+24),"")</f>
      </c>
      <c r="BU896">
        <f>IF($CL896&gt;=25,INDEX($AU:$AU,$CK896+25),"")</f>
      </c>
      <c r="BV896">
        <f>IF($CL896&gt;=26,INDEX($AU:$AU,$CK896+26),"")</f>
      </c>
      <c r="BW896">
        <f>IF($CL896&gt;=27,INDEX($AU:$AU,$CK896+27),"")</f>
      </c>
      <c r="BX896">
        <f>IF($CL896&gt;=28,INDEX($AU:$AU,$CK896+28),"")</f>
      </c>
      <c r="BY896">
        <f>IF($CL896&gt;=29,INDEX($AU:$AU,$CK896+29),"")</f>
      </c>
      <c r="BZ896">
        <f>IF($CL896&gt;=30,INDEX($AU:$AU,$CK896+30),"")</f>
      </c>
      <c r="CA896">
        <f>IF($CL896&gt;=31,INDEX($AU:$AU,$CK896+31),"")</f>
      </c>
      <c r="CB896">
        <f>IF($CL896&gt;=32,INDEX($AU:$AU,$CK896+32),"")</f>
      </c>
      <c r="CC896">
        <f>IF($CL896&gt;=33,INDEX($AU:$AU,$CK896+33),"")</f>
      </c>
      <c r="CD896">
        <f>IF($CL896&gt;=34,INDEX($AU:$AU,$CK896+34),"")</f>
      </c>
      <c r="CE896">
        <f>IF($CL896&gt;=35,INDEX($AU:$AU,$CK896+35),"")</f>
      </c>
      <c r="CF896">
        <f>IF($CL896&gt;=36,INDEX($AU:$AU,$CK896+36),"")</f>
      </c>
      <c r="CG896">
        <f>IF($CL896&gt;=37,INDEX($AU:$AU,$CK896+37),"")</f>
      </c>
      <c r="CH896">
        <f>IF($CL896&gt;=38,INDEX($AU:$AU,$CK896+38),"")</f>
      </c>
      <c r="CI896">
        <f>IF($CL896&gt;=39,INDEX($AU:$AU,$CK896+39),"")</f>
      </c>
      <c r="CJ896">
        <f>IF($CL896&gt;=40,INDEX($AU:$AU,$CK896+40),"")</f>
      </c>
      <c r="CK896">
        <f>IFERROR(MATCH($AT896,$AU$2:$AU$133,0)+1,0)</f>
      </c>
      <c r="CL896">
        <f>IFERROR(INDEX($AV$2:$AV$133,MATCH($AT896,$AU$2:$AU$133,0)),0)</f>
      </c>
      <c r="CM896">
        <f>IFERROR(LEFT($L896,FIND(" - ",$L896)-1),$L896)</f>
      </c>
      <c r="CN896" t="s">
        <v>1965</v>
      </c>
      <c r="CO896">
        <v>1</v>
      </c>
      <c r="CP896">
        <f>IF($DK896&gt;=1,INDEX($CN:$CN,$DJ896+1),"")</f>
      </c>
      <c r="CQ896">
        <f>IF($DK896&gt;=2,INDEX($CN:$CN,$DJ896+2),"")</f>
      </c>
      <c r="CR896">
        <f>IF($DK896&gt;=3,INDEX($CN:$CN,$DJ896+3),"")</f>
      </c>
      <c r="CS896">
        <f>IF($DK896&gt;=4,INDEX($CN:$CN,$DJ896+4),"")</f>
      </c>
      <c r="CT896">
        <f>IF($DK896&gt;=5,INDEX($CN:$CN,$DJ896+5),"")</f>
      </c>
      <c r="CU896">
        <f>IF($DK896&gt;=6,INDEX($CN:$CN,$DJ896+6),"")</f>
      </c>
      <c r="CV896">
        <f>IF($DK896&gt;=7,INDEX($CN:$CN,$DJ896+7),"")</f>
      </c>
      <c r="CW896">
        <f>IF($DK896&gt;=8,INDEX($CN:$CN,$DJ896+8),"")</f>
      </c>
      <c r="CX896">
        <f>IF($DK896&gt;=9,INDEX($CN:$CN,$DJ896+9),"")</f>
      </c>
      <c r="CY896">
        <f>IF($DK896&gt;=10,INDEX($CN:$CN,$DJ896+10),"")</f>
      </c>
      <c r="CZ896">
        <f>IF($DK896&gt;=11,INDEX($CN:$CN,$DJ896+11),"")</f>
      </c>
      <c r="DA896">
        <f>IF($DK896&gt;=12,INDEX($CN:$CN,$DJ896+12),"")</f>
      </c>
      <c r="DB896">
        <f>IF($DK896&gt;=13,INDEX($CN:$CN,$DJ896+13),"")</f>
      </c>
      <c r="DC896">
        <f>IF($DK896&gt;=14,INDEX($CN:$CN,$DJ896+14),"")</f>
      </c>
      <c r="DD896">
        <f>IF($DK896&gt;=15,INDEX($CN:$CN,$DJ896+15),"")</f>
      </c>
      <c r="DE896">
        <f>IF($DK896&gt;=16,INDEX($CN:$CN,$DJ896+16),"")</f>
      </c>
      <c r="DF896">
        <f>IF($DK896&gt;=17,INDEX($CN:$CN,$DJ896+17),"")</f>
      </c>
      <c r="DG896">
        <f>IF($DK896&gt;=18,INDEX($CN:$CN,$DJ896+18),"")</f>
      </c>
      <c r="DH896">
        <f>IF($DK896&gt;=19,INDEX($CN:$CN,$DJ896+19),"")</f>
      </c>
      <c r="DI896">
        <f>IF($DK896&gt;=20,INDEX($CN:$CN,$DJ896+20),"")</f>
      </c>
      <c r="DJ896">
        <f>IFERROR(MATCH($CM896,$CN$2:$CN$1089,0)+1,0)</f>
      </c>
      <c r="DK896">
        <f>IFERROR(INDEX($CO$2:$CO$1089,MATCH($CM896,$CN$2:$CN$1089,0)),0)</f>
      </c>
      <c r="DL896">
        <f>IFERROR(INDEX($AS:$AS,MATCH($O896,$AR:$AR,0))&amp;"","")</f>
      </c>
      <c r="DP896">
        <f>IF($GS896&gt;=1,INDEX($DM:$DM,$GR896+1),"")</f>
      </c>
      <c r="DQ896">
        <f>IF($GS896&gt;=2,INDEX($DM:$DM,$GR896+2),"")</f>
      </c>
      <c r="DR896">
        <f>IF($GS896&gt;=3,INDEX($DM:$DM,$GR896+3),"")</f>
      </c>
      <c r="DS896">
        <f>IF($GS896&gt;=4,INDEX($DM:$DM,$GR896+4),"")</f>
      </c>
      <c r="DT896">
        <f>IF($GS896&gt;=5,INDEX($DM:$DM,$GR896+5),"")</f>
      </c>
      <c r="DU896">
        <f>IF($GS896&gt;=6,INDEX($DM:$DM,$GR896+6),"")</f>
      </c>
      <c r="DV896">
        <f>IF($GS896&gt;=7,INDEX($DM:$DM,$GR896+7),"")</f>
      </c>
      <c r="DW896">
        <f>IF($GS896&gt;=8,INDEX($DM:$DM,$GR896+8),"")</f>
      </c>
      <c r="DX896">
        <f>IF($GS896&gt;=9,INDEX($DM:$DM,$GR896+9),"")</f>
      </c>
      <c r="DY896">
        <f>IF($GS896&gt;=10,INDEX($DM:$DM,$GR896+10),"")</f>
      </c>
      <c r="DZ896">
        <f>IF($GS896&gt;=11,INDEX($DM:$DM,$GR896+11),"")</f>
      </c>
      <c r="EA896">
        <f>IF($GS896&gt;=12,INDEX($DM:$DM,$GR896+12),"")</f>
      </c>
      <c r="EB896">
        <f>IF($GS896&gt;=13,INDEX($DM:$DM,$GR896+13),"")</f>
      </c>
      <c r="EC896">
        <f>IF($GS896&gt;=14,INDEX($DM:$DM,$GR896+14),"")</f>
      </c>
      <c r="ED896">
        <f>IF($GS896&gt;=15,INDEX($DM:$DM,$GR896+15),"")</f>
      </c>
      <c r="EE896">
        <f>IF($GS896&gt;=16,INDEX($DM:$DM,$GR896+16),"")</f>
      </c>
      <c r="EF896">
        <f>IF($GS896&gt;=17,INDEX($DM:$DM,$GR896+17),"")</f>
      </c>
      <c r="EG896">
        <f>IF($GS896&gt;=18,INDEX($DM:$DM,$GR896+18),"")</f>
      </c>
      <c r="EH896">
        <f>IF($GS896&gt;=19,INDEX($DM:$DM,$GR896+19),"")</f>
      </c>
      <c r="EI896">
        <f>IF($GS896&gt;=20,INDEX($DM:$DM,$GR896+20),"")</f>
      </c>
      <c r="EJ896">
        <f>IF($GS896&gt;=21,INDEX($DM:$DM,$GR896+21),"")</f>
      </c>
      <c r="EK896">
        <f>IF($GS896&gt;=22,INDEX($DM:$DM,$GR896+22),"")</f>
      </c>
      <c r="EL896">
        <f>IF($GS896&gt;=23,INDEX($DM:$DM,$GR896+23),"")</f>
      </c>
      <c r="EM896">
        <f>IF($GS896&gt;=24,INDEX($DM:$DM,$GR896+24),"")</f>
      </c>
      <c r="EN896">
        <f>IF($GS896&gt;=25,INDEX($DM:$DM,$GR896+25),"")</f>
      </c>
      <c r="EO896">
        <f>IF($GS896&gt;=26,INDEX($DM:$DM,$GR896+26),"")</f>
      </c>
      <c r="EP896">
        <f>IF($GS896&gt;=27,INDEX($DM:$DM,$GR896+27),"")</f>
      </c>
      <c r="EQ896">
        <f>IF($GS896&gt;=28,INDEX($DM:$DM,$GR896+28),"")</f>
      </c>
      <c r="ER896">
        <f>IF($GS896&gt;=29,INDEX($DM:$DM,$GR896+29),"")</f>
      </c>
      <c r="ES896">
        <f>IF($GS896&gt;=30,INDEX($DM:$DM,$GR896+30),"")</f>
      </c>
      <c r="ET896">
        <f>IF($GS896&gt;=31,INDEX($DM:$DM,$GR896+31),"")</f>
      </c>
      <c r="EU896">
        <f>IF($GS896&gt;=32,INDEX($DM:$DM,$GR896+32),"")</f>
      </c>
      <c r="EV896">
        <f>IF($GS896&gt;=33,INDEX($DM:$DM,$GR896+33),"")</f>
      </c>
      <c r="EW896">
        <f>IF($GS896&gt;=34,INDEX($DM:$DM,$GR896+34),"")</f>
      </c>
      <c r="EX896">
        <f>IF($GS896&gt;=35,INDEX($DM:$DM,$GR896+35),"")</f>
      </c>
      <c r="EY896">
        <f>IF($GS896&gt;=36,INDEX($DM:$DM,$GR896+36),"")</f>
      </c>
      <c r="EZ896">
        <f>IF($GS896&gt;=37,INDEX($DM:$DM,$GR896+37),"")</f>
      </c>
      <c r="FA896">
        <f>IF($GS896&gt;=38,INDEX($DM:$DM,$GR896+38),"")</f>
      </c>
      <c r="FB896">
        <f>IF($GS896&gt;=39,INDEX($DM:$DM,$GR896+39),"")</f>
      </c>
      <c r="FC896">
        <f>IF($GS896&gt;=40,INDEX($DM:$DM,$GR896+40),"")</f>
      </c>
      <c r="FD896">
        <f>IF($GS896&gt;=1,INDEX($DN:$DN,$GR896+1),"")</f>
      </c>
      <c r="FE896">
        <f>IF($GS896&gt;=2,INDEX($DN:$DN,$GR896+2),"")</f>
      </c>
      <c r="FF896">
        <f>IF($GS896&gt;=3,INDEX($DN:$DN,$GR896+3),"")</f>
      </c>
      <c r="FG896">
        <f>IF($GS896&gt;=4,INDEX($DN:$DN,$GR896+4),"")</f>
      </c>
      <c r="FH896">
        <f>IF($GS896&gt;=5,INDEX($DN:$DN,$GR896+5),"")</f>
      </c>
      <c r="FI896">
        <f>IF($GS896&gt;=6,INDEX($DN:$DN,$GR896+6),"")</f>
      </c>
      <c r="FJ896">
        <f>IF($GS896&gt;=7,INDEX($DN:$DN,$GR896+7),"")</f>
      </c>
      <c r="FK896">
        <f>IF($GS896&gt;=8,INDEX($DN:$DN,$GR896+8),"")</f>
      </c>
      <c r="FL896">
        <f>IF($GS896&gt;=9,INDEX($DN:$DN,$GR896+9),"")</f>
      </c>
      <c r="FM896">
        <f>IF($GS896&gt;=10,INDEX($DN:$DN,$GR896+10),"")</f>
      </c>
      <c r="FN896">
        <f>IF($GS896&gt;=11,INDEX($DN:$DN,$GR896+11),"")</f>
      </c>
      <c r="FO896">
        <f>IF($GS896&gt;=12,INDEX($DN:$DN,$GR896+12),"")</f>
      </c>
      <c r="FP896">
        <f>IF($GS896&gt;=13,INDEX($DN:$DN,$GR896+13),"")</f>
      </c>
      <c r="FQ896">
        <f>IF($GS896&gt;=14,INDEX($DN:$DN,$GR896+14),"")</f>
      </c>
      <c r="FR896">
        <f>IF($GS896&gt;=15,INDEX($DN:$DN,$GR896+15),"")</f>
      </c>
      <c r="FS896">
        <f>IF($GS896&gt;=16,INDEX($DN:$DN,$GR896+16),"")</f>
      </c>
      <c r="FT896">
        <f>IF($GS896&gt;=17,INDEX($DN:$DN,$GR896+17),"")</f>
      </c>
      <c r="FU896">
        <f>IF($GS896&gt;=18,INDEX($DN:$DN,$GR896+18),"")</f>
      </c>
      <c r="FV896">
        <f>IF($GS896&gt;=19,INDEX($DN:$DN,$GR896+19),"")</f>
      </c>
      <c r="FW896">
        <f>IF($GS896&gt;=20,INDEX($DN:$DN,$GR896+20),"")</f>
      </c>
      <c r="FX896">
        <f>IF($GS896&gt;=21,INDEX($DN:$DN,$GR896+21),"")</f>
      </c>
      <c r="FY896">
        <f>IF($GS896&gt;=22,INDEX($DN:$DN,$GR896+22),"")</f>
      </c>
      <c r="FZ896">
        <f>IF($GS896&gt;=23,INDEX($DN:$DN,$GR896+23),"")</f>
      </c>
      <c r="GA896">
        <f>IF($GS896&gt;=24,INDEX($DN:$DN,$GR896+24),"")</f>
      </c>
      <c r="GB896">
        <f>IF($GS896&gt;=25,INDEX($DN:$DN,$GR896+25),"")</f>
      </c>
      <c r="GC896">
        <f>IF($GS896&gt;=26,INDEX($DN:$DN,$GR896+26),"")</f>
      </c>
      <c r="GD896">
        <f>IF($GS896&gt;=27,INDEX($DN:$DN,$GR896+27),"")</f>
      </c>
      <c r="GE896">
        <f>IF($GS896&gt;=28,INDEX($DN:$DN,$GR896+28),"")</f>
      </c>
      <c r="GF896">
        <f>IF($GS896&gt;=29,INDEX($DN:$DN,$GR896+29),"")</f>
      </c>
      <c r="GG896">
        <f>IF($GS896&gt;=30,INDEX($DN:$DN,$GR896+30),"")</f>
      </c>
      <c r="GH896">
        <f>IF($GS896&gt;=31,INDEX($DN:$DN,$GR896+31),"")</f>
      </c>
      <c r="GI896">
        <f>IF($GS896&gt;=32,INDEX($DN:$DN,$GR896+32),"")</f>
      </c>
      <c r="GJ896">
        <f>IF($GS896&gt;=33,INDEX($DN:$DN,$GR896+33),"")</f>
      </c>
      <c r="GK896">
        <f>IF($GS896&gt;=34,INDEX($DN:$DN,$GR896+34),"")</f>
      </c>
      <c r="GL896">
        <f>IF($GS896&gt;=35,INDEX($DN:$DN,$GR896+35),"")</f>
      </c>
      <c r="GM896">
        <f>IF($GS896&gt;=36,INDEX($DN:$DN,$GR896+36),"")</f>
      </c>
      <c r="GN896">
        <f>IF($GS896&gt;=37,INDEX($DN:$DN,$GR896+37),"")</f>
      </c>
      <c r="GO896">
        <f>IF($GS896&gt;=38,INDEX($DN:$DN,$GR896+38),"")</f>
      </c>
      <c r="GP896">
        <f>IF($GS896&gt;=39,INDEX($DN:$DN,$GR896+39),"")</f>
      </c>
      <c r="GQ896">
        <f>IF($GS896&gt;=40,INDEX($DN:$DN,$GR896+40),"")</f>
      </c>
      <c r="GR896">
        <f>IFERROR(MATCH($DL896,$DM$2:$DM$148,0)+1,0)</f>
      </c>
      <c r="GS896">
        <f>IFERROR(INDEX($DO$2:$DO$148,MATCH($DL896,$DM$2:$DM$148,0)),0)</f>
      </c>
      <c r="GT896">
        <f>IFERROR(MATCH($Z896,$DP$896:$FC$896,0),0)</f>
      </c>
      <c r="GU896">
        <f>IF($GT896&gt;0,INDEX($FD$896:$GQ$896,$GT896),"")</f>
      </c>
      <c r="GX896">
        <f>IF($JG896&gt;=1,INDEX($GV:$GV,$JF896+1),"")</f>
      </c>
      <c r="GY896">
        <f>IF($JG896&gt;=2,INDEX($GV:$GV,$JF896+2),"")</f>
      </c>
      <c r="GZ896">
        <f>IF($JG896&gt;=3,INDEX($GV:$GV,$JF896+3),"")</f>
      </c>
      <c r="HA896">
        <f>IF($JG896&gt;=4,INDEX($GV:$GV,$JF896+4),"")</f>
      </c>
      <c r="HB896">
        <f>IF($JG896&gt;=5,INDEX($GV:$GV,$JF896+5),"")</f>
      </c>
      <c r="HC896">
        <f>IF($JG896&gt;=6,INDEX($GV:$GV,$JF896+6),"")</f>
      </c>
      <c r="HD896">
        <f>IF($JG896&gt;=7,INDEX($GV:$GV,$JF896+7),"")</f>
      </c>
      <c r="HE896">
        <f>IF($JG896&gt;=8,INDEX($GV:$GV,$JF896+8),"")</f>
      </c>
      <c r="HF896">
        <f>IF($JG896&gt;=9,INDEX($GV:$GV,$JF896+9),"")</f>
      </c>
      <c r="HG896">
        <f>IF($JG896&gt;=10,INDEX($GV:$GV,$JF896+10),"")</f>
      </c>
      <c r="HH896">
        <f>IF($JG896&gt;=11,INDEX($GV:$GV,$JF896+11),"")</f>
      </c>
      <c r="HI896">
        <f>IF($JG896&gt;=12,INDEX($GV:$GV,$JF896+12),"")</f>
      </c>
      <c r="HJ896">
        <f>IF($JG896&gt;=13,INDEX($GV:$GV,$JF896+13),"")</f>
      </c>
      <c r="HK896">
        <f>IF($JG896&gt;=14,INDEX($GV:$GV,$JF896+14),"")</f>
      </c>
      <c r="HL896">
        <f>IF($JG896&gt;=15,INDEX($GV:$GV,$JF896+15),"")</f>
      </c>
      <c r="HM896">
        <f>IF($JG896&gt;=16,INDEX($GV:$GV,$JF896+16),"")</f>
      </c>
      <c r="HN896">
        <f>IF($JG896&gt;=17,INDEX($GV:$GV,$JF896+17),"")</f>
      </c>
      <c r="HO896">
        <f>IF($JG896&gt;=18,INDEX($GV:$GV,$JF896+18),"")</f>
      </c>
      <c r="HP896">
        <f>IF($JG896&gt;=19,INDEX($GV:$GV,$JF896+19),"")</f>
      </c>
      <c r="HQ896">
        <f>IF($JG896&gt;=20,INDEX($GV:$GV,$JF896+20),"")</f>
      </c>
      <c r="HR896">
        <f>IF($JG896&gt;=21,INDEX($GV:$GV,$JF896+21),"")</f>
      </c>
      <c r="HS896">
        <f>IF($JG896&gt;=22,INDEX($GV:$GV,$JF896+22),"")</f>
      </c>
      <c r="HT896">
        <f>IF($JG896&gt;=23,INDEX($GV:$GV,$JF896+23),"")</f>
      </c>
      <c r="HU896">
        <f>IF($JG896&gt;=24,INDEX($GV:$GV,$JF896+24),"")</f>
      </c>
      <c r="HV896">
        <f>IF($JG896&gt;=25,INDEX($GV:$GV,$JF896+25),"")</f>
      </c>
      <c r="HW896">
        <f>IF($JG896&gt;=26,INDEX($GV:$GV,$JF896+26),"")</f>
      </c>
      <c r="HX896">
        <f>IF($JG896&gt;=27,INDEX($GV:$GV,$JF896+27),"")</f>
      </c>
      <c r="HY896">
        <f>IF($JG896&gt;=28,INDEX($GV:$GV,$JF896+28),"")</f>
      </c>
      <c r="HZ896">
        <f>IF($JG896&gt;=29,INDEX($GV:$GV,$JF896+29),"")</f>
      </c>
      <c r="IA896">
        <f>IF($JG896&gt;=30,INDEX($GV:$GV,$JF896+30),"")</f>
      </c>
      <c r="IB896">
        <f>IF($JG896&gt;=31,INDEX($GV:$GV,$JF896+31),"")</f>
      </c>
      <c r="IC896">
        <f>IF($JG896&gt;=32,INDEX($GV:$GV,$JF896+32),"")</f>
      </c>
      <c r="ID896">
        <f>IF($JG896&gt;=33,INDEX($GV:$GV,$JF896+33),"")</f>
      </c>
      <c r="IE896">
        <f>IF($JG896&gt;=34,INDEX($GV:$GV,$JF896+34),"")</f>
      </c>
      <c r="IF896">
        <f>IF($JG896&gt;=35,INDEX($GV:$GV,$JF896+35),"")</f>
      </c>
      <c r="IG896">
        <f>IF($JG896&gt;=36,INDEX($GV:$GV,$JF896+36),"")</f>
      </c>
      <c r="IH896">
        <f>IF($JG896&gt;=37,INDEX($GV:$GV,$JF896+37),"")</f>
      </c>
      <c r="II896">
        <f>IF($JG896&gt;=38,INDEX($GV:$GV,$JF896+38),"")</f>
      </c>
      <c r="IJ896">
        <f>IF($JG896&gt;=39,INDEX($GV:$GV,$JF896+39),"")</f>
      </c>
      <c r="IK896">
        <f>IF($JG896&gt;=40,INDEX($GV:$GV,$JF896+40),"")</f>
      </c>
      <c r="IL896">
        <f>IF($JG896&gt;=41,INDEX($GV:$GV,$JF896+41),"")</f>
      </c>
      <c r="IM896">
        <f>IF($JG896&gt;=42,INDEX($GV:$GV,$JF896+42),"")</f>
      </c>
      <c r="IN896">
        <f>IF($JG896&gt;=43,INDEX($GV:$GV,$JF896+43),"")</f>
      </c>
      <c r="IO896">
        <f>IF($JG896&gt;=44,INDEX($GV:$GV,$JF896+44),"")</f>
      </c>
      <c r="IP896">
        <f>IF($JG896&gt;=45,INDEX($GV:$GV,$JF896+45),"")</f>
      </c>
      <c r="IQ896">
        <f>IF($JG896&gt;=46,INDEX($GV:$GV,$JF896+46),"")</f>
      </c>
      <c r="IR896">
        <f>IF($JG896&gt;=47,INDEX($GV:$GV,$JF896+47),"")</f>
      </c>
      <c r="IS896">
        <f>IF($JG896&gt;=48,INDEX($GV:$GV,$JF896+48),"")</f>
      </c>
      <c r="IT896">
        <f>IF($JG896&gt;=49,INDEX($GV:$GV,$JF896+49),"")</f>
      </c>
      <c r="IU896">
        <f>IF($JG896&gt;=50,INDEX($GV:$GV,$JF896+50),"")</f>
      </c>
      <c r="IV896">
        <f>IF($JG896&gt;=51,INDEX($GV:$GV,$JF896+51),"")</f>
      </c>
      <c r="IW896">
        <f>IF($JG896&gt;=52,INDEX($GV:$GV,$JF896+52),"")</f>
      </c>
      <c r="IX896">
        <f>IF($JG896&gt;=53,INDEX($GV:$GV,$JF896+53),"")</f>
      </c>
      <c r="IY896">
        <f>IF($JG896&gt;=54,INDEX($GV:$GV,$JF896+54),"")</f>
      </c>
      <c r="IZ896">
        <f>IF($JG896&gt;=55,INDEX($GV:$GV,$JF896+55),"")</f>
      </c>
      <c r="JA896">
        <f>IF($JG896&gt;=56,INDEX($GV:$GV,$JF896+56),"")</f>
      </c>
      <c r="JB896">
        <f>IF($JG896&gt;=57,INDEX($GV:$GV,$JF896+57),"")</f>
      </c>
      <c r="JC896">
        <f>IF($JG896&gt;=58,INDEX($GV:$GV,$JF896+58),"")</f>
      </c>
      <c r="JD896">
        <f>IF($JG896&gt;=59,INDEX($GV:$GV,$JF896+59),"")</f>
      </c>
      <c r="JE896">
        <f>IF($JG896&gt;=60,INDEX($GV:$GV,$JF896+60),"")</f>
      </c>
      <c r="JF896">
        <f>IFERROR(MATCH($GU896,$GV$2:$GV$322,0)+1,0)</f>
      </c>
      <c r="JG896">
        <f>IFERROR(INDEX($GW$2:$GW$322,MATCH($GU896,$GV$2:$GV$322,0)),0)</f>
      </c>
      <c r="JH896" t="s">
        <v>44</v>
      </c>
      <c r="JI896" t="s">
        <v>44</v>
      </c>
    </row>
    <row r="897" spans="1:269" x14ac:dyDescent="0.25">
      <c r="R897">
        <f>IF(OR($U897="",$Q897=""),"",IFERROR($U897/$Q897,0))</f>
      </c>
      <c r="S897">
        <f>IF($U897="","",
SUM($T897,$V897,$AA897,$W897,$Y897)*
(1-IF($AB897="",0,VALUE($AB897)/100)))</f>
      </c>
      <c r="T897">
        <f>IF($U897="","",$U897)</f>
      </c>
      <c r="V897">
        <f>IF($U897="","",
IF($O897="","",
IF(ISNUMBER(SEARCH("exempt",LOWER($O897))),0,
$U897*(VALUE(SUBSTITUTE($O897,"%",""))/100))))</f>
      </c>
      <c r="AC897">
        <f>IFERROR(IF(FIND(" - ",$K897)&gt;0,MID($K897,FIND(" - ",$K897)+3,LEN($K897)),""),"")</f>
      </c>
      <c r="AL897" t="s">
        <v>1966</v>
      </c>
      <c r="AT897">
        <f>IFERROR(LEFT($K897,FIND(" - ",$K897)-1),$K897)</f>
      </c>
      <c r="AW897">
        <f>IF($CL897&gt;=1,INDEX($AU:$AU,$CK897+1),"")</f>
      </c>
      <c r="AX897">
        <f>IF($CL897&gt;=2,INDEX($AU:$AU,$CK897+2),"")</f>
      </c>
      <c r="AY897">
        <f>IF($CL897&gt;=3,INDEX($AU:$AU,$CK897+3),"")</f>
      </c>
      <c r="AZ897">
        <f>IF($CL897&gt;=4,INDEX($AU:$AU,$CK897+4),"")</f>
      </c>
      <c r="BA897">
        <f>IF($CL897&gt;=5,INDEX($AU:$AU,$CK897+5),"")</f>
      </c>
      <c r="BB897">
        <f>IF($CL897&gt;=6,INDEX($AU:$AU,$CK897+6),"")</f>
      </c>
      <c r="BC897">
        <f>IF($CL897&gt;=7,INDEX($AU:$AU,$CK897+7),"")</f>
      </c>
      <c r="BD897">
        <f>IF($CL897&gt;=8,INDEX($AU:$AU,$CK897+8),"")</f>
      </c>
      <c r="BE897">
        <f>IF($CL897&gt;=9,INDEX($AU:$AU,$CK897+9),"")</f>
      </c>
      <c r="BF897">
        <f>IF($CL897&gt;=10,INDEX($AU:$AU,$CK897+10),"")</f>
      </c>
      <c r="BG897">
        <f>IF($CL897&gt;=11,INDEX($AU:$AU,$CK897+11),"")</f>
      </c>
      <c r="BH897">
        <f>IF($CL897&gt;=12,INDEX($AU:$AU,$CK897+12),"")</f>
      </c>
      <c r="BI897">
        <f>IF($CL897&gt;=13,INDEX($AU:$AU,$CK897+13),"")</f>
      </c>
      <c r="BJ897">
        <f>IF($CL897&gt;=14,INDEX($AU:$AU,$CK897+14),"")</f>
      </c>
      <c r="BK897">
        <f>IF($CL897&gt;=15,INDEX($AU:$AU,$CK897+15),"")</f>
      </c>
      <c r="BL897">
        <f>IF($CL897&gt;=16,INDEX($AU:$AU,$CK897+16),"")</f>
      </c>
      <c r="BM897">
        <f>IF($CL897&gt;=17,INDEX($AU:$AU,$CK897+17),"")</f>
      </c>
      <c r="BN897">
        <f>IF($CL897&gt;=18,INDEX($AU:$AU,$CK897+18),"")</f>
      </c>
      <c r="BO897">
        <f>IF($CL897&gt;=19,INDEX($AU:$AU,$CK897+19),"")</f>
      </c>
      <c r="BP897">
        <f>IF($CL897&gt;=20,INDEX($AU:$AU,$CK897+20),"")</f>
      </c>
      <c r="BQ897">
        <f>IF($CL897&gt;=21,INDEX($AU:$AU,$CK897+21),"")</f>
      </c>
      <c r="BR897">
        <f>IF($CL897&gt;=22,INDEX($AU:$AU,$CK897+22),"")</f>
      </c>
      <c r="BS897">
        <f>IF($CL897&gt;=23,INDEX($AU:$AU,$CK897+23),"")</f>
      </c>
      <c r="BT897">
        <f>IF($CL897&gt;=24,INDEX($AU:$AU,$CK897+24),"")</f>
      </c>
      <c r="BU897">
        <f>IF($CL897&gt;=25,INDEX($AU:$AU,$CK897+25),"")</f>
      </c>
      <c r="BV897">
        <f>IF($CL897&gt;=26,INDEX($AU:$AU,$CK897+26),"")</f>
      </c>
      <c r="BW897">
        <f>IF($CL897&gt;=27,INDEX($AU:$AU,$CK897+27),"")</f>
      </c>
      <c r="BX897">
        <f>IF($CL897&gt;=28,INDEX($AU:$AU,$CK897+28),"")</f>
      </c>
      <c r="BY897">
        <f>IF($CL897&gt;=29,INDEX($AU:$AU,$CK897+29),"")</f>
      </c>
      <c r="BZ897">
        <f>IF($CL897&gt;=30,INDEX($AU:$AU,$CK897+30),"")</f>
      </c>
      <c r="CA897">
        <f>IF($CL897&gt;=31,INDEX($AU:$AU,$CK897+31),"")</f>
      </c>
      <c r="CB897">
        <f>IF($CL897&gt;=32,INDEX($AU:$AU,$CK897+32),"")</f>
      </c>
      <c r="CC897">
        <f>IF($CL897&gt;=33,INDEX($AU:$AU,$CK897+33),"")</f>
      </c>
      <c r="CD897">
        <f>IF($CL897&gt;=34,INDEX($AU:$AU,$CK897+34),"")</f>
      </c>
      <c r="CE897">
        <f>IF($CL897&gt;=35,INDEX($AU:$AU,$CK897+35),"")</f>
      </c>
      <c r="CF897">
        <f>IF($CL897&gt;=36,INDEX($AU:$AU,$CK897+36),"")</f>
      </c>
      <c r="CG897">
        <f>IF($CL897&gt;=37,INDEX($AU:$AU,$CK897+37),"")</f>
      </c>
      <c r="CH897">
        <f>IF($CL897&gt;=38,INDEX($AU:$AU,$CK897+38),"")</f>
      </c>
      <c r="CI897">
        <f>IF($CL897&gt;=39,INDEX($AU:$AU,$CK897+39),"")</f>
      </c>
      <c r="CJ897">
        <f>IF($CL897&gt;=40,INDEX($AU:$AU,$CK897+40),"")</f>
      </c>
      <c r="CK897">
        <f>IFERROR(MATCH($AT897,$AU$2:$AU$133,0)+1,0)</f>
      </c>
      <c r="CL897">
        <f>IFERROR(INDEX($AV$2:$AV$133,MATCH($AT897,$AU$2:$AU$133,0)),0)</f>
      </c>
      <c r="CM897">
        <f>IFERROR(LEFT($L897,FIND(" - ",$L897)-1),$L897)</f>
      </c>
      <c r="CN897" t="s">
        <v>149</v>
      </c>
      <c r="CP897">
        <f>IF($DK897&gt;=1,INDEX($CN:$CN,$DJ897+1),"")</f>
      </c>
      <c r="CQ897">
        <f>IF($DK897&gt;=2,INDEX($CN:$CN,$DJ897+2),"")</f>
      </c>
      <c r="CR897">
        <f>IF($DK897&gt;=3,INDEX($CN:$CN,$DJ897+3),"")</f>
      </c>
      <c r="CS897">
        <f>IF($DK897&gt;=4,INDEX($CN:$CN,$DJ897+4),"")</f>
      </c>
      <c r="CT897">
        <f>IF($DK897&gt;=5,INDEX($CN:$CN,$DJ897+5),"")</f>
      </c>
      <c r="CU897">
        <f>IF($DK897&gt;=6,INDEX($CN:$CN,$DJ897+6),"")</f>
      </c>
      <c r="CV897">
        <f>IF($DK897&gt;=7,INDEX($CN:$CN,$DJ897+7),"")</f>
      </c>
      <c r="CW897">
        <f>IF($DK897&gt;=8,INDEX($CN:$CN,$DJ897+8),"")</f>
      </c>
      <c r="CX897">
        <f>IF($DK897&gt;=9,INDEX($CN:$CN,$DJ897+9),"")</f>
      </c>
      <c r="CY897">
        <f>IF($DK897&gt;=10,INDEX($CN:$CN,$DJ897+10),"")</f>
      </c>
      <c r="CZ897">
        <f>IF($DK897&gt;=11,INDEX($CN:$CN,$DJ897+11),"")</f>
      </c>
      <c r="DA897">
        <f>IF($DK897&gt;=12,INDEX($CN:$CN,$DJ897+12),"")</f>
      </c>
      <c r="DB897">
        <f>IF($DK897&gt;=13,INDEX($CN:$CN,$DJ897+13),"")</f>
      </c>
      <c r="DC897">
        <f>IF($DK897&gt;=14,INDEX($CN:$CN,$DJ897+14),"")</f>
      </c>
      <c r="DD897">
        <f>IF($DK897&gt;=15,INDEX($CN:$CN,$DJ897+15),"")</f>
      </c>
      <c r="DE897">
        <f>IF($DK897&gt;=16,INDEX($CN:$CN,$DJ897+16),"")</f>
      </c>
      <c r="DF897">
        <f>IF($DK897&gt;=17,INDEX($CN:$CN,$DJ897+17),"")</f>
      </c>
      <c r="DG897">
        <f>IF($DK897&gt;=18,INDEX($CN:$CN,$DJ897+18),"")</f>
      </c>
      <c r="DH897">
        <f>IF($DK897&gt;=19,INDEX($CN:$CN,$DJ897+19),"")</f>
      </c>
      <c r="DI897">
        <f>IF($DK897&gt;=20,INDEX($CN:$CN,$DJ897+20),"")</f>
      </c>
      <c r="DJ897">
        <f>IFERROR(MATCH($CM897,$CN$2:$CN$1089,0)+1,0)</f>
      </c>
      <c r="DK897">
        <f>IFERROR(INDEX($CO$2:$CO$1089,MATCH($CM897,$CN$2:$CN$1089,0)),0)</f>
      </c>
      <c r="DL897">
        <f>IFERROR(INDEX($AS:$AS,MATCH($O897,$AR:$AR,0))&amp;"","")</f>
      </c>
      <c r="DP897">
        <f>IF($GS897&gt;=1,INDEX($DM:$DM,$GR897+1),"")</f>
      </c>
      <c r="DQ897">
        <f>IF($GS897&gt;=2,INDEX($DM:$DM,$GR897+2),"")</f>
      </c>
      <c r="DR897">
        <f>IF($GS897&gt;=3,INDEX($DM:$DM,$GR897+3),"")</f>
      </c>
      <c r="DS897">
        <f>IF($GS897&gt;=4,INDEX($DM:$DM,$GR897+4),"")</f>
      </c>
      <c r="DT897">
        <f>IF($GS897&gt;=5,INDEX($DM:$DM,$GR897+5),"")</f>
      </c>
      <c r="DU897">
        <f>IF($GS897&gt;=6,INDEX($DM:$DM,$GR897+6),"")</f>
      </c>
      <c r="DV897">
        <f>IF($GS897&gt;=7,INDEX($DM:$DM,$GR897+7),"")</f>
      </c>
      <c r="DW897">
        <f>IF($GS897&gt;=8,INDEX($DM:$DM,$GR897+8),"")</f>
      </c>
      <c r="DX897">
        <f>IF($GS897&gt;=9,INDEX($DM:$DM,$GR897+9),"")</f>
      </c>
      <c r="DY897">
        <f>IF($GS897&gt;=10,INDEX($DM:$DM,$GR897+10),"")</f>
      </c>
      <c r="DZ897">
        <f>IF($GS897&gt;=11,INDEX($DM:$DM,$GR897+11),"")</f>
      </c>
      <c r="EA897">
        <f>IF($GS897&gt;=12,INDEX($DM:$DM,$GR897+12),"")</f>
      </c>
      <c r="EB897">
        <f>IF($GS897&gt;=13,INDEX($DM:$DM,$GR897+13),"")</f>
      </c>
      <c r="EC897">
        <f>IF($GS897&gt;=14,INDEX($DM:$DM,$GR897+14),"")</f>
      </c>
      <c r="ED897">
        <f>IF($GS897&gt;=15,INDEX($DM:$DM,$GR897+15),"")</f>
      </c>
      <c r="EE897">
        <f>IF($GS897&gt;=16,INDEX($DM:$DM,$GR897+16),"")</f>
      </c>
      <c r="EF897">
        <f>IF($GS897&gt;=17,INDEX($DM:$DM,$GR897+17),"")</f>
      </c>
      <c r="EG897">
        <f>IF($GS897&gt;=18,INDEX($DM:$DM,$GR897+18),"")</f>
      </c>
      <c r="EH897">
        <f>IF($GS897&gt;=19,INDEX($DM:$DM,$GR897+19),"")</f>
      </c>
      <c r="EI897">
        <f>IF($GS897&gt;=20,INDEX($DM:$DM,$GR897+20),"")</f>
      </c>
      <c r="EJ897">
        <f>IF($GS897&gt;=21,INDEX($DM:$DM,$GR897+21),"")</f>
      </c>
      <c r="EK897">
        <f>IF($GS897&gt;=22,INDEX($DM:$DM,$GR897+22),"")</f>
      </c>
      <c r="EL897">
        <f>IF($GS897&gt;=23,INDEX($DM:$DM,$GR897+23),"")</f>
      </c>
      <c r="EM897">
        <f>IF($GS897&gt;=24,INDEX($DM:$DM,$GR897+24),"")</f>
      </c>
      <c r="EN897">
        <f>IF($GS897&gt;=25,INDEX($DM:$DM,$GR897+25),"")</f>
      </c>
      <c r="EO897">
        <f>IF($GS897&gt;=26,INDEX($DM:$DM,$GR897+26),"")</f>
      </c>
      <c r="EP897">
        <f>IF($GS897&gt;=27,INDEX($DM:$DM,$GR897+27),"")</f>
      </c>
      <c r="EQ897">
        <f>IF($GS897&gt;=28,INDEX($DM:$DM,$GR897+28),"")</f>
      </c>
      <c r="ER897">
        <f>IF($GS897&gt;=29,INDEX($DM:$DM,$GR897+29),"")</f>
      </c>
      <c r="ES897">
        <f>IF($GS897&gt;=30,INDEX($DM:$DM,$GR897+30),"")</f>
      </c>
      <c r="ET897">
        <f>IF($GS897&gt;=31,INDEX($DM:$DM,$GR897+31),"")</f>
      </c>
      <c r="EU897">
        <f>IF($GS897&gt;=32,INDEX($DM:$DM,$GR897+32),"")</f>
      </c>
      <c r="EV897">
        <f>IF($GS897&gt;=33,INDEX($DM:$DM,$GR897+33),"")</f>
      </c>
      <c r="EW897">
        <f>IF($GS897&gt;=34,INDEX($DM:$DM,$GR897+34),"")</f>
      </c>
      <c r="EX897">
        <f>IF($GS897&gt;=35,INDEX($DM:$DM,$GR897+35),"")</f>
      </c>
      <c r="EY897">
        <f>IF($GS897&gt;=36,INDEX($DM:$DM,$GR897+36),"")</f>
      </c>
      <c r="EZ897">
        <f>IF($GS897&gt;=37,INDEX($DM:$DM,$GR897+37),"")</f>
      </c>
      <c r="FA897">
        <f>IF($GS897&gt;=38,INDEX($DM:$DM,$GR897+38),"")</f>
      </c>
      <c r="FB897">
        <f>IF($GS897&gt;=39,INDEX($DM:$DM,$GR897+39),"")</f>
      </c>
      <c r="FC897">
        <f>IF($GS897&gt;=40,INDEX($DM:$DM,$GR897+40),"")</f>
      </c>
      <c r="FD897">
        <f>IF($GS897&gt;=1,INDEX($DN:$DN,$GR897+1),"")</f>
      </c>
      <c r="FE897">
        <f>IF($GS897&gt;=2,INDEX($DN:$DN,$GR897+2),"")</f>
      </c>
      <c r="FF897">
        <f>IF($GS897&gt;=3,INDEX($DN:$DN,$GR897+3),"")</f>
      </c>
      <c r="FG897">
        <f>IF($GS897&gt;=4,INDEX($DN:$DN,$GR897+4),"")</f>
      </c>
      <c r="FH897">
        <f>IF($GS897&gt;=5,INDEX($DN:$DN,$GR897+5),"")</f>
      </c>
      <c r="FI897">
        <f>IF($GS897&gt;=6,INDEX($DN:$DN,$GR897+6),"")</f>
      </c>
      <c r="FJ897">
        <f>IF($GS897&gt;=7,INDEX($DN:$DN,$GR897+7),"")</f>
      </c>
      <c r="FK897">
        <f>IF($GS897&gt;=8,INDEX($DN:$DN,$GR897+8),"")</f>
      </c>
      <c r="FL897">
        <f>IF($GS897&gt;=9,INDEX($DN:$DN,$GR897+9),"")</f>
      </c>
      <c r="FM897">
        <f>IF($GS897&gt;=10,INDEX($DN:$DN,$GR897+10),"")</f>
      </c>
      <c r="FN897">
        <f>IF($GS897&gt;=11,INDEX($DN:$DN,$GR897+11),"")</f>
      </c>
      <c r="FO897">
        <f>IF($GS897&gt;=12,INDEX($DN:$DN,$GR897+12),"")</f>
      </c>
      <c r="FP897">
        <f>IF($GS897&gt;=13,INDEX($DN:$DN,$GR897+13),"")</f>
      </c>
      <c r="FQ897">
        <f>IF($GS897&gt;=14,INDEX($DN:$DN,$GR897+14),"")</f>
      </c>
      <c r="FR897">
        <f>IF($GS897&gt;=15,INDEX($DN:$DN,$GR897+15),"")</f>
      </c>
      <c r="FS897">
        <f>IF($GS897&gt;=16,INDEX($DN:$DN,$GR897+16),"")</f>
      </c>
      <c r="FT897">
        <f>IF($GS897&gt;=17,INDEX($DN:$DN,$GR897+17),"")</f>
      </c>
      <c r="FU897">
        <f>IF($GS897&gt;=18,INDEX($DN:$DN,$GR897+18),"")</f>
      </c>
      <c r="FV897">
        <f>IF($GS897&gt;=19,INDEX($DN:$DN,$GR897+19),"")</f>
      </c>
      <c r="FW897">
        <f>IF($GS897&gt;=20,INDEX($DN:$DN,$GR897+20),"")</f>
      </c>
      <c r="FX897">
        <f>IF($GS897&gt;=21,INDEX($DN:$DN,$GR897+21),"")</f>
      </c>
      <c r="FY897">
        <f>IF($GS897&gt;=22,INDEX($DN:$DN,$GR897+22),"")</f>
      </c>
      <c r="FZ897">
        <f>IF($GS897&gt;=23,INDEX($DN:$DN,$GR897+23),"")</f>
      </c>
      <c r="GA897">
        <f>IF($GS897&gt;=24,INDEX($DN:$DN,$GR897+24),"")</f>
      </c>
      <c r="GB897">
        <f>IF($GS897&gt;=25,INDEX($DN:$DN,$GR897+25),"")</f>
      </c>
      <c r="GC897">
        <f>IF($GS897&gt;=26,INDEX($DN:$DN,$GR897+26),"")</f>
      </c>
      <c r="GD897">
        <f>IF($GS897&gt;=27,INDEX($DN:$DN,$GR897+27),"")</f>
      </c>
      <c r="GE897">
        <f>IF($GS897&gt;=28,INDEX($DN:$DN,$GR897+28),"")</f>
      </c>
      <c r="GF897">
        <f>IF($GS897&gt;=29,INDEX($DN:$DN,$GR897+29),"")</f>
      </c>
      <c r="GG897">
        <f>IF($GS897&gt;=30,INDEX($DN:$DN,$GR897+30),"")</f>
      </c>
      <c r="GH897">
        <f>IF($GS897&gt;=31,INDEX($DN:$DN,$GR897+31),"")</f>
      </c>
      <c r="GI897">
        <f>IF($GS897&gt;=32,INDEX($DN:$DN,$GR897+32),"")</f>
      </c>
      <c r="GJ897">
        <f>IF($GS897&gt;=33,INDEX($DN:$DN,$GR897+33),"")</f>
      </c>
      <c r="GK897">
        <f>IF($GS897&gt;=34,INDEX($DN:$DN,$GR897+34),"")</f>
      </c>
      <c r="GL897">
        <f>IF($GS897&gt;=35,INDEX($DN:$DN,$GR897+35),"")</f>
      </c>
      <c r="GM897">
        <f>IF($GS897&gt;=36,INDEX($DN:$DN,$GR897+36),"")</f>
      </c>
      <c r="GN897">
        <f>IF($GS897&gt;=37,INDEX($DN:$DN,$GR897+37),"")</f>
      </c>
      <c r="GO897">
        <f>IF($GS897&gt;=38,INDEX($DN:$DN,$GR897+38),"")</f>
      </c>
      <c r="GP897">
        <f>IF($GS897&gt;=39,INDEX($DN:$DN,$GR897+39),"")</f>
      </c>
      <c r="GQ897">
        <f>IF($GS897&gt;=40,INDEX($DN:$DN,$GR897+40),"")</f>
      </c>
      <c r="GR897">
        <f>IFERROR(MATCH($DL897,$DM$2:$DM$148,0)+1,0)</f>
      </c>
      <c r="GS897">
        <f>IFERROR(INDEX($DO$2:$DO$148,MATCH($DL897,$DM$2:$DM$148,0)),0)</f>
      </c>
      <c r="GT897">
        <f>IFERROR(MATCH($Z897,$DP$897:$FC$897,0),0)</f>
      </c>
      <c r="GU897">
        <f>IF($GT897&gt;0,INDEX($FD$897:$GQ$897,$GT897),"")</f>
      </c>
      <c r="GX897">
        <f>IF($JG897&gt;=1,INDEX($GV:$GV,$JF897+1),"")</f>
      </c>
      <c r="GY897">
        <f>IF($JG897&gt;=2,INDEX($GV:$GV,$JF897+2),"")</f>
      </c>
      <c r="GZ897">
        <f>IF($JG897&gt;=3,INDEX($GV:$GV,$JF897+3),"")</f>
      </c>
      <c r="HA897">
        <f>IF($JG897&gt;=4,INDEX($GV:$GV,$JF897+4),"")</f>
      </c>
      <c r="HB897">
        <f>IF($JG897&gt;=5,INDEX($GV:$GV,$JF897+5),"")</f>
      </c>
      <c r="HC897">
        <f>IF($JG897&gt;=6,INDEX($GV:$GV,$JF897+6),"")</f>
      </c>
      <c r="HD897">
        <f>IF($JG897&gt;=7,INDEX($GV:$GV,$JF897+7),"")</f>
      </c>
      <c r="HE897">
        <f>IF($JG897&gt;=8,INDEX($GV:$GV,$JF897+8),"")</f>
      </c>
      <c r="HF897">
        <f>IF($JG897&gt;=9,INDEX($GV:$GV,$JF897+9),"")</f>
      </c>
      <c r="HG897">
        <f>IF($JG897&gt;=10,INDEX($GV:$GV,$JF897+10),"")</f>
      </c>
      <c r="HH897">
        <f>IF($JG897&gt;=11,INDEX($GV:$GV,$JF897+11),"")</f>
      </c>
      <c r="HI897">
        <f>IF($JG897&gt;=12,INDEX($GV:$GV,$JF897+12),"")</f>
      </c>
      <c r="HJ897">
        <f>IF($JG897&gt;=13,INDEX($GV:$GV,$JF897+13),"")</f>
      </c>
      <c r="HK897">
        <f>IF($JG897&gt;=14,INDEX($GV:$GV,$JF897+14),"")</f>
      </c>
      <c r="HL897">
        <f>IF($JG897&gt;=15,INDEX($GV:$GV,$JF897+15),"")</f>
      </c>
      <c r="HM897">
        <f>IF($JG897&gt;=16,INDEX($GV:$GV,$JF897+16),"")</f>
      </c>
      <c r="HN897">
        <f>IF($JG897&gt;=17,INDEX($GV:$GV,$JF897+17),"")</f>
      </c>
      <c r="HO897">
        <f>IF($JG897&gt;=18,INDEX($GV:$GV,$JF897+18),"")</f>
      </c>
      <c r="HP897">
        <f>IF($JG897&gt;=19,INDEX($GV:$GV,$JF897+19),"")</f>
      </c>
      <c r="HQ897">
        <f>IF($JG897&gt;=20,INDEX($GV:$GV,$JF897+20),"")</f>
      </c>
      <c r="HR897">
        <f>IF($JG897&gt;=21,INDEX($GV:$GV,$JF897+21),"")</f>
      </c>
      <c r="HS897">
        <f>IF($JG897&gt;=22,INDEX($GV:$GV,$JF897+22),"")</f>
      </c>
      <c r="HT897">
        <f>IF($JG897&gt;=23,INDEX($GV:$GV,$JF897+23),"")</f>
      </c>
      <c r="HU897">
        <f>IF($JG897&gt;=24,INDEX($GV:$GV,$JF897+24),"")</f>
      </c>
      <c r="HV897">
        <f>IF($JG897&gt;=25,INDEX($GV:$GV,$JF897+25),"")</f>
      </c>
      <c r="HW897">
        <f>IF($JG897&gt;=26,INDEX($GV:$GV,$JF897+26),"")</f>
      </c>
      <c r="HX897">
        <f>IF($JG897&gt;=27,INDEX($GV:$GV,$JF897+27),"")</f>
      </c>
      <c r="HY897">
        <f>IF($JG897&gt;=28,INDEX($GV:$GV,$JF897+28),"")</f>
      </c>
      <c r="HZ897">
        <f>IF($JG897&gt;=29,INDEX($GV:$GV,$JF897+29),"")</f>
      </c>
      <c r="IA897">
        <f>IF($JG897&gt;=30,INDEX($GV:$GV,$JF897+30),"")</f>
      </c>
      <c r="IB897">
        <f>IF($JG897&gt;=31,INDEX($GV:$GV,$JF897+31),"")</f>
      </c>
      <c r="IC897">
        <f>IF($JG897&gt;=32,INDEX($GV:$GV,$JF897+32),"")</f>
      </c>
      <c r="ID897">
        <f>IF($JG897&gt;=33,INDEX($GV:$GV,$JF897+33),"")</f>
      </c>
      <c r="IE897">
        <f>IF($JG897&gt;=34,INDEX($GV:$GV,$JF897+34),"")</f>
      </c>
      <c r="IF897">
        <f>IF($JG897&gt;=35,INDEX($GV:$GV,$JF897+35),"")</f>
      </c>
      <c r="IG897">
        <f>IF($JG897&gt;=36,INDEX($GV:$GV,$JF897+36),"")</f>
      </c>
      <c r="IH897">
        <f>IF($JG897&gt;=37,INDEX($GV:$GV,$JF897+37),"")</f>
      </c>
      <c r="II897">
        <f>IF($JG897&gt;=38,INDEX($GV:$GV,$JF897+38),"")</f>
      </c>
      <c r="IJ897">
        <f>IF($JG897&gt;=39,INDEX($GV:$GV,$JF897+39),"")</f>
      </c>
      <c r="IK897">
        <f>IF($JG897&gt;=40,INDEX($GV:$GV,$JF897+40),"")</f>
      </c>
      <c r="IL897">
        <f>IF($JG897&gt;=41,INDEX($GV:$GV,$JF897+41),"")</f>
      </c>
      <c r="IM897">
        <f>IF($JG897&gt;=42,INDEX($GV:$GV,$JF897+42),"")</f>
      </c>
      <c r="IN897">
        <f>IF($JG897&gt;=43,INDEX($GV:$GV,$JF897+43),"")</f>
      </c>
      <c r="IO897">
        <f>IF($JG897&gt;=44,INDEX($GV:$GV,$JF897+44),"")</f>
      </c>
      <c r="IP897">
        <f>IF($JG897&gt;=45,INDEX($GV:$GV,$JF897+45),"")</f>
      </c>
      <c r="IQ897">
        <f>IF($JG897&gt;=46,INDEX($GV:$GV,$JF897+46),"")</f>
      </c>
      <c r="IR897">
        <f>IF($JG897&gt;=47,INDEX($GV:$GV,$JF897+47),"")</f>
      </c>
      <c r="IS897">
        <f>IF($JG897&gt;=48,INDEX($GV:$GV,$JF897+48),"")</f>
      </c>
      <c r="IT897">
        <f>IF($JG897&gt;=49,INDEX($GV:$GV,$JF897+49),"")</f>
      </c>
      <c r="IU897">
        <f>IF($JG897&gt;=50,INDEX($GV:$GV,$JF897+50),"")</f>
      </c>
      <c r="IV897">
        <f>IF($JG897&gt;=51,INDEX($GV:$GV,$JF897+51),"")</f>
      </c>
      <c r="IW897">
        <f>IF($JG897&gt;=52,INDEX($GV:$GV,$JF897+52),"")</f>
      </c>
      <c r="IX897">
        <f>IF($JG897&gt;=53,INDEX($GV:$GV,$JF897+53),"")</f>
      </c>
      <c r="IY897">
        <f>IF($JG897&gt;=54,INDEX($GV:$GV,$JF897+54),"")</f>
      </c>
      <c r="IZ897">
        <f>IF($JG897&gt;=55,INDEX($GV:$GV,$JF897+55),"")</f>
      </c>
      <c r="JA897">
        <f>IF($JG897&gt;=56,INDEX($GV:$GV,$JF897+56),"")</f>
      </c>
      <c r="JB897">
        <f>IF($JG897&gt;=57,INDEX($GV:$GV,$JF897+57),"")</f>
      </c>
      <c r="JC897">
        <f>IF($JG897&gt;=58,INDEX($GV:$GV,$JF897+58),"")</f>
      </c>
      <c r="JD897">
        <f>IF($JG897&gt;=59,INDEX($GV:$GV,$JF897+59),"")</f>
      </c>
      <c r="JE897">
        <f>IF($JG897&gt;=60,INDEX($GV:$GV,$JF897+60),"")</f>
      </c>
      <c r="JF897">
        <f>IFERROR(MATCH($GU897,$GV$2:$GV$322,0)+1,0)</f>
      </c>
      <c r="JG897">
        <f>IFERROR(INDEX($GW$2:$GW$322,MATCH($GU897,$GV$2:$GV$322,0)),0)</f>
      </c>
      <c r="JH897" t="s">
        <v>44</v>
      </c>
      <c r="JI897" t="s">
        <v>44</v>
      </c>
    </row>
    <row r="898" spans="1:269" x14ac:dyDescent="0.25">
      <c r="R898">
        <f>IF(OR($U898="",$Q898=""),"",IFERROR($U898/$Q898,0))</f>
      </c>
      <c r="S898">
        <f>IF($U898="","",
SUM($T898,$V898,$AA898,$W898,$Y898)*
(1-IF($AB898="",0,VALUE($AB898)/100)))</f>
      </c>
      <c r="T898">
        <f>IF($U898="","",$U898)</f>
      </c>
      <c r="V898">
        <f>IF($U898="","",
IF($O898="","",
IF(ISNUMBER(SEARCH("exempt",LOWER($O898))),0,
$U898*(VALUE(SUBSTITUTE($O898,"%",""))/100))))</f>
      </c>
      <c r="AC898">
        <f>IFERROR(IF(FIND(" - ",$K898)&gt;0,MID($K898,FIND(" - ",$K898)+3,LEN($K898)),""),"")</f>
      </c>
      <c r="AL898" t="s">
        <v>1967</v>
      </c>
      <c r="AT898">
        <f>IFERROR(LEFT($K898,FIND(" - ",$K898)-1),$K898)</f>
      </c>
      <c r="AW898">
        <f>IF($CL898&gt;=1,INDEX($AU:$AU,$CK898+1),"")</f>
      </c>
      <c r="AX898">
        <f>IF($CL898&gt;=2,INDEX($AU:$AU,$CK898+2),"")</f>
      </c>
      <c r="AY898">
        <f>IF($CL898&gt;=3,INDEX($AU:$AU,$CK898+3),"")</f>
      </c>
      <c r="AZ898">
        <f>IF($CL898&gt;=4,INDEX($AU:$AU,$CK898+4),"")</f>
      </c>
      <c r="BA898">
        <f>IF($CL898&gt;=5,INDEX($AU:$AU,$CK898+5),"")</f>
      </c>
      <c r="BB898">
        <f>IF($CL898&gt;=6,INDEX($AU:$AU,$CK898+6),"")</f>
      </c>
      <c r="BC898">
        <f>IF($CL898&gt;=7,INDEX($AU:$AU,$CK898+7),"")</f>
      </c>
      <c r="BD898">
        <f>IF($CL898&gt;=8,INDEX($AU:$AU,$CK898+8),"")</f>
      </c>
      <c r="BE898">
        <f>IF($CL898&gt;=9,INDEX($AU:$AU,$CK898+9),"")</f>
      </c>
      <c r="BF898">
        <f>IF($CL898&gt;=10,INDEX($AU:$AU,$CK898+10),"")</f>
      </c>
      <c r="BG898">
        <f>IF($CL898&gt;=11,INDEX($AU:$AU,$CK898+11),"")</f>
      </c>
      <c r="BH898">
        <f>IF($CL898&gt;=12,INDEX($AU:$AU,$CK898+12),"")</f>
      </c>
      <c r="BI898">
        <f>IF($CL898&gt;=13,INDEX($AU:$AU,$CK898+13),"")</f>
      </c>
      <c r="BJ898">
        <f>IF($CL898&gt;=14,INDEX($AU:$AU,$CK898+14),"")</f>
      </c>
      <c r="BK898">
        <f>IF($CL898&gt;=15,INDEX($AU:$AU,$CK898+15),"")</f>
      </c>
      <c r="BL898">
        <f>IF($CL898&gt;=16,INDEX($AU:$AU,$CK898+16),"")</f>
      </c>
      <c r="BM898">
        <f>IF($CL898&gt;=17,INDEX($AU:$AU,$CK898+17),"")</f>
      </c>
      <c r="BN898">
        <f>IF($CL898&gt;=18,INDEX($AU:$AU,$CK898+18),"")</f>
      </c>
      <c r="BO898">
        <f>IF($CL898&gt;=19,INDEX($AU:$AU,$CK898+19),"")</f>
      </c>
      <c r="BP898">
        <f>IF($CL898&gt;=20,INDEX($AU:$AU,$CK898+20),"")</f>
      </c>
      <c r="BQ898">
        <f>IF($CL898&gt;=21,INDEX($AU:$AU,$CK898+21),"")</f>
      </c>
      <c r="BR898">
        <f>IF($CL898&gt;=22,INDEX($AU:$AU,$CK898+22),"")</f>
      </c>
      <c r="BS898">
        <f>IF($CL898&gt;=23,INDEX($AU:$AU,$CK898+23),"")</f>
      </c>
      <c r="BT898">
        <f>IF($CL898&gt;=24,INDEX($AU:$AU,$CK898+24),"")</f>
      </c>
      <c r="BU898">
        <f>IF($CL898&gt;=25,INDEX($AU:$AU,$CK898+25),"")</f>
      </c>
      <c r="BV898">
        <f>IF($CL898&gt;=26,INDEX($AU:$AU,$CK898+26),"")</f>
      </c>
      <c r="BW898">
        <f>IF($CL898&gt;=27,INDEX($AU:$AU,$CK898+27),"")</f>
      </c>
      <c r="BX898">
        <f>IF($CL898&gt;=28,INDEX($AU:$AU,$CK898+28),"")</f>
      </c>
      <c r="BY898">
        <f>IF($CL898&gt;=29,INDEX($AU:$AU,$CK898+29),"")</f>
      </c>
      <c r="BZ898">
        <f>IF($CL898&gt;=30,INDEX($AU:$AU,$CK898+30),"")</f>
      </c>
      <c r="CA898">
        <f>IF($CL898&gt;=31,INDEX($AU:$AU,$CK898+31),"")</f>
      </c>
      <c r="CB898">
        <f>IF($CL898&gt;=32,INDEX($AU:$AU,$CK898+32),"")</f>
      </c>
      <c r="CC898">
        <f>IF($CL898&gt;=33,INDEX($AU:$AU,$CK898+33),"")</f>
      </c>
      <c r="CD898">
        <f>IF($CL898&gt;=34,INDEX($AU:$AU,$CK898+34),"")</f>
      </c>
      <c r="CE898">
        <f>IF($CL898&gt;=35,INDEX($AU:$AU,$CK898+35),"")</f>
      </c>
      <c r="CF898">
        <f>IF($CL898&gt;=36,INDEX($AU:$AU,$CK898+36),"")</f>
      </c>
      <c r="CG898">
        <f>IF($CL898&gt;=37,INDEX($AU:$AU,$CK898+37),"")</f>
      </c>
      <c r="CH898">
        <f>IF($CL898&gt;=38,INDEX($AU:$AU,$CK898+38),"")</f>
      </c>
      <c r="CI898">
        <f>IF($CL898&gt;=39,INDEX($AU:$AU,$CK898+39),"")</f>
      </c>
      <c r="CJ898">
        <f>IF($CL898&gt;=40,INDEX($AU:$AU,$CK898+40),"")</f>
      </c>
      <c r="CK898">
        <f>IFERROR(MATCH($AT898,$AU$2:$AU$133,0)+1,0)</f>
      </c>
      <c r="CL898">
        <f>IFERROR(INDEX($AV$2:$AV$133,MATCH($AT898,$AU$2:$AU$133,0)),0)</f>
      </c>
      <c r="CM898">
        <f>IFERROR(LEFT($L898,FIND(" - ",$L898)-1),$L898)</f>
      </c>
      <c r="CN898" t="s">
        <v>1968</v>
      </c>
      <c r="CO898">
        <v>1</v>
      </c>
      <c r="CP898">
        <f>IF($DK898&gt;=1,INDEX($CN:$CN,$DJ898+1),"")</f>
      </c>
      <c r="CQ898">
        <f>IF($DK898&gt;=2,INDEX($CN:$CN,$DJ898+2),"")</f>
      </c>
      <c r="CR898">
        <f>IF($DK898&gt;=3,INDEX($CN:$CN,$DJ898+3),"")</f>
      </c>
      <c r="CS898">
        <f>IF($DK898&gt;=4,INDEX($CN:$CN,$DJ898+4),"")</f>
      </c>
      <c r="CT898">
        <f>IF($DK898&gt;=5,INDEX($CN:$CN,$DJ898+5),"")</f>
      </c>
      <c r="CU898">
        <f>IF($DK898&gt;=6,INDEX($CN:$CN,$DJ898+6),"")</f>
      </c>
      <c r="CV898">
        <f>IF($DK898&gt;=7,INDEX($CN:$CN,$DJ898+7),"")</f>
      </c>
      <c r="CW898">
        <f>IF($DK898&gt;=8,INDEX($CN:$CN,$DJ898+8),"")</f>
      </c>
      <c r="CX898">
        <f>IF($DK898&gt;=9,INDEX($CN:$CN,$DJ898+9),"")</f>
      </c>
      <c r="CY898">
        <f>IF($DK898&gt;=10,INDEX($CN:$CN,$DJ898+10),"")</f>
      </c>
      <c r="CZ898">
        <f>IF($DK898&gt;=11,INDEX($CN:$CN,$DJ898+11),"")</f>
      </c>
      <c r="DA898">
        <f>IF($DK898&gt;=12,INDEX($CN:$CN,$DJ898+12),"")</f>
      </c>
      <c r="DB898">
        <f>IF($DK898&gt;=13,INDEX($CN:$CN,$DJ898+13),"")</f>
      </c>
      <c r="DC898">
        <f>IF($DK898&gt;=14,INDEX($CN:$CN,$DJ898+14),"")</f>
      </c>
      <c r="DD898">
        <f>IF($DK898&gt;=15,INDEX($CN:$CN,$DJ898+15),"")</f>
      </c>
      <c r="DE898">
        <f>IF($DK898&gt;=16,INDEX($CN:$CN,$DJ898+16),"")</f>
      </c>
      <c r="DF898">
        <f>IF($DK898&gt;=17,INDEX($CN:$CN,$DJ898+17),"")</f>
      </c>
      <c r="DG898">
        <f>IF($DK898&gt;=18,INDEX($CN:$CN,$DJ898+18),"")</f>
      </c>
      <c r="DH898">
        <f>IF($DK898&gt;=19,INDEX($CN:$CN,$DJ898+19),"")</f>
      </c>
      <c r="DI898">
        <f>IF($DK898&gt;=20,INDEX($CN:$CN,$DJ898+20),"")</f>
      </c>
      <c r="DJ898">
        <f>IFERROR(MATCH($CM898,$CN$2:$CN$1089,0)+1,0)</f>
      </c>
      <c r="DK898">
        <f>IFERROR(INDEX($CO$2:$CO$1089,MATCH($CM898,$CN$2:$CN$1089,0)),0)</f>
      </c>
      <c r="DL898">
        <f>IFERROR(INDEX($AS:$AS,MATCH($O898,$AR:$AR,0))&amp;"","")</f>
      </c>
      <c r="DP898">
        <f>IF($GS898&gt;=1,INDEX($DM:$DM,$GR898+1),"")</f>
      </c>
      <c r="DQ898">
        <f>IF($GS898&gt;=2,INDEX($DM:$DM,$GR898+2),"")</f>
      </c>
      <c r="DR898">
        <f>IF($GS898&gt;=3,INDEX($DM:$DM,$GR898+3),"")</f>
      </c>
      <c r="DS898">
        <f>IF($GS898&gt;=4,INDEX($DM:$DM,$GR898+4),"")</f>
      </c>
      <c r="DT898">
        <f>IF($GS898&gt;=5,INDEX($DM:$DM,$GR898+5),"")</f>
      </c>
      <c r="DU898">
        <f>IF($GS898&gt;=6,INDEX($DM:$DM,$GR898+6),"")</f>
      </c>
      <c r="DV898">
        <f>IF($GS898&gt;=7,INDEX($DM:$DM,$GR898+7),"")</f>
      </c>
      <c r="DW898">
        <f>IF($GS898&gt;=8,INDEX($DM:$DM,$GR898+8),"")</f>
      </c>
      <c r="DX898">
        <f>IF($GS898&gt;=9,INDEX($DM:$DM,$GR898+9),"")</f>
      </c>
      <c r="DY898">
        <f>IF($GS898&gt;=10,INDEX($DM:$DM,$GR898+10),"")</f>
      </c>
      <c r="DZ898">
        <f>IF($GS898&gt;=11,INDEX($DM:$DM,$GR898+11),"")</f>
      </c>
      <c r="EA898">
        <f>IF($GS898&gt;=12,INDEX($DM:$DM,$GR898+12),"")</f>
      </c>
      <c r="EB898">
        <f>IF($GS898&gt;=13,INDEX($DM:$DM,$GR898+13),"")</f>
      </c>
      <c r="EC898">
        <f>IF($GS898&gt;=14,INDEX($DM:$DM,$GR898+14),"")</f>
      </c>
      <c r="ED898">
        <f>IF($GS898&gt;=15,INDEX($DM:$DM,$GR898+15),"")</f>
      </c>
      <c r="EE898">
        <f>IF($GS898&gt;=16,INDEX($DM:$DM,$GR898+16),"")</f>
      </c>
      <c r="EF898">
        <f>IF($GS898&gt;=17,INDEX($DM:$DM,$GR898+17),"")</f>
      </c>
      <c r="EG898">
        <f>IF($GS898&gt;=18,INDEX($DM:$DM,$GR898+18),"")</f>
      </c>
      <c r="EH898">
        <f>IF($GS898&gt;=19,INDEX($DM:$DM,$GR898+19),"")</f>
      </c>
      <c r="EI898">
        <f>IF($GS898&gt;=20,INDEX($DM:$DM,$GR898+20),"")</f>
      </c>
      <c r="EJ898">
        <f>IF($GS898&gt;=21,INDEX($DM:$DM,$GR898+21),"")</f>
      </c>
      <c r="EK898">
        <f>IF($GS898&gt;=22,INDEX($DM:$DM,$GR898+22),"")</f>
      </c>
      <c r="EL898">
        <f>IF($GS898&gt;=23,INDEX($DM:$DM,$GR898+23),"")</f>
      </c>
      <c r="EM898">
        <f>IF($GS898&gt;=24,INDEX($DM:$DM,$GR898+24),"")</f>
      </c>
      <c r="EN898">
        <f>IF($GS898&gt;=25,INDEX($DM:$DM,$GR898+25),"")</f>
      </c>
      <c r="EO898">
        <f>IF($GS898&gt;=26,INDEX($DM:$DM,$GR898+26),"")</f>
      </c>
      <c r="EP898">
        <f>IF($GS898&gt;=27,INDEX($DM:$DM,$GR898+27),"")</f>
      </c>
      <c r="EQ898">
        <f>IF($GS898&gt;=28,INDEX($DM:$DM,$GR898+28),"")</f>
      </c>
      <c r="ER898">
        <f>IF($GS898&gt;=29,INDEX($DM:$DM,$GR898+29),"")</f>
      </c>
      <c r="ES898">
        <f>IF($GS898&gt;=30,INDEX($DM:$DM,$GR898+30),"")</f>
      </c>
      <c r="ET898">
        <f>IF($GS898&gt;=31,INDEX($DM:$DM,$GR898+31),"")</f>
      </c>
      <c r="EU898">
        <f>IF($GS898&gt;=32,INDEX($DM:$DM,$GR898+32),"")</f>
      </c>
      <c r="EV898">
        <f>IF($GS898&gt;=33,INDEX($DM:$DM,$GR898+33),"")</f>
      </c>
      <c r="EW898">
        <f>IF($GS898&gt;=34,INDEX($DM:$DM,$GR898+34),"")</f>
      </c>
      <c r="EX898">
        <f>IF($GS898&gt;=35,INDEX($DM:$DM,$GR898+35),"")</f>
      </c>
      <c r="EY898">
        <f>IF($GS898&gt;=36,INDEX($DM:$DM,$GR898+36),"")</f>
      </c>
      <c r="EZ898">
        <f>IF($GS898&gt;=37,INDEX($DM:$DM,$GR898+37),"")</f>
      </c>
      <c r="FA898">
        <f>IF($GS898&gt;=38,INDEX($DM:$DM,$GR898+38),"")</f>
      </c>
      <c r="FB898">
        <f>IF($GS898&gt;=39,INDEX($DM:$DM,$GR898+39),"")</f>
      </c>
      <c r="FC898">
        <f>IF($GS898&gt;=40,INDEX($DM:$DM,$GR898+40),"")</f>
      </c>
      <c r="FD898">
        <f>IF($GS898&gt;=1,INDEX($DN:$DN,$GR898+1),"")</f>
      </c>
      <c r="FE898">
        <f>IF($GS898&gt;=2,INDEX($DN:$DN,$GR898+2),"")</f>
      </c>
      <c r="FF898">
        <f>IF($GS898&gt;=3,INDEX($DN:$DN,$GR898+3),"")</f>
      </c>
      <c r="FG898">
        <f>IF($GS898&gt;=4,INDEX($DN:$DN,$GR898+4),"")</f>
      </c>
      <c r="FH898">
        <f>IF($GS898&gt;=5,INDEX($DN:$DN,$GR898+5),"")</f>
      </c>
      <c r="FI898">
        <f>IF($GS898&gt;=6,INDEX($DN:$DN,$GR898+6),"")</f>
      </c>
      <c r="FJ898">
        <f>IF($GS898&gt;=7,INDEX($DN:$DN,$GR898+7),"")</f>
      </c>
      <c r="FK898">
        <f>IF($GS898&gt;=8,INDEX($DN:$DN,$GR898+8),"")</f>
      </c>
      <c r="FL898">
        <f>IF($GS898&gt;=9,INDEX($DN:$DN,$GR898+9),"")</f>
      </c>
      <c r="FM898">
        <f>IF($GS898&gt;=10,INDEX($DN:$DN,$GR898+10),"")</f>
      </c>
      <c r="FN898">
        <f>IF($GS898&gt;=11,INDEX($DN:$DN,$GR898+11),"")</f>
      </c>
      <c r="FO898">
        <f>IF($GS898&gt;=12,INDEX($DN:$DN,$GR898+12),"")</f>
      </c>
      <c r="FP898">
        <f>IF($GS898&gt;=13,INDEX($DN:$DN,$GR898+13),"")</f>
      </c>
      <c r="FQ898">
        <f>IF($GS898&gt;=14,INDEX($DN:$DN,$GR898+14),"")</f>
      </c>
      <c r="FR898">
        <f>IF($GS898&gt;=15,INDEX($DN:$DN,$GR898+15),"")</f>
      </c>
      <c r="FS898">
        <f>IF($GS898&gt;=16,INDEX($DN:$DN,$GR898+16),"")</f>
      </c>
      <c r="FT898">
        <f>IF($GS898&gt;=17,INDEX($DN:$DN,$GR898+17),"")</f>
      </c>
      <c r="FU898">
        <f>IF($GS898&gt;=18,INDEX($DN:$DN,$GR898+18),"")</f>
      </c>
      <c r="FV898">
        <f>IF($GS898&gt;=19,INDEX($DN:$DN,$GR898+19),"")</f>
      </c>
      <c r="FW898">
        <f>IF($GS898&gt;=20,INDEX($DN:$DN,$GR898+20),"")</f>
      </c>
      <c r="FX898">
        <f>IF($GS898&gt;=21,INDEX($DN:$DN,$GR898+21),"")</f>
      </c>
      <c r="FY898">
        <f>IF($GS898&gt;=22,INDEX($DN:$DN,$GR898+22),"")</f>
      </c>
      <c r="FZ898">
        <f>IF($GS898&gt;=23,INDEX($DN:$DN,$GR898+23),"")</f>
      </c>
      <c r="GA898">
        <f>IF($GS898&gt;=24,INDEX($DN:$DN,$GR898+24),"")</f>
      </c>
      <c r="GB898">
        <f>IF($GS898&gt;=25,INDEX($DN:$DN,$GR898+25),"")</f>
      </c>
      <c r="GC898">
        <f>IF($GS898&gt;=26,INDEX($DN:$DN,$GR898+26),"")</f>
      </c>
      <c r="GD898">
        <f>IF($GS898&gt;=27,INDEX($DN:$DN,$GR898+27),"")</f>
      </c>
      <c r="GE898">
        <f>IF($GS898&gt;=28,INDEX($DN:$DN,$GR898+28),"")</f>
      </c>
      <c r="GF898">
        <f>IF($GS898&gt;=29,INDEX($DN:$DN,$GR898+29),"")</f>
      </c>
      <c r="GG898">
        <f>IF($GS898&gt;=30,INDEX($DN:$DN,$GR898+30),"")</f>
      </c>
      <c r="GH898">
        <f>IF($GS898&gt;=31,INDEX($DN:$DN,$GR898+31),"")</f>
      </c>
      <c r="GI898">
        <f>IF($GS898&gt;=32,INDEX($DN:$DN,$GR898+32),"")</f>
      </c>
      <c r="GJ898">
        <f>IF($GS898&gt;=33,INDEX($DN:$DN,$GR898+33),"")</f>
      </c>
      <c r="GK898">
        <f>IF($GS898&gt;=34,INDEX($DN:$DN,$GR898+34),"")</f>
      </c>
      <c r="GL898">
        <f>IF($GS898&gt;=35,INDEX($DN:$DN,$GR898+35),"")</f>
      </c>
      <c r="GM898">
        <f>IF($GS898&gt;=36,INDEX($DN:$DN,$GR898+36),"")</f>
      </c>
      <c r="GN898">
        <f>IF($GS898&gt;=37,INDEX($DN:$DN,$GR898+37),"")</f>
      </c>
      <c r="GO898">
        <f>IF($GS898&gt;=38,INDEX($DN:$DN,$GR898+38),"")</f>
      </c>
      <c r="GP898">
        <f>IF($GS898&gt;=39,INDEX($DN:$DN,$GR898+39),"")</f>
      </c>
      <c r="GQ898">
        <f>IF($GS898&gt;=40,INDEX($DN:$DN,$GR898+40),"")</f>
      </c>
      <c r="GR898">
        <f>IFERROR(MATCH($DL898,$DM$2:$DM$148,0)+1,0)</f>
      </c>
      <c r="GS898">
        <f>IFERROR(INDEX($DO$2:$DO$148,MATCH($DL898,$DM$2:$DM$148,0)),0)</f>
      </c>
      <c r="GT898">
        <f>IFERROR(MATCH($Z898,$DP$898:$FC$898,0),0)</f>
      </c>
      <c r="GU898">
        <f>IF($GT898&gt;0,INDEX($FD$898:$GQ$898,$GT898),"")</f>
      </c>
      <c r="GX898">
        <f>IF($JG898&gt;=1,INDEX($GV:$GV,$JF898+1),"")</f>
      </c>
      <c r="GY898">
        <f>IF($JG898&gt;=2,INDEX($GV:$GV,$JF898+2),"")</f>
      </c>
      <c r="GZ898">
        <f>IF($JG898&gt;=3,INDEX($GV:$GV,$JF898+3),"")</f>
      </c>
      <c r="HA898">
        <f>IF($JG898&gt;=4,INDEX($GV:$GV,$JF898+4),"")</f>
      </c>
      <c r="HB898">
        <f>IF($JG898&gt;=5,INDEX($GV:$GV,$JF898+5),"")</f>
      </c>
      <c r="HC898">
        <f>IF($JG898&gt;=6,INDEX($GV:$GV,$JF898+6),"")</f>
      </c>
      <c r="HD898">
        <f>IF($JG898&gt;=7,INDEX($GV:$GV,$JF898+7),"")</f>
      </c>
      <c r="HE898">
        <f>IF($JG898&gt;=8,INDEX($GV:$GV,$JF898+8),"")</f>
      </c>
      <c r="HF898">
        <f>IF($JG898&gt;=9,INDEX($GV:$GV,$JF898+9),"")</f>
      </c>
      <c r="HG898">
        <f>IF($JG898&gt;=10,INDEX($GV:$GV,$JF898+10),"")</f>
      </c>
      <c r="HH898">
        <f>IF($JG898&gt;=11,INDEX($GV:$GV,$JF898+11),"")</f>
      </c>
      <c r="HI898">
        <f>IF($JG898&gt;=12,INDEX($GV:$GV,$JF898+12),"")</f>
      </c>
      <c r="HJ898">
        <f>IF($JG898&gt;=13,INDEX($GV:$GV,$JF898+13),"")</f>
      </c>
      <c r="HK898">
        <f>IF($JG898&gt;=14,INDEX($GV:$GV,$JF898+14),"")</f>
      </c>
      <c r="HL898">
        <f>IF($JG898&gt;=15,INDEX($GV:$GV,$JF898+15),"")</f>
      </c>
      <c r="HM898">
        <f>IF($JG898&gt;=16,INDEX($GV:$GV,$JF898+16),"")</f>
      </c>
      <c r="HN898">
        <f>IF($JG898&gt;=17,INDEX($GV:$GV,$JF898+17),"")</f>
      </c>
      <c r="HO898">
        <f>IF($JG898&gt;=18,INDEX($GV:$GV,$JF898+18),"")</f>
      </c>
      <c r="HP898">
        <f>IF($JG898&gt;=19,INDEX($GV:$GV,$JF898+19),"")</f>
      </c>
      <c r="HQ898">
        <f>IF($JG898&gt;=20,INDEX($GV:$GV,$JF898+20),"")</f>
      </c>
      <c r="HR898">
        <f>IF($JG898&gt;=21,INDEX($GV:$GV,$JF898+21),"")</f>
      </c>
      <c r="HS898">
        <f>IF($JG898&gt;=22,INDEX($GV:$GV,$JF898+22),"")</f>
      </c>
      <c r="HT898">
        <f>IF($JG898&gt;=23,INDEX($GV:$GV,$JF898+23),"")</f>
      </c>
      <c r="HU898">
        <f>IF($JG898&gt;=24,INDEX($GV:$GV,$JF898+24),"")</f>
      </c>
      <c r="HV898">
        <f>IF($JG898&gt;=25,INDEX($GV:$GV,$JF898+25),"")</f>
      </c>
      <c r="HW898">
        <f>IF($JG898&gt;=26,INDEX($GV:$GV,$JF898+26),"")</f>
      </c>
      <c r="HX898">
        <f>IF($JG898&gt;=27,INDEX($GV:$GV,$JF898+27),"")</f>
      </c>
      <c r="HY898">
        <f>IF($JG898&gt;=28,INDEX($GV:$GV,$JF898+28),"")</f>
      </c>
      <c r="HZ898">
        <f>IF($JG898&gt;=29,INDEX($GV:$GV,$JF898+29),"")</f>
      </c>
      <c r="IA898">
        <f>IF($JG898&gt;=30,INDEX($GV:$GV,$JF898+30),"")</f>
      </c>
      <c r="IB898">
        <f>IF($JG898&gt;=31,INDEX($GV:$GV,$JF898+31),"")</f>
      </c>
      <c r="IC898">
        <f>IF($JG898&gt;=32,INDEX($GV:$GV,$JF898+32),"")</f>
      </c>
      <c r="ID898">
        <f>IF($JG898&gt;=33,INDEX($GV:$GV,$JF898+33),"")</f>
      </c>
      <c r="IE898">
        <f>IF($JG898&gt;=34,INDEX($GV:$GV,$JF898+34),"")</f>
      </c>
      <c r="IF898">
        <f>IF($JG898&gt;=35,INDEX($GV:$GV,$JF898+35),"")</f>
      </c>
      <c r="IG898">
        <f>IF($JG898&gt;=36,INDEX($GV:$GV,$JF898+36),"")</f>
      </c>
      <c r="IH898">
        <f>IF($JG898&gt;=37,INDEX($GV:$GV,$JF898+37),"")</f>
      </c>
      <c r="II898">
        <f>IF($JG898&gt;=38,INDEX($GV:$GV,$JF898+38),"")</f>
      </c>
      <c r="IJ898">
        <f>IF($JG898&gt;=39,INDEX($GV:$GV,$JF898+39),"")</f>
      </c>
      <c r="IK898">
        <f>IF($JG898&gt;=40,INDEX($GV:$GV,$JF898+40),"")</f>
      </c>
      <c r="IL898">
        <f>IF($JG898&gt;=41,INDEX($GV:$GV,$JF898+41),"")</f>
      </c>
      <c r="IM898">
        <f>IF($JG898&gt;=42,INDEX($GV:$GV,$JF898+42),"")</f>
      </c>
      <c r="IN898">
        <f>IF($JG898&gt;=43,INDEX($GV:$GV,$JF898+43),"")</f>
      </c>
      <c r="IO898">
        <f>IF($JG898&gt;=44,INDEX($GV:$GV,$JF898+44),"")</f>
      </c>
      <c r="IP898">
        <f>IF($JG898&gt;=45,INDEX($GV:$GV,$JF898+45),"")</f>
      </c>
      <c r="IQ898">
        <f>IF($JG898&gt;=46,INDEX($GV:$GV,$JF898+46),"")</f>
      </c>
      <c r="IR898">
        <f>IF($JG898&gt;=47,INDEX($GV:$GV,$JF898+47),"")</f>
      </c>
      <c r="IS898">
        <f>IF($JG898&gt;=48,INDEX($GV:$GV,$JF898+48),"")</f>
      </c>
      <c r="IT898">
        <f>IF($JG898&gt;=49,INDEX($GV:$GV,$JF898+49),"")</f>
      </c>
      <c r="IU898">
        <f>IF($JG898&gt;=50,INDEX($GV:$GV,$JF898+50),"")</f>
      </c>
      <c r="IV898">
        <f>IF($JG898&gt;=51,INDEX($GV:$GV,$JF898+51),"")</f>
      </c>
      <c r="IW898">
        <f>IF($JG898&gt;=52,INDEX($GV:$GV,$JF898+52),"")</f>
      </c>
      <c r="IX898">
        <f>IF($JG898&gt;=53,INDEX($GV:$GV,$JF898+53),"")</f>
      </c>
      <c r="IY898">
        <f>IF($JG898&gt;=54,INDEX($GV:$GV,$JF898+54),"")</f>
      </c>
      <c r="IZ898">
        <f>IF($JG898&gt;=55,INDEX($GV:$GV,$JF898+55),"")</f>
      </c>
      <c r="JA898">
        <f>IF($JG898&gt;=56,INDEX($GV:$GV,$JF898+56),"")</f>
      </c>
      <c r="JB898">
        <f>IF($JG898&gt;=57,INDEX($GV:$GV,$JF898+57),"")</f>
      </c>
      <c r="JC898">
        <f>IF($JG898&gt;=58,INDEX($GV:$GV,$JF898+58),"")</f>
      </c>
      <c r="JD898">
        <f>IF($JG898&gt;=59,INDEX($GV:$GV,$JF898+59),"")</f>
      </c>
      <c r="JE898">
        <f>IF($JG898&gt;=60,INDEX($GV:$GV,$JF898+60),"")</f>
      </c>
      <c r="JF898">
        <f>IFERROR(MATCH($GU898,$GV$2:$GV$322,0)+1,0)</f>
      </c>
      <c r="JG898">
        <f>IFERROR(INDEX($GW$2:$GW$322,MATCH($GU898,$GV$2:$GV$322,0)),0)</f>
      </c>
      <c r="JH898" t="s">
        <v>44</v>
      </c>
      <c r="JI898" t="s">
        <v>44</v>
      </c>
    </row>
    <row r="899" spans="1:269" x14ac:dyDescent="0.25">
      <c r="R899">
        <f>IF(OR($U899="",$Q899=""),"",IFERROR($U899/$Q899,0))</f>
      </c>
      <c r="S899">
        <f>IF($U899="","",
SUM($T899,$V899,$AA899,$W899,$Y899)*
(1-IF($AB899="",0,VALUE($AB899)/100)))</f>
      </c>
      <c r="T899">
        <f>IF($U899="","",$U899)</f>
      </c>
      <c r="V899">
        <f>IF($U899="","",
IF($O899="","",
IF(ISNUMBER(SEARCH("exempt",LOWER($O899))),0,
$U899*(VALUE(SUBSTITUTE($O899,"%",""))/100))))</f>
      </c>
      <c r="AC899">
        <f>IFERROR(IF(FIND(" - ",$K899)&gt;0,MID($K899,FIND(" - ",$K899)+3,LEN($K899)),""),"")</f>
      </c>
      <c r="AL899" t="s">
        <v>1969</v>
      </c>
      <c r="AT899">
        <f>IFERROR(LEFT($K899,FIND(" - ",$K899)-1),$K899)</f>
      </c>
      <c r="AW899">
        <f>IF($CL899&gt;=1,INDEX($AU:$AU,$CK899+1),"")</f>
      </c>
      <c r="AX899">
        <f>IF($CL899&gt;=2,INDEX($AU:$AU,$CK899+2),"")</f>
      </c>
      <c r="AY899">
        <f>IF($CL899&gt;=3,INDEX($AU:$AU,$CK899+3),"")</f>
      </c>
      <c r="AZ899">
        <f>IF($CL899&gt;=4,INDEX($AU:$AU,$CK899+4),"")</f>
      </c>
      <c r="BA899">
        <f>IF($CL899&gt;=5,INDEX($AU:$AU,$CK899+5),"")</f>
      </c>
      <c r="BB899">
        <f>IF($CL899&gt;=6,INDEX($AU:$AU,$CK899+6),"")</f>
      </c>
      <c r="BC899">
        <f>IF($CL899&gt;=7,INDEX($AU:$AU,$CK899+7),"")</f>
      </c>
      <c r="BD899">
        <f>IF($CL899&gt;=8,INDEX($AU:$AU,$CK899+8),"")</f>
      </c>
      <c r="BE899">
        <f>IF($CL899&gt;=9,INDEX($AU:$AU,$CK899+9),"")</f>
      </c>
      <c r="BF899">
        <f>IF($CL899&gt;=10,INDEX($AU:$AU,$CK899+10),"")</f>
      </c>
      <c r="BG899">
        <f>IF($CL899&gt;=11,INDEX($AU:$AU,$CK899+11),"")</f>
      </c>
      <c r="BH899">
        <f>IF($CL899&gt;=12,INDEX($AU:$AU,$CK899+12),"")</f>
      </c>
      <c r="BI899">
        <f>IF($CL899&gt;=13,INDEX($AU:$AU,$CK899+13),"")</f>
      </c>
      <c r="BJ899">
        <f>IF($CL899&gt;=14,INDEX($AU:$AU,$CK899+14),"")</f>
      </c>
      <c r="BK899">
        <f>IF($CL899&gt;=15,INDEX($AU:$AU,$CK899+15),"")</f>
      </c>
      <c r="BL899">
        <f>IF($CL899&gt;=16,INDEX($AU:$AU,$CK899+16),"")</f>
      </c>
      <c r="BM899">
        <f>IF($CL899&gt;=17,INDEX($AU:$AU,$CK899+17),"")</f>
      </c>
      <c r="BN899">
        <f>IF($CL899&gt;=18,INDEX($AU:$AU,$CK899+18),"")</f>
      </c>
      <c r="BO899">
        <f>IF($CL899&gt;=19,INDEX($AU:$AU,$CK899+19),"")</f>
      </c>
      <c r="BP899">
        <f>IF($CL899&gt;=20,INDEX($AU:$AU,$CK899+20),"")</f>
      </c>
      <c r="BQ899">
        <f>IF($CL899&gt;=21,INDEX($AU:$AU,$CK899+21),"")</f>
      </c>
      <c r="BR899">
        <f>IF($CL899&gt;=22,INDEX($AU:$AU,$CK899+22),"")</f>
      </c>
      <c r="BS899">
        <f>IF($CL899&gt;=23,INDEX($AU:$AU,$CK899+23),"")</f>
      </c>
      <c r="BT899">
        <f>IF($CL899&gt;=24,INDEX($AU:$AU,$CK899+24),"")</f>
      </c>
      <c r="BU899">
        <f>IF($CL899&gt;=25,INDEX($AU:$AU,$CK899+25),"")</f>
      </c>
      <c r="BV899">
        <f>IF($CL899&gt;=26,INDEX($AU:$AU,$CK899+26),"")</f>
      </c>
      <c r="BW899">
        <f>IF($CL899&gt;=27,INDEX($AU:$AU,$CK899+27),"")</f>
      </c>
      <c r="BX899">
        <f>IF($CL899&gt;=28,INDEX($AU:$AU,$CK899+28),"")</f>
      </c>
      <c r="BY899">
        <f>IF($CL899&gt;=29,INDEX($AU:$AU,$CK899+29),"")</f>
      </c>
      <c r="BZ899">
        <f>IF($CL899&gt;=30,INDEX($AU:$AU,$CK899+30),"")</f>
      </c>
      <c r="CA899">
        <f>IF($CL899&gt;=31,INDEX($AU:$AU,$CK899+31),"")</f>
      </c>
      <c r="CB899">
        <f>IF($CL899&gt;=32,INDEX($AU:$AU,$CK899+32),"")</f>
      </c>
      <c r="CC899">
        <f>IF($CL899&gt;=33,INDEX($AU:$AU,$CK899+33),"")</f>
      </c>
      <c r="CD899">
        <f>IF($CL899&gt;=34,INDEX($AU:$AU,$CK899+34),"")</f>
      </c>
      <c r="CE899">
        <f>IF($CL899&gt;=35,INDEX($AU:$AU,$CK899+35),"")</f>
      </c>
      <c r="CF899">
        <f>IF($CL899&gt;=36,INDEX($AU:$AU,$CK899+36),"")</f>
      </c>
      <c r="CG899">
        <f>IF($CL899&gt;=37,INDEX($AU:$AU,$CK899+37),"")</f>
      </c>
      <c r="CH899">
        <f>IF($CL899&gt;=38,INDEX($AU:$AU,$CK899+38),"")</f>
      </c>
      <c r="CI899">
        <f>IF($CL899&gt;=39,INDEX($AU:$AU,$CK899+39),"")</f>
      </c>
      <c r="CJ899">
        <f>IF($CL899&gt;=40,INDEX($AU:$AU,$CK899+40),"")</f>
      </c>
      <c r="CK899">
        <f>IFERROR(MATCH($AT899,$AU$2:$AU$133,0)+1,0)</f>
      </c>
      <c r="CL899">
        <f>IFERROR(INDEX($AV$2:$AV$133,MATCH($AT899,$AU$2:$AU$133,0)),0)</f>
      </c>
      <c r="CM899">
        <f>IFERROR(LEFT($L899,FIND(" - ",$L899)-1),$L899)</f>
      </c>
      <c r="CN899" t="s">
        <v>221</v>
      </c>
      <c r="CP899">
        <f>IF($DK899&gt;=1,INDEX($CN:$CN,$DJ899+1),"")</f>
      </c>
      <c r="CQ899">
        <f>IF($DK899&gt;=2,INDEX($CN:$CN,$DJ899+2),"")</f>
      </c>
      <c r="CR899">
        <f>IF($DK899&gt;=3,INDEX($CN:$CN,$DJ899+3),"")</f>
      </c>
      <c r="CS899">
        <f>IF($DK899&gt;=4,INDEX($CN:$CN,$DJ899+4),"")</f>
      </c>
      <c r="CT899">
        <f>IF($DK899&gt;=5,INDEX($CN:$CN,$DJ899+5),"")</f>
      </c>
      <c r="CU899">
        <f>IF($DK899&gt;=6,INDEX($CN:$CN,$DJ899+6),"")</f>
      </c>
      <c r="CV899">
        <f>IF($DK899&gt;=7,INDEX($CN:$CN,$DJ899+7),"")</f>
      </c>
      <c r="CW899">
        <f>IF($DK899&gt;=8,INDEX($CN:$CN,$DJ899+8),"")</f>
      </c>
      <c r="CX899">
        <f>IF($DK899&gt;=9,INDEX($CN:$CN,$DJ899+9),"")</f>
      </c>
      <c r="CY899">
        <f>IF($DK899&gt;=10,INDEX($CN:$CN,$DJ899+10),"")</f>
      </c>
      <c r="CZ899">
        <f>IF($DK899&gt;=11,INDEX($CN:$CN,$DJ899+11),"")</f>
      </c>
      <c r="DA899">
        <f>IF($DK899&gt;=12,INDEX($CN:$CN,$DJ899+12),"")</f>
      </c>
      <c r="DB899">
        <f>IF($DK899&gt;=13,INDEX($CN:$CN,$DJ899+13),"")</f>
      </c>
      <c r="DC899">
        <f>IF($DK899&gt;=14,INDEX($CN:$CN,$DJ899+14),"")</f>
      </c>
      <c r="DD899">
        <f>IF($DK899&gt;=15,INDEX($CN:$CN,$DJ899+15),"")</f>
      </c>
      <c r="DE899">
        <f>IF($DK899&gt;=16,INDEX($CN:$CN,$DJ899+16),"")</f>
      </c>
      <c r="DF899">
        <f>IF($DK899&gt;=17,INDEX($CN:$CN,$DJ899+17),"")</f>
      </c>
      <c r="DG899">
        <f>IF($DK899&gt;=18,INDEX($CN:$CN,$DJ899+18),"")</f>
      </c>
      <c r="DH899">
        <f>IF($DK899&gt;=19,INDEX($CN:$CN,$DJ899+19),"")</f>
      </c>
      <c r="DI899">
        <f>IF($DK899&gt;=20,INDEX($CN:$CN,$DJ899+20),"")</f>
      </c>
      <c r="DJ899">
        <f>IFERROR(MATCH($CM899,$CN$2:$CN$1089,0)+1,0)</f>
      </c>
      <c r="DK899">
        <f>IFERROR(INDEX($CO$2:$CO$1089,MATCH($CM899,$CN$2:$CN$1089,0)),0)</f>
      </c>
      <c r="DL899">
        <f>IFERROR(INDEX($AS:$AS,MATCH($O899,$AR:$AR,0))&amp;"","")</f>
      </c>
      <c r="DP899">
        <f>IF($GS899&gt;=1,INDEX($DM:$DM,$GR899+1),"")</f>
      </c>
      <c r="DQ899">
        <f>IF($GS899&gt;=2,INDEX($DM:$DM,$GR899+2),"")</f>
      </c>
      <c r="DR899">
        <f>IF($GS899&gt;=3,INDEX($DM:$DM,$GR899+3),"")</f>
      </c>
      <c r="DS899">
        <f>IF($GS899&gt;=4,INDEX($DM:$DM,$GR899+4),"")</f>
      </c>
      <c r="DT899">
        <f>IF($GS899&gt;=5,INDEX($DM:$DM,$GR899+5),"")</f>
      </c>
      <c r="DU899">
        <f>IF($GS899&gt;=6,INDEX($DM:$DM,$GR899+6),"")</f>
      </c>
      <c r="DV899">
        <f>IF($GS899&gt;=7,INDEX($DM:$DM,$GR899+7),"")</f>
      </c>
      <c r="DW899">
        <f>IF($GS899&gt;=8,INDEX($DM:$DM,$GR899+8),"")</f>
      </c>
      <c r="DX899">
        <f>IF($GS899&gt;=9,INDEX($DM:$DM,$GR899+9),"")</f>
      </c>
      <c r="DY899">
        <f>IF($GS899&gt;=10,INDEX($DM:$DM,$GR899+10),"")</f>
      </c>
      <c r="DZ899">
        <f>IF($GS899&gt;=11,INDEX($DM:$DM,$GR899+11),"")</f>
      </c>
      <c r="EA899">
        <f>IF($GS899&gt;=12,INDEX($DM:$DM,$GR899+12),"")</f>
      </c>
      <c r="EB899">
        <f>IF($GS899&gt;=13,INDEX($DM:$DM,$GR899+13),"")</f>
      </c>
      <c r="EC899">
        <f>IF($GS899&gt;=14,INDEX($DM:$DM,$GR899+14),"")</f>
      </c>
      <c r="ED899">
        <f>IF($GS899&gt;=15,INDEX($DM:$DM,$GR899+15),"")</f>
      </c>
      <c r="EE899">
        <f>IF($GS899&gt;=16,INDEX($DM:$DM,$GR899+16),"")</f>
      </c>
      <c r="EF899">
        <f>IF($GS899&gt;=17,INDEX($DM:$DM,$GR899+17),"")</f>
      </c>
      <c r="EG899">
        <f>IF($GS899&gt;=18,INDEX($DM:$DM,$GR899+18),"")</f>
      </c>
      <c r="EH899">
        <f>IF($GS899&gt;=19,INDEX($DM:$DM,$GR899+19),"")</f>
      </c>
      <c r="EI899">
        <f>IF($GS899&gt;=20,INDEX($DM:$DM,$GR899+20),"")</f>
      </c>
      <c r="EJ899">
        <f>IF($GS899&gt;=21,INDEX($DM:$DM,$GR899+21),"")</f>
      </c>
      <c r="EK899">
        <f>IF($GS899&gt;=22,INDEX($DM:$DM,$GR899+22),"")</f>
      </c>
      <c r="EL899">
        <f>IF($GS899&gt;=23,INDEX($DM:$DM,$GR899+23),"")</f>
      </c>
      <c r="EM899">
        <f>IF($GS899&gt;=24,INDEX($DM:$DM,$GR899+24),"")</f>
      </c>
      <c r="EN899">
        <f>IF($GS899&gt;=25,INDEX($DM:$DM,$GR899+25),"")</f>
      </c>
      <c r="EO899">
        <f>IF($GS899&gt;=26,INDEX($DM:$DM,$GR899+26),"")</f>
      </c>
      <c r="EP899">
        <f>IF($GS899&gt;=27,INDEX($DM:$DM,$GR899+27),"")</f>
      </c>
      <c r="EQ899">
        <f>IF($GS899&gt;=28,INDEX($DM:$DM,$GR899+28),"")</f>
      </c>
      <c r="ER899">
        <f>IF($GS899&gt;=29,INDEX($DM:$DM,$GR899+29),"")</f>
      </c>
      <c r="ES899">
        <f>IF($GS899&gt;=30,INDEX($DM:$DM,$GR899+30),"")</f>
      </c>
      <c r="ET899">
        <f>IF($GS899&gt;=31,INDEX($DM:$DM,$GR899+31),"")</f>
      </c>
      <c r="EU899">
        <f>IF($GS899&gt;=32,INDEX($DM:$DM,$GR899+32),"")</f>
      </c>
      <c r="EV899">
        <f>IF($GS899&gt;=33,INDEX($DM:$DM,$GR899+33),"")</f>
      </c>
      <c r="EW899">
        <f>IF($GS899&gt;=34,INDEX($DM:$DM,$GR899+34),"")</f>
      </c>
      <c r="EX899">
        <f>IF($GS899&gt;=35,INDEX($DM:$DM,$GR899+35),"")</f>
      </c>
      <c r="EY899">
        <f>IF($GS899&gt;=36,INDEX($DM:$DM,$GR899+36),"")</f>
      </c>
      <c r="EZ899">
        <f>IF($GS899&gt;=37,INDEX($DM:$DM,$GR899+37),"")</f>
      </c>
      <c r="FA899">
        <f>IF($GS899&gt;=38,INDEX($DM:$DM,$GR899+38),"")</f>
      </c>
      <c r="FB899">
        <f>IF($GS899&gt;=39,INDEX($DM:$DM,$GR899+39),"")</f>
      </c>
      <c r="FC899">
        <f>IF($GS899&gt;=40,INDEX($DM:$DM,$GR899+40),"")</f>
      </c>
      <c r="FD899">
        <f>IF($GS899&gt;=1,INDEX($DN:$DN,$GR899+1),"")</f>
      </c>
      <c r="FE899">
        <f>IF($GS899&gt;=2,INDEX($DN:$DN,$GR899+2),"")</f>
      </c>
      <c r="FF899">
        <f>IF($GS899&gt;=3,INDEX($DN:$DN,$GR899+3),"")</f>
      </c>
      <c r="FG899">
        <f>IF($GS899&gt;=4,INDEX($DN:$DN,$GR899+4),"")</f>
      </c>
      <c r="FH899">
        <f>IF($GS899&gt;=5,INDEX($DN:$DN,$GR899+5),"")</f>
      </c>
      <c r="FI899">
        <f>IF($GS899&gt;=6,INDEX($DN:$DN,$GR899+6),"")</f>
      </c>
      <c r="FJ899">
        <f>IF($GS899&gt;=7,INDEX($DN:$DN,$GR899+7),"")</f>
      </c>
      <c r="FK899">
        <f>IF($GS899&gt;=8,INDEX($DN:$DN,$GR899+8),"")</f>
      </c>
      <c r="FL899">
        <f>IF($GS899&gt;=9,INDEX($DN:$DN,$GR899+9),"")</f>
      </c>
      <c r="FM899">
        <f>IF($GS899&gt;=10,INDEX($DN:$DN,$GR899+10),"")</f>
      </c>
      <c r="FN899">
        <f>IF($GS899&gt;=11,INDEX($DN:$DN,$GR899+11),"")</f>
      </c>
      <c r="FO899">
        <f>IF($GS899&gt;=12,INDEX($DN:$DN,$GR899+12),"")</f>
      </c>
      <c r="FP899">
        <f>IF($GS899&gt;=13,INDEX($DN:$DN,$GR899+13),"")</f>
      </c>
      <c r="FQ899">
        <f>IF($GS899&gt;=14,INDEX($DN:$DN,$GR899+14),"")</f>
      </c>
      <c r="FR899">
        <f>IF($GS899&gt;=15,INDEX($DN:$DN,$GR899+15),"")</f>
      </c>
      <c r="FS899">
        <f>IF($GS899&gt;=16,INDEX($DN:$DN,$GR899+16),"")</f>
      </c>
      <c r="FT899">
        <f>IF($GS899&gt;=17,INDEX($DN:$DN,$GR899+17),"")</f>
      </c>
      <c r="FU899">
        <f>IF($GS899&gt;=18,INDEX($DN:$DN,$GR899+18),"")</f>
      </c>
      <c r="FV899">
        <f>IF($GS899&gt;=19,INDEX($DN:$DN,$GR899+19),"")</f>
      </c>
      <c r="FW899">
        <f>IF($GS899&gt;=20,INDEX($DN:$DN,$GR899+20),"")</f>
      </c>
      <c r="FX899">
        <f>IF($GS899&gt;=21,INDEX($DN:$DN,$GR899+21),"")</f>
      </c>
      <c r="FY899">
        <f>IF($GS899&gt;=22,INDEX($DN:$DN,$GR899+22),"")</f>
      </c>
      <c r="FZ899">
        <f>IF($GS899&gt;=23,INDEX($DN:$DN,$GR899+23),"")</f>
      </c>
      <c r="GA899">
        <f>IF($GS899&gt;=24,INDEX($DN:$DN,$GR899+24),"")</f>
      </c>
      <c r="GB899">
        <f>IF($GS899&gt;=25,INDEX($DN:$DN,$GR899+25),"")</f>
      </c>
      <c r="GC899">
        <f>IF($GS899&gt;=26,INDEX($DN:$DN,$GR899+26),"")</f>
      </c>
      <c r="GD899">
        <f>IF($GS899&gt;=27,INDEX($DN:$DN,$GR899+27),"")</f>
      </c>
      <c r="GE899">
        <f>IF($GS899&gt;=28,INDEX($DN:$DN,$GR899+28),"")</f>
      </c>
      <c r="GF899">
        <f>IF($GS899&gt;=29,INDEX($DN:$DN,$GR899+29),"")</f>
      </c>
      <c r="GG899">
        <f>IF($GS899&gt;=30,INDEX($DN:$DN,$GR899+30),"")</f>
      </c>
      <c r="GH899">
        <f>IF($GS899&gt;=31,INDEX($DN:$DN,$GR899+31),"")</f>
      </c>
      <c r="GI899">
        <f>IF($GS899&gt;=32,INDEX($DN:$DN,$GR899+32),"")</f>
      </c>
      <c r="GJ899">
        <f>IF($GS899&gt;=33,INDEX($DN:$DN,$GR899+33),"")</f>
      </c>
      <c r="GK899">
        <f>IF($GS899&gt;=34,INDEX($DN:$DN,$GR899+34),"")</f>
      </c>
      <c r="GL899">
        <f>IF($GS899&gt;=35,INDEX($DN:$DN,$GR899+35),"")</f>
      </c>
      <c r="GM899">
        <f>IF($GS899&gt;=36,INDEX($DN:$DN,$GR899+36),"")</f>
      </c>
      <c r="GN899">
        <f>IF($GS899&gt;=37,INDEX($DN:$DN,$GR899+37),"")</f>
      </c>
      <c r="GO899">
        <f>IF($GS899&gt;=38,INDEX($DN:$DN,$GR899+38),"")</f>
      </c>
      <c r="GP899">
        <f>IF($GS899&gt;=39,INDEX($DN:$DN,$GR899+39),"")</f>
      </c>
      <c r="GQ899">
        <f>IF($GS899&gt;=40,INDEX($DN:$DN,$GR899+40),"")</f>
      </c>
      <c r="GR899">
        <f>IFERROR(MATCH($DL899,$DM$2:$DM$148,0)+1,0)</f>
      </c>
      <c r="GS899">
        <f>IFERROR(INDEX($DO$2:$DO$148,MATCH($DL899,$DM$2:$DM$148,0)),0)</f>
      </c>
      <c r="GT899">
        <f>IFERROR(MATCH($Z899,$DP$899:$FC$899,0),0)</f>
      </c>
      <c r="GU899">
        <f>IF($GT899&gt;0,INDEX($FD$899:$GQ$899,$GT899),"")</f>
      </c>
      <c r="GX899">
        <f>IF($JG899&gt;=1,INDEX($GV:$GV,$JF899+1),"")</f>
      </c>
      <c r="GY899">
        <f>IF($JG899&gt;=2,INDEX($GV:$GV,$JF899+2),"")</f>
      </c>
      <c r="GZ899">
        <f>IF($JG899&gt;=3,INDEX($GV:$GV,$JF899+3),"")</f>
      </c>
      <c r="HA899">
        <f>IF($JG899&gt;=4,INDEX($GV:$GV,$JF899+4),"")</f>
      </c>
      <c r="HB899">
        <f>IF($JG899&gt;=5,INDEX($GV:$GV,$JF899+5),"")</f>
      </c>
      <c r="HC899">
        <f>IF($JG899&gt;=6,INDEX($GV:$GV,$JF899+6),"")</f>
      </c>
      <c r="HD899">
        <f>IF($JG899&gt;=7,INDEX($GV:$GV,$JF899+7),"")</f>
      </c>
      <c r="HE899">
        <f>IF($JG899&gt;=8,INDEX($GV:$GV,$JF899+8),"")</f>
      </c>
      <c r="HF899">
        <f>IF($JG899&gt;=9,INDEX($GV:$GV,$JF899+9),"")</f>
      </c>
      <c r="HG899">
        <f>IF($JG899&gt;=10,INDEX($GV:$GV,$JF899+10),"")</f>
      </c>
      <c r="HH899">
        <f>IF($JG899&gt;=11,INDEX($GV:$GV,$JF899+11),"")</f>
      </c>
      <c r="HI899">
        <f>IF($JG899&gt;=12,INDEX($GV:$GV,$JF899+12),"")</f>
      </c>
      <c r="HJ899">
        <f>IF($JG899&gt;=13,INDEX($GV:$GV,$JF899+13),"")</f>
      </c>
      <c r="HK899">
        <f>IF($JG899&gt;=14,INDEX($GV:$GV,$JF899+14),"")</f>
      </c>
      <c r="HL899">
        <f>IF($JG899&gt;=15,INDEX($GV:$GV,$JF899+15),"")</f>
      </c>
      <c r="HM899">
        <f>IF($JG899&gt;=16,INDEX($GV:$GV,$JF899+16),"")</f>
      </c>
      <c r="HN899">
        <f>IF($JG899&gt;=17,INDEX($GV:$GV,$JF899+17),"")</f>
      </c>
      <c r="HO899">
        <f>IF($JG899&gt;=18,INDEX($GV:$GV,$JF899+18),"")</f>
      </c>
      <c r="HP899">
        <f>IF($JG899&gt;=19,INDEX($GV:$GV,$JF899+19),"")</f>
      </c>
      <c r="HQ899">
        <f>IF($JG899&gt;=20,INDEX($GV:$GV,$JF899+20),"")</f>
      </c>
      <c r="HR899">
        <f>IF($JG899&gt;=21,INDEX($GV:$GV,$JF899+21),"")</f>
      </c>
      <c r="HS899">
        <f>IF($JG899&gt;=22,INDEX($GV:$GV,$JF899+22),"")</f>
      </c>
      <c r="HT899">
        <f>IF($JG899&gt;=23,INDEX($GV:$GV,$JF899+23),"")</f>
      </c>
      <c r="HU899">
        <f>IF($JG899&gt;=24,INDEX($GV:$GV,$JF899+24),"")</f>
      </c>
      <c r="HV899">
        <f>IF($JG899&gt;=25,INDEX($GV:$GV,$JF899+25),"")</f>
      </c>
      <c r="HW899">
        <f>IF($JG899&gt;=26,INDEX($GV:$GV,$JF899+26),"")</f>
      </c>
      <c r="HX899">
        <f>IF($JG899&gt;=27,INDEX($GV:$GV,$JF899+27),"")</f>
      </c>
      <c r="HY899">
        <f>IF($JG899&gt;=28,INDEX($GV:$GV,$JF899+28),"")</f>
      </c>
      <c r="HZ899">
        <f>IF($JG899&gt;=29,INDEX($GV:$GV,$JF899+29),"")</f>
      </c>
      <c r="IA899">
        <f>IF($JG899&gt;=30,INDEX($GV:$GV,$JF899+30),"")</f>
      </c>
      <c r="IB899">
        <f>IF($JG899&gt;=31,INDEX($GV:$GV,$JF899+31),"")</f>
      </c>
      <c r="IC899">
        <f>IF($JG899&gt;=32,INDEX($GV:$GV,$JF899+32),"")</f>
      </c>
      <c r="ID899">
        <f>IF($JG899&gt;=33,INDEX($GV:$GV,$JF899+33),"")</f>
      </c>
      <c r="IE899">
        <f>IF($JG899&gt;=34,INDEX($GV:$GV,$JF899+34),"")</f>
      </c>
      <c r="IF899">
        <f>IF($JG899&gt;=35,INDEX($GV:$GV,$JF899+35),"")</f>
      </c>
      <c r="IG899">
        <f>IF($JG899&gt;=36,INDEX($GV:$GV,$JF899+36),"")</f>
      </c>
      <c r="IH899">
        <f>IF($JG899&gt;=37,INDEX($GV:$GV,$JF899+37),"")</f>
      </c>
      <c r="II899">
        <f>IF($JG899&gt;=38,INDEX($GV:$GV,$JF899+38),"")</f>
      </c>
      <c r="IJ899">
        <f>IF($JG899&gt;=39,INDEX($GV:$GV,$JF899+39),"")</f>
      </c>
      <c r="IK899">
        <f>IF($JG899&gt;=40,INDEX($GV:$GV,$JF899+40),"")</f>
      </c>
      <c r="IL899">
        <f>IF($JG899&gt;=41,INDEX($GV:$GV,$JF899+41),"")</f>
      </c>
      <c r="IM899">
        <f>IF($JG899&gt;=42,INDEX($GV:$GV,$JF899+42),"")</f>
      </c>
      <c r="IN899">
        <f>IF($JG899&gt;=43,INDEX($GV:$GV,$JF899+43),"")</f>
      </c>
      <c r="IO899">
        <f>IF($JG899&gt;=44,INDEX($GV:$GV,$JF899+44),"")</f>
      </c>
      <c r="IP899">
        <f>IF($JG899&gt;=45,INDEX($GV:$GV,$JF899+45),"")</f>
      </c>
      <c r="IQ899">
        <f>IF($JG899&gt;=46,INDEX($GV:$GV,$JF899+46),"")</f>
      </c>
      <c r="IR899">
        <f>IF($JG899&gt;=47,INDEX($GV:$GV,$JF899+47),"")</f>
      </c>
      <c r="IS899">
        <f>IF($JG899&gt;=48,INDEX($GV:$GV,$JF899+48),"")</f>
      </c>
      <c r="IT899">
        <f>IF($JG899&gt;=49,INDEX($GV:$GV,$JF899+49),"")</f>
      </c>
      <c r="IU899">
        <f>IF($JG899&gt;=50,INDEX($GV:$GV,$JF899+50),"")</f>
      </c>
      <c r="IV899">
        <f>IF($JG899&gt;=51,INDEX($GV:$GV,$JF899+51),"")</f>
      </c>
      <c r="IW899">
        <f>IF($JG899&gt;=52,INDEX($GV:$GV,$JF899+52),"")</f>
      </c>
      <c r="IX899">
        <f>IF($JG899&gt;=53,INDEX($GV:$GV,$JF899+53),"")</f>
      </c>
      <c r="IY899">
        <f>IF($JG899&gt;=54,INDEX($GV:$GV,$JF899+54),"")</f>
      </c>
      <c r="IZ899">
        <f>IF($JG899&gt;=55,INDEX($GV:$GV,$JF899+55),"")</f>
      </c>
      <c r="JA899">
        <f>IF($JG899&gt;=56,INDEX($GV:$GV,$JF899+56),"")</f>
      </c>
      <c r="JB899">
        <f>IF($JG899&gt;=57,INDEX($GV:$GV,$JF899+57),"")</f>
      </c>
      <c r="JC899">
        <f>IF($JG899&gt;=58,INDEX($GV:$GV,$JF899+58),"")</f>
      </c>
      <c r="JD899">
        <f>IF($JG899&gt;=59,INDEX($GV:$GV,$JF899+59),"")</f>
      </c>
      <c r="JE899">
        <f>IF($JG899&gt;=60,INDEX($GV:$GV,$JF899+60),"")</f>
      </c>
      <c r="JF899">
        <f>IFERROR(MATCH($GU899,$GV$2:$GV$322,0)+1,0)</f>
      </c>
      <c r="JG899">
        <f>IFERROR(INDEX($GW$2:$GW$322,MATCH($GU899,$GV$2:$GV$322,0)),0)</f>
      </c>
      <c r="JH899" t="s">
        <v>44</v>
      </c>
      <c r="JI899" t="s">
        <v>44</v>
      </c>
    </row>
    <row r="900" spans="1:269" x14ac:dyDescent="0.25">
      <c r="R900">
        <f>IF(OR($U900="",$Q900=""),"",IFERROR($U900/$Q900,0))</f>
      </c>
      <c r="S900">
        <f>IF($U900="","",
SUM($T900,$V900,$AA900,$W900,$Y900)*
(1-IF($AB900="",0,VALUE($AB900)/100)))</f>
      </c>
      <c r="T900">
        <f>IF($U900="","",$U900)</f>
      </c>
      <c r="V900">
        <f>IF($U900="","",
IF($O900="","",
IF(ISNUMBER(SEARCH("exempt",LOWER($O900))),0,
$U900*(VALUE(SUBSTITUTE($O900,"%",""))/100))))</f>
      </c>
      <c r="AC900">
        <f>IFERROR(IF(FIND(" - ",$K900)&gt;0,MID($K900,FIND(" - ",$K900)+3,LEN($K900)),""),"")</f>
      </c>
      <c r="AL900" t="s">
        <v>1970</v>
      </c>
      <c r="AT900">
        <f>IFERROR(LEFT($K900,FIND(" - ",$K900)-1),$K900)</f>
      </c>
      <c r="AW900">
        <f>IF($CL900&gt;=1,INDEX($AU:$AU,$CK900+1),"")</f>
      </c>
      <c r="AX900">
        <f>IF($CL900&gt;=2,INDEX($AU:$AU,$CK900+2),"")</f>
      </c>
      <c r="AY900">
        <f>IF($CL900&gt;=3,INDEX($AU:$AU,$CK900+3),"")</f>
      </c>
      <c r="AZ900">
        <f>IF($CL900&gt;=4,INDEX($AU:$AU,$CK900+4),"")</f>
      </c>
      <c r="BA900">
        <f>IF($CL900&gt;=5,INDEX($AU:$AU,$CK900+5),"")</f>
      </c>
      <c r="BB900">
        <f>IF($CL900&gt;=6,INDEX($AU:$AU,$CK900+6),"")</f>
      </c>
      <c r="BC900">
        <f>IF($CL900&gt;=7,INDEX($AU:$AU,$CK900+7),"")</f>
      </c>
      <c r="BD900">
        <f>IF($CL900&gt;=8,INDEX($AU:$AU,$CK900+8),"")</f>
      </c>
      <c r="BE900">
        <f>IF($CL900&gt;=9,INDEX($AU:$AU,$CK900+9),"")</f>
      </c>
      <c r="BF900">
        <f>IF($CL900&gt;=10,INDEX($AU:$AU,$CK900+10),"")</f>
      </c>
      <c r="BG900">
        <f>IF($CL900&gt;=11,INDEX($AU:$AU,$CK900+11),"")</f>
      </c>
      <c r="BH900">
        <f>IF($CL900&gt;=12,INDEX($AU:$AU,$CK900+12),"")</f>
      </c>
      <c r="BI900">
        <f>IF($CL900&gt;=13,INDEX($AU:$AU,$CK900+13),"")</f>
      </c>
      <c r="BJ900">
        <f>IF($CL900&gt;=14,INDEX($AU:$AU,$CK900+14),"")</f>
      </c>
      <c r="BK900">
        <f>IF($CL900&gt;=15,INDEX($AU:$AU,$CK900+15),"")</f>
      </c>
      <c r="BL900">
        <f>IF($CL900&gt;=16,INDEX($AU:$AU,$CK900+16),"")</f>
      </c>
      <c r="BM900">
        <f>IF($CL900&gt;=17,INDEX($AU:$AU,$CK900+17),"")</f>
      </c>
      <c r="BN900">
        <f>IF($CL900&gt;=18,INDEX($AU:$AU,$CK900+18),"")</f>
      </c>
      <c r="BO900">
        <f>IF($CL900&gt;=19,INDEX($AU:$AU,$CK900+19),"")</f>
      </c>
      <c r="BP900">
        <f>IF($CL900&gt;=20,INDEX($AU:$AU,$CK900+20),"")</f>
      </c>
      <c r="BQ900">
        <f>IF($CL900&gt;=21,INDEX($AU:$AU,$CK900+21),"")</f>
      </c>
      <c r="BR900">
        <f>IF($CL900&gt;=22,INDEX($AU:$AU,$CK900+22),"")</f>
      </c>
      <c r="BS900">
        <f>IF($CL900&gt;=23,INDEX($AU:$AU,$CK900+23),"")</f>
      </c>
      <c r="BT900">
        <f>IF($CL900&gt;=24,INDEX($AU:$AU,$CK900+24),"")</f>
      </c>
      <c r="BU900">
        <f>IF($CL900&gt;=25,INDEX($AU:$AU,$CK900+25),"")</f>
      </c>
      <c r="BV900">
        <f>IF($CL900&gt;=26,INDEX($AU:$AU,$CK900+26),"")</f>
      </c>
      <c r="BW900">
        <f>IF($CL900&gt;=27,INDEX($AU:$AU,$CK900+27),"")</f>
      </c>
      <c r="BX900">
        <f>IF($CL900&gt;=28,INDEX($AU:$AU,$CK900+28),"")</f>
      </c>
      <c r="BY900">
        <f>IF($CL900&gt;=29,INDEX($AU:$AU,$CK900+29),"")</f>
      </c>
      <c r="BZ900">
        <f>IF($CL900&gt;=30,INDEX($AU:$AU,$CK900+30),"")</f>
      </c>
      <c r="CA900">
        <f>IF($CL900&gt;=31,INDEX($AU:$AU,$CK900+31),"")</f>
      </c>
      <c r="CB900">
        <f>IF($CL900&gt;=32,INDEX($AU:$AU,$CK900+32),"")</f>
      </c>
      <c r="CC900">
        <f>IF($CL900&gt;=33,INDEX($AU:$AU,$CK900+33),"")</f>
      </c>
      <c r="CD900">
        <f>IF($CL900&gt;=34,INDEX($AU:$AU,$CK900+34),"")</f>
      </c>
      <c r="CE900">
        <f>IF($CL900&gt;=35,INDEX($AU:$AU,$CK900+35),"")</f>
      </c>
      <c r="CF900">
        <f>IF($CL900&gt;=36,INDEX($AU:$AU,$CK900+36),"")</f>
      </c>
      <c r="CG900">
        <f>IF($CL900&gt;=37,INDEX($AU:$AU,$CK900+37),"")</f>
      </c>
      <c r="CH900">
        <f>IF($CL900&gt;=38,INDEX($AU:$AU,$CK900+38),"")</f>
      </c>
      <c r="CI900">
        <f>IF($CL900&gt;=39,INDEX($AU:$AU,$CK900+39),"")</f>
      </c>
      <c r="CJ900">
        <f>IF($CL900&gt;=40,INDEX($AU:$AU,$CK900+40),"")</f>
      </c>
      <c r="CK900">
        <f>IFERROR(MATCH($AT900,$AU$2:$AU$133,0)+1,0)</f>
      </c>
      <c r="CL900">
        <f>IFERROR(INDEX($AV$2:$AV$133,MATCH($AT900,$AU$2:$AU$133,0)),0)</f>
      </c>
      <c r="CM900">
        <f>IFERROR(LEFT($L900,FIND(" - ",$L900)-1),$L900)</f>
      </c>
      <c r="CN900" t="s">
        <v>1971</v>
      </c>
      <c r="CO900">
        <v>1</v>
      </c>
      <c r="CP900">
        <f>IF($DK900&gt;=1,INDEX($CN:$CN,$DJ900+1),"")</f>
      </c>
      <c r="CQ900">
        <f>IF($DK900&gt;=2,INDEX($CN:$CN,$DJ900+2),"")</f>
      </c>
      <c r="CR900">
        <f>IF($DK900&gt;=3,INDEX($CN:$CN,$DJ900+3),"")</f>
      </c>
      <c r="CS900">
        <f>IF($DK900&gt;=4,INDEX($CN:$CN,$DJ900+4),"")</f>
      </c>
      <c r="CT900">
        <f>IF($DK900&gt;=5,INDEX($CN:$CN,$DJ900+5),"")</f>
      </c>
      <c r="CU900">
        <f>IF($DK900&gt;=6,INDEX($CN:$CN,$DJ900+6),"")</f>
      </c>
      <c r="CV900">
        <f>IF($DK900&gt;=7,INDEX($CN:$CN,$DJ900+7),"")</f>
      </c>
      <c r="CW900">
        <f>IF($DK900&gt;=8,INDEX($CN:$CN,$DJ900+8),"")</f>
      </c>
      <c r="CX900">
        <f>IF($DK900&gt;=9,INDEX($CN:$CN,$DJ900+9),"")</f>
      </c>
      <c r="CY900">
        <f>IF($DK900&gt;=10,INDEX($CN:$CN,$DJ900+10),"")</f>
      </c>
      <c r="CZ900">
        <f>IF($DK900&gt;=11,INDEX($CN:$CN,$DJ900+11),"")</f>
      </c>
      <c r="DA900">
        <f>IF($DK900&gt;=12,INDEX($CN:$CN,$DJ900+12),"")</f>
      </c>
      <c r="DB900">
        <f>IF($DK900&gt;=13,INDEX($CN:$CN,$DJ900+13),"")</f>
      </c>
      <c r="DC900">
        <f>IF($DK900&gt;=14,INDEX($CN:$CN,$DJ900+14),"")</f>
      </c>
      <c r="DD900">
        <f>IF($DK900&gt;=15,INDEX($CN:$CN,$DJ900+15),"")</f>
      </c>
      <c r="DE900">
        <f>IF($DK900&gt;=16,INDEX($CN:$CN,$DJ900+16),"")</f>
      </c>
      <c r="DF900">
        <f>IF($DK900&gt;=17,INDEX($CN:$CN,$DJ900+17),"")</f>
      </c>
      <c r="DG900">
        <f>IF($DK900&gt;=18,INDEX($CN:$CN,$DJ900+18),"")</f>
      </c>
      <c r="DH900">
        <f>IF($DK900&gt;=19,INDEX($CN:$CN,$DJ900+19),"")</f>
      </c>
      <c r="DI900">
        <f>IF($DK900&gt;=20,INDEX($CN:$CN,$DJ900+20),"")</f>
      </c>
      <c r="DJ900">
        <f>IFERROR(MATCH($CM900,$CN$2:$CN$1089,0)+1,0)</f>
      </c>
      <c r="DK900">
        <f>IFERROR(INDEX($CO$2:$CO$1089,MATCH($CM900,$CN$2:$CN$1089,0)),0)</f>
      </c>
      <c r="DL900">
        <f>IFERROR(INDEX($AS:$AS,MATCH($O900,$AR:$AR,0))&amp;"","")</f>
      </c>
      <c r="DP900">
        <f>IF($GS900&gt;=1,INDEX($DM:$DM,$GR900+1),"")</f>
      </c>
      <c r="DQ900">
        <f>IF($GS900&gt;=2,INDEX($DM:$DM,$GR900+2),"")</f>
      </c>
      <c r="DR900">
        <f>IF($GS900&gt;=3,INDEX($DM:$DM,$GR900+3),"")</f>
      </c>
      <c r="DS900">
        <f>IF($GS900&gt;=4,INDEX($DM:$DM,$GR900+4),"")</f>
      </c>
      <c r="DT900">
        <f>IF($GS900&gt;=5,INDEX($DM:$DM,$GR900+5),"")</f>
      </c>
      <c r="DU900">
        <f>IF($GS900&gt;=6,INDEX($DM:$DM,$GR900+6),"")</f>
      </c>
      <c r="DV900">
        <f>IF($GS900&gt;=7,INDEX($DM:$DM,$GR900+7),"")</f>
      </c>
      <c r="DW900">
        <f>IF($GS900&gt;=8,INDEX($DM:$DM,$GR900+8),"")</f>
      </c>
      <c r="DX900">
        <f>IF($GS900&gt;=9,INDEX($DM:$DM,$GR900+9),"")</f>
      </c>
      <c r="DY900">
        <f>IF($GS900&gt;=10,INDEX($DM:$DM,$GR900+10),"")</f>
      </c>
      <c r="DZ900">
        <f>IF($GS900&gt;=11,INDEX($DM:$DM,$GR900+11),"")</f>
      </c>
      <c r="EA900">
        <f>IF($GS900&gt;=12,INDEX($DM:$DM,$GR900+12),"")</f>
      </c>
      <c r="EB900">
        <f>IF($GS900&gt;=13,INDEX($DM:$DM,$GR900+13),"")</f>
      </c>
      <c r="EC900">
        <f>IF($GS900&gt;=14,INDEX($DM:$DM,$GR900+14),"")</f>
      </c>
      <c r="ED900">
        <f>IF($GS900&gt;=15,INDEX($DM:$DM,$GR900+15),"")</f>
      </c>
      <c r="EE900">
        <f>IF($GS900&gt;=16,INDEX($DM:$DM,$GR900+16),"")</f>
      </c>
      <c r="EF900">
        <f>IF($GS900&gt;=17,INDEX($DM:$DM,$GR900+17),"")</f>
      </c>
      <c r="EG900">
        <f>IF($GS900&gt;=18,INDEX($DM:$DM,$GR900+18),"")</f>
      </c>
      <c r="EH900">
        <f>IF($GS900&gt;=19,INDEX($DM:$DM,$GR900+19),"")</f>
      </c>
      <c r="EI900">
        <f>IF($GS900&gt;=20,INDEX($DM:$DM,$GR900+20),"")</f>
      </c>
      <c r="EJ900">
        <f>IF($GS900&gt;=21,INDEX($DM:$DM,$GR900+21),"")</f>
      </c>
      <c r="EK900">
        <f>IF($GS900&gt;=22,INDEX($DM:$DM,$GR900+22),"")</f>
      </c>
      <c r="EL900">
        <f>IF($GS900&gt;=23,INDEX($DM:$DM,$GR900+23),"")</f>
      </c>
      <c r="EM900">
        <f>IF($GS900&gt;=24,INDEX($DM:$DM,$GR900+24),"")</f>
      </c>
      <c r="EN900">
        <f>IF($GS900&gt;=25,INDEX($DM:$DM,$GR900+25),"")</f>
      </c>
      <c r="EO900">
        <f>IF($GS900&gt;=26,INDEX($DM:$DM,$GR900+26),"")</f>
      </c>
      <c r="EP900">
        <f>IF($GS900&gt;=27,INDEX($DM:$DM,$GR900+27),"")</f>
      </c>
      <c r="EQ900">
        <f>IF($GS900&gt;=28,INDEX($DM:$DM,$GR900+28),"")</f>
      </c>
      <c r="ER900">
        <f>IF($GS900&gt;=29,INDEX($DM:$DM,$GR900+29),"")</f>
      </c>
      <c r="ES900">
        <f>IF($GS900&gt;=30,INDEX($DM:$DM,$GR900+30),"")</f>
      </c>
      <c r="ET900">
        <f>IF($GS900&gt;=31,INDEX($DM:$DM,$GR900+31),"")</f>
      </c>
      <c r="EU900">
        <f>IF($GS900&gt;=32,INDEX($DM:$DM,$GR900+32),"")</f>
      </c>
      <c r="EV900">
        <f>IF($GS900&gt;=33,INDEX($DM:$DM,$GR900+33),"")</f>
      </c>
      <c r="EW900">
        <f>IF($GS900&gt;=34,INDEX($DM:$DM,$GR900+34),"")</f>
      </c>
      <c r="EX900">
        <f>IF($GS900&gt;=35,INDEX($DM:$DM,$GR900+35),"")</f>
      </c>
      <c r="EY900">
        <f>IF($GS900&gt;=36,INDEX($DM:$DM,$GR900+36),"")</f>
      </c>
      <c r="EZ900">
        <f>IF($GS900&gt;=37,INDEX($DM:$DM,$GR900+37),"")</f>
      </c>
      <c r="FA900">
        <f>IF($GS900&gt;=38,INDEX($DM:$DM,$GR900+38),"")</f>
      </c>
      <c r="FB900">
        <f>IF($GS900&gt;=39,INDEX($DM:$DM,$GR900+39),"")</f>
      </c>
      <c r="FC900">
        <f>IF($GS900&gt;=40,INDEX($DM:$DM,$GR900+40),"")</f>
      </c>
      <c r="FD900">
        <f>IF($GS900&gt;=1,INDEX($DN:$DN,$GR900+1),"")</f>
      </c>
      <c r="FE900">
        <f>IF($GS900&gt;=2,INDEX($DN:$DN,$GR900+2),"")</f>
      </c>
      <c r="FF900">
        <f>IF($GS900&gt;=3,INDEX($DN:$DN,$GR900+3),"")</f>
      </c>
      <c r="FG900">
        <f>IF($GS900&gt;=4,INDEX($DN:$DN,$GR900+4),"")</f>
      </c>
      <c r="FH900">
        <f>IF($GS900&gt;=5,INDEX($DN:$DN,$GR900+5),"")</f>
      </c>
      <c r="FI900">
        <f>IF($GS900&gt;=6,INDEX($DN:$DN,$GR900+6),"")</f>
      </c>
      <c r="FJ900">
        <f>IF($GS900&gt;=7,INDEX($DN:$DN,$GR900+7),"")</f>
      </c>
      <c r="FK900">
        <f>IF($GS900&gt;=8,INDEX($DN:$DN,$GR900+8),"")</f>
      </c>
      <c r="FL900">
        <f>IF($GS900&gt;=9,INDEX($DN:$DN,$GR900+9),"")</f>
      </c>
      <c r="FM900">
        <f>IF($GS900&gt;=10,INDEX($DN:$DN,$GR900+10),"")</f>
      </c>
      <c r="FN900">
        <f>IF($GS900&gt;=11,INDEX($DN:$DN,$GR900+11),"")</f>
      </c>
      <c r="FO900">
        <f>IF($GS900&gt;=12,INDEX($DN:$DN,$GR900+12),"")</f>
      </c>
      <c r="FP900">
        <f>IF($GS900&gt;=13,INDEX($DN:$DN,$GR900+13),"")</f>
      </c>
      <c r="FQ900">
        <f>IF($GS900&gt;=14,INDEX($DN:$DN,$GR900+14),"")</f>
      </c>
      <c r="FR900">
        <f>IF($GS900&gt;=15,INDEX($DN:$DN,$GR900+15),"")</f>
      </c>
      <c r="FS900">
        <f>IF($GS900&gt;=16,INDEX($DN:$DN,$GR900+16),"")</f>
      </c>
      <c r="FT900">
        <f>IF($GS900&gt;=17,INDEX($DN:$DN,$GR900+17),"")</f>
      </c>
      <c r="FU900">
        <f>IF($GS900&gt;=18,INDEX($DN:$DN,$GR900+18),"")</f>
      </c>
      <c r="FV900">
        <f>IF($GS900&gt;=19,INDEX($DN:$DN,$GR900+19),"")</f>
      </c>
      <c r="FW900">
        <f>IF($GS900&gt;=20,INDEX($DN:$DN,$GR900+20),"")</f>
      </c>
      <c r="FX900">
        <f>IF($GS900&gt;=21,INDEX($DN:$DN,$GR900+21),"")</f>
      </c>
      <c r="FY900">
        <f>IF($GS900&gt;=22,INDEX($DN:$DN,$GR900+22),"")</f>
      </c>
      <c r="FZ900">
        <f>IF($GS900&gt;=23,INDEX($DN:$DN,$GR900+23),"")</f>
      </c>
      <c r="GA900">
        <f>IF($GS900&gt;=24,INDEX($DN:$DN,$GR900+24),"")</f>
      </c>
      <c r="GB900">
        <f>IF($GS900&gt;=25,INDEX($DN:$DN,$GR900+25),"")</f>
      </c>
      <c r="GC900">
        <f>IF($GS900&gt;=26,INDEX($DN:$DN,$GR900+26),"")</f>
      </c>
      <c r="GD900">
        <f>IF($GS900&gt;=27,INDEX($DN:$DN,$GR900+27),"")</f>
      </c>
      <c r="GE900">
        <f>IF($GS900&gt;=28,INDEX($DN:$DN,$GR900+28),"")</f>
      </c>
      <c r="GF900">
        <f>IF($GS900&gt;=29,INDEX($DN:$DN,$GR900+29),"")</f>
      </c>
      <c r="GG900">
        <f>IF($GS900&gt;=30,INDEX($DN:$DN,$GR900+30),"")</f>
      </c>
      <c r="GH900">
        <f>IF($GS900&gt;=31,INDEX($DN:$DN,$GR900+31),"")</f>
      </c>
      <c r="GI900">
        <f>IF($GS900&gt;=32,INDEX($DN:$DN,$GR900+32),"")</f>
      </c>
      <c r="GJ900">
        <f>IF($GS900&gt;=33,INDEX($DN:$DN,$GR900+33),"")</f>
      </c>
      <c r="GK900">
        <f>IF($GS900&gt;=34,INDEX($DN:$DN,$GR900+34),"")</f>
      </c>
      <c r="GL900">
        <f>IF($GS900&gt;=35,INDEX($DN:$DN,$GR900+35),"")</f>
      </c>
      <c r="GM900">
        <f>IF($GS900&gt;=36,INDEX($DN:$DN,$GR900+36),"")</f>
      </c>
      <c r="GN900">
        <f>IF($GS900&gt;=37,INDEX($DN:$DN,$GR900+37),"")</f>
      </c>
      <c r="GO900">
        <f>IF($GS900&gt;=38,INDEX($DN:$DN,$GR900+38),"")</f>
      </c>
      <c r="GP900">
        <f>IF($GS900&gt;=39,INDEX($DN:$DN,$GR900+39),"")</f>
      </c>
      <c r="GQ900">
        <f>IF($GS900&gt;=40,INDEX($DN:$DN,$GR900+40),"")</f>
      </c>
      <c r="GR900">
        <f>IFERROR(MATCH($DL900,$DM$2:$DM$148,0)+1,0)</f>
      </c>
      <c r="GS900">
        <f>IFERROR(INDEX($DO$2:$DO$148,MATCH($DL900,$DM$2:$DM$148,0)),0)</f>
      </c>
      <c r="GT900">
        <f>IFERROR(MATCH($Z900,$DP$900:$FC$900,0),0)</f>
      </c>
      <c r="GU900">
        <f>IF($GT900&gt;0,INDEX($FD$900:$GQ$900,$GT900),"")</f>
      </c>
      <c r="GX900">
        <f>IF($JG900&gt;=1,INDEX($GV:$GV,$JF900+1),"")</f>
      </c>
      <c r="GY900">
        <f>IF($JG900&gt;=2,INDEX($GV:$GV,$JF900+2),"")</f>
      </c>
      <c r="GZ900">
        <f>IF($JG900&gt;=3,INDEX($GV:$GV,$JF900+3),"")</f>
      </c>
      <c r="HA900">
        <f>IF($JG900&gt;=4,INDEX($GV:$GV,$JF900+4),"")</f>
      </c>
      <c r="HB900">
        <f>IF($JG900&gt;=5,INDEX($GV:$GV,$JF900+5),"")</f>
      </c>
      <c r="HC900">
        <f>IF($JG900&gt;=6,INDEX($GV:$GV,$JF900+6),"")</f>
      </c>
      <c r="HD900">
        <f>IF($JG900&gt;=7,INDEX($GV:$GV,$JF900+7),"")</f>
      </c>
      <c r="HE900">
        <f>IF($JG900&gt;=8,INDEX($GV:$GV,$JF900+8),"")</f>
      </c>
      <c r="HF900">
        <f>IF($JG900&gt;=9,INDEX($GV:$GV,$JF900+9),"")</f>
      </c>
      <c r="HG900">
        <f>IF($JG900&gt;=10,INDEX($GV:$GV,$JF900+10),"")</f>
      </c>
      <c r="HH900">
        <f>IF($JG900&gt;=11,INDEX($GV:$GV,$JF900+11),"")</f>
      </c>
      <c r="HI900">
        <f>IF($JG900&gt;=12,INDEX($GV:$GV,$JF900+12),"")</f>
      </c>
      <c r="HJ900">
        <f>IF($JG900&gt;=13,INDEX($GV:$GV,$JF900+13),"")</f>
      </c>
      <c r="HK900">
        <f>IF($JG900&gt;=14,INDEX($GV:$GV,$JF900+14),"")</f>
      </c>
      <c r="HL900">
        <f>IF($JG900&gt;=15,INDEX($GV:$GV,$JF900+15),"")</f>
      </c>
      <c r="HM900">
        <f>IF($JG900&gt;=16,INDEX($GV:$GV,$JF900+16),"")</f>
      </c>
      <c r="HN900">
        <f>IF($JG900&gt;=17,INDEX($GV:$GV,$JF900+17),"")</f>
      </c>
      <c r="HO900">
        <f>IF($JG900&gt;=18,INDEX($GV:$GV,$JF900+18),"")</f>
      </c>
      <c r="HP900">
        <f>IF($JG900&gt;=19,INDEX($GV:$GV,$JF900+19),"")</f>
      </c>
      <c r="HQ900">
        <f>IF($JG900&gt;=20,INDEX($GV:$GV,$JF900+20),"")</f>
      </c>
      <c r="HR900">
        <f>IF($JG900&gt;=21,INDEX($GV:$GV,$JF900+21),"")</f>
      </c>
      <c r="HS900">
        <f>IF($JG900&gt;=22,INDEX($GV:$GV,$JF900+22),"")</f>
      </c>
      <c r="HT900">
        <f>IF($JG900&gt;=23,INDEX($GV:$GV,$JF900+23),"")</f>
      </c>
      <c r="HU900">
        <f>IF($JG900&gt;=24,INDEX($GV:$GV,$JF900+24),"")</f>
      </c>
      <c r="HV900">
        <f>IF($JG900&gt;=25,INDEX($GV:$GV,$JF900+25),"")</f>
      </c>
      <c r="HW900">
        <f>IF($JG900&gt;=26,INDEX($GV:$GV,$JF900+26),"")</f>
      </c>
      <c r="HX900">
        <f>IF($JG900&gt;=27,INDEX($GV:$GV,$JF900+27),"")</f>
      </c>
      <c r="HY900">
        <f>IF($JG900&gt;=28,INDEX($GV:$GV,$JF900+28),"")</f>
      </c>
      <c r="HZ900">
        <f>IF($JG900&gt;=29,INDEX($GV:$GV,$JF900+29),"")</f>
      </c>
      <c r="IA900">
        <f>IF($JG900&gt;=30,INDEX($GV:$GV,$JF900+30),"")</f>
      </c>
      <c r="IB900">
        <f>IF($JG900&gt;=31,INDEX($GV:$GV,$JF900+31),"")</f>
      </c>
      <c r="IC900">
        <f>IF($JG900&gt;=32,INDEX($GV:$GV,$JF900+32),"")</f>
      </c>
      <c r="ID900">
        <f>IF($JG900&gt;=33,INDEX($GV:$GV,$JF900+33),"")</f>
      </c>
      <c r="IE900">
        <f>IF($JG900&gt;=34,INDEX($GV:$GV,$JF900+34),"")</f>
      </c>
      <c r="IF900">
        <f>IF($JG900&gt;=35,INDEX($GV:$GV,$JF900+35),"")</f>
      </c>
      <c r="IG900">
        <f>IF($JG900&gt;=36,INDEX($GV:$GV,$JF900+36),"")</f>
      </c>
      <c r="IH900">
        <f>IF($JG900&gt;=37,INDEX($GV:$GV,$JF900+37),"")</f>
      </c>
      <c r="II900">
        <f>IF($JG900&gt;=38,INDEX($GV:$GV,$JF900+38),"")</f>
      </c>
      <c r="IJ900">
        <f>IF($JG900&gt;=39,INDEX($GV:$GV,$JF900+39),"")</f>
      </c>
      <c r="IK900">
        <f>IF($JG900&gt;=40,INDEX($GV:$GV,$JF900+40),"")</f>
      </c>
      <c r="IL900">
        <f>IF($JG900&gt;=41,INDEX($GV:$GV,$JF900+41),"")</f>
      </c>
      <c r="IM900">
        <f>IF($JG900&gt;=42,INDEX($GV:$GV,$JF900+42),"")</f>
      </c>
      <c r="IN900">
        <f>IF($JG900&gt;=43,INDEX($GV:$GV,$JF900+43),"")</f>
      </c>
      <c r="IO900">
        <f>IF($JG900&gt;=44,INDEX($GV:$GV,$JF900+44),"")</f>
      </c>
      <c r="IP900">
        <f>IF($JG900&gt;=45,INDEX($GV:$GV,$JF900+45),"")</f>
      </c>
      <c r="IQ900">
        <f>IF($JG900&gt;=46,INDEX($GV:$GV,$JF900+46),"")</f>
      </c>
      <c r="IR900">
        <f>IF($JG900&gt;=47,INDEX($GV:$GV,$JF900+47),"")</f>
      </c>
      <c r="IS900">
        <f>IF($JG900&gt;=48,INDEX($GV:$GV,$JF900+48),"")</f>
      </c>
      <c r="IT900">
        <f>IF($JG900&gt;=49,INDEX($GV:$GV,$JF900+49),"")</f>
      </c>
      <c r="IU900">
        <f>IF($JG900&gt;=50,INDEX($GV:$GV,$JF900+50),"")</f>
      </c>
      <c r="IV900">
        <f>IF($JG900&gt;=51,INDEX($GV:$GV,$JF900+51),"")</f>
      </c>
      <c r="IW900">
        <f>IF($JG900&gt;=52,INDEX($GV:$GV,$JF900+52),"")</f>
      </c>
      <c r="IX900">
        <f>IF($JG900&gt;=53,INDEX($GV:$GV,$JF900+53),"")</f>
      </c>
      <c r="IY900">
        <f>IF($JG900&gt;=54,INDEX($GV:$GV,$JF900+54),"")</f>
      </c>
      <c r="IZ900">
        <f>IF($JG900&gt;=55,INDEX($GV:$GV,$JF900+55),"")</f>
      </c>
      <c r="JA900">
        <f>IF($JG900&gt;=56,INDEX($GV:$GV,$JF900+56),"")</f>
      </c>
      <c r="JB900">
        <f>IF($JG900&gt;=57,INDEX($GV:$GV,$JF900+57),"")</f>
      </c>
      <c r="JC900">
        <f>IF($JG900&gt;=58,INDEX($GV:$GV,$JF900+58),"")</f>
      </c>
      <c r="JD900">
        <f>IF($JG900&gt;=59,INDEX($GV:$GV,$JF900+59),"")</f>
      </c>
      <c r="JE900">
        <f>IF($JG900&gt;=60,INDEX($GV:$GV,$JF900+60),"")</f>
      </c>
      <c r="JF900">
        <f>IFERROR(MATCH($GU900,$GV$2:$GV$322,0)+1,0)</f>
      </c>
      <c r="JG900">
        <f>IFERROR(INDEX($GW$2:$GW$322,MATCH($GU900,$GV$2:$GV$322,0)),0)</f>
      </c>
      <c r="JH900" t="s">
        <v>44</v>
      </c>
      <c r="JI900" t="s">
        <v>44</v>
      </c>
    </row>
    <row r="901" spans="1:269" x14ac:dyDescent="0.25">
      <c r="R901">
        <f>IF(OR($U901="",$Q901=""),"",IFERROR($U901/$Q901,0))</f>
      </c>
      <c r="S901">
        <f>IF($U901="","",
SUM($T901,$V901,$AA901,$W901,$Y901)*
(1-IF($AB901="",0,VALUE($AB901)/100)))</f>
      </c>
      <c r="T901">
        <f>IF($U901="","",$U901)</f>
      </c>
      <c r="V901">
        <f>IF($U901="","",
IF($O901="","",
IF(ISNUMBER(SEARCH("exempt",LOWER($O901))),0,
$U901*(VALUE(SUBSTITUTE($O901,"%",""))/100))))</f>
      </c>
      <c r="AC901">
        <f>IFERROR(IF(FIND(" - ",$K901)&gt;0,MID($K901,FIND(" - ",$K901)+3,LEN($K901)),""),"")</f>
      </c>
      <c r="AL901" t="s">
        <v>1972</v>
      </c>
      <c r="AT901">
        <f>IFERROR(LEFT($K901,FIND(" - ",$K901)-1),$K901)</f>
      </c>
      <c r="AW901">
        <f>IF($CL901&gt;=1,INDEX($AU:$AU,$CK901+1),"")</f>
      </c>
      <c r="AX901">
        <f>IF($CL901&gt;=2,INDEX($AU:$AU,$CK901+2),"")</f>
      </c>
      <c r="AY901">
        <f>IF($CL901&gt;=3,INDEX($AU:$AU,$CK901+3),"")</f>
      </c>
      <c r="AZ901">
        <f>IF($CL901&gt;=4,INDEX($AU:$AU,$CK901+4),"")</f>
      </c>
      <c r="BA901">
        <f>IF($CL901&gt;=5,INDEX($AU:$AU,$CK901+5),"")</f>
      </c>
      <c r="BB901">
        <f>IF($CL901&gt;=6,INDEX($AU:$AU,$CK901+6),"")</f>
      </c>
      <c r="BC901">
        <f>IF($CL901&gt;=7,INDEX($AU:$AU,$CK901+7),"")</f>
      </c>
      <c r="BD901">
        <f>IF($CL901&gt;=8,INDEX($AU:$AU,$CK901+8),"")</f>
      </c>
      <c r="BE901">
        <f>IF($CL901&gt;=9,INDEX($AU:$AU,$CK901+9),"")</f>
      </c>
      <c r="BF901">
        <f>IF($CL901&gt;=10,INDEX($AU:$AU,$CK901+10),"")</f>
      </c>
      <c r="BG901">
        <f>IF($CL901&gt;=11,INDEX($AU:$AU,$CK901+11),"")</f>
      </c>
      <c r="BH901">
        <f>IF($CL901&gt;=12,INDEX($AU:$AU,$CK901+12),"")</f>
      </c>
      <c r="BI901">
        <f>IF($CL901&gt;=13,INDEX($AU:$AU,$CK901+13),"")</f>
      </c>
      <c r="BJ901">
        <f>IF($CL901&gt;=14,INDEX($AU:$AU,$CK901+14),"")</f>
      </c>
      <c r="BK901">
        <f>IF($CL901&gt;=15,INDEX($AU:$AU,$CK901+15),"")</f>
      </c>
      <c r="BL901">
        <f>IF($CL901&gt;=16,INDEX($AU:$AU,$CK901+16),"")</f>
      </c>
      <c r="BM901">
        <f>IF($CL901&gt;=17,INDEX($AU:$AU,$CK901+17),"")</f>
      </c>
      <c r="BN901">
        <f>IF($CL901&gt;=18,INDEX($AU:$AU,$CK901+18),"")</f>
      </c>
      <c r="BO901">
        <f>IF($CL901&gt;=19,INDEX($AU:$AU,$CK901+19),"")</f>
      </c>
      <c r="BP901">
        <f>IF($CL901&gt;=20,INDEX($AU:$AU,$CK901+20),"")</f>
      </c>
      <c r="BQ901">
        <f>IF($CL901&gt;=21,INDEX($AU:$AU,$CK901+21),"")</f>
      </c>
      <c r="BR901">
        <f>IF($CL901&gt;=22,INDEX($AU:$AU,$CK901+22),"")</f>
      </c>
      <c r="BS901">
        <f>IF($CL901&gt;=23,INDEX($AU:$AU,$CK901+23),"")</f>
      </c>
      <c r="BT901">
        <f>IF($CL901&gt;=24,INDEX($AU:$AU,$CK901+24),"")</f>
      </c>
      <c r="BU901">
        <f>IF($CL901&gt;=25,INDEX($AU:$AU,$CK901+25),"")</f>
      </c>
      <c r="BV901">
        <f>IF($CL901&gt;=26,INDEX($AU:$AU,$CK901+26),"")</f>
      </c>
      <c r="BW901">
        <f>IF($CL901&gt;=27,INDEX($AU:$AU,$CK901+27),"")</f>
      </c>
      <c r="BX901">
        <f>IF($CL901&gt;=28,INDEX($AU:$AU,$CK901+28),"")</f>
      </c>
      <c r="BY901">
        <f>IF($CL901&gt;=29,INDEX($AU:$AU,$CK901+29),"")</f>
      </c>
      <c r="BZ901">
        <f>IF($CL901&gt;=30,INDEX($AU:$AU,$CK901+30),"")</f>
      </c>
      <c r="CA901">
        <f>IF($CL901&gt;=31,INDEX($AU:$AU,$CK901+31),"")</f>
      </c>
      <c r="CB901">
        <f>IF($CL901&gt;=32,INDEX($AU:$AU,$CK901+32),"")</f>
      </c>
      <c r="CC901">
        <f>IF($CL901&gt;=33,INDEX($AU:$AU,$CK901+33),"")</f>
      </c>
      <c r="CD901">
        <f>IF($CL901&gt;=34,INDEX($AU:$AU,$CK901+34),"")</f>
      </c>
      <c r="CE901">
        <f>IF($CL901&gt;=35,INDEX($AU:$AU,$CK901+35),"")</f>
      </c>
      <c r="CF901">
        <f>IF($CL901&gt;=36,INDEX($AU:$AU,$CK901+36),"")</f>
      </c>
      <c r="CG901">
        <f>IF($CL901&gt;=37,INDEX($AU:$AU,$CK901+37),"")</f>
      </c>
      <c r="CH901">
        <f>IF($CL901&gt;=38,INDEX($AU:$AU,$CK901+38),"")</f>
      </c>
      <c r="CI901">
        <f>IF($CL901&gt;=39,INDEX($AU:$AU,$CK901+39),"")</f>
      </c>
      <c r="CJ901">
        <f>IF($CL901&gt;=40,INDEX($AU:$AU,$CK901+40),"")</f>
      </c>
      <c r="CK901">
        <f>IFERROR(MATCH($AT901,$AU$2:$AU$133,0)+1,0)</f>
      </c>
      <c r="CL901">
        <f>IFERROR(INDEX($AV$2:$AV$133,MATCH($AT901,$AU$2:$AU$133,0)),0)</f>
      </c>
      <c r="CM901">
        <f>IFERROR(LEFT($L901,FIND(" - ",$L901)-1),$L901)</f>
      </c>
      <c r="CN901" t="s">
        <v>149</v>
      </c>
      <c r="CP901">
        <f>IF($DK901&gt;=1,INDEX($CN:$CN,$DJ901+1),"")</f>
      </c>
      <c r="CQ901">
        <f>IF($DK901&gt;=2,INDEX($CN:$CN,$DJ901+2),"")</f>
      </c>
      <c r="CR901">
        <f>IF($DK901&gt;=3,INDEX($CN:$CN,$DJ901+3),"")</f>
      </c>
      <c r="CS901">
        <f>IF($DK901&gt;=4,INDEX($CN:$CN,$DJ901+4),"")</f>
      </c>
      <c r="CT901">
        <f>IF($DK901&gt;=5,INDEX($CN:$CN,$DJ901+5),"")</f>
      </c>
      <c r="CU901">
        <f>IF($DK901&gt;=6,INDEX($CN:$CN,$DJ901+6),"")</f>
      </c>
      <c r="CV901">
        <f>IF($DK901&gt;=7,INDEX($CN:$CN,$DJ901+7),"")</f>
      </c>
      <c r="CW901">
        <f>IF($DK901&gt;=8,INDEX($CN:$CN,$DJ901+8),"")</f>
      </c>
      <c r="CX901">
        <f>IF($DK901&gt;=9,INDEX($CN:$CN,$DJ901+9),"")</f>
      </c>
      <c r="CY901">
        <f>IF($DK901&gt;=10,INDEX($CN:$CN,$DJ901+10),"")</f>
      </c>
      <c r="CZ901">
        <f>IF($DK901&gt;=11,INDEX($CN:$CN,$DJ901+11),"")</f>
      </c>
      <c r="DA901">
        <f>IF($DK901&gt;=12,INDEX($CN:$CN,$DJ901+12),"")</f>
      </c>
      <c r="DB901">
        <f>IF($DK901&gt;=13,INDEX($CN:$CN,$DJ901+13),"")</f>
      </c>
      <c r="DC901">
        <f>IF($DK901&gt;=14,INDEX($CN:$CN,$DJ901+14),"")</f>
      </c>
      <c r="DD901">
        <f>IF($DK901&gt;=15,INDEX($CN:$CN,$DJ901+15),"")</f>
      </c>
      <c r="DE901">
        <f>IF($DK901&gt;=16,INDEX($CN:$CN,$DJ901+16),"")</f>
      </c>
      <c r="DF901">
        <f>IF($DK901&gt;=17,INDEX($CN:$CN,$DJ901+17),"")</f>
      </c>
      <c r="DG901">
        <f>IF($DK901&gt;=18,INDEX($CN:$CN,$DJ901+18),"")</f>
      </c>
      <c r="DH901">
        <f>IF($DK901&gt;=19,INDEX($CN:$CN,$DJ901+19),"")</f>
      </c>
      <c r="DI901">
        <f>IF($DK901&gt;=20,INDEX($CN:$CN,$DJ901+20),"")</f>
      </c>
      <c r="DJ901">
        <f>IFERROR(MATCH($CM901,$CN$2:$CN$1089,0)+1,0)</f>
      </c>
      <c r="DK901">
        <f>IFERROR(INDEX($CO$2:$CO$1089,MATCH($CM901,$CN$2:$CN$1089,0)),0)</f>
      </c>
      <c r="DL901">
        <f>IFERROR(INDEX($AS:$AS,MATCH($O901,$AR:$AR,0))&amp;"","")</f>
      </c>
      <c r="DP901">
        <f>IF($GS901&gt;=1,INDEX($DM:$DM,$GR901+1),"")</f>
      </c>
      <c r="DQ901">
        <f>IF($GS901&gt;=2,INDEX($DM:$DM,$GR901+2),"")</f>
      </c>
      <c r="DR901">
        <f>IF($GS901&gt;=3,INDEX($DM:$DM,$GR901+3),"")</f>
      </c>
      <c r="DS901">
        <f>IF($GS901&gt;=4,INDEX($DM:$DM,$GR901+4),"")</f>
      </c>
      <c r="DT901">
        <f>IF($GS901&gt;=5,INDEX($DM:$DM,$GR901+5),"")</f>
      </c>
      <c r="DU901">
        <f>IF($GS901&gt;=6,INDEX($DM:$DM,$GR901+6),"")</f>
      </c>
      <c r="DV901">
        <f>IF($GS901&gt;=7,INDEX($DM:$DM,$GR901+7),"")</f>
      </c>
      <c r="DW901">
        <f>IF($GS901&gt;=8,INDEX($DM:$DM,$GR901+8),"")</f>
      </c>
      <c r="DX901">
        <f>IF($GS901&gt;=9,INDEX($DM:$DM,$GR901+9),"")</f>
      </c>
      <c r="DY901">
        <f>IF($GS901&gt;=10,INDEX($DM:$DM,$GR901+10),"")</f>
      </c>
      <c r="DZ901">
        <f>IF($GS901&gt;=11,INDEX($DM:$DM,$GR901+11),"")</f>
      </c>
      <c r="EA901">
        <f>IF($GS901&gt;=12,INDEX($DM:$DM,$GR901+12),"")</f>
      </c>
      <c r="EB901">
        <f>IF($GS901&gt;=13,INDEX($DM:$DM,$GR901+13),"")</f>
      </c>
      <c r="EC901">
        <f>IF($GS901&gt;=14,INDEX($DM:$DM,$GR901+14),"")</f>
      </c>
      <c r="ED901">
        <f>IF($GS901&gt;=15,INDEX($DM:$DM,$GR901+15),"")</f>
      </c>
      <c r="EE901">
        <f>IF($GS901&gt;=16,INDEX($DM:$DM,$GR901+16),"")</f>
      </c>
      <c r="EF901">
        <f>IF($GS901&gt;=17,INDEX($DM:$DM,$GR901+17),"")</f>
      </c>
      <c r="EG901">
        <f>IF($GS901&gt;=18,INDEX($DM:$DM,$GR901+18),"")</f>
      </c>
      <c r="EH901">
        <f>IF($GS901&gt;=19,INDEX($DM:$DM,$GR901+19),"")</f>
      </c>
      <c r="EI901">
        <f>IF($GS901&gt;=20,INDEX($DM:$DM,$GR901+20),"")</f>
      </c>
      <c r="EJ901">
        <f>IF($GS901&gt;=21,INDEX($DM:$DM,$GR901+21),"")</f>
      </c>
      <c r="EK901">
        <f>IF($GS901&gt;=22,INDEX($DM:$DM,$GR901+22),"")</f>
      </c>
      <c r="EL901">
        <f>IF($GS901&gt;=23,INDEX($DM:$DM,$GR901+23),"")</f>
      </c>
      <c r="EM901">
        <f>IF($GS901&gt;=24,INDEX($DM:$DM,$GR901+24),"")</f>
      </c>
      <c r="EN901">
        <f>IF($GS901&gt;=25,INDEX($DM:$DM,$GR901+25),"")</f>
      </c>
      <c r="EO901">
        <f>IF($GS901&gt;=26,INDEX($DM:$DM,$GR901+26),"")</f>
      </c>
      <c r="EP901">
        <f>IF($GS901&gt;=27,INDEX($DM:$DM,$GR901+27),"")</f>
      </c>
      <c r="EQ901">
        <f>IF($GS901&gt;=28,INDEX($DM:$DM,$GR901+28),"")</f>
      </c>
      <c r="ER901">
        <f>IF($GS901&gt;=29,INDEX($DM:$DM,$GR901+29),"")</f>
      </c>
      <c r="ES901">
        <f>IF($GS901&gt;=30,INDEX($DM:$DM,$GR901+30),"")</f>
      </c>
      <c r="ET901">
        <f>IF($GS901&gt;=31,INDEX($DM:$DM,$GR901+31),"")</f>
      </c>
      <c r="EU901">
        <f>IF($GS901&gt;=32,INDEX($DM:$DM,$GR901+32),"")</f>
      </c>
      <c r="EV901">
        <f>IF($GS901&gt;=33,INDEX($DM:$DM,$GR901+33),"")</f>
      </c>
      <c r="EW901">
        <f>IF($GS901&gt;=34,INDEX($DM:$DM,$GR901+34),"")</f>
      </c>
      <c r="EX901">
        <f>IF($GS901&gt;=35,INDEX($DM:$DM,$GR901+35),"")</f>
      </c>
      <c r="EY901">
        <f>IF($GS901&gt;=36,INDEX($DM:$DM,$GR901+36),"")</f>
      </c>
      <c r="EZ901">
        <f>IF($GS901&gt;=37,INDEX($DM:$DM,$GR901+37),"")</f>
      </c>
      <c r="FA901">
        <f>IF($GS901&gt;=38,INDEX($DM:$DM,$GR901+38),"")</f>
      </c>
      <c r="FB901">
        <f>IF($GS901&gt;=39,INDEX($DM:$DM,$GR901+39),"")</f>
      </c>
      <c r="FC901">
        <f>IF($GS901&gt;=40,INDEX($DM:$DM,$GR901+40),"")</f>
      </c>
      <c r="FD901">
        <f>IF($GS901&gt;=1,INDEX($DN:$DN,$GR901+1),"")</f>
      </c>
      <c r="FE901">
        <f>IF($GS901&gt;=2,INDEX($DN:$DN,$GR901+2),"")</f>
      </c>
      <c r="FF901">
        <f>IF($GS901&gt;=3,INDEX($DN:$DN,$GR901+3),"")</f>
      </c>
      <c r="FG901">
        <f>IF($GS901&gt;=4,INDEX($DN:$DN,$GR901+4),"")</f>
      </c>
      <c r="FH901">
        <f>IF($GS901&gt;=5,INDEX($DN:$DN,$GR901+5),"")</f>
      </c>
      <c r="FI901">
        <f>IF($GS901&gt;=6,INDEX($DN:$DN,$GR901+6),"")</f>
      </c>
      <c r="FJ901">
        <f>IF($GS901&gt;=7,INDEX($DN:$DN,$GR901+7),"")</f>
      </c>
      <c r="FK901">
        <f>IF($GS901&gt;=8,INDEX($DN:$DN,$GR901+8),"")</f>
      </c>
      <c r="FL901">
        <f>IF($GS901&gt;=9,INDEX($DN:$DN,$GR901+9),"")</f>
      </c>
      <c r="FM901">
        <f>IF($GS901&gt;=10,INDEX($DN:$DN,$GR901+10),"")</f>
      </c>
      <c r="FN901">
        <f>IF($GS901&gt;=11,INDEX($DN:$DN,$GR901+11),"")</f>
      </c>
      <c r="FO901">
        <f>IF($GS901&gt;=12,INDEX($DN:$DN,$GR901+12),"")</f>
      </c>
      <c r="FP901">
        <f>IF($GS901&gt;=13,INDEX($DN:$DN,$GR901+13),"")</f>
      </c>
      <c r="FQ901">
        <f>IF($GS901&gt;=14,INDEX($DN:$DN,$GR901+14),"")</f>
      </c>
      <c r="FR901">
        <f>IF($GS901&gt;=15,INDEX($DN:$DN,$GR901+15),"")</f>
      </c>
      <c r="FS901">
        <f>IF($GS901&gt;=16,INDEX($DN:$DN,$GR901+16),"")</f>
      </c>
      <c r="FT901">
        <f>IF($GS901&gt;=17,INDEX($DN:$DN,$GR901+17),"")</f>
      </c>
      <c r="FU901">
        <f>IF($GS901&gt;=18,INDEX($DN:$DN,$GR901+18),"")</f>
      </c>
      <c r="FV901">
        <f>IF($GS901&gt;=19,INDEX($DN:$DN,$GR901+19),"")</f>
      </c>
      <c r="FW901">
        <f>IF($GS901&gt;=20,INDEX($DN:$DN,$GR901+20),"")</f>
      </c>
      <c r="FX901">
        <f>IF($GS901&gt;=21,INDEX($DN:$DN,$GR901+21),"")</f>
      </c>
      <c r="FY901">
        <f>IF($GS901&gt;=22,INDEX($DN:$DN,$GR901+22),"")</f>
      </c>
      <c r="FZ901">
        <f>IF($GS901&gt;=23,INDEX($DN:$DN,$GR901+23),"")</f>
      </c>
      <c r="GA901">
        <f>IF($GS901&gt;=24,INDEX($DN:$DN,$GR901+24),"")</f>
      </c>
      <c r="GB901">
        <f>IF($GS901&gt;=25,INDEX($DN:$DN,$GR901+25),"")</f>
      </c>
      <c r="GC901">
        <f>IF($GS901&gt;=26,INDEX($DN:$DN,$GR901+26),"")</f>
      </c>
      <c r="GD901">
        <f>IF($GS901&gt;=27,INDEX($DN:$DN,$GR901+27),"")</f>
      </c>
      <c r="GE901">
        <f>IF($GS901&gt;=28,INDEX($DN:$DN,$GR901+28),"")</f>
      </c>
      <c r="GF901">
        <f>IF($GS901&gt;=29,INDEX($DN:$DN,$GR901+29),"")</f>
      </c>
      <c r="GG901">
        <f>IF($GS901&gt;=30,INDEX($DN:$DN,$GR901+30),"")</f>
      </c>
      <c r="GH901">
        <f>IF($GS901&gt;=31,INDEX($DN:$DN,$GR901+31),"")</f>
      </c>
      <c r="GI901">
        <f>IF($GS901&gt;=32,INDEX($DN:$DN,$GR901+32),"")</f>
      </c>
      <c r="GJ901">
        <f>IF($GS901&gt;=33,INDEX($DN:$DN,$GR901+33),"")</f>
      </c>
      <c r="GK901">
        <f>IF($GS901&gt;=34,INDEX($DN:$DN,$GR901+34),"")</f>
      </c>
      <c r="GL901">
        <f>IF($GS901&gt;=35,INDEX($DN:$DN,$GR901+35),"")</f>
      </c>
      <c r="GM901">
        <f>IF($GS901&gt;=36,INDEX($DN:$DN,$GR901+36),"")</f>
      </c>
      <c r="GN901">
        <f>IF($GS901&gt;=37,INDEX($DN:$DN,$GR901+37),"")</f>
      </c>
      <c r="GO901">
        <f>IF($GS901&gt;=38,INDEX($DN:$DN,$GR901+38),"")</f>
      </c>
      <c r="GP901">
        <f>IF($GS901&gt;=39,INDEX($DN:$DN,$GR901+39),"")</f>
      </c>
      <c r="GQ901">
        <f>IF($GS901&gt;=40,INDEX($DN:$DN,$GR901+40),"")</f>
      </c>
      <c r="GR901">
        <f>IFERROR(MATCH($DL901,$DM$2:$DM$148,0)+1,0)</f>
      </c>
      <c r="GS901">
        <f>IFERROR(INDEX($DO$2:$DO$148,MATCH($DL901,$DM$2:$DM$148,0)),0)</f>
      </c>
      <c r="GT901">
        <f>IFERROR(MATCH($Z901,$DP$901:$FC$901,0),0)</f>
      </c>
      <c r="GU901">
        <f>IF($GT901&gt;0,INDEX($FD$901:$GQ$901,$GT901),"")</f>
      </c>
      <c r="GX901">
        <f>IF($JG901&gt;=1,INDEX($GV:$GV,$JF901+1),"")</f>
      </c>
      <c r="GY901">
        <f>IF($JG901&gt;=2,INDEX($GV:$GV,$JF901+2),"")</f>
      </c>
      <c r="GZ901">
        <f>IF($JG901&gt;=3,INDEX($GV:$GV,$JF901+3),"")</f>
      </c>
      <c r="HA901">
        <f>IF($JG901&gt;=4,INDEX($GV:$GV,$JF901+4),"")</f>
      </c>
      <c r="HB901">
        <f>IF($JG901&gt;=5,INDEX($GV:$GV,$JF901+5),"")</f>
      </c>
      <c r="HC901">
        <f>IF($JG901&gt;=6,INDEX($GV:$GV,$JF901+6),"")</f>
      </c>
      <c r="HD901">
        <f>IF($JG901&gt;=7,INDEX($GV:$GV,$JF901+7),"")</f>
      </c>
      <c r="HE901">
        <f>IF($JG901&gt;=8,INDEX($GV:$GV,$JF901+8),"")</f>
      </c>
      <c r="HF901">
        <f>IF($JG901&gt;=9,INDEX($GV:$GV,$JF901+9),"")</f>
      </c>
      <c r="HG901">
        <f>IF($JG901&gt;=10,INDEX($GV:$GV,$JF901+10),"")</f>
      </c>
      <c r="HH901">
        <f>IF($JG901&gt;=11,INDEX($GV:$GV,$JF901+11),"")</f>
      </c>
      <c r="HI901">
        <f>IF($JG901&gt;=12,INDEX($GV:$GV,$JF901+12),"")</f>
      </c>
      <c r="HJ901">
        <f>IF($JG901&gt;=13,INDEX($GV:$GV,$JF901+13),"")</f>
      </c>
      <c r="HK901">
        <f>IF($JG901&gt;=14,INDEX($GV:$GV,$JF901+14),"")</f>
      </c>
      <c r="HL901">
        <f>IF($JG901&gt;=15,INDEX($GV:$GV,$JF901+15),"")</f>
      </c>
      <c r="HM901">
        <f>IF($JG901&gt;=16,INDEX($GV:$GV,$JF901+16),"")</f>
      </c>
      <c r="HN901">
        <f>IF($JG901&gt;=17,INDEX($GV:$GV,$JF901+17),"")</f>
      </c>
      <c r="HO901">
        <f>IF($JG901&gt;=18,INDEX($GV:$GV,$JF901+18),"")</f>
      </c>
      <c r="HP901">
        <f>IF($JG901&gt;=19,INDEX($GV:$GV,$JF901+19),"")</f>
      </c>
      <c r="HQ901">
        <f>IF($JG901&gt;=20,INDEX($GV:$GV,$JF901+20),"")</f>
      </c>
      <c r="HR901">
        <f>IF($JG901&gt;=21,INDEX($GV:$GV,$JF901+21),"")</f>
      </c>
      <c r="HS901">
        <f>IF($JG901&gt;=22,INDEX($GV:$GV,$JF901+22),"")</f>
      </c>
      <c r="HT901">
        <f>IF($JG901&gt;=23,INDEX($GV:$GV,$JF901+23),"")</f>
      </c>
      <c r="HU901">
        <f>IF($JG901&gt;=24,INDEX($GV:$GV,$JF901+24),"")</f>
      </c>
      <c r="HV901">
        <f>IF($JG901&gt;=25,INDEX($GV:$GV,$JF901+25),"")</f>
      </c>
      <c r="HW901">
        <f>IF($JG901&gt;=26,INDEX($GV:$GV,$JF901+26),"")</f>
      </c>
      <c r="HX901">
        <f>IF($JG901&gt;=27,INDEX($GV:$GV,$JF901+27),"")</f>
      </c>
      <c r="HY901">
        <f>IF($JG901&gt;=28,INDEX($GV:$GV,$JF901+28),"")</f>
      </c>
      <c r="HZ901">
        <f>IF($JG901&gt;=29,INDEX($GV:$GV,$JF901+29),"")</f>
      </c>
      <c r="IA901">
        <f>IF($JG901&gt;=30,INDEX($GV:$GV,$JF901+30),"")</f>
      </c>
      <c r="IB901">
        <f>IF($JG901&gt;=31,INDEX($GV:$GV,$JF901+31),"")</f>
      </c>
      <c r="IC901">
        <f>IF($JG901&gt;=32,INDEX($GV:$GV,$JF901+32),"")</f>
      </c>
      <c r="ID901">
        <f>IF($JG901&gt;=33,INDEX($GV:$GV,$JF901+33),"")</f>
      </c>
      <c r="IE901">
        <f>IF($JG901&gt;=34,INDEX($GV:$GV,$JF901+34),"")</f>
      </c>
      <c r="IF901">
        <f>IF($JG901&gt;=35,INDEX($GV:$GV,$JF901+35),"")</f>
      </c>
      <c r="IG901">
        <f>IF($JG901&gt;=36,INDEX($GV:$GV,$JF901+36),"")</f>
      </c>
      <c r="IH901">
        <f>IF($JG901&gt;=37,INDEX($GV:$GV,$JF901+37),"")</f>
      </c>
      <c r="II901">
        <f>IF($JG901&gt;=38,INDEX($GV:$GV,$JF901+38),"")</f>
      </c>
      <c r="IJ901">
        <f>IF($JG901&gt;=39,INDEX($GV:$GV,$JF901+39),"")</f>
      </c>
      <c r="IK901">
        <f>IF($JG901&gt;=40,INDEX($GV:$GV,$JF901+40),"")</f>
      </c>
      <c r="IL901">
        <f>IF($JG901&gt;=41,INDEX($GV:$GV,$JF901+41),"")</f>
      </c>
      <c r="IM901">
        <f>IF($JG901&gt;=42,INDEX($GV:$GV,$JF901+42),"")</f>
      </c>
      <c r="IN901">
        <f>IF($JG901&gt;=43,INDEX($GV:$GV,$JF901+43),"")</f>
      </c>
      <c r="IO901">
        <f>IF($JG901&gt;=44,INDEX($GV:$GV,$JF901+44),"")</f>
      </c>
      <c r="IP901">
        <f>IF($JG901&gt;=45,INDEX($GV:$GV,$JF901+45),"")</f>
      </c>
      <c r="IQ901">
        <f>IF($JG901&gt;=46,INDEX($GV:$GV,$JF901+46),"")</f>
      </c>
      <c r="IR901">
        <f>IF($JG901&gt;=47,INDEX($GV:$GV,$JF901+47),"")</f>
      </c>
      <c r="IS901">
        <f>IF($JG901&gt;=48,INDEX($GV:$GV,$JF901+48),"")</f>
      </c>
      <c r="IT901">
        <f>IF($JG901&gt;=49,INDEX($GV:$GV,$JF901+49),"")</f>
      </c>
      <c r="IU901">
        <f>IF($JG901&gt;=50,INDEX($GV:$GV,$JF901+50),"")</f>
      </c>
      <c r="IV901">
        <f>IF($JG901&gt;=51,INDEX($GV:$GV,$JF901+51),"")</f>
      </c>
      <c r="IW901">
        <f>IF($JG901&gt;=52,INDEX($GV:$GV,$JF901+52),"")</f>
      </c>
      <c r="IX901">
        <f>IF($JG901&gt;=53,INDEX($GV:$GV,$JF901+53),"")</f>
      </c>
      <c r="IY901">
        <f>IF($JG901&gt;=54,INDEX($GV:$GV,$JF901+54),"")</f>
      </c>
      <c r="IZ901">
        <f>IF($JG901&gt;=55,INDEX($GV:$GV,$JF901+55),"")</f>
      </c>
      <c r="JA901">
        <f>IF($JG901&gt;=56,INDEX($GV:$GV,$JF901+56),"")</f>
      </c>
      <c r="JB901">
        <f>IF($JG901&gt;=57,INDEX($GV:$GV,$JF901+57),"")</f>
      </c>
      <c r="JC901">
        <f>IF($JG901&gt;=58,INDEX($GV:$GV,$JF901+58),"")</f>
      </c>
      <c r="JD901">
        <f>IF($JG901&gt;=59,INDEX($GV:$GV,$JF901+59),"")</f>
      </c>
      <c r="JE901">
        <f>IF($JG901&gt;=60,INDEX($GV:$GV,$JF901+60),"")</f>
      </c>
      <c r="JF901">
        <f>IFERROR(MATCH($GU901,$GV$2:$GV$322,0)+1,0)</f>
      </c>
      <c r="JG901">
        <f>IFERROR(INDEX($GW$2:$GW$322,MATCH($GU901,$GV$2:$GV$322,0)),0)</f>
      </c>
      <c r="JH901" t="s">
        <v>44</v>
      </c>
      <c r="JI901" t="s">
        <v>44</v>
      </c>
    </row>
    <row r="902" spans="1:269" x14ac:dyDescent="0.25">
      <c r="R902">
        <f>IF(OR($U902="",$Q902=""),"",IFERROR($U902/$Q902,0))</f>
      </c>
      <c r="S902">
        <f>IF($U902="","",
SUM($T902,$V902,$AA902,$W902,$Y902)*
(1-IF($AB902="",0,VALUE($AB902)/100)))</f>
      </c>
      <c r="T902">
        <f>IF($U902="","",$U902)</f>
      </c>
      <c r="V902">
        <f>IF($U902="","",
IF($O902="","",
IF(ISNUMBER(SEARCH("exempt",LOWER($O902))),0,
$U902*(VALUE(SUBSTITUTE($O902,"%",""))/100))))</f>
      </c>
      <c r="AC902">
        <f>IFERROR(IF(FIND(" - ",$K902)&gt;0,MID($K902,FIND(" - ",$K902)+3,LEN($K902)),""),"")</f>
      </c>
      <c r="AL902" t="s">
        <v>1973</v>
      </c>
      <c r="AT902">
        <f>IFERROR(LEFT($K902,FIND(" - ",$K902)-1),$K902)</f>
      </c>
      <c r="AW902">
        <f>IF($CL902&gt;=1,INDEX($AU:$AU,$CK902+1),"")</f>
      </c>
      <c r="AX902">
        <f>IF($CL902&gt;=2,INDEX($AU:$AU,$CK902+2),"")</f>
      </c>
      <c r="AY902">
        <f>IF($CL902&gt;=3,INDEX($AU:$AU,$CK902+3),"")</f>
      </c>
      <c r="AZ902">
        <f>IF($CL902&gt;=4,INDEX($AU:$AU,$CK902+4),"")</f>
      </c>
      <c r="BA902">
        <f>IF($CL902&gt;=5,INDEX($AU:$AU,$CK902+5),"")</f>
      </c>
      <c r="BB902">
        <f>IF($CL902&gt;=6,INDEX($AU:$AU,$CK902+6),"")</f>
      </c>
      <c r="BC902">
        <f>IF($CL902&gt;=7,INDEX($AU:$AU,$CK902+7),"")</f>
      </c>
      <c r="BD902">
        <f>IF($CL902&gt;=8,INDEX($AU:$AU,$CK902+8),"")</f>
      </c>
      <c r="BE902">
        <f>IF($CL902&gt;=9,INDEX($AU:$AU,$CK902+9),"")</f>
      </c>
      <c r="BF902">
        <f>IF($CL902&gt;=10,INDEX($AU:$AU,$CK902+10),"")</f>
      </c>
      <c r="BG902">
        <f>IF($CL902&gt;=11,INDEX($AU:$AU,$CK902+11),"")</f>
      </c>
      <c r="BH902">
        <f>IF($CL902&gt;=12,INDEX($AU:$AU,$CK902+12),"")</f>
      </c>
      <c r="BI902">
        <f>IF($CL902&gt;=13,INDEX($AU:$AU,$CK902+13),"")</f>
      </c>
      <c r="BJ902">
        <f>IF($CL902&gt;=14,INDEX($AU:$AU,$CK902+14),"")</f>
      </c>
      <c r="BK902">
        <f>IF($CL902&gt;=15,INDEX($AU:$AU,$CK902+15),"")</f>
      </c>
      <c r="BL902">
        <f>IF($CL902&gt;=16,INDEX($AU:$AU,$CK902+16),"")</f>
      </c>
      <c r="BM902">
        <f>IF($CL902&gt;=17,INDEX($AU:$AU,$CK902+17),"")</f>
      </c>
      <c r="BN902">
        <f>IF($CL902&gt;=18,INDEX($AU:$AU,$CK902+18),"")</f>
      </c>
      <c r="BO902">
        <f>IF($CL902&gt;=19,INDEX($AU:$AU,$CK902+19),"")</f>
      </c>
      <c r="BP902">
        <f>IF($CL902&gt;=20,INDEX($AU:$AU,$CK902+20),"")</f>
      </c>
      <c r="BQ902">
        <f>IF($CL902&gt;=21,INDEX($AU:$AU,$CK902+21),"")</f>
      </c>
      <c r="BR902">
        <f>IF($CL902&gt;=22,INDEX($AU:$AU,$CK902+22),"")</f>
      </c>
      <c r="BS902">
        <f>IF($CL902&gt;=23,INDEX($AU:$AU,$CK902+23),"")</f>
      </c>
      <c r="BT902">
        <f>IF($CL902&gt;=24,INDEX($AU:$AU,$CK902+24),"")</f>
      </c>
      <c r="BU902">
        <f>IF($CL902&gt;=25,INDEX($AU:$AU,$CK902+25),"")</f>
      </c>
      <c r="BV902">
        <f>IF($CL902&gt;=26,INDEX($AU:$AU,$CK902+26),"")</f>
      </c>
      <c r="BW902">
        <f>IF($CL902&gt;=27,INDEX($AU:$AU,$CK902+27),"")</f>
      </c>
      <c r="BX902">
        <f>IF($CL902&gt;=28,INDEX($AU:$AU,$CK902+28),"")</f>
      </c>
      <c r="BY902">
        <f>IF($CL902&gt;=29,INDEX($AU:$AU,$CK902+29),"")</f>
      </c>
      <c r="BZ902">
        <f>IF($CL902&gt;=30,INDEX($AU:$AU,$CK902+30),"")</f>
      </c>
      <c r="CA902">
        <f>IF($CL902&gt;=31,INDEX($AU:$AU,$CK902+31),"")</f>
      </c>
      <c r="CB902">
        <f>IF($CL902&gt;=32,INDEX($AU:$AU,$CK902+32),"")</f>
      </c>
      <c r="CC902">
        <f>IF($CL902&gt;=33,INDEX($AU:$AU,$CK902+33),"")</f>
      </c>
      <c r="CD902">
        <f>IF($CL902&gt;=34,INDEX($AU:$AU,$CK902+34),"")</f>
      </c>
      <c r="CE902">
        <f>IF($CL902&gt;=35,INDEX($AU:$AU,$CK902+35),"")</f>
      </c>
      <c r="CF902">
        <f>IF($CL902&gt;=36,INDEX($AU:$AU,$CK902+36),"")</f>
      </c>
      <c r="CG902">
        <f>IF($CL902&gt;=37,INDEX($AU:$AU,$CK902+37),"")</f>
      </c>
      <c r="CH902">
        <f>IF($CL902&gt;=38,INDEX($AU:$AU,$CK902+38),"")</f>
      </c>
      <c r="CI902">
        <f>IF($CL902&gt;=39,INDEX($AU:$AU,$CK902+39),"")</f>
      </c>
      <c r="CJ902">
        <f>IF($CL902&gt;=40,INDEX($AU:$AU,$CK902+40),"")</f>
      </c>
      <c r="CK902">
        <f>IFERROR(MATCH($AT902,$AU$2:$AU$133,0)+1,0)</f>
      </c>
      <c r="CL902">
        <f>IFERROR(INDEX($AV$2:$AV$133,MATCH($AT902,$AU$2:$AU$133,0)),0)</f>
      </c>
      <c r="CM902">
        <f>IFERROR(LEFT($L902,FIND(" - ",$L902)-1),$L902)</f>
      </c>
      <c r="CN902" t="s">
        <v>1974</v>
      </c>
      <c r="CO902">
        <v>1</v>
      </c>
      <c r="CP902">
        <f>IF($DK902&gt;=1,INDEX($CN:$CN,$DJ902+1),"")</f>
      </c>
      <c r="CQ902">
        <f>IF($DK902&gt;=2,INDEX($CN:$CN,$DJ902+2),"")</f>
      </c>
      <c r="CR902">
        <f>IF($DK902&gt;=3,INDEX($CN:$CN,$DJ902+3),"")</f>
      </c>
      <c r="CS902">
        <f>IF($DK902&gt;=4,INDEX($CN:$CN,$DJ902+4),"")</f>
      </c>
      <c r="CT902">
        <f>IF($DK902&gt;=5,INDEX($CN:$CN,$DJ902+5),"")</f>
      </c>
      <c r="CU902">
        <f>IF($DK902&gt;=6,INDEX($CN:$CN,$DJ902+6),"")</f>
      </c>
      <c r="CV902">
        <f>IF($DK902&gt;=7,INDEX($CN:$CN,$DJ902+7),"")</f>
      </c>
      <c r="CW902">
        <f>IF($DK902&gt;=8,INDEX($CN:$CN,$DJ902+8),"")</f>
      </c>
      <c r="CX902">
        <f>IF($DK902&gt;=9,INDEX($CN:$CN,$DJ902+9),"")</f>
      </c>
      <c r="CY902">
        <f>IF($DK902&gt;=10,INDEX($CN:$CN,$DJ902+10),"")</f>
      </c>
      <c r="CZ902">
        <f>IF($DK902&gt;=11,INDEX($CN:$CN,$DJ902+11),"")</f>
      </c>
      <c r="DA902">
        <f>IF($DK902&gt;=12,INDEX($CN:$CN,$DJ902+12),"")</f>
      </c>
      <c r="DB902">
        <f>IF($DK902&gt;=13,INDEX($CN:$CN,$DJ902+13),"")</f>
      </c>
      <c r="DC902">
        <f>IF($DK902&gt;=14,INDEX($CN:$CN,$DJ902+14),"")</f>
      </c>
      <c r="DD902">
        <f>IF($DK902&gt;=15,INDEX($CN:$CN,$DJ902+15),"")</f>
      </c>
      <c r="DE902">
        <f>IF($DK902&gt;=16,INDEX($CN:$CN,$DJ902+16),"")</f>
      </c>
      <c r="DF902">
        <f>IF($DK902&gt;=17,INDEX($CN:$CN,$DJ902+17),"")</f>
      </c>
      <c r="DG902">
        <f>IF($DK902&gt;=18,INDEX($CN:$CN,$DJ902+18),"")</f>
      </c>
      <c r="DH902">
        <f>IF($DK902&gt;=19,INDEX($CN:$CN,$DJ902+19),"")</f>
      </c>
      <c r="DI902">
        <f>IF($DK902&gt;=20,INDEX($CN:$CN,$DJ902+20),"")</f>
      </c>
      <c r="DJ902">
        <f>IFERROR(MATCH($CM902,$CN$2:$CN$1089,0)+1,0)</f>
      </c>
      <c r="DK902">
        <f>IFERROR(INDEX($CO$2:$CO$1089,MATCH($CM902,$CN$2:$CN$1089,0)),0)</f>
      </c>
      <c r="DL902">
        <f>IFERROR(INDEX($AS:$AS,MATCH($O902,$AR:$AR,0))&amp;"","")</f>
      </c>
      <c r="DP902">
        <f>IF($GS902&gt;=1,INDEX($DM:$DM,$GR902+1),"")</f>
      </c>
      <c r="DQ902">
        <f>IF($GS902&gt;=2,INDEX($DM:$DM,$GR902+2),"")</f>
      </c>
      <c r="DR902">
        <f>IF($GS902&gt;=3,INDEX($DM:$DM,$GR902+3),"")</f>
      </c>
      <c r="DS902">
        <f>IF($GS902&gt;=4,INDEX($DM:$DM,$GR902+4),"")</f>
      </c>
      <c r="DT902">
        <f>IF($GS902&gt;=5,INDEX($DM:$DM,$GR902+5),"")</f>
      </c>
      <c r="DU902">
        <f>IF($GS902&gt;=6,INDEX($DM:$DM,$GR902+6),"")</f>
      </c>
      <c r="DV902">
        <f>IF($GS902&gt;=7,INDEX($DM:$DM,$GR902+7),"")</f>
      </c>
      <c r="DW902">
        <f>IF($GS902&gt;=8,INDEX($DM:$DM,$GR902+8),"")</f>
      </c>
      <c r="DX902">
        <f>IF($GS902&gt;=9,INDEX($DM:$DM,$GR902+9),"")</f>
      </c>
      <c r="DY902">
        <f>IF($GS902&gt;=10,INDEX($DM:$DM,$GR902+10),"")</f>
      </c>
      <c r="DZ902">
        <f>IF($GS902&gt;=11,INDEX($DM:$DM,$GR902+11),"")</f>
      </c>
      <c r="EA902">
        <f>IF($GS902&gt;=12,INDEX($DM:$DM,$GR902+12),"")</f>
      </c>
      <c r="EB902">
        <f>IF($GS902&gt;=13,INDEX($DM:$DM,$GR902+13),"")</f>
      </c>
      <c r="EC902">
        <f>IF($GS902&gt;=14,INDEX($DM:$DM,$GR902+14),"")</f>
      </c>
      <c r="ED902">
        <f>IF($GS902&gt;=15,INDEX($DM:$DM,$GR902+15),"")</f>
      </c>
      <c r="EE902">
        <f>IF($GS902&gt;=16,INDEX($DM:$DM,$GR902+16),"")</f>
      </c>
      <c r="EF902">
        <f>IF($GS902&gt;=17,INDEX($DM:$DM,$GR902+17),"")</f>
      </c>
      <c r="EG902">
        <f>IF($GS902&gt;=18,INDEX($DM:$DM,$GR902+18),"")</f>
      </c>
      <c r="EH902">
        <f>IF($GS902&gt;=19,INDEX($DM:$DM,$GR902+19),"")</f>
      </c>
      <c r="EI902">
        <f>IF($GS902&gt;=20,INDEX($DM:$DM,$GR902+20),"")</f>
      </c>
      <c r="EJ902">
        <f>IF($GS902&gt;=21,INDEX($DM:$DM,$GR902+21),"")</f>
      </c>
      <c r="EK902">
        <f>IF($GS902&gt;=22,INDEX($DM:$DM,$GR902+22),"")</f>
      </c>
      <c r="EL902">
        <f>IF($GS902&gt;=23,INDEX($DM:$DM,$GR902+23),"")</f>
      </c>
      <c r="EM902">
        <f>IF($GS902&gt;=24,INDEX($DM:$DM,$GR902+24),"")</f>
      </c>
      <c r="EN902">
        <f>IF($GS902&gt;=25,INDEX($DM:$DM,$GR902+25),"")</f>
      </c>
      <c r="EO902">
        <f>IF($GS902&gt;=26,INDEX($DM:$DM,$GR902+26),"")</f>
      </c>
      <c r="EP902">
        <f>IF($GS902&gt;=27,INDEX($DM:$DM,$GR902+27),"")</f>
      </c>
      <c r="EQ902">
        <f>IF($GS902&gt;=28,INDEX($DM:$DM,$GR902+28),"")</f>
      </c>
      <c r="ER902">
        <f>IF($GS902&gt;=29,INDEX($DM:$DM,$GR902+29),"")</f>
      </c>
      <c r="ES902">
        <f>IF($GS902&gt;=30,INDEX($DM:$DM,$GR902+30),"")</f>
      </c>
      <c r="ET902">
        <f>IF($GS902&gt;=31,INDEX($DM:$DM,$GR902+31),"")</f>
      </c>
      <c r="EU902">
        <f>IF($GS902&gt;=32,INDEX($DM:$DM,$GR902+32),"")</f>
      </c>
      <c r="EV902">
        <f>IF($GS902&gt;=33,INDEX($DM:$DM,$GR902+33),"")</f>
      </c>
      <c r="EW902">
        <f>IF($GS902&gt;=34,INDEX($DM:$DM,$GR902+34),"")</f>
      </c>
      <c r="EX902">
        <f>IF($GS902&gt;=35,INDEX($DM:$DM,$GR902+35),"")</f>
      </c>
      <c r="EY902">
        <f>IF($GS902&gt;=36,INDEX($DM:$DM,$GR902+36),"")</f>
      </c>
      <c r="EZ902">
        <f>IF($GS902&gt;=37,INDEX($DM:$DM,$GR902+37),"")</f>
      </c>
      <c r="FA902">
        <f>IF($GS902&gt;=38,INDEX($DM:$DM,$GR902+38),"")</f>
      </c>
      <c r="FB902">
        <f>IF($GS902&gt;=39,INDEX($DM:$DM,$GR902+39),"")</f>
      </c>
      <c r="FC902">
        <f>IF($GS902&gt;=40,INDEX($DM:$DM,$GR902+40),"")</f>
      </c>
      <c r="FD902">
        <f>IF($GS902&gt;=1,INDEX($DN:$DN,$GR902+1),"")</f>
      </c>
      <c r="FE902">
        <f>IF($GS902&gt;=2,INDEX($DN:$DN,$GR902+2),"")</f>
      </c>
      <c r="FF902">
        <f>IF($GS902&gt;=3,INDEX($DN:$DN,$GR902+3),"")</f>
      </c>
      <c r="FG902">
        <f>IF($GS902&gt;=4,INDEX($DN:$DN,$GR902+4),"")</f>
      </c>
      <c r="FH902">
        <f>IF($GS902&gt;=5,INDEX($DN:$DN,$GR902+5),"")</f>
      </c>
      <c r="FI902">
        <f>IF($GS902&gt;=6,INDEX($DN:$DN,$GR902+6),"")</f>
      </c>
      <c r="FJ902">
        <f>IF($GS902&gt;=7,INDEX($DN:$DN,$GR902+7),"")</f>
      </c>
      <c r="FK902">
        <f>IF($GS902&gt;=8,INDEX($DN:$DN,$GR902+8),"")</f>
      </c>
      <c r="FL902">
        <f>IF($GS902&gt;=9,INDEX($DN:$DN,$GR902+9),"")</f>
      </c>
      <c r="FM902">
        <f>IF($GS902&gt;=10,INDEX($DN:$DN,$GR902+10),"")</f>
      </c>
      <c r="FN902">
        <f>IF($GS902&gt;=11,INDEX($DN:$DN,$GR902+11),"")</f>
      </c>
      <c r="FO902">
        <f>IF($GS902&gt;=12,INDEX($DN:$DN,$GR902+12),"")</f>
      </c>
      <c r="FP902">
        <f>IF($GS902&gt;=13,INDEX($DN:$DN,$GR902+13),"")</f>
      </c>
      <c r="FQ902">
        <f>IF($GS902&gt;=14,INDEX($DN:$DN,$GR902+14),"")</f>
      </c>
      <c r="FR902">
        <f>IF($GS902&gt;=15,INDEX($DN:$DN,$GR902+15),"")</f>
      </c>
      <c r="FS902">
        <f>IF($GS902&gt;=16,INDEX($DN:$DN,$GR902+16),"")</f>
      </c>
      <c r="FT902">
        <f>IF($GS902&gt;=17,INDEX($DN:$DN,$GR902+17),"")</f>
      </c>
      <c r="FU902">
        <f>IF($GS902&gt;=18,INDEX($DN:$DN,$GR902+18),"")</f>
      </c>
      <c r="FV902">
        <f>IF($GS902&gt;=19,INDEX($DN:$DN,$GR902+19),"")</f>
      </c>
      <c r="FW902">
        <f>IF($GS902&gt;=20,INDEX($DN:$DN,$GR902+20),"")</f>
      </c>
      <c r="FX902">
        <f>IF($GS902&gt;=21,INDEX($DN:$DN,$GR902+21),"")</f>
      </c>
      <c r="FY902">
        <f>IF($GS902&gt;=22,INDEX($DN:$DN,$GR902+22),"")</f>
      </c>
      <c r="FZ902">
        <f>IF($GS902&gt;=23,INDEX($DN:$DN,$GR902+23),"")</f>
      </c>
      <c r="GA902">
        <f>IF($GS902&gt;=24,INDEX($DN:$DN,$GR902+24),"")</f>
      </c>
      <c r="GB902">
        <f>IF($GS902&gt;=25,INDEX($DN:$DN,$GR902+25),"")</f>
      </c>
      <c r="GC902">
        <f>IF($GS902&gt;=26,INDEX($DN:$DN,$GR902+26),"")</f>
      </c>
      <c r="GD902">
        <f>IF($GS902&gt;=27,INDEX($DN:$DN,$GR902+27),"")</f>
      </c>
      <c r="GE902">
        <f>IF($GS902&gt;=28,INDEX($DN:$DN,$GR902+28),"")</f>
      </c>
      <c r="GF902">
        <f>IF($GS902&gt;=29,INDEX($DN:$DN,$GR902+29),"")</f>
      </c>
      <c r="GG902">
        <f>IF($GS902&gt;=30,INDEX($DN:$DN,$GR902+30),"")</f>
      </c>
      <c r="GH902">
        <f>IF($GS902&gt;=31,INDEX($DN:$DN,$GR902+31),"")</f>
      </c>
      <c r="GI902">
        <f>IF($GS902&gt;=32,INDEX($DN:$DN,$GR902+32),"")</f>
      </c>
      <c r="GJ902">
        <f>IF($GS902&gt;=33,INDEX($DN:$DN,$GR902+33),"")</f>
      </c>
      <c r="GK902">
        <f>IF($GS902&gt;=34,INDEX($DN:$DN,$GR902+34),"")</f>
      </c>
      <c r="GL902">
        <f>IF($GS902&gt;=35,INDEX($DN:$DN,$GR902+35),"")</f>
      </c>
      <c r="GM902">
        <f>IF($GS902&gt;=36,INDEX($DN:$DN,$GR902+36),"")</f>
      </c>
      <c r="GN902">
        <f>IF($GS902&gt;=37,INDEX($DN:$DN,$GR902+37),"")</f>
      </c>
      <c r="GO902">
        <f>IF($GS902&gt;=38,INDEX($DN:$DN,$GR902+38),"")</f>
      </c>
      <c r="GP902">
        <f>IF($GS902&gt;=39,INDEX($DN:$DN,$GR902+39),"")</f>
      </c>
      <c r="GQ902">
        <f>IF($GS902&gt;=40,INDEX($DN:$DN,$GR902+40),"")</f>
      </c>
      <c r="GR902">
        <f>IFERROR(MATCH($DL902,$DM$2:$DM$148,0)+1,0)</f>
      </c>
      <c r="GS902">
        <f>IFERROR(INDEX($DO$2:$DO$148,MATCH($DL902,$DM$2:$DM$148,0)),0)</f>
      </c>
      <c r="GT902">
        <f>IFERROR(MATCH($Z902,$DP$902:$FC$902,0),0)</f>
      </c>
      <c r="GU902">
        <f>IF($GT902&gt;0,INDEX($FD$902:$GQ$902,$GT902),"")</f>
      </c>
      <c r="GX902">
        <f>IF($JG902&gt;=1,INDEX($GV:$GV,$JF902+1),"")</f>
      </c>
      <c r="GY902">
        <f>IF($JG902&gt;=2,INDEX($GV:$GV,$JF902+2),"")</f>
      </c>
      <c r="GZ902">
        <f>IF($JG902&gt;=3,INDEX($GV:$GV,$JF902+3),"")</f>
      </c>
      <c r="HA902">
        <f>IF($JG902&gt;=4,INDEX($GV:$GV,$JF902+4),"")</f>
      </c>
      <c r="HB902">
        <f>IF($JG902&gt;=5,INDEX($GV:$GV,$JF902+5),"")</f>
      </c>
      <c r="HC902">
        <f>IF($JG902&gt;=6,INDEX($GV:$GV,$JF902+6),"")</f>
      </c>
      <c r="HD902">
        <f>IF($JG902&gt;=7,INDEX($GV:$GV,$JF902+7),"")</f>
      </c>
      <c r="HE902">
        <f>IF($JG902&gt;=8,INDEX($GV:$GV,$JF902+8),"")</f>
      </c>
      <c r="HF902">
        <f>IF($JG902&gt;=9,INDEX($GV:$GV,$JF902+9),"")</f>
      </c>
      <c r="HG902">
        <f>IF($JG902&gt;=10,INDEX($GV:$GV,$JF902+10),"")</f>
      </c>
      <c r="HH902">
        <f>IF($JG902&gt;=11,INDEX($GV:$GV,$JF902+11),"")</f>
      </c>
      <c r="HI902">
        <f>IF($JG902&gt;=12,INDEX($GV:$GV,$JF902+12),"")</f>
      </c>
      <c r="HJ902">
        <f>IF($JG902&gt;=13,INDEX($GV:$GV,$JF902+13),"")</f>
      </c>
      <c r="HK902">
        <f>IF($JG902&gt;=14,INDEX($GV:$GV,$JF902+14),"")</f>
      </c>
      <c r="HL902">
        <f>IF($JG902&gt;=15,INDEX($GV:$GV,$JF902+15),"")</f>
      </c>
      <c r="HM902">
        <f>IF($JG902&gt;=16,INDEX($GV:$GV,$JF902+16),"")</f>
      </c>
      <c r="HN902">
        <f>IF($JG902&gt;=17,INDEX($GV:$GV,$JF902+17),"")</f>
      </c>
      <c r="HO902">
        <f>IF($JG902&gt;=18,INDEX($GV:$GV,$JF902+18),"")</f>
      </c>
      <c r="HP902">
        <f>IF($JG902&gt;=19,INDEX($GV:$GV,$JF902+19),"")</f>
      </c>
      <c r="HQ902">
        <f>IF($JG902&gt;=20,INDEX($GV:$GV,$JF902+20),"")</f>
      </c>
      <c r="HR902">
        <f>IF($JG902&gt;=21,INDEX($GV:$GV,$JF902+21),"")</f>
      </c>
      <c r="HS902">
        <f>IF($JG902&gt;=22,INDEX($GV:$GV,$JF902+22),"")</f>
      </c>
      <c r="HT902">
        <f>IF($JG902&gt;=23,INDEX($GV:$GV,$JF902+23),"")</f>
      </c>
      <c r="HU902">
        <f>IF($JG902&gt;=24,INDEX($GV:$GV,$JF902+24),"")</f>
      </c>
      <c r="HV902">
        <f>IF($JG902&gt;=25,INDEX($GV:$GV,$JF902+25),"")</f>
      </c>
      <c r="HW902">
        <f>IF($JG902&gt;=26,INDEX($GV:$GV,$JF902+26),"")</f>
      </c>
      <c r="HX902">
        <f>IF($JG902&gt;=27,INDEX($GV:$GV,$JF902+27),"")</f>
      </c>
      <c r="HY902">
        <f>IF($JG902&gt;=28,INDEX($GV:$GV,$JF902+28),"")</f>
      </c>
      <c r="HZ902">
        <f>IF($JG902&gt;=29,INDEX($GV:$GV,$JF902+29),"")</f>
      </c>
      <c r="IA902">
        <f>IF($JG902&gt;=30,INDEX($GV:$GV,$JF902+30),"")</f>
      </c>
      <c r="IB902">
        <f>IF($JG902&gt;=31,INDEX($GV:$GV,$JF902+31),"")</f>
      </c>
      <c r="IC902">
        <f>IF($JG902&gt;=32,INDEX($GV:$GV,$JF902+32),"")</f>
      </c>
      <c r="ID902">
        <f>IF($JG902&gt;=33,INDEX($GV:$GV,$JF902+33),"")</f>
      </c>
      <c r="IE902">
        <f>IF($JG902&gt;=34,INDEX($GV:$GV,$JF902+34),"")</f>
      </c>
      <c r="IF902">
        <f>IF($JG902&gt;=35,INDEX($GV:$GV,$JF902+35),"")</f>
      </c>
      <c r="IG902">
        <f>IF($JG902&gt;=36,INDEX($GV:$GV,$JF902+36),"")</f>
      </c>
      <c r="IH902">
        <f>IF($JG902&gt;=37,INDEX($GV:$GV,$JF902+37),"")</f>
      </c>
      <c r="II902">
        <f>IF($JG902&gt;=38,INDEX($GV:$GV,$JF902+38),"")</f>
      </c>
      <c r="IJ902">
        <f>IF($JG902&gt;=39,INDEX($GV:$GV,$JF902+39),"")</f>
      </c>
      <c r="IK902">
        <f>IF($JG902&gt;=40,INDEX($GV:$GV,$JF902+40),"")</f>
      </c>
      <c r="IL902">
        <f>IF($JG902&gt;=41,INDEX($GV:$GV,$JF902+41),"")</f>
      </c>
      <c r="IM902">
        <f>IF($JG902&gt;=42,INDEX($GV:$GV,$JF902+42),"")</f>
      </c>
      <c r="IN902">
        <f>IF($JG902&gt;=43,INDEX($GV:$GV,$JF902+43),"")</f>
      </c>
      <c r="IO902">
        <f>IF($JG902&gt;=44,INDEX($GV:$GV,$JF902+44),"")</f>
      </c>
      <c r="IP902">
        <f>IF($JG902&gt;=45,INDEX($GV:$GV,$JF902+45),"")</f>
      </c>
      <c r="IQ902">
        <f>IF($JG902&gt;=46,INDEX($GV:$GV,$JF902+46),"")</f>
      </c>
      <c r="IR902">
        <f>IF($JG902&gt;=47,INDEX($GV:$GV,$JF902+47),"")</f>
      </c>
      <c r="IS902">
        <f>IF($JG902&gt;=48,INDEX($GV:$GV,$JF902+48),"")</f>
      </c>
      <c r="IT902">
        <f>IF($JG902&gt;=49,INDEX($GV:$GV,$JF902+49),"")</f>
      </c>
      <c r="IU902">
        <f>IF($JG902&gt;=50,INDEX($GV:$GV,$JF902+50),"")</f>
      </c>
      <c r="IV902">
        <f>IF($JG902&gt;=51,INDEX($GV:$GV,$JF902+51),"")</f>
      </c>
      <c r="IW902">
        <f>IF($JG902&gt;=52,INDEX($GV:$GV,$JF902+52),"")</f>
      </c>
      <c r="IX902">
        <f>IF($JG902&gt;=53,INDEX($GV:$GV,$JF902+53),"")</f>
      </c>
      <c r="IY902">
        <f>IF($JG902&gt;=54,INDEX($GV:$GV,$JF902+54),"")</f>
      </c>
      <c r="IZ902">
        <f>IF($JG902&gt;=55,INDEX($GV:$GV,$JF902+55),"")</f>
      </c>
      <c r="JA902">
        <f>IF($JG902&gt;=56,INDEX($GV:$GV,$JF902+56),"")</f>
      </c>
      <c r="JB902">
        <f>IF($JG902&gt;=57,INDEX($GV:$GV,$JF902+57),"")</f>
      </c>
      <c r="JC902">
        <f>IF($JG902&gt;=58,INDEX($GV:$GV,$JF902+58),"")</f>
      </c>
      <c r="JD902">
        <f>IF($JG902&gt;=59,INDEX($GV:$GV,$JF902+59),"")</f>
      </c>
      <c r="JE902">
        <f>IF($JG902&gt;=60,INDEX($GV:$GV,$JF902+60),"")</f>
      </c>
      <c r="JF902">
        <f>IFERROR(MATCH($GU902,$GV$2:$GV$322,0)+1,0)</f>
      </c>
      <c r="JG902">
        <f>IFERROR(INDEX($GW$2:$GW$322,MATCH($GU902,$GV$2:$GV$322,0)),0)</f>
      </c>
      <c r="JH902" t="s">
        <v>44</v>
      </c>
      <c r="JI902" t="s">
        <v>44</v>
      </c>
    </row>
    <row r="903" spans="1:269" x14ac:dyDescent="0.25">
      <c r="R903">
        <f>IF(OR($U903="",$Q903=""),"",IFERROR($U903/$Q903,0))</f>
      </c>
      <c r="S903">
        <f>IF($U903="","",
SUM($T903,$V903,$AA903,$W903,$Y903)*
(1-IF($AB903="",0,VALUE($AB903)/100)))</f>
      </c>
      <c r="T903">
        <f>IF($U903="","",$U903)</f>
      </c>
      <c r="V903">
        <f>IF($U903="","",
IF($O903="","",
IF(ISNUMBER(SEARCH("exempt",LOWER($O903))),0,
$U903*(VALUE(SUBSTITUTE($O903,"%",""))/100))))</f>
      </c>
      <c r="AC903">
        <f>IFERROR(IF(FIND(" - ",$K903)&gt;0,MID($K903,FIND(" - ",$K903)+3,LEN($K903)),""),"")</f>
      </c>
      <c r="AL903" t="s">
        <v>1975</v>
      </c>
      <c r="AT903">
        <f>IFERROR(LEFT($K903,FIND(" - ",$K903)-1),$K903)</f>
      </c>
      <c r="AW903">
        <f>IF($CL903&gt;=1,INDEX($AU:$AU,$CK903+1),"")</f>
      </c>
      <c r="AX903">
        <f>IF($CL903&gt;=2,INDEX($AU:$AU,$CK903+2),"")</f>
      </c>
      <c r="AY903">
        <f>IF($CL903&gt;=3,INDEX($AU:$AU,$CK903+3),"")</f>
      </c>
      <c r="AZ903">
        <f>IF($CL903&gt;=4,INDEX($AU:$AU,$CK903+4),"")</f>
      </c>
      <c r="BA903">
        <f>IF($CL903&gt;=5,INDEX($AU:$AU,$CK903+5),"")</f>
      </c>
      <c r="BB903">
        <f>IF($CL903&gt;=6,INDEX($AU:$AU,$CK903+6),"")</f>
      </c>
      <c r="BC903">
        <f>IF($CL903&gt;=7,INDEX($AU:$AU,$CK903+7),"")</f>
      </c>
      <c r="BD903">
        <f>IF($CL903&gt;=8,INDEX($AU:$AU,$CK903+8),"")</f>
      </c>
      <c r="BE903">
        <f>IF($CL903&gt;=9,INDEX($AU:$AU,$CK903+9),"")</f>
      </c>
      <c r="BF903">
        <f>IF($CL903&gt;=10,INDEX($AU:$AU,$CK903+10),"")</f>
      </c>
      <c r="BG903">
        <f>IF($CL903&gt;=11,INDEX($AU:$AU,$CK903+11),"")</f>
      </c>
      <c r="BH903">
        <f>IF($CL903&gt;=12,INDEX($AU:$AU,$CK903+12),"")</f>
      </c>
      <c r="BI903">
        <f>IF($CL903&gt;=13,INDEX($AU:$AU,$CK903+13),"")</f>
      </c>
      <c r="BJ903">
        <f>IF($CL903&gt;=14,INDEX($AU:$AU,$CK903+14),"")</f>
      </c>
      <c r="BK903">
        <f>IF($CL903&gt;=15,INDEX($AU:$AU,$CK903+15),"")</f>
      </c>
      <c r="BL903">
        <f>IF($CL903&gt;=16,INDEX($AU:$AU,$CK903+16),"")</f>
      </c>
      <c r="BM903">
        <f>IF($CL903&gt;=17,INDEX($AU:$AU,$CK903+17),"")</f>
      </c>
      <c r="BN903">
        <f>IF($CL903&gt;=18,INDEX($AU:$AU,$CK903+18),"")</f>
      </c>
      <c r="BO903">
        <f>IF($CL903&gt;=19,INDEX($AU:$AU,$CK903+19),"")</f>
      </c>
      <c r="BP903">
        <f>IF($CL903&gt;=20,INDEX($AU:$AU,$CK903+20),"")</f>
      </c>
      <c r="BQ903">
        <f>IF($CL903&gt;=21,INDEX($AU:$AU,$CK903+21),"")</f>
      </c>
      <c r="BR903">
        <f>IF($CL903&gt;=22,INDEX($AU:$AU,$CK903+22),"")</f>
      </c>
      <c r="BS903">
        <f>IF($CL903&gt;=23,INDEX($AU:$AU,$CK903+23),"")</f>
      </c>
      <c r="BT903">
        <f>IF($CL903&gt;=24,INDEX($AU:$AU,$CK903+24),"")</f>
      </c>
      <c r="BU903">
        <f>IF($CL903&gt;=25,INDEX($AU:$AU,$CK903+25),"")</f>
      </c>
      <c r="BV903">
        <f>IF($CL903&gt;=26,INDEX($AU:$AU,$CK903+26),"")</f>
      </c>
      <c r="BW903">
        <f>IF($CL903&gt;=27,INDEX($AU:$AU,$CK903+27),"")</f>
      </c>
      <c r="BX903">
        <f>IF($CL903&gt;=28,INDEX($AU:$AU,$CK903+28),"")</f>
      </c>
      <c r="BY903">
        <f>IF($CL903&gt;=29,INDEX($AU:$AU,$CK903+29),"")</f>
      </c>
      <c r="BZ903">
        <f>IF($CL903&gt;=30,INDEX($AU:$AU,$CK903+30),"")</f>
      </c>
      <c r="CA903">
        <f>IF($CL903&gt;=31,INDEX($AU:$AU,$CK903+31),"")</f>
      </c>
      <c r="CB903">
        <f>IF($CL903&gt;=32,INDEX($AU:$AU,$CK903+32),"")</f>
      </c>
      <c r="CC903">
        <f>IF($CL903&gt;=33,INDEX($AU:$AU,$CK903+33),"")</f>
      </c>
      <c r="CD903">
        <f>IF($CL903&gt;=34,INDEX($AU:$AU,$CK903+34),"")</f>
      </c>
      <c r="CE903">
        <f>IF($CL903&gt;=35,INDEX($AU:$AU,$CK903+35),"")</f>
      </c>
      <c r="CF903">
        <f>IF($CL903&gt;=36,INDEX($AU:$AU,$CK903+36),"")</f>
      </c>
      <c r="CG903">
        <f>IF($CL903&gt;=37,INDEX($AU:$AU,$CK903+37),"")</f>
      </c>
      <c r="CH903">
        <f>IF($CL903&gt;=38,INDEX($AU:$AU,$CK903+38),"")</f>
      </c>
      <c r="CI903">
        <f>IF($CL903&gt;=39,INDEX($AU:$AU,$CK903+39),"")</f>
      </c>
      <c r="CJ903">
        <f>IF($CL903&gt;=40,INDEX($AU:$AU,$CK903+40),"")</f>
      </c>
      <c r="CK903">
        <f>IFERROR(MATCH($AT903,$AU$2:$AU$133,0)+1,0)</f>
      </c>
      <c r="CL903">
        <f>IFERROR(INDEX($AV$2:$AV$133,MATCH($AT903,$AU$2:$AU$133,0)),0)</f>
      </c>
      <c r="CM903">
        <f>IFERROR(LEFT($L903,FIND(" - ",$L903)-1),$L903)</f>
      </c>
      <c r="CN903" t="s">
        <v>149</v>
      </c>
      <c r="CP903">
        <f>IF($DK903&gt;=1,INDEX($CN:$CN,$DJ903+1),"")</f>
      </c>
      <c r="CQ903">
        <f>IF($DK903&gt;=2,INDEX($CN:$CN,$DJ903+2),"")</f>
      </c>
      <c r="CR903">
        <f>IF($DK903&gt;=3,INDEX($CN:$CN,$DJ903+3),"")</f>
      </c>
      <c r="CS903">
        <f>IF($DK903&gt;=4,INDEX($CN:$CN,$DJ903+4),"")</f>
      </c>
      <c r="CT903">
        <f>IF($DK903&gt;=5,INDEX($CN:$CN,$DJ903+5),"")</f>
      </c>
      <c r="CU903">
        <f>IF($DK903&gt;=6,INDEX($CN:$CN,$DJ903+6),"")</f>
      </c>
      <c r="CV903">
        <f>IF($DK903&gt;=7,INDEX($CN:$CN,$DJ903+7),"")</f>
      </c>
      <c r="CW903">
        <f>IF($DK903&gt;=8,INDEX($CN:$CN,$DJ903+8),"")</f>
      </c>
      <c r="CX903">
        <f>IF($DK903&gt;=9,INDEX($CN:$CN,$DJ903+9),"")</f>
      </c>
      <c r="CY903">
        <f>IF($DK903&gt;=10,INDEX($CN:$CN,$DJ903+10),"")</f>
      </c>
      <c r="CZ903">
        <f>IF($DK903&gt;=11,INDEX($CN:$CN,$DJ903+11),"")</f>
      </c>
      <c r="DA903">
        <f>IF($DK903&gt;=12,INDEX($CN:$CN,$DJ903+12),"")</f>
      </c>
      <c r="DB903">
        <f>IF($DK903&gt;=13,INDEX($CN:$CN,$DJ903+13),"")</f>
      </c>
      <c r="DC903">
        <f>IF($DK903&gt;=14,INDEX($CN:$CN,$DJ903+14),"")</f>
      </c>
      <c r="DD903">
        <f>IF($DK903&gt;=15,INDEX($CN:$CN,$DJ903+15),"")</f>
      </c>
      <c r="DE903">
        <f>IF($DK903&gt;=16,INDEX($CN:$CN,$DJ903+16),"")</f>
      </c>
      <c r="DF903">
        <f>IF($DK903&gt;=17,INDEX($CN:$CN,$DJ903+17),"")</f>
      </c>
      <c r="DG903">
        <f>IF($DK903&gt;=18,INDEX($CN:$CN,$DJ903+18),"")</f>
      </c>
      <c r="DH903">
        <f>IF($DK903&gt;=19,INDEX($CN:$CN,$DJ903+19),"")</f>
      </c>
      <c r="DI903">
        <f>IF($DK903&gt;=20,INDEX($CN:$CN,$DJ903+20),"")</f>
      </c>
      <c r="DJ903">
        <f>IFERROR(MATCH($CM903,$CN$2:$CN$1089,0)+1,0)</f>
      </c>
      <c r="DK903">
        <f>IFERROR(INDEX($CO$2:$CO$1089,MATCH($CM903,$CN$2:$CN$1089,0)),0)</f>
      </c>
      <c r="DL903">
        <f>IFERROR(INDEX($AS:$AS,MATCH($O903,$AR:$AR,0))&amp;"","")</f>
      </c>
      <c r="DP903">
        <f>IF($GS903&gt;=1,INDEX($DM:$DM,$GR903+1),"")</f>
      </c>
      <c r="DQ903">
        <f>IF($GS903&gt;=2,INDEX($DM:$DM,$GR903+2),"")</f>
      </c>
      <c r="DR903">
        <f>IF($GS903&gt;=3,INDEX($DM:$DM,$GR903+3),"")</f>
      </c>
      <c r="DS903">
        <f>IF($GS903&gt;=4,INDEX($DM:$DM,$GR903+4),"")</f>
      </c>
      <c r="DT903">
        <f>IF($GS903&gt;=5,INDEX($DM:$DM,$GR903+5),"")</f>
      </c>
      <c r="DU903">
        <f>IF($GS903&gt;=6,INDEX($DM:$DM,$GR903+6),"")</f>
      </c>
      <c r="DV903">
        <f>IF($GS903&gt;=7,INDEX($DM:$DM,$GR903+7),"")</f>
      </c>
      <c r="DW903">
        <f>IF($GS903&gt;=8,INDEX($DM:$DM,$GR903+8),"")</f>
      </c>
      <c r="DX903">
        <f>IF($GS903&gt;=9,INDEX($DM:$DM,$GR903+9),"")</f>
      </c>
      <c r="DY903">
        <f>IF($GS903&gt;=10,INDEX($DM:$DM,$GR903+10),"")</f>
      </c>
      <c r="DZ903">
        <f>IF($GS903&gt;=11,INDEX($DM:$DM,$GR903+11),"")</f>
      </c>
      <c r="EA903">
        <f>IF($GS903&gt;=12,INDEX($DM:$DM,$GR903+12),"")</f>
      </c>
      <c r="EB903">
        <f>IF($GS903&gt;=13,INDEX($DM:$DM,$GR903+13),"")</f>
      </c>
      <c r="EC903">
        <f>IF($GS903&gt;=14,INDEX($DM:$DM,$GR903+14),"")</f>
      </c>
      <c r="ED903">
        <f>IF($GS903&gt;=15,INDEX($DM:$DM,$GR903+15),"")</f>
      </c>
      <c r="EE903">
        <f>IF($GS903&gt;=16,INDEX($DM:$DM,$GR903+16),"")</f>
      </c>
      <c r="EF903">
        <f>IF($GS903&gt;=17,INDEX($DM:$DM,$GR903+17),"")</f>
      </c>
      <c r="EG903">
        <f>IF($GS903&gt;=18,INDEX($DM:$DM,$GR903+18),"")</f>
      </c>
      <c r="EH903">
        <f>IF($GS903&gt;=19,INDEX($DM:$DM,$GR903+19),"")</f>
      </c>
      <c r="EI903">
        <f>IF($GS903&gt;=20,INDEX($DM:$DM,$GR903+20),"")</f>
      </c>
      <c r="EJ903">
        <f>IF($GS903&gt;=21,INDEX($DM:$DM,$GR903+21),"")</f>
      </c>
      <c r="EK903">
        <f>IF($GS903&gt;=22,INDEX($DM:$DM,$GR903+22),"")</f>
      </c>
      <c r="EL903">
        <f>IF($GS903&gt;=23,INDEX($DM:$DM,$GR903+23),"")</f>
      </c>
      <c r="EM903">
        <f>IF($GS903&gt;=24,INDEX($DM:$DM,$GR903+24),"")</f>
      </c>
      <c r="EN903">
        <f>IF($GS903&gt;=25,INDEX($DM:$DM,$GR903+25),"")</f>
      </c>
      <c r="EO903">
        <f>IF($GS903&gt;=26,INDEX($DM:$DM,$GR903+26),"")</f>
      </c>
      <c r="EP903">
        <f>IF($GS903&gt;=27,INDEX($DM:$DM,$GR903+27),"")</f>
      </c>
      <c r="EQ903">
        <f>IF($GS903&gt;=28,INDEX($DM:$DM,$GR903+28),"")</f>
      </c>
      <c r="ER903">
        <f>IF($GS903&gt;=29,INDEX($DM:$DM,$GR903+29),"")</f>
      </c>
      <c r="ES903">
        <f>IF($GS903&gt;=30,INDEX($DM:$DM,$GR903+30),"")</f>
      </c>
      <c r="ET903">
        <f>IF($GS903&gt;=31,INDEX($DM:$DM,$GR903+31),"")</f>
      </c>
      <c r="EU903">
        <f>IF($GS903&gt;=32,INDEX($DM:$DM,$GR903+32),"")</f>
      </c>
      <c r="EV903">
        <f>IF($GS903&gt;=33,INDEX($DM:$DM,$GR903+33),"")</f>
      </c>
      <c r="EW903">
        <f>IF($GS903&gt;=34,INDEX($DM:$DM,$GR903+34),"")</f>
      </c>
      <c r="EX903">
        <f>IF($GS903&gt;=35,INDEX($DM:$DM,$GR903+35),"")</f>
      </c>
      <c r="EY903">
        <f>IF($GS903&gt;=36,INDEX($DM:$DM,$GR903+36),"")</f>
      </c>
      <c r="EZ903">
        <f>IF($GS903&gt;=37,INDEX($DM:$DM,$GR903+37),"")</f>
      </c>
      <c r="FA903">
        <f>IF($GS903&gt;=38,INDEX($DM:$DM,$GR903+38),"")</f>
      </c>
      <c r="FB903">
        <f>IF($GS903&gt;=39,INDEX($DM:$DM,$GR903+39),"")</f>
      </c>
      <c r="FC903">
        <f>IF($GS903&gt;=40,INDEX($DM:$DM,$GR903+40),"")</f>
      </c>
      <c r="FD903">
        <f>IF($GS903&gt;=1,INDEX($DN:$DN,$GR903+1),"")</f>
      </c>
      <c r="FE903">
        <f>IF($GS903&gt;=2,INDEX($DN:$DN,$GR903+2),"")</f>
      </c>
      <c r="FF903">
        <f>IF($GS903&gt;=3,INDEX($DN:$DN,$GR903+3),"")</f>
      </c>
      <c r="FG903">
        <f>IF($GS903&gt;=4,INDEX($DN:$DN,$GR903+4),"")</f>
      </c>
      <c r="FH903">
        <f>IF($GS903&gt;=5,INDEX($DN:$DN,$GR903+5),"")</f>
      </c>
      <c r="FI903">
        <f>IF($GS903&gt;=6,INDEX($DN:$DN,$GR903+6),"")</f>
      </c>
      <c r="FJ903">
        <f>IF($GS903&gt;=7,INDEX($DN:$DN,$GR903+7),"")</f>
      </c>
      <c r="FK903">
        <f>IF($GS903&gt;=8,INDEX($DN:$DN,$GR903+8),"")</f>
      </c>
      <c r="FL903">
        <f>IF($GS903&gt;=9,INDEX($DN:$DN,$GR903+9),"")</f>
      </c>
      <c r="FM903">
        <f>IF($GS903&gt;=10,INDEX($DN:$DN,$GR903+10),"")</f>
      </c>
      <c r="FN903">
        <f>IF($GS903&gt;=11,INDEX($DN:$DN,$GR903+11),"")</f>
      </c>
      <c r="FO903">
        <f>IF($GS903&gt;=12,INDEX($DN:$DN,$GR903+12),"")</f>
      </c>
      <c r="FP903">
        <f>IF($GS903&gt;=13,INDEX($DN:$DN,$GR903+13),"")</f>
      </c>
      <c r="FQ903">
        <f>IF($GS903&gt;=14,INDEX($DN:$DN,$GR903+14),"")</f>
      </c>
      <c r="FR903">
        <f>IF($GS903&gt;=15,INDEX($DN:$DN,$GR903+15),"")</f>
      </c>
      <c r="FS903">
        <f>IF($GS903&gt;=16,INDEX($DN:$DN,$GR903+16),"")</f>
      </c>
      <c r="FT903">
        <f>IF($GS903&gt;=17,INDEX($DN:$DN,$GR903+17),"")</f>
      </c>
      <c r="FU903">
        <f>IF($GS903&gt;=18,INDEX($DN:$DN,$GR903+18),"")</f>
      </c>
      <c r="FV903">
        <f>IF($GS903&gt;=19,INDEX($DN:$DN,$GR903+19),"")</f>
      </c>
      <c r="FW903">
        <f>IF($GS903&gt;=20,INDEX($DN:$DN,$GR903+20),"")</f>
      </c>
      <c r="FX903">
        <f>IF($GS903&gt;=21,INDEX($DN:$DN,$GR903+21),"")</f>
      </c>
      <c r="FY903">
        <f>IF($GS903&gt;=22,INDEX($DN:$DN,$GR903+22),"")</f>
      </c>
      <c r="FZ903">
        <f>IF($GS903&gt;=23,INDEX($DN:$DN,$GR903+23),"")</f>
      </c>
      <c r="GA903">
        <f>IF($GS903&gt;=24,INDEX($DN:$DN,$GR903+24),"")</f>
      </c>
      <c r="GB903">
        <f>IF($GS903&gt;=25,INDEX($DN:$DN,$GR903+25),"")</f>
      </c>
      <c r="GC903">
        <f>IF($GS903&gt;=26,INDEX($DN:$DN,$GR903+26),"")</f>
      </c>
      <c r="GD903">
        <f>IF($GS903&gt;=27,INDEX($DN:$DN,$GR903+27),"")</f>
      </c>
      <c r="GE903">
        <f>IF($GS903&gt;=28,INDEX($DN:$DN,$GR903+28),"")</f>
      </c>
      <c r="GF903">
        <f>IF($GS903&gt;=29,INDEX($DN:$DN,$GR903+29),"")</f>
      </c>
      <c r="GG903">
        <f>IF($GS903&gt;=30,INDEX($DN:$DN,$GR903+30),"")</f>
      </c>
      <c r="GH903">
        <f>IF($GS903&gt;=31,INDEX($DN:$DN,$GR903+31),"")</f>
      </c>
      <c r="GI903">
        <f>IF($GS903&gt;=32,INDEX($DN:$DN,$GR903+32),"")</f>
      </c>
      <c r="GJ903">
        <f>IF($GS903&gt;=33,INDEX($DN:$DN,$GR903+33),"")</f>
      </c>
      <c r="GK903">
        <f>IF($GS903&gt;=34,INDEX($DN:$DN,$GR903+34),"")</f>
      </c>
      <c r="GL903">
        <f>IF($GS903&gt;=35,INDEX($DN:$DN,$GR903+35),"")</f>
      </c>
      <c r="GM903">
        <f>IF($GS903&gt;=36,INDEX($DN:$DN,$GR903+36),"")</f>
      </c>
      <c r="GN903">
        <f>IF($GS903&gt;=37,INDEX($DN:$DN,$GR903+37),"")</f>
      </c>
      <c r="GO903">
        <f>IF($GS903&gt;=38,INDEX($DN:$DN,$GR903+38),"")</f>
      </c>
      <c r="GP903">
        <f>IF($GS903&gt;=39,INDEX($DN:$DN,$GR903+39),"")</f>
      </c>
      <c r="GQ903">
        <f>IF($GS903&gt;=40,INDEX($DN:$DN,$GR903+40),"")</f>
      </c>
      <c r="GR903">
        <f>IFERROR(MATCH($DL903,$DM$2:$DM$148,0)+1,0)</f>
      </c>
      <c r="GS903">
        <f>IFERROR(INDEX($DO$2:$DO$148,MATCH($DL903,$DM$2:$DM$148,0)),0)</f>
      </c>
      <c r="GT903">
        <f>IFERROR(MATCH($Z903,$DP$903:$FC$903,0),0)</f>
      </c>
      <c r="GU903">
        <f>IF($GT903&gt;0,INDEX($FD$903:$GQ$903,$GT903),"")</f>
      </c>
      <c r="GX903">
        <f>IF($JG903&gt;=1,INDEX($GV:$GV,$JF903+1),"")</f>
      </c>
      <c r="GY903">
        <f>IF($JG903&gt;=2,INDEX($GV:$GV,$JF903+2),"")</f>
      </c>
      <c r="GZ903">
        <f>IF($JG903&gt;=3,INDEX($GV:$GV,$JF903+3),"")</f>
      </c>
      <c r="HA903">
        <f>IF($JG903&gt;=4,INDEX($GV:$GV,$JF903+4),"")</f>
      </c>
      <c r="HB903">
        <f>IF($JG903&gt;=5,INDEX($GV:$GV,$JF903+5),"")</f>
      </c>
      <c r="HC903">
        <f>IF($JG903&gt;=6,INDEX($GV:$GV,$JF903+6),"")</f>
      </c>
      <c r="HD903">
        <f>IF($JG903&gt;=7,INDEX($GV:$GV,$JF903+7),"")</f>
      </c>
      <c r="HE903">
        <f>IF($JG903&gt;=8,INDEX($GV:$GV,$JF903+8),"")</f>
      </c>
      <c r="HF903">
        <f>IF($JG903&gt;=9,INDEX($GV:$GV,$JF903+9),"")</f>
      </c>
      <c r="HG903">
        <f>IF($JG903&gt;=10,INDEX($GV:$GV,$JF903+10),"")</f>
      </c>
      <c r="HH903">
        <f>IF($JG903&gt;=11,INDEX($GV:$GV,$JF903+11),"")</f>
      </c>
      <c r="HI903">
        <f>IF($JG903&gt;=12,INDEX($GV:$GV,$JF903+12),"")</f>
      </c>
      <c r="HJ903">
        <f>IF($JG903&gt;=13,INDEX($GV:$GV,$JF903+13),"")</f>
      </c>
      <c r="HK903">
        <f>IF($JG903&gt;=14,INDEX($GV:$GV,$JF903+14),"")</f>
      </c>
      <c r="HL903">
        <f>IF($JG903&gt;=15,INDEX($GV:$GV,$JF903+15),"")</f>
      </c>
      <c r="HM903">
        <f>IF($JG903&gt;=16,INDEX($GV:$GV,$JF903+16),"")</f>
      </c>
      <c r="HN903">
        <f>IF($JG903&gt;=17,INDEX($GV:$GV,$JF903+17),"")</f>
      </c>
      <c r="HO903">
        <f>IF($JG903&gt;=18,INDEX($GV:$GV,$JF903+18),"")</f>
      </c>
      <c r="HP903">
        <f>IF($JG903&gt;=19,INDEX($GV:$GV,$JF903+19),"")</f>
      </c>
      <c r="HQ903">
        <f>IF($JG903&gt;=20,INDEX($GV:$GV,$JF903+20),"")</f>
      </c>
      <c r="HR903">
        <f>IF($JG903&gt;=21,INDEX($GV:$GV,$JF903+21),"")</f>
      </c>
      <c r="HS903">
        <f>IF($JG903&gt;=22,INDEX($GV:$GV,$JF903+22),"")</f>
      </c>
      <c r="HT903">
        <f>IF($JG903&gt;=23,INDEX($GV:$GV,$JF903+23),"")</f>
      </c>
      <c r="HU903">
        <f>IF($JG903&gt;=24,INDEX($GV:$GV,$JF903+24),"")</f>
      </c>
      <c r="HV903">
        <f>IF($JG903&gt;=25,INDEX($GV:$GV,$JF903+25),"")</f>
      </c>
      <c r="HW903">
        <f>IF($JG903&gt;=26,INDEX($GV:$GV,$JF903+26),"")</f>
      </c>
      <c r="HX903">
        <f>IF($JG903&gt;=27,INDEX($GV:$GV,$JF903+27),"")</f>
      </c>
      <c r="HY903">
        <f>IF($JG903&gt;=28,INDEX($GV:$GV,$JF903+28),"")</f>
      </c>
      <c r="HZ903">
        <f>IF($JG903&gt;=29,INDEX($GV:$GV,$JF903+29),"")</f>
      </c>
      <c r="IA903">
        <f>IF($JG903&gt;=30,INDEX($GV:$GV,$JF903+30),"")</f>
      </c>
      <c r="IB903">
        <f>IF($JG903&gt;=31,INDEX($GV:$GV,$JF903+31),"")</f>
      </c>
      <c r="IC903">
        <f>IF($JG903&gt;=32,INDEX($GV:$GV,$JF903+32),"")</f>
      </c>
      <c r="ID903">
        <f>IF($JG903&gt;=33,INDEX($GV:$GV,$JF903+33),"")</f>
      </c>
      <c r="IE903">
        <f>IF($JG903&gt;=34,INDEX($GV:$GV,$JF903+34),"")</f>
      </c>
      <c r="IF903">
        <f>IF($JG903&gt;=35,INDEX($GV:$GV,$JF903+35),"")</f>
      </c>
      <c r="IG903">
        <f>IF($JG903&gt;=36,INDEX($GV:$GV,$JF903+36),"")</f>
      </c>
      <c r="IH903">
        <f>IF($JG903&gt;=37,INDEX($GV:$GV,$JF903+37),"")</f>
      </c>
      <c r="II903">
        <f>IF($JG903&gt;=38,INDEX($GV:$GV,$JF903+38),"")</f>
      </c>
      <c r="IJ903">
        <f>IF($JG903&gt;=39,INDEX($GV:$GV,$JF903+39),"")</f>
      </c>
      <c r="IK903">
        <f>IF($JG903&gt;=40,INDEX($GV:$GV,$JF903+40),"")</f>
      </c>
      <c r="IL903">
        <f>IF($JG903&gt;=41,INDEX($GV:$GV,$JF903+41),"")</f>
      </c>
      <c r="IM903">
        <f>IF($JG903&gt;=42,INDEX($GV:$GV,$JF903+42),"")</f>
      </c>
      <c r="IN903">
        <f>IF($JG903&gt;=43,INDEX($GV:$GV,$JF903+43),"")</f>
      </c>
      <c r="IO903">
        <f>IF($JG903&gt;=44,INDEX($GV:$GV,$JF903+44),"")</f>
      </c>
      <c r="IP903">
        <f>IF($JG903&gt;=45,INDEX($GV:$GV,$JF903+45),"")</f>
      </c>
      <c r="IQ903">
        <f>IF($JG903&gt;=46,INDEX($GV:$GV,$JF903+46),"")</f>
      </c>
      <c r="IR903">
        <f>IF($JG903&gt;=47,INDEX($GV:$GV,$JF903+47),"")</f>
      </c>
      <c r="IS903">
        <f>IF($JG903&gt;=48,INDEX($GV:$GV,$JF903+48),"")</f>
      </c>
      <c r="IT903">
        <f>IF($JG903&gt;=49,INDEX($GV:$GV,$JF903+49),"")</f>
      </c>
      <c r="IU903">
        <f>IF($JG903&gt;=50,INDEX($GV:$GV,$JF903+50),"")</f>
      </c>
      <c r="IV903">
        <f>IF($JG903&gt;=51,INDEX($GV:$GV,$JF903+51),"")</f>
      </c>
      <c r="IW903">
        <f>IF($JG903&gt;=52,INDEX($GV:$GV,$JF903+52),"")</f>
      </c>
      <c r="IX903">
        <f>IF($JG903&gt;=53,INDEX($GV:$GV,$JF903+53),"")</f>
      </c>
      <c r="IY903">
        <f>IF($JG903&gt;=54,INDEX($GV:$GV,$JF903+54),"")</f>
      </c>
      <c r="IZ903">
        <f>IF($JG903&gt;=55,INDEX($GV:$GV,$JF903+55),"")</f>
      </c>
      <c r="JA903">
        <f>IF($JG903&gt;=56,INDEX($GV:$GV,$JF903+56),"")</f>
      </c>
      <c r="JB903">
        <f>IF($JG903&gt;=57,INDEX($GV:$GV,$JF903+57),"")</f>
      </c>
      <c r="JC903">
        <f>IF($JG903&gt;=58,INDEX($GV:$GV,$JF903+58),"")</f>
      </c>
      <c r="JD903">
        <f>IF($JG903&gt;=59,INDEX($GV:$GV,$JF903+59),"")</f>
      </c>
      <c r="JE903">
        <f>IF($JG903&gt;=60,INDEX($GV:$GV,$JF903+60),"")</f>
      </c>
      <c r="JF903">
        <f>IFERROR(MATCH($GU903,$GV$2:$GV$322,0)+1,0)</f>
      </c>
      <c r="JG903">
        <f>IFERROR(INDEX($GW$2:$GW$322,MATCH($GU903,$GV$2:$GV$322,0)),0)</f>
      </c>
      <c r="JH903" t="s">
        <v>44</v>
      </c>
      <c r="JI903" t="s">
        <v>44</v>
      </c>
    </row>
    <row r="904" spans="1:269" x14ac:dyDescent="0.25">
      <c r="R904">
        <f>IF(OR($U904="",$Q904=""),"",IFERROR($U904/$Q904,0))</f>
      </c>
      <c r="S904">
        <f>IF($U904="","",
SUM($T904,$V904,$AA904,$W904,$Y904)*
(1-IF($AB904="",0,VALUE($AB904)/100)))</f>
      </c>
      <c r="T904">
        <f>IF($U904="","",$U904)</f>
      </c>
      <c r="V904">
        <f>IF($U904="","",
IF($O904="","",
IF(ISNUMBER(SEARCH("exempt",LOWER($O904))),0,
$U904*(VALUE(SUBSTITUTE($O904,"%",""))/100))))</f>
      </c>
      <c r="AC904">
        <f>IFERROR(IF(FIND(" - ",$K904)&gt;0,MID($K904,FIND(" - ",$K904)+3,LEN($K904)),""),"")</f>
      </c>
      <c r="AL904" t="s">
        <v>1976</v>
      </c>
      <c r="AT904">
        <f>IFERROR(LEFT($K904,FIND(" - ",$K904)-1),$K904)</f>
      </c>
      <c r="AW904">
        <f>IF($CL904&gt;=1,INDEX($AU:$AU,$CK904+1),"")</f>
      </c>
      <c r="AX904">
        <f>IF($CL904&gt;=2,INDEX($AU:$AU,$CK904+2),"")</f>
      </c>
      <c r="AY904">
        <f>IF($CL904&gt;=3,INDEX($AU:$AU,$CK904+3),"")</f>
      </c>
      <c r="AZ904">
        <f>IF($CL904&gt;=4,INDEX($AU:$AU,$CK904+4),"")</f>
      </c>
      <c r="BA904">
        <f>IF($CL904&gt;=5,INDEX($AU:$AU,$CK904+5),"")</f>
      </c>
      <c r="BB904">
        <f>IF($CL904&gt;=6,INDEX($AU:$AU,$CK904+6),"")</f>
      </c>
      <c r="BC904">
        <f>IF($CL904&gt;=7,INDEX($AU:$AU,$CK904+7),"")</f>
      </c>
      <c r="BD904">
        <f>IF($CL904&gt;=8,INDEX($AU:$AU,$CK904+8),"")</f>
      </c>
      <c r="BE904">
        <f>IF($CL904&gt;=9,INDEX($AU:$AU,$CK904+9),"")</f>
      </c>
      <c r="BF904">
        <f>IF($CL904&gt;=10,INDEX($AU:$AU,$CK904+10),"")</f>
      </c>
      <c r="BG904">
        <f>IF($CL904&gt;=11,INDEX($AU:$AU,$CK904+11),"")</f>
      </c>
      <c r="BH904">
        <f>IF($CL904&gt;=12,INDEX($AU:$AU,$CK904+12),"")</f>
      </c>
      <c r="BI904">
        <f>IF($CL904&gt;=13,INDEX($AU:$AU,$CK904+13),"")</f>
      </c>
      <c r="BJ904">
        <f>IF($CL904&gt;=14,INDEX($AU:$AU,$CK904+14),"")</f>
      </c>
      <c r="BK904">
        <f>IF($CL904&gt;=15,INDEX($AU:$AU,$CK904+15),"")</f>
      </c>
      <c r="BL904">
        <f>IF($CL904&gt;=16,INDEX($AU:$AU,$CK904+16),"")</f>
      </c>
      <c r="BM904">
        <f>IF($CL904&gt;=17,INDEX($AU:$AU,$CK904+17),"")</f>
      </c>
      <c r="BN904">
        <f>IF($CL904&gt;=18,INDEX($AU:$AU,$CK904+18),"")</f>
      </c>
      <c r="BO904">
        <f>IF($CL904&gt;=19,INDEX($AU:$AU,$CK904+19),"")</f>
      </c>
      <c r="BP904">
        <f>IF($CL904&gt;=20,INDEX($AU:$AU,$CK904+20),"")</f>
      </c>
      <c r="BQ904">
        <f>IF($CL904&gt;=21,INDEX($AU:$AU,$CK904+21),"")</f>
      </c>
      <c r="BR904">
        <f>IF($CL904&gt;=22,INDEX($AU:$AU,$CK904+22),"")</f>
      </c>
      <c r="BS904">
        <f>IF($CL904&gt;=23,INDEX($AU:$AU,$CK904+23),"")</f>
      </c>
      <c r="BT904">
        <f>IF($CL904&gt;=24,INDEX($AU:$AU,$CK904+24),"")</f>
      </c>
      <c r="BU904">
        <f>IF($CL904&gt;=25,INDEX($AU:$AU,$CK904+25),"")</f>
      </c>
      <c r="BV904">
        <f>IF($CL904&gt;=26,INDEX($AU:$AU,$CK904+26),"")</f>
      </c>
      <c r="BW904">
        <f>IF($CL904&gt;=27,INDEX($AU:$AU,$CK904+27),"")</f>
      </c>
      <c r="BX904">
        <f>IF($CL904&gt;=28,INDEX($AU:$AU,$CK904+28),"")</f>
      </c>
      <c r="BY904">
        <f>IF($CL904&gt;=29,INDEX($AU:$AU,$CK904+29),"")</f>
      </c>
      <c r="BZ904">
        <f>IF($CL904&gt;=30,INDEX($AU:$AU,$CK904+30),"")</f>
      </c>
      <c r="CA904">
        <f>IF($CL904&gt;=31,INDEX($AU:$AU,$CK904+31),"")</f>
      </c>
      <c r="CB904">
        <f>IF($CL904&gt;=32,INDEX($AU:$AU,$CK904+32),"")</f>
      </c>
      <c r="CC904">
        <f>IF($CL904&gt;=33,INDEX($AU:$AU,$CK904+33),"")</f>
      </c>
      <c r="CD904">
        <f>IF($CL904&gt;=34,INDEX($AU:$AU,$CK904+34),"")</f>
      </c>
      <c r="CE904">
        <f>IF($CL904&gt;=35,INDEX($AU:$AU,$CK904+35),"")</f>
      </c>
      <c r="CF904">
        <f>IF($CL904&gt;=36,INDEX($AU:$AU,$CK904+36),"")</f>
      </c>
      <c r="CG904">
        <f>IF($CL904&gt;=37,INDEX($AU:$AU,$CK904+37),"")</f>
      </c>
      <c r="CH904">
        <f>IF($CL904&gt;=38,INDEX($AU:$AU,$CK904+38),"")</f>
      </c>
      <c r="CI904">
        <f>IF($CL904&gt;=39,INDEX($AU:$AU,$CK904+39),"")</f>
      </c>
      <c r="CJ904">
        <f>IF($CL904&gt;=40,INDEX($AU:$AU,$CK904+40),"")</f>
      </c>
      <c r="CK904">
        <f>IFERROR(MATCH($AT904,$AU$2:$AU$133,0)+1,0)</f>
      </c>
      <c r="CL904">
        <f>IFERROR(INDEX($AV$2:$AV$133,MATCH($AT904,$AU$2:$AU$133,0)),0)</f>
      </c>
      <c r="CM904">
        <f>IFERROR(LEFT($L904,FIND(" - ",$L904)-1),$L904)</f>
      </c>
      <c r="CN904" t="s">
        <v>1977</v>
      </c>
      <c r="CO904">
        <v>1</v>
      </c>
      <c r="CP904">
        <f>IF($DK904&gt;=1,INDEX($CN:$CN,$DJ904+1),"")</f>
      </c>
      <c r="CQ904">
        <f>IF($DK904&gt;=2,INDEX($CN:$CN,$DJ904+2),"")</f>
      </c>
      <c r="CR904">
        <f>IF($DK904&gt;=3,INDEX($CN:$CN,$DJ904+3),"")</f>
      </c>
      <c r="CS904">
        <f>IF($DK904&gt;=4,INDEX($CN:$CN,$DJ904+4),"")</f>
      </c>
      <c r="CT904">
        <f>IF($DK904&gt;=5,INDEX($CN:$CN,$DJ904+5),"")</f>
      </c>
      <c r="CU904">
        <f>IF($DK904&gt;=6,INDEX($CN:$CN,$DJ904+6),"")</f>
      </c>
      <c r="CV904">
        <f>IF($DK904&gt;=7,INDEX($CN:$CN,$DJ904+7),"")</f>
      </c>
      <c r="CW904">
        <f>IF($DK904&gt;=8,INDEX($CN:$CN,$DJ904+8),"")</f>
      </c>
      <c r="CX904">
        <f>IF($DK904&gt;=9,INDEX($CN:$CN,$DJ904+9),"")</f>
      </c>
      <c r="CY904">
        <f>IF($DK904&gt;=10,INDEX($CN:$CN,$DJ904+10),"")</f>
      </c>
      <c r="CZ904">
        <f>IF($DK904&gt;=11,INDEX($CN:$CN,$DJ904+11),"")</f>
      </c>
      <c r="DA904">
        <f>IF($DK904&gt;=12,INDEX($CN:$CN,$DJ904+12),"")</f>
      </c>
      <c r="DB904">
        <f>IF($DK904&gt;=13,INDEX($CN:$CN,$DJ904+13),"")</f>
      </c>
      <c r="DC904">
        <f>IF($DK904&gt;=14,INDEX($CN:$CN,$DJ904+14),"")</f>
      </c>
      <c r="DD904">
        <f>IF($DK904&gt;=15,INDEX($CN:$CN,$DJ904+15),"")</f>
      </c>
      <c r="DE904">
        <f>IF($DK904&gt;=16,INDEX($CN:$CN,$DJ904+16),"")</f>
      </c>
      <c r="DF904">
        <f>IF($DK904&gt;=17,INDEX($CN:$CN,$DJ904+17),"")</f>
      </c>
      <c r="DG904">
        <f>IF($DK904&gt;=18,INDEX($CN:$CN,$DJ904+18),"")</f>
      </c>
      <c r="DH904">
        <f>IF($DK904&gt;=19,INDEX($CN:$CN,$DJ904+19),"")</f>
      </c>
      <c r="DI904">
        <f>IF($DK904&gt;=20,INDEX($CN:$CN,$DJ904+20),"")</f>
      </c>
      <c r="DJ904">
        <f>IFERROR(MATCH($CM904,$CN$2:$CN$1089,0)+1,0)</f>
      </c>
      <c r="DK904">
        <f>IFERROR(INDEX($CO$2:$CO$1089,MATCH($CM904,$CN$2:$CN$1089,0)),0)</f>
      </c>
      <c r="DL904">
        <f>IFERROR(INDEX($AS:$AS,MATCH($O904,$AR:$AR,0))&amp;"","")</f>
      </c>
      <c r="DP904">
        <f>IF($GS904&gt;=1,INDEX($DM:$DM,$GR904+1),"")</f>
      </c>
      <c r="DQ904">
        <f>IF($GS904&gt;=2,INDEX($DM:$DM,$GR904+2),"")</f>
      </c>
      <c r="DR904">
        <f>IF($GS904&gt;=3,INDEX($DM:$DM,$GR904+3),"")</f>
      </c>
      <c r="DS904">
        <f>IF($GS904&gt;=4,INDEX($DM:$DM,$GR904+4),"")</f>
      </c>
      <c r="DT904">
        <f>IF($GS904&gt;=5,INDEX($DM:$DM,$GR904+5),"")</f>
      </c>
      <c r="DU904">
        <f>IF($GS904&gt;=6,INDEX($DM:$DM,$GR904+6),"")</f>
      </c>
      <c r="DV904">
        <f>IF($GS904&gt;=7,INDEX($DM:$DM,$GR904+7),"")</f>
      </c>
      <c r="DW904">
        <f>IF($GS904&gt;=8,INDEX($DM:$DM,$GR904+8),"")</f>
      </c>
      <c r="DX904">
        <f>IF($GS904&gt;=9,INDEX($DM:$DM,$GR904+9),"")</f>
      </c>
      <c r="DY904">
        <f>IF($GS904&gt;=10,INDEX($DM:$DM,$GR904+10),"")</f>
      </c>
      <c r="DZ904">
        <f>IF($GS904&gt;=11,INDEX($DM:$DM,$GR904+11),"")</f>
      </c>
      <c r="EA904">
        <f>IF($GS904&gt;=12,INDEX($DM:$DM,$GR904+12),"")</f>
      </c>
      <c r="EB904">
        <f>IF($GS904&gt;=13,INDEX($DM:$DM,$GR904+13),"")</f>
      </c>
      <c r="EC904">
        <f>IF($GS904&gt;=14,INDEX($DM:$DM,$GR904+14),"")</f>
      </c>
      <c r="ED904">
        <f>IF($GS904&gt;=15,INDEX($DM:$DM,$GR904+15),"")</f>
      </c>
      <c r="EE904">
        <f>IF($GS904&gt;=16,INDEX($DM:$DM,$GR904+16),"")</f>
      </c>
      <c r="EF904">
        <f>IF($GS904&gt;=17,INDEX($DM:$DM,$GR904+17),"")</f>
      </c>
      <c r="EG904">
        <f>IF($GS904&gt;=18,INDEX($DM:$DM,$GR904+18),"")</f>
      </c>
      <c r="EH904">
        <f>IF($GS904&gt;=19,INDEX($DM:$DM,$GR904+19),"")</f>
      </c>
      <c r="EI904">
        <f>IF($GS904&gt;=20,INDEX($DM:$DM,$GR904+20),"")</f>
      </c>
      <c r="EJ904">
        <f>IF($GS904&gt;=21,INDEX($DM:$DM,$GR904+21),"")</f>
      </c>
      <c r="EK904">
        <f>IF($GS904&gt;=22,INDEX($DM:$DM,$GR904+22),"")</f>
      </c>
      <c r="EL904">
        <f>IF($GS904&gt;=23,INDEX($DM:$DM,$GR904+23),"")</f>
      </c>
      <c r="EM904">
        <f>IF($GS904&gt;=24,INDEX($DM:$DM,$GR904+24),"")</f>
      </c>
      <c r="EN904">
        <f>IF($GS904&gt;=25,INDEX($DM:$DM,$GR904+25),"")</f>
      </c>
      <c r="EO904">
        <f>IF($GS904&gt;=26,INDEX($DM:$DM,$GR904+26),"")</f>
      </c>
      <c r="EP904">
        <f>IF($GS904&gt;=27,INDEX($DM:$DM,$GR904+27),"")</f>
      </c>
      <c r="EQ904">
        <f>IF($GS904&gt;=28,INDEX($DM:$DM,$GR904+28),"")</f>
      </c>
      <c r="ER904">
        <f>IF($GS904&gt;=29,INDEX($DM:$DM,$GR904+29),"")</f>
      </c>
      <c r="ES904">
        <f>IF($GS904&gt;=30,INDEX($DM:$DM,$GR904+30),"")</f>
      </c>
      <c r="ET904">
        <f>IF($GS904&gt;=31,INDEX($DM:$DM,$GR904+31),"")</f>
      </c>
      <c r="EU904">
        <f>IF($GS904&gt;=32,INDEX($DM:$DM,$GR904+32),"")</f>
      </c>
      <c r="EV904">
        <f>IF($GS904&gt;=33,INDEX($DM:$DM,$GR904+33),"")</f>
      </c>
      <c r="EW904">
        <f>IF($GS904&gt;=34,INDEX($DM:$DM,$GR904+34),"")</f>
      </c>
      <c r="EX904">
        <f>IF($GS904&gt;=35,INDEX($DM:$DM,$GR904+35),"")</f>
      </c>
      <c r="EY904">
        <f>IF($GS904&gt;=36,INDEX($DM:$DM,$GR904+36),"")</f>
      </c>
      <c r="EZ904">
        <f>IF($GS904&gt;=37,INDEX($DM:$DM,$GR904+37),"")</f>
      </c>
      <c r="FA904">
        <f>IF($GS904&gt;=38,INDEX($DM:$DM,$GR904+38),"")</f>
      </c>
      <c r="FB904">
        <f>IF($GS904&gt;=39,INDEX($DM:$DM,$GR904+39),"")</f>
      </c>
      <c r="FC904">
        <f>IF($GS904&gt;=40,INDEX($DM:$DM,$GR904+40),"")</f>
      </c>
      <c r="FD904">
        <f>IF($GS904&gt;=1,INDEX($DN:$DN,$GR904+1),"")</f>
      </c>
      <c r="FE904">
        <f>IF($GS904&gt;=2,INDEX($DN:$DN,$GR904+2),"")</f>
      </c>
      <c r="FF904">
        <f>IF($GS904&gt;=3,INDEX($DN:$DN,$GR904+3),"")</f>
      </c>
      <c r="FG904">
        <f>IF($GS904&gt;=4,INDEX($DN:$DN,$GR904+4),"")</f>
      </c>
      <c r="FH904">
        <f>IF($GS904&gt;=5,INDEX($DN:$DN,$GR904+5),"")</f>
      </c>
      <c r="FI904">
        <f>IF($GS904&gt;=6,INDEX($DN:$DN,$GR904+6),"")</f>
      </c>
      <c r="FJ904">
        <f>IF($GS904&gt;=7,INDEX($DN:$DN,$GR904+7),"")</f>
      </c>
      <c r="FK904">
        <f>IF($GS904&gt;=8,INDEX($DN:$DN,$GR904+8),"")</f>
      </c>
      <c r="FL904">
        <f>IF($GS904&gt;=9,INDEX($DN:$DN,$GR904+9),"")</f>
      </c>
      <c r="FM904">
        <f>IF($GS904&gt;=10,INDEX($DN:$DN,$GR904+10),"")</f>
      </c>
      <c r="FN904">
        <f>IF($GS904&gt;=11,INDEX($DN:$DN,$GR904+11),"")</f>
      </c>
      <c r="FO904">
        <f>IF($GS904&gt;=12,INDEX($DN:$DN,$GR904+12),"")</f>
      </c>
      <c r="FP904">
        <f>IF($GS904&gt;=13,INDEX($DN:$DN,$GR904+13),"")</f>
      </c>
      <c r="FQ904">
        <f>IF($GS904&gt;=14,INDEX($DN:$DN,$GR904+14),"")</f>
      </c>
      <c r="FR904">
        <f>IF($GS904&gt;=15,INDEX($DN:$DN,$GR904+15),"")</f>
      </c>
      <c r="FS904">
        <f>IF($GS904&gt;=16,INDEX($DN:$DN,$GR904+16),"")</f>
      </c>
      <c r="FT904">
        <f>IF($GS904&gt;=17,INDEX($DN:$DN,$GR904+17),"")</f>
      </c>
      <c r="FU904">
        <f>IF($GS904&gt;=18,INDEX($DN:$DN,$GR904+18),"")</f>
      </c>
      <c r="FV904">
        <f>IF($GS904&gt;=19,INDEX($DN:$DN,$GR904+19),"")</f>
      </c>
      <c r="FW904">
        <f>IF($GS904&gt;=20,INDEX($DN:$DN,$GR904+20),"")</f>
      </c>
      <c r="FX904">
        <f>IF($GS904&gt;=21,INDEX($DN:$DN,$GR904+21),"")</f>
      </c>
      <c r="FY904">
        <f>IF($GS904&gt;=22,INDEX($DN:$DN,$GR904+22),"")</f>
      </c>
      <c r="FZ904">
        <f>IF($GS904&gt;=23,INDEX($DN:$DN,$GR904+23),"")</f>
      </c>
      <c r="GA904">
        <f>IF($GS904&gt;=24,INDEX($DN:$DN,$GR904+24),"")</f>
      </c>
      <c r="GB904">
        <f>IF($GS904&gt;=25,INDEX($DN:$DN,$GR904+25),"")</f>
      </c>
      <c r="GC904">
        <f>IF($GS904&gt;=26,INDEX($DN:$DN,$GR904+26),"")</f>
      </c>
      <c r="GD904">
        <f>IF($GS904&gt;=27,INDEX($DN:$DN,$GR904+27),"")</f>
      </c>
      <c r="GE904">
        <f>IF($GS904&gt;=28,INDEX($DN:$DN,$GR904+28),"")</f>
      </c>
      <c r="GF904">
        <f>IF($GS904&gt;=29,INDEX($DN:$DN,$GR904+29),"")</f>
      </c>
      <c r="GG904">
        <f>IF($GS904&gt;=30,INDEX($DN:$DN,$GR904+30),"")</f>
      </c>
      <c r="GH904">
        <f>IF($GS904&gt;=31,INDEX($DN:$DN,$GR904+31),"")</f>
      </c>
      <c r="GI904">
        <f>IF($GS904&gt;=32,INDEX($DN:$DN,$GR904+32),"")</f>
      </c>
      <c r="GJ904">
        <f>IF($GS904&gt;=33,INDEX($DN:$DN,$GR904+33),"")</f>
      </c>
      <c r="GK904">
        <f>IF($GS904&gt;=34,INDEX($DN:$DN,$GR904+34),"")</f>
      </c>
      <c r="GL904">
        <f>IF($GS904&gt;=35,INDEX($DN:$DN,$GR904+35),"")</f>
      </c>
      <c r="GM904">
        <f>IF($GS904&gt;=36,INDEX($DN:$DN,$GR904+36),"")</f>
      </c>
      <c r="GN904">
        <f>IF($GS904&gt;=37,INDEX($DN:$DN,$GR904+37),"")</f>
      </c>
      <c r="GO904">
        <f>IF($GS904&gt;=38,INDEX($DN:$DN,$GR904+38),"")</f>
      </c>
      <c r="GP904">
        <f>IF($GS904&gt;=39,INDEX($DN:$DN,$GR904+39),"")</f>
      </c>
      <c r="GQ904">
        <f>IF($GS904&gt;=40,INDEX($DN:$DN,$GR904+40),"")</f>
      </c>
      <c r="GR904">
        <f>IFERROR(MATCH($DL904,$DM$2:$DM$148,0)+1,0)</f>
      </c>
      <c r="GS904">
        <f>IFERROR(INDEX($DO$2:$DO$148,MATCH($DL904,$DM$2:$DM$148,0)),0)</f>
      </c>
      <c r="GT904">
        <f>IFERROR(MATCH($Z904,$DP$904:$FC$904,0),0)</f>
      </c>
      <c r="GU904">
        <f>IF($GT904&gt;0,INDEX($FD$904:$GQ$904,$GT904),"")</f>
      </c>
      <c r="GX904">
        <f>IF($JG904&gt;=1,INDEX($GV:$GV,$JF904+1),"")</f>
      </c>
      <c r="GY904">
        <f>IF($JG904&gt;=2,INDEX($GV:$GV,$JF904+2),"")</f>
      </c>
      <c r="GZ904">
        <f>IF($JG904&gt;=3,INDEX($GV:$GV,$JF904+3),"")</f>
      </c>
      <c r="HA904">
        <f>IF($JG904&gt;=4,INDEX($GV:$GV,$JF904+4),"")</f>
      </c>
      <c r="HB904">
        <f>IF($JG904&gt;=5,INDEX($GV:$GV,$JF904+5),"")</f>
      </c>
      <c r="HC904">
        <f>IF($JG904&gt;=6,INDEX($GV:$GV,$JF904+6),"")</f>
      </c>
      <c r="HD904">
        <f>IF($JG904&gt;=7,INDEX($GV:$GV,$JF904+7),"")</f>
      </c>
      <c r="HE904">
        <f>IF($JG904&gt;=8,INDEX($GV:$GV,$JF904+8),"")</f>
      </c>
      <c r="HF904">
        <f>IF($JG904&gt;=9,INDEX($GV:$GV,$JF904+9),"")</f>
      </c>
      <c r="HG904">
        <f>IF($JG904&gt;=10,INDEX($GV:$GV,$JF904+10),"")</f>
      </c>
      <c r="HH904">
        <f>IF($JG904&gt;=11,INDEX($GV:$GV,$JF904+11),"")</f>
      </c>
      <c r="HI904">
        <f>IF($JG904&gt;=12,INDEX($GV:$GV,$JF904+12),"")</f>
      </c>
      <c r="HJ904">
        <f>IF($JG904&gt;=13,INDEX($GV:$GV,$JF904+13),"")</f>
      </c>
      <c r="HK904">
        <f>IF($JG904&gt;=14,INDEX($GV:$GV,$JF904+14),"")</f>
      </c>
      <c r="HL904">
        <f>IF($JG904&gt;=15,INDEX($GV:$GV,$JF904+15),"")</f>
      </c>
      <c r="HM904">
        <f>IF($JG904&gt;=16,INDEX($GV:$GV,$JF904+16),"")</f>
      </c>
      <c r="HN904">
        <f>IF($JG904&gt;=17,INDEX($GV:$GV,$JF904+17),"")</f>
      </c>
      <c r="HO904">
        <f>IF($JG904&gt;=18,INDEX($GV:$GV,$JF904+18),"")</f>
      </c>
      <c r="HP904">
        <f>IF($JG904&gt;=19,INDEX($GV:$GV,$JF904+19),"")</f>
      </c>
      <c r="HQ904">
        <f>IF($JG904&gt;=20,INDEX($GV:$GV,$JF904+20),"")</f>
      </c>
      <c r="HR904">
        <f>IF($JG904&gt;=21,INDEX($GV:$GV,$JF904+21),"")</f>
      </c>
      <c r="HS904">
        <f>IF($JG904&gt;=22,INDEX($GV:$GV,$JF904+22),"")</f>
      </c>
      <c r="HT904">
        <f>IF($JG904&gt;=23,INDEX($GV:$GV,$JF904+23),"")</f>
      </c>
      <c r="HU904">
        <f>IF($JG904&gt;=24,INDEX($GV:$GV,$JF904+24),"")</f>
      </c>
      <c r="HV904">
        <f>IF($JG904&gt;=25,INDEX($GV:$GV,$JF904+25),"")</f>
      </c>
      <c r="HW904">
        <f>IF($JG904&gt;=26,INDEX($GV:$GV,$JF904+26),"")</f>
      </c>
      <c r="HX904">
        <f>IF($JG904&gt;=27,INDEX($GV:$GV,$JF904+27),"")</f>
      </c>
      <c r="HY904">
        <f>IF($JG904&gt;=28,INDEX($GV:$GV,$JF904+28),"")</f>
      </c>
      <c r="HZ904">
        <f>IF($JG904&gt;=29,INDEX($GV:$GV,$JF904+29),"")</f>
      </c>
      <c r="IA904">
        <f>IF($JG904&gt;=30,INDEX($GV:$GV,$JF904+30),"")</f>
      </c>
      <c r="IB904">
        <f>IF($JG904&gt;=31,INDEX($GV:$GV,$JF904+31),"")</f>
      </c>
      <c r="IC904">
        <f>IF($JG904&gt;=32,INDEX($GV:$GV,$JF904+32),"")</f>
      </c>
      <c r="ID904">
        <f>IF($JG904&gt;=33,INDEX($GV:$GV,$JF904+33),"")</f>
      </c>
      <c r="IE904">
        <f>IF($JG904&gt;=34,INDEX($GV:$GV,$JF904+34),"")</f>
      </c>
      <c r="IF904">
        <f>IF($JG904&gt;=35,INDEX($GV:$GV,$JF904+35),"")</f>
      </c>
      <c r="IG904">
        <f>IF($JG904&gt;=36,INDEX($GV:$GV,$JF904+36),"")</f>
      </c>
      <c r="IH904">
        <f>IF($JG904&gt;=37,INDEX($GV:$GV,$JF904+37),"")</f>
      </c>
      <c r="II904">
        <f>IF($JG904&gt;=38,INDEX($GV:$GV,$JF904+38),"")</f>
      </c>
      <c r="IJ904">
        <f>IF($JG904&gt;=39,INDEX($GV:$GV,$JF904+39),"")</f>
      </c>
      <c r="IK904">
        <f>IF($JG904&gt;=40,INDEX($GV:$GV,$JF904+40),"")</f>
      </c>
      <c r="IL904">
        <f>IF($JG904&gt;=41,INDEX($GV:$GV,$JF904+41),"")</f>
      </c>
      <c r="IM904">
        <f>IF($JG904&gt;=42,INDEX($GV:$GV,$JF904+42),"")</f>
      </c>
      <c r="IN904">
        <f>IF($JG904&gt;=43,INDEX($GV:$GV,$JF904+43),"")</f>
      </c>
      <c r="IO904">
        <f>IF($JG904&gt;=44,INDEX($GV:$GV,$JF904+44),"")</f>
      </c>
      <c r="IP904">
        <f>IF($JG904&gt;=45,INDEX($GV:$GV,$JF904+45),"")</f>
      </c>
      <c r="IQ904">
        <f>IF($JG904&gt;=46,INDEX($GV:$GV,$JF904+46),"")</f>
      </c>
      <c r="IR904">
        <f>IF($JG904&gt;=47,INDEX($GV:$GV,$JF904+47),"")</f>
      </c>
      <c r="IS904">
        <f>IF($JG904&gt;=48,INDEX($GV:$GV,$JF904+48),"")</f>
      </c>
      <c r="IT904">
        <f>IF($JG904&gt;=49,INDEX($GV:$GV,$JF904+49),"")</f>
      </c>
      <c r="IU904">
        <f>IF($JG904&gt;=50,INDEX($GV:$GV,$JF904+50),"")</f>
      </c>
      <c r="IV904">
        <f>IF($JG904&gt;=51,INDEX($GV:$GV,$JF904+51),"")</f>
      </c>
      <c r="IW904">
        <f>IF($JG904&gt;=52,INDEX($GV:$GV,$JF904+52),"")</f>
      </c>
      <c r="IX904">
        <f>IF($JG904&gt;=53,INDEX($GV:$GV,$JF904+53),"")</f>
      </c>
      <c r="IY904">
        <f>IF($JG904&gt;=54,INDEX($GV:$GV,$JF904+54),"")</f>
      </c>
      <c r="IZ904">
        <f>IF($JG904&gt;=55,INDEX($GV:$GV,$JF904+55),"")</f>
      </c>
      <c r="JA904">
        <f>IF($JG904&gt;=56,INDEX($GV:$GV,$JF904+56),"")</f>
      </c>
      <c r="JB904">
        <f>IF($JG904&gt;=57,INDEX($GV:$GV,$JF904+57),"")</f>
      </c>
      <c r="JC904">
        <f>IF($JG904&gt;=58,INDEX($GV:$GV,$JF904+58),"")</f>
      </c>
      <c r="JD904">
        <f>IF($JG904&gt;=59,INDEX($GV:$GV,$JF904+59),"")</f>
      </c>
      <c r="JE904">
        <f>IF($JG904&gt;=60,INDEX($GV:$GV,$JF904+60),"")</f>
      </c>
      <c r="JF904">
        <f>IFERROR(MATCH($GU904,$GV$2:$GV$322,0)+1,0)</f>
      </c>
      <c r="JG904">
        <f>IFERROR(INDEX($GW$2:$GW$322,MATCH($GU904,$GV$2:$GV$322,0)),0)</f>
      </c>
      <c r="JH904" t="s">
        <v>44</v>
      </c>
      <c r="JI904" t="s">
        <v>44</v>
      </c>
    </row>
    <row r="905" spans="1:269" x14ac:dyDescent="0.25">
      <c r="R905">
        <f>IF(OR($U905="",$Q905=""),"",IFERROR($U905/$Q905,0))</f>
      </c>
      <c r="S905">
        <f>IF($U905="","",
SUM($T905,$V905,$AA905,$W905,$Y905)*
(1-IF($AB905="",0,VALUE($AB905)/100)))</f>
      </c>
      <c r="T905">
        <f>IF($U905="","",$U905)</f>
      </c>
      <c r="V905">
        <f>IF($U905="","",
IF($O905="","",
IF(ISNUMBER(SEARCH("exempt",LOWER($O905))),0,
$U905*(VALUE(SUBSTITUTE($O905,"%",""))/100))))</f>
      </c>
      <c r="AC905">
        <f>IFERROR(IF(FIND(" - ",$K905)&gt;0,MID($K905,FIND(" - ",$K905)+3,LEN($K905)),""),"")</f>
      </c>
      <c r="AL905" t="s">
        <v>1978</v>
      </c>
      <c r="AT905">
        <f>IFERROR(LEFT($K905,FIND(" - ",$K905)-1),$K905)</f>
      </c>
      <c r="AW905">
        <f>IF($CL905&gt;=1,INDEX($AU:$AU,$CK905+1),"")</f>
      </c>
      <c r="AX905">
        <f>IF($CL905&gt;=2,INDEX($AU:$AU,$CK905+2),"")</f>
      </c>
      <c r="AY905">
        <f>IF($CL905&gt;=3,INDEX($AU:$AU,$CK905+3),"")</f>
      </c>
      <c r="AZ905">
        <f>IF($CL905&gt;=4,INDEX($AU:$AU,$CK905+4),"")</f>
      </c>
      <c r="BA905">
        <f>IF($CL905&gt;=5,INDEX($AU:$AU,$CK905+5),"")</f>
      </c>
      <c r="BB905">
        <f>IF($CL905&gt;=6,INDEX($AU:$AU,$CK905+6),"")</f>
      </c>
      <c r="BC905">
        <f>IF($CL905&gt;=7,INDEX($AU:$AU,$CK905+7),"")</f>
      </c>
      <c r="BD905">
        <f>IF($CL905&gt;=8,INDEX($AU:$AU,$CK905+8),"")</f>
      </c>
      <c r="BE905">
        <f>IF($CL905&gt;=9,INDEX($AU:$AU,$CK905+9),"")</f>
      </c>
      <c r="BF905">
        <f>IF($CL905&gt;=10,INDEX($AU:$AU,$CK905+10),"")</f>
      </c>
      <c r="BG905">
        <f>IF($CL905&gt;=11,INDEX($AU:$AU,$CK905+11),"")</f>
      </c>
      <c r="BH905">
        <f>IF($CL905&gt;=12,INDEX($AU:$AU,$CK905+12),"")</f>
      </c>
      <c r="BI905">
        <f>IF($CL905&gt;=13,INDEX($AU:$AU,$CK905+13),"")</f>
      </c>
      <c r="BJ905">
        <f>IF($CL905&gt;=14,INDEX($AU:$AU,$CK905+14),"")</f>
      </c>
      <c r="BK905">
        <f>IF($CL905&gt;=15,INDEX($AU:$AU,$CK905+15),"")</f>
      </c>
      <c r="BL905">
        <f>IF($CL905&gt;=16,INDEX($AU:$AU,$CK905+16),"")</f>
      </c>
      <c r="BM905">
        <f>IF($CL905&gt;=17,INDEX($AU:$AU,$CK905+17),"")</f>
      </c>
      <c r="BN905">
        <f>IF($CL905&gt;=18,INDEX($AU:$AU,$CK905+18),"")</f>
      </c>
      <c r="BO905">
        <f>IF($CL905&gt;=19,INDEX($AU:$AU,$CK905+19),"")</f>
      </c>
      <c r="BP905">
        <f>IF($CL905&gt;=20,INDEX($AU:$AU,$CK905+20),"")</f>
      </c>
      <c r="BQ905">
        <f>IF($CL905&gt;=21,INDEX($AU:$AU,$CK905+21),"")</f>
      </c>
      <c r="BR905">
        <f>IF($CL905&gt;=22,INDEX($AU:$AU,$CK905+22),"")</f>
      </c>
      <c r="BS905">
        <f>IF($CL905&gt;=23,INDEX($AU:$AU,$CK905+23),"")</f>
      </c>
      <c r="BT905">
        <f>IF($CL905&gt;=24,INDEX($AU:$AU,$CK905+24),"")</f>
      </c>
      <c r="BU905">
        <f>IF($CL905&gt;=25,INDEX($AU:$AU,$CK905+25),"")</f>
      </c>
      <c r="BV905">
        <f>IF($CL905&gt;=26,INDEX($AU:$AU,$CK905+26),"")</f>
      </c>
      <c r="BW905">
        <f>IF($CL905&gt;=27,INDEX($AU:$AU,$CK905+27),"")</f>
      </c>
      <c r="BX905">
        <f>IF($CL905&gt;=28,INDEX($AU:$AU,$CK905+28),"")</f>
      </c>
      <c r="BY905">
        <f>IF($CL905&gt;=29,INDEX($AU:$AU,$CK905+29),"")</f>
      </c>
      <c r="BZ905">
        <f>IF($CL905&gt;=30,INDEX($AU:$AU,$CK905+30),"")</f>
      </c>
      <c r="CA905">
        <f>IF($CL905&gt;=31,INDEX($AU:$AU,$CK905+31),"")</f>
      </c>
      <c r="CB905">
        <f>IF($CL905&gt;=32,INDEX($AU:$AU,$CK905+32),"")</f>
      </c>
      <c r="CC905">
        <f>IF($CL905&gt;=33,INDEX($AU:$AU,$CK905+33),"")</f>
      </c>
      <c r="CD905">
        <f>IF($CL905&gt;=34,INDEX($AU:$AU,$CK905+34),"")</f>
      </c>
      <c r="CE905">
        <f>IF($CL905&gt;=35,INDEX($AU:$AU,$CK905+35),"")</f>
      </c>
      <c r="CF905">
        <f>IF($CL905&gt;=36,INDEX($AU:$AU,$CK905+36),"")</f>
      </c>
      <c r="CG905">
        <f>IF($CL905&gt;=37,INDEX($AU:$AU,$CK905+37),"")</f>
      </c>
      <c r="CH905">
        <f>IF($CL905&gt;=38,INDEX($AU:$AU,$CK905+38),"")</f>
      </c>
      <c r="CI905">
        <f>IF($CL905&gt;=39,INDEX($AU:$AU,$CK905+39),"")</f>
      </c>
      <c r="CJ905">
        <f>IF($CL905&gt;=40,INDEX($AU:$AU,$CK905+40),"")</f>
      </c>
      <c r="CK905">
        <f>IFERROR(MATCH($AT905,$AU$2:$AU$133,0)+1,0)</f>
      </c>
      <c r="CL905">
        <f>IFERROR(INDEX($AV$2:$AV$133,MATCH($AT905,$AU$2:$AU$133,0)),0)</f>
      </c>
      <c r="CM905">
        <f>IFERROR(LEFT($L905,FIND(" - ",$L905)-1),$L905)</f>
      </c>
      <c r="CN905" t="s">
        <v>221</v>
      </c>
      <c r="CP905">
        <f>IF($DK905&gt;=1,INDEX($CN:$CN,$DJ905+1),"")</f>
      </c>
      <c r="CQ905">
        <f>IF($DK905&gt;=2,INDEX($CN:$CN,$DJ905+2),"")</f>
      </c>
      <c r="CR905">
        <f>IF($DK905&gt;=3,INDEX($CN:$CN,$DJ905+3),"")</f>
      </c>
      <c r="CS905">
        <f>IF($DK905&gt;=4,INDEX($CN:$CN,$DJ905+4),"")</f>
      </c>
      <c r="CT905">
        <f>IF($DK905&gt;=5,INDEX($CN:$CN,$DJ905+5),"")</f>
      </c>
      <c r="CU905">
        <f>IF($DK905&gt;=6,INDEX($CN:$CN,$DJ905+6),"")</f>
      </c>
      <c r="CV905">
        <f>IF($DK905&gt;=7,INDEX($CN:$CN,$DJ905+7),"")</f>
      </c>
      <c r="CW905">
        <f>IF($DK905&gt;=8,INDEX($CN:$CN,$DJ905+8),"")</f>
      </c>
      <c r="CX905">
        <f>IF($DK905&gt;=9,INDEX($CN:$CN,$DJ905+9),"")</f>
      </c>
      <c r="CY905">
        <f>IF($DK905&gt;=10,INDEX($CN:$CN,$DJ905+10),"")</f>
      </c>
      <c r="CZ905">
        <f>IF($DK905&gt;=11,INDEX($CN:$CN,$DJ905+11),"")</f>
      </c>
      <c r="DA905">
        <f>IF($DK905&gt;=12,INDEX($CN:$CN,$DJ905+12),"")</f>
      </c>
      <c r="DB905">
        <f>IF($DK905&gt;=13,INDEX($CN:$CN,$DJ905+13),"")</f>
      </c>
      <c r="DC905">
        <f>IF($DK905&gt;=14,INDEX($CN:$CN,$DJ905+14),"")</f>
      </c>
      <c r="DD905">
        <f>IF($DK905&gt;=15,INDEX($CN:$CN,$DJ905+15),"")</f>
      </c>
      <c r="DE905">
        <f>IF($DK905&gt;=16,INDEX($CN:$CN,$DJ905+16),"")</f>
      </c>
      <c r="DF905">
        <f>IF($DK905&gt;=17,INDEX($CN:$CN,$DJ905+17),"")</f>
      </c>
      <c r="DG905">
        <f>IF($DK905&gt;=18,INDEX($CN:$CN,$DJ905+18),"")</f>
      </c>
      <c r="DH905">
        <f>IF($DK905&gt;=19,INDEX($CN:$CN,$DJ905+19),"")</f>
      </c>
      <c r="DI905">
        <f>IF($DK905&gt;=20,INDEX($CN:$CN,$DJ905+20),"")</f>
      </c>
      <c r="DJ905">
        <f>IFERROR(MATCH($CM905,$CN$2:$CN$1089,0)+1,0)</f>
      </c>
      <c r="DK905">
        <f>IFERROR(INDEX($CO$2:$CO$1089,MATCH($CM905,$CN$2:$CN$1089,0)),0)</f>
      </c>
      <c r="DL905">
        <f>IFERROR(INDEX($AS:$AS,MATCH($O905,$AR:$AR,0))&amp;"","")</f>
      </c>
      <c r="DP905">
        <f>IF($GS905&gt;=1,INDEX($DM:$DM,$GR905+1),"")</f>
      </c>
      <c r="DQ905">
        <f>IF($GS905&gt;=2,INDEX($DM:$DM,$GR905+2),"")</f>
      </c>
      <c r="DR905">
        <f>IF($GS905&gt;=3,INDEX($DM:$DM,$GR905+3),"")</f>
      </c>
      <c r="DS905">
        <f>IF($GS905&gt;=4,INDEX($DM:$DM,$GR905+4),"")</f>
      </c>
      <c r="DT905">
        <f>IF($GS905&gt;=5,INDEX($DM:$DM,$GR905+5),"")</f>
      </c>
      <c r="DU905">
        <f>IF($GS905&gt;=6,INDEX($DM:$DM,$GR905+6),"")</f>
      </c>
      <c r="DV905">
        <f>IF($GS905&gt;=7,INDEX($DM:$DM,$GR905+7),"")</f>
      </c>
      <c r="DW905">
        <f>IF($GS905&gt;=8,INDEX($DM:$DM,$GR905+8),"")</f>
      </c>
      <c r="DX905">
        <f>IF($GS905&gt;=9,INDEX($DM:$DM,$GR905+9),"")</f>
      </c>
      <c r="DY905">
        <f>IF($GS905&gt;=10,INDEX($DM:$DM,$GR905+10),"")</f>
      </c>
      <c r="DZ905">
        <f>IF($GS905&gt;=11,INDEX($DM:$DM,$GR905+11),"")</f>
      </c>
      <c r="EA905">
        <f>IF($GS905&gt;=12,INDEX($DM:$DM,$GR905+12),"")</f>
      </c>
      <c r="EB905">
        <f>IF($GS905&gt;=13,INDEX($DM:$DM,$GR905+13),"")</f>
      </c>
      <c r="EC905">
        <f>IF($GS905&gt;=14,INDEX($DM:$DM,$GR905+14),"")</f>
      </c>
      <c r="ED905">
        <f>IF($GS905&gt;=15,INDEX($DM:$DM,$GR905+15),"")</f>
      </c>
      <c r="EE905">
        <f>IF($GS905&gt;=16,INDEX($DM:$DM,$GR905+16),"")</f>
      </c>
      <c r="EF905">
        <f>IF($GS905&gt;=17,INDEX($DM:$DM,$GR905+17),"")</f>
      </c>
      <c r="EG905">
        <f>IF($GS905&gt;=18,INDEX($DM:$DM,$GR905+18),"")</f>
      </c>
      <c r="EH905">
        <f>IF($GS905&gt;=19,INDEX($DM:$DM,$GR905+19),"")</f>
      </c>
      <c r="EI905">
        <f>IF($GS905&gt;=20,INDEX($DM:$DM,$GR905+20),"")</f>
      </c>
      <c r="EJ905">
        <f>IF($GS905&gt;=21,INDEX($DM:$DM,$GR905+21),"")</f>
      </c>
      <c r="EK905">
        <f>IF($GS905&gt;=22,INDEX($DM:$DM,$GR905+22),"")</f>
      </c>
      <c r="EL905">
        <f>IF($GS905&gt;=23,INDEX($DM:$DM,$GR905+23),"")</f>
      </c>
      <c r="EM905">
        <f>IF($GS905&gt;=24,INDEX($DM:$DM,$GR905+24),"")</f>
      </c>
      <c r="EN905">
        <f>IF($GS905&gt;=25,INDEX($DM:$DM,$GR905+25),"")</f>
      </c>
      <c r="EO905">
        <f>IF($GS905&gt;=26,INDEX($DM:$DM,$GR905+26),"")</f>
      </c>
      <c r="EP905">
        <f>IF($GS905&gt;=27,INDEX($DM:$DM,$GR905+27),"")</f>
      </c>
      <c r="EQ905">
        <f>IF($GS905&gt;=28,INDEX($DM:$DM,$GR905+28),"")</f>
      </c>
      <c r="ER905">
        <f>IF($GS905&gt;=29,INDEX($DM:$DM,$GR905+29),"")</f>
      </c>
      <c r="ES905">
        <f>IF($GS905&gt;=30,INDEX($DM:$DM,$GR905+30),"")</f>
      </c>
      <c r="ET905">
        <f>IF($GS905&gt;=31,INDEX($DM:$DM,$GR905+31),"")</f>
      </c>
      <c r="EU905">
        <f>IF($GS905&gt;=32,INDEX($DM:$DM,$GR905+32),"")</f>
      </c>
      <c r="EV905">
        <f>IF($GS905&gt;=33,INDEX($DM:$DM,$GR905+33),"")</f>
      </c>
      <c r="EW905">
        <f>IF($GS905&gt;=34,INDEX($DM:$DM,$GR905+34),"")</f>
      </c>
      <c r="EX905">
        <f>IF($GS905&gt;=35,INDEX($DM:$DM,$GR905+35),"")</f>
      </c>
      <c r="EY905">
        <f>IF($GS905&gt;=36,INDEX($DM:$DM,$GR905+36),"")</f>
      </c>
      <c r="EZ905">
        <f>IF($GS905&gt;=37,INDEX($DM:$DM,$GR905+37),"")</f>
      </c>
      <c r="FA905">
        <f>IF($GS905&gt;=38,INDEX($DM:$DM,$GR905+38),"")</f>
      </c>
      <c r="FB905">
        <f>IF($GS905&gt;=39,INDEX($DM:$DM,$GR905+39),"")</f>
      </c>
      <c r="FC905">
        <f>IF($GS905&gt;=40,INDEX($DM:$DM,$GR905+40),"")</f>
      </c>
      <c r="FD905">
        <f>IF($GS905&gt;=1,INDEX($DN:$DN,$GR905+1),"")</f>
      </c>
      <c r="FE905">
        <f>IF($GS905&gt;=2,INDEX($DN:$DN,$GR905+2),"")</f>
      </c>
      <c r="FF905">
        <f>IF($GS905&gt;=3,INDEX($DN:$DN,$GR905+3),"")</f>
      </c>
      <c r="FG905">
        <f>IF($GS905&gt;=4,INDEX($DN:$DN,$GR905+4),"")</f>
      </c>
      <c r="FH905">
        <f>IF($GS905&gt;=5,INDEX($DN:$DN,$GR905+5),"")</f>
      </c>
      <c r="FI905">
        <f>IF($GS905&gt;=6,INDEX($DN:$DN,$GR905+6),"")</f>
      </c>
      <c r="FJ905">
        <f>IF($GS905&gt;=7,INDEX($DN:$DN,$GR905+7),"")</f>
      </c>
      <c r="FK905">
        <f>IF($GS905&gt;=8,INDEX($DN:$DN,$GR905+8),"")</f>
      </c>
      <c r="FL905">
        <f>IF($GS905&gt;=9,INDEX($DN:$DN,$GR905+9),"")</f>
      </c>
      <c r="FM905">
        <f>IF($GS905&gt;=10,INDEX($DN:$DN,$GR905+10),"")</f>
      </c>
      <c r="FN905">
        <f>IF($GS905&gt;=11,INDEX($DN:$DN,$GR905+11),"")</f>
      </c>
      <c r="FO905">
        <f>IF($GS905&gt;=12,INDEX($DN:$DN,$GR905+12),"")</f>
      </c>
      <c r="FP905">
        <f>IF($GS905&gt;=13,INDEX($DN:$DN,$GR905+13),"")</f>
      </c>
      <c r="FQ905">
        <f>IF($GS905&gt;=14,INDEX($DN:$DN,$GR905+14),"")</f>
      </c>
      <c r="FR905">
        <f>IF($GS905&gt;=15,INDEX($DN:$DN,$GR905+15),"")</f>
      </c>
      <c r="FS905">
        <f>IF($GS905&gt;=16,INDEX($DN:$DN,$GR905+16),"")</f>
      </c>
      <c r="FT905">
        <f>IF($GS905&gt;=17,INDEX($DN:$DN,$GR905+17),"")</f>
      </c>
      <c r="FU905">
        <f>IF($GS905&gt;=18,INDEX($DN:$DN,$GR905+18),"")</f>
      </c>
      <c r="FV905">
        <f>IF($GS905&gt;=19,INDEX($DN:$DN,$GR905+19),"")</f>
      </c>
      <c r="FW905">
        <f>IF($GS905&gt;=20,INDEX($DN:$DN,$GR905+20),"")</f>
      </c>
      <c r="FX905">
        <f>IF($GS905&gt;=21,INDEX($DN:$DN,$GR905+21),"")</f>
      </c>
      <c r="FY905">
        <f>IF($GS905&gt;=22,INDEX($DN:$DN,$GR905+22),"")</f>
      </c>
      <c r="FZ905">
        <f>IF($GS905&gt;=23,INDEX($DN:$DN,$GR905+23),"")</f>
      </c>
      <c r="GA905">
        <f>IF($GS905&gt;=24,INDEX($DN:$DN,$GR905+24),"")</f>
      </c>
      <c r="GB905">
        <f>IF($GS905&gt;=25,INDEX($DN:$DN,$GR905+25),"")</f>
      </c>
      <c r="GC905">
        <f>IF($GS905&gt;=26,INDEX($DN:$DN,$GR905+26),"")</f>
      </c>
      <c r="GD905">
        <f>IF($GS905&gt;=27,INDEX($DN:$DN,$GR905+27),"")</f>
      </c>
      <c r="GE905">
        <f>IF($GS905&gt;=28,INDEX($DN:$DN,$GR905+28),"")</f>
      </c>
      <c r="GF905">
        <f>IF($GS905&gt;=29,INDEX($DN:$DN,$GR905+29),"")</f>
      </c>
      <c r="GG905">
        <f>IF($GS905&gt;=30,INDEX($DN:$DN,$GR905+30),"")</f>
      </c>
      <c r="GH905">
        <f>IF($GS905&gt;=31,INDEX($DN:$DN,$GR905+31),"")</f>
      </c>
      <c r="GI905">
        <f>IF($GS905&gt;=32,INDEX($DN:$DN,$GR905+32),"")</f>
      </c>
      <c r="GJ905">
        <f>IF($GS905&gt;=33,INDEX($DN:$DN,$GR905+33),"")</f>
      </c>
      <c r="GK905">
        <f>IF($GS905&gt;=34,INDEX($DN:$DN,$GR905+34),"")</f>
      </c>
      <c r="GL905">
        <f>IF($GS905&gt;=35,INDEX($DN:$DN,$GR905+35),"")</f>
      </c>
      <c r="GM905">
        <f>IF($GS905&gt;=36,INDEX($DN:$DN,$GR905+36),"")</f>
      </c>
      <c r="GN905">
        <f>IF($GS905&gt;=37,INDEX($DN:$DN,$GR905+37),"")</f>
      </c>
      <c r="GO905">
        <f>IF($GS905&gt;=38,INDEX($DN:$DN,$GR905+38),"")</f>
      </c>
      <c r="GP905">
        <f>IF($GS905&gt;=39,INDEX($DN:$DN,$GR905+39),"")</f>
      </c>
      <c r="GQ905">
        <f>IF($GS905&gt;=40,INDEX($DN:$DN,$GR905+40),"")</f>
      </c>
      <c r="GR905">
        <f>IFERROR(MATCH($DL905,$DM$2:$DM$148,0)+1,0)</f>
      </c>
      <c r="GS905">
        <f>IFERROR(INDEX($DO$2:$DO$148,MATCH($DL905,$DM$2:$DM$148,0)),0)</f>
      </c>
      <c r="GT905">
        <f>IFERROR(MATCH($Z905,$DP$905:$FC$905,0),0)</f>
      </c>
      <c r="GU905">
        <f>IF($GT905&gt;0,INDEX($FD$905:$GQ$905,$GT905),"")</f>
      </c>
      <c r="GX905">
        <f>IF($JG905&gt;=1,INDEX($GV:$GV,$JF905+1),"")</f>
      </c>
      <c r="GY905">
        <f>IF($JG905&gt;=2,INDEX($GV:$GV,$JF905+2),"")</f>
      </c>
      <c r="GZ905">
        <f>IF($JG905&gt;=3,INDEX($GV:$GV,$JF905+3),"")</f>
      </c>
      <c r="HA905">
        <f>IF($JG905&gt;=4,INDEX($GV:$GV,$JF905+4),"")</f>
      </c>
      <c r="HB905">
        <f>IF($JG905&gt;=5,INDEX($GV:$GV,$JF905+5),"")</f>
      </c>
      <c r="HC905">
        <f>IF($JG905&gt;=6,INDEX($GV:$GV,$JF905+6),"")</f>
      </c>
      <c r="HD905">
        <f>IF($JG905&gt;=7,INDEX($GV:$GV,$JF905+7),"")</f>
      </c>
      <c r="HE905">
        <f>IF($JG905&gt;=8,INDEX($GV:$GV,$JF905+8),"")</f>
      </c>
      <c r="HF905">
        <f>IF($JG905&gt;=9,INDEX($GV:$GV,$JF905+9),"")</f>
      </c>
      <c r="HG905">
        <f>IF($JG905&gt;=10,INDEX($GV:$GV,$JF905+10),"")</f>
      </c>
      <c r="HH905">
        <f>IF($JG905&gt;=11,INDEX($GV:$GV,$JF905+11),"")</f>
      </c>
      <c r="HI905">
        <f>IF($JG905&gt;=12,INDEX($GV:$GV,$JF905+12),"")</f>
      </c>
      <c r="HJ905">
        <f>IF($JG905&gt;=13,INDEX($GV:$GV,$JF905+13),"")</f>
      </c>
      <c r="HK905">
        <f>IF($JG905&gt;=14,INDEX($GV:$GV,$JF905+14),"")</f>
      </c>
      <c r="HL905">
        <f>IF($JG905&gt;=15,INDEX($GV:$GV,$JF905+15),"")</f>
      </c>
      <c r="HM905">
        <f>IF($JG905&gt;=16,INDEX($GV:$GV,$JF905+16),"")</f>
      </c>
      <c r="HN905">
        <f>IF($JG905&gt;=17,INDEX($GV:$GV,$JF905+17),"")</f>
      </c>
      <c r="HO905">
        <f>IF($JG905&gt;=18,INDEX($GV:$GV,$JF905+18),"")</f>
      </c>
      <c r="HP905">
        <f>IF($JG905&gt;=19,INDEX($GV:$GV,$JF905+19),"")</f>
      </c>
      <c r="HQ905">
        <f>IF($JG905&gt;=20,INDEX($GV:$GV,$JF905+20),"")</f>
      </c>
      <c r="HR905">
        <f>IF($JG905&gt;=21,INDEX($GV:$GV,$JF905+21),"")</f>
      </c>
      <c r="HS905">
        <f>IF($JG905&gt;=22,INDEX($GV:$GV,$JF905+22),"")</f>
      </c>
      <c r="HT905">
        <f>IF($JG905&gt;=23,INDEX($GV:$GV,$JF905+23),"")</f>
      </c>
      <c r="HU905">
        <f>IF($JG905&gt;=24,INDEX($GV:$GV,$JF905+24),"")</f>
      </c>
      <c r="HV905">
        <f>IF($JG905&gt;=25,INDEX($GV:$GV,$JF905+25),"")</f>
      </c>
      <c r="HW905">
        <f>IF($JG905&gt;=26,INDEX($GV:$GV,$JF905+26),"")</f>
      </c>
      <c r="HX905">
        <f>IF($JG905&gt;=27,INDEX($GV:$GV,$JF905+27),"")</f>
      </c>
      <c r="HY905">
        <f>IF($JG905&gt;=28,INDEX($GV:$GV,$JF905+28),"")</f>
      </c>
      <c r="HZ905">
        <f>IF($JG905&gt;=29,INDEX($GV:$GV,$JF905+29),"")</f>
      </c>
      <c r="IA905">
        <f>IF($JG905&gt;=30,INDEX($GV:$GV,$JF905+30),"")</f>
      </c>
      <c r="IB905">
        <f>IF($JG905&gt;=31,INDEX($GV:$GV,$JF905+31),"")</f>
      </c>
      <c r="IC905">
        <f>IF($JG905&gt;=32,INDEX($GV:$GV,$JF905+32),"")</f>
      </c>
      <c r="ID905">
        <f>IF($JG905&gt;=33,INDEX($GV:$GV,$JF905+33),"")</f>
      </c>
      <c r="IE905">
        <f>IF($JG905&gt;=34,INDEX($GV:$GV,$JF905+34),"")</f>
      </c>
      <c r="IF905">
        <f>IF($JG905&gt;=35,INDEX($GV:$GV,$JF905+35),"")</f>
      </c>
      <c r="IG905">
        <f>IF($JG905&gt;=36,INDEX($GV:$GV,$JF905+36),"")</f>
      </c>
      <c r="IH905">
        <f>IF($JG905&gt;=37,INDEX($GV:$GV,$JF905+37),"")</f>
      </c>
      <c r="II905">
        <f>IF($JG905&gt;=38,INDEX($GV:$GV,$JF905+38),"")</f>
      </c>
      <c r="IJ905">
        <f>IF($JG905&gt;=39,INDEX($GV:$GV,$JF905+39),"")</f>
      </c>
      <c r="IK905">
        <f>IF($JG905&gt;=40,INDEX($GV:$GV,$JF905+40),"")</f>
      </c>
      <c r="IL905">
        <f>IF($JG905&gt;=41,INDEX($GV:$GV,$JF905+41),"")</f>
      </c>
      <c r="IM905">
        <f>IF($JG905&gt;=42,INDEX($GV:$GV,$JF905+42),"")</f>
      </c>
      <c r="IN905">
        <f>IF($JG905&gt;=43,INDEX($GV:$GV,$JF905+43),"")</f>
      </c>
      <c r="IO905">
        <f>IF($JG905&gt;=44,INDEX($GV:$GV,$JF905+44),"")</f>
      </c>
      <c r="IP905">
        <f>IF($JG905&gt;=45,INDEX($GV:$GV,$JF905+45),"")</f>
      </c>
      <c r="IQ905">
        <f>IF($JG905&gt;=46,INDEX($GV:$GV,$JF905+46),"")</f>
      </c>
      <c r="IR905">
        <f>IF($JG905&gt;=47,INDEX($GV:$GV,$JF905+47),"")</f>
      </c>
      <c r="IS905">
        <f>IF($JG905&gt;=48,INDEX($GV:$GV,$JF905+48),"")</f>
      </c>
      <c r="IT905">
        <f>IF($JG905&gt;=49,INDEX($GV:$GV,$JF905+49),"")</f>
      </c>
      <c r="IU905">
        <f>IF($JG905&gt;=50,INDEX($GV:$GV,$JF905+50),"")</f>
      </c>
      <c r="IV905">
        <f>IF($JG905&gt;=51,INDEX($GV:$GV,$JF905+51),"")</f>
      </c>
      <c r="IW905">
        <f>IF($JG905&gt;=52,INDEX($GV:$GV,$JF905+52),"")</f>
      </c>
      <c r="IX905">
        <f>IF($JG905&gt;=53,INDEX($GV:$GV,$JF905+53),"")</f>
      </c>
      <c r="IY905">
        <f>IF($JG905&gt;=54,INDEX($GV:$GV,$JF905+54),"")</f>
      </c>
      <c r="IZ905">
        <f>IF($JG905&gt;=55,INDEX($GV:$GV,$JF905+55),"")</f>
      </c>
      <c r="JA905">
        <f>IF($JG905&gt;=56,INDEX($GV:$GV,$JF905+56),"")</f>
      </c>
      <c r="JB905">
        <f>IF($JG905&gt;=57,INDEX($GV:$GV,$JF905+57),"")</f>
      </c>
      <c r="JC905">
        <f>IF($JG905&gt;=58,INDEX($GV:$GV,$JF905+58),"")</f>
      </c>
      <c r="JD905">
        <f>IF($JG905&gt;=59,INDEX($GV:$GV,$JF905+59),"")</f>
      </c>
      <c r="JE905">
        <f>IF($JG905&gt;=60,INDEX($GV:$GV,$JF905+60),"")</f>
      </c>
      <c r="JF905">
        <f>IFERROR(MATCH($GU905,$GV$2:$GV$322,0)+1,0)</f>
      </c>
      <c r="JG905">
        <f>IFERROR(INDEX($GW$2:$GW$322,MATCH($GU905,$GV$2:$GV$322,0)),0)</f>
      </c>
      <c r="JH905" t="s">
        <v>44</v>
      </c>
      <c r="JI905" t="s">
        <v>44</v>
      </c>
    </row>
    <row r="906" spans="1:269" x14ac:dyDescent="0.25">
      <c r="R906">
        <f>IF(OR($U906="",$Q906=""),"",IFERROR($U906/$Q906,0))</f>
      </c>
      <c r="S906">
        <f>IF($U906="","",
SUM($T906,$V906,$AA906,$W906,$Y906)*
(1-IF($AB906="",0,VALUE($AB906)/100)))</f>
      </c>
      <c r="T906">
        <f>IF($U906="","",$U906)</f>
      </c>
      <c r="V906">
        <f>IF($U906="","",
IF($O906="","",
IF(ISNUMBER(SEARCH("exempt",LOWER($O906))),0,
$U906*(VALUE(SUBSTITUTE($O906,"%",""))/100))))</f>
      </c>
      <c r="AC906">
        <f>IFERROR(IF(FIND(" - ",$K906)&gt;0,MID($K906,FIND(" - ",$K906)+3,LEN($K906)),""),"")</f>
      </c>
      <c r="AL906" t="s">
        <v>1979</v>
      </c>
      <c r="AT906">
        <f>IFERROR(LEFT($K906,FIND(" - ",$K906)-1),$K906)</f>
      </c>
      <c r="AW906">
        <f>IF($CL906&gt;=1,INDEX($AU:$AU,$CK906+1),"")</f>
      </c>
      <c r="AX906">
        <f>IF($CL906&gt;=2,INDEX($AU:$AU,$CK906+2),"")</f>
      </c>
      <c r="AY906">
        <f>IF($CL906&gt;=3,INDEX($AU:$AU,$CK906+3),"")</f>
      </c>
      <c r="AZ906">
        <f>IF($CL906&gt;=4,INDEX($AU:$AU,$CK906+4),"")</f>
      </c>
      <c r="BA906">
        <f>IF($CL906&gt;=5,INDEX($AU:$AU,$CK906+5),"")</f>
      </c>
      <c r="BB906">
        <f>IF($CL906&gt;=6,INDEX($AU:$AU,$CK906+6),"")</f>
      </c>
      <c r="BC906">
        <f>IF($CL906&gt;=7,INDEX($AU:$AU,$CK906+7),"")</f>
      </c>
      <c r="BD906">
        <f>IF($CL906&gt;=8,INDEX($AU:$AU,$CK906+8),"")</f>
      </c>
      <c r="BE906">
        <f>IF($CL906&gt;=9,INDEX($AU:$AU,$CK906+9),"")</f>
      </c>
      <c r="BF906">
        <f>IF($CL906&gt;=10,INDEX($AU:$AU,$CK906+10),"")</f>
      </c>
      <c r="BG906">
        <f>IF($CL906&gt;=11,INDEX($AU:$AU,$CK906+11),"")</f>
      </c>
      <c r="BH906">
        <f>IF($CL906&gt;=12,INDEX($AU:$AU,$CK906+12),"")</f>
      </c>
      <c r="BI906">
        <f>IF($CL906&gt;=13,INDEX($AU:$AU,$CK906+13),"")</f>
      </c>
      <c r="BJ906">
        <f>IF($CL906&gt;=14,INDEX($AU:$AU,$CK906+14),"")</f>
      </c>
      <c r="BK906">
        <f>IF($CL906&gt;=15,INDEX($AU:$AU,$CK906+15),"")</f>
      </c>
      <c r="BL906">
        <f>IF($CL906&gt;=16,INDEX($AU:$AU,$CK906+16),"")</f>
      </c>
      <c r="BM906">
        <f>IF($CL906&gt;=17,INDEX($AU:$AU,$CK906+17),"")</f>
      </c>
      <c r="BN906">
        <f>IF($CL906&gt;=18,INDEX($AU:$AU,$CK906+18),"")</f>
      </c>
      <c r="BO906">
        <f>IF($CL906&gt;=19,INDEX($AU:$AU,$CK906+19),"")</f>
      </c>
      <c r="BP906">
        <f>IF($CL906&gt;=20,INDEX($AU:$AU,$CK906+20),"")</f>
      </c>
      <c r="BQ906">
        <f>IF($CL906&gt;=21,INDEX($AU:$AU,$CK906+21),"")</f>
      </c>
      <c r="BR906">
        <f>IF($CL906&gt;=22,INDEX($AU:$AU,$CK906+22),"")</f>
      </c>
      <c r="BS906">
        <f>IF($CL906&gt;=23,INDEX($AU:$AU,$CK906+23),"")</f>
      </c>
      <c r="BT906">
        <f>IF($CL906&gt;=24,INDEX($AU:$AU,$CK906+24),"")</f>
      </c>
      <c r="BU906">
        <f>IF($CL906&gt;=25,INDEX($AU:$AU,$CK906+25),"")</f>
      </c>
      <c r="BV906">
        <f>IF($CL906&gt;=26,INDEX($AU:$AU,$CK906+26),"")</f>
      </c>
      <c r="BW906">
        <f>IF($CL906&gt;=27,INDEX($AU:$AU,$CK906+27),"")</f>
      </c>
      <c r="BX906">
        <f>IF($CL906&gt;=28,INDEX($AU:$AU,$CK906+28),"")</f>
      </c>
      <c r="BY906">
        <f>IF($CL906&gt;=29,INDEX($AU:$AU,$CK906+29),"")</f>
      </c>
      <c r="BZ906">
        <f>IF($CL906&gt;=30,INDEX($AU:$AU,$CK906+30),"")</f>
      </c>
      <c r="CA906">
        <f>IF($CL906&gt;=31,INDEX($AU:$AU,$CK906+31),"")</f>
      </c>
      <c r="CB906">
        <f>IF($CL906&gt;=32,INDEX($AU:$AU,$CK906+32),"")</f>
      </c>
      <c r="CC906">
        <f>IF($CL906&gt;=33,INDEX($AU:$AU,$CK906+33),"")</f>
      </c>
      <c r="CD906">
        <f>IF($CL906&gt;=34,INDEX($AU:$AU,$CK906+34),"")</f>
      </c>
      <c r="CE906">
        <f>IF($CL906&gt;=35,INDEX($AU:$AU,$CK906+35),"")</f>
      </c>
      <c r="CF906">
        <f>IF($CL906&gt;=36,INDEX($AU:$AU,$CK906+36),"")</f>
      </c>
      <c r="CG906">
        <f>IF($CL906&gt;=37,INDEX($AU:$AU,$CK906+37),"")</f>
      </c>
      <c r="CH906">
        <f>IF($CL906&gt;=38,INDEX($AU:$AU,$CK906+38),"")</f>
      </c>
      <c r="CI906">
        <f>IF($CL906&gt;=39,INDEX($AU:$AU,$CK906+39),"")</f>
      </c>
      <c r="CJ906">
        <f>IF($CL906&gt;=40,INDEX($AU:$AU,$CK906+40),"")</f>
      </c>
      <c r="CK906">
        <f>IFERROR(MATCH($AT906,$AU$2:$AU$133,0)+1,0)</f>
      </c>
      <c r="CL906">
        <f>IFERROR(INDEX($AV$2:$AV$133,MATCH($AT906,$AU$2:$AU$133,0)),0)</f>
      </c>
      <c r="CM906">
        <f>IFERROR(LEFT($L906,FIND(" - ",$L906)-1),$L906)</f>
      </c>
      <c r="CN906" t="s">
        <v>1980</v>
      </c>
      <c r="CO906">
        <v>1</v>
      </c>
      <c r="CP906">
        <f>IF($DK906&gt;=1,INDEX($CN:$CN,$DJ906+1),"")</f>
      </c>
      <c r="CQ906">
        <f>IF($DK906&gt;=2,INDEX($CN:$CN,$DJ906+2),"")</f>
      </c>
      <c r="CR906">
        <f>IF($DK906&gt;=3,INDEX($CN:$CN,$DJ906+3),"")</f>
      </c>
      <c r="CS906">
        <f>IF($DK906&gt;=4,INDEX($CN:$CN,$DJ906+4),"")</f>
      </c>
      <c r="CT906">
        <f>IF($DK906&gt;=5,INDEX($CN:$CN,$DJ906+5),"")</f>
      </c>
      <c r="CU906">
        <f>IF($DK906&gt;=6,INDEX($CN:$CN,$DJ906+6),"")</f>
      </c>
      <c r="CV906">
        <f>IF($DK906&gt;=7,INDEX($CN:$CN,$DJ906+7),"")</f>
      </c>
      <c r="CW906">
        <f>IF($DK906&gt;=8,INDEX($CN:$CN,$DJ906+8),"")</f>
      </c>
      <c r="CX906">
        <f>IF($DK906&gt;=9,INDEX($CN:$CN,$DJ906+9),"")</f>
      </c>
      <c r="CY906">
        <f>IF($DK906&gt;=10,INDEX($CN:$CN,$DJ906+10),"")</f>
      </c>
      <c r="CZ906">
        <f>IF($DK906&gt;=11,INDEX($CN:$CN,$DJ906+11),"")</f>
      </c>
      <c r="DA906">
        <f>IF($DK906&gt;=12,INDEX($CN:$CN,$DJ906+12),"")</f>
      </c>
      <c r="DB906">
        <f>IF($DK906&gt;=13,INDEX($CN:$CN,$DJ906+13),"")</f>
      </c>
      <c r="DC906">
        <f>IF($DK906&gt;=14,INDEX($CN:$CN,$DJ906+14),"")</f>
      </c>
      <c r="DD906">
        <f>IF($DK906&gt;=15,INDEX($CN:$CN,$DJ906+15),"")</f>
      </c>
      <c r="DE906">
        <f>IF($DK906&gt;=16,INDEX($CN:$CN,$DJ906+16),"")</f>
      </c>
      <c r="DF906">
        <f>IF($DK906&gt;=17,INDEX($CN:$CN,$DJ906+17),"")</f>
      </c>
      <c r="DG906">
        <f>IF($DK906&gt;=18,INDEX($CN:$CN,$DJ906+18),"")</f>
      </c>
      <c r="DH906">
        <f>IF($DK906&gt;=19,INDEX($CN:$CN,$DJ906+19),"")</f>
      </c>
      <c r="DI906">
        <f>IF($DK906&gt;=20,INDEX($CN:$CN,$DJ906+20),"")</f>
      </c>
      <c r="DJ906">
        <f>IFERROR(MATCH($CM906,$CN$2:$CN$1089,0)+1,0)</f>
      </c>
      <c r="DK906">
        <f>IFERROR(INDEX($CO$2:$CO$1089,MATCH($CM906,$CN$2:$CN$1089,0)),0)</f>
      </c>
      <c r="DL906">
        <f>IFERROR(INDEX($AS:$AS,MATCH($O906,$AR:$AR,0))&amp;"","")</f>
      </c>
      <c r="DP906">
        <f>IF($GS906&gt;=1,INDEX($DM:$DM,$GR906+1),"")</f>
      </c>
      <c r="DQ906">
        <f>IF($GS906&gt;=2,INDEX($DM:$DM,$GR906+2),"")</f>
      </c>
      <c r="DR906">
        <f>IF($GS906&gt;=3,INDEX($DM:$DM,$GR906+3),"")</f>
      </c>
      <c r="DS906">
        <f>IF($GS906&gt;=4,INDEX($DM:$DM,$GR906+4),"")</f>
      </c>
      <c r="DT906">
        <f>IF($GS906&gt;=5,INDEX($DM:$DM,$GR906+5),"")</f>
      </c>
      <c r="DU906">
        <f>IF($GS906&gt;=6,INDEX($DM:$DM,$GR906+6),"")</f>
      </c>
      <c r="DV906">
        <f>IF($GS906&gt;=7,INDEX($DM:$DM,$GR906+7),"")</f>
      </c>
      <c r="DW906">
        <f>IF($GS906&gt;=8,INDEX($DM:$DM,$GR906+8),"")</f>
      </c>
      <c r="DX906">
        <f>IF($GS906&gt;=9,INDEX($DM:$DM,$GR906+9),"")</f>
      </c>
      <c r="DY906">
        <f>IF($GS906&gt;=10,INDEX($DM:$DM,$GR906+10),"")</f>
      </c>
      <c r="DZ906">
        <f>IF($GS906&gt;=11,INDEX($DM:$DM,$GR906+11),"")</f>
      </c>
      <c r="EA906">
        <f>IF($GS906&gt;=12,INDEX($DM:$DM,$GR906+12),"")</f>
      </c>
      <c r="EB906">
        <f>IF($GS906&gt;=13,INDEX($DM:$DM,$GR906+13),"")</f>
      </c>
      <c r="EC906">
        <f>IF($GS906&gt;=14,INDEX($DM:$DM,$GR906+14),"")</f>
      </c>
      <c r="ED906">
        <f>IF($GS906&gt;=15,INDEX($DM:$DM,$GR906+15),"")</f>
      </c>
      <c r="EE906">
        <f>IF($GS906&gt;=16,INDEX($DM:$DM,$GR906+16),"")</f>
      </c>
      <c r="EF906">
        <f>IF($GS906&gt;=17,INDEX($DM:$DM,$GR906+17),"")</f>
      </c>
      <c r="EG906">
        <f>IF($GS906&gt;=18,INDEX($DM:$DM,$GR906+18),"")</f>
      </c>
      <c r="EH906">
        <f>IF($GS906&gt;=19,INDEX($DM:$DM,$GR906+19),"")</f>
      </c>
      <c r="EI906">
        <f>IF($GS906&gt;=20,INDEX($DM:$DM,$GR906+20),"")</f>
      </c>
      <c r="EJ906">
        <f>IF($GS906&gt;=21,INDEX($DM:$DM,$GR906+21),"")</f>
      </c>
      <c r="EK906">
        <f>IF($GS906&gt;=22,INDEX($DM:$DM,$GR906+22),"")</f>
      </c>
      <c r="EL906">
        <f>IF($GS906&gt;=23,INDEX($DM:$DM,$GR906+23),"")</f>
      </c>
      <c r="EM906">
        <f>IF($GS906&gt;=24,INDEX($DM:$DM,$GR906+24),"")</f>
      </c>
      <c r="EN906">
        <f>IF($GS906&gt;=25,INDEX($DM:$DM,$GR906+25),"")</f>
      </c>
      <c r="EO906">
        <f>IF($GS906&gt;=26,INDEX($DM:$DM,$GR906+26),"")</f>
      </c>
      <c r="EP906">
        <f>IF($GS906&gt;=27,INDEX($DM:$DM,$GR906+27),"")</f>
      </c>
      <c r="EQ906">
        <f>IF($GS906&gt;=28,INDEX($DM:$DM,$GR906+28),"")</f>
      </c>
      <c r="ER906">
        <f>IF($GS906&gt;=29,INDEX($DM:$DM,$GR906+29),"")</f>
      </c>
      <c r="ES906">
        <f>IF($GS906&gt;=30,INDEX($DM:$DM,$GR906+30),"")</f>
      </c>
      <c r="ET906">
        <f>IF($GS906&gt;=31,INDEX($DM:$DM,$GR906+31),"")</f>
      </c>
      <c r="EU906">
        <f>IF($GS906&gt;=32,INDEX($DM:$DM,$GR906+32),"")</f>
      </c>
      <c r="EV906">
        <f>IF($GS906&gt;=33,INDEX($DM:$DM,$GR906+33),"")</f>
      </c>
      <c r="EW906">
        <f>IF($GS906&gt;=34,INDEX($DM:$DM,$GR906+34),"")</f>
      </c>
      <c r="EX906">
        <f>IF($GS906&gt;=35,INDEX($DM:$DM,$GR906+35),"")</f>
      </c>
      <c r="EY906">
        <f>IF($GS906&gt;=36,INDEX($DM:$DM,$GR906+36),"")</f>
      </c>
      <c r="EZ906">
        <f>IF($GS906&gt;=37,INDEX($DM:$DM,$GR906+37),"")</f>
      </c>
      <c r="FA906">
        <f>IF($GS906&gt;=38,INDEX($DM:$DM,$GR906+38),"")</f>
      </c>
      <c r="FB906">
        <f>IF($GS906&gt;=39,INDEX($DM:$DM,$GR906+39),"")</f>
      </c>
      <c r="FC906">
        <f>IF($GS906&gt;=40,INDEX($DM:$DM,$GR906+40),"")</f>
      </c>
      <c r="FD906">
        <f>IF($GS906&gt;=1,INDEX($DN:$DN,$GR906+1),"")</f>
      </c>
      <c r="FE906">
        <f>IF($GS906&gt;=2,INDEX($DN:$DN,$GR906+2),"")</f>
      </c>
      <c r="FF906">
        <f>IF($GS906&gt;=3,INDEX($DN:$DN,$GR906+3),"")</f>
      </c>
      <c r="FG906">
        <f>IF($GS906&gt;=4,INDEX($DN:$DN,$GR906+4),"")</f>
      </c>
      <c r="FH906">
        <f>IF($GS906&gt;=5,INDEX($DN:$DN,$GR906+5),"")</f>
      </c>
      <c r="FI906">
        <f>IF($GS906&gt;=6,INDEX($DN:$DN,$GR906+6),"")</f>
      </c>
      <c r="FJ906">
        <f>IF($GS906&gt;=7,INDEX($DN:$DN,$GR906+7),"")</f>
      </c>
      <c r="FK906">
        <f>IF($GS906&gt;=8,INDEX($DN:$DN,$GR906+8),"")</f>
      </c>
      <c r="FL906">
        <f>IF($GS906&gt;=9,INDEX($DN:$DN,$GR906+9),"")</f>
      </c>
      <c r="FM906">
        <f>IF($GS906&gt;=10,INDEX($DN:$DN,$GR906+10),"")</f>
      </c>
      <c r="FN906">
        <f>IF($GS906&gt;=11,INDEX($DN:$DN,$GR906+11),"")</f>
      </c>
      <c r="FO906">
        <f>IF($GS906&gt;=12,INDEX($DN:$DN,$GR906+12),"")</f>
      </c>
      <c r="FP906">
        <f>IF($GS906&gt;=13,INDEX($DN:$DN,$GR906+13),"")</f>
      </c>
      <c r="FQ906">
        <f>IF($GS906&gt;=14,INDEX($DN:$DN,$GR906+14),"")</f>
      </c>
      <c r="FR906">
        <f>IF($GS906&gt;=15,INDEX($DN:$DN,$GR906+15),"")</f>
      </c>
      <c r="FS906">
        <f>IF($GS906&gt;=16,INDEX($DN:$DN,$GR906+16),"")</f>
      </c>
      <c r="FT906">
        <f>IF($GS906&gt;=17,INDEX($DN:$DN,$GR906+17),"")</f>
      </c>
      <c r="FU906">
        <f>IF($GS906&gt;=18,INDEX($DN:$DN,$GR906+18),"")</f>
      </c>
      <c r="FV906">
        <f>IF($GS906&gt;=19,INDEX($DN:$DN,$GR906+19),"")</f>
      </c>
      <c r="FW906">
        <f>IF($GS906&gt;=20,INDEX($DN:$DN,$GR906+20),"")</f>
      </c>
      <c r="FX906">
        <f>IF($GS906&gt;=21,INDEX($DN:$DN,$GR906+21),"")</f>
      </c>
      <c r="FY906">
        <f>IF($GS906&gt;=22,INDEX($DN:$DN,$GR906+22),"")</f>
      </c>
      <c r="FZ906">
        <f>IF($GS906&gt;=23,INDEX($DN:$DN,$GR906+23),"")</f>
      </c>
      <c r="GA906">
        <f>IF($GS906&gt;=24,INDEX($DN:$DN,$GR906+24),"")</f>
      </c>
      <c r="GB906">
        <f>IF($GS906&gt;=25,INDEX($DN:$DN,$GR906+25),"")</f>
      </c>
      <c r="GC906">
        <f>IF($GS906&gt;=26,INDEX($DN:$DN,$GR906+26),"")</f>
      </c>
      <c r="GD906">
        <f>IF($GS906&gt;=27,INDEX($DN:$DN,$GR906+27),"")</f>
      </c>
      <c r="GE906">
        <f>IF($GS906&gt;=28,INDEX($DN:$DN,$GR906+28),"")</f>
      </c>
      <c r="GF906">
        <f>IF($GS906&gt;=29,INDEX($DN:$DN,$GR906+29),"")</f>
      </c>
      <c r="GG906">
        <f>IF($GS906&gt;=30,INDEX($DN:$DN,$GR906+30),"")</f>
      </c>
      <c r="GH906">
        <f>IF($GS906&gt;=31,INDEX($DN:$DN,$GR906+31),"")</f>
      </c>
      <c r="GI906">
        <f>IF($GS906&gt;=32,INDEX($DN:$DN,$GR906+32),"")</f>
      </c>
      <c r="GJ906">
        <f>IF($GS906&gt;=33,INDEX($DN:$DN,$GR906+33),"")</f>
      </c>
      <c r="GK906">
        <f>IF($GS906&gt;=34,INDEX($DN:$DN,$GR906+34),"")</f>
      </c>
      <c r="GL906">
        <f>IF($GS906&gt;=35,INDEX($DN:$DN,$GR906+35),"")</f>
      </c>
      <c r="GM906">
        <f>IF($GS906&gt;=36,INDEX($DN:$DN,$GR906+36),"")</f>
      </c>
      <c r="GN906">
        <f>IF($GS906&gt;=37,INDEX($DN:$DN,$GR906+37),"")</f>
      </c>
      <c r="GO906">
        <f>IF($GS906&gt;=38,INDEX($DN:$DN,$GR906+38),"")</f>
      </c>
      <c r="GP906">
        <f>IF($GS906&gt;=39,INDEX($DN:$DN,$GR906+39),"")</f>
      </c>
      <c r="GQ906">
        <f>IF($GS906&gt;=40,INDEX($DN:$DN,$GR906+40),"")</f>
      </c>
      <c r="GR906">
        <f>IFERROR(MATCH($DL906,$DM$2:$DM$148,0)+1,0)</f>
      </c>
      <c r="GS906">
        <f>IFERROR(INDEX($DO$2:$DO$148,MATCH($DL906,$DM$2:$DM$148,0)),0)</f>
      </c>
      <c r="GT906">
        <f>IFERROR(MATCH($Z906,$DP$906:$FC$906,0),0)</f>
      </c>
      <c r="GU906">
        <f>IF($GT906&gt;0,INDEX($FD$906:$GQ$906,$GT906),"")</f>
      </c>
      <c r="GX906">
        <f>IF($JG906&gt;=1,INDEX($GV:$GV,$JF906+1),"")</f>
      </c>
      <c r="GY906">
        <f>IF($JG906&gt;=2,INDEX($GV:$GV,$JF906+2),"")</f>
      </c>
      <c r="GZ906">
        <f>IF($JG906&gt;=3,INDEX($GV:$GV,$JF906+3),"")</f>
      </c>
      <c r="HA906">
        <f>IF($JG906&gt;=4,INDEX($GV:$GV,$JF906+4),"")</f>
      </c>
      <c r="HB906">
        <f>IF($JG906&gt;=5,INDEX($GV:$GV,$JF906+5),"")</f>
      </c>
      <c r="HC906">
        <f>IF($JG906&gt;=6,INDEX($GV:$GV,$JF906+6),"")</f>
      </c>
      <c r="HD906">
        <f>IF($JG906&gt;=7,INDEX($GV:$GV,$JF906+7),"")</f>
      </c>
      <c r="HE906">
        <f>IF($JG906&gt;=8,INDEX($GV:$GV,$JF906+8),"")</f>
      </c>
      <c r="HF906">
        <f>IF($JG906&gt;=9,INDEX($GV:$GV,$JF906+9),"")</f>
      </c>
      <c r="HG906">
        <f>IF($JG906&gt;=10,INDEX($GV:$GV,$JF906+10),"")</f>
      </c>
      <c r="HH906">
        <f>IF($JG906&gt;=11,INDEX($GV:$GV,$JF906+11),"")</f>
      </c>
      <c r="HI906">
        <f>IF($JG906&gt;=12,INDEX($GV:$GV,$JF906+12),"")</f>
      </c>
      <c r="HJ906">
        <f>IF($JG906&gt;=13,INDEX($GV:$GV,$JF906+13),"")</f>
      </c>
      <c r="HK906">
        <f>IF($JG906&gt;=14,INDEX($GV:$GV,$JF906+14),"")</f>
      </c>
      <c r="HL906">
        <f>IF($JG906&gt;=15,INDEX($GV:$GV,$JF906+15),"")</f>
      </c>
      <c r="HM906">
        <f>IF($JG906&gt;=16,INDEX($GV:$GV,$JF906+16),"")</f>
      </c>
      <c r="HN906">
        <f>IF($JG906&gt;=17,INDEX($GV:$GV,$JF906+17),"")</f>
      </c>
      <c r="HO906">
        <f>IF($JG906&gt;=18,INDEX($GV:$GV,$JF906+18),"")</f>
      </c>
      <c r="HP906">
        <f>IF($JG906&gt;=19,INDEX($GV:$GV,$JF906+19),"")</f>
      </c>
      <c r="HQ906">
        <f>IF($JG906&gt;=20,INDEX($GV:$GV,$JF906+20),"")</f>
      </c>
      <c r="HR906">
        <f>IF($JG906&gt;=21,INDEX($GV:$GV,$JF906+21),"")</f>
      </c>
      <c r="HS906">
        <f>IF($JG906&gt;=22,INDEX($GV:$GV,$JF906+22),"")</f>
      </c>
      <c r="HT906">
        <f>IF($JG906&gt;=23,INDEX($GV:$GV,$JF906+23),"")</f>
      </c>
      <c r="HU906">
        <f>IF($JG906&gt;=24,INDEX($GV:$GV,$JF906+24),"")</f>
      </c>
      <c r="HV906">
        <f>IF($JG906&gt;=25,INDEX($GV:$GV,$JF906+25),"")</f>
      </c>
      <c r="HW906">
        <f>IF($JG906&gt;=26,INDEX($GV:$GV,$JF906+26),"")</f>
      </c>
      <c r="HX906">
        <f>IF($JG906&gt;=27,INDEX($GV:$GV,$JF906+27),"")</f>
      </c>
      <c r="HY906">
        <f>IF($JG906&gt;=28,INDEX($GV:$GV,$JF906+28),"")</f>
      </c>
      <c r="HZ906">
        <f>IF($JG906&gt;=29,INDEX($GV:$GV,$JF906+29),"")</f>
      </c>
      <c r="IA906">
        <f>IF($JG906&gt;=30,INDEX($GV:$GV,$JF906+30),"")</f>
      </c>
      <c r="IB906">
        <f>IF($JG906&gt;=31,INDEX($GV:$GV,$JF906+31),"")</f>
      </c>
      <c r="IC906">
        <f>IF($JG906&gt;=32,INDEX($GV:$GV,$JF906+32),"")</f>
      </c>
      <c r="ID906">
        <f>IF($JG906&gt;=33,INDEX($GV:$GV,$JF906+33),"")</f>
      </c>
      <c r="IE906">
        <f>IF($JG906&gt;=34,INDEX($GV:$GV,$JF906+34),"")</f>
      </c>
      <c r="IF906">
        <f>IF($JG906&gt;=35,INDEX($GV:$GV,$JF906+35),"")</f>
      </c>
      <c r="IG906">
        <f>IF($JG906&gt;=36,INDEX($GV:$GV,$JF906+36),"")</f>
      </c>
      <c r="IH906">
        <f>IF($JG906&gt;=37,INDEX($GV:$GV,$JF906+37),"")</f>
      </c>
      <c r="II906">
        <f>IF($JG906&gt;=38,INDEX($GV:$GV,$JF906+38),"")</f>
      </c>
      <c r="IJ906">
        <f>IF($JG906&gt;=39,INDEX($GV:$GV,$JF906+39),"")</f>
      </c>
      <c r="IK906">
        <f>IF($JG906&gt;=40,INDEX($GV:$GV,$JF906+40),"")</f>
      </c>
      <c r="IL906">
        <f>IF($JG906&gt;=41,INDEX($GV:$GV,$JF906+41),"")</f>
      </c>
      <c r="IM906">
        <f>IF($JG906&gt;=42,INDEX($GV:$GV,$JF906+42),"")</f>
      </c>
      <c r="IN906">
        <f>IF($JG906&gt;=43,INDEX($GV:$GV,$JF906+43),"")</f>
      </c>
      <c r="IO906">
        <f>IF($JG906&gt;=44,INDEX($GV:$GV,$JF906+44),"")</f>
      </c>
      <c r="IP906">
        <f>IF($JG906&gt;=45,INDEX($GV:$GV,$JF906+45),"")</f>
      </c>
      <c r="IQ906">
        <f>IF($JG906&gt;=46,INDEX($GV:$GV,$JF906+46),"")</f>
      </c>
      <c r="IR906">
        <f>IF($JG906&gt;=47,INDEX($GV:$GV,$JF906+47),"")</f>
      </c>
      <c r="IS906">
        <f>IF($JG906&gt;=48,INDEX($GV:$GV,$JF906+48),"")</f>
      </c>
      <c r="IT906">
        <f>IF($JG906&gt;=49,INDEX($GV:$GV,$JF906+49),"")</f>
      </c>
      <c r="IU906">
        <f>IF($JG906&gt;=50,INDEX($GV:$GV,$JF906+50),"")</f>
      </c>
      <c r="IV906">
        <f>IF($JG906&gt;=51,INDEX($GV:$GV,$JF906+51),"")</f>
      </c>
      <c r="IW906">
        <f>IF($JG906&gt;=52,INDEX($GV:$GV,$JF906+52),"")</f>
      </c>
      <c r="IX906">
        <f>IF($JG906&gt;=53,INDEX($GV:$GV,$JF906+53),"")</f>
      </c>
      <c r="IY906">
        <f>IF($JG906&gt;=54,INDEX($GV:$GV,$JF906+54),"")</f>
      </c>
      <c r="IZ906">
        <f>IF($JG906&gt;=55,INDEX($GV:$GV,$JF906+55),"")</f>
      </c>
      <c r="JA906">
        <f>IF($JG906&gt;=56,INDEX($GV:$GV,$JF906+56),"")</f>
      </c>
      <c r="JB906">
        <f>IF($JG906&gt;=57,INDEX($GV:$GV,$JF906+57),"")</f>
      </c>
      <c r="JC906">
        <f>IF($JG906&gt;=58,INDEX($GV:$GV,$JF906+58),"")</f>
      </c>
      <c r="JD906">
        <f>IF($JG906&gt;=59,INDEX($GV:$GV,$JF906+59),"")</f>
      </c>
      <c r="JE906">
        <f>IF($JG906&gt;=60,INDEX($GV:$GV,$JF906+60),"")</f>
      </c>
      <c r="JF906">
        <f>IFERROR(MATCH($GU906,$GV$2:$GV$322,0)+1,0)</f>
      </c>
      <c r="JG906">
        <f>IFERROR(INDEX($GW$2:$GW$322,MATCH($GU906,$GV$2:$GV$322,0)),0)</f>
      </c>
      <c r="JH906" t="s">
        <v>44</v>
      </c>
      <c r="JI906" t="s">
        <v>44</v>
      </c>
    </row>
    <row r="907" spans="1:269" x14ac:dyDescent="0.25">
      <c r="R907">
        <f>IF(OR($U907="",$Q907=""),"",IFERROR($U907/$Q907,0))</f>
      </c>
      <c r="S907">
        <f>IF($U907="","",
SUM($T907,$V907,$AA907,$W907,$Y907)*
(1-IF($AB907="",0,VALUE($AB907)/100)))</f>
      </c>
      <c r="T907">
        <f>IF($U907="","",$U907)</f>
      </c>
      <c r="V907">
        <f>IF($U907="","",
IF($O907="","",
IF(ISNUMBER(SEARCH("exempt",LOWER($O907))),0,
$U907*(VALUE(SUBSTITUTE($O907,"%",""))/100))))</f>
      </c>
      <c r="AC907">
        <f>IFERROR(IF(FIND(" - ",$K907)&gt;0,MID($K907,FIND(" - ",$K907)+3,LEN($K907)),""),"")</f>
      </c>
      <c r="AL907" t="s">
        <v>1981</v>
      </c>
      <c r="AT907">
        <f>IFERROR(LEFT($K907,FIND(" - ",$K907)-1),$K907)</f>
      </c>
      <c r="AW907">
        <f>IF($CL907&gt;=1,INDEX($AU:$AU,$CK907+1),"")</f>
      </c>
      <c r="AX907">
        <f>IF($CL907&gt;=2,INDEX($AU:$AU,$CK907+2),"")</f>
      </c>
      <c r="AY907">
        <f>IF($CL907&gt;=3,INDEX($AU:$AU,$CK907+3),"")</f>
      </c>
      <c r="AZ907">
        <f>IF($CL907&gt;=4,INDEX($AU:$AU,$CK907+4),"")</f>
      </c>
      <c r="BA907">
        <f>IF($CL907&gt;=5,INDEX($AU:$AU,$CK907+5),"")</f>
      </c>
      <c r="BB907">
        <f>IF($CL907&gt;=6,INDEX($AU:$AU,$CK907+6),"")</f>
      </c>
      <c r="BC907">
        <f>IF($CL907&gt;=7,INDEX($AU:$AU,$CK907+7),"")</f>
      </c>
      <c r="BD907">
        <f>IF($CL907&gt;=8,INDEX($AU:$AU,$CK907+8),"")</f>
      </c>
      <c r="BE907">
        <f>IF($CL907&gt;=9,INDEX($AU:$AU,$CK907+9),"")</f>
      </c>
      <c r="BF907">
        <f>IF($CL907&gt;=10,INDEX($AU:$AU,$CK907+10),"")</f>
      </c>
      <c r="BG907">
        <f>IF($CL907&gt;=11,INDEX($AU:$AU,$CK907+11),"")</f>
      </c>
      <c r="BH907">
        <f>IF($CL907&gt;=12,INDEX($AU:$AU,$CK907+12),"")</f>
      </c>
      <c r="BI907">
        <f>IF($CL907&gt;=13,INDEX($AU:$AU,$CK907+13),"")</f>
      </c>
      <c r="BJ907">
        <f>IF($CL907&gt;=14,INDEX($AU:$AU,$CK907+14),"")</f>
      </c>
      <c r="BK907">
        <f>IF($CL907&gt;=15,INDEX($AU:$AU,$CK907+15),"")</f>
      </c>
      <c r="BL907">
        <f>IF($CL907&gt;=16,INDEX($AU:$AU,$CK907+16),"")</f>
      </c>
      <c r="BM907">
        <f>IF($CL907&gt;=17,INDEX($AU:$AU,$CK907+17),"")</f>
      </c>
      <c r="BN907">
        <f>IF($CL907&gt;=18,INDEX($AU:$AU,$CK907+18),"")</f>
      </c>
      <c r="BO907">
        <f>IF($CL907&gt;=19,INDEX($AU:$AU,$CK907+19),"")</f>
      </c>
      <c r="BP907">
        <f>IF($CL907&gt;=20,INDEX($AU:$AU,$CK907+20),"")</f>
      </c>
      <c r="BQ907">
        <f>IF($CL907&gt;=21,INDEX($AU:$AU,$CK907+21),"")</f>
      </c>
      <c r="BR907">
        <f>IF($CL907&gt;=22,INDEX($AU:$AU,$CK907+22),"")</f>
      </c>
      <c r="BS907">
        <f>IF($CL907&gt;=23,INDEX($AU:$AU,$CK907+23),"")</f>
      </c>
      <c r="BT907">
        <f>IF($CL907&gt;=24,INDEX($AU:$AU,$CK907+24),"")</f>
      </c>
      <c r="BU907">
        <f>IF($CL907&gt;=25,INDEX($AU:$AU,$CK907+25),"")</f>
      </c>
      <c r="BV907">
        <f>IF($CL907&gt;=26,INDEX($AU:$AU,$CK907+26),"")</f>
      </c>
      <c r="BW907">
        <f>IF($CL907&gt;=27,INDEX($AU:$AU,$CK907+27),"")</f>
      </c>
      <c r="BX907">
        <f>IF($CL907&gt;=28,INDEX($AU:$AU,$CK907+28),"")</f>
      </c>
      <c r="BY907">
        <f>IF($CL907&gt;=29,INDEX($AU:$AU,$CK907+29),"")</f>
      </c>
      <c r="BZ907">
        <f>IF($CL907&gt;=30,INDEX($AU:$AU,$CK907+30),"")</f>
      </c>
      <c r="CA907">
        <f>IF($CL907&gt;=31,INDEX($AU:$AU,$CK907+31),"")</f>
      </c>
      <c r="CB907">
        <f>IF($CL907&gt;=32,INDEX($AU:$AU,$CK907+32),"")</f>
      </c>
      <c r="CC907">
        <f>IF($CL907&gt;=33,INDEX($AU:$AU,$CK907+33),"")</f>
      </c>
      <c r="CD907">
        <f>IF($CL907&gt;=34,INDEX($AU:$AU,$CK907+34),"")</f>
      </c>
      <c r="CE907">
        <f>IF($CL907&gt;=35,INDEX($AU:$AU,$CK907+35),"")</f>
      </c>
      <c r="CF907">
        <f>IF($CL907&gt;=36,INDEX($AU:$AU,$CK907+36),"")</f>
      </c>
      <c r="CG907">
        <f>IF($CL907&gt;=37,INDEX($AU:$AU,$CK907+37),"")</f>
      </c>
      <c r="CH907">
        <f>IF($CL907&gt;=38,INDEX($AU:$AU,$CK907+38),"")</f>
      </c>
      <c r="CI907">
        <f>IF($CL907&gt;=39,INDEX($AU:$AU,$CK907+39),"")</f>
      </c>
      <c r="CJ907">
        <f>IF($CL907&gt;=40,INDEX($AU:$AU,$CK907+40),"")</f>
      </c>
      <c r="CK907">
        <f>IFERROR(MATCH($AT907,$AU$2:$AU$133,0)+1,0)</f>
      </c>
      <c r="CL907">
        <f>IFERROR(INDEX($AV$2:$AV$133,MATCH($AT907,$AU$2:$AU$133,0)),0)</f>
      </c>
      <c r="CM907">
        <f>IFERROR(LEFT($L907,FIND(" - ",$L907)-1),$L907)</f>
      </c>
      <c r="CN907" t="s">
        <v>221</v>
      </c>
      <c r="CP907">
        <f>IF($DK907&gt;=1,INDEX($CN:$CN,$DJ907+1),"")</f>
      </c>
      <c r="CQ907">
        <f>IF($DK907&gt;=2,INDEX($CN:$CN,$DJ907+2),"")</f>
      </c>
      <c r="CR907">
        <f>IF($DK907&gt;=3,INDEX($CN:$CN,$DJ907+3),"")</f>
      </c>
      <c r="CS907">
        <f>IF($DK907&gt;=4,INDEX($CN:$CN,$DJ907+4),"")</f>
      </c>
      <c r="CT907">
        <f>IF($DK907&gt;=5,INDEX($CN:$CN,$DJ907+5),"")</f>
      </c>
      <c r="CU907">
        <f>IF($DK907&gt;=6,INDEX($CN:$CN,$DJ907+6),"")</f>
      </c>
      <c r="CV907">
        <f>IF($DK907&gt;=7,INDEX($CN:$CN,$DJ907+7),"")</f>
      </c>
      <c r="CW907">
        <f>IF($DK907&gt;=8,INDEX($CN:$CN,$DJ907+8),"")</f>
      </c>
      <c r="CX907">
        <f>IF($DK907&gt;=9,INDEX($CN:$CN,$DJ907+9),"")</f>
      </c>
      <c r="CY907">
        <f>IF($DK907&gt;=10,INDEX($CN:$CN,$DJ907+10),"")</f>
      </c>
      <c r="CZ907">
        <f>IF($DK907&gt;=11,INDEX($CN:$CN,$DJ907+11),"")</f>
      </c>
      <c r="DA907">
        <f>IF($DK907&gt;=12,INDEX($CN:$CN,$DJ907+12),"")</f>
      </c>
      <c r="DB907">
        <f>IF($DK907&gt;=13,INDEX($CN:$CN,$DJ907+13),"")</f>
      </c>
      <c r="DC907">
        <f>IF($DK907&gt;=14,INDEX($CN:$CN,$DJ907+14),"")</f>
      </c>
      <c r="DD907">
        <f>IF($DK907&gt;=15,INDEX($CN:$CN,$DJ907+15),"")</f>
      </c>
      <c r="DE907">
        <f>IF($DK907&gt;=16,INDEX($CN:$CN,$DJ907+16),"")</f>
      </c>
      <c r="DF907">
        <f>IF($DK907&gt;=17,INDEX($CN:$CN,$DJ907+17),"")</f>
      </c>
      <c r="DG907">
        <f>IF($DK907&gt;=18,INDEX($CN:$CN,$DJ907+18),"")</f>
      </c>
      <c r="DH907">
        <f>IF($DK907&gt;=19,INDEX($CN:$CN,$DJ907+19),"")</f>
      </c>
      <c r="DI907">
        <f>IF($DK907&gt;=20,INDEX($CN:$CN,$DJ907+20),"")</f>
      </c>
      <c r="DJ907">
        <f>IFERROR(MATCH($CM907,$CN$2:$CN$1089,0)+1,0)</f>
      </c>
      <c r="DK907">
        <f>IFERROR(INDEX($CO$2:$CO$1089,MATCH($CM907,$CN$2:$CN$1089,0)),0)</f>
      </c>
      <c r="DL907">
        <f>IFERROR(INDEX($AS:$AS,MATCH($O907,$AR:$AR,0))&amp;"","")</f>
      </c>
      <c r="DP907">
        <f>IF($GS907&gt;=1,INDEX($DM:$DM,$GR907+1),"")</f>
      </c>
      <c r="DQ907">
        <f>IF($GS907&gt;=2,INDEX($DM:$DM,$GR907+2),"")</f>
      </c>
      <c r="DR907">
        <f>IF($GS907&gt;=3,INDEX($DM:$DM,$GR907+3),"")</f>
      </c>
      <c r="DS907">
        <f>IF($GS907&gt;=4,INDEX($DM:$DM,$GR907+4),"")</f>
      </c>
      <c r="DT907">
        <f>IF($GS907&gt;=5,INDEX($DM:$DM,$GR907+5),"")</f>
      </c>
      <c r="DU907">
        <f>IF($GS907&gt;=6,INDEX($DM:$DM,$GR907+6),"")</f>
      </c>
      <c r="DV907">
        <f>IF($GS907&gt;=7,INDEX($DM:$DM,$GR907+7),"")</f>
      </c>
      <c r="DW907">
        <f>IF($GS907&gt;=8,INDEX($DM:$DM,$GR907+8),"")</f>
      </c>
      <c r="DX907">
        <f>IF($GS907&gt;=9,INDEX($DM:$DM,$GR907+9),"")</f>
      </c>
      <c r="DY907">
        <f>IF($GS907&gt;=10,INDEX($DM:$DM,$GR907+10),"")</f>
      </c>
      <c r="DZ907">
        <f>IF($GS907&gt;=11,INDEX($DM:$DM,$GR907+11),"")</f>
      </c>
      <c r="EA907">
        <f>IF($GS907&gt;=12,INDEX($DM:$DM,$GR907+12),"")</f>
      </c>
      <c r="EB907">
        <f>IF($GS907&gt;=13,INDEX($DM:$DM,$GR907+13),"")</f>
      </c>
      <c r="EC907">
        <f>IF($GS907&gt;=14,INDEX($DM:$DM,$GR907+14),"")</f>
      </c>
      <c r="ED907">
        <f>IF($GS907&gt;=15,INDEX($DM:$DM,$GR907+15),"")</f>
      </c>
      <c r="EE907">
        <f>IF($GS907&gt;=16,INDEX($DM:$DM,$GR907+16),"")</f>
      </c>
      <c r="EF907">
        <f>IF($GS907&gt;=17,INDEX($DM:$DM,$GR907+17),"")</f>
      </c>
      <c r="EG907">
        <f>IF($GS907&gt;=18,INDEX($DM:$DM,$GR907+18),"")</f>
      </c>
      <c r="EH907">
        <f>IF($GS907&gt;=19,INDEX($DM:$DM,$GR907+19),"")</f>
      </c>
      <c r="EI907">
        <f>IF($GS907&gt;=20,INDEX($DM:$DM,$GR907+20),"")</f>
      </c>
      <c r="EJ907">
        <f>IF($GS907&gt;=21,INDEX($DM:$DM,$GR907+21),"")</f>
      </c>
      <c r="EK907">
        <f>IF($GS907&gt;=22,INDEX($DM:$DM,$GR907+22),"")</f>
      </c>
      <c r="EL907">
        <f>IF($GS907&gt;=23,INDEX($DM:$DM,$GR907+23),"")</f>
      </c>
      <c r="EM907">
        <f>IF($GS907&gt;=24,INDEX($DM:$DM,$GR907+24),"")</f>
      </c>
      <c r="EN907">
        <f>IF($GS907&gt;=25,INDEX($DM:$DM,$GR907+25),"")</f>
      </c>
      <c r="EO907">
        <f>IF($GS907&gt;=26,INDEX($DM:$DM,$GR907+26),"")</f>
      </c>
      <c r="EP907">
        <f>IF($GS907&gt;=27,INDEX($DM:$DM,$GR907+27),"")</f>
      </c>
      <c r="EQ907">
        <f>IF($GS907&gt;=28,INDEX($DM:$DM,$GR907+28),"")</f>
      </c>
      <c r="ER907">
        <f>IF($GS907&gt;=29,INDEX($DM:$DM,$GR907+29),"")</f>
      </c>
      <c r="ES907">
        <f>IF($GS907&gt;=30,INDEX($DM:$DM,$GR907+30),"")</f>
      </c>
      <c r="ET907">
        <f>IF($GS907&gt;=31,INDEX($DM:$DM,$GR907+31),"")</f>
      </c>
      <c r="EU907">
        <f>IF($GS907&gt;=32,INDEX($DM:$DM,$GR907+32),"")</f>
      </c>
      <c r="EV907">
        <f>IF($GS907&gt;=33,INDEX($DM:$DM,$GR907+33),"")</f>
      </c>
      <c r="EW907">
        <f>IF($GS907&gt;=34,INDEX($DM:$DM,$GR907+34),"")</f>
      </c>
      <c r="EX907">
        <f>IF($GS907&gt;=35,INDEX($DM:$DM,$GR907+35),"")</f>
      </c>
      <c r="EY907">
        <f>IF($GS907&gt;=36,INDEX($DM:$DM,$GR907+36),"")</f>
      </c>
      <c r="EZ907">
        <f>IF($GS907&gt;=37,INDEX($DM:$DM,$GR907+37),"")</f>
      </c>
      <c r="FA907">
        <f>IF($GS907&gt;=38,INDEX($DM:$DM,$GR907+38),"")</f>
      </c>
      <c r="FB907">
        <f>IF($GS907&gt;=39,INDEX($DM:$DM,$GR907+39),"")</f>
      </c>
      <c r="FC907">
        <f>IF($GS907&gt;=40,INDEX($DM:$DM,$GR907+40),"")</f>
      </c>
      <c r="FD907">
        <f>IF($GS907&gt;=1,INDEX($DN:$DN,$GR907+1),"")</f>
      </c>
      <c r="FE907">
        <f>IF($GS907&gt;=2,INDEX($DN:$DN,$GR907+2),"")</f>
      </c>
      <c r="FF907">
        <f>IF($GS907&gt;=3,INDEX($DN:$DN,$GR907+3),"")</f>
      </c>
      <c r="FG907">
        <f>IF($GS907&gt;=4,INDEX($DN:$DN,$GR907+4),"")</f>
      </c>
      <c r="FH907">
        <f>IF($GS907&gt;=5,INDEX($DN:$DN,$GR907+5),"")</f>
      </c>
      <c r="FI907">
        <f>IF($GS907&gt;=6,INDEX($DN:$DN,$GR907+6),"")</f>
      </c>
      <c r="FJ907">
        <f>IF($GS907&gt;=7,INDEX($DN:$DN,$GR907+7),"")</f>
      </c>
      <c r="FK907">
        <f>IF($GS907&gt;=8,INDEX($DN:$DN,$GR907+8),"")</f>
      </c>
      <c r="FL907">
        <f>IF($GS907&gt;=9,INDEX($DN:$DN,$GR907+9),"")</f>
      </c>
      <c r="FM907">
        <f>IF($GS907&gt;=10,INDEX($DN:$DN,$GR907+10),"")</f>
      </c>
      <c r="FN907">
        <f>IF($GS907&gt;=11,INDEX($DN:$DN,$GR907+11),"")</f>
      </c>
      <c r="FO907">
        <f>IF($GS907&gt;=12,INDEX($DN:$DN,$GR907+12),"")</f>
      </c>
      <c r="FP907">
        <f>IF($GS907&gt;=13,INDEX($DN:$DN,$GR907+13),"")</f>
      </c>
      <c r="FQ907">
        <f>IF($GS907&gt;=14,INDEX($DN:$DN,$GR907+14),"")</f>
      </c>
      <c r="FR907">
        <f>IF($GS907&gt;=15,INDEX($DN:$DN,$GR907+15),"")</f>
      </c>
      <c r="FS907">
        <f>IF($GS907&gt;=16,INDEX($DN:$DN,$GR907+16),"")</f>
      </c>
      <c r="FT907">
        <f>IF($GS907&gt;=17,INDEX($DN:$DN,$GR907+17),"")</f>
      </c>
      <c r="FU907">
        <f>IF($GS907&gt;=18,INDEX($DN:$DN,$GR907+18),"")</f>
      </c>
      <c r="FV907">
        <f>IF($GS907&gt;=19,INDEX($DN:$DN,$GR907+19),"")</f>
      </c>
      <c r="FW907">
        <f>IF($GS907&gt;=20,INDEX($DN:$DN,$GR907+20),"")</f>
      </c>
      <c r="FX907">
        <f>IF($GS907&gt;=21,INDEX($DN:$DN,$GR907+21),"")</f>
      </c>
      <c r="FY907">
        <f>IF($GS907&gt;=22,INDEX($DN:$DN,$GR907+22),"")</f>
      </c>
      <c r="FZ907">
        <f>IF($GS907&gt;=23,INDEX($DN:$DN,$GR907+23),"")</f>
      </c>
      <c r="GA907">
        <f>IF($GS907&gt;=24,INDEX($DN:$DN,$GR907+24),"")</f>
      </c>
      <c r="GB907">
        <f>IF($GS907&gt;=25,INDEX($DN:$DN,$GR907+25),"")</f>
      </c>
      <c r="GC907">
        <f>IF($GS907&gt;=26,INDEX($DN:$DN,$GR907+26),"")</f>
      </c>
      <c r="GD907">
        <f>IF($GS907&gt;=27,INDEX($DN:$DN,$GR907+27),"")</f>
      </c>
      <c r="GE907">
        <f>IF($GS907&gt;=28,INDEX($DN:$DN,$GR907+28),"")</f>
      </c>
      <c r="GF907">
        <f>IF($GS907&gt;=29,INDEX($DN:$DN,$GR907+29),"")</f>
      </c>
      <c r="GG907">
        <f>IF($GS907&gt;=30,INDEX($DN:$DN,$GR907+30),"")</f>
      </c>
      <c r="GH907">
        <f>IF($GS907&gt;=31,INDEX($DN:$DN,$GR907+31),"")</f>
      </c>
      <c r="GI907">
        <f>IF($GS907&gt;=32,INDEX($DN:$DN,$GR907+32),"")</f>
      </c>
      <c r="GJ907">
        <f>IF($GS907&gt;=33,INDEX($DN:$DN,$GR907+33),"")</f>
      </c>
      <c r="GK907">
        <f>IF($GS907&gt;=34,INDEX($DN:$DN,$GR907+34),"")</f>
      </c>
      <c r="GL907">
        <f>IF($GS907&gt;=35,INDEX($DN:$DN,$GR907+35),"")</f>
      </c>
      <c r="GM907">
        <f>IF($GS907&gt;=36,INDEX($DN:$DN,$GR907+36),"")</f>
      </c>
      <c r="GN907">
        <f>IF($GS907&gt;=37,INDEX($DN:$DN,$GR907+37),"")</f>
      </c>
      <c r="GO907">
        <f>IF($GS907&gt;=38,INDEX($DN:$DN,$GR907+38),"")</f>
      </c>
      <c r="GP907">
        <f>IF($GS907&gt;=39,INDEX($DN:$DN,$GR907+39),"")</f>
      </c>
      <c r="GQ907">
        <f>IF($GS907&gt;=40,INDEX($DN:$DN,$GR907+40),"")</f>
      </c>
      <c r="GR907">
        <f>IFERROR(MATCH($DL907,$DM$2:$DM$148,0)+1,0)</f>
      </c>
      <c r="GS907">
        <f>IFERROR(INDEX($DO$2:$DO$148,MATCH($DL907,$DM$2:$DM$148,0)),0)</f>
      </c>
      <c r="GT907">
        <f>IFERROR(MATCH($Z907,$DP$907:$FC$907,0),0)</f>
      </c>
      <c r="GU907">
        <f>IF($GT907&gt;0,INDEX($FD$907:$GQ$907,$GT907),"")</f>
      </c>
      <c r="GX907">
        <f>IF($JG907&gt;=1,INDEX($GV:$GV,$JF907+1),"")</f>
      </c>
      <c r="GY907">
        <f>IF($JG907&gt;=2,INDEX($GV:$GV,$JF907+2),"")</f>
      </c>
      <c r="GZ907">
        <f>IF($JG907&gt;=3,INDEX($GV:$GV,$JF907+3),"")</f>
      </c>
      <c r="HA907">
        <f>IF($JG907&gt;=4,INDEX($GV:$GV,$JF907+4),"")</f>
      </c>
      <c r="HB907">
        <f>IF($JG907&gt;=5,INDEX($GV:$GV,$JF907+5),"")</f>
      </c>
      <c r="HC907">
        <f>IF($JG907&gt;=6,INDEX($GV:$GV,$JF907+6),"")</f>
      </c>
      <c r="HD907">
        <f>IF($JG907&gt;=7,INDEX($GV:$GV,$JF907+7),"")</f>
      </c>
      <c r="HE907">
        <f>IF($JG907&gt;=8,INDEX($GV:$GV,$JF907+8),"")</f>
      </c>
      <c r="HF907">
        <f>IF($JG907&gt;=9,INDEX($GV:$GV,$JF907+9),"")</f>
      </c>
      <c r="HG907">
        <f>IF($JG907&gt;=10,INDEX($GV:$GV,$JF907+10),"")</f>
      </c>
      <c r="HH907">
        <f>IF($JG907&gt;=11,INDEX($GV:$GV,$JF907+11),"")</f>
      </c>
      <c r="HI907">
        <f>IF($JG907&gt;=12,INDEX($GV:$GV,$JF907+12),"")</f>
      </c>
      <c r="HJ907">
        <f>IF($JG907&gt;=13,INDEX($GV:$GV,$JF907+13),"")</f>
      </c>
      <c r="HK907">
        <f>IF($JG907&gt;=14,INDEX($GV:$GV,$JF907+14),"")</f>
      </c>
      <c r="HL907">
        <f>IF($JG907&gt;=15,INDEX($GV:$GV,$JF907+15),"")</f>
      </c>
      <c r="HM907">
        <f>IF($JG907&gt;=16,INDEX($GV:$GV,$JF907+16),"")</f>
      </c>
      <c r="HN907">
        <f>IF($JG907&gt;=17,INDEX($GV:$GV,$JF907+17),"")</f>
      </c>
      <c r="HO907">
        <f>IF($JG907&gt;=18,INDEX($GV:$GV,$JF907+18),"")</f>
      </c>
      <c r="HP907">
        <f>IF($JG907&gt;=19,INDEX($GV:$GV,$JF907+19),"")</f>
      </c>
      <c r="HQ907">
        <f>IF($JG907&gt;=20,INDEX($GV:$GV,$JF907+20),"")</f>
      </c>
      <c r="HR907">
        <f>IF($JG907&gt;=21,INDEX($GV:$GV,$JF907+21),"")</f>
      </c>
      <c r="HS907">
        <f>IF($JG907&gt;=22,INDEX($GV:$GV,$JF907+22),"")</f>
      </c>
      <c r="HT907">
        <f>IF($JG907&gt;=23,INDEX($GV:$GV,$JF907+23),"")</f>
      </c>
      <c r="HU907">
        <f>IF($JG907&gt;=24,INDEX($GV:$GV,$JF907+24),"")</f>
      </c>
      <c r="HV907">
        <f>IF($JG907&gt;=25,INDEX($GV:$GV,$JF907+25),"")</f>
      </c>
      <c r="HW907">
        <f>IF($JG907&gt;=26,INDEX($GV:$GV,$JF907+26),"")</f>
      </c>
      <c r="HX907">
        <f>IF($JG907&gt;=27,INDEX($GV:$GV,$JF907+27),"")</f>
      </c>
      <c r="HY907">
        <f>IF($JG907&gt;=28,INDEX($GV:$GV,$JF907+28),"")</f>
      </c>
      <c r="HZ907">
        <f>IF($JG907&gt;=29,INDEX($GV:$GV,$JF907+29),"")</f>
      </c>
      <c r="IA907">
        <f>IF($JG907&gt;=30,INDEX($GV:$GV,$JF907+30),"")</f>
      </c>
      <c r="IB907">
        <f>IF($JG907&gt;=31,INDEX($GV:$GV,$JF907+31),"")</f>
      </c>
      <c r="IC907">
        <f>IF($JG907&gt;=32,INDEX($GV:$GV,$JF907+32),"")</f>
      </c>
      <c r="ID907">
        <f>IF($JG907&gt;=33,INDEX($GV:$GV,$JF907+33),"")</f>
      </c>
      <c r="IE907">
        <f>IF($JG907&gt;=34,INDEX($GV:$GV,$JF907+34),"")</f>
      </c>
      <c r="IF907">
        <f>IF($JG907&gt;=35,INDEX($GV:$GV,$JF907+35),"")</f>
      </c>
      <c r="IG907">
        <f>IF($JG907&gt;=36,INDEX($GV:$GV,$JF907+36),"")</f>
      </c>
      <c r="IH907">
        <f>IF($JG907&gt;=37,INDEX($GV:$GV,$JF907+37),"")</f>
      </c>
      <c r="II907">
        <f>IF($JG907&gt;=38,INDEX($GV:$GV,$JF907+38),"")</f>
      </c>
      <c r="IJ907">
        <f>IF($JG907&gt;=39,INDEX($GV:$GV,$JF907+39),"")</f>
      </c>
      <c r="IK907">
        <f>IF($JG907&gt;=40,INDEX($GV:$GV,$JF907+40),"")</f>
      </c>
      <c r="IL907">
        <f>IF($JG907&gt;=41,INDEX($GV:$GV,$JF907+41),"")</f>
      </c>
      <c r="IM907">
        <f>IF($JG907&gt;=42,INDEX($GV:$GV,$JF907+42),"")</f>
      </c>
      <c r="IN907">
        <f>IF($JG907&gt;=43,INDEX($GV:$GV,$JF907+43),"")</f>
      </c>
      <c r="IO907">
        <f>IF($JG907&gt;=44,INDEX($GV:$GV,$JF907+44),"")</f>
      </c>
      <c r="IP907">
        <f>IF($JG907&gt;=45,INDEX($GV:$GV,$JF907+45),"")</f>
      </c>
      <c r="IQ907">
        <f>IF($JG907&gt;=46,INDEX($GV:$GV,$JF907+46),"")</f>
      </c>
      <c r="IR907">
        <f>IF($JG907&gt;=47,INDEX($GV:$GV,$JF907+47),"")</f>
      </c>
      <c r="IS907">
        <f>IF($JG907&gt;=48,INDEX($GV:$GV,$JF907+48),"")</f>
      </c>
      <c r="IT907">
        <f>IF($JG907&gt;=49,INDEX($GV:$GV,$JF907+49),"")</f>
      </c>
      <c r="IU907">
        <f>IF($JG907&gt;=50,INDEX($GV:$GV,$JF907+50),"")</f>
      </c>
      <c r="IV907">
        <f>IF($JG907&gt;=51,INDEX($GV:$GV,$JF907+51),"")</f>
      </c>
      <c r="IW907">
        <f>IF($JG907&gt;=52,INDEX($GV:$GV,$JF907+52),"")</f>
      </c>
      <c r="IX907">
        <f>IF($JG907&gt;=53,INDEX($GV:$GV,$JF907+53),"")</f>
      </c>
      <c r="IY907">
        <f>IF($JG907&gt;=54,INDEX($GV:$GV,$JF907+54),"")</f>
      </c>
      <c r="IZ907">
        <f>IF($JG907&gt;=55,INDEX($GV:$GV,$JF907+55),"")</f>
      </c>
      <c r="JA907">
        <f>IF($JG907&gt;=56,INDEX($GV:$GV,$JF907+56),"")</f>
      </c>
      <c r="JB907">
        <f>IF($JG907&gt;=57,INDEX($GV:$GV,$JF907+57),"")</f>
      </c>
      <c r="JC907">
        <f>IF($JG907&gt;=58,INDEX($GV:$GV,$JF907+58),"")</f>
      </c>
      <c r="JD907">
        <f>IF($JG907&gt;=59,INDEX($GV:$GV,$JF907+59),"")</f>
      </c>
      <c r="JE907">
        <f>IF($JG907&gt;=60,INDEX($GV:$GV,$JF907+60),"")</f>
      </c>
      <c r="JF907">
        <f>IFERROR(MATCH($GU907,$GV$2:$GV$322,0)+1,0)</f>
      </c>
      <c r="JG907">
        <f>IFERROR(INDEX($GW$2:$GW$322,MATCH($GU907,$GV$2:$GV$322,0)),0)</f>
      </c>
      <c r="JH907" t="s">
        <v>44</v>
      </c>
      <c r="JI907" t="s">
        <v>44</v>
      </c>
    </row>
    <row r="908" spans="1:269" x14ac:dyDescent="0.25">
      <c r="R908">
        <f>IF(OR($U908="",$Q908=""),"",IFERROR($U908/$Q908,0))</f>
      </c>
      <c r="S908">
        <f>IF($U908="","",
SUM($T908,$V908,$AA908,$W908,$Y908)*
(1-IF($AB908="",0,VALUE($AB908)/100)))</f>
      </c>
      <c r="T908">
        <f>IF($U908="","",$U908)</f>
      </c>
      <c r="V908">
        <f>IF($U908="","",
IF($O908="","",
IF(ISNUMBER(SEARCH("exempt",LOWER($O908))),0,
$U908*(VALUE(SUBSTITUTE($O908,"%",""))/100))))</f>
      </c>
      <c r="AC908">
        <f>IFERROR(IF(FIND(" - ",$K908)&gt;0,MID($K908,FIND(" - ",$K908)+3,LEN($K908)),""),"")</f>
      </c>
      <c r="AL908" t="s">
        <v>1982</v>
      </c>
      <c r="AT908">
        <f>IFERROR(LEFT($K908,FIND(" - ",$K908)-1),$K908)</f>
      </c>
      <c r="AW908">
        <f>IF($CL908&gt;=1,INDEX($AU:$AU,$CK908+1),"")</f>
      </c>
      <c r="AX908">
        <f>IF($CL908&gt;=2,INDEX($AU:$AU,$CK908+2),"")</f>
      </c>
      <c r="AY908">
        <f>IF($CL908&gt;=3,INDEX($AU:$AU,$CK908+3),"")</f>
      </c>
      <c r="AZ908">
        <f>IF($CL908&gt;=4,INDEX($AU:$AU,$CK908+4),"")</f>
      </c>
      <c r="BA908">
        <f>IF($CL908&gt;=5,INDEX($AU:$AU,$CK908+5),"")</f>
      </c>
      <c r="BB908">
        <f>IF($CL908&gt;=6,INDEX($AU:$AU,$CK908+6),"")</f>
      </c>
      <c r="BC908">
        <f>IF($CL908&gt;=7,INDEX($AU:$AU,$CK908+7),"")</f>
      </c>
      <c r="BD908">
        <f>IF($CL908&gt;=8,INDEX($AU:$AU,$CK908+8),"")</f>
      </c>
      <c r="BE908">
        <f>IF($CL908&gt;=9,INDEX($AU:$AU,$CK908+9),"")</f>
      </c>
      <c r="BF908">
        <f>IF($CL908&gt;=10,INDEX($AU:$AU,$CK908+10),"")</f>
      </c>
      <c r="BG908">
        <f>IF($CL908&gt;=11,INDEX($AU:$AU,$CK908+11),"")</f>
      </c>
      <c r="BH908">
        <f>IF($CL908&gt;=12,INDEX($AU:$AU,$CK908+12),"")</f>
      </c>
      <c r="BI908">
        <f>IF($CL908&gt;=13,INDEX($AU:$AU,$CK908+13),"")</f>
      </c>
      <c r="BJ908">
        <f>IF($CL908&gt;=14,INDEX($AU:$AU,$CK908+14),"")</f>
      </c>
      <c r="BK908">
        <f>IF($CL908&gt;=15,INDEX($AU:$AU,$CK908+15),"")</f>
      </c>
      <c r="BL908">
        <f>IF($CL908&gt;=16,INDEX($AU:$AU,$CK908+16),"")</f>
      </c>
      <c r="BM908">
        <f>IF($CL908&gt;=17,INDEX($AU:$AU,$CK908+17),"")</f>
      </c>
      <c r="BN908">
        <f>IF($CL908&gt;=18,INDEX($AU:$AU,$CK908+18),"")</f>
      </c>
      <c r="BO908">
        <f>IF($CL908&gt;=19,INDEX($AU:$AU,$CK908+19),"")</f>
      </c>
      <c r="BP908">
        <f>IF($CL908&gt;=20,INDEX($AU:$AU,$CK908+20),"")</f>
      </c>
      <c r="BQ908">
        <f>IF($CL908&gt;=21,INDEX($AU:$AU,$CK908+21),"")</f>
      </c>
      <c r="BR908">
        <f>IF($CL908&gt;=22,INDEX($AU:$AU,$CK908+22),"")</f>
      </c>
      <c r="BS908">
        <f>IF($CL908&gt;=23,INDEX($AU:$AU,$CK908+23),"")</f>
      </c>
      <c r="BT908">
        <f>IF($CL908&gt;=24,INDEX($AU:$AU,$CK908+24),"")</f>
      </c>
      <c r="BU908">
        <f>IF($CL908&gt;=25,INDEX($AU:$AU,$CK908+25),"")</f>
      </c>
      <c r="BV908">
        <f>IF($CL908&gt;=26,INDEX($AU:$AU,$CK908+26),"")</f>
      </c>
      <c r="BW908">
        <f>IF($CL908&gt;=27,INDEX($AU:$AU,$CK908+27),"")</f>
      </c>
      <c r="BX908">
        <f>IF($CL908&gt;=28,INDEX($AU:$AU,$CK908+28),"")</f>
      </c>
      <c r="BY908">
        <f>IF($CL908&gt;=29,INDEX($AU:$AU,$CK908+29),"")</f>
      </c>
      <c r="BZ908">
        <f>IF($CL908&gt;=30,INDEX($AU:$AU,$CK908+30),"")</f>
      </c>
      <c r="CA908">
        <f>IF($CL908&gt;=31,INDEX($AU:$AU,$CK908+31),"")</f>
      </c>
      <c r="CB908">
        <f>IF($CL908&gt;=32,INDEX($AU:$AU,$CK908+32),"")</f>
      </c>
      <c r="CC908">
        <f>IF($CL908&gt;=33,INDEX($AU:$AU,$CK908+33),"")</f>
      </c>
      <c r="CD908">
        <f>IF($CL908&gt;=34,INDEX($AU:$AU,$CK908+34),"")</f>
      </c>
      <c r="CE908">
        <f>IF($CL908&gt;=35,INDEX($AU:$AU,$CK908+35),"")</f>
      </c>
      <c r="CF908">
        <f>IF($CL908&gt;=36,INDEX($AU:$AU,$CK908+36),"")</f>
      </c>
      <c r="CG908">
        <f>IF($CL908&gt;=37,INDEX($AU:$AU,$CK908+37),"")</f>
      </c>
      <c r="CH908">
        <f>IF($CL908&gt;=38,INDEX($AU:$AU,$CK908+38),"")</f>
      </c>
      <c r="CI908">
        <f>IF($CL908&gt;=39,INDEX($AU:$AU,$CK908+39),"")</f>
      </c>
      <c r="CJ908">
        <f>IF($CL908&gt;=40,INDEX($AU:$AU,$CK908+40),"")</f>
      </c>
      <c r="CK908">
        <f>IFERROR(MATCH($AT908,$AU$2:$AU$133,0)+1,0)</f>
      </c>
      <c r="CL908">
        <f>IFERROR(INDEX($AV$2:$AV$133,MATCH($AT908,$AU$2:$AU$133,0)),0)</f>
      </c>
      <c r="CM908">
        <f>IFERROR(LEFT($L908,FIND(" - ",$L908)-1),$L908)</f>
      </c>
      <c r="CN908" t="s">
        <v>1983</v>
      </c>
      <c r="CO908">
        <v>1</v>
      </c>
      <c r="CP908">
        <f>IF($DK908&gt;=1,INDEX($CN:$CN,$DJ908+1),"")</f>
      </c>
      <c r="CQ908">
        <f>IF($DK908&gt;=2,INDEX($CN:$CN,$DJ908+2),"")</f>
      </c>
      <c r="CR908">
        <f>IF($DK908&gt;=3,INDEX($CN:$CN,$DJ908+3),"")</f>
      </c>
      <c r="CS908">
        <f>IF($DK908&gt;=4,INDEX($CN:$CN,$DJ908+4),"")</f>
      </c>
      <c r="CT908">
        <f>IF($DK908&gt;=5,INDEX($CN:$CN,$DJ908+5),"")</f>
      </c>
      <c r="CU908">
        <f>IF($DK908&gt;=6,INDEX($CN:$CN,$DJ908+6),"")</f>
      </c>
      <c r="CV908">
        <f>IF($DK908&gt;=7,INDEX($CN:$CN,$DJ908+7),"")</f>
      </c>
      <c r="CW908">
        <f>IF($DK908&gt;=8,INDEX($CN:$CN,$DJ908+8),"")</f>
      </c>
      <c r="CX908">
        <f>IF($DK908&gt;=9,INDEX($CN:$CN,$DJ908+9),"")</f>
      </c>
      <c r="CY908">
        <f>IF($DK908&gt;=10,INDEX($CN:$CN,$DJ908+10),"")</f>
      </c>
      <c r="CZ908">
        <f>IF($DK908&gt;=11,INDEX($CN:$CN,$DJ908+11),"")</f>
      </c>
      <c r="DA908">
        <f>IF($DK908&gt;=12,INDEX($CN:$CN,$DJ908+12),"")</f>
      </c>
      <c r="DB908">
        <f>IF($DK908&gt;=13,INDEX($CN:$CN,$DJ908+13),"")</f>
      </c>
      <c r="DC908">
        <f>IF($DK908&gt;=14,INDEX($CN:$CN,$DJ908+14),"")</f>
      </c>
      <c r="DD908">
        <f>IF($DK908&gt;=15,INDEX($CN:$CN,$DJ908+15),"")</f>
      </c>
      <c r="DE908">
        <f>IF($DK908&gt;=16,INDEX($CN:$CN,$DJ908+16),"")</f>
      </c>
      <c r="DF908">
        <f>IF($DK908&gt;=17,INDEX($CN:$CN,$DJ908+17),"")</f>
      </c>
      <c r="DG908">
        <f>IF($DK908&gt;=18,INDEX($CN:$CN,$DJ908+18),"")</f>
      </c>
      <c r="DH908">
        <f>IF($DK908&gt;=19,INDEX($CN:$CN,$DJ908+19),"")</f>
      </c>
      <c r="DI908">
        <f>IF($DK908&gt;=20,INDEX($CN:$CN,$DJ908+20),"")</f>
      </c>
      <c r="DJ908">
        <f>IFERROR(MATCH($CM908,$CN$2:$CN$1089,0)+1,0)</f>
      </c>
      <c r="DK908">
        <f>IFERROR(INDEX($CO$2:$CO$1089,MATCH($CM908,$CN$2:$CN$1089,0)),0)</f>
      </c>
      <c r="DL908">
        <f>IFERROR(INDEX($AS:$AS,MATCH($O908,$AR:$AR,0))&amp;"","")</f>
      </c>
      <c r="DP908">
        <f>IF($GS908&gt;=1,INDEX($DM:$DM,$GR908+1),"")</f>
      </c>
      <c r="DQ908">
        <f>IF($GS908&gt;=2,INDEX($DM:$DM,$GR908+2),"")</f>
      </c>
      <c r="DR908">
        <f>IF($GS908&gt;=3,INDEX($DM:$DM,$GR908+3),"")</f>
      </c>
      <c r="DS908">
        <f>IF($GS908&gt;=4,INDEX($DM:$DM,$GR908+4),"")</f>
      </c>
      <c r="DT908">
        <f>IF($GS908&gt;=5,INDEX($DM:$DM,$GR908+5),"")</f>
      </c>
      <c r="DU908">
        <f>IF($GS908&gt;=6,INDEX($DM:$DM,$GR908+6),"")</f>
      </c>
      <c r="DV908">
        <f>IF($GS908&gt;=7,INDEX($DM:$DM,$GR908+7),"")</f>
      </c>
      <c r="DW908">
        <f>IF($GS908&gt;=8,INDEX($DM:$DM,$GR908+8),"")</f>
      </c>
      <c r="DX908">
        <f>IF($GS908&gt;=9,INDEX($DM:$DM,$GR908+9),"")</f>
      </c>
      <c r="DY908">
        <f>IF($GS908&gt;=10,INDEX($DM:$DM,$GR908+10),"")</f>
      </c>
      <c r="DZ908">
        <f>IF($GS908&gt;=11,INDEX($DM:$DM,$GR908+11),"")</f>
      </c>
      <c r="EA908">
        <f>IF($GS908&gt;=12,INDEX($DM:$DM,$GR908+12),"")</f>
      </c>
      <c r="EB908">
        <f>IF($GS908&gt;=13,INDEX($DM:$DM,$GR908+13),"")</f>
      </c>
      <c r="EC908">
        <f>IF($GS908&gt;=14,INDEX($DM:$DM,$GR908+14),"")</f>
      </c>
      <c r="ED908">
        <f>IF($GS908&gt;=15,INDEX($DM:$DM,$GR908+15),"")</f>
      </c>
      <c r="EE908">
        <f>IF($GS908&gt;=16,INDEX($DM:$DM,$GR908+16),"")</f>
      </c>
      <c r="EF908">
        <f>IF($GS908&gt;=17,INDEX($DM:$DM,$GR908+17),"")</f>
      </c>
      <c r="EG908">
        <f>IF($GS908&gt;=18,INDEX($DM:$DM,$GR908+18),"")</f>
      </c>
      <c r="EH908">
        <f>IF($GS908&gt;=19,INDEX($DM:$DM,$GR908+19),"")</f>
      </c>
      <c r="EI908">
        <f>IF($GS908&gt;=20,INDEX($DM:$DM,$GR908+20),"")</f>
      </c>
      <c r="EJ908">
        <f>IF($GS908&gt;=21,INDEX($DM:$DM,$GR908+21),"")</f>
      </c>
      <c r="EK908">
        <f>IF($GS908&gt;=22,INDEX($DM:$DM,$GR908+22),"")</f>
      </c>
      <c r="EL908">
        <f>IF($GS908&gt;=23,INDEX($DM:$DM,$GR908+23),"")</f>
      </c>
      <c r="EM908">
        <f>IF($GS908&gt;=24,INDEX($DM:$DM,$GR908+24),"")</f>
      </c>
      <c r="EN908">
        <f>IF($GS908&gt;=25,INDEX($DM:$DM,$GR908+25),"")</f>
      </c>
      <c r="EO908">
        <f>IF($GS908&gt;=26,INDEX($DM:$DM,$GR908+26),"")</f>
      </c>
      <c r="EP908">
        <f>IF($GS908&gt;=27,INDEX($DM:$DM,$GR908+27),"")</f>
      </c>
      <c r="EQ908">
        <f>IF($GS908&gt;=28,INDEX($DM:$DM,$GR908+28),"")</f>
      </c>
      <c r="ER908">
        <f>IF($GS908&gt;=29,INDEX($DM:$DM,$GR908+29),"")</f>
      </c>
      <c r="ES908">
        <f>IF($GS908&gt;=30,INDEX($DM:$DM,$GR908+30),"")</f>
      </c>
      <c r="ET908">
        <f>IF($GS908&gt;=31,INDEX($DM:$DM,$GR908+31),"")</f>
      </c>
      <c r="EU908">
        <f>IF($GS908&gt;=32,INDEX($DM:$DM,$GR908+32),"")</f>
      </c>
      <c r="EV908">
        <f>IF($GS908&gt;=33,INDEX($DM:$DM,$GR908+33),"")</f>
      </c>
      <c r="EW908">
        <f>IF($GS908&gt;=34,INDEX($DM:$DM,$GR908+34),"")</f>
      </c>
      <c r="EX908">
        <f>IF($GS908&gt;=35,INDEX($DM:$DM,$GR908+35),"")</f>
      </c>
      <c r="EY908">
        <f>IF($GS908&gt;=36,INDEX($DM:$DM,$GR908+36),"")</f>
      </c>
      <c r="EZ908">
        <f>IF($GS908&gt;=37,INDEX($DM:$DM,$GR908+37),"")</f>
      </c>
      <c r="FA908">
        <f>IF($GS908&gt;=38,INDEX($DM:$DM,$GR908+38),"")</f>
      </c>
      <c r="FB908">
        <f>IF($GS908&gt;=39,INDEX($DM:$DM,$GR908+39),"")</f>
      </c>
      <c r="FC908">
        <f>IF($GS908&gt;=40,INDEX($DM:$DM,$GR908+40),"")</f>
      </c>
      <c r="FD908">
        <f>IF($GS908&gt;=1,INDEX($DN:$DN,$GR908+1),"")</f>
      </c>
      <c r="FE908">
        <f>IF($GS908&gt;=2,INDEX($DN:$DN,$GR908+2),"")</f>
      </c>
      <c r="FF908">
        <f>IF($GS908&gt;=3,INDEX($DN:$DN,$GR908+3),"")</f>
      </c>
      <c r="FG908">
        <f>IF($GS908&gt;=4,INDEX($DN:$DN,$GR908+4),"")</f>
      </c>
      <c r="FH908">
        <f>IF($GS908&gt;=5,INDEX($DN:$DN,$GR908+5),"")</f>
      </c>
      <c r="FI908">
        <f>IF($GS908&gt;=6,INDEX($DN:$DN,$GR908+6),"")</f>
      </c>
      <c r="FJ908">
        <f>IF($GS908&gt;=7,INDEX($DN:$DN,$GR908+7),"")</f>
      </c>
      <c r="FK908">
        <f>IF($GS908&gt;=8,INDEX($DN:$DN,$GR908+8),"")</f>
      </c>
      <c r="FL908">
        <f>IF($GS908&gt;=9,INDEX($DN:$DN,$GR908+9),"")</f>
      </c>
      <c r="FM908">
        <f>IF($GS908&gt;=10,INDEX($DN:$DN,$GR908+10),"")</f>
      </c>
      <c r="FN908">
        <f>IF($GS908&gt;=11,INDEX($DN:$DN,$GR908+11),"")</f>
      </c>
      <c r="FO908">
        <f>IF($GS908&gt;=12,INDEX($DN:$DN,$GR908+12),"")</f>
      </c>
      <c r="FP908">
        <f>IF($GS908&gt;=13,INDEX($DN:$DN,$GR908+13),"")</f>
      </c>
      <c r="FQ908">
        <f>IF($GS908&gt;=14,INDEX($DN:$DN,$GR908+14),"")</f>
      </c>
      <c r="FR908">
        <f>IF($GS908&gt;=15,INDEX($DN:$DN,$GR908+15),"")</f>
      </c>
      <c r="FS908">
        <f>IF($GS908&gt;=16,INDEX($DN:$DN,$GR908+16),"")</f>
      </c>
      <c r="FT908">
        <f>IF($GS908&gt;=17,INDEX($DN:$DN,$GR908+17),"")</f>
      </c>
      <c r="FU908">
        <f>IF($GS908&gt;=18,INDEX($DN:$DN,$GR908+18),"")</f>
      </c>
      <c r="FV908">
        <f>IF($GS908&gt;=19,INDEX($DN:$DN,$GR908+19),"")</f>
      </c>
      <c r="FW908">
        <f>IF($GS908&gt;=20,INDEX($DN:$DN,$GR908+20),"")</f>
      </c>
      <c r="FX908">
        <f>IF($GS908&gt;=21,INDEX($DN:$DN,$GR908+21),"")</f>
      </c>
      <c r="FY908">
        <f>IF($GS908&gt;=22,INDEX($DN:$DN,$GR908+22),"")</f>
      </c>
      <c r="FZ908">
        <f>IF($GS908&gt;=23,INDEX($DN:$DN,$GR908+23),"")</f>
      </c>
      <c r="GA908">
        <f>IF($GS908&gt;=24,INDEX($DN:$DN,$GR908+24),"")</f>
      </c>
      <c r="GB908">
        <f>IF($GS908&gt;=25,INDEX($DN:$DN,$GR908+25),"")</f>
      </c>
      <c r="GC908">
        <f>IF($GS908&gt;=26,INDEX($DN:$DN,$GR908+26),"")</f>
      </c>
      <c r="GD908">
        <f>IF($GS908&gt;=27,INDEX($DN:$DN,$GR908+27),"")</f>
      </c>
      <c r="GE908">
        <f>IF($GS908&gt;=28,INDEX($DN:$DN,$GR908+28),"")</f>
      </c>
      <c r="GF908">
        <f>IF($GS908&gt;=29,INDEX($DN:$DN,$GR908+29),"")</f>
      </c>
      <c r="GG908">
        <f>IF($GS908&gt;=30,INDEX($DN:$DN,$GR908+30),"")</f>
      </c>
      <c r="GH908">
        <f>IF($GS908&gt;=31,INDEX($DN:$DN,$GR908+31),"")</f>
      </c>
      <c r="GI908">
        <f>IF($GS908&gt;=32,INDEX($DN:$DN,$GR908+32),"")</f>
      </c>
      <c r="GJ908">
        <f>IF($GS908&gt;=33,INDEX($DN:$DN,$GR908+33),"")</f>
      </c>
      <c r="GK908">
        <f>IF($GS908&gt;=34,INDEX($DN:$DN,$GR908+34),"")</f>
      </c>
      <c r="GL908">
        <f>IF($GS908&gt;=35,INDEX($DN:$DN,$GR908+35),"")</f>
      </c>
      <c r="GM908">
        <f>IF($GS908&gt;=36,INDEX($DN:$DN,$GR908+36),"")</f>
      </c>
      <c r="GN908">
        <f>IF($GS908&gt;=37,INDEX($DN:$DN,$GR908+37),"")</f>
      </c>
      <c r="GO908">
        <f>IF($GS908&gt;=38,INDEX($DN:$DN,$GR908+38),"")</f>
      </c>
      <c r="GP908">
        <f>IF($GS908&gt;=39,INDEX($DN:$DN,$GR908+39),"")</f>
      </c>
      <c r="GQ908">
        <f>IF($GS908&gt;=40,INDEX($DN:$DN,$GR908+40),"")</f>
      </c>
      <c r="GR908">
        <f>IFERROR(MATCH($DL908,$DM$2:$DM$148,0)+1,0)</f>
      </c>
      <c r="GS908">
        <f>IFERROR(INDEX($DO$2:$DO$148,MATCH($DL908,$DM$2:$DM$148,0)),0)</f>
      </c>
      <c r="GT908">
        <f>IFERROR(MATCH($Z908,$DP$908:$FC$908,0),0)</f>
      </c>
      <c r="GU908">
        <f>IF($GT908&gt;0,INDEX($FD$908:$GQ$908,$GT908),"")</f>
      </c>
      <c r="GX908">
        <f>IF($JG908&gt;=1,INDEX($GV:$GV,$JF908+1),"")</f>
      </c>
      <c r="GY908">
        <f>IF($JG908&gt;=2,INDEX($GV:$GV,$JF908+2),"")</f>
      </c>
      <c r="GZ908">
        <f>IF($JG908&gt;=3,INDEX($GV:$GV,$JF908+3),"")</f>
      </c>
      <c r="HA908">
        <f>IF($JG908&gt;=4,INDEX($GV:$GV,$JF908+4),"")</f>
      </c>
      <c r="HB908">
        <f>IF($JG908&gt;=5,INDEX($GV:$GV,$JF908+5),"")</f>
      </c>
      <c r="HC908">
        <f>IF($JG908&gt;=6,INDEX($GV:$GV,$JF908+6),"")</f>
      </c>
      <c r="HD908">
        <f>IF($JG908&gt;=7,INDEX($GV:$GV,$JF908+7),"")</f>
      </c>
      <c r="HE908">
        <f>IF($JG908&gt;=8,INDEX($GV:$GV,$JF908+8),"")</f>
      </c>
      <c r="HF908">
        <f>IF($JG908&gt;=9,INDEX($GV:$GV,$JF908+9),"")</f>
      </c>
      <c r="HG908">
        <f>IF($JG908&gt;=10,INDEX($GV:$GV,$JF908+10),"")</f>
      </c>
      <c r="HH908">
        <f>IF($JG908&gt;=11,INDEX($GV:$GV,$JF908+11),"")</f>
      </c>
      <c r="HI908">
        <f>IF($JG908&gt;=12,INDEX($GV:$GV,$JF908+12),"")</f>
      </c>
      <c r="HJ908">
        <f>IF($JG908&gt;=13,INDEX($GV:$GV,$JF908+13),"")</f>
      </c>
      <c r="HK908">
        <f>IF($JG908&gt;=14,INDEX($GV:$GV,$JF908+14),"")</f>
      </c>
      <c r="HL908">
        <f>IF($JG908&gt;=15,INDEX($GV:$GV,$JF908+15),"")</f>
      </c>
      <c r="HM908">
        <f>IF($JG908&gt;=16,INDEX($GV:$GV,$JF908+16),"")</f>
      </c>
      <c r="HN908">
        <f>IF($JG908&gt;=17,INDEX($GV:$GV,$JF908+17),"")</f>
      </c>
      <c r="HO908">
        <f>IF($JG908&gt;=18,INDEX($GV:$GV,$JF908+18),"")</f>
      </c>
      <c r="HP908">
        <f>IF($JG908&gt;=19,INDEX($GV:$GV,$JF908+19),"")</f>
      </c>
      <c r="HQ908">
        <f>IF($JG908&gt;=20,INDEX($GV:$GV,$JF908+20),"")</f>
      </c>
      <c r="HR908">
        <f>IF($JG908&gt;=21,INDEX($GV:$GV,$JF908+21),"")</f>
      </c>
      <c r="HS908">
        <f>IF($JG908&gt;=22,INDEX($GV:$GV,$JF908+22),"")</f>
      </c>
      <c r="HT908">
        <f>IF($JG908&gt;=23,INDEX($GV:$GV,$JF908+23),"")</f>
      </c>
      <c r="HU908">
        <f>IF($JG908&gt;=24,INDEX($GV:$GV,$JF908+24),"")</f>
      </c>
      <c r="HV908">
        <f>IF($JG908&gt;=25,INDEX($GV:$GV,$JF908+25),"")</f>
      </c>
      <c r="HW908">
        <f>IF($JG908&gt;=26,INDEX($GV:$GV,$JF908+26),"")</f>
      </c>
      <c r="HX908">
        <f>IF($JG908&gt;=27,INDEX($GV:$GV,$JF908+27),"")</f>
      </c>
      <c r="HY908">
        <f>IF($JG908&gt;=28,INDEX($GV:$GV,$JF908+28),"")</f>
      </c>
      <c r="HZ908">
        <f>IF($JG908&gt;=29,INDEX($GV:$GV,$JF908+29),"")</f>
      </c>
      <c r="IA908">
        <f>IF($JG908&gt;=30,INDEX($GV:$GV,$JF908+30),"")</f>
      </c>
      <c r="IB908">
        <f>IF($JG908&gt;=31,INDEX($GV:$GV,$JF908+31),"")</f>
      </c>
      <c r="IC908">
        <f>IF($JG908&gt;=32,INDEX($GV:$GV,$JF908+32),"")</f>
      </c>
      <c r="ID908">
        <f>IF($JG908&gt;=33,INDEX($GV:$GV,$JF908+33),"")</f>
      </c>
      <c r="IE908">
        <f>IF($JG908&gt;=34,INDEX($GV:$GV,$JF908+34),"")</f>
      </c>
      <c r="IF908">
        <f>IF($JG908&gt;=35,INDEX($GV:$GV,$JF908+35),"")</f>
      </c>
      <c r="IG908">
        <f>IF($JG908&gt;=36,INDEX($GV:$GV,$JF908+36),"")</f>
      </c>
      <c r="IH908">
        <f>IF($JG908&gt;=37,INDEX($GV:$GV,$JF908+37),"")</f>
      </c>
      <c r="II908">
        <f>IF($JG908&gt;=38,INDEX($GV:$GV,$JF908+38),"")</f>
      </c>
      <c r="IJ908">
        <f>IF($JG908&gt;=39,INDEX($GV:$GV,$JF908+39),"")</f>
      </c>
      <c r="IK908">
        <f>IF($JG908&gt;=40,INDEX($GV:$GV,$JF908+40),"")</f>
      </c>
      <c r="IL908">
        <f>IF($JG908&gt;=41,INDEX($GV:$GV,$JF908+41),"")</f>
      </c>
      <c r="IM908">
        <f>IF($JG908&gt;=42,INDEX($GV:$GV,$JF908+42),"")</f>
      </c>
      <c r="IN908">
        <f>IF($JG908&gt;=43,INDEX($GV:$GV,$JF908+43),"")</f>
      </c>
      <c r="IO908">
        <f>IF($JG908&gt;=44,INDEX($GV:$GV,$JF908+44),"")</f>
      </c>
      <c r="IP908">
        <f>IF($JG908&gt;=45,INDEX($GV:$GV,$JF908+45),"")</f>
      </c>
      <c r="IQ908">
        <f>IF($JG908&gt;=46,INDEX($GV:$GV,$JF908+46),"")</f>
      </c>
      <c r="IR908">
        <f>IF($JG908&gt;=47,INDEX($GV:$GV,$JF908+47),"")</f>
      </c>
      <c r="IS908">
        <f>IF($JG908&gt;=48,INDEX($GV:$GV,$JF908+48),"")</f>
      </c>
      <c r="IT908">
        <f>IF($JG908&gt;=49,INDEX($GV:$GV,$JF908+49),"")</f>
      </c>
      <c r="IU908">
        <f>IF($JG908&gt;=50,INDEX($GV:$GV,$JF908+50),"")</f>
      </c>
      <c r="IV908">
        <f>IF($JG908&gt;=51,INDEX($GV:$GV,$JF908+51),"")</f>
      </c>
      <c r="IW908">
        <f>IF($JG908&gt;=52,INDEX($GV:$GV,$JF908+52),"")</f>
      </c>
      <c r="IX908">
        <f>IF($JG908&gt;=53,INDEX($GV:$GV,$JF908+53),"")</f>
      </c>
      <c r="IY908">
        <f>IF($JG908&gt;=54,INDEX($GV:$GV,$JF908+54),"")</f>
      </c>
      <c r="IZ908">
        <f>IF($JG908&gt;=55,INDEX($GV:$GV,$JF908+55),"")</f>
      </c>
      <c r="JA908">
        <f>IF($JG908&gt;=56,INDEX($GV:$GV,$JF908+56),"")</f>
      </c>
      <c r="JB908">
        <f>IF($JG908&gt;=57,INDEX($GV:$GV,$JF908+57),"")</f>
      </c>
      <c r="JC908">
        <f>IF($JG908&gt;=58,INDEX($GV:$GV,$JF908+58),"")</f>
      </c>
      <c r="JD908">
        <f>IF($JG908&gt;=59,INDEX($GV:$GV,$JF908+59),"")</f>
      </c>
      <c r="JE908">
        <f>IF($JG908&gt;=60,INDEX($GV:$GV,$JF908+60),"")</f>
      </c>
      <c r="JF908">
        <f>IFERROR(MATCH($GU908,$GV$2:$GV$322,0)+1,0)</f>
      </c>
      <c r="JG908">
        <f>IFERROR(INDEX($GW$2:$GW$322,MATCH($GU908,$GV$2:$GV$322,0)),0)</f>
      </c>
      <c r="JH908" t="s">
        <v>44</v>
      </c>
      <c r="JI908" t="s">
        <v>44</v>
      </c>
    </row>
    <row r="909" spans="1:269" x14ac:dyDescent="0.25">
      <c r="R909">
        <f>IF(OR($U909="",$Q909=""),"",IFERROR($U909/$Q909,0))</f>
      </c>
      <c r="S909">
        <f>IF($U909="","",
SUM($T909,$V909,$AA909,$W909,$Y909)*
(1-IF($AB909="",0,VALUE($AB909)/100)))</f>
      </c>
      <c r="T909">
        <f>IF($U909="","",$U909)</f>
      </c>
      <c r="V909">
        <f>IF($U909="","",
IF($O909="","",
IF(ISNUMBER(SEARCH("exempt",LOWER($O909))),0,
$U909*(VALUE(SUBSTITUTE($O909,"%",""))/100))))</f>
      </c>
      <c r="AC909">
        <f>IFERROR(IF(FIND(" - ",$K909)&gt;0,MID($K909,FIND(" - ",$K909)+3,LEN($K909)),""),"")</f>
      </c>
      <c r="AL909" t="s">
        <v>1984</v>
      </c>
      <c r="AT909">
        <f>IFERROR(LEFT($K909,FIND(" - ",$K909)-1),$K909)</f>
      </c>
      <c r="AW909">
        <f>IF($CL909&gt;=1,INDEX($AU:$AU,$CK909+1),"")</f>
      </c>
      <c r="AX909">
        <f>IF($CL909&gt;=2,INDEX($AU:$AU,$CK909+2),"")</f>
      </c>
      <c r="AY909">
        <f>IF($CL909&gt;=3,INDEX($AU:$AU,$CK909+3),"")</f>
      </c>
      <c r="AZ909">
        <f>IF($CL909&gt;=4,INDEX($AU:$AU,$CK909+4),"")</f>
      </c>
      <c r="BA909">
        <f>IF($CL909&gt;=5,INDEX($AU:$AU,$CK909+5),"")</f>
      </c>
      <c r="BB909">
        <f>IF($CL909&gt;=6,INDEX($AU:$AU,$CK909+6),"")</f>
      </c>
      <c r="BC909">
        <f>IF($CL909&gt;=7,INDEX($AU:$AU,$CK909+7),"")</f>
      </c>
      <c r="BD909">
        <f>IF($CL909&gt;=8,INDEX($AU:$AU,$CK909+8),"")</f>
      </c>
      <c r="BE909">
        <f>IF($CL909&gt;=9,INDEX($AU:$AU,$CK909+9),"")</f>
      </c>
      <c r="BF909">
        <f>IF($CL909&gt;=10,INDEX($AU:$AU,$CK909+10),"")</f>
      </c>
      <c r="BG909">
        <f>IF($CL909&gt;=11,INDEX($AU:$AU,$CK909+11),"")</f>
      </c>
      <c r="BH909">
        <f>IF($CL909&gt;=12,INDEX($AU:$AU,$CK909+12),"")</f>
      </c>
      <c r="BI909">
        <f>IF($CL909&gt;=13,INDEX($AU:$AU,$CK909+13),"")</f>
      </c>
      <c r="BJ909">
        <f>IF($CL909&gt;=14,INDEX($AU:$AU,$CK909+14),"")</f>
      </c>
      <c r="BK909">
        <f>IF($CL909&gt;=15,INDEX($AU:$AU,$CK909+15),"")</f>
      </c>
      <c r="BL909">
        <f>IF($CL909&gt;=16,INDEX($AU:$AU,$CK909+16),"")</f>
      </c>
      <c r="BM909">
        <f>IF($CL909&gt;=17,INDEX($AU:$AU,$CK909+17),"")</f>
      </c>
      <c r="BN909">
        <f>IF($CL909&gt;=18,INDEX($AU:$AU,$CK909+18),"")</f>
      </c>
      <c r="BO909">
        <f>IF($CL909&gt;=19,INDEX($AU:$AU,$CK909+19),"")</f>
      </c>
      <c r="BP909">
        <f>IF($CL909&gt;=20,INDEX($AU:$AU,$CK909+20),"")</f>
      </c>
      <c r="BQ909">
        <f>IF($CL909&gt;=21,INDEX($AU:$AU,$CK909+21),"")</f>
      </c>
      <c r="BR909">
        <f>IF($CL909&gt;=22,INDEX($AU:$AU,$CK909+22),"")</f>
      </c>
      <c r="BS909">
        <f>IF($CL909&gt;=23,INDEX($AU:$AU,$CK909+23),"")</f>
      </c>
      <c r="BT909">
        <f>IF($CL909&gt;=24,INDEX($AU:$AU,$CK909+24),"")</f>
      </c>
      <c r="BU909">
        <f>IF($CL909&gt;=25,INDEX($AU:$AU,$CK909+25),"")</f>
      </c>
      <c r="BV909">
        <f>IF($CL909&gt;=26,INDEX($AU:$AU,$CK909+26),"")</f>
      </c>
      <c r="BW909">
        <f>IF($CL909&gt;=27,INDEX($AU:$AU,$CK909+27),"")</f>
      </c>
      <c r="BX909">
        <f>IF($CL909&gt;=28,INDEX($AU:$AU,$CK909+28),"")</f>
      </c>
      <c r="BY909">
        <f>IF($CL909&gt;=29,INDEX($AU:$AU,$CK909+29),"")</f>
      </c>
      <c r="BZ909">
        <f>IF($CL909&gt;=30,INDEX($AU:$AU,$CK909+30),"")</f>
      </c>
      <c r="CA909">
        <f>IF($CL909&gt;=31,INDEX($AU:$AU,$CK909+31),"")</f>
      </c>
      <c r="CB909">
        <f>IF($CL909&gt;=32,INDEX($AU:$AU,$CK909+32),"")</f>
      </c>
      <c r="CC909">
        <f>IF($CL909&gt;=33,INDEX($AU:$AU,$CK909+33),"")</f>
      </c>
      <c r="CD909">
        <f>IF($CL909&gt;=34,INDEX($AU:$AU,$CK909+34),"")</f>
      </c>
      <c r="CE909">
        <f>IF($CL909&gt;=35,INDEX($AU:$AU,$CK909+35),"")</f>
      </c>
      <c r="CF909">
        <f>IF($CL909&gt;=36,INDEX($AU:$AU,$CK909+36),"")</f>
      </c>
      <c r="CG909">
        <f>IF($CL909&gt;=37,INDEX($AU:$AU,$CK909+37),"")</f>
      </c>
      <c r="CH909">
        <f>IF($CL909&gt;=38,INDEX($AU:$AU,$CK909+38),"")</f>
      </c>
      <c r="CI909">
        <f>IF($CL909&gt;=39,INDEX($AU:$AU,$CK909+39),"")</f>
      </c>
      <c r="CJ909">
        <f>IF($CL909&gt;=40,INDEX($AU:$AU,$CK909+40),"")</f>
      </c>
      <c r="CK909">
        <f>IFERROR(MATCH($AT909,$AU$2:$AU$133,0)+1,0)</f>
      </c>
      <c r="CL909">
        <f>IFERROR(INDEX($AV$2:$AV$133,MATCH($AT909,$AU$2:$AU$133,0)),0)</f>
      </c>
      <c r="CM909">
        <f>IFERROR(LEFT($L909,FIND(" - ",$L909)-1),$L909)</f>
      </c>
      <c r="CN909" t="s">
        <v>221</v>
      </c>
      <c r="CP909">
        <f>IF($DK909&gt;=1,INDEX($CN:$CN,$DJ909+1),"")</f>
      </c>
      <c r="CQ909">
        <f>IF($DK909&gt;=2,INDEX($CN:$CN,$DJ909+2),"")</f>
      </c>
      <c r="CR909">
        <f>IF($DK909&gt;=3,INDEX($CN:$CN,$DJ909+3),"")</f>
      </c>
      <c r="CS909">
        <f>IF($DK909&gt;=4,INDEX($CN:$CN,$DJ909+4),"")</f>
      </c>
      <c r="CT909">
        <f>IF($DK909&gt;=5,INDEX($CN:$CN,$DJ909+5),"")</f>
      </c>
      <c r="CU909">
        <f>IF($DK909&gt;=6,INDEX($CN:$CN,$DJ909+6),"")</f>
      </c>
      <c r="CV909">
        <f>IF($DK909&gt;=7,INDEX($CN:$CN,$DJ909+7),"")</f>
      </c>
      <c r="CW909">
        <f>IF($DK909&gt;=8,INDEX($CN:$CN,$DJ909+8),"")</f>
      </c>
      <c r="CX909">
        <f>IF($DK909&gt;=9,INDEX($CN:$CN,$DJ909+9),"")</f>
      </c>
      <c r="CY909">
        <f>IF($DK909&gt;=10,INDEX($CN:$CN,$DJ909+10),"")</f>
      </c>
      <c r="CZ909">
        <f>IF($DK909&gt;=11,INDEX($CN:$CN,$DJ909+11),"")</f>
      </c>
      <c r="DA909">
        <f>IF($DK909&gt;=12,INDEX($CN:$CN,$DJ909+12),"")</f>
      </c>
      <c r="DB909">
        <f>IF($DK909&gt;=13,INDEX($CN:$CN,$DJ909+13),"")</f>
      </c>
      <c r="DC909">
        <f>IF($DK909&gt;=14,INDEX($CN:$CN,$DJ909+14),"")</f>
      </c>
      <c r="DD909">
        <f>IF($DK909&gt;=15,INDEX($CN:$CN,$DJ909+15),"")</f>
      </c>
      <c r="DE909">
        <f>IF($DK909&gt;=16,INDEX($CN:$CN,$DJ909+16),"")</f>
      </c>
      <c r="DF909">
        <f>IF($DK909&gt;=17,INDEX($CN:$CN,$DJ909+17),"")</f>
      </c>
      <c r="DG909">
        <f>IF($DK909&gt;=18,INDEX($CN:$CN,$DJ909+18),"")</f>
      </c>
      <c r="DH909">
        <f>IF($DK909&gt;=19,INDEX($CN:$CN,$DJ909+19),"")</f>
      </c>
      <c r="DI909">
        <f>IF($DK909&gt;=20,INDEX($CN:$CN,$DJ909+20),"")</f>
      </c>
      <c r="DJ909">
        <f>IFERROR(MATCH($CM909,$CN$2:$CN$1089,0)+1,0)</f>
      </c>
      <c r="DK909">
        <f>IFERROR(INDEX($CO$2:$CO$1089,MATCH($CM909,$CN$2:$CN$1089,0)),0)</f>
      </c>
      <c r="DL909">
        <f>IFERROR(INDEX($AS:$AS,MATCH($O909,$AR:$AR,0))&amp;"","")</f>
      </c>
      <c r="DP909">
        <f>IF($GS909&gt;=1,INDEX($DM:$DM,$GR909+1),"")</f>
      </c>
      <c r="DQ909">
        <f>IF($GS909&gt;=2,INDEX($DM:$DM,$GR909+2),"")</f>
      </c>
      <c r="DR909">
        <f>IF($GS909&gt;=3,INDEX($DM:$DM,$GR909+3),"")</f>
      </c>
      <c r="DS909">
        <f>IF($GS909&gt;=4,INDEX($DM:$DM,$GR909+4),"")</f>
      </c>
      <c r="DT909">
        <f>IF($GS909&gt;=5,INDEX($DM:$DM,$GR909+5),"")</f>
      </c>
      <c r="DU909">
        <f>IF($GS909&gt;=6,INDEX($DM:$DM,$GR909+6),"")</f>
      </c>
      <c r="DV909">
        <f>IF($GS909&gt;=7,INDEX($DM:$DM,$GR909+7),"")</f>
      </c>
      <c r="DW909">
        <f>IF($GS909&gt;=8,INDEX($DM:$DM,$GR909+8),"")</f>
      </c>
      <c r="DX909">
        <f>IF($GS909&gt;=9,INDEX($DM:$DM,$GR909+9),"")</f>
      </c>
      <c r="DY909">
        <f>IF($GS909&gt;=10,INDEX($DM:$DM,$GR909+10),"")</f>
      </c>
      <c r="DZ909">
        <f>IF($GS909&gt;=11,INDEX($DM:$DM,$GR909+11),"")</f>
      </c>
      <c r="EA909">
        <f>IF($GS909&gt;=12,INDEX($DM:$DM,$GR909+12),"")</f>
      </c>
      <c r="EB909">
        <f>IF($GS909&gt;=13,INDEX($DM:$DM,$GR909+13),"")</f>
      </c>
      <c r="EC909">
        <f>IF($GS909&gt;=14,INDEX($DM:$DM,$GR909+14),"")</f>
      </c>
      <c r="ED909">
        <f>IF($GS909&gt;=15,INDEX($DM:$DM,$GR909+15),"")</f>
      </c>
      <c r="EE909">
        <f>IF($GS909&gt;=16,INDEX($DM:$DM,$GR909+16),"")</f>
      </c>
      <c r="EF909">
        <f>IF($GS909&gt;=17,INDEX($DM:$DM,$GR909+17),"")</f>
      </c>
      <c r="EG909">
        <f>IF($GS909&gt;=18,INDEX($DM:$DM,$GR909+18),"")</f>
      </c>
      <c r="EH909">
        <f>IF($GS909&gt;=19,INDEX($DM:$DM,$GR909+19),"")</f>
      </c>
      <c r="EI909">
        <f>IF($GS909&gt;=20,INDEX($DM:$DM,$GR909+20),"")</f>
      </c>
      <c r="EJ909">
        <f>IF($GS909&gt;=21,INDEX($DM:$DM,$GR909+21),"")</f>
      </c>
      <c r="EK909">
        <f>IF($GS909&gt;=22,INDEX($DM:$DM,$GR909+22),"")</f>
      </c>
      <c r="EL909">
        <f>IF($GS909&gt;=23,INDEX($DM:$DM,$GR909+23),"")</f>
      </c>
      <c r="EM909">
        <f>IF($GS909&gt;=24,INDEX($DM:$DM,$GR909+24),"")</f>
      </c>
      <c r="EN909">
        <f>IF($GS909&gt;=25,INDEX($DM:$DM,$GR909+25),"")</f>
      </c>
      <c r="EO909">
        <f>IF($GS909&gt;=26,INDEX($DM:$DM,$GR909+26),"")</f>
      </c>
      <c r="EP909">
        <f>IF($GS909&gt;=27,INDEX($DM:$DM,$GR909+27),"")</f>
      </c>
      <c r="EQ909">
        <f>IF($GS909&gt;=28,INDEX($DM:$DM,$GR909+28),"")</f>
      </c>
      <c r="ER909">
        <f>IF($GS909&gt;=29,INDEX($DM:$DM,$GR909+29),"")</f>
      </c>
      <c r="ES909">
        <f>IF($GS909&gt;=30,INDEX($DM:$DM,$GR909+30),"")</f>
      </c>
      <c r="ET909">
        <f>IF($GS909&gt;=31,INDEX($DM:$DM,$GR909+31),"")</f>
      </c>
      <c r="EU909">
        <f>IF($GS909&gt;=32,INDEX($DM:$DM,$GR909+32),"")</f>
      </c>
      <c r="EV909">
        <f>IF($GS909&gt;=33,INDEX($DM:$DM,$GR909+33),"")</f>
      </c>
      <c r="EW909">
        <f>IF($GS909&gt;=34,INDEX($DM:$DM,$GR909+34),"")</f>
      </c>
      <c r="EX909">
        <f>IF($GS909&gt;=35,INDEX($DM:$DM,$GR909+35),"")</f>
      </c>
      <c r="EY909">
        <f>IF($GS909&gt;=36,INDEX($DM:$DM,$GR909+36),"")</f>
      </c>
      <c r="EZ909">
        <f>IF($GS909&gt;=37,INDEX($DM:$DM,$GR909+37),"")</f>
      </c>
      <c r="FA909">
        <f>IF($GS909&gt;=38,INDEX($DM:$DM,$GR909+38),"")</f>
      </c>
      <c r="FB909">
        <f>IF($GS909&gt;=39,INDEX($DM:$DM,$GR909+39),"")</f>
      </c>
      <c r="FC909">
        <f>IF($GS909&gt;=40,INDEX($DM:$DM,$GR909+40),"")</f>
      </c>
      <c r="FD909">
        <f>IF($GS909&gt;=1,INDEX($DN:$DN,$GR909+1),"")</f>
      </c>
      <c r="FE909">
        <f>IF($GS909&gt;=2,INDEX($DN:$DN,$GR909+2),"")</f>
      </c>
      <c r="FF909">
        <f>IF($GS909&gt;=3,INDEX($DN:$DN,$GR909+3),"")</f>
      </c>
      <c r="FG909">
        <f>IF($GS909&gt;=4,INDEX($DN:$DN,$GR909+4),"")</f>
      </c>
      <c r="FH909">
        <f>IF($GS909&gt;=5,INDEX($DN:$DN,$GR909+5),"")</f>
      </c>
      <c r="FI909">
        <f>IF($GS909&gt;=6,INDEX($DN:$DN,$GR909+6),"")</f>
      </c>
      <c r="FJ909">
        <f>IF($GS909&gt;=7,INDEX($DN:$DN,$GR909+7),"")</f>
      </c>
      <c r="FK909">
        <f>IF($GS909&gt;=8,INDEX($DN:$DN,$GR909+8),"")</f>
      </c>
      <c r="FL909">
        <f>IF($GS909&gt;=9,INDEX($DN:$DN,$GR909+9),"")</f>
      </c>
      <c r="FM909">
        <f>IF($GS909&gt;=10,INDEX($DN:$DN,$GR909+10),"")</f>
      </c>
      <c r="FN909">
        <f>IF($GS909&gt;=11,INDEX($DN:$DN,$GR909+11),"")</f>
      </c>
      <c r="FO909">
        <f>IF($GS909&gt;=12,INDEX($DN:$DN,$GR909+12),"")</f>
      </c>
      <c r="FP909">
        <f>IF($GS909&gt;=13,INDEX($DN:$DN,$GR909+13),"")</f>
      </c>
      <c r="FQ909">
        <f>IF($GS909&gt;=14,INDEX($DN:$DN,$GR909+14),"")</f>
      </c>
      <c r="FR909">
        <f>IF($GS909&gt;=15,INDEX($DN:$DN,$GR909+15),"")</f>
      </c>
      <c r="FS909">
        <f>IF($GS909&gt;=16,INDEX($DN:$DN,$GR909+16),"")</f>
      </c>
      <c r="FT909">
        <f>IF($GS909&gt;=17,INDEX($DN:$DN,$GR909+17),"")</f>
      </c>
      <c r="FU909">
        <f>IF($GS909&gt;=18,INDEX($DN:$DN,$GR909+18),"")</f>
      </c>
      <c r="FV909">
        <f>IF($GS909&gt;=19,INDEX($DN:$DN,$GR909+19),"")</f>
      </c>
      <c r="FW909">
        <f>IF($GS909&gt;=20,INDEX($DN:$DN,$GR909+20),"")</f>
      </c>
      <c r="FX909">
        <f>IF($GS909&gt;=21,INDEX($DN:$DN,$GR909+21),"")</f>
      </c>
      <c r="FY909">
        <f>IF($GS909&gt;=22,INDEX($DN:$DN,$GR909+22),"")</f>
      </c>
      <c r="FZ909">
        <f>IF($GS909&gt;=23,INDEX($DN:$DN,$GR909+23),"")</f>
      </c>
      <c r="GA909">
        <f>IF($GS909&gt;=24,INDEX($DN:$DN,$GR909+24),"")</f>
      </c>
      <c r="GB909">
        <f>IF($GS909&gt;=25,INDEX($DN:$DN,$GR909+25),"")</f>
      </c>
      <c r="GC909">
        <f>IF($GS909&gt;=26,INDEX($DN:$DN,$GR909+26),"")</f>
      </c>
      <c r="GD909">
        <f>IF($GS909&gt;=27,INDEX($DN:$DN,$GR909+27),"")</f>
      </c>
      <c r="GE909">
        <f>IF($GS909&gt;=28,INDEX($DN:$DN,$GR909+28),"")</f>
      </c>
      <c r="GF909">
        <f>IF($GS909&gt;=29,INDEX($DN:$DN,$GR909+29),"")</f>
      </c>
      <c r="GG909">
        <f>IF($GS909&gt;=30,INDEX($DN:$DN,$GR909+30),"")</f>
      </c>
      <c r="GH909">
        <f>IF($GS909&gt;=31,INDEX($DN:$DN,$GR909+31),"")</f>
      </c>
      <c r="GI909">
        <f>IF($GS909&gt;=32,INDEX($DN:$DN,$GR909+32),"")</f>
      </c>
      <c r="GJ909">
        <f>IF($GS909&gt;=33,INDEX($DN:$DN,$GR909+33),"")</f>
      </c>
      <c r="GK909">
        <f>IF($GS909&gt;=34,INDEX($DN:$DN,$GR909+34),"")</f>
      </c>
      <c r="GL909">
        <f>IF($GS909&gt;=35,INDEX($DN:$DN,$GR909+35),"")</f>
      </c>
      <c r="GM909">
        <f>IF($GS909&gt;=36,INDEX($DN:$DN,$GR909+36),"")</f>
      </c>
      <c r="GN909">
        <f>IF($GS909&gt;=37,INDEX($DN:$DN,$GR909+37),"")</f>
      </c>
      <c r="GO909">
        <f>IF($GS909&gt;=38,INDEX($DN:$DN,$GR909+38),"")</f>
      </c>
      <c r="GP909">
        <f>IF($GS909&gt;=39,INDEX($DN:$DN,$GR909+39),"")</f>
      </c>
      <c r="GQ909">
        <f>IF($GS909&gt;=40,INDEX($DN:$DN,$GR909+40),"")</f>
      </c>
      <c r="GR909">
        <f>IFERROR(MATCH($DL909,$DM$2:$DM$148,0)+1,0)</f>
      </c>
      <c r="GS909">
        <f>IFERROR(INDEX($DO$2:$DO$148,MATCH($DL909,$DM$2:$DM$148,0)),0)</f>
      </c>
      <c r="GT909">
        <f>IFERROR(MATCH($Z909,$DP$909:$FC$909,0),0)</f>
      </c>
      <c r="GU909">
        <f>IF($GT909&gt;0,INDEX($FD$909:$GQ$909,$GT909),"")</f>
      </c>
      <c r="GX909">
        <f>IF($JG909&gt;=1,INDEX($GV:$GV,$JF909+1),"")</f>
      </c>
      <c r="GY909">
        <f>IF($JG909&gt;=2,INDEX($GV:$GV,$JF909+2),"")</f>
      </c>
      <c r="GZ909">
        <f>IF($JG909&gt;=3,INDEX($GV:$GV,$JF909+3),"")</f>
      </c>
      <c r="HA909">
        <f>IF($JG909&gt;=4,INDEX($GV:$GV,$JF909+4),"")</f>
      </c>
      <c r="HB909">
        <f>IF($JG909&gt;=5,INDEX($GV:$GV,$JF909+5),"")</f>
      </c>
      <c r="HC909">
        <f>IF($JG909&gt;=6,INDEX($GV:$GV,$JF909+6),"")</f>
      </c>
      <c r="HD909">
        <f>IF($JG909&gt;=7,INDEX($GV:$GV,$JF909+7),"")</f>
      </c>
      <c r="HE909">
        <f>IF($JG909&gt;=8,INDEX($GV:$GV,$JF909+8),"")</f>
      </c>
      <c r="HF909">
        <f>IF($JG909&gt;=9,INDEX($GV:$GV,$JF909+9),"")</f>
      </c>
      <c r="HG909">
        <f>IF($JG909&gt;=10,INDEX($GV:$GV,$JF909+10),"")</f>
      </c>
      <c r="HH909">
        <f>IF($JG909&gt;=11,INDEX($GV:$GV,$JF909+11),"")</f>
      </c>
      <c r="HI909">
        <f>IF($JG909&gt;=12,INDEX($GV:$GV,$JF909+12),"")</f>
      </c>
      <c r="HJ909">
        <f>IF($JG909&gt;=13,INDEX($GV:$GV,$JF909+13),"")</f>
      </c>
      <c r="HK909">
        <f>IF($JG909&gt;=14,INDEX($GV:$GV,$JF909+14),"")</f>
      </c>
      <c r="HL909">
        <f>IF($JG909&gt;=15,INDEX($GV:$GV,$JF909+15),"")</f>
      </c>
      <c r="HM909">
        <f>IF($JG909&gt;=16,INDEX($GV:$GV,$JF909+16),"")</f>
      </c>
      <c r="HN909">
        <f>IF($JG909&gt;=17,INDEX($GV:$GV,$JF909+17),"")</f>
      </c>
      <c r="HO909">
        <f>IF($JG909&gt;=18,INDEX($GV:$GV,$JF909+18),"")</f>
      </c>
      <c r="HP909">
        <f>IF($JG909&gt;=19,INDEX($GV:$GV,$JF909+19),"")</f>
      </c>
      <c r="HQ909">
        <f>IF($JG909&gt;=20,INDEX($GV:$GV,$JF909+20),"")</f>
      </c>
      <c r="HR909">
        <f>IF($JG909&gt;=21,INDEX($GV:$GV,$JF909+21),"")</f>
      </c>
      <c r="HS909">
        <f>IF($JG909&gt;=22,INDEX($GV:$GV,$JF909+22),"")</f>
      </c>
      <c r="HT909">
        <f>IF($JG909&gt;=23,INDEX($GV:$GV,$JF909+23),"")</f>
      </c>
      <c r="HU909">
        <f>IF($JG909&gt;=24,INDEX($GV:$GV,$JF909+24),"")</f>
      </c>
      <c r="HV909">
        <f>IF($JG909&gt;=25,INDEX($GV:$GV,$JF909+25),"")</f>
      </c>
      <c r="HW909">
        <f>IF($JG909&gt;=26,INDEX($GV:$GV,$JF909+26),"")</f>
      </c>
      <c r="HX909">
        <f>IF($JG909&gt;=27,INDEX($GV:$GV,$JF909+27),"")</f>
      </c>
      <c r="HY909">
        <f>IF($JG909&gt;=28,INDEX($GV:$GV,$JF909+28),"")</f>
      </c>
      <c r="HZ909">
        <f>IF($JG909&gt;=29,INDEX($GV:$GV,$JF909+29),"")</f>
      </c>
      <c r="IA909">
        <f>IF($JG909&gt;=30,INDEX($GV:$GV,$JF909+30),"")</f>
      </c>
      <c r="IB909">
        <f>IF($JG909&gt;=31,INDEX($GV:$GV,$JF909+31),"")</f>
      </c>
      <c r="IC909">
        <f>IF($JG909&gt;=32,INDEX($GV:$GV,$JF909+32),"")</f>
      </c>
      <c r="ID909">
        <f>IF($JG909&gt;=33,INDEX($GV:$GV,$JF909+33),"")</f>
      </c>
      <c r="IE909">
        <f>IF($JG909&gt;=34,INDEX($GV:$GV,$JF909+34),"")</f>
      </c>
      <c r="IF909">
        <f>IF($JG909&gt;=35,INDEX($GV:$GV,$JF909+35),"")</f>
      </c>
      <c r="IG909">
        <f>IF($JG909&gt;=36,INDEX($GV:$GV,$JF909+36),"")</f>
      </c>
      <c r="IH909">
        <f>IF($JG909&gt;=37,INDEX($GV:$GV,$JF909+37),"")</f>
      </c>
      <c r="II909">
        <f>IF($JG909&gt;=38,INDEX($GV:$GV,$JF909+38),"")</f>
      </c>
      <c r="IJ909">
        <f>IF($JG909&gt;=39,INDEX($GV:$GV,$JF909+39),"")</f>
      </c>
      <c r="IK909">
        <f>IF($JG909&gt;=40,INDEX($GV:$GV,$JF909+40),"")</f>
      </c>
      <c r="IL909">
        <f>IF($JG909&gt;=41,INDEX($GV:$GV,$JF909+41),"")</f>
      </c>
      <c r="IM909">
        <f>IF($JG909&gt;=42,INDEX($GV:$GV,$JF909+42),"")</f>
      </c>
      <c r="IN909">
        <f>IF($JG909&gt;=43,INDEX($GV:$GV,$JF909+43),"")</f>
      </c>
      <c r="IO909">
        <f>IF($JG909&gt;=44,INDEX($GV:$GV,$JF909+44),"")</f>
      </c>
      <c r="IP909">
        <f>IF($JG909&gt;=45,INDEX($GV:$GV,$JF909+45),"")</f>
      </c>
      <c r="IQ909">
        <f>IF($JG909&gt;=46,INDEX($GV:$GV,$JF909+46),"")</f>
      </c>
      <c r="IR909">
        <f>IF($JG909&gt;=47,INDEX($GV:$GV,$JF909+47),"")</f>
      </c>
      <c r="IS909">
        <f>IF($JG909&gt;=48,INDEX($GV:$GV,$JF909+48),"")</f>
      </c>
      <c r="IT909">
        <f>IF($JG909&gt;=49,INDEX($GV:$GV,$JF909+49),"")</f>
      </c>
      <c r="IU909">
        <f>IF($JG909&gt;=50,INDEX($GV:$GV,$JF909+50),"")</f>
      </c>
      <c r="IV909">
        <f>IF($JG909&gt;=51,INDEX($GV:$GV,$JF909+51),"")</f>
      </c>
      <c r="IW909">
        <f>IF($JG909&gt;=52,INDEX($GV:$GV,$JF909+52),"")</f>
      </c>
      <c r="IX909">
        <f>IF($JG909&gt;=53,INDEX($GV:$GV,$JF909+53),"")</f>
      </c>
      <c r="IY909">
        <f>IF($JG909&gt;=54,INDEX($GV:$GV,$JF909+54),"")</f>
      </c>
      <c r="IZ909">
        <f>IF($JG909&gt;=55,INDEX($GV:$GV,$JF909+55),"")</f>
      </c>
      <c r="JA909">
        <f>IF($JG909&gt;=56,INDEX($GV:$GV,$JF909+56),"")</f>
      </c>
      <c r="JB909">
        <f>IF($JG909&gt;=57,INDEX($GV:$GV,$JF909+57),"")</f>
      </c>
      <c r="JC909">
        <f>IF($JG909&gt;=58,INDEX($GV:$GV,$JF909+58),"")</f>
      </c>
      <c r="JD909">
        <f>IF($JG909&gt;=59,INDEX($GV:$GV,$JF909+59),"")</f>
      </c>
      <c r="JE909">
        <f>IF($JG909&gt;=60,INDEX($GV:$GV,$JF909+60),"")</f>
      </c>
      <c r="JF909">
        <f>IFERROR(MATCH($GU909,$GV$2:$GV$322,0)+1,0)</f>
      </c>
      <c r="JG909">
        <f>IFERROR(INDEX($GW$2:$GW$322,MATCH($GU909,$GV$2:$GV$322,0)),0)</f>
      </c>
      <c r="JH909" t="s">
        <v>44</v>
      </c>
      <c r="JI909" t="s">
        <v>44</v>
      </c>
    </row>
    <row r="910" spans="1:269" x14ac:dyDescent="0.25">
      <c r="R910">
        <f>IF(OR($U910="",$Q910=""),"",IFERROR($U910/$Q910,0))</f>
      </c>
      <c r="S910">
        <f>IF($U910="","",
SUM($T910,$V910,$AA910,$W910,$Y910)*
(1-IF($AB910="",0,VALUE($AB910)/100)))</f>
      </c>
      <c r="T910">
        <f>IF($U910="","",$U910)</f>
      </c>
      <c r="V910">
        <f>IF($U910="","",
IF($O910="","",
IF(ISNUMBER(SEARCH("exempt",LOWER($O910))),0,
$U910*(VALUE(SUBSTITUTE($O910,"%",""))/100))))</f>
      </c>
      <c r="AC910">
        <f>IFERROR(IF(FIND(" - ",$K910)&gt;0,MID($K910,FIND(" - ",$K910)+3,LEN($K910)),""),"")</f>
      </c>
      <c r="AL910" t="s">
        <v>1985</v>
      </c>
      <c r="AT910">
        <f>IFERROR(LEFT($K910,FIND(" - ",$K910)-1),$K910)</f>
      </c>
      <c r="AW910">
        <f>IF($CL910&gt;=1,INDEX($AU:$AU,$CK910+1),"")</f>
      </c>
      <c r="AX910">
        <f>IF($CL910&gt;=2,INDEX($AU:$AU,$CK910+2),"")</f>
      </c>
      <c r="AY910">
        <f>IF($CL910&gt;=3,INDEX($AU:$AU,$CK910+3),"")</f>
      </c>
      <c r="AZ910">
        <f>IF($CL910&gt;=4,INDEX($AU:$AU,$CK910+4),"")</f>
      </c>
      <c r="BA910">
        <f>IF($CL910&gt;=5,INDEX($AU:$AU,$CK910+5),"")</f>
      </c>
      <c r="BB910">
        <f>IF($CL910&gt;=6,INDEX($AU:$AU,$CK910+6),"")</f>
      </c>
      <c r="BC910">
        <f>IF($CL910&gt;=7,INDEX($AU:$AU,$CK910+7),"")</f>
      </c>
      <c r="BD910">
        <f>IF($CL910&gt;=8,INDEX($AU:$AU,$CK910+8),"")</f>
      </c>
      <c r="BE910">
        <f>IF($CL910&gt;=9,INDEX($AU:$AU,$CK910+9),"")</f>
      </c>
      <c r="BF910">
        <f>IF($CL910&gt;=10,INDEX($AU:$AU,$CK910+10),"")</f>
      </c>
      <c r="BG910">
        <f>IF($CL910&gt;=11,INDEX($AU:$AU,$CK910+11),"")</f>
      </c>
      <c r="BH910">
        <f>IF($CL910&gt;=12,INDEX($AU:$AU,$CK910+12),"")</f>
      </c>
      <c r="BI910">
        <f>IF($CL910&gt;=13,INDEX($AU:$AU,$CK910+13),"")</f>
      </c>
      <c r="BJ910">
        <f>IF($CL910&gt;=14,INDEX($AU:$AU,$CK910+14),"")</f>
      </c>
      <c r="BK910">
        <f>IF($CL910&gt;=15,INDEX($AU:$AU,$CK910+15),"")</f>
      </c>
      <c r="BL910">
        <f>IF($CL910&gt;=16,INDEX($AU:$AU,$CK910+16),"")</f>
      </c>
      <c r="BM910">
        <f>IF($CL910&gt;=17,INDEX($AU:$AU,$CK910+17),"")</f>
      </c>
      <c r="BN910">
        <f>IF($CL910&gt;=18,INDEX($AU:$AU,$CK910+18),"")</f>
      </c>
      <c r="BO910">
        <f>IF($CL910&gt;=19,INDEX($AU:$AU,$CK910+19),"")</f>
      </c>
      <c r="BP910">
        <f>IF($CL910&gt;=20,INDEX($AU:$AU,$CK910+20),"")</f>
      </c>
      <c r="BQ910">
        <f>IF($CL910&gt;=21,INDEX($AU:$AU,$CK910+21),"")</f>
      </c>
      <c r="BR910">
        <f>IF($CL910&gt;=22,INDEX($AU:$AU,$CK910+22),"")</f>
      </c>
      <c r="BS910">
        <f>IF($CL910&gt;=23,INDEX($AU:$AU,$CK910+23),"")</f>
      </c>
      <c r="BT910">
        <f>IF($CL910&gt;=24,INDEX($AU:$AU,$CK910+24),"")</f>
      </c>
      <c r="BU910">
        <f>IF($CL910&gt;=25,INDEX($AU:$AU,$CK910+25),"")</f>
      </c>
      <c r="BV910">
        <f>IF($CL910&gt;=26,INDEX($AU:$AU,$CK910+26),"")</f>
      </c>
      <c r="BW910">
        <f>IF($CL910&gt;=27,INDEX($AU:$AU,$CK910+27),"")</f>
      </c>
      <c r="BX910">
        <f>IF($CL910&gt;=28,INDEX($AU:$AU,$CK910+28),"")</f>
      </c>
      <c r="BY910">
        <f>IF($CL910&gt;=29,INDEX($AU:$AU,$CK910+29),"")</f>
      </c>
      <c r="BZ910">
        <f>IF($CL910&gt;=30,INDEX($AU:$AU,$CK910+30),"")</f>
      </c>
      <c r="CA910">
        <f>IF($CL910&gt;=31,INDEX($AU:$AU,$CK910+31),"")</f>
      </c>
      <c r="CB910">
        <f>IF($CL910&gt;=32,INDEX($AU:$AU,$CK910+32),"")</f>
      </c>
      <c r="CC910">
        <f>IF($CL910&gt;=33,INDEX($AU:$AU,$CK910+33),"")</f>
      </c>
      <c r="CD910">
        <f>IF($CL910&gt;=34,INDEX($AU:$AU,$CK910+34),"")</f>
      </c>
      <c r="CE910">
        <f>IF($CL910&gt;=35,INDEX($AU:$AU,$CK910+35),"")</f>
      </c>
      <c r="CF910">
        <f>IF($CL910&gt;=36,INDEX($AU:$AU,$CK910+36),"")</f>
      </c>
      <c r="CG910">
        <f>IF($CL910&gt;=37,INDEX($AU:$AU,$CK910+37),"")</f>
      </c>
      <c r="CH910">
        <f>IF($CL910&gt;=38,INDEX($AU:$AU,$CK910+38),"")</f>
      </c>
      <c r="CI910">
        <f>IF($CL910&gt;=39,INDEX($AU:$AU,$CK910+39),"")</f>
      </c>
      <c r="CJ910">
        <f>IF($CL910&gt;=40,INDEX($AU:$AU,$CK910+40),"")</f>
      </c>
      <c r="CK910">
        <f>IFERROR(MATCH($AT910,$AU$2:$AU$133,0)+1,0)</f>
      </c>
      <c r="CL910">
        <f>IFERROR(INDEX($AV$2:$AV$133,MATCH($AT910,$AU$2:$AU$133,0)),0)</f>
      </c>
      <c r="CM910">
        <f>IFERROR(LEFT($L910,FIND(" - ",$L910)-1),$L910)</f>
      </c>
      <c r="CN910" t="s">
        <v>1986</v>
      </c>
      <c r="CO910">
        <v>1</v>
      </c>
      <c r="CP910">
        <f>IF($DK910&gt;=1,INDEX($CN:$CN,$DJ910+1),"")</f>
      </c>
      <c r="CQ910">
        <f>IF($DK910&gt;=2,INDEX($CN:$CN,$DJ910+2),"")</f>
      </c>
      <c r="CR910">
        <f>IF($DK910&gt;=3,INDEX($CN:$CN,$DJ910+3),"")</f>
      </c>
      <c r="CS910">
        <f>IF($DK910&gt;=4,INDEX($CN:$CN,$DJ910+4),"")</f>
      </c>
      <c r="CT910">
        <f>IF($DK910&gt;=5,INDEX($CN:$CN,$DJ910+5),"")</f>
      </c>
      <c r="CU910">
        <f>IF($DK910&gt;=6,INDEX($CN:$CN,$DJ910+6),"")</f>
      </c>
      <c r="CV910">
        <f>IF($DK910&gt;=7,INDEX($CN:$CN,$DJ910+7),"")</f>
      </c>
      <c r="CW910">
        <f>IF($DK910&gt;=8,INDEX($CN:$CN,$DJ910+8),"")</f>
      </c>
      <c r="CX910">
        <f>IF($DK910&gt;=9,INDEX($CN:$CN,$DJ910+9),"")</f>
      </c>
      <c r="CY910">
        <f>IF($DK910&gt;=10,INDEX($CN:$CN,$DJ910+10),"")</f>
      </c>
      <c r="CZ910">
        <f>IF($DK910&gt;=11,INDEX($CN:$CN,$DJ910+11),"")</f>
      </c>
      <c r="DA910">
        <f>IF($DK910&gt;=12,INDEX($CN:$CN,$DJ910+12),"")</f>
      </c>
      <c r="DB910">
        <f>IF($DK910&gt;=13,INDEX($CN:$CN,$DJ910+13),"")</f>
      </c>
      <c r="DC910">
        <f>IF($DK910&gt;=14,INDEX($CN:$CN,$DJ910+14),"")</f>
      </c>
      <c r="DD910">
        <f>IF($DK910&gt;=15,INDEX($CN:$CN,$DJ910+15),"")</f>
      </c>
      <c r="DE910">
        <f>IF($DK910&gt;=16,INDEX($CN:$CN,$DJ910+16),"")</f>
      </c>
      <c r="DF910">
        <f>IF($DK910&gt;=17,INDEX($CN:$CN,$DJ910+17),"")</f>
      </c>
      <c r="DG910">
        <f>IF($DK910&gt;=18,INDEX($CN:$CN,$DJ910+18),"")</f>
      </c>
      <c r="DH910">
        <f>IF($DK910&gt;=19,INDEX($CN:$CN,$DJ910+19),"")</f>
      </c>
      <c r="DI910">
        <f>IF($DK910&gt;=20,INDEX($CN:$CN,$DJ910+20),"")</f>
      </c>
      <c r="DJ910">
        <f>IFERROR(MATCH($CM910,$CN$2:$CN$1089,0)+1,0)</f>
      </c>
      <c r="DK910">
        <f>IFERROR(INDEX($CO$2:$CO$1089,MATCH($CM910,$CN$2:$CN$1089,0)),0)</f>
      </c>
      <c r="DL910">
        <f>IFERROR(INDEX($AS:$AS,MATCH($O910,$AR:$AR,0))&amp;"","")</f>
      </c>
      <c r="DP910">
        <f>IF($GS910&gt;=1,INDEX($DM:$DM,$GR910+1),"")</f>
      </c>
      <c r="DQ910">
        <f>IF($GS910&gt;=2,INDEX($DM:$DM,$GR910+2),"")</f>
      </c>
      <c r="DR910">
        <f>IF($GS910&gt;=3,INDEX($DM:$DM,$GR910+3),"")</f>
      </c>
      <c r="DS910">
        <f>IF($GS910&gt;=4,INDEX($DM:$DM,$GR910+4),"")</f>
      </c>
      <c r="DT910">
        <f>IF($GS910&gt;=5,INDEX($DM:$DM,$GR910+5),"")</f>
      </c>
      <c r="DU910">
        <f>IF($GS910&gt;=6,INDEX($DM:$DM,$GR910+6),"")</f>
      </c>
      <c r="DV910">
        <f>IF($GS910&gt;=7,INDEX($DM:$DM,$GR910+7),"")</f>
      </c>
      <c r="DW910">
        <f>IF($GS910&gt;=8,INDEX($DM:$DM,$GR910+8),"")</f>
      </c>
      <c r="DX910">
        <f>IF($GS910&gt;=9,INDEX($DM:$DM,$GR910+9),"")</f>
      </c>
      <c r="DY910">
        <f>IF($GS910&gt;=10,INDEX($DM:$DM,$GR910+10),"")</f>
      </c>
      <c r="DZ910">
        <f>IF($GS910&gt;=11,INDEX($DM:$DM,$GR910+11),"")</f>
      </c>
      <c r="EA910">
        <f>IF($GS910&gt;=12,INDEX($DM:$DM,$GR910+12),"")</f>
      </c>
      <c r="EB910">
        <f>IF($GS910&gt;=13,INDEX($DM:$DM,$GR910+13),"")</f>
      </c>
      <c r="EC910">
        <f>IF($GS910&gt;=14,INDEX($DM:$DM,$GR910+14),"")</f>
      </c>
      <c r="ED910">
        <f>IF($GS910&gt;=15,INDEX($DM:$DM,$GR910+15),"")</f>
      </c>
      <c r="EE910">
        <f>IF($GS910&gt;=16,INDEX($DM:$DM,$GR910+16),"")</f>
      </c>
      <c r="EF910">
        <f>IF($GS910&gt;=17,INDEX($DM:$DM,$GR910+17),"")</f>
      </c>
      <c r="EG910">
        <f>IF($GS910&gt;=18,INDEX($DM:$DM,$GR910+18),"")</f>
      </c>
      <c r="EH910">
        <f>IF($GS910&gt;=19,INDEX($DM:$DM,$GR910+19),"")</f>
      </c>
      <c r="EI910">
        <f>IF($GS910&gt;=20,INDEX($DM:$DM,$GR910+20),"")</f>
      </c>
      <c r="EJ910">
        <f>IF($GS910&gt;=21,INDEX($DM:$DM,$GR910+21),"")</f>
      </c>
      <c r="EK910">
        <f>IF($GS910&gt;=22,INDEX($DM:$DM,$GR910+22),"")</f>
      </c>
      <c r="EL910">
        <f>IF($GS910&gt;=23,INDEX($DM:$DM,$GR910+23),"")</f>
      </c>
      <c r="EM910">
        <f>IF($GS910&gt;=24,INDEX($DM:$DM,$GR910+24),"")</f>
      </c>
      <c r="EN910">
        <f>IF($GS910&gt;=25,INDEX($DM:$DM,$GR910+25),"")</f>
      </c>
      <c r="EO910">
        <f>IF($GS910&gt;=26,INDEX($DM:$DM,$GR910+26),"")</f>
      </c>
      <c r="EP910">
        <f>IF($GS910&gt;=27,INDEX($DM:$DM,$GR910+27),"")</f>
      </c>
      <c r="EQ910">
        <f>IF($GS910&gt;=28,INDEX($DM:$DM,$GR910+28),"")</f>
      </c>
      <c r="ER910">
        <f>IF($GS910&gt;=29,INDEX($DM:$DM,$GR910+29),"")</f>
      </c>
      <c r="ES910">
        <f>IF($GS910&gt;=30,INDEX($DM:$DM,$GR910+30),"")</f>
      </c>
      <c r="ET910">
        <f>IF($GS910&gt;=31,INDEX($DM:$DM,$GR910+31),"")</f>
      </c>
      <c r="EU910">
        <f>IF($GS910&gt;=32,INDEX($DM:$DM,$GR910+32),"")</f>
      </c>
      <c r="EV910">
        <f>IF($GS910&gt;=33,INDEX($DM:$DM,$GR910+33),"")</f>
      </c>
      <c r="EW910">
        <f>IF($GS910&gt;=34,INDEX($DM:$DM,$GR910+34),"")</f>
      </c>
      <c r="EX910">
        <f>IF($GS910&gt;=35,INDEX($DM:$DM,$GR910+35),"")</f>
      </c>
      <c r="EY910">
        <f>IF($GS910&gt;=36,INDEX($DM:$DM,$GR910+36),"")</f>
      </c>
      <c r="EZ910">
        <f>IF($GS910&gt;=37,INDEX($DM:$DM,$GR910+37),"")</f>
      </c>
      <c r="FA910">
        <f>IF($GS910&gt;=38,INDEX($DM:$DM,$GR910+38),"")</f>
      </c>
      <c r="FB910">
        <f>IF($GS910&gt;=39,INDEX($DM:$DM,$GR910+39),"")</f>
      </c>
      <c r="FC910">
        <f>IF($GS910&gt;=40,INDEX($DM:$DM,$GR910+40),"")</f>
      </c>
      <c r="FD910">
        <f>IF($GS910&gt;=1,INDEX($DN:$DN,$GR910+1),"")</f>
      </c>
      <c r="FE910">
        <f>IF($GS910&gt;=2,INDEX($DN:$DN,$GR910+2),"")</f>
      </c>
      <c r="FF910">
        <f>IF($GS910&gt;=3,INDEX($DN:$DN,$GR910+3),"")</f>
      </c>
      <c r="FG910">
        <f>IF($GS910&gt;=4,INDEX($DN:$DN,$GR910+4),"")</f>
      </c>
      <c r="FH910">
        <f>IF($GS910&gt;=5,INDEX($DN:$DN,$GR910+5),"")</f>
      </c>
      <c r="FI910">
        <f>IF($GS910&gt;=6,INDEX($DN:$DN,$GR910+6),"")</f>
      </c>
      <c r="FJ910">
        <f>IF($GS910&gt;=7,INDEX($DN:$DN,$GR910+7),"")</f>
      </c>
      <c r="FK910">
        <f>IF($GS910&gt;=8,INDEX($DN:$DN,$GR910+8),"")</f>
      </c>
      <c r="FL910">
        <f>IF($GS910&gt;=9,INDEX($DN:$DN,$GR910+9),"")</f>
      </c>
      <c r="FM910">
        <f>IF($GS910&gt;=10,INDEX($DN:$DN,$GR910+10),"")</f>
      </c>
      <c r="FN910">
        <f>IF($GS910&gt;=11,INDEX($DN:$DN,$GR910+11),"")</f>
      </c>
      <c r="FO910">
        <f>IF($GS910&gt;=12,INDEX($DN:$DN,$GR910+12),"")</f>
      </c>
      <c r="FP910">
        <f>IF($GS910&gt;=13,INDEX($DN:$DN,$GR910+13),"")</f>
      </c>
      <c r="FQ910">
        <f>IF($GS910&gt;=14,INDEX($DN:$DN,$GR910+14),"")</f>
      </c>
      <c r="FR910">
        <f>IF($GS910&gt;=15,INDEX($DN:$DN,$GR910+15),"")</f>
      </c>
      <c r="FS910">
        <f>IF($GS910&gt;=16,INDEX($DN:$DN,$GR910+16),"")</f>
      </c>
      <c r="FT910">
        <f>IF($GS910&gt;=17,INDEX($DN:$DN,$GR910+17),"")</f>
      </c>
      <c r="FU910">
        <f>IF($GS910&gt;=18,INDEX($DN:$DN,$GR910+18),"")</f>
      </c>
      <c r="FV910">
        <f>IF($GS910&gt;=19,INDEX($DN:$DN,$GR910+19),"")</f>
      </c>
      <c r="FW910">
        <f>IF($GS910&gt;=20,INDEX($DN:$DN,$GR910+20),"")</f>
      </c>
      <c r="FX910">
        <f>IF($GS910&gt;=21,INDEX($DN:$DN,$GR910+21),"")</f>
      </c>
      <c r="FY910">
        <f>IF($GS910&gt;=22,INDEX($DN:$DN,$GR910+22),"")</f>
      </c>
      <c r="FZ910">
        <f>IF($GS910&gt;=23,INDEX($DN:$DN,$GR910+23),"")</f>
      </c>
      <c r="GA910">
        <f>IF($GS910&gt;=24,INDEX($DN:$DN,$GR910+24),"")</f>
      </c>
      <c r="GB910">
        <f>IF($GS910&gt;=25,INDEX($DN:$DN,$GR910+25),"")</f>
      </c>
      <c r="GC910">
        <f>IF($GS910&gt;=26,INDEX($DN:$DN,$GR910+26),"")</f>
      </c>
      <c r="GD910">
        <f>IF($GS910&gt;=27,INDEX($DN:$DN,$GR910+27),"")</f>
      </c>
      <c r="GE910">
        <f>IF($GS910&gt;=28,INDEX($DN:$DN,$GR910+28),"")</f>
      </c>
      <c r="GF910">
        <f>IF($GS910&gt;=29,INDEX($DN:$DN,$GR910+29),"")</f>
      </c>
      <c r="GG910">
        <f>IF($GS910&gt;=30,INDEX($DN:$DN,$GR910+30),"")</f>
      </c>
      <c r="GH910">
        <f>IF($GS910&gt;=31,INDEX($DN:$DN,$GR910+31),"")</f>
      </c>
      <c r="GI910">
        <f>IF($GS910&gt;=32,INDEX($DN:$DN,$GR910+32),"")</f>
      </c>
      <c r="GJ910">
        <f>IF($GS910&gt;=33,INDEX($DN:$DN,$GR910+33),"")</f>
      </c>
      <c r="GK910">
        <f>IF($GS910&gt;=34,INDEX($DN:$DN,$GR910+34),"")</f>
      </c>
      <c r="GL910">
        <f>IF($GS910&gt;=35,INDEX($DN:$DN,$GR910+35),"")</f>
      </c>
      <c r="GM910">
        <f>IF($GS910&gt;=36,INDEX($DN:$DN,$GR910+36),"")</f>
      </c>
      <c r="GN910">
        <f>IF($GS910&gt;=37,INDEX($DN:$DN,$GR910+37),"")</f>
      </c>
      <c r="GO910">
        <f>IF($GS910&gt;=38,INDEX($DN:$DN,$GR910+38),"")</f>
      </c>
      <c r="GP910">
        <f>IF($GS910&gt;=39,INDEX($DN:$DN,$GR910+39),"")</f>
      </c>
      <c r="GQ910">
        <f>IF($GS910&gt;=40,INDEX($DN:$DN,$GR910+40),"")</f>
      </c>
      <c r="GR910">
        <f>IFERROR(MATCH($DL910,$DM$2:$DM$148,0)+1,0)</f>
      </c>
      <c r="GS910">
        <f>IFERROR(INDEX($DO$2:$DO$148,MATCH($DL910,$DM$2:$DM$148,0)),0)</f>
      </c>
      <c r="GT910">
        <f>IFERROR(MATCH($Z910,$DP$910:$FC$910,0),0)</f>
      </c>
      <c r="GU910">
        <f>IF($GT910&gt;0,INDEX($FD$910:$GQ$910,$GT910),"")</f>
      </c>
      <c r="GX910">
        <f>IF($JG910&gt;=1,INDEX($GV:$GV,$JF910+1),"")</f>
      </c>
      <c r="GY910">
        <f>IF($JG910&gt;=2,INDEX($GV:$GV,$JF910+2),"")</f>
      </c>
      <c r="GZ910">
        <f>IF($JG910&gt;=3,INDEX($GV:$GV,$JF910+3),"")</f>
      </c>
      <c r="HA910">
        <f>IF($JG910&gt;=4,INDEX($GV:$GV,$JF910+4),"")</f>
      </c>
      <c r="HB910">
        <f>IF($JG910&gt;=5,INDEX($GV:$GV,$JF910+5),"")</f>
      </c>
      <c r="HC910">
        <f>IF($JG910&gt;=6,INDEX($GV:$GV,$JF910+6),"")</f>
      </c>
      <c r="HD910">
        <f>IF($JG910&gt;=7,INDEX($GV:$GV,$JF910+7),"")</f>
      </c>
      <c r="HE910">
        <f>IF($JG910&gt;=8,INDEX($GV:$GV,$JF910+8),"")</f>
      </c>
      <c r="HF910">
        <f>IF($JG910&gt;=9,INDEX($GV:$GV,$JF910+9),"")</f>
      </c>
      <c r="HG910">
        <f>IF($JG910&gt;=10,INDEX($GV:$GV,$JF910+10),"")</f>
      </c>
      <c r="HH910">
        <f>IF($JG910&gt;=11,INDEX($GV:$GV,$JF910+11),"")</f>
      </c>
      <c r="HI910">
        <f>IF($JG910&gt;=12,INDEX($GV:$GV,$JF910+12),"")</f>
      </c>
      <c r="HJ910">
        <f>IF($JG910&gt;=13,INDEX($GV:$GV,$JF910+13),"")</f>
      </c>
      <c r="HK910">
        <f>IF($JG910&gt;=14,INDEX($GV:$GV,$JF910+14),"")</f>
      </c>
      <c r="HL910">
        <f>IF($JG910&gt;=15,INDEX($GV:$GV,$JF910+15),"")</f>
      </c>
      <c r="HM910">
        <f>IF($JG910&gt;=16,INDEX($GV:$GV,$JF910+16),"")</f>
      </c>
      <c r="HN910">
        <f>IF($JG910&gt;=17,INDEX($GV:$GV,$JF910+17),"")</f>
      </c>
      <c r="HO910">
        <f>IF($JG910&gt;=18,INDEX($GV:$GV,$JF910+18),"")</f>
      </c>
      <c r="HP910">
        <f>IF($JG910&gt;=19,INDEX($GV:$GV,$JF910+19),"")</f>
      </c>
      <c r="HQ910">
        <f>IF($JG910&gt;=20,INDEX($GV:$GV,$JF910+20),"")</f>
      </c>
      <c r="HR910">
        <f>IF($JG910&gt;=21,INDEX($GV:$GV,$JF910+21),"")</f>
      </c>
      <c r="HS910">
        <f>IF($JG910&gt;=22,INDEX($GV:$GV,$JF910+22),"")</f>
      </c>
      <c r="HT910">
        <f>IF($JG910&gt;=23,INDEX($GV:$GV,$JF910+23),"")</f>
      </c>
      <c r="HU910">
        <f>IF($JG910&gt;=24,INDEX($GV:$GV,$JF910+24),"")</f>
      </c>
      <c r="HV910">
        <f>IF($JG910&gt;=25,INDEX($GV:$GV,$JF910+25),"")</f>
      </c>
      <c r="HW910">
        <f>IF($JG910&gt;=26,INDEX($GV:$GV,$JF910+26),"")</f>
      </c>
      <c r="HX910">
        <f>IF($JG910&gt;=27,INDEX($GV:$GV,$JF910+27),"")</f>
      </c>
      <c r="HY910">
        <f>IF($JG910&gt;=28,INDEX($GV:$GV,$JF910+28),"")</f>
      </c>
      <c r="HZ910">
        <f>IF($JG910&gt;=29,INDEX($GV:$GV,$JF910+29),"")</f>
      </c>
      <c r="IA910">
        <f>IF($JG910&gt;=30,INDEX($GV:$GV,$JF910+30),"")</f>
      </c>
      <c r="IB910">
        <f>IF($JG910&gt;=31,INDEX($GV:$GV,$JF910+31),"")</f>
      </c>
      <c r="IC910">
        <f>IF($JG910&gt;=32,INDEX($GV:$GV,$JF910+32),"")</f>
      </c>
      <c r="ID910">
        <f>IF($JG910&gt;=33,INDEX($GV:$GV,$JF910+33),"")</f>
      </c>
      <c r="IE910">
        <f>IF($JG910&gt;=34,INDEX($GV:$GV,$JF910+34),"")</f>
      </c>
      <c r="IF910">
        <f>IF($JG910&gt;=35,INDEX($GV:$GV,$JF910+35),"")</f>
      </c>
      <c r="IG910">
        <f>IF($JG910&gt;=36,INDEX($GV:$GV,$JF910+36),"")</f>
      </c>
      <c r="IH910">
        <f>IF($JG910&gt;=37,INDEX($GV:$GV,$JF910+37),"")</f>
      </c>
      <c r="II910">
        <f>IF($JG910&gt;=38,INDEX($GV:$GV,$JF910+38),"")</f>
      </c>
      <c r="IJ910">
        <f>IF($JG910&gt;=39,INDEX($GV:$GV,$JF910+39),"")</f>
      </c>
      <c r="IK910">
        <f>IF($JG910&gt;=40,INDEX($GV:$GV,$JF910+40),"")</f>
      </c>
      <c r="IL910">
        <f>IF($JG910&gt;=41,INDEX($GV:$GV,$JF910+41),"")</f>
      </c>
      <c r="IM910">
        <f>IF($JG910&gt;=42,INDEX($GV:$GV,$JF910+42),"")</f>
      </c>
      <c r="IN910">
        <f>IF($JG910&gt;=43,INDEX($GV:$GV,$JF910+43),"")</f>
      </c>
      <c r="IO910">
        <f>IF($JG910&gt;=44,INDEX($GV:$GV,$JF910+44),"")</f>
      </c>
      <c r="IP910">
        <f>IF($JG910&gt;=45,INDEX($GV:$GV,$JF910+45),"")</f>
      </c>
      <c r="IQ910">
        <f>IF($JG910&gt;=46,INDEX($GV:$GV,$JF910+46),"")</f>
      </c>
      <c r="IR910">
        <f>IF($JG910&gt;=47,INDEX($GV:$GV,$JF910+47),"")</f>
      </c>
      <c r="IS910">
        <f>IF($JG910&gt;=48,INDEX($GV:$GV,$JF910+48),"")</f>
      </c>
      <c r="IT910">
        <f>IF($JG910&gt;=49,INDEX($GV:$GV,$JF910+49),"")</f>
      </c>
      <c r="IU910">
        <f>IF($JG910&gt;=50,INDEX($GV:$GV,$JF910+50),"")</f>
      </c>
      <c r="IV910">
        <f>IF($JG910&gt;=51,INDEX($GV:$GV,$JF910+51),"")</f>
      </c>
      <c r="IW910">
        <f>IF($JG910&gt;=52,INDEX($GV:$GV,$JF910+52),"")</f>
      </c>
      <c r="IX910">
        <f>IF($JG910&gt;=53,INDEX($GV:$GV,$JF910+53),"")</f>
      </c>
      <c r="IY910">
        <f>IF($JG910&gt;=54,INDEX($GV:$GV,$JF910+54),"")</f>
      </c>
      <c r="IZ910">
        <f>IF($JG910&gt;=55,INDEX($GV:$GV,$JF910+55),"")</f>
      </c>
      <c r="JA910">
        <f>IF($JG910&gt;=56,INDEX($GV:$GV,$JF910+56),"")</f>
      </c>
      <c r="JB910">
        <f>IF($JG910&gt;=57,INDEX($GV:$GV,$JF910+57),"")</f>
      </c>
      <c r="JC910">
        <f>IF($JG910&gt;=58,INDEX($GV:$GV,$JF910+58),"")</f>
      </c>
      <c r="JD910">
        <f>IF($JG910&gt;=59,INDEX($GV:$GV,$JF910+59),"")</f>
      </c>
      <c r="JE910">
        <f>IF($JG910&gt;=60,INDEX($GV:$GV,$JF910+60),"")</f>
      </c>
      <c r="JF910">
        <f>IFERROR(MATCH($GU910,$GV$2:$GV$322,0)+1,0)</f>
      </c>
      <c r="JG910">
        <f>IFERROR(INDEX($GW$2:$GW$322,MATCH($GU910,$GV$2:$GV$322,0)),0)</f>
      </c>
      <c r="JH910" t="s">
        <v>44</v>
      </c>
      <c r="JI910" t="s">
        <v>44</v>
      </c>
    </row>
    <row r="911" spans="1:269" x14ac:dyDescent="0.25">
      <c r="R911">
        <f>IF(OR($U911="",$Q911=""),"",IFERROR($U911/$Q911,0))</f>
      </c>
      <c r="S911">
        <f>IF($U911="","",
SUM($T911,$V911,$AA911,$W911,$Y911)*
(1-IF($AB911="",0,VALUE($AB911)/100)))</f>
      </c>
      <c r="T911">
        <f>IF($U911="","",$U911)</f>
      </c>
      <c r="V911">
        <f>IF($U911="","",
IF($O911="","",
IF(ISNUMBER(SEARCH("exempt",LOWER($O911))),0,
$U911*(VALUE(SUBSTITUTE($O911,"%",""))/100))))</f>
      </c>
      <c r="AC911">
        <f>IFERROR(IF(FIND(" - ",$K911)&gt;0,MID($K911,FIND(" - ",$K911)+3,LEN($K911)),""),"")</f>
      </c>
      <c r="AL911" t="s">
        <v>1987</v>
      </c>
      <c r="AT911">
        <f>IFERROR(LEFT($K911,FIND(" - ",$K911)-1),$K911)</f>
      </c>
      <c r="AW911">
        <f>IF($CL911&gt;=1,INDEX($AU:$AU,$CK911+1),"")</f>
      </c>
      <c r="AX911">
        <f>IF($CL911&gt;=2,INDEX($AU:$AU,$CK911+2),"")</f>
      </c>
      <c r="AY911">
        <f>IF($CL911&gt;=3,INDEX($AU:$AU,$CK911+3),"")</f>
      </c>
      <c r="AZ911">
        <f>IF($CL911&gt;=4,INDEX($AU:$AU,$CK911+4),"")</f>
      </c>
      <c r="BA911">
        <f>IF($CL911&gt;=5,INDEX($AU:$AU,$CK911+5),"")</f>
      </c>
      <c r="BB911">
        <f>IF($CL911&gt;=6,INDEX($AU:$AU,$CK911+6),"")</f>
      </c>
      <c r="BC911">
        <f>IF($CL911&gt;=7,INDEX($AU:$AU,$CK911+7),"")</f>
      </c>
      <c r="BD911">
        <f>IF($CL911&gt;=8,INDEX($AU:$AU,$CK911+8),"")</f>
      </c>
      <c r="BE911">
        <f>IF($CL911&gt;=9,INDEX($AU:$AU,$CK911+9),"")</f>
      </c>
      <c r="BF911">
        <f>IF($CL911&gt;=10,INDEX($AU:$AU,$CK911+10),"")</f>
      </c>
      <c r="BG911">
        <f>IF($CL911&gt;=11,INDEX($AU:$AU,$CK911+11),"")</f>
      </c>
      <c r="BH911">
        <f>IF($CL911&gt;=12,INDEX($AU:$AU,$CK911+12),"")</f>
      </c>
      <c r="BI911">
        <f>IF($CL911&gt;=13,INDEX($AU:$AU,$CK911+13),"")</f>
      </c>
      <c r="BJ911">
        <f>IF($CL911&gt;=14,INDEX($AU:$AU,$CK911+14),"")</f>
      </c>
      <c r="BK911">
        <f>IF($CL911&gt;=15,INDEX($AU:$AU,$CK911+15),"")</f>
      </c>
      <c r="BL911">
        <f>IF($CL911&gt;=16,INDEX($AU:$AU,$CK911+16),"")</f>
      </c>
      <c r="BM911">
        <f>IF($CL911&gt;=17,INDEX($AU:$AU,$CK911+17),"")</f>
      </c>
      <c r="BN911">
        <f>IF($CL911&gt;=18,INDEX($AU:$AU,$CK911+18),"")</f>
      </c>
      <c r="BO911">
        <f>IF($CL911&gt;=19,INDEX($AU:$AU,$CK911+19),"")</f>
      </c>
      <c r="BP911">
        <f>IF($CL911&gt;=20,INDEX($AU:$AU,$CK911+20),"")</f>
      </c>
      <c r="BQ911">
        <f>IF($CL911&gt;=21,INDEX($AU:$AU,$CK911+21),"")</f>
      </c>
      <c r="BR911">
        <f>IF($CL911&gt;=22,INDEX($AU:$AU,$CK911+22),"")</f>
      </c>
      <c r="BS911">
        <f>IF($CL911&gt;=23,INDEX($AU:$AU,$CK911+23),"")</f>
      </c>
      <c r="BT911">
        <f>IF($CL911&gt;=24,INDEX($AU:$AU,$CK911+24),"")</f>
      </c>
      <c r="BU911">
        <f>IF($CL911&gt;=25,INDEX($AU:$AU,$CK911+25),"")</f>
      </c>
      <c r="BV911">
        <f>IF($CL911&gt;=26,INDEX($AU:$AU,$CK911+26),"")</f>
      </c>
      <c r="BW911">
        <f>IF($CL911&gt;=27,INDEX($AU:$AU,$CK911+27),"")</f>
      </c>
      <c r="BX911">
        <f>IF($CL911&gt;=28,INDEX($AU:$AU,$CK911+28),"")</f>
      </c>
      <c r="BY911">
        <f>IF($CL911&gt;=29,INDEX($AU:$AU,$CK911+29),"")</f>
      </c>
      <c r="BZ911">
        <f>IF($CL911&gt;=30,INDEX($AU:$AU,$CK911+30),"")</f>
      </c>
      <c r="CA911">
        <f>IF($CL911&gt;=31,INDEX($AU:$AU,$CK911+31),"")</f>
      </c>
      <c r="CB911">
        <f>IF($CL911&gt;=32,INDEX($AU:$AU,$CK911+32),"")</f>
      </c>
      <c r="CC911">
        <f>IF($CL911&gt;=33,INDEX($AU:$AU,$CK911+33),"")</f>
      </c>
      <c r="CD911">
        <f>IF($CL911&gt;=34,INDEX($AU:$AU,$CK911+34),"")</f>
      </c>
      <c r="CE911">
        <f>IF($CL911&gt;=35,INDEX($AU:$AU,$CK911+35),"")</f>
      </c>
      <c r="CF911">
        <f>IF($CL911&gt;=36,INDEX($AU:$AU,$CK911+36),"")</f>
      </c>
      <c r="CG911">
        <f>IF($CL911&gt;=37,INDEX($AU:$AU,$CK911+37),"")</f>
      </c>
      <c r="CH911">
        <f>IF($CL911&gt;=38,INDEX($AU:$AU,$CK911+38),"")</f>
      </c>
      <c r="CI911">
        <f>IF($CL911&gt;=39,INDEX($AU:$AU,$CK911+39),"")</f>
      </c>
      <c r="CJ911">
        <f>IF($CL911&gt;=40,INDEX($AU:$AU,$CK911+40),"")</f>
      </c>
      <c r="CK911">
        <f>IFERROR(MATCH($AT911,$AU$2:$AU$133,0)+1,0)</f>
      </c>
      <c r="CL911">
        <f>IFERROR(INDEX($AV$2:$AV$133,MATCH($AT911,$AU$2:$AU$133,0)),0)</f>
      </c>
      <c r="CM911">
        <f>IFERROR(LEFT($L911,FIND(" - ",$L911)-1),$L911)</f>
      </c>
      <c r="CN911" t="s">
        <v>149</v>
      </c>
      <c r="CP911">
        <f>IF($DK911&gt;=1,INDEX($CN:$CN,$DJ911+1),"")</f>
      </c>
      <c r="CQ911">
        <f>IF($DK911&gt;=2,INDEX($CN:$CN,$DJ911+2),"")</f>
      </c>
      <c r="CR911">
        <f>IF($DK911&gt;=3,INDEX($CN:$CN,$DJ911+3),"")</f>
      </c>
      <c r="CS911">
        <f>IF($DK911&gt;=4,INDEX($CN:$CN,$DJ911+4),"")</f>
      </c>
      <c r="CT911">
        <f>IF($DK911&gt;=5,INDEX($CN:$CN,$DJ911+5),"")</f>
      </c>
      <c r="CU911">
        <f>IF($DK911&gt;=6,INDEX($CN:$CN,$DJ911+6),"")</f>
      </c>
      <c r="CV911">
        <f>IF($DK911&gt;=7,INDEX($CN:$CN,$DJ911+7),"")</f>
      </c>
      <c r="CW911">
        <f>IF($DK911&gt;=8,INDEX($CN:$CN,$DJ911+8),"")</f>
      </c>
      <c r="CX911">
        <f>IF($DK911&gt;=9,INDEX($CN:$CN,$DJ911+9),"")</f>
      </c>
      <c r="CY911">
        <f>IF($DK911&gt;=10,INDEX($CN:$CN,$DJ911+10),"")</f>
      </c>
      <c r="CZ911">
        <f>IF($DK911&gt;=11,INDEX($CN:$CN,$DJ911+11),"")</f>
      </c>
      <c r="DA911">
        <f>IF($DK911&gt;=12,INDEX($CN:$CN,$DJ911+12),"")</f>
      </c>
      <c r="DB911">
        <f>IF($DK911&gt;=13,INDEX($CN:$CN,$DJ911+13),"")</f>
      </c>
      <c r="DC911">
        <f>IF($DK911&gt;=14,INDEX($CN:$CN,$DJ911+14),"")</f>
      </c>
      <c r="DD911">
        <f>IF($DK911&gt;=15,INDEX($CN:$CN,$DJ911+15),"")</f>
      </c>
      <c r="DE911">
        <f>IF($DK911&gt;=16,INDEX($CN:$CN,$DJ911+16),"")</f>
      </c>
      <c r="DF911">
        <f>IF($DK911&gt;=17,INDEX($CN:$CN,$DJ911+17),"")</f>
      </c>
      <c r="DG911">
        <f>IF($DK911&gt;=18,INDEX($CN:$CN,$DJ911+18),"")</f>
      </c>
      <c r="DH911">
        <f>IF($DK911&gt;=19,INDEX($CN:$CN,$DJ911+19),"")</f>
      </c>
      <c r="DI911">
        <f>IF($DK911&gt;=20,INDEX($CN:$CN,$DJ911+20),"")</f>
      </c>
      <c r="DJ911">
        <f>IFERROR(MATCH($CM911,$CN$2:$CN$1089,0)+1,0)</f>
      </c>
      <c r="DK911">
        <f>IFERROR(INDEX($CO$2:$CO$1089,MATCH($CM911,$CN$2:$CN$1089,0)),0)</f>
      </c>
      <c r="DL911">
        <f>IFERROR(INDEX($AS:$AS,MATCH($O911,$AR:$AR,0))&amp;"","")</f>
      </c>
      <c r="DP911">
        <f>IF($GS911&gt;=1,INDEX($DM:$DM,$GR911+1),"")</f>
      </c>
      <c r="DQ911">
        <f>IF($GS911&gt;=2,INDEX($DM:$DM,$GR911+2),"")</f>
      </c>
      <c r="DR911">
        <f>IF($GS911&gt;=3,INDEX($DM:$DM,$GR911+3),"")</f>
      </c>
      <c r="DS911">
        <f>IF($GS911&gt;=4,INDEX($DM:$DM,$GR911+4),"")</f>
      </c>
      <c r="DT911">
        <f>IF($GS911&gt;=5,INDEX($DM:$DM,$GR911+5),"")</f>
      </c>
      <c r="DU911">
        <f>IF($GS911&gt;=6,INDEX($DM:$DM,$GR911+6),"")</f>
      </c>
      <c r="DV911">
        <f>IF($GS911&gt;=7,INDEX($DM:$DM,$GR911+7),"")</f>
      </c>
      <c r="DW911">
        <f>IF($GS911&gt;=8,INDEX($DM:$DM,$GR911+8),"")</f>
      </c>
      <c r="DX911">
        <f>IF($GS911&gt;=9,INDEX($DM:$DM,$GR911+9),"")</f>
      </c>
      <c r="DY911">
        <f>IF($GS911&gt;=10,INDEX($DM:$DM,$GR911+10),"")</f>
      </c>
      <c r="DZ911">
        <f>IF($GS911&gt;=11,INDEX($DM:$DM,$GR911+11),"")</f>
      </c>
      <c r="EA911">
        <f>IF($GS911&gt;=12,INDEX($DM:$DM,$GR911+12),"")</f>
      </c>
      <c r="EB911">
        <f>IF($GS911&gt;=13,INDEX($DM:$DM,$GR911+13),"")</f>
      </c>
      <c r="EC911">
        <f>IF($GS911&gt;=14,INDEX($DM:$DM,$GR911+14),"")</f>
      </c>
      <c r="ED911">
        <f>IF($GS911&gt;=15,INDEX($DM:$DM,$GR911+15),"")</f>
      </c>
      <c r="EE911">
        <f>IF($GS911&gt;=16,INDEX($DM:$DM,$GR911+16),"")</f>
      </c>
      <c r="EF911">
        <f>IF($GS911&gt;=17,INDEX($DM:$DM,$GR911+17),"")</f>
      </c>
      <c r="EG911">
        <f>IF($GS911&gt;=18,INDEX($DM:$DM,$GR911+18),"")</f>
      </c>
      <c r="EH911">
        <f>IF($GS911&gt;=19,INDEX($DM:$DM,$GR911+19),"")</f>
      </c>
      <c r="EI911">
        <f>IF($GS911&gt;=20,INDEX($DM:$DM,$GR911+20),"")</f>
      </c>
      <c r="EJ911">
        <f>IF($GS911&gt;=21,INDEX($DM:$DM,$GR911+21),"")</f>
      </c>
      <c r="EK911">
        <f>IF($GS911&gt;=22,INDEX($DM:$DM,$GR911+22),"")</f>
      </c>
      <c r="EL911">
        <f>IF($GS911&gt;=23,INDEX($DM:$DM,$GR911+23),"")</f>
      </c>
      <c r="EM911">
        <f>IF($GS911&gt;=24,INDEX($DM:$DM,$GR911+24),"")</f>
      </c>
      <c r="EN911">
        <f>IF($GS911&gt;=25,INDEX($DM:$DM,$GR911+25),"")</f>
      </c>
      <c r="EO911">
        <f>IF($GS911&gt;=26,INDEX($DM:$DM,$GR911+26),"")</f>
      </c>
      <c r="EP911">
        <f>IF($GS911&gt;=27,INDEX($DM:$DM,$GR911+27),"")</f>
      </c>
      <c r="EQ911">
        <f>IF($GS911&gt;=28,INDEX($DM:$DM,$GR911+28),"")</f>
      </c>
      <c r="ER911">
        <f>IF($GS911&gt;=29,INDEX($DM:$DM,$GR911+29),"")</f>
      </c>
      <c r="ES911">
        <f>IF($GS911&gt;=30,INDEX($DM:$DM,$GR911+30),"")</f>
      </c>
      <c r="ET911">
        <f>IF($GS911&gt;=31,INDEX($DM:$DM,$GR911+31),"")</f>
      </c>
      <c r="EU911">
        <f>IF($GS911&gt;=32,INDEX($DM:$DM,$GR911+32),"")</f>
      </c>
      <c r="EV911">
        <f>IF($GS911&gt;=33,INDEX($DM:$DM,$GR911+33),"")</f>
      </c>
      <c r="EW911">
        <f>IF($GS911&gt;=34,INDEX($DM:$DM,$GR911+34),"")</f>
      </c>
      <c r="EX911">
        <f>IF($GS911&gt;=35,INDEX($DM:$DM,$GR911+35),"")</f>
      </c>
      <c r="EY911">
        <f>IF($GS911&gt;=36,INDEX($DM:$DM,$GR911+36),"")</f>
      </c>
      <c r="EZ911">
        <f>IF($GS911&gt;=37,INDEX($DM:$DM,$GR911+37),"")</f>
      </c>
      <c r="FA911">
        <f>IF($GS911&gt;=38,INDEX($DM:$DM,$GR911+38),"")</f>
      </c>
      <c r="FB911">
        <f>IF($GS911&gt;=39,INDEX($DM:$DM,$GR911+39),"")</f>
      </c>
      <c r="FC911">
        <f>IF($GS911&gt;=40,INDEX($DM:$DM,$GR911+40),"")</f>
      </c>
      <c r="FD911">
        <f>IF($GS911&gt;=1,INDEX($DN:$DN,$GR911+1),"")</f>
      </c>
      <c r="FE911">
        <f>IF($GS911&gt;=2,INDEX($DN:$DN,$GR911+2),"")</f>
      </c>
      <c r="FF911">
        <f>IF($GS911&gt;=3,INDEX($DN:$DN,$GR911+3),"")</f>
      </c>
      <c r="FG911">
        <f>IF($GS911&gt;=4,INDEX($DN:$DN,$GR911+4),"")</f>
      </c>
      <c r="FH911">
        <f>IF($GS911&gt;=5,INDEX($DN:$DN,$GR911+5),"")</f>
      </c>
      <c r="FI911">
        <f>IF($GS911&gt;=6,INDEX($DN:$DN,$GR911+6),"")</f>
      </c>
      <c r="FJ911">
        <f>IF($GS911&gt;=7,INDEX($DN:$DN,$GR911+7),"")</f>
      </c>
      <c r="FK911">
        <f>IF($GS911&gt;=8,INDEX($DN:$DN,$GR911+8),"")</f>
      </c>
      <c r="FL911">
        <f>IF($GS911&gt;=9,INDEX($DN:$DN,$GR911+9),"")</f>
      </c>
      <c r="FM911">
        <f>IF($GS911&gt;=10,INDEX($DN:$DN,$GR911+10),"")</f>
      </c>
      <c r="FN911">
        <f>IF($GS911&gt;=11,INDEX($DN:$DN,$GR911+11),"")</f>
      </c>
      <c r="FO911">
        <f>IF($GS911&gt;=12,INDEX($DN:$DN,$GR911+12),"")</f>
      </c>
      <c r="FP911">
        <f>IF($GS911&gt;=13,INDEX($DN:$DN,$GR911+13),"")</f>
      </c>
      <c r="FQ911">
        <f>IF($GS911&gt;=14,INDEX($DN:$DN,$GR911+14),"")</f>
      </c>
      <c r="FR911">
        <f>IF($GS911&gt;=15,INDEX($DN:$DN,$GR911+15),"")</f>
      </c>
      <c r="FS911">
        <f>IF($GS911&gt;=16,INDEX($DN:$DN,$GR911+16),"")</f>
      </c>
      <c r="FT911">
        <f>IF($GS911&gt;=17,INDEX($DN:$DN,$GR911+17),"")</f>
      </c>
      <c r="FU911">
        <f>IF($GS911&gt;=18,INDEX($DN:$DN,$GR911+18),"")</f>
      </c>
      <c r="FV911">
        <f>IF($GS911&gt;=19,INDEX($DN:$DN,$GR911+19),"")</f>
      </c>
      <c r="FW911">
        <f>IF($GS911&gt;=20,INDEX($DN:$DN,$GR911+20),"")</f>
      </c>
      <c r="FX911">
        <f>IF($GS911&gt;=21,INDEX($DN:$DN,$GR911+21),"")</f>
      </c>
      <c r="FY911">
        <f>IF($GS911&gt;=22,INDEX($DN:$DN,$GR911+22),"")</f>
      </c>
      <c r="FZ911">
        <f>IF($GS911&gt;=23,INDEX($DN:$DN,$GR911+23),"")</f>
      </c>
      <c r="GA911">
        <f>IF($GS911&gt;=24,INDEX($DN:$DN,$GR911+24),"")</f>
      </c>
      <c r="GB911">
        <f>IF($GS911&gt;=25,INDEX($DN:$DN,$GR911+25),"")</f>
      </c>
      <c r="GC911">
        <f>IF($GS911&gt;=26,INDEX($DN:$DN,$GR911+26),"")</f>
      </c>
      <c r="GD911">
        <f>IF($GS911&gt;=27,INDEX($DN:$DN,$GR911+27),"")</f>
      </c>
      <c r="GE911">
        <f>IF($GS911&gt;=28,INDEX($DN:$DN,$GR911+28),"")</f>
      </c>
      <c r="GF911">
        <f>IF($GS911&gt;=29,INDEX($DN:$DN,$GR911+29),"")</f>
      </c>
      <c r="GG911">
        <f>IF($GS911&gt;=30,INDEX($DN:$DN,$GR911+30),"")</f>
      </c>
      <c r="GH911">
        <f>IF($GS911&gt;=31,INDEX($DN:$DN,$GR911+31),"")</f>
      </c>
      <c r="GI911">
        <f>IF($GS911&gt;=32,INDEX($DN:$DN,$GR911+32),"")</f>
      </c>
      <c r="GJ911">
        <f>IF($GS911&gt;=33,INDEX($DN:$DN,$GR911+33),"")</f>
      </c>
      <c r="GK911">
        <f>IF($GS911&gt;=34,INDEX($DN:$DN,$GR911+34),"")</f>
      </c>
      <c r="GL911">
        <f>IF($GS911&gt;=35,INDEX($DN:$DN,$GR911+35),"")</f>
      </c>
      <c r="GM911">
        <f>IF($GS911&gt;=36,INDEX($DN:$DN,$GR911+36),"")</f>
      </c>
      <c r="GN911">
        <f>IF($GS911&gt;=37,INDEX($DN:$DN,$GR911+37),"")</f>
      </c>
      <c r="GO911">
        <f>IF($GS911&gt;=38,INDEX($DN:$DN,$GR911+38),"")</f>
      </c>
      <c r="GP911">
        <f>IF($GS911&gt;=39,INDEX($DN:$DN,$GR911+39),"")</f>
      </c>
      <c r="GQ911">
        <f>IF($GS911&gt;=40,INDEX($DN:$DN,$GR911+40),"")</f>
      </c>
      <c r="GR911">
        <f>IFERROR(MATCH($DL911,$DM$2:$DM$148,0)+1,0)</f>
      </c>
      <c r="GS911">
        <f>IFERROR(INDEX($DO$2:$DO$148,MATCH($DL911,$DM$2:$DM$148,0)),0)</f>
      </c>
      <c r="GT911">
        <f>IFERROR(MATCH($Z911,$DP$911:$FC$911,0),0)</f>
      </c>
      <c r="GU911">
        <f>IF($GT911&gt;0,INDEX($FD$911:$GQ$911,$GT911),"")</f>
      </c>
      <c r="GX911">
        <f>IF($JG911&gt;=1,INDEX($GV:$GV,$JF911+1),"")</f>
      </c>
      <c r="GY911">
        <f>IF($JG911&gt;=2,INDEX($GV:$GV,$JF911+2),"")</f>
      </c>
      <c r="GZ911">
        <f>IF($JG911&gt;=3,INDEX($GV:$GV,$JF911+3),"")</f>
      </c>
      <c r="HA911">
        <f>IF($JG911&gt;=4,INDEX($GV:$GV,$JF911+4),"")</f>
      </c>
      <c r="HB911">
        <f>IF($JG911&gt;=5,INDEX($GV:$GV,$JF911+5),"")</f>
      </c>
      <c r="HC911">
        <f>IF($JG911&gt;=6,INDEX($GV:$GV,$JF911+6),"")</f>
      </c>
      <c r="HD911">
        <f>IF($JG911&gt;=7,INDEX($GV:$GV,$JF911+7),"")</f>
      </c>
      <c r="HE911">
        <f>IF($JG911&gt;=8,INDEX($GV:$GV,$JF911+8),"")</f>
      </c>
      <c r="HF911">
        <f>IF($JG911&gt;=9,INDEX($GV:$GV,$JF911+9),"")</f>
      </c>
      <c r="HG911">
        <f>IF($JG911&gt;=10,INDEX($GV:$GV,$JF911+10),"")</f>
      </c>
      <c r="HH911">
        <f>IF($JG911&gt;=11,INDEX($GV:$GV,$JF911+11),"")</f>
      </c>
      <c r="HI911">
        <f>IF($JG911&gt;=12,INDEX($GV:$GV,$JF911+12),"")</f>
      </c>
      <c r="HJ911">
        <f>IF($JG911&gt;=13,INDEX($GV:$GV,$JF911+13),"")</f>
      </c>
      <c r="HK911">
        <f>IF($JG911&gt;=14,INDEX($GV:$GV,$JF911+14),"")</f>
      </c>
      <c r="HL911">
        <f>IF($JG911&gt;=15,INDEX($GV:$GV,$JF911+15),"")</f>
      </c>
      <c r="HM911">
        <f>IF($JG911&gt;=16,INDEX($GV:$GV,$JF911+16),"")</f>
      </c>
      <c r="HN911">
        <f>IF($JG911&gt;=17,INDEX($GV:$GV,$JF911+17),"")</f>
      </c>
      <c r="HO911">
        <f>IF($JG911&gt;=18,INDEX($GV:$GV,$JF911+18),"")</f>
      </c>
      <c r="HP911">
        <f>IF($JG911&gt;=19,INDEX($GV:$GV,$JF911+19),"")</f>
      </c>
      <c r="HQ911">
        <f>IF($JG911&gt;=20,INDEX($GV:$GV,$JF911+20),"")</f>
      </c>
      <c r="HR911">
        <f>IF($JG911&gt;=21,INDEX($GV:$GV,$JF911+21),"")</f>
      </c>
      <c r="HS911">
        <f>IF($JG911&gt;=22,INDEX($GV:$GV,$JF911+22),"")</f>
      </c>
      <c r="HT911">
        <f>IF($JG911&gt;=23,INDEX($GV:$GV,$JF911+23),"")</f>
      </c>
      <c r="HU911">
        <f>IF($JG911&gt;=24,INDEX($GV:$GV,$JF911+24),"")</f>
      </c>
      <c r="HV911">
        <f>IF($JG911&gt;=25,INDEX($GV:$GV,$JF911+25),"")</f>
      </c>
      <c r="HW911">
        <f>IF($JG911&gt;=26,INDEX($GV:$GV,$JF911+26),"")</f>
      </c>
      <c r="HX911">
        <f>IF($JG911&gt;=27,INDEX($GV:$GV,$JF911+27),"")</f>
      </c>
      <c r="HY911">
        <f>IF($JG911&gt;=28,INDEX($GV:$GV,$JF911+28),"")</f>
      </c>
      <c r="HZ911">
        <f>IF($JG911&gt;=29,INDEX($GV:$GV,$JF911+29),"")</f>
      </c>
      <c r="IA911">
        <f>IF($JG911&gt;=30,INDEX($GV:$GV,$JF911+30),"")</f>
      </c>
      <c r="IB911">
        <f>IF($JG911&gt;=31,INDEX($GV:$GV,$JF911+31),"")</f>
      </c>
      <c r="IC911">
        <f>IF($JG911&gt;=32,INDEX($GV:$GV,$JF911+32),"")</f>
      </c>
      <c r="ID911">
        <f>IF($JG911&gt;=33,INDEX($GV:$GV,$JF911+33),"")</f>
      </c>
      <c r="IE911">
        <f>IF($JG911&gt;=34,INDEX($GV:$GV,$JF911+34),"")</f>
      </c>
      <c r="IF911">
        <f>IF($JG911&gt;=35,INDEX($GV:$GV,$JF911+35),"")</f>
      </c>
      <c r="IG911">
        <f>IF($JG911&gt;=36,INDEX($GV:$GV,$JF911+36),"")</f>
      </c>
      <c r="IH911">
        <f>IF($JG911&gt;=37,INDEX($GV:$GV,$JF911+37),"")</f>
      </c>
      <c r="II911">
        <f>IF($JG911&gt;=38,INDEX($GV:$GV,$JF911+38),"")</f>
      </c>
      <c r="IJ911">
        <f>IF($JG911&gt;=39,INDEX($GV:$GV,$JF911+39),"")</f>
      </c>
      <c r="IK911">
        <f>IF($JG911&gt;=40,INDEX($GV:$GV,$JF911+40),"")</f>
      </c>
      <c r="IL911">
        <f>IF($JG911&gt;=41,INDEX($GV:$GV,$JF911+41),"")</f>
      </c>
      <c r="IM911">
        <f>IF($JG911&gt;=42,INDEX($GV:$GV,$JF911+42),"")</f>
      </c>
      <c r="IN911">
        <f>IF($JG911&gt;=43,INDEX($GV:$GV,$JF911+43),"")</f>
      </c>
      <c r="IO911">
        <f>IF($JG911&gt;=44,INDEX($GV:$GV,$JF911+44),"")</f>
      </c>
      <c r="IP911">
        <f>IF($JG911&gt;=45,INDEX($GV:$GV,$JF911+45),"")</f>
      </c>
      <c r="IQ911">
        <f>IF($JG911&gt;=46,INDEX($GV:$GV,$JF911+46),"")</f>
      </c>
      <c r="IR911">
        <f>IF($JG911&gt;=47,INDEX($GV:$GV,$JF911+47),"")</f>
      </c>
      <c r="IS911">
        <f>IF($JG911&gt;=48,INDEX($GV:$GV,$JF911+48),"")</f>
      </c>
      <c r="IT911">
        <f>IF($JG911&gt;=49,INDEX($GV:$GV,$JF911+49),"")</f>
      </c>
      <c r="IU911">
        <f>IF($JG911&gt;=50,INDEX($GV:$GV,$JF911+50),"")</f>
      </c>
      <c r="IV911">
        <f>IF($JG911&gt;=51,INDEX($GV:$GV,$JF911+51),"")</f>
      </c>
      <c r="IW911">
        <f>IF($JG911&gt;=52,INDEX($GV:$GV,$JF911+52),"")</f>
      </c>
      <c r="IX911">
        <f>IF($JG911&gt;=53,INDEX($GV:$GV,$JF911+53),"")</f>
      </c>
      <c r="IY911">
        <f>IF($JG911&gt;=54,INDEX($GV:$GV,$JF911+54),"")</f>
      </c>
      <c r="IZ911">
        <f>IF($JG911&gt;=55,INDEX($GV:$GV,$JF911+55),"")</f>
      </c>
      <c r="JA911">
        <f>IF($JG911&gt;=56,INDEX($GV:$GV,$JF911+56),"")</f>
      </c>
      <c r="JB911">
        <f>IF($JG911&gt;=57,INDEX($GV:$GV,$JF911+57),"")</f>
      </c>
      <c r="JC911">
        <f>IF($JG911&gt;=58,INDEX($GV:$GV,$JF911+58),"")</f>
      </c>
      <c r="JD911">
        <f>IF($JG911&gt;=59,INDEX($GV:$GV,$JF911+59),"")</f>
      </c>
      <c r="JE911">
        <f>IF($JG911&gt;=60,INDEX($GV:$GV,$JF911+60),"")</f>
      </c>
      <c r="JF911">
        <f>IFERROR(MATCH($GU911,$GV$2:$GV$322,0)+1,0)</f>
      </c>
      <c r="JG911">
        <f>IFERROR(INDEX($GW$2:$GW$322,MATCH($GU911,$GV$2:$GV$322,0)),0)</f>
      </c>
      <c r="JH911" t="s">
        <v>44</v>
      </c>
      <c r="JI911" t="s">
        <v>44</v>
      </c>
    </row>
    <row r="912" spans="1:269" x14ac:dyDescent="0.25">
      <c r="R912">
        <f>IF(OR($U912="",$Q912=""),"",IFERROR($U912/$Q912,0))</f>
      </c>
      <c r="S912">
        <f>IF($U912="","",
SUM($T912,$V912,$AA912,$W912,$Y912)*
(1-IF($AB912="",0,VALUE($AB912)/100)))</f>
      </c>
      <c r="T912">
        <f>IF($U912="","",$U912)</f>
      </c>
      <c r="V912">
        <f>IF($U912="","",
IF($O912="","",
IF(ISNUMBER(SEARCH("exempt",LOWER($O912))),0,
$U912*(VALUE(SUBSTITUTE($O912,"%",""))/100))))</f>
      </c>
      <c r="AC912">
        <f>IFERROR(IF(FIND(" - ",$K912)&gt;0,MID($K912,FIND(" - ",$K912)+3,LEN($K912)),""),"")</f>
      </c>
      <c r="AL912" t="s">
        <v>1988</v>
      </c>
      <c r="AT912">
        <f>IFERROR(LEFT($K912,FIND(" - ",$K912)-1),$K912)</f>
      </c>
      <c r="AW912">
        <f>IF($CL912&gt;=1,INDEX($AU:$AU,$CK912+1),"")</f>
      </c>
      <c r="AX912">
        <f>IF($CL912&gt;=2,INDEX($AU:$AU,$CK912+2),"")</f>
      </c>
      <c r="AY912">
        <f>IF($CL912&gt;=3,INDEX($AU:$AU,$CK912+3),"")</f>
      </c>
      <c r="AZ912">
        <f>IF($CL912&gt;=4,INDEX($AU:$AU,$CK912+4),"")</f>
      </c>
      <c r="BA912">
        <f>IF($CL912&gt;=5,INDEX($AU:$AU,$CK912+5),"")</f>
      </c>
      <c r="BB912">
        <f>IF($CL912&gt;=6,INDEX($AU:$AU,$CK912+6),"")</f>
      </c>
      <c r="BC912">
        <f>IF($CL912&gt;=7,INDEX($AU:$AU,$CK912+7),"")</f>
      </c>
      <c r="BD912">
        <f>IF($CL912&gt;=8,INDEX($AU:$AU,$CK912+8),"")</f>
      </c>
      <c r="BE912">
        <f>IF($CL912&gt;=9,INDEX($AU:$AU,$CK912+9),"")</f>
      </c>
      <c r="BF912">
        <f>IF($CL912&gt;=10,INDEX($AU:$AU,$CK912+10),"")</f>
      </c>
      <c r="BG912">
        <f>IF($CL912&gt;=11,INDEX($AU:$AU,$CK912+11),"")</f>
      </c>
      <c r="BH912">
        <f>IF($CL912&gt;=12,INDEX($AU:$AU,$CK912+12),"")</f>
      </c>
      <c r="BI912">
        <f>IF($CL912&gt;=13,INDEX($AU:$AU,$CK912+13),"")</f>
      </c>
      <c r="BJ912">
        <f>IF($CL912&gt;=14,INDEX($AU:$AU,$CK912+14),"")</f>
      </c>
      <c r="BK912">
        <f>IF($CL912&gt;=15,INDEX($AU:$AU,$CK912+15),"")</f>
      </c>
      <c r="BL912">
        <f>IF($CL912&gt;=16,INDEX($AU:$AU,$CK912+16),"")</f>
      </c>
      <c r="BM912">
        <f>IF($CL912&gt;=17,INDEX($AU:$AU,$CK912+17),"")</f>
      </c>
      <c r="BN912">
        <f>IF($CL912&gt;=18,INDEX($AU:$AU,$CK912+18),"")</f>
      </c>
      <c r="BO912">
        <f>IF($CL912&gt;=19,INDEX($AU:$AU,$CK912+19),"")</f>
      </c>
      <c r="BP912">
        <f>IF($CL912&gt;=20,INDEX($AU:$AU,$CK912+20),"")</f>
      </c>
      <c r="BQ912">
        <f>IF($CL912&gt;=21,INDEX($AU:$AU,$CK912+21),"")</f>
      </c>
      <c r="BR912">
        <f>IF($CL912&gt;=22,INDEX($AU:$AU,$CK912+22),"")</f>
      </c>
      <c r="BS912">
        <f>IF($CL912&gt;=23,INDEX($AU:$AU,$CK912+23),"")</f>
      </c>
      <c r="BT912">
        <f>IF($CL912&gt;=24,INDEX($AU:$AU,$CK912+24),"")</f>
      </c>
      <c r="BU912">
        <f>IF($CL912&gt;=25,INDEX($AU:$AU,$CK912+25),"")</f>
      </c>
      <c r="BV912">
        <f>IF($CL912&gt;=26,INDEX($AU:$AU,$CK912+26),"")</f>
      </c>
      <c r="BW912">
        <f>IF($CL912&gt;=27,INDEX($AU:$AU,$CK912+27),"")</f>
      </c>
      <c r="BX912">
        <f>IF($CL912&gt;=28,INDEX($AU:$AU,$CK912+28),"")</f>
      </c>
      <c r="BY912">
        <f>IF($CL912&gt;=29,INDEX($AU:$AU,$CK912+29),"")</f>
      </c>
      <c r="BZ912">
        <f>IF($CL912&gt;=30,INDEX($AU:$AU,$CK912+30),"")</f>
      </c>
      <c r="CA912">
        <f>IF($CL912&gt;=31,INDEX($AU:$AU,$CK912+31),"")</f>
      </c>
      <c r="CB912">
        <f>IF($CL912&gt;=32,INDEX($AU:$AU,$CK912+32),"")</f>
      </c>
      <c r="CC912">
        <f>IF($CL912&gt;=33,INDEX($AU:$AU,$CK912+33),"")</f>
      </c>
      <c r="CD912">
        <f>IF($CL912&gt;=34,INDEX($AU:$AU,$CK912+34),"")</f>
      </c>
      <c r="CE912">
        <f>IF($CL912&gt;=35,INDEX($AU:$AU,$CK912+35),"")</f>
      </c>
      <c r="CF912">
        <f>IF($CL912&gt;=36,INDEX($AU:$AU,$CK912+36),"")</f>
      </c>
      <c r="CG912">
        <f>IF($CL912&gt;=37,INDEX($AU:$AU,$CK912+37),"")</f>
      </c>
      <c r="CH912">
        <f>IF($CL912&gt;=38,INDEX($AU:$AU,$CK912+38),"")</f>
      </c>
      <c r="CI912">
        <f>IF($CL912&gt;=39,INDEX($AU:$AU,$CK912+39),"")</f>
      </c>
      <c r="CJ912">
        <f>IF($CL912&gt;=40,INDEX($AU:$AU,$CK912+40),"")</f>
      </c>
      <c r="CK912">
        <f>IFERROR(MATCH($AT912,$AU$2:$AU$133,0)+1,0)</f>
      </c>
      <c r="CL912">
        <f>IFERROR(INDEX($AV$2:$AV$133,MATCH($AT912,$AU$2:$AU$133,0)),0)</f>
      </c>
      <c r="CM912">
        <f>IFERROR(LEFT($L912,FIND(" - ",$L912)-1),$L912)</f>
      </c>
      <c r="CN912" t="s">
        <v>1989</v>
      </c>
      <c r="CO912">
        <v>1</v>
      </c>
      <c r="CP912">
        <f>IF($DK912&gt;=1,INDEX($CN:$CN,$DJ912+1),"")</f>
      </c>
      <c r="CQ912">
        <f>IF($DK912&gt;=2,INDEX($CN:$CN,$DJ912+2),"")</f>
      </c>
      <c r="CR912">
        <f>IF($DK912&gt;=3,INDEX($CN:$CN,$DJ912+3),"")</f>
      </c>
      <c r="CS912">
        <f>IF($DK912&gt;=4,INDEX($CN:$CN,$DJ912+4),"")</f>
      </c>
      <c r="CT912">
        <f>IF($DK912&gt;=5,INDEX($CN:$CN,$DJ912+5),"")</f>
      </c>
      <c r="CU912">
        <f>IF($DK912&gt;=6,INDEX($CN:$CN,$DJ912+6),"")</f>
      </c>
      <c r="CV912">
        <f>IF($DK912&gt;=7,INDEX($CN:$CN,$DJ912+7),"")</f>
      </c>
      <c r="CW912">
        <f>IF($DK912&gt;=8,INDEX($CN:$CN,$DJ912+8),"")</f>
      </c>
      <c r="CX912">
        <f>IF($DK912&gt;=9,INDEX($CN:$CN,$DJ912+9),"")</f>
      </c>
      <c r="CY912">
        <f>IF($DK912&gt;=10,INDEX($CN:$CN,$DJ912+10),"")</f>
      </c>
      <c r="CZ912">
        <f>IF($DK912&gt;=11,INDEX($CN:$CN,$DJ912+11),"")</f>
      </c>
      <c r="DA912">
        <f>IF($DK912&gt;=12,INDEX($CN:$CN,$DJ912+12),"")</f>
      </c>
      <c r="DB912">
        <f>IF($DK912&gt;=13,INDEX($CN:$CN,$DJ912+13),"")</f>
      </c>
      <c r="DC912">
        <f>IF($DK912&gt;=14,INDEX($CN:$CN,$DJ912+14),"")</f>
      </c>
      <c r="DD912">
        <f>IF($DK912&gt;=15,INDEX($CN:$CN,$DJ912+15),"")</f>
      </c>
      <c r="DE912">
        <f>IF($DK912&gt;=16,INDEX($CN:$CN,$DJ912+16),"")</f>
      </c>
      <c r="DF912">
        <f>IF($DK912&gt;=17,INDEX($CN:$CN,$DJ912+17),"")</f>
      </c>
      <c r="DG912">
        <f>IF($DK912&gt;=18,INDEX($CN:$CN,$DJ912+18),"")</f>
      </c>
      <c r="DH912">
        <f>IF($DK912&gt;=19,INDEX($CN:$CN,$DJ912+19),"")</f>
      </c>
      <c r="DI912">
        <f>IF($DK912&gt;=20,INDEX($CN:$CN,$DJ912+20),"")</f>
      </c>
      <c r="DJ912">
        <f>IFERROR(MATCH($CM912,$CN$2:$CN$1089,0)+1,0)</f>
      </c>
      <c r="DK912">
        <f>IFERROR(INDEX($CO$2:$CO$1089,MATCH($CM912,$CN$2:$CN$1089,0)),0)</f>
      </c>
      <c r="DL912">
        <f>IFERROR(INDEX($AS:$AS,MATCH($O912,$AR:$AR,0))&amp;"","")</f>
      </c>
      <c r="DP912">
        <f>IF($GS912&gt;=1,INDEX($DM:$DM,$GR912+1),"")</f>
      </c>
      <c r="DQ912">
        <f>IF($GS912&gt;=2,INDEX($DM:$DM,$GR912+2),"")</f>
      </c>
      <c r="DR912">
        <f>IF($GS912&gt;=3,INDEX($DM:$DM,$GR912+3),"")</f>
      </c>
      <c r="DS912">
        <f>IF($GS912&gt;=4,INDEX($DM:$DM,$GR912+4),"")</f>
      </c>
      <c r="DT912">
        <f>IF($GS912&gt;=5,INDEX($DM:$DM,$GR912+5),"")</f>
      </c>
      <c r="DU912">
        <f>IF($GS912&gt;=6,INDEX($DM:$DM,$GR912+6),"")</f>
      </c>
      <c r="DV912">
        <f>IF($GS912&gt;=7,INDEX($DM:$DM,$GR912+7),"")</f>
      </c>
      <c r="DW912">
        <f>IF($GS912&gt;=8,INDEX($DM:$DM,$GR912+8),"")</f>
      </c>
      <c r="DX912">
        <f>IF($GS912&gt;=9,INDEX($DM:$DM,$GR912+9),"")</f>
      </c>
      <c r="DY912">
        <f>IF($GS912&gt;=10,INDEX($DM:$DM,$GR912+10),"")</f>
      </c>
      <c r="DZ912">
        <f>IF($GS912&gt;=11,INDEX($DM:$DM,$GR912+11),"")</f>
      </c>
      <c r="EA912">
        <f>IF($GS912&gt;=12,INDEX($DM:$DM,$GR912+12),"")</f>
      </c>
      <c r="EB912">
        <f>IF($GS912&gt;=13,INDEX($DM:$DM,$GR912+13),"")</f>
      </c>
      <c r="EC912">
        <f>IF($GS912&gt;=14,INDEX($DM:$DM,$GR912+14),"")</f>
      </c>
      <c r="ED912">
        <f>IF($GS912&gt;=15,INDEX($DM:$DM,$GR912+15),"")</f>
      </c>
      <c r="EE912">
        <f>IF($GS912&gt;=16,INDEX($DM:$DM,$GR912+16),"")</f>
      </c>
      <c r="EF912">
        <f>IF($GS912&gt;=17,INDEX($DM:$DM,$GR912+17),"")</f>
      </c>
      <c r="EG912">
        <f>IF($GS912&gt;=18,INDEX($DM:$DM,$GR912+18),"")</f>
      </c>
      <c r="EH912">
        <f>IF($GS912&gt;=19,INDEX($DM:$DM,$GR912+19),"")</f>
      </c>
      <c r="EI912">
        <f>IF($GS912&gt;=20,INDEX($DM:$DM,$GR912+20),"")</f>
      </c>
      <c r="EJ912">
        <f>IF($GS912&gt;=21,INDEX($DM:$DM,$GR912+21),"")</f>
      </c>
      <c r="EK912">
        <f>IF($GS912&gt;=22,INDEX($DM:$DM,$GR912+22),"")</f>
      </c>
      <c r="EL912">
        <f>IF($GS912&gt;=23,INDEX($DM:$DM,$GR912+23),"")</f>
      </c>
      <c r="EM912">
        <f>IF($GS912&gt;=24,INDEX($DM:$DM,$GR912+24),"")</f>
      </c>
      <c r="EN912">
        <f>IF($GS912&gt;=25,INDEX($DM:$DM,$GR912+25),"")</f>
      </c>
      <c r="EO912">
        <f>IF($GS912&gt;=26,INDEX($DM:$DM,$GR912+26),"")</f>
      </c>
      <c r="EP912">
        <f>IF($GS912&gt;=27,INDEX($DM:$DM,$GR912+27),"")</f>
      </c>
      <c r="EQ912">
        <f>IF($GS912&gt;=28,INDEX($DM:$DM,$GR912+28),"")</f>
      </c>
      <c r="ER912">
        <f>IF($GS912&gt;=29,INDEX($DM:$DM,$GR912+29),"")</f>
      </c>
      <c r="ES912">
        <f>IF($GS912&gt;=30,INDEX($DM:$DM,$GR912+30),"")</f>
      </c>
      <c r="ET912">
        <f>IF($GS912&gt;=31,INDEX($DM:$DM,$GR912+31),"")</f>
      </c>
      <c r="EU912">
        <f>IF($GS912&gt;=32,INDEX($DM:$DM,$GR912+32),"")</f>
      </c>
      <c r="EV912">
        <f>IF($GS912&gt;=33,INDEX($DM:$DM,$GR912+33),"")</f>
      </c>
      <c r="EW912">
        <f>IF($GS912&gt;=34,INDEX($DM:$DM,$GR912+34),"")</f>
      </c>
      <c r="EX912">
        <f>IF($GS912&gt;=35,INDEX($DM:$DM,$GR912+35),"")</f>
      </c>
      <c r="EY912">
        <f>IF($GS912&gt;=36,INDEX($DM:$DM,$GR912+36),"")</f>
      </c>
      <c r="EZ912">
        <f>IF($GS912&gt;=37,INDEX($DM:$DM,$GR912+37),"")</f>
      </c>
      <c r="FA912">
        <f>IF($GS912&gt;=38,INDEX($DM:$DM,$GR912+38),"")</f>
      </c>
      <c r="FB912">
        <f>IF($GS912&gt;=39,INDEX($DM:$DM,$GR912+39),"")</f>
      </c>
      <c r="FC912">
        <f>IF($GS912&gt;=40,INDEX($DM:$DM,$GR912+40),"")</f>
      </c>
      <c r="FD912">
        <f>IF($GS912&gt;=1,INDEX($DN:$DN,$GR912+1),"")</f>
      </c>
      <c r="FE912">
        <f>IF($GS912&gt;=2,INDEX($DN:$DN,$GR912+2),"")</f>
      </c>
      <c r="FF912">
        <f>IF($GS912&gt;=3,INDEX($DN:$DN,$GR912+3),"")</f>
      </c>
      <c r="FG912">
        <f>IF($GS912&gt;=4,INDEX($DN:$DN,$GR912+4),"")</f>
      </c>
      <c r="FH912">
        <f>IF($GS912&gt;=5,INDEX($DN:$DN,$GR912+5),"")</f>
      </c>
      <c r="FI912">
        <f>IF($GS912&gt;=6,INDEX($DN:$DN,$GR912+6),"")</f>
      </c>
      <c r="FJ912">
        <f>IF($GS912&gt;=7,INDEX($DN:$DN,$GR912+7),"")</f>
      </c>
      <c r="FK912">
        <f>IF($GS912&gt;=8,INDEX($DN:$DN,$GR912+8),"")</f>
      </c>
      <c r="FL912">
        <f>IF($GS912&gt;=9,INDEX($DN:$DN,$GR912+9),"")</f>
      </c>
      <c r="FM912">
        <f>IF($GS912&gt;=10,INDEX($DN:$DN,$GR912+10),"")</f>
      </c>
      <c r="FN912">
        <f>IF($GS912&gt;=11,INDEX($DN:$DN,$GR912+11),"")</f>
      </c>
      <c r="FO912">
        <f>IF($GS912&gt;=12,INDEX($DN:$DN,$GR912+12),"")</f>
      </c>
      <c r="FP912">
        <f>IF($GS912&gt;=13,INDEX($DN:$DN,$GR912+13),"")</f>
      </c>
      <c r="FQ912">
        <f>IF($GS912&gt;=14,INDEX($DN:$DN,$GR912+14),"")</f>
      </c>
      <c r="FR912">
        <f>IF($GS912&gt;=15,INDEX($DN:$DN,$GR912+15),"")</f>
      </c>
      <c r="FS912">
        <f>IF($GS912&gt;=16,INDEX($DN:$DN,$GR912+16),"")</f>
      </c>
      <c r="FT912">
        <f>IF($GS912&gt;=17,INDEX($DN:$DN,$GR912+17),"")</f>
      </c>
      <c r="FU912">
        <f>IF($GS912&gt;=18,INDEX($DN:$DN,$GR912+18),"")</f>
      </c>
      <c r="FV912">
        <f>IF($GS912&gt;=19,INDEX($DN:$DN,$GR912+19),"")</f>
      </c>
      <c r="FW912">
        <f>IF($GS912&gt;=20,INDEX($DN:$DN,$GR912+20),"")</f>
      </c>
      <c r="FX912">
        <f>IF($GS912&gt;=21,INDEX($DN:$DN,$GR912+21),"")</f>
      </c>
      <c r="FY912">
        <f>IF($GS912&gt;=22,INDEX($DN:$DN,$GR912+22),"")</f>
      </c>
      <c r="FZ912">
        <f>IF($GS912&gt;=23,INDEX($DN:$DN,$GR912+23),"")</f>
      </c>
      <c r="GA912">
        <f>IF($GS912&gt;=24,INDEX($DN:$DN,$GR912+24),"")</f>
      </c>
      <c r="GB912">
        <f>IF($GS912&gt;=25,INDEX($DN:$DN,$GR912+25),"")</f>
      </c>
      <c r="GC912">
        <f>IF($GS912&gt;=26,INDEX($DN:$DN,$GR912+26),"")</f>
      </c>
      <c r="GD912">
        <f>IF($GS912&gt;=27,INDEX($DN:$DN,$GR912+27),"")</f>
      </c>
      <c r="GE912">
        <f>IF($GS912&gt;=28,INDEX($DN:$DN,$GR912+28),"")</f>
      </c>
      <c r="GF912">
        <f>IF($GS912&gt;=29,INDEX($DN:$DN,$GR912+29),"")</f>
      </c>
      <c r="GG912">
        <f>IF($GS912&gt;=30,INDEX($DN:$DN,$GR912+30),"")</f>
      </c>
      <c r="GH912">
        <f>IF($GS912&gt;=31,INDEX($DN:$DN,$GR912+31),"")</f>
      </c>
      <c r="GI912">
        <f>IF($GS912&gt;=32,INDEX($DN:$DN,$GR912+32),"")</f>
      </c>
      <c r="GJ912">
        <f>IF($GS912&gt;=33,INDEX($DN:$DN,$GR912+33),"")</f>
      </c>
      <c r="GK912">
        <f>IF($GS912&gt;=34,INDEX($DN:$DN,$GR912+34),"")</f>
      </c>
      <c r="GL912">
        <f>IF($GS912&gt;=35,INDEX($DN:$DN,$GR912+35),"")</f>
      </c>
      <c r="GM912">
        <f>IF($GS912&gt;=36,INDEX($DN:$DN,$GR912+36),"")</f>
      </c>
      <c r="GN912">
        <f>IF($GS912&gt;=37,INDEX($DN:$DN,$GR912+37),"")</f>
      </c>
      <c r="GO912">
        <f>IF($GS912&gt;=38,INDEX($DN:$DN,$GR912+38),"")</f>
      </c>
      <c r="GP912">
        <f>IF($GS912&gt;=39,INDEX($DN:$DN,$GR912+39),"")</f>
      </c>
      <c r="GQ912">
        <f>IF($GS912&gt;=40,INDEX($DN:$DN,$GR912+40),"")</f>
      </c>
      <c r="GR912">
        <f>IFERROR(MATCH($DL912,$DM$2:$DM$148,0)+1,0)</f>
      </c>
      <c r="GS912">
        <f>IFERROR(INDEX($DO$2:$DO$148,MATCH($DL912,$DM$2:$DM$148,0)),0)</f>
      </c>
      <c r="GT912">
        <f>IFERROR(MATCH($Z912,$DP$912:$FC$912,0),0)</f>
      </c>
      <c r="GU912">
        <f>IF($GT912&gt;0,INDEX($FD$912:$GQ$912,$GT912),"")</f>
      </c>
      <c r="GX912">
        <f>IF($JG912&gt;=1,INDEX($GV:$GV,$JF912+1),"")</f>
      </c>
      <c r="GY912">
        <f>IF($JG912&gt;=2,INDEX($GV:$GV,$JF912+2),"")</f>
      </c>
      <c r="GZ912">
        <f>IF($JG912&gt;=3,INDEX($GV:$GV,$JF912+3),"")</f>
      </c>
      <c r="HA912">
        <f>IF($JG912&gt;=4,INDEX($GV:$GV,$JF912+4),"")</f>
      </c>
      <c r="HB912">
        <f>IF($JG912&gt;=5,INDEX($GV:$GV,$JF912+5),"")</f>
      </c>
      <c r="HC912">
        <f>IF($JG912&gt;=6,INDEX($GV:$GV,$JF912+6),"")</f>
      </c>
      <c r="HD912">
        <f>IF($JG912&gt;=7,INDEX($GV:$GV,$JF912+7),"")</f>
      </c>
      <c r="HE912">
        <f>IF($JG912&gt;=8,INDEX($GV:$GV,$JF912+8),"")</f>
      </c>
      <c r="HF912">
        <f>IF($JG912&gt;=9,INDEX($GV:$GV,$JF912+9),"")</f>
      </c>
      <c r="HG912">
        <f>IF($JG912&gt;=10,INDEX($GV:$GV,$JF912+10),"")</f>
      </c>
      <c r="HH912">
        <f>IF($JG912&gt;=11,INDEX($GV:$GV,$JF912+11),"")</f>
      </c>
      <c r="HI912">
        <f>IF($JG912&gt;=12,INDEX($GV:$GV,$JF912+12),"")</f>
      </c>
      <c r="HJ912">
        <f>IF($JG912&gt;=13,INDEX($GV:$GV,$JF912+13),"")</f>
      </c>
      <c r="HK912">
        <f>IF($JG912&gt;=14,INDEX($GV:$GV,$JF912+14),"")</f>
      </c>
      <c r="HL912">
        <f>IF($JG912&gt;=15,INDEX($GV:$GV,$JF912+15),"")</f>
      </c>
      <c r="HM912">
        <f>IF($JG912&gt;=16,INDEX($GV:$GV,$JF912+16),"")</f>
      </c>
      <c r="HN912">
        <f>IF($JG912&gt;=17,INDEX($GV:$GV,$JF912+17),"")</f>
      </c>
      <c r="HO912">
        <f>IF($JG912&gt;=18,INDEX($GV:$GV,$JF912+18),"")</f>
      </c>
      <c r="HP912">
        <f>IF($JG912&gt;=19,INDEX($GV:$GV,$JF912+19),"")</f>
      </c>
      <c r="HQ912">
        <f>IF($JG912&gt;=20,INDEX($GV:$GV,$JF912+20),"")</f>
      </c>
      <c r="HR912">
        <f>IF($JG912&gt;=21,INDEX($GV:$GV,$JF912+21),"")</f>
      </c>
      <c r="HS912">
        <f>IF($JG912&gt;=22,INDEX($GV:$GV,$JF912+22),"")</f>
      </c>
      <c r="HT912">
        <f>IF($JG912&gt;=23,INDEX($GV:$GV,$JF912+23),"")</f>
      </c>
      <c r="HU912">
        <f>IF($JG912&gt;=24,INDEX($GV:$GV,$JF912+24),"")</f>
      </c>
      <c r="HV912">
        <f>IF($JG912&gt;=25,INDEX($GV:$GV,$JF912+25),"")</f>
      </c>
      <c r="HW912">
        <f>IF($JG912&gt;=26,INDEX($GV:$GV,$JF912+26),"")</f>
      </c>
      <c r="HX912">
        <f>IF($JG912&gt;=27,INDEX($GV:$GV,$JF912+27),"")</f>
      </c>
      <c r="HY912">
        <f>IF($JG912&gt;=28,INDEX($GV:$GV,$JF912+28),"")</f>
      </c>
      <c r="HZ912">
        <f>IF($JG912&gt;=29,INDEX($GV:$GV,$JF912+29),"")</f>
      </c>
      <c r="IA912">
        <f>IF($JG912&gt;=30,INDEX($GV:$GV,$JF912+30),"")</f>
      </c>
      <c r="IB912">
        <f>IF($JG912&gt;=31,INDEX($GV:$GV,$JF912+31),"")</f>
      </c>
      <c r="IC912">
        <f>IF($JG912&gt;=32,INDEX($GV:$GV,$JF912+32),"")</f>
      </c>
      <c r="ID912">
        <f>IF($JG912&gt;=33,INDEX($GV:$GV,$JF912+33),"")</f>
      </c>
      <c r="IE912">
        <f>IF($JG912&gt;=34,INDEX($GV:$GV,$JF912+34),"")</f>
      </c>
      <c r="IF912">
        <f>IF($JG912&gt;=35,INDEX($GV:$GV,$JF912+35),"")</f>
      </c>
      <c r="IG912">
        <f>IF($JG912&gt;=36,INDEX($GV:$GV,$JF912+36),"")</f>
      </c>
      <c r="IH912">
        <f>IF($JG912&gt;=37,INDEX($GV:$GV,$JF912+37),"")</f>
      </c>
      <c r="II912">
        <f>IF($JG912&gt;=38,INDEX($GV:$GV,$JF912+38),"")</f>
      </c>
      <c r="IJ912">
        <f>IF($JG912&gt;=39,INDEX($GV:$GV,$JF912+39),"")</f>
      </c>
      <c r="IK912">
        <f>IF($JG912&gt;=40,INDEX($GV:$GV,$JF912+40),"")</f>
      </c>
      <c r="IL912">
        <f>IF($JG912&gt;=41,INDEX($GV:$GV,$JF912+41),"")</f>
      </c>
      <c r="IM912">
        <f>IF($JG912&gt;=42,INDEX($GV:$GV,$JF912+42),"")</f>
      </c>
      <c r="IN912">
        <f>IF($JG912&gt;=43,INDEX($GV:$GV,$JF912+43),"")</f>
      </c>
      <c r="IO912">
        <f>IF($JG912&gt;=44,INDEX($GV:$GV,$JF912+44),"")</f>
      </c>
      <c r="IP912">
        <f>IF($JG912&gt;=45,INDEX($GV:$GV,$JF912+45),"")</f>
      </c>
      <c r="IQ912">
        <f>IF($JG912&gt;=46,INDEX($GV:$GV,$JF912+46),"")</f>
      </c>
      <c r="IR912">
        <f>IF($JG912&gt;=47,INDEX($GV:$GV,$JF912+47),"")</f>
      </c>
      <c r="IS912">
        <f>IF($JG912&gt;=48,INDEX($GV:$GV,$JF912+48),"")</f>
      </c>
      <c r="IT912">
        <f>IF($JG912&gt;=49,INDEX($GV:$GV,$JF912+49),"")</f>
      </c>
      <c r="IU912">
        <f>IF($JG912&gt;=50,INDEX($GV:$GV,$JF912+50),"")</f>
      </c>
      <c r="IV912">
        <f>IF($JG912&gt;=51,INDEX($GV:$GV,$JF912+51),"")</f>
      </c>
      <c r="IW912">
        <f>IF($JG912&gt;=52,INDEX($GV:$GV,$JF912+52),"")</f>
      </c>
      <c r="IX912">
        <f>IF($JG912&gt;=53,INDEX($GV:$GV,$JF912+53),"")</f>
      </c>
      <c r="IY912">
        <f>IF($JG912&gt;=54,INDEX($GV:$GV,$JF912+54),"")</f>
      </c>
      <c r="IZ912">
        <f>IF($JG912&gt;=55,INDEX($GV:$GV,$JF912+55),"")</f>
      </c>
      <c r="JA912">
        <f>IF($JG912&gt;=56,INDEX($GV:$GV,$JF912+56),"")</f>
      </c>
      <c r="JB912">
        <f>IF($JG912&gt;=57,INDEX($GV:$GV,$JF912+57),"")</f>
      </c>
      <c r="JC912">
        <f>IF($JG912&gt;=58,INDEX($GV:$GV,$JF912+58),"")</f>
      </c>
      <c r="JD912">
        <f>IF($JG912&gt;=59,INDEX($GV:$GV,$JF912+59),"")</f>
      </c>
      <c r="JE912">
        <f>IF($JG912&gt;=60,INDEX($GV:$GV,$JF912+60),"")</f>
      </c>
      <c r="JF912">
        <f>IFERROR(MATCH($GU912,$GV$2:$GV$322,0)+1,0)</f>
      </c>
      <c r="JG912">
        <f>IFERROR(INDEX($GW$2:$GW$322,MATCH($GU912,$GV$2:$GV$322,0)),0)</f>
      </c>
      <c r="JH912" t="s">
        <v>44</v>
      </c>
      <c r="JI912" t="s">
        <v>44</v>
      </c>
    </row>
    <row r="913" spans="1:269" x14ac:dyDescent="0.25">
      <c r="R913">
        <f>IF(OR($U913="",$Q913=""),"",IFERROR($U913/$Q913,0))</f>
      </c>
      <c r="S913">
        <f>IF($U913="","",
SUM($T913,$V913,$AA913,$W913,$Y913)*
(1-IF($AB913="",0,VALUE($AB913)/100)))</f>
      </c>
      <c r="T913">
        <f>IF($U913="","",$U913)</f>
      </c>
      <c r="V913">
        <f>IF($U913="","",
IF($O913="","",
IF(ISNUMBER(SEARCH("exempt",LOWER($O913))),0,
$U913*(VALUE(SUBSTITUTE($O913,"%",""))/100))))</f>
      </c>
      <c r="AC913">
        <f>IFERROR(IF(FIND(" - ",$K913)&gt;0,MID($K913,FIND(" - ",$K913)+3,LEN($K913)),""),"")</f>
      </c>
      <c r="AL913" t="s">
        <v>1990</v>
      </c>
      <c r="AT913">
        <f>IFERROR(LEFT($K913,FIND(" - ",$K913)-1),$K913)</f>
      </c>
      <c r="AW913">
        <f>IF($CL913&gt;=1,INDEX($AU:$AU,$CK913+1),"")</f>
      </c>
      <c r="AX913">
        <f>IF($CL913&gt;=2,INDEX($AU:$AU,$CK913+2),"")</f>
      </c>
      <c r="AY913">
        <f>IF($CL913&gt;=3,INDEX($AU:$AU,$CK913+3),"")</f>
      </c>
      <c r="AZ913">
        <f>IF($CL913&gt;=4,INDEX($AU:$AU,$CK913+4),"")</f>
      </c>
      <c r="BA913">
        <f>IF($CL913&gt;=5,INDEX($AU:$AU,$CK913+5),"")</f>
      </c>
      <c r="BB913">
        <f>IF($CL913&gt;=6,INDEX($AU:$AU,$CK913+6),"")</f>
      </c>
      <c r="BC913">
        <f>IF($CL913&gt;=7,INDEX($AU:$AU,$CK913+7),"")</f>
      </c>
      <c r="BD913">
        <f>IF($CL913&gt;=8,INDEX($AU:$AU,$CK913+8),"")</f>
      </c>
      <c r="BE913">
        <f>IF($CL913&gt;=9,INDEX($AU:$AU,$CK913+9),"")</f>
      </c>
      <c r="BF913">
        <f>IF($CL913&gt;=10,INDEX($AU:$AU,$CK913+10),"")</f>
      </c>
      <c r="BG913">
        <f>IF($CL913&gt;=11,INDEX($AU:$AU,$CK913+11),"")</f>
      </c>
      <c r="BH913">
        <f>IF($CL913&gt;=12,INDEX($AU:$AU,$CK913+12),"")</f>
      </c>
      <c r="BI913">
        <f>IF($CL913&gt;=13,INDEX($AU:$AU,$CK913+13),"")</f>
      </c>
      <c r="BJ913">
        <f>IF($CL913&gt;=14,INDEX($AU:$AU,$CK913+14),"")</f>
      </c>
      <c r="BK913">
        <f>IF($CL913&gt;=15,INDEX($AU:$AU,$CK913+15),"")</f>
      </c>
      <c r="BL913">
        <f>IF($CL913&gt;=16,INDEX($AU:$AU,$CK913+16),"")</f>
      </c>
      <c r="BM913">
        <f>IF($CL913&gt;=17,INDEX($AU:$AU,$CK913+17),"")</f>
      </c>
      <c r="BN913">
        <f>IF($CL913&gt;=18,INDEX($AU:$AU,$CK913+18),"")</f>
      </c>
      <c r="BO913">
        <f>IF($CL913&gt;=19,INDEX($AU:$AU,$CK913+19),"")</f>
      </c>
      <c r="BP913">
        <f>IF($CL913&gt;=20,INDEX($AU:$AU,$CK913+20),"")</f>
      </c>
      <c r="BQ913">
        <f>IF($CL913&gt;=21,INDEX($AU:$AU,$CK913+21),"")</f>
      </c>
      <c r="BR913">
        <f>IF($CL913&gt;=22,INDEX($AU:$AU,$CK913+22),"")</f>
      </c>
      <c r="BS913">
        <f>IF($CL913&gt;=23,INDEX($AU:$AU,$CK913+23),"")</f>
      </c>
      <c r="BT913">
        <f>IF($CL913&gt;=24,INDEX($AU:$AU,$CK913+24),"")</f>
      </c>
      <c r="BU913">
        <f>IF($CL913&gt;=25,INDEX($AU:$AU,$CK913+25),"")</f>
      </c>
      <c r="BV913">
        <f>IF($CL913&gt;=26,INDEX($AU:$AU,$CK913+26),"")</f>
      </c>
      <c r="BW913">
        <f>IF($CL913&gt;=27,INDEX($AU:$AU,$CK913+27),"")</f>
      </c>
      <c r="BX913">
        <f>IF($CL913&gt;=28,INDEX($AU:$AU,$CK913+28),"")</f>
      </c>
      <c r="BY913">
        <f>IF($CL913&gt;=29,INDEX($AU:$AU,$CK913+29),"")</f>
      </c>
      <c r="BZ913">
        <f>IF($CL913&gt;=30,INDEX($AU:$AU,$CK913+30),"")</f>
      </c>
      <c r="CA913">
        <f>IF($CL913&gt;=31,INDEX($AU:$AU,$CK913+31),"")</f>
      </c>
      <c r="CB913">
        <f>IF($CL913&gt;=32,INDEX($AU:$AU,$CK913+32),"")</f>
      </c>
      <c r="CC913">
        <f>IF($CL913&gt;=33,INDEX($AU:$AU,$CK913+33),"")</f>
      </c>
      <c r="CD913">
        <f>IF($CL913&gt;=34,INDEX($AU:$AU,$CK913+34),"")</f>
      </c>
      <c r="CE913">
        <f>IF($CL913&gt;=35,INDEX($AU:$AU,$CK913+35),"")</f>
      </c>
      <c r="CF913">
        <f>IF($CL913&gt;=36,INDEX($AU:$AU,$CK913+36),"")</f>
      </c>
      <c r="CG913">
        <f>IF($CL913&gt;=37,INDEX($AU:$AU,$CK913+37),"")</f>
      </c>
      <c r="CH913">
        <f>IF($CL913&gt;=38,INDEX($AU:$AU,$CK913+38),"")</f>
      </c>
      <c r="CI913">
        <f>IF($CL913&gt;=39,INDEX($AU:$AU,$CK913+39),"")</f>
      </c>
      <c r="CJ913">
        <f>IF($CL913&gt;=40,INDEX($AU:$AU,$CK913+40),"")</f>
      </c>
      <c r="CK913">
        <f>IFERROR(MATCH($AT913,$AU$2:$AU$133,0)+1,0)</f>
      </c>
      <c r="CL913">
        <f>IFERROR(INDEX($AV$2:$AV$133,MATCH($AT913,$AU$2:$AU$133,0)),0)</f>
      </c>
      <c r="CM913">
        <f>IFERROR(LEFT($L913,FIND(" - ",$L913)-1),$L913)</f>
      </c>
      <c r="CN913" t="s">
        <v>149</v>
      </c>
      <c r="CP913">
        <f>IF($DK913&gt;=1,INDEX($CN:$CN,$DJ913+1),"")</f>
      </c>
      <c r="CQ913">
        <f>IF($DK913&gt;=2,INDEX($CN:$CN,$DJ913+2),"")</f>
      </c>
      <c r="CR913">
        <f>IF($DK913&gt;=3,INDEX($CN:$CN,$DJ913+3),"")</f>
      </c>
      <c r="CS913">
        <f>IF($DK913&gt;=4,INDEX($CN:$CN,$DJ913+4),"")</f>
      </c>
      <c r="CT913">
        <f>IF($DK913&gt;=5,INDEX($CN:$CN,$DJ913+5),"")</f>
      </c>
      <c r="CU913">
        <f>IF($DK913&gt;=6,INDEX($CN:$CN,$DJ913+6),"")</f>
      </c>
      <c r="CV913">
        <f>IF($DK913&gt;=7,INDEX($CN:$CN,$DJ913+7),"")</f>
      </c>
      <c r="CW913">
        <f>IF($DK913&gt;=8,INDEX($CN:$CN,$DJ913+8),"")</f>
      </c>
      <c r="CX913">
        <f>IF($DK913&gt;=9,INDEX($CN:$CN,$DJ913+9),"")</f>
      </c>
      <c r="CY913">
        <f>IF($DK913&gt;=10,INDEX($CN:$CN,$DJ913+10),"")</f>
      </c>
      <c r="CZ913">
        <f>IF($DK913&gt;=11,INDEX($CN:$CN,$DJ913+11),"")</f>
      </c>
      <c r="DA913">
        <f>IF($DK913&gt;=12,INDEX($CN:$CN,$DJ913+12),"")</f>
      </c>
      <c r="DB913">
        <f>IF($DK913&gt;=13,INDEX($CN:$CN,$DJ913+13),"")</f>
      </c>
      <c r="DC913">
        <f>IF($DK913&gt;=14,INDEX($CN:$CN,$DJ913+14),"")</f>
      </c>
      <c r="DD913">
        <f>IF($DK913&gt;=15,INDEX($CN:$CN,$DJ913+15),"")</f>
      </c>
      <c r="DE913">
        <f>IF($DK913&gt;=16,INDEX($CN:$CN,$DJ913+16),"")</f>
      </c>
      <c r="DF913">
        <f>IF($DK913&gt;=17,INDEX($CN:$CN,$DJ913+17),"")</f>
      </c>
      <c r="DG913">
        <f>IF($DK913&gt;=18,INDEX($CN:$CN,$DJ913+18),"")</f>
      </c>
      <c r="DH913">
        <f>IF($DK913&gt;=19,INDEX($CN:$CN,$DJ913+19),"")</f>
      </c>
      <c r="DI913">
        <f>IF($DK913&gt;=20,INDEX($CN:$CN,$DJ913+20),"")</f>
      </c>
      <c r="DJ913">
        <f>IFERROR(MATCH($CM913,$CN$2:$CN$1089,0)+1,0)</f>
      </c>
      <c r="DK913">
        <f>IFERROR(INDEX($CO$2:$CO$1089,MATCH($CM913,$CN$2:$CN$1089,0)),0)</f>
      </c>
      <c r="DL913">
        <f>IFERROR(INDEX($AS:$AS,MATCH($O913,$AR:$AR,0))&amp;"","")</f>
      </c>
      <c r="DP913">
        <f>IF($GS913&gt;=1,INDEX($DM:$DM,$GR913+1),"")</f>
      </c>
      <c r="DQ913">
        <f>IF($GS913&gt;=2,INDEX($DM:$DM,$GR913+2),"")</f>
      </c>
      <c r="DR913">
        <f>IF($GS913&gt;=3,INDEX($DM:$DM,$GR913+3),"")</f>
      </c>
      <c r="DS913">
        <f>IF($GS913&gt;=4,INDEX($DM:$DM,$GR913+4),"")</f>
      </c>
      <c r="DT913">
        <f>IF($GS913&gt;=5,INDEX($DM:$DM,$GR913+5),"")</f>
      </c>
      <c r="DU913">
        <f>IF($GS913&gt;=6,INDEX($DM:$DM,$GR913+6),"")</f>
      </c>
      <c r="DV913">
        <f>IF($GS913&gt;=7,INDEX($DM:$DM,$GR913+7),"")</f>
      </c>
      <c r="DW913">
        <f>IF($GS913&gt;=8,INDEX($DM:$DM,$GR913+8),"")</f>
      </c>
      <c r="DX913">
        <f>IF($GS913&gt;=9,INDEX($DM:$DM,$GR913+9),"")</f>
      </c>
      <c r="DY913">
        <f>IF($GS913&gt;=10,INDEX($DM:$DM,$GR913+10),"")</f>
      </c>
      <c r="DZ913">
        <f>IF($GS913&gt;=11,INDEX($DM:$DM,$GR913+11),"")</f>
      </c>
      <c r="EA913">
        <f>IF($GS913&gt;=12,INDEX($DM:$DM,$GR913+12),"")</f>
      </c>
      <c r="EB913">
        <f>IF($GS913&gt;=13,INDEX($DM:$DM,$GR913+13),"")</f>
      </c>
      <c r="EC913">
        <f>IF($GS913&gt;=14,INDEX($DM:$DM,$GR913+14),"")</f>
      </c>
      <c r="ED913">
        <f>IF($GS913&gt;=15,INDEX($DM:$DM,$GR913+15),"")</f>
      </c>
      <c r="EE913">
        <f>IF($GS913&gt;=16,INDEX($DM:$DM,$GR913+16),"")</f>
      </c>
      <c r="EF913">
        <f>IF($GS913&gt;=17,INDEX($DM:$DM,$GR913+17),"")</f>
      </c>
      <c r="EG913">
        <f>IF($GS913&gt;=18,INDEX($DM:$DM,$GR913+18),"")</f>
      </c>
      <c r="EH913">
        <f>IF($GS913&gt;=19,INDEX($DM:$DM,$GR913+19),"")</f>
      </c>
      <c r="EI913">
        <f>IF($GS913&gt;=20,INDEX($DM:$DM,$GR913+20),"")</f>
      </c>
      <c r="EJ913">
        <f>IF($GS913&gt;=21,INDEX($DM:$DM,$GR913+21),"")</f>
      </c>
      <c r="EK913">
        <f>IF($GS913&gt;=22,INDEX($DM:$DM,$GR913+22),"")</f>
      </c>
      <c r="EL913">
        <f>IF($GS913&gt;=23,INDEX($DM:$DM,$GR913+23),"")</f>
      </c>
      <c r="EM913">
        <f>IF($GS913&gt;=24,INDEX($DM:$DM,$GR913+24),"")</f>
      </c>
      <c r="EN913">
        <f>IF($GS913&gt;=25,INDEX($DM:$DM,$GR913+25),"")</f>
      </c>
      <c r="EO913">
        <f>IF($GS913&gt;=26,INDEX($DM:$DM,$GR913+26),"")</f>
      </c>
      <c r="EP913">
        <f>IF($GS913&gt;=27,INDEX($DM:$DM,$GR913+27),"")</f>
      </c>
      <c r="EQ913">
        <f>IF($GS913&gt;=28,INDEX($DM:$DM,$GR913+28),"")</f>
      </c>
      <c r="ER913">
        <f>IF($GS913&gt;=29,INDEX($DM:$DM,$GR913+29),"")</f>
      </c>
      <c r="ES913">
        <f>IF($GS913&gt;=30,INDEX($DM:$DM,$GR913+30),"")</f>
      </c>
      <c r="ET913">
        <f>IF($GS913&gt;=31,INDEX($DM:$DM,$GR913+31),"")</f>
      </c>
      <c r="EU913">
        <f>IF($GS913&gt;=32,INDEX($DM:$DM,$GR913+32),"")</f>
      </c>
      <c r="EV913">
        <f>IF($GS913&gt;=33,INDEX($DM:$DM,$GR913+33),"")</f>
      </c>
      <c r="EW913">
        <f>IF($GS913&gt;=34,INDEX($DM:$DM,$GR913+34),"")</f>
      </c>
      <c r="EX913">
        <f>IF($GS913&gt;=35,INDEX($DM:$DM,$GR913+35),"")</f>
      </c>
      <c r="EY913">
        <f>IF($GS913&gt;=36,INDEX($DM:$DM,$GR913+36),"")</f>
      </c>
      <c r="EZ913">
        <f>IF($GS913&gt;=37,INDEX($DM:$DM,$GR913+37),"")</f>
      </c>
      <c r="FA913">
        <f>IF($GS913&gt;=38,INDEX($DM:$DM,$GR913+38),"")</f>
      </c>
      <c r="FB913">
        <f>IF($GS913&gt;=39,INDEX($DM:$DM,$GR913+39),"")</f>
      </c>
      <c r="FC913">
        <f>IF($GS913&gt;=40,INDEX($DM:$DM,$GR913+40),"")</f>
      </c>
      <c r="FD913">
        <f>IF($GS913&gt;=1,INDEX($DN:$DN,$GR913+1),"")</f>
      </c>
      <c r="FE913">
        <f>IF($GS913&gt;=2,INDEX($DN:$DN,$GR913+2),"")</f>
      </c>
      <c r="FF913">
        <f>IF($GS913&gt;=3,INDEX($DN:$DN,$GR913+3),"")</f>
      </c>
      <c r="FG913">
        <f>IF($GS913&gt;=4,INDEX($DN:$DN,$GR913+4),"")</f>
      </c>
      <c r="FH913">
        <f>IF($GS913&gt;=5,INDEX($DN:$DN,$GR913+5),"")</f>
      </c>
      <c r="FI913">
        <f>IF($GS913&gt;=6,INDEX($DN:$DN,$GR913+6),"")</f>
      </c>
      <c r="FJ913">
        <f>IF($GS913&gt;=7,INDEX($DN:$DN,$GR913+7),"")</f>
      </c>
      <c r="FK913">
        <f>IF($GS913&gt;=8,INDEX($DN:$DN,$GR913+8),"")</f>
      </c>
      <c r="FL913">
        <f>IF($GS913&gt;=9,INDEX($DN:$DN,$GR913+9),"")</f>
      </c>
      <c r="FM913">
        <f>IF($GS913&gt;=10,INDEX($DN:$DN,$GR913+10),"")</f>
      </c>
      <c r="FN913">
        <f>IF($GS913&gt;=11,INDEX($DN:$DN,$GR913+11),"")</f>
      </c>
      <c r="FO913">
        <f>IF($GS913&gt;=12,INDEX($DN:$DN,$GR913+12),"")</f>
      </c>
      <c r="FP913">
        <f>IF($GS913&gt;=13,INDEX($DN:$DN,$GR913+13),"")</f>
      </c>
      <c r="FQ913">
        <f>IF($GS913&gt;=14,INDEX($DN:$DN,$GR913+14),"")</f>
      </c>
      <c r="FR913">
        <f>IF($GS913&gt;=15,INDEX($DN:$DN,$GR913+15),"")</f>
      </c>
      <c r="FS913">
        <f>IF($GS913&gt;=16,INDEX($DN:$DN,$GR913+16),"")</f>
      </c>
      <c r="FT913">
        <f>IF($GS913&gt;=17,INDEX($DN:$DN,$GR913+17),"")</f>
      </c>
      <c r="FU913">
        <f>IF($GS913&gt;=18,INDEX($DN:$DN,$GR913+18),"")</f>
      </c>
      <c r="FV913">
        <f>IF($GS913&gt;=19,INDEX($DN:$DN,$GR913+19),"")</f>
      </c>
      <c r="FW913">
        <f>IF($GS913&gt;=20,INDEX($DN:$DN,$GR913+20),"")</f>
      </c>
      <c r="FX913">
        <f>IF($GS913&gt;=21,INDEX($DN:$DN,$GR913+21),"")</f>
      </c>
      <c r="FY913">
        <f>IF($GS913&gt;=22,INDEX($DN:$DN,$GR913+22),"")</f>
      </c>
      <c r="FZ913">
        <f>IF($GS913&gt;=23,INDEX($DN:$DN,$GR913+23),"")</f>
      </c>
      <c r="GA913">
        <f>IF($GS913&gt;=24,INDEX($DN:$DN,$GR913+24),"")</f>
      </c>
      <c r="GB913">
        <f>IF($GS913&gt;=25,INDEX($DN:$DN,$GR913+25),"")</f>
      </c>
      <c r="GC913">
        <f>IF($GS913&gt;=26,INDEX($DN:$DN,$GR913+26),"")</f>
      </c>
      <c r="GD913">
        <f>IF($GS913&gt;=27,INDEX($DN:$DN,$GR913+27),"")</f>
      </c>
      <c r="GE913">
        <f>IF($GS913&gt;=28,INDEX($DN:$DN,$GR913+28),"")</f>
      </c>
      <c r="GF913">
        <f>IF($GS913&gt;=29,INDEX($DN:$DN,$GR913+29),"")</f>
      </c>
      <c r="GG913">
        <f>IF($GS913&gt;=30,INDEX($DN:$DN,$GR913+30),"")</f>
      </c>
      <c r="GH913">
        <f>IF($GS913&gt;=31,INDEX($DN:$DN,$GR913+31),"")</f>
      </c>
      <c r="GI913">
        <f>IF($GS913&gt;=32,INDEX($DN:$DN,$GR913+32),"")</f>
      </c>
      <c r="GJ913">
        <f>IF($GS913&gt;=33,INDEX($DN:$DN,$GR913+33),"")</f>
      </c>
      <c r="GK913">
        <f>IF($GS913&gt;=34,INDEX($DN:$DN,$GR913+34),"")</f>
      </c>
      <c r="GL913">
        <f>IF($GS913&gt;=35,INDEX($DN:$DN,$GR913+35),"")</f>
      </c>
      <c r="GM913">
        <f>IF($GS913&gt;=36,INDEX($DN:$DN,$GR913+36),"")</f>
      </c>
      <c r="GN913">
        <f>IF($GS913&gt;=37,INDEX($DN:$DN,$GR913+37),"")</f>
      </c>
      <c r="GO913">
        <f>IF($GS913&gt;=38,INDEX($DN:$DN,$GR913+38),"")</f>
      </c>
      <c r="GP913">
        <f>IF($GS913&gt;=39,INDEX($DN:$DN,$GR913+39),"")</f>
      </c>
      <c r="GQ913">
        <f>IF($GS913&gt;=40,INDEX($DN:$DN,$GR913+40),"")</f>
      </c>
      <c r="GR913">
        <f>IFERROR(MATCH($DL913,$DM$2:$DM$148,0)+1,0)</f>
      </c>
      <c r="GS913">
        <f>IFERROR(INDEX($DO$2:$DO$148,MATCH($DL913,$DM$2:$DM$148,0)),0)</f>
      </c>
      <c r="GT913">
        <f>IFERROR(MATCH($Z913,$DP$913:$FC$913,0),0)</f>
      </c>
      <c r="GU913">
        <f>IF($GT913&gt;0,INDEX($FD$913:$GQ$913,$GT913),"")</f>
      </c>
      <c r="GX913">
        <f>IF($JG913&gt;=1,INDEX($GV:$GV,$JF913+1),"")</f>
      </c>
      <c r="GY913">
        <f>IF($JG913&gt;=2,INDEX($GV:$GV,$JF913+2),"")</f>
      </c>
      <c r="GZ913">
        <f>IF($JG913&gt;=3,INDEX($GV:$GV,$JF913+3),"")</f>
      </c>
      <c r="HA913">
        <f>IF($JG913&gt;=4,INDEX($GV:$GV,$JF913+4),"")</f>
      </c>
      <c r="HB913">
        <f>IF($JG913&gt;=5,INDEX($GV:$GV,$JF913+5),"")</f>
      </c>
      <c r="HC913">
        <f>IF($JG913&gt;=6,INDEX($GV:$GV,$JF913+6),"")</f>
      </c>
      <c r="HD913">
        <f>IF($JG913&gt;=7,INDEX($GV:$GV,$JF913+7),"")</f>
      </c>
      <c r="HE913">
        <f>IF($JG913&gt;=8,INDEX($GV:$GV,$JF913+8),"")</f>
      </c>
      <c r="HF913">
        <f>IF($JG913&gt;=9,INDEX($GV:$GV,$JF913+9),"")</f>
      </c>
      <c r="HG913">
        <f>IF($JG913&gt;=10,INDEX($GV:$GV,$JF913+10),"")</f>
      </c>
      <c r="HH913">
        <f>IF($JG913&gt;=11,INDEX($GV:$GV,$JF913+11),"")</f>
      </c>
      <c r="HI913">
        <f>IF($JG913&gt;=12,INDEX($GV:$GV,$JF913+12),"")</f>
      </c>
      <c r="HJ913">
        <f>IF($JG913&gt;=13,INDEX($GV:$GV,$JF913+13),"")</f>
      </c>
      <c r="HK913">
        <f>IF($JG913&gt;=14,INDEX($GV:$GV,$JF913+14),"")</f>
      </c>
      <c r="HL913">
        <f>IF($JG913&gt;=15,INDEX($GV:$GV,$JF913+15),"")</f>
      </c>
      <c r="HM913">
        <f>IF($JG913&gt;=16,INDEX($GV:$GV,$JF913+16),"")</f>
      </c>
      <c r="HN913">
        <f>IF($JG913&gt;=17,INDEX($GV:$GV,$JF913+17),"")</f>
      </c>
      <c r="HO913">
        <f>IF($JG913&gt;=18,INDEX($GV:$GV,$JF913+18),"")</f>
      </c>
      <c r="HP913">
        <f>IF($JG913&gt;=19,INDEX($GV:$GV,$JF913+19),"")</f>
      </c>
      <c r="HQ913">
        <f>IF($JG913&gt;=20,INDEX($GV:$GV,$JF913+20),"")</f>
      </c>
      <c r="HR913">
        <f>IF($JG913&gt;=21,INDEX($GV:$GV,$JF913+21),"")</f>
      </c>
      <c r="HS913">
        <f>IF($JG913&gt;=22,INDEX($GV:$GV,$JF913+22),"")</f>
      </c>
      <c r="HT913">
        <f>IF($JG913&gt;=23,INDEX($GV:$GV,$JF913+23),"")</f>
      </c>
      <c r="HU913">
        <f>IF($JG913&gt;=24,INDEX($GV:$GV,$JF913+24),"")</f>
      </c>
      <c r="HV913">
        <f>IF($JG913&gt;=25,INDEX($GV:$GV,$JF913+25),"")</f>
      </c>
      <c r="HW913">
        <f>IF($JG913&gt;=26,INDEX($GV:$GV,$JF913+26),"")</f>
      </c>
      <c r="HX913">
        <f>IF($JG913&gt;=27,INDEX($GV:$GV,$JF913+27),"")</f>
      </c>
      <c r="HY913">
        <f>IF($JG913&gt;=28,INDEX($GV:$GV,$JF913+28),"")</f>
      </c>
      <c r="HZ913">
        <f>IF($JG913&gt;=29,INDEX($GV:$GV,$JF913+29),"")</f>
      </c>
      <c r="IA913">
        <f>IF($JG913&gt;=30,INDEX($GV:$GV,$JF913+30),"")</f>
      </c>
      <c r="IB913">
        <f>IF($JG913&gt;=31,INDEX($GV:$GV,$JF913+31),"")</f>
      </c>
      <c r="IC913">
        <f>IF($JG913&gt;=32,INDEX($GV:$GV,$JF913+32),"")</f>
      </c>
      <c r="ID913">
        <f>IF($JG913&gt;=33,INDEX($GV:$GV,$JF913+33),"")</f>
      </c>
      <c r="IE913">
        <f>IF($JG913&gt;=34,INDEX($GV:$GV,$JF913+34),"")</f>
      </c>
      <c r="IF913">
        <f>IF($JG913&gt;=35,INDEX($GV:$GV,$JF913+35),"")</f>
      </c>
      <c r="IG913">
        <f>IF($JG913&gt;=36,INDEX($GV:$GV,$JF913+36),"")</f>
      </c>
      <c r="IH913">
        <f>IF($JG913&gt;=37,INDEX($GV:$GV,$JF913+37),"")</f>
      </c>
      <c r="II913">
        <f>IF($JG913&gt;=38,INDEX($GV:$GV,$JF913+38),"")</f>
      </c>
      <c r="IJ913">
        <f>IF($JG913&gt;=39,INDEX($GV:$GV,$JF913+39),"")</f>
      </c>
      <c r="IK913">
        <f>IF($JG913&gt;=40,INDEX($GV:$GV,$JF913+40),"")</f>
      </c>
      <c r="IL913">
        <f>IF($JG913&gt;=41,INDEX($GV:$GV,$JF913+41),"")</f>
      </c>
      <c r="IM913">
        <f>IF($JG913&gt;=42,INDEX($GV:$GV,$JF913+42),"")</f>
      </c>
      <c r="IN913">
        <f>IF($JG913&gt;=43,INDEX($GV:$GV,$JF913+43),"")</f>
      </c>
      <c r="IO913">
        <f>IF($JG913&gt;=44,INDEX($GV:$GV,$JF913+44),"")</f>
      </c>
      <c r="IP913">
        <f>IF($JG913&gt;=45,INDEX($GV:$GV,$JF913+45),"")</f>
      </c>
      <c r="IQ913">
        <f>IF($JG913&gt;=46,INDEX($GV:$GV,$JF913+46),"")</f>
      </c>
      <c r="IR913">
        <f>IF($JG913&gt;=47,INDEX($GV:$GV,$JF913+47),"")</f>
      </c>
      <c r="IS913">
        <f>IF($JG913&gt;=48,INDEX($GV:$GV,$JF913+48),"")</f>
      </c>
      <c r="IT913">
        <f>IF($JG913&gt;=49,INDEX($GV:$GV,$JF913+49),"")</f>
      </c>
      <c r="IU913">
        <f>IF($JG913&gt;=50,INDEX($GV:$GV,$JF913+50),"")</f>
      </c>
      <c r="IV913">
        <f>IF($JG913&gt;=51,INDEX($GV:$GV,$JF913+51),"")</f>
      </c>
      <c r="IW913">
        <f>IF($JG913&gt;=52,INDEX($GV:$GV,$JF913+52),"")</f>
      </c>
      <c r="IX913">
        <f>IF($JG913&gt;=53,INDEX($GV:$GV,$JF913+53),"")</f>
      </c>
      <c r="IY913">
        <f>IF($JG913&gt;=54,INDEX($GV:$GV,$JF913+54),"")</f>
      </c>
      <c r="IZ913">
        <f>IF($JG913&gt;=55,INDEX($GV:$GV,$JF913+55),"")</f>
      </c>
      <c r="JA913">
        <f>IF($JG913&gt;=56,INDEX($GV:$GV,$JF913+56),"")</f>
      </c>
      <c r="JB913">
        <f>IF($JG913&gt;=57,INDEX($GV:$GV,$JF913+57),"")</f>
      </c>
      <c r="JC913">
        <f>IF($JG913&gt;=58,INDEX($GV:$GV,$JF913+58),"")</f>
      </c>
      <c r="JD913">
        <f>IF($JG913&gt;=59,INDEX($GV:$GV,$JF913+59),"")</f>
      </c>
      <c r="JE913">
        <f>IF($JG913&gt;=60,INDEX($GV:$GV,$JF913+60),"")</f>
      </c>
      <c r="JF913">
        <f>IFERROR(MATCH($GU913,$GV$2:$GV$322,0)+1,0)</f>
      </c>
      <c r="JG913">
        <f>IFERROR(INDEX($GW$2:$GW$322,MATCH($GU913,$GV$2:$GV$322,0)),0)</f>
      </c>
      <c r="JH913" t="s">
        <v>44</v>
      </c>
      <c r="JI913" t="s">
        <v>44</v>
      </c>
    </row>
    <row r="914" spans="1:269" x14ac:dyDescent="0.25">
      <c r="R914">
        <f>IF(OR($U914="",$Q914=""),"",IFERROR($U914/$Q914,0))</f>
      </c>
      <c r="S914">
        <f>IF($U914="","",
SUM($T914,$V914,$AA914,$W914,$Y914)*
(1-IF($AB914="",0,VALUE($AB914)/100)))</f>
      </c>
      <c r="T914">
        <f>IF($U914="","",$U914)</f>
      </c>
      <c r="V914">
        <f>IF($U914="","",
IF($O914="","",
IF(ISNUMBER(SEARCH("exempt",LOWER($O914))),0,
$U914*(VALUE(SUBSTITUTE($O914,"%",""))/100))))</f>
      </c>
      <c r="AC914">
        <f>IFERROR(IF(FIND(" - ",$K914)&gt;0,MID($K914,FIND(" - ",$K914)+3,LEN($K914)),""),"")</f>
      </c>
      <c r="AL914" t="s">
        <v>1991</v>
      </c>
      <c r="AT914">
        <f>IFERROR(LEFT($K914,FIND(" - ",$K914)-1),$K914)</f>
      </c>
      <c r="AW914">
        <f>IF($CL914&gt;=1,INDEX($AU:$AU,$CK914+1),"")</f>
      </c>
      <c r="AX914">
        <f>IF($CL914&gt;=2,INDEX($AU:$AU,$CK914+2),"")</f>
      </c>
      <c r="AY914">
        <f>IF($CL914&gt;=3,INDEX($AU:$AU,$CK914+3),"")</f>
      </c>
      <c r="AZ914">
        <f>IF($CL914&gt;=4,INDEX($AU:$AU,$CK914+4),"")</f>
      </c>
      <c r="BA914">
        <f>IF($CL914&gt;=5,INDEX($AU:$AU,$CK914+5),"")</f>
      </c>
      <c r="BB914">
        <f>IF($CL914&gt;=6,INDEX($AU:$AU,$CK914+6),"")</f>
      </c>
      <c r="BC914">
        <f>IF($CL914&gt;=7,INDEX($AU:$AU,$CK914+7),"")</f>
      </c>
      <c r="BD914">
        <f>IF($CL914&gt;=8,INDEX($AU:$AU,$CK914+8),"")</f>
      </c>
      <c r="BE914">
        <f>IF($CL914&gt;=9,INDEX($AU:$AU,$CK914+9),"")</f>
      </c>
      <c r="BF914">
        <f>IF($CL914&gt;=10,INDEX($AU:$AU,$CK914+10),"")</f>
      </c>
      <c r="BG914">
        <f>IF($CL914&gt;=11,INDEX($AU:$AU,$CK914+11),"")</f>
      </c>
      <c r="BH914">
        <f>IF($CL914&gt;=12,INDEX($AU:$AU,$CK914+12),"")</f>
      </c>
      <c r="BI914">
        <f>IF($CL914&gt;=13,INDEX($AU:$AU,$CK914+13),"")</f>
      </c>
      <c r="BJ914">
        <f>IF($CL914&gt;=14,INDEX($AU:$AU,$CK914+14),"")</f>
      </c>
      <c r="BK914">
        <f>IF($CL914&gt;=15,INDEX($AU:$AU,$CK914+15),"")</f>
      </c>
      <c r="BL914">
        <f>IF($CL914&gt;=16,INDEX($AU:$AU,$CK914+16),"")</f>
      </c>
      <c r="BM914">
        <f>IF($CL914&gt;=17,INDEX($AU:$AU,$CK914+17),"")</f>
      </c>
      <c r="BN914">
        <f>IF($CL914&gt;=18,INDEX($AU:$AU,$CK914+18),"")</f>
      </c>
      <c r="BO914">
        <f>IF($CL914&gt;=19,INDEX($AU:$AU,$CK914+19),"")</f>
      </c>
      <c r="BP914">
        <f>IF($CL914&gt;=20,INDEX($AU:$AU,$CK914+20),"")</f>
      </c>
      <c r="BQ914">
        <f>IF($CL914&gt;=21,INDEX($AU:$AU,$CK914+21),"")</f>
      </c>
      <c r="BR914">
        <f>IF($CL914&gt;=22,INDEX($AU:$AU,$CK914+22),"")</f>
      </c>
      <c r="BS914">
        <f>IF($CL914&gt;=23,INDEX($AU:$AU,$CK914+23),"")</f>
      </c>
      <c r="BT914">
        <f>IF($CL914&gt;=24,INDEX($AU:$AU,$CK914+24),"")</f>
      </c>
      <c r="BU914">
        <f>IF($CL914&gt;=25,INDEX($AU:$AU,$CK914+25),"")</f>
      </c>
      <c r="BV914">
        <f>IF($CL914&gt;=26,INDEX($AU:$AU,$CK914+26),"")</f>
      </c>
      <c r="BW914">
        <f>IF($CL914&gt;=27,INDEX($AU:$AU,$CK914+27),"")</f>
      </c>
      <c r="BX914">
        <f>IF($CL914&gt;=28,INDEX($AU:$AU,$CK914+28),"")</f>
      </c>
      <c r="BY914">
        <f>IF($CL914&gt;=29,INDEX($AU:$AU,$CK914+29),"")</f>
      </c>
      <c r="BZ914">
        <f>IF($CL914&gt;=30,INDEX($AU:$AU,$CK914+30),"")</f>
      </c>
      <c r="CA914">
        <f>IF($CL914&gt;=31,INDEX($AU:$AU,$CK914+31),"")</f>
      </c>
      <c r="CB914">
        <f>IF($CL914&gt;=32,INDEX($AU:$AU,$CK914+32),"")</f>
      </c>
      <c r="CC914">
        <f>IF($CL914&gt;=33,INDEX($AU:$AU,$CK914+33),"")</f>
      </c>
      <c r="CD914">
        <f>IF($CL914&gt;=34,INDEX($AU:$AU,$CK914+34),"")</f>
      </c>
      <c r="CE914">
        <f>IF($CL914&gt;=35,INDEX($AU:$AU,$CK914+35),"")</f>
      </c>
      <c r="CF914">
        <f>IF($CL914&gt;=36,INDEX($AU:$AU,$CK914+36),"")</f>
      </c>
      <c r="CG914">
        <f>IF($CL914&gt;=37,INDEX($AU:$AU,$CK914+37),"")</f>
      </c>
      <c r="CH914">
        <f>IF($CL914&gt;=38,INDEX($AU:$AU,$CK914+38),"")</f>
      </c>
      <c r="CI914">
        <f>IF($CL914&gt;=39,INDEX($AU:$AU,$CK914+39),"")</f>
      </c>
      <c r="CJ914">
        <f>IF($CL914&gt;=40,INDEX($AU:$AU,$CK914+40),"")</f>
      </c>
      <c r="CK914">
        <f>IFERROR(MATCH($AT914,$AU$2:$AU$133,0)+1,0)</f>
      </c>
      <c r="CL914">
        <f>IFERROR(INDEX($AV$2:$AV$133,MATCH($AT914,$AU$2:$AU$133,0)),0)</f>
      </c>
      <c r="CM914">
        <f>IFERROR(LEFT($L914,FIND(" - ",$L914)-1),$L914)</f>
      </c>
      <c r="CN914" t="s">
        <v>1992</v>
      </c>
      <c r="CO914">
        <v>1</v>
      </c>
      <c r="CP914">
        <f>IF($DK914&gt;=1,INDEX($CN:$CN,$DJ914+1),"")</f>
      </c>
      <c r="CQ914">
        <f>IF($DK914&gt;=2,INDEX($CN:$CN,$DJ914+2),"")</f>
      </c>
      <c r="CR914">
        <f>IF($DK914&gt;=3,INDEX($CN:$CN,$DJ914+3),"")</f>
      </c>
      <c r="CS914">
        <f>IF($DK914&gt;=4,INDEX($CN:$CN,$DJ914+4),"")</f>
      </c>
      <c r="CT914">
        <f>IF($DK914&gt;=5,INDEX($CN:$CN,$DJ914+5),"")</f>
      </c>
      <c r="CU914">
        <f>IF($DK914&gt;=6,INDEX($CN:$CN,$DJ914+6),"")</f>
      </c>
      <c r="CV914">
        <f>IF($DK914&gt;=7,INDEX($CN:$CN,$DJ914+7),"")</f>
      </c>
      <c r="CW914">
        <f>IF($DK914&gt;=8,INDEX($CN:$CN,$DJ914+8),"")</f>
      </c>
      <c r="CX914">
        <f>IF($DK914&gt;=9,INDEX($CN:$CN,$DJ914+9),"")</f>
      </c>
      <c r="CY914">
        <f>IF($DK914&gt;=10,INDEX($CN:$CN,$DJ914+10),"")</f>
      </c>
      <c r="CZ914">
        <f>IF($DK914&gt;=11,INDEX($CN:$CN,$DJ914+11),"")</f>
      </c>
      <c r="DA914">
        <f>IF($DK914&gt;=12,INDEX($CN:$CN,$DJ914+12),"")</f>
      </c>
      <c r="DB914">
        <f>IF($DK914&gt;=13,INDEX($CN:$CN,$DJ914+13),"")</f>
      </c>
      <c r="DC914">
        <f>IF($DK914&gt;=14,INDEX($CN:$CN,$DJ914+14),"")</f>
      </c>
      <c r="DD914">
        <f>IF($DK914&gt;=15,INDEX($CN:$CN,$DJ914+15),"")</f>
      </c>
      <c r="DE914">
        <f>IF($DK914&gt;=16,INDEX($CN:$CN,$DJ914+16),"")</f>
      </c>
      <c r="DF914">
        <f>IF($DK914&gt;=17,INDEX($CN:$CN,$DJ914+17),"")</f>
      </c>
      <c r="DG914">
        <f>IF($DK914&gt;=18,INDEX($CN:$CN,$DJ914+18),"")</f>
      </c>
      <c r="DH914">
        <f>IF($DK914&gt;=19,INDEX($CN:$CN,$DJ914+19),"")</f>
      </c>
      <c r="DI914">
        <f>IF($DK914&gt;=20,INDEX($CN:$CN,$DJ914+20),"")</f>
      </c>
      <c r="DJ914">
        <f>IFERROR(MATCH($CM914,$CN$2:$CN$1089,0)+1,0)</f>
      </c>
      <c r="DK914">
        <f>IFERROR(INDEX($CO$2:$CO$1089,MATCH($CM914,$CN$2:$CN$1089,0)),0)</f>
      </c>
      <c r="DL914">
        <f>IFERROR(INDEX($AS:$AS,MATCH($O914,$AR:$AR,0))&amp;"","")</f>
      </c>
      <c r="DP914">
        <f>IF($GS914&gt;=1,INDEX($DM:$DM,$GR914+1),"")</f>
      </c>
      <c r="DQ914">
        <f>IF($GS914&gt;=2,INDEX($DM:$DM,$GR914+2),"")</f>
      </c>
      <c r="DR914">
        <f>IF($GS914&gt;=3,INDEX($DM:$DM,$GR914+3),"")</f>
      </c>
      <c r="DS914">
        <f>IF($GS914&gt;=4,INDEX($DM:$DM,$GR914+4),"")</f>
      </c>
      <c r="DT914">
        <f>IF($GS914&gt;=5,INDEX($DM:$DM,$GR914+5),"")</f>
      </c>
      <c r="DU914">
        <f>IF($GS914&gt;=6,INDEX($DM:$DM,$GR914+6),"")</f>
      </c>
      <c r="DV914">
        <f>IF($GS914&gt;=7,INDEX($DM:$DM,$GR914+7),"")</f>
      </c>
      <c r="DW914">
        <f>IF($GS914&gt;=8,INDEX($DM:$DM,$GR914+8),"")</f>
      </c>
      <c r="DX914">
        <f>IF($GS914&gt;=9,INDEX($DM:$DM,$GR914+9),"")</f>
      </c>
      <c r="DY914">
        <f>IF($GS914&gt;=10,INDEX($DM:$DM,$GR914+10),"")</f>
      </c>
      <c r="DZ914">
        <f>IF($GS914&gt;=11,INDEX($DM:$DM,$GR914+11),"")</f>
      </c>
      <c r="EA914">
        <f>IF($GS914&gt;=12,INDEX($DM:$DM,$GR914+12),"")</f>
      </c>
      <c r="EB914">
        <f>IF($GS914&gt;=13,INDEX($DM:$DM,$GR914+13),"")</f>
      </c>
      <c r="EC914">
        <f>IF($GS914&gt;=14,INDEX($DM:$DM,$GR914+14),"")</f>
      </c>
      <c r="ED914">
        <f>IF($GS914&gt;=15,INDEX($DM:$DM,$GR914+15),"")</f>
      </c>
      <c r="EE914">
        <f>IF($GS914&gt;=16,INDEX($DM:$DM,$GR914+16),"")</f>
      </c>
      <c r="EF914">
        <f>IF($GS914&gt;=17,INDEX($DM:$DM,$GR914+17),"")</f>
      </c>
      <c r="EG914">
        <f>IF($GS914&gt;=18,INDEX($DM:$DM,$GR914+18),"")</f>
      </c>
      <c r="EH914">
        <f>IF($GS914&gt;=19,INDEX($DM:$DM,$GR914+19),"")</f>
      </c>
      <c r="EI914">
        <f>IF($GS914&gt;=20,INDEX($DM:$DM,$GR914+20),"")</f>
      </c>
      <c r="EJ914">
        <f>IF($GS914&gt;=21,INDEX($DM:$DM,$GR914+21),"")</f>
      </c>
      <c r="EK914">
        <f>IF($GS914&gt;=22,INDEX($DM:$DM,$GR914+22),"")</f>
      </c>
      <c r="EL914">
        <f>IF($GS914&gt;=23,INDEX($DM:$DM,$GR914+23),"")</f>
      </c>
      <c r="EM914">
        <f>IF($GS914&gt;=24,INDEX($DM:$DM,$GR914+24),"")</f>
      </c>
      <c r="EN914">
        <f>IF($GS914&gt;=25,INDEX($DM:$DM,$GR914+25),"")</f>
      </c>
      <c r="EO914">
        <f>IF($GS914&gt;=26,INDEX($DM:$DM,$GR914+26),"")</f>
      </c>
      <c r="EP914">
        <f>IF($GS914&gt;=27,INDEX($DM:$DM,$GR914+27),"")</f>
      </c>
      <c r="EQ914">
        <f>IF($GS914&gt;=28,INDEX($DM:$DM,$GR914+28),"")</f>
      </c>
      <c r="ER914">
        <f>IF($GS914&gt;=29,INDEX($DM:$DM,$GR914+29),"")</f>
      </c>
      <c r="ES914">
        <f>IF($GS914&gt;=30,INDEX($DM:$DM,$GR914+30),"")</f>
      </c>
      <c r="ET914">
        <f>IF($GS914&gt;=31,INDEX($DM:$DM,$GR914+31),"")</f>
      </c>
      <c r="EU914">
        <f>IF($GS914&gt;=32,INDEX($DM:$DM,$GR914+32),"")</f>
      </c>
      <c r="EV914">
        <f>IF($GS914&gt;=33,INDEX($DM:$DM,$GR914+33),"")</f>
      </c>
      <c r="EW914">
        <f>IF($GS914&gt;=34,INDEX($DM:$DM,$GR914+34),"")</f>
      </c>
      <c r="EX914">
        <f>IF($GS914&gt;=35,INDEX($DM:$DM,$GR914+35),"")</f>
      </c>
      <c r="EY914">
        <f>IF($GS914&gt;=36,INDEX($DM:$DM,$GR914+36),"")</f>
      </c>
      <c r="EZ914">
        <f>IF($GS914&gt;=37,INDEX($DM:$DM,$GR914+37),"")</f>
      </c>
      <c r="FA914">
        <f>IF($GS914&gt;=38,INDEX($DM:$DM,$GR914+38),"")</f>
      </c>
      <c r="FB914">
        <f>IF($GS914&gt;=39,INDEX($DM:$DM,$GR914+39),"")</f>
      </c>
      <c r="FC914">
        <f>IF($GS914&gt;=40,INDEX($DM:$DM,$GR914+40),"")</f>
      </c>
      <c r="FD914">
        <f>IF($GS914&gt;=1,INDEX($DN:$DN,$GR914+1),"")</f>
      </c>
      <c r="FE914">
        <f>IF($GS914&gt;=2,INDEX($DN:$DN,$GR914+2),"")</f>
      </c>
      <c r="FF914">
        <f>IF($GS914&gt;=3,INDEX($DN:$DN,$GR914+3),"")</f>
      </c>
      <c r="FG914">
        <f>IF($GS914&gt;=4,INDEX($DN:$DN,$GR914+4),"")</f>
      </c>
      <c r="FH914">
        <f>IF($GS914&gt;=5,INDEX($DN:$DN,$GR914+5),"")</f>
      </c>
      <c r="FI914">
        <f>IF($GS914&gt;=6,INDEX($DN:$DN,$GR914+6),"")</f>
      </c>
      <c r="FJ914">
        <f>IF($GS914&gt;=7,INDEX($DN:$DN,$GR914+7),"")</f>
      </c>
      <c r="FK914">
        <f>IF($GS914&gt;=8,INDEX($DN:$DN,$GR914+8),"")</f>
      </c>
      <c r="FL914">
        <f>IF($GS914&gt;=9,INDEX($DN:$DN,$GR914+9),"")</f>
      </c>
      <c r="FM914">
        <f>IF($GS914&gt;=10,INDEX($DN:$DN,$GR914+10),"")</f>
      </c>
      <c r="FN914">
        <f>IF($GS914&gt;=11,INDEX($DN:$DN,$GR914+11),"")</f>
      </c>
      <c r="FO914">
        <f>IF($GS914&gt;=12,INDEX($DN:$DN,$GR914+12),"")</f>
      </c>
      <c r="FP914">
        <f>IF($GS914&gt;=13,INDEX($DN:$DN,$GR914+13),"")</f>
      </c>
      <c r="FQ914">
        <f>IF($GS914&gt;=14,INDEX($DN:$DN,$GR914+14),"")</f>
      </c>
      <c r="FR914">
        <f>IF($GS914&gt;=15,INDEX($DN:$DN,$GR914+15),"")</f>
      </c>
      <c r="FS914">
        <f>IF($GS914&gt;=16,INDEX($DN:$DN,$GR914+16),"")</f>
      </c>
      <c r="FT914">
        <f>IF($GS914&gt;=17,INDEX($DN:$DN,$GR914+17),"")</f>
      </c>
      <c r="FU914">
        <f>IF($GS914&gt;=18,INDEX($DN:$DN,$GR914+18),"")</f>
      </c>
      <c r="FV914">
        <f>IF($GS914&gt;=19,INDEX($DN:$DN,$GR914+19),"")</f>
      </c>
      <c r="FW914">
        <f>IF($GS914&gt;=20,INDEX($DN:$DN,$GR914+20),"")</f>
      </c>
      <c r="FX914">
        <f>IF($GS914&gt;=21,INDEX($DN:$DN,$GR914+21),"")</f>
      </c>
      <c r="FY914">
        <f>IF($GS914&gt;=22,INDEX($DN:$DN,$GR914+22),"")</f>
      </c>
      <c r="FZ914">
        <f>IF($GS914&gt;=23,INDEX($DN:$DN,$GR914+23),"")</f>
      </c>
      <c r="GA914">
        <f>IF($GS914&gt;=24,INDEX($DN:$DN,$GR914+24),"")</f>
      </c>
      <c r="GB914">
        <f>IF($GS914&gt;=25,INDEX($DN:$DN,$GR914+25),"")</f>
      </c>
      <c r="GC914">
        <f>IF($GS914&gt;=26,INDEX($DN:$DN,$GR914+26),"")</f>
      </c>
      <c r="GD914">
        <f>IF($GS914&gt;=27,INDEX($DN:$DN,$GR914+27),"")</f>
      </c>
      <c r="GE914">
        <f>IF($GS914&gt;=28,INDEX($DN:$DN,$GR914+28),"")</f>
      </c>
      <c r="GF914">
        <f>IF($GS914&gt;=29,INDEX($DN:$DN,$GR914+29),"")</f>
      </c>
      <c r="GG914">
        <f>IF($GS914&gt;=30,INDEX($DN:$DN,$GR914+30),"")</f>
      </c>
      <c r="GH914">
        <f>IF($GS914&gt;=31,INDEX($DN:$DN,$GR914+31),"")</f>
      </c>
      <c r="GI914">
        <f>IF($GS914&gt;=32,INDEX($DN:$DN,$GR914+32),"")</f>
      </c>
      <c r="GJ914">
        <f>IF($GS914&gt;=33,INDEX($DN:$DN,$GR914+33),"")</f>
      </c>
      <c r="GK914">
        <f>IF($GS914&gt;=34,INDEX($DN:$DN,$GR914+34),"")</f>
      </c>
      <c r="GL914">
        <f>IF($GS914&gt;=35,INDEX($DN:$DN,$GR914+35),"")</f>
      </c>
      <c r="GM914">
        <f>IF($GS914&gt;=36,INDEX($DN:$DN,$GR914+36),"")</f>
      </c>
      <c r="GN914">
        <f>IF($GS914&gt;=37,INDEX($DN:$DN,$GR914+37),"")</f>
      </c>
      <c r="GO914">
        <f>IF($GS914&gt;=38,INDEX($DN:$DN,$GR914+38),"")</f>
      </c>
      <c r="GP914">
        <f>IF($GS914&gt;=39,INDEX($DN:$DN,$GR914+39),"")</f>
      </c>
      <c r="GQ914">
        <f>IF($GS914&gt;=40,INDEX($DN:$DN,$GR914+40),"")</f>
      </c>
      <c r="GR914">
        <f>IFERROR(MATCH($DL914,$DM$2:$DM$148,0)+1,0)</f>
      </c>
      <c r="GS914">
        <f>IFERROR(INDEX($DO$2:$DO$148,MATCH($DL914,$DM$2:$DM$148,0)),0)</f>
      </c>
      <c r="GT914">
        <f>IFERROR(MATCH($Z914,$DP$914:$FC$914,0),0)</f>
      </c>
      <c r="GU914">
        <f>IF($GT914&gt;0,INDEX($FD$914:$GQ$914,$GT914),"")</f>
      </c>
      <c r="GX914">
        <f>IF($JG914&gt;=1,INDEX($GV:$GV,$JF914+1),"")</f>
      </c>
      <c r="GY914">
        <f>IF($JG914&gt;=2,INDEX($GV:$GV,$JF914+2),"")</f>
      </c>
      <c r="GZ914">
        <f>IF($JG914&gt;=3,INDEX($GV:$GV,$JF914+3),"")</f>
      </c>
      <c r="HA914">
        <f>IF($JG914&gt;=4,INDEX($GV:$GV,$JF914+4),"")</f>
      </c>
      <c r="HB914">
        <f>IF($JG914&gt;=5,INDEX($GV:$GV,$JF914+5),"")</f>
      </c>
      <c r="HC914">
        <f>IF($JG914&gt;=6,INDEX($GV:$GV,$JF914+6),"")</f>
      </c>
      <c r="HD914">
        <f>IF($JG914&gt;=7,INDEX($GV:$GV,$JF914+7),"")</f>
      </c>
      <c r="HE914">
        <f>IF($JG914&gt;=8,INDEX($GV:$GV,$JF914+8),"")</f>
      </c>
      <c r="HF914">
        <f>IF($JG914&gt;=9,INDEX($GV:$GV,$JF914+9),"")</f>
      </c>
      <c r="HG914">
        <f>IF($JG914&gt;=10,INDEX($GV:$GV,$JF914+10),"")</f>
      </c>
      <c r="HH914">
        <f>IF($JG914&gt;=11,INDEX($GV:$GV,$JF914+11),"")</f>
      </c>
      <c r="HI914">
        <f>IF($JG914&gt;=12,INDEX($GV:$GV,$JF914+12),"")</f>
      </c>
      <c r="HJ914">
        <f>IF($JG914&gt;=13,INDEX($GV:$GV,$JF914+13),"")</f>
      </c>
      <c r="HK914">
        <f>IF($JG914&gt;=14,INDEX($GV:$GV,$JF914+14),"")</f>
      </c>
      <c r="HL914">
        <f>IF($JG914&gt;=15,INDEX($GV:$GV,$JF914+15),"")</f>
      </c>
      <c r="HM914">
        <f>IF($JG914&gt;=16,INDEX($GV:$GV,$JF914+16),"")</f>
      </c>
      <c r="HN914">
        <f>IF($JG914&gt;=17,INDEX($GV:$GV,$JF914+17),"")</f>
      </c>
      <c r="HO914">
        <f>IF($JG914&gt;=18,INDEX($GV:$GV,$JF914+18),"")</f>
      </c>
      <c r="HP914">
        <f>IF($JG914&gt;=19,INDEX($GV:$GV,$JF914+19),"")</f>
      </c>
      <c r="HQ914">
        <f>IF($JG914&gt;=20,INDEX($GV:$GV,$JF914+20),"")</f>
      </c>
      <c r="HR914">
        <f>IF($JG914&gt;=21,INDEX($GV:$GV,$JF914+21),"")</f>
      </c>
      <c r="HS914">
        <f>IF($JG914&gt;=22,INDEX($GV:$GV,$JF914+22),"")</f>
      </c>
      <c r="HT914">
        <f>IF($JG914&gt;=23,INDEX($GV:$GV,$JF914+23),"")</f>
      </c>
      <c r="HU914">
        <f>IF($JG914&gt;=24,INDEX($GV:$GV,$JF914+24),"")</f>
      </c>
      <c r="HV914">
        <f>IF($JG914&gt;=25,INDEX($GV:$GV,$JF914+25),"")</f>
      </c>
      <c r="HW914">
        <f>IF($JG914&gt;=26,INDEX($GV:$GV,$JF914+26),"")</f>
      </c>
      <c r="HX914">
        <f>IF($JG914&gt;=27,INDEX($GV:$GV,$JF914+27),"")</f>
      </c>
      <c r="HY914">
        <f>IF($JG914&gt;=28,INDEX($GV:$GV,$JF914+28),"")</f>
      </c>
      <c r="HZ914">
        <f>IF($JG914&gt;=29,INDEX($GV:$GV,$JF914+29),"")</f>
      </c>
      <c r="IA914">
        <f>IF($JG914&gt;=30,INDEX($GV:$GV,$JF914+30),"")</f>
      </c>
      <c r="IB914">
        <f>IF($JG914&gt;=31,INDEX($GV:$GV,$JF914+31),"")</f>
      </c>
      <c r="IC914">
        <f>IF($JG914&gt;=32,INDEX($GV:$GV,$JF914+32),"")</f>
      </c>
      <c r="ID914">
        <f>IF($JG914&gt;=33,INDEX($GV:$GV,$JF914+33),"")</f>
      </c>
      <c r="IE914">
        <f>IF($JG914&gt;=34,INDEX($GV:$GV,$JF914+34),"")</f>
      </c>
      <c r="IF914">
        <f>IF($JG914&gt;=35,INDEX($GV:$GV,$JF914+35),"")</f>
      </c>
      <c r="IG914">
        <f>IF($JG914&gt;=36,INDEX($GV:$GV,$JF914+36),"")</f>
      </c>
      <c r="IH914">
        <f>IF($JG914&gt;=37,INDEX($GV:$GV,$JF914+37),"")</f>
      </c>
      <c r="II914">
        <f>IF($JG914&gt;=38,INDEX($GV:$GV,$JF914+38),"")</f>
      </c>
      <c r="IJ914">
        <f>IF($JG914&gt;=39,INDEX($GV:$GV,$JF914+39),"")</f>
      </c>
      <c r="IK914">
        <f>IF($JG914&gt;=40,INDEX($GV:$GV,$JF914+40),"")</f>
      </c>
      <c r="IL914">
        <f>IF($JG914&gt;=41,INDEX($GV:$GV,$JF914+41),"")</f>
      </c>
      <c r="IM914">
        <f>IF($JG914&gt;=42,INDEX($GV:$GV,$JF914+42),"")</f>
      </c>
      <c r="IN914">
        <f>IF($JG914&gt;=43,INDEX($GV:$GV,$JF914+43),"")</f>
      </c>
      <c r="IO914">
        <f>IF($JG914&gt;=44,INDEX($GV:$GV,$JF914+44),"")</f>
      </c>
      <c r="IP914">
        <f>IF($JG914&gt;=45,INDEX($GV:$GV,$JF914+45),"")</f>
      </c>
      <c r="IQ914">
        <f>IF($JG914&gt;=46,INDEX($GV:$GV,$JF914+46),"")</f>
      </c>
      <c r="IR914">
        <f>IF($JG914&gt;=47,INDEX($GV:$GV,$JF914+47),"")</f>
      </c>
      <c r="IS914">
        <f>IF($JG914&gt;=48,INDEX($GV:$GV,$JF914+48),"")</f>
      </c>
      <c r="IT914">
        <f>IF($JG914&gt;=49,INDEX($GV:$GV,$JF914+49),"")</f>
      </c>
      <c r="IU914">
        <f>IF($JG914&gt;=50,INDEX($GV:$GV,$JF914+50),"")</f>
      </c>
      <c r="IV914">
        <f>IF($JG914&gt;=51,INDEX($GV:$GV,$JF914+51),"")</f>
      </c>
      <c r="IW914">
        <f>IF($JG914&gt;=52,INDEX($GV:$GV,$JF914+52),"")</f>
      </c>
      <c r="IX914">
        <f>IF($JG914&gt;=53,INDEX($GV:$GV,$JF914+53),"")</f>
      </c>
      <c r="IY914">
        <f>IF($JG914&gt;=54,INDEX($GV:$GV,$JF914+54),"")</f>
      </c>
      <c r="IZ914">
        <f>IF($JG914&gt;=55,INDEX($GV:$GV,$JF914+55),"")</f>
      </c>
      <c r="JA914">
        <f>IF($JG914&gt;=56,INDEX($GV:$GV,$JF914+56),"")</f>
      </c>
      <c r="JB914">
        <f>IF($JG914&gt;=57,INDEX($GV:$GV,$JF914+57),"")</f>
      </c>
      <c r="JC914">
        <f>IF($JG914&gt;=58,INDEX($GV:$GV,$JF914+58),"")</f>
      </c>
      <c r="JD914">
        <f>IF($JG914&gt;=59,INDEX($GV:$GV,$JF914+59),"")</f>
      </c>
      <c r="JE914">
        <f>IF($JG914&gt;=60,INDEX($GV:$GV,$JF914+60),"")</f>
      </c>
      <c r="JF914">
        <f>IFERROR(MATCH($GU914,$GV$2:$GV$322,0)+1,0)</f>
      </c>
      <c r="JG914">
        <f>IFERROR(INDEX($GW$2:$GW$322,MATCH($GU914,$GV$2:$GV$322,0)),0)</f>
      </c>
      <c r="JH914" t="s">
        <v>44</v>
      </c>
      <c r="JI914" t="s">
        <v>44</v>
      </c>
    </row>
    <row r="915" spans="1:269" x14ac:dyDescent="0.25">
      <c r="R915">
        <f>IF(OR($U915="",$Q915=""),"",IFERROR($U915/$Q915,0))</f>
      </c>
      <c r="S915">
        <f>IF($U915="","",
SUM($T915,$V915,$AA915,$W915,$Y915)*
(1-IF($AB915="",0,VALUE($AB915)/100)))</f>
      </c>
      <c r="T915">
        <f>IF($U915="","",$U915)</f>
      </c>
      <c r="V915">
        <f>IF($U915="","",
IF($O915="","",
IF(ISNUMBER(SEARCH("exempt",LOWER($O915))),0,
$U915*(VALUE(SUBSTITUTE($O915,"%",""))/100))))</f>
      </c>
      <c r="AC915">
        <f>IFERROR(IF(FIND(" - ",$K915)&gt;0,MID($K915,FIND(" - ",$K915)+3,LEN($K915)),""),"")</f>
      </c>
      <c r="AL915" t="s">
        <v>1993</v>
      </c>
      <c r="AT915">
        <f>IFERROR(LEFT($K915,FIND(" - ",$K915)-1),$K915)</f>
      </c>
      <c r="AW915">
        <f>IF($CL915&gt;=1,INDEX($AU:$AU,$CK915+1),"")</f>
      </c>
      <c r="AX915">
        <f>IF($CL915&gt;=2,INDEX($AU:$AU,$CK915+2),"")</f>
      </c>
      <c r="AY915">
        <f>IF($CL915&gt;=3,INDEX($AU:$AU,$CK915+3),"")</f>
      </c>
      <c r="AZ915">
        <f>IF($CL915&gt;=4,INDEX($AU:$AU,$CK915+4),"")</f>
      </c>
      <c r="BA915">
        <f>IF($CL915&gt;=5,INDEX($AU:$AU,$CK915+5),"")</f>
      </c>
      <c r="BB915">
        <f>IF($CL915&gt;=6,INDEX($AU:$AU,$CK915+6),"")</f>
      </c>
      <c r="BC915">
        <f>IF($CL915&gt;=7,INDEX($AU:$AU,$CK915+7),"")</f>
      </c>
      <c r="BD915">
        <f>IF($CL915&gt;=8,INDEX($AU:$AU,$CK915+8),"")</f>
      </c>
      <c r="BE915">
        <f>IF($CL915&gt;=9,INDEX($AU:$AU,$CK915+9),"")</f>
      </c>
      <c r="BF915">
        <f>IF($CL915&gt;=10,INDEX($AU:$AU,$CK915+10),"")</f>
      </c>
      <c r="BG915">
        <f>IF($CL915&gt;=11,INDEX($AU:$AU,$CK915+11),"")</f>
      </c>
      <c r="BH915">
        <f>IF($CL915&gt;=12,INDEX($AU:$AU,$CK915+12),"")</f>
      </c>
      <c r="BI915">
        <f>IF($CL915&gt;=13,INDEX($AU:$AU,$CK915+13),"")</f>
      </c>
      <c r="BJ915">
        <f>IF($CL915&gt;=14,INDEX($AU:$AU,$CK915+14),"")</f>
      </c>
      <c r="BK915">
        <f>IF($CL915&gt;=15,INDEX($AU:$AU,$CK915+15),"")</f>
      </c>
      <c r="BL915">
        <f>IF($CL915&gt;=16,INDEX($AU:$AU,$CK915+16),"")</f>
      </c>
      <c r="BM915">
        <f>IF($CL915&gt;=17,INDEX($AU:$AU,$CK915+17),"")</f>
      </c>
      <c r="BN915">
        <f>IF($CL915&gt;=18,INDEX($AU:$AU,$CK915+18),"")</f>
      </c>
      <c r="BO915">
        <f>IF($CL915&gt;=19,INDEX($AU:$AU,$CK915+19),"")</f>
      </c>
      <c r="BP915">
        <f>IF($CL915&gt;=20,INDEX($AU:$AU,$CK915+20),"")</f>
      </c>
      <c r="BQ915">
        <f>IF($CL915&gt;=21,INDEX($AU:$AU,$CK915+21),"")</f>
      </c>
      <c r="BR915">
        <f>IF($CL915&gt;=22,INDEX($AU:$AU,$CK915+22),"")</f>
      </c>
      <c r="BS915">
        <f>IF($CL915&gt;=23,INDEX($AU:$AU,$CK915+23),"")</f>
      </c>
      <c r="BT915">
        <f>IF($CL915&gt;=24,INDEX($AU:$AU,$CK915+24),"")</f>
      </c>
      <c r="BU915">
        <f>IF($CL915&gt;=25,INDEX($AU:$AU,$CK915+25),"")</f>
      </c>
      <c r="BV915">
        <f>IF($CL915&gt;=26,INDEX($AU:$AU,$CK915+26),"")</f>
      </c>
      <c r="BW915">
        <f>IF($CL915&gt;=27,INDEX($AU:$AU,$CK915+27),"")</f>
      </c>
      <c r="BX915">
        <f>IF($CL915&gt;=28,INDEX($AU:$AU,$CK915+28),"")</f>
      </c>
      <c r="BY915">
        <f>IF($CL915&gt;=29,INDEX($AU:$AU,$CK915+29),"")</f>
      </c>
      <c r="BZ915">
        <f>IF($CL915&gt;=30,INDEX($AU:$AU,$CK915+30),"")</f>
      </c>
      <c r="CA915">
        <f>IF($CL915&gt;=31,INDEX($AU:$AU,$CK915+31),"")</f>
      </c>
      <c r="CB915">
        <f>IF($CL915&gt;=32,INDEX($AU:$AU,$CK915+32),"")</f>
      </c>
      <c r="CC915">
        <f>IF($CL915&gt;=33,INDEX($AU:$AU,$CK915+33),"")</f>
      </c>
      <c r="CD915">
        <f>IF($CL915&gt;=34,INDEX($AU:$AU,$CK915+34),"")</f>
      </c>
      <c r="CE915">
        <f>IF($CL915&gt;=35,INDEX($AU:$AU,$CK915+35),"")</f>
      </c>
      <c r="CF915">
        <f>IF($CL915&gt;=36,INDEX($AU:$AU,$CK915+36),"")</f>
      </c>
      <c r="CG915">
        <f>IF($CL915&gt;=37,INDEX($AU:$AU,$CK915+37),"")</f>
      </c>
      <c r="CH915">
        <f>IF($CL915&gt;=38,INDEX($AU:$AU,$CK915+38),"")</f>
      </c>
      <c r="CI915">
        <f>IF($CL915&gt;=39,INDEX($AU:$AU,$CK915+39),"")</f>
      </c>
      <c r="CJ915">
        <f>IF($CL915&gt;=40,INDEX($AU:$AU,$CK915+40),"")</f>
      </c>
      <c r="CK915">
        <f>IFERROR(MATCH($AT915,$AU$2:$AU$133,0)+1,0)</f>
      </c>
      <c r="CL915">
        <f>IFERROR(INDEX($AV$2:$AV$133,MATCH($AT915,$AU$2:$AU$133,0)),0)</f>
      </c>
      <c r="CM915">
        <f>IFERROR(LEFT($L915,FIND(" - ",$L915)-1),$L915)</f>
      </c>
      <c r="CN915" t="s">
        <v>221</v>
      </c>
      <c r="CP915">
        <f>IF($DK915&gt;=1,INDEX($CN:$CN,$DJ915+1),"")</f>
      </c>
      <c r="CQ915">
        <f>IF($DK915&gt;=2,INDEX($CN:$CN,$DJ915+2),"")</f>
      </c>
      <c r="CR915">
        <f>IF($DK915&gt;=3,INDEX($CN:$CN,$DJ915+3),"")</f>
      </c>
      <c r="CS915">
        <f>IF($DK915&gt;=4,INDEX($CN:$CN,$DJ915+4),"")</f>
      </c>
      <c r="CT915">
        <f>IF($DK915&gt;=5,INDEX($CN:$CN,$DJ915+5),"")</f>
      </c>
      <c r="CU915">
        <f>IF($DK915&gt;=6,INDEX($CN:$CN,$DJ915+6),"")</f>
      </c>
      <c r="CV915">
        <f>IF($DK915&gt;=7,INDEX($CN:$CN,$DJ915+7),"")</f>
      </c>
      <c r="CW915">
        <f>IF($DK915&gt;=8,INDEX($CN:$CN,$DJ915+8),"")</f>
      </c>
      <c r="CX915">
        <f>IF($DK915&gt;=9,INDEX($CN:$CN,$DJ915+9),"")</f>
      </c>
      <c r="CY915">
        <f>IF($DK915&gt;=10,INDEX($CN:$CN,$DJ915+10),"")</f>
      </c>
      <c r="CZ915">
        <f>IF($DK915&gt;=11,INDEX($CN:$CN,$DJ915+11),"")</f>
      </c>
      <c r="DA915">
        <f>IF($DK915&gt;=12,INDEX($CN:$CN,$DJ915+12),"")</f>
      </c>
      <c r="DB915">
        <f>IF($DK915&gt;=13,INDEX($CN:$CN,$DJ915+13),"")</f>
      </c>
      <c r="DC915">
        <f>IF($DK915&gt;=14,INDEX($CN:$CN,$DJ915+14),"")</f>
      </c>
      <c r="DD915">
        <f>IF($DK915&gt;=15,INDEX($CN:$CN,$DJ915+15),"")</f>
      </c>
      <c r="DE915">
        <f>IF($DK915&gt;=16,INDEX($CN:$CN,$DJ915+16),"")</f>
      </c>
      <c r="DF915">
        <f>IF($DK915&gt;=17,INDEX($CN:$CN,$DJ915+17),"")</f>
      </c>
      <c r="DG915">
        <f>IF($DK915&gt;=18,INDEX($CN:$CN,$DJ915+18),"")</f>
      </c>
      <c r="DH915">
        <f>IF($DK915&gt;=19,INDEX($CN:$CN,$DJ915+19),"")</f>
      </c>
      <c r="DI915">
        <f>IF($DK915&gt;=20,INDEX($CN:$CN,$DJ915+20),"")</f>
      </c>
      <c r="DJ915">
        <f>IFERROR(MATCH($CM915,$CN$2:$CN$1089,0)+1,0)</f>
      </c>
      <c r="DK915">
        <f>IFERROR(INDEX($CO$2:$CO$1089,MATCH($CM915,$CN$2:$CN$1089,0)),0)</f>
      </c>
      <c r="DL915">
        <f>IFERROR(INDEX($AS:$AS,MATCH($O915,$AR:$AR,0))&amp;"","")</f>
      </c>
      <c r="DP915">
        <f>IF($GS915&gt;=1,INDEX($DM:$DM,$GR915+1),"")</f>
      </c>
      <c r="DQ915">
        <f>IF($GS915&gt;=2,INDEX($DM:$DM,$GR915+2),"")</f>
      </c>
      <c r="DR915">
        <f>IF($GS915&gt;=3,INDEX($DM:$DM,$GR915+3),"")</f>
      </c>
      <c r="DS915">
        <f>IF($GS915&gt;=4,INDEX($DM:$DM,$GR915+4),"")</f>
      </c>
      <c r="DT915">
        <f>IF($GS915&gt;=5,INDEX($DM:$DM,$GR915+5),"")</f>
      </c>
      <c r="DU915">
        <f>IF($GS915&gt;=6,INDEX($DM:$DM,$GR915+6),"")</f>
      </c>
      <c r="DV915">
        <f>IF($GS915&gt;=7,INDEX($DM:$DM,$GR915+7),"")</f>
      </c>
      <c r="DW915">
        <f>IF($GS915&gt;=8,INDEX($DM:$DM,$GR915+8),"")</f>
      </c>
      <c r="DX915">
        <f>IF($GS915&gt;=9,INDEX($DM:$DM,$GR915+9),"")</f>
      </c>
      <c r="DY915">
        <f>IF($GS915&gt;=10,INDEX($DM:$DM,$GR915+10),"")</f>
      </c>
      <c r="DZ915">
        <f>IF($GS915&gt;=11,INDEX($DM:$DM,$GR915+11),"")</f>
      </c>
      <c r="EA915">
        <f>IF($GS915&gt;=12,INDEX($DM:$DM,$GR915+12),"")</f>
      </c>
      <c r="EB915">
        <f>IF($GS915&gt;=13,INDEX($DM:$DM,$GR915+13),"")</f>
      </c>
      <c r="EC915">
        <f>IF($GS915&gt;=14,INDEX($DM:$DM,$GR915+14),"")</f>
      </c>
      <c r="ED915">
        <f>IF($GS915&gt;=15,INDEX($DM:$DM,$GR915+15),"")</f>
      </c>
      <c r="EE915">
        <f>IF($GS915&gt;=16,INDEX($DM:$DM,$GR915+16),"")</f>
      </c>
      <c r="EF915">
        <f>IF($GS915&gt;=17,INDEX($DM:$DM,$GR915+17),"")</f>
      </c>
      <c r="EG915">
        <f>IF($GS915&gt;=18,INDEX($DM:$DM,$GR915+18),"")</f>
      </c>
      <c r="EH915">
        <f>IF($GS915&gt;=19,INDEX($DM:$DM,$GR915+19),"")</f>
      </c>
      <c r="EI915">
        <f>IF($GS915&gt;=20,INDEX($DM:$DM,$GR915+20),"")</f>
      </c>
      <c r="EJ915">
        <f>IF($GS915&gt;=21,INDEX($DM:$DM,$GR915+21),"")</f>
      </c>
      <c r="EK915">
        <f>IF($GS915&gt;=22,INDEX($DM:$DM,$GR915+22),"")</f>
      </c>
      <c r="EL915">
        <f>IF($GS915&gt;=23,INDEX($DM:$DM,$GR915+23),"")</f>
      </c>
      <c r="EM915">
        <f>IF($GS915&gt;=24,INDEX($DM:$DM,$GR915+24),"")</f>
      </c>
      <c r="EN915">
        <f>IF($GS915&gt;=25,INDEX($DM:$DM,$GR915+25),"")</f>
      </c>
      <c r="EO915">
        <f>IF($GS915&gt;=26,INDEX($DM:$DM,$GR915+26),"")</f>
      </c>
      <c r="EP915">
        <f>IF($GS915&gt;=27,INDEX($DM:$DM,$GR915+27),"")</f>
      </c>
      <c r="EQ915">
        <f>IF($GS915&gt;=28,INDEX($DM:$DM,$GR915+28),"")</f>
      </c>
      <c r="ER915">
        <f>IF($GS915&gt;=29,INDEX($DM:$DM,$GR915+29),"")</f>
      </c>
      <c r="ES915">
        <f>IF($GS915&gt;=30,INDEX($DM:$DM,$GR915+30),"")</f>
      </c>
      <c r="ET915">
        <f>IF($GS915&gt;=31,INDEX($DM:$DM,$GR915+31),"")</f>
      </c>
      <c r="EU915">
        <f>IF($GS915&gt;=32,INDEX($DM:$DM,$GR915+32),"")</f>
      </c>
      <c r="EV915">
        <f>IF($GS915&gt;=33,INDEX($DM:$DM,$GR915+33),"")</f>
      </c>
      <c r="EW915">
        <f>IF($GS915&gt;=34,INDEX($DM:$DM,$GR915+34),"")</f>
      </c>
      <c r="EX915">
        <f>IF($GS915&gt;=35,INDEX($DM:$DM,$GR915+35),"")</f>
      </c>
      <c r="EY915">
        <f>IF($GS915&gt;=36,INDEX($DM:$DM,$GR915+36),"")</f>
      </c>
      <c r="EZ915">
        <f>IF($GS915&gt;=37,INDEX($DM:$DM,$GR915+37),"")</f>
      </c>
      <c r="FA915">
        <f>IF($GS915&gt;=38,INDEX($DM:$DM,$GR915+38),"")</f>
      </c>
      <c r="FB915">
        <f>IF($GS915&gt;=39,INDEX($DM:$DM,$GR915+39),"")</f>
      </c>
      <c r="FC915">
        <f>IF($GS915&gt;=40,INDEX($DM:$DM,$GR915+40),"")</f>
      </c>
      <c r="FD915">
        <f>IF($GS915&gt;=1,INDEX($DN:$DN,$GR915+1),"")</f>
      </c>
      <c r="FE915">
        <f>IF($GS915&gt;=2,INDEX($DN:$DN,$GR915+2),"")</f>
      </c>
      <c r="FF915">
        <f>IF($GS915&gt;=3,INDEX($DN:$DN,$GR915+3),"")</f>
      </c>
      <c r="FG915">
        <f>IF($GS915&gt;=4,INDEX($DN:$DN,$GR915+4),"")</f>
      </c>
      <c r="FH915">
        <f>IF($GS915&gt;=5,INDEX($DN:$DN,$GR915+5),"")</f>
      </c>
      <c r="FI915">
        <f>IF($GS915&gt;=6,INDEX($DN:$DN,$GR915+6),"")</f>
      </c>
      <c r="FJ915">
        <f>IF($GS915&gt;=7,INDEX($DN:$DN,$GR915+7),"")</f>
      </c>
      <c r="FK915">
        <f>IF($GS915&gt;=8,INDEX($DN:$DN,$GR915+8),"")</f>
      </c>
      <c r="FL915">
        <f>IF($GS915&gt;=9,INDEX($DN:$DN,$GR915+9),"")</f>
      </c>
      <c r="FM915">
        <f>IF($GS915&gt;=10,INDEX($DN:$DN,$GR915+10),"")</f>
      </c>
      <c r="FN915">
        <f>IF($GS915&gt;=11,INDEX($DN:$DN,$GR915+11),"")</f>
      </c>
      <c r="FO915">
        <f>IF($GS915&gt;=12,INDEX($DN:$DN,$GR915+12),"")</f>
      </c>
      <c r="FP915">
        <f>IF($GS915&gt;=13,INDEX($DN:$DN,$GR915+13),"")</f>
      </c>
      <c r="FQ915">
        <f>IF($GS915&gt;=14,INDEX($DN:$DN,$GR915+14),"")</f>
      </c>
      <c r="FR915">
        <f>IF($GS915&gt;=15,INDEX($DN:$DN,$GR915+15),"")</f>
      </c>
      <c r="FS915">
        <f>IF($GS915&gt;=16,INDEX($DN:$DN,$GR915+16),"")</f>
      </c>
      <c r="FT915">
        <f>IF($GS915&gt;=17,INDEX($DN:$DN,$GR915+17),"")</f>
      </c>
      <c r="FU915">
        <f>IF($GS915&gt;=18,INDEX($DN:$DN,$GR915+18),"")</f>
      </c>
      <c r="FV915">
        <f>IF($GS915&gt;=19,INDEX($DN:$DN,$GR915+19),"")</f>
      </c>
      <c r="FW915">
        <f>IF($GS915&gt;=20,INDEX($DN:$DN,$GR915+20),"")</f>
      </c>
      <c r="FX915">
        <f>IF($GS915&gt;=21,INDEX($DN:$DN,$GR915+21),"")</f>
      </c>
      <c r="FY915">
        <f>IF($GS915&gt;=22,INDEX($DN:$DN,$GR915+22),"")</f>
      </c>
      <c r="FZ915">
        <f>IF($GS915&gt;=23,INDEX($DN:$DN,$GR915+23),"")</f>
      </c>
      <c r="GA915">
        <f>IF($GS915&gt;=24,INDEX($DN:$DN,$GR915+24),"")</f>
      </c>
      <c r="GB915">
        <f>IF($GS915&gt;=25,INDEX($DN:$DN,$GR915+25),"")</f>
      </c>
      <c r="GC915">
        <f>IF($GS915&gt;=26,INDEX($DN:$DN,$GR915+26),"")</f>
      </c>
      <c r="GD915">
        <f>IF($GS915&gt;=27,INDEX($DN:$DN,$GR915+27),"")</f>
      </c>
      <c r="GE915">
        <f>IF($GS915&gt;=28,INDEX($DN:$DN,$GR915+28),"")</f>
      </c>
      <c r="GF915">
        <f>IF($GS915&gt;=29,INDEX($DN:$DN,$GR915+29),"")</f>
      </c>
      <c r="GG915">
        <f>IF($GS915&gt;=30,INDEX($DN:$DN,$GR915+30),"")</f>
      </c>
      <c r="GH915">
        <f>IF($GS915&gt;=31,INDEX($DN:$DN,$GR915+31),"")</f>
      </c>
      <c r="GI915">
        <f>IF($GS915&gt;=32,INDEX($DN:$DN,$GR915+32),"")</f>
      </c>
      <c r="GJ915">
        <f>IF($GS915&gt;=33,INDEX($DN:$DN,$GR915+33),"")</f>
      </c>
      <c r="GK915">
        <f>IF($GS915&gt;=34,INDEX($DN:$DN,$GR915+34),"")</f>
      </c>
      <c r="GL915">
        <f>IF($GS915&gt;=35,INDEX($DN:$DN,$GR915+35),"")</f>
      </c>
      <c r="GM915">
        <f>IF($GS915&gt;=36,INDEX($DN:$DN,$GR915+36),"")</f>
      </c>
      <c r="GN915">
        <f>IF($GS915&gt;=37,INDEX($DN:$DN,$GR915+37),"")</f>
      </c>
      <c r="GO915">
        <f>IF($GS915&gt;=38,INDEX($DN:$DN,$GR915+38),"")</f>
      </c>
      <c r="GP915">
        <f>IF($GS915&gt;=39,INDEX($DN:$DN,$GR915+39),"")</f>
      </c>
      <c r="GQ915">
        <f>IF($GS915&gt;=40,INDEX($DN:$DN,$GR915+40),"")</f>
      </c>
      <c r="GR915">
        <f>IFERROR(MATCH($DL915,$DM$2:$DM$148,0)+1,0)</f>
      </c>
      <c r="GS915">
        <f>IFERROR(INDEX($DO$2:$DO$148,MATCH($DL915,$DM$2:$DM$148,0)),0)</f>
      </c>
      <c r="GT915">
        <f>IFERROR(MATCH($Z915,$DP$915:$FC$915,0),0)</f>
      </c>
      <c r="GU915">
        <f>IF($GT915&gt;0,INDEX($FD$915:$GQ$915,$GT915),"")</f>
      </c>
      <c r="GX915">
        <f>IF($JG915&gt;=1,INDEX($GV:$GV,$JF915+1),"")</f>
      </c>
      <c r="GY915">
        <f>IF($JG915&gt;=2,INDEX($GV:$GV,$JF915+2),"")</f>
      </c>
      <c r="GZ915">
        <f>IF($JG915&gt;=3,INDEX($GV:$GV,$JF915+3),"")</f>
      </c>
      <c r="HA915">
        <f>IF($JG915&gt;=4,INDEX($GV:$GV,$JF915+4),"")</f>
      </c>
      <c r="HB915">
        <f>IF($JG915&gt;=5,INDEX($GV:$GV,$JF915+5),"")</f>
      </c>
      <c r="HC915">
        <f>IF($JG915&gt;=6,INDEX($GV:$GV,$JF915+6),"")</f>
      </c>
      <c r="HD915">
        <f>IF($JG915&gt;=7,INDEX($GV:$GV,$JF915+7),"")</f>
      </c>
      <c r="HE915">
        <f>IF($JG915&gt;=8,INDEX($GV:$GV,$JF915+8),"")</f>
      </c>
      <c r="HF915">
        <f>IF($JG915&gt;=9,INDEX($GV:$GV,$JF915+9),"")</f>
      </c>
      <c r="HG915">
        <f>IF($JG915&gt;=10,INDEX($GV:$GV,$JF915+10),"")</f>
      </c>
      <c r="HH915">
        <f>IF($JG915&gt;=11,INDEX($GV:$GV,$JF915+11),"")</f>
      </c>
      <c r="HI915">
        <f>IF($JG915&gt;=12,INDEX($GV:$GV,$JF915+12),"")</f>
      </c>
      <c r="HJ915">
        <f>IF($JG915&gt;=13,INDEX($GV:$GV,$JF915+13),"")</f>
      </c>
      <c r="HK915">
        <f>IF($JG915&gt;=14,INDEX($GV:$GV,$JF915+14),"")</f>
      </c>
      <c r="HL915">
        <f>IF($JG915&gt;=15,INDEX($GV:$GV,$JF915+15),"")</f>
      </c>
      <c r="HM915">
        <f>IF($JG915&gt;=16,INDEX($GV:$GV,$JF915+16),"")</f>
      </c>
      <c r="HN915">
        <f>IF($JG915&gt;=17,INDEX($GV:$GV,$JF915+17),"")</f>
      </c>
      <c r="HO915">
        <f>IF($JG915&gt;=18,INDEX($GV:$GV,$JF915+18),"")</f>
      </c>
      <c r="HP915">
        <f>IF($JG915&gt;=19,INDEX($GV:$GV,$JF915+19),"")</f>
      </c>
      <c r="HQ915">
        <f>IF($JG915&gt;=20,INDEX($GV:$GV,$JF915+20),"")</f>
      </c>
      <c r="HR915">
        <f>IF($JG915&gt;=21,INDEX($GV:$GV,$JF915+21),"")</f>
      </c>
      <c r="HS915">
        <f>IF($JG915&gt;=22,INDEX($GV:$GV,$JF915+22),"")</f>
      </c>
      <c r="HT915">
        <f>IF($JG915&gt;=23,INDEX($GV:$GV,$JF915+23),"")</f>
      </c>
      <c r="HU915">
        <f>IF($JG915&gt;=24,INDEX($GV:$GV,$JF915+24),"")</f>
      </c>
      <c r="HV915">
        <f>IF($JG915&gt;=25,INDEX($GV:$GV,$JF915+25),"")</f>
      </c>
      <c r="HW915">
        <f>IF($JG915&gt;=26,INDEX($GV:$GV,$JF915+26),"")</f>
      </c>
      <c r="HX915">
        <f>IF($JG915&gt;=27,INDEX($GV:$GV,$JF915+27),"")</f>
      </c>
      <c r="HY915">
        <f>IF($JG915&gt;=28,INDEX($GV:$GV,$JF915+28),"")</f>
      </c>
      <c r="HZ915">
        <f>IF($JG915&gt;=29,INDEX($GV:$GV,$JF915+29),"")</f>
      </c>
      <c r="IA915">
        <f>IF($JG915&gt;=30,INDEX($GV:$GV,$JF915+30),"")</f>
      </c>
      <c r="IB915">
        <f>IF($JG915&gt;=31,INDEX($GV:$GV,$JF915+31),"")</f>
      </c>
      <c r="IC915">
        <f>IF($JG915&gt;=32,INDEX($GV:$GV,$JF915+32),"")</f>
      </c>
      <c r="ID915">
        <f>IF($JG915&gt;=33,INDEX($GV:$GV,$JF915+33),"")</f>
      </c>
      <c r="IE915">
        <f>IF($JG915&gt;=34,INDEX($GV:$GV,$JF915+34),"")</f>
      </c>
      <c r="IF915">
        <f>IF($JG915&gt;=35,INDEX($GV:$GV,$JF915+35),"")</f>
      </c>
      <c r="IG915">
        <f>IF($JG915&gt;=36,INDEX($GV:$GV,$JF915+36),"")</f>
      </c>
      <c r="IH915">
        <f>IF($JG915&gt;=37,INDEX($GV:$GV,$JF915+37),"")</f>
      </c>
      <c r="II915">
        <f>IF($JG915&gt;=38,INDEX($GV:$GV,$JF915+38),"")</f>
      </c>
      <c r="IJ915">
        <f>IF($JG915&gt;=39,INDEX($GV:$GV,$JF915+39),"")</f>
      </c>
      <c r="IK915">
        <f>IF($JG915&gt;=40,INDEX($GV:$GV,$JF915+40),"")</f>
      </c>
      <c r="IL915">
        <f>IF($JG915&gt;=41,INDEX($GV:$GV,$JF915+41),"")</f>
      </c>
      <c r="IM915">
        <f>IF($JG915&gt;=42,INDEX($GV:$GV,$JF915+42),"")</f>
      </c>
      <c r="IN915">
        <f>IF($JG915&gt;=43,INDEX($GV:$GV,$JF915+43),"")</f>
      </c>
      <c r="IO915">
        <f>IF($JG915&gt;=44,INDEX($GV:$GV,$JF915+44),"")</f>
      </c>
      <c r="IP915">
        <f>IF($JG915&gt;=45,INDEX($GV:$GV,$JF915+45),"")</f>
      </c>
      <c r="IQ915">
        <f>IF($JG915&gt;=46,INDEX($GV:$GV,$JF915+46),"")</f>
      </c>
      <c r="IR915">
        <f>IF($JG915&gt;=47,INDEX($GV:$GV,$JF915+47),"")</f>
      </c>
      <c r="IS915">
        <f>IF($JG915&gt;=48,INDEX($GV:$GV,$JF915+48),"")</f>
      </c>
      <c r="IT915">
        <f>IF($JG915&gt;=49,INDEX($GV:$GV,$JF915+49),"")</f>
      </c>
      <c r="IU915">
        <f>IF($JG915&gt;=50,INDEX($GV:$GV,$JF915+50),"")</f>
      </c>
      <c r="IV915">
        <f>IF($JG915&gt;=51,INDEX($GV:$GV,$JF915+51),"")</f>
      </c>
      <c r="IW915">
        <f>IF($JG915&gt;=52,INDEX($GV:$GV,$JF915+52),"")</f>
      </c>
      <c r="IX915">
        <f>IF($JG915&gt;=53,INDEX($GV:$GV,$JF915+53),"")</f>
      </c>
      <c r="IY915">
        <f>IF($JG915&gt;=54,INDEX($GV:$GV,$JF915+54),"")</f>
      </c>
      <c r="IZ915">
        <f>IF($JG915&gt;=55,INDEX($GV:$GV,$JF915+55),"")</f>
      </c>
      <c r="JA915">
        <f>IF($JG915&gt;=56,INDEX($GV:$GV,$JF915+56),"")</f>
      </c>
      <c r="JB915">
        <f>IF($JG915&gt;=57,INDEX($GV:$GV,$JF915+57),"")</f>
      </c>
      <c r="JC915">
        <f>IF($JG915&gt;=58,INDEX($GV:$GV,$JF915+58),"")</f>
      </c>
      <c r="JD915">
        <f>IF($JG915&gt;=59,INDEX($GV:$GV,$JF915+59),"")</f>
      </c>
      <c r="JE915">
        <f>IF($JG915&gt;=60,INDEX($GV:$GV,$JF915+60),"")</f>
      </c>
      <c r="JF915">
        <f>IFERROR(MATCH($GU915,$GV$2:$GV$322,0)+1,0)</f>
      </c>
      <c r="JG915">
        <f>IFERROR(INDEX($GW$2:$GW$322,MATCH($GU915,$GV$2:$GV$322,0)),0)</f>
      </c>
      <c r="JH915" t="s">
        <v>44</v>
      </c>
      <c r="JI915" t="s">
        <v>44</v>
      </c>
    </row>
    <row r="916" spans="1:269" x14ac:dyDescent="0.25">
      <c r="R916">
        <f>IF(OR($U916="",$Q916=""),"",IFERROR($U916/$Q916,0))</f>
      </c>
      <c r="S916">
        <f>IF($U916="","",
SUM($T916,$V916,$AA916,$W916,$Y916)*
(1-IF($AB916="",0,VALUE($AB916)/100)))</f>
      </c>
      <c r="T916">
        <f>IF($U916="","",$U916)</f>
      </c>
      <c r="V916">
        <f>IF($U916="","",
IF($O916="","",
IF(ISNUMBER(SEARCH("exempt",LOWER($O916))),0,
$U916*(VALUE(SUBSTITUTE($O916,"%",""))/100))))</f>
      </c>
      <c r="AC916">
        <f>IFERROR(IF(FIND(" - ",$K916)&gt;0,MID($K916,FIND(" - ",$K916)+3,LEN($K916)),""),"")</f>
      </c>
      <c r="AL916" t="s">
        <v>1994</v>
      </c>
      <c r="AT916">
        <f>IFERROR(LEFT($K916,FIND(" - ",$K916)-1),$K916)</f>
      </c>
      <c r="AW916">
        <f>IF($CL916&gt;=1,INDEX($AU:$AU,$CK916+1),"")</f>
      </c>
      <c r="AX916">
        <f>IF($CL916&gt;=2,INDEX($AU:$AU,$CK916+2),"")</f>
      </c>
      <c r="AY916">
        <f>IF($CL916&gt;=3,INDEX($AU:$AU,$CK916+3),"")</f>
      </c>
      <c r="AZ916">
        <f>IF($CL916&gt;=4,INDEX($AU:$AU,$CK916+4),"")</f>
      </c>
      <c r="BA916">
        <f>IF($CL916&gt;=5,INDEX($AU:$AU,$CK916+5),"")</f>
      </c>
      <c r="BB916">
        <f>IF($CL916&gt;=6,INDEX($AU:$AU,$CK916+6),"")</f>
      </c>
      <c r="BC916">
        <f>IF($CL916&gt;=7,INDEX($AU:$AU,$CK916+7),"")</f>
      </c>
      <c r="BD916">
        <f>IF($CL916&gt;=8,INDEX($AU:$AU,$CK916+8),"")</f>
      </c>
      <c r="BE916">
        <f>IF($CL916&gt;=9,INDEX($AU:$AU,$CK916+9),"")</f>
      </c>
      <c r="BF916">
        <f>IF($CL916&gt;=10,INDEX($AU:$AU,$CK916+10),"")</f>
      </c>
      <c r="BG916">
        <f>IF($CL916&gt;=11,INDEX($AU:$AU,$CK916+11),"")</f>
      </c>
      <c r="BH916">
        <f>IF($CL916&gt;=12,INDEX($AU:$AU,$CK916+12),"")</f>
      </c>
      <c r="BI916">
        <f>IF($CL916&gt;=13,INDEX($AU:$AU,$CK916+13),"")</f>
      </c>
      <c r="BJ916">
        <f>IF($CL916&gt;=14,INDEX($AU:$AU,$CK916+14),"")</f>
      </c>
      <c r="BK916">
        <f>IF($CL916&gt;=15,INDEX($AU:$AU,$CK916+15),"")</f>
      </c>
      <c r="BL916">
        <f>IF($CL916&gt;=16,INDEX($AU:$AU,$CK916+16),"")</f>
      </c>
      <c r="BM916">
        <f>IF($CL916&gt;=17,INDEX($AU:$AU,$CK916+17),"")</f>
      </c>
      <c r="BN916">
        <f>IF($CL916&gt;=18,INDEX($AU:$AU,$CK916+18),"")</f>
      </c>
      <c r="BO916">
        <f>IF($CL916&gt;=19,INDEX($AU:$AU,$CK916+19),"")</f>
      </c>
      <c r="BP916">
        <f>IF($CL916&gt;=20,INDEX($AU:$AU,$CK916+20),"")</f>
      </c>
      <c r="BQ916">
        <f>IF($CL916&gt;=21,INDEX($AU:$AU,$CK916+21),"")</f>
      </c>
      <c r="BR916">
        <f>IF($CL916&gt;=22,INDEX($AU:$AU,$CK916+22),"")</f>
      </c>
      <c r="BS916">
        <f>IF($CL916&gt;=23,INDEX($AU:$AU,$CK916+23),"")</f>
      </c>
      <c r="BT916">
        <f>IF($CL916&gt;=24,INDEX($AU:$AU,$CK916+24),"")</f>
      </c>
      <c r="BU916">
        <f>IF($CL916&gt;=25,INDEX($AU:$AU,$CK916+25),"")</f>
      </c>
      <c r="BV916">
        <f>IF($CL916&gt;=26,INDEX($AU:$AU,$CK916+26),"")</f>
      </c>
      <c r="BW916">
        <f>IF($CL916&gt;=27,INDEX($AU:$AU,$CK916+27),"")</f>
      </c>
      <c r="BX916">
        <f>IF($CL916&gt;=28,INDEX($AU:$AU,$CK916+28),"")</f>
      </c>
      <c r="BY916">
        <f>IF($CL916&gt;=29,INDEX($AU:$AU,$CK916+29),"")</f>
      </c>
      <c r="BZ916">
        <f>IF($CL916&gt;=30,INDEX($AU:$AU,$CK916+30),"")</f>
      </c>
      <c r="CA916">
        <f>IF($CL916&gt;=31,INDEX($AU:$AU,$CK916+31),"")</f>
      </c>
      <c r="CB916">
        <f>IF($CL916&gt;=32,INDEX($AU:$AU,$CK916+32),"")</f>
      </c>
      <c r="CC916">
        <f>IF($CL916&gt;=33,INDEX($AU:$AU,$CK916+33),"")</f>
      </c>
      <c r="CD916">
        <f>IF($CL916&gt;=34,INDEX($AU:$AU,$CK916+34),"")</f>
      </c>
      <c r="CE916">
        <f>IF($CL916&gt;=35,INDEX($AU:$AU,$CK916+35),"")</f>
      </c>
      <c r="CF916">
        <f>IF($CL916&gt;=36,INDEX($AU:$AU,$CK916+36),"")</f>
      </c>
      <c r="CG916">
        <f>IF($CL916&gt;=37,INDEX($AU:$AU,$CK916+37),"")</f>
      </c>
      <c r="CH916">
        <f>IF($CL916&gt;=38,INDEX($AU:$AU,$CK916+38),"")</f>
      </c>
      <c r="CI916">
        <f>IF($CL916&gt;=39,INDEX($AU:$AU,$CK916+39),"")</f>
      </c>
      <c r="CJ916">
        <f>IF($CL916&gt;=40,INDEX($AU:$AU,$CK916+40),"")</f>
      </c>
      <c r="CK916">
        <f>IFERROR(MATCH($AT916,$AU$2:$AU$133,0)+1,0)</f>
      </c>
      <c r="CL916">
        <f>IFERROR(INDEX($AV$2:$AV$133,MATCH($AT916,$AU$2:$AU$133,0)),0)</f>
      </c>
      <c r="CM916">
        <f>IFERROR(LEFT($L916,FIND(" - ",$L916)-1),$L916)</f>
      </c>
      <c r="CN916" t="s">
        <v>1995</v>
      </c>
      <c r="CO916">
        <v>1</v>
      </c>
      <c r="CP916">
        <f>IF($DK916&gt;=1,INDEX($CN:$CN,$DJ916+1),"")</f>
      </c>
      <c r="CQ916">
        <f>IF($DK916&gt;=2,INDEX($CN:$CN,$DJ916+2),"")</f>
      </c>
      <c r="CR916">
        <f>IF($DK916&gt;=3,INDEX($CN:$CN,$DJ916+3),"")</f>
      </c>
      <c r="CS916">
        <f>IF($DK916&gt;=4,INDEX($CN:$CN,$DJ916+4),"")</f>
      </c>
      <c r="CT916">
        <f>IF($DK916&gt;=5,INDEX($CN:$CN,$DJ916+5),"")</f>
      </c>
      <c r="CU916">
        <f>IF($DK916&gt;=6,INDEX($CN:$CN,$DJ916+6),"")</f>
      </c>
      <c r="CV916">
        <f>IF($DK916&gt;=7,INDEX($CN:$CN,$DJ916+7),"")</f>
      </c>
      <c r="CW916">
        <f>IF($DK916&gt;=8,INDEX($CN:$CN,$DJ916+8),"")</f>
      </c>
      <c r="CX916">
        <f>IF($DK916&gt;=9,INDEX($CN:$CN,$DJ916+9),"")</f>
      </c>
      <c r="CY916">
        <f>IF($DK916&gt;=10,INDEX($CN:$CN,$DJ916+10),"")</f>
      </c>
      <c r="CZ916">
        <f>IF($DK916&gt;=11,INDEX($CN:$CN,$DJ916+11),"")</f>
      </c>
      <c r="DA916">
        <f>IF($DK916&gt;=12,INDEX($CN:$CN,$DJ916+12),"")</f>
      </c>
      <c r="DB916">
        <f>IF($DK916&gt;=13,INDEX($CN:$CN,$DJ916+13),"")</f>
      </c>
      <c r="DC916">
        <f>IF($DK916&gt;=14,INDEX($CN:$CN,$DJ916+14),"")</f>
      </c>
      <c r="DD916">
        <f>IF($DK916&gt;=15,INDEX($CN:$CN,$DJ916+15),"")</f>
      </c>
      <c r="DE916">
        <f>IF($DK916&gt;=16,INDEX($CN:$CN,$DJ916+16),"")</f>
      </c>
      <c r="DF916">
        <f>IF($DK916&gt;=17,INDEX($CN:$CN,$DJ916+17),"")</f>
      </c>
      <c r="DG916">
        <f>IF($DK916&gt;=18,INDEX($CN:$CN,$DJ916+18),"")</f>
      </c>
      <c r="DH916">
        <f>IF($DK916&gt;=19,INDEX($CN:$CN,$DJ916+19),"")</f>
      </c>
      <c r="DI916">
        <f>IF($DK916&gt;=20,INDEX($CN:$CN,$DJ916+20),"")</f>
      </c>
      <c r="DJ916">
        <f>IFERROR(MATCH($CM916,$CN$2:$CN$1089,0)+1,0)</f>
      </c>
      <c r="DK916">
        <f>IFERROR(INDEX($CO$2:$CO$1089,MATCH($CM916,$CN$2:$CN$1089,0)),0)</f>
      </c>
      <c r="DL916">
        <f>IFERROR(INDEX($AS:$AS,MATCH($O916,$AR:$AR,0))&amp;"","")</f>
      </c>
      <c r="DP916">
        <f>IF($GS916&gt;=1,INDEX($DM:$DM,$GR916+1),"")</f>
      </c>
      <c r="DQ916">
        <f>IF($GS916&gt;=2,INDEX($DM:$DM,$GR916+2),"")</f>
      </c>
      <c r="DR916">
        <f>IF($GS916&gt;=3,INDEX($DM:$DM,$GR916+3),"")</f>
      </c>
      <c r="DS916">
        <f>IF($GS916&gt;=4,INDEX($DM:$DM,$GR916+4),"")</f>
      </c>
      <c r="DT916">
        <f>IF($GS916&gt;=5,INDEX($DM:$DM,$GR916+5),"")</f>
      </c>
      <c r="DU916">
        <f>IF($GS916&gt;=6,INDEX($DM:$DM,$GR916+6),"")</f>
      </c>
      <c r="DV916">
        <f>IF($GS916&gt;=7,INDEX($DM:$DM,$GR916+7),"")</f>
      </c>
      <c r="DW916">
        <f>IF($GS916&gt;=8,INDEX($DM:$DM,$GR916+8),"")</f>
      </c>
      <c r="DX916">
        <f>IF($GS916&gt;=9,INDEX($DM:$DM,$GR916+9),"")</f>
      </c>
      <c r="DY916">
        <f>IF($GS916&gt;=10,INDEX($DM:$DM,$GR916+10),"")</f>
      </c>
      <c r="DZ916">
        <f>IF($GS916&gt;=11,INDEX($DM:$DM,$GR916+11),"")</f>
      </c>
      <c r="EA916">
        <f>IF($GS916&gt;=12,INDEX($DM:$DM,$GR916+12),"")</f>
      </c>
      <c r="EB916">
        <f>IF($GS916&gt;=13,INDEX($DM:$DM,$GR916+13),"")</f>
      </c>
      <c r="EC916">
        <f>IF($GS916&gt;=14,INDEX($DM:$DM,$GR916+14),"")</f>
      </c>
      <c r="ED916">
        <f>IF($GS916&gt;=15,INDEX($DM:$DM,$GR916+15),"")</f>
      </c>
      <c r="EE916">
        <f>IF($GS916&gt;=16,INDEX($DM:$DM,$GR916+16),"")</f>
      </c>
      <c r="EF916">
        <f>IF($GS916&gt;=17,INDEX($DM:$DM,$GR916+17),"")</f>
      </c>
      <c r="EG916">
        <f>IF($GS916&gt;=18,INDEX($DM:$DM,$GR916+18),"")</f>
      </c>
      <c r="EH916">
        <f>IF($GS916&gt;=19,INDEX($DM:$DM,$GR916+19),"")</f>
      </c>
      <c r="EI916">
        <f>IF($GS916&gt;=20,INDEX($DM:$DM,$GR916+20),"")</f>
      </c>
      <c r="EJ916">
        <f>IF($GS916&gt;=21,INDEX($DM:$DM,$GR916+21),"")</f>
      </c>
      <c r="EK916">
        <f>IF($GS916&gt;=22,INDEX($DM:$DM,$GR916+22),"")</f>
      </c>
      <c r="EL916">
        <f>IF($GS916&gt;=23,INDEX($DM:$DM,$GR916+23),"")</f>
      </c>
      <c r="EM916">
        <f>IF($GS916&gt;=24,INDEX($DM:$DM,$GR916+24),"")</f>
      </c>
      <c r="EN916">
        <f>IF($GS916&gt;=25,INDEX($DM:$DM,$GR916+25),"")</f>
      </c>
      <c r="EO916">
        <f>IF($GS916&gt;=26,INDEX($DM:$DM,$GR916+26),"")</f>
      </c>
      <c r="EP916">
        <f>IF($GS916&gt;=27,INDEX($DM:$DM,$GR916+27),"")</f>
      </c>
      <c r="EQ916">
        <f>IF($GS916&gt;=28,INDEX($DM:$DM,$GR916+28),"")</f>
      </c>
      <c r="ER916">
        <f>IF($GS916&gt;=29,INDEX($DM:$DM,$GR916+29),"")</f>
      </c>
      <c r="ES916">
        <f>IF($GS916&gt;=30,INDEX($DM:$DM,$GR916+30),"")</f>
      </c>
      <c r="ET916">
        <f>IF($GS916&gt;=31,INDEX($DM:$DM,$GR916+31),"")</f>
      </c>
      <c r="EU916">
        <f>IF($GS916&gt;=32,INDEX($DM:$DM,$GR916+32),"")</f>
      </c>
      <c r="EV916">
        <f>IF($GS916&gt;=33,INDEX($DM:$DM,$GR916+33),"")</f>
      </c>
      <c r="EW916">
        <f>IF($GS916&gt;=34,INDEX($DM:$DM,$GR916+34),"")</f>
      </c>
      <c r="EX916">
        <f>IF($GS916&gt;=35,INDEX($DM:$DM,$GR916+35),"")</f>
      </c>
      <c r="EY916">
        <f>IF($GS916&gt;=36,INDEX($DM:$DM,$GR916+36),"")</f>
      </c>
      <c r="EZ916">
        <f>IF($GS916&gt;=37,INDEX($DM:$DM,$GR916+37),"")</f>
      </c>
      <c r="FA916">
        <f>IF($GS916&gt;=38,INDEX($DM:$DM,$GR916+38),"")</f>
      </c>
      <c r="FB916">
        <f>IF($GS916&gt;=39,INDEX($DM:$DM,$GR916+39),"")</f>
      </c>
      <c r="FC916">
        <f>IF($GS916&gt;=40,INDEX($DM:$DM,$GR916+40),"")</f>
      </c>
      <c r="FD916">
        <f>IF($GS916&gt;=1,INDEX($DN:$DN,$GR916+1),"")</f>
      </c>
      <c r="FE916">
        <f>IF($GS916&gt;=2,INDEX($DN:$DN,$GR916+2),"")</f>
      </c>
      <c r="FF916">
        <f>IF($GS916&gt;=3,INDEX($DN:$DN,$GR916+3),"")</f>
      </c>
      <c r="FG916">
        <f>IF($GS916&gt;=4,INDEX($DN:$DN,$GR916+4),"")</f>
      </c>
      <c r="FH916">
        <f>IF($GS916&gt;=5,INDEX($DN:$DN,$GR916+5),"")</f>
      </c>
      <c r="FI916">
        <f>IF($GS916&gt;=6,INDEX($DN:$DN,$GR916+6),"")</f>
      </c>
      <c r="FJ916">
        <f>IF($GS916&gt;=7,INDEX($DN:$DN,$GR916+7),"")</f>
      </c>
      <c r="FK916">
        <f>IF($GS916&gt;=8,INDEX($DN:$DN,$GR916+8),"")</f>
      </c>
      <c r="FL916">
        <f>IF($GS916&gt;=9,INDEX($DN:$DN,$GR916+9),"")</f>
      </c>
      <c r="FM916">
        <f>IF($GS916&gt;=10,INDEX($DN:$DN,$GR916+10),"")</f>
      </c>
      <c r="FN916">
        <f>IF($GS916&gt;=11,INDEX($DN:$DN,$GR916+11),"")</f>
      </c>
      <c r="FO916">
        <f>IF($GS916&gt;=12,INDEX($DN:$DN,$GR916+12),"")</f>
      </c>
      <c r="FP916">
        <f>IF($GS916&gt;=13,INDEX($DN:$DN,$GR916+13),"")</f>
      </c>
      <c r="FQ916">
        <f>IF($GS916&gt;=14,INDEX($DN:$DN,$GR916+14),"")</f>
      </c>
      <c r="FR916">
        <f>IF($GS916&gt;=15,INDEX($DN:$DN,$GR916+15),"")</f>
      </c>
      <c r="FS916">
        <f>IF($GS916&gt;=16,INDEX($DN:$DN,$GR916+16),"")</f>
      </c>
      <c r="FT916">
        <f>IF($GS916&gt;=17,INDEX($DN:$DN,$GR916+17),"")</f>
      </c>
      <c r="FU916">
        <f>IF($GS916&gt;=18,INDEX($DN:$DN,$GR916+18),"")</f>
      </c>
      <c r="FV916">
        <f>IF($GS916&gt;=19,INDEX($DN:$DN,$GR916+19),"")</f>
      </c>
      <c r="FW916">
        <f>IF($GS916&gt;=20,INDEX($DN:$DN,$GR916+20),"")</f>
      </c>
      <c r="FX916">
        <f>IF($GS916&gt;=21,INDEX($DN:$DN,$GR916+21),"")</f>
      </c>
      <c r="FY916">
        <f>IF($GS916&gt;=22,INDEX($DN:$DN,$GR916+22),"")</f>
      </c>
      <c r="FZ916">
        <f>IF($GS916&gt;=23,INDEX($DN:$DN,$GR916+23),"")</f>
      </c>
      <c r="GA916">
        <f>IF($GS916&gt;=24,INDEX($DN:$DN,$GR916+24),"")</f>
      </c>
      <c r="GB916">
        <f>IF($GS916&gt;=25,INDEX($DN:$DN,$GR916+25),"")</f>
      </c>
      <c r="GC916">
        <f>IF($GS916&gt;=26,INDEX($DN:$DN,$GR916+26),"")</f>
      </c>
      <c r="GD916">
        <f>IF($GS916&gt;=27,INDEX($DN:$DN,$GR916+27),"")</f>
      </c>
      <c r="GE916">
        <f>IF($GS916&gt;=28,INDEX($DN:$DN,$GR916+28),"")</f>
      </c>
      <c r="GF916">
        <f>IF($GS916&gt;=29,INDEX($DN:$DN,$GR916+29),"")</f>
      </c>
      <c r="GG916">
        <f>IF($GS916&gt;=30,INDEX($DN:$DN,$GR916+30),"")</f>
      </c>
      <c r="GH916">
        <f>IF($GS916&gt;=31,INDEX($DN:$DN,$GR916+31),"")</f>
      </c>
      <c r="GI916">
        <f>IF($GS916&gt;=32,INDEX($DN:$DN,$GR916+32),"")</f>
      </c>
      <c r="GJ916">
        <f>IF($GS916&gt;=33,INDEX($DN:$DN,$GR916+33),"")</f>
      </c>
      <c r="GK916">
        <f>IF($GS916&gt;=34,INDEX($DN:$DN,$GR916+34),"")</f>
      </c>
      <c r="GL916">
        <f>IF($GS916&gt;=35,INDEX($DN:$DN,$GR916+35),"")</f>
      </c>
      <c r="GM916">
        <f>IF($GS916&gt;=36,INDEX($DN:$DN,$GR916+36),"")</f>
      </c>
      <c r="GN916">
        <f>IF($GS916&gt;=37,INDEX($DN:$DN,$GR916+37),"")</f>
      </c>
      <c r="GO916">
        <f>IF($GS916&gt;=38,INDEX($DN:$DN,$GR916+38),"")</f>
      </c>
      <c r="GP916">
        <f>IF($GS916&gt;=39,INDEX($DN:$DN,$GR916+39),"")</f>
      </c>
      <c r="GQ916">
        <f>IF($GS916&gt;=40,INDEX($DN:$DN,$GR916+40),"")</f>
      </c>
      <c r="GR916">
        <f>IFERROR(MATCH($DL916,$DM$2:$DM$148,0)+1,0)</f>
      </c>
      <c r="GS916">
        <f>IFERROR(INDEX($DO$2:$DO$148,MATCH($DL916,$DM$2:$DM$148,0)),0)</f>
      </c>
      <c r="GT916">
        <f>IFERROR(MATCH($Z916,$DP$916:$FC$916,0),0)</f>
      </c>
      <c r="GU916">
        <f>IF($GT916&gt;0,INDEX($FD$916:$GQ$916,$GT916),"")</f>
      </c>
      <c r="GX916">
        <f>IF($JG916&gt;=1,INDEX($GV:$GV,$JF916+1),"")</f>
      </c>
      <c r="GY916">
        <f>IF($JG916&gt;=2,INDEX($GV:$GV,$JF916+2),"")</f>
      </c>
      <c r="GZ916">
        <f>IF($JG916&gt;=3,INDEX($GV:$GV,$JF916+3),"")</f>
      </c>
      <c r="HA916">
        <f>IF($JG916&gt;=4,INDEX($GV:$GV,$JF916+4),"")</f>
      </c>
      <c r="HB916">
        <f>IF($JG916&gt;=5,INDEX($GV:$GV,$JF916+5),"")</f>
      </c>
      <c r="HC916">
        <f>IF($JG916&gt;=6,INDEX($GV:$GV,$JF916+6),"")</f>
      </c>
      <c r="HD916">
        <f>IF($JG916&gt;=7,INDEX($GV:$GV,$JF916+7),"")</f>
      </c>
      <c r="HE916">
        <f>IF($JG916&gt;=8,INDEX($GV:$GV,$JF916+8),"")</f>
      </c>
      <c r="HF916">
        <f>IF($JG916&gt;=9,INDEX($GV:$GV,$JF916+9),"")</f>
      </c>
      <c r="HG916">
        <f>IF($JG916&gt;=10,INDEX($GV:$GV,$JF916+10),"")</f>
      </c>
      <c r="HH916">
        <f>IF($JG916&gt;=11,INDEX($GV:$GV,$JF916+11),"")</f>
      </c>
      <c r="HI916">
        <f>IF($JG916&gt;=12,INDEX($GV:$GV,$JF916+12),"")</f>
      </c>
      <c r="HJ916">
        <f>IF($JG916&gt;=13,INDEX($GV:$GV,$JF916+13),"")</f>
      </c>
      <c r="HK916">
        <f>IF($JG916&gt;=14,INDEX($GV:$GV,$JF916+14),"")</f>
      </c>
      <c r="HL916">
        <f>IF($JG916&gt;=15,INDEX($GV:$GV,$JF916+15),"")</f>
      </c>
      <c r="HM916">
        <f>IF($JG916&gt;=16,INDEX($GV:$GV,$JF916+16),"")</f>
      </c>
      <c r="HN916">
        <f>IF($JG916&gt;=17,INDEX($GV:$GV,$JF916+17),"")</f>
      </c>
      <c r="HO916">
        <f>IF($JG916&gt;=18,INDEX($GV:$GV,$JF916+18),"")</f>
      </c>
      <c r="HP916">
        <f>IF($JG916&gt;=19,INDEX($GV:$GV,$JF916+19),"")</f>
      </c>
      <c r="HQ916">
        <f>IF($JG916&gt;=20,INDEX($GV:$GV,$JF916+20),"")</f>
      </c>
      <c r="HR916">
        <f>IF($JG916&gt;=21,INDEX($GV:$GV,$JF916+21),"")</f>
      </c>
      <c r="HS916">
        <f>IF($JG916&gt;=22,INDEX($GV:$GV,$JF916+22),"")</f>
      </c>
      <c r="HT916">
        <f>IF($JG916&gt;=23,INDEX($GV:$GV,$JF916+23),"")</f>
      </c>
      <c r="HU916">
        <f>IF($JG916&gt;=24,INDEX($GV:$GV,$JF916+24),"")</f>
      </c>
      <c r="HV916">
        <f>IF($JG916&gt;=25,INDEX($GV:$GV,$JF916+25),"")</f>
      </c>
      <c r="HW916">
        <f>IF($JG916&gt;=26,INDEX($GV:$GV,$JF916+26),"")</f>
      </c>
      <c r="HX916">
        <f>IF($JG916&gt;=27,INDEX($GV:$GV,$JF916+27),"")</f>
      </c>
      <c r="HY916">
        <f>IF($JG916&gt;=28,INDEX($GV:$GV,$JF916+28),"")</f>
      </c>
      <c r="HZ916">
        <f>IF($JG916&gt;=29,INDEX($GV:$GV,$JF916+29),"")</f>
      </c>
      <c r="IA916">
        <f>IF($JG916&gt;=30,INDEX($GV:$GV,$JF916+30),"")</f>
      </c>
      <c r="IB916">
        <f>IF($JG916&gt;=31,INDEX($GV:$GV,$JF916+31),"")</f>
      </c>
      <c r="IC916">
        <f>IF($JG916&gt;=32,INDEX($GV:$GV,$JF916+32),"")</f>
      </c>
      <c r="ID916">
        <f>IF($JG916&gt;=33,INDEX($GV:$GV,$JF916+33),"")</f>
      </c>
      <c r="IE916">
        <f>IF($JG916&gt;=34,INDEX($GV:$GV,$JF916+34),"")</f>
      </c>
      <c r="IF916">
        <f>IF($JG916&gt;=35,INDEX($GV:$GV,$JF916+35),"")</f>
      </c>
      <c r="IG916">
        <f>IF($JG916&gt;=36,INDEX($GV:$GV,$JF916+36),"")</f>
      </c>
      <c r="IH916">
        <f>IF($JG916&gt;=37,INDEX($GV:$GV,$JF916+37),"")</f>
      </c>
      <c r="II916">
        <f>IF($JG916&gt;=38,INDEX($GV:$GV,$JF916+38),"")</f>
      </c>
      <c r="IJ916">
        <f>IF($JG916&gt;=39,INDEX($GV:$GV,$JF916+39),"")</f>
      </c>
      <c r="IK916">
        <f>IF($JG916&gt;=40,INDEX($GV:$GV,$JF916+40),"")</f>
      </c>
      <c r="IL916">
        <f>IF($JG916&gt;=41,INDEX($GV:$GV,$JF916+41),"")</f>
      </c>
      <c r="IM916">
        <f>IF($JG916&gt;=42,INDEX($GV:$GV,$JF916+42),"")</f>
      </c>
      <c r="IN916">
        <f>IF($JG916&gt;=43,INDEX($GV:$GV,$JF916+43),"")</f>
      </c>
      <c r="IO916">
        <f>IF($JG916&gt;=44,INDEX($GV:$GV,$JF916+44),"")</f>
      </c>
      <c r="IP916">
        <f>IF($JG916&gt;=45,INDEX($GV:$GV,$JF916+45),"")</f>
      </c>
      <c r="IQ916">
        <f>IF($JG916&gt;=46,INDEX($GV:$GV,$JF916+46),"")</f>
      </c>
      <c r="IR916">
        <f>IF($JG916&gt;=47,INDEX($GV:$GV,$JF916+47),"")</f>
      </c>
      <c r="IS916">
        <f>IF($JG916&gt;=48,INDEX($GV:$GV,$JF916+48),"")</f>
      </c>
      <c r="IT916">
        <f>IF($JG916&gt;=49,INDEX($GV:$GV,$JF916+49),"")</f>
      </c>
      <c r="IU916">
        <f>IF($JG916&gt;=50,INDEX($GV:$GV,$JF916+50),"")</f>
      </c>
      <c r="IV916">
        <f>IF($JG916&gt;=51,INDEX($GV:$GV,$JF916+51),"")</f>
      </c>
      <c r="IW916">
        <f>IF($JG916&gt;=52,INDEX($GV:$GV,$JF916+52),"")</f>
      </c>
      <c r="IX916">
        <f>IF($JG916&gt;=53,INDEX($GV:$GV,$JF916+53),"")</f>
      </c>
      <c r="IY916">
        <f>IF($JG916&gt;=54,INDEX($GV:$GV,$JF916+54),"")</f>
      </c>
      <c r="IZ916">
        <f>IF($JG916&gt;=55,INDEX($GV:$GV,$JF916+55),"")</f>
      </c>
      <c r="JA916">
        <f>IF($JG916&gt;=56,INDEX($GV:$GV,$JF916+56),"")</f>
      </c>
      <c r="JB916">
        <f>IF($JG916&gt;=57,INDEX($GV:$GV,$JF916+57),"")</f>
      </c>
      <c r="JC916">
        <f>IF($JG916&gt;=58,INDEX($GV:$GV,$JF916+58),"")</f>
      </c>
      <c r="JD916">
        <f>IF($JG916&gt;=59,INDEX($GV:$GV,$JF916+59),"")</f>
      </c>
      <c r="JE916">
        <f>IF($JG916&gt;=60,INDEX($GV:$GV,$JF916+60),"")</f>
      </c>
      <c r="JF916">
        <f>IFERROR(MATCH($GU916,$GV$2:$GV$322,0)+1,0)</f>
      </c>
      <c r="JG916">
        <f>IFERROR(INDEX($GW$2:$GW$322,MATCH($GU916,$GV$2:$GV$322,0)),0)</f>
      </c>
      <c r="JH916" t="s">
        <v>44</v>
      </c>
      <c r="JI916" t="s">
        <v>44</v>
      </c>
    </row>
    <row r="917" spans="1:269" x14ac:dyDescent="0.25">
      <c r="R917">
        <f>IF(OR($U917="",$Q917=""),"",IFERROR($U917/$Q917,0))</f>
      </c>
      <c r="S917">
        <f>IF($U917="","",
SUM($T917,$V917,$AA917,$W917,$Y917)*
(1-IF($AB917="",0,VALUE($AB917)/100)))</f>
      </c>
      <c r="T917">
        <f>IF($U917="","",$U917)</f>
      </c>
      <c r="V917">
        <f>IF($U917="","",
IF($O917="","",
IF(ISNUMBER(SEARCH("exempt",LOWER($O917))),0,
$U917*(VALUE(SUBSTITUTE($O917,"%",""))/100))))</f>
      </c>
      <c r="AC917">
        <f>IFERROR(IF(FIND(" - ",$K917)&gt;0,MID($K917,FIND(" - ",$K917)+3,LEN($K917)),""),"")</f>
      </c>
      <c r="AL917" t="s">
        <v>1996</v>
      </c>
      <c r="AT917">
        <f>IFERROR(LEFT($K917,FIND(" - ",$K917)-1),$K917)</f>
      </c>
      <c r="AW917">
        <f>IF($CL917&gt;=1,INDEX($AU:$AU,$CK917+1),"")</f>
      </c>
      <c r="AX917">
        <f>IF($CL917&gt;=2,INDEX($AU:$AU,$CK917+2),"")</f>
      </c>
      <c r="AY917">
        <f>IF($CL917&gt;=3,INDEX($AU:$AU,$CK917+3),"")</f>
      </c>
      <c r="AZ917">
        <f>IF($CL917&gt;=4,INDEX($AU:$AU,$CK917+4),"")</f>
      </c>
      <c r="BA917">
        <f>IF($CL917&gt;=5,INDEX($AU:$AU,$CK917+5),"")</f>
      </c>
      <c r="BB917">
        <f>IF($CL917&gt;=6,INDEX($AU:$AU,$CK917+6),"")</f>
      </c>
      <c r="BC917">
        <f>IF($CL917&gt;=7,INDEX($AU:$AU,$CK917+7),"")</f>
      </c>
      <c r="BD917">
        <f>IF($CL917&gt;=8,INDEX($AU:$AU,$CK917+8),"")</f>
      </c>
      <c r="BE917">
        <f>IF($CL917&gt;=9,INDEX($AU:$AU,$CK917+9),"")</f>
      </c>
      <c r="BF917">
        <f>IF($CL917&gt;=10,INDEX($AU:$AU,$CK917+10),"")</f>
      </c>
      <c r="BG917">
        <f>IF($CL917&gt;=11,INDEX($AU:$AU,$CK917+11),"")</f>
      </c>
      <c r="BH917">
        <f>IF($CL917&gt;=12,INDEX($AU:$AU,$CK917+12),"")</f>
      </c>
      <c r="BI917">
        <f>IF($CL917&gt;=13,INDEX($AU:$AU,$CK917+13),"")</f>
      </c>
      <c r="BJ917">
        <f>IF($CL917&gt;=14,INDEX($AU:$AU,$CK917+14),"")</f>
      </c>
      <c r="BK917">
        <f>IF($CL917&gt;=15,INDEX($AU:$AU,$CK917+15),"")</f>
      </c>
      <c r="BL917">
        <f>IF($CL917&gt;=16,INDEX($AU:$AU,$CK917+16),"")</f>
      </c>
      <c r="BM917">
        <f>IF($CL917&gt;=17,INDEX($AU:$AU,$CK917+17),"")</f>
      </c>
      <c r="BN917">
        <f>IF($CL917&gt;=18,INDEX($AU:$AU,$CK917+18),"")</f>
      </c>
      <c r="BO917">
        <f>IF($CL917&gt;=19,INDEX($AU:$AU,$CK917+19),"")</f>
      </c>
      <c r="BP917">
        <f>IF($CL917&gt;=20,INDEX($AU:$AU,$CK917+20),"")</f>
      </c>
      <c r="BQ917">
        <f>IF($CL917&gt;=21,INDEX($AU:$AU,$CK917+21),"")</f>
      </c>
      <c r="BR917">
        <f>IF($CL917&gt;=22,INDEX($AU:$AU,$CK917+22),"")</f>
      </c>
      <c r="BS917">
        <f>IF($CL917&gt;=23,INDEX($AU:$AU,$CK917+23),"")</f>
      </c>
      <c r="BT917">
        <f>IF($CL917&gt;=24,INDEX($AU:$AU,$CK917+24),"")</f>
      </c>
      <c r="BU917">
        <f>IF($CL917&gt;=25,INDEX($AU:$AU,$CK917+25),"")</f>
      </c>
      <c r="BV917">
        <f>IF($CL917&gt;=26,INDEX($AU:$AU,$CK917+26),"")</f>
      </c>
      <c r="BW917">
        <f>IF($CL917&gt;=27,INDEX($AU:$AU,$CK917+27),"")</f>
      </c>
      <c r="BX917">
        <f>IF($CL917&gt;=28,INDEX($AU:$AU,$CK917+28),"")</f>
      </c>
      <c r="BY917">
        <f>IF($CL917&gt;=29,INDEX($AU:$AU,$CK917+29),"")</f>
      </c>
      <c r="BZ917">
        <f>IF($CL917&gt;=30,INDEX($AU:$AU,$CK917+30),"")</f>
      </c>
      <c r="CA917">
        <f>IF($CL917&gt;=31,INDEX($AU:$AU,$CK917+31),"")</f>
      </c>
      <c r="CB917">
        <f>IF($CL917&gt;=32,INDEX($AU:$AU,$CK917+32),"")</f>
      </c>
      <c r="CC917">
        <f>IF($CL917&gt;=33,INDEX($AU:$AU,$CK917+33),"")</f>
      </c>
      <c r="CD917">
        <f>IF($CL917&gt;=34,INDEX($AU:$AU,$CK917+34),"")</f>
      </c>
      <c r="CE917">
        <f>IF($CL917&gt;=35,INDEX($AU:$AU,$CK917+35),"")</f>
      </c>
      <c r="CF917">
        <f>IF($CL917&gt;=36,INDEX($AU:$AU,$CK917+36),"")</f>
      </c>
      <c r="CG917">
        <f>IF($CL917&gt;=37,INDEX($AU:$AU,$CK917+37),"")</f>
      </c>
      <c r="CH917">
        <f>IF($CL917&gt;=38,INDEX($AU:$AU,$CK917+38),"")</f>
      </c>
      <c r="CI917">
        <f>IF($CL917&gt;=39,INDEX($AU:$AU,$CK917+39),"")</f>
      </c>
      <c r="CJ917">
        <f>IF($CL917&gt;=40,INDEX($AU:$AU,$CK917+40),"")</f>
      </c>
      <c r="CK917">
        <f>IFERROR(MATCH($AT917,$AU$2:$AU$133,0)+1,0)</f>
      </c>
      <c r="CL917">
        <f>IFERROR(INDEX($AV$2:$AV$133,MATCH($AT917,$AU$2:$AU$133,0)),0)</f>
      </c>
      <c r="CM917">
        <f>IFERROR(LEFT($L917,FIND(" - ",$L917)-1),$L917)</f>
      </c>
      <c r="CN917" t="s">
        <v>149</v>
      </c>
      <c r="CP917">
        <f>IF($DK917&gt;=1,INDEX($CN:$CN,$DJ917+1),"")</f>
      </c>
      <c r="CQ917">
        <f>IF($DK917&gt;=2,INDEX($CN:$CN,$DJ917+2),"")</f>
      </c>
      <c r="CR917">
        <f>IF($DK917&gt;=3,INDEX($CN:$CN,$DJ917+3),"")</f>
      </c>
      <c r="CS917">
        <f>IF($DK917&gt;=4,INDEX($CN:$CN,$DJ917+4),"")</f>
      </c>
      <c r="CT917">
        <f>IF($DK917&gt;=5,INDEX($CN:$CN,$DJ917+5),"")</f>
      </c>
      <c r="CU917">
        <f>IF($DK917&gt;=6,INDEX($CN:$CN,$DJ917+6),"")</f>
      </c>
      <c r="CV917">
        <f>IF($DK917&gt;=7,INDEX($CN:$CN,$DJ917+7),"")</f>
      </c>
      <c r="CW917">
        <f>IF($DK917&gt;=8,INDEX($CN:$CN,$DJ917+8),"")</f>
      </c>
      <c r="CX917">
        <f>IF($DK917&gt;=9,INDEX($CN:$CN,$DJ917+9),"")</f>
      </c>
      <c r="CY917">
        <f>IF($DK917&gt;=10,INDEX($CN:$CN,$DJ917+10),"")</f>
      </c>
      <c r="CZ917">
        <f>IF($DK917&gt;=11,INDEX($CN:$CN,$DJ917+11),"")</f>
      </c>
      <c r="DA917">
        <f>IF($DK917&gt;=12,INDEX($CN:$CN,$DJ917+12),"")</f>
      </c>
      <c r="DB917">
        <f>IF($DK917&gt;=13,INDEX($CN:$CN,$DJ917+13),"")</f>
      </c>
      <c r="DC917">
        <f>IF($DK917&gt;=14,INDEX($CN:$CN,$DJ917+14),"")</f>
      </c>
      <c r="DD917">
        <f>IF($DK917&gt;=15,INDEX($CN:$CN,$DJ917+15),"")</f>
      </c>
      <c r="DE917">
        <f>IF($DK917&gt;=16,INDEX($CN:$CN,$DJ917+16),"")</f>
      </c>
      <c r="DF917">
        <f>IF($DK917&gt;=17,INDEX($CN:$CN,$DJ917+17),"")</f>
      </c>
      <c r="DG917">
        <f>IF($DK917&gt;=18,INDEX($CN:$CN,$DJ917+18),"")</f>
      </c>
      <c r="DH917">
        <f>IF($DK917&gt;=19,INDEX($CN:$CN,$DJ917+19),"")</f>
      </c>
      <c r="DI917">
        <f>IF($DK917&gt;=20,INDEX($CN:$CN,$DJ917+20),"")</f>
      </c>
      <c r="DJ917">
        <f>IFERROR(MATCH($CM917,$CN$2:$CN$1089,0)+1,0)</f>
      </c>
      <c r="DK917">
        <f>IFERROR(INDEX($CO$2:$CO$1089,MATCH($CM917,$CN$2:$CN$1089,0)),0)</f>
      </c>
      <c r="DL917">
        <f>IFERROR(INDEX($AS:$AS,MATCH($O917,$AR:$AR,0))&amp;"","")</f>
      </c>
      <c r="DP917">
        <f>IF($GS917&gt;=1,INDEX($DM:$DM,$GR917+1),"")</f>
      </c>
      <c r="DQ917">
        <f>IF($GS917&gt;=2,INDEX($DM:$DM,$GR917+2),"")</f>
      </c>
      <c r="DR917">
        <f>IF($GS917&gt;=3,INDEX($DM:$DM,$GR917+3),"")</f>
      </c>
      <c r="DS917">
        <f>IF($GS917&gt;=4,INDEX($DM:$DM,$GR917+4),"")</f>
      </c>
      <c r="DT917">
        <f>IF($GS917&gt;=5,INDEX($DM:$DM,$GR917+5),"")</f>
      </c>
      <c r="DU917">
        <f>IF($GS917&gt;=6,INDEX($DM:$DM,$GR917+6),"")</f>
      </c>
      <c r="DV917">
        <f>IF($GS917&gt;=7,INDEX($DM:$DM,$GR917+7),"")</f>
      </c>
      <c r="DW917">
        <f>IF($GS917&gt;=8,INDEX($DM:$DM,$GR917+8),"")</f>
      </c>
      <c r="DX917">
        <f>IF($GS917&gt;=9,INDEX($DM:$DM,$GR917+9),"")</f>
      </c>
      <c r="DY917">
        <f>IF($GS917&gt;=10,INDEX($DM:$DM,$GR917+10),"")</f>
      </c>
      <c r="DZ917">
        <f>IF($GS917&gt;=11,INDEX($DM:$DM,$GR917+11),"")</f>
      </c>
      <c r="EA917">
        <f>IF($GS917&gt;=12,INDEX($DM:$DM,$GR917+12),"")</f>
      </c>
      <c r="EB917">
        <f>IF($GS917&gt;=13,INDEX($DM:$DM,$GR917+13),"")</f>
      </c>
      <c r="EC917">
        <f>IF($GS917&gt;=14,INDEX($DM:$DM,$GR917+14),"")</f>
      </c>
      <c r="ED917">
        <f>IF($GS917&gt;=15,INDEX($DM:$DM,$GR917+15),"")</f>
      </c>
      <c r="EE917">
        <f>IF($GS917&gt;=16,INDEX($DM:$DM,$GR917+16),"")</f>
      </c>
      <c r="EF917">
        <f>IF($GS917&gt;=17,INDEX($DM:$DM,$GR917+17),"")</f>
      </c>
      <c r="EG917">
        <f>IF($GS917&gt;=18,INDEX($DM:$DM,$GR917+18),"")</f>
      </c>
      <c r="EH917">
        <f>IF($GS917&gt;=19,INDEX($DM:$DM,$GR917+19),"")</f>
      </c>
      <c r="EI917">
        <f>IF($GS917&gt;=20,INDEX($DM:$DM,$GR917+20),"")</f>
      </c>
      <c r="EJ917">
        <f>IF($GS917&gt;=21,INDEX($DM:$DM,$GR917+21),"")</f>
      </c>
      <c r="EK917">
        <f>IF($GS917&gt;=22,INDEX($DM:$DM,$GR917+22),"")</f>
      </c>
      <c r="EL917">
        <f>IF($GS917&gt;=23,INDEX($DM:$DM,$GR917+23),"")</f>
      </c>
      <c r="EM917">
        <f>IF($GS917&gt;=24,INDEX($DM:$DM,$GR917+24),"")</f>
      </c>
      <c r="EN917">
        <f>IF($GS917&gt;=25,INDEX($DM:$DM,$GR917+25),"")</f>
      </c>
      <c r="EO917">
        <f>IF($GS917&gt;=26,INDEX($DM:$DM,$GR917+26),"")</f>
      </c>
      <c r="EP917">
        <f>IF($GS917&gt;=27,INDEX($DM:$DM,$GR917+27),"")</f>
      </c>
      <c r="EQ917">
        <f>IF($GS917&gt;=28,INDEX($DM:$DM,$GR917+28),"")</f>
      </c>
      <c r="ER917">
        <f>IF($GS917&gt;=29,INDEX($DM:$DM,$GR917+29),"")</f>
      </c>
      <c r="ES917">
        <f>IF($GS917&gt;=30,INDEX($DM:$DM,$GR917+30),"")</f>
      </c>
      <c r="ET917">
        <f>IF($GS917&gt;=31,INDEX($DM:$DM,$GR917+31),"")</f>
      </c>
      <c r="EU917">
        <f>IF($GS917&gt;=32,INDEX($DM:$DM,$GR917+32),"")</f>
      </c>
      <c r="EV917">
        <f>IF($GS917&gt;=33,INDEX($DM:$DM,$GR917+33),"")</f>
      </c>
      <c r="EW917">
        <f>IF($GS917&gt;=34,INDEX($DM:$DM,$GR917+34),"")</f>
      </c>
      <c r="EX917">
        <f>IF($GS917&gt;=35,INDEX($DM:$DM,$GR917+35),"")</f>
      </c>
      <c r="EY917">
        <f>IF($GS917&gt;=36,INDEX($DM:$DM,$GR917+36),"")</f>
      </c>
      <c r="EZ917">
        <f>IF($GS917&gt;=37,INDEX($DM:$DM,$GR917+37),"")</f>
      </c>
      <c r="FA917">
        <f>IF($GS917&gt;=38,INDEX($DM:$DM,$GR917+38),"")</f>
      </c>
      <c r="FB917">
        <f>IF($GS917&gt;=39,INDEX($DM:$DM,$GR917+39),"")</f>
      </c>
      <c r="FC917">
        <f>IF($GS917&gt;=40,INDEX($DM:$DM,$GR917+40),"")</f>
      </c>
      <c r="FD917">
        <f>IF($GS917&gt;=1,INDEX($DN:$DN,$GR917+1),"")</f>
      </c>
      <c r="FE917">
        <f>IF($GS917&gt;=2,INDEX($DN:$DN,$GR917+2),"")</f>
      </c>
      <c r="FF917">
        <f>IF($GS917&gt;=3,INDEX($DN:$DN,$GR917+3),"")</f>
      </c>
      <c r="FG917">
        <f>IF($GS917&gt;=4,INDEX($DN:$DN,$GR917+4),"")</f>
      </c>
      <c r="FH917">
        <f>IF($GS917&gt;=5,INDEX($DN:$DN,$GR917+5),"")</f>
      </c>
      <c r="FI917">
        <f>IF($GS917&gt;=6,INDEX($DN:$DN,$GR917+6),"")</f>
      </c>
      <c r="FJ917">
        <f>IF($GS917&gt;=7,INDEX($DN:$DN,$GR917+7),"")</f>
      </c>
      <c r="FK917">
        <f>IF($GS917&gt;=8,INDEX($DN:$DN,$GR917+8),"")</f>
      </c>
      <c r="FL917">
        <f>IF($GS917&gt;=9,INDEX($DN:$DN,$GR917+9),"")</f>
      </c>
      <c r="FM917">
        <f>IF($GS917&gt;=10,INDEX($DN:$DN,$GR917+10),"")</f>
      </c>
      <c r="FN917">
        <f>IF($GS917&gt;=11,INDEX($DN:$DN,$GR917+11),"")</f>
      </c>
      <c r="FO917">
        <f>IF($GS917&gt;=12,INDEX($DN:$DN,$GR917+12),"")</f>
      </c>
      <c r="FP917">
        <f>IF($GS917&gt;=13,INDEX($DN:$DN,$GR917+13),"")</f>
      </c>
      <c r="FQ917">
        <f>IF($GS917&gt;=14,INDEX($DN:$DN,$GR917+14),"")</f>
      </c>
      <c r="FR917">
        <f>IF($GS917&gt;=15,INDEX($DN:$DN,$GR917+15),"")</f>
      </c>
      <c r="FS917">
        <f>IF($GS917&gt;=16,INDEX($DN:$DN,$GR917+16),"")</f>
      </c>
      <c r="FT917">
        <f>IF($GS917&gt;=17,INDEX($DN:$DN,$GR917+17),"")</f>
      </c>
      <c r="FU917">
        <f>IF($GS917&gt;=18,INDEX($DN:$DN,$GR917+18),"")</f>
      </c>
      <c r="FV917">
        <f>IF($GS917&gt;=19,INDEX($DN:$DN,$GR917+19),"")</f>
      </c>
      <c r="FW917">
        <f>IF($GS917&gt;=20,INDEX($DN:$DN,$GR917+20),"")</f>
      </c>
      <c r="FX917">
        <f>IF($GS917&gt;=21,INDEX($DN:$DN,$GR917+21),"")</f>
      </c>
      <c r="FY917">
        <f>IF($GS917&gt;=22,INDEX($DN:$DN,$GR917+22),"")</f>
      </c>
      <c r="FZ917">
        <f>IF($GS917&gt;=23,INDEX($DN:$DN,$GR917+23),"")</f>
      </c>
      <c r="GA917">
        <f>IF($GS917&gt;=24,INDEX($DN:$DN,$GR917+24),"")</f>
      </c>
      <c r="GB917">
        <f>IF($GS917&gt;=25,INDEX($DN:$DN,$GR917+25),"")</f>
      </c>
      <c r="GC917">
        <f>IF($GS917&gt;=26,INDEX($DN:$DN,$GR917+26),"")</f>
      </c>
      <c r="GD917">
        <f>IF($GS917&gt;=27,INDEX($DN:$DN,$GR917+27),"")</f>
      </c>
      <c r="GE917">
        <f>IF($GS917&gt;=28,INDEX($DN:$DN,$GR917+28),"")</f>
      </c>
      <c r="GF917">
        <f>IF($GS917&gt;=29,INDEX($DN:$DN,$GR917+29),"")</f>
      </c>
      <c r="GG917">
        <f>IF($GS917&gt;=30,INDEX($DN:$DN,$GR917+30),"")</f>
      </c>
      <c r="GH917">
        <f>IF($GS917&gt;=31,INDEX($DN:$DN,$GR917+31),"")</f>
      </c>
      <c r="GI917">
        <f>IF($GS917&gt;=32,INDEX($DN:$DN,$GR917+32),"")</f>
      </c>
      <c r="GJ917">
        <f>IF($GS917&gt;=33,INDEX($DN:$DN,$GR917+33),"")</f>
      </c>
      <c r="GK917">
        <f>IF($GS917&gt;=34,INDEX($DN:$DN,$GR917+34),"")</f>
      </c>
      <c r="GL917">
        <f>IF($GS917&gt;=35,INDEX($DN:$DN,$GR917+35),"")</f>
      </c>
      <c r="GM917">
        <f>IF($GS917&gt;=36,INDEX($DN:$DN,$GR917+36),"")</f>
      </c>
      <c r="GN917">
        <f>IF($GS917&gt;=37,INDEX($DN:$DN,$GR917+37),"")</f>
      </c>
      <c r="GO917">
        <f>IF($GS917&gt;=38,INDEX($DN:$DN,$GR917+38),"")</f>
      </c>
      <c r="GP917">
        <f>IF($GS917&gt;=39,INDEX($DN:$DN,$GR917+39),"")</f>
      </c>
      <c r="GQ917">
        <f>IF($GS917&gt;=40,INDEX($DN:$DN,$GR917+40),"")</f>
      </c>
      <c r="GR917">
        <f>IFERROR(MATCH($DL917,$DM$2:$DM$148,0)+1,0)</f>
      </c>
      <c r="GS917">
        <f>IFERROR(INDEX($DO$2:$DO$148,MATCH($DL917,$DM$2:$DM$148,0)),0)</f>
      </c>
      <c r="GT917">
        <f>IFERROR(MATCH($Z917,$DP$917:$FC$917,0),0)</f>
      </c>
      <c r="GU917">
        <f>IF($GT917&gt;0,INDEX($FD$917:$GQ$917,$GT917),"")</f>
      </c>
      <c r="GX917">
        <f>IF($JG917&gt;=1,INDEX($GV:$GV,$JF917+1),"")</f>
      </c>
      <c r="GY917">
        <f>IF($JG917&gt;=2,INDEX($GV:$GV,$JF917+2),"")</f>
      </c>
      <c r="GZ917">
        <f>IF($JG917&gt;=3,INDEX($GV:$GV,$JF917+3),"")</f>
      </c>
      <c r="HA917">
        <f>IF($JG917&gt;=4,INDEX($GV:$GV,$JF917+4),"")</f>
      </c>
      <c r="HB917">
        <f>IF($JG917&gt;=5,INDEX($GV:$GV,$JF917+5),"")</f>
      </c>
      <c r="HC917">
        <f>IF($JG917&gt;=6,INDEX($GV:$GV,$JF917+6),"")</f>
      </c>
      <c r="HD917">
        <f>IF($JG917&gt;=7,INDEX($GV:$GV,$JF917+7),"")</f>
      </c>
      <c r="HE917">
        <f>IF($JG917&gt;=8,INDEX($GV:$GV,$JF917+8),"")</f>
      </c>
      <c r="HF917">
        <f>IF($JG917&gt;=9,INDEX($GV:$GV,$JF917+9),"")</f>
      </c>
      <c r="HG917">
        <f>IF($JG917&gt;=10,INDEX($GV:$GV,$JF917+10),"")</f>
      </c>
      <c r="HH917">
        <f>IF($JG917&gt;=11,INDEX($GV:$GV,$JF917+11),"")</f>
      </c>
      <c r="HI917">
        <f>IF($JG917&gt;=12,INDEX($GV:$GV,$JF917+12),"")</f>
      </c>
      <c r="HJ917">
        <f>IF($JG917&gt;=13,INDEX($GV:$GV,$JF917+13),"")</f>
      </c>
      <c r="HK917">
        <f>IF($JG917&gt;=14,INDEX($GV:$GV,$JF917+14),"")</f>
      </c>
      <c r="HL917">
        <f>IF($JG917&gt;=15,INDEX($GV:$GV,$JF917+15),"")</f>
      </c>
      <c r="HM917">
        <f>IF($JG917&gt;=16,INDEX($GV:$GV,$JF917+16),"")</f>
      </c>
      <c r="HN917">
        <f>IF($JG917&gt;=17,INDEX($GV:$GV,$JF917+17),"")</f>
      </c>
      <c r="HO917">
        <f>IF($JG917&gt;=18,INDEX($GV:$GV,$JF917+18),"")</f>
      </c>
      <c r="HP917">
        <f>IF($JG917&gt;=19,INDEX($GV:$GV,$JF917+19),"")</f>
      </c>
      <c r="HQ917">
        <f>IF($JG917&gt;=20,INDEX($GV:$GV,$JF917+20),"")</f>
      </c>
      <c r="HR917">
        <f>IF($JG917&gt;=21,INDEX($GV:$GV,$JF917+21),"")</f>
      </c>
      <c r="HS917">
        <f>IF($JG917&gt;=22,INDEX($GV:$GV,$JF917+22),"")</f>
      </c>
      <c r="HT917">
        <f>IF($JG917&gt;=23,INDEX($GV:$GV,$JF917+23),"")</f>
      </c>
      <c r="HU917">
        <f>IF($JG917&gt;=24,INDEX($GV:$GV,$JF917+24),"")</f>
      </c>
      <c r="HV917">
        <f>IF($JG917&gt;=25,INDEX($GV:$GV,$JF917+25),"")</f>
      </c>
      <c r="HW917">
        <f>IF($JG917&gt;=26,INDEX($GV:$GV,$JF917+26),"")</f>
      </c>
      <c r="HX917">
        <f>IF($JG917&gt;=27,INDEX($GV:$GV,$JF917+27),"")</f>
      </c>
      <c r="HY917">
        <f>IF($JG917&gt;=28,INDEX($GV:$GV,$JF917+28),"")</f>
      </c>
      <c r="HZ917">
        <f>IF($JG917&gt;=29,INDEX($GV:$GV,$JF917+29),"")</f>
      </c>
      <c r="IA917">
        <f>IF($JG917&gt;=30,INDEX($GV:$GV,$JF917+30),"")</f>
      </c>
      <c r="IB917">
        <f>IF($JG917&gt;=31,INDEX($GV:$GV,$JF917+31),"")</f>
      </c>
      <c r="IC917">
        <f>IF($JG917&gt;=32,INDEX($GV:$GV,$JF917+32),"")</f>
      </c>
      <c r="ID917">
        <f>IF($JG917&gt;=33,INDEX($GV:$GV,$JF917+33),"")</f>
      </c>
      <c r="IE917">
        <f>IF($JG917&gt;=34,INDEX($GV:$GV,$JF917+34),"")</f>
      </c>
      <c r="IF917">
        <f>IF($JG917&gt;=35,INDEX($GV:$GV,$JF917+35),"")</f>
      </c>
      <c r="IG917">
        <f>IF($JG917&gt;=36,INDEX($GV:$GV,$JF917+36),"")</f>
      </c>
      <c r="IH917">
        <f>IF($JG917&gt;=37,INDEX($GV:$GV,$JF917+37),"")</f>
      </c>
      <c r="II917">
        <f>IF($JG917&gt;=38,INDEX($GV:$GV,$JF917+38),"")</f>
      </c>
      <c r="IJ917">
        <f>IF($JG917&gt;=39,INDEX($GV:$GV,$JF917+39),"")</f>
      </c>
      <c r="IK917">
        <f>IF($JG917&gt;=40,INDEX($GV:$GV,$JF917+40),"")</f>
      </c>
      <c r="IL917">
        <f>IF($JG917&gt;=41,INDEX($GV:$GV,$JF917+41),"")</f>
      </c>
      <c r="IM917">
        <f>IF($JG917&gt;=42,INDEX($GV:$GV,$JF917+42),"")</f>
      </c>
      <c r="IN917">
        <f>IF($JG917&gt;=43,INDEX($GV:$GV,$JF917+43),"")</f>
      </c>
      <c r="IO917">
        <f>IF($JG917&gt;=44,INDEX($GV:$GV,$JF917+44),"")</f>
      </c>
      <c r="IP917">
        <f>IF($JG917&gt;=45,INDEX($GV:$GV,$JF917+45),"")</f>
      </c>
      <c r="IQ917">
        <f>IF($JG917&gt;=46,INDEX($GV:$GV,$JF917+46),"")</f>
      </c>
      <c r="IR917">
        <f>IF($JG917&gt;=47,INDEX($GV:$GV,$JF917+47),"")</f>
      </c>
      <c r="IS917">
        <f>IF($JG917&gt;=48,INDEX($GV:$GV,$JF917+48),"")</f>
      </c>
      <c r="IT917">
        <f>IF($JG917&gt;=49,INDEX($GV:$GV,$JF917+49),"")</f>
      </c>
      <c r="IU917">
        <f>IF($JG917&gt;=50,INDEX($GV:$GV,$JF917+50),"")</f>
      </c>
      <c r="IV917">
        <f>IF($JG917&gt;=51,INDEX($GV:$GV,$JF917+51),"")</f>
      </c>
      <c r="IW917">
        <f>IF($JG917&gt;=52,INDEX($GV:$GV,$JF917+52),"")</f>
      </c>
      <c r="IX917">
        <f>IF($JG917&gt;=53,INDEX($GV:$GV,$JF917+53),"")</f>
      </c>
      <c r="IY917">
        <f>IF($JG917&gt;=54,INDEX($GV:$GV,$JF917+54),"")</f>
      </c>
      <c r="IZ917">
        <f>IF($JG917&gt;=55,INDEX($GV:$GV,$JF917+55),"")</f>
      </c>
      <c r="JA917">
        <f>IF($JG917&gt;=56,INDEX($GV:$GV,$JF917+56),"")</f>
      </c>
      <c r="JB917">
        <f>IF($JG917&gt;=57,INDEX($GV:$GV,$JF917+57),"")</f>
      </c>
      <c r="JC917">
        <f>IF($JG917&gt;=58,INDEX($GV:$GV,$JF917+58),"")</f>
      </c>
      <c r="JD917">
        <f>IF($JG917&gt;=59,INDEX($GV:$GV,$JF917+59),"")</f>
      </c>
      <c r="JE917">
        <f>IF($JG917&gt;=60,INDEX($GV:$GV,$JF917+60),"")</f>
      </c>
      <c r="JF917">
        <f>IFERROR(MATCH($GU917,$GV$2:$GV$322,0)+1,0)</f>
      </c>
      <c r="JG917">
        <f>IFERROR(INDEX($GW$2:$GW$322,MATCH($GU917,$GV$2:$GV$322,0)),0)</f>
      </c>
      <c r="JH917" t="s">
        <v>44</v>
      </c>
      <c r="JI917" t="s">
        <v>44</v>
      </c>
    </row>
    <row r="918" spans="1:269" x14ac:dyDescent="0.25">
      <c r="R918">
        <f>IF(OR($U918="",$Q918=""),"",IFERROR($U918/$Q918,0))</f>
      </c>
      <c r="S918">
        <f>IF($U918="","",
SUM($T918,$V918,$AA918,$W918,$Y918)*
(1-IF($AB918="",0,VALUE($AB918)/100)))</f>
      </c>
      <c r="T918">
        <f>IF($U918="","",$U918)</f>
      </c>
      <c r="V918">
        <f>IF($U918="","",
IF($O918="","",
IF(ISNUMBER(SEARCH("exempt",LOWER($O918))),0,
$U918*(VALUE(SUBSTITUTE($O918,"%",""))/100))))</f>
      </c>
      <c r="AC918">
        <f>IFERROR(IF(FIND(" - ",$K918)&gt;0,MID($K918,FIND(" - ",$K918)+3,LEN($K918)),""),"")</f>
      </c>
      <c r="AL918" t="s">
        <v>1997</v>
      </c>
      <c r="AT918">
        <f>IFERROR(LEFT($K918,FIND(" - ",$K918)-1),$K918)</f>
      </c>
      <c r="AW918">
        <f>IF($CL918&gt;=1,INDEX($AU:$AU,$CK918+1),"")</f>
      </c>
      <c r="AX918">
        <f>IF($CL918&gt;=2,INDEX($AU:$AU,$CK918+2),"")</f>
      </c>
      <c r="AY918">
        <f>IF($CL918&gt;=3,INDEX($AU:$AU,$CK918+3),"")</f>
      </c>
      <c r="AZ918">
        <f>IF($CL918&gt;=4,INDEX($AU:$AU,$CK918+4),"")</f>
      </c>
      <c r="BA918">
        <f>IF($CL918&gt;=5,INDEX($AU:$AU,$CK918+5),"")</f>
      </c>
      <c r="BB918">
        <f>IF($CL918&gt;=6,INDEX($AU:$AU,$CK918+6),"")</f>
      </c>
      <c r="BC918">
        <f>IF($CL918&gt;=7,INDEX($AU:$AU,$CK918+7),"")</f>
      </c>
      <c r="BD918">
        <f>IF($CL918&gt;=8,INDEX($AU:$AU,$CK918+8),"")</f>
      </c>
      <c r="BE918">
        <f>IF($CL918&gt;=9,INDEX($AU:$AU,$CK918+9),"")</f>
      </c>
      <c r="BF918">
        <f>IF($CL918&gt;=10,INDEX($AU:$AU,$CK918+10),"")</f>
      </c>
      <c r="BG918">
        <f>IF($CL918&gt;=11,INDEX($AU:$AU,$CK918+11),"")</f>
      </c>
      <c r="BH918">
        <f>IF($CL918&gt;=12,INDEX($AU:$AU,$CK918+12),"")</f>
      </c>
      <c r="BI918">
        <f>IF($CL918&gt;=13,INDEX($AU:$AU,$CK918+13),"")</f>
      </c>
      <c r="BJ918">
        <f>IF($CL918&gt;=14,INDEX($AU:$AU,$CK918+14),"")</f>
      </c>
      <c r="BK918">
        <f>IF($CL918&gt;=15,INDEX($AU:$AU,$CK918+15),"")</f>
      </c>
      <c r="BL918">
        <f>IF($CL918&gt;=16,INDEX($AU:$AU,$CK918+16),"")</f>
      </c>
      <c r="BM918">
        <f>IF($CL918&gt;=17,INDEX($AU:$AU,$CK918+17),"")</f>
      </c>
      <c r="BN918">
        <f>IF($CL918&gt;=18,INDEX($AU:$AU,$CK918+18),"")</f>
      </c>
      <c r="BO918">
        <f>IF($CL918&gt;=19,INDEX($AU:$AU,$CK918+19),"")</f>
      </c>
      <c r="BP918">
        <f>IF($CL918&gt;=20,INDEX($AU:$AU,$CK918+20),"")</f>
      </c>
      <c r="BQ918">
        <f>IF($CL918&gt;=21,INDEX($AU:$AU,$CK918+21),"")</f>
      </c>
      <c r="BR918">
        <f>IF($CL918&gt;=22,INDEX($AU:$AU,$CK918+22),"")</f>
      </c>
      <c r="BS918">
        <f>IF($CL918&gt;=23,INDEX($AU:$AU,$CK918+23),"")</f>
      </c>
      <c r="BT918">
        <f>IF($CL918&gt;=24,INDEX($AU:$AU,$CK918+24),"")</f>
      </c>
      <c r="BU918">
        <f>IF($CL918&gt;=25,INDEX($AU:$AU,$CK918+25),"")</f>
      </c>
      <c r="BV918">
        <f>IF($CL918&gt;=26,INDEX($AU:$AU,$CK918+26),"")</f>
      </c>
      <c r="BW918">
        <f>IF($CL918&gt;=27,INDEX($AU:$AU,$CK918+27),"")</f>
      </c>
      <c r="BX918">
        <f>IF($CL918&gt;=28,INDEX($AU:$AU,$CK918+28),"")</f>
      </c>
      <c r="BY918">
        <f>IF($CL918&gt;=29,INDEX($AU:$AU,$CK918+29),"")</f>
      </c>
      <c r="BZ918">
        <f>IF($CL918&gt;=30,INDEX($AU:$AU,$CK918+30),"")</f>
      </c>
      <c r="CA918">
        <f>IF($CL918&gt;=31,INDEX($AU:$AU,$CK918+31),"")</f>
      </c>
      <c r="CB918">
        <f>IF($CL918&gt;=32,INDEX($AU:$AU,$CK918+32),"")</f>
      </c>
      <c r="CC918">
        <f>IF($CL918&gt;=33,INDEX($AU:$AU,$CK918+33),"")</f>
      </c>
      <c r="CD918">
        <f>IF($CL918&gt;=34,INDEX($AU:$AU,$CK918+34),"")</f>
      </c>
      <c r="CE918">
        <f>IF($CL918&gt;=35,INDEX($AU:$AU,$CK918+35),"")</f>
      </c>
      <c r="CF918">
        <f>IF($CL918&gt;=36,INDEX($AU:$AU,$CK918+36),"")</f>
      </c>
      <c r="CG918">
        <f>IF($CL918&gt;=37,INDEX($AU:$AU,$CK918+37),"")</f>
      </c>
      <c r="CH918">
        <f>IF($CL918&gt;=38,INDEX($AU:$AU,$CK918+38),"")</f>
      </c>
      <c r="CI918">
        <f>IF($CL918&gt;=39,INDEX($AU:$AU,$CK918+39),"")</f>
      </c>
      <c r="CJ918">
        <f>IF($CL918&gt;=40,INDEX($AU:$AU,$CK918+40),"")</f>
      </c>
      <c r="CK918">
        <f>IFERROR(MATCH($AT918,$AU$2:$AU$133,0)+1,0)</f>
      </c>
      <c r="CL918">
        <f>IFERROR(INDEX($AV$2:$AV$133,MATCH($AT918,$AU$2:$AU$133,0)),0)</f>
      </c>
      <c r="CM918">
        <f>IFERROR(LEFT($L918,FIND(" - ",$L918)-1),$L918)</f>
      </c>
      <c r="CN918" t="s">
        <v>1998</v>
      </c>
      <c r="CO918">
        <v>1</v>
      </c>
      <c r="CP918">
        <f>IF($DK918&gt;=1,INDEX($CN:$CN,$DJ918+1),"")</f>
      </c>
      <c r="CQ918">
        <f>IF($DK918&gt;=2,INDEX($CN:$CN,$DJ918+2),"")</f>
      </c>
      <c r="CR918">
        <f>IF($DK918&gt;=3,INDEX($CN:$CN,$DJ918+3),"")</f>
      </c>
      <c r="CS918">
        <f>IF($DK918&gt;=4,INDEX($CN:$CN,$DJ918+4),"")</f>
      </c>
      <c r="CT918">
        <f>IF($DK918&gt;=5,INDEX($CN:$CN,$DJ918+5),"")</f>
      </c>
      <c r="CU918">
        <f>IF($DK918&gt;=6,INDEX($CN:$CN,$DJ918+6),"")</f>
      </c>
      <c r="CV918">
        <f>IF($DK918&gt;=7,INDEX($CN:$CN,$DJ918+7),"")</f>
      </c>
      <c r="CW918">
        <f>IF($DK918&gt;=8,INDEX($CN:$CN,$DJ918+8),"")</f>
      </c>
      <c r="CX918">
        <f>IF($DK918&gt;=9,INDEX($CN:$CN,$DJ918+9),"")</f>
      </c>
      <c r="CY918">
        <f>IF($DK918&gt;=10,INDEX($CN:$CN,$DJ918+10),"")</f>
      </c>
      <c r="CZ918">
        <f>IF($DK918&gt;=11,INDEX($CN:$CN,$DJ918+11),"")</f>
      </c>
      <c r="DA918">
        <f>IF($DK918&gt;=12,INDEX($CN:$CN,$DJ918+12),"")</f>
      </c>
      <c r="DB918">
        <f>IF($DK918&gt;=13,INDEX($CN:$CN,$DJ918+13),"")</f>
      </c>
      <c r="DC918">
        <f>IF($DK918&gt;=14,INDEX($CN:$CN,$DJ918+14),"")</f>
      </c>
      <c r="DD918">
        <f>IF($DK918&gt;=15,INDEX($CN:$CN,$DJ918+15),"")</f>
      </c>
      <c r="DE918">
        <f>IF($DK918&gt;=16,INDEX($CN:$CN,$DJ918+16),"")</f>
      </c>
      <c r="DF918">
        <f>IF($DK918&gt;=17,INDEX($CN:$CN,$DJ918+17),"")</f>
      </c>
      <c r="DG918">
        <f>IF($DK918&gt;=18,INDEX($CN:$CN,$DJ918+18),"")</f>
      </c>
      <c r="DH918">
        <f>IF($DK918&gt;=19,INDEX($CN:$CN,$DJ918+19),"")</f>
      </c>
      <c r="DI918">
        <f>IF($DK918&gt;=20,INDEX($CN:$CN,$DJ918+20),"")</f>
      </c>
      <c r="DJ918">
        <f>IFERROR(MATCH($CM918,$CN$2:$CN$1089,0)+1,0)</f>
      </c>
      <c r="DK918">
        <f>IFERROR(INDEX($CO$2:$CO$1089,MATCH($CM918,$CN$2:$CN$1089,0)),0)</f>
      </c>
      <c r="DL918">
        <f>IFERROR(INDEX($AS:$AS,MATCH($O918,$AR:$AR,0))&amp;"","")</f>
      </c>
      <c r="DP918">
        <f>IF($GS918&gt;=1,INDEX($DM:$DM,$GR918+1),"")</f>
      </c>
      <c r="DQ918">
        <f>IF($GS918&gt;=2,INDEX($DM:$DM,$GR918+2),"")</f>
      </c>
      <c r="DR918">
        <f>IF($GS918&gt;=3,INDEX($DM:$DM,$GR918+3),"")</f>
      </c>
      <c r="DS918">
        <f>IF($GS918&gt;=4,INDEX($DM:$DM,$GR918+4),"")</f>
      </c>
      <c r="DT918">
        <f>IF($GS918&gt;=5,INDEX($DM:$DM,$GR918+5),"")</f>
      </c>
      <c r="DU918">
        <f>IF($GS918&gt;=6,INDEX($DM:$DM,$GR918+6),"")</f>
      </c>
      <c r="DV918">
        <f>IF($GS918&gt;=7,INDEX($DM:$DM,$GR918+7),"")</f>
      </c>
      <c r="DW918">
        <f>IF($GS918&gt;=8,INDEX($DM:$DM,$GR918+8),"")</f>
      </c>
      <c r="DX918">
        <f>IF($GS918&gt;=9,INDEX($DM:$DM,$GR918+9),"")</f>
      </c>
      <c r="DY918">
        <f>IF($GS918&gt;=10,INDEX($DM:$DM,$GR918+10),"")</f>
      </c>
      <c r="DZ918">
        <f>IF($GS918&gt;=11,INDEX($DM:$DM,$GR918+11),"")</f>
      </c>
      <c r="EA918">
        <f>IF($GS918&gt;=12,INDEX($DM:$DM,$GR918+12),"")</f>
      </c>
      <c r="EB918">
        <f>IF($GS918&gt;=13,INDEX($DM:$DM,$GR918+13),"")</f>
      </c>
      <c r="EC918">
        <f>IF($GS918&gt;=14,INDEX($DM:$DM,$GR918+14),"")</f>
      </c>
      <c r="ED918">
        <f>IF($GS918&gt;=15,INDEX($DM:$DM,$GR918+15),"")</f>
      </c>
      <c r="EE918">
        <f>IF($GS918&gt;=16,INDEX($DM:$DM,$GR918+16),"")</f>
      </c>
      <c r="EF918">
        <f>IF($GS918&gt;=17,INDEX($DM:$DM,$GR918+17),"")</f>
      </c>
      <c r="EG918">
        <f>IF($GS918&gt;=18,INDEX($DM:$DM,$GR918+18),"")</f>
      </c>
      <c r="EH918">
        <f>IF($GS918&gt;=19,INDEX($DM:$DM,$GR918+19),"")</f>
      </c>
      <c r="EI918">
        <f>IF($GS918&gt;=20,INDEX($DM:$DM,$GR918+20),"")</f>
      </c>
      <c r="EJ918">
        <f>IF($GS918&gt;=21,INDEX($DM:$DM,$GR918+21),"")</f>
      </c>
      <c r="EK918">
        <f>IF($GS918&gt;=22,INDEX($DM:$DM,$GR918+22),"")</f>
      </c>
      <c r="EL918">
        <f>IF($GS918&gt;=23,INDEX($DM:$DM,$GR918+23),"")</f>
      </c>
      <c r="EM918">
        <f>IF($GS918&gt;=24,INDEX($DM:$DM,$GR918+24),"")</f>
      </c>
      <c r="EN918">
        <f>IF($GS918&gt;=25,INDEX($DM:$DM,$GR918+25),"")</f>
      </c>
      <c r="EO918">
        <f>IF($GS918&gt;=26,INDEX($DM:$DM,$GR918+26),"")</f>
      </c>
      <c r="EP918">
        <f>IF($GS918&gt;=27,INDEX($DM:$DM,$GR918+27),"")</f>
      </c>
      <c r="EQ918">
        <f>IF($GS918&gt;=28,INDEX($DM:$DM,$GR918+28),"")</f>
      </c>
      <c r="ER918">
        <f>IF($GS918&gt;=29,INDEX($DM:$DM,$GR918+29),"")</f>
      </c>
      <c r="ES918">
        <f>IF($GS918&gt;=30,INDEX($DM:$DM,$GR918+30),"")</f>
      </c>
      <c r="ET918">
        <f>IF($GS918&gt;=31,INDEX($DM:$DM,$GR918+31),"")</f>
      </c>
      <c r="EU918">
        <f>IF($GS918&gt;=32,INDEX($DM:$DM,$GR918+32),"")</f>
      </c>
      <c r="EV918">
        <f>IF($GS918&gt;=33,INDEX($DM:$DM,$GR918+33),"")</f>
      </c>
      <c r="EW918">
        <f>IF($GS918&gt;=34,INDEX($DM:$DM,$GR918+34),"")</f>
      </c>
      <c r="EX918">
        <f>IF($GS918&gt;=35,INDEX($DM:$DM,$GR918+35),"")</f>
      </c>
      <c r="EY918">
        <f>IF($GS918&gt;=36,INDEX($DM:$DM,$GR918+36),"")</f>
      </c>
      <c r="EZ918">
        <f>IF($GS918&gt;=37,INDEX($DM:$DM,$GR918+37),"")</f>
      </c>
      <c r="FA918">
        <f>IF($GS918&gt;=38,INDEX($DM:$DM,$GR918+38),"")</f>
      </c>
      <c r="FB918">
        <f>IF($GS918&gt;=39,INDEX($DM:$DM,$GR918+39),"")</f>
      </c>
      <c r="FC918">
        <f>IF($GS918&gt;=40,INDEX($DM:$DM,$GR918+40),"")</f>
      </c>
      <c r="FD918">
        <f>IF($GS918&gt;=1,INDEX($DN:$DN,$GR918+1),"")</f>
      </c>
      <c r="FE918">
        <f>IF($GS918&gt;=2,INDEX($DN:$DN,$GR918+2),"")</f>
      </c>
      <c r="FF918">
        <f>IF($GS918&gt;=3,INDEX($DN:$DN,$GR918+3),"")</f>
      </c>
      <c r="FG918">
        <f>IF($GS918&gt;=4,INDEX($DN:$DN,$GR918+4),"")</f>
      </c>
      <c r="FH918">
        <f>IF($GS918&gt;=5,INDEX($DN:$DN,$GR918+5),"")</f>
      </c>
      <c r="FI918">
        <f>IF($GS918&gt;=6,INDEX($DN:$DN,$GR918+6),"")</f>
      </c>
      <c r="FJ918">
        <f>IF($GS918&gt;=7,INDEX($DN:$DN,$GR918+7),"")</f>
      </c>
      <c r="FK918">
        <f>IF($GS918&gt;=8,INDEX($DN:$DN,$GR918+8),"")</f>
      </c>
      <c r="FL918">
        <f>IF($GS918&gt;=9,INDEX($DN:$DN,$GR918+9),"")</f>
      </c>
      <c r="FM918">
        <f>IF($GS918&gt;=10,INDEX($DN:$DN,$GR918+10),"")</f>
      </c>
      <c r="FN918">
        <f>IF($GS918&gt;=11,INDEX($DN:$DN,$GR918+11),"")</f>
      </c>
      <c r="FO918">
        <f>IF($GS918&gt;=12,INDEX($DN:$DN,$GR918+12),"")</f>
      </c>
      <c r="FP918">
        <f>IF($GS918&gt;=13,INDEX($DN:$DN,$GR918+13),"")</f>
      </c>
      <c r="FQ918">
        <f>IF($GS918&gt;=14,INDEX($DN:$DN,$GR918+14),"")</f>
      </c>
      <c r="FR918">
        <f>IF($GS918&gt;=15,INDEX($DN:$DN,$GR918+15),"")</f>
      </c>
      <c r="FS918">
        <f>IF($GS918&gt;=16,INDEX($DN:$DN,$GR918+16),"")</f>
      </c>
      <c r="FT918">
        <f>IF($GS918&gt;=17,INDEX($DN:$DN,$GR918+17),"")</f>
      </c>
      <c r="FU918">
        <f>IF($GS918&gt;=18,INDEX($DN:$DN,$GR918+18),"")</f>
      </c>
      <c r="FV918">
        <f>IF($GS918&gt;=19,INDEX($DN:$DN,$GR918+19),"")</f>
      </c>
      <c r="FW918">
        <f>IF($GS918&gt;=20,INDEX($DN:$DN,$GR918+20),"")</f>
      </c>
      <c r="FX918">
        <f>IF($GS918&gt;=21,INDEX($DN:$DN,$GR918+21),"")</f>
      </c>
      <c r="FY918">
        <f>IF($GS918&gt;=22,INDEX($DN:$DN,$GR918+22),"")</f>
      </c>
      <c r="FZ918">
        <f>IF($GS918&gt;=23,INDEX($DN:$DN,$GR918+23),"")</f>
      </c>
      <c r="GA918">
        <f>IF($GS918&gt;=24,INDEX($DN:$DN,$GR918+24),"")</f>
      </c>
      <c r="GB918">
        <f>IF($GS918&gt;=25,INDEX($DN:$DN,$GR918+25),"")</f>
      </c>
      <c r="GC918">
        <f>IF($GS918&gt;=26,INDEX($DN:$DN,$GR918+26),"")</f>
      </c>
      <c r="GD918">
        <f>IF($GS918&gt;=27,INDEX($DN:$DN,$GR918+27),"")</f>
      </c>
      <c r="GE918">
        <f>IF($GS918&gt;=28,INDEX($DN:$DN,$GR918+28),"")</f>
      </c>
      <c r="GF918">
        <f>IF($GS918&gt;=29,INDEX($DN:$DN,$GR918+29),"")</f>
      </c>
      <c r="GG918">
        <f>IF($GS918&gt;=30,INDEX($DN:$DN,$GR918+30),"")</f>
      </c>
      <c r="GH918">
        <f>IF($GS918&gt;=31,INDEX($DN:$DN,$GR918+31),"")</f>
      </c>
      <c r="GI918">
        <f>IF($GS918&gt;=32,INDEX($DN:$DN,$GR918+32),"")</f>
      </c>
      <c r="GJ918">
        <f>IF($GS918&gt;=33,INDEX($DN:$DN,$GR918+33),"")</f>
      </c>
      <c r="GK918">
        <f>IF($GS918&gt;=34,INDEX($DN:$DN,$GR918+34),"")</f>
      </c>
      <c r="GL918">
        <f>IF($GS918&gt;=35,INDEX($DN:$DN,$GR918+35),"")</f>
      </c>
      <c r="GM918">
        <f>IF($GS918&gt;=36,INDEX($DN:$DN,$GR918+36),"")</f>
      </c>
      <c r="GN918">
        <f>IF($GS918&gt;=37,INDEX($DN:$DN,$GR918+37),"")</f>
      </c>
      <c r="GO918">
        <f>IF($GS918&gt;=38,INDEX($DN:$DN,$GR918+38),"")</f>
      </c>
      <c r="GP918">
        <f>IF($GS918&gt;=39,INDEX($DN:$DN,$GR918+39),"")</f>
      </c>
      <c r="GQ918">
        <f>IF($GS918&gt;=40,INDEX($DN:$DN,$GR918+40),"")</f>
      </c>
      <c r="GR918">
        <f>IFERROR(MATCH($DL918,$DM$2:$DM$148,0)+1,0)</f>
      </c>
      <c r="GS918">
        <f>IFERROR(INDEX($DO$2:$DO$148,MATCH($DL918,$DM$2:$DM$148,0)),0)</f>
      </c>
      <c r="GT918">
        <f>IFERROR(MATCH($Z918,$DP$918:$FC$918,0),0)</f>
      </c>
      <c r="GU918">
        <f>IF($GT918&gt;0,INDEX($FD$918:$GQ$918,$GT918),"")</f>
      </c>
      <c r="GX918">
        <f>IF($JG918&gt;=1,INDEX($GV:$GV,$JF918+1),"")</f>
      </c>
      <c r="GY918">
        <f>IF($JG918&gt;=2,INDEX($GV:$GV,$JF918+2),"")</f>
      </c>
      <c r="GZ918">
        <f>IF($JG918&gt;=3,INDEX($GV:$GV,$JF918+3),"")</f>
      </c>
      <c r="HA918">
        <f>IF($JG918&gt;=4,INDEX($GV:$GV,$JF918+4),"")</f>
      </c>
      <c r="HB918">
        <f>IF($JG918&gt;=5,INDEX($GV:$GV,$JF918+5),"")</f>
      </c>
      <c r="HC918">
        <f>IF($JG918&gt;=6,INDEX($GV:$GV,$JF918+6),"")</f>
      </c>
      <c r="HD918">
        <f>IF($JG918&gt;=7,INDEX($GV:$GV,$JF918+7),"")</f>
      </c>
      <c r="HE918">
        <f>IF($JG918&gt;=8,INDEX($GV:$GV,$JF918+8),"")</f>
      </c>
      <c r="HF918">
        <f>IF($JG918&gt;=9,INDEX($GV:$GV,$JF918+9),"")</f>
      </c>
      <c r="HG918">
        <f>IF($JG918&gt;=10,INDEX($GV:$GV,$JF918+10),"")</f>
      </c>
      <c r="HH918">
        <f>IF($JG918&gt;=11,INDEX($GV:$GV,$JF918+11),"")</f>
      </c>
      <c r="HI918">
        <f>IF($JG918&gt;=12,INDEX($GV:$GV,$JF918+12),"")</f>
      </c>
      <c r="HJ918">
        <f>IF($JG918&gt;=13,INDEX($GV:$GV,$JF918+13),"")</f>
      </c>
      <c r="HK918">
        <f>IF($JG918&gt;=14,INDEX($GV:$GV,$JF918+14),"")</f>
      </c>
      <c r="HL918">
        <f>IF($JG918&gt;=15,INDEX($GV:$GV,$JF918+15),"")</f>
      </c>
      <c r="HM918">
        <f>IF($JG918&gt;=16,INDEX($GV:$GV,$JF918+16),"")</f>
      </c>
      <c r="HN918">
        <f>IF($JG918&gt;=17,INDEX($GV:$GV,$JF918+17),"")</f>
      </c>
      <c r="HO918">
        <f>IF($JG918&gt;=18,INDEX($GV:$GV,$JF918+18),"")</f>
      </c>
      <c r="HP918">
        <f>IF($JG918&gt;=19,INDEX($GV:$GV,$JF918+19),"")</f>
      </c>
      <c r="HQ918">
        <f>IF($JG918&gt;=20,INDEX($GV:$GV,$JF918+20),"")</f>
      </c>
      <c r="HR918">
        <f>IF($JG918&gt;=21,INDEX($GV:$GV,$JF918+21),"")</f>
      </c>
      <c r="HS918">
        <f>IF($JG918&gt;=22,INDEX($GV:$GV,$JF918+22),"")</f>
      </c>
      <c r="HT918">
        <f>IF($JG918&gt;=23,INDEX($GV:$GV,$JF918+23),"")</f>
      </c>
      <c r="HU918">
        <f>IF($JG918&gt;=24,INDEX($GV:$GV,$JF918+24),"")</f>
      </c>
      <c r="HV918">
        <f>IF($JG918&gt;=25,INDEX($GV:$GV,$JF918+25),"")</f>
      </c>
      <c r="HW918">
        <f>IF($JG918&gt;=26,INDEX($GV:$GV,$JF918+26),"")</f>
      </c>
      <c r="HX918">
        <f>IF($JG918&gt;=27,INDEX($GV:$GV,$JF918+27),"")</f>
      </c>
      <c r="HY918">
        <f>IF($JG918&gt;=28,INDEX($GV:$GV,$JF918+28),"")</f>
      </c>
      <c r="HZ918">
        <f>IF($JG918&gt;=29,INDEX($GV:$GV,$JF918+29),"")</f>
      </c>
      <c r="IA918">
        <f>IF($JG918&gt;=30,INDEX($GV:$GV,$JF918+30),"")</f>
      </c>
      <c r="IB918">
        <f>IF($JG918&gt;=31,INDEX($GV:$GV,$JF918+31),"")</f>
      </c>
      <c r="IC918">
        <f>IF($JG918&gt;=32,INDEX($GV:$GV,$JF918+32),"")</f>
      </c>
      <c r="ID918">
        <f>IF($JG918&gt;=33,INDEX($GV:$GV,$JF918+33),"")</f>
      </c>
      <c r="IE918">
        <f>IF($JG918&gt;=34,INDEX($GV:$GV,$JF918+34),"")</f>
      </c>
      <c r="IF918">
        <f>IF($JG918&gt;=35,INDEX($GV:$GV,$JF918+35),"")</f>
      </c>
      <c r="IG918">
        <f>IF($JG918&gt;=36,INDEX($GV:$GV,$JF918+36),"")</f>
      </c>
      <c r="IH918">
        <f>IF($JG918&gt;=37,INDEX($GV:$GV,$JF918+37),"")</f>
      </c>
      <c r="II918">
        <f>IF($JG918&gt;=38,INDEX($GV:$GV,$JF918+38),"")</f>
      </c>
      <c r="IJ918">
        <f>IF($JG918&gt;=39,INDEX($GV:$GV,$JF918+39),"")</f>
      </c>
      <c r="IK918">
        <f>IF($JG918&gt;=40,INDEX($GV:$GV,$JF918+40),"")</f>
      </c>
      <c r="IL918">
        <f>IF($JG918&gt;=41,INDEX($GV:$GV,$JF918+41),"")</f>
      </c>
      <c r="IM918">
        <f>IF($JG918&gt;=42,INDEX($GV:$GV,$JF918+42),"")</f>
      </c>
      <c r="IN918">
        <f>IF($JG918&gt;=43,INDEX($GV:$GV,$JF918+43),"")</f>
      </c>
      <c r="IO918">
        <f>IF($JG918&gt;=44,INDEX($GV:$GV,$JF918+44),"")</f>
      </c>
      <c r="IP918">
        <f>IF($JG918&gt;=45,INDEX($GV:$GV,$JF918+45),"")</f>
      </c>
      <c r="IQ918">
        <f>IF($JG918&gt;=46,INDEX($GV:$GV,$JF918+46),"")</f>
      </c>
      <c r="IR918">
        <f>IF($JG918&gt;=47,INDEX($GV:$GV,$JF918+47),"")</f>
      </c>
      <c r="IS918">
        <f>IF($JG918&gt;=48,INDEX($GV:$GV,$JF918+48),"")</f>
      </c>
      <c r="IT918">
        <f>IF($JG918&gt;=49,INDEX($GV:$GV,$JF918+49),"")</f>
      </c>
      <c r="IU918">
        <f>IF($JG918&gt;=50,INDEX($GV:$GV,$JF918+50),"")</f>
      </c>
      <c r="IV918">
        <f>IF($JG918&gt;=51,INDEX($GV:$GV,$JF918+51),"")</f>
      </c>
      <c r="IW918">
        <f>IF($JG918&gt;=52,INDEX($GV:$GV,$JF918+52),"")</f>
      </c>
      <c r="IX918">
        <f>IF($JG918&gt;=53,INDEX($GV:$GV,$JF918+53),"")</f>
      </c>
      <c r="IY918">
        <f>IF($JG918&gt;=54,INDEX($GV:$GV,$JF918+54),"")</f>
      </c>
      <c r="IZ918">
        <f>IF($JG918&gt;=55,INDEX($GV:$GV,$JF918+55),"")</f>
      </c>
      <c r="JA918">
        <f>IF($JG918&gt;=56,INDEX($GV:$GV,$JF918+56),"")</f>
      </c>
      <c r="JB918">
        <f>IF($JG918&gt;=57,INDEX($GV:$GV,$JF918+57),"")</f>
      </c>
      <c r="JC918">
        <f>IF($JG918&gt;=58,INDEX($GV:$GV,$JF918+58),"")</f>
      </c>
      <c r="JD918">
        <f>IF($JG918&gt;=59,INDEX($GV:$GV,$JF918+59),"")</f>
      </c>
      <c r="JE918">
        <f>IF($JG918&gt;=60,INDEX($GV:$GV,$JF918+60),"")</f>
      </c>
      <c r="JF918">
        <f>IFERROR(MATCH($GU918,$GV$2:$GV$322,0)+1,0)</f>
      </c>
      <c r="JG918">
        <f>IFERROR(INDEX($GW$2:$GW$322,MATCH($GU918,$GV$2:$GV$322,0)),0)</f>
      </c>
      <c r="JH918" t="s">
        <v>44</v>
      </c>
      <c r="JI918" t="s">
        <v>44</v>
      </c>
    </row>
    <row r="919" spans="1:269" x14ac:dyDescent="0.25">
      <c r="R919">
        <f>IF(OR($U919="",$Q919=""),"",IFERROR($U919/$Q919,0))</f>
      </c>
      <c r="S919">
        <f>IF($U919="","",
SUM($T919,$V919,$AA919,$W919,$Y919)*
(1-IF($AB919="",0,VALUE($AB919)/100)))</f>
      </c>
      <c r="T919">
        <f>IF($U919="","",$U919)</f>
      </c>
      <c r="V919">
        <f>IF($U919="","",
IF($O919="","",
IF(ISNUMBER(SEARCH("exempt",LOWER($O919))),0,
$U919*(VALUE(SUBSTITUTE($O919,"%",""))/100))))</f>
      </c>
      <c r="AC919">
        <f>IFERROR(IF(FIND(" - ",$K919)&gt;0,MID($K919,FIND(" - ",$K919)+3,LEN($K919)),""),"")</f>
      </c>
      <c r="AL919" t="s">
        <v>1999</v>
      </c>
      <c r="AT919">
        <f>IFERROR(LEFT($K919,FIND(" - ",$K919)-1),$K919)</f>
      </c>
      <c r="AW919">
        <f>IF($CL919&gt;=1,INDEX($AU:$AU,$CK919+1),"")</f>
      </c>
      <c r="AX919">
        <f>IF($CL919&gt;=2,INDEX($AU:$AU,$CK919+2),"")</f>
      </c>
      <c r="AY919">
        <f>IF($CL919&gt;=3,INDEX($AU:$AU,$CK919+3),"")</f>
      </c>
      <c r="AZ919">
        <f>IF($CL919&gt;=4,INDEX($AU:$AU,$CK919+4),"")</f>
      </c>
      <c r="BA919">
        <f>IF($CL919&gt;=5,INDEX($AU:$AU,$CK919+5),"")</f>
      </c>
      <c r="BB919">
        <f>IF($CL919&gt;=6,INDEX($AU:$AU,$CK919+6),"")</f>
      </c>
      <c r="BC919">
        <f>IF($CL919&gt;=7,INDEX($AU:$AU,$CK919+7),"")</f>
      </c>
      <c r="BD919">
        <f>IF($CL919&gt;=8,INDEX($AU:$AU,$CK919+8),"")</f>
      </c>
      <c r="BE919">
        <f>IF($CL919&gt;=9,INDEX($AU:$AU,$CK919+9),"")</f>
      </c>
      <c r="BF919">
        <f>IF($CL919&gt;=10,INDEX($AU:$AU,$CK919+10),"")</f>
      </c>
      <c r="BG919">
        <f>IF($CL919&gt;=11,INDEX($AU:$AU,$CK919+11),"")</f>
      </c>
      <c r="BH919">
        <f>IF($CL919&gt;=12,INDEX($AU:$AU,$CK919+12),"")</f>
      </c>
      <c r="BI919">
        <f>IF($CL919&gt;=13,INDEX($AU:$AU,$CK919+13),"")</f>
      </c>
      <c r="BJ919">
        <f>IF($CL919&gt;=14,INDEX($AU:$AU,$CK919+14),"")</f>
      </c>
      <c r="BK919">
        <f>IF($CL919&gt;=15,INDEX($AU:$AU,$CK919+15),"")</f>
      </c>
      <c r="BL919">
        <f>IF($CL919&gt;=16,INDEX($AU:$AU,$CK919+16),"")</f>
      </c>
      <c r="BM919">
        <f>IF($CL919&gt;=17,INDEX($AU:$AU,$CK919+17),"")</f>
      </c>
      <c r="BN919">
        <f>IF($CL919&gt;=18,INDEX($AU:$AU,$CK919+18),"")</f>
      </c>
      <c r="BO919">
        <f>IF($CL919&gt;=19,INDEX($AU:$AU,$CK919+19),"")</f>
      </c>
      <c r="BP919">
        <f>IF($CL919&gt;=20,INDEX($AU:$AU,$CK919+20),"")</f>
      </c>
      <c r="BQ919">
        <f>IF($CL919&gt;=21,INDEX($AU:$AU,$CK919+21),"")</f>
      </c>
      <c r="BR919">
        <f>IF($CL919&gt;=22,INDEX($AU:$AU,$CK919+22),"")</f>
      </c>
      <c r="BS919">
        <f>IF($CL919&gt;=23,INDEX($AU:$AU,$CK919+23),"")</f>
      </c>
      <c r="BT919">
        <f>IF($CL919&gt;=24,INDEX($AU:$AU,$CK919+24),"")</f>
      </c>
      <c r="BU919">
        <f>IF($CL919&gt;=25,INDEX($AU:$AU,$CK919+25),"")</f>
      </c>
      <c r="BV919">
        <f>IF($CL919&gt;=26,INDEX($AU:$AU,$CK919+26),"")</f>
      </c>
      <c r="BW919">
        <f>IF($CL919&gt;=27,INDEX($AU:$AU,$CK919+27),"")</f>
      </c>
      <c r="BX919">
        <f>IF($CL919&gt;=28,INDEX($AU:$AU,$CK919+28),"")</f>
      </c>
      <c r="BY919">
        <f>IF($CL919&gt;=29,INDEX($AU:$AU,$CK919+29),"")</f>
      </c>
      <c r="BZ919">
        <f>IF($CL919&gt;=30,INDEX($AU:$AU,$CK919+30),"")</f>
      </c>
      <c r="CA919">
        <f>IF($CL919&gt;=31,INDEX($AU:$AU,$CK919+31),"")</f>
      </c>
      <c r="CB919">
        <f>IF($CL919&gt;=32,INDEX($AU:$AU,$CK919+32),"")</f>
      </c>
      <c r="CC919">
        <f>IF($CL919&gt;=33,INDEX($AU:$AU,$CK919+33),"")</f>
      </c>
      <c r="CD919">
        <f>IF($CL919&gt;=34,INDEX($AU:$AU,$CK919+34),"")</f>
      </c>
      <c r="CE919">
        <f>IF($CL919&gt;=35,INDEX($AU:$AU,$CK919+35),"")</f>
      </c>
      <c r="CF919">
        <f>IF($CL919&gt;=36,INDEX($AU:$AU,$CK919+36),"")</f>
      </c>
      <c r="CG919">
        <f>IF($CL919&gt;=37,INDEX($AU:$AU,$CK919+37),"")</f>
      </c>
      <c r="CH919">
        <f>IF($CL919&gt;=38,INDEX($AU:$AU,$CK919+38),"")</f>
      </c>
      <c r="CI919">
        <f>IF($CL919&gt;=39,INDEX($AU:$AU,$CK919+39),"")</f>
      </c>
      <c r="CJ919">
        <f>IF($CL919&gt;=40,INDEX($AU:$AU,$CK919+40),"")</f>
      </c>
      <c r="CK919">
        <f>IFERROR(MATCH($AT919,$AU$2:$AU$133,0)+1,0)</f>
      </c>
      <c r="CL919">
        <f>IFERROR(INDEX($AV$2:$AV$133,MATCH($AT919,$AU$2:$AU$133,0)),0)</f>
      </c>
      <c r="CM919">
        <f>IFERROR(LEFT($L919,FIND(" - ",$L919)-1),$L919)</f>
      </c>
      <c r="CN919" t="s">
        <v>221</v>
      </c>
      <c r="CP919">
        <f>IF($DK919&gt;=1,INDEX($CN:$CN,$DJ919+1),"")</f>
      </c>
      <c r="CQ919">
        <f>IF($DK919&gt;=2,INDEX($CN:$CN,$DJ919+2),"")</f>
      </c>
      <c r="CR919">
        <f>IF($DK919&gt;=3,INDEX($CN:$CN,$DJ919+3),"")</f>
      </c>
      <c r="CS919">
        <f>IF($DK919&gt;=4,INDEX($CN:$CN,$DJ919+4),"")</f>
      </c>
      <c r="CT919">
        <f>IF($DK919&gt;=5,INDEX($CN:$CN,$DJ919+5),"")</f>
      </c>
      <c r="CU919">
        <f>IF($DK919&gt;=6,INDEX($CN:$CN,$DJ919+6),"")</f>
      </c>
      <c r="CV919">
        <f>IF($DK919&gt;=7,INDEX($CN:$CN,$DJ919+7),"")</f>
      </c>
      <c r="CW919">
        <f>IF($DK919&gt;=8,INDEX($CN:$CN,$DJ919+8),"")</f>
      </c>
      <c r="CX919">
        <f>IF($DK919&gt;=9,INDEX($CN:$CN,$DJ919+9),"")</f>
      </c>
      <c r="CY919">
        <f>IF($DK919&gt;=10,INDEX($CN:$CN,$DJ919+10),"")</f>
      </c>
      <c r="CZ919">
        <f>IF($DK919&gt;=11,INDEX($CN:$CN,$DJ919+11),"")</f>
      </c>
      <c r="DA919">
        <f>IF($DK919&gt;=12,INDEX($CN:$CN,$DJ919+12),"")</f>
      </c>
      <c r="DB919">
        <f>IF($DK919&gt;=13,INDEX($CN:$CN,$DJ919+13),"")</f>
      </c>
      <c r="DC919">
        <f>IF($DK919&gt;=14,INDEX($CN:$CN,$DJ919+14),"")</f>
      </c>
      <c r="DD919">
        <f>IF($DK919&gt;=15,INDEX($CN:$CN,$DJ919+15),"")</f>
      </c>
      <c r="DE919">
        <f>IF($DK919&gt;=16,INDEX($CN:$CN,$DJ919+16),"")</f>
      </c>
      <c r="DF919">
        <f>IF($DK919&gt;=17,INDEX($CN:$CN,$DJ919+17),"")</f>
      </c>
      <c r="DG919">
        <f>IF($DK919&gt;=18,INDEX($CN:$CN,$DJ919+18),"")</f>
      </c>
      <c r="DH919">
        <f>IF($DK919&gt;=19,INDEX($CN:$CN,$DJ919+19),"")</f>
      </c>
      <c r="DI919">
        <f>IF($DK919&gt;=20,INDEX($CN:$CN,$DJ919+20),"")</f>
      </c>
      <c r="DJ919">
        <f>IFERROR(MATCH($CM919,$CN$2:$CN$1089,0)+1,0)</f>
      </c>
      <c r="DK919">
        <f>IFERROR(INDEX($CO$2:$CO$1089,MATCH($CM919,$CN$2:$CN$1089,0)),0)</f>
      </c>
      <c r="DL919">
        <f>IFERROR(INDEX($AS:$AS,MATCH($O919,$AR:$AR,0))&amp;"","")</f>
      </c>
      <c r="DP919">
        <f>IF($GS919&gt;=1,INDEX($DM:$DM,$GR919+1),"")</f>
      </c>
      <c r="DQ919">
        <f>IF($GS919&gt;=2,INDEX($DM:$DM,$GR919+2),"")</f>
      </c>
      <c r="DR919">
        <f>IF($GS919&gt;=3,INDEX($DM:$DM,$GR919+3),"")</f>
      </c>
      <c r="DS919">
        <f>IF($GS919&gt;=4,INDEX($DM:$DM,$GR919+4),"")</f>
      </c>
      <c r="DT919">
        <f>IF($GS919&gt;=5,INDEX($DM:$DM,$GR919+5),"")</f>
      </c>
      <c r="DU919">
        <f>IF($GS919&gt;=6,INDEX($DM:$DM,$GR919+6),"")</f>
      </c>
      <c r="DV919">
        <f>IF($GS919&gt;=7,INDEX($DM:$DM,$GR919+7),"")</f>
      </c>
      <c r="DW919">
        <f>IF($GS919&gt;=8,INDEX($DM:$DM,$GR919+8),"")</f>
      </c>
      <c r="DX919">
        <f>IF($GS919&gt;=9,INDEX($DM:$DM,$GR919+9),"")</f>
      </c>
      <c r="DY919">
        <f>IF($GS919&gt;=10,INDEX($DM:$DM,$GR919+10),"")</f>
      </c>
      <c r="DZ919">
        <f>IF($GS919&gt;=11,INDEX($DM:$DM,$GR919+11),"")</f>
      </c>
      <c r="EA919">
        <f>IF($GS919&gt;=12,INDEX($DM:$DM,$GR919+12),"")</f>
      </c>
      <c r="EB919">
        <f>IF($GS919&gt;=13,INDEX($DM:$DM,$GR919+13),"")</f>
      </c>
      <c r="EC919">
        <f>IF($GS919&gt;=14,INDEX($DM:$DM,$GR919+14),"")</f>
      </c>
      <c r="ED919">
        <f>IF($GS919&gt;=15,INDEX($DM:$DM,$GR919+15),"")</f>
      </c>
      <c r="EE919">
        <f>IF($GS919&gt;=16,INDEX($DM:$DM,$GR919+16),"")</f>
      </c>
      <c r="EF919">
        <f>IF($GS919&gt;=17,INDEX($DM:$DM,$GR919+17),"")</f>
      </c>
      <c r="EG919">
        <f>IF($GS919&gt;=18,INDEX($DM:$DM,$GR919+18),"")</f>
      </c>
      <c r="EH919">
        <f>IF($GS919&gt;=19,INDEX($DM:$DM,$GR919+19),"")</f>
      </c>
      <c r="EI919">
        <f>IF($GS919&gt;=20,INDEX($DM:$DM,$GR919+20),"")</f>
      </c>
      <c r="EJ919">
        <f>IF($GS919&gt;=21,INDEX($DM:$DM,$GR919+21),"")</f>
      </c>
      <c r="EK919">
        <f>IF($GS919&gt;=22,INDEX($DM:$DM,$GR919+22),"")</f>
      </c>
      <c r="EL919">
        <f>IF($GS919&gt;=23,INDEX($DM:$DM,$GR919+23),"")</f>
      </c>
      <c r="EM919">
        <f>IF($GS919&gt;=24,INDEX($DM:$DM,$GR919+24),"")</f>
      </c>
      <c r="EN919">
        <f>IF($GS919&gt;=25,INDEX($DM:$DM,$GR919+25),"")</f>
      </c>
      <c r="EO919">
        <f>IF($GS919&gt;=26,INDEX($DM:$DM,$GR919+26),"")</f>
      </c>
      <c r="EP919">
        <f>IF($GS919&gt;=27,INDEX($DM:$DM,$GR919+27),"")</f>
      </c>
      <c r="EQ919">
        <f>IF($GS919&gt;=28,INDEX($DM:$DM,$GR919+28),"")</f>
      </c>
      <c r="ER919">
        <f>IF($GS919&gt;=29,INDEX($DM:$DM,$GR919+29),"")</f>
      </c>
      <c r="ES919">
        <f>IF($GS919&gt;=30,INDEX($DM:$DM,$GR919+30),"")</f>
      </c>
      <c r="ET919">
        <f>IF($GS919&gt;=31,INDEX($DM:$DM,$GR919+31),"")</f>
      </c>
      <c r="EU919">
        <f>IF($GS919&gt;=32,INDEX($DM:$DM,$GR919+32),"")</f>
      </c>
      <c r="EV919">
        <f>IF($GS919&gt;=33,INDEX($DM:$DM,$GR919+33),"")</f>
      </c>
      <c r="EW919">
        <f>IF($GS919&gt;=34,INDEX($DM:$DM,$GR919+34),"")</f>
      </c>
      <c r="EX919">
        <f>IF($GS919&gt;=35,INDEX($DM:$DM,$GR919+35),"")</f>
      </c>
      <c r="EY919">
        <f>IF($GS919&gt;=36,INDEX($DM:$DM,$GR919+36),"")</f>
      </c>
      <c r="EZ919">
        <f>IF($GS919&gt;=37,INDEX($DM:$DM,$GR919+37),"")</f>
      </c>
      <c r="FA919">
        <f>IF($GS919&gt;=38,INDEX($DM:$DM,$GR919+38),"")</f>
      </c>
      <c r="FB919">
        <f>IF($GS919&gt;=39,INDEX($DM:$DM,$GR919+39),"")</f>
      </c>
      <c r="FC919">
        <f>IF($GS919&gt;=40,INDEX($DM:$DM,$GR919+40),"")</f>
      </c>
      <c r="FD919">
        <f>IF($GS919&gt;=1,INDEX($DN:$DN,$GR919+1),"")</f>
      </c>
      <c r="FE919">
        <f>IF($GS919&gt;=2,INDEX($DN:$DN,$GR919+2),"")</f>
      </c>
      <c r="FF919">
        <f>IF($GS919&gt;=3,INDEX($DN:$DN,$GR919+3),"")</f>
      </c>
      <c r="FG919">
        <f>IF($GS919&gt;=4,INDEX($DN:$DN,$GR919+4),"")</f>
      </c>
      <c r="FH919">
        <f>IF($GS919&gt;=5,INDEX($DN:$DN,$GR919+5),"")</f>
      </c>
      <c r="FI919">
        <f>IF($GS919&gt;=6,INDEX($DN:$DN,$GR919+6),"")</f>
      </c>
      <c r="FJ919">
        <f>IF($GS919&gt;=7,INDEX($DN:$DN,$GR919+7),"")</f>
      </c>
      <c r="FK919">
        <f>IF($GS919&gt;=8,INDEX($DN:$DN,$GR919+8),"")</f>
      </c>
      <c r="FL919">
        <f>IF($GS919&gt;=9,INDEX($DN:$DN,$GR919+9),"")</f>
      </c>
      <c r="FM919">
        <f>IF($GS919&gt;=10,INDEX($DN:$DN,$GR919+10),"")</f>
      </c>
      <c r="FN919">
        <f>IF($GS919&gt;=11,INDEX($DN:$DN,$GR919+11),"")</f>
      </c>
      <c r="FO919">
        <f>IF($GS919&gt;=12,INDEX($DN:$DN,$GR919+12),"")</f>
      </c>
      <c r="FP919">
        <f>IF($GS919&gt;=13,INDEX($DN:$DN,$GR919+13),"")</f>
      </c>
      <c r="FQ919">
        <f>IF($GS919&gt;=14,INDEX($DN:$DN,$GR919+14),"")</f>
      </c>
      <c r="FR919">
        <f>IF($GS919&gt;=15,INDEX($DN:$DN,$GR919+15),"")</f>
      </c>
      <c r="FS919">
        <f>IF($GS919&gt;=16,INDEX($DN:$DN,$GR919+16),"")</f>
      </c>
      <c r="FT919">
        <f>IF($GS919&gt;=17,INDEX($DN:$DN,$GR919+17),"")</f>
      </c>
      <c r="FU919">
        <f>IF($GS919&gt;=18,INDEX($DN:$DN,$GR919+18),"")</f>
      </c>
      <c r="FV919">
        <f>IF($GS919&gt;=19,INDEX($DN:$DN,$GR919+19),"")</f>
      </c>
      <c r="FW919">
        <f>IF($GS919&gt;=20,INDEX($DN:$DN,$GR919+20),"")</f>
      </c>
      <c r="FX919">
        <f>IF($GS919&gt;=21,INDEX($DN:$DN,$GR919+21),"")</f>
      </c>
      <c r="FY919">
        <f>IF($GS919&gt;=22,INDEX($DN:$DN,$GR919+22),"")</f>
      </c>
      <c r="FZ919">
        <f>IF($GS919&gt;=23,INDEX($DN:$DN,$GR919+23),"")</f>
      </c>
      <c r="GA919">
        <f>IF($GS919&gt;=24,INDEX($DN:$DN,$GR919+24),"")</f>
      </c>
      <c r="GB919">
        <f>IF($GS919&gt;=25,INDEX($DN:$DN,$GR919+25),"")</f>
      </c>
      <c r="GC919">
        <f>IF($GS919&gt;=26,INDEX($DN:$DN,$GR919+26),"")</f>
      </c>
      <c r="GD919">
        <f>IF($GS919&gt;=27,INDEX($DN:$DN,$GR919+27),"")</f>
      </c>
      <c r="GE919">
        <f>IF($GS919&gt;=28,INDEX($DN:$DN,$GR919+28),"")</f>
      </c>
      <c r="GF919">
        <f>IF($GS919&gt;=29,INDEX($DN:$DN,$GR919+29),"")</f>
      </c>
      <c r="GG919">
        <f>IF($GS919&gt;=30,INDEX($DN:$DN,$GR919+30),"")</f>
      </c>
      <c r="GH919">
        <f>IF($GS919&gt;=31,INDEX($DN:$DN,$GR919+31),"")</f>
      </c>
      <c r="GI919">
        <f>IF($GS919&gt;=32,INDEX($DN:$DN,$GR919+32),"")</f>
      </c>
      <c r="GJ919">
        <f>IF($GS919&gt;=33,INDEX($DN:$DN,$GR919+33),"")</f>
      </c>
      <c r="GK919">
        <f>IF($GS919&gt;=34,INDEX($DN:$DN,$GR919+34),"")</f>
      </c>
      <c r="GL919">
        <f>IF($GS919&gt;=35,INDEX($DN:$DN,$GR919+35),"")</f>
      </c>
      <c r="GM919">
        <f>IF($GS919&gt;=36,INDEX($DN:$DN,$GR919+36),"")</f>
      </c>
      <c r="GN919">
        <f>IF($GS919&gt;=37,INDEX($DN:$DN,$GR919+37),"")</f>
      </c>
      <c r="GO919">
        <f>IF($GS919&gt;=38,INDEX($DN:$DN,$GR919+38),"")</f>
      </c>
      <c r="GP919">
        <f>IF($GS919&gt;=39,INDEX($DN:$DN,$GR919+39),"")</f>
      </c>
      <c r="GQ919">
        <f>IF($GS919&gt;=40,INDEX($DN:$DN,$GR919+40),"")</f>
      </c>
      <c r="GR919">
        <f>IFERROR(MATCH($DL919,$DM$2:$DM$148,0)+1,0)</f>
      </c>
      <c r="GS919">
        <f>IFERROR(INDEX($DO$2:$DO$148,MATCH($DL919,$DM$2:$DM$148,0)),0)</f>
      </c>
      <c r="GT919">
        <f>IFERROR(MATCH($Z919,$DP$919:$FC$919,0),0)</f>
      </c>
      <c r="GU919">
        <f>IF($GT919&gt;0,INDEX($FD$919:$GQ$919,$GT919),"")</f>
      </c>
      <c r="GX919">
        <f>IF($JG919&gt;=1,INDEX($GV:$GV,$JF919+1),"")</f>
      </c>
      <c r="GY919">
        <f>IF($JG919&gt;=2,INDEX($GV:$GV,$JF919+2),"")</f>
      </c>
      <c r="GZ919">
        <f>IF($JG919&gt;=3,INDEX($GV:$GV,$JF919+3),"")</f>
      </c>
      <c r="HA919">
        <f>IF($JG919&gt;=4,INDEX($GV:$GV,$JF919+4),"")</f>
      </c>
      <c r="HB919">
        <f>IF($JG919&gt;=5,INDEX($GV:$GV,$JF919+5),"")</f>
      </c>
      <c r="HC919">
        <f>IF($JG919&gt;=6,INDEX($GV:$GV,$JF919+6),"")</f>
      </c>
      <c r="HD919">
        <f>IF($JG919&gt;=7,INDEX($GV:$GV,$JF919+7),"")</f>
      </c>
      <c r="HE919">
        <f>IF($JG919&gt;=8,INDEX($GV:$GV,$JF919+8),"")</f>
      </c>
      <c r="HF919">
        <f>IF($JG919&gt;=9,INDEX($GV:$GV,$JF919+9),"")</f>
      </c>
      <c r="HG919">
        <f>IF($JG919&gt;=10,INDEX($GV:$GV,$JF919+10),"")</f>
      </c>
      <c r="HH919">
        <f>IF($JG919&gt;=11,INDEX($GV:$GV,$JF919+11),"")</f>
      </c>
      <c r="HI919">
        <f>IF($JG919&gt;=12,INDEX($GV:$GV,$JF919+12),"")</f>
      </c>
      <c r="HJ919">
        <f>IF($JG919&gt;=13,INDEX($GV:$GV,$JF919+13),"")</f>
      </c>
      <c r="HK919">
        <f>IF($JG919&gt;=14,INDEX($GV:$GV,$JF919+14),"")</f>
      </c>
      <c r="HL919">
        <f>IF($JG919&gt;=15,INDEX($GV:$GV,$JF919+15),"")</f>
      </c>
      <c r="HM919">
        <f>IF($JG919&gt;=16,INDEX($GV:$GV,$JF919+16),"")</f>
      </c>
      <c r="HN919">
        <f>IF($JG919&gt;=17,INDEX($GV:$GV,$JF919+17),"")</f>
      </c>
      <c r="HO919">
        <f>IF($JG919&gt;=18,INDEX($GV:$GV,$JF919+18),"")</f>
      </c>
      <c r="HP919">
        <f>IF($JG919&gt;=19,INDEX($GV:$GV,$JF919+19),"")</f>
      </c>
      <c r="HQ919">
        <f>IF($JG919&gt;=20,INDEX($GV:$GV,$JF919+20),"")</f>
      </c>
      <c r="HR919">
        <f>IF($JG919&gt;=21,INDEX($GV:$GV,$JF919+21),"")</f>
      </c>
      <c r="HS919">
        <f>IF($JG919&gt;=22,INDEX($GV:$GV,$JF919+22),"")</f>
      </c>
      <c r="HT919">
        <f>IF($JG919&gt;=23,INDEX($GV:$GV,$JF919+23),"")</f>
      </c>
      <c r="HU919">
        <f>IF($JG919&gt;=24,INDEX($GV:$GV,$JF919+24),"")</f>
      </c>
      <c r="HV919">
        <f>IF($JG919&gt;=25,INDEX($GV:$GV,$JF919+25),"")</f>
      </c>
      <c r="HW919">
        <f>IF($JG919&gt;=26,INDEX($GV:$GV,$JF919+26),"")</f>
      </c>
      <c r="HX919">
        <f>IF($JG919&gt;=27,INDEX($GV:$GV,$JF919+27),"")</f>
      </c>
      <c r="HY919">
        <f>IF($JG919&gt;=28,INDEX($GV:$GV,$JF919+28),"")</f>
      </c>
      <c r="HZ919">
        <f>IF($JG919&gt;=29,INDEX($GV:$GV,$JF919+29),"")</f>
      </c>
      <c r="IA919">
        <f>IF($JG919&gt;=30,INDEX($GV:$GV,$JF919+30),"")</f>
      </c>
      <c r="IB919">
        <f>IF($JG919&gt;=31,INDEX($GV:$GV,$JF919+31),"")</f>
      </c>
      <c r="IC919">
        <f>IF($JG919&gt;=32,INDEX($GV:$GV,$JF919+32),"")</f>
      </c>
      <c r="ID919">
        <f>IF($JG919&gt;=33,INDEX($GV:$GV,$JF919+33),"")</f>
      </c>
      <c r="IE919">
        <f>IF($JG919&gt;=34,INDEX($GV:$GV,$JF919+34),"")</f>
      </c>
      <c r="IF919">
        <f>IF($JG919&gt;=35,INDEX($GV:$GV,$JF919+35),"")</f>
      </c>
      <c r="IG919">
        <f>IF($JG919&gt;=36,INDEX($GV:$GV,$JF919+36),"")</f>
      </c>
      <c r="IH919">
        <f>IF($JG919&gt;=37,INDEX($GV:$GV,$JF919+37),"")</f>
      </c>
      <c r="II919">
        <f>IF($JG919&gt;=38,INDEX($GV:$GV,$JF919+38),"")</f>
      </c>
      <c r="IJ919">
        <f>IF($JG919&gt;=39,INDEX($GV:$GV,$JF919+39),"")</f>
      </c>
      <c r="IK919">
        <f>IF($JG919&gt;=40,INDEX($GV:$GV,$JF919+40),"")</f>
      </c>
      <c r="IL919">
        <f>IF($JG919&gt;=41,INDEX($GV:$GV,$JF919+41),"")</f>
      </c>
      <c r="IM919">
        <f>IF($JG919&gt;=42,INDEX($GV:$GV,$JF919+42),"")</f>
      </c>
      <c r="IN919">
        <f>IF($JG919&gt;=43,INDEX($GV:$GV,$JF919+43),"")</f>
      </c>
      <c r="IO919">
        <f>IF($JG919&gt;=44,INDEX($GV:$GV,$JF919+44),"")</f>
      </c>
      <c r="IP919">
        <f>IF($JG919&gt;=45,INDEX($GV:$GV,$JF919+45),"")</f>
      </c>
      <c r="IQ919">
        <f>IF($JG919&gt;=46,INDEX($GV:$GV,$JF919+46),"")</f>
      </c>
      <c r="IR919">
        <f>IF($JG919&gt;=47,INDEX($GV:$GV,$JF919+47),"")</f>
      </c>
      <c r="IS919">
        <f>IF($JG919&gt;=48,INDEX($GV:$GV,$JF919+48),"")</f>
      </c>
      <c r="IT919">
        <f>IF($JG919&gt;=49,INDEX($GV:$GV,$JF919+49),"")</f>
      </c>
      <c r="IU919">
        <f>IF($JG919&gt;=50,INDEX($GV:$GV,$JF919+50),"")</f>
      </c>
      <c r="IV919">
        <f>IF($JG919&gt;=51,INDEX($GV:$GV,$JF919+51),"")</f>
      </c>
      <c r="IW919">
        <f>IF($JG919&gt;=52,INDEX($GV:$GV,$JF919+52),"")</f>
      </c>
      <c r="IX919">
        <f>IF($JG919&gt;=53,INDEX($GV:$GV,$JF919+53),"")</f>
      </c>
      <c r="IY919">
        <f>IF($JG919&gt;=54,INDEX($GV:$GV,$JF919+54),"")</f>
      </c>
      <c r="IZ919">
        <f>IF($JG919&gt;=55,INDEX($GV:$GV,$JF919+55),"")</f>
      </c>
      <c r="JA919">
        <f>IF($JG919&gt;=56,INDEX($GV:$GV,$JF919+56),"")</f>
      </c>
      <c r="JB919">
        <f>IF($JG919&gt;=57,INDEX($GV:$GV,$JF919+57),"")</f>
      </c>
      <c r="JC919">
        <f>IF($JG919&gt;=58,INDEX($GV:$GV,$JF919+58),"")</f>
      </c>
      <c r="JD919">
        <f>IF($JG919&gt;=59,INDEX($GV:$GV,$JF919+59),"")</f>
      </c>
      <c r="JE919">
        <f>IF($JG919&gt;=60,INDEX($GV:$GV,$JF919+60),"")</f>
      </c>
      <c r="JF919">
        <f>IFERROR(MATCH($GU919,$GV$2:$GV$322,0)+1,0)</f>
      </c>
      <c r="JG919">
        <f>IFERROR(INDEX($GW$2:$GW$322,MATCH($GU919,$GV$2:$GV$322,0)),0)</f>
      </c>
      <c r="JH919" t="s">
        <v>44</v>
      </c>
      <c r="JI919" t="s">
        <v>44</v>
      </c>
    </row>
    <row r="920" spans="1:269" x14ac:dyDescent="0.25">
      <c r="R920">
        <f>IF(OR($U920="",$Q920=""),"",IFERROR($U920/$Q920,0))</f>
      </c>
      <c r="S920">
        <f>IF($U920="","",
SUM($T920,$V920,$AA920,$W920,$Y920)*
(1-IF($AB920="",0,VALUE($AB920)/100)))</f>
      </c>
      <c r="T920">
        <f>IF($U920="","",$U920)</f>
      </c>
      <c r="V920">
        <f>IF($U920="","",
IF($O920="","",
IF(ISNUMBER(SEARCH("exempt",LOWER($O920))),0,
$U920*(VALUE(SUBSTITUTE($O920,"%",""))/100))))</f>
      </c>
      <c r="AC920">
        <f>IFERROR(IF(FIND(" - ",$K920)&gt;0,MID($K920,FIND(" - ",$K920)+3,LEN($K920)),""),"")</f>
      </c>
      <c r="AL920" t="s">
        <v>2000</v>
      </c>
      <c r="AT920">
        <f>IFERROR(LEFT($K920,FIND(" - ",$K920)-1),$K920)</f>
      </c>
      <c r="AW920">
        <f>IF($CL920&gt;=1,INDEX($AU:$AU,$CK920+1),"")</f>
      </c>
      <c r="AX920">
        <f>IF($CL920&gt;=2,INDEX($AU:$AU,$CK920+2),"")</f>
      </c>
      <c r="AY920">
        <f>IF($CL920&gt;=3,INDEX($AU:$AU,$CK920+3),"")</f>
      </c>
      <c r="AZ920">
        <f>IF($CL920&gt;=4,INDEX($AU:$AU,$CK920+4),"")</f>
      </c>
      <c r="BA920">
        <f>IF($CL920&gt;=5,INDEX($AU:$AU,$CK920+5),"")</f>
      </c>
      <c r="BB920">
        <f>IF($CL920&gt;=6,INDEX($AU:$AU,$CK920+6),"")</f>
      </c>
      <c r="BC920">
        <f>IF($CL920&gt;=7,INDEX($AU:$AU,$CK920+7),"")</f>
      </c>
      <c r="BD920">
        <f>IF($CL920&gt;=8,INDEX($AU:$AU,$CK920+8),"")</f>
      </c>
      <c r="BE920">
        <f>IF($CL920&gt;=9,INDEX($AU:$AU,$CK920+9),"")</f>
      </c>
      <c r="BF920">
        <f>IF($CL920&gt;=10,INDEX($AU:$AU,$CK920+10),"")</f>
      </c>
      <c r="BG920">
        <f>IF($CL920&gt;=11,INDEX($AU:$AU,$CK920+11),"")</f>
      </c>
      <c r="BH920">
        <f>IF($CL920&gt;=12,INDEX($AU:$AU,$CK920+12),"")</f>
      </c>
      <c r="BI920">
        <f>IF($CL920&gt;=13,INDEX($AU:$AU,$CK920+13),"")</f>
      </c>
      <c r="BJ920">
        <f>IF($CL920&gt;=14,INDEX($AU:$AU,$CK920+14),"")</f>
      </c>
      <c r="BK920">
        <f>IF($CL920&gt;=15,INDEX($AU:$AU,$CK920+15),"")</f>
      </c>
      <c r="BL920">
        <f>IF($CL920&gt;=16,INDEX($AU:$AU,$CK920+16),"")</f>
      </c>
      <c r="BM920">
        <f>IF($CL920&gt;=17,INDEX($AU:$AU,$CK920+17),"")</f>
      </c>
      <c r="BN920">
        <f>IF($CL920&gt;=18,INDEX($AU:$AU,$CK920+18),"")</f>
      </c>
      <c r="BO920">
        <f>IF($CL920&gt;=19,INDEX($AU:$AU,$CK920+19),"")</f>
      </c>
      <c r="BP920">
        <f>IF($CL920&gt;=20,INDEX($AU:$AU,$CK920+20),"")</f>
      </c>
      <c r="BQ920">
        <f>IF($CL920&gt;=21,INDEX($AU:$AU,$CK920+21),"")</f>
      </c>
      <c r="BR920">
        <f>IF($CL920&gt;=22,INDEX($AU:$AU,$CK920+22),"")</f>
      </c>
      <c r="BS920">
        <f>IF($CL920&gt;=23,INDEX($AU:$AU,$CK920+23),"")</f>
      </c>
      <c r="BT920">
        <f>IF($CL920&gt;=24,INDEX($AU:$AU,$CK920+24),"")</f>
      </c>
      <c r="BU920">
        <f>IF($CL920&gt;=25,INDEX($AU:$AU,$CK920+25),"")</f>
      </c>
      <c r="BV920">
        <f>IF($CL920&gt;=26,INDEX($AU:$AU,$CK920+26),"")</f>
      </c>
      <c r="BW920">
        <f>IF($CL920&gt;=27,INDEX($AU:$AU,$CK920+27),"")</f>
      </c>
      <c r="BX920">
        <f>IF($CL920&gt;=28,INDEX($AU:$AU,$CK920+28),"")</f>
      </c>
      <c r="BY920">
        <f>IF($CL920&gt;=29,INDEX($AU:$AU,$CK920+29),"")</f>
      </c>
      <c r="BZ920">
        <f>IF($CL920&gt;=30,INDEX($AU:$AU,$CK920+30),"")</f>
      </c>
      <c r="CA920">
        <f>IF($CL920&gt;=31,INDEX($AU:$AU,$CK920+31),"")</f>
      </c>
      <c r="CB920">
        <f>IF($CL920&gt;=32,INDEX($AU:$AU,$CK920+32),"")</f>
      </c>
      <c r="CC920">
        <f>IF($CL920&gt;=33,INDEX($AU:$AU,$CK920+33),"")</f>
      </c>
      <c r="CD920">
        <f>IF($CL920&gt;=34,INDEX($AU:$AU,$CK920+34),"")</f>
      </c>
      <c r="CE920">
        <f>IF($CL920&gt;=35,INDEX($AU:$AU,$CK920+35),"")</f>
      </c>
      <c r="CF920">
        <f>IF($CL920&gt;=36,INDEX($AU:$AU,$CK920+36),"")</f>
      </c>
      <c r="CG920">
        <f>IF($CL920&gt;=37,INDEX($AU:$AU,$CK920+37),"")</f>
      </c>
      <c r="CH920">
        <f>IF($CL920&gt;=38,INDEX($AU:$AU,$CK920+38),"")</f>
      </c>
      <c r="CI920">
        <f>IF($CL920&gt;=39,INDEX($AU:$AU,$CK920+39),"")</f>
      </c>
      <c r="CJ920">
        <f>IF($CL920&gt;=40,INDEX($AU:$AU,$CK920+40),"")</f>
      </c>
      <c r="CK920">
        <f>IFERROR(MATCH($AT920,$AU$2:$AU$133,0)+1,0)</f>
      </c>
      <c r="CL920">
        <f>IFERROR(INDEX($AV$2:$AV$133,MATCH($AT920,$AU$2:$AU$133,0)),0)</f>
      </c>
      <c r="CM920">
        <f>IFERROR(LEFT($L920,FIND(" - ",$L920)-1),$L920)</f>
      </c>
      <c r="CN920" t="s">
        <v>2001</v>
      </c>
      <c r="CO920">
        <v>1</v>
      </c>
      <c r="CP920">
        <f>IF($DK920&gt;=1,INDEX($CN:$CN,$DJ920+1),"")</f>
      </c>
      <c r="CQ920">
        <f>IF($DK920&gt;=2,INDEX($CN:$CN,$DJ920+2),"")</f>
      </c>
      <c r="CR920">
        <f>IF($DK920&gt;=3,INDEX($CN:$CN,$DJ920+3),"")</f>
      </c>
      <c r="CS920">
        <f>IF($DK920&gt;=4,INDEX($CN:$CN,$DJ920+4),"")</f>
      </c>
      <c r="CT920">
        <f>IF($DK920&gt;=5,INDEX($CN:$CN,$DJ920+5),"")</f>
      </c>
      <c r="CU920">
        <f>IF($DK920&gt;=6,INDEX($CN:$CN,$DJ920+6),"")</f>
      </c>
      <c r="CV920">
        <f>IF($DK920&gt;=7,INDEX($CN:$CN,$DJ920+7),"")</f>
      </c>
      <c r="CW920">
        <f>IF($DK920&gt;=8,INDEX($CN:$CN,$DJ920+8),"")</f>
      </c>
      <c r="CX920">
        <f>IF($DK920&gt;=9,INDEX($CN:$CN,$DJ920+9),"")</f>
      </c>
      <c r="CY920">
        <f>IF($DK920&gt;=10,INDEX($CN:$CN,$DJ920+10),"")</f>
      </c>
      <c r="CZ920">
        <f>IF($DK920&gt;=11,INDEX($CN:$CN,$DJ920+11),"")</f>
      </c>
      <c r="DA920">
        <f>IF($DK920&gt;=12,INDEX($CN:$CN,$DJ920+12),"")</f>
      </c>
      <c r="DB920">
        <f>IF($DK920&gt;=13,INDEX($CN:$CN,$DJ920+13),"")</f>
      </c>
      <c r="DC920">
        <f>IF($DK920&gt;=14,INDEX($CN:$CN,$DJ920+14),"")</f>
      </c>
      <c r="DD920">
        <f>IF($DK920&gt;=15,INDEX($CN:$CN,$DJ920+15),"")</f>
      </c>
      <c r="DE920">
        <f>IF($DK920&gt;=16,INDEX($CN:$CN,$DJ920+16),"")</f>
      </c>
      <c r="DF920">
        <f>IF($DK920&gt;=17,INDEX($CN:$CN,$DJ920+17),"")</f>
      </c>
      <c r="DG920">
        <f>IF($DK920&gt;=18,INDEX($CN:$CN,$DJ920+18),"")</f>
      </c>
      <c r="DH920">
        <f>IF($DK920&gt;=19,INDEX($CN:$CN,$DJ920+19),"")</f>
      </c>
      <c r="DI920">
        <f>IF($DK920&gt;=20,INDEX($CN:$CN,$DJ920+20),"")</f>
      </c>
      <c r="DJ920">
        <f>IFERROR(MATCH($CM920,$CN$2:$CN$1089,0)+1,0)</f>
      </c>
      <c r="DK920">
        <f>IFERROR(INDEX($CO$2:$CO$1089,MATCH($CM920,$CN$2:$CN$1089,0)),0)</f>
      </c>
      <c r="DL920">
        <f>IFERROR(INDEX($AS:$AS,MATCH($O920,$AR:$AR,0))&amp;"","")</f>
      </c>
      <c r="DP920">
        <f>IF($GS920&gt;=1,INDEX($DM:$DM,$GR920+1),"")</f>
      </c>
      <c r="DQ920">
        <f>IF($GS920&gt;=2,INDEX($DM:$DM,$GR920+2),"")</f>
      </c>
      <c r="DR920">
        <f>IF($GS920&gt;=3,INDEX($DM:$DM,$GR920+3),"")</f>
      </c>
      <c r="DS920">
        <f>IF($GS920&gt;=4,INDEX($DM:$DM,$GR920+4),"")</f>
      </c>
      <c r="DT920">
        <f>IF($GS920&gt;=5,INDEX($DM:$DM,$GR920+5),"")</f>
      </c>
      <c r="DU920">
        <f>IF($GS920&gt;=6,INDEX($DM:$DM,$GR920+6),"")</f>
      </c>
      <c r="DV920">
        <f>IF($GS920&gt;=7,INDEX($DM:$DM,$GR920+7),"")</f>
      </c>
      <c r="DW920">
        <f>IF($GS920&gt;=8,INDEX($DM:$DM,$GR920+8),"")</f>
      </c>
      <c r="DX920">
        <f>IF($GS920&gt;=9,INDEX($DM:$DM,$GR920+9),"")</f>
      </c>
      <c r="DY920">
        <f>IF($GS920&gt;=10,INDEX($DM:$DM,$GR920+10),"")</f>
      </c>
      <c r="DZ920">
        <f>IF($GS920&gt;=11,INDEX($DM:$DM,$GR920+11),"")</f>
      </c>
      <c r="EA920">
        <f>IF($GS920&gt;=12,INDEX($DM:$DM,$GR920+12),"")</f>
      </c>
      <c r="EB920">
        <f>IF($GS920&gt;=13,INDEX($DM:$DM,$GR920+13),"")</f>
      </c>
      <c r="EC920">
        <f>IF($GS920&gt;=14,INDEX($DM:$DM,$GR920+14),"")</f>
      </c>
      <c r="ED920">
        <f>IF($GS920&gt;=15,INDEX($DM:$DM,$GR920+15),"")</f>
      </c>
      <c r="EE920">
        <f>IF($GS920&gt;=16,INDEX($DM:$DM,$GR920+16),"")</f>
      </c>
      <c r="EF920">
        <f>IF($GS920&gt;=17,INDEX($DM:$DM,$GR920+17),"")</f>
      </c>
      <c r="EG920">
        <f>IF($GS920&gt;=18,INDEX($DM:$DM,$GR920+18),"")</f>
      </c>
      <c r="EH920">
        <f>IF($GS920&gt;=19,INDEX($DM:$DM,$GR920+19),"")</f>
      </c>
      <c r="EI920">
        <f>IF($GS920&gt;=20,INDEX($DM:$DM,$GR920+20),"")</f>
      </c>
      <c r="EJ920">
        <f>IF($GS920&gt;=21,INDEX($DM:$DM,$GR920+21),"")</f>
      </c>
      <c r="EK920">
        <f>IF($GS920&gt;=22,INDEX($DM:$DM,$GR920+22),"")</f>
      </c>
      <c r="EL920">
        <f>IF($GS920&gt;=23,INDEX($DM:$DM,$GR920+23),"")</f>
      </c>
      <c r="EM920">
        <f>IF($GS920&gt;=24,INDEX($DM:$DM,$GR920+24),"")</f>
      </c>
      <c r="EN920">
        <f>IF($GS920&gt;=25,INDEX($DM:$DM,$GR920+25),"")</f>
      </c>
      <c r="EO920">
        <f>IF($GS920&gt;=26,INDEX($DM:$DM,$GR920+26),"")</f>
      </c>
      <c r="EP920">
        <f>IF($GS920&gt;=27,INDEX($DM:$DM,$GR920+27),"")</f>
      </c>
      <c r="EQ920">
        <f>IF($GS920&gt;=28,INDEX($DM:$DM,$GR920+28),"")</f>
      </c>
      <c r="ER920">
        <f>IF($GS920&gt;=29,INDEX($DM:$DM,$GR920+29),"")</f>
      </c>
      <c r="ES920">
        <f>IF($GS920&gt;=30,INDEX($DM:$DM,$GR920+30),"")</f>
      </c>
      <c r="ET920">
        <f>IF($GS920&gt;=31,INDEX($DM:$DM,$GR920+31),"")</f>
      </c>
      <c r="EU920">
        <f>IF($GS920&gt;=32,INDEX($DM:$DM,$GR920+32),"")</f>
      </c>
      <c r="EV920">
        <f>IF($GS920&gt;=33,INDEX($DM:$DM,$GR920+33),"")</f>
      </c>
      <c r="EW920">
        <f>IF($GS920&gt;=34,INDEX($DM:$DM,$GR920+34),"")</f>
      </c>
      <c r="EX920">
        <f>IF($GS920&gt;=35,INDEX($DM:$DM,$GR920+35),"")</f>
      </c>
      <c r="EY920">
        <f>IF($GS920&gt;=36,INDEX($DM:$DM,$GR920+36),"")</f>
      </c>
      <c r="EZ920">
        <f>IF($GS920&gt;=37,INDEX($DM:$DM,$GR920+37),"")</f>
      </c>
      <c r="FA920">
        <f>IF($GS920&gt;=38,INDEX($DM:$DM,$GR920+38),"")</f>
      </c>
      <c r="FB920">
        <f>IF($GS920&gt;=39,INDEX($DM:$DM,$GR920+39),"")</f>
      </c>
      <c r="FC920">
        <f>IF($GS920&gt;=40,INDEX($DM:$DM,$GR920+40),"")</f>
      </c>
      <c r="FD920">
        <f>IF($GS920&gt;=1,INDEX($DN:$DN,$GR920+1),"")</f>
      </c>
      <c r="FE920">
        <f>IF($GS920&gt;=2,INDEX($DN:$DN,$GR920+2),"")</f>
      </c>
      <c r="FF920">
        <f>IF($GS920&gt;=3,INDEX($DN:$DN,$GR920+3),"")</f>
      </c>
      <c r="FG920">
        <f>IF($GS920&gt;=4,INDEX($DN:$DN,$GR920+4),"")</f>
      </c>
      <c r="FH920">
        <f>IF($GS920&gt;=5,INDEX($DN:$DN,$GR920+5),"")</f>
      </c>
      <c r="FI920">
        <f>IF($GS920&gt;=6,INDEX($DN:$DN,$GR920+6),"")</f>
      </c>
      <c r="FJ920">
        <f>IF($GS920&gt;=7,INDEX($DN:$DN,$GR920+7),"")</f>
      </c>
      <c r="FK920">
        <f>IF($GS920&gt;=8,INDEX($DN:$DN,$GR920+8),"")</f>
      </c>
      <c r="FL920">
        <f>IF($GS920&gt;=9,INDEX($DN:$DN,$GR920+9),"")</f>
      </c>
      <c r="FM920">
        <f>IF($GS920&gt;=10,INDEX($DN:$DN,$GR920+10),"")</f>
      </c>
      <c r="FN920">
        <f>IF($GS920&gt;=11,INDEX($DN:$DN,$GR920+11),"")</f>
      </c>
      <c r="FO920">
        <f>IF($GS920&gt;=12,INDEX($DN:$DN,$GR920+12),"")</f>
      </c>
      <c r="FP920">
        <f>IF($GS920&gt;=13,INDEX($DN:$DN,$GR920+13),"")</f>
      </c>
      <c r="FQ920">
        <f>IF($GS920&gt;=14,INDEX($DN:$DN,$GR920+14),"")</f>
      </c>
      <c r="FR920">
        <f>IF($GS920&gt;=15,INDEX($DN:$DN,$GR920+15),"")</f>
      </c>
      <c r="FS920">
        <f>IF($GS920&gt;=16,INDEX($DN:$DN,$GR920+16),"")</f>
      </c>
      <c r="FT920">
        <f>IF($GS920&gt;=17,INDEX($DN:$DN,$GR920+17),"")</f>
      </c>
      <c r="FU920">
        <f>IF($GS920&gt;=18,INDEX($DN:$DN,$GR920+18),"")</f>
      </c>
      <c r="FV920">
        <f>IF($GS920&gt;=19,INDEX($DN:$DN,$GR920+19),"")</f>
      </c>
      <c r="FW920">
        <f>IF($GS920&gt;=20,INDEX($DN:$DN,$GR920+20),"")</f>
      </c>
      <c r="FX920">
        <f>IF($GS920&gt;=21,INDEX($DN:$DN,$GR920+21),"")</f>
      </c>
      <c r="FY920">
        <f>IF($GS920&gt;=22,INDEX($DN:$DN,$GR920+22),"")</f>
      </c>
      <c r="FZ920">
        <f>IF($GS920&gt;=23,INDEX($DN:$DN,$GR920+23),"")</f>
      </c>
      <c r="GA920">
        <f>IF($GS920&gt;=24,INDEX($DN:$DN,$GR920+24),"")</f>
      </c>
      <c r="GB920">
        <f>IF($GS920&gt;=25,INDEX($DN:$DN,$GR920+25),"")</f>
      </c>
      <c r="GC920">
        <f>IF($GS920&gt;=26,INDEX($DN:$DN,$GR920+26),"")</f>
      </c>
      <c r="GD920">
        <f>IF($GS920&gt;=27,INDEX($DN:$DN,$GR920+27),"")</f>
      </c>
      <c r="GE920">
        <f>IF($GS920&gt;=28,INDEX($DN:$DN,$GR920+28),"")</f>
      </c>
      <c r="GF920">
        <f>IF($GS920&gt;=29,INDEX($DN:$DN,$GR920+29),"")</f>
      </c>
      <c r="GG920">
        <f>IF($GS920&gt;=30,INDEX($DN:$DN,$GR920+30),"")</f>
      </c>
      <c r="GH920">
        <f>IF($GS920&gt;=31,INDEX($DN:$DN,$GR920+31),"")</f>
      </c>
      <c r="GI920">
        <f>IF($GS920&gt;=32,INDEX($DN:$DN,$GR920+32),"")</f>
      </c>
      <c r="GJ920">
        <f>IF($GS920&gt;=33,INDEX($DN:$DN,$GR920+33),"")</f>
      </c>
      <c r="GK920">
        <f>IF($GS920&gt;=34,INDEX($DN:$DN,$GR920+34),"")</f>
      </c>
      <c r="GL920">
        <f>IF($GS920&gt;=35,INDEX($DN:$DN,$GR920+35),"")</f>
      </c>
      <c r="GM920">
        <f>IF($GS920&gt;=36,INDEX($DN:$DN,$GR920+36),"")</f>
      </c>
      <c r="GN920">
        <f>IF($GS920&gt;=37,INDEX($DN:$DN,$GR920+37),"")</f>
      </c>
      <c r="GO920">
        <f>IF($GS920&gt;=38,INDEX($DN:$DN,$GR920+38),"")</f>
      </c>
      <c r="GP920">
        <f>IF($GS920&gt;=39,INDEX($DN:$DN,$GR920+39),"")</f>
      </c>
      <c r="GQ920">
        <f>IF($GS920&gt;=40,INDEX($DN:$DN,$GR920+40),"")</f>
      </c>
      <c r="GR920">
        <f>IFERROR(MATCH($DL920,$DM$2:$DM$148,0)+1,0)</f>
      </c>
      <c r="GS920">
        <f>IFERROR(INDEX($DO$2:$DO$148,MATCH($DL920,$DM$2:$DM$148,0)),0)</f>
      </c>
      <c r="GT920">
        <f>IFERROR(MATCH($Z920,$DP$920:$FC$920,0),0)</f>
      </c>
      <c r="GU920">
        <f>IF($GT920&gt;0,INDEX($FD$920:$GQ$920,$GT920),"")</f>
      </c>
      <c r="GX920">
        <f>IF($JG920&gt;=1,INDEX($GV:$GV,$JF920+1),"")</f>
      </c>
      <c r="GY920">
        <f>IF($JG920&gt;=2,INDEX($GV:$GV,$JF920+2),"")</f>
      </c>
      <c r="GZ920">
        <f>IF($JG920&gt;=3,INDEX($GV:$GV,$JF920+3),"")</f>
      </c>
      <c r="HA920">
        <f>IF($JG920&gt;=4,INDEX($GV:$GV,$JF920+4),"")</f>
      </c>
      <c r="HB920">
        <f>IF($JG920&gt;=5,INDEX($GV:$GV,$JF920+5),"")</f>
      </c>
      <c r="HC920">
        <f>IF($JG920&gt;=6,INDEX($GV:$GV,$JF920+6),"")</f>
      </c>
      <c r="HD920">
        <f>IF($JG920&gt;=7,INDEX($GV:$GV,$JF920+7),"")</f>
      </c>
      <c r="HE920">
        <f>IF($JG920&gt;=8,INDEX($GV:$GV,$JF920+8),"")</f>
      </c>
      <c r="HF920">
        <f>IF($JG920&gt;=9,INDEX($GV:$GV,$JF920+9),"")</f>
      </c>
      <c r="HG920">
        <f>IF($JG920&gt;=10,INDEX($GV:$GV,$JF920+10),"")</f>
      </c>
      <c r="HH920">
        <f>IF($JG920&gt;=11,INDEX($GV:$GV,$JF920+11),"")</f>
      </c>
      <c r="HI920">
        <f>IF($JG920&gt;=12,INDEX($GV:$GV,$JF920+12),"")</f>
      </c>
      <c r="HJ920">
        <f>IF($JG920&gt;=13,INDEX($GV:$GV,$JF920+13),"")</f>
      </c>
      <c r="HK920">
        <f>IF($JG920&gt;=14,INDEX($GV:$GV,$JF920+14),"")</f>
      </c>
      <c r="HL920">
        <f>IF($JG920&gt;=15,INDEX($GV:$GV,$JF920+15),"")</f>
      </c>
      <c r="HM920">
        <f>IF($JG920&gt;=16,INDEX($GV:$GV,$JF920+16),"")</f>
      </c>
      <c r="HN920">
        <f>IF($JG920&gt;=17,INDEX($GV:$GV,$JF920+17),"")</f>
      </c>
      <c r="HO920">
        <f>IF($JG920&gt;=18,INDEX($GV:$GV,$JF920+18),"")</f>
      </c>
      <c r="HP920">
        <f>IF($JG920&gt;=19,INDEX($GV:$GV,$JF920+19),"")</f>
      </c>
      <c r="HQ920">
        <f>IF($JG920&gt;=20,INDEX($GV:$GV,$JF920+20),"")</f>
      </c>
      <c r="HR920">
        <f>IF($JG920&gt;=21,INDEX($GV:$GV,$JF920+21),"")</f>
      </c>
      <c r="HS920">
        <f>IF($JG920&gt;=22,INDEX($GV:$GV,$JF920+22),"")</f>
      </c>
      <c r="HT920">
        <f>IF($JG920&gt;=23,INDEX($GV:$GV,$JF920+23),"")</f>
      </c>
      <c r="HU920">
        <f>IF($JG920&gt;=24,INDEX($GV:$GV,$JF920+24),"")</f>
      </c>
      <c r="HV920">
        <f>IF($JG920&gt;=25,INDEX($GV:$GV,$JF920+25),"")</f>
      </c>
      <c r="HW920">
        <f>IF($JG920&gt;=26,INDEX($GV:$GV,$JF920+26),"")</f>
      </c>
      <c r="HX920">
        <f>IF($JG920&gt;=27,INDEX($GV:$GV,$JF920+27),"")</f>
      </c>
      <c r="HY920">
        <f>IF($JG920&gt;=28,INDEX($GV:$GV,$JF920+28),"")</f>
      </c>
      <c r="HZ920">
        <f>IF($JG920&gt;=29,INDEX($GV:$GV,$JF920+29),"")</f>
      </c>
      <c r="IA920">
        <f>IF($JG920&gt;=30,INDEX($GV:$GV,$JF920+30),"")</f>
      </c>
      <c r="IB920">
        <f>IF($JG920&gt;=31,INDEX($GV:$GV,$JF920+31),"")</f>
      </c>
      <c r="IC920">
        <f>IF($JG920&gt;=32,INDEX($GV:$GV,$JF920+32),"")</f>
      </c>
      <c r="ID920">
        <f>IF($JG920&gt;=33,INDEX($GV:$GV,$JF920+33),"")</f>
      </c>
      <c r="IE920">
        <f>IF($JG920&gt;=34,INDEX($GV:$GV,$JF920+34),"")</f>
      </c>
      <c r="IF920">
        <f>IF($JG920&gt;=35,INDEX($GV:$GV,$JF920+35),"")</f>
      </c>
      <c r="IG920">
        <f>IF($JG920&gt;=36,INDEX($GV:$GV,$JF920+36),"")</f>
      </c>
      <c r="IH920">
        <f>IF($JG920&gt;=37,INDEX($GV:$GV,$JF920+37),"")</f>
      </c>
      <c r="II920">
        <f>IF($JG920&gt;=38,INDEX($GV:$GV,$JF920+38),"")</f>
      </c>
      <c r="IJ920">
        <f>IF($JG920&gt;=39,INDEX($GV:$GV,$JF920+39),"")</f>
      </c>
      <c r="IK920">
        <f>IF($JG920&gt;=40,INDEX($GV:$GV,$JF920+40),"")</f>
      </c>
      <c r="IL920">
        <f>IF($JG920&gt;=41,INDEX($GV:$GV,$JF920+41),"")</f>
      </c>
      <c r="IM920">
        <f>IF($JG920&gt;=42,INDEX($GV:$GV,$JF920+42),"")</f>
      </c>
      <c r="IN920">
        <f>IF($JG920&gt;=43,INDEX($GV:$GV,$JF920+43),"")</f>
      </c>
      <c r="IO920">
        <f>IF($JG920&gt;=44,INDEX($GV:$GV,$JF920+44),"")</f>
      </c>
      <c r="IP920">
        <f>IF($JG920&gt;=45,INDEX($GV:$GV,$JF920+45),"")</f>
      </c>
      <c r="IQ920">
        <f>IF($JG920&gt;=46,INDEX($GV:$GV,$JF920+46),"")</f>
      </c>
      <c r="IR920">
        <f>IF($JG920&gt;=47,INDEX($GV:$GV,$JF920+47),"")</f>
      </c>
      <c r="IS920">
        <f>IF($JG920&gt;=48,INDEX($GV:$GV,$JF920+48),"")</f>
      </c>
      <c r="IT920">
        <f>IF($JG920&gt;=49,INDEX($GV:$GV,$JF920+49),"")</f>
      </c>
      <c r="IU920">
        <f>IF($JG920&gt;=50,INDEX($GV:$GV,$JF920+50),"")</f>
      </c>
      <c r="IV920">
        <f>IF($JG920&gt;=51,INDEX($GV:$GV,$JF920+51),"")</f>
      </c>
      <c r="IW920">
        <f>IF($JG920&gt;=52,INDEX($GV:$GV,$JF920+52),"")</f>
      </c>
      <c r="IX920">
        <f>IF($JG920&gt;=53,INDEX($GV:$GV,$JF920+53),"")</f>
      </c>
      <c r="IY920">
        <f>IF($JG920&gt;=54,INDEX($GV:$GV,$JF920+54),"")</f>
      </c>
      <c r="IZ920">
        <f>IF($JG920&gt;=55,INDEX($GV:$GV,$JF920+55),"")</f>
      </c>
      <c r="JA920">
        <f>IF($JG920&gt;=56,INDEX($GV:$GV,$JF920+56),"")</f>
      </c>
      <c r="JB920">
        <f>IF($JG920&gt;=57,INDEX($GV:$GV,$JF920+57),"")</f>
      </c>
      <c r="JC920">
        <f>IF($JG920&gt;=58,INDEX($GV:$GV,$JF920+58),"")</f>
      </c>
      <c r="JD920">
        <f>IF($JG920&gt;=59,INDEX($GV:$GV,$JF920+59),"")</f>
      </c>
      <c r="JE920">
        <f>IF($JG920&gt;=60,INDEX($GV:$GV,$JF920+60),"")</f>
      </c>
      <c r="JF920">
        <f>IFERROR(MATCH($GU920,$GV$2:$GV$322,0)+1,0)</f>
      </c>
      <c r="JG920">
        <f>IFERROR(INDEX($GW$2:$GW$322,MATCH($GU920,$GV$2:$GV$322,0)),0)</f>
      </c>
      <c r="JH920" t="s">
        <v>44</v>
      </c>
      <c r="JI920" t="s">
        <v>44</v>
      </c>
    </row>
    <row r="921" spans="1:269" x14ac:dyDescent="0.25">
      <c r="R921">
        <f>IF(OR($U921="",$Q921=""),"",IFERROR($U921/$Q921,0))</f>
      </c>
      <c r="S921">
        <f>IF($U921="","",
SUM($T921,$V921,$AA921,$W921,$Y921)*
(1-IF($AB921="",0,VALUE($AB921)/100)))</f>
      </c>
      <c r="T921">
        <f>IF($U921="","",$U921)</f>
      </c>
      <c r="V921">
        <f>IF($U921="","",
IF($O921="","",
IF(ISNUMBER(SEARCH("exempt",LOWER($O921))),0,
$U921*(VALUE(SUBSTITUTE($O921,"%",""))/100))))</f>
      </c>
      <c r="AC921">
        <f>IFERROR(IF(FIND(" - ",$K921)&gt;0,MID($K921,FIND(" - ",$K921)+3,LEN($K921)),""),"")</f>
      </c>
      <c r="AL921" t="s">
        <v>2002</v>
      </c>
      <c r="AT921">
        <f>IFERROR(LEFT($K921,FIND(" - ",$K921)-1),$K921)</f>
      </c>
      <c r="AW921">
        <f>IF($CL921&gt;=1,INDEX($AU:$AU,$CK921+1),"")</f>
      </c>
      <c r="AX921">
        <f>IF($CL921&gt;=2,INDEX($AU:$AU,$CK921+2),"")</f>
      </c>
      <c r="AY921">
        <f>IF($CL921&gt;=3,INDEX($AU:$AU,$CK921+3),"")</f>
      </c>
      <c r="AZ921">
        <f>IF($CL921&gt;=4,INDEX($AU:$AU,$CK921+4),"")</f>
      </c>
      <c r="BA921">
        <f>IF($CL921&gt;=5,INDEX($AU:$AU,$CK921+5),"")</f>
      </c>
      <c r="BB921">
        <f>IF($CL921&gt;=6,INDEX($AU:$AU,$CK921+6),"")</f>
      </c>
      <c r="BC921">
        <f>IF($CL921&gt;=7,INDEX($AU:$AU,$CK921+7),"")</f>
      </c>
      <c r="BD921">
        <f>IF($CL921&gt;=8,INDEX($AU:$AU,$CK921+8),"")</f>
      </c>
      <c r="BE921">
        <f>IF($CL921&gt;=9,INDEX($AU:$AU,$CK921+9),"")</f>
      </c>
      <c r="BF921">
        <f>IF($CL921&gt;=10,INDEX($AU:$AU,$CK921+10),"")</f>
      </c>
      <c r="BG921">
        <f>IF($CL921&gt;=11,INDEX($AU:$AU,$CK921+11),"")</f>
      </c>
      <c r="BH921">
        <f>IF($CL921&gt;=12,INDEX($AU:$AU,$CK921+12),"")</f>
      </c>
      <c r="BI921">
        <f>IF($CL921&gt;=13,INDEX($AU:$AU,$CK921+13),"")</f>
      </c>
      <c r="BJ921">
        <f>IF($CL921&gt;=14,INDEX($AU:$AU,$CK921+14),"")</f>
      </c>
      <c r="BK921">
        <f>IF($CL921&gt;=15,INDEX($AU:$AU,$CK921+15),"")</f>
      </c>
      <c r="BL921">
        <f>IF($CL921&gt;=16,INDEX($AU:$AU,$CK921+16),"")</f>
      </c>
      <c r="BM921">
        <f>IF($CL921&gt;=17,INDEX($AU:$AU,$CK921+17),"")</f>
      </c>
      <c r="BN921">
        <f>IF($CL921&gt;=18,INDEX($AU:$AU,$CK921+18),"")</f>
      </c>
      <c r="BO921">
        <f>IF($CL921&gt;=19,INDEX($AU:$AU,$CK921+19),"")</f>
      </c>
      <c r="BP921">
        <f>IF($CL921&gt;=20,INDEX($AU:$AU,$CK921+20),"")</f>
      </c>
      <c r="BQ921">
        <f>IF($CL921&gt;=21,INDEX($AU:$AU,$CK921+21),"")</f>
      </c>
      <c r="BR921">
        <f>IF($CL921&gt;=22,INDEX($AU:$AU,$CK921+22),"")</f>
      </c>
      <c r="BS921">
        <f>IF($CL921&gt;=23,INDEX($AU:$AU,$CK921+23),"")</f>
      </c>
      <c r="BT921">
        <f>IF($CL921&gt;=24,INDEX($AU:$AU,$CK921+24),"")</f>
      </c>
      <c r="BU921">
        <f>IF($CL921&gt;=25,INDEX($AU:$AU,$CK921+25),"")</f>
      </c>
      <c r="BV921">
        <f>IF($CL921&gt;=26,INDEX($AU:$AU,$CK921+26),"")</f>
      </c>
      <c r="BW921">
        <f>IF($CL921&gt;=27,INDEX($AU:$AU,$CK921+27),"")</f>
      </c>
      <c r="BX921">
        <f>IF($CL921&gt;=28,INDEX($AU:$AU,$CK921+28),"")</f>
      </c>
      <c r="BY921">
        <f>IF($CL921&gt;=29,INDEX($AU:$AU,$CK921+29),"")</f>
      </c>
      <c r="BZ921">
        <f>IF($CL921&gt;=30,INDEX($AU:$AU,$CK921+30),"")</f>
      </c>
      <c r="CA921">
        <f>IF($CL921&gt;=31,INDEX($AU:$AU,$CK921+31),"")</f>
      </c>
      <c r="CB921">
        <f>IF($CL921&gt;=32,INDEX($AU:$AU,$CK921+32),"")</f>
      </c>
      <c r="CC921">
        <f>IF($CL921&gt;=33,INDEX($AU:$AU,$CK921+33),"")</f>
      </c>
      <c r="CD921">
        <f>IF($CL921&gt;=34,INDEX($AU:$AU,$CK921+34),"")</f>
      </c>
      <c r="CE921">
        <f>IF($CL921&gt;=35,INDEX($AU:$AU,$CK921+35),"")</f>
      </c>
      <c r="CF921">
        <f>IF($CL921&gt;=36,INDEX($AU:$AU,$CK921+36),"")</f>
      </c>
      <c r="CG921">
        <f>IF($CL921&gt;=37,INDEX($AU:$AU,$CK921+37),"")</f>
      </c>
      <c r="CH921">
        <f>IF($CL921&gt;=38,INDEX($AU:$AU,$CK921+38),"")</f>
      </c>
      <c r="CI921">
        <f>IF($CL921&gt;=39,INDEX($AU:$AU,$CK921+39),"")</f>
      </c>
      <c r="CJ921">
        <f>IF($CL921&gt;=40,INDEX($AU:$AU,$CK921+40),"")</f>
      </c>
      <c r="CK921">
        <f>IFERROR(MATCH($AT921,$AU$2:$AU$133,0)+1,0)</f>
      </c>
      <c r="CL921">
        <f>IFERROR(INDEX($AV$2:$AV$133,MATCH($AT921,$AU$2:$AU$133,0)),0)</f>
      </c>
      <c r="CM921">
        <f>IFERROR(LEFT($L921,FIND(" - ",$L921)-1),$L921)</f>
      </c>
      <c r="CN921" t="s">
        <v>221</v>
      </c>
      <c r="CP921">
        <f>IF($DK921&gt;=1,INDEX($CN:$CN,$DJ921+1),"")</f>
      </c>
      <c r="CQ921">
        <f>IF($DK921&gt;=2,INDEX($CN:$CN,$DJ921+2),"")</f>
      </c>
      <c r="CR921">
        <f>IF($DK921&gt;=3,INDEX($CN:$CN,$DJ921+3),"")</f>
      </c>
      <c r="CS921">
        <f>IF($DK921&gt;=4,INDEX($CN:$CN,$DJ921+4),"")</f>
      </c>
      <c r="CT921">
        <f>IF($DK921&gt;=5,INDEX($CN:$CN,$DJ921+5),"")</f>
      </c>
      <c r="CU921">
        <f>IF($DK921&gt;=6,INDEX($CN:$CN,$DJ921+6),"")</f>
      </c>
      <c r="CV921">
        <f>IF($DK921&gt;=7,INDEX($CN:$CN,$DJ921+7),"")</f>
      </c>
      <c r="CW921">
        <f>IF($DK921&gt;=8,INDEX($CN:$CN,$DJ921+8),"")</f>
      </c>
      <c r="CX921">
        <f>IF($DK921&gt;=9,INDEX($CN:$CN,$DJ921+9),"")</f>
      </c>
      <c r="CY921">
        <f>IF($DK921&gt;=10,INDEX($CN:$CN,$DJ921+10),"")</f>
      </c>
      <c r="CZ921">
        <f>IF($DK921&gt;=11,INDEX($CN:$CN,$DJ921+11),"")</f>
      </c>
      <c r="DA921">
        <f>IF($DK921&gt;=12,INDEX($CN:$CN,$DJ921+12),"")</f>
      </c>
      <c r="DB921">
        <f>IF($DK921&gt;=13,INDEX($CN:$CN,$DJ921+13),"")</f>
      </c>
      <c r="DC921">
        <f>IF($DK921&gt;=14,INDEX($CN:$CN,$DJ921+14),"")</f>
      </c>
      <c r="DD921">
        <f>IF($DK921&gt;=15,INDEX($CN:$CN,$DJ921+15),"")</f>
      </c>
      <c r="DE921">
        <f>IF($DK921&gt;=16,INDEX($CN:$CN,$DJ921+16),"")</f>
      </c>
      <c r="DF921">
        <f>IF($DK921&gt;=17,INDEX($CN:$CN,$DJ921+17),"")</f>
      </c>
      <c r="DG921">
        <f>IF($DK921&gt;=18,INDEX($CN:$CN,$DJ921+18),"")</f>
      </c>
      <c r="DH921">
        <f>IF($DK921&gt;=19,INDEX($CN:$CN,$DJ921+19),"")</f>
      </c>
      <c r="DI921">
        <f>IF($DK921&gt;=20,INDEX($CN:$CN,$DJ921+20),"")</f>
      </c>
      <c r="DJ921">
        <f>IFERROR(MATCH($CM921,$CN$2:$CN$1089,0)+1,0)</f>
      </c>
      <c r="DK921">
        <f>IFERROR(INDEX($CO$2:$CO$1089,MATCH($CM921,$CN$2:$CN$1089,0)),0)</f>
      </c>
      <c r="DL921">
        <f>IFERROR(INDEX($AS:$AS,MATCH($O921,$AR:$AR,0))&amp;"","")</f>
      </c>
      <c r="DP921">
        <f>IF($GS921&gt;=1,INDEX($DM:$DM,$GR921+1),"")</f>
      </c>
      <c r="DQ921">
        <f>IF($GS921&gt;=2,INDEX($DM:$DM,$GR921+2),"")</f>
      </c>
      <c r="DR921">
        <f>IF($GS921&gt;=3,INDEX($DM:$DM,$GR921+3),"")</f>
      </c>
      <c r="DS921">
        <f>IF($GS921&gt;=4,INDEX($DM:$DM,$GR921+4),"")</f>
      </c>
      <c r="DT921">
        <f>IF($GS921&gt;=5,INDEX($DM:$DM,$GR921+5),"")</f>
      </c>
      <c r="DU921">
        <f>IF($GS921&gt;=6,INDEX($DM:$DM,$GR921+6),"")</f>
      </c>
      <c r="DV921">
        <f>IF($GS921&gt;=7,INDEX($DM:$DM,$GR921+7),"")</f>
      </c>
      <c r="DW921">
        <f>IF($GS921&gt;=8,INDEX($DM:$DM,$GR921+8),"")</f>
      </c>
      <c r="DX921">
        <f>IF($GS921&gt;=9,INDEX($DM:$DM,$GR921+9),"")</f>
      </c>
      <c r="DY921">
        <f>IF($GS921&gt;=10,INDEX($DM:$DM,$GR921+10),"")</f>
      </c>
      <c r="DZ921">
        <f>IF($GS921&gt;=11,INDEX($DM:$DM,$GR921+11),"")</f>
      </c>
      <c r="EA921">
        <f>IF($GS921&gt;=12,INDEX($DM:$DM,$GR921+12),"")</f>
      </c>
      <c r="EB921">
        <f>IF($GS921&gt;=13,INDEX($DM:$DM,$GR921+13),"")</f>
      </c>
      <c r="EC921">
        <f>IF($GS921&gt;=14,INDEX($DM:$DM,$GR921+14),"")</f>
      </c>
      <c r="ED921">
        <f>IF($GS921&gt;=15,INDEX($DM:$DM,$GR921+15),"")</f>
      </c>
      <c r="EE921">
        <f>IF($GS921&gt;=16,INDEX($DM:$DM,$GR921+16),"")</f>
      </c>
      <c r="EF921">
        <f>IF($GS921&gt;=17,INDEX($DM:$DM,$GR921+17),"")</f>
      </c>
      <c r="EG921">
        <f>IF($GS921&gt;=18,INDEX($DM:$DM,$GR921+18),"")</f>
      </c>
      <c r="EH921">
        <f>IF($GS921&gt;=19,INDEX($DM:$DM,$GR921+19),"")</f>
      </c>
      <c r="EI921">
        <f>IF($GS921&gt;=20,INDEX($DM:$DM,$GR921+20),"")</f>
      </c>
      <c r="EJ921">
        <f>IF($GS921&gt;=21,INDEX($DM:$DM,$GR921+21),"")</f>
      </c>
      <c r="EK921">
        <f>IF($GS921&gt;=22,INDEX($DM:$DM,$GR921+22),"")</f>
      </c>
      <c r="EL921">
        <f>IF($GS921&gt;=23,INDEX($DM:$DM,$GR921+23),"")</f>
      </c>
      <c r="EM921">
        <f>IF($GS921&gt;=24,INDEX($DM:$DM,$GR921+24),"")</f>
      </c>
      <c r="EN921">
        <f>IF($GS921&gt;=25,INDEX($DM:$DM,$GR921+25),"")</f>
      </c>
      <c r="EO921">
        <f>IF($GS921&gt;=26,INDEX($DM:$DM,$GR921+26),"")</f>
      </c>
      <c r="EP921">
        <f>IF($GS921&gt;=27,INDEX($DM:$DM,$GR921+27),"")</f>
      </c>
      <c r="EQ921">
        <f>IF($GS921&gt;=28,INDEX($DM:$DM,$GR921+28),"")</f>
      </c>
      <c r="ER921">
        <f>IF($GS921&gt;=29,INDEX($DM:$DM,$GR921+29),"")</f>
      </c>
      <c r="ES921">
        <f>IF($GS921&gt;=30,INDEX($DM:$DM,$GR921+30),"")</f>
      </c>
      <c r="ET921">
        <f>IF($GS921&gt;=31,INDEX($DM:$DM,$GR921+31),"")</f>
      </c>
      <c r="EU921">
        <f>IF($GS921&gt;=32,INDEX($DM:$DM,$GR921+32),"")</f>
      </c>
      <c r="EV921">
        <f>IF($GS921&gt;=33,INDEX($DM:$DM,$GR921+33),"")</f>
      </c>
      <c r="EW921">
        <f>IF($GS921&gt;=34,INDEX($DM:$DM,$GR921+34),"")</f>
      </c>
      <c r="EX921">
        <f>IF($GS921&gt;=35,INDEX($DM:$DM,$GR921+35),"")</f>
      </c>
      <c r="EY921">
        <f>IF($GS921&gt;=36,INDEX($DM:$DM,$GR921+36),"")</f>
      </c>
      <c r="EZ921">
        <f>IF($GS921&gt;=37,INDEX($DM:$DM,$GR921+37),"")</f>
      </c>
      <c r="FA921">
        <f>IF($GS921&gt;=38,INDEX($DM:$DM,$GR921+38),"")</f>
      </c>
      <c r="FB921">
        <f>IF($GS921&gt;=39,INDEX($DM:$DM,$GR921+39),"")</f>
      </c>
      <c r="FC921">
        <f>IF($GS921&gt;=40,INDEX($DM:$DM,$GR921+40),"")</f>
      </c>
      <c r="FD921">
        <f>IF($GS921&gt;=1,INDEX($DN:$DN,$GR921+1),"")</f>
      </c>
      <c r="FE921">
        <f>IF($GS921&gt;=2,INDEX($DN:$DN,$GR921+2),"")</f>
      </c>
      <c r="FF921">
        <f>IF($GS921&gt;=3,INDEX($DN:$DN,$GR921+3),"")</f>
      </c>
      <c r="FG921">
        <f>IF($GS921&gt;=4,INDEX($DN:$DN,$GR921+4),"")</f>
      </c>
      <c r="FH921">
        <f>IF($GS921&gt;=5,INDEX($DN:$DN,$GR921+5),"")</f>
      </c>
      <c r="FI921">
        <f>IF($GS921&gt;=6,INDEX($DN:$DN,$GR921+6),"")</f>
      </c>
      <c r="FJ921">
        <f>IF($GS921&gt;=7,INDEX($DN:$DN,$GR921+7),"")</f>
      </c>
      <c r="FK921">
        <f>IF($GS921&gt;=8,INDEX($DN:$DN,$GR921+8),"")</f>
      </c>
      <c r="FL921">
        <f>IF($GS921&gt;=9,INDEX($DN:$DN,$GR921+9),"")</f>
      </c>
      <c r="FM921">
        <f>IF($GS921&gt;=10,INDEX($DN:$DN,$GR921+10),"")</f>
      </c>
      <c r="FN921">
        <f>IF($GS921&gt;=11,INDEX($DN:$DN,$GR921+11),"")</f>
      </c>
      <c r="FO921">
        <f>IF($GS921&gt;=12,INDEX($DN:$DN,$GR921+12),"")</f>
      </c>
      <c r="FP921">
        <f>IF($GS921&gt;=13,INDEX($DN:$DN,$GR921+13),"")</f>
      </c>
      <c r="FQ921">
        <f>IF($GS921&gt;=14,INDEX($DN:$DN,$GR921+14),"")</f>
      </c>
      <c r="FR921">
        <f>IF($GS921&gt;=15,INDEX($DN:$DN,$GR921+15),"")</f>
      </c>
      <c r="FS921">
        <f>IF($GS921&gt;=16,INDEX($DN:$DN,$GR921+16),"")</f>
      </c>
      <c r="FT921">
        <f>IF($GS921&gt;=17,INDEX($DN:$DN,$GR921+17),"")</f>
      </c>
      <c r="FU921">
        <f>IF($GS921&gt;=18,INDEX($DN:$DN,$GR921+18),"")</f>
      </c>
      <c r="FV921">
        <f>IF($GS921&gt;=19,INDEX($DN:$DN,$GR921+19),"")</f>
      </c>
      <c r="FW921">
        <f>IF($GS921&gt;=20,INDEX($DN:$DN,$GR921+20),"")</f>
      </c>
      <c r="FX921">
        <f>IF($GS921&gt;=21,INDEX($DN:$DN,$GR921+21),"")</f>
      </c>
      <c r="FY921">
        <f>IF($GS921&gt;=22,INDEX($DN:$DN,$GR921+22),"")</f>
      </c>
      <c r="FZ921">
        <f>IF($GS921&gt;=23,INDEX($DN:$DN,$GR921+23),"")</f>
      </c>
      <c r="GA921">
        <f>IF($GS921&gt;=24,INDEX($DN:$DN,$GR921+24),"")</f>
      </c>
      <c r="GB921">
        <f>IF($GS921&gt;=25,INDEX($DN:$DN,$GR921+25),"")</f>
      </c>
      <c r="GC921">
        <f>IF($GS921&gt;=26,INDEX($DN:$DN,$GR921+26),"")</f>
      </c>
      <c r="GD921">
        <f>IF($GS921&gt;=27,INDEX($DN:$DN,$GR921+27),"")</f>
      </c>
      <c r="GE921">
        <f>IF($GS921&gt;=28,INDEX($DN:$DN,$GR921+28),"")</f>
      </c>
      <c r="GF921">
        <f>IF($GS921&gt;=29,INDEX($DN:$DN,$GR921+29),"")</f>
      </c>
      <c r="GG921">
        <f>IF($GS921&gt;=30,INDEX($DN:$DN,$GR921+30),"")</f>
      </c>
      <c r="GH921">
        <f>IF($GS921&gt;=31,INDEX($DN:$DN,$GR921+31),"")</f>
      </c>
      <c r="GI921">
        <f>IF($GS921&gt;=32,INDEX($DN:$DN,$GR921+32),"")</f>
      </c>
      <c r="GJ921">
        <f>IF($GS921&gt;=33,INDEX($DN:$DN,$GR921+33),"")</f>
      </c>
      <c r="GK921">
        <f>IF($GS921&gt;=34,INDEX($DN:$DN,$GR921+34),"")</f>
      </c>
      <c r="GL921">
        <f>IF($GS921&gt;=35,INDEX($DN:$DN,$GR921+35),"")</f>
      </c>
      <c r="GM921">
        <f>IF($GS921&gt;=36,INDEX($DN:$DN,$GR921+36),"")</f>
      </c>
      <c r="GN921">
        <f>IF($GS921&gt;=37,INDEX($DN:$DN,$GR921+37),"")</f>
      </c>
      <c r="GO921">
        <f>IF($GS921&gt;=38,INDEX($DN:$DN,$GR921+38),"")</f>
      </c>
      <c r="GP921">
        <f>IF($GS921&gt;=39,INDEX($DN:$DN,$GR921+39),"")</f>
      </c>
      <c r="GQ921">
        <f>IF($GS921&gt;=40,INDEX($DN:$DN,$GR921+40),"")</f>
      </c>
      <c r="GR921">
        <f>IFERROR(MATCH($DL921,$DM$2:$DM$148,0)+1,0)</f>
      </c>
      <c r="GS921">
        <f>IFERROR(INDEX($DO$2:$DO$148,MATCH($DL921,$DM$2:$DM$148,0)),0)</f>
      </c>
      <c r="GT921">
        <f>IFERROR(MATCH($Z921,$DP$921:$FC$921,0),0)</f>
      </c>
      <c r="GU921">
        <f>IF($GT921&gt;0,INDEX($FD$921:$GQ$921,$GT921),"")</f>
      </c>
      <c r="GX921">
        <f>IF($JG921&gt;=1,INDEX($GV:$GV,$JF921+1),"")</f>
      </c>
      <c r="GY921">
        <f>IF($JG921&gt;=2,INDEX($GV:$GV,$JF921+2),"")</f>
      </c>
      <c r="GZ921">
        <f>IF($JG921&gt;=3,INDEX($GV:$GV,$JF921+3),"")</f>
      </c>
      <c r="HA921">
        <f>IF($JG921&gt;=4,INDEX($GV:$GV,$JF921+4),"")</f>
      </c>
      <c r="HB921">
        <f>IF($JG921&gt;=5,INDEX($GV:$GV,$JF921+5),"")</f>
      </c>
      <c r="HC921">
        <f>IF($JG921&gt;=6,INDEX($GV:$GV,$JF921+6),"")</f>
      </c>
      <c r="HD921">
        <f>IF($JG921&gt;=7,INDEX($GV:$GV,$JF921+7),"")</f>
      </c>
      <c r="HE921">
        <f>IF($JG921&gt;=8,INDEX($GV:$GV,$JF921+8),"")</f>
      </c>
      <c r="HF921">
        <f>IF($JG921&gt;=9,INDEX($GV:$GV,$JF921+9),"")</f>
      </c>
      <c r="HG921">
        <f>IF($JG921&gt;=10,INDEX($GV:$GV,$JF921+10),"")</f>
      </c>
      <c r="HH921">
        <f>IF($JG921&gt;=11,INDEX($GV:$GV,$JF921+11),"")</f>
      </c>
      <c r="HI921">
        <f>IF($JG921&gt;=12,INDEX($GV:$GV,$JF921+12),"")</f>
      </c>
      <c r="HJ921">
        <f>IF($JG921&gt;=13,INDEX($GV:$GV,$JF921+13),"")</f>
      </c>
      <c r="HK921">
        <f>IF($JG921&gt;=14,INDEX($GV:$GV,$JF921+14),"")</f>
      </c>
      <c r="HL921">
        <f>IF($JG921&gt;=15,INDEX($GV:$GV,$JF921+15),"")</f>
      </c>
      <c r="HM921">
        <f>IF($JG921&gt;=16,INDEX($GV:$GV,$JF921+16),"")</f>
      </c>
      <c r="HN921">
        <f>IF($JG921&gt;=17,INDEX($GV:$GV,$JF921+17),"")</f>
      </c>
      <c r="HO921">
        <f>IF($JG921&gt;=18,INDEX($GV:$GV,$JF921+18),"")</f>
      </c>
      <c r="HP921">
        <f>IF($JG921&gt;=19,INDEX($GV:$GV,$JF921+19),"")</f>
      </c>
      <c r="HQ921">
        <f>IF($JG921&gt;=20,INDEX($GV:$GV,$JF921+20),"")</f>
      </c>
      <c r="HR921">
        <f>IF($JG921&gt;=21,INDEX($GV:$GV,$JF921+21),"")</f>
      </c>
      <c r="HS921">
        <f>IF($JG921&gt;=22,INDEX($GV:$GV,$JF921+22),"")</f>
      </c>
      <c r="HT921">
        <f>IF($JG921&gt;=23,INDEX($GV:$GV,$JF921+23),"")</f>
      </c>
      <c r="HU921">
        <f>IF($JG921&gt;=24,INDEX($GV:$GV,$JF921+24),"")</f>
      </c>
      <c r="HV921">
        <f>IF($JG921&gt;=25,INDEX($GV:$GV,$JF921+25),"")</f>
      </c>
      <c r="HW921">
        <f>IF($JG921&gt;=26,INDEX($GV:$GV,$JF921+26),"")</f>
      </c>
      <c r="HX921">
        <f>IF($JG921&gt;=27,INDEX($GV:$GV,$JF921+27),"")</f>
      </c>
      <c r="HY921">
        <f>IF($JG921&gt;=28,INDEX($GV:$GV,$JF921+28),"")</f>
      </c>
      <c r="HZ921">
        <f>IF($JG921&gt;=29,INDEX($GV:$GV,$JF921+29),"")</f>
      </c>
      <c r="IA921">
        <f>IF($JG921&gt;=30,INDEX($GV:$GV,$JF921+30),"")</f>
      </c>
      <c r="IB921">
        <f>IF($JG921&gt;=31,INDEX($GV:$GV,$JF921+31),"")</f>
      </c>
      <c r="IC921">
        <f>IF($JG921&gt;=32,INDEX($GV:$GV,$JF921+32),"")</f>
      </c>
      <c r="ID921">
        <f>IF($JG921&gt;=33,INDEX($GV:$GV,$JF921+33),"")</f>
      </c>
      <c r="IE921">
        <f>IF($JG921&gt;=34,INDEX($GV:$GV,$JF921+34),"")</f>
      </c>
      <c r="IF921">
        <f>IF($JG921&gt;=35,INDEX($GV:$GV,$JF921+35),"")</f>
      </c>
      <c r="IG921">
        <f>IF($JG921&gt;=36,INDEX($GV:$GV,$JF921+36),"")</f>
      </c>
      <c r="IH921">
        <f>IF($JG921&gt;=37,INDEX($GV:$GV,$JF921+37),"")</f>
      </c>
      <c r="II921">
        <f>IF($JG921&gt;=38,INDEX($GV:$GV,$JF921+38),"")</f>
      </c>
      <c r="IJ921">
        <f>IF($JG921&gt;=39,INDEX($GV:$GV,$JF921+39),"")</f>
      </c>
      <c r="IK921">
        <f>IF($JG921&gt;=40,INDEX($GV:$GV,$JF921+40),"")</f>
      </c>
      <c r="IL921">
        <f>IF($JG921&gt;=41,INDEX($GV:$GV,$JF921+41),"")</f>
      </c>
      <c r="IM921">
        <f>IF($JG921&gt;=42,INDEX($GV:$GV,$JF921+42),"")</f>
      </c>
      <c r="IN921">
        <f>IF($JG921&gt;=43,INDEX($GV:$GV,$JF921+43),"")</f>
      </c>
      <c r="IO921">
        <f>IF($JG921&gt;=44,INDEX($GV:$GV,$JF921+44),"")</f>
      </c>
      <c r="IP921">
        <f>IF($JG921&gt;=45,INDEX($GV:$GV,$JF921+45),"")</f>
      </c>
      <c r="IQ921">
        <f>IF($JG921&gt;=46,INDEX($GV:$GV,$JF921+46),"")</f>
      </c>
      <c r="IR921">
        <f>IF($JG921&gt;=47,INDEX($GV:$GV,$JF921+47),"")</f>
      </c>
      <c r="IS921">
        <f>IF($JG921&gt;=48,INDEX($GV:$GV,$JF921+48),"")</f>
      </c>
      <c r="IT921">
        <f>IF($JG921&gt;=49,INDEX($GV:$GV,$JF921+49),"")</f>
      </c>
      <c r="IU921">
        <f>IF($JG921&gt;=50,INDEX($GV:$GV,$JF921+50),"")</f>
      </c>
      <c r="IV921">
        <f>IF($JG921&gt;=51,INDEX($GV:$GV,$JF921+51),"")</f>
      </c>
      <c r="IW921">
        <f>IF($JG921&gt;=52,INDEX($GV:$GV,$JF921+52),"")</f>
      </c>
      <c r="IX921">
        <f>IF($JG921&gt;=53,INDEX($GV:$GV,$JF921+53),"")</f>
      </c>
      <c r="IY921">
        <f>IF($JG921&gt;=54,INDEX($GV:$GV,$JF921+54),"")</f>
      </c>
      <c r="IZ921">
        <f>IF($JG921&gt;=55,INDEX($GV:$GV,$JF921+55),"")</f>
      </c>
      <c r="JA921">
        <f>IF($JG921&gt;=56,INDEX($GV:$GV,$JF921+56),"")</f>
      </c>
      <c r="JB921">
        <f>IF($JG921&gt;=57,INDEX($GV:$GV,$JF921+57),"")</f>
      </c>
      <c r="JC921">
        <f>IF($JG921&gt;=58,INDEX($GV:$GV,$JF921+58),"")</f>
      </c>
      <c r="JD921">
        <f>IF($JG921&gt;=59,INDEX($GV:$GV,$JF921+59),"")</f>
      </c>
      <c r="JE921">
        <f>IF($JG921&gt;=60,INDEX($GV:$GV,$JF921+60),"")</f>
      </c>
      <c r="JF921">
        <f>IFERROR(MATCH($GU921,$GV$2:$GV$322,0)+1,0)</f>
      </c>
      <c r="JG921">
        <f>IFERROR(INDEX($GW$2:$GW$322,MATCH($GU921,$GV$2:$GV$322,0)),0)</f>
      </c>
      <c r="JH921" t="s">
        <v>44</v>
      </c>
      <c r="JI921" t="s">
        <v>44</v>
      </c>
    </row>
    <row r="922" spans="1:269" x14ac:dyDescent="0.25">
      <c r="R922">
        <f>IF(OR($U922="",$Q922=""),"",IFERROR($U922/$Q922,0))</f>
      </c>
      <c r="S922">
        <f>IF($U922="","",
SUM($T922,$V922,$AA922,$W922,$Y922)*
(1-IF($AB922="",0,VALUE($AB922)/100)))</f>
      </c>
      <c r="T922">
        <f>IF($U922="","",$U922)</f>
      </c>
      <c r="V922">
        <f>IF($U922="","",
IF($O922="","",
IF(ISNUMBER(SEARCH("exempt",LOWER($O922))),0,
$U922*(VALUE(SUBSTITUTE($O922,"%",""))/100))))</f>
      </c>
      <c r="AC922">
        <f>IFERROR(IF(FIND(" - ",$K922)&gt;0,MID($K922,FIND(" - ",$K922)+3,LEN($K922)),""),"")</f>
      </c>
      <c r="AL922" t="s">
        <v>2003</v>
      </c>
      <c r="AT922">
        <f>IFERROR(LEFT($K922,FIND(" - ",$K922)-1),$K922)</f>
      </c>
      <c r="AW922">
        <f>IF($CL922&gt;=1,INDEX($AU:$AU,$CK922+1),"")</f>
      </c>
      <c r="AX922">
        <f>IF($CL922&gt;=2,INDEX($AU:$AU,$CK922+2),"")</f>
      </c>
      <c r="AY922">
        <f>IF($CL922&gt;=3,INDEX($AU:$AU,$CK922+3),"")</f>
      </c>
      <c r="AZ922">
        <f>IF($CL922&gt;=4,INDEX($AU:$AU,$CK922+4),"")</f>
      </c>
      <c r="BA922">
        <f>IF($CL922&gt;=5,INDEX($AU:$AU,$CK922+5),"")</f>
      </c>
      <c r="BB922">
        <f>IF($CL922&gt;=6,INDEX($AU:$AU,$CK922+6),"")</f>
      </c>
      <c r="BC922">
        <f>IF($CL922&gt;=7,INDEX($AU:$AU,$CK922+7),"")</f>
      </c>
      <c r="BD922">
        <f>IF($CL922&gt;=8,INDEX($AU:$AU,$CK922+8),"")</f>
      </c>
      <c r="BE922">
        <f>IF($CL922&gt;=9,INDEX($AU:$AU,$CK922+9),"")</f>
      </c>
      <c r="BF922">
        <f>IF($CL922&gt;=10,INDEX($AU:$AU,$CK922+10),"")</f>
      </c>
      <c r="BG922">
        <f>IF($CL922&gt;=11,INDEX($AU:$AU,$CK922+11),"")</f>
      </c>
      <c r="BH922">
        <f>IF($CL922&gt;=12,INDEX($AU:$AU,$CK922+12),"")</f>
      </c>
      <c r="BI922">
        <f>IF($CL922&gt;=13,INDEX($AU:$AU,$CK922+13),"")</f>
      </c>
      <c r="BJ922">
        <f>IF($CL922&gt;=14,INDEX($AU:$AU,$CK922+14),"")</f>
      </c>
      <c r="BK922">
        <f>IF($CL922&gt;=15,INDEX($AU:$AU,$CK922+15),"")</f>
      </c>
      <c r="BL922">
        <f>IF($CL922&gt;=16,INDEX($AU:$AU,$CK922+16),"")</f>
      </c>
      <c r="BM922">
        <f>IF($CL922&gt;=17,INDEX($AU:$AU,$CK922+17),"")</f>
      </c>
      <c r="BN922">
        <f>IF($CL922&gt;=18,INDEX($AU:$AU,$CK922+18),"")</f>
      </c>
      <c r="BO922">
        <f>IF($CL922&gt;=19,INDEX($AU:$AU,$CK922+19),"")</f>
      </c>
      <c r="BP922">
        <f>IF($CL922&gt;=20,INDEX($AU:$AU,$CK922+20),"")</f>
      </c>
      <c r="BQ922">
        <f>IF($CL922&gt;=21,INDEX($AU:$AU,$CK922+21),"")</f>
      </c>
      <c r="BR922">
        <f>IF($CL922&gt;=22,INDEX($AU:$AU,$CK922+22),"")</f>
      </c>
      <c r="BS922">
        <f>IF($CL922&gt;=23,INDEX($AU:$AU,$CK922+23),"")</f>
      </c>
      <c r="BT922">
        <f>IF($CL922&gt;=24,INDEX($AU:$AU,$CK922+24),"")</f>
      </c>
      <c r="BU922">
        <f>IF($CL922&gt;=25,INDEX($AU:$AU,$CK922+25),"")</f>
      </c>
      <c r="BV922">
        <f>IF($CL922&gt;=26,INDEX($AU:$AU,$CK922+26),"")</f>
      </c>
      <c r="BW922">
        <f>IF($CL922&gt;=27,INDEX($AU:$AU,$CK922+27),"")</f>
      </c>
      <c r="BX922">
        <f>IF($CL922&gt;=28,INDEX($AU:$AU,$CK922+28),"")</f>
      </c>
      <c r="BY922">
        <f>IF($CL922&gt;=29,INDEX($AU:$AU,$CK922+29),"")</f>
      </c>
      <c r="BZ922">
        <f>IF($CL922&gt;=30,INDEX($AU:$AU,$CK922+30),"")</f>
      </c>
      <c r="CA922">
        <f>IF($CL922&gt;=31,INDEX($AU:$AU,$CK922+31),"")</f>
      </c>
      <c r="CB922">
        <f>IF($CL922&gt;=32,INDEX($AU:$AU,$CK922+32),"")</f>
      </c>
      <c r="CC922">
        <f>IF($CL922&gt;=33,INDEX($AU:$AU,$CK922+33),"")</f>
      </c>
      <c r="CD922">
        <f>IF($CL922&gt;=34,INDEX($AU:$AU,$CK922+34),"")</f>
      </c>
      <c r="CE922">
        <f>IF($CL922&gt;=35,INDEX($AU:$AU,$CK922+35),"")</f>
      </c>
      <c r="CF922">
        <f>IF($CL922&gt;=36,INDEX($AU:$AU,$CK922+36),"")</f>
      </c>
      <c r="CG922">
        <f>IF($CL922&gt;=37,INDEX($AU:$AU,$CK922+37),"")</f>
      </c>
      <c r="CH922">
        <f>IF($CL922&gt;=38,INDEX($AU:$AU,$CK922+38),"")</f>
      </c>
      <c r="CI922">
        <f>IF($CL922&gt;=39,INDEX($AU:$AU,$CK922+39),"")</f>
      </c>
      <c r="CJ922">
        <f>IF($CL922&gt;=40,INDEX($AU:$AU,$CK922+40),"")</f>
      </c>
      <c r="CK922">
        <f>IFERROR(MATCH($AT922,$AU$2:$AU$133,0)+1,0)</f>
      </c>
      <c r="CL922">
        <f>IFERROR(INDEX($AV$2:$AV$133,MATCH($AT922,$AU$2:$AU$133,0)),0)</f>
      </c>
      <c r="CM922">
        <f>IFERROR(LEFT($L922,FIND(" - ",$L922)-1),$L922)</f>
      </c>
      <c r="CN922" t="s">
        <v>2004</v>
      </c>
      <c r="CO922">
        <v>1</v>
      </c>
      <c r="CP922">
        <f>IF($DK922&gt;=1,INDEX($CN:$CN,$DJ922+1),"")</f>
      </c>
      <c r="CQ922">
        <f>IF($DK922&gt;=2,INDEX($CN:$CN,$DJ922+2),"")</f>
      </c>
      <c r="CR922">
        <f>IF($DK922&gt;=3,INDEX($CN:$CN,$DJ922+3),"")</f>
      </c>
      <c r="CS922">
        <f>IF($DK922&gt;=4,INDEX($CN:$CN,$DJ922+4),"")</f>
      </c>
      <c r="CT922">
        <f>IF($DK922&gt;=5,INDEX($CN:$CN,$DJ922+5),"")</f>
      </c>
      <c r="CU922">
        <f>IF($DK922&gt;=6,INDEX($CN:$CN,$DJ922+6),"")</f>
      </c>
      <c r="CV922">
        <f>IF($DK922&gt;=7,INDEX($CN:$CN,$DJ922+7),"")</f>
      </c>
      <c r="CW922">
        <f>IF($DK922&gt;=8,INDEX($CN:$CN,$DJ922+8),"")</f>
      </c>
      <c r="CX922">
        <f>IF($DK922&gt;=9,INDEX($CN:$CN,$DJ922+9),"")</f>
      </c>
      <c r="CY922">
        <f>IF($DK922&gt;=10,INDEX($CN:$CN,$DJ922+10),"")</f>
      </c>
      <c r="CZ922">
        <f>IF($DK922&gt;=11,INDEX($CN:$CN,$DJ922+11),"")</f>
      </c>
      <c r="DA922">
        <f>IF($DK922&gt;=12,INDEX($CN:$CN,$DJ922+12),"")</f>
      </c>
      <c r="DB922">
        <f>IF($DK922&gt;=13,INDEX($CN:$CN,$DJ922+13),"")</f>
      </c>
      <c r="DC922">
        <f>IF($DK922&gt;=14,INDEX($CN:$CN,$DJ922+14),"")</f>
      </c>
      <c r="DD922">
        <f>IF($DK922&gt;=15,INDEX($CN:$CN,$DJ922+15),"")</f>
      </c>
      <c r="DE922">
        <f>IF($DK922&gt;=16,INDEX($CN:$CN,$DJ922+16),"")</f>
      </c>
      <c r="DF922">
        <f>IF($DK922&gt;=17,INDEX($CN:$CN,$DJ922+17),"")</f>
      </c>
      <c r="DG922">
        <f>IF($DK922&gt;=18,INDEX($CN:$CN,$DJ922+18),"")</f>
      </c>
      <c r="DH922">
        <f>IF($DK922&gt;=19,INDEX($CN:$CN,$DJ922+19),"")</f>
      </c>
      <c r="DI922">
        <f>IF($DK922&gt;=20,INDEX($CN:$CN,$DJ922+20),"")</f>
      </c>
      <c r="DJ922">
        <f>IFERROR(MATCH($CM922,$CN$2:$CN$1089,0)+1,0)</f>
      </c>
      <c r="DK922">
        <f>IFERROR(INDEX($CO$2:$CO$1089,MATCH($CM922,$CN$2:$CN$1089,0)),0)</f>
      </c>
      <c r="DL922">
        <f>IFERROR(INDEX($AS:$AS,MATCH($O922,$AR:$AR,0))&amp;"","")</f>
      </c>
      <c r="DP922">
        <f>IF($GS922&gt;=1,INDEX($DM:$DM,$GR922+1),"")</f>
      </c>
      <c r="DQ922">
        <f>IF($GS922&gt;=2,INDEX($DM:$DM,$GR922+2),"")</f>
      </c>
      <c r="DR922">
        <f>IF($GS922&gt;=3,INDEX($DM:$DM,$GR922+3),"")</f>
      </c>
      <c r="DS922">
        <f>IF($GS922&gt;=4,INDEX($DM:$DM,$GR922+4),"")</f>
      </c>
      <c r="DT922">
        <f>IF($GS922&gt;=5,INDEX($DM:$DM,$GR922+5),"")</f>
      </c>
      <c r="DU922">
        <f>IF($GS922&gt;=6,INDEX($DM:$DM,$GR922+6),"")</f>
      </c>
      <c r="DV922">
        <f>IF($GS922&gt;=7,INDEX($DM:$DM,$GR922+7),"")</f>
      </c>
      <c r="DW922">
        <f>IF($GS922&gt;=8,INDEX($DM:$DM,$GR922+8),"")</f>
      </c>
      <c r="DX922">
        <f>IF($GS922&gt;=9,INDEX($DM:$DM,$GR922+9),"")</f>
      </c>
      <c r="DY922">
        <f>IF($GS922&gt;=10,INDEX($DM:$DM,$GR922+10),"")</f>
      </c>
      <c r="DZ922">
        <f>IF($GS922&gt;=11,INDEX($DM:$DM,$GR922+11),"")</f>
      </c>
      <c r="EA922">
        <f>IF($GS922&gt;=12,INDEX($DM:$DM,$GR922+12),"")</f>
      </c>
      <c r="EB922">
        <f>IF($GS922&gt;=13,INDEX($DM:$DM,$GR922+13),"")</f>
      </c>
      <c r="EC922">
        <f>IF($GS922&gt;=14,INDEX($DM:$DM,$GR922+14),"")</f>
      </c>
      <c r="ED922">
        <f>IF($GS922&gt;=15,INDEX($DM:$DM,$GR922+15),"")</f>
      </c>
      <c r="EE922">
        <f>IF($GS922&gt;=16,INDEX($DM:$DM,$GR922+16),"")</f>
      </c>
      <c r="EF922">
        <f>IF($GS922&gt;=17,INDEX($DM:$DM,$GR922+17),"")</f>
      </c>
      <c r="EG922">
        <f>IF($GS922&gt;=18,INDEX($DM:$DM,$GR922+18),"")</f>
      </c>
      <c r="EH922">
        <f>IF($GS922&gt;=19,INDEX($DM:$DM,$GR922+19),"")</f>
      </c>
      <c r="EI922">
        <f>IF($GS922&gt;=20,INDEX($DM:$DM,$GR922+20),"")</f>
      </c>
      <c r="EJ922">
        <f>IF($GS922&gt;=21,INDEX($DM:$DM,$GR922+21),"")</f>
      </c>
      <c r="EK922">
        <f>IF($GS922&gt;=22,INDEX($DM:$DM,$GR922+22),"")</f>
      </c>
      <c r="EL922">
        <f>IF($GS922&gt;=23,INDEX($DM:$DM,$GR922+23),"")</f>
      </c>
      <c r="EM922">
        <f>IF($GS922&gt;=24,INDEX($DM:$DM,$GR922+24),"")</f>
      </c>
      <c r="EN922">
        <f>IF($GS922&gt;=25,INDEX($DM:$DM,$GR922+25),"")</f>
      </c>
      <c r="EO922">
        <f>IF($GS922&gt;=26,INDEX($DM:$DM,$GR922+26),"")</f>
      </c>
      <c r="EP922">
        <f>IF($GS922&gt;=27,INDEX($DM:$DM,$GR922+27),"")</f>
      </c>
      <c r="EQ922">
        <f>IF($GS922&gt;=28,INDEX($DM:$DM,$GR922+28),"")</f>
      </c>
      <c r="ER922">
        <f>IF($GS922&gt;=29,INDEX($DM:$DM,$GR922+29),"")</f>
      </c>
      <c r="ES922">
        <f>IF($GS922&gt;=30,INDEX($DM:$DM,$GR922+30),"")</f>
      </c>
      <c r="ET922">
        <f>IF($GS922&gt;=31,INDEX($DM:$DM,$GR922+31),"")</f>
      </c>
      <c r="EU922">
        <f>IF($GS922&gt;=32,INDEX($DM:$DM,$GR922+32),"")</f>
      </c>
      <c r="EV922">
        <f>IF($GS922&gt;=33,INDEX($DM:$DM,$GR922+33),"")</f>
      </c>
      <c r="EW922">
        <f>IF($GS922&gt;=34,INDEX($DM:$DM,$GR922+34),"")</f>
      </c>
      <c r="EX922">
        <f>IF($GS922&gt;=35,INDEX($DM:$DM,$GR922+35),"")</f>
      </c>
      <c r="EY922">
        <f>IF($GS922&gt;=36,INDEX($DM:$DM,$GR922+36),"")</f>
      </c>
      <c r="EZ922">
        <f>IF($GS922&gt;=37,INDEX($DM:$DM,$GR922+37),"")</f>
      </c>
      <c r="FA922">
        <f>IF($GS922&gt;=38,INDEX($DM:$DM,$GR922+38),"")</f>
      </c>
      <c r="FB922">
        <f>IF($GS922&gt;=39,INDEX($DM:$DM,$GR922+39),"")</f>
      </c>
      <c r="FC922">
        <f>IF($GS922&gt;=40,INDEX($DM:$DM,$GR922+40),"")</f>
      </c>
      <c r="FD922">
        <f>IF($GS922&gt;=1,INDEX($DN:$DN,$GR922+1),"")</f>
      </c>
      <c r="FE922">
        <f>IF($GS922&gt;=2,INDEX($DN:$DN,$GR922+2),"")</f>
      </c>
      <c r="FF922">
        <f>IF($GS922&gt;=3,INDEX($DN:$DN,$GR922+3),"")</f>
      </c>
      <c r="FG922">
        <f>IF($GS922&gt;=4,INDEX($DN:$DN,$GR922+4),"")</f>
      </c>
      <c r="FH922">
        <f>IF($GS922&gt;=5,INDEX($DN:$DN,$GR922+5),"")</f>
      </c>
      <c r="FI922">
        <f>IF($GS922&gt;=6,INDEX($DN:$DN,$GR922+6),"")</f>
      </c>
      <c r="FJ922">
        <f>IF($GS922&gt;=7,INDEX($DN:$DN,$GR922+7),"")</f>
      </c>
      <c r="FK922">
        <f>IF($GS922&gt;=8,INDEX($DN:$DN,$GR922+8),"")</f>
      </c>
      <c r="FL922">
        <f>IF($GS922&gt;=9,INDEX($DN:$DN,$GR922+9),"")</f>
      </c>
      <c r="FM922">
        <f>IF($GS922&gt;=10,INDEX($DN:$DN,$GR922+10),"")</f>
      </c>
      <c r="FN922">
        <f>IF($GS922&gt;=11,INDEX($DN:$DN,$GR922+11),"")</f>
      </c>
      <c r="FO922">
        <f>IF($GS922&gt;=12,INDEX($DN:$DN,$GR922+12),"")</f>
      </c>
      <c r="FP922">
        <f>IF($GS922&gt;=13,INDEX($DN:$DN,$GR922+13),"")</f>
      </c>
      <c r="FQ922">
        <f>IF($GS922&gt;=14,INDEX($DN:$DN,$GR922+14),"")</f>
      </c>
      <c r="FR922">
        <f>IF($GS922&gt;=15,INDEX($DN:$DN,$GR922+15),"")</f>
      </c>
      <c r="FS922">
        <f>IF($GS922&gt;=16,INDEX($DN:$DN,$GR922+16),"")</f>
      </c>
      <c r="FT922">
        <f>IF($GS922&gt;=17,INDEX($DN:$DN,$GR922+17),"")</f>
      </c>
      <c r="FU922">
        <f>IF($GS922&gt;=18,INDEX($DN:$DN,$GR922+18),"")</f>
      </c>
      <c r="FV922">
        <f>IF($GS922&gt;=19,INDEX($DN:$DN,$GR922+19),"")</f>
      </c>
      <c r="FW922">
        <f>IF($GS922&gt;=20,INDEX($DN:$DN,$GR922+20),"")</f>
      </c>
      <c r="FX922">
        <f>IF($GS922&gt;=21,INDEX($DN:$DN,$GR922+21),"")</f>
      </c>
      <c r="FY922">
        <f>IF($GS922&gt;=22,INDEX($DN:$DN,$GR922+22),"")</f>
      </c>
      <c r="FZ922">
        <f>IF($GS922&gt;=23,INDEX($DN:$DN,$GR922+23),"")</f>
      </c>
      <c r="GA922">
        <f>IF($GS922&gt;=24,INDEX($DN:$DN,$GR922+24),"")</f>
      </c>
      <c r="GB922">
        <f>IF($GS922&gt;=25,INDEX($DN:$DN,$GR922+25),"")</f>
      </c>
      <c r="GC922">
        <f>IF($GS922&gt;=26,INDEX($DN:$DN,$GR922+26),"")</f>
      </c>
      <c r="GD922">
        <f>IF($GS922&gt;=27,INDEX($DN:$DN,$GR922+27),"")</f>
      </c>
      <c r="GE922">
        <f>IF($GS922&gt;=28,INDEX($DN:$DN,$GR922+28),"")</f>
      </c>
      <c r="GF922">
        <f>IF($GS922&gt;=29,INDEX($DN:$DN,$GR922+29),"")</f>
      </c>
      <c r="GG922">
        <f>IF($GS922&gt;=30,INDEX($DN:$DN,$GR922+30),"")</f>
      </c>
      <c r="GH922">
        <f>IF($GS922&gt;=31,INDEX($DN:$DN,$GR922+31),"")</f>
      </c>
      <c r="GI922">
        <f>IF($GS922&gt;=32,INDEX($DN:$DN,$GR922+32),"")</f>
      </c>
      <c r="GJ922">
        <f>IF($GS922&gt;=33,INDEX($DN:$DN,$GR922+33),"")</f>
      </c>
      <c r="GK922">
        <f>IF($GS922&gt;=34,INDEX($DN:$DN,$GR922+34),"")</f>
      </c>
      <c r="GL922">
        <f>IF($GS922&gt;=35,INDEX($DN:$DN,$GR922+35),"")</f>
      </c>
      <c r="GM922">
        <f>IF($GS922&gt;=36,INDEX($DN:$DN,$GR922+36),"")</f>
      </c>
      <c r="GN922">
        <f>IF($GS922&gt;=37,INDEX($DN:$DN,$GR922+37),"")</f>
      </c>
      <c r="GO922">
        <f>IF($GS922&gt;=38,INDEX($DN:$DN,$GR922+38),"")</f>
      </c>
      <c r="GP922">
        <f>IF($GS922&gt;=39,INDEX($DN:$DN,$GR922+39),"")</f>
      </c>
      <c r="GQ922">
        <f>IF($GS922&gt;=40,INDEX($DN:$DN,$GR922+40),"")</f>
      </c>
      <c r="GR922">
        <f>IFERROR(MATCH($DL922,$DM$2:$DM$148,0)+1,0)</f>
      </c>
      <c r="GS922">
        <f>IFERROR(INDEX($DO$2:$DO$148,MATCH($DL922,$DM$2:$DM$148,0)),0)</f>
      </c>
      <c r="GT922">
        <f>IFERROR(MATCH($Z922,$DP$922:$FC$922,0),0)</f>
      </c>
      <c r="GU922">
        <f>IF($GT922&gt;0,INDEX($FD$922:$GQ$922,$GT922),"")</f>
      </c>
      <c r="GX922">
        <f>IF($JG922&gt;=1,INDEX($GV:$GV,$JF922+1),"")</f>
      </c>
      <c r="GY922">
        <f>IF($JG922&gt;=2,INDEX($GV:$GV,$JF922+2),"")</f>
      </c>
      <c r="GZ922">
        <f>IF($JG922&gt;=3,INDEX($GV:$GV,$JF922+3),"")</f>
      </c>
      <c r="HA922">
        <f>IF($JG922&gt;=4,INDEX($GV:$GV,$JF922+4),"")</f>
      </c>
      <c r="HB922">
        <f>IF($JG922&gt;=5,INDEX($GV:$GV,$JF922+5),"")</f>
      </c>
      <c r="HC922">
        <f>IF($JG922&gt;=6,INDEX($GV:$GV,$JF922+6),"")</f>
      </c>
      <c r="HD922">
        <f>IF($JG922&gt;=7,INDEX($GV:$GV,$JF922+7),"")</f>
      </c>
      <c r="HE922">
        <f>IF($JG922&gt;=8,INDEX($GV:$GV,$JF922+8),"")</f>
      </c>
      <c r="HF922">
        <f>IF($JG922&gt;=9,INDEX($GV:$GV,$JF922+9),"")</f>
      </c>
      <c r="HG922">
        <f>IF($JG922&gt;=10,INDEX($GV:$GV,$JF922+10),"")</f>
      </c>
      <c r="HH922">
        <f>IF($JG922&gt;=11,INDEX($GV:$GV,$JF922+11),"")</f>
      </c>
      <c r="HI922">
        <f>IF($JG922&gt;=12,INDEX($GV:$GV,$JF922+12),"")</f>
      </c>
      <c r="HJ922">
        <f>IF($JG922&gt;=13,INDEX($GV:$GV,$JF922+13),"")</f>
      </c>
      <c r="HK922">
        <f>IF($JG922&gt;=14,INDEX($GV:$GV,$JF922+14),"")</f>
      </c>
      <c r="HL922">
        <f>IF($JG922&gt;=15,INDEX($GV:$GV,$JF922+15),"")</f>
      </c>
      <c r="HM922">
        <f>IF($JG922&gt;=16,INDEX($GV:$GV,$JF922+16),"")</f>
      </c>
      <c r="HN922">
        <f>IF($JG922&gt;=17,INDEX($GV:$GV,$JF922+17),"")</f>
      </c>
      <c r="HO922">
        <f>IF($JG922&gt;=18,INDEX($GV:$GV,$JF922+18),"")</f>
      </c>
      <c r="HP922">
        <f>IF($JG922&gt;=19,INDEX($GV:$GV,$JF922+19),"")</f>
      </c>
      <c r="HQ922">
        <f>IF($JG922&gt;=20,INDEX($GV:$GV,$JF922+20),"")</f>
      </c>
      <c r="HR922">
        <f>IF($JG922&gt;=21,INDEX($GV:$GV,$JF922+21),"")</f>
      </c>
      <c r="HS922">
        <f>IF($JG922&gt;=22,INDEX($GV:$GV,$JF922+22),"")</f>
      </c>
      <c r="HT922">
        <f>IF($JG922&gt;=23,INDEX($GV:$GV,$JF922+23),"")</f>
      </c>
      <c r="HU922">
        <f>IF($JG922&gt;=24,INDEX($GV:$GV,$JF922+24),"")</f>
      </c>
      <c r="HV922">
        <f>IF($JG922&gt;=25,INDEX($GV:$GV,$JF922+25),"")</f>
      </c>
      <c r="HW922">
        <f>IF($JG922&gt;=26,INDEX($GV:$GV,$JF922+26),"")</f>
      </c>
      <c r="HX922">
        <f>IF($JG922&gt;=27,INDEX($GV:$GV,$JF922+27),"")</f>
      </c>
      <c r="HY922">
        <f>IF($JG922&gt;=28,INDEX($GV:$GV,$JF922+28),"")</f>
      </c>
      <c r="HZ922">
        <f>IF($JG922&gt;=29,INDEX($GV:$GV,$JF922+29),"")</f>
      </c>
      <c r="IA922">
        <f>IF($JG922&gt;=30,INDEX($GV:$GV,$JF922+30),"")</f>
      </c>
      <c r="IB922">
        <f>IF($JG922&gt;=31,INDEX($GV:$GV,$JF922+31),"")</f>
      </c>
      <c r="IC922">
        <f>IF($JG922&gt;=32,INDEX($GV:$GV,$JF922+32),"")</f>
      </c>
      <c r="ID922">
        <f>IF($JG922&gt;=33,INDEX($GV:$GV,$JF922+33),"")</f>
      </c>
      <c r="IE922">
        <f>IF($JG922&gt;=34,INDEX($GV:$GV,$JF922+34),"")</f>
      </c>
      <c r="IF922">
        <f>IF($JG922&gt;=35,INDEX($GV:$GV,$JF922+35),"")</f>
      </c>
      <c r="IG922">
        <f>IF($JG922&gt;=36,INDEX($GV:$GV,$JF922+36),"")</f>
      </c>
      <c r="IH922">
        <f>IF($JG922&gt;=37,INDEX($GV:$GV,$JF922+37),"")</f>
      </c>
      <c r="II922">
        <f>IF($JG922&gt;=38,INDEX($GV:$GV,$JF922+38),"")</f>
      </c>
      <c r="IJ922">
        <f>IF($JG922&gt;=39,INDEX($GV:$GV,$JF922+39),"")</f>
      </c>
      <c r="IK922">
        <f>IF($JG922&gt;=40,INDEX($GV:$GV,$JF922+40),"")</f>
      </c>
      <c r="IL922">
        <f>IF($JG922&gt;=41,INDEX($GV:$GV,$JF922+41),"")</f>
      </c>
      <c r="IM922">
        <f>IF($JG922&gt;=42,INDEX($GV:$GV,$JF922+42),"")</f>
      </c>
      <c r="IN922">
        <f>IF($JG922&gt;=43,INDEX($GV:$GV,$JF922+43),"")</f>
      </c>
      <c r="IO922">
        <f>IF($JG922&gt;=44,INDEX($GV:$GV,$JF922+44),"")</f>
      </c>
      <c r="IP922">
        <f>IF($JG922&gt;=45,INDEX($GV:$GV,$JF922+45),"")</f>
      </c>
      <c r="IQ922">
        <f>IF($JG922&gt;=46,INDEX($GV:$GV,$JF922+46),"")</f>
      </c>
      <c r="IR922">
        <f>IF($JG922&gt;=47,INDEX($GV:$GV,$JF922+47),"")</f>
      </c>
      <c r="IS922">
        <f>IF($JG922&gt;=48,INDEX($GV:$GV,$JF922+48),"")</f>
      </c>
      <c r="IT922">
        <f>IF($JG922&gt;=49,INDEX($GV:$GV,$JF922+49),"")</f>
      </c>
      <c r="IU922">
        <f>IF($JG922&gt;=50,INDEX($GV:$GV,$JF922+50),"")</f>
      </c>
      <c r="IV922">
        <f>IF($JG922&gt;=51,INDEX($GV:$GV,$JF922+51),"")</f>
      </c>
      <c r="IW922">
        <f>IF($JG922&gt;=52,INDEX($GV:$GV,$JF922+52),"")</f>
      </c>
      <c r="IX922">
        <f>IF($JG922&gt;=53,INDEX($GV:$GV,$JF922+53),"")</f>
      </c>
      <c r="IY922">
        <f>IF($JG922&gt;=54,INDEX($GV:$GV,$JF922+54),"")</f>
      </c>
      <c r="IZ922">
        <f>IF($JG922&gt;=55,INDEX($GV:$GV,$JF922+55),"")</f>
      </c>
      <c r="JA922">
        <f>IF($JG922&gt;=56,INDEX($GV:$GV,$JF922+56),"")</f>
      </c>
      <c r="JB922">
        <f>IF($JG922&gt;=57,INDEX($GV:$GV,$JF922+57),"")</f>
      </c>
      <c r="JC922">
        <f>IF($JG922&gt;=58,INDEX($GV:$GV,$JF922+58),"")</f>
      </c>
      <c r="JD922">
        <f>IF($JG922&gt;=59,INDEX($GV:$GV,$JF922+59),"")</f>
      </c>
      <c r="JE922">
        <f>IF($JG922&gt;=60,INDEX($GV:$GV,$JF922+60),"")</f>
      </c>
      <c r="JF922">
        <f>IFERROR(MATCH($GU922,$GV$2:$GV$322,0)+1,0)</f>
      </c>
      <c r="JG922">
        <f>IFERROR(INDEX($GW$2:$GW$322,MATCH($GU922,$GV$2:$GV$322,0)),0)</f>
      </c>
      <c r="JH922" t="s">
        <v>44</v>
      </c>
      <c r="JI922" t="s">
        <v>44</v>
      </c>
    </row>
    <row r="923" spans="1:269" x14ac:dyDescent="0.25">
      <c r="R923">
        <f>IF(OR($U923="",$Q923=""),"",IFERROR($U923/$Q923,0))</f>
      </c>
      <c r="S923">
        <f>IF($U923="","",
SUM($T923,$V923,$AA923,$W923,$Y923)*
(1-IF($AB923="",0,VALUE($AB923)/100)))</f>
      </c>
      <c r="T923">
        <f>IF($U923="","",$U923)</f>
      </c>
      <c r="V923">
        <f>IF($U923="","",
IF($O923="","",
IF(ISNUMBER(SEARCH("exempt",LOWER($O923))),0,
$U923*(VALUE(SUBSTITUTE($O923,"%",""))/100))))</f>
      </c>
      <c r="AC923">
        <f>IFERROR(IF(FIND(" - ",$K923)&gt;0,MID($K923,FIND(" - ",$K923)+3,LEN($K923)),""),"")</f>
      </c>
      <c r="AL923" t="s">
        <v>2005</v>
      </c>
      <c r="AT923">
        <f>IFERROR(LEFT($K923,FIND(" - ",$K923)-1),$K923)</f>
      </c>
      <c r="AW923">
        <f>IF($CL923&gt;=1,INDEX($AU:$AU,$CK923+1),"")</f>
      </c>
      <c r="AX923">
        <f>IF($CL923&gt;=2,INDEX($AU:$AU,$CK923+2),"")</f>
      </c>
      <c r="AY923">
        <f>IF($CL923&gt;=3,INDEX($AU:$AU,$CK923+3),"")</f>
      </c>
      <c r="AZ923">
        <f>IF($CL923&gt;=4,INDEX($AU:$AU,$CK923+4),"")</f>
      </c>
      <c r="BA923">
        <f>IF($CL923&gt;=5,INDEX($AU:$AU,$CK923+5),"")</f>
      </c>
      <c r="BB923">
        <f>IF($CL923&gt;=6,INDEX($AU:$AU,$CK923+6),"")</f>
      </c>
      <c r="BC923">
        <f>IF($CL923&gt;=7,INDEX($AU:$AU,$CK923+7),"")</f>
      </c>
      <c r="BD923">
        <f>IF($CL923&gt;=8,INDEX($AU:$AU,$CK923+8),"")</f>
      </c>
      <c r="BE923">
        <f>IF($CL923&gt;=9,INDEX($AU:$AU,$CK923+9),"")</f>
      </c>
      <c r="BF923">
        <f>IF($CL923&gt;=10,INDEX($AU:$AU,$CK923+10),"")</f>
      </c>
      <c r="BG923">
        <f>IF($CL923&gt;=11,INDEX($AU:$AU,$CK923+11),"")</f>
      </c>
      <c r="BH923">
        <f>IF($CL923&gt;=12,INDEX($AU:$AU,$CK923+12),"")</f>
      </c>
      <c r="BI923">
        <f>IF($CL923&gt;=13,INDEX($AU:$AU,$CK923+13),"")</f>
      </c>
      <c r="BJ923">
        <f>IF($CL923&gt;=14,INDEX($AU:$AU,$CK923+14),"")</f>
      </c>
      <c r="BK923">
        <f>IF($CL923&gt;=15,INDEX($AU:$AU,$CK923+15),"")</f>
      </c>
      <c r="BL923">
        <f>IF($CL923&gt;=16,INDEX($AU:$AU,$CK923+16),"")</f>
      </c>
      <c r="BM923">
        <f>IF($CL923&gt;=17,INDEX($AU:$AU,$CK923+17),"")</f>
      </c>
      <c r="BN923">
        <f>IF($CL923&gt;=18,INDEX($AU:$AU,$CK923+18),"")</f>
      </c>
      <c r="BO923">
        <f>IF($CL923&gt;=19,INDEX($AU:$AU,$CK923+19),"")</f>
      </c>
      <c r="BP923">
        <f>IF($CL923&gt;=20,INDEX($AU:$AU,$CK923+20),"")</f>
      </c>
      <c r="BQ923">
        <f>IF($CL923&gt;=21,INDEX($AU:$AU,$CK923+21),"")</f>
      </c>
      <c r="BR923">
        <f>IF($CL923&gt;=22,INDEX($AU:$AU,$CK923+22),"")</f>
      </c>
      <c r="BS923">
        <f>IF($CL923&gt;=23,INDEX($AU:$AU,$CK923+23),"")</f>
      </c>
      <c r="BT923">
        <f>IF($CL923&gt;=24,INDEX($AU:$AU,$CK923+24),"")</f>
      </c>
      <c r="BU923">
        <f>IF($CL923&gt;=25,INDEX($AU:$AU,$CK923+25),"")</f>
      </c>
      <c r="BV923">
        <f>IF($CL923&gt;=26,INDEX($AU:$AU,$CK923+26),"")</f>
      </c>
      <c r="BW923">
        <f>IF($CL923&gt;=27,INDEX($AU:$AU,$CK923+27),"")</f>
      </c>
      <c r="BX923">
        <f>IF($CL923&gt;=28,INDEX($AU:$AU,$CK923+28),"")</f>
      </c>
      <c r="BY923">
        <f>IF($CL923&gt;=29,INDEX($AU:$AU,$CK923+29),"")</f>
      </c>
      <c r="BZ923">
        <f>IF($CL923&gt;=30,INDEX($AU:$AU,$CK923+30),"")</f>
      </c>
      <c r="CA923">
        <f>IF($CL923&gt;=31,INDEX($AU:$AU,$CK923+31),"")</f>
      </c>
      <c r="CB923">
        <f>IF($CL923&gt;=32,INDEX($AU:$AU,$CK923+32),"")</f>
      </c>
      <c r="CC923">
        <f>IF($CL923&gt;=33,INDEX($AU:$AU,$CK923+33),"")</f>
      </c>
      <c r="CD923">
        <f>IF($CL923&gt;=34,INDEX($AU:$AU,$CK923+34),"")</f>
      </c>
      <c r="CE923">
        <f>IF($CL923&gt;=35,INDEX($AU:$AU,$CK923+35),"")</f>
      </c>
      <c r="CF923">
        <f>IF($CL923&gt;=36,INDEX($AU:$AU,$CK923+36),"")</f>
      </c>
      <c r="CG923">
        <f>IF($CL923&gt;=37,INDEX($AU:$AU,$CK923+37),"")</f>
      </c>
      <c r="CH923">
        <f>IF($CL923&gt;=38,INDEX($AU:$AU,$CK923+38),"")</f>
      </c>
      <c r="CI923">
        <f>IF($CL923&gt;=39,INDEX($AU:$AU,$CK923+39),"")</f>
      </c>
      <c r="CJ923">
        <f>IF($CL923&gt;=40,INDEX($AU:$AU,$CK923+40),"")</f>
      </c>
      <c r="CK923">
        <f>IFERROR(MATCH($AT923,$AU$2:$AU$133,0)+1,0)</f>
      </c>
      <c r="CL923">
        <f>IFERROR(INDEX($AV$2:$AV$133,MATCH($AT923,$AU$2:$AU$133,0)),0)</f>
      </c>
      <c r="CM923">
        <f>IFERROR(LEFT($L923,FIND(" - ",$L923)-1),$L923)</f>
      </c>
      <c r="CN923" t="s">
        <v>149</v>
      </c>
      <c r="CP923">
        <f>IF($DK923&gt;=1,INDEX($CN:$CN,$DJ923+1),"")</f>
      </c>
      <c r="CQ923">
        <f>IF($DK923&gt;=2,INDEX($CN:$CN,$DJ923+2),"")</f>
      </c>
      <c r="CR923">
        <f>IF($DK923&gt;=3,INDEX($CN:$CN,$DJ923+3),"")</f>
      </c>
      <c r="CS923">
        <f>IF($DK923&gt;=4,INDEX($CN:$CN,$DJ923+4),"")</f>
      </c>
      <c r="CT923">
        <f>IF($DK923&gt;=5,INDEX($CN:$CN,$DJ923+5),"")</f>
      </c>
      <c r="CU923">
        <f>IF($DK923&gt;=6,INDEX($CN:$CN,$DJ923+6),"")</f>
      </c>
      <c r="CV923">
        <f>IF($DK923&gt;=7,INDEX($CN:$CN,$DJ923+7),"")</f>
      </c>
      <c r="CW923">
        <f>IF($DK923&gt;=8,INDEX($CN:$CN,$DJ923+8),"")</f>
      </c>
      <c r="CX923">
        <f>IF($DK923&gt;=9,INDEX($CN:$CN,$DJ923+9),"")</f>
      </c>
      <c r="CY923">
        <f>IF($DK923&gt;=10,INDEX($CN:$CN,$DJ923+10),"")</f>
      </c>
      <c r="CZ923">
        <f>IF($DK923&gt;=11,INDEX($CN:$CN,$DJ923+11),"")</f>
      </c>
      <c r="DA923">
        <f>IF($DK923&gt;=12,INDEX($CN:$CN,$DJ923+12),"")</f>
      </c>
      <c r="DB923">
        <f>IF($DK923&gt;=13,INDEX($CN:$CN,$DJ923+13),"")</f>
      </c>
      <c r="DC923">
        <f>IF($DK923&gt;=14,INDEX($CN:$CN,$DJ923+14),"")</f>
      </c>
      <c r="DD923">
        <f>IF($DK923&gt;=15,INDEX($CN:$CN,$DJ923+15),"")</f>
      </c>
      <c r="DE923">
        <f>IF($DK923&gt;=16,INDEX($CN:$CN,$DJ923+16),"")</f>
      </c>
      <c r="DF923">
        <f>IF($DK923&gt;=17,INDEX($CN:$CN,$DJ923+17),"")</f>
      </c>
      <c r="DG923">
        <f>IF($DK923&gt;=18,INDEX($CN:$CN,$DJ923+18),"")</f>
      </c>
      <c r="DH923">
        <f>IF($DK923&gt;=19,INDEX($CN:$CN,$DJ923+19),"")</f>
      </c>
      <c r="DI923">
        <f>IF($DK923&gt;=20,INDEX($CN:$CN,$DJ923+20),"")</f>
      </c>
      <c r="DJ923">
        <f>IFERROR(MATCH($CM923,$CN$2:$CN$1089,0)+1,0)</f>
      </c>
      <c r="DK923">
        <f>IFERROR(INDEX($CO$2:$CO$1089,MATCH($CM923,$CN$2:$CN$1089,0)),0)</f>
      </c>
      <c r="DL923">
        <f>IFERROR(INDEX($AS:$AS,MATCH($O923,$AR:$AR,0))&amp;"","")</f>
      </c>
      <c r="DP923">
        <f>IF($GS923&gt;=1,INDEX($DM:$DM,$GR923+1),"")</f>
      </c>
      <c r="DQ923">
        <f>IF($GS923&gt;=2,INDEX($DM:$DM,$GR923+2),"")</f>
      </c>
      <c r="DR923">
        <f>IF($GS923&gt;=3,INDEX($DM:$DM,$GR923+3),"")</f>
      </c>
      <c r="DS923">
        <f>IF($GS923&gt;=4,INDEX($DM:$DM,$GR923+4),"")</f>
      </c>
      <c r="DT923">
        <f>IF($GS923&gt;=5,INDEX($DM:$DM,$GR923+5),"")</f>
      </c>
      <c r="DU923">
        <f>IF($GS923&gt;=6,INDEX($DM:$DM,$GR923+6),"")</f>
      </c>
      <c r="DV923">
        <f>IF($GS923&gt;=7,INDEX($DM:$DM,$GR923+7),"")</f>
      </c>
      <c r="DW923">
        <f>IF($GS923&gt;=8,INDEX($DM:$DM,$GR923+8),"")</f>
      </c>
      <c r="DX923">
        <f>IF($GS923&gt;=9,INDEX($DM:$DM,$GR923+9),"")</f>
      </c>
      <c r="DY923">
        <f>IF($GS923&gt;=10,INDEX($DM:$DM,$GR923+10),"")</f>
      </c>
      <c r="DZ923">
        <f>IF($GS923&gt;=11,INDEX($DM:$DM,$GR923+11),"")</f>
      </c>
      <c r="EA923">
        <f>IF($GS923&gt;=12,INDEX($DM:$DM,$GR923+12),"")</f>
      </c>
      <c r="EB923">
        <f>IF($GS923&gt;=13,INDEX($DM:$DM,$GR923+13),"")</f>
      </c>
      <c r="EC923">
        <f>IF($GS923&gt;=14,INDEX($DM:$DM,$GR923+14),"")</f>
      </c>
      <c r="ED923">
        <f>IF($GS923&gt;=15,INDEX($DM:$DM,$GR923+15),"")</f>
      </c>
      <c r="EE923">
        <f>IF($GS923&gt;=16,INDEX($DM:$DM,$GR923+16),"")</f>
      </c>
      <c r="EF923">
        <f>IF($GS923&gt;=17,INDEX($DM:$DM,$GR923+17),"")</f>
      </c>
      <c r="EG923">
        <f>IF($GS923&gt;=18,INDEX($DM:$DM,$GR923+18),"")</f>
      </c>
      <c r="EH923">
        <f>IF($GS923&gt;=19,INDEX($DM:$DM,$GR923+19),"")</f>
      </c>
      <c r="EI923">
        <f>IF($GS923&gt;=20,INDEX($DM:$DM,$GR923+20),"")</f>
      </c>
      <c r="EJ923">
        <f>IF($GS923&gt;=21,INDEX($DM:$DM,$GR923+21),"")</f>
      </c>
      <c r="EK923">
        <f>IF($GS923&gt;=22,INDEX($DM:$DM,$GR923+22),"")</f>
      </c>
      <c r="EL923">
        <f>IF($GS923&gt;=23,INDEX($DM:$DM,$GR923+23),"")</f>
      </c>
      <c r="EM923">
        <f>IF($GS923&gt;=24,INDEX($DM:$DM,$GR923+24),"")</f>
      </c>
      <c r="EN923">
        <f>IF($GS923&gt;=25,INDEX($DM:$DM,$GR923+25),"")</f>
      </c>
      <c r="EO923">
        <f>IF($GS923&gt;=26,INDEX($DM:$DM,$GR923+26),"")</f>
      </c>
      <c r="EP923">
        <f>IF($GS923&gt;=27,INDEX($DM:$DM,$GR923+27),"")</f>
      </c>
      <c r="EQ923">
        <f>IF($GS923&gt;=28,INDEX($DM:$DM,$GR923+28),"")</f>
      </c>
      <c r="ER923">
        <f>IF($GS923&gt;=29,INDEX($DM:$DM,$GR923+29),"")</f>
      </c>
      <c r="ES923">
        <f>IF($GS923&gt;=30,INDEX($DM:$DM,$GR923+30),"")</f>
      </c>
      <c r="ET923">
        <f>IF($GS923&gt;=31,INDEX($DM:$DM,$GR923+31),"")</f>
      </c>
      <c r="EU923">
        <f>IF($GS923&gt;=32,INDEX($DM:$DM,$GR923+32),"")</f>
      </c>
      <c r="EV923">
        <f>IF($GS923&gt;=33,INDEX($DM:$DM,$GR923+33),"")</f>
      </c>
      <c r="EW923">
        <f>IF($GS923&gt;=34,INDEX($DM:$DM,$GR923+34),"")</f>
      </c>
      <c r="EX923">
        <f>IF($GS923&gt;=35,INDEX($DM:$DM,$GR923+35),"")</f>
      </c>
      <c r="EY923">
        <f>IF($GS923&gt;=36,INDEX($DM:$DM,$GR923+36),"")</f>
      </c>
      <c r="EZ923">
        <f>IF($GS923&gt;=37,INDEX($DM:$DM,$GR923+37),"")</f>
      </c>
      <c r="FA923">
        <f>IF($GS923&gt;=38,INDEX($DM:$DM,$GR923+38),"")</f>
      </c>
      <c r="FB923">
        <f>IF($GS923&gt;=39,INDEX($DM:$DM,$GR923+39),"")</f>
      </c>
      <c r="FC923">
        <f>IF($GS923&gt;=40,INDEX($DM:$DM,$GR923+40),"")</f>
      </c>
      <c r="FD923">
        <f>IF($GS923&gt;=1,INDEX($DN:$DN,$GR923+1),"")</f>
      </c>
      <c r="FE923">
        <f>IF($GS923&gt;=2,INDEX($DN:$DN,$GR923+2),"")</f>
      </c>
      <c r="FF923">
        <f>IF($GS923&gt;=3,INDEX($DN:$DN,$GR923+3),"")</f>
      </c>
      <c r="FG923">
        <f>IF($GS923&gt;=4,INDEX($DN:$DN,$GR923+4),"")</f>
      </c>
      <c r="FH923">
        <f>IF($GS923&gt;=5,INDEX($DN:$DN,$GR923+5),"")</f>
      </c>
      <c r="FI923">
        <f>IF($GS923&gt;=6,INDEX($DN:$DN,$GR923+6),"")</f>
      </c>
      <c r="FJ923">
        <f>IF($GS923&gt;=7,INDEX($DN:$DN,$GR923+7),"")</f>
      </c>
      <c r="FK923">
        <f>IF($GS923&gt;=8,INDEX($DN:$DN,$GR923+8),"")</f>
      </c>
      <c r="FL923">
        <f>IF($GS923&gt;=9,INDEX($DN:$DN,$GR923+9),"")</f>
      </c>
      <c r="FM923">
        <f>IF($GS923&gt;=10,INDEX($DN:$DN,$GR923+10),"")</f>
      </c>
      <c r="FN923">
        <f>IF($GS923&gt;=11,INDEX($DN:$DN,$GR923+11),"")</f>
      </c>
      <c r="FO923">
        <f>IF($GS923&gt;=12,INDEX($DN:$DN,$GR923+12),"")</f>
      </c>
      <c r="FP923">
        <f>IF($GS923&gt;=13,INDEX($DN:$DN,$GR923+13),"")</f>
      </c>
      <c r="FQ923">
        <f>IF($GS923&gt;=14,INDEX($DN:$DN,$GR923+14),"")</f>
      </c>
      <c r="FR923">
        <f>IF($GS923&gt;=15,INDEX($DN:$DN,$GR923+15),"")</f>
      </c>
      <c r="FS923">
        <f>IF($GS923&gt;=16,INDEX($DN:$DN,$GR923+16),"")</f>
      </c>
      <c r="FT923">
        <f>IF($GS923&gt;=17,INDEX($DN:$DN,$GR923+17),"")</f>
      </c>
      <c r="FU923">
        <f>IF($GS923&gt;=18,INDEX($DN:$DN,$GR923+18),"")</f>
      </c>
      <c r="FV923">
        <f>IF($GS923&gt;=19,INDEX($DN:$DN,$GR923+19),"")</f>
      </c>
      <c r="FW923">
        <f>IF($GS923&gt;=20,INDEX($DN:$DN,$GR923+20),"")</f>
      </c>
      <c r="FX923">
        <f>IF($GS923&gt;=21,INDEX($DN:$DN,$GR923+21),"")</f>
      </c>
      <c r="FY923">
        <f>IF($GS923&gt;=22,INDEX($DN:$DN,$GR923+22),"")</f>
      </c>
      <c r="FZ923">
        <f>IF($GS923&gt;=23,INDEX($DN:$DN,$GR923+23),"")</f>
      </c>
      <c r="GA923">
        <f>IF($GS923&gt;=24,INDEX($DN:$DN,$GR923+24),"")</f>
      </c>
      <c r="GB923">
        <f>IF($GS923&gt;=25,INDEX($DN:$DN,$GR923+25),"")</f>
      </c>
      <c r="GC923">
        <f>IF($GS923&gt;=26,INDEX($DN:$DN,$GR923+26),"")</f>
      </c>
      <c r="GD923">
        <f>IF($GS923&gt;=27,INDEX($DN:$DN,$GR923+27),"")</f>
      </c>
      <c r="GE923">
        <f>IF($GS923&gt;=28,INDEX($DN:$DN,$GR923+28),"")</f>
      </c>
      <c r="GF923">
        <f>IF($GS923&gt;=29,INDEX($DN:$DN,$GR923+29),"")</f>
      </c>
      <c r="GG923">
        <f>IF($GS923&gt;=30,INDEX($DN:$DN,$GR923+30),"")</f>
      </c>
      <c r="GH923">
        <f>IF($GS923&gt;=31,INDEX($DN:$DN,$GR923+31),"")</f>
      </c>
      <c r="GI923">
        <f>IF($GS923&gt;=32,INDEX($DN:$DN,$GR923+32),"")</f>
      </c>
      <c r="GJ923">
        <f>IF($GS923&gt;=33,INDEX($DN:$DN,$GR923+33),"")</f>
      </c>
      <c r="GK923">
        <f>IF($GS923&gt;=34,INDEX($DN:$DN,$GR923+34),"")</f>
      </c>
      <c r="GL923">
        <f>IF($GS923&gt;=35,INDEX($DN:$DN,$GR923+35),"")</f>
      </c>
      <c r="GM923">
        <f>IF($GS923&gt;=36,INDEX($DN:$DN,$GR923+36),"")</f>
      </c>
      <c r="GN923">
        <f>IF($GS923&gt;=37,INDEX($DN:$DN,$GR923+37),"")</f>
      </c>
      <c r="GO923">
        <f>IF($GS923&gt;=38,INDEX($DN:$DN,$GR923+38),"")</f>
      </c>
      <c r="GP923">
        <f>IF($GS923&gt;=39,INDEX($DN:$DN,$GR923+39),"")</f>
      </c>
      <c r="GQ923">
        <f>IF($GS923&gt;=40,INDEX($DN:$DN,$GR923+40),"")</f>
      </c>
      <c r="GR923">
        <f>IFERROR(MATCH($DL923,$DM$2:$DM$148,0)+1,0)</f>
      </c>
      <c r="GS923">
        <f>IFERROR(INDEX($DO$2:$DO$148,MATCH($DL923,$DM$2:$DM$148,0)),0)</f>
      </c>
      <c r="GT923">
        <f>IFERROR(MATCH($Z923,$DP$923:$FC$923,0),0)</f>
      </c>
      <c r="GU923">
        <f>IF($GT923&gt;0,INDEX($FD$923:$GQ$923,$GT923),"")</f>
      </c>
      <c r="GX923">
        <f>IF($JG923&gt;=1,INDEX($GV:$GV,$JF923+1),"")</f>
      </c>
      <c r="GY923">
        <f>IF($JG923&gt;=2,INDEX($GV:$GV,$JF923+2),"")</f>
      </c>
      <c r="GZ923">
        <f>IF($JG923&gt;=3,INDEX($GV:$GV,$JF923+3),"")</f>
      </c>
      <c r="HA923">
        <f>IF($JG923&gt;=4,INDEX($GV:$GV,$JF923+4),"")</f>
      </c>
      <c r="HB923">
        <f>IF($JG923&gt;=5,INDEX($GV:$GV,$JF923+5),"")</f>
      </c>
      <c r="HC923">
        <f>IF($JG923&gt;=6,INDEX($GV:$GV,$JF923+6),"")</f>
      </c>
      <c r="HD923">
        <f>IF($JG923&gt;=7,INDEX($GV:$GV,$JF923+7),"")</f>
      </c>
      <c r="HE923">
        <f>IF($JG923&gt;=8,INDEX($GV:$GV,$JF923+8),"")</f>
      </c>
      <c r="HF923">
        <f>IF($JG923&gt;=9,INDEX($GV:$GV,$JF923+9),"")</f>
      </c>
      <c r="HG923">
        <f>IF($JG923&gt;=10,INDEX($GV:$GV,$JF923+10),"")</f>
      </c>
      <c r="HH923">
        <f>IF($JG923&gt;=11,INDEX($GV:$GV,$JF923+11),"")</f>
      </c>
      <c r="HI923">
        <f>IF($JG923&gt;=12,INDEX($GV:$GV,$JF923+12),"")</f>
      </c>
      <c r="HJ923">
        <f>IF($JG923&gt;=13,INDEX($GV:$GV,$JF923+13),"")</f>
      </c>
      <c r="HK923">
        <f>IF($JG923&gt;=14,INDEX($GV:$GV,$JF923+14),"")</f>
      </c>
      <c r="HL923">
        <f>IF($JG923&gt;=15,INDEX($GV:$GV,$JF923+15),"")</f>
      </c>
      <c r="HM923">
        <f>IF($JG923&gt;=16,INDEX($GV:$GV,$JF923+16),"")</f>
      </c>
      <c r="HN923">
        <f>IF($JG923&gt;=17,INDEX($GV:$GV,$JF923+17),"")</f>
      </c>
      <c r="HO923">
        <f>IF($JG923&gt;=18,INDEX($GV:$GV,$JF923+18),"")</f>
      </c>
      <c r="HP923">
        <f>IF($JG923&gt;=19,INDEX($GV:$GV,$JF923+19),"")</f>
      </c>
      <c r="HQ923">
        <f>IF($JG923&gt;=20,INDEX($GV:$GV,$JF923+20),"")</f>
      </c>
      <c r="HR923">
        <f>IF($JG923&gt;=21,INDEX($GV:$GV,$JF923+21),"")</f>
      </c>
      <c r="HS923">
        <f>IF($JG923&gt;=22,INDEX($GV:$GV,$JF923+22),"")</f>
      </c>
      <c r="HT923">
        <f>IF($JG923&gt;=23,INDEX($GV:$GV,$JF923+23),"")</f>
      </c>
      <c r="HU923">
        <f>IF($JG923&gt;=24,INDEX($GV:$GV,$JF923+24),"")</f>
      </c>
      <c r="HV923">
        <f>IF($JG923&gt;=25,INDEX($GV:$GV,$JF923+25),"")</f>
      </c>
      <c r="HW923">
        <f>IF($JG923&gt;=26,INDEX($GV:$GV,$JF923+26),"")</f>
      </c>
      <c r="HX923">
        <f>IF($JG923&gt;=27,INDEX($GV:$GV,$JF923+27),"")</f>
      </c>
      <c r="HY923">
        <f>IF($JG923&gt;=28,INDEX($GV:$GV,$JF923+28),"")</f>
      </c>
      <c r="HZ923">
        <f>IF($JG923&gt;=29,INDEX($GV:$GV,$JF923+29),"")</f>
      </c>
      <c r="IA923">
        <f>IF($JG923&gt;=30,INDEX($GV:$GV,$JF923+30),"")</f>
      </c>
      <c r="IB923">
        <f>IF($JG923&gt;=31,INDEX($GV:$GV,$JF923+31),"")</f>
      </c>
      <c r="IC923">
        <f>IF($JG923&gt;=32,INDEX($GV:$GV,$JF923+32),"")</f>
      </c>
      <c r="ID923">
        <f>IF($JG923&gt;=33,INDEX($GV:$GV,$JF923+33),"")</f>
      </c>
      <c r="IE923">
        <f>IF($JG923&gt;=34,INDEX($GV:$GV,$JF923+34),"")</f>
      </c>
      <c r="IF923">
        <f>IF($JG923&gt;=35,INDEX($GV:$GV,$JF923+35),"")</f>
      </c>
      <c r="IG923">
        <f>IF($JG923&gt;=36,INDEX($GV:$GV,$JF923+36),"")</f>
      </c>
      <c r="IH923">
        <f>IF($JG923&gt;=37,INDEX($GV:$GV,$JF923+37),"")</f>
      </c>
      <c r="II923">
        <f>IF($JG923&gt;=38,INDEX($GV:$GV,$JF923+38),"")</f>
      </c>
      <c r="IJ923">
        <f>IF($JG923&gt;=39,INDEX($GV:$GV,$JF923+39),"")</f>
      </c>
      <c r="IK923">
        <f>IF($JG923&gt;=40,INDEX($GV:$GV,$JF923+40),"")</f>
      </c>
      <c r="IL923">
        <f>IF($JG923&gt;=41,INDEX($GV:$GV,$JF923+41),"")</f>
      </c>
      <c r="IM923">
        <f>IF($JG923&gt;=42,INDEX($GV:$GV,$JF923+42),"")</f>
      </c>
      <c r="IN923">
        <f>IF($JG923&gt;=43,INDEX($GV:$GV,$JF923+43),"")</f>
      </c>
      <c r="IO923">
        <f>IF($JG923&gt;=44,INDEX($GV:$GV,$JF923+44),"")</f>
      </c>
      <c r="IP923">
        <f>IF($JG923&gt;=45,INDEX($GV:$GV,$JF923+45),"")</f>
      </c>
      <c r="IQ923">
        <f>IF($JG923&gt;=46,INDEX($GV:$GV,$JF923+46),"")</f>
      </c>
      <c r="IR923">
        <f>IF($JG923&gt;=47,INDEX($GV:$GV,$JF923+47),"")</f>
      </c>
      <c r="IS923">
        <f>IF($JG923&gt;=48,INDEX($GV:$GV,$JF923+48),"")</f>
      </c>
      <c r="IT923">
        <f>IF($JG923&gt;=49,INDEX($GV:$GV,$JF923+49),"")</f>
      </c>
      <c r="IU923">
        <f>IF($JG923&gt;=50,INDEX($GV:$GV,$JF923+50),"")</f>
      </c>
      <c r="IV923">
        <f>IF($JG923&gt;=51,INDEX($GV:$GV,$JF923+51),"")</f>
      </c>
      <c r="IW923">
        <f>IF($JG923&gt;=52,INDEX($GV:$GV,$JF923+52),"")</f>
      </c>
      <c r="IX923">
        <f>IF($JG923&gt;=53,INDEX($GV:$GV,$JF923+53),"")</f>
      </c>
      <c r="IY923">
        <f>IF($JG923&gt;=54,INDEX($GV:$GV,$JF923+54),"")</f>
      </c>
      <c r="IZ923">
        <f>IF($JG923&gt;=55,INDEX($GV:$GV,$JF923+55),"")</f>
      </c>
      <c r="JA923">
        <f>IF($JG923&gt;=56,INDEX($GV:$GV,$JF923+56),"")</f>
      </c>
      <c r="JB923">
        <f>IF($JG923&gt;=57,INDEX($GV:$GV,$JF923+57),"")</f>
      </c>
      <c r="JC923">
        <f>IF($JG923&gt;=58,INDEX($GV:$GV,$JF923+58),"")</f>
      </c>
      <c r="JD923">
        <f>IF($JG923&gt;=59,INDEX($GV:$GV,$JF923+59),"")</f>
      </c>
      <c r="JE923">
        <f>IF($JG923&gt;=60,INDEX($GV:$GV,$JF923+60),"")</f>
      </c>
      <c r="JF923">
        <f>IFERROR(MATCH($GU923,$GV$2:$GV$322,0)+1,0)</f>
      </c>
      <c r="JG923">
        <f>IFERROR(INDEX($GW$2:$GW$322,MATCH($GU923,$GV$2:$GV$322,0)),0)</f>
      </c>
      <c r="JH923" t="s">
        <v>44</v>
      </c>
      <c r="JI923" t="s">
        <v>44</v>
      </c>
    </row>
    <row r="924" spans="1:269" x14ac:dyDescent="0.25">
      <c r="R924">
        <f>IF(OR($U924="",$Q924=""),"",IFERROR($U924/$Q924,0))</f>
      </c>
      <c r="S924">
        <f>IF($U924="","",
SUM($T924,$V924,$AA924,$W924,$Y924)*
(1-IF($AB924="",0,VALUE($AB924)/100)))</f>
      </c>
      <c r="T924">
        <f>IF($U924="","",$U924)</f>
      </c>
      <c r="V924">
        <f>IF($U924="","",
IF($O924="","",
IF(ISNUMBER(SEARCH("exempt",LOWER($O924))),0,
$U924*(VALUE(SUBSTITUTE($O924,"%",""))/100))))</f>
      </c>
      <c r="AC924">
        <f>IFERROR(IF(FIND(" - ",$K924)&gt;0,MID($K924,FIND(" - ",$K924)+3,LEN($K924)),""),"")</f>
      </c>
      <c r="AL924" t="s">
        <v>2006</v>
      </c>
      <c r="AT924">
        <f>IFERROR(LEFT($K924,FIND(" - ",$K924)-1),$K924)</f>
      </c>
      <c r="AW924">
        <f>IF($CL924&gt;=1,INDEX($AU:$AU,$CK924+1),"")</f>
      </c>
      <c r="AX924">
        <f>IF($CL924&gt;=2,INDEX($AU:$AU,$CK924+2),"")</f>
      </c>
      <c r="AY924">
        <f>IF($CL924&gt;=3,INDEX($AU:$AU,$CK924+3),"")</f>
      </c>
      <c r="AZ924">
        <f>IF($CL924&gt;=4,INDEX($AU:$AU,$CK924+4),"")</f>
      </c>
      <c r="BA924">
        <f>IF($CL924&gt;=5,INDEX($AU:$AU,$CK924+5),"")</f>
      </c>
      <c r="BB924">
        <f>IF($CL924&gt;=6,INDEX($AU:$AU,$CK924+6),"")</f>
      </c>
      <c r="BC924">
        <f>IF($CL924&gt;=7,INDEX($AU:$AU,$CK924+7),"")</f>
      </c>
      <c r="BD924">
        <f>IF($CL924&gt;=8,INDEX($AU:$AU,$CK924+8),"")</f>
      </c>
      <c r="BE924">
        <f>IF($CL924&gt;=9,INDEX($AU:$AU,$CK924+9),"")</f>
      </c>
      <c r="BF924">
        <f>IF($CL924&gt;=10,INDEX($AU:$AU,$CK924+10),"")</f>
      </c>
      <c r="BG924">
        <f>IF($CL924&gt;=11,INDEX($AU:$AU,$CK924+11),"")</f>
      </c>
      <c r="BH924">
        <f>IF($CL924&gt;=12,INDEX($AU:$AU,$CK924+12),"")</f>
      </c>
      <c r="BI924">
        <f>IF($CL924&gt;=13,INDEX($AU:$AU,$CK924+13),"")</f>
      </c>
      <c r="BJ924">
        <f>IF($CL924&gt;=14,INDEX($AU:$AU,$CK924+14),"")</f>
      </c>
      <c r="BK924">
        <f>IF($CL924&gt;=15,INDEX($AU:$AU,$CK924+15),"")</f>
      </c>
      <c r="BL924">
        <f>IF($CL924&gt;=16,INDEX($AU:$AU,$CK924+16),"")</f>
      </c>
      <c r="BM924">
        <f>IF($CL924&gt;=17,INDEX($AU:$AU,$CK924+17),"")</f>
      </c>
      <c r="BN924">
        <f>IF($CL924&gt;=18,INDEX($AU:$AU,$CK924+18),"")</f>
      </c>
      <c r="BO924">
        <f>IF($CL924&gt;=19,INDEX($AU:$AU,$CK924+19),"")</f>
      </c>
      <c r="BP924">
        <f>IF($CL924&gt;=20,INDEX($AU:$AU,$CK924+20),"")</f>
      </c>
      <c r="BQ924">
        <f>IF($CL924&gt;=21,INDEX($AU:$AU,$CK924+21),"")</f>
      </c>
      <c r="BR924">
        <f>IF($CL924&gt;=22,INDEX($AU:$AU,$CK924+22),"")</f>
      </c>
      <c r="BS924">
        <f>IF($CL924&gt;=23,INDEX($AU:$AU,$CK924+23),"")</f>
      </c>
      <c r="BT924">
        <f>IF($CL924&gt;=24,INDEX($AU:$AU,$CK924+24),"")</f>
      </c>
      <c r="BU924">
        <f>IF($CL924&gt;=25,INDEX($AU:$AU,$CK924+25),"")</f>
      </c>
      <c r="BV924">
        <f>IF($CL924&gt;=26,INDEX($AU:$AU,$CK924+26),"")</f>
      </c>
      <c r="BW924">
        <f>IF($CL924&gt;=27,INDEX($AU:$AU,$CK924+27),"")</f>
      </c>
      <c r="BX924">
        <f>IF($CL924&gt;=28,INDEX($AU:$AU,$CK924+28),"")</f>
      </c>
      <c r="BY924">
        <f>IF($CL924&gt;=29,INDEX($AU:$AU,$CK924+29),"")</f>
      </c>
      <c r="BZ924">
        <f>IF($CL924&gt;=30,INDEX($AU:$AU,$CK924+30),"")</f>
      </c>
      <c r="CA924">
        <f>IF($CL924&gt;=31,INDEX($AU:$AU,$CK924+31),"")</f>
      </c>
      <c r="CB924">
        <f>IF($CL924&gt;=32,INDEX($AU:$AU,$CK924+32),"")</f>
      </c>
      <c r="CC924">
        <f>IF($CL924&gt;=33,INDEX($AU:$AU,$CK924+33),"")</f>
      </c>
      <c r="CD924">
        <f>IF($CL924&gt;=34,INDEX($AU:$AU,$CK924+34),"")</f>
      </c>
      <c r="CE924">
        <f>IF($CL924&gt;=35,INDEX($AU:$AU,$CK924+35),"")</f>
      </c>
      <c r="CF924">
        <f>IF($CL924&gt;=36,INDEX($AU:$AU,$CK924+36),"")</f>
      </c>
      <c r="CG924">
        <f>IF($CL924&gt;=37,INDEX($AU:$AU,$CK924+37),"")</f>
      </c>
      <c r="CH924">
        <f>IF($CL924&gt;=38,INDEX($AU:$AU,$CK924+38),"")</f>
      </c>
      <c r="CI924">
        <f>IF($CL924&gt;=39,INDEX($AU:$AU,$CK924+39),"")</f>
      </c>
      <c r="CJ924">
        <f>IF($CL924&gt;=40,INDEX($AU:$AU,$CK924+40),"")</f>
      </c>
      <c r="CK924">
        <f>IFERROR(MATCH($AT924,$AU$2:$AU$133,0)+1,0)</f>
      </c>
      <c r="CL924">
        <f>IFERROR(INDEX($AV$2:$AV$133,MATCH($AT924,$AU$2:$AU$133,0)),0)</f>
      </c>
      <c r="CM924">
        <f>IFERROR(LEFT($L924,FIND(" - ",$L924)-1),$L924)</f>
      </c>
      <c r="CN924" t="s">
        <v>2007</v>
      </c>
      <c r="CO924">
        <v>1</v>
      </c>
      <c r="CP924">
        <f>IF($DK924&gt;=1,INDEX($CN:$CN,$DJ924+1),"")</f>
      </c>
      <c r="CQ924">
        <f>IF($DK924&gt;=2,INDEX($CN:$CN,$DJ924+2),"")</f>
      </c>
      <c r="CR924">
        <f>IF($DK924&gt;=3,INDEX($CN:$CN,$DJ924+3),"")</f>
      </c>
      <c r="CS924">
        <f>IF($DK924&gt;=4,INDEX($CN:$CN,$DJ924+4),"")</f>
      </c>
      <c r="CT924">
        <f>IF($DK924&gt;=5,INDEX($CN:$CN,$DJ924+5),"")</f>
      </c>
      <c r="CU924">
        <f>IF($DK924&gt;=6,INDEX($CN:$CN,$DJ924+6),"")</f>
      </c>
      <c r="CV924">
        <f>IF($DK924&gt;=7,INDEX($CN:$CN,$DJ924+7),"")</f>
      </c>
      <c r="CW924">
        <f>IF($DK924&gt;=8,INDEX($CN:$CN,$DJ924+8),"")</f>
      </c>
      <c r="CX924">
        <f>IF($DK924&gt;=9,INDEX($CN:$CN,$DJ924+9),"")</f>
      </c>
      <c r="CY924">
        <f>IF($DK924&gt;=10,INDEX($CN:$CN,$DJ924+10),"")</f>
      </c>
      <c r="CZ924">
        <f>IF($DK924&gt;=11,INDEX($CN:$CN,$DJ924+11),"")</f>
      </c>
      <c r="DA924">
        <f>IF($DK924&gt;=12,INDEX($CN:$CN,$DJ924+12),"")</f>
      </c>
      <c r="DB924">
        <f>IF($DK924&gt;=13,INDEX($CN:$CN,$DJ924+13),"")</f>
      </c>
      <c r="DC924">
        <f>IF($DK924&gt;=14,INDEX($CN:$CN,$DJ924+14),"")</f>
      </c>
      <c r="DD924">
        <f>IF($DK924&gt;=15,INDEX($CN:$CN,$DJ924+15),"")</f>
      </c>
      <c r="DE924">
        <f>IF($DK924&gt;=16,INDEX($CN:$CN,$DJ924+16),"")</f>
      </c>
      <c r="DF924">
        <f>IF($DK924&gt;=17,INDEX($CN:$CN,$DJ924+17),"")</f>
      </c>
      <c r="DG924">
        <f>IF($DK924&gt;=18,INDEX($CN:$CN,$DJ924+18),"")</f>
      </c>
      <c r="DH924">
        <f>IF($DK924&gt;=19,INDEX($CN:$CN,$DJ924+19),"")</f>
      </c>
      <c r="DI924">
        <f>IF($DK924&gt;=20,INDEX($CN:$CN,$DJ924+20),"")</f>
      </c>
      <c r="DJ924">
        <f>IFERROR(MATCH($CM924,$CN$2:$CN$1089,0)+1,0)</f>
      </c>
      <c r="DK924">
        <f>IFERROR(INDEX($CO$2:$CO$1089,MATCH($CM924,$CN$2:$CN$1089,0)),0)</f>
      </c>
      <c r="DL924">
        <f>IFERROR(INDEX($AS:$AS,MATCH($O924,$AR:$AR,0))&amp;"","")</f>
      </c>
      <c r="DP924">
        <f>IF($GS924&gt;=1,INDEX($DM:$DM,$GR924+1),"")</f>
      </c>
      <c r="DQ924">
        <f>IF($GS924&gt;=2,INDEX($DM:$DM,$GR924+2),"")</f>
      </c>
      <c r="DR924">
        <f>IF($GS924&gt;=3,INDEX($DM:$DM,$GR924+3),"")</f>
      </c>
      <c r="DS924">
        <f>IF($GS924&gt;=4,INDEX($DM:$DM,$GR924+4),"")</f>
      </c>
      <c r="DT924">
        <f>IF($GS924&gt;=5,INDEX($DM:$DM,$GR924+5),"")</f>
      </c>
      <c r="DU924">
        <f>IF($GS924&gt;=6,INDEX($DM:$DM,$GR924+6),"")</f>
      </c>
      <c r="DV924">
        <f>IF($GS924&gt;=7,INDEX($DM:$DM,$GR924+7),"")</f>
      </c>
      <c r="DW924">
        <f>IF($GS924&gt;=8,INDEX($DM:$DM,$GR924+8),"")</f>
      </c>
      <c r="DX924">
        <f>IF($GS924&gt;=9,INDEX($DM:$DM,$GR924+9),"")</f>
      </c>
      <c r="DY924">
        <f>IF($GS924&gt;=10,INDEX($DM:$DM,$GR924+10),"")</f>
      </c>
      <c r="DZ924">
        <f>IF($GS924&gt;=11,INDEX($DM:$DM,$GR924+11),"")</f>
      </c>
      <c r="EA924">
        <f>IF($GS924&gt;=12,INDEX($DM:$DM,$GR924+12),"")</f>
      </c>
      <c r="EB924">
        <f>IF($GS924&gt;=13,INDEX($DM:$DM,$GR924+13),"")</f>
      </c>
      <c r="EC924">
        <f>IF($GS924&gt;=14,INDEX($DM:$DM,$GR924+14),"")</f>
      </c>
      <c r="ED924">
        <f>IF($GS924&gt;=15,INDEX($DM:$DM,$GR924+15),"")</f>
      </c>
      <c r="EE924">
        <f>IF($GS924&gt;=16,INDEX($DM:$DM,$GR924+16),"")</f>
      </c>
      <c r="EF924">
        <f>IF($GS924&gt;=17,INDEX($DM:$DM,$GR924+17),"")</f>
      </c>
      <c r="EG924">
        <f>IF($GS924&gt;=18,INDEX($DM:$DM,$GR924+18),"")</f>
      </c>
      <c r="EH924">
        <f>IF($GS924&gt;=19,INDEX($DM:$DM,$GR924+19),"")</f>
      </c>
      <c r="EI924">
        <f>IF($GS924&gt;=20,INDEX($DM:$DM,$GR924+20),"")</f>
      </c>
      <c r="EJ924">
        <f>IF($GS924&gt;=21,INDEX($DM:$DM,$GR924+21),"")</f>
      </c>
      <c r="EK924">
        <f>IF($GS924&gt;=22,INDEX($DM:$DM,$GR924+22),"")</f>
      </c>
      <c r="EL924">
        <f>IF($GS924&gt;=23,INDEX($DM:$DM,$GR924+23),"")</f>
      </c>
      <c r="EM924">
        <f>IF($GS924&gt;=24,INDEX($DM:$DM,$GR924+24),"")</f>
      </c>
      <c r="EN924">
        <f>IF($GS924&gt;=25,INDEX($DM:$DM,$GR924+25),"")</f>
      </c>
      <c r="EO924">
        <f>IF($GS924&gt;=26,INDEX($DM:$DM,$GR924+26),"")</f>
      </c>
      <c r="EP924">
        <f>IF($GS924&gt;=27,INDEX($DM:$DM,$GR924+27),"")</f>
      </c>
      <c r="EQ924">
        <f>IF($GS924&gt;=28,INDEX($DM:$DM,$GR924+28),"")</f>
      </c>
      <c r="ER924">
        <f>IF($GS924&gt;=29,INDEX($DM:$DM,$GR924+29),"")</f>
      </c>
      <c r="ES924">
        <f>IF($GS924&gt;=30,INDEX($DM:$DM,$GR924+30),"")</f>
      </c>
      <c r="ET924">
        <f>IF($GS924&gt;=31,INDEX($DM:$DM,$GR924+31),"")</f>
      </c>
      <c r="EU924">
        <f>IF($GS924&gt;=32,INDEX($DM:$DM,$GR924+32),"")</f>
      </c>
      <c r="EV924">
        <f>IF($GS924&gt;=33,INDEX($DM:$DM,$GR924+33),"")</f>
      </c>
      <c r="EW924">
        <f>IF($GS924&gt;=34,INDEX($DM:$DM,$GR924+34),"")</f>
      </c>
      <c r="EX924">
        <f>IF($GS924&gt;=35,INDEX($DM:$DM,$GR924+35),"")</f>
      </c>
      <c r="EY924">
        <f>IF($GS924&gt;=36,INDEX($DM:$DM,$GR924+36),"")</f>
      </c>
      <c r="EZ924">
        <f>IF($GS924&gt;=37,INDEX($DM:$DM,$GR924+37),"")</f>
      </c>
      <c r="FA924">
        <f>IF($GS924&gt;=38,INDEX($DM:$DM,$GR924+38),"")</f>
      </c>
      <c r="FB924">
        <f>IF($GS924&gt;=39,INDEX($DM:$DM,$GR924+39),"")</f>
      </c>
      <c r="FC924">
        <f>IF($GS924&gt;=40,INDEX($DM:$DM,$GR924+40),"")</f>
      </c>
      <c r="FD924">
        <f>IF($GS924&gt;=1,INDEX($DN:$DN,$GR924+1),"")</f>
      </c>
      <c r="FE924">
        <f>IF($GS924&gt;=2,INDEX($DN:$DN,$GR924+2),"")</f>
      </c>
      <c r="FF924">
        <f>IF($GS924&gt;=3,INDEX($DN:$DN,$GR924+3),"")</f>
      </c>
      <c r="FG924">
        <f>IF($GS924&gt;=4,INDEX($DN:$DN,$GR924+4),"")</f>
      </c>
      <c r="FH924">
        <f>IF($GS924&gt;=5,INDEX($DN:$DN,$GR924+5),"")</f>
      </c>
      <c r="FI924">
        <f>IF($GS924&gt;=6,INDEX($DN:$DN,$GR924+6),"")</f>
      </c>
      <c r="FJ924">
        <f>IF($GS924&gt;=7,INDEX($DN:$DN,$GR924+7),"")</f>
      </c>
      <c r="FK924">
        <f>IF($GS924&gt;=8,INDEX($DN:$DN,$GR924+8),"")</f>
      </c>
      <c r="FL924">
        <f>IF($GS924&gt;=9,INDEX($DN:$DN,$GR924+9),"")</f>
      </c>
      <c r="FM924">
        <f>IF($GS924&gt;=10,INDEX($DN:$DN,$GR924+10),"")</f>
      </c>
      <c r="FN924">
        <f>IF($GS924&gt;=11,INDEX($DN:$DN,$GR924+11),"")</f>
      </c>
      <c r="FO924">
        <f>IF($GS924&gt;=12,INDEX($DN:$DN,$GR924+12),"")</f>
      </c>
      <c r="FP924">
        <f>IF($GS924&gt;=13,INDEX($DN:$DN,$GR924+13),"")</f>
      </c>
      <c r="FQ924">
        <f>IF($GS924&gt;=14,INDEX($DN:$DN,$GR924+14),"")</f>
      </c>
      <c r="FR924">
        <f>IF($GS924&gt;=15,INDEX($DN:$DN,$GR924+15),"")</f>
      </c>
      <c r="FS924">
        <f>IF($GS924&gt;=16,INDEX($DN:$DN,$GR924+16),"")</f>
      </c>
      <c r="FT924">
        <f>IF($GS924&gt;=17,INDEX($DN:$DN,$GR924+17),"")</f>
      </c>
      <c r="FU924">
        <f>IF($GS924&gt;=18,INDEX($DN:$DN,$GR924+18),"")</f>
      </c>
      <c r="FV924">
        <f>IF($GS924&gt;=19,INDEX($DN:$DN,$GR924+19),"")</f>
      </c>
      <c r="FW924">
        <f>IF($GS924&gt;=20,INDEX($DN:$DN,$GR924+20),"")</f>
      </c>
      <c r="FX924">
        <f>IF($GS924&gt;=21,INDEX($DN:$DN,$GR924+21),"")</f>
      </c>
      <c r="FY924">
        <f>IF($GS924&gt;=22,INDEX($DN:$DN,$GR924+22),"")</f>
      </c>
      <c r="FZ924">
        <f>IF($GS924&gt;=23,INDEX($DN:$DN,$GR924+23),"")</f>
      </c>
      <c r="GA924">
        <f>IF($GS924&gt;=24,INDEX($DN:$DN,$GR924+24),"")</f>
      </c>
      <c r="GB924">
        <f>IF($GS924&gt;=25,INDEX($DN:$DN,$GR924+25),"")</f>
      </c>
      <c r="GC924">
        <f>IF($GS924&gt;=26,INDEX($DN:$DN,$GR924+26),"")</f>
      </c>
      <c r="GD924">
        <f>IF($GS924&gt;=27,INDEX($DN:$DN,$GR924+27),"")</f>
      </c>
      <c r="GE924">
        <f>IF($GS924&gt;=28,INDEX($DN:$DN,$GR924+28),"")</f>
      </c>
      <c r="GF924">
        <f>IF($GS924&gt;=29,INDEX($DN:$DN,$GR924+29),"")</f>
      </c>
      <c r="GG924">
        <f>IF($GS924&gt;=30,INDEX($DN:$DN,$GR924+30),"")</f>
      </c>
      <c r="GH924">
        <f>IF($GS924&gt;=31,INDEX($DN:$DN,$GR924+31),"")</f>
      </c>
      <c r="GI924">
        <f>IF($GS924&gt;=32,INDEX($DN:$DN,$GR924+32),"")</f>
      </c>
      <c r="GJ924">
        <f>IF($GS924&gt;=33,INDEX($DN:$DN,$GR924+33),"")</f>
      </c>
      <c r="GK924">
        <f>IF($GS924&gt;=34,INDEX($DN:$DN,$GR924+34),"")</f>
      </c>
      <c r="GL924">
        <f>IF($GS924&gt;=35,INDEX($DN:$DN,$GR924+35),"")</f>
      </c>
      <c r="GM924">
        <f>IF($GS924&gt;=36,INDEX($DN:$DN,$GR924+36),"")</f>
      </c>
      <c r="GN924">
        <f>IF($GS924&gt;=37,INDEX($DN:$DN,$GR924+37),"")</f>
      </c>
      <c r="GO924">
        <f>IF($GS924&gt;=38,INDEX($DN:$DN,$GR924+38),"")</f>
      </c>
      <c r="GP924">
        <f>IF($GS924&gt;=39,INDEX($DN:$DN,$GR924+39),"")</f>
      </c>
      <c r="GQ924">
        <f>IF($GS924&gt;=40,INDEX($DN:$DN,$GR924+40),"")</f>
      </c>
      <c r="GR924">
        <f>IFERROR(MATCH($DL924,$DM$2:$DM$148,0)+1,0)</f>
      </c>
      <c r="GS924">
        <f>IFERROR(INDEX($DO$2:$DO$148,MATCH($DL924,$DM$2:$DM$148,0)),0)</f>
      </c>
      <c r="GT924">
        <f>IFERROR(MATCH($Z924,$DP$924:$FC$924,0),0)</f>
      </c>
      <c r="GU924">
        <f>IF($GT924&gt;0,INDEX($FD$924:$GQ$924,$GT924),"")</f>
      </c>
      <c r="GX924">
        <f>IF($JG924&gt;=1,INDEX($GV:$GV,$JF924+1),"")</f>
      </c>
      <c r="GY924">
        <f>IF($JG924&gt;=2,INDEX($GV:$GV,$JF924+2),"")</f>
      </c>
      <c r="GZ924">
        <f>IF($JG924&gt;=3,INDEX($GV:$GV,$JF924+3),"")</f>
      </c>
      <c r="HA924">
        <f>IF($JG924&gt;=4,INDEX($GV:$GV,$JF924+4),"")</f>
      </c>
      <c r="HB924">
        <f>IF($JG924&gt;=5,INDEX($GV:$GV,$JF924+5),"")</f>
      </c>
      <c r="HC924">
        <f>IF($JG924&gt;=6,INDEX($GV:$GV,$JF924+6),"")</f>
      </c>
      <c r="HD924">
        <f>IF($JG924&gt;=7,INDEX($GV:$GV,$JF924+7),"")</f>
      </c>
      <c r="HE924">
        <f>IF($JG924&gt;=8,INDEX($GV:$GV,$JF924+8),"")</f>
      </c>
      <c r="HF924">
        <f>IF($JG924&gt;=9,INDEX($GV:$GV,$JF924+9),"")</f>
      </c>
      <c r="HG924">
        <f>IF($JG924&gt;=10,INDEX($GV:$GV,$JF924+10),"")</f>
      </c>
      <c r="HH924">
        <f>IF($JG924&gt;=11,INDEX($GV:$GV,$JF924+11),"")</f>
      </c>
      <c r="HI924">
        <f>IF($JG924&gt;=12,INDEX($GV:$GV,$JF924+12),"")</f>
      </c>
      <c r="HJ924">
        <f>IF($JG924&gt;=13,INDEX($GV:$GV,$JF924+13),"")</f>
      </c>
      <c r="HK924">
        <f>IF($JG924&gt;=14,INDEX($GV:$GV,$JF924+14),"")</f>
      </c>
      <c r="HL924">
        <f>IF($JG924&gt;=15,INDEX($GV:$GV,$JF924+15),"")</f>
      </c>
      <c r="HM924">
        <f>IF($JG924&gt;=16,INDEX($GV:$GV,$JF924+16),"")</f>
      </c>
      <c r="HN924">
        <f>IF($JG924&gt;=17,INDEX($GV:$GV,$JF924+17),"")</f>
      </c>
      <c r="HO924">
        <f>IF($JG924&gt;=18,INDEX($GV:$GV,$JF924+18),"")</f>
      </c>
      <c r="HP924">
        <f>IF($JG924&gt;=19,INDEX($GV:$GV,$JF924+19),"")</f>
      </c>
      <c r="HQ924">
        <f>IF($JG924&gt;=20,INDEX($GV:$GV,$JF924+20),"")</f>
      </c>
      <c r="HR924">
        <f>IF($JG924&gt;=21,INDEX($GV:$GV,$JF924+21),"")</f>
      </c>
      <c r="HS924">
        <f>IF($JG924&gt;=22,INDEX($GV:$GV,$JF924+22),"")</f>
      </c>
      <c r="HT924">
        <f>IF($JG924&gt;=23,INDEX($GV:$GV,$JF924+23),"")</f>
      </c>
      <c r="HU924">
        <f>IF($JG924&gt;=24,INDEX($GV:$GV,$JF924+24),"")</f>
      </c>
      <c r="HV924">
        <f>IF($JG924&gt;=25,INDEX($GV:$GV,$JF924+25),"")</f>
      </c>
      <c r="HW924">
        <f>IF($JG924&gt;=26,INDEX($GV:$GV,$JF924+26),"")</f>
      </c>
      <c r="HX924">
        <f>IF($JG924&gt;=27,INDEX($GV:$GV,$JF924+27),"")</f>
      </c>
      <c r="HY924">
        <f>IF($JG924&gt;=28,INDEX($GV:$GV,$JF924+28),"")</f>
      </c>
      <c r="HZ924">
        <f>IF($JG924&gt;=29,INDEX($GV:$GV,$JF924+29),"")</f>
      </c>
      <c r="IA924">
        <f>IF($JG924&gt;=30,INDEX($GV:$GV,$JF924+30),"")</f>
      </c>
      <c r="IB924">
        <f>IF($JG924&gt;=31,INDEX($GV:$GV,$JF924+31),"")</f>
      </c>
      <c r="IC924">
        <f>IF($JG924&gt;=32,INDEX($GV:$GV,$JF924+32),"")</f>
      </c>
      <c r="ID924">
        <f>IF($JG924&gt;=33,INDEX($GV:$GV,$JF924+33),"")</f>
      </c>
      <c r="IE924">
        <f>IF($JG924&gt;=34,INDEX($GV:$GV,$JF924+34),"")</f>
      </c>
      <c r="IF924">
        <f>IF($JG924&gt;=35,INDEX($GV:$GV,$JF924+35),"")</f>
      </c>
      <c r="IG924">
        <f>IF($JG924&gt;=36,INDEX($GV:$GV,$JF924+36),"")</f>
      </c>
      <c r="IH924">
        <f>IF($JG924&gt;=37,INDEX($GV:$GV,$JF924+37),"")</f>
      </c>
      <c r="II924">
        <f>IF($JG924&gt;=38,INDEX($GV:$GV,$JF924+38),"")</f>
      </c>
      <c r="IJ924">
        <f>IF($JG924&gt;=39,INDEX($GV:$GV,$JF924+39),"")</f>
      </c>
      <c r="IK924">
        <f>IF($JG924&gt;=40,INDEX($GV:$GV,$JF924+40),"")</f>
      </c>
      <c r="IL924">
        <f>IF($JG924&gt;=41,INDEX($GV:$GV,$JF924+41),"")</f>
      </c>
      <c r="IM924">
        <f>IF($JG924&gt;=42,INDEX($GV:$GV,$JF924+42),"")</f>
      </c>
      <c r="IN924">
        <f>IF($JG924&gt;=43,INDEX($GV:$GV,$JF924+43),"")</f>
      </c>
      <c r="IO924">
        <f>IF($JG924&gt;=44,INDEX($GV:$GV,$JF924+44),"")</f>
      </c>
      <c r="IP924">
        <f>IF($JG924&gt;=45,INDEX($GV:$GV,$JF924+45),"")</f>
      </c>
      <c r="IQ924">
        <f>IF($JG924&gt;=46,INDEX($GV:$GV,$JF924+46),"")</f>
      </c>
      <c r="IR924">
        <f>IF($JG924&gt;=47,INDEX($GV:$GV,$JF924+47),"")</f>
      </c>
      <c r="IS924">
        <f>IF($JG924&gt;=48,INDEX($GV:$GV,$JF924+48),"")</f>
      </c>
      <c r="IT924">
        <f>IF($JG924&gt;=49,INDEX($GV:$GV,$JF924+49),"")</f>
      </c>
      <c r="IU924">
        <f>IF($JG924&gt;=50,INDEX($GV:$GV,$JF924+50),"")</f>
      </c>
      <c r="IV924">
        <f>IF($JG924&gt;=51,INDEX($GV:$GV,$JF924+51),"")</f>
      </c>
      <c r="IW924">
        <f>IF($JG924&gt;=52,INDEX($GV:$GV,$JF924+52),"")</f>
      </c>
      <c r="IX924">
        <f>IF($JG924&gt;=53,INDEX($GV:$GV,$JF924+53),"")</f>
      </c>
      <c r="IY924">
        <f>IF($JG924&gt;=54,INDEX($GV:$GV,$JF924+54),"")</f>
      </c>
      <c r="IZ924">
        <f>IF($JG924&gt;=55,INDEX($GV:$GV,$JF924+55),"")</f>
      </c>
      <c r="JA924">
        <f>IF($JG924&gt;=56,INDEX($GV:$GV,$JF924+56),"")</f>
      </c>
      <c r="JB924">
        <f>IF($JG924&gt;=57,INDEX($GV:$GV,$JF924+57),"")</f>
      </c>
      <c r="JC924">
        <f>IF($JG924&gt;=58,INDEX($GV:$GV,$JF924+58),"")</f>
      </c>
      <c r="JD924">
        <f>IF($JG924&gt;=59,INDEX($GV:$GV,$JF924+59),"")</f>
      </c>
      <c r="JE924">
        <f>IF($JG924&gt;=60,INDEX($GV:$GV,$JF924+60),"")</f>
      </c>
      <c r="JF924">
        <f>IFERROR(MATCH($GU924,$GV$2:$GV$322,0)+1,0)</f>
      </c>
      <c r="JG924">
        <f>IFERROR(INDEX($GW$2:$GW$322,MATCH($GU924,$GV$2:$GV$322,0)),0)</f>
      </c>
      <c r="JH924" t="s">
        <v>44</v>
      </c>
      <c r="JI924" t="s">
        <v>44</v>
      </c>
    </row>
    <row r="925" spans="1:269" x14ac:dyDescent="0.25">
      <c r="R925">
        <f>IF(OR($U925="",$Q925=""),"",IFERROR($U925/$Q925,0))</f>
      </c>
      <c r="S925">
        <f>IF($U925="","",
SUM($T925,$V925,$AA925,$W925,$Y925)*
(1-IF($AB925="",0,VALUE($AB925)/100)))</f>
      </c>
      <c r="T925">
        <f>IF($U925="","",$U925)</f>
      </c>
      <c r="V925">
        <f>IF($U925="","",
IF($O925="","",
IF(ISNUMBER(SEARCH("exempt",LOWER($O925))),0,
$U925*(VALUE(SUBSTITUTE($O925,"%",""))/100))))</f>
      </c>
      <c r="AC925">
        <f>IFERROR(IF(FIND(" - ",$K925)&gt;0,MID($K925,FIND(" - ",$K925)+3,LEN($K925)),""),"")</f>
      </c>
      <c r="AL925" t="s">
        <v>2008</v>
      </c>
      <c r="AT925">
        <f>IFERROR(LEFT($K925,FIND(" - ",$K925)-1),$K925)</f>
      </c>
      <c r="AW925">
        <f>IF($CL925&gt;=1,INDEX($AU:$AU,$CK925+1),"")</f>
      </c>
      <c r="AX925">
        <f>IF($CL925&gt;=2,INDEX($AU:$AU,$CK925+2),"")</f>
      </c>
      <c r="AY925">
        <f>IF($CL925&gt;=3,INDEX($AU:$AU,$CK925+3),"")</f>
      </c>
      <c r="AZ925">
        <f>IF($CL925&gt;=4,INDEX($AU:$AU,$CK925+4),"")</f>
      </c>
      <c r="BA925">
        <f>IF($CL925&gt;=5,INDEX($AU:$AU,$CK925+5),"")</f>
      </c>
      <c r="BB925">
        <f>IF($CL925&gt;=6,INDEX($AU:$AU,$CK925+6),"")</f>
      </c>
      <c r="BC925">
        <f>IF($CL925&gt;=7,INDEX($AU:$AU,$CK925+7),"")</f>
      </c>
      <c r="BD925">
        <f>IF($CL925&gt;=8,INDEX($AU:$AU,$CK925+8),"")</f>
      </c>
      <c r="BE925">
        <f>IF($CL925&gt;=9,INDEX($AU:$AU,$CK925+9),"")</f>
      </c>
      <c r="BF925">
        <f>IF($CL925&gt;=10,INDEX($AU:$AU,$CK925+10),"")</f>
      </c>
      <c r="BG925">
        <f>IF($CL925&gt;=11,INDEX($AU:$AU,$CK925+11),"")</f>
      </c>
      <c r="BH925">
        <f>IF($CL925&gt;=12,INDEX($AU:$AU,$CK925+12),"")</f>
      </c>
      <c r="BI925">
        <f>IF($CL925&gt;=13,INDEX($AU:$AU,$CK925+13),"")</f>
      </c>
      <c r="BJ925">
        <f>IF($CL925&gt;=14,INDEX($AU:$AU,$CK925+14),"")</f>
      </c>
      <c r="BK925">
        <f>IF($CL925&gt;=15,INDEX($AU:$AU,$CK925+15),"")</f>
      </c>
      <c r="BL925">
        <f>IF($CL925&gt;=16,INDEX($AU:$AU,$CK925+16),"")</f>
      </c>
      <c r="BM925">
        <f>IF($CL925&gt;=17,INDEX($AU:$AU,$CK925+17),"")</f>
      </c>
      <c r="BN925">
        <f>IF($CL925&gt;=18,INDEX($AU:$AU,$CK925+18),"")</f>
      </c>
      <c r="BO925">
        <f>IF($CL925&gt;=19,INDEX($AU:$AU,$CK925+19),"")</f>
      </c>
      <c r="BP925">
        <f>IF($CL925&gt;=20,INDEX($AU:$AU,$CK925+20),"")</f>
      </c>
      <c r="BQ925">
        <f>IF($CL925&gt;=21,INDEX($AU:$AU,$CK925+21),"")</f>
      </c>
      <c r="BR925">
        <f>IF($CL925&gt;=22,INDEX($AU:$AU,$CK925+22),"")</f>
      </c>
      <c r="BS925">
        <f>IF($CL925&gt;=23,INDEX($AU:$AU,$CK925+23),"")</f>
      </c>
      <c r="BT925">
        <f>IF($CL925&gt;=24,INDEX($AU:$AU,$CK925+24),"")</f>
      </c>
      <c r="BU925">
        <f>IF($CL925&gt;=25,INDEX($AU:$AU,$CK925+25),"")</f>
      </c>
      <c r="BV925">
        <f>IF($CL925&gt;=26,INDEX($AU:$AU,$CK925+26),"")</f>
      </c>
      <c r="BW925">
        <f>IF($CL925&gt;=27,INDEX($AU:$AU,$CK925+27),"")</f>
      </c>
      <c r="BX925">
        <f>IF($CL925&gt;=28,INDEX($AU:$AU,$CK925+28),"")</f>
      </c>
      <c r="BY925">
        <f>IF($CL925&gt;=29,INDEX($AU:$AU,$CK925+29),"")</f>
      </c>
      <c r="BZ925">
        <f>IF($CL925&gt;=30,INDEX($AU:$AU,$CK925+30),"")</f>
      </c>
      <c r="CA925">
        <f>IF($CL925&gt;=31,INDEX($AU:$AU,$CK925+31),"")</f>
      </c>
      <c r="CB925">
        <f>IF($CL925&gt;=32,INDEX($AU:$AU,$CK925+32),"")</f>
      </c>
      <c r="CC925">
        <f>IF($CL925&gt;=33,INDEX($AU:$AU,$CK925+33),"")</f>
      </c>
      <c r="CD925">
        <f>IF($CL925&gt;=34,INDEX($AU:$AU,$CK925+34),"")</f>
      </c>
      <c r="CE925">
        <f>IF($CL925&gt;=35,INDEX($AU:$AU,$CK925+35),"")</f>
      </c>
      <c r="CF925">
        <f>IF($CL925&gt;=36,INDEX($AU:$AU,$CK925+36),"")</f>
      </c>
      <c r="CG925">
        <f>IF($CL925&gt;=37,INDEX($AU:$AU,$CK925+37),"")</f>
      </c>
      <c r="CH925">
        <f>IF($CL925&gt;=38,INDEX($AU:$AU,$CK925+38),"")</f>
      </c>
      <c r="CI925">
        <f>IF($CL925&gt;=39,INDEX($AU:$AU,$CK925+39),"")</f>
      </c>
      <c r="CJ925">
        <f>IF($CL925&gt;=40,INDEX($AU:$AU,$CK925+40),"")</f>
      </c>
      <c r="CK925">
        <f>IFERROR(MATCH($AT925,$AU$2:$AU$133,0)+1,0)</f>
      </c>
      <c r="CL925">
        <f>IFERROR(INDEX($AV$2:$AV$133,MATCH($AT925,$AU$2:$AU$133,0)),0)</f>
      </c>
      <c r="CM925">
        <f>IFERROR(LEFT($L925,FIND(" - ",$L925)-1),$L925)</f>
      </c>
      <c r="CN925" t="s">
        <v>221</v>
      </c>
      <c r="CP925">
        <f>IF($DK925&gt;=1,INDEX($CN:$CN,$DJ925+1),"")</f>
      </c>
      <c r="CQ925">
        <f>IF($DK925&gt;=2,INDEX($CN:$CN,$DJ925+2),"")</f>
      </c>
      <c r="CR925">
        <f>IF($DK925&gt;=3,INDEX($CN:$CN,$DJ925+3),"")</f>
      </c>
      <c r="CS925">
        <f>IF($DK925&gt;=4,INDEX($CN:$CN,$DJ925+4),"")</f>
      </c>
      <c r="CT925">
        <f>IF($DK925&gt;=5,INDEX($CN:$CN,$DJ925+5),"")</f>
      </c>
      <c r="CU925">
        <f>IF($DK925&gt;=6,INDEX($CN:$CN,$DJ925+6),"")</f>
      </c>
      <c r="CV925">
        <f>IF($DK925&gt;=7,INDEX($CN:$CN,$DJ925+7),"")</f>
      </c>
      <c r="CW925">
        <f>IF($DK925&gt;=8,INDEX($CN:$CN,$DJ925+8),"")</f>
      </c>
      <c r="CX925">
        <f>IF($DK925&gt;=9,INDEX($CN:$CN,$DJ925+9),"")</f>
      </c>
      <c r="CY925">
        <f>IF($DK925&gt;=10,INDEX($CN:$CN,$DJ925+10),"")</f>
      </c>
      <c r="CZ925">
        <f>IF($DK925&gt;=11,INDEX($CN:$CN,$DJ925+11),"")</f>
      </c>
      <c r="DA925">
        <f>IF($DK925&gt;=12,INDEX($CN:$CN,$DJ925+12),"")</f>
      </c>
      <c r="DB925">
        <f>IF($DK925&gt;=13,INDEX($CN:$CN,$DJ925+13),"")</f>
      </c>
      <c r="DC925">
        <f>IF($DK925&gt;=14,INDEX($CN:$CN,$DJ925+14),"")</f>
      </c>
      <c r="DD925">
        <f>IF($DK925&gt;=15,INDEX($CN:$CN,$DJ925+15),"")</f>
      </c>
      <c r="DE925">
        <f>IF($DK925&gt;=16,INDEX($CN:$CN,$DJ925+16),"")</f>
      </c>
      <c r="DF925">
        <f>IF($DK925&gt;=17,INDEX($CN:$CN,$DJ925+17),"")</f>
      </c>
      <c r="DG925">
        <f>IF($DK925&gt;=18,INDEX($CN:$CN,$DJ925+18),"")</f>
      </c>
      <c r="DH925">
        <f>IF($DK925&gt;=19,INDEX($CN:$CN,$DJ925+19),"")</f>
      </c>
      <c r="DI925">
        <f>IF($DK925&gt;=20,INDEX($CN:$CN,$DJ925+20),"")</f>
      </c>
      <c r="DJ925">
        <f>IFERROR(MATCH($CM925,$CN$2:$CN$1089,0)+1,0)</f>
      </c>
      <c r="DK925">
        <f>IFERROR(INDEX($CO$2:$CO$1089,MATCH($CM925,$CN$2:$CN$1089,0)),0)</f>
      </c>
      <c r="DL925">
        <f>IFERROR(INDEX($AS:$AS,MATCH($O925,$AR:$AR,0))&amp;"","")</f>
      </c>
      <c r="DP925">
        <f>IF($GS925&gt;=1,INDEX($DM:$DM,$GR925+1),"")</f>
      </c>
      <c r="DQ925">
        <f>IF($GS925&gt;=2,INDEX($DM:$DM,$GR925+2),"")</f>
      </c>
      <c r="DR925">
        <f>IF($GS925&gt;=3,INDEX($DM:$DM,$GR925+3),"")</f>
      </c>
      <c r="DS925">
        <f>IF($GS925&gt;=4,INDEX($DM:$DM,$GR925+4),"")</f>
      </c>
      <c r="DT925">
        <f>IF($GS925&gt;=5,INDEX($DM:$DM,$GR925+5),"")</f>
      </c>
      <c r="DU925">
        <f>IF($GS925&gt;=6,INDEX($DM:$DM,$GR925+6),"")</f>
      </c>
      <c r="DV925">
        <f>IF($GS925&gt;=7,INDEX($DM:$DM,$GR925+7),"")</f>
      </c>
      <c r="DW925">
        <f>IF($GS925&gt;=8,INDEX($DM:$DM,$GR925+8),"")</f>
      </c>
      <c r="DX925">
        <f>IF($GS925&gt;=9,INDEX($DM:$DM,$GR925+9),"")</f>
      </c>
      <c r="DY925">
        <f>IF($GS925&gt;=10,INDEX($DM:$DM,$GR925+10),"")</f>
      </c>
      <c r="DZ925">
        <f>IF($GS925&gt;=11,INDEX($DM:$DM,$GR925+11),"")</f>
      </c>
      <c r="EA925">
        <f>IF($GS925&gt;=12,INDEX($DM:$DM,$GR925+12),"")</f>
      </c>
      <c r="EB925">
        <f>IF($GS925&gt;=13,INDEX($DM:$DM,$GR925+13),"")</f>
      </c>
      <c r="EC925">
        <f>IF($GS925&gt;=14,INDEX($DM:$DM,$GR925+14),"")</f>
      </c>
      <c r="ED925">
        <f>IF($GS925&gt;=15,INDEX($DM:$DM,$GR925+15),"")</f>
      </c>
      <c r="EE925">
        <f>IF($GS925&gt;=16,INDEX($DM:$DM,$GR925+16),"")</f>
      </c>
      <c r="EF925">
        <f>IF($GS925&gt;=17,INDEX($DM:$DM,$GR925+17),"")</f>
      </c>
      <c r="EG925">
        <f>IF($GS925&gt;=18,INDEX($DM:$DM,$GR925+18),"")</f>
      </c>
      <c r="EH925">
        <f>IF($GS925&gt;=19,INDEX($DM:$DM,$GR925+19),"")</f>
      </c>
      <c r="EI925">
        <f>IF($GS925&gt;=20,INDEX($DM:$DM,$GR925+20),"")</f>
      </c>
      <c r="EJ925">
        <f>IF($GS925&gt;=21,INDEX($DM:$DM,$GR925+21),"")</f>
      </c>
      <c r="EK925">
        <f>IF($GS925&gt;=22,INDEX($DM:$DM,$GR925+22),"")</f>
      </c>
      <c r="EL925">
        <f>IF($GS925&gt;=23,INDEX($DM:$DM,$GR925+23),"")</f>
      </c>
      <c r="EM925">
        <f>IF($GS925&gt;=24,INDEX($DM:$DM,$GR925+24),"")</f>
      </c>
      <c r="EN925">
        <f>IF($GS925&gt;=25,INDEX($DM:$DM,$GR925+25),"")</f>
      </c>
      <c r="EO925">
        <f>IF($GS925&gt;=26,INDEX($DM:$DM,$GR925+26),"")</f>
      </c>
      <c r="EP925">
        <f>IF($GS925&gt;=27,INDEX($DM:$DM,$GR925+27),"")</f>
      </c>
      <c r="EQ925">
        <f>IF($GS925&gt;=28,INDEX($DM:$DM,$GR925+28),"")</f>
      </c>
      <c r="ER925">
        <f>IF($GS925&gt;=29,INDEX($DM:$DM,$GR925+29),"")</f>
      </c>
      <c r="ES925">
        <f>IF($GS925&gt;=30,INDEX($DM:$DM,$GR925+30),"")</f>
      </c>
      <c r="ET925">
        <f>IF($GS925&gt;=31,INDEX($DM:$DM,$GR925+31),"")</f>
      </c>
      <c r="EU925">
        <f>IF($GS925&gt;=32,INDEX($DM:$DM,$GR925+32),"")</f>
      </c>
      <c r="EV925">
        <f>IF($GS925&gt;=33,INDEX($DM:$DM,$GR925+33),"")</f>
      </c>
      <c r="EW925">
        <f>IF($GS925&gt;=34,INDEX($DM:$DM,$GR925+34),"")</f>
      </c>
      <c r="EX925">
        <f>IF($GS925&gt;=35,INDEX($DM:$DM,$GR925+35),"")</f>
      </c>
      <c r="EY925">
        <f>IF($GS925&gt;=36,INDEX($DM:$DM,$GR925+36),"")</f>
      </c>
      <c r="EZ925">
        <f>IF($GS925&gt;=37,INDEX($DM:$DM,$GR925+37),"")</f>
      </c>
      <c r="FA925">
        <f>IF($GS925&gt;=38,INDEX($DM:$DM,$GR925+38),"")</f>
      </c>
      <c r="FB925">
        <f>IF($GS925&gt;=39,INDEX($DM:$DM,$GR925+39),"")</f>
      </c>
      <c r="FC925">
        <f>IF($GS925&gt;=40,INDEX($DM:$DM,$GR925+40),"")</f>
      </c>
      <c r="FD925">
        <f>IF($GS925&gt;=1,INDEX($DN:$DN,$GR925+1),"")</f>
      </c>
      <c r="FE925">
        <f>IF($GS925&gt;=2,INDEX($DN:$DN,$GR925+2),"")</f>
      </c>
      <c r="FF925">
        <f>IF($GS925&gt;=3,INDEX($DN:$DN,$GR925+3),"")</f>
      </c>
      <c r="FG925">
        <f>IF($GS925&gt;=4,INDEX($DN:$DN,$GR925+4),"")</f>
      </c>
      <c r="FH925">
        <f>IF($GS925&gt;=5,INDEX($DN:$DN,$GR925+5),"")</f>
      </c>
      <c r="FI925">
        <f>IF($GS925&gt;=6,INDEX($DN:$DN,$GR925+6),"")</f>
      </c>
      <c r="FJ925">
        <f>IF($GS925&gt;=7,INDEX($DN:$DN,$GR925+7),"")</f>
      </c>
      <c r="FK925">
        <f>IF($GS925&gt;=8,INDEX($DN:$DN,$GR925+8),"")</f>
      </c>
      <c r="FL925">
        <f>IF($GS925&gt;=9,INDEX($DN:$DN,$GR925+9),"")</f>
      </c>
      <c r="FM925">
        <f>IF($GS925&gt;=10,INDEX($DN:$DN,$GR925+10),"")</f>
      </c>
      <c r="FN925">
        <f>IF($GS925&gt;=11,INDEX($DN:$DN,$GR925+11),"")</f>
      </c>
      <c r="FO925">
        <f>IF($GS925&gt;=12,INDEX($DN:$DN,$GR925+12),"")</f>
      </c>
      <c r="FP925">
        <f>IF($GS925&gt;=13,INDEX($DN:$DN,$GR925+13),"")</f>
      </c>
      <c r="FQ925">
        <f>IF($GS925&gt;=14,INDEX($DN:$DN,$GR925+14),"")</f>
      </c>
      <c r="FR925">
        <f>IF($GS925&gt;=15,INDEX($DN:$DN,$GR925+15),"")</f>
      </c>
      <c r="FS925">
        <f>IF($GS925&gt;=16,INDEX($DN:$DN,$GR925+16),"")</f>
      </c>
      <c r="FT925">
        <f>IF($GS925&gt;=17,INDEX($DN:$DN,$GR925+17),"")</f>
      </c>
      <c r="FU925">
        <f>IF($GS925&gt;=18,INDEX($DN:$DN,$GR925+18),"")</f>
      </c>
      <c r="FV925">
        <f>IF($GS925&gt;=19,INDEX($DN:$DN,$GR925+19),"")</f>
      </c>
      <c r="FW925">
        <f>IF($GS925&gt;=20,INDEX($DN:$DN,$GR925+20),"")</f>
      </c>
      <c r="FX925">
        <f>IF($GS925&gt;=21,INDEX($DN:$DN,$GR925+21),"")</f>
      </c>
      <c r="FY925">
        <f>IF($GS925&gt;=22,INDEX($DN:$DN,$GR925+22),"")</f>
      </c>
      <c r="FZ925">
        <f>IF($GS925&gt;=23,INDEX($DN:$DN,$GR925+23),"")</f>
      </c>
      <c r="GA925">
        <f>IF($GS925&gt;=24,INDEX($DN:$DN,$GR925+24),"")</f>
      </c>
      <c r="GB925">
        <f>IF($GS925&gt;=25,INDEX($DN:$DN,$GR925+25),"")</f>
      </c>
      <c r="GC925">
        <f>IF($GS925&gt;=26,INDEX($DN:$DN,$GR925+26),"")</f>
      </c>
      <c r="GD925">
        <f>IF($GS925&gt;=27,INDEX($DN:$DN,$GR925+27),"")</f>
      </c>
      <c r="GE925">
        <f>IF($GS925&gt;=28,INDEX($DN:$DN,$GR925+28),"")</f>
      </c>
      <c r="GF925">
        <f>IF($GS925&gt;=29,INDEX($DN:$DN,$GR925+29),"")</f>
      </c>
      <c r="GG925">
        <f>IF($GS925&gt;=30,INDEX($DN:$DN,$GR925+30),"")</f>
      </c>
      <c r="GH925">
        <f>IF($GS925&gt;=31,INDEX($DN:$DN,$GR925+31),"")</f>
      </c>
      <c r="GI925">
        <f>IF($GS925&gt;=32,INDEX($DN:$DN,$GR925+32),"")</f>
      </c>
      <c r="GJ925">
        <f>IF($GS925&gt;=33,INDEX($DN:$DN,$GR925+33),"")</f>
      </c>
      <c r="GK925">
        <f>IF($GS925&gt;=34,INDEX($DN:$DN,$GR925+34),"")</f>
      </c>
      <c r="GL925">
        <f>IF($GS925&gt;=35,INDEX($DN:$DN,$GR925+35),"")</f>
      </c>
      <c r="GM925">
        <f>IF($GS925&gt;=36,INDEX($DN:$DN,$GR925+36),"")</f>
      </c>
      <c r="GN925">
        <f>IF($GS925&gt;=37,INDEX($DN:$DN,$GR925+37),"")</f>
      </c>
      <c r="GO925">
        <f>IF($GS925&gt;=38,INDEX($DN:$DN,$GR925+38),"")</f>
      </c>
      <c r="GP925">
        <f>IF($GS925&gt;=39,INDEX($DN:$DN,$GR925+39),"")</f>
      </c>
      <c r="GQ925">
        <f>IF($GS925&gt;=40,INDEX($DN:$DN,$GR925+40),"")</f>
      </c>
      <c r="GR925">
        <f>IFERROR(MATCH($DL925,$DM$2:$DM$148,0)+1,0)</f>
      </c>
      <c r="GS925">
        <f>IFERROR(INDEX($DO$2:$DO$148,MATCH($DL925,$DM$2:$DM$148,0)),0)</f>
      </c>
      <c r="GT925">
        <f>IFERROR(MATCH($Z925,$DP$925:$FC$925,0),0)</f>
      </c>
      <c r="GU925">
        <f>IF($GT925&gt;0,INDEX($FD$925:$GQ$925,$GT925),"")</f>
      </c>
      <c r="GX925">
        <f>IF($JG925&gt;=1,INDEX($GV:$GV,$JF925+1),"")</f>
      </c>
      <c r="GY925">
        <f>IF($JG925&gt;=2,INDEX($GV:$GV,$JF925+2),"")</f>
      </c>
      <c r="GZ925">
        <f>IF($JG925&gt;=3,INDEX($GV:$GV,$JF925+3),"")</f>
      </c>
      <c r="HA925">
        <f>IF($JG925&gt;=4,INDEX($GV:$GV,$JF925+4),"")</f>
      </c>
      <c r="HB925">
        <f>IF($JG925&gt;=5,INDEX($GV:$GV,$JF925+5),"")</f>
      </c>
      <c r="HC925">
        <f>IF($JG925&gt;=6,INDEX($GV:$GV,$JF925+6),"")</f>
      </c>
      <c r="HD925">
        <f>IF($JG925&gt;=7,INDEX($GV:$GV,$JF925+7),"")</f>
      </c>
      <c r="HE925">
        <f>IF($JG925&gt;=8,INDEX($GV:$GV,$JF925+8),"")</f>
      </c>
      <c r="HF925">
        <f>IF($JG925&gt;=9,INDEX($GV:$GV,$JF925+9),"")</f>
      </c>
      <c r="HG925">
        <f>IF($JG925&gt;=10,INDEX($GV:$GV,$JF925+10),"")</f>
      </c>
      <c r="HH925">
        <f>IF($JG925&gt;=11,INDEX($GV:$GV,$JF925+11),"")</f>
      </c>
      <c r="HI925">
        <f>IF($JG925&gt;=12,INDEX($GV:$GV,$JF925+12),"")</f>
      </c>
      <c r="HJ925">
        <f>IF($JG925&gt;=13,INDEX($GV:$GV,$JF925+13),"")</f>
      </c>
      <c r="HK925">
        <f>IF($JG925&gt;=14,INDEX($GV:$GV,$JF925+14),"")</f>
      </c>
      <c r="HL925">
        <f>IF($JG925&gt;=15,INDEX($GV:$GV,$JF925+15),"")</f>
      </c>
      <c r="HM925">
        <f>IF($JG925&gt;=16,INDEX($GV:$GV,$JF925+16),"")</f>
      </c>
      <c r="HN925">
        <f>IF($JG925&gt;=17,INDEX($GV:$GV,$JF925+17),"")</f>
      </c>
      <c r="HO925">
        <f>IF($JG925&gt;=18,INDEX($GV:$GV,$JF925+18),"")</f>
      </c>
      <c r="HP925">
        <f>IF($JG925&gt;=19,INDEX($GV:$GV,$JF925+19),"")</f>
      </c>
      <c r="HQ925">
        <f>IF($JG925&gt;=20,INDEX($GV:$GV,$JF925+20),"")</f>
      </c>
      <c r="HR925">
        <f>IF($JG925&gt;=21,INDEX($GV:$GV,$JF925+21),"")</f>
      </c>
      <c r="HS925">
        <f>IF($JG925&gt;=22,INDEX($GV:$GV,$JF925+22),"")</f>
      </c>
      <c r="HT925">
        <f>IF($JG925&gt;=23,INDEX($GV:$GV,$JF925+23),"")</f>
      </c>
      <c r="HU925">
        <f>IF($JG925&gt;=24,INDEX($GV:$GV,$JF925+24),"")</f>
      </c>
      <c r="HV925">
        <f>IF($JG925&gt;=25,INDEX($GV:$GV,$JF925+25),"")</f>
      </c>
      <c r="HW925">
        <f>IF($JG925&gt;=26,INDEX($GV:$GV,$JF925+26),"")</f>
      </c>
      <c r="HX925">
        <f>IF($JG925&gt;=27,INDEX($GV:$GV,$JF925+27),"")</f>
      </c>
      <c r="HY925">
        <f>IF($JG925&gt;=28,INDEX($GV:$GV,$JF925+28),"")</f>
      </c>
      <c r="HZ925">
        <f>IF($JG925&gt;=29,INDEX($GV:$GV,$JF925+29),"")</f>
      </c>
      <c r="IA925">
        <f>IF($JG925&gt;=30,INDEX($GV:$GV,$JF925+30),"")</f>
      </c>
      <c r="IB925">
        <f>IF($JG925&gt;=31,INDEX($GV:$GV,$JF925+31),"")</f>
      </c>
      <c r="IC925">
        <f>IF($JG925&gt;=32,INDEX($GV:$GV,$JF925+32),"")</f>
      </c>
      <c r="ID925">
        <f>IF($JG925&gt;=33,INDEX($GV:$GV,$JF925+33),"")</f>
      </c>
      <c r="IE925">
        <f>IF($JG925&gt;=34,INDEX($GV:$GV,$JF925+34),"")</f>
      </c>
      <c r="IF925">
        <f>IF($JG925&gt;=35,INDEX($GV:$GV,$JF925+35),"")</f>
      </c>
      <c r="IG925">
        <f>IF($JG925&gt;=36,INDEX($GV:$GV,$JF925+36),"")</f>
      </c>
      <c r="IH925">
        <f>IF($JG925&gt;=37,INDEX($GV:$GV,$JF925+37),"")</f>
      </c>
      <c r="II925">
        <f>IF($JG925&gt;=38,INDEX($GV:$GV,$JF925+38),"")</f>
      </c>
      <c r="IJ925">
        <f>IF($JG925&gt;=39,INDEX($GV:$GV,$JF925+39),"")</f>
      </c>
      <c r="IK925">
        <f>IF($JG925&gt;=40,INDEX($GV:$GV,$JF925+40),"")</f>
      </c>
      <c r="IL925">
        <f>IF($JG925&gt;=41,INDEX($GV:$GV,$JF925+41),"")</f>
      </c>
      <c r="IM925">
        <f>IF($JG925&gt;=42,INDEX($GV:$GV,$JF925+42),"")</f>
      </c>
      <c r="IN925">
        <f>IF($JG925&gt;=43,INDEX($GV:$GV,$JF925+43),"")</f>
      </c>
      <c r="IO925">
        <f>IF($JG925&gt;=44,INDEX($GV:$GV,$JF925+44),"")</f>
      </c>
      <c r="IP925">
        <f>IF($JG925&gt;=45,INDEX($GV:$GV,$JF925+45),"")</f>
      </c>
      <c r="IQ925">
        <f>IF($JG925&gt;=46,INDEX($GV:$GV,$JF925+46),"")</f>
      </c>
      <c r="IR925">
        <f>IF($JG925&gt;=47,INDEX($GV:$GV,$JF925+47),"")</f>
      </c>
      <c r="IS925">
        <f>IF($JG925&gt;=48,INDEX($GV:$GV,$JF925+48),"")</f>
      </c>
      <c r="IT925">
        <f>IF($JG925&gt;=49,INDEX($GV:$GV,$JF925+49),"")</f>
      </c>
      <c r="IU925">
        <f>IF($JG925&gt;=50,INDEX($GV:$GV,$JF925+50),"")</f>
      </c>
      <c r="IV925">
        <f>IF($JG925&gt;=51,INDEX($GV:$GV,$JF925+51),"")</f>
      </c>
      <c r="IW925">
        <f>IF($JG925&gt;=52,INDEX($GV:$GV,$JF925+52),"")</f>
      </c>
      <c r="IX925">
        <f>IF($JG925&gt;=53,INDEX($GV:$GV,$JF925+53),"")</f>
      </c>
      <c r="IY925">
        <f>IF($JG925&gt;=54,INDEX($GV:$GV,$JF925+54),"")</f>
      </c>
      <c r="IZ925">
        <f>IF($JG925&gt;=55,INDEX($GV:$GV,$JF925+55),"")</f>
      </c>
      <c r="JA925">
        <f>IF($JG925&gt;=56,INDEX($GV:$GV,$JF925+56),"")</f>
      </c>
      <c r="JB925">
        <f>IF($JG925&gt;=57,INDEX($GV:$GV,$JF925+57),"")</f>
      </c>
      <c r="JC925">
        <f>IF($JG925&gt;=58,INDEX($GV:$GV,$JF925+58),"")</f>
      </c>
      <c r="JD925">
        <f>IF($JG925&gt;=59,INDEX($GV:$GV,$JF925+59),"")</f>
      </c>
      <c r="JE925">
        <f>IF($JG925&gt;=60,INDEX($GV:$GV,$JF925+60),"")</f>
      </c>
      <c r="JF925">
        <f>IFERROR(MATCH($GU925,$GV$2:$GV$322,0)+1,0)</f>
      </c>
      <c r="JG925">
        <f>IFERROR(INDEX($GW$2:$GW$322,MATCH($GU925,$GV$2:$GV$322,0)),0)</f>
      </c>
      <c r="JH925" t="s">
        <v>44</v>
      </c>
      <c r="JI925" t="s">
        <v>44</v>
      </c>
    </row>
    <row r="926" spans="1:269" x14ac:dyDescent="0.25">
      <c r="R926">
        <f>IF(OR($U926="",$Q926=""),"",IFERROR($U926/$Q926,0))</f>
      </c>
      <c r="S926">
        <f>IF($U926="","",
SUM($T926,$V926,$AA926,$W926,$Y926)*
(1-IF($AB926="",0,VALUE($AB926)/100)))</f>
      </c>
      <c r="T926">
        <f>IF($U926="","",$U926)</f>
      </c>
      <c r="V926">
        <f>IF($U926="","",
IF($O926="","",
IF(ISNUMBER(SEARCH("exempt",LOWER($O926))),0,
$U926*(VALUE(SUBSTITUTE($O926,"%",""))/100))))</f>
      </c>
      <c r="AC926">
        <f>IFERROR(IF(FIND(" - ",$K926)&gt;0,MID($K926,FIND(" - ",$K926)+3,LEN($K926)),""),"")</f>
      </c>
      <c r="AL926" t="s">
        <v>2009</v>
      </c>
      <c r="AT926">
        <f>IFERROR(LEFT($K926,FIND(" - ",$K926)-1),$K926)</f>
      </c>
      <c r="AW926">
        <f>IF($CL926&gt;=1,INDEX($AU:$AU,$CK926+1),"")</f>
      </c>
      <c r="AX926">
        <f>IF($CL926&gt;=2,INDEX($AU:$AU,$CK926+2),"")</f>
      </c>
      <c r="AY926">
        <f>IF($CL926&gt;=3,INDEX($AU:$AU,$CK926+3),"")</f>
      </c>
      <c r="AZ926">
        <f>IF($CL926&gt;=4,INDEX($AU:$AU,$CK926+4),"")</f>
      </c>
      <c r="BA926">
        <f>IF($CL926&gt;=5,INDEX($AU:$AU,$CK926+5),"")</f>
      </c>
      <c r="BB926">
        <f>IF($CL926&gt;=6,INDEX($AU:$AU,$CK926+6),"")</f>
      </c>
      <c r="BC926">
        <f>IF($CL926&gt;=7,INDEX($AU:$AU,$CK926+7),"")</f>
      </c>
      <c r="BD926">
        <f>IF($CL926&gt;=8,INDEX($AU:$AU,$CK926+8),"")</f>
      </c>
      <c r="BE926">
        <f>IF($CL926&gt;=9,INDEX($AU:$AU,$CK926+9),"")</f>
      </c>
      <c r="BF926">
        <f>IF($CL926&gt;=10,INDEX($AU:$AU,$CK926+10),"")</f>
      </c>
      <c r="BG926">
        <f>IF($CL926&gt;=11,INDEX($AU:$AU,$CK926+11),"")</f>
      </c>
      <c r="BH926">
        <f>IF($CL926&gt;=12,INDEX($AU:$AU,$CK926+12),"")</f>
      </c>
      <c r="BI926">
        <f>IF($CL926&gt;=13,INDEX($AU:$AU,$CK926+13),"")</f>
      </c>
      <c r="BJ926">
        <f>IF($CL926&gt;=14,INDEX($AU:$AU,$CK926+14),"")</f>
      </c>
      <c r="BK926">
        <f>IF($CL926&gt;=15,INDEX($AU:$AU,$CK926+15),"")</f>
      </c>
      <c r="BL926">
        <f>IF($CL926&gt;=16,INDEX($AU:$AU,$CK926+16),"")</f>
      </c>
      <c r="BM926">
        <f>IF($CL926&gt;=17,INDEX($AU:$AU,$CK926+17),"")</f>
      </c>
      <c r="BN926">
        <f>IF($CL926&gt;=18,INDEX($AU:$AU,$CK926+18),"")</f>
      </c>
      <c r="BO926">
        <f>IF($CL926&gt;=19,INDEX($AU:$AU,$CK926+19),"")</f>
      </c>
      <c r="BP926">
        <f>IF($CL926&gt;=20,INDEX($AU:$AU,$CK926+20),"")</f>
      </c>
      <c r="BQ926">
        <f>IF($CL926&gt;=21,INDEX($AU:$AU,$CK926+21),"")</f>
      </c>
      <c r="BR926">
        <f>IF($CL926&gt;=22,INDEX($AU:$AU,$CK926+22),"")</f>
      </c>
      <c r="BS926">
        <f>IF($CL926&gt;=23,INDEX($AU:$AU,$CK926+23),"")</f>
      </c>
      <c r="BT926">
        <f>IF($CL926&gt;=24,INDEX($AU:$AU,$CK926+24),"")</f>
      </c>
      <c r="BU926">
        <f>IF($CL926&gt;=25,INDEX($AU:$AU,$CK926+25),"")</f>
      </c>
      <c r="BV926">
        <f>IF($CL926&gt;=26,INDEX($AU:$AU,$CK926+26),"")</f>
      </c>
      <c r="BW926">
        <f>IF($CL926&gt;=27,INDEX($AU:$AU,$CK926+27),"")</f>
      </c>
      <c r="BX926">
        <f>IF($CL926&gt;=28,INDEX($AU:$AU,$CK926+28),"")</f>
      </c>
      <c r="BY926">
        <f>IF($CL926&gt;=29,INDEX($AU:$AU,$CK926+29),"")</f>
      </c>
      <c r="BZ926">
        <f>IF($CL926&gt;=30,INDEX($AU:$AU,$CK926+30),"")</f>
      </c>
      <c r="CA926">
        <f>IF($CL926&gt;=31,INDEX($AU:$AU,$CK926+31),"")</f>
      </c>
      <c r="CB926">
        <f>IF($CL926&gt;=32,INDEX($AU:$AU,$CK926+32),"")</f>
      </c>
      <c r="CC926">
        <f>IF($CL926&gt;=33,INDEX($AU:$AU,$CK926+33),"")</f>
      </c>
      <c r="CD926">
        <f>IF($CL926&gt;=34,INDEX($AU:$AU,$CK926+34),"")</f>
      </c>
      <c r="CE926">
        <f>IF($CL926&gt;=35,INDEX($AU:$AU,$CK926+35),"")</f>
      </c>
      <c r="CF926">
        <f>IF($CL926&gt;=36,INDEX($AU:$AU,$CK926+36),"")</f>
      </c>
      <c r="CG926">
        <f>IF($CL926&gt;=37,INDEX($AU:$AU,$CK926+37),"")</f>
      </c>
      <c r="CH926">
        <f>IF($CL926&gt;=38,INDEX($AU:$AU,$CK926+38),"")</f>
      </c>
      <c r="CI926">
        <f>IF($CL926&gt;=39,INDEX($AU:$AU,$CK926+39),"")</f>
      </c>
      <c r="CJ926">
        <f>IF($CL926&gt;=40,INDEX($AU:$AU,$CK926+40),"")</f>
      </c>
      <c r="CK926">
        <f>IFERROR(MATCH($AT926,$AU$2:$AU$133,0)+1,0)</f>
      </c>
      <c r="CL926">
        <f>IFERROR(INDEX($AV$2:$AV$133,MATCH($AT926,$AU$2:$AU$133,0)),0)</f>
      </c>
      <c r="CM926">
        <f>IFERROR(LEFT($L926,FIND(" - ",$L926)-1),$L926)</f>
      </c>
      <c r="CN926" t="s">
        <v>2010</v>
      </c>
      <c r="CO926">
        <v>1</v>
      </c>
      <c r="CP926">
        <f>IF($DK926&gt;=1,INDEX($CN:$CN,$DJ926+1),"")</f>
      </c>
      <c r="CQ926">
        <f>IF($DK926&gt;=2,INDEX($CN:$CN,$DJ926+2),"")</f>
      </c>
      <c r="CR926">
        <f>IF($DK926&gt;=3,INDEX($CN:$CN,$DJ926+3),"")</f>
      </c>
      <c r="CS926">
        <f>IF($DK926&gt;=4,INDEX($CN:$CN,$DJ926+4),"")</f>
      </c>
      <c r="CT926">
        <f>IF($DK926&gt;=5,INDEX($CN:$CN,$DJ926+5),"")</f>
      </c>
      <c r="CU926">
        <f>IF($DK926&gt;=6,INDEX($CN:$CN,$DJ926+6),"")</f>
      </c>
      <c r="CV926">
        <f>IF($DK926&gt;=7,INDEX($CN:$CN,$DJ926+7),"")</f>
      </c>
      <c r="CW926">
        <f>IF($DK926&gt;=8,INDEX($CN:$CN,$DJ926+8),"")</f>
      </c>
      <c r="CX926">
        <f>IF($DK926&gt;=9,INDEX($CN:$CN,$DJ926+9),"")</f>
      </c>
      <c r="CY926">
        <f>IF($DK926&gt;=10,INDEX($CN:$CN,$DJ926+10),"")</f>
      </c>
      <c r="CZ926">
        <f>IF($DK926&gt;=11,INDEX($CN:$CN,$DJ926+11),"")</f>
      </c>
      <c r="DA926">
        <f>IF($DK926&gt;=12,INDEX($CN:$CN,$DJ926+12),"")</f>
      </c>
      <c r="DB926">
        <f>IF($DK926&gt;=13,INDEX($CN:$CN,$DJ926+13),"")</f>
      </c>
      <c r="DC926">
        <f>IF($DK926&gt;=14,INDEX($CN:$CN,$DJ926+14),"")</f>
      </c>
      <c r="DD926">
        <f>IF($DK926&gt;=15,INDEX($CN:$CN,$DJ926+15),"")</f>
      </c>
      <c r="DE926">
        <f>IF($DK926&gt;=16,INDEX($CN:$CN,$DJ926+16),"")</f>
      </c>
      <c r="DF926">
        <f>IF($DK926&gt;=17,INDEX($CN:$CN,$DJ926+17),"")</f>
      </c>
      <c r="DG926">
        <f>IF($DK926&gt;=18,INDEX($CN:$CN,$DJ926+18),"")</f>
      </c>
      <c r="DH926">
        <f>IF($DK926&gt;=19,INDEX($CN:$CN,$DJ926+19),"")</f>
      </c>
      <c r="DI926">
        <f>IF($DK926&gt;=20,INDEX($CN:$CN,$DJ926+20),"")</f>
      </c>
      <c r="DJ926">
        <f>IFERROR(MATCH($CM926,$CN$2:$CN$1089,0)+1,0)</f>
      </c>
      <c r="DK926">
        <f>IFERROR(INDEX($CO$2:$CO$1089,MATCH($CM926,$CN$2:$CN$1089,0)),0)</f>
      </c>
      <c r="DL926">
        <f>IFERROR(INDEX($AS:$AS,MATCH($O926,$AR:$AR,0))&amp;"","")</f>
      </c>
      <c r="DP926">
        <f>IF($GS926&gt;=1,INDEX($DM:$DM,$GR926+1),"")</f>
      </c>
      <c r="DQ926">
        <f>IF($GS926&gt;=2,INDEX($DM:$DM,$GR926+2),"")</f>
      </c>
      <c r="DR926">
        <f>IF($GS926&gt;=3,INDEX($DM:$DM,$GR926+3),"")</f>
      </c>
      <c r="DS926">
        <f>IF($GS926&gt;=4,INDEX($DM:$DM,$GR926+4),"")</f>
      </c>
      <c r="DT926">
        <f>IF($GS926&gt;=5,INDEX($DM:$DM,$GR926+5),"")</f>
      </c>
      <c r="DU926">
        <f>IF($GS926&gt;=6,INDEX($DM:$DM,$GR926+6),"")</f>
      </c>
      <c r="DV926">
        <f>IF($GS926&gt;=7,INDEX($DM:$DM,$GR926+7),"")</f>
      </c>
      <c r="DW926">
        <f>IF($GS926&gt;=8,INDEX($DM:$DM,$GR926+8),"")</f>
      </c>
      <c r="DX926">
        <f>IF($GS926&gt;=9,INDEX($DM:$DM,$GR926+9),"")</f>
      </c>
      <c r="DY926">
        <f>IF($GS926&gt;=10,INDEX($DM:$DM,$GR926+10),"")</f>
      </c>
      <c r="DZ926">
        <f>IF($GS926&gt;=11,INDEX($DM:$DM,$GR926+11),"")</f>
      </c>
      <c r="EA926">
        <f>IF($GS926&gt;=12,INDEX($DM:$DM,$GR926+12),"")</f>
      </c>
      <c r="EB926">
        <f>IF($GS926&gt;=13,INDEX($DM:$DM,$GR926+13),"")</f>
      </c>
      <c r="EC926">
        <f>IF($GS926&gt;=14,INDEX($DM:$DM,$GR926+14),"")</f>
      </c>
      <c r="ED926">
        <f>IF($GS926&gt;=15,INDEX($DM:$DM,$GR926+15),"")</f>
      </c>
      <c r="EE926">
        <f>IF($GS926&gt;=16,INDEX($DM:$DM,$GR926+16),"")</f>
      </c>
      <c r="EF926">
        <f>IF($GS926&gt;=17,INDEX($DM:$DM,$GR926+17),"")</f>
      </c>
      <c r="EG926">
        <f>IF($GS926&gt;=18,INDEX($DM:$DM,$GR926+18),"")</f>
      </c>
      <c r="EH926">
        <f>IF($GS926&gt;=19,INDEX($DM:$DM,$GR926+19),"")</f>
      </c>
      <c r="EI926">
        <f>IF($GS926&gt;=20,INDEX($DM:$DM,$GR926+20),"")</f>
      </c>
      <c r="EJ926">
        <f>IF($GS926&gt;=21,INDEX($DM:$DM,$GR926+21),"")</f>
      </c>
      <c r="EK926">
        <f>IF($GS926&gt;=22,INDEX($DM:$DM,$GR926+22),"")</f>
      </c>
      <c r="EL926">
        <f>IF($GS926&gt;=23,INDEX($DM:$DM,$GR926+23),"")</f>
      </c>
      <c r="EM926">
        <f>IF($GS926&gt;=24,INDEX($DM:$DM,$GR926+24),"")</f>
      </c>
      <c r="EN926">
        <f>IF($GS926&gt;=25,INDEX($DM:$DM,$GR926+25),"")</f>
      </c>
      <c r="EO926">
        <f>IF($GS926&gt;=26,INDEX($DM:$DM,$GR926+26),"")</f>
      </c>
      <c r="EP926">
        <f>IF($GS926&gt;=27,INDEX($DM:$DM,$GR926+27),"")</f>
      </c>
      <c r="EQ926">
        <f>IF($GS926&gt;=28,INDEX($DM:$DM,$GR926+28),"")</f>
      </c>
      <c r="ER926">
        <f>IF($GS926&gt;=29,INDEX($DM:$DM,$GR926+29),"")</f>
      </c>
      <c r="ES926">
        <f>IF($GS926&gt;=30,INDEX($DM:$DM,$GR926+30),"")</f>
      </c>
      <c r="ET926">
        <f>IF($GS926&gt;=31,INDEX($DM:$DM,$GR926+31),"")</f>
      </c>
      <c r="EU926">
        <f>IF($GS926&gt;=32,INDEX($DM:$DM,$GR926+32),"")</f>
      </c>
      <c r="EV926">
        <f>IF($GS926&gt;=33,INDEX($DM:$DM,$GR926+33),"")</f>
      </c>
      <c r="EW926">
        <f>IF($GS926&gt;=34,INDEX($DM:$DM,$GR926+34),"")</f>
      </c>
      <c r="EX926">
        <f>IF($GS926&gt;=35,INDEX($DM:$DM,$GR926+35),"")</f>
      </c>
      <c r="EY926">
        <f>IF($GS926&gt;=36,INDEX($DM:$DM,$GR926+36),"")</f>
      </c>
      <c r="EZ926">
        <f>IF($GS926&gt;=37,INDEX($DM:$DM,$GR926+37),"")</f>
      </c>
      <c r="FA926">
        <f>IF($GS926&gt;=38,INDEX($DM:$DM,$GR926+38),"")</f>
      </c>
      <c r="FB926">
        <f>IF($GS926&gt;=39,INDEX($DM:$DM,$GR926+39),"")</f>
      </c>
      <c r="FC926">
        <f>IF($GS926&gt;=40,INDEX($DM:$DM,$GR926+40),"")</f>
      </c>
      <c r="FD926">
        <f>IF($GS926&gt;=1,INDEX($DN:$DN,$GR926+1),"")</f>
      </c>
      <c r="FE926">
        <f>IF($GS926&gt;=2,INDEX($DN:$DN,$GR926+2),"")</f>
      </c>
      <c r="FF926">
        <f>IF($GS926&gt;=3,INDEX($DN:$DN,$GR926+3),"")</f>
      </c>
      <c r="FG926">
        <f>IF($GS926&gt;=4,INDEX($DN:$DN,$GR926+4),"")</f>
      </c>
      <c r="FH926">
        <f>IF($GS926&gt;=5,INDEX($DN:$DN,$GR926+5),"")</f>
      </c>
      <c r="FI926">
        <f>IF($GS926&gt;=6,INDEX($DN:$DN,$GR926+6),"")</f>
      </c>
      <c r="FJ926">
        <f>IF($GS926&gt;=7,INDEX($DN:$DN,$GR926+7),"")</f>
      </c>
      <c r="FK926">
        <f>IF($GS926&gt;=8,INDEX($DN:$DN,$GR926+8),"")</f>
      </c>
      <c r="FL926">
        <f>IF($GS926&gt;=9,INDEX($DN:$DN,$GR926+9),"")</f>
      </c>
      <c r="FM926">
        <f>IF($GS926&gt;=10,INDEX($DN:$DN,$GR926+10),"")</f>
      </c>
      <c r="FN926">
        <f>IF($GS926&gt;=11,INDEX($DN:$DN,$GR926+11),"")</f>
      </c>
      <c r="FO926">
        <f>IF($GS926&gt;=12,INDEX($DN:$DN,$GR926+12),"")</f>
      </c>
      <c r="FP926">
        <f>IF($GS926&gt;=13,INDEX($DN:$DN,$GR926+13),"")</f>
      </c>
      <c r="FQ926">
        <f>IF($GS926&gt;=14,INDEX($DN:$DN,$GR926+14),"")</f>
      </c>
      <c r="FR926">
        <f>IF($GS926&gt;=15,INDEX($DN:$DN,$GR926+15),"")</f>
      </c>
      <c r="FS926">
        <f>IF($GS926&gt;=16,INDEX($DN:$DN,$GR926+16),"")</f>
      </c>
      <c r="FT926">
        <f>IF($GS926&gt;=17,INDEX($DN:$DN,$GR926+17),"")</f>
      </c>
      <c r="FU926">
        <f>IF($GS926&gt;=18,INDEX($DN:$DN,$GR926+18),"")</f>
      </c>
      <c r="FV926">
        <f>IF($GS926&gt;=19,INDEX($DN:$DN,$GR926+19),"")</f>
      </c>
      <c r="FW926">
        <f>IF($GS926&gt;=20,INDEX($DN:$DN,$GR926+20),"")</f>
      </c>
      <c r="FX926">
        <f>IF($GS926&gt;=21,INDEX($DN:$DN,$GR926+21),"")</f>
      </c>
      <c r="FY926">
        <f>IF($GS926&gt;=22,INDEX($DN:$DN,$GR926+22),"")</f>
      </c>
      <c r="FZ926">
        <f>IF($GS926&gt;=23,INDEX($DN:$DN,$GR926+23),"")</f>
      </c>
      <c r="GA926">
        <f>IF($GS926&gt;=24,INDEX($DN:$DN,$GR926+24),"")</f>
      </c>
      <c r="GB926">
        <f>IF($GS926&gt;=25,INDEX($DN:$DN,$GR926+25),"")</f>
      </c>
      <c r="GC926">
        <f>IF($GS926&gt;=26,INDEX($DN:$DN,$GR926+26),"")</f>
      </c>
      <c r="GD926">
        <f>IF($GS926&gt;=27,INDEX($DN:$DN,$GR926+27),"")</f>
      </c>
      <c r="GE926">
        <f>IF($GS926&gt;=28,INDEX($DN:$DN,$GR926+28),"")</f>
      </c>
      <c r="GF926">
        <f>IF($GS926&gt;=29,INDEX($DN:$DN,$GR926+29),"")</f>
      </c>
      <c r="GG926">
        <f>IF($GS926&gt;=30,INDEX($DN:$DN,$GR926+30),"")</f>
      </c>
      <c r="GH926">
        <f>IF($GS926&gt;=31,INDEX($DN:$DN,$GR926+31),"")</f>
      </c>
      <c r="GI926">
        <f>IF($GS926&gt;=32,INDEX($DN:$DN,$GR926+32),"")</f>
      </c>
      <c r="GJ926">
        <f>IF($GS926&gt;=33,INDEX($DN:$DN,$GR926+33),"")</f>
      </c>
      <c r="GK926">
        <f>IF($GS926&gt;=34,INDEX($DN:$DN,$GR926+34),"")</f>
      </c>
      <c r="GL926">
        <f>IF($GS926&gt;=35,INDEX($DN:$DN,$GR926+35),"")</f>
      </c>
      <c r="GM926">
        <f>IF($GS926&gt;=36,INDEX($DN:$DN,$GR926+36),"")</f>
      </c>
      <c r="GN926">
        <f>IF($GS926&gt;=37,INDEX($DN:$DN,$GR926+37),"")</f>
      </c>
      <c r="GO926">
        <f>IF($GS926&gt;=38,INDEX($DN:$DN,$GR926+38),"")</f>
      </c>
      <c r="GP926">
        <f>IF($GS926&gt;=39,INDEX($DN:$DN,$GR926+39),"")</f>
      </c>
      <c r="GQ926">
        <f>IF($GS926&gt;=40,INDEX($DN:$DN,$GR926+40),"")</f>
      </c>
      <c r="GR926">
        <f>IFERROR(MATCH($DL926,$DM$2:$DM$148,0)+1,0)</f>
      </c>
      <c r="GS926">
        <f>IFERROR(INDEX($DO$2:$DO$148,MATCH($DL926,$DM$2:$DM$148,0)),0)</f>
      </c>
      <c r="GT926">
        <f>IFERROR(MATCH($Z926,$DP$926:$FC$926,0),0)</f>
      </c>
      <c r="GU926">
        <f>IF($GT926&gt;0,INDEX($FD$926:$GQ$926,$GT926),"")</f>
      </c>
      <c r="GX926">
        <f>IF($JG926&gt;=1,INDEX($GV:$GV,$JF926+1),"")</f>
      </c>
      <c r="GY926">
        <f>IF($JG926&gt;=2,INDEX($GV:$GV,$JF926+2),"")</f>
      </c>
      <c r="GZ926">
        <f>IF($JG926&gt;=3,INDEX($GV:$GV,$JF926+3),"")</f>
      </c>
      <c r="HA926">
        <f>IF($JG926&gt;=4,INDEX($GV:$GV,$JF926+4),"")</f>
      </c>
      <c r="HB926">
        <f>IF($JG926&gt;=5,INDEX($GV:$GV,$JF926+5),"")</f>
      </c>
      <c r="HC926">
        <f>IF($JG926&gt;=6,INDEX($GV:$GV,$JF926+6),"")</f>
      </c>
      <c r="HD926">
        <f>IF($JG926&gt;=7,INDEX($GV:$GV,$JF926+7),"")</f>
      </c>
      <c r="HE926">
        <f>IF($JG926&gt;=8,INDEX($GV:$GV,$JF926+8),"")</f>
      </c>
      <c r="HF926">
        <f>IF($JG926&gt;=9,INDEX($GV:$GV,$JF926+9),"")</f>
      </c>
      <c r="HG926">
        <f>IF($JG926&gt;=10,INDEX($GV:$GV,$JF926+10),"")</f>
      </c>
      <c r="HH926">
        <f>IF($JG926&gt;=11,INDEX($GV:$GV,$JF926+11),"")</f>
      </c>
      <c r="HI926">
        <f>IF($JG926&gt;=12,INDEX($GV:$GV,$JF926+12),"")</f>
      </c>
      <c r="HJ926">
        <f>IF($JG926&gt;=13,INDEX($GV:$GV,$JF926+13),"")</f>
      </c>
      <c r="HK926">
        <f>IF($JG926&gt;=14,INDEX($GV:$GV,$JF926+14),"")</f>
      </c>
      <c r="HL926">
        <f>IF($JG926&gt;=15,INDEX($GV:$GV,$JF926+15),"")</f>
      </c>
      <c r="HM926">
        <f>IF($JG926&gt;=16,INDEX($GV:$GV,$JF926+16),"")</f>
      </c>
      <c r="HN926">
        <f>IF($JG926&gt;=17,INDEX($GV:$GV,$JF926+17),"")</f>
      </c>
      <c r="HO926">
        <f>IF($JG926&gt;=18,INDEX($GV:$GV,$JF926+18),"")</f>
      </c>
      <c r="HP926">
        <f>IF($JG926&gt;=19,INDEX($GV:$GV,$JF926+19),"")</f>
      </c>
      <c r="HQ926">
        <f>IF($JG926&gt;=20,INDEX($GV:$GV,$JF926+20),"")</f>
      </c>
      <c r="HR926">
        <f>IF($JG926&gt;=21,INDEX($GV:$GV,$JF926+21),"")</f>
      </c>
      <c r="HS926">
        <f>IF($JG926&gt;=22,INDEX($GV:$GV,$JF926+22),"")</f>
      </c>
      <c r="HT926">
        <f>IF($JG926&gt;=23,INDEX($GV:$GV,$JF926+23),"")</f>
      </c>
      <c r="HU926">
        <f>IF($JG926&gt;=24,INDEX($GV:$GV,$JF926+24),"")</f>
      </c>
      <c r="HV926">
        <f>IF($JG926&gt;=25,INDEX($GV:$GV,$JF926+25),"")</f>
      </c>
      <c r="HW926">
        <f>IF($JG926&gt;=26,INDEX($GV:$GV,$JF926+26),"")</f>
      </c>
      <c r="HX926">
        <f>IF($JG926&gt;=27,INDEX($GV:$GV,$JF926+27),"")</f>
      </c>
      <c r="HY926">
        <f>IF($JG926&gt;=28,INDEX($GV:$GV,$JF926+28),"")</f>
      </c>
      <c r="HZ926">
        <f>IF($JG926&gt;=29,INDEX($GV:$GV,$JF926+29),"")</f>
      </c>
      <c r="IA926">
        <f>IF($JG926&gt;=30,INDEX($GV:$GV,$JF926+30),"")</f>
      </c>
      <c r="IB926">
        <f>IF($JG926&gt;=31,INDEX($GV:$GV,$JF926+31),"")</f>
      </c>
      <c r="IC926">
        <f>IF($JG926&gt;=32,INDEX($GV:$GV,$JF926+32),"")</f>
      </c>
      <c r="ID926">
        <f>IF($JG926&gt;=33,INDEX($GV:$GV,$JF926+33),"")</f>
      </c>
      <c r="IE926">
        <f>IF($JG926&gt;=34,INDEX($GV:$GV,$JF926+34),"")</f>
      </c>
      <c r="IF926">
        <f>IF($JG926&gt;=35,INDEX($GV:$GV,$JF926+35),"")</f>
      </c>
      <c r="IG926">
        <f>IF($JG926&gt;=36,INDEX($GV:$GV,$JF926+36),"")</f>
      </c>
      <c r="IH926">
        <f>IF($JG926&gt;=37,INDEX($GV:$GV,$JF926+37),"")</f>
      </c>
      <c r="II926">
        <f>IF($JG926&gt;=38,INDEX($GV:$GV,$JF926+38),"")</f>
      </c>
      <c r="IJ926">
        <f>IF($JG926&gt;=39,INDEX($GV:$GV,$JF926+39),"")</f>
      </c>
      <c r="IK926">
        <f>IF($JG926&gt;=40,INDEX($GV:$GV,$JF926+40),"")</f>
      </c>
      <c r="IL926">
        <f>IF($JG926&gt;=41,INDEX($GV:$GV,$JF926+41),"")</f>
      </c>
      <c r="IM926">
        <f>IF($JG926&gt;=42,INDEX($GV:$GV,$JF926+42),"")</f>
      </c>
      <c r="IN926">
        <f>IF($JG926&gt;=43,INDEX($GV:$GV,$JF926+43),"")</f>
      </c>
      <c r="IO926">
        <f>IF($JG926&gt;=44,INDEX($GV:$GV,$JF926+44),"")</f>
      </c>
      <c r="IP926">
        <f>IF($JG926&gt;=45,INDEX($GV:$GV,$JF926+45),"")</f>
      </c>
      <c r="IQ926">
        <f>IF($JG926&gt;=46,INDEX($GV:$GV,$JF926+46),"")</f>
      </c>
      <c r="IR926">
        <f>IF($JG926&gt;=47,INDEX($GV:$GV,$JF926+47),"")</f>
      </c>
      <c r="IS926">
        <f>IF($JG926&gt;=48,INDEX($GV:$GV,$JF926+48),"")</f>
      </c>
      <c r="IT926">
        <f>IF($JG926&gt;=49,INDEX($GV:$GV,$JF926+49),"")</f>
      </c>
      <c r="IU926">
        <f>IF($JG926&gt;=50,INDEX($GV:$GV,$JF926+50),"")</f>
      </c>
      <c r="IV926">
        <f>IF($JG926&gt;=51,INDEX($GV:$GV,$JF926+51),"")</f>
      </c>
      <c r="IW926">
        <f>IF($JG926&gt;=52,INDEX($GV:$GV,$JF926+52),"")</f>
      </c>
      <c r="IX926">
        <f>IF($JG926&gt;=53,INDEX($GV:$GV,$JF926+53),"")</f>
      </c>
      <c r="IY926">
        <f>IF($JG926&gt;=54,INDEX($GV:$GV,$JF926+54),"")</f>
      </c>
      <c r="IZ926">
        <f>IF($JG926&gt;=55,INDEX($GV:$GV,$JF926+55),"")</f>
      </c>
      <c r="JA926">
        <f>IF($JG926&gt;=56,INDEX($GV:$GV,$JF926+56),"")</f>
      </c>
      <c r="JB926">
        <f>IF($JG926&gt;=57,INDEX($GV:$GV,$JF926+57),"")</f>
      </c>
      <c r="JC926">
        <f>IF($JG926&gt;=58,INDEX($GV:$GV,$JF926+58),"")</f>
      </c>
      <c r="JD926">
        <f>IF($JG926&gt;=59,INDEX($GV:$GV,$JF926+59),"")</f>
      </c>
      <c r="JE926">
        <f>IF($JG926&gt;=60,INDEX($GV:$GV,$JF926+60),"")</f>
      </c>
      <c r="JF926">
        <f>IFERROR(MATCH($GU926,$GV$2:$GV$322,0)+1,0)</f>
      </c>
      <c r="JG926">
        <f>IFERROR(INDEX($GW$2:$GW$322,MATCH($GU926,$GV$2:$GV$322,0)),0)</f>
      </c>
      <c r="JH926" t="s">
        <v>44</v>
      </c>
      <c r="JI926" t="s">
        <v>44</v>
      </c>
    </row>
    <row r="927" spans="1:269" x14ac:dyDescent="0.25">
      <c r="R927">
        <f>IF(OR($U927="",$Q927=""),"",IFERROR($U927/$Q927,0))</f>
      </c>
      <c r="S927">
        <f>IF($U927="","",
SUM($T927,$V927,$AA927,$W927,$Y927)*
(1-IF($AB927="",0,VALUE($AB927)/100)))</f>
      </c>
      <c r="T927">
        <f>IF($U927="","",$U927)</f>
      </c>
      <c r="V927">
        <f>IF($U927="","",
IF($O927="","",
IF(ISNUMBER(SEARCH("exempt",LOWER($O927))),0,
$U927*(VALUE(SUBSTITUTE($O927,"%",""))/100))))</f>
      </c>
      <c r="AC927">
        <f>IFERROR(IF(FIND(" - ",$K927)&gt;0,MID($K927,FIND(" - ",$K927)+3,LEN($K927)),""),"")</f>
      </c>
      <c r="AL927" t="s">
        <v>2011</v>
      </c>
      <c r="AT927">
        <f>IFERROR(LEFT($K927,FIND(" - ",$K927)-1),$K927)</f>
      </c>
      <c r="AW927">
        <f>IF($CL927&gt;=1,INDEX($AU:$AU,$CK927+1),"")</f>
      </c>
      <c r="AX927">
        <f>IF($CL927&gt;=2,INDEX($AU:$AU,$CK927+2),"")</f>
      </c>
      <c r="AY927">
        <f>IF($CL927&gt;=3,INDEX($AU:$AU,$CK927+3),"")</f>
      </c>
      <c r="AZ927">
        <f>IF($CL927&gt;=4,INDEX($AU:$AU,$CK927+4),"")</f>
      </c>
      <c r="BA927">
        <f>IF($CL927&gt;=5,INDEX($AU:$AU,$CK927+5),"")</f>
      </c>
      <c r="BB927">
        <f>IF($CL927&gt;=6,INDEX($AU:$AU,$CK927+6),"")</f>
      </c>
      <c r="BC927">
        <f>IF($CL927&gt;=7,INDEX($AU:$AU,$CK927+7),"")</f>
      </c>
      <c r="BD927">
        <f>IF($CL927&gt;=8,INDEX($AU:$AU,$CK927+8),"")</f>
      </c>
      <c r="BE927">
        <f>IF($CL927&gt;=9,INDEX($AU:$AU,$CK927+9),"")</f>
      </c>
      <c r="BF927">
        <f>IF($CL927&gt;=10,INDEX($AU:$AU,$CK927+10),"")</f>
      </c>
      <c r="BG927">
        <f>IF($CL927&gt;=11,INDEX($AU:$AU,$CK927+11),"")</f>
      </c>
      <c r="BH927">
        <f>IF($CL927&gt;=12,INDEX($AU:$AU,$CK927+12),"")</f>
      </c>
      <c r="BI927">
        <f>IF($CL927&gt;=13,INDEX($AU:$AU,$CK927+13),"")</f>
      </c>
      <c r="BJ927">
        <f>IF($CL927&gt;=14,INDEX($AU:$AU,$CK927+14),"")</f>
      </c>
      <c r="BK927">
        <f>IF($CL927&gt;=15,INDEX($AU:$AU,$CK927+15),"")</f>
      </c>
      <c r="BL927">
        <f>IF($CL927&gt;=16,INDEX($AU:$AU,$CK927+16),"")</f>
      </c>
      <c r="BM927">
        <f>IF($CL927&gt;=17,INDEX($AU:$AU,$CK927+17),"")</f>
      </c>
      <c r="BN927">
        <f>IF($CL927&gt;=18,INDEX($AU:$AU,$CK927+18),"")</f>
      </c>
      <c r="BO927">
        <f>IF($CL927&gt;=19,INDEX($AU:$AU,$CK927+19),"")</f>
      </c>
      <c r="BP927">
        <f>IF($CL927&gt;=20,INDEX($AU:$AU,$CK927+20),"")</f>
      </c>
      <c r="BQ927">
        <f>IF($CL927&gt;=21,INDEX($AU:$AU,$CK927+21),"")</f>
      </c>
      <c r="BR927">
        <f>IF($CL927&gt;=22,INDEX($AU:$AU,$CK927+22),"")</f>
      </c>
      <c r="BS927">
        <f>IF($CL927&gt;=23,INDEX($AU:$AU,$CK927+23),"")</f>
      </c>
      <c r="BT927">
        <f>IF($CL927&gt;=24,INDEX($AU:$AU,$CK927+24),"")</f>
      </c>
      <c r="BU927">
        <f>IF($CL927&gt;=25,INDEX($AU:$AU,$CK927+25),"")</f>
      </c>
      <c r="BV927">
        <f>IF($CL927&gt;=26,INDEX($AU:$AU,$CK927+26),"")</f>
      </c>
      <c r="BW927">
        <f>IF($CL927&gt;=27,INDEX($AU:$AU,$CK927+27),"")</f>
      </c>
      <c r="BX927">
        <f>IF($CL927&gt;=28,INDEX($AU:$AU,$CK927+28),"")</f>
      </c>
      <c r="BY927">
        <f>IF($CL927&gt;=29,INDEX($AU:$AU,$CK927+29),"")</f>
      </c>
      <c r="BZ927">
        <f>IF($CL927&gt;=30,INDEX($AU:$AU,$CK927+30),"")</f>
      </c>
      <c r="CA927">
        <f>IF($CL927&gt;=31,INDEX($AU:$AU,$CK927+31),"")</f>
      </c>
      <c r="CB927">
        <f>IF($CL927&gt;=32,INDEX($AU:$AU,$CK927+32),"")</f>
      </c>
      <c r="CC927">
        <f>IF($CL927&gt;=33,INDEX($AU:$AU,$CK927+33),"")</f>
      </c>
      <c r="CD927">
        <f>IF($CL927&gt;=34,INDEX($AU:$AU,$CK927+34),"")</f>
      </c>
      <c r="CE927">
        <f>IF($CL927&gt;=35,INDEX($AU:$AU,$CK927+35),"")</f>
      </c>
      <c r="CF927">
        <f>IF($CL927&gt;=36,INDEX($AU:$AU,$CK927+36),"")</f>
      </c>
      <c r="CG927">
        <f>IF($CL927&gt;=37,INDEX($AU:$AU,$CK927+37),"")</f>
      </c>
      <c r="CH927">
        <f>IF($CL927&gt;=38,INDEX($AU:$AU,$CK927+38),"")</f>
      </c>
      <c r="CI927">
        <f>IF($CL927&gt;=39,INDEX($AU:$AU,$CK927+39),"")</f>
      </c>
      <c r="CJ927">
        <f>IF($CL927&gt;=40,INDEX($AU:$AU,$CK927+40),"")</f>
      </c>
      <c r="CK927">
        <f>IFERROR(MATCH($AT927,$AU$2:$AU$133,0)+1,0)</f>
      </c>
      <c r="CL927">
        <f>IFERROR(INDEX($AV$2:$AV$133,MATCH($AT927,$AU$2:$AU$133,0)),0)</f>
      </c>
      <c r="CM927">
        <f>IFERROR(LEFT($L927,FIND(" - ",$L927)-1),$L927)</f>
      </c>
      <c r="CN927" t="s">
        <v>149</v>
      </c>
      <c r="CP927">
        <f>IF($DK927&gt;=1,INDEX($CN:$CN,$DJ927+1),"")</f>
      </c>
      <c r="CQ927">
        <f>IF($DK927&gt;=2,INDEX($CN:$CN,$DJ927+2),"")</f>
      </c>
      <c r="CR927">
        <f>IF($DK927&gt;=3,INDEX($CN:$CN,$DJ927+3),"")</f>
      </c>
      <c r="CS927">
        <f>IF($DK927&gt;=4,INDEX($CN:$CN,$DJ927+4),"")</f>
      </c>
      <c r="CT927">
        <f>IF($DK927&gt;=5,INDEX($CN:$CN,$DJ927+5),"")</f>
      </c>
      <c r="CU927">
        <f>IF($DK927&gt;=6,INDEX($CN:$CN,$DJ927+6),"")</f>
      </c>
      <c r="CV927">
        <f>IF($DK927&gt;=7,INDEX($CN:$CN,$DJ927+7),"")</f>
      </c>
      <c r="CW927">
        <f>IF($DK927&gt;=8,INDEX($CN:$CN,$DJ927+8),"")</f>
      </c>
      <c r="CX927">
        <f>IF($DK927&gt;=9,INDEX($CN:$CN,$DJ927+9),"")</f>
      </c>
      <c r="CY927">
        <f>IF($DK927&gt;=10,INDEX($CN:$CN,$DJ927+10),"")</f>
      </c>
      <c r="CZ927">
        <f>IF($DK927&gt;=11,INDEX($CN:$CN,$DJ927+11),"")</f>
      </c>
      <c r="DA927">
        <f>IF($DK927&gt;=12,INDEX($CN:$CN,$DJ927+12),"")</f>
      </c>
      <c r="DB927">
        <f>IF($DK927&gt;=13,INDEX($CN:$CN,$DJ927+13),"")</f>
      </c>
      <c r="DC927">
        <f>IF($DK927&gt;=14,INDEX($CN:$CN,$DJ927+14),"")</f>
      </c>
      <c r="DD927">
        <f>IF($DK927&gt;=15,INDEX($CN:$CN,$DJ927+15),"")</f>
      </c>
      <c r="DE927">
        <f>IF($DK927&gt;=16,INDEX($CN:$CN,$DJ927+16),"")</f>
      </c>
      <c r="DF927">
        <f>IF($DK927&gt;=17,INDEX($CN:$CN,$DJ927+17),"")</f>
      </c>
      <c r="DG927">
        <f>IF($DK927&gt;=18,INDEX($CN:$CN,$DJ927+18),"")</f>
      </c>
      <c r="DH927">
        <f>IF($DK927&gt;=19,INDEX($CN:$CN,$DJ927+19),"")</f>
      </c>
      <c r="DI927">
        <f>IF($DK927&gt;=20,INDEX($CN:$CN,$DJ927+20),"")</f>
      </c>
      <c r="DJ927">
        <f>IFERROR(MATCH($CM927,$CN$2:$CN$1089,0)+1,0)</f>
      </c>
      <c r="DK927">
        <f>IFERROR(INDEX($CO$2:$CO$1089,MATCH($CM927,$CN$2:$CN$1089,0)),0)</f>
      </c>
      <c r="DL927">
        <f>IFERROR(INDEX($AS:$AS,MATCH($O927,$AR:$AR,0))&amp;"","")</f>
      </c>
      <c r="DP927">
        <f>IF($GS927&gt;=1,INDEX($DM:$DM,$GR927+1),"")</f>
      </c>
      <c r="DQ927">
        <f>IF($GS927&gt;=2,INDEX($DM:$DM,$GR927+2),"")</f>
      </c>
      <c r="DR927">
        <f>IF($GS927&gt;=3,INDEX($DM:$DM,$GR927+3),"")</f>
      </c>
      <c r="DS927">
        <f>IF($GS927&gt;=4,INDEX($DM:$DM,$GR927+4),"")</f>
      </c>
      <c r="DT927">
        <f>IF($GS927&gt;=5,INDEX($DM:$DM,$GR927+5),"")</f>
      </c>
      <c r="DU927">
        <f>IF($GS927&gt;=6,INDEX($DM:$DM,$GR927+6),"")</f>
      </c>
      <c r="DV927">
        <f>IF($GS927&gt;=7,INDEX($DM:$DM,$GR927+7),"")</f>
      </c>
      <c r="DW927">
        <f>IF($GS927&gt;=8,INDEX($DM:$DM,$GR927+8),"")</f>
      </c>
      <c r="DX927">
        <f>IF($GS927&gt;=9,INDEX($DM:$DM,$GR927+9),"")</f>
      </c>
      <c r="DY927">
        <f>IF($GS927&gt;=10,INDEX($DM:$DM,$GR927+10),"")</f>
      </c>
      <c r="DZ927">
        <f>IF($GS927&gt;=11,INDEX($DM:$DM,$GR927+11),"")</f>
      </c>
      <c r="EA927">
        <f>IF($GS927&gt;=12,INDEX($DM:$DM,$GR927+12),"")</f>
      </c>
      <c r="EB927">
        <f>IF($GS927&gt;=13,INDEX($DM:$DM,$GR927+13),"")</f>
      </c>
      <c r="EC927">
        <f>IF($GS927&gt;=14,INDEX($DM:$DM,$GR927+14),"")</f>
      </c>
      <c r="ED927">
        <f>IF($GS927&gt;=15,INDEX($DM:$DM,$GR927+15),"")</f>
      </c>
      <c r="EE927">
        <f>IF($GS927&gt;=16,INDEX($DM:$DM,$GR927+16),"")</f>
      </c>
      <c r="EF927">
        <f>IF($GS927&gt;=17,INDEX($DM:$DM,$GR927+17),"")</f>
      </c>
      <c r="EG927">
        <f>IF($GS927&gt;=18,INDEX($DM:$DM,$GR927+18),"")</f>
      </c>
      <c r="EH927">
        <f>IF($GS927&gt;=19,INDEX($DM:$DM,$GR927+19),"")</f>
      </c>
      <c r="EI927">
        <f>IF($GS927&gt;=20,INDEX($DM:$DM,$GR927+20),"")</f>
      </c>
      <c r="EJ927">
        <f>IF($GS927&gt;=21,INDEX($DM:$DM,$GR927+21),"")</f>
      </c>
      <c r="EK927">
        <f>IF($GS927&gt;=22,INDEX($DM:$DM,$GR927+22),"")</f>
      </c>
      <c r="EL927">
        <f>IF($GS927&gt;=23,INDEX($DM:$DM,$GR927+23),"")</f>
      </c>
      <c r="EM927">
        <f>IF($GS927&gt;=24,INDEX($DM:$DM,$GR927+24),"")</f>
      </c>
      <c r="EN927">
        <f>IF($GS927&gt;=25,INDEX($DM:$DM,$GR927+25),"")</f>
      </c>
      <c r="EO927">
        <f>IF($GS927&gt;=26,INDEX($DM:$DM,$GR927+26),"")</f>
      </c>
      <c r="EP927">
        <f>IF($GS927&gt;=27,INDEX($DM:$DM,$GR927+27),"")</f>
      </c>
      <c r="EQ927">
        <f>IF($GS927&gt;=28,INDEX($DM:$DM,$GR927+28),"")</f>
      </c>
      <c r="ER927">
        <f>IF($GS927&gt;=29,INDEX($DM:$DM,$GR927+29),"")</f>
      </c>
      <c r="ES927">
        <f>IF($GS927&gt;=30,INDEX($DM:$DM,$GR927+30),"")</f>
      </c>
      <c r="ET927">
        <f>IF($GS927&gt;=31,INDEX($DM:$DM,$GR927+31),"")</f>
      </c>
      <c r="EU927">
        <f>IF($GS927&gt;=32,INDEX($DM:$DM,$GR927+32),"")</f>
      </c>
      <c r="EV927">
        <f>IF($GS927&gt;=33,INDEX($DM:$DM,$GR927+33),"")</f>
      </c>
      <c r="EW927">
        <f>IF($GS927&gt;=34,INDEX($DM:$DM,$GR927+34),"")</f>
      </c>
      <c r="EX927">
        <f>IF($GS927&gt;=35,INDEX($DM:$DM,$GR927+35),"")</f>
      </c>
      <c r="EY927">
        <f>IF($GS927&gt;=36,INDEX($DM:$DM,$GR927+36),"")</f>
      </c>
      <c r="EZ927">
        <f>IF($GS927&gt;=37,INDEX($DM:$DM,$GR927+37),"")</f>
      </c>
      <c r="FA927">
        <f>IF($GS927&gt;=38,INDEX($DM:$DM,$GR927+38),"")</f>
      </c>
      <c r="FB927">
        <f>IF($GS927&gt;=39,INDEX($DM:$DM,$GR927+39),"")</f>
      </c>
      <c r="FC927">
        <f>IF($GS927&gt;=40,INDEX($DM:$DM,$GR927+40),"")</f>
      </c>
      <c r="FD927">
        <f>IF($GS927&gt;=1,INDEX($DN:$DN,$GR927+1),"")</f>
      </c>
      <c r="FE927">
        <f>IF($GS927&gt;=2,INDEX($DN:$DN,$GR927+2),"")</f>
      </c>
      <c r="FF927">
        <f>IF($GS927&gt;=3,INDEX($DN:$DN,$GR927+3),"")</f>
      </c>
      <c r="FG927">
        <f>IF($GS927&gt;=4,INDEX($DN:$DN,$GR927+4),"")</f>
      </c>
      <c r="FH927">
        <f>IF($GS927&gt;=5,INDEX($DN:$DN,$GR927+5),"")</f>
      </c>
      <c r="FI927">
        <f>IF($GS927&gt;=6,INDEX($DN:$DN,$GR927+6),"")</f>
      </c>
      <c r="FJ927">
        <f>IF($GS927&gt;=7,INDEX($DN:$DN,$GR927+7),"")</f>
      </c>
      <c r="FK927">
        <f>IF($GS927&gt;=8,INDEX($DN:$DN,$GR927+8),"")</f>
      </c>
      <c r="FL927">
        <f>IF($GS927&gt;=9,INDEX($DN:$DN,$GR927+9),"")</f>
      </c>
      <c r="FM927">
        <f>IF($GS927&gt;=10,INDEX($DN:$DN,$GR927+10),"")</f>
      </c>
      <c r="FN927">
        <f>IF($GS927&gt;=11,INDEX($DN:$DN,$GR927+11),"")</f>
      </c>
      <c r="FO927">
        <f>IF($GS927&gt;=12,INDEX($DN:$DN,$GR927+12),"")</f>
      </c>
      <c r="FP927">
        <f>IF($GS927&gt;=13,INDEX($DN:$DN,$GR927+13),"")</f>
      </c>
      <c r="FQ927">
        <f>IF($GS927&gt;=14,INDEX($DN:$DN,$GR927+14),"")</f>
      </c>
      <c r="FR927">
        <f>IF($GS927&gt;=15,INDEX($DN:$DN,$GR927+15),"")</f>
      </c>
      <c r="FS927">
        <f>IF($GS927&gt;=16,INDEX($DN:$DN,$GR927+16),"")</f>
      </c>
      <c r="FT927">
        <f>IF($GS927&gt;=17,INDEX($DN:$DN,$GR927+17),"")</f>
      </c>
      <c r="FU927">
        <f>IF($GS927&gt;=18,INDEX($DN:$DN,$GR927+18),"")</f>
      </c>
      <c r="FV927">
        <f>IF($GS927&gt;=19,INDEX($DN:$DN,$GR927+19),"")</f>
      </c>
      <c r="FW927">
        <f>IF($GS927&gt;=20,INDEX($DN:$DN,$GR927+20),"")</f>
      </c>
      <c r="FX927">
        <f>IF($GS927&gt;=21,INDEX($DN:$DN,$GR927+21),"")</f>
      </c>
      <c r="FY927">
        <f>IF($GS927&gt;=22,INDEX($DN:$DN,$GR927+22),"")</f>
      </c>
      <c r="FZ927">
        <f>IF($GS927&gt;=23,INDEX($DN:$DN,$GR927+23),"")</f>
      </c>
      <c r="GA927">
        <f>IF($GS927&gt;=24,INDEX($DN:$DN,$GR927+24),"")</f>
      </c>
      <c r="GB927">
        <f>IF($GS927&gt;=25,INDEX($DN:$DN,$GR927+25),"")</f>
      </c>
      <c r="GC927">
        <f>IF($GS927&gt;=26,INDEX($DN:$DN,$GR927+26),"")</f>
      </c>
      <c r="GD927">
        <f>IF($GS927&gt;=27,INDEX($DN:$DN,$GR927+27),"")</f>
      </c>
      <c r="GE927">
        <f>IF($GS927&gt;=28,INDEX($DN:$DN,$GR927+28),"")</f>
      </c>
      <c r="GF927">
        <f>IF($GS927&gt;=29,INDEX($DN:$DN,$GR927+29),"")</f>
      </c>
      <c r="GG927">
        <f>IF($GS927&gt;=30,INDEX($DN:$DN,$GR927+30),"")</f>
      </c>
      <c r="GH927">
        <f>IF($GS927&gt;=31,INDEX($DN:$DN,$GR927+31),"")</f>
      </c>
      <c r="GI927">
        <f>IF($GS927&gt;=32,INDEX($DN:$DN,$GR927+32),"")</f>
      </c>
      <c r="GJ927">
        <f>IF($GS927&gt;=33,INDEX($DN:$DN,$GR927+33),"")</f>
      </c>
      <c r="GK927">
        <f>IF($GS927&gt;=34,INDEX($DN:$DN,$GR927+34),"")</f>
      </c>
      <c r="GL927">
        <f>IF($GS927&gt;=35,INDEX($DN:$DN,$GR927+35),"")</f>
      </c>
      <c r="GM927">
        <f>IF($GS927&gt;=36,INDEX($DN:$DN,$GR927+36),"")</f>
      </c>
      <c r="GN927">
        <f>IF($GS927&gt;=37,INDEX($DN:$DN,$GR927+37),"")</f>
      </c>
      <c r="GO927">
        <f>IF($GS927&gt;=38,INDEX($DN:$DN,$GR927+38),"")</f>
      </c>
      <c r="GP927">
        <f>IF($GS927&gt;=39,INDEX($DN:$DN,$GR927+39),"")</f>
      </c>
      <c r="GQ927">
        <f>IF($GS927&gt;=40,INDEX($DN:$DN,$GR927+40),"")</f>
      </c>
      <c r="GR927">
        <f>IFERROR(MATCH($DL927,$DM$2:$DM$148,0)+1,0)</f>
      </c>
      <c r="GS927">
        <f>IFERROR(INDEX($DO$2:$DO$148,MATCH($DL927,$DM$2:$DM$148,0)),0)</f>
      </c>
      <c r="GT927">
        <f>IFERROR(MATCH($Z927,$DP$927:$FC$927,0),0)</f>
      </c>
      <c r="GU927">
        <f>IF($GT927&gt;0,INDEX($FD$927:$GQ$927,$GT927),"")</f>
      </c>
      <c r="GX927">
        <f>IF($JG927&gt;=1,INDEX($GV:$GV,$JF927+1),"")</f>
      </c>
      <c r="GY927">
        <f>IF($JG927&gt;=2,INDEX($GV:$GV,$JF927+2),"")</f>
      </c>
      <c r="GZ927">
        <f>IF($JG927&gt;=3,INDEX($GV:$GV,$JF927+3),"")</f>
      </c>
      <c r="HA927">
        <f>IF($JG927&gt;=4,INDEX($GV:$GV,$JF927+4),"")</f>
      </c>
      <c r="HB927">
        <f>IF($JG927&gt;=5,INDEX($GV:$GV,$JF927+5),"")</f>
      </c>
      <c r="HC927">
        <f>IF($JG927&gt;=6,INDEX($GV:$GV,$JF927+6),"")</f>
      </c>
      <c r="HD927">
        <f>IF($JG927&gt;=7,INDEX($GV:$GV,$JF927+7),"")</f>
      </c>
      <c r="HE927">
        <f>IF($JG927&gt;=8,INDEX($GV:$GV,$JF927+8),"")</f>
      </c>
      <c r="HF927">
        <f>IF($JG927&gt;=9,INDEX($GV:$GV,$JF927+9),"")</f>
      </c>
      <c r="HG927">
        <f>IF($JG927&gt;=10,INDEX($GV:$GV,$JF927+10),"")</f>
      </c>
      <c r="HH927">
        <f>IF($JG927&gt;=11,INDEX($GV:$GV,$JF927+11),"")</f>
      </c>
      <c r="HI927">
        <f>IF($JG927&gt;=12,INDEX($GV:$GV,$JF927+12),"")</f>
      </c>
      <c r="HJ927">
        <f>IF($JG927&gt;=13,INDEX($GV:$GV,$JF927+13),"")</f>
      </c>
      <c r="HK927">
        <f>IF($JG927&gt;=14,INDEX($GV:$GV,$JF927+14),"")</f>
      </c>
      <c r="HL927">
        <f>IF($JG927&gt;=15,INDEX($GV:$GV,$JF927+15),"")</f>
      </c>
      <c r="HM927">
        <f>IF($JG927&gt;=16,INDEX($GV:$GV,$JF927+16),"")</f>
      </c>
      <c r="HN927">
        <f>IF($JG927&gt;=17,INDEX($GV:$GV,$JF927+17),"")</f>
      </c>
      <c r="HO927">
        <f>IF($JG927&gt;=18,INDEX($GV:$GV,$JF927+18),"")</f>
      </c>
      <c r="HP927">
        <f>IF($JG927&gt;=19,INDEX($GV:$GV,$JF927+19),"")</f>
      </c>
      <c r="HQ927">
        <f>IF($JG927&gt;=20,INDEX($GV:$GV,$JF927+20),"")</f>
      </c>
      <c r="HR927">
        <f>IF($JG927&gt;=21,INDEX($GV:$GV,$JF927+21),"")</f>
      </c>
      <c r="HS927">
        <f>IF($JG927&gt;=22,INDEX($GV:$GV,$JF927+22),"")</f>
      </c>
      <c r="HT927">
        <f>IF($JG927&gt;=23,INDEX($GV:$GV,$JF927+23),"")</f>
      </c>
      <c r="HU927">
        <f>IF($JG927&gt;=24,INDEX($GV:$GV,$JF927+24),"")</f>
      </c>
      <c r="HV927">
        <f>IF($JG927&gt;=25,INDEX($GV:$GV,$JF927+25),"")</f>
      </c>
      <c r="HW927">
        <f>IF($JG927&gt;=26,INDEX($GV:$GV,$JF927+26),"")</f>
      </c>
      <c r="HX927">
        <f>IF($JG927&gt;=27,INDEX($GV:$GV,$JF927+27),"")</f>
      </c>
      <c r="HY927">
        <f>IF($JG927&gt;=28,INDEX($GV:$GV,$JF927+28),"")</f>
      </c>
      <c r="HZ927">
        <f>IF($JG927&gt;=29,INDEX($GV:$GV,$JF927+29),"")</f>
      </c>
      <c r="IA927">
        <f>IF($JG927&gt;=30,INDEX($GV:$GV,$JF927+30),"")</f>
      </c>
      <c r="IB927">
        <f>IF($JG927&gt;=31,INDEX($GV:$GV,$JF927+31),"")</f>
      </c>
      <c r="IC927">
        <f>IF($JG927&gt;=32,INDEX($GV:$GV,$JF927+32),"")</f>
      </c>
      <c r="ID927">
        <f>IF($JG927&gt;=33,INDEX($GV:$GV,$JF927+33),"")</f>
      </c>
      <c r="IE927">
        <f>IF($JG927&gt;=34,INDEX($GV:$GV,$JF927+34),"")</f>
      </c>
      <c r="IF927">
        <f>IF($JG927&gt;=35,INDEX($GV:$GV,$JF927+35),"")</f>
      </c>
      <c r="IG927">
        <f>IF($JG927&gt;=36,INDEX($GV:$GV,$JF927+36),"")</f>
      </c>
      <c r="IH927">
        <f>IF($JG927&gt;=37,INDEX($GV:$GV,$JF927+37),"")</f>
      </c>
      <c r="II927">
        <f>IF($JG927&gt;=38,INDEX($GV:$GV,$JF927+38),"")</f>
      </c>
      <c r="IJ927">
        <f>IF($JG927&gt;=39,INDEX($GV:$GV,$JF927+39),"")</f>
      </c>
      <c r="IK927">
        <f>IF($JG927&gt;=40,INDEX($GV:$GV,$JF927+40),"")</f>
      </c>
      <c r="IL927">
        <f>IF($JG927&gt;=41,INDEX($GV:$GV,$JF927+41),"")</f>
      </c>
      <c r="IM927">
        <f>IF($JG927&gt;=42,INDEX($GV:$GV,$JF927+42),"")</f>
      </c>
      <c r="IN927">
        <f>IF($JG927&gt;=43,INDEX($GV:$GV,$JF927+43),"")</f>
      </c>
      <c r="IO927">
        <f>IF($JG927&gt;=44,INDEX($GV:$GV,$JF927+44),"")</f>
      </c>
      <c r="IP927">
        <f>IF($JG927&gt;=45,INDEX($GV:$GV,$JF927+45),"")</f>
      </c>
      <c r="IQ927">
        <f>IF($JG927&gt;=46,INDEX($GV:$GV,$JF927+46),"")</f>
      </c>
      <c r="IR927">
        <f>IF($JG927&gt;=47,INDEX($GV:$GV,$JF927+47),"")</f>
      </c>
      <c r="IS927">
        <f>IF($JG927&gt;=48,INDEX($GV:$GV,$JF927+48),"")</f>
      </c>
      <c r="IT927">
        <f>IF($JG927&gt;=49,INDEX($GV:$GV,$JF927+49),"")</f>
      </c>
      <c r="IU927">
        <f>IF($JG927&gt;=50,INDEX($GV:$GV,$JF927+50),"")</f>
      </c>
      <c r="IV927">
        <f>IF($JG927&gt;=51,INDEX($GV:$GV,$JF927+51),"")</f>
      </c>
      <c r="IW927">
        <f>IF($JG927&gt;=52,INDEX($GV:$GV,$JF927+52),"")</f>
      </c>
      <c r="IX927">
        <f>IF($JG927&gt;=53,INDEX($GV:$GV,$JF927+53),"")</f>
      </c>
      <c r="IY927">
        <f>IF($JG927&gt;=54,INDEX($GV:$GV,$JF927+54),"")</f>
      </c>
      <c r="IZ927">
        <f>IF($JG927&gt;=55,INDEX($GV:$GV,$JF927+55),"")</f>
      </c>
      <c r="JA927">
        <f>IF($JG927&gt;=56,INDEX($GV:$GV,$JF927+56),"")</f>
      </c>
      <c r="JB927">
        <f>IF($JG927&gt;=57,INDEX($GV:$GV,$JF927+57),"")</f>
      </c>
      <c r="JC927">
        <f>IF($JG927&gt;=58,INDEX($GV:$GV,$JF927+58),"")</f>
      </c>
      <c r="JD927">
        <f>IF($JG927&gt;=59,INDEX($GV:$GV,$JF927+59),"")</f>
      </c>
      <c r="JE927">
        <f>IF($JG927&gt;=60,INDEX($GV:$GV,$JF927+60),"")</f>
      </c>
      <c r="JF927">
        <f>IFERROR(MATCH($GU927,$GV$2:$GV$322,0)+1,0)</f>
      </c>
      <c r="JG927">
        <f>IFERROR(INDEX($GW$2:$GW$322,MATCH($GU927,$GV$2:$GV$322,0)),0)</f>
      </c>
      <c r="JH927" t="s">
        <v>44</v>
      </c>
      <c r="JI927" t="s">
        <v>44</v>
      </c>
    </row>
    <row r="928" spans="1:269" x14ac:dyDescent="0.25">
      <c r="R928">
        <f>IF(OR($U928="",$Q928=""),"",IFERROR($U928/$Q928,0))</f>
      </c>
      <c r="S928">
        <f>IF($U928="","",
SUM($T928,$V928,$AA928,$W928,$Y928)*
(1-IF($AB928="",0,VALUE($AB928)/100)))</f>
      </c>
      <c r="T928">
        <f>IF($U928="","",$U928)</f>
      </c>
      <c r="V928">
        <f>IF($U928="","",
IF($O928="","",
IF(ISNUMBER(SEARCH("exempt",LOWER($O928))),0,
$U928*(VALUE(SUBSTITUTE($O928,"%",""))/100))))</f>
      </c>
      <c r="AC928">
        <f>IFERROR(IF(FIND(" - ",$K928)&gt;0,MID($K928,FIND(" - ",$K928)+3,LEN($K928)),""),"")</f>
      </c>
      <c r="AL928" t="s">
        <v>2012</v>
      </c>
      <c r="AT928">
        <f>IFERROR(LEFT($K928,FIND(" - ",$K928)-1),$K928)</f>
      </c>
      <c r="AW928">
        <f>IF($CL928&gt;=1,INDEX($AU:$AU,$CK928+1),"")</f>
      </c>
      <c r="AX928">
        <f>IF($CL928&gt;=2,INDEX($AU:$AU,$CK928+2),"")</f>
      </c>
      <c r="AY928">
        <f>IF($CL928&gt;=3,INDEX($AU:$AU,$CK928+3),"")</f>
      </c>
      <c r="AZ928">
        <f>IF($CL928&gt;=4,INDEX($AU:$AU,$CK928+4),"")</f>
      </c>
      <c r="BA928">
        <f>IF($CL928&gt;=5,INDEX($AU:$AU,$CK928+5),"")</f>
      </c>
      <c r="BB928">
        <f>IF($CL928&gt;=6,INDEX($AU:$AU,$CK928+6),"")</f>
      </c>
      <c r="BC928">
        <f>IF($CL928&gt;=7,INDEX($AU:$AU,$CK928+7),"")</f>
      </c>
      <c r="BD928">
        <f>IF($CL928&gt;=8,INDEX($AU:$AU,$CK928+8),"")</f>
      </c>
      <c r="BE928">
        <f>IF($CL928&gt;=9,INDEX($AU:$AU,$CK928+9),"")</f>
      </c>
      <c r="BF928">
        <f>IF($CL928&gt;=10,INDEX($AU:$AU,$CK928+10),"")</f>
      </c>
      <c r="BG928">
        <f>IF($CL928&gt;=11,INDEX($AU:$AU,$CK928+11),"")</f>
      </c>
      <c r="BH928">
        <f>IF($CL928&gt;=12,INDEX($AU:$AU,$CK928+12),"")</f>
      </c>
      <c r="BI928">
        <f>IF($CL928&gt;=13,INDEX($AU:$AU,$CK928+13),"")</f>
      </c>
      <c r="BJ928">
        <f>IF($CL928&gt;=14,INDEX($AU:$AU,$CK928+14),"")</f>
      </c>
      <c r="BK928">
        <f>IF($CL928&gt;=15,INDEX($AU:$AU,$CK928+15),"")</f>
      </c>
      <c r="BL928">
        <f>IF($CL928&gt;=16,INDEX($AU:$AU,$CK928+16),"")</f>
      </c>
      <c r="BM928">
        <f>IF($CL928&gt;=17,INDEX($AU:$AU,$CK928+17),"")</f>
      </c>
      <c r="BN928">
        <f>IF($CL928&gt;=18,INDEX($AU:$AU,$CK928+18),"")</f>
      </c>
      <c r="BO928">
        <f>IF($CL928&gt;=19,INDEX($AU:$AU,$CK928+19),"")</f>
      </c>
      <c r="BP928">
        <f>IF($CL928&gt;=20,INDEX($AU:$AU,$CK928+20),"")</f>
      </c>
      <c r="BQ928">
        <f>IF($CL928&gt;=21,INDEX($AU:$AU,$CK928+21),"")</f>
      </c>
      <c r="BR928">
        <f>IF($CL928&gt;=22,INDEX($AU:$AU,$CK928+22),"")</f>
      </c>
      <c r="BS928">
        <f>IF($CL928&gt;=23,INDEX($AU:$AU,$CK928+23),"")</f>
      </c>
      <c r="BT928">
        <f>IF($CL928&gt;=24,INDEX($AU:$AU,$CK928+24),"")</f>
      </c>
      <c r="BU928">
        <f>IF($CL928&gt;=25,INDEX($AU:$AU,$CK928+25),"")</f>
      </c>
      <c r="BV928">
        <f>IF($CL928&gt;=26,INDEX($AU:$AU,$CK928+26),"")</f>
      </c>
      <c r="BW928">
        <f>IF($CL928&gt;=27,INDEX($AU:$AU,$CK928+27),"")</f>
      </c>
      <c r="BX928">
        <f>IF($CL928&gt;=28,INDEX($AU:$AU,$CK928+28),"")</f>
      </c>
      <c r="BY928">
        <f>IF($CL928&gt;=29,INDEX($AU:$AU,$CK928+29),"")</f>
      </c>
      <c r="BZ928">
        <f>IF($CL928&gt;=30,INDEX($AU:$AU,$CK928+30),"")</f>
      </c>
      <c r="CA928">
        <f>IF($CL928&gt;=31,INDEX($AU:$AU,$CK928+31),"")</f>
      </c>
      <c r="CB928">
        <f>IF($CL928&gt;=32,INDEX($AU:$AU,$CK928+32),"")</f>
      </c>
      <c r="CC928">
        <f>IF($CL928&gt;=33,INDEX($AU:$AU,$CK928+33),"")</f>
      </c>
      <c r="CD928">
        <f>IF($CL928&gt;=34,INDEX($AU:$AU,$CK928+34),"")</f>
      </c>
      <c r="CE928">
        <f>IF($CL928&gt;=35,INDEX($AU:$AU,$CK928+35),"")</f>
      </c>
      <c r="CF928">
        <f>IF($CL928&gt;=36,INDEX($AU:$AU,$CK928+36),"")</f>
      </c>
      <c r="CG928">
        <f>IF($CL928&gt;=37,INDEX($AU:$AU,$CK928+37),"")</f>
      </c>
      <c r="CH928">
        <f>IF($CL928&gt;=38,INDEX($AU:$AU,$CK928+38),"")</f>
      </c>
      <c r="CI928">
        <f>IF($CL928&gt;=39,INDEX($AU:$AU,$CK928+39),"")</f>
      </c>
      <c r="CJ928">
        <f>IF($CL928&gt;=40,INDEX($AU:$AU,$CK928+40),"")</f>
      </c>
      <c r="CK928">
        <f>IFERROR(MATCH($AT928,$AU$2:$AU$133,0)+1,0)</f>
      </c>
      <c r="CL928">
        <f>IFERROR(INDEX($AV$2:$AV$133,MATCH($AT928,$AU$2:$AU$133,0)),0)</f>
      </c>
      <c r="CM928">
        <f>IFERROR(LEFT($L928,FIND(" - ",$L928)-1),$L928)</f>
      </c>
      <c r="CN928" t="s">
        <v>2013</v>
      </c>
      <c r="CO928">
        <v>2</v>
      </c>
      <c r="CP928">
        <f>IF($DK928&gt;=1,INDEX($CN:$CN,$DJ928+1),"")</f>
      </c>
      <c r="CQ928">
        <f>IF($DK928&gt;=2,INDEX($CN:$CN,$DJ928+2),"")</f>
      </c>
      <c r="CR928">
        <f>IF($DK928&gt;=3,INDEX($CN:$CN,$DJ928+3),"")</f>
      </c>
      <c r="CS928">
        <f>IF($DK928&gt;=4,INDEX($CN:$CN,$DJ928+4),"")</f>
      </c>
      <c r="CT928">
        <f>IF($DK928&gt;=5,INDEX($CN:$CN,$DJ928+5),"")</f>
      </c>
      <c r="CU928">
        <f>IF($DK928&gt;=6,INDEX($CN:$CN,$DJ928+6),"")</f>
      </c>
      <c r="CV928">
        <f>IF($DK928&gt;=7,INDEX($CN:$CN,$DJ928+7),"")</f>
      </c>
      <c r="CW928">
        <f>IF($DK928&gt;=8,INDEX($CN:$CN,$DJ928+8),"")</f>
      </c>
      <c r="CX928">
        <f>IF($DK928&gt;=9,INDEX($CN:$CN,$DJ928+9),"")</f>
      </c>
      <c r="CY928">
        <f>IF($DK928&gt;=10,INDEX($CN:$CN,$DJ928+10),"")</f>
      </c>
      <c r="CZ928">
        <f>IF($DK928&gt;=11,INDEX($CN:$CN,$DJ928+11),"")</f>
      </c>
      <c r="DA928">
        <f>IF($DK928&gt;=12,INDEX($CN:$CN,$DJ928+12),"")</f>
      </c>
      <c r="DB928">
        <f>IF($DK928&gt;=13,INDEX($CN:$CN,$DJ928+13),"")</f>
      </c>
      <c r="DC928">
        <f>IF($DK928&gt;=14,INDEX($CN:$CN,$DJ928+14),"")</f>
      </c>
      <c r="DD928">
        <f>IF($DK928&gt;=15,INDEX($CN:$CN,$DJ928+15),"")</f>
      </c>
      <c r="DE928">
        <f>IF($DK928&gt;=16,INDEX($CN:$CN,$DJ928+16),"")</f>
      </c>
      <c r="DF928">
        <f>IF($DK928&gt;=17,INDEX($CN:$CN,$DJ928+17),"")</f>
      </c>
      <c r="DG928">
        <f>IF($DK928&gt;=18,INDEX($CN:$CN,$DJ928+18),"")</f>
      </c>
      <c r="DH928">
        <f>IF($DK928&gt;=19,INDEX($CN:$CN,$DJ928+19),"")</f>
      </c>
      <c r="DI928">
        <f>IF($DK928&gt;=20,INDEX($CN:$CN,$DJ928+20),"")</f>
      </c>
      <c r="DJ928">
        <f>IFERROR(MATCH($CM928,$CN$2:$CN$1089,0)+1,0)</f>
      </c>
      <c r="DK928">
        <f>IFERROR(INDEX($CO$2:$CO$1089,MATCH($CM928,$CN$2:$CN$1089,0)),0)</f>
      </c>
      <c r="DL928">
        <f>IFERROR(INDEX($AS:$AS,MATCH($O928,$AR:$AR,0))&amp;"","")</f>
      </c>
      <c r="DP928">
        <f>IF($GS928&gt;=1,INDEX($DM:$DM,$GR928+1),"")</f>
      </c>
      <c r="DQ928">
        <f>IF($GS928&gt;=2,INDEX($DM:$DM,$GR928+2),"")</f>
      </c>
      <c r="DR928">
        <f>IF($GS928&gt;=3,INDEX($DM:$DM,$GR928+3),"")</f>
      </c>
      <c r="DS928">
        <f>IF($GS928&gt;=4,INDEX($DM:$DM,$GR928+4),"")</f>
      </c>
      <c r="DT928">
        <f>IF($GS928&gt;=5,INDEX($DM:$DM,$GR928+5),"")</f>
      </c>
      <c r="DU928">
        <f>IF($GS928&gt;=6,INDEX($DM:$DM,$GR928+6),"")</f>
      </c>
      <c r="DV928">
        <f>IF($GS928&gt;=7,INDEX($DM:$DM,$GR928+7),"")</f>
      </c>
      <c r="DW928">
        <f>IF($GS928&gt;=8,INDEX($DM:$DM,$GR928+8),"")</f>
      </c>
      <c r="DX928">
        <f>IF($GS928&gt;=9,INDEX($DM:$DM,$GR928+9),"")</f>
      </c>
      <c r="DY928">
        <f>IF($GS928&gt;=10,INDEX($DM:$DM,$GR928+10),"")</f>
      </c>
      <c r="DZ928">
        <f>IF($GS928&gt;=11,INDEX($DM:$DM,$GR928+11),"")</f>
      </c>
      <c r="EA928">
        <f>IF($GS928&gt;=12,INDEX($DM:$DM,$GR928+12),"")</f>
      </c>
      <c r="EB928">
        <f>IF($GS928&gt;=13,INDEX($DM:$DM,$GR928+13),"")</f>
      </c>
      <c r="EC928">
        <f>IF($GS928&gt;=14,INDEX($DM:$DM,$GR928+14),"")</f>
      </c>
      <c r="ED928">
        <f>IF($GS928&gt;=15,INDEX($DM:$DM,$GR928+15),"")</f>
      </c>
      <c r="EE928">
        <f>IF($GS928&gt;=16,INDEX($DM:$DM,$GR928+16),"")</f>
      </c>
      <c r="EF928">
        <f>IF($GS928&gt;=17,INDEX($DM:$DM,$GR928+17),"")</f>
      </c>
      <c r="EG928">
        <f>IF($GS928&gt;=18,INDEX($DM:$DM,$GR928+18),"")</f>
      </c>
      <c r="EH928">
        <f>IF($GS928&gt;=19,INDEX($DM:$DM,$GR928+19),"")</f>
      </c>
      <c r="EI928">
        <f>IF($GS928&gt;=20,INDEX($DM:$DM,$GR928+20),"")</f>
      </c>
      <c r="EJ928">
        <f>IF($GS928&gt;=21,INDEX($DM:$DM,$GR928+21),"")</f>
      </c>
      <c r="EK928">
        <f>IF($GS928&gt;=22,INDEX($DM:$DM,$GR928+22),"")</f>
      </c>
      <c r="EL928">
        <f>IF($GS928&gt;=23,INDEX($DM:$DM,$GR928+23),"")</f>
      </c>
      <c r="EM928">
        <f>IF($GS928&gt;=24,INDEX($DM:$DM,$GR928+24),"")</f>
      </c>
      <c r="EN928">
        <f>IF($GS928&gt;=25,INDEX($DM:$DM,$GR928+25),"")</f>
      </c>
      <c r="EO928">
        <f>IF($GS928&gt;=26,INDEX($DM:$DM,$GR928+26),"")</f>
      </c>
      <c r="EP928">
        <f>IF($GS928&gt;=27,INDEX($DM:$DM,$GR928+27),"")</f>
      </c>
      <c r="EQ928">
        <f>IF($GS928&gt;=28,INDEX($DM:$DM,$GR928+28),"")</f>
      </c>
      <c r="ER928">
        <f>IF($GS928&gt;=29,INDEX($DM:$DM,$GR928+29),"")</f>
      </c>
      <c r="ES928">
        <f>IF($GS928&gt;=30,INDEX($DM:$DM,$GR928+30),"")</f>
      </c>
      <c r="ET928">
        <f>IF($GS928&gt;=31,INDEX($DM:$DM,$GR928+31),"")</f>
      </c>
      <c r="EU928">
        <f>IF($GS928&gt;=32,INDEX($DM:$DM,$GR928+32),"")</f>
      </c>
      <c r="EV928">
        <f>IF($GS928&gt;=33,INDEX($DM:$DM,$GR928+33),"")</f>
      </c>
      <c r="EW928">
        <f>IF($GS928&gt;=34,INDEX($DM:$DM,$GR928+34),"")</f>
      </c>
      <c r="EX928">
        <f>IF($GS928&gt;=35,INDEX($DM:$DM,$GR928+35),"")</f>
      </c>
      <c r="EY928">
        <f>IF($GS928&gt;=36,INDEX($DM:$DM,$GR928+36),"")</f>
      </c>
      <c r="EZ928">
        <f>IF($GS928&gt;=37,INDEX($DM:$DM,$GR928+37),"")</f>
      </c>
      <c r="FA928">
        <f>IF($GS928&gt;=38,INDEX($DM:$DM,$GR928+38),"")</f>
      </c>
      <c r="FB928">
        <f>IF($GS928&gt;=39,INDEX($DM:$DM,$GR928+39),"")</f>
      </c>
      <c r="FC928">
        <f>IF($GS928&gt;=40,INDEX($DM:$DM,$GR928+40),"")</f>
      </c>
      <c r="FD928">
        <f>IF($GS928&gt;=1,INDEX($DN:$DN,$GR928+1),"")</f>
      </c>
      <c r="FE928">
        <f>IF($GS928&gt;=2,INDEX($DN:$DN,$GR928+2),"")</f>
      </c>
      <c r="FF928">
        <f>IF($GS928&gt;=3,INDEX($DN:$DN,$GR928+3),"")</f>
      </c>
      <c r="FG928">
        <f>IF($GS928&gt;=4,INDEX($DN:$DN,$GR928+4),"")</f>
      </c>
      <c r="FH928">
        <f>IF($GS928&gt;=5,INDEX($DN:$DN,$GR928+5),"")</f>
      </c>
      <c r="FI928">
        <f>IF($GS928&gt;=6,INDEX($DN:$DN,$GR928+6),"")</f>
      </c>
      <c r="FJ928">
        <f>IF($GS928&gt;=7,INDEX($DN:$DN,$GR928+7),"")</f>
      </c>
      <c r="FK928">
        <f>IF($GS928&gt;=8,INDEX($DN:$DN,$GR928+8),"")</f>
      </c>
      <c r="FL928">
        <f>IF($GS928&gt;=9,INDEX($DN:$DN,$GR928+9),"")</f>
      </c>
      <c r="FM928">
        <f>IF($GS928&gt;=10,INDEX($DN:$DN,$GR928+10),"")</f>
      </c>
      <c r="FN928">
        <f>IF($GS928&gt;=11,INDEX($DN:$DN,$GR928+11),"")</f>
      </c>
      <c r="FO928">
        <f>IF($GS928&gt;=12,INDEX($DN:$DN,$GR928+12),"")</f>
      </c>
      <c r="FP928">
        <f>IF($GS928&gt;=13,INDEX($DN:$DN,$GR928+13),"")</f>
      </c>
      <c r="FQ928">
        <f>IF($GS928&gt;=14,INDEX($DN:$DN,$GR928+14),"")</f>
      </c>
      <c r="FR928">
        <f>IF($GS928&gt;=15,INDEX($DN:$DN,$GR928+15),"")</f>
      </c>
      <c r="FS928">
        <f>IF($GS928&gt;=16,INDEX($DN:$DN,$GR928+16),"")</f>
      </c>
      <c r="FT928">
        <f>IF($GS928&gt;=17,INDEX($DN:$DN,$GR928+17),"")</f>
      </c>
      <c r="FU928">
        <f>IF($GS928&gt;=18,INDEX($DN:$DN,$GR928+18),"")</f>
      </c>
      <c r="FV928">
        <f>IF($GS928&gt;=19,INDEX($DN:$DN,$GR928+19),"")</f>
      </c>
      <c r="FW928">
        <f>IF($GS928&gt;=20,INDEX($DN:$DN,$GR928+20),"")</f>
      </c>
      <c r="FX928">
        <f>IF($GS928&gt;=21,INDEX($DN:$DN,$GR928+21),"")</f>
      </c>
      <c r="FY928">
        <f>IF($GS928&gt;=22,INDEX($DN:$DN,$GR928+22),"")</f>
      </c>
      <c r="FZ928">
        <f>IF($GS928&gt;=23,INDEX($DN:$DN,$GR928+23),"")</f>
      </c>
      <c r="GA928">
        <f>IF($GS928&gt;=24,INDEX($DN:$DN,$GR928+24),"")</f>
      </c>
      <c r="GB928">
        <f>IF($GS928&gt;=25,INDEX($DN:$DN,$GR928+25),"")</f>
      </c>
      <c r="GC928">
        <f>IF($GS928&gt;=26,INDEX($DN:$DN,$GR928+26),"")</f>
      </c>
      <c r="GD928">
        <f>IF($GS928&gt;=27,INDEX($DN:$DN,$GR928+27),"")</f>
      </c>
      <c r="GE928">
        <f>IF($GS928&gt;=28,INDEX($DN:$DN,$GR928+28),"")</f>
      </c>
      <c r="GF928">
        <f>IF($GS928&gt;=29,INDEX($DN:$DN,$GR928+29),"")</f>
      </c>
      <c r="GG928">
        <f>IF($GS928&gt;=30,INDEX($DN:$DN,$GR928+30),"")</f>
      </c>
      <c r="GH928">
        <f>IF($GS928&gt;=31,INDEX($DN:$DN,$GR928+31),"")</f>
      </c>
      <c r="GI928">
        <f>IF($GS928&gt;=32,INDEX($DN:$DN,$GR928+32),"")</f>
      </c>
      <c r="GJ928">
        <f>IF($GS928&gt;=33,INDEX($DN:$DN,$GR928+33),"")</f>
      </c>
      <c r="GK928">
        <f>IF($GS928&gt;=34,INDEX($DN:$DN,$GR928+34),"")</f>
      </c>
      <c r="GL928">
        <f>IF($GS928&gt;=35,INDEX($DN:$DN,$GR928+35),"")</f>
      </c>
      <c r="GM928">
        <f>IF($GS928&gt;=36,INDEX($DN:$DN,$GR928+36),"")</f>
      </c>
      <c r="GN928">
        <f>IF($GS928&gt;=37,INDEX($DN:$DN,$GR928+37),"")</f>
      </c>
      <c r="GO928">
        <f>IF($GS928&gt;=38,INDEX($DN:$DN,$GR928+38),"")</f>
      </c>
      <c r="GP928">
        <f>IF($GS928&gt;=39,INDEX($DN:$DN,$GR928+39),"")</f>
      </c>
      <c r="GQ928">
        <f>IF($GS928&gt;=40,INDEX($DN:$DN,$GR928+40),"")</f>
      </c>
      <c r="GR928">
        <f>IFERROR(MATCH($DL928,$DM$2:$DM$148,0)+1,0)</f>
      </c>
      <c r="GS928">
        <f>IFERROR(INDEX($DO$2:$DO$148,MATCH($DL928,$DM$2:$DM$148,0)),0)</f>
      </c>
      <c r="GT928">
        <f>IFERROR(MATCH($Z928,$DP$928:$FC$928,0),0)</f>
      </c>
      <c r="GU928">
        <f>IF($GT928&gt;0,INDEX($FD$928:$GQ$928,$GT928),"")</f>
      </c>
      <c r="GX928">
        <f>IF($JG928&gt;=1,INDEX($GV:$GV,$JF928+1),"")</f>
      </c>
      <c r="GY928">
        <f>IF($JG928&gt;=2,INDEX($GV:$GV,$JF928+2),"")</f>
      </c>
      <c r="GZ928">
        <f>IF($JG928&gt;=3,INDEX($GV:$GV,$JF928+3),"")</f>
      </c>
      <c r="HA928">
        <f>IF($JG928&gt;=4,INDEX($GV:$GV,$JF928+4),"")</f>
      </c>
      <c r="HB928">
        <f>IF($JG928&gt;=5,INDEX($GV:$GV,$JF928+5),"")</f>
      </c>
      <c r="HC928">
        <f>IF($JG928&gt;=6,INDEX($GV:$GV,$JF928+6),"")</f>
      </c>
      <c r="HD928">
        <f>IF($JG928&gt;=7,INDEX($GV:$GV,$JF928+7),"")</f>
      </c>
      <c r="HE928">
        <f>IF($JG928&gt;=8,INDEX($GV:$GV,$JF928+8),"")</f>
      </c>
      <c r="HF928">
        <f>IF($JG928&gt;=9,INDEX($GV:$GV,$JF928+9),"")</f>
      </c>
      <c r="HG928">
        <f>IF($JG928&gt;=10,INDEX($GV:$GV,$JF928+10),"")</f>
      </c>
      <c r="HH928">
        <f>IF($JG928&gt;=11,INDEX($GV:$GV,$JF928+11),"")</f>
      </c>
      <c r="HI928">
        <f>IF($JG928&gt;=12,INDEX($GV:$GV,$JF928+12),"")</f>
      </c>
      <c r="HJ928">
        <f>IF($JG928&gt;=13,INDEX($GV:$GV,$JF928+13),"")</f>
      </c>
      <c r="HK928">
        <f>IF($JG928&gt;=14,INDEX($GV:$GV,$JF928+14),"")</f>
      </c>
      <c r="HL928">
        <f>IF($JG928&gt;=15,INDEX($GV:$GV,$JF928+15),"")</f>
      </c>
      <c r="HM928">
        <f>IF($JG928&gt;=16,INDEX($GV:$GV,$JF928+16),"")</f>
      </c>
      <c r="HN928">
        <f>IF($JG928&gt;=17,INDEX($GV:$GV,$JF928+17),"")</f>
      </c>
      <c r="HO928">
        <f>IF($JG928&gt;=18,INDEX($GV:$GV,$JF928+18),"")</f>
      </c>
      <c r="HP928">
        <f>IF($JG928&gt;=19,INDEX($GV:$GV,$JF928+19),"")</f>
      </c>
      <c r="HQ928">
        <f>IF($JG928&gt;=20,INDEX($GV:$GV,$JF928+20),"")</f>
      </c>
      <c r="HR928">
        <f>IF($JG928&gt;=21,INDEX($GV:$GV,$JF928+21),"")</f>
      </c>
      <c r="HS928">
        <f>IF($JG928&gt;=22,INDEX($GV:$GV,$JF928+22),"")</f>
      </c>
      <c r="HT928">
        <f>IF($JG928&gt;=23,INDEX($GV:$GV,$JF928+23),"")</f>
      </c>
      <c r="HU928">
        <f>IF($JG928&gt;=24,INDEX($GV:$GV,$JF928+24),"")</f>
      </c>
      <c r="HV928">
        <f>IF($JG928&gt;=25,INDEX($GV:$GV,$JF928+25),"")</f>
      </c>
      <c r="HW928">
        <f>IF($JG928&gt;=26,INDEX($GV:$GV,$JF928+26),"")</f>
      </c>
      <c r="HX928">
        <f>IF($JG928&gt;=27,INDEX($GV:$GV,$JF928+27),"")</f>
      </c>
      <c r="HY928">
        <f>IF($JG928&gt;=28,INDEX($GV:$GV,$JF928+28),"")</f>
      </c>
      <c r="HZ928">
        <f>IF($JG928&gt;=29,INDEX($GV:$GV,$JF928+29),"")</f>
      </c>
      <c r="IA928">
        <f>IF($JG928&gt;=30,INDEX($GV:$GV,$JF928+30),"")</f>
      </c>
      <c r="IB928">
        <f>IF($JG928&gt;=31,INDEX($GV:$GV,$JF928+31),"")</f>
      </c>
      <c r="IC928">
        <f>IF($JG928&gt;=32,INDEX($GV:$GV,$JF928+32),"")</f>
      </c>
      <c r="ID928">
        <f>IF($JG928&gt;=33,INDEX($GV:$GV,$JF928+33),"")</f>
      </c>
      <c r="IE928">
        <f>IF($JG928&gt;=34,INDEX($GV:$GV,$JF928+34),"")</f>
      </c>
      <c r="IF928">
        <f>IF($JG928&gt;=35,INDEX($GV:$GV,$JF928+35),"")</f>
      </c>
      <c r="IG928">
        <f>IF($JG928&gt;=36,INDEX($GV:$GV,$JF928+36),"")</f>
      </c>
      <c r="IH928">
        <f>IF($JG928&gt;=37,INDEX($GV:$GV,$JF928+37),"")</f>
      </c>
      <c r="II928">
        <f>IF($JG928&gt;=38,INDEX($GV:$GV,$JF928+38),"")</f>
      </c>
      <c r="IJ928">
        <f>IF($JG928&gt;=39,INDEX($GV:$GV,$JF928+39),"")</f>
      </c>
      <c r="IK928">
        <f>IF($JG928&gt;=40,INDEX($GV:$GV,$JF928+40),"")</f>
      </c>
      <c r="IL928">
        <f>IF($JG928&gt;=41,INDEX($GV:$GV,$JF928+41),"")</f>
      </c>
      <c r="IM928">
        <f>IF($JG928&gt;=42,INDEX($GV:$GV,$JF928+42),"")</f>
      </c>
      <c r="IN928">
        <f>IF($JG928&gt;=43,INDEX($GV:$GV,$JF928+43),"")</f>
      </c>
      <c r="IO928">
        <f>IF($JG928&gt;=44,INDEX($GV:$GV,$JF928+44),"")</f>
      </c>
      <c r="IP928">
        <f>IF($JG928&gt;=45,INDEX($GV:$GV,$JF928+45),"")</f>
      </c>
      <c r="IQ928">
        <f>IF($JG928&gt;=46,INDEX($GV:$GV,$JF928+46),"")</f>
      </c>
      <c r="IR928">
        <f>IF($JG928&gt;=47,INDEX($GV:$GV,$JF928+47),"")</f>
      </c>
      <c r="IS928">
        <f>IF($JG928&gt;=48,INDEX($GV:$GV,$JF928+48),"")</f>
      </c>
      <c r="IT928">
        <f>IF($JG928&gt;=49,INDEX($GV:$GV,$JF928+49),"")</f>
      </c>
      <c r="IU928">
        <f>IF($JG928&gt;=50,INDEX($GV:$GV,$JF928+50),"")</f>
      </c>
      <c r="IV928">
        <f>IF($JG928&gt;=51,INDEX($GV:$GV,$JF928+51),"")</f>
      </c>
      <c r="IW928">
        <f>IF($JG928&gt;=52,INDEX($GV:$GV,$JF928+52),"")</f>
      </c>
      <c r="IX928">
        <f>IF($JG928&gt;=53,INDEX($GV:$GV,$JF928+53),"")</f>
      </c>
      <c r="IY928">
        <f>IF($JG928&gt;=54,INDEX($GV:$GV,$JF928+54),"")</f>
      </c>
      <c r="IZ928">
        <f>IF($JG928&gt;=55,INDEX($GV:$GV,$JF928+55),"")</f>
      </c>
      <c r="JA928">
        <f>IF($JG928&gt;=56,INDEX($GV:$GV,$JF928+56),"")</f>
      </c>
      <c r="JB928">
        <f>IF($JG928&gt;=57,INDEX($GV:$GV,$JF928+57),"")</f>
      </c>
      <c r="JC928">
        <f>IF($JG928&gt;=58,INDEX($GV:$GV,$JF928+58),"")</f>
      </c>
      <c r="JD928">
        <f>IF($JG928&gt;=59,INDEX($GV:$GV,$JF928+59),"")</f>
      </c>
      <c r="JE928">
        <f>IF($JG928&gt;=60,INDEX($GV:$GV,$JF928+60),"")</f>
      </c>
      <c r="JF928">
        <f>IFERROR(MATCH($GU928,$GV$2:$GV$322,0)+1,0)</f>
      </c>
      <c r="JG928">
        <f>IFERROR(INDEX($GW$2:$GW$322,MATCH($GU928,$GV$2:$GV$322,0)),0)</f>
      </c>
      <c r="JH928" t="s">
        <v>44</v>
      </c>
      <c r="JI928" t="s">
        <v>44</v>
      </c>
    </row>
    <row r="929" spans="1:269" x14ac:dyDescent="0.25">
      <c r="R929">
        <f>IF(OR($U929="",$Q929=""),"",IFERROR($U929/$Q929,0))</f>
      </c>
      <c r="S929">
        <f>IF($U929="","",
SUM($T929,$V929,$AA929,$W929,$Y929)*
(1-IF($AB929="",0,VALUE($AB929)/100)))</f>
      </c>
      <c r="T929">
        <f>IF($U929="","",$U929)</f>
      </c>
      <c r="V929">
        <f>IF($U929="","",
IF($O929="","",
IF(ISNUMBER(SEARCH("exempt",LOWER($O929))),0,
$U929*(VALUE(SUBSTITUTE($O929,"%",""))/100))))</f>
      </c>
      <c r="AC929">
        <f>IFERROR(IF(FIND(" - ",$K929)&gt;0,MID($K929,FIND(" - ",$K929)+3,LEN($K929)),""),"")</f>
      </c>
      <c r="AL929" t="s">
        <v>2014</v>
      </c>
      <c r="AT929">
        <f>IFERROR(LEFT($K929,FIND(" - ",$K929)-1),$K929)</f>
      </c>
      <c r="AW929">
        <f>IF($CL929&gt;=1,INDEX($AU:$AU,$CK929+1),"")</f>
      </c>
      <c r="AX929">
        <f>IF($CL929&gt;=2,INDEX($AU:$AU,$CK929+2),"")</f>
      </c>
      <c r="AY929">
        <f>IF($CL929&gt;=3,INDEX($AU:$AU,$CK929+3),"")</f>
      </c>
      <c r="AZ929">
        <f>IF($CL929&gt;=4,INDEX($AU:$AU,$CK929+4),"")</f>
      </c>
      <c r="BA929">
        <f>IF($CL929&gt;=5,INDEX($AU:$AU,$CK929+5),"")</f>
      </c>
      <c r="BB929">
        <f>IF($CL929&gt;=6,INDEX($AU:$AU,$CK929+6),"")</f>
      </c>
      <c r="BC929">
        <f>IF($CL929&gt;=7,INDEX($AU:$AU,$CK929+7),"")</f>
      </c>
      <c r="BD929">
        <f>IF($CL929&gt;=8,INDEX($AU:$AU,$CK929+8),"")</f>
      </c>
      <c r="BE929">
        <f>IF($CL929&gt;=9,INDEX($AU:$AU,$CK929+9),"")</f>
      </c>
      <c r="BF929">
        <f>IF($CL929&gt;=10,INDEX($AU:$AU,$CK929+10),"")</f>
      </c>
      <c r="BG929">
        <f>IF($CL929&gt;=11,INDEX($AU:$AU,$CK929+11),"")</f>
      </c>
      <c r="BH929">
        <f>IF($CL929&gt;=12,INDEX($AU:$AU,$CK929+12),"")</f>
      </c>
      <c r="BI929">
        <f>IF($CL929&gt;=13,INDEX($AU:$AU,$CK929+13),"")</f>
      </c>
      <c r="BJ929">
        <f>IF($CL929&gt;=14,INDEX($AU:$AU,$CK929+14),"")</f>
      </c>
      <c r="BK929">
        <f>IF($CL929&gt;=15,INDEX($AU:$AU,$CK929+15),"")</f>
      </c>
      <c r="BL929">
        <f>IF($CL929&gt;=16,INDEX($AU:$AU,$CK929+16),"")</f>
      </c>
      <c r="BM929">
        <f>IF($CL929&gt;=17,INDEX($AU:$AU,$CK929+17),"")</f>
      </c>
      <c r="BN929">
        <f>IF($CL929&gt;=18,INDEX($AU:$AU,$CK929+18),"")</f>
      </c>
      <c r="BO929">
        <f>IF($CL929&gt;=19,INDEX($AU:$AU,$CK929+19),"")</f>
      </c>
      <c r="BP929">
        <f>IF($CL929&gt;=20,INDEX($AU:$AU,$CK929+20),"")</f>
      </c>
      <c r="BQ929">
        <f>IF($CL929&gt;=21,INDEX($AU:$AU,$CK929+21),"")</f>
      </c>
      <c r="BR929">
        <f>IF($CL929&gt;=22,INDEX($AU:$AU,$CK929+22),"")</f>
      </c>
      <c r="BS929">
        <f>IF($CL929&gt;=23,INDEX($AU:$AU,$CK929+23),"")</f>
      </c>
      <c r="BT929">
        <f>IF($CL929&gt;=24,INDEX($AU:$AU,$CK929+24),"")</f>
      </c>
      <c r="BU929">
        <f>IF($CL929&gt;=25,INDEX($AU:$AU,$CK929+25),"")</f>
      </c>
      <c r="BV929">
        <f>IF($CL929&gt;=26,INDEX($AU:$AU,$CK929+26),"")</f>
      </c>
      <c r="BW929">
        <f>IF($CL929&gt;=27,INDEX($AU:$AU,$CK929+27),"")</f>
      </c>
      <c r="BX929">
        <f>IF($CL929&gt;=28,INDEX($AU:$AU,$CK929+28),"")</f>
      </c>
      <c r="BY929">
        <f>IF($CL929&gt;=29,INDEX($AU:$AU,$CK929+29),"")</f>
      </c>
      <c r="BZ929">
        <f>IF($CL929&gt;=30,INDEX($AU:$AU,$CK929+30),"")</f>
      </c>
      <c r="CA929">
        <f>IF($CL929&gt;=31,INDEX($AU:$AU,$CK929+31),"")</f>
      </c>
      <c r="CB929">
        <f>IF($CL929&gt;=32,INDEX($AU:$AU,$CK929+32),"")</f>
      </c>
      <c r="CC929">
        <f>IF($CL929&gt;=33,INDEX($AU:$AU,$CK929+33),"")</f>
      </c>
      <c r="CD929">
        <f>IF($CL929&gt;=34,INDEX($AU:$AU,$CK929+34),"")</f>
      </c>
      <c r="CE929">
        <f>IF($CL929&gt;=35,INDEX($AU:$AU,$CK929+35),"")</f>
      </c>
      <c r="CF929">
        <f>IF($CL929&gt;=36,INDEX($AU:$AU,$CK929+36),"")</f>
      </c>
      <c r="CG929">
        <f>IF($CL929&gt;=37,INDEX($AU:$AU,$CK929+37),"")</f>
      </c>
      <c r="CH929">
        <f>IF($CL929&gt;=38,INDEX($AU:$AU,$CK929+38),"")</f>
      </c>
      <c r="CI929">
        <f>IF($CL929&gt;=39,INDEX($AU:$AU,$CK929+39),"")</f>
      </c>
      <c r="CJ929">
        <f>IF($CL929&gt;=40,INDEX($AU:$AU,$CK929+40),"")</f>
      </c>
      <c r="CK929">
        <f>IFERROR(MATCH($AT929,$AU$2:$AU$133,0)+1,0)</f>
      </c>
      <c r="CL929">
        <f>IFERROR(INDEX($AV$2:$AV$133,MATCH($AT929,$AU$2:$AU$133,0)),0)</f>
      </c>
      <c r="CM929">
        <f>IFERROR(LEFT($L929,FIND(" - ",$L929)-1),$L929)</f>
      </c>
      <c r="CN929" t="s">
        <v>149</v>
      </c>
      <c r="CP929">
        <f>IF($DK929&gt;=1,INDEX($CN:$CN,$DJ929+1),"")</f>
      </c>
      <c r="CQ929">
        <f>IF($DK929&gt;=2,INDEX($CN:$CN,$DJ929+2),"")</f>
      </c>
      <c r="CR929">
        <f>IF($DK929&gt;=3,INDEX($CN:$CN,$DJ929+3),"")</f>
      </c>
      <c r="CS929">
        <f>IF($DK929&gt;=4,INDEX($CN:$CN,$DJ929+4),"")</f>
      </c>
      <c r="CT929">
        <f>IF($DK929&gt;=5,INDEX($CN:$CN,$DJ929+5),"")</f>
      </c>
      <c r="CU929">
        <f>IF($DK929&gt;=6,INDEX($CN:$CN,$DJ929+6),"")</f>
      </c>
      <c r="CV929">
        <f>IF($DK929&gt;=7,INDEX($CN:$CN,$DJ929+7),"")</f>
      </c>
      <c r="CW929">
        <f>IF($DK929&gt;=8,INDEX($CN:$CN,$DJ929+8),"")</f>
      </c>
      <c r="CX929">
        <f>IF($DK929&gt;=9,INDEX($CN:$CN,$DJ929+9),"")</f>
      </c>
      <c r="CY929">
        <f>IF($DK929&gt;=10,INDEX($CN:$CN,$DJ929+10),"")</f>
      </c>
      <c r="CZ929">
        <f>IF($DK929&gt;=11,INDEX($CN:$CN,$DJ929+11),"")</f>
      </c>
      <c r="DA929">
        <f>IF($DK929&gt;=12,INDEX($CN:$CN,$DJ929+12),"")</f>
      </c>
      <c r="DB929">
        <f>IF($DK929&gt;=13,INDEX($CN:$CN,$DJ929+13),"")</f>
      </c>
      <c r="DC929">
        <f>IF($DK929&gt;=14,INDEX($CN:$CN,$DJ929+14),"")</f>
      </c>
      <c r="DD929">
        <f>IF($DK929&gt;=15,INDEX($CN:$CN,$DJ929+15),"")</f>
      </c>
      <c r="DE929">
        <f>IF($DK929&gt;=16,INDEX($CN:$CN,$DJ929+16),"")</f>
      </c>
      <c r="DF929">
        <f>IF($DK929&gt;=17,INDEX($CN:$CN,$DJ929+17),"")</f>
      </c>
      <c r="DG929">
        <f>IF($DK929&gt;=18,INDEX($CN:$CN,$DJ929+18),"")</f>
      </c>
      <c r="DH929">
        <f>IF($DK929&gt;=19,INDEX($CN:$CN,$DJ929+19),"")</f>
      </c>
      <c r="DI929">
        <f>IF($DK929&gt;=20,INDEX($CN:$CN,$DJ929+20),"")</f>
      </c>
      <c r="DJ929">
        <f>IFERROR(MATCH($CM929,$CN$2:$CN$1089,0)+1,0)</f>
      </c>
      <c r="DK929">
        <f>IFERROR(INDEX($CO$2:$CO$1089,MATCH($CM929,$CN$2:$CN$1089,0)),0)</f>
      </c>
      <c r="DL929">
        <f>IFERROR(INDEX($AS:$AS,MATCH($O929,$AR:$AR,0))&amp;"","")</f>
      </c>
      <c r="DP929">
        <f>IF($GS929&gt;=1,INDEX($DM:$DM,$GR929+1),"")</f>
      </c>
      <c r="DQ929">
        <f>IF($GS929&gt;=2,INDEX($DM:$DM,$GR929+2),"")</f>
      </c>
      <c r="DR929">
        <f>IF($GS929&gt;=3,INDEX($DM:$DM,$GR929+3),"")</f>
      </c>
      <c r="DS929">
        <f>IF($GS929&gt;=4,INDEX($DM:$DM,$GR929+4),"")</f>
      </c>
      <c r="DT929">
        <f>IF($GS929&gt;=5,INDEX($DM:$DM,$GR929+5),"")</f>
      </c>
      <c r="DU929">
        <f>IF($GS929&gt;=6,INDEX($DM:$DM,$GR929+6),"")</f>
      </c>
      <c r="DV929">
        <f>IF($GS929&gt;=7,INDEX($DM:$DM,$GR929+7),"")</f>
      </c>
      <c r="DW929">
        <f>IF($GS929&gt;=8,INDEX($DM:$DM,$GR929+8),"")</f>
      </c>
      <c r="DX929">
        <f>IF($GS929&gt;=9,INDEX($DM:$DM,$GR929+9),"")</f>
      </c>
      <c r="DY929">
        <f>IF($GS929&gt;=10,INDEX($DM:$DM,$GR929+10),"")</f>
      </c>
      <c r="DZ929">
        <f>IF($GS929&gt;=11,INDEX($DM:$DM,$GR929+11),"")</f>
      </c>
      <c r="EA929">
        <f>IF($GS929&gt;=12,INDEX($DM:$DM,$GR929+12),"")</f>
      </c>
      <c r="EB929">
        <f>IF($GS929&gt;=13,INDEX($DM:$DM,$GR929+13),"")</f>
      </c>
      <c r="EC929">
        <f>IF($GS929&gt;=14,INDEX($DM:$DM,$GR929+14),"")</f>
      </c>
      <c r="ED929">
        <f>IF($GS929&gt;=15,INDEX($DM:$DM,$GR929+15),"")</f>
      </c>
      <c r="EE929">
        <f>IF($GS929&gt;=16,INDEX($DM:$DM,$GR929+16),"")</f>
      </c>
      <c r="EF929">
        <f>IF($GS929&gt;=17,INDEX($DM:$DM,$GR929+17),"")</f>
      </c>
      <c r="EG929">
        <f>IF($GS929&gt;=18,INDEX($DM:$DM,$GR929+18),"")</f>
      </c>
      <c r="EH929">
        <f>IF($GS929&gt;=19,INDEX($DM:$DM,$GR929+19),"")</f>
      </c>
      <c r="EI929">
        <f>IF($GS929&gt;=20,INDEX($DM:$DM,$GR929+20),"")</f>
      </c>
      <c r="EJ929">
        <f>IF($GS929&gt;=21,INDEX($DM:$DM,$GR929+21),"")</f>
      </c>
      <c r="EK929">
        <f>IF($GS929&gt;=22,INDEX($DM:$DM,$GR929+22),"")</f>
      </c>
      <c r="EL929">
        <f>IF($GS929&gt;=23,INDEX($DM:$DM,$GR929+23),"")</f>
      </c>
      <c r="EM929">
        <f>IF($GS929&gt;=24,INDEX($DM:$DM,$GR929+24),"")</f>
      </c>
      <c r="EN929">
        <f>IF($GS929&gt;=25,INDEX($DM:$DM,$GR929+25),"")</f>
      </c>
      <c r="EO929">
        <f>IF($GS929&gt;=26,INDEX($DM:$DM,$GR929+26),"")</f>
      </c>
      <c r="EP929">
        <f>IF($GS929&gt;=27,INDEX($DM:$DM,$GR929+27),"")</f>
      </c>
      <c r="EQ929">
        <f>IF($GS929&gt;=28,INDEX($DM:$DM,$GR929+28),"")</f>
      </c>
      <c r="ER929">
        <f>IF($GS929&gt;=29,INDEX($DM:$DM,$GR929+29),"")</f>
      </c>
      <c r="ES929">
        <f>IF($GS929&gt;=30,INDEX($DM:$DM,$GR929+30),"")</f>
      </c>
      <c r="ET929">
        <f>IF($GS929&gt;=31,INDEX($DM:$DM,$GR929+31),"")</f>
      </c>
      <c r="EU929">
        <f>IF($GS929&gt;=32,INDEX($DM:$DM,$GR929+32),"")</f>
      </c>
      <c r="EV929">
        <f>IF($GS929&gt;=33,INDEX($DM:$DM,$GR929+33),"")</f>
      </c>
      <c r="EW929">
        <f>IF($GS929&gt;=34,INDEX($DM:$DM,$GR929+34),"")</f>
      </c>
      <c r="EX929">
        <f>IF($GS929&gt;=35,INDEX($DM:$DM,$GR929+35),"")</f>
      </c>
      <c r="EY929">
        <f>IF($GS929&gt;=36,INDEX($DM:$DM,$GR929+36),"")</f>
      </c>
      <c r="EZ929">
        <f>IF($GS929&gt;=37,INDEX($DM:$DM,$GR929+37),"")</f>
      </c>
      <c r="FA929">
        <f>IF($GS929&gt;=38,INDEX($DM:$DM,$GR929+38),"")</f>
      </c>
      <c r="FB929">
        <f>IF($GS929&gt;=39,INDEX($DM:$DM,$GR929+39),"")</f>
      </c>
      <c r="FC929">
        <f>IF($GS929&gt;=40,INDEX($DM:$DM,$GR929+40),"")</f>
      </c>
      <c r="FD929">
        <f>IF($GS929&gt;=1,INDEX($DN:$DN,$GR929+1),"")</f>
      </c>
      <c r="FE929">
        <f>IF($GS929&gt;=2,INDEX($DN:$DN,$GR929+2),"")</f>
      </c>
      <c r="FF929">
        <f>IF($GS929&gt;=3,INDEX($DN:$DN,$GR929+3),"")</f>
      </c>
      <c r="FG929">
        <f>IF($GS929&gt;=4,INDEX($DN:$DN,$GR929+4),"")</f>
      </c>
      <c r="FH929">
        <f>IF($GS929&gt;=5,INDEX($DN:$DN,$GR929+5),"")</f>
      </c>
      <c r="FI929">
        <f>IF($GS929&gt;=6,INDEX($DN:$DN,$GR929+6),"")</f>
      </c>
      <c r="FJ929">
        <f>IF($GS929&gt;=7,INDEX($DN:$DN,$GR929+7),"")</f>
      </c>
      <c r="FK929">
        <f>IF($GS929&gt;=8,INDEX($DN:$DN,$GR929+8),"")</f>
      </c>
      <c r="FL929">
        <f>IF($GS929&gt;=9,INDEX($DN:$DN,$GR929+9),"")</f>
      </c>
      <c r="FM929">
        <f>IF($GS929&gt;=10,INDEX($DN:$DN,$GR929+10),"")</f>
      </c>
      <c r="FN929">
        <f>IF($GS929&gt;=11,INDEX($DN:$DN,$GR929+11),"")</f>
      </c>
      <c r="FO929">
        <f>IF($GS929&gt;=12,INDEX($DN:$DN,$GR929+12),"")</f>
      </c>
      <c r="FP929">
        <f>IF($GS929&gt;=13,INDEX($DN:$DN,$GR929+13),"")</f>
      </c>
      <c r="FQ929">
        <f>IF($GS929&gt;=14,INDEX($DN:$DN,$GR929+14),"")</f>
      </c>
      <c r="FR929">
        <f>IF($GS929&gt;=15,INDEX($DN:$DN,$GR929+15),"")</f>
      </c>
      <c r="FS929">
        <f>IF($GS929&gt;=16,INDEX($DN:$DN,$GR929+16),"")</f>
      </c>
      <c r="FT929">
        <f>IF($GS929&gt;=17,INDEX($DN:$DN,$GR929+17),"")</f>
      </c>
      <c r="FU929">
        <f>IF($GS929&gt;=18,INDEX($DN:$DN,$GR929+18),"")</f>
      </c>
      <c r="FV929">
        <f>IF($GS929&gt;=19,INDEX($DN:$DN,$GR929+19),"")</f>
      </c>
      <c r="FW929">
        <f>IF($GS929&gt;=20,INDEX($DN:$DN,$GR929+20),"")</f>
      </c>
      <c r="FX929">
        <f>IF($GS929&gt;=21,INDEX($DN:$DN,$GR929+21),"")</f>
      </c>
      <c r="FY929">
        <f>IF($GS929&gt;=22,INDEX($DN:$DN,$GR929+22),"")</f>
      </c>
      <c r="FZ929">
        <f>IF($GS929&gt;=23,INDEX($DN:$DN,$GR929+23),"")</f>
      </c>
      <c r="GA929">
        <f>IF($GS929&gt;=24,INDEX($DN:$DN,$GR929+24),"")</f>
      </c>
      <c r="GB929">
        <f>IF($GS929&gt;=25,INDEX($DN:$DN,$GR929+25),"")</f>
      </c>
      <c r="GC929">
        <f>IF($GS929&gt;=26,INDEX($DN:$DN,$GR929+26),"")</f>
      </c>
      <c r="GD929">
        <f>IF($GS929&gt;=27,INDEX($DN:$DN,$GR929+27),"")</f>
      </c>
      <c r="GE929">
        <f>IF($GS929&gt;=28,INDEX($DN:$DN,$GR929+28),"")</f>
      </c>
      <c r="GF929">
        <f>IF($GS929&gt;=29,INDEX($DN:$DN,$GR929+29),"")</f>
      </c>
      <c r="GG929">
        <f>IF($GS929&gt;=30,INDEX($DN:$DN,$GR929+30),"")</f>
      </c>
      <c r="GH929">
        <f>IF($GS929&gt;=31,INDEX($DN:$DN,$GR929+31),"")</f>
      </c>
      <c r="GI929">
        <f>IF($GS929&gt;=32,INDEX($DN:$DN,$GR929+32),"")</f>
      </c>
      <c r="GJ929">
        <f>IF($GS929&gt;=33,INDEX($DN:$DN,$GR929+33),"")</f>
      </c>
      <c r="GK929">
        <f>IF($GS929&gt;=34,INDEX($DN:$DN,$GR929+34),"")</f>
      </c>
      <c r="GL929">
        <f>IF($GS929&gt;=35,INDEX($DN:$DN,$GR929+35),"")</f>
      </c>
      <c r="GM929">
        <f>IF($GS929&gt;=36,INDEX($DN:$DN,$GR929+36),"")</f>
      </c>
      <c r="GN929">
        <f>IF($GS929&gt;=37,INDEX($DN:$DN,$GR929+37),"")</f>
      </c>
      <c r="GO929">
        <f>IF($GS929&gt;=38,INDEX($DN:$DN,$GR929+38),"")</f>
      </c>
      <c r="GP929">
        <f>IF($GS929&gt;=39,INDEX($DN:$DN,$GR929+39),"")</f>
      </c>
      <c r="GQ929">
        <f>IF($GS929&gt;=40,INDEX($DN:$DN,$GR929+40),"")</f>
      </c>
      <c r="GR929">
        <f>IFERROR(MATCH($DL929,$DM$2:$DM$148,0)+1,0)</f>
      </c>
      <c r="GS929">
        <f>IFERROR(INDEX($DO$2:$DO$148,MATCH($DL929,$DM$2:$DM$148,0)),0)</f>
      </c>
      <c r="GT929">
        <f>IFERROR(MATCH($Z929,$DP$929:$FC$929,0),0)</f>
      </c>
      <c r="GU929">
        <f>IF($GT929&gt;0,INDEX($FD$929:$GQ$929,$GT929),"")</f>
      </c>
      <c r="GX929">
        <f>IF($JG929&gt;=1,INDEX($GV:$GV,$JF929+1),"")</f>
      </c>
      <c r="GY929">
        <f>IF($JG929&gt;=2,INDEX($GV:$GV,$JF929+2),"")</f>
      </c>
      <c r="GZ929">
        <f>IF($JG929&gt;=3,INDEX($GV:$GV,$JF929+3),"")</f>
      </c>
      <c r="HA929">
        <f>IF($JG929&gt;=4,INDEX($GV:$GV,$JF929+4),"")</f>
      </c>
      <c r="HB929">
        <f>IF($JG929&gt;=5,INDEX($GV:$GV,$JF929+5),"")</f>
      </c>
      <c r="HC929">
        <f>IF($JG929&gt;=6,INDEX($GV:$GV,$JF929+6),"")</f>
      </c>
      <c r="HD929">
        <f>IF($JG929&gt;=7,INDEX($GV:$GV,$JF929+7),"")</f>
      </c>
      <c r="HE929">
        <f>IF($JG929&gt;=8,INDEX($GV:$GV,$JF929+8),"")</f>
      </c>
      <c r="HF929">
        <f>IF($JG929&gt;=9,INDEX($GV:$GV,$JF929+9),"")</f>
      </c>
      <c r="HG929">
        <f>IF($JG929&gt;=10,INDEX($GV:$GV,$JF929+10),"")</f>
      </c>
      <c r="HH929">
        <f>IF($JG929&gt;=11,INDEX($GV:$GV,$JF929+11),"")</f>
      </c>
      <c r="HI929">
        <f>IF($JG929&gt;=12,INDEX($GV:$GV,$JF929+12),"")</f>
      </c>
      <c r="HJ929">
        <f>IF($JG929&gt;=13,INDEX($GV:$GV,$JF929+13),"")</f>
      </c>
      <c r="HK929">
        <f>IF($JG929&gt;=14,INDEX($GV:$GV,$JF929+14),"")</f>
      </c>
      <c r="HL929">
        <f>IF($JG929&gt;=15,INDEX($GV:$GV,$JF929+15),"")</f>
      </c>
      <c r="HM929">
        <f>IF($JG929&gt;=16,INDEX($GV:$GV,$JF929+16),"")</f>
      </c>
      <c r="HN929">
        <f>IF($JG929&gt;=17,INDEX($GV:$GV,$JF929+17),"")</f>
      </c>
      <c r="HO929">
        <f>IF($JG929&gt;=18,INDEX($GV:$GV,$JF929+18),"")</f>
      </c>
      <c r="HP929">
        <f>IF($JG929&gt;=19,INDEX($GV:$GV,$JF929+19),"")</f>
      </c>
      <c r="HQ929">
        <f>IF($JG929&gt;=20,INDEX($GV:$GV,$JF929+20),"")</f>
      </c>
      <c r="HR929">
        <f>IF($JG929&gt;=21,INDEX($GV:$GV,$JF929+21),"")</f>
      </c>
      <c r="HS929">
        <f>IF($JG929&gt;=22,INDEX($GV:$GV,$JF929+22),"")</f>
      </c>
      <c r="HT929">
        <f>IF($JG929&gt;=23,INDEX($GV:$GV,$JF929+23),"")</f>
      </c>
      <c r="HU929">
        <f>IF($JG929&gt;=24,INDEX($GV:$GV,$JF929+24),"")</f>
      </c>
      <c r="HV929">
        <f>IF($JG929&gt;=25,INDEX($GV:$GV,$JF929+25),"")</f>
      </c>
      <c r="HW929">
        <f>IF($JG929&gt;=26,INDEX($GV:$GV,$JF929+26),"")</f>
      </c>
      <c r="HX929">
        <f>IF($JG929&gt;=27,INDEX($GV:$GV,$JF929+27),"")</f>
      </c>
      <c r="HY929">
        <f>IF($JG929&gt;=28,INDEX($GV:$GV,$JF929+28),"")</f>
      </c>
      <c r="HZ929">
        <f>IF($JG929&gt;=29,INDEX($GV:$GV,$JF929+29),"")</f>
      </c>
      <c r="IA929">
        <f>IF($JG929&gt;=30,INDEX($GV:$GV,$JF929+30),"")</f>
      </c>
      <c r="IB929">
        <f>IF($JG929&gt;=31,INDEX($GV:$GV,$JF929+31),"")</f>
      </c>
      <c r="IC929">
        <f>IF($JG929&gt;=32,INDEX($GV:$GV,$JF929+32),"")</f>
      </c>
      <c r="ID929">
        <f>IF($JG929&gt;=33,INDEX($GV:$GV,$JF929+33),"")</f>
      </c>
      <c r="IE929">
        <f>IF($JG929&gt;=34,INDEX($GV:$GV,$JF929+34),"")</f>
      </c>
      <c r="IF929">
        <f>IF($JG929&gt;=35,INDEX($GV:$GV,$JF929+35),"")</f>
      </c>
      <c r="IG929">
        <f>IF($JG929&gt;=36,INDEX($GV:$GV,$JF929+36),"")</f>
      </c>
      <c r="IH929">
        <f>IF($JG929&gt;=37,INDEX($GV:$GV,$JF929+37),"")</f>
      </c>
      <c r="II929">
        <f>IF($JG929&gt;=38,INDEX($GV:$GV,$JF929+38),"")</f>
      </c>
      <c r="IJ929">
        <f>IF($JG929&gt;=39,INDEX($GV:$GV,$JF929+39),"")</f>
      </c>
      <c r="IK929">
        <f>IF($JG929&gt;=40,INDEX($GV:$GV,$JF929+40),"")</f>
      </c>
      <c r="IL929">
        <f>IF($JG929&gt;=41,INDEX($GV:$GV,$JF929+41),"")</f>
      </c>
      <c r="IM929">
        <f>IF($JG929&gt;=42,INDEX($GV:$GV,$JF929+42),"")</f>
      </c>
      <c r="IN929">
        <f>IF($JG929&gt;=43,INDEX($GV:$GV,$JF929+43),"")</f>
      </c>
      <c r="IO929">
        <f>IF($JG929&gt;=44,INDEX($GV:$GV,$JF929+44),"")</f>
      </c>
      <c r="IP929">
        <f>IF($JG929&gt;=45,INDEX($GV:$GV,$JF929+45),"")</f>
      </c>
      <c r="IQ929">
        <f>IF($JG929&gt;=46,INDEX($GV:$GV,$JF929+46),"")</f>
      </c>
      <c r="IR929">
        <f>IF($JG929&gt;=47,INDEX($GV:$GV,$JF929+47),"")</f>
      </c>
      <c r="IS929">
        <f>IF($JG929&gt;=48,INDEX($GV:$GV,$JF929+48),"")</f>
      </c>
      <c r="IT929">
        <f>IF($JG929&gt;=49,INDEX($GV:$GV,$JF929+49),"")</f>
      </c>
      <c r="IU929">
        <f>IF($JG929&gt;=50,INDEX($GV:$GV,$JF929+50),"")</f>
      </c>
      <c r="IV929">
        <f>IF($JG929&gt;=51,INDEX($GV:$GV,$JF929+51),"")</f>
      </c>
      <c r="IW929">
        <f>IF($JG929&gt;=52,INDEX($GV:$GV,$JF929+52),"")</f>
      </c>
      <c r="IX929">
        <f>IF($JG929&gt;=53,INDEX($GV:$GV,$JF929+53),"")</f>
      </c>
      <c r="IY929">
        <f>IF($JG929&gt;=54,INDEX($GV:$GV,$JF929+54),"")</f>
      </c>
      <c r="IZ929">
        <f>IF($JG929&gt;=55,INDEX($GV:$GV,$JF929+55),"")</f>
      </c>
      <c r="JA929">
        <f>IF($JG929&gt;=56,INDEX($GV:$GV,$JF929+56),"")</f>
      </c>
      <c r="JB929">
        <f>IF($JG929&gt;=57,INDEX($GV:$GV,$JF929+57),"")</f>
      </c>
      <c r="JC929">
        <f>IF($JG929&gt;=58,INDEX($GV:$GV,$JF929+58),"")</f>
      </c>
      <c r="JD929">
        <f>IF($JG929&gt;=59,INDEX($GV:$GV,$JF929+59),"")</f>
      </c>
      <c r="JE929">
        <f>IF($JG929&gt;=60,INDEX($GV:$GV,$JF929+60),"")</f>
      </c>
      <c r="JF929">
        <f>IFERROR(MATCH($GU929,$GV$2:$GV$322,0)+1,0)</f>
      </c>
      <c r="JG929">
        <f>IFERROR(INDEX($GW$2:$GW$322,MATCH($GU929,$GV$2:$GV$322,0)),0)</f>
      </c>
      <c r="JH929" t="s">
        <v>44</v>
      </c>
      <c r="JI929" t="s">
        <v>44</v>
      </c>
    </row>
    <row r="930" spans="1:269" x14ac:dyDescent="0.25">
      <c r="R930">
        <f>IF(OR($U930="",$Q930=""),"",IFERROR($U930/$Q930,0))</f>
      </c>
      <c r="S930">
        <f>IF($U930="","",
SUM($T930,$V930,$AA930,$W930,$Y930)*
(1-IF($AB930="",0,VALUE($AB930)/100)))</f>
      </c>
      <c r="T930">
        <f>IF($U930="","",$U930)</f>
      </c>
      <c r="V930">
        <f>IF($U930="","",
IF($O930="","",
IF(ISNUMBER(SEARCH("exempt",LOWER($O930))),0,
$U930*(VALUE(SUBSTITUTE($O930,"%",""))/100))))</f>
      </c>
      <c r="AC930">
        <f>IFERROR(IF(FIND(" - ",$K930)&gt;0,MID($K930,FIND(" - ",$K930)+3,LEN($K930)),""),"")</f>
      </c>
      <c r="AL930" t="s">
        <v>2015</v>
      </c>
      <c r="AT930">
        <f>IFERROR(LEFT($K930,FIND(" - ",$K930)-1),$K930)</f>
      </c>
      <c r="AW930">
        <f>IF($CL930&gt;=1,INDEX($AU:$AU,$CK930+1),"")</f>
      </c>
      <c r="AX930">
        <f>IF($CL930&gt;=2,INDEX($AU:$AU,$CK930+2),"")</f>
      </c>
      <c r="AY930">
        <f>IF($CL930&gt;=3,INDEX($AU:$AU,$CK930+3),"")</f>
      </c>
      <c r="AZ930">
        <f>IF($CL930&gt;=4,INDEX($AU:$AU,$CK930+4),"")</f>
      </c>
      <c r="BA930">
        <f>IF($CL930&gt;=5,INDEX($AU:$AU,$CK930+5),"")</f>
      </c>
      <c r="BB930">
        <f>IF($CL930&gt;=6,INDEX($AU:$AU,$CK930+6),"")</f>
      </c>
      <c r="BC930">
        <f>IF($CL930&gt;=7,INDEX($AU:$AU,$CK930+7),"")</f>
      </c>
      <c r="BD930">
        <f>IF($CL930&gt;=8,INDEX($AU:$AU,$CK930+8),"")</f>
      </c>
      <c r="BE930">
        <f>IF($CL930&gt;=9,INDEX($AU:$AU,$CK930+9),"")</f>
      </c>
      <c r="BF930">
        <f>IF($CL930&gt;=10,INDEX($AU:$AU,$CK930+10),"")</f>
      </c>
      <c r="BG930">
        <f>IF($CL930&gt;=11,INDEX($AU:$AU,$CK930+11),"")</f>
      </c>
      <c r="BH930">
        <f>IF($CL930&gt;=12,INDEX($AU:$AU,$CK930+12),"")</f>
      </c>
      <c r="BI930">
        <f>IF($CL930&gt;=13,INDEX($AU:$AU,$CK930+13),"")</f>
      </c>
      <c r="BJ930">
        <f>IF($CL930&gt;=14,INDEX($AU:$AU,$CK930+14),"")</f>
      </c>
      <c r="BK930">
        <f>IF($CL930&gt;=15,INDEX($AU:$AU,$CK930+15),"")</f>
      </c>
      <c r="BL930">
        <f>IF($CL930&gt;=16,INDEX($AU:$AU,$CK930+16),"")</f>
      </c>
      <c r="BM930">
        <f>IF($CL930&gt;=17,INDEX($AU:$AU,$CK930+17),"")</f>
      </c>
      <c r="BN930">
        <f>IF($CL930&gt;=18,INDEX($AU:$AU,$CK930+18),"")</f>
      </c>
      <c r="BO930">
        <f>IF($CL930&gt;=19,INDEX($AU:$AU,$CK930+19),"")</f>
      </c>
      <c r="BP930">
        <f>IF($CL930&gt;=20,INDEX($AU:$AU,$CK930+20),"")</f>
      </c>
      <c r="BQ930">
        <f>IF($CL930&gt;=21,INDEX($AU:$AU,$CK930+21),"")</f>
      </c>
      <c r="BR930">
        <f>IF($CL930&gt;=22,INDEX($AU:$AU,$CK930+22),"")</f>
      </c>
      <c r="BS930">
        <f>IF($CL930&gt;=23,INDEX($AU:$AU,$CK930+23),"")</f>
      </c>
      <c r="BT930">
        <f>IF($CL930&gt;=24,INDEX($AU:$AU,$CK930+24),"")</f>
      </c>
      <c r="BU930">
        <f>IF($CL930&gt;=25,INDEX($AU:$AU,$CK930+25),"")</f>
      </c>
      <c r="BV930">
        <f>IF($CL930&gt;=26,INDEX($AU:$AU,$CK930+26),"")</f>
      </c>
      <c r="BW930">
        <f>IF($CL930&gt;=27,INDEX($AU:$AU,$CK930+27),"")</f>
      </c>
      <c r="BX930">
        <f>IF($CL930&gt;=28,INDEX($AU:$AU,$CK930+28),"")</f>
      </c>
      <c r="BY930">
        <f>IF($CL930&gt;=29,INDEX($AU:$AU,$CK930+29),"")</f>
      </c>
      <c r="BZ930">
        <f>IF($CL930&gt;=30,INDEX($AU:$AU,$CK930+30),"")</f>
      </c>
      <c r="CA930">
        <f>IF($CL930&gt;=31,INDEX($AU:$AU,$CK930+31),"")</f>
      </c>
      <c r="CB930">
        <f>IF($CL930&gt;=32,INDEX($AU:$AU,$CK930+32),"")</f>
      </c>
      <c r="CC930">
        <f>IF($CL930&gt;=33,INDEX($AU:$AU,$CK930+33),"")</f>
      </c>
      <c r="CD930">
        <f>IF($CL930&gt;=34,INDEX($AU:$AU,$CK930+34),"")</f>
      </c>
      <c r="CE930">
        <f>IF($CL930&gt;=35,INDEX($AU:$AU,$CK930+35),"")</f>
      </c>
      <c r="CF930">
        <f>IF($CL930&gt;=36,INDEX($AU:$AU,$CK930+36),"")</f>
      </c>
      <c r="CG930">
        <f>IF($CL930&gt;=37,INDEX($AU:$AU,$CK930+37),"")</f>
      </c>
      <c r="CH930">
        <f>IF($CL930&gt;=38,INDEX($AU:$AU,$CK930+38),"")</f>
      </c>
      <c r="CI930">
        <f>IF($CL930&gt;=39,INDEX($AU:$AU,$CK930+39),"")</f>
      </c>
      <c r="CJ930">
        <f>IF($CL930&gt;=40,INDEX($AU:$AU,$CK930+40),"")</f>
      </c>
      <c r="CK930">
        <f>IFERROR(MATCH($AT930,$AU$2:$AU$133,0)+1,0)</f>
      </c>
      <c r="CL930">
        <f>IFERROR(INDEX($AV$2:$AV$133,MATCH($AT930,$AU$2:$AU$133,0)),0)</f>
      </c>
      <c r="CM930">
        <f>IFERROR(LEFT($L930,FIND(" - ",$L930)-1),$L930)</f>
      </c>
      <c r="CN930" t="s">
        <v>71</v>
      </c>
      <c r="CP930">
        <f>IF($DK930&gt;=1,INDEX($CN:$CN,$DJ930+1),"")</f>
      </c>
      <c r="CQ930">
        <f>IF($DK930&gt;=2,INDEX($CN:$CN,$DJ930+2),"")</f>
      </c>
      <c r="CR930">
        <f>IF($DK930&gt;=3,INDEX($CN:$CN,$DJ930+3),"")</f>
      </c>
      <c r="CS930">
        <f>IF($DK930&gt;=4,INDEX($CN:$CN,$DJ930+4),"")</f>
      </c>
      <c r="CT930">
        <f>IF($DK930&gt;=5,INDEX($CN:$CN,$DJ930+5),"")</f>
      </c>
      <c r="CU930">
        <f>IF($DK930&gt;=6,INDEX($CN:$CN,$DJ930+6),"")</f>
      </c>
      <c r="CV930">
        <f>IF($DK930&gt;=7,INDEX($CN:$CN,$DJ930+7),"")</f>
      </c>
      <c r="CW930">
        <f>IF($DK930&gt;=8,INDEX($CN:$CN,$DJ930+8),"")</f>
      </c>
      <c r="CX930">
        <f>IF($DK930&gt;=9,INDEX($CN:$CN,$DJ930+9),"")</f>
      </c>
      <c r="CY930">
        <f>IF($DK930&gt;=10,INDEX($CN:$CN,$DJ930+10),"")</f>
      </c>
      <c r="CZ930">
        <f>IF($DK930&gt;=11,INDEX($CN:$CN,$DJ930+11),"")</f>
      </c>
      <c r="DA930">
        <f>IF($DK930&gt;=12,INDEX($CN:$CN,$DJ930+12),"")</f>
      </c>
      <c r="DB930">
        <f>IF($DK930&gt;=13,INDEX($CN:$CN,$DJ930+13),"")</f>
      </c>
      <c r="DC930">
        <f>IF($DK930&gt;=14,INDEX($CN:$CN,$DJ930+14),"")</f>
      </c>
      <c r="DD930">
        <f>IF($DK930&gt;=15,INDEX($CN:$CN,$DJ930+15),"")</f>
      </c>
      <c r="DE930">
        <f>IF($DK930&gt;=16,INDEX($CN:$CN,$DJ930+16),"")</f>
      </c>
      <c r="DF930">
        <f>IF($DK930&gt;=17,INDEX($CN:$CN,$DJ930+17),"")</f>
      </c>
      <c r="DG930">
        <f>IF($DK930&gt;=18,INDEX($CN:$CN,$DJ930+18),"")</f>
      </c>
      <c r="DH930">
        <f>IF($DK930&gt;=19,INDEX($CN:$CN,$DJ930+19),"")</f>
      </c>
      <c r="DI930">
        <f>IF($DK930&gt;=20,INDEX($CN:$CN,$DJ930+20),"")</f>
      </c>
      <c r="DJ930">
        <f>IFERROR(MATCH($CM930,$CN$2:$CN$1089,0)+1,0)</f>
      </c>
      <c r="DK930">
        <f>IFERROR(INDEX($CO$2:$CO$1089,MATCH($CM930,$CN$2:$CN$1089,0)),0)</f>
      </c>
      <c r="DL930">
        <f>IFERROR(INDEX($AS:$AS,MATCH($O930,$AR:$AR,0))&amp;"","")</f>
      </c>
      <c r="DP930">
        <f>IF($GS930&gt;=1,INDEX($DM:$DM,$GR930+1),"")</f>
      </c>
      <c r="DQ930">
        <f>IF($GS930&gt;=2,INDEX($DM:$DM,$GR930+2),"")</f>
      </c>
      <c r="DR930">
        <f>IF($GS930&gt;=3,INDEX($DM:$DM,$GR930+3),"")</f>
      </c>
      <c r="DS930">
        <f>IF($GS930&gt;=4,INDEX($DM:$DM,$GR930+4),"")</f>
      </c>
      <c r="DT930">
        <f>IF($GS930&gt;=5,INDEX($DM:$DM,$GR930+5),"")</f>
      </c>
      <c r="DU930">
        <f>IF($GS930&gt;=6,INDEX($DM:$DM,$GR930+6),"")</f>
      </c>
      <c r="DV930">
        <f>IF($GS930&gt;=7,INDEX($DM:$DM,$GR930+7),"")</f>
      </c>
      <c r="DW930">
        <f>IF($GS930&gt;=8,INDEX($DM:$DM,$GR930+8),"")</f>
      </c>
      <c r="DX930">
        <f>IF($GS930&gt;=9,INDEX($DM:$DM,$GR930+9),"")</f>
      </c>
      <c r="DY930">
        <f>IF($GS930&gt;=10,INDEX($DM:$DM,$GR930+10),"")</f>
      </c>
      <c r="DZ930">
        <f>IF($GS930&gt;=11,INDEX($DM:$DM,$GR930+11),"")</f>
      </c>
      <c r="EA930">
        <f>IF($GS930&gt;=12,INDEX($DM:$DM,$GR930+12),"")</f>
      </c>
      <c r="EB930">
        <f>IF($GS930&gt;=13,INDEX($DM:$DM,$GR930+13),"")</f>
      </c>
      <c r="EC930">
        <f>IF($GS930&gt;=14,INDEX($DM:$DM,$GR930+14),"")</f>
      </c>
      <c r="ED930">
        <f>IF($GS930&gt;=15,INDEX($DM:$DM,$GR930+15),"")</f>
      </c>
      <c r="EE930">
        <f>IF($GS930&gt;=16,INDEX($DM:$DM,$GR930+16),"")</f>
      </c>
      <c r="EF930">
        <f>IF($GS930&gt;=17,INDEX($DM:$DM,$GR930+17),"")</f>
      </c>
      <c r="EG930">
        <f>IF($GS930&gt;=18,INDEX($DM:$DM,$GR930+18),"")</f>
      </c>
      <c r="EH930">
        <f>IF($GS930&gt;=19,INDEX($DM:$DM,$GR930+19),"")</f>
      </c>
      <c r="EI930">
        <f>IF($GS930&gt;=20,INDEX($DM:$DM,$GR930+20),"")</f>
      </c>
      <c r="EJ930">
        <f>IF($GS930&gt;=21,INDEX($DM:$DM,$GR930+21),"")</f>
      </c>
      <c r="EK930">
        <f>IF($GS930&gt;=22,INDEX($DM:$DM,$GR930+22),"")</f>
      </c>
      <c r="EL930">
        <f>IF($GS930&gt;=23,INDEX($DM:$DM,$GR930+23),"")</f>
      </c>
      <c r="EM930">
        <f>IF($GS930&gt;=24,INDEX($DM:$DM,$GR930+24),"")</f>
      </c>
      <c r="EN930">
        <f>IF($GS930&gt;=25,INDEX($DM:$DM,$GR930+25),"")</f>
      </c>
      <c r="EO930">
        <f>IF($GS930&gt;=26,INDEX($DM:$DM,$GR930+26),"")</f>
      </c>
      <c r="EP930">
        <f>IF($GS930&gt;=27,INDEX($DM:$DM,$GR930+27),"")</f>
      </c>
      <c r="EQ930">
        <f>IF($GS930&gt;=28,INDEX($DM:$DM,$GR930+28),"")</f>
      </c>
      <c r="ER930">
        <f>IF($GS930&gt;=29,INDEX($DM:$DM,$GR930+29),"")</f>
      </c>
      <c r="ES930">
        <f>IF($GS930&gt;=30,INDEX($DM:$DM,$GR930+30),"")</f>
      </c>
      <c r="ET930">
        <f>IF($GS930&gt;=31,INDEX($DM:$DM,$GR930+31),"")</f>
      </c>
      <c r="EU930">
        <f>IF($GS930&gt;=32,INDEX($DM:$DM,$GR930+32),"")</f>
      </c>
      <c r="EV930">
        <f>IF($GS930&gt;=33,INDEX($DM:$DM,$GR930+33),"")</f>
      </c>
      <c r="EW930">
        <f>IF($GS930&gt;=34,INDEX($DM:$DM,$GR930+34),"")</f>
      </c>
      <c r="EX930">
        <f>IF($GS930&gt;=35,INDEX($DM:$DM,$GR930+35),"")</f>
      </c>
      <c r="EY930">
        <f>IF($GS930&gt;=36,INDEX($DM:$DM,$GR930+36),"")</f>
      </c>
      <c r="EZ930">
        <f>IF($GS930&gt;=37,INDEX($DM:$DM,$GR930+37),"")</f>
      </c>
      <c r="FA930">
        <f>IF($GS930&gt;=38,INDEX($DM:$DM,$GR930+38),"")</f>
      </c>
      <c r="FB930">
        <f>IF($GS930&gt;=39,INDEX($DM:$DM,$GR930+39),"")</f>
      </c>
      <c r="FC930">
        <f>IF($GS930&gt;=40,INDEX($DM:$DM,$GR930+40),"")</f>
      </c>
      <c r="FD930">
        <f>IF($GS930&gt;=1,INDEX($DN:$DN,$GR930+1),"")</f>
      </c>
      <c r="FE930">
        <f>IF($GS930&gt;=2,INDEX($DN:$DN,$GR930+2),"")</f>
      </c>
      <c r="FF930">
        <f>IF($GS930&gt;=3,INDEX($DN:$DN,$GR930+3),"")</f>
      </c>
      <c r="FG930">
        <f>IF($GS930&gt;=4,INDEX($DN:$DN,$GR930+4),"")</f>
      </c>
      <c r="FH930">
        <f>IF($GS930&gt;=5,INDEX($DN:$DN,$GR930+5),"")</f>
      </c>
      <c r="FI930">
        <f>IF($GS930&gt;=6,INDEX($DN:$DN,$GR930+6),"")</f>
      </c>
      <c r="FJ930">
        <f>IF($GS930&gt;=7,INDEX($DN:$DN,$GR930+7),"")</f>
      </c>
      <c r="FK930">
        <f>IF($GS930&gt;=8,INDEX($DN:$DN,$GR930+8),"")</f>
      </c>
      <c r="FL930">
        <f>IF($GS930&gt;=9,INDEX($DN:$DN,$GR930+9),"")</f>
      </c>
      <c r="FM930">
        <f>IF($GS930&gt;=10,INDEX($DN:$DN,$GR930+10),"")</f>
      </c>
      <c r="FN930">
        <f>IF($GS930&gt;=11,INDEX($DN:$DN,$GR930+11),"")</f>
      </c>
      <c r="FO930">
        <f>IF($GS930&gt;=12,INDEX($DN:$DN,$GR930+12),"")</f>
      </c>
      <c r="FP930">
        <f>IF($GS930&gt;=13,INDEX($DN:$DN,$GR930+13),"")</f>
      </c>
      <c r="FQ930">
        <f>IF($GS930&gt;=14,INDEX($DN:$DN,$GR930+14),"")</f>
      </c>
      <c r="FR930">
        <f>IF($GS930&gt;=15,INDEX($DN:$DN,$GR930+15),"")</f>
      </c>
      <c r="FS930">
        <f>IF($GS930&gt;=16,INDEX($DN:$DN,$GR930+16),"")</f>
      </c>
      <c r="FT930">
        <f>IF($GS930&gt;=17,INDEX($DN:$DN,$GR930+17),"")</f>
      </c>
      <c r="FU930">
        <f>IF($GS930&gt;=18,INDEX($DN:$DN,$GR930+18),"")</f>
      </c>
      <c r="FV930">
        <f>IF($GS930&gt;=19,INDEX($DN:$DN,$GR930+19),"")</f>
      </c>
      <c r="FW930">
        <f>IF($GS930&gt;=20,INDEX($DN:$DN,$GR930+20),"")</f>
      </c>
      <c r="FX930">
        <f>IF($GS930&gt;=21,INDEX($DN:$DN,$GR930+21),"")</f>
      </c>
      <c r="FY930">
        <f>IF($GS930&gt;=22,INDEX($DN:$DN,$GR930+22),"")</f>
      </c>
      <c r="FZ930">
        <f>IF($GS930&gt;=23,INDEX($DN:$DN,$GR930+23),"")</f>
      </c>
      <c r="GA930">
        <f>IF($GS930&gt;=24,INDEX($DN:$DN,$GR930+24),"")</f>
      </c>
      <c r="GB930">
        <f>IF($GS930&gt;=25,INDEX($DN:$DN,$GR930+25),"")</f>
      </c>
      <c r="GC930">
        <f>IF($GS930&gt;=26,INDEX($DN:$DN,$GR930+26),"")</f>
      </c>
      <c r="GD930">
        <f>IF($GS930&gt;=27,INDEX($DN:$DN,$GR930+27),"")</f>
      </c>
      <c r="GE930">
        <f>IF($GS930&gt;=28,INDEX($DN:$DN,$GR930+28),"")</f>
      </c>
      <c r="GF930">
        <f>IF($GS930&gt;=29,INDEX($DN:$DN,$GR930+29),"")</f>
      </c>
      <c r="GG930">
        <f>IF($GS930&gt;=30,INDEX($DN:$DN,$GR930+30),"")</f>
      </c>
      <c r="GH930">
        <f>IF($GS930&gt;=31,INDEX($DN:$DN,$GR930+31),"")</f>
      </c>
      <c r="GI930">
        <f>IF($GS930&gt;=32,INDEX($DN:$DN,$GR930+32),"")</f>
      </c>
      <c r="GJ930">
        <f>IF($GS930&gt;=33,INDEX($DN:$DN,$GR930+33),"")</f>
      </c>
      <c r="GK930">
        <f>IF($GS930&gt;=34,INDEX($DN:$DN,$GR930+34),"")</f>
      </c>
      <c r="GL930">
        <f>IF($GS930&gt;=35,INDEX($DN:$DN,$GR930+35),"")</f>
      </c>
      <c r="GM930">
        <f>IF($GS930&gt;=36,INDEX($DN:$DN,$GR930+36),"")</f>
      </c>
      <c r="GN930">
        <f>IF($GS930&gt;=37,INDEX($DN:$DN,$GR930+37),"")</f>
      </c>
      <c r="GO930">
        <f>IF($GS930&gt;=38,INDEX($DN:$DN,$GR930+38),"")</f>
      </c>
      <c r="GP930">
        <f>IF($GS930&gt;=39,INDEX($DN:$DN,$GR930+39),"")</f>
      </c>
      <c r="GQ930">
        <f>IF($GS930&gt;=40,INDEX($DN:$DN,$GR930+40),"")</f>
      </c>
      <c r="GR930">
        <f>IFERROR(MATCH($DL930,$DM$2:$DM$148,0)+1,0)</f>
      </c>
      <c r="GS930">
        <f>IFERROR(INDEX($DO$2:$DO$148,MATCH($DL930,$DM$2:$DM$148,0)),0)</f>
      </c>
      <c r="GT930">
        <f>IFERROR(MATCH($Z930,$DP$930:$FC$930,0),0)</f>
      </c>
      <c r="GU930">
        <f>IF($GT930&gt;0,INDEX($FD$930:$GQ$930,$GT930),"")</f>
      </c>
      <c r="GX930">
        <f>IF($JG930&gt;=1,INDEX($GV:$GV,$JF930+1),"")</f>
      </c>
      <c r="GY930">
        <f>IF($JG930&gt;=2,INDEX($GV:$GV,$JF930+2),"")</f>
      </c>
      <c r="GZ930">
        <f>IF($JG930&gt;=3,INDEX($GV:$GV,$JF930+3),"")</f>
      </c>
      <c r="HA930">
        <f>IF($JG930&gt;=4,INDEX($GV:$GV,$JF930+4),"")</f>
      </c>
      <c r="HB930">
        <f>IF($JG930&gt;=5,INDEX($GV:$GV,$JF930+5),"")</f>
      </c>
      <c r="HC930">
        <f>IF($JG930&gt;=6,INDEX($GV:$GV,$JF930+6),"")</f>
      </c>
      <c r="HD930">
        <f>IF($JG930&gt;=7,INDEX($GV:$GV,$JF930+7),"")</f>
      </c>
      <c r="HE930">
        <f>IF($JG930&gt;=8,INDEX($GV:$GV,$JF930+8),"")</f>
      </c>
      <c r="HF930">
        <f>IF($JG930&gt;=9,INDEX($GV:$GV,$JF930+9),"")</f>
      </c>
      <c r="HG930">
        <f>IF($JG930&gt;=10,INDEX($GV:$GV,$JF930+10),"")</f>
      </c>
      <c r="HH930">
        <f>IF($JG930&gt;=11,INDEX($GV:$GV,$JF930+11),"")</f>
      </c>
      <c r="HI930">
        <f>IF($JG930&gt;=12,INDEX($GV:$GV,$JF930+12),"")</f>
      </c>
      <c r="HJ930">
        <f>IF($JG930&gt;=13,INDEX($GV:$GV,$JF930+13),"")</f>
      </c>
      <c r="HK930">
        <f>IF($JG930&gt;=14,INDEX($GV:$GV,$JF930+14),"")</f>
      </c>
      <c r="HL930">
        <f>IF($JG930&gt;=15,INDEX($GV:$GV,$JF930+15),"")</f>
      </c>
      <c r="HM930">
        <f>IF($JG930&gt;=16,INDEX($GV:$GV,$JF930+16),"")</f>
      </c>
      <c r="HN930">
        <f>IF($JG930&gt;=17,INDEX($GV:$GV,$JF930+17),"")</f>
      </c>
      <c r="HO930">
        <f>IF($JG930&gt;=18,INDEX($GV:$GV,$JF930+18),"")</f>
      </c>
      <c r="HP930">
        <f>IF($JG930&gt;=19,INDEX($GV:$GV,$JF930+19),"")</f>
      </c>
      <c r="HQ930">
        <f>IF($JG930&gt;=20,INDEX($GV:$GV,$JF930+20),"")</f>
      </c>
      <c r="HR930">
        <f>IF($JG930&gt;=21,INDEX($GV:$GV,$JF930+21),"")</f>
      </c>
      <c r="HS930">
        <f>IF($JG930&gt;=22,INDEX($GV:$GV,$JF930+22),"")</f>
      </c>
      <c r="HT930">
        <f>IF($JG930&gt;=23,INDEX($GV:$GV,$JF930+23),"")</f>
      </c>
      <c r="HU930">
        <f>IF($JG930&gt;=24,INDEX($GV:$GV,$JF930+24),"")</f>
      </c>
      <c r="HV930">
        <f>IF($JG930&gt;=25,INDEX($GV:$GV,$JF930+25),"")</f>
      </c>
      <c r="HW930">
        <f>IF($JG930&gt;=26,INDEX($GV:$GV,$JF930+26),"")</f>
      </c>
      <c r="HX930">
        <f>IF($JG930&gt;=27,INDEX($GV:$GV,$JF930+27),"")</f>
      </c>
      <c r="HY930">
        <f>IF($JG930&gt;=28,INDEX($GV:$GV,$JF930+28),"")</f>
      </c>
      <c r="HZ930">
        <f>IF($JG930&gt;=29,INDEX($GV:$GV,$JF930+29),"")</f>
      </c>
      <c r="IA930">
        <f>IF($JG930&gt;=30,INDEX($GV:$GV,$JF930+30),"")</f>
      </c>
      <c r="IB930">
        <f>IF($JG930&gt;=31,INDEX($GV:$GV,$JF930+31),"")</f>
      </c>
      <c r="IC930">
        <f>IF($JG930&gt;=32,INDEX($GV:$GV,$JF930+32),"")</f>
      </c>
      <c r="ID930">
        <f>IF($JG930&gt;=33,INDEX($GV:$GV,$JF930+33),"")</f>
      </c>
      <c r="IE930">
        <f>IF($JG930&gt;=34,INDEX($GV:$GV,$JF930+34),"")</f>
      </c>
      <c r="IF930">
        <f>IF($JG930&gt;=35,INDEX($GV:$GV,$JF930+35),"")</f>
      </c>
      <c r="IG930">
        <f>IF($JG930&gt;=36,INDEX($GV:$GV,$JF930+36),"")</f>
      </c>
      <c r="IH930">
        <f>IF($JG930&gt;=37,INDEX($GV:$GV,$JF930+37),"")</f>
      </c>
      <c r="II930">
        <f>IF($JG930&gt;=38,INDEX($GV:$GV,$JF930+38),"")</f>
      </c>
      <c r="IJ930">
        <f>IF($JG930&gt;=39,INDEX($GV:$GV,$JF930+39),"")</f>
      </c>
      <c r="IK930">
        <f>IF($JG930&gt;=40,INDEX($GV:$GV,$JF930+40),"")</f>
      </c>
      <c r="IL930">
        <f>IF($JG930&gt;=41,INDEX($GV:$GV,$JF930+41),"")</f>
      </c>
      <c r="IM930">
        <f>IF($JG930&gt;=42,INDEX($GV:$GV,$JF930+42),"")</f>
      </c>
      <c r="IN930">
        <f>IF($JG930&gt;=43,INDEX($GV:$GV,$JF930+43),"")</f>
      </c>
      <c r="IO930">
        <f>IF($JG930&gt;=44,INDEX($GV:$GV,$JF930+44),"")</f>
      </c>
      <c r="IP930">
        <f>IF($JG930&gt;=45,INDEX($GV:$GV,$JF930+45),"")</f>
      </c>
      <c r="IQ930">
        <f>IF($JG930&gt;=46,INDEX($GV:$GV,$JF930+46),"")</f>
      </c>
      <c r="IR930">
        <f>IF($JG930&gt;=47,INDEX($GV:$GV,$JF930+47),"")</f>
      </c>
      <c r="IS930">
        <f>IF($JG930&gt;=48,INDEX($GV:$GV,$JF930+48),"")</f>
      </c>
      <c r="IT930">
        <f>IF($JG930&gt;=49,INDEX($GV:$GV,$JF930+49),"")</f>
      </c>
      <c r="IU930">
        <f>IF($JG930&gt;=50,INDEX($GV:$GV,$JF930+50),"")</f>
      </c>
      <c r="IV930">
        <f>IF($JG930&gt;=51,INDEX($GV:$GV,$JF930+51),"")</f>
      </c>
      <c r="IW930">
        <f>IF($JG930&gt;=52,INDEX($GV:$GV,$JF930+52),"")</f>
      </c>
      <c r="IX930">
        <f>IF($JG930&gt;=53,INDEX($GV:$GV,$JF930+53),"")</f>
      </c>
      <c r="IY930">
        <f>IF($JG930&gt;=54,INDEX($GV:$GV,$JF930+54),"")</f>
      </c>
      <c r="IZ930">
        <f>IF($JG930&gt;=55,INDEX($GV:$GV,$JF930+55),"")</f>
      </c>
      <c r="JA930">
        <f>IF($JG930&gt;=56,INDEX($GV:$GV,$JF930+56),"")</f>
      </c>
      <c r="JB930">
        <f>IF($JG930&gt;=57,INDEX($GV:$GV,$JF930+57),"")</f>
      </c>
      <c r="JC930">
        <f>IF($JG930&gt;=58,INDEX($GV:$GV,$JF930+58),"")</f>
      </c>
      <c r="JD930">
        <f>IF($JG930&gt;=59,INDEX($GV:$GV,$JF930+59),"")</f>
      </c>
      <c r="JE930">
        <f>IF($JG930&gt;=60,INDEX($GV:$GV,$JF930+60),"")</f>
      </c>
      <c r="JF930">
        <f>IFERROR(MATCH($GU930,$GV$2:$GV$322,0)+1,0)</f>
      </c>
      <c r="JG930">
        <f>IFERROR(INDEX($GW$2:$GW$322,MATCH($GU930,$GV$2:$GV$322,0)),0)</f>
      </c>
      <c r="JH930" t="s">
        <v>44</v>
      </c>
      <c r="JI930" t="s">
        <v>44</v>
      </c>
    </row>
    <row r="931" spans="1:269" x14ac:dyDescent="0.25">
      <c r="R931">
        <f>IF(OR($U931="",$Q931=""),"",IFERROR($U931/$Q931,0))</f>
      </c>
      <c r="S931">
        <f>IF($U931="","",
SUM($T931,$V931,$AA931,$W931,$Y931)*
(1-IF($AB931="",0,VALUE($AB931)/100)))</f>
      </c>
      <c r="T931">
        <f>IF($U931="","",$U931)</f>
      </c>
      <c r="V931">
        <f>IF($U931="","",
IF($O931="","",
IF(ISNUMBER(SEARCH("exempt",LOWER($O931))),0,
$U931*(VALUE(SUBSTITUTE($O931,"%",""))/100))))</f>
      </c>
      <c r="AC931">
        <f>IFERROR(IF(FIND(" - ",$K931)&gt;0,MID($K931,FIND(" - ",$K931)+3,LEN($K931)),""),"")</f>
      </c>
      <c r="AL931" t="s">
        <v>2016</v>
      </c>
      <c r="AT931">
        <f>IFERROR(LEFT($K931,FIND(" - ",$K931)-1),$K931)</f>
      </c>
      <c r="AW931">
        <f>IF($CL931&gt;=1,INDEX($AU:$AU,$CK931+1),"")</f>
      </c>
      <c r="AX931">
        <f>IF($CL931&gt;=2,INDEX($AU:$AU,$CK931+2),"")</f>
      </c>
      <c r="AY931">
        <f>IF($CL931&gt;=3,INDEX($AU:$AU,$CK931+3),"")</f>
      </c>
      <c r="AZ931">
        <f>IF($CL931&gt;=4,INDEX($AU:$AU,$CK931+4),"")</f>
      </c>
      <c r="BA931">
        <f>IF($CL931&gt;=5,INDEX($AU:$AU,$CK931+5),"")</f>
      </c>
      <c r="BB931">
        <f>IF($CL931&gt;=6,INDEX($AU:$AU,$CK931+6),"")</f>
      </c>
      <c r="BC931">
        <f>IF($CL931&gt;=7,INDEX($AU:$AU,$CK931+7),"")</f>
      </c>
      <c r="BD931">
        <f>IF($CL931&gt;=8,INDEX($AU:$AU,$CK931+8),"")</f>
      </c>
      <c r="BE931">
        <f>IF($CL931&gt;=9,INDEX($AU:$AU,$CK931+9),"")</f>
      </c>
      <c r="BF931">
        <f>IF($CL931&gt;=10,INDEX($AU:$AU,$CK931+10),"")</f>
      </c>
      <c r="BG931">
        <f>IF($CL931&gt;=11,INDEX($AU:$AU,$CK931+11),"")</f>
      </c>
      <c r="BH931">
        <f>IF($CL931&gt;=12,INDEX($AU:$AU,$CK931+12),"")</f>
      </c>
      <c r="BI931">
        <f>IF($CL931&gt;=13,INDEX($AU:$AU,$CK931+13),"")</f>
      </c>
      <c r="BJ931">
        <f>IF($CL931&gt;=14,INDEX($AU:$AU,$CK931+14),"")</f>
      </c>
      <c r="BK931">
        <f>IF($CL931&gt;=15,INDEX($AU:$AU,$CK931+15),"")</f>
      </c>
      <c r="BL931">
        <f>IF($CL931&gt;=16,INDEX($AU:$AU,$CK931+16),"")</f>
      </c>
      <c r="BM931">
        <f>IF($CL931&gt;=17,INDEX($AU:$AU,$CK931+17),"")</f>
      </c>
      <c r="BN931">
        <f>IF($CL931&gt;=18,INDEX($AU:$AU,$CK931+18),"")</f>
      </c>
      <c r="BO931">
        <f>IF($CL931&gt;=19,INDEX($AU:$AU,$CK931+19),"")</f>
      </c>
      <c r="BP931">
        <f>IF($CL931&gt;=20,INDEX($AU:$AU,$CK931+20),"")</f>
      </c>
      <c r="BQ931">
        <f>IF($CL931&gt;=21,INDEX($AU:$AU,$CK931+21),"")</f>
      </c>
      <c r="BR931">
        <f>IF($CL931&gt;=22,INDEX($AU:$AU,$CK931+22),"")</f>
      </c>
      <c r="BS931">
        <f>IF($CL931&gt;=23,INDEX($AU:$AU,$CK931+23),"")</f>
      </c>
      <c r="BT931">
        <f>IF($CL931&gt;=24,INDEX($AU:$AU,$CK931+24),"")</f>
      </c>
      <c r="BU931">
        <f>IF($CL931&gt;=25,INDEX($AU:$AU,$CK931+25),"")</f>
      </c>
      <c r="BV931">
        <f>IF($CL931&gt;=26,INDEX($AU:$AU,$CK931+26),"")</f>
      </c>
      <c r="BW931">
        <f>IF($CL931&gt;=27,INDEX($AU:$AU,$CK931+27),"")</f>
      </c>
      <c r="BX931">
        <f>IF($CL931&gt;=28,INDEX($AU:$AU,$CK931+28),"")</f>
      </c>
      <c r="BY931">
        <f>IF($CL931&gt;=29,INDEX($AU:$AU,$CK931+29),"")</f>
      </c>
      <c r="BZ931">
        <f>IF($CL931&gt;=30,INDEX($AU:$AU,$CK931+30),"")</f>
      </c>
      <c r="CA931">
        <f>IF($CL931&gt;=31,INDEX($AU:$AU,$CK931+31),"")</f>
      </c>
      <c r="CB931">
        <f>IF($CL931&gt;=32,INDEX($AU:$AU,$CK931+32),"")</f>
      </c>
      <c r="CC931">
        <f>IF($CL931&gt;=33,INDEX($AU:$AU,$CK931+33),"")</f>
      </c>
      <c r="CD931">
        <f>IF($CL931&gt;=34,INDEX($AU:$AU,$CK931+34),"")</f>
      </c>
      <c r="CE931">
        <f>IF($CL931&gt;=35,INDEX($AU:$AU,$CK931+35),"")</f>
      </c>
      <c r="CF931">
        <f>IF($CL931&gt;=36,INDEX($AU:$AU,$CK931+36),"")</f>
      </c>
      <c r="CG931">
        <f>IF($CL931&gt;=37,INDEX($AU:$AU,$CK931+37),"")</f>
      </c>
      <c r="CH931">
        <f>IF($CL931&gt;=38,INDEX($AU:$AU,$CK931+38),"")</f>
      </c>
      <c r="CI931">
        <f>IF($CL931&gt;=39,INDEX($AU:$AU,$CK931+39),"")</f>
      </c>
      <c r="CJ931">
        <f>IF($CL931&gt;=40,INDEX($AU:$AU,$CK931+40),"")</f>
      </c>
      <c r="CK931">
        <f>IFERROR(MATCH($AT931,$AU$2:$AU$133,0)+1,0)</f>
      </c>
      <c r="CL931">
        <f>IFERROR(INDEX($AV$2:$AV$133,MATCH($AT931,$AU$2:$AU$133,0)),0)</f>
      </c>
      <c r="CM931">
        <f>IFERROR(LEFT($L931,FIND(" - ",$L931)-1),$L931)</f>
      </c>
      <c r="CN931" t="s">
        <v>2017</v>
      </c>
      <c r="CO931">
        <v>2</v>
      </c>
      <c r="CP931">
        <f>IF($DK931&gt;=1,INDEX($CN:$CN,$DJ931+1),"")</f>
      </c>
      <c r="CQ931">
        <f>IF($DK931&gt;=2,INDEX($CN:$CN,$DJ931+2),"")</f>
      </c>
      <c r="CR931">
        <f>IF($DK931&gt;=3,INDEX($CN:$CN,$DJ931+3),"")</f>
      </c>
      <c r="CS931">
        <f>IF($DK931&gt;=4,INDEX($CN:$CN,$DJ931+4),"")</f>
      </c>
      <c r="CT931">
        <f>IF($DK931&gt;=5,INDEX($CN:$CN,$DJ931+5),"")</f>
      </c>
      <c r="CU931">
        <f>IF($DK931&gt;=6,INDEX($CN:$CN,$DJ931+6),"")</f>
      </c>
      <c r="CV931">
        <f>IF($DK931&gt;=7,INDEX($CN:$CN,$DJ931+7),"")</f>
      </c>
      <c r="CW931">
        <f>IF($DK931&gt;=8,INDEX($CN:$CN,$DJ931+8),"")</f>
      </c>
      <c r="CX931">
        <f>IF($DK931&gt;=9,INDEX($CN:$CN,$DJ931+9),"")</f>
      </c>
      <c r="CY931">
        <f>IF($DK931&gt;=10,INDEX($CN:$CN,$DJ931+10),"")</f>
      </c>
      <c r="CZ931">
        <f>IF($DK931&gt;=11,INDEX($CN:$CN,$DJ931+11),"")</f>
      </c>
      <c r="DA931">
        <f>IF($DK931&gt;=12,INDEX($CN:$CN,$DJ931+12),"")</f>
      </c>
      <c r="DB931">
        <f>IF($DK931&gt;=13,INDEX($CN:$CN,$DJ931+13),"")</f>
      </c>
      <c r="DC931">
        <f>IF($DK931&gt;=14,INDEX($CN:$CN,$DJ931+14),"")</f>
      </c>
      <c r="DD931">
        <f>IF($DK931&gt;=15,INDEX($CN:$CN,$DJ931+15),"")</f>
      </c>
      <c r="DE931">
        <f>IF($DK931&gt;=16,INDEX($CN:$CN,$DJ931+16),"")</f>
      </c>
      <c r="DF931">
        <f>IF($DK931&gt;=17,INDEX($CN:$CN,$DJ931+17),"")</f>
      </c>
      <c r="DG931">
        <f>IF($DK931&gt;=18,INDEX($CN:$CN,$DJ931+18),"")</f>
      </c>
      <c r="DH931">
        <f>IF($DK931&gt;=19,INDEX($CN:$CN,$DJ931+19),"")</f>
      </c>
      <c r="DI931">
        <f>IF($DK931&gt;=20,INDEX($CN:$CN,$DJ931+20),"")</f>
      </c>
      <c r="DJ931">
        <f>IFERROR(MATCH($CM931,$CN$2:$CN$1089,0)+1,0)</f>
      </c>
      <c r="DK931">
        <f>IFERROR(INDEX($CO$2:$CO$1089,MATCH($CM931,$CN$2:$CN$1089,0)),0)</f>
      </c>
      <c r="DL931">
        <f>IFERROR(INDEX($AS:$AS,MATCH($O931,$AR:$AR,0))&amp;"","")</f>
      </c>
      <c r="DP931">
        <f>IF($GS931&gt;=1,INDEX($DM:$DM,$GR931+1),"")</f>
      </c>
      <c r="DQ931">
        <f>IF($GS931&gt;=2,INDEX($DM:$DM,$GR931+2),"")</f>
      </c>
      <c r="DR931">
        <f>IF($GS931&gt;=3,INDEX($DM:$DM,$GR931+3),"")</f>
      </c>
      <c r="DS931">
        <f>IF($GS931&gt;=4,INDEX($DM:$DM,$GR931+4),"")</f>
      </c>
      <c r="DT931">
        <f>IF($GS931&gt;=5,INDEX($DM:$DM,$GR931+5),"")</f>
      </c>
      <c r="DU931">
        <f>IF($GS931&gt;=6,INDEX($DM:$DM,$GR931+6),"")</f>
      </c>
      <c r="DV931">
        <f>IF($GS931&gt;=7,INDEX($DM:$DM,$GR931+7),"")</f>
      </c>
      <c r="DW931">
        <f>IF($GS931&gt;=8,INDEX($DM:$DM,$GR931+8),"")</f>
      </c>
      <c r="DX931">
        <f>IF($GS931&gt;=9,INDEX($DM:$DM,$GR931+9),"")</f>
      </c>
      <c r="DY931">
        <f>IF($GS931&gt;=10,INDEX($DM:$DM,$GR931+10),"")</f>
      </c>
      <c r="DZ931">
        <f>IF($GS931&gt;=11,INDEX($DM:$DM,$GR931+11),"")</f>
      </c>
      <c r="EA931">
        <f>IF($GS931&gt;=12,INDEX($DM:$DM,$GR931+12),"")</f>
      </c>
      <c r="EB931">
        <f>IF($GS931&gt;=13,INDEX($DM:$DM,$GR931+13),"")</f>
      </c>
      <c r="EC931">
        <f>IF($GS931&gt;=14,INDEX($DM:$DM,$GR931+14),"")</f>
      </c>
      <c r="ED931">
        <f>IF($GS931&gt;=15,INDEX($DM:$DM,$GR931+15),"")</f>
      </c>
      <c r="EE931">
        <f>IF($GS931&gt;=16,INDEX($DM:$DM,$GR931+16),"")</f>
      </c>
      <c r="EF931">
        <f>IF($GS931&gt;=17,INDEX($DM:$DM,$GR931+17),"")</f>
      </c>
      <c r="EG931">
        <f>IF($GS931&gt;=18,INDEX($DM:$DM,$GR931+18),"")</f>
      </c>
      <c r="EH931">
        <f>IF($GS931&gt;=19,INDEX($DM:$DM,$GR931+19),"")</f>
      </c>
      <c r="EI931">
        <f>IF($GS931&gt;=20,INDEX($DM:$DM,$GR931+20),"")</f>
      </c>
      <c r="EJ931">
        <f>IF($GS931&gt;=21,INDEX($DM:$DM,$GR931+21),"")</f>
      </c>
      <c r="EK931">
        <f>IF($GS931&gt;=22,INDEX($DM:$DM,$GR931+22),"")</f>
      </c>
      <c r="EL931">
        <f>IF($GS931&gt;=23,INDEX($DM:$DM,$GR931+23),"")</f>
      </c>
      <c r="EM931">
        <f>IF($GS931&gt;=24,INDEX($DM:$DM,$GR931+24),"")</f>
      </c>
      <c r="EN931">
        <f>IF($GS931&gt;=25,INDEX($DM:$DM,$GR931+25),"")</f>
      </c>
      <c r="EO931">
        <f>IF($GS931&gt;=26,INDEX($DM:$DM,$GR931+26),"")</f>
      </c>
      <c r="EP931">
        <f>IF($GS931&gt;=27,INDEX($DM:$DM,$GR931+27),"")</f>
      </c>
      <c r="EQ931">
        <f>IF($GS931&gt;=28,INDEX($DM:$DM,$GR931+28),"")</f>
      </c>
      <c r="ER931">
        <f>IF($GS931&gt;=29,INDEX($DM:$DM,$GR931+29),"")</f>
      </c>
      <c r="ES931">
        <f>IF($GS931&gt;=30,INDEX($DM:$DM,$GR931+30),"")</f>
      </c>
      <c r="ET931">
        <f>IF($GS931&gt;=31,INDEX($DM:$DM,$GR931+31),"")</f>
      </c>
      <c r="EU931">
        <f>IF($GS931&gt;=32,INDEX($DM:$DM,$GR931+32),"")</f>
      </c>
      <c r="EV931">
        <f>IF($GS931&gt;=33,INDEX($DM:$DM,$GR931+33),"")</f>
      </c>
      <c r="EW931">
        <f>IF($GS931&gt;=34,INDEX($DM:$DM,$GR931+34),"")</f>
      </c>
      <c r="EX931">
        <f>IF($GS931&gt;=35,INDEX($DM:$DM,$GR931+35),"")</f>
      </c>
      <c r="EY931">
        <f>IF($GS931&gt;=36,INDEX($DM:$DM,$GR931+36),"")</f>
      </c>
      <c r="EZ931">
        <f>IF($GS931&gt;=37,INDEX($DM:$DM,$GR931+37),"")</f>
      </c>
      <c r="FA931">
        <f>IF($GS931&gt;=38,INDEX($DM:$DM,$GR931+38),"")</f>
      </c>
      <c r="FB931">
        <f>IF($GS931&gt;=39,INDEX($DM:$DM,$GR931+39),"")</f>
      </c>
      <c r="FC931">
        <f>IF($GS931&gt;=40,INDEX($DM:$DM,$GR931+40),"")</f>
      </c>
      <c r="FD931">
        <f>IF($GS931&gt;=1,INDEX($DN:$DN,$GR931+1),"")</f>
      </c>
      <c r="FE931">
        <f>IF($GS931&gt;=2,INDEX($DN:$DN,$GR931+2),"")</f>
      </c>
      <c r="FF931">
        <f>IF($GS931&gt;=3,INDEX($DN:$DN,$GR931+3),"")</f>
      </c>
      <c r="FG931">
        <f>IF($GS931&gt;=4,INDEX($DN:$DN,$GR931+4),"")</f>
      </c>
      <c r="FH931">
        <f>IF($GS931&gt;=5,INDEX($DN:$DN,$GR931+5),"")</f>
      </c>
      <c r="FI931">
        <f>IF($GS931&gt;=6,INDEX($DN:$DN,$GR931+6),"")</f>
      </c>
      <c r="FJ931">
        <f>IF($GS931&gt;=7,INDEX($DN:$DN,$GR931+7),"")</f>
      </c>
      <c r="FK931">
        <f>IF($GS931&gt;=8,INDEX($DN:$DN,$GR931+8),"")</f>
      </c>
      <c r="FL931">
        <f>IF($GS931&gt;=9,INDEX($DN:$DN,$GR931+9),"")</f>
      </c>
      <c r="FM931">
        <f>IF($GS931&gt;=10,INDEX($DN:$DN,$GR931+10),"")</f>
      </c>
      <c r="FN931">
        <f>IF($GS931&gt;=11,INDEX($DN:$DN,$GR931+11),"")</f>
      </c>
      <c r="FO931">
        <f>IF($GS931&gt;=12,INDEX($DN:$DN,$GR931+12),"")</f>
      </c>
      <c r="FP931">
        <f>IF($GS931&gt;=13,INDEX($DN:$DN,$GR931+13),"")</f>
      </c>
      <c r="FQ931">
        <f>IF($GS931&gt;=14,INDEX($DN:$DN,$GR931+14),"")</f>
      </c>
      <c r="FR931">
        <f>IF($GS931&gt;=15,INDEX($DN:$DN,$GR931+15),"")</f>
      </c>
      <c r="FS931">
        <f>IF($GS931&gt;=16,INDEX($DN:$DN,$GR931+16),"")</f>
      </c>
      <c r="FT931">
        <f>IF($GS931&gt;=17,INDEX($DN:$DN,$GR931+17),"")</f>
      </c>
      <c r="FU931">
        <f>IF($GS931&gt;=18,INDEX($DN:$DN,$GR931+18),"")</f>
      </c>
      <c r="FV931">
        <f>IF($GS931&gt;=19,INDEX($DN:$DN,$GR931+19),"")</f>
      </c>
      <c r="FW931">
        <f>IF($GS931&gt;=20,INDEX($DN:$DN,$GR931+20),"")</f>
      </c>
      <c r="FX931">
        <f>IF($GS931&gt;=21,INDEX($DN:$DN,$GR931+21),"")</f>
      </c>
      <c r="FY931">
        <f>IF($GS931&gt;=22,INDEX($DN:$DN,$GR931+22),"")</f>
      </c>
      <c r="FZ931">
        <f>IF($GS931&gt;=23,INDEX($DN:$DN,$GR931+23),"")</f>
      </c>
      <c r="GA931">
        <f>IF($GS931&gt;=24,INDEX($DN:$DN,$GR931+24),"")</f>
      </c>
      <c r="GB931">
        <f>IF($GS931&gt;=25,INDEX($DN:$DN,$GR931+25),"")</f>
      </c>
      <c r="GC931">
        <f>IF($GS931&gt;=26,INDEX($DN:$DN,$GR931+26),"")</f>
      </c>
      <c r="GD931">
        <f>IF($GS931&gt;=27,INDEX($DN:$DN,$GR931+27),"")</f>
      </c>
      <c r="GE931">
        <f>IF($GS931&gt;=28,INDEX($DN:$DN,$GR931+28),"")</f>
      </c>
      <c r="GF931">
        <f>IF($GS931&gt;=29,INDEX($DN:$DN,$GR931+29),"")</f>
      </c>
      <c r="GG931">
        <f>IF($GS931&gt;=30,INDEX($DN:$DN,$GR931+30),"")</f>
      </c>
      <c r="GH931">
        <f>IF($GS931&gt;=31,INDEX($DN:$DN,$GR931+31),"")</f>
      </c>
      <c r="GI931">
        <f>IF($GS931&gt;=32,INDEX($DN:$DN,$GR931+32),"")</f>
      </c>
      <c r="GJ931">
        <f>IF($GS931&gt;=33,INDEX($DN:$DN,$GR931+33),"")</f>
      </c>
      <c r="GK931">
        <f>IF($GS931&gt;=34,INDEX($DN:$DN,$GR931+34),"")</f>
      </c>
      <c r="GL931">
        <f>IF($GS931&gt;=35,INDEX($DN:$DN,$GR931+35),"")</f>
      </c>
      <c r="GM931">
        <f>IF($GS931&gt;=36,INDEX($DN:$DN,$GR931+36),"")</f>
      </c>
      <c r="GN931">
        <f>IF($GS931&gt;=37,INDEX($DN:$DN,$GR931+37),"")</f>
      </c>
      <c r="GO931">
        <f>IF($GS931&gt;=38,INDEX($DN:$DN,$GR931+38),"")</f>
      </c>
      <c r="GP931">
        <f>IF($GS931&gt;=39,INDEX($DN:$DN,$GR931+39),"")</f>
      </c>
      <c r="GQ931">
        <f>IF($GS931&gt;=40,INDEX($DN:$DN,$GR931+40),"")</f>
      </c>
      <c r="GR931">
        <f>IFERROR(MATCH($DL931,$DM$2:$DM$148,0)+1,0)</f>
      </c>
      <c r="GS931">
        <f>IFERROR(INDEX($DO$2:$DO$148,MATCH($DL931,$DM$2:$DM$148,0)),0)</f>
      </c>
      <c r="GT931">
        <f>IFERROR(MATCH($Z931,$DP$931:$FC$931,0),0)</f>
      </c>
      <c r="GU931">
        <f>IF($GT931&gt;0,INDEX($FD$931:$GQ$931,$GT931),"")</f>
      </c>
      <c r="GX931">
        <f>IF($JG931&gt;=1,INDEX($GV:$GV,$JF931+1),"")</f>
      </c>
      <c r="GY931">
        <f>IF($JG931&gt;=2,INDEX($GV:$GV,$JF931+2),"")</f>
      </c>
      <c r="GZ931">
        <f>IF($JG931&gt;=3,INDEX($GV:$GV,$JF931+3),"")</f>
      </c>
      <c r="HA931">
        <f>IF($JG931&gt;=4,INDEX($GV:$GV,$JF931+4),"")</f>
      </c>
      <c r="HB931">
        <f>IF($JG931&gt;=5,INDEX($GV:$GV,$JF931+5),"")</f>
      </c>
      <c r="HC931">
        <f>IF($JG931&gt;=6,INDEX($GV:$GV,$JF931+6),"")</f>
      </c>
      <c r="HD931">
        <f>IF($JG931&gt;=7,INDEX($GV:$GV,$JF931+7),"")</f>
      </c>
      <c r="HE931">
        <f>IF($JG931&gt;=8,INDEX($GV:$GV,$JF931+8),"")</f>
      </c>
      <c r="HF931">
        <f>IF($JG931&gt;=9,INDEX($GV:$GV,$JF931+9),"")</f>
      </c>
      <c r="HG931">
        <f>IF($JG931&gt;=10,INDEX($GV:$GV,$JF931+10),"")</f>
      </c>
      <c r="HH931">
        <f>IF($JG931&gt;=11,INDEX($GV:$GV,$JF931+11),"")</f>
      </c>
      <c r="HI931">
        <f>IF($JG931&gt;=12,INDEX($GV:$GV,$JF931+12),"")</f>
      </c>
      <c r="HJ931">
        <f>IF($JG931&gt;=13,INDEX($GV:$GV,$JF931+13),"")</f>
      </c>
      <c r="HK931">
        <f>IF($JG931&gt;=14,INDEX($GV:$GV,$JF931+14),"")</f>
      </c>
      <c r="HL931">
        <f>IF($JG931&gt;=15,INDEX($GV:$GV,$JF931+15),"")</f>
      </c>
      <c r="HM931">
        <f>IF($JG931&gt;=16,INDEX($GV:$GV,$JF931+16),"")</f>
      </c>
      <c r="HN931">
        <f>IF($JG931&gt;=17,INDEX($GV:$GV,$JF931+17),"")</f>
      </c>
      <c r="HO931">
        <f>IF($JG931&gt;=18,INDEX($GV:$GV,$JF931+18),"")</f>
      </c>
      <c r="HP931">
        <f>IF($JG931&gt;=19,INDEX($GV:$GV,$JF931+19),"")</f>
      </c>
      <c r="HQ931">
        <f>IF($JG931&gt;=20,INDEX($GV:$GV,$JF931+20),"")</f>
      </c>
      <c r="HR931">
        <f>IF($JG931&gt;=21,INDEX($GV:$GV,$JF931+21),"")</f>
      </c>
      <c r="HS931">
        <f>IF($JG931&gt;=22,INDEX($GV:$GV,$JF931+22),"")</f>
      </c>
      <c r="HT931">
        <f>IF($JG931&gt;=23,INDEX($GV:$GV,$JF931+23),"")</f>
      </c>
      <c r="HU931">
        <f>IF($JG931&gt;=24,INDEX($GV:$GV,$JF931+24),"")</f>
      </c>
      <c r="HV931">
        <f>IF($JG931&gt;=25,INDEX($GV:$GV,$JF931+25),"")</f>
      </c>
      <c r="HW931">
        <f>IF($JG931&gt;=26,INDEX($GV:$GV,$JF931+26),"")</f>
      </c>
      <c r="HX931">
        <f>IF($JG931&gt;=27,INDEX($GV:$GV,$JF931+27),"")</f>
      </c>
      <c r="HY931">
        <f>IF($JG931&gt;=28,INDEX($GV:$GV,$JF931+28),"")</f>
      </c>
      <c r="HZ931">
        <f>IF($JG931&gt;=29,INDEX($GV:$GV,$JF931+29),"")</f>
      </c>
      <c r="IA931">
        <f>IF($JG931&gt;=30,INDEX($GV:$GV,$JF931+30),"")</f>
      </c>
      <c r="IB931">
        <f>IF($JG931&gt;=31,INDEX($GV:$GV,$JF931+31),"")</f>
      </c>
      <c r="IC931">
        <f>IF($JG931&gt;=32,INDEX($GV:$GV,$JF931+32),"")</f>
      </c>
      <c r="ID931">
        <f>IF($JG931&gt;=33,INDEX($GV:$GV,$JF931+33),"")</f>
      </c>
      <c r="IE931">
        <f>IF($JG931&gt;=34,INDEX($GV:$GV,$JF931+34),"")</f>
      </c>
      <c r="IF931">
        <f>IF($JG931&gt;=35,INDEX($GV:$GV,$JF931+35),"")</f>
      </c>
      <c r="IG931">
        <f>IF($JG931&gt;=36,INDEX($GV:$GV,$JF931+36),"")</f>
      </c>
      <c r="IH931">
        <f>IF($JG931&gt;=37,INDEX($GV:$GV,$JF931+37),"")</f>
      </c>
      <c r="II931">
        <f>IF($JG931&gt;=38,INDEX($GV:$GV,$JF931+38),"")</f>
      </c>
      <c r="IJ931">
        <f>IF($JG931&gt;=39,INDEX($GV:$GV,$JF931+39),"")</f>
      </c>
      <c r="IK931">
        <f>IF($JG931&gt;=40,INDEX($GV:$GV,$JF931+40),"")</f>
      </c>
      <c r="IL931">
        <f>IF($JG931&gt;=41,INDEX($GV:$GV,$JF931+41),"")</f>
      </c>
      <c r="IM931">
        <f>IF($JG931&gt;=42,INDEX($GV:$GV,$JF931+42),"")</f>
      </c>
      <c r="IN931">
        <f>IF($JG931&gt;=43,INDEX($GV:$GV,$JF931+43),"")</f>
      </c>
      <c r="IO931">
        <f>IF($JG931&gt;=44,INDEX($GV:$GV,$JF931+44),"")</f>
      </c>
      <c r="IP931">
        <f>IF($JG931&gt;=45,INDEX($GV:$GV,$JF931+45),"")</f>
      </c>
      <c r="IQ931">
        <f>IF($JG931&gt;=46,INDEX($GV:$GV,$JF931+46),"")</f>
      </c>
      <c r="IR931">
        <f>IF($JG931&gt;=47,INDEX($GV:$GV,$JF931+47),"")</f>
      </c>
      <c r="IS931">
        <f>IF($JG931&gt;=48,INDEX($GV:$GV,$JF931+48),"")</f>
      </c>
      <c r="IT931">
        <f>IF($JG931&gt;=49,INDEX($GV:$GV,$JF931+49),"")</f>
      </c>
      <c r="IU931">
        <f>IF($JG931&gt;=50,INDEX($GV:$GV,$JF931+50),"")</f>
      </c>
      <c r="IV931">
        <f>IF($JG931&gt;=51,INDEX($GV:$GV,$JF931+51),"")</f>
      </c>
      <c r="IW931">
        <f>IF($JG931&gt;=52,INDEX($GV:$GV,$JF931+52),"")</f>
      </c>
      <c r="IX931">
        <f>IF($JG931&gt;=53,INDEX($GV:$GV,$JF931+53),"")</f>
      </c>
      <c r="IY931">
        <f>IF($JG931&gt;=54,INDEX($GV:$GV,$JF931+54),"")</f>
      </c>
      <c r="IZ931">
        <f>IF($JG931&gt;=55,INDEX($GV:$GV,$JF931+55),"")</f>
      </c>
      <c r="JA931">
        <f>IF($JG931&gt;=56,INDEX($GV:$GV,$JF931+56),"")</f>
      </c>
      <c r="JB931">
        <f>IF($JG931&gt;=57,INDEX($GV:$GV,$JF931+57),"")</f>
      </c>
      <c r="JC931">
        <f>IF($JG931&gt;=58,INDEX($GV:$GV,$JF931+58),"")</f>
      </c>
      <c r="JD931">
        <f>IF($JG931&gt;=59,INDEX($GV:$GV,$JF931+59),"")</f>
      </c>
      <c r="JE931">
        <f>IF($JG931&gt;=60,INDEX($GV:$GV,$JF931+60),"")</f>
      </c>
      <c r="JF931">
        <f>IFERROR(MATCH($GU931,$GV$2:$GV$322,0)+1,0)</f>
      </c>
      <c r="JG931">
        <f>IFERROR(INDEX($GW$2:$GW$322,MATCH($GU931,$GV$2:$GV$322,0)),0)</f>
      </c>
      <c r="JH931" t="s">
        <v>44</v>
      </c>
      <c r="JI931" t="s">
        <v>44</v>
      </c>
    </row>
    <row r="932" spans="1:269" x14ac:dyDescent="0.25">
      <c r="R932">
        <f>IF(OR($U932="",$Q932=""),"",IFERROR($U932/$Q932,0))</f>
      </c>
      <c r="S932">
        <f>IF($U932="","",
SUM($T932,$V932,$AA932,$W932,$Y932)*
(1-IF($AB932="",0,VALUE($AB932)/100)))</f>
      </c>
      <c r="T932">
        <f>IF($U932="","",$U932)</f>
      </c>
      <c r="V932">
        <f>IF($U932="","",
IF($O932="","",
IF(ISNUMBER(SEARCH("exempt",LOWER($O932))),0,
$U932*(VALUE(SUBSTITUTE($O932,"%",""))/100))))</f>
      </c>
      <c r="AC932">
        <f>IFERROR(IF(FIND(" - ",$K932)&gt;0,MID($K932,FIND(" - ",$K932)+3,LEN($K932)),""),"")</f>
      </c>
      <c r="AL932" t="s">
        <v>2018</v>
      </c>
      <c r="AT932">
        <f>IFERROR(LEFT($K932,FIND(" - ",$K932)-1),$K932)</f>
      </c>
      <c r="AW932">
        <f>IF($CL932&gt;=1,INDEX($AU:$AU,$CK932+1),"")</f>
      </c>
      <c r="AX932">
        <f>IF($CL932&gt;=2,INDEX($AU:$AU,$CK932+2),"")</f>
      </c>
      <c r="AY932">
        <f>IF($CL932&gt;=3,INDEX($AU:$AU,$CK932+3),"")</f>
      </c>
      <c r="AZ932">
        <f>IF($CL932&gt;=4,INDEX($AU:$AU,$CK932+4),"")</f>
      </c>
      <c r="BA932">
        <f>IF($CL932&gt;=5,INDEX($AU:$AU,$CK932+5),"")</f>
      </c>
      <c r="BB932">
        <f>IF($CL932&gt;=6,INDEX($AU:$AU,$CK932+6),"")</f>
      </c>
      <c r="BC932">
        <f>IF($CL932&gt;=7,INDEX($AU:$AU,$CK932+7),"")</f>
      </c>
      <c r="BD932">
        <f>IF($CL932&gt;=8,INDEX($AU:$AU,$CK932+8),"")</f>
      </c>
      <c r="BE932">
        <f>IF($CL932&gt;=9,INDEX($AU:$AU,$CK932+9),"")</f>
      </c>
      <c r="BF932">
        <f>IF($CL932&gt;=10,INDEX($AU:$AU,$CK932+10),"")</f>
      </c>
      <c r="BG932">
        <f>IF($CL932&gt;=11,INDEX($AU:$AU,$CK932+11),"")</f>
      </c>
      <c r="BH932">
        <f>IF($CL932&gt;=12,INDEX($AU:$AU,$CK932+12),"")</f>
      </c>
      <c r="BI932">
        <f>IF($CL932&gt;=13,INDEX($AU:$AU,$CK932+13),"")</f>
      </c>
      <c r="BJ932">
        <f>IF($CL932&gt;=14,INDEX($AU:$AU,$CK932+14),"")</f>
      </c>
      <c r="BK932">
        <f>IF($CL932&gt;=15,INDEX($AU:$AU,$CK932+15),"")</f>
      </c>
      <c r="BL932">
        <f>IF($CL932&gt;=16,INDEX($AU:$AU,$CK932+16),"")</f>
      </c>
      <c r="BM932">
        <f>IF($CL932&gt;=17,INDEX($AU:$AU,$CK932+17),"")</f>
      </c>
      <c r="BN932">
        <f>IF($CL932&gt;=18,INDEX($AU:$AU,$CK932+18),"")</f>
      </c>
      <c r="BO932">
        <f>IF($CL932&gt;=19,INDEX($AU:$AU,$CK932+19),"")</f>
      </c>
      <c r="BP932">
        <f>IF($CL932&gt;=20,INDEX($AU:$AU,$CK932+20),"")</f>
      </c>
      <c r="BQ932">
        <f>IF($CL932&gt;=21,INDEX($AU:$AU,$CK932+21),"")</f>
      </c>
      <c r="BR932">
        <f>IF($CL932&gt;=22,INDEX($AU:$AU,$CK932+22),"")</f>
      </c>
      <c r="BS932">
        <f>IF($CL932&gt;=23,INDEX($AU:$AU,$CK932+23),"")</f>
      </c>
      <c r="BT932">
        <f>IF($CL932&gt;=24,INDEX($AU:$AU,$CK932+24),"")</f>
      </c>
      <c r="BU932">
        <f>IF($CL932&gt;=25,INDEX($AU:$AU,$CK932+25),"")</f>
      </c>
      <c r="BV932">
        <f>IF($CL932&gt;=26,INDEX($AU:$AU,$CK932+26),"")</f>
      </c>
      <c r="BW932">
        <f>IF($CL932&gt;=27,INDEX($AU:$AU,$CK932+27),"")</f>
      </c>
      <c r="BX932">
        <f>IF($CL932&gt;=28,INDEX($AU:$AU,$CK932+28),"")</f>
      </c>
      <c r="BY932">
        <f>IF($CL932&gt;=29,INDEX($AU:$AU,$CK932+29),"")</f>
      </c>
      <c r="BZ932">
        <f>IF($CL932&gt;=30,INDEX($AU:$AU,$CK932+30),"")</f>
      </c>
      <c r="CA932">
        <f>IF($CL932&gt;=31,INDEX($AU:$AU,$CK932+31),"")</f>
      </c>
      <c r="CB932">
        <f>IF($CL932&gt;=32,INDEX($AU:$AU,$CK932+32),"")</f>
      </c>
      <c r="CC932">
        <f>IF($CL932&gt;=33,INDEX($AU:$AU,$CK932+33),"")</f>
      </c>
      <c r="CD932">
        <f>IF($CL932&gt;=34,INDEX($AU:$AU,$CK932+34),"")</f>
      </c>
      <c r="CE932">
        <f>IF($CL932&gt;=35,INDEX($AU:$AU,$CK932+35),"")</f>
      </c>
      <c r="CF932">
        <f>IF($CL932&gt;=36,INDEX($AU:$AU,$CK932+36),"")</f>
      </c>
      <c r="CG932">
        <f>IF($CL932&gt;=37,INDEX($AU:$AU,$CK932+37),"")</f>
      </c>
      <c r="CH932">
        <f>IF($CL932&gt;=38,INDEX($AU:$AU,$CK932+38),"")</f>
      </c>
      <c r="CI932">
        <f>IF($CL932&gt;=39,INDEX($AU:$AU,$CK932+39),"")</f>
      </c>
      <c r="CJ932">
        <f>IF($CL932&gt;=40,INDEX($AU:$AU,$CK932+40),"")</f>
      </c>
      <c r="CK932">
        <f>IFERROR(MATCH($AT932,$AU$2:$AU$133,0)+1,0)</f>
      </c>
      <c r="CL932">
        <f>IFERROR(INDEX($AV$2:$AV$133,MATCH($AT932,$AU$2:$AU$133,0)),0)</f>
      </c>
      <c r="CM932">
        <f>IFERROR(LEFT($L932,FIND(" - ",$L932)-1),$L932)</f>
      </c>
      <c r="CN932" t="s">
        <v>149</v>
      </c>
      <c r="CP932">
        <f>IF($DK932&gt;=1,INDEX($CN:$CN,$DJ932+1),"")</f>
      </c>
      <c r="CQ932">
        <f>IF($DK932&gt;=2,INDEX($CN:$CN,$DJ932+2),"")</f>
      </c>
      <c r="CR932">
        <f>IF($DK932&gt;=3,INDEX($CN:$CN,$DJ932+3),"")</f>
      </c>
      <c r="CS932">
        <f>IF($DK932&gt;=4,INDEX($CN:$CN,$DJ932+4),"")</f>
      </c>
      <c r="CT932">
        <f>IF($DK932&gt;=5,INDEX($CN:$CN,$DJ932+5),"")</f>
      </c>
      <c r="CU932">
        <f>IF($DK932&gt;=6,INDEX($CN:$CN,$DJ932+6),"")</f>
      </c>
      <c r="CV932">
        <f>IF($DK932&gt;=7,INDEX($CN:$CN,$DJ932+7),"")</f>
      </c>
      <c r="CW932">
        <f>IF($DK932&gt;=8,INDEX($CN:$CN,$DJ932+8),"")</f>
      </c>
      <c r="CX932">
        <f>IF($DK932&gt;=9,INDEX($CN:$CN,$DJ932+9),"")</f>
      </c>
      <c r="CY932">
        <f>IF($DK932&gt;=10,INDEX($CN:$CN,$DJ932+10),"")</f>
      </c>
      <c r="CZ932">
        <f>IF($DK932&gt;=11,INDEX($CN:$CN,$DJ932+11),"")</f>
      </c>
      <c r="DA932">
        <f>IF($DK932&gt;=12,INDEX($CN:$CN,$DJ932+12),"")</f>
      </c>
      <c r="DB932">
        <f>IF($DK932&gt;=13,INDEX($CN:$CN,$DJ932+13),"")</f>
      </c>
      <c r="DC932">
        <f>IF($DK932&gt;=14,INDEX($CN:$CN,$DJ932+14),"")</f>
      </c>
      <c r="DD932">
        <f>IF($DK932&gt;=15,INDEX($CN:$CN,$DJ932+15),"")</f>
      </c>
      <c r="DE932">
        <f>IF($DK932&gt;=16,INDEX($CN:$CN,$DJ932+16),"")</f>
      </c>
      <c r="DF932">
        <f>IF($DK932&gt;=17,INDEX($CN:$CN,$DJ932+17),"")</f>
      </c>
      <c r="DG932">
        <f>IF($DK932&gt;=18,INDEX($CN:$CN,$DJ932+18),"")</f>
      </c>
      <c r="DH932">
        <f>IF($DK932&gt;=19,INDEX($CN:$CN,$DJ932+19),"")</f>
      </c>
      <c r="DI932">
        <f>IF($DK932&gt;=20,INDEX($CN:$CN,$DJ932+20),"")</f>
      </c>
      <c r="DJ932">
        <f>IFERROR(MATCH($CM932,$CN$2:$CN$1089,0)+1,0)</f>
      </c>
      <c r="DK932">
        <f>IFERROR(INDEX($CO$2:$CO$1089,MATCH($CM932,$CN$2:$CN$1089,0)),0)</f>
      </c>
      <c r="DL932">
        <f>IFERROR(INDEX($AS:$AS,MATCH($O932,$AR:$AR,0))&amp;"","")</f>
      </c>
      <c r="DP932">
        <f>IF($GS932&gt;=1,INDEX($DM:$DM,$GR932+1),"")</f>
      </c>
      <c r="DQ932">
        <f>IF($GS932&gt;=2,INDEX($DM:$DM,$GR932+2),"")</f>
      </c>
      <c r="DR932">
        <f>IF($GS932&gt;=3,INDEX($DM:$DM,$GR932+3),"")</f>
      </c>
      <c r="DS932">
        <f>IF($GS932&gt;=4,INDEX($DM:$DM,$GR932+4),"")</f>
      </c>
      <c r="DT932">
        <f>IF($GS932&gt;=5,INDEX($DM:$DM,$GR932+5),"")</f>
      </c>
      <c r="DU932">
        <f>IF($GS932&gt;=6,INDEX($DM:$DM,$GR932+6),"")</f>
      </c>
      <c r="DV932">
        <f>IF($GS932&gt;=7,INDEX($DM:$DM,$GR932+7),"")</f>
      </c>
      <c r="DW932">
        <f>IF($GS932&gt;=8,INDEX($DM:$DM,$GR932+8),"")</f>
      </c>
      <c r="DX932">
        <f>IF($GS932&gt;=9,INDEX($DM:$DM,$GR932+9),"")</f>
      </c>
      <c r="DY932">
        <f>IF($GS932&gt;=10,INDEX($DM:$DM,$GR932+10),"")</f>
      </c>
      <c r="DZ932">
        <f>IF($GS932&gt;=11,INDEX($DM:$DM,$GR932+11),"")</f>
      </c>
      <c r="EA932">
        <f>IF($GS932&gt;=12,INDEX($DM:$DM,$GR932+12),"")</f>
      </c>
      <c r="EB932">
        <f>IF($GS932&gt;=13,INDEX($DM:$DM,$GR932+13),"")</f>
      </c>
      <c r="EC932">
        <f>IF($GS932&gt;=14,INDEX($DM:$DM,$GR932+14),"")</f>
      </c>
      <c r="ED932">
        <f>IF($GS932&gt;=15,INDEX($DM:$DM,$GR932+15),"")</f>
      </c>
      <c r="EE932">
        <f>IF($GS932&gt;=16,INDEX($DM:$DM,$GR932+16),"")</f>
      </c>
      <c r="EF932">
        <f>IF($GS932&gt;=17,INDEX($DM:$DM,$GR932+17),"")</f>
      </c>
      <c r="EG932">
        <f>IF($GS932&gt;=18,INDEX($DM:$DM,$GR932+18),"")</f>
      </c>
      <c r="EH932">
        <f>IF($GS932&gt;=19,INDEX($DM:$DM,$GR932+19),"")</f>
      </c>
      <c r="EI932">
        <f>IF($GS932&gt;=20,INDEX($DM:$DM,$GR932+20),"")</f>
      </c>
      <c r="EJ932">
        <f>IF($GS932&gt;=21,INDEX($DM:$DM,$GR932+21),"")</f>
      </c>
      <c r="EK932">
        <f>IF($GS932&gt;=22,INDEX($DM:$DM,$GR932+22),"")</f>
      </c>
      <c r="EL932">
        <f>IF($GS932&gt;=23,INDEX($DM:$DM,$GR932+23),"")</f>
      </c>
      <c r="EM932">
        <f>IF($GS932&gt;=24,INDEX($DM:$DM,$GR932+24),"")</f>
      </c>
      <c r="EN932">
        <f>IF($GS932&gt;=25,INDEX($DM:$DM,$GR932+25),"")</f>
      </c>
      <c r="EO932">
        <f>IF($GS932&gt;=26,INDEX($DM:$DM,$GR932+26),"")</f>
      </c>
      <c r="EP932">
        <f>IF($GS932&gt;=27,INDEX($DM:$DM,$GR932+27),"")</f>
      </c>
      <c r="EQ932">
        <f>IF($GS932&gt;=28,INDEX($DM:$DM,$GR932+28),"")</f>
      </c>
      <c r="ER932">
        <f>IF($GS932&gt;=29,INDEX($DM:$DM,$GR932+29),"")</f>
      </c>
      <c r="ES932">
        <f>IF($GS932&gt;=30,INDEX($DM:$DM,$GR932+30),"")</f>
      </c>
      <c r="ET932">
        <f>IF($GS932&gt;=31,INDEX($DM:$DM,$GR932+31),"")</f>
      </c>
      <c r="EU932">
        <f>IF($GS932&gt;=32,INDEX($DM:$DM,$GR932+32),"")</f>
      </c>
      <c r="EV932">
        <f>IF($GS932&gt;=33,INDEX($DM:$DM,$GR932+33),"")</f>
      </c>
      <c r="EW932">
        <f>IF($GS932&gt;=34,INDEX($DM:$DM,$GR932+34),"")</f>
      </c>
      <c r="EX932">
        <f>IF($GS932&gt;=35,INDEX($DM:$DM,$GR932+35),"")</f>
      </c>
      <c r="EY932">
        <f>IF($GS932&gt;=36,INDEX($DM:$DM,$GR932+36),"")</f>
      </c>
      <c r="EZ932">
        <f>IF($GS932&gt;=37,INDEX($DM:$DM,$GR932+37),"")</f>
      </c>
      <c r="FA932">
        <f>IF($GS932&gt;=38,INDEX($DM:$DM,$GR932+38),"")</f>
      </c>
      <c r="FB932">
        <f>IF($GS932&gt;=39,INDEX($DM:$DM,$GR932+39),"")</f>
      </c>
      <c r="FC932">
        <f>IF($GS932&gt;=40,INDEX($DM:$DM,$GR932+40),"")</f>
      </c>
      <c r="FD932">
        <f>IF($GS932&gt;=1,INDEX($DN:$DN,$GR932+1),"")</f>
      </c>
      <c r="FE932">
        <f>IF($GS932&gt;=2,INDEX($DN:$DN,$GR932+2),"")</f>
      </c>
      <c r="FF932">
        <f>IF($GS932&gt;=3,INDEX($DN:$DN,$GR932+3),"")</f>
      </c>
      <c r="FG932">
        <f>IF($GS932&gt;=4,INDEX($DN:$DN,$GR932+4),"")</f>
      </c>
      <c r="FH932">
        <f>IF($GS932&gt;=5,INDEX($DN:$DN,$GR932+5),"")</f>
      </c>
      <c r="FI932">
        <f>IF($GS932&gt;=6,INDEX($DN:$DN,$GR932+6),"")</f>
      </c>
      <c r="FJ932">
        <f>IF($GS932&gt;=7,INDEX($DN:$DN,$GR932+7),"")</f>
      </c>
      <c r="FK932">
        <f>IF($GS932&gt;=8,INDEX($DN:$DN,$GR932+8),"")</f>
      </c>
      <c r="FL932">
        <f>IF($GS932&gt;=9,INDEX($DN:$DN,$GR932+9),"")</f>
      </c>
      <c r="FM932">
        <f>IF($GS932&gt;=10,INDEX($DN:$DN,$GR932+10),"")</f>
      </c>
      <c r="FN932">
        <f>IF($GS932&gt;=11,INDEX($DN:$DN,$GR932+11),"")</f>
      </c>
      <c r="FO932">
        <f>IF($GS932&gt;=12,INDEX($DN:$DN,$GR932+12),"")</f>
      </c>
      <c r="FP932">
        <f>IF($GS932&gt;=13,INDEX($DN:$DN,$GR932+13),"")</f>
      </c>
      <c r="FQ932">
        <f>IF($GS932&gt;=14,INDEX($DN:$DN,$GR932+14),"")</f>
      </c>
      <c r="FR932">
        <f>IF($GS932&gt;=15,INDEX($DN:$DN,$GR932+15),"")</f>
      </c>
      <c r="FS932">
        <f>IF($GS932&gt;=16,INDEX($DN:$DN,$GR932+16),"")</f>
      </c>
      <c r="FT932">
        <f>IF($GS932&gt;=17,INDEX($DN:$DN,$GR932+17),"")</f>
      </c>
      <c r="FU932">
        <f>IF($GS932&gt;=18,INDEX($DN:$DN,$GR932+18),"")</f>
      </c>
      <c r="FV932">
        <f>IF($GS932&gt;=19,INDEX($DN:$DN,$GR932+19),"")</f>
      </c>
      <c r="FW932">
        <f>IF($GS932&gt;=20,INDEX($DN:$DN,$GR932+20),"")</f>
      </c>
      <c r="FX932">
        <f>IF($GS932&gt;=21,INDEX($DN:$DN,$GR932+21),"")</f>
      </c>
      <c r="FY932">
        <f>IF($GS932&gt;=22,INDEX($DN:$DN,$GR932+22),"")</f>
      </c>
      <c r="FZ932">
        <f>IF($GS932&gt;=23,INDEX($DN:$DN,$GR932+23),"")</f>
      </c>
      <c r="GA932">
        <f>IF($GS932&gt;=24,INDEX($DN:$DN,$GR932+24),"")</f>
      </c>
      <c r="GB932">
        <f>IF($GS932&gt;=25,INDEX($DN:$DN,$GR932+25),"")</f>
      </c>
      <c r="GC932">
        <f>IF($GS932&gt;=26,INDEX($DN:$DN,$GR932+26),"")</f>
      </c>
      <c r="GD932">
        <f>IF($GS932&gt;=27,INDEX($DN:$DN,$GR932+27),"")</f>
      </c>
      <c r="GE932">
        <f>IF($GS932&gt;=28,INDEX($DN:$DN,$GR932+28),"")</f>
      </c>
      <c r="GF932">
        <f>IF($GS932&gt;=29,INDEX($DN:$DN,$GR932+29),"")</f>
      </c>
      <c r="GG932">
        <f>IF($GS932&gt;=30,INDEX($DN:$DN,$GR932+30),"")</f>
      </c>
      <c r="GH932">
        <f>IF($GS932&gt;=31,INDEX($DN:$DN,$GR932+31),"")</f>
      </c>
      <c r="GI932">
        <f>IF($GS932&gt;=32,INDEX($DN:$DN,$GR932+32),"")</f>
      </c>
      <c r="GJ932">
        <f>IF($GS932&gt;=33,INDEX($DN:$DN,$GR932+33),"")</f>
      </c>
      <c r="GK932">
        <f>IF($GS932&gt;=34,INDEX($DN:$DN,$GR932+34),"")</f>
      </c>
      <c r="GL932">
        <f>IF($GS932&gt;=35,INDEX($DN:$DN,$GR932+35),"")</f>
      </c>
      <c r="GM932">
        <f>IF($GS932&gt;=36,INDEX($DN:$DN,$GR932+36),"")</f>
      </c>
      <c r="GN932">
        <f>IF($GS932&gt;=37,INDEX($DN:$DN,$GR932+37),"")</f>
      </c>
      <c r="GO932">
        <f>IF($GS932&gt;=38,INDEX($DN:$DN,$GR932+38),"")</f>
      </c>
      <c r="GP932">
        <f>IF($GS932&gt;=39,INDEX($DN:$DN,$GR932+39),"")</f>
      </c>
      <c r="GQ932">
        <f>IF($GS932&gt;=40,INDEX($DN:$DN,$GR932+40),"")</f>
      </c>
      <c r="GR932">
        <f>IFERROR(MATCH($DL932,$DM$2:$DM$148,0)+1,0)</f>
      </c>
      <c r="GS932">
        <f>IFERROR(INDEX($DO$2:$DO$148,MATCH($DL932,$DM$2:$DM$148,0)),0)</f>
      </c>
      <c r="GT932">
        <f>IFERROR(MATCH($Z932,$DP$932:$FC$932,0),0)</f>
      </c>
      <c r="GU932">
        <f>IF($GT932&gt;0,INDEX($FD$932:$GQ$932,$GT932),"")</f>
      </c>
      <c r="GX932">
        <f>IF($JG932&gt;=1,INDEX($GV:$GV,$JF932+1),"")</f>
      </c>
      <c r="GY932">
        <f>IF($JG932&gt;=2,INDEX($GV:$GV,$JF932+2),"")</f>
      </c>
      <c r="GZ932">
        <f>IF($JG932&gt;=3,INDEX($GV:$GV,$JF932+3),"")</f>
      </c>
      <c r="HA932">
        <f>IF($JG932&gt;=4,INDEX($GV:$GV,$JF932+4),"")</f>
      </c>
      <c r="HB932">
        <f>IF($JG932&gt;=5,INDEX($GV:$GV,$JF932+5),"")</f>
      </c>
      <c r="HC932">
        <f>IF($JG932&gt;=6,INDEX($GV:$GV,$JF932+6),"")</f>
      </c>
      <c r="HD932">
        <f>IF($JG932&gt;=7,INDEX($GV:$GV,$JF932+7),"")</f>
      </c>
      <c r="HE932">
        <f>IF($JG932&gt;=8,INDEX($GV:$GV,$JF932+8),"")</f>
      </c>
      <c r="HF932">
        <f>IF($JG932&gt;=9,INDEX($GV:$GV,$JF932+9),"")</f>
      </c>
      <c r="HG932">
        <f>IF($JG932&gt;=10,INDEX($GV:$GV,$JF932+10),"")</f>
      </c>
      <c r="HH932">
        <f>IF($JG932&gt;=11,INDEX($GV:$GV,$JF932+11),"")</f>
      </c>
      <c r="HI932">
        <f>IF($JG932&gt;=12,INDEX($GV:$GV,$JF932+12),"")</f>
      </c>
      <c r="HJ932">
        <f>IF($JG932&gt;=13,INDEX($GV:$GV,$JF932+13),"")</f>
      </c>
      <c r="HK932">
        <f>IF($JG932&gt;=14,INDEX($GV:$GV,$JF932+14),"")</f>
      </c>
      <c r="HL932">
        <f>IF($JG932&gt;=15,INDEX($GV:$GV,$JF932+15),"")</f>
      </c>
      <c r="HM932">
        <f>IF($JG932&gt;=16,INDEX($GV:$GV,$JF932+16),"")</f>
      </c>
      <c r="HN932">
        <f>IF($JG932&gt;=17,INDEX($GV:$GV,$JF932+17),"")</f>
      </c>
      <c r="HO932">
        <f>IF($JG932&gt;=18,INDEX($GV:$GV,$JF932+18),"")</f>
      </c>
      <c r="HP932">
        <f>IF($JG932&gt;=19,INDEX($GV:$GV,$JF932+19),"")</f>
      </c>
      <c r="HQ932">
        <f>IF($JG932&gt;=20,INDEX($GV:$GV,$JF932+20),"")</f>
      </c>
      <c r="HR932">
        <f>IF($JG932&gt;=21,INDEX($GV:$GV,$JF932+21),"")</f>
      </c>
      <c r="HS932">
        <f>IF($JG932&gt;=22,INDEX($GV:$GV,$JF932+22),"")</f>
      </c>
      <c r="HT932">
        <f>IF($JG932&gt;=23,INDEX($GV:$GV,$JF932+23),"")</f>
      </c>
      <c r="HU932">
        <f>IF($JG932&gt;=24,INDEX($GV:$GV,$JF932+24),"")</f>
      </c>
      <c r="HV932">
        <f>IF($JG932&gt;=25,INDEX($GV:$GV,$JF932+25),"")</f>
      </c>
      <c r="HW932">
        <f>IF($JG932&gt;=26,INDEX($GV:$GV,$JF932+26),"")</f>
      </c>
      <c r="HX932">
        <f>IF($JG932&gt;=27,INDEX($GV:$GV,$JF932+27),"")</f>
      </c>
      <c r="HY932">
        <f>IF($JG932&gt;=28,INDEX($GV:$GV,$JF932+28),"")</f>
      </c>
      <c r="HZ932">
        <f>IF($JG932&gt;=29,INDEX($GV:$GV,$JF932+29),"")</f>
      </c>
      <c r="IA932">
        <f>IF($JG932&gt;=30,INDEX($GV:$GV,$JF932+30),"")</f>
      </c>
      <c r="IB932">
        <f>IF($JG932&gt;=31,INDEX($GV:$GV,$JF932+31),"")</f>
      </c>
      <c r="IC932">
        <f>IF($JG932&gt;=32,INDEX($GV:$GV,$JF932+32),"")</f>
      </c>
      <c r="ID932">
        <f>IF($JG932&gt;=33,INDEX($GV:$GV,$JF932+33),"")</f>
      </c>
      <c r="IE932">
        <f>IF($JG932&gt;=34,INDEX($GV:$GV,$JF932+34),"")</f>
      </c>
      <c r="IF932">
        <f>IF($JG932&gt;=35,INDEX($GV:$GV,$JF932+35),"")</f>
      </c>
      <c r="IG932">
        <f>IF($JG932&gt;=36,INDEX($GV:$GV,$JF932+36),"")</f>
      </c>
      <c r="IH932">
        <f>IF($JG932&gt;=37,INDEX($GV:$GV,$JF932+37),"")</f>
      </c>
      <c r="II932">
        <f>IF($JG932&gt;=38,INDEX($GV:$GV,$JF932+38),"")</f>
      </c>
      <c r="IJ932">
        <f>IF($JG932&gt;=39,INDEX($GV:$GV,$JF932+39),"")</f>
      </c>
      <c r="IK932">
        <f>IF($JG932&gt;=40,INDEX($GV:$GV,$JF932+40),"")</f>
      </c>
      <c r="IL932">
        <f>IF($JG932&gt;=41,INDEX($GV:$GV,$JF932+41),"")</f>
      </c>
      <c r="IM932">
        <f>IF($JG932&gt;=42,INDEX($GV:$GV,$JF932+42),"")</f>
      </c>
      <c r="IN932">
        <f>IF($JG932&gt;=43,INDEX($GV:$GV,$JF932+43),"")</f>
      </c>
      <c r="IO932">
        <f>IF($JG932&gt;=44,INDEX($GV:$GV,$JF932+44),"")</f>
      </c>
      <c r="IP932">
        <f>IF($JG932&gt;=45,INDEX($GV:$GV,$JF932+45),"")</f>
      </c>
      <c r="IQ932">
        <f>IF($JG932&gt;=46,INDEX($GV:$GV,$JF932+46),"")</f>
      </c>
      <c r="IR932">
        <f>IF($JG932&gt;=47,INDEX($GV:$GV,$JF932+47),"")</f>
      </c>
      <c r="IS932">
        <f>IF($JG932&gt;=48,INDEX($GV:$GV,$JF932+48),"")</f>
      </c>
      <c r="IT932">
        <f>IF($JG932&gt;=49,INDEX($GV:$GV,$JF932+49),"")</f>
      </c>
      <c r="IU932">
        <f>IF($JG932&gt;=50,INDEX($GV:$GV,$JF932+50),"")</f>
      </c>
      <c r="IV932">
        <f>IF($JG932&gt;=51,INDEX($GV:$GV,$JF932+51),"")</f>
      </c>
      <c r="IW932">
        <f>IF($JG932&gt;=52,INDEX($GV:$GV,$JF932+52),"")</f>
      </c>
      <c r="IX932">
        <f>IF($JG932&gt;=53,INDEX($GV:$GV,$JF932+53),"")</f>
      </c>
      <c r="IY932">
        <f>IF($JG932&gt;=54,INDEX($GV:$GV,$JF932+54),"")</f>
      </c>
      <c r="IZ932">
        <f>IF($JG932&gt;=55,INDEX($GV:$GV,$JF932+55),"")</f>
      </c>
      <c r="JA932">
        <f>IF($JG932&gt;=56,INDEX($GV:$GV,$JF932+56),"")</f>
      </c>
      <c r="JB932">
        <f>IF($JG932&gt;=57,INDEX($GV:$GV,$JF932+57),"")</f>
      </c>
      <c r="JC932">
        <f>IF($JG932&gt;=58,INDEX($GV:$GV,$JF932+58),"")</f>
      </c>
      <c r="JD932">
        <f>IF($JG932&gt;=59,INDEX($GV:$GV,$JF932+59),"")</f>
      </c>
      <c r="JE932">
        <f>IF($JG932&gt;=60,INDEX($GV:$GV,$JF932+60),"")</f>
      </c>
      <c r="JF932">
        <f>IFERROR(MATCH($GU932,$GV$2:$GV$322,0)+1,0)</f>
      </c>
      <c r="JG932">
        <f>IFERROR(INDEX($GW$2:$GW$322,MATCH($GU932,$GV$2:$GV$322,0)),0)</f>
      </c>
      <c r="JH932" t="s">
        <v>44</v>
      </c>
      <c r="JI932" t="s">
        <v>44</v>
      </c>
    </row>
    <row r="933" spans="1:269" x14ac:dyDescent="0.25">
      <c r="R933">
        <f>IF(OR($U933="",$Q933=""),"",IFERROR($U933/$Q933,0))</f>
      </c>
      <c r="S933">
        <f>IF($U933="","",
SUM($T933,$V933,$AA933,$W933,$Y933)*
(1-IF($AB933="",0,VALUE($AB933)/100)))</f>
      </c>
      <c r="T933">
        <f>IF($U933="","",$U933)</f>
      </c>
      <c r="V933">
        <f>IF($U933="","",
IF($O933="","",
IF(ISNUMBER(SEARCH("exempt",LOWER($O933))),0,
$U933*(VALUE(SUBSTITUTE($O933,"%",""))/100))))</f>
      </c>
      <c r="AC933">
        <f>IFERROR(IF(FIND(" - ",$K933)&gt;0,MID($K933,FIND(" - ",$K933)+3,LEN($K933)),""),"")</f>
      </c>
      <c r="AL933" t="s">
        <v>2019</v>
      </c>
      <c r="AT933">
        <f>IFERROR(LEFT($K933,FIND(" - ",$K933)-1),$K933)</f>
      </c>
      <c r="AW933">
        <f>IF($CL933&gt;=1,INDEX($AU:$AU,$CK933+1),"")</f>
      </c>
      <c r="AX933">
        <f>IF($CL933&gt;=2,INDEX($AU:$AU,$CK933+2),"")</f>
      </c>
      <c r="AY933">
        <f>IF($CL933&gt;=3,INDEX($AU:$AU,$CK933+3),"")</f>
      </c>
      <c r="AZ933">
        <f>IF($CL933&gt;=4,INDEX($AU:$AU,$CK933+4),"")</f>
      </c>
      <c r="BA933">
        <f>IF($CL933&gt;=5,INDEX($AU:$AU,$CK933+5),"")</f>
      </c>
      <c r="BB933">
        <f>IF($CL933&gt;=6,INDEX($AU:$AU,$CK933+6),"")</f>
      </c>
      <c r="BC933">
        <f>IF($CL933&gt;=7,INDEX($AU:$AU,$CK933+7),"")</f>
      </c>
      <c r="BD933">
        <f>IF($CL933&gt;=8,INDEX($AU:$AU,$CK933+8),"")</f>
      </c>
      <c r="BE933">
        <f>IF($CL933&gt;=9,INDEX($AU:$AU,$CK933+9),"")</f>
      </c>
      <c r="BF933">
        <f>IF($CL933&gt;=10,INDEX($AU:$AU,$CK933+10),"")</f>
      </c>
      <c r="BG933">
        <f>IF($CL933&gt;=11,INDEX($AU:$AU,$CK933+11),"")</f>
      </c>
      <c r="BH933">
        <f>IF($CL933&gt;=12,INDEX($AU:$AU,$CK933+12),"")</f>
      </c>
      <c r="BI933">
        <f>IF($CL933&gt;=13,INDEX($AU:$AU,$CK933+13),"")</f>
      </c>
      <c r="BJ933">
        <f>IF($CL933&gt;=14,INDEX($AU:$AU,$CK933+14),"")</f>
      </c>
      <c r="BK933">
        <f>IF($CL933&gt;=15,INDEX($AU:$AU,$CK933+15),"")</f>
      </c>
      <c r="BL933">
        <f>IF($CL933&gt;=16,INDEX($AU:$AU,$CK933+16),"")</f>
      </c>
      <c r="BM933">
        <f>IF($CL933&gt;=17,INDEX($AU:$AU,$CK933+17),"")</f>
      </c>
      <c r="BN933">
        <f>IF($CL933&gt;=18,INDEX($AU:$AU,$CK933+18),"")</f>
      </c>
      <c r="BO933">
        <f>IF($CL933&gt;=19,INDEX($AU:$AU,$CK933+19),"")</f>
      </c>
      <c r="BP933">
        <f>IF($CL933&gt;=20,INDEX($AU:$AU,$CK933+20),"")</f>
      </c>
      <c r="BQ933">
        <f>IF($CL933&gt;=21,INDEX($AU:$AU,$CK933+21),"")</f>
      </c>
      <c r="BR933">
        <f>IF($CL933&gt;=22,INDEX($AU:$AU,$CK933+22),"")</f>
      </c>
      <c r="BS933">
        <f>IF($CL933&gt;=23,INDEX($AU:$AU,$CK933+23),"")</f>
      </c>
      <c r="BT933">
        <f>IF($CL933&gt;=24,INDEX($AU:$AU,$CK933+24),"")</f>
      </c>
      <c r="BU933">
        <f>IF($CL933&gt;=25,INDEX($AU:$AU,$CK933+25),"")</f>
      </c>
      <c r="BV933">
        <f>IF($CL933&gt;=26,INDEX($AU:$AU,$CK933+26),"")</f>
      </c>
      <c r="BW933">
        <f>IF($CL933&gt;=27,INDEX($AU:$AU,$CK933+27),"")</f>
      </c>
      <c r="BX933">
        <f>IF($CL933&gt;=28,INDEX($AU:$AU,$CK933+28),"")</f>
      </c>
      <c r="BY933">
        <f>IF($CL933&gt;=29,INDEX($AU:$AU,$CK933+29),"")</f>
      </c>
      <c r="BZ933">
        <f>IF($CL933&gt;=30,INDEX($AU:$AU,$CK933+30),"")</f>
      </c>
      <c r="CA933">
        <f>IF($CL933&gt;=31,INDEX($AU:$AU,$CK933+31),"")</f>
      </c>
      <c r="CB933">
        <f>IF($CL933&gt;=32,INDEX($AU:$AU,$CK933+32),"")</f>
      </c>
      <c r="CC933">
        <f>IF($CL933&gt;=33,INDEX($AU:$AU,$CK933+33),"")</f>
      </c>
      <c r="CD933">
        <f>IF($CL933&gt;=34,INDEX($AU:$AU,$CK933+34),"")</f>
      </c>
      <c r="CE933">
        <f>IF($CL933&gt;=35,INDEX($AU:$AU,$CK933+35),"")</f>
      </c>
      <c r="CF933">
        <f>IF($CL933&gt;=36,INDEX($AU:$AU,$CK933+36),"")</f>
      </c>
      <c r="CG933">
        <f>IF($CL933&gt;=37,INDEX($AU:$AU,$CK933+37),"")</f>
      </c>
      <c r="CH933">
        <f>IF($CL933&gt;=38,INDEX($AU:$AU,$CK933+38),"")</f>
      </c>
      <c r="CI933">
        <f>IF($CL933&gt;=39,INDEX($AU:$AU,$CK933+39),"")</f>
      </c>
      <c r="CJ933">
        <f>IF($CL933&gt;=40,INDEX($AU:$AU,$CK933+40),"")</f>
      </c>
      <c r="CK933">
        <f>IFERROR(MATCH($AT933,$AU$2:$AU$133,0)+1,0)</f>
      </c>
      <c r="CL933">
        <f>IFERROR(INDEX($AV$2:$AV$133,MATCH($AT933,$AU$2:$AU$133,0)),0)</f>
      </c>
      <c r="CM933">
        <f>IFERROR(LEFT($L933,FIND(" - ",$L933)-1),$L933)</f>
      </c>
      <c r="CN933" t="s">
        <v>71</v>
      </c>
      <c r="CP933">
        <f>IF($DK933&gt;=1,INDEX($CN:$CN,$DJ933+1),"")</f>
      </c>
      <c r="CQ933">
        <f>IF($DK933&gt;=2,INDEX($CN:$CN,$DJ933+2),"")</f>
      </c>
      <c r="CR933">
        <f>IF($DK933&gt;=3,INDEX($CN:$CN,$DJ933+3),"")</f>
      </c>
      <c r="CS933">
        <f>IF($DK933&gt;=4,INDEX($CN:$CN,$DJ933+4),"")</f>
      </c>
      <c r="CT933">
        <f>IF($DK933&gt;=5,INDEX($CN:$CN,$DJ933+5),"")</f>
      </c>
      <c r="CU933">
        <f>IF($DK933&gt;=6,INDEX($CN:$CN,$DJ933+6),"")</f>
      </c>
      <c r="CV933">
        <f>IF($DK933&gt;=7,INDEX($CN:$CN,$DJ933+7),"")</f>
      </c>
      <c r="CW933">
        <f>IF($DK933&gt;=8,INDEX($CN:$CN,$DJ933+8),"")</f>
      </c>
      <c r="CX933">
        <f>IF($DK933&gt;=9,INDEX($CN:$CN,$DJ933+9),"")</f>
      </c>
      <c r="CY933">
        <f>IF($DK933&gt;=10,INDEX($CN:$CN,$DJ933+10),"")</f>
      </c>
      <c r="CZ933">
        <f>IF($DK933&gt;=11,INDEX($CN:$CN,$DJ933+11),"")</f>
      </c>
      <c r="DA933">
        <f>IF($DK933&gt;=12,INDEX($CN:$CN,$DJ933+12),"")</f>
      </c>
      <c r="DB933">
        <f>IF($DK933&gt;=13,INDEX($CN:$CN,$DJ933+13),"")</f>
      </c>
      <c r="DC933">
        <f>IF($DK933&gt;=14,INDEX($CN:$CN,$DJ933+14),"")</f>
      </c>
      <c r="DD933">
        <f>IF($DK933&gt;=15,INDEX($CN:$CN,$DJ933+15),"")</f>
      </c>
      <c r="DE933">
        <f>IF($DK933&gt;=16,INDEX($CN:$CN,$DJ933+16),"")</f>
      </c>
      <c r="DF933">
        <f>IF($DK933&gt;=17,INDEX($CN:$CN,$DJ933+17),"")</f>
      </c>
      <c r="DG933">
        <f>IF($DK933&gt;=18,INDEX($CN:$CN,$DJ933+18),"")</f>
      </c>
      <c r="DH933">
        <f>IF($DK933&gt;=19,INDEX($CN:$CN,$DJ933+19),"")</f>
      </c>
      <c r="DI933">
        <f>IF($DK933&gt;=20,INDEX($CN:$CN,$DJ933+20),"")</f>
      </c>
      <c r="DJ933">
        <f>IFERROR(MATCH($CM933,$CN$2:$CN$1089,0)+1,0)</f>
      </c>
      <c r="DK933">
        <f>IFERROR(INDEX($CO$2:$CO$1089,MATCH($CM933,$CN$2:$CN$1089,0)),0)</f>
      </c>
      <c r="DL933">
        <f>IFERROR(INDEX($AS:$AS,MATCH($O933,$AR:$AR,0))&amp;"","")</f>
      </c>
      <c r="DP933">
        <f>IF($GS933&gt;=1,INDEX($DM:$DM,$GR933+1),"")</f>
      </c>
      <c r="DQ933">
        <f>IF($GS933&gt;=2,INDEX($DM:$DM,$GR933+2),"")</f>
      </c>
      <c r="DR933">
        <f>IF($GS933&gt;=3,INDEX($DM:$DM,$GR933+3),"")</f>
      </c>
      <c r="DS933">
        <f>IF($GS933&gt;=4,INDEX($DM:$DM,$GR933+4),"")</f>
      </c>
      <c r="DT933">
        <f>IF($GS933&gt;=5,INDEX($DM:$DM,$GR933+5),"")</f>
      </c>
      <c r="DU933">
        <f>IF($GS933&gt;=6,INDEX($DM:$DM,$GR933+6),"")</f>
      </c>
      <c r="DV933">
        <f>IF($GS933&gt;=7,INDEX($DM:$DM,$GR933+7),"")</f>
      </c>
      <c r="DW933">
        <f>IF($GS933&gt;=8,INDEX($DM:$DM,$GR933+8),"")</f>
      </c>
      <c r="DX933">
        <f>IF($GS933&gt;=9,INDEX($DM:$DM,$GR933+9),"")</f>
      </c>
      <c r="DY933">
        <f>IF($GS933&gt;=10,INDEX($DM:$DM,$GR933+10),"")</f>
      </c>
      <c r="DZ933">
        <f>IF($GS933&gt;=11,INDEX($DM:$DM,$GR933+11),"")</f>
      </c>
      <c r="EA933">
        <f>IF($GS933&gt;=12,INDEX($DM:$DM,$GR933+12),"")</f>
      </c>
      <c r="EB933">
        <f>IF($GS933&gt;=13,INDEX($DM:$DM,$GR933+13),"")</f>
      </c>
      <c r="EC933">
        <f>IF($GS933&gt;=14,INDEX($DM:$DM,$GR933+14),"")</f>
      </c>
      <c r="ED933">
        <f>IF($GS933&gt;=15,INDEX($DM:$DM,$GR933+15),"")</f>
      </c>
      <c r="EE933">
        <f>IF($GS933&gt;=16,INDEX($DM:$DM,$GR933+16),"")</f>
      </c>
      <c r="EF933">
        <f>IF($GS933&gt;=17,INDEX($DM:$DM,$GR933+17),"")</f>
      </c>
      <c r="EG933">
        <f>IF($GS933&gt;=18,INDEX($DM:$DM,$GR933+18),"")</f>
      </c>
      <c r="EH933">
        <f>IF($GS933&gt;=19,INDEX($DM:$DM,$GR933+19),"")</f>
      </c>
      <c r="EI933">
        <f>IF($GS933&gt;=20,INDEX($DM:$DM,$GR933+20),"")</f>
      </c>
      <c r="EJ933">
        <f>IF($GS933&gt;=21,INDEX($DM:$DM,$GR933+21),"")</f>
      </c>
      <c r="EK933">
        <f>IF($GS933&gt;=22,INDEX($DM:$DM,$GR933+22),"")</f>
      </c>
      <c r="EL933">
        <f>IF($GS933&gt;=23,INDEX($DM:$DM,$GR933+23),"")</f>
      </c>
      <c r="EM933">
        <f>IF($GS933&gt;=24,INDEX($DM:$DM,$GR933+24),"")</f>
      </c>
      <c r="EN933">
        <f>IF($GS933&gt;=25,INDEX($DM:$DM,$GR933+25),"")</f>
      </c>
      <c r="EO933">
        <f>IF($GS933&gt;=26,INDEX($DM:$DM,$GR933+26),"")</f>
      </c>
      <c r="EP933">
        <f>IF($GS933&gt;=27,INDEX($DM:$DM,$GR933+27),"")</f>
      </c>
      <c r="EQ933">
        <f>IF($GS933&gt;=28,INDEX($DM:$DM,$GR933+28),"")</f>
      </c>
      <c r="ER933">
        <f>IF($GS933&gt;=29,INDEX($DM:$DM,$GR933+29),"")</f>
      </c>
      <c r="ES933">
        <f>IF($GS933&gt;=30,INDEX($DM:$DM,$GR933+30),"")</f>
      </c>
      <c r="ET933">
        <f>IF($GS933&gt;=31,INDEX($DM:$DM,$GR933+31),"")</f>
      </c>
      <c r="EU933">
        <f>IF($GS933&gt;=32,INDEX($DM:$DM,$GR933+32),"")</f>
      </c>
      <c r="EV933">
        <f>IF($GS933&gt;=33,INDEX($DM:$DM,$GR933+33),"")</f>
      </c>
      <c r="EW933">
        <f>IF($GS933&gt;=34,INDEX($DM:$DM,$GR933+34),"")</f>
      </c>
      <c r="EX933">
        <f>IF($GS933&gt;=35,INDEX($DM:$DM,$GR933+35),"")</f>
      </c>
      <c r="EY933">
        <f>IF($GS933&gt;=36,INDEX($DM:$DM,$GR933+36),"")</f>
      </c>
      <c r="EZ933">
        <f>IF($GS933&gt;=37,INDEX($DM:$DM,$GR933+37),"")</f>
      </c>
      <c r="FA933">
        <f>IF($GS933&gt;=38,INDEX($DM:$DM,$GR933+38),"")</f>
      </c>
      <c r="FB933">
        <f>IF($GS933&gt;=39,INDEX($DM:$DM,$GR933+39),"")</f>
      </c>
      <c r="FC933">
        <f>IF($GS933&gt;=40,INDEX($DM:$DM,$GR933+40),"")</f>
      </c>
      <c r="FD933">
        <f>IF($GS933&gt;=1,INDEX($DN:$DN,$GR933+1),"")</f>
      </c>
      <c r="FE933">
        <f>IF($GS933&gt;=2,INDEX($DN:$DN,$GR933+2),"")</f>
      </c>
      <c r="FF933">
        <f>IF($GS933&gt;=3,INDEX($DN:$DN,$GR933+3),"")</f>
      </c>
      <c r="FG933">
        <f>IF($GS933&gt;=4,INDEX($DN:$DN,$GR933+4),"")</f>
      </c>
      <c r="FH933">
        <f>IF($GS933&gt;=5,INDEX($DN:$DN,$GR933+5),"")</f>
      </c>
      <c r="FI933">
        <f>IF($GS933&gt;=6,INDEX($DN:$DN,$GR933+6),"")</f>
      </c>
      <c r="FJ933">
        <f>IF($GS933&gt;=7,INDEX($DN:$DN,$GR933+7),"")</f>
      </c>
      <c r="FK933">
        <f>IF($GS933&gt;=8,INDEX($DN:$DN,$GR933+8),"")</f>
      </c>
      <c r="FL933">
        <f>IF($GS933&gt;=9,INDEX($DN:$DN,$GR933+9),"")</f>
      </c>
      <c r="FM933">
        <f>IF($GS933&gt;=10,INDEX($DN:$DN,$GR933+10),"")</f>
      </c>
      <c r="FN933">
        <f>IF($GS933&gt;=11,INDEX($DN:$DN,$GR933+11),"")</f>
      </c>
      <c r="FO933">
        <f>IF($GS933&gt;=12,INDEX($DN:$DN,$GR933+12),"")</f>
      </c>
      <c r="FP933">
        <f>IF($GS933&gt;=13,INDEX($DN:$DN,$GR933+13),"")</f>
      </c>
      <c r="FQ933">
        <f>IF($GS933&gt;=14,INDEX($DN:$DN,$GR933+14),"")</f>
      </c>
      <c r="FR933">
        <f>IF($GS933&gt;=15,INDEX($DN:$DN,$GR933+15),"")</f>
      </c>
      <c r="FS933">
        <f>IF($GS933&gt;=16,INDEX($DN:$DN,$GR933+16),"")</f>
      </c>
      <c r="FT933">
        <f>IF($GS933&gt;=17,INDEX($DN:$DN,$GR933+17),"")</f>
      </c>
      <c r="FU933">
        <f>IF($GS933&gt;=18,INDEX($DN:$DN,$GR933+18),"")</f>
      </c>
      <c r="FV933">
        <f>IF($GS933&gt;=19,INDEX($DN:$DN,$GR933+19),"")</f>
      </c>
      <c r="FW933">
        <f>IF($GS933&gt;=20,INDEX($DN:$DN,$GR933+20),"")</f>
      </c>
      <c r="FX933">
        <f>IF($GS933&gt;=21,INDEX($DN:$DN,$GR933+21),"")</f>
      </c>
      <c r="FY933">
        <f>IF($GS933&gt;=22,INDEX($DN:$DN,$GR933+22),"")</f>
      </c>
      <c r="FZ933">
        <f>IF($GS933&gt;=23,INDEX($DN:$DN,$GR933+23),"")</f>
      </c>
      <c r="GA933">
        <f>IF($GS933&gt;=24,INDEX($DN:$DN,$GR933+24),"")</f>
      </c>
      <c r="GB933">
        <f>IF($GS933&gt;=25,INDEX($DN:$DN,$GR933+25),"")</f>
      </c>
      <c r="GC933">
        <f>IF($GS933&gt;=26,INDEX($DN:$DN,$GR933+26),"")</f>
      </c>
      <c r="GD933">
        <f>IF($GS933&gt;=27,INDEX($DN:$DN,$GR933+27),"")</f>
      </c>
      <c r="GE933">
        <f>IF($GS933&gt;=28,INDEX($DN:$DN,$GR933+28),"")</f>
      </c>
      <c r="GF933">
        <f>IF($GS933&gt;=29,INDEX($DN:$DN,$GR933+29),"")</f>
      </c>
      <c r="GG933">
        <f>IF($GS933&gt;=30,INDEX($DN:$DN,$GR933+30),"")</f>
      </c>
      <c r="GH933">
        <f>IF($GS933&gt;=31,INDEX($DN:$DN,$GR933+31),"")</f>
      </c>
      <c r="GI933">
        <f>IF($GS933&gt;=32,INDEX($DN:$DN,$GR933+32),"")</f>
      </c>
      <c r="GJ933">
        <f>IF($GS933&gt;=33,INDEX($DN:$DN,$GR933+33),"")</f>
      </c>
      <c r="GK933">
        <f>IF($GS933&gt;=34,INDEX($DN:$DN,$GR933+34),"")</f>
      </c>
      <c r="GL933">
        <f>IF($GS933&gt;=35,INDEX($DN:$DN,$GR933+35),"")</f>
      </c>
      <c r="GM933">
        <f>IF($GS933&gt;=36,INDEX($DN:$DN,$GR933+36),"")</f>
      </c>
      <c r="GN933">
        <f>IF($GS933&gt;=37,INDEX($DN:$DN,$GR933+37),"")</f>
      </c>
      <c r="GO933">
        <f>IF($GS933&gt;=38,INDEX($DN:$DN,$GR933+38),"")</f>
      </c>
      <c r="GP933">
        <f>IF($GS933&gt;=39,INDEX($DN:$DN,$GR933+39),"")</f>
      </c>
      <c r="GQ933">
        <f>IF($GS933&gt;=40,INDEX($DN:$DN,$GR933+40),"")</f>
      </c>
      <c r="GR933">
        <f>IFERROR(MATCH($DL933,$DM$2:$DM$148,0)+1,0)</f>
      </c>
      <c r="GS933">
        <f>IFERROR(INDEX($DO$2:$DO$148,MATCH($DL933,$DM$2:$DM$148,0)),0)</f>
      </c>
      <c r="GT933">
        <f>IFERROR(MATCH($Z933,$DP$933:$FC$933,0),0)</f>
      </c>
      <c r="GU933">
        <f>IF($GT933&gt;0,INDEX($FD$933:$GQ$933,$GT933),"")</f>
      </c>
      <c r="GX933">
        <f>IF($JG933&gt;=1,INDEX($GV:$GV,$JF933+1),"")</f>
      </c>
      <c r="GY933">
        <f>IF($JG933&gt;=2,INDEX($GV:$GV,$JF933+2),"")</f>
      </c>
      <c r="GZ933">
        <f>IF($JG933&gt;=3,INDEX($GV:$GV,$JF933+3),"")</f>
      </c>
      <c r="HA933">
        <f>IF($JG933&gt;=4,INDEX($GV:$GV,$JF933+4),"")</f>
      </c>
      <c r="HB933">
        <f>IF($JG933&gt;=5,INDEX($GV:$GV,$JF933+5),"")</f>
      </c>
      <c r="HC933">
        <f>IF($JG933&gt;=6,INDEX($GV:$GV,$JF933+6),"")</f>
      </c>
      <c r="HD933">
        <f>IF($JG933&gt;=7,INDEX($GV:$GV,$JF933+7),"")</f>
      </c>
      <c r="HE933">
        <f>IF($JG933&gt;=8,INDEX($GV:$GV,$JF933+8),"")</f>
      </c>
      <c r="HF933">
        <f>IF($JG933&gt;=9,INDEX($GV:$GV,$JF933+9),"")</f>
      </c>
      <c r="HG933">
        <f>IF($JG933&gt;=10,INDEX($GV:$GV,$JF933+10),"")</f>
      </c>
      <c r="HH933">
        <f>IF($JG933&gt;=11,INDEX($GV:$GV,$JF933+11),"")</f>
      </c>
      <c r="HI933">
        <f>IF($JG933&gt;=12,INDEX($GV:$GV,$JF933+12),"")</f>
      </c>
      <c r="HJ933">
        <f>IF($JG933&gt;=13,INDEX($GV:$GV,$JF933+13),"")</f>
      </c>
      <c r="HK933">
        <f>IF($JG933&gt;=14,INDEX($GV:$GV,$JF933+14),"")</f>
      </c>
      <c r="HL933">
        <f>IF($JG933&gt;=15,INDEX($GV:$GV,$JF933+15),"")</f>
      </c>
      <c r="HM933">
        <f>IF($JG933&gt;=16,INDEX($GV:$GV,$JF933+16),"")</f>
      </c>
      <c r="HN933">
        <f>IF($JG933&gt;=17,INDEX($GV:$GV,$JF933+17),"")</f>
      </c>
      <c r="HO933">
        <f>IF($JG933&gt;=18,INDEX($GV:$GV,$JF933+18),"")</f>
      </c>
      <c r="HP933">
        <f>IF($JG933&gt;=19,INDEX($GV:$GV,$JF933+19),"")</f>
      </c>
      <c r="HQ933">
        <f>IF($JG933&gt;=20,INDEX($GV:$GV,$JF933+20),"")</f>
      </c>
      <c r="HR933">
        <f>IF($JG933&gt;=21,INDEX($GV:$GV,$JF933+21),"")</f>
      </c>
      <c r="HS933">
        <f>IF($JG933&gt;=22,INDEX($GV:$GV,$JF933+22),"")</f>
      </c>
      <c r="HT933">
        <f>IF($JG933&gt;=23,INDEX($GV:$GV,$JF933+23),"")</f>
      </c>
      <c r="HU933">
        <f>IF($JG933&gt;=24,INDEX($GV:$GV,$JF933+24),"")</f>
      </c>
      <c r="HV933">
        <f>IF($JG933&gt;=25,INDEX($GV:$GV,$JF933+25),"")</f>
      </c>
      <c r="HW933">
        <f>IF($JG933&gt;=26,INDEX($GV:$GV,$JF933+26),"")</f>
      </c>
      <c r="HX933">
        <f>IF($JG933&gt;=27,INDEX($GV:$GV,$JF933+27),"")</f>
      </c>
      <c r="HY933">
        <f>IF($JG933&gt;=28,INDEX($GV:$GV,$JF933+28),"")</f>
      </c>
      <c r="HZ933">
        <f>IF($JG933&gt;=29,INDEX($GV:$GV,$JF933+29),"")</f>
      </c>
      <c r="IA933">
        <f>IF($JG933&gt;=30,INDEX($GV:$GV,$JF933+30),"")</f>
      </c>
      <c r="IB933">
        <f>IF($JG933&gt;=31,INDEX($GV:$GV,$JF933+31),"")</f>
      </c>
      <c r="IC933">
        <f>IF($JG933&gt;=32,INDEX($GV:$GV,$JF933+32),"")</f>
      </c>
      <c r="ID933">
        <f>IF($JG933&gt;=33,INDEX($GV:$GV,$JF933+33),"")</f>
      </c>
      <c r="IE933">
        <f>IF($JG933&gt;=34,INDEX($GV:$GV,$JF933+34),"")</f>
      </c>
      <c r="IF933">
        <f>IF($JG933&gt;=35,INDEX($GV:$GV,$JF933+35),"")</f>
      </c>
      <c r="IG933">
        <f>IF($JG933&gt;=36,INDEX($GV:$GV,$JF933+36),"")</f>
      </c>
      <c r="IH933">
        <f>IF($JG933&gt;=37,INDEX($GV:$GV,$JF933+37),"")</f>
      </c>
      <c r="II933">
        <f>IF($JG933&gt;=38,INDEX($GV:$GV,$JF933+38),"")</f>
      </c>
      <c r="IJ933">
        <f>IF($JG933&gt;=39,INDEX($GV:$GV,$JF933+39),"")</f>
      </c>
      <c r="IK933">
        <f>IF($JG933&gt;=40,INDEX($GV:$GV,$JF933+40),"")</f>
      </c>
      <c r="IL933">
        <f>IF($JG933&gt;=41,INDEX($GV:$GV,$JF933+41),"")</f>
      </c>
      <c r="IM933">
        <f>IF($JG933&gt;=42,INDEX($GV:$GV,$JF933+42),"")</f>
      </c>
      <c r="IN933">
        <f>IF($JG933&gt;=43,INDEX($GV:$GV,$JF933+43),"")</f>
      </c>
      <c r="IO933">
        <f>IF($JG933&gt;=44,INDEX($GV:$GV,$JF933+44),"")</f>
      </c>
      <c r="IP933">
        <f>IF($JG933&gt;=45,INDEX($GV:$GV,$JF933+45),"")</f>
      </c>
      <c r="IQ933">
        <f>IF($JG933&gt;=46,INDEX($GV:$GV,$JF933+46),"")</f>
      </c>
      <c r="IR933">
        <f>IF($JG933&gt;=47,INDEX($GV:$GV,$JF933+47),"")</f>
      </c>
      <c r="IS933">
        <f>IF($JG933&gt;=48,INDEX($GV:$GV,$JF933+48),"")</f>
      </c>
      <c r="IT933">
        <f>IF($JG933&gt;=49,INDEX($GV:$GV,$JF933+49),"")</f>
      </c>
      <c r="IU933">
        <f>IF($JG933&gt;=50,INDEX($GV:$GV,$JF933+50),"")</f>
      </c>
      <c r="IV933">
        <f>IF($JG933&gt;=51,INDEX($GV:$GV,$JF933+51),"")</f>
      </c>
      <c r="IW933">
        <f>IF($JG933&gt;=52,INDEX($GV:$GV,$JF933+52),"")</f>
      </c>
      <c r="IX933">
        <f>IF($JG933&gt;=53,INDEX($GV:$GV,$JF933+53),"")</f>
      </c>
      <c r="IY933">
        <f>IF($JG933&gt;=54,INDEX($GV:$GV,$JF933+54),"")</f>
      </c>
      <c r="IZ933">
        <f>IF($JG933&gt;=55,INDEX($GV:$GV,$JF933+55),"")</f>
      </c>
      <c r="JA933">
        <f>IF($JG933&gt;=56,INDEX($GV:$GV,$JF933+56),"")</f>
      </c>
      <c r="JB933">
        <f>IF($JG933&gt;=57,INDEX($GV:$GV,$JF933+57),"")</f>
      </c>
      <c r="JC933">
        <f>IF($JG933&gt;=58,INDEX($GV:$GV,$JF933+58),"")</f>
      </c>
      <c r="JD933">
        <f>IF($JG933&gt;=59,INDEX($GV:$GV,$JF933+59),"")</f>
      </c>
      <c r="JE933">
        <f>IF($JG933&gt;=60,INDEX($GV:$GV,$JF933+60),"")</f>
      </c>
      <c r="JF933">
        <f>IFERROR(MATCH($GU933,$GV$2:$GV$322,0)+1,0)</f>
      </c>
      <c r="JG933">
        <f>IFERROR(INDEX($GW$2:$GW$322,MATCH($GU933,$GV$2:$GV$322,0)),0)</f>
      </c>
      <c r="JH933" t="s">
        <v>44</v>
      </c>
      <c r="JI933" t="s">
        <v>44</v>
      </c>
    </row>
    <row r="934" spans="1:269" x14ac:dyDescent="0.25">
      <c r="R934">
        <f>IF(OR($U934="",$Q934=""),"",IFERROR($U934/$Q934,0))</f>
      </c>
      <c r="S934">
        <f>IF($U934="","",
SUM($T934,$V934,$AA934,$W934,$Y934)*
(1-IF($AB934="",0,VALUE($AB934)/100)))</f>
      </c>
      <c r="T934">
        <f>IF($U934="","",$U934)</f>
      </c>
      <c r="V934">
        <f>IF($U934="","",
IF($O934="","",
IF(ISNUMBER(SEARCH("exempt",LOWER($O934))),0,
$U934*(VALUE(SUBSTITUTE($O934,"%",""))/100))))</f>
      </c>
      <c r="AC934">
        <f>IFERROR(IF(FIND(" - ",$K934)&gt;0,MID($K934,FIND(" - ",$K934)+3,LEN($K934)),""),"")</f>
      </c>
      <c r="AL934" t="s">
        <v>2020</v>
      </c>
      <c r="AT934">
        <f>IFERROR(LEFT($K934,FIND(" - ",$K934)-1),$K934)</f>
      </c>
      <c r="AW934">
        <f>IF($CL934&gt;=1,INDEX($AU:$AU,$CK934+1),"")</f>
      </c>
      <c r="AX934">
        <f>IF($CL934&gt;=2,INDEX($AU:$AU,$CK934+2),"")</f>
      </c>
      <c r="AY934">
        <f>IF($CL934&gt;=3,INDEX($AU:$AU,$CK934+3),"")</f>
      </c>
      <c r="AZ934">
        <f>IF($CL934&gt;=4,INDEX($AU:$AU,$CK934+4),"")</f>
      </c>
      <c r="BA934">
        <f>IF($CL934&gt;=5,INDEX($AU:$AU,$CK934+5),"")</f>
      </c>
      <c r="BB934">
        <f>IF($CL934&gt;=6,INDEX($AU:$AU,$CK934+6),"")</f>
      </c>
      <c r="BC934">
        <f>IF($CL934&gt;=7,INDEX($AU:$AU,$CK934+7),"")</f>
      </c>
      <c r="BD934">
        <f>IF($CL934&gt;=8,INDEX($AU:$AU,$CK934+8),"")</f>
      </c>
      <c r="BE934">
        <f>IF($CL934&gt;=9,INDEX($AU:$AU,$CK934+9),"")</f>
      </c>
      <c r="BF934">
        <f>IF($CL934&gt;=10,INDEX($AU:$AU,$CK934+10),"")</f>
      </c>
      <c r="BG934">
        <f>IF($CL934&gt;=11,INDEX($AU:$AU,$CK934+11),"")</f>
      </c>
      <c r="BH934">
        <f>IF($CL934&gt;=12,INDEX($AU:$AU,$CK934+12),"")</f>
      </c>
      <c r="BI934">
        <f>IF($CL934&gt;=13,INDEX($AU:$AU,$CK934+13),"")</f>
      </c>
      <c r="BJ934">
        <f>IF($CL934&gt;=14,INDEX($AU:$AU,$CK934+14),"")</f>
      </c>
      <c r="BK934">
        <f>IF($CL934&gt;=15,INDEX($AU:$AU,$CK934+15),"")</f>
      </c>
      <c r="BL934">
        <f>IF($CL934&gt;=16,INDEX($AU:$AU,$CK934+16),"")</f>
      </c>
      <c r="BM934">
        <f>IF($CL934&gt;=17,INDEX($AU:$AU,$CK934+17),"")</f>
      </c>
      <c r="BN934">
        <f>IF($CL934&gt;=18,INDEX($AU:$AU,$CK934+18),"")</f>
      </c>
      <c r="BO934">
        <f>IF($CL934&gt;=19,INDEX($AU:$AU,$CK934+19),"")</f>
      </c>
      <c r="BP934">
        <f>IF($CL934&gt;=20,INDEX($AU:$AU,$CK934+20),"")</f>
      </c>
      <c r="BQ934">
        <f>IF($CL934&gt;=21,INDEX($AU:$AU,$CK934+21),"")</f>
      </c>
      <c r="BR934">
        <f>IF($CL934&gt;=22,INDEX($AU:$AU,$CK934+22),"")</f>
      </c>
      <c r="BS934">
        <f>IF($CL934&gt;=23,INDEX($AU:$AU,$CK934+23),"")</f>
      </c>
      <c r="BT934">
        <f>IF($CL934&gt;=24,INDEX($AU:$AU,$CK934+24),"")</f>
      </c>
      <c r="BU934">
        <f>IF($CL934&gt;=25,INDEX($AU:$AU,$CK934+25),"")</f>
      </c>
      <c r="BV934">
        <f>IF($CL934&gt;=26,INDEX($AU:$AU,$CK934+26),"")</f>
      </c>
      <c r="BW934">
        <f>IF($CL934&gt;=27,INDEX($AU:$AU,$CK934+27),"")</f>
      </c>
      <c r="BX934">
        <f>IF($CL934&gt;=28,INDEX($AU:$AU,$CK934+28),"")</f>
      </c>
      <c r="BY934">
        <f>IF($CL934&gt;=29,INDEX($AU:$AU,$CK934+29),"")</f>
      </c>
      <c r="BZ934">
        <f>IF($CL934&gt;=30,INDEX($AU:$AU,$CK934+30),"")</f>
      </c>
      <c r="CA934">
        <f>IF($CL934&gt;=31,INDEX($AU:$AU,$CK934+31),"")</f>
      </c>
      <c r="CB934">
        <f>IF($CL934&gt;=32,INDEX($AU:$AU,$CK934+32),"")</f>
      </c>
      <c r="CC934">
        <f>IF($CL934&gt;=33,INDEX($AU:$AU,$CK934+33),"")</f>
      </c>
      <c r="CD934">
        <f>IF($CL934&gt;=34,INDEX($AU:$AU,$CK934+34),"")</f>
      </c>
      <c r="CE934">
        <f>IF($CL934&gt;=35,INDEX($AU:$AU,$CK934+35),"")</f>
      </c>
      <c r="CF934">
        <f>IF($CL934&gt;=36,INDEX($AU:$AU,$CK934+36),"")</f>
      </c>
      <c r="CG934">
        <f>IF($CL934&gt;=37,INDEX($AU:$AU,$CK934+37),"")</f>
      </c>
      <c r="CH934">
        <f>IF($CL934&gt;=38,INDEX($AU:$AU,$CK934+38),"")</f>
      </c>
      <c r="CI934">
        <f>IF($CL934&gt;=39,INDEX($AU:$AU,$CK934+39),"")</f>
      </c>
      <c r="CJ934">
        <f>IF($CL934&gt;=40,INDEX($AU:$AU,$CK934+40),"")</f>
      </c>
      <c r="CK934">
        <f>IFERROR(MATCH($AT934,$AU$2:$AU$133,0)+1,0)</f>
      </c>
      <c r="CL934">
        <f>IFERROR(INDEX($AV$2:$AV$133,MATCH($AT934,$AU$2:$AU$133,0)),0)</f>
      </c>
      <c r="CM934">
        <f>IFERROR(LEFT($L934,FIND(" - ",$L934)-1),$L934)</f>
      </c>
      <c r="CN934" t="s">
        <v>2021</v>
      </c>
      <c r="CO934">
        <v>2</v>
      </c>
      <c r="CP934">
        <f>IF($DK934&gt;=1,INDEX($CN:$CN,$DJ934+1),"")</f>
      </c>
      <c r="CQ934">
        <f>IF($DK934&gt;=2,INDEX($CN:$CN,$DJ934+2),"")</f>
      </c>
      <c r="CR934">
        <f>IF($DK934&gt;=3,INDEX($CN:$CN,$DJ934+3),"")</f>
      </c>
      <c r="CS934">
        <f>IF($DK934&gt;=4,INDEX($CN:$CN,$DJ934+4),"")</f>
      </c>
      <c r="CT934">
        <f>IF($DK934&gt;=5,INDEX($CN:$CN,$DJ934+5),"")</f>
      </c>
      <c r="CU934">
        <f>IF($DK934&gt;=6,INDEX($CN:$CN,$DJ934+6),"")</f>
      </c>
      <c r="CV934">
        <f>IF($DK934&gt;=7,INDEX($CN:$CN,$DJ934+7),"")</f>
      </c>
      <c r="CW934">
        <f>IF($DK934&gt;=8,INDEX($CN:$CN,$DJ934+8),"")</f>
      </c>
      <c r="CX934">
        <f>IF($DK934&gt;=9,INDEX($CN:$CN,$DJ934+9),"")</f>
      </c>
      <c r="CY934">
        <f>IF($DK934&gt;=10,INDEX($CN:$CN,$DJ934+10),"")</f>
      </c>
      <c r="CZ934">
        <f>IF($DK934&gt;=11,INDEX($CN:$CN,$DJ934+11),"")</f>
      </c>
      <c r="DA934">
        <f>IF($DK934&gt;=12,INDEX($CN:$CN,$DJ934+12),"")</f>
      </c>
      <c r="DB934">
        <f>IF($DK934&gt;=13,INDEX($CN:$CN,$DJ934+13),"")</f>
      </c>
      <c r="DC934">
        <f>IF($DK934&gt;=14,INDEX($CN:$CN,$DJ934+14),"")</f>
      </c>
      <c r="DD934">
        <f>IF($DK934&gt;=15,INDEX($CN:$CN,$DJ934+15),"")</f>
      </c>
      <c r="DE934">
        <f>IF($DK934&gt;=16,INDEX($CN:$CN,$DJ934+16),"")</f>
      </c>
      <c r="DF934">
        <f>IF($DK934&gt;=17,INDEX($CN:$CN,$DJ934+17),"")</f>
      </c>
      <c r="DG934">
        <f>IF($DK934&gt;=18,INDEX($CN:$CN,$DJ934+18),"")</f>
      </c>
      <c r="DH934">
        <f>IF($DK934&gt;=19,INDEX($CN:$CN,$DJ934+19),"")</f>
      </c>
      <c r="DI934">
        <f>IF($DK934&gt;=20,INDEX($CN:$CN,$DJ934+20),"")</f>
      </c>
      <c r="DJ934">
        <f>IFERROR(MATCH($CM934,$CN$2:$CN$1089,0)+1,0)</f>
      </c>
      <c r="DK934">
        <f>IFERROR(INDEX($CO$2:$CO$1089,MATCH($CM934,$CN$2:$CN$1089,0)),0)</f>
      </c>
      <c r="DL934">
        <f>IFERROR(INDEX($AS:$AS,MATCH($O934,$AR:$AR,0))&amp;"","")</f>
      </c>
      <c r="DP934">
        <f>IF($GS934&gt;=1,INDEX($DM:$DM,$GR934+1),"")</f>
      </c>
      <c r="DQ934">
        <f>IF($GS934&gt;=2,INDEX($DM:$DM,$GR934+2),"")</f>
      </c>
      <c r="DR934">
        <f>IF($GS934&gt;=3,INDEX($DM:$DM,$GR934+3),"")</f>
      </c>
      <c r="DS934">
        <f>IF($GS934&gt;=4,INDEX($DM:$DM,$GR934+4),"")</f>
      </c>
      <c r="DT934">
        <f>IF($GS934&gt;=5,INDEX($DM:$DM,$GR934+5),"")</f>
      </c>
      <c r="DU934">
        <f>IF($GS934&gt;=6,INDEX($DM:$DM,$GR934+6),"")</f>
      </c>
      <c r="DV934">
        <f>IF($GS934&gt;=7,INDEX($DM:$DM,$GR934+7),"")</f>
      </c>
      <c r="DW934">
        <f>IF($GS934&gt;=8,INDEX($DM:$DM,$GR934+8),"")</f>
      </c>
      <c r="DX934">
        <f>IF($GS934&gt;=9,INDEX($DM:$DM,$GR934+9),"")</f>
      </c>
      <c r="DY934">
        <f>IF($GS934&gt;=10,INDEX($DM:$DM,$GR934+10),"")</f>
      </c>
      <c r="DZ934">
        <f>IF($GS934&gt;=11,INDEX($DM:$DM,$GR934+11),"")</f>
      </c>
      <c r="EA934">
        <f>IF($GS934&gt;=12,INDEX($DM:$DM,$GR934+12),"")</f>
      </c>
      <c r="EB934">
        <f>IF($GS934&gt;=13,INDEX($DM:$DM,$GR934+13),"")</f>
      </c>
      <c r="EC934">
        <f>IF($GS934&gt;=14,INDEX($DM:$DM,$GR934+14),"")</f>
      </c>
      <c r="ED934">
        <f>IF($GS934&gt;=15,INDEX($DM:$DM,$GR934+15),"")</f>
      </c>
      <c r="EE934">
        <f>IF($GS934&gt;=16,INDEX($DM:$DM,$GR934+16),"")</f>
      </c>
      <c r="EF934">
        <f>IF($GS934&gt;=17,INDEX($DM:$DM,$GR934+17),"")</f>
      </c>
      <c r="EG934">
        <f>IF($GS934&gt;=18,INDEX($DM:$DM,$GR934+18),"")</f>
      </c>
      <c r="EH934">
        <f>IF($GS934&gt;=19,INDEX($DM:$DM,$GR934+19),"")</f>
      </c>
      <c r="EI934">
        <f>IF($GS934&gt;=20,INDEX($DM:$DM,$GR934+20),"")</f>
      </c>
      <c r="EJ934">
        <f>IF($GS934&gt;=21,INDEX($DM:$DM,$GR934+21),"")</f>
      </c>
      <c r="EK934">
        <f>IF($GS934&gt;=22,INDEX($DM:$DM,$GR934+22),"")</f>
      </c>
      <c r="EL934">
        <f>IF($GS934&gt;=23,INDEX($DM:$DM,$GR934+23),"")</f>
      </c>
      <c r="EM934">
        <f>IF($GS934&gt;=24,INDEX($DM:$DM,$GR934+24),"")</f>
      </c>
      <c r="EN934">
        <f>IF($GS934&gt;=25,INDEX($DM:$DM,$GR934+25),"")</f>
      </c>
      <c r="EO934">
        <f>IF($GS934&gt;=26,INDEX($DM:$DM,$GR934+26),"")</f>
      </c>
      <c r="EP934">
        <f>IF($GS934&gt;=27,INDEX($DM:$DM,$GR934+27),"")</f>
      </c>
      <c r="EQ934">
        <f>IF($GS934&gt;=28,INDEX($DM:$DM,$GR934+28),"")</f>
      </c>
      <c r="ER934">
        <f>IF($GS934&gt;=29,INDEX($DM:$DM,$GR934+29),"")</f>
      </c>
      <c r="ES934">
        <f>IF($GS934&gt;=30,INDEX($DM:$DM,$GR934+30),"")</f>
      </c>
      <c r="ET934">
        <f>IF($GS934&gt;=31,INDEX($DM:$DM,$GR934+31),"")</f>
      </c>
      <c r="EU934">
        <f>IF($GS934&gt;=32,INDEX($DM:$DM,$GR934+32),"")</f>
      </c>
      <c r="EV934">
        <f>IF($GS934&gt;=33,INDEX($DM:$DM,$GR934+33),"")</f>
      </c>
      <c r="EW934">
        <f>IF($GS934&gt;=34,INDEX($DM:$DM,$GR934+34),"")</f>
      </c>
      <c r="EX934">
        <f>IF($GS934&gt;=35,INDEX($DM:$DM,$GR934+35),"")</f>
      </c>
      <c r="EY934">
        <f>IF($GS934&gt;=36,INDEX($DM:$DM,$GR934+36),"")</f>
      </c>
      <c r="EZ934">
        <f>IF($GS934&gt;=37,INDEX($DM:$DM,$GR934+37),"")</f>
      </c>
      <c r="FA934">
        <f>IF($GS934&gt;=38,INDEX($DM:$DM,$GR934+38),"")</f>
      </c>
      <c r="FB934">
        <f>IF($GS934&gt;=39,INDEX($DM:$DM,$GR934+39),"")</f>
      </c>
      <c r="FC934">
        <f>IF($GS934&gt;=40,INDEX($DM:$DM,$GR934+40),"")</f>
      </c>
      <c r="FD934">
        <f>IF($GS934&gt;=1,INDEX($DN:$DN,$GR934+1),"")</f>
      </c>
      <c r="FE934">
        <f>IF($GS934&gt;=2,INDEX($DN:$DN,$GR934+2),"")</f>
      </c>
      <c r="FF934">
        <f>IF($GS934&gt;=3,INDEX($DN:$DN,$GR934+3),"")</f>
      </c>
      <c r="FG934">
        <f>IF($GS934&gt;=4,INDEX($DN:$DN,$GR934+4),"")</f>
      </c>
      <c r="FH934">
        <f>IF($GS934&gt;=5,INDEX($DN:$DN,$GR934+5),"")</f>
      </c>
      <c r="FI934">
        <f>IF($GS934&gt;=6,INDEX($DN:$DN,$GR934+6),"")</f>
      </c>
      <c r="FJ934">
        <f>IF($GS934&gt;=7,INDEX($DN:$DN,$GR934+7),"")</f>
      </c>
      <c r="FK934">
        <f>IF($GS934&gt;=8,INDEX($DN:$DN,$GR934+8),"")</f>
      </c>
      <c r="FL934">
        <f>IF($GS934&gt;=9,INDEX($DN:$DN,$GR934+9),"")</f>
      </c>
      <c r="FM934">
        <f>IF($GS934&gt;=10,INDEX($DN:$DN,$GR934+10),"")</f>
      </c>
      <c r="FN934">
        <f>IF($GS934&gt;=11,INDEX($DN:$DN,$GR934+11),"")</f>
      </c>
      <c r="FO934">
        <f>IF($GS934&gt;=12,INDEX($DN:$DN,$GR934+12),"")</f>
      </c>
      <c r="FP934">
        <f>IF($GS934&gt;=13,INDEX($DN:$DN,$GR934+13),"")</f>
      </c>
      <c r="FQ934">
        <f>IF($GS934&gt;=14,INDEX($DN:$DN,$GR934+14),"")</f>
      </c>
      <c r="FR934">
        <f>IF($GS934&gt;=15,INDEX($DN:$DN,$GR934+15),"")</f>
      </c>
      <c r="FS934">
        <f>IF($GS934&gt;=16,INDEX($DN:$DN,$GR934+16),"")</f>
      </c>
      <c r="FT934">
        <f>IF($GS934&gt;=17,INDEX($DN:$DN,$GR934+17),"")</f>
      </c>
      <c r="FU934">
        <f>IF($GS934&gt;=18,INDEX($DN:$DN,$GR934+18),"")</f>
      </c>
      <c r="FV934">
        <f>IF($GS934&gt;=19,INDEX($DN:$DN,$GR934+19),"")</f>
      </c>
      <c r="FW934">
        <f>IF($GS934&gt;=20,INDEX($DN:$DN,$GR934+20),"")</f>
      </c>
      <c r="FX934">
        <f>IF($GS934&gt;=21,INDEX($DN:$DN,$GR934+21),"")</f>
      </c>
      <c r="FY934">
        <f>IF($GS934&gt;=22,INDEX($DN:$DN,$GR934+22),"")</f>
      </c>
      <c r="FZ934">
        <f>IF($GS934&gt;=23,INDEX($DN:$DN,$GR934+23),"")</f>
      </c>
      <c r="GA934">
        <f>IF($GS934&gt;=24,INDEX($DN:$DN,$GR934+24),"")</f>
      </c>
      <c r="GB934">
        <f>IF($GS934&gt;=25,INDEX($DN:$DN,$GR934+25),"")</f>
      </c>
      <c r="GC934">
        <f>IF($GS934&gt;=26,INDEX($DN:$DN,$GR934+26),"")</f>
      </c>
      <c r="GD934">
        <f>IF($GS934&gt;=27,INDEX($DN:$DN,$GR934+27),"")</f>
      </c>
      <c r="GE934">
        <f>IF($GS934&gt;=28,INDEX($DN:$DN,$GR934+28),"")</f>
      </c>
      <c r="GF934">
        <f>IF($GS934&gt;=29,INDEX($DN:$DN,$GR934+29),"")</f>
      </c>
      <c r="GG934">
        <f>IF($GS934&gt;=30,INDEX($DN:$DN,$GR934+30),"")</f>
      </c>
      <c r="GH934">
        <f>IF($GS934&gt;=31,INDEX($DN:$DN,$GR934+31),"")</f>
      </c>
      <c r="GI934">
        <f>IF($GS934&gt;=32,INDEX($DN:$DN,$GR934+32),"")</f>
      </c>
      <c r="GJ934">
        <f>IF($GS934&gt;=33,INDEX($DN:$DN,$GR934+33),"")</f>
      </c>
      <c r="GK934">
        <f>IF($GS934&gt;=34,INDEX($DN:$DN,$GR934+34),"")</f>
      </c>
      <c r="GL934">
        <f>IF($GS934&gt;=35,INDEX($DN:$DN,$GR934+35),"")</f>
      </c>
      <c r="GM934">
        <f>IF($GS934&gt;=36,INDEX($DN:$DN,$GR934+36),"")</f>
      </c>
      <c r="GN934">
        <f>IF($GS934&gt;=37,INDEX($DN:$DN,$GR934+37),"")</f>
      </c>
      <c r="GO934">
        <f>IF($GS934&gt;=38,INDEX($DN:$DN,$GR934+38),"")</f>
      </c>
      <c r="GP934">
        <f>IF($GS934&gt;=39,INDEX($DN:$DN,$GR934+39),"")</f>
      </c>
      <c r="GQ934">
        <f>IF($GS934&gt;=40,INDEX($DN:$DN,$GR934+40),"")</f>
      </c>
      <c r="GR934">
        <f>IFERROR(MATCH($DL934,$DM$2:$DM$148,0)+1,0)</f>
      </c>
      <c r="GS934">
        <f>IFERROR(INDEX($DO$2:$DO$148,MATCH($DL934,$DM$2:$DM$148,0)),0)</f>
      </c>
      <c r="GT934">
        <f>IFERROR(MATCH($Z934,$DP$934:$FC$934,0),0)</f>
      </c>
      <c r="GU934">
        <f>IF($GT934&gt;0,INDEX($FD$934:$GQ$934,$GT934),"")</f>
      </c>
      <c r="GX934">
        <f>IF($JG934&gt;=1,INDEX($GV:$GV,$JF934+1),"")</f>
      </c>
      <c r="GY934">
        <f>IF($JG934&gt;=2,INDEX($GV:$GV,$JF934+2),"")</f>
      </c>
      <c r="GZ934">
        <f>IF($JG934&gt;=3,INDEX($GV:$GV,$JF934+3),"")</f>
      </c>
      <c r="HA934">
        <f>IF($JG934&gt;=4,INDEX($GV:$GV,$JF934+4),"")</f>
      </c>
      <c r="HB934">
        <f>IF($JG934&gt;=5,INDEX($GV:$GV,$JF934+5),"")</f>
      </c>
      <c r="HC934">
        <f>IF($JG934&gt;=6,INDEX($GV:$GV,$JF934+6),"")</f>
      </c>
      <c r="HD934">
        <f>IF($JG934&gt;=7,INDEX($GV:$GV,$JF934+7),"")</f>
      </c>
      <c r="HE934">
        <f>IF($JG934&gt;=8,INDEX($GV:$GV,$JF934+8),"")</f>
      </c>
      <c r="HF934">
        <f>IF($JG934&gt;=9,INDEX($GV:$GV,$JF934+9),"")</f>
      </c>
      <c r="HG934">
        <f>IF($JG934&gt;=10,INDEX($GV:$GV,$JF934+10),"")</f>
      </c>
      <c r="HH934">
        <f>IF($JG934&gt;=11,INDEX($GV:$GV,$JF934+11),"")</f>
      </c>
      <c r="HI934">
        <f>IF($JG934&gt;=12,INDEX($GV:$GV,$JF934+12),"")</f>
      </c>
      <c r="HJ934">
        <f>IF($JG934&gt;=13,INDEX($GV:$GV,$JF934+13),"")</f>
      </c>
      <c r="HK934">
        <f>IF($JG934&gt;=14,INDEX($GV:$GV,$JF934+14),"")</f>
      </c>
      <c r="HL934">
        <f>IF($JG934&gt;=15,INDEX($GV:$GV,$JF934+15),"")</f>
      </c>
      <c r="HM934">
        <f>IF($JG934&gt;=16,INDEX($GV:$GV,$JF934+16),"")</f>
      </c>
      <c r="HN934">
        <f>IF($JG934&gt;=17,INDEX($GV:$GV,$JF934+17),"")</f>
      </c>
      <c r="HO934">
        <f>IF($JG934&gt;=18,INDEX($GV:$GV,$JF934+18),"")</f>
      </c>
      <c r="HP934">
        <f>IF($JG934&gt;=19,INDEX($GV:$GV,$JF934+19),"")</f>
      </c>
      <c r="HQ934">
        <f>IF($JG934&gt;=20,INDEX($GV:$GV,$JF934+20),"")</f>
      </c>
      <c r="HR934">
        <f>IF($JG934&gt;=21,INDEX($GV:$GV,$JF934+21),"")</f>
      </c>
      <c r="HS934">
        <f>IF($JG934&gt;=22,INDEX($GV:$GV,$JF934+22),"")</f>
      </c>
      <c r="HT934">
        <f>IF($JG934&gt;=23,INDEX($GV:$GV,$JF934+23),"")</f>
      </c>
      <c r="HU934">
        <f>IF($JG934&gt;=24,INDEX($GV:$GV,$JF934+24),"")</f>
      </c>
      <c r="HV934">
        <f>IF($JG934&gt;=25,INDEX($GV:$GV,$JF934+25),"")</f>
      </c>
      <c r="HW934">
        <f>IF($JG934&gt;=26,INDEX($GV:$GV,$JF934+26),"")</f>
      </c>
      <c r="HX934">
        <f>IF($JG934&gt;=27,INDEX($GV:$GV,$JF934+27),"")</f>
      </c>
      <c r="HY934">
        <f>IF($JG934&gt;=28,INDEX($GV:$GV,$JF934+28),"")</f>
      </c>
      <c r="HZ934">
        <f>IF($JG934&gt;=29,INDEX($GV:$GV,$JF934+29),"")</f>
      </c>
      <c r="IA934">
        <f>IF($JG934&gt;=30,INDEX($GV:$GV,$JF934+30),"")</f>
      </c>
      <c r="IB934">
        <f>IF($JG934&gt;=31,INDEX($GV:$GV,$JF934+31),"")</f>
      </c>
      <c r="IC934">
        <f>IF($JG934&gt;=32,INDEX($GV:$GV,$JF934+32),"")</f>
      </c>
      <c r="ID934">
        <f>IF($JG934&gt;=33,INDEX($GV:$GV,$JF934+33),"")</f>
      </c>
      <c r="IE934">
        <f>IF($JG934&gt;=34,INDEX($GV:$GV,$JF934+34),"")</f>
      </c>
      <c r="IF934">
        <f>IF($JG934&gt;=35,INDEX($GV:$GV,$JF934+35),"")</f>
      </c>
      <c r="IG934">
        <f>IF($JG934&gt;=36,INDEX($GV:$GV,$JF934+36),"")</f>
      </c>
      <c r="IH934">
        <f>IF($JG934&gt;=37,INDEX($GV:$GV,$JF934+37),"")</f>
      </c>
      <c r="II934">
        <f>IF($JG934&gt;=38,INDEX($GV:$GV,$JF934+38),"")</f>
      </c>
      <c r="IJ934">
        <f>IF($JG934&gt;=39,INDEX($GV:$GV,$JF934+39),"")</f>
      </c>
      <c r="IK934">
        <f>IF($JG934&gt;=40,INDEX($GV:$GV,$JF934+40),"")</f>
      </c>
      <c r="IL934">
        <f>IF($JG934&gt;=41,INDEX($GV:$GV,$JF934+41),"")</f>
      </c>
      <c r="IM934">
        <f>IF($JG934&gt;=42,INDEX($GV:$GV,$JF934+42),"")</f>
      </c>
      <c r="IN934">
        <f>IF($JG934&gt;=43,INDEX($GV:$GV,$JF934+43),"")</f>
      </c>
      <c r="IO934">
        <f>IF($JG934&gt;=44,INDEX($GV:$GV,$JF934+44),"")</f>
      </c>
      <c r="IP934">
        <f>IF($JG934&gt;=45,INDEX($GV:$GV,$JF934+45),"")</f>
      </c>
      <c r="IQ934">
        <f>IF($JG934&gt;=46,INDEX($GV:$GV,$JF934+46),"")</f>
      </c>
      <c r="IR934">
        <f>IF($JG934&gt;=47,INDEX($GV:$GV,$JF934+47),"")</f>
      </c>
      <c r="IS934">
        <f>IF($JG934&gt;=48,INDEX($GV:$GV,$JF934+48),"")</f>
      </c>
      <c r="IT934">
        <f>IF($JG934&gt;=49,INDEX($GV:$GV,$JF934+49),"")</f>
      </c>
      <c r="IU934">
        <f>IF($JG934&gt;=50,INDEX($GV:$GV,$JF934+50),"")</f>
      </c>
      <c r="IV934">
        <f>IF($JG934&gt;=51,INDEX($GV:$GV,$JF934+51),"")</f>
      </c>
      <c r="IW934">
        <f>IF($JG934&gt;=52,INDEX($GV:$GV,$JF934+52),"")</f>
      </c>
      <c r="IX934">
        <f>IF($JG934&gt;=53,INDEX($GV:$GV,$JF934+53),"")</f>
      </c>
      <c r="IY934">
        <f>IF($JG934&gt;=54,INDEX($GV:$GV,$JF934+54),"")</f>
      </c>
      <c r="IZ934">
        <f>IF($JG934&gt;=55,INDEX($GV:$GV,$JF934+55),"")</f>
      </c>
      <c r="JA934">
        <f>IF($JG934&gt;=56,INDEX($GV:$GV,$JF934+56),"")</f>
      </c>
      <c r="JB934">
        <f>IF($JG934&gt;=57,INDEX($GV:$GV,$JF934+57),"")</f>
      </c>
      <c r="JC934">
        <f>IF($JG934&gt;=58,INDEX($GV:$GV,$JF934+58),"")</f>
      </c>
      <c r="JD934">
        <f>IF($JG934&gt;=59,INDEX($GV:$GV,$JF934+59),"")</f>
      </c>
      <c r="JE934">
        <f>IF($JG934&gt;=60,INDEX($GV:$GV,$JF934+60),"")</f>
      </c>
      <c r="JF934">
        <f>IFERROR(MATCH($GU934,$GV$2:$GV$322,0)+1,0)</f>
      </c>
      <c r="JG934">
        <f>IFERROR(INDEX($GW$2:$GW$322,MATCH($GU934,$GV$2:$GV$322,0)),0)</f>
      </c>
      <c r="JH934" t="s">
        <v>44</v>
      </c>
      <c r="JI934" t="s">
        <v>44</v>
      </c>
    </row>
    <row r="935" spans="1:269" x14ac:dyDescent="0.25">
      <c r="R935">
        <f>IF(OR($U935="",$Q935=""),"",IFERROR($U935/$Q935,0))</f>
      </c>
      <c r="S935">
        <f>IF($U935="","",
SUM($T935,$V935,$AA935,$W935,$Y935)*
(1-IF($AB935="",0,VALUE($AB935)/100)))</f>
      </c>
      <c r="T935">
        <f>IF($U935="","",$U935)</f>
      </c>
      <c r="V935">
        <f>IF($U935="","",
IF($O935="","",
IF(ISNUMBER(SEARCH("exempt",LOWER($O935))),0,
$U935*(VALUE(SUBSTITUTE($O935,"%",""))/100))))</f>
      </c>
      <c r="AC935">
        <f>IFERROR(IF(FIND(" - ",$K935)&gt;0,MID($K935,FIND(" - ",$K935)+3,LEN($K935)),""),"")</f>
      </c>
      <c r="AL935" t="s">
        <v>2022</v>
      </c>
      <c r="AT935">
        <f>IFERROR(LEFT($K935,FIND(" - ",$K935)-1),$K935)</f>
      </c>
      <c r="AW935">
        <f>IF($CL935&gt;=1,INDEX($AU:$AU,$CK935+1),"")</f>
      </c>
      <c r="AX935">
        <f>IF($CL935&gt;=2,INDEX($AU:$AU,$CK935+2),"")</f>
      </c>
      <c r="AY935">
        <f>IF($CL935&gt;=3,INDEX($AU:$AU,$CK935+3),"")</f>
      </c>
      <c r="AZ935">
        <f>IF($CL935&gt;=4,INDEX($AU:$AU,$CK935+4),"")</f>
      </c>
      <c r="BA935">
        <f>IF($CL935&gt;=5,INDEX($AU:$AU,$CK935+5),"")</f>
      </c>
      <c r="BB935">
        <f>IF($CL935&gt;=6,INDEX($AU:$AU,$CK935+6),"")</f>
      </c>
      <c r="BC935">
        <f>IF($CL935&gt;=7,INDEX($AU:$AU,$CK935+7),"")</f>
      </c>
      <c r="BD935">
        <f>IF($CL935&gt;=8,INDEX($AU:$AU,$CK935+8),"")</f>
      </c>
      <c r="BE935">
        <f>IF($CL935&gt;=9,INDEX($AU:$AU,$CK935+9),"")</f>
      </c>
      <c r="BF935">
        <f>IF($CL935&gt;=10,INDEX($AU:$AU,$CK935+10),"")</f>
      </c>
      <c r="BG935">
        <f>IF($CL935&gt;=11,INDEX($AU:$AU,$CK935+11),"")</f>
      </c>
      <c r="BH935">
        <f>IF($CL935&gt;=12,INDEX($AU:$AU,$CK935+12),"")</f>
      </c>
      <c r="BI935">
        <f>IF($CL935&gt;=13,INDEX($AU:$AU,$CK935+13),"")</f>
      </c>
      <c r="BJ935">
        <f>IF($CL935&gt;=14,INDEX($AU:$AU,$CK935+14),"")</f>
      </c>
      <c r="BK935">
        <f>IF($CL935&gt;=15,INDEX($AU:$AU,$CK935+15),"")</f>
      </c>
      <c r="BL935">
        <f>IF($CL935&gt;=16,INDEX($AU:$AU,$CK935+16),"")</f>
      </c>
      <c r="BM935">
        <f>IF($CL935&gt;=17,INDEX($AU:$AU,$CK935+17),"")</f>
      </c>
      <c r="BN935">
        <f>IF($CL935&gt;=18,INDEX($AU:$AU,$CK935+18),"")</f>
      </c>
      <c r="BO935">
        <f>IF($CL935&gt;=19,INDEX($AU:$AU,$CK935+19),"")</f>
      </c>
      <c r="BP935">
        <f>IF($CL935&gt;=20,INDEX($AU:$AU,$CK935+20),"")</f>
      </c>
      <c r="BQ935">
        <f>IF($CL935&gt;=21,INDEX($AU:$AU,$CK935+21),"")</f>
      </c>
      <c r="BR935">
        <f>IF($CL935&gt;=22,INDEX($AU:$AU,$CK935+22),"")</f>
      </c>
      <c r="BS935">
        <f>IF($CL935&gt;=23,INDEX($AU:$AU,$CK935+23),"")</f>
      </c>
      <c r="BT935">
        <f>IF($CL935&gt;=24,INDEX($AU:$AU,$CK935+24),"")</f>
      </c>
      <c r="BU935">
        <f>IF($CL935&gt;=25,INDEX($AU:$AU,$CK935+25),"")</f>
      </c>
      <c r="BV935">
        <f>IF($CL935&gt;=26,INDEX($AU:$AU,$CK935+26),"")</f>
      </c>
      <c r="BW935">
        <f>IF($CL935&gt;=27,INDEX($AU:$AU,$CK935+27),"")</f>
      </c>
      <c r="BX935">
        <f>IF($CL935&gt;=28,INDEX($AU:$AU,$CK935+28),"")</f>
      </c>
      <c r="BY935">
        <f>IF($CL935&gt;=29,INDEX($AU:$AU,$CK935+29),"")</f>
      </c>
      <c r="BZ935">
        <f>IF($CL935&gt;=30,INDEX($AU:$AU,$CK935+30),"")</f>
      </c>
      <c r="CA935">
        <f>IF($CL935&gt;=31,INDEX($AU:$AU,$CK935+31),"")</f>
      </c>
      <c r="CB935">
        <f>IF($CL935&gt;=32,INDEX($AU:$AU,$CK935+32),"")</f>
      </c>
      <c r="CC935">
        <f>IF($CL935&gt;=33,INDEX($AU:$AU,$CK935+33),"")</f>
      </c>
      <c r="CD935">
        <f>IF($CL935&gt;=34,INDEX($AU:$AU,$CK935+34),"")</f>
      </c>
      <c r="CE935">
        <f>IF($CL935&gt;=35,INDEX($AU:$AU,$CK935+35),"")</f>
      </c>
      <c r="CF935">
        <f>IF($CL935&gt;=36,INDEX($AU:$AU,$CK935+36),"")</f>
      </c>
      <c r="CG935">
        <f>IF($CL935&gt;=37,INDEX($AU:$AU,$CK935+37),"")</f>
      </c>
      <c r="CH935">
        <f>IF($CL935&gt;=38,INDEX($AU:$AU,$CK935+38),"")</f>
      </c>
      <c r="CI935">
        <f>IF($CL935&gt;=39,INDEX($AU:$AU,$CK935+39),"")</f>
      </c>
      <c r="CJ935">
        <f>IF($CL935&gt;=40,INDEX($AU:$AU,$CK935+40),"")</f>
      </c>
      <c r="CK935">
        <f>IFERROR(MATCH($AT935,$AU$2:$AU$133,0)+1,0)</f>
      </c>
      <c r="CL935">
        <f>IFERROR(INDEX($AV$2:$AV$133,MATCH($AT935,$AU$2:$AU$133,0)),0)</f>
      </c>
      <c r="CM935">
        <f>IFERROR(LEFT($L935,FIND(" - ",$L935)-1),$L935)</f>
      </c>
      <c r="CN935" t="s">
        <v>149</v>
      </c>
      <c r="CP935">
        <f>IF($DK935&gt;=1,INDEX($CN:$CN,$DJ935+1),"")</f>
      </c>
      <c r="CQ935">
        <f>IF($DK935&gt;=2,INDEX($CN:$CN,$DJ935+2),"")</f>
      </c>
      <c r="CR935">
        <f>IF($DK935&gt;=3,INDEX($CN:$CN,$DJ935+3),"")</f>
      </c>
      <c r="CS935">
        <f>IF($DK935&gt;=4,INDEX($CN:$CN,$DJ935+4),"")</f>
      </c>
      <c r="CT935">
        <f>IF($DK935&gt;=5,INDEX($CN:$CN,$DJ935+5),"")</f>
      </c>
      <c r="CU935">
        <f>IF($DK935&gt;=6,INDEX($CN:$CN,$DJ935+6),"")</f>
      </c>
      <c r="CV935">
        <f>IF($DK935&gt;=7,INDEX($CN:$CN,$DJ935+7),"")</f>
      </c>
      <c r="CW935">
        <f>IF($DK935&gt;=8,INDEX($CN:$CN,$DJ935+8),"")</f>
      </c>
      <c r="CX935">
        <f>IF($DK935&gt;=9,INDEX($CN:$CN,$DJ935+9),"")</f>
      </c>
      <c r="CY935">
        <f>IF($DK935&gt;=10,INDEX($CN:$CN,$DJ935+10),"")</f>
      </c>
      <c r="CZ935">
        <f>IF($DK935&gt;=11,INDEX($CN:$CN,$DJ935+11),"")</f>
      </c>
      <c r="DA935">
        <f>IF($DK935&gt;=12,INDEX($CN:$CN,$DJ935+12),"")</f>
      </c>
      <c r="DB935">
        <f>IF($DK935&gt;=13,INDEX($CN:$CN,$DJ935+13),"")</f>
      </c>
      <c r="DC935">
        <f>IF($DK935&gt;=14,INDEX($CN:$CN,$DJ935+14),"")</f>
      </c>
      <c r="DD935">
        <f>IF($DK935&gt;=15,INDEX($CN:$CN,$DJ935+15),"")</f>
      </c>
      <c r="DE935">
        <f>IF($DK935&gt;=16,INDEX($CN:$CN,$DJ935+16),"")</f>
      </c>
      <c r="DF935">
        <f>IF($DK935&gt;=17,INDEX($CN:$CN,$DJ935+17),"")</f>
      </c>
      <c r="DG935">
        <f>IF($DK935&gt;=18,INDEX($CN:$CN,$DJ935+18),"")</f>
      </c>
      <c r="DH935">
        <f>IF($DK935&gt;=19,INDEX($CN:$CN,$DJ935+19),"")</f>
      </c>
      <c r="DI935">
        <f>IF($DK935&gt;=20,INDEX($CN:$CN,$DJ935+20),"")</f>
      </c>
      <c r="DJ935">
        <f>IFERROR(MATCH($CM935,$CN$2:$CN$1089,0)+1,0)</f>
      </c>
      <c r="DK935">
        <f>IFERROR(INDEX($CO$2:$CO$1089,MATCH($CM935,$CN$2:$CN$1089,0)),0)</f>
      </c>
      <c r="DL935">
        <f>IFERROR(INDEX($AS:$AS,MATCH($O935,$AR:$AR,0))&amp;"","")</f>
      </c>
      <c r="DP935">
        <f>IF($GS935&gt;=1,INDEX($DM:$DM,$GR935+1),"")</f>
      </c>
      <c r="DQ935">
        <f>IF($GS935&gt;=2,INDEX($DM:$DM,$GR935+2),"")</f>
      </c>
      <c r="DR935">
        <f>IF($GS935&gt;=3,INDEX($DM:$DM,$GR935+3),"")</f>
      </c>
      <c r="DS935">
        <f>IF($GS935&gt;=4,INDEX($DM:$DM,$GR935+4),"")</f>
      </c>
      <c r="DT935">
        <f>IF($GS935&gt;=5,INDEX($DM:$DM,$GR935+5),"")</f>
      </c>
      <c r="DU935">
        <f>IF($GS935&gt;=6,INDEX($DM:$DM,$GR935+6),"")</f>
      </c>
      <c r="DV935">
        <f>IF($GS935&gt;=7,INDEX($DM:$DM,$GR935+7),"")</f>
      </c>
      <c r="DW935">
        <f>IF($GS935&gt;=8,INDEX($DM:$DM,$GR935+8),"")</f>
      </c>
      <c r="DX935">
        <f>IF($GS935&gt;=9,INDEX($DM:$DM,$GR935+9),"")</f>
      </c>
      <c r="DY935">
        <f>IF($GS935&gt;=10,INDEX($DM:$DM,$GR935+10),"")</f>
      </c>
      <c r="DZ935">
        <f>IF($GS935&gt;=11,INDEX($DM:$DM,$GR935+11),"")</f>
      </c>
      <c r="EA935">
        <f>IF($GS935&gt;=12,INDEX($DM:$DM,$GR935+12),"")</f>
      </c>
      <c r="EB935">
        <f>IF($GS935&gt;=13,INDEX($DM:$DM,$GR935+13),"")</f>
      </c>
      <c r="EC935">
        <f>IF($GS935&gt;=14,INDEX($DM:$DM,$GR935+14),"")</f>
      </c>
      <c r="ED935">
        <f>IF($GS935&gt;=15,INDEX($DM:$DM,$GR935+15),"")</f>
      </c>
      <c r="EE935">
        <f>IF($GS935&gt;=16,INDEX($DM:$DM,$GR935+16),"")</f>
      </c>
      <c r="EF935">
        <f>IF($GS935&gt;=17,INDEX($DM:$DM,$GR935+17),"")</f>
      </c>
      <c r="EG935">
        <f>IF($GS935&gt;=18,INDEX($DM:$DM,$GR935+18),"")</f>
      </c>
      <c r="EH935">
        <f>IF($GS935&gt;=19,INDEX($DM:$DM,$GR935+19),"")</f>
      </c>
      <c r="EI935">
        <f>IF($GS935&gt;=20,INDEX($DM:$DM,$GR935+20),"")</f>
      </c>
      <c r="EJ935">
        <f>IF($GS935&gt;=21,INDEX($DM:$DM,$GR935+21),"")</f>
      </c>
      <c r="EK935">
        <f>IF($GS935&gt;=22,INDEX($DM:$DM,$GR935+22),"")</f>
      </c>
      <c r="EL935">
        <f>IF($GS935&gt;=23,INDEX($DM:$DM,$GR935+23),"")</f>
      </c>
      <c r="EM935">
        <f>IF($GS935&gt;=24,INDEX($DM:$DM,$GR935+24),"")</f>
      </c>
      <c r="EN935">
        <f>IF($GS935&gt;=25,INDEX($DM:$DM,$GR935+25),"")</f>
      </c>
      <c r="EO935">
        <f>IF($GS935&gt;=26,INDEX($DM:$DM,$GR935+26),"")</f>
      </c>
      <c r="EP935">
        <f>IF($GS935&gt;=27,INDEX($DM:$DM,$GR935+27),"")</f>
      </c>
      <c r="EQ935">
        <f>IF($GS935&gt;=28,INDEX($DM:$DM,$GR935+28),"")</f>
      </c>
      <c r="ER935">
        <f>IF($GS935&gt;=29,INDEX($DM:$DM,$GR935+29),"")</f>
      </c>
      <c r="ES935">
        <f>IF($GS935&gt;=30,INDEX($DM:$DM,$GR935+30),"")</f>
      </c>
      <c r="ET935">
        <f>IF($GS935&gt;=31,INDEX($DM:$DM,$GR935+31),"")</f>
      </c>
      <c r="EU935">
        <f>IF($GS935&gt;=32,INDEX($DM:$DM,$GR935+32),"")</f>
      </c>
      <c r="EV935">
        <f>IF($GS935&gt;=33,INDEX($DM:$DM,$GR935+33),"")</f>
      </c>
      <c r="EW935">
        <f>IF($GS935&gt;=34,INDEX($DM:$DM,$GR935+34),"")</f>
      </c>
      <c r="EX935">
        <f>IF($GS935&gt;=35,INDEX($DM:$DM,$GR935+35),"")</f>
      </c>
      <c r="EY935">
        <f>IF($GS935&gt;=36,INDEX($DM:$DM,$GR935+36),"")</f>
      </c>
      <c r="EZ935">
        <f>IF($GS935&gt;=37,INDEX($DM:$DM,$GR935+37),"")</f>
      </c>
      <c r="FA935">
        <f>IF($GS935&gt;=38,INDEX($DM:$DM,$GR935+38),"")</f>
      </c>
      <c r="FB935">
        <f>IF($GS935&gt;=39,INDEX($DM:$DM,$GR935+39),"")</f>
      </c>
      <c r="FC935">
        <f>IF($GS935&gt;=40,INDEX($DM:$DM,$GR935+40),"")</f>
      </c>
      <c r="FD935">
        <f>IF($GS935&gt;=1,INDEX($DN:$DN,$GR935+1),"")</f>
      </c>
      <c r="FE935">
        <f>IF($GS935&gt;=2,INDEX($DN:$DN,$GR935+2),"")</f>
      </c>
      <c r="FF935">
        <f>IF($GS935&gt;=3,INDEX($DN:$DN,$GR935+3),"")</f>
      </c>
      <c r="FG935">
        <f>IF($GS935&gt;=4,INDEX($DN:$DN,$GR935+4),"")</f>
      </c>
      <c r="FH935">
        <f>IF($GS935&gt;=5,INDEX($DN:$DN,$GR935+5),"")</f>
      </c>
      <c r="FI935">
        <f>IF($GS935&gt;=6,INDEX($DN:$DN,$GR935+6),"")</f>
      </c>
      <c r="FJ935">
        <f>IF($GS935&gt;=7,INDEX($DN:$DN,$GR935+7),"")</f>
      </c>
      <c r="FK935">
        <f>IF($GS935&gt;=8,INDEX($DN:$DN,$GR935+8),"")</f>
      </c>
      <c r="FL935">
        <f>IF($GS935&gt;=9,INDEX($DN:$DN,$GR935+9),"")</f>
      </c>
      <c r="FM935">
        <f>IF($GS935&gt;=10,INDEX($DN:$DN,$GR935+10),"")</f>
      </c>
      <c r="FN935">
        <f>IF($GS935&gt;=11,INDEX($DN:$DN,$GR935+11),"")</f>
      </c>
      <c r="FO935">
        <f>IF($GS935&gt;=12,INDEX($DN:$DN,$GR935+12),"")</f>
      </c>
      <c r="FP935">
        <f>IF($GS935&gt;=13,INDEX($DN:$DN,$GR935+13),"")</f>
      </c>
      <c r="FQ935">
        <f>IF($GS935&gt;=14,INDEX($DN:$DN,$GR935+14),"")</f>
      </c>
      <c r="FR935">
        <f>IF($GS935&gt;=15,INDEX($DN:$DN,$GR935+15),"")</f>
      </c>
      <c r="FS935">
        <f>IF($GS935&gt;=16,INDEX($DN:$DN,$GR935+16),"")</f>
      </c>
      <c r="FT935">
        <f>IF($GS935&gt;=17,INDEX($DN:$DN,$GR935+17),"")</f>
      </c>
      <c r="FU935">
        <f>IF($GS935&gt;=18,INDEX($DN:$DN,$GR935+18),"")</f>
      </c>
      <c r="FV935">
        <f>IF($GS935&gt;=19,INDEX($DN:$DN,$GR935+19),"")</f>
      </c>
      <c r="FW935">
        <f>IF($GS935&gt;=20,INDEX($DN:$DN,$GR935+20),"")</f>
      </c>
      <c r="FX935">
        <f>IF($GS935&gt;=21,INDEX($DN:$DN,$GR935+21),"")</f>
      </c>
      <c r="FY935">
        <f>IF($GS935&gt;=22,INDEX($DN:$DN,$GR935+22),"")</f>
      </c>
      <c r="FZ935">
        <f>IF($GS935&gt;=23,INDEX($DN:$DN,$GR935+23),"")</f>
      </c>
      <c r="GA935">
        <f>IF($GS935&gt;=24,INDEX($DN:$DN,$GR935+24),"")</f>
      </c>
      <c r="GB935">
        <f>IF($GS935&gt;=25,INDEX($DN:$DN,$GR935+25),"")</f>
      </c>
      <c r="GC935">
        <f>IF($GS935&gt;=26,INDEX($DN:$DN,$GR935+26),"")</f>
      </c>
      <c r="GD935">
        <f>IF($GS935&gt;=27,INDEX($DN:$DN,$GR935+27),"")</f>
      </c>
      <c r="GE935">
        <f>IF($GS935&gt;=28,INDEX($DN:$DN,$GR935+28),"")</f>
      </c>
      <c r="GF935">
        <f>IF($GS935&gt;=29,INDEX($DN:$DN,$GR935+29),"")</f>
      </c>
      <c r="GG935">
        <f>IF($GS935&gt;=30,INDEX($DN:$DN,$GR935+30),"")</f>
      </c>
      <c r="GH935">
        <f>IF($GS935&gt;=31,INDEX($DN:$DN,$GR935+31),"")</f>
      </c>
      <c r="GI935">
        <f>IF($GS935&gt;=32,INDEX($DN:$DN,$GR935+32),"")</f>
      </c>
      <c r="GJ935">
        <f>IF($GS935&gt;=33,INDEX($DN:$DN,$GR935+33),"")</f>
      </c>
      <c r="GK935">
        <f>IF($GS935&gt;=34,INDEX($DN:$DN,$GR935+34),"")</f>
      </c>
      <c r="GL935">
        <f>IF($GS935&gt;=35,INDEX($DN:$DN,$GR935+35),"")</f>
      </c>
      <c r="GM935">
        <f>IF($GS935&gt;=36,INDEX($DN:$DN,$GR935+36),"")</f>
      </c>
      <c r="GN935">
        <f>IF($GS935&gt;=37,INDEX($DN:$DN,$GR935+37),"")</f>
      </c>
      <c r="GO935">
        <f>IF($GS935&gt;=38,INDEX($DN:$DN,$GR935+38),"")</f>
      </c>
      <c r="GP935">
        <f>IF($GS935&gt;=39,INDEX($DN:$DN,$GR935+39),"")</f>
      </c>
      <c r="GQ935">
        <f>IF($GS935&gt;=40,INDEX($DN:$DN,$GR935+40),"")</f>
      </c>
      <c r="GR935">
        <f>IFERROR(MATCH($DL935,$DM$2:$DM$148,0)+1,0)</f>
      </c>
      <c r="GS935">
        <f>IFERROR(INDEX($DO$2:$DO$148,MATCH($DL935,$DM$2:$DM$148,0)),0)</f>
      </c>
      <c r="GT935">
        <f>IFERROR(MATCH($Z935,$DP$935:$FC$935,0),0)</f>
      </c>
      <c r="GU935">
        <f>IF($GT935&gt;0,INDEX($FD$935:$GQ$935,$GT935),"")</f>
      </c>
      <c r="GX935">
        <f>IF($JG935&gt;=1,INDEX($GV:$GV,$JF935+1),"")</f>
      </c>
      <c r="GY935">
        <f>IF($JG935&gt;=2,INDEX($GV:$GV,$JF935+2),"")</f>
      </c>
      <c r="GZ935">
        <f>IF($JG935&gt;=3,INDEX($GV:$GV,$JF935+3),"")</f>
      </c>
      <c r="HA935">
        <f>IF($JG935&gt;=4,INDEX($GV:$GV,$JF935+4),"")</f>
      </c>
      <c r="HB935">
        <f>IF($JG935&gt;=5,INDEX($GV:$GV,$JF935+5),"")</f>
      </c>
      <c r="HC935">
        <f>IF($JG935&gt;=6,INDEX($GV:$GV,$JF935+6),"")</f>
      </c>
      <c r="HD935">
        <f>IF($JG935&gt;=7,INDEX($GV:$GV,$JF935+7),"")</f>
      </c>
      <c r="HE935">
        <f>IF($JG935&gt;=8,INDEX($GV:$GV,$JF935+8),"")</f>
      </c>
      <c r="HF935">
        <f>IF($JG935&gt;=9,INDEX($GV:$GV,$JF935+9),"")</f>
      </c>
      <c r="HG935">
        <f>IF($JG935&gt;=10,INDEX($GV:$GV,$JF935+10),"")</f>
      </c>
      <c r="HH935">
        <f>IF($JG935&gt;=11,INDEX($GV:$GV,$JF935+11),"")</f>
      </c>
      <c r="HI935">
        <f>IF($JG935&gt;=12,INDEX($GV:$GV,$JF935+12),"")</f>
      </c>
      <c r="HJ935">
        <f>IF($JG935&gt;=13,INDEX($GV:$GV,$JF935+13),"")</f>
      </c>
      <c r="HK935">
        <f>IF($JG935&gt;=14,INDEX($GV:$GV,$JF935+14),"")</f>
      </c>
      <c r="HL935">
        <f>IF($JG935&gt;=15,INDEX($GV:$GV,$JF935+15),"")</f>
      </c>
      <c r="HM935">
        <f>IF($JG935&gt;=16,INDEX($GV:$GV,$JF935+16),"")</f>
      </c>
      <c r="HN935">
        <f>IF($JG935&gt;=17,INDEX($GV:$GV,$JF935+17),"")</f>
      </c>
      <c r="HO935">
        <f>IF($JG935&gt;=18,INDEX($GV:$GV,$JF935+18),"")</f>
      </c>
      <c r="HP935">
        <f>IF($JG935&gt;=19,INDEX($GV:$GV,$JF935+19),"")</f>
      </c>
      <c r="HQ935">
        <f>IF($JG935&gt;=20,INDEX($GV:$GV,$JF935+20),"")</f>
      </c>
      <c r="HR935">
        <f>IF($JG935&gt;=21,INDEX($GV:$GV,$JF935+21),"")</f>
      </c>
      <c r="HS935">
        <f>IF($JG935&gt;=22,INDEX($GV:$GV,$JF935+22),"")</f>
      </c>
      <c r="HT935">
        <f>IF($JG935&gt;=23,INDEX($GV:$GV,$JF935+23),"")</f>
      </c>
      <c r="HU935">
        <f>IF($JG935&gt;=24,INDEX($GV:$GV,$JF935+24),"")</f>
      </c>
      <c r="HV935">
        <f>IF($JG935&gt;=25,INDEX($GV:$GV,$JF935+25),"")</f>
      </c>
      <c r="HW935">
        <f>IF($JG935&gt;=26,INDEX($GV:$GV,$JF935+26),"")</f>
      </c>
      <c r="HX935">
        <f>IF($JG935&gt;=27,INDEX($GV:$GV,$JF935+27),"")</f>
      </c>
      <c r="HY935">
        <f>IF($JG935&gt;=28,INDEX($GV:$GV,$JF935+28),"")</f>
      </c>
      <c r="HZ935">
        <f>IF($JG935&gt;=29,INDEX($GV:$GV,$JF935+29),"")</f>
      </c>
      <c r="IA935">
        <f>IF($JG935&gt;=30,INDEX($GV:$GV,$JF935+30),"")</f>
      </c>
      <c r="IB935">
        <f>IF($JG935&gt;=31,INDEX($GV:$GV,$JF935+31),"")</f>
      </c>
      <c r="IC935">
        <f>IF($JG935&gt;=32,INDEX($GV:$GV,$JF935+32),"")</f>
      </c>
      <c r="ID935">
        <f>IF($JG935&gt;=33,INDEX($GV:$GV,$JF935+33),"")</f>
      </c>
      <c r="IE935">
        <f>IF($JG935&gt;=34,INDEX($GV:$GV,$JF935+34),"")</f>
      </c>
      <c r="IF935">
        <f>IF($JG935&gt;=35,INDEX($GV:$GV,$JF935+35),"")</f>
      </c>
      <c r="IG935">
        <f>IF($JG935&gt;=36,INDEX($GV:$GV,$JF935+36),"")</f>
      </c>
      <c r="IH935">
        <f>IF($JG935&gt;=37,INDEX($GV:$GV,$JF935+37),"")</f>
      </c>
      <c r="II935">
        <f>IF($JG935&gt;=38,INDEX($GV:$GV,$JF935+38),"")</f>
      </c>
      <c r="IJ935">
        <f>IF($JG935&gt;=39,INDEX($GV:$GV,$JF935+39),"")</f>
      </c>
      <c r="IK935">
        <f>IF($JG935&gt;=40,INDEX($GV:$GV,$JF935+40),"")</f>
      </c>
      <c r="IL935">
        <f>IF($JG935&gt;=41,INDEX($GV:$GV,$JF935+41),"")</f>
      </c>
      <c r="IM935">
        <f>IF($JG935&gt;=42,INDEX($GV:$GV,$JF935+42),"")</f>
      </c>
      <c r="IN935">
        <f>IF($JG935&gt;=43,INDEX($GV:$GV,$JF935+43),"")</f>
      </c>
      <c r="IO935">
        <f>IF($JG935&gt;=44,INDEX($GV:$GV,$JF935+44),"")</f>
      </c>
      <c r="IP935">
        <f>IF($JG935&gt;=45,INDEX($GV:$GV,$JF935+45),"")</f>
      </c>
      <c r="IQ935">
        <f>IF($JG935&gt;=46,INDEX($GV:$GV,$JF935+46),"")</f>
      </c>
      <c r="IR935">
        <f>IF($JG935&gt;=47,INDEX($GV:$GV,$JF935+47),"")</f>
      </c>
      <c r="IS935">
        <f>IF($JG935&gt;=48,INDEX($GV:$GV,$JF935+48),"")</f>
      </c>
      <c r="IT935">
        <f>IF($JG935&gt;=49,INDEX($GV:$GV,$JF935+49),"")</f>
      </c>
      <c r="IU935">
        <f>IF($JG935&gt;=50,INDEX($GV:$GV,$JF935+50),"")</f>
      </c>
      <c r="IV935">
        <f>IF($JG935&gt;=51,INDEX($GV:$GV,$JF935+51),"")</f>
      </c>
      <c r="IW935">
        <f>IF($JG935&gt;=52,INDEX($GV:$GV,$JF935+52),"")</f>
      </c>
      <c r="IX935">
        <f>IF($JG935&gt;=53,INDEX($GV:$GV,$JF935+53),"")</f>
      </c>
      <c r="IY935">
        <f>IF($JG935&gt;=54,INDEX($GV:$GV,$JF935+54),"")</f>
      </c>
      <c r="IZ935">
        <f>IF($JG935&gt;=55,INDEX($GV:$GV,$JF935+55),"")</f>
      </c>
      <c r="JA935">
        <f>IF($JG935&gt;=56,INDEX($GV:$GV,$JF935+56),"")</f>
      </c>
      <c r="JB935">
        <f>IF($JG935&gt;=57,INDEX($GV:$GV,$JF935+57),"")</f>
      </c>
      <c r="JC935">
        <f>IF($JG935&gt;=58,INDEX($GV:$GV,$JF935+58),"")</f>
      </c>
      <c r="JD935">
        <f>IF($JG935&gt;=59,INDEX($GV:$GV,$JF935+59),"")</f>
      </c>
      <c r="JE935">
        <f>IF($JG935&gt;=60,INDEX($GV:$GV,$JF935+60),"")</f>
      </c>
      <c r="JF935">
        <f>IFERROR(MATCH($GU935,$GV$2:$GV$322,0)+1,0)</f>
      </c>
      <c r="JG935">
        <f>IFERROR(INDEX($GW$2:$GW$322,MATCH($GU935,$GV$2:$GV$322,0)),0)</f>
      </c>
      <c r="JH935" t="s">
        <v>44</v>
      </c>
      <c r="JI935" t="s">
        <v>44</v>
      </c>
    </row>
    <row r="936" spans="1:269" x14ac:dyDescent="0.25">
      <c r="R936">
        <f>IF(OR($U936="",$Q936=""),"",IFERROR($U936/$Q936,0))</f>
      </c>
      <c r="S936">
        <f>IF($U936="","",
SUM($T936,$V936,$AA936,$W936,$Y936)*
(1-IF($AB936="",0,VALUE($AB936)/100)))</f>
      </c>
      <c r="T936">
        <f>IF($U936="","",$U936)</f>
      </c>
      <c r="V936">
        <f>IF($U936="","",
IF($O936="","",
IF(ISNUMBER(SEARCH("exempt",LOWER($O936))),0,
$U936*(VALUE(SUBSTITUTE($O936,"%",""))/100))))</f>
      </c>
      <c r="AC936">
        <f>IFERROR(IF(FIND(" - ",$K936)&gt;0,MID($K936,FIND(" - ",$K936)+3,LEN($K936)),""),"")</f>
      </c>
      <c r="AL936" t="s">
        <v>2023</v>
      </c>
      <c r="AT936">
        <f>IFERROR(LEFT($K936,FIND(" - ",$K936)-1),$K936)</f>
      </c>
      <c r="AW936">
        <f>IF($CL936&gt;=1,INDEX($AU:$AU,$CK936+1),"")</f>
      </c>
      <c r="AX936">
        <f>IF($CL936&gt;=2,INDEX($AU:$AU,$CK936+2),"")</f>
      </c>
      <c r="AY936">
        <f>IF($CL936&gt;=3,INDEX($AU:$AU,$CK936+3),"")</f>
      </c>
      <c r="AZ936">
        <f>IF($CL936&gt;=4,INDEX($AU:$AU,$CK936+4),"")</f>
      </c>
      <c r="BA936">
        <f>IF($CL936&gt;=5,INDEX($AU:$AU,$CK936+5),"")</f>
      </c>
      <c r="BB936">
        <f>IF($CL936&gt;=6,INDEX($AU:$AU,$CK936+6),"")</f>
      </c>
      <c r="BC936">
        <f>IF($CL936&gt;=7,INDEX($AU:$AU,$CK936+7),"")</f>
      </c>
      <c r="BD936">
        <f>IF($CL936&gt;=8,INDEX($AU:$AU,$CK936+8),"")</f>
      </c>
      <c r="BE936">
        <f>IF($CL936&gt;=9,INDEX($AU:$AU,$CK936+9),"")</f>
      </c>
      <c r="BF936">
        <f>IF($CL936&gt;=10,INDEX($AU:$AU,$CK936+10),"")</f>
      </c>
      <c r="BG936">
        <f>IF($CL936&gt;=11,INDEX($AU:$AU,$CK936+11),"")</f>
      </c>
      <c r="BH936">
        <f>IF($CL936&gt;=12,INDEX($AU:$AU,$CK936+12),"")</f>
      </c>
      <c r="BI936">
        <f>IF($CL936&gt;=13,INDEX($AU:$AU,$CK936+13),"")</f>
      </c>
      <c r="BJ936">
        <f>IF($CL936&gt;=14,INDEX($AU:$AU,$CK936+14),"")</f>
      </c>
      <c r="BK936">
        <f>IF($CL936&gt;=15,INDEX($AU:$AU,$CK936+15),"")</f>
      </c>
      <c r="BL936">
        <f>IF($CL936&gt;=16,INDEX($AU:$AU,$CK936+16),"")</f>
      </c>
      <c r="BM936">
        <f>IF($CL936&gt;=17,INDEX($AU:$AU,$CK936+17),"")</f>
      </c>
      <c r="BN936">
        <f>IF($CL936&gt;=18,INDEX($AU:$AU,$CK936+18),"")</f>
      </c>
      <c r="BO936">
        <f>IF($CL936&gt;=19,INDEX($AU:$AU,$CK936+19),"")</f>
      </c>
      <c r="BP936">
        <f>IF($CL936&gt;=20,INDEX($AU:$AU,$CK936+20),"")</f>
      </c>
      <c r="BQ936">
        <f>IF($CL936&gt;=21,INDEX($AU:$AU,$CK936+21),"")</f>
      </c>
      <c r="BR936">
        <f>IF($CL936&gt;=22,INDEX($AU:$AU,$CK936+22),"")</f>
      </c>
      <c r="BS936">
        <f>IF($CL936&gt;=23,INDEX($AU:$AU,$CK936+23),"")</f>
      </c>
      <c r="BT936">
        <f>IF($CL936&gt;=24,INDEX($AU:$AU,$CK936+24),"")</f>
      </c>
      <c r="BU936">
        <f>IF($CL936&gt;=25,INDEX($AU:$AU,$CK936+25),"")</f>
      </c>
      <c r="BV936">
        <f>IF($CL936&gt;=26,INDEX($AU:$AU,$CK936+26),"")</f>
      </c>
      <c r="BW936">
        <f>IF($CL936&gt;=27,INDEX($AU:$AU,$CK936+27),"")</f>
      </c>
      <c r="BX936">
        <f>IF($CL936&gt;=28,INDEX($AU:$AU,$CK936+28),"")</f>
      </c>
      <c r="BY936">
        <f>IF($CL936&gt;=29,INDEX($AU:$AU,$CK936+29),"")</f>
      </c>
      <c r="BZ936">
        <f>IF($CL936&gt;=30,INDEX($AU:$AU,$CK936+30),"")</f>
      </c>
      <c r="CA936">
        <f>IF($CL936&gt;=31,INDEX($AU:$AU,$CK936+31),"")</f>
      </c>
      <c r="CB936">
        <f>IF($CL936&gt;=32,INDEX($AU:$AU,$CK936+32),"")</f>
      </c>
      <c r="CC936">
        <f>IF($CL936&gt;=33,INDEX($AU:$AU,$CK936+33),"")</f>
      </c>
      <c r="CD936">
        <f>IF($CL936&gt;=34,INDEX($AU:$AU,$CK936+34),"")</f>
      </c>
      <c r="CE936">
        <f>IF($CL936&gt;=35,INDEX($AU:$AU,$CK936+35),"")</f>
      </c>
      <c r="CF936">
        <f>IF($CL936&gt;=36,INDEX($AU:$AU,$CK936+36),"")</f>
      </c>
      <c r="CG936">
        <f>IF($CL936&gt;=37,INDEX($AU:$AU,$CK936+37),"")</f>
      </c>
      <c r="CH936">
        <f>IF($CL936&gt;=38,INDEX($AU:$AU,$CK936+38),"")</f>
      </c>
      <c r="CI936">
        <f>IF($CL936&gt;=39,INDEX($AU:$AU,$CK936+39),"")</f>
      </c>
      <c r="CJ936">
        <f>IF($CL936&gt;=40,INDEX($AU:$AU,$CK936+40),"")</f>
      </c>
      <c r="CK936">
        <f>IFERROR(MATCH($AT936,$AU$2:$AU$133,0)+1,0)</f>
      </c>
      <c r="CL936">
        <f>IFERROR(INDEX($AV$2:$AV$133,MATCH($AT936,$AU$2:$AU$133,0)),0)</f>
      </c>
      <c r="CM936">
        <f>IFERROR(LEFT($L936,FIND(" - ",$L936)-1),$L936)</f>
      </c>
      <c r="CN936" t="s">
        <v>71</v>
      </c>
      <c r="CP936">
        <f>IF($DK936&gt;=1,INDEX($CN:$CN,$DJ936+1),"")</f>
      </c>
      <c r="CQ936">
        <f>IF($DK936&gt;=2,INDEX($CN:$CN,$DJ936+2),"")</f>
      </c>
      <c r="CR936">
        <f>IF($DK936&gt;=3,INDEX($CN:$CN,$DJ936+3),"")</f>
      </c>
      <c r="CS936">
        <f>IF($DK936&gt;=4,INDEX($CN:$CN,$DJ936+4),"")</f>
      </c>
      <c r="CT936">
        <f>IF($DK936&gt;=5,INDEX($CN:$CN,$DJ936+5),"")</f>
      </c>
      <c r="CU936">
        <f>IF($DK936&gt;=6,INDEX($CN:$CN,$DJ936+6),"")</f>
      </c>
      <c r="CV936">
        <f>IF($DK936&gt;=7,INDEX($CN:$CN,$DJ936+7),"")</f>
      </c>
      <c r="CW936">
        <f>IF($DK936&gt;=8,INDEX($CN:$CN,$DJ936+8),"")</f>
      </c>
      <c r="CX936">
        <f>IF($DK936&gt;=9,INDEX($CN:$CN,$DJ936+9),"")</f>
      </c>
      <c r="CY936">
        <f>IF($DK936&gt;=10,INDEX($CN:$CN,$DJ936+10),"")</f>
      </c>
      <c r="CZ936">
        <f>IF($DK936&gt;=11,INDEX($CN:$CN,$DJ936+11),"")</f>
      </c>
      <c r="DA936">
        <f>IF($DK936&gt;=12,INDEX($CN:$CN,$DJ936+12),"")</f>
      </c>
      <c r="DB936">
        <f>IF($DK936&gt;=13,INDEX($CN:$CN,$DJ936+13),"")</f>
      </c>
      <c r="DC936">
        <f>IF($DK936&gt;=14,INDEX($CN:$CN,$DJ936+14),"")</f>
      </c>
      <c r="DD936">
        <f>IF($DK936&gt;=15,INDEX($CN:$CN,$DJ936+15),"")</f>
      </c>
      <c r="DE936">
        <f>IF($DK936&gt;=16,INDEX($CN:$CN,$DJ936+16),"")</f>
      </c>
      <c r="DF936">
        <f>IF($DK936&gt;=17,INDEX($CN:$CN,$DJ936+17),"")</f>
      </c>
      <c r="DG936">
        <f>IF($DK936&gt;=18,INDEX($CN:$CN,$DJ936+18),"")</f>
      </c>
      <c r="DH936">
        <f>IF($DK936&gt;=19,INDEX($CN:$CN,$DJ936+19),"")</f>
      </c>
      <c r="DI936">
        <f>IF($DK936&gt;=20,INDEX($CN:$CN,$DJ936+20),"")</f>
      </c>
      <c r="DJ936">
        <f>IFERROR(MATCH($CM936,$CN$2:$CN$1089,0)+1,0)</f>
      </c>
      <c r="DK936">
        <f>IFERROR(INDEX($CO$2:$CO$1089,MATCH($CM936,$CN$2:$CN$1089,0)),0)</f>
      </c>
      <c r="DL936">
        <f>IFERROR(INDEX($AS:$AS,MATCH($O936,$AR:$AR,0))&amp;"","")</f>
      </c>
      <c r="DP936">
        <f>IF($GS936&gt;=1,INDEX($DM:$DM,$GR936+1),"")</f>
      </c>
      <c r="DQ936">
        <f>IF($GS936&gt;=2,INDEX($DM:$DM,$GR936+2),"")</f>
      </c>
      <c r="DR936">
        <f>IF($GS936&gt;=3,INDEX($DM:$DM,$GR936+3),"")</f>
      </c>
      <c r="DS936">
        <f>IF($GS936&gt;=4,INDEX($DM:$DM,$GR936+4),"")</f>
      </c>
      <c r="DT936">
        <f>IF($GS936&gt;=5,INDEX($DM:$DM,$GR936+5),"")</f>
      </c>
      <c r="DU936">
        <f>IF($GS936&gt;=6,INDEX($DM:$DM,$GR936+6),"")</f>
      </c>
      <c r="DV936">
        <f>IF($GS936&gt;=7,INDEX($DM:$DM,$GR936+7),"")</f>
      </c>
      <c r="DW936">
        <f>IF($GS936&gt;=8,INDEX($DM:$DM,$GR936+8),"")</f>
      </c>
      <c r="DX936">
        <f>IF($GS936&gt;=9,INDEX($DM:$DM,$GR936+9),"")</f>
      </c>
      <c r="DY936">
        <f>IF($GS936&gt;=10,INDEX($DM:$DM,$GR936+10),"")</f>
      </c>
      <c r="DZ936">
        <f>IF($GS936&gt;=11,INDEX($DM:$DM,$GR936+11),"")</f>
      </c>
      <c r="EA936">
        <f>IF($GS936&gt;=12,INDEX($DM:$DM,$GR936+12),"")</f>
      </c>
      <c r="EB936">
        <f>IF($GS936&gt;=13,INDEX($DM:$DM,$GR936+13),"")</f>
      </c>
      <c r="EC936">
        <f>IF($GS936&gt;=14,INDEX($DM:$DM,$GR936+14),"")</f>
      </c>
      <c r="ED936">
        <f>IF($GS936&gt;=15,INDEX($DM:$DM,$GR936+15),"")</f>
      </c>
      <c r="EE936">
        <f>IF($GS936&gt;=16,INDEX($DM:$DM,$GR936+16),"")</f>
      </c>
      <c r="EF936">
        <f>IF($GS936&gt;=17,INDEX($DM:$DM,$GR936+17),"")</f>
      </c>
      <c r="EG936">
        <f>IF($GS936&gt;=18,INDEX($DM:$DM,$GR936+18),"")</f>
      </c>
      <c r="EH936">
        <f>IF($GS936&gt;=19,INDEX($DM:$DM,$GR936+19),"")</f>
      </c>
      <c r="EI936">
        <f>IF($GS936&gt;=20,INDEX($DM:$DM,$GR936+20),"")</f>
      </c>
      <c r="EJ936">
        <f>IF($GS936&gt;=21,INDEX($DM:$DM,$GR936+21),"")</f>
      </c>
      <c r="EK936">
        <f>IF($GS936&gt;=22,INDEX($DM:$DM,$GR936+22),"")</f>
      </c>
      <c r="EL936">
        <f>IF($GS936&gt;=23,INDEX($DM:$DM,$GR936+23),"")</f>
      </c>
      <c r="EM936">
        <f>IF($GS936&gt;=24,INDEX($DM:$DM,$GR936+24),"")</f>
      </c>
      <c r="EN936">
        <f>IF($GS936&gt;=25,INDEX($DM:$DM,$GR936+25),"")</f>
      </c>
      <c r="EO936">
        <f>IF($GS936&gt;=26,INDEX($DM:$DM,$GR936+26),"")</f>
      </c>
      <c r="EP936">
        <f>IF($GS936&gt;=27,INDEX($DM:$DM,$GR936+27),"")</f>
      </c>
      <c r="EQ936">
        <f>IF($GS936&gt;=28,INDEX($DM:$DM,$GR936+28),"")</f>
      </c>
      <c r="ER936">
        <f>IF($GS936&gt;=29,INDEX($DM:$DM,$GR936+29),"")</f>
      </c>
      <c r="ES936">
        <f>IF($GS936&gt;=30,INDEX($DM:$DM,$GR936+30),"")</f>
      </c>
      <c r="ET936">
        <f>IF($GS936&gt;=31,INDEX($DM:$DM,$GR936+31),"")</f>
      </c>
      <c r="EU936">
        <f>IF($GS936&gt;=32,INDEX($DM:$DM,$GR936+32),"")</f>
      </c>
      <c r="EV936">
        <f>IF($GS936&gt;=33,INDEX($DM:$DM,$GR936+33),"")</f>
      </c>
      <c r="EW936">
        <f>IF($GS936&gt;=34,INDEX($DM:$DM,$GR936+34),"")</f>
      </c>
      <c r="EX936">
        <f>IF($GS936&gt;=35,INDEX($DM:$DM,$GR936+35),"")</f>
      </c>
      <c r="EY936">
        <f>IF($GS936&gt;=36,INDEX($DM:$DM,$GR936+36),"")</f>
      </c>
      <c r="EZ936">
        <f>IF($GS936&gt;=37,INDEX($DM:$DM,$GR936+37),"")</f>
      </c>
      <c r="FA936">
        <f>IF($GS936&gt;=38,INDEX($DM:$DM,$GR936+38),"")</f>
      </c>
      <c r="FB936">
        <f>IF($GS936&gt;=39,INDEX($DM:$DM,$GR936+39),"")</f>
      </c>
      <c r="FC936">
        <f>IF($GS936&gt;=40,INDEX($DM:$DM,$GR936+40),"")</f>
      </c>
      <c r="FD936">
        <f>IF($GS936&gt;=1,INDEX($DN:$DN,$GR936+1),"")</f>
      </c>
      <c r="FE936">
        <f>IF($GS936&gt;=2,INDEX($DN:$DN,$GR936+2),"")</f>
      </c>
      <c r="FF936">
        <f>IF($GS936&gt;=3,INDEX($DN:$DN,$GR936+3),"")</f>
      </c>
      <c r="FG936">
        <f>IF($GS936&gt;=4,INDEX($DN:$DN,$GR936+4),"")</f>
      </c>
      <c r="FH936">
        <f>IF($GS936&gt;=5,INDEX($DN:$DN,$GR936+5),"")</f>
      </c>
      <c r="FI936">
        <f>IF($GS936&gt;=6,INDEX($DN:$DN,$GR936+6),"")</f>
      </c>
      <c r="FJ936">
        <f>IF($GS936&gt;=7,INDEX($DN:$DN,$GR936+7),"")</f>
      </c>
      <c r="FK936">
        <f>IF($GS936&gt;=8,INDEX($DN:$DN,$GR936+8),"")</f>
      </c>
      <c r="FL936">
        <f>IF($GS936&gt;=9,INDEX($DN:$DN,$GR936+9),"")</f>
      </c>
      <c r="FM936">
        <f>IF($GS936&gt;=10,INDEX($DN:$DN,$GR936+10),"")</f>
      </c>
      <c r="FN936">
        <f>IF($GS936&gt;=11,INDEX($DN:$DN,$GR936+11),"")</f>
      </c>
      <c r="FO936">
        <f>IF($GS936&gt;=12,INDEX($DN:$DN,$GR936+12),"")</f>
      </c>
      <c r="FP936">
        <f>IF($GS936&gt;=13,INDEX($DN:$DN,$GR936+13),"")</f>
      </c>
      <c r="FQ936">
        <f>IF($GS936&gt;=14,INDEX($DN:$DN,$GR936+14),"")</f>
      </c>
      <c r="FR936">
        <f>IF($GS936&gt;=15,INDEX($DN:$DN,$GR936+15),"")</f>
      </c>
      <c r="FS936">
        <f>IF($GS936&gt;=16,INDEX($DN:$DN,$GR936+16),"")</f>
      </c>
      <c r="FT936">
        <f>IF($GS936&gt;=17,INDEX($DN:$DN,$GR936+17),"")</f>
      </c>
      <c r="FU936">
        <f>IF($GS936&gt;=18,INDEX($DN:$DN,$GR936+18),"")</f>
      </c>
      <c r="FV936">
        <f>IF($GS936&gt;=19,INDEX($DN:$DN,$GR936+19),"")</f>
      </c>
      <c r="FW936">
        <f>IF($GS936&gt;=20,INDEX($DN:$DN,$GR936+20),"")</f>
      </c>
      <c r="FX936">
        <f>IF($GS936&gt;=21,INDEX($DN:$DN,$GR936+21),"")</f>
      </c>
      <c r="FY936">
        <f>IF($GS936&gt;=22,INDEX($DN:$DN,$GR936+22),"")</f>
      </c>
      <c r="FZ936">
        <f>IF($GS936&gt;=23,INDEX($DN:$DN,$GR936+23),"")</f>
      </c>
      <c r="GA936">
        <f>IF($GS936&gt;=24,INDEX($DN:$DN,$GR936+24),"")</f>
      </c>
      <c r="GB936">
        <f>IF($GS936&gt;=25,INDEX($DN:$DN,$GR936+25),"")</f>
      </c>
      <c r="GC936">
        <f>IF($GS936&gt;=26,INDEX($DN:$DN,$GR936+26),"")</f>
      </c>
      <c r="GD936">
        <f>IF($GS936&gt;=27,INDEX($DN:$DN,$GR936+27),"")</f>
      </c>
      <c r="GE936">
        <f>IF($GS936&gt;=28,INDEX($DN:$DN,$GR936+28),"")</f>
      </c>
      <c r="GF936">
        <f>IF($GS936&gt;=29,INDEX($DN:$DN,$GR936+29),"")</f>
      </c>
      <c r="GG936">
        <f>IF($GS936&gt;=30,INDEX($DN:$DN,$GR936+30),"")</f>
      </c>
      <c r="GH936">
        <f>IF($GS936&gt;=31,INDEX($DN:$DN,$GR936+31),"")</f>
      </c>
      <c r="GI936">
        <f>IF($GS936&gt;=32,INDEX($DN:$DN,$GR936+32),"")</f>
      </c>
      <c r="GJ936">
        <f>IF($GS936&gt;=33,INDEX($DN:$DN,$GR936+33),"")</f>
      </c>
      <c r="GK936">
        <f>IF($GS936&gt;=34,INDEX($DN:$DN,$GR936+34),"")</f>
      </c>
      <c r="GL936">
        <f>IF($GS936&gt;=35,INDEX($DN:$DN,$GR936+35),"")</f>
      </c>
      <c r="GM936">
        <f>IF($GS936&gt;=36,INDEX($DN:$DN,$GR936+36),"")</f>
      </c>
      <c r="GN936">
        <f>IF($GS936&gt;=37,INDEX($DN:$DN,$GR936+37),"")</f>
      </c>
      <c r="GO936">
        <f>IF($GS936&gt;=38,INDEX($DN:$DN,$GR936+38),"")</f>
      </c>
      <c r="GP936">
        <f>IF($GS936&gt;=39,INDEX($DN:$DN,$GR936+39),"")</f>
      </c>
      <c r="GQ936">
        <f>IF($GS936&gt;=40,INDEX($DN:$DN,$GR936+40),"")</f>
      </c>
      <c r="GR936">
        <f>IFERROR(MATCH($DL936,$DM$2:$DM$148,0)+1,0)</f>
      </c>
      <c r="GS936">
        <f>IFERROR(INDEX($DO$2:$DO$148,MATCH($DL936,$DM$2:$DM$148,0)),0)</f>
      </c>
      <c r="GT936">
        <f>IFERROR(MATCH($Z936,$DP$936:$FC$936,0),0)</f>
      </c>
      <c r="GU936">
        <f>IF($GT936&gt;0,INDEX($FD$936:$GQ$936,$GT936),"")</f>
      </c>
      <c r="GX936">
        <f>IF($JG936&gt;=1,INDEX($GV:$GV,$JF936+1),"")</f>
      </c>
      <c r="GY936">
        <f>IF($JG936&gt;=2,INDEX($GV:$GV,$JF936+2),"")</f>
      </c>
      <c r="GZ936">
        <f>IF($JG936&gt;=3,INDEX($GV:$GV,$JF936+3),"")</f>
      </c>
      <c r="HA936">
        <f>IF($JG936&gt;=4,INDEX($GV:$GV,$JF936+4),"")</f>
      </c>
      <c r="HB936">
        <f>IF($JG936&gt;=5,INDEX($GV:$GV,$JF936+5),"")</f>
      </c>
      <c r="HC936">
        <f>IF($JG936&gt;=6,INDEX($GV:$GV,$JF936+6),"")</f>
      </c>
      <c r="HD936">
        <f>IF($JG936&gt;=7,INDEX($GV:$GV,$JF936+7),"")</f>
      </c>
      <c r="HE936">
        <f>IF($JG936&gt;=8,INDEX($GV:$GV,$JF936+8),"")</f>
      </c>
      <c r="HF936">
        <f>IF($JG936&gt;=9,INDEX($GV:$GV,$JF936+9),"")</f>
      </c>
      <c r="HG936">
        <f>IF($JG936&gt;=10,INDEX($GV:$GV,$JF936+10),"")</f>
      </c>
      <c r="HH936">
        <f>IF($JG936&gt;=11,INDEX($GV:$GV,$JF936+11),"")</f>
      </c>
      <c r="HI936">
        <f>IF($JG936&gt;=12,INDEX($GV:$GV,$JF936+12),"")</f>
      </c>
      <c r="HJ936">
        <f>IF($JG936&gt;=13,INDEX($GV:$GV,$JF936+13),"")</f>
      </c>
      <c r="HK936">
        <f>IF($JG936&gt;=14,INDEX($GV:$GV,$JF936+14),"")</f>
      </c>
      <c r="HL936">
        <f>IF($JG936&gt;=15,INDEX($GV:$GV,$JF936+15),"")</f>
      </c>
      <c r="HM936">
        <f>IF($JG936&gt;=16,INDEX($GV:$GV,$JF936+16),"")</f>
      </c>
      <c r="HN936">
        <f>IF($JG936&gt;=17,INDEX($GV:$GV,$JF936+17),"")</f>
      </c>
      <c r="HO936">
        <f>IF($JG936&gt;=18,INDEX($GV:$GV,$JF936+18),"")</f>
      </c>
      <c r="HP936">
        <f>IF($JG936&gt;=19,INDEX($GV:$GV,$JF936+19),"")</f>
      </c>
      <c r="HQ936">
        <f>IF($JG936&gt;=20,INDEX($GV:$GV,$JF936+20),"")</f>
      </c>
      <c r="HR936">
        <f>IF($JG936&gt;=21,INDEX($GV:$GV,$JF936+21),"")</f>
      </c>
      <c r="HS936">
        <f>IF($JG936&gt;=22,INDEX($GV:$GV,$JF936+22),"")</f>
      </c>
      <c r="HT936">
        <f>IF($JG936&gt;=23,INDEX($GV:$GV,$JF936+23),"")</f>
      </c>
      <c r="HU936">
        <f>IF($JG936&gt;=24,INDEX($GV:$GV,$JF936+24),"")</f>
      </c>
      <c r="HV936">
        <f>IF($JG936&gt;=25,INDEX($GV:$GV,$JF936+25),"")</f>
      </c>
      <c r="HW936">
        <f>IF($JG936&gt;=26,INDEX($GV:$GV,$JF936+26),"")</f>
      </c>
      <c r="HX936">
        <f>IF($JG936&gt;=27,INDEX($GV:$GV,$JF936+27),"")</f>
      </c>
      <c r="HY936">
        <f>IF($JG936&gt;=28,INDEX($GV:$GV,$JF936+28),"")</f>
      </c>
      <c r="HZ936">
        <f>IF($JG936&gt;=29,INDEX($GV:$GV,$JF936+29),"")</f>
      </c>
      <c r="IA936">
        <f>IF($JG936&gt;=30,INDEX($GV:$GV,$JF936+30),"")</f>
      </c>
      <c r="IB936">
        <f>IF($JG936&gt;=31,INDEX($GV:$GV,$JF936+31),"")</f>
      </c>
      <c r="IC936">
        <f>IF($JG936&gt;=32,INDEX($GV:$GV,$JF936+32),"")</f>
      </c>
      <c r="ID936">
        <f>IF($JG936&gt;=33,INDEX($GV:$GV,$JF936+33),"")</f>
      </c>
      <c r="IE936">
        <f>IF($JG936&gt;=34,INDEX($GV:$GV,$JF936+34),"")</f>
      </c>
      <c r="IF936">
        <f>IF($JG936&gt;=35,INDEX($GV:$GV,$JF936+35),"")</f>
      </c>
      <c r="IG936">
        <f>IF($JG936&gt;=36,INDEX($GV:$GV,$JF936+36),"")</f>
      </c>
      <c r="IH936">
        <f>IF($JG936&gt;=37,INDEX($GV:$GV,$JF936+37),"")</f>
      </c>
      <c r="II936">
        <f>IF($JG936&gt;=38,INDEX($GV:$GV,$JF936+38),"")</f>
      </c>
      <c r="IJ936">
        <f>IF($JG936&gt;=39,INDEX($GV:$GV,$JF936+39),"")</f>
      </c>
      <c r="IK936">
        <f>IF($JG936&gt;=40,INDEX($GV:$GV,$JF936+40),"")</f>
      </c>
      <c r="IL936">
        <f>IF($JG936&gt;=41,INDEX($GV:$GV,$JF936+41),"")</f>
      </c>
      <c r="IM936">
        <f>IF($JG936&gt;=42,INDEX($GV:$GV,$JF936+42),"")</f>
      </c>
      <c r="IN936">
        <f>IF($JG936&gt;=43,INDEX($GV:$GV,$JF936+43),"")</f>
      </c>
      <c r="IO936">
        <f>IF($JG936&gt;=44,INDEX($GV:$GV,$JF936+44),"")</f>
      </c>
      <c r="IP936">
        <f>IF($JG936&gt;=45,INDEX($GV:$GV,$JF936+45),"")</f>
      </c>
      <c r="IQ936">
        <f>IF($JG936&gt;=46,INDEX($GV:$GV,$JF936+46),"")</f>
      </c>
      <c r="IR936">
        <f>IF($JG936&gt;=47,INDEX($GV:$GV,$JF936+47),"")</f>
      </c>
      <c r="IS936">
        <f>IF($JG936&gt;=48,INDEX($GV:$GV,$JF936+48),"")</f>
      </c>
      <c r="IT936">
        <f>IF($JG936&gt;=49,INDEX($GV:$GV,$JF936+49),"")</f>
      </c>
      <c r="IU936">
        <f>IF($JG936&gt;=50,INDEX($GV:$GV,$JF936+50),"")</f>
      </c>
      <c r="IV936">
        <f>IF($JG936&gt;=51,INDEX($GV:$GV,$JF936+51),"")</f>
      </c>
      <c r="IW936">
        <f>IF($JG936&gt;=52,INDEX($GV:$GV,$JF936+52),"")</f>
      </c>
      <c r="IX936">
        <f>IF($JG936&gt;=53,INDEX($GV:$GV,$JF936+53),"")</f>
      </c>
      <c r="IY936">
        <f>IF($JG936&gt;=54,INDEX($GV:$GV,$JF936+54),"")</f>
      </c>
      <c r="IZ936">
        <f>IF($JG936&gt;=55,INDEX($GV:$GV,$JF936+55),"")</f>
      </c>
      <c r="JA936">
        <f>IF($JG936&gt;=56,INDEX($GV:$GV,$JF936+56),"")</f>
      </c>
      <c r="JB936">
        <f>IF($JG936&gt;=57,INDEX($GV:$GV,$JF936+57),"")</f>
      </c>
      <c r="JC936">
        <f>IF($JG936&gt;=58,INDEX($GV:$GV,$JF936+58),"")</f>
      </c>
      <c r="JD936">
        <f>IF($JG936&gt;=59,INDEX($GV:$GV,$JF936+59),"")</f>
      </c>
      <c r="JE936">
        <f>IF($JG936&gt;=60,INDEX($GV:$GV,$JF936+60),"")</f>
      </c>
      <c r="JF936">
        <f>IFERROR(MATCH($GU936,$GV$2:$GV$322,0)+1,0)</f>
      </c>
      <c r="JG936">
        <f>IFERROR(INDEX($GW$2:$GW$322,MATCH($GU936,$GV$2:$GV$322,0)),0)</f>
      </c>
      <c r="JH936" t="s">
        <v>44</v>
      </c>
      <c r="JI936" t="s">
        <v>44</v>
      </c>
    </row>
    <row r="937" spans="1:269" x14ac:dyDescent="0.25">
      <c r="R937">
        <f>IF(OR($U937="",$Q937=""),"",IFERROR($U937/$Q937,0))</f>
      </c>
      <c r="S937">
        <f>IF($U937="","",
SUM($T937,$V937,$AA937,$W937,$Y937)*
(1-IF($AB937="",0,VALUE($AB937)/100)))</f>
      </c>
      <c r="T937">
        <f>IF($U937="","",$U937)</f>
      </c>
      <c r="V937">
        <f>IF($U937="","",
IF($O937="","",
IF(ISNUMBER(SEARCH("exempt",LOWER($O937))),0,
$U937*(VALUE(SUBSTITUTE($O937,"%",""))/100))))</f>
      </c>
      <c r="AC937">
        <f>IFERROR(IF(FIND(" - ",$K937)&gt;0,MID($K937,FIND(" - ",$K937)+3,LEN($K937)),""),"")</f>
      </c>
      <c r="AL937" t="s">
        <v>2024</v>
      </c>
      <c r="AT937">
        <f>IFERROR(LEFT($K937,FIND(" - ",$K937)-1),$K937)</f>
      </c>
      <c r="AW937">
        <f>IF($CL937&gt;=1,INDEX($AU:$AU,$CK937+1),"")</f>
      </c>
      <c r="AX937">
        <f>IF($CL937&gt;=2,INDEX($AU:$AU,$CK937+2),"")</f>
      </c>
      <c r="AY937">
        <f>IF($CL937&gt;=3,INDEX($AU:$AU,$CK937+3),"")</f>
      </c>
      <c r="AZ937">
        <f>IF($CL937&gt;=4,INDEX($AU:$AU,$CK937+4),"")</f>
      </c>
      <c r="BA937">
        <f>IF($CL937&gt;=5,INDEX($AU:$AU,$CK937+5),"")</f>
      </c>
      <c r="BB937">
        <f>IF($CL937&gt;=6,INDEX($AU:$AU,$CK937+6),"")</f>
      </c>
      <c r="BC937">
        <f>IF($CL937&gt;=7,INDEX($AU:$AU,$CK937+7),"")</f>
      </c>
      <c r="BD937">
        <f>IF($CL937&gt;=8,INDEX($AU:$AU,$CK937+8),"")</f>
      </c>
      <c r="BE937">
        <f>IF($CL937&gt;=9,INDEX($AU:$AU,$CK937+9),"")</f>
      </c>
      <c r="BF937">
        <f>IF($CL937&gt;=10,INDEX($AU:$AU,$CK937+10),"")</f>
      </c>
      <c r="BG937">
        <f>IF($CL937&gt;=11,INDEX($AU:$AU,$CK937+11),"")</f>
      </c>
      <c r="BH937">
        <f>IF($CL937&gt;=12,INDEX($AU:$AU,$CK937+12),"")</f>
      </c>
      <c r="BI937">
        <f>IF($CL937&gt;=13,INDEX($AU:$AU,$CK937+13),"")</f>
      </c>
      <c r="BJ937">
        <f>IF($CL937&gt;=14,INDEX($AU:$AU,$CK937+14),"")</f>
      </c>
      <c r="BK937">
        <f>IF($CL937&gt;=15,INDEX($AU:$AU,$CK937+15),"")</f>
      </c>
      <c r="BL937">
        <f>IF($CL937&gt;=16,INDEX($AU:$AU,$CK937+16),"")</f>
      </c>
      <c r="BM937">
        <f>IF($CL937&gt;=17,INDEX($AU:$AU,$CK937+17),"")</f>
      </c>
      <c r="BN937">
        <f>IF($CL937&gt;=18,INDEX($AU:$AU,$CK937+18),"")</f>
      </c>
      <c r="BO937">
        <f>IF($CL937&gt;=19,INDEX($AU:$AU,$CK937+19),"")</f>
      </c>
      <c r="BP937">
        <f>IF($CL937&gt;=20,INDEX($AU:$AU,$CK937+20),"")</f>
      </c>
      <c r="BQ937">
        <f>IF($CL937&gt;=21,INDEX($AU:$AU,$CK937+21),"")</f>
      </c>
      <c r="BR937">
        <f>IF($CL937&gt;=22,INDEX($AU:$AU,$CK937+22),"")</f>
      </c>
      <c r="BS937">
        <f>IF($CL937&gt;=23,INDEX($AU:$AU,$CK937+23),"")</f>
      </c>
      <c r="BT937">
        <f>IF($CL937&gt;=24,INDEX($AU:$AU,$CK937+24),"")</f>
      </c>
      <c r="BU937">
        <f>IF($CL937&gt;=25,INDEX($AU:$AU,$CK937+25),"")</f>
      </c>
      <c r="BV937">
        <f>IF($CL937&gt;=26,INDEX($AU:$AU,$CK937+26),"")</f>
      </c>
      <c r="BW937">
        <f>IF($CL937&gt;=27,INDEX($AU:$AU,$CK937+27),"")</f>
      </c>
      <c r="BX937">
        <f>IF($CL937&gt;=28,INDEX($AU:$AU,$CK937+28),"")</f>
      </c>
      <c r="BY937">
        <f>IF($CL937&gt;=29,INDEX($AU:$AU,$CK937+29),"")</f>
      </c>
      <c r="BZ937">
        <f>IF($CL937&gt;=30,INDEX($AU:$AU,$CK937+30),"")</f>
      </c>
      <c r="CA937">
        <f>IF($CL937&gt;=31,INDEX($AU:$AU,$CK937+31),"")</f>
      </c>
      <c r="CB937">
        <f>IF($CL937&gt;=32,INDEX($AU:$AU,$CK937+32),"")</f>
      </c>
      <c r="CC937">
        <f>IF($CL937&gt;=33,INDEX($AU:$AU,$CK937+33),"")</f>
      </c>
      <c r="CD937">
        <f>IF($CL937&gt;=34,INDEX($AU:$AU,$CK937+34),"")</f>
      </c>
      <c r="CE937">
        <f>IF($CL937&gt;=35,INDEX($AU:$AU,$CK937+35),"")</f>
      </c>
      <c r="CF937">
        <f>IF($CL937&gt;=36,INDEX($AU:$AU,$CK937+36),"")</f>
      </c>
      <c r="CG937">
        <f>IF($CL937&gt;=37,INDEX($AU:$AU,$CK937+37),"")</f>
      </c>
      <c r="CH937">
        <f>IF($CL937&gt;=38,INDEX($AU:$AU,$CK937+38),"")</f>
      </c>
      <c r="CI937">
        <f>IF($CL937&gt;=39,INDEX($AU:$AU,$CK937+39),"")</f>
      </c>
      <c r="CJ937">
        <f>IF($CL937&gt;=40,INDEX($AU:$AU,$CK937+40),"")</f>
      </c>
      <c r="CK937">
        <f>IFERROR(MATCH($AT937,$AU$2:$AU$133,0)+1,0)</f>
      </c>
      <c r="CL937">
        <f>IFERROR(INDEX($AV$2:$AV$133,MATCH($AT937,$AU$2:$AU$133,0)),0)</f>
      </c>
      <c r="CM937">
        <f>IFERROR(LEFT($L937,FIND(" - ",$L937)-1),$L937)</f>
      </c>
      <c r="CN937" t="s">
        <v>2025</v>
      </c>
      <c r="CO937">
        <v>2</v>
      </c>
      <c r="CP937">
        <f>IF($DK937&gt;=1,INDEX($CN:$CN,$DJ937+1),"")</f>
      </c>
      <c r="CQ937">
        <f>IF($DK937&gt;=2,INDEX($CN:$CN,$DJ937+2),"")</f>
      </c>
      <c r="CR937">
        <f>IF($DK937&gt;=3,INDEX($CN:$CN,$DJ937+3),"")</f>
      </c>
      <c r="CS937">
        <f>IF($DK937&gt;=4,INDEX($CN:$CN,$DJ937+4),"")</f>
      </c>
      <c r="CT937">
        <f>IF($DK937&gt;=5,INDEX($CN:$CN,$DJ937+5),"")</f>
      </c>
      <c r="CU937">
        <f>IF($DK937&gt;=6,INDEX($CN:$CN,$DJ937+6),"")</f>
      </c>
      <c r="CV937">
        <f>IF($DK937&gt;=7,INDEX($CN:$CN,$DJ937+7),"")</f>
      </c>
      <c r="CW937">
        <f>IF($DK937&gt;=8,INDEX($CN:$CN,$DJ937+8),"")</f>
      </c>
      <c r="CX937">
        <f>IF($DK937&gt;=9,INDEX($CN:$CN,$DJ937+9),"")</f>
      </c>
      <c r="CY937">
        <f>IF($DK937&gt;=10,INDEX($CN:$CN,$DJ937+10),"")</f>
      </c>
      <c r="CZ937">
        <f>IF($DK937&gt;=11,INDEX($CN:$CN,$DJ937+11),"")</f>
      </c>
      <c r="DA937">
        <f>IF($DK937&gt;=12,INDEX($CN:$CN,$DJ937+12),"")</f>
      </c>
      <c r="DB937">
        <f>IF($DK937&gt;=13,INDEX($CN:$CN,$DJ937+13),"")</f>
      </c>
      <c r="DC937">
        <f>IF($DK937&gt;=14,INDEX($CN:$CN,$DJ937+14),"")</f>
      </c>
      <c r="DD937">
        <f>IF($DK937&gt;=15,INDEX($CN:$CN,$DJ937+15),"")</f>
      </c>
      <c r="DE937">
        <f>IF($DK937&gt;=16,INDEX($CN:$CN,$DJ937+16),"")</f>
      </c>
      <c r="DF937">
        <f>IF($DK937&gt;=17,INDEX($CN:$CN,$DJ937+17),"")</f>
      </c>
      <c r="DG937">
        <f>IF($DK937&gt;=18,INDEX($CN:$CN,$DJ937+18),"")</f>
      </c>
      <c r="DH937">
        <f>IF($DK937&gt;=19,INDEX($CN:$CN,$DJ937+19),"")</f>
      </c>
      <c r="DI937">
        <f>IF($DK937&gt;=20,INDEX($CN:$CN,$DJ937+20),"")</f>
      </c>
      <c r="DJ937">
        <f>IFERROR(MATCH($CM937,$CN$2:$CN$1089,0)+1,0)</f>
      </c>
      <c r="DK937">
        <f>IFERROR(INDEX($CO$2:$CO$1089,MATCH($CM937,$CN$2:$CN$1089,0)),0)</f>
      </c>
      <c r="DL937">
        <f>IFERROR(INDEX($AS:$AS,MATCH($O937,$AR:$AR,0))&amp;"","")</f>
      </c>
      <c r="DP937">
        <f>IF($GS937&gt;=1,INDEX($DM:$DM,$GR937+1),"")</f>
      </c>
      <c r="DQ937">
        <f>IF($GS937&gt;=2,INDEX($DM:$DM,$GR937+2),"")</f>
      </c>
      <c r="DR937">
        <f>IF($GS937&gt;=3,INDEX($DM:$DM,$GR937+3),"")</f>
      </c>
      <c r="DS937">
        <f>IF($GS937&gt;=4,INDEX($DM:$DM,$GR937+4),"")</f>
      </c>
      <c r="DT937">
        <f>IF($GS937&gt;=5,INDEX($DM:$DM,$GR937+5),"")</f>
      </c>
      <c r="DU937">
        <f>IF($GS937&gt;=6,INDEX($DM:$DM,$GR937+6),"")</f>
      </c>
      <c r="DV937">
        <f>IF($GS937&gt;=7,INDEX($DM:$DM,$GR937+7),"")</f>
      </c>
      <c r="DW937">
        <f>IF($GS937&gt;=8,INDEX($DM:$DM,$GR937+8),"")</f>
      </c>
      <c r="DX937">
        <f>IF($GS937&gt;=9,INDEX($DM:$DM,$GR937+9),"")</f>
      </c>
      <c r="DY937">
        <f>IF($GS937&gt;=10,INDEX($DM:$DM,$GR937+10),"")</f>
      </c>
      <c r="DZ937">
        <f>IF($GS937&gt;=11,INDEX($DM:$DM,$GR937+11),"")</f>
      </c>
      <c r="EA937">
        <f>IF($GS937&gt;=12,INDEX($DM:$DM,$GR937+12),"")</f>
      </c>
      <c r="EB937">
        <f>IF($GS937&gt;=13,INDEX($DM:$DM,$GR937+13),"")</f>
      </c>
      <c r="EC937">
        <f>IF($GS937&gt;=14,INDEX($DM:$DM,$GR937+14),"")</f>
      </c>
      <c r="ED937">
        <f>IF($GS937&gt;=15,INDEX($DM:$DM,$GR937+15),"")</f>
      </c>
      <c r="EE937">
        <f>IF($GS937&gt;=16,INDEX($DM:$DM,$GR937+16),"")</f>
      </c>
      <c r="EF937">
        <f>IF($GS937&gt;=17,INDEX($DM:$DM,$GR937+17),"")</f>
      </c>
      <c r="EG937">
        <f>IF($GS937&gt;=18,INDEX($DM:$DM,$GR937+18),"")</f>
      </c>
      <c r="EH937">
        <f>IF($GS937&gt;=19,INDEX($DM:$DM,$GR937+19),"")</f>
      </c>
      <c r="EI937">
        <f>IF($GS937&gt;=20,INDEX($DM:$DM,$GR937+20),"")</f>
      </c>
      <c r="EJ937">
        <f>IF($GS937&gt;=21,INDEX($DM:$DM,$GR937+21),"")</f>
      </c>
      <c r="EK937">
        <f>IF($GS937&gt;=22,INDEX($DM:$DM,$GR937+22),"")</f>
      </c>
      <c r="EL937">
        <f>IF($GS937&gt;=23,INDEX($DM:$DM,$GR937+23),"")</f>
      </c>
      <c r="EM937">
        <f>IF($GS937&gt;=24,INDEX($DM:$DM,$GR937+24),"")</f>
      </c>
      <c r="EN937">
        <f>IF($GS937&gt;=25,INDEX($DM:$DM,$GR937+25),"")</f>
      </c>
      <c r="EO937">
        <f>IF($GS937&gt;=26,INDEX($DM:$DM,$GR937+26),"")</f>
      </c>
      <c r="EP937">
        <f>IF($GS937&gt;=27,INDEX($DM:$DM,$GR937+27),"")</f>
      </c>
      <c r="EQ937">
        <f>IF($GS937&gt;=28,INDEX($DM:$DM,$GR937+28),"")</f>
      </c>
      <c r="ER937">
        <f>IF($GS937&gt;=29,INDEX($DM:$DM,$GR937+29),"")</f>
      </c>
      <c r="ES937">
        <f>IF($GS937&gt;=30,INDEX($DM:$DM,$GR937+30),"")</f>
      </c>
      <c r="ET937">
        <f>IF($GS937&gt;=31,INDEX($DM:$DM,$GR937+31),"")</f>
      </c>
      <c r="EU937">
        <f>IF($GS937&gt;=32,INDEX($DM:$DM,$GR937+32),"")</f>
      </c>
      <c r="EV937">
        <f>IF($GS937&gt;=33,INDEX($DM:$DM,$GR937+33),"")</f>
      </c>
      <c r="EW937">
        <f>IF($GS937&gt;=34,INDEX($DM:$DM,$GR937+34),"")</f>
      </c>
      <c r="EX937">
        <f>IF($GS937&gt;=35,INDEX($DM:$DM,$GR937+35),"")</f>
      </c>
      <c r="EY937">
        <f>IF($GS937&gt;=36,INDEX($DM:$DM,$GR937+36),"")</f>
      </c>
      <c r="EZ937">
        <f>IF($GS937&gt;=37,INDEX($DM:$DM,$GR937+37),"")</f>
      </c>
      <c r="FA937">
        <f>IF($GS937&gt;=38,INDEX($DM:$DM,$GR937+38),"")</f>
      </c>
      <c r="FB937">
        <f>IF($GS937&gt;=39,INDEX($DM:$DM,$GR937+39),"")</f>
      </c>
      <c r="FC937">
        <f>IF($GS937&gt;=40,INDEX($DM:$DM,$GR937+40),"")</f>
      </c>
      <c r="FD937">
        <f>IF($GS937&gt;=1,INDEX($DN:$DN,$GR937+1),"")</f>
      </c>
      <c r="FE937">
        <f>IF($GS937&gt;=2,INDEX($DN:$DN,$GR937+2),"")</f>
      </c>
      <c r="FF937">
        <f>IF($GS937&gt;=3,INDEX($DN:$DN,$GR937+3),"")</f>
      </c>
      <c r="FG937">
        <f>IF($GS937&gt;=4,INDEX($DN:$DN,$GR937+4),"")</f>
      </c>
      <c r="FH937">
        <f>IF($GS937&gt;=5,INDEX($DN:$DN,$GR937+5),"")</f>
      </c>
      <c r="FI937">
        <f>IF($GS937&gt;=6,INDEX($DN:$DN,$GR937+6),"")</f>
      </c>
      <c r="FJ937">
        <f>IF($GS937&gt;=7,INDEX($DN:$DN,$GR937+7),"")</f>
      </c>
      <c r="FK937">
        <f>IF($GS937&gt;=8,INDEX($DN:$DN,$GR937+8),"")</f>
      </c>
      <c r="FL937">
        <f>IF($GS937&gt;=9,INDEX($DN:$DN,$GR937+9),"")</f>
      </c>
      <c r="FM937">
        <f>IF($GS937&gt;=10,INDEX($DN:$DN,$GR937+10),"")</f>
      </c>
      <c r="FN937">
        <f>IF($GS937&gt;=11,INDEX($DN:$DN,$GR937+11),"")</f>
      </c>
      <c r="FO937">
        <f>IF($GS937&gt;=12,INDEX($DN:$DN,$GR937+12),"")</f>
      </c>
      <c r="FP937">
        <f>IF($GS937&gt;=13,INDEX($DN:$DN,$GR937+13),"")</f>
      </c>
      <c r="FQ937">
        <f>IF($GS937&gt;=14,INDEX($DN:$DN,$GR937+14),"")</f>
      </c>
      <c r="FR937">
        <f>IF($GS937&gt;=15,INDEX($DN:$DN,$GR937+15),"")</f>
      </c>
      <c r="FS937">
        <f>IF($GS937&gt;=16,INDEX($DN:$DN,$GR937+16),"")</f>
      </c>
      <c r="FT937">
        <f>IF($GS937&gt;=17,INDEX($DN:$DN,$GR937+17),"")</f>
      </c>
      <c r="FU937">
        <f>IF($GS937&gt;=18,INDEX($DN:$DN,$GR937+18),"")</f>
      </c>
      <c r="FV937">
        <f>IF($GS937&gt;=19,INDEX($DN:$DN,$GR937+19),"")</f>
      </c>
      <c r="FW937">
        <f>IF($GS937&gt;=20,INDEX($DN:$DN,$GR937+20),"")</f>
      </c>
      <c r="FX937">
        <f>IF($GS937&gt;=21,INDEX($DN:$DN,$GR937+21),"")</f>
      </c>
      <c r="FY937">
        <f>IF($GS937&gt;=22,INDEX($DN:$DN,$GR937+22),"")</f>
      </c>
      <c r="FZ937">
        <f>IF($GS937&gt;=23,INDEX($DN:$DN,$GR937+23),"")</f>
      </c>
      <c r="GA937">
        <f>IF($GS937&gt;=24,INDEX($DN:$DN,$GR937+24),"")</f>
      </c>
      <c r="GB937">
        <f>IF($GS937&gt;=25,INDEX($DN:$DN,$GR937+25),"")</f>
      </c>
      <c r="GC937">
        <f>IF($GS937&gt;=26,INDEX($DN:$DN,$GR937+26),"")</f>
      </c>
      <c r="GD937">
        <f>IF($GS937&gt;=27,INDEX($DN:$DN,$GR937+27),"")</f>
      </c>
      <c r="GE937">
        <f>IF($GS937&gt;=28,INDEX($DN:$DN,$GR937+28),"")</f>
      </c>
      <c r="GF937">
        <f>IF($GS937&gt;=29,INDEX($DN:$DN,$GR937+29),"")</f>
      </c>
      <c r="GG937">
        <f>IF($GS937&gt;=30,INDEX($DN:$DN,$GR937+30),"")</f>
      </c>
      <c r="GH937">
        <f>IF($GS937&gt;=31,INDEX($DN:$DN,$GR937+31),"")</f>
      </c>
      <c r="GI937">
        <f>IF($GS937&gt;=32,INDEX($DN:$DN,$GR937+32),"")</f>
      </c>
      <c r="GJ937">
        <f>IF($GS937&gt;=33,INDEX($DN:$DN,$GR937+33),"")</f>
      </c>
      <c r="GK937">
        <f>IF($GS937&gt;=34,INDEX($DN:$DN,$GR937+34),"")</f>
      </c>
      <c r="GL937">
        <f>IF($GS937&gt;=35,INDEX($DN:$DN,$GR937+35),"")</f>
      </c>
      <c r="GM937">
        <f>IF($GS937&gt;=36,INDEX($DN:$DN,$GR937+36),"")</f>
      </c>
      <c r="GN937">
        <f>IF($GS937&gt;=37,INDEX($DN:$DN,$GR937+37),"")</f>
      </c>
      <c r="GO937">
        <f>IF($GS937&gt;=38,INDEX($DN:$DN,$GR937+38),"")</f>
      </c>
      <c r="GP937">
        <f>IF($GS937&gt;=39,INDEX($DN:$DN,$GR937+39),"")</f>
      </c>
      <c r="GQ937">
        <f>IF($GS937&gt;=40,INDEX($DN:$DN,$GR937+40),"")</f>
      </c>
      <c r="GR937">
        <f>IFERROR(MATCH($DL937,$DM$2:$DM$148,0)+1,0)</f>
      </c>
      <c r="GS937">
        <f>IFERROR(INDEX($DO$2:$DO$148,MATCH($DL937,$DM$2:$DM$148,0)),0)</f>
      </c>
      <c r="GT937">
        <f>IFERROR(MATCH($Z937,$DP$937:$FC$937,0),0)</f>
      </c>
      <c r="GU937">
        <f>IF($GT937&gt;0,INDEX($FD$937:$GQ$937,$GT937),"")</f>
      </c>
      <c r="GX937">
        <f>IF($JG937&gt;=1,INDEX($GV:$GV,$JF937+1),"")</f>
      </c>
      <c r="GY937">
        <f>IF($JG937&gt;=2,INDEX($GV:$GV,$JF937+2),"")</f>
      </c>
      <c r="GZ937">
        <f>IF($JG937&gt;=3,INDEX($GV:$GV,$JF937+3),"")</f>
      </c>
      <c r="HA937">
        <f>IF($JG937&gt;=4,INDEX($GV:$GV,$JF937+4),"")</f>
      </c>
      <c r="HB937">
        <f>IF($JG937&gt;=5,INDEX($GV:$GV,$JF937+5),"")</f>
      </c>
      <c r="HC937">
        <f>IF($JG937&gt;=6,INDEX($GV:$GV,$JF937+6),"")</f>
      </c>
      <c r="HD937">
        <f>IF($JG937&gt;=7,INDEX($GV:$GV,$JF937+7),"")</f>
      </c>
      <c r="HE937">
        <f>IF($JG937&gt;=8,INDEX($GV:$GV,$JF937+8),"")</f>
      </c>
      <c r="HF937">
        <f>IF($JG937&gt;=9,INDEX($GV:$GV,$JF937+9),"")</f>
      </c>
      <c r="HG937">
        <f>IF($JG937&gt;=10,INDEX($GV:$GV,$JF937+10),"")</f>
      </c>
      <c r="HH937">
        <f>IF($JG937&gt;=11,INDEX($GV:$GV,$JF937+11),"")</f>
      </c>
      <c r="HI937">
        <f>IF($JG937&gt;=12,INDEX($GV:$GV,$JF937+12),"")</f>
      </c>
      <c r="HJ937">
        <f>IF($JG937&gt;=13,INDEX($GV:$GV,$JF937+13),"")</f>
      </c>
      <c r="HK937">
        <f>IF($JG937&gt;=14,INDEX($GV:$GV,$JF937+14),"")</f>
      </c>
      <c r="HL937">
        <f>IF($JG937&gt;=15,INDEX($GV:$GV,$JF937+15),"")</f>
      </c>
      <c r="HM937">
        <f>IF($JG937&gt;=16,INDEX($GV:$GV,$JF937+16),"")</f>
      </c>
      <c r="HN937">
        <f>IF($JG937&gt;=17,INDEX($GV:$GV,$JF937+17),"")</f>
      </c>
      <c r="HO937">
        <f>IF($JG937&gt;=18,INDEX($GV:$GV,$JF937+18),"")</f>
      </c>
      <c r="HP937">
        <f>IF($JG937&gt;=19,INDEX($GV:$GV,$JF937+19),"")</f>
      </c>
      <c r="HQ937">
        <f>IF($JG937&gt;=20,INDEX($GV:$GV,$JF937+20),"")</f>
      </c>
      <c r="HR937">
        <f>IF($JG937&gt;=21,INDEX($GV:$GV,$JF937+21),"")</f>
      </c>
      <c r="HS937">
        <f>IF($JG937&gt;=22,INDEX($GV:$GV,$JF937+22),"")</f>
      </c>
      <c r="HT937">
        <f>IF($JG937&gt;=23,INDEX($GV:$GV,$JF937+23),"")</f>
      </c>
      <c r="HU937">
        <f>IF($JG937&gt;=24,INDEX($GV:$GV,$JF937+24),"")</f>
      </c>
      <c r="HV937">
        <f>IF($JG937&gt;=25,INDEX($GV:$GV,$JF937+25),"")</f>
      </c>
      <c r="HW937">
        <f>IF($JG937&gt;=26,INDEX($GV:$GV,$JF937+26),"")</f>
      </c>
      <c r="HX937">
        <f>IF($JG937&gt;=27,INDEX($GV:$GV,$JF937+27),"")</f>
      </c>
      <c r="HY937">
        <f>IF($JG937&gt;=28,INDEX($GV:$GV,$JF937+28),"")</f>
      </c>
      <c r="HZ937">
        <f>IF($JG937&gt;=29,INDEX($GV:$GV,$JF937+29),"")</f>
      </c>
      <c r="IA937">
        <f>IF($JG937&gt;=30,INDEX($GV:$GV,$JF937+30),"")</f>
      </c>
      <c r="IB937">
        <f>IF($JG937&gt;=31,INDEX($GV:$GV,$JF937+31),"")</f>
      </c>
      <c r="IC937">
        <f>IF($JG937&gt;=32,INDEX($GV:$GV,$JF937+32),"")</f>
      </c>
      <c r="ID937">
        <f>IF($JG937&gt;=33,INDEX($GV:$GV,$JF937+33),"")</f>
      </c>
      <c r="IE937">
        <f>IF($JG937&gt;=34,INDEX($GV:$GV,$JF937+34),"")</f>
      </c>
      <c r="IF937">
        <f>IF($JG937&gt;=35,INDEX($GV:$GV,$JF937+35),"")</f>
      </c>
      <c r="IG937">
        <f>IF($JG937&gt;=36,INDEX($GV:$GV,$JF937+36),"")</f>
      </c>
      <c r="IH937">
        <f>IF($JG937&gt;=37,INDEX($GV:$GV,$JF937+37),"")</f>
      </c>
      <c r="II937">
        <f>IF($JG937&gt;=38,INDEX($GV:$GV,$JF937+38),"")</f>
      </c>
      <c r="IJ937">
        <f>IF($JG937&gt;=39,INDEX($GV:$GV,$JF937+39),"")</f>
      </c>
      <c r="IK937">
        <f>IF($JG937&gt;=40,INDEX($GV:$GV,$JF937+40),"")</f>
      </c>
      <c r="IL937">
        <f>IF($JG937&gt;=41,INDEX($GV:$GV,$JF937+41),"")</f>
      </c>
      <c r="IM937">
        <f>IF($JG937&gt;=42,INDEX($GV:$GV,$JF937+42),"")</f>
      </c>
      <c r="IN937">
        <f>IF($JG937&gt;=43,INDEX($GV:$GV,$JF937+43),"")</f>
      </c>
      <c r="IO937">
        <f>IF($JG937&gt;=44,INDEX($GV:$GV,$JF937+44),"")</f>
      </c>
      <c r="IP937">
        <f>IF($JG937&gt;=45,INDEX($GV:$GV,$JF937+45),"")</f>
      </c>
      <c r="IQ937">
        <f>IF($JG937&gt;=46,INDEX($GV:$GV,$JF937+46),"")</f>
      </c>
      <c r="IR937">
        <f>IF($JG937&gt;=47,INDEX($GV:$GV,$JF937+47),"")</f>
      </c>
      <c r="IS937">
        <f>IF($JG937&gt;=48,INDEX($GV:$GV,$JF937+48),"")</f>
      </c>
      <c r="IT937">
        <f>IF($JG937&gt;=49,INDEX($GV:$GV,$JF937+49),"")</f>
      </c>
      <c r="IU937">
        <f>IF($JG937&gt;=50,INDEX($GV:$GV,$JF937+50),"")</f>
      </c>
      <c r="IV937">
        <f>IF($JG937&gt;=51,INDEX($GV:$GV,$JF937+51),"")</f>
      </c>
      <c r="IW937">
        <f>IF($JG937&gt;=52,INDEX($GV:$GV,$JF937+52),"")</f>
      </c>
      <c r="IX937">
        <f>IF($JG937&gt;=53,INDEX($GV:$GV,$JF937+53),"")</f>
      </c>
      <c r="IY937">
        <f>IF($JG937&gt;=54,INDEX($GV:$GV,$JF937+54),"")</f>
      </c>
      <c r="IZ937">
        <f>IF($JG937&gt;=55,INDEX($GV:$GV,$JF937+55),"")</f>
      </c>
      <c r="JA937">
        <f>IF($JG937&gt;=56,INDEX($GV:$GV,$JF937+56),"")</f>
      </c>
      <c r="JB937">
        <f>IF($JG937&gt;=57,INDEX($GV:$GV,$JF937+57),"")</f>
      </c>
      <c r="JC937">
        <f>IF($JG937&gt;=58,INDEX($GV:$GV,$JF937+58),"")</f>
      </c>
      <c r="JD937">
        <f>IF($JG937&gt;=59,INDEX($GV:$GV,$JF937+59),"")</f>
      </c>
      <c r="JE937">
        <f>IF($JG937&gt;=60,INDEX($GV:$GV,$JF937+60),"")</f>
      </c>
      <c r="JF937">
        <f>IFERROR(MATCH($GU937,$GV$2:$GV$322,0)+1,0)</f>
      </c>
      <c r="JG937">
        <f>IFERROR(INDEX($GW$2:$GW$322,MATCH($GU937,$GV$2:$GV$322,0)),0)</f>
      </c>
      <c r="JH937" t="s">
        <v>44</v>
      </c>
      <c r="JI937" t="s">
        <v>44</v>
      </c>
    </row>
    <row r="938" spans="1:269" x14ac:dyDescent="0.25">
      <c r="R938">
        <f>IF(OR($U938="",$Q938=""),"",IFERROR($U938/$Q938,0))</f>
      </c>
      <c r="S938">
        <f>IF($U938="","",
SUM($T938,$V938,$AA938,$W938,$Y938)*
(1-IF($AB938="",0,VALUE($AB938)/100)))</f>
      </c>
      <c r="T938">
        <f>IF($U938="","",$U938)</f>
      </c>
      <c r="V938">
        <f>IF($U938="","",
IF($O938="","",
IF(ISNUMBER(SEARCH("exempt",LOWER($O938))),0,
$U938*(VALUE(SUBSTITUTE($O938,"%",""))/100))))</f>
      </c>
      <c r="AC938">
        <f>IFERROR(IF(FIND(" - ",$K938)&gt;0,MID($K938,FIND(" - ",$K938)+3,LEN($K938)),""),"")</f>
      </c>
      <c r="AL938" t="s">
        <v>2026</v>
      </c>
      <c r="AT938">
        <f>IFERROR(LEFT($K938,FIND(" - ",$K938)-1),$K938)</f>
      </c>
      <c r="AW938">
        <f>IF($CL938&gt;=1,INDEX($AU:$AU,$CK938+1),"")</f>
      </c>
      <c r="AX938">
        <f>IF($CL938&gt;=2,INDEX($AU:$AU,$CK938+2),"")</f>
      </c>
      <c r="AY938">
        <f>IF($CL938&gt;=3,INDEX($AU:$AU,$CK938+3),"")</f>
      </c>
      <c r="AZ938">
        <f>IF($CL938&gt;=4,INDEX($AU:$AU,$CK938+4),"")</f>
      </c>
      <c r="BA938">
        <f>IF($CL938&gt;=5,INDEX($AU:$AU,$CK938+5),"")</f>
      </c>
      <c r="BB938">
        <f>IF($CL938&gt;=6,INDEX($AU:$AU,$CK938+6),"")</f>
      </c>
      <c r="BC938">
        <f>IF($CL938&gt;=7,INDEX($AU:$AU,$CK938+7),"")</f>
      </c>
      <c r="BD938">
        <f>IF($CL938&gt;=8,INDEX($AU:$AU,$CK938+8),"")</f>
      </c>
      <c r="BE938">
        <f>IF($CL938&gt;=9,INDEX($AU:$AU,$CK938+9),"")</f>
      </c>
      <c r="BF938">
        <f>IF($CL938&gt;=10,INDEX($AU:$AU,$CK938+10),"")</f>
      </c>
      <c r="BG938">
        <f>IF($CL938&gt;=11,INDEX($AU:$AU,$CK938+11),"")</f>
      </c>
      <c r="BH938">
        <f>IF($CL938&gt;=12,INDEX($AU:$AU,$CK938+12),"")</f>
      </c>
      <c r="BI938">
        <f>IF($CL938&gt;=13,INDEX($AU:$AU,$CK938+13),"")</f>
      </c>
      <c r="BJ938">
        <f>IF($CL938&gt;=14,INDEX($AU:$AU,$CK938+14),"")</f>
      </c>
      <c r="BK938">
        <f>IF($CL938&gt;=15,INDEX($AU:$AU,$CK938+15),"")</f>
      </c>
      <c r="BL938">
        <f>IF($CL938&gt;=16,INDEX($AU:$AU,$CK938+16),"")</f>
      </c>
      <c r="BM938">
        <f>IF($CL938&gt;=17,INDEX($AU:$AU,$CK938+17),"")</f>
      </c>
      <c r="BN938">
        <f>IF($CL938&gt;=18,INDEX($AU:$AU,$CK938+18),"")</f>
      </c>
      <c r="BO938">
        <f>IF($CL938&gt;=19,INDEX($AU:$AU,$CK938+19),"")</f>
      </c>
      <c r="BP938">
        <f>IF($CL938&gt;=20,INDEX($AU:$AU,$CK938+20),"")</f>
      </c>
      <c r="BQ938">
        <f>IF($CL938&gt;=21,INDEX($AU:$AU,$CK938+21),"")</f>
      </c>
      <c r="BR938">
        <f>IF($CL938&gt;=22,INDEX($AU:$AU,$CK938+22),"")</f>
      </c>
      <c r="BS938">
        <f>IF($CL938&gt;=23,INDEX($AU:$AU,$CK938+23),"")</f>
      </c>
      <c r="BT938">
        <f>IF($CL938&gt;=24,INDEX($AU:$AU,$CK938+24),"")</f>
      </c>
      <c r="BU938">
        <f>IF($CL938&gt;=25,INDEX($AU:$AU,$CK938+25),"")</f>
      </c>
      <c r="BV938">
        <f>IF($CL938&gt;=26,INDEX($AU:$AU,$CK938+26),"")</f>
      </c>
      <c r="BW938">
        <f>IF($CL938&gt;=27,INDEX($AU:$AU,$CK938+27),"")</f>
      </c>
      <c r="BX938">
        <f>IF($CL938&gt;=28,INDEX($AU:$AU,$CK938+28),"")</f>
      </c>
      <c r="BY938">
        <f>IF($CL938&gt;=29,INDEX($AU:$AU,$CK938+29),"")</f>
      </c>
      <c r="BZ938">
        <f>IF($CL938&gt;=30,INDEX($AU:$AU,$CK938+30),"")</f>
      </c>
      <c r="CA938">
        <f>IF($CL938&gt;=31,INDEX($AU:$AU,$CK938+31),"")</f>
      </c>
      <c r="CB938">
        <f>IF($CL938&gt;=32,INDEX($AU:$AU,$CK938+32),"")</f>
      </c>
      <c r="CC938">
        <f>IF($CL938&gt;=33,INDEX($AU:$AU,$CK938+33),"")</f>
      </c>
      <c r="CD938">
        <f>IF($CL938&gt;=34,INDEX($AU:$AU,$CK938+34),"")</f>
      </c>
      <c r="CE938">
        <f>IF($CL938&gt;=35,INDEX($AU:$AU,$CK938+35),"")</f>
      </c>
      <c r="CF938">
        <f>IF($CL938&gt;=36,INDEX($AU:$AU,$CK938+36),"")</f>
      </c>
      <c r="CG938">
        <f>IF($CL938&gt;=37,INDEX($AU:$AU,$CK938+37),"")</f>
      </c>
      <c r="CH938">
        <f>IF($CL938&gt;=38,INDEX($AU:$AU,$CK938+38),"")</f>
      </c>
      <c r="CI938">
        <f>IF($CL938&gt;=39,INDEX($AU:$AU,$CK938+39),"")</f>
      </c>
      <c r="CJ938">
        <f>IF($CL938&gt;=40,INDEX($AU:$AU,$CK938+40),"")</f>
      </c>
      <c r="CK938">
        <f>IFERROR(MATCH($AT938,$AU$2:$AU$133,0)+1,0)</f>
      </c>
      <c r="CL938">
        <f>IFERROR(INDEX($AV$2:$AV$133,MATCH($AT938,$AU$2:$AU$133,0)),0)</f>
      </c>
      <c r="CM938">
        <f>IFERROR(LEFT($L938,FIND(" - ",$L938)-1),$L938)</f>
      </c>
      <c r="CN938" t="s">
        <v>149</v>
      </c>
      <c r="CP938">
        <f>IF($DK938&gt;=1,INDEX($CN:$CN,$DJ938+1),"")</f>
      </c>
      <c r="CQ938">
        <f>IF($DK938&gt;=2,INDEX($CN:$CN,$DJ938+2),"")</f>
      </c>
      <c r="CR938">
        <f>IF($DK938&gt;=3,INDEX($CN:$CN,$DJ938+3),"")</f>
      </c>
      <c r="CS938">
        <f>IF($DK938&gt;=4,INDEX($CN:$CN,$DJ938+4),"")</f>
      </c>
      <c r="CT938">
        <f>IF($DK938&gt;=5,INDEX($CN:$CN,$DJ938+5),"")</f>
      </c>
      <c r="CU938">
        <f>IF($DK938&gt;=6,INDEX($CN:$CN,$DJ938+6),"")</f>
      </c>
      <c r="CV938">
        <f>IF($DK938&gt;=7,INDEX($CN:$CN,$DJ938+7),"")</f>
      </c>
      <c r="CW938">
        <f>IF($DK938&gt;=8,INDEX($CN:$CN,$DJ938+8),"")</f>
      </c>
      <c r="CX938">
        <f>IF($DK938&gt;=9,INDEX($CN:$CN,$DJ938+9),"")</f>
      </c>
      <c r="CY938">
        <f>IF($DK938&gt;=10,INDEX($CN:$CN,$DJ938+10),"")</f>
      </c>
      <c r="CZ938">
        <f>IF($DK938&gt;=11,INDEX($CN:$CN,$DJ938+11),"")</f>
      </c>
      <c r="DA938">
        <f>IF($DK938&gt;=12,INDEX($CN:$CN,$DJ938+12),"")</f>
      </c>
      <c r="DB938">
        <f>IF($DK938&gt;=13,INDEX($CN:$CN,$DJ938+13),"")</f>
      </c>
      <c r="DC938">
        <f>IF($DK938&gt;=14,INDEX($CN:$CN,$DJ938+14),"")</f>
      </c>
      <c r="DD938">
        <f>IF($DK938&gt;=15,INDEX($CN:$CN,$DJ938+15),"")</f>
      </c>
      <c r="DE938">
        <f>IF($DK938&gt;=16,INDEX($CN:$CN,$DJ938+16),"")</f>
      </c>
      <c r="DF938">
        <f>IF($DK938&gt;=17,INDEX($CN:$CN,$DJ938+17),"")</f>
      </c>
      <c r="DG938">
        <f>IF($DK938&gt;=18,INDEX($CN:$CN,$DJ938+18),"")</f>
      </c>
      <c r="DH938">
        <f>IF($DK938&gt;=19,INDEX($CN:$CN,$DJ938+19),"")</f>
      </c>
      <c r="DI938">
        <f>IF($DK938&gt;=20,INDEX($CN:$CN,$DJ938+20),"")</f>
      </c>
      <c r="DJ938">
        <f>IFERROR(MATCH($CM938,$CN$2:$CN$1089,0)+1,0)</f>
      </c>
      <c r="DK938">
        <f>IFERROR(INDEX($CO$2:$CO$1089,MATCH($CM938,$CN$2:$CN$1089,0)),0)</f>
      </c>
      <c r="DL938">
        <f>IFERROR(INDEX($AS:$AS,MATCH($O938,$AR:$AR,0))&amp;"","")</f>
      </c>
      <c r="DP938">
        <f>IF($GS938&gt;=1,INDEX($DM:$DM,$GR938+1),"")</f>
      </c>
      <c r="DQ938">
        <f>IF($GS938&gt;=2,INDEX($DM:$DM,$GR938+2),"")</f>
      </c>
      <c r="DR938">
        <f>IF($GS938&gt;=3,INDEX($DM:$DM,$GR938+3),"")</f>
      </c>
      <c r="DS938">
        <f>IF($GS938&gt;=4,INDEX($DM:$DM,$GR938+4),"")</f>
      </c>
      <c r="DT938">
        <f>IF($GS938&gt;=5,INDEX($DM:$DM,$GR938+5),"")</f>
      </c>
      <c r="DU938">
        <f>IF($GS938&gt;=6,INDEX($DM:$DM,$GR938+6),"")</f>
      </c>
      <c r="DV938">
        <f>IF($GS938&gt;=7,INDEX($DM:$DM,$GR938+7),"")</f>
      </c>
      <c r="DW938">
        <f>IF($GS938&gt;=8,INDEX($DM:$DM,$GR938+8),"")</f>
      </c>
      <c r="DX938">
        <f>IF($GS938&gt;=9,INDEX($DM:$DM,$GR938+9),"")</f>
      </c>
      <c r="DY938">
        <f>IF($GS938&gt;=10,INDEX($DM:$DM,$GR938+10),"")</f>
      </c>
      <c r="DZ938">
        <f>IF($GS938&gt;=11,INDEX($DM:$DM,$GR938+11),"")</f>
      </c>
      <c r="EA938">
        <f>IF($GS938&gt;=12,INDEX($DM:$DM,$GR938+12),"")</f>
      </c>
      <c r="EB938">
        <f>IF($GS938&gt;=13,INDEX($DM:$DM,$GR938+13),"")</f>
      </c>
      <c r="EC938">
        <f>IF($GS938&gt;=14,INDEX($DM:$DM,$GR938+14),"")</f>
      </c>
      <c r="ED938">
        <f>IF($GS938&gt;=15,INDEX($DM:$DM,$GR938+15),"")</f>
      </c>
      <c r="EE938">
        <f>IF($GS938&gt;=16,INDEX($DM:$DM,$GR938+16),"")</f>
      </c>
      <c r="EF938">
        <f>IF($GS938&gt;=17,INDEX($DM:$DM,$GR938+17),"")</f>
      </c>
      <c r="EG938">
        <f>IF($GS938&gt;=18,INDEX($DM:$DM,$GR938+18),"")</f>
      </c>
      <c r="EH938">
        <f>IF($GS938&gt;=19,INDEX($DM:$DM,$GR938+19),"")</f>
      </c>
      <c r="EI938">
        <f>IF($GS938&gt;=20,INDEX($DM:$DM,$GR938+20),"")</f>
      </c>
      <c r="EJ938">
        <f>IF($GS938&gt;=21,INDEX($DM:$DM,$GR938+21),"")</f>
      </c>
      <c r="EK938">
        <f>IF($GS938&gt;=22,INDEX($DM:$DM,$GR938+22),"")</f>
      </c>
      <c r="EL938">
        <f>IF($GS938&gt;=23,INDEX($DM:$DM,$GR938+23),"")</f>
      </c>
      <c r="EM938">
        <f>IF($GS938&gt;=24,INDEX($DM:$DM,$GR938+24),"")</f>
      </c>
      <c r="EN938">
        <f>IF($GS938&gt;=25,INDEX($DM:$DM,$GR938+25),"")</f>
      </c>
      <c r="EO938">
        <f>IF($GS938&gt;=26,INDEX($DM:$DM,$GR938+26),"")</f>
      </c>
      <c r="EP938">
        <f>IF($GS938&gt;=27,INDEX($DM:$DM,$GR938+27),"")</f>
      </c>
      <c r="EQ938">
        <f>IF($GS938&gt;=28,INDEX($DM:$DM,$GR938+28),"")</f>
      </c>
      <c r="ER938">
        <f>IF($GS938&gt;=29,INDEX($DM:$DM,$GR938+29),"")</f>
      </c>
      <c r="ES938">
        <f>IF($GS938&gt;=30,INDEX($DM:$DM,$GR938+30),"")</f>
      </c>
      <c r="ET938">
        <f>IF($GS938&gt;=31,INDEX($DM:$DM,$GR938+31),"")</f>
      </c>
      <c r="EU938">
        <f>IF($GS938&gt;=32,INDEX($DM:$DM,$GR938+32),"")</f>
      </c>
      <c r="EV938">
        <f>IF($GS938&gt;=33,INDEX($DM:$DM,$GR938+33),"")</f>
      </c>
      <c r="EW938">
        <f>IF($GS938&gt;=34,INDEX($DM:$DM,$GR938+34),"")</f>
      </c>
      <c r="EX938">
        <f>IF($GS938&gt;=35,INDEX($DM:$DM,$GR938+35),"")</f>
      </c>
      <c r="EY938">
        <f>IF($GS938&gt;=36,INDEX($DM:$DM,$GR938+36),"")</f>
      </c>
      <c r="EZ938">
        <f>IF($GS938&gt;=37,INDEX($DM:$DM,$GR938+37),"")</f>
      </c>
      <c r="FA938">
        <f>IF($GS938&gt;=38,INDEX($DM:$DM,$GR938+38),"")</f>
      </c>
      <c r="FB938">
        <f>IF($GS938&gt;=39,INDEX($DM:$DM,$GR938+39),"")</f>
      </c>
      <c r="FC938">
        <f>IF($GS938&gt;=40,INDEX($DM:$DM,$GR938+40),"")</f>
      </c>
      <c r="FD938">
        <f>IF($GS938&gt;=1,INDEX($DN:$DN,$GR938+1),"")</f>
      </c>
      <c r="FE938">
        <f>IF($GS938&gt;=2,INDEX($DN:$DN,$GR938+2),"")</f>
      </c>
      <c r="FF938">
        <f>IF($GS938&gt;=3,INDEX($DN:$DN,$GR938+3),"")</f>
      </c>
      <c r="FG938">
        <f>IF($GS938&gt;=4,INDEX($DN:$DN,$GR938+4),"")</f>
      </c>
      <c r="FH938">
        <f>IF($GS938&gt;=5,INDEX($DN:$DN,$GR938+5),"")</f>
      </c>
      <c r="FI938">
        <f>IF($GS938&gt;=6,INDEX($DN:$DN,$GR938+6),"")</f>
      </c>
      <c r="FJ938">
        <f>IF($GS938&gt;=7,INDEX($DN:$DN,$GR938+7),"")</f>
      </c>
      <c r="FK938">
        <f>IF($GS938&gt;=8,INDEX($DN:$DN,$GR938+8),"")</f>
      </c>
      <c r="FL938">
        <f>IF($GS938&gt;=9,INDEX($DN:$DN,$GR938+9),"")</f>
      </c>
      <c r="FM938">
        <f>IF($GS938&gt;=10,INDEX($DN:$DN,$GR938+10),"")</f>
      </c>
      <c r="FN938">
        <f>IF($GS938&gt;=11,INDEX($DN:$DN,$GR938+11),"")</f>
      </c>
      <c r="FO938">
        <f>IF($GS938&gt;=12,INDEX($DN:$DN,$GR938+12),"")</f>
      </c>
      <c r="FP938">
        <f>IF($GS938&gt;=13,INDEX($DN:$DN,$GR938+13),"")</f>
      </c>
      <c r="FQ938">
        <f>IF($GS938&gt;=14,INDEX($DN:$DN,$GR938+14),"")</f>
      </c>
      <c r="FR938">
        <f>IF($GS938&gt;=15,INDEX($DN:$DN,$GR938+15),"")</f>
      </c>
      <c r="FS938">
        <f>IF($GS938&gt;=16,INDEX($DN:$DN,$GR938+16),"")</f>
      </c>
      <c r="FT938">
        <f>IF($GS938&gt;=17,INDEX($DN:$DN,$GR938+17),"")</f>
      </c>
      <c r="FU938">
        <f>IF($GS938&gt;=18,INDEX($DN:$DN,$GR938+18),"")</f>
      </c>
      <c r="FV938">
        <f>IF($GS938&gt;=19,INDEX($DN:$DN,$GR938+19),"")</f>
      </c>
      <c r="FW938">
        <f>IF($GS938&gt;=20,INDEX($DN:$DN,$GR938+20),"")</f>
      </c>
      <c r="FX938">
        <f>IF($GS938&gt;=21,INDEX($DN:$DN,$GR938+21),"")</f>
      </c>
      <c r="FY938">
        <f>IF($GS938&gt;=22,INDEX($DN:$DN,$GR938+22),"")</f>
      </c>
      <c r="FZ938">
        <f>IF($GS938&gt;=23,INDEX($DN:$DN,$GR938+23),"")</f>
      </c>
      <c r="GA938">
        <f>IF($GS938&gt;=24,INDEX($DN:$DN,$GR938+24),"")</f>
      </c>
      <c r="GB938">
        <f>IF($GS938&gt;=25,INDEX($DN:$DN,$GR938+25),"")</f>
      </c>
      <c r="GC938">
        <f>IF($GS938&gt;=26,INDEX($DN:$DN,$GR938+26),"")</f>
      </c>
      <c r="GD938">
        <f>IF($GS938&gt;=27,INDEX($DN:$DN,$GR938+27),"")</f>
      </c>
      <c r="GE938">
        <f>IF($GS938&gt;=28,INDEX($DN:$DN,$GR938+28),"")</f>
      </c>
      <c r="GF938">
        <f>IF($GS938&gt;=29,INDEX($DN:$DN,$GR938+29),"")</f>
      </c>
      <c r="GG938">
        <f>IF($GS938&gt;=30,INDEX($DN:$DN,$GR938+30),"")</f>
      </c>
      <c r="GH938">
        <f>IF($GS938&gt;=31,INDEX($DN:$DN,$GR938+31),"")</f>
      </c>
      <c r="GI938">
        <f>IF($GS938&gt;=32,INDEX($DN:$DN,$GR938+32),"")</f>
      </c>
      <c r="GJ938">
        <f>IF($GS938&gt;=33,INDEX($DN:$DN,$GR938+33),"")</f>
      </c>
      <c r="GK938">
        <f>IF($GS938&gt;=34,INDEX($DN:$DN,$GR938+34),"")</f>
      </c>
      <c r="GL938">
        <f>IF($GS938&gt;=35,INDEX($DN:$DN,$GR938+35),"")</f>
      </c>
      <c r="GM938">
        <f>IF($GS938&gt;=36,INDEX($DN:$DN,$GR938+36),"")</f>
      </c>
      <c r="GN938">
        <f>IF($GS938&gt;=37,INDEX($DN:$DN,$GR938+37),"")</f>
      </c>
      <c r="GO938">
        <f>IF($GS938&gt;=38,INDEX($DN:$DN,$GR938+38),"")</f>
      </c>
      <c r="GP938">
        <f>IF($GS938&gt;=39,INDEX($DN:$DN,$GR938+39),"")</f>
      </c>
      <c r="GQ938">
        <f>IF($GS938&gt;=40,INDEX($DN:$DN,$GR938+40),"")</f>
      </c>
      <c r="GR938">
        <f>IFERROR(MATCH($DL938,$DM$2:$DM$148,0)+1,0)</f>
      </c>
      <c r="GS938">
        <f>IFERROR(INDEX($DO$2:$DO$148,MATCH($DL938,$DM$2:$DM$148,0)),0)</f>
      </c>
      <c r="GT938">
        <f>IFERROR(MATCH($Z938,$DP$938:$FC$938,0),0)</f>
      </c>
      <c r="GU938">
        <f>IF($GT938&gt;0,INDEX($FD$938:$GQ$938,$GT938),"")</f>
      </c>
      <c r="GX938">
        <f>IF($JG938&gt;=1,INDEX($GV:$GV,$JF938+1),"")</f>
      </c>
      <c r="GY938">
        <f>IF($JG938&gt;=2,INDEX($GV:$GV,$JF938+2),"")</f>
      </c>
      <c r="GZ938">
        <f>IF($JG938&gt;=3,INDEX($GV:$GV,$JF938+3),"")</f>
      </c>
      <c r="HA938">
        <f>IF($JG938&gt;=4,INDEX($GV:$GV,$JF938+4),"")</f>
      </c>
      <c r="HB938">
        <f>IF($JG938&gt;=5,INDEX($GV:$GV,$JF938+5),"")</f>
      </c>
      <c r="HC938">
        <f>IF($JG938&gt;=6,INDEX($GV:$GV,$JF938+6),"")</f>
      </c>
      <c r="HD938">
        <f>IF($JG938&gt;=7,INDEX($GV:$GV,$JF938+7),"")</f>
      </c>
      <c r="HE938">
        <f>IF($JG938&gt;=8,INDEX($GV:$GV,$JF938+8),"")</f>
      </c>
      <c r="HF938">
        <f>IF($JG938&gt;=9,INDEX($GV:$GV,$JF938+9),"")</f>
      </c>
      <c r="HG938">
        <f>IF($JG938&gt;=10,INDEX($GV:$GV,$JF938+10),"")</f>
      </c>
      <c r="HH938">
        <f>IF($JG938&gt;=11,INDEX($GV:$GV,$JF938+11),"")</f>
      </c>
      <c r="HI938">
        <f>IF($JG938&gt;=12,INDEX($GV:$GV,$JF938+12),"")</f>
      </c>
      <c r="HJ938">
        <f>IF($JG938&gt;=13,INDEX($GV:$GV,$JF938+13),"")</f>
      </c>
      <c r="HK938">
        <f>IF($JG938&gt;=14,INDEX($GV:$GV,$JF938+14),"")</f>
      </c>
      <c r="HL938">
        <f>IF($JG938&gt;=15,INDEX($GV:$GV,$JF938+15),"")</f>
      </c>
      <c r="HM938">
        <f>IF($JG938&gt;=16,INDEX($GV:$GV,$JF938+16),"")</f>
      </c>
      <c r="HN938">
        <f>IF($JG938&gt;=17,INDEX($GV:$GV,$JF938+17),"")</f>
      </c>
      <c r="HO938">
        <f>IF($JG938&gt;=18,INDEX($GV:$GV,$JF938+18),"")</f>
      </c>
      <c r="HP938">
        <f>IF($JG938&gt;=19,INDEX($GV:$GV,$JF938+19),"")</f>
      </c>
      <c r="HQ938">
        <f>IF($JG938&gt;=20,INDEX($GV:$GV,$JF938+20),"")</f>
      </c>
      <c r="HR938">
        <f>IF($JG938&gt;=21,INDEX($GV:$GV,$JF938+21),"")</f>
      </c>
      <c r="HS938">
        <f>IF($JG938&gt;=22,INDEX($GV:$GV,$JF938+22),"")</f>
      </c>
      <c r="HT938">
        <f>IF($JG938&gt;=23,INDEX($GV:$GV,$JF938+23),"")</f>
      </c>
      <c r="HU938">
        <f>IF($JG938&gt;=24,INDEX($GV:$GV,$JF938+24),"")</f>
      </c>
      <c r="HV938">
        <f>IF($JG938&gt;=25,INDEX($GV:$GV,$JF938+25),"")</f>
      </c>
      <c r="HW938">
        <f>IF($JG938&gt;=26,INDEX($GV:$GV,$JF938+26),"")</f>
      </c>
      <c r="HX938">
        <f>IF($JG938&gt;=27,INDEX($GV:$GV,$JF938+27),"")</f>
      </c>
      <c r="HY938">
        <f>IF($JG938&gt;=28,INDEX($GV:$GV,$JF938+28),"")</f>
      </c>
      <c r="HZ938">
        <f>IF($JG938&gt;=29,INDEX($GV:$GV,$JF938+29),"")</f>
      </c>
      <c r="IA938">
        <f>IF($JG938&gt;=30,INDEX($GV:$GV,$JF938+30),"")</f>
      </c>
      <c r="IB938">
        <f>IF($JG938&gt;=31,INDEX($GV:$GV,$JF938+31),"")</f>
      </c>
      <c r="IC938">
        <f>IF($JG938&gt;=32,INDEX($GV:$GV,$JF938+32),"")</f>
      </c>
      <c r="ID938">
        <f>IF($JG938&gt;=33,INDEX($GV:$GV,$JF938+33),"")</f>
      </c>
      <c r="IE938">
        <f>IF($JG938&gt;=34,INDEX($GV:$GV,$JF938+34),"")</f>
      </c>
      <c r="IF938">
        <f>IF($JG938&gt;=35,INDEX($GV:$GV,$JF938+35),"")</f>
      </c>
      <c r="IG938">
        <f>IF($JG938&gt;=36,INDEX($GV:$GV,$JF938+36),"")</f>
      </c>
      <c r="IH938">
        <f>IF($JG938&gt;=37,INDEX($GV:$GV,$JF938+37),"")</f>
      </c>
      <c r="II938">
        <f>IF($JG938&gt;=38,INDEX($GV:$GV,$JF938+38),"")</f>
      </c>
      <c r="IJ938">
        <f>IF($JG938&gt;=39,INDEX($GV:$GV,$JF938+39),"")</f>
      </c>
      <c r="IK938">
        <f>IF($JG938&gt;=40,INDEX($GV:$GV,$JF938+40),"")</f>
      </c>
      <c r="IL938">
        <f>IF($JG938&gt;=41,INDEX($GV:$GV,$JF938+41),"")</f>
      </c>
      <c r="IM938">
        <f>IF($JG938&gt;=42,INDEX($GV:$GV,$JF938+42),"")</f>
      </c>
      <c r="IN938">
        <f>IF($JG938&gt;=43,INDEX($GV:$GV,$JF938+43),"")</f>
      </c>
      <c r="IO938">
        <f>IF($JG938&gt;=44,INDEX($GV:$GV,$JF938+44),"")</f>
      </c>
      <c r="IP938">
        <f>IF($JG938&gt;=45,INDEX($GV:$GV,$JF938+45),"")</f>
      </c>
      <c r="IQ938">
        <f>IF($JG938&gt;=46,INDEX($GV:$GV,$JF938+46),"")</f>
      </c>
      <c r="IR938">
        <f>IF($JG938&gt;=47,INDEX($GV:$GV,$JF938+47),"")</f>
      </c>
      <c r="IS938">
        <f>IF($JG938&gt;=48,INDEX($GV:$GV,$JF938+48),"")</f>
      </c>
      <c r="IT938">
        <f>IF($JG938&gt;=49,INDEX($GV:$GV,$JF938+49),"")</f>
      </c>
      <c r="IU938">
        <f>IF($JG938&gt;=50,INDEX($GV:$GV,$JF938+50),"")</f>
      </c>
      <c r="IV938">
        <f>IF($JG938&gt;=51,INDEX($GV:$GV,$JF938+51),"")</f>
      </c>
      <c r="IW938">
        <f>IF($JG938&gt;=52,INDEX($GV:$GV,$JF938+52),"")</f>
      </c>
      <c r="IX938">
        <f>IF($JG938&gt;=53,INDEX($GV:$GV,$JF938+53),"")</f>
      </c>
      <c r="IY938">
        <f>IF($JG938&gt;=54,INDEX($GV:$GV,$JF938+54),"")</f>
      </c>
      <c r="IZ938">
        <f>IF($JG938&gt;=55,INDEX($GV:$GV,$JF938+55),"")</f>
      </c>
      <c r="JA938">
        <f>IF($JG938&gt;=56,INDEX($GV:$GV,$JF938+56),"")</f>
      </c>
      <c r="JB938">
        <f>IF($JG938&gt;=57,INDEX($GV:$GV,$JF938+57),"")</f>
      </c>
      <c r="JC938">
        <f>IF($JG938&gt;=58,INDEX($GV:$GV,$JF938+58),"")</f>
      </c>
      <c r="JD938">
        <f>IF($JG938&gt;=59,INDEX($GV:$GV,$JF938+59),"")</f>
      </c>
      <c r="JE938">
        <f>IF($JG938&gt;=60,INDEX($GV:$GV,$JF938+60),"")</f>
      </c>
      <c r="JF938">
        <f>IFERROR(MATCH($GU938,$GV$2:$GV$322,0)+1,0)</f>
      </c>
      <c r="JG938">
        <f>IFERROR(INDEX($GW$2:$GW$322,MATCH($GU938,$GV$2:$GV$322,0)),0)</f>
      </c>
      <c r="JH938" t="s">
        <v>44</v>
      </c>
      <c r="JI938" t="s">
        <v>44</v>
      </c>
    </row>
    <row r="939" spans="1:269" x14ac:dyDescent="0.25">
      <c r="R939">
        <f>IF(OR($U939="",$Q939=""),"",IFERROR($U939/$Q939,0))</f>
      </c>
      <c r="S939">
        <f>IF($U939="","",
SUM($T939,$V939,$AA939,$W939,$Y939)*
(1-IF($AB939="",0,VALUE($AB939)/100)))</f>
      </c>
      <c r="T939">
        <f>IF($U939="","",$U939)</f>
      </c>
      <c r="V939">
        <f>IF($U939="","",
IF($O939="","",
IF(ISNUMBER(SEARCH("exempt",LOWER($O939))),0,
$U939*(VALUE(SUBSTITUTE($O939,"%",""))/100))))</f>
      </c>
      <c r="AC939">
        <f>IFERROR(IF(FIND(" - ",$K939)&gt;0,MID($K939,FIND(" - ",$K939)+3,LEN($K939)),""),"")</f>
      </c>
      <c r="AL939" t="s">
        <v>2027</v>
      </c>
      <c r="AT939">
        <f>IFERROR(LEFT($K939,FIND(" - ",$K939)-1),$K939)</f>
      </c>
      <c r="AW939">
        <f>IF($CL939&gt;=1,INDEX($AU:$AU,$CK939+1),"")</f>
      </c>
      <c r="AX939">
        <f>IF($CL939&gt;=2,INDEX($AU:$AU,$CK939+2),"")</f>
      </c>
      <c r="AY939">
        <f>IF($CL939&gt;=3,INDEX($AU:$AU,$CK939+3),"")</f>
      </c>
      <c r="AZ939">
        <f>IF($CL939&gt;=4,INDEX($AU:$AU,$CK939+4),"")</f>
      </c>
      <c r="BA939">
        <f>IF($CL939&gt;=5,INDEX($AU:$AU,$CK939+5),"")</f>
      </c>
      <c r="BB939">
        <f>IF($CL939&gt;=6,INDEX($AU:$AU,$CK939+6),"")</f>
      </c>
      <c r="BC939">
        <f>IF($CL939&gt;=7,INDEX($AU:$AU,$CK939+7),"")</f>
      </c>
      <c r="BD939">
        <f>IF($CL939&gt;=8,INDEX($AU:$AU,$CK939+8),"")</f>
      </c>
      <c r="BE939">
        <f>IF($CL939&gt;=9,INDEX($AU:$AU,$CK939+9),"")</f>
      </c>
      <c r="BF939">
        <f>IF($CL939&gt;=10,INDEX($AU:$AU,$CK939+10),"")</f>
      </c>
      <c r="BG939">
        <f>IF($CL939&gt;=11,INDEX($AU:$AU,$CK939+11),"")</f>
      </c>
      <c r="BH939">
        <f>IF($CL939&gt;=12,INDEX($AU:$AU,$CK939+12),"")</f>
      </c>
      <c r="BI939">
        <f>IF($CL939&gt;=13,INDEX($AU:$AU,$CK939+13),"")</f>
      </c>
      <c r="BJ939">
        <f>IF($CL939&gt;=14,INDEX($AU:$AU,$CK939+14),"")</f>
      </c>
      <c r="BK939">
        <f>IF($CL939&gt;=15,INDEX($AU:$AU,$CK939+15),"")</f>
      </c>
      <c r="BL939">
        <f>IF($CL939&gt;=16,INDEX($AU:$AU,$CK939+16),"")</f>
      </c>
      <c r="BM939">
        <f>IF($CL939&gt;=17,INDEX($AU:$AU,$CK939+17),"")</f>
      </c>
      <c r="BN939">
        <f>IF($CL939&gt;=18,INDEX($AU:$AU,$CK939+18),"")</f>
      </c>
      <c r="BO939">
        <f>IF($CL939&gt;=19,INDEX($AU:$AU,$CK939+19),"")</f>
      </c>
      <c r="BP939">
        <f>IF($CL939&gt;=20,INDEX($AU:$AU,$CK939+20),"")</f>
      </c>
      <c r="BQ939">
        <f>IF($CL939&gt;=21,INDEX($AU:$AU,$CK939+21),"")</f>
      </c>
      <c r="BR939">
        <f>IF($CL939&gt;=22,INDEX($AU:$AU,$CK939+22),"")</f>
      </c>
      <c r="BS939">
        <f>IF($CL939&gt;=23,INDEX($AU:$AU,$CK939+23),"")</f>
      </c>
      <c r="BT939">
        <f>IF($CL939&gt;=24,INDEX($AU:$AU,$CK939+24),"")</f>
      </c>
      <c r="BU939">
        <f>IF($CL939&gt;=25,INDEX($AU:$AU,$CK939+25),"")</f>
      </c>
      <c r="BV939">
        <f>IF($CL939&gt;=26,INDEX($AU:$AU,$CK939+26),"")</f>
      </c>
      <c r="BW939">
        <f>IF($CL939&gt;=27,INDEX($AU:$AU,$CK939+27),"")</f>
      </c>
      <c r="BX939">
        <f>IF($CL939&gt;=28,INDEX($AU:$AU,$CK939+28),"")</f>
      </c>
      <c r="BY939">
        <f>IF($CL939&gt;=29,INDEX($AU:$AU,$CK939+29),"")</f>
      </c>
      <c r="BZ939">
        <f>IF($CL939&gt;=30,INDEX($AU:$AU,$CK939+30),"")</f>
      </c>
      <c r="CA939">
        <f>IF($CL939&gt;=31,INDEX($AU:$AU,$CK939+31),"")</f>
      </c>
      <c r="CB939">
        <f>IF($CL939&gt;=32,INDEX($AU:$AU,$CK939+32),"")</f>
      </c>
      <c r="CC939">
        <f>IF($CL939&gt;=33,INDEX($AU:$AU,$CK939+33),"")</f>
      </c>
      <c r="CD939">
        <f>IF($CL939&gt;=34,INDEX($AU:$AU,$CK939+34),"")</f>
      </c>
      <c r="CE939">
        <f>IF($CL939&gt;=35,INDEX($AU:$AU,$CK939+35),"")</f>
      </c>
      <c r="CF939">
        <f>IF($CL939&gt;=36,INDEX($AU:$AU,$CK939+36),"")</f>
      </c>
      <c r="CG939">
        <f>IF($CL939&gt;=37,INDEX($AU:$AU,$CK939+37),"")</f>
      </c>
      <c r="CH939">
        <f>IF($CL939&gt;=38,INDEX($AU:$AU,$CK939+38),"")</f>
      </c>
      <c r="CI939">
        <f>IF($CL939&gt;=39,INDEX($AU:$AU,$CK939+39),"")</f>
      </c>
      <c r="CJ939">
        <f>IF($CL939&gt;=40,INDEX($AU:$AU,$CK939+40),"")</f>
      </c>
      <c r="CK939">
        <f>IFERROR(MATCH($AT939,$AU$2:$AU$133,0)+1,0)</f>
      </c>
      <c r="CL939">
        <f>IFERROR(INDEX($AV$2:$AV$133,MATCH($AT939,$AU$2:$AU$133,0)),0)</f>
      </c>
      <c r="CM939">
        <f>IFERROR(LEFT($L939,FIND(" - ",$L939)-1),$L939)</f>
      </c>
      <c r="CN939" t="s">
        <v>71</v>
      </c>
      <c r="CP939">
        <f>IF($DK939&gt;=1,INDEX($CN:$CN,$DJ939+1),"")</f>
      </c>
      <c r="CQ939">
        <f>IF($DK939&gt;=2,INDEX($CN:$CN,$DJ939+2),"")</f>
      </c>
      <c r="CR939">
        <f>IF($DK939&gt;=3,INDEX($CN:$CN,$DJ939+3),"")</f>
      </c>
      <c r="CS939">
        <f>IF($DK939&gt;=4,INDEX($CN:$CN,$DJ939+4),"")</f>
      </c>
      <c r="CT939">
        <f>IF($DK939&gt;=5,INDEX($CN:$CN,$DJ939+5),"")</f>
      </c>
      <c r="CU939">
        <f>IF($DK939&gt;=6,INDEX($CN:$CN,$DJ939+6),"")</f>
      </c>
      <c r="CV939">
        <f>IF($DK939&gt;=7,INDEX($CN:$CN,$DJ939+7),"")</f>
      </c>
      <c r="CW939">
        <f>IF($DK939&gt;=8,INDEX($CN:$CN,$DJ939+8),"")</f>
      </c>
      <c r="CX939">
        <f>IF($DK939&gt;=9,INDEX($CN:$CN,$DJ939+9),"")</f>
      </c>
      <c r="CY939">
        <f>IF($DK939&gt;=10,INDEX($CN:$CN,$DJ939+10),"")</f>
      </c>
      <c r="CZ939">
        <f>IF($DK939&gt;=11,INDEX($CN:$CN,$DJ939+11),"")</f>
      </c>
      <c r="DA939">
        <f>IF($DK939&gt;=12,INDEX($CN:$CN,$DJ939+12),"")</f>
      </c>
      <c r="DB939">
        <f>IF($DK939&gt;=13,INDEX($CN:$CN,$DJ939+13),"")</f>
      </c>
      <c r="DC939">
        <f>IF($DK939&gt;=14,INDEX($CN:$CN,$DJ939+14),"")</f>
      </c>
      <c r="DD939">
        <f>IF($DK939&gt;=15,INDEX($CN:$CN,$DJ939+15),"")</f>
      </c>
      <c r="DE939">
        <f>IF($DK939&gt;=16,INDEX($CN:$CN,$DJ939+16),"")</f>
      </c>
      <c r="DF939">
        <f>IF($DK939&gt;=17,INDEX($CN:$CN,$DJ939+17),"")</f>
      </c>
      <c r="DG939">
        <f>IF($DK939&gt;=18,INDEX($CN:$CN,$DJ939+18),"")</f>
      </c>
      <c r="DH939">
        <f>IF($DK939&gt;=19,INDEX($CN:$CN,$DJ939+19),"")</f>
      </c>
      <c r="DI939">
        <f>IF($DK939&gt;=20,INDEX($CN:$CN,$DJ939+20),"")</f>
      </c>
      <c r="DJ939">
        <f>IFERROR(MATCH($CM939,$CN$2:$CN$1089,0)+1,0)</f>
      </c>
      <c r="DK939">
        <f>IFERROR(INDEX($CO$2:$CO$1089,MATCH($CM939,$CN$2:$CN$1089,0)),0)</f>
      </c>
      <c r="DL939">
        <f>IFERROR(INDEX($AS:$AS,MATCH($O939,$AR:$AR,0))&amp;"","")</f>
      </c>
      <c r="DP939">
        <f>IF($GS939&gt;=1,INDEX($DM:$DM,$GR939+1),"")</f>
      </c>
      <c r="DQ939">
        <f>IF($GS939&gt;=2,INDEX($DM:$DM,$GR939+2),"")</f>
      </c>
      <c r="DR939">
        <f>IF($GS939&gt;=3,INDEX($DM:$DM,$GR939+3),"")</f>
      </c>
      <c r="DS939">
        <f>IF($GS939&gt;=4,INDEX($DM:$DM,$GR939+4),"")</f>
      </c>
      <c r="DT939">
        <f>IF($GS939&gt;=5,INDEX($DM:$DM,$GR939+5),"")</f>
      </c>
      <c r="DU939">
        <f>IF($GS939&gt;=6,INDEX($DM:$DM,$GR939+6),"")</f>
      </c>
      <c r="DV939">
        <f>IF($GS939&gt;=7,INDEX($DM:$DM,$GR939+7),"")</f>
      </c>
      <c r="DW939">
        <f>IF($GS939&gt;=8,INDEX($DM:$DM,$GR939+8),"")</f>
      </c>
      <c r="DX939">
        <f>IF($GS939&gt;=9,INDEX($DM:$DM,$GR939+9),"")</f>
      </c>
      <c r="DY939">
        <f>IF($GS939&gt;=10,INDEX($DM:$DM,$GR939+10),"")</f>
      </c>
      <c r="DZ939">
        <f>IF($GS939&gt;=11,INDEX($DM:$DM,$GR939+11),"")</f>
      </c>
      <c r="EA939">
        <f>IF($GS939&gt;=12,INDEX($DM:$DM,$GR939+12),"")</f>
      </c>
      <c r="EB939">
        <f>IF($GS939&gt;=13,INDEX($DM:$DM,$GR939+13),"")</f>
      </c>
      <c r="EC939">
        <f>IF($GS939&gt;=14,INDEX($DM:$DM,$GR939+14),"")</f>
      </c>
      <c r="ED939">
        <f>IF($GS939&gt;=15,INDEX($DM:$DM,$GR939+15),"")</f>
      </c>
      <c r="EE939">
        <f>IF($GS939&gt;=16,INDEX($DM:$DM,$GR939+16),"")</f>
      </c>
      <c r="EF939">
        <f>IF($GS939&gt;=17,INDEX($DM:$DM,$GR939+17),"")</f>
      </c>
      <c r="EG939">
        <f>IF($GS939&gt;=18,INDEX($DM:$DM,$GR939+18),"")</f>
      </c>
      <c r="EH939">
        <f>IF($GS939&gt;=19,INDEX($DM:$DM,$GR939+19),"")</f>
      </c>
      <c r="EI939">
        <f>IF($GS939&gt;=20,INDEX($DM:$DM,$GR939+20),"")</f>
      </c>
      <c r="EJ939">
        <f>IF($GS939&gt;=21,INDEX($DM:$DM,$GR939+21),"")</f>
      </c>
      <c r="EK939">
        <f>IF($GS939&gt;=22,INDEX($DM:$DM,$GR939+22),"")</f>
      </c>
      <c r="EL939">
        <f>IF($GS939&gt;=23,INDEX($DM:$DM,$GR939+23),"")</f>
      </c>
      <c r="EM939">
        <f>IF($GS939&gt;=24,INDEX($DM:$DM,$GR939+24),"")</f>
      </c>
      <c r="EN939">
        <f>IF($GS939&gt;=25,INDEX($DM:$DM,$GR939+25),"")</f>
      </c>
      <c r="EO939">
        <f>IF($GS939&gt;=26,INDEX($DM:$DM,$GR939+26),"")</f>
      </c>
      <c r="EP939">
        <f>IF($GS939&gt;=27,INDEX($DM:$DM,$GR939+27),"")</f>
      </c>
      <c r="EQ939">
        <f>IF($GS939&gt;=28,INDEX($DM:$DM,$GR939+28),"")</f>
      </c>
      <c r="ER939">
        <f>IF($GS939&gt;=29,INDEX($DM:$DM,$GR939+29),"")</f>
      </c>
      <c r="ES939">
        <f>IF($GS939&gt;=30,INDEX($DM:$DM,$GR939+30),"")</f>
      </c>
      <c r="ET939">
        <f>IF($GS939&gt;=31,INDEX($DM:$DM,$GR939+31),"")</f>
      </c>
      <c r="EU939">
        <f>IF($GS939&gt;=32,INDEX($DM:$DM,$GR939+32),"")</f>
      </c>
      <c r="EV939">
        <f>IF($GS939&gt;=33,INDEX($DM:$DM,$GR939+33),"")</f>
      </c>
      <c r="EW939">
        <f>IF($GS939&gt;=34,INDEX($DM:$DM,$GR939+34),"")</f>
      </c>
      <c r="EX939">
        <f>IF($GS939&gt;=35,INDEX($DM:$DM,$GR939+35),"")</f>
      </c>
      <c r="EY939">
        <f>IF($GS939&gt;=36,INDEX($DM:$DM,$GR939+36),"")</f>
      </c>
      <c r="EZ939">
        <f>IF($GS939&gt;=37,INDEX($DM:$DM,$GR939+37),"")</f>
      </c>
      <c r="FA939">
        <f>IF($GS939&gt;=38,INDEX($DM:$DM,$GR939+38),"")</f>
      </c>
      <c r="FB939">
        <f>IF($GS939&gt;=39,INDEX($DM:$DM,$GR939+39),"")</f>
      </c>
      <c r="FC939">
        <f>IF($GS939&gt;=40,INDEX($DM:$DM,$GR939+40),"")</f>
      </c>
      <c r="FD939">
        <f>IF($GS939&gt;=1,INDEX($DN:$DN,$GR939+1),"")</f>
      </c>
      <c r="FE939">
        <f>IF($GS939&gt;=2,INDEX($DN:$DN,$GR939+2),"")</f>
      </c>
      <c r="FF939">
        <f>IF($GS939&gt;=3,INDEX($DN:$DN,$GR939+3),"")</f>
      </c>
      <c r="FG939">
        <f>IF($GS939&gt;=4,INDEX($DN:$DN,$GR939+4),"")</f>
      </c>
      <c r="FH939">
        <f>IF($GS939&gt;=5,INDEX($DN:$DN,$GR939+5),"")</f>
      </c>
      <c r="FI939">
        <f>IF($GS939&gt;=6,INDEX($DN:$DN,$GR939+6),"")</f>
      </c>
      <c r="FJ939">
        <f>IF($GS939&gt;=7,INDEX($DN:$DN,$GR939+7),"")</f>
      </c>
      <c r="FK939">
        <f>IF($GS939&gt;=8,INDEX($DN:$DN,$GR939+8),"")</f>
      </c>
      <c r="FL939">
        <f>IF($GS939&gt;=9,INDEX($DN:$DN,$GR939+9),"")</f>
      </c>
      <c r="FM939">
        <f>IF($GS939&gt;=10,INDEX($DN:$DN,$GR939+10),"")</f>
      </c>
      <c r="FN939">
        <f>IF($GS939&gt;=11,INDEX($DN:$DN,$GR939+11),"")</f>
      </c>
      <c r="FO939">
        <f>IF($GS939&gt;=12,INDEX($DN:$DN,$GR939+12),"")</f>
      </c>
      <c r="FP939">
        <f>IF($GS939&gt;=13,INDEX($DN:$DN,$GR939+13),"")</f>
      </c>
      <c r="FQ939">
        <f>IF($GS939&gt;=14,INDEX($DN:$DN,$GR939+14),"")</f>
      </c>
      <c r="FR939">
        <f>IF($GS939&gt;=15,INDEX($DN:$DN,$GR939+15),"")</f>
      </c>
      <c r="FS939">
        <f>IF($GS939&gt;=16,INDEX($DN:$DN,$GR939+16),"")</f>
      </c>
      <c r="FT939">
        <f>IF($GS939&gt;=17,INDEX($DN:$DN,$GR939+17),"")</f>
      </c>
      <c r="FU939">
        <f>IF($GS939&gt;=18,INDEX($DN:$DN,$GR939+18),"")</f>
      </c>
      <c r="FV939">
        <f>IF($GS939&gt;=19,INDEX($DN:$DN,$GR939+19),"")</f>
      </c>
      <c r="FW939">
        <f>IF($GS939&gt;=20,INDEX($DN:$DN,$GR939+20),"")</f>
      </c>
      <c r="FX939">
        <f>IF($GS939&gt;=21,INDEX($DN:$DN,$GR939+21),"")</f>
      </c>
      <c r="FY939">
        <f>IF($GS939&gt;=22,INDEX($DN:$DN,$GR939+22),"")</f>
      </c>
      <c r="FZ939">
        <f>IF($GS939&gt;=23,INDEX($DN:$DN,$GR939+23),"")</f>
      </c>
      <c r="GA939">
        <f>IF($GS939&gt;=24,INDEX($DN:$DN,$GR939+24),"")</f>
      </c>
      <c r="GB939">
        <f>IF($GS939&gt;=25,INDEX($DN:$DN,$GR939+25),"")</f>
      </c>
      <c r="GC939">
        <f>IF($GS939&gt;=26,INDEX($DN:$DN,$GR939+26),"")</f>
      </c>
      <c r="GD939">
        <f>IF($GS939&gt;=27,INDEX($DN:$DN,$GR939+27),"")</f>
      </c>
      <c r="GE939">
        <f>IF($GS939&gt;=28,INDEX($DN:$DN,$GR939+28),"")</f>
      </c>
      <c r="GF939">
        <f>IF($GS939&gt;=29,INDEX($DN:$DN,$GR939+29),"")</f>
      </c>
      <c r="GG939">
        <f>IF($GS939&gt;=30,INDEX($DN:$DN,$GR939+30),"")</f>
      </c>
      <c r="GH939">
        <f>IF($GS939&gt;=31,INDEX($DN:$DN,$GR939+31),"")</f>
      </c>
      <c r="GI939">
        <f>IF($GS939&gt;=32,INDEX($DN:$DN,$GR939+32),"")</f>
      </c>
      <c r="GJ939">
        <f>IF($GS939&gt;=33,INDEX($DN:$DN,$GR939+33),"")</f>
      </c>
      <c r="GK939">
        <f>IF($GS939&gt;=34,INDEX($DN:$DN,$GR939+34),"")</f>
      </c>
      <c r="GL939">
        <f>IF($GS939&gt;=35,INDEX($DN:$DN,$GR939+35),"")</f>
      </c>
      <c r="GM939">
        <f>IF($GS939&gt;=36,INDEX($DN:$DN,$GR939+36),"")</f>
      </c>
      <c r="GN939">
        <f>IF($GS939&gt;=37,INDEX($DN:$DN,$GR939+37),"")</f>
      </c>
      <c r="GO939">
        <f>IF($GS939&gt;=38,INDEX($DN:$DN,$GR939+38),"")</f>
      </c>
      <c r="GP939">
        <f>IF($GS939&gt;=39,INDEX($DN:$DN,$GR939+39),"")</f>
      </c>
      <c r="GQ939">
        <f>IF($GS939&gt;=40,INDEX($DN:$DN,$GR939+40),"")</f>
      </c>
      <c r="GR939">
        <f>IFERROR(MATCH($DL939,$DM$2:$DM$148,0)+1,0)</f>
      </c>
      <c r="GS939">
        <f>IFERROR(INDEX($DO$2:$DO$148,MATCH($DL939,$DM$2:$DM$148,0)),0)</f>
      </c>
      <c r="GT939">
        <f>IFERROR(MATCH($Z939,$DP$939:$FC$939,0),0)</f>
      </c>
      <c r="GU939">
        <f>IF($GT939&gt;0,INDEX($FD$939:$GQ$939,$GT939),"")</f>
      </c>
      <c r="GX939">
        <f>IF($JG939&gt;=1,INDEX($GV:$GV,$JF939+1),"")</f>
      </c>
      <c r="GY939">
        <f>IF($JG939&gt;=2,INDEX($GV:$GV,$JF939+2),"")</f>
      </c>
      <c r="GZ939">
        <f>IF($JG939&gt;=3,INDEX($GV:$GV,$JF939+3),"")</f>
      </c>
      <c r="HA939">
        <f>IF($JG939&gt;=4,INDEX($GV:$GV,$JF939+4),"")</f>
      </c>
      <c r="HB939">
        <f>IF($JG939&gt;=5,INDEX($GV:$GV,$JF939+5),"")</f>
      </c>
      <c r="HC939">
        <f>IF($JG939&gt;=6,INDEX($GV:$GV,$JF939+6),"")</f>
      </c>
      <c r="HD939">
        <f>IF($JG939&gt;=7,INDEX($GV:$GV,$JF939+7),"")</f>
      </c>
      <c r="HE939">
        <f>IF($JG939&gt;=8,INDEX($GV:$GV,$JF939+8),"")</f>
      </c>
      <c r="HF939">
        <f>IF($JG939&gt;=9,INDEX($GV:$GV,$JF939+9),"")</f>
      </c>
      <c r="HG939">
        <f>IF($JG939&gt;=10,INDEX($GV:$GV,$JF939+10),"")</f>
      </c>
      <c r="HH939">
        <f>IF($JG939&gt;=11,INDEX($GV:$GV,$JF939+11),"")</f>
      </c>
      <c r="HI939">
        <f>IF($JG939&gt;=12,INDEX($GV:$GV,$JF939+12),"")</f>
      </c>
      <c r="HJ939">
        <f>IF($JG939&gt;=13,INDEX($GV:$GV,$JF939+13),"")</f>
      </c>
      <c r="HK939">
        <f>IF($JG939&gt;=14,INDEX($GV:$GV,$JF939+14),"")</f>
      </c>
      <c r="HL939">
        <f>IF($JG939&gt;=15,INDEX($GV:$GV,$JF939+15),"")</f>
      </c>
      <c r="HM939">
        <f>IF($JG939&gt;=16,INDEX($GV:$GV,$JF939+16),"")</f>
      </c>
      <c r="HN939">
        <f>IF($JG939&gt;=17,INDEX($GV:$GV,$JF939+17),"")</f>
      </c>
      <c r="HO939">
        <f>IF($JG939&gt;=18,INDEX($GV:$GV,$JF939+18),"")</f>
      </c>
      <c r="HP939">
        <f>IF($JG939&gt;=19,INDEX($GV:$GV,$JF939+19),"")</f>
      </c>
      <c r="HQ939">
        <f>IF($JG939&gt;=20,INDEX($GV:$GV,$JF939+20),"")</f>
      </c>
      <c r="HR939">
        <f>IF($JG939&gt;=21,INDEX($GV:$GV,$JF939+21),"")</f>
      </c>
      <c r="HS939">
        <f>IF($JG939&gt;=22,INDEX($GV:$GV,$JF939+22),"")</f>
      </c>
      <c r="HT939">
        <f>IF($JG939&gt;=23,INDEX($GV:$GV,$JF939+23),"")</f>
      </c>
      <c r="HU939">
        <f>IF($JG939&gt;=24,INDEX($GV:$GV,$JF939+24),"")</f>
      </c>
      <c r="HV939">
        <f>IF($JG939&gt;=25,INDEX($GV:$GV,$JF939+25),"")</f>
      </c>
      <c r="HW939">
        <f>IF($JG939&gt;=26,INDEX($GV:$GV,$JF939+26),"")</f>
      </c>
      <c r="HX939">
        <f>IF($JG939&gt;=27,INDEX($GV:$GV,$JF939+27),"")</f>
      </c>
      <c r="HY939">
        <f>IF($JG939&gt;=28,INDEX($GV:$GV,$JF939+28),"")</f>
      </c>
      <c r="HZ939">
        <f>IF($JG939&gt;=29,INDEX($GV:$GV,$JF939+29),"")</f>
      </c>
      <c r="IA939">
        <f>IF($JG939&gt;=30,INDEX($GV:$GV,$JF939+30),"")</f>
      </c>
      <c r="IB939">
        <f>IF($JG939&gt;=31,INDEX($GV:$GV,$JF939+31),"")</f>
      </c>
      <c r="IC939">
        <f>IF($JG939&gt;=32,INDEX($GV:$GV,$JF939+32),"")</f>
      </c>
      <c r="ID939">
        <f>IF($JG939&gt;=33,INDEX($GV:$GV,$JF939+33),"")</f>
      </c>
      <c r="IE939">
        <f>IF($JG939&gt;=34,INDEX($GV:$GV,$JF939+34),"")</f>
      </c>
      <c r="IF939">
        <f>IF($JG939&gt;=35,INDEX($GV:$GV,$JF939+35),"")</f>
      </c>
      <c r="IG939">
        <f>IF($JG939&gt;=36,INDEX($GV:$GV,$JF939+36),"")</f>
      </c>
      <c r="IH939">
        <f>IF($JG939&gt;=37,INDEX($GV:$GV,$JF939+37),"")</f>
      </c>
      <c r="II939">
        <f>IF($JG939&gt;=38,INDEX($GV:$GV,$JF939+38),"")</f>
      </c>
      <c r="IJ939">
        <f>IF($JG939&gt;=39,INDEX($GV:$GV,$JF939+39),"")</f>
      </c>
      <c r="IK939">
        <f>IF($JG939&gt;=40,INDEX($GV:$GV,$JF939+40),"")</f>
      </c>
      <c r="IL939">
        <f>IF($JG939&gt;=41,INDEX($GV:$GV,$JF939+41),"")</f>
      </c>
      <c r="IM939">
        <f>IF($JG939&gt;=42,INDEX($GV:$GV,$JF939+42),"")</f>
      </c>
      <c r="IN939">
        <f>IF($JG939&gt;=43,INDEX($GV:$GV,$JF939+43),"")</f>
      </c>
      <c r="IO939">
        <f>IF($JG939&gt;=44,INDEX($GV:$GV,$JF939+44),"")</f>
      </c>
      <c r="IP939">
        <f>IF($JG939&gt;=45,INDEX($GV:$GV,$JF939+45),"")</f>
      </c>
      <c r="IQ939">
        <f>IF($JG939&gt;=46,INDEX($GV:$GV,$JF939+46),"")</f>
      </c>
      <c r="IR939">
        <f>IF($JG939&gt;=47,INDEX($GV:$GV,$JF939+47),"")</f>
      </c>
      <c r="IS939">
        <f>IF($JG939&gt;=48,INDEX($GV:$GV,$JF939+48),"")</f>
      </c>
      <c r="IT939">
        <f>IF($JG939&gt;=49,INDEX($GV:$GV,$JF939+49),"")</f>
      </c>
      <c r="IU939">
        <f>IF($JG939&gt;=50,INDEX($GV:$GV,$JF939+50),"")</f>
      </c>
      <c r="IV939">
        <f>IF($JG939&gt;=51,INDEX($GV:$GV,$JF939+51),"")</f>
      </c>
      <c r="IW939">
        <f>IF($JG939&gt;=52,INDEX($GV:$GV,$JF939+52),"")</f>
      </c>
      <c r="IX939">
        <f>IF($JG939&gt;=53,INDEX($GV:$GV,$JF939+53),"")</f>
      </c>
      <c r="IY939">
        <f>IF($JG939&gt;=54,INDEX($GV:$GV,$JF939+54),"")</f>
      </c>
      <c r="IZ939">
        <f>IF($JG939&gt;=55,INDEX($GV:$GV,$JF939+55),"")</f>
      </c>
      <c r="JA939">
        <f>IF($JG939&gt;=56,INDEX($GV:$GV,$JF939+56),"")</f>
      </c>
      <c r="JB939">
        <f>IF($JG939&gt;=57,INDEX($GV:$GV,$JF939+57),"")</f>
      </c>
      <c r="JC939">
        <f>IF($JG939&gt;=58,INDEX($GV:$GV,$JF939+58),"")</f>
      </c>
      <c r="JD939">
        <f>IF($JG939&gt;=59,INDEX($GV:$GV,$JF939+59),"")</f>
      </c>
      <c r="JE939">
        <f>IF($JG939&gt;=60,INDEX($GV:$GV,$JF939+60),"")</f>
      </c>
      <c r="JF939">
        <f>IFERROR(MATCH($GU939,$GV$2:$GV$322,0)+1,0)</f>
      </c>
      <c r="JG939">
        <f>IFERROR(INDEX($GW$2:$GW$322,MATCH($GU939,$GV$2:$GV$322,0)),0)</f>
      </c>
      <c r="JH939" t="s">
        <v>44</v>
      </c>
      <c r="JI939" t="s">
        <v>44</v>
      </c>
    </row>
    <row r="940" spans="1:269" x14ac:dyDescent="0.25">
      <c r="R940">
        <f>IF(OR($U940="",$Q940=""),"",IFERROR($U940/$Q940,0))</f>
      </c>
      <c r="S940">
        <f>IF($U940="","",
SUM($T940,$V940,$AA940,$W940,$Y940)*
(1-IF($AB940="",0,VALUE($AB940)/100)))</f>
      </c>
      <c r="T940">
        <f>IF($U940="","",$U940)</f>
      </c>
      <c r="V940">
        <f>IF($U940="","",
IF($O940="","",
IF(ISNUMBER(SEARCH("exempt",LOWER($O940))),0,
$U940*(VALUE(SUBSTITUTE($O940,"%",""))/100))))</f>
      </c>
      <c r="AC940">
        <f>IFERROR(IF(FIND(" - ",$K940)&gt;0,MID($K940,FIND(" - ",$K940)+3,LEN($K940)),""),"")</f>
      </c>
      <c r="AL940" t="s">
        <v>2028</v>
      </c>
      <c r="AT940">
        <f>IFERROR(LEFT($K940,FIND(" - ",$K940)-1),$K940)</f>
      </c>
      <c r="AW940">
        <f>IF($CL940&gt;=1,INDEX($AU:$AU,$CK940+1),"")</f>
      </c>
      <c r="AX940">
        <f>IF($CL940&gt;=2,INDEX($AU:$AU,$CK940+2),"")</f>
      </c>
      <c r="AY940">
        <f>IF($CL940&gt;=3,INDEX($AU:$AU,$CK940+3),"")</f>
      </c>
      <c r="AZ940">
        <f>IF($CL940&gt;=4,INDEX($AU:$AU,$CK940+4),"")</f>
      </c>
      <c r="BA940">
        <f>IF($CL940&gt;=5,INDEX($AU:$AU,$CK940+5),"")</f>
      </c>
      <c r="BB940">
        <f>IF($CL940&gt;=6,INDEX($AU:$AU,$CK940+6),"")</f>
      </c>
      <c r="BC940">
        <f>IF($CL940&gt;=7,INDEX($AU:$AU,$CK940+7),"")</f>
      </c>
      <c r="BD940">
        <f>IF($CL940&gt;=8,INDEX($AU:$AU,$CK940+8),"")</f>
      </c>
      <c r="BE940">
        <f>IF($CL940&gt;=9,INDEX($AU:$AU,$CK940+9),"")</f>
      </c>
      <c r="BF940">
        <f>IF($CL940&gt;=10,INDEX($AU:$AU,$CK940+10),"")</f>
      </c>
      <c r="BG940">
        <f>IF($CL940&gt;=11,INDEX($AU:$AU,$CK940+11),"")</f>
      </c>
      <c r="BH940">
        <f>IF($CL940&gt;=12,INDEX($AU:$AU,$CK940+12),"")</f>
      </c>
      <c r="BI940">
        <f>IF($CL940&gt;=13,INDEX($AU:$AU,$CK940+13),"")</f>
      </c>
      <c r="BJ940">
        <f>IF($CL940&gt;=14,INDEX($AU:$AU,$CK940+14),"")</f>
      </c>
      <c r="BK940">
        <f>IF($CL940&gt;=15,INDEX($AU:$AU,$CK940+15),"")</f>
      </c>
      <c r="BL940">
        <f>IF($CL940&gt;=16,INDEX($AU:$AU,$CK940+16),"")</f>
      </c>
      <c r="BM940">
        <f>IF($CL940&gt;=17,INDEX($AU:$AU,$CK940+17),"")</f>
      </c>
      <c r="BN940">
        <f>IF($CL940&gt;=18,INDEX($AU:$AU,$CK940+18),"")</f>
      </c>
      <c r="BO940">
        <f>IF($CL940&gt;=19,INDEX($AU:$AU,$CK940+19),"")</f>
      </c>
      <c r="BP940">
        <f>IF($CL940&gt;=20,INDEX($AU:$AU,$CK940+20),"")</f>
      </c>
      <c r="BQ940">
        <f>IF($CL940&gt;=21,INDEX($AU:$AU,$CK940+21),"")</f>
      </c>
      <c r="BR940">
        <f>IF($CL940&gt;=22,INDEX($AU:$AU,$CK940+22),"")</f>
      </c>
      <c r="BS940">
        <f>IF($CL940&gt;=23,INDEX($AU:$AU,$CK940+23),"")</f>
      </c>
      <c r="BT940">
        <f>IF($CL940&gt;=24,INDEX($AU:$AU,$CK940+24),"")</f>
      </c>
      <c r="BU940">
        <f>IF($CL940&gt;=25,INDEX($AU:$AU,$CK940+25),"")</f>
      </c>
      <c r="BV940">
        <f>IF($CL940&gt;=26,INDEX($AU:$AU,$CK940+26),"")</f>
      </c>
      <c r="BW940">
        <f>IF($CL940&gt;=27,INDEX($AU:$AU,$CK940+27),"")</f>
      </c>
      <c r="BX940">
        <f>IF($CL940&gt;=28,INDEX($AU:$AU,$CK940+28),"")</f>
      </c>
      <c r="BY940">
        <f>IF($CL940&gt;=29,INDEX($AU:$AU,$CK940+29),"")</f>
      </c>
      <c r="BZ940">
        <f>IF($CL940&gt;=30,INDEX($AU:$AU,$CK940+30),"")</f>
      </c>
      <c r="CA940">
        <f>IF($CL940&gt;=31,INDEX($AU:$AU,$CK940+31),"")</f>
      </c>
      <c r="CB940">
        <f>IF($CL940&gt;=32,INDEX($AU:$AU,$CK940+32),"")</f>
      </c>
      <c r="CC940">
        <f>IF($CL940&gt;=33,INDEX($AU:$AU,$CK940+33),"")</f>
      </c>
      <c r="CD940">
        <f>IF($CL940&gt;=34,INDEX($AU:$AU,$CK940+34),"")</f>
      </c>
      <c r="CE940">
        <f>IF($CL940&gt;=35,INDEX($AU:$AU,$CK940+35),"")</f>
      </c>
      <c r="CF940">
        <f>IF($CL940&gt;=36,INDEX($AU:$AU,$CK940+36),"")</f>
      </c>
      <c r="CG940">
        <f>IF($CL940&gt;=37,INDEX($AU:$AU,$CK940+37),"")</f>
      </c>
      <c r="CH940">
        <f>IF($CL940&gt;=38,INDEX($AU:$AU,$CK940+38),"")</f>
      </c>
      <c r="CI940">
        <f>IF($CL940&gt;=39,INDEX($AU:$AU,$CK940+39),"")</f>
      </c>
      <c r="CJ940">
        <f>IF($CL940&gt;=40,INDEX($AU:$AU,$CK940+40),"")</f>
      </c>
      <c r="CK940">
        <f>IFERROR(MATCH($AT940,$AU$2:$AU$133,0)+1,0)</f>
      </c>
      <c r="CL940">
        <f>IFERROR(INDEX($AV$2:$AV$133,MATCH($AT940,$AU$2:$AU$133,0)),0)</f>
      </c>
      <c r="CM940">
        <f>IFERROR(LEFT($L940,FIND(" - ",$L940)-1),$L940)</f>
      </c>
      <c r="CN940" t="s">
        <v>2029</v>
      </c>
      <c r="CO940">
        <v>1</v>
      </c>
      <c r="CP940">
        <f>IF($DK940&gt;=1,INDEX($CN:$CN,$DJ940+1),"")</f>
      </c>
      <c r="CQ940">
        <f>IF($DK940&gt;=2,INDEX($CN:$CN,$DJ940+2),"")</f>
      </c>
      <c r="CR940">
        <f>IF($DK940&gt;=3,INDEX($CN:$CN,$DJ940+3),"")</f>
      </c>
      <c r="CS940">
        <f>IF($DK940&gt;=4,INDEX($CN:$CN,$DJ940+4),"")</f>
      </c>
      <c r="CT940">
        <f>IF($DK940&gt;=5,INDEX($CN:$CN,$DJ940+5),"")</f>
      </c>
      <c r="CU940">
        <f>IF($DK940&gt;=6,INDEX($CN:$CN,$DJ940+6),"")</f>
      </c>
      <c r="CV940">
        <f>IF($DK940&gt;=7,INDEX($CN:$CN,$DJ940+7),"")</f>
      </c>
      <c r="CW940">
        <f>IF($DK940&gt;=8,INDEX($CN:$CN,$DJ940+8),"")</f>
      </c>
      <c r="CX940">
        <f>IF($DK940&gt;=9,INDEX($CN:$CN,$DJ940+9),"")</f>
      </c>
      <c r="CY940">
        <f>IF($DK940&gt;=10,INDEX($CN:$CN,$DJ940+10),"")</f>
      </c>
      <c r="CZ940">
        <f>IF($DK940&gt;=11,INDEX($CN:$CN,$DJ940+11),"")</f>
      </c>
      <c r="DA940">
        <f>IF($DK940&gt;=12,INDEX($CN:$CN,$DJ940+12),"")</f>
      </c>
      <c r="DB940">
        <f>IF($DK940&gt;=13,INDEX($CN:$CN,$DJ940+13),"")</f>
      </c>
      <c r="DC940">
        <f>IF($DK940&gt;=14,INDEX($CN:$CN,$DJ940+14),"")</f>
      </c>
      <c r="DD940">
        <f>IF($DK940&gt;=15,INDEX($CN:$CN,$DJ940+15),"")</f>
      </c>
      <c r="DE940">
        <f>IF($DK940&gt;=16,INDEX($CN:$CN,$DJ940+16),"")</f>
      </c>
      <c r="DF940">
        <f>IF($DK940&gt;=17,INDEX($CN:$CN,$DJ940+17),"")</f>
      </c>
      <c r="DG940">
        <f>IF($DK940&gt;=18,INDEX($CN:$CN,$DJ940+18),"")</f>
      </c>
      <c r="DH940">
        <f>IF($DK940&gt;=19,INDEX($CN:$CN,$DJ940+19),"")</f>
      </c>
      <c r="DI940">
        <f>IF($DK940&gt;=20,INDEX($CN:$CN,$DJ940+20),"")</f>
      </c>
      <c r="DJ940">
        <f>IFERROR(MATCH($CM940,$CN$2:$CN$1089,0)+1,0)</f>
      </c>
      <c r="DK940">
        <f>IFERROR(INDEX($CO$2:$CO$1089,MATCH($CM940,$CN$2:$CN$1089,0)),0)</f>
      </c>
      <c r="DL940">
        <f>IFERROR(INDEX($AS:$AS,MATCH($O940,$AR:$AR,0))&amp;"","")</f>
      </c>
      <c r="DP940">
        <f>IF($GS940&gt;=1,INDEX($DM:$DM,$GR940+1),"")</f>
      </c>
      <c r="DQ940">
        <f>IF($GS940&gt;=2,INDEX($DM:$DM,$GR940+2),"")</f>
      </c>
      <c r="DR940">
        <f>IF($GS940&gt;=3,INDEX($DM:$DM,$GR940+3),"")</f>
      </c>
      <c r="DS940">
        <f>IF($GS940&gt;=4,INDEX($DM:$DM,$GR940+4),"")</f>
      </c>
      <c r="DT940">
        <f>IF($GS940&gt;=5,INDEX($DM:$DM,$GR940+5),"")</f>
      </c>
      <c r="DU940">
        <f>IF($GS940&gt;=6,INDEX($DM:$DM,$GR940+6),"")</f>
      </c>
      <c r="DV940">
        <f>IF($GS940&gt;=7,INDEX($DM:$DM,$GR940+7),"")</f>
      </c>
      <c r="DW940">
        <f>IF($GS940&gt;=8,INDEX($DM:$DM,$GR940+8),"")</f>
      </c>
      <c r="DX940">
        <f>IF($GS940&gt;=9,INDEX($DM:$DM,$GR940+9),"")</f>
      </c>
      <c r="DY940">
        <f>IF($GS940&gt;=10,INDEX($DM:$DM,$GR940+10),"")</f>
      </c>
      <c r="DZ940">
        <f>IF($GS940&gt;=11,INDEX($DM:$DM,$GR940+11),"")</f>
      </c>
      <c r="EA940">
        <f>IF($GS940&gt;=12,INDEX($DM:$DM,$GR940+12),"")</f>
      </c>
      <c r="EB940">
        <f>IF($GS940&gt;=13,INDEX($DM:$DM,$GR940+13),"")</f>
      </c>
      <c r="EC940">
        <f>IF($GS940&gt;=14,INDEX($DM:$DM,$GR940+14),"")</f>
      </c>
      <c r="ED940">
        <f>IF($GS940&gt;=15,INDEX($DM:$DM,$GR940+15),"")</f>
      </c>
      <c r="EE940">
        <f>IF($GS940&gt;=16,INDEX($DM:$DM,$GR940+16),"")</f>
      </c>
      <c r="EF940">
        <f>IF($GS940&gt;=17,INDEX($DM:$DM,$GR940+17),"")</f>
      </c>
      <c r="EG940">
        <f>IF($GS940&gt;=18,INDEX($DM:$DM,$GR940+18),"")</f>
      </c>
      <c r="EH940">
        <f>IF($GS940&gt;=19,INDEX($DM:$DM,$GR940+19),"")</f>
      </c>
      <c r="EI940">
        <f>IF($GS940&gt;=20,INDEX($DM:$DM,$GR940+20),"")</f>
      </c>
      <c r="EJ940">
        <f>IF($GS940&gt;=21,INDEX($DM:$DM,$GR940+21),"")</f>
      </c>
      <c r="EK940">
        <f>IF($GS940&gt;=22,INDEX($DM:$DM,$GR940+22),"")</f>
      </c>
      <c r="EL940">
        <f>IF($GS940&gt;=23,INDEX($DM:$DM,$GR940+23),"")</f>
      </c>
      <c r="EM940">
        <f>IF($GS940&gt;=24,INDEX($DM:$DM,$GR940+24),"")</f>
      </c>
      <c r="EN940">
        <f>IF($GS940&gt;=25,INDEX($DM:$DM,$GR940+25),"")</f>
      </c>
      <c r="EO940">
        <f>IF($GS940&gt;=26,INDEX($DM:$DM,$GR940+26),"")</f>
      </c>
      <c r="EP940">
        <f>IF($GS940&gt;=27,INDEX($DM:$DM,$GR940+27),"")</f>
      </c>
      <c r="EQ940">
        <f>IF($GS940&gt;=28,INDEX($DM:$DM,$GR940+28),"")</f>
      </c>
      <c r="ER940">
        <f>IF($GS940&gt;=29,INDEX($DM:$DM,$GR940+29),"")</f>
      </c>
      <c r="ES940">
        <f>IF($GS940&gt;=30,INDEX($DM:$DM,$GR940+30),"")</f>
      </c>
      <c r="ET940">
        <f>IF($GS940&gt;=31,INDEX($DM:$DM,$GR940+31),"")</f>
      </c>
      <c r="EU940">
        <f>IF($GS940&gt;=32,INDEX($DM:$DM,$GR940+32),"")</f>
      </c>
      <c r="EV940">
        <f>IF($GS940&gt;=33,INDEX($DM:$DM,$GR940+33),"")</f>
      </c>
      <c r="EW940">
        <f>IF($GS940&gt;=34,INDEX($DM:$DM,$GR940+34),"")</f>
      </c>
      <c r="EX940">
        <f>IF($GS940&gt;=35,INDEX($DM:$DM,$GR940+35),"")</f>
      </c>
      <c r="EY940">
        <f>IF($GS940&gt;=36,INDEX($DM:$DM,$GR940+36),"")</f>
      </c>
      <c r="EZ940">
        <f>IF($GS940&gt;=37,INDEX($DM:$DM,$GR940+37),"")</f>
      </c>
      <c r="FA940">
        <f>IF($GS940&gt;=38,INDEX($DM:$DM,$GR940+38),"")</f>
      </c>
      <c r="FB940">
        <f>IF($GS940&gt;=39,INDEX($DM:$DM,$GR940+39),"")</f>
      </c>
      <c r="FC940">
        <f>IF($GS940&gt;=40,INDEX($DM:$DM,$GR940+40),"")</f>
      </c>
      <c r="FD940">
        <f>IF($GS940&gt;=1,INDEX($DN:$DN,$GR940+1),"")</f>
      </c>
      <c r="FE940">
        <f>IF($GS940&gt;=2,INDEX($DN:$DN,$GR940+2),"")</f>
      </c>
      <c r="FF940">
        <f>IF($GS940&gt;=3,INDEX($DN:$DN,$GR940+3),"")</f>
      </c>
      <c r="FG940">
        <f>IF($GS940&gt;=4,INDEX($DN:$DN,$GR940+4),"")</f>
      </c>
      <c r="FH940">
        <f>IF($GS940&gt;=5,INDEX($DN:$DN,$GR940+5),"")</f>
      </c>
      <c r="FI940">
        <f>IF($GS940&gt;=6,INDEX($DN:$DN,$GR940+6),"")</f>
      </c>
      <c r="FJ940">
        <f>IF($GS940&gt;=7,INDEX($DN:$DN,$GR940+7),"")</f>
      </c>
      <c r="FK940">
        <f>IF($GS940&gt;=8,INDEX($DN:$DN,$GR940+8),"")</f>
      </c>
      <c r="FL940">
        <f>IF($GS940&gt;=9,INDEX($DN:$DN,$GR940+9),"")</f>
      </c>
      <c r="FM940">
        <f>IF($GS940&gt;=10,INDEX($DN:$DN,$GR940+10),"")</f>
      </c>
      <c r="FN940">
        <f>IF($GS940&gt;=11,INDEX($DN:$DN,$GR940+11),"")</f>
      </c>
      <c r="FO940">
        <f>IF($GS940&gt;=12,INDEX($DN:$DN,$GR940+12),"")</f>
      </c>
      <c r="FP940">
        <f>IF($GS940&gt;=13,INDEX($DN:$DN,$GR940+13),"")</f>
      </c>
      <c r="FQ940">
        <f>IF($GS940&gt;=14,INDEX($DN:$DN,$GR940+14),"")</f>
      </c>
      <c r="FR940">
        <f>IF($GS940&gt;=15,INDEX($DN:$DN,$GR940+15),"")</f>
      </c>
      <c r="FS940">
        <f>IF($GS940&gt;=16,INDEX($DN:$DN,$GR940+16),"")</f>
      </c>
      <c r="FT940">
        <f>IF($GS940&gt;=17,INDEX($DN:$DN,$GR940+17),"")</f>
      </c>
      <c r="FU940">
        <f>IF($GS940&gt;=18,INDEX($DN:$DN,$GR940+18),"")</f>
      </c>
      <c r="FV940">
        <f>IF($GS940&gt;=19,INDEX($DN:$DN,$GR940+19),"")</f>
      </c>
      <c r="FW940">
        <f>IF($GS940&gt;=20,INDEX($DN:$DN,$GR940+20),"")</f>
      </c>
      <c r="FX940">
        <f>IF($GS940&gt;=21,INDEX($DN:$DN,$GR940+21),"")</f>
      </c>
      <c r="FY940">
        <f>IF($GS940&gt;=22,INDEX($DN:$DN,$GR940+22),"")</f>
      </c>
      <c r="FZ940">
        <f>IF($GS940&gt;=23,INDEX($DN:$DN,$GR940+23),"")</f>
      </c>
      <c r="GA940">
        <f>IF($GS940&gt;=24,INDEX($DN:$DN,$GR940+24),"")</f>
      </c>
      <c r="GB940">
        <f>IF($GS940&gt;=25,INDEX($DN:$DN,$GR940+25),"")</f>
      </c>
      <c r="GC940">
        <f>IF($GS940&gt;=26,INDEX($DN:$DN,$GR940+26),"")</f>
      </c>
      <c r="GD940">
        <f>IF($GS940&gt;=27,INDEX($DN:$DN,$GR940+27),"")</f>
      </c>
      <c r="GE940">
        <f>IF($GS940&gt;=28,INDEX($DN:$DN,$GR940+28),"")</f>
      </c>
      <c r="GF940">
        <f>IF($GS940&gt;=29,INDEX($DN:$DN,$GR940+29),"")</f>
      </c>
      <c r="GG940">
        <f>IF($GS940&gt;=30,INDEX($DN:$DN,$GR940+30),"")</f>
      </c>
      <c r="GH940">
        <f>IF($GS940&gt;=31,INDEX($DN:$DN,$GR940+31),"")</f>
      </c>
      <c r="GI940">
        <f>IF($GS940&gt;=32,INDEX($DN:$DN,$GR940+32),"")</f>
      </c>
      <c r="GJ940">
        <f>IF($GS940&gt;=33,INDEX($DN:$DN,$GR940+33),"")</f>
      </c>
      <c r="GK940">
        <f>IF($GS940&gt;=34,INDEX($DN:$DN,$GR940+34),"")</f>
      </c>
      <c r="GL940">
        <f>IF($GS940&gt;=35,INDEX($DN:$DN,$GR940+35),"")</f>
      </c>
      <c r="GM940">
        <f>IF($GS940&gt;=36,INDEX($DN:$DN,$GR940+36),"")</f>
      </c>
      <c r="GN940">
        <f>IF($GS940&gt;=37,INDEX($DN:$DN,$GR940+37),"")</f>
      </c>
      <c r="GO940">
        <f>IF($GS940&gt;=38,INDEX($DN:$DN,$GR940+38),"")</f>
      </c>
      <c r="GP940">
        <f>IF($GS940&gt;=39,INDEX($DN:$DN,$GR940+39),"")</f>
      </c>
      <c r="GQ940">
        <f>IF($GS940&gt;=40,INDEX($DN:$DN,$GR940+40),"")</f>
      </c>
      <c r="GR940">
        <f>IFERROR(MATCH($DL940,$DM$2:$DM$148,0)+1,0)</f>
      </c>
      <c r="GS940">
        <f>IFERROR(INDEX($DO$2:$DO$148,MATCH($DL940,$DM$2:$DM$148,0)),0)</f>
      </c>
      <c r="GT940">
        <f>IFERROR(MATCH($Z940,$DP$940:$FC$940,0),0)</f>
      </c>
      <c r="GU940">
        <f>IF($GT940&gt;0,INDEX($FD$940:$GQ$940,$GT940),"")</f>
      </c>
      <c r="GX940">
        <f>IF($JG940&gt;=1,INDEX($GV:$GV,$JF940+1),"")</f>
      </c>
      <c r="GY940">
        <f>IF($JG940&gt;=2,INDEX($GV:$GV,$JF940+2),"")</f>
      </c>
      <c r="GZ940">
        <f>IF($JG940&gt;=3,INDEX($GV:$GV,$JF940+3),"")</f>
      </c>
      <c r="HA940">
        <f>IF($JG940&gt;=4,INDEX($GV:$GV,$JF940+4),"")</f>
      </c>
      <c r="HB940">
        <f>IF($JG940&gt;=5,INDEX($GV:$GV,$JF940+5),"")</f>
      </c>
      <c r="HC940">
        <f>IF($JG940&gt;=6,INDEX($GV:$GV,$JF940+6),"")</f>
      </c>
      <c r="HD940">
        <f>IF($JG940&gt;=7,INDEX($GV:$GV,$JF940+7),"")</f>
      </c>
      <c r="HE940">
        <f>IF($JG940&gt;=8,INDEX($GV:$GV,$JF940+8),"")</f>
      </c>
      <c r="HF940">
        <f>IF($JG940&gt;=9,INDEX($GV:$GV,$JF940+9),"")</f>
      </c>
      <c r="HG940">
        <f>IF($JG940&gt;=10,INDEX($GV:$GV,$JF940+10),"")</f>
      </c>
      <c r="HH940">
        <f>IF($JG940&gt;=11,INDEX($GV:$GV,$JF940+11),"")</f>
      </c>
      <c r="HI940">
        <f>IF($JG940&gt;=12,INDEX($GV:$GV,$JF940+12),"")</f>
      </c>
      <c r="HJ940">
        <f>IF($JG940&gt;=13,INDEX($GV:$GV,$JF940+13),"")</f>
      </c>
      <c r="HK940">
        <f>IF($JG940&gt;=14,INDEX($GV:$GV,$JF940+14),"")</f>
      </c>
      <c r="HL940">
        <f>IF($JG940&gt;=15,INDEX($GV:$GV,$JF940+15),"")</f>
      </c>
      <c r="HM940">
        <f>IF($JG940&gt;=16,INDEX($GV:$GV,$JF940+16),"")</f>
      </c>
      <c r="HN940">
        <f>IF($JG940&gt;=17,INDEX($GV:$GV,$JF940+17),"")</f>
      </c>
      <c r="HO940">
        <f>IF($JG940&gt;=18,INDEX($GV:$GV,$JF940+18),"")</f>
      </c>
      <c r="HP940">
        <f>IF($JG940&gt;=19,INDEX($GV:$GV,$JF940+19),"")</f>
      </c>
      <c r="HQ940">
        <f>IF($JG940&gt;=20,INDEX($GV:$GV,$JF940+20),"")</f>
      </c>
      <c r="HR940">
        <f>IF($JG940&gt;=21,INDEX($GV:$GV,$JF940+21),"")</f>
      </c>
      <c r="HS940">
        <f>IF($JG940&gt;=22,INDEX($GV:$GV,$JF940+22),"")</f>
      </c>
      <c r="HT940">
        <f>IF($JG940&gt;=23,INDEX($GV:$GV,$JF940+23),"")</f>
      </c>
      <c r="HU940">
        <f>IF($JG940&gt;=24,INDEX($GV:$GV,$JF940+24),"")</f>
      </c>
      <c r="HV940">
        <f>IF($JG940&gt;=25,INDEX($GV:$GV,$JF940+25),"")</f>
      </c>
      <c r="HW940">
        <f>IF($JG940&gt;=26,INDEX($GV:$GV,$JF940+26),"")</f>
      </c>
      <c r="HX940">
        <f>IF($JG940&gt;=27,INDEX($GV:$GV,$JF940+27),"")</f>
      </c>
      <c r="HY940">
        <f>IF($JG940&gt;=28,INDEX($GV:$GV,$JF940+28),"")</f>
      </c>
      <c r="HZ940">
        <f>IF($JG940&gt;=29,INDEX($GV:$GV,$JF940+29),"")</f>
      </c>
      <c r="IA940">
        <f>IF($JG940&gt;=30,INDEX($GV:$GV,$JF940+30),"")</f>
      </c>
      <c r="IB940">
        <f>IF($JG940&gt;=31,INDEX($GV:$GV,$JF940+31),"")</f>
      </c>
      <c r="IC940">
        <f>IF($JG940&gt;=32,INDEX($GV:$GV,$JF940+32),"")</f>
      </c>
      <c r="ID940">
        <f>IF($JG940&gt;=33,INDEX($GV:$GV,$JF940+33),"")</f>
      </c>
      <c r="IE940">
        <f>IF($JG940&gt;=34,INDEX($GV:$GV,$JF940+34),"")</f>
      </c>
      <c r="IF940">
        <f>IF($JG940&gt;=35,INDEX($GV:$GV,$JF940+35),"")</f>
      </c>
      <c r="IG940">
        <f>IF($JG940&gt;=36,INDEX($GV:$GV,$JF940+36),"")</f>
      </c>
      <c r="IH940">
        <f>IF($JG940&gt;=37,INDEX($GV:$GV,$JF940+37),"")</f>
      </c>
      <c r="II940">
        <f>IF($JG940&gt;=38,INDEX($GV:$GV,$JF940+38),"")</f>
      </c>
      <c r="IJ940">
        <f>IF($JG940&gt;=39,INDEX($GV:$GV,$JF940+39),"")</f>
      </c>
      <c r="IK940">
        <f>IF($JG940&gt;=40,INDEX($GV:$GV,$JF940+40),"")</f>
      </c>
      <c r="IL940">
        <f>IF($JG940&gt;=41,INDEX($GV:$GV,$JF940+41),"")</f>
      </c>
      <c r="IM940">
        <f>IF($JG940&gt;=42,INDEX($GV:$GV,$JF940+42),"")</f>
      </c>
      <c r="IN940">
        <f>IF($JG940&gt;=43,INDEX($GV:$GV,$JF940+43),"")</f>
      </c>
      <c r="IO940">
        <f>IF($JG940&gt;=44,INDEX($GV:$GV,$JF940+44),"")</f>
      </c>
      <c r="IP940">
        <f>IF($JG940&gt;=45,INDEX($GV:$GV,$JF940+45),"")</f>
      </c>
      <c r="IQ940">
        <f>IF($JG940&gt;=46,INDEX($GV:$GV,$JF940+46),"")</f>
      </c>
      <c r="IR940">
        <f>IF($JG940&gt;=47,INDEX($GV:$GV,$JF940+47),"")</f>
      </c>
      <c r="IS940">
        <f>IF($JG940&gt;=48,INDEX($GV:$GV,$JF940+48),"")</f>
      </c>
      <c r="IT940">
        <f>IF($JG940&gt;=49,INDEX($GV:$GV,$JF940+49),"")</f>
      </c>
      <c r="IU940">
        <f>IF($JG940&gt;=50,INDEX($GV:$GV,$JF940+50),"")</f>
      </c>
      <c r="IV940">
        <f>IF($JG940&gt;=51,INDEX($GV:$GV,$JF940+51),"")</f>
      </c>
      <c r="IW940">
        <f>IF($JG940&gt;=52,INDEX($GV:$GV,$JF940+52),"")</f>
      </c>
      <c r="IX940">
        <f>IF($JG940&gt;=53,INDEX($GV:$GV,$JF940+53),"")</f>
      </c>
      <c r="IY940">
        <f>IF($JG940&gt;=54,INDEX($GV:$GV,$JF940+54),"")</f>
      </c>
      <c r="IZ940">
        <f>IF($JG940&gt;=55,INDEX($GV:$GV,$JF940+55),"")</f>
      </c>
      <c r="JA940">
        <f>IF($JG940&gt;=56,INDEX($GV:$GV,$JF940+56),"")</f>
      </c>
      <c r="JB940">
        <f>IF($JG940&gt;=57,INDEX($GV:$GV,$JF940+57),"")</f>
      </c>
      <c r="JC940">
        <f>IF($JG940&gt;=58,INDEX($GV:$GV,$JF940+58),"")</f>
      </c>
      <c r="JD940">
        <f>IF($JG940&gt;=59,INDEX($GV:$GV,$JF940+59),"")</f>
      </c>
      <c r="JE940">
        <f>IF($JG940&gt;=60,INDEX($GV:$GV,$JF940+60),"")</f>
      </c>
      <c r="JF940">
        <f>IFERROR(MATCH($GU940,$GV$2:$GV$322,0)+1,0)</f>
      </c>
      <c r="JG940">
        <f>IFERROR(INDEX($GW$2:$GW$322,MATCH($GU940,$GV$2:$GV$322,0)),0)</f>
      </c>
      <c r="JH940" t="s">
        <v>44</v>
      </c>
      <c r="JI940" t="s">
        <v>44</v>
      </c>
    </row>
    <row r="941" spans="1:269" x14ac:dyDescent="0.25">
      <c r="R941">
        <f>IF(OR($U941="",$Q941=""),"",IFERROR($U941/$Q941,0))</f>
      </c>
      <c r="S941">
        <f>IF($U941="","",
SUM($T941,$V941,$AA941,$W941,$Y941)*
(1-IF($AB941="",0,VALUE($AB941)/100)))</f>
      </c>
      <c r="T941">
        <f>IF($U941="","",$U941)</f>
      </c>
      <c r="V941">
        <f>IF($U941="","",
IF($O941="","",
IF(ISNUMBER(SEARCH("exempt",LOWER($O941))),0,
$U941*(VALUE(SUBSTITUTE($O941,"%",""))/100))))</f>
      </c>
      <c r="AC941">
        <f>IFERROR(IF(FIND(" - ",$K941)&gt;0,MID($K941,FIND(" - ",$K941)+3,LEN($K941)),""),"")</f>
      </c>
      <c r="AL941" t="s">
        <v>2030</v>
      </c>
      <c r="AT941">
        <f>IFERROR(LEFT($K941,FIND(" - ",$K941)-1),$K941)</f>
      </c>
      <c r="AW941">
        <f>IF($CL941&gt;=1,INDEX($AU:$AU,$CK941+1),"")</f>
      </c>
      <c r="AX941">
        <f>IF($CL941&gt;=2,INDEX($AU:$AU,$CK941+2),"")</f>
      </c>
      <c r="AY941">
        <f>IF($CL941&gt;=3,INDEX($AU:$AU,$CK941+3),"")</f>
      </c>
      <c r="AZ941">
        <f>IF($CL941&gt;=4,INDEX($AU:$AU,$CK941+4),"")</f>
      </c>
      <c r="BA941">
        <f>IF($CL941&gt;=5,INDEX($AU:$AU,$CK941+5),"")</f>
      </c>
      <c r="BB941">
        <f>IF($CL941&gt;=6,INDEX($AU:$AU,$CK941+6),"")</f>
      </c>
      <c r="BC941">
        <f>IF($CL941&gt;=7,INDEX($AU:$AU,$CK941+7),"")</f>
      </c>
      <c r="BD941">
        <f>IF($CL941&gt;=8,INDEX($AU:$AU,$CK941+8),"")</f>
      </c>
      <c r="BE941">
        <f>IF($CL941&gt;=9,INDEX($AU:$AU,$CK941+9),"")</f>
      </c>
      <c r="BF941">
        <f>IF($CL941&gt;=10,INDEX($AU:$AU,$CK941+10),"")</f>
      </c>
      <c r="BG941">
        <f>IF($CL941&gt;=11,INDEX($AU:$AU,$CK941+11),"")</f>
      </c>
      <c r="BH941">
        <f>IF($CL941&gt;=12,INDEX($AU:$AU,$CK941+12),"")</f>
      </c>
      <c r="BI941">
        <f>IF($CL941&gt;=13,INDEX($AU:$AU,$CK941+13),"")</f>
      </c>
      <c r="BJ941">
        <f>IF($CL941&gt;=14,INDEX($AU:$AU,$CK941+14),"")</f>
      </c>
      <c r="BK941">
        <f>IF($CL941&gt;=15,INDEX($AU:$AU,$CK941+15),"")</f>
      </c>
      <c r="BL941">
        <f>IF($CL941&gt;=16,INDEX($AU:$AU,$CK941+16),"")</f>
      </c>
      <c r="BM941">
        <f>IF($CL941&gt;=17,INDEX($AU:$AU,$CK941+17),"")</f>
      </c>
      <c r="BN941">
        <f>IF($CL941&gt;=18,INDEX($AU:$AU,$CK941+18),"")</f>
      </c>
      <c r="BO941">
        <f>IF($CL941&gt;=19,INDEX($AU:$AU,$CK941+19),"")</f>
      </c>
      <c r="BP941">
        <f>IF($CL941&gt;=20,INDEX($AU:$AU,$CK941+20),"")</f>
      </c>
      <c r="BQ941">
        <f>IF($CL941&gt;=21,INDEX($AU:$AU,$CK941+21),"")</f>
      </c>
      <c r="BR941">
        <f>IF($CL941&gt;=22,INDEX($AU:$AU,$CK941+22),"")</f>
      </c>
      <c r="BS941">
        <f>IF($CL941&gt;=23,INDEX($AU:$AU,$CK941+23),"")</f>
      </c>
      <c r="BT941">
        <f>IF($CL941&gt;=24,INDEX($AU:$AU,$CK941+24),"")</f>
      </c>
      <c r="BU941">
        <f>IF($CL941&gt;=25,INDEX($AU:$AU,$CK941+25),"")</f>
      </c>
      <c r="BV941">
        <f>IF($CL941&gt;=26,INDEX($AU:$AU,$CK941+26),"")</f>
      </c>
      <c r="BW941">
        <f>IF($CL941&gt;=27,INDEX($AU:$AU,$CK941+27),"")</f>
      </c>
      <c r="BX941">
        <f>IF($CL941&gt;=28,INDEX($AU:$AU,$CK941+28),"")</f>
      </c>
      <c r="BY941">
        <f>IF($CL941&gt;=29,INDEX($AU:$AU,$CK941+29),"")</f>
      </c>
      <c r="BZ941">
        <f>IF($CL941&gt;=30,INDEX($AU:$AU,$CK941+30),"")</f>
      </c>
      <c r="CA941">
        <f>IF($CL941&gt;=31,INDEX($AU:$AU,$CK941+31),"")</f>
      </c>
      <c r="CB941">
        <f>IF($CL941&gt;=32,INDEX($AU:$AU,$CK941+32),"")</f>
      </c>
      <c r="CC941">
        <f>IF($CL941&gt;=33,INDEX($AU:$AU,$CK941+33),"")</f>
      </c>
      <c r="CD941">
        <f>IF($CL941&gt;=34,INDEX($AU:$AU,$CK941+34),"")</f>
      </c>
      <c r="CE941">
        <f>IF($CL941&gt;=35,INDEX($AU:$AU,$CK941+35),"")</f>
      </c>
      <c r="CF941">
        <f>IF($CL941&gt;=36,INDEX($AU:$AU,$CK941+36),"")</f>
      </c>
      <c r="CG941">
        <f>IF($CL941&gt;=37,INDEX($AU:$AU,$CK941+37),"")</f>
      </c>
      <c r="CH941">
        <f>IF($CL941&gt;=38,INDEX($AU:$AU,$CK941+38),"")</f>
      </c>
      <c r="CI941">
        <f>IF($CL941&gt;=39,INDEX($AU:$AU,$CK941+39),"")</f>
      </c>
      <c r="CJ941">
        <f>IF($CL941&gt;=40,INDEX($AU:$AU,$CK941+40),"")</f>
      </c>
      <c r="CK941">
        <f>IFERROR(MATCH($AT941,$AU$2:$AU$133,0)+1,0)</f>
      </c>
      <c r="CL941">
        <f>IFERROR(INDEX($AV$2:$AV$133,MATCH($AT941,$AU$2:$AU$133,0)),0)</f>
      </c>
      <c r="CM941">
        <f>IFERROR(LEFT($L941,FIND(" - ",$L941)-1),$L941)</f>
      </c>
      <c r="CN941" t="s">
        <v>221</v>
      </c>
      <c r="CP941">
        <f>IF($DK941&gt;=1,INDEX($CN:$CN,$DJ941+1),"")</f>
      </c>
      <c r="CQ941">
        <f>IF($DK941&gt;=2,INDEX($CN:$CN,$DJ941+2),"")</f>
      </c>
      <c r="CR941">
        <f>IF($DK941&gt;=3,INDEX($CN:$CN,$DJ941+3),"")</f>
      </c>
      <c r="CS941">
        <f>IF($DK941&gt;=4,INDEX($CN:$CN,$DJ941+4),"")</f>
      </c>
      <c r="CT941">
        <f>IF($DK941&gt;=5,INDEX($CN:$CN,$DJ941+5),"")</f>
      </c>
      <c r="CU941">
        <f>IF($DK941&gt;=6,INDEX($CN:$CN,$DJ941+6),"")</f>
      </c>
      <c r="CV941">
        <f>IF($DK941&gt;=7,INDEX($CN:$CN,$DJ941+7),"")</f>
      </c>
      <c r="CW941">
        <f>IF($DK941&gt;=8,INDEX($CN:$CN,$DJ941+8),"")</f>
      </c>
      <c r="CX941">
        <f>IF($DK941&gt;=9,INDEX($CN:$CN,$DJ941+9),"")</f>
      </c>
      <c r="CY941">
        <f>IF($DK941&gt;=10,INDEX($CN:$CN,$DJ941+10),"")</f>
      </c>
      <c r="CZ941">
        <f>IF($DK941&gt;=11,INDEX($CN:$CN,$DJ941+11),"")</f>
      </c>
      <c r="DA941">
        <f>IF($DK941&gt;=12,INDEX($CN:$CN,$DJ941+12),"")</f>
      </c>
      <c r="DB941">
        <f>IF($DK941&gt;=13,INDEX($CN:$CN,$DJ941+13),"")</f>
      </c>
      <c r="DC941">
        <f>IF($DK941&gt;=14,INDEX($CN:$CN,$DJ941+14),"")</f>
      </c>
      <c r="DD941">
        <f>IF($DK941&gt;=15,INDEX($CN:$CN,$DJ941+15),"")</f>
      </c>
      <c r="DE941">
        <f>IF($DK941&gt;=16,INDEX($CN:$CN,$DJ941+16),"")</f>
      </c>
      <c r="DF941">
        <f>IF($DK941&gt;=17,INDEX($CN:$CN,$DJ941+17),"")</f>
      </c>
      <c r="DG941">
        <f>IF($DK941&gt;=18,INDEX($CN:$CN,$DJ941+18),"")</f>
      </c>
      <c r="DH941">
        <f>IF($DK941&gt;=19,INDEX($CN:$CN,$DJ941+19),"")</f>
      </c>
      <c r="DI941">
        <f>IF($DK941&gt;=20,INDEX($CN:$CN,$DJ941+20),"")</f>
      </c>
      <c r="DJ941">
        <f>IFERROR(MATCH($CM941,$CN$2:$CN$1089,0)+1,0)</f>
      </c>
      <c r="DK941">
        <f>IFERROR(INDEX($CO$2:$CO$1089,MATCH($CM941,$CN$2:$CN$1089,0)),0)</f>
      </c>
      <c r="DL941">
        <f>IFERROR(INDEX($AS:$AS,MATCH($O941,$AR:$AR,0))&amp;"","")</f>
      </c>
      <c r="DP941">
        <f>IF($GS941&gt;=1,INDEX($DM:$DM,$GR941+1),"")</f>
      </c>
      <c r="DQ941">
        <f>IF($GS941&gt;=2,INDEX($DM:$DM,$GR941+2),"")</f>
      </c>
      <c r="DR941">
        <f>IF($GS941&gt;=3,INDEX($DM:$DM,$GR941+3),"")</f>
      </c>
      <c r="DS941">
        <f>IF($GS941&gt;=4,INDEX($DM:$DM,$GR941+4),"")</f>
      </c>
      <c r="DT941">
        <f>IF($GS941&gt;=5,INDEX($DM:$DM,$GR941+5),"")</f>
      </c>
      <c r="DU941">
        <f>IF($GS941&gt;=6,INDEX($DM:$DM,$GR941+6),"")</f>
      </c>
      <c r="DV941">
        <f>IF($GS941&gt;=7,INDEX($DM:$DM,$GR941+7),"")</f>
      </c>
      <c r="DW941">
        <f>IF($GS941&gt;=8,INDEX($DM:$DM,$GR941+8),"")</f>
      </c>
      <c r="DX941">
        <f>IF($GS941&gt;=9,INDEX($DM:$DM,$GR941+9),"")</f>
      </c>
      <c r="DY941">
        <f>IF($GS941&gt;=10,INDEX($DM:$DM,$GR941+10),"")</f>
      </c>
      <c r="DZ941">
        <f>IF($GS941&gt;=11,INDEX($DM:$DM,$GR941+11),"")</f>
      </c>
      <c r="EA941">
        <f>IF($GS941&gt;=12,INDEX($DM:$DM,$GR941+12),"")</f>
      </c>
      <c r="EB941">
        <f>IF($GS941&gt;=13,INDEX($DM:$DM,$GR941+13),"")</f>
      </c>
      <c r="EC941">
        <f>IF($GS941&gt;=14,INDEX($DM:$DM,$GR941+14),"")</f>
      </c>
      <c r="ED941">
        <f>IF($GS941&gt;=15,INDEX($DM:$DM,$GR941+15),"")</f>
      </c>
      <c r="EE941">
        <f>IF($GS941&gt;=16,INDEX($DM:$DM,$GR941+16),"")</f>
      </c>
      <c r="EF941">
        <f>IF($GS941&gt;=17,INDEX($DM:$DM,$GR941+17),"")</f>
      </c>
      <c r="EG941">
        <f>IF($GS941&gt;=18,INDEX($DM:$DM,$GR941+18),"")</f>
      </c>
      <c r="EH941">
        <f>IF($GS941&gt;=19,INDEX($DM:$DM,$GR941+19),"")</f>
      </c>
      <c r="EI941">
        <f>IF($GS941&gt;=20,INDEX($DM:$DM,$GR941+20),"")</f>
      </c>
      <c r="EJ941">
        <f>IF($GS941&gt;=21,INDEX($DM:$DM,$GR941+21),"")</f>
      </c>
      <c r="EK941">
        <f>IF($GS941&gt;=22,INDEX($DM:$DM,$GR941+22),"")</f>
      </c>
      <c r="EL941">
        <f>IF($GS941&gt;=23,INDEX($DM:$DM,$GR941+23),"")</f>
      </c>
      <c r="EM941">
        <f>IF($GS941&gt;=24,INDEX($DM:$DM,$GR941+24),"")</f>
      </c>
      <c r="EN941">
        <f>IF($GS941&gt;=25,INDEX($DM:$DM,$GR941+25),"")</f>
      </c>
      <c r="EO941">
        <f>IF($GS941&gt;=26,INDEX($DM:$DM,$GR941+26),"")</f>
      </c>
      <c r="EP941">
        <f>IF($GS941&gt;=27,INDEX($DM:$DM,$GR941+27),"")</f>
      </c>
      <c r="EQ941">
        <f>IF($GS941&gt;=28,INDEX($DM:$DM,$GR941+28),"")</f>
      </c>
      <c r="ER941">
        <f>IF($GS941&gt;=29,INDEX($DM:$DM,$GR941+29),"")</f>
      </c>
      <c r="ES941">
        <f>IF($GS941&gt;=30,INDEX($DM:$DM,$GR941+30),"")</f>
      </c>
      <c r="ET941">
        <f>IF($GS941&gt;=31,INDEX($DM:$DM,$GR941+31),"")</f>
      </c>
      <c r="EU941">
        <f>IF($GS941&gt;=32,INDEX($DM:$DM,$GR941+32),"")</f>
      </c>
      <c r="EV941">
        <f>IF($GS941&gt;=33,INDEX($DM:$DM,$GR941+33),"")</f>
      </c>
      <c r="EW941">
        <f>IF($GS941&gt;=34,INDEX($DM:$DM,$GR941+34),"")</f>
      </c>
      <c r="EX941">
        <f>IF($GS941&gt;=35,INDEX($DM:$DM,$GR941+35),"")</f>
      </c>
      <c r="EY941">
        <f>IF($GS941&gt;=36,INDEX($DM:$DM,$GR941+36),"")</f>
      </c>
      <c r="EZ941">
        <f>IF($GS941&gt;=37,INDEX($DM:$DM,$GR941+37),"")</f>
      </c>
      <c r="FA941">
        <f>IF($GS941&gt;=38,INDEX($DM:$DM,$GR941+38),"")</f>
      </c>
      <c r="FB941">
        <f>IF($GS941&gt;=39,INDEX($DM:$DM,$GR941+39),"")</f>
      </c>
      <c r="FC941">
        <f>IF($GS941&gt;=40,INDEX($DM:$DM,$GR941+40),"")</f>
      </c>
      <c r="FD941">
        <f>IF($GS941&gt;=1,INDEX($DN:$DN,$GR941+1),"")</f>
      </c>
      <c r="FE941">
        <f>IF($GS941&gt;=2,INDEX($DN:$DN,$GR941+2),"")</f>
      </c>
      <c r="FF941">
        <f>IF($GS941&gt;=3,INDEX($DN:$DN,$GR941+3),"")</f>
      </c>
      <c r="FG941">
        <f>IF($GS941&gt;=4,INDEX($DN:$DN,$GR941+4),"")</f>
      </c>
      <c r="FH941">
        <f>IF($GS941&gt;=5,INDEX($DN:$DN,$GR941+5),"")</f>
      </c>
      <c r="FI941">
        <f>IF($GS941&gt;=6,INDEX($DN:$DN,$GR941+6),"")</f>
      </c>
      <c r="FJ941">
        <f>IF($GS941&gt;=7,INDEX($DN:$DN,$GR941+7),"")</f>
      </c>
      <c r="FK941">
        <f>IF($GS941&gt;=8,INDEX($DN:$DN,$GR941+8),"")</f>
      </c>
      <c r="FL941">
        <f>IF($GS941&gt;=9,INDEX($DN:$DN,$GR941+9),"")</f>
      </c>
      <c r="FM941">
        <f>IF($GS941&gt;=10,INDEX($DN:$DN,$GR941+10),"")</f>
      </c>
      <c r="FN941">
        <f>IF($GS941&gt;=11,INDEX($DN:$DN,$GR941+11),"")</f>
      </c>
      <c r="FO941">
        <f>IF($GS941&gt;=12,INDEX($DN:$DN,$GR941+12),"")</f>
      </c>
      <c r="FP941">
        <f>IF($GS941&gt;=13,INDEX($DN:$DN,$GR941+13),"")</f>
      </c>
      <c r="FQ941">
        <f>IF($GS941&gt;=14,INDEX($DN:$DN,$GR941+14),"")</f>
      </c>
      <c r="FR941">
        <f>IF($GS941&gt;=15,INDEX($DN:$DN,$GR941+15),"")</f>
      </c>
      <c r="FS941">
        <f>IF($GS941&gt;=16,INDEX($DN:$DN,$GR941+16),"")</f>
      </c>
      <c r="FT941">
        <f>IF($GS941&gt;=17,INDEX($DN:$DN,$GR941+17),"")</f>
      </c>
      <c r="FU941">
        <f>IF($GS941&gt;=18,INDEX($DN:$DN,$GR941+18),"")</f>
      </c>
      <c r="FV941">
        <f>IF($GS941&gt;=19,INDEX($DN:$DN,$GR941+19),"")</f>
      </c>
      <c r="FW941">
        <f>IF($GS941&gt;=20,INDEX($DN:$DN,$GR941+20),"")</f>
      </c>
      <c r="FX941">
        <f>IF($GS941&gt;=21,INDEX($DN:$DN,$GR941+21),"")</f>
      </c>
      <c r="FY941">
        <f>IF($GS941&gt;=22,INDEX($DN:$DN,$GR941+22),"")</f>
      </c>
      <c r="FZ941">
        <f>IF($GS941&gt;=23,INDEX($DN:$DN,$GR941+23),"")</f>
      </c>
      <c r="GA941">
        <f>IF($GS941&gt;=24,INDEX($DN:$DN,$GR941+24),"")</f>
      </c>
      <c r="GB941">
        <f>IF($GS941&gt;=25,INDEX($DN:$DN,$GR941+25),"")</f>
      </c>
      <c r="GC941">
        <f>IF($GS941&gt;=26,INDEX($DN:$DN,$GR941+26),"")</f>
      </c>
      <c r="GD941">
        <f>IF($GS941&gt;=27,INDEX($DN:$DN,$GR941+27),"")</f>
      </c>
      <c r="GE941">
        <f>IF($GS941&gt;=28,INDEX($DN:$DN,$GR941+28),"")</f>
      </c>
      <c r="GF941">
        <f>IF($GS941&gt;=29,INDEX($DN:$DN,$GR941+29),"")</f>
      </c>
      <c r="GG941">
        <f>IF($GS941&gt;=30,INDEX($DN:$DN,$GR941+30),"")</f>
      </c>
      <c r="GH941">
        <f>IF($GS941&gt;=31,INDEX($DN:$DN,$GR941+31),"")</f>
      </c>
      <c r="GI941">
        <f>IF($GS941&gt;=32,INDEX($DN:$DN,$GR941+32),"")</f>
      </c>
      <c r="GJ941">
        <f>IF($GS941&gt;=33,INDEX($DN:$DN,$GR941+33),"")</f>
      </c>
      <c r="GK941">
        <f>IF($GS941&gt;=34,INDEX($DN:$DN,$GR941+34),"")</f>
      </c>
      <c r="GL941">
        <f>IF($GS941&gt;=35,INDEX($DN:$DN,$GR941+35),"")</f>
      </c>
      <c r="GM941">
        <f>IF($GS941&gt;=36,INDEX($DN:$DN,$GR941+36),"")</f>
      </c>
      <c r="GN941">
        <f>IF($GS941&gt;=37,INDEX($DN:$DN,$GR941+37),"")</f>
      </c>
      <c r="GO941">
        <f>IF($GS941&gt;=38,INDEX($DN:$DN,$GR941+38),"")</f>
      </c>
      <c r="GP941">
        <f>IF($GS941&gt;=39,INDEX($DN:$DN,$GR941+39),"")</f>
      </c>
      <c r="GQ941">
        <f>IF($GS941&gt;=40,INDEX($DN:$DN,$GR941+40),"")</f>
      </c>
      <c r="GR941">
        <f>IFERROR(MATCH($DL941,$DM$2:$DM$148,0)+1,0)</f>
      </c>
      <c r="GS941">
        <f>IFERROR(INDEX($DO$2:$DO$148,MATCH($DL941,$DM$2:$DM$148,0)),0)</f>
      </c>
      <c r="GT941">
        <f>IFERROR(MATCH($Z941,$DP$941:$FC$941,0),0)</f>
      </c>
      <c r="GU941">
        <f>IF($GT941&gt;0,INDEX($FD$941:$GQ$941,$GT941),"")</f>
      </c>
      <c r="GX941">
        <f>IF($JG941&gt;=1,INDEX($GV:$GV,$JF941+1),"")</f>
      </c>
      <c r="GY941">
        <f>IF($JG941&gt;=2,INDEX($GV:$GV,$JF941+2),"")</f>
      </c>
      <c r="GZ941">
        <f>IF($JG941&gt;=3,INDEX($GV:$GV,$JF941+3),"")</f>
      </c>
      <c r="HA941">
        <f>IF($JG941&gt;=4,INDEX($GV:$GV,$JF941+4),"")</f>
      </c>
      <c r="HB941">
        <f>IF($JG941&gt;=5,INDEX($GV:$GV,$JF941+5),"")</f>
      </c>
      <c r="HC941">
        <f>IF($JG941&gt;=6,INDEX($GV:$GV,$JF941+6),"")</f>
      </c>
      <c r="HD941">
        <f>IF($JG941&gt;=7,INDEX($GV:$GV,$JF941+7),"")</f>
      </c>
      <c r="HE941">
        <f>IF($JG941&gt;=8,INDEX($GV:$GV,$JF941+8),"")</f>
      </c>
      <c r="HF941">
        <f>IF($JG941&gt;=9,INDEX($GV:$GV,$JF941+9),"")</f>
      </c>
      <c r="HG941">
        <f>IF($JG941&gt;=10,INDEX($GV:$GV,$JF941+10),"")</f>
      </c>
      <c r="HH941">
        <f>IF($JG941&gt;=11,INDEX($GV:$GV,$JF941+11),"")</f>
      </c>
      <c r="HI941">
        <f>IF($JG941&gt;=12,INDEX($GV:$GV,$JF941+12),"")</f>
      </c>
      <c r="HJ941">
        <f>IF($JG941&gt;=13,INDEX($GV:$GV,$JF941+13),"")</f>
      </c>
      <c r="HK941">
        <f>IF($JG941&gt;=14,INDEX($GV:$GV,$JF941+14),"")</f>
      </c>
      <c r="HL941">
        <f>IF($JG941&gt;=15,INDEX($GV:$GV,$JF941+15),"")</f>
      </c>
      <c r="HM941">
        <f>IF($JG941&gt;=16,INDEX($GV:$GV,$JF941+16),"")</f>
      </c>
      <c r="HN941">
        <f>IF($JG941&gt;=17,INDEX($GV:$GV,$JF941+17),"")</f>
      </c>
      <c r="HO941">
        <f>IF($JG941&gt;=18,INDEX($GV:$GV,$JF941+18),"")</f>
      </c>
      <c r="HP941">
        <f>IF($JG941&gt;=19,INDEX($GV:$GV,$JF941+19),"")</f>
      </c>
      <c r="HQ941">
        <f>IF($JG941&gt;=20,INDEX($GV:$GV,$JF941+20),"")</f>
      </c>
      <c r="HR941">
        <f>IF($JG941&gt;=21,INDEX($GV:$GV,$JF941+21),"")</f>
      </c>
      <c r="HS941">
        <f>IF($JG941&gt;=22,INDEX($GV:$GV,$JF941+22),"")</f>
      </c>
      <c r="HT941">
        <f>IF($JG941&gt;=23,INDEX($GV:$GV,$JF941+23),"")</f>
      </c>
      <c r="HU941">
        <f>IF($JG941&gt;=24,INDEX($GV:$GV,$JF941+24),"")</f>
      </c>
      <c r="HV941">
        <f>IF($JG941&gt;=25,INDEX($GV:$GV,$JF941+25),"")</f>
      </c>
      <c r="HW941">
        <f>IF($JG941&gt;=26,INDEX($GV:$GV,$JF941+26),"")</f>
      </c>
      <c r="HX941">
        <f>IF($JG941&gt;=27,INDEX($GV:$GV,$JF941+27),"")</f>
      </c>
      <c r="HY941">
        <f>IF($JG941&gt;=28,INDEX($GV:$GV,$JF941+28),"")</f>
      </c>
      <c r="HZ941">
        <f>IF($JG941&gt;=29,INDEX($GV:$GV,$JF941+29),"")</f>
      </c>
      <c r="IA941">
        <f>IF($JG941&gt;=30,INDEX($GV:$GV,$JF941+30),"")</f>
      </c>
      <c r="IB941">
        <f>IF($JG941&gt;=31,INDEX($GV:$GV,$JF941+31),"")</f>
      </c>
      <c r="IC941">
        <f>IF($JG941&gt;=32,INDEX($GV:$GV,$JF941+32),"")</f>
      </c>
      <c r="ID941">
        <f>IF($JG941&gt;=33,INDEX($GV:$GV,$JF941+33),"")</f>
      </c>
      <c r="IE941">
        <f>IF($JG941&gt;=34,INDEX($GV:$GV,$JF941+34),"")</f>
      </c>
      <c r="IF941">
        <f>IF($JG941&gt;=35,INDEX($GV:$GV,$JF941+35),"")</f>
      </c>
      <c r="IG941">
        <f>IF($JG941&gt;=36,INDEX($GV:$GV,$JF941+36),"")</f>
      </c>
      <c r="IH941">
        <f>IF($JG941&gt;=37,INDEX($GV:$GV,$JF941+37),"")</f>
      </c>
      <c r="II941">
        <f>IF($JG941&gt;=38,INDEX($GV:$GV,$JF941+38),"")</f>
      </c>
      <c r="IJ941">
        <f>IF($JG941&gt;=39,INDEX($GV:$GV,$JF941+39),"")</f>
      </c>
      <c r="IK941">
        <f>IF($JG941&gt;=40,INDEX($GV:$GV,$JF941+40),"")</f>
      </c>
      <c r="IL941">
        <f>IF($JG941&gt;=41,INDEX($GV:$GV,$JF941+41),"")</f>
      </c>
      <c r="IM941">
        <f>IF($JG941&gt;=42,INDEX($GV:$GV,$JF941+42),"")</f>
      </c>
      <c r="IN941">
        <f>IF($JG941&gt;=43,INDEX($GV:$GV,$JF941+43),"")</f>
      </c>
      <c r="IO941">
        <f>IF($JG941&gt;=44,INDEX($GV:$GV,$JF941+44),"")</f>
      </c>
      <c r="IP941">
        <f>IF($JG941&gt;=45,INDEX($GV:$GV,$JF941+45),"")</f>
      </c>
      <c r="IQ941">
        <f>IF($JG941&gt;=46,INDEX($GV:$GV,$JF941+46),"")</f>
      </c>
      <c r="IR941">
        <f>IF($JG941&gt;=47,INDEX($GV:$GV,$JF941+47),"")</f>
      </c>
      <c r="IS941">
        <f>IF($JG941&gt;=48,INDEX($GV:$GV,$JF941+48),"")</f>
      </c>
      <c r="IT941">
        <f>IF($JG941&gt;=49,INDEX($GV:$GV,$JF941+49),"")</f>
      </c>
      <c r="IU941">
        <f>IF($JG941&gt;=50,INDEX($GV:$GV,$JF941+50),"")</f>
      </c>
      <c r="IV941">
        <f>IF($JG941&gt;=51,INDEX($GV:$GV,$JF941+51),"")</f>
      </c>
      <c r="IW941">
        <f>IF($JG941&gt;=52,INDEX($GV:$GV,$JF941+52),"")</f>
      </c>
      <c r="IX941">
        <f>IF($JG941&gt;=53,INDEX($GV:$GV,$JF941+53),"")</f>
      </c>
      <c r="IY941">
        <f>IF($JG941&gt;=54,INDEX($GV:$GV,$JF941+54),"")</f>
      </c>
      <c r="IZ941">
        <f>IF($JG941&gt;=55,INDEX($GV:$GV,$JF941+55),"")</f>
      </c>
      <c r="JA941">
        <f>IF($JG941&gt;=56,INDEX($GV:$GV,$JF941+56),"")</f>
      </c>
      <c r="JB941">
        <f>IF($JG941&gt;=57,INDEX($GV:$GV,$JF941+57),"")</f>
      </c>
      <c r="JC941">
        <f>IF($JG941&gt;=58,INDEX($GV:$GV,$JF941+58),"")</f>
      </c>
      <c r="JD941">
        <f>IF($JG941&gt;=59,INDEX($GV:$GV,$JF941+59),"")</f>
      </c>
      <c r="JE941">
        <f>IF($JG941&gt;=60,INDEX($GV:$GV,$JF941+60),"")</f>
      </c>
      <c r="JF941">
        <f>IFERROR(MATCH($GU941,$GV$2:$GV$322,0)+1,0)</f>
      </c>
      <c r="JG941">
        <f>IFERROR(INDEX($GW$2:$GW$322,MATCH($GU941,$GV$2:$GV$322,0)),0)</f>
      </c>
      <c r="JH941" t="s">
        <v>44</v>
      </c>
      <c r="JI941" t="s">
        <v>44</v>
      </c>
    </row>
    <row r="942" spans="1:269" x14ac:dyDescent="0.25">
      <c r="R942">
        <f>IF(OR($U942="",$Q942=""),"",IFERROR($U942/$Q942,0))</f>
      </c>
      <c r="S942">
        <f>IF($U942="","",
SUM($T942,$V942,$AA942,$W942,$Y942)*
(1-IF($AB942="",0,VALUE($AB942)/100)))</f>
      </c>
      <c r="T942">
        <f>IF($U942="","",$U942)</f>
      </c>
      <c r="V942">
        <f>IF($U942="","",
IF($O942="","",
IF(ISNUMBER(SEARCH("exempt",LOWER($O942))),0,
$U942*(VALUE(SUBSTITUTE($O942,"%",""))/100))))</f>
      </c>
      <c r="AC942">
        <f>IFERROR(IF(FIND(" - ",$K942)&gt;0,MID($K942,FIND(" - ",$K942)+3,LEN($K942)),""),"")</f>
      </c>
      <c r="AL942" t="s">
        <v>2031</v>
      </c>
      <c r="AT942">
        <f>IFERROR(LEFT($K942,FIND(" - ",$K942)-1),$K942)</f>
      </c>
      <c r="AW942">
        <f>IF($CL942&gt;=1,INDEX($AU:$AU,$CK942+1),"")</f>
      </c>
      <c r="AX942">
        <f>IF($CL942&gt;=2,INDEX($AU:$AU,$CK942+2),"")</f>
      </c>
      <c r="AY942">
        <f>IF($CL942&gt;=3,INDEX($AU:$AU,$CK942+3),"")</f>
      </c>
      <c r="AZ942">
        <f>IF($CL942&gt;=4,INDEX($AU:$AU,$CK942+4),"")</f>
      </c>
      <c r="BA942">
        <f>IF($CL942&gt;=5,INDEX($AU:$AU,$CK942+5),"")</f>
      </c>
      <c r="BB942">
        <f>IF($CL942&gt;=6,INDEX($AU:$AU,$CK942+6),"")</f>
      </c>
      <c r="BC942">
        <f>IF($CL942&gt;=7,INDEX($AU:$AU,$CK942+7),"")</f>
      </c>
      <c r="BD942">
        <f>IF($CL942&gt;=8,INDEX($AU:$AU,$CK942+8),"")</f>
      </c>
      <c r="BE942">
        <f>IF($CL942&gt;=9,INDEX($AU:$AU,$CK942+9),"")</f>
      </c>
      <c r="BF942">
        <f>IF($CL942&gt;=10,INDEX($AU:$AU,$CK942+10),"")</f>
      </c>
      <c r="BG942">
        <f>IF($CL942&gt;=11,INDEX($AU:$AU,$CK942+11),"")</f>
      </c>
      <c r="BH942">
        <f>IF($CL942&gt;=12,INDEX($AU:$AU,$CK942+12),"")</f>
      </c>
      <c r="BI942">
        <f>IF($CL942&gt;=13,INDEX($AU:$AU,$CK942+13),"")</f>
      </c>
      <c r="BJ942">
        <f>IF($CL942&gt;=14,INDEX($AU:$AU,$CK942+14),"")</f>
      </c>
      <c r="BK942">
        <f>IF($CL942&gt;=15,INDEX($AU:$AU,$CK942+15),"")</f>
      </c>
      <c r="BL942">
        <f>IF($CL942&gt;=16,INDEX($AU:$AU,$CK942+16),"")</f>
      </c>
      <c r="BM942">
        <f>IF($CL942&gt;=17,INDEX($AU:$AU,$CK942+17),"")</f>
      </c>
      <c r="BN942">
        <f>IF($CL942&gt;=18,INDEX($AU:$AU,$CK942+18),"")</f>
      </c>
      <c r="BO942">
        <f>IF($CL942&gt;=19,INDEX($AU:$AU,$CK942+19),"")</f>
      </c>
      <c r="BP942">
        <f>IF($CL942&gt;=20,INDEX($AU:$AU,$CK942+20),"")</f>
      </c>
      <c r="BQ942">
        <f>IF($CL942&gt;=21,INDEX($AU:$AU,$CK942+21),"")</f>
      </c>
      <c r="BR942">
        <f>IF($CL942&gt;=22,INDEX($AU:$AU,$CK942+22),"")</f>
      </c>
      <c r="BS942">
        <f>IF($CL942&gt;=23,INDEX($AU:$AU,$CK942+23),"")</f>
      </c>
      <c r="BT942">
        <f>IF($CL942&gt;=24,INDEX($AU:$AU,$CK942+24),"")</f>
      </c>
      <c r="BU942">
        <f>IF($CL942&gt;=25,INDEX($AU:$AU,$CK942+25),"")</f>
      </c>
      <c r="BV942">
        <f>IF($CL942&gt;=26,INDEX($AU:$AU,$CK942+26),"")</f>
      </c>
      <c r="BW942">
        <f>IF($CL942&gt;=27,INDEX($AU:$AU,$CK942+27),"")</f>
      </c>
      <c r="BX942">
        <f>IF($CL942&gt;=28,INDEX($AU:$AU,$CK942+28),"")</f>
      </c>
      <c r="BY942">
        <f>IF($CL942&gt;=29,INDEX($AU:$AU,$CK942+29),"")</f>
      </c>
      <c r="BZ942">
        <f>IF($CL942&gt;=30,INDEX($AU:$AU,$CK942+30),"")</f>
      </c>
      <c r="CA942">
        <f>IF($CL942&gt;=31,INDEX($AU:$AU,$CK942+31),"")</f>
      </c>
      <c r="CB942">
        <f>IF($CL942&gt;=32,INDEX($AU:$AU,$CK942+32),"")</f>
      </c>
      <c r="CC942">
        <f>IF($CL942&gt;=33,INDEX($AU:$AU,$CK942+33),"")</f>
      </c>
      <c r="CD942">
        <f>IF($CL942&gt;=34,INDEX($AU:$AU,$CK942+34),"")</f>
      </c>
      <c r="CE942">
        <f>IF($CL942&gt;=35,INDEX($AU:$AU,$CK942+35),"")</f>
      </c>
      <c r="CF942">
        <f>IF($CL942&gt;=36,INDEX($AU:$AU,$CK942+36),"")</f>
      </c>
      <c r="CG942">
        <f>IF($CL942&gt;=37,INDEX($AU:$AU,$CK942+37),"")</f>
      </c>
      <c r="CH942">
        <f>IF($CL942&gt;=38,INDEX($AU:$AU,$CK942+38),"")</f>
      </c>
      <c r="CI942">
        <f>IF($CL942&gt;=39,INDEX($AU:$AU,$CK942+39),"")</f>
      </c>
      <c r="CJ942">
        <f>IF($CL942&gt;=40,INDEX($AU:$AU,$CK942+40),"")</f>
      </c>
      <c r="CK942">
        <f>IFERROR(MATCH($AT942,$AU$2:$AU$133,0)+1,0)</f>
      </c>
      <c r="CL942">
        <f>IFERROR(INDEX($AV$2:$AV$133,MATCH($AT942,$AU$2:$AU$133,0)),0)</f>
      </c>
      <c r="CM942">
        <f>IFERROR(LEFT($L942,FIND(" - ",$L942)-1),$L942)</f>
      </c>
      <c r="CN942" t="s">
        <v>2032</v>
      </c>
      <c r="CO942">
        <v>1</v>
      </c>
      <c r="CP942">
        <f>IF($DK942&gt;=1,INDEX($CN:$CN,$DJ942+1),"")</f>
      </c>
      <c r="CQ942">
        <f>IF($DK942&gt;=2,INDEX($CN:$CN,$DJ942+2),"")</f>
      </c>
      <c r="CR942">
        <f>IF($DK942&gt;=3,INDEX($CN:$CN,$DJ942+3),"")</f>
      </c>
      <c r="CS942">
        <f>IF($DK942&gt;=4,INDEX($CN:$CN,$DJ942+4),"")</f>
      </c>
      <c r="CT942">
        <f>IF($DK942&gt;=5,INDEX($CN:$CN,$DJ942+5),"")</f>
      </c>
      <c r="CU942">
        <f>IF($DK942&gt;=6,INDEX($CN:$CN,$DJ942+6),"")</f>
      </c>
      <c r="CV942">
        <f>IF($DK942&gt;=7,INDEX($CN:$CN,$DJ942+7),"")</f>
      </c>
      <c r="CW942">
        <f>IF($DK942&gt;=8,INDEX($CN:$CN,$DJ942+8),"")</f>
      </c>
      <c r="CX942">
        <f>IF($DK942&gt;=9,INDEX($CN:$CN,$DJ942+9),"")</f>
      </c>
      <c r="CY942">
        <f>IF($DK942&gt;=10,INDEX($CN:$CN,$DJ942+10),"")</f>
      </c>
      <c r="CZ942">
        <f>IF($DK942&gt;=11,INDEX($CN:$CN,$DJ942+11),"")</f>
      </c>
      <c r="DA942">
        <f>IF($DK942&gt;=12,INDEX($CN:$CN,$DJ942+12),"")</f>
      </c>
      <c r="DB942">
        <f>IF($DK942&gt;=13,INDEX($CN:$CN,$DJ942+13),"")</f>
      </c>
      <c r="DC942">
        <f>IF($DK942&gt;=14,INDEX($CN:$CN,$DJ942+14),"")</f>
      </c>
      <c r="DD942">
        <f>IF($DK942&gt;=15,INDEX($CN:$CN,$DJ942+15),"")</f>
      </c>
      <c r="DE942">
        <f>IF($DK942&gt;=16,INDEX($CN:$CN,$DJ942+16),"")</f>
      </c>
      <c r="DF942">
        <f>IF($DK942&gt;=17,INDEX($CN:$CN,$DJ942+17),"")</f>
      </c>
      <c r="DG942">
        <f>IF($DK942&gt;=18,INDEX($CN:$CN,$DJ942+18),"")</f>
      </c>
      <c r="DH942">
        <f>IF($DK942&gt;=19,INDEX($CN:$CN,$DJ942+19),"")</f>
      </c>
      <c r="DI942">
        <f>IF($DK942&gt;=20,INDEX($CN:$CN,$DJ942+20),"")</f>
      </c>
      <c r="DJ942">
        <f>IFERROR(MATCH($CM942,$CN$2:$CN$1089,0)+1,0)</f>
      </c>
      <c r="DK942">
        <f>IFERROR(INDEX($CO$2:$CO$1089,MATCH($CM942,$CN$2:$CN$1089,0)),0)</f>
      </c>
      <c r="DL942">
        <f>IFERROR(INDEX($AS:$AS,MATCH($O942,$AR:$AR,0))&amp;"","")</f>
      </c>
      <c r="DP942">
        <f>IF($GS942&gt;=1,INDEX($DM:$DM,$GR942+1),"")</f>
      </c>
      <c r="DQ942">
        <f>IF($GS942&gt;=2,INDEX($DM:$DM,$GR942+2),"")</f>
      </c>
      <c r="DR942">
        <f>IF($GS942&gt;=3,INDEX($DM:$DM,$GR942+3),"")</f>
      </c>
      <c r="DS942">
        <f>IF($GS942&gt;=4,INDEX($DM:$DM,$GR942+4),"")</f>
      </c>
      <c r="DT942">
        <f>IF($GS942&gt;=5,INDEX($DM:$DM,$GR942+5),"")</f>
      </c>
      <c r="DU942">
        <f>IF($GS942&gt;=6,INDEX($DM:$DM,$GR942+6),"")</f>
      </c>
      <c r="DV942">
        <f>IF($GS942&gt;=7,INDEX($DM:$DM,$GR942+7),"")</f>
      </c>
      <c r="DW942">
        <f>IF($GS942&gt;=8,INDEX($DM:$DM,$GR942+8),"")</f>
      </c>
      <c r="DX942">
        <f>IF($GS942&gt;=9,INDEX($DM:$DM,$GR942+9),"")</f>
      </c>
      <c r="DY942">
        <f>IF($GS942&gt;=10,INDEX($DM:$DM,$GR942+10),"")</f>
      </c>
      <c r="DZ942">
        <f>IF($GS942&gt;=11,INDEX($DM:$DM,$GR942+11),"")</f>
      </c>
      <c r="EA942">
        <f>IF($GS942&gt;=12,INDEX($DM:$DM,$GR942+12),"")</f>
      </c>
      <c r="EB942">
        <f>IF($GS942&gt;=13,INDEX($DM:$DM,$GR942+13),"")</f>
      </c>
      <c r="EC942">
        <f>IF($GS942&gt;=14,INDEX($DM:$DM,$GR942+14),"")</f>
      </c>
      <c r="ED942">
        <f>IF($GS942&gt;=15,INDEX($DM:$DM,$GR942+15),"")</f>
      </c>
      <c r="EE942">
        <f>IF($GS942&gt;=16,INDEX($DM:$DM,$GR942+16),"")</f>
      </c>
      <c r="EF942">
        <f>IF($GS942&gt;=17,INDEX($DM:$DM,$GR942+17),"")</f>
      </c>
      <c r="EG942">
        <f>IF($GS942&gt;=18,INDEX($DM:$DM,$GR942+18),"")</f>
      </c>
      <c r="EH942">
        <f>IF($GS942&gt;=19,INDEX($DM:$DM,$GR942+19),"")</f>
      </c>
      <c r="EI942">
        <f>IF($GS942&gt;=20,INDEX($DM:$DM,$GR942+20),"")</f>
      </c>
      <c r="EJ942">
        <f>IF($GS942&gt;=21,INDEX($DM:$DM,$GR942+21),"")</f>
      </c>
      <c r="EK942">
        <f>IF($GS942&gt;=22,INDEX($DM:$DM,$GR942+22),"")</f>
      </c>
      <c r="EL942">
        <f>IF($GS942&gt;=23,INDEX($DM:$DM,$GR942+23),"")</f>
      </c>
      <c r="EM942">
        <f>IF($GS942&gt;=24,INDEX($DM:$DM,$GR942+24),"")</f>
      </c>
      <c r="EN942">
        <f>IF($GS942&gt;=25,INDEX($DM:$DM,$GR942+25),"")</f>
      </c>
      <c r="EO942">
        <f>IF($GS942&gt;=26,INDEX($DM:$DM,$GR942+26),"")</f>
      </c>
      <c r="EP942">
        <f>IF($GS942&gt;=27,INDEX($DM:$DM,$GR942+27),"")</f>
      </c>
      <c r="EQ942">
        <f>IF($GS942&gt;=28,INDEX($DM:$DM,$GR942+28),"")</f>
      </c>
      <c r="ER942">
        <f>IF($GS942&gt;=29,INDEX($DM:$DM,$GR942+29),"")</f>
      </c>
      <c r="ES942">
        <f>IF($GS942&gt;=30,INDEX($DM:$DM,$GR942+30),"")</f>
      </c>
      <c r="ET942">
        <f>IF($GS942&gt;=31,INDEX($DM:$DM,$GR942+31),"")</f>
      </c>
      <c r="EU942">
        <f>IF($GS942&gt;=32,INDEX($DM:$DM,$GR942+32),"")</f>
      </c>
      <c r="EV942">
        <f>IF($GS942&gt;=33,INDEX($DM:$DM,$GR942+33),"")</f>
      </c>
      <c r="EW942">
        <f>IF($GS942&gt;=34,INDEX($DM:$DM,$GR942+34),"")</f>
      </c>
      <c r="EX942">
        <f>IF($GS942&gt;=35,INDEX($DM:$DM,$GR942+35),"")</f>
      </c>
      <c r="EY942">
        <f>IF($GS942&gt;=36,INDEX($DM:$DM,$GR942+36),"")</f>
      </c>
      <c r="EZ942">
        <f>IF($GS942&gt;=37,INDEX($DM:$DM,$GR942+37),"")</f>
      </c>
      <c r="FA942">
        <f>IF($GS942&gt;=38,INDEX($DM:$DM,$GR942+38),"")</f>
      </c>
      <c r="FB942">
        <f>IF($GS942&gt;=39,INDEX($DM:$DM,$GR942+39),"")</f>
      </c>
      <c r="FC942">
        <f>IF($GS942&gt;=40,INDEX($DM:$DM,$GR942+40),"")</f>
      </c>
      <c r="FD942">
        <f>IF($GS942&gt;=1,INDEX($DN:$DN,$GR942+1),"")</f>
      </c>
      <c r="FE942">
        <f>IF($GS942&gt;=2,INDEX($DN:$DN,$GR942+2),"")</f>
      </c>
      <c r="FF942">
        <f>IF($GS942&gt;=3,INDEX($DN:$DN,$GR942+3),"")</f>
      </c>
      <c r="FG942">
        <f>IF($GS942&gt;=4,INDEX($DN:$DN,$GR942+4),"")</f>
      </c>
      <c r="FH942">
        <f>IF($GS942&gt;=5,INDEX($DN:$DN,$GR942+5),"")</f>
      </c>
      <c r="FI942">
        <f>IF($GS942&gt;=6,INDEX($DN:$DN,$GR942+6),"")</f>
      </c>
      <c r="FJ942">
        <f>IF($GS942&gt;=7,INDEX($DN:$DN,$GR942+7),"")</f>
      </c>
      <c r="FK942">
        <f>IF($GS942&gt;=8,INDEX($DN:$DN,$GR942+8),"")</f>
      </c>
      <c r="FL942">
        <f>IF($GS942&gt;=9,INDEX($DN:$DN,$GR942+9),"")</f>
      </c>
      <c r="FM942">
        <f>IF($GS942&gt;=10,INDEX($DN:$DN,$GR942+10),"")</f>
      </c>
      <c r="FN942">
        <f>IF($GS942&gt;=11,INDEX($DN:$DN,$GR942+11),"")</f>
      </c>
      <c r="FO942">
        <f>IF($GS942&gt;=12,INDEX($DN:$DN,$GR942+12),"")</f>
      </c>
      <c r="FP942">
        <f>IF($GS942&gt;=13,INDEX($DN:$DN,$GR942+13),"")</f>
      </c>
      <c r="FQ942">
        <f>IF($GS942&gt;=14,INDEX($DN:$DN,$GR942+14),"")</f>
      </c>
      <c r="FR942">
        <f>IF($GS942&gt;=15,INDEX($DN:$DN,$GR942+15),"")</f>
      </c>
      <c r="FS942">
        <f>IF($GS942&gt;=16,INDEX($DN:$DN,$GR942+16),"")</f>
      </c>
      <c r="FT942">
        <f>IF($GS942&gt;=17,INDEX($DN:$DN,$GR942+17),"")</f>
      </c>
      <c r="FU942">
        <f>IF($GS942&gt;=18,INDEX($DN:$DN,$GR942+18),"")</f>
      </c>
      <c r="FV942">
        <f>IF($GS942&gt;=19,INDEX($DN:$DN,$GR942+19),"")</f>
      </c>
      <c r="FW942">
        <f>IF($GS942&gt;=20,INDEX($DN:$DN,$GR942+20),"")</f>
      </c>
      <c r="FX942">
        <f>IF($GS942&gt;=21,INDEX($DN:$DN,$GR942+21),"")</f>
      </c>
      <c r="FY942">
        <f>IF($GS942&gt;=22,INDEX($DN:$DN,$GR942+22),"")</f>
      </c>
      <c r="FZ942">
        <f>IF($GS942&gt;=23,INDEX($DN:$DN,$GR942+23),"")</f>
      </c>
      <c r="GA942">
        <f>IF($GS942&gt;=24,INDEX($DN:$DN,$GR942+24),"")</f>
      </c>
      <c r="GB942">
        <f>IF($GS942&gt;=25,INDEX($DN:$DN,$GR942+25),"")</f>
      </c>
      <c r="GC942">
        <f>IF($GS942&gt;=26,INDEX($DN:$DN,$GR942+26),"")</f>
      </c>
      <c r="GD942">
        <f>IF($GS942&gt;=27,INDEX($DN:$DN,$GR942+27),"")</f>
      </c>
      <c r="GE942">
        <f>IF($GS942&gt;=28,INDEX($DN:$DN,$GR942+28),"")</f>
      </c>
      <c r="GF942">
        <f>IF($GS942&gt;=29,INDEX($DN:$DN,$GR942+29),"")</f>
      </c>
      <c r="GG942">
        <f>IF($GS942&gt;=30,INDEX($DN:$DN,$GR942+30),"")</f>
      </c>
      <c r="GH942">
        <f>IF($GS942&gt;=31,INDEX($DN:$DN,$GR942+31),"")</f>
      </c>
      <c r="GI942">
        <f>IF($GS942&gt;=32,INDEX($DN:$DN,$GR942+32),"")</f>
      </c>
      <c r="GJ942">
        <f>IF($GS942&gt;=33,INDEX($DN:$DN,$GR942+33),"")</f>
      </c>
      <c r="GK942">
        <f>IF($GS942&gt;=34,INDEX($DN:$DN,$GR942+34),"")</f>
      </c>
      <c r="GL942">
        <f>IF($GS942&gt;=35,INDEX($DN:$DN,$GR942+35),"")</f>
      </c>
      <c r="GM942">
        <f>IF($GS942&gt;=36,INDEX($DN:$DN,$GR942+36),"")</f>
      </c>
      <c r="GN942">
        <f>IF($GS942&gt;=37,INDEX($DN:$DN,$GR942+37),"")</f>
      </c>
      <c r="GO942">
        <f>IF($GS942&gt;=38,INDEX($DN:$DN,$GR942+38),"")</f>
      </c>
      <c r="GP942">
        <f>IF($GS942&gt;=39,INDEX($DN:$DN,$GR942+39),"")</f>
      </c>
      <c r="GQ942">
        <f>IF($GS942&gt;=40,INDEX($DN:$DN,$GR942+40),"")</f>
      </c>
      <c r="GR942">
        <f>IFERROR(MATCH($DL942,$DM$2:$DM$148,0)+1,0)</f>
      </c>
      <c r="GS942">
        <f>IFERROR(INDEX($DO$2:$DO$148,MATCH($DL942,$DM$2:$DM$148,0)),0)</f>
      </c>
      <c r="GT942">
        <f>IFERROR(MATCH($Z942,$DP$942:$FC$942,0),0)</f>
      </c>
      <c r="GU942">
        <f>IF($GT942&gt;0,INDEX($FD$942:$GQ$942,$GT942),"")</f>
      </c>
      <c r="GX942">
        <f>IF($JG942&gt;=1,INDEX($GV:$GV,$JF942+1),"")</f>
      </c>
      <c r="GY942">
        <f>IF($JG942&gt;=2,INDEX($GV:$GV,$JF942+2),"")</f>
      </c>
      <c r="GZ942">
        <f>IF($JG942&gt;=3,INDEX($GV:$GV,$JF942+3),"")</f>
      </c>
      <c r="HA942">
        <f>IF($JG942&gt;=4,INDEX($GV:$GV,$JF942+4),"")</f>
      </c>
      <c r="HB942">
        <f>IF($JG942&gt;=5,INDEX($GV:$GV,$JF942+5),"")</f>
      </c>
      <c r="HC942">
        <f>IF($JG942&gt;=6,INDEX($GV:$GV,$JF942+6),"")</f>
      </c>
      <c r="HD942">
        <f>IF($JG942&gt;=7,INDEX($GV:$GV,$JF942+7),"")</f>
      </c>
      <c r="HE942">
        <f>IF($JG942&gt;=8,INDEX($GV:$GV,$JF942+8),"")</f>
      </c>
      <c r="HF942">
        <f>IF($JG942&gt;=9,INDEX($GV:$GV,$JF942+9),"")</f>
      </c>
      <c r="HG942">
        <f>IF($JG942&gt;=10,INDEX($GV:$GV,$JF942+10),"")</f>
      </c>
      <c r="HH942">
        <f>IF($JG942&gt;=11,INDEX($GV:$GV,$JF942+11),"")</f>
      </c>
      <c r="HI942">
        <f>IF($JG942&gt;=12,INDEX($GV:$GV,$JF942+12),"")</f>
      </c>
      <c r="HJ942">
        <f>IF($JG942&gt;=13,INDEX($GV:$GV,$JF942+13),"")</f>
      </c>
      <c r="HK942">
        <f>IF($JG942&gt;=14,INDEX($GV:$GV,$JF942+14),"")</f>
      </c>
      <c r="HL942">
        <f>IF($JG942&gt;=15,INDEX($GV:$GV,$JF942+15),"")</f>
      </c>
      <c r="HM942">
        <f>IF($JG942&gt;=16,INDEX($GV:$GV,$JF942+16),"")</f>
      </c>
      <c r="HN942">
        <f>IF($JG942&gt;=17,INDEX($GV:$GV,$JF942+17),"")</f>
      </c>
      <c r="HO942">
        <f>IF($JG942&gt;=18,INDEX($GV:$GV,$JF942+18),"")</f>
      </c>
      <c r="HP942">
        <f>IF($JG942&gt;=19,INDEX($GV:$GV,$JF942+19),"")</f>
      </c>
      <c r="HQ942">
        <f>IF($JG942&gt;=20,INDEX($GV:$GV,$JF942+20),"")</f>
      </c>
      <c r="HR942">
        <f>IF($JG942&gt;=21,INDEX($GV:$GV,$JF942+21),"")</f>
      </c>
      <c r="HS942">
        <f>IF($JG942&gt;=22,INDEX($GV:$GV,$JF942+22),"")</f>
      </c>
      <c r="HT942">
        <f>IF($JG942&gt;=23,INDEX($GV:$GV,$JF942+23),"")</f>
      </c>
      <c r="HU942">
        <f>IF($JG942&gt;=24,INDEX($GV:$GV,$JF942+24),"")</f>
      </c>
      <c r="HV942">
        <f>IF($JG942&gt;=25,INDEX($GV:$GV,$JF942+25),"")</f>
      </c>
      <c r="HW942">
        <f>IF($JG942&gt;=26,INDEX($GV:$GV,$JF942+26),"")</f>
      </c>
      <c r="HX942">
        <f>IF($JG942&gt;=27,INDEX($GV:$GV,$JF942+27),"")</f>
      </c>
      <c r="HY942">
        <f>IF($JG942&gt;=28,INDEX($GV:$GV,$JF942+28),"")</f>
      </c>
      <c r="HZ942">
        <f>IF($JG942&gt;=29,INDEX($GV:$GV,$JF942+29),"")</f>
      </c>
      <c r="IA942">
        <f>IF($JG942&gt;=30,INDEX($GV:$GV,$JF942+30),"")</f>
      </c>
      <c r="IB942">
        <f>IF($JG942&gt;=31,INDEX($GV:$GV,$JF942+31),"")</f>
      </c>
      <c r="IC942">
        <f>IF($JG942&gt;=32,INDEX($GV:$GV,$JF942+32),"")</f>
      </c>
      <c r="ID942">
        <f>IF($JG942&gt;=33,INDEX($GV:$GV,$JF942+33),"")</f>
      </c>
      <c r="IE942">
        <f>IF($JG942&gt;=34,INDEX($GV:$GV,$JF942+34),"")</f>
      </c>
      <c r="IF942">
        <f>IF($JG942&gt;=35,INDEX($GV:$GV,$JF942+35),"")</f>
      </c>
      <c r="IG942">
        <f>IF($JG942&gt;=36,INDEX($GV:$GV,$JF942+36),"")</f>
      </c>
      <c r="IH942">
        <f>IF($JG942&gt;=37,INDEX($GV:$GV,$JF942+37),"")</f>
      </c>
      <c r="II942">
        <f>IF($JG942&gt;=38,INDEX($GV:$GV,$JF942+38),"")</f>
      </c>
      <c r="IJ942">
        <f>IF($JG942&gt;=39,INDEX($GV:$GV,$JF942+39),"")</f>
      </c>
      <c r="IK942">
        <f>IF($JG942&gt;=40,INDEX($GV:$GV,$JF942+40),"")</f>
      </c>
      <c r="IL942">
        <f>IF($JG942&gt;=41,INDEX($GV:$GV,$JF942+41),"")</f>
      </c>
      <c r="IM942">
        <f>IF($JG942&gt;=42,INDEX($GV:$GV,$JF942+42),"")</f>
      </c>
      <c r="IN942">
        <f>IF($JG942&gt;=43,INDEX($GV:$GV,$JF942+43),"")</f>
      </c>
      <c r="IO942">
        <f>IF($JG942&gt;=44,INDEX($GV:$GV,$JF942+44),"")</f>
      </c>
      <c r="IP942">
        <f>IF($JG942&gt;=45,INDEX($GV:$GV,$JF942+45),"")</f>
      </c>
      <c r="IQ942">
        <f>IF($JG942&gt;=46,INDEX($GV:$GV,$JF942+46),"")</f>
      </c>
      <c r="IR942">
        <f>IF($JG942&gt;=47,INDEX($GV:$GV,$JF942+47),"")</f>
      </c>
      <c r="IS942">
        <f>IF($JG942&gt;=48,INDEX($GV:$GV,$JF942+48),"")</f>
      </c>
      <c r="IT942">
        <f>IF($JG942&gt;=49,INDEX($GV:$GV,$JF942+49),"")</f>
      </c>
      <c r="IU942">
        <f>IF($JG942&gt;=50,INDEX($GV:$GV,$JF942+50),"")</f>
      </c>
      <c r="IV942">
        <f>IF($JG942&gt;=51,INDEX($GV:$GV,$JF942+51),"")</f>
      </c>
      <c r="IW942">
        <f>IF($JG942&gt;=52,INDEX($GV:$GV,$JF942+52),"")</f>
      </c>
      <c r="IX942">
        <f>IF($JG942&gt;=53,INDEX($GV:$GV,$JF942+53),"")</f>
      </c>
      <c r="IY942">
        <f>IF($JG942&gt;=54,INDEX($GV:$GV,$JF942+54),"")</f>
      </c>
      <c r="IZ942">
        <f>IF($JG942&gt;=55,INDEX($GV:$GV,$JF942+55),"")</f>
      </c>
      <c r="JA942">
        <f>IF($JG942&gt;=56,INDEX($GV:$GV,$JF942+56),"")</f>
      </c>
      <c r="JB942">
        <f>IF($JG942&gt;=57,INDEX($GV:$GV,$JF942+57),"")</f>
      </c>
      <c r="JC942">
        <f>IF($JG942&gt;=58,INDEX($GV:$GV,$JF942+58),"")</f>
      </c>
      <c r="JD942">
        <f>IF($JG942&gt;=59,INDEX($GV:$GV,$JF942+59),"")</f>
      </c>
      <c r="JE942">
        <f>IF($JG942&gt;=60,INDEX($GV:$GV,$JF942+60),"")</f>
      </c>
      <c r="JF942">
        <f>IFERROR(MATCH($GU942,$GV$2:$GV$322,0)+1,0)</f>
      </c>
      <c r="JG942">
        <f>IFERROR(INDEX($GW$2:$GW$322,MATCH($GU942,$GV$2:$GV$322,0)),0)</f>
      </c>
      <c r="JH942" t="s">
        <v>44</v>
      </c>
      <c r="JI942" t="s">
        <v>44</v>
      </c>
    </row>
    <row r="943" spans="1:269" x14ac:dyDescent="0.25">
      <c r="R943">
        <f>IF(OR($U943="",$Q943=""),"",IFERROR($U943/$Q943,0))</f>
      </c>
      <c r="S943">
        <f>IF($U943="","",
SUM($T943,$V943,$AA943,$W943,$Y943)*
(1-IF($AB943="",0,VALUE($AB943)/100)))</f>
      </c>
      <c r="T943">
        <f>IF($U943="","",$U943)</f>
      </c>
      <c r="V943">
        <f>IF($U943="","",
IF($O943="","",
IF(ISNUMBER(SEARCH("exempt",LOWER($O943))),0,
$U943*(VALUE(SUBSTITUTE($O943,"%",""))/100))))</f>
      </c>
      <c r="AC943">
        <f>IFERROR(IF(FIND(" - ",$K943)&gt;0,MID($K943,FIND(" - ",$K943)+3,LEN($K943)),""),"")</f>
      </c>
      <c r="AL943" t="s">
        <v>2033</v>
      </c>
      <c r="AT943">
        <f>IFERROR(LEFT($K943,FIND(" - ",$K943)-1),$K943)</f>
      </c>
      <c r="AW943">
        <f>IF($CL943&gt;=1,INDEX($AU:$AU,$CK943+1),"")</f>
      </c>
      <c r="AX943">
        <f>IF($CL943&gt;=2,INDEX($AU:$AU,$CK943+2),"")</f>
      </c>
      <c r="AY943">
        <f>IF($CL943&gt;=3,INDEX($AU:$AU,$CK943+3),"")</f>
      </c>
      <c r="AZ943">
        <f>IF($CL943&gt;=4,INDEX($AU:$AU,$CK943+4),"")</f>
      </c>
      <c r="BA943">
        <f>IF($CL943&gt;=5,INDEX($AU:$AU,$CK943+5),"")</f>
      </c>
      <c r="BB943">
        <f>IF($CL943&gt;=6,INDEX($AU:$AU,$CK943+6),"")</f>
      </c>
      <c r="BC943">
        <f>IF($CL943&gt;=7,INDEX($AU:$AU,$CK943+7),"")</f>
      </c>
      <c r="BD943">
        <f>IF($CL943&gt;=8,INDEX($AU:$AU,$CK943+8),"")</f>
      </c>
      <c r="BE943">
        <f>IF($CL943&gt;=9,INDEX($AU:$AU,$CK943+9),"")</f>
      </c>
      <c r="BF943">
        <f>IF($CL943&gt;=10,INDEX($AU:$AU,$CK943+10),"")</f>
      </c>
      <c r="BG943">
        <f>IF($CL943&gt;=11,INDEX($AU:$AU,$CK943+11),"")</f>
      </c>
      <c r="BH943">
        <f>IF($CL943&gt;=12,INDEX($AU:$AU,$CK943+12),"")</f>
      </c>
      <c r="BI943">
        <f>IF($CL943&gt;=13,INDEX($AU:$AU,$CK943+13),"")</f>
      </c>
      <c r="BJ943">
        <f>IF($CL943&gt;=14,INDEX($AU:$AU,$CK943+14),"")</f>
      </c>
      <c r="BK943">
        <f>IF($CL943&gt;=15,INDEX($AU:$AU,$CK943+15),"")</f>
      </c>
      <c r="BL943">
        <f>IF($CL943&gt;=16,INDEX($AU:$AU,$CK943+16),"")</f>
      </c>
      <c r="BM943">
        <f>IF($CL943&gt;=17,INDEX($AU:$AU,$CK943+17),"")</f>
      </c>
      <c r="BN943">
        <f>IF($CL943&gt;=18,INDEX($AU:$AU,$CK943+18),"")</f>
      </c>
      <c r="BO943">
        <f>IF($CL943&gt;=19,INDEX($AU:$AU,$CK943+19),"")</f>
      </c>
      <c r="BP943">
        <f>IF($CL943&gt;=20,INDEX($AU:$AU,$CK943+20),"")</f>
      </c>
      <c r="BQ943">
        <f>IF($CL943&gt;=21,INDEX($AU:$AU,$CK943+21),"")</f>
      </c>
      <c r="BR943">
        <f>IF($CL943&gt;=22,INDEX($AU:$AU,$CK943+22),"")</f>
      </c>
      <c r="BS943">
        <f>IF($CL943&gt;=23,INDEX($AU:$AU,$CK943+23),"")</f>
      </c>
      <c r="BT943">
        <f>IF($CL943&gt;=24,INDEX($AU:$AU,$CK943+24),"")</f>
      </c>
      <c r="BU943">
        <f>IF($CL943&gt;=25,INDEX($AU:$AU,$CK943+25),"")</f>
      </c>
      <c r="BV943">
        <f>IF($CL943&gt;=26,INDEX($AU:$AU,$CK943+26),"")</f>
      </c>
      <c r="BW943">
        <f>IF($CL943&gt;=27,INDEX($AU:$AU,$CK943+27),"")</f>
      </c>
      <c r="BX943">
        <f>IF($CL943&gt;=28,INDEX($AU:$AU,$CK943+28),"")</f>
      </c>
      <c r="BY943">
        <f>IF($CL943&gt;=29,INDEX($AU:$AU,$CK943+29),"")</f>
      </c>
      <c r="BZ943">
        <f>IF($CL943&gt;=30,INDEX($AU:$AU,$CK943+30),"")</f>
      </c>
      <c r="CA943">
        <f>IF($CL943&gt;=31,INDEX($AU:$AU,$CK943+31),"")</f>
      </c>
      <c r="CB943">
        <f>IF($CL943&gt;=32,INDEX($AU:$AU,$CK943+32),"")</f>
      </c>
      <c r="CC943">
        <f>IF($CL943&gt;=33,INDEX($AU:$AU,$CK943+33),"")</f>
      </c>
      <c r="CD943">
        <f>IF($CL943&gt;=34,INDEX($AU:$AU,$CK943+34),"")</f>
      </c>
      <c r="CE943">
        <f>IF($CL943&gt;=35,INDEX($AU:$AU,$CK943+35),"")</f>
      </c>
      <c r="CF943">
        <f>IF($CL943&gt;=36,INDEX($AU:$AU,$CK943+36),"")</f>
      </c>
      <c r="CG943">
        <f>IF($CL943&gt;=37,INDEX($AU:$AU,$CK943+37),"")</f>
      </c>
      <c r="CH943">
        <f>IF($CL943&gt;=38,INDEX($AU:$AU,$CK943+38),"")</f>
      </c>
      <c r="CI943">
        <f>IF($CL943&gt;=39,INDEX($AU:$AU,$CK943+39),"")</f>
      </c>
      <c r="CJ943">
        <f>IF($CL943&gt;=40,INDEX($AU:$AU,$CK943+40),"")</f>
      </c>
      <c r="CK943">
        <f>IFERROR(MATCH($AT943,$AU$2:$AU$133,0)+1,0)</f>
      </c>
      <c r="CL943">
        <f>IFERROR(INDEX($AV$2:$AV$133,MATCH($AT943,$AU$2:$AU$133,0)),0)</f>
      </c>
      <c r="CM943">
        <f>IFERROR(LEFT($L943,FIND(" - ",$L943)-1),$L943)</f>
      </c>
      <c r="CN943" t="s">
        <v>221</v>
      </c>
      <c r="CP943">
        <f>IF($DK943&gt;=1,INDEX($CN:$CN,$DJ943+1),"")</f>
      </c>
      <c r="CQ943">
        <f>IF($DK943&gt;=2,INDEX($CN:$CN,$DJ943+2),"")</f>
      </c>
      <c r="CR943">
        <f>IF($DK943&gt;=3,INDEX($CN:$CN,$DJ943+3),"")</f>
      </c>
      <c r="CS943">
        <f>IF($DK943&gt;=4,INDEX($CN:$CN,$DJ943+4),"")</f>
      </c>
      <c r="CT943">
        <f>IF($DK943&gt;=5,INDEX($CN:$CN,$DJ943+5),"")</f>
      </c>
      <c r="CU943">
        <f>IF($DK943&gt;=6,INDEX($CN:$CN,$DJ943+6),"")</f>
      </c>
      <c r="CV943">
        <f>IF($DK943&gt;=7,INDEX($CN:$CN,$DJ943+7),"")</f>
      </c>
      <c r="CW943">
        <f>IF($DK943&gt;=8,INDEX($CN:$CN,$DJ943+8),"")</f>
      </c>
      <c r="CX943">
        <f>IF($DK943&gt;=9,INDEX($CN:$CN,$DJ943+9),"")</f>
      </c>
      <c r="CY943">
        <f>IF($DK943&gt;=10,INDEX($CN:$CN,$DJ943+10),"")</f>
      </c>
      <c r="CZ943">
        <f>IF($DK943&gt;=11,INDEX($CN:$CN,$DJ943+11),"")</f>
      </c>
      <c r="DA943">
        <f>IF($DK943&gt;=12,INDEX($CN:$CN,$DJ943+12),"")</f>
      </c>
      <c r="DB943">
        <f>IF($DK943&gt;=13,INDEX($CN:$CN,$DJ943+13),"")</f>
      </c>
      <c r="DC943">
        <f>IF($DK943&gt;=14,INDEX($CN:$CN,$DJ943+14),"")</f>
      </c>
      <c r="DD943">
        <f>IF($DK943&gt;=15,INDEX($CN:$CN,$DJ943+15),"")</f>
      </c>
      <c r="DE943">
        <f>IF($DK943&gt;=16,INDEX($CN:$CN,$DJ943+16),"")</f>
      </c>
      <c r="DF943">
        <f>IF($DK943&gt;=17,INDEX($CN:$CN,$DJ943+17),"")</f>
      </c>
      <c r="DG943">
        <f>IF($DK943&gt;=18,INDEX($CN:$CN,$DJ943+18),"")</f>
      </c>
      <c r="DH943">
        <f>IF($DK943&gt;=19,INDEX($CN:$CN,$DJ943+19),"")</f>
      </c>
      <c r="DI943">
        <f>IF($DK943&gt;=20,INDEX($CN:$CN,$DJ943+20),"")</f>
      </c>
      <c r="DJ943">
        <f>IFERROR(MATCH($CM943,$CN$2:$CN$1089,0)+1,0)</f>
      </c>
      <c r="DK943">
        <f>IFERROR(INDEX($CO$2:$CO$1089,MATCH($CM943,$CN$2:$CN$1089,0)),0)</f>
      </c>
      <c r="DL943">
        <f>IFERROR(INDEX($AS:$AS,MATCH($O943,$AR:$AR,0))&amp;"","")</f>
      </c>
      <c r="DP943">
        <f>IF($GS943&gt;=1,INDEX($DM:$DM,$GR943+1),"")</f>
      </c>
      <c r="DQ943">
        <f>IF($GS943&gt;=2,INDEX($DM:$DM,$GR943+2),"")</f>
      </c>
      <c r="DR943">
        <f>IF($GS943&gt;=3,INDEX($DM:$DM,$GR943+3),"")</f>
      </c>
      <c r="DS943">
        <f>IF($GS943&gt;=4,INDEX($DM:$DM,$GR943+4),"")</f>
      </c>
      <c r="DT943">
        <f>IF($GS943&gt;=5,INDEX($DM:$DM,$GR943+5),"")</f>
      </c>
      <c r="DU943">
        <f>IF($GS943&gt;=6,INDEX($DM:$DM,$GR943+6),"")</f>
      </c>
      <c r="DV943">
        <f>IF($GS943&gt;=7,INDEX($DM:$DM,$GR943+7),"")</f>
      </c>
      <c r="DW943">
        <f>IF($GS943&gt;=8,INDEX($DM:$DM,$GR943+8),"")</f>
      </c>
      <c r="DX943">
        <f>IF($GS943&gt;=9,INDEX($DM:$DM,$GR943+9),"")</f>
      </c>
      <c r="DY943">
        <f>IF($GS943&gt;=10,INDEX($DM:$DM,$GR943+10),"")</f>
      </c>
      <c r="DZ943">
        <f>IF($GS943&gt;=11,INDEX($DM:$DM,$GR943+11),"")</f>
      </c>
      <c r="EA943">
        <f>IF($GS943&gt;=12,INDEX($DM:$DM,$GR943+12),"")</f>
      </c>
      <c r="EB943">
        <f>IF($GS943&gt;=13,INDEX($DM:$DM,$GR943+13),"")</f>
      </c>
      <c r="EC943">
        <f>IF($GS943&gt;=14,INDEX($DM:$DM,$GR943+14),"")</f>
      </c>
      <c r="ED943">
        <f>IF($GS943&gt;=15,INDEX($DM:$DM,$GR943+15),"")</f>
      </c>
      <c r="EE943">
        <f>IF($GS943&gt;=16,INDEX($DM:$DM,$GR943+16),"")</f>
      </c>
      <c r="EF943">
        <f>IF($GS943&gt;=17,INDEX($DM:$DM,$GR943+17),"")</f>
      </c>
      <c r="EG943">
        <f>IF($GS943&gt;=18,INDEX($DM:$DM,$GR943+18),"")</f>
      </c>
      <c r="EH943">
        <f>IF($GS943&gt;=19,INDEX($DM:$DM,$GR943+19),"")</f>
      </c>
      <c r="EI943">
        <f>IF($GS943&gt;=20,INDEX($DM:$DM,$GR943+20),"")</f>
      </c>
      <c r="EJ943">
        <f>IF($GS943&gt;=21,INDEX($DM:$DM,$GR943+21),"")</f>
      </c>
      <c r="EK943">
        <f>IF($GS943&gt;=22,INDEX($DM:$DM,$GR943+22),"")</f>
      </c>
      <c r="EL943">
        <f>IF($GS943&gt;=23,INDEX($DM:$DM,$GR943+23),"")</f>
      </c>
      <c r="EM943">
        <f>IF($GS943&gt;=24,INDEX($DM:$DM,$GR943+24),"")</f>
      </c>
      <c r="EN943">
        <f>IF($GS943&gt;=25,INDEX($DM:$DM,$GR943+25),"")</f>
      </c>
      <c r="EO943">
        <f>IF($GS943&gt;=26,INDEX($DM:$DM,$GR943+26),"")</f>
      </c>
      <c r="EP943">
        <f>IF($GS943&gt;=27,INDEX($DM:$DM,$GR943+27),"")</f>
      </c>
      <c r="EQ943">
        <f>IF($GS943&gt;=28,INDEX($DM:$DM,$GR943+28),"")</f>
      </c>
      <c r="ER943">
        <f>IF($GS943&gt;=29,INDEX($DM:$DM,$GR943+29),"")</f>
      </c>
      <c r="ES943">
        <f>IF($GS943&gt;=30,INDEX($DM:$DM,$GR943+30),"")</f>
      </c>
      <c r="ET943">
        <f>IF($GS943&gt;=31,INDEX($DM:$DM,$GR943+31),"")</f>
      </c>
      <c r="EU943">
        <f>IF($GS943&gt;=32,INDEX($DM:$DM,$GR943+32),"")</f>
      </c>
      <c r="EV943">
        <f>IF($GS943&gt;=33,INDEX($DM:$DM,$GR943+33),"")</f>
      </c>
      <c r="EW943">
        <f>IF($GS943&gt;=34,INDEX($DM:$DM,$GR943+34),"")</f>
      </c>
      <c r="EX943">
        <f>IF($GS943&gt;=35,INDEX($DM:$DM,$GR943+35),"")</f>
      </c>
      <c r="EY943">
        <f>IF($GS943&gt;=36,INDEX($DM:$DM,$GR943+36),"")</f>
      </c>
      <c r="EZ943">
        <f>IF($GS943&gt;=37,INDEX($DM:$DM,$GR943+37),"")</f>
      </c>
      <c r="FA943">
        <f>IF($GS943&gt;=38,INDEX($DM:$DM,$GR943+38),"")</f>
      </c>
      <c r="FB943">
        <f>IF($GS943&gt;=39,INDEX($DM:$DM,$GR943+39),"")</f>
      </c>
      <c r="FC943">
        <f>IF($GS943&gt;=40,INDEX($DM:$DM,$GR943+40),"")</f>
      </c>
      <c r="FD943">
        <f>IF($GS943&gt;=1,INDEX($DN:$DN,$GR943+1),"")</f>
      </c>
      <c r="FE943">
        <f>IF($GS943&gt;=2,INDEX($DN:$DN,$GR943+2),"")</f>
      </c>
      <c r="FF943">
        <f>IF($GS943&gt;=3,INDEX($DN:$DN,$GR943+3),"")</f>
      </c>
      <c r="FG943">
        <f>IF($GS943&gt;=4,INDEX($DN:$DN,$GR943+4),"")</f>
      </c>
      <c r="FH943">
        <f>IF($GS943&gt;=5,INDEX($DN:$DN,$GR943+5),"")</f>
      </c>
      <c r="FI943">
        <f>IF($GS943&gt;=6,INDEX($DN:$DN,$GR943+6),"")</f>
      </c>
      <c r="FJ943">
        <f>IF($GS943&gt;=7,INDEX($DN:$DN,$GR943+7),"")</f>
      </c>
      <c r="FK943">
        <f>IF($GS943&gt;=8,INDEX($DN:$DN,$GR943+8),"")</f>
      </c>
      <c r="FL943">
        <f>IF($GS943&gt;=9,INDEX($DN:$DN,$GR943+9),"")</f>
      </c>
      <c r="FM943">
        <f>IF($GS943&gt;=10,INDEX($DN:$DN,$GR943+10),"")</f>
      </c>
      <c r="FN943">
        <f>IF($GS943&gt;=11,INDEX($DN:$DN,$GR943+11),"")</f>
      </c>
      <c r="FO943">
        <f>IF($GS943&gt;=12,INDEX($DN:$DN,$GR943+12),"")</f>
      </c>
      <c r="FP943">
        <f>IF($GS943&gt;=13,INDEX($DN:$DN,$GR943+13),"")</f>
      </c>
      <c r="FQ943">
        <f>IF($GS943&gt;=14,INDEX($DN:$DN,$GR943+14),"")</f>
      </c>
      <c r="FR943">
        <f>IF($GS943&gt;=15,INDEX($DN:$DN,$GR943+15),"")</f>
      </c>
      <c r="FS943">
        <f>IF($GS943&gt;=16,INDEX($DN:$DN,$GR943+16),"")</f>
      </c>
      <c r="FT943">
        <f>IF($GS943&gt;=17,INDEX($DN:$DN,$GR943+17),"")</f>
      </c>
      <c r="FU943">
        <f>IF($GS943&gt;=18,INDEX($DN:$DN,$GR943+18),"")</f>
      </c>
      <c r="FV943">
        <f>IF($GS943&gt;=19,INDEX($DN:$DN,$GR943+19),"")</f>
      </c>
      <c r="FW943">
        <f>IF($GS943&gt;=20,INDEX($DN:$DN,$GR943+20),"")</f>
      </c>
      <c r="FX943">
        <f>IF($GS943&gt;=21,INDEX($DN:$DN,$GR943+21),"")</f>
      </c>
      <c r="FY943">
        <f>IF($GS943&gt;=22,INDEX($DN:$DN,$GR943+22),"")</f>
      </c>
      <c r="FZ943">
        <f>IF($GS943&gt;=23,INDEX($DN:$DN,$GR943+23),"")</f>
      </c>
      <c r="GA943">
        <f>IF($GS943&gt;=24,INDEX($DN:$DN,$GR943+24),"")</f>
      </c>
      <c r="GB943">
        <f>IF($GS943&gt;=25,INDEX($DN:$DN,$GR943+25),"")</f>
      </c>
      <c r="GC943">
        <f>IF($GS943&gt;=26,INDEX($DN:$DN,$GR943+26),"")</f>
      </c>
      <c r="GD943">
        <f>IF($GS943&gt;=27,INDEX($DN:$DN,$GR943+27),"")</f>
      </c>
      <c r="GE943">
        <f>IF($GS943&gt;=28,INDEX($DN:$DN,$GR943+28),"")</f>
      </c>
      <c r="GF943">
        <f>IF($GS943&gt;=29,INDEX($DN:$DN,$GR943+29),"")</f>
      </c>
      <c r="GG943">
        <f>IF($GS943&gt;=30,INDEX($DN:$DN,$GR943+30),"")</f>
      </c>
      <c r="GH943">
        <f>IF($GS943&gt;=31,INDEX($DN:$DN,$GR943+31),"")</f>
      </c>
      <c r="GI943">
        <f>IF($GS943&gt;=32,INDEX($DN:$DN,$GR943+32),"")</f>
      </c>
      <c r="GJ943">
        <f>IF($GS943&gt;=33,INDEX($DN:$DN,$GR943+33),"")</f>
      </c>
      <c r="GK943">
        <f>IF($GS943&gt;=34,INDEX($DN:$DN,$GR943+34),"")</f>
      </c>
      <c r="GL943">
        <f>IF($GS943&gt;=35,INDEX($DN:$DN,$GR943+35),"")</f>
      </c>
      <c r="GM943">
        <f>IF($GS943&gt;=36,INDEX($DN:$DN,$GR943+36),"")</f>
      </c>
      <c r="GN943">
        <f>IF($GS943&gt;=37,INDEX($DN:$DN,$GR943+37),"")</f>
      </c>
      <c r="GO943">
        <f>IF($GS943&gt;=38,INDEX($DN:$DN,$GR943+38),"")</f>
      </c>
      <c r="GP943">
        <f>IF($GS943&gt;=39,INDEX($DN:$DN,$GR943+39),"")</f>
      </c>
      <c r="GQ943">
        <f>IF($GS943&gt;=40,INDEX($DN:$DN,$GR943+40),"")</f>
      </c>
      <c r="GR943">
        <f>IFERROR(MATCH($DL943,$DM$2:$DM$148,0)+1,0)</f>
      </c>
      <c r="GS943">
        <f>IFERROR(INDEX($DO$2:$DO$148,MATCH($DL943,$DM$2:$DM$148,0)),0)</f>
      </c>
      <c r="GT943">
        <f>IFERROR(MATCH($Z943,$DP$943:$FC$943,0),0)</f>
      </c>
      <c r="GU943">
        <f>IF($GT943&gt;0,INDEX($FD$943:$GQ$943,$GT943),"")</f>
      </c>
      <c r="GX943">
        <f>IF($JG943&gt;=1,INDEX($GV:$GV,$JF943+1),"")</f>
      </c>
      <c r="GY943">
        <f>IF($JG943&gt;=2,INDEX($GV:$GV,$JF943+2),"")</f>
      </c>
      <c r="GZ943">
        <f>IF($JG943&gt;=3,INDEX($GV:$GV,$JF943+3),"")</f>
      </c>
      <c r="HA943">
        <f>IF($JG943&gt;=4,INDEX($GV:$GV,$JF943+4),"")</f>
      </c>
      <c r="HB943">
        <f>IF($JG943&gt;=5,INDEX($GV:$GV,$JF943+5),"")</f>
      </c>
      <c r="HC943">
        <f>IF($JG943&gt;=6,INDEX($GV:$GV,$JF943+6),"")</f>
      </c>
      <c r="HD943">
        <f>IF($JG943&gt;=7,INDEX($GV:$GV,$JF943+7),"")</f>
      </c>
      <c r="HE943">
        <f>IF($JG943&gt;=8,INDEX($GV:$GV,$JF943+8),"")</f>
      </c>
      <c r="HF943">
        <f>IF($JG943&gt;=9,INDEX($GV:$GV,$JF943+9),"")</f>
      </c>
      <c r="HG943">
        <f>IF($JG943&gt;=10,INDEX($GV:$GV,$JF943+10),"")</f>
      </c>
      <c r="HH943">
        <f>IF($JG943&gt;=11,INDEX($GV:$GV,$JF943+11),"")</f>
      </c>
      <c r="HI943">
        <f>IF($JG943&gt;=12,INDEX($GV:$GV,$JF943+12),"")</f>
      </c>
      <c r="HJ943">
        <f>IF($JG943&gt;=13,INDEX($GV:$GV,$JF943+13),"")</f>
      </c>
      <c r="HK943">
        <f>IF($JG943&gt;=14,INDEX($GV:$GV,$JF943+14),"")</f>
      </c>
      <c r="HL943">
        <f>IF($JG943&gt;=15,INDEX($GV:$GV,$JF943+15),"")</f>
      </c>
      <c r="HM943">
        <f>IF($JG943&gt;=16,INDEX($GV:$GV,$JF943+16),"")</f>
      </c>
      <c r="HN943">
        <f>IF($JG943&gt;=17,INDEX($GV:$GV,$JF943+17),"")</f>
      </c>
      <c r="HO943">
        <f>IF($JG943&gt;=18,INDEX($GV:$GV,$JF943+18),"")</f>
      </c>
      <c r="HP943">
        <f>IF($JG943&gt;=19,INDEX($GV:$GV,$JF943+19),"")</f>
      </c>
      <c r="HQ943">
        <f>IF($JG943&gt;=20,INDEX($GV:$GV,$JF943+20),"")</f>
      </c>
      <c r="HR943">
        <f>IF($JG943&gt;=21,INDEX($GV:$GV,$JF943+21),"")</f>
      </c>
      <c r="HS943">
        <f>IF($JG943&gt;=22,INDEX($GV:$GV,$JF943+22),"")</f>
      </c>
      <c r="HT943">
        <f>IF($JG943&gt;=23,INDEX($GV:$GV,$JF943+23),"")</f>
      </c>
      <c r="HU943">
        <f>IF($JG943&gt;=24,INDEX($GV:$GV,$JF943+24),"")</f>
      </c>
      <c r="HV943">
        <f>IF($JG943&gt;=25,INDEX($GV:$GV,$JF943+25),"")</f>
      </c>
      <c r="HW943">
        <f>IF($JG943&gt;=26,INDEX($GV:$GV,$JF943+26),"")</f>
      </c>
      <c r="HX943">
        <f>IF($JG943&gt;=27,INDEX($GV:$GV,$JF943+27),"")</f>
      </c>
      <c r="HY943">
        <f>IF($JG943&gt;=28,INDEX($GV:$GV,$JF943+28),"")</f>
      </c>
      <c r="HZ943">
        <f>IF($JG943&gt;=29,INDEX($GV:$GV,$JF943+29),"")</f>
      </c>
      <c r="IA943">
        <f>IF($JG943&gt;=30,INDEX($GV:$GV,$JF943+30),"")</f>
      </c>
      <c r="IB943">
        <f>IF($JG943&gt;=31,INDEX($GV:$GV,$JF943+31),"")</f>
      </c>
      <c r="IC943">
        <f>IF($JG943&gt;=32,INDEX($GV:$GV,$JF943+32),"")</f>
      </c>
      <c r="ID943">
        <f>IF($JG943&gt;=33,INDEX($GV:$GV,$JF943+33),"")</f>
      </c>
      <c r="IE943">
        <f>IF($JG943&gt;=34,INDEX($GV:$GV,$JF943+34),"")</f>
      </c>
      <c r="IF943">
        <f>IF($JG943&gt;=35,INDEX($GV:$GV,$JF943+35),"")</f>
      </c>
      <c r="IG943">
        <f>IF($JG943&gt;=36,INDEX($GV:$GV,$JF943+36),"")</f>
      </c>
      <c r="IH943">
        <f>IF($JG943&gt;=37,INDEX($GV:$GV,$JF943+37),"")</f>
      </c>
      <c r="II943">
        <f>IF($JG943&gt;=38,INDEX($GV:$GV,$JF943+38),"")</f>
      </c>
      <c r="IJ943">
        <f>IF($JG943&gt;=39,INDEX($GV:$GV,$JF943+39),"")</f>
      </c>
      <c r="IK943">
        <f>IF($JG943&gt;=40,INDEX($GV:$GV,$JF943+40),"")</f>
      </c>
      <c r="IL943">
        <f>IF($JG943&gt;=41,INDEX($GV:$GV,$JF943+41),"")</f>
      </c>
      <c r="IM943">
        <f>IF($JG943&gt;=42,INDEX($GV:$GV,$JF943+42),"")</f>
      </c>
      <c r="IN943">
        <f>IF($JG943&gt;=43,INDEX($GV:$GV,$JF943+43),"")</f>
      </c>
      <c r="IO943">
        <f>IF($JG943&gt;=44,INDEX($GV:$GV,$JF943+44),"")</f>
      </c>
      <c r="IP943">
        <f>IF($JG943&gt;=45,INDEX($GV:$GV,$JF943+45),"")</f>
      </c>
      <c r="IQ943">
        <f>IF($JG943&gt;=46,INDEX($GV:$GV,$JF943+46),"")</f>
      </c>
      <c r="IR943">
        <f>IF($JG943&gt;=47,INDEX($GV:$GV,$JF943+47),"")</f>
      </c>
      <c r="IS943">
        <f>IF($JG943&gt;=48,INDEX($GV:$GV,$JF943+48),"")</f>
      </c>
      <c r="IT943">
        <f>IF($JG943&gt;=49,INDEX($GV:$GV,$JF943+49),"")</f>
      </c>
      <c r="IU943">
        <f>IF($JG943&gt;=50,INDEX($GV:$GV,$JF943+50),"")</f>
      </c>
      <c r="IV943">
        <f>IF($JG943&gt;=51,INDEX($GV:$GV,$JF943+51),"")</f>
      </c>
      <c r="IW943">
        <f>IF($JG943&gt;=52,INDEX($GV:$GV,$JF943+52),"")</f>
      </c>
      <c r="IX943">
        <f>IF($JG943&gt;=53,INDEX($GV:$GV,$JF943+53),"")</f>
      </c>
      <c r="IY943">
        <f>IF($JG943&gt;=54,INDEX($GV:$GV,$JF943+54),"")</f>
      </c>
      <c r="IZ943">
        <f>IF($JG943&gt;=55,INDEX($GV:$GV,$JF943+55),"")</f>
      </c>
      <c r="JA943">
        <f>IF($JG943&gt;=56,INDEX($GV:$GV,$JF943+56),"")</f>
      </c>
      <c r="JB943">
        <f>IF($JG943&gt;=57,INDEX($GV:$GV,$JF943+57),"")</f>
      </c>
      <c r="JC943">
        <f>IF($JG943&gt;=58,INDEX($GV:$GV,$JF943+58),"")</f>
      </c>
      <c r="JD943">
        <f>IF($JG943&gt;=59,INDEX($GV:$GV,$JF943+59),"")</f>
      </c>
      <c r="JE943">
        <f>IF($JG943&gt;=60,INDEX($GV:$GV,$JF943+60),"")</f>
      </c>
      <c r="JF943">
        <f>IFERROR(MATCH($GU943,$GV$2:$GV$322,0)+1,0)</f>
      </c>
      <c r="JG943">
        <f>IFERROR(INDEX($GW$2:$GW$322,MATCH($GU943,$GV$2:$GV$322,0)),0)</f>
      </c>
      <c r="JH943" t="s">
        <v>44</v>
      </c>
      <c r="JI943" t="s">
        <v>44</v>
      </c>
    </row>
    <row r="944" spans="1:269" x14ac:dyDescent="0.25">
      <c r="R944">
        <f>IF(OR($U944="",$Q944=""),"",IFERROR($U944/$Q944,0))</f>
      </c>
      <c r="S944">
        <f>IF($U944="","",
SUM($T944,$V944,$AA944,$W944,$Y944)*
(1-IF($AB944="",0,VALUE($AB944)/100)))</f>
      </c>
      <c r="T944">
        <f>IF($U944="","",$U944)</f>
      </c>
      <c r="V944">
        <f>IF($U944="","",
IF($O944="","",
IF(ISNUMBER(SEARCH("exempt",LOWER($O944))),0,
$U944*(VALUE(SUBSTITUTE($O944,"%",""))/100))))</f>
      </c>
      <c r="AC944">
        <f>IFERROR(IF(FIND(" - ",$K944)&gt;0,MID($K944,FIND(" - ",$K944)+3,LEN($K944)),""),"")</f>
      </c>
      <c r="AL944" t="s">
        <v>2034</v>
      </c>
      <c r="AT944">
        <f>IFERROR(LEFT($K944,FIND(" - ",$K944)-1),$K944)</f>
      </c>
      <c r="AW944">
        <f>IF($CL944&gt;=1,INDEX($AU:$AU,$CK944+1),"")</f>
      </c>
      <c r="AX944">
        <f>IF($CL944&gt;=2,INDEX($AU:$AU,$CK944+2),"")</f>
      </c>
      <c r="AY944">
        <f>IF($CL944&gt;=3,INDEX($AU:$AU,$CK944+3),"")</f>
      </c>
      <c r="AZ944">
        <f>IF($CL944&gt;=4,INDEX($AU:$AU,$CK944+4),"")</f>
      </c>
      <c r="BA944">
        <f>IF($CL944&gt;=5,INDEX($AU:$AU,$CK944+5),"")</f>
      </c>
      <c r="BB944">
        <f>IF($CL944&gt;=6,INDEX($AU:$AU,$CK944+6),"")</f>
      </c>
      <c r="BC944">
        <f>IF($CL944&gt;=7,INDEX($AU:$AU,$CK944+7),"")</f>
      </c>
      <c r="BD944">
        <f>IF($CL944&gt;=8,INDEX($AU:$AU,$CK944+8),"")</f>
      </c>
      <c r="BE944">
        <f>IF($CL944&gt;=9,INDEX($AU:$AU,$CK944+9),"")</f>
      </c>
      <c r="BF944">
        <f>IF($CL944&gt;=10,INDEX($AU:$AU,$CK944+10),"")</f>
      </c>
      <c r="BG944">
        <f>IF($CL944&gt;=11,INDEX($AU:$AU,$CK944+11),"")</f>
      </c>
      <c r="BH944">
        <f>IF($CL944&gt;=12,INDEX($AU:$AU,$CK944+12),"")</f>
      </c>
      <c r="BI944">
        <f>IF($CL944&gt;=13,INDEX($AU:$AU,$CK944+13),"")</f>
      </c>
      <c r="BJ944">
        <f>IF($CL944&gt;=14,INDEX($AU:$AU,$CK944+14),"")</f>
      </c>
      <c r="BK944">
        <f>IF($CL944&gt;=15,INDEX($AU:$AU,$CK944+15),"")</f>
      </c>
      <c r="BL944">
        <f>IF($CL944&gt;=16,INDEX($AU:$AU,$CK944+16),"")</f>
      </c>
      <c r="BM944">
        <f>IF($CL944&gt;=17,INDEX($AU:$AU,$CK944+17),"")</f>
      </c>
      <c r="BN944">
        <f>IF($CL944&gt;=18,INDEX($AU:$AU,$CK944+18),"")</f>
      </c>
      <c r="BO944">
        <f>IF($CL944&gt;=19,INDEX($AU:$AU,$CK944+19),"")</f>
      </c>
      <c r="BP944">
        <f>IF($CL944&gt;=20,INDEX($AU:$AU,$CK944+20),"")</f>
      </c>
      <c r="BQ944">
        <f>IF($CL944&gt;=21,INDEX($AU:$AU,$CK944+21),"")</f>
      </c>
      <c r="BR944">
        <f>IF($CL944&gt;=22,INDEX($AU:$AU,$CK944+22),"")</f>
      </c>
      <c r="BS944">
        <f>IF($CL944&gt;=23,INDEX($AU:$AU,$CK944+23),"")</f>
      </c>
      <c r="BT944">
        <f>IF($CL944&gt;=24,INDEX($AU:$AU,$CK944+24),"")</f>
      </c>
      <c r="BU944">
        <f>IF($CL944&gt;=25,INDEX($AU:$AU,$CK944+25),"")</f>
      </c>
      <c r="BV944">
        <f>IF($CL944&gt;=26,INDEX($AU:$AU,$CK944+26),"")</f>
      </c>
      <c r="BW944">
        <f>IF($CL944&gt;=27,INDEX($AU:$AU,$CK944+27),"")</f>
      </c>
      <c r="BX944">
        <f>IF($CL944&gt;=28,INDEX($AU:$AU,$CK944+28),"")</f>
      </c>
      <c r="BY944">
        <f>IF($CL944&gt;=29,INDEX($AU:$AU,$CK944+29),"")</f>
      </c>
      <c r="BZ944">
        <f>IF($CL944&gt;=30,INDEX($AU:$AU,$CK944+30),"")</f>
      </c>
      <c r="CA944">
        <f>IF($CL944&gt;=31,INDEX($AU:$AU,$CK944+31),"")</f>
      </c>
      <c r="CB944">
        <f>IF($CL944&gt;=32,INDEX($AU:$AU,$CK944+32),"")</f>
      </c>
      <c r="CC944">
        <f>IF($CL944&gt;=33,INDEX($AU:$AU,$CK944+33),"")</f>
      </c>
      <c r="CD944">
        <f>IF($CL944&gt;=34,INDEX($AU:$AU,$CK944+34),"")</f>
      </c>
      <c r="CE944">
        <f>IF($CL944&gt;=35,INDEX($AU:$AU,$CK944+35),"")</f>
      </c>
      <c r="CF944">
        <f>IF($CL944&gt;=36,INDEX($AU:$AU,$CK944+36),"")</f>
      </c>
      <c r="CG944">
        <f>IF($CL944&gt;=37,INDEX($AU:$AU,$CK944+37),"")</f>
      </c>
      <c r="CH944">
        <f>IF($CL944&gt;=38,INDEX($AU:$AU,$CK944+38),"")</f>
      </c>
      <c r="CI944">
        <f>IF($CL944&gt;=39,INDEX($AU:$AU,$CK944+39),"")</f>
      </c>
      <c r="CJ944">
        <f>IF($CL944&gt;=40,INDEX($AU:$AU,$CK944+40),"")</f>
      </c>
      <c r="CK944">
        <f>IFERROR(MATCH($AT944,$AU$2:$AU$133,0)+1,0)</f>
      </c>
      <c r="CL944">
        <f>IFERROR(INDEX($AV$2:$AV$133,MATCH($AT944,$AU$2:$AU$133,0)),0)</f>
      </c>
      <c r="CM944">
        <f>IFERROR(LEFT($L944,FIND(" - ",$L944)-1),$L944)</f>
      </c>
      <c r="CN944" t="s">
        <v>2035</v>
      </c>
      <c r="CO944">
        <v>1</v>
      </c>
      <c r="CP944">
        <f>IF($DK944&gt;=1,INDEX($CN:$CN,$DJ944+1),"")</f>
      </c>
      <c r="CQ944">
        <f>IF($DK944&gt;=2,INDEX($CN:$CN,$DJ944+2),"")</f>
      </c>
      <c r="CR944">
        <f>IF($DK944&gt;=3,INDEX($CN:$CN,$DJ944+3),"")</f>
      </c>
      <c r="CS944">
        <f>IF($DK944&gt;=4,INDEX($CN:$CN,$DJ944+4),"")</f>
      </c>
      <c r="CT944">
        <f>IF($DK944&gt;=5,INDEX($CN:$CN,$DJ944+5),"")</f>
      </c>
      <c r="CU944">
        <f>IF($DK944&gt;=6,INDEX($CN:$CN,$DJ944+6),"")</f>
      </c>
      <c r="CV944">
        <f>IF($DK944&gt;=7,INDEX($CN:$CN,$DJ944+7),"")</f>
      </c>
      <c r="CW944">
        <f>IF($DK944&gt;=8,INDEX($CN:$CN,$DJ944+8),"")</f>
      </c>
      <c r="CX944">
        <f>IF($DK944&gt;=9,INDEX($CN:$CN,$DJ944+9),"")</f>
      </c>
      <c r="CY944">
        <f>IF($DK944&gt;=10,INDEX($CN:$CN,$DJ944+10),"")</f>
      </c>
      <c r="CZ944">
        <f>IF($DK944&gt;=11,INDEX($CN:$CN,$DJ944+11),"")</f>
      </c>
      <c r="DA944">
        <f>IF($DK944&gt;=12,INDEX($CN:$CN,$DJ944+12),"")</f>
      </c>
      <c r="DB944">
        <f>IF($DK944&gt;=13,INDEX($CN:$CN,$DJ944+13),"")</f>
      </c>
      <c r="DC944">
        <f>IF($DK944&gt;=14,INDEX($CN:$CN,$DJ944+14),"")</f>
      </c>
      <c r="DD944">
        <f>IF($DK944&gt;=15,INDEX($CN:$CN,$DJ944+15),"")</f>
      </c>
      <c r="DE944">
        <f>IF($DK944&gt;=16,INDEX($CN:$CN,$DJ944+16),"")</f>
      </c>
      <c r="DF944">
        <f>IF($DK944&gt;=17,INDEX($CN:$CN,$DJ944+17),"")</f>
      </c>
      <c r="DG944">
        <f>IF($DK944&gt;=18,INDEX($CN:$CN,$DJ944+18),"")</f>
      </c>
      <c r="DH944">
        <f>IF($DK944&gt;=19,INDEX($CN:$CN,$DJ944+19),"")</f>
      </c>
      <c r="DI944">
        <f>IF($DK944&gt;=20,INDEX($CN:$CN,$DJ944+20),"")</f>
      </c>
      <c r="DJ944">
        <f>IFERROR(MATCH($CM944,$CN$2:$CN$1089,0)+1,0)</f>
      </c>
      <c r="DK944">
        <f>IFERROR(INDEX($CO$2:$CO$1089,MATCH($CM944,$CN$2:$CN$1089,0)),0)</f>
      </c>
      <c r="DL944">
        <f>IFERROR(INDEX($AS:$AS,MATCH($O944,$AR:$AR,0))&amp;"","")</f>
      </c>
      <c r="DP944">
        <f>IF($GS944&gt;=1,INDEX($DM:$DM,$GR944+1),"")</f>
      </c>
      <c r="DQ944">
        <f>IF($GS944&gt;=2,INDEX($DM:$DM,$GR944+2),"")</f>
      </c>
      <c r="DR944">
        <f>IF($GS944&gt;=3,INDEX($DM:$DM,$GR944+3),"")</f>
      </c>
      <c r="DS944">
        <f>IF($GS944&gt;=4,INDEX($DM:$DM,$GR944+4),"")</f>
      </c>
      <c r="DT944">
        <f>IF($GS944&gt;=5,INDEX($DM:$DM,$GR944+5),"")</f>
      </c>
      <c r="DU944">
        <f>IF($GS944&gt;=6,INDEX($DM:$DM,$GR944+6),"")</f>
      </c>
      <c r="DV944">
        <f>IF($GS944&gt;=7,INDEX($DM:$DM,$GR944+7),"")</f>
      </c>
      <c r="DW944">
        <f>IF($GS944&gt;=8,INDEX($DM:$DM,$GR944+8),"")</f>
      </c>
      <c r="DX944">
        <f>IF($GS944&gt;=9,INDEX($DM:$DM,$GR944+9),"")</f>
      </c>
      <c r="DY944">
        <f>IF($GS944&gt;=10,INDEX($DM:$DM,$GR944+10),"")</f>
      </c>
      <c r="DZ944">
        <f>IF($GS944&gt;=11,INDEX($DM:$DM,$GR944+11),"")</f>
      </c>
      <c r="EA944">
        <f>IF($GS944&gt;=12,INDEX($DM:$DM,$GR944+12),"")</f>
      </c>
      <c r="EB944">
        <f>IF($GS944&gt;=13,INDEX($DM:$DM,$GR944+13),"")</f>
      </c>
      <c r="EC944">
        <f>IF($GS944&gt;=14,INDEX($DM:$DM,$GR944+14),"")</f>
      </c>
      <c r="ED944">
        <f>IF($GS944&gt;=15,INDEX($DM:$DM,$GR944+15),"")</f>
      </c>
      <c r="EE944">
        <f>IF($GS944&gt;=16,INDEX($DM:$DM,$GR944+16),"")</f>
      </c>
      <c r="EF944">
        <f>IF($GS944&gt;=17,INDEX($DM:$DM,$GR944+17),"")</f>
      </c>
      <c r="EG944">
        <f>IF($GS944&gt;=18,INDEX($DM:$DM,$GR944+18),"")</f>
      </c>
      <c r="EH944">
        <f>IF($GS944&gt;=19,INDEX($DM:$DM,$GR944+19),"")</f>
      </c>
      <c r="EI944">
        <f>IF($GS944&gt;=20,INDEX($DM:$DM,$GR944+20),"")</f>
      </c>
      <c r="EJ944">
        <f>IF($GS944&gt;=21,INDEX($DM:$DM,$GR944+21),"")</f>
      </c>
      <c r="EK944">
        <f>IF($GS944&gt;=22,INDEX($DM:$DM,$GR944+22),"")</f>
      </c>
      <c r="EL944">
        <f>IF($GS944&gt;=23,INDEX($DM:$DM,$GR944+23),"")</f>
      </c>
      <c r="EM944">
        <f>IF($GS944&gt;=24,INDEX($DM:$DM,$GR944+24),"")</f>
      </c>
      <c r="EN944">
        <f>IF($GS944&gt;=25,INDEX($DM:$DM,$GR944+25),"")</f>
      </c>
      <c r="EO944">
        <f>IF($GS944&gt;=26,INDEX($DM:$DM,$GR944+26),"")</f>
      </c>
      <c r="EP944">
        <f>IF($GS944&gt;=27,INDEX($DM:$DM,$GR944+27),"")</f>
      </c>
      <c r="EQ944">
        <f>IF($GS944&gt;=28,INDEX($DM:$DM,$GR944+28),"")</f>
      </c>
      <c r="ER944">
        <f>IF($GS944&gt;=29,INDEX($DM:$DM,$GR944+29),"")</f>
      </c>
      <c r="ES944">
        <f>IF($GS944&gt;=30,INDEX($DM:$DM,$GR944+30),"")</f>
      </c>
      <c r="ET944">
        <f>IF($GS944&gt;=31,INDEX($DM:$DM,$GR944+31),"")</f>
      </c>
      <c r="EU944">
        <f>IF($GS944&gt;=32,INDEX($DM:$DM,$GR944+32),"")</f>
      </c>
      <c r="EV944">
        <f>IF($GS944&gt;=33,INDEX($DM:$DM,$GR944+33),"")</f>
      </c>
      <c r="EW944">
        <f>IF($GS944&gt;=34,INDEX($DM:$DM,$GR944+34),"")</f>
      </c>
      <c r="EX944">
        <f>IF($GS944&gt;=35,INDEX($DM:$DM,$GR944+35),"")</f>
      </c>
      <c r="EY944">
        <f>IF($GS944&gt;=36,INDEX($DM:$DM,$GR944+36),"")</f>
      </c>
      <c r="EZ944">
        <f>IF($GS944&gt;=37,INDEX($DM:$DM,$GR944+37),"")</f>
      </c>
      <c r="FA944">
        <f>IF($GS944&gt;=38,INDEX($DM:$DM,$GR944+38),"")</f>
      </c>
      <c r="FB944">
        <f>IF($GS944&gt;=39,INDEX($DM:$DM,$GR944+39),"")</f>
      </c>
      <c r="FC944">
        <f>IF($GS944&gt;=40,INDEX($DM:$DM,$GR944+40),"")</f>
      </c>
      <c r="FD944">
        <f>IF($GS944&gt;=1,INDEX($DN:$DN,$GR944+1),"")</f>
      </c>
      <c r="FE944">
        <f>IF($GS944&gt;=2,INDEX($DN:$DN,$GR944+2),"")</f>
      </c>
      <c r="FF944">
        <f>IF($GS944&gt;=3,INDEX($DN:$DN,$GR944+3),"")</f>
      </c>
      <c r="FG944">
        <f>IF($GS944&gt;=4,INDEX($DN:$DN,$GR944+4),"")</f>
      </c>
      <c r="FH944">
        <f>IF($GS944&gt;=5,INDEX($DN:$DN,$GR944+5),"")</f>
      </c>
      <c r="FI944">
        <f>IF($GS944&gt;=6,INDEX($DN:$DN,$GR944+6),"")</f>
      </c>
      <c r="FJ944">
        <f>IF($GS944&gt;=7,INDEX($DN:$DN,$GR944+7),"")</f>
      </c>
      <c r="FK944">
        <f>IF($GS944&gt;=8,INDEX($DN:$DN,$GR944+8),"")</f>
      </c>
      <c r="FL944">
        <f>IF($GS944&gt;=9,INDEX($DN:$DN,$GR944+9),"")</f>
      </c>
      <c r="FM944">
        <f>IF($GS944&gt;=10,INDEX($DN:$DN,$GR944+10),"")</f>
      </c>
      <c r="FN944">
        <f>IF($GS944&gt;=11,INDEX($DN:$DN,$GR944+11),"")</f>
      </c>
      <c r="FO944">
        <f>IF($GS944&gt;=12,INDEX($DN:$DN,$GR944+12),"")</f>
      </c>
      <c r="FP944">
        <f>IF($GS944&gt;=13,INDEX($DN:$DN,$GR944+13),"")</f>
      </c>
      <c r="FQ944">
        <f>IF($GS944&gt;=14,INDEX($DN:$DN,$GR944+14),"")</f>
      </c>
      <c r="FR944">
        <f>IF($GS944&gt;=15,INDEX($DN:$DN,$GR944+15),"")</f>
      </c>
      <c r="FS944">
        <f>IF($GS944&gt;=16,INDEX($DN:$DN,$GR944+16),"")</f>
      </c>
      <c r="FT944">
        <f>IF($GS944&gt;=17,INDEX($DN:$DN,$GR944+17),"")</f>
      </c>
      <c r="FU944">
        <f>IF($GS944&gt;=18,INDEX($DN:$DN,$GR944+18),"")</f>
      </c>
      <c r="FV944">
        <f>IF($GS944&gt;=19,INDEX($DN:$DN,$GR944+19),"")</f>
      </c>
      <c r="FW944">
        <f>IF($GS944&gt;=20,INDEX($DN:$DN,$GR944+20),"")</f>
      </c>
      <c r="FX944">
        <f>IF($GS944&gt;=21,INDEX($DN:$DN,$GR944+21),"")</f>
      </c>
      <c r="FY944">
        <f>IF($GS944&gt;=22,INDEX($DN:$DN,$GR944+22),"")</f>
      </c>
      <c r="FZ944">
        <f>IF($GS944&gt;=23,INDEX($DN:$DN,$GR944+23),"")</f>
      </c>
      <c r="GA944">
        <f>IF($GS944&gt;=24,INDEX($DN:$DN,$GR944+24),"")</f>
      </c>
      <c r="GB944">
        <f>IF($GS944&gt;=25,INDEX($DN:$DN,$GR944+25),"")</f>
      </c>
      <c r="GC944">
        <f>IF($GS944&gt;=26,INDEX($DN:$DN,$GR944+26),"")</f>
      </c>
      <c r="GD944">
        <f>IF($GS944&gt;=27,INDEX($DN:$DN,$GR944+27),"")</f>
      </c>
      <c r="GE944">
        <f>IF($GS944&gt;=28,INDEX($DN:$DN,$GR944+28),"")</f>
      </c>
      <c r="GF944">
        <f>IF($GS944&gt;=29,INDEX($DN:$DN,$GR944+29),"")</f>
      </c>
      <c r="GG944">
        <f>IF($GS944&gt;=30,INDEX($DN:$DN,$GR944+30),"")</f>
      </c>
      <c r="GH944">
        <f>IF($GS944&gt;=31,INDEX($DN:$DN,$GR944+31),"")</f>
      </c>
      <c r="GI944">
        <f>IF($GS944&gt;=32,INDEX($DN:$DN,$GR944+32),"")</f>
      </c>
      <c r="GJ944">
        <f>IF($GS944&gt;=33,INDEX($DN:$DN,$GR944+33),"")</f>
      </c>
      <c r="GK944">
        <f>IF($GS944&gt;=34,INDEX($DN:$DN,$GR944+34),"")</f>
      </c>
      <c r="GL944">
        <f>IF($GS944&gt;=35,INDEX($DN:$DN,$GR944+35),"")</f>
      </c>
      <c r="GM944">
        <f>IF($GS944&gt;=36,INDEX($DN:$DN,$GR944+36),"")</f>
      </c>
      <c r="GN944">
        <f>IF($GS944&gt;=37,INDEX($DN:$DN,$GR944+37),"")</f>
      </c>
      <c r="GO944">
        <f>IF($GS944&gt;=38,INDEX($DN:$DN,$GR944+38),"")</f>
      </c>
      <c r="GP944">
        <f>IF($GS944&gt;=39,INDEX($DN:$DN,$GR944+39),"")</f>
      </c>
      <c r="GQ944">
        <f>IF($GS944&gt;=40,INDEX($DN:$DN,$GR944+40),"")</f>
      </c>
      <c r="GR944">
        <f>IFERROR(MATCH($DL944,$DM$2:$DM$148,0)+1,0)</f>
      </c>
      <c r="GS944">
        <f>IFERROR(INDEX($DO$2:$DO$148,MATCH($DL944,$DM$2:$DM$148,0)),0)</f>
      </c>
      <c r="GT944">
        <f>IFERROR(MATCH($Z944,$DP$944:$FC$944,0),0)</f>
      </c>
      <c r="GU944">
        <f>IF($GT944&gt;0,INDEX($FD$944:$GQ$944,$GT944),"")</f>
      </c>
      <c r="GX944">
        <f>IF($JG944&gt;=1,INDEX($GV:$GV,$JF944+1),"")</f>
      </c>
      <c r="GY944">
        <f>IF($JG944&gt;=2,INDEX($GV:$GV,$JF944+2),"")</f>
      </c>
      <c r="GZ944">
        <f>IF($JG944&gt;=3,INDEX($GV:$GV,$JF944+3),"")</f>
      </c>
      <c r="HA944">
        <f>IF($JG944&gt;=4,INDEX($GV:$GV,$JF944+4),"")</f>
      </c>
      <c r="HB944">
        <f>IF($JG944&gt;=5,INDEX($GV:$GV,$JF944+5),"")</f>
      </c>
      <c r="HC944">
        <f>IF($JG944&gt;=6,INDEX($GV:$GV,$JF944+6),"")</f>
      </c>
      <c r="HD944">
        <f>IF($JG944&gt;=7,INDEX($GV:$GV,$JF944+7),"")</f>
      </c>
      <c r="HE944">
        <f>IF($JG944&gt;=8,INDEX($GV:$GV,$JF944+8),"")</f>
      </c>
      <c r="HF944">
        <f>IF($JG944&gt;=9,INDEX($GV:$GV,$JF944+9),"")</f>
      </c>
      <c r="HG944">
        <f>IF($JG944&gt;=10,INDEX($GV:$GV,$JF944+10),"")</f>
      </c>
      <c r="HH944">
        <f>IF($JG944&gt;=11,INDEX($GV:$GV,$JF944+11),"")</f>
      </c>
      <c r="HI944">
        <f>IF($JG944&gt;=12,INDEX($GV:$GV,$JF944+12),"")</f>
      </c>
      <c r="HJ944">
        <f>IF($JG944&gt;=13,INDEX($GV:$GV,$JF944+13),"")</f>
      </c>
      <c r="HK944">
        <f>IF($JG944&gt;=14,INDEX($GV:$GV,$JF944+14),"")</f>
      </c>
      <c r="HL944">
        <f>IF($JG944&gt;=15,INDEX($GV:$GV,$JF944+15),"")</f>
      </c>
      <c r="HM944">
        <f>IF($JG944&gt;=16,INDEX($GV:$GV,$JF944+16),"")</f>
      </c>
      <c r="HN944">
        <f>IF($JG944&gt;=17,INDEX($GV:$GV,$JF944+17),"")</f>
      </c>
      <c r="HO944">
        <f>IF($JG944&gt;=18,INDEX($GV:$GV,$JF944+18),"")</f>
      </c>
      <c r="HP944">
        <f>IF($JG944&gt;=19,INDEX($GV:$GV,$JF944+19),"")</f>
      </c>
      <c r="HQ944">
        <f>IF($JG944&gt;=20,INDEX($GV:$GV,$JF944+20),"")</f>
      </c>
      <c r="HR944">
        <f>IF($JG944&gt;=21,INDEX($GV:$GV,$JF944+21),"")</f>
      </c>
      <c r="HS944">
        <f>IF($JG944&gt;=22,INDEX($GV:$GV,$JF944+22),"")</f>
      </c>
      <c r="HT944">
        <f>IF($JG944&gt;=23,INDEX($GV:$GV,$JF944+23),"")</f>
      </c>
      <c r="HU944">
        <f>IF($JG944&gt;=24,INDEX($GV:$GV,$JF944+24),"")</f>
      </c>
      <c r="HV944">
        <f>IF($JG944&gt;=25,INDEX($GV:$GV,$JF944+25),"")</f>
      </c>
      <c r="HW944">
        <f>IF($JG944&gt;=26,INDEX($GV:$GV,$JF944+26),"")</f>
      </c>
      <c r="HX944">
        <f>IF($JG944&gt;=27,INDEX($GV:$GV,$JF944+27),"")</f>
      </c>
      <c r="HY944">
        <f>IF($JG944&gt;=28,INDEX($GV:$GV,$JF944+28),"")</f>
      </c>
      <c r="HZ944">
        <f>IF($JG944&gt;=29,INDEX($GV:$GV,$JF944+29),"")</f>
      </c>
      <c r="IA944">
        <f>IF($JG944&gt;=30,INDEX($GV:$GV,$JF944+30),"")</f>
      </c>
      <c r="IB944">
        <f>IF($JG944&gt;=31,INDEX($GV:$GV,$JF944+31),"")</f>
      </c>
      <c r="IC944">
        <f>IF($JG944&gt;=32,INDEX($GV:$GV,$JF944+32),"")</f>
      </c>
      <c r="ID944">
        <f>IF($JG944&gt;=33,INDEX($GV:$GV,$JF944+33),"")</f>
      </c>
      <c r="IE944">
        <f>IF($JG944&gt;=34,INDEX($GV:$GV,$JF944+34),"")</f>
      </c>
      <c r="IF944">
        <f>IF($JG944&gt;=35,INDEX($GV:$GV,$JF944+35),"")</f>
      </c>
      <c r="IG944">
        <f>IF($JG944&gt;=36,INDEX($GV:$GV,$JF944+36),"")</f>
      </c>
      <c r="IH944">
        <f>IF($JG944&gt;=37,INDEX($GV:$GV,$JF944+37),"")</f>
      </c>
      <c r="II944">
        <f>IF($JG944&gt;=38,INDEX($GV:$GV,$JF944+38),"")</f>
      </c>
      <c r="IJ944">
        <f>IF($JG944&gt;=39,INDEX($GV:$GV,$JF944+39),"")</f>
      </c>
      <c r="IK944">
        <f>IF($JG944&gt;=40,INDEX($GV:$GV,$JF944+40),"")</f>
      </c>
      <c r="IL944">
        <f>IF($JG944&gt;=41,INDEX($GV:$GV,$JF944+41),"")</f>
      </c>
      <c r="IM944">
        <f>IF($JG944&gt;=42,INDEX($GV:$GV,$JF944+42),"")</f>
      </c>
      <c r="IN944">
        <f>IF($JG944&gt;=43,INDEX($GV:$GV,$JF944+43),"")</f>
      </c>
      <c r="IO944">
        <f>IF($JG944&gt;=44,INDEX($GV:$GV,$JF944+44),"")</f>
      </c>
      <c r="IP944">
        <f>IF($JG944&gt;=45,INDEX($GV:$GV,$JF944+45),"")</f>
      </c>
      <c r="IQ944">
        <f>IF($JG944&gt;=46,INDEX($GV:$GV,$JF944+46),"")</f>
      </c>
      <c r="IR944">
        <f>IF($JG944&gt;=47,INDEX($GV:$GV,$JF944+47),"")</f>
      </c>
      <c r="IS944">
        <f>IF($JG944&gt;=48,INDEX($GV:$GV,$JF944+48),"")</f>
      </c>
      <c r="IT944">
        <f>IF($JG944&gt;=49,INDEX($GV:$GV,$JF944+49),"")</f>
      </c>
      <c r="IU944">
        <f>IF($JG944&gt;=50,INDEX($GV:$GV,$JF944+50),"")</f>
      </c>
      <c r="IV944">
        <f>IF($JG944&gt;=51,INDEX($GV:$GV,$JF944+51),"")</f>
      </c>
      <c r="IW944">
        <f>IF($JG944&gt;=52,INDEX($GV:$GV,$JF944+52),"")</f>
      </c>
      <c r="IX944">
        <f>IF($JG944&gt;=53,INDEX($GV:$GV,$JF944+53),"")</f>
      </c>
      <c r="IY944">
        <f>IF($JG944&gt;=54,INDEX($GV:$GV,$JF944+54),"")</f>
      </c>
      <c r="IZ944">
        <f>IF($JG944&gt;=55,INDEX($GV:$GV,$JF944+55),"")</f>
      </c>
      <c r="JA944">
        <f>IF($JG944&gt;=56,INDEX($GV:$GV,$JF944+56),"")</f>
      </c>
      <c r="JB944">
        <f>IF($JG944&gt;=57,INDEX($GV:$GV,$JF944+57),"")</f>
      </c>
      <c r="JC944">
        <f>IF($JG944&gt;=58,INDEX($GV:$GV,$JF944+58),"")</f>
      </c>
      <c r="JD944">
        <f>IF($JG944&gt;=59,INDEX($GV:$GV,$JF944+59),"")</f>
      </c>
      <c r="JE944">
        <f>IF($JG944&gt;=60,INDEX($GV:$GV,$JF944+60),"")</f>
      </c>
      <c r="JF944">
        <f>IFERROR(MATCH($GU944,$GV$2:$GV$322,0)+1,0)</f>
      </c>
      <c r="JG944">
        <f>IFERROR(INDEX($GW$2:$GW$322,MATCH($GU944,$GV$2:$GV$322,0)),0)</f>
      </c>
      <c r="JH944" t="s">
        <v>44</v>
      </c>
      <c r="JI944" t="s">
        <v>44</v>
      </c>
    </row>
    <row r="945" spans="1:269" x14ac:dyDescent="0.25">
      <c r="R945">
        <f>IF(OR($U945="",$Q945=""),"",IFERROR($U945/$Q945,0))</f>
      </c>
      <c r="S945">
        <f>IF($U945="","",
SUM($T945,$V945,$AA945,$W945,$Y945)*
(1-IF($AB945="",0,VALUE($AB945)/100)))</f>
      </c>
      <c r="T945">
        <f>IF($U945="","",$U945)</f>
      </c>
      <c r="V945">
        <f>IF($U945="","",
IF($O945="","",
IF(ISNUMBER(SEARCH("exempt",LOWER($O945))),0,
$U945*(VALUE(SUBSTITUTE($O945,"%",""))/100))))</f>
      </c>
      <c r="AC945">
        <f>IFERROR(IF(FIND(" - ",$K945)&gt;0,MID($K945,FIND(" - ",$K945)+3,LEN($K945)),""),"")</f>
      </c>
      <c r="AL945" t="s">
        <v>2036</v>
      </c>
      <c r="AT945">
        <f>IFERROR(LEFT($K945,FIND(" - ",$K945)-1),$K945)</f>
      </c>
      <c r="AW945">
        <f>IF($CL945&gt;=1,INDEX($AU:$AU,$CK945+1),"")</f>
      </c>
      <c r="AX945">
        <f>IF($CL945&gt;=2,INDEX($AU:$AU,$CK945+2),"")</f>
      </c>
      <c r="AY945">
        <f>IF($CL945&gt;=3,INDEX($AU:$AU,$CK945+3),"")</f>
      </c>
      <c r="AZ945">
        <f>IF($CL945&gt;=4,INDEX($AU:$AU,$CK945+4),"")</f>
      </c>
      <c r="BA945">
        <f>IF($CL945&gt;=5,INDEX($AU:$AU,$CK945+5),"")</f>
      </c>
      <c r="BB945">
        <f>IF($CL945&gt;=6,INDEX($AU:$AU,$CK945+6),"")</f>
      </c>
      <c r="BC945">
        <f>IF($CL945&gt;=7,INDEX($AU:$AU,$CK945+7),"")</f>
      </c>
      <c r="BD945">
        <f>IF($CL945&gt;=8,INDEX($AU:$AU,$CK945+8),"")</f>
      </c>
      <c r="BE945">
        <f>IF($CL945&gt;=9,INDEX($AU:$AU,$CK945+9),"")</f>
      </c>
      <c r="BF945">
        <f>IF($CL945&gt;=10,INDEX($AU:$AU,$CK945+10),"")</f>
      </c>
      <c r="BG945">
        <f>IF($CL945&gt;=11,INDEX($AU:$AU,$CK945+11),"")</f>
      </c>
      <c r="BH945">
        <f>IF($CL945&gt;=12,INDEX($AU:$AU,$CK945+12),"")</f>
      </c>
      <c r="BI945">
        <f>IF($CL945&gt;=13,INDEX($AU:$AU,$CK945+13),"")</f>
      </c>
      <c r="BJ945">
        <f>IF($CL945&gt;=14,INDEX($AU:$AU,$CK945+14),"")</f>
      </c>
      <c r="BK945">
        <f>IF($CL945&gt;=15,INDEX($AU:$AU,$CK945+15),"")</f>
      </c>
      <c r="BL945">
        <f>IF($CL945&gt;=16,INDEX($AU:$AU,$CK945+16),"")</f>
      </c>
      <c r="BM945">
        <f>IF($CL945&gt;=17,INDEX($AU:$AU,$CK945+17),"")</f>
      </c>
      <c r="BN945">
        <f>IF($CL945&gt;=18,INDEX($AU:$AU,$CK945+18),"")</f>
      </c>
      <c r="BO945">
        <f>IF($CL945&gt;=19,INDEX($AU:$AU,$CK945+19),"")</f>
      </c>
      <c r="BP945">
        <f>IF($CL945&gt;=20,INDEX($AU:$AU,$CK945+20),"")</f>
      </c>
      <c r="BQ945">
        <f>IF($CL945&gt;=21,INDEX($AU:$AU,$CK945+21),"")</f>
      </c>
      <c r="BR945">
        <f>IF($CL945&gt;=22,INDEX($AU:$AU,$CK945+22),"")</f>
      </c>
      <c r="BS945">
        <f>IF($CL945&gt;=23,INDEX($AU:$AU,$CK945+23),"")</f>
      </c>
      <c r="BT945">
        <f>IF($CL945&gt;=24,INDEX($AU:$AU,$CK945+24),"")</f>
      </c>
      <c r="BU945">
        <f>IF($CL945&gt;=25,INDEX($AU:$AU,$CK945+25),"")</f>
      </c>
      <c r="BV945">
        <f>IF($CL945&gt;=26,INDEX($AU:$AU,$CK945+26),"")</f>
      </c>
      <c r="BW945">
        <f>IF($CL945&gt;=27,INDEX($AU:$AU,$CK945+27),"")</f>
      </c>
      <c r="BX945">
        <f>IF($CL945&gt;=28,INDEX($AU:$AU,$CK945+28),"")</f>
      </c>
      <c r="BY945">
        <f>IF($CL945&gt;=29,INDEX($AU:$AU,$CK945+29),"")</f>
      </c>
      <c r="BZ945">
        <f>IF($CL945&gt;=30,INDEX($AU:$AU,$CK945+30),"")</f>
      </c>
      <c r="CA945">
        <f>IF($CL945&gt;=31,INDEX($AU:$AU,$CK945+31),"")</f>
      </c>
      <c r="CB945">
        <f>IF($CL945&gt;=32,INDEX($AU:$AU,$CK945+32),"")</f>
      </c>
      <c r="CC945">
        <f>IF($CL945&gt;=33,INDEX($AU:$AU,$CK945+33),"")</f>
      </c>
      <c r="CD945">
        <f>IF($CL945&gt;=34,INDEX($AU:$AU,$CK945+34),"")</f>
      </c>
      <c r="CE945">
        <f>IF($CL945&gt;=35,INDEX($AU:$AU,$CK945+35),"")</f>
      </c>
      <c r="CF945">
        <f>IF($CL945&gt;=36,INDEX($AU:$AU,$CK945+36),"")</f>
      </c>
      <c r="CG945">
        <f>IF($CL945&gt;=37,INDEX($AU:$AU,$CK945+37),"")</f>
      </c>
      <c r="CH945">
        <f>IF($CL945&gt;=38,INDEX($AU:$AU,$CK945+38),"")</f>
      </c>
      <c r="CI945">
        <f>IF($CL945&gt;=39,INDEX($AU:$AU,$CK945+39),"")</f>
      </c>
      <c r="CJ945">
        <f>IF($CL945&gt;=40,INDEX($AU:$AU,$CK945+40),"")</f>
      </c>
      <c r="CK945">
        <f>IFERROR(MATCH($AT945,$AU$2:$AU$133,0)+1,0)</f>
      </c>
      <c r="CL945">
        <f>IFERROR(INDEX($AV$2:$AV$133,MATCH($AT945,$AU$2:$AU$133,0)),0)</f>
      </c>
      <c r="CM945">
        <f>IFERROR(LEFT($L945,FIND(" - ",$L945)-1),$L945)</f>
      </c>
      <c r="CN945" t="s">
        <v>149</v>
      </c>
      <c r="CP945">
        <f>IF($DK945&gt;=1,INDEX($CN:$CN,$DJ945+1),"")</f>
      </c>
      <c r="CQ945">
        <f>IF($DK945&gt;=2,INDEX($CN:$CN,$DJ945+2),"")</f>
      </c>
      <c r="CR945">
        <f>IF($DK945&gt;=3,INDEX($CN:$CN,$DJ945+3),"")</f>
      </c>
      <c r="CS945">
        <f>IF($DK945&gt;=4,INDEX($CN:$CN,$DJ945+4),"")</f>
      </c>
      <c r="CT945">
        <f>IF($DK945&gt;=5,INDEX($CN:$CN,$DJ945+5),"")</f>
      </c>
      <c r="CU945">
        <f>IF($DK945&gt;=6,INDEX($CN:$CN,$DJ945+6),"")</f>
      </c>
      <c r="CV945">
        <f>IF($DK945&gt;=7,INDEX($CN:$CN,$DJ945+7),"")</f>
      </c>
      <c r="CW945">
        <f>IF($DK945&gt;=8,INDEX($CN:$CN,$DJ945+8),"")</f>
      </c>
      <c r="CX945">
        <f>IF($DK945&gt;=9,INDEX($CN:$CN,$DJ945+9),"")</f>
      </c>
      <c r="CY945">
        <f>IF($DK945&gt;=10,INDEX($CN:$CN,$DJ945+10),"")</f>
      </c>
      <c r="CZ945">
        <f>IF($DK945&gt;=11,INDEX($CN:$CN,$DJ945+11),"")</f>
      </c>
      <c r="DA945">
        <f>IF($DK945&gt;=12,INDEX($CN:$CN,$DJ945+12),"")</f>
      </c>
      <c r="DB945">
        <f>IF($DK945&gt;=13,INDEX($CN:$CN,$DJ945+13),"")</f>
      </c>
      <c r="DC945">
        <f>IF($DK945&gt;=14,INDEX($CN:$CN,$DJ945+14),"")</f>
      </c>
      <c r="DD945">
        <f>IF($DK945&gt;=15,INDEX($CN:$CN,$DJ945+15),"")</f>
      </c>
      <c r="DE945">
        <f>IF($DK945&gt;=16,INDEX($CN:$CN,$DJ945+16),"")</f>
      </c>
      <c r="DF945">
        <f>IF($DK945&gt;=17,INDEX($CN:$CN,$DJ945+17),"")</f>
      </c>
      <c r="DG945">
        <f>IF($DK945&gt;=18,INDEX($CN:$CN,$DJ945+18),"")</f>
      </c>
      <c r="DH945">
        <f>IF($DK945&gt;=19,INDEX($CN:$CN,$DJ945+19),"")</f>
      </c>
      <c r="DI945">
        <f>IF($DK945&gt;=20,INDEX($CN:$CN,$DJ945+20),"")</f>
      </c>
      <c r="DJ945">
        <f>IFERROR(MATCH($CM945,$CN$2:$CN$1089,0)+1,0)</f>
      </c>
      <c r="DK945">
        <f>IFERROR(INDEX($CO$2:$CO$1089,MATCH($CM945,$CN$2:$CN$1089,0)),0)</f>
      </c>
      <c r="DL945">
        <f>IFERROR(INDEX($AS:$AS,MATCH($O945,$AR:$AR,0))&amp;"","")</f>
      </c>
      <c r="DP945">
        <f>IF($GS945&gt;=1,INDEX($DM:$DM,$GR945+1),"")</f>
      </c>
      <c r="DQ945">
        <f>IF($GS945&gt;=2,INDEX($DM:$DM,$GR945+2),"")</f>
      </c>
      <c r="DR945">
        <f>IF($GS945&gt;=3,INDEX($DM:$DM,$GR945+3),"")</f>
      </c>
      <c r="DS945">
        <f>IF($GS945&gt;=4,INDEX($DM:$DM,$GR945+4),"")</f>
      </c>
      <c r="DT945">
        <f>IF($GS945&gt;=5,INDEX($DM:$DM,$GR945+5),"")</f>
      </c>
      <c r="DU945">
        <f>IF($GS945&gt;=6,INDEX($DM:$DM,$GR945+6),"")</f>
      </c>
      <c r="DV945">
        <f>IF($GS945&gt;=7,INDEX($DM:$DM,$GR945+7),"")</f>
      </c>
      <c r="DW945">
        <f>IF($GS945&gt;=8,INDEX($DM:$DM,$GR945+8),"")</f>
      </c>
      <c r="DX945">
        <f>IF($GS945&gt;=9,INDEX($DM:$DM,$GR945+9),"")</f>
      </c>
      <c r="DY945">
        <f>IF($GS945&gt;=10,INDEX($DM:$DM,$GR945+10),"")</f>
      </c>
      <c r="DZ945">
        <f>IF($GS945&gt;=11,INDEX($DM:$DM,$GR945+11),"")</f>
      </c>
      <c r="EA945">
        <f>IF($GS945&gt;=12,INDEX($DM:$DM,$GR945+12),"")</f>
      </c>
      <c r="EB945">
        <f>IF($GS945&gt;=13,INDEX($DM:$DM,$GR945+13),"")</f>
      </c>
      <c r="EC945">
        <f>IF($GS945&gt;=14,INDEX($DM:$DM,$GR945+14),"")</f>
      </c>
      <c r="ED945">
        <f>IF($GS945&gt;=15,INDEX($DM:$DM,$GR945+15),"")</f>
      </c>
      <c r="EE945">
        <f>IF($GS945&gt;=16,INDEX($DM:$DM,$GR945+16),"")</f>
      </c>
      <c r="EF945">
        <f>IF($GS945&gt;=17,INDEX($DM:$DM,$GR945+17),"")</f>
      </c>
      <c r="EG945">
        <f>IF($GS945&gt;=18,INDEX($DM:$DM,$GR945+18),"")</f>
      </c>
      <c r="EH945">
        <f>IF($GS945&gt;=19,INDEX($DM:$DM,$GR945+19),"")</f>
      </c>
      <c r="EI945">
        <f>IF($GS945&gt;=20,INDEX($DM:$DM,$GR945+20),"")</f>
      </c>
      <c r="EJ945">
        <f>IF($GS945&gt;=21,INDEX($DM:$DM,$GR945+21),"")</f>
      </c>
      <c r="EK945">
        <f>IF($GS945&gt;=22,INDEX($DM:$DM,$GR945+22),"")</f>
      </c>
      <c r="EL945">
        <f>IF($GS945&gt;=23,INDEX($DM:$DM,$GR945+23),"")</f>
      </c>
      <c r="EM945">
        <f>IF($GS945&gt;=24,INDEX($DM:$DM,$GR945+24),"")</f>
      </c>
      <c r="EN945">
        <f>IF($GS945&gt;=25,INDEX($DM:$DM,$GR945+25),"")</f>
      </c>
      <c r="EO945">
        <f>IF($GS945&gt;=26,INDEX($DM:$DM,$GR945+26),"")</f>
      </c>
      <c r="EP945">
        <f>IF($GS945&gt;=27,INDEX($DM:$DM,$GR945+27),"")</f>
      </c>
      <c r="EQ945">
        <f>IF($GS945&gt;=28,INDEX($DM:$DM,$GR945+28),"")</f>
      </c>
      <c r="ER945">
        <f>IF($GS945&gt;=29,INDEX($DM:$DM,$GR945+29),"")</f>
      </c>
      <c r="ES945">
        <f>IF($GS945&gt;=30,INDEX($DM:$DM,$GR945+30),"")</f>
      </c>
      <c r="ET945">
        <f>IF($GS945&gt;=31,INDEX($DM:$DM,$GR945+31),"")</f>
      </c>
      <c r="EU945">
        <f>IF($GS945&gt;=32,INDEX($DM:$DM,$GR945+32),"")</f>
      </c>
      <c r="EV945">
        <f>IF($GS945&gt;=33,INDEX($DM:$DM,$GR945+33),"")</f>
      </c>
      <c r="EW945">
        <f>IF($GS945&gt;=34,INDEX($DM:$DM,$GR945+34),"")</f>
      </c>
      <c r="EX945">
        <f>IF($GS945&gt;=35,INDEX($DM:$DM,$GR945+35),"")</f>
      </c>
      <c r="EY945">
        <f>IF($GS945&gt;=36,INDEX($DM:$DM,$GR945+36),"")</f>
      </c>
      <c r="EZ945">
        <f>IF($GS945&gt;=37,INDEX($DM:$DM,$GR945+37),"")</f>
      </c>
      <c r="FA945">
        <f>IF($GS945&gt;=38,INDEX($DM:$DM,$GR945+38),"")</f>
      </c>
      <c r="FB945">
        <f>IF($GS945&gt;=39,INDEX($DM:$DM,$GR945+39),"")</f>
      </c>
      <c r="FC945">
        <f>IF($GS945&gt;=40,INDEX($DM:$DM,$GR945+40),"")</f>
      </c>
      <c r="FD945">
        <f>IF($GS945&gt;=1,INDEX($DN:$DN,$GR945+1),"")</f>
      </c>
      <c r="FE945">
        <f>IF($GS945&gt;=2,INDEX($DN:$DN,$GR945+2),"")</f>
      </c>
      <c r="FF945">
        <f>IF($GS945&gt;=3,INDEX($DN:$DN,$GR945+3),"")</f>
      </c>
      <c r="FG945">
        <f>IF($GS945&gt;=4,INDEX($DN:$DN,$GR945+4),"")</f>
      </c>
      <c r="FH945">
        <f>IF($GS945&gt;=5,INDEX($DN:$DN,$GR945+5),"")</f>
      </c>
      <c r="FI945">
        <f>IF($GS945&gt;=6,INDEX($DN:$DN,$GR945+6),"")</f>
      </c>
      <c r="FJ945">
        <f>IF($GS945&gt;=7,INDEX($DN:$DN,$GR945+7),"")</f>
      </c>
      <c r="FK945">
        <f>IF($GS945&gt;=8,INDEX($DN:$DN,$GR945+8),"")</f>
      </c>
      <c r="FL945">
        <f>IF($GS945&gt;=9,INDEX($DN:$DN,$GR945+9),"")</f>
      </c>
      <c r="FM945">
        <f>IF($GS945&gt;=10,INDEX($DN:$DN,$GR945+10),"")</f>
      </c>
      <c r="FN945">
        <f>IF($GS945&gt;=11,INDEX($DN:$DN,$GR945+11),"")</f>
      </c>
      <c r="FO945">
        <f>IF($GS945&gt;=12,INDEX($DN:$DN,$GR945+12),"")</f>
      </c>
      <c r="FP945">
        <f>IF($GS945&gt;=13,INDEX($DN:$DN,$GR945+13),"")</f>
      </c>
      <c r="FQ945">
        <f>IF($GS945&gt;=14,INDEX($DN:$DN,$GR945+14),"")</f>
      </c>
      <c r="FR945">
        <f>IF($GS945&gt;=15,INDEX($DN:$DN,$GR945+15),"")</f>
      </c>
      <c r="FS945">
        <f>IF($GS945&gt;=16,INDEX($DN:$DN,$GR945+16),"")</f>
      </c>
      <c r="FT945">
        <f>IF($GS945&gt;=17,INDEX($DN:$DN,$GR945+17),"")</f>
      </c>
      <c r="FU945">
        <f>IF($GS945&gt;=18,INDEX($DN:$DN,$GR945+18),"")</f>
      </c>
      <c r="FV945">
        <f>IF($GS945&gt;=19,INDEX($DN:$DN,$GR945+19),"")</f>
      </c>
      <c r="FW945">
        <f>IF($GS945&gt;=20,INDEX($DN:$DN,$GR945+20),"")</f>
      </c>
      <c r="FX945">
        <f>IF($GS945&gt;=21,INDEX($DN:$DN,$GR945+21),"")</f>
      </c>
      <c r="FY945">
        <f>IF($GS945&gt;=22,INDEX($DN:$DN,$GR945+22),"")</f>
      </c>
      <c r="FZ945">
        <f>IF($GS945&gt;=23,INDEX($DN:$DN,$GR945+23),"")</f>
      </c>
      <c r="GA945">
        <f>IF($GS945&gt;=24,INDEX($DN:$DN,$GR945+24),"")</f>
      </c>
      <c r="GB945">
        <f>IF($GS945&gt;=25,INDEX($DN:$DN,$GR945+25),"")</f>
      </c>
      <c r="GC945">
        <f>IF($GS945&gt;=26,INDEX($DN:$DN,$GR945+26),"")</f>
      </c>
      <c r="GD945">
        <f>IF($GS945&gt;=27,INDEX($DN:$DN,$GR945+27),"")</f>
      </c>
      <c r="GE945">
        <f>IF($GS945&gt;=28,INDEX($DN:$DN,$GR945+28),"")</f>
      </c>
      <c r="GF945">
        <f>IF($GS945&gt;=29,INDEX($DN:$DN,$GR945+29),"")</f>
      </c>
      <c r="GG945">
        <f>IF($GS945&gt;=30,INDEX($DN:$DN,$GR945+30),"")</f>
      </c>
      <c r="GH945">
        <f>IF($GS945&gt;=31,INDEX($DN:$DN,$GR945+31),"")</f>
      </c>
      <c r="GI945">
        <f>IF($GS945&gt;=32,INDEX($DN:$DN,$GR945+32),"")</f>
      </c>
      <c r="GJ945">
        <f>IF($GS945&gt;=33,INDEX($DN:$DN,$GR945+33),"")</f>
      </c>
      <c r="GK945">
        <f>IF($GS945&gt;=34,INDEX($DN:$DN,$GR945+34),"")</f>
      </c>
      <c r="GL945">
        <f>IF($GS945&gt;=35,INDEX($DN:$DN,$GR945+35),"")</f>
      </c>
      <c r="GM945">
        <f>IF($GS945&gt;=36,INDEX($DN:$DN,$GR945+36),"")</f>
      </c>
      <c r="GN945">
        <f>IF($GS945&gt;=37,INDEX($DN:$DN,$GR945+37),"")</f>
      </c>
      <c r="GO945">
        <f>IF($GS945&gt;=38,INDEX($DN:$DN,$GR945+38),"")</f>
      </c>
      <c r="GP945">
        <f>IF($GS945&gt;=39,INDEX($DN:$DN,$GR945+39),"")</f>
      </c>
      <c r="GQ945">
        <f>IF($GS945&gt;=40,INDEX($DN:$DN,$GR945+40),"")</f>
      </c>
      <c r="GR945">
        <f>IFERROR(MATCH($DL945,$DM$2:$DM$148,0)+1,0)</f>
      </c>
      <c r="GS945">
        <f>IFERROR(INDEX($DO$2:$DO$148,MATCH($DL945,$DM$2:$DM$148,0)),0)</f>
      </c>
      <c r="GT945">
        <f>IFERROR(MATCH($Z945,$DP$945:$FC$945,0),0)</f>
      </c>
      <c r="GU945">
        <f>IF($GT945&gt;0,INDEX($FD$945:$GQ$945,$GT945),"")</f>
      </c>
      <c r="GX945">
        <f>IF($JG945&gt;=1,INDEX($GV:$GV,$JF945+1),"")</f>
      </c>
      <c r="GY945">
        <f>IF($JG945&gt;=2,INDEX($GV:$GV,$JF945+2),"")</f>
      </c>
      <c r="GZ945">
        <f>IF($JG945&gt;=3,INDEX($GV:$GV,$JF945+3),"")</f>
      </c>
      <c r="HA945">
        <f>IF($JG945&gt;=4,INDEX($GV:$GV,$JF945+4),"")</f>
      </c>
      <c r="HB945">
        <f>IF($JG945&gt;=5,INDEX($GV:$GV,$JF945+5),"")</f>
      </c>
      <c r="HC945">
        <f>IF($JG945&gt;=6,INDEX($GV:$GV,$JF945+6),"")</f>
      </c>
      <c r="HD945">
        <f>IF($JG945&gt;=7,INDEX($GV:$GV,$JF945+7),"")</f>
      </c>
      <c r="HE945">
        <f>IF($JG945&gt;=8,INDEX($GV:$GV,$JF945+8),"")</f>
      </c>
      <c r="HF945">
        <f>IF($JG945&gt;=9,INDEX($GV:$GV,$JF945+9),"")</f>
      </c>
      <c r="HG945">
        <f>IF($JG945&gt;=10,INDEX($GV:$GV,$JF945+10),"")</f>
      </c>
      <c r="HH945">
        <f>IF($JG945&gt;=11,INDEX($GV:$GV,$JF945+11),"")</f>
      </c>
      <c r="HI945">
        <f>IF($JG945&gt;=12,INDEX($GV:$GV,$JF945+12),"")</f>
      </c>
      <c r="HJ945">
        <f>IF($JG945&gt;=13,INDEX($GV:$GV,$JF945+13),"")</f>
      </c>
      <c r="HK945">
        <f>IF($JG945&gt;=14,INDEX($GV:$GV,$JF945+14),"")</f>
      </c>
      <c r="HL945">
        <f>IF($JG945&gt;=15,INDEX($GV:$GV,$JF945+15),"")</f>
      </c>
      <c r="HM945">
        <f>IF($JG945&gt;=16,INDEX($GV:$GV,$JF945+16),"")</f>
      </c>
      <c r="HN945">
        <f>IF($JG945&gt;=17,INDEX($GV:$GV,$JF945+17),"")</f>
      </c>
      <c r="HO945">
        <f>IF($JG945&gt;=18,INDEX($GV:$GV,$JF945+18),"")</f>
      </c>
      <c r="HP945">
        <f>IF($JG945&gt;=19,INDEX($GV:$GV,$JF945+19),"")</f>
      </c>
      <c r="HQ945">
        <f>IF($JG945&gt;=20,INDEX($GV:$GV,$JF945+20),"")</f>
      </c>
      <c r="HR945">
        <f>IF($JG945&gt;=21,INDEX($GV:$GV,$JF945+21),"")</f>
      </c>
      <c r="HS945">
        <f>IF($JG945&gt;=22,INDEX($GV:$GV,$JF945+22),"")</f>
      </c>
      <c r="HT945">
        <f>IF($JG945&gt;=23,INDEX($GV:$GV,$JF945+23),"")</f>
      </c>
      <c r="HU945">
        <f>IF($JG945&gt;=24,INDEX($GV:$GV,$JF945+24),"")</f>
      </c>
      <c r="HV945">
        <f>IF($JG945&gt;=25,INDEX($GV:$GV,$JF945+25),"")</f>
      </c>
      <c r="HW945">
        <f>IF($JG945&gt;=26,INDEX($GV:$GV,$JF945+26),"")</f>
      </c>
      <c r="HX945">
        <f>IF($JG945&gt;=27,INDEX($GV:$GV,$JF945+27),"")</f>
      </c>
      <c r="HY945">
        <f>IF($JG945&gt;=28,INDEX($GV:$GV,$JF945+28),"")</f>
      </c>
      <c r="HZ945">
        <f>IF($JG945&gt;=29,INDEX($GV:$GV,$JF945+29),"")</f>
      </c>
      <c r="IA945">
        <f>IF($JG945&gt;=30,INDEX($GV:$GV,$JF945+30),"")</f>
      </c>
      <c r="IB945">
        <f>IF($JG945&gt;=31,INDEX($GV:$GV,$JF945+31),"")</f>
      </c>
      <c r="IC945">
        <f>IF($JG945&gt;=32,INDEX($GV:$GV,$JF945+32),"")</f>
      </c>
      <c r="ID945">
        <f>IF($JG945&gt;=33,INDEX($GV:$GV,$JF945+33),"")</f>
      </c>
      <c r="IE945">
        <f>IF($JG945&gt;=34,INDEX($GV:$GV,$JF945+34),"")</f>
      </c>
      <c r="IF945">
        <f>IF($JG945&gt;=35,INDEX($GV:$GV,$JF945+35),"")</f>
      </c>
      <c r="IG945">
        <f>IF($JG945&gt;=36,INDEX($GV:$GV,$JF945+36),"")</f>
      </c>
      <c r="IH945">
        <f>IF($JG945&gt;=37,INDEX($GV:$GV,$JF945+37),"")</f>
      </c>
      <c r="II945">
        <f>IF($JG945&gt;=38,INDEX($GV:$GV,$JF945+38),"")</f>
      </c>
      <c r="IJ945">
        <f>IF($JG945&gt;=39,INDEX($GV:$GV,$JF945+39),"")</f>
      </c>
      <c r="IK945">
        <f>IF($JG945&gt;=40,INDEX($GV:$GV,$JF945+40),"")</f>
      </c>
      <c r="IL945">
        <f>IF($JG945&gt;=41,INDEX($GV:$GV,$JF945+41),"")</f>
      </c>
      <c r="IM945">
        <f>IF($JG945&gt;=42,INDEX($GV:$GV,$JF945+42),"")</f>
      </c>
      <c r="IN945">
        <f>IF($JG945&gt;=43,INDEX($GV:$GV,$JF945+43),"")</f>
      </c>
      <c r="IO945">
        <f>IF($JG945&gt;=44,INDEX($GV:$GV,$JF945+44),"")</f>
      </c>
      <c r="IP945">
        <f>IF($JG945&gt;=45,INDEX($GV:$GV,$JF945+45),"")</f>
      </c>
      <c r="IQ945">
        <f>IF($JG945&gt;=46,INDEX($GV:$GV,$JF945+46),"")</f>
      </c>
      <c r="IR945">
        <f>IF($JG945&gt;=47,INDEX($GV:$GV,$JF945+47),"")</f>
      </c>
      <c r="IS945">
        <f>IF($JG945&gt;=48,INDEX($GV:$GV,$JF945+48),"")</f>
      </c>
      <c r="IT945">
        <f>IF($JG945&gt;=49,INDEX($GV:$GV,$JF945+49),"")</f>
      </c>
      <c r="IU945">
        <f>IF($JG945&gt;=50,INDEX($GV:$GV,$JF945+50),"")</f>
      </c>
      <c r="IV945">
        <f>IF($JG945&gt;=51,INDEX($GV:$GV,$JF945+51),"")</f>
      </c>
      <c r="IW945">
        <f>IF($JG945&gt;=52,INDEX($GV:$GV,$JF945+52),"")</f>
      </c>
      <c r="IX945">
        <f>IF($JG945&gt;=53,INDEX($GV:$GV,$JF945+53),"")</f>
      </c>
      <c r="IY945">
        <f>IF($JG945&gt;=54,INDEX($GV:$GV,$JF945+54),"")</f>
      </c>
      <c r="IZ945">
        <f>IF($JG945&gt;=55,INDEX($GV:$GV,$JF945+55),"")</f>
      </c>
      <c r="JA945">
        <f>IF($JG945&gt;=56,INDEX($GV:$GV,$JF945+56),"")</f>
      </c>
      <c r="JB945">
        <f>IF($JG945&gt;=57,INDEX($GV:$GV,$JF945+57),"")</f>
      </c>
      <c r="JC945">
        <f>IF($JG945&gt;=58,INDEX($GV:$GV,$JF945+58),"")</f>
      </c>
      <c r="JD945">
        <f>IF($JG945&gt;=59,INDEX($GV:$GV,$JF945+59),"")</f>
      </c>
      <c r="JE945">
        <f>IF($JG945&gt;=60,INDEX($GV:$GV,$JF945+60),"")</f>
      </c>
      <c r="JF945">
        <f>IFERROR(MATCH($GU945,$GV$2:$GV$322,0)+1,0)</f>
      </c>
      <c r="JG945">
        <f>IFERROR(INDEX($GW$2:$GW$322,MATCH($GU945,$GV$2:$GV$322,0)),0)</f>
      </c>
      <c r="JH945" t="s">
        <v>44</v>
      </c>
      <c r="JI945" t="s">
        <v>44</v>
      </c>
    </row>
    <row r="946" spans="1:269" x14ac:dyDescent="0.25">
      <c r="R946">
        <f>IF(OR($U946="",$Q946=""),"",IFERROR($U946/$Q946,0))</f>
      </c>
      <c r="S946">
        <f>IF($U946="","",
SUM($T946,$V946,$AA946,$W946,$Y946)*
(1-IF($AB946="",0,VALUE($AB946)/100)))</f>
      </c>
      <c r="T946">
        <f>IF($U946="","",$U946)</f>
      </c>
      <c r="V946">
        <f>IF($U946="","",
IF($O946="","",
IF(ISNUMBER(SEARCH("exempt",LOWER($O946))),0,
$U946*(VALUE(SUBSTITUTE($O946,"%",""))/100))))</f>
      </c>
      <c r="AC946">
        <f>IFERROR(IF(FIND(" - ",$K946)&gt;0,MID($K946,FIND(" - ",$K946)+3,LEN($K946)),""),"")</f>
      </c>
      <c r="AL946" t="s">
        <v>2037</v>
      </c>
      <c r="AT946">
        <f>IFERROR(LEFT($K946,FIND(" - ",$K946)-1),$K946)</f>
      </c>
      <c r="AW946">
        <f>IF($CL946&gt;=1,INDEX($AU:$AU,$CK946+1),"")</f>
      </c>
      <c r="AX946">
        <f>IF($CL946&gt;=2,INDEX($AU:$AU,$CK946+2),"")</f>
      </c>
      <c r="AY946">
        <f>IF($CL946&gt;=3,INDEX($AU:$AU,$CK946+3),"")</f>
      </c>
      <c r="AZ946">
        <f>IF($CL946&gt;=4,INDEX($AU:$AU,$CK946+4),"")</f>
      </c>
      <c r="BA946">
        <f>IF($CL946&gt;=5,INDEX($AU:$AU,$CK946+5),"")</f>
      </c>
      <c r="BB946">
        <f>IF($CL946&gt;=6,INDEX($AU:$AU,$CK946+6),"")</f>
      </c>
      <c r="BC946">
        <f>IF($CL946&gt;=7,INDEX($AU:$AU,$CK946+7),"")</f>
      </c>
      <c r="BD946">
        <f>IF($CL946&gt;=8,INDEX($AU:$AU,$CK946+8),"")</f>
      </c>
      <c r="BE946">
        <f>IF($CL946&gt;=9,INDEX($AU:$AU,$CK946+9),"")</f>
      </c>
      <c r="BF946">
        <f>IF($CL946&gt;=10,INDEX($AU:$AU,$CK946+10),"")</f>
      </c>
      <c r="BG946">
        <f>IF($CL946&gt;=11,INDEX($AU:$AU,$CK946+11),"")</f>
      </c>
      <c r="BH946">
        <f>IF($CL946&gt;=12,INDEX($AU:$AU,$CK946+12),"")</f>
      </c>
      <c r="BI946">
        <f>IF($CL946&gt;=13,INDEX($AU:$AU,$CK946+13),"")</f>
      </c>
      <c r="BJ946">
        <f>IF($CL946&gt;=14,INDEX($AU:$AU,$CK946+14),"")</f>
      </c>
      <c r="BK946">
        <f>IF($CL946&gt;=15,INDEX($AU:$AU,$CK946+15),"")</f>
      </c>
      <c r="BL946">
        <f>IF($CL946&gt;=16,INDEX($AU:$AU,$CK946+16),"")</f>
      </c>
      <c r="BM946">
        <f>IF($CL946&gt;=17,INDEX($AU:$AU,$CK946+17),"")</f>
      </c>
      <c r="BN946">
        <f>IF($CL946&gt;=18,INDEX($AU:$AU,$CK946+18),"")</f>
      </c>
      <c r="BO946">
        <f>IF($CL946&gt;=19,INDEX($AU:$AU,$CK946+19),"")</f>
      </c>
      <c r="BP946">
        <f>IF($CL946&gt;=20,INDEX($AU:$AU,$CK946+20),"")</f>
      </c>
      <c r="BQ946">
        <f>IF($CL946&gt;=21,INDEX($AU:$AU,$CK946+21),"")</f>
      </c>
      <c r="BR946">
        <f>IF($CL946&gt;=22,INDEX($AU:$AU,$CK946+22),"")</f>
      </c>
      <c r="BS946">
        <f>IF($CL946&gt;=23,INDEX($AU:$AU,$CK946+23),"")</f>
      </c>
      <c r="BT946">
        <f>IF($CL946&gt;=24,INDEX($AU:$AU,$CK946+24),"")</f>
      </c>
      <c r="BU946">
        <f>IF($CL946&gt;=25,INDEX($AU:$AU,$CK946+25),"")</f>
      </c>
      <c r="BV946">
        <f>IF($CL946&gt;=26,INDEX($AU:$AU,$CK946+26),"")</f>
      </c>
      <c r="BW946">
        <f>IF($CL946&gt;=27,INDEX($AU:$AU,$CK946+27),"")</f>
      </c>
      <c r="BX946">
        <f>IF($CL946&gt;=28,INDEX($AU:$AU,$CK946+28),"")</f>
      </c>
      <c r="BY946">
        <f>IF($CL946&gt;=29,INDEX($AU:$AU,$CK946+29),"")</f>
      </c>
      <c r="BZ946">
        <f>IF($CL946&gt;=30,INDEX($AU:$AU,$CK946+30),"")</f>
      </c>
      <c r="CA946">
        <f>IF($CL946&gt;=31,INDEX($AU:$AU,$CK946+31),"")</f>
      </c>
      <c r="CB946">
        <f>IF($CL946&gt;=32,INDEX($AU:$AU,$CK946+32),"")</f>
      </c>
      <c r="CC946">
        <f>IF($CL946&gt;=33,INDEX($AU:$AU,$CK946+33),"")</f>
      </c>
      <c r="CD946">
        <f>IF($CL946&gt;=34,INDEX($AU:$AU,$CK946+34),"")</f>
      </c>
      <c r="CE946">
        <f>IF($CL946&gt;=35,INDEX($AU:$AU,$CK946+35),"")</f>
      </c>
      <c r="CF946">
        <f>IF($CL946&gt;=36,INDEX($AU:$AU,$CK946+36),"")</f>
      </c>
      <c r="CG946">
        <f>IF($CL946&gt;=37,INDEX($AU:$AU,$CK946+37),"")</f>
      </c>
      <c r="CH946">
        <f>IF($CL946&gt;=38,INDEX($AU:$AU,$CK946+38),"")</f>
      </c>
      <c r="CI946">
        <f>IF($CL946&gt;=39,INDEX($AU:$AU,$CK946+39),"")</f>
      </c>
      <c r="CJ946">
        <f>IF($CL946&gt;=40,INDEX($AU:$AU,$CK946+40),"")</f>
      </c>
      <c r="CK946">
        <f>IFERROR(MATCH($AT946,$AU$2:$AU$133,0)+1,0)</f>
      </c>
      <c r="CL946">
        <f>IFERROR(INDEX($AV$2:$AV$133,MATCH($AT946,$AU$2:$AU$133,0)),0)</f>
      </c>
      <c r="CM946">
        <f>IFERROR(LEFT($L946,FIND(" - ",$L946)-1),$L946)</f>
      </c>
      <c r="CN946" t="s">
        <v>2038</v>
      </c>
      <c r="CO946">
        <v>1</v>
      </c>
      <c r="CP946">
        <f>IF($DK946&gt;=1,INDEX($CN:$CN,$DJ946+1),"")</f>
      </c>
      <c r="CQ946">
        <f>IF($DK946&gt;=2,INDEX($CN:$CN,$DJ946+2),"")</f>
      </c>
      <c r="CR946">
        <f>IF($DK946&gt;=3,INDEX($CN:$CN,$DJ946+3),"")</f>
      </c>
      <c r="CS946">
        <f>IF($DK946&gt;=4,INDEX($CN:$CN,$DJ946+4),"")</f>
      </c>
      <c r="CT946">
        <f>IF($DK946&gt;=5,INDEX($CN:$CN,$DJ946+5),"")</f>
      </c>
      <c r="CU946">
        <f>IF($DK946&gt;=6,INDEX($CN:$CN,$DJ946+6),"")</f>
      </c>
      <c r="CV946">
        <f>IF($DK946&gt;=7,INDEX($CN:$CN,$DJ946+7),"")</f>
      </c>
      <c r="CW946">
        <f>IF($DK946&gt;=8,INDEX($CN:$CN,$DJ946+8),"")</f>
      </c>
      <c r="CX946">
        <f>IF($DK946&gt;=9,INDEX($CN:$CN,$DJ946+9),"")</f>
      </c>
      <c r="CY946">
        <f>IF($DK946&gt;=10,INDEX($CN:$CN,$DJ946+10),"")</f>
      </c>
      <c r="CZ946">
        <f>IF($DK946&gt;=11,INDEX($CN:$CN,$DJ946+11),"")</f>
      </c>
      <c r="DA946">
        <f>IF($DK946&gt;=12,INDEX($CN:$CN,$DJ946+12),"")</f>
      </c>
      <c r="DB946">
        <f>IF($DK946&gt;=13,INDEX($CN:$CN,$DJ946+13),"")</f>
      </c>
      <c r="DC946">
        <f>IF($DK946&gt;=14,INDEX($CN:$CN,$DJ946+14),"")</f>
      </c>
      <c r="DD946">
        <f>IF($DK946&gt;=15,INDEX($CN:$CN,$DJ946+15),"")</f>
      </c>
      <c r="DE946">
        <f>IF($DK946&gt;=16,INDEX($CN:$CN,$DJ946+16),"")</f>
      </c>
      <c r="DF946">
        <f>IF($DK946&gt;=17,INDEX($CN:$CN,$DJ946+17),"")</f>
      </c>
      <c r="DG946">
        <f>IF($DK946&gt;=18,INDEX($CN:$CN,$DJ946+18),"")</f>
      </c>
      <c r="DH946">
        <f>IF($DK946&gt;=19,INDEX($CN:$CN,$DJ946+19),"")</f>
      </c>
      <c r="DI946">
        <f>IF($DK946&gt;=20,INDEX($CN:$CN,$DJ946+20),"")</f>
      </c>
      <c r="DJ946">
        <f>IFERROR(MATCH($CM946,$CN$2:$CN$1089,0)+1,0)</f>
      </c>
      <c r="DK946">
        <f>IFERROR(INDEX($CO$2:$CO$1089,MATCH($CM946,$CN$2:$CN$1089,0)),0)</f>
      </c>
      <c r="DL946">
        <f>IFERROR(INDEX($AS:$AS,MATCH($O946,$AR:$AR,0))&amp;"","")</f>
      </c>
      <c r="DP946">
        <f>IF($GS946&gt;=1,INDEX($DM:$DM,$GR946+1),"")</f>
      </c>
      <c r="DQ946">
        <f>IF($GS946&gt;=2,INDEX($DM:$DM,$GR946+2),"")</f>
      </c>
      <c r="DR946">
        <f>IF($GS946&gt;=3,INDEX($DM:$DM,$GR946+3),"")</f>
      </c>
      <c r="DS946">
        <f>IF($GS946&gt;=4,INDEX($DM:$DM,$GR946+4),"")</f>
      </c>
      <c r="DT946">
        <f>IF($GS946&gt;=5,INDEX($DM:$DM,$GR946+5),"")</f>
      </c>
      <c r="DU946">
        <f>IF($GS946&gt;=6,INDEX($DM:$DM,$GR946+6),"")</f>
      </c>
      <c r="DV946">
        <f>IF($GS946&gt;=7,INDEX($DM:$DM,$GR946+7),"")</f>
      </c>
      <c r="DW946">
        <f>IF($GS946&gt;=8,INDEX($DM:$DM,$GR946+8),"")</f>
      </c>
      <c r="DX946">
        <f>IF($GS946&gt;=9,INDEX($DM:$DM,$GR946+9),"")</f>
      </c>
      <c r="DY946">
        <f>IF($GS946&gt;=10,INDEX($DM:$DM,$GR946+10),"")</f>
      </c>
      <c r="DZ946">
        <f>IF($GS946&gt;=11,INDEX($DM:$DM,$GR946+11),"")</f>
      </c>
      <c r="EA946">
        <f>IF($GS946&gt;=12,INDEX($DM:$DM,$GR946+12),"")</f>
      </c>
      <c r="EB946">
        <f>IF($GS946&gt;=13,INDEX($DM:$DM,$GR946+13),"")</f>
      </c>
      <c r="EC946">
        <f>IF($GS946&gt;=14,INDEX($DM:$DM,$GR946+14),"")</f>
      </c>
      <c r="ED946">
        <f>IF($GS946&gt;=15,INDEX($DM:$DM,$GR946+15),"")</f>
      </c>
      <c r="EE946">
        <f>IF($GS946&gt;=16,INDEX($DM:$DM,$GR946+16),"")</f>
      </c>
      <c r="EF946">
        <f>IF($GS946&gt;=17,INDEX($DM:$DM,$GR946+17),"")</f>
      </c>
      <c r="EG946">
        <f>IF($GS946&gt;=18,INDEX($DM:$DM,$GR946+18),"")</f>
      </c>
      <c r="EH946">
        <f>IF($GS946&gt;=19,INDEX($DM:$DM,$GR946+19),"")</f>
      </c>
      <c r="EI946">
        <f>IF($GS946&gt;=20,INDEX($DM:$DM,$GR946+20),"")</f>
      </c>
      <c r="EJ946">
        <f>IF($GS946&gt;=21,INDEX($DM:$DM,$GR946+21),"")</f>
      </c>
      <c r="EK946">
        <f>IF($GS946&gt;=22,INDEX($DM:$DM,$GR946+22),"")</f>
      </c>
      <c r="EL946">
        <f>IF($GS946&gt;=23,INDEX($DM:$DM,$GR946+23),"")</f>
      </c>
      <c r="EM946">
        <f>IF($GS946&gt;=24,INDEX($DM:$DM,$GR946+24),"")</f>
      </c>
      <c r="EN946">
        <f>IF($GS946&gt;=25,INDEX($DM:$DM,$GR946+25),"")</f>
      </c>
      <c r="EO946">
        <f>IF($GS946&gt;=26,INDEX($DM:$DM,$GR946+26),"")</f>
      </c>
      <c r="EP946">
        <f>IF($GS946&gt;=27,INDEX($DM:$DM,$GR946+27),"")</f>
      </c>
      <c r="EQ946">
        <f>IF($GS946&gt;=28,INDEX($DM:$DM,$GR946+28),"")</f>
      </c>
      <c r="ER946">
        <f>IF($GS946&gt;=29,INDEX($DM:$DM,$GR946+29),"")</f>
      </c>
      <c r="ES946">
        <f>IF($GS946&gt;=30,INDEX($DM:$DM,$GR946+30),"")</f>
      </c>
      <c r="ET946">
        <f>IF($GS946&gt;=31,INDEX($DM:$DM,$GR946+31),"")</f>
      </c>
      <c r="EU946">
        <f>IF($GS946&gt;=32,INDEX($DM:$DM,$GR946+32),"")</f>
      </c>
      <c r="EV946">
        <f>IF($GS946&gt;=33,INDEX($DM:$DM,$GR946+33),"")</f>
      </c>
      <c r="EW946">
        <f>IF($GS946&gt;=34,INDEX($DM:$DM,$GR946+34),"")</f>
      </c>
      <c r="EX946">
        <f>IF($GS946&gt;=35,INDEX($DM:$DM,$GR946+35),"")</f>
      </c>
      <c r="EY946">
        <f>IF($GS946&gt;=36,INDEX($DM:$DM,$GR946+36),"")</f>
      </c>
      <c r="EZ946">
        <f>IF($GS946&gt;=37,INDEX($DM:$DM,$GR946+37),"")</f>
      </c>
      <c r="FA946">
        <f>IF($GS946&gt;=38,INDEX($DM:$DM,$GR946+38),"")</f>
      </c>
      <c r="FB946">
        <f>IF($GS946&gt;=39,INDEX($DM:$DM,$GR946+39),"")</f>
      </c>
      <c r="FC946">
        <f>IF($GS946&gt;=40,INDEX($DM:$DM,$GR946+40),"")</f>
      </c>
      <c r="FD946">
        <f>IF($GS946&gt;=1,INDEX($DN:$DN,$GR946+1),"")</f>
      </c>
      <c r="FE946">
        <f>IF($GS946&gt;=2,INDEX($DN:$DN,$GR946+2),"")</f>
      </c>
      <c r="FF946">
        <f>IF($GS946&gt;=3,INDEX($DN:$DN,$GR946+3),"")</f>
      </c>
      <c r="FG946">
        <f>IF($GS946&gt;=4,INDEX($DN:$DN,$GR946+4),"")</f>
      </c>
      <c r="FH946">
        <f>IF($GS946&gt;=5,INDEX($DN:$DN,$GR946+5),"")</f>
      </c>
      <c r="FI946">
        <f>IF($GS946&gt;=6,INDEX($DN:$DN,$GR946+6),"")</f>
      </c>
      <c r="FJ946">
        <f>IF($GS946&gt;=7,INDEX($DN:$DN,$GR946+7),"")</f>
      </c>
      <c r="FK946">
        <f>IF($GS946&gt;=8,INDEX($DN:$DN,$GR946+8),"")</f>
      </c>
      <c r="FL946">
        <f>IF($GS946&gt;=9,INDEX($DN:$DN,$GR946+9),"")</f>
      </c>
      <c r="FM946">
        <f>IF($GS946&gt;=10,INDEX($DN:$DN,$GR946+10),"")</f>
      </c>
      <c r="FN946">
        <f>IF($GS946&gt;=11,INDEX($DN:$DN,$GR946+11),"")</f>
      </c>
      <c r="FO946">
        <f>IF($GS946&gt;=12,INDEX($DN:$DN,$GR946+12),"")</f>
      </c>
      <c r="FP946">
        <f>IF($GS946&gt;=13,INDEX($DN:$DN,$GR946+13),"")</f>
      </c>
      <c r="FQ946">
        <f>IF($GS946&gt;=14,INDEX($DN:$DN,$GR946+14),"")</f>
      </c>
      <c r="FR946">
        <f>IF($GS946&gt;=15,INDEX($DN:$DN,$GR946+15),"")</f>
      </c>
      <c r="FS946">
        <f>IF($GS946&gt;=16,INDEX($DN:$DN,$GR946+16),"")</f>
      </c>
      <c r="FT946">
        <f>IF($GS946&gt;=17,INDEX($DN:$DN,$GR946+17),"")</f>
      </c>
      <c r="FU946">
        <f>IF($GS946&gt;=18,INDEX($DN:$DN,$GR946+18),"")</f>
      </c>
      <c r="FV946">
        <f>IF($GS946&gt;=19,INDEX($DN:$DN,$GR946+19),"")</f>
      </c>
      <c r="FW946">
        <f>IF($GS946&gt;=20,INDEX($DN:$DN,$GR946+20),"")</f>
      </c>
      <c r="FX946">
        <f>IF($GS946&gt;=21,INDEX($DN:$DN,$GR946+21),"")</f>
      </c>
      <c r="FY946">
        <f>IF($GS946&gt;=22,INDEX($DN:$DN,$GR946+22),"")</f>
      </c>
      <c r="FZ946">
        <f>IF($GS946&gt;=23,INDEX($DN:$DN,$GR946+23),"")</f>
      </c>
      <c r="GA946">
        <f>IF($GS946&gt;=24,INDEX($DN:$DN,$GR946+24),"")</f>
      </c>
      <c r="GB946">
        <f>IF($GS946&gt;=25,INDEX($DN:$DN,$GR946+25),"")</f>
      </c>
      <c r="GC946">
        <f>IF($GS946&gt;=26,INDEX($DN:$DN,$GR946+26),"")</f>
      </c>
      <c r="GD946">
        <f>IF($GS946&gt;=27,INDEX($DN:$DN,$GR946+27),"")</f>
      </c>
      <c r="GE946">
        <f>IF($GS946&gt;=28,INDEX($DN:$DN,$GR946+28),"")</f>
      </c>
      <c r="GF946">
        <f>IF($GS946&gt;=29,INDEX($DN:$DN,$GR946+29),"")</f>
      </c>
      <c r="GG946">
        <f>IF($GS946&gt;=30,INDEX($DN:$DN,$GR946+30),"")</f>
      </c>
      <c r="GH946">
        <f>IF($GS946&gt;=31,INDEX($DN:$DN,$GR946+31),"")</f>
      </c>
      <c r="GI946">
        <f>IF($GS946&gt;=32,INDEX($DN:$DN,$GR946+32),"")</f>
      </c>
      <c r="GJ946">
        <f>IF($GS946&gt;=33,INDEX($DN:$DN,$GR946+33),"")</f>
      </c>
      <c r="GK946">
        <f>IF($GS946&gt;=34,INDEX($DN:$DN,$GR946+34),"")</f>
      </c>
      <c r="GL946">
        <f>IF($GS946&gt;=35,INDEX($DN:$DN,$GR946+35),"")</f>
      </c>
      <c r="GM946">
        <f>IF($GS946&gt;=36,INDEX($DN:$DN,$GR946+36),"")</f>
      </c>
      <c r="GN946">
        <f>IF($GS946&gt;=37,INDEX($DN:$DN,$GR946+37),"")</f>
      </c>
      <c r="GO946">
        <f>IF($GS946&gt;=38,INDEX($DN:$DN,$GR946+38),"")</f>
      </c>
      <c r="GP946">
        <f>IF($GS946&gt;=39,INDEX($DN:$DN,$GR946+39),"")</f>
      </c>
      <c r="GQ946">
        <f>IF($GS946&gt;=40,INDEX($DN:$DN,$GR946+40),"")</f>
      </c>
      <c r="GR946">
        <f>IFERROR(MATCH($DL946,$DM$2:$DM$148,0)+1,0)</f>
      </c>
      <c r="GS946">
        <f>IFERROR(INDEX($DO$2:$DO$148,MATCH($DL946,$DM$2:$DM$148,0)),0)</f>
      </c>
      <c r="GT946">
        <f>IFERROR(MATCH($Z946,$DP$946:$FC$946,0),0)</f>
      </c>
      <c r="GU946">
        <f>IF($GT946&gt;0,INDEX($FD$946:$GQ$946,$GT946),"")</f>
      </c>
      <c r="GX946">
        <f>IF($JG946&gt;=1,INDEX($GV:$GV,$JF946+1),"")</f>
      </c>
      <c r="GY946">
        <f>IF($JG946&gt;=2,INDEX($GV:$GV,$JF946+2),"")</f>
      </c>
      <c r="GZ946">
        <f>IF($JG946&gt;=3,INDEX($GV:$GV,$JF946+3),"")</f>
      </c>
      <c r="HA946">
        <f>IF($JG946&gt;=4,INDEX($GV:$GV,$JF946+4),"")</f>
      </c>
      <c r="HB946">
        <f>IF($JG946&gt;=5,INDEX($GV:$GV,$JF946+5),"")</f>
      </c>
      <c r="HC946">
        <f>IF($JG946&gt;=6,INDEX($GV:$GV,$JF946+6),"")</f>
      </c>
      <c r="HD946">
        <f>IF($JG946&gt;=7,INDEX($GV:$GV,$JF946+7),"")</f>
      </c>
      <c r="HE946">
        <f>IF($JG946&gt;=8,INDEX($GV:$GV,$JF946+8),"")</f>
      </c>
      <c r="HF946">
        <f>IF($JG946&gt;=9,INDEX($GV:$GV,$JF946+9),"")</f>
      </c>
      <c r="HG946">
        <f>IF($JG946&gt;=10,INDEX($GV:$GV,$JF946+10),"")</f>
      </c>
      <c r="HH946">
        <f>IF($JG946&gt;=11,INDEX($GV:$GV,$JF946+11),"")</f>
      </c>
      <c r="HI946">
        <f>IF($JG946&gt;=12,INDEX($GV:$GV,$JF946+12),"")</f>
      </c>
      <c r="HJ946">
        <f>IF($JG946&gt;=13,INDEX($GV:$GV,$JF946+13),"")</f>
      </c>
      <c r="HK946">
        <f>IF($JG946&gt;=14,INDEX($GV:$GV,$JF946+14),"")</f>
      </c>
      <c r="HL946">
        <f>IF($JG946&gt;=15,INDEX($GV:$GV,$JF946+15),"")</f>
      </c>
      <c r="HM946">
        <f>IF($JG946&gt;=16,INDEX($GV:$GV,$JF946+16),"")</f>
      </c>
      <c r="HN946">
        <f>IF($JG946&gt;=17,INDEX($GV:$GV,$JF946+17),"")</f>
      </c>
      <c r="HO946">
        <f>IF($JG946&gt;=18,INDEX($GV:$GV,$JF946+18),"")</f>
      </c>
      <c r="HP946">
        <f>IF($JG946&gt;=19,INDEX($GV:$GV,$JF946+19),"")</f>
      </c>
      <c r="HQ946">
        <f>IF($JG946&gt;=20,INDEX($GV:$GV,$JF946+20),"")</f>
      </c>
      <c r="HR946">
        <f>IF($JG946&gt;=21,INDEX($GV:$GV,$JF946+21),"")</f>
      </c>
      <c r="HS946">
        <f>IF($JG946&gt;=22,INDEX($GV:$GV,$JF946+22),"")</f>
      </c>
      <c r="HT946">
        <f>IF($JG946&gt;=23,INDEX($GV:$GV,$JF946+23),"")</f>
      </c>
      <c r="HU946">
        <f>IF($JG946&gt;=24,INDEX($GV:$GV,$JF946+24),"")</f>
      </c>
      <c r="HV946">
        <f>IF($JG946&gt;=25,INDEX($GV:$GV,$JF946+25),"")</f>
      </c>
      <c r="HW946">
        <f>IF($JG946&gt;=26,INDEX($GV:$GV,$JF946+26),"")</f>
      </c>
      <c r="HX946">
        <f>IF($JG946&gt;=27,INDEX($GV:$GV,$JF946+27),"")</f>
      </c>
      <c r="HY946">
        <f>IF($JG946&gt;=28,INDEX($GV:$GV,$JF946+28),"")</f>
      </c>
      <c r="HZ946">
        <f>IF($JG946&gt;=29,INDEX($GV:$GV,$JF946+29),"")</f>
      </c>
      <c r="IA946">
        <f>IF($JG946&gt;=30,INDEX($GV:$GV,$JF946+30),"")</f>
      </c>
      <c r="IB946">
        <f>IF($JG946&gt;=31,INDEX($GV:$GV,$JF946+31),"")</f>
      </c>
      <c r="IC946">
        <f>IF($JG946&gt;=32,INDEX($GV:$GV,$JF946+32),"")</f>
      </c>
      <c r="ID946">
        <f>IF($JG946&gt;=33,INDEX($GV:$GV,$JF946+33),"")</f>
      </c>
      <c r="IE946">
        <f>IF($JG946&gt;=34,INDEX($GV:$GV,$JF946+34),"")</f>
      </c>
      <c r="IF946">
        <f>IF($JG946&gt;=35,INDEX($GV:$GV,$JF946+35),"")</f>
      </c>
      <c r="IG946">
        <f>IF($JG946&gt;=36,INDEX($GV:$GV,$JF946+36),"")</f>
      </c>
      <c r="IH946">
        <f>IF($JG946&gt;=37,INDEX($GV:$GV,$JF946+37),"")</f>
      </c>
      <c r="II946">
        <f>IF($JG946&gt;=38,INDEX($GV:$GV,$JF946+38),"")</f>
      </c>
      <c r="IJ946">
        <f>IF($JG946&gt;=39,INDEX($GV:$GV,$JF946+39),"")</f>
      </c>
      <c r="IK946">
        <f>IF($JG946&gt;=40,INDEX($GV:$GV,$JF946+40),"")</f>
      </c>
      <c r="IL946">
        <f>IF($JG946&gt;=41,INDEX($GV:$GV,$JF946+41),"")</f>
      </c>
      <c r="IM946">
        <f>IF($JG946&gt;=42,INDEX($GV:$GV,$JF946+42),"")</f>
      </c>
      <c r="IN946">
        <f>IF($JG946&gt;=43,INDEX($GV:$GV,$JF946+43),"")</f>
      </c>
      <c r="IO946">
        <f>IF($JG946&gt;=44,INDEX($GV:$GV,$JF946+44),"")</f>
      </c>
      <c r="IP946">
        <f>IF($JG946&gt;=45,INDEX($GV:$GV,$JF946+45),"")</f>
      </c>
      <c r="IQ946">
        <f>IF($JG946&gt;=46,INDEX($GV:$GV,$JF946+46),"")</f>
      </c>
      <c r="IR946">
        <f>IF($JG946&gt;=47,INDEX($GV:$GV,$JF946+47),"")</f>
      </c>
      <c r="IS946">
        <f>IF($JG946&gt;=48,INDEX($GV:$GV,$JF946+48),"")</f>
      </c>
      <c r="IT946">
        <f>IF($JG946&gt;=49,INDEX($GV:$GV,$JF946+49),"")</f>
      </c>
      <c r="IU946">
        <f>IF($JG946&gt;=50,INDEX($GV:$GV,$JF946+50),"")</f>
      </c>
      <c r="IV946">
        <f>IF($JG946&gt;=51,INDEX($GV:$GV,$JF946+51),"")</f>
      </c>
      <c r="IW946">
        <f>IF($JG946&gt;=52,INDEX($GV:$GV,$JF946+52),"")</f>
      </c>
      <c r="IX946">
        <f>IF($JG946&gt;=53,INDEX($GV:$GV,$JF946+53),"")</f>
      </c>
      <c r="IY946">
        <f>IF($JG946&gt;=54,INDEX($GV:$GV,$JF946+54),"")</f>
      </c>
      <c r="IZ946">
        <f>IF($JG946&gt;=55,INDEX($GV:$GV,$JF946+55),"")</f>
      </c>
      <c r="JA946">
        <f>IF($JG946&gt;=56,INDEX($GV:$GV,$JF946+56),"")</f>
      </c>
      <c r="JB946">
        <f>IF($JG946&gt;=57,INDEX($GV:$GV,$JF946+57),"")</f>
      </c>
      <c r="JC946">
        <f>IF($JG946&gt;=58,INDEX($GV:$GV,$JF946+58),"")</f>
      </c>
      <c r="JD946">
        <f>IF($JG946&gt;=59,INDEX($GV:$GV,$JF946+59),"")</f>
      </c>
      <c r="JE946">
        <f>IF($JG946&gt;=60,INDEX($GV:$GV,$JF946+60),"")</f>
      </c>
      <c r="JF946">
        <f>IFERROR(MATCH($GU946,$GV$2:$GV$322,0)+1,0)</f>
      </c>
      <c r="JG946">
        <f>IFERROR(INDEX($GW$2:$GW$322,MATCH($GU946,$GV$2:$GV$322,0)),0)</f>
      </c>
      <c r="JH946" t="s">
        <v>44</v>
      </c>
      <c r="JI946" t="s">
        <v>44</v>
      </c>
    </row>
    <row r="947" spans="1:269" x14ac:dyDescent="0.25">
      <c r="R947">
        <f>IF(OR($U947="",$Q947=""),"",IFERROR($U947/$Q947,0))</f>
      </c>
      <c r="S947">
        <f>IF($U947="","",
SUM($T947,$V947,$AA947,$W947,$Y947)*
(1-IF($AB947="",0,VALUE($AB947)/100)))</f>
      </c>
      <c r="T947">
        <f>IF($U947="","",$U947)</f>
      </c>
      <c r="V947">
        <f>IF($U947="","",
IF($O947="","",
IF(ISNUMBER(SEARCH("exempt",LOWER($O947))),0,
$U947*(VALUE(SUBSTITUTE($O947,"%",""))/100))))</f>
      </c>
      <c r="AC947">
        <f>IFERROR(IF(FIND(" - ",$K947)&gt;0,MID($K947,FIND(" - ",$K947)+3,LEN($K947)),""),"")</f>
      </c>
      <c r="AL947" t="s">
        <v>2039</v>
      </c>
      <c r="AT947">
        <f>IFERROR(LEFT($K947,FIND(" - ",$K947)-1),$K947)</f>
      </c>
      <c r="AW947">
        <f>IF($CL947&gt;=1,INDEX($AU:$AU,$CK947+1),"")</f>
      </c>
      <c r="AX947">
        <f>IF($CL947&gt;=2,INDEX($AU:$AU,$CK947+2),"")</f>
      </c>
      <c r="AY947">
        <f>IF($CL947&gt;=3,INDEX($AU:$AU,$CK947+3),"")</f>
      </c>
      <c r="AZ947">
        <f>IF($CL947&gt;=4,INDEX($AU:$AU,$CK947+4),"")</f>
      </c>
      <c r="BA947">
        <f>IF($CL947&gt;=5,INDEX($AU:$AU,$CK947+5),"")</f>
      </c>
      <c r="BB947">
        <f>IF($CL947&gt;=6,INDEX($AU:$AU,$CK947+6),"")</f>
      </c>
      <c r="BC947">
        <f>IF($CL947&gt;=7,INDEX($AU:$AU,$CK947+7),"")</f>
      </c>
      <c r="BD947">
        <f>IF($CL947&gt;=8,INDEX($AU:$AU,$CK947+8),"")</f>
      </c>
      <c r="BE947">
        <f>IF($CL947&gt;=9,INDEX($AU:$AU,$CK947+9),"")</f>
      </c>
      <c r="BF947">
        <f>IF($CL947&gt;=10,INDEX($AU:$AU,$CK947+10),"")</f>
      </c>
      <c r="BG947">
        <f>IF($CL947&gt;=11,INDEX($AU:$AU,$CK947+11),"")</f>
      </c>
      <c r="BH947">
        <f>IF($CL947&gt;=12,INDEX($AU:$AU,$CK947+12),"")</f>
      </c>
      <c r="BI947">
        <f>IF($CL947&gt;=13,INDEX($AU:$AU,$CK947+13),"")</f>
      </c>
      <c r="BJ947">
        <f>IF($CL947&gt;=14,INDEX($AU:$AU,$CK947+14),"")</f>
      </c>
      <c r="BK947">
        <f>IF($CL947&gt;=15,INDEX($AU:$AU,$CK947+15),"")</f>
      </c>
      <c r="BL947">
        <f>IF($CL947&gt;=16,INDEX($AU:$AU,$CK947+16),"")</f>
      </c>
      <c r="BM947">
        <f>IF($CL947&gt;=17,INDEX($AU:$AU,$CK947+17),"")</f>
      </c>
      <c r="BN947">
        <f>IF($CL947&gt;=18,INDEX($AU:$AU,$CK947+18),"")</f>
      </c>
      <c r="BO947">
        <f>IF($CL947&gt;=19,INDEX($AU:$AU,$CK947+19),"")</f>
      </c>
      <c r="BP947">
        <f>IF($CL947&gt;=20,INDEX($AU:$AU,$CK947+20),"")</f>
      </c>
      <c r="BQ947">
        <f>IF($CL947&gt;=21,INDEX($AU:$AU,$CK947+21),"")</f>
      </c>
      <c r="BR947">
        <f>IF($CL947&gt;=22,INDEX($AU:$AU,$CK947+22),"")</f>
      </c>
      <c r="BS947">
        <f>IF($CL947&gt;=23,INDEX($AU:$AU,$CK947+23),"")</f>
      </c>
      <c r="BT947">
        <f>IF($CL947&gt;=24,INDEX($AU:$AU,$CK947+24),"")</f>
      </c>
      <c r="BU947">
        <f>IF($CL947&gt;=25,INDEX($AU:$AU,$CK947+25),"")</f>
      </c>
      <c r="BV947">
        <f>IF($CL947&gt;=26,INDEX($AU:$AU,$CK947+26),"")</f>
      </c>
      <c r="BW947">
        <f>IF($CL947&gt;=27,INDEX($AU:$AU,$CK947+27),"")</f>
      </c>
      <c r="BX947">
        <f>IF($CL947&gt;=28,INDEX($AU:$AU,$CK947+28),"")</f>
      </c>
      <c r="BY947">
        <f>IF($CL947&gt;=29,INDEX($AU:$AU,$CK947+29),"")</f>
      </c>
      <c r="BZ947">
        <f>IF($CL947&gt;=30,INDEX($AU:$AU,$CK947+30),"")</f>
      </c>
      <c r="CA947">
        <f>IF($CL947&gt;=31,INDEX($AU:$AU,$CK947+31),"")</f>
      </c>
      <c r="CB947">
        <f>IF($CL947&gt;=32,INDEX($AU:$AU,$CK947+32),"")</f>
      </c>
      <c r="CC947">
        <f>IF($CL947&gt;=33,INDEX($AU:$AU,$CK947+33),"")</f>
      </c>
      <c r="CD947">
        <f>IF($CL947&gt;=34,INDEX($AU:$AU,$CK947+34),"")</f>
      </c>
      <c r="CE947">
        <f>IF($CL947&gt;=35,INDEX($AU:$AU,$CK947+35),"")</f>
      </c>
      <c r="CF947">
        <f>IF($CL947&gt;=36,INDEX($AU:$AU,$CK947+36),"")</f>
      </c>
      <c r="CG947">
        <f>IF($CL947&gt;=37,INDEX($AU:$AU,$CK947+37),"")</f>
      </c>
      <c r="CH947">
        <f>IF($CL947&gt;=38,INDEX($AU:$AU,$CK947+38),"")</f>
      </c>
      <c r="CI947">
        <f>IF($CL947&gt;=39,INDEX($AU:$AU,$CK947+39),"")</f>
      </c>
      <c r="CJ947">
        <f>IF($CL947&gt;=40,INDEX($AU:$AU,$CK947+40),"")</f>
      </c>
      <c r="CK947">
        <f>IFERROR(MATCH($AT947,$AU$2:$AU$133,0)+1,0)</f>
      </c>
      <c r="CL947">
        <f>IFERROR(INDEX($AV$2:$AV$133,MATCH($AT947,$AU$2:$AU$133,0)),0)</f>
      </c>
      <c r="CM947">
        <f>IFERROR(LEFT($L947,FIND(" - ",$L947)-1),$L947)</f>
      </c>
      <c r="CN947" t="s">
        <v>149</v>
      </c>
      <c r="CP947">
        <f>IF($DK947&gt;=1,INDEX($CN:$CN,$DJ947+1),"")</f>
      </c>
      <c r="CQ947">
        <f>IF($DK947&gt;=2,INDEX($CN:$CN,$DJ947+2),"")</f>
      </c>
      <c r="CR947">
        <f>IF($DK947&gt;=3,INDEX($CN:$CN,$DJ947+3),"")</f>
      </c>
      <c r="CS947">
        <f>IF($DK947&gt;=4,INDEX($CN:$CN,$DJ947+4),"")</f>
      </c>
      <c r="CT947">
        <f>IF($DK947&gt;=5,INDEX($CN:$CN,$DJ947+5),"")</f>
      </c>
      <c r="CU947">
        <f>IF($DK947&gt;=6,INDEX($CN:$CN,$DJ947+6),"")</f>
      </c>
      <c r="CV947">
        <f>IF($DK947&gt;=7,INDEX($CN:$CN,$DJ947+7),"")</f>
      </c>
      <c r="CW947">
        <f>IF($DK947&gt;=8,INDEX($CN:$CN,$DJ947+8),"")</f>
      </c>
      <c r="CX947">
        <f>IF($DK947&gt;=9,INDEX($CN:$CN,$DJ947+9),"")</f>
      </c>
      <c r="CY947">
        <f>IF($DK947&gt;=10,INDEX($CN:$CN,$DJ947+10),"")</f>
      </c>
      <c r="CZ947">
        <f>IF($DK947&gt;=11,INDEX($CN:$CN,$DJ947+11),"")</f>
      </c>
      <c r="DA947">
        <f>IF($DK947&gt;=12,INDEX($CN:$CN,$DJ947+12),"")</f>
      </c>
      <c r="DB947">
        <f>IF($DK947&gt;=13,INDEX($CN:$CN,$DJ947+13),"")</f>
      </c>
      <c r="DC947">
        <f>IF($DK947&gt;=14,INDEX($CN:$CN,$DJ947+14),"")</f>
      </c>
      <c r="DD947">
        <f>IF($DK947&gt;=15,INDEX($CN:$CN,$DJ947+15),"")</f>
      </c>
      <c r="DE947">
        <f>IF($DK947&gt;=16,INDEX($CN:$CN,$DJ947+16),"")</f>
      </c>
      <c r="DF947">
        <f>IF($DK947&gt;=17,INDEX($CN:$CN,$DJ947+17),"")</f>
      </c>
      <c r="DG947">
        <f>IF($DK947&gt;=18,INDEX($CN:$CN,$DJ947+18),"")</f>
      </c>
      <c r="DH947">
        <f>IF($DK947&gt;=19,INDEX($CN:$CN,$DJ947+19),"")</f>
      </c>
      <c r="DI947">
        <f>IF($DK947&gt;=20,INDEX($CN:$CN,$DJ947+20),"")</f>
      </c>
      <c r="DJ947">
        <f>IFERROR(MATCH($CM947,$CN$2:$CN$1089,0)+1,0)</f>
      </c>
      <c r="DK947">
        <f>IFERROR(INDEX($CO$2:$CO$1089,MATCH($CM947,$CN$2:$CN$1089,0)),0)</f>
      </c>
      <c r="DL947">
        <f>IFERROR(INDEX($AS:$AS,MATCH($O947,$AR:$AR,0))&amp;"","")</f>
      </c>
      <c r="DP947">
        <f>IF($GS947&gt;=1,INDEX($DM:$DM,$GR947+1),"")</f>
      </c>
      <c r="DQ947">
        <f>IF($GS947&gt;=2,INDEX($DM:$DM,$GR947+2),"")</f>
      </c>
      <c r="DR947">
        <f>IF($GS947&gt;=3,INDEX($DM:$DM,$GR947+3),"")</f>
      </c>
      <c r="DS947">
        <f>IF($GS947&gt;=4,INDEX($DM:$DM,$GR947+4),"")</f>
      </c>
      <c r="DT947">
        <f>IF($GS947&gt;=5,INDEX($DM:$DM,$GR947+5),"")</f>
      </c>
      <c r="DU947">
        <f>IF($GS947&gt;=6,INDEX($DM:$DM,$GR947+6),"")</f>
      </c>
      <c r="DV947">
        <f>IF($GS947&gt;=7,INDEX($DM:$DM,$GR947+7),"")</f>
      </c>
      <c r="DW947">
        <f>IF($GS947&gt;=8,INDEX($DM:$DM,$GR947+8),"")</f>
      </c>
      <c r="DX947">
        <f>IF($GS947&gt;=9,INDEX($DM:$DM,$GR947+9),"")</f>
      </c>
      <c r="DY947">
        <f>IF($GS947&gt;=10,INDEX($DM:$DM,$GR947+10),"")</f>
      </c>
      <c r="DZ947">
        <f>IF($GS947&gt;=11,INDEX($DM:$DM,$GR947+11),"")</f>
      </c>
      <c r="EA947">
        <f>IF($GS947&gt;=12,INDEX($DM:$DM,$GR947+12),"")</f>
      </c>
      <c r="EB947">
        <f>IF($GS947&gt;=13,INDEX($DM:$DM,$GR947+13),"")</f>
      </c>
      <c r="EC947">
        <f>IF($GS947&gt;=14,INDEX($DM:$DM,$GR947+14),"")</f>
      </c>
      <c r="ED947">
        <f>IF($GS947&gt;=15,INDEX($DM:$DM,$GR947+15),"")</f>
      </c>
      <c r="EE947">
        <f>IF($GS947&gt;=16,INDEX($DM:$DM,$GR947+16),"")</f>
      </c>
      <c r="EF947">
        <f>IF($GS947&gt;=17,INDEX($DM:$DM,$GR947+17),"")</f>
      </c>
      <c r="EG947">
        <f>IF($GS947&gt;=18,INDEX($DM:$DM,$GR947+18),"")</f>
      </c>
      <c r="EH947">
        <f>IF($GS947&gt;=19,INDEX($DM:$DM,$GR947+19),"")</f>
      </c>
      <c r="EI947">
        <f>IF($GS947&gt;=20,INDEX($DM:$DM,$GR947+20),"")</f>
      </c>
      <c r="EJ947">
        <f>IF($GS947&gt;=21,INDEX($DM:$DM,$GR947+21),"")</f>
      </c>
      <c r="EK947">
        <f>IF($GS947&gt;=22,INDEX($DM:$DM,$GR947+22),"")</f>
      </c>
      <c r="EL947">
        <f>IF($GS947&gt;=23,INDEX($DM:$DM,$GR947+23),"")</f>
      </c>
      <c r="EM947">
        <f>IF($GS947&gt;=24,INDEX($DM:$DM,$GR947+24),"")</f>
      </c>
      <c r="EN947">
        <f>IF($GS947&gt;=25,INDEX($DM:$DM,$GR947+25),"")</f>
      </c>
      <c r="EO947">
        <f>IF($GS947&gt;=26,INDEX($DM:$DM,$GR947+26),"")</f>
      </c>
      <c r="EP947">
        <f>IF($GS947&gt;=27,INDEX($DM:$DM,$GR947+27),"")</f>
      </c>
      <c r="EQ947">
        <f>IF($GS947&gt;=28,INDEX($DM:$DM,$GR947+28),"")</f>
      </c>
      <c r="ER947">
        <f>IF($GS947&gt;=29,INDEX($DM:$DM,$GR947+29),"")</f>
      </c>
      <c r="ES947">
        <f>IF($GS947&gt;=30,INDEX($DM:$DM,$GR947+30),"")</f>
      </c>
      <c r="ET947">
        <f>IF($GS947&gt;=31,INDEX($DM:$DM,$GR947+31),"")</f>
      </c>
      <c r="EU947">
        <f>IF($GS947&gt;=32,INDEX($DM:$DM,$GR947+32),"")</f>
      </c>
      <c r="EV947">
        <f>IF($GS947&gt;=33,INDEX($DM:$DM,$GR947+33),"")</f>
      </c>
      <c r="EW947">
        <f>IF($GS947&gt;=34,INDEX($DM:$DM,$GR947+34),"")</f>
      </c>
      <c r="EX947">
        <f>IF($GS947&gt;=35,INDEX($DM:$DM,$GR947+35),"")</f>
      </c>
      <c r="EY947">
        <f>IF($GS947&gt;=36,INDEX($DM:$DM,$GR947+36),"")</f>
      </c>
      <c r="EZ947">
        <f>IF($GS947&gt;=37,INDEX($DM:$DM,$GR947+37),"")</f>
      </c>
      <c r="FA947">
        <f>IF($GS947&gt;=38,INDEX($DM:$DM,$GR947+38),"")</f>
      </c>
      <c r="FB947">
        <f>IF($GS947&gt;=39,INDEX($DM:$DM,$GR947+39),"")</f>
      </c>
      <c r="FC947">
        <f>IF($GS947&gt;=40,INDEX($DM:$DM,$GR947+40),"")</f>
      </c>
      <c r="FD947">
        <f>IF($GS947&gt;=1,INDEX($DN:$DN,$GR947+1),"")</f>
      </c>
      <c r="FE947">
        <f>IF($GS947&gt;=2,INDEX($DN:$DN,$GR947+2),"")</f>
      </c>
      <c r="FF947">
        <f>IF($GS947&gt;=3,INDEX($DN:$DN,$GR947+3),"")</f>
      </c>
      <c r="FG947">
        <f>IF($GS947&gt;=4,INDEX($DN:$DN,$GR947+4),"")</f>
      </c>
      <c r="FH947">
        <f>IF($GS947&gt;=5,INDEX($DN:$DN,$GR947+5),"")</f>
      </c>
      <c r="FI947">
        <f>IF($GS947&gt;=6,INDEX($DN:$DN,$GR947+6),"")</f>
      </c>
      <c r="FJ947">
        <f>IF($GS947&gt;=7,INDEX($DN:$DN,$GR947+7),"")</f>
      </c>
      <c r="FK947">
        <f>IF($GS947&gt;=8,INDEX($DN:$DN,$GR947+8),"")</f>
      </c>
      <c r="FL947">
        <f>IF($GS947&gt;=9,INDEX($DN:$DN,$GR947+9),"")</f>
      </c>
      <c r="FM947">
        <f>IF($GS947&gt;=10,INDEX($DN:$DN,$GR947+10),"")</f>
      </c>
      <c r="FN947">
        <f>IF($GS947&gt;=11,INDEX($DN:$DN,$GR947+11),"")</f>
      </c>
      <c r="FO947">
        <f>IF($GS947&gt;=12,INDEX($DN:$DN,$GR947+12),"")</f>
      </c>
      <c r="FP947">
        <f>IF($GS947&gt;=13,INDEX($DN:$DN,$GR947+13),"")</f>
      </c>
      <c r="FQ947">
        <f>IF($GS947&gt;=14,INDEX($DN:$DN,$GR947+14),"")</f>
      </c>
      <c r="FR947">
        <f>IF($GS947&gt;=15,INDEX($DN:$DN,$GR947+15),"")</f>
      </c>
      <c r="FS947">
        <f>IF($GS947&gt;=16,INDEX($DN:$DN,$GR947+16),"")</f>
      </c>
      <c r="FT947">
        <f>IF($GS947&gt;=17,INDEX($DN:$DN,$GR947+17),"")</f>
      </c>
      <c r="FU947">
        <f>IF($GS947&gt;=18,INDEX($DN:$DN,$GR947+18),"")</f>
      </c>
      <c r="FV947">
        <f>IF($GS947&gt;=19,INDEX($DN:$DN,$GR947+19),"")</f>
      </c>
      <c r="FW947">
        <f>IF($GS947&gt;=20,INDEX($DN:$DN,$GR947+20),"")</f>
      </c>
      <c r="FX947">
        <f>IF($GS947&gt;=21,INDEX($DN:$DN,$GR947+21),"")</f>
      </c>
      <c r="FY947">
        <f>IF($GS947&gt;=22,INDEX($DN:$DN,$GR947+22),"")</f>
      </c>
      <c r="FZ947">
        <f>IF($GS947&gt;=23,INDEX($DN:$DN,$GR947+23),"")</f>
      </c>
      <c r="GA947">
        <f>IF($GS947&gt;=24,INDEX($DN:$DN,$GR947+24),"")</f>
      </c>
      <c r="GB947">
        <f>IF($GS947&gt;=25,INDEX($DN:$DN,$GR947+25),"")</f>
      </c>
      <c r="GC947">
        <f>IF($GS947&gt;=26,INDEX($DN:$DN,$GR947+26),"")</f>
      </c>
      <c r="GD947">
        <f>IF($GS947&gt;=27,INDEX($DN:$DN,$GR947+27),"")</f>
      </c>
      <c r="GE947">
        <f>IF($GS947&gt;=28,INDEX($DN:$DN,$GR947+28),"")</f>
      </c>
      <c r="GF947">
        <f>IF($GS947&gt;=29,INDEX($DN:$DN,$GR947+29),"")</f>
      </c>
      <c r="GG947">
        <f>IF($GS947&gt;=30,INDEX($DN:$DN,$GR947+30),"")</f>
      </c>
      <c r="GH947">
        <f>IF($GS947&gt;=31,INDEX($DN:$DN,$GR947+31),"")</f>
      </c>
      <c r="GI947">
        <f>IF($GS947&gt;=32,INDEX($DN:$DN,$GR947+32),"")</f>
      </c>
      <c r="GJ947">
        <f>IF($GS947&gt;=33,INDEX($DN:$DN,$GR947+33),"")</f>
      </c>
      <c r="GK947">
        <f>IF($GS947&gt;=34,INDEX($DN:$DN,$GR947+34),"")</f>
      </c>
      <c r="GL947">
        <f>IF($GS947&gt;=35,INDEX($DN:$DN,$GR947+35),"")</f>
      </c>
      <c r="GM947">
        <f>IF($GS947&gt;=36,INDEX($DN:$DN,$GR947+36),"")</f>
      </c>
      <c r="GN947">
        <f>IF($GS947&gt;=37,INDEX($DN:$DN,$GR947+37),"")</f>
      </c>
      <c r="GO947">
        <f>IF($GS947&gt;=38,INDEX($DN:$DN,$GR947+38),"")</f>
      </c>
      <c r="GP947">
        <f>IF($GS947&gt;=39,INDEX($DN:$DN,$GR947+39),"")</f>
      </c>
      <c r="GQ947">
        <f>IF($GS947&gt;=40,INDEX($DN:$DN,$GR947+40),"")</f>
      </c>
      <c r="GR947">
        <f>IFERROR(MATCH($DL947,$DM$2:$DM$148,0)+1,0)</f>
      </c>
      <c r="GS947">
        <f>IFERROR(INDEX($DO$2:$DO$148,MATCH($DL947,$DM$2:$DM$148,0)),0)</f>
      </c>
      <c r="GT947">
        <f>IFERROR(MATCH($Z947,$DP$947:$FC$947,0),0)</f>
      </c>
      <c r="GU947">
        <f>IF($GT947&gt;0,INDEX($FD$947:$GQ$947,$GT947),"")</f>
      </c>
      <c r="GX947">
        <f>IF($JG947&gt;=1,INDEX($GV:$GV,$JF947+1),"")</f>
      </c>
      <c r="GY947">
        <f>IF($JG947&gt;=2,INDEX($GV:$GV,$JF947+2),"")</f>
      </c>
      <c r="GZ947">
        <f>IF($JG947&gt;=3,INDEX($GV:$GV,$JF947+3),"")</f>
      </c>
      <c r="HA947">
        <f>IF($JG947&gt;=4,INDEX($GV:$GV,$JF947+4),"")</f>
      </c>
      <c r="HB947">
        <f>IF($JG947&gt;=5,INDEX($GV:$GV,$JF947+5),"")</f>
      </c>
      <c r="HC947">
        <f>IF($JG947&gt;=6,INDEX($GV:$GV,$JF947+6),"")</f>
      </c>
      <c r="HD947">
        <f>IF($JG947&gt;=7,INDEX($GV:$GV,$JF947+7),"")</f>
      </c>
      <c r="HE947">
        <f>IF($JG947&gt;=8,INDEX($GV:$GV,$JF947+8),"")</f>
      </c>
      <c r="HF947">
        <f>IF($JG947&gt;=9,INDEX($GV:$GV,$JF947+9),"")</f>
      </c>
      <c r="HG947">
        <f>IF($JG947&gt;=10,INDEX($GV:$GV,$JF947+10),"")</f>
      </c>
      <c r="HH947">
        <f>IF($JG947&gt;=11,INDEX($GV:$GV,$JF947+11),"")</f>
      </c>
      <c r="HI947">
        <f>IF($JG947&gt;=12,INDEX($GV:$GV,$JF947+12),"")</f>
      </c>
      <c r="HJ947">
        <f>IF($JG947&gt;=13,INDEX($GV:$GV,$JF947+13),"")</f>
      </c>
      <c r="HK947">
        <f>IF($JG947&gt;=14,INDEX($GV:$GV,$JF947+14),"")</f>
      </c>
      <c r="HL947">
        <f>IF($JG947&gt;=15,INDEX($GV:$GV,$JF947+15),"")</f>
      </c>
      <c r="HM947">
        <f>IF($JG947&gt;=16,INDEX($GV:$GV,$JF947+16),"")</f>
      </c>
      <c r="HN947">
        <f>IF($JG947&gt;=17,INDEX($GV:$GV,$JF947+17),"")</f>
      </c>
      <c r="HO947">
        <f>IF($JG947&gt;=18,INDEX($GV:$GV,$JF947+18),"")</f>
      </c>
      <c r="HP947">
        <f>IF($JG947&gt;=19,INDEX($GV:$GV,$JF947+19),"")</f>
      </c>
      <c r="HQ947">
        <f>IF($JG947&gt;=20,INDEX($GV:$GV,$JF947+20),"")</f>
      </c>
      <c r="HR947">
        <f>IF($JG947&gt;=21,INDEX($GV:$GV,$JF947+21),"")</f>
      </c>
      <c r="HS947">
        <f>IF($JG947&gt;=22,INDEX($GV:$GV,$JF947+22),"")</f>
      </c>
      <c r="HT947">
        <f>IF($JG947&gt;=23,INDEX($GV:$GV,$JF947+23),"")</f>
      </c>
      <c r="HU947">
        <f>IF($JG947&gt;=24,INDEX($GV:$GV,$JF947+24),"")</f>
      </c>
      <c r="HV947">
        <f>IF($JG947&gt;=25,INDEX($GV:$GV,$JF947+25),"")</f>
      </c>
      <c r="HW947">
        <f>IF($JG947&gt;=26,INDEX($GV:$GV,$JF947+26),"")</f>
      </c>
      <c r="HX947">
        <f>IF($JG947&gt;=27,INDEX($GV:$GV,$JF947+27),"")</f>
      </c>
      <c r="HY947">
        <f>IF($JG947&gt;=28,INDEX($GV:$GV,$JF947+28),"")</f>
      </c>
      <c r="HZ947">
        <f>IF($JG947&gt;=29,INDEX($GV:$GV,$JF947+29),"")</f>
      </c>
      <c r="IA947">
        <f>IF($JG947&gt;=30,INDEX($GV:$GV,$JF947+30),"")</f>
      </c>
      <c r="IB947">
        <f>IF($JG947&gt;=31,INDEX($GV:$GV,$JF947+31),"")</f>
      </c>
      <c r="IC947">
        <f>IF($JG947&gt;=32,INDEX($GV:$GV,$JF947+32),"")</f>
      </c>
      <c r="ID947">
        <f>IF($JG947&gt;=33,INDEX($GV:$GV,$JF947+33),"")</f>
      </c>
      <c r="IE947">
        <f>IF($JG947&gt;=34,INDEX($GV:$GV,$JF947+34),"")</f>
      </c>
      <c r="IF947">
        <f>IF($JG947&gt;=35,INDEX($GV:$GV,$JF947+35),"")</f>
      </c>
      <c r="IG947">
        <f>IF($JG947&gt;=36,INDEX($GV:$GV,$JF947+36),"")</f>
      </c>
      <c r="IH947">
        <f>IF($JG947&gt;=37,INDEX($GV:$GV,$JF947+37),"")</f>
      </c>
      <c r="II947">
        <f>IF($JG947&gt;=38,INDEX($GV:$GV,$JF947+38),"")</f>
      </c>
      <c r="IJ947">
        <f>IF($JG947&gt;=39,INDEX($GV:$GV,$JF947+39),"")</f>
      </c>
      <c r="IK947">
        <f>IF($JG947&gt;=40,INDEX($GV:$GV,$JF947+40),"")</f>
      </c>
      <c r="IL947">
        <f>IF($JG947&gt;=41,INDEX($GV:$GV,$JF947+41),"")</f>
      </c>
      <c r="IM947">
        <f>IF($JG947&gt;=42,INDEX($GV:$GV,$JF947+42),"")</f>
      </c>
      <c r="IN947">
        <f>IF($JG947&gt;=43,INDEX($GV:$GV,$JF947+43),"")</f>
      </c>
      <c r="IO947">
        <f>IF($JG947&gt;=44,INDEX($GV:$GV,$JF947+44),"")</f>
      </c>
      <c r="IP947">
        <f>IF($JG947&gt;=45,INDEX($GV:$GV,$JF947+45),"")</f>
      </c>
      <c r="IQ947">
        <f>IF($JG947&gt;=46,INDEX($GV:$GV,$JF947+46),"")</f>
      </c>
      <c r="IR947">
        <f>IF($JG947&gt;=47,INDEX($GV:$GV,$JF947+47),"")</f>
      </c>
      <c r="IS947">
        <f>IF($JG947&gt;=48,INDEX($GV:$GV,$JF947+48),"")</f>
      </c>
      <c r="IT947">
        <f>IF($JG947&gt;=49,INDEX($GV:$GV,$JF947+49),"")</f>
      </c>
      <c r="IU947">
        <f>IF($JG947&gt;=50,INDEX($GV:$GV,$JF947+50),"")</f>
      </c>
      <c r="IV947">
        <f>IF($JG947&gt;=51,INDEX($GV:$GV,$JF947+51),"")</f>
      </c>
      <c r="IW947">
        <f>IF($JG947&gt;=52,INDEX($GV:$GV,$JF947+52),"")</f>
      </c>
      <c r="IX947">
        <f>IF($JG947&gt;=53,INDEX($GV:$GV,$JF947+53),"")</f>
      </c>
      <c r="IY947">
        <f>IF($JG947&gt;=54,INDEX($GV:$GV,$JF947+54),"")</f>
      </c>
      <c r="IZ947">
        <f>IF($JG947&gt;=55,INDEX($GV:$GV,$JF947+55),"")</f>
      </c>
      <c r="JA947">
        <f>IF($JG947&gt;=56,INDEX($GV:$GV,$JF947+56),"")</f>
      </c>
      <c r="JB947">
        <f>IF($JG947&gt;=57,INDEX($GV:$GV,$JF947+57),"")</f>
      </c>
      <c r="JC947">
        <f>IF($JG947&gt;=58,INDEX($GV:$GV,$JF947+58),"")</f>
      </c>
      <c r="JD947">
        <f>IF($JG947&gt;=59,INDEX($GV:$GV,$JF947+59),"")</f>
      </c>
      <c r="JE947">
        <f>IF($JG947&gt;=60,INDEX($GV:$GV,$JF947+60),"")</f>
      </c>
      <c r="JF947">
        <f>IFERROR(MATCH($GU947,$GV$2:$GV$322,0)+1,0)</f>
      </c>
      <c r="JG947">
        <f>IFERROR(INDEX($GW$2:$GW$322,MATCH($GU947,$GV$2:$GV$322,0)),0)</f>
      </c>
      <c r="JH947" t="s">
        <v>44</v>
      </c>
      <c r="JI947" t="s">
        <v>44</v>
      </c>
    </row>
    <row r="948" spans="1:269" x14ac:dyDescent="0.25">
      <c r="R948">
        <f>IF(OR($U948="",$Q948=""),"",IFERROR($U948/$Q948,0))</f>
      </c>
      <c r="S948">
        <f>IF($U948="","",
SUM($T948,$V948,$AA948,$W948,$Y948)*
(1-IF($AB948="",0,VALUE($AB948)/100)))</f>
      </c>
      <c r="T948">
        <f>IF($U948="","",$U948)</f>
      </c>
      <c r="V948">
        <f>IF($U948="","",
IF($O948="","",
IF(ISNUMBER(SEARCH("exempt",LOWER($O948))),0,
$U948*(VALUE(SUBSTITUTE($O948,"%",""))/100))))</f>
      </c>
      <c r="AC948">
        <f>IFERROR(IF(FIND(" - ",$K948)&gt;0,MID($K948,FIND(" - ",$K948)+3,LEN($K948)),""),"")</f>
      </c>
      <c r="AL948" t="s">
        <v>2040</v>
      </c>
      <c r="AT948">
        <f>IFERROR(LEFT($K948,FIND(" - ",$K948)-1),$K948)</f>
      </c>
      <c r="AW948">
        <f>IF($CL948&gt;=1,INDEX($AU:$AU,$CK948+1),"")</f>
      </c>
      <c r="AX948">
        <f>IF($CL948&gt;=2,INDEX($AU:$AU,$CK948+2),"")</f>
      </c>
      <c r="AY948">
        <f>IF($CL948&gt;=3,INDEX($AU:$AU,$CK948+3),"")</f>
      </c>
      <c r="AZ948">
        <f>IF($CL948&gt;=4,INDEX($AU:$AU,$CK948+4),"")</f>
      </c>
      <c r="BA948">
        <f>IF($CL948&gt;=5,INDEX($AU:$AU,$CK948+5),"")</f>
      </c>
      <c r="BB948">
        <f>IF($CL948&gt;=6,INDEX($AU:$AU,$CK948+6),"")</f>
      </c>
      <c r="BC948">
        <f>IF($CL948&gt;=7,INDEX($AU:$AU,$CK948+7),"")</f>
      </c>
      <c r="BD948">
        <f>IF($CL948&gt;=8,INDEX($AU:$AU,$CK948+8),"")</f>
      </c>
      <c r="BE948">
        <f>IF($CL948&gt;=9,INDEX($AU:$AU,$CK948+9),"")</f>
      </c>
      <c r="BF948">
        <f>IF($CL948&gt;=10,INDEX($AU:$AU,$CK948+10),"")</f>
      </c>
      <c r="BG948">
        <f>IF($CL948&gt;=11,INDEX($AU:$AU,$CK948+11),"")</f>
      </c>
      <c r="BH948">
        <f>IF($CL948&gt;=12,INDEX($AU:$AU,$CK948+12),"")</f>
      </c>
      <c r="BI948">
        <f>IF($CL948&gt;=13,INDEX($AU:$AU,$CK948+13),"")</f>
      </c>
      <c r="BJ948">
        <f>IF($CL948&gt;=14,INDEX($AU:$AU,$CK948+14),"")</f>
      </c>
      <c r="BK948">
        <f>IF($CL948&gt;=15,INDEX($AU:$AU,$CK948+15),"")</f>
      </c>
      <c r="BL948">
        <f>IF($CL948&gt;=16,INDEX($AU:$AU,$CK948+16),"")</f>
      </c>
      <c r="BM948">
        <f>IF($CL948&gt;=17,INDEX($AU:$AU,$CK948+17),"")</f>
      </c>
      <c r="BN948">
        <f>IF($CL948&gt;=18,INDEX($AU:$AU,$CK948+18),"")</f>
      </c>
      <c r="BO948">
        <f>IF($CL948&gt;=19,INDEX($AU:$AU,$CK948+19),"")</f>
      </c>
      <c r="BP948">
        <f>IF($CL948&gt;=20,INDEX($AU:$AU,$CK948+20),"")</f>
      </c>
      <c r="BQ948">
        <f>IF($CL948&gt;=21,INDEX($AU:$AU,$CK948+21),"")</f>
      </c>
      <c r="BR948">
        <f>IF($CL948&gt;=22,INDEX($AU:$AU,$CK948+22),"")</f>
      </c>
      <c r="BS948">
        <f>IF($CL948&gt;=23,INDEX($AU:$AU,$CK948+23),"")</f>
      </c>
      <c r="BT948">
        <f>IF($CL948&gt;=24,INDEX($AU:$AU,$CK948+24),"")</f>
      </c>
      <c r="BU948">
        <f>IF($CL948&gt;=25,INDEX($AU:$AU,$CK948+25),"")</f>
      </c>
      <c r="BV948">
        <f>IF($CL948&gt;=26,INDEX($AU:$AU,$CK948+26),"")</f>
      </c>
      <c r="BW948">
        <f>IF($CL948&gt;=27,INDEX($AU:$AU,$CK948+27),"")</f>
      </c>
      <c r="BX948">
        <f>IF($CL948&gt;=28,INDEX($AU:$AU,$CK948+28),"")</f>
      </c>
      <c r="BY948">
        <f>IF($CL948&gt;=29,INDEX($AU:$AU,$CK948+29),"")</f>
      </c>
      <c r="BZ948">
        <f>IF($CL948&gt;=30,INDEX($AU:$AU,$CK948+30),"")</f>
      </c>
      <c r="CA948">
        <f>IF($CL948&gt;=31,INDEX($AU:$AU,$CK948+31),"")</f>
      </c>
      <c r="CB948">
        <f>IF($CL948&gt;=32,INDEX($AU:$AU,$CK948+32),"")</f>
      </c>
      <c r="CC948">
        <f>IF($CL948&gt;=33,INDEX($AU:$AU,$CK948+33),"")</f>
      </c>
      <c r="CD948">
        <f>IF($CL948&gt;=34,INDEX($AU:$AU,$CK948+34),"")</f>
      </c>
      <c r="CE948">
        <f>IF($CL948&gt;=35,INDEX($AU:$AU,$CK948+35),"")</f>
      </c>
      <c r="CF948">
        <f>IF($CL948&gt;=36,INDEX($AU:$AU,$CK948+36),"")</f>
      </c>
      <c r="CG948">
        <f>IF($CL948&gt;=37,INDEX($AU:$AU,$CK948+37),"")</f>
      </c>
      <c r="CH948">
        <f>IF($CL948&gt;=38,INDEX($AU:$AU,$CK948+38),"")</f>
      </c>
      <c r="CI948">
        <f>IF($CL948&gt;=39,INDEX($AU:$AU,$CK948+39),"")</f>
      </c>
      <c r="CJ948">
        <f>IF($CL948&gt;=40,INDEX($AU:$AU,$CK948+40),"")</f>
      </c>
      <c r="CK948">
        <f>IFERROR(MATCH($AT948,$AU$2:$AU$133,0)+1,0)</f>
      </c>
      <c r="CL948">
        <f>IFERROR(INDEX($AV$2:$AV$133,MATCH($AT948,$AU$2:$AU$133,0)),0)</f>
      </c>
      <c r="CM948">
        <f>IFERROR(LEFT($L948,FIND(" - ",$L948)-1),$L948)</f>
      </c>
      <c r="CN948" t="s">
        <v>2041</v>
      </c>
      <c r="CO948">
        <v>1</v>
      </c>
      <c r="CP948">
        <f>IF($DK948&gt;=1,INDEX($CN:$CN,$DJ948+1),"")</f>
      </c>
      <c r="CQ948">
        <f>IF($DK948&gt;=2,INDEX($CN:$CN,$DJ948+2),"")</f>
      </c>
      <c r="CR948">
        <f>IF($DK948&gt;=3,INDEX($CN:$CN,$DJ948+3),"")</f>
      </c>
      <c r="CS948">
        <f>IF($DK948&gt;=4,INDEX($CN:$CN,$DJ948+4),"")</f>
      </c>
      <c r="CT948">
        <f>IF($DK948&gt;=5,INDEX($CN:$CN,$DJ948+5),"")</f>
      </c>
      <c r="CU948">
        <f>IF($DK948&gt;=6,INDEX($CN:$CN,$DJ948+6),"")</f>
      </c>
      <c r="CV948">
        <f>IF($DK948&gt;=7,INDEX($CN:$CN,$DJ948+7),"")</f>
      </c>
      <c r="CW948">
        <f>IF($DK948&gt;=8,INDEX($CN:$CN,$DJ948+8),"")</f>
      </c>
      <c r="CX948">
        <f>IF($DK948&gt;=9,INDEX($CN:$CN,$DJ948+9),"")</f>
      </c>
      <c r="CY948">
        <f>IF($DK948&gt;=10,INDEX($CN:$CN,$DJ948+10),"")</f>
      </c>
      <c r="CZ948">
        <f>IF($DK948&gt;=11,INDEX($CN:$CN,$DJ948+11),"")</f>
      </c>
      <c r="DA948">
        <f>IF($DK948&gt;=12,INDEX($CN:$CN,$DJ948+12),"")</f>
      </c>
      <c r="DB948">
        <f>IF($DK948&gt;=13,INDEX($CN:$CN,$DJ948+13),"")</f>
      </c>
      <c r="DC948">
        <f>IF($DK948&gt;=14,INDEX($CN:$CN,$DJ948+14),"")</f>
      </c>
      <c r="DD948">
        <f>IF($DK948&gt;=15,INDEX($CN:$CN,$DJ948+15),"")</f>
      </c>
      <c r="DE948">
        <f>IF($DK948&gt;=16,INDEX($CN:$CN,$DJ948+16),"")</f>
      </c>
      <c r="DF948">
        <f>IF($DK948&gt;=17,INDEX($CN:$CN,$DJ948+17),"")</f>
      </c>
      <c r="DG948">
        <f>IF($DK948&gt;=18,INDEX($CN:$CN,$DJ948+18),"")</f>
      </c>
      <c r="DH948">
        <f>IF($DK948&gt;=19,INDEX($CN:$CN,$DJ948+19),"")</f>
      </c>
      <c r="DI948">
        <f>IF($DK948&gt;=20,INDEX($CN:$CN,$DJ948+20),"")</f>
      </c>
      <c r="DJ948">
        <f>IFERROR(MATCH($CM948,$CN$2:$CN$1089,0)+1,0)</f>
      </c>
      <c r="DK948">
        <f>IFERROR(INDEX($CO$2:$CO$1089,MATCH($CM948,$CN$2:$CN$1089,0)),0)</f>
      </c>
      <c r="DL948">
        <f>IFERROR(INDEX($AS:$AS,MATCH($O948,$AR:$AR,0))&amp;"","")</f>
      </c>
      <c r="DP948">
        <f>IF($GS948&gt;=1,INDEX($DM:$DM,$GR948+1),"")</f>
      </c>
      <c r="DQ948">
        <f>IF($GS948&gt;=2,INDEX($DM:$DM,$GR948+2),"")</f>
      </c>
      <c r="DR948">
        <f>IF($GS948&gt;=3,INDEX($DM:$DM,$GR948+3),"")</f>
      </c>
      <c r="DS948">
        <f>IF($GS948&gt;=4,INDEX($DM:$DM,$GR948+4),"")</f>
      </c>
      <c r="DT948">
        <f>IF($GS948&gt;=5,INDEX($DM:$DM,$GR948+5),"")</f>
      </c>
      <c r="DU948">
        <f>IF($GS948&gt;=6,INDEX($DM:$DM,$GR948+6),"")</f>
      </c>
      <c r="DV948">
        <f>IF($GS948&gt;=7,INDEX($DM:$DM,$GR948+7),"")</f>
      </c>
      <c r="DW948">
        <f>IF($GS948&gt;=8,INDEX($DM:$DM,$GR948+8),"")</f>
      </c>
      <c r="DX948">
        <f>IF($GS948&gt;=9,INDEX($DM:$DM,$GR948+9),"")</f>
      </c>
      <c r="DY948">
        <f>IF($GS948&gt;=10,INDEX($DM:$DM,$GR948+10),"")</f>
      </c>
      <c r="DZ948">
        <f>IF($GS948&gt;=11,INDEX($DM:$DM,$GR948+11),"")</f>
      </c>
      <c r="EA948">
        <f>IF($GS948&gt;=12,INDEX($DM:$DM,$GR948+12),"")</f>
      </c>
      <c r="EB948">
        <f>IF($GS948&gt;=13,INDEX($DM:$DM,$GR948+13),"")</f>
      </c>
      <c r="EC948">
        <f>IF($GS948&gt;=14,INDEX($DM:$DM,$GR948+14),"")</f>
      </c>
      <c r="ED948">
        <f>IF($GS948&gt;=15,INDEX($DM:$DM,$GR948+15),"")</f>
      </c>
      <c r="EE948">
        <f>IF($GS948&gt;=16,INDEX($DM:$DM,$GR948+16),"")</f>
      </c>
      <c r="EF948">
        <f>IF($GS948&gt;=17,INDEX($DM:$DM,$GR948+17),"")</f>
      </c>
      <c r="EG948">
        <f>IF($GS948&gt;=18,INDEX($DM:$DM,$GR948+18),"")</f>
      </c>
      <c r="EH948">
        <f>IF($GS948&gt;=19,INDEX($DM:$DM,$GR948+19),"")</f>
      </c>
      <c r="EI948">
        <f>IF($GS948&gt;=20,INDEX($DM:$DM,$GR948+20),"")</f>
      </c>
      <c r="EJ948">
        <f>IF($GS948&gt;=21,INDEX($DM:$DM,$GR948+21),"")</f>
      </c>
      <c r="EK948">
        <f>IF($GS948&gt;=22,INDEX($DM:$DM,$GR948+22),"")</f>
      </c>
      <c r="EL948">
        <f>IF($GS948&gt;=23,INDEX($DM:$DM,$GR948+23),"")</f>
      </c>
      <c r="EM948">
        <f>IF($GS948&gt;=24,INDEX($DM:$DM,$GR948+24),"")</f>
      </c>
      <c r="EN948">
        <f>IF($GS948&gt;=25,INDEX($DM:$DM,$GR948+25),"")</f>
      </c>
      <c r="EO948">
        <f>IF($GS948&gt;=26,INDEX($DM:$DM,$GR948+26),"")</f>
      </c>
      <c r="EP948">
        <f>IF($GS948&gt;=27,INDEX($DM:$DM,$GR948+27),"")</f>
      </c>
      <c r="EQ948">
        <f>IF($GS948&gt;=28,INDEX($DM:$DM,$GR948+28),"")</f>
      </c>
      <c r="ER948">
        <f>IF($GS948&gt;=29,INDEX($DM:$DM,$GR948+29),"")</f>
      </c>
      <c r="ES948">
        <f>IF($GS948&gt;=30,INDEX($DM:$DM,$GR948+30),"")</f>
      </c>
      <c r="ET948">
        <f>IF($GS948&gt;=31,INDEX($DM:$DM,$GR948+31),"")</f>
      </c>
      <c r="EU948">
        <f>IF($GS948&gt;=32,INDEX($DM:$DM,$GR948+32),"")</f>
      </c>
      <c r="EV948">
        <f>IF($GS948&gt;=33,INDEX($DM:$DM,$GR948+33),"")</f>
      </c>
      <c r="EW948">
        <f>IF($GS948&gt;=34,INDEX($DM:$DM,$GR948+34),"")</f>
      </c>
      <c r="EX948">
        <f>IF($GS948&gt;=35,INDEX($DM:$DM,$GR948+35),"")</f>
      </c>
      <c r="EY948">
        <f>IF($GS948&gt;=36,INDEX($DM:$DM,$GR948+36),"")</f>
      </c>
      <c r="EZ948">
        <f>IF($GS948&gt;=37,INDEX($DM:$DM,$GR948+37),"")</f>
      </c>
      <c r="FA948">
        <f>IF($GS948&gt;=38,INDEX($DM:$DM,$GR948+38),"")</f>
      </c>
      <c r="FB948">
        <f>IF($GS948&gt;=39,INDEX($DM:$DM,$GR948+39),"")</f>
      </c>
      <c r="FC948">
        <f>IF($GS948&gt;=40,INDEX($DM:$DM,$GR948+40),"")</f>
      </c>
      <c r="FD948">
        <f>IF($GS948&gt;=1,INDEX($DN:$DN,$GR948+1),"")</f>
      </c>
      <c r="FE948">
        <f>IF($GS948&gt;=2,INDEX($DN:$DN,$GR948+2),"")</f>
      </c>
      <c r="FF948">
        <f>IF($GS948&gt;=3,INDEX($DN:$DN,$GR948+3),"")</f>
      </c>
      <c r="FG948">
        <f>IF($GS948&gt;=4,INDEX($DN:$DN,$GR948+4),"")</f>
      </c>
      <c r="FH948">
        <f>IF($GS948&gt;=5,INDEX($DN:$DN,$GR948+5),"")</f>
      </c>
      <c r="FI948">
        <f>IF($GS948&gt;=6,INDEX($DN:$DN,$GR948+6),"")</f>
      </c>
      <c r="FJ948">
        <f>IF($GS948&gt;=7,INDEX($DN:$DN,$GR948+7),"")</f>
      </c>
      <c r="FK948">
        <f>IF($GS948&gt;=8,INDEX($DN:$DN,$GR948+8),"")</f>
      </c>
      <c r="FL948">
        <f>IF($GS948&gt;=9,INDEX($DN:$DN,$GR948+9),"")</f>
      </c>
      <c r="FM948">
        <f>IF($GS948&gt;=10,INDEX($DN:$DN,$GR948+10),"")</f>
      </c>
      <c r="FN948">
        <f>IF($GS948&gt;=11,INDEX($DN:$DN,$GR948+11),"")</f>
      </c>
      <c r="FO948">
        <f>IF($GS948&gt;=12,INDEX($DN:$DN,$GR948+12),"")</f>
      </c>
      <c r="FP948">
        <f>IF($GS948&gt;=13,INDEX($DN:$DN,$GR948+13),"")</f>
      </c>
      <c r="FQ948">
        <f>IF($GS948&gt;=14,INDEX($DN:$DN,$GR948+14),"")</f>
      </c>
      <c r="FR948">
        <f>IF($GS948&gt;=15,INDEX($DN:$DN,$GR948+15),"")</f>
      </c>
      <c r="FS948">
        <f>IF($GS948&gt;=16,INDEX($DN:$DN,$GR948+16),"")</f>
      </c>
      <c r="FT948">
        <f>IF($GS948&gt;=17,INDEX($DN:$DN,$GR948+17),"")</f>
      </c>
      <c r="FU948">
        <f>IF($GS948&gt;=18,INDEX($DN:$DN,$GR948+18),"")</f>
      </c>
      <c r="FV948">
        <f>IF($GS948&gt;=19,INDEX($DN:$DN,$GR948+19),"")</f>
      </c>
      <c r="FW948">
        <f>IF($GS948&gt;=20,INDEX($DN:$DN,$GR948+20),"")</f>
      </c>
      <c r="FX948">
        <f>IF($GS948&gt;=21,INDEX($DN:$DN,$GR948+21),"")</f>
      </c>
      <c r="FY948">
        <f>IF($GS948&gt;=22,INDEX($DN:$DN,$GR948+22),"")</f>
      </c>
      <c r="FZ948">
        <f>IF($GS948&gt;=23,INDEX($DN:$DN,$GR948+23),"")</f>
      </c>
      <c r="GA948">
        <f>IF($GS948&gt;=24,INDEX($DN:$DN,$GR948+24),"")</f>
      </c>
      <c r="GB948">
        <f>IF($GS948&gt;=25,INDEX($DN:$DN,$GR948+25),"")</f>
      </c>
      <c r="GC948">
        <f>IF($GS948&gt;=26,INDEX($DN:$DN,$GR948+26),"")</f>
      </c>
      <c r="GD948">
        <f>IF($GS948&gt;=27,INDEX($DN:$DN,$GR948+27),"")</f>
      </c>
      <c r="GE948">
        <f>IF($GS948&gt;=28,INDEX($DN:$DN,$GR948+28),"")</f>
      </c>
      <c r="GF948">
        <f>IF($GS948&gt;=29,INDEX($DN:$DN,$GR948+29),"")</f>
      </c>
      <c r="GG948">
        <f>IF($GS948&gt;=30,INDEX($DN:$DN,$GR948+30),"")</f>
      </c>
      <c r="GH948">
        <f>IF($GS948&gt;=31,INDEX($DN:$DN,$GR948+31),"")</f>
      </c>
      <c r="GI948">
        <f>IF($GS948&gt;=32,INDEX($DN:$DN,$GR948+32),"")</f>
      </c>
      <c r="GJ948">
        <f>IF($GS948&gt;=33,INDEX($DN:$DN,$GR948+33),"")</f>
      </c>
      <c r="GK948">
        <f>IF($GS948&gt;=34,INDEX($DN:$DN,$GR948+34),"")</f>
      </c>
      <c r="GL948">
        <f>IF($GS948&gt;=35,INDEX($DN:$DN,$GR948+35),"")</f>
      </c>
      <c r="GM948">
        <f>IF($GS948&gt;=36,INDEX($DN:$DN,$GR948+36),"")</f>
      </c>
      <c r="GN948">
        <f>IF($GS948&gt;=37,INDEX($DN:$DN,$GR948+37),"")</f>
      </c>
      <c r="GO948">
        <f>IF($GS948&gt;=38,INDEX($DN:$DN,$GR948+38),"")</f>
      </c>
      <c r="GP948">
        <f>IF($GS948&gt;=39,INDEX($DN:$DN,$GR948+39),"")</f>
      </c>
      <c r="GQ948">
        <f>IF($GS948&gt;=40,INDEX($DN:$DN,$GR948+40),"")</f>
      </c>
      <c r="GR948">
        <f>IFERROR(MATCH($DL948,$DM$2:$DM$148,0)+1,0)</f>
      </c>
      <c r="GS948">
        <f>IFERROR(INDEX($DO$2:$DO$148,MATCH($DL948,$DM$2:$DM$148,0)),0)</f>
      </c>
      <c r="GT948">
        <f>IFERROR(MATCH($Z948,$DP$948:$FC$948,0),0)</f>
      </c>
      <c r="GU948">
        <f>IF($GT948&gt;0,INDEX($FD$948:$GQ$948,$GT948),"")</f>
      </c>
      <c r="GX948">
        <f>IF($JG948&gt;=1,INDEX($GV:$GV,$JF948+1),"")</f>
      </c>
      <c r="GY948">
        <f>IF($JG948&gt;=2,INDEX($GV:$GV,$JF948+2),"")</f>
      </c>
      <c r="GZ948">
        <f>IF($JG948&gt;=3,INDEX($GV:$GV,$JF948+3),"")</f>
      </c>
      <c r="HA948">
        <f>IF($JG948&gt;=4,INDEX($GV:$GV,$JF948+4),"")</f>
      </c>
      <c r="HB948">
        <f>IF($JG948&gt;=5,INDEX($GV:$GV,$JF948+5),"")</f>
      </c>
      <c r="HC948">
        <f>IF($JG948&gt;=6,INDEX($GV:$GV,$JF948+6),"")</f>
      </c>
      <c r="HD948">
        <f>IF($JG948&gt;=7,INDEX($GV:$GV,$JF948+7),"")</f>
      </c>
      <c r="HE948">
        <f>IF($JG948&gt;=8,INDEX($GV:$GV,$JF948+8),"")</f>
      </c>
      <c r="HF948">
        <f>IF($JG948&gt;=9,INDEX($GV:$GV,$JF948+9),"")</f>
      </c>
      <c r="HG948">
        <f>IF($JG948&gt;=10,INDEX($GV:$GV,$JF948+10),"")</f>
      </c>
      <c r="HH948">
        <f>IF($JG948&gt;=11,INDEX($GV:$GV,$JF948+11),"")</f>
      </c>
      <c r="HI948">
        <f>IF($JG948&gt;=12,INDEX($GV:$GV,$JF948+12),"")</f>
      </c>
      <c r="HJ948">
        <f>IF($JG948&gt;=13,INDEX($GV:$GV,$JF948+13),"")</f>
      </c>
      <c r="HK948">
        <f>IF($JG948&gt;=14,INDEX($GV:$GV,$JF948+14),"")</f>
      </c>
      <c r="HL948">
        <f>IF($JG948&gt;=15,INDEX($GV:$GV,$JF948+15),"")</f>
      </c>
      <c r="HM948">
        <f>IF($JG948&gt;=16,INDEX($GV:$GV,$JF948+16),"")</f>
      </c>
      <c r="HN948">
        <f>IF($JG948&gt;=17,INDEX($GV:$GV,$JF948+17),"")</f>
      </c>
      <c r="HO948">
        <f>IF($JG948&gt;=18,INDEX($GV:$GV,$JF948+18),"")</f>
      </c>
      <c r="HP948">
        <f>IF($JG948&gt;=19,INDEX($GV:$GV,$JF948+19),"")</f>
      </c>
      <c r="HQ948">
        <f>IF($JG948&gt;=20,INDEX($GV:$GV,$JF948+20),"")</f>
      </c>
      <c r="HR948">
        <f>IF($JG948&gt;=21,INDEX($GV:$GV,$JF948+21),"")</f>
      </c>
      <c r="HS948">
        <f>IF($JG948&gt;=22,INDEX($GV:$GV,$JF948+22),"")</f>
      </c>
      <c r="HT948">
        <f>IF($JG948&gt;=23,INDEX($GV:$GV,$JF948+23),"")</f>
      </c>
      <c r="HU948">
        <f>IF($JG948&gt;=24,INDEX($GV:$GV,$JF948+24),"")</f>
      </c>
      <c r="HV948">
        <f>IF($JG948&gt;=25,INDEX($GV:$GV,$JF948+25),"")</f>
      </c>
      <c r="HW948">
        <f>IF($JG948&gt;=26,INDEX($GV:$GV,$JF948+26),"")</f>
      </c>
      <c r="HX948">
        <f>IF($JG948&gt;=27,INDEX($GV:$GV,$JF948+27),"")</f>
      </c>
      <c r="HY948">
        <f>IF($JG948&gt;=28,INDEX($GV:$GV,$JF948+28),"")</f>
      </c>
      <c r="HZ948">
        <f>IF($JG948&gt;=29,INDEX($GV:$GV,$JF948+29),"")</f>
      </c>
      <c r="IA948">
        <f>IF($JG948&gt;=30,INDEX($GV:$GV,$JF948+30),"")</f>
      </c>
      <c r="IB948">
        <f>IF($JG948&gt;=31,INDEX($GV:$GV,$JF948+31),"")</f>
      </c>
      <c r="IC948">
        <f>IF($JG948&gt;=32,INDEX($GV:$GV,$JF948+32),"")</f>
      </c>
      <c r="ID948">
        <f>IF($JG948&gt;=33,INDEX($GV:$GV,$JF948+33),"")</f>
      </c>
      <c r="IE948">
        <f>IF($JG948&gt;=34,INDEX($GV:$GV,$JF948+34),"")</f>
      </c>
      <c r="IF948">
        <f>IF($JG948&gt;=35,INDEX($GV:$GV,$JF948+35),"")</f>
      </c>
      <c r="IG948">
        <f>IF($JG948&gt;=36,INDEX($GV:$GV,$JF948+36),"")</f>
      </c>
      <c r="IH948">
        <f>IF($JG948&gt;=37,INDEX($GV:$GV,$JF948+37),"")</f>
      </c>
      <c r="II948">
        <f>IF($JG948&gt;=38,INDEX($GV:$GV,$JF948+38),"")</f>
      </c>
      <c r="IJ948">
        <f>IF($JG948&gt;=39,INDEX($GV:$GV,$JF948+39),"")</f>
      </c>
      <c r="IK948">
        <f>IF($JG948&gt;=40,INDEX($GV:$GV,$JF948+40),"")</f>
      </c>
      <c r="IL948">
        <f>IF($JG948&gt;=41,INDEX($GV:$GV,$JF948+41),"")</f>
      </c>
      <c r="IM948">
        <f>IF($JG948&gt;=42,INDEX($GV:$GV,$JF948+42),"")</f>
      </c>
      <c r="IN948">
        <f>IF($JG948&gt;=43,INDEX($GV:$GV,$JF948+43),"")</f>
      </c>
      <c r="IO948">
        <f>IF($JG948&gt;=44,INDEX($GV:$GV,$JF948+44),"")</f>
      </c>
      <c r="IP948">
        <f>IF($JG948&gt;=45,INDEX($GV:$GV,$JF948+45),"")</f>
      </c>
      <c r="IQ948">
        <f>IF($JG948&gt;=46,INDEX($GV:$GV,$JF948+46),"")</f>
      </c>
      <c r="IR948">
        <f>IF($JG948&gt;=47,INDEX($GV:$GV,$JF948+47),"")</f>
      </c>
      <c r="IS948">
        <f>IF($JG948&gt;=48,INDEX($GV:$GV,$JF948+48),"")</f>
      </c>
      <c r="IT948">
        <f>IF($JG948&gt;=49,INDEX($GV:$GV,$JF948+49),"")</f>
      </c>
      <c r="IU948">
        <f>IF($JG948&gt;=50,INDEX($GV:$GV,$JF948+50),"")</f>
      </c>
      <c r="IV948">
        <f>IF($JG948&gt;=51,INDEX($GV:$GV,$JF948+51),"")</f>
      </c>
      <c r="IW948">
        <f>IF($JG948&gt;=52,INDEX($GV:$GV,$JF948+52),"")</f>
      </c>
      <c r="IX948">
        <f>IF($JG948&gt;=53,INDEX($GV:$GV,$JF948+53),"")</f>
      </c>
      <c r="IY948">
        <f>IF($JG948&gt;=54,INDEX($GV:$GV,$JF948+54),"")</f>
      </c>
      <c r="IZ948">
        <f>IF($JG948&gt;=55,INDEX($GV:$GV,$JF948+55),"")</f>
      </c>
      <c r="JA948">
        <f>IF($JG948&gt;=56,INDEX($GV:$GV,$JF948+56),"")</f>
      </c>
      <c r="JB948">
        <f>IF($JG948&gt;=57,INDEX($GV:$GV,$JF948+57),"")</f>
      </c>
      <c r="JC948">
        <f>IF($JG948&gt;=58,INDEX($GV:$GV,$JF948+58),"")</f>
      </c>
      <c r="JD948">
        <f>IF($JG948&gt;=59,INDEX($GV:$GV,$JF948+59),"")</f>
      </c>
      <c r="JE948">
        <f>IF($JG948&gt;=60,INDEX($GV:$GV,$JF948+60),"")</f>
      </c>
      <c r="JF948">
        <f>IFERROR(MATCH($GU948,$GV$2:$GV$322,0)+1,0)</f>
      </c>
      <c r="JG948">
        <f>IFERROR(INDEX($GW$2:$GW$322,MATCH($GU948,$GV$2:$GV$322,0)),0)</f>
      </c>
      <c r="JH948" t="s">
        <v>44</v>
      </c>
      <c r="JI948" t="s">
        <v>44</v>
      </c>
    </row>
    <row r="949" spans="1:269" x14ac:dyDescent="0.25">
      <c r="R949">
        <f>IF(OR($U949="",$Q949=""),"",IFERROR($U949/$Q949,0))</f>
      </c>
      <c r="S949">
        <f>IF($U949="","",
SUM($T949,$V949,$AA949,$W949,$Y949)*
(1-IF($AB949="",0,VALUE($AB949)/100)))</f>
      </c>
      <c r="T949">
        <f>IF($U949="","",$U949)</f>
      </c>
      <c r="V949">
        <f>IF($U949="","",
IF($O949="","",
IF(ISNUMBER(SEARCH("exempt",LOWER($O949))),0,
$U949*(VALUE(SUBSTITUTE($O949,"%",""))/100))))</f>
      </c>
      <c r="AC949">
        <f>IFERROR(IF(FIND(" - ",$K949)&gt;0,MID($K949,FIND(" - ",$K949)+3,LEN($K949)),""),"")</f>
      </c>
      <c r="AL949" t="s">
        <v>2042</v>
      </c>
      <c r="AT949">
        <f>IFERROR(LEFT($K949,FIND(" - ",$K949)-1),$K949)</f>
      </c>
      <c r="AW949">
        <f>IF($CL949&gt;=1,INDEX($AU:$AU,$CK949+1),"")</f>
      </c>
      <c r="AX949">
        <f>IF($CL949&gt;=2,INDEX($AU:$AU,$CK949+2),"")</f>
      </c>
      <c r="AY949">
        <f>IF($CL949&gt;=3,INDEX($AU:$AU,$CK949+3),"")</f>
      </c>
      <c r="AZ949">
        <f>IF($CL949&gt;=4,INDEX($AU:$AU,$CK949+4),"")</f>
      </c>
      <c r="BA949">
        <f>IF($CL949&gt;=5,INDEX($AU:$AU,$CK949+5),"")</f>
      </c>
      <c r="BB949">
        <f>IF($CL949&gt;=6,INDEX($AU:$AU,$CK949+6),"")</f>
      </c>
      <c r="BC949">
        <f>IF($CL949&gt;=7,INDEX($AU:$AU,$CK949+7),"")</f>
      </c>
      <c r="BD949">
        <f>IF($CL949&gt;=8,INDEX($AU:$AU,$CK949+8),"")</f>
      </c>
      <c r="BE949">
        <f>IF($CL949&gt;=9,INDEX($AU:$AU,$CK949+9),"")</f>
      </c>
      <c r="BF949">
        <f>IF($CL949&gt;=10,INDEX($AU:$AU,$CK949+10),"")</f>
      </c>
      <c r="BG949">
        <f>IF($CL949&gt;=11,INDEX($AU:$AU,$CK949+11),"")</f>
      </c>
      <c r="BH949">
        <f>IF($CL949&gt;=12,INDEX($AU:$AU,$CK949+12),"")</f>
      </c>
      <c r="BI949">
        <f>IF($CL949&gt;=13,INDEX($AU:$AU,$CK949+13),"")</f>
      </c>
      <c r="BJ949">
        <f>IF($CL949&gt;=14,INDEX($AU:$AU,$CK949+14),"")</f>
      </c>
      <c r="BK949">
        <f>IF($CL949&gt;=15,INDEX($AU:$AU,$CK949+15),"")</f>
      </c>
      <c r="BL949">
        <f>IF($CL949&gt;=16,INDEX($AU:$AU,$CK949+16),"")</f>
      </c>
      <c r="BM949">
        <f>IF($CL949&gt;=17,INDEX($AU:$AU,$CK949+17),"")</f>
      </c>
      <c r="BN949">
        <f>IF($CL949&gt;=18,INDEX($AU:$AU,$CK949+18),"")</f>
      </c>
      <c r="BO949">
        <f>IF($CL949&gt;=19,INDEX($AU:$AU,$CK949+19),"")</f>
      </c>
      <c r="BP949">
        <f>IF($CL949&gt;=20,INDEX($AU:$AU,$CK949+20),"")</f>
      </c>
      <c r="BQ949">
        <f>IF($CL949&gt;=21,INDEX($AU:$AU,$CK949+21),"")</f>
      </c>
      <c r="BR949">
        <f>IF($CL949&gt;=22,INDEX($AU:$AU,$CK949+22),"")</f>
      </c>
      <c r="BS949">
        <f>IF($CL949&gt;=23,INDEX($AU:$AU,$CK949+23),"")</f>
      </c>
      <c r="BT949">
        <f>IF($CL949&gt;=24,INDEX($AU:$AU,$CK949+24),"")</f>
      </c>
      <c r="BU949">
        <f>IF($CL949&gt;=25,INDEX($AU:$AU,$CK949+25),"")</f>
      </c>
      <c r="BV949">
        <f>IF($CL949&gt;=26,INDEX($AU:$AU,$CK949+26),"")</f>
      </c>
      <c r="BW949">
        <f>IF($CL949&gt;=27,INDEX($AU:$AU,$CK949+27),"")</f>
      </c>
      <c r="BX949">
        <f>IF($CL949&gt;=28,INDEX($AU:$AU,$CK949+28),"")</f>
      </c>
      <c r="BY949">
        <f>IF($CL949&gt;=29,INDEX($AU:$AU,$CK949+29),"")</f>
      </c>
      <c r="BZ949">
        <f>IF($CL949&gt;=30,INDEX($AU:$AU,$CK949+30),"")</f>
      </c>
      <c r="CA949">
        <f>IF($CL949&gt;=31,INDEX($AU:$AU,$CK949+31),"")</f>
      </c>
      <c r="CB949">
        <f>IF($CL949&gt;=32,INDEX($AU:$AU,$CK949+32),"")</f>
      </c>
      <c r="CC949">
        <f>IF($CL949&gt;=33,INDEX($AU:$AU,$CK949+33),"")</f>
      </c>
      <c r="CD949">
        <f>IF($CL949&gt;=34,INDEX($AU:$AU,$CK949+34),"")</f>
      </c>
      <c r="CE949">
        <f>IF($CL949&gt;=35,INDEX($AU:$AU,$CK949+35),"")</f>
      </c>
      <c r="CF949">
        <f>IF($CL949&gt;=36,INDEX($AU:$AU,$CK949+36),"")</f>
      </c>
      <c r="CG949">
        <f>IF($CL949&gt;=37,INDEX($AU:$AU,$CK949+37),"")</f>
      </c>
      <c r="CH949">
        <f>IF($CL949&gt;=38,INDEX($AU:$AU,$CK949+38),"")</f>
      </c>
      <c r="CI949">
        <f>IF($CL949&gt;=39,INDEX($AU:$AU,$CK949+39),"")</f>
      </c>
      <c r="CJ949">
        <f>IF($CL949&gt;=40,INDEX($AU:$AU,$CK949+40),"")</f>
      </c>
      <c r="CK949">
        <f>IFERROR(MATCH($AT949,$AU$2:$AU$133,0)+1,0)</f>
      </c>
      <c r="CL949">
        <f>IFERROR(INDEX($AV$2:$AV$133,MATCH($AT949,$AU$2:$AU$133,0)),0)</f>
      </c>
      <c r="CM949">
        <f>IFERROR(LEFT($L949,FIND(" - ",$L949)-1),$L949)</f>
      </c>
      <c r="CN949" t="s">
        <v>221</v>
      </c>
      <c r="CP949">
        <f>IF($DK949&gt;=1,INDEX($CN:$CN,$DJ949+1),"")</f>
      </c>
      <c r="CQ949">
        <f>IF($DK949&gt;=2,INDEX($CN:$CN,$DJ949+2),"")</f>
      </c>
      <c r="CR949">
        <f>IF($DK949&gt;=3,INDEX($CN:$CN,$DJ949+3),"")</f>
      </c>
      <c r="CS949">
        <f>IF($DK949&gt;=4,INDEX($CN:$CN,$DJ949+4),"")</f>
      </c>
      <c r="CT949">
        <f>IF($DK949&gt;=5,INDEX($CN:$CN,$DJ949+5),"")</f>
      </c>
      <c r="CU949">
        <f>IF($DK949&gt;=6,INDEX($CN:$CN,$DJ949+6),"")</f>
      </c>
      <c r="CV949">
        <f>IF($DK949&gt;=7,INDEX($CN:$CN,$DJ949+7),"")</f>
      </c>
      <c r="CW949">
        <f>IF($DK949&gt;=8,INDEX($CN:$CN,$DJ949+8),"")</f>
      </c>
      <c r="CX949">
        <f>IF($DK949&gt;=9,INDEX($CN:$CN,$DJ949+9),"")</f>
      </c>
      <c r="CY949">
        <f>IF($DK949&gt;=10,INDEX($CN:$CN,$DJ949+10),"")</f>
      </c>
      <c r="CZ949">
        <f>IF($DK949&gt;=11,INDEX($CN:$CN,$DJ949+11),"")</f>
      </c>
      <c r="DA949">
        <f>IF($DK949&gt;=12,INDEX($CN:$CN,$DJ949+12),"")</f>
      </c>
      <c r="DB949">
        <f>IF($DK949&gt;=13,INDEX($CN:$CN,$DJ949+13),"")</f>
      </c>
      <c r="DC949">
        <f>IF($DK949&gt;=14,INDEX($CN:$CN,$DJ949+14),"")</f>
      </c>
      <c r="DD949">
        <f>IF($DK949&gt;=15,INDEX($CN:$CN,$DJ949+15),"")</f>
      </c>
      <c r="DE949">
        <f>IF($DK949&gt;=16,INDEX($CN:$CN,$DJ949+16),"")</f>
      </c>
      <c r="DF949">
        <f>IF($DK949&gt;=17,INDEX($CN:$CN,$DJ949+17),"")</f>
      </c>
      <c r="DG949">
        <f>IF($DK949&gt;=18,INDEX($CN:$CN,$DJ949+18),"")</f>
      </c>
      <c r="DH949">
        <f>IF($DK949&gt;=19,INDEX($CN:$CN,$DJ949+19),"")</f>
      </c>
      <c r="DI949">
        <f>IF($DK949&gt;=20,INDEX($CN:$CN,$DJ949+20),"")</f>
      </c>
      <c r="DJ949">
        <f>IFERROR(MATCH($CM949,$CN$2:$CN$1089,0)+1,0)</f>
      </c>
      <c r="DK949">
        <f>IFERROR(INDEX($CO$2:$CO$1089,MATCH($CM949,$CN$2:$CN$1089,0)),0)</f>
      </c>
      <c r="DL949">
        <f>IFERROR(INDEX($AS:$AS,MATCH($O949,$AR:$AR,0))&amp;"","")</f>
      </c>
      <c r="DP949">
        <f>IF($GS949&gt;=1,INDEX($DM:$DM,$GR949+1),"")</f>
      </c>
      <c r="DQ949">
        <f>IF($GS949&gt;=2,INDEX($DM:$DM,$GR949+2),"")</f>
      </c>
      <c r="DR949">
        <f>IF($GS949&gt;=3,INDEX($DM:$DM,$GR949+3),"")</f>
      </c>
      <c r="DS949">
        <f>IF($GS949&gt;=4,INDEX($DM:$DM,$GR949+4),"")</f>
      </c>
      <c r="DT949">
        <f>IF($GS949&gt;=5,INDEX($DM:$DM,$GR949+5),"")</f>
      </c>
      <c r="DU949">
        <f>IF($GS949&gt;=6,INDEX($DM:$DM,$GR949+6),"")</f>
      </c>
      <c r="DV949">
        <f>IF($GS949&gt;=7,INDEX($DM:$DM,$GR949+7),"")</f>
      </c>
      <c r="DW949">
        <f>IF($GS949&gt;=8,INDEX($DM:$DM,$GR949+8),"")</f>
      </c>
      <c r="DX949">
        <f>IF($GS949&gt;=9,INDEX($DM:$DM,$GR949+9),"")</f>
      </c>
      <c r="DY949">
        <f>IF($GS949&gt;=10,INDEX($DM:$DM,$GR949+10),"")</f>
      </c>
      <c r="DZ949">
        <f>IF($GS949&gt;=11,INDEX($DM:$DM,$GR949+11),"")</f>
      </c>
      <c r="EA949">
        <f>IF($GS949&gt;=12,INDEX($DM:$DM,$GR949+12),"")</f>
      </c>
      <c r="EB949">
        <f>IF($GS949&gt;=13,INDEX($DM:$DM,$GR949+13),"")</f>
      </c>
      <c r="EC949">
        <f>IF($GS949&gt;=14,INDEX($DM:$DM,$GR949+14),"")</f>
      </c>
      <c r="ED949">
        <f>IF($GS949&gt;=15,INDEX($DM:$DM,$GR949+15),"")</f>
      </c>
      <c r="EE949">
        <f>IF($GS949&gt;=16,INDEX($DM:$DM,$GR949+16),"")</f>
      </c>
      <c r="EF949">
        <f>IF($GS949&gt;=17,INDEX($DM:$DM,$GR949+17),"")</f>
      </c>
      <c r="EG949">
        <f>IF($GS949&gt;=18,INDEX($DM:$DM,$GR949+18),"")</f>
      </c>
      <c r="EH949">
        <f>IF($GS949&gt;=19,INDEX($DM:$DM,$GR949+19),"")</f>
      </c>
      <c r="EI949">
        <f>IF($GS949&gt;=20,INDEX($DM:$DM,$GR949+20),"")</f>
      </c>
      <c r="EJ949">
        <f>IF($GS949&gt;=21,INDEX($DM:$DM,$GR949+21),"")</f>
      </c>
      <c r="EK949">
        <f>IF($GS949&gt;=22,INDEX($DM:$DM,$GR949+22),"")</f>
      </c>
      <c r="EL949">
        <f>IF($GS949&gt;=23,INDEX($DM:$DM,$GR949+23),"")</f>
      </c>
      <c r="EM949">
        <f>IF($GS949&gt;=24,INDEX($DM:$DM,$GR949+24),"")</f>
      </c>
      <c r="EN949">
        <f>IF($GS949&gt;=25,INDEX($DM:$DM,$GR949+25),"")</f>
      </c>
      <c r="EO949">
        <f>IF($GS949&gt;=26,INDEX($DM:$DM,$GR949+26),"")</f>
      </c>
      <c r="EP949">
        <f>IF($GS949&gt;=27,INDEX($DM:$DM,$GR949+27),"")</f>
      </c>
      <c r="EQ949">
        <f>IF($GS949&gt;=28,INDEX($DM:$DM,$GR949+28),"")</f>
      </c>
      <c r="ER949">
        <f>IF($GS949&gt;=29,INDEX($DM:$DM,$GR949+29),"")</f>
      </c>
      <c r="ES949">
        <f>IF($GS949&gt;=30,INDEX($DM:$DM,$GR949+30),"")</f>
      </c>
      <c r="ET949">
        <f>IF($GS949&gt;=31,INDEX($DM:$DM,$GR949+31),"")</f>
      </c>
      <c r="EU949">
        <f>IF($GS949&gt;=32,INDEX($DM:$DM,$GR949+32),"")</f>
      </c>
      <c r="EV949">
        <f>IF($GS949&gt;=33,INDEX($DM:$DM,$GR949+33),"")</f>
      </c>
      <c r="EW949">
        <f>IF($GS949&gt;=34,INDEX($DM:$DM,$GR949+34),"")</f>
      </c>
      <c r="EX949">
        <f>IF($GS949&gt;=35,INDEX($DM:$DM,$GR949+35),"")</f>
      </c>
      <c r="EY949">
        <f>IF($GS949&gt;=36,INDEX($DM:$DM,$GR949+36),"")</f>
      </c>
      <c r="EZ949">
        <f>IF($GS949&gt;=37,INDEX($DM:$DM,$GR949+37),"")</f>
      </c>
      <c r="FA949">
        <f>IF($GS949&gt;=38,INDEX($DM:$DM,$GR949+38),"")</f>
      </c>
      <c r="FB949">
        <f>IF($GS949&gt;=39,INDEX($DM:$DM,$GR949+39),"")</f>
      </c>
      <c r="FC949">
        <f>IF($GS949&gt;=40,INDEX($DM:$DM,$GR949+40),"")</f>
      </c>
      <c r="FD949">
        <f>IF($GS949&gt;=1,INDEX($DN:$DN,$GR949+1),"")</f>
      </c>
      <c r="FE949">
        <f>IF($GS949&gt;=2,INDEX($DN:$DN,$GR949+2),"")</f>
      </c>
      <c r="FF949">
        <f>IF($GS949&gt;=3,INDEX($DN:$DN,$GR949+3),"")</f>
      </c>
      <c r="FG949">
        <f>IF($GS949&gt;=4,INDEX($DN:$DN,$GR949+4),"")</f>
      </c>
      <c r="FH949">
        <f>IF($GS949&gt;=5,INDEX($DN:$DN,$GR949+5),"")</f>
      </c>
      <c r="FI949">
        <f>IF($GS949&gt;=6,INDEX($DN:$DN,$GR949+6),"")</f>
      </c>
      <c r="FJ949">
        <f>IF($GS949&gt;=7,INDEX($DN:$DN,$GR949+7),"")</f>
      </c>
      <c r="FK949">
        <f>IF($GS949&gt;=8,INDEX($DN:$DN,$GR949+8),"")</f>
      </c>
      <c r="FL949">
        <f>IF($GS949&gt;=9,INDEX($DN:$DN,$GR949+9),"")</f>
      </c>
      <c r="FM949">
        <f>IF($GS949&gt;=10,INDEX($DN:$DN,$GR949+10),"")</f>
      </c>
      <c r="FN949">
        <f>IF($GS949&gt;=11,INDEX($DN:$DN,$GR949+11),"")</f>
      </c>
      <c r="FO949">
        <f>IF($GS949&gt;=12,INDEX($DN:$DN,$GR949+12),"")</f>
      </c>
      <c r="FP949">
        <f>IF($GS949&gt;=13,INDEX($DN:$DN,$GR949+13),"")</f>
      </c>
      <c r="FQ949">
        <f>IF($GS949&gt;=14,INDEX($DN:$DN,$GR949+14),"")</f>
      </c>
      <c r="FR949">
        <f>IF($GS949&gt;=15,INDEX($DN:$DN,$GR949+15),"")</f>
      </c>
      <c r="FS949">
        <f>IF($GS949&gt;=16,INDEX($DN:$DN,$GR949+16),"")</f>
      </c>
      <c r="FT949">
        <f>IF($GS949&gt;=17,INDEX($DN:$DN,$GR949+17),"")</f>
      </c>
      <c r="FU949">
        <f>IF($GS949&gt;=18,INDEX($DN:$DN,$GR949+18),"")</f>
      </c>
      <c r="FV949">
        <f>IF($GS949&gt;=19,INDEX($DN:$DN,$GR949+19),"")</f>
      </c>
      <c r="FW949">
        <f>IF($GS949&gt;=20,INDEX($DN:$DN,$GR949+20),"")</f>
      </c>
      <c r="FX949">
        <f>IF($GS949&gt;=21,INDEX($DN:$DN,$GR949+21),"")</f>
      </c>
      <c r="FY949">
        <f>IF($GS949&gt;=22,INDEX($DN:$DN,$GR949+22),"")</f>
      </c>
      <c r="FZ949">
        <f>IF($GS949&gt;=23,INDEX($DN:$DN,$GR949+23),"")</f>
      </c>
      <c r="GA949">
        <f>IF($GS949&gt;=24,INDEX($DN:$DN,$GR949+24),"")</f>
      </c>
      <c r="GB949">
        <f>IF($GS949&gt;=25,INDEX($DN:$DN,$GR949+25),"")</f>
      </c>
      <c r="GC949">
        <f>IF($GS949&gt;=26,INDEX($DN:$DN,$GR949+26),"")</f>
      </c>
      <c r="GD949">
        <f>IF($GS949&gt;=27,INDEX($DN:$DN,$GR949+27),"")</f>
      </c>
      <c r="GE949">
        <f>IF($GS949&gt;=28,INDEX($DN:$DN,$GR949+28),"")</f>
      </c>
      <c r="GF949">
        <f>IF($GS949&gt;=29,INDEX($DN:$DN,$GR949+29),"")</f>
      </c>
      <c r="GG949">
        <f>IF($GS949&gt;=30,INDEX($DN:$DN,$GR949+30),"")</f>
      </c>
      <c r="GH949">
        <f>IF($GS949&gt;=31,INDEX($DN:$DN,$GR949+31),"")</f>
      </c>
      <c r="GI949">
        <f>IF($GS949&gt;=32,INDEX($DN:$DN,$GR949+32),"")</f>
      </c>
      <c r="GJ949">
        <f>IF($GS949&gt;=33,INDEX($DN:$DN,$GR949+33),"")</f>
      </c>
      <c r="GK949">
        <f>IF($GS949&gt;=34,INDEX($DN:$DN,$GR949+34),"")</f>
      </c>
      <c r="GL949">
        <f>IF($GS949&gt;=35,INDEX($DN:$DN,$GR949+35),"")</f>
      </c>
      <c r="GM949">
        <f>IF($GS949&gt;=36,INDEX($DN:$DN,$GR949+36),"")</f>
      </c>
      <c r="GN949">
        <f>IF($GS949&gt;=37,INDEX($DN:$DN,$GR949+37),"")</f>
      </c>
      <c r="GO949">
        <f>IF($GS949&gt;=38,INDEX($DN:$DN,$GR949+38),"")</f>
      </c>
      <c r="GP949">
        <f>IF($GS949&gt;=39,INDEX($DN:$DN,$GR949+39),"")</f>
      </c>
      <c r="GQ949">
        <f>IF($GS949&gt;=40,INDEX($DN:$DN,$GR949+40),"")</f>
      </c>
      <c r="GR949">
        <f>IFERROR(MATCH($DL949,$DM$2:$DM$148,0)+1,0)</f>
      </c>
      <c r="GS949">
        <f>IFERROR(INDEX($DO$2:$DO$148,MATCH($DL949,$DM$2:$DM$148,0)),0)</f>
      </c>
      <c r="GT949">
        <f>IFERROR(MATCH($Z949,$DP$949:$FC$949,0),0)</f>
      </c>
      <c r="GU949">
        <f>IF($GT949&gt;0,INDEX($FD$949:$GQ$949,$GT949),"")</f>
      </c>
      <c r="GX949">
        <f>IF($JG949&gt;=1,INDEX($GV:$GV,$JF949+1),"")</f>
      </c>
      <c r="GY949">
        <f>IF($JG949&gt;=2,INDEX($GV:$GV,$JF949+2),"")</f>
      </c>
      <c r="GZ949">
        <f>IF($JG949&gt;=3,INDEX($GV:$GV,$JF949+3),"")</f>
      </c>
      <c r="HA949">
        <f>IF($JG949&gt;=4,INDEX($GV:$GV,$JF949+4),"")</f>
      </c>
      <c r="HB949">
        <f>IF($JG949&gt;=5,INDEX($GV:$GV,$JF949+5),"")</f>
      </c>
      <c r="HC949">
        <f>IF($JG949&gt;=6,INDEX($GV:$GV,$JF949+6),"")</f>
      </c>
      <c r="HD949">
        <f>IF($JG949&gt;=7,INDEX($GV:$GV,$JF949+7),"")</f>
      </c>
      <c r="HE949">
        <f>IF($JG949&gt;=8,INDEX($GV:$GV,$JF949+8),"")</f>
      </c>
      <c r="HF949">
        <f>IF($JG949&gt;=9,INDEX($GV:$GV,$JF949+9),"")</f>
      </c>
      <c r="HG949">
        <f>IF($JG949&gt;=10,INDEX($GV:$GV,$JF949+10),"")</f>
      </c>
      <c r="HH949">
        <f>IF($JG949&gt;=11,INDEX($GV:$GV,$JF949+11),"")</f>
      </c>
      <c r="HI949">
        <f>IF($JG949&gt;=12,INDEX($GV:$GV,$JF949+12),"")</f>
      </c>
      <c r="HJ949">
        <f>IF($JG949&gt;=13,INDEX($GV:$GV,$JF949+13),"")</f>
      </c>
      <c r="HK949">
        <f>IF($JG949&gt;=14,INDEX($GV:$GV,$JF949+14),"")</f>
      </c>
      <c r="HL949">
        <f>IF($JG949&gt;=15,INDEX($GV:$GV,$JF949+15),"")</f>
      </c>
      <c r="HM949">
        <f>IF($JG949&gt;=16,INDEX($GV:$GV,$JF949+16),"")</f>
      </c>
      <c r="HN949">
        <f>IF($JG949&gt;=17,INDEX($GV:$GV,$JF949+17),"")</f>
      </c>
      <c r="HO949">
        <f>IF($JG949&gt;=18,INDEX($GV:$GV,$JF949+18),"")</f>
      </c>
      <c r="HP949">
        <f>IF($JG949&gt;=19,INDEX($GV:$GV,$JF949+19),"")</f>
      </c>
      <c r="HQ949">
        <f>IF($JG949&gt;=20,INDEX($GV:$GV,$JF949+20),"")</f>
      </c>
      <c r="HR949">
        <f>IF($JG949&gt;=21,INDEX($GV:$GV,$JF949+21),"")</f>
      </c>
      <c r="HS949">
        <f>IF($JG949&gt;=22,INDEX($GV:$GV,$JF949+22),"")</f>
      </c>
      <c r="HT949">
        <f>IF($JG949&gt;=23,INDEX($GV:$GV,$JF949+23),"")</f>
      </c>
      <c r="HU949">
        <f>IF($JG949&gt;=24,INDEX($GV:$GV,$JF949+24),"")</f>
      </c>
      <c r="HV949">
        <f>IF($JG949&gt;=25,INDEX($GV:$GV,$JF949+25),"")</f>
      </c>
      <c r="HW949">
        <f>IF($JG949&gt;=26,INDEX($GV:$GV,$JF949+26),"")</f>
      </c>
      <c r="HX949">
        <f>IF($JG949&gt;=27,INDEX($GV:$GV,$JF949+27),"")</f>
      </c>
      <c r="HY949">
        <f>IF($JG949&gt;=28,INDEX($GV:$GV,$JF949+28),"")</f>
      </c>
      <c r="HZ949">
        <f>IF($JG949&gt;=29,INDEX($GV:$GV,$JF949+29),"")</f>
      </c>
      <c r="IA949">
        <f>IF($JG949&gt;=30,INDEX($GV:$GV,$JF949+30),"")</f>
      </c>
      <c r="IB949">
        <f>IF($JG949&gt;=31,INDEX($GV:$GV,$JF949+31),"")</f>
      </c>
      <c r="IC949">
        <f>IF($JG949&gt;=32,INDEX($GV:$GV,$JF949+32),"")</f>
      </c>
      <c r="ID949">
        <f>IF($JG949&gt;=33,INDEX($GV:$GV,$JF949+33),"")</f>
      </c>
      <c r="IE949">
        <f>IF($JG949&gt;=34,INDEX($GV:$GV,$JF949+34),"")</f>
      </c>
      <c r="IF949">
        <f>IF($JG949&gt;=35,INDEX($GV:$GV,$JF949+35),"")</f>
      </c>
      <c r="IG949">
        <f>IF($JG949&gt;=36,INDEX($GV:$GV,$JF949+36),"")</f>
      </c>
      <c r="IH949">
        <f>IF($JG949&gt;=37,INDEX($GV:$GV,$JF949+37),"")</f>
      </c>
      <c r="II949">
        <f>IF($JG949&gt;=38,INDEX($GV:$GV,$JF949+38),"")</f>
      </c>
      <c r="IJ949">
        <f>IF($JG949&gt;=39,INDEX($GV:$GV,$JF949+39),"")</f>
      </c>
      <c r="IK949">
        <f>IF($JG949&gt;=40,INDEX($GV:$GV,$JF949+40),"")</f>
      </c>
      <c r="IL949">
        <f>IF($JG949&gt;=41,INDEX($GV:$GV,$JF949+41),"")</f>
      </c>
      <c r="IM949">
        <f>IF($JG949&gt;=42,INDEX($GV:$GV,$JF949+42),"")</f>
      </c>
      <c r="IN949">
        <f>IF($JG949&gt;=43,INDEX($GV:$GV,$JF949+43),"")</f>
      </c>
      <c r="IO949">
        <f>IF($JG949&gt;=44,INDEX($GV:$GV,$JF949+44),"")</f>
      </c>
      <c r="IP949">
        <f>IF($JG949&gt;=45,INDEX($GV:$GV,$JF949+45),"")</f>
      </c>
      <c r="IQ949">
        <f>IF($JG949&gt;=46,INDEX($GV:$GV,$JF949+46),"")</f>
      </c>
      <c r="IR949">
        <f>IF($JG949&gt;=47,INDEX($GV:$GV,$JF949+47),"")</f>
      </c>
      <c r="IS949">
        <f>IF($JG949&gt;=48,INDEX($GV:$GV,$JF949+48),"")</f>
      </c>
      <c r="IT949">
        <f>IF($JG949&gt;=49,INDEX($GV:$GV,$JF949+49),"")</f>
      </c>
      <c r="IU949">
        <f>IF($JG949&gt;=50,INDEX($GV:$GV,$JF949+50),"")</f>
      </c>
      <c r="IV949">
        <f>IF($JG949&gt;=51,INDEX($GV:$GV,$JF949+51),"")</f>
      </c>
      <c r="IW949">
        <f>IF($JG949&gt;=52,INDEX($GV:$GV,$JF949+52),"")</f>
      </c>
      <c r="IX949">
        <f>IF($JG949&gt;=53,INDEX($GV:$GV,$JF949+53),"")</f>
      </c>
      <c r="IY949">
        <f>IF($JG949&gt;=54,INDEX($GV:$GV,$JF949+54),"")</f>
      </c>
      <c r="IZ949">
        <f>IF($JG949&gt;=55,INDEX($GV:$GV,$JF949+55),"")</f>
      </c>
      <c r="JA949">
        <f>IF($JG949&gt;=56,INDEX($GV:$GV,$JF949+56),"")</f>
      </c>
      <c r="JB949">
        <f>IF($JG949&gt;=57,INDEX($GV:$GV,$JF949+57),"")</f>
      </c>
      <c r="JC949">
        <f>IF($JG949&gt;=58,INDEX($GV:$GV,$JF949+58),"")</f>
      </c>
      <c r="JD949">
        <f>IF($JG949&gt;=59,INDEX($GV:$GV,$JF949+59),"")</f>
      </c>
      <c r="JE949">
        <f>IF($JG949&gt;=60,INDEX($GV:$GV,$JF949+60),"")</f>
      </c>
      <c r="JF949">
        <f>IFERROR(MATCH($GU949,$GV$2:$GV$322,0)+1,0)</f>
      </c>
      <c r="JG949">
        <f>IFERROR(INDEX($GW$2:$GW$322,MATCH($GU949,$GV$2:$GV$322,0)),0)</f>
      </c>
      <c r="JH949" t="s">
        <v>44</v>
      </c>
      <c r="JI949" t="s">
        <v>44</v>
      </c>
    </row>
    <row r="950" spans="1:269" x14ac:dyDescent="0.25">
      <c r="R950">
        <f>IF(OR($U950="",$Q950=""),"",IFERROR($U950/$Q950,0))</f>
      </c>
      <c r="S950">
        <f>IF($U950="","",
SUM($T950,$V950,$AA950,$W950,$Y950)*
(1-IF($AB950="",0,VALUE($AB950)/100)))</f>
      </c>
      <c r="T950">
        <f>IF($U950="","",$U950)</f>
      </c>
      <c r="V950">
        <f>IF($U950="","",
IF($O950="","",
IF(ISNUMBER(SEARCH("exempt",LOWER($O950))),0,
$U950*(VALUE(SUBSTITUTE($O950,"%",""))/100))))</f>
      </c>
      <c r="AC950">
        <f>IFERROR(IF(FIND(" - ",$K950)&gt;0,MID($K950,FIND(" - ",$K950)+3,LEN($K950)),""),"")</f>
      </c>
      <c r="AL950" t="s">
        <v>2043</v>
      </c>
      <c r="AT950">
        <f>IFERROR(LEFT($K950,FIND(" - ",$K950)-1),$K950)</f>
      </c>
      <c r="AW950">
        <f>IF($CL950&gt;=1,INDEX($AU:$AU,$CK950+1),"")</f>
      </c>
      <c r="AX950">
        <f>IF($CL950&gt;=2,INDEX($AU:$AU,$CK950+2),"")</f>
      </c>
      <c r="AY950">
        <f>IF($CL950&gt;=3,INDEX($AU:$AU,$CK950+3),"")</f>
      </c>
      <c r="AZ950">
        <f>IF($CL950&gt;=4,INDEX($AU:$AU,$CK950+4),"")</f>
      </c>
      <c r="BA950">
        <f>IF($CL950&gt;=5,INDEX($AU:$AU,$CK950+5),"")</f>
      </c>
      <c r="BB950">
        <f>IF($CL950&gt;=6,INDEX($AU:$AU,$CK950+6),"")</f>
      </c>
      <c r="BC950">
        <f>IF($CL950&gt;=7,INDEX($AU:$AU,$CK950+7),"")</f>
      </c>
      <c r="BD950">
        <f>IF($CL950&gt;=8,INDEX($AU:$AU,$CK950+8),"")</f>
      </c>
      <c r="BE950">
        <f>IF($CL950&gt;=9,INDEX($AU:$AU,$CK950+9),"")</f>
      </c>
      <c r="BF950">
        <f>IF($CL950&gt;=10,INDEX($AU:$AU,$CK950+10),"")</f>
      </c>
      <c r="BG950">
        <f>IF($CL950&gt;=11,INDEX($AU:$AU,$CK950+11),"")</f>
      </c>
      <c r="BH950">
        <f>IF($CL950&gt;=12,INDEX($AU:$AU,$CK950+12),"")</f>
      </c>
      <c r="BI950">
        <f>IF($CL950&gt;=13,INDEX($AU:$AU,$CK950+13),"")</f>
      </c>
      <c r="BJ950">
        <f>IF($CL950&gt;=14,INDEX($AU:$AU,$CK950+14),"")</f>
      </c>
      <c r="BK950">
        <f>IF($CL950&gt;=15,INDEX($AU:$AU,$CK950+15),"")</f>
      </c>
      <c r="BL950">
        <f>IF($CL950&gt;=16,INDEX($AU:$AU,$CK950+16),"")</f>
      </c>
      <c r="BM950">
        <f>IF($CL950&gt;=17,INDEX($AU:$AU,$CK950+17),"")</f>
      </c>
      <c r="BN950">
        <f>IF($CL950&gt;=18,INDEX($AU:$AU,$CK950+18),"")</f>
      </c>
      <c r="BO950">
        <f>IF($CL950&gt;=19,INDEX($AU:$AU,$CK950+19),"")</f>
      </c>
      <c r="BP950">
        <f>IF($CL950&gt;=20,INDEX($AU:$AU,$CK950+20),"")</f>
      </c>
      <c r="BQ950">
        <f>IF($CL950&gt;=21,INDEX($AU:$AU,$CK950+21),"")</f>
      </c>
      <c r="BR950">
        <f>IF($CL950&gt;=22,INDEX($AU:$AU,$CK950+22),"")</f>
      </c>
      <c r="BS950">
        <f>IF($CL950&gt;=23,INDEX($AU:$AU,$CK950+23),"")</f>
      </c>
      <c r="BT950">
        <f>IF($CL950&gt;=24,INDEX($AU:$AU,$CK950+24),"")</f>
      </c>
      <c r="BU950">
        <f>IF($CL950&gt;=25,INDEX($AU:$AU,$CK950+25),"")</f>
      </c>
      <c r="BV950">
        <f>IF($CL950&gt;=26,INDEX($AU:$AU,$CK950+26),"")</f>
      </c>
      <c r="BW950">
        <f>IF($CL950&gt;=27,INDEX($AU:$AU,$CK950+27),"")</f>
      </c>
      <c r="BX950">
        <f>IF($CL950&gt;=28,INDEX($AU:$AU,$CK950+28),"")</f>
      </c>
      <c r="BY950">
        <f>IF($CL950&gt;=29,INDEX($AU:$AU,$CK950+29),"")</f>
      </c>
      <c r="BZ950">
        <f>IF($CL950&gt;=30,INDEX($AU:$AU,$CK950+30),"")</f>
      </c>
      <c r="CA950">
        <f>IF($CL950&gt;=31,INDEX($AU:$AU,$CK950+31),"")</f>
      </c>
      <c r="CB950">
        <f>IF($CL950&gt;=32,INDEX($AU:$AU,$CK950+32),"")</f>
      </c>
      <c r="CC950">
        <f>IF($CL950&gt;=33,INDEX($AU:$AU,$CK950+33),"")</f>
      </c>
      <c r="CD950">
        <f>IF($CL950&gt;=34,INDEX($AU:$AU,$CK950+34),"")</f>
      </c>
      <c r="CE950">
        <f>IF($CL950&gt;=35,INDEX($AU:$AU,$CK950+35),"")</f>
      </c>
      <c r="CF950">
        <f>IF($CL950&gt;=36,INDEX($AU:$AU,$CK950+36),"")</f>
      </c>
      <c r="CG950">
        <f>IF($CL950&gt;=37,INDEX($AU:$AU,$CK950+37),"")</f>
      </c>
      <c r="CH950">
        <f>IF($CL950&gt;=38,INDEX($AU:$AU,$CK950+38),"")</f>
      </c>
      <c r="CI950">
        <f>IF($CL950&gt;=39,INDEX($AU:$AU,$CK950+39),"")</f>
      </c>
      <c r="CJ950">
        <f>IF($CL950&gt;=40,INDEX($AU:$AU,$CK950+40),"")</f>
      </c>
      <c r="CK950">
        <f>IFERROR(MATCH($AT950,$AU$2:$AU$133,0)+1,0)</f>
      </c>
      <c r="CL950">
        <f>IFERROR(INDEX($AV$2:$AV$133,MATCH($AT950,$AU$2:$AU$133,0)),0)</f>
      </c>
      <c r="CM950">
        <f>IFERROR(LEFT($L950,FIND(" - ",$L950)-1),$L950)</f>
      </c>
      <c r="CN950" t="s">
        <v>2044</v>
      </c>
      <c r="CO950">
        <v>1</v>
      </c>
      <c r="CP950">
        <f>IF($DK950&gt;=1,INDEX($CN:$CN,$DJ950+1),"")</f>
      </c>
      <c r="CQ950">
        <f>IF($DK950&gt;=2,INDEX($CN:$CN,$DJ950+2),"")</f>
      </c>
      <c r="CR950">
        <f>IF($DK950&gt;=3,INDEX($CN:$CN,$DJ950+3),"")</f>
      </c>
      <c r="CS950">
        <f>IF($DK950&gt;=4,INDEX($CN:$CN,$DJ950+4),"")</f>
      </c>
      <c r="CT950">
        <f>IF($DK950&gt;=5,INDEX($CN:$CN,$DJ950+5),"")</f>
      </c>
      <c r="CU950">
        <f>IF($DK950&gt;=6,INDEX($CN:$CN,$DJ950+6),"")</f>
      </c>
      <c r="CV950">
        <f>IF($DK950&gt;=7,INDEX($CN:$CN,$DJ950+7),"")</f>
      </c>
      <c r="CW950">
        <f>IF($DK950&gt;=8,INDEX($CN:$CN,$DJ950+8),"")</f>
      </c>
      <c r="CX950">
        <f>IF($DK950&gt;=9,INDEX($CN:$CN,$DJ950+9),"")</f>
      </c>
      <c r="CY950">
        <f>IF($DK950&gt;=10,INDEX($CN:$CN,$DJ950+10),"")</f>
      </c>
      <c r="CZ950">
        <f>IF($DK950&gt;=11,INDEX($CN:$CN,$DJ950+11),"")</f>
      </c>
      <c r="DA950">
        <f>IF($DK950&gt;=12,INDEX($CN:$CN,$DJ950+12),"")</f>
      </c>
      <c r="DB950">
        <f>IF($DK950&gt;=13,INDEX($CN:$CN,$DJ950+13),"")</f>
      </c>
      <c r="DC950">
        <f>IF($DK950&gt;=14,INDEX($CN:$CN,$DJ950+14),"")</f>
      </c>
      <c r="DD950">
        <f>IF($DK950&gt;=15,INDEX($CN:$CN,$DJ950+15),"")</f>
      </c>
      <c r="DE950">
        <f>IF($DK950&gt;=16,INDEX($CN:$CN,$DJ950+16),"")</f>
      </c>
      <c r="DF950">
        <f>IF($DK950&gt;=17,INDEX($CN:$CN,$DJ950+17),"")</f>
      </c>
      <c r="DG950">
        <f>IF($DK950&gt;=18,INDEX($CN:$CN,$DJ950+18),"")</f>
      </c>
      <c r="DH950">
        <f>IF($DK950&gt;=19,INDEX($CN:$CN,$DJ950+19),"")</f>
      </c>
      <c r="DI950">
        <f>IF($DK950&gt;=20,INDEX($CN:$CN,$DJ950+20),"")</f>
      </c>
      <c r="DJ950">
        <f>IFERROR(MATCH($CM950,$CN$2:$CN$1089,0)+1,0)</f>
      </c>
      <c r="DK950">
        <f>IFERROR(INDEX($CO$2:$CO$1089,MATCH($CM950,$CN$2:$CN$1089,0)),0)</f>
      </c>
      <c r="DL950">
        <f>IFERROR(INDEX($AS:$AS,MATCH($O950,$AR:$AR,0))&amp;"","")</f>
      </c>
      <c r="DP950">
        <f>IF($GS950&gt;=1,INDEX($DM:$DM,$GR950+1),"")</f>
      </c>
      <c r="DQ950">
        <f>IF($GS950&gt;=2,INDEX($DM:$DM,$GR950+2),"")</f>
      </c>
      <c r="DR950">
        <f>IF($GS950&gt;=3,INDEX($DM:$DM,$GR950+3),"")</f>
      </c>
      <c r="DS950">
        <f>IF($GS950&gt;=4,INDEX($DM:$DM,$GR950+4),"")</f>
      </c>
      <c r="DT950">
        <f>IF($GS950&gt;=5,INDEX($DM:$DM,$GR950+5),"")</f>
      </c>
      <c r="DU950">
        <f>IF($GS950&gt;=6,INDEX($DM:$DM,$GR950+6),"")</f>
      </c>
      <c r="DV950">
        <f>IF($GS950&gt;=7,INDEX($DM:$DM,$GR950+7),"")</f>
      </c>
      <c r="DW950">
        <f>IF($GS950&gt;=8,INDEX($DM:$DM,$GR950+8),"")</f>
      </c>
      <c r="DX950">
        <f>IF($GS950&gt;=9,INDEX($DM:$DM,$GR950+9),"")</f>
      </c>
      <c r="DY950">
        <f>IF($GS950&gt;=10,INDEX($DM:$DM,$GR950+10),"")</f>
      </c>
      <c r="DZ950">
        <f>IF($GS950&gt;=11,INDEX($DM:$DM,$GR950+11),"")</f>
      </c>
      <c r="EA950">
        <f>IF($GS950&gt;=12,INDEX($DM:$DM,$GR950+12),"")</f>
      </c>
      <c r="EB950">
        <f>IF($GS950&gt;=13,INDEX($DM:$DM,$GR950+13),"")</f>
      </c>
      <c r="EC950">
        <f>IF($GS950&gt;=14,INDEX($DM:$DM,$GR950+14),"")</f>
      </c>
      <c r="ED950">
        <f>IF($GS950&gt;=15,INDEX($DM:$DM,$GR950+15),"")</f>
      </c>
      <c r="EE950">
        <f>IF($GS950&gt;=16,INDEX($DM:$DM,$GR950+16),"")</f>
      </c>
      <c r="EF950">
        <f>IF($GS950&gt;=17,INDEX($DM:$DM,$GR950+17),"")</f>
      </c>
      <c r="EG950">
        <f>IF($GS950&gt;=18,INDEX($DM:$DM,$GR950+18),"")</f>
      </c>
      <c r="EH950">
        <f>IF($GS950&gt;=19,INDEX($DM:$DM,$GR950+19),"")</f>
      </c>
      <c r="EI950">
        <f>IF($GS950&gt;=20,INDEX($DM:$DM,$GR950+20),"")</f>
      </c>
      <c r="EJ950">
        <f>IF($GS950&gt;=21,INDEX($DM:$DM,$GR950+21),"")</f>
      </c>
      <c r="EK950">
        <f>IF($GS950&gt;=22,INDEX($DM:$DM,$GR950+22),"")</f>
      </c>
      <c r="EL950">
        <f>IF($GS950&gt;=23,INDEX($DM:$DM,$GR950+23),"")</f>
      </c>
      <c r="EM950">
        <f>IF($GS950&gt;=24,INDEX($DM:$DM,$GR950+24),"")</f>
      </c>
      <c r="EN950">
        <f>IF($GS950&gt;=25,INDEX($DM:$DM,$GR950+25),"")</f>
      </c>
      <c r="EO950">
        <f>IF($GS950&gt;=26,INDEX($DM:$DM,$GR950+26),"")</f>
      </c>
      <c r="EP950">
        <f>IF($GS950&gt;=27,INDEX($DM:$DM,$GR950+27),"")</f>
      </c>
      <c r="EQ950">
        <f>IF($GS950&gt;=28,INDEX($DM:$DM,$GR950+28),"")</f>
      </c>
      <c r="ER950">
        <f>IF($GS950&gt;=29,INDEX($DM:$DM,$GR950+29),"")</f>
      </c>
      <c r="ES950">
        <f>IF($GS950&gt;=30,INDEX($DM:$DM,$GR950+30),"")</f>
      </c>
      <c r="ET950">
        <f>IF($GS950&gt;=31,INDEX($DM:$DM,$GR950+31),"")</f>
      </c>
      <c r="EU950">
        <f>IF($GS950&gt;=32,INDEX($DM:$DM,$GR950+32),"")</f>
      </c>
      <c r="EV950">
        <f>IF($GS950&gt;=33,INDEX($DM:$DM,$GR950+33),"")</f>
      </c>
      <c r="EW950">
        <f>IF($GS950&gt;=34,INDEX($DM:$DM,$GR950+34),"")</f>
      </c>
      <c r="EX950">
        <f>IF($GS950&gt;=35,INDEX($DM:$DM,$GR950+35),"")</f>
      </c>
      <c r="EY950">
        <f>IF($GS950&gt;=36,INDEX($DM:$DM,$GR950+36),"")</f>
      </c>
      <c r="EZ950">
        <f>IF($GS950&gt;=37,INDEX($DM:$DM,$GR950+37),"")</f>
      </c>
      <c r="FA950">
        <f>IF($GS950&gt;=38,INDEX($DM:$DM,$GR950+38),"")</f>
      </c>
      <c r="FB950">
        <f>IF($GS950&gt;=39,INDEX($DM:$DM,$GR950+39),"")</f>
      </c>
      <c r="FC950">
        <f>IF($GS950&gt;=40,INDEX($DM:$DM,$GR950+40),"")</f>
      </c>
      <c r="FD950">
        <f>IF($GS950&gt;=1,INDEX($DN:$DN,$GR950+1),"")</f>
      </c>
      <c r="FE950">
        <f>IF($GS950&gt;=2,INDEX($DN:$DN,$GR950+2),"")</f>
      </c>
      <c r="FF950">
        <f>IF($GS950&gt;=3,INDEX($DN:$DN,$GR950+3),"")</f>
      </c>
      <c r="FG950">
        <f>IF($GS950&gt;=4,INDEX($DN:$DN,$GR950+4),"")</f>
      </c>
      <c r="FH950">
        <f>IF($GS950&gt;=5,INDEX($DN:$DN,$GR950+5),"")</f>
      </c>
      <c r="FI950">
        <f>IF($GS950&gt;=6,INDEX($DN:$DN,$GR950+6),"")</f>
      </c>
      <c r="FJ950">
        <f>IF($GS950&gt;=7,INDEX($DN:$DN,$GR950+7),"")</f>
      </c>
      <c r="FK950">
        <f>IF($GS950&gt;=8,INDEX($DN:$DN,$GR950+8),"")</f>
      </c>
      <c r="FL950">
        <f>IF($GS950&gt;=9,INDEX($DN:$DN,$GR950+9),"")</f>
      </c>
      <c r="FM950">
        <f>IF($GS950&gt;=10,INDEX($DN:$DN,$GR950+10),"")</f>
      </c>
      <c r="FN950">
        <f>IF($GS950&gt;=11,INDEX($DN:$DN,$GR950+11),"")</f>
      </c>
      <c r="FO950">
        <f>IF($GS950&gt;=12,INDEX($DN:$DN,$GR950+12),"")</f>
      </c>
      <c r="FP950">
        <f>IF($GS950&gt;=13,INDEX($DN:$DN,$GR950+13),"")</f>
      </c>
      <c r="FQ950">
        <f>IF($GS950&gt;=14,INDEX($DN:$DN,$GR950+14),"")</f>
      </c>
      <c r="FR950">
        <f>IF($GS950&gt;=15,INDEX($DN:$DN,$GR950+15),"")</f>
      </c>
      <c r="FS950">
        <f>IF($GS950&gt;=16,INDEX($DN:$DN,$GR950+16),"")</f>
      </c>
      <c r="FT950">
        <f>IF($GS950&gt;=17,INDEX($DN:$DN,$GR950+17),"")</f>
      </c>
      <c r="FU950">
        <f>IF($GS950&gt;=18,INDEX($DN:$DN,$GR950+18),"")</f>
      </c>
      <c r="FV950">
        <f>IF($GS950&gt;=19,INDEX($DN:$DN,$GR950+19),"")</f>
      </c>
      <c r="FW950">
        <f>IF($GS950&gt;=20,INDEX($DN:$DN,$GR950+20),"")</f>
      </c>
      <c r="FX950">
        <f>IF($GS950&gt;=21,INDEX($DN:$DN,$GR950+21),"")</f>
      </c>
      <c r="FY950">
        <f>IF($GS950&gt;=22,INDEX($DN:$DN,$GR950+22),"")</f>
      </c>
      <c r="FZ950">
        <f>IF($GS950&gt;=23,INDEX($DN:$DN,$GR950+23),"")</f>
      </c>
      <c r="GA950">
        <f>IF($GS950&gt;=24,INDEX($DN:$DN,$GR950+24),"")</f>
      </c>
      <c r="GB950">
        <f>IF($GS950&gt;=25,INDEX($DN:$DN,$GR950+25),"")</f>
      </c>
      <c r="GC950">
        <f>IF($GS950&gt;=26,INDEX($DN:$DN,$GR950+26),"")</f>
      </c>
      <c r="GD950">
        <f>IF($GS950&gt;=27,INDEX($DN:$DN,$GR950+27),"")</f>
      </c>
      <c r="GE950">
        <f>IF($GS950&gt;=28,INDEX($DN:$DN,$GR950+28),"")</f>
      </c>
      <c r="GF950">
        <f>IF($GS950&gt;=29,INDEX($DN:$DN,$GR950+29),"")</f>
      </c>
      <c r="GG950">
        <f>IF($GS950&gt;=30,INDEX($DN:$DN,$GR950+30),"")</f>
      </c>
      <c r="GH950">
        <f>IF($GS950&gt;=31,INDEX($DN:$DN,$GR950+31),"")</f>
      </c>
      <c r="GI950">
        <f>IF($GS950&gt;=32,INDEX($DN:$DN,$GR950+32),"")</f>
      </c>
      <c r="GJ950">
        <f>IF($GS950&gt;=33,INDEX($DN:$DN,$GR950+33),"")</f>
      </c>
      <c r="GK950">
        <f>IF($GS950&gt;=34,INDEX($DN:$DN,$GR950+34),"")</f>
      </c>
      <c r="GL950">
        <f>IF($GS950&gt;=35,INDEX($DN:$DN,$GR950+35),"")</f>
      </c>
      <c r="GM950">
        <f>IF($GS950&gt;=36,INDEX($DN:$DN,$GR950+36),"")</f>
      </c>
      <c r="GN950">
        <f>IF($GS950&gt;=37,INDEX($DN:$DN,$GR950+37),"")</f>
      </c>
      <c r="GO950">
        <f>IF($GS950&gt;=38,INDEX($DN:$DN,$GR950+38),"")</f>
      </c>
      <c r="GP950">
        <f>IF($GS950&gt;=39,INDEX($DN:$DN,$GR950+39),"")</f>
      </c>
      <c r="GQ950">
        <f>IF($GS950&gt;=40,INDEX($DN:$DN,$GR950+40),"")</f>
      </c>
      <c r="GR950">
        <f>IFERROR(MATCH($DL950,$DM$2:$DM$148,0)+1,0)</f>
      </c>
      <c r="GS950">
        <f>IFERROR(INDEX($DO$2:$DO$148,MATCH($DL950,$DM$2:$DM$148,0)),0)</f>
      </c>
      <c r="GT950">
        <f>IFERROR(MATCH($Z950,$DP$950:$FC$950,0),0)</f>
      </c>
      <c r="GU950">
        <f>IF($GT950&gt;0,INDEX($FD$950:$GQ$950,$GT950),"")</f>
      </c>
      <c r="GX950">
        <f>IF($JG950&gt;=1,INDEX($GV:$GV,$JF950+1),"")</f>
      </c>
      <c r="GY950">
        <f>IF($JG950&gt;=2,INDEX($GV:$GV,$JF950+2),"")</f>
      </c>
      <c r="GZ950">
        <f>IF($JG950&gt;=3,INDEX($GV:$GV,$JF950+3),"")</f>
      </c>
      <c r="HA950">
        <f>IF($JG950&gt;=4,INDEX($GV:$GV,$JF950+4),"")</f>
      </c>
      <c r="HB950">
        <f>IF($JG950&gt;=5,INDEX($GV:$GV,$JF950+5),"")</f>
      </c>
      <c r="HC950">
        <f>IF($JG950&gt;=6,INDEX($GV:$GV,$JF950+6),"")</f>
      </c>
      <c r="HD950">
        <f>IF($JG950&gt;=7,INDEX($GV:$GV,$JF950+7),"")</f>
      </c>
      <c r="HE950">
        <f>IF($JG950&gt;=8,INDEX($GV:$GV,$JF950+8),"")</f>
      </c>
      <c r="HF950">
        <f>IF($JG950&gt;=9,INDEX($GV:$GV,$JF950+9),"")</f>
      </c>
      <c r="HG950">
        <f>IF($JG950&gt;=10,INDEX($GV:$GV,$JF950+10),"")</f>
      </c>
      <c r="HH950">
        <f>IF($JG950&gt;=11,INDEX($GV:$GV,$JF950+11),"")</f>
      </c>
      <c r="HI950">
        <f>IF($JG950&gt;=12,INDEX($GV:$GV,$JF950+12),"")</f>
      </c>
      <c r="HJ950">
        <f>IF($JG950&gt;=13,INDEX($GV:$GV,$JF950+13),"")</f>
      </c>
      <c r="HK950">
        <f>IF($JG950&gt;=14,INDEX($GV:$GV,$JF950+14),"")</f>
      </c>
      <c r="HL950">
        <f>IF($JG950&gt;=15,INDEX($GV:$GV,$JF950+15),"")</f>
      </c>
      <c r="HM950">
        <f>IF($JG950&gt;=16,INDEX($GV:$GV,$JF950+16),"")</f>
      </c>
      <c r="HN950">
        <f>IF($JG950&gt;=17,INDEX($GV:$GV,$JF950+17),"")</f>
      </c>
      <c r="HO950">
        <f>IF($JG950&gt;=18,INDEX($GV:$GV,$JF950+18),"")</f>
      </c>
      <c r="HP950">
        <f>IF($JG950&gt;=19,INDEX($GV:$GV,$JF950+19),"")</f>
      </c>
      <c r="HQ950">
        <f>IF($JG950&gt;=20,INDEX($GV:$GV,$JF950+20),"")</f>
      </c>
      <c r="HR950">
        <f>IF($JG950&gt;=21,INDEX($GV:$GV,$JF950+21),"")</f>
      </c>
      <c r="HS950">
        <f>IF($JG950&gt;=22,INDEX($GV:$GV,$JF950+22),"")</f>
      </c>
      <c r="HT950">
        <f>IF($JG950&gt;=23,INDEX($GV:$GV,$JF950+23),"")</f>
      </c>
      <c r="HU950">
        <f>IF($JG950&gt;=24,INDEX($GV:$GV,$JF950+24),"")</f>
      </c>
      <c r="HV950">
        <f>IF($JG950&gt;=25,INDEX($GV:$GV,$JF950+25),"")</f>
      </c>
      <c r="HW950">
        <f>IF($JG950&gt;=26,INDEX($GV:$GV,$JF950+26),"")</f>
      </c>
      <c r="HX950">
        <f>IF($JG950&gt;=27,INDEX($GV:$GV,$JF950+27),"")</f>
      </c>
      <c r="HY950">
        <f>IF($JG950&gt;=28,INDEX($GV:$GV,$JF950+28),"")</f>
      </c>
      <c r="HZ950">
        <f>IF($JG950&gt;=29,INDEX($GV:$GV,$JF950+29),"")</f>
      </c>
      <c r="IA950">
        <f>IF($JG950&gt;=30,INDEX($GV:$GV,$JF950+30),"")</f>
      </c>
      <c r="IB950">
        <f>IF($JG950&gt;=31,INDEX($GV:$GV,$JF950+31),"")</f>
      </c>
      <c r="IC950">
        <f>IF($JG950&gt;=32,INDEX($GV:$GV,$JF950+32),"")</f>
      </c>
      <c r="ID950">
        <f>IF($JG950&gt;=33,INDEX($GV:$GV,$JF950+33),"")</f>
      </c>
      <c r="IE950">
        <f>IF($JG950&gt;=34,INDEX($GV:$GV,$JF950+34),"")</f>
      </c>
      <c r="IF950">
        <f>IF($JG950&gt;=35,INDEX($GV:$GV,$JF950+35),"")</f>
      </c>
      <c r="IG950">
        <f>IF($JG950&gt;=36,INDEX($GV:$GV,$JF950+36),"")</f>
      </c>
      <c r="IH950">
        <f>IF($JG950&gt;=37,INDEX($GV:$GV,$JF950+37),"")</f>
      </c>
      <c r="II950">
        <f>IF($JG950&gt;=38,INDEX($GV:$GV,$JF950+38),"")</f>
      </c>
      <c r="IJ950">
        <f>IF($JG950&gt;=39,INDEX($GV:$GV,$JF950+39),"")</f>
      </c>
      <c r="IK950">
        <f>IF($JG950&gt;=40,INDEX($GV:$GV,$JF950+40),"")</f>
      </c>
      <c r="IL950">
        <f>IF($JG950&gt;=41,INDEX($GV:$GV,$JF950+41),"")</f>
      </c>
      <c r="IM950">
        <f>IF($JG950&gt;=42,INDEX($GV:$GV,$JF950+42),"")</f>
      </c>
      <c r="IN950">
        <f>IF($JG950&gt;=43,INDEX($GV:$GV,$JF950+43),"")</f>
      </c>
      <c r="IO950">
        <f>IF($JG950&gt;=44,INDEX($GV:$GV,$JF950+44),"")</f>
      </c>
      <c r="IP950">
        <f>IF($JG950&gt;=45,INDEX($GV:$GV,$JF950+45),"")</f>
      </c>
      <c r="IQ950">
        <f>IF($JG950&gt;=46,INDEX($GV:$GV,$JF950+46),"")</f>
      </c>
      <c r="IR950">
        <f>IF($JG950&gt;=47,INDEX($GV:$GV,$JF950+47),"")</f>
      </c>
      <c r="IS950">
        <f>IF($JG950&gt;=48,INDEX($GV:$GV,$JF950+48),"")</f>
      </c>
      <c r="IT950">
        <f>IF($JG950&gt;=49,INDEX($GV:$GV,$JF950+49),"")</f>
      </c>
      <c r="IU950">
        <f>IF($JG950&gt;=50,INDEX($GV:$GV,$JF950+50),"")</f>
      </c>
      <c r="IV950">
        <f>IF($JG950&gt;=51,INDEX($GV:$GV,$JF950+51),"")</f>
      </c>
      <c r="IW950">
        <f>IF($JG950&gt;=52,INDEX($GV:$GV,$JF950+52),"")</f>
      </c>
      <c r="IX950">
        <f>IF($JG950&gt;=53,INDEX($GV:$GV,$JF950+53),"")</f>
      </c>
      <c r="IY950">
        <f>IF($JG950&gt;=54,INDEX($GV:$GV,$JF950+54),"")</f>
      </c>
      <c r="IZ950">
        <f>IF($JG950&gt;=55,INDEX($GV:$GV,$JF950+55),"")</f>
      </c>
      <c r="JA950">
        <f>IF($JG950&gt;=56,INDEX($GV:$GV,$JF950+56),"")</f>
      </c>
      <c r="JB950">
        <f>IF($JG950&gt;=57,INDEX($GV:$GV,$JF950+57),"")</f>
      </c>
      <c r="JC950">
        <f>IF($JG950&gt;=58,INDEX($GV:$GV,$JF950+58),"")</f>
      </c>
      <c r="JD950">
        <f>IF($JG950&gt;=59,INDEX($GV:$GV,$JF950+59),"")</f>
      </c>
      <c r="JE950">
        <f>IF($JG950&gt;=60,INDEX($GV:$GV,$JF950+60),"")</f>
      </c>
      <c r="JF950">
        <f>IFERROR(MATCH($GU950,$GV$2:$GV$322,0)+1,0)</f>
      </c>
      <c r="JG950">
        <f>IFERROR(INDEX($GW$2:$GW$322,MATCH($GU950,$GV$2:$GV$322,0)),0)</f>
      </c>
      <c r="JH950" t="s">
        <v>44</v>
      </c>
      <c r="JI950" t="s">
        <v>44</v>
      </c>
    </row>
    <row r="951" spans="1:269" x14ac:dyDescent="0.25">
      <c r="R951">
        <f>IF(OR($U951="",$Q951=""),"",IFERROR($U951/$Q951,0))</f>
      </c>
      <c r="S951">
        <f>IF($U951="","",
SUM($T951,$V951,$AA951,$W951,$Y951)*
(1-IF($AB951="",0,VALUE($AB951)/100)))</f>
      </c>
      <c r="T951">
        <f>IF($U951="","",$U951)</f>
      </c>
      <c r="V951">
        <f>IF($U951="","",
IF($O951="","",
IF(ISNUMBER(SEARCH("exempt",LOWER($O951))),0,
$U951*(VALUE(SUBSTITUTE($O951,"%",""))/100))))</f>
      </c>
      <c r="AC951">
        <f>IFERROR(IF(FIND(" - ",$K951)&gt;0,MID($K951,FIND(" - ",$K951)+3,LEN($K951)),""),"")</f>
      </c>
      <c r="AL951" t="s">
        <v>2045</v>
      </c>
      <c r="AT951">
        <f>IFERROR(LEFT($K951,FIND(" - ",$K951)-1),$K951)</f>
      </c>
      <c r="AW951">
        <f>IF($CL951&gt;=1,INDEX($AU:$AU,$CK951+1),"")</f>
      </c>
      <c r="AX951">
        <f>IF($CL951&gt;=2,INDEX($AU:$AU,$CK951+2),"")</f>
      </c>
      <c r="AY951">
        <f>IF($CL951&gt;=3,INDEX($AU:$AU,$CK951+3),"")</f>
      </c>
      <c r="AZ951">
        <f>IF($CL951&gt;=4,INDEX($AU:$AU,$CK951+4),"")</f>
      </c>
      <c r="BA951">
        <f>IF($CL951&gt;=5,INDEX($AU:$AU,$CK951+5),"")</f>
      </c>
      <c r="BB951">
        <f>IF($CL951&gt;=6,INDEX($AU:$AU,$CK951+6),"")</f>
      </c>
      <c r="BC951">
        <f>IF($CL951&gt;=7,INDEX($AU:$AU,$CK951+7),"")</f>
      </c>
      <c r="BD951">
        <f>IF($CL951&gt;=8,INDEX($AU:$AU,$CK951+8),"")</f>
      </c>
      <c r="BE951">
        <f>IF($CL951&gt;=9,INDEX($AU:$AU,$CK951+9),"")</f>
      </c>
      <c r="BF951">
        <f>IF($CL951&gt;=10,INDEX($AU:$AU,$CK951+10),"")</f>
      </c>
      <c r="BG951">
        <f>IF($CL951&gt;=11,INDEX($AU:$AU,$CK951+11),"")</f>
      </c>
      <c r="BH951">
        <f>IF($CL951&gt;=12,INDEX($AU:$AU,$CK951+12),"")</f>
      </c>
      <c r="BI951">
        <f>IF($CL951&gt;=13,INDEX($AU:$AU,$CK951+13),"")</f>
      </c>
      <c r="BJ951">
        <f>IF($CL951&gt;=14,INDEX($AU:$AU,$CK951+14),"")</f>
      </c>
      <c r="BK951">
        <f>IF($CL951&gt;=15,INDEX($AU:$AU,$CK951+15),"")</f>
      </c>
      <c r="BL951">
        <f>IF($CL951&gt;=16,INDEX($AU:$AU,$CK951+16),"")</f>
      </c>
      <c r="BM951">
        <f>IF($CL951&gt;=17,INDEX($AU:$AU,$CK951+17),"")</f>
      </c>
      <c r="BN951">
        <f>IF($CL951&gt;=18,INDEX($AU:$AU,$CK951+18),"")</f>
      </c>
      <c r="BO951">
        <f>IF($CL951&gt;=19,INDEX($AU:$AU,$CK951+19),"")</f>
      </c>
      <c r="BP951">
        <f>IF($CL951&gt;=20,INDEX($AU:$AU,$CK951+20),"")</f>
      </c>
      <c r="BQ951">
        <f>IF($CL951&gt;=21,INDEX($AU:$AU,$CK951+21),"")</f>
      </c>
      <c r="BR951">
        <f>IF($CL951&gt;=22,INDEX($AU:$AU,$CK951+22),"")</f>
      </c>
      <c r="BS951">
        <f>IF($CL951&gt;=23,INDEX($AU:$AU,$CK951+23),"")</f>
      </c>
      <c r="BT951">
        <f>IF($CL951&gt;=24,INDEX($AU:$AU,$CK951+24),"")</f>
      </c>
      <c r="BU951">
        <f>IF($CL951&gt;=25,INDEX($AU:$AU,$CK951+25),"")</f>
      </c>
      <c r="BV951">
        <f>IF($CL951&gt;=26,INDEX($AU:$AU,$CK951+26),"")</f>
      </c>
      <c r="BW951">
        <f>IF($CL951&gt;=27,INDEX($AU:$AU,$CK951+27),"")</f>
      </c>
      <c r="BX951">
        <f>IF($CL951&gt;=28,INDEX($AU:$AU,$CK951+28),"")</f>
      </c>
      <c r="BY951">
        <f>IF($CL951&gt;=29,INDEX($AU:$AU,$CK951+29),"")</f>
      </c>
      <c r="BZ951">
        <f>IF($CL951&gt;=30,INDEX($AU:$AU,$CK951+30),"")</f>
      </c>
      <c r="CA951">
        <f>IF($CL951&gt;=31,INDEX($AU:$AU,$CK951+31),"")</f>
      </c>
      <c r="CB951">
        <f>IF($CL951&gt;=32,INDEX($AU:$AU,$CK951+32),"")</f>
      </c>
      <c r="CC951">
        <f>IF($CL951&gt;=33,INDEX($AU:$AU,$CK951+33),"")</f>
      </c>
      <c r="CD951">
        <f>IF($CL951&gt;=34,INDEX($AU:$AU,$CK951+34),"")</f>
      </c>
      <c r="CE951">
        <f>IF($CL951&gt;=35,INDEX($AU:$AU,$CK951+35),"")</f>
      </c>
      <c r="CF951">
        <f>IF($CL951&gt;=36,INDEX($AU:$AU,$CK951+36),"")</f>
      </c>
      <c r="CG951">
        <f>IF($CL951&gt;=37,INDEX($AU:$AU,$CK951+37),"")</f>
      </c>
      <c r="CH951">
        <f>IF($CL951&gt;=38,INDEX($AU:$AU,$CK951+38),"")</f>
      </c>
      <c r="CI951">
        <f>IF($CL951&gt;=39,INDEX($AU:$AU,$CK951+39),"")</f>
      </c>
      <c r="CJ951">
        <f>IF($CL951&gt;=40,INDEX($AU:$AU,$CK951+40),"")</f>
      </c>
      <c r="CK951">
        <f>IFERROR(MATCH($AT951,$AU$2:$AU$133,0)+1,0)</f>
      </c>
      <c r="CL951">
        <f>IFERROR(INDEX($AV$2:$AV$133,MATCH($AT951,$AU$2:$AU$133,0)),0)</f>
      </c>
      <c r="CM951">
        <f>IFERROR(LEFT($L951,FIND(" - ",$L951)-1),$L951)</f>
      </c>
      <c r="CN951" t="s">
        <v>149</v>
      </c>
      <c r="CP951">
        <f>IF($DK951&gt;=1,INDEX($CN:$CN,$DJ951+1),"")</f>
      </c>
      <c r="CQ951">
        <f>IF($DK951&gt;=2,INDEX($CN:$CN,$DJ951+2),"")</f>
      </c>
      <c r="CR951">
        <f>IF($DK951&gt;=3,INDEX($CN:$CN,$DJ951+3),"")</f>
      </c>
      <c r="CS951">
        <f>IF($DK951&gt;=4,INDEX($CN:$CN,$DJ951+4),"")</f>
      </c>
      <c r="CT951">
        <f>IF($DK951&gt;=5,INDEX($CN:$CN,$DJ951+5),"")</f>
      </c>
      <c r="CU951">
        <f>IF($DK951&gt;=6,INDEX($CN:$CN,$DJ951+6),"")</f>
      </c>
      <c r="CV951">
        <f>IF($DK951&gt;=7,INDEX($CN:$CN,$DJ951+7),"")</f>
      </c>
      <c r="CW951">
        <f>IF($DK951&gt;=8,INDEX($CN:$CN,$DJ951+8),"")</f>
      </c>
      <c r="CX951">
        <f>IF($DK951&gt;=9,INDEX($CN:$CN,$DJ951+9),"")</f>
      </c>
      <c r="CY951">
        <f>IF($DK951&gt;=10,INDEX($CN:$CN,$DJ951+10),"")</f>
      </c>
      <c r="CZ951">
        <f>IF($DK951&gt;=11,INDEX($CN:$CN,$DJ951+11),"")</f>
      </c>
      <c r="DA951">
        <f>IF($DK951&gt;=12,INDEX($CN:$CN,$DJ951+12),"")</f>
      </c>
      <c r="DB951">
        <f>IF($DK951&gt;=13,INDEX($CN:$CN,$DJ951+13),"")</f>
      </c>
      <c r="DC951">
        <f>IF($DK951&gt;=14,INDEX($CN:$CN,$DJ951+14),"")</f>
      </c>
      <c r="DD951">
        <f>IF($DK951&gt;=15,INDEX($CN:$CN,$DJ951+15),"")</f>
      </c>
      <c r="DE951">
        <f>IF($DK951&gt;=16,INDEX($CN:$CN,$DJ951+16),"")</f>
      </c>
      <c r="DF951">
        <f>IF($DK951&gt;=17,INDEX($CN:$CN,$DJ951+17),"")</f>
      </c>
      <c r="DG951">
        <f>IF($DK951&gt;=18,INDEX($CN:$CN,$DJ951+18),"")</f>
      </c>
      <c r="DH951">
        <f>IF($DK951&gt;=19,INDEX($CN:$CN,$DJ951+19),"")</f>
      </c>
      <c r="DI951">
        <f>IF($DK951&gt;=20,INDEX($CN:$CN,$DJ951+20),"")</f>
      </c>
      <c r="DJ951">
        <f>IFERROR(MATCH($CM951,$CN$2:$CN$1089,0)+1,0)</f>
      </c>
      <c r="DK951">
        <f>IFERROR(INDEX($CO$2:$CO$1089,MATCH($CM951,$CN$2:$CN$1089,0)),0)</f>
      </c>
      <c r="DL951">
        <f>IFERROR(INDEX($AS:$AS,MATCH($O951,$AR:$AR,0))&amp;"","")</f>
      </c>
      <c r="DP951">
        <f>IF($GS951&gt;=1,INDEX($DM:$DM,$GR951+1),"")</f>
      </c>
      <c r="DQ951">
        <f>IF($GS951&gt;=2,INDEX($DM:$DM,$GR951+2),"")</f>
      </c>
      <c r="DR951">
        <f>IF($GS951&gt;=3,INDEX($DM:$DM,$GR951+3),"")</f>
      </c>
      <c r="DS951">
        <f>IF($GS951&gt;=4,INDEX($DM:$DM,$GR951+4),"")</f>
      </c>
      <c r="DT951">
        <f>IF($GS951&gt;=5,INDEX($DM:$DM,$GR951+5),"")</f>
      </c>
      <c r="DU951">
        <f>IF($GS951&gt;=6,INDEX($DM:$DM,$GR951+6),"")</f>
      </c>
      <c r="DV951">
        <f>IF($GS951&gt;=7,INDEX($DM:$DM,$GR951+7),"")</f>
      </c>
      <c r="DW951">
        <f>IF($GS951&gt;=8,INDEX($DM:$DM,$GR951+8),"")</f>
      </c>
      <c r="DX951">
        <f>IF($GS951&gt;=9,INDEX($DM:$DM,$GR951+9),"")</f>
      </c>
      <c r="DY951">
        <f>IF($GS951&gt;=10,INDEX($DM:$DM,$GR951+10),"")</f>
      </c>
      <c r="DZ951">
        <f>IF($GS951&gt;=11,INDEX($DM:$DM,$GR951+11),"")</f>
      </c>
      <c r="EA951">
        <f>IF($GS951&gt;=12,INDEX($DM:$DM,$GR951+12),"")</f>
      </c>
      <c r="EB951">
        <f>IF($GS951&gt;=13,INDEX($DM:$DM,$GR951+13),"")</f>
      </c>
      <c r="EC951">
        <f>IF($GS951&gt;=14,INDEX($DM:$DM,$GR951+14),"")</f>
      </c>
      <c r="ED951">
        <f>IF($GS951&gt;=15,INDEX($DM:$DM,$GR951+15),"")</f>
      </c>
      <c r="EE951">
        <f>IF($GS951&gt;=16,INDEX($DM:$DM,$GR951+16),"")</f>
      </c>
      <c r="EF951">
        <f>IF($GS951&gt;=17,INDEX($DM:$DM,$GR951+17),"")</f>
      </c>
      <c r="EG951">
        <f>IF($GS951&gt;=18,INDEX($DM:$DM,$GR951+18),"")</f>
      </c>
      <c r="EH951">
        <f>IF($GS951&gt;=19,INDEX($DM:$DM,$GR951+19),"")</f>
      </c>
      <c r="EI951">
        <f>IF($GS951&gt;=20,INDEX($DM:$DM,$GR951+20),"")</f>
      </c>
      <c r="EJ951">
        <f>IF($GS951&gt;=21,INDEX($DM:$DM,$GR951+21),"")</f>
      </c>
      <c r="EK951">
        <f>IF($GS951&gt;=22,INDEX($DM:$DM,$GR951+22),"")</f>
      </c>
      <c r="EL951">
        <f>IF($GS951&gt;=23,INDEX($DM:$DM,$GR951+23),"")</f>
      </c>
      <c r="EM951">
        <f>IF($GS951&gt;=24,INDEX($DM:$DM,$GR951+24),"")</f>
      </c>
      <c r="EN951">
        <f>IF($GS951&gt;=25,INDEX($DM:$DM,$GR951+25),"")</f>
      </c>
      <c r="EO951">
        <f>IF($GS951&gt;=26,INDEX($DM:$DM,$GR951+26),"")</f>
      </c>
      <c r="EP951">
        <f>IF($GS951&gt;=27,INDEX($DM:$DM,$GR951+27),"")</f>
      </c>
      <c r="EQ951">
        <f>IF($GS951&gt;=28,INDEX($DM:$DM,$GR951+28),"")</f>
      </c>
      <c r="ER951">
        <f>IF($GS951&gt;=29,INDEX($DM:$DM,$GR951+29),"")</f>
      </c>
      <c r="ES951">
        <f>IF($GS951&gt;=30,INDEX($DM:$DM,$GR951+30),"")</f>
      </c>
      <c r="ET951">
        <f>IF($GS951&gt;=31,INDEX($DM:$DM,$GR951+31),"")</f>
      </c>
      <c r="EU951">
        <f>IF($GS951&gt;=32,INDEX($DM:$DM,$GR951+32),"")</f>
      </c>
      <c r="EV951">
        <f>IF($GS951&gt;=33,INDEX($DM:$DM,$GR951+33),"")</f>
      </c>
      <c r="EW951">
        <f>IF($GS951&gt;=34,INDEX($DM:$DM,$GR951+34),"")</f>
      </c>
      <c r="EX951">
        <f>IF($GS951&gt;=35,INDEX($DM:$DM,$GR951+35),"")</f>
      </c>
      <c r="EY951">
        <f>IF($GS951&gt;=36,INDEX($DM:$DM,$GR951+36),"")</f>
      </c>
      <c r="EZ951">
        <f>IF($GS951&gt;=37,INDEX($DM:$DM,$GR951+37),"")</f>
      </c>
      <c r="FA951">
        <f>IF($GS951&gt;=38,INDEX($DM:$DM,$GR951+38),"")</f>
      </c>
      <c r="FB951">
        <f>IF($GS951&gt;=39,INDEX($DM:$DM,$GR951+39),"")</f>
      </c>
      <c r="FC951">
        <f>IF($GS951&gt;=40,INDEX($DM:$DM,$GR951+40),"")</f>
      </c>
      <c r="FD951">
        <f>IF($GS951&gt;=1,INDEX($DN:$DN,$GR951+1),"")</f>
      </c>
      <c r="FE951">
        <f>IF($GS951&gt;=2,INDEX($DN:$DN,$GR951+2),"")</f>
      </c>
      <c r="FF951">
        <f>IF($GS951&gt;=3,INDEX($DN:$DN,$GR951+3),"")</f>
      </c>
      <c r="FG951">
        <f>IF($GS951&gt;=4,INDEX($DN:$DN,$GR951+4),"")</f>
      </c>
      <c r="FH951">
        <f>IF($GS951&gt;=5,INDEX($DN:$DN,$GR951+5),"")</f>
      </c>
      <c r="FI951">
        <f>IF($GS951&gt;=6,INDEX($DN:$DN,$GR951+6),"")</f>
      </c>
      <c r="FJ951">
        <f>IF($GS951&gt;=7,INDEX($DN:$DN,$GR951+7),"")</f>
      </c>
      <c r="FK951">
        <f>IF($GS951&gt;=8,INDEX($DN:$DN,$GR951+8),"")</f>
      </c>
      <c r="FL951">
        <f>IF($GS951&gt;=9,INDEX($DN:$DN,$GR951+9),"")</f>
      </c>
      <c r="FM951">
        <f>IF($GS951&gt;=10,INDEX($DN:$DN,$GR951+10),"")</f>
      </c>
      <c r="FN951">
        <f>IF($GS951&gt;=11,INDEX($DN:$DN,$GR951+11),"")</f>
      </c>
      <c r="FO951">
        <f>IF($GS951&gt;=12,INDEX($DN:$DN,$GR951+12),"")</f>
      </c>
      <c r="FP951">
        <f>IF($GS951&gt;=13,INDEX($DN:$DN,$GR951+13),"")</f>
      </c>
      <c r="FQ951">
        <f>IF($GS951&gt;=14,INDEX($DN:$DN,$GR951+14),"")</f>
      </c>
      <c r="FR951">
        <f>IF($GS951&gt;=15,INDEX($DN:$DN,$GR951+15),"")</f>
      </c>
      <c r="FS951">
        <f>IF($GS951&gt;=16,INDEX($DN:$DN,$GR951+16),"")</f>
      </c>
      <c r="FT951">
        <f>IF($GS951&gt;=17,INDEX($DN:$DN,$GR951+17),"")</f>
      </c>
      <c r="FU951">
        <f>IF($GS951&gt;=18,INDEX($DN:$DN,$GR951+18),"")</f>
      </c>
      <c r="FV951">
        <f>IF($GS951&gt;=19,INDEX($DN:$DN,$GR951+19),"")</f>
      </c>
      <c r="FW951">
        <f>IF($GS951&gt;=20,INDEX($DN:$DN,$GR951+20),"")</f>
      </c>
      <c r="FX951">
        <f>IF($GS951&gt;=21,INDEX($DN:$DN,$GR951+21),"")</f>
      </c>
      <c r="FY951">
        <f>IF($GS951&gt;=22,INDEX($DN:$DN,$GR951+22),"")</f>
      </c>
      <c r="FZ951">
        <f>IF($GS951&gt;=23,INDEX($DN:$DN,$GR951+23),"")</f>
      </c>
      <c r="GA951">
        <f>IF($GS951&gt;=24,INDEX($DN:$DN,$GR951+24),"")</f>
      </c>
      <c r="GB951">
        <f>IF($GS951&gt;=25,INDEX($DN:$DN,$GR951+25),"")</f>
      </c>
      <c r="GC951">
        <f>IF($GS951&gt;=26,INDEX($DN:$DN,$GR951+26),"")</f>
      </c>
      <c r="GD951">
        <f>IF($GS951&gt;=27,INDEX($DN:$DN,$GR951+27),"")</f>
      </c>
      <c r="GE951">
        <f>IF($GS951&gt;=28,INDEX($DN:$DN,$GR951+28),"")</f>
      </c>
      <c r="GF951">
        <f>IF($GS951&gt;=29,INDEX($DN:$DN,$GR951+29),"")</f>
      </c>
      <c r="GG951">
        <f>IF($GS951&gt;=30,INDEX($DN:$DN,$GR951+30),"")</f>
      </c>
      <c r="GH951">
        <f>IF($GS951&gt;=31,INDEX($DN:$DN,$GR951+31),"")</f>
      </c>
      <c r="GI951">
        <f>IF($GS951&gt;=32,INDEX($DN:$DN,$GR951+32),"")</f>
      </c>
      <c r="GJ951">
        <f>IF($GS951&gt;=33,INDEX($DN:$DN,$GR951+33),"")</f>
      </c>
      <c r="GK951">
        <f>IF($GS951&gt;=34,INDEX($DN:$DN,$GR951+34),"")</f>
      </c>
      <c r="GL951">
        <f>IF($GS951&gt;=35,INDEX($DN:$DN,$GR951+35),"")</f>
      </c>
      <c r="GM951">
        <f>IF($GS951&gt;=36,INDEX($DN:$DN,$GR951+36),"")</f>
      </c>
      <c r="GN951">
        <f>IF($GS951&gt;=37,INDEX($DN:$DN,$GR951+37),"")</f>
      </c>
      <c r="GO951">
        <f>IF($GS951&gt;=38,INDEX($DN:$DN,$GR951+38),"")</f>
      </c>
      <c r="GP951">
        <f>IF($GS951&gt;=39,INDEX($DN:$DN,$GR951+39),"")</f>
      </c>
      <c r="GQ951">
        <f>IF($GS951&gt;=40,INDEX($DN:$DN,$GR951+40),"")</f>
      </c>
      <c r="GR951">
        <f>IFERROR(MATCH($DL951,$DM$2:$DM$148,0)+1,0)</f>
      </c>
      <c r="GS951">
        <f>IFERROR(INDEX($DO$2:$DO$148,MATCH($DL951,$DM$2:$DM$148,0)),0)</f>
      </c>
      <c r="GT951">
        <f>IFERROR(MATCH($Z951,$DP$951:$FC$951,0),0)</f>
      </c>
      <c r="GU951">
        <f>IF($GT951&gt;0,INDEX($FD$951:$GQ$951,$GT951),"")</f>
      </c>
      <c r="GX951">
        <f>IF($JG951&gt;=1,INDEX($GV:$GV,$JF951+1),"")</f>
      </c>
      <c r="GY951">
        <f>IF($JG951&gt;=2,INDEX($GV:$GV,$JF951+2),"")</f>
      </c>
      <c r="GZ951">
        <f>IF($JG951&gt;=3,INDEX($GV:$GV,$JF951+3),"")</f>
      </c>
      <c r="HA951">
        <f>IF($JG951&gt;=4,INDEX($GV:$GV,$JF951+4),"")</f>
      </c>
      <c r="HB951">
        <f>IF($JG951&gt;=5,INDEX($GV:$GV,$JF951+5),"")</f>
      </c>
      <c r="HC951">
        <f>IF($JG951&gt;=6,INDEX($GV:$GV,$JF951+6),"")</f>
      </c>
      <c r="HD951">
        <f>IF($JG951&gt;=7,INDEX($GV:$GV,$JF951+7),"")</f>
      </c>
      <c r="HE951">
        <f>IF($JG951&gt;=8,INDEX($GV:$GV,$JF951+8),"")</f>
      </c>
      <c r="HF951">
        <f>IF($JG951&gt;=9,INDEX($GV:$GV,$JF951+9),"")</f>
      </c>
      <c r="HG951">
        <f>IF($JG951&gt;=10,INDEX($GV:$GV,$JF951+10),"")</f>
      </c>
      <c r="HH951">
        <f>IF($JG951&gt;=11,INDEX($GV:$GV,$JF951+11),"")</f>
      </c>
      <c r="HI951">
        <f>IF($JG951&gt;=12,INDEX($GV:$GV,$JF951+12),"")</f>
      </c>
      <c r="HJ951">
        <f>IF($JG951&gt;=13,INDEX($GV:$GV,$JF951+13),"")</f>
      </c>
      <c r="HK951">
        <f>IF($JG951&gt;=14,INDEX($GV:$GV,$JF951+14),"")</f>
      </c>
      <c r="HL951">
        <f>IF($JG951&gt;=15,INDEX($GV:$GV,$JF951+15),"")</f>
      </c>
      <c r="HM951">
        <f>IF($JG951&gt;=16,INDEX($GV:$GV,$JF951+16),"")</f>
      </c>
      <c r="HN951">
        <f>IF($JG951&gt;=17,INDEX($GV:$GV,$JF951+17),"")</f>
      </c>
      <c r="HO951">
        <f>IF($JG951&gt;=18,INDEX($GV:$GV,$JF951+18),"")</f>
      </c>
      <c r="HP951">
        <f>IF($JG951&gt;=19,INDEX($GV:$GV,$JF951+19),"")</f>
      </c>
      <c r="HQ951">
        <f>IF($JG951&gt;=20,INDEX($GV:$GV,$JF951+20),"")</f>
      </c>
      <c r="HR951">
        <f>IF($JG951&gt;=21,INDEX($GV:$GV,$JF951+21),"")</f>
      </c>
      <c r="HS951">
        <f>IF($JG951&gt;=22,INDEX($GV:$GV,$JF951+22),"")</f>
      </c>
      <c r="HT951">
        <f>IF($JG951&gt;=23,INDEX($GV:$GV,$JF951+23),"")</f>
      </c>
      <c r="HU951">
        <f>IF($JG951&gt;=24,INDEX($GV:$GV,$JF951+24),"")</f>
      </c>
      <c r="HV951">
        <f>IF($JG951&gt;=25,INDEX($GV:$GV,$JF951+25),"")</f>
      </c>
      <c r="HW951">
        <f>IF($JG951&gt;=26,INDEX($GV:$GV,$JF951+26),"")</f>
      </c>
      <c r="HX951">
        <f>IF($JG951&gt;=27,INDEX($GV:$GV,$JF951+27),"")</f>
      </c>
      <c r="HY951">
        <f>IF($JG951&gt;=28,INDEX($GV:$GV,$JF951+28),"")</f>
      </c>
      <c r="HZ951">
        <f>IF($JG951&gt;=29,INDEX($GV:$GV,$JF951+29),"")</f>
      </c>
      <c r="IA951">
        <f>IF($JG951&gt;=30,INDEX($GV:$GV,$JF951+30),"")</f>
      </c>
      <c r="IB951">
        <f>IF($JG951&gt;=31,INDEX($GV:$GV,$JF951+31),"")</f>
      </c>
      <c r="IC951">
        <f>IF($JG951&gt;=32,INDEX($GV:$GV,$JF951+32),"")</f>
      </c>
      <c r="ID951">
        <f>IF($JG951&gt;=33,INDEX($GV:$GV,$JF951+33),"")</f>
      </c>
      <c r="IE951">
        <f>IF($JG951&gt;=34,INDEX($GV:$GV,$JF951+34),"")</f>
      </c>
      <c r="IF951">
        <f>IF($JG951&gt;=35,INDEX($GV:$GV,$JF951+35),"")</f>
      </c>
      <c r="IG951">
        <f>IF($JG951&gt;=36,INDEX($GV:$GV,$JF951+36),"")</f>
      </c>
      <c r="IH951">
        <f>IF($JG951&gt;=37,INDEX($GV:$GV,$JF951+37),"")</f>
      </c>
      <c r="II951">
        <f>IF($JG951&gt;=38,INDEX($GV:$GV,$JF951+38),"")</f>
      </c>
      <c r="IJ951">
        <f>IF($JG951&gt;=39,INDEX($GV:$GV,$JF951+39),"")</f>
      </c>
      <c r="IK951">
        <f>IF($JG951&gt;=40,INDEX($GV:$GV,$JF951+40),"")</f>
      </c>
      <c r="IL951">
        <f>IF($JG951&gt;=41,INDEX($GV:$GV,$JF951+41),"")</f>
      </c>
      <c r="IM951">
        <f>IF($JG951&gt;=42,INDEX($GV:$GV,$JF951+42),"")</f>
      </c>
      <c r="IN951">
        <f>IF($JG951&gt;=43,INDEX($GV:$GV,$JF951+43),"")</f>
      </c>
      <c r="IO951">
        <f>IF($JG951&gt;=44,INDEX($GV:$GV,$JF951+44),"")</f>
      </c>
      <c r="IP951">
        <f>IF($JG951&gt;=45,INDEX($GV:$GV,$JF951+45),"")</f>
      </c>
      <c r="IQ951">
        <f>IF($JG951&gt;=46,INDEX($GV:$GV,$JF951+46),"")</f>
      </c>
      <c r="IR951">
        <f>IF($JG951&gt;=47,INDEX($GV:$GV,$JF951+47),"")</f>
      </c>
      <c r="IS951">
        <f>IF($JG951&gt;=48,INDEX($GV:$GV,$JF951+48),"")</f>
      </c>
      <c r="IT951">
        <f>IF($JG951&gt;=49,INDEX($GV:$GV,$JF951+49),"")</f>
      </c>
      <c r="IU951">
        <f>IF($JG951&gt;=50,INDEX($GV:$GV,$JF951+50),"")</f>
      </c>
      <c r="IV951">
        <f>IF($JG951&gt;=51,INDEX($GV:$GV,$JF951+51),"")</f>
      </c>
      <c r="IW951">
        <f>IF($JG951&gt;=52,INDEX($GV:$GV,$JF951+52),"")</f>
      </c>
      <c r="IX951">
        <f>IF($JG951&gt;=53,INDEX($GV:$GV,$JF951+53),"")</f>
      </c>
      <c r="IY951">
        <f>IF($JG951&gt;=54,INDEX($GV:$GV,$JF951+54),"")</f>
      </c>
      <c r="IZ951">
        <f>IF($JG951&gt;=55,INDEX($GV:$GV,$JF951+55),"")</f>
      </c>
      <c r="JA951">
        <f>IF($JG951&gt;=56,INDEX($GV:$GV,$JF951+56),"")</f>
      </c>
      <c r="JB951">
        <f>IF($JG951&gt;=57,INDEX($GV:$GV,$JF951+57),"")</f>
      </c>
      <c r="JC951">
        <f>IF($JG951&gt;=58,INDEX($GV:$GV,$JF951+58),"")</f>
      </c>
      <c r="JD951">
        <f>IF($JG951&gt;=59,INDEX($GV:$GV,$JF951+59),"")</f>
      </c>
      <c r="JE951">
        <f>IF($JG951&gt;=60,INDEX($GV:$GV,$JF951+60),"")</f>
      </c>
      <c r="JF951">
        <f>IFERROR(MATCH($GU951,$GV$2:$GV$322,0)+1,0)</f>
      </c>
      <c r="JG951">
        <f>IFERROR(INDEX($GW$2:$GW$322,MATCH($GU951,$GV$2:$GV$322,0)),0)</f>
      </c>
      <c r="JH951" t="s">
        <v>44</v>
      </c>
      <c r="JI951" t="s">
        <v>44</v>
      </c>
    </row>
    <row r="952" spans="1:269" x14ac:dyDescent="0.25">
      <c r="R952">
        <f>IF(OR($U952="",$Q952=""),"",IFERROR($U952/$Q952,0))</f>
      </c>
      <c r="S952">
        <f>IF($U952="","",
SUM($T952,$V952,$AA952,$W952,$Y952)*
(1-IF($AB952="",0,VALUE($AB952)/100)))</f>
      </c>
      <c r="T952">
        <f>IF($U952="","",$U952)</f>
      </c>
      <c r="V952">
        <f>IF($U952="","",
IF($O952="","",
IF(ISNUMBER(SEARCH("exempt",LOWER($O952))),0,
$U952*(VALUE(SUBSTITUTE($O952,"%",""))/100))))</f>
      </c>
      <c r="AC952">
        <f>IFERROR(IF(FIND(" - ",$K952)&gt;0,MID($K952,FIND(" - ",$K952)+3,LEN($K952)),""),"")</f>
      </c>
      <c r="AL952" t="s">
        <v>2046</v>
      </c>
      <c r="AT952">
        <f>IFERROR(LEFT($K952,FIND(" - ",$K952)-1),$K952)</f>
      </c>
      <c r="AW952">
        <f>IF($CL952&gt;=1,INDEX($AU:$AU,$CK952+1),"")</f>
      </c>
      <c r="AX952">
        <f>IF($CL952&gt;=2,INDEX($AU:$AU,$CK952+2),"")</f>
      </c>
      <c r="AY952">
        <f>IF($CL952&gt;=3,INDEX($AU:$AU,$CK952+3),"")</f>
      </c>
      <c r="AZ952">
        <f>IF($CL952&gt;=4,INDEX($AU:$AU,$CK952+4),"")</f>
      </c>
      <c r="BA952">
        <f>IF($CL952&gt;=5,INDEX($AU:$AU,$CK952+5),"")</f>
      </c>
      <c r="BB952">
        <f>IF($CL952&gt;=6,INDEX($AU:$AU,$CK952+6),"")</f>
      </c>
      <c r="BC952">
        <f>IF($CL952&gt;=7,INDEX($AU:$AU,$CK952+7),"")</f>
      </c>
      <c r="BD952">
        <f>IF($CL952&gt;=8,INDEX($AU:$AU,$CK952+8),"")</f>
      </c>
      <c r="BE952">
        <f>IF($CL952&gt;=9,INDEX($AU:$AU,$CK952+9),"")</f>
      </c>
      <c r="BF952">
        <f>IF($CL952&gt;=10,INDEX($AU:$AU,$CK952+10),"")</f>
      </c>
      <c r="BG952">
        <f>IF($CL952&gt;=11,INDEX($AU:$AU,$CK952+11),"")</f>
      </c>
      <c r="BH952">
        <f>IF($CL952&gt;=12,INDEX($AU:$AU,$CK952+12),"")</f>
      </c>
      <c r="BI952">
        <f>IF($CL952&gt;=13,INDEX($AU:$AU,$CK952+13),"")</f>
      </c>
      <c r="BJ952">
        <f>IF($CL952&gt;=14,INDEX($AU:$AU,$CK952+14),"")</f>
      </c>
      <c r="BK952">
        <f>IF($CL952&gt;=15,INDEX($AU:$AU,$CK952+15),"")</f>
      </c>
      <c r="BL952">
        <f>IF($CL952&gt;=16,INDEX($AU:$AU,$CK952+16),"")</f>
      </c>
      <c r="BM952">
        <f>IF($CL952&gt;=17,INDEX($AU:$AU,$CK952+17),"")</f>
      </c>
      <c r="BN952">
        <f>IF($CL952&gt;=18,INDEX($AU:$AU,$CK952+18),"")</f>
      </c>
      <c r="BO952">
        <f>IF($CL952&gt;=19,INDEX($AU:$AU,$CK952+19),"")</f>
      </c>
      <c r="BP952">
        <f>IF($CL952&gt;=20,INDEX($AU:$AU,$CK952+20),"")</f>
      </c>
      <c r="BQ952">
        <f>IF($CL952&gt;=21,INDEX($AU:$AU,$CK952+21),"")</f>
      </c>
      <c r="BR952">
        <f>IF($CL952&gt;=22,INDEX($AU:$AU,$CK952+22),"")</f>
      </c>
      <c r="BS952">
        <f>IF($CL952&gt;=23,INDEX($AU:$AU,$CK952+23),"")</f>
      </c>
      <c r="BT952">
        <f>IF($CL952&gt;=24,INDEX($AU:$AU,$CK952+24),"")</f>
      </c>
      <c r="BU952">
        <f>IF($CL952&gt;=25,INDEX($AU:$AU,$CK952+25),"")</f>
      </c>
      <c r="BV952">
        <f>IF($CL952&gt;=26,INDEX($AU:$AU,$CK952+26),"")</f>
      </c>
      <c r="BW952">
        <f>IF($CL952&gt;=27,INDEX($AU:$AU,$CK952+27),"")</f>
      </c>
      <c r="BX952">
        <f>IF($CL952&gt;=28,INDEX($AU:$AU,$CK952+28),"")</f>
      </c>
      <c r="BY952">
        <f>IF($CL952&gt;=29,INDEX($AU:$AU,$CK952+29),"")</f>
      </c>
      <c r="BZ952">
        <f>IF($CL952&gt;=30,INDEX($AU:$AU,$CK952+30),"")</f>
      </c>
      <c r="CA952">
        <f>IF($CL952&gt;=31,INDEX($AU:$AU,$CK952+31),"")</f>
      </c>
      <c r="CB952">
        <f>IF($CL952&gt;=32,INDEX($AU:$AU,$CK952+32),"")</f>
      </c>
      <c r="CC952">
        <f>IF($CL952&gt;=33,INDEX($AU:$AU,$CK952+33),"")</f>
      </c>
      <c r="CD952">
        <f>IF($CL952&gt;=34,INDEX($AU:$AU,$CK952+34),"")</f>
      </c>
      <c r="CE952">
        <f>IF($CL952&gt;=35,INDEX($AU:$AU,$CK952+35),"")</f>
      </c>
      <c r="CF952">
        <f>IF($CL952&gt;=36,INDEX($AU:$AU,$CK952+36),"")</f>
      </c>
      <c r="CG952">
        <f>IF($CL952&gt;=37,INDEX($AU:$AU,$CK952+37),"")</f>
      </c>
      <c r="CH952">
        <f>IF($CL952&gt;=38,INDEX($AU:$AU,$CK952+38),"")</f>
      </c>
      <c r="CI952">
        <f>IF($CL952&gt;=39,INDEX($AU:$AU,$CK952+39),"")</f>
      </c>
      <c r="CJ952">
        <f>IF($CL952&gt;=40,INDEX($AU:$AU,$CK952+40),"")</f>
      </c>
      <c r="CK952">
        <f>IFERROR(MATCH($AT952,$AU$2:$AU$133,0)+1,0)</f>
      </c>
      <c r="CL952">
        <f>IFERROR(INDEX($AV$2:$AV$133,MATCH($AT952,$AU$2:$AU$133,0)),0)</f>
      </c>
      <c r="CM952">
        <f>IFERROR(LEFT($L952,FIND(" - ",$L952)-1),$L952)</f>
      </c>
      <c r="CN952" t="s">
        <v>2047</v>
      </c>
      <c r="CO952">
        <v>1</v>
      </c>
      <c r="CP952">
        <f>IF($DK952&gt;=1,INDEX($CN:$CN,$DJ952+1),"")</f>
      </c>
      <c r="CQ952">
        <f>IF($DK952&gt;=2,INDEX($CN:$CN,$DJ952+2),"")</f>
      </c>
      <c r="CR952">
        <f>IF($DK952&gt;=3,INDEX($CN:$CN,$DJ952+3),"")</f>
      </c>
      <c r="CS952">
        <f>IF($DK952&gt;=4,INDEX($CN:$CN,$DJ952+4),"")</f>
      </c>
      <c r="CT952">
        <f>IF($DK952&gt;=5,INDEX($CN:$CN,$DJ952+5),"")</f>
      </c>
      <c r="CU952">
        <f>IF($DK952&gt;=6,INDEX($CN:$CN,$DJ952+6),"")</f>
      </c>
      <c r="CV952">
        <f>IF($DK952&gt;=7,INDEX($CN:$CN,$DJ952+7),"")</f>
      </c>
      <c r="CW952">
        <f>IF($DK952&gt;=8,INDEX($CN:$CN,$DJ952+8),"")</f>
      </c>
      <c r="CX952">
        <f>IF($DK952&gt;=9,INDEX($CN:$CN,$DJ952+9),"")</f>
      </c>
      <c r="CY952">
        <f>IF($DK952&gt;=10,INDEX($CN:$CN,$DJ952+10),"")</f>
      </c>
      <c r="CZ952">
        <f>IF($DK952&gt;=11,INDEX($CN:$CN,$DJ952+11),"")</f>
      </c>
      <c r="DA952">
        <f>IF($DK952&gt;=12,INDEX($CN:$CN,$DJ952+12),"")</f>
      </c>
      <c r="DB952">
        <f>IF($DK952&gt;=13,INDEX($CN:$CN,$DJ952+13),"")</f>
      </c>
      <c r="DC952">
        <f>IF($DK952&gt;=14,INDEX($CN:$CN,$DJ952+14),"")</f>
      </c>
      <c r="DD952">
        <f>IF($DK952&gt;=15,INDEX($CN:$CN,$DJ952+15),"")</f>
      </c>
      <c r="DE952">
        <f>IF($DK952&gt;=16,INDEX($CN:$CN,$DJ952+16),"")</f>
      </c>
      <c r="DF952">
        <f>IF($DK952&gt;=17,INDEX($CN:$CN,$DJ952+17),"")</f>
      </c>
      <c r="DG952">
        <f>IF($DK952&gt;=18,INDEX($CN:$CN,$DJ952+18),"")</f>
      </c>
      <c r="DH952">
        <f>IF($DK952&gt;=19,INDEX($CN:$CN,$DJ952+19),"")</f>
      </c>
      <c r="DI952">
        <f>IF($DK952&gt;=20,INDEX($CN:$CN,$DJ952+20),"")</f>
      </c>
      <c r="DJ952">
        <f>IFERROR(MATCH($CM952,$CN$2:$CN$1089,0)+1,0)</f>
      </c>
      <c r="DK952">
        <f>IFERROR(INDEX($CO$2:$CO$1089,MATCH($CM952,$CN$2:$CN$1089,0)),0)</f>
      </c>
      <c r="DL952">
        <f>IFERROR(INDEX($AS:$AS,MATCH($O952,$AR:$AR,0))&amp;"","")</f>
      </c>
      <c r="DP952">
        <f>IF($GS952&gt;=1,INDEX($DM:$DM,$GR952+1),"")</f>
      </c>
      <c r="DQ952">
        <f>IF($GS952&gt;=2,INDEX($DM:$DM,$GR952+2),"")</f>
      </c>
      <c r="DR952">
        <f>IF($GS952&gt;=3,INDEX($DM:$DM,$GR952+3),"")</f>
      </c>
      <c r="DS952">
        <f>IF($GS952&gt;=4,INDEX($DM:$DM,$GR952+4),"")</f>
      </c>
      <c r="DT952">
        <f>IF($GS952&gt;=5,INDEX($DM:$DM,$GR952+5),"")</f>
      </c>
      <c r="DU952">
        <f>IF($GS952&gt;=6,INDEX($DM:$DM,$GR952+6),"")</f>
      </c>
      <c r="DV952">
        <f>IF($GS952&gt;=7,INDEX($DM:$DM,$GR952+7),"")</f>
      </c>
      <c r="DW952">
        <f>IF($GS952&gt;=8,INDEX($DM:$DM,$GR952+8),"")</f>
      </c>
      <c r="DX952">
        <f>IF($GS952&gt;=9,INDEX($DM:$DM,$GR952+9),"")</f>
      </c>
      <c r="DY952">
        <f>IF($GS952&gt;=10,INDEX($DM:$DM,$GR952+10),"")</f>
      </c>
      <c r="DZ952">
        <f>IF($GS952&gt;=11,INDEX($DM:$DM,$GR952+11),"")</f>
      </c>
      <c r="EA952">
        <f>IF($GS952&gt;=12,INDEX($DM:$DM,$GR952+12),"")</f>
      </c>
      <c r="EB952">
        <f>IF($GS952&gt;=13,INDEX($DM:$DM,$GR952+13),"")</f>
      </c>
      <c r="EC952">
        <f>IF($GS952&gt;=14,INDEX($DM:$DM,$GR952+14),"")</f>
      </c>
      <c r="ED952">
        <f>IF($GS952&gt;=15,INDEX($DM:$DM,$GR952+15),"")</f>
      </c>
      <c r="EE952">
        <f>IF($GS952&gt;=16,INDEX($DM:$DM,$GR952+16),"")</f>
      </c>
      <c r="EF952">
        <f>IF($GS952&gt;=17,INDEX($DM:$DM,$GR952+17),"")</f>
      </c>
      <c r="EG952">
        <f>IF($GS952&gt;=18,INDEX($DM:$DM,$GR952+18),"")</f>
      </c>
      <c r="EH952">
        <f>IF($GS952&gt;=19,INDEX($DM:$DM,$GR952+19),"")</f>
      </c>
      <c r="EI952">
        <f>IF($GS952&gt;=20,INDEX($DM:$DM,$GR952+20),"")</f>
      </c>
      <c r="EJ952">
        <f>IF($GS952&gt;=21,INDEX($DM:$DM,$GR952+21),"")</f>
      </c>
      <c r="EK952">
        <f>IF($GS952&gt;=22,INDEX($DM:$DM,$GR952+22),"")</f>
      </c>
      <c r="EL952">
        <f>IF($GS952&gt;=23,INDEX($DM:$DM,$GR952+23),"")</f>
      </c>
      <c r="EM952">
        <f>IF($GS952&gt;=24,INDEX($DM:$DM,$GR952+24),"")</f>
      </c>
      <c r="EN952">
        <f>IF($GS952&gt;=25,INDEX($DM:$DM,$GR952+25),"")</f>
      </c>
      <c r="EO952">
        <f>IF($GS952&gt;=26,INDEX($DM:$DM,$GR952+26),"")</f>
      </c>
      <c r="EP952">
        <f>IF($GS952&gt;=27,INDEX($DM:$DM,$GR952+27),"")</f>
      </c>
      <c r="EQ952">
        <f>IF($GS952&gt;=28,INDEX($DM:$DM,$GR952+28),"")</f>
      </c>
      <c r="ER952">
        <f>IF($GS952&gt;=29,INDEX($DM:$DM,$GR952+29),"")</f>
      </c>
      <c r="ES952">
        <f>IF($GS952&gt;=30,INDEX($DM:$DM,$GR952+30),"")</f>
      </c>
      <c r="ET952">
        <f>IF($GS952&gt;=31,INDEX($DM:$DM,$GR952+31),"")</f>
      </c>
      <c r="EU952">
        <f>IF($GS952&gt;=32,INDEX($DM:$DM,$GR952+32),"")</f>
      </c>
      <c r="EV952">
        <f>IF($GS952&gt;=33,INDEX($DM:$DM,$GR952+33),"")</f>
      </c>
      <c r="EW952">
        <f>IF($GS952&gt;=34,INDEX($DM:$DM,$GR952+34),"")</f>
      </c>
      <c r="EX952">
        <f>IF($GS952&gt;=35,INDEX($DM:$DM,$GR952+35),"")</f>
      </c>
      <c r="EY952">
        <f>IF($GS952&gt;=36,INDEX($DM:$DM,$GR952+36),"")</f>
      </c>
      <c r="EZ952">
        <f>IF($GS952&gt;=37,INDEX($DM:$DM,$GR952+37),"")</f>
      </c>
      <c r="FA952">
        <f>IF($GS952&gt;=38,INDEX($DM:$DM,$GR952+38),"")</f>
      </c>
      <c r="FB952">
        <f>IF($GS952&gt;=39,INDEX($DM:$DM,$GR952+39),"")</f>
      </c>
      <c r="FC952">
        <f>IF($GS952&gt;=40,INDEX($DM:$DM,$GR952+40),"")</f>
      </c>
      <c r="FD952">
        <f>IF($GS952&gt;=1,INDEX($DN:$DN,$GR952+1),"")</f>
      </c>
      <c r="FE952">
        <f>IF($GS952&gt;=2,INDEX($DN:$DN,$GR952+2),"")</f>
      </c>
      <c r="FF952">
        <f>IF($GS952&gt;=3,INDEX($DN:$DN,$GR952+3),"")</f>
      </c>
      <c r="FG952">
        <f>IF($GS952&gt;=4,INDEX($DN:$DN,$GR952+4),"")</f>
      </c>
      <c r="FH952">
        <f>IF($GS952&gt;=5,INDEX($DN:$DN,$GR952+5),"")</f>
      </c>
      <c r="FI952">
        <f>IF($GS952&gt;=6,INDEX($DN:$DN,$GR952+6),"")</f>
      </c>
      <c r="FJ952">
        <f>IF($GS952&gt;=7,INDEX($DN:$DN,$GR952+7),"")</f>
      </c>
      <c r="FK952">
        <f>IF($GS952&gt;=8,INDEX($DN:$DN,$GR952+8),"")</f>
      </c>
      <c r="FL952">
        <f>IF($GS952&gt;=9,INDEX($DN:$DN,$GR952+9),"")</f>
      </c>
      <c r="FM952">
        <f>IF($GS952&gt;=10,INDEX($DN:$DN,$GR952+10),"")</f>
      </c>
      <c r="FN952">
        <f>IF($GS952&gt;=11,INDEX($DN:$DN,$GR952+11),"")</f>
      </c>
      <c r="FO952">
        <f>IF($GS952&gt;=12,INDEX($DN:$DN,$GR952+12),"")</f>
      </c>
      <c r="FP952">
        <f>IF($GS952&gt;=13,INDEX($DN:$DN,$GR952+13),"")</f>
      </c>
      <c r="FQ952">
        <f>IF($GS952&gt;=14,INDEX($DN:$DN,$GR952+14),"")</f>
      </c>
      <c r="FR952">
        <f>IF($GS952&gt;=15,INDEX($DN:$DN,$GR952+15),"")</f>
      </c>
      <c r="FS952">
        <f>IF($GS952&gt;=16,INDEX($DN:$DN,$GR952+16),"")</f>
      </c>
      <c r="FT952">
        <f>IF($GS952&gt;=17,INDEX($DN:$DN,$GR952+17),"")</f>
      </c>
      <c r="FU952">
        <f>IF($GS952&gt;=18,INDEX($DN:$DN,$GR952+18),"")</f>
      </c>
      <c r="FV952">
        <f>IF($GS952&gt;=19,INDEX($DN:$DN,$GR952+19),"")</f>
      </c>
      <c r="FW952">
        <f>IF($GS952&gt;=20,INDEX($DN:$DN,$GR952+20),"")</f>
      </c>
      <c r="FX952">
        <f>IF($GS952&gt;=21,INDEX($DN:$DN,$GR952+21),"")</f>
      </c>
      <c r="FY952">
        <f>IF($GS952&gt;=22,INDEX($DN:$DN,$GR952+22),"")</f>
      </c>
      <c r="FZ952">
        <f>IF($GS952&gt;=23,INDEX($DN:$DN,$GR952+23),"")</f>
      </c>
      <c r="GA952">
        <f>IF($GS952&gt;=24,INDEX($DN:$DN,$GR952+24),"")</f>
      </c>
      <c r="GB952">
        <f>IF($GS952&gt;=25,INDEX($DN:$DN,$GR952+25),"")</f>
      </c>
      <c r="GC952">
        <f>IF($GS952&gt;=26,INDEX($DN:$DN,$GR952+26),"")</f>
      </c>
      <c r="GD952">
        <f>IF($GS952&gt;=27,INDEX($DN:$DN,$GR952+27),"")</f>
      </c>
      <c r="GE952">
        <f>IF($GS952&gt;=28,INDEX($DN:$DN,$GR952+28),"")</f>
      </c>
      <c r="GF952">
        <f>IF($GS952&gt;=29,INDEX($DN:$DN,$GR952+29),"")</f>
      </c>
      <c r="GG952">
        <f>IF($GS952&gt;=30,INDEX($DN:$DN,$GR952+30),"")</f>
      </c>
      <c r="GH952">
        <f>IF($GS952&gt;=31,INDEX($DN:$DN,$GR952+31),"")</f>
      </c>
      <c r="GI952">
        <f>IF($GS952&gt;=32,INDEX($DN:$DN,$GR952+32),"")</f>
      </c>
      <c r="GJ952">
        <f>IF($GS952&gt;=33,INDEX($DN:$DN,$GR952+33),"")</f>
      </c>
      <c r="GK952">
        <f>IF($GS952&gt;=34,INDEX($DN:$DN,$GR952+34),"")</f>
      </c>
      <c r="GL952">
        <f>IF($GS952&gt;=35,INDEX($DN:$DN,$GR952+35),"")</f>
      </c>
      <c r="GM952">
        <f>IF($GS952&gt;=36,INDEX($DN:$DN,$GR952+36),"")</f>
      </c>
      <c r="GN952">
        <f>IF($GS952&gt;=37,INDEX($DN:$DN,$GR952+37),"")</f>
      </c>
      <c r="GO952">
        <f>IF($GS952&gt;=38,INDEX($DN:$DN,$GR952+38),"")</f>
      </c>
      <c r="GP952">
        <f>IF($GS952&gt;=39,INDEX($DN:$DN,$GR952+39),"")</f>
      </c>
      <c r="GQ952">
        <f>IF($GS952&gt;=40,INDEX($DN:$DN,$GR952+40),"")</f>
      </c>
      <c r="GR952">
        <f>IFERROR(MATCH($DL952,$DM$2:$DM$148,0)+1,0)</f>
      </c>
      <c r="GS952">
        <f>IFERROR(INDEX($DO$2:$DO$148,MATCH($DL952,$DM$2:$DM$148,0)),0)</f>
      </c>
      <c r="GT952">
        <f>IFERROR(MATCH($Z952,$DP$952:$FC$952,0),0)</f>
      </c>
      <c r="GU952">
        <f>IF($GT952&gt;0,INDEX($FD$952:$GQ$952,$GT952),"")</f>
      </c>
      <c r="GX952">
        <f>IF($JG952&gt;=1,INDEX($GV:$GV,$JF952+1),"")</f>
      </c>
      <c r="GY952">
        <f>IF($JG952&gt;=2,INDEX($GV:$GV,$JF952+2),"")</f>
      </c>
      <c r="GZ952">
        <f>IF($JG952&gt;=3,INDEX($GV:$GV,$JF952+3),"")</f>
      </c>
      <c r="HA952">
        <f>IF($JG952&gt;=4,INDEX($GV:$GV,$JF952+4),"")</f>
      </c>
      <c r="HB952">
        <f>IF($JG952&gt;=5,INDEX($GV:$GV,$JF952+5),"")</f>
      </c>
      <c r="HC952">
        <f>IF($JG952&gt;=6,INDEX($GV:$GV,$JF952+6),"")</f>
      </c>
      <c r="HD952">
        <f>IF($JG952&gt;=7,INDEX($GV:$GV,$JF952+7),"")</f>
      </c>
      <c r="HE952">
        <f>IF($JG952&gt;=8,INDEX($GV:$GV,$JF952+8),"")</f>
      </c>
      <c r="HF952">
        <f>IF($JG952&gt;=9,INDEX($GV:$GV,$JF952+9),"")</f>
      </c>
      <c r="HG952">
        <f>IF($JG952&gt;=10,INDEX($GV:$GV,$JF952+10),"")</f>
      </c>
      <c r="HH952">
        <f>IF($JG952&gt;=11,INDEX($GV:$GV,$JF952+11),"")</f>
      </c>
      <c r="HI952">
        <f>IF($JG952&gt;=12,INDEX($GV:$GV,$JF952+12),"")</f>
      </c>
      <c r="HJ952">
        <f>IF($JG952&gt;=13,INDEX($GV:$GV,$JF952+13),"")</f>
      </c>
      <c r="HK952">
        <f>IF($JG952&gt;=14,INDEX($GV:$GV,$JF952+14),"")</f>
      </c>
      <c r="HL952">
        <f>IF($JG952&gt;=15,INDEX($GV:$GV,$JF952+15),"")</f>
      </c>
      <c r="HM952">
        <f>IF($JG952&gt;=16,INDEX($GV:$GV,$JF952+16),"")</f>
      </c>
      <c r="HN952">
        <f>IF($JG952&gt;=17,INDEX($GV:$GV,$JF952+17),"")</f>
      </c>
      <c r="HO952">
        <f>IF($JG952&gt;=18,INDEX($GV:$GV,$JF952+18),"")</f>
      </c>
      <c r="HP952">
        <f>IF($JG952&gt;=19,INDEX($GV:$GV,$JF952+19),"")</f>
      </c>
      <c r="HQ952">
        <f>IF($JG952&gt;=20,INDEX($GV:$GV,$JF952+20),"")</f>
      </c>
      <c r="HR952">
        <f>IF($JG952&gt;=21,INDEX($GV:$GV,$JF952+21),"")</f>
      </c>
      <c r="HS952">
        <f>IF($JG952&gt;=22,INDEX($GV:$GV,$JF952+22),"")</f>
      </c>
      <c r="HT952">
        <f>IF($JG952&gt;=23,INDEX($GV:$GV,$JF952+23),"")</f>
      </c>
      <c r="HU952">
        <f>IF($JG952&gt;=24,INDEX($GV:$GV,$JF952+24),"")</f>
      </c>
      <c r="HV952">
        <f>IF($JG952&gt;=25,INDEX($GV:$GV,$JF952+25),"")</f>
      </c>
      <c r="HW952">
        <f>IF($JG952&gt;=26,INDEX($GV:$GV,$JF952+26),"")</f>
      </c>
      <c r="HX952">
        <f>IF($JG952&gt;=27,INDEX($GV:$GV,$JF952+27),"")</f>
      </c>
      <c r="HY952">
        <f>IF($JG952&gt;=28,INDEX($GV:$GV,$JF952+28),"")</f>
      </c>
      <c r="HZ952">
        <f>IF($JG952&gt;=29,INDEX($GV:$GV,$JF952+29),"")</f>
      </c>
      <c r="IA952">
        <f>IF($JG952&gt;=30,INDEX($GV:$GV,$JF952+30),"")</f>
      </c>
      <c r="IB952">
        <f>IF($JG952&gt;=31,INDEX($GV:$GV,$JF952+31),"")</f>
      </c>
      <c r="IC952">
        <f>IF($JG952&gt;=32,INDEX($GV:$GV,$JF952+32),"")</f>
      </c>
      <c r="ID952">
        <f>IF($JG952&gt;=33,INDEX($GV:$GV,$JF952+33),"")</f>
      </c>
      <c r="IE952">
        <f>IF($JG952&gt;=34,INDEX($GV:$GV,$JF952+34),"")</f>
      </c>
      <c r="IF952">
        <f>IF($JG952&gt;=35,INDEX($GV:$GV,$JF952+35),"")</f>
      </c>
      <c r="IG952">
        <f>IF($JG952&gt;=36,INDEX($GV:$GV,$JF952+36),"")</f>
      </c>
      <c r="IH952">
        <f>IF($JG952&gt;=37,INDEX($GV:$GV,$JF952+37),"")</f>
      </c>
      <c r="II952">
        <f>IF($JG952&gt;=38,INDEX($GV:$GV,$JF952+38),"")</f>
      </c>
      <c r="IJ952">
        <f>IF($JG952&gt;=39,INDEX($GV:$GV,$JF952+39),"")</f>
      </c>
      <c r="IK952">
        <f>IF($JG952&gt;=40,INDEX($GV:$GV,$JF952+40),"")</f>
      </c>
      <c r="IL952">
        <f>IF($JG952&gt;=41,INDEX($GV:$GV,$JF952+41),"")</f>
      </c>
      <c r="IM952">
        <f>IF($JG952&gt;=42,INDEX($GV:$GV,$JF952+42),"")</f>
      </c>
      <c r="IN952">
        <f>IF($JG952&gt;=43,INDEX($GV:$GV,$JF952+43),"")</f>
      </c>
      <c r="IO952">
        <f>IF($JG952&gt;=44,INDEX($GV:$GV,$JF952+44),"")</f>
      </c>
      <c r="IP952">
        <f>IF($JG952&gt;=45,INDEX($GV:$GV,$JF952+45),"")</f>
      </c>
      <c r="IQ952">
        <f>IF($JG952&gt;=46,INDEX($GV:$GV,$JF952+46),"")</f>
      </c>
      <c r="IR952">
        <f>IF($JG952&gt;=47,INDEX($GV:$GV,$JF952+47),"")</f>
      </c>
      <c r="IS952">
        <f>IF($JG952&gt;=48,INDEX($GV:$GV,$JF952+48),"")</f>
      </c>
      <c r="IT952">
        <f>IF($JG952&gt;=49,INDEX($GV:$GV,$JF952+49),"")</f>
      </c>
      <c r="IU952">
        <f>IF($JG952&gt;=50,INDEX($GV:$GV,$JF952+50),"")</f>
      </c>
      <c r="IV952">
        <f>IF($JG952&gt;=51,INDEX($GV:$GV,$JF952+51),"")</f>
      </c>
      <c r="IW952">
        <f>IF($JG952&gt;=52,INDEX($GV:$GV,$JF952+52),"")</f>
      </c>
      <c r="IX952">
        <f>IF($JG952&gt;=53,INDEX($GV:$GV,$JF952+53),"")</f>
      </c>
      <c r="IY952">
        <f>IF($JG952&gt;=54,INDEX($GV:$GV,$JF952+54),"")</f>
      </c>
      <c r="IZ952">
        <f>IF($JG952&gt;=55,INDEX($GV:$GV,$JF952+55),"")</f>
      </c>
      <c r="JA952">
        <f>IF($JG952&gt;=56,INDEX($GV:$GV,$JF952+56),"")</f>
      </c>
      <c r="JB952">
        <f>IF($JG952&gt;=57,INDEX($GV:$GV,$JF952+57),"")</f>
      </c>
      <c r="JC952">
        <f>IF($JG952&gt;=58,INDEX($GV:$GV,$JF952+58),"")</f>
      </c>
      <c r="JD952">
        <f>IF($JG952&gt;=59,INDEX($GV:$GV,$JF952+59),"")</f>
      </c>
      <c r="JE952">
        <f>IF($JG952&gt;=60,INDEX($GV:$GV,$JF952+60),"")</f>
      </c>
      <c r="JF952">
        <f>IFERROR(MATCH($GU952,$GV$2:$GV$322,0)+1,0)</f>
      </c>
      <c r="JG952">
        <f>IFERROR(INDEX($GW$2:$GW$322,MATCH($GU952,$GV$2:$GV$322,0)),0)</f>
      </c>
      <c r="JH952" t="s">
        <v>44</v>
      </c>
      <c r="JI952" t="s">
        <v>44</v>
      </c>
    </row>
    <row r="953" spans="1:269" x14ac:dyDescent="0.25">
      <c r="R953">
        <f>IF(OR($U953="",$Q953=""),"",IFERROR($U953/$Q953,0))</f>
      </c>
      <c r="S953">
        <f>IF($U953="","",
SUM($T953,$V953,$AA953,$W953,$Y953)*
(1-IF($AB953="",0,VALUE($AB953)/100)))</f>
      </c>
      <c r="T953">
        <f>IF($U953="","",$U953)</f>
      </c>
      <c r="V953">
        <f>IF($U953="","",
IF($O953="","",
IF(ISNUMBER(SEARCH("exempt",LOWER($O953))),0,
$U953*(VALUE(SUBSTITUTE($O953,"%",""))/100))))</f>
      </c>
      <c r="AC953">
        <f>IFERROR(IF(FIND(" - ",$K953)&gt;0,MID($K953,FIND(" - ",$K953)+3,LEN($K953)),""),"")</f>
      </c>
      <c r="AL953" t="s">
        <v>2048</v>
      </c>
      <c r="AT953">
        <f>IFERROR(LEFT($K953,FIND(" - ",$K953)-1),$K953)</f>
      </c>
      <c r="AW953">
        <f>IF($CL953&gt;=1,INDEX($AU:$AU,$CK953+1),"")</f>
      </c>
      <c r="AX953">
        <f>IF($CL953&gt;=2,INDEX($AU:$AU,$CK953+2),"")</f>
      </c>
      <c r="AY953">
        <f>IF($CL953&gt;=3,INDEX($AU:$AU,$CK953+3),"")</f>
      </c>
      <c r="AZ953">
        <f>IF($CL953&gt;=4,INDEX($AU:$AU,$CK953+4),"")</f>
      </c>
      <c r="BA953">
        <f>IF($CL953&gt;=5,INDEX($AU:$AU,$CK953+5),"")</f>
      </c>
      <c r="BB953">
        <f>IF($CL953&gt;=6,INDEX($AU:$AU,$CK953+6),"")</f>
      </c>
      <c r="BC953">
        <f>IF($CL953&gt;=7,INDEX($AU:$AU,$CK953+7),"")</f>
      </c>
      <c r="BD953">
        <f>IF($CL953&gt;=8,INDEX($AU:$AU,$CK953+8),"")</f>
      </c>
      <c r="BE953">
        <f>IF($CL953&gt;=9,INDEX($AU:$AU,$CK953+9),"")</f>
      </c>
      <c r="BF953">
        <f>IF($CL953&gt;=10,INDEX($AU:$AU,$CK953+10),"")</f>
      </c>
      <c r="BG953">
        <f>IF($CL953&gt;=11,INDEX($AU:$AU,$CK953+11),"")</f>
      </c>
      <c r="BH953">
        <f>IF($CL953&gt;=12,INDEX($AU:$AU,$CK953+12),"")</f>
      </c>
      <c r="BI953">
        <f>IF($CL953&gt;=13,INDEX($AU:$AU,$CK953+13),"")</f>
      </c>
      <c r="BJ953">
        <f>IF($CL953&gt;=14,INDEX($AU:$AU,$CK953+14),"")</f>
      </c>
      <c r="BK953">
        <f>IF($CL953&gt;=15,INDEX($AU:$AU,$CK953+15),"")</f>
      </c>
      <c r="BL953">
        <f>IF($CL953&gt;=16,INDEX($AU:$AU,$CK953+16),"")</f>
      </c>
      <c r="BM953">
        <f>IF($CL953&gt;=17,INDEX($AU:$AU,$CK953+17),"")</f>
      </c>
      <c r="BN953">
        <f>IF($CL953&gt;=18,INDEX($AU:$AU,$CK953+18),"")</f>
      </c>
      <c r="BO953">
        <f>IF($CL953&gt;=19,INDEX($AU:$AU,$CK953+19),"")</f>
      </c>
      <c r="BP953">
        <f>IF($CL953&gt;=20,INDEX($AU:$AU,$CK953+20),"")</f>
      </c>
      <c r="BQ953">
        <f>IF($CL953&gt;=21,INDEX($AU:$AU,$CK953+21),"")</f>
      </c>
      <c r="BR953">
        <f>IF($CL953&gt;=22,INDEX($AU:$AU,$CK953+22),"")</f>
      </c>
      <c r="BS953">
        <f>IF($CL953&gt;=23,INDEX($AU:$AU,$CK953+23),"")</f>
      </c>
      <c r="BT953">
        <f>IF($CL953&gt;=24,INDEX($AU:$AU,$CK953+24),"")</f>
      </c>
      <c r="BU953">
        <f>IF($CL953&gt;=25,INDEX($AU:$AU,$CK953+25),"")</f>
      </c>
      <c r="BV953">
        <f>IF($CL953&gt;=26,INDEX($AU:$AU,$CK953+26),"")</f>
      </c>
      <c r="BW953">
        <f>IF($CL953&gt;=27,INDEX($AU:$AU,$CK953+27),"")</f>
      </c>
      <c r="BX953">
        <f>IF($CL953&gt;=28,INDEX($AU:$AU,$CK953+28),"")</f>
      </c>
      <c r="BY953">
        <f>IF($CL953&gt;=29,INDEX($AU:$AU,$CK953+29),"")</f>
      </c>
      <c r="BZ953">
        <f>IF($CL953&gt;=30,INDEX($AU:$AU,$CK953+30),"")</f>
      </c>
      <c r="CA953">
        <f>IF($CL953&gt;=31,INDEX($AU:$AU,$CK953+31),"")</f>
      </c>
      <c r="CB953">
        <f>IF($CL953&gt;=32,INDEX($AU:$AU,$CK953+32),"")</f>
      </c>
      <c r="CC953">
        <f>IF($CL953&gt;=33,INDEX($AU:$AU,$CK953+33),"")</f>
      </c>
      <c r="CD953">
        <f>IF($CL953&gt;=34,INDEX($AU:$AU,$CK953+34),"")</f>
      </c>
      <c r="CE953">
        <f>IF($CL953&gt;=35,INDEX($AU:$AU,$CK953+35),"")</f>
      </c>
      <c r="CF953">
        <f>IF($CL953&gt;=36,INDEX($AU:$AU,$CK953+36),"")</f>
      </c>
      <c r="CG953">
        <f>IF($CL953&gt;=37,INDEX($AU:$AU,$CK953+37),"")</f>
      </c>
      <c r="CH953">
        <f>IF($CL953&gt;=38,INDEX($AU:$AU,$CK953+38),"")</f>
      </c>
      <c r="CI953">
        <f>IF($CL953&gt;=39,INDEX($AU:$AU,$CK953+39),"")</f>
      </c>
      <c r="CJ953">
        <f>IF($CL953&gt;=40,INDEX($AU:$AU,$CK953+40),"")</f>
      </c>
      <c r="CK953">
        <f>IFERROR(MATCH($AT953,$AU$2:$AU$133,0)+1,0)</f>
      </c>
      <c r="CL953">
        <f>IFERROR(INDEX($AV$2:$AV$133,MATCH($AT953,$AU$2:$AU$133,0)),0)</f>
      </c>
      <c r="CM953">
        <f>IFERROR(LEFT($L953,FIND(" - ",$L953)-1),$L953)</f>
      </c>
      <c r="CN953" t="s">
        <v>149</v>
      </c>
      <c r="CP953">
        <f>IF($DK953&gt;=1,INDEX($CN:$CN,$DJ953+1),"")</f>
      </c>
      <c r="CQ953">
        <f>IF($DK953&gt;=2,INDEX($CN:$CN,$DJ953+2),"")</f>
      </c>
      <c r="CR953">
        <f>IF($DK953&gt;=3,INDEX($CN:$CN,$DJ953+3),"")</f>
      </c>
      <c r="CS953">
        <f>IF($DK953&gt;=4,INDEX($CN:$CN,$DJ953+4),"")</f>
      </c>
      <c r="CT953">
        <f>IF($DK953&gt;=5,INDEX($CN:$CN,$DJ953+5),"")</f>
      </c>
      <c r="CU953">
        <f>IF($DK953&gt;=6,INDEX($CN:$CN,$DJ953+6),"")</f>
      </c>
      <c r="CV953">
        <f>IF($DK953&gt;=7,INDEX($CN:$CN,$DJ953+7),"")</f>
      </c>
      <c r="CW953">
        <f>IF($DK953&gt;=8,INDEX($CN:$CN,$DJ953+8),"")</f>
      </c>
      <c r="CX953">
        <f>IF($DK953&gt;=9,INDEX($CN:$CN,$DJ953+9),"")</f>
      </c>
      <c r="CY953">
        <f>IF($DK953&gt;=10,INDEX($CN:$CN,$DJ953+10),"")</f>
      </c>
      <c r="CZ953">
        <f>IF($DK953&gt;=11,INDEX($CN:$CN,$DJ953+11),"")</f>
      </c>
      <c r="DA953">
        <f>IF($DK953&gt;=12,INDEX($CN:$CN,$DJ953+12),"")</f>
      </c>
      <c r="DB953">
        <f>IF($DK953&gt;=13,INDEX($CN:$CN,$DJ953+13),"")</f>
      </c>
      <c r="DC953">
        <f>IF($DK953&gt;=14,INDEX($CN:$CN,$DJ953+14),"")</f>
      </c>
      <c r="DD953">
        <f>IF($DK953&gt;=15,INDEX($CN:$CN,$DJ953+15),"")</f>
      </c>
      <c r="DE953">
        <f>IF($DK953&gt;=16,INDEX($CN:$CN,$DJ953+16),"")</f>
      </c>
      <c r="DF953">
        <f>IF($DK953&gt;=17,INDEX($CN:$CN,$DJ953+17),"")</f>
      </c>
      <c r="DG953">
        <f>IF($DK953&gt;=18,INDEX($CN:$CN,$DJ953+18),"")</f>
      </c>
      <c r="DH953">
        <f>IF($DK953&gt;=19,INDEX($CN:$CN,$DJ953+19),"")</f>
      </c>
      <c r="DI953">
        <f>IF($DK953&gt;=20,INDEX($CN:$CN,$DJ953+20),"")</f>
      </c>
      <c r="DJ953">
        <f>IFERROR(MATCH($CM953,$CN$2:$CN$1089,0)+1,0)</f>
      </c>
      <c r="DK953">
        <f>IFERROR(INDEX($CO$2:$CO$1089,MATCH($CM953,$CN$2:$CN$1089,0)),0)</f>
      </c>
      <c r="DL953">
        <f>IFERROR(INDEX($AS:$AS,MATCH($O953,$AR:$AR,0))&amp;"","")</f>
      </c>
      <c r="DP953">
        <f>IF($GS953&gt;=1,INDEX($DM:$DM,$GR953+1),"")</f>
      </c>
      <c r="DQ953">
        <f>IF($GS953&gt;=2,INDEX($DM:$DM,$GR953+2),"")</f>
      </c>
      <c r="DR953">
        <f>IF($GS953&gt;=3,INDEX($DM:$DM,$GR953+3),"")</f>
      </c>
      <c r="DS953">
        <f>IF($GS953&gt;=4,INDEX($DM:$DM,$GR953+4),"")</f>
      </c>
      <c r="DT953">
        <f>IF($GS953&gt;=5,INDEX($DM:$DM,$GR953+5),"")</f>
      </c>
      <c r="DU953">
        <f>IF($GS953&gt;=6,INDEX($DM:$DM,$GR953+6),"")</f>
      </c>
      <c r="DV953">
        <f>IF($GS953&gt;=7,INDEX($DM:$DM,$GR953+7),"")</f>
      </c>
      <c r="DW953">
        <f>IF($GS953&gt;=8,INDEX($DM:$DM,$GR953+8),"")</f>
      </c>
      <c r="DX953">
        <f>IF($GS953&gt;=9,INDEX($DM:$DM,$GR953+9),"")</f>
      </c>
      <c r="DY953">
        <f>IF($GS953&gt;=10,INDEX($DM:$DM,$GR953+10),"")</f>
      </c>
      <c r="DZ953">
        <f>IF($GS953&gt;=11,INDEX($DM:$DM,$GR953+11),"")</f>
      </c>
      <c r="EA953">
        <f>IF($GS953&gt;=12,INDEX($DM:$DM,$GR953+12),"")</f>
      </c>
      <c r="EB953">
        <f>IF($GS953&gt;=13,INDEX($DM:$DM,$GR953+13),"")</f>
      </c>
      <c r="EC953">
        <f>IF($GS953&gt;=14,INDEX($DM:$DM,$GR953+14),"")</f>
      </c>
      <c r="ED953">
        <f>IF($GS953&gt;=15,INDEX($DM:$DM,$GR953+15),"")</f>
      </c>
      <c r="EE953">
        <f>IF($GS953&gt;=16,INDEX($DM:$DM,$GR953+16),"")</f>
      </c>
      <c r="EF953">
        <f>IF($GS953&gt;=17,INDEX($DM:$DM,$GR953+17),"")</f>
      </c>
      <c r="EG953">
        <f>IF($GS953&gt;=18,INDEX($DM:$DM,$GR953+18),"")</f>
      </c>
      <c r="EH953">
        <f>IF($GS953&gt;=19,INDEX($DM:$DM,$GR953+19),"")</f>
      </c>
      <c r="EI953">
        <f>IF($GS953&gt;=20,INDEX($DM:$DM,$GR953+20),"")</f>
      </c>
      <c r="EJ953">
        <f>IF($GS953&gt;=21,INDEX($DM:$DM,$GR953+21),"")</f>
      </c>
      <c r="EK953">
        <f>IF($GS953&gt;=22,INDEX($DM:$DM,$GR953+22),"")</f>
      </c>
      <c r="EL953">
        <f>IF($GS953&gt;=23,INDEX($DM:$DM,$GR953+23),"")</f>
      </c>
      <c r="EM953">
        <f>IF($GS953&gt;=24,INDEX($DM:$DM,$GR953+24),"")</f>
      </c>
      <c r="EN953">
        <f>IF($GS953&gt;=25,INDEX($DM:$DM,$GR953+25),"")</f>
      </c>
      <c r="EO953">
        <f>IF($GS953&gt;=26,INDEX($DM:$DM,$GR953+26),"")</f>
      </c>
      <c r="EP953">
        <f>IF($GS953&gt;=27,INDEX($DM:$DM,$GR953+27),"")</f>
      </c>
      <c r="EQ953">
        <f>IF($GS953&gt;=28,INDEX($DM:$DM,$GR953+28),"")</f>
      </c>
      <c r="ER953">
        <f>IF($GS953&gt;=29,INDEX($DM:$DM,$GR953+29),"")</f>
      </c>
      <c r="ES953">
        <f>IF($GS953&gt;=30,INDEX($DM:$DM,$GR953+30),"")</f>
      </c>
      <c r="ET953">
        <f>IF($GS953&gt;=31,INDEX($DM:$DM,$GR953+31),"")</f>
      </c>
      <c r="EU953">
        <f>IF($GS953&gt;=32,INDEX($DM:$DM,$GR953+32),"")</f>
      </c>
      <c r="EV953">
        <f>IF($GS953&gt;=33,INDEX($DM:$DM,$GR953+33),"")</f>
      </c>
      <c r="EW953">
        <f>IF($GS953&gt;=34,INDEX($DM:$DM,$GR953+34),"")</f>
      </c>
      <c r="EX953">
        <f>IF($GS953&gt;=35,INDEX($DM:$DM,$GR953+35),"")</f>
      </c>
      <c r="EY953">
        <f>IF($GS953&gt;=36,INDEX($DM:$DM,$GR953+36),"")</f>
      </c>
      <c r="EZ953">
        <f>IF($GS953&gt;=37,INDEX($DM:$DM,$GR953+37),"")</f>
      </c>
      <c r="FA953">
        <f>IF($GS953&gt;=38,INDEX($DM:$DM,$GR953+38),"")</f>
      </c>
      <c r="FB953">
        <f>IF($GS953&gt;=39,INDEX($DM:$DM,$GR953+39),"")</f>
      </c>
      <c r="FC953">
        <f>IF($GS953&gt;=40,INDEX($DM:$DM,$GR953+40),"")</f>
      </c>
      <c r="FD953">
        <f>IF($GS953&gt;=1,INDEX($DN:$DN,$GR953+1),"")</f>
      </c>
      <c r="FE953">
        <f>IF($GS953&gt;=2,INDEX($DN:$DN,$GR953+2),"")</f>
      </c>
      <c r="FF953">
        <f>IF($GS953&gt;=3,INDEX($DN:$DN,$GR953+3),"")</f>
      </c>
      <c r="FG953">
        <f>IF($GS953&gt;=4,INDEX($DN:$DN,$GR953+4),"")</f>
      </c>
      <c r="FH953">
        <f>IF($GS953&gt;=5,INDEX($DN:$DN,$GR953+5),"")</f>
      </c>
      <c r="FI953">
        <f>IF($GS953&gt;=6,INDEX($DN:$DN,$GR953+6),"")</f>
      </c>
      <c r="FJ953">
        <f>IF($GS953&gt;=7,INDEX($DN:$DN,$GR953+7),"")</f>
      </c>
      <c r="FK953">
        <f>IF($GS953&gt;=8,INDEX($DN:$DN,$GR953+8),"")</f>
      </c>
      <c r="FL953">
        <f>IF($GS953&gt;=9,INDEX($DN:$DN,$GR953+9),"")</f>
      </c>
      <c r="FM953">
        <f>IF($GS953&gt;=10,INDEX($DN:$DN,$GR953+10),"")</f>
      </c>
      <c r="FN953">
        <f>IF($GS953&gt;=11,INDEX($DN:$DN,$GR953+11),"")</f>
      </c>
      <c r="FO953">
        <f>IF($GS953&gt;=12,INDEX($DN:$DN,$GR953+12),"")</f>
      </c>
      <c r="FP953">
        <f>IF($GS953&gt;=13,INDEX($DN:$DN,$GR953+13),"")</f>
      </c>
      <c r="FQ953">
        <f>IF($GS953&gt;=14,INDEX($DN:$DN,$GR953+14),"")</f>
      </c>
      <c r="FR953">
        <f>IF($GS953&gt;=15,INDEX($DN:$DN,$GR953+15),"")</f>
      </c>
      <c r="FS953">
        <f>IF($GS953&gt;=16,INDEX($DN:$DN,$GR953+16),"")</f>
      </c>
      <c r="FT953">
        <f>IF($GS953&gt;=17,INDEX($DN:$DN,$GR953+17),"")</f>
      </c>
      <c r="FU953">
        <f>IF($GS953&gt;=18,INDEX($DN:$DN,$GR953+18),"")</f>
      </c>
      <c r="FV953">
        <f>IF($GS953&gt;=19,INDEX($DN:$DN,$GR953+19),"")</f>
      </c>
      <c r="FW953">
        <f>IF($GS953&gt;=20,INDEX($DN:$DN,$GR953+20),"")</f>
      </c>
      <c r="FX953">
        <f>IF($GS953&gt;=21,INDEX($DN:$DN,$GR953+21),"")</f>
      </c>
      <c r="FY953">
        <f>IF($GS953&gt;=22,INDEX($DN:$DN,$GR953+22),"")</f>
      </c>
      <c r="FZ953">
        <f>IF($GS953&gt;=23,INDEX($DN:$DN,$GR953+23),"")</f>
      </c>
      <c r="GA953">
        <f>IF($GS953&gt;=24,INDEX($DN:$DN,$GR953+24),"")</f>
      </c>
      <c r="GB953">
        <f>IF($GS953&gt;=25,INDEX($DN:$DN,$GR953+25),"")</f>
      </c>
      <c r="GC953">
        <f>IF($GS953&gt;=26,INDEX($DN:$DN,$GR953+26),"")</f>
      </c>
      <c r="GD953">
        <f>IF($GS953&gt;=27,INDEX($DN:$DN,$GR953+27),"")</f>
      </c>
      <c r="GE953">
        <f>IF($GS953&gt;=28,INDEX($DN:$DN,$GR953+28),"")</f>
      </c>
      <c r="GF953">
        <f>IF($GS953&gt;=29,INDEX($DN:$DN,$GR953+29),"")</f>
      </c>
      <c r="GG953">
        <f>IF($GS953&gt;=30,INDEX($DN:$DN,$GR953+30),"")</f>
      </c>
      <c r="GH953">
        <f>IF($GS953&gt;=31,INDEX($DN:$DN,$GR953+31),"")</f>
      </c>
      <c r="GI953">
        <f>IF($GS953&gt;=32,INDEX($DN:$DN,$GR953+32),"")</f>
      </c>
      <c r="GJ953">
        <f>IF($GS953&gt;=33,INDEX($DN:$DN,$GR953+33),"")</f>
      </c>
      <c r="GK953">
        <f>IF($GS953&gt;=34,INDEX($DN:$DN,$GR953+34),"")</f>
      </c>
      <c r="GL953">
        <f>IF($GS953&gt;=35,INDEX($DN:$DN,$GR953+35),"")</f>
      </c>
      <c r="GM953">
        <f>IF($GS953&gt;=36,INDEX($DN:$DN,$GR953+36),"")</f>
      </c>
      <c r="GN953">
        <f>IF($GS953&gt;=37,INDEX($DN:$DN,$GR953+37),"")</f>
      </c>
      <c r="GO953">
        <f>IF($GS953&gt;=38,INDEX($DN:$DN,$GR953+38),"")</f>
      </c>
      <c r="GP953">
        <f>IF($GS953&gt;=39,INDEX($DN:$DN,$GR953+39),"")</f>
      </c>
      <c r="GQ953">
        <f>IF($GS953&gt;=40,INDEX($DN:$DN,$GR953+40),"")</f>
      </c>
      <c r="GR953">
        <f>IFERROR(MATCH($DL953,$DM$2:$DM$148,0)+1,0)</f>
      </c>
      <c r="GS953">
        <f>IFERROR(INDEX($DO$2:$DO$148,MATCH($DL953,$DM$2:$DM$148,0)),0)</f>
      </c>
      <c r="GT953">
        <f>IFERROR(MATCH($Z953,$DP$953:$FC$953,0),0)</f>
      </c>
      <c r="GU953">
        <f>IF($GT953&gt;0,INDEX($FD$953:$GQ$953,$GT953),"")</f>
      </c>
      <c r="GX953">
        <f>IF($JG953&gt;=1,INDEX($GV:$GV,$JF953+1),"")</f>
      </c>
      <c r="GY953">
        <f>IF($JG953&gt;=2,INDEX($GV:$GV,$JF953+2),"")</f>
      </c>
      <c r="GZ953">
        <f>IF($JG953&gt;=3,INDEX($GV:$GV,$JF953+3),"")</f>
      </c>
      <c r="HA953">
        <f>IF($JG953&gt;=4,INDEX($GV:$GV,$JF953+4),"")</f>
      </c>
      <c r="HB953">
        <f>IF($JG953&gt;=5,INDEX($GV:$GV,$JF953+5),"")</f>
      </c>
      <c r="HC953">
        <f>IF($JG953&gt;=6,INDEX($GV:$GV,$JF953+6),"")</f>
      </c>
      <c r="HD953">
        <f>IF($JG953&gt;=7,INDEX($GV:$GV,$JF953+7),"")</f>
      </c>
      <c r="HE953">
        <f>IF($JG953&gt;=8,INDEX($GV:$GV,$JF953+8),"")</f>
      </c>
      <c r="HF953">
        <f>IF($JG953&gt;=9,INDEX($GV:$GV,$JF953+9),"")</f>
      </c>
      <c r="HG953">
        <f>IF($JG953&gt;=10,INDEX($GV:$GV,$JF953+10),"")</f>
      </c>
      <c r="HH953">
        <f>IF($JG953&gt;=11,INDEX($GV:$GV,$JF953+11),"")</f>
      </c>
      <c r="HI953">
        <f>IF($JG953&gt;=12,INDEX($GV:$GV,$JF953+12),"")</f>
      </c>
      <c r="HJ953">
        <f>IF($JG953&gt;=13,INDEX($GV:$GV,$JF953+13),"")</f>
      </c>
      <c r="HK953">
        <f>IF($JG953&gt;=14,INDEX($GV:$GV,$JF953+14),"")</f>
      </c>
      <c r="HL953">
        <f>IF($JG953&gt;=15,INDEX($GV:$GV,$JF953+15),"")</f>
      </c>
      <c r="HM953">
        <f>IF($JG953&gt;=16,INDEX($GV:$GV,$JF953+16),"")</f>
      </c>
      <c r="HN953">
        <f>IF($JG953&gt;=17,INDEX($GV:$GV,$JF953+17),"")</f>
      </c>
      <c r="HO953">
        <f>IF($JG953&gt;=18,INDEX($GV:$GV,$JF953+18),"")</f>
      </c>
      <c r="HP953">
        <f>IF($JG953&gt;=19,INDEX($GV:$GV,$JF953+19),"")</f>
      </c>
      <c r="HQ953">
        <f>IF($JG953&gt;=20,INDEX($GV:$GV,$JF953+20),"")</f>
      </c>
      <c r="HR953">
        <f>IF($JG953&gt;=21,INDEX($GV:$GV,$JF953+21),"")</f>
      </c>
      <c r="HS953">
        <f>IF($JG953&gt;=22,INDEX($GV:$GV,$JF953+22),"")</f>
      </c>
      <c r="HT953">
        <f>IF($JG953&gt;=23,INDEX($GV:$GV,$JF953+23),"")</f>
      </c>
      <c r="HU953">
        <f>IF($JG953&gt;=24,INDEX($GV:$GV,$JF953+24),"")</f>
      </c>
      <c r="HV953">
        <f>IF($JG953&gt;=25,INDEX($GV:$GV,$JF953+25),"")</f>
      </c>
      <c r="HW953">
        <f>IF($JG953&gt;=26,INDEX($GV:$GV,$JF953+26),"")</f>
      </c>
      <c r="HX953">
        <f>IF($JG953&gt;=27,INDEX($GV:$GV,$JF953+27),"")</f>
      </c>
      <c r="HY953">
        <f>IF($JG953&gt;=28,INDEX($GV:$GV,$JF953+28),"")</f>
      </c>
      <c r="HZ953">
        <f>IF($JG953&gt;=29,INDEX($GV:$GV,$JF953+29),"")</f>
      </c>
      <c r="IA953">
        <f>IF($JG953&gt;=30,INDEX($GV:$GV,$JF953+30),"")</f>
      </c>
      <c r="IB953">
        <f>IF($JG953&gt;=31,INDEX($GV:$GV,$JF953+31),"")</f>
      </c>
      <c r="IC953">
        <f>IF($JG953&gt;=32,INDEX($GV:$GV,$JF953+32),"")</f>
      </c>
      <c r="ID953">
        <f>IF($JG953&gt;=33,INDEX($GV:$GV,$JF953+33),"")</f>
      </c>
      <c r="IE953">
        <f>IF($JG953&gt;=34,INDEX($GV:$GV,$JF953+34),"")</f>
      </c>
      <c r="IF953">
        <f>IF($JG953&gt;=35,INDEX($GV:$GV,$JF953+35),"")</f>
      </c>
      <c r="IG953">
        <f>IF($JG953&gt;=36,INDEX($GV:$GV,$JF953+36),"")</f>
      </c>
      <c r="IH953">
        <f>IF($JG953&gt;=37,INDEX($GV:$GV,$JF953+37),"")</f>
      </c>
      <c r="II953">
        <f>IF($JG953&gt;=38,INDEX($GV:$GV,$JF953+38),"")</f>
      </c>
      <c r="IJ953">
        <f>IF($JG953&gt;=39,INDEX($GV:$GV,$JF953+39),"")</f>
      </c>
      <c r="IK953">
        <f>IF($JG953&gt;=40,INDEX($GV:$GV,$JF953+40),"")</f>
      </c>
      <c r="IL953">
        <f>IF($JG953&gt;=41,INDEX($GV:$GV,$JF953+41),"")</f>
      </c>
      <c r="IM953">
        <f>IF($JG953&gt;=42,INDEX($GV:$GV,$JF953+42),"")</f>
      </c>
      <c r="IN953">
        <f>IF($JG953&gt;=43,INDEX($GV:$GV,$JF953+43),"")</f>
      </c>
      <c r="IO953">
        <f>IF($JG953&gt;=44,INDEX($GV:$GV,$JF953+44),"")</f>
      </c>
      <c r="IP953">
        <f>IF($JG953&gt;=45,INDEX($GV:$GV,$JF953+45),"")</f>
      </c>
      <c r="IQ953">
        <f>IF($JG953&gt;=46,INDEX($GV:$GV,$JF953+46),"")</f>
      </c>
      <c r="IR953">
        <f>IF($JG953&gt;=47,INDEX($GV:$GV,$JF953+47),"")</f>
      </c>
      <c r="IS953">
        <f>IF($JG953&gt;=48,INDEX($GV:$GV,$JF953+48),"")</f>
      </c>
      <c r="IT953">
        <f>IF($JG953&gt;=49,INDEX($GV:$GV,$JF953+49),"")</f>
      </c>
      <c r="IU953">
        <f>IF($JG953&gt;=50,INDEX($GV:$GV,$JF953+50),"")</f>
      </c>
      <c r="IV953">
        <f>IF($JG953&gt;=51,INDEX($GV:$GV,$JF953+51),"")</f>
      </c>
      <c r="IW953">
        <f>IF($JG953&gt;=52,INDEX($GV:$GV,$JF953+52),"")</f>
      </c>
      <c r="IX953">
        <f>IF($JG953&gt;=53,INDEX($GV:$GV,$JF953+53),"")</f>
      </c>
      <c r="IY953">
        <f>IF($JG953&gt;=54,INDEX($GV:$GV,$JF953+54),"")</f>
      </c>
      <c r="IZ953">
        <f>IF($JG953&gt;=55,INDEX($GV:$GV,$JF953+55),"")</f>
      </c>
      <c r="JA953">
        <f>IF($JG953&gt;=56,INDEX($GV:$GV,$JF953+56),"")</f>
      </c>
      <c r="JB953">
        <f>IF($JG953&gt;=57,INDEX($GV:$GV,$JF953+57),"")</f>
      </c>
      <c r="JC953">
        <f>IF($JG953&gt;=58,INDEX($GV:$GV,$JF953+58),"")</f>
      </c>
      <c r="JD953">
        <f>IF($JG953&gt;=59,INDEX($GV:$GV,$JF953+59),"")</f>
      </c>
      <c r="JE953">
        <f>IF($JG953&gt;=60,INDEX($GV:$GV,$JF953+60),"")</f>
      </c>
      <c r="JF953">
        <f>IFERROR(MATCH($GU953,$GV$2:$GV$322,0)+1,0)</f>
      </c>
      <c r="JG953">
        <f>IFERROR(INDEX($GW$2:$GW$322,MATCH($GU953,$GV$2:$GV$322,0)),0)</f>
      </c>
      <c r="JH953" t="s">
        <v>44</v>
      </c>
      <c r="JI953" t="s">
        <v>44</v>
      </c>
    </row>
    <row r="954" spans="1:269" x14ac:dyDescent="0.25">
      <c r="R954">
        <f>IF(OR($U954="",$Q954=""),"",IFERROR($U954/$Q954,0))</f>
      </c>
      <c r="S954">
        <f>IF($U954="","",
SUM($T954,$V954,$AA954,$W954,$Y954)*
(1-IF($AB954="",0,VALUE($AB954)/100)))</f>
      </c>
      <c r="T954">
        <f>IF($U954="","",$U954)</f>
      </c>
      <c r="V954">
        <f>IF($U954="","",
IF($O954="","",
IF(ISNUMBER(SEARCH("exempt",LOWER($O954))),0,
$U954*(VALUE(SUBSTITUTE($O954,"%",""))/100))))</f>
      </c>
      <c r="AC954">
        <f>IFERROR(IF(FIND(" - ",$K954)&gt;0,MID($K954,FIND(" - ",$K954)+3,LEN($K954)),""),"")</f>
      </c>
      <c r="AL954" t="s">
        <v>2049</v>
      </c>
      <c r="AT954">
        <f>IFERROR(LEFT($K954,FIND(" - ",$K954)-1),$K954)</f>
      </c>
      <c r="AW954">
        <f>IF($CL954&gt;=1,INDEX($AU:$AU,$CK954+1),"")</f>
      </c>
      <c r="AX954">
        <f>IF($CL954&gt;=2,INDEX($AU:$AU,$CK954+2),"")</f>
      </c>
      <c r="AY954">
        <f>IF($CL954&gt;=3,INDEX($AU:$AU,$CK954+3),"")</f>
      </c>
      <c r="AZ954">
        <f>IF($CL954&gt;=4,INDEX($AU:$AU,$CK954+4),"")</f>
      </c>
      <c r="BA954">
        <f>IF($CL954&gt;=5,INDEX($AU:$AU,$CK954+5),"")</f>
      </c>
      <c r="BB954">
        <f>IF($CL954&gt;=6,INDEX($AU:$AU,$CK954+6),"")</f>
      </c>
      <c r="BC954">
        <f>IF($CL954&gt;=7,INDEX($AU:$AU,$CK954+7),"")</f>
      </c>
      <c r="BD954">
        <f>IF($CL954&gt;=8,INDEX($AU:$AU,$CK954+8),"")</f>
      </c>
      <c r="BE954">
        <f>IF($CL954&gt;=9,INDEX($AU:$AU,$CK954+9),"")</f>
      </c>
      <c r="BF954">
        <f>IF($CL954&gt;=10,INDEX($AU:$AU,$CK954+10),"")</f>
      </c>
      <c r="BG954">
        <f>IF($CL954&gt;=11,INDEX($AU:$AU,$CK954+11),"")</f>
      </c>
      <c r="BH954">
        <f>IF($CL954&gt;=12,INDEX($AU:$AU,$CK954+12),"")</f>
      </c>
      <c r="BI954">
        <f>IF($CL954&gt;=13,INDEX($AU:$AU,$CK954+13),"")</f>
      </c>
      <c r="BJ954">
        <f>IF($CL954&gt;=14,INDEX($AU:$AU,$CK954+14),"")</f>
      </c>
      <c r="BK954">
        <f>IF($CL954&gt;=15,INDEX($AU:$AU,$CK954+15),"")</f>
      </c>
      <c r="BL954">
        <f>IF($CL954&gt;=16,INDEX($AU:$AU,$CK954+16),"")</f>
      </c>
      <c r="BM954">
        <f>IF($CL954&gt;=17,INDEX($AU:$AU,$CK954+17),"")</f>
      </c>
      <c r="BN954">
        <f>IF($CL954&gt;=18,INDEX($AU:$AU,$CK954+18),"")</f>
      </c>
      <c r="BO954">
        <f>IF($CL954&gt;=19,INDEX($AU:$AU,$CK954+19),"")</f>
      </c>
      <c r="BP954">
        <f>IF($CL954&gt;=20,INDEX($AU:$AU,$CK954+20),"")</f>
      </c>
      <c r="BQ954">
        <f>IF($CL954&gt;=21,INDEX($AU:$AU,$CK954+21),"")</f>
      </c>
      <c r="BR954">
        <f>IF($CL954&gt;=22,INDEX($AU:$AU,$CK954+22),"")</f>
      </c>
      <c r="BS954">
        <f>IF($CL954&gt;=23,INDEX($AU:$AU,$CK954+23),"")</f>
      </c>
      <c r="BT954">
        <f>IF($CL954&gt;=24,INDEX($AU:$AU,$CK954+24),"")</f>
      </c>
      <c r="BU954">
        <f>IF($CL954&gt;=25,INDEX($AU:$AU,$CK954+25),"")</f>
      </c>
      <c r="BV954">
        <f>IF($CL954&gt;=26,INDEX($AU:$AU,$CK954+26),"")</f>
      </c>
      <c r="BW954">
        <f>IF($CL954&gt;=27,INDEX($AU:$AU,$CK954+27),"")</f>
      </c>
      <c r="BX954">
        <f>IF($CL954&gt;=28,INDEX($AU:$AU,$CK954+28),"")</f>
      </c>
      <c r="BY954">
        <f>IF($CL954&gt;=29,INDEX($AU:$AU,$CK954+29),"")</f>
      </c>
      <c r="BZ954">
        <f>IF($CL954&gt;=30,INDEX($AU:$AU,$CK954+30),"")</f>
      </c>
      <c r="CA954">
        <f>IF($CL954&gt;=31,INDEX($AU:$AU,$CK954+31),"")</f>
      </c>
      <c r="CB954">
        <f>IF($CL954&gt;=32,INDEX($AU:$AU,$CK954+32),"")</f>
      </c>
      <c r="CC954">
        <f>IF($CL954&gt;=33,INDEX($AU:$AU,$CK954+33),"")</f>
      </c>
      <c r="CD954">
        <f>IF($CL954&gt;=34,INDEX($AU:$AU,$CK954+34),"")</f>
      </c>
      <c r="CE954">
        <f>IF($CL954&gt;=35,INDEX($AU:$AU,$CK954+35),"")</f>
      </c>
      <c r="CF954">
        <f>IF($CL954&gt;=36,INDEX($AU:$AU,$CK954+36),"")</f>
      </c>
      <c r="CG954">
        <f>IF($CL954&gt;=37,INDEX($AU:$AU,$CK954+37),"")</f>
      </c>
      <c r="CH954">
        <f>IF($CL954&gt;=38,INDEX($AU:$AU,$CK954+38),"")</f>
      </c>
      <c r="CI954">
        <f>IF($CL954&gt;=39,INDEX($AU:$AU,$CK954+39),"")</f>
      </c>
      <c r="CJ954">
        <f>IF($CL954&gt;=40,INDEX($AU:$AU,$CK954+40),"")</f>
      </c>
      <c r="CK954">
        <f>IFERROR(MATCH($AT954,$AU$2:$AU$133,0)+1,0)</f>
      </c>
      <c r="CL954">
        <f>IFERROR(INDEX($AV$2:$AV$133,MATCH($AT954,$AU$2:$AU$133,0)),0)</f>
      </c>
      <c r="CM954">
        <f>IFERROR(LEFT($L954,FIND(" - ",$L954)-1),$L954)</f>
      </c>
      <c r="CN954" t="s">
        <v>2050</v>
      </c>
      <c r="CO954">
        <v>1</v>
      </c>
      <c r="CP954">
        <f>IF($DK954&gt;=1,INDEX($CN:$CN,$DJ954+1),"")</f>
      </c>
      <c r="CQ954">
        <f>IF($DK954&gt;=2,INDEX($CN:$CN,$DJ954+2),"")</f>
      </c>
      <c r="CR954">
        <f>IF($DK954&gt;=3,INDEX($CN:$CN,$DJ954+3),"")</f>
      </c>
      <c r="CS954">
        <f>IF($DK954&gt;=4,INDEX($CN:$CN,$DJ954+4),"")</f>
      </c>
      <c r="CT954">
        <f>IF($DK954&gt;=5,INDEX($CN:$CN,$DJ954+5),"")</f>
      </c>
      <c r="CU954">
        <f>IF($DK954&gt;=6,INDEX($CN:$CN,$DJ954+6),"")</f>
      </c>
      <c r="CV954">
        <f>IF($DK954&gt;=7,INDEX($CN:$CN,$DJ954+7),"")</f>
      </c>
      <c r="CW954">
        <f>IF($DK954&gt;=8,INDEX($CN:$CN,$DJ954+8),"")</f>
      </c>
      <c r="CX954">
        <f>IF($DK954&gt;=9,INDEX($CN:$CN,$DJ954+9),"")</f>
      </c>
      <c r="CY954">
        <f>IF($DK954&gt;=10,INDEX($CN:$CN,$DJ954+10),"")</f>
      </c>
      <c r="CZ954">
        <f>IF($DK954&gt;=11,INDEX($CN:$CN,$DJ954+11),"")</f>
      </c>
      <c r="DA954">
        <f>IF($DK954&gt;=12,INDEX($CN:$CN,$DJ954+12),"")</f>
      </c>
      <c r="DB954">
        <f>IF($DK954&gt;=13,INDEX($CN:$CN,$DJ954+13),"")</f>
      </c>
      <c r="DC954">
        <f>IF($DK954&gt;=14,INDEX($CN:$CN,$DJ954+14),"")</f>
      </c>
      <c r="DD954">
        <f>IF($DK954&gt;=15,INDEX($CN:$CN,$DJ954+15),"")</f>
      </c>
      <c r="DE954">
        <f>IF($DK954&gt;=16,INDEX($CN:$CN,$DJ954+16),"")</f>
      </c>
      <c r="DF954">
        <f>IF($DK954&gt;=17,INDEX($CN:$CN,$DJ954+17),"")</f>
      </c>
      <c r="DG954">
        <f>IF($DK954&gt;=18,INDEX($CN:$CN,$DJ954+18),"")</f>
      </c>
      <c r="DH954">
        <f>IF($DK954&gt;=19,INDEX($CN:$CN,$DJ954+19),"")</f>
      </c>
      <c r="DI954">
        <f>IF($DK954&gt;=20,INDEX($CN:$CN,$DJ954+20),"")</f>
      </c>
      <c r="DJ954">
        <f>IFERROR(MATCH($CM954,$CN$2:$CN$1089,0)+1,0)</f>
      </c>
      <c r="DK954">
        <f>IFERROR(INDEX($CO$2:$CO$1089,MATCH($CM954,$CN$2:$CN$1089,0)),0)</f>
      </c>
      <c r="DL954">
        <f>IFERROR(INDEX($AS:$AS,MATCH($O954,$AR:$AR,0))&amp;"","")</f>
      </c>
      <c r="DP954">
        <f>IF($GS954&gt;=1,INDEX($DM:$DM,$GR954+1),"")</f>
      </c>
      <c r="DQ954">
        <f>IF($GS954&gt;=2,INDEX($DM:$DM,$GR954+2),"")</f>
      </c>
      <c r="DR954">
        <f>IF($GS954&gt;=3,INDEX($DM:$DM,$GR954+3),"")</f>
      </c>
      <c r="DS954">
        <f>IF($GS954&gt;=4,INDEX($DM:$DM,$GR954+4),"")</f>
      </c>
      <c r="DT954">
        <f>IF($GS954&gt;=5,INDEX($DM:$DM,$GR954+5),"")</f>
      </c>
      <c r="DU954">
        <f>IF($GS954&gt;=6,INDEX($DM:$DM,$GR954+6),"")</f>
      </c>
      <c r="DV954">
        <f>IF($GS954&gt;=7,INDEX($DM:$DM,$GR954+7),"")</f>
      </c>
      <c r="DW954">
        <f>IF($GS954&gt;=8,INDEX($DM:$DM,$GR954+8),"")</f>
      </c>
      <c r="DX954">
        <f>IF($GS954&gt;=9,INDEX($DM:$DM,$GR954+9),"")</f>
      </c>
      <c r="DY954">
        <f>IF($GS954&gt;=10,INDEX($DM:$DM,$GR954+10),"")</f>
      </c>
      <c r="DZ954">
        <f>IF($GS954&gt;=11,INDEX($DM:$DM,$GR954+11),"")</f>
      </c>
      <c r="EA954">
        <f>IF($GS954&gt;=12,INDEX($DM:$DM,$GR954+12),"")</f>
      </c>
      <c r="EB954">
        <f>IF($GS954&gt;=13,INDEX($DM:$DM,$GR954+13),"")</f>
      </c>
      <c r="EC954">
        <f>IF($GS954&gt;=14,INDEX($DM:$DM,$GR954+14),"")</f>
      </c>
      <c r="ED954">
        <f>IF($GS954&gt;=15,INDEX($DM:$DM,$GR954+15),"")</f>
      </c>
      <c r="EE954">
        <f>IF($GS954&gt;=16,INDEX($DM:$DM,$GR954+16),"")</f>
      </c>
      <c r="EF954">
        <f>IF($GS954&gt;=17,INDEX($DM:$DM,$GR954+17),"")</f>
      </c>
      <c r="EG954">
        <f>IF($GS954&gt;=18,INDEX($DM:$DM,$GR954+18),"")</f>
      </c>
      <c r="EH954">
        <f>IF($GS954&gt;=19,INDEX($DM:$DM,$GR954+19),"")</f>
      </c>
      <c r="EI954">
        <f>IF($GS954&gt;=20,INDEX($DM:$DM,$GR954+20),"")</f>
      </c>
      <c r="EJ954">
        <f>IF($GS954&gt;=21,INDEX($DM:$DM,$GR954+21),"")</f>
      </c>
      <c r="EK954">
        <f>IF($GS954&gt;=22,INDEX($DM:$DM,$GR954+22),"")</f>
      </c>
      <c r="EL954">
        <f>IF($GS954&gt;=23,INDEX($DM:$DM,$GR954+23),"")</f>
      </c>
      <c r="EM954">
        <f>IF($GS954&gt;=24,INDEX($DM:$DM,$GR954+24),"")</f>
      </c>
      <c r="EN954">
        <f>IF($GS954&gt;=25,INDEX($DM:$DM,$GR954+25),"")</f>
      </c>
      <c r="EO954">
        <f>IF($GS954&gt;=26,INDEX($DM:$DM,$GR954+26),"")</f>
      </c>
      <c r="EP954">
        <f>IF($GS954&gt;=27,INDEX($DM:$DM,$GR954+27),"")</f>
      </c>
      <c r="EQ954">
        <f>IF($GS954&gt;=28,INDEX($DM:$DM,$GR954+28),"")</f>
      </c>
      <c r="ER954">
        <f>IF($GS954&gt;=29,INDEX($DM:$DM,$GR954+29),"")</f>
      </c>
      <c r="ES954">
        <f>IF($GS954&gt;=30,INDEX($DM:$DM,$GR954+30),"")</f>
      </c>
      <c r="ET954">
        <f>IF($GS954&gt;=31,INDEX($DM:$DM,$GR954+31),"")</f>
      </c>
      <c r="EU954">
        <f>IF($GS954&gt;=32,INDEX($DM:$DM,$GR954+32),"")</f>
      </c>
      <c r="EV954">
        <f>IF($GS954&gt;=33,INDEX($DM:$DM,$GR954+33),"")</f>
      </c>
      <c r="EW954">
        <f>IF($GS954&gt;=34,INDEX($DM:$DM,$GR954+34),"")</f>
      </c>
      <c r="EX954">
        <f>IF($GS954&gt;=35,INDEX($DM:$DM,$GR954+35),"")</f>
      </c>
      <c r="EY954">
        <f>IF($GS954&gt;=36,INDEX($DM:$DM,$GR954+36),"")</f>
      </c>
      <c r="EZ954">
        <f>IF($GS954&gt;=37,INDEX($DM:$DM,$GR954+37),"")</f>
      </c>
      <c r="FA954">
        <f>IF($GS954&gt;=38,INDEX($DM:$DM,$GR954+38),"")</f>
      </c>
      <c r="FB954">
        <f>IF($GS954&gt;=39,INDEX($DM:$DM,$GR954+39),"")</f>
      </c>
      <c r="FC954">
        <f>IF($GS954&gt;=40,INDEX($DM:$DM,$GR954+40),"")</f>
      </c>
      <c r="FD954">
        <f>IF($GS954&gt;=1,INDEX($DN:$DN,$GR954+1),"")</f>
      </c>
      <c r="FE954">
        <f>IF($GS954&gt;=2,INDEX($DN:$DN,$GR954+2),"")</f>
      </c>
      <c r="FF954">
        <f>IF($GS954&gt;=3,INDEX($DN:$DN,$GR954+3),"")</f>
      </c>
      <c r="FG954">
        <f>IF($GS954&gt;=4,INDEX($DN:$DN,$GR954+4),"")</f>
      </c>
      <c r="FH954">
        <f>IF($GS954&gt;=5,INDEX($DN:$DN,$GR954+5),"")</f>
      </c>
      <c r="FI954">
        <f>IF($GS954&gt;=6,INDEX($DN:$DN,$GR954+6),"")</f>
      </c>
      <c r="FJ954">
        <f>IF($GS954&gt;=7,INDEX($DN:$DN,$GR954+7),"")</f>
      </c>
      <c r="FK954">
        <f>IF($GS954&gt;=8,INDEX($DN:$DN,$GR954+8),"")</f>
      </c>
      <c r="FL954">
        <f>IF($GS954&gt;=9,INDEX($DN:$DN,$GR954+9),"")</f>
      </c>
      <c r="FM954">
        <f>IF($GS954&gt;=10,INDEX($DN:$DN,$GR954+10),"")</f>
      </c>
      <c r="FN954">
        <f>IF($GS954&gt;=11,INDEX($DN:$DN,$GR954+11),"")</f>
      </c>
      <c r="FO954">
        <f>IF($GS954&gt;=12,INDEX($DN:$DN,$GR954+12),"")</f>
      </c>
      <c r="FP954">
        <f>IF($GS954&gt;=13,INDEX($DN:$DN,$GR954+13),"")</f>
      </c>
      <c r="FQ954">
        <f>IF($GS954&gt;=14,INDEX($DN:$DN,$GR954+14),"")</f>
      </c>
      <c r="FR954">
        <f>IF($GS954&gt;=15,INDEX($DN:$DN,$GR954+15),"")</f>
      </c>
      <c r="FS954">
        <f>IF($GS954&gt;=16,INDEX($DN:$DN,$GR954+16),"")</f>
      </c>
      <c r="FT954">
        <f>IF($GS954&gt;=17,INDEX($DN:$DN,$GR954+17),"")</f>
      </c>
      <c r="FU954">
        <f>IF($GS954&gt;=18,INDEX($DN:$DN,$GR954+18),"")</f>
      </c>
      <c r="FV954">
        <f>IF($GS954&gt;=19,INDEX($DN:$DN,$GR954+19),"")</f>
      </c>
      <c r="FW954">
        <f>IF($GS954&gt;=20,INDEX($DN:$DN,$GR954+20),"")</f>
      </c>
      <c r="FX954">
        <f>IF($GS954&gt;=21,INDEX($DN:$DN,$GR954+21),"")</f>
      </c>
      <c r="FY954">
        <f>IF($GS954&gt;=22,INDEX($DN:$DN,$GR954+22),"")</f>
      </c>
      <c r="FZ954">
        <f>IF($GS954&gt;=23,INDEX($DN:$DN,$GR954+23),"")</f>
      </c>
      <c r="GA954">
        <f>IF($GS954&gt;=24,INDEX($DN:$DN,$GR954+24),"")</f>
      </c>
      <c r="GB954">
        <f>IF($GS954&gt;=25,INDEX($DN:$DN,$GR954+25),"")</f>
      </c>
      <c r="GC954">
        <f>IF($GS954&gt;=26,INDEX($DN:$DN,$GR954+26),"")</f>
      </c>
      <c r="GD954">
        <f>IF($GS954&gt;=27,INDEX($DN:$DN,$GR954+27),"")</f>
      </c>
      <c r="GE954">
        <f>IF($GS954&gt;=28,INDEX($DN:$DN,$GR954+28),"")</f>
      </c>
      <c r="GF954">
        <f>IF($GS954&gt;=29,INDEX($DN:$DN,$GR954+29),"")</f>
      </c>
      <c r="GG954">
        <f>IF($GS954&gt;=30,INDEX($DN:$DN,$GR954+30),"")</f>
      </c>
      <c r="GH954">
        <f>IF($GS954&gt;=31,INDEX($DN:$DN,$GR954+31),"")</f>
      </c>
      <c r="GI954">
        <f>IF($GS954&gt;=32,INDEX($DN:$DN,$GR954+32),"")</f>
      </c>
      <c r="GJ954">
        <f>IF($GS954&gt;=33,INDEX($DN:$DN,$GR954+33),"")</f>
      </c>
      <c r="GK954">
        <f>IF($GS954&gt;=34,INDEX($DN:$DN,$GR954+34),"")</f>
      </c>
      <c r="GL954">
        <f>IF($GS954&gt;=35,INDEX($DN:$DN,$GR954+35),"")</f>
      </c>
      <c r="GM954">
        <f>IF($GS954&gt;=36,INDEX($DN:$DN,$GR954+36),"")</f>
      </c>
      <c r="GN954">
        <f>IF($GS954&gt;=37,INDEX($DN:$DN,$GR954+37),"")</f>
      </c>
      <c r="GO954">
        <f>IF($GS954&gt;=38,INDEX($DN:$DN,$GR954+38),"")</f>
      </c>
      <c r="GP954">
        <f>IF($GS954&gt;=39,INDEX($DN:$DN,$GR954+39),"")</f>
      </c>
      <c r="GQ954">
        <f>IF($GS954&gt;=40,INDEX($DN:$DN,$GR954+40),"")</f>
      </c>
      <c r="GR954">
        <f>IFERROR(MATCH($DL954,$DM$2:$DM$148,0)+1,0)</f>
      </c>
      <c r="GS954">
        <f>IFERROR(INDEX($DO$2:$DO$148,MATCH($DL954,$DM$2:$DM$148,0)),0)</f>
      </c>
      <c r="GT954">
        <f>IFERROR(MATCH($Z954,$DP$954:$FC$954,0),0)</f>
      </c>
      <c r="GU954">
        <f>IF($GT954&gt;0,INDEX($FD$954:$GQ$954,$GT954),"")</f>
      </c>
      <c r="GX954">
        <f>IF($JG954&gt;=1,INDEX($GV:$GV,$JF954+1),"")</f>
      </c>
      <c r="GY954">
        <f>IF($JG954&gt;=2,INDEX($GV:$GV,$JF954+2),"")</f>
      </c>
      <c r="GZ954">
        <f>IF($JG954&gt;=3,INDEX($GV:$GV,$JF954+3),"")</f>
      </c>
      <c r="HA954">
        <f>IF($JG954&gt;=4,INDEX($GV:$GV,$JF954+4),"")</f>
      </c>
      <c r="HB954">
        <f>IF($JG954&gt;=5,INDEX($GV:$GV,$JF954+5),"")</f>
      </c>
      <c r="HC954">
        <f>IF($JG954&gt;=6,INDEX($GV:$GV,$JF954+6),"")</f>
      </c>
      <c r="HD954">
        <f>IF($JG954&gt;=7,INDEX($GV:$GV,$JF954+7),"")</f>
      </c>
      <c r="HE954">
        <f>IF($JG954&gt;=8,INDEX($GV:$GV,$JF954+8),"")</f>
      </c>
      <c r="HF954">
        <f>IF($JG954&gt;=9,INDEX($GV:$GV,$JF954+9),"")</f>
      </c>
      <c r="HG954">
        <f>IF($JG954&gt;=10,INDEX($GV:$GV,$JF954+10),"")</f>
      </c>
      <c r="HH954">
        <f>IF($JG954&gt;=11,INDEX($GV:$GV,$JF954+11),"")</f>
      </c>
      <c r="HI954">
        <f>IF($JG954&gt;=12,INDEX($GV:$GV,$JF954+12),"")</f>
      </c>
      <c r="HJ954">
        <f>IF($JG954&gt;=13,INDEX($GV:$GV,$JF954+13),"")</f>
      </c>
      <c r="HK954">
        <f>IF($JG954&gt;=14,INDEX($GV:$GV,$JF954+14),"")</f>
      </c>
      <c r="HL954">
        <f>IF($JG954&gt;=15,INDEX($GV:$GV,$JF954+15),"")</f>
      </c>
      <c r="HM954">
        <f>IF($JG954&gt;=16,INDEX($GV:$GV,$JF954+16),"")</f>
      </c>
      <c r="HN954">
        <f>IF($JG954&gt;=17,INDEX($GV:$GV,$JF954+17),"")</f>
      </c>
      <c r="HO954">
        <f>IF($JG954&gt;=18,INDEX($GV:$GV,$JF954+18),"")</f>
      </c>
      <c r="HP954">
        <f>IF($JG954&gt;=19,INDEX($GV:$GV,$JF954+19),"")</f>
      </c>
      <c r="HQ954">
        <f>IF($JG954&gt;=20,INDEX($GV:$GV,$JF954+20),"")</f>
      </c>
      <c r="HR954">
        <f>IF($JG954&gt;=21,INDEX($GV:$GV,$JF954+21),"")</f>
      </c>
      <c r="HS954">
        <f>IF($JG954&gt;=22,INDEX($GV:$GV,$JF954+22),"")</f>
      </c>
      <c r="HT954">
        <f>IF($JG954&gt;=23,INDEX($GV:$GV,$JF954+23),"")</f>
      </c>
      <c r="HU954">
        <f>IF($JG954&gt;=24,INDEX($GV:$GV,$JF954+24),"")</f>
      </c>
      <c r="HV954">
        <f>IF($JG954&gt;=25,INDEX($GV:$GV,$JF954+25),"")</f>
      </c>
      <c r="HW954">
        <f>IF($JG954&gt;=26,INDEX($GV:$GV,$JF954+26),"")</f>
      </c>
      <c r="HX954">
        <f>IF($JG954&gt;=27,INDEX($GV:$GV,$JF954+27),"")</f>
      </c>
      <c r="HY954">
        <f>IF($JG954&gt;=28,INDEX($GV:$GV,$JF954+28),"")</f>
      </c>
      <c r="HZ954">
        <f>IF($JG954&gt;=29,INDEX($GV:$GV,$JF954+29),"")</f>
      </c>
      <c r="IA954">
        <f>IF($JG954&gt;=30,INDEX($GV:$GV,$JF954+30),"")</f>
      </c>
      <c r="IB954">
        <f>IF($JG954&gt;=31,INDEX($GV:$GV,$JF954+31),"")</f>
      </c>
      <c r="IC954">
        <f>IF($JG954&gt;=32,INDEX($GV:$GV,$JF954+32),"")</f>
      </c>
      <c r="ID954">
        <f>IF($JG954&gt;=33,INDEX($GV:$GV,$JF954+33),"")</f>
      </c>
      <c r="IE954">
        <f>IF($JG954&gt;=34,INDEX($GV:$GV,$JF954+34),"")</f>
      </c>
      <c r="IF954">
        <f>IF($JG954&gt;=35,INDEX($GV:$GV,$JF954+35),"")</f>
      </c>
      <c r="IG954">
        <f>IF($JG954&gt;=36,INDEX($GV:$GV,$JF954+36),"")</f>
      </c>
      <c r="IH954">
        <f>IF($JG954&gt;=37,INDEX($GV:$GV,$JF954+37),"")</f>
      </c>
      <c r="II954">
        <f>IF($JG954&gt;=38,INDEX($GV:$GV,$JF954+38),"")</f>
      </c>
      <c r="IJ954">
        <f>IF($JG954&gt;=39,INDEX($GV:$GV,$JF954+39),"")</f>
      </c>
      <c r="IK954">
        <f>IF($JG954&gt;=40,INDEX($GV:$GV,$JF954+40),"")</f>
      </c>
      <c r="IL954">
        <f>IF($JG954&gt;=41,INDEX($GV:$GV,$JF954+41),"")</f>
      </c>
      <c r="IM954">
        <f>IF($JG954&gt;=42,INDEX($GV:$GV,$JF954+42),"")</f>
      </c>
      <c r="IN954">
        <f>IF($JG954&gt;=43,INDEX($GV:$GV,$JF954+43),"")</f>
      </c>
      <c r="IO954">
        <f>IF($JG954&gt;=44,INDEX($GV:$GV,$JF954+44),"")</f>
      </c>
      <c r="IP954">
        <f>IF($JG954&gt;=45,INDEX($GV:$GV,$JF954+45),"")</f>
      </c>
      <c r="IQ954">
        <f>IF($JG954&gt;=46,INDEX($GV:$GV,$JF954+46),"")</f>
      </c>
      <c r="IR954">
        <f>IF($JG954&gt;=47,INDEX($GV:$GV,$JF954+47),"")</f>
      </c>
      <c r="IS954">
        <f>IF($JG954&gt;=48,INDEX($GV:$GV,$JF954+48),"")</f>
      </c>
      <c r="IT954">
        <f>IF($JG954&gt;=49,INDEX($GV:$GV,$JF954+49),"")</f>
      </c>
      <c r="IU954">
        <f>IF($JG954&gt;=50,INDEX($GV:$GV,$JF954+50),"")</f>
      </c>
      <c r="IV954">
        <f>IF($JG954&gt;=51,INDEX($GV:$GV,$JF954+51),"")</f>
      </c>
      <c r="IW954">
        <f>IF($JG954&gt;=52,INDEX($GV:$GV,$JF954+52),"")</f>
      </c>
      <c r="IX954">
        <f>IF($JG954&gt;=53,INDEX($GV:$GV,$JF954+53),"")</f>
      </c>
      <c r="IY954">
        <f>IF($JG954&gt;=54,INDEX($GV:$GV,$JF954+54),"")</f>
      </c>
      <c r="IZ954">
        <f>IF($JG954&gt;=55,INDEX($GV:$GV,$JF954+55),"")</f>
      </c>
      <c r="JA954">
        <f>IF($JG954&gt;=56,INDEX($GV:$GV,$JF954+56),"")</f>
      </c>
      <c r="JB954">
        <f>IF($JG954&gt;=57,INDEX($GV:$GV,$JF954+57),"")</f>
      </c>
      <c r="JC954">
        <f>IF($JG954&gt;=58,INDEX($GV:$GV,$JF954+58),"")</f>
      </c>
      <c r="JD954">
        <f>IF($JG954&gt;=59,INDEX($GV:$GV,$JF954+59),"")</f>
      </c>
      <c r="JE954">
        <f>IF($JG954&gt;=60,INDEX($GV:$GV,$JF954+60),"")</f>
      </c>
      <c r="JF954">
        <f>IFERROR(MATCH($GU954,$GV$2:$GV$322,0)+1,0)</f>
      </c>
      <c r="JG954">
        <f>IFERROR(INDEX($GW$2:$GW$322,MATCH($GU954,$GV$2:$GV$322,0)),0)</f>
      </c>
      <c r="JH954" t="s">
        <v>44</v>
      </c>
      <c r="JI954" t="s">
        <v>44</v>
      </c>
    </row>
    <row r="955" spans="1:269" x14ac:dyDescent="0.25">
      <c r="R955">
        <f>IF(OR($U955="",$Q955=""),"",IFERROR($U955/$Q955,0))</f>
      </c>
      <c r="S955">
        <f>IF($U955="","",
SUM($T955,$V955,$AA955,$W955,$Y955)*
(1-IF($AB955="",0,VALUE($AB955)/100)))</f>
      </c>
      <c r="T955">
        <f>IF($U955="","",$U955)</f>
      </c>
      <c r="V955">
        <f>IF($U955="","",
IF($O955="","",
IF(ISNUMBER(SEARCH("exempt",LOWER($O955))),0,
$U955*(VALUE(SUBSTITUTE($O955,"%",""))/100))))</f>
      </c>
      <c r="AC955">
        <f>IFERROR(IF(FIND(" - ",$K955)&gt;0,MID($K955,FIND(" - ",$K955)+3,LEN($K955)),""),"")</f>
      </c>
      <c r="AL955" t="s">
        <v>2051</v>
      </c>
      <c r="AT955">
        <f>IFERROR(LEFT($K955,FIND(" - ",$K955)-1),$K955)</f>
      </c>
      <c r="AW955">
        <f>IF($CL955&gt;=1,INDEX($AU:$AU,$CK955+1),"")</f>
      </c>
      <c r="AX955">
        <f>IF($CL955&gt;=2,INDEX($AU:$AU,$CK955+2),"")</f>
      </c>
      <c r="AY955">
        <f>IF($CL955&gt;=3,INDEX($AU:$AU,$CK955+3),"")</f>
      </c>
      <c r="AZ955">
        <f>IF($CL955&gt;=4,INDEX($AU:$AU,$CK955+4),"")</f>
      </c>
      <c r="BA955">
        <f>IF($CL955&gt;=5,INDEX($AU:$AU,$CK955+5),"")</f>
      </c>
      <c r="BB955">
        <f>IF($CL955&gt;=6,INDEX($AU:$AU,$CK955+6),"")</f>
      </c>
      <c r="BC955">
        <f>IF($CL955&gt;=7,INDEX($AU:$AU,$CK955+7),"")</f>
      </c>
      <c r="BD955">
        <f>IF($CL955&gt;=8,INDEX($AU:$AU,$CK955+8),"")</f>
      </c>
      <c r="BE955">
        <f>IF($CL955&gt;=9,INDEX($AU:$AU,$CK955+9),"")</f>
      </c>
      <c r="BF955">
        <f>IF($CL955&gt;=10,INDEX($AU:$AU,$CK955+10),"")</f>
      </c>
      <c r="BG955">
        <f>IF($CL955&gt;=11,INDEX($AU:$AU,$CK955+11),"")</f>
      </c>
      <c r="BH955">
        <f>IF($CL955&gt;=12,INDEX($AU:$AU,$CK955+12),"")</f>
      </c>
      <c r="BI955">
        <f>IF($CL955&gt;=13,INDEX($AU:$AU,$CK955+13),"")</f>
      </c>
      <c r="BJ955">
        <f>IF($CL955&gt;=14,INDEX($AU:$AU,$CK955+14),"")</f>
      </c>
      <c r="BK955">
        <f>IF($CL955&gt;=15,INDEX($AU:$AU,$CK955+15),"")</f>
      </c>
      <c r="BL955">
        <f>IF($CL955&gt;=16,INDEX($AU:$AU,$CK955+16),"")</f>
      </c>
      <c r="BM955">
        <f>IF($CL955&gt;=17,INDEX($AU:$AU,$CK955+17),"")</f>
      </c>
      <c r="BN955">
        <f>IF($CL955&gt;=18,INDEX($AU:$AU,$CK955+18),"")</f>
      </c>
      <c r="BO955">
        <f>IF($CL955&gt;=19,INDEX($AU:$AU,$CK955+19),"")</f>
      </c>
      <c r="BP955">
        <f>IF($CL955&gt;=20,INDEX($AU:$AU,$CK955+20),"")</f>
      </c>
      <c r="BQ955">
        <f>IF($CL955&gt;=21,INDEX($AU:$AU,$CK955+21),"")</f>
      </c>
      <c r="BR955">
        <f>IF($CL955&gt;=22,INDEX($AU:$AU,$CK955+22),"")</f>
      </c>
      <c r="BS955">
        <f>IF($CL955&gt;=23,INDEX($AU:$AU,$CK955+23),"")</f>
      </c>
      <c r="BT955">
        <f>IF($CL955&gt;=24,INDEX($AU:$AU,$CK955+24),"")</f>
      </c>
      <c r="BU955">
        <f>IF($CL955&gt;=25,INDEX($AU:$AU,$CK955+25),"")</f>
      </c>
      <c r="BV955">
        <f>IF($CL955&gt;=26,INDEX($AU:$AU,$CK955+26),"")</f>
      </c>
      <c r="BW955">
        <f>IF($CL955&gt;=27,INDEX($AU:$AU,$CK955+27),"")</f>
      </c>
      <c r="BX955">
        <f>IF($CL955&gt;=28,INDEX($AU:$AU,$CK955+28),"")</f>
      </c>
      <c r="BY955">
        <f>IF($CL955&gt;=29,INDEX($AU:$AU,$CK955+29),"")</f>
      </c>
      <c r="BZ955">
        <f>IF($CL955&gt;=30,INDEX($AU:$AU,$CK955+30),"")</f>
      </c>
      <c r="CA955">
        <f>IF($CL955&gt;=31,INDEX($AU:$AU,$CK955+31),"")</f>
      </c>
      <c r="CB955">
        <f>IF($CL955&gt;=32,INDEX($AU:$AU,$CK955+32),"")</f>
      </c>
      <c r="CC955">
        <f>IF($CL955&gt;=33,INDEX($AU:$AU,$CK955+33),"")</f>
      </c>
      <c r="CD955">
        <f>IF($CL955&gt;=34,INDEX($AU:$AU,$CK955+34),"")</f>
      </c>
      <c r="CE955">
        <f>IF($CL955&gt;=35,INDEX($AU:$AU,$CK955+35),"")</f>
      </c>
      <c r="CF955">
        <f>IF($CL955&gt;=36,INDEX($AU:$AU,$CK955+36),"")</f>
      </c>
      <c r="CG955">
        <f>IF($CL955&gt;=37,INDEX($AU:$AU,$CK955+37),"")</f>
      </c>
      <c r="CH955">
        <f>IF($CL955&gt;=38,INDEX($AU:$AU,$CK955+38),"")</f>
      </c>
      <c r="CI955">
        <f>IF($CL955&gt;=39,INDEX($AU:$AU,$CK955+39),"")</f>
      </c>
      <c r="CJ955">
        <f>IF($CL955&gt;=40,INDEX($AU:$AU,$CK955+40),"")</f>
      </c>
      <c r="CK955">
        <f>IFERROR(MATCH($AT955,$AU$2:$AU$133,0)+1,0)</f>
      </c>
      <c r="CL955">
        <f>IFERROR(INDEX($AV$2:$AV$133,MATCH($AT955,$AU$2:$AU$133,0)),0)</f>
      </c>
      <c r="CM955">
        <f>IFERROR(LEFT($L955,FIND(" - ",$L955)-1),$L955)</f>
      </c>
      <c r="CN955" t="s">
        <v>121</v>
      </c>
      <c r="CP955">
        <f>IF($DK955&gt;=1,INDEX($CN:$CN,$DJ955+1),"")</f>
      </c>
      <c r="CQ955">
        <f>IF($DK955&gt;=2,INDEX($CN:$CN,$DJ955+2),"")</f>
      </c>
      <c r="CR955">
        <f>IF($DK955&gt;=3,INDEX($CN:$CN,$DJ955+3),"")</f>
      </c>
      <c r="CS955">
        <f>IF($DK955&gt;=4,INDEX($CN:$CN,$DJ955+4),"")</f>
      </c>
      <c r="CT955">
        <f>IF($DK955&gt;=5,INDEX($CN:$CN,$DJ955+5),"")</f>
      </c>
      <c r="CU955">
        <f>IF($DK955&gt;=6,INDEX($CN:$CN,$DJ955+6),"")</f>
      </c>
      <c r="CV955">
        <f>IF($DK955&gt;=7,INDEX($CN:$CN,$DJ955+7),"")</f>
      </c>
      <c r="CW955">
        <f>IF($DK955&gt;=8,INDEX($CN:$CN,$DJ955+8),"")</f>
      </c>
      <c r="CX955">
        <f>IF($DK955&gt;=9,INDEX($CN:$CN,$DJ955+9),"")</f>
      </c>
      <c r="CY955">
        <f>IF($DK955&gt;=10,INDEX($CN:$CN,$DJ955+10),"")</f>
      </c>
      <c r="CZ955">
        <f>IF($DK955&gt;=11,INDEX($CN:$CN,$DJ955+11),"")</f>
      </c>
      <c r="DA955">
        <f>IF($DK955&gt;=12,INDEX($CN:$CN,$DJ955+12),"")</f>
      </c>
      <c r="DB955">
        <f>IF($DK955&gt;=13,INDEX($CN:$CN,$DJ955+13),"")</f>
      </c>
      <c r="DC955">
        <f>IF($DK955&gt;=14,INDEX($CN:$CN,$DJ955+14),"")</f>
      </c>
      <c r="DD955">
        <f>IF($DK955&gt;=15,INDEX($CN:$CN,$DJ955+15),"")</f>
      </c>
      <c r="DE955">
        <f>IF($DK955&gt;=16,INDEX($CN:$CN,$DJ955+16),"")</f>
      </c>
      <c r="DF955">
        <f>IF($DK955&gt;=17,INDEX($CN:$CN,$DJ955+17),"")</f>
      </c>
      <c r="DG955">
        <f>IF($DK955&gt;=18,INDEX($CN:$CN,$DJ955+18),"")</f>
      </c>
      <c r="DH955">
        <f>IF($DK955&gt;=19,INDEX($CN:$CN,$DJ955+19),"")</f>
      </c>
      <c r="DI955">
        <f>IF($DK955&gt;=20,INDEX($CN:$CN,$DJ955+20),"")</f>
      </c>
      <c r="DJ955">
        <f>IFERROR(MATCH($CM955,$CN$2:$CN$1089,0)+1,0)</f>
      </c>
      <c r="DK955">
        <f>IFERROR(INDEX($CO$2:$CO$1089,MATCH($CM955,$CN$2:$CN$1089,0)),0)</f>
      </c>
      <c r="DL955">
        <f>IFERROR(INDEX($AS:$AS,MATCH($O955,$AR:$AR,0))&amp;"","")</f>
      </c>
      <c r="DP955">
        <f>IF($GS955&gt;=1,INDEX($DM:$DM,$GR955+1),"")</f>
      </c>
      <c r="DQ955">
        <f>IF($GS955&gt;=2,INDEX($DM:$DM,$GR955+2),"")</f>
      </c>
      <c r="DR955">
        <f>IF($GS955&gt;=3,INDEX($DM:$DM,$GR955+3),"")</f>
      </c>
      <c r="DS955">
        <f>IF($GS955&gt;=4,INDEX($DM:$DM,$GR955+4),"")</f>
      </c>
      <c r="DT955">
        <f>IF($GS955&gt;=5,INDEX($DM:$DM,$GR955+5),"")</f>
      </c>
      <c r="DU955">
        <f>IF($GS955&gt;=6,INDEX($DM:$DM,$GR955+6),"")</f>
      </c>
      <c r="DV955">
        <f>IF($GS955&gt;=7,INDEX($DM:$DM,$GR955+7),"")</f>
      </c>
      <c r="DW955">
        <f>IF($GS955&gt;=8,INDEX($DM:$DM,$GR955+8),"")</f>
      </c>
      <c r="DX955">
        <f>IF($GS955&gt;=9,INDEX($DM:$DM,$GR955+9),"")</f>
      </c>
      <c r="DY955">
        <f>IF($GS955&gt;=10,INDEX($DM:$DM,$GR955+10),"")</f>
      </c>
      <c r="DZ955">
        <f>IF($GS955&gt;=11,INDEX($DM:$DM,$GR955+11),"")</f>
      </c>
      <c r="EA955">
        <f>IF($GS955&gt;=12,INDEX($DM:$DM,$GR955+12),"")</f>
      </c>
      <c r="EB955">
        <f>IF($GS955&gt;=13,INDEX($DM:$DM,$GR955+13),"")</f>
      </c>
      <c r="EC955">
        <f>IF($GS955&gt;=14,INDEX($DM:$DM,$GR955+14),"")</f>
      </c>
      <c r="ED955">
        <f>IF($GS955&gt;=15,INDEX($DM:$DM,$GR955+15),"")</f>
      </c>
      <c r="EE955">
        <f>IF($GS955&gt;=16,INDEX($DM:$DM,$GR955+16),"")</f>
      </c>
      <c r="EF955">
        <f>IF($GS955&gt;=17,INDEX($DM:$DM,$GR955+17),"")</f>
      </c>
      <c r="EG955">
        <f>IF($GS955&gt;=18,INDEX($DM:$DM,$GR955+18),"")</f>
      </c>
      <c r="EH955">
        <f>IF($GS955&gt;=19,INDEX($DM:$DM,$GR955+19),"")</f>
      </c>
      <c r="EI955">
        <f>IF($GS955&gt;=20,INDEX($DM:$DM,$GR955+20),"")</f>
      </c>
      <c r="EJ955">
        <f>IF($GS955&gt;=21,INDEX($DM:$DM,$GR955+21),"")</f>
      </c>
      <c r="EK955">
        <f>IF($GS955&gt;=22,INDEX($DM:$DM,$GR955+22),"")</f>
      </c>
      <c r="EL955">
        <f>IF($GS955&gt;=23,INDEX($DM:$DM,$GR955+23),"")</f>
      </c>
      <c r="EM955">
        <f>IF($GS955&gt;=24,INDEX($DM:$DM,$GR955+24),"")</f>
      </c>
      <c r="EN955">
        <f>IF($GS955&gt;=25,INDEX($DM:$DM,$GR955+25),"")</f>
      </c>
      <c r="EO955">
        <f>IF($GS955&gt;=26,INDEX($DM:$DM,$GR955+26),"")</f>
      </c>
      <c r="EP955">
        <f>IF($GS955&gt;=27,INDEX($DM:$DM,$GR955+27),"")</f>
      </c>
      <c r="EQ955">
        <f>IF($GS955&gt;=28,INDEX($DM:$DM,$GR955+28),"")</f>
      </c>
      <c r="ER955">
        <f>IF($GS955&gt;=29,INDEX($DM:$DM,$GR955+29),"")</f>
      </c>
      <c r="ES955">
        <f>IF($GS955&gt;=30,INDEX($DM:$DM,$GR955+30),"")</f>
      </c>
      <c r="ET955">
        <f>IF($GS955&gt;=31,INDEX($DM:$DM,$GR955+31),"")</f>
      </c>
      <c r="EU955">
        <f>IF($GS955&gt;=32,INDEX($DM:$DM,$GR955+32),"")</f>
      </c>
      <c r="EV955">
        <f>IF($GS955&gt;=33,INDEX($DM:$DM,$GR955+33),"")</f>
      </c>
      <c r="EW955">
        <f>IF($GS955&gt;=34,INDEX($DM:$DM,$GR955+34),"")</f>
      </c>
      <c r="EX955">
        <f>IF($GS955&gt;=35,INDEX($DM:$DM,$GR955+35),"")</f>
      </c>
      <c r="EY955">
        <f>IF($GS955&gt;=36,INDEX($DM:$DM,$GR955+36),"")</f>
      </c>
      <c r="EZ955">
        <f>IF($GS955&gt;=37,INDEX($DM:$DM,$GR955+37),"")</f>
      </c>
      <c r="FA955">
        <f>IF($GS955&gt;=38,INDEX($DM:$DM,$GR955+38),"")</f>
      </c>
      <c r="FB955">
        <f>IF($GS955&gt;=39,INDEX($DM:$DM,$GR955+39),"")</f>
      </c>
      <c r="FC955">
        <f>IF($GS955&gt;=40,INDEX($DM:$DM,$GR955+40),"")</f>
      </c>
      <c r="FD955">
        <f>IF($GS955&gt;=1,INDEX($DN:$DN,$GR955+1),"")</f>
      </c>
      <c r="FE955">
        <f>IF($GS955&gt;=2,INDEX($DN:$DN,$GR955+2),"")</f>
      </c>
      <c r="FF955">
        <f>IF($GS955&gt;=3,INDEX($DN:$DN,$GR955+3),"")</f>
      </c>
      <c r="FG955">
        <f>IF($GS955&gt;=4,INDEX($DN:$DN,$GR955+4),"")</f>
      </c>
      <c r="FH955">
        <f>IF($GS955&gt;=5,INDEX($DN:$DN,$GR955+5),"")</f>
      </c>
      <c r="FI955">
        <f>IF($GS955&gt;=6,INDEX($DN:$DN,$GR955+6),"")</f>
      </c>
      <c r="FJ955">
        <f>IF($GS955&gt;=7,INDEX($DN:$DN,$GR955+7),"")</f>
      </c>
      <c r="FK955">
        <f>IF($GS955&gt;=8,INDEX($DN:$DN,$GR955+8),"")</f>
      </c>
      <c r="FL955">
        <f>IF($GS955&gt;=9,INDEX($DN:$DN,$GR955+9),"")</f>
      </c>
      <c r="FM955">
        <f>IF($GS955&gt;=10,INDEX($DN:$DN,$GR955+10),"")</f>
      </c>
      <c r="FN955">
        <f>IF($GS955&gt;=11,INDEX($DN:$DN,$GR955+11),"")</f>
      </c>
      <c r="FO955">
        <f>IF($GS955&gt;=12,INDEX($DN:$DN,$GR955+12),"")</f>
      </c>
      <c r="FP955">
        <f>IF($GS955&gt;=13,INDEX($DN:$DN,$GR955+13),"")</f>
      </c>
      <c r="FQ955">
        <f>IF($GS955&gt;=14,INDEX($DN:$DN,$GR955+14),"")</f>
      </c>
      <c r="FR955">
        <f>IF($GS955&gt;=15,INDEX($DN:$DN,$GR955+15),"")</f>
      </c>
      <c r="FS955">
        <f>IF($GS955&gt;=16,INDEX($DN:$DN,$GR955+16),"")</f>
      </c>
      <c r="FT955">
        <f>IF($GS955&gt;=17,INDEX($DN:$DN,$GR955+17),"")</f>
      </c>
      <c r="FU955">
        <f>IF($GS955&gt;=18,INDEX($DN:$DN,$GR955+18),"")</f>
      </c>
      <c r="FV955">
        <f>IF($GS955&gt;=19,INDEX($DN:$DN,$GR955+19),"")</f>
      </c>
      <c r="FW955">
        <f>IF($GS955&gt;=20,INDEX($DN:$DN,$GR955+20),"")</f>
      </c>
      <c r="FX955">
        <f>IF($GS955&gt;=21,INDEX($DN:$DN,$GR955+21),"")</f>
      </c>
      <c r="FY955">
        <f>IF($GS955&gt;=22,INDEX($DN:$DN,$GR955+22),"")</f>
      </c>
      <c r="FZ955">
        <f>IF($GS955&gt;=23,INDEX($DN:$DN,$GR955+23),"")</f>
      </c>
      <c r="GA955">
        <f>IF($GS955&gt;=24,INDEX($DN:$DN,$GR955+24),"")</f>
      </c>
      <c r="GB955">
        <f>IF($GS955&gt;=25,INDEX($DN:$DN,$GR955+25),"")</f>
      </c>
      <c r="GC955">
        <f>IF($GS955&gt;=26,INDEX($DN:$DN,$GR955+26),"")</f>
      </c>
      <c r="GD955">
        <f>IF($GS955&gt;=27,INDEX($DN:$DN,$GR955+27),"")</f>
      </c>
      <c r="GE955">
        <f>IF($GS955&gt;=28,INDEX($DN:$DN,$GR955+28),"")</f>
      </c>
      <c r="GF955">
        <f>IF($GS955&gt;=29,INDEX($DN:$DN,$GR955+29),"")</f>
      </c>
      <c r="GG955">
        <f>IF($GS955&gt;=30,INDEX($DN:$DN,$GR955+30),"")</f>
      </c>
      <c r="GH955">
        <f>IF($GS955&gt;=31,INDEX($DN:$DN,$GR955+31),"")</f>
      </c>
      <c r="GI955">
        <f>IF($GS955&gt;=32,INDEX($DN:$DN,$GR955+32),"")</f>
      </c>
      <c r="GJ955">
        <f>IF($GS955&gt;=33,INDEX($DN:$DN,$GR955+33),"")</f>
      </c>
      <c r="GK955">
        <f>IF($GS955&gt;=34,INDEX($DN:$DN,$GR955+34),"")</f>
      </c>
      <c r="GL955">
        <f>IF($GS955&gt;=35,INDEX($DN:$DN,$GR955+35),"")</f>
      </c>
      <c r="GM955">
        <f>IF($GS955&gt;=36,INDEX($DN:$DN,$GR955+36),"")</f>
      </c>
      <c r="GN955">
        <f>IF($GS955&gt;=37,INDEX($DN:$DN,$GR955+37),"")</f>
      </c>
      <c r="GO955">
        <f>IF($GS955&gt;=38,INDEX($DN:$DN,$GR955+38),"")</f>
      </c>
      <c r="GP955">
        <f>IF($GS955&gt;=39,INDEX($DN:$DN,$GR955+39),"")</f>
      </c>
      <c r="GQ955">
        <f>IF($GS955&gt;=40,INDEX($DN:$DN,$GR955+40),"")</f>
      </c>
      <c r="GR955">
        <f>IFERROR(MATCH($DL955,$DM$2:$DM$148,0)+1,0)</f>
      </c>
      <c r="GS955">
        <f>IFERROR(INDEX($DO$2:$DO$148,MATCH($DL955,$DM$2:$DM$148,0)),0)</f>
      </c>
      <c r="GT955">
        <f>IFERROR(MATCH($Z955,$DP$955:$FC$955,0),0)</f>
      </c>
      <c r="GU955">
        <f>IF($GT955&gt;0,INDEX($FD$955:$GQ$955,$GT955),"")</f>
      </c>
      <c r="GX955">
        <f>IF($JG955&gt;=1,INDEX($GV:$GV,$JF955+1),"")</f>
      </c>
      <c r="GY955">
        <f>IF($JG955&gt;=2,INDEX($GV:$GV,$JF955+2),"")</f>
      </c>
      <c r="GZ955">
        <f>IF($JG955&gt;=3,INDEX($GV:$GV,$JF955+3),"")</f>
      </c>
      <c r="HA955">
        <f>IF($JG955&gt;=4,INDEX($GV:$GV,$JF955+4),"")</f>
      </c>
      <c r="HB955">
        <f>IF($JG955&gt;=5,INDEX($GV:$GV,$JF955+5),"")</f>
      </c>
      <c r="HC955">
        <f>IF($JG955&gt;=6,INDEX($GV:$GV,$JF955+6),"")</f>
      </c>
      <c r="HD955">
        <f>IF($JG955&gt;=7,INDEX($GV:$GV,$JF955+7),"")</f>
      </c>
      <c r="HE955">
        <f>IF($JG955&gt;=8,INDEX($GV:$GV,$JF955+8),"")</f>
      </c>
      <c r="HF955">
        <f>IF($JG955&gt;=9,INDEX($GV:$GV,$JF955+9),"")</f>
      </c>
      <c r="HG955">
        <f>IF($JG955&gt;=10,INDEX($GV:$GV,$JF955+10),"")</f>
      </c>
      <c r="HH955">
        <f>IF($JG955&gt;=11,INDEX($GV:$GV,$JF955+11),"")</f>
      </c>
      <c r="HI955">
        <f>IF($JG955&gt;=12,INDEX($GV:$GV,$JF955+12),"")</f>
      </c>
      <c r="HJ955">
        <f>IF($JG955&gt;=13,INDEX($GV:$GV,$JF955+13),"")</f>
      </c>
      <c r="HK955">
        <f>IF($JG955&gt;=14,INDEX($GV:$GV,$JF955+14),"")</f>
      </c>
      <c r="HL955">
        <f>IF($JG955&gt;=15,INDEX($GV:$GV,$JF955+15),"")</f>
      </c>
      <c r="HM955">
        <f>IF($JG955&gt;=16,INDEX($GV:$GV,$JF955+16),"")</f>
      </c>
      <c r="HN955">
        <f>IF($JG955&gt;=17,INDEX($GV:$GV,$JF955+17),"")</f>
      </c>
      <c r="HO955">
        <f>IF($JG955&gt;=18,INDEX($GV:$GV,$JF955+18),"")</f>
      </c>
      <c r="HP955">
        <f>IF($JG955&gt;=19,INDEX($GV:$GV,$JF955+19),"")</f>
      </c>
      <c r="HQ955">
        <f>IF($JG955&gt;=20,INDEX($GV:$GV,$JF955+20),"")</f>
      </c>
      <c r="HR955">
        <f>IF($JG955&gt;=21,INDEX($GV:$GV,$JF955+21),"")</f>
      </c>
      <c r="HS955">
        <f>IF($JG955&gt;=22,INDEX($GV:$GV,$JF955+22),"")</f>
      </c>
      <c r="HT955">
        <f>IF($JG955&gt;=23,INDEX($GV:$GV,$JF955+23),"")</f>
      </c>
      <c r="HU955">
        <f>IF($JG955&gt;=24,INDEX($GV:$GV,$JF955+24),"")</f>
      </c>
      <c r="HV955">
        <f>IF($JG955&gt;=25,INDEX($GV:$GV,$JF955+25),"")</f>
      </c>
      <c r="HW955">
        <f>IF($JG955&gt;=26,INDEX($GV:$GV,$JF955+26),"")</f>
      </c>
      <c r="HX955">
        <f>IF($JG955&gt;=27,INDEX($GV:$GV,$JF955+27),"")</f>
      </c>
      <c r="HY955">
        <f>IF($JG955&gt;=28,INDEX($GV:$GV,$JF955+28),"")</f>
      </c>
      <c r="HZ955">
        <f>IF($JG955&gt;=29,INDEX($GV:$GV,$JF955+29),"")</f>
      </c>
      <c r="IA955">
        <f>IF($JG955&gt;=30,INDEX($GV:$GV,$JF955+30),"")</f>
      </c>
      <c r="IB955">
        <f>IF($JG955&gt;=31,INDEX($GV:$GV,$JF955+31),"")</f>
      </c>
      <c r="IC955">
        <f>IF($JG955&gt;=32,INDEX($GV:$GV,$JF955+32),"")</f>
      </c>
      <c r="ID955">
        <f>IF($JG955&gt;=33,INDEX($GV:$GV,$JF955+33),"")</f>
      </c>
      <c r="IE955">
        <f>IF($JG955&gt;=34,INDEX($GV:$GV,$JF955+34),"")</f>
      </c>
      <c r="IF955">
        <f>IF($JG955&gt;=35,INDEX($GV:$GV,$JF955+35),"")</f>
      </c>
      <c r="IG955">
        <f>IF($JG955&gt;=36,INDEX($GV:$GV,$JF955+36),"")</f>
      </c>
      <c r="IH955">
        <f>IF($JG955&gt;=37,INDEX($GV:$GV,$JF955+37),"")</f>
      </c>
      <c r="II955">
        <f>IF($JG955&gt;=38,INDEX($GV:$GV,$JF955+38),"")</f>
      </c>
      <c r="IJ955">
        <f>IF($JG955&gt;=39,INDEX($GV:$GV,$JF955+39),"")</f>
      </c>
      <c r="IK955">
        <f>IF($JG955&gt;=40,INDEX($GV:$GV,$JF955+40),"")</f>
      </c>
      <c r="IL955">
        <f>IF($JG955&gt;=41,INDEX($GV:$GV,$JF955+41),"")</f>
      </c>
      <c r="IM955">
        <f>IF($JG955&gt;=42,INDEX($GV:$GV,$JF955+42),"")</f>
      </c>
      <c r="IN955">
        <f>IF($JG955&gt;=43,INDEX($GV:$GV,$JF955+43),"")</f>
      </c>
      <c r="IO955">
        <f>IF($JG955&gt;=44,INDEX($GV:$GV,$JF955+44),"")</f>
      </c>
      <c r="IP955">
        <f>IF($JG955&gt;=45,INDEX($GV:$GV,$JF955+45),"")</f>
      </c>
      <c r="IQ955">
        <f>IF($JG955&gt;=46,INDEX($GV:$GV,$JF955+46),"")</f>
      </c>
      <c r="IR955">
        <f>IF($JG955&gt;=47,INDEX($GV:$GV,$JF955+47),"")</f>
      </c>
      <c r="IS955">
        <f>IF($JG955&gt;=48,INDEX($GV:$GV,$JF955+48),"")</f>
      </c>
      <c r="IT955">
        <f>IF($JG955&gt;=49,INDEX($GV:$GV,$JF955+49),"")</f>
      </c>
      <c r="IU955">
        <f>IF($JG955&gt;=50,INDEX($GV:$GV,$JF955+50),"")</f>
      </c>
      <c r="IV955">
        <f>IF($JG955&gt;=51,INDEX($GV:$GV,$JF955+51),"")</f>
      </c>
      <c r="IW955">
        <f>IF($JG955&gt;=52,INDEX($GV:$GV,$JF955+52),"")</f>
      </c>
      <c r="IX955">
        <f>IF($JG955&gt;=53,INDEX($GV:$GV,$JF955+53),"")</f>
      </c>
      <c r="IY955">
        <f>IF($JG955&gt;=54,INDEX($GV:$GV,$JF955+54),"")</f>
      </c>
      <c r="IZ955">
        <f>IF($JG955&gt;=55,INDEX($GV:$GV,$JF955+55),"")</f>
      </c>
      <c r="JA955">
        <f>IF($JG955&gt;=56,INDEX($GV:$GV,$JF955+56),"")</f>
      </c>
      <c r="JB955">
        <f>IF($JG955&gt;=57,INDEX($GV:$GV,$JF955+57),"")</f>
      </c>
      <c r="JC955">
        <f>IF($JG955&gt;=58,INDEX($GV:$GV,$JF955+58),"")</f>
      </c>
      <c r="JD955">
        <f>IF($JG955&gt;=59,INDEX($GV:$GV,$JF955+59),"")</f>
      </c>
      <c r="JE955">
        <f>IF($JG955&gt;=60,INDEX($GV:$GV,$JF955+60),"")</f>
      </c>
      <c r="JF955">
        <f>IFERROR(MATCH($GU955,$GV$2:$GV$322,0)+1,0)</f>
      </c>
      <c r="JG955">
        <f>IFERROR(INDEX($GW$2:$GW$322,MATCH($GU955,$GV$2:$GV$322,0)),0)</f>
      </c>
      <c r="JH955" t="s">
        <v>44</v>
      </c>
      <c r="JI955" t="s">
        <v>44</v>
      </c>
    </row>
    <row r="956" spans="1:269" x14ac:dyDescent="0.25">
      <c r="R956">
        <f>IF(OR($U956="",$Q956=""),"",IFERROR($U956/$Q956,0))</f>
      </c>
      <c r="S956">
        <f>IF($U956="","",
SUM($T956,$V956,$AA956,$W956,$Y956)*
(1-IF($AB956="",0,VALUE($AB956)/100)))</f>
      </c>
      <c r="T956">
        <f>IF($U956="","",$U956)</f>
      </c>
      <c r="V956">
        <f>IF($U956="","",
IF($O956="","",
IF(ISNUMBER(SEARCH("exempt",LOWER($O956))),0,
$U956*(VALUE(SUBSTITUTE($O956,"%",""))/100))))</f>
      </c>
      <c r="AC956">
        <f>IFERROR(IF(FIND(" - ",$K956)&gt;0,MID($K956,FIND(" - ",$K956)+3,LEN($K956)),""),"")</f>
      </c>
      <c r="AL956" t="s">
        <v>2052</v>
      </c>
      <c r="AT956">
        <f>IFERROR(LEFT($K956,FIND(" - ",$K956)-1),$K956)</f>
      </c>
      <c r="AW956">
        <f>IF($CL956&gt;=1,INDEX($AU:$AU,$CK956+1),"")</f>
      </c>
      <c r="AX956">
        <f>IF($CL956&gt;=2,INDEX($AU:$AU,$CK956+2),"")</f>
      </c>
      <c r="AY956">
        <f>IF($CL956&gt;=3,INDEX($AU:$AU,$CK956+3),"")</f>
      </c>
      <c r="AZ956">
        <f>IF($CL956&gt;=4,INDEX($AU:$AU,$CK956+4),"")</f>
      </c>
      <c r="BA956">
        <f>IF($CL956&gt;=5,INDEX($AU:$AU,$CK956+5),"")</f>
      </c>
      <c r="BB956">
        <f>IF($CL956&gt;=6,INDEX($AU:$AU,$CK956+6),"")</f>
      </c>
      <c r="BC956">
        <f>IF($CL956&gt;=7,INDEX($AU:$AU,$CK956+7),"")</f>
      </c>
      <c r="BD956">
        <f>IF($CL956&gt;=8,INDEX($AU:$AU,$CK956+8),"")</f>
      </c>
      <c r="BE956">
        <f>IF($CL956&gt;=9,INDEX($AU:$AU,$CK956+9),"")</f>
      </c>
      <c r="BF956">
        <f>IF($CL956&gt;=10,INDEX($AU:$AU,$CK956+10),"")</f>
      </c>
      <c r="BG956">
        <f>IF($CL956&gt;=11,INDEX($AU:$AU,$CK956+11),"")</f>
      </c>
      <c r="BH956">
        <f>IF($CL956&gt;=12,INDEX($AU:$AU,$CK956+12),"")</f>
      </c>
      <c r="BI956">
        <f>IF($CL956&gt;=13,INDEX($AU:$AU,$CK956+13),"")</f>
      </c>
      <c r="BJ956">
        <f>IF($CL956&gt;=14,INDEX($AU:$AU,$CK956+14),"")</f>
      </c>
      <c r="BK956">
        <f>IF($CL956&gt;=15,INDEX($AU:$AU,$CK956+15),"")</f>
      </c>
      <c r="BL956">
        <f>IF($CL956&gt;=16,INDEX($AU:$AU,$CK956+16),"")</f>
      </c>
      <c r="BM956">
        <f>IF($CL956&gt;=17,INDEX($AU:$AU,$CK956+17),"")</f>
      </c>
      <c r="BN956">
        <f>IF($CL956&gt;=18,INDEX($AU:$AU,$CK956+18),"")</f>
      </c>
      <c r="BO956">
        <f>IF($CL956&gt;=19,INDEX($AU:$AU,$CK956+19),"")</f>
      </c>
      <c r="BP956">
        <f>IF($CL956&gt;=20,INDEX($AU:$AU,$CK956+20),"")</f>
      </c>
      <c r="BQ956">
        <f>IF($CL956&gt;=21,INDEX($AU:$AU,$CK956+21),"")</f>
      </c>
      <c r="BR956">
        <f>IF($CL956&gt;=22,INDEX($AU:$AU,$CK956+22),"")</f>
      </c>
      <c r="BS956">
        <f>IF($CL956&gt;=23,INDEX($AU:$AU,$CK956+23),"")</f>
      </c>
      <c r="BT956">
        <f>IF($CL956&gt;=24,INDEX($AU:$AU,$CK956+24),"")</f>
      </c>
      <c r="BU956">
        <f>IF($CL956&gt;=25,INDEX($AU:$AU,$CK956+25),"")</f>
      </c>
      <c r="BV956">
        <f>IF($CL956&gt;=26,INDEX($AU:$AU,$CK956+26),"")</f>
      </c>
      <c r="BW956">
        <f>IF($CL956&gt;=27,INDEX($AU:$AU,$CK956+27),"")</f>
      </c>
      <c r="BX956">
        <f>IF($CL956&gt;=28,INDEX($AU:$AU,$CK956+28),"")</f>
      </c>
      <c r="BY956">
        <f>IF($CL956&gt;=29,INDEX($AU:$AU,$CK956+29),"")</f>
      </c>
      <c r="BZ956">
        <f>IF($CL956&gt;=30,INDEX($AU:$AU,$CK956+30),"")</f>
      </c>
      <c r="CA956">
        <f>IF($CL956&gt;=31,INDEX($AU:$AU,$CK956+31),"")</f>
      </c>
      <c r="CB956">
        <f>IF($CL956&gt;=32,INDEX($AU:$AU,$CK956+32),"")</f>
      </c>
      <c r="CC956">
        <f>IF($CL956&gt;=33,INDEX($AU:$AU,$CK956+33),"")</f>
      </c>
      <c r="CD956">
        <f>IF($CL956&gt;=34,INDEX($AU:$AU,$CK956+34),"")</f>
      </c>
      <c r="CE956">
        <f>IF($CL956&gt;=35,INDEX($AU:$AU,$CK956+35),"")</f>
      </c>
      <c r="CF956">
        <f>IF($CL956&gt;=36,INDEX($AU:$AU,$CK956+36),"")</f>
      </c>
      <c r="CG956">
        <f>IF($CL956&gt;=37,INDEX($AU:$AU,$CK956+37),"")</f>
      </c>
      <c r="CH956">
        <f>IF($CL956&gt;=38,INDEX($AU:$AU,$CK956+38),"")</f>
      </c>
      <c r="CI956">
        <f>IF($CL956&gt;=39,INDEX($AU:$AU,$CK956+39),"")</f>
      </c>
      <c r="CJ956">
        <f>IF($CL956&gt;=40,INDEX($AU:$AU,$CK956+40),"")</f>
      </c>
      <c r="CK956">
        <f>IFERROR(MATCH($AT956,$AU$2:$AU$133,0)+1,0)</f>
      </c>
      <c r="CL956">
        <f>IFERROR(INDEX($AV$2:$AV$133,MATCH($AT956,$AU$2:$AU$133,0)),0)</f>
      </c>
      <c r="CM956">
        <f>IFERROR(LEFT($L956,FIND(" - ",$L956)-1),$L956)</f>
      </c>
      <c r="CN956" t="s">
        <v>2053</v>
      </c>
      <c r="CO956">
        <v>1</v>
      </c>
      <c r="CP956">
        <f>IF($DK956&gt;=1,INDEX($CN:$CN,$DJ956+1),"")</f>
      </c>
      <c r="CQ956">
        <f>IF($DK956&gt;=2,INDEX($CN:$CN,$DJ956+2),"")</f>
      </c>
      <c r="CR956">
        <f>IF($DK956&gt;=3,INDEX($CN:$CN,$DJ956+3),"")</f>
      </c>
      <c r="CS956">
        <f>IF($DK956&gt;=4,INDEX($CN:$CN,$DJ956+4),"")</f>
      </c>
      <c r="CT956">
        <f>IF($DK956&gt;=5,INDEX($CN:$CN,$DJ956+5),"")</f>
      </c>
      <c r="CU956">
        <f>IF($DK956&gt;=6,INDEX($CN:$CN,$DJ956+6),"")</f>
      </c>
      <c r="CV956">
        <f>IF($DK956&gt;=7,INDEX($CN:$CN,$DJ956+7),"")</f>
      </c>
      <c r="CW956">
        <f>IF($DK956&gt;=8,INDEX($CN:$CN,$DJ956+8),"")</f>
      </c>
      <c r="CX956">
        <f>IF($DK956&gt;=9,INDEX($CN:$CN,$DJ956+9),"")</f>
      </c>
      <c r="CY956">
        <f>IF($DK956&gt;=10,INDEX($CN:$CN,$DJ956+10),"")</f>
      </c>
      <c r="CZ956">
        <f>IF($DK956&gt;=11,INDEX($CN:$CN,$DJ956+11),"")</f>
      </c>
      <c r="DA956">
        <f>IF($DK956&gt;=12,INDEX($CN:$CN,$DJ956+12),"")</f>
      </c>
      <c r="DB956">
        <f>IF($DK956&gt;=13,INDEX($CN:$CN,$DJ956+13),"")</f>
      </c>
      <c r="DC956">
        <f>IF($DK956&gt;=14,INDEX($CN:$CN,$DJ956+14),"")</f>
      </c>
      <c r="DD956">
        <f>IF($DK956&gt;=15,INDEX($CN:$CN,$DJ956+15),"")</f>
      </c>
      <c r="DE956">
        <f>IF($DK956&gt;=16,INDEX($CN:$CN,$DJ956+16),"")</f>
      </c>
      <c r="DF956">
        <f>IF($DK956&gt;=17,INDEX($CN:$CN,$DJ956+17),"")</f>
      </c>
      <c r="DG956">
        <f>IF($DK956&gt;=18,INDEX($CN:$CN,$DJ956+18),"")</f>
      </c>
      <c r="DH956">
        <f>IF($DK956&gt;=19,INDEX($CN:$CN,$DJ956+19),"")</f>
      </c>
      <c r="DI956">
        <f>IF($DK956&gt;=20,INDEX($CN:$CN,$DJ956+20),"")</f>
      </c>
      <c r="DJ956">
        <f>IFERROR(MATCH($CM956,$CN$2:$CN$1089,0)+1,0)</f>
      </c>
      <c r="DK956">
        <f>IFERROR(INDEX($CO$2:$CO$1089,MATCH($CM956,$CN$2:$CN$1089,0)),0)</f>
      </c>
      <c r="DL956">
        <f>IFERROR(INDEX($AS:$AS,MATCH($O956,$AR:$AR,0))&amp;"","")</f>
      </c>
      <c r="DP956">
        <f>IF($GS956&gt;=1,INDEX($DM:$DM,$GR956+1),"")</f>
      </c>
      <c r="DQ956">
        <f>IF($GS956&gt;=2,INDEX($DM:$DM,$GR956+2),"")</f>
      </c>
      <c r="DR956">
        <f>IF($GS956&gt;=3,INDEX($DM:$DM,$GR956+3),"")</f>
      </c>
      <c r="DS956">
        <f>IF($GS956&gt;=4,INDEX($DM:$DM,$GR956+4),"")</f>
      </c>
      <c r="DT956">
        <f>IF($GS956&gt;=5,INDEX($DM:$DM,$GR956+5),"")</f>
      </c>
      <c r="DU956">
        <f>IF($GS956&gt;=6,INDEX($DM:$DM,$GR956+6),"")</f>
      </c>
      <c r="DV956">
        <f>IF($GS956&gt;=7,INDEX($DM:$DM,$GR956+7),"")</f>
      </c>
      <c r="DW956">
        <f>IF($GS956&gt;=8,INDEX($DM:$DM,$GR956+8),"")</f>
      </c>
      <c r="DX956">
        <f>IF($GS956&gt;=9,INDEX($DM:$DM,$GR956+9),"")</f>
      </c>
      <c r="DY956">
        <f>IF($GS956&gt;=10,INDEX($DM:$DM,$GR956+10),"")</f>
      </c>
      <c r="DZ956">
        <f>IF($GS956&gt;=11,INDEX($DM:$DM,$GR956+11),"")</f>
      </c>
      <c r="EA956">
        <f>IF($GS956&gt;=12,INDEX($DM:$DM,$GR956+12),"")</f>
      </c>
      <c r="EB956">
        <f>IF($GS956&gt;=13,INDEX($DM:$DM,$GR956+13),"")</f>
      </c>
      <c r="EC956">
        <f>IF($GS956&gt;=14,INDEX($DM:$DM,$GR956+14),"")</f>
      </c>
      <c r="ED956">
        <f>IF($GS956&gt;=15,INDEX($DM:$DM,$GR956+15),"")</f>
      </c>
      <c r="EE956">
        <f>IF($GS956&gt;=16,INDEX($DM:$DM,$GR956+16),"")</f>
      </c>
      <c r="EF956">
        <f>IF($GS956&gt;=17,INDEX($DM:$DM,$GR956+17),"")</f>
      </c>
      <c r="EG956">
        <f>IF($GS956&gt;=18,INDEX($DM:$DM,$GR956+18),"")</f>
      </c>
      <c r="EH956">
        <f>IF($GS956&gt;=19,INDEX($DM:$DM,$GR956+19),"")</f>
      </c>
      <c r="EI956">
        <f>IF($GS956&gt;=20,INDEX($DM:$DM,$GR956+20),"")</f>
      </c>
      <c r="EJ956">
        <f>IF($GS956&gt;=21,INDEX($DM:$DM,$GR956+21),"")</f>
      </c>
      <c r="EK956">
        <f>IF($GS956&gt;=22,INDEX($DM:$DM,$GR956+22),"")</f>
      </c>
      <c r="EL956">
        <f>IF($GS956&gt;=23,INDEX($DM:$DM,$GR956+23),"")</f>
      </c>
      <c r="EM956">
        <f>IF($GS956&gt;=24,INDEX($DM:$DM,$GR956+24),"")</f>
      </c>
      <c r="EN956">
        <f>IF($GS956&gt;=25,INDEX($DM:$DM,$GR956+25),"")</f>
      </c>
      <c r="EO956">
        <f>IF($GS956&gt;=26,INDEX($DM:$DM,$GR956+26),"")</f>
      </c>
      <c r="EP956">
        <f>IF($GS956&gt;=27,INDEX($DM:$DM,$GR956+27),"")</f>
      </c>
      <c r="EQ956">
        <f>IF($GS956&gt;=28,INDEX($DM:$DM,$GR956+28),"")</f>
      </c>
      <c r="ER956">
        <f>IF($GS956&gt;=29,INDEX($DM:$DM,$GR956+29),"")</f>
      </c>
      <c r="ES956">
        <f>IF($GS956&gt;=30,INDEX($DM:$DM,$GR956+30),"")</f>
      </c>
      <c r="ET956">
        <f>IF($GS956&gt;=31,INDEX($DM:$DM,$GR956+31),"")</f>
      </c>
      <c r="EU956">
        <f>IF($GS956&gt;=32,INDEX($DM:$DM,$GR956+32),"")</f>
      </c>
      <c r="EV956">
        <f>IF($GS956&gt;=33,INDEX($DM:$DM,$GR956+33),"")</f>
      </c>
      <c r="EW956">
        <f>IF($GS956&gt;=34,INDEX($DM:$DM,$GR956+34),"")</f>
      </c>
      <c r="EX956">
        <f>IF($GS956&gt;=35,INDEX($DM:$DM,$GR956+35),"")</f>
      </c>
      <c r="EY956">
        <f>IF($GS956&gt;=36,INDEX($DM:$DM,$GR956+36),"")</f>
      </c>
      <c r="EZ956">
        <f>IF($GS956&gt;=37,INDEX($DM:$DM,$GR956+37),"")</f>
      </c>
      <c r="FA956">
        <f>IF($GS956&gt;=38,INDEX($DM:$DM,$GR956+38),"")</f>
      </c>
      <c r="FB956">
        <f>IF($GS956&gt;=39,INDEX($DM:$DM,$GR956+39),"")</f>
      </c>
      <c r="FC956">
        <f>IF($GS956&gt;=40,INDEX($DM:$DM,$GR956+40),"")</f>
      </c>
      <c r="FD956">
        <f>IF($GS956&gt;=1,INDEX($DN:$DN,$GR956+1),"")</f>
      </c>
      <c r="FE956">
        <f>IF($GS956&gt;=2,INDEX($DN:$DN,$GR956+2),"")</f>
      </c>
      <c r="FF956">
        <f>IF($GS956&gt;=3,INDEX($DN:$DN,$GR956+3),"")</f>
      </c>
      <c r="FG956">
        <f>IF($GS956&gt;=4,INDEX($DN:$DN,$GR956+4),"")</f>
      </c>
      <c r="FH956">
        <f>IF($GS956&gt;=5,INDEX($DN:$DN,$GR956+5),"")</f>
      </c>
      <c r="FI956">
        <f>IF($GS956&gt;=6,INDEX($DN:$DN,$GR956+6),"")</f>
      </c>
      <c r="FJ956">
        <f>IF($GS956&gt;=7,INDEX($DN:$DN,$GR956+7),"")</f>
      </c>
      <c r="FK956">
        <f>IF($GS956&gt;=8,INDEX($DN:$DN,$GR956+8),"")</f>
      </c>
      <c r="FL956">
        <f>IF($GS956&gt;=9,INDEX($DN:$DN,$GR956+9),"")</f>
      </c>
      <c r="FM956">
        <f>IF($GS956&gt;=10,INDEX($DN:$DN,$GR956+10),"")</f>
      </c>
      <c r="FN956">
        <f>IF($GS956&gt;=11,INDEX($DN:$DN,$GR956+11),"")</f>
      </c>
      <c r="FO956">
        <f>IF($GS956&gt;=12,INDEX($DN:$DN,$GR956+12),"")</f>
      </c>
      <c r="FP956">
        <f>IF($GS956&gt;=13,INDEX($DN:$DN,$GR956+13),"")</f>
      </c>
      <c r="FQ956">
        <f>IF($GS956&gt;=14,INDEX($DN:$DN,$GR956+14),"")</f>
      </c>
      <c r="FR956">
        <f>IF($GS956&gt;=15,INDEX($DN:$DN,$GR956+15),"")</f>
      </c>
      <c r="FS956">
        <f>IF($GS956&gt;=16,INDEX($DN:$DN,$GR956+16),"")</f>
      </c>
      <c r="FT956">
        <f>IF($GS956&gt;=17,INDEX($DN:$DN,$GR956+17),"")</f>
      </c>
      <c r="FU956">
        <f>IF($GS956&gt;=18,INDEX($DN:$DN,$GR956+18),"")</f>
      </c>
      <c r="FV956">
        <f>IF($GS956&gt;=19,INDEX($DN:$DN,$GR956+19),"")</f>
      </c>
      <c r="FW956">
        <f>IF($GS956&gt;=20,INDEX($DN:$DN,$GR956+20),"")</f>
      </c>
      <c r="FX956">
        <f>IF($GS956&gt;=21,INDEX($DN:$DN,$GR956+21),"")</f>
      </c>
      <c r="FY956">
        <f>IF($GS956&gt;=22,INDEX($DN:$DN,$GR956+22),"")</f>
      </c>
      <c r="FZ956">
        <f>IF($GS956&gt;=23,INDEX($DN:$DN,$GR956+23),"")</f>
      </c>
      <c r="GA956">
        <f>IF($GS956&gt;=24,INDEX($DN:$DN,$GR956+24),"")</f>
      </c>
      <c r="GB956">
        <f>IF($GS956&gt;=25,INDEX($DN:$DN,$GR956+25),"")</f>
      </c>
      <c r="GC956">
        <f>IF($GS956&gt;=26,INDEX($DN:$DN,$GR956+26),"")</f>
      </c>
      <c r="GD956">
        <f>IF($GS956&gt;=27,INDEX($DN:$DN,$GR956+27),"")</f>
      </c>
      <c r="GE956">
        <f>IF($GS956&gt;=28,INDEX($DN:$DN,$GR956+28),"")</f>
      </c>
      <c r="GF956">
        <f>IF($GS956&gt;=29,INDEX($DN:$DN,$GR956+29),"")</f>
      </c>
      <c r="GG956">
        <f>IF($GS956&gt;=30,INDEX($DN:$DN,$GR956+30),"")</f>
      </c>
      <c r="GH956">
        <f>IF($GS956&gt;=31,INDEX($DN:$DN,$GR956+31),"")</f>
      </c>
      <c r="GI956">
        <f>IF($GS956&gt;=32,INDEX($DN:$DN,$GR956+32),"")</f>
      </c>
      <c r="GJ956">
        <f>IF($GS956&gt;=33,INDEX($DN:$DN,$GR956+33),"")</f>
      </c>
      <c r="GK956">
        <f>IF($GS956&gt;=34,INDEX($DN:$DN,$GR956+34),"")</f>
      </c>
      <c r="GL956">
        <f>IF($GS956&gt;=35,INDEX($DN:$DN,$GR956+35),"")</f>
      </c>
      <c r="GM956">
        <f>IF($GS956&gt;=36,INDEX($DN:$DN,$GR956+36),"")</f>
      </c>
      <c r="GN956">
        <f>IF($GS956&gt;=37,INDEX($DN:$DN,$GR956+37),"")</f>
      </c>
      <c r="GO956">
        <f>IF($GS956&gt;=38,INDEX($DN:$DN,$GR956+38),"")</f>
      </c>
      <c r="GP956">
        <f>IF($GS956&gt;=39,INDEX($DN:$DN,$GR956+39),"")</f>
      </c>
      <c r="GQ956">
        <f>IF($GS956&gt;=40,INDEX($DN:$DN,$GR956+40),"")</f>
      </c>
      <c r="GR956">
        <f>IFERROR(MATCH($DL956,$DM$2:$DM$148,0)+1,0)</f>
      </c>
      <c r="GS956">
        <f>IFERROR(INDEX($DO$2:$DO$148,MATCH($DL956,$DM$2:$DM$148,0)),0)</f>
      </c>
      <c r="GT956">
        <f>IFERROR(MATCH($Z956,$DP$956:$FC$956,0),0)</f>
      </c>
      <c r="GU956">
        <f>IF($GT956&gt;0,INDEX($FD$956:$GQ$956,$GT956),"")</f>
      </c>
      <c r="GX956">
        <f>IF($JG956&gt;=1,INDEX($GV:$GV,$JF956+1),"")</f>
      </c>
      <c r="GY956">
        <f>IF($JG956&gt;=2,INDEX($GV:$GV,$JF956+2),"")</f>
      </c>
      <c r="GZ956">
        <f>IF($JG956&gt;=3,INDEX($GV:$GV,$JF956+3),"")</f>
      </c>
      <c r="HA956">
        <f>IF($JG956&gt;=4,INDEX($GV:$GV,$JF956+4),"")</f>
      </c>
      <c r="HB956">
        <f>IF($JG956&gt;=5,INDEX($GV:$GV,$JF956+5),"")</f>
      </c>
      <c r="HC956">
        <f>IF($JG956&gt;=6,INDEX($GV:$GV,$JF956+6),"")</f>
      </c>
      <c r="HD956">
        <f>IF($JG956&gt;=7,INDEX($GV:$GV,$JF956+7),"")</f>
      </c>
      <c r="HE956">
        <f>IF($JG956&gt;=8,INDEX($GV:$GV,$JF956+8),"")</f>
      </c>
      <c r="HF956">
        <f>IF($JG956&gt;=9,INDEX($GV:$GV,$JF956+9),"")</f>
      </c>
      <c r="HG956">
        <f>IF($JG956&gt;=10,INDEX($GV:$GV,$JF956+10),"")</f>
      </c>
      <c r="HH956">
        <f>IF($JG956&gt;=11,INDEX($GV:$GV,$JF956+11),"")</f>
      </c>
      <c r="HI956">
        <f>IF($JG956&gt;=12,INDEX($GV:$GV,$JF956+12),"")</f>
      </c>
      <c r="HJ956">
        <f>IF($JG956&gt;=13,INDEX($GV:$GV,$JF956+13),"")</f>
      </c>
      <c r="HK956">
        <f>IF($JG956&gt;=14,INDEX($GV:$GV,$JF956+14),"")</f>
      </c>
      <c r="HL956">
        <f>IF($JG956&gt;=15,INDEX($GV:$GV,$JF956+15),"")</f>
      </c>
      <c r="HM956">
        <f>IF($JG956&gt;=16,INDEX($GV:$GV,$JF956+16),"")</f>
      </c>
      <c r="HN956">
        <f>IF($JG956&gt;=17,INDEX($GV:$GV,$JF956+17),"")</f>
      </c>
      <c r="HO956">
        <f>IF($JG956&gt;=18,INDEX($GV:$GV,$JF956+18),"")</f>
      </c>
      <c r="HP956">
        <f>IF($JG956&gt;=19,INDEX($GV:$GV,$JF956+19),"")</f>
      </c>
      <c r="HQ956">
        <f>IF($JG956&gt;=20,INDEX($GV:$GV,$JF956+20),"")</f>
      </c>
      <c r="HR956">
        <f>IF($JG956&gt;=21,INDEX($GV:$GV,$JF956+21),"")</f>
      </c>
      <c r="HS956">
        <f>IF($JG956&gt;=22,INDEX($GV:$GV,$JF956+22),"")</f>
      </c>
      <c r="HT956">
        <f>IF($JG956&gt;=23,INDEX($GV:$GV,$JF956+23),"")</f>
      </c>
      <c r="HU956">
        <f>IF($JG956&gt;=24,INDEX($GV:$GV,$JF956+24),"")</f>
      </c>
      <c r="HV956">
        <f>IF($JG956&gt;=25,INDEX($GV:$GV,$JF956+25),"")</f>
      </c>
      <c r="HW956">
        <f>IF($JG956&gt;=26,INDEX($GV:$GV,$JF956+26),"")</f>
      </c>
      <c r="HX956">
        <f>IF($JG956&gt;=27,INDEX($GV:$GV,$JF956+27),"")</f>
      </c>
      <c r="HY956">
        <f>IF($JG956&gt;=28,INDEX($GV:$GV,$JF956+28),"")</f>
      </c>
      <c r="HZ956">
        <f>IF($JG956&gt;=29,INDEX($GV:$GV,$JF956+29),"")</f>
      </c>
      <c r="IA956">
        <f>IF($JG956&gt;=30,INDEX($GV:$GV,$JF956+30),"")</f>
      </c>
      <c r="IB956">
        <f>IF($JG956&gt;=31,INDEX($GV:$GV,$JF956+31),"")</f>
      </c>
      <c r="IC956">
        <f>IF($JG956&gt;=32,INDEX($GV:$GV,$JF956+32),"")</f>
      </c>
      <c r="ID956">
        <f>IF($JG956&gt;=33,INDEX($GV:$GV,$JF956+33),"")</f>
      </c>
      <c r="IE956">
        <f>IF($JG956&gt;=34,INDEX($GV:$GV,$JF956+34),"")</f>
      </c>
      <c r="IF956">
        <f>IF($JG956&gt;=35,INDEX($GV:$GV,$JF956+35),"")</f>
      </c>
      <c r="IG956">
        <f>IF($JG956&gt;=36,INDEX($GV:$GV,$JF956+36),"")</f>
      </c>
      <c r="IH956">
        <f>IF($JG956&gt;=37,INDEX($GV:$GV,$JF956+37),"")</f>
      </c>
      <c r="II956">
        <f>IF($JG956&gt;=38,INDEX($GV:$GV,$JF956+38),"")</f>
      </c>
      <c r="IJ956">
        <f>IF($JG956&gt;=39,INDEX($GV:$GV,$JF956+39),"")</f>
      </c>
      <c r="IK956">
        <f>IF($JG956&gt;=40,INDEX($GV:$GV,$JF956+40),"")</f>
      </c>
      <c r="IL956">
        <f>IF($JG956&gt;=41,INDEX($GV:$GV,$JF956+41),"")</f>
      </c>
      <c r="IM956">
        <f>IF($JG956&gt;=42,INDEX($GV:$GV,$JF956+42),"")</f>
      </c>
      <c r="IN956">
        <f>IF($JG956&gt;=43,INDEX($GV:$GV,$JF956+43),"")</f>
      </c>
      <c r="IO956">
        <f>IF($JG956&gt;=44,INDEX($GV:$GV,$JF956+44),"")</f>
      </c>
      <c r="IP956">
        <f>IF($JG956&gt;=45,INDEX($GV:$GV,$JF956+45),"")</f>
      </c>
      <c r="IQ956">
        <f>IF($JG956&gt;=46,INDEX($GV:$GV,$JF956+46),"")</f>
      </c>
      <c r="IR956">
        <f>IF($JG956&gt;=47,INDEX($GV:$GV,$JF956+47),"")</f>
      </c>
      <c r="IS956">
        <f>IF($JG956&gt;=48,INDEX($GV:$GV,$JF956+48),"")</f>
      </c>
      <c r="IT956">
        <f>IF($JG956&gt;=49,INDEX($GV:$GV,$JF956+49),"")</f>
      </c>
      <c r="IU956">
        <f>IF($JG956&gt;=50,INDEX($GV:$GV,$JF956+50),"")</f>
      </c>
      <c r="IV956">
        <f>IF($JG956&gt;=51,INDEX($GV:$GV,$JF956+51),"")</f>
      </c>
      <c r="IW956">
        <f>IF($JG956&gt;=52,INDEX($GV:$GV,$JF956+52),"")</f>
      </c>
      <c r="IX956">
        <f>IF($JG956&gt;=53,INDEX($GV:$GV,$JF956+53),"")</f>
      </c>
      <c r="IY956">
        <f>IF($JG956&gt;=54,INDEX($GV:$GV,$JF956+54),"")</f>
      </c>
      <c r="IZ956">
        <f>IF($JG956&gt;=55,INDEX($GV:$GV,$JF956+55),"")</f>
      </c>
      <c r="JA956">
        <f>IF($JG956&gt;=56,INDEX($GV:$GV,$JF956+56),"")</f>
      </c>
      <c r="JB956">
        <f>IF($JG956&gt;=57,INDEX($GV:$GV,$JF956+57),"")</f>
      </c>
      <c r="JC956">
        <f>IF($JG956&gt;=58,INDEX($GV:$GV,$JF956+58),"")</f>
      </c>
      <c r="JD956">
        <f>IF($JG956&gt;=59,INDEX($GV:$GV,$JF956+59),"")</f>
      </c>
      <c r="JE956">
        <f>IF($JG956&gt;=60,INDEX($GV:$GV,$JF956+60),"")</f>
      </c>
      <c r="JF956">
        <f>IFERROR(MATCH($GU956,$GV$2:$GV$322,0)+1,0)</f>
      </c>
      <c r="JG956">
        <f>IFERROR(INDEX($GW$2:$GW$322,MATCH($GU956,$GV$2:$GV$322,0)),0)</f>
      </c>
      <c r="JH956" t="s">
        <v>44</v>
      </c>
      <c r="JI956" t="s">
        <v>44</v>
      </c>
    </row>
    <row r="957" spans="1:269" x14ac:dyDescent="0.25">
      <c r="R957">
        <f>IF(OR($U957="",$Q957=""),"",IFERROR($U957/$Q957,0))</f>
      </c>
      <c r="S957">
        <f>IF($U957="","",
SUM($T957,$V957,$AA957,$W957,$Y957)*
(1-IF($AB957="",0,VALUE($AB957)/100)))</f>
      </c>
      <c r="T957">
        <f>IF($U957="","",$U957)</f>
      </c>
      <c r="V957">
        <f>IF($U957="","",
IF($O957="","",
IF(ISNUMBER(SEARCH("exempt",LOWER($O957))),0,
$U957*(VALUE(SUBSTITUTE($O957,"%",""))/100))))</f>
      </c>
      <c r="AC957">
        <f>IFERROR(IF(FIND(" - ",$K957)&gt;0,MID($K957,FIND(" - ",$K957)+3,LEN($K957)),""),"")</f>
      </c>
      <c r="AL957" t="s">
        <v>2054</v>
      </c>
      <c r="AT957">
        <f>IFERROR(LEFT($K957,FIND(" - ",$K957)-1),$K957)</f>
      </c>
      <c r="AW957">
        <f>IF($CL957&gt;=1,INDEX($AU:$AU,$CK957+1),"")</f>
      </c>
      <c r="AX957">
        <f>IF($CL957&gt;=2,INDEX($AU:$AU,$CK957+2),"")</f>
      </c>
      <c r="AY957">
        <f>IF($CL957&gt;=3,INDEX($AU:$AU,$CK957+3),"")</f>
      </c>
      <c r="AZ957">
        <f>IF($CL957&gt;=4,INDEX($AU:$AU,$CK957+4),"")</f>
      </c>
      <c r="BA957">
        <f>IF($CL957&gt;=5,INDEX($AU:$AU,$CK957+5),"")</f>
      </c>
      <c r="BB957">
        <f>IF($CL957&gt;=6,INDEX($AU:$AU,$CK957+6),"")</f>
      </c>
      <c r="BC957">
        <f>IF($CL957&gt;=7,INDEX($AU:$AU,$CK957+7),"")</f>
      </c>
      <c r="BD957">
        <f>IF($CL957&gt;=8,INDEX($AU:$AU,$CK957+8),"")</f>
      </c>
      <c r="BE957">
        <f>IF($CL957&gt;=9,INDEX($AU:$AU,$CK957+9),"")</f>
      </c>
      <c r="BF957">
        <f>IF($CL957&gt;=10,INDEX($AU:$AU,$CK957+10),"")</f>
      </c>
      <c r="BG957">
        <f>IF($CL957&gt;=11,INDEX($AU:$AU,$CK957+11),"")</f>
      </c>
      <c r="BH957">
        <f>IF($CL957&gt;=12,INDEX($AU:$AU,$CK957+12),"")</f>
      </c>
      <c r="BI957">
        <f>IF($CL957&gt;=13,INDEX($AU:$AU,$CK957+13),"")</f>
      </c>
      <c r="BJ957">
        <f>IF($CL957&gt;=14,INDEX($AU:$AU,$CK957+14),"")</f>
      </c>
      <c r="BK957">
        <f>IF($CL957&gt;=15,INDEX($AU:$AU,$CK957+15),"")</f>
      </c>
      <c r="BL957">
        <f>IF($CL957&gt;=16,INDEX($AU:$AU,$CK957+16),"")</f>
      </c>
      <c r="BM957">
        <f>IF($CL957&gt;=17,INDEX($AU:$AU,$CK957+17),"")</f>
      </c>
      <c r="BN957">
        <f>IF($CL957&gt;=18,INDEX($AU:$AU,$CK957+18),"")</f>
      </c>
      <c r="BO957">
        <f>IF($CL957&gt;=19,INDEX($AU:$AU,$CK957+19),"")</f>
      </c>
      <c r="BP957">
        <f>IF($CL957&gt;=20,INDEX($AU:$AU,$CK957+20),"")</f>
      </c>
      <c r="BQ957">
        <f>IF($CL957&gt;=21,INDEX($AU:$AU,$CK957+21),"")</f>
      </c>
      <c r="BR957">
        <f>IF($CL957&gt;=22,INDEX($AU:$AU,$CK957+22),"")</f>
      </c>
      <c r="BS957">
        <f>IF($CL957&gt;=23,INDEX($AU:$AU,$CK957+23),"")</f>
      </c>
      <c r="BT957">
        <f>IF($CL957&gt;=24,INDEX($AU:$AU,$CK957+24),"")</f>
      </c>
      <c r="BU957">
        <f>IF($CL957&gt;=25,INDEX($AU:$AU,$CK957+25),"")</f>
      </c>
      <c r="BV957">
        <f>IF($CL957&gt;=26,INDEX($AU:$AU,$CK957+26),"")</f>
      </c>
      <c r="BW957">
        <f>IF($CL957&gt;=27,INDEX($AU:$AU,$CK957+27),"")</f>
      </c>
      <c r="BX957">
        <f>IF($CL957&gt;=28,INDEX($AU:$AU,$CK957+28),"")</f>
      </c>
      <c r="BY957">
        <f>IF($CL957&gt;=29,INDEX($AU:$AU,$CK957+29),"")</f>
      </c>
      <c r="BZ957">
        <f>IF($CL957&gt;=30,INDEX($AU:$AU,$CK957+30),"")</f>
      </c>
      <c r="CA957">
        <f>IF($CL957&gt;=31,INDEX($AU:$AU,$CK957+31),"")</f>
      </c>
      <c r="CB957">
        <f>IF($CL957&gt;=32,INDEX($AU:$AU,$CK957+32),"")</f>
      </c>
      <c r="CC957">
        <f>IF($CL957&gt;=33,INDEX($AU:$AU,$CK957+33),"")</f>
      </c>
      <c r="CD957">
        <f>IF($CL957&gt;=34,INDEX($AU:$AU,$CK957+34),"")</f>
      </c>
      <c r="CE957">
        <f>IF($CL957&gt;=35,INDEX($AU:$AU,$CK957+35),"")</f>
      </c>
      <c r="CF957">
        <f>IF($CL957&gt;=36,INDEX($AU:$AU,$CK957+36),"")</f>
      </c>
      <c r="CG957">
        <f>IF($CL957&gt;=37,INDEX($AU:$AU,$CK957+37),"")</f>
      </c>
      <c r="CH957">
        <f>IF($CL957&gt;=38,INDEX($AU:$AU,$CK957+38),"")</f>
      </c>
      <c r="CI957">
        <f>IF($CL957&gt;=39,INDEX($AU:$AU,$CK957+39),"")</f>
      </c>
      <c r="CJ957">
        <f>IF($CL957&gt;=40,INDEX($AU:$AU,$CK957+40),"")</f>
      </c>
      <c r="CK957">
        <f>IFERROR(MATCH($AT957,$AU$2:$AU$133,0)+1,0)</f>
      </c>
      <c r="CL957">
        <f>IFERROR(INDEX($AV$2:$AV$133,MATCH($AT957,$AU$2:$AU$133,0)),0)</f>
      </c>
      <c r="CM957">
        <f>IFERROR(LEFT($L957,FIND(" - ",$L957)-1),$L957)</f>
      </c>
      <c r="CN957" t="s">
        <v>149</v>
      </c>
      <c r="CP957">
        <f>IF($DK957&gt;=1,INDEX($CN:$CN,$DJ957+1),"")</f>
      </c>
      <c r="CQ957">
        <f>IF($DK957&gt;=2,INDEX($CN:$CN,$DJ957+2),"")</f>
      </c>
      <c r="CR957">
        <f>IF($DK957&gt;=3,INDEX($CN:$CN,$DJ957+3),"")</f>
      </c>
      <c r="CS957">
        <f>IF($DK957&gt;=4,INDEX($CN:$CN,$DJ957+4),"")</f>
      </c>
      <c r="CT957">
        <f>IF($DK957&gt;=5,INDEX($CN:$CN,$DJ957+5),"")</f>
      </c>
      <c r="CU957">
        <f>IF($DK957&gt;=6,INDEX($CN:$CN,$DJ957+6),"")</f>
      </c>
      <c r="CV957">
        <f>IF($DK957&gt;=7,INDEX($CN:$CN,$DJ957+7),"")</f>
      </c>
      <c r="CW957">
        <f>IF($DK957&gt;=8,INDEX($CN:$CN,$DJ957+8),"")</f>
      </c>
      <c r="CX957">
        <f>IF($DK957&gt;=9,INDEX($CN:$CN,$DJ957+9),"")</f>
      </c>
      <c r="CY957">
        <f>IF($DK957&gt;=10,INDEX($CN:$CN,$DJ957+10),"")</f>
      </c>
      <c r="CZ957">
        <f>IF($DK957&gt;=11,INDEX($CN:$CN,$DJ957+11),"")</f>
      </c>
      <c r="DA957">
        <f>IF($DK957&gt;=12,INDEX($CN:$CN,$DJ957+12),"")</f>
      </c>
      <c r="DB957">
        <f>IF($DK957&gt;=13,INDEX($CN:$CN,$DJ957+13),"")</f>
      </c>
      <c r="DC957">
        <f>IF($DK957&gt;=14,INDEX($CN:$CN,$DJ957+14),"")</f>
      </c>
      <c r="DD957">
        <f>IF($DK957&gt;=15,INDEX($CN:$CN,$DJ957+15),"")</f>
      </c>
      <c r="DE957">
        <f>IF($DK957&gt;=16,INDEX($CN:$CN,$DJ957+16),"")</f>
      </c>
      <c r="DF957">
        <f>IF($DK957&gt;=17,INDEX($CN:$CN,$DJ957+17),"")</f>
      </c>
      <c r="DG957">
        <f>IF($DK957&gt;=18,INDEX($CN:$CN,$DJ957+18),"")</f>
      </c>
      <c r="DH957">
        <f>IF($DK957&gt;=19,INDEX($CN:$CN,$DJ957+19),"")</f>
      </c>
      <c r="DI957">
        <f>IF($DK957&gt;=20,INDEX($CN:$CN,$DJ957+20),"")</f>
      </c>
      <c r="DJ957">
        <f>IFERROR(MATCH($CM957,$CN$2:$CN$1089,0)+1,0)</f>
      </c>
      <c r="DK957">
        <f>IFERROR(INDEX($CO$2:$CO$1089,MATCH($CM957,$CN$2:$CN$1089,0)),0)</f>
      </c>
      <c r="DL957">
        <f>IFERROR(INDEX($AS:$AS,MATCH($O957,$AR:$AR,0))&amp;"","")</f>
      </c>
      <c r="DP957">
        <f>IF($GS957&gt;=1,INDEX($DM:$DM,$GR957+1),"")</f>
      </c>
      <c r="DQ957">
        <f>IF($GS957&gt;=2,INDEX($DM:$DM,$GR957+2),"")</f>
      </c>
      <c r="DR957">
        <f>IF($GS957&gt;=3,INDEX($DM:$DM,$GR957+3),"")</f>
      </c>
      <c r="DS957">
        <f>IF($GS957&gt;=4,INDEX($DM:$DM,$GR957+4),"")</f>
      </c>
      <c r="DT957">
        <f>IF($GS957&gt;=5,INDEX($DM:$DM,$GR957+5),"")</f>
      </c>
      <c r="DU957">
        <f>IF($GS957&gt;=6,INDEX($DM:$DM,$GR957+6),"")</f>
      </c>
      <c r="DV957">
        <f>IF($GS957&gt;=7,INDEX($DM:$DM,$GR957+7),"")</f>
      </c>
      <c r="DW957">
        <f>IF($GS957&gt;=8,INDEX($DM:$DM,$GR957+8),"")</f>
      </c>
      <c r="DX957">
        <f>IF($GS957&gt;=9,INDEX($DM:$DM,$GR957+9),"")</f>
      </c>
      <c r="DY957">
        <f>IF($GS957&gt;=10,INDEX($DM:$DM,$GR957+10),"")</f>
      </c>
      <c r="DZ957">
        <f>IF($GS957&gt;=11,INDEX($DM:$DM,$GR957+11),"")</f>
      </c>
      <c r="EA957">
        <f>IF($GS957&gt;=12,INDEX($DM:$DM,$GR957+12),"")</f>
      </c>
      <c r="EB957">
        <f>IF($GS957&gt;=13,INDEX($DM:$DM,$GR957+13),"")</f>
      </c>
      <c r="EC957">
        <f>IF($GS957&gt;=14,INDEX($DM:$DM,$GR957+14),"")</f>
      </c>
      <c r="ED957">
        <f>IF($GS957&gt;=15,INDEX($DM:$DM,$GR957+15),"")</f>
      </c>
      <c r="EE957">
        <f>IF($GS957&gt;=16,INDEX($DM:$DM,$GR957+16),"")</f>
      </c>
      <c r="EF957">
        <f>IF($GS957&gt;=17,INDEX($DM:$DM,$GR957+17),"")</f>
      </c>
      <c r="EG957">
        <f>IF($GS957&gt;=18,INDEX($DM:$DM,$GR957+18),"")</f>
      </c>
      <c r="EH957">
        <f>IF($GS957&gt;=19,INDEX($DM:$DM,$GR957+19),"")</f>
      </c>
      <c r="EI957">
        <f>IF($GS957&gt;=20,INDEX($DM:$DM,$GR957+20),"")</f>
      </c>
      <c r="EJ957">
        <f>IF($GS957&gt;=21,INDEX($DM:$DM,$GR957+21),"")</f>
      </c>
      <c r="EK957">
        <f>IF($GS957&gt;=22,INDEX($DM:$DM,$GR957+22),"")</f>
      </c>
      <c r="EL957">
        <f>IF($GS957&gt;=23,INDEX($DM:$DM,$GR957+23),"")</f>
      </c>
      <c r="EM957">
        <f>IF($GS957&gt;=24,INDEX($DM:$DM,$GR957+24),"")</f>
      </c>
      <c r="EN957">
        <f>IF($GS957&gt;=25,INDEX($DM:$DM,$GR957+25),"")</f>
      </c>
      <c r="EO957">
        <f>IF($GS957&gt;=26,INDEX($DM:$DM,$GR957+26),"")</f>
      </c>
      <c r="EP957">
        <f>IF($GS957&gt;=27,INDEX($DM:$DM,$GR957+27),"")</f>
      </c>
      <c r="EQ957">
        <f>IF($GS957&gt;=28,INDEX($DM:$DM,$GR957+28),"")</f>
      </c>
      <c r="ER957">
        <f>IF($GS957&gt;=29,INDEX($DM:$DM,$GR957+29),"")</f>
      </c>
      <c r="ES957">
        <f>IF($GS957&gt;=30,INDEX($DM:$DM,$GR957+30),"")</f>
      </c>
      <c r="ET957">
        <f>IF($GS957&gt;=31,INDEX($DM:$DM,$GR957+31),"")</f>
      </c>
      <c r="EU957">
        <f>IF($GS957&gt;=32,INDEX($DM:$DM,$GR957+32),"")</f>
      </c>
      <c r="EV957">
        <f>IF($GS957&gt;=33,INDEX($DM:$DM,$GR957+33),"")</f>
      </c>
      <c r="EW957">
        <f>IF($GS957&gt;=34,INDEX($DM:$DM,$GR957+34),"")</f>
      </c>
      <c r="EX957">
        <f>IF($GS957&gt;=35,INDEX($DM:$DM,$GR957+35),"")</f>
      </c>
      <c r="EY957">
        <f>IF($GS957&gt;=36,INDEX($DM:$DM,$GR957+36),"")</f>
      </c>
      <c r="EZ957">
        <f>IF($GS957&gt;=37,INDEX($DM:$DM,$GR957+37),"")</f>
      </c>
      <c r="FA957">
        <f>IF($GS957&gt;=38,INDEX($DM:$DM,$GR957+38),"")</f>
      </c>
      <c r="FB957">
        <f>IF($GS957&gt;=39,INDEX($DM:$DM,$GR957+39),"")</f>
      </c>
      <c r="FC957">
        <f>IF($GS957&gt;=40,INDEX($DM:$DM,$GR957+40),"")</f>
      </c>
      <c r="FD957">
        <f>IF($GS957&gt;=1,INDEX($DN:$DN,$GR957+1),"")</f>
      </c>
      <c r="FE957">
        <f>IF($GS957&gt;=2,INDEX($DN:$DN,$GR957+2),"")</f>
      </c>
      <c r="FF957">
        <f>IF($GS957&gt;=3,INDEX($DN:$DN,$GR957+3),"")</f>
      </c>
      <c r="FG957">
        <f>IF($GS957&gt;=4,INDEX($DN:$DN,$GR957+4),"")</f>
      </c>
      <c r="FH957">
        <f>IF($GS957&gt;=5,INDEX($DN:$DN,$GR957+5),"")</f>
      </c>
      <c r="FI957">
        <f>IF($GS957&gt;=6,INDEX($DN:$DN,$GR957+6),"")</f>
      </c>
      <c r="FJ957">
        <f>IF($GS957&gt;=7,INDEX($DN:$DN,$GR957+7),"")</f>
      </c>
      <c r="FK957">
        <f>IF($GS957&gt;=8,INDEX($DN:$DN,$GR957+8),"")</f>
      </c>
      <c r="FL957">
        <f>IF($GS957&gt;=9,INDEX($DN:$DN,$GR957+9),"")</f>
      </c>
      <c r="FM957">
        <f>IF($GS957&gt;=10,INDEX($DN:$DN,$GR957+10),"")</f>
      </c>
      <c r="FN957">
        <f>IF($GS957&gt;=11,INDEX($DN:$DN,$GR957+11),"")</f>
      </c>
      <c r="FO957">
        <f>IF($GS957&gt;=12,INDEX($DN:$DN,$GR957+12),"")</f>
      </c>
      <c r="FP957">
        <f>IF($GS957&gt;=13,INDEX($DN:$DN,$GR957+13),"")</f>
      </c>
      <c r="FQ957">
        <f>IF($GS957&gt;=14,INDEX($DN:$DN,$GR957+14),"")</f>
      </c>
      <c r="FR957">
        <f>IF($GS957&gt;=15,INDEX($DN:$DN,$GR957+15),"")</f>
      </c>
      <c r="FS957">
        <f>IF($GS957&gt;=16,INDEX($DN:$DN,$GR957+16),"")</f>
      </c>
      <c r="FT957">
        <f>IF($GS957&gt;=17,INDEX($DN:$DN,$GR957+17),"")</f>
      </c>
      <c r="FU957">
        <f>IF($GS957&gt;=18,INDEX($DN:$DN,$GR957+18),"")</f>
      </c>
      <c r="FV957">
        <f>IF($GS957&gt;=19,INDEX($DN:$DN,$GR957+19),"")</f>
      </c>
      <c r="FW957">
        <f>IF($GS957&gt;=20,INDEX($DN:$DN,$GR957+20),"")</f>
      </c>
      <c r="FX957">
        <f>IF($GS957&gt;=21,INDEX($DN:$DN,$GR957+21),"")</f>
      </c>
      <c r="FY957">
        <f>IF($GS957&gt;=22,INDEX($DN:$DN,$GR957+22),"")</f>
      </c>
      <c r="FZ957">
        <f>IF($GS957&gt;=23,INDEX($DN:$DN,$GR957+23),"")</f>
      </c>
      <c r="GA957">
        <f>IF($GS957&gt;=24,INDEX($DN:$DN,$GR957+24),"")</f>
      </c>
      <c r="GB957">
        <f>IF($GS957&gt;=25,INDEX($DN:$DN,$GR957+25),"")</f>
      </c>
      <c r="GC957">
        <f>IF($GS957&gt;=26,INDEX($DN:$DN,$GR957+26),"")</f>
      </c>
      <c r="GD957">
        <f>IF($GS957&gt;=27,INDEX($DN:$DN,$GR957+27),"")</f>
      </c>
      <c r="GE957">
        <f>IF($GS957&gt;=28,INDEX($DN:$DN,$GR957+28),"")</f>
      </c>
      <c r="GF957">
        <f>IF($GS957&gt;=29,INDEX($DN:$DN,$GR957+29),"")</f>
      </c>
      <c r="GG957">
        <f>IF($GS957&gt;=30,INDEX($DN:$DN,$GR957+30),"")</f>
      </c>
      <c r="GH957">
        <f>IF($GS957&gt;=31,INDEX($DN:$DN,$GR957+31),"")</f>
      </c>
      <c r="GI957">
        <f>IF($GS957&gt;=32,INDEX($DN:$DN,$GR957+32),"")</f>
      </c>
      <c r="GJ957">
        <f>IF($GS957&gt;=33,INDEX($DN:$DN,$GR957+33),"")</f>
      </c>
      <c r="GK957">
        <f>IF($GS957&gt;=34,INDEX($DN:$DN,$GR957+34),"")</f>
      </c>
      <c r="GL957">
        <f>IF($GS957&gt;=35,INDEX($DN:$DN,$GR957+35),"")</f>
      </c>
      <c r="GM957">
        <f>IF($GS957&gt;=36,INDEX($DN:$DN,$GR957+36),"")</f>
      </c>
      <c r="GN957">
        <f>IF($GS957&gt;=37,INDEX($DN:$DN,$GR957+37),"")</f>
      </c>
      <c r="GO957">
        <f>IF($GS957&gt;=38,INDEX($DN:$DN,$GR957+38),"")</f>
      </c>
      <c r="GP957">
        <f>IF($GS957&gt;=39,INDEX($DN:$DN,$GR957+39),"")</f>
      </c>
      <c r="GQ957">
        <f>IF($GS957&gt;=40,INDEX($DN:$DN,$GR957+40),"")</f>
      </c>
      <c r="GR957">
        <f>IFERROR(MATCH($DL957,$DM$2:$DM$148,0)+1,0)</f>
      </c>
      <c r="GS957">
        <f>IFERROR(INDEX($DO$2:$DO$148,MATCH($DL957,$DM$2:$DM$148,0)),0)</f>
      </c>
      <c r="GT957">
        <f>IFERROR(MATCH($Z957,$DP$957:$FC$957,0),0)</f>
      </c>
      <c r="GU957">
        <f>IF($GT957&gt;0,INDEX($FD$957:$GQ$957,$GT957),"")</f>
      </c>
      <c r="GX957">
        <f>IF($JG957&gt;=1,INDEX($GV:$GV,$JF957+1),"")</f>
      </c>
      <c r="GY957">
        <f>IF($JG957&gt;=2,INDEX($GV:$GV,$JF957+2),"")</f>
      </c>
      <c r="GZ957">
        <f>IF($JG957&gt;=3,INDEX($GV:$GV,$JF957+3),"")</f>
      </c>
      <c r="HA957">
        <f>IF($JG957&gt;=4,INDEX($GV:$GV,$JF957+4),"")</f>
      </c>
      <c r="HB957">
        <f>IF($JG957&gt;=5,INDEX($GV:$GV,$JF957+5),"")</f>
      </c>
      <c r="HC957">
        <f>IF($JG957&gt;=6,INDEX($GV:$GV,$JF957+6),"")</f>
      </c>
      <c r="HD957">
        <f>IF($JG957&gt;=7,INDEX($GV:$GV,$JF957+7),"")</f>
      </c>
      <c r="HE957">
        <f>IF($JG957&gt;=8,INDEX($GV:$GV,$JF957+8),"")</f>
      </c>
      <c r="HF957">
        <f>IF($JG957&gt;=9,INDEX($GV:$GV,$JF957+9),"")</f>
      </c>
      <c r="HG957">
        <f>IF($JG957&gt;=10,INDEX($GV:$GV,$JF957+10),"")</f>
      </c>
      <c r="HH957">
        <f>IF($JG957&gt;=11,INDEX($GV:$GV,$JF957+11),"")</f>
      </c>
      <c r="HI957">
        <f>IF($JG957&gt;=12,INDEX($GV:$GV,$JF957+12),"")</f>
      </c>
      <c r="HJ957">
        <f>IF($JG957&gt;=13,INDEX($GV:$GV,$JF957+13),"")</f>
      </c>
      <c r="HK957">
        <f>IF($JG957&gt;=14,INDEX($GV:$GV,$JF957+14),"")</f>
      </c>
      <c r="HL957">
        <f>IF($JG957&gt;=15,INDEX($GV:$GV,$JF957+15),"")</f>
      </c>
      <c r="HM957">
        <f>IF($JG957&gt;=16,INDEX($GV:$GV,$JF957+16),"")</f>
      </c>
      <c r="HN957">
        <f>IF($JG957&gt;=17,INDEX($GV:$GV,$JF957+17),"")</f>
      </c>
      <c r="HO957">
        <f>IF($JG957&gt;=18,INDEX($GV:$GV,$JF957+18),"")</f>
      </c>
      <c r="HP957">
        <f>IF($JG957&gt;=19,INDEX($GV:$GV,$JF957+19),"")</f>
      </c>
      <c r="HQ957">
        <f>IF($JG957&gt;=20,INDEX($GV:$GV,$JF957+20),"")</f>
      </c>
      <c r="HR957">
        <f>IF($JG957&gt;=21,INDEX($GV:$GV,$JF957+21),"")</f>
      </c>
      <c r="HS957">
        <f>IF($JG957&gt;=22,INDEX($GV:$GV,$JF957+22),"")</f>
      </c>
      <c r="HT957">
        <f>IF($JG957&gt;=23,INDEX($GV:$GV,$JF957+23),"")</f>
      </c>
      <c r="HU957">
        <f>IF($JG957&gt;=24,INDEX($GV:$GV,$JF957+24),"")</f>
      </c>
      <c r="HV957">
        <f>IF($JG957&gt;=25,INDEX($GV:$GV,$JF957+25),"")</f>
      </c>
      <c r="HW957">
        <f>IF($JG957&gt;=26,INDEX($GV:$GV,$JF957+26),"")</f>
      </c>
      <c r="HX957">
        <f>IF($JG957&gt;=27,INDEX($GV:$GV,$JF957+27),"")</f>
      </c>
      <c r="HY957">
        <f>IF($JG957&gt;=28,INDEX($GV:$GV,$JF957+28),"")</f>
      </c>
      <c r="HZ957">
        <f>IF($JG957&gt;=29,INDEX($GV:$GV,$JF957+29),"")</f>
      </c>
      <c r="IA957">
        <f>IF($JG957&gt;=30,INDEX($GV:$GV,$JF957+30),"")</f>
      </c>
      <c r="IB957">
        <f>IF($JG957&gt;=31,INDEX($GV:$GV,$JF957+31),"")</f>
      </c>
      <c r="IC957">
        <f>IF($JG957&gt;=32,INDEX($GV:$GV,$JF957+32),"")</f>
      </c>
      <c r="ID957">
        <f>IF($JG957&gt;=33,INDEX($GV:$GV,$JF957+33),"")</f>
      </c>
      <c r="IE957">
        <f>IF($JG957&gt;=34,INDEX($GV:$GV,$JF957+34),"")</f>
      </c>
      <c r="IF957">
        <f>IF($JG957&gt;=35,INDEX($GV:$GV,$JF957+35),"")</f>
      </c>
      <c r="IG957">
        <f>IF($JG957&gt;=36,INDEX($GV:$GV,$JF957+36),"")</f>
      </c>
      <c r="IH957">
        <f>IF($JG957&gt;=37,INDEX($GV:$GV,$JF957+37),"")</f>
      </c>
      <c r="II957">
        <f>IF($JG957&gt;=38,INDEX($GV:$GV,$JF957+38),"")</f>
      </c>
      <c r="IJ957">
        <f>IF($JG957&gt;=39,INDEX($GV:$GV,$JF957+39),"")</f>
      </c>
      <c r="IK957">
        <f>IF($JG957&gt;=40,INDEX($GV:$GV,$JF957+40),"")</f>
      </c>
      <c r="IL957">
        <f>IF($JG957&gt;=41,INDEX($GV:$GV,$JF957+41),"")</f>
      </c>
      <c r="IM957">
        <f>IF($JG957&gt;=42,INDEX($GV:$GV,$JF957+42),"")</f>
      </c>
      <c r="IN957">
        <f>IF($JG957&gt;=43,INDEX($GV:$GV,$JF957+43),"")</f>
      </c>
      <c r="IO957">
        <f>IF($JG957&gt;=44,INDEX($GV:$GV,$JF957+44),"")</f>
      </c>
      <c r="IP957">
        <f>IF($JG957&gt;=45,INDEX($GV:$GV,$JF957+45),"")</f>
      </c>
      <c r="IQ957">
        <f>IF($JG957&gt;=46,INDEX($GV:$GV,$JF957+46),"")</f>
      </c>
      <c r="IR957">
        <f>IF($JG957&gt;=47,INDEX($GV:$GV,$JF957+47),"")</f>
      </c>
      <c r="IS957">
        <f>IF($JG957&gt;=48,INDEX($GV:$GV,$JF957+48),"")</f>
      </c>
      <c r="IT957">
        <f>IF($JG957&gt;=49,INDEX($GV:$GV,$JF957+49),"")</f>
      </c>
      <c r="IU957">
        <f>IF($JG957&gt;=50,INDEX($GV:$GV,$JF957+50),"")</f>
      </c>
      <c r="IV957">
        <f>IF($JG957&gt;=51,INDEX($GV:$GV,$JF957+51),"")</f>
      </c>
      <c r="IW957">
        <f>IF($JG957&gt;=52,INDEX($GV:$GV,$JF957+52),"")</f>
      </c>
      <c r="IX957">
        <f>IF($JG957&gt;=53,INDEX($GV:$GV,$JF957+53),"")</f>
      </c>
      <c r="IY957">
        <f>IF($JG957&gt;=54,INDEX($GV:$GV,$JF957+54),"")</f>
      </c>
      <c r="IZ957">
        <f>IF($JG957&gt;=55,INDEX($GV:$GV,$JF957+55),"")</f>
      </c>
      <c r="JA957">
        <f>IF($JG957&gt;=56,INDEX($GV:$GV,$JF957+56),"")</f>
      </c>
      <c r="JB957">
        <f>IF($JG957&gt;=57,INDEX($GV:$GV,$JF957+57),"")</f>
      </c>
      <c r="JC957">
        <f>IF($JG957&gt;=58,INDEX($GV:$GV,$JF957+58),"")</f>
      </c>
      <c r="JD957">
        <f>IF($JG957&gt;=59,INDEX($GV:$GV,$JF957+59),"")</f>
      </c>
      <c r="JE957">
        <f>IF($JG957&gt;=60,INDEX($GV:$GV,$JF957+60),"")</f>
      </c>
      <c r="JF957">
        <f>IFERROR(MATCH($GU957,$GV$2:$GV$322,0)+1,0)</f>
      </c>
      <c r="JG957">
        <f>IFERROR(INDEX($GW$2:$GW$322,MATCH($GU957,$GV$2:$GV$322,0)),0)</f>
      </c>
      <c r="JH957" t="s">
        <v>44</v>
      </c>
      <c r="JI957" t="s">
        <v>44</v>
      </c>
    </row>
    <row r="958" spans="1:269" x14ac:dyDescent="0.25">
      <c r="R958">
        <f>IF(OR($U958="",$Q958=""),"",IFERROR($U958/$Q958,0))</f>
      </c>
      <c r="S958">
        <f>IF($U958="","",
SUM($T958,$V958,$AA958,$W958,$Y958)*
(1-IF($AB958="",0,VALUE($AB958)/100)))</f>
      </c>
      <c r="T958">
        <f>IF($U958="","",$U958)</f>
      </c>
      <c r="V958">
        <f>IF($U958="","",
IF($O958="","",
IF(ISNUMBER(SEARCH("exempt",LOWER($O958))),0,
$U958*(VALUE(SUBSTITUTE($O958,"%",""))/100))))</f>
      </c>
      <c r="AC958">
        <f>IFERROR(IF(FIND(" - ",$K958)&gt;0,MID($K958,FIND(" - ",$K958)+3,LEN($K958)),""),"")</f>
      </c>
      <c r="AL958" t="s">
        <v>2055</v>
      </c>
      <c r="AT958">
        <f>IFERROR(LEFT($K958,FIND(" - ",$K958)-1),$K958)</f>
      </c>
      <c r="AW958">
        <f>IF($CL958&gt;=1,INDEX($AU:$AU,$CK958+1),"")</f>
      </c>
      <c r="AX958">
        <f>IF($CL958&gt;=2,INDEX($AU:$AU,$CK958+2),"")</f>
      </c>
      <c r="AY958">
        <f>IF($CL958&gt;=3,INDEX($AU:$AU,$CK958+3),"")</f>
      </c>
      <c r="AZ958">
        <f>IF($CL958&gt;=4,INDEX($AU:$AU,$CK958+4),"")</f>
      </c>
      <c r="BA958">
        <f>IF($CL958&gt;=5,INDEX($AU:$AU,$CK958+5),"")</f>
      </c>
      <c r="BB958">
        <f>IF($CL958&gt;=6,INDEX($AU:$AU,$CK958+6),"")</f>
      </c>
      <c r="BC958">
        <f>IF($CL958&gt;=7,INDEX($AU:$AU,$CK958+7),"")</f>
      </c>
      <c r="BD958">
        <f>IF($CL958&gt;=8,INDEX($AU:$AU,$CK958+8),"")</f>
      </c>
      <c r="BE958">
        <f>IF($CL958&gt;=9,INDEX($AU:$AU,$CK958+9),"")</f>
      </c>
      <c r="BF958">
        <f>IF($CL958&gt;=10,INDEX($AU:$AU,$CK958+10),"")</f>
      </c>
      <c r="BG958">
        <f>IF($CL958&gt;=11,INDEX($AU:$AU,$CK958+11),"")</f>
      </c>
      <c r="BH958">
        <f>IF($CL958&gt;=12,INDEX($AU:$AU,$CK958+12),"")</f>
      </c>
      <c r="BI958">
        <f>IF($CL958&gt;=13,INDEX($AU:$AU,$CK958+13),"")</f>
      </c>
      <c r="BJ958">
        <f>IF($CL958&gt;=14,INDEX($AU:$AU,$CK958+14),"")</f>
      </c>
      <c r="BK958">
        <f>IF($CL958&gt;=15,INDEX($AU:$AU,$CK958+15),"")</f>
      </c>
      <c r="BL958">
        <f>IF($CL958&gt;=16,INDEX($AU:$AU,$CK958+16),"")</f>
      </c>
      <c r="BM958">
        <f>IF($CL958&gt;=17,INDEX($AU:$AU,$CK958+17),"")</f>
      </c>
      <c r="BN958">
        <f>IF($CL958&gt;=18,INDEX($AU:$AU,$CK958+18),"")</f>
      </c>
      <c r="BO958">
        <f>IF($CL958&gt;=19,INDEX($AU:$AU,$CK958+19),"")</f>
      </c>
      <c r="BP958">
        <f>IF($CL958&gt;=20,INDEX($AU:$AU,$CK958+20),"")</f>
      </c>
      <c r="BQ958">
        <f>IF($CL958&gt;=21,INDEX($AU:$AU,$CK958+21),"")</f>
      </c>
      <c r="BR958">
        <f>IF($CL958&gt;=22,INDEX($AU:$AU,$CK958+22),"")</f>
      </c>
      <c r="BS958">
        <f>IF($CL958&gt;=23,INDEX($AU:$AU,$CK958+23),"")</f>
      </c>
      <c r="BT958">
        <f>IF($CL958&gt;=24,INDEX($AU:$AU,$CK958+24),"")</f>
      </c>
      <c r="BU958">
        <f>IF($CL958&gt;=25,INDEX($AU:$AU,$CK958+25),"")</f>
      </c>
      <c r="BV958">
        <f>IF($CL958&gt;=26,INDEX($AU:$AU,$CK958+26),"")</f>
      </c>
      <c r="BW958">
        <f>IF($CL958&gt;=27,INDEX($AU:$AU,$CK958+27),"")</f>
      </c>
      <c r="BX958">
        <f>IF($CL958&gt;=28,INDEX($AU:$AU,$CK958+28),"")</f>
      </c>
      <c r="BY958">
        <f>IF($CL958&gt;=29,INDEX($AU:$AU,$CK958+29),"")</f>
      </c>
      <c r="BZ958">
        <f>IF($CL958&gt;=30,INDEX($AU:$AU,$CK958+30),"")</f>
      </c>
      <c r="CA958">
        <f>IF($CL958&gt;=31,INDEX($AU:$AU,$CK958+31),"")</f>
      </c>
      <c r="CB958">
        <f>IF($CL958&gt;=32,INDEX($AU:$AU,$CK958+32),"")</f>
      </c>
      <c r="CC958">
        <f>IF($CL958&gt;=33,INDEX($AU:$AU,$CK958+33),"")</f>
      </c>
      <c r="CD958">
        <f>IF($CL958&gt;=34,INDEX($AU:$AU,$CK958+34),"")</f>
      </c>
      <c r="CE958">
        <f>IF($CL958&gt;=35,INDEX($AU:$AU,$CK958+35),"")</f>
      </c>
      <c r="CF958">
        <f>IF($CL958&gt;=36,INDEX($AU:$AU,$CK958+36),"")</f>
      </c>
      <c r="CG958">
        <f>IF($CL958&gt;=37,INDEX($AU:$AU,$CK958+37),"")</f>
      </c>
      <c r="CH958">
        <f>IF($CL958&gt;=38,INDEX($AU:$AU,$CK958+38),"")</f>
      </c>
      <c r="CI958">
        <f>IF($CL958&gt;=39,INDEX($AU:$AU,$CK958+39),"")</f>
      </c>
      <c r="CJ958">
        <f>IF($CL958&gt;=40,INDEX($AU:$AU,$CK958+40),"")</f>
      </c>
      <c r="CK958">
        <f>IFERROR(MATCH($AT958,$AU$2:$AU$133,0)+1,0)</f>
      </c>
      <c r="CL958">
        <f>IFERROR(INDEX($AV$2:$AV$133,MATCH($AT958,$AU$2:$AU$133,0)),0)</f>
      </c>
      <c r="CM958">
        <f>IFERROR(LEFT($L958,FIND(" - ",$L958)-1),$L958)</f>
      </c>
      <c r="CN958" t="s">
        <v>2056</v>
      </c>
      <c r="CO958">
        <v>1</v>
      </c>
      <c r="CP958">
        <f>IF($DK958&gt;=1,INDEX($CN:$CN,$DJ958+1),"")</f>
      </c>
      <c r="CQ958">
        <f>IF($DK958&gt;=2,INDEX($CN:$CN,$DJ958+2),"")</f>
      </c>
      <c r="CR958">
        <f>IF($DK958&gt;=3,INDEX($CN:$CN,$DJ958+3),"")</f>
      </c>
      <c r="CS958">
        <f>IF($DK958&gt;=4,INDEX($CN:$CN,$DJ958+4),"")</f>
      </c>
      <c r="CT958">
        <f>IF($DK958&gt;=5,INDEX($CN:$CN,$DJ958+5),"")</f>
      </c>
      <c r="CU958">
        <f>IF($DK958&gt;=6,INDEX($CN:$CN,$DJ958+6),"")</f>
      </c>
      <c r="CV958">
        <f>IF($DK958&gt;=7,INDEX($CN:$CN,$DJ958+7),"")</f>
      </c>
      <c r="CW958">
        <f>IF($DK958&gt;=8,INDEX($CN:$CN,$DJ958+8),"")</f>
      </c>
      <c r="CX958">
        <f>IF($DK958&gt;=9,INDEX($CN:$CN,$DJ958+9),"")</f>
      </c>
      <c r="CY958">
        <f>IF($DK958&gt;=10,INDEX($CN:$CN,$DJ958+10),"")</f>
      </c>
      <c r="CZ958">
        <f>IF($DK958&gt;=11,INDEX($CN:$CN,$DJ958+11),"")</f>
      </c>
      <c r="DA958">
        <f>IF($DK958&gt;=12,INDEX($CN:$CN,$DJ958+12),"")</f>
      </c>
      <c r="DB958">
        <f>IF($DK958&gt;=13,INDEX($CN:$CN,$DJ958+13),"")</f>
      </c>
      <c r="DC958">
        <f>IF($DK958&gt;=14,INDEX($CN:$CN,$DJ958+14),"")</f>
      </c>
      <c r="DD958">
        <f>IF($DK958&gt;=15,INDEX($CN:$CN,$DJ958+15),"")</f>
      </c>
      <c r="DE958">
        <f>IF($DK958&gt;=16,INDEX($CN:$CN,$DJ958+16),"")</f>
      </c>
      <c r="DF958">
        <f>IF($DK958&gt;=17,INDEX($CN:$CN,$DJ958+17),"")</f>
      </c>
      <c r="DG958">
        <f>IF($DK958&gt;=18,INDEX($CN:$CN,$DJ958+18),"")</f>
      </c>
      <c r="DH958">
        <f>IF($DK958&gt;=19,INDEX($CN:$CN,$DJ958+19),"")</f>
      </c>
      <c r="DI958">
        <f>IF($DK958&gt;=20,INDEX($CN:$CN,$DJ958+20),"")</f>
      </c>
      <c r="DJ958">
        <f>IFERROR(MATCH($CM958,$CN$2:$CN$1089,0)+1,0)</f>
      </c>
      <c r="DK958">
        <f>IFERROR(INDEX($CO$2:$CO$1089,MATCH($CM958,$CN$2:$CN$1089,0)),0)</f>
      </c>
      <c r="DL958">
        <f>IFERROR(INDEX($AS:$AS,MATCH($O958,$AR:$AR,0))&amp;"","")</f>
      </c>
      <c r="DP958">
        <f>IF($GS958&gt;=1,INDEX($DM:$DM,$GR958+1),"")</f>
      </c>
      <c r="DQ958">
        <f>IF($GS958&gt;=2,INDEX($DM:$DM,$GR958+2),"")</f>
      </c>
      <c r="DR958">
        <f>IF($GS958&gt;=3,INDEX($DM:$DM,$GR958+3),"")</f>
      </c>
      <c r="DS958">
        <f>IF($GS958&gt;=4,INDEX($DM:$DM,$GR958+4),"")</f>
      </c>
      <c r="DT958">
        <f>IF($GS958&gt;=5,INDEX($DM:$DM,$GR958+5),"")</f>
      </c>
      <c r="DU958">
        <f>IF($GS958&gt;=6,INDEX($DM:$DM,$GR958+6),"")</f>
      </c>
      <c r="DV958">
        <f>IF($GS958&gt;=7,INDEX($DM:$DM,$GR958+7),"")</f>
      </c>
      <c r="DW958">
        <f>IF($GS958&gt;=8,INDEX($DM:$DM,$GR958+8),"")</f>
      </c>
      <c r="DX958">
        <f>IF($GS958&gt;=9,INDEX($DM:$DM,$GR958+9),"")</f>
      </c>
      <c r="DY958">
        <f>IF($GS958&gt;=10,INDEX($DM:$DM,$GR958+10),"")</f>
      </c>
      <c r="DZ958">
        <f>IF($GS958&gt;=11,INDEX($DM:$DM,$GR958+11),"")</f>
      </c>
      <c r="EA958">
        <f>IF($GS958&gt;=12,INDEX($DM:$DM,$GR958+12),"")</f>
      </c>
      <c r="EB958">
        <f>IF($GS958&gt;=13,INDEX($DM:$DM,$GR958+13),"")</f>
      </c>
      <c r="EC958">
        <f>IF($GS958&gt;=14,INDEX($DM:$DM,$GR958+14),"")</f>
      </c>
      <c r="ED958">
        <f>IF($GS958&gt;=15,INDEX($DM:$DM,$GR958+15),"")</f>
      </c>
      <c r="EE958">
        <f>IF($GS958&gt;=16,INDEX($DM:$DM,$GR958+16),"")</f>
      </c>
      <c r="EF958">
        <f>IF($GS958&gt;=17,INDEX($DM:$DM,$GR958+17),"")</f>
      </c>
      <c r="EG958">
        <f>IF($GS958&gt;=18,INDEX($DM:$DM,$GR958+18),"")</f>
      </c>
      <c r="EH958">
        <f>IF($GS958&gt;=19,INDEX($DM:$DM,$GR958+19),"")</f>
      </c>
      <c r="EI958">
        <f>IF($GS958&gt;=20,INDEX($DM:$DM,$GR958+20),"")</f>
      </c>
      <c r="EJ958">
        <f>IF($GS958&gt;=21,INDEX($DM:$DM,$GR958+21),"")</f>
      </c>
      <c r="EK958">
        <f>IF($GS958&gt;=22,INDEX($DM:$DM,$GR958+22),"")</f>
      </c>
      <c r="EL958">
        <f>IF($GS958&gt;=23,INDEX($DM:$DM,$GR958+23),"")</f>
      </c>
      <c r="EM958">
        <f>IF($GS958&gt;=24,INDEX($DM:$DM,$GR958+24),"")</f>
      </c>
      <c r="EN958">
        <f>IF($GS958&gt;=25,INDEX($DM:$DM,$GR958+25),"")</f>
      </c>
      <c r="EO958">
        <f>IF($GS958&gt;=26,INDEX($DM:$DM,$GR958+26),"")</f>
      </c>
      <c r="EP958">
        <f>IF($GS958&gt;=27,INDEX($DM:$DM,$GR958+27),"")</f>
      </c>
      <c r="EQ958">
        <f>IF($GS958&gt;=28,INDEX($DM:$DM,$GR958+28),"")</f>
      </c>
      <c r="ER958">
        <f>IF($GS958&gt;=29,INDEX($DM:$DM,$GR958+29),"")</f>
      </c>
      <c r="ES958">
        <f>IF($GS958&gt;=30,INDEX($DM:$DM,$GR958+30),"")</f>
      </c>
      <c r="ET958">
        <f>IF($GS958&gt;=31,INDEX($DM:$DM,$GR958+31),"")</f>
      </c>
      <c r="EU958">
        <f>IF($GS958&gt;=32,INDEX($DM:$DM,$GR958+32),"")</f>
      </c>
      <c r="EV958">
        <f>IF($GS958&gt;=33,INDEX($DM:$DM,$GR958+33),"")</f>
      </c>
      <c r="EW958">
        <f>IF($GS958&gt;=34,INDEX($DM:$DM,$GR958+34),"")</f>
      </c>
      <c r="EX958">
        <f>IF($GS958&gt;=35,INDEX($DM:$DM,$GR958+35),"")</f>
      </c>
      <c r="EY958">
        <f>IF($GS958&gt;=36,INDEX($DM:$DM,$GR958+36),"")</f>
      </c>
      <c r="EZ958">
        <f>IF($GS958&gt;=37,INDEX($DM:$DM,$GR958+37),"")</f>
      </c>
      <c r="FA958">
        <f>IF($GS958&gt;=38,INDEX($DM:$DM,$GR958+38),"")</f>
      </c>
      <c r="FB958">
        <f>IF($GS958&gt;=39,INDEX($DM:$DM,$GR958+39),"")</f>
      </c>
      <c r="FC958">
        <f>IF($GS958&gt;=40,INDEX($DM:$DM,$GR958+40),"")</f>
      </c>
      <c r="FD958">
        <f>IF($GS958&gt;=1,INDEX($DN:$DN,$GR958+1),"")</f>
      </c>
      <c r="FE958">
        <f>IF($GS958&gt;=2,INDEX($DN:$DN,$GR958+2),"")</f>
      </c>
      <c r="FF958">
        <f>IF($GS958&gt;=3,INDEX($DN:$DN,$GR958+3),"")</f>
      </c>
      <c r="FG958">
        <f>IF($GS958&gt;=4,INDEX($DN:$DN,$GR958+4),"")</f>
      </c>
      <c r="FH958">
        <f>IF($GS958&gt;=5,INDEX($DN:$DN,$GR958+5),"")</f>
      </c>
      <c r="FI958">
        <f>IF($GS958&gt;=6,INDEX($DN:$DN,$GR958+6),"")</f>
      </c>
      <c r="FJ958">
        <f>IF($GS958&gt;=7,INDEX($DN:$DN,$GR958+7),"")</f>
      </c>
      <c r="FK958">
        <f>IF($GS958&gt;=8,INDEX($DN:$DN,$GR958+8),"")</f>
      </c>
      <c r="FL958">
        <f>IF($GS958&gt;=9,INDEX($DN:$DN,$GR958+9),"")</f>
      </c>
      <c r="FM958">
        <f>IF($GS958&gt;=10,INDEX($DN:$DN,$GR958+10),"")</f>
      </c>
      <c r="FN958">
        <f>IF($GS958&gt;=11,INDEX($DN:$DN,$GR958+11),"")</f>
      </c>
      <c r="FO958">
        <f>IF($GS958&gt;=12,INDEX($DN:$DN,$GR958+12),"")</f>
      </c>
      <c r="FP958">
        <f>IF($GS958&gt;=13,INDEX($DN:$DN,$GR958+13),"")</f>
      </c>
      <c r="FQ958">
        <f>IF($GS958&gt;=14,INDEX($DN:$DN,$GR958+14),"")</f>
      </c>
      <c r="FR958">
        <f>IF($GS958&gt;=15,INDEX($DN:$DN,$GR958+15),"")</f>
      </c>
      <c r="FS958">
        <f>IF($GS958&gt;=16,INDEX($DN:$DN,$GR958+16),"")</f>
      </c>
      <c r="FT958">
        <f>IF($GS958&gt;=17,INDEX($DN:$DN,$GR958+17),"")</f>
      </c>
      <c r="FU958">
        <f>IF($GS958&gt;=18,INDEX($DN:$DN,$GR958+18),"")</f>
      </c>
      <c r="FV958">
        <f>IF($GS958&gt;=19,INDEX($DN:$DN,$GR958+19),"")</f>
      </c>
      <c r="FW958">
        <f>IF($GS958&gt;=20,INDEX($DN:$DN,$GR958+20),"")</f>
      </c>
      <c r="FX958">
        <f>IF($GS958&gt;=21,INDEX($DN:$DN,$GR958+21),"")</f>
      </c>
      <c r="FY958">
        <f>IF($GS958&gt;=22,INDEX($DN:$DN,$GR958+22),"")</f>
      </c>
      <c r="FZ958">
        <f>IF($GS958&gt;=23,INDEX($DN:$DN,$GR958+23),"")</f>
      </c>
      <c r="GA958">
        <f>IF($GS958&gt;=24,INDEX($DN:$DN,$GR958+24),"")</f>
      </c>
      <c r="GB958">
        <f>IF($GS958&gt;=25,INDEX($DN:$DN,$GR958+25),"")</f>
      </c>
      <c r="GC958">
        <f>IF($GS958&gt;=26,INDEX($DN:$DN,$GR958+26),"")</f>
      </c>
      <c r="GD958">
        <f>IF($GS958&gt;=27,INDEX($DN:$DN,$GR958+27),"")</f>
      </c>
      <c r="GE958">
        <f>IF($GS958&gt;=28,INDEX($DN:$DN,$GR958+28),"")</f>
      </c>
      <c r="GF958">
        <f>IF($GS958&gt;=29,INDEX($DN:$DN,$GR958+29),"")</f>
      </c>
      <c r="GG958">
        <f>IF($GS958&gt;=30,INDEX($DN:$DN,$GR958+30),"")</f>
      </c>
      <c r="GH958">
        <f>IF($GS958&gt;=31,INDEX($DN:$DN,$GR958+31),"")</f>
      </c>
      <c r="GI958">
        <f>IF($GS958&gt;=32,INDEX($DN:$DN,$GR958+32),"")</f>
      </c>
      <c r="GJ958">
        <f>IF($GS958&gt;=33,INDEX($DN:$DN,$GR958+33),"")</f>
      </c>
      <c r="GK958">
        <f>IF($GS958&gt;=34,INDEX($DN:$DN,$GR958+34),"")</f>
      </c>
      <c r="GL958">
        <f>IF($GS958&gt;=35,INDEX($DN:$DN,$GR958+35),"")</f>
      </c>
      <c r="GM958">
        <f>IF($GS958&gt;=36,INDEX($DN:$DN,$GR958+36),"")</f>
      </c>
      <c r="GN958">
        <f>IF($GS958&gt;=37,INDEX($DN:$DN,$GR958+37),"")</f>
      </c>
      <c r="GO958">
        <f>IF($GS958&gt;=38,INDEX($DN:$DN,$GR958+38),"")</f>
      </c>
      <c r="GP958">
        <f>IF($GS958&gt;=39,INDEX($DN:$DN,$GR958+39),"")</f>
      </c>
      <c r="GQ958">
        <f>IF($GS958&gt;=40,INDEX($DN:$DN,$GR958+40),"")</f>
      </c>
      <c r="GR958">
        <f>IFERROR(MATCH($DL958,$DM$2:$DM$148,0)+1,0)</f>
      </c>
      <c r="GS958">
        <f>IFERROR(INDEX($DO$2:$DO$148,MATCH($DL958,$DM$2:$DM$148,0)),0)</f>
      </c>
      <c r="GT958">
        <f>IFERROR(MATCH($Z958,$DP$958:$FC$958,0),0)</f>
      </c>
      <c r="GU958">
        <f>IF($GT958&gt;0,INDEX($FD$958:$GQ$958,$GT958),"")</f>
      </c>
      <c r="GX958">
        <f>IF($JG958&gt;=1,INDEX($GV:$GV,$JF958+1),"")</f>
      </c>
      <c r="GY958">
        <f>IF($JG958&gt;=2,INDEX($GV:$GV,$JF958+2),"")</f>
      </c>
      <c r="GZ958">
        <f>IF($JG958&gt;=3,INDEX($GV:$GV,$JF958+3),"")</f>
      </c>
      <c r="HA958">
        <f>IF($JG958&gt;=4,INDEX($GV:$GV,$JF958+4),"")</f>
      </c>
      <c r="HB958">
        <f>IF($JG958&gt;=5,INDEX($GV:$GV,$JF958+5),"")</f>
      </c>
      <c r="HC958">
        <f>IF($JG958&gt;=6,INDEX($GV:$GV,$JF958+6),"")</f>
      </c>
      <c r="HD958">
        <f>IF($JG958&gt;=7,INDEX($GV:$GV,$JF958+7),"")</f>
      </c>
      <c r="HE958">
        <f>IF($JG958&gt;=8,INDEX($GV:$GV,$JF958+8),"")</f>
      </c>
      <c r="HF958">
        <f>IF($JG958&gt;=9,INDEX($GV:$GV,$JF958+9),"")</f>
      </c>
      <c r="HG958">
        <f>IF($JG958&gt;=10,INDEX($GV:$GV,$JF958+10),"")</f>
      </c>
      <c r="HH958">
        <f>IF($JG958&gt;=11,INDEX($GV:$GV,$JF958+11),"")</f>
      </c>
      <c r="HI958">
        <f>IF($JG958&gt;=12,INDEX($GV:$GV,$JF958+12),"")</f>
      </c>
      <c r="HJ958">
        <f>IF($JG958&gt;=13,INDEX($GV:$GV,$JF958+13),"")</f>
      </c>
      <c r="HK958">
        <f>IF($JG958&gt;=14,INDEX($GV:$GV,$JF958+14),"")</f>
      </c>
      <c r="HL958">
        <f>IF($JG958&gt;=15,INDEX($GV:$GV,$JF958+15),"")</f>
      </c>
      <c r="HM958">
        <f>IF($JG958&gt;=16,INDEX($GV:$GV,$JF958+16),"")</f>
      </c>
      <c r="HN958">
        <f>IF($JG958&gt;=17,INDEX($GV:$GV,$JF958+17),"")</f>
      </c>
      <c r="HO958">
        <f>IF($JG958&gt;=18,INDEX($GV:$GV,$JF958+18),"")</f>
      </c>
      <c r="HP958">
        <f>IF($JG958&gt;=19,INDEX($GV:$GV,$JF958+19),"")</f>
      </c>
      <c r="HQ958">
        <f>IF($JG958&gt;=20,INDEX($GV:$GV,$JF958+20),"")</f>
      </c>
      <c r="HR958">
        <f>IF($JG958&gt;=21,INDEX($GV:$GV,$JF958+21),"")</f>
      </c>
      <c r="HS958">
        <f>IF($JG958&gt;=22,INDEX($GV:$GV,$JF958+22),"")</f>
      </c>
      <c r="HT958">
        <f>IF($JG958&gt;=23,INDEX($GV:$GV,$JF958+23),"")</f>
      </c>
      <c r="HU958">
        <f>IF($JG958&gt;=24,INDEX($GV:$GV,$JF958+24),"")</f>
      </c>
      <c r="HV958">
        <f>IF($JG958&gt;=25,INDEX($GV:$GV,$JF958+25),"")</f>
      </c>
      <c r="HW958">
        <f>IF($JG958&gt;=26,INDEX($GV:$GV,$JF958+26),"")</f>
      </c>
      <c r="HX958">
        <f>IF($JG958&gt;=27,INDEX($GV:$GV,$JF958+27),"")</f>
      </c>
      <c r="HY958">
        <f>IF($JG958&gt;=28,INDEX($GV:$GV,$JF958+28),"")</f>
      </c>
      <c r="HZ958">
        <f>IF($JG958&gt;=29,INDEX($GV:$GV,$JF958+29),"")</f>
      </c>
      <c r="IA958">
        <f>IF($JG958&gt;=30,INDEX($GV:$GV,$JF958+30),"")</f>
      </c>
      <c r="IB958">
        <f>IF($JG958&gt;=31,INDEX($GV:$GV,$JF958+31),"")</f>
      </c>
      <c r="IC958">
        <f>IF($JG958&gt;=32,INDEX($GV:$GV,$JF958+32),"")</f>
      </c>
      <c r="ID958">
        <f>IF($JG958&gt;=33,INDEX($GV:$GV,$JF958+33),"")</f>
      </c>
      <c r="IE958">
        <f>IF($JG958&gt;=34,INDEX($GV:$GV,$JF958+34),"")</f>
      </c>
      <c r="IF958">
        <f>IF($JG958&gt;=35,INDEX($GV:$GV,$JF958+35),"")</f>
      </c>
      <c r="IG958">
        <f>IF($JG958&gt;=36,INDEX($GV:$GV,$JF958+36),"")</f>
      </c>
      <c r="IH958">
        <f>IF($JG958&gt;=37,INDEX($GV:$GV,$JF958+37),"")</f>
      </c>
      <c r="II958">
        <f>IF($JG958&gt;=38,INDEX($GV:$GV,$JF958+38),"")</f>
      </c>
      <c r="IJ958">
        <f>IF($JG958&gt;=39,INDEX($GV:$GV,$JF958+39),"")</f>
      </c>
      <c r="IK958">
        <f>IF($JG958&gt;=40,INDEX($GV:$GV,$JF958+40),"")</f>
      </c>
      <c r="IL958">
        <f>IF($JG958&gt;=41,INDEX($GV:$GV,$JF958+41),"")</f>
      </c>
      <c r="IM958">
        <f>IF($JG958&gt;=42,INDEX($GV:$GV,$JF958+42),"")</f>
      </c>
      <c r="IN958">
        <f>IF($JG958&gt;=43,INDEX($GV:$GV,$JF958+43),"")</f>
      </c>
      <c r="IO958">
        <f>IF($JG958&gt;=44,INDEX($GV:$GV,$JF958+44),"")</f>
      </c>
      <c r="IP958">
        <f>IF($JG958&gt;=45,INDEX($GV:$GV,$JF958+45),"")</f>
      </c>
      <c r="IQ958">
        <f>IF($JG958&gt;=46,INDEX($GV:$GV,$JF958+46),"")</f>
      </c>
      <c r="IR958">
        <f>IF($JG958&gt;=47,INDEX($GV:$GV,$JF958+47),"")</f>
      </c>
      <c r="IS958">
        <f>IF($JG958&gt;=48,INDEX($GV:$GV,$JF958+48),"")</f>
      </c>
      <c r="IT958">
        <f>IF($JG958&gt;=49,INDEX($GV:$GV,$JF958+49),"")</f>
      </c>
      <c r="IU958">
        <f>IF($JG958&gt;=50,INDEX($GV:$GV,$JF958+50),"")</f>
      </c>
      <c r="IV958">
        <f>IF($JG958&gt;=51,INDEX($GV:$GV,$JF958+51),"")</f>
      </c>
      <c r="IW958">
        <f>IF($JG958&gt;=52,INDEX($GV:$GV,$JF958+52),"")</f>
      </c>
      <c r="IX958">
        <f>IF($JG958&gt;=53,INDEX($GV:$GV,$JF958+53),"")</f>
      </c>
      <c r="IY958">
        <f>IF($JG958&gt;=54,INDEX($GV:$GV,$JF958+54),"")</f>
      </c>
      <c r="IZ958">
        <f>IF($JG958&gt;=55,INDEX($GV:$GV,$JF958+55),"")</f>
      </c>
      <c r="JA958">
        <f>IF($JG958&gt;=56,INDEX($GV:$GV,$JF958+56),"")</f>
      </c>
      <c r="JB958">
        <f>IF($JG958&gt;=57,INDEX($GV:$GV,$JF958+57),"")</f>
      </c>
      <c r="JC958">
        <f>IF($JG958&gt;=58,INDEX($GV:$GV,$JF958+58),"")</f>
      </c>
      <c r="JD958">
        <f>IF($JG958&gt;=59,INDEX($GV:$GV,$JF958+59),"")</f>
      </c>
      <c r="JE958">
        <f>IF($JG958&gt;=60,INDEX($GV:$GV,$JF958+60),"")</f>
      </c>
      <c r="JF958">
        <f>IFERROR(MATCH($GU958,$GV$2:$GV$322,0)+1,0)</f>
      </c>
      <c r="JG958">
        <f>IFERROR(INDEX($GW$2:$GW$322,MATCH($GU958,$GV$2:$GV$322,0)),0)</f>
      </c>
      <c r="JH958" t="s">
        <v>44</v>
      </c>
      <c r="JI958" t="s">
        <v>44</v>
      </c>
    </row>
    <row r="959" spans="1:269" x14ac:dyDescent="0.25">
      <c r="R959">
        <f>IF(OR($U959="",$Q959=""),"",IFERROR($U959/$Q959,0))</f>
      </c>
      <c r="S959">
        <f>IF($U959="","",
SUM($T959,$V959,$AA959,$W959,$Y959)*
(1-IF($AB959="",0,VALUE($AB959)/100)))</f>
      </c>
      <c r="T959">
        <f>IF($U959="","",$U959)</f>
      </c>
      <c r="V959">
        <f>IF($U959="","",
IF($O959="","",
IF(ISNUMBER(SEARCH("exempt",LOWER($O959))),0,
$U959*(VALUE(SUBSTITUTE($O959,"%",""))/100))))</f>
      </c>
      <c r="AC959">
        <f>IFERROR(IF(FIND(" - ",$K959)&gt;0,MID($K959,FIND(" - ",$K959)+3,LEN($K959)),""),"")</f>
      </c>
      <c r="AL959" t="s">
        <v>2057</v>
      </c>
      <c r="AT959">
        <f>IFERROR(LEFT($K959,FIND(" - ",$K959)-1),$K959)</f>
      </c>
      <c r="AW959">
        <f>IF($CL959&gt;=1,INDEX($AU:$AU,$CK959+1),"")</f>
      </c>
      <c r="AX959">
        <f>IF($CL959&gt;=2,INDEX($AU:$AU,$CK959+2),"")</f>
      </c>
      <c r="AY959">
        <f>IF($CL959&gt;=3,INDEX($AU:$AU,$CK959+3),"")</f>
      </c>
      <c r="AZ959">
        <f>IF($CL959&gt;=4,INDEX($AU:$AU,$CK959+4),"")</f>
      </c>
      <c r="BA959">
        <f>IF($CL959&gt;=5,INDEX($AU:$AU,$CK959+5),"")</f>
      </c>
      <c r="BB959">
        <f>IF($CL959&gt;=6,INDEX($AU:$AU,$CK959+6),"")</f>
      </c>
      <c r="BC959">
        <f>IF($CL959&gt;=7,INDEX($AU:$AU,$CK959+7),"")</f>
      </c>
      <c r="BD959">
        <f>IF($CL959&gt;=8,INDEX($AU:$AU,$CK959+8),"")</f>
      </c>
      <c r="BE959">
        <f>IF($CL959&gt;=9,INDEX($AU:$AU,$CK959+9),"")</f>
      </c>
      <c r="BF959">
        <f>IF($CL959&gt;=10,INDEX($AU:$AU,$CK959+10),"")</f>
      </c>
      <c r="BG959">
        <f>IF($CL959&gt;=11,INDEX($AU:$AU,$CK959+11),"")</f>
      </c>
      <c r="BH959">
        <f>IF($CL959&gt;=12,INDEX($AU:$AU,$CK959+12),"")</f>
      </c>
      <c r="BI959">
        <f>IF($CL959&gt;=13,INDEX($AU:$AU,$CK959+13),"")</f>
      </c>
      <c r="BJ959">
        <f>IF($CL959&gt;=14,INDEX($AU:$AU,$CK959+14),"")</f>
      </c>
      <c r="BK959">
        <f>IF($CL959&gt;=15,INDEX($AU:$AU,$CK959+15),"")</f>
      </c>
      <c r="BL959">
        <f>IF($CL959&gt;=16,INDEX($AU:$AU,$CK959+16),"")</f>
      </c>
      <c r="BM959">
        <f>IF($CL959&gt;=17,INDEX($AU:$AU,$CK959+17),"")</f>
      </c>
      <c r="BN959">
        <f>IF($CL959&gt;=18,INDEX($AU:$AU,$CK959+18),"")</f>
      </c>
      <c r="BO959">
        <f>IF($CL959&gt;=19,INDEX($AU:$AU,$CK959+19),"")</f>
      </c>
      <c r="BP959">
        <f>IF($CL959&gt;=20,INDEX($AU:$AU,$CK959+20),"")</f>
      </c>
      <c r="BQ959">
        <f>IF($CL959&gt;=21,INDEX($AU:$AU,$CK959+21),"")</f>
      </c>
      <c r="BR959">
        <f>IF($CL959&gt;=22,INDEX($AU:$AU,$CK959+22),"")</f>
      </c>
      <c r="BS959">
        <f>IF($CL959&gt;=23,INDEX($AU:$AU,$CK959+23),"")</f>
      </c>
      <c r="BT959">
        <f>IF($CL959&gt;=24,INDEX($AU:$AU,$CK959+24),"")</f>
      </c>
      <c r="BU959">
        <f>IF($CL959&gt;=25,INDEX($AU:$AU,$CK959+25),"")</f>
      </c>
      <c r="BV959">
        <f>IF($CL959&gt;=26,INDEX($AU:$AU,$CK959+26),"")</f>
      </c>
      <c r="BW959">
        <f>IF($CL959&gt;=27,INDEX($AU:$AU,$CK959+27),"")</f>
      </c>
      <c r="BX959">
        <f>IF($CL959&gt;=28,INDEX($AU:$AU,$CK959+28),"")</f>
      </c>
      <c r="BY959">
        <f>IF($CL959&gt;=29,INDEX($AU:$AU,$CK959+29),"")</f>
      </c>
      <c r="BZ959">
        <f>IF($CL959&gt;=30,INDEX($AU:$AU,$CK959+30),"")</f>
      </c>
      <c r="CA959">
        <f>IF($CL959&gt;=31,INDEX($AU:$AU,$CK959+31),"")</f>
      </c>
      <c r="CB959">
        <f>IF($CL959&gt;=32,INDEX($AU:$AU,$CK959+32),"")</f>
      </c>
      <c r="CC959">
        <f>IF($CL959&gt;=33,INDEX($AU:$AU,$CK959+33),"")</f>
      </c>
      <c r="CD959">
        <f>IF($CL959&gt;=34,INDEX($AU:$AU,$CK959+34),"")</f>
      </c>
      <c r="CE959">
        <f>IF($CL959&gt;=35,INDEX($AU:$AU,$CK959+35),"")</f>
      </c>
      <c r="CF959">
        <f>IF($CL959&gt;=36,INDEX($AU:$AU,$CK959+36),"")</f>
      </c>
      <c r="CG959">
        <f>IF($CL959&gt;=37,INDEX($AU:$AU,$CK959+37),"")</f>
      </c>
      <c r="CH959">
        <f>IF($CL959&gt;=38,INDEX($AU:$AU,$CK959+38),"")</f>
      </c>
      <c r="CI959">
        <f>IF($CL959&gt;=39,INDEX($AU:$AU,$CK959+39),"")</f>
      </c>
      <c r="CJ959">
        <f>IF($CL959&gt;=40,INDEX($AU:$AU,$CK959+40),"")</f>
      </c>
      <c r="CK959">
        <f>IFERROR(MATCH($AT959,$AU$2:$AU$133,0)+1,0)</f>
      </c>
      <c r="CL959">
        <f>IFERROR(INDEX($AV$2:$AV$133,MATCH($AT959,$AU$2:$AU$133,0)),0)</f>
      </c>
      <c r="CM959">
        <f>IFERROR(LEFT($L959,FIND(" - ",$L959)-1),$L959)</f>
      </c>
      <c r="CN959" t="s">
        <v>149</v>
      </c>
      <c r="CP959">
        <f>IF($DK959&gt;=1,INDEX($CN:$CN,$DJ959+1),"")</f>
      </c>
      <c r="CQ959">
        <f>IF($DK959&gt;=2,INDEX($CN:$CN,$DJ959+2),"")</f>
      </c>
      <c r="CR959">
        <f>IF($DK959&gt;=3,INDEX($CN:$CN,$DJ959+3),"")</f>
      </c>
      <c r="CS959">
        <f>IF($DK959&gt;=4,INDEX($CN:$CN,$DJ959+4),"")</f>
      </c>
      <c r="CT959">
        <f>IF($DK959&gt;=5,INDEX($CN:$CN,$DJ959+5),"")</f>
      </c>
      <c r="CU959">
        <f>IF($DK959&gt;=6,INDEX($CN:$CN,$DJ959+6),"")</f>
      </c>
      <c r="CV959">
        <f>IF($DK959&gt;=7,INDEX($CN:$CN,$DJ959+7),"")</f>
      </c>
      <c r="CW959">
        <f>IF($DK959&gt;=8,INDEX($CN:$CN,$DJ959+8),"")</f>
      </c>
      <c r="CX959">
        <f>IF($DK959&gt;=9,INDEX($CN:$CN,$DJ959+9),"")</f>
      </c>
      <c r="CY959">
        <f>IF($DK959&gt;=10,INDEX($CN:$CN,$DJ959+10),"")</f>
      </c>
      <c r="CZ959">
        <f>IF($DK959&gt;=11,INDEX($CN:$CN,$DJ959+11),"")</f>
      </c>
      <c r="DA959">
        <f>IF($DK959&gt;=12,INDEX($CN:$CN,$DJ959+12),"")</f>
      </c>
      <c r="DB959">
        <f>IF($DK959&gt;=13,INDEX($CN:$CN,$DJ959+13),"")</f>
      </c>
      <c r="DC959">
        <f>IF($DK959&gt;=14,INDEX($CN:$CN,$DJ959+14),"")</f>
      </c>
      <c r="DD959">
        <f>IF($DK959&gt;=15,INDEX($CN:$CN,$DJ959+15),"")</f>
      </c>
      <c r="DE959">
        <f>IF($DK959&gt;=16,INDEX($CN:$CN,$DJ959+16),"")</f>
      </c>
      <c r="DF959">
        <f>IF($DK959&gt;=17,INDEX($CN:$CN,$DJ959+17),"")</f>
      </c>
      <c r="DG959">
        <f>IF($DK959&gt;=18,INDEX($CN:$CN,$DJ959+18),"")</f>
      </c>
      <c r="DH959">
        <f>IF($DK959&gt;=19,INDEX($CN:$CN,$DJ959+19),"")</f>
      </c>
      <c r="DI959">
        <f>IF($DK959&gt;=20,INDEX($CN:$CN,$DJ959+20),"")</f>
      </c>
      <c r="DJ959">
        <f>IFERROR(MATCH($CM959,$CN$2:$CN$1089,0)+1,0)</f>
      </c>
      <c r="DK959">
        <f>IFERROR(INDEX($CO$2:$CO$1089,MATCH($CM959,$CN$2:$CN$1089,0)),0)</f>
      </c>
      <c r="DL959">
        <f>IFERROR(INDEX($AS:$AS,MATCH($O959,$AR:$AR,0))&amp;"","")</f>
      </c>
      <c r="DP959">
        <f>IF($GS959&gt;=1,INDEX($DM:$DM,$GR959+1),"")</f>
      </c>
      <c r="DQ959">
        <f>IF($GS959&gt;=2,INDEX($DM:$DM,$GR959+2),"")</f>
      </c>
      <c r="DR959">
        <f>IF($GS959&gt;=3,INDEX($DM:$DM,$GR959+3),"")</f>
      </c>
      <c r="DS959">
        <f>IF($GS959&gt;=4,INDEX($DM:$DM,$GR959+4),"")</f>
      </c>
      <c r="DT959">
        <f>IF($GS959&gt;=5,INDEX($DM:$DM,$GR959+5),"")</f>
      </c>
      <c r="DU959">
        <f>IF($GS959&gt;=6,INDEX($DM:$DM,$GR959+6),"")</f>
      </c>
      <c r="DV959">
        <f>IF($GS959&gt;=7,INDEX($DM:$DM,$GR959+7),"")</f>
      </c>
      <c r="DW959">
        <f>IF($GS959&gt;=8,INDEX($DM:$DM,$GR959+8),"")</f>
      </c>
      <c r="DX959">
        <f>IF($GS959&gt;=9,INDEX($DM:$DM,$GR959+9),"")</f>
      </c>
      <c r="DY959">
        <f>IF($GS959&gt;=10,INDEX($DM:$DM,$GR959+10),"")</f>
      </c>
      <c r="DZ959">
        <f>IF($GS959&gt;=11,INDEX($DM:$DM,$GR959+11),"")</f>
      </c>
      <c r="EA959">
        <f>IF($GS959&gt;=12,INDEX($DM:$DM,$GR959+12),"")</f>
      </c>
      <c r="EB959">
        <f>IF($GS959&gt;=13,INDEX($DM:$DM,$GR959+13),"")</f>
      </c>
      <c r="EC959">
        <f>IF($GS959&gt;=14,INDEX($DM:$DM,$GR959+14),"")</f>
      </c>
      <c r="ED959">
        <f>IF($GS959&gt;=15,INDEX($DM:$DM,$GR959+15),"")</f>
      </c>
      <c r="EE959">
        <f>IF($GS959&gt;=16,INDEX($DM:$DM,$GR959+16),"")</f>
      </c>
      <c r="EF959">
        <f>IF($GS959&gt;=17,INDEX($DM:$DM,$GR959+17),"")</f>
      </c>
      <c r="EG959">
        <f>IF($GS959&gt;=18,INDEX($DM:$DM,$GR959+18),"")</f>
      </c>
      <c r="EH959">
        <f>IF($GS959&gt;=19,INDEX($DM:$DM,$GR959+19),"")</f>
      </c>
      <c r="EI959">
        <f>IF($GS959&gt;=20,INDEX($DM:$DM,$GR959+20),"")</f>
      </c>
      <c r="EJ959">
        <f>IF($GS959&gt;=21,INDEX($DM:$DM,$GR959+21),"")</f>
      </c>
      <c r="EK959">
        <f>IF($GS959&gt;=22,INDEX($DM:$DM,$GR959+22),"")</f>
      </c>
      <c r="EL959">
        <f>IF($GS959&gt;=23,INDEX($DM:$DM,$GR959+23),"")</f>
      </c>
      <c r="EM959">
        <f>IF($GS959&gt;=24,INDEX($DM:$DM,$GR959+24),"")</f>
      </c>
      <c r="EN959">
        <f>IF($GS959&gt;=25,INDEX($DM:$DM,$GR959+25),"")</f>
      </c>
      <c r="EO959">
        <f>IF($GS959&gt;=26,INDEX($DM:$DM,$GR959+26),"")</f>
      </c>
      <c r="EP959">
        <f>IF($GS959&gt;=27,INDEX($DM:$DM,$GR959+27),"")</f>
      </c>
      <c r="EQ959">
        <f>IF($GS959&gt;=28,INDEX($DM:$DM,$GR959+28),"")</f>
      </c>
      <c r="ER959">
        <f>IF($GS959&gt;=29,INDEX($DM:$DM,$GR959+29),"")</f>
      </c>
      <c r="ES959">
        <f>IF($GS959&gt;=30,INDEX($DM:$DM,$GR959+30),"")</f>
      </c>
      <c r="ET959">
        <f>IF($GS959&gt;=31,INDEX($DM:$DM,$GR959+31),"")</f>
      </c>
      <c r="EU959">
        <f>IF($GS959&gt;=32,INDEX($DM:$DM,$GR959+32),"")</f>
      </c>
      <c r="EV959">
        <f>IF($GS959&gt;=33,INDEX($DM:$DM,$GR959+33),"")</f>
      </c>
      <c r="EW959">
        <f>IF($GS959&gt;=34,INDEX($DM:$DM,$GR959+34),"")</f>
      </c>
      <c r="EX959">
        <f>IF($GS959&gt;=35,INDEX($DM:$DM,$GR959+35),"")</f>
      </c>
      <c r="EY959">
        <f>IF($GS959&gt;=36,INDEX($DM:$DM,$GR959+36),"")</f>
      </c>
      <c r="EZ959">
        <f>IF($GS959&gt;=37,INDEX($DM:$DM,$GR959+37),"")</f>
      </c>
      <c r="FA959">
        <f>IF($GS959&gt;=38,INDEX($DM:$DM,$GR959+38),"")</f>
      </c>
      <c r="FB959">
        <f>IF($GS959&gt;=39,INDEX($DM:$DM,$GR959+39),"")</f>
      </c>
      <c r="FC959">
        <f>IF($GS959&gt;=40,INDEX($DM:$DM,$GR959+40),"")</f>
      </c>
      <c r="FD959">
        <f>IF($GS959&gt;=1,INDEX($DN:$DN,$GR959+1),"")</f>
      </c>
      <c r="FE959">
        <f>IF($GS959&gt;=2,INDEX($DN:$DN,$GR959+2),"")</f>
      </c>
      <c r="FF959">
        <f>IF($GS959&gt;=3,INDEX($DN:$DN,$GR959+3),"")</f>
      </c>
      <c r="FG959">
        <f>IF($GS959&gt;=4,INDEX($DN:$DN,$GR959+4),"")</f>
      </c>
      <c r="FH959">
        <f>IF($GS959&gt;=5,INDEX($DN:$DN,$GR959+5),"")</f>
      </c>
      <c r="FI959">
        <f>IF($GS959&gt;=6,INDEX($DN:$DN,$GR959+6),"")</f>
      </c>
      <c r="FJ959">
        <f>IF($GS959&gt;=7,INDEX($DN:$DN,$GR959+7),"")</f>
      </c>
      <c r="FK959">
        <f>IF($GS959&gt;=8,INDEX($DN:$DN,$GR959+8),"")</f>
      </c>
      <c r="FL959">
        <f>IF($GS959&gt;=9,INDEX($DN:$DN,$GR959+9),"")</f>
      </c>
      <c r="FM959">
        <f>IF($GS959&gt;=10,INDEX($DN:$DN,$GR959+10),"")</f>
      </c>
      <c r="FN959">
        <f>IF($GS959&gt;=11,INDEX($DN:$DN,$GR959+11),"")</f>
      </c>
      <c r="FO959">
        <f>IF($GS959&gt;=12,INDEX($DN:$DN,$GR959+12),"")</f>
      </c>
      <c r="FP959">
        <f>IF($GS959&gt;=13,INDEX($DN:$DN,$GR959+13),"")</f>
      </c>
      <c r="FQ959">
        <f>IF($GS959&gt;=14,INDEX($DN:$DN,$GR959+14),"")</f>
      </c>
      <c r="FR959">
        <f>IF($GS959&gt;=15,INDEX($DN:$DN,$GR959+15),"")</f>
      </c>
      <c r="FS959">
        <f>IF($GS959&gt;=16,INDEX($DN:$DN,$GR959+16),"")</f>
      </c>
      <c r="FT959">
        <f>IF($GS959&gt;=17,INDEX($DN:$DN,$GR959+17),"")</f>
      </c>
      <c r="FU959">
        <f>IF($GS959&gt;=18,INDEX($DN:$DN,$GR959+18),"")</f>
      </c>
      <c r="FV959">
        <f>IF($GS959&gt;=19,INDEX($DN:$DN,$GR959+19),"")</f>
      </c>
      <c r="FW959">
        <f>IF($GS959&gt;=20,INDEX($DN:$DN,$GR959+20),"")</f>
      </c>
      <c r="FX959">
        <f>IF($GS959&gt;=21,INDEX($DN:$DN,$GR959+21),"")</f>
      </c>
      <c r="FY959">
        <f>IF($GS959&gt;=22,INDEX($DN:$DN,$GR959+22),"")</f>
      </c>
      <c r="FZ959">
        <f>IF($GS959&gt;=23,INDEX($DN:$DN,$GR959+23),"")</f>
      </c>
      <c r="GA959">
        <f>IF($GS959&gt;=24,INDEX($DN:$DN,$GR959+24),"")</f>
      </c>
      <c r="GB959">
        <f>IF($GS959&gt;=25,INDEX($DN:$DN,$GR959+25),"")</f>
      </c>
      <c r="GC959">
        <f>IF($GS959&gt;=26,INDEX($DN:$DN,$GR959+26),"")</f>
      </c>
      <c r="GD959">
        <f>IF($GS959&gt;=27,INDEX($DN:$DN,$GR959+27),"")</f>
      </c>
      <c r="GE959">
        <f>IF($GS959&gt;=28,INDEX($DN:$DN,$GR959+28),"")</f>
      </c>
      <c r="GF959">
        <f>IF($GS959&gt;=29,INDEX($DN:$DN,$GR959+29),"")</f>
      </c>
      <c r="GG959">
        <f>IF($GS959&gt;=30,INDEX($DN:$DN,$GR959+30),"")</f>
      </c>
      <c r="GH959">
        <f>IF($GS959&gt;=31,INDEX($DN:$DN,$GR959+31),"")</f>
      </c>
      <c r="GI959">
        <f>IF($GS959&gt;=32,INDEX($DN:$DN,$GR959+32),"")</f>
      </c>
      <c r="GJ959">
        <f>IF($GS959&gt;=33,INDEX($DN:$DN,$GR959+33),"")</f>
      </c>
      <c r="GK959">
        <f>IF($GS959&gt;=34,INDEX($DN:$DN,$GR959+34),"")</f>
      </c>
      <c r="GL959">
        <f>IF($GS959&gt;=35,INDEX($DN:$DN,$GR959+35),"")</f>
      </c>
      <c r="GM959">
        <f>IF($GS959&gt;=36,INDEX($DN:$DN,$GR959+36),"")</f>
      </c>
      <c r="GN959">
        <f>IF($GS959&gt;=37,INDEX($DN:$DN,$GR959+37),"")</f>
      </c>
      <c r="GO959">
        <f>IF($GS959&gt;=38,INDEX($DN:$DN,$GR959+38),"")</f>
      </c>
      <c r="GP959">
        <f>IF($GS959&gt;=39,INDEX($DN:$DN,$GR959+39),"")</f>
      </c>
      <c r="GQ959">
        <f>IF($GS959&gt;=40,INDEX($DN:$DN,$GR959+40),"")</f>
      </c>
      <c r="GR959">
        <f>IFERROR(MATCH($DL959,$DM$2:$DM$148,0)+1,0)</f>
      </c>
      <c r="GS959">
        <f>IFERROR(INDEX($DO$2:$DO$148,MATCH($DL959,$DM$2:$DM$148,0)),0)</f>
      </c>
      <c r="GT959">
        <f>IFERROR(MATCH($Z959,$DP$959:$FC$959,0),0)</f>
      </c>
      <c r="GU959">
        <f>IF($GT959&gt;0,INDEX($FD$959:$GQ$959,$GT959),"")</f>
      </c>
      <c r="GX959">
        <f>IF($JG959&gt;=1,INDEX($GV:$GV,$JF959+1),"")</f>
      </c>
      <c r="GY959">
        <f>IF($JG959&gt;=2,INDEX($GV:$GV,$JF959+2),"")</f>
      </c>
      <c r="GZ959">
        <f>IF($JG959&gt;=3,INDEX($GV:$GV,$JF959+3),"")</f>
      </c>
      <c r="HA959">
        <f>IF($JG959&gt;=4,INDEX($GV:$GV,$JF959+4),"")</f>
      </c>
      <c r="HB959">
        <f>IF($JG959&gt;=5,INDEX($GV:$GV,$JF959+5),"")</f>
      </c>
      <c r="HC959">
        <f>IF($JG959&gt;=6,INDEX($GV:$GV,$JF959+6),"")</f>
      </c>
      <c r="HD959">
        <f>IF($JG959&gt;=7,INDEX($GV:$GV,$JF959+7),"")</f>
      </c>
      <c r="HE959">
        <f>IF($JG959&gt;=8,INDEX($GV:$GV,$JF959+8),"")</f>
      </c>
      <c r="HF959">
        <f>IF($JG959&gt;=9,INDEX($GV:$GV,$JF959+9),"")</f>
      </c>
      <c r="HG959">
        <f>IF($JG959&gt;=10,INDEX($GV:$GV,$JF959+10),"")</f>
      </c>
      <c r="HH959">
        <f>IF($JG959&gt;=11,INDEX($GV:$GV,$JF959+11),"")</f>
      </c>
      <c r="HI959">
        <f>IF($JG959&gt;=12,INDEX($GV:$GV,$JF959+12),"")</f>
      </c>
      <c r="HJ959">
        <f>IF($JG959&gt;=13,INDEX($GV:$GV,$JF959+13),"")</f>
      </c>
      <c r="HK959">
        <f>IF($JG959&gt;=14,INDEX($GV:$GV,$JF959+14),"")</f>
      </c>
      <c r="HL959">
        <f>IF($JG959&gt;=15,INDEX($GV:$GV,$JF959+15),"")</f>
      </c>
      <c r="HM959">
        <f>IF($JG959&gt;=16,INDEX($GV:$GV,$JF959+16),"")</f>
      </c>
      <c r="HN959">
        <f>IF($JG959&gt;=17,INDEX($GV:$GV,$JF959+17),"")</f>
      </c>
      <c r="HO959">
        <f>IF($JG959&gt;=18,INDEX($GV:$GV,$JF959+18),"")</f>
      </c>
      <c r="HP959">
        <f>IF($JG959&gt;=19,INDEX($GV:$GV,$JF959+19),"")</f>
      </c>
      <c r="HQ959">
        <f>IF($JG959&gt;=20,INDEX($GV:$GV,$JF959+20),"")</f>
      </c>
      <c r="HR959">
        <f>IF($JG959&gt;=21,INDEX($GV:$GV,$JF959+21),"")</f>
      </c>
      <c r="HS959">
        <f>IF($JG959&gt;=22,INDEX($GV:$GV,$JF959+22),"")</f>
      </c>
      <c r="HT959">
        <f>IF($JG959&gt;=23,INDEX($GV:$GV,$JF959+23),"")</f>
      </c>
      <c r="HU959">
        <f>IF($JG959&gt;=24,INDEX($GV:$GV,$JF959+24),"")</f>
      </c>
      <c r="HV959">
        <f>IF($JG959&gt;=25,INDEX($GV:$GV,$JF959+25),"")</f>
      </c>
      <c r="HW959">
        <f>IF($JG959&gt;=26,INDEX($GV:$GV,$JF959+26),"")</f>
      </c>
      <c r="HX959">
        <f>IF($JG959&gt;=27,INDEX($GV:$GV,$JF959+27),"")</f>
      </c>
      <c r="HY959">
        <f>IF($JG959&gt;=28,INDEX($GV:$GV,$JF959+28),"")</f>
      </c>
      <c r="HZ959">
        <f>IF($JG959&gt;=29,INDEX($GV:$GV,$JF959+29),"")</f>
      </c>
      <c r="IA959">
        <f>IF($JG959&gt;=30,INDEX($GV:$GV,$JF959+30),"")</f>
      </c>
      <c r="IB959">
        <f>IF($JG959&gt;=31,INDEX($GV:$GV,$JF959+31),"")</f>
      </c>
      <c r="IC959">
        <f>IF($JG959&gt;=32,INDEX($GV:$GV,$JF959+32),"")</f>
      </c>
      <c r="ID959">
        <f>IF($JG959&gt;=33,INDEX($GV:$GV,$JF959+33),"")</f>
      </c>
      <c r="IE959">
        <f>IF($JG959&gt;=34,INDEX($GV:$GV,$JF959+34),"")</f>
      </c>
      <c r="IF959">
        <f>IF($JG959&gt;=35,INDEX($GV:$GV,$JF959+35),"")</f>
      </c>
      <c r="IG959">
        <f>IF($JG959&gt;=36,INDEX($GV:$GV,$JF959+36),"")</f>
      </c>
      <c r="IH959">
        <f>IF($JG959&gt;=37,INDEX($GV:$GV,$JF959+37),"")</f>
      </c>
      <c r="II959">
        <f>IF($JG959&gt;=38,INDEX($GV:$GV,$JF959+38),"")</f>
      </c>
      <c r="IJ959">
        <f>IF($JG959&gt;=39,INDEX($GV:$GV,$JF959+39),"")</f>
      </c>
      <c r="IK959">
        <f>IF($JG959&gt;=40,INDEX($GV:$GV,$JF959+40),"")</f>
      </c>
      <c r="IL959">
        <f>IF($JG959&gt;=41,INDEX($GV:$GV,$JF959+41),"")</f>
      </c>
      <c r="IM959">
        <f>IF($JG959&gt;=42,INDEX($GV:$GV,$JF959+42),"")</f>
      </c>
      <c r="IN959">
        <f>IF($JG959&gt;=43,INDEX($GV:$GV,$JF959+43),"")</f>
      </c>
      <c r="IO959">
        <f>IF($JG959&gt;=44,INDEX($GV:$GV,$JF959+44),"")</f>
      </c>
      <c r="IP959">
        <f>IF($JG959&gt;=45,INDEX($GV:$GV,$JF959+45),"")</f>
      </c>
      <c r="IQ959">
        <f>IF($JG959&gt;=46,INDEX($GV:$GV,$JF959+46),"")</f>
      </c>
      <c r="IR959">
        <f>IF($JG959&gt;=47,INDEX($GV:$GV,$JF959+47),"")</f>
      </c>
      <c r="IS959">
        <f>IF($JG959&gt;=48,INDEX($GV:$GV,$JF959+48),"")</f>
      </c>
      <c r="IT959">
        <f>IF($JG959&gt;=49,INDEX($GV:$GV,$JF959+49),"")</f>
      </c>
      <c r="IU959">
        <f>IF($JG959&gt;=50,INDEX($GV:$GV,$JF959+50),"")</f>
      </c>
      <c r="IV959">
        <f>IF($JG959&gt;=51,INDEX($GV:$GV,$JF959+51),"")</f>
      </c>
      <c r="IW959">
        <f>IF($JG959&gt;=52,INDEX($GV:$GV,$JF959+52),"")</f>
      </c>
      <c r="IX959">
        <f>IF($JG959&gt;=53,INDEX($GV:$GV,$JF959+53),"")</f>
      </c>
      <c r="IY959">
        <f>IF($JG959&gt;=54,INDEX($GV:$GV,$JF959+54),"")</f>
      </c>
      <c r="IZ959">
        <f>IF($JG959&gt;=55,INDEX($GV:$GV,$JF959+55),"")</f>
      </c>
      <c r="JA959">
        <f>IF($JG959&gt;=56,INDEX($GV:$GV,$JF959+56),"")</f>
      </c>
      <c r="JB959">
        <f>IF($JG959&gt;=57,INDEX($GV:$GV,$JF959+57),"")</f>
      </c>
      <c r="JC959">
        <f>IF($JG959&gt;=58,INDEX($GV:$GV,$JF959+58),"")</f>
      </c>
      <c r="JD959">
        <f>IF($JG959&gt;=59,INDEX($GV:$GV,$JF959+59),"")</f>
      </c>
      <c r="JE959">
        <f>IF($JG959&gt;=60,INDEX($GV:$GV,$JF959+60),"")</f>
      </c>
      <c r="JF959">
        <f>IFERROR(MATCH($GU959,$GV$2:$GV$322,0)+1,0)</f>
      </c>
      <c r="JG959">
        <f>IFERROR(INDEX($GW$2:$GW$322,MATCH($GU959,$GV$2:$GV$322,0)),0)</f>
      </c>
      <c r="JH959" t="s">
        <v>44</v>
      </c>
      <c r="JI959" t="s">
        <v>44</v>
      </c>
    </row>
    <row r="960" spans="1:269" x14ac:dyDescent="0.25">
      <c r="R960">
        <f>IF(OR($U960="",$Q960=""),"",IFERROR($U960/$Q960,0))</f>
      </c>
      <c r="S960">
        <f>IF($U960="","",
SUM($T960,$V960,$AA960,$W960,$Y960)*
(1-IF($AB960="",0,VALUE($AB960)/100)))</f>
      </c>
      <c r="T960">
        <f>IF($U960="","",$U960)</f>
      </c>
      <c r="V960">
        <f>IF($U960="","",
IF($O960="","",
IF(ISNUMBER(SEARCH("exempt",LOWER($O960))),0,
$U960*(VALUE(SUBSTITUTE($O960,"%",""))/100))))</f>
      </c>
      <c r="AC960">
        <f>IFERROR(IF(FIND(" - ",$K960)&gt;0,MID($K960,FIND(" - ",$K960)+3,LEN($K960)),""),"")</f>
      </c>
      <c r="AL960" t="s">
        <v>2058</v>
      </c>
      <c r="AT960">
        <f>IFERROR(LEFT($K960,FIND(" - ",$K960)-1),$K960)</f>
      </c>
      <c r="AW960">
        <f>IF($CL960&gt;=1,INDEX($AU:$AU,$CK960+1),"")</f>
      </c>
      <c r="AX960">
        <f>IF($CL960&gt;=2,INDEX($AU:$AU,$CK960+2),"")</f>
      </c>
      <c r="AY960">
        <f>IF($CL960&gt;=3,INDEX($AU:$AU,$CK960+3),"")</f>
      </c>
      <c r="AZ960">
        <f>IF($CL960&gt;=4,INDEX($AU:$AU,$CK960+4),"")</f>
      </c>
      <c r="BA960">
        <f>IF($CL960&gt;=5,INDEX($AU:$AU,$CK960+5),"")</f>
      </c>
      <c r="BB960">
        <f>IF($CL960&gt;=6,INDEX($AU:$AU,$CK960+6),"")</f>
      </c>
      <c r="BC960">
        <f>IF($CL960&gt;=7,INDEX($AU:$AU,$CK960+7),"")</f>
      </c>
      <c r="BD960">
        <f>IF($CL960&gt;=8,INDEX($AU:$AU,$CK960+8),"")</f>
      </c>
      <c r="BE960">
        <f>IF($CL960&gt;=9,INDEX($AU:$AU,$CK960+9),"")</f>
      </c>
      <c r="BF960">
        <f>IF($CL960&gt;=10,INDEX($AU:$AU,$CK960+10),"")</f>
      </c>
      <c r="BG960">
        <f>IF($CL960&gt;=11,INDEX($AU:$AU,$CK960+11),"")</f>
      </c>
      <c r="BH960">
        <f>IF($CL960&gt;=12,INDEX($AU:$AU,$CK960+12),"")</f>
      </c>
      <c r="BI960">
        <f>IF($CL960&gt;=13,INDEX($AU:$AU,$CK960+13),"")</f>
      </c>
      <c r="BJ960">
        <f>IF($CL960&gt;=14,INDEX($AU:$AU,$CK960+14),"")</f>
      </c>
      <c r="BK960">
        <f>IF($CL960&gt;=15,INDEX($AU:$AU,$CK960+15),"")</f>
      </c>
      <c r="BL960">
        <f>IF($CL960&gt;=16,INDEX($AU:$AU,$CK960+16),"")</f>
      </c>
      <c r="BM960">
        <f>IF($CL960&gt;=17,INDEX($AU:$AU,$CK960+17),"")</f>
      </c>
      <c r="BN960">
        <f>IF($CL960&gt;=18,INDEX($AU:$AU,$CK960+18),"")</f>
      </c>
      <c r="BO960">
        <f>IF($CL960&gt;=19,INDEX($AU:$AU,$CK960+19),"")</f>
      </c>
      <c r="BP960">
        <f>IF($CL960&gt;=20,INDEX($AU:$AU,$CK960+20),"")</f>
      </c>
      <c r="BQ960">
        <f>IF($CL960&gt;=21,INDEX($AU:$AU,$CK960+21),"")</f>
      </c>
      <c r="BR960">
        <f>IF($CL960&gt;=22,INDEX($AU:$AU,$CK960+22),"")</f>
      </c>
      <c r="BS960">
        <f>IF($CL960&gt;=23,INDEX($AU:$AU,$CK960+23),"")</f>
      </c>
      <c r="BT960">
        <f>IF($CL960&gt;=24,INDEX($AU:$AU,$CK960+24),"")</f>
      </c>
      <c r="BU960">
        <f>IF($CL960&gt;=25,INDEX($AU:$AU,$CK960+25),"")</f>
      </c>
      <c r="BV960">
        <f>IF($CL960&gt;=26,INDEX($AU:$AU,$CK960+26),"")</f>
      </c>
      <c r="BW960">
        <f>IF($CL960&gt;=27,INDEX($AU:$AU,$CK960+27),"")</f>
      </c>
      <c r="BX960">
        <f>IF($CL960&gt;=28,INDEX($AU:$AU,$CK960+28),"")</f>
      </c>
      <c r="BY960">
        <f>IF($CL960&gt;=29,INDEX($AU:$AU,$CK960+29),"")</f>
      </c>
      <c r="BZ960">
        <f>IF($CL960&gt;=30,INDEX($AU:$AU,$CK960+30),"")</f>
      </c>
      <c r="CA960">
        <f>IF($CL960&gt;=31,INDEX($AU:$AU,$CK960+31),"")</f>
      </c>
      <c r="CB960">
        <f>IF($CL960&gt;=32,INDEX($AU:$AU,$CK960+32),"")</f>
      </c>
      <c r="CC960">
        <f>IF($CL960&gt;=33,INDEX($AU:$AU,$CK960+33),"")</f>
      </c>
      <c r="CD960">
        <f>IF($CL960&gt;=34,INDEX($AU:$AU,$CK960+34),"")</f>
      </c>
      <c r="CE960">
        <f>IF($CL960&gt;=35,INDEX($AU:$AU,$CK960+35),"")</f>
      </c>
      <c r="CF960">
        <f>IF($CL960&gt;=36,INDEX($AU:$AU,$CK960+36),"")</f>
      </c>
      <c r="CG960">
        <f>IF($CL960&gt;=37,INDEX($AU:$AU,$CK960+37),"")</f>
      </c>
      <c r="CH960">
        <f>IF($CL960&gt;=38,INDEX($AU:$AU,$CK960+38),"")</f>
      </c>
      <c r="CI960">
        <f>IF($CL960&gt;=39,INDEX($AU:$AU,$CK960+39),"")</f>
      </c>
      <c r="CJ960">
        <f>IF($CL960&gt;=40,INDEX($AU:$AU,$CK960+40),"")</f>
      </c>
      <c r="CK960">
        <f>IFERROR(MATCH($AT960,$AU$2:$AU$133,0)+1,0)</f>
      </c>
      <c r="CL960">
        <f>IFERROR(INDEX($AV$2:$AV$133,MATCH($AT960,$AU$2:$AU$133,0)),0)</f>
      </c>
      <c r="CM960">
        <f>IFERROR(LEFT($L960,FIND(" - ",$L960)-1),$L960)</f>
      </c>
      <c r="CN960" t="s">
        <v>2059</v>
      </c>
      <c r="CO960">
        <v>1</v>
      </c>
      <c r="CP960">
        <f>IF($DK960&gt;=1,INDEX($CN:$CN,$DJ960+1),"")</f>
      </c>
      <c r="CQ960">
        <f>IF($DK960&gt;=2,INDEX($CN:$CN,$DJ960+2),"")</f>
      </c>
      <c r="CR960">
        <f>IF($DK960&gt;=3,INDEX($CN:$CN,$DJ960+3),"")</f>
      </c>
      <c r="CS960">
        <f>IF($DK960&gt;=4,INDEX($CN:$CN,$DJ960+4),"")</f>
      </c>
      <c r="CT960">
        <f>IF($DK960&gt;=5,INDEX($CN:$CN,$DJ960+5),"")</f>
      </c>
      <c r="CU960">
        <f>IF($DK960&gt;=6,INDEX($CN:$CN,$DJ960+6),"")</f>
      </c>
      <c r="CV960">
        <f>IF($DK960&gt;=7,INDEX($CN:$CN,$DJ960+7),"")</f>
      </c>
      <c r="CW960">
        <f>IF($DK960&gt;=8,INDEX($CN:$CN,$DJ960+8),"")</f>
      </c>
      <c r="CX960">
        <f>IF($DK960&gt;=9,INDEX($CN:$CN,$DJ960+9),"")</f>
      </c>
      <c r="CY960">
        <f>IF($DK960&gt;=10,INDEX($CN:$CN,$DJ960+10),"")</f>
      </c>
      <c r="CZ960">
        <f>IF($DK960&gt;=11,INDEX($CN:$CN,$DJ960+11),"")</f>
      </c>
      <c r="DA960">
        <f>IF($DK960&gt;=12,INDEX($CN:$CN,$DJ960+12),"")</f>
      </c>
      <c r="DB960">
        <f>IF($DK960&gt;=13,INDEX($CN:$CN,$DJ960+13),"")</f>
      </c>
      <c r="DC960">
        <f>IF($DK960&gt;=14,INDEX($CN:$CN,$DJ960+14),"")</f>
      </c>
      <c r="DD960">
        <f>IF($DK960&gt;=15,INDEX($CN:$CN,$DJ960+15),"")</f>
      </c>
      <c r="DE960">
        <f>IF($DK960&gt;=16,INDEX($CN:$CN,$DJ960+16),"")</f>
      </c>
      <c r="DF960">
        <f>IF($DK960&gt;=17,INDEX($CN:$CN,$DJ960+17),"")</f>
      </c>
      <c r="DG960">
        <f>IF($DK960&gt;=18,INDEX($CN:$CN,$DJ960+18),"")</f>
      </c>
      <c r="DH960">
        <f>IF($DK960&gt;=19,INDEX($CN:$CN,$DJ960+19),"")</f>
      </c>
      <c r="DI960">
        <f>IF($DK960&gt;=20,INDEX($CN:$CN,$DJ960+20),"")</f>
      </c>
      <c r="DJ960">
        <f>IFERROR(MATCH($CM960,$CN$2:$CN$1089,0)+1,0)</f>
      </c>
      <c r="DK960">
        <f>IFERROR(INDEX($CO$2:$CO$1089,MATCH($CM960,$CN$2:$CN$1089,0)),0)</f>
      </c>
      <c r="DL960">
        <f>IFERROR(INDEX($AS:$AS,MATCH($O960,$AR:$AR,0))&amp;"","")</f>
      </c>
      <c r="DP960">
        <f>IF($GS960&gt;=1,INDEX($DM:$DM,$GR960+1),"")</f>
      </c>
      <c r="DQ960">
        <f>IF($GS960&gt;=2,INDEX($DM:$DM,$GR960+2),"")</f>
      </c>
      <c r="DR960">
        <f>IF($GS960&gt;=3,INDEX($DM:$DM,$GR960+3),"")</f>
      </c>
      <c r="DS960">
        <f>IF($GS960&gt;=4,INDEX($DM:$DM,$GR960+4),"")</f>
      </c>
      <c r="DT960">
        <f>IF($GS960&gt;=5,INDEX($DM:$DM,$GR960+5),"")</f>
      </c>
      <c r="DU960">
        <f>IF($GS960&gt;=6,INDEX($DM:$DM,$GR960+6),"")</f>
      </c>
      <c r="DV960">
        <f>IF($GS960&gt;=7,INDEX($DM:$DM,$GR960+7),"")</f>
      </c>
      <c r="DW960">
        <f>IF($GS960&gt;=8,INDEX($DM:$DM,$GR960+8),"")</f>
      </c>
      <c r="DX960">
        <f>IF($GS960&gt;=9,INDEX($DM:$DM,$GR960+9),"")</f>
      </c>
      <c r="DY960">
        <f>IF($GS960&gt;=10,INDEX($DM:$DM,$GR960+10),"")</f>
      </c>
      <c r="DZ960">
        <f>IF($GS960&gt;=11,INDEX($DM:$DM,$GR960+11),"")</f>
      </c>
      <c r="EA960">
        <f>IF($GS960&gt;=12,INDEX($DM:$DM,$GR960+12),"")</f>
      </c>
      <c r="EB960">
        <f>IF($GS960&gt;=13,INDEX($DM:$DM,$GR960+13),"")</f>
      </c>
      <c r="EC960">
        <f>IF($GS960&gt;=14,INDEX($DM:$DM,$GR960+14),"")</f>
      </c>
      <c r="ED960">
        <f>IF($GS960&gt;=15,INDEX($DM:$DM,$GR960+15),"")</f>
      </c>
      <c r="EE960">
        <f>IF($GS960&gt;=16,INDEX($DM:$DM,$GR960+16),"")</f>
      </c>
      <c r="EF960">
        <f>IF($GS960&gt;=17,INDEX($DM:$DM,$GR960+17),"")</f>
      </c>
      <c r="EG960">
        <f>IF($GS960&gt;=18,INDEX($DM:$DM,$GR960+18),"")</f>
      </c>
      <c r="EH960">
        <f>IF($GS960&gt;=19,INDEX($DM:$DM,$GR960+19),"")</f>
      </c>
      <c r="EI960">
        <f>IF($GS960&gt;=20,INDEX($DM:$DM,$GR960+20),"")</f>
      </c>
      <c r="EJ960">
        <f>IF($GS960&gt;=21,INDEX($DM:$DM,$GR960+21),"")</f>
      </c>
      <c r="EK960">
        <f>IF($GS960&gt;=22,INDEX($DM:$DM,$GR960+22),"")</f>
      </c>
      <c r="EL960">
        <f>IF($GS960&gt;=23,INDEX($DM:$DM,$GR960+23),"")</f>
      </c>
      <c r="EM960">
        <f>IF($GS960&gt;=24,INDEX($DM:$DM,$GR960+24),"")</f>
      </c>
      <c r="EN960">
        <f>IF($GS960&gt;=25,INDEX($DM:$DM,$GR960+25),"")</f>
      </c>
      <c r="EO960">
        <f>IF($GS960&gt;=26,INDEX($DM:$DM,$GR960+26),"")</f>
      </c>
      <c r="EP960">
        <f>IF($GS960&gt;=27,INDEX($DM:$DM,$GR960+27),"")</f>
      </c>
      <c r="EQ960">
        <f>IF($GS960&gt;=28,INDEX($DM:$DM,$GR960+28),"")</f>
      </c>
      <c r="ER960">
        <f>IF($GS960&gt;=29,INDEX($DM:$DM,$GR960+29),"")</f>
      </c>
      <c r="ES960">
        <f>IF($GS960&gt;=30,INDEX($DM:$DM,$GR960+30),"")</f>
      </c>
      <c r="ET960">
        <f>IF($GS960&gt;=31,INDEX($DM:$DM,$GR960+31),"")</f>
      </c>
      <c r="EU960">
        <f>IF($GS960&gt;=32,INDEX($DM:$DM,$GR960+32),"")</f>
      </c>
      <c r="EV960">
        <f>IF($GS960&gt;=33,INDEX($DM:$DM,$GR960+33),"")</f>
      </c>
      <c r="EW960">
        <f>IF($GS960&gt;=34,INDEX($DM:$DM,$GR960+34),"")</f>
      </c>
      <c r="EX960">
        <f>IF($GS960&gt;=35,INDEX($DM:$DM,$GR960+35),"")</f>
      </c>
      <c r="EY960">
        <f>IF($GS960&gt;=36,INDEX($DM:$DM,$GR960+36),"")</f>
      </c>
      <c r="EZ960">
        <f>IF($GS960&gt;=37,INDEX($DM:$DM,$GR960+37),"")</f>
      </c>
      <c r="FA960">
        <f>IF($GS960&gt;=38,INDEX($DM:$DM,$GR960+38),"")</f>
      </c>
      <c r="FB960">
        <f>IF($GS960&gt;=39,INDEX($DM:$DM,$GR960+39),"")</f>
      </c>
      <c r="FC960">
        <f>IF($GS960&gt;=40,INDEX($DM:$DM,$GR960+40),"")</f>
      </c>
      <c r="FD960">
        <f>IF($GS960&gt;=1,INDEX($DN:$DN,$GR960+1),"")</f>
      </c>
      <c r="FE960">
        <f>IF($GS960&gt;=2,INDEX($DN:$DN,$GR960+2),"")</f>
      </c>
      <c r="FF960">
        <f>IF($GS960&gt;=3,INDEX($DN:$DN,$GR960+3),"")</f>
      </c>
      <c r="FG960">
        <f>IF($GS960&gt;=4,INDEX($DN:$DN,$GR960+4),"")</f>
      </c>
      <c r="FH960">
        <f>IF($GS960&gt;=5,INDEX($DN:$DN,$GR960+5),"")</f>
      </c>
      <c r="FI960">
        <f>IF($GS960&gt;=6,INDEX($DN:$DN,$GR960+6),"")</f>
      </c>
      <c r="FJ960">
        <f>IF($GS960&gt;=7,INDEX($DN:$DN,$GR960+7),"")</f>
      </c>
      <c r="FK960">
        <f>IF($GS960&gt;=8,INDEX($DN:$DN,$GR960+8),"")</f>
      </c>
      <c r="FL960">
        <f>IF($GS960&gt;=9,INDEX($DN:$DN,$GR960+9),"")</f>
      </c>
      <c r="FM960">
        <f>IF($GS960&gt;=10,INDEX($DN:$DN,$GR960+10),"")</f>
      </c>
      <c r="FN960">
        <f>IF($GS960&gt;=11,INDEX($DN:$DN,$GR960+11),"")</f>
      </c>
      <c r="FO960">
        <f>IF($GS960&gt;=12,INDEX($DN:$DN,$GR960+12),"")</f>
      </c>
      <c r="FP960">
        <f>IF($GS960&gt;=13,INDEX($DN:$DN,$GR960+13),"")</f>
      </c>
      <c r="FQ960">
        <f>IF($GS960&gt;=14,INDEX($DN:$DN,$GR960+14),"")</f>
      </c>
      <c r="FR960">
        <f>IF($GS960&gt;=15,INDEX($DN:$DN,$GR960+15),"")</f>
      </c>
      <c r="FS960">
        <f>IF($GS960&gt;=16,INDEX($DN:$DN,$GR960+16),"")</f>
      </c>
      <c r="FT960">
        <f>IF($GS960&gt;=17,INDEX($DN:$DN,$GR960+17),"")</f>
      </c>
      <c r="FU960">
        <f>IF($GS960&gt;=18,INDEX($DN:$DN,$GR960+18),"")</f>
      </c>
      <c r="FV960">
        <f>IF($GS960&gt;=19,INDEX($DN:$DN,$GR960+19),"")</f>
      </c>
      <c r="FW960">
        <f>IF($GS960&gt;=20,INDEX($DN:$DN,$GR960+20),"")</f>
      </c>
      <c r="FX960">
        <f>IF($GS960&gt;=21,INDEX($DN:$DN,$GR960+21),"")</f>
      </c>
      <c r="FY960">
        <f>IF($GS960&gt;=22,INDEX($DN:$DN,$GR960+22),"")</f>
      </c>
      <c r="FZ960">
        <f>IF($GS960&gt;=23,INDEX($DN:$DN,$GR960+23),"")</f>
      </c>
      <c r="GA960">
        <f>IF($GS960&gt;=24,INDEX($DN:$DN,$GR960+24),"")</f>
      </c>
      <c r="GB960">
        <f>IF($GS960&gt;=25,INDEX($DN:$DN,$GR960+25),"")</f>
      </c>
      <c r="GC960">
        <f>IF($GS960&gt;=26,INDEX($DN:$DN,$GR960+26),"")</f>
      </c>
      <c r="GD960">
        <f>IF($GS960&gt;=27,INDEX($DN:$DN,$GR960+27),"")</f>
      </c>
      <c r="GE960">
        <f>IF($GS960&gt;=28,INDEX($DN:$DN,$GR960+28),"")</f>
      </c>
      <c r="GF960">
        <f>IF($GS960&gt;=29,INDEX($DN:$DN,$GR960+29),"")</f>
      </c>
      <c r="GG960">
        <f>IF($GS960&gt;=30,INDEX($DN:$DN,$GR960+30),"")</f>
      </c>
      <c r="GH960">
        <f>IF($GS960&gt;=31,INDEX($DN:$DN,$GR960+31),"")</f>
      </c>
      <c r="GI960">
        <f>IF($GS960&gt;=32,INDEX($DN:$DN,$GR960+32),"")</f>
      </c>
      <c r="GJ960">
        <f>IF($GS960&gt;=33,INDEX($DN:$DN,$GR960+33),"")</f>
      </c>
      <c r="GK960">
        <f>IF($GS960&gt;=34,INDEX($DN:$DN,$GR960+34),"")</f>
      </c>
      <c r="GL960">
        <f>IF($GS960&gt;=35,INDEX($DN:$DN,$GR960+35),"")</f>
      </c>
      <c r="GM960">
        <f>IF($GS960&gt;=36,INDEX($DN:$DN,$GR960+36),"")</f>
      </c>
      <c r="GN960">
        <f>IF($GS960&gt;=37,INDEX($DN:$DN,$GR960+37),"")</f>
      </c>
      <c r="GO960">
        <f>IF($GS960&gt;=38,INDEX($DN:$DN,$GR960+38),"")</f>
      </c>
      <c r="GP960">
        <f>IF($GS960&gt;=39,INDEX($DN:$DN,$GR960+39),"")</f>
      </c>
      <c r="GQ960">
        <f>IF($GS960&gt;=40,INDEX($DN:$DN,$GR960+40),"")</f>
      </c>
      <c r="GR960">
        <f>IFERROR(MATCH($DL960,$DM$2:$DM$148,0)+1,0)</f>
      </c>
      <c r="GS960">
        <f>IFERROR(INDEX($DO$2:$DO$148,MATCH($DL960,$DM$2:$DM$148,0)),0)</f>
      </c>
      <c r="GT960">
        <f>IFERROR(MATCH($Z960,$DP$960:$FC$960,0),0)</f>
      </c>
      <c r="GU960">
        <f>IF($GT960&gt;0,INDEX($FD$960:$GQ$960,$GT960),"")</f>
      </c>
      <c r="GX960">
        <f>IF($JG960&gt;=1,INDEX($GV:$GV,$JF960+1),"")</f>
      </c>
      <c r="GY960">
        <f>IF($JG960&gt;=2,INDEX($GV:$GV,$JF960+2),"")</f>
      </c>
      <c r="GZ960">
        <f>IF($JG960&gt;=3,INDEX($GV:$GV,$JF960+3),"")</f>
      </c>
      <c r="HA960">
        <f>IF($JG960&gt;=4,INDEX($GV:$GV,$JF960+4),"")</f>
      </c>
      <c r="HB960">
        <f>IF($JG960&gt;=5,INDEX($GV:$GV,$JF960+5),"")</f>
      </c>
      <c r="HC960">
        <f>IF($JG960&gt;=6,INDEX($GV:$GV,$JF960+6),"")</f>
      </c>
      <c r="HD960">
        <f>IF($JG960&gt;=7,INDEX($GV:$GV,$JF960+7),"")</f>
      </c>
      <c r="HE960">
        <f>IF($JG960&gt;=8,INDEX($GV:$GV,$JF960+8),"")</f>
      </c>
      <c r="HF960">
        <f>IF($JG960&gt;=9,INDEX($GV:$GV,$JF960+9),"")</f>
      </c>
      <c r="HG960">
        <f>IF($JG960&gt;=10,INDEX($GV:$GV,$JF960+10),"")</f>
      </c>
      <c r="HH960">
        <f>IF($JG960&gt;=11,INDEX($GV:$GV,$JF960+11),"")</f>
      </c>
      <c r="HI960">
        <f>IF($JG960&gt;=12,INDEX($GV:$GV,$JF960+12),"")</f>
      </c>
      <c r="HJ960">
        <f>IF($JG960&gt;=13,INDEX($GV:$GV,$JF960+13),"")</f>
      </c>
      <c r="HK960">
        <f>IF($JG960&gt;=14,INDEX($GV:$GV,$JF960+14),"")</f>
      </c>
      <c r="HL960">
        <f>IF($JG960&gt;=15,INDEX($GV:$GV,$JF960+15),"")</f>
      </c>
      <c r="HM960">
        <f>IF($JG960&gt;=16,INDEX($GV:$GV,$JF960+16),"")</f>
      </c>
      <c r="HN960">
        <f>IF($JG960&gt;=17,INDEX($GV:$GV,$JF960+17),"")</f>
      </c>
      <c r="HO960">
        <f>IF($JG960&gt;=18,INDEX($GV:$GV,$JF960+18),"")</f>
      </c>
      <c r="HP960">
        <f>IF($JG960&gt;=19,INDEX($GV:$GV,$JF960+19),"")</f>
      </c>
      <c r="HQ960">
        <f>IF($JG960&gt;=20,INDEX($GV:$GV,$JF960+20),"")</f>
      </c>
      <c r="HR960">
        <f>IF($JG960&gt;=21,INDEX($GV:$GV,$JF960+21),"")</f>
      </c>
      <c r="HS960">
        <f>IF($JG960&gt;=22,INDEX($GV:$GV,$JF960+22),"")</f>
      </c>
      <c r="HT960">
        <f>IF($JG960&gt;=23,INDEX($GV:$GV,$JF960+23),"")</f>
      </c>
      <c r="HU960">
        <f>IF($JG960&gt;=24,INDEX($GV:$GV,$JF960+24),"")</f>
      </c>
      <c r="HV960">
        <f>IF($JG960&gt;=25,INDEX($GV:$GV,$JF960+25),"")</f>
      </c>
      <c r="HW960">
        <f>IF($JG960&gt;=26,INDEX($GV:$GV,$JF960+26),"")</f>
      </c>
      <c r="HX960">
        <f>IF($JG960&gt;=27,INDEX($GV:$GV,$JF960+27),"")</f>
      </c>
      <c r="HY960">
        <f>IF($JG960&gt;=28,INDEX($GV:$GV,$JF960+28),"")</f>
      </c>
      <c r="HZ960">
        <f>IF($JG960&gt;=29,INDEX($GV:$GV,$JF960+29),"")</f>
      </c>
      <c r="IA960">
        <f>IF($JG960&gt;=30,INDEX($GV:$GV,$JF960+30),"")</f>
      </c>
      <c r="IB960">
        <f>IF($JG960&gt;=31,INDEX($GV:$GV,$JF960+31),"")</f>
      </c>
      <c r="IC960">
        <f>IF($JG960&gt;=32,INDEX($GV:$GV,$JF960+32),"")</f>
      </c>
      <c r="ID960">
        <f>IF($JG960&gt;=33,INDEX($GV:$GV,$JF960+33),"")</f>
      </c>
      <c r="IE960">
        <f>IF($JG960&gt;=34,INDEX($GV:$GV,$JF960+34),"")</f>
      </c>
      <c r="IF960">
        <f>IF($JG960&gt;=35,INDEX($GV:$GV,$JF960+35),"")</f>
      </c>
      <c r="IG960">
        <f>IF($JG960&gt;=36,INDEX($GV:$GV,$JF960+36),"")</f>
      </c>
      <c r="IH960">
        <f>IF($JG960&gt;=37,INDEX($GV:$GV,$JF960+37),"")</f>
      </c>
      <c r="II960">
        <f>IF($JG960&gt;=38,INDEX($GV:$GV,$JF960+38),"")</f>
      </c>
      <c r="IJ960">
        <f>IF($JG960&gt;=39,INDEX($GV:$GV,$JF960+39),"")</f>
      </c>
      <c r="IK960">
        <f>IF($JG960&gt;=40,INDEX($GV:$GV,$JF960+40),"")</f>
      </c>
      <c r="IL960">
        <f>IF($JG960&gt;=41,INDEX($GV:$GV,$JF960+41),"")</f>
      </c>
      <c r="IM960">
        <f>IF($JG960&gt;=42,INDEX($GV:$GV,$JF960+42),"")</f>
      </c>
      <c r="IN960">
        <f>IF($JG960&gt;=43,INDEX($GV:$GV,$JF960+43),"")</f>
      </c>
      <c r="IO960">
        <f>IF($JG960&gt;=44,INDEX($GV:$GV,$JF960+44),"")</f>
      </c>
      <c r="IP960">
        <f>IF($JG960&gt;=45,INDEX($GV:$GV,$JF960+45),"")</f>
      </c>
      <c r="IQ960">
        <f>IF($JG960&gt;=46,INDEX($GV:$GV,$JF960+46),"")</f>
      </c>
      <c r="IR960">
        <f>IF($JG960&gt;=47,INDEX($GV:$GV,$JF960+47),"")</f>
      </c>
      <c r="IS960">
        <f>IF($JG960&gt;=48,INDEX($GV:$GV,$JF960+48),"")</f>
      </c>
      <c r="IT960">
        <f>IF($JG960&gt;=49,INDEX($GV:$GV,$JF960+49),"")</f>
      </c>
      <c r="IU960">
        <f>IF($JG960&gt;=50,INDEX($GV:$GV,$JF960+50),"")</f>
      </c>
      <c r="IV960">
        <f>IF($JG960&gt;=51,INDEX($GV:$GV,$JF960+51),"")</f>
      </c>
      <c r="IW960">
        <f>IF($JG960&gt;=52,INDEX($GV:$GV,$JF960+52),"")</f>
      </c>
      <c r="IX960">
        <f>IF($JG960&gt;=53,INDEX($GV:$GV,$JF960+53),"")</f>
      </c>
      <c r="IY960">
        <f>IF($JG960&gt;=54,INDEX($GV:$GV,$JF960+54),"")</f>
      </c>
      <c r="IZ960">
        <f>IF($JG960&gt;=55,INDEX($GV:$GV,$JF960+55),"")</f>
      </c>
      <c r="JA960">
        <f>IF($JG960&gt;=56,INDEX($GV:$GV,$JF960+56),"")</f>
      </c>
      <c r="JB960">
        <f>IF($JG960&gt;=57,INDEX($GV:$GV,$JF960+57),"")</f>
      </c>
      <c r="JC960">
        <f>IF($JG960&gt;=58,INDEX($GV:$GV,$JF960+58),"")</f>
      </c>
      <c r="JD960">
        <f>IF($JG960&gt;=59,INDEX($GV:$GV,$JF960+59),"")</f>
      </c>
      <c r="JE960">
        <f>IF($JG960&gt;=60,INDEX($GV:$GV,$JF960+60),"")</f>
      </c>
      <c r="JF960">
        <f>IFERROR(MATCH($GU960,$GV$2:$GV$322,0)+1,0)</f>
      </c>
      <c r="JG960">
        <f>IFERROR(INDEX($GW$2:$GW$322,MATCH($GU960,$GV$2:$GV$322,0)),0)</f>
      </c>
      <c r="JH960" t="s">
        <v>44</v>
      </c>
      <c r="JI960" t="s">
        <v>44</v>
      </c>
    </row>
    <row r="961" spans="1:269" x14ac:dyDescent="0.25">
      <c r="R961">
        <f>IF(OR($U961="",$Q961=""),"",IFERROR($U961/$Q961,0))</f>
      </c>
      <c r="S961">
        <f>IF($U961="","",
SUM($T961,$V961,$AA961,$W961,$Y961)*
(1-IF($AB961="",0,VALUE($AB961)/100)))</f>
      </c>
      <c r="T961">
        <f>IF($U961="","",$U961)</f>
      </c>
      <c r="V961">
        <f>IF($U961="","",
IF($O961="","",
IF(ISNUMBER(SEARCH("exempt",LOWER($O961))),0,
$U961*(VALUE(SUBSTITUTE($O961,"%",""))/100))))</f>
      </c>
      <c r="AC961">
        <f>IFERROR(IF(FIND(" - ",$K961)&gt;0,MID($K961,FIND(" - ",$K961)+3,LEN($K961)),""),"")</f>
      </c>
      <c r="AL961" t="s">
        <v>2060</v>
      </c>
      <c r="AT961">
        <f>IFERROR(LEFT($K961,FIND(" - ",$K961)-1),$K961)</f>
      </c>
      <c r="AW961">
        <f>IF($CL961&gt;=1,INDEX($AU:$AU,$CK961+1),"")</f>
      </c>
      <c r="AX961">
        <f>IF($CL961&gt;=2,INDEX($AU:$AU,$CK961+2),"")</f>
      </c>
      <c r="AY961">
        <f>IF($CL961&gt;=3,INDEX($AU:$AU,$CK961+3),"")</f>
      </c>
      <c r="AZ961">
        <f>IF($CL961&gt;=4,INDEX($AU:$AU,$CK961+4),"")</f>
      </c>
      <c r="BA961">
        <f>IF($CL961&gt;=5,INDEX($AU:$AU,$CK961+5),"")</f>
      </c>
      <c r="BB961">
        <f>IF($CL961&gt;=6,INDEX($AU:$AU,$CK961+6),"")</f>
      </c>
      <c r="BC961">
        <f>IF($CL961&gt;=7,INDEX($AU:$AU,$CK961+7),"")</f>
      </c>
      <c r="BD961">
        <f>IF($CL961&gt;=8,INDEX($AU:$AU,$CK961+8),"")</f>
      </c>
      <c r="BE961">
        <f>IF($CL961&gt;=9,INDEX($AU:$AU,$CK961+9),"")</f>
      </c>
      <c r="BF961">
        <f>IF($CL961&gt;=10,INDEX($AU:$AU,$CK961+10),"")</f>
      </c>
      <c r="BG961">
        <f>IF($CL961&gt;=11,INDEX($AU:$AU,$CK961+11),"")</f>
      </c>
      <c r="BH961">
        <f>IF($CL961&gt;=12,INDEX($AU:$AU,$CK961+12),"")</f>
      </c>
      <c r="BI961">
        <f>IF($CL961&gt;=13,INDEX($AU:$AU,$CK961+13),"")</f>
      </c>
      <c r="BJ961">
        <f>IF($CL961&gt;=14,INDEX($AU:$AU,$CK961+14),"")</f>
      </c>
      <c r="BK961">
        <f>IF($CL961&gt;=15,INDEX($AU:$AU,$CK961+15),"")</f>
      </c>
      <c r="BL961">
        <f>IF($CL961&gt;=16,INDEX($AU:$AU,$CK961+16),"")</f>
      </c>
      <c r="BM961">
        <f>IF($CL961&gt;=17,INDEX($AU:$AU,$CK961+17),"")</f>
      </c>
      <c r="BN961">
        <f>IF($CL961&gt;=18,INDEX($AU:$AU,$CK961+18),"")</f>
      </c>
      <c r="BO961">
        <f>IF($CL961&gt;=19,INDEX($AU:$AU,$CK961+19),"")</f>
      </c>
      <c r="BP961">
        <f>IF($CL961&gt;=20,INDEX($AU:$AU,$CK961+20),"")</f>
      </c>
      <c r="BQ961">
        <f>IF($CL961&gt;=21,INDEX($AU:$AU,$CK961+21),"")</f>
      </c>
      <c r="BR961">
        <f>IF($CL961&gt;=22,INDEX($AU:$AU,$CK961+22),"")</f>
      </c>
      <c r="BS961">
        <f>IF($CL961&gt;=23,INDEX($AU:$AU,$CK961+23),"")</f>
      </c>
      <c r="BT961">
        <f>IF($CL961&gt;=24,INDEX($AU:$AU,$CK961+24),"")</f>
      </c>
      <c r="BU961">
        <f>IF($CL961&gt;=25,INDEX($AU:$AU,$CK961+25),"")</f>
      </c>
      <c r="BV961">
        <f>IF($CL961&gt;=26,INDEX($AU:$AU,$CK961+26),"")</f>
      </c>
      <c r="BW961">
        <f>IF($CL961&gt;=27,INDEX($AU:$AU,$CK961+27),"")</f>
      </c>
      <c r="BX961">
        <f>IF($CL961&gt;=28,INDEX($AU:$AU,$CK961+28),"")</f>
      </c>
      <c r="BY961">
        <f>IF($CL961&gt;=29,INDEX($AU:$AU,$CK961+29),"")</f>
      </c>
      <c r="BZ961">
        <f>IF($CL961&gt;=30,INDEX($AU:$AU,$CK961+30),"")</f>
      </c>
      <c r="CA961">
        <f>IF($CL961&gt;=31,INDEX($AU:$AU,$CK961+31),"")</f>
      </c>
      <c r="CB961">
        <f>IF($CL961&gt;=32,INDEX($AU:$AU,$CK961+32),"")</f>
      </c>
      <c r="CC961">
        <f>IF($CL961&gt;=33,INDEX($AU:$AU,$CK961+33),"")</f>
      </c>
      <c r="CD961">
        <f>IF($CL961&gt;=34,INDEX($AU:$AU,$CK961+34),"")</f>
      </c>
      <c r="CE961">
        <f>IF($CL961&gt;=35,INDEX($AU:$AU,$CK961+35),"")</f>
      </c>
      <c r="CF961">
        <f>IF($CL961&gt;=36,INDEX($AU:$AU,$CK961+36),"")</f>
      </c>
      <c r="CG961">
        <f>IF($CL961&gt;=37,INDEX($AU:$AU,$CK961+37),"")</f>
      </c>
      <c r="CH961">
        <f>IF($CL961&gt;=38,INDEX($AU:$AU,$CK961+38),"")</f>
      </c>
      <c r="CI961">
        <f>IF($CL961&gt;=39,INDEX($AU:$AU,$CK961+39),"")</f>
      </c>
      <c r="CJ961">
        <f>IF($CL961&gt;=40,INDEX($AU:$AU,$CK961+40),"")</f>
      </c>
      <c r="CK961">
        <f>IFERROR(MATCH($AT961,$AU$2:$AU$133,0)+1,0)</f>
      </c>
      <c r="CL961">
        <f>IFERROR(INDEX($AV$2:$AV$133,MATCH($AT961,$AU$2:$AU$133,0)),0)</f>
      </c>
      <c r="CM961">
        <f>IFERROR(LEFT($L961,FIND(" - ",$L961)-1),$L961)</f>
      </c>
      <c r="CN961" t="s">
        <v>221</v>
      </c>
      <c r="CP961">
        <f>IF($DK961&gt;=1,INDEX($CN:$CN,$DJ961+1),"")</f>
      </c>
      <c r="CQ961">
        <f>IF($DK961&gt;=2,INDEX($CN:$CN,$DJ961+2),"")</f>
      </c>
      <c r="CR961">
        <f>IF($DK961&gt;=3,INDEX($CN:$CN,$DJ961+3),"")</f>
      </c>
      <c r="CS961">
        <f>IF($DK961&gt;=4,INDEX($CN:$CN,$DJ961+4),"")</f>
      </c>
      <c r="CT961">
        <f>IF($DK961&gt;=5,INDEX($CN:$CN,$DJ961+5),"")</f>
      </c>
      <c r="CU961">
        <f>IF($DK961&gt;=6,INDEX($CN:$CN,$DJ961+6),"")</f>
      </c>
      <c r="CV961">
        <f>IF($DK961&gt;=7,INDEX($CN:$CN,$DJ961+7),"")</f>
      </c>
      <c r="CW961">
        <f>IF($DK961&gt;=8,INDEX($CN:$CN,$DJ961+8),"")</f>
      </c>
      <c r="CX961">
        <f>IF($DK961&gt;=9,INDEX($CN:$CN,$DJ961+9),"")</f>
      </c>
      <c r="CY961">
        <f>IF($DK961&gt;=10,INDEX($CN:$CN,$DJ961+10),"")</f>
      </c>
      <c r="CZ961">
        <f>IF($DK961&gt;=11,INDEX($CN:$CN,$DJ961+11),"")</f>
      </c>
      <c r="DA961">
        <f>IF($DK961&gt;=12,INDEX($CN:$CN,$DJ961+12),"")</f>
      </c>
      <c r="DB961">
        <f>IF($DK961&gt;=13,INDEX($CN:$CN,$DJ961+13),"")</f>
      </c>
      <c r="DC961">
        <f>IF($DK961&gt;=14,INDEX($CN:$CN,$DJ961+14),"")</f>
      </c>
      <c r="DD961">
        <f>IF($DK961&gt;=15,INDEX($CN:$CN,$DJ961+15),"")</f>
      </c>
      <c r="DE961">
        <f>IF($DK961&gt;=16,INDEX($CN:$CN,$DJ961+16),"")</f>
      </c>
      <c r="DF961">
        <f>IF($DK961&gt;=17,INDEX($CN:$CN,$DJ961+17),"")</f>
      </c>
      <c r="DG961">
        <f>IF($DK961&gt;=18,INDEX($CN:$CN,$DJ961+18),"")</f>
      </c>
      <c r="DH961">
        <f>IF($DK961&gt;=19,INDEX($CN:$CN,$DJ961+19),"")</f>
      </c>
      <c r="DI961">
        <f>IF($DK961&gt;=20,INDEX($CN:$CN,$DJ961+20),"")</f>
      </c>
      <c r="DJ961">
        <f>IFERROR(MATCH($CM961,$CN$2:$CN$1089,0)+1,0)</f>
      </c>
      <c r="DK961">
        <f>IFERROR(INDEX($CO$2:$CO$1089,MATCH($CM961,$CN$2:$CN$1089,0)),0)</f>
      </c>
      <c r="DL961">
        <f>IFERROR(INDEX($AS:$AS,MATCH($O961,$AR:$AR,0))&amp;"","")</f>
      </c>
      <c r="DP961">
        <f>IF($GS961&gt;=1,INDEX($DM:$DM,$GR961+1),"")</f>
      </c>
      <c r="DQ961">
        <f>IF($GS961&gt;=2,INDEX($DM:$DM,$GR961+2),"")</f>
      </c>
      <c r="DR961">
        <f>IF($GS961&gt;=3,INDEX($DM:$DM,$GR961+3),"")</f>
      </c>
      <c r="DS961">
        <f>IF($GS961&gt;=4,INDEX($DM:$DM,$GR961+4),"")</f>
      </c>
      <c r="DT961">
        <f>IF($GS961&gt;=5,INDEX($DM:$DM,$GR961+5),"")</f>
      </c>
      <c r="DU961">
        <f>IF($GS961&gt;=6,INDEX($DM:$DM,$GR961+6),"")</f>
      </c>
      <c r="DV961">
        <f>IF($GS961&gt;=7,INDEX($DM:$DM,$GR961+7),"")</f>
      </c>
      <c r="DW961">
        <f>IF($GS961&gt;=8,INDEX($DM:$DM,$GR961+8),"")</f>
      </c>
      <c r="DX961">
        <f>IF($GS961&gt;=9,INDEX($DM:$DM,$GR961+9),"")</f>
      </c>
      <c r="DY961">
        <f>IF($GS961&gt;=10,INDEX($DM:$DM,$GR961+10),"")</f>
      </c>
      <c r="DZ961">
        <f>IF($GS961&gt;=11,INDEX($DM:$DM,$GR961+11),"")</f>
      </c>
      <c r="EA961">
        <f>IF($GS961&gt;=12,INDEX($DM:$DM,$GR961+12),"")</f>
      </c>
      <c r="EB961">
        <f>IF($GS961&gt;=13,INDEX($DM:$DM,$GR961+13),"")</f>
      </c>
      <c r="EC961">
        <f>IF($GS961&gt;=14,INDEX($DM:$DM,$GR961+14),"")</f>
      </c>
      <c r="ED961">
        <f>IF($GS961&gt;=15,INDEX($DM:$DM,$GR961+15),"")</f>
      </c>
      <c r="EE961">
        <f>IF($GS961&gt;=16,INDEX($DM:$DM,$GR961+16),"")</f>
      </c>
      <c r="EF961">
        <f>IF($GS961&gt;=17,INDEX($DM:$DM,$GR961+17),"")</f>
      </c>
      <c r="EG961">
        <f>IF($GS961&gt;=18,INDEX($DM:$DM,$GR961+18),"")</f>
      </c>
      <c r="EH961">
        <f>IF($GS961&gt;=19,INDEX($DM:$DM,$GR961+19),"")</f>
      </c>
      <c r="EI961">
        <f>IF($GS961&gt;=20,INDEX($DM:$DM,$GR961+20),"")</f>
      </c>
      <c r="EJ961">
        <f>IF($GS961&gt;=21,INDEX($DM:$DM,$GR961+21),"")</f>
      </c>
      <c r="EK961">
        <f>IF($GS961&gt;=22,INDEX($DM:$DM,$GR961+22),"")</f>
      </c>
      <c r="EL961">
        <f>IF($GS961&gt;=23,INDEX($DM:$DM,$GR961+23),"")</f>
      </c>
      <c r="EM961">
        <f>IF($GS961&gt;=24,INDEX($DM:$DM,$GR961+24),"")</f>
      </c>
      <c r="EN961">
        <f>IF($GS961&gt;=25,INDEX($DM:$DM,$GR961+25),"")</f>
      </c>
      <c r="EO961">
        <f>IF($GS961&gt;=26,INDEX($DM:$DM,$GR961+26),"")</f>
      </c>
      <c r="EP961">
        <f>IF($GS961&gt;=27,INDEX($DM:$DM,$GR961+27),"")</f>
      </c>
      <c r="EQ961">
        <f>IF($GS961&gt;=28,INDEX($DM:$DM,$GR961+28),"")</f>
      </c>
      <c r="ER961">
        <f>IF($GS961&gt;=29,INDEX($DM:$DM,$GR961+29),"")</f>
      </c>
      <c r="ES961">
        <f>IF($GS961&gt;=30,INDEX($DM:$DM,$GR961+30),"")</f>
      </c>
      <c r="ET961">
        <f>IF($GS961&gt;=31,INDEX($DM:$DM,$GR961+31),"")</f>
      </c>
      <c r="EU961">
        <f>IF($GS961&gt;=32,INDEX($DM:$DM,$GR961+32),"")</f>
      </c>
      <c r="EV961">
        <f>IF($GS961&gt;=33,INDEX($DM:$DM,$GR961+33),"")</f>
      </c>
      <c r="EW961">
        <f>IF($GS961&gt;=34,INDEX($DM:$DM,$GR961+34),"")</f>
      </c>
      <c r="EX961">
        <f>IF($GS961&gt;=35,INDEX($DM:$DM,$GR961+35),"")</f>
      </c>
      <c r="EY961">
        <f>IF($GS961&gt;=36,INDEX($DM:$DM,$GR961+36),"")</f>
      </c>
      <c r="EZ961">
        <f>IF($GS961&gt;=37,INDEX($DM:$DM,$GR961+37),"")</f>
      </c>
      <c r="FA961">
        <f>IF($GS961&gt;=38,INDEX($DM:$DM,$GR961+38),"")</f>
      </c>
      <c r="FB961">
        <f>IF($GS961&gt;=39,INDEX($DM:$DM,$GR961+39),"")</f>
      </c>
      <c r="FC961">
        <f>IF($GS961&gt;=40,INDEX($DM:$DM,$GR961+40),"")</f>
      </c>
      <c r="FD961">
        <f>IF($GS961&gt;=1,INDEX($DN:$DN,$GR961+1),"")</f>
      </c>
      <c r="FE961">
        <f>IF($GS961&gt;=2,INDEX($DN:$DN,$GR961+2),"")</f>
      </c>
      <c r="FF961">
        <f>IF($GS961&gt;=3,INDEX($DN:$DN,$GR961+3),"")</f>
      </c>
      <c r="FG961">
        <f>IF($GS961&gt;=4,INDEX($DN:$DN,$GR961+4),"")</f>
      </c>
      <c r="FH961">
        <f>IF($GS961&gt;=5,INDEX($DN:$DN,$GR961+5),"")</f>
      </c>
      <c r="FI961">
        <f>IF($GS961&gt;=6,INDEX($DN:$DN,$GR961+6),"")</f>
      </c>
      <c r="FJ961">
        <f>IF($GS961&gt;=7,INDEX($DN:$DN,$GR961+7),"")</f>
      </c>
      <c r="FK961">
        <f>IF($GS961&gt;=8,INDEX($DN:$DN,$GR961+8),"")</f>
      </c>
      <c r="FL961">
        <f>IF($GS961&gt;=9,INDEX($DN:$DN,$GR961+9),"")</f>
      </c>
      <c r="FM961">
        <f>IF($GS961&gt;=10,INDEX($DN:$DN,$GR961+10),"")</f>
      </c>
      <c r="FN961">
        <f>IF($GS961&gt;=11,INDEX($DN:$DN,$GR961+11),"")</f>
      </c>
      <c r="FO961">
        <f>IF($GS961&gt;=12,INDEX($DN:$DN,$GR961+12),"")</f>
      </c>
      <c r="FP961">
        <f>IF($GS961&gt;=13,INDEX($DN:$DN,$GR961+13),"")</f>
      </c>
      <c r="FQ961">
        <f>IF($GS961&gt;=14,INDEX($DN:$DN,$GR961+14),"")</f>
      </c>
      <c r="FR961">
        <f>IF($GS961&gt;=15,INDEX($DN:$DN,$GR961+15),"")</f>
      </c>
      <c r="FS961">
        <f>IF($GS961&gt;=16,INDEX($DN:$DN,$GR961+16),"")</f>
      </c>
      <c r="FT961">
        <f>IF($GS961&gt;=17,INDEX($DN:$DN,$GR961+17),"")</f>
      </c>
      <c r="FU961">
        <f>IF($GS961&gt;=18,INDEX($DN:$DN,$GR961+18),"")</f>
      </c>
      <c r="FV961">
        <f>IF($GS961&gt;=19,INDEX($DN:$DN,$GR961+19),"")</f>
      </c>
      <c r="FW961">
        <f>IF($GS961&gt;=20,INDEX($DN:$DN,$GR961+20),"")</f>
      </c>
      <c r="FX961">
        <f>IF($GS961&gt;=21,INDEX($DN:$DN,$GR961+21),"")</f>
      </c>
      <c r="FY961">
        <f>IF($GS961&gt;=22,INDEX($DN:$DN,$GR961+22),"")</f>
      </c>
      <c r="FZ961">
        <f>IF($GS961&gt;=23,INDEX($DN:$DN,$GR961+23),"")</f>
      </c>
      <c r="GA961">
        <f>IF($GS961&gt;=24,INDEX($DN:$DN,$GR961+24),"")</f>
      </c>
      <c r="GB961">
        <f>IF($GS961&gt;=25,INDEX($DN:$DN,$GR961+25),"")</f>
      </c>
      <c r="GC961">
        <f>IF($GS961&gt;=26,INDEX($DN:$DN,$GR961+26),"")</f>
      </c>
      <c r="GD961">
        <f>IF($GS961&gt;=27,INDEX($DN:$DN,$GR961+27),"")</f>
      </c>
      <c r="GE961">
        <f>IF($GS961&gt;=28,INDEX($DN:$DN,$GR961+28),"")</f>
      </c>
      <c r="GF961">
        <f>IF($GS961&gt;=29,INDEX($DN:$DN,$GR961+29),"")</f>
      </c>
      <c r="GG961">
        <f>IF($GS961&gt;=30,INDEX($DN:$DN,$GR961+30),"")</f>
      </c>
      <c r="GH961">
        <f>IF($GS961&gt;=31,INDEX($DN:$DN,$GR961+31),"")</f>
      </c>
      <c r="GI961">
        <f>IF($GS961&gt;=32,INDEX($DN:$DN,$GR961+32),"")</f>
      </c>
      <c r="GJ961">
        <f>IF($GS961&gt;=33,INDEX($DN:$DN,$GR961+33),"")</f>
      </c>
      <c r="GK961">
        <f>IF($GS961&gt;=34,INDEX($DN:$DN,$GR961+34),"")</f>
      </c>
      <c r="GL961">
        <f>IF($GS961&gt;=35,INDEX($DN:$DN,$GR961+35),"")</f>
      </c>
      <c r="GM961">
        <f>IF($GS961&gt;=36,INDEX($DN:$DN,$GR961+36),"")</f>
      </c>
      <c r="GN961">
        <f>IF($GS961&gt;=37,INDEX($DN:$DN,$GR961+37),"")</f>
      </c>
      <c r="GO961">
        <f>IF($GS961&gt;=38,INDEX($DN:$DN,$GR961+38),"")</f>
      </c>
      <c r="GP961">
        <f>IF($GS961&gt;=39,INDEX($DN:$DN,$GR961+39),"")</f>
      </c>
      <c r="GQ961">
        <f>IF($GS961&gt;=40,INDEX($DN:$DN,$GR961+40),"")</f>
      </c>
      <c r="GR961">
        <f>IFERROR(MATCH($DL961,$DM$2:$DM$148,0)+1,0)</f>
      </c>
      <c r="GS961">
        <f>IFERROR(INDEX($DO$2:$DO$148,MATCH($DL961,$DM$2:$DM$148,0)),0)</f>
      </c>
      <c r="GT961">
        <f>IFERROR(MATCH($Z961,$DP$961:$FC$961,0),0)</f>
      </c>
      <c r="GU961">
        <f>IF($GT961&gt;0,INDEX($FD$961:$GQ$961,$GT961),"")</f>
      </c>
      <c r="GX961">
        <f>IF($JG961&gt;=1,INDEX($GV:$GV,$JF961+1),"")</f>
      </c>
      <c r="GY961">
        <f>IF($JG961&gt;=2,INDEX($GV:$GV,$JF961+2),"")</f>
      </c>
      <c r="GZ961">
        <f>IF($JG961&gt;=3,INDEX($GV:$GV,$JF961+3),"")</f>
      </c>
      <c r="HA961">
        <f>IF($JG961&gt;=4,INDEX($GV:$GV,$JF961+4),"")</f>
      </c>
      <c r="HB961">
        <f>IF($JG961&gt;=5,INDEX($GV:$GV,$JF961+5),"")</f>
      </c>
      <c r="HC961">
        <f>IF($JG961&gt;=6,INDEX($GV:$GV,$JF961+6),"")</f>
      </c>
      <c r="HD961">
        <f>IF($JG961&gt;=7,INDEX($GV:$GV,$JF961+7),"")</f>
      </c>
      <c r="HE961">
        <f>IF($JG961&gt;=8,INDEX($GV:$GV,$JF961+8),"")</f>
      </c>
      <c r="HF961">
        <f>IF($JG961&gt;=9,INDEX($GV:$GV,$JF961+9),"")</f>
      </c>
      <c r="HG961">
        <f>IF($JG961&gt;=10,INDEX($GV:$GV,$JF961+10),"")</f>
      </c>
      <c r="HH961">
        <f>IF($JG961&gt;=11,INDEX($GV:$GV,$JF961+11),"")</f>
      </c>
      <c r="HI961">
        <f>IF($JG961&gt;=12,INDEX($GV:$GV,$JF961+12),"")</f>
      </c>
      <c r="HJ961">
        <f>IF($JG961&gt;=13,INDEX($GV:$GV,$JF961+13),"")</f>
      </c>
      <c r="HK961">
        <f>IF($JG961&gt;=14,INDEX($GV:$GV,$JF961+14),"")</f>
      </c>
      <c r="HL961">
        <f>IF($JG961&gt;=15,INDEX($GV:$GV,$JF961+15),"")</f>
      </c>
      <c r="HM961">
        <f>IF($JG961&gt;=16,INDEX($GV:$GV,$JF961+16),"")</f>
      </c>
      <c r="HN961">
        <f>IF($JG961&gt;=17,INDEX($GV:$GV,$JF961+17),"")</f>
      </c>
      <c r="HO961">
        <f>IF($JG961&gt;=18,INDEX($GV:$GV,$JF961+18),"")</f>
      </c>
      <c r="HP961">
        <f>IF($JG961&gt;=19,INDEX($GV:$GV,$JF961+19),"")</f>
      </c>
      <c r="HQ961">
        <f>IF($JG961&gt;=20,INDEX($GV:$GV,$JF961+20),"")</f>
      </c>
      <c r="HR961">
        <f>IF($JG961&gt;=21,INDEX($GV:$GV,$JF961+21),"")</f>
      </c>
      <c r="HS961">
        <f>IF($JG961&gt;=22,INDEX($GV:$GV,$JF961+22),"")</f>
      </c>
      <c r="HT961">
        <f>IF($JG961&gt;=23,INDEX($GV:$GV,$JF961+23),"")</f>
      </c>
      <c r="HU961">
        <f>IF($JG961&gt;=24,INDEX($GV:$GV,$JF961+24),"")</f>
      </c>
      <c r="HV961">
        <f>IF($JG961&gt;=25,INDEX($GV:$GV,$JF961+25),"")</f>
      </c>
      <c r="HW961">
        <f>IF($JG961&gt;=26,INDEX($GV:$GV,$JF961+26),"")</f>
      </c>
      <c r="HX961">
        <f>IF($JG961&gt;=27,INDEX($GV:$GV,$JF961+27),"")</f>
      </c>
      <c r="HY961">
        <f>IF($JG961&gt;=28,INDEX($GV:$GV,$JF961+28),"")</f>
      </c>
      <c r="HZ961">
        <f>IF($JG961&gt;=29,INDEX($GV:$GV,$JF961+29),"")</f>
      </c>
      <c r="IA961">
        <f>IF($JG961&gt;=30,INDEX($GV:$GV,$JF961+30),"")</f>
      </c>
      <c r="IB961">
        <f>IF($JG961&gt;=31,INDEX($GV:$GV,$JF961+31),"")</f>
      </c>
      <c r="IC961">
        <f>IF($JG961&gt;=32,INDEX($GV:$GV,$JF961+32),"")</f>
      </c>
      <c r="ID961">
        <f>IF($JG961&gt;=33,INDEX($GV:$GV,$JF961+33),"")</f>
      </c>
      <c r="IE961">
        <f>IF($JG961&gt;=34,INDEX($GV:$GV,$JF961+34),"")</f>
      </c>
      <c r="IF961">
        <f>IF($JG961&gt;=35,INDEX($GV:$GV,$JF961+35),"")</f>
      </c>
      <c r="IG961">
        <f>IF($JG961&gt;=36,INDEX($GV:$GV,$JF961+36),"")</f>
      </c>
      <c r="IH961">
        <f>IF($JG961&gt;=37,INDEX($GV:$GV,$JF961+37),"")</f>
      </c>
      <c r="II961">
        <f>IF($JG961&gt;=38,INDEX($GV:$GV,$JF961+38),"")</f>
      </c>
      <c r="IJ961">
        <f>IF($JG961&gt;=39,INDEX($GV:$GV,$JF961+39),"")</f>
      </c>
      <c r="IK961">
        <f>IF($JG961&gt;=40,INDEX($GV:$GV,$JF961+40),"")</f>
      </c>
      <c r="IL961">
        <f>IF($JG961&gt;=41,INDEX($GV:$GV,$JF961+41),"")</f>
      </c>
      <c r="IM961">
        <f>IF($JG961&gt;=42,INDEX($GV:$GV,$JF961+42),"")</f>
      </c>
      <c r="IN961">
        <f>IF($JG961&gt;=43,INDEX($GV:$GV,$JF961+43),"")</f>
      </c>
      <c r="IO961">
        <f>IF($JG961&gt;=44,INDEX($GV:$GV,$JF961+44),"")</f>
      </c>
      <c r="IP961">
        <f>IF($JG961&gt;=45,INDEX($GV:$GV,$JF961+45),"")</f>
      </c>
      <c r="IQ961">
        <f>IF($JG961&gt;=46,INDEX($GV:$GV,$JF961+46),"")</f>
      </c>
      <c r="IR961">
        <f>IF($JG961&gt;=47,INDEX($GV:$GV,$JF961+47),"")</f>
      </c>
      <c r="IS961">
        <f>IF($JG961&gt;=48,INDEX($GV:$GV,$JF961+48),"")</f>
      </c>
      <c r="IT961">
        <f>IF($JG961&gt;=49,INDEX($GV:$GV,$JF961+49),"")</f>
      </c>
      <c r="IU961">
        <f>IF($JG961&gt;=50,INDEX($GV:$GV,$JF961+50),"")</f>
      </c>
      <c r="IV961">
        <f>IF($JG961&gt;=51,INDEX($GV:$GV,$JF961+51),"")</f>
      </c>
      <c r="IW961">
        <f>IF($JG961&gt;=52,INDEX($GV:$GV,$JF961+52),"")</f>
      </c>
      <c r="IX961">
        <f>IF($JG961&gt;=53,INDEX($GV:$GV,$JF961+53),"")</f>
      </c>
      <c r="IY961">
        <f>IF($JG961&gt;=54,INDEX($GV:$GV,$JF961+54),"")</f>
      </c>
      <c r="IZ961">
        <f>IF($JG961&gt;=55,INDEX($GV:$GV,$JF961+55),"")</f>
      </c>
      <c r="JA961">
        <f>IF($JG961&gt;=56,INDEX($GV:$GV,$JF961+56),"")</f>
      </c>
      <c r="JB961">
        <f>IF($JG961&gt;=57,INDEX($GV:$GV,$JF961+57),"")</f>
      </c>
      <c r="JC961">
        <f>IF($JG961&gt;=58,INDEX($GV:$GV,$JF961+58),"")</f>
      </c>
      <c r="JD961">
        <f>IF($JG961&gt;=59,INDEX($GV:$GV,$JF961+59),"")</f>
      </c>
      <c r="JE961">
        <f>IF($JG961&gt;=60,INDEX($GV:$GV,$JF961+60),"")</f>
      </c>
      <c r="JF961">
        <f>IFERROR(MATCH($GU961,$GV$2:$GV$322,0)+1,0)</f>
      </c>
      <c r="JG961">
        <f>IFERROR(INDEX($GW$2:$GW$322,MATCH($GU961,$GV$2:$GV$322,0)),0)</f>
      </c>
      <c r="JH961" t="s">
        <v>44</v>
      </c>
      <c r="JI961" t="s">
        <v>44</v>
      </c>
    </row>
    <row r="962" spans="1:269" x14ac:dyDescent="0.25">
      <c r="R962">
        <f>IF(OR($U962="",$Q962=""),"",IFERROR($U962/$Q962,0))</f>
      </c>
      <c r="S962">
        <f>IF($U962="","",
SUM($T962,$V962,$AA962,$W962,$Y962)*
(1-IF($AB962="",0,VALUE($AB962)/100)))</f>
      </c>
      <c r="T962">
        <f>IF($U962="","",$U962)</f>
      </c>
      <c r="V962">
        <f>IF($U962="","",
IF($O962="","",
IF(ISNUMBER(SEARCH("exempt",LOWER($O962))),0,
$U962*(VALUE(SUBSTITUTE($O962,"%",""))/100))))</f>
      </c>
      <c r="AC962">
        <f>IFERROR(IF(FIND(" - ",$K962)&gt;0,MID($K962,FIND(" - ",$K962)+3,LEN($K962)),""),"")</f>
      </c>
      <c r="AL962" t="s">
        <v>2061</v>
      </c>
      <c r="AT962">
        <f>IFERROR(LEFT($K962,FIND(" - ",$K962)-1),$K962)</f>
      </c>
      <c r="AW962">
        <f>IF($CL962&gt;=1,INDEX($AU:$AU,$CK962+1),"")</f>
      </c>
      <c r="AX962">
        <f>IF($CL962&gt;=2,INDEX($AU:$AU,$CK962+2),"")</f>
      </c>
      <c r="AY962">
        <f>IF($CL962&gt;=3,INDEX($AU:$AU,$CK962+3),"")</f>
      </c>
      <c r="AZ962">
        <f>IF($CL962&gt;=4,INDEX($AU:$AU,$CK962+4),"")</f>
      </c>
      <c r="BA962">
        <f>IF($CL962&gt;=5,INDEX($AU:$AU,$CK962+5),"")</f>
      </c>
      <c r="BB962">
        <f>IF($CL962&gt;=6,INDEX($AU:$AU,$CK962+6),"")</f>
      </c>
      <c r="BC962">
        <f>IF($CL962&gt;=7,INDEX($AU:$AU,$CK962+7),"")</f>
      </c>
      <c r="BD962">
        <f>IF($CL962&gt;=8,INDEX($AU:$AU,$CK962+8),"")</f>
      </c>
      <c r="BE962">
        <f>IF($CL962&gt;=9,INDEX($AU:$AU,$CK962+9),"")</f>
      </c>
      <c r="BF962">
        <f>IF($CL962&gt;=10,INDEX($AU:$AU,$CK962+10),"")</f>
      </c>
      <c r="BG962">
        <f>IF($CL962&gt;=11,INDEX($AU:$AU,$CK962+11),"")</f>
      </c>
      <c r="BH962">
        <f>IF($CL962&gt;=12,INDEX($AU:$AU,$CK962+12),"")</f>
      </c>
      <c r="BI962">
        <f>IF($CL962&gt;=13,INDEX($AU:$AU,$CK962+13),"")</f>
      </c>
      <c r="BJ962">
        <f>IF($CL962&gt;=14,INDEX($AU:$AU,$CK962+14),"")</f>
      </c>
      <c r="BK962">
        <f>IF($CL962&gt;=15,INDEX($AU:$AU,$CK962+15),"")</f>
      </c>
      <c r="BL962">
        <f>IF($CL962&gt;=16,INDEX($AU:$AU,$CK962+16),"")</f>
      </c>
      <c r="BM962">
        <f>IF($CL962&gt;=17,INDEX($AU:$AU,$CK962+17),"")</f>
      </c>
      <c r="BN962">
        <f>IF($CL962&gt;=18,INDEX($AU:$AU,$CK962+18),"")</f>
      </c>
      <c r="BO962">
        <f>IF($CL962&gt;=19,INDEX($AU:$AU,$CK962+19),"")</f>
      </c>
      <c r="BP962">
        <f>IF($CL962&gt;=20,INDEX($AU:$AU,$CK962+20),"")</f>
      </c>
      <c r="BQ962">
        <f>IF($CL962&gt;=21,INDEX($AU:$AU,$CK962+21),"")</f>
      </c>
      <c r="BR962">
        <f>IF($CL962&gt;=22,INDEX($AU:$AU,$CK962+22),"")</f>
      </c>
      <c r="BS962">
        <f>IF($CL962&gt;=23,INDEX($AU:$AU,$CK962+23),"")</f>
      </c>
      <c r="BT962">
        <f>IF($CL962&gt;=24,INDEX($AU:$AU,$CK962+24),"")</f>
      </c>
      <c r="BU962">
        <f>IF($CL962&gt;=25,INDEX($AU:$AU,$CK962+25),"")</f>
      </c>
      <c r="BV962">
        <f>IF($CL962&gt;=26,INDEX($AU:$AU,$CK962+26),"")</f>
      </c>
      <c r="BW962">
        <f>IF($CL962&gt;=27,INDEX($AU:$AU,$CK962+27),"")</f>
      </c>
      <c r="BX962">
        <f>IF($CL962&gt;=28,INDEX($AU:$AU,$CK962+28),"")</f>
      </c>
      <c r="BY962">
        <f>IF($CL962&gt;=29,INDEX($AU:$AU,$CK962+29),"")</f>
      </c>
      <c r="BZ962">
        <f>IF($CL962&gt;=30,INDEX($AU:$AU,$CK962+30),"")</f>
      </c>
      <c r="CA962">
        <f>IF($CL962&gt;=31,INDEX($AU:$AU,$CK962+31),"")</f>
      </c>
      <c r="CB962">
        <f>IF($CL962&gt;=32,INDEX($AU:$AU,$CK962+32),"")</f>
      </c>
      <c r="CC962">
        <f>IF($CL962&gt;=33,INDEX($AU:$AU,$CK962+33),"")</f>
      </c>
      <c r="CD962">
        <f>IF($CL962&gt;=34,INDEX($AU:$AU,$CK962+34),"")</f>
      </c>
      <c r="CE962">
        <f>IF($CL962&gt;=35,INDEX($AU:$AU,$CK962+35),"")</f>
      </c>
      <c r="CF962">
        <f>IF($CL962&gt;=36,INDEX($AU:$AU,$CK962+36),"")</f>
      </c>
      <c r="CG962">
        <f>IF($CL962&gt;=37,INDEX($AU:$AU,$CK962+37),"")</f>
      </c>
      <c r="CH962">
        <f>IF($CL962&gt;=38,INDEX($AU:$AU,$CK962+38),"")</f>
      </c>
      <c r="CI962">
        <f>IF($CL962&gt;=39,INDEX($AU:$AU,$CK962+39),"")</f>
      </c>
      <c r="CJ962">
        <f>IF($CL962&gt;=40,INDEX($AU:$AU,$CK962+40),"")</f>
      </c>
      <c r="CK962">
        <f>IFERROR(MATCH($AT962,$AU$2:$AU$133,0)+1,0)</f>
      </c>
      <c r="CL962">
        <f>IFERROR(INDEX($AV$2:$AV$133,MATCH($AT962,$AU$2:$AU$133,0)),0)</f>
      </c>
      <c r="CM962">
        <f>IFERROR(LEFT($L962,FIND(" - ",$L962)-1),$L962)</f>
      </c>
      <c r="CN962" t="s">
        <v>2062</v>
      </c>
      <c r="CO962">
        <v>1</v>
      </c>
      <c r="CP962">
        <f>IF($DK962&gt;=1,INDEX($CN:$CN,$DJ962+1),"")</f>
      </c>
      <c r="CQ962">
        <f>IF($DK962&gt;=2,INDEX($CN:$CN,$DJ962+2),"")</f>
      </c>
      <c r="CR962">
        <f>IF($DK962&gt;=3,INDEX($CN:$CN,$DJ962+3),"")</f>
      </c>
      <c r="CS962">
        <f>IF($DK962&gt;=4,INDEX($CN:$CN,$DJ962+4),"")</f>
      </c>
      <c r="CT962">
        <f>IF($DK962&gt;=5,INDEX($CN:$CN,$DJ962+5),"")</f>
      </c>
      <c r="CU962">
        <f>IF($DK962&gt;=6,INDEX($CN:$CN,$DJ962+6),"")</f>
      </c>
      <c r="CV962">
        <f>IF($DK962&gt;=7,INDEX($CN:$CN,$DJ962+7),"")</f>
      </c>
      <c r="CW962">
        <f>IF($DK962&gt;=8,INDEX($CN:$CN,$DJ962+8),"")</f>
      </c>
      <c r="CX962">
        <f>IF($DK962&gt;=9,INDEX($CN:$CN,$DJ962+9),"")</f>
      </c>
      <c r="CY962">
        <f>IF($DK962&gt;=10,INDEX($CN:$CN,$DJ962+10),"")</f>
      </c>
      <c r="CZ962">
        <f>IF($DK962&gt;=11,INDEX($CN:$CN,$DJ962+11),"")</f>
      </c>
      <c r="DA962">
        <f>IF($DK962&gt;=12,INDEX($CN:$CN,$DJ962+12),"")</f>
      </c>
      <c r="DB962">
        <f>IF($DK962&gt;=13,INDEX($CN:$CN,$DJ962+13),"")</f>
      </c>
      <c r="DC962">
        <f>IF($DK962&gt;=14,INDEX($CN:$CN,$DJ962+14),"")</f>
      </c>
      <c r="DD962">
        <f>IF($DK962&gt;=15,INDEX($CN:$CN,$DJ962+15),"")</f>
      </c>
      <c r="DE962">
        <f>IF($DK962&gt;=16,INDEX($CN:$CN,$DJ962+16),"")</f>
      </c>
      <c r="DF962">
        <f>IF($DK962&gt;=17,INDEX($CN:$CN,$DJ962+17),"")</f>
      </c>
      <c r="DG962">
        <f>IF($DK962&gt;=18,INDEX($CN:$CN,$DJ962+18),"")</f>
      </c>
      <c r="DH962">
        <f>IF($DK962&gt;=19,INDEX($CN:$CN,$DJ962+19),"")</f>
      </c>
      <c r="DI962">
        <f>IF($DK962&gt;=20,INDEX($CN:$CN,$DJ962+20),"")</f>
      </c>
      <c r="DJ962">
        <f>IFERROR(MATCH($CM962,$CN$2:$CN$1089,0)+1,0)</f>
      </c>
      <c r="DK962">
        <f>IFERROR(INDEX($CO$2:$CO$1089,MATCH($CM962,$CN$2:$CN$1089,0)),0)</f>
      </c>
      <c r="DL962">
        <f>IFERROR(INDEX($AS:$AS,MATCH($O962,$AR:$AR,0))&amp;"","")</f>
      </c>
      <c r="DP962">
        <f>IF($GS962&gt;=1,INDEX($DM:$DM,$GR962+1),"")</f>
      </c>
      <c r="DQ962">
        <f>IF($GS962&gt;=2,INDEX($DM:$DM,$GR962+2),"")</f>
      </c>
      <c r="DR962">
        <f>IF($GS962&gt;=3,INDEX($DM:$DM,$GR962+3),"")</f>
      </c>
      <c r="DS962">
        <f>IF($GS962&gt;=4,INDEX($DM:$DM,$GR962+4),"")</f>
      </c>
      <c r="DT962">
        <f>IF($GS962&gt;=5,INDEX($DM:$DM,$GR962+5),"")</f>
      </c>
      <c r="DU962">
        <f>IF($GS962&gt;=6,INDEX($DM:$DM,$GR962+6),"")</f>
      </c>
      <c r="DV962">
        <f>IF($GS962&gt;=7,INDEX($DM:$DM,$GR962+7),"")</f>
      </c>
      <c r="DW962">
        <f>IF($GS962&gt;=8,INDEX($DM:$DM,$GR962+8),"")</f>
      </c>
      <c r="DX962">
        <f>IF($GS962&gt;=9,INDEX($DM:$DM,$GR962+9),"")</f>
      </c>
      <c r="DY962">
        <f>IF($GS962&gt;=10,INDEX($DM:$DM,$GR962+10),"")</f>
      </c>
      <c r="DZ962">
        <f>IF($GS962&gt;=11,INDEX($DM:$DM,$GR962+11),"")</f>
      </c>
      <c r="EA962">
        <f>IF($GS962&gt;=12,INDEX($DM:$DM,$GR962+12),"")</f>
      </c>
      <c r="EB962">
        <f>IF($GS962&gt;=13,INDEX($DM:$DM,$GR962+13),"")</f>
      </c>
      <c r="EC962">
        <f>IF($GS962&gt;=14,INDEX($DM:$DM,$GR962+14),"")</f>
      </c>
      <c r="ED962">
        <f>IF($GS962&gt;=15,INDEX($DM:$DM,$GR962+15),"")</f>
      </c>
      <c r="EE962">
        <f>IF($GS962&gt;=16,INDEX($DM:$DM,$GR962+16),"")</f>
      </c>
      <c r="EF962">
        <f>IF($GS962&gt;=17,INDEX($DM:$DM,$GR962+17),"")</f>
      </c>
      <c r="EG962">
        <f>IF($GS962&gt;=18,INDEX($DM:$DM,$GR962+18),"")</f>
      </c>
      <c r="EH962">
        <f>IF($GS962&gt;=19,INDEX($DM:$DM,$GR962+19),"")</f>
      </c>
      <c r="EI962">
        <f>IF($GS962&gt;=20,INDEX($DM:$DM,$GR962+20),"")</f>
      </c>
      <c r="EJ962">
        <f>IF($GS962&gt;=21,INDEX($DM:$DM,$GR962+21),"")</f>
      </c>
      <c r="EK962">
        <f>IF($GS962&gt;=22,INDEX($DM:$DM,$GR962+22),"")</f>
      </c>
      <c r="EL962">
        <f>IF($GS962&gt;=23,INDEX($DM:$DM,$GR962+23),"")</f>
      </c>
      <c r="EM962">
        <f>IF($GS962&gt;=24,INDEX($DM:$DM,$GR962+24),"")</f>
      </c>
      <c r="EN962">
        <f>IF($GS962&gt;=25,INDEX($DM:$DM,$GR962+25),"")</f>
      </c>
      <c r="EO962">
        <f>IF($GS962&gt;=26,INDEX($DM:$DM,$GR962+26),"")</f>
      </c>
      <c r="EP962">
        <f>IF($GS962&gt;=27,INDEX($DM:$DM,$GR962+27),"")</f>
      </c>
      <c r="EQ962">
        <f>IF($GS962&gt;=28,INDEX($DM:$DM,$GR962+28),"")</f>
      </c>
      <c r="ER962">
        <f>IF($GS962&gt;=29,INDEX($DM:$DM,$GR962+29),"")</f>
      </c>
      <c r="ES962">
        <f>IF($GS962&gt;=30,INDEX($DM:$DM,$GR962+30),"")</f>
      </c>
      <c r="ET962">
        <f>IF($GS962&gt;=31,INDEX($DM:$DM,$GR962+31),"")</f>
      </c>
      <c r="EU962">
        <f>IF($GS962&gt;=32,INDEX($DM:$DM,$GR962+32),"")</f>
      </c>
      <c r="EV962">
        <f>IF($GS962&gt;=33,INDEX($DM:$DM,$GR962+33),"")</f>
      </c>
      <c r="EW962">
        <f>IF($GS962&gt;=34,INDEX($DM:$DM,$GR962+34),"")</f>
      </c>
      <c r="EX962">
        <f>IF($GS962&gt;=35,INDEX($DM:$DM,$GR962+35),"")</f>
      </c>
      <c r="EY962">
        <f>IF($GS962&gt;=36,INDEX($DM:$DM,$GR962+36),"")</f>
      </c>
      <c r="EZ962">
        <f>IF($GS962&gt;=37,INDEX($DM:$DM,$GR962+37),"")</f>
      </c>
      <c r="FA962">
        <f>IF($GS962&gt;=38,INDEX($DM:$DM,$GR962+38),"")</f>
      </c>
      <c r="FB962">
        <f>IF($GS962&gt;=39,INDEX($DM:$DM,$GR962+39),"")</f>
      </c>
      <c r="FC962">
        <f>IF($GS962&gt;=40,INDEX($DM:$DM,$GR962+40),"")</f>
      </c>
      <c r="FD962">
        <f>IF($GS962&gt;=1,INDEX($DN:$DN,$GR962+1),"")</f>
      </c>
      <c r="FE962">
        <f>IF($GS962&gt;=2,INDEX($DN:$DN,$GR962+2),"")</f>
      </c>
      <c r="FF962">
        <f>IF($GS962&gt;=3,INDEX($DN:$DN,$GR962+3),"")</f>
      </c>
      <c r="FG962">
        <f>IF($GS962&gt;=4,INDEX($DN:$DN,$GR962+4),"")</f>
      </c>
      <c r="FH962">
        <f>IF($GS962&gt;=5,INDEX($DN:$DN,$GR962+5),"")</f>
      </c>
      <c r="FI962">
        <f>IF($GS962&gt;=6,INDEX($DN:$DN,$GR962+6),"")</f>
      </c>
      <c r="FJ962">
        <f>IF($GS962&gt;=7,INDEX($DN:$DN,$GR962+7),"")</f>
      </c>
      <c r="FK962">
        <f>IF($GS962&gt;=8,INDEX($DN:$DN,$GR962+8),"")</f>
      </c>
      <c r="FL962">
        <f>IF($GS962&gt;=9,INDEX($DN:$DN,$GR962+9),"")</f>
      </c>
      <c r="FM962">
        <f>IF($GS962&gt;=10,INDEX($DN:$DN,$GR962+10),"")</f>
      </c>
      <c r="FN962">
        <f>IF($GS962&gt;=11,INDEX($DN:$DN,$GR962+11),"")</f>
      </c>
      <c r="FO962">
        <f>IF($GS962&gt;=12,INDEX($DN:$DN,$GR962+12),"")</f>
      </c>
      <c r="FP962">
        <f>IF($GS962&gt;=13,INDEX($DN:$DN,$GR962+13),"")</f>
      </c>
      <c r="FQ962">
        <f>IF($GS962&gt;=14,INDEX($DN:$DN,$GR962+14),"")</f>
      </c>
      <c r="FR962">
        <f>IF($GS962&gt;=15,INDEX($DN:$DN,$GR962+15),"")</f>
      </c>
      <c r="FS962">
        <f>IF($GS962&gt;=16,INDEX($DN:$DN,$GR962+16),"")</f>
      </c>
      <c r="FT962">
        <f>IF($GS962&gt;=17,INDEX($DN:$DN,$GR962+17),"")</f>
      </c>
      <c r="FU962">
        <f>IF($GS962&gt;=18,INDEX($DN:$DN,$GR962+18),"")</f>
      </c>
      <c r="FV962">
        <f>IF($GS962&gt;=19,INDEX($DN:$DN,$GR962+19),"")</f>
      </c>
      <c r="FW962">
        <f>IF($GS962&gt;=20,INDEX($DN:$DN,$GR962+20),"")</f>
      </c>
      <c r="FX962">
        <f>IF($GS962&gt;=21,INDEX($DN:$DN,$GR962+21),"")</f>
      </c>
      <c r="FY962">
        <f>IF($GS962&gt;=22,INDEX($DN:$DN,$GR962+22),"")</f>
      </c>
      <c r="FZ962">
        <f>IF($GS962&gt;=23,INDEX($DN:$DN,$GR962+23),"")</f>
      </c>
      <c r="GA962">
        <f>IF($GS962&gt;=24,INDEX($DN:$DN,$GR962+24),"")</f>
      </c>
      <c r="GB962">
        <f>IF($GS962&gt;=25,INDEX($DN:$DN,$GR962+25),"")</f>
      </c>
      <c r="GC962">
        <f>IF($GS962&gt;=26,INDEX($DN:$DN,$GR962+26),"")</f>
      </c>
      <c r="GD962">
        <f>IF($GS962&gt;=27,INDEX($DN:$DN,$GR962+27),"")</f>
      </c>
      <c r="GE962">
        <f>IF($GS962&gt;=28,INDEX($DN:$DN,$GR962+28),"")</f>
      </c>
      <c r="GF962">
        <f>IF($GS962&gt;=29,INDEX($DN:$DN,$GR962+29),"")</f>
      </c>
      <c r="GG962">
        <f>IF($GS962&gt;=30,INDEX($DN:$DN,$GR962+30),"")</f>
      </c>
      <c r="GH962">
        <f>IF($GS962&gt;=31,INDEX($DN:$DN,$GR962+31),"")</f>
      </c>
      <c r="GI962">
        <f>IF($GS962&gt;=32,INDEX($DN:$DN,$GR962+32),"")</f>
      </c>
      <c r="GJ962">
        <f>IF($GS962&gt;=33,INDEX($DN:$DN,$GR962+33),"")</f>
      </c>
      <c r="GK962">
        <f>IF($GS962&gt;=34,INDEX($DN:$DN,$GR962+34),"")</f>
      </c>
      <c r="GL962">
        <f>IF($GS962&gt;=35,INDEX($DN:$DN,$GR962+35),"")</f>
      </c>
      <c r="GM962">
        <f>IF($GS962&gt;=36,INDEX($DN:$DN,$GR962+36),"")</f>
      </c>
      <c r="GN962">
        <f>IF($GS962&gt;=37,INDEX($DN:$DN,$GR962+37),"")</f>
      </c>
      <c r="GO962">
        <f>IF($GS962&gt;=38,INDEX($DN:$DN,$GR962+38),"")</f>
      </c>
      <c r="GP962">
        <f>IF($GS962&gt;=39,INDEX($DN:$DN,$GR962+39),"")</f>
      </c>
      <c r="GQ962">
        <f>IF($GS962&gt;=40,INDEX($DN:$DN,$GR962+40),"")</f>
      </c>
      <c r="GR962">
        <f>IFERROR(MATCH($DL962,$DM$2:$DM$148,0)+1,0)</f>
      </c>
      <c r="GS962">
        <f>IFERROR(INDEX($DO$2:$DO$148,MATCH($DL962,$DM$2:$DM$148,0)),0)</f>
      </c>
      <c r="GT962">
        <f>IFERROR(MATCH($Z962,$DP$962:$FC$962,0),0)</f>
      </c>
      <c r="GU962">
        <f>IF($GT962&gt;0,INDEX($FD$962:$GQ$962,$GT962),"")</f>
      </c>
      <c r="GX962">
        <f>IF($JG962&gt;=1,INDEX($GV:$GV,$JF962+1),"")</f>
      </c>
      <c r="GY962">
        <f>IF($JG962&gt;=2,INDEX($GV:$GV,$JF962+2),"")</f>
      </c>
      <c r="GZ962">
        <f>IF($JG962&gt;=3,INDEX($GV:$GV,$JF962+3),"")</f>
      </c>
      <c r="HA962">
        <f>IF($JG962&gt;=4,INDEX($GV:$GV,$JF962+4),"")</f>
      </c>
      <c r="HB962">
        <f>IF($JG962&gt;=5,INDEX($GV:$GV,$JF962+5),"")</f>
      </c>
      <c r="HC962">
        <f>IF($JG962&gt;=6,INDEX($GV:$GV,$JF962+6),"")</f>
      </c>
      <c r="HD962">
        <f>IF($JG962&gt;=7,INDEX($GV:$GV,$JF962+7),"")</f>
      </c>
      <c r="HE962">
        <f>IF($JG962&gt;=8,INDEX($GV:$GV,$JF962+8),"")</f>
      </c>
      <c r="HF962">
        <f>IF($JG962&gt;=9,INDEX($GV:$GV,$JF962+9),"")</f>
      </c>
      <c r="HG962">
        <f>IF($JG962&gt;=10,INDEX($GV:$GV,$JF962+10),"")</f>
      </c>
      <c r="HH962">
        <f>IF($JG962&gt;=11,INDEX($GV:$GV,$JF962+11),"")</f>
      </c>
      <c r="HI962">
        <f>IF($JG962&gt;=12,INDEX($GV:$GV,$JF962+12),"")</f>
      </c>
      <c r="HJ962">
        <f>IF($JG962&gt;=13,INDEX($GV:$GV,$JF962+13),"")</f>
      </c>
      <c r="HK962">
        <f>IF($JG962&gt;=14,INDEX($GV:$GV,$JF962+14),"")</f>
      </c>
      <c r="HL962">
        <f>IF($JG962&gt;=15,INDEX($GV:$GV,$JF962+15),"")</f>
      </c>
      <c r="HM962">
        <f>IF($JG962&gt;=16,INDEX($GV:$GV,$JF962+16),"")</f>
      </c>
      <c r="HN962">
        <f>IF($JG962&gt;=17,INDEX($GV:$GV,$JF962+17),"")</f>
      </c>
      <c r="HO962">
        <f>IF($JG962&gt;=18,INDEX($GV:$GV,$JF962+18),"")</f>
      </c>
      <c r="HP962">
        <f>IF($JG962&gt;=19,INDEX($GV:$GV,$JF962+19),"")</f>
      </c>
      <c r="HQ962">
        <f>IF($JG962&gt;=20,INDEX($GV:$GV,$JF962+20),"")</f>
      </c>
      <c r="HR962">
        <f>IF($JG962&gt;=21,INDEX($GV:$GV,$JF962+21),"")</f>
      </c>
      <c r="HS962">
        <f>IF($JG962&gt;=22,INDEX($GV:$GV,$JF962+22),"")</f>
      </c>
      <c r="HT962">
        <f>IF($JG962&gt;=23,INDEX($GV:$GV,$JF962+23),"")</f>
      </c>
      <c r="HU962">
        <f>IF($JG962&gt;=24,INDEX($GV:$GV,$JF962+24),"")</f>
      </c>
      <c r="HV962">
        <f>IF($JG962&gt;=25,INDEX($GV:$GV,$JF962+25),"")</f>
      </c>
      <c r="HW962">
        <f>IF($JG962&gt;=26,INDEX($GV:$GV,$JF962+26),"")</f>
      </c>
      <c r="HX962">
        <f>IF($JG962&gt;=27,INDEX($GV:$GV,$JF962+27),"")</f>
      </c>
      <c r="HY962">
        <f>IF($JG962&gt;=28,INDEX($GV:$GV,$JF962+28),"")</f>
      </c>
      <c r="HZ962">
        <f>IF($JG962&gt;=29,INDEX($GV:$GV,$JF962+29),"")</f>
      </c>
      <c r="IA962">
        <f>IF($JG962&gt;=30,INDEX($GV:$GV,$JF962+30),"")</f>
      </c>
      <c r="IB962">
        <f>IF($JG962&gt;=31,INDEX($GV:$GV,$JF962+31),"")</f>
      </c>
      <c r="IC962">
        <f>IF($JG962&gt;=32,INDEX($GV:$GV,$JF962+32),"")</f>
      </c>
      <c r="ID962">
        <f>IF($JG962&gt;=33,INDEX($GV:$GV,$JF962+33),"")</f>
      </c>
      <c r="IE962">
        <f>IF($JG962&gt;=34,INDEX($GV:$GV,$JF962+34),"")</f>
      </c>
      <c r="IF962">
        <f>IF($JG962&gt;=35,INDEX($GV:$GV,$JF962+35),"")</f>
      </c>
      <c r="IG962">
        <f>IF($JG962&gt;=36,INDEX($GV:$GV,$JF962+36),"")</f>
      </c>
      <c r="IH962">
        <f>IF($JG962&gt;=37,INDEX($GV:$GV,$JF962+37),"")</f>
      </c>
      <c r="II962">
        <f>IF($JG962&gt;=38,INDEX($GV:$GV,$JF962+38),"")</f>
      </c>
      <c r="IJ962">
        <f>IF($JG962&gt;=39,INDEX($GV:$GV,$JF962+39),"")</f>
      </c>
      <c r="IK962">
        <f>IF($JG962&gt;=40,INDEX($GV:$GV,$JF962+40),"")</f>
      </c>
      <c r="IL962">
        <f>IF($JG962&gt;=41,INDEX($GV:$GV,$JF962+41),"")</f>
      </c>
      <c r="IM962">
        <f>IF($JG962&gt;=42,INDEX($GV:$GV,$JF962+42),"")</f>
      </c>
      <c r="IN962">
        <f>IF($JG962&gt;=43,INDEX($GV:$GV,$JF962+43),"")</f>
      </c>
      <c r="IO962">
        <f>IF($JG962&gt;=44,INDEX($GV:$GV,$JF962+44),"")</f>
      </c>
      <c r="IP962">
        <f>IF($JG962&gt;=45,INDEX($GV:$GV,$JF962+45),"")</f>
      </c>
      <c r="IQ962">
        <f>IF($JG962&gt;=46,INDEX($GV:$GV,$JF962+46),"")</f>
      </c>
      <c r="IR962">
        <f>IF($JG962&gt;=47,INDEX($GV:$GV,$JF962+47),"")</f>
      </c>
      <c r="IS962">
        <f>IF($JG962&gt;=48,INDEX($GV:$GV,$JF962+48),"")</f>
      </c>
      <c r="IT962">
        <f>IF($JG962&gt;=49,INDEX($GV:$GV,$JF962+49),"")</f>
      </c>
      <c r="IU962">
        <f>IF($JG962&gt;=50,INDEX($GV:$GV,$JF962+50),"")</f>
      </c>
      <c r="IV962">
        <f>IF($JG962&gt;=51,INDEX($GV:$GV,$JF962+51),"")</f>
      </c>
      <c r="IW962">
        <f>IF($JG962&gt;=52,INDEX($GV:$GV,$JF962+52),"")</f>
      </c>
      <c r="IX962">
        <f>IF($JG962&gt;=53,INDEX($GV:$GV,$JF962+53),"")</f>
      </c>
      <c r="IY962">
        <f>IF($JG962&gt;=54,INDEX($GV:$GV,$JF962+54),"")</f>
      </c>
      <c r="IZ962">
        <f>IF($JG962&gt;=55,INDEX($GV:$GV,$JF962+55),"")</f>
      </c>
      <c r="JA962">
        <f>IF($JG962&gt;=56,INDEX($GV:$GV,$JF962+56),"")</f>
      </c>
      <c r="JB962">
        <f>IF($JG962&gt;=57,INDEX($GV:$GV,$JF962+57),"")</f>
      </c>
      <c r="JC962">
        <f>IF($JG962&gt;=58,INDEX($GV:$GV,$JF962+58),"")</f>
      </c>
      <c r="JD962">
        <f>IF($JG962&gt;=59,INDEX($GV:$GV,$JF962+59),"")</f>
      </c>
      <c r="JE962">
        <f>IF($JG962&gt;=60,INDEX($GV:$GV,$JF962+60),"")</f>
      </c>
      <c r="JF962">
        <f>IFERROR(MATCH($GU962,$GV$2:$GV$322,0)+1,0)</f>
      </c>
      <c r="JG962">
        <f>IFERROR(INDEX($GW$2:$GW$322,MATCH($GU962,$GV$2:$GV$322,0)),0)</f>
      </c>
      <c r="JH962" t="s">
        <v>44</v>
      </c>
      <c r="JI962" t="s">
        <v>44</v>
      </c>
    </row>
    <row r="963" spans="1:269" x14ac:dyDescent="0.25">
      <c r="R963">
        <f>IF(OR($U963="",$Q963=""),"",IFERROR($U963/$Q963,0))</f>
      </c>
      <c r="S963">
        <f>IF($U963="","",
SUM($T963,$V963,$AA963,$W963,$Y963)*
(1-IF($AB963="",0,VALUE($AB963)/100)))</f>
      </c>
      <c r="T963">
        <f>IF($U963="","",$U963)</f>
      </c>
      <c r="V963">
        <f>IF($U963="","",
IF($O963="","",
IF(ISNUMBER(SEARCH("exempt",LOWER($O963))),0,
$U963*(VALUE(SUBSTITUTE($O963,"%",""))/100))))</f>
      </c>
      <c r="AC963">
        <f>IFERROR(IF(FIND(" - ",$K963)&gt;0,MID($K963,FIND(" - ",$K963)+3,LEN($K963)),""),"")</f>
      </c>
      <c r="AL963" t="s">
        <v>2063</v>
      </c>
      <c r="AT963">
        <f>IFERROR(LEFT($K963,FIND(" - ",$K963)-1),$K963)</f>
      </c>
      <c r="AW963">
        <f>IF($CL963&gt;=1,INDEX($AU:$AU,$CK963+1),"")</f>
      </c>
      <c r="AX963">
        <f>IF($CL963&gt;=2,INDEX($AU:$AU,$CK963+2),"")</f>
      </c>
      <c r="AY963">
        <f>IF($CL963&gt;=3,INDEX($AU:$AU,$CK963+3),"")</f>
      </c>
      <c r="AZ963">
        <f>IF($CL963&gt;=4,INDEX($AU:$AU,$CK963+4),"")</f>
      </c>
      <c r="BA963">
        <f>IF($CL963&gt;=5,INDEX($AU:$AU,$CK963+5),"")</f>
      </c>
      <c r="BB963">
        <f>IF($CL963&gt;=6,INDEX($AU:$AU,$CK963+6),"")</f>
      </c>
      <c r="BC963">
        <f>IF($CL963&gt;=7,INDEX($AU:$AU,$CK963+7),"")</f>
      </c>
      <c r="BD963">
        <f>IF($CL963&gt;=8,INDEX($AU:$AU,$CK963+8),"")</f>
      </c>
      <c r="BE963">
        <f>IF($CL963&gt;=9,INDEX($AU:$AU,$CK963+9),"")</f>
      </c>
      <c r="BF963">
        <f>IF($CL963&gt;=10,INDEX($AU:$AU,$CK963+10),"")</f>
      </c>
      <c r="BG963">
        <f>IF($CL963&gt;=11,INDEX($AU:$AU,$CK963+11),"")</f>
      </c>
      <c r="BH963">
        <f>IF($CL963&gt;=12,INDEX($AU:$AU,$CK963+12),"")</f>
      </c>
      <c r="BI963">
        <f>IF($CL963&gt;=13,INDEX($AU:$AU,$CK963+13),"")</f>
      </c>
      <c r="BJ963">
        <f>IF($CL963&gt;=14,INDEX($AU:$AU,$CK963+14),"")</f>
      </c>
      <c r="BK963">
        <f>IF($CL963&gt;=15,INDEX($AU:$AU,$CK963+15),"")</f>
      </c>
      <c r="BL963">
        <f>IF($CL963&gt;=16,INDEX($AU:$AU,$CK963+16),"")</f>
      </c>
      <c r="BM963">
        <f>IF($CL963&gt;=17,INDEX($AU:$AU,$CK963+17),"")</f>
      </c>
      <c r="BN963">
        <f>IF($CL963&gt;=18,INDEX($AU:$AU,$CK963+18),"")</f>
      </c>
      <c r="BO963">
        <f>IF($CL963&gt;=19,INDEX($AU:$AU,$CK963+19),"")</f>
      </c>
      <c r="BP963">
        <f>IF($CL963&gt;=20,INDEX($AU:$AU,$CK963+20),"")</f>
      </c>
      <c r="BQ963">
        <f>IF($CL963&gt;=21,INDEX($AU:$AU,$CK963+21),"")</f>
      </c>
      <c r="BR963">
        <f>IF($CL963&gt;=22,INDEX($AU:$AU,$CK963+22),"")</f>
      </c>
      <c r="BS963">
        <f>IF($CL963&gt;=23,INDEX($AU:$AU,$CK963+23),"")</f>
      </c>
      <c r="BT963">
        <f>IF($CL963&gt;=24,INDEX($AU:$AU,$CK963+24),"")</f>
      </c>
      <c r="BU963">
        <f>IF($CL963&gt;=25,INDEX($AU:$AU,$CK963+25),"")</f>
      </c>
      <c r="BV963">
        <f>IF($CL963&gt;=26,INDEX($AU:$AU,$CK963+26),"")</f>
      </c>
      <c r="BW963">
        <f>IF($CL963&gt;=27,INDEX($AU:$AU,$CK963+27),"")</f>
      </c>
      <c r="BX963">
        <f>IF($CL963&gt;=28,INDEX($AU:$AU,$CK963+28),"")</f>
      </c>
      <c r="BY963">
        <f>IF($CL963&gt;=29,INDEX($AU:$AU,$CK963+29),"")</f>
      </c>
      <c r="BZ963">
        <f>IF($CL963&gt;=30,INDEX($AU:$AU,$CK963+30),"")</f>
      </c>
      <c r="CA963">
        <f>IF($CL963&gt;=31,INDEX($AU:$AU,$CK963+31),"")</f>
      </c>
      <c r="CB963">
        <f>IF($CL963&gt;=32,INDEX($AU:$AU,$CK963+32),"")</f>
      </c>
      <c r="CC963">
        <f>IF($CL963&gt;=33,INDEX($AU:$AU,$CK963+33),"")</f>
      </c>
      <c r="CD963">
        <f>IF($CL963&gt;=34,INDEX($AU:$AU,$CK963+34),"")</f>
      </c>
      <c r="CE963">
        <f>IF($CL963&gt;=35,INDEX($AU:$AU,$CK963+35),"")</f>
      </c>
      <c r="CF963">
        <f>IF($CL963&gt;=36,INDEX($AU:$AU,$CK963+36),"")</f>
      </c>
      <c r="CG963">
        <f>IF($CL963&gt;=37,INDEX($AU:$AU,$CK963+37),"")</f>
      </c>
      <c r="CH963">
        <f>IF($CL963&gt;=38,INDEX($AU:$AU,$CK963+38),"")</f>
      </c>
      <c r="CI963">
        <f>IF($CL963&gt;=39,INDEX($AU:$AU,$CK963+39),"")</f>
      </c>
      <c r="CJ963">
        <f>IF($CL963&gt;=40,INDEX($AU:$AU,$CK963+40),"")</f>
      </c>
      <c r="CK963">
        <f>IFERROR(MATCH($AT963,$AU$2:$AU$133,0)+1,0)</f>
      </c>
      <c r="CL963">
        <f>IFERROR(INDEX($AV$2:$AV$133,MATCH($AT963,$AU$2:$AU$133,0)),0)</f>
      </c>
      <c r="CM963">
        <f>IFERROR(LEFT($L963,FIND(" - ",$L963)-1),$L963)</f>
      </c>
      <c r="CN963" t="s">
        <v>221</v>
      </c>
      <c r="CP963">
        <f>IF($DK963&gt;=1,INDEX($CN:$CN,$DJ963+1),"")</f>
      </c>
      <c r="CQ963">
        <f>IF($DK963&gt;=2,INDEX($CN:$CN,$DJ963+2),"")</f>
      </c>
      <c r="CR963">
        <f>IF($DK963&gt;=3,INDEX($CN:$CN,$DJ963+3),"")</f>
      </c>
      <c r="CS963">
        <f>IF($DK963&gt;=4,INDEX($CN:$CN,$DJ963+4),"")</f>
      </c>
      <c r="CT963">
        <f>IF($DK963&gt;=5,INDEX($CN:$CN,$DJ963+5),"")</f>
      </c>
      <c r="CU963">
        <f>IF($DK963&gt;=6,INDEX($CN:$CN,$DJ963+6),"")</f>
      </c>
      <c r="CV963">
        <f>IF($DK963&gt;=7,INDEX($CN:$CN,$DJ963+7),"")</f>
      </c>
      <c r="CW963">
        <f>IF($DK963&gt;=8,INDEX($CN:$CN,$DJ963+8),"")</f>
      </c>
      <c r="CX963">
        <f>IF($DK963&gt;=9,INDEX($CN:$CN,$DJ963+9),"")</f>
      </c>
      <c r="CY963">
        <f>IF($DK963&gt;=10,INDEX($CN:$CN,$DJ963+10),"")</f>
      </c>
      <c r="CZ963">
        <f>IF($DK963&gt;=11,INDEX($CN:$CN,$DJ963+11),"")</f>
      </c>
      <c r="DA963">
        <f>IF($DK963&gt;=12,INDEX($CN:$CN,$DJ963+12),"")</f>
      </c>
      <c r="DB963">
        <f>IF($DK963&gt;=13,INDEX($CN:$CN,$DJ963+13),"")</f>
      </c>
      <c r="DC963">
        <f>IF($DK963&gt;=14,INDEX($CN:$CN,$DJ963+14),"")</f>
      </c>
      <c r="DD963">
        <f>IF($DK963&gt;=15,INDEX($CN:$CN,$DJ963+15),"")</f>
      </c>
      <c r="DE963">
        <f>IF($DK963&gt;=16,INDEX($CN:$CN,$DJ963+16),"")</f>
      </c>
      <c r="DF963">
        <f>IF($DK963&gt;=17,INDEX($CN:$CN,$DJ963+17),"")</f>
      </c>
      <c r="DG963">
        <f>IF($DK963&gt;=18,INDEX($CN:$CN,$DJ963+18),"")</f>
      </c>
      <c r="DH963">
        <f>IF($DK963&gt;=19,INDEX($CN:$CN,$DJ963+19),"")</f>
      </c>
      <c r="DI963">
        <f>IF($DK963&gt;=20,INDEX($CN:$CN,$DJ963+20),"")</f>
      </c>
      <c r="DJ963">
        <f>IFERROR(MATCH($CM963,$CN$2:$CN$1089,0)+1,0)</f>
      </c>
      <c r="DK963">
        <f>IFERROR(INDEX($CO$2:$CO$1089,MATCH($CM963,$CN$2:$CN$1089,0)),0)</f>
      </c>
      <c r="DL963">
        <f>IFERROR(INDEX($AS:$AS,MATCH($O963,$AR:$AR,0))&amp;"","")</f>
      </c>
      <c r="DP963">
        <f>IF($GS963&gt;=1,INDEX($DM:$DM,$GR963+1),"")</f>
      </c>
      <c r="DQ963">
        <f>IF($GS963&gt;=2,INDEX($DM:$DM,$GR963+2),"")</f>
      </c>
      <c r="DR963">
        <f>IF($GS963&gt;=3,INDEX($DM:$DM,$GR963+3),"")</f>
      </c>
      <c r="DS963">
        <f>IF($GS963&gt;=4,INDEX($DM:$DM,$GR963+4),"")</f>
      </c>
      <c r="DT963">
        <f>IF($GS963&gt;=5,INDEX($DM:$DM,$GR963+5),"")</f>
      </c>
      <c r="DU963">
        <f>IF($GS963&gt;=6,INDEX($DM:$DM,$GR963+6),"")</f>
      </c>
      <c r="DV963">
        <f>IF($GS963&gt;=7,INDEX($DM:$DM,$GR963+7),"")</f>
      </c>
      <c r="DW963">
        <f>IF($GS963&gt;=8,INDEX($DM:$DM,$GR963+8),"")</f>
      </c>
      <c r="DX963">
        <f>IF($GS963&gt;=9,INDEX($DM:$DM,$GR963+9),"")</f>
      </c>
      <c r="DY963">
        <f>IF($GS963&gt;=10,INDEX($DM:$DM,$GR963+10),"")</f>
      </c>
      <c r="DZ963">
        <f>IF($GS963&gt;=11,INDEX($DM:$DM,$GR963+11),"")</f>
      </c>
      <c r="EA963">
        <f>IF($GS963&gt;=12,INDEX($DM:$DM,$GR963+12),"")</f>
      </c>
      <c r="EB963">
        <f>IF($GS963&gt;=13,INDEX($DM:$DM,$GR963+13),"")</f>
      </c>
      <c r="EC963">
        <f>IF($GS963&gt;=14,INDEX($DM:$DM,$GR963+14),"")</f>
      </c>
      <c r="ED963">
        <f>IF($GS963&gt;=15,INDEX($DM:$DM,$GR963+15),"")</f>
      </c>
      <c r="EE963">
        <f>IF($GS963&gt;=16,INDEX($DM:$DM,$GR963+16),"")</f>
      </c>
      <c r="EF963">
        <f>IF($GS963&gt;=17,INDEX($DM:$DM,$GR963+17),"")</f>
      </c>
      <c r="EG963">
        <f>IF($GS963&gt;=18,INDEX($DM:$DM,$GR963+18),"")</f>
      </c>
      <c r="EH963">
        <f>IF($GS963&gt;=19,INDEX($DM:$DM,$GR963+19),"")</f>
      </c>
      <c r="EI963">
        <f>IF($GS963&gt;=20,INDEX($DM:$DM,$GR963+20),"")</f>
      </c>
      <c r="EJ963">
        <f>IF($GS963&gt;=21,INDEX($DM:$DM,$GR963+21),"")</f>
      </c>
      <c r="EK963">
        <f>IF($GS963&gt;=22,INDEX($DM:$DM,$GR963+22),"")</f>
      </c>
      <c r="EL963">
        <f>IF($GS963&gt;=23,INDEX($DM:$DM,$GR963+23),"")</f>
      </c>
      <c r="EM963">
        <f>IF($GS963&gt;=24,INDEX($DM:$DM,$GR963+24),"")</f>
      </c>
      <c r="EN963">
        <f>IF($GS963&gt;=25,INDEX($DM:$DM,$GR963+25),"")</f>
      </c>
      <c r="EO963">
        <f>IF($GS963&gt;=26,INDEX($DM:$DM,$GR963+26),"")</f>
      </c>
      <c r="EP963">
        <f>IF($GS963&gt;=27,INDEX($DM:$DM,$GR963+27),"")</f>
      </c>
      <c r="EQ963">
        <f>IF($GS963&gt;=28,INDEX($DM:$DM,$GR963+28),"")</f>
      </c>
      <c r="ER963">
        <f>IF($GS963&gt;=29,INDEX($DM:$DM,$GR963+29),"")</f>
      </c>
      <c r="ES963">
        <f>IF($GS963&gt;=30,INDEX($DM:$DM,$GR963+30),"")</f>
      </c>
      <c r="ET963">
        <f>IF($GS963&gt;=31,INDEX($DM:$DM,$GR963+31),"")</f>
      </c>
      <c r="EU963">
        <f>IF($GS963&gt;=32,INDEX($DM:$DM,$GR963+32),"")</f>
      </c>
      <c r="EV963">
        <f>IF($GS963&gt;=33,INDEX($DM:$DM,$GR963+33),"")</f>
      </c>
      <c r="EW963">
        <f>IF($GS963&gt;=34,INDEX($DM:$DM,$GR963+34),"")</f>
      </c>
      <c r="EX963">
        <f>IF($GS963&gt;=35,INDEX($DM:$DM,$GR963+35),"")</f>
      </c>
      <c r="EY963">
        <f>IF($GS963&gt;=36,INDEX($DM:$DM,$GR963+36),"")</f>
      </c>
      <c r="EZ963">
        <f>IF($GS963&gt;=37,INDEX($DM:$DM,$GR963+37),"")</f>
      </c>
      <c r="FA963">
        <f>IF($GS963&gt;=38,INDEX($DM:$DM,$GR963+38),"")</f>
      </c>
      <c r="FB963">
        <f>IF($GS963&gt;=39,INDEX($DM:$DM,$GR963+39),"")</f>
      </c>
      <c r="FC963">
        <f>IF($GS963&gt;=40,INDEX($DM:$DM,$GR963+40),"")</f>
      </c>
      <c r="FD963">
        <f>IF($GS963&gt;=1,INDEX($DN:$DN,$GR963+1),"")</f>
      </c>
      <c r="FE963">
        <f>IF($GS963&gt;=2,INDEX($DN:$DN,$GR963+2),"")</f>
      </c>
      <c r="FF963">
        <f>IF($GS963&gt;=3,INDEX($DN:$DN,$GR963+3),"")</f>
      </c>
      <c r="FG963">
        <f>IF($GS963&gt;=4,INDEX($DN:$DN,$GR963+4),"")</f>
      </c>
      <c r="FH963">
        <f>IF($GS963&gt;=5,INDEX($DN:$DN,$GR963+5),"")</f>
      </c>
      <c r="FI963">
        <f>IF($GS963&gt;=6,INDEX($DN:$DN,$GR963+6),"")</f>
      </c>
      <c r="FJ963">
        <f>IF($GS963&gt;=7,INDEX($DN:$DN,$GR963+7),"")</f>
      </c>
      <c r="FK963">
        <f>IF($GS963&gt;=8,INDEX($DN:$DN,$GR963+8),"")</f>
      </c>
      <c r="FL963">
        <f>IF($GS963&gt;=9,INDEX($DN:$DN,$GR963+9),"")</f>
      </c>
      <c r="FM963">
        <f>IF($GS963&gt;=10,INDEX($DN:$DN,$GR963+10),"")</f>
      </c>
      <c r="FN963">
        <f>IF($GS963&gt;=11,INDEX($DN:$DN,$GR963+11),"")</f>
      </c>
      <c r="FO963">
        <f>IF($GS963&gt;=12,INDEX($DN:$DN,$GR963+12),"")</f>
      </c>
      <c r="FP963">
        <f>IF($GS963&gt;=13,INDEX($DN:$DN,$GR963+13),"")</f>
      </c>
      <c r="FQ963">
        <f>IF($GS963&gt;=14,INDEX($DN:$DN,$GR963+14),"")</f>
      </c>
      <c r="FR963">
        <f>IF($GS963&gt;=15,INDEX($DN:$DN,$GR963+15),"")</f>
      </c>
      <c r="FS963">
        <f>IF($GS963&gt;=16,INDEX($DN:$DN,$GR963+16),"")</f>
      </c>
      <c r="FT963">
        <f>IF($GS963&gt;=17,INDEX($DN:$DN,$GR963+17),"")</f>
      </c>
      <c r="FU963">
        <f>IF($GS963&gt;=18,INDEX($DN:$DN,$GR963+18),"")</f>
      </c>
      <c r="FV963">
        <f>IF($GS963&gt;=19,INDEX($DN:$DN,$GR963+19),"")</f>
      </c>
      <c r="FW963">
        <f>IF($GS963&gt;=20,INDEX($DN:$DN,$GR963+20),"")</f>
      </c>
      <c r="FX963">
        <f>IF($GS963&gt;=21,INDEX($DN:$DN,$GR963+21),"")</f>
      </c>
      <c r="FY963">
        <f>IF($GS963&gt;=22,INDEX($DN:$DN,$GR963+22),"")</f>
      </c>
      <c r="FZ963">
        <f>IF($GS963&gt;=23,INDEX($DN:$DN,$GR963+23),"")</f>
      </c>
      <c r="GA963">
        <f>IF($GS963&gt;=24,INDEX($DN:$DN,$GR963+24),"")</f>
      </c>
      <c r="GB963">
        <f>IF($GS963&gt;=25,INDEX($DN:$DN,$GR963+25),"")</f>
      </c>
      <c r="GC963">
        <f>IF($GS963&gt;=26,INDEX($DN:$DN,$GR963+26),"")</f>
      </c>
      <c r="GD963">
        <f>IF($GS963&gt;=27,INDEX($DN:$DN,$GR963+27),"")</f>
      </c>
      <c r="GE963">
        <f>IF($GS963&gt;=28,INDEX($DN:$DN,$GR963+28),"")</f>
      </c>
      <c r="GF963">
        <f>IF($GS963&gt;=29,INDEX($DN:$DN,$GR963+29),"")</f>
      </c>
      <c r="GG963">
        <f>IF($GS963&gt;=30,INDEX($DN:$DN,$GR963+30),"")</f>
      </c>
      <c r="GH963">
        <f>IF($GS963&gt;=31,INDEX($DN:$DN,$GR963+31),"")</f>
      </c>
      <c r="GI963">
        <f>IF($GS963&gt;=32,INDEX($DN:$DN,$GR963+32),"")</f>
      </c>
      <c r="GJ963">
        <f>IF($GS963&gt;=33,INDEX($DN:$DN,$GR963+33),"")</f>
      </c>
      <c r="GK963">
        <f>IF($GS963&gt;=34,INDEX($DN:$DN,$GR963+34),"")</f>
      </c>
      <c r="GL963">
        <f>IF($GS963&gt;=35,INDEX($DN:$DN,$GR963+35),"")</f>
      </c>
      <c r="GM963">
        <f>IF($GS963&gt;=36,INDEX($DN:$DN,$GR963+36),"")</f>
      </c>
      <c r="GN963">
        <f>IF($GS963&gt;=37,INDEX($DN:$DN,$GR963+37),"")</f>
      </c>
      <c r="GO963">
        <f>IF($GS963&gt;=38,INDEX($DN:$DN,$GR963+38),"")</f>
      </c>
      <c r="GP963">
        <f>IF($GS963&gt;=39,INDEX($DN:$DN,$GR963+39),"")</f>
      </c>
      <c r="GQ963">
        <f>IF($GS963&gt;=40,INDEX($DN:$DN,$GR963+40),"")</f>
      </c>
      <c r="GR963">
        <f>IFERROR(MATCH($DL963,$DM$2:$DM$148,0)+1,0)</f>
      </c>
      <c r="GS963">
        <f>IFERROR(INDEX($DO$2:$DO$148,MATCH($DL963,$DM$2:$DM$148,0)),0)</f>
      </c>
      <c r="GT963">
        <f>IFERROR(MATCH($Z963,$DP$963:$FC$963,0),0)</f>
      </c>
      <c r="GU963">
        <f>IF($GT963&gt;0,INDEX($FD$963:$GQ$963,$GT963),"")</f>
      </c>
      <c r="GX963">
        <f>IF($JG963&gt;=1,INDEX($GV:$GV,$JF963+1),"")</f>
      </c>
      <c r="GY963">
        <f>IF($JG963&gt;=2,INDEX($GV:$GV,$JF963+2),"")</f>
      </c>
      <c r="GZ963">
        <f>IF($JG963&gt;=3,INDEX($GV:$GV,$JF963+3),"")</f>
      </c>
      <c r="HA963">
        <f>IF($JG963&gt;=4,INDEX($GV:$GV,$JF963+4),"")</f>
      </c>
      <c r="HB963">
        <f>IF($JG963&gt;=5,INDEX($GV:$GV,$JF963+5),"")</f>
      </c>
      <c r="HC963">
        <f>IF($JG963&gt;=6,INDEX($GV:$GV,$JF963+6),"")</f>
      </c>
      <c r="HD963">
        <f>IF($JG963&gt;=7,INDEX($GV:$GV,$JF963+7),"")</f>
      </c>
      <c r="HE963">
        <f>IF($JG963&gt;=8,INDEX($GV:$GV,$JF963+8),"")</f>
      </c>
      <c r="HF963">
        <f>IF($JG963&gt;=9,INDEX($GV:$GV,$JF963+9),"")</f>
      </c>
      <c r="HG963">
        <f>IF($JG963&gt;=10,INDEX($GV:$GV,$JF963+10),"")</f>
      </c>
      <c r="HH963">
        <f>IF($JG963&gt;=11,INDEX($GV:$GV,$JF963+11),"")</f>
      </c>
      <c r="HI963">
        <f>IF($JG963&gt;=12,INDEX($GV:$GV,$JF963+12),"")</f>
      </c>
      <c r="HJ963">
        <f>IF($JG963&gt;=13,INDEX($GV:$GV,$JF963+13),"")</f>
      </c>
      <c r="HK963">
        <f>IF($JG963&gt;=14,INDEX($GV:$GV,$JF963+14),"")</f>
      </c>
      <c r="HL963">
        <f>IF($JG963&gt;=15,INDEX($GV:$GV,$JF963+15),"")</f>
      </c>
      <c r="HM963">
        <f>IF($JG963&gt;=16,INDEX($GV:$GV,$JF963+16),"")</f>
      </c>
      <c r="HN963">
        <f>IF($JG963&gt;=17,INDEX($GV:$GV,$JF963+17),"")</f>
      </c>
      <c r="HO963">
        <f>IF($JG963&gt;=18,INDEX($GV:$GV,$JF963+18),"")</f>
      </c>
      <c r="HP963">
        <f>IF($JG963&gt;=19,INDEX($GV:$GV,$JF963+19),"")</f>
      </c>
      <c r="HQ963">
        <f>IF($JG963&gt;=20,INDEX($GV:$GV,$JF963+20),"")</f>
      </c>
      <c r="HR963">
        <f>IF($JG963&gt;=21,INDEX($GV:$GV,$JF963+21),"")</f>
      </c>
      <c r="HS963">
        <f>IF($JG963&gt;=22,INDEX($GV:$GV,$JF963+22),"")</f>
      </c>
      <c r="HT963">
        <f>IF($JG963&gt;=23,INDEX($GV:$GV,$JF963+23),"")</f>
      </c>
      <c r="HU963">
        <f>IF($JG963&gt;=24,INDEX($GV:$GV,$JF963+24),"")</f>
      </c>
      <c r="HV963">
        <f>IF($JG963&gt;=25,INDEX($GV:$GV,$JF963+25),"")</f>
      </c>
      <c r="HW963">
        <f>IF($JG963&gt;=26,INDEX($GV:$GV,$JF963+26),"")</f>
      </c>
      <c r="HX963">
        <f>IF($JG963&gt;=27,INDEX($GV:$GV,$JF963+27),"")</f>
      </c>
      <c r="HY963">
        <f>IF($JG963&gt;=28,INDEX($GV:$GV,$JF963+28),"")</f>
      </c>
      <c r="HZ963">
        <f>IF($JG963&gt;=29,INDEX($GV:$GV,$JF963+29),"")</f>
      </c>
      <c r="IA963">
        <f>IF($JG963&gt;=30,INDEX($GV:$GV,$JF963+30),"")</f>
      </c>
      <c r="IB963">
        <f>IF($JG963&gt;=31,INDEX($GV:$GV,$JF963+31),"")</f>
      </c>
      <c r="IC963">
        <f>IF($JG963&gt;=32,INDEX($GV:$GV,$JF963+32),"")</f>
      </c>
      <c r="ID963">
        <f>IF($JG963&gt;=33,INDEX($GV:$GV,$JF963+33),"")</f>
      </c>
      <c r="IE963">
        <f>IF($JG963&gt;=34,INDEX($GV:$GV,$JF963+34),"")</f>
      </c>
      <c r="IF963">
        <f>IF($JG963&gt;=35,INDEX($GV:$GV,$JF963+35),"")</f>
      </c>
      <c r="IG963">
        <f>IF($JG963&gt;=36,INDEX($GV:$GV,$JF963+36),"")</f>
      </c>
      <c r="IH963">
        <f>IF($JG963&gt;=37,INDEX($GV:$GV,$JF963+37),"")</f>
      </c>
      <c r="II963">
        <f>IF($JG963&gt;=38,INDEX($GV:$GV,$JF963+38),"")</f>
      </c>
      <c r="IJ963">
        <f>IF($JG963&gt;=39,INDEX($GV:$GV,$JF963+39),"")</f>
      </c>
      <c r="IK963">
        <f>IF($JG963&gt;=40,INDEX($GV:$GV,$JF963+40),"")</f>
      </c>
      <c r="IL963">
        <f>IF($JG963&gt;=41,INDEX($GV:$GV,$JF963+41),"")</f>
      </c>
      <c r="IM963">
        <f>IF($JG963&gt;=42,INDEX($GV:$GV,$JF963+42),"")</f>
      </c>
      <c r="IN963">
        <f>IF($JG963&gt;=43,INDEX($GV:$GV,$JF963+43),"")</f>
      </c>
      <c r="IO963">
        <f>IF($JG963&gt;=44,INDEX($GV:$GV,$JF963+44),"")</f>
      </c>
      <c r="IP963">
        <f>IF($JG963&gt;=45,INDEX($GV:$GV,$JF963+45),"")</f>
      </c>
      <c r="IQ963">
        <f>IF($JG963&gt;=46,INDEX($GV:$GV,$JF963+46),"")</f>
      </c>
      <c r="IR963">
        <f>IF($JG963&gt;=47,INDEX($GV:$GV,$JF963+47),"")</f>
      </c>
      <c r="IS963">
        <f>IF($JG963&gt;=48,INDEX($GV:$GV,$JF963+48),"")</f>
      </c>
      <c r="IT963">
        <f>IF($JG963&gt;=49,INDEX($GV:$GV,$JF963+49),"")</f>
      </c>
      <c r="IU963">
        <f>IF($JG963&gt;=50,INDEX($GV:$GV,$JF963+50),"")</f>
      </c>
      <c r="IV963">
        <f>IF($JG963&gt;=51,INDEX($GV:$GV,$JF963+51),"")</f>
      </c>
      <c r="IW963">
        <f>IF($JG963&gt;=52,INDEX($GV:$GV,$JF963+52),"")</f>
      </c>
      <c r="IX963">
        <f>IF($JG963&gt;=53,INDEX($GV:$GV,$JF963+53),"")</f>
      </c>
      <c r="IY963">
        <f>IF($JG963&gt;=54,INDEX($GV:$GV,$JF963+54),"")</f>
      </c>
      <c r="IZ963">
        <f>IF($JG963&gt;=55,INDEX($GV:$GV,$JF963+55),"")</f>
      </c>
      <c r="JA963">
        <f>IF($JG963&gt;=56,INDEX($GV:$GV,$JF963+56),"")</f>
      </c>
      <c r="JB963">
        <f>IF($JG963&gt;=57,INDEX($GV:$GV,$JF963+57),"")</f>
      </c>
      <c r="JC963">
        <f>IF($JG963&gt;=58,INDEX($GV:$GV,$JF963+58),"")</f>
      </c>
      <c r="JD963">
        <f>IF($JG963&gt;=59,INDEX($GV:$GV,$JF963+59),"")</f>
      </c>
      <c r="JE963">
        <f>IF($JG963&gt;=60,INDEX($GV:$GV,$JF963+60),"")</f>
      </c>
      <c r="JF963">
        <f>IFERROR(MATCH($GU963,$GV$2:$GV$322,0)+1,0)</f>
      </c>
      <c r="JG963">
        <f>IFERROR(INDEX($GW$2:$GW$322,MATCH($GU963,$GV$2:$GV$322,0)),0)</f>
      </c>
      <c r="JH963" t="s">
        <v>44</v>
      </c>
      <c r="JI963" t="s">
        <v>44</v>
      </c>
    </row>
    <row r="964" spans="1:269" x14ac:dyDescent="0.25">
      <c r="R964">
        <f>IF(OR($U964="",$Q964=""),"",IFERROR($U964/$Q964,0))</f>
      </c>
      <c r="S964">
        <f>IF($U964="","",
SUM($T964,$V964,$AA964,$W964,$Y964)*
(1-IF($AB964="",0,VALUE($AB964)/100)))</f>
      </c>
      <c r="T964">
        <f>IF($U964="","",$U964)</f>
      </c>
      <c r="V964">
        <f>IF($U964="","",
IF($O964="","",
IF(ISNUMBER(SEARCH("exempt",LOWER($O964))),0,
$U964*(VALUE(SUBSTITUTE($O964,"%",""))/100))))</f>
      </c>
      <c r="AC964">
        <f>IFERROR(IF(FIND(" - ",$K964)&gt;0,MID($K964,FIND(" - ",$K964)+3,LEN($K964)),""),"")</f>
      </c>
      <c r="AL964" t="s">
        <v>2064</v>
      </c>
      <c r="AT964">
        <f>IFERROR(LEFT($K964,FIND(" - ",$K964)-1),$K964)</f>
      </c>
      <c r="AW964">
        <f>IF($CL964&gt;=1,INDEX($AU:$AU,$CK964+1),"")</f>
      </c>
      <c r="AX964">
        <f>IF($CL964&gt;=2,INDEX($AU:$AU,$CK964+2),"")</f>
      </c>
      <c r="AY964">
        <f>IF($CL964&gt;=3,INDEX($AU:$AU,$CK964+3),"")</f>
      </c>
      <c r="AZ964">
        <f>IF($CL964&gt;=4,INDEX($AU:$AU,$CK964+4),"")</f>
      </c>
      <c r="BA964">
        <f>IF($CL964&gt;=5,INDEX($AU:$AU,$CK964+5),"")</f>
      </c>
      <c r="BB964">
        <f>IF($CL964&gt;=6,INDEX($AU:$AU,$CK964+6),"")</f>
      </c>
      <c r="BC964">
        <f>IF($CL964&gt;=7,INDEX($AU:$AU,$CK964+7),"")</f>
      </c>
      <c r="BD964">
        <f>IF($CL964&gt;=8,INDEX($AU:$AU,$CK964+8),"")</f>
      </c>
      <c r="BE964">
        <f>IF($CL964&gt;=9,INDEX($AU:$AU,$CK964+9),"")</f>
      </c>
      <c r="BF964">
        <f>IF($CL964&gt;=10,INDEX($AU:$AU,$CK964+10),"")</f>
      </c>
      <c r="BG964">
        <f>IF($CL964&gt;=11,INDEX($AU:$AU,$CK964+11),"")</f>
      </c>
      <c r="BH964">
        <f>IF($CL964&gt;=12,INDEX($AU:$AU,$CK964+12),"")</f>
      </c>
      <c r="BI964">
        <f>IF($CL964&gt;=13,INDEX($AU:$AU,$CK964+13),"")</f>
      </c>
      <c r="BJ964">
        <f>IF($CL964&gt;=14,INDEX($AU:$AU,$CK964+14),"")</f>
      </c>
      <c r="BK964">
        <f>IF($CL964&gt;=15,INDEX($AU:$AU,$CK964+15),"")</f>
      </c>
      <c r="BL964">
        <f>IF($CL964&gt;=16,INDEX($AU:$AU,$CK964+16),"")</f>
      </c>
      <c r="BM964">
        <f>IF($CL964&gt;=17,INDEX($AU:$AU,$CK964+17),"")</f>
      </c>
      <c r="BN964">
        <f>IF($CL964&gt;=18,INDEX($AU:$AU,$CK964+18),"")</f>
      </c>
      <c r="BO964">
        <f>IF($CL964&gt;=19,INDEX($AU:$AU,$CK964+19),"")</f>
      </c>
      <c r="BP964">
        <f>IF($CL964&gt;=20,INDEX($AU:$AU,$CK964+20),"")</f>
      </c>
      <c r="BQ964">
        <f>IF($CL964&gt;=21,INDEX($AU:$AU,$CK964+21),"")</f>
      </c>
      <c r="BR964">
        <f>IF($CL964&gt;=22,INDEX($AU:$AU,$CK964+22),"")</f>
      </c>
      <c r="BS964">
        <f>IF($CL964&gt;=23,INDEX($AU:$AU,$CK964+23),"")</f>
      </c>
      <c r="BT964">
        <f>IF($CL964&gt;=24,INDEX($AU:$AU,$CK964+24),"")</f>
      </c>
      <c r="BU964">
        <f>IF($CL964&gt;=25,INDEX($AU:$AU,$CK964+25),"")</f>
      </c>
      <c r="BV964">
        <f>IF($CL964&gt;=26,INDEX($AU:$AU,$CK964+26),"")</f>
      </c>
      <c r="BW964">
        <f>IF($CL964&gt;=27,INDEX($AU:$AU,$CK964+27),"")</f>
      </c>
      <c r="BX964">
        <f>IF($CL964&gt;=28,INDEX($AU:$AU,$CK964+28),"")</f>
      </c>
      <c r="BY964">
        <f>IF($CL964&gt;=29,INDEX($AU:$AU,$CK964+29),"")</f>
      </c>
      <c r="BZ964">
        <f>IF($CL964&gt;=30,INDEX($AU:$AU,$CK964+30),"")</f>
      </c>
      <c r="CA964">
        <f>IF($CL964&gt;=31,INDEX($AU:$AU,$CK964+31),"")</f>
      </c>
      <c r="CB964">
        <f>IF($CL964&gt;=32,INDEX($AU:$AU,$CK964+32),"")</f>
      </c>
      <c r="CC964">
        <f>IF($CL964&gt;=33,INDEX($AU:$AU,$CK964+33),"")</f>
      </c>
      <c r="CD964">
        <f>IF($CL964&gt;=34,INDEX($AU:$AU,$CK964+34),"")</f>
      </c>
      <c r="CE964">
        <f>IF($CL964&gt;=35,INDEX($AU:$AU,$CK964+35),"")</f>
      </c>
      <c r="CF964">
        <f>IF($CL964&gt;=36,INDEX($AU:$AU,$CK964+36),"")</f>
      </c>
      <c r="CG964">
        <f>IF($CL964&gt;=37,INDEX($AU:$AU,$CK964+37),"")</f>
      </c>
      <c r="CH964">
        <f>IF($CL964&gt;=38,INDEX($AU:$AU,$CK964+38),"")</f>
      </c>
      <c r="CI964">
        <f>IF($CL964&gt;=39,INDEX($AU:$AU,$CK964+39),"")</f>
      </c>
      <c r="CJ964">
        <f>IF($CL964&gt;=40,INDEX($AU:$AU,$CK964+40),"")</f>
      </c>
      <c r="CK964">
        <f>IFERROR(MATCH($AT964,$AU$2:$AU$133,0)+1,0)</f>
      </c>
      <c r="CL964">
        <f>IFERROR(INDEX($AV$2:$AV$133,MATCH($AT964,$AU$2:$AU$133,0)),0)</f>
      </c>
      <c r="CM964">
        <f>IFERROR(LEFT($L964,FIND(" - ",$L964)-1),$L964)</f>
      </c>
      <c r="CN964" t="s">
        <v>2065</v>
      </c>
      <c r="CO964">
        <v>1</v>
      </c>
      <c r="CP964">
        <f>IF($DK964&gt;=1,INDEX($CN:$CN,$DJ964+1),"")</f>
      </c>
      <c r="CQ964">
        <f>IF($DK964&gt;=2,INDEX($CN:$CN,$DJ964+2),"")</f>
      </c>
      <c r="CR964">
        <f>IF($DK964&gt;=3,INDEX($CN:$CN,$DJ964+3),"")</f>
      </c>
      <c r="CS964">
        <f>IF($DK964&gt;=4,INDEX($CN:$CN,$DJ964+4),"")</f>
      </c>
      <c r="CT964">
        <f>IF($DK964&gt;=5,INDEX($CN:$CN,$DJ964+5),"")</f>
      </c>
      <c r="CU964">
        <f>IF($DK964&gt;=6,INDEX($CN:$CN,$DJ964+6),"")</f>
      </c>
      <c r="CV964">
        <f>IF($DK964&gt;=7,INDEX($CN:$CN,$DJ964+7),"")</f>
      </c>
      <c r="CW964">
        <f>IF($DK964&gt;=8,INDEX($CN:$CN,$DJ964+8),"")</f>
      </c>
      <c r="CX964">
        <f>IF($DK964&gt;=9,INDEX($CN:$CN,$DJ964+9),"")</f>
      </c>
      <c r="CY964">
        <f>IF($DK964&gt;=10,INDEX($CN:$CN,$DJ964+10),"")</f>
      </c>
      <c r="CZ964">
        <f>IF($DK964&gt;=11,INDEX($CN:$CN,$DJ964+11),"")</f>
      </c>
      <c r="DA964">
        <f>IF($DK964&gt;=12,INDEX($CN:$CN,$DJ964+12),"")</f>
      </c>
      <c r="DB964">
        <f>IF($DK964&gt;=13,INDEX($CN:$CN,$DJ964+13),"")</f>
      </c>
      <c r="DC964">
        <f>IF($DK964&gt;=14,INDEX($CN:$CN,$DJ964+14),"")</f>
      </c>
      <c r="DD964">
        <f>IF($DK964&gt;=15,INDEX($CN:$CN,$DJ964+15),"")</f>
      </c>
      <c r="DE964">
        <f>IF($DK964&gt;=16,INDEX($CN:$CN,$DJ964+16),"")</f>
      </c>
      <c r="DF964">
        <f>IF($DK964&gt;=17,INDEX($CN:$CN,$DJ964+17),"")</f>
      </c>
      <c r="DG964">
        <f>IF($DK964&gt;=18,INDEX($CN:$CN,$DJ964+18),"")</f>
      </c>
      <c r="DH964">
        <f>IF($DK964&gt;=19,INDEX($CN:$CN,$DJ964+19),"")</f>
      </c>
      <c r="DI964">
        <f>IF($DK964&gt;=20,INDEX($CN:$CN,$DJ964+20),"")</f>
      </c>
      <c r="DJ964">
        <f>IFERROR(MATCH($CM964,$CN$2:$CN$1089,0)+1,0)</f>
      </c>
      <c r="DK964">
        <f>IFERROR(INDEX($CO$2:$CO$1089,MATCH($CM964,$CN$2:$CN$1089,0)),0)</f>
      </c>
      <c r="DL964">
        <f>IFERROR(INDEX($AS:$AS,MATCH($O964,$AR:$AR,0))&amp;"","")</f>
      </c>
      <c r="DP964">
        <f>IF($GS964&gt;=1,INDEX($DM:$DM,$GR964+1),"")</f>
      </c>
      <c r="DQ964">
        <f>IF($GS964&gt;=2,INDEX($DM:$DM,$GR964+2),"")</f>
      </c>
      <c r="DR964">
        <f>IF($GS964&gt;=3,INDEX($DM:$DM,$GR964+3),"")</f>
      </c>
      <c r="DS964">
        <f>IF($GS964&gt;=4,INDEX($DM:$DM,$GR964+4),"")</f>
      </c>
      <c r="DT964">
        <f>IF($GS964&gt;=5,INDEX($DM:$DM,$GR964+5),"")</f>
      </c>
      <c r="DU964">
        <f>IF($GS964&gt;=6,INDEX($DM:$DM,$GR964+6),"")</f>
      </c>
      <c r="DV964">
        <f>IF($GS964&gt;=7,INDEX($DM:$DM,$GR964+7),"")</f>
      </c>
      <c r="DW964">
        <f>IF($GS964&gt;=8,INDEX($DM:$DM,$GR964+8),"")</f>
      </c>
      <c r="DX964">
        <f>IF($GS964&gt;=9,INDEX($DM:$DM,$GR964+9),"")</f>
      </c>
      <c r="DY964">
        <f>IF($GS964&gt;=10,INDEX($DM:$DM,$GR964+10),"")</f>
      </c>
      <c r="DZ964">
        <f>IF($GS964&gt;=11,INDEX($DM:$DM,$GR964+11),"")</f>
      </c>
      <c r="EA964">
        <f>IF($GS964&gt;=12,INDEX($DM:$DM,$GR964+12),"")</f>
      </c>
      <c r="EB964">
        <f>IF($GS964&gt;=13,INDEX($DM:$DM,$GR964+13),"")</f>
      </c>
      <c r="EC964">
        <f>IF($GS964&gt;=14,INDEX($DM:$DM,$GR964+14),"")</f>
      </c>
      <c r="ED964">
        <f>IF($GS964&gt;=15,INDEX($DM:$DM,$GR964+15),"")</f>
      </c>
      <c r="EE964">
        <f>IF($GS964&gt;=16,INDEX($DM:$DM,$GR964+16),"")</f>
      </c>
      <c r="EF964">
        <f>IF($GS964&gt;=17,INDEX($DM:$DM,$GR964+17),"")</f>
      </c>
      <c r="EG964">
        <f>IF($GS964&gt;=18,INDEX($DM:$DM,$GR964+18),"")</f>
      </c>
      <c r="EH964">
        <f>IF($GS964&gt;=19,INDEX($DM:$DM,$GR964+19),"")</f>
      </c>
      <c r="EI964">
        <f>IF($GS964&gt;=20,INDEX($DM:$DM,$GR964+20),"")</f>
      </c>
      <c r="EJ964">
        <f>IF($GS964&gt;=21,INDEX($DM:$DM,$GR964+21),"")</f>
      </c>
      <c r="EK964">
        <f>IF($GS964&gt;=22,INDEX($DM:$DM,$GR964+22),"")</f>
      </c>
      <c r="EL964">
        <f>IF($GS964&gt;=23,INDEX($DM:$DM,$GR964+23),"")</f>
      </c>
      <c r="EM964">
        <f>IF($GS964&gt;=24,INDEX($DM:$DM,$GR964+24),"")</f>
      </c>
      <c r="EN964">
        <f>IF($GS964&gt;=25,INDEX($DM:$DM,$GR964+25),"")</f>
      </c>
      <c r="EO964">
        <f>IF($GS964&gt;=26,INDEX($DM:$DM,$GR964+26),"")</f>
      </c>
      <c r="EP964">
        <f>IF($GS964&gt;=27,INDEX($DM:$DM,$GR964+27),"")</f>
      </c>
      <c r="EQ964">
        <f>IF($GS964&gt;=28,INDEX($DM:$DM,$GR964+28),"")</f>
      </c>
      <c r="ER964">
        <f>IF($GS964&gt;=29,INDEX($DM:$DM,$GR964+29),"")</f>
      </c>
      <c r="ES964">
        <f>IF($GS964&gt;=30,INDEX($DM:$DM,$GR964+30),"")</f>
      </c>
      <c r="ET964">
        <f>IF($GS964&gt;=31,INDEX($DM:$DM,$GR964+31),"")</f>
      </c>
      <c r="EU964">
        <f>IF($GS964&gt;=32,INDEX($DM:$DM,$GR964+32),"")</f>
      </c>
      <c r="EV964">
        <f>IF($GS964&gt;=33,INDEX($DM:$DM,$GR964+33),"")</f>
      </c>
      <c r="EW964">
        <f>IF($GS964&gt;=34,INDEX($DM:$DM,$GR964+34),"")</f>
      </c>
      <c r="EX964">
        <f>IF($GS964&gt;=35,INDEX($DM:$DM,$GR964+35),"")</f>
      </c>
      <c r="EY964">
        <f>IF($GS964&gt;=36,INDEX($DM:$DM,$GR964+36),"")</f>
      </c>
      <c r="EZ964">
        <f>IF($GS964&gt;=37,INDEX($DM:$DM,$GR964+37),"")</f>
      </c>
      <c r="FA964">
        <f>IF($GS964&gt;=38,INDEX($DM:$DM,$GR964+38),"")</f>
      </c>
      <c r="FB964">
        <f>IF($GS964&gt;=39,INDEX($DM:$DM,$GR964+39),"")</f>
      </c>
      <c r="FC964">
        <f>IF($GS964&gt;=40,INDEX($DM:$DM,$GR964+40),"")</f>
      </c>
      <c r="FD964">
        <f>IF($GS964&gt;=1,INDEX($DN:$DN,$GR964+1),"")</f>
      </c>
      <c r="FE964">
        <f>IF($GS964&gt;=2,INDEX($DN:$DN,$GR964+2),"")</f>
      </c>
      <c r="FF964">
        <f>IF($GS964&gt;=3,INDEX($DN:$DN,$GR964+3),"")</f>
      </c>
      <c r="FG964">
        <f>IF($GS964&gt;=4,INDEX($DN:$DN,$GR964+4),"")</f>
      </c>
      <c r="FH964">
        <f>IF($GS964&gt;=5,INDEX($DN:$DN,$GR964+5),"")</f>
      </c>
      <c r="FI964">
        <f>IF($GS964&gt;=6,INDEX($DN:$DN,$GR964+6),"")</f>
      </c>
      <c r="FJ964">
        <f>IF($GS964&gt;=7,INDEX($DN:$DN,$GR964+7),"")</f>
      </c>
      <c r="FK964">
        <f>IF($GS964&gt;=8,INDEX($DN:$DN,$GR964+8),"")</f>
      </c>
      <c r="FL964">
        <f>IF($GS964&gt;=9,INDEX($DN:$DN,$GR964+9),"")</f>
      </c>
      <c r="FM964">
        <f>IF($GS964&gt;=10,INDEX($DN:$DN,$GR964+10),"")</f>
      </c>
      <c r="FN964">
        <f>IF($GS964&gt;=11,INDEX($DN:$DN,$GR964+11),"")</f>
      </c>
      <c r="FO964">
        <f>IF($GS964&gt;=12,INDEX($DN:$DN,$GR964+12),"")</f>
      </c>
      <c r="FP964">
        <f>IF($GS964&gt;=13,INDEX($DN:$DN,$GR964+13),"")</f>
      </c>
      <c r="FQ964">
        <f>IF($GS964&gt;=14,INDEX($DN:$DN,$GR964+14),"")</f>
      </c>
      <c r="FR964">
        <f>IF($GS964&gt;=15,INDEX($DN:$DN,$GR964+15),"")</f>
      </c>
      <c r="FS964">
        <f>IF($GS964&gt;=16,INDEX($DN:$DN,$GR964+16),"")</f>
      </c>
      <c r="FT964">
        <f>IF($GS964&gt;=17,INDEX($DN:$DN,$GR964+17),"")</f>
      </c>
      <c r="FU964">
        <f>IF($GS964&gt;=18,INDEX($DN:$DN,$GR964+18),"")</f>
      </c>
      <c r="FV964">
        <f>IF($GS964&gt;=19,INDEX($DN:$DN,$GR964+19),"")</f>
      </c>
      <c r="FW964">
        <f>IF($GS964&gt;=20,INDEX($DN:$DN,$GR964+20),"")</f>
      </c>
      <c r="FX964">
        <f>IF($GS964&gt;=21,INDEX($DN:$DN,$GR964+21),"")</f>
      </c>
      <c r="FY964">
        <f>IF($GS964&gt;=22,INDEX($DN:$DN,$GR964+22),"")</f>
      </c>
      <c r="FZ964">
        <f>IF($GS964&gt;=23,INDEX($DN:$DN,$GR964+23),"")</f>
      </c>
      <c r="GA964">
        <f>IF($GS964&gt;=24,INDEX($DN:$DN,$GR964+24),"")</f>
      </c>
      <c r="GB964">
        <f>IF($GS964&gt;=25,INDEX($DN:$DN,$GR964+25),"")</f>
      </c>
      <c r="GC964">
        <f>IF($GS964&gt;=26,INDEX($DN:$DN,$GR964+26),"")</f>
      </c>
      <c r="GD964">
        <f>IF($GS964&gt;=27,INDEX($DN:$DN,$GR964+27),"")</f>
      </c>
      <c r="GE964">
        <f>IF($GS964&gt;=28,INDEX($DN:$DN,$GR964+28),"")</f>
      </c>
      <c r="GF964">
        <f>IF($GS964&gt;=29,INDEX($DN:$DN,$GR964+29),"")</f>
      </c>
      <c r="GG964">
        <f>IF($GS964&gt;=30,INDEX($DN:$DN,$GR964+30),"")</f>
      </c>
      <c r="GH964">
        <f>IF($GS964&gt;=31,INDEX($DN:$DN,$GR964+31),"")</f>
      </c>
      <c r="GI964">
        <f>IF($GS964&gt;=32,INDEX($DN:$DN,$GR964+32),"")</f>
      </c>
      <c r="GJ964">
        <f>IF($GS964&gt;=33,INDEX($DN:$DN,$GR964+33),"")</f>
      </c>
      <c r="GK964">
        <f>IF($GS964&gt;=34,INDEX($DN:$DN,$GR964+34),"")</f>
      </c>
      <c r="GL964">
        <f>IF($GS964&gt;=35,INDEX($DN:$DN,$GR964+35),"")</f>
      </c>
      <c r="GM964">
        <f>IF($GS964&gt;=36,INDEX($DN:$DN,$GR964+36),"")</f>
      </c>
      <c r="GN964">
        <f>IF($GS964&gt;=37,INDEX($DN:$DN,$GR964+37),"")</f>
      </c>
      <c r="GO964">
        <f>IF($GS964&gt;=38,INDEX($DN:$DN,$GR964+38),"")</f>
      </c>
      <c r="GP964">
        <f>IF($GS964&gt;=39,INDEX($DN:$DN,$GR964+39),"")</f>
      </c>
      <c r="GQ964">
        <f>IF($GS964&gt;=40,INDEX($DN:$DN,$GR964+40),"")</f>
      </c>
      <c r="GR964">
        <f>IFERROR(MATCH($DL964,$DM$2:$DM$148,0)+1,0)</f>
      </c>
      <c r="GS964">
        <f>IFERROR(INDEX($DO$2:$DO$148,MATCH($DL964,$DM$2:$DM$148,0)),0)</f>
      </c>
      <c r="GT964">
        <f>IFERROR(MATCH($Z964,$DP$964:$FC$964,0),0)</f>
      </c>
      <c r="GU964">
        <f>IF($GT964&gt;0,INDEX($FD$964:$GQ$964,$GT964),"")</f>
      </c>
      <c r="GX964">
        <f>IF($JG964&gt;=1,INDEX($GV:$GV,$JF964+1),"")</f>
      </c>
      <c r="GY964">
        <f>IF($JG964&gt;=2,INDEX($GV:$GV,$JF964+2),"")</f>
      </c>
      <c r="GZ964">
        <f>IF($JG964&gt;=3,INDEX($GV:$GV,$JF964+3),"")</f>
      </c>
      <c r="HA964">
        <f>IF($JG964&gt;=4,INDEX($GV:$GV,$JF964+4),"")</f>
      </c>
      <c r="HB964">
        <f>IF($JG964&gt;=5,INDEX($GV:$GV,$JF964+5),"")</f>
      </c>
      <c r="HC964">
        <f>IF($JG964&gt;=6,INDEX($GV:$GV,$JF964+6),"")</f>
      </c>
      <c r="HD964">
        <f>IF($JG964&gt;=7,INDEX($GV:$GV,$JF964+7),"")</f>
      </c>
      <c r="HE964">
        <f>IF($JG964&gt;=8,INDEX($GV:$GV,$JF964+8),"")</f>
      </c>
      <c r="HF964">
        <f>IF($JG964&gt;=9,INDEX($GV:$GV,$JF964+9),"")</f>
      </c>
      <c r="HG964">
        <f>IF($JG964&gt;=10,INDEX($GV:$GV,$JF964+10),"")</f>
      </c>
      <c r="HH964">
        <f>IF($JG964&gt;=11,INDEX($GV:$GV,$JF964+11),"")</f>
      </c>
      <c r="HI964">
        <f>IF($JG964&gt;=12,INDEX($GV:$GV,$JF964+12),"")</f>
      </c>
      <c r="HJ964">
        <f>IF($JG964&gt;=13,INDEX($GV:$GV,$JF964+13),"")</f>
      </c>
      <c r="HK964">
        <f>IF($JG964&gt;=14,INDEX($GV:$GV,$JF964+14),"")</f>
      </c>
      <c r="HL964">
        <f>IF($JG964&gt;=15,INDEX($GV:$GV,$JF964+15),"")</f>
      </c>
      <c r="HM964">
        <f>IF($JG964&gt;=16,INDEX($GV:$GV,$JF964+16),"")</f>
      </c>
      <c r="HN964">
        <f>IF($JG964&gt;=17,INDEX($GV:$GV,$JF964+17),"")</f>
      </c>
      <c r="HO964">
        <f>IF($JG964&gt;=18,INDEX($GV:$GV,$JF964+18),"")</f>
      </c>
      <c r="HP964">
        <f>IF($JG964&gt;=19,INDEX($GV:$GV,$JF964+19),"")</f>
      </c>
      <c r="HQ964">
        <f>IF($JG964&gt;=20,INDEX($GV:$GV,$JF964+20),"")</f>
      </c>
      <c r="HR964">
        <f>IF($JG964&gt;=21,INDEX($GV:$GV,$JF964+21),"")</f>
      </c>
      <c r="HS964">
        <f>IF($JG964&gt;=22,INDEX($GV:$GV,$JF964+22),"")</f>
      </c>
      <c r="HT964">
        <f>IF($JG964&gt;=23,INDEX($GV:$GV,$JF964+23),"")</f>
      </c>
      <c r="HU964">
        <f>IF($JG964&gt;=24,INDEX($GV:$GV,$JF964+24),"")</f>
      </c>
      <c r="HV964">
        <f>IF($JG964&gt;=25,INDEX($GV:$GV,$JF964+25),"")</f>
      </c>
      <c r="HW964">
        <f>IF($JG964&gt;=26,INDEX($GV:$GV,$JF964+26),"")</f>
      </c>
      <c r="HX964">
        <f>IF($JG964&gt;=27,INDEX($GV:$GV,$JF964+27),"")</f>
      </c>
      <c r="HY964">
        <f>IF($JG964&gt;=28,INDEX($GV:$GV,$JF964+28),"")</f>
      </c>
      <c r="HZ964">
        <f>IF($JG964&gt;=29,INDEX($GV:$GV,$JF964+29),"")</f>
      </c>
      <c r="IA964">
        <f>IF($JG964&gt;=30,INDEX($GV:$GV,$JF964+30),"")</f>
      </c>
      <c r="IB964">
        <f>IF($JG964&gt;=31,INDEX($GV:$GV,$JF964+31),"")</f>
      </c>
      <c r="IC964">
        <f>IF($JG964&gt;=32,INDEX($GV:$GV,$JF964+32),"")</f>
      </c>
      <c r="ID964">
        <f>IF($JG964&gt;=33,INDEX($GV:$GV,$JF964+33),"")</f>
      </c>
      <c r="IE964">
        <f>IF($JG964&gt;=34,INDEX($GV:$GV,$JF964+34),"")</f>
      </c>
      <c r="IF964">
        <f>IF($JG964&gt;=35,INDEX($GV:$GV,$JF964+35),"")</f>
      </c>
      <c r="IG964">
        <f>IF($JG964&gt;=36,INDEX($GV:$GV,$JF964+36),"")</f>
      </c>
      <c r="IH964">
        <f>IF($JG964&gt;=37,INDEX($GV:$GV,$JF964+37),"")</f>
      </c>
      <c r="II964">
        <f>IF($JG964&gt;=38,INDEX($GV:$GV,$JF964+38),"")</f>
      </c>
      <c r="IJ964">
        <f>IF($JG964&gt;=39,INDEX($GV:$GV,$JF964+39),"")</f>
      </c>
      <c r="IK964">
        <f>IF($JG964&gt;=40,INDEX($GV:$GV,$JF964+40),"")</f>
      </c>
      <c r="IL964">
        <f>IF($JG964&gt;=41,INDEX($GV:$GV,$JF964+41),"")</f>
      </c>
      <c r="IM964">
        <f>IF($JG964&gt;=42,INDEX($GV:$GV,$JF964+42),"")</f>
      </c>
      <c r="IN964">
        <f>IF($JG964&gt;=43,INDEX($GV:$GV,$JF964+43),"")</f>
      </c>
      <c r="IO964">
        <f>IF($JG964&gt;=44,INDEX($GV:$GV,$JF964+44),"")</f>
      </c>
      <c r="IP964">
        <f>IF($JG964&gt;=45,INDEX($GV:$GV,$JF964+45),"")</f>
      </c>
      <c r="IQ964">
        <f>IF($JG964&gt;=46,INDEX($GV:$GV,$JF964+46),"")</f>
      </c>
      <c r="IR964">
        <f>IF($JG964&gt;=47,INDEX($GV:$GV,$JF964+47),"")</f>
      </c>
      <c r="IS964">
        <f>IF($JG964&gt;=48,INDEX($GV:$GV,$JF964+48),"")</f>
      </c>
      <c r="IT964">
        <f>IF($JG964&gt;=49,INDEX($GV:$GV,$JF964+49),"")</f>
      </c>
      <c r="IU964">
        <f>IF($JG964&gt;=50,INDEX($GV:$GV,$JF964+50),"")</f>
      </c>
      <c r="IV964">
        <f>IF($JG964&gt;=51,INDEX($GV:$GV,$JF964+51),"")</f>
      </c>
      <c r="IW964">
        <f>IF($JG964&gt;=52,INDEX($GV:$GV,$JF964+52),"")</f>
      </c>
      <c r="IX964">
        <f>IF($JG964&gt;=53,INDEX($GV:$GV,$JF964+53),"")</f>
      </c>
      <c r="IY964">
        <f>IF($JG964&gt;=54,INDEX($GV:$GV,$JF964+54),"")</f>
      </c>
      <c r="IZ964">
        <f>IF($JG964&gt;=55,INDEX($GV:$GV,$JF964+55),"")</f>
      </c>
      <c r="JA964">
        <f>IF($JG964&gt;=56,INDEX($GV:$GV,$JF964+56),"")</f>
      </c>
      <c r="JB964">
        <f>IF($JG964&gt;=57,INDEX($GV:$GV,$JF964+57),"")</f>
      </c>
      <c r="JC964">
        <f>IF($JG964&gt;=58,INDEX($GV:$GV,$JF964+58),"")</f>
      </c>
      <c r="JD964">
        <f>IF($JG964&gt;=59,INDEX($GV:$GV,$JF964+59),"")</f>
      </c>
      <c r="JE964">
        <f>IF($JG964&gt;=60,INDEX($GV:$GV,$JF964+60),"")</f>
      </c>
      <c r="JF964">
        <f>IFERROR(MATCH($GU964,$GV$2:$GV$322,0)+1,0)</f>
      </c>
      <c r="JG964">
        <f>IFERROR(INDEX($GW$2:$GW$322,MATCH($GU964,$GV$2:$GV$322,0)),0)</f>
      </c>
      <c r="JH964" t="s">
        <v>44</v>
      </c>
      <c r="JI964" t="s">
        <v>44</v>
      </c>
    </row>
    <row r="965" spans="1:269" x14ac:dyDescent="0.25">
      <c r="R965">
        <f>IF(OR($U965="",$Q965=""),"",IFERROR($U965/$Q965,0))</f>
      </c>
      <c r="S965">
        <f>IF($U965="","",
SUM($T965,$V965,$AA965,$W965,$Y965)*
(1-IF($AB965="",0,VALUE($AB965)/100)))</f>
      </c>
      <c r="T965">
        <f>IF($U965="","",$U965)</f>
      </c>
      <c r="V965">
        <f>IF($U965="","",
IF($O965="","",
IF(ISNUMBER(SEARCH("exempt",LOWER($O965))),0,
$U965*(VALUE(SUBSTITUTE($O965,"%",""))/100))))</f>
      </c>
      <c r="AC965">
        <f>IFERROR(IF(FIND(" - ",$K965)&gt;0,MID($K965,FIND(" - ",$K965)+3,LEN($K965)),""),"")</f>
      </c>
      <c r="AL965" t="s">
        <v>2066</v>
      </c>
      <c r="AT965">
        <f>IFERROR(LEFT($K965,FIND(" - ",$K965)-1),$K965)</f>
      </c>
      <c r="AW965">
        <f>IF($CL965&gt;=1,INDEX($AU:$AU,$CK965+1),"")</f>
      </c>
      <c r="AX965">
        <f>IF($CL965&gt;=2,INDEX($AU:$AU,$CK965+2),"")</f>
      </c>
      <c r="AY965">
        <f>IF($CL965&gt;=3,INDEX($AU:$AU,$CK965+3),"")</f>
      </c>
      <c r="AZ965">
        <f>IF($CL965&gt;=4,INDEX($AU:$AU,$CK965+4),"")</f>
      </c>
      <c r="BA965">
        <f>IF($CL965&gt;=5,INDEX($AU:$AU,$CK965+5),"")</f>
      </c>
      <c r="BB965">
        <f>IF($CL965&gt;=6,INDEX($AU:$AU,$CK965+6),"")</f>
      </c>
      <c r="BC965">
        <f>IF($CL965&gt;=7,INDEX($AU:$AU,$CK965+7),"")</f>
      </c>
      <c r="BD965">
        <f>IF($CL965&gt;=8,INDEX($AU:$AU,$CK965+8),"")</f>
      </c>
      <c r="BE965">
        <f>IF($CL965&gt;=9,INDEX($AU:$AU,$CK965+9),"")</f>
      </c>
      <c r="BF965">
        <f>IF($CL965&gt;=10,INDEX($AU:$AU,$CK965+10),"")</f>
      </c>
      <c r="BG965">
        <f>IF($CL965&gt;=11,INDEX($AU:$AU,$CK965+11),"")</f>
      </c>
      <c r="BH965">
        <f>IF($CL965&gt;=12,INDEX($AU:$AU,$CK965+12),"")</f>
      </c>
      <c r="BI965">
        <f>IF($CL965&gt;=13,INDEX($AU:$AU,$CK965+13),"")</f>
      </c>
      <c r="BJ965">
        <f>IF($CL965&gt;=14,INDEX($AU:$AU,$CK965+14),"")</f>
      </c>
      <c r="BK965">
        <f>IF($CL965&gt;=15,INDEX($AU:$AU,$CK965+15),"")</f>
      </c>
      <c r="BL965">
        <f>IF($CL965&gt;=16,INDEX($AU:$AU,$CK965+16),"")</f>
      </c>
      <c r="BM965">
        <f>IF($CL965&gt;=17,INDEX($AU:$AU,$CK965+17),"")</f>
      </c>
      <c r="BN965">
        <f>IF($CL965&gt;=18,INDEX($AU:$AU,$CK965+18),"")</f>
      </c>
      <c r="BO965">
        <f>IF($CL965&gt;=19,INDEX($AU:$AU,$CK965+19),"")</f>
      </c>
      <c r="BP965">
        <f>IF($CL965&gt;=20,INDEX($AU:$AU,$CK965+20),"")</f>
      </c>
      <c r="BQ965">
        <f>IF($CL965&gt;=21,INDEX($AU:$AU,$CK965+21),"")</f>
      </c>
      <c r="BR965">
        <f>IF($CL965&gt;=22,INDEX($AU:$AU,$CK965+22),"")</f>
      </c>
      <c r="BS965">
        <f>IF($CL965&gt;=23,INDEX($AU:$AU,$CK965+23),"")</f>
      </c>
      <c r="BT965">
        <f>IF($CL965&gt;=24,INDEX($AU:$AU,$CK965+24),"")</f>
      </c>
      <c r="BU965">
        <f>IF($CL965&gt;=25,INDEX($AU:$AU,$CK965+25),"")</f>
      </c>
      <c r="BV965">
        <f>IF($CL965&gt;=26,INDEX($AU:$AU,$CK965+26),"")</f>
      </c>
      <c r="BW965">
        <f>IF($CL965&gt;=27,INDEX($AU:$AU,$CK965+27),"")</f>
      </c>
      <c r="BX965">
        <f>IF($CL965&gt;=28,INDEX($AU:$AU,$CK965+28),"")</f>
      </c>
      <c r="BY965">
        <f>IF($CL965&gt;=29,INDEX($AU:$AU,$CK965+29),"")</f>
      </c>
      <c r="BZ965">
        <f>IF($CL965&gt;=30,INDEX($AU:$AU,$CK965+30),"")</f>
      </c>
      <c r="CA965">
        <f>IF($CL965&gt;=31,INDEX($AU:$AU,$CK965+31),"")</f>
      </c>
      <c r="CB965">
        <f>IF($CL965&gt;=32,INDEX($AU:$AU,$CK965+32),"")</f>
      </c>
      <c r="CC965">
        <f>IF($CL965&gt;=33,INDEX($AU:$AU,$CK965+33),"")</f>
      </c>
      <c r="CD965">
        <f>IF($CL965&gt;=34,INDEX($AU:$AU,$CK965+34),"")</f>
      </c>
      <c r="CE965">
        <f>IF($CL965&gt;=35,INDEX($AU:$AU,$CK965+35),"")</f>
      </c>
      <c r="CF965">
        <f>IF($CL965&gt;=36,INDEX($AU:$AU,$CK965+36),"")</f>
      </c>
      <c r="CG965">
        <f>IF($CL965&gt;=37,INDEX($AU:$AU,$CK965+37),"")</f>
      </c>
      <c r="CH965">
        <f>IF($CL965&gt;=38,INDEX($AU:$AU,$CK965+38),"")</f>
      </c>
      <c r="CI965">
        <f>IF($CL965&gt;=39,INDEX($AU:$AU,$CK965+39),"")</f>
      </c>
      <c r="CJ965">
        <f>IF($CL965&gt;=40,INDEX($AU:$AU,$CK965+40),"")</f>
      </c>
      <c r="CK965">
        <f>IFERROR(MATCH($AT965,$AU$2:$AU$133,0)+1,0)</f>
      </c>
      <c r="CL965">
        <f>IFERROR(INDEX($AV$2:$AV$133,MATCH($AT965,$AU$2:$AU$133,0)),0)</f>
      </c>
      <c r="CM965">
        <f>IFERROR(LEFT($L965,FIND(" - ",$L965)-1),$L965)</f>
      </c>
      <c r="CN965" t="s">
        <v>149</v>
      </c>
      <c r="CP965">
        <f>IF($DK965&gt;=1,INDEX($CN:$CN,$DJ965+1),"")</f>
      </c>
      <c r="CQ965">
        <f>IF($DK965&gt;=2,INDEX($CN:$CN,$DJ965+2),"")</f>
      </c>
      <c r="CR965">
        <f>IF($DK965&gt;=3,INDEX($CN:$CN,$DJ965+3),"")</f>
      </c>
      <c r="CS965">
        <f>IF($DK965&gt;=4,INDEX($CN:$CN,$DJ965+4),"")</f>
      </c>
      <c r="CT965">
        <f>IF($DK965&gt;=5,INDEX($CN:$CN,$DJ965+5),"")</f>
      </c>
      <c r="CU965">
        <f>IF($DK965&gt;=6,INDEX($CN:$CN,$DJ965+6),"")</f>
      </c>
      <c r="CV965">
        <f>IF($DK965&gt;=7,INDEX($CN:$CN,$DJ965+7),"")</f>
      </c>
      <c r="CW965">
        <f>IF($DK965&gt;=8,INDEX($CN:$CN,$DJ965+8),"")</f>
      </c>
      <c r="CX965">
        <f>IF($DK965&gt;=9,INDEX($CN:$CN,$DJ965+9),"")</f>
      </c>
      <c r="CY965">
        <f>IF($DK965&gt;=10,INDEX($CN:$CN,$DJ965+10),"")</f>
      </c>
      <c r="CZ965">
        <f>IF($DK965&gt;=11,INDEX($CN:$CN,$DJ965+11),"")</f>
      </c>
      <c r="DA965">
        <f>IF($DK965&gt;=12,INDEX($CN:$CN,$DJ965+12),"")</f>
      </c>
      <c r="DB965">
        <f>IF($DK965&gt;=13,INDEX($CN:$CN,$DJ965+13),"")</f>
      </c>
      <c r="DC965">
        <f>IF($DK965&gt;=14,INDEX($CN:$CN,$DJ965+14),"")</f>
      </c>
      <c r="DD965">
        <f>IF($DK965&gt;=15,INDEX($CN:$CN,$DJ965+15),"")</f>
      </c>
      <c r="DE965">
        <f>IF($DK965&gt;=16,INDEX($CN:$CN,$DJ965+16),"")</f>
      </c>
      <c r="DF965">
        <f>IF($DK965&gt;=17,INDEX($CN:$CN,$DJ965+17),"")</f>
      </c>
      <c r="DG965">
        <f>IF($DK965&gt;=18,INDEX($CN:$CN,$DJ965+18),"")</f>
      </c>
      <c r="DH965">
        <f>IF($DK965&gt;=19,INDEX($CN:$CN,$DJ965+19),"")</f>
      </c>
      <c r="DI965">
        <f>IF($DK965&gt;=20,INDEX($CN:$CN,$DJ965+20),"")</f>
      </c>
      <c r="DJ965">
        <f>IFERROR(MATCH($CM965,$CN$2:$CN$1089,0)+1,0)</f>
      </c>
      <c r="DK965">
        <f>IFERROR(INDEX($CO$2:$CO$1089,MATCH($CM965,$CN$2:$CN$1089,0)),0)</f>
      </c>
      <c r="DL965">
        <f>IFERROR(INDEX($AS:$AS,MATCH($O965,$AR:$AR,0))&amp;"","")</f>
      </c>
      <c r="DP965">
        <f>IF($GS965&gt;=1,INDEX($DM:$DM,$GR965+1),"")</f>
      </c>
      <c r="DQ965">
        <f>IF($GS965&gt;=2,INDEX($DM:$DM,$GR965+2),"")</f>
      </c>
      <c r="DR965">
        <f>IF($GS965&gt;=3,INDEX($DM:$DM,$GR965+3),"")</f>
      </c>
      <c r="DS965">
        <f>IF($GS965&gt;=4,INDEX($DM:$DM,$GR965+4),"")</f>
      </c>
      <c r="DT965">
        <f>IF($GS965&gt;=5,INDEX($DM:$DM,$GR965+5),"")</f>
      </c>
      <c r="DU965">
        <f>IF($GS965&gt;=6,INDEX($DM:$DM,$GR965+6),"")</f>
      </c>
      <c r="DV965">
        <f>IF($GS965&gt;=7,INDEX($DM:$DM,$GR965+7),"")</f>
      </c>
      <c r="DW965">
        <f>IF($GS965&gt;=8,INDEX($DM:$DM,$GR965+8),"")</f>
      </c>
      <c r="DX965">
        <f>IF($GS965&gt;=9,INDEX($DM:$DM,$GR965+9),"")</f>
      </c>
      <c r="DY965">
        <f>IF($GS965&gt;=10,INDEX($DM:$DM,$GR965+10),"")</f>
      </c>
      <c r="DZ965">
        <f>IF($GS965&gt;=11,INDEX($DM:$DM,$GR965+11),"")</f>
      </c>
      <c r="EA965">
        <f>IF($GS965&gt;=12,INDEX($DM:$DM,$GR965+12),"")</f>
      </c>
      <c r="EB965">
        <f>IF($GS965&gt;=13,INDEX($DM:$DM,$GR965+13),"")</f>
      </c>
      <c r="EC965">
        <f>IF($GS965&gt;=14,INDEX($DM:$DM,$GR965+14),"")</f>
      </c>
      <c r="ED965">
        <f>IF($GS965&gt;=15,INDEX($DM:$DM,$GR965+15),"")</f>
      </c>
      <c r="EE965">
        <f>IF($GS965&gt;=16,INDEX($DM:$DM,$GR965+16),"")</f>
      </c>
      <c r="EF965">
        <f>IF($GS965&gt;=17,INDEX($DM:$DM,$GR965+17),"")</f>
      </c>
      <c r="EG965">
        <f>IF($GS965&gt;=18,INDEX($DM:$DM,$GR965+18),"")</f>
      </c>
      <c r="EH965">
        <f>IF($GS965&gt;=19,INDEX($DM:$DM,$GR965+19),"")</f>
      </c>
      <c r="EI965">
        <f>IF($GS965&gt;=20,INDEX($DM:$DM,$GR965+20),"")</f>
      </c>
      <c r="EJ965">
        <f>IF($GS965&gt;=21,INDEX($DM:$DM,$GR965+21),"")</f>
      </c>
      <c r="EK965">
        <f>IF($GS965&gt;=22,INDEX($DM:$DM,$GR965+22),"")</f>
      </c>
      <c r="EL965">
        <f>IF($GS965&gt;=23,INDEX($DM:$DM,$GR965+23),"")</f>
      </c>
      <c r="EM965">
        <f>IF($GS965&gt;=24,INDEX($DM:$DM,$GR965+24),"")</f>
      </c>
      <c r="EN965">
        <f>IF($GS965&gt;=25,INDEX($DM:$DM,$GR965+25),"")</f>
      </c>
      <c r="EO965">
        <f>IF($GS965&gt;=26,INDEX($DM:$DM,$GR965+26),"")</f>
      </c>
      <c r="EP965">
        <f>IF($GS965&gt;=27,INDEX($DM:$DM,$GR965+27),"")</f>
      </c>
      <c r="EQ965">
        <f>IF($GS965&gt;=28,INDEX($DM:$DM,$GR965+28),"")</f>
      </c>
      <c r="ER965">
        <f>IF($GS965&gt;=29,INDEX($DM:$DM,$GR965+29),"")</f>
      </c>
      <c r="ES965">
        <f>IF($GS965&gt;=30,INDEX($DM:$DM,$GR965+30),"")</f>
      </c>
      <c r="ET965">
        <f>IF($GS965&gt;=31,INDEX($DM:$DM,$GR965+31),"")</f>
      </c>
      <c r="EU965">
        <f>IF($GS965&gt;=32,INDEX($DM:$DM,$GR965+32),"")</f>
      </c>
      <c r="EV965">
        <f>IF($GS965&gt;=33,INDEX($DM:$DM,$GR965+33),"")</f>
      </c>
      <c r="EW965">
        <f>IF($GS965&gt;=34,INDEX($DM:$DM,$GR965+34),"")</f>
      </c>
      <c r="EX965">
        <f>IF($GS965&gt;=35,INDEX($DM:$DM,$GR965+35),"")</f>
      </c>
      <c r="EY965">
        <f>IF($GS965&gt;=36,INDEX($DM:$DM,$GR965+36),"")</f>
      </c>
      <c r="EZ965">
        <f>IF($GS965&gt;=37,INDEX($DM:$DM,$GR965+37),"")</f>
      </c>
      <c r="FA965">
        <f>IF($GS965&gt;=38,INDEX($DM:$DM,$GR965+38),"")</f>
      </c>
      <c r="FB965">
        <f>IF($GS965&gt;=39,INDEX($DM:$DM,$GR965+39),"")</f>
      </c>
      <c r="FC965">
        <f>IF($GS965&gt;=40,INDEX($DM:$DM,$GR965+40),"")</f>
      </c>
      <c r="FD965">
        <f>IF($GS965&gt;=1,INDEX($DN:$DN,$GR965+1),"")</f>
      </c>
      <c r="FE965">
        <f>IF($GS965&gt;=2,INDEX($DN:$DN,$GR965+2),"")</f>
      </c>
      <c r="FF965">
        <f>IF($GS965&gt;=3,INDEX($DN:$DN,$GR965+3),"")</f>
      </c>
      <c r="FG965">
        <f>IF($GS965&gt;=4,INDEX($DN:$DN,$GR965+4),"")</f>
      </c>
      <c r="FH965">
        <f>IF($GS965&gt;=5,INDEX($DN:$DN,$GR965+5),"")</f>
      </c>
      <c r="FI965">
        <f>IF($GS965&gt;=6,INDEX($DN:$DN,$GR965+6),"")</f>
      </c>
      <c r="FJ965">
        <f>IF($GS965&gt;=7,INDEX($DN:$DN,$GR965+7),"")</f>
      </c>
      <c r="FK965">
        <f>IF($GS965&gt;=8,INDEX($DN:$DN,$GR965+8),"")</f>
      </c>
      <c r="FL965">
        <f>IF($GS965&gt;=9,INDEX($DN:$DN,$GR965+9),"")</f>
      </c>
      <c r="FM965">
        <f>IF($GS965&gt;=10,INDEX($DN:$DN,$GR965+10),"")</f>
      </c>
      <c r="FN965">
        <f>IF($GS965&gt;=11,INDEX($DN:$DN,$GR965+11),"")</f>
      </c>
      <c r="FO965">
        <f>IF($GS965&gt;=12,INDEX($DN:$DN,$GR965+12),"")</f>
      </c>
      <c r="FP965">
        <f>IF($GS965&gt;=13,INDEX($DN:$DN,$GR965+13),"")</f>
      </c>
      <c r="FQ965">
        <f>IF($GS965&gt;=14,INDEX($DN:$DN,$GR965+14),"")</f>
      </c>
      <c r="FR965">
        <f>IF($GS965&gt;=15,INDEX($DN:$DN,$GR965+15),"")</f>
      </c>
      <c r="FS965">
        <f>IF($GS965&gt;=16,INDEX($DN:$DN,$GR965+16),"")</f>
      </c>
      <c r="FT965">
        <f>IF($GS965&gt;=17,INDEX($DN:$DN,$GR965+17),"")</f>
      </c>
      <c r="FU965">
        <f>IF($GS965&gt;=18,INDEX($DN:$DN,$GR965+18),"")</f>
      </c>
      <c r="FV965">
        <f>IF($GS965&gt;=19,INDEX($DN:$DN,$GR965+19),"")</f>
      </c>
      <c r="FW965">
        <f>IF($GS965&gt;=20,INDEX($DN:$DN,$GR965+20),"")</f>
      </c>
      <c r="FX965">
        <f>IF($GS965&gt;=21,INDEX($DN:$DN,$GR965+21),"")</f>
      </c>
      <c r="FY965">
        <f>IF($GS965&gt;=22,INDEX($DN:$DN,$GR965+22),"")</f>
      </c>
      <c r="FZ965">
        <f>IF($GS965&gt;=23,INDEX($DN:$DN,$GR965+23),"")</f>
      </c>
      <c r="GA965">
        <f>IF($GS965&gt;=24,INDEX($DN:$DN,$GR965+24),"")</f>
      </c>
      <c r="GB965">
        <f>IF($GS965&gt;=25,INDEX($DN:$DN,$GR965+25),"")</f>
      </c>
      <c r="GC965">
        <f>IF($GS965&gt;=26,INDEX($DN:$DN,$GR965+26),"")</f>
      </c>
      <c r="GD965">
        <f>IF($GS965&gt;=27,INDEX($DN:$DN,$GR965+27),"")</f>
      </c>
      <c r="GE965">
        <f>IF($GS965&gt;=28,INDEX($DN:$DN,$GR965+28),"")</f>
      </c>
      <c r="GF965">
        <f>IF($GS965&gt;=29,INDEX($DN:$DN,$GR965+29),"")</f>
      </c>
      <c r="GG965">
        <f>IF($GS965&gt;=30,INDEX($DN:$DN,$GR965+30),"")</f>
      </c>
      <c r="GH965">
        <f>IF($GS965&gt;=31,INDEX($DN:$DN,$GR965+31),"")</f>
      </c>
      <c r="GI965">
        <f>IF($GS965&gt;=32,INDEX($DN:$DN,$GR965+32),"")</f>
      </c>
      <c r="GJ965">
        <f>IF($GS965&gt;=33,INDEX($DN:$DN,$GR965+33),"")</f>
      </c>
      <c r="GK965">
        <f>IF($GS965&gt;=34,INDEX($DN:$DN,$GR965+34),"")</f>
      </c>
      <c r="GL965">
        <f>IF($GS965&gt;=35,INDEX($DN:$DN,$GR965+35),"")</f>
      </c>
      <c r="GM965">
        <f>IF($GS965&gt;=36,INDEX($DN:$DN,$GR965+36),"")</f>
      </c>
      <c r="GN965">
        <f>IF($GS965&gt;=37,INDEX($DN:$DN,$GR965+37),"")</f>
      </c>
      <c r="GO965">
        <f>IF($GS965&gt;=38,INDEX($DN:$DN,$GR965+38),"")</f>
      </c>
      <c r="GP965">
        <f>IF($GS965&gt;=39,INDEX($DN:$DN,$GR965+39),"")</f>
      </c>
      <c r="GQ965">
        <f>IF($GS965&gt;=40,INDEX($DN:$DN,$GR965+40),"")</f>
      </c>
      <c r="GR965">
        <f>IFERROR(MATCH($DL965,$DM$2:$DM$148,0)+1,0)</f>
      </c>
      <c r="GS965">
        <f>IFERROR(INDEX($DO$2:$DO$148,MATCH($DL965,$DM$2:$DM$148,0)),0)</f>
      </c>
      <c r="GT965">
        <f>IFERROR(MATCH($Z965,$DP$965:$FC$965,0),0)</f>
      </c>
      <c r="GU965">
        <f>IF($GT965&gt;0,INDEX($FD$965:$GQ$965,$GT965),"")</f>
      </c>
      <c r="GX965">
        <f>IF($JG965&gt;=1,INDEX($GV:$GV,$JF965+1),"")</f>
      </c>
      <c r="GY965">
        <f>IF($JG965&gt;=2,INDEX($GV:$GV,$JF965+2),"")</f>
      </c>
      <c r="GZ965">
        <f>IF($JG965&gt;=3,INDEX($GV:$GV,$JF965+3),"")</f>
      </c>
      <c r="HA965">
        <f>IF($JG965&gt;=4,INDEX($GV:$GV,$JF965+4),"")</f>
      </c>
      <c r="HB965">
        <f>IF($JG965&gt;=5,INDEX($GV:$GV,$JF965+5),"")</f>
      </c>
      <c r="HC965">
        <f>IF($JG965&gt;=6,INDEX($GV:$GV,$JF965+6),"")</f>
      </c>
      <c r="HD965">
        <f>IF($JG965&gt;=7,INDEX($GV:$GV,$JF965+7),"")</f>
      </c>
      <c r="HE965">
        <f>IF($JG965&gt;=8,INDEX($GV:$GV,$JF965+8),"")</f>
      </c>
      <c r="HF965">
        <f>IF($JG965&gt;=9,INDEX($GV:$GV,$JF965+9),"")</f>
      </c>
      <c r="HG965">
        <f>IF($JG965&gt;=10,INDEX($GV:$GV,$JF965+10),"")</f>
      </c>
      <c r="HH965">
        <f>IF($JG965&gt;=11,INDEX($GV:$GV,$JF965+11),"")</f>
      </c>
      <c r="HI965">
        <f>IF($JG965&gt;=12,INDEX($GV:$GV,$JF965+12),"")</f>
      </c>
      <c r="HJ965">
        <f>IF($JG965&gt;=13,INDEX($GV:$GV,$JF965+13),"")</f>
      </c>
      <c r="HK965">
        <f>IF($JG965&gt;=14,INDEX($GV:$GV,$JF965+14),"")</f>
      </c>
      <c r="HL965">
        <f>IF($JG965&gt;=15,INDEX($GV:$GV,$JF965+15),"")</f>
      </c>
      <c r="HM965">
        <f>IF($JG965&gt;=16,INDEX($GV:$GV,$JF965+16),"")</f>
      </c>
      <c r="HN965">
        <f>IF($JG965&gt;=17,INDEX($GV:$GV,$JF965+17),"")</f>
      </c>
      <c r="HO965">
        <f>IF($JG965&gt;=18,INDEX($GV:$GV,$JF965+18),"")</f>
      </c>
      <c r="HP965">
        <f>IF($JG965&gt;=19,INDEX($GV:$GV,$JF965+19),"")</f>
      </c>
      <c r="HQ965">
        <f>IF($JG965&gt;=20,INDEX($GV:$GV,$JF965+20),"")</f>
      </c>
      <c r="HR965">
        <f>IF($JG965&gt;=21,INDEX($GV:$GV,$JF965+21),"")</f>
      </c>
      <c r="HS965">
        <f>IF($JG965&gt;=22,INDEX($GV:$GV,$JF965+22),"")</f>
      </c>
      <c r="HT965">
        <f>IF($JG965&gt;=23,INDEX($GV:$GV,$JF965+23),"")</f>
      </c>
      <c r="HU965">
        <f>IF($JG965&gt;=24,INDEX($GV:$GV,$JF965+24),"")</f>
      </c>
      <c r="HV965">
        <f>IF($JG965&gt;=25,INDEX($GV:$GV,$JF965+25),"")</f>
      </c>
      <c r="HW965">
        <f>IF($JG965&gt;=26,INDEX($GV:$GV,$JF965+26),"")</f>
      </c>
      <c r="HX965">
        <f>IF($JG965&gt;=27,INDEX($GV:$GV,$JF965+27),"")</f>
      </c>
      <c r="HY965">
        <f>IF($JG965&gt;=28,INDEX($GV:$GV,$JF965+28),"")</f>
      </c>
      <c r="HZ965">
        <f>IF($JG965&gt;=29,INDEX($GV:$GV,$JF965+29),"")</f>
      </c>
      <c r="IA965">
        <f>IF($JG965&gt;=30,INDEX($GV:$GV,$JF965+30),"")</f>
      </c>
      <c r="IB965">
        <f>IF($JG965&gt;=31,INDEX($GV:$GV,$JF965+31),"")</f>
      </c>
      <c r="IC965">
        <f>IF($JG965&gt;=32,INDEX($GV:$GV,$JF965+32),"")</f>
      </c>
      <c r="ID965">
        <f>IF($JG965&gt;=33,INDEX($GV:$GV,$JF965+33),"")</f>
      </c>
      <c r="IE965">
        <f>IF($JG965&gt;=34,INDEX($GV:$GV,$JF965+34),"")</f>
      </c>
      <c r="IF965">
        <f>IF($JG965&gt;=35,INDEX($GV:$GV,$JF965+35),"")</f>
      </c>
      <c r="IG965">
        <f>IF($JG965&gt;=36,INDEX($GV:$GV,$JF965+36),"")</f>
      </c>
      <c r="IH965">
        <f>IF($JG965&gt;=37,INDEX($GV:$GV,$JF965+37),"")</f>
      </c>
      <c r="II965">
        <f>IF($JG965&gt;=38,INDEX($GV:$GV,$JF965+38),"")</f>
      </c>
      <c r="IJ965">
        <f>IF($JG965&gt;=39,INDEX($GV:$GV,$JF965+39),"")</f>
      </c>
      <c r="IK965">
        <f>IF($JG965&gt;=40,INDEX($GV:$GV,$JF965+40),"")</f>
      </c>
      <c r="IL965">
        <f>IF($JG965&gt;=41,INDEX($GV:$GV,$JF965+41),"")</f>
      </c>
      <c r="IM965">
        <f>IF($JG965&gt;=42,INDEX($GV:$GV,$JF965+42),"")</f>
      </c>
      <c r="IN965">
        <f>IF($JG965&gt;=43,INDEX($GV:$GV,$JF965+43),"")</f>
      </c>
      <c r="IO965">
        <f>IF($JG965&gt;=44,INDEX($GV:$GV,$JF965+44),"")</f>
      </c>
      <c r="IP965">
        <f>IF($JG965&gt;=45,INDEX($GV:$GV,$JF965+45),"")</f>
      </c>
      <c r="IQ965">
        <f>IF($JG965&gt;=46,INDEX($GV:$GV,$JF965+46),"")</f>
      </c>
      <c r="IR965">
        <f>IF($JG965&gt;=47,INDEX($GV:$GV,$JF965+47),"")</f>
      </c>
      <c r="IS965">
        <f>IF($JG965&gt;=48,INDEX($GV:$GV,$JF965+48),"")</f>
      </c>
      <c r="IT965">
        <f>IF($JG965&gt;=49,INDEX($GV:$GV,$JF965+49),"")</f>
      </c>
      <c r="IU965">
        <f>IF($JG965&gt;=50,INDEX($GV:$GV,$JF965+50),"")</f>
      </c>
      <c r="IV965">
        <f>IF($JG965&gt;=51,INDEX($GV:$GV,$JF965+51),"")</f>
      </c>
      <c r="IW965">
        <f>IF($JG965&gt;=52,INDEX($GV:$GV,$JF965+52),"")</f>
      </c>
      <c r="IX965">
        <f>IF($JG965&gt;=53,INDEX($GV:$GV,$JF965+53),"")</f>
      </c>
      <c r="IY965">
        <f>IF($JG965&gt;=54,INDEX($GV:$GV,$JF965+54),"")</f>
      </c>
      <c r="IZ965">
        <f>IF($JG965&gt;=55,INDEX($GV:$GV,$JF965+55),"")</f>
      </c>
      <c r="JA965">
        <f>IF($JG965&gt;=56,INDEX($GV:$GV,$JF965+56),"")</f>
      </c>
      <c r="JB965">
        <f>IF($JG965&gt;=57,INDEX($GV:$GV,$JF965+57),"")</f>
      </c>
      <c r="JC965">
        <f>IF($JG965&gt;=58,INDEX($GV:$GV,$JF965+58),"")</f>
      </c>
      <c r="JD965">
        <f>IF($JG965&gt;=59,INDEX($GV:$GV,$JF965+59),"")</f>
      </c>
      <c r="JE965">
        <f>IF($JG965&gt;=60,INDEX($GV:$GV,$JF965+60),"")</f>
      </c>
      <c r="JF965">
        <f>IFERROR(MATCH($GU965,$GV$2:$GV$322,0)+1,0)</f>
      </c>
      <c r="JG965">
        <f>IFERROR(INDEX($GW$2:$GW$322,MATCH($GU965,$GV$2:$GV$322,0)),0)</f>
      </c>
      <c r="JH965" t="s">
        <v>44</v>
      </c>
      <c r="JI965" t="s">
        <v>44</v>
      </c>
    </row>
    <row r="966" spans="1:269" x14ac:dyDescent="0.25">
      <c r="R966">
        <f>IF(OR($U966="",$Q966=""),"",IFERROR($U966/$Q966,0))</f>
      </c>
      <c r="S966">
        <f>IF($U966="","",
SUM($T966,$V966,$AA966,$W966,$Y966)*
(1-IF($AB966="",0,VALUE($AB966)/100)))</f>
      </c>
      <c r="T966">
        <f>IF($U966="","",$U966)</f>
      </c>
      <c r="V966">
        <f>IF($U966="","",
IF($O966="","",
IF(ISNUMBER(SEARCH("exempt",LOWER($O966))),0,
$U966*(VALUE(SUBSTITUTE($O966,"%",""))/100))))</f>
      </c>
      <c r="AC966">
        <f>IFERROR(IF(FIND(" - ",$K966)&gt;0,MID($K966,FIND(" - ",$K966)+3,LEN($K966)),""),"")</f>
      </c>
      <c r="AL966" t="s">
        <v>2067</v>
      </c>
      <c r="AT966">
        <f>IFERROR(LEFT($K966,FIND(" - ",$K966)-1),$K966)</f>
      </c>
      <c r="AW966">
        <f>IF($CL966&gt;=1,INDEX($AU:$AU,$CK966+1),"")</f>
      </c>
      <c r="AX966">
        <f>IF($CL966&gt;=2,INDEX($AU:$AU,$CK966+2),"")</f>
      </c>
      <c r="AY966">
        <f>IF($CL966&gt;=3,INDEX($AU:$AU,$CK966+3),"")</f>
      </c>
      <c r="AZ966">
        <f>IF($CL966&gt;=4,INDEX($AU:$AU,$CK966+4),"")</f>
      </c>
      <c r="BA966">
        <f>IF($CL966&gt;=5,INDEX($AU:$AU,$CK966+5),"")</f>
      </c>
      <c r="BB966">
        <f>IF($CL966&gt;=6,INDEX($AU:$AU,$CK966+6),"")</f>
      </c>
      <c r="BC966">
        <f>IF($CL966&gt;=7,INDEX($AU:$AU,$CK966+7),"")</f>
      </c>
      <c r="BD966">
        <f>IF($CL966&gt;=8,INDEX($AU:$AU,$CK966+8),"")</f>
      </c>
      <c r="BE966">
        <f>IF($CL966&gt;=9,INDEX($AU:$AU,$CK966+9),"")</f>
      </c>
      <c r="BF966">
        <f>IF($CL966&gt;=10,INDEX($AU:$AU,$CK966+10),"")</f>
      </c>
      <c r="BG966">
        <f>IF($CL966&gt;=11,INDEX($AU:$AU,$CK966+11),"")</f>
      </c>
      <c r="BH966">
        <f>IF($CL966&gt;=12,INDEX($AU:$AU,$CK966+12),"")</f>
      </c>
      <c r="BI966">
        <f>IF($CL966&gt;=13,INDEX($AU:$AU,$CK966+13),"")</f>
      </c>
      <c r="BJ966">
        <f>IF($CL966&gt;=14,INDEX($AU:$AU,$CK966+14),"")</f>
      </c>
      <c r="BK966">
        <f>IF($CL966&gt;=15,INDEX($AU:$AU,$CK966+15),"")</f>
      </c>
      <c r="BL966">
        <f>IF($CL966&gt;=16,INDEX($AU:$AU,$CK966+16),"")</f>
      </c>
      <c r="BM966">
        <f>IF($CL966&gt;=17,INDEX($AU:$AU,$CK966+17),"")</f>
      </c>
      <c r="BN966">
        <f>IF($CL966&gt;=18,INDEX($AU:$AU,$CK966+18),"")</f>
      </c>
      <c r="BO966">
        <f>IF($CL966&gt;=19,INDEX($AU:$AU,$CK966+19),"")</f>
      </c>
      <c r="BP966">
        <f>IF($CL966&gt;=20,INDEX($AU:$AU,$CK966+20),"")</f>
      </c>
      <c r="BQ966">
        <f>IF($CL966&gt;=21,INDEX($AU:$AU,$CK966+21),"")</f>
      </c>
      <c r="BR966">
        <f>IF($CL966&gt;=22,INDEX($AU:$AU,$CK966+22),"")</f>
      </c>
      <c r="BS966">
        <f>IF($CL966&gt;=23,INDEX($AU:$AU,$CK966+23),"")</f>
      </c>
      <c r="BT966">
        <f>IF($CL966&gt;=24,INDEX($AU:$AU,$CK966+24),"")</f>
      </c>
      <c r="BU966">
        <f>IF($CL966&gt;=25,INDEX($AU:$AU,$CK966+25),"")</f>
      </c>
      <c r="BV966">
        <f>IF($CL966&gt;=26,INDEX($AU:$AU,$CK966+26),"")</f>
      </c>
      <c r="BW966">
        <f>IF($CL966&gt;=27,INDEX($AU:$AU,$CK966+27),"")</f>
      </c>
      <c r="BX966">
        <f>IF($CL966&gt;=28,INDEX($AU:$AU,$CK966+28),"")</f>
      </c>
      <c r="BY966">
        <f>IF($CL966&gt;=29,INDEX($AU:$AU,$CK966+29),"")</f>
      </c>
      <c r="BZ966">
        <f>IF($CL966&gt;=30,INDEX($AU:$AU,$CK966+30),"")</f>
      </c>
      <c r="CA966">
        <f>IF($CL966&gt;=31,INDEX($AU:$AU,$CK966+31),"")</f>
      </c>
      <c r="CB966">
        <f>IF($CL966&gt;=32,INDEX($AU:$AU,$CK966+32),"")</f>
      </c>
      <c r="CC966">
        <f>IF($CL966&gt;=33,INDEX($AU:$AU,$CK966+33),"")</f>
      </c>
      <c r="CD966">
        <f>IF($CL966&gt;=34,INDEX($AU:$AU,$CK966+34),"")</f>
      </c>
      <c r="CE966">
        <f>IF($CL966&gt;=35,INDEX($AU:$AU,$CK966+35),"")</f>
      </c>
      <c r="CF966">
        <f>IF($CL966&gt;=36,INDEX($AU:$AU,$CK966+36),"")</f>
      </c>
      <c r="CG966">
        <f>IF($CL966&gt;=37,INDEX($AU:$AU,$CK966+37),"")</f>
      </c>
      <c r="CH966">
        <f>IF($CL966&gt;=38,INDEX($AU:$AU,$CK966+38),"")</f>
      </c>
      <c r="CI966">
        <f>IF($CL966&gt;=39,INDEX($AU:$AU,$CK966+39),"")</f>
      </c>
      <c r="CJ966">
        <f>IF($CL966&gt;=40,INDEX($AU:$AU,$CK966+40),"")</f>
      </c>
      <c r="CK966">
        <f>IFERROR(MATCH($AT966,$AU$2:$AU$133,0)+1,0)</f>
      </c>
      <c r="CL966">
        <f>IFERROR(INDEX($AV$2:$AV$133,MATCH($AT966,$AU$2:$AU$133,0)),0)</f>
      </c>
      <c r="CM966">
        <f>IFERROR(LEFT($L966,FIND(" - ",$L966)-1),$L966)</f>
      </c>
      <c r="CN966" t="s">
        <v>2068</v>
      </c>
      <c r="CO966">
        <v>1</v>
      </c>
      <c r="CP966">
        <f>IF($DK966&gt;=1,INDEX($CN:$CN,$DJ966+1),"")</f>
      </c>
      <c r="CQ966">
        <f>IF($DK966&gt;=2,INDEX($CN:$CN,$DJ966+2),"")</f>
      </c>
      <c r="CR966">
        <f>IF($DK966&gt;=3,INDEX($CN:$CN,$DJ966+3),"")</f>
      </c>
      <c r="CS966">
        <f>IF($DK966&gt;=4,INDEX($CN:$CN,$DJ966+4),"")</f>
      </c>
      <c r="CT966">
        <f>IF($DK966&gt;=5,INDEX($CN:$CN,$DJ966+5),"")</f>
      </c>
      <c r="CU966">
        <f>IF($DK966&gt;=6,INDEX($CN:$CN,$DJ966+6),"")</f>
      </c>
      <c r="CV966">
        <f>IF($DK966&gt;=7,INDEX($CN:$CN,$DJ966+7),"")</f>
      </c>
      <c r="CW966">
        <f>IF($DK966&gt;=8,INDEX($CN:$CN,$DJ966+8),"")</f>
      </c>
      <c r="CX966">
        <f>IF($DK966&gt;=9,INDEX($CN:$CN,$DJ966+9),"")</f>
      </c>
      <c r="CY966">
        <f>IF($DK966&gt;=10,INDEX($CN:$CN,$DJ966+10),"")</f>
      </c>
      <c r="CZ966">
        <f>IF($DK966&gt;=11,INDEX($CN:$CN,$DJ966+11),"")</f>
      </c>
      <c r="DA966">
        <f>IF($DK966&gt;=12,INDEX($CN:$CN,$DJ966+12),"")</f>
      </c>
      <c r="DB966">
        <f>IF($DK966&gt;=13,INDEX($CN:$CN,$DJ966+13),"")</f>
      </c>
      <c r="DC966">
        <f>IF($DK966&gt;=14,INDEX($CN:$CN,$DJ966+14),"")</f>
      </c>
      <c r="DD966">
        <f>IF($DK966&gt;=15,INDEX($CN:$CN,$DJ966+15),"")</f>
      </c>
      <c r="DE966">
        <f>IF($DK966&gt;=16,INDEX($CN:$CN,$DJ966+16),"")</f>
      </c>
      <c r="DF966">
        <f>IF($DK966&gt;=17,INDEX($CN:$CN,$DJ966+17),"")</f>
      </c>
      <c r="DG966">
        <f>IF($DK966&gt;=18,INDEX($CN:$CN,$DJ966+18),"")</f>
      </c>
      <c r="DH966">
        <f>IF($DK966&gt;=19,INDEX($CN:$CN,$DJ966+19),"")</f>
      </c>
      <c r="DI966">
        <f>IF($DK966&gt;=20,INDEX($CN:$CN,$DJ966+20),"")</f>
      </c>
      <c r="DJ966">
        <f>IFERROR(MATCH($CM966,$CN$2:$CN$1089,0)+1,0)</f>
      </c>
      <c r="DK966">
        <f>IFERROR(INDEX($CO$2:$CO$1089,MATCH($CM966,$CN$2:$CN$1089,0)),0)</f>
      </c>
      <c r="DL966">
        <f>IFERROR(INDEX($AS:$AS,MATCH($O966,$AR:$AR,0))&amp;"","")</f>
      </c>
      <c r="DP966">
        <f>IF($GS966&gt;=1,INDEX($DM:$DM,$GR966+1),"")</f>
      </c>
      <c r="DQ966">
        <f>IF($GS966&gt;=2,INDEX($DM:$DM,$GR966+2),"")</f>
      </c>
      <c r="DR966">
        <f>IF($GS966&gt;=3,INDEX($DM:$DM,$GR966+3),"")</f>
      </c>
      <c r="DS966">
        <f>IF($GS966&gt;=4,INDEX($DM:$DM,$GR966+4),"")</f>
      </c>
      <c r="DT966">
        <f>IF($GS966&gt;=5,INDEX($DM:$DM,$GR966+5),"")</f>
      </c>
      <c r="DU966">
        <f>IF($GS966&gt;=6,INDEX($DM:$DM,$GR966+6),"")</f>
      </c>
      <c r="DV966">
        <f>IF($GS966&gt;=7,INDEX($DM:$DM,$GR966+7),"")</f>
      </c>
      <c r="DW966">
        <f>IF($GS966&gt;=8,INDEX($DM:$DM,$GR966+8),"")</f>
      </c>
      <c r="DX966">
        <f>IF($GS966&gt;=9,INDEX($DM:$DM,$GR966+9),"")</f>
      </c>
      <c r="DY966">
        <f>IF($GS966&gt;=10,INDEX($DM:$DM,$GR966+10),"")</f>
      </c>
      <c r="DZ966">
        <f>IF($GS966&gt;=11,INDEX($DM:$DM,$GR966+11),"")</f>
      </c>
      <c r="EA966">
        <f>IF($GS966&gt;=12,INDEX($DM:$DM,$GR966+12),"")</f>
      </c>
      <c r="EB966">
        <f>IF($GS966&gt;=13,INDEX($DM:$DM,$GR966+13),"")</f>
      </c>
      <c r="EC966">
        <f>IF($GS966&gt;=14,INDEX($DM:$DM,$GR966+14),"")</f>
      </c>
      <c r="ED966">
        <f>IF($GS966&gt;=15,INDEX($DM:$DM,$GR966+15),"")</f>
      </c>
      <c r="EE966">
        <f>IF($GS966&gt;=16,INDEX($DM:$DM,$GR966+16),"")</f>
      </c>
      <c r="EF966">
        <f>IF($GS966&gt;=17,INDEX($DM:$DM,$GR966+17),"")</f>
      </c>
      <c r="EG966">
        <f>IF($GS966&gt;=18,INDEX($DM:$DM,$GR966+18),"")</f>
      </c>
      <c r="EH966">
        <f>IF($GS966&gt;=19,INDEX($DM:$DM,$GR966+19),"")</f>
      </c>
      <c r="EI966">
        <f>IF($GS966&gt;=20,INDEX($DM:$DM,$GR966+20),"")</f>
      </c>
      <c r="EJ966">
        <f>IF($GS966&gt;=21,INDEX($DM:$DM,$GR966+21),"")</f>
      </c>
      <c r="EK966">
        <f>IF($GS966&gt;=22,INDEX($DM:$DM,$GR966+22),"")</f>
      </c>
      <c r="EL966">
        <f>IF($GS966&gt;=23,INDEX($DM:$DM,$GR966+23),"")</f>
      </c>
      <c r="EM966">
        <f>IF($GS966&gt;=24,INDEX($DM:$DM,$GR966+24),"")</f>
      </c>
      <c r="EN966">
        <f>IF($GS966&gt;=25,INDEX($DM:$DM,$GR966+25),"")</f>
      </c>
      <c r="EO966">
        <f>IF($GS966&gt;=26,INDEX($DM:$DM,$GR966+26),"")</f>
      </c>
      <c r="EP966">
        <f>IF($GS966&gt;=27,INDEX($DM:$DM,$GR966+27),"")</f>
      </c>
      <c r="EQ966">
        <f>IF($GS966&gt;=28,INDEX($DM:$DM,$GR966+28),"")</f>
      </c>
      <c r="ER966">
        <f>IF($GS966&gt;=29,INDEX($DM:$DM,$GR966+29),"")</f>
      </c>
      <c r="ES966">
        <f>IF($GS966&gt;=30,INDEX($DM:$DM,$GR966+30),"")</f>
      </c>
      <c r="ET966">
        <f>IF($GS966&gt;=31,INDEX($DM:$DM,$GR966+31),"")</f>
      </c>
      <c r="EU966">
        <f>IF($GS966&gt;=32,INDEX($DM:$DM,$GR966+32),"")</f>
      </c>
      <c r="EV966">
        <f>IF($GS966&gt;=33,INDEX($DM:$DM,$GR966+33),"")</f>
      </c>
      <c r="EW966">
        <f>IF($GS966&gt;=34,INDEX($DM:$DM,$GR966+34),"")</f>
      </c>
      <c r="EX966">
        <f>IF($GS966&gt;=35,INDEX($DM:$DM,$GR966+35),"")</f>
      </c>
      <c r="EY966">
        <f>IF($GS966&gt;=36,INDEX($DM:$DM,$GR966+36),"")</f>
      </c>
      <c r="EZ966">
        <f>IF($GS966&gt;=37,INDEX($DM:$DM,$GR966+37),"")</f>
      </c>
      <c r="FA966">
        <f>IF($GS966&gt;=38,INDEX($DM:$DM,$GR966+38),"")</f>
      </c>
      <c r="FB966">
        <f>IF($GS966&gt;=39,INDEX($DM:$DM,$GR966+39),"")</f>
      </c>
      <c r="FC966">
        <f>IF($GS966&gt;=40,INDEX($DM:$DM,$GR966+40),"")</f>
      </c>
      <c r="FD966">
        <f>IF($GS966&gt;=1,INDEX($DN:$DN,$GR966+1),"")</f>
      </c>
      <c r="FE966">
        <f>IF($GS966&gt;=2,INDEX($DN:$DN,$GR966+2),"")</f>
      </c>
      <c r="FF966">
        <f>IF($GS966&gt;=3,INDEX($DN:$DN,$GR966+3),"")</f>
      </c>
      <c r="FG966">
        <f>IF($GS966&gt;=4,INDEX($DN:$DN,$GR966+4),"")</f>
      </c>
      <c r="FH966">
        <f>IF($GS966&gt;=5,INDEX($DN:$DN,$GR966+5),"")</f>
      </c>
      <c r="FI966">
        <f>IF($GS966&gt;=6,INDEX($DN:$DN,$GR966+6),"")</f>
      </c>
      <c r="FJ966">
        <f>IF($GS966&gt;=7,INDEX($DN:$DN,$GR966+7),"")</f>
      </c>
      <c r="FK966">
        <f>IF($GS966&gt;=8,INDEX($DN:$DN,$GR966+8),"")</f>
      </c>
      <c r="FL966">
        <f>IF($GS966&gt;=9,INDEX($DN:$DN,$GR966+9),"")</f>
      </c>
      <c r="FM966">
        <f>IF($GS966&gt;=10,INDEX($DN:$DN,$GR966+10),"")</f>
      </c>
      <c r="FN966">
        <f>IF($GS966&gt;=11,INDEX($DN:$DN,$GR966+11),"")</f>
      </c>
      <c r="FO966">
        <f>IF($GS966&gt;=12,INDEX($DN:$DN,$GR966+12),"")</f>
      </c>
      <c r="FP966">
        <f>IF($GS966&gt;=13,INDEX($DN:$DN,$GR966+13),"")</f>
      </c>
      <c r="FQ966">
        <f>IF($GS966&gt;=14,INDEX($DN:$DN,$GR966+14),"")</f>
      </c>
      <c r="FR966">
        <f>IF($GS966&gt;=15,INDEX($DN:$DN,$GR966+15),"")</f>
      </c>
      <c r="FS966">
        <f>IF($GS966&gt;=16,INDEX($DN:$DN,$GR966+16),"")</f>
      </c>
      <c r="FT966">
        <f>IF($GS966&gt;=17,INDEX($DN:$DN,$GR966+17),"")</f>
      </c>
      <c r="FU966">
        <f>IF($GS966&gt;=18,INDEX($DN:$DN,$GR966+18),"")</f>
      </c>
      <c r="FV966">
        <f>IF($GS966&gt;=19,INDEX($DN:$DN,$GR966+19),"")</f>
      </c>
      <c r="FW966">
        <f>IF($GS966&gt;=20,INDEX($DN:$DN,$GR966+20),"")</f>
      </c>
      <c r="FX966">
        <f>IF($GS966&gt;=21,INDEX($DN:$DN,$GR966+21),"")</f>
      </c>
      <c r="FY966">
        <f>IF($GS966&gt;=22,INDEX($DN:$DN,$GR966+22),"")</f>
      </c>
      <c r="FZ966">
        <f>IF($GS966&gt;=23,INDEX($DN:$DN,$GR966+23),"")</f>
      </c>
      <c r="GA966">
        <f>IF($GS966&gt;=24,INDEX($DN:$DN,$GR966+24),"")</f>
      </c>
      <c r="GB966">
        <f>IF($GS966&gt;=25,INDEX($DN:$DN,$GR966+25),"")</f>
      </c>
      <c r="GC966">
        <f>IF($GS966&gt;=26,INDEX($DN:$DN,$GR966+26),"")</f>
      </c>
      <c r="GD966">
        <f>IF($GS966&gt;=27,INDEX($DN:$DN,$GR966+27),"")</f>
      </c>
      <c r="GE966">
        <f>IF($GS966&gt;=28,INDEX($DN:$DN,$GR966+28),"")</f>
      </c>
      <c r="GF966">
        <f>IF($GS966&gt;=29,INDEX($DN:$DN,$GR966+29),"")</f>
      </c>
      <c r="GG966">
        <f>IF($GS966&gt;=30,INDEX($DN:$DN,$GR966+30),"")</f>
      </c>
      <c r="GH966">
        <f>IF($GS966&gt;=31,INDEX($DN:$DN,$GR966+31),"")</f>
      </c>
      <c r="GI966">
        <f>IF($GS966&gt;=32,INDEX($DN:$DN,$GR966+32),"")</f>
      </c>
      <c r="GJ966">
        <f>IF($GS966&gt;=33,INDEX($DN:$DN,$GR966+33),"")</f>
      </c>
      <c r="GK966">
        <f>IF($GS966&gt;=34,INDEX($DN:$DN,$GR966+34),"")</f>
      </c>
      <c r="GL966">
        <f>IF($GS966&gt;=35,INDEX($DN:$DN,$GR966+35),"")</f>
      </c>
      <c r="GM966">
        <f>IF($GS966&gt;=36,INDEX($DN:$DN,$GR966+36),"")</f>
      </c>
      <c r="GN966">
        <f>IF($GS966&gt;=37,INDEX($DN:$DN,$GR966+37),"")</f>
      </c>
      <c r="GO966">
        <f>IF($GS966&gt;=38,INDEX($DN:$DN,$GR966+38),"")</f>
      </c>
      <c r="GP966">
        <f>IF($GS966&gt;=39,INDEX($DN:$DN,$GR966+39),"")</f>
      </c>
      <c r="GQ966">
        <f>IF($GS966&gt;=40,INDEX($DN:$DN,$GR966+40),"")</f>
      </c>
      <c r="GR966">
        <f>IFERROR(MATCH($DL966,$DM$2:$DM$148,0)+1,0)</f>
      </c>
      <c r="GS966">
        <f>IFERROR(INDEX($DO$2:$DO$148,MATCH($DL966,$DM$2:$DM$148,0)),0)</f>
      </c>
      <c r="GT966">
        <f>IFERROR(MATCH($Z966,$DP$966:$FC$966,0),0)</f>
      </c>
      <c r="GU966">
        <f>IF($GT966&gt;0,INDEX($FD$966:$GQ$966,$GT966),"")</f>
      </c>
      <c r="GX966">
        <f>IF($JG966&gt;=1,INDEX($GV:$GV,$JF966+1),"")</f>
      </c>
      <c r="GY966">
        <f>IF($JG966&gt;=2,INDEX($GV:$GV,$JF966+2),"")</f>
      </c>
      <c r="GZ966">
        <f>IF($JG966&gt;=3,INDEX($GV:$GV,$JF966+3),"")</f>
      </c>
      <c r="HA966">
        <f>IF($JG966&gt;=4,INDEX($GV:$GV,$JF966+4),"")</f>
      </c>
      <c r="HB966">
        <f>IF($JG966&gt;=5,INDEX($GV:$GV,$JF966+5),"")</f>
      </c>
      <c r="HC966">
        <f>IF($JG966&gt;=6,INDEX($GV:$GV,$JF966+6),"")</f>
      </c>
      <c r="HD966">
        <f>IF($JG966&gt;=7,INDEX($GV:$GV,$JF966+7),"")</f>
      </c>
      <c r="HE966">
        <f>IF($JG966&gt;=8,INDEX($GV:$GV,$JF966+8),"")</f>
      </c>
      <c r="HF966">
        <f>IF($JG966&gt;=9,INDEX($GV:$GV,$JF966+9),"")</f>
      </c>
      <c r="HG966">
        <f>IF($JG966&gt;=10,INDEX($GV:$GV,$JF966+10),"")</f>
      </c>
      <c r="HH966">
        <f>IF($JG966&gt;=11,INDEX($GV:$GV,$JF966+11),"")</f>
      </c>
      <c r="HI966">
        <f>IF($JG966&gt;=12,INDEX($GV:$GV,$JF966+12),"")</f>
      </c>
      <c r="HJ966">
        <f>IF($JG966&gt;=13,INDEX($GV:$GV,$JF966+13),"")</f>
      </c>
      <c r="HK966">
        <f>IF($JG966&gt;=14,INDEX($GV:$GV,$JF966+14),"")</f>
      </c>
      <c r="HL966">
        <f>IF($JG966&gt;=15,INDEX($GV:$GV,$JF966+15),"")</f>
      </c>
      <c r="HM966">
        <f>IF($JG966&gt;=16,INDEX($GV:$GV,$JF966+16),"")</f>
      </c>
      <c r="HN966">
        <f>IF($JG966&gt;=17,INDEX($GV:$GV,$JF966+17),"")</f>
      </c>
      <c r="HO966">
        <f>IF($JG966&gt;=18,INDEX($GV:$GV,$JF966+18),"")</f>
      </c>
      <c r="HP966">
        <f>IF($JG966&gt;=19,INDEX($GV:$GV,$JF966+19),"")</f>
      </c>
      <c r="HQ966">
        <f>IF($JG966&gt;=20,INDEX($GV:$GV,$JF966+20),"")</f>
      </c>
      <c r="HR966">
        <f>IF($JG966&gt;=21,INDEX($GV:$GV,$JF966+21),"")</f>
      </c>
      <c r="HS966">
        <f>IF($JG966&gt;=22,INDEX($GV:$GV,$JF966+22),"")</f>
      </c>
      <c r="HT966">
        <f>IF($JG966&gt;=23,INDEX($GV:$GV,$JF966+23),"")</f>
      </c>
      <c r="HU966">
        <f>IF($JG966&gt;=24,INDEX($GV:$GV,$JF966+24),"")</f>
      </c>
      <c r="HV966">
        <f>IF($JG966&gt;=25,INDEX($GV:$GV,$JF966+25),"")</f>
      </c>
      <c r="HW966">
        <f>IF($JG966&gt;=26,INDEX($GV:$GV,$JF966+26),"")</f>
      </c>
      <c r="HX966">
        <f>IF($JG966&gt;=27,INDEX($GV:$GV,$JF966+27),"")</f>
      </c>
      <c r="HY966">
        <f>IF($JG966&gt;=28,INDEX($GV:$GV,$JF966+28),"")</f>
      </c>
      <c r="HZ966">
        <f>IF($JG966&gt;=29,INDEX($GV:$GV,$JF966+29),"")</f>
      </c>
      <c r="IA966">
        <f>IF($JG966&gt;=30,INDEX($GV:$GV,$JF966+30),"")</f>
      </c>
      <c r="IB966">
        <f>IF($JG966&gt;=31,INDEX($GV:$GV,$JF966+31),"")</f>
      </c>
      <c r="IC966">
        <f>IF($JG966&gt;=32,INDEX($GV:$GV,$JF966+32),"")</f>
      </c>
      <c r="ID966">
        <f>IF($JG966&gt;=33,INDEX($GV:$GV,$JF966+33),"")</f>
      </c>
      <c r="IE966">
        <f>IF($JG966&gt;=34,INDEX($GV:$GV,$JF966+34),"")</f>
      </c>
      <c r="IF966">
        <f>IF($JG966&gt;=35,INDEX($GV:$GV,$JF966+35),"")</f>
      </c>
      <c r="IG966">
        <f>IF($JG966&gt;=36,INDEX($GV:$GV,$JF966+36),"")</f>
      </c>
      <c r="IH966">
        <f>IF($JG966&gt;=37,INDEX($GV:$GV,$JF966+37),"")</f>
      </c>
      <c r="II966">
        <f>IF($JG966&gt;=38,INDEX($GV:$GV,$JF966+38),"")</f>
      </c>
      <c r="IJ966">
        <f>IF($JG966&gt;=39,INDEX($GV:$GV,$JF966+39),"")</f>
      </c>
      <c r="IK966">
        <f>IF($JG966&gt;=40,INDEX($GV:$GV,$JF966+40),"")</f>
      </c>
      <c r="IL966">
        <f>IF($JG966&gt;=41,INDEX($GV:$GV,$JF966+41),"")</f>
      </c>
      <c r="IM966">
        <f>IF($JG966&gt;=42,INDEX($GV:$GV,$JF966+42),"")</f>
      </c>
      <c r="IN966">
        <f>IF($JG966&gt;=43,INDEX($GV:$GV,$JF966+43),"")</f>
      </c>
      <c r="IO966">
        <f>IF($JG966&gt;=44,INDEX($GV:$GV,$JF966+44),"")</f>
      </c>
      <c r="IP966">
        <f>IF($JG966&gt;=45,INDEX($GV:$GV,$JF966+45),"")</f>
      </c>
      <c r="IQ966">
        <f>IF($JG966&gt;=46,INDEX($GV:$GV,$JF966+46),"")</f>
      </c>
      <c r="IR966">
        <f>IF($JG966&gt;=47,INDEX($GV:$GV,$JF966+47),"")</f>
      </c>
      <c r="IS966">
        <f>IF($JG966&gt;=48,INDEX($GV:$GV,$JF966+48),"")</f>
      </c>
      <c r="IT966">
        <f>IF($JG966&gt;=49,INDEX($GV:$GV,$JF966+49),"")</f>
      </c>
      <c r="IU966">
        <f>IF($JG966&gt;=50,INDEX($GV:$GV,$JF966+50),"")</f>
      </c>
      <c r="IV966">
        <f>IF($JG966&gt;=51,INDEX($GV:$GV,$JF966+51),"")</f>
      </c>
      <c r="IW966">
        <f>IF($JG966&gt;=52,INDEX($GV:$GV,$JF966+52),"")</f>
      </c>
      <c r="IX966">
        <f>IF($JG966&gt;=53,INDEX($GV:$GV,$JF966+53),"")</f>
      </c>
      <c r="IY966">
        <f>IF($JG966&gt;=54,INDEX($GV:$GV,$JF966+54),"")</f>
      </c>
      <c r="IZ966">
        <f>IF($JG966&gt;=55,INDEX($GV:$GV,$JF966+55),"")</f>
      </c>
      <c r="JA966">
        <f>IF($JG966&gt;=56,INDEX($GV:$GV,$JF966+56),"")</f>
      </c>
      <c r="JB966">
        <f>IF($JG966&gt;=57,INDEX($GV:$GV,$JF966+57),"")</f>
      </c>
      <c r="JC966">
        <f>IF($JG966&gt;=58,INDEX($GV:$GV,$JF966+58),"")</f>
      </c>
      <c r="JD966">
        <f>IF($JG966&gt;=59,INDEX($GV:$GV,$JF966+59),"")</f>
      </c>
      <c r="JE966">
        <f>IF($JG966&gt;=60,INDEX($GV:$GV,$JF966+60),"")</f>
      </c>
      <c r="JF966">
        <f>IFERROR(MATCH($GU966,$GV$2:$GV$322,0)+1,0)</f>
      </c>
      <c r="JG966">
        <f>IFERROR(INDEX($GW$2:$GW$322,MATCH($GU966,$GV$2:$GV$322,0)),0)</f>
      </c>
      <c r="JH966" t="s">
        <v>44</v>
      </c>
      <c r="JI966" t="s">
        <v>44</v>
      </c>
    </row>
    <row r="967" spans="1:269" x14ac:dyDescent="0.25">
      <c r="R967">
        <f>IF(OR($U967="",$Q967=""),"",IFERROR($U967/$Q967,0))</f>
      </c>
      <c r="S967">
        <f>IF($U967="","",
SUM($T967,$V967,$AA967,$W967,$Y967)*
(1-IF($AB967="",0,VALUE($AB967)/100)))</f>
      </c>
      <c r="T967">
        <f>IF($U967="","",$U967)</f>
      </c>
      <c r="V967">
        <f>IF($U967="","",
IF($O967="","",
IF(ISNUMBER(SEARCH("exempt",LOWER($O967))),0,
$U967*(VALUE(SUBSTITUTE($O967,"%",""))/100))))</f>
      </c>
      <c r="AC967">
        <f>IFERROR(IF(FIND(" - ",$K967)&gt;0,MID($K967,FIND(" - ",$K967)+3,LEN($K967)),""),"")</f>
      </c>
      <c r="AL967" t="s">
        <v>2069</v>
      </c>
      <c r="AT967">
        <f>IFERROR(LEFT($K967,FIND(" - ",$K967)-1),$K967)</f>
      </c>
      <c r="AW967">
        <f>IF($CL967&gt;=1,INDEX($AU:$AU,$CK967+1),"")</f>
      </c>
      <c r="AX967">
        <f>IF($CL967&gt;=2,INDEX($AU:$AU,$CK967+2),"")</f>
      </c>
      <c r="AY967">
        <f>IF($CL967&gt;=3,INDEX($AU:$AU,$CK967+3),"")</f>
      </c>
      <c r="AZ967">
        <f>IF($CL967&gt;=4,INDEX($AU:$AU,$CK967+4),"")</f>
      </c>
      <c r="BA967">
        <f>IF($CL967&gt;=5,INDEX($AU:$AU,$CK967+5),"")</f>
      </c>
      <c r="BB967">
        <f>IF($CL967&gt;=6,INDEX($AU:$AU,$CK967+6),"")</f>
      </c>
      <c r="BC967">
        <f>IF($CL967&gt;=7,INDEX($AU:$AU,$CK967+7),"")</f>
      </c>
      <c r="BD967">
        <f>IF($CL967&gt;=8,INDEX($AU:$AU,$CK967+8),"")</f>
      </c>
      <c r="BE967">
        <f>IF($CL967&gt;=9,INDEX($AU:$AU,$CK967+9),"")</f>
      </c>
      <c r="BF967">
        <f>IF($CL967&gt;=10,INDEX($AU:$AU,$CK967+10),"")</f>
      </c>
      <c r="BG967">
        <f>IF($CL967&gt;=11,INDEX($AU:$AU,$CK967+11),"")</f>
      </c>
      <c r="BH967">
        <f>IF($CL967&gt;=12,INDEX($AU:$AU,$CK967+12),"")</f>
      </c>
      <c r="BI967">
        <f>IF($CL967&gt;=13,INDEX($AU:$AU,$CK967+13),"")</f>
      </c>
      <c r="BJ967">
        <f>IF($CL967&gt;=14,INDEX($AU:$AU,$CK967+14),"")</f>
      </c>
      <c r="BK967">
        <f>IF($CL967&gt;=15,INDEX($AU:$AU,$CK967+15),"")</f>
      </c>
      <c r="BL967">
        <f>IF($CL967&gt;=16,INDEX($AU:$AU,$CK967+16),"")</f>
      </c>
      <c r="BM967">
        <f>IF($CL967&gt;=17,INDEX($AU:$AU,$CK967+17),"")</f>
      </c>
      <c r="BN967">
        <f>IF($CL967&gt;=18,INDEX($AU:$AU,$CK967+18),"")</f>
      </c>
      <c r="BO967">
        <f>IF($CL967&gt;=19,INDEX($AU:$AU,$CK967+19),"")</f>
      </c>
      <c r="BP967">
        <f>IF($CL967&gt;=20,INDEX($AU:$AU,$CK967+20),"")</f>
      </c>
      <c r="BQ967">
        <f>IF($CL967&gt;=21,INDEX($AU:$AU,$CK967+21),"")</f>
      </c>
      <c r="BR967">
        <f>IF($CL967&gt;=22,INDEX($AU:$AU,$CK967+22),"")</f>
      </c>
      <c r="BS967">
        <f>IF($CL967&gt;=23,INDEX($AU:$AU,$CK967+23),"")</f>
      </c>
      <c r="BT967">
        <f>IF($CL967&gt;=24,INDEX($AU:$AU,$CK967+24),"")</f>
      </c>
      <c r="BU967">
        <f>IF($CL967&gt;=25,INDEX($AU:$AU,$CK967+25),"")</f>
      </c>
      <c r="BV967">
        <f>IF($CL967&gt;=26,INDEX($AU:$AU,$CK967+26),"")</f>
      </c>
      <c r="BW967">
        <f>IF($CL967&gt;=27,INDEX($AU:$AU,$CK967+27),"")</f>
      </c>
      <c r="BX967">
        <f>IF($CL967&gt;=28,INDEX($AU:$AU,$CK967+28),"")</f>
      </c>
      <c r="BY967">
        <f>IF($CL967&gt;=29,INDEX($AU:$AU,$CK967+29),"")</f>
      </c>
      <c r="BZ967">
        <f>IF($CL967&gt;=30,INDEX($AU:$AU,$CK967+30),"")</f>
      </c>
      <c r="CA967">
        <f>IF($CL967&gt;=31,INDEX($AU:$AU,$CK967+31),"")</f>
      </c>
      <c r="CB967">
        <f>IF($CL967&gt;=32,INDEX($AU:$AU,$CK967+32),"")</f>
      </c>
      <c r="CC967">
        <f>IF($CL967&gt;=33,INDEX($AU:$AU,$CK967+33),"")</f>
      </c>
      <c r="CD967">
        <f>IF($CL967&gt;=34,INDEX($AU:$AU,$CK967+34),"")</f>
      </c>
      <c r="CE967">
        <f>IF($CL967&gt;=35,INDEX($AU:$AU,$CK967+35),"")</f>
      </c>
      <c r="CF967">
        <f>IF($CL967&gt;=36,INDEX($AU:$AU,$CK967+36),"")</f>
      </c>
      <c r="CG967">
        <f>IF($CL967&gt;=37,INDEX($AU:$AU,$CK967+37),"")</f>
      </c>
      <c r="CH967">
        <f>IF($CL967&gt;=38,INDEX($AU:$AU,$CK967+38),"")</f>
      </c>
      <c r="CI967">
        <f>IF($CL967&gt;=39,INDEX($AU:$AU,$CK967+39),"")</f>
      </c>
      <c r="CJ967">
        <f>IF($CL967&gt;=40,INDEX($AU:$AU,$CK967+40),"")</f>
      </c>
      <c r="CK967">
        <f>IFERROR(MATCH($AT967,$AU$2:$AU$133,0)+1,0)</f>
      </c>
      <c r="CL967">
        <f>IFERROR(INDEX($AV$2:$AV$133,MATCH($AT967,$AU$2:$AU$133,0)),0)</f>
      </c>
      <c r="CM967">
        <f>IFERROR(LEFT($L967,FIND(" - ",$L967)-1),$L967)</f>
      </c>
      <c r="CN967" t="s">
        <v>149</v>
      </c>
      <c r="CP967">
        <f>IF($DK967&gt;=1,INDEX($CN:$CN,$DJ967+1),"")</f>
      </c>
      <c r="CQ967">
        <f>IF($DK967&gt;=2,INDEX($CN:$CN,$DJ967+2),"")</f>
      </c>
      <c r="CR967">
        <f>IF($DK967&gt;=3,INDEX($CN:$CN,$DJ967+3),"")</f>
      </c>
      <c r="CS967">
        <f>IF($DK967&gt;=4,INDEX($CN:$CN,$DJ967+4),"")</f>
      </c>
      <c r="CT967">
        <f>IF($DK967&gt;=5,INDEX($CN:$CN,$DJ967+5),"")</f>
      </c>
      <c r="CU967">
        <f>IF($DK967&gt;=6,INDEX($CN:$CN,$DJ967+6),"")</f>
      </c>
      <c r="CV967">
        <f>IF($DK967&gt;=7,INDEX($CN:$CN,$DJ967+7),"")</f>
      </c>
      <c r="CW967">
        <f>IF($DK967&gt;=8,INDEX($CN:$CN,$DJ967+8),"")</f>
      </c>
      <c r="CX967">
        <f>IF($DK967&gt;=9,INDEX($CN:$CN,$DJ967+9),"")</f>
      </c>
      <c r="CY967">
        <f>IF($DK967&gt;=10,INDEX($CN:$CN,$DJ967+10),"")</f>
      </c>
      <c r="CZ967">
        <f>IF($DK967&gt;=11,INDEX($CN:$CN,$DJ967+11),"")</f>
      </c>
      <c r="DA967">
        <f>IF($DK967&gt;=12,INDEX($CN:$CN,$DJ967+12),"")</f>
      </c>
      <c r="DB967">
        <f>IF($DK967&gt;=13,INDEX($CN:$CN,$DJ967+13),"")</f>
      </c>
      <c r="DC967">
        <f>IF($DK967&gt;=14,INDEX($CN:$CN,$DJ967+14),"")</f>
      </c>
      <c r="DD967">
        <f>IF($DK967&gt;=15,INDEX($CN:$CN,$DJ967+15),"")</f>
      </c>
      <c r="DE967">
        <f>IF($DK967&gt;=16,INDEX($CN:$CN,$DJ967+16),"")</f>
      </c>
      <c r="DF967">
        <f>IF($DK967&gt;=17,INDEX($CN:$CN,$DJ967+17),"")</f>
      </c>
      <c r="DG967">
        <f>IF($DK967&gt;=18,INDEX($CN:$CN,$DJ967+18),"")</f>
      </c>
      <c r="DH967">
        <f>IF($DK967&gt;=19,INDEX($CN:$CN,$DJ967+19),"")</f>
      </c>
      <c r="DI967">
        <f>IF($DK967&gt;=20,INDEX($CN:$CN,$DJ967+20),"")</f>
      </c>
      <c r="DJ967">
        <f>IFERROR(MATCH($CM967,$CN$2:$CN$1089,0)+1,0)</f>
      </c>
      <c r="DK967">
        <f>IFERROR(INDEX($CO$2:$CO$1089,MATCH($CM967,$CN$2:$CN$1089,0)),0)</f>
      </c>
      <c r="DL967">
        <f>IFERROR(INDEX($AS:$AS,MATCH($O967,$AR:$AR,0))&amp;"","")</f>
      </c>
      <c r="DP967">
        <f>IF($GS967&gt;=1,INDEX($DM:$DM,$GR967+1),"")</f>
      </c>
      <c r="DQ967">
        <f>IF($GS967&gt;=2,INDEX($DM:$DM,$GR967+2),"")</f>
      </c>
      <c r="DR967">
        <f>IF($GS967&gt;=3,INDEX($DM:$DM,$GR967+3),"")</f>
      </c>
      <c r="DS967">
        <f>IF($GS967&gt;=4,INDEX($DM:$DM,$GR967+4),"")</f>
      </c>
      <c r="DT967">
        <f>IF($GS967&gt;=5,INDEX($DM:$DM,$GR967+5),"")</f>
      </c>
      <c r="DU967">
        <f>IF($GS967&gt;=6,INDEX($DM:$DM,$GR967+6),"")</f>
      </c>
      <c r="DV967">
        <f>IF($GS967&gt;=7,INDEX($DM:$DM,$GR967+7),"")</f>
      </c>
      <c r="DW967">
        <f>IF($GS967&gt;=8,INDEX($DM:$DM,$GR967+8),"")</f>
      </c>
      <c r="DX967">
        <f>IF($GS967&gt;=9,INDEX($DM:$DM,$GR967+9),"")</f>
      </c>
      <c r="DY967">
        <f>IF($GS967&gt;=10,INDEX($DM:$DM,$GR967+10),"")</f>
      </c>
      <c r="DZ967">
        <f>IF($GS967&gt;=11,INDEX($DM:$DM,$GR967+11),"")</f>
      </c>
      <c r="EA967">
        <f>IF($GS967&gt;=12,INDEX($DM:$DM,$GR967+12),"")</f>
      </c>
      <c r="EB967">
        <f>IF($GS967&gt;=13,INDEX($DM:$DM,$GR967+13),"")</f>
      </c>
      <c r="EC967">
        <f>IF($GS967&gt;=14,INDEX($DM:$DM,$GR967+14),"")</f>
      </c>
      <c r="ED967">
        <f>IF($GS967&gt;=15,INDEX($DM:$DM,$GR967+15),"")</f>
      </c>
      <c r="EE967">
        <f>IF($GS967&gt;=16,INDEX($DM:$DM,$GR967+16),"")</f>
      </c>
      <c r="EF967">
        <f>IF($GS967&gt;=17,INDEX($DM:$DM,$GR967+17),"")</f>
      </c>
      <c r="EG967">
        <f>IF($GS967&gt;=18,INDEX($DM:$DM,$GR967+18),"")</f>
      </c>
      <c r="EH967">
        <f>IF($GS967&gt;=19,INDEX($DM:$DM,$GR967+19),"")</f>
      </c>
      <c r="EI967">
        <f>IF($GS967&gt;=20,INDEX($DM:$DM,$GR967+20),"")</f>
      </c>
      <c r="EJ967">
        <f>IF($GS967&gt;=21,INDEX($DM:$DM,$GR967+21),"")</f>
      </c>
      <c r="EK967">
        <f>IF($GS967&gt;=22,INDEX($DM:$DM,$GR967+22),"")</f>
      </c>
      <c r="EL967">
        <f>IF($GS967&gt;=23,INDEX($DM:$DM,$GR967+23),"")</f>
      </c>
      <c r="EM967">
        <f>IF($GS967&gt;=24,INDEX($DM:$DM,$GR967+24),"")</f>
      </c>
      <c r="EN967">
        <f>IF($GS967&gt;=25,INDEX($DM:$DM,$GR967+25),"")</f>
      </c>
      <c r="EO967">
        <f>IF($GS967&gt;=26,INDEX($DM:$DM,$GR967+26),"")</f>
      </c>
      <c r="EP967">
        <f>IF($GS967&gt;=27,INDEX($DM:$DM,$GR967+27),"")</f>
      </c>
      <c r="EQ967">
        <f>IF($GS967&gt;=28,INDEX($DM:$DM,$GR967+28),"")</f>
      </c>
      <c r="ER967">
        <f>IF($GS967&gt;=29,INDEX($DM:$DM,$GR967+29),"")</f>
      </c>
      <c r="ES967">
        <f>IF($GS967&gt;=30,INDEX($DM:$DM,$GR967+30),"")</f>
      </c>
      <c r="ET967">
        <f>IF($GS967&gt;=31,INDEX($DM:$DM,$GR967+31),"")</f>
      </c>
      <c r="EU967">
        <f>IF($GS967&gt;=32,INDEX($DM:$DM,$GR967+32),"")</f>
      </c>
      <c r="EV967">
        <f>IF($GS967&gt;=33,INDEX($DM:$DM,$GR967+33),"")</f>
      </c>
      <c r="EW967">
        <f>IF($GS967&gt;=34,INDEX($DM:$DM,$GR967+34),"")</f>
      </c>
      <c r="EX967">
        <f>IF($GS967&gt;=35,INDEX($DM:$DM,$GR967+35),"")</f>
      </c>
      <c r="EY967">
        <f>IF($GS967&gt;=36,INDEX($DM:$DM,$GR967+36),"")</f>
      </c>
      <c r="EZ967">
        <f>IF($GS967&gt;=37,INDEX($DM:$DM,$GR967+37),"")</f>
      </c>
      <c r="FA967">
        <f>IF($GS967&gt;=38,INDEX($DM:$DM,$GR967+38),"")</f>
      </c>
      <c r="FB967">
        <f>IF($GS967&gt;=39,INDEX($DM:$DM,$GR967+39),"")</f>
      </c>
      <c r="FC967">
        <f>IF($GS967&gt;=40,INDEX($DM:$DM,$GR967+40),"")</f>
      </c>
      <c r="FD967">
        <f>IF($GS967&gt;=1,INDEX($DN:$DN,$GR967+1),"")</f>
      </c>
      <c r="FE967">
        <f>IF($GS967&gt;=2,INDEX($DN:$DN,$GR967+2),"")</f>
      </c>
      <c r="FF967">
        <f>IF($GS967&gt;=3,INDEX($DN:$DN,$GR967+3),"")</f>
      </c>
      <c r="FG967">
        <f>IF($GS967&gt;=4,INDEX($DN:$DN,$GR967+4),"")</f>
      </c>
      <c r="FH967">
        <f>IF($GS967&gt;=5,INDEX($DN:$DN,$GR967+5),"")</f>
      </c>
      <c r="FI967">
        <f>IF($GS967&gt;=6,INDEX($DN:$DN,$GR967+6),"")</f>
      </c>
      <c r="FJ967">
        <f>IF($GS967&gt;=7,INDEX($DN:$DN,$GR967+7),"")</f>
      </c>
      <c r="FK967">
        <f>IF($GS967&gt;=8,INDEX($DN:$DN,$GR967+8),"")</f>
      </c>
      <c r="FL967">
        <f>IF($GS967&gt;=9,INDEX($DN:$DN,$GR967+9),"")</f>
      </c>
      <c r="FM967">
        <f>IF($GS967&gt;=10,INDEX($DN:$DN,$GR967+10),"")</f>
      </c>
      <c r="FN967">
        <f>IF($GS967&gt;=11,INDEX($DN:$DN,$GR967+11),"")</f>
      </c>
      <c r="FO967">
        <f>IF($GS967&gt;=12,INDEX($DN:$DN,$GR967+12),"")</f>
      </c>
      <c r="FP967">
        <f>IF($GS967&gt;=13,INDEX($DN:$DN,$GR967+13),"")</f>
      </c>
      <c r="FQ967">
        <f>IF($GS967&gt;=14,INDEX($DN:$DN,$GR967+14),"")</f>
      </c>
      <c r="FR967">
        <f>IF($GS967&gt;=15,INDEX($DN:$DN,$GR967+15),"")</f>
      </c>
      <c r="FS967">
        <f>IF($GS967&gt;=16,INDEX($DN:$DN,$GR967+16),"")</f>
      </c>
      <c r="FT967">
        <f>IF($GS967&gt;=17,INDEX($DN:$DN,$GR967+17),"")</f>
      </c>
      <c r="FU967">
        <f>IF($GS967&gt;=18,INDEX($DN:$DN,$GR967+18),"")</f>
      </c>
      <c r="FV967">
        <f>IF($GS967&gt;=19,INDEX($DN:$DN,$GR967+19),"")</f>
      </c>
      <c r="FW967">
        <f>IF($GS967&gt;=20,INDEX($DN:$DN,$GR967+20),"")</f>
      </c>
      <c r="FX967">
        <f>IF($GS967&gt;=21,INDEX($DN:$DN,$GR967+21),"")</f>
      </c>
      <c r="FY967">
        <f>IF($GS967&gt;=22,INDEX($DN:$DN,$GR967+22),"")</f>
      </c>
      <c r="FZ967">
        <f>IF($GS967&gt;=23,INDEX($DN:$DN,$GR967+23),"")</f>
      </c>
      <c r="GA967">
        <f>IF($GS967&gt;=24,INDEX($DN:$DN,$GR967+24),"")</f>
      </c>
      <c r="GB967">
        <f>IF($GS967&gt;=25,INDEX($DN:$DN,$GR967+25),"")</f>
      </c>
      <c r="GC967">
        <f>IF($GS967&gt;=26,INDEX($DN:$DN,$GR967+26),"")</f>
      </c>
      <c r="GD967">
        <f>IF($GS967&gt;=27,INDEX($DN:$DN,$GR967+27),"")</f>
      </c>
      <c r="GE967">
        <f>IF($GS967&gt;=28,INDEX($DN:$DN,$GR967+28),"")</f>
      </c>
      <c r="GF967">
        <f>IF($GS967&gt;=29,INDEX($DN:$DN,$GR967+29),"")</f>
      </c>
      <c r="GG967">
        <f>IF($GS967&gt;=30,INDEX($DN:$DN,$GR967+30),"")</f>
      </c>
      <c r="GH967">
        <f>IF($GS967&gt;=31,INDEX($DN:$DN,$GR967+31),"")</f>
      </c>
      <c r="GI967">
        <f>IF($GS967&gt;=32,INDEX($DN:$DN,$GR967+32),"")</f>
      </c>
      <c r="GJ967">
        <f>IF($GS967&gt;=33,INDEX($DN:$DN,$GR967+33),"")</f>
      </c>
      <c r="GK967">
        <f>IF($GS967&gt;=34,INDEX($DN:$DN,$GR967+34),"")</f>
      </c>
      <c r="GL967">
        <f>IF($GS967&gt;=35,INDEX($DN:$DN,$GR967+35),"")</f>
      </c>
      <c r="GM967">
        <f>IF($GS967&gt;=36,INDEX($DN:$DN,$GR967+36),"")</f>
      </c>
      <c r="GN967">
        <f>IF($GS967&gt;=37,INDEX($DN:$DN,$GR967+37),"")</f>
      </c>
      <c r="GO967">
        <f>IF($GS967&gt;=38,INDEX($DN:$DN,$GR967+38),"")</f>
      </c>
      <c r="GP967">
        <f>IF($GS967&gt;=39,INDEX($DN:$DN,$GR967+39),"")</f>
      </c>
      <c r="GQ967">
        <f>IF($GS967&gt;=40,INDEX($DN:$DN,$GR967+40),"")</f>
      </c>
      <c r="GR967">
        <f>IFERROR(MATCH($DL967,$DM$2:$DM$148,0)+1,0)</f>
      </c>
      <c r="GS967">
        <f>IFERROR(INDEX($DO$2:$DO$148,MATCH($DL967,$DM$2:$DM$148,0)),0)</f>
      </c>
      <c r="GT967">
        <f>IFERROR(MATCH($Z967,$DP$967:$FC$967,0),0)</f>
      </c>
      <c r="GU967">
        <f>IF($GT967&gt;0,INDEX($FD$967:$GQ$967,$GT967),"")</f>
      </c>
      <c r="GX967">
        <f>IF($JG967&gt;=1,INDEX($GV:$GV,$JF967+1),"")</f>
      </c>
      <c r="GY967">
        <f>IF($JG967&gt;=2,INDEX($GV:$GV,$JF967+2),"")</f>
      </c>
      <c r="GZ967">
        <f>IF($JG967&gt;=3,INDEX($GV:$GV,$JF967+3),"")</f>
      </c>
      <c r="HA967">
        <f>IF($JG967&gt;=4,INDEX($GV:$GV,$JF967+4),"")</f>
      </c>
      <c r="HB967">
        <f>IF($JG967&gt;=5,INDEX($GV:$GV,$JF967+5),"")</f>
      </c>
      <c r="HC967">
        <f>IF($JG967&gt;=6,INDEX($GV:$GV,$JF967+6),"")</f>
      </c>
      <c r="HD967">
        <f>IF($JG967&gt;=7,INDEX($GV:$GV,$JF967+7),"")</f>
      </c>
      <c r="HE967">
        <f>IF($JG967&gt;=8,INDEX($GV:$GV,$JF967+8),"")</f>
      </c>
      <c r="HF967">
        <f>IF($JG967&gt;=9,INDEX($GV:$GV,$JF967+9),"")</f>
      </c>
      <c r="HG967">
        <f>IF($JG967&gt;=10,INDEX($GV:$GV,$JF967+10),"")</f>
      </c>
      <c r="HH967">
        <f>IF($JG967&gt;=11,INDEX($GV:$GV,$JF967+11),"")</f>
      </c>
      <c r="HI967">
        <f>IF($JG967&gt;=12,INDEX($GV:$GV,$JF967+12),"")</f>
      </c>
      <c r="HJ967">
        <f>IF($JG967&gt;=13,INDEX($GV:$GV,$JF967+13),"")</f>
      </c>
      <c r="HK967">
        <f>IF($JG967&gt;=14,INDEX($GV:$GV,$JF967+14),"")</f>
      </c>
      <c r="HL967">
        <f>IF($JG967&gt;=15,INDEX($GV:$GV,$JF967+15),"")</f>
      </c>
      <c r="HM967">
        <f>IF($JG967&gt;=16,INDEX($GV:$GV,$JF967+16),"")</f>
      </c>
      <c r="HN967">
        <f>IF($JG967&gt;=17,INDEX($GV:$GV,$JF967+17),"")</f>
      </c>
      <c r="HO967">
        <f>IF($JG967&gt;=18,INDEX($GV:$GV,$JF967+18),"")</f>
      </c>
      <c r="HP967">
        <f>IF($JG967&gt;=19,INDEX($GV:$GV,$JF967+19),"")</f>
      </c>
      <c r="HQ967">
        <f>IF($JG967&gt;=20,INDEX($GV:$GV,$JF967+20),"")</f>
      </c>
      <c r="HR967">
        <f>IF($JG967&gt;=21,INDEX($GV:$GV,$JF967+21),"")</f>
      </c>
      <c r="HS967">
        <f>IF($JG967&gt;=22,INDEX($GV:$GV,$JF967+22),"")</f>
      </c>
      <c r="HT967">
        <f>IF($JG967&gt;=23,INDEX($GV:$GV,$JF967+23),"")</f>
      </c>
      <c r="HU967">
        <f>IF($JG967&gt;=24,INDEX($GV:$GV,$JF967+24),"")</f>
      </c>
      <c r="HV967">
        <f>IF($JG967&gt;=25,INDEX($GV:$GV,$JF967+25),"")</f>
      </c>
      <c r="HW967">
        <f>IF($JG967&gt;=26,INDEX($GV:$GV,$JF967+26),"")</f>
      </c>
      <c r="HX967">
        <f>IF($JG967&gt;=27,INDEX($GV:$GV,$JF967+27),"")</f>
      </c>
      <c r="HY967">
        <f>IF($JG967&gt;=28,INDEX($GV:$GV,$JF967+28),"")</f>
      </c>
      <c r="HZ967">
        <f>IF($JG967&gt;=29,INDEX($GV:$GV,$JF967+29),"")</f>
      </c>
      <c r="IA967">
        <f>IF($JG967&gt;=30,INDEX($GV:$GV,$JF967+30),"")</f>
      </c>
      <c r="IB967">
        <f>IF($JG967&gt;=31,INDEX($GV:$GV,$JF967+31),"")</f>
      </c>
      <c r="IC967">
        <f>IF($JG967&gt;=32,INDEX($GV:$GV,$JF967+32),"")</f>
      </c>
      <c r="ID967">
        <f>IF($JG967&gt;=33,INDEX($GV:$GV,$JF967+33),"")</f>
      </c>
      <c r="IE967">
        <f>IF($JG967&gt;=34,INDEX($GV:$GV,$JF967+34),"")</f>
      </c>
      <c r="IF967">
        <f>IF($JG967&gt;=35,INDEX($GV:$GV,$JF967+35),"")</f>
      </c>
      <c r="IG967">
        <f>IF($JG967&gt;=36,INDEX($GV:$GV,$JF967+36),"")</f>
      </c>
      <c r="IH967">
        <f>IF($JG967&gt;=37,INDEX($GV:$GV,$JF967+37),"")</f>
      </c>
      <c r="II967">
        <f>IF($JG967&gt;=38,INDEX($GV:$GV,$JF967+38),"")</f>
      </c>
      <c r="IJ967">
        <f>IF($JG967&gt;=39,INDEX($GV:$GV,$JF967+39),"")</f>
      </c>
      <c r="IK967">
        <f>IF($JG967&gt;=40,INDEX($GV:$GV,$JF967+40),"")</f>
      </c>
      <c r="IL967">
        <f>IF($JG967&gt;=41,INDEX($GV:$GV,$JF967+41),"")</f>
      </c>
      <c r="IM967">
        <f>IF($JG967&gt;=42,INDEX($GV:$GV,$JF967+42),"")</f>
      </c>
      <c r="IN967">
        <f>IF($JG967&gt;=43,INDEX($GV:$GV,$JF967+43),"")</f>
      </c>
      <c r="IO967">
        <f>IF($JG967&gt;=44,INDEX($GV:$GV,$JF967+44),"")</f>
      </c>
      <c r="IP967">
        <f>IF($JG967&gt;=45,INDEX($GV:$GV,$JF967+45),"")</f>
      </c>
      <c r="IQ967">
        <f>IF($JG967&gt;=46,INDEX($GV:$GV,$JF967+46),"")</f>
      </c>
      <c r="IR967">
        <f>IF($JG967&gt;=47,INDEX($GV:$GV,$JF967+47),"")</f>
      </c>
      <c r="IS967">
        <f>IF($JG967&gt;=48,INDEX($GV:$GV,$JF967+48),"")</f>
      </c>
      <c r="IT967">
        <f>IF($JG967&gt;=49,INDEX($GV:$GV,$JF967+49),"")</f>
      </c>
      <c r="IU967">
        <f>IF($JG967&gt;=50,INDEX($GV:$GV,$JF967+50),"")</f>
      </c>
      <c r="IV967">
        <f>IF($JG967&gt;=51,INDEX($GV:$GV,$JF967+51),"")</f>
      </c>
      <c r="IW967">
        <f>IF($JG967&gt;=52,INDEX($GV:$GV,$JF967+52),"")</f>
      </c>
      <c r="IX967">
        <f>IF($JG967&gt;=53,INDEX($GV:$GV,$JF967+53),"")</f>
      </c>
      <c r="IY967">
        <f>IF($JG967&gt;=54,INDEX($GV:$GV,$JF967+54),"")</f>
      </c>
      <c r="IZ967">
        <f>IF($JG967&gt;=55,INDEX($GV:$GV,$JF967+55),"")</f>
      </c>
      <c r="JA967">
        <f>IF($JG967&gt;=56,INDEX($GV:$GV,$JF967+56),"")</f>
      </c>
      <c r="JB967">
        <f>IF($JG967&gt;=57,INDEX($GV:$GV,$JF967+57),"")</f>
      </c>
      <c r="JC967">
        <f>IF($JG967&gt;=58,INDEX($GV:$GV,$JF967+58),"")</f>
      </c>
      <c r="JD967">
        <f>IF($JG967&gt;=59,INDEX($GV:$GV,$JF967+59),"")</f>
      </c>
      <c r="JE967">
        <f>IF($JG967&gt;=60,INDEX($GV:$GV,$JF967+60),"")</f>
      </c>
      <c r="JF967">
        <f>IFERROR(MATCH($GU967,$GV$2:$GV$322,0)+1,0)</f>
      </c>
      <c r="JG967">
        <f>IFERROR(INDEX($GW$2:$GW$322,MATCH($GU967,$GV$2:$GV$322,0)),0)</f>
      </c>
      <c r="JH967" t="s">
        <v>44</v>
      </c>
      <c r="JI967" t="s">
        <v>44</v>
      </c>
    </row>
    <row r="968" spans="1:269" x14ac:dyDescent="0.25">
      <c r="R968">
        <f>IF(OR($U968="",$Q968=""),"",IFERROR($U968/$Q968,0))</f>
      </c>
      <c r="S968">
        <f>IF($U968="","",
SUM($T968,$V968,$AA968,$W968,$Y968)*
(1-IF($AB968="",0,VALUE($AB968)/100)))</f>
      </c>
      <c r="T968">
        <f>IF($U968="","",$U968)</f>
      </c>
      <c r="V968">
        <f>IF($U968="","",
IF($O968="","",
IF(ISNUMBER(SEARCH("exempt",LOWER($O968))),0,
$U968*(VALUE(SUBSTITUTE($O968,"%",""))/100))))</f>
      </c>
      <c r="AC968">
        <f>IFERROR(IF(FIND(" - ",$K968)&gt;0,MID($K968,FIND(" - ",$K968)+3,LEN($K968)),""),"")</f>
      </c>
      <c r="AL968" t="s">
        <v>2070</v>
      </c>
      <c r="AT968">
        <f>IFERROR(LEFT($K968,FIND(" - ",$K968)-1),$K968)</f>
      </c>
      <c r="AW968">
        <f>IF($CL968&gt;=1,INDEX($AU:$AU,$CK968+1),"")</f>
      </c>
      <c r="AX968">
        <f>IF($CL968&gt;=2,INDEX($AU:$AU,$CK968+2),"")</f>
      </c>
      <c r="AY968">
        <f>IF($CL968&gt;=3,INDEX($AU:$AU,$CK968+3),"")</f>
      </c>
      <c r="AZ968">
        <f>IF($CL968&gt;=4,INDEX($AU:$AU,$CK968+4),"")</f>
      </c>
      <c r="BA968">
        <f>IF($CL968&gt;=5,INDEX($AU:$AU,$CK968+5),"")</f>
      </c>
      <c r="BB968">
        <f>IF($CL968&gt;=6,INDEX($AU:$AU,$CK968+6),"")</f>
      </c>
      <c r="BC968">
        <f>IF($CL968&gt;=7,INDEX($AU:$AU,$CK968+7),"")</f>
      </c>
      <c r="BD968">
        <f>IF($CL968&gt;=8,INDEX($AU:$AU,$CK968+8),"")</f>
      </c>
      <c r="BE968">
        <f>IF($CL968&gt;=9,INDEX($AU:$AU,$CK968+9),"")</f>
      </c>
      <c r="BF968">
        <f>IF($CL968&gt;=10,INDEX($AU:$AU,$CK968+10),"")</f>
      </c>
      <c r="BG968">
        <f>IF($CL968&gt;=11,INDEX($AU:$AU,$CK968+11),"")</f>
      </c>
      <c r="BH968">
        <f>IF($CL968&gt;=12,INDEX($AU:$AU,$CK968+12),"")</f>
      </c>
      <c r="BI968">
        <f>IF($CL968&gt;=13,INDEX($AU:$AU,$CK968+13),"")</f>
      </c>
      <c r="BJ968">
        <f>IF($CL968&gt;=14,INDEX($AU:$AU,$CK968+14),"")</f>
      </c>
      <c r="BK968">
        <f>IF($CL968&gt;=15,INDEX($AU:$AU,$CK968+15),"")</f>
      </c>
      <c r="BL968">
        <f>IF($CL968&gt;=16,INDEX($AU:$AU,$CK968+16),"")</f>
      </c>
      <c r="BM968">
        <f>IF($CL968&gt;=17,INDEX($AU:$AU,$CK968+17),"")</f>
      </c>
      <c r="BN968">
        <f>IF($CL968&gt;=18,INDEX($AU:$AU,$CK968+18),"")</f>
      </c>
      <c r="BO968">
        <f>IF($CL968&gt;=19,INDEX($AU:$AU,$CK968+19),"")</f>
      </c>
      <c r="BP968">
        <f>IF($CL968&gt;=20,INDEX($AU:$AU,$CK968+20),"")</f>
      </c>
      <c r="BQ968">
        <f>IF($CL968&gt;=21,INDEX($AU:$AU,$CK968+21),"")</f>
      </c>
      <c r="BR968">
        <f>IF($CL968&gt;=22,INDEX($AU:$AU,$CK968+22),"")</f>
      </c>
      <c r="BS968">
        <f>IF($CL968&gt;=23,INDEX($AU:$AU,$CK968+23),"")</f>
      </c>
      <c r="BT968">
        <f>IF($CL968&gt;=24,INDEX($AU:$AU,$CK968+24),"")</f>
      </c>
      <c r="BU968">
        <f>IF($CL968&gt;=25,INDEX($AU:$AU,$CK968+25),"")</f>
      </c>
      <c r="BV968">
        <f>IF($CL968&gt;=26,INDEX($AU:$AU,$CK968+26),"")</f>
      </c>
      <c r="BW968">
        <f>IF($CL968&gt;=27,INDEX($AU:$AU,$CK968+27),"")</f>
      </c>
      <c r="BX968">
        <f>IF($CL968&gt;=28,INDEX($AU:$AU,$CK968+28),"")</f>
      </c>
      <c r="BY968">
        <f>IF($CL968&gt;=29,INDEX($AU:$AU,$CK968+29),"")</f>
      </c>
      <c r="BZ968">
        <f>IF($CL968&gt;=30,INDEX($AU:$AU,$CK968+30),"")</f>
      </c>
      <c r="CA968">
        <f>IF($CL968&gt;=31,INDEX($AU:$AU,$CK968+31),"")</f>
      </c>
      <c r="CB968">
        <f>IF($CL968&gt;=32,INDEX($AU:$AU,$CK968+32),"")</f>
      </c>
      <c r="CC968">
        <f>IF($CL968&gt;=33,INDEX($AU:$AU,$CK968+33),"")</f>
      </c>
      <c r="CD968">
        <f>IF($CL968&gt;=34,INDEX($AU:$AU,$CK968+34),"")</f>
      </c>
      <c r="CE968">
        <f>IF($CL968&gt;=35,INDEX($AU:$AU,$CK968+35),"")</f>
      </c>
      <c r="CF968">
        <f>IF($CL968&gt;=36,INDEX($AU:$AU,$CK968+36),"")</f>
      </c>
      <c r="CG968">
        <f>IF($CL968&gt;=37,INDEX($AU:$AU,$CK968+37),"")</f>
      </c>
      <c r="CH968">
        <f>IF($CL968&gt;=38,INDEX($AU:$AU,$CK968+38),"")</f>
      </c>
      <c r="CI968">
        <f>IF($CL968&gt;=39,INDEX($AU:$AU,$CK968+39),"")</f>
      </c>
      <c r="CJ968">
        <f>IF($CL968&gt;=40,INDEX($AU:$AU,$CK968+40),"")</f>
      </c>
      <c r="CK968">
        <f>IFERROR(MATCH($AT968,$AU$2:$AU$133,0)+1,0)</f>
      </c>
      <c r="CL968">
        <f>IFERROR(INDEX($AV$2:$AV$133,MATCH($AT968,$AU$2:$AU$133,0)),0)</f>
      </c>
      <c r="CM968">
        <f>IFERROR(LEFT($L968,FIND(" - ",$L968)-1),$L968)</f>
      </c>
      <c r="CN968" t="s">
        <v>2071</v>
      </c>
      <c r="CO968">
        <v>1</v>
      </c>
      <c r="CP968">
        <f>IF($DK968&gt;=1,INDEX($CN:$CN,$DJ968+1),"")</f>
      </c>
      <c r="CQ968">
        <f>IF($DK968&gt;=2,INDEX($CN:$CN,$DJ968+2),"")</f>
      </c>
      <c r="CR968">
        <f>IF($DK968&gt;=3,INDEX($CN:$CN,$DJ968+3),"")</f>
      </c>
      <c r="CS968">
        <f>IF($DK968&gt;=4,INDEX($CN:$CN,$DJ968+4),"")</f>
      </c>
      <c r="CT968">
        <f>IF($DK968&gt;=5,INDEX($CN:$CN,$DJ968+5),"")</f>
      </c>
      <c r="CU968">
        <f>IF($DK968&gt;=6,INDEX($CN:$CN,$DJ968+6),"")</f>
      </c>
      <c r="CV968">
        <f>IF($DK968&gt;=7,INDEX($CN:$CN,$DJ968+7),"")</f>
      </c>
      <c r="CW968">
        <f>IF($DK968&gt;=8,INDEX($CN:$CN,$DJ968+8),"")</f>
      </c>
      <c r="CX968">
        <f>IF($DK968&gt;=9,INDEX($CN:$CN,$DJ968+9),"")</f>
      </c>
      <c r="CY968">
        <f>IF($DK968&gt;=10,INDEX($CN:$CN,$DJ968+10),"")</f>
      </c>
      <c r="CZ968">
        <f>IF($DK968&gt;=11,INDEX($CN:$CN,$DJ968+11),"")</f>
      </c>
      <c r="DA968">
        <f>IF($DK968&gt;=12,INDEX($CN:$CN,$DJ968+12),"")</f>
      </c>
      <c r="DB968">
        <f>IF($DK968&gt;=13,INDEX($CN:$CN,$DJ968+13),"")</f>
      </c>
      <c r="DC968">
        <f>IF($DK968&gt;=14,INDEX($CN:$CN,$DJ968+14),"")</f>
      </c>
      <c r="DD968">
        <f>IF($DK968&gt;=15,INDEX($CN:$CN,$DJ968+15),"")</f>
      </c>
      <c r="DE968">
        <f>IF($DK968&gt;=16,INDEX($CN:$CN,$DJ968+16),"")</f>
      </c>
      <c r="DF968">
        <f>IF($DK968&gt;=17,INDEX($CN:$CN,$DJ968+17),"")</f>
      </c>
      <c r="DG968">
        <f>IF($DK968&gt;=18,INDEX($CN:$CN,$DJ968+18),"")</f>
      </c>
      <c r="DH968">
        <f>IF($DK968&gt;=19,INDEX($CN:$CN,$DJ968+19),"")</f>
      </c>
      <c r="DI968">
        <f>IF($DK968&gt;=20,INDEX($CN:$CN,$DJ968+20),"")</f>
      </c>
      <c r="DJ968">
        <f>IFERROR(MATCH($CM968,$CN$2:$CN$1089,0)+1,0)</f>
      </c>
      <c r="DK968">
        <f>IFERROR(INDEX($CO$2:$CO$1089,MATCH($CM968,$CN$2:$CN$1089,0)),0)</f>
      </c>
      <c r="DL968">
        <f>IFERROR(INDEX($AS:$AS,MATCH($O968,$AR:$AR,0))&amp;"","")</f>
      </c>
      <c r="DP968">
        <f>IF($GS968&gt;=1,INDEX($DM:$DM,$GR968+1),"")</f>
      </c>
      <c r="DQ968">
        <f>IF($GS968&gt;=2,INDEX($DM:$DM,$GR968+2),"")</f>
      </c>
      <c r="DR968">
        <f>IF($GS968&gt;=3,INDEX($DM:$DM,$GR968+3),"")</f>
      </c>
      <c r="DS968">
        <f>IF($GS968&gt;=4,INDEX($DM:$DM,$GR968+4),"")</f>
      </c>
      <c r="DT968">
        <f>IF($GS968&gt;=5,INDEX($DM:$DM,$GR968+5),"")</f>
      </c>
      <c r="DU968">
        <f>IF($GS968&gt;=6,INDEX($DM:$DM,$GR968+6),"")</f>
      </c>
      <c r="DV968">
        <f>IF($GS968&gt;=7,INDEX($DM:$DM,$GR968+7),"")</f>
      </c>
      <c r="DW968">
        <f>IF($GS968&gt;=8,INDEX($DM:$DM,$GR968+8),"")</f>
      </c>
      <c r="DX968">
        <f>IF($GS968&gt;=9,INDEX($DM:$DM,$GR968+9),"")</f>
      </c>
      <c r="DY968">
        <f>IF($GS968&gt;=10,INDEX($DM:$DM,$GR968+10),"")</f>
      </c>
      <c r="DZ968">
        <f>IF($GS968&gt;=11,INDEX($DM:$DM,$GR968+11),"")</f>
      </c>
      <c r="EA968">
        <f>IF($GS968&gt;=12,INDEX($DM:$DM,$GR968+12),"")</f>
      </c>
      <c r="EB968">
        <f>IF($GS968&gt;=13,INDEX($DM:$DM,$GR968+13),"")</f>
      </c>
      <c r="EC968">
        <f>IF($GS968&gt;=14,INDEX($DM:$DM,$GR968+14),"")</f>
      </c>
      <c r="ED968">
        <f>IF($GS968&gt;=15,INDEX($DM:$DM,$GR968+15),"")</f>
      </c>
      <c r="EE968">
        <f>IF($GS968&gt;=16,INDEX($DM:$DM,$GR968+16),"")</f>
      </c>
      <c r="EF968">
        <f>IF($GS968&gt;=17,INDEX($DM:$DM,$GR968+17),"")</f>
      </c>
      <c r="EG968">
        <f>IF($GS968&gt;=18,INDEX($DM:$DM,$GR968+18),"")</f>
      </c>
      <c r="EH968">
        <f>IF($GS968&gt;=19,INDEX($DM:$DM,$GR968+19),"")</f>
      </c>
      <c r="EI968">
        <f>IF($GS968&gt;=20,INDEX($DM:$DM,$GR968+20),"")</f>
      </c>
      <c r="EJ968">
        <f>IF($GS968&gt;=21,INDEX($DM:$DM,$GR968+21),"")</f>
      </c>
      <c r="EK968">
        <f>IF($GS968&gt;=22,INDEX($DM:$DM,$GR968+22),"")</f>
      </c>
      <c r="EL968">
        <f>IF($GS968&gt;=23,INDEX($DM:$DM,$GR968+23),"")</f>
      </c>
      <c r="EM968">
        <f>IF($GS968&gt;=24,INDEX($DM:$DM,$GR968+24),"")</f>
      </c>
      <c r="EN968">
        <f>IF($GS968&gt;=25,INDEX($DM:$DM,$GR968+25),"")</f>
      </c>
      <c r="EO968">
        <f>IF($GS968&gt;=26,INDEX($DM:$DM,$GR968+26),"")</f>
      </c>
      <c r="EP968">
        <f>IF($GS968&gt;=27,INDEX($DM:$DM,$GR968+27),"")</f>
      </c>
      <c r="EQ968">
        <f>IF($GS968&gt;=28,INDEX($DM:$DM,$GR968+28),"")</f>
      </c>
      <c r="ER968">
        <f>IF($GS968&gt;=29,INDEX($DM:$DM,$GR968+29),"")</f>
      </c>
      <c r="ES968">
        <f>IF($GS968&gt;=30,INDEX($DM:$DM,$GR968+30),"")</f>
      </c>
      <c r="ET968">
        <f>IF($GS968&gt;=31,INDEX($DM:$DM,$GR968+31),"")</f>
      </c>
      <c r="EU968">
        <f>IF($GS968&gt;=32,INDEX($DM:$DM,$GR968+32),"")</f>
      </c>
      <c r="EV968">
        <f>IF($GS968&gt;=33,INDEX($DM:$DM,$GR968+33),"")</f>
      </c>
      <c r="EW968">
        <f>IF($GS968&gt;=34,INDEX($DM:$DM,$GR968+34),"")</f>
      </c>
      <c r="EX968">
        <f>IF($GS968&gt;=35,INDEX($DM:$DM,$GR968+35),"")</f>
      </c>
      <c r="EY968">
        <f>IF($GS968&gt;=36,INDEX($DM:$DM,$GR968+36),"")</f>
      </c>
      <c r="EZ968">
        <f>IF($GS968&gt;=37,INDEX($DM:$DM,$GR968+37),"")</f>
      </c>
      <c r="FA968">
        <f>IF($GS968&gt;=38,INDEX($DM:$DM,$GR968+38),"")</f>
      </c>
      <c r="FB968">
        <f>IF($GS968&gt;=39,INDEX($DM:$DM,$GR968+39),"")</f>
      </c>
      <c r="FC968">
        <f>IF($GS968&gt;=40,INDEX($DM:$DM,$GR968+40),"")</f>
      </c>
      <c r="FD968">
        <f>IF($GS968&gt;=1,INDEX($DN:$DN,$GR968+1),"")</f>
      </c>
      <c r="FE968">
        <f>IF($GS968&gt;=2,INDEX($DN:$DN,$GR968+2),"")</f>
      </c>
      <c r="FF968">
        <f>IF($GS968&gt;=3,INDEX($DN:$DN,$GR968+3),"")</f>
      </c>
      <c r="FG968">
        <f>IF($GS968&gt;=4,INDEX($DN:$DN,$GR968+4),"")</f>
      </c>
      <c r="FH968">
        <f>IF($GS968&gt;=5,INDEX($DN:$DN,$GR968+5),"")</f>
      </c>
      <c r="FI968">
        <f>IF($GS968&gt;=6,INDEX($DN:$DN,$GR968+6),"")</f>
      </c>
      <c r="FJ968">
        <f>IF($GS968&gt;=7,INDEX($DN:$DN,$GR968+7),"")</f>
      </c>
      <c r="FK968">
        <f>IF($GS968&gt;=8,INDEX($DN:$DN,$GR968+8),"")</f>
      </c>
      <c r="FL968">
        <f>IF($GS968&gt;=9,INDEX($DN:$DN,$GR968+9),"")</f>
      </c>
      <c r="FM968">
        <f>IF($GS968&gt;=10,INDEX($DN:$DN,$GR968+10),"")</f>
      </c>
      <c r="FN968">
        <f>IF($GS968&gt;=11,INDEX($DN:$DN,$GR968+11),"")</f>
      </c>
      <c r="FO968">
        <f>IF($GS968&gt;=12,INDEX($DN:$DN,$GR968+12),"")</f>
      </c>
      <c r="FP968">
        <f>IF($GS968&gt;=13,INDEX($DN:$DN,$GR968+13),"")</f>
      </c>
      <c r="FQ968">
        <f>IF($GS968&gt;=14,INDEX($DN:$DN,$GR968+14),"")</f>
      </c>
      <c r="FR968">
        <f>IF($GS968&gt;=15,INDEX($DN:$DN,$GR968+15),"")</f>
      </c>
      <c r="FS968">
        <f>IF($GS968&gt;=16,INDEX($DN:$DN,$GR968+16),"")</f>
      </c>
      <c r="FT968">
        <f>IF($GS968&gt;=17,INDEX($DN:$DN,$GR968+17),"")</f>
      </c>
      <c r="FU968">
        <f>IF($GS968&gt;=18,INDEX($DN:$DN,$GR968+18),"")</f>
      </c>
      <c r="FV968">
        <f>IF($GS968&gt;=19,INDEX($DN:$DN,$GR968+19),"")</f>
      </c>
      <c r="FW968">
        <f>IF($GS968&gt;=20,INDEX($DN:$DN,$GR968+20),"")</f>
      </c>
      <c r="FX968">
        <f>IF($GS968&gt;=21,INDEX($DN:$DN,$GR968+21),"")</f>
      </c>
      <c r="FY968">
        <f>IF($GS968&gt;=22,INDEX($DN:$DN,$GR968+22),"")</f>
      </c>
      <c r="FZ968">
        <f>IF($GS968&gt;=23,INDEX($DN:$DN,$GR968+23),"")</f>
      </c>
      <c r="GA968">
        <f>IF($GS968&gt;=24,INDEX($DN:$DN,$GR968+24),"")</f>
      </c>
      <c r="GB968">
        <f>IF($GS968&gt;=25,INDEX($DN:$DN,$GR968+25),"")</f>
      </c>
      <c r="GC968">
        <f>IF($GS968&gt;=26,INDEX($DN:$DN,$GR968+26),"")</f>
      </c>
      <c r="GD968">
        <f>IF($GS968&gt;=27,INDEX($DN:$DN,$GR968+27),"")</f>
      </c>
      <c r="GE968">
        <f>IF($GS968&gt;=28,INDEX($DN:$DN,$GR968+28),"")</f>
      </c>
      <c r="GF968">
        <f>IF($GS968&gt;=29,INDEX($DN:$DN,$GR968+29),"")</f>
      </c>
      <c r="GG968">
        <f>IF($GS968&gt;=30,INDEX($DN:$DN,$GR968+30),"")</f>
      </c>
      <c r="GH968">
        <f>IF($GS968&gt;=31,INDEX($DN:$DN,$GR968+31),"")</f>
      </c>
      <c r="GI968">
        <f>IF($GS968&gt;=32,INDEX($DN:$DN,$GR968+32),"")</f>
      </c>
      <c r="GJ968">
        <f>IF($GS968&gt;=33,INDEX($DN:$DN,$GR968+33),"")</f>
      </c>
      <c r="GK968">
        <f>IF($GS968&gt;=34,INDEX($DN:$DN,$GR968+34),"")</f>
      </c>
      <c r="GL968">
        <f>IF($GS968&gt;=35,INDEX($DN:$DN,$GR968+35),"")</f>
      </c>
      <c r="GM968">
        <f>IF($GS968&gt;=36,INDEX($DN:$DN,$GR968+36),"")</f>
      </c>
      <c r="GN968">
        <f>IF($GS968&gt;=37,INDEX($DN:$DN,$GR968+37),"")</f>
      </c>
      <c r="GO968">
        <f>IF($GS968&gt;=38,INDEX($DN:$DN,$GR968+38),"")</f>
      </c>
      <c r="GP968">
        <f>IF($GS968&gt;=39,INDEX($DN:$DN,$GR968+39),"")</f>
      </c>
      <c r="GQ968">
        <f>IF($GS968&gt;=40,INDEX($DN:$DN,$GR968+40),"")</f>
      </c>
      <c r="GR968">
        <f>IFERROR(MATCH($DL968,$DM$2:$DM$148,0)+1,0)</f>
      </c>
      <c r="GS968">
        <f>IFERROR(INDEX($DO$2:$DO$148,MATCH($DL968,$DM$2:$DM$148,0)),0)</f>
      </c>
      <c r="GT968">
        <f>IFERROR(MATCH($Z968,$DP$968:$FC$968,0),0)</f>
      </c>
      <c r="GU968">
        <f>IF($GT968&gt;0,INDEX($FD$968:$GQ$968,$GT968),"")</f>
      </c>
      <c r="GX968">
        <f>IF($JG968&gt;=1,INDEX($GV:$GV,$JF968+1),"")</f>
      </c>
      <c r="GY968">
        <f>IF($JG968&gt;=2,INDEX($GV:$GV,$JF968+2),"")</f>
      </c>
      <c r="GZ968">
        <f>IF($JG968&gt;=3,INDEX($GV:$GV,$JF968+3),"")</f>
      </c>
      <c r="HA968">
        <f>IF($JG968&gt;=4,INDEX($GV:$GV,$JF968+4),"")</f>
      </c>
      <c r="HB968">
        <f>IF($JG968&gt;=5,INDEX($GV:$GV,$JF968+5),"")</f>
      </c>
      <c r="HC968">
        <f>IF($JG968&gt;=6,INDEX($GV:$GV,$JF968+6),"")</f>
      </c>
      <c r="HD968">
        <f>IF($JG968&gt;=7,INDEX($GV:$GV,$JF968+7),"")</f>
      </c>
      <c r="HE968">
        <f>IF($JG968&gt;=8,INDEX($GV:$GV,$JF968+8),"")</f>
      </c>
      <c r="HF968">
        <f>IF($JG968&gt;=9,INDEX($GV:$GV,$JF968+9),"")</f>
      </c>
      <c r="HG968">
        <f>IF($JG968&gt;=10,INDEX($GV:$GV,$JF968+10),"")</f>
      </c>
      <c r="HH968">
        <f>IF($JG968&gt;=11,INDEX($GV:$GV,$JF968+11),"")</f>
      </c>
      <c r="HI968">
        <f>IF($JG968&gt;=12,INDEX($GV:$GV,$JF968+12),"")</f>
      </c>
      <c r="HJ968">
        <f>IF($JG968&gt;=13,INDEX($GV:$GV,$JF968+13),"")</f>
      </c>
      <c r="HK968">
        <f>IF($JG968&gt;=14,INDEX($GV:$GV,$JF968+14),"")</f>
      </c>
      <c r="HL968">
        <f>IF($JG968&gt;=15,INDEX($GV:$GV,$JF968+15),"")</f>
      </c>
      <c r="HM968">
        <f>IF($JG968&gt;=16,INDEX($GV:$GV,$JF968+16),"")</f>
      </c>
      <c r="HN968">
        <f>IF($JG968&gt;=17,INDEX($GV:$GV,$JF968+17),"")</f>
      </c>
      <c r="HO968">
        <f>IF($JG968&gt;=18,INDEX($GV:$GV,$JF968+18),"")</f>
      </c>
      <c r="HP968">
        <f>IF($JG968&gt;=19,INDEX($GV:$GV,$JF968+19),"")</f>
      </c>
      <c r="HQ968">
        <f>IF($JG968&gt;=20,INDEX($GV:$GV,$JF968+20),"")</f>
      </c>
      <c r="HR968">
        <f>IF($JG968&gt;=21,INDEX($GV:$GV,$JF968+21),"")</f>
      </c>
      <c r="HS968">
        <f>IF($JG968&gt;=22,INDEX($GV:$GV,$JF968+22),"")</f>
      </c>
      <c r="HT968">
        <f>IF($JG968&gt;=23,INDEX($GV:$GV,$JF968+23),"")</f>
      </c>
      <c r="HU968">
        <f>IF($JG968&gt;=24,INDEX($GV:$GV,$JF968+24),"")</f>
      </c>
      <c r="HV968">
        <f>IF($JG968&gt;=25,INDEX($GV:$GV,$JF968+25),"")</f>
      </c>
      <c r="HW968">
        <f>IF($JG968&gt;=26,INDEX($GV:$GV,$JF968+26),"")</f>
      </c>
      <c r="HX968">
        <f>IF($JG968&gt;=27,INDEX($GV:$GV,$JF968+27),"")</f>
      </c>
      <c r="HY968">
        <f>IF($JG968&gt;=28,INDEX($GV:$GV,$JF968+28),"")</f>
      </c>
      <c r="HZ968">
        <f>IF($JG968&gt;=29,INDEX($GV:$GV,$JF968+29),"")</f>
      </c>
      <c r="IA968">
        <f>IF($JG968&gt;=30,INDEX($GV:$GV,$JF968+30),"")</f>
      </c>
      <c r="IB968">
        <f>IF($JG968&gt;=31,INDEX($GV:$GV,$JF968+31),"")</f>
      </c>
      <c r="IC968">
        <f>IF($JG968&gt;=32,INDEX($GV:$GV,$JF968+32),"")</f>
      </c>
      <c r="ID968">
        <f>IF($JG968&gt;=33,INDEX($GV:$GV,$JF968+33),"")</f>
      </c>
      <c r="IE968">
        <f>IF($JG968&gt;=34,INDEX($GV:$GV,$JF968+34),"")</f>
      </c>
      <c r="IF968">
        <f>IF($JG968&gt;=35,INDEX($GV:$GV,$JF968+35),"")</f>
      </c>
      <c r="IG968">
        <f>IF($JG968&gt;=36,INDEX($GV:$GV,$JF968+36),"")</f>
      </c>
      <c r="IH968">
        <f>IF($JG968&gt;=37,INDEX($GV:$GV,$JF968+37),"")</f>
      </c>
      <c r="II968">
        <f>IF($JG968&gt;=38,INDEX($GV:$GV,$JF968+38),"")</f>
      </c>
      <c r="IJ968">
        <f>IF($JG968&gt;=39,INDEX($GV:$GV,$JF968+39),"")</f>
      </c>
      <c r="IK968">
        <f>IF($JG968&gt;=40,INDEX($GV:$GV,$JF968+40),"")</f>
      </c>
      <c r="IL968">
        <f>IF($JG968&gt;=41,INDEX($GV:$GV,$JF968+41),"")</f>
      </c>
      <c r="IM968">
        <f>IF($JG968&gt;=42,INDEX($GV:$GV,$JF968+42),"")</f>
      </c>
      <c r="IN968">
        <f>IF($JG968&gt;=43,INDEX($GV:$GV,$JF968+43),"")</f>
      </c>
      <c r="IO968">
        <f>IF($JG968&gt;=44,INDEX($GV:$GV,$JF968+44),"")</f>
      </c>
      <c r="IP968">
        <f>IF($JG968&gt;=45,INDEX($GV:$GV,$JF968+45),"")</f>
      </c>
      <c r="IQ968">
        <f>IF($JG968&gt;=46,INDEX($GV:$GV,$JF968+46),"")</f>
      </c>
      <c r="IR968">
        <f>IF($JG968&gt;=47,INDEX($GV:$GV,$JF968+47),"")</f>
      </c>
      <c r="IS968">
        <f>IF($JG968&gt;=48,INDEX($GV:$GV,$JF968+48),"")</f>
      </c>
      <c r="IT968">
        <f>IF($JG968&gt;=49,INDEX($GV:$GV,$JF968+49),"")</f>
      </c>
      <c r="IU968">
        <f>IF($JG968&gt;=50,INDEX($GV:$GV,$JF968+50),"")</f>
      </c>
      <c r="IV968">
        <f>IF($JG968&gt;=51,INDEX($GV:$GV,$JF968+51),"")</f>
      </c>
      <c r="IW968">
        <f>IF($JG968&gt;=52,INDEX($GV:$GV,$JF968+52),"")</f>
      </c>
      <c r="IX968">
        <f>IF($JG968&gt;=53,INDEX($GV:$GV,$JF968+53),"")</f>
      </c>
      <c r="IY968">
        <f>IF($JG968&gt;=54,INDEX($GV:$GV,$JF968+54),"")</f>
      </c>
      <c r="IZ968">
        <f>IF($JG968&gt;=55,INDEX($GV:$GV,$JF968+55),"")</f>
      </c>
      <c r="JA968">
        <f>IF($JG968&gt;=56,INDEX($GV:$GV,$JF968+56),"")</f>
      </c>
      <c r="JB968">
        <f>IF($JG968&gt;=57,INDEX($GV:$GV,$JF968+57),"")</f>
      </c>
      <c r="JC968">
        <f>IF($JG968&gt;=58,INDEX($GV:$GV,$JF968+58),"")</f>
      </c>
      <c r="JD968">
        <f>IF($JG968&gt;=59,INDEX($GV:$GV,$JF968+59),"")</f>
      </c>
      <c r="JE968">
        <f>IF($JG968&gt;=60,INDEX($GV:$GV,$JF968+60),"")</f>
      </c>
      <c r="JF968">
        <f>IFERROR(MATCH($GU968,$GV$2:$GV$322,0)+1,0)</f>
      </c>
      <c r="JG968">
        <f>IFERROR(INDEX($GW$2:$GW$322,MATCH($GU968,$GV$2:$GV$322,0)),0)</f>
      </c>
      <c r="JH968" t="s">
        <v>44</v>
      </c>
      <c r="JI968" t="s">
        <v>44</v>
      </c>
    </row>
    <row r="969" spans="1:269" x14ac:dyDescent="0.25">
      <c r="R969">
        <f>IF(OR($U969="",$Q969=""),"",IFERROR($U969/$Q969,0))</f>
      </c>
      <c r="S969">
        <f>IF($U969="","",
SUM($T969,$V969,$AA969,$W969,$Y969)*
(1-IF($AB969="",0,VALUE($AB969)/100)))</f>
      </c>
      <c r="T969">
        <f>IF($U969="","",$U969)</f>
      </c>
      <c r="V969">
        <f>IF($U969="","",
IF($O969="","",
IF(ISNUMBER(SEARCH("exempt",LOWER($O969))),0,
$U969*(VALUE(SUBSTITUTE($O969,"%",""))/100))))</f>
      </c>
      <c r="AC969">
        <f>IFERROR(IF(FIND(" - ",$K969)&gt;0,MID($K969,FIND(" - ",$K969)+3,LEN($K969)),""),"")</f>
      </c>
      <c r="AL969" t="s">
        <v>2072</v>
      </c>
      <c r="AT969">
        <f>IFERROR(LEFT($K969,FIND(" - ",$K969)-1),$K969)</f>
      </c>
      <c r="AW969">
        <f>IF($CL969&gt;=1,INDEX($AU:$AU,$CK969+1),"")</f>
      </c>
      <c r="AX969">
        <f>IF($CL969&gt;=2,INDEX($AU:$AU,$CK969+2),"")</f>
      </c>
      <c r="AY969">
        <f>IF($CL969&gt;=3,INDEX($AU:$AU,$CK969+3),"")</f>
      </c>
      <c r="AZ969">
        <f>IF($CL969&gt;=4,INDEX($AU:$AU,$CK969+4),"")</f>
      </c>
      <c r="BA969">
        <f>IF($CL969&gt;=5,INDEX($AU:$AU,$CK969+5),"")</f>
      </c>
      <c r="BB969">
        <f>IF($CL969&gt;=6,INDEX($AU:$AU,$CK969+6),"")</f>
      </c>
      <c r="BC969">
        <f>IF($CL969&gt;=7,INDEX($AU:$AU,$CK969+7),"")</f>
      </c>
      <c r="BD969">
        <f>IF($CL969&gt;=8,INDEX($AU:$AU,$CK969+8),"")</f>
      </c>
      <c r="BE969">
        <f>IF($CL969&gt;=9,INDEX($AU:$AU,$CK969+9),"")</f>
      </c>
      <c r="BF969">
        <f>IF($CL969&gt;=10,INDEX($AU:$AU,$CK969+10),"")</f>
      </c>
      <c r="BG969">
        <f>IF($CL969&gt;=11,INDEX($AU:$AU,$CK969+11),"")</f>
      </c>
      <c r="BH969">
        <f>IF($CL969&gt;=12,INDEX($AU:$AU,$CK969+12),"")</f>
      </c>
      <c r="BI969">
        <f>IF($CL969&gt;=13,INDEX($AU:$AU,$CK969+13),"")</f>
      </c>
      <c r="BJ969">
        <f>IF($CL969&gt;=14,INDEX($AU:$AU,$CK969+14),"")</f>
      </c>
      <c r="BK969">
        <f>IF($CL969&gt;=15,INDEX($AU:$AU,$CK969+15),"")</f>
      </c>
      <c r="BL969">
        <f>IF($CL969&gt;=16,INDEX($AU:$AU,$CK969+16),"")</f>
      </c>
      <c r="BM969">
        <f>IF($CL969&gt;=17,INDEX($AU:$AU,$CK969+17),"")</f>
      </c>
      <c r="BN969">
        <f>IF($CL969&gt;=18,INDEX($AU:$AU,$CK969+18),"")</f>
      </c>
      <c r="BO969">
        <f>IF($CL969&gt;=19,INDEX($AU:$AU,$CK969+19),"")</f>
      </c>
      <c r="BP969">
        <f>IF($CL969&gt;=20,INDEX($AU:$AU,$CK969+20),"")</f>
      </c>
      <c r="BQ969">
        <f>IF($CL969&gt;=21,INDEX($AU:$AU,$CK969+21),"")</f>
      </c>
      <c r="BR969">
        <f>IF($CL969&gt;=22,INDEX($AU:$AU,$CK969+22),"")</f>
      </c>
      <c r="BS969">
        <f>IF($CL969&gt;=23,INDEX($AU:$AU,$CK969+23),"")</f>
      </c>
      <c r="BT969">
        <f>IF($CL969&gt;=24,INDEX($AU:$AU,$CK969+24),"")</f>
      </c>
      <c r="BU969">
        <f>IF($CL969&gt;=25,INDEX($AU:$AU,$CK969+25),"")</f>
      </c>
      <c r="BV969">
        <f>IF($CL969&gt;=26,INDEX($AU:$AU,$CK969+26),"")</f>
      </c>
      <c r="BW969">
        <f>IF($CL969&gt;=27,INDEX($AU:$AU,$CK969+27),"")</f>
      </c>
      <c r="BX969">
        <f>IF($CL969&gt;=28,INDEX($AU:$AU,$CK969+28),"")</f>
      </c>
      <c r="BY969">
        <f>IF($CL969&gt;=29,INDEX($AU:$AU,$CK969+29),"")</f>
      </c>
      <c r="BZ969">
        <f>IF($CL969&gt;=30,INDEX($AU:$AU,$CK969+30),"")</f>
      </c>
      <c r="CA969">
        <f>IF($CL969&gt;=31,INDEX($AU:$AU,$CK969+31),"")</f>
      </c>
      <c r="CB969">
        <f>IF($CL969&gt;=32,INDEX($AU:$AU,$CK969+32),"")</f>
      </c>
      <c r="CC969">
        <f>IF($CL969&gt;=33,INDEX($AU:$AU,$CK969+33),"")</f>
      </c>
      <c r="CD969">
        <f>IF($CL969&gt;=34,INDEX($AU:$AU,$CK969+34),"")</f>
      </c>
      <c r="CE969">
        <f>IF($CL969&gt;=35,INDEX($AU:$AU,$CK969+35),"")</f>
      </c>
      <c r="CF969">
        <f>IF($CL969&gt;=36,INDEX($AU:$AU,$CK969+36),"")</f>
      </c>
      <c r="CG969">
        <f>IF($CL969&gt;=37,INDEX($AU:$AU,$CK969+37),"")</f>
      </c>
      <c r="CH969">
        <f>IF($CL969&gt;=38,INDEX($AU:$AU,$CK969+38),"")</f>
      </c>
      <c r="CI969">
        <f>IF($CL969&gt;=39,INDEX($AU:$AU,$CK969+39),"")</f>
      </c>
      <c r="CJ969">
        <f>IF($CL969&gt;=40,INDEX($AU:$AU,$CK969+40),"")</f>
      </c>
      <c r="CK969">
        <f>IFERROR(MATCH($AT969,$AU$2:$AU$133,0)+1,0)</f>
      </c>
      <c r="CL969">
        <f>IFERROR(INDEX($AV$2:$AV$133,MATCH($AT969,$AU$2:$AU$133,0)),0)</f>
      </c>
      <c r="CM969">
        <f>IFERROR(LEFT($L969,FIND(" - ",$L969)-1),$L969)</f>
      </c>
      <c r="CN969" t="s">
        <v>149</v>
      </c>
      <c r="CP969">
        <f>IF($DK969&gt;=1,INDEX($CN:$CN,$DJ969+1),"")</f>
      </c>
      <c r="CQ969">
        <f>IF($DK969&gt;=2,INDEX($CN:$CN,$DJ969+2),"")</f>
      </c>
      <c r="CR969">
        <f>IF($DK969&gt;=3,INDEX($CN:$CN,$DJ969+3),"")</f>
      </c>
      <c r="CS969">
        <f>IF($DK969&gt;=4,INDEX($CN:$CN,$DJ969+4),"")</f>
      </c>
      <c r="CT969">
        <f>IF($DK969&gt;=5,INDEX($CN:$CN,$DJ969+5),"")</f>
      </c>
      <c r="CU969">
        <f>IF($DK969&gt;=6,INDEX($CN:$CN,$DJ969+6),"")</f>
      </c>
      <c r="CV969">
        <f>IF($DK969&gt;=7,INDEX($CN:$CN,$DJ969+7),"")</f>
      </c>
      <c r="CW969">
        <f>IF($DK969&gt;=8,INDEX($CN:$CN,$DJ969+8),"")</f>
      </c>
      <c r="CX969">
        <f>IF($DK969&gt;=9,INDEX($CN:$CN,$DJ969+9),"")</f>
      </c>
      <c r="CY969">
        <f>IF($DK969&gt;=10,INDEX($CN:$CN,$DJ969+10),"")</f>
      </c>
      <c r="CZ969">
        <f>IF($DK969&gt;=11,INDEX($CN:$CN,$DJ969+11),"")</f>
      </c>
      <c r="DA969">
        <f>IF($DK969&gt;=12,INDEX($CN:$CN,$DJ969+12),"")</f>
      </c>
      <c r="DB969">
        <f>IF($DK969&gt;=13,INDEX($CN:$CN,$DJ969+13),"")</f>
      </c>
      <c r="DC969">
        <f>IF($DK969&gt;=14,INDEX($CN:$CN,$DJ969+14),"")</f>
      </c>
      <c r="DD969">
        <f>IF($DK969&gt;=15,INDEX($CN:$CN,$DJ969+15),"")</f>
      </c>
      <c r="DE969">
        <f>IF($DK969&gt;=16,INDEX($CN:$CN,$DJ969+16),"")</f>
      </c>
      <c r="DF969">
        <f>IF($DK969&gt;=17,INDEX($CN:$CN,$DJ969+17),"")</f>
      </c>
      <c r="DG969">
        <f>IF($DK969&gt;=18,INDEX($CN:$CN,$DJ969+18),"")</f>
      </c>
      <c r="DH969">
        <f>IF($DK969&gt;=19,INDEX($CN:$CN,$DJ969+19),"")</f>
      </c>
      <c r="DI969">
        <f>IF($DK969&gt;=20,INDEX($CN:$CN,$DJ969+20),"")</f>
      </c>
      <c r="DJ969">
        <f>IFERROR(MATCH($CM969,$CN$2:$CN$1089,0)+1,0)</f>
      </c>
      <c r="DK969">
        <f>IFERROR(INDEX($CO$2:$CO$1089,MATCH($CM969,$CN$2:$CN$1089,0)),0)</f>
      </c>
      <c r="DL969">
        <f>IFERROR(INDEX($AS:$AS,MATCH($O969,$AR:$AR,0))&amp;"","")</f>
      </c>
      <c r="DP969">
        <f>IF($GS969&gt;=1,INDEX($DM:$DM,$GR969+1),"")</f>
      </c>
      <c r="DQ969">
        <f>IF($GS969&gt;=2,INDEX($DM:$DM,$GR969+2),"")</f>
      </c>
      <c r="DR969">
        <f>IF($GS969&gt;=3,INDEX($DM:$DM,$GR969+3),"")</f>
      </c>
      <c r="DS969">
        <f>IF($GS969&gt;=4,INDEX($DM:$DM,$GR969+4),"")</f>
      </c>
      <c r="DT969">
        <f>IF($GS969&gt;=5,INDEX($DM:$DM,$GR969+5),"")</f>
      </c>
      <c r="DU969">
        <f>IF($GS969&gt;=6,INDEX($DM:$DM,$GR969+6),"")</f>
      </c>
      <c r="DV969">
        <f>IF($GS969&gt;=7,INDEX($DM:$DM,$GR969+7),"")</f>
      </c>
      <c r="DW969">
        <f>IF($GS969&gt;=8,INDEX($DM:$DM,$GR969+8),"")</f>
      </c>
      <c r="DX969">
        <f>IF($GS969&gt;=9,INDEX($DM:$DM,$GR969+9),"")</f>
      </c>
      <c r="DY969">
        <f>IF($GS969&gt;=10,INDEX($DM:$DM,$GR969+10),"")</f>
      </c>
      <c r="DZ969">
        <f>IF($GS969&gt;=11,INDEX($DM:$DM,$GR969+11),"")</f>
      </c>
      <c r="EA969">
        <f>IF($GS969&gt;=12,INDEX($DM:$DM,$GR969+12),"")</f>
      </c>
      <c r="EB969">
        <f>IF($GS969&gt;=13,INDEX($DM:$DM,$GR969+13),"")</f>
      </c>
      <c r="EC969">
        <f>IF($GS969&gt;=14,INDEX($DM:$DM,$GR969+14),"")</f>
      </c>
      <c r="ED969">
        <f>IF($GS969&gt;=15,INDEX($DM:$DM,$GR969+15),"")</f>
      </c>
      <c r="EE969">
        <f>IF($GS969&gt;=16,INDEX($DM:$DM,$GR969+16),"")</f>
      </c>
      <c r="EF969">
        <f>IF($GS969&gt;=17,INDEX($DM:$DM,$GR969+17),"")</f>
      </c>
      <c r="EG969">
        <f>IF($GS969&gt;=18,INDEX($DM:$DM,$GR969+18),"")</f>
      </c>
      <c r="EH969">
        <f>IF($GS969&gt;=19,INDEX($DM:$DM,$GR969+19),"")</f>
      </c>
      <c r="EI969">
        <f>IF($GS969&gt;=20,INDEX($DM:$DM,$GR969+20),"")</f>
      </c>
      <c r="EJ969">
        <f>IF($GS969&gt;=21,INDEX($DM:$DM,$GR969+21),"")</f>
      </c>
      <c r="EK969">
        <f>IF($GS969&gt;=22,INDEX($DM:$DM,$GR969+22),"")</f>
      </c>
      <c r="EL969">
        <f>IF($GS969&gt;=23,INDEX($DM:$DM,$GR969+23),"")</f>
      </c>
      <c r="EM969">
        <f>IF($GS969&gt;=24,INDEX($DM:$DM,$GR969+24),"")</f>
      </c>
      <c r="EN969">
        <f>IF($GS969&gt;=25,INDEX($DM:$DM,$GR969+25),"")</f>
      </c>
      <c r="EO969">
        <f>IF($GS969&gt;=26,INDEX($DM:$DM,$GR969+26),"")</f>
      </c>
      <c r="EP969">
        <f>IF($GS969&gt;=27,INDEX($DM:$DM,$GR969+27),"")</f>
      </c>
      <c r="EQ969">
        <f>IF($GS969&gt;=28,INDEX($DM:$DM,$GR969+28),"")</f>
      </c>
      <c r="ER969">
        <f>IF($GS969&gt;=29,INDEX($DM:$DM,$GR969+29),"")</f>
      </c>
      <c r="ES969">
        <f>IF($GS969&gt;=30,INDEX($DM:$DM,$GR969+30),"")</f>
      </c>
      <c r="ET969">
        <f>IF($GS969&gt;=31,INDEX($DM:$DM,$GR969+31),"")</f>
      </c>
      <c r="EU969">
        <f>IF($GS969&gt;=32,INDEX($DM:$DM,$GR969+32),"")</f>
      </c>
      <c r="EV969">
        <f>IF($GS969&gt;=33,INDEX($DM:$DM,$GR969+33),"")</f>
      </c>
      <c r="EW969">
        <f>IF($GS969&gt;=34,INDEX($DM:$DM,$GR969+34),"")</f>
      </c>
      <c r="EX969">
        <f>IF($GS969&gt;=35,INDEX($DM:$DM,$GR969+35),"")</f>
      </c>
      <c r="EY969">
        <f>IF($GS969&gt;=36,INDEX($DM:$DM,$GR969+36),"")</f>
      </c>
      <c r="EZ969">
        <f>IF($GS969&gt;=37,INDEX($DM:$DM,$GR969+37),"")</f>
      </c>
      <c r="FA969">
        <f>IF($GS969&gt;=38,INDEX($DM:$DM,$GR969+38),"")</f>
      </c>
      <c r="FB969">
        <f>IF($GS969&gt;=39,INDEX($DM:$DM,$GR969+39),"")</f>
      </c>
      <c r="FC969">
        <f>IF($GS969&gt;=40,INDEX($DM:$DM,$GR969+40),"")</f>
      </c>
      <c r="FD969">
        <f>IF($GS969&gt;=1,INDEX($DN:$DN,$GR969+1),"")</f>
      </c>
      <c r="FE969">
        <f>IF($GS969&gt;=2,INDEX($DN:$DN,$GR969+2),"")</f>
      </c>
      <c r="FF969">
        <f>IF($GS969&gt;=3,INDEX($DN:$DN,$GR969+3),"")</f>
      </c>
      <c r="FG969">
        <f>IF($GS969&gt;=4,INDEX($DN:$DN,$GR969+4),"")</f>
      </c>
      <c r="FH969">
        <f>IF($GS969&gt;=5,INDEX($DN:$DN,$GR969+5),"")</f>
      </c>
      <c r="FI969">
        <f>IF($GS969&gt;=6,INDEX($DN:$DN,$GR969+6),"")</f>
      </c>
      <c r="FJ969">
        <f>IF($GS969&gt;=7,INDEX($DN:$DN,$GR969+7),"")</f>
      </c>
      <c r="FK969">
        <f>IF($GS969&gt;=8,INDEX($DN:$DN,$GR969+8),"")</f>
      </c>
      <c r="FL969">
        <f>IF($GS969&gt;=9,INDEX($DN:$DN,$GR969+9),"")</f>
      </c>
      <c r="FM969">
        <f>IF($GS969&gt;=10,INDEX($DN:$DN,$GR969+10),"")</f>
      </c>
      <c r="FN969">
        <f>IF($GS969&gt;=11,INDEX($DN:$DN,$GR969+11),"")</f>
      </c>
      <c r="FO969">
        <f>IF($GS969&gt;=12,INDEX($DN:$DN,$GR969+12),"")</f>
      </c>
      <c r="FP969">
        <f>IF($GS969&gt;=13,INDEX($DN:$DN,$GR969+13),"")</f>
      </c>
      <c r="FQ969">
        <f>IF($GS969&gt;=14,INDEX($DN:$DN,$GR969+14),"")</f>
      </c>
      <c r="FR969">
        <f>IF($GS969&gt;=15,INDEX($DN:$DN,$GR969+15),"")</f>
      </c>
      <c r="FS969">
        <f>IF($GS969&gt;=16,INDEX($DN:$DN,$GR969+16),"")</f>
      </c>
      <c r="FT969">
        <f>IF($GS969&gt;=17,INDEX($DN:$DN,$GR969+17),"")</f>
      </c>
      <c r="FU969">
        <f>IF($GS969&gt;=18,INDEX($DN:$DN,$GR969+18),"")</f>
      </c>
      <c r="FV969">
        <f>IF($GS969&gt;=19,INDEX($DN:$DN,$GR969+19),"")</f>
      </c>
      <c r="FW969">
        <f>IF($GS969&gt;=20,INDEX($DN:$DN,$GR969+20),"")</f>
      </c>
      <c r="FX969">
        <f>IF($GS969&gt;=21,INDEX($DN:$DN,$GR969+21),"")</f>
      </c>
      <c r="FY969">
        <f>IF($GS969&gt;=22,INDEX($DN:$DN,$GR969+22),"")</f>
      </c>
      <c r="FZ969">
        <f>IF($GS969&gt;=23,INDEX($DN:$DN,$GR969+23),"")</f>
      </c>
      <c r="GA969">
        <f>IF($GS969&gt;=24,INDEX($DN:$DN,$GR969+24),"")</f>
      </c>
      <c r="GB969">
        <f>IF($GS969&gt;=25,INDEX($DN:$DN,$GR969+25),"")</f>
      </c>
      <c r="GC969">
        <f>IF($GS969&gt;=26,INDEX($DN:$DN,$GR969+26),"")</f>
      </c>
      <c r="GD969">
        <f>IF($GS969&gt;=27,INDEX($DN:$DN,$GR969+27),"")</f>
      </c>
      <c r="GE969">
        <f>IF($GS969&gt;=28,INDEX($DN:$DN,$GR969+28),"")</f>
      </c>
      <c r="GF969">
        <f>IF($GS969&gt;=29,INDEX($DN:$DN,$GR969+29),"")</f>
      </c>
      <c r="GG969">
        <f>IF($GS969&gt;=30,INDEX($DN:$DN,$GR969+30),"")</f>
      </c>
      <c r="GH969">
        <f>IF($GS969&gt;=31,INDEX($DN:$DN,$GR969+31),"")</f>
      </c>
      <c r="GI969">
        <f>IF($GS969&gt;=32,INDEX($DN:$DN,$GR969+32),"")</f>
      </c>
      <c r="GJ969">
        <f>IF($GS969&gt;=33,INDEX($DN:$DN,$GR969+33),"")</f>
      </c>
      <c r="GK969">
        <f>IF($GS969&gt;=34,INDEX($DN:$DN,$GR969+34),"")</f>
      </c>
      <c r="GL969">
        <f>IF($GS969&gt;=35,INDEX($DN:$DN,$GR969+35),"")</f>
      </c>
      <c r="GM969">
        <f>IF($GS969&gt;=36,INDEX($DN:$DN,$GR969+36),"")</f>
      </c>
      <c r="GN969">
        <f>IF($GS969&gt;=37,INDEX($DN:$DN,$GR969+37),"")</f>
      </c>
      <c r="GO969">
        <f>IF($GS969&gt;=38,INDEX($DN:$DN,$GR969+38),"")</f>
      </c>
      <c r="GP969">
        <f>IF($GS969&gt;=39,INDEX($DN:$DN,$GR969+39),"")</f>
      </c>
      <c r="GQ969">
        <f>IF($GS969&gt;=40,INDEX($DN:$DN,$GR969+40),"")</f>
      </c>
      <c r="GR969">
        <f>IFERROR(MATCH($DL969,$DM$2:$DM$148,0)+1,0)</f>
      </c>
      <c r="GS969">
        <f>IFERROR(INDEX($DO$2:$DO$148,MATCH($DL969,$DM$2:$DM$148,0)),0)</f>
      </c>
      <c r="GT969">
        <f>IFERROR(MATCH($Z969,$DP$969:$FC$969,0),0)</f>
      </c>
      <c r="GU969">
        <f>IF($GT969&gt;0,INDEX($FD$969:$GQ$969,$GT969),"")</f>
      </c>
      <c r="GX969">
        <f>IF($JG969&gt;=1,INDEX($GV:$GV,$JF969+1),"")</f>
      </c>
      <c r="GY969">
        <f>IF($JG969&gt;=2,INDEX($GV:$GV,$JF969+2),"")</f>
      </c>
      <c r="GZ969">
        <f>IF($JG969&gt;=3,INDEX($GV:$GV,$JF969+3),"")</f>
      </c>
      <c r="HA969">
        <f>IF($JG969&gt;=4,INDEX($GV:$GV,$JF969+4),"")</f>
      </c>
      <c r="HB969">
        <f>IF($JG969&gt;=5,INDEX($GV:$GV,$JF969+5),"")</f>
      </c>
      <c r="HC969">
        <f>IF($JG969&gt;=6,INDEX($GV:$GV,$JF969+6),"")</f>
      </c>
      <c r="HD969">
        <f>IF($JG969&gt;=7,INDEX($GV:$GV,$JF969+7),"")</f>
      </c>
      <c r="HE969">
        <f>IF($JG969&gt;=8,INDEX($GV:$GV,$JF969+8),"")</f>
      </c>
      <c r="HF969">
        <f>IF($JG969&gt;=9,INDEX($GV:$GV,$JF969+9),"")</f>
      </c>
      <c r="HG969">
        <f>IF($JG969&gt;=10,INDEX($GV:$GV,$JF969+10),"")</f>
      </c>
      <c r="HH969">
        <f>IF($JG969&gt;=11,INDEX($GV:$GV,$JF969+11),"")</f>
      </c>
      <c r="HI969">
        <f>IF($JG969&gt;=12,INDEX($GV:$GV,$JF969+12),"")</f>
      </c>
      <c r="HJ969">
        <f>IF($JG969&gt;=13,INDEX($GV:$GV,$JF969+13),"")</f>
      </c>
      <c r="HK969">
        <f>IF($JG969&gt;=14,INDEX($GV:$GV,$JF969+14),"")</f>
      </c>
      <c r="HL969">
        <f>IF($JG969&gt;=15,INDEX($GV:$GV,$JF969+15),"")</f>
      </c>
      <c r="HM969">
        <f>IF($JG969&gt;=16,INDEX($GV:$GV,$JF969+16),"")</f>
      </c>
      <c r="HN969">
        <f>IF($JG969&gt;=17,INDEX($GV:$GV,$JF969+17),"")</f>
      </c>
      <c r="HO969">
        <f>IF($JG969&gt;=18,INDEX($GV:$GV,$JF969+18),"")</f>
      </c>
      <c r="HP969">
        <f>IF($JG969&gt;=19,INDEX($GV:$GV,$JF969+19),"")</f>
      </c>
      <c r="HQ969">
        <f>IF($JG969&gt;=20,INDEX($GV:$GV,$JF969+20),"")</f>
      </c>
      <c r="HR969">
        <f>IF($JG969&gt;=21,INDEX($GV:$GV,$JF969+21),"")</f>
      </c>
      <c r="HS969">
        <f>IF($JG969&gt;=22,INDEX($GV:$GV,$JF969+22),"")</f>
      </c>
      <c r="HT969">
        <f>IF($JG969&gt;=23,INDEX($GV:$GV,$JF969+23),"")</f>
      </c>
      <c r="HU969">
        <f>IF($JG969&gt;=24,INDEX($GV:$GV,$JF969+24),"")</f>
      </c>
      <c r="HV969">
        <f>IF($JG969&gt;=25,INDEX($GV:$GV,$JF969+25),"")</f>
      </c>
      <c r="HW969">
        <f>IF($JG969&gt;=26,INDEX($GV:$GV,$JF969+26),"")</f>
      </c>
      <c r="HX969">
        <f>IF($JG969&gt;=27,INDEX($GV:$GV,$JF969+27),"")</f>
      </c>
      <c r="HY969">
        <f>IF($JG969&gt;=28,INDEX($GV:$GV,$JF969+28),"")</f>
      </c>
      <c r="HZ969">
        <f>IF($JG969&gt;=29,INDEX($GV:$GV,$JF969+29),"")</f>
      </c>
      <c r="IA969">
        <f>IF($JG969&gt;=30,INDEX($GV:$GV,$JF969+30),"")</f>
      </c>
      <c r="IB969">
        <f>IF($JG969&gt;=31,INDEX($GV:$GV,$JF969+31),"")</f>
      </c>
      <c r="IC969">
        <f>IF($JG969&gt;=32,INDEX($GV:$GV,$JF969+32),"")</f>
      </c>
      <c r="ID969">
        <f>IF($JG969&gt;=33,INDEX($GV:$GV,$JF969+33),"")</f>
      </c>
      <c r="IE969">
        <f>IF($JG969&gt;=34,INDEX($GV:$GV,$JF969+34),"")</f>
      </c>
      <c r="IF969">
        <f>IF($JG969&gt;=35,INDEX($GV:$GV,$JF969+35),"")</f>
      </c>
      <c r="IG969">
        <f>IF($JG969&gt;=36,INDEX($GV:$GV,$JF969+36),"")</f>
      </c>
      <c r="IH969">
        <f>IF($JG969&gt;=37,INDEX($GV:$GV,$JF969+37),"")</f>
      </c>
      <c r="II969">
        <f>IF($JG969&gt;=38,INDEX($GV:$GV,$JF969+38),"")</f>
      </c>
      <c r="IJ969">
        <f>IF($JG969&gt;=39,INDEX($GV:$GV,$JF969+39),"")</f>
      </c>
      <c r="IK969">
        <f>IF($JG969&gt;=40,INDEX($GV:$GV,$JF969+40),"")</f>
      </c>
      <c r="IL969">
        <f>IF($JG969&gt;=41,INDEX($GV:$GV,$JF969+41),"")</f>
      </c>
      <c r="IM969">
        <f>IF($JG969&gt;=42,INDEX($GV:$GV,$JF969+42),"")</f>
      </c>
      <c r="IN969">
        <f>IF($JG969&gt;=43,INDEX($GV:$GV,$JF969+43),"")</f>
      </c>
      <c r="IO969">
        <f>IF($JG969&gt;=44,INDEX($GV:$GV,$JF969+44),"")</f>
      </c>
      <c r="IP969">
        <f>IF($JG969&gt;=45,INDEX($GV:$GV,$JF969+45),"")</f>
      </c>
      <c r="IQ969">
        <f>IF($JG969&gt;=46,INDEX($GV:$GV,$JF969+46),"")</f>
      </c>
      <c r="IR969">
        <f>IF($JG969&gt;=47,INDEX($GV:$GV,$JF969+47),"")</f>
      </c>
      <c r="IS969">
        <f>IF($JG969&gt;=48,INDEX($GV:$GV,$JF969+48),"")</f>
      </c>
      <c r="IT969">
        <f>IF($JG969&gt;=49,INDEX($GV:$GV,$JF969+49),"")</f>
      </c>
      <c r="IU969">
        <f>IF($JG969&gt;=50,INDEX($GV:$GV,$JF969+50),"")</f>
      </c>
      <c r="IV969">
        <f>IF($JG969&gt;=51,INDEX($GV:$GV,$JF969+51),"")</f>
      </c>
      <c r="IW969">
        <f>IF($JG969&gt;=52,INDEX($GV:$GV,$JF969+52),"")</f>
      </c>
      <c r="IX969">
        <f>IF($JG969&gt;=53,INDEX($GV:$GV,$JF969+53),"")</f>
      </c>
      <c r="IY969">
        <f>IF($JG969&gt;=54,INDEX($GV:$GV,$JF969+54),"")</f>
      </c>
      <c r="IZ969">
        <f>IF($JG969&gt;=55,INDEX($GV:$GV,$JF969+55),"")</f>
      </c>
      <c r="JA969">
        <f>IF($JG969&gt;=56,INDEX($GV:$GV,$JF969+56),"")</f>
      </c>
      <c r="JB969">
        <f>IF($JG969&gt;=57,INDEX($GV:$GV,$JF969+57),"")</f>
      </c>
      <c r="JC969">
        <f>IF($JG969&gt;=58,INDEX($GV:$GV,$JF969+58),"")</f>
      </c>
      <c r="JD969">
        <f>IF($JG969&gt;=59,INDEX($GV:$GV,$JF969+59),"")</f>
      </c>
      <c r="JE969">
        <f>IF($JG969&gt;=60,INDEX($GV:$GV,$JF969+60),"")</f>
      </c>
      <c r="JF969">
        <f>IFERROR(MATCH($GU969,$GV$2:$GV$322,0)+1,0)</f>
      </c>
      <c r="JG969">
        <f>IFERROR(INDEX($GW$2:$GW$322,MATCH($GU969,$GV$2:$GV$322,0)),0)</f>
      </c>
      <c r="JH969" t="s">
        <v>44</v>
      </c>
      <c r="JI969" t="s">
        <v>44</v>
      </c>
    </row>
    <row r="970" spans="1:269" x14ac:dyDescent="0.25">
      <c r="R970">
        <f>IF(OR($U970="",$Q970=""),"",IFERROR($U970/$Q970,0))</f>
      </c>
      <c r="S970">
        <f>IF($U970="","",
SUM($T970,$V970,$AA970,$W970,$Y970)*
(1-IF($AB970="",0,VALUE($AB970)/100)))</f>
      </c>
      <c r="T970">
        <f>IF($U970="","",$U970)</f>
      </c>
      <c r="V970">
        <f>IF($U970="","",
IF($O970="","",
IF(ISNUMBER(SEARCH("exempt",LOWER($O970))),0,
$U970*(VALUE(SUBSTITUTE($O970,"%",""))/100))))</f>
      </c>
      <c r="AC970">
        <f>IFERROR(IF(FIND(" - ",$K970)&gt;0,MID($K970,FIND(" - ",$K970)+3,LEN($K970)),""),"")</f>
      </c>
      <c r="AL970" t="s">
        <v>2073</v>
      </c>
      <c r="AT970">
        <f>IFERROR(LEFT($K970,FIND(" - ",$K970)-1),$K970)</f>
      </c>
      <c r="AW970">
        <f>IF($CL970&gt;=1,INDEX($AU:$AU,$CK970+1),"")</f>
      </c>
      <c r="AX970">
        <f>IF($CL970&gt;=2,INDEX($AU:$AU,$CK970+2),"")</f>
      </c>
      <c r="AY970">
        <f>IF($CL970&gt;=3,INDEX($AU:$AU,$CK970+3),"")</f>
      </c>
      <c r="AZ970">
        <f>IF($CL970&gt;=4,INDEX($AU:$AU,$CK970+4),"")</f>
      </c>
      <c r="BA970">
        <f>IF($CL970&gt;=5,INDEX($AU:$AU,$CK970+5),"")</f>
      </c>
      <c r="BB970">
        <f>IF($CL970&gt;=6,INDEX($AU:$AU,$CK970+6),"")</f>
      </c>
      <c r="BC970">
        <f>IF($CL970&gt;=7,INDEX($AU:$AU,$CK970+7),"")</f>
      </c>
      <c r="BD970">
        <f>IF($CL970&gt;=8,INDEX($AU:$AU,$CK970+8),"")</f>
      </c>
      <c r="BE970">
        <f>IF($CL970&gt;=9,INDEX($AU:$AU,$CK970+9),"")</f>
      </c>
      <c r="BF970">
        <f>IF($CL970&gt;=10,INDEX($AU:$AU,$CK970+10),"")</f>
      </c>
      <c r="BG970">
        <f>IF($CL970&gt;=11,INDEX($AU:$AU,$CK970+11),"")</f>
      </c>
      <c r="BH970">
        <f>IF($CL970&gt;=12,INDEX($AU:$AU,$CK970+12),"")</f>
      </c>
      <c r="BI970">
        <f>IF($CL970&gt;=13,INDEX($AU:$AU,$CK970+13),"")</f>
      </c>
      <c r="BJ970">
        <f>IF($CL970&gt;=14,INDEX($AU:$AU,$CK970+14),"")</f>
      </c>
      <c r="BK970">
        <f>IF($CL970&gt;=15,INDEX($AU:$AU,$CK970+15),"")</f>
      </c>
      <c r="BL970">
        <f>IF($CL970&gt;=16,INDEX($AU:$AU,$CK970+16),"")</f>
      </c>
      <c r="BM970">
        <f>IF($CL970&gt;=17,INDEX($AU:$AU,$CK970+17),"")</f>
      </c>
      <c r="BN970">
        <f>IF($CL970&gt;=18,INDEX($AU:$AU,$CK970+18),"")</f>
      </c>
      <c r="BO970">
        <f>IF($CL970&gt;=19,INDEX($AU:$AU,$CK970+19),"")</f>
      </c>
      <c r="BP970">
        <f>IF($CL970&gt;=20,INDEX($AU:$AU,$CK970+20),"")</f>
      </c>
      <c r="BQ970">
        <f>IF($CL970&gt;=21,INDEX($AU:$AU,$CK970+21),"")</f>
      </c>
      <c r="BR970">
        <f>IF($CL970&gt;=22,INDEX($AU:$AU,$CK970+22),"")</f>
      </c>
      <c r="BS970">
        <f>IF($CL970&gt;=23,INDEX($AU:$AU,$CK970+23),"")</f>
      </c>
      <c r="BT970">
        <f>IF($CL970&gt;=24,INDEX($AU:$AU,$CK970+24),"")</f>
      </c>
      <c r="BU970">
        <f>IF($CL970&gt;=25,INDEX($AU:$AU,$CK970+25),"")</f>
      </c>
      <c r="BV970">
        <f>IF($CL970&gt;=26,INDEX($AU:$AU,$CK970+26),"")</f>
      </c>
      <c r="BW970">
        <f>IF($CL970&gt;=27,INDEX($AU:$AU,$CK970+27),"")</f>
      </c>
      <c r="BX970">
        <f>IF($CL970&gt;=28,INDEX($AU:$AU,$CK970+28),"")</f>
      </c>
      <c r="BY970">
        <f>IF($CL970&gt;=29,INDEX($AU:$AU,$CK970+29),"")</f>
      </c>
      <c r="BZ970">
        <f>IF($CL970&gt;=30,INDEX($AU:$AU,$CK970+30),"")</f>
      </c>
      <c r="CA970">
        <f>IF($CL970&gt;=31,INDEX($AU:$AU,$CK970+31),"")</f>
      </c>
      <c r="CB970">
        <f>IF($CL970&gt;=32,INDEX($AU:$AU,$CK970+32),"")</f>
      </c>
      <c r="CC970">
        <f>IF($CL970&gt;=33,INDEX($AU:$AU,$CK970+33),"")</f>
      </c>
      <c r="CD970">
        <f>IF($CL970&gt;=34,INDEX($AU:$AU,$CK970+34),"")</f>
      </c>
      <c r="CE970">
        <f>IF($CL970&gt;=35,INDEX($AU:$AU,$CK970+35),"")</f>
      </c>
      <c r="CF970">
        <f>IF($CL970&gt;=36,INDEX($AU:$AU,$CK970+36),"")</f>
      </c>
      <c r="CG970">
        <f>IF($CL970&gt;=37,INDEX($AU:$AU,$CK970+37),"")</f>
      </c>
      <c r="CH970">
        <f>IF($CL970&gt;=38,INDEX($AU:$AU,$CK970+38),"")</f>
      </c>
      <c r="CI970">
        <f>IF($CL970&gt;=39,INDEX($AU:$AU,$CK970+39),"")</f>
      </c>
      <c r="CJ970">
        <f>IF($CL970&gt;=40,INDEX($AU:$AU,$CK970+40),"")</f>
      </c>
      <c r="CK970">
        <f>IFERROR(MATCH($AT970,$AU$2:$AU$133,0)+1,0)</f>
      </c>
      <c r="CL970">
        <f>IFERROR(INDEX($AV$2:$AV$133,MATCH($AT970,$AU$2:$AU$133,0)),0)</f>
      </c>
      <c r="CM970">
        <f>IFERROR(LEFT($L970,FIND(" - ",$L970)-1),$L970)</f>
      </c>
      <c r="CN970" t="s">
        <v>2074</v>
      </c>
      <c r="CO970">
        <v>1</v>
      </c>
      <c r="CP970">
        <f>IF($DK970&gt;=1,INDEX($CN:$CN,$DJ970+1),"")</f>
      </c>
      <c r="CQ970">
        <f>IF($DK970&gt;=2,INDEX($CN:$CN,$DJ970+2),"")</f>
      </c>
      <c r="CR970">
        <f>IF($DK970&gt;=3,INDEX($CN:$CN,$DJ970+3),"")</f>
      </c>
      <c r="CS970">
        <f>IF($DK970&gt;=4,INDEX($CN:$CN,$DJ970+4),"")</f>
      </c>
      <c r="CT970">
        <f>IF($DK970&gt;=5,INDEX($CN:$CN,$DJ970+5),"")</f>
      </c>
      <c r="CU970">
        <f>IF($DK970&gt;=6,INDEX($CN:$CN,$DJ970+6),"")</f>
      </c>
      <c r="CV970">
        <f>IF($DK970&gt;=7,INDEX($CN:$CN,$DJ970+7),"")</f>
      </c>
      <c r="CW970">
        <f>IF($DK970&gt;=8,INDEX($CN:$CN,$DJ970+8),"")</f>
      </c>
      <c r="CX970">
        <f>IF($DK970&gt;=9,INDEX($CN:$CN,$DJ970+9),"")</f>
      </c>
      <c r="CY970">
        <f>IF($DK970&gt;=10,INDEX($CN:$CN,$DJ970+10),"")</f>
      </c>
      <c r="CZ970">
        <f>IF($DK970&gt;=11,INDEX($CN:$CN,$DJ970+11),"")</f>
      </c>
      <c r="DA970">
        <f>IF($DK970&gt;=12,INDEX($CN:$CN,$DJ970+12),"")</f>
      </c>
      <c r="DB970">
        <f>IF($DK970&gt;=13,INDEX($CN:$CN,$DJ970+13),"")</f>
      </c>
      <c r="DC970">
        <f>IF($DK970&gt;=14,INDEX($CN:$CN,$DJ970+14),"")</f>
      </c>
      <c r="DD970">
        <f>IF($DK970&gt;=15,INDEX($CN:$CN,$DJ970+15),"")</f>
      </c>
      <c r="DE970">
        <f>IF($DK970&gt;=16,INDEX($CN:$CN,$DJ970+16),"")</f>
      </c>
      <c r="DF970">
        <f>IF($DK970&gt;=17,INDEX($CN:$CN,$DJ970+17),"")</f>
      </c>
      <c r="DG970">
        <f>IF($DK970&gt;=18,INDEX($CN:$CN,$DJ970+18),"")</f>
      </c>
      <c r="DH970">
        <f>IF($DK970&gt;=19,INDEX($CN:$CN,$DJ970+19),"")</f>
      </c>
      <c r="DI970">
        <f>IF($DK970&gt;=20,INDEX($CN:$CN,$DJ970+20),"")</f>
      </c>
      <c r="DJ970">
        <f>IFERROR(MATCH($CM970,$CN$2:$CN$1089,0)+1,0)</f>
      </c>
      <c r="DK970">
        <f>IFERROR(INDEX($CO$2:$CO$1089,MATCH($CM970,$CN$2:$CN$1089,0)),0)</f>
      </c>
      <c r="DL970">
        <f>IFERROR(INDEX($AS:$AS,MATCH($O970,$AR:$AR,0))&amp;"","")</f>
      </c>
      <c r="DP970">
        <f>IF($GS970&gt;=1,INDEX($DM:$DM,$GR970+1),"")</f>
      </c>
      <c r="DQ970">
        <f>IF($GS970&gt;=2,INDEX($DM:$DM,$GR970+2),"")</f>
      </c>
      <c r="DR970">
        <f>IF($GS970&gt;=3,INDEX($DM:$DM,$GR970+3),"")</f>
      </c>
      <c r="DS970">
        <f>IF($GS970&gt;=4,INDEX($DM:$DM,$GR970+4),"")</f>
      </c>
      <c r="DT970">
        <f>IF($GS970&gt;=5,INDEX($DM:$DM,$GR970+5),"")</f>
      </c>
      <c r="DU970">
        <f>IF($GS970&gt;=6,INDEX($DM:$DM,$GR970+6),"")</f>
      </c>
      <c r="DV970">
        <f>IF($GS970&gt;=7,INDEX($DM:$DM,$GR970+7),"")</f>
      </c>
      <c r="DW970">
        <f>IF($GS970&gt;=8,INDEX($DM:$DM,$GR970+8),"")</f>
      </c>
      <c r="DX970">
        <f>IF($GS970&gt;=9,INDEX($DM:$DM,$GR970+9),"")</f>
      </c>
      <c r="DY970">
        <f>IF($GS970&gt;=10,INDEX($DM:$DM,$GR970+10),"")</f>
      </c>
      <c r="DZ970">
        <f>IF($GS970&gt;=11,INDEX($DM:$DM,$GR970+11),"")</f>
      </c>
      <c r="EA970">
        <f>IF($GS970&gt;=12,INDEX($DM:$DM,$GR970+12),"")</f>
      </c>
      <c r="EB970">
        <f>IF($GS970&gt;=13,INDEX($DM:$DM,$GR970+13),"")</f>
      </c>
      <c r="EC970">
        <f>IF($GS970&gt;=14,INDEX($DM:$DM,$GR970+14),"")</f>
      </c>
      <c r="ED970">
        <f>IF($GS970&gt;=15,INDEX($DM:$DM,$GR970+15),"")</f>
      </c>
      <c r="EE970">
        <f>IF($GS970&gt;=16,INDEX($DM:$DM,$GR970+16),"")</f>
      </c>
      <c r="EF970">
        <f>IF($GS970&gt;=17,INDEX($DM:$DM,$GR970+17),"")</f>
      </c>
      <c r="EG970">
        <f>IF($GS970&gt;=18,INDEX($DM:$DM,$GR970+18),"")</f>
      </c>
      <c r="EH970">
        <f>IF($GS970&gt;=19,INDEX($DM:$DM,$GR970+19),"")</f>
      </c>
      <c r="EI970">
        <f>IF($GS970&gt;=20,INDEX($DM:$DM,$GR970+20),"")</f>
      </c>
      <c r="EJ970">
        <f>IF($GS970&gt;=21,INDEX($DM:$DM,$GR970+21),"")</f>
      </c>
      <c r="EK970">
        <f>IF($GS970&gt;=22,INDEX($DM:$DM,$GR970+22),"")</f>
      </c>
      <c r="EL970">
        <f>IF($GS970&gt;=23,INDEX($DM:$DM,$GR970+23),"")</f>
      </c>
      <c r="EM970">
        <f>IF($GS970&gt;=24,INDEX($DM:$DM,$GR970+24),"")</f>
      </c>
      <c r="EN970">
        <f>IF($GS970&gt;=25,INDEX($DM:$DM,$GR970+25),"")</f>
      </c>
      <c r="EO970">
        <f>IF($GS970&gt;=26,INDEX($DM:$DM,$GR970+26),"")</f>
      </c>
      <c r="EP970">
        <f>IF($GS970&gt;=27,INDEX($DM:$DM,$GR970+27),"")</f>
      </c>
      <c r="EQ970">
        <f>IF($GS970&gt;=28,INDEX($DM:$DM,$GR970+28),"")</f>
      </c>
      <c r="ER970">
        <f>IF($GS970&gt;=29,INDEX($DM:$DM,$GR970+29),"")</f>
      </c>
      <c r="ES970">
        <f>IF($GS970&gt;=30,INDEX($DM:$DM,$GR970+30),"")</f>
      </c>
      <c r="ET970">
        <f>IF($GS970&gt;=31,INDEX($DM:$DM,$GR970+31),"")</f>
      </c>
      <c r="EU970">
        <f>IF($GS970&gt;=32,INDEX($DM:$DM,$GR970+32),"")</f>
      </c>
      <c r="EV970">
        <f>IF($GS970&gt;=33,INDEX($DM:$DM,$GR970+33),"")</f>
      </c>
      <c r="EW970">
        <f>IF($GS970&gt;=34,INDEX($DM:$DM,$GR970+34),"")</f>
      </c>
      <c r="EX970">
        <f>IF($GS970&gt;=35,INDEX($DM:$DM,$GR970+35),"")</f>
      </c>
      <c r="EY970">
        <f>IF($GS970&gt;=36,INDEX($DM:$DM,$GR970+36),"")</f>
      </c>
      <c r="EZ970">
        <f>IF($GS970&gt;=37,INDEX($DM:$DM,$GR970+37),"")</f>
      </c>
      <c r="FA970">
        <f>IF($GS970&gt;=38,INDEX($DM:$DM,$GR970+38),"")</f>
      </c>
      <c r="FB970">
        <f>IF($GS970&gt;=39,INDEX($DM:$DM,$GR970+39),"")</f>
      </c>
      <c r="FC970">
        <f>IF($GS970&gt;=40,INDEX($DM:$DM,$GR970+40),"")</f>
      </c>
      <c r="FD970">
        <f>IF($GS970&gt;=1,INDEX($DN:$DN,$GR970+1),"")</f>
      </c>
      <c r="FE970">
        <f>IF($GS970&gt;=2,INDEX($DN:$DN,$GR970+2),"")</f>
      </c>
      <c r="FF970">
        <f>IF($GS970&gt;=3,INDEX($DN:$DN,$GR970+3),"")</f>
      </c>
      <c r="FG970">
        <f>IF($GS970&gt;=4,INDEX($DN:$DN,$GR970+4),"")</f>
      </c>
      <c r="FH970">
        <f>IF($GS970&gt;=5,INDEX($DN:$DN,$GR970+5),"")</f>
      </c>
      <c r="FI970">
        <f>IF($GS970&gt;=6,INDEX($DN:$DN,$GR970+6),"")</f>
      </c>
      <c r="FJ970">
        <f>IF($GS970&gt;=7,INDEX($DN:$DN,$GR970+7),"")</f>
      </c>
      <c r="FK970">
        <f>IF($GS970&gt;=8,INDEX($DN:$DN,$GR970+8),"")</f>
      </c>
      <c r="FL970">
        <f>IF($GS970&gt;=9,INDEX($DN:$DN,$GR970+9),"")</f>
      </c>
      <c r="FM970">
        <f>IF($GS970&gt;=10,INDEX($DN:$DN,$GR970+10),"")</f>
      </c>
      <c r="FN970">
        <f>IF($GS970&gt;=11,INDEX($DN:$DN,$GR970+11),"")</f>
      </c>
      <c r="FO970">
        <f>IF($GS970&gt;=12,INDEX($DN:$DN,$GR970+12),"")</f>
      </c>
      <c r="FP970">
        <f>IF($GS970&gt;=13,INDEX($DN:$DN,$GR970+13),"")</f>
      </c>
      <c r="FQ970">
        <f>IF($GS970&gt;=14,INDEX($DN:$DN,$GR970+14),"")</f>
      </c>
      <c r="FR970">
        <f>IF($GS970&gt;=15,INDEX($DN:$DN,$GR970+15),"")</f>
      </c>
      <c r="FS970">
        <f>IF($GS970&gt;=16,INDEX($DN:$DN,$GR970+16),"")</f>
      </c>
      <c r="FT970">
        <f>IF($GS970&gt;=17,INDEX($DN:$DN,$GR970+17),"")</f>
      </c>
      <c r="FU970">
        <f>IF($GS970&gt;=18,INDEX($DN:$DN,$GR970+18),"")</f>
      </c>
      <c r="FV970">
        <f>IF($GS970&gt;=19,INDEX($DN:$DN,$GR970+19),"")</f>
      </c>
      <c r="FW970">
        <f>IF($GS970&gt;=20,INDEX($DN:$DN,$GR970+20),"")</f>
      </c>
      <c r="FX970">
        <f>IF($GS970&gt;=21,INDEX($DN:$DN,$GR970+21),"")</f>
      </c>
      <c r="FY970">
        <f>IF($GS970&gt;=22,INDEX($DN:$DN,$GR970+22),"")</f>
      </c>
      <c r="FZ970">
        <f>IF($GS970&gt;=23,INDEX($DN:$DN,$GR970+23),"")</f>
      </c>
      <c r="GA970">
        <f>IF($GS970&gt;=24,INDEX($DN:$DN,$GR970+24),"")</f>
      </c>
      <c r="GB970">
        <f>IF($GS970&gt;=25,INDEX($DN:$DN,$GR970+25),"")</f>
      </c>
      <c r="GC970">
        <f>IF($GS970&gt;=26,INDEX($DN:$DN,$GR970+26),"")</f>
      </c>
      <c r="GD970">
        <f>IF($GS970&gt;=27,INDEX($DN:$DN,$GR970+27),"")</f>
      </c>
      <c r="GE970">
        <f>IF($GS970&gt;=28,INDEX($DN:$DN,$GR970+28),"")</f>
      </c>
      <c r="GF970">
        <f>IF($GS970&gt;=29,INDEX($DN:$DN,$GR970+29),"")</f>
      </c>
      <c r="GG970">
        <f>IF($GS970&gt;=30,INDEX($DN:$DN,$GR970+30),"")</f>
      </c>
      <c r="GH970">
        <f>IF($GS970&gt;=31,INDEX($DN:$DN,$GR970+31),"")</f>
      </c>
      <c r="GI970">
        <f>IF($GS970&gt;=32,INDEX($DN:$DN,$GR970+32),"")</f>
      </c>
      <c r="GJ970">
        <f>IF($GS970&gt;=33,INDEX($DN:$DN,$GR970+33),"")</f>
      </c>
      <c r="GK970">
        <f>IF($GS970&gt;=34,INDEX($DN:$DN,$GR970+34),"")</f>
      </c>
      <c r="GL970">
        <f>IF($GS970&gt;=35,INDEX($DN:$DN,$GR970+35),"")</f>
      </c>
      <c r="GM970">
        <f>IF($GS970&gt;=36,INDEX($DN:$DN,$GR970+36),"")</f>
      </c>
      <c r="GN970">
        <f>IF($GS970&gt;=37,INDEX($DN:$DN,$GR970+37),"")</f>
      </c>
      <c r="GO970">
        <f>IF($GS970&gt;=38,INDEX($DN:$DN,$GR970+38),"")</f>
      </c>
      <c r="GP970">
        <f>IF($GS970&gt;=39,INDEX($DN:$DN,$GR970+39),"")</f>
      </c>
      <c r="GQ970">
        <f>IF($GS970&gt;=40,INDEX($DN:$DN,$GR970+40),"")</f>
      </c>
      <c r="GR970">
        <f>IFERROR(MATCH($DL970,$DM$2:$DM$148,0)+1,0)</f>
      </c>
      <c r="GS970">
        <f>IFERROR(INDEX($DO$2:$DO$148,MATCH($DL970,$DM$2:$DM$148,0)),0)</f>
      </c>
      <c r="GT970">
        <f>IFERROR(MATCH($Z970,$DP$970:$FC$970,0),0)</f>
      </c>
      <c r="GU970">
        <f>IF($GT970&gt;0,INDEX($FD$970:$GQ$970,$GT970),"")</f>
      </c>
      <c r="GX970">
        <f>IF($JG970&gt;=1,INDEX($GV:$GV,$JF970+1),"")</f>
      </c>
      <c r="GY970">
        <f>IF($JG970&gt;=2,INDEX($GV:$GV,$JF970+2),"")</f>
      </c>
      <c r="GZ970">
        <f>IF($JG970&gt;=3,INDEX($GV:$GV,$JF970+3),"")</f>
      </c>
      <c r="HA970">
        <f>IF($JG970&gt;=4,INDEX($GV:$GV,$JF970+4),"")</f>
      </c>
      <c r="HB970">
        <f>IF($JG970&gt;=5,INDEX($GV:$GV,$JF970+5),"")</f>
      </c>
      <c r="HC970">
        <f>IF($JG970&gt;=6,INDEX($GV:$GV,$JF970+6),"")</f>
      </c>
      <c r="HD970">
        <f>IF($JG970&gt;=7,INDEX($GV:$GV,$JF970+7),"")</f>
      </c>
      <c r="HE970">
        <f>IF($JG970&gt;=8,INDEX($GV:$GV,$JF970+8),"")</f>
      </c>
      <c r="HF970">
        <f>IF($JG970&gt;=9,INDEX($GV:$GV,$JF970+9),"")</f>
      </c>
      <c r="HG970">
        <f>IF($JG970&gt;=10,INDEX($GV:$GV,$JF970+10),"")</f>
      </c>
      <c r="HH970">
        <f>IF($JG970&gt;=11,INDEX($GV:$GV,$JF970+11),"")</f>
      </c>
      <c r="HI970">
        <f>IF($JG970&gt;=12,INDEX($GV:$GV,$JF970+12),"")</f>
      </c>
      <c r="HJ970">
        <f>IF($JG970&gt;=13,INDEX($GV:$GV,$JF970+13),"")</f>
      </c>
      <c r="HK970">
        <f>IF($JG970&gt;=14,INDEX($GV:$GV,$JF970+14),"")</f>
      </c>
      <c r="HL970">
        <f>IF($JG970&gt;=15,INDEX($GV:$GV,$JF970+15),"")</f>
      </c>
      <c r="HM970">
        <f>IF($JG970&gt;=16,INDEX($GV:$GV,$JF970+16),"")</f>
      </c>
      <c r="HN970">
        <f>IF($JG970&gt;=17,INDEX($GV:$GV,$JF970+17),"")</f>
      </c>
      <c r="HO970">
        <f>IF($JG970&gt;=18,INDEX($GV:$GV,$JF970+18),"")</f>
      </c>
      <c r="HP970">
        <f>IF($JG970&gt;=19,INDEX($GV:$GV,$JF970+19),"")</f>
      </c>
      <c r="HQ970">
        <f>IF($JG970&gt;=20,INDEX($GV:$GV,$JF970+20),"")</f>
      </c>
      <c r="HR970">
        <f>IF($JG970&gt;=21,INDEX($GV:$GV,$JF970+21),"")</f>
      </c>
      <c r="HS970">
        <f>IF($JG970&gt;=22,INDEX($GV:$GV,$JF970+22),"")</f>
      </c>
      <c r="HT970">
        <f>IF($JG970&gt;=23,INDEX($GV:$GV,$JF970+23),"")</f>
      </c>
      <c r="HU970">
        <f>IF($JG970&gt;=24,INDEX($GV:$GV,$JF970+24),"")</f>
      </c>
      <c r="HV970">
        <f>IF($JG970&gt;=25,INDEX($GV:$GV,$JF970+25),"")</f>
      </c>
      <c r="HW970">
        <f>IF($JG970&gt;=26,INDEX($GV:$GV,$JF970+26),"")</f>
      </c>
      <c r="HX970">
        <f>IF($JG970&gt;=27,INDEX($GV:$GV,$JF970+27),"")</f>
      </c>
      <c r="HY970">
        <f>IF($JG970&gt;=28,INDEX($GV:$GV,$JF970+28),"")</f>
      </c>
      <c r="HZ970">
        <f>IF($JG970&gt;=29,INDEX($GV:$GV,$JF970+29),"")</f>
      </c>
      <c r="IA970">
        <f>IF($JG970&gt;=30,INDEX($GV:$GV,$JF970+30),"")</f>
      </c>
      <c r="IB970">
        <f>IF($JG970&gt;=31,INDEX($GV:$GV,$JF970+31),"")</f>
      </c>
      <c r="IC970">
        <f>IF($JG970&gt;=32,INDEX($GV:$GV,$JF970+32),"")</f>
      </c>
      <c r="ID970">
        <f>IF($JG970&gt;=33,INDEX($GV:$GV,$JF970+33),"")</f>
      </c>
      <c r="IE970">
        <f>IF($JG970&gt;=34,INDEX($GV:$GV,$JF970+34),"")</f>
      </c>
      <c r="IF970">
        <f>IF($JG970&gt;=35,INDEX($GV:$GV,$JF970+35),"")</f>
      </c>
      <c r="IG970">
        <f>IF($JG970&gt;=36,INDEX($GV:$GV,$JF970+36),"")</f>
      </c>
      <c r="IH970">
        <f>IF($JG970&gt;=37,INDEX($GV:$GV,$JF970+37),"")</f>
      </c>
      <c r="II970">
        <f>IF($JG970&gt;=38,INDEX($GV:$GV,$JF970+38),"")</f>
      </c>
      <c r="IJ970">
        <f>IF($JG970&gt;=39,INDEX($GV:$GV,$JF970+39),"")</f>
      </c>
      <c r="IK970">
        <f>IF($JG970&gt;=40,INDEX($GV:$GV,$JF970+40),"")</f>
      </c>
      <c r="IL970">
        <f>IF($JG970&gt;=41,INDEX($GV:$GV,$JF970+41),"")</f>
      </c>
      <c r="IM970">
        <f>IF($JG970&gt;=42,INDEX($GV:$GV,$JF970+42),"")</f>
      </c>
      <c r="IN970">
        <f>IF($JG970&gt;=43,INDEX($GV:$GV,$JF970+43),"")</f>
      </c>
      <c r="IO970">
        <f>IF($JG970&gt;=44,INDEX($GV:$GV,$JF970+44),"")</f>
      </c>
      <c r="IP970">
        <f>IF($JG970&gt;=45,INDEX($GV:$GV,$JF970+45),"")</f>
      </c>
      <c r="IQ970">
        <f>IF($JG970&gt;=46,INDEX($GV:$GV,$JF970+46),"")</f>
      </c>
      <c r="IR970">
        <f>IF($JG970&gt;=47,INDEX($GV:$GV,$JF970+47),"")</f>
      </c>
      <c r="IS970">
        <f>IF($JG970&gt;=48,INDEX($GV:$GV,$JF970+48),"")</f>
      </c>
      <c r="IT970">
        <f>IF($JG970&gt;=49,INDEX($GV:$GV,$JF970+49),"")</f>
      </c>
      <c r="IU970">
        <f>IF($JG970&gt;=50,INDEX($GV:$GV,$JF970+50),"")</f>
      </c>
      <c r="IV970">
        <f>IF($JG970&gt;=51,INDEX($GV:$GV,$JF970+51),"")</f>
      </c>
      <c r="IW970">
        <f>IF($JG970&gt;=52,INDEX($GV:$GV,$JF970+52),"")</f>
      </c>
      <c r="IX970">
        <f>IF($JG970&gt;=53,INDEX($GV:$GV,$JF970+53),"")</f>
      </c>
      <c r="IY970">
        <f>IF($JG970&gt;=54,INDEX($GV:$GV,$JF970+54),"")</f>
      </c>
      <c r="IZ970">
        <f>IF($JG970&gt;=55,INDEX($GV:$GV,$JF970+55),"")</f>
      </c>
      <c r="JA970">
        <f>IF($JG970&gt;=56,INDEX($GV:$GV,$JF970+56),"")</f>
      </c>
      <c r="JB970">
        <f>IF($JG970&gt;=57,INDEX($GV:$GV,$JF970+57),"")</f>
      </c>
      <c r="JC970">
        <f>IF($JG970&gt;=58,INDEX($GV:$GV,$JF970+58),"")</f>
      </c>
      <c r="JD970">
        <f>IF($JG970&gt;=59,INDEX($GV:$GV,$JF970+59),"")</f>
      </c>
      <c r="JE970">
        <f>IF($JG970&gt;=60,INDEX($GV:$GV,$JF970+60),"")</f>
      </c>
      <c r="JF970">
        <f>IFERROR(MATCH($GU970,$GV$2:$GV$322,0)+1,0)</f>
      </c>
      <c r="JG970">
        <f>IFERROR(INDEX($GW$2:$GW$322,MATCH($GU970,$GV$2:$GV$322,0)),0)</f>
      </c>
      <c r="JH970" t="s">
        <v>44</v>
      </c>
      <c r="JI970" t="s">
        <v>44</v>
      </c>
    </row>
    <row r="971" spans="1:269" x14ac:dyDescent="0.25">
      <c r="R971">
        <f>IF(OR($U971="",$Q971=""),"",IFERROR($U971/$Q971,0))</f>
      </c>
      <c r="S971">
        <f>IF($U971="","",
SUM($T971,$V971,$AA971,$W971,$Y971)*
(1-IF($AB971="",0,VALUE($AB971)/100)))</f>
      </c>
      <c r="T971">
        <f>IF($U971="","",$U971)</f>
      </c>
      <c r="V971">
        <f>IF($U971="","",
IF($O971="","",
IF(ISNUMBER(SEARCH("exempt",LOWER($O971))),0,
$U971*(VALUE(SUBSTITUTE($O971,"%",""))/100))))</f>
      </c>
      <c r="AC971">
        <f>IFERROR(IF(FIND(" - ",$K971)&gt;0,MID($K971,FIND(" - ",$K971)+3,LEN($K971)),""),"")</f>
      </c>
      <c r="AL971" t="s">
        <v>2075</v>
      </c>
      <c r="AT971">
        <f>IFERROR(LEFT($K971,FIND(" - ",$K971)-1),$K971)</f>
      </c>
      <c r="AW971">
        <f>IF($CL971&gt;=1,INDEX($AU:$AU,$CK971+1),"")</f>
      </c>
      <c r="AX971">
        <f>IF($CL971&gt;=2,INDEX($AU:$AU,$CK971+2),"")</f>
      </c>
      <c r="AY971">
        <f>IF($CL971&gt;=3,INDEX($AU:$AU,$CK971+3),"")</f>
      </c>
      <c r="AZ971">
        <f>IF($CL971&gt;=4,INDEX($AU:$AU,$CK971+4),"")</f>
      </c>
      <c r="BA971">
        <f>IF($CL971&gt;=5,INDEX($AU:$AU,$CK971+5),"")</f>
      </c>
      <c r="BB971">
        <f>IF($CL971&gt;=6,INDEX($AU:$AU,$CK971+6),"")</f>
      </c>
      <c r="BC971">
        <f>IF($CL971&gt;=7,INDEX($AU:$AU,$CK971+7),"")</f>
      </c>
      <c r="BD971">
        <f>IF($CL971&gt;=8,INDEX($AU:$AU,$CK971+8),"")</f>
      </c>
      <c r="BE971">
        <f>IF($CL971&gt;=9,INDEX($AU:$AU,$CK971+9),"")</f>
      </c>
      <c r="BF971">
        <f>IF($CL971&gt;=10,INDEX($AU:$AU,$CK971+10),"")</f>
      </c>
      <c r="BG971">
        <f>IF($CL971&gt;=11,INDEX($AU:$AU,$CK971+11),"")</f>
      </c>
      <c r="BH971">
        <f>IF($CL971&gt;=12,INDEX($AU:$AU,$CK971+12),"")</f>
      </c>
      <c r="BI971">
        <f>IF($CL971&gt;=13,INDEX($AU:$AU,$CK971+13),"")</f>
      </c>
      <c r="BJ971">
        <f>IF($CL971&gt;=14,INDEX($AU:$AU,$CK971+14),"")</f>
      </c>
      <c r="BK971">
        <f>IF($CL971&gt;=15,INDEX($AU:$AU,$CK971+15),"")</f>
      </c>
      <c r="BL971">
        <f>IF($CL971&gt;=16,INDEX($AU:$AU,$CK971+16),"")</f>
      </c>
      <c r="BM971">
        <f>IF($CL971&gt;=17,INDEX($AU:$AU,$CK971+17),"")</f>
      </c>
      <c r="BN971">
        <f>IF($CL971&gt;=18,INDEX($AU:$AU,$CK971+18),"")</f>
      </c>
      <c r="BO971">
        <f>IF($CL971&gt;=19,INDEX($AU:$AU,$CK971+19),"")</f>
      </c>
      <c r="BP971">
        <f>IF($CL971&gt;=20,INDEX($AU:$AU,$CK971+20),"")</f>
      </c>
      <c r="BQ971">
        <f>IF($CL971&gt;=21,INDEX($AU:$AU,$CK971+21),"")</f>
      </c>
      <c r="BR971">
        <f>IF($CL971&gt;=22,INDEX($AU:$AU,$CK971+22),"")</f>
      </c>
      <c r="BS971">
        <f>IF($CL971&gt;=23,INDEX($AU:$AU,$CK971+23),"")</f>
      </c>
      <c r="BT971">
        <f>IF($CL971&gt;=24,INDEX($AU:$AU,$CK971+24),"")</f>
      </c>
      <c r="BU971">
        <f>IF($CL971&gt;=25,INDEX($AU:$AU,$CK971+25),"")</f>
      </c>
      <c r="BV971">
        <f>IF($CL971&gt;=26,INDEX($AU:$AU,$CK971+26),"")</f>
      </c>
      <c r="BW971">
        <f>IF($CL971&gt;=27,INDEX($AU:$AU,$CK971+27),"")</f>
      </c>
      <c r="BX971">
        <f>IF($CL971&gt;=28,INDEX($AU:$AU,$CK971+28),"")</f>
      </c>
      <c r="BY971">
        <f>IF($CL971&gt;=29,INDEX($AU:$AU,$CK971+29),"")</f>
      </c>
      <c r="BZ971">
        <f>IF($CL971&gt;=30,INDEX($AU:$AU,$CK971+30),"")</f>
      </c>
      <c r="CA971">
        <f>IF($CL971&gt;=31,INDEX($AU:$AU,$CK971+31),"")</f>
      </c>
      <c r="CB971">
        <f>IF($CL971&gt;=32,INDEX($AU:$AU,$CK971+32),"")</f>
      </c>
      <c r="CC971">
        <f>IF($CL971&gt;=33,INDEX($AU:$AU,$CK971+33),"")</f>
      </c>
      <c r="CD971">
        <f>IF($CL971&gt;=34,INDEX($AU:$AU,$CK971+34),"")</f>
      </c>
      <c r="CE971">
        <f>IF($CL971&gt;=35,INDEX($AU:$AU,$CK971+35),"")</f>
      </c>
      <c r="CF971">
        <f>IF($CL971&gt;=36,INDEX($AU:$AU,$CK971+36),"")</f>
      </c>
      <c r="CG971">
        <f>IF($CL971&gt;=37,INDEX($AU:$AU,$CK971+37),"")</f>
      </c>
      <c r="CH971">
        <f>IF($CL971&gt;=38,INDEX($AU:$AU,$CK971+38),"")</f>
      </c>
      <c r="CI971">
        <f>IF($CL971&gt;=39,INDEX($AU:$AU,$CK971+39),"")</f>
      </c>
      <c r="CJ971">
        <f>IF($CL971&gt;=40,INDEX($AU:$AU,$CK971+40),"")</f>
      </c>
      <c r="CK971">
        <f>IFERROR(MATCH($AT971,$AU$2:$AU$133,0)+1,0)</f>
      </c>
      <c r="CL971">
        <f>IFERROR(INDEX($AV$2:$AV$133,MATCH($AT971,$AU$2:$AU$133,0)),0)</f>
      </c>
      <c r="CM971">
        <f>IFERROR(LEFT($L971,FIND(" - ",$L971)-1),$L971)</f>
      </c>
      <c r="CN971" t="s">
        <v>149</v>
      </c>
      <c r="CP971">
        <f>IF($DK971&gt;=1,INDEX($CN:$CN,$DJ971+1),"")</f>
      </c>
      <c r="CQ971">
        <f>IF($DK971&gt;=2,INDEX($CN:$CN,$DJ971+2),"")</f>
      </c>
      <c r="CR971">
        <f>IF($DK971&gt;=3,INDEX($CN:$CN,$DJ971+3),"")</f>
      </c>
      <c r="CS971">
        <f>IF($DK971&gt;=4,INDEX($CN:$CN,$DJ971+4),"")</f>
      </c>
      <c r="CT971">
        <f>IF($DK971&gt;=5,INDEX($CN:$CN,$DJ971+5),"")</f>
      </c>
      <c r="CU971">
        <f>IF($DK971&gt;=6,INDEX($CN:$CN,$DJ971+6),"")</f>
      </c>
      <c r="CV971">
        <f>IF($DK971&gt;=7,INDEX($CN:$CN,$DJ971+7),"")</f>
      </c>
      <c r="CW971">
        <f>IF($DK971&gt;=8,INDEX($CN:$CN,$DJ971+8),"")</f>
      </c>
      <c r="CX971">
        <f>IF($DK971&gt;=9,INDEX($CN:$CN,$DJ971+9),"")</f>
      </c>
      <c r="CY971">
        <f>IF($DK971&gt;=10,INDEX($CN:$CN,$DJ971+10),"")</f>
      </c>
      <c r="CZ971">
        <f>IF($DK971&gt;=11,INDEX($CN:$CN,$DJ971+11),"")</f>
      </c>
      <c r="DA971">
        <f>IF($DK971&gt;=12,INDEX($CN:$CN,$DJ971+12),"")</f>
      </c>
      <c r="DB971">
        <f>IF($DK971&gt;=13,INDEX($CN:$CN,$DJ971+13),"")</f>
      </c>
      <c r="DC971">
        <f>IF($DK971&gt;=14,INDEX($CN:$CN,$DJ971+14),"")</f>
      </c>
      <c r="DD971">
        <f>IF($DK971&gt;=15,INDEX($CN:$CN,$DJ971+15),"")</f>
      </c>
      <c r="DE971">
        <f>IF($DK971&gt;=16,INDEX($CN:$CN,$DJ971+16),"")</f>
      </c>
      <c r="DF971">
        <f>IF($DK971&gt;=17,INDEX($CN:$CN,$DJ971+17),"")</f>
      </c>
      <c r="DG971">
        <f>IF($DK971&gt;=18,INDEX($CN:$CN,$DJ971+18),"")</f>
      </c>
      <c r="DH971">
        <f>IF($DK971&gt;=19,INDEX($CN:$CN,$DJ971+19),"")</f>
      </c>
      <c r="DI971">
        <f>IF($DK971&gt;=20,INDEX($CN:$CN,$DJ971+20),"")</f>
      </c>
      <c r="DJ971">
        <f>IFERROR(MATCH($CM971,$CN$2:$CN$1089,0)+1,0)</f>
      </c>
      <c r="DK971">
        <f>IFERROR(INDEX($CO$2:$CO$1089,MATCH($CM971,$CN$2:$CN$1089,0)),0)</f>
      </c>
      <c r="DL971">
        <f>IFERROR(INDEX($AS:$AS,MATCH($O971,$AR:$AR,0))&amp;"","")</f>
      </c>
      <c r="DP971">
        <f>IF($GS971&gt;=1,INDEX($DM:$DM,$GR971+1),"")</f>
      </c>
      <c r="DQ971">
        <f>IF($GS971&gt;=2,INDEX($DM:$DM,$GR971+2),"")</f>
      </c>
      <c r="DR971">
        <f>IF($GS971&gt;=3,INDEX($DM:$DM,$GR971+3),"")</f>
      </c>
      <c r="DS971">
        <f>IF($GS971&gt;=4,INDEX($DM:$DM,$GR971+4),"")</f>
      </c>
      <c r="DT971">
        <f>IF($GS971&gt;=5,INDEX($DM:$DM,$GR971+5),"")</f>
      </c>
      <c r="DU971">
        <f>IF($GS971&gt;=6,INDEX($DM:$DM,$GR971+6),"")</f>
      </c>
      <c r="DV971">
        <f>IF($GS971&gt;=7,INDEX($DM:$DM,$GR971+7),"")</f>
      </c>
      <c r="DW971">
        <f>IF($GS971&gt;=8,INDEX($DM:$DM,$GR971+8),"")</f>
      </c>
      <c r="DX971">
        <f>IF($GS971&gt;=9,INDEX($DM:$DM,$GR971+9),"")</f>
      </c>
      <c r="DY971">
        <f>IF($GS971&gt;=10,INDEX($DM:$DM,$GR971+10),"")</f>
      </c>
      <c r="DZ971">
        <f>IF($GS971&gt;=11,INDEX($DM:$DM,$GR971+11),"")</f>
      </c>
      <c r="EA971">
        <f>IF($GS971&gt;=12,INDEX($DM:$DM,$GR971+12),"")</f>
      </c>
      <c r="EB971">
        <f>IF($GS971&gt;=13,INDEX($DM:$DM,$GR971+13),"")</f>
      </c>
      <c r="EC971">
        <f>IF($GS971&gt;=14,INDEX($DM:$DM,$GR971+14),"")</f>
      </c>
      <c r="ED971">
        <f>IF($GS971&gt;=15,INDEX($DM:$DM,$GR971+15),"")</f>
      </c>
      <c r="EE971">
        <f>IF($GS971&gt;=16,INDEX($DM:$DM,$GR971+16),"")</f>
      </c>
      <c r="EF971">
        <f>IF($GS971&gt;=17,INDEX($DM:$DM,$GR971+17),"")</f>
      </c>
      <c r="EG971">
        <f>IF($GS971&gt;=18,INDEX($DM:$DM,$GR971+18),"")</f>
      </c>
      <c r="EH971">
        <f>IF($GS971&gt;=19,INDEX($DM:$DM,$GR971+19),"")</f>
      </c>
      <c r="EI971">
        <f>IF($GS971&gt;=20,INDEX($DM:$DM,$GR971+20),"")</f>
      </c>
      <c r="EJ971">
        <f>IF($GS971&gt;=21,INDEX($DM:$DM,$GR971+21),"")</f>
      </c>
      <c r="EK971">
        <f>IF($GS971&gt;=22,INDEX($DM:$DM,$GR971+22),"")</f>
      </c>
      <c r="EL971">
        <f>IF($GS971&gt;=23,INDEX($DM:$DM,$GR971+23),"")</f>
      </c>
      <c r="EM971">
        <f>IF($GS971&gt;=24,INDEX($DM:$DM,$GR971+24),"")</f>
      </c>
      <c r="EN971">
        <f>IF($GS971&gt;=25,INDEX($DM:$DM,$GR971+25),"")</f>
      </c>
      <c r="EO971">
        <f>IF($GS971&gt;=26,INDEX($DM:$DM,$GR971+26),"")</f>
      </c>
      <c r="EP971">
        <f>IF($GS971&gt;=27,INDEX($DM:$DM,$GR971+27),"")</f>
      </c>
      <c r="EQ971">
        <f>IF($GS971&gt;=28,INDEX($DM:$DM,$GR971+28),"")</f>
      </c>
      <c r="ER971">
        <f>IF($GS971&gt;=29,INDEX($DM:$DM,$GR971+29),"")</f>
      </c>
      <c r="ES971">
        <f>IF($GS971&gt;=30,INDEX($DM:$DM,$GR971+30),"")</f>
      </c>
      <c r="ET971">
        <f>IF($GS971&gt;=31,INDEX($DM:$DM,$GR971+31),"")</f>
      </c>
      <c r="EU971">
        <f>IF($GS971&gt;=32,INDEX($DM:$DM,$GR971+32),"")</f>
      </c>
      <c r="EV971">
        <f>IF($GS971&gt;=33,INDEX($DM:$DM,$GR971+33),"")</f>
      </c>
      <c r="EW971">
        <f>IF($GS971&gt;=34,INDEX($DM:$DM,$GR971+34),"")</f>
      </c>
      <c r="EX971">
        <f>IF($GS971&gt;=35,INDEX($DM:$DM,$GR971+35),"")</f>
      </c>
      <c r="EY971">
        <f>IF($GS971&gt;=36,INDEX($DM:$DM,$GR971+36),"")</f>
      </c>
      <c r="EZ971">
        <f>IF($GS971&gt;=37,INDEX($DM:$DM,$GR971+37),"")</f>
      </c>
      <c r="FA971">
        <f>IF($GS971&gt;=38,INDEX($DM:$DM,$GR971+38),"")</f>
      </c>
      <c r="FB971">
        <f>IF($GS971&gt;=39,INDEX($DM:$DM,$GR971+39),"")</f>
      </c>
      <c r="FC971">
        <f>IF($GS971&gt;=40,INDEX($DM:$DM,$GR971+40),"")</f>
      </c>
      <c r="FD971">
        <f>IF($GS971&gt;=1,INDEX($DN:$DN,$GR971+1),"")</f>
      </c>
      <c r="FE971">
        <f>IF($GS971&gt;=2,INDEX($DN:$DN,$GR971+2),"")</f>
      </c>
      <c r="FF971">
        <f>IF($GS971&gt;=3,INDEX($DN:$DN,$GR971+3),"")</f>
      </c>
      <c r="FG971">
        <f>IF($GS971&gt;=4,INDEX($DN:$DN,$GR971+4),"")</f>
      </c>
      <c r="FH971">
        <f>IF($GS971&gt;=5,INDEX($DN:$DN,$GR971+5),"")</f>
      </c>
      <c r="FI971">
        <f>IF($GS971&gt;=6,INDEX($DN:$DN,$GR971+6),"")</f>
      </c>
      <c r="FJ971">
        <f>IF($GS971&gt;=7,INDEX($DN:$DN,$GR971+7),"")</f>
      </c>
      <c r="FK971">
        <f>IF($GS971&gt;=8,INDEX($DN:$DN,$GR971+8),"")</f>
      </c>
      <c r="FL971">
        <f>IF($GS971&gt;=9,INDEX($DN:$DN,$GR971+9),"")</f>
      </c>
      <c r="FM971">
        <f>IF($GS971&gt;=10,INDEX($DN:$DN,$GR971+10),"")</f>
      </c>
      <c r="FN971">
        <f>IF($GS971&gt;=11,INDEX($DN:$DN,$GR971+11),"")</f>
      </c>
      <c r="FO971">
        <f>IF($GS971&gt;=12,INDEX($DN:$DN,$GR971+12),"")</f>
      </c>
      <c r="FP971">
        <f>IF($GS971&gt;=13,INDEX($DN:$DN,$GR971+13),"")</f>
      </c>
      <c r="FQ971">
        <f>IF($GS971&gt;=14,INDEX($DN:$DN,$GR971+14),"")</f>
      </c>
      <c r="FR971">
        <f>IF($GS971&gt;=15,INDEX($DN:$DN,$GR971+15),"")</f>
      </c>
      <c r="FS971">
        <f>IF($GS971&gt;=16,INDEX($DN:$DN,$GR971+16),"")</f>
      </c>
      <c r="FT971">
        <f>IF($GS971&gt;=17,INDEX($DN:$DN,$GR971+17),"")</f>
      </c>
      <c r="FU971">
        <f>IF($GS971&gt;=18,INDEX($DN:$DN,$GR971+18),"")</f>
      </c>
      <c r="FV971">
        <f>IF($GS971&gt;=19,INDEX($DN:$DN,$GR971+19),"")</f>
      </c>
      <c r="FW971">
        <f>IF($GS971&gt;=20,INDEX($DN:$DN,$GR971+20),"")</f>
      </c>
      <c r="FX971">
        <f>IF($GS971&gt;=21,INDEX($DN:$DN,$GR971+21),"")</f>
      </c>
      <c r="FY971">
        <f>IF($GS971&gt;=22,INDEX($DN:$DN,$GR971+22),"")</f>
      </c>
      <c r="FZ971">
        <f>IF($GS971&gt;=23,INDEX($DN:$DN,$GR971+23),"")</f>
      </c>
      <c r="GA971">
        <f>IF($GS971&gt;=24,INDEX($DN:$DN,$GR971+24),"")</f>
      </c>
      <c r="GB971">
        <f>IF($GS971&gt;=25,INDEX($DN:$DN,$GR971+25),"")</f>
      </c>
      <c r="GC971">
        <f>IF($GS971&gt;=26,INDEX($DN:$DN,$GR971+26),"")</f>
      </c>
      <c r="GD971">
        <f>IF($GS971&gt;=27,INDEX($DN:$DN,$GR971+27),"")</f>
      </c>
      <c r="GE971">
        <f>IF($GS971&gt;=28,INDEX($DN:$DN,$GR971+28),"")</f>
      </c>
      <c r="GF971">
        <f>IF($GS971&gt;=29,INDEX($DN:$DN,$GR971+29),"")</f>
      </c>
      <c r="GG971">
        <f>IF($GS971&gt;=30,INDEX($DN:$DN,$GR971+30),"")</f>
      </c>
      <c r="GH971">
        <f>IF($GS971&gt;=31,INDEX($DN:$DN,$GR971+31),"")</f>
      </c>
      <c r="GI971">
        <f>IF($GS971&gt;=32,INDEX($DN:$DN,$GR971+32),"")</f>
      </c>
      <c r="GJ971">
        <f>IF($GS971&gt;=33,INDEX($DN:$DN,$GR971+33),"")</f>
      </c>
      <c r="GK971">
        <f>IF($GS971&gt;=34,INDEX($DN:$DN,$GR971+34),"")</f>
      </c>
      <c r="GL971">
        <f>IF($GS971&gt;=35,INDEX($DN:$DN,$GR971+35),"")</f>
      </c>
      <c r="GM971">
        <f>IF($GS971&gt;=36,INDEX($DN:$DN,$GR971+36),"")</f>
      </c>
      <c r="GN971">
        <f>IF($GS971&gt;=37,INDEX($DN:$DN,$GR971+37),"")</f>
      </c>
      <c r="GO971">
        <f>IF($GS971&gt;=38,INDEX($DN:$DN,$GR971+38),"")</f>
      </c>
      <c r="GP971">
        <f>IF($GS971&gt;=39,INDEX($DN:$DN,$GR971+39),"")</f>
      </c>
      <c r="GQ971">
        <f>IF($GS971&gt;=40,INDEX($DN:$DN,$GR971+40),"")</f>
      </c>
      <c r="GR971">
        <f>IFERROR(MATCH($DL971,$DM$2:$DM$148,0)+1,0)</f>
      </c>
      <c r="GS971">
        <f>IFERROR(INDEX($DO$2:$DO$148,MATCH($DL971,$DM$2:$DM$148,0)),0)</f>
      </c>
      <c r="GT971">
        <f>IFERROR(MATCH($Z971,$DP$971:$FC$971,0),0)</f>
      </c>
      <c r="GU971">
        <f>IF($GT971&gt;0,INDEX($FD$971:$GQ$971,$GT971),"")</f>
      </c>
      <c r="GX971">
        <f>IF($JG971&gt;=1,INDEX($GV:$GV,$JF971+1),"")</f>
      </c>
      <c r="GY971">
        <f>IF($JG971&gt;=2,INDEX($GV:$GV,$JF971+2),"")</f>
      </c>
      <c r="GZ971">
        <f>IF($JG971&gt;=3,INDEX($GV:$GV,$JF971+3),"")</f>
      </c>
      <c r="HA971">
        <f>IF($JG971&gt;=4,INDEX($GV:$GV,$JF971+4),"")</f>
      </c>
      <c r="HB971">
        <f>IF($JG971&gt;=5,INDEX($GV:$GV,$JF971+5),"")</f>
      </c>
      <c r="HC971">
        <f>IF($JG971&gt;=6,INDEX($GV:$GV,$JF971+6),"")</f>
      </c>
      <c r="HD971">
        <f>IF($JG971&gt;=7,INDEX($GV:$GV,$JF971+7),"")</f>
      </c>
      <c r="HE971">
        <f>IF($JG971&gt;=8,INDEX($GV:$GV,$JF971+8),"")</f>
      </c>
      <c r="HF971">
        <f>IF($JG971&gt;=9,INDEX($GV:$GV,$JF971+9),"")</f>
      </c>
      <c r="HG971">
        <f>IF($JG971&gt;=10,INDEX($GV:$GV,$JF971+10),"")</f>
      </c>
      <c r="HH971">
        <f>IF($JG971&gt;=11,INDEX($GV:$GV,$JF971+11),"")</f>
      </c>
      <c r="HI971">
        <f>IF($JG971&gt;=12,INDEX($GV:$GV,$JF971+12),"")</f>
      </c>
      <c r="HJ971">
        <f>IF($JG971&gt;=13,INDEX($GV:$GV,$JF971+13),"")</f>
      </c>
      <c r="HK971">
        <f>IF($JG971&gt;=14,INDEX($GV:$GV,$JF971+14),"")</f>
      </c>
      <c r="HL971">
        <f>IF($JG971&gt;=15,INDEX($GV:$GV,$JF971+15),"")</f>
      </c>
      <c r="HM971">
        <f>IF($JG971&gt;=16,INDEX($GV:$GV,$JF971+16),"")</f>
      </c>
      <c r="HN971">
        <f>IF($JG971&gt;=17,INDEX($GV:$GV,$JF971+17),"")</f>
      </c>
      <c r="HO971">
        <f>IF($JG971&gt;=18,INDEX($GV:$GV,$JF971+18),"")</f>
      </c>
      <c r="HP971">
        <f>IF($JG971&gt;=19,INDEX($GV:$GV,$JF971+19),"")</f>
      </c>
      <c r="HQ971">
        <f>IF($JG971&gt;=20,INDEX($GV:$GV,$JF971+20),"")</f>
      </c>
      <c r="HR971">
        <f>IF($JG971&gt;=21,INDEX($GV:$GV,$JF971+21),"")</f>
      </c>
      <c r="HS971">
        <f>IF($JG971&gt;=22,INDEX($GV:$GV,$JF971+22),"")</f>
      </c>
      <c r="HT971">
        <f>IF($JG971&gt;=23,INDEX($GV:$GV,$JF971+23),"")</f>
      </c>
      <c r="HU971">
        <f>IF($JG971&gt;=24,INDEX($GV:$GV,$JF971+24),"")</f>
      </c>
      <c r="HV971">
        <f>IF($JG971&gt;=25,INDEX($GV:$GV,$JF971+25),"")</f>
      </c>
      <c r="HW971">
        <f>IF($JG971&gt;=26,INDEX($GV:$GV,$JF971+26),"")</f>
      </c>
      <c r="HX971">
        <f>IF($JG971&gt;=27,INDEX($GV:$GV,$JF971+27),"")</f>
      </c>
      <c r="HY971">
        <f>IF($JG971&gt;=28,INDEX($GV:$GV,$JF971+28),"")</f>
      </c>
      <c r="HZ971">
        <f>IF($JG971&gt;=29,INDEX($GV:$GV,$JF971+29),"")</f>
      </c>
      <c r="IA971">
        <f>IF($JG971&gt;=30,INDEX($GV:$GV,$JF971+30),"")</f>
      </c>
      <c r="IB971">
        <f>IF($JG971&gt;=31,INDEX($GV:$GV,$JF971+31),"")</f>
      </c>
      <c r="IC971">
        <f>IF($JG971&gt;=32,INDEX($GV:$GV,$JF971+32),"")</f>
      </c>
      <c r="ID971">
        <f>IF($JG971&gt;=33,INDEX($GV:$GV,$JF971+33),"")</f>
      </c>
      <c r="IE971">
        <f>IF($JG971&gt;=34,INDEX($GV:$GV,$JF971+34),"")</f>
      </c>
      <c r="IF971">
        <f>IF($JG971&gt;=35,INDEX($GV:$GV,$JF971+35),"")</f>
      </c>
      <c r="IG971">
        <f>IF($JG971&gt;=36,INDEX($GV:$GV,$JF971+36),"")</f>
      </c>
      <c r="IH971">
        <f>IF($JG971&gt;=37,INDEX($GV:$GV,$JF971+37),"")</f>
      </c>
      <c r="II971">
        <f>IF($JG971&gt;=38,INDEX($GV:$GV,$JF971+38),"")</f>
      </c>
      <c r="IJ971">
        <f>IF($JG971&gt;=39,INDEX($GV:$GV,$JF971+39),"")</f>
      </c>
      <c r="IK971">
        <f>IF($JG971&gt;=40,INDEX($GV:$GV,$JF971+40),"")</f>
      </c>
      <c r="IL971">
        <f>IF($JG971&gt;=41,INDEX($GV:$GV,$JF971+41),"")</f>
      </c>
      <c r="IM971">
        <f>IF($JG971&gt;=42,INDEX($GV:$GV,$JF971+42),"")</f>
      </c>
      <c r="IN971">
        <f>IF($JG971&gt;=43,INDEX($GV:$GV,$JF971+43),"")</f>
      </c>
      <c r="IO971">
        <f>IF($JG971&gt;=44,INDEX($GV:$GV,$JF971+44),"")</f>
      </c>
      <c r="IP971">
        <f>IF($JG971&gt;=45,INDEX($GV:$GV,$JF971+45),"")</f>
      </c>
      <c r="IQ971">
        <f>IF($JG971&gt;=46,INDEX($GV:$GV,$JF971+46),"")</f>
      </c>
      <c r="IR971">
        <f>IF($JG971&gt;=47,INDEX($GV:$GV,$JF971+47),"")</f>
      </c>
      <c r="IS971">
        <f>IF($JG971&gt;=48,INDEX($GV:$GV,$JF971+48),"")</f>
      </c>
      <c r="IT971">
        <f>IF($JG971&gt;=49,INDEX($GV:$GV,$JF971+49),"")</f>
      </c>
      <c r="IU971">
        <f>IF($JG971&gt;=50,INDEX($GV:$GV,$JF971+50),"")</f>
      </c>
      <c r="IV971">
        <f>IF($JG971&gt;=51,INDEX($GV:$GV,$JF971+51),"")</f>
      </c>
      <c r="IW971">
        <f>IF($JG971&gt;=52,INDEX($GV:$GV,$JF971+52),"")</f>
      </c>
      <c r="IX971">
        <f>IF($JG971&gt;=53,INDEX($GV:$GV,$JF971+53),"")</f>
      </c>
      <c r="IY971">
        <f>IF($JG971&gt;=54,INDEX($GV:$GV,$JF971+54),"")</f>
      </c>
      <c r="IZ971">
        <f>IF($JG971&gt;=55,INDEX($GV:$GV,$JF971+55),"")</f>
      </c>
      <c r="JA971">
        <f>IF($JG971&gt;=56,INDEX($GV:$GV,$JF971+56),"")</f>
      </c>
      <c r="JB971">
        <f>IF($JG971&gt;=57,INDEX($GV:$GV,$JF971+57),"")</f>
      </c>
      <c r="JC971">
        <f>IF($JG971&gt;=58,INDEX($GV:$GV,$JF971+58),"")</f>
      </c>
      <c r="JD971">
        <f>IF($JG971&gt;=59,INDEX($GV:$GV,$JF971+59),"")</f>
      </c>
      <c r="JE971">
        <f>IF($JG971&gt;=60,INDEX($GV:$GV,$JF971+60),"")</f>
      </c>
      <c r="JF971">
        <f>IFERROR(MATCH($GU971,$GV$2:$GV$322,0)+1,0)</f>
      </c>
      <c r="JG971">
        <f>IFERROR(INDEX($GW$2:$GW$322,MATCH($GU971,$GV$2:$GV$322,0)),0)</f>
      </c>
      <c r="JH971" t="s">
        <v>44</v>
      </c>
      <c r="JI971" t="s">
        <v>44</v>
      </c>
    </row>
    <row r="972" spans="1:269" x14ac:dyDescent="0.25">
      <c r="R972">
        <f>IF(OR($U972="",$Q972=""),"",IFERROR($U972/$Q972,0))</f>
      </c>
      <c r="S972">
        <f>IF($U972="","",
SUM($T972,$V972,$AA972,$W972,$Y972)*
(1-IF($AB972="",0,VALUE($AB972)/100)))</f>
      </c>
      <c r="T972">
        <f>IF($U972="","",$U972)</f>
      </c>
      <c r="V972">
        <f>IF($U972="","",
IF($O972="","",
IF(ISNUMBER(SEARCH("exempt",LOWER($O972))),0,
$U972*(VALUE(SUBSTITUTE($O972,"%",""))/100))))</f>
      </c>
      <c r="AC972">
        <f>IFERROR(IF(FIND(" - ",$K972)&gt;0,MID($K972,FIND(" - ",$K972)+3,LEN($K972)),""),"")</f>
      </c>
      <c r="AL972" t="s">
        <v>2076</v>
      </c>
      <c r="AT972">
        <f>IFERROR(LEFT($K972,FIND(" - ",$K972)-1),$K972)</f>
      </c>
      <c r="AW972">
        <f>IF($CL972&gt;=1,INDEX($AU:$AU,$CK972+1),"")</f>
      </c>
      <c r="AX972">
        <f>IF($CL972&gt;=2,INDEX($AU:$AU,$CK972+2),"")</f>
      </c>
      <c r="AY972">
        <f>IF($CL972&gt;=3,INDEX($AU:$AU,$CK972+3),"")</f>
      </c>
      <c r="AZ972">
        <f>IF($CL972&gt;=4,INDEX($AU:$AU,$CK972+4),"")</f>
      </c>
      <c r="BA972">
        <f>IF($CL972&gt;=5,INDEX($AU:$AU,$CK972+5),"")</f>
      </c>
      <c r="BB972">
        <f>IF($CL972&gt;=6,INDEX($AU:$AU,$CK972+6),"")</f>
      </c>
      <c r="BC972">
        <f>IF($CL972&gt;=7,INDEX($AU:$AU,$CK972+7),"")</f>
      </c>
      <c r="BD972">
        <f>IF($CL972&gt;=8,INDEX($AU:$AU,$CK972+8),"")</f>
      </c>
      <c r="BE972">
        <f>IF($CL972&gt;=9,INDEX($AU:$AU,$CK972+9),"")</f>
      </c>
      <c r="BF972">
        <f>IF($CL972&gt;=10,INDEX($AU:$AU,$CK972+10),"")</f>
      </c>
      <c r="BG972">
        <f>IF($CL972&gt;=11,INDEX($AU:$AU,$CK972+11),"")</f>
      </c>
      <c r="BH972">
        <f>IF($CL972&gt;=12,INDEX($AU:$AU,$CK972+12),"")</f>
      </c>
      <c r="BI972">
        <f>IF($CL972&gt;=13,INDEX($AU:$AU,$CK972+13),"")</f>
      </c>
      <c r="BJ972">
        <f>IF($CL972&gt;=14,INDEX($AU:$AU,$CK972+14),"")</f>
      </c>
      <c r="BK972">
        <f>IF($CL972&gt;=15,INDEX($AU:$AU,$CK972+15),"")</f>
      </c>
      <c r="BL972">
        <f>IF($CL972&gt;=16,INDEX($AU:$AU,$CK972+16),"")</f>
      </c>
      <c r="BM972">
        <f>IF($CL972&gt;=17,INDEX($AU:$AU,$CK972+17),"")</f>
      </c>
      <c r="BN972">
        <f>IF($CL972&gt;=18,INDEX($AU:$AU,$CK972+18),"")</f>
      </c>
      <c r="BO972">
        <f>IF($CL972&gt;=19,INDEX($AU:$AU,$CK972+19),"")</f>
      </c>
      <c r="BP972">
        <f>IF($CL972&gt;=20,INDEX($AU:$AU,$CK972+20),"")</f>
      </c>
      <c r="BQ972">
        <f>IF($CL972&gt;=21,INDEX($AU:$AU,$CK972+21),"")</f>
      </c>
      <c r="BR972">
        <f>IF($CL972&gt;=22,INDEX($AU:$AU,$CK972+22),"")</f>
      </c>
      <c r="BS972">
        <f>IF($CL972&gt;=23,INDEX($AU:$AU,$CK972+23),"")</f>
      </c>
      <c r="BT972">
        <f>IF($CL972&gt;=24,INDEX($AU:$AU,$CK972+24),"")</f>
      </c>
      <c r="BU972">
        <f>IF($CL972&gt;=25,INDEX($AU:$AU,$CK972+25),"")</f>
      </c>
      <c r="BV972">
        <f>IF($CL972&gt;=26,INDEX($AU:$AU,$CK972+26),"")</f>
      </c>
      <c r="BW972">
        <f>IF($CL972&gt;=27,INDEX($AU:$AU,$CK972+27),"")</f>
      </c>
      <c r="BX972">
        <f>IF($CL972&gt;=28,INDEX($AU:$AU,$CK972+28),"")</f>
      </c>
      <c r="BY972">
        <f>IF($CL972&gt;=29,INDEX($AU:$AU,$CK972+29),"")</f>
      </c>
      <c r="BZ972">
        <f>IF($CL972&gt;=30,INDEX($AU:$AU,$CK972+30),"")</f>
      </c>
      <c r="CA972">
        <f>IF($CL972&gt;=31,INDEX($AU:$AU,$CK972+31),"")</f>
      </c>
      <c r="CB972">
        <f>IF($CL972&gt;=32,INDEX($AU:$AU,$CK972+32),"")</f>
      </c>
      <c r="CC972">
        <f>IF($CL972&gt;=33,INDEX($AU:$AU,$CK972+33),"")</f>
      </c>
      <c r="CD972">
        <f>IF($CL972&gt;=34,INDEX($AU:$AU,$CK972+34),"")</f>
      </c>
      <c r="CE972">
        <f>IF($CL972&gt;=35,INDEX($AU:$AU,$CK972+35),"")</f>
      </c>
      <c r="CF972">
        <f>IF($CL972&gt;=36,INDEX($AU:$AU,$CK972+36),"")</f>
      </c>
      <c r="CG972">
        <f>IF($CL972&gt;=37,INDEX($AU:$AU,$CK972+37),"")</f>
      </c>
      <c r="CH972">
        <f>IF($CL972&gt;=38,INDEX($AU:$AU,$CK972+38),"")</f>
      </c>
      <c r="CI972">
        <f>IF($CL972&gt;=39,INDEX($AU:$AU,$CK972+39),"")</f>
      </c>
      <c r="CJ972">
        <f>IF($CL972&gt;=40,INDEX($AU:$AU,$CK972+40),"")</f>
      </c>
      <c r="CK972">
        <f>IFERROR(MATCH($AT972,$AU$2:$AU$133,0)+1,0)</f>
      </c>
      <c r="CL972">
        <f>IFERROR(INDEX($AV$2:$AV$133,MATCH($AT972,$AU$2:$AU$133,0)),0)</f>
      </c>
      <c r="CM972">
        <f>IFERROR(LEFT($L972,FIND(" - ",$L972)-1),$L972)</f>
      </c>
      <c r="CN972" t="s">
        <v>2077</v>
      </c>
      <c r="CO972">
        <v>1</v>
      </c>
      <c r="CP972">
        <f>IF($DK972&gt;=1,INDEX($CN:$CN,$DJ972+1),"")</f>
      </c>
      <c r="CQ972">
        <f>IF($DK972&gt;=2,INDEX($CN:$CN,$DJ972+2),"")</f>
      </c>
      <c r="CR972">
        <f>IF($DK972&gt;=3,INDEX($CN:$CN,$DJ972+3),"")</f>
      </c>
      <c r="CS972">
        <f>IF($DK972&gt;=4,INDEX($CN:$CN,$DJ972+4),"")</f>
      </c>
      <c r="CT972">
        <f>IF($DK972&gt;=5,INDEX($CN:$CN,$DJ972+5),"")</f>
      </c>
      <c r="CU972">
        <f>IF($DK972&gt;=6,INDEX($CN:$CN,$DJ972+6),"")</f>
      </c>
      <c r="CV972">
        <f>IF($DK972&gt;=7,INDEX($CN:$CN,$DJ972+7),"")</f>
      </c>
      <c r="CW972">
        <f>IF($DK972&gt;=8,INDEX($CN:$CN,$DJ972+8),"")</f>
      </c>
      <c r="CX972">
        <f>IF($DK972&gt;=9,INDEX($CN:$CN,$DJ972+9),"")</f>
      </c>
      <c r="CY972">
        <f>IF($DK972&gt;=10,INDEX($CN:$CN,$DJ972+10),"")</f>
      </c>
      <c r="CZ972">
        <f>IF($DK972&gt;=11,INDEX($CN:$CN,$DJ972+11),"")</f>
      </c>
      <c r="DA972">
        <f>IF($DK972&gt;=12,INDEX($CN:$CN,$DJ972+12),"")</f>
      </c>
      <c r="DB972">
        <f>IF($DK972&gt;=13,INDEX($CN:$CN,$DJ972+13),"")</f>
      </c>
      <c r="DC972">
        <f>IF($DK972&gt;=14,INDEX($CN:$CN,$DJ972+14),"")</f>
      </c>
      <c r="DD972">
        <f>IF($DK972&gt;=15,INDEX($CN:$CN,$DJ972+15),"")</f>
      </c>
      <c r="DE972">
        <f>IF($DK972&gt;=16,INDEX($CN:$CN,$DJ972+16),"")</f>
      </c>
      <c r="DF972">
        <f>IF($DK972&gt;=17,INDEX($CN:$CN,$DJ972+17),"")</f>
      </c>
      <c r="DG972">
        <f>IF($DK972&gt;=18,INDEX($CN:$CN,$DJ972+18),"")</f>
      </c>
      <c r="DH972">
        <f>IF($DK972&gt;=19,INDEX($CN:$CN,$DJ972+19),"")</f>
      </c>
      <c r="DI972">
        <f>IF($DK972&gt;=20,INDEX($CN:$CN,$DJ972+20),"")</f>
      </c>
      <c r="DJ972">
        <f>IFERROR(MATCH($CM972,$CN$2:$CN$1089,0)+1,0)</f>
      </c>
      <c r="DK972">
        <f>IFERROR(INDEX($CO$2:$CO$1089,MATCH($CM972,$CN$2:$CN$1089,0)),0)</f>
      </c>
      <c r="DL972">
        <f>IFERROR(INDEX($AS:$AS,MATCH($O972,$AR:$AR,0))&amp;"","")</f>
      </c>
      <c r="DP972">
        <f>IF($GS972&gt;=1,INDEX($DM:$DM,$GR972+1),"")</f>
      </c>
      <c r="DQ972">
        <f>IF($GS972&gt;=2,INDEX($DM:$DM,$GR972+2),"")</f>
      </c>
      <c r="DR972">
        <f>IF($GS972&gt;=3,INDEX($DM:$DM,$GR972+3),"")</f>
      </c>
      <c r="DS972">
        <f>IF($GS972&gt;=4,INDEX($DM:$DM,$GR972+4),"")</f>
      </c>
      <c r="DT972">
        <f>IF($GS972&gt;=5,INDEX($DM:$DM,$GR972+5),"")</f>
      </c>
      <c r="DU972">
        <f>IF($GS972&gt;=6,INDEX($DM:$DM,$GR972+6),"")</f>
      </c>
      <c r="DV972">
        <f>IF($GS972&gt;=7,INDEX($DM:$DM,$GR972+7),"")</f>
      </c>
      <c r="DW972">
        <f>IF($GS972&gt;=8,INDEX($DM:$DM,$GR972+8),"")</f>
      </c>
      <c r="DX972">
        <f>IF($GS972&gt;=9,INDEX($DM:$DM,$GR972+9),"")</f>
      </c>
      <c r="DY972">
        <f>IF($GS972&gt;=10,INDEX($DM:$DM,$GR972+10),"")</f>
      </c>
      <c r="DZ972">
        <f>IF($GS972&gt;=11,INDEX($DM:$DM,$GR972+11),"")</f>
      </c>
      <c r="EA972">
        <f>IF($GS972&gt;=12,INDEX($DM:$DM,$GR972+12),"")</f>
      </c>
      <c r="EB972">
        <f>IF($GS972&gt;=13,INDEX($DM:$DM,$GR972+13),"")</f>
      </c>
      <c r="EC972">
        <f>IF($GS972&gt;=14,INDEX($DM:$DM,$GR972+14),"")</f>
      </c>
      <c r="ED972">
        <f>IF($GS972&gt;=15,INDEX($DM:$DM,$GR972+15),"")</f>
      </c>
      <c r="EE972">
        <f>IF($GS972&gt;=16,INDEX($DM:$DM,$GR972+16),"")</f>
      </c>
      <c r="EF972">
        <f>IF($GS972&gt;=17,INDEX($DM:$DM,$GR972+17),"")</f>
      </c>
      <c r="EG972">
        <f>IF($GS972&gt;=18,INDEX($DM:$DM,$GR972+18),"")</f>
      </c>
      <c r="EH972">
        <f>IF($GS972&gt;=19,INDEX($DM:$DM,$GR972+19),"")</f>
      </c>
      <c r="EI972">
        <f>IF($GS972&gt;=20,INDEX($DM:$DM,$GR972+20),"")</f>
      </c>
      <c r="EJ972">
        <f>IF($GS972&gt;=21,INDEX($DM:$DM,$GR972+21),"")</f>
      </c>
      <c r="EK972">
        <f>IF($GS972&gt;=22,INDEX($DM:$DM,$GR972+22),"")</f>
      </c>
      <c r="EL972">
        <f>IF($GS972&gt;=23,INDEX($DM:$DM,$GR972+23),"")</f>
      </c>
      <c r="EM972">
        <f>IF($GS972&gt;=24,INDEX($DM:$DM,$GR972+24),"")</f>
      </c>
      <c r="EN972">
        <f>IF($GS972&gt;=25,INDEX($DM:$DM,$GR972+25),"")</f>
      </c>
      <c r="EO972">
        <f>IF($GS972&gt;=26,INDEX($DM:$DM,$GR972+26),"")</f>
      </c>
      <c r="EP972">
        <f>IF($GS972&gt;=27,INDEX($DM:$DM,$GR972+27),"")</f>
      </c>
      <c r="EQ972">
        <f>IF($GS972&gt;=28,INDEX($DM:$DM,$GR972+28),"")</f>
      </c>
      <c r="ER972">
        <f>IF($GS972&gt;=29,INDEX($DM:$DM,$GR972+29),"")</f>
      </c>
      <c r="ES972">
        <f>IF($GS972&gt;=30,INDEX($DM:$DM,$GR972+30),"")</f>
      </c>
      <c r="ET972">
        <f>IF($GS972&gt;=31,INDEX($DM:$DM,$GR972+31),"")</f>
      </c>
      <c r="EU972">
        <f>IF($GS972&gt;=32,INDEX($DM:$DM,$GR972+32),"")</f>
      </c>
      <c r="EV972">
        <f>IF($GS972&gt;=33,INDEX($DM:$DM,$GR972+33),"")</f>
      </c>
      <c r="EW972">
        <f>IF($GS972&gt;=34,INDEX($DM:$DM,$GR972+34),"")</f>
      </c>
      <c r="EX972">
        <f>IF($GS972&gt;=35,INDEX($DM:$DM,$GR972+35),"")</f>
      </c>
      <c r="EY972">
        <f>IF($GS972&gt;=36,INDEX($DM:$DM,$GR972+36),"")</f>
      </c>
      <c r="EZ972">
        <f>IF($GS972&gt;=37,INDEX($DM:$DM,$GR972+37),"")</f>
      </c>
      <c r="FA972">
        <f>IF($GS972&gt;=38,INDEX($DM:$DM,$GR972+38),"")</f>
      </c>
      <c r="FB972">
        <f>IF($GS972&gt;=39,INDEX($DM:$DM,$GR972+39),"")</f>
      </c>
      <c r="FC972">
        <f>IF($GS972&gt;=40,INDEX($DM:$DM,$GR972+40),"")</f>
      </c>
      <c r="FD972">
        <f>IF($GS972&gt;=1,INDEX($DN:$DN,$GR972+1),"")</f>
      </c>
      <c r="FE972">
        <f>IF($GS972&gt;=2,INDEX($DN:$DN,$GR972+2),"")</f>
      </c>
      <c r="FF972">
        <f>IF($GS972&gt;=3,INDEX($DN:$DN,$GR972+3),"")</f>
      </c>
      <c r="FG972">
        <f>IF($GS972&gt;=4,INDEX($DN:$DN,$GR972+4),"")</f>
      </c>
      <c r="FH972">
        <f>IF($GS972&gt;=5,INDEX($DN:$DN,$GR972+5),"")</f>
      </c>
      <c r="FI972">
        <f>IF($GS972&gt;=6,INDEX($DN:$DN,$GR972+6),"")</f>
      </c>
      <c r="FJ972">
        <f>IF($GS972&gt;=7,INDEX($DN:$DN,$GR972+7),"")</f>
      </c>
      <c r="FK972">
        <f>IF($GS972&gt;=8,INDEX($DN:$DN,$GR972+8),"")</f>
      </c>
      <c r="FL972">
        <f>IF($GS972&gt;=9,INDEX($DN:$DN,$GR972+9),"")</f>
      </c>
      <c r="FM972">
        <f>IF($GS972&gt;=10,INDEX($DN:$DN,$GR972+10),"")</f>
      </c>
      <c r="FN972">
        <f>IF($GS972&gt;=11,INDEX($DN:$DN,$GR972+11),"")</f>
      </c>
      <c r="FO972">
        <f>IF($GS972&gt;=12,INDEX($DN:$DN,$GR972+12),"")</f>
      </c>
      <c r="FP972">
        <f>IF($GS972&gt;=13,INDEX($DN:$DN,$GR972+13),"")</f>
      </c>
      <c r="FQ972">
        <f>IF($GS972&gt;=14,INDEX($DN:$DN,$GR972+14),"")</f>
      </c>
      <c r="FR972">
        <f>IF($GS972&gt;=15,INDEX($DN:$DN,$GR972+15),"")</f>
      </c>
      <c r="FS972">
        <f>IF($GS972&gt;=16,INDEX($DN:$DN,$GR972+16),"")</f>
      </c>
      <c r="FT972">
        <f>IF($GS972&gt;=17,INDEX($DN:$DN,$GR972+17),"")</f>
      </c>
      <c r="FU972">
        <f>IF($GS972&gt;=18,INDEX($DN:$DN,$GR972+18),"")</f>
      </c>
      <c r="FV972">
        <f>IF($GS972&gt;=19,INDEX($DN:$DN,$GR972+19),"")</f>
      </c>
      <c r="FW972">
        <f>IF($GS972&gt;=20,INDEX($DN:$DN,$GR972+20),"")</f>
      </c>
      <c r="FX972">
        <f>IF($GS972&gt;=21,INDEX($DN:$DN,$GR972+21),"")</f>
      </c>
      <c r="FY972">
        <f>IF($GS972&gt;=22,INDEX($DN:$DN,$GR972+22),"")</f>
      </c>
      <c r="FZ972">
        <f>IF($GS972&gt;=23,INDEX($DN:$DN,$GR972+23),"")</f>
      </c>
      <c r="GA972">
        <f>IF($GS972&gt;=24,INDEX($DN:$DN,$GR972+24),"")</f>
      </c>
      <c r="GB972">
        <f>IF($GS972&gt;=25,INDEX($DN:$DN,$GR972+25),"")</f>
      </c>
      <c r="GC972">
        <f>IF($GS972&gt;=26,INDEX($DN:$DN,$GR972+26),"")</f>
      </c>
      <c r="GD972">
        <f>IF($GS972&gt;=27,INDEX($DN:$DN,$GR972+27),"")</f>
      </c>
      <c r="GE972">
        <f>IF($GS972&gt;=28,INDEX($DN:$DN,$GR972+28),"")</f>
      </c>
      <c r="GF972">
        <f>IF($GS972&gt;=29,INDEX($DN:$DN,$GR972+29),"")</f>
      </c>
      <c r="GG972">
        <f>IF($GS972&gt;=30,INDEX($DN:$DN,$GR972+30),"")</f>
      </c>
      <c r="GH972">
        <f>IF($GS972&gt;=31,INDEX($DN:$DN,$GR972+31),"")</f>
      </c>
      <c r="GI972">
        <f>IF($GS972&gt;=32,INDEX($DN:$DN,$GR972+32),"")</f>
      </c>
      <c r="GJ972">
        <f>IF($GS972&gt;=33,INDEX($DN:$DN,$GR972+33),"")</f>
      </c>
      <c r="GK972">
        <f>IF($GS972&gt;=34,INDEX($DN:$DN,$GR972+34),"")</f>
      </c>
      <c r="GL972">
        <f>IF($GS972&gt;=35,INDEX($DN:$DN,$GR972+35),"")</f>
      </c>
      <c r="GM972">
        <f>IF($GS972&gt;=36,INDEX($DN:$DN,$GR972+36),"")</f>
      </c>
      <c r="GN972">
        <f>IF($GS972&gt;=37,INDEX($DN:$DN,$GR972+37),"")</f>
      </c>
      <c r="GO972">
        <f>IF($GS972&gt;=38,INDEX($DN:$DN,$GR972+38),"")</f>
      </c>
      <c r="GP972">
        <f>IF($GS972&gt;=39,INDEX($DN:$DN,$GR972+39),"")</f>
      </c>
      <c r="GQ972">
        <f>IF($GS972&gt;=40,INDEX($DN:$DN,$GR972+40),"")</f>
      </c>
      <c r="GR972">
        <f>IFERROR(MATCH($DL972,$DM$2:$DM$148,0)+1,0)</f>
      </c>
      <c r="GS972">
        <f>IFERROR(INDEX($DO$2:$DO$148,MATCH($DL972,$DM$2:$DM$148,0)),0)</f>
      </c>
      <c r="GT972">
        <f>IFERROR(MATCH($Z972,$DP$972:$FC$972,0),0)</f>
      </c>
      <c r="GU972">
        <f>IF($GT972&gt;0,INDEX($FD$972:$GQ$972,$GT972),"")</f>
      </c>
      <c r="GX972">
        <f>IF($JG972&gt;=1,INDEX($GV:$GV,$JF972+1),"")</f>
      </c>
      <c r="GY972">
        <f>IF($JG972&gt;=2,INDEX($GV:$GV,$JF972+2),"")</f>
      </c>
      <c r="GZ972">
        <f>IF($JG972&gt;=3,INDEX($GV:$GV,$JF972+3),"")</f>
      </c>
      <c r="HA972">
        <f>IF($JG972&gt;=4,INDEX($GV:$GV,$JF972+4),"")</f>
      </c>
      <c r="HB972">
        <f>IF($JG972&gt;=5,INDEX($GV:$GV,$JF972+5),"")</f>
      </c>
      <c r="HC972">
        <f>IF($JG972&gt;=6,INDEX($GV:$GV,$JF972+6),"")</f>
      </c>
      <c r="HD972">
        <f>IF($JG972&gt;=7,INDEX($GV:$GV,$JF972+7),"")</f>
      </c>
      <c r="HE972">
        <f>IF($JG972&gt;=8,INDEX($GV:$GV,$JF972+8),"")</f>
      </c>
      <c r="HF972">
        <f>IF($JG972&gt;=9,INDEX($GV:$GV,$JF972+9),"")</f>
      </c>
      <c r="HG972">
        <f>IF($JG972&gt;=10,INDEX($GV:$GV,$JF972+10),"")</f>
      </c>
      <c r="HH972">
        <f>IF($JG972&gt;=11,INDEX($GV:$GV,$JF972+11),"")</f>
      </c>
      <c r="HI972">
        <f>IF($JG972&gt;=12,INDEX($GV:$GV,$JF972+12),"")</f>
      </c>
      <c r="HJ972">
        <f>IF($JG972&gt;=13,INDEX($GV:$GV,$JF972+13),"")</f>
      </c>
      <c r="HK972">
        <f>IF($JG972&gt;=14,INDEX($GV:$GV,$JF972+14),"")</f>
      </c>
      <c r="HL972">
        <f>IF($JG972&gt;=15,INDEX($GV:$GV,$JF972+15),"")</f>
      </c>
      <c r="HM972">
        <f>IF($JG972&gt;=16,INDEX($GV:$GV,$JF972+16),"")</f>
      </c>
      <c r="HN972">
        <f>IF($JG972&gt;=17,INDEX($GV:$GV,$JF972+17),"")</f>
      </c>
      <c r="HO972">
        <f>IF($JG972&gt;=18,INDEX($GV:$GV,$JF972+18),"")</f>
      </c>
      <c r="HP972">
        <f>IF($JG972&gt;=19,INDEX($GV:$GV,$JF972+19),"")</f>
      </c>
      <c r="HQ972">
        <f>IF($JG972&gt;=20,INDEX($GV:$GV,$JF972+20),"")</f>
      </c>
      <c r="HR972">
        <f>IF($JG972&gt;=21,INDEX($GV:$GV,$JF972+21),"")</f>
      </c>
      <c r="HS972">
        <f>IF($JG972&gt;=22,INDEX($GV:$GV,$JF972+22),"")</f>
      </c>
      <c r="HT972">
        <f>IF($JG972&gt;=23,INDEX($GV:$GV,$JF972+23),"")</f>
      </c>
      <c r="HU972">
        <f>IF($JG972&gt;=24,INDEX($GV:$GV,$JF972+24),"")</f>
      </c>
      <c r="HV972">
        <f>IF($JG972&gt;=25,INDEX($GV:$GV,$JF972+25),"")</f>
      </c>
      <c r="HW972">
        <f>IF($JG972&gt;=26,INDEX($GV:$GV,$JF972+26),"")</f>
      </c>
      <c r="HX972">
        <f>IF($JG972&gt;=27,INDEX($GV:$GV,$JF972+27),"")</f>
      </c>
      <c r="HY972">
        <f>IF($JG972&gt;=28,INDEX($GV:$GV,$JF972+28),"")</f>
      </c>
      <c r="HZ972">
        <f>IF($JG972&gt;=29,INDEX($GV:$GV,$JF972+29),"")</f>
      </c>
      <c r="IA972">
        <f>IF($JG972&gt;=30,INDEX($GV:$GV,$JF972+30),"")</f>
      </c>
      <c r="IB972">
        <f>IF($JG972&gt;=31,INDEX($GV:$GV,$JF972+31),"")</f>
      </c>
      <c r="IC972">
        <f>IF($JG972&gt;=32,INDEX($GV:$GV,$JF972+32),"")</f>
      </c>
      <c r="ID972">
        <f>IF($JG972&gt;=33,INDEX($GV:$GV,$JF972+33),"")</f>
      </c>
      <c r="IE972">
        <f>IF($JG972&gt;=34,INDEX($GV:$GV,$JF972+34),"")</f>
      </c>
      <c r="IF972">
        <f>IF($JG972&gt;=35,INDEX($GV:$GV,$JF972+35),"")</f>
      </c>
      <c r="IG972">
        <f>IF($JG972&gt;=36,INDEX($GV:$GV,$JF972+36),"")</f>
      </c>
      <c r="IH972">
        <f>IF($JG972&gt;=37,INDEX($GV:$GV,$JF972+37),"")</f>
      </c>
      <c r="II972">
        <f>IF($JG972&gt;=38,INDEX($GV:$GV,$JF972+38),"")</f>
      </c>
      <c r="IJ972">
        <f>IF($JG972&gt;=39,INDEX($GV:$GV,$JF972+39),"")</f>
      </c>
      <c r="IK972">
        <f>IF($JG972&gt;=40,INDEX($GV:$GV,$JF972+40),"")</f>
      </c>
      <c r="IL972">
        <f>IF($JG972&gt;=41,INDEX($GV:$GV,$JF972+41),"")</f>
      </c>
      <c r="IM972">
        <f>IF($JG972&gt;=42,INDEX($GV:$GV,$JF972+42),"")</f>
      </c>
      <c r="IN972">
        <f>IF($JG972&gt;=43,INDEX($GV:$GV,$JF972+43),"")</f>
      </c>
      <c r="IO972">
        <f>IF($JG972&gt;=44,INDEX($GV:$GV,$JF972+44),"")</f>
      </c>
      <c r="IP972">
        <f>IF($JG972&gt;=45,INDEX($GV:$GV,$JF972+45),"")</f>
      </c>
      <c r="IQ972">
        <f>IF($JG972&gt;=46,INDEX($GV:$GV,$JF972+46),"")</f>
      </c>
      <c r="IR972">
        <f>IF($JG972&gt;=47,INDEX($GV:$GV,$JF972+47),"")</f>
      </c>
      <c r="IS972">
        <f>IF($JG972&gt;=48,INDEX($GV:$GV,$JF972+48),"")</f>
      </c>
      <c r="IT972">
        <f>IF($JG972&gt;=49,INDEX($GV:$GV,$JF972+49),"")</f>
      </c>
      <c r="IU972">
        <f>IF($JG972&gt;=50,INDEX($GV:$GV,$JF972+50),"")</f>
      </c>
      <c r="IV972">
        <f>IF($JG972&gt;=51,INDEX($GV:$GV,$JF972+51),"")</f>
      </c>
      <c r="IW972">
        <f>IF($JG972&gt;=52,INDEX($GV:$GV,$JF972+52),"")</f>
      </c>
      <c r="IX972">
        <f>IF($JG972&gt;=53,INDEX($GV:$GV,$JF972+53),"")</f>
      </c>
      <c r="IY972">
        <f>IF($JG972&gt;=54,INDEX($GV:$GV,$JF972+54),"")</f>
      </c>
      <c r="IZ972">
        <f>IF($JG972&gt;=55,INDEX($GV:$GV,$JF972+55),"")</f>
      </c>
      <c r="JA972">
        <f>IF($JG972&gt;=56,INDEX($GV:$GV,$JF972+56),"")</f>
      </c>
      <c r="JB972">
        <f>IF($JG972&gt;=57,INDEX($GV:$GV,$JF972+57),"")</f>
      </c>
      <c r="JC972">
        <f>IF($JG972&gt;=58,INDEX($GV:$GV,$JF972+58),"")</f>
      </c>
      <c r="JD972">
        <f>IF($JG972&gt;=59,INDEX($GV:$GV,$JF972+59),"")</f>
      </c>
      <c r="JE972">
        <f>IF($JG972&gt;=60,INDEX($GV:$GV,$JF972+60),"")</f>
      </c>
      <c r="JF972">
        <f>IFERROR(MATCH($GU972,$GV$2:$GV$322,0)+1,0)</f>
      </c>
      <c r="JG972">
        <f>IFERROR(INDEX($GW$2:$GW$322,MATCH($GU972,$GV$2:$GV$322,0)),0)</f>
      </c>
      <c r="JH972" t="s">
        <v>44</v>
      </c>
      <c r="JI972" t="s">
        <v>44</v>
      </c>
    </row>
    <row r="973" spans="1:269" x14ac:dyDescent="0.25">
      <c r="R973">
        <f>IF(OR($U973="",$Q973=""),"",IFERROR($U973/$Q973,0))</f>
      </c>
      <c r="S973">
        <f>IF($U973="","",
SUM($T973,$V973,$AA973,$W973,$Y973)*
(1-IF($AB973="",0,VALUE($AB973)/100)))</f>
      </c>
      <c r="T973">
        <f>IF($U973="","",$U973)</f>
      </c>
      <c r="V973">
        <f>IF($U973="","",
IF($O973="","",
IF(ISNUMBER(SEARCH("exempt",LOWER($O973))),0,
$U973*(VALUE(SUBSTITUTE($O973,"%",""))/100))))</f>
      </c>
      <c r="AC973">
        <f>IFERROR(IF(FIND(" - ",$K973)&gt;0,MID($K973,FIND(" - ",$K973)+3,LEN($K973)),""),"")</f>
      </c>
      <c r="AL973" t="s">
        <v>2078</v>
      </c>
      <c r="AT973">
        <f>IFERROR(LEFT($K973,FIND(" - ",$K973)-1),$K973)</f>
      </c>
      <c r="AW973">
        <f>IF($CL973&gt;=1,INDEX($AU:$AU,$CK973+1),"")</f>
      </c>
      <c r="AX973">
        <f>IF($CL973&gt;=2,INDEX($AU:$AU,$CK973+2),"")</f>
      </c>
      <c r="AY973">
        <f>IF($CL973&gt;=3,INDEX($AU:$AU,$CK973+3),"")</f>
      </c>
      <c r="AZ973">
        <f>IF($CL973&gt;=4,INDEX($AU:$AU,$CK973+4),"")</f>
      </c>
      <c r="BA973">
        <f>IF($CL973&gt;=5,INDEX($AU:$AU,$CK973+5),"")</f>
      </c>
      <c r="BB973">
        <f>IF($CL973&gt;=6,INDEX($AU:$AU,$CK973+6),"")</f>
      </c>
      <c r="BC973">
        <f>IF($CL973&gt;=7,INDEX($AU:$AU,$CK973+7),"")</f>
      </c>
      <c r="BD973">
        <f>IF($CL973&gt;=8,INDEX($AU:$AU,$CK973+8),"")</f>
      </c>
      <c r="BE973">
        <f>IF($CL973&gt;=9,INDEX($AU:$AU,$CK973+9),"")</f>
      </c>
      <c r="BF973">
        <f>IF($CL973&gt;=10,INDEX($AU:$AU,$CK973+10),"")</f>
      </c>
      <c r="BG973">
        <f>IF($CL973&gt;=11,INDEX($AU:$AU,$CK973+11),"")</f>
      </c>
      <c r="BH973">
        <f>IF($CL973&gt;=12,INDEX($AU:$AU,$CK973+12),"")</f>
      </c>
      <c r="BI973">
        <f>IF($CL973&gt;=13,INDEX($AU:$AU,$CK973+13),"")</f>
      </c>
      <c r="BJ973">
        <f>IF($CL973&gt;=14,INDEX($AU:$AU,$CK973+14),"")</f>
      </c>
      <c r="BK973">
        <f>IF($CL973&gt;=15,INDEX($AU:$AU,$CK973+15),"")</f>
      </c>
      <c r="BL973">
        <f>IF($CL973&gt;=16,INDEX($AU:$AU,$CK973+16),"")</f>
      </c>
      <c r="BM973">
        <f>IF($CL973&gt;=17,INDEX($AU:$AU,$CK973+17),"")</f>
      </c>
      <c r="BN973">
        <f>IF($CL973&gt;=18,INDEX($AU:$AU,$CK973+18),"")</f>
      </c>
      <c r="BO973">
        <f>IF($CL973&gt;=19,INDEX($AU:$AU,$CK973+19),"")</f>
      </c>
      <c r="BP973">
        <f>IF($CL973&gt;=20,INDEX($AU:$AU,$CK973+20),"")</f>
      </c>
      <c r="BQ973">
        <f>IF($CL973&gt;=21,INDEX($AU:$AU,$CK973+21),"")</f>
      </c>
      <c r="BR973">
        <f>IF($CL973&gt;=22,INDEX($AU:$AU,$CK973+22),"")</f>
      </c>
      <c r="BS973">
        <f>IF($CL973&gt;=23,INDEX($AU:$AU,$CK973+23),"")</f>
      </c>
      <c r="BT973">
        <f>IF($CL973&gt;=24,INDEX($AU:$AU,$CK973+24),"")</f>
      </c>
      <c r="BU973">
        <f>IF($CL973&gt;=25,INDEX($AU:$AU,$CK973+25),"")</f>
      </c>
      <c r="BV973">
        <f>IF($CL973&gt;=26,INDEX($AU:$AU,$CK973+26),"")</f>
      </c>
      <c r="BW973">
        <f>IF($CL973&gt;=27,INDEX($AU:$AU,$CK973+27),"")</f>
      </c>
      <c r="BX973">
        <f>IF($CL973&gt;=28,INDEX($AU:$AU,$CK973+28),"")</f>
      </c>
      <c r="BY973">
        <f>IF($CL973&gt;=29,INDEX($AU:$AU,$CK973+29),"")</f>
      </c>
      <c r="BZ973">
        <f>IF($CL973&gt;=30,INDEX($AU:$AU,$CK973+30),"")</f>
      </c>
      <c r="CA973">
        <f>IF($CL973&gt;=31,INDEX($AU:$AU,$CK973+31),"")</f>
      </c>
      <c r="CB973">
        <f>IF($CL973&gt;=32,INDEX($AU:$AU,$CK973+32),"")</f>
      </c>
      <c r="CC973">
        <f>IF($CL973&gt;=33,INDEX($AU:$AU,$CK973+33),"")</f>
      </c>
      <c r="CD973">
        <f>IF($CL973&gt;=34,INDEX($AU:$AU,$CK973+34),"")</f>
      </c>
      <c r="CE973">
        <f>IF($CL973&gt;=35,INDEX($AU:$AU,$CK973+35),"")</f>
      </c>
      <c r="CF973">
        <f>IF($CL973&gt;=36,INDEX($AU:$AU,$CK973+36),"")</f>
      </c>
      <c r="CG973">
        <f>IF($CL973&gt;=37,INDEX($AU:$AU,$CK973+37),"")</f>
      </c>
      <c r="CH973">
        <f>IF($CL973&gt;=38,INDEX($AU:$AU,$CK973+38),"")</f>
      </c>
      <c r="CI973">
        <f>IF($CL973&gt;=39,INDEX($AU:$AU,$CK973+39),"")</f>
      </c>
      <c r="CJ973">
        <f>IF($CL973&gt;=40,INDEX($AU:$AU,$CK973+40),"")</f>
      </c>
      <c r="CK973">
        <f>IFERROR(MATCH($AT973,$AU$2:$AU$133,0)+1,0)</f>
      </c>
      <c r="CL973">
        <f>IFERROR(INDEX($AV$2:$AV$133,MATCH($AT973,$AU$2:$AU$133,0)),0)</f>
      </c>
      <c r="CM973">
        <f>IFERROR(LEFT($L973,FIND(" - ",$L973)-1),$L973)</f>
      </c>
      <c r="CN973" t="s">
        <v>221</v>
      </c>
      <c r="CP973">
        <f>IF($DK973&gt;=1,INDEX($CN:$CN,$DJ973+1),"")</f>
      </c>
      <c r="CQ973">
        <f>IF($DK973&gt;=2,INDEX($CN:$CN,$DJ973+2),"")</f>
      </c>
      <c r="CR973">
        <f>IF($DK973&gt;=3,INDEX($CN:$CN,$DJ973+3),"")</f>
      </c>
      <c r="CS973">
        <f>IF($DK973&gt;=4,INDEX($CN:$CN,$DJ973+4),"")</f>
      </c>
      <c r="CT973">
        <f>IF($DK973&gt;=5,INDEX($CN:$CN,$DJ973+5),"")</f>
      </c>
      <c r="CU973">
        <f>IF($DK973&gt;=6,INDEX($CN:$CN,$DJ973+6),"")</f>
      </c>
      <c r="CV973">
        <f>IF($DK973&gt;=7,INDEX($CN:$CN,$DJ973+7),"")</f>
      </c>
      <c r="CW973">
        <f>IF($DK973&gt;=8,INDEX($CN:$CN,$DJ973+8),"")</f>
      </c>
      <c r="CX973">
        <f>IF($DK973&gt;=9,INDEX($CN:$CN,$DJ973+9),"")</f>
      </c>
      <c r="CY973">
        <f>IF($DK973&gt;=10,INDEX($CN:$CN,$DJ973+10),"")</f>
      </c>
      <c r="CZ973">
        <f>IF($DK973&gt;=11,INDEX($CN:$CN,$DJ973+11),"")</f>
      </c>
      <c r="DA973">
        <f>IF($DK973&gt;=12,INDEX($CN:$CN,$DJ973+12),"")</f>
      </c>
      <c r="DB973">
        <f>IF($DK973&gt;=13,INDEX($CN:$CN,$DJ973+13),"")</f>
      </c>
      <c r="DC973">
        <f>IF($DK973&gt;=14,INDEX($CN:$CN,$DJ973+14),"")</f>
      </c>
      <c r="DD973">
        <f>IF($DK973&gt;=15,INDEX($CN:$CN,$DJ973+15),"")</f>
      </c>
      <c r="DE973">
        <f>IF($DK973&gt;=16,INDEX($CN:$CN,$DJ973+16),"")</f>
      </c>
      <c r="DF973">
        <f>IF($DK973&gt;=17,INDEX($CN:$CN,$DJ973+17),"")</f>
      </c>
      <c r="DG973">
        <f>IF($DK973&gt;=18,INDEX($CN:$CN,$DJ973+18),"")</f>
      </c>
      <c r="DH973">
        <f>IF($DK973&gt;=19,INDEX($CN:$CN,$DJ973+19),"")</f>
      </c>
      <c r="DI973">
        <f>IF($DK973&gt;=20,INDEX($CN:$CN,$DJ973+20),"")</f>
      </c>
      <c r="DJ973">
        <f>IFERROR(MATCH($CM973,$CN$2:$CN$1089,0)+1,0)</f>
      </c>
      <c r="DK973">
        <f>IFERROR(INDEX($CO$2:$CO$1089,MATCH($CM973,$CN$2:$CN$1089,0)),0)</f>
      </c>
      <c r="DL973">
        <f>IFERROR(INDEX($AS:$AS,MATCH($O973,$AR:$AR,0))&amp;"","")</f>
      </c>
      <c r="DP973">
        <f>IF($GS973&gt;=1,INDEX($DM:$DM,$GR973+1),"")</f>
      </c>
      <c r="DQ973">
        <f>IF($GS973&gt;=2,INDEX($DM:$DM,$GR973+2),"")</f>
      </c>
      <c r="DR973">
        <f>IF($GS973&gt;=3,INDEX($DM:$DM,$GR973+3),"")</f>
      </c>
      <c r="DS973">
        <f>IF($GS973&gt;=4,INDEX($DM:$DM,$GR973+4),"")</f>
      </c>
      <c r="DT973">
        <f>IF($GS973&gt;=5,INDEX($DM:$DM,$GR973+5),"")</f>
      </c>
      <c r="DU973">
        <f>IF($GS973&gt;=6,INDEX($DM:$DM,$GR973+6),"")</f>
      </c>
      <c r="DV973">
        <f>IF($GS973&gt;=7,INDEX($DM:$DM,$GR973+7),"")</f>
      </c>
      <c r="DW973">
        <f>IF($GS973&gt;=8,INDEX($DM:$DM,$GR973+8),"")</f>
      </c>
      <c r="DX973">
        <f>IF($GS973&gt;=9,INDEX($DM:$DM,$GR973+9),"")</f>
      </c>
      <c r="DY973">
        <f>IF($GS973&gt;=10,INDEX($DM:$DM,$GR973+10),"")</f>
      </c>
      <c r="DZ973">
        <f>IF($GS973&gt;=11,INDEX($DM:$DM,$GR973+11),"")</f>
      </c>
      <c r="EA973">
        <f>IF($GS973&gt;=12,INDEX($DM:$DM,$GR973+12),"")</f>
      </c>
      <c r="EB973">
        <f>IF($GS973&gt;=13,INDEX($DM:$DM,$GR973+13),"")</f>
      </c>
      <c r="EC973">
        <f>IF($GS973&gt;=14,INDEX($DM:$DM,$GR973+14),"")</f>
      </c>
      <c r="ED973">
        <f>IF($GS973&gt;=15,INDEX($DM:$DM,$GR973+15),"")</f>
      </c>
      <c r="EE973">
        <f>IF($GS973&gt;=16,INDEX($DM:$DM,$GR973+16),"")</f>
      </c>
      <c r="EF973">
        <f>IF($GS973&gt;=17,INDEX($DM:$DM,$GR973+17),"")</f>
      </c>
      <c r="EG973">
        <f>IF($GS973&gt;=18,INDEX($DM:$DM,$GR973+18),"")</f>
      </c>
      <c r="EH973">
        <f>IF($GS973&gt;=19,INDEX($DM:$DM,$GR973+19),"")</f>
      </c>
      <c r="EI973">
        <f>IF($GS973&gt;=20,INDEX($DM:$DM,$GR973+20),"")</f>
      </c>
      <c r="EJ973">
        <f>IF($GS973&gt;=21,INDEX($DM:$DM,$GR973+21),"")</f>
      </c>
      <c r="EK973">
        <f>IF($GS973&gt;=22,INDEX($DM:$DM,$GR973+22),"")</f>
      </c>
      <c r="EL973">
        <f>IF($GS973&gt;=23,INDEX($DM:$DM,$GR973+23),"")</f>
      </c>
      <c r="EM973">
        <f>IF($GS973&gt;=24,INDEX($DM:$DM,$GR973+24),"")</f>
      </c>
      <c r="EN973">
        <f>IF($GS973&gt;=25,INDEX($DM:$DM,$GR973+25),"")</f>
      </c>
      <c r="EO973">
        <f>IF($GS973&gt;=26,INDEX($DM:$DM,$GR973+26),"")</f>
      </c>
      <c r="EP973">
        <f>IF($GS973&gt;=27,INDEX($DM:$DM,$GR973+27),"")</f>
      </c>
      <c r="EQ973">
        <f>IF($GS973&gt;=28,INDEX($DM:$DM,$GR973+28),"")</f>
      </c>
      <c r="ER973">
        <f>IF($GS973&gt;=29,INDEX($DM:$DM,$GR973+29),"")</f>
      </c>
      <c r="ES973">
        <f>IF($GS973&gt;=30,INDEX($DM:$DM,$GR973+30),"")</f>
      </c>
      <c r="ET973">
        <f>IF($GS973&gt;=31,INDEX($DM:$DM,$GR973+31),"")</f>
      </c>
      <c r="EU973">
        <f>IF($GS973&gt;=32,INDEX($DM:$DM,$GR973+32),"")</f>
      </c>
      <c r="EV973">
        <f>IF($GS973&gt;=33,INDEX($DM:$DM,$GR973+33),"")</f>
      </c>
      <c r="EW973">
        <f>IF($GS973&gt;=34,INDEX($DM:$DM,$GR973+34),"")</f>
      </c>
      <c r="EX973">
        <f>IF($GS973&gt;=35,INDEX($DM:$DM,$GR973+35),"")</f>
      </c>
      <c r="EY973">
        <f>IF($GS973&gt;=36,INDEX($DM:$DM,$GR973+36),"")</f>
      </c>
      <c r="EZ973">
        <f>IF($GS973&gt;=37,INDEX($DM:$DM,$GR973+37),"")</f>
      </c>
      <c r="FA973">
        <f>IF($GS973&gt;=38,INDEX($DM:$DM,$GR973+38),"")</f>
      </c>
      <c r="FB973">
        <f>IF($GS973&gt;=39,INDEX($DM:$DM,$GR973+39),"")</f>
      </c>
      <c r="FC973">
        <f>IF($GS973&gt;=40,INDEX($DM:$DM,$GR973+40),"")</f>
      </c>
      <c r="FD973">
        <f>IF($GS973&gt;=1,INDEX($DN:$DN,$GR973+1),"")</f>
      </c>
      <c r="FE973">
        <f>IF($GS973&gt;=2,INDEX($DN:$DN,$GR973+2),"")</f>
      </c>
      <c r="FF973">
        <f>IF($GS973&gt;=3,INDEX($DN:$DN,$GR973+3),"")</f>
      </c>
      <c r="FG973">
        <f>IF($GS973&gt;=4,INDEX($DN:$DN,$GR973+4),"")</f>
      </c>
      <c r="FH973">
        <f>IF($GS973&gt;=5,INDEX($DN:$DN,$GR973+5),"")</f>
      </c>
      <c r="FI973">
        <f>IF($GS973&gt;=6,INDEX($DN:$DN,$GR973+6),"")</f>
      </c>
      <c r="FJ973">
        <f>IF($GS973&gt;=7,INDEX($DN:$DN,$GR973+7),"")</f>
      </c>
      <c r="FK973">
        <f>IF($GS973&gt;=8,INDEX($DN:$DN,$GR973+8),"")</f>
      </c>
      <c r="FL973">
        <f>IF($GS973&gt;=9,INDEX($DN:$DN,$GR973+9),"")</f>
      </c>
      <c r="FM973">
        <f>IF($GS973&gt;=10,INDEX($DN:$DN,$GR973+10),"")</f>
      </c>
      <c r="FN973">
        <f>IF($GS973&gt;=11,INDEX($DN:$DN,$GR973+11),"")</f>
      </c>
      <c r="FO973">
        <f>IF($GS973&gt;=12,INDEX($DN:$DN,$GR973+12),"")</f>
      </c>
      <c r="FP973">
        <f>IF($GS973&gt;=13,INDEX($DN:$DN,$GR973+13),"")</f>
      </c>
      <c r="FQ973">
        <f>IF($GS973&gt;=14,INDEX($DN:$DN,$GR973+14),"")</f>
      </c>
      <c r="FR973">
        <f>IF($GS973&gt;=15,INDEX($DN:$DN,$GR973+15),"")</f>
      </c>
      <c r="FS973">
        <f>IF($GS973&gt;=16,INDEX($DN:$DN,$GR973+16),"")</f>
      </c>
      <c r="FT973">
        <f>IF($GS973&gt;=17,INDEX($DN:$DN,$GR973+17),"")</f>
      </c>
      <c r="FU973">
        <f>IF($GS973&gt;=18,INDEX($DN:$DN,$GR973+18),"")</f>
      </c>
      <c r="FV973">
        <f>IF($GS973&gt;=19,INDEX($DN:$DN,$GR973+19),"")</f>
      </c>
      <c r="FW973">
        <f>IF($GS973&gt;=20,INDEX($DN:$DN,$GR973+20),"")</f>
      </c>
      <c r="FX973">
        <f>IF($GS973&gt;=21,INDEX($DN:$DN,$GR973+21),"")</f>
      </c>
      <c r="FY973">
        <f>IF($GS973&gt;=22,INDEX($DN:$DN,$GR973+22),"")</f>
      </c>
      <c r="FZ973">
        <f>IF($GS973&gt;=23,INDEX($DN:$DN,$GR973+23),"")</f>
      </c>
      <c r="GA973">
        <f>IF($GS973&gt;=24,INDEX($DN:$DN,$GR973+24),"")</f>
      </c>
      <c r="GB973">
        <f>IF($GS973&gt;=25,INDEX($DN:$DN,$GR973+25),"")</f>
      </c>
      <c r="GC973">
        <f>IF($GS973&gt;=26,INDEX($DN:$DN,$GR973+26),"")</f>
      </c>
      <c r="GD973">
        <f>IF($GS973&gt;=27,INDEX($DN:$DN,$GR973+27),"")</f>
      </c>
      <c r="GE973">
        <f>IF($GS973&gt;=28,INDEX($DN:$DN,$GR973+28),"")</f>
      </c>
      <c r="GF973">
        <f>IF($GS973&gt;=29,INDEX($DN:$DN,$GR973+29),"")</f>
      </c>
      <c r="GG973">
        <f>IF($GS973&gt;=30,INDEX($DN:$DN,$GR973+30),"")</f>
      </c>
      <c r="GH973">
        <f>IF($GS973&gt;=31,INDEX($DN:$DN,$GR973+31),"")</f>
      </c>
      <c r="GI973">
        <f>IF($GS973&gt;=32,INDEX($DN:$DN,$GR973+32),"")</f>
      </c>
      <c r="GJ973">
        <f>IF($GS973&gt;=33,INDEX($DN:$DN,$GR973+33),"")</f>
      </c>
      <c r="GK973">
        <f>IF($GS973&gt;=34,INDEX($DN:$DN,$GR973+34),"")</f>
      </c>
      <c r="GL973">
        <f>IF($GS973&gt;=35,INDEX($DN:$DN,$GR973+35),"")</f>
      </c>
      <c r="GM973">
        <f>IF($GS973&gt;=36,INDEX($DN:$DN,$GR973+36),"")</f>
      </c>
      <c r="GN973">
        <f>IF($GS973&gt;=37,INDEX($DN:$DN,$GR973+37),"")</f>
      </c>
      <c r="GO973">
        <f>IF($GS973&gt;=38,INDEX($DN:$DN,$GR973+38),"")</f>
      </c>
      <c r="GP973">
        <f>IF($GS973&gt;=39,INDEX($DN:$DN,$GR973+39),"")</f>
      </c>
      <c r="GQ973">
        <f>IF($GS973&gt;=40,INDEX($DN:$DN,$GR973+40),"")</f>
      </c>
      <c r="GR973">
        <f>IFERROR(MATCH($DL973,$DM$2:$DM$148,0)+1,0)</f>
      </c>
      <c r="GS973">
        <f>IFERROR(INDEX($DO$2:$DO$148,MATCH($DL973,$DM$2:$DM$148,0)),0)</f>
      </c>
      <c r="GT973">
        <f>IFERROR(MATCH($Z973,$DP$973:$FC$973,0),0)</f>
      </c>
      <c r="GU973">
        <f>IF($GT973&gt;0,INDEX($FD$973:$GQ$973,$GT973),"")</f>
      </c>
      <c r="GX973">
        <f>IF($JG973&gt;=1,INDEX($GV:$GV,$JF973+1),"")</f>
      </c>
      <c r="GY973">
        <f>IF($JG973&gt;=2,INDEX($GV:$GV,$JF973+2),"")</f>
      </c>
      <c r="GZ973">
        <f>IF($JG973&gt;=3,INDEX($GV:$GV,$JF973+3),"")</f>
      </c>
      <c r="HA973">
        <f>IF($JG973&gt;=4,INDEX($GV:$GV,$JF973+4),"")</f>
      </c>
      <c r="HB973">
        <f>IF($JG973&gt;=5,INDEX($GV:$GV,$JF973+5),"")</f>
      </c>
      <c r="HC973">
        <f>IF($JG973&gt;=6,INDEX($GV:$GV,$JF973+6),"")</f>
      </c>
      <c r="HD973">
        <f>IF($JG973&gt;=7,INDEX($GV:$GV,$JF973+7),"")</f>
      </c>
      <c r="HE973">
        <f>IF($JG973&gt;=8,INDEX($GV:$GV,$JF973+8),"")</f>
      </c>
      <c r="HF973">
        <f>IF($JG973&gt;=9,INDEX($GV:$GV,$JF973+9),"")</f>
      </c>
      <c r="HG973">
        <f>IF($JG973&gt;=10,INDEX($GV:$GV,$JF973+10),"")</f>
      </c>
      <c r="HH973">
        <f>IF($JG973&gt;=11,INDEX($GV:$GV,$JF973+11),"")</f>
      </c>
      <c r="HI973">
        <f>IF($JG973&gt;=12,INDEX($GV:$GV,$JF973+12),"")</f>
      </c>
      <c r="HJ973">
        <f>IF($JG973&gt;=13,INDEX($GV:$GV,$JF973+13),"")</f>
      </c>
      <c r="HK973">
        <f>IF($JG973&gt;=14,INDEX($GV:$GV,$JF973+14),"")</f>
      </c>
      <c r="HL973">
        <f>IF($JG973&gt;=15,INDEX($GV:$GV,$JF973+15),"")</f>
      </c>
      <c r="HM973">
        <f>IF($JG973&gt;=16,INDEX($GV:$GV,$JF973+16),"")</f>
      </c>
      <c r="HN973">
        <f>IF($JG973&gt;=17,INDEX($GV:$GV,$JF973+17),"")</f>
      </c>
      <c r="HO973">
        <f>IF($JG973&gt;=18,INDEX($GV:$GV,$JF973+18),"")</f>
      </c>
      <c r="HP973">
        <f>IF($JG973&gt;=19,INDEX($GV:$GV,$JF973+19),"")</f>
      </c>
      <c r="HQ973">
        <f>IF($JG973&gt;=20,INDEX($GV:$GV,$JF973+20),"")</f>
      </c>
      <c r="HR973">
        <f>IF($JG973&gt;=21,INDEX($GV:$GV,$JF973+21),"")</f>
      </c>
      <c r="HS973">
        <f>IF($JG973&gt;=22,INDEX($GV:$GV,$JF973+22),"")</f>
      </c>
      <c r="HT973">
        <f>IF($JG973&gt;=23,INDEX($GV:$GV,$JF973+23),"")</f>
      </c>
      <c r="HU973">
        <f>IF($JG973&gt;=24,INDEX($GV:$GV,$JF973+24),"")</f>
      </c>
      <c r="HV973">
        <f>IF($JG973&gt;=25,INDEX($GV:$GV,$JF973+25),"")</f>
      </c>
      <c r="HW973">
        <f>IF($JG973&gt;=26,INDEX($GV:$GV,$JF973+26),"")</f>
      </c>
      <c r="HX973">
        <f>IF($JG973&gt;=27,INDEX($GV:$GV,$JF973+27),"")</f>
      </c>
      <c r="HY973">
        <f>IF($JG973&gt;=28,INDEX($GV:$GV,$JF973+28),"")</f>
      </c>
      <c r="HZ973">
        <f>IF($JG973&gt;=29,INDEX($GV:$GV,$JF973+29),"")</f>
      </c>
      <c r="IA973">
        <f>IF($JG973&gt;=30,INDEX($GV:$GV,$JF973+30),"")</f>
      </c>
      <c r="IB973">
        <f>IF($JG973&gt;=31,INDEX($GV:$GV,$JF973+31),"")</f>
      </c>
      <c r="IC973">
        <f>IF($JG973&gt;=32,INDEX($GV:$GV,$JF973+32),"")</f>
      </c>
      <c r="ID973">
        <f>IF($JG973&gt;=33,INDEX($GV:$GV,$JF973+33),"")</f>
      </c>
      <c r="IE973">
        <f>IF($JG973&gt;=34,INDEX($GV:$GV,$JF973+34),"")</f>
      </c>
      <c r="IF973">
        <f>IF($JG973&gt;=35,INDEX($GV:$GV,$JF973+35),"")</f>
      </c>
      <c r="IG973">
        <f>IF($JG973&gt;=36,INDEX($GV:$GV,$JF973+36),"")</f>
      </c>
      <c r="IH973">
        <f>IF($JG973&gt;=37,INDEX($GV:$GV,$JF973+37),"")</f>
      </c>
      <c r="II973">
        <f>IF($JG973&gt;=38,INDEX($GV:$GV,$JF973+38),"")</f>
      </c>
      <c r="IJ973">
        <f>IF($JG973&gt;=39,INDEX($GV:$GV,$JF973+39),"")</f>
      </c>
      <c r="IK973">
        <f>IF($JG973&gt;=40,INDEX($GV:$GV,$JF973+40),"")</f>
      </c>
      <c r="IL973">
        <f>IF($JG973&gt;=41,INDEX($GV:$GV,$JF973+41),"")</f>
      </c>
      <c r="IM973">
        <f>IF($JG973&gt;=42,INDEX($GV:$GV,$JF973+42),"")</f>
      </c>
      <c r="IN973">
        <f>IF($JG973&gt;=43,INDEX($GV:$GV,$JF973+43),"")</f>
      </c>
      <c r="IO973">
        <f>IF($JG973&gt;=44,INDEX($GV:$GV,$JF973+44),"")</f>
      </c>
      <c r="IP973">
        <f>IF($JG973&gt;=45,INDEX($GV:$GV,$JF973+45),"")</f>
      </c>
      <c r="IQ973">
        <f>IF($JG973&gt;=46,INDEX($GV:$GV,$JF973+46),"")</f>
      </c>
      <c r="IR973">
        <f>IF($JG973&gt;=47,INDEX($GV:$GV,$JF973+47),"")</f>
      </c>
      <c r="IS973">
        <f>IF($JG973&gt;=48,INDEX($GV:$GV,$JF973+48),"")</f>
      </c>
      <c r="IT973">
        <f>IF($JG973&gt;=49,INDEX($GV:$GV,$JF973+49),"")</f>
      </c>
      <c r="IU973">
        <f>IF($JG973&gt;=50,INDEX($GV:$GV,$JF973+50),"")</f>
      </c>
      <c r="IV973">
        <f>IF($JG973&gt;=51,INDEX($GV:$GV,$JF973+51),"")</f>
      </c>
      <c r="IW973">
        <f>IF($JG973&gt;=52,INDEX($GV:$GV,$JF973+52),"")</f>
      </c>
      <c r="IX973">
        <f>IF($JG973&gt;=53,INDEX($GV:$GV,$JF973+53),"")</f>
      </c>
      <c r="IY973">
        <f>IF($JG973&gt;=54,INDEX($GV:$GV,$JF973+54),"")</f>
      </c>
      <c r="IZ973">
        <f>IF($JG973&gt;=55,INDEX($GV:$GV,$JF973+55),"")</f>
      </c>
      <c r="JA973">
        <f>IF($JG973&gt;=56,INDEX($GV:$GV,$JF973+56),"")</f>
      </c>
      <c r="JB973">
        <f>IF($JG973&gt;=57,INDEX($GV:$GV,$JF973+57),"")</f>
      </c>
      <c r="JC973">
        <f>IF($JG973&gt;=58,INDEX($GV:$GV,$JF973+58),"")</f>
      </c>
      <c r="JD973">
        <f>IF($JG973&gt;=59,INDEX($GV:$GV,$JF973+59),"")</f>
      </c>
      <c r="JE973">
        <f>IF($JG973&gt;=60,INDEX($GV:$GV,$JF973+60),"")</f>
      </c>
      <c r="JF973">
        <f>IFERROR(MATCH($GU973,$GV$2:$GV$322,0)+1,0)</f>
      </c>
      <c r="JG973">
        <f>IFERROR(INDEX($GW$2:$GW$322,MATCH($GU973,$GV$2:$GV$322,0)),0)</f>
      </c>
      <c r="JH973" t="s">
        <v>44</v>
      </c>
      <c r="JI973" t="s">
        <v>44</v>
      </c>
    </row>
    <row r="974" spans="1:269" x14ac:dyDescent="0.25">
      <c r="R974">
        <f>IF(OR($U974="",$Q974=""),"",IFERROR($U974/$Q974,0))</f>
      </c>
      <c r="S974">
        <f>IF($U974="","",
SUM($T974,$V974,$AA974,$W974,$Y974)*
(1-IF($AB974="",0,VALUE($AB974)/100)))</f>
      </c>
      <c r="T974">
        <f>IF($U974="","",$U974)</f>
      </c>
      <c r="V974">
        <f>IF($U974="","",
IF($O974="","",
IF(ISNUMBER(SEARCH("exempt",LOWER($O974))),0,
$U974*(VALUE(SUBSTITUTE($O974,"%",""))/100))))</f>
      </c>
      <c r="AC974">
        <f>IFERROR(IF(FIND(" - ",$K974)&gt;0,MID($K974,FIND(" - ",$K974)+3,LEN($K974)),""),"")</f>
      </c>
      <c r="AL974" t="s">
        <v>2079</v>
      </c>
      <c r="AT974">
        <f>IFERROR(LEFT($K974,FIND(" - ",$K974)-1),$K974)</f>
      </c>
      <c r="AW974">
        <f>IF($CL974&gt;=1,INDEX($AU:$AU,$CK974+1),"")</f>
      </c>
      <c r="AX974">
        <f>IF($CL974&gt;=2,INDEX($AU:$AU,$CK974+2),"")</f>
      </c>
      <c r="AY974">
        <f>IF($CL974&gt;=3,INDEX($AU:$AU,$CK974+3),"")</f>
      </c>
      <c r="AZ974">
        <f>IF($CL974&gt;=4,INDEX($AU:$AU,$CK974+4),"")</f>
      </c>
      <c r="BA974">
        <f>IF($CL974&gt;=5,INDEX($AU:$AU,$CK974+5),"")</f>
      </c>
      <c r="BB974">
        <f>IF($CL974&gt;=6,INDEX($AU:$AU,$CK974+6),"")</f>
      </c>
      <c r="BC974">
        <f>IF($CL974&gt;=7,INDEX($AU:$AU,$CK974+7),"")</f>
      </c>
      <c r="BD974">
        <f>IF($CL974&gt;=8,INDEX($AU:$AU,$CK974+8),"")</f>
      </c>
      <c r="BE974">
        <f>IF($CL974&gt;=9,INDEX($AU:$AU,$CK974+9),"")</f>
      </c>
      <c r="BF974">
        <f>IF($CL974&gt;=10,INDEX($AU:$AU,$CK974+10),"")</f>
      </c>
      <c r="BG974">
        <f>IF($CL974&gt;=11,INDEX($AU:$AU,$CK974+11),"")</f>
      </c>
      <c r="BH974">
        <f>IF($CL974&gt;=12,INDEX($AU:$AU,$CK974+12),"")</f>
      </c>
      <c r="BI974">
        <f>IF($CL974&gt;=13,INDEX($AU:$AU,$CK974+13),"")</f>
      </c>
      <c r="BJ974">
        <f>IF($CL974&gt;=14,INDEX($AU:$AU,$CK974+14),"")</f>
      </c>
      <c r="BK974">
        <f>IF($CL974&gt;=15,INDEX($AU:$AU,$CK974+15),"")</f>
      </c>
      <c r="BL974">
        <f>IF($CL974&gt;=16,INDEX($AU:$AU,$CK974+16),"")</f>
      </c>
      <c r="BM974">
        <f>IF($CL974&gt;=17,INDEX($AU:$AU,$CK974+17),"")</f>
      </c>
      <c r="BN974">
        <f>IF($CL974&gt;=18,INDEX($AU:$AU,$CK974+18),"")</f>
      </c>
      <c r="BO974">
        <f>IF($CL974&gt;=19,INDEX($AU:$AU,$CK974+19),"")</f>
      </c>
      <c r="BP974">
        <f>IF($CL974&gt;=20,INDEX($AU:$AU,$CK974+20),"")</f>
      </c>
      <c r="BQ974">
        <f>IF($CL974&gt;=21,INDEX($AU:$AU,$CK974+21),"")</f>
      </c>
      <c r="BR974">
        <f>IF($CL974&gt;=22,INDEX($AU:$AU,$CK974+22),"")</f>
      </c>
      <c r="BS974">
        <f>IF($CL974&gt;=23,INDEX($AU:$AU,$CK974+23),"")</f>
      </c>
      <c r="BT974">
        <f>IF($CL974&gt;=24,INDEX($AU:$AU,$CK974+24),"")</f>
      </c>
      <c r="BU974">
        <f>IF($CL974&gt;=25,INDEX($AU:$AU,$CK974+25),"")</f>
      </c>
      <c r="BV974">
        <f>IF($CL974&gt;=26,INDEX($AU:$AU,$CK974+26),"")</f>
      </c>
      <c r="BW974">
        <f>IF($CL974&gt;=27,INDEX($AU:$AU,$CK974+27),"")</f>
      </c>
      <c r="BX974">
        <f>IF($CL974&gt;=28,INDEX($AU:$AU,$CK974+28),"")</f>
      </c>
      <c r="BY974">
        <f>IF($CL974&gt;=29,INDEX($AU:$AU,$CK974+29),"")</f>
      </c>
      <c r="BZ974">
        <f>IF($CL974&gt;=30,INDEX($AU:$AU,$CK974+30),"")</f>
      </c>
      <c r="CA974">
        <f>IF($CL974&gt;=31,INDEX($AU:$AU,$CK974+31),"")</f>
      </c>
      <c r="CB974">
        <f>IF($CL974&gt;=32,INDEX($AU:$AU,$CK974+32),"")</f>
      </c>
      <c r="CC974">
        <f>IF($CL974&gt;=33,INDEX($AU:$AU,$CK974+33),"")</f>
      </c>
      <c r="CD974">
        <f>IF($CL974&gt;=34,INDEX($AU:$AU,$CK974+34),"")</f>
      </c>
      <c r="CE974">
        <f>IF($CL974&gt;=35,INDEX($AU:$AU,$CK974+35),"")</f>
      </c>
      <c r="CF974">
        <f>IF($CL974&gt;=36,INDEX($AU:$AU,$CK974+36),"")</f>
      </c>
      <c r="CG974">
        <f>IF($CL974&gt;=37,INDEX($AU:$AU,$CK974+37),"")</f>
      </c>
      <c r="CH974">
        <f>IF($CL974&gt;=38,INDEX($AU:$AU,$CK974+38),"")</f>
      </c>
      <c r="CI974">
        <f>IF($CL974&gt;=39,INDEX($AU:$AU,$CK974+39),"")</f>
      </c>
      <c r="CJ974">
        <f>IF($CL974&gt;=40,INDEX($AU:$AU,$CK974+40),"")</f>
      </c>
      <c r="CK974">
        <f>IFERROR(MATCH($AT974,$AU$2:$AU$133,0)+1,0)</f>
      </c>
      <c r="CL974">
        <f>IFERROR(INDEX($AV$2:$AV$133,MATCH($AT974,$AU$2:$AU$133,0)),0)</f>
      </c>
      <c r="CM974">
        <f>IFERROR(LEFT($L974,FIND(" - ",$L974)-1),$L974)</f>
      </c>
      <c r="CN974" t="s">
        <v>2080</v>
      </c>
      <c r="CO974">
        <v>1</v>
      </c>
      <c r="CP974">
        <f>IF($DK974&gt;=1,INDEX($CN:$CN,$DJ974+1),"")</f>
      </c>
      <c r="CQ974">
        <f>IF($DK974&gt;=2,INDEX($CN:$CN,$DJ974+2),"")</f>
      </c>
      <c r="CR974">
        <f>IF($DK974&gt;=3,INDEX($CN:$CN,$DJ974+3),"")</f>
      </c>
      <c r="CS974">
        <f>IF($DK974&gt;=4,INDEX($CN:$CN,$DJ974+4),"")</f>
      </c>
      <c r="CT974">
        <f>IF($DK974&gt;=5,INDEX($CN:$CN,$DJ974+5),"")</f>
      </c>
      <c r="CU974">
        <f>IF($DK974&gt;=6,INDEX($CN:$CN,$DJ974+6),"")</f>
      </c>
      <c r="CV974">
        <f>IF($DK974&gt;=7,INDEX($CN:$CN,$DJ974+7),"")</f>
      </c>
      <c r="CW974">
        <f>IF($DK974&gt;=8,INDEX($CN:$CN,$DJ974+8),"")</f>
      </c>
      <c r="CX974">
        <f>IF($DK974&gt;=9,INDEX($CN:$CN,$DJ974+9),"")</f>
      </c>
      <c r="CY974">
        <f>IF($DK974&gt;=10,INDEX($CN:$CN,$DJ974+10),"")</f>
      </c>
      <c r="CZ974">
        <f>IF($DK974&gt;=11,INDEX($CN:$CN,$DJ974+11),"")</f>
      </c>
      <c r="DA974">
        <f>IF($DK974&gt;=12,INDEX($CN:$CN,$DJ974+12),"")</f>
      </c>
      <c r="DB974">
        <f>IF($DK974&gt;=13,INDEX($CN:$CN,$DJ974+13),"")</f>
      </c>
      <c r="DC974">
        <f>IF($DK974&gt;=14,INDEX($CN:$CN,$DJ974+14),"")</f>
      </c>
      <c r="DD974">
        <f>IF($DK974&gt;=15,INDEX($CN:$CN,$DJ974+15),"")</f>
      </c>
      <c r="DE974">
        <f>IF($DK974&gt;=16,INDEX($CN:$CN,$DJ974+16),"")</f>
      </c>
      <c r="DF974">
        <f>IF($DK974&gt;=17,INDEX($CN:$CN,$DJ974+17),"")</f>
      </c>
      <c r="DG974">
        <f>IF($DK974&gt;=18,INDEX($CN:$CN,$DJ974+18),"")</f>
      </c>
      <c r="DH974">
        <f>IF($DK974&gt;=19,INDEX($CN:$CN,$DJ974+19),"")</f>
      </c>
      <c r="DI974">
        <f>IF($DK974&gt;=20,INDEX($CN:$CN,$DJ974+20),"")</f>
      </c>
      <c r="DJ974">
        <f>IFERROR(MATCH($CM974,$CN$2:$CN$1089,0)+1,0)</f>
      </c>
      <c r="DK974">
        <f>IFERROR(INDEX($CO$2:$CO$1089,MATCH($CM974,$CN$2:$CN$1089,0)),0)</f>
      </c>
      <c r="DL974">
        <f>IFERROR(INDEX($AS:$AS,MATCH($O974,$AR:$AR,0))&amp;"","")</f>
      </c>
      <c r="DP974">
        <f>IF($GS974&gt;=1,INDEX($DM:$DM,$GR974+1),"")</f>
      </c>
      <c r="DQ974">
        <f>IF($GS974&gt;=2,INDEX($DM:$DM,$GR974+2),"")</f>
      </c>
      <c r="DR974">
        <f>IF($GS974&gt;=3,INDEX($DM:$DM,$GR974+3),"")</f>
      </c>
      <c r="DS974">
        <f>IF($GS974&gt;=4,INDEX($DM:$DM,$GR974+4),"")</f>
      </c>
      <c r="DT974">
        <f>IF($GS974&gt;=5,INDEX($DM:$DM,$GR974+5),"")</f>
      </c>
      <c r="DU974">
        <f>IF($GS974&gt;=6,INDEX($DM:$DM,$GR974+6),"")</f>
      </c>
      <c r="DV974">
        <f>IF($GS974&gt;=7,INDEX($DM:$DM,$GR974+7),"")</f>
      </c>
      <c r="DW974">
        <f>IF($GS974&gt;=8,INDEX($DM:$DM,$GR974+8),"")</f>
      </c>
      <c r="DX974">
        <f>IF($GS974&gt;=9,INDEX($DM:$DM,$GR974+9),"")</f>
      </c>
      <c r="DY974">
        <f>IF($GS974&gt;=10,INDEX($DM:$DM,$GR974+10),"")</f>
      </c>
      <c r="DZ974">
        <f>IF($GS974&gt;=11,INDEX($DM:$DM,$GR974+11),"")</f>
      </c>
      <c r="EA974">
        <f>IF($GS974&gt;=12,INDEX($DM:$DM,$GR974+12),"")</f>
      </c>
      <c r="EB974">
        <f>IF($GS974&gt;=13,INDEX($DM:$DM,$GR974+13),"")</f>
      </c>
      <c r="EC974">
        <f>IF($GS974&gt;=14,INDEX($DM:$DM,$GR974+14),"")</f>
      </c>
      <c r="ED974">
        <f>IF($GS974&gt;=15,INDEX($DM:$DM,$GR974+15),"")</f>
      </c>
      <c r="EE974">
        <f>IF($GS974&gt;=16,INDEX($DM:$DM,$GR974+16),"")</f>
      </c>
      <c r="EF974">
        <f>IF($GS974&gt;=17,INDEX($DM:$DM,$GR974+17),"")</f>
      </c>
      <c r="EG974">
        <f>IF($GS974&gt;=18,INDEX($DM:$DM,$GR974+18),"")</f>
      </c>
      <c r="EH974">
        <f>IF($GS974&gt;=19,INDEX($DM:$DM,$GR974+19),"")</f>
      </c>
      <c r="EI974">
        <f>IF($GS974&gt;=20,INDEX($DM:$DM,$GR974+20),"")</f>
      </c>
      <c r="EJ974">
        <f>IF($GS974&gt;=21,INDEX($DM:$DM,$GR974+21),"")</f>
      </c>
      <c r="EK974">
        <f>IF($GS974&gt;=22,INDEX($DM:$DM,$GR974+22),"")</f>
      </c>
      <c r="EL974">
        <f>IF($GS974&gt;=23,INDEX($DM:$DM,$GR974+23),"")</f>
      </c>
      <c r="EM974">
        <f>IF($GS974&gt;=24,INDEX($DM:$DM,$GR974+24),"")</f>
      </c>
      <c r="EN974">
        <f>IF($GS974&gt;=25,INDEX($DM:$DM,$GR974+25),"")</f>
      </c>
      <c r="EO974">
        <f>IF($GS974&gt;=26,INDEX($DM:$DM,$GR974+26),"")</f>
      </c>
      <c r="EP974">
        <f>IF($GS974&gt;=27,INDEX($DM:$DM,$GR974+27),"")</f>
      </c>
      <c r="EQ974">
        <f>IF($GS974&gt;=28,INDEX($DM:$DM,$GR974+28),"")</f>
      </c>
      <c r="ER974">
        <f>IF($GS974&gt;=29,INDEX($DM:$DM,$GR974+29),"")</f>
      </c>
      <c r="ES974">
        <f>IF($GS974&gt;=30,INDEX($DM:$DM,$GR974+30),"")</f>
      </c>
      <c r="ET974">
        <f>IF($GS974&gt;=31,INDEX($DM:$DM,$GR974+31),"")</f>
      </c>
      <c r="EU974">
        <f>IF($GS974&gt;=32,INDEX($DM:$DM,$GR974+32),"")</f>
      </c>
      <c r="EV974">
        <f>IF($GS974&gt;=33,INDEX($DM:$DM,$GR974+33),"")</f>
      </c>
      <c r="EW974">
        <f>IF($GS974&gt;=34,INDEX($DM:$DM,$GR974+34),"")</f>
      </c>
      <c r="EX974">
        <f>IF($GS974&gt;=35,INDEX($DM:$DM,$GR974+35),"")</f>
      </c>
      <c r="EY974">
        <f>IF($GS974&gt;=36,INDEX($DM:$DM,$GR974+36),"")</f>
      </c>
      <c r="EZ974">
        <f>IF($GS974&gt;=37,INDEX($DM:$DM,$GR974+37),"")</f>
      </c>
      <c r="FA974">
        <f>IF($GS974&gt;=38,INDEX($DM:$DM,$GR974+38),"")</f>
      </c>
      <c r="FB974">
        <f>IF($GS974&gt;=39,INDEX($DM:$DM,$GR974+39),"")</f>
      </c>
      <c r="FC974">
        <f>IF($GS974&gt;=40,INDEX($DM:$DM,$GR974+40),"")</f>
      </c>
      <c r="FD974">
        <f>IF($GS974&gt;=1,INDEX($DN:$DN,$GR974+1),"")</f>
      </c>
      <c r="FE974">
        <f>IF($GS974&gt;=2,INDEX($DN:$DN,$GR974+2),"")</f>
      </c>
      <c r="FF974">
        <f>IF($GS974&gt;=3,INDEX($DN:$DN,$GR974+3),"")</f>
      </c>
      <c r="FG974">
        <f>IF($GS974&gt;=4,INDEX($DN:$DN,$GR974+4),"")</f>
      </c>
      <c r="FH974">
        <f>IF($GS974&gt;=5,INDEX($DN:$DN,$GR974+5),"")</f>
      </c>
      <c r="FI974">
        <f>IF($GS974&gt;=6,INDEX($DN:$DN,$GR974+6),"")</f>
      </c>
      <c r="FJ974">
        <f>IF($GS974&gt;=7,INDEX($DN:$DN,$GR974+7),"")</f>
      </c>
      <c r="FK974">
        <f>IF($GS974&gt;=8,INDEX($DN:$DN,$GR974+8),"")</f>
      </c>
      <c r="FL974">
        <f>IF($GS974&gt;=9,INDEX($DN:$DN,$GR974+9),"")</f>
      </c>
      <c r="FM974">
        <f>IF($GS974&gt;=10,INDEX($DN:$DN,$GR974+10),"")</f>
      </c>
      <c r="FN974">
        <f>IF($GS974&gt;=11,INDEX($DN:$DN,$GR974+11),"")</f>
      </c>
      <c r="FO974">
        <f>IF($GS974&gt;=12,INDEX($DN:$DN,$GR974+12),"")</f>
      </c>
      <c r="FP974">
        <f>IF($GS974&gt;=13,INDEX($DN:$DN,$GR974+13),"")</f>
      </c>
      <c r="FQ974">
        <f>IF($GS974&gt;=14,INDEX($DN:$DN,$GR974+14),"")</f>
      </c>
      <c r="FR974">
        <f>IF($GS974&gt;=15,INDEX($DN:$DN,$GR974+15),"")</f>
      </c>
      <c r="FS974">
        <f>IF($GS974&gt;=16,INDEX($DN:$DN,$GR974+16),"")</f>
      </c>
      <c r="FT974">
        <f>IF($GS974&gt;=17,INDEX($DN:$DN,$GR974+17),"")</f>
      </c>
      <c r="FU974">
        <f>IF($GS974&gt;=18,INDEX($DN:$DN,$GR974+18),"")</f>
      </c>
      <c r="FV974">
        <f>IF($GS974&gt;=19,INDEX($DN:$DN,$GR974+19),"")</f>
      </c>
      <c r="FW974">
        <f>IF($GS974&gt;=20,INDEX($DN:$DN,$GR974+20),"")</f>
      </c>
      <c r="FX974">
        <f>IF($GS974&gt;=21,INDEX($DN:$DN,$GR974+21),"")</f>
      </c>
      <c r="FY974">
        <f>IF($GS974&gt;=22,INDEX($DN:$DN,$GR974+22),"")</f>
      </c>
      <c r="FZ974">
        <f>IF($GS974&gt;=23,INDEX($DN:$DN,$GR974+23),"")</f>
      </c>
      <c r="GA974">
        <f>IF($GS974&gt;=24,INDEX($DN:$DN,$GR974+24),"")</f>
      </c>
      <c r="GB974">
        <f>IF($GS974&gt;=25,INDEX($DN:$DN,$GR974+25),"")</f>
      </c>
      <c r="GC974">
        <f>IF($GS974&gt;=26,INDEX($DN:$DN,$GR974+26),"")</f>
      </c>
      <c r="GD974">
        <f>IF($GS974&gt;=27,INDEX($DN:$DN,$GR974+27),"")</f>
      </c>
      <c r="GE974">
        <f>IF($GS974&gt;=28,INDEX($DN:$DN,$GR974+28),"")</f>
      </c>
      <c r="GF974">
        <f>IF($GS974&gt;=29,INDEX($DN:$DN,$GR974+29),"")</f>
      </c>
      <c r="GG974">
        <f>IF($GS974&gt;=30,INDEX($DN:$DN,$GR974+30),"")</f>
      </c>
      <c r="GH974">
        <f>IF($GS974&gt;=31,INDEX($DN:$DN,$GR974+31),"")</f>
      </c>
      <c r="GI974">
        <f>IF($GS974&gt;=32,INDEX($DN:$DN,$GR974+32),"")</f>
      </c>
      <c r="GJ974">
        <f>IF($GS974&gt;=33,INDEX($DN:$DN,$GR974+33),"")</f>
      </c>
      <c r="GK974">
        <f>IF($GS974&gt;=34,INDEX($DN:$DN,$GR974+34),"")</f>
      </c>
      <c r="GL974">
        <f>IF($GS974&gt;=35,INDEX($DN:$DN,$GR974+35),"")</f>
      </c>
      <c r="GM974">
        <f>IF($GS974&gt;=36,INDEX($DN:$DN,$GR974+36),"")</f>
      </c>
      <c r="GN974">
        <f>IF($GS974&gt;=37,INDEX($DN:$DN,$GR974+37),"")</f>
      </c>
      <c r="GO974">
        <f>IF($GS974&gt;=38,INDEX($DN:$DN,$GR974+38),"")</f>
      </c>
      <c r="GP974">
        <f>IF($GS974&gt;=39,INDEX($DN:$DN,$GR974+39),"")</f>
      </c>
      <c r="GQ974">
        <f>IF($GS974&gt;=40,INDEX($DN:$DN,$GR974+40),"")</f>
      </c>
      <c r="GR974">
        <f>IFERROR(MATCH($DL974,$DM$2:$DM$148,0)+1,0)</f>
      </c>
      <c r="GS974">
        <f>IFERROR(INDEX($DO$2:$DO$148,MATCH($DL974,$DM$2:$DM$148,0)),0)</f>
      </c>
      <c r="GT974">
        <f>IFERROR(MATCH($Z974,$DP$974:$FC$974,0),0)</f>
      </c>
      <c r="GU974">
        <f>IF($GT974&gt;0,INDEX($FD$974:$GQ$974,$GT974),"")</f>
      </c>
      <c r="GX974">
        <f>IF($JG974&gt;=1,INDEX($GV:$GV,$JF974+1),"")</f>
      </c>
      <c r="GY974">
        <f>IF($JG974&gt;=2,INDEX($GV:$GV,$JF974+2),"")</f>
      </c>
      <c r="GZ974">
        <f>IF($JG974&gt;=3,INDEX($GV:$GV,$JF974+3),"")</f>
      </c>
      <c r="HA974">
        <f>IF($JG974&gt;=4,INDEX($GV:$GV,$JF974+4),"")</f>
      </c>
      <c r="HB974">
        <f>IF($JG974&gt;=5,INDEX($GV:$GV,$JF974+5),"")</f>
      </c>
      <c r="HC974">
        <f>IF($JG974&gt;=6,INDEX($GV:$GV,$JF974+6),"")</f>
      </c>
      <c r="HD974">
        <f>IF($JG974&gt;=7,INDEX($GV:$GV,$JF974+7),"")</f>
      </c>
      <c r="HE974">
        <f>IF($JG974&gt;=8,INDEX($GV:$GV,$JF974+8),"")</f>
      </c>
      <c r="HF974">
        <f>IF($JG974&gt;=9,INDEX($GV:$GV,$JF974+9),"")</f>
      </c>
      <c r="HG974">
        <f>IF($JG974&gt;=10,INDEX($GV:$GV,$JF974+10),"")</f>
      </c>
      <c r="HH974">
        <f>IF($JG974&gt;=11,INDEX($GV:$GV,$JF974+11),"")</f>
      </c>
      <c r="HI974">
        <f>IF($JG974&gt;=12,INDEX($GV:$GV,$JF974+12),"")</f>
      </c>
      <c r="HJ974">
        <f>IF($JG974&gt;=13,INDEX($GV:$GV,$JF974+13),"")</f>
      </c>
      <c r="HK974">
        <f>IF($JG974&gt;=14,INDEX($GV:$GV,$JF974+14),"")</f>
      </c>
      <c r="HL974">
        <f>IF($JG974&gt;=15,INDEX($GV:$GV,$JF974+15),"")</f>
      </c>
      <c r="HM974">
        <f>IF($JG974&gt;=16,INDEX($GV:$GV,$JF974+16),"")</f>
      </c>
      <c r="HN974">
        <f>IF($JG974&gt;=17,INDEX($GV:$GV,$JF974+17),"")</f>
      </c>
      <c r="HO974">
        <f>IF($JG974&gt;=18,INDEX($GV:$GV,$JF974+18),"")</f>
      </c>
      <c r="HP974">
        <f>IF($JG974&gt;=19,INDEX($GV:$GV,$JF974+19),"")</f>
      </c>
      <c r="HQ974">
        <f>IF($JG974&gt;=20,INDEX($GV:$GV,$JF974+20),"")</f>
      </c>
      <c r="HR974">
        <f>IF($JG974&gt;=21,INDEX($GV:$GV,$JF974+21),"")</f>
      </c>
      <c r="HS974">
        <f>IF($JG974&gt;=22,INDEX($GV:$GV,$JF974+22),"")</f>
      </c>
      <c r="HT974">
        <f>IF($JG974&gt;=23,INDEX($GV:$GV,$JF974+23),"")</f>
      </c>
      <c r="HU974">
        <f>IF($JG974&gt;=24,INDEX($GV:$GV,$JF974+24),"")</f>
      </c>
      <c r="HV974">
        <f>IF($JG974&gt;=25,INDEX($GV:$GV,$JF974+25),"")</f>
      </c>
      <c r="HW974">
        <f>IF($JG974&gt;=26,INDEX($GV:$GV,$JF974+26),"")</f>
      </c>
      <c r="HX974">
        <f>IF($JG974&gt;=27,INDEX($GV:$GV,$JF974+27),"")</f>
      </c>
      <c r="HY974">
        <f>IF($JG974&gt;=28,INDEX($GV:$GV,$JF974+28),"")</f>
      </c>
      <c r="HZ974">
        <f>IF($JG974&gt;=29,INDEX($GV:$GV,$JF974+29),"")</f>
      </c>
      <c r="IA974">
        <f>IF($JG974&gt;=30,INDEX($GV:$GV,$JF974+30),"")</f>
      </c>
      <c r="IB974">
        <f>IF($JG974&gt;=31,INDEX($GV:$GV,$JF974+31),"")</f>
      </c>
      <c r="IC974">
        <f>IF($JG974&gt;=32,INDEX($GV:$GV,$JF974+32),"")</f>
      </c>
      <c r="ID974">
        <f>IF($JG974&gt;=33,INDEX($GV:$GV,$JF974+33),"")</f>
      </c>
      <c r="IE974">
        <f>IF($JG974&gt;=34,INDEX($GV:$GV,$JF974+34),"")</f>
      </c>
      <c r="IF974">
        <f>IF($JG974&gt;=35,INDEX($GV:$GV,$JF974+35),"")</f>
      </c>
      <c r="IG974">
        <f>IF($JG974&gt;=36,INDEX($GV:$GV,$JF974+36),"")</f>
      </c>
      <c r="IH974">
        <f>IF($JG974&gt;=37,INDEX($GV:$GV,$JF974+37),"")</f>
      </c>
      <c r="II974">
        <f>IF($JG974&gt;=38,INDEX($GV:$GV,$JF974+38),"")</f>
      </c>
      <c r="IJ974">
        <f>IF($JG974&gt;=39,INDEX($GV:$GV,$JF974+39),"")</f>
      </c>
      <c r="IK974">
        <f>IF($JG974&gt;=40,INDEX($GV:$GV,$JF974+40),"")</f>
      </c>
      <c r="IL974">
        <f>IF($JG974&gt;=41,INDEX($GV:$GV,$JF974+41),"")</f>
      </c>
      <c r="IM974">
        <f>IF($JG974&gt;=42,INDEX($GV:$GV,$JF974+42),"")</f>
      </c>
      <c r="IN974">
        <f>IF($JG974&gt;=43,INDEX($GV:$GV,$JF974+43),"")</f>
      </c>
      <c r="IO974">
        <f>IF($JG974&gt;=44,INDEX($GV:$GV,$JF974+44),"")</f>
      </c>
      <c r="IP974">
        <f>IF($JG974&gt;=45,INDEX($GV:$GV,$JF974+45),"")</f>
      </c>
      <c r="IQ974">
        <f>IF($JG974&gt;=46,INDEX($GV:$GV,$JF974+46),"")</f>
      </c>
      <c r="IR974">
        <f>IF($JG974&gt;=47,INDEX($GV:$GV,$JF974+47),"")</f>
      </c>
      <c r="IS974">
        <f>IF($JG974&gt;=48,INDEX($GV:$GV,$JF974+48),"")</f>
      </c>
      <c r="IT974">
        <f>IF($JG974&gt;=49,INDEX($GV:$GV,$JF974+49),"")</f>
      </c>
      <c r="IU974">
        <f>IF($JG974&gt;=50,INDEX($GV:$GV,$JF974+50),"")</f>
      </c>
      <c r="IV974">
        <f>IF($JG974&gt;=51,INDEX($GV:$GV,$JF974+51),"")</f>
      </c>
      <c r="IW974">
        <f>IF($JG974&gt;=52,INDEX($GV:$GV,$JF974+52),"")</f>
      </c>
      <c r="IX974">
        <f>IF($JG974&gt;=53,INDEX($GV:$GV,$JF974+53),"")</f>
      </c>
      <c r="IY974">
        <f>IF($JG974&gt;=54,INDEX($GV:$GV,$JF974+54),"")</f>
      </c>
      <c r="IZ974">
        <f>IF($JG974&gt;=55,INDEX($GV:$GV,$JF974+55),"")</f>
      </c>
      <c r="JA974">
        <f>IF($JG974&gt;=56,INDEX($GV:$GV,$JF974+56),"")</f>
      </c>
      <c r="JB974">
        <f>IF($JG974&gt;=57,INDEX($GV:$GV,$JF974+57),"")</f>
      </c>
      <c r="JC974">
        <f>IF($JG974&gt;=58,INDEX($GV:$GV,$JF974+58),"")</f>
      </c>
      <c r="JD974">
        <f>IF($JG974&gt;=59,INDEX($GV:$GV,$JF974+59),"")</f>
      </c>
      <c r="JE974">
        <f>IF($JG974&gt;=60,INDEX($GV:$GV,$JF974+60),"")</f>
      </c>
      <c r="JF974">
        <f>IFERROR(MATCH($GU974,$GV$2:$GV$322,0)+1,0)</f>
      </c>
      <c r="JG974">
        <f>IFERROR(INDEX($GW$2:$GW$322,MATCH($GU974,$GV$2:$GV$322,0)),0)</f>
      </c>
      <c r="JH974" t="s">
        <v>44</v>
      </c>
      <c r="JI974" t="s">
        <v>44</v>
      </c>
    </row>
    <row r="975" spans="1:269" x14ac:dyDescent="0.25">
      <c r="R975">
        <f>IF(OR($U975="",$Q975=""),"",IFERROR($U975/$Q975,0))</f>
      </c>
      <c r="S975">
        <f>IF($U975="","",
SUM($T975,$V975,$AA975,$W975,$Y975)*
(1-IF($AB975="",0,VALUE($AB975)/100)))</f>
      </c>
      <c r="T975">
        <f>IF($U975="","",$U975)</f>
      </c>
      <c r="V975">
        <f>IF($U975="","",
IF($O975="","",
IF(ISNUMBER(SEARCH("exempt",LOWER($O975))),0,
$U975*(VALUE(SUBSTITUTE($O975,"%",""))/100))))</f>
      </c>
      <c r="AC975">
        <f>IFERROR(IF(FIND(" - ",$K975)&gt;0,MID($K975,FIND(" - ",$K975)+3,LEN($K975)),""),"")</f>
      </c>
      <c r="AL975" t="s">
        <v>2081</v>
      </c>
      <c r="AT975">
        <f>IFERROR(LEFT($K975,FIND(" - ",$K975)-1),$K975)</f>
      </c>
      <c r="AW975">
        <f>IF($CL975&gt;=1,INDEX($AU:$AU,$CK975+1),"")</f>
      </c>
      <c r="AX975">
        <f>IF($CL975&gt;=2,INDEX($AU:$AU,$CK975+2),"")</f>
      </c>
      <c r="AY975">
        <f>IF($CL975&gt;=3,INDEX($AU:$AU,$CK975+3),"")</f>
      </c>
      <c r="AZ975">
        <f>IF($CL975&gt;=4,INDEX($AU:$AU,$CK975+4),"")</f>
      </c>
      <c r="BA975">
        <f>IF($CL975&gt;=5,INDEX($AU:$AU,$CK975+5),"")</f>
      </c>
      <c r="BB975">
        <f>IF($CL975&gt;=6,INDEX($AU:$AU,$CK975+6),"")</f>
      </c>
      <c r="BC975">
        <f>IF($CL975&gt;=7,INDEX($AU:$AU,$CK975+7),"")</f>
      </c>
      <c r="BD975">
        <f>IF($CL975&gt;=8,INDEX($AU:$AU,$CK975+8),"")</f>
      </c>
      <c r="BE975">
        <f>IF($CL975&gt;=9,INDEX($AU:$AU,$CK975+9),"")</f>
      </c>
      <c r="BF975">
        <f>IF($CL975&gt;=10,INDEX($AU:$AU,$CK975+10),"")</f>
      </c>
      <c r="BG975">
        <f>IF($CL975&gt;=11,INDEX($AU:$AU,$CK975+11),"")</f>
      </c>
      <c r="BH975">
        <f>IF($CL975&gt;=12,INDEX($AU:$AU,$CK975+12),"")</f>
      </c>
      <c r="BI975">
        <f>IF($CL975&gt;=13,INDEX($AU:$AU,$CK975+13),"")</f>
      </c>
      <c r="BJ975">
        <f>IF($CL975&gt;=14,INDEX($AU:$AU,$CK975+14),"")</f>
      </c>
      <c r="BK975">
        <f>IF($CL975&gt;=15,INDEX($AU:$AU,$CK975+15),"")</f>
      </c>
      <c r="BL975">
        <f>IF($CL975&gt;=16,INDEX($AU:$AU,$CK975+16),"")</f>
      </c>
      <c r="BM975">
        <f>IF($CL975&gt;=17,INDEX($AU:$AU,$CK975+17),"")</f>
      </c>
      <c r="BN975">
        <f>IF($CL975&gt;=18,INDEX($AU:$AU,$CK975+18),"")</f>
      </c>
      <c r="BO975">
        <f>IF($CL975&gt;=19,INDEX($AU:$AU,$CK975+19),"")</f>
      </c>
      <c r="BP975">
        <f>IF($CL975&gt;=20,INDEX($AU:$AU,$CK975+20),"")</f>
      </c>
      <c r="BQ975">
        <f>IF($CL975&gt;=21,INDEX($AU:$AU,$CK975+21),"")</f>
      </c>
      <c r="BR975">
        <f>IF($CL975&gt;=22,INDEX($AU:$AU,$CK975+22),"")</f>
      </c>
      <c r="BS975">
        <f>IF($CL975&gt;=23,INDEX($AU:$AU,$CK975+23),"")</f>
      </c>
      <c r="BT975">
        <f>IF($CL975&gt;=24,INDEX($AU:$AU,$CK975+24),"")</f>
      </c>
      <c r="BU975">
        <f>IF($CL975&gt;=25,INDEX($AU:$AU,$CK975+25),"")</f>
      </c>
      <c r="BV975">
        <f>IF($CL975&gt;=26,INDEX($AU:$AU,$CK975+26),"")</f>
      </c>
      <c r="BW975">
        <f>IF($CL975&gt;=27,INDEX($AU:$AU,$CK975+27),"")</f>
      </c>
      <c r="BX975">
        <f>IF($CL975&gt;=28,INDEX($AU:$AU,$CK975+28),"")</f>
      </c>
      <c r="BY975">
        <f>IF($CL975&gt;=29,INDEX($AU:$AU,$CK975+29),"")</f>
      </c>
      <c r="BZ975">
        <f>IF($CL975&gt;=30,INDEX($AU:$AU,$CK975+30),"")</f>
      </c>
      <c r="CA975">
        <f>IF($CL975&gt;=31,INDEX($AU:$AU,$CK975+31),"")</f>
      </c>
      <c r="CB975">
        <f>IF($CL975&gt;=32,INDEX($AU:$AU,$CK975+32),"")</f>
      </c>
      <c r="CC975">
        <f>IF($CL975&gt;=33,INDEX($AU:$AU,$CK975+33),"")</f>
      </c>
      <c r="CD975">
        <f>IF($CL975&gt;=34,INDEX($AU:$AU,$CK975+34),"")</f>
      </c>
      <c r="CE975">
        <f>IF($CL975&gt;=35,INDEX($AU:$AU,$CK975+35),"")</f>
      </c>
      <c r="CF975">
        <f>IF($CL975&gt;=36,INDEX($AU:$AU,$CK975+36),"")</f>
      </c>
      <c r="CG975">
        <f>IF($CL975&gt;=37,INDEX($AU:$AU,$CK975+37),"")</f>
      </c>
      <c r="CH975">
        <f>IF($CL975&gt;=38,INDEX($AU:$AU,$CK975+38),"")</f>
      </c>
      <c r="CI975">
        <f>IF($CL975&gt;=39,INDEX($AU:$AU,$CK975+39),"")</f>
      </c>
      <c r="CJ975">
        <f>IF($CL975&gt;=40,INDEX($AU:$AU,$CK975+40),"")</f>
      </c>
      <c r="CK975">
        <f>IFERROR(MATCH($AT975,$AU$2:$AU$133,0)+1,0)</f>
      </c>
      <c r="CL975">
        <f>IFERROR(INDEX($AV$2:$AV$133,MATCH($AT975,$AU$2:$AU$133,0)),0)</f>
      </c>
      <c r="CM975">
        <f>IFERROR(LEFT($L975,FIND(" - ",$L975)-1),$L975)</f>
      </c>
      <c r="CN975" t="s">
        <v>149</v>
      </c>
      <c r="CP975">
        <f>IF($DK975&gt;=1,INDEX($CN:$CN,$DJ975+1),"")</f>
      </c>
      <c r="CQ975">
        <f>IF($DK975&gt;=2,INDEX($CN:$CN,$DJ975+2),"")</f>
      </c>
      <c r="CR975">
        <f>IF($DK975&gt;=3,INDEX($CN:$CN,$DJ975+3),"")</f>
      </c>
      <c r="CS975">
        <f>IF($DK975&gt;=4,INDEX($CN:$CN,$DJ975+4),"")</f>
      </c>
      <c r="CT975">
        <f>IF($DK975&gt;=5,INDEX($CN:$CN,$DJ975+5),"")</f>
      </c>
      <c r="CU975">
        <f>IF($DK975&gt;=6,INDEX($CN:$CN,$DJ975+6),"")</f>
      </c>
      <c r="CV975">
        <f>IF($DK975&gt;=7,INDEX($CN:$CN,$DJ975+7),"")</f>
      </c>
      <c r="CW975">
        <f>IF($DK975&gt;=8,INDEX($CN:$CN,$DJ975+8),"")</f>
      </c>
      <c r="CX975">
        <f>IF($DK975&gt;=9,INDEX($CN:$CN,$DJ975+9),"")</f>
      </c>
      <c r="CY975">
        <f>IF($DK975&gt;=10,INDEX($CN:$CN,$DJ975+10),"")</f>
      </c>
      <c r="CZ975">
        <f>IF($DK975&gt;=11,INDEX($CN:$CN,$DJ975+11),"")</f>
      </c>
      <c r="DA975">
        <f>IF($DK975&gt;=12,INDEX($CN:$CN,$DJ975+12),"")</f>
      </c>
      <c r="DB975">
        <f>IF($DK975&gt;=13,INDEX($CN:$CN,$DJ975+13),"")</f>
      </c>
      <c r="DC975">
        <f>IF($DK975&gt;=14,INDEX($CN:$CN,$DJ975+14),"")</f>
      </c>
      <c r="DD975">
        <f>IF($DK975&gt;=15,INDEX($CN:$CN,$DJ975+15),"")</f>
      </c>
      <c r="DE975">
        <f>IF($DK975&gt;=16,INDEX($CN:$CN,$DJ975+16),"")</f>
      </c>
      <c r="DF975">
        <f>IF($DK975&gt;=17,INDEX($CN:$CN,$DJ975+17),"")</f>
      </c>
      <c r="DG975">
        <f>IF($DK975&gt;=18,INDEX($CN:$CN,$DJ975+18),"")</f>
      </c>
      <c r="DH975">
        <f>IF($DK975&gt;=19,INDEX($CN:$CN,$DJ975+19),"")</f>
      </c>
      <c r="DI975">
        <f>IF($DK975&gt;=20,INDEX($CN:$CN,$DJ975+20),"")</f>
      </c>
      <c r="DJ975">
        <f>IFERROR(MATCH($CM975,$CN$2:$CN$1089,0)+1,0)</f>
      </c>
      <c r="DK975">
        <f>IFERROR(INDEX($CO$2:$CO$1089,MATCH($CM975,$CN$2:$CN$1089,0)),0)</f>
      </c>
      <c r="DL975">
        <f>IFERROR(INDEX($AS:$AS,MATCH($O975,$AR:$AR,0))&amp;"","")</f>
      </c>
      <c r="DP975">
        <f>IF($GS975&gt;=1,INDEX($DM:$DM,$GR975+1),"")</f>
      </c>
      <c r="DQ975">
        <f>IF($GS975&gt;=2,INDEX($DM:$DM,$GR975+2),"")</f>
      </c>
      <c r="DR975">
        <f>IF($GS975&gt;=3,INDEX($DM:$DM,$GR975+3),"")</f>
      </c>
      <c r="DS975">
        <f>IF($GS975&gt;=4,INDEX($DM:$DM,$GR975+4),"")</f>
      </c>
      <c r="DT975">
        <f>IF($GS975&gt;=5,INDEX($DM:$DM,$GR975+5),"")</f>
      </c>
      <c r="DU975">
        <f>IF($GS975&gt;=6,INDEX($DM:$DM,$GR975+6),"")</f>
      </c>
      <c r="DV975">
        <f>IF($GS975&gt;=7,INDEX($DM:$DM,$GR975+7),"")</f>
      </c>
      <c r="DW975">
        <f>IF($GS975&gt;=8,INDEX($DM:$DM,$GR975+8),"")</f>
      </c>
      <c r="DX975">
        <f>IF($GS975&gt;=9,INDEX($DM:$DM,$GR975+9),"")</f>
      </c>
      <c r="DY975">
        <f>IF($GS975&gt;=10,INDEX($DM:$DM,$GR975+10),"")</f>
      </c>
      <c r="DZ975">
        <f>IF($GS975&gt;=11,INDEX($DM:$DM,$GR975+11),"")</f>
      </c>
      <c r="EA975">
        <f>IF($GS975&gt;=12,INDEX($DM:$DM,$GR975+12),"")</f>
      </c>
      <c r="EB975">
        <f>IF($GS975&gt;=13,INDEX($DM:$DM,$GR975+13),"")</f>
      </c>
      <c r="EC975">
        <f>IF($GS975&gt;=14,INDEX($DM:$DM,$GR975+14),"")</f>
      </c>
      <c r="ED975">
        <f>IF($GS975&gt;=15,INDEX($DM:$DM,$GR975+15),"")</f>
      </c>
      <c r="EE975">
        <f>IF($GS975&gt;=16,INDEX($DM:$DM,$GR975+16),"")</f>
      </c>
      <c r="EF975">
        <f>IF($GS975&gt;=17,INDEX($DM:$DM,$GR975+17),"")</f>
      </c>
      <c r="EG975">
        <f>IF($GS975&gt;=18,INDEX($DM:$DM,$GR975+18),"")</f>
      </c>
      <c r="EH975">
        <f>IF($GS975&gt;=19,INDEX($DM:$DM,$GR975+19),"")</f>
      </c>
      <c r="EI975">
        <f>IF($GS975&gt;=20,INDEX($DM:$DM,$GR975+20),"")</f>
      </c>
      <c r="EJ975">
        <f>IF($GS975&gt;=21,INDEX($DM:$DM,$GR975+21),"")</f>
      </c>
      <c r="EK975">
        <f>IF($GS975&gt;=22,INDEX($DM:$DM,$GR975+22),"")</f>
      </c>
      <c r="EL975">
        <f>IF($GS975&gt;=23,INDEX($DM:$DM,$GR975+23),"")</f>
      </c>
      <c r="EM975">
        <f>IF($GS975&gt;=24,INDEX($DM:$DM,$GR975+24),"")</f>
      </c>
      <c r="EN975">
        <f>IF($GS975&gt;=25,INDEX($DM:$DM,$GR975+25),"")</f>
      </c>
      <c r="EO975">
        <f>IF($GS975&gt;=26,INDEX($DM:$DM,$GR975+26),"")</f>
      </c>
      <c r="EP975">
        <f>IF($GS975&gt;=27,INDEX($DM:$DM,$GR975+27),"")</f>
      </c>
      <c r="EQ975">
        <f>IF($GS975&gt;=28,INDEX($DM:$DM,$GR975+28),"")</f>
      </c>
      <c r="ER975">
        <f>IF($GS975&gt;=29,INDEX($DM:$DM,$GR975+29),"")</f>
      </c>
      <c r="ES975">
        <f>IF($GS975&gt;=30,INDEX($DM:$DM,$GR975+30),"")</f>
      </c>
      <c r="ET975">
        <f>IF($GS975&gt;=31,INDEX($DM:$DM,$GR975+31),"")</f>
      </c>
      <c r="EU975">
        <f>IF($GS975&gt;=32,INDEX($DM:$DM,$GR975+32),"")</f>
      </c>
      <c r="EV975">
        <f>IF($GS975&gt;=33,INDEX($DM:$DM,$GR975+33),"")</f>
      </c>
      <c r="EW975">
        <f>IF($GS975&gt;=34,INDEX($DM:$DM,$GR975+34),"")</f>
      </c>
      <c r="EX975">
        <f>IF($GS975&gt;=35,INDEX($DM:$DM,$GR975+35),"")</f>
      </c>
      <c r="EY975">
        <f>IF($GS975&gt;=36,INDEX($DM:$DM,$GR975+36),"")</f>
      </c>
      <c r="EZ975">
        <f>IF($GS975&gt;=37,INDEX($DM:$DM,$GR975+37),"")</f>
      </c>
      <c r="FA975">
        <f>IF($GS975&gt;=38,INDEX($DM:$DM,$GR975+38),"")</f>
      </c>
      <c r="FB975">
        <f>IF($GS975&gt;=39,INDEX($DM:$DM,$GR975+39),"")</f>
      </c>
      <c r="FC975">
        <f>IF($GS975&gt;=40,INDEX($DM:$DM,$GR975+40),"")</f>
      </c>
      <c r="FD975">
        <f>IF($GS975&gt;=1,INDEX($DN:$DN,$GR975+1),"")</f>
      </c>
      <c r="FE975">
        <f>IF($GS975&gt;=2,INDEX($DN:$DN,$GR975+2),"")</f>
      </c>
      <c r="FF975">
        <f>IF($GS975&gt;=3,INDEX($DN:$DN,$GR975+3),"")</f>
      </c>
      <c r="FG975">
        <f>IF($GS975&gt;=4,INDEX($DN:$DN,$GR975+4),"")</f>
      </c>
      <c r="FH975">
        <f>IF($GS975&gt;=5,INDEX($DN:$DN,$GR975+5),"")</f>
      </c>
      <c r="FI975">
        <f>IF($GS975&gt;=6,INDEX($DN:$DN,$GR975+6),"")</f>
      </c>
      <c r="FJ975">
        <f>IF($GS975&gt;=7,INDEX($DN:$DN,$GR975+7),"")</f>
      </c>
      <c r="FK975">
        <f>IF($GS975&gt;=8,INDEX($DN:$DN,$GR975+8),"")</f>
      </c>
      <c r="FL975">
        <f>IF($GS975&gt;=9,INDEX($DN:$DN,$GR975+9),"")</f>
      </c>
      <c r="FM975">
        <f>IF($GS975&gt;=10,INDEX($DN:$DN,$GR975+10),"")</f>
      </c>
      <c r="FN975">
        <f>IF($GS975&gt;=11,INDEX($DN:$DN,$GR975+11),"")</f>
      </c>
      <c r="FO975">
        <f>IF($GS975&gt;=12,INDEX($DN:$DN,$GR975+12),"")</f>
      </c>
      <c r="FP975">
        <f>IF($GS975&gt;=13,INDEX($DN:$DN,$GR975+13),"")</f>
      </c>
      <c r="FQ975">
        <f>IF($GS975&gt;=14,INDEX($DN:$DN,$GR975+14),"")</f>
      </c>
      <c r="FR975">
        <f>IF($GS975&gt;=15,INDEX($DN:$DN,$GR975+15),"")</f>
      </c>
      <c r="FS975">
        <f>IF($GS975&gt;=16,INDEX($DN:$DN,$GR975+16),"")</f>
      </c>
      <c r="FT975">
        <f>IF($GS975&gt;=17,INDEX($DN:$DN,$GR975+17),"")</f>
      </c>
      <c r="FU975">
        <f>IF($GS975&gt;=18,INDEX($DN:$DN,$GR975+18),"")</f>
      </c>
      <c r="FV975">
        <f>IF($GS975&gt;=19,INDEX($DN:$DN,$GR975+19),"")</f>
      </c>
      <c r="FW975">
        <f>IF($GS975&gt;=20,INDEX($DN:$DN,$GR975+20),"")</f>
      </c>
      <c r="FX975">
        <f>IF($GS975&gt;=21,INDEX($DN:$DN,$GR975+21),"")</f>
      </c>
      <c r="FY975">
        <f>IF($GS975&gt;=22,INDEX($DN:$DN,$GR975+22),"")</f>
      </c>
      <c r="FZ975">
        <f>IF($GS975&gt;=23,INDEX($DN:$DN,$GR975+23),"")</f>
      </c>
      <c r="GA975">
        <f>IF($GS975&gt;=24,INDEX($DN:$DN,$GR975+24),"")</f>
      </c>
      <c r="GB975">
        <f>IF($GS975&gt;=25,INDEX($DN:$DN,$GR975+25),"")</f>
      </c>
      <c r="GC975">
        <f>IF($GS975&gt;=26,INDEX($DN:$DN,$GR975+26),"")</f>
      </c>
      <c r="GD975">
        <f>IF($GS975&gt;=27,INDEX($DN:$DN,$GR975+27),"")</f>
      </c>
      <c r="GE975">
        <f>IF($GS975&gt;=28,INDEX($DN:$DN,$GR975+28),"")</f>
      </c>
      <c r="GF975">
        <f>IF($GS975&gt;=29,INDEX($DN:$DN,$GR975+29),"")</f>
      </c>
      <c r="GG975">
        <f>IF($GS975&gt;=30,INDEX($DN:$DN,$GR975+30),"")</f>
      </c>
      <c r="GH975">
        <f>IF($GS975&gt;=31,INDEX($DN:$DN,$GR975+31),"")</f>
      </c>
      <c r="GI975">
        <f>IF($GS975&gt;=32,INDEX($DN:$DN,$GR975+32),"")</f>
      </c>
      <c r="GJ975">
        <f>IF($GS975&gt;=33,INDEX($DN:$DN,$GR975+33),"")</f>
      </c>
      <c r="GK975">
        <f>IF($GS975&gt;=34,INDEX($DN:$DN,$GR975+34),"")</f>
      </c>
      <c r="GL975">
        <f>IF($GS975&gt;=35,INDEX($DN:$DN,$GR975+35),"")</f>
      </c>
      <c r="GM975">
        <f>IF($GS975&gt;=36,INDEX($DN:$DN,$GR975+36),"")</f>
      </c>
      <c r="GN975">
        <f>IF($GS975&gt;=37,INDEX($DN:$DN,$GR975+37),"")</f>
      </c>
      <c r="GO975">
        <f>IF($GS975&gt;=38,INDEX($DN:$DN,$GR975+38),"")</f>
      </c>
      <c r="GP975">
        <f>IF($GS975&gt;=39,INDEX($DN:$DN,$GR975+39),"")</f>
      </c>
      <c r="GQ975">
        <f>IF($GS975&gt;=40,INDEX($DN:$DN,$GR975+40),"")</f>
      </c>
      <c r="GR975">
        <f>IFERROR(MATCH($DL975,$DM$2:$DM$148,0)+1,0)</f>
      </c>
      <c r="GS975">
        <f>IFERROR(INDEX($DO$2:$DO$148,MATCH($DL975,$DM$2:$DM$148,0)),0)</f>
      </c>
      <c r="GT975">
        <f>IFERROR(MATCH($Z975,$DP$975:$FC$975,0),0)</f>
      </c>
      <c r="GU975">
        <f>IF($GT975&gt;0,INDEX($FD$975:$GQ$975,$GT975),"")</f>
      </c>
      <c r="GX975">
        <f>IF($JG975&gt;=1,INDEX($GV:$GV,$JF975+1),"")</f>
      </c>
      <c r="GY975">
        <f>IF($JG975&gt;=2,INDEX($GV:$GV,$JF975+2),"")</f>
      </c>
      <c r="GZ975">
        <f>IF($JG975&gt;=3,INDEX($GV:$GV,$JF975+3),"")</f>
      </c>
      <c r="HA975">
        <f>IF($JG975&gt;=4,INDEX($GV:$GV,$JF975+4),"")</f>
      </c>
      <c r="HB975">
        <f>IF($JG975&gt;=5,INDEX($GV:$GV,$JF975+5),"")</f>
      </c>
      <c r="HC975">
        <f>IF($JG975&gt;=6,INDEX($GV:$GV,$JF975+6),"")</f>
      </c>
      <c r="HD975">
        <f>IF($JG975&gt;=7,INDEX($GV:$GV,$JF975+7),"")</f>
      </c>
      <c r="HE975">
        <f>IF($JG975&gt;=8,INDEX($GV:$GV,$JF975+8),"")</f>
      </c>
      <c r="HF975">
        <f>IF($JG975&gt;=9,INDEX($GV:$GV,$JF975+9),"")</f>
      </c>
      <c r="HG975">
        <f>IF($JG975&gt;=10,INDEX($GV:$GV,$JF975+10),"")</f>
      </c>
      <c r="HH975">
        <f>IF($JG975&gt;=11,INDEX($GV:$GV,$JF975+11),"")</f>
      </c>
      <c r="HI975">
        <f>IF($JG975&gt;=12,INDEX($GV:$GV,$JF975+12),"")</f>
      </c>
      <c r="HJ975">
        <f>IF($JG975&gt;=13,INDEX($GV:$GV,$JF975+13),"")</f>
      </c>
      <c r="HK975">
        <f>IF($JG975&gt;=14,INDEX($GV:$GV,$JF975+14),"")</f>
      </c>
      <c r="HL975">
        <f>IF($JG975&gt;=15,INDEX($GV:$GV,$JF975+15),"")</f>
      </c>
      <c r="HM975">
        <f>IF($JG975&gt;=16,INDEX($GV:$GV,$JF975+16),"")</f>
      </c>
      <c r="HN975">
        <f>IF($JG975&gt;=17,INDEX($GV:$GV,$JF975+17),"")</f>
      </c>
      <c r="HO975">
        <f>IF($JG975&gt;=18,INDEX($GV:$GV,$JF975+18),"")</f>
      </c>
      <c r="HP975">
        <f>IF($JG975&gt;=19,INDEX($GV:$GV,$JF975+19),"")</f>
      </c>
      <c r="HQ975">
        <f>IF($JG975&gt;=20,INDEX($GV:$GV,$JF975+20),"")</f>
      </c>
      <c r="HR975">
        <f>IF($JG975&gt;=21,INDEX($GV:$GV,$JF975+21),"")</f>
      </c>
      <c r="HS975">
        <f>IF($JG975&gt;=22,INDEX($GV:$GV,$JF975+22),"")</f>
      </c>
      <c r="HT975">
        <f>IF($JG975&gt;=23,INDEX($GV:$GV,$JF975+23),"")</f>
      </c>
      <c r="HU975">
        <f>IF($JG975&gt;=24,INDEX($GV:$GV,$JF975+24),"")</f>
      </c>
      <c r="HV975">
        <f>IF($JG975&gt;=25,INDEX($GV:$GV,$JF975+25),"")</f>
      </c>
      <c r="HW975">
        <f>IF($JG975&gt;=26,INDEX($GV:$GV,$JF975+26),"")</f>
      </c>
      <c r="HX975">
        <f>IF($JG975&gt;=27,INDEX($GV:$GV,$JF975+27),"")</f>
      </c>
      <c r="HY975">
        <f>IF($JG975&gt;=28,INDEX($GV:$GV,$JF975+28),"")</f>
      </c>
      <c r="HZ975">
        <f>IF($JG975&gt;=29,INDEX($GV:$GV,$JF975+29),"")</f>
      </c>
      <c r="IA975">
        <f>IF($JG975&gt;=30,INDEX($GV:$GV,$JF975+30),"")</f>
      </c>
      <c r="IB975">
        <f>IF($JG975&gt;=31,INDEX($GV:$GV,$JF975+31),"")</f>
      </c>
      <c r="IC975">
        <f>IF($JG975&gt;=32,INDEX($GV:$GV,$JF975+32),"")</f>
      </c>
      <c r="ID975">
        <f>IF($JG975&gt;=33,INDEX($GV:$GV,$JF975+33),"")</f>
      </c>
      <c r="IE975">
        <f>IF($JG975&gt;=34,INDEX($GV:$GV,$JF975+34),"")</f>
      </c>
      <c r="IF975">
        <f>IF($JG975&gt;=35,INDEX($GV:$GV,$JF975+35),"")</f>
      </c>
      <c r="IG975">
        <f>IF($JG975&gt;=36,INDEX($GV:$GV,$JF975+36),"")</f>
      </c>
      <c r="IH975">
        <f>IF($JG975&gt;=37,INDEX($GV:$GV,$JF975+37),"")</f>
      </c>
      <c r="II975">
        <f>IF($JG975&gt;=38,INDEX($GV:$GV,$JF975+38),"")</f>
      </c>
      <c r="IJ975">
        <f>IF($JG975&gt;=39,INDEX($GV:$GV,$JF975+39),"")</f>
      </c>
      <c r="IK975">
        <f>IF($JG975&gt;=40,INDEX($GV:$GV,$JF975+40),"")</f>
      </c>
      <c r="IL975">
        <f>IF($JG975&gt;=41,INDEX($GV:$GV,$JF975+41),"")</f>
      </c>
      <c r="IM975">
        <f>IF($JG975&gt;=42,INDEX($GV:$GV,$JF975+42),"")</f>
      </c>
      <c r="IN975">
        <f>IF($JG975&gt;=43,INDEX($GV:$GV,$JF975+43),"")</f>
      </c>
      <c r="IO975">
        <f>IF($JG975&gt;=44,INDEX($GV:$GV,$JF975+44),"")</f>
      </c>
      <c r="IP975">
        <f>IF($JG975&gt;=45,INDEX($GV:$GV,$JF975+45),"")</f>
      </c>
      <c r="IQ975">
        <f>IF($JG975&gt;=46,INDEX($GV:$GV,$JF975+46),"")</f>
      </c>
      <c r="IR975">
        <f>IF($JG975&gt;=47,INDEX($GV:$GV,$JF975+47),"")</f>
      </c>
      <c r="IS975">
        <f>IF($JG975&gt;=48,INDEX($GV:$GV,$JF975+48),"")</f>
      </c>
      <c r="IT975">
        <f>IF($JG975&gt;=49,INDEX($GV:$GV,$JF975+49),"")</f>
      </c>
      <c r="IU975">
        <f>IF($JG975&gt;=50,INDEX($GV:$GV,$JF975+50),"")</f>
      </c>
      <c r="IV975">
        <f>IF($JG975&gt;=51,INDEX($GV:$GV,$JF975+51),"")</f>
      </c>
      <c r="IW975">
        <f>IF($JG975&gt;=52,INDEX($GV:$GV,$JF975+52),"")</f>
      </c>
      <c r="IX975">
        <f>IF($JG975&gt;=53,INDEX($GV:$GV,$JF975+53),"")</f>
      </c>
      <c r="IY975">
        <f>IF($JG975&gt;=54,INDEX($GV:$GV,$JF975+54),"")</f>
      </c>
      <c r="IZ975">
        <f>IF($JG975&gt;=55,INDEX($GV:$GV,$JF975+55),"")</f>
      </c>
      <c r="JA975">
        <f>IF($JG975&gt;=56,INDEX($GV:$GV,$JF975+56),"")</f>
      </c>
      <c r="JB975">
        <f>IF($JG975&gt;=57,INDEX($GV:$GV,$JF975+57),"")</f>
      </c>
      <c r="JC975">
        <f>IF($JG975&gt;=58,INDEX($GV:$GV,$JF975+58),"")</f>
      </c>
      <c r="JD975">
        <f>IF($JG975&gt;=59,INDEX($GV:$GV,$JF975+59),"")</f>
      </c>
      <c r="JE975">
        <f>IF($JG975&gt;=60,INDEX($GV:$GV,$JF975+60),"")</f>
      </c>
      <c r="JF975">
        <f>IFERROR(MATCH($GU975,$GV$2:$GV$322,0)+1,0)</f>
      </c>
      <c r="JG975">
        <f>IFERROR(INDEX($GW$2:$GW$322,MATCH($GU975,$GV$2:$GV$322,0)),0)</f>
      </c>
      <c r="JH975" t="s">
        <v>44</v>
      </c>
      <c r="JI975" t="s">
        <v>44</v>
      </c>
    </row>
    <row r="976" spans="1:269" x14ac:dyDescent="0.25">
      <c r="R976">
        <f>IF(OR($U976="",$Q976=""),"",IFERROR($U976/$Q976,0))</f>
      </c>
      <c r="S976">
        <f>IF($U976="","",
SUM($T976,$V976,$AA976,$W976,$Y976)*
(1-IF($AB976="",0,VALUE($AB976)/100)))</f>
      </c>
      <c r="T976">
        <f>IF($U976="","",$U976)</f>
      </c>
      <c r="V976">
        <f>IF($U976="","",
IF($O976="","",
IF(ISNUMBER(SEARCH("exempt",LOWER($O976))),0,
$U976*(VALUE(SUBSTITUTE($O976,"%",""))/100))))</f>
      </c>
      <c r="AC976">
        <f>IFERROR(IF(FIND(" - ",$K976)&gt;0,MID($K976,FIND(" - ",$K976)+3,LEN($K976)),""),"")</f>
      </c>
      <c r="AL976" t="s">
        <v>2082</v>
      </c>
      <c r="AT976">
        <f>IFERROR(LEFT($K976,FIND(" - ",$K976)-1),$K976)</f>
      </c>
      <c r="AW976">
        <f>IF($CL976&gt;=1,INDEX($AU:$AU,$CK976+1),"")</f>
      </c>
      <c r="AX976">
        <f>IF($CL976&gt;=2,INDEX($AU:$AU,$CK976+2),"")</f>
      </c>
      <c r="AY976">
        <f>IF($CL976&gt;=3,INDEX($AU:$AU,$CK976+3),"")</f>
      </c>
      <c r="AZ976">
        <f>IF($CL976&gt;=4,INDEX($AU:$AU,$CK976+4),"")</f>
      </c>
      <c r="BA976">
        <f>IF($CL976&gt;=5,INDEX($AU:$AU,$CK976+5),"")</f>
      </c>
      <c r="BB976">
        <f>IF($CL976&gt;=6,INDEX($AU:$AU,$CK976+6),"")</f>
      </c>
      <c r="BC976">
        <f>IF($CL976&gt;=7,INDEX($AU:$AU,$CK976+7),"")</f>
      </c>
      <c r="BD976">
        <f>IF($CL976&gt;=8,INDEX($AU:$AU,$CK976+8),"")</f>
      </c>
      <c r="BE976">
        <f>IF($CL976&gt;=9,INDEX($AU:$AU,$CK976+9),"")</f>
      </c>
      <c r="BF976">
        <f>IF($CL976&gt;=10,INDEX($AU:$AU,$CK976+10),"")</f>
      </c>
      <c r="BG976">
        <f>IF($CL976&gt;=11,INDEX($AU:$AU,$CK976+11),"")</f>
      </c>
      <c r="BH976">
        <f>IF($CL976&gt;=12,INDEX($AU:$AU,$CK976+12),"")</f>
      </c>
      <c r="BI976">
        <f>IF($CL976&gt;=13,INDEX($AU:$AU,$CK976+13),"")</f>
      </c>
      <c r="BJ976">
        <f>IF($CL976&gt;=14,INDEX($AU:$AU,$CK976+14),"")</f>
      </c>
      <c r="BK976">
        <f>IF($CL976&gt;=15,INDEX($AU:$AU,$CK976+15),"")</f>
      </c>
      <c r="BL976">
        <f>IF($CL976&gt;=16,INDEX($AU:$AU,$CK976+16),"")</f>
      </c>
      <c r="BM976">
        <f>IF($CL976&gt;=17,INDEX($AU:$AU,$CK976+17),"")</f>
      </c>
      <c r="BN976">
        <f>IF($CL976&gt;=18,INDEX($AU:$AU,$CK976+18),"")</f>
      </c>
      <c r="BO976">
        <f>IF($CL976&gt;=19,INDEX($AU:$AU,$CK976+19),"")</f>
      </c>
      <c r="BP976">
        <f>IF($CL976&gt;=20,INDEX($AU:$AU,$CK976+20),"")</f>
      </c>
      <c r="BQ976">
        <f>IF($CL976&gt;=21,INDEX($AU:$AU,$CK976+21),"")</f>
      </c>
      <c r="BR976">
        <f>IF($CL976&gt;=22,INDEX($AU:$AU,$CK976+22),"")</f>
      </c>
      <c r="BS976">
        <f>IF($CL976&gt;=23,INDEX($AU:$AU,$CK976+23),"")</f>
      </c>
      <c r="BT976">
        <f>IF($CL976&gt;=24,INDEX($AU:$AU,$CK976+24),"")</f>
      </c>
      <c r="BU976">
        <f>IF($CL976&gt;=25,INDEX($AU:$AU,$CK976+25),"")</f>
      </c>
      <c r="BV976">
        <f>IF($CL976&gt;=26,INDEX($AU:$AU,$CK976+26),"")</f>
      </c>
      <c r="BW976">
        <f>IF($CL976&gt;=27,INDEX($AU:$AU,$CK976+27),"")</f>
      </c>
      <c r="BX976">
        <f>IF($CL976&gt;=28,INDEX($AU:$AU,$CK976+28),"")</f>
      </c>
      <c r="BY976">
        <f>IF($CL976&gt;=29,INDEX($AU:$AU,$CK976+29),"")</f>
      </c>
      <c r="BZ976">
        <f>IF($CL976&gt;=30,INDEX($AU:$AU,$CK976+30),"")</f>
      </c>
      <c r="CA976">
        <f>IF($CL976&gt;=31,INDEX($AU:$AU,$CK976+31),"")</f>
      </c>
      <c r="CB976">
        <f>IF($CL976&gt;=32,INDEX($AU:$AU,$CK976+32),"")</f>
      </c>
      <c r="CC976">
        <f>IF($CL976&gt;=33,INDEX($AU:$AU,$CK976+33),"")</f>
      </c>
      <c r="CD976">
        <f>IF($CL976&gt;=34,INDEX($AU:$AU,$CK976+34),"")</f>
      </c>
      <c r="CE976">
        <f>IF($CL976&gt;=35,INDEX($AU:$AU,$CK976+35),"")</f>
      </c>
      <c r="CF976">
        <f>IF($CL976&gt;=36,INDEX($AU:$AU,$CK976+36),"")</f>
      </c>
      <c r="CG976">
        <f>IF($CL976&gt;=37,INDEX($AU:$AU,$CK976+37),"")</f>
      </c>
      <c r="CH976">
        <f>IF($CL976&gt;=38,INDEX($AU:$AU,$CK976+38),"")</f>
      </c>
      <c r="CI976">
        <f>IF($CL976&gt;=39,INDEX($AU:$AU,$CK976+39),"")</f>
      </c>
      <c r="CJ976">
        <f>IF($CL976&gt;=40,INDEX($AU:$AU,$CK976+40),"")</f>
      </c>
      <c r="CK976">
        <f>IFERROR(MATCH($AT976,$AU$2:$AU$133,0)+1,0)</f>
      </c>
      <c r="CL976">
        <f>IFERROR(INDEX($AV$2:$AV$133,MATCH($AT976,$AU$2:$AU$133,0)),0)</f>
      </c>
      <c r="CM976">
        <f>IFERROR(LEFT($L976,FIND(" - ",$L976)-1),$L976)</f>
      </c>
      <c r="CN976" t="s">
        <v>2083</v>
      </c>
      <c r="CO976">
        <v>1</v>
      </c>
      <c r="CP976">
        <f>IF($DK976&gt;=1,INDEX($CN:$CN,$DJ976+1),"")</f>
      </c>
      <c r="CQ976">
        <f>IF($DK976&gt;=2,INDEX($CN:$CN,$DJ976+2),"")</f>
      </c>
      <c r="CR976">
        <f>IF($DK976&gt;=3,INDEX($CN:$CN,$DJ976+3),"")</f>
      </c>
      <c r="CS976">
        <f>IF($DK976&gt;=4,INDEX($CN:$CN,$DJ976+4),"")</f>
      </c>
      <c r="CT976">
        <f>IF($DK976&gt;=5,INDEX($CN:$CN,$DJ976+5),"")</f>
      </c>
      <c r="CU976">
        <f>IF($DK976&gt;=6,INDEX($CN:$CN,$DJ976+6),"")</f>
      </c>
      <c r="CV976">
        <f>IF($DK976&gt;=7,INDEX($CN:$CN,$DJ976+7),"")</f>
      </c>
      <c r="CW976">
        <f>IF($DK976&gt;=8,INDEX($CN:$CN,$DJ976+8),"")</f>
      </c>
      <c r="CX976">
        <f>IF($DK976&gt;=9,INDEX($CN:$CN,$DJ976+9),"")</f>
      </c>
      <c r="CY976">
        <f>IF($DK976&gt;=10,INDEX($CN:$CN,$DJ976+10),"")</f>
      </c>
      <c r="CZ976">
        <f>IF($DK976&gt;=11,INDEX($CN:$CN,$DJ976+11),"")</f>
      </c>
      <c r="DA976">
        <f>IF($DK976&gt;=12,INDEX($CN:$CN,$DJ976+12),"")</f>
      </c>
      <c r="DB976">
        <f>IF($DK976&gt;=13,INDEX($CN:$CN,$DJ976+13),"")</f>
      </c>
      <c r="DC976">
        <f>IF($DK976&gt;=14,INDEX($CN:$CN,$DJ976+14),"")</f>
      </c>
      <c r="DD976">
        <f>IF($DK976&gt;=15,INDEX($CN:$CN,$DJ976+15),"")</f>
      </c>
      <c r="DE976">
        <f>IF($DK976&gt;=16,INDEX($CN:$CN,$DJ976+16),"")</f>
      </c>
      <c r="DF976">
        <f>IF($DK976&gt;=17,INDEX($CN:$CN,$DJ976+17),"")</f>
      </c>
      <c r="DG976">
        <f>IF($DK976&gt;=18,INDEX($CN:$CN,$DJ976+18),"")</f>
      </c>
      <c r="DH976">
        <f>IF($DK976&gt;=19,INDEX($CN:$CN,$DJ976+19),"")</f>
      </c>
      <c r="DI976">
        <f>IF($DK976&gt;=20,INDEX($CN:$CN,$DJ976+20),"")</f>
      </c>
      <c r="DJ976">
        <f>IFERROR(MATCH($CM976,$CN$2:$CN$1089,0)+1,0)</f>
      </c>
      <c r="DK976">
        <f>IFERROR(INDEX($CO$2:$CO$1089,MATCH($CM976,$CN$2:$CN$1089,0)),0)</f>
      </c>
      <c r="DL976">
        <f>IFERROR(INDEX($AS:$AS,MATCH($O976,$AR:$AR,0))&amp;"","")</f>
      </c>
      <c r="DP976">
        <f>IF($GS976&gt;=1,INDEX($DM:$DM,$GR976+1),"")</f>
      </c>
      <c r="DQ976">
        <f>IF($GS976&gt;=2,INDEX($DM:$DM,$GR976+2),"")</f>
      </c>
      <c r="DR976">
        <f>IF($GS976&gt;=3,INDEX($DM:$DM,$GR976+3),"")</f>
      </c>
      <c r="DS976">
        <f>IF($GS976&gt;=4,INDEX($DM:$DM,$GR976+4),"")</f>
      </c>
      <c r="DT976">
        <f>IF($GS976&gt;=5,INDEX($DM:$DM,$GR976+5),"")</f>
      </c>
      <c r="DU976">
        <f>IF($GS976&gt;=6,INDEX($DM:$DM,$GR976+6),"")</f>
      </c>
      <c r="DV976">
        <f>IF($GS976&gt;=7,INDEX($DM:$DM,$GR976+7),"")</f>
      </c>
      <c r="DW976">
        <f>IF($GS976&gt;=8,INDEX($DM:$DM,$GR976+8),"")</f>
      </c>
      <c r="DX976">
        <f>IF($GS976&gt;=9,INDEX($DM:$DM,$GR976+9),"")</f>
      </c>
      <c r="DY976">
        <f>IF($GS976&gt;=10,INDEX($DM:$DM,$GR976+10),"")</f>
      </c>
      <c r="DZ976">
        <f>IF($GS976&gt;=11,INDEX($DM:$DM,$GR976+11),"")</f>
      </c>
      <c r="EA976">
        <f>IF($GS976&gt;=12,INDEX($DM:$DM,$GR976+12),"")</f>
      </c>
      <c r="EB976">
        <f>IF($GS976&gt;=13,INDEX($DM:$DM,$GR976+13),"")</f>
      </c>
      <c r="EC976">
        <f>IF($GS976&gt;=14,INDEX($DM:$DM,$GR976+14),"")</f>
      </c>
      <c r="ED976">
        <f>IF($GS976&gt;=15,INDEX($DM:$DM,$GR976+15),"")</f>
      </c>
      <c r="EE976">
        <f>IF($GS976&gt;=16,INDEX($DM:$DM,$GR976+16),"")</f>
      </c>
      <c r="EF976">
        <f>IF($GS976&gt;=17,INDEX($DM:$DM,$GR976+17),"")</f>
      </c>
      <c r="EG976">
        <f>IF($GS976&gt;=18,INDEX($DM:$DM,$GR976+18),"")</f>
      </c>
      <c r="EH976">
        <f>IF($GS976&gt;=19,INDEX($DM:$DM,$GR976+19),"")</f>
      </c>
      <c r="EI976">
        <f>IF($GS976&gt;=20,INDEX($DM:$DM,$GR976+20),"")</f>
      </c>
      <c r="EJ976">
        <f>IF($GS976&gt;=21,INDEX($DM:$DM,$GR976+21),"")</f>
      </c>
      <c r="EK976">
        <f>IF($GS976&gt;=22,INDEX($DM:$DM,$GR976+22),"")</f>
      </c>
      <c r="EL976">
        <f>IF($GS976&gt;=23,INDEX($DM:$DM,$GR976+23),"")</f>
      </c>
      <c r="EM976">
        <f>IF($GS976&gt;=24,INDEX($DM:$DM,$GR976+24),"")</f>
      </c>
      <c r="EN976">
        <f>IF($GS976&gt;=25,INDEX($DM:$DM,$GR976+25),"")</f>
      </c>
      <c r="EO976">
        <f>IF($GS976&gt;=26,INDEX($DM:$DM,$GR976+26),"")</f>
      </c>
      <c r="EP976">
        <f>IF($GS976&gt;=27,INDEX($DM:$DM,$GR976+27),"")</f>
      </c>
      <c r="EQ976">
        <f>IF($GS976&gt;=28,INDEX($DM:$DM,$GR976+28),"")</f>
      </c>
      <c r="ER976">
        <f>IF($GS976&gt;=29,INDEX($DM:$DM,$GR976+29),"")</f>
      </c>
      <c r="ES976">
        <f>IF($GS976&gt;=30,INDEX($DM:$DM,$GR976+30),"")</f>
      </c>
      <c r="ET976">
        <f>IF($GS976&gt;=31,INDEX($DM:$DM,$GR976+31),"")</f>
      </c>
      <c r="EU976">
        <f>IF($GS976&gt;=32,INDEX($DM:$DM,$GR976+32),"")</f>
      </c>
      <c r="EV976">
        <f>IF($GS976&gt;=33,INDEX($DM:$DM,$GR976+33),"")</f>
      </c>
      <c r="EW976">
        <f>IF($GS976&gt;=34,INDEX($DM:$DM,$GR976+34),"")</f>
      </c>
      <c r="EX976">
        <f>IF($GS976&gt;=35,INDEX($DM:$DM,$GR976+35),"")</f>
      </c>
      <c r="EY976">
        <f>IF($GS976&gt;=36,INDEX($DM:$DM,$GR976+36),"")</f>
      </c>
      <c r="EZ976">
        <f>IF($GS976&gt;=37,INDEX($DM:$DM,$GR976+37),"")</f>
      </c>
      <c r="FA976">
        <f>IF($GS976&gt;=38,INDEX($DM:$DM,$GR976+38),"")</f>
      </c>
      <c r="FB976">
        <f>IF($GS976&gt;=39,INDEX($DM:$DM,$GR976+39),"")</f>
      </c>
      <c r="FC976">
        <f>IF($GS976&gt;=40,INDEX($DM:$DM,$GR976+40),"")</f>
      </c>
      <c r="FD976">
        <f>IF($GS976&gt;=1,INDEX($DN:$DN,$GR976+1),"")</f>
      </c>
      <c r="FE976">
        <f>IF($GS976&gt;=2,INDEX($DN:$DN,$GR976+2),"")</f>
      </c>
      <c r="FF976">
        <f>IF($GS976&gt;=3,INDEX($DN:$DN,$GR976+3),"")</f>
      </c>
      <c r="FG976">
        <f>IF($GS976&gt;=4,INDEX($DN:$DN,$GR976+4),"")</f>
      </c>
      <c r="FH976">
        <f>IF($GS976&gt;=5,INDEX($DN:$DN,$GR976+5),"")</f>
      </c>
      <c r="FI976">
        <f>IF($GS976&gt;=6,INDEX($DN:$DN,$GR976+6),"")</f>
      </c>
      <c r="FJ976">
        <f>IF($GS976&gt;=7,INDEX($DN:$DN,$GR976+7),"")</f>
      </c>
      <c r="FK976">
        <f>IF($GS976&gt;=8,INDEX($DN:$DN,$GR976+8),"")</f>
      </c>
      <c r="FL976">
        <f>IF($GS976&gt;=9,INDEX($DN:$DN,$GR976+9),"")</f>
      </c>
      <c r="FM976">
        <f>IF($GS976&gt;=10,INDEX($DN:$DN,$GR976+10),"")</f>
      </c>
      <c r="FN976">
        <f>IF($GS976&gt;=11,INDEX($DN:$DN,$GR976+11),"")</f>
      </c>
      <c r="FO976">
        <f>IF($GS976&gt;=12,INDEX($DN:$DN,$GR976+12),"")</f>
      </c>
      <c r="FP976">
        <f>IF($GS976&gt;=13,INDEX($DN:$DN,$GR976+13),"")</f>
      </c>
      <c r="FQ976">
        <f>IF($GS976&gt;=14,INDEX($DN:$DN,$GR976+14),"")</f>
      </c>
      <c r="FR976">
        <f>IF($GS976&gt;=15,INDEX($DN:$DN,$GR976+15),"")</f>
      </c>
      <c r="FS976">
        <f>IF($GS976&gt;=16,INDEX($DN:$DN,$GR976+16),"")</f>
      </c>
      <c r="FT976">
        <f>IF($GS976&gt;=17,INDEX($DN:$DN,$GR976+17),"")</f>
      </c>
      <c r="FU976">
        <f>IF($GS976&gt;=18,INDEX($DN:$DN,$GR976+18),"")</f>
      </c>
      <c r="FV976">
        <f>IF($GS976&gt;=19,INDEX($DN:$DN,$GR976+19),"")</f>
      </c>
      <c r="FW976">
        <f>IF($GS976&gt;=20,INDEX($DN:$DN,$GR976+20),"")</f>
      </c>
      <c r="FX976">
        <f>IF($GS976&gt;=21,INDEX($DN:$DN,$GR976+21),"")</f>
      </c>
      <c r="FY976">
        <f>IF($GS976&gt;=22,INDEX($DN:$DN,$GR976+22),"")</f>
      </c>
      <c r="FZ976">
        <f>IF($GS976&gt;=23,INDEX($DN:$DN,$GR976+23),"")</f>
      </c>
      <c r="GA976">
        <f>IF($GS976&gt;=24,INDEX($DN:$DN,$GR976+24),"")</f>
      </c>
      <c r="GB976">
        <f>IF($GS976&gt;=25,INDEX($DN:$DN,$GR976+25),"")</f>
      </c>
      <c r="GC976">
        <f>IF($GS976&gt;=26,INDEX($DN:$DN,$GR976+26),"")</f>
      </c>
      <c r="GD976">
        <f>IF($GS976&gt;=27,INDEX($DN:$DN,$GR976+27),"")</f>
      </c>
      <c r="GE976">
        <f>IF($GS976&gt;=28,INDEX($DN:$DN,$GR976+28),"")</f>
      </c>
      <c r="GF976">
        <f>IF($GS976&gt;=29,INDEX($DN:$DN,$GR976+29),"")</f>
      </c>
      <c r="GG976">
        <f>IF($GS976&gt;=30,INDEX($DN:$DN,$GR976+30),"")</f>
      </c>
      <c r="GH976">
        <f>IF($GS976&gt;=31,INDEX($DN:$DN,$GR976+31),"")</f>
      </c>
      <c r="GI976">
        <f>IF($GS976&gt;=32,INDEX($DN:$DN,$GR976+32),"")</f>
      </c>
      <c r="GJ976">
        <f>IF($GS976&gt;=33,INDEX($DN:$DN,$GR976+33),"")</f>
      </c>
      <c r="GK976">
        <f>IF($GS976&gt;=34,INDEX($DN:$DN,$GR976+34),"")</f>
      </c>
      <c r="GL976">
        <f>IF($GS976&gt;=35,INDEX($DN:$DN,$GR976+35),"")</f>
      </c>
      <c r="GM976">
        <f>IF($GS976&gt;=36,INDEX($DN:$DN,$GR976+36),"")</f>
      </c>
      <c r="GN976">
        <f>IF($GS976&gt;=37,INDEX($DN:$DN,$GR976+37),"")</f>
      </c>
      <c r="GO976">
        <f>IF($GS976&gt;=38,INDEX($DN:$DN,$GR976+38),"")</f>
      </c>
      <c r="GP976">
        <f>IF($GS976&gt;=39,INDEX($DN:$DN,$GR976+39),"")</f>
      </c>
      <c r="GQ976">
        <f>IF($GS976&gt;=40,INDEX($DN:$DN,$GR976+40),"")</f>
      </c>
      <c r="GR976">
        <f>IFERROR(MATCH($DL976,$DM$2:$DM$148,0)+1,0)</f>
      </c>
      <c r="GS976">
        <f>IFERROR(INDEX($DO$2:$DO$148,MATCH($DL976,$DM$2:$DM$148,0)),0)</f>
      </c>
      <c r="GT976">
        <f>IFERROR(MATCH($Z976,$DP$976:$FC$976,0),0)</f>
      </c>
      <c r="GU976">
        <f>IF($GT976&gt;0,INDEX($FD$976:$GQ$976,$GT976),"")</f>
      </c>
      <c r="GX976">
        <f>IF($JG976&gt;=1,INDEX($GV:$GV,$JF976+1),"")</f>
      </c>
      <c r="GY976">
        <f>IF($JG976&gt;=2,INDEX($GV:$GV,$JF976+2),"")</f>
      </c>
      <c r="GZ976">
        <f>IF($JG976&gt;=3,INDEX($GV:$GV,$JF976+3),"")</f>
      </c>
      <c r="HA976">
        <f>IF($JG976&gt;=4,INDEX($GV:$GV,$JF976+4),"")</f>
      </c>
      <c r="HB976">
        <f>IF($JG976&gt;=5,INDEX($GV:$GV,$JF976+5),"")</f>
      </c>
      <c r="HC976">
        <f>IF($JG976&gt;=6,INDEX($GV:$GV,$JF976+6),"")</f>
      </c>
      <c r="HD976">
        <f>IF($JG976&gt;=7,INDEX($GV:$GV,$JF976+7),"")</f>
      </c>
      <c r="HE976">
        <f>IF($JG976&gt;=8,INDEX($GV:$GV,$JF976+8),"")</f>
      </c>
      <c r="HF976">
        <f>IF($JG976&gt;=9,INDEX($GV:$GV,$JF976+9),"")</f>
      </c>
      <c r="HG976">
        <f>IF($JG976&gt;=10,INDEX($GV:$GV,$JF976+10),"")</f>
      </c>
      <c r="HH976">
        <f>IF($JG976&gt;=11,INDEX($GV:$GV,$JF976+11),"")</f>
      </c>
      <c r="HI976">
        <f>IF($JG976&gt;=12,INDEX($GV:$GV,$JF976+12),"")</f>
      </c>
      <c r="HJ976">
        <f>IF($JG976&gt;=13,INDEX($GV:$GV,$JF976+13),"")</f>
      </c>
      <c r="HK976">
        <f>IF($JG976&gt;=14,INDEX($GV:$GV,$JF976+14),"")</f>
      </c>
      <c r="HL976">
        <f>IF($JG976&gt;=15,INDEX($GV:$GV,$JF976+15),"")</f>
      </c>
      <c r="HM976">
        <f>IF($JG976&gt;=16,INDEX($GV:$GV,$JF976+16),"")</f>
      </c>
      <c r="HN976">
        <f>IF($JG976&gt;=17,INDEX($GV:$GV,$JF976+17),"")</f>
      </c>
      <c r="HO976">
        <f>IF($JG976&gt;=18,INDEX($GV:$GV,$JF976+18),"")</f>
      </c>
      <c r="HP976">
        <f>IF($JG976&gt;=19,INDEX($GV:$GV,$JF976+19),"")</f>
      </c>
      <c r="HQ976">
        <f>IF($JG976&gt;=20,INDEX($GV:$GV,$JF976+20),"")</f>
      </c>
      <c r="HR976">
        <f>IF($JG976&gt;=21,INDEX($GV:$GV,$JF976+21),"")</f>
      </c>
      <c r="HS976">
        <f>IF($JG976&gt;=22,INDEX($GV:$GV,$JF976+22),"")</f>
      </c>
      <c r="HT976">
        <f>IF($JG976&gt;=23,INDEX($GV:$GV,$JF976+23),"")</f>
      </c>
      <c r="HU976">
        <f>IF($JG976&gt;=24,INDEX($GV:$GV,$JF976+24),"")</f>
      </c>
      <c r="HV976">
        <f>IF($JG976&gt;=25,INDEX($GV:$GV,$JF976+25),"")</f>
      </c>
      <c r="HW976">
        <f>IF($JG976&gt;=26,INDEX($GV:$GV,$JF976+26),"")</f>
      </c>
      <c r="HX976">
        <f>IF($JG976&gt;=27,INDEX($GV:$GV,$JF976+27),"")</f>
      </c>
      <c r="HY976">
        <f>IF($JG976&gt;=28,INDEX($GV:$GV,$JF976+28),"")</f>
      </c>
      <c r="HZ976">
        <f>IF($JG976&gt;=29,INDEX($GV:$GV,$JF976+29),"")</f>
      </c>
      <c r="IA976">
        <f>IF($JG976&gt;=30,INDEX($GV:$GV,$JF976+30),"")</f>
      </c>
      <c r="IB976">
        <f>IF($JG976&gt;=31,INDEX($GV:$GV,$JF976+31),"")</f>
      </c>
      <c r="IC976">
        <f>IF($JG976&gt;=32,INDEX($GV:$GV,$JF976+32),"")</f>
      </c>
      <c r="ID976">
        <f>IF($JG976&gt;=33,INDEX($GV:$GV,$JF976+33),"")</f>
      </c>
      <c r="IE976">
        <f>IF($JG976&gt;=34,INDEX($GV:$GV,$JF976+34),"")</f>
      </c>
      <c r="IF976">
        <f>IF($JG976&gt;=35,INDEX($GV:$GV,$JF976+35),"")</f>
      </c>
      <c r="IG976">
        <f>IF($JG976&gt;=36,INDEX($GV:$GV,$JF976+36),"")</f>
      </c>
      <c r="IH976">
        <f>IF($JG976&gt;=37,INDEX($GV:$GV,$JF976+37),"")</f>
      </c>
      <c r="II976">
        <f>IF($JG976&gt;=38,INDEX($GV:$GV,$JF976+38),"")</f>
      </c>
      <c r="IJ976">
        <f>IF($JG976&gt;=39,INDEX($GV:$GV,$JF976+39),"")</f>
      </c>
      <c r="IK976">
        <f>IF($JG976&gt;=40,INDEX($GV:$GV,$JF976+40),"")</f>
      </c>
      <c r="IL976">
        <f>IF($JG976&gt;=41,INDEX($GV:$GV,$JF976+41),"")</f>
      </c>
      <c r="IM976">
        <f>IF($JG976&gt;=42,INDEX($GV:$GV,$JF976+42),"")</f>
      </c>
      <c r="IN976">
        <f>IF($JG976&gt;=43,INDEX($GV:$GV,$JF976+43),"")</f>
      </c>
      <c r="IO976">
        <f>IF($JG976&gt;=44,INDEX($GV:$GV,$JF976+44),"")</f>
      </c>
      <c r="IP976">
        <f>IF($JG976&gt;=45,INDEX($GV:$GV,$JF976+45),"")</f>
      </c>
      <c r="IQ976">
        <f>IF($JG976&gt;=46,INDEX($GV:$GV,$JF976+46),"")</f>
      </c>
      <c r="IR976">
        <f>IF($JG976&gt;=47,INDEX($GV:$GV,$JF976+47),"")</f>
      </c>
      <c r="IS976">
        <f>IF($JG976&gt;=48,INDEX($GV:$GV,$JF976+48),"")</f>
      </c>
      <c r="IT976">
        <f>IF($JG976&gt;=49,INDEX($GV:$GV,$JF976+49),"")</f>
      </c>
      <c r="IU976">
        <f>IF($JG976&gt;=50,INDEX($GV:$GV,$JF976+50),"")</f>
      </c>
      <c r="IV976">
        <f>IF($JG976&gt;=51,INDEX($GV:$GV,$JF976+51),"")</f>
      </c>
      <c r="IW976">
        <f>IF($JG976&gt;=52,INDEX($GV:$GV,$JF976+52),"")</f>
      </c>
      <c r="IX976">
        <f>IF($JG976&gt;=53,INDEX($GV:$GV,$JF976+53),"")</f>
      </c>
      <c r="IY976">
        <f>IF($JG976&gt;=54,INDEX($GV:$GV,$JF976+54),"")</f>
      </c>
      <c r="IZ976">
        <f>IF($JG976&gt;=55,INDEX($GV:$GV,$JF976+55),"")</f>
      </c>
      <c r="JA976">
        <f>IF($JG976&gt;=56,INDEX($GV:$GV,$JF976+56),"")</f>
      </c>
      <c r="JB976">
        <f>IF($JG976&gt;=57,INDEX($GV:$GV,$JF976+57),"")</f>
      </c>
      <c r="JC976">
        <f>IF($JG976&gt;=58,INDEX($GV:$GV,$JF976+58),"")</f>
      </c>
      <c r="JD976">
        <f>IF($JG976&gt;=59,INDEX($GV:$GV,$JF976+59),"")</f>
      </c>
      <c r="JE976">
        <f>IF($JG976&gt;=60,INDEX($GV:$GV,$JF976+60),"")</f>
      </c>
      <c r="JF976">
        <f>IFERROR(MATCH($GU976,$GV$2:$GV$322,0)+1,0)</f>
      </c>
      <c r="JG976">
        <f>IFERROR(INDEX($GW$2:$GW$322,MATCH($GU976,$GV$2:$GV$322,0)),0)</f>
      </c>
      <c r="JH976" t="s">
        <v>44</v>
      </c>
      <c r="JI976" t="s">
        <v>44</v>
      </c>
    </row>
    <row r="977" spans="1:269" x14ac:dyDescent="0.25">
      <c r="R977">
        <f>IF(OR($U977="",$Q977=""),"",IFERROR($U977/$Q977,0))</f>
      </c>
      <c r="S977">
        <f>IF($U977="","",
SUM($T977,$V977,$AA977,$W977,$Y977)*
(1-IF($AB977="",0,VALUE($AB977)/100)))</f>
      </c>
      <c r="T977">
        <f>IF($U977="","",$U977)</f>
      </c>
      <c r="V977">
        <f>IF($U977="","",
IF($O977="","",
IF(ISNUMBER(SEARCH("exempt",LOWER($O977))),0,
$U977*(VALUE(SUBSTITUTE($O977,"%",""))/100))))</f>
      </c>
      <c r="AC977">
        <f>IFERROR(IF(FIND(" - ",$K977)&gt;0,MID($K977,FIND(" - ",$K977)+3,LEN($K977)),""),"")</f>
      </c>
      <c r="AL977" t="s">
        <v>2084</v>
      </c>
      <c r="AT977">
        <f>IFERROR(LEFT($K977,FIND(" - ",$K977)-1),$K977)</f>
      </c>
      <c r="AW977">
        <f>IF($CL977&gt;=1,INDEX($AU:$AU,$CK977+1),"")</f>
      </c>
      <c r="AX977">
        <f>IF($CL977&gt;=2,INDEX($AU:$AU,$CK977+2),"")</f>
      </c>
      <c r="AY977">
        <f>IF($CL977&gt;=3,INDEX($AU:$AU,$CK977+3),"")</f>
      </c>
      <c r="AZ977">
        <f>IF($CL977&gt;=4,INDEX($AU:$AU,$CK977+4),"")</f>
      </c>
      <c r="BA977">
        <f>IF($CL977&gt;=5,INDEX($AU:$AU,$CK977+5),"")</f>
      </c>
      <c r="BB977">
        <f>IF($CL977&gt;=6,INDEX($AU:$AU,$CK977+6),"")</f>
      </c>
      <c r="BC977">
        <f>IF($CL977&gt;=7,INDEX($AU:$AU,$CK977+7),"")</f>
      </c>
      <c r="BD977">
        <f>IF($CL977&gt;=8,INDEX($AU:$AU,$CK977+8),"")</f>
      </c>
      <c r="BE977">
        <f>IF($CL977&gt;=9,INDEX($AU:$AU,$CK977+9),"")</f>
      </c>
      <c r="BF977">
        <f>IF($CL977&gt;=10,INDEX($AU:$AU,$CK977+10),"")</f>
      </c>
      <c r="BG977">
        <f>IF($CL977&gt;=11,INDEX($AU:$AU,$CK977+11),"")</f>
      </c>
      <c r="BH977">
        <f>IF($CL977&gt;=12,INDEX($AU:$AU,$CK977+12),"")</f>
      </c>
      <c r="BI977">
        <f>IF($CL977&gt;=13,INDEX($AU:$AU,$CK977+13),"")</f>
      </c>
      <c r="BJ977">
        <f>IF($CL977&gt;=14,INDEX($AU:$AU,$CK977+14),"")</f>
      </c>
      <c r="BK977">
        <f>IF($CL977&gt;=15,INDEX($AU:$AU,$CK977+15),"")</f>
      </c>
      <c r="BL977">
        <f>IF($CL977&gt;=16,INDEX($AU:$AU,$CK977+16),"")</f>
      </c>
      <c r="BM977">
        <f>IF($CL977&gt;=17,INDEX($AU:$AU,$CK977+17),"")</f>
      </c>
      <c r="BN977">
        <f>IF($CL977&gt;=18,INDEX($AU:$AU,$CK977+18),"")</f>
      </c>
      <c r="BO977">
        <f>IF($CL977&gt;=19,INDEX($AU:$AU,$CK977+19),"")</f>
      </c>
      <c r="BP977">
        <f>IF($CL977&gt;=20,INDEX($AU:$AU,$CK977+20),"")</f>
      </c>
      <c r="BQ977">
        <f>IF($CL977&gt;=21,INDEX($AU:$AU,$CK977+21),"")</f>
      </c>
      <c r="BR977">
        <f>IF($CL977&gt;=22,INDEX($AU:$AU,$CK977+22),"")</f>
      </c>
      <c r="BS977">
        <f>IF($CL977&gt;=23,INDEX($AU:$AU,$CK977+23),"")</f>
      </c>
      <c r="BT977">
        <f>IF($CL977&gt;=24,INDEX($AU:$AU,$CK977+24),"")</f>
      </c>
      <c r="BU977">
        <f>IF($CL977&gt;=25,INDEX($AU:$AU,$CK977+25),"")</f>
      </c>
      <c r="BV977">
        <f>IF($CL977&gt;=26,INDEX($AU:$AU,$CK977+26),"")</f>
      </c>
      <c r="BW977">
        <f>IF($CL977&gt;=27,INDEX($AU:$AU,$CK977+27),"")</f>
      </c>
      <c r="BX977">
        <f>IF($CL977&gt;=28,INDEX($AU:$AU,$CK977+28),"")</f>
      </c>
      <c r="BY977">
        <f>IF($CL977&gt;=29,INDEX($AU:$AU,$CK977+29),"")</f>
      </c>
      <c r="BZ977">
        <f>IF($CL977&gt;=30,INDEX($AU:$AU,$CK977+30),"")</f>
      </c>
      <c r="CA977">
        <f>IF($CL977&gt;=31,INDEX($AU:$AU,$CK977+31),"")</f>
      </c>
      <c r="CB977">
        <f>IF($CL977&gt;=32,INDEX($AU:$AU,$CK977+32),"")</f>
      </c>
      <c r="CC977">
        <f>IF($CL977&gt;=33,INDEX($AU:$AU,$CK977+33),"")</f>
      </c>
      <c r="CD977">
        <f>IF($CL977&gt;=34,INDEX($AU:$AU,$CK977+34),"")</f>
      </c>
      <c r="CE977">
        <f>IF($CL977&gt;=35,INDEX($AU:$AU,$CK977+35),"")</f>
      </c>
      <c r="CF977">
        <f>IF($CL977&gt;=36,INDEX($AU:$AU,$CK977+36),"")</f>
      </c>
      <c r="CG977">
        <f>IF($CL977&gt;=37,INDEX($AU:$AU,$CK977+37),"")</f>
      </c>
      <c r="CH977">
        <f>IF($CL977&gt;=38,INDEX($AU:$AU,$CK977+38),"")</f>
      </c>
      <c r="CI977">
        <f>IF($CL977&gt;=39,INDEX($AU:$AU,$CK977+39),"")</f>
      </c>
      <c r="CJ977">
        <f>IF($CL977&gt;=40,INDEX($AU:$AU,$CK977+40),"")</f>
      </c>
      <c r="CK977">
        <f>IFERROR(MATCH($AT977,$AU$2:$AU$133,0)+1,0)</f>
      </c>
      <c r="CL977">
        <f>IFERROR(INDEX($AV$2:$AV$133,MATCH($AT977,$AU$2:$AU$133,0)),0)</f>
      </c>
      <c r="CM977">
        <f>IFERROR(LEFT($L977,FIND(" - ",$L977)-1),$L977)</f>
      </c>
      <c r="CN977" t="s">
        <v>149</v>
      </c>
      <c r="CP977">
        <f>IF($DK977&gt;=1,INDEX($CN:$CN,$DJ977+1),"")</f>
      </c>
      <c r="CQ977">
        <f>IF($DK977&gt;=2,INDEX($CN:$CN,$DJ977+2),"")</f>
      </c>
      <c r="CR977">
        <f>IF($DK977&gt;=3,INDEX($CN:$CN,$DJ977+3),"")</f>
      </c>
      <c r="CS977">
        <f>IF($DK977&gt;=4,INDEX($CN:$CN,$DJ977+4),"")</f>
      </c>
      <c r="CT977">
        <f>IF($DK977&gt;=5,INDEX($CN:$CN,$DJ977+5),"")</f>
      </c>
      <c r="CU977">
        <f>IF($DK977&gt;=6,INDEX($CN:$CN,$DJ977+6),"")</f>
      </c>
      <c r="CV977">
        <f>IF($DK977&gt;=7,INDEX($CN:$CN,$DJ977+7),"")</f>
      </c>
      <c r="CW977">
        <f>IF($DK977&gt;=8,INDEX($CN:$CN,$DJ977+8),"")</f>
      </c>
      <c r="CX977">
        <f>IF($DK977&gt;=9,INDEX($CN:$CN,$DJ977+9),"")</f>
      </c>
      <c r="CY977">
        <f>IF($DK977&gt;=10,INDEX($CN:$CN,$DJ977+10),"")</f>
      </c>
      <c r="CZ977">
        <f>IF($DK977&gt;=11,INDEX($CN:$CN,$DJ977+11),"")</f>
      </c>
      <c r="DA977">
        <f>IF($DK977&gt;=12,INDEX($CN:$CN,$DJ977+12),"")</f>
      </c>
      <c r="DB977">
        <f>IF($DK977&gt;=13,INDEX($CN:$CN,$DJ977+13),"")</f>
      </c>
      <c r="DC977">
        <f>IF($DK977&gt;=14,INDEX($CN:$CN,$DJ977+14),"")</f>
      </c>
      <c r="DD977">
        <f>IF($DK977&gt;=15,INDEX($CN:$CN,$DJ977+15),"")</f>
      </c>
      <c r="DE977">
        <f>IF($DK977&gt;=16,INDEX($CN:$CN,$DJ977+16),"")</f>
      </c>
      <c r="DF977">
        <f>IF($DK977&gt;=17,INDEX($CN:$CN,$DJ977+17),"")</f>
      </c>
      <c r="DG977">
        <f>IF($DK977&gt;=18,INDEX($CN:$CN,$DJ977+18),"")</f>
      </c>
      <c r="DH977">
        <f>IF($DK977&gt;=19,INDEX($CN:$CN,$DJ977+19),"")</f>
      </c>
      <c r="DI977">
        <f>IF($DK977&gt;=20,INDEX($CN:$CN,$DJ977+20),"")</f>
      </c>
      <c r="DJ977">
        <f>IFERROR(MATCH($CM977,$CN$2:$CN$1089,0)+1,0)</f>
      </c>
      <c r="DK977">
        <f>IFERROR(INDEX($CO$2:$CO$1089,MATCH($CM977,$CN$2:$CN$1089,0)),0)</f>
      </c>
      <c r="DL977">
        <f>IFERROR(INDEX($AS:$AS,MATCH($O977,$AR:$AR,0))&amp;"","")</f>
      </c>
      <c r="DP977">
        <f>IF($GS977&gt;=1,INDEX($DM:$DM,$GR977+1),"")</f>
      </c>
      <c r="DQ977">
        <f>IF($GS977&gt;=2,INDEX($DM:$DM,$GR977+2),"")</f>
      </c>
      <c r="DR977">
        <f>IF($GS977&gt;=3,INDEX($DM:$DM,$GR977+3),"")</f>
      </c>
      <c r="DS977">
        <f>IF($GS977&gt;=4,INDEX($DM:$DM,$GR977+4),"")</f>
      </c>
      <c r="DT977">
        <f>IF($GS977&gt;=5,INDEX($DM:$DM,$GR977+5),"")</f>
      </c>
      <c r="DU977">
        <f>IF($GS977&gt;=6,INDEX($DM:$DM,$GR977+6),"")</f>
      </c>
      <c r="DV977">
        <f>IF($GS977&gt;=7,INDEX($DM:$DM,$GR977+7),"")</f>
      </c>
      <c r="DW977">
        <f>IF($GS977&gt;=8,INDEX($DM:$DM,$GR977+8),"")</f>
      </c>
      <c r="DX977">
        <f>IF($GS977&gt;=9,INDEX($DM:$DM,$GR977+9),"")</f>
      </c>
      <c r="DY977">
        <f>IF($GS977&gt;=10,INDEX($DM:$DM,$GR977+10),"")</f>
      </c>
      <c r="DZ977">
        <f>IF($GS977&gt;=11,INDEX($DM:$DM,$GR977+11),"")</f>
      </c>
      <c r="EA977">
        <f>IF($GS977&gt;=12,INDEX($DM:$DM,$GR977+12),"")</f>
      </c>
      <c r="EB977">
        <f>IF($GS977&gt;=13,INDEX($DM:$DM,$GR977+13),"")</f>
      </c>
      <c r="EC977">
        <f>IF($GS977&gt;=14,INDEX($DM:$DM,$GR977+14),"")</f>
      </c>
      <c r="ED977">
        <f>IF($GS977&gt;=15,INDEX($DM:$DM,$GR977+15),"")</f>
      </c>
      <c r="EE977">
        <f>IF($GS977&gt;=16,INDEX($DM:$DM,$GR977+16),"")</f>
      </c>
      <c r="EF977">
        <f>IF($GS977&gt;=17,INDEX($DM:$DM,$GR977+17),"")</f>
      </c>
      <c r="EG977">
        <f>IF($GS977&gt;=18,INDEX($DM:$DM,$GR977+18),"")</f>
      </c>
      <c r="EH977">
        <f>IF($GS977&gt;=19,INDEX($DM:$DM,$GR977+19),"")</f>
      </c>
      <c r="EI977">
        <f>IF($GS977&gt;=20,INDEX($DM:$DM,$GR977+20),"")</f>
      </c>
      <c r="EJ977">
        <f>IF($GS977&gt;=21,INDEX($DM:$DM,$GR977+21),"")</f>
      </c>
      <c r="EK977">
        <f>IF($GS977&gt;=22,INDEX($DM:$DM,$GR977+22),"")</f>
      </c>
      <c r="EL977">
        <f>IF($GS977&gt;=23,INDEX($DM:$DM,$GR977+23),"")</f>
      </c>
      <c r="EM977">
        <f>IF($GS977&gt;=24,INDEX($DM:$DM,$GR977+24),"")</f>
      </c>
      <c r="EN977">
        <f>IF($GS977&gt;=25,INDEX($DM:$DM,$GR977+25),"")</f>
      </c>
      <c r="EO977">
        <f>IF($GS977&gt;=26,INDEX($DM:$DM,$GR977+26),"")</f>
      </c>
      <c r="EP977">
        <f>IF($GS977&gt;=27,INDEX($DM:$DM,$GR977+27),"")</f>
      </c>
      <c r="EQ977">
        <f>IF($GS977&gt;=28,INDEX($DM:$DM,$GR977+28),"")</f>
      </c>
      <c r="ER977">
        <f>IF($GS977&gt;=29,INDEX($DM:$DM,$GR977+29),"")</f>
      </c>
      <c r="ES977">
        <f>IF($GS977&gt;=30,INDEX($DM:$DM,$GR977+30),"")</f>
      </c>
      <c r="ET977">
        <f>IF($GS977&gt;=31,INDEX($DM:$DM,$GR977+31),"")</f>
      </c>
      <c r="EU977">
        <f>IF($GS977&gt;=32,INDEX($DM:$DM,$GR977+32),"")</f>
      </c>
      <c r="EV977">
        <f>IF($GS977&gt;=33,INDEX($DM:$DM,$GR977+33),"")</f>
      </c>
      <c r="EW977">
        <f>IF($GS977&gt;=34,INDEX($DM:$DM,$GR977+34),"")</f>
      </c>
      <c r="EX977">
        <f>IF($GS977&gt;=35,INDEX($DM:$DM,$GR977+35),"")</f>
      </c>
      <c r="EY977">
        <f>IF($GS977&gt;=36,INDEX($DM:$DM,$GR977+36),"")</f>
      </c>
      <c r="EZ977">
        <f>IF($GS977&gt;=37,INDEX($DM:$DM,$GR977+37),"")</f>
      </c>
      <c r="FA977">
        <f>IF($GS977&gt;=38,INDEX($DM:$DM,$GR977+38),"")</f>
      </c>
      <c r="FB977">
        <f>IF($GS977&gt;=39,INDEX($DM:$DM,$GR977+39),"")</f>
      </c>
      <c r="FC977">
        <f>IF($GS977&gt;=40,INDEX($DM:$DM,$GR977+40),"")</f>
      </c>
      <c r="FD977">
        <f>IF($GS977&gt;=1,INDEX($DN:$DN,$GR977+1),"")</f>
      </c>
      <c r="FE977">
        <f>IF($GS977&gt;=2,INDEX($DN:$DN,$GR977+2),"")</f>
      </c>
      <c r="FF977">
        <f>IF($GS977&gt;=3,INDEX($DN:$DN,$GR977+3),"")</f>
      </c>
      <c r="FG977">
        <f>IF($GS977&gt;=4,INDEX($DN:$DN,$GR977+4),"")</f>
      </c>
      <c r="FH977">
        <f>IF($GS977&gt;=5,INDEX($DN:$DN,$GR977+5),"")</f>
      </c>
      <c r="FI977">
        <f>IF($GS977&gt;=6,INDEX($DN:$DN,$GR977+6),"")</f>
      </c>
      <c r="FJ977">
        <f>IF($GS977&gt;=7,INDEX($DN:$DN,$GR977+7),"")</f>
      </c>
      <c r="FK977">
        <f>IF($GS977&gt;=8,INDEX($DN:$DN,$GR977+8),"")</f>
      </c>
      <c r="FL977">
        <f>IF($GS977&gt;=9,INDEX($DN:$DN,$GR977+9),"")</f>
      </c>
      <c r="FM977">
        <f>IF($GS977&gt;=10,INDEX($DN:$DN,$GR977+10),"")</f>
      </c>
      <c r="FN977">
        <f>IF($GS977&gt;=11,INDEX($DN:$DN,$GR977+11),"")</f>
      </c>
      <c r="FO977">
        <f>IF($GS977&gt;=12,INDEX($DN:$DN,$GR977+12),"")</f>
      </c>
      <c r="FP977">
        <f>IF($GS977&gt;=13,INDEX($DN:$DN,$GR977+13),"")</f>
      </c>
      <c r="FQ977">
        <f>IF($GS977&gt;=14,INDEX($DN:$DN,$GR977+14),"")</f>
      </c>
      <c r="FR977">
        <f>IF($GS977&gt;=15,INDEX($DN:$DN,$GR977+15),"")</f>
      </c>
      <c r="FS977">
        <f>IF($GS977&gt;=16,INDEX($DN:$DN,$GR977+16),"")</f>
      </c>
      <c r="FT977">
        <f>IF($GS977&gt;=17,INDEX($DN:$DN,$GR977+17),"")</f>
      </c>
      <c r="FU977">
        <f>IF($GS977&gt;=18,INDEX($DN:$DN,$GR977+18),"")</f>
      </c>
      <c r="FV977">
        <f>IF($GS977&gt;=19,INDEX($DN:$DN,$GR977+19),"")</f>
      </c>
      <c r="FW977">
        <f>IF($GS977&gt;=20,INDEX($DN:$DN,$GR977+20),"")</f>
      </c>
      <c r="FX977">
        <f>IF($GS977&gt;=21,INDEX($DN:$DN,$GR977+21),"")</f>
      </c>
      <c r="FY977">
        <f>IF($GS977&gt;=22,INDEX($DN:$DN,$GR977+22),"")</f>
      </c>
      <c r="FZ977">
        <f>IF($GS977&gt;=23,INDEX($DN:$DN,$GR977+23),"")</f>
      </c>
      <c r="GA977">
        <f>IF($GS977&gt;=24,INDEX($DN:$DN,$GR977+24),"")</f>
      </c>
      <c r="GB977">
        <f>IF($GS977&gt;=25,INDEX($DN:$DN,$GR977+25),"")</f>
      </c>
      <c r="GC977">
        <f>IF($GS977&gt;=26,INDEX($DN:$DN,$GR977+26),"")</f>
      </c>
      <c r="GD977">
        <f>IF($GS977&gt;=27,INDEX($DN:$DN,$GR977+27),"")</f>
      </c>
      <c r="GE977">
        <f>IF($GS977&gt;=28,INDEX($DN:$DN,$GR977+28),"")</f>
      </c>
      <c r="GF977">
        <f>IF($GS977&gt;=29,INDEX($DN:$DN,$GR977+29),"")</f>
      </c>
      <c r="GG977">
        <f>IF($GS977&gt;=30,INDEX($DN:$DN,$GR977+30),"")</f>
      </c>
      <c r="GH977">
        <f>IF($GS977&gt;=31,INDEX($DN:$DN,$GR977+31),"")</f>
      </c>
      <c r="GI977">
        <f>IF($GS977&gt;=32,INDEX($DN:$DN,$GR977+32),"")</f>
      </c>
      <c r="GJ977">
        <f>IF($GS977&gt;=33,INDEX($DN:$DN,$GR977+33),"")</f>
      </c>
      <c r="GK977">
        <f>IF($GS977&gt;=34,INDEX($DN:$DN,$GR977+34),"")</f>
      </c>
      <c r="GL977">
        <f>IF($GS977&gt;=35,INDEX($DN:$DN,$GR977+35),"")</f>
      </c>
      <c r="GM977">
        <f>IF($GS977&gt;=36,INDEX($DN:$DN,$GR977+36),"")</f>
      </c>
      <c r="GN977">
        <f>IF($GS977&gt;=37,INDEX($DN:$DN,$GR977+37),"")</f>
      </c>
      <c r="GO977">
        <f>IF($GS977&gt;=38,INDEX($DN:$DN,$GR977+38),"")</f>
      </c>
      <c r="GP977">
        <f>IF($GS977&gt;=39,INDEX($DN:$DN,$GR977+39),"")</f>
      </c>
      <c r="GQ977">
        <f>IF($GS977&gt;=40,INDEX($DN:$DN,$GR977+40),"")</f>
      </c>
      <c r="GR977">
        <f>IFERROR(MATCH($DL977,$DM$2:$DM$148,0)+1,0)</f>
      </c>
      <c r="GS977">
        <f>IFERROR(INDEX($DO$2:$DO$148,MATCH($DL977,$DM$2:$DM$148,0)),0)</f>
      </c>
      <c r="GT977">
        <f>IFERROR(MATCH($Z977,$DP$977:$FC$977,0),0)</f>
      </c>
      <c r="GU977">
        <f>IF($GT977&gt;0,INDEX($FD$977:$GQ$977,$GT977),"")</f>
      </c>
      <c r="GX977">
        <f>IF($JG977&gt;=1,INDEX($GV:$GV,$JF977+1),"")</f>
      </c>
      <c r="GY977">
        <f>IF($JG977&gt;=2,INDEX($GV:$GV,$JF977+2),"")</f>
      </c>
      <c r="GZ977">
        <f>IF($JG977&gt;=3,INDEX($GV:$GV,$JF977+3),"")</f>
      </c>
      <c r="HA977">
        <f>IF($JG977&gt;=4,INDEX($GV:$GV,$JF977+4),"")</f>
      </c>
      <c r="HB977">
        <f>IF($JG977&gt;=5,INDEX($GV:$GV,$JF977+5),"")</f>
      </c>
      <c r="HC977">
        <f>IF($JG977&gt;=6,INDEX($GV:$GV,$JF977+6),"")</f>
      </c>
      <c r="HD977">
        <f>IF($JG977&gt;=7,INDEX($GV:$GV,$JF977+7),"")</f>
      </c>
      <c r="HE977">
        <f>IF($JG977&gt;=8,INDEX($GV:$GV,$JF977+8),"")</f>
      </c>
      <c r="HF977">
        <f>IF($JG977&gt;=9,INDEX($GV:$GV,$JF977+9),"")</f>
      </c>
      <c r="HG977">
        <f>IF($JG977&gt;=10,INDEX($GV:$GV,$JF977+10),"")</f>
      </c>
      <c r="HH977">
        <f>IF($JG977&gt;=11,INDEX($GV:$GV,$JF977+11),"")</f>
      </c>
      <c r="HI977">
        <f>IF($JG977&gt;=12,INDEX($GV:$GV,$JF977+12),"")</f>
      </c>
      <c r="HJ977">
        <f>IF($JG977&gt;=13,INDEX($GV:$GV,$JF977+13),"")</f>
      </c>
      <c r="HK977">
        <f>IF($JG977&gt;=14,INDEX($GV:$GV,$JF977+14),"")</f>
      </c>
      <c r="HL977">
        <f>IF($JG977&gt;=15,INDEX($GV:$GV,$JF977+15),"")</f>
      </c>
      <c r="HM977">
        <f>IF($JG977&gt;=16,INDEX($GV:$GV,$JF977+16),"")</f>
      </c>
      <c r="HN977">
        <f>IF($JG977&gt;=17,INDEX($GV:$GV,$JF977+17),"")</f>
      </c>
      <c r="HO977">
        <f>IF($JG977&gt;=18,INDEX($GV:$GV,$JF977+18),"")</f>
      </c>
      <c r="HP977">
        <f>IF($JG977&gt;=19,INDEX($GV:$GV,$JF977+19),"")</f>
      </c>
      <c r="HQ977">
        <f>IF($JG977&gt;=20,INDEX($GV:$GV,$JF977+20),"")</f>
      </c>
      <c r="HR977">
        <f>IF($JG977&gt;=21,INDEX($GV:$GV,$JF977+21),"")</f>
      </c>
      <c r="HS977">
        <f>IF($JG977&gt;=22,INDEX($GV:$GV,$JF977+22),"")</f>
      </c>
      <c r="HT977">
        <f>IF($JG977&gt;=23,INDEX($GV:$GV,$JF977+23),"")</f>
      </c>
      <c r="HU977">
        <f>IF($JG977&gt;=24,INDEX($GV:$GV,$JF977+24),"")</f>
      </c>
      <c r="HV977">
        <f>IF($JG977&gt;=25,INDEX($GV:$GV,$JF977+25),"")</f>
      </c>
      <c r="HW977">
        <f>IF($JG977&gt;=26,INDEX($GV:$GV,$JF977+26),"")</f>
      </c>
      <c r="HX977">
        <f>IF($JG977&gt;=27,INDEX($GV:$GV,$JF977+27),"")</f>
      </c>
      <c r="HY977">
        <f>IF($JG977&gt;=28,INDEX($GV:$GV,$JF977+28),"")</f>
      </c>
      <c r="HZ977">
        <f>IF($JG977&gt;=29,INDEX($GV:$GV,$JF977+29),"")</f>
      </c>
      <c r="IA977">
        <f>IF($JG977&gt;=30,INDEX($GV:$GV,$JF977+30),"")</f>
      </c>
      <c r="IB977">
        <f>IF($JG977&gt;=31,INDEX($GV:$GV,$JF977+31),"")</f>
      </c>
      <c r="IC977">
        <f>IF($JG977&gt;=32,INDEX($GV:$GV,$JF977+32),"")</f>
      </c>
      <c r="ID977">
        <f>IF($JG977&gt;=33,INDEX($GV:$GV,$JF977+33),"")</f>
      </c>
      <c r="IE977">
        <f>IF($JG977&gt;=34,INDEX($GV:$GV,$JF977+34),"")</f>
      </c>
      <c r="IF977">
        <f>IF($JG977&gt;=35,INDEX($GV:$GV,$JF977+35),"")</f>
      </c>
      <c r="IG977">
        <f>IF($JG977&gt;=36,INDEX($GV:$GV,$JF977+36),"")</f>
      </c>
      <c r="IH977">
        <f>IF($JG977&gt;=37,INDEX($GV:$GV,$JF977+37),"")</f>
      </c>
      <c r="II977">
        <f>IF($JG977&gt;=38,INDEX($GV:$GV,$JF977+38),"")</f>
      </c>
      <c r="IJ977">
        <f>IF($JG977&gt;=39,INDEX($GV:$GV,$JF977+39),"")</f>
      </c>
      <c r="IK977">
        <f>IF($JG977&gt;=40,INDEX($GV:$GV,$JF977+40),"")</f>
      </c>
      <c r="IL977">
        <f>IF($JG977&gt;=41,INDEX($GV:$GV,$JF977+41),"")</f>
      </c>
      <c r="IM977">
        <f>IF($JG977&gt;=42,INDEX($GV:$GV,$JF977+42),"")</f>
      </c>
      <c r="IN977">
        <f>IF($JG977&gt;=43,INDEX($GV:$GV,$JF977+43),"")</f>
      </c>
      <c r="IO977">
        <f>IF($JG977&gt;=44,INDEX($GV:$GV,$JF977+44),"")</f>
      </c>
      <c r="IP977">
        <f>IF($JG977&gt;=45,INDEX($GV:$GV,$JF977+45),"")</f>
      </c>
      <c r="IQ977">
        <f>IF($JG977&gt;=46,INDEX($GV:$GV,$JF977+46),"")</f>
      </c>
      <c r="IR977">
        <f>IF($JG977&gt;=47,INDEX($GV:$GV,$JF977+47),"")</f>
      </c>
      <c r="IS977">
        <f>IF($JG977&gt;=48,INDEX($GV:$GV,$JF977+48),"")</f>
      </c>
      <c r="IT977">
        <f>IF($JG977&gt;=49,INDEX($GV:$GV,$JF977+49),"")</f>
      </c>
      <c r="IU977">
        <f>IF($JG977&gt;=50,INDEX($GV:$GV,$JF977+50),"")</f>
      </c>
      <c r="IV977">
        <f>IF($JG977&gt;=51,INDEX($GV:$GV,$JF977+51),"")</f>
      </c>
      <c r="IW977">
        <f>IF($JG977&gt;=52,INDEX($GV:$GV,$JF977+52),"")</f>
      </c>
      <c r="IX977">
        <f>IF($JG977&gt;=53,INDEX($GV:$GV,$JF977+53),"")</f>
      </c>
      <c r="IY977">
        <f>IF($JG977&gt;=54,INDEX($GV:$GV,$JF977+54),"")</f>
      </c>
      <c r="IZ977">
        <f>IF($JG977&gt;=55,INDEX($GV:$GV,$JF977+55),"")</f>
      </c>
      <c r="JA977">
        <f>IF($JG977&gt;=56,INDEX($GV:$GV,$JF977+56),"")</f>
      </c>
      <c r="JB977">
        <f>IF($JG977&gt;=57,INDEX($GV:$GV,$JF977+57),"")</f>
      </c>
      <c r="JC977">
        <f>IF($JG977&gt;=58,INDEX($GV:$GV,$JF977+58),"")</f>
      </c>
      <c r="JD977">
        <f>IF($JG977&gt;=59,INDEX($GV:$GV,$JF977+59),"")</f>
      </c>
      <c r="JE977">
        <f>IF($JG977&gt;=60,INDEX($GV:$GV,$JF977+60),"")</f>
      </c>
      <c r="JF977">
        <f>IFERROR(MATCH($GU977,$GV$2:$GV$322,0)+1,0)</f>
      </c>
      <c r="JG977">
        <f>IFERROR(INDEX($GW$2:$GW$322,MATCH($GU977,$GV$2:$GV$322,0)),0)</f>
      </c>
      <c r="JH977" t="s">
        <v>44</v>
      </c>
      <c r="JI977" t="s">
        <v>44</v>
      </c>
    </row>
    <row r="978" spans="1:269" x14ac:dyDescent="0.25">
      <c r="R978">
        <f>IF(OR($U978="",$Q978=""),"",IFERROR($U978/$Q978,0))</f>
      </c>
      <c r="S978">
        <f>IF($U978="","",
SUM($T978,$V978,$AA978,$W978,$Y978)*
(1-IF($AB978="",0,VALUE($AB978)/100)))</f>
      </c>
      <c r="T978">
        <f>IF($U978="","",$U978)</f>
      </c>
      <c r="V978">
        <f>IF($U978="","",
IF($O978="","",
IF(ISNUMBER(SEARCH("exempt",LOWER($O978))),0,
$U978*(VALUE(SUBSTITUTE($O978,"%",""))/100))))</f>
      </c>
      <c r="AC978">
        <f>IFERROR(IF(FIND(" - ",$K978)&gt;0,MID($K978,FIND(" - ",$K978)+3,LEN($K978)),""),"")</f>
      </c>
      <c r="AL978" t="s">
        <v>2085</v>
      </c>
      <c r="AT978">
        <f>IFERROR(LEFT($K978,FIND(" - ",$K978)-1),$K978)</f>
      </c>
      <c r="AW978">
        <f>IF($CL978&gt;=1,INDEX($AU:$AU,$CK978+1),"")</f>
      </c>
      <c r="AX978">
        <f>IF($CL978&gt;=2,INDEX($AU:$AU,$CK978+2),"")</f>
      </c>
      <c r="AY978">
        <f>IF($CL978&gt;=3,INDEX($AU:$AU,$CK978+3),"")</f>
      </c>
      <c r="AZ978">
        <f>IF($CL978&gt;=4,INDEX($AU:$AU,$CK978+4),"")</f>
      </c>
      <c r="BA978">
        <f>IF($CL978&gt;=5,INDEX($AU:$AU,$CK978+5),"")</f>
      </c>
      <c r="BB978">
        <f>IF($CL978&gt;=6,INDEX($AU:$AU,$CK978+6),"")</f>
      </c>
      <c r="BC978">
        <f>IF($CL978&gt;=7,INDEX($AU:$AU,$CK978+7),"")</f>
      </c>
      <c r="BD978">
        <f>IF($CL978&gt;=8,INDEX($AU:$AU,$CK978+8),"")</f>
      </c>
      <c r="BE978">
        <f>IF($CL978&gt;=9,INDEX($AU:$AU,$CK978+9),"")</f>
      </c>
      <c r="BF978">
        <f>IF($CL978&gt;=10,INDEX($AU:$AU,$CK978+10),"")</f>
      </c>
      <c r="BG978">
        <f>IF($CL978&gt;=11,INDEX($AU:$AU,$CK978+11),"")</f>
      </c>
      <c r="BH978">
        <f>IF($CL978&gt;=12,INDEX($AU:$AU,$CK978+12),"")</f>
      </c>
      <c r="BI978">
        <f>IF($CL978&gt;=13,INDEX($AU:$AU,$CK978+13),"")</f>
      </c>
      <c r="BJ978">
        <f>IF($CL978&gt;=14,INDEX($AU:$AU,$CK978+14),"")</f>
      </c>
      <c r="BK978">
        <f>IF($CL978&gt;=15,INDEX($AU:$AU,$CK978+15),"")</f>
      </c>
      <c r="BL978">
        <f>IF($CL978&gt;=16,INDEX($AU:$AU,$CK978+16),"")</f>
      </c>
      <c r="BM978">
        <f>IF($CL978&gt;=17,INDEX($AU:$AU,$CK978+17),"")</f>
      </c>
      <c r="BN978">
        <f>IF($CL978&gt;=18,INDEX($AU:$AU,$CK978+18),"")</f>
      </c>
      <c r="BO978">
        <f>IF($CL978&gt;=19,INDEX($AU:$AU,$CK978+19),"")</f>
      </c>
      <c r="BP978">
        <f>IF($CL978&gt;=20,INDEX($AU:$AU,$CK978+20),"")</f>
      </c>
      <c r="BQ978">
        <f>IF($CL978&gt;=21,INDEX($AU:$AU,$CK978+21),"")</f>
      </c>
      <c r="BR978">
        <f>IF($CL978&gt;=22,INDEX($AU:$AU,$CK978+22),"")</f>
      </c>
      <c r="BS978">
        <f>IF($CL978&gt;=23,INDEX($AU:$AU,$CK978+23),"")</f>
      </c>
      <c r="BT978">
        <f>IF($CL978&gt;=24,INDEX($AU:$AU,$CK978+24),"")</f>
      </c>
      <c r="BU978">
        <f>IF($CL978&gt;=25,INDEX($AU:$AU,$CK978+25),"")</f>
      </c>
      <c r="BV978">
        <f>IF($CL978&gt;=26,INDEX($AU:$AU,$CK978+26),"")</f>
      </c>
      <c r="BW978">
        <f>IF($CL978&gt;=27,INDEX($AU:$AU,$CK978+27),"")</f>
      </c>
      <c r="BX978">
        <f>IF($CL978&gt;=28,INDEX($AU:$AU,$CK978+28),"")</f>
      </c>
      <c r="BY978">
        <f>IF($CL978&gt;=29,INDEX($AU:$AU,$CK978+29),"")</f>
      </c>
      <c r="BZ978">
        <f>IF($CL978&gt;=30,INDEX($AU:$AU,$CK978+30),"")</f>
      </c>
      <c r="CA978">
        <f>IF($CL978&gt;=31,INDEX($AU:$AU,$CK978+31),"")</f>
      </c>
      <c r="CB978">
        <f>IF($CL978&gt;=32,INDEX($AU:$AU,$CK978+32),"")</f>
      </c>
      <c r="CC978">
        <f>IF($CL978&gt;=33,INDEX($AU:$AU,$CK978+33),"")</f>
      </c>
      <c r="CD978">
        <f>IF($CL978&gt;=34,INDEX($AU:$AU,$CK978+34),"")</f>
      </c>
      <c r="CE978">
        <f>IF($CL978&gt;=35,INDEX($AU:$AU,$CK978+35),"")</f>
      </c>
      <c r="CF978">
        <f>IF($CL978&gt;=36,INDEX($AU:$AU,$CK978+36),"")</f>
      </c>
      <c r="CG978">
        <f>IF($CL978&gt;=37,INDEX($AU:$AU,$CK978+37),"")</f>
      </c>
      <c r="CH978">
        <f>IF($CL978&gt;=38,INDEX($AU:$AU,$CK978+38),"")</f>
      </c>
      <c r="CI978">
        <f>IF($CL978&gt;=39,INDEX($AU:$AU,$CK978+39),"")</f>
      </c>
      <c r="CJ978">
        <f>IF($CL978&gt;=40,INDEX($AU:$AU,$CK978+40),"")</f>
      </c>
      <c r="CK978">
        <f>IFERROR(MATCH($AT978,$AU$2:$AU$133,0)+1,0)</f>
      </c>
      <c r="CL978">
        <f>IFERROR(INDEX($AV$2:$AV$133,MATCH($AT978,$AU$2:$AU$133,0)),0)</f>
      </c>
      <c r="CM978">
        <f>IFERROR(LEFT($L978,FIND(" - ",$L978)-1),$L978)</f>
      </c>
      <c r="CN978" t="s">
        <v>2086</v>
      </c>
      <c r="CO978">
        <v>1</v>
      </c>
      <c r="CP978">
        <f>IF($DK978&gt;=1,INDEX($CN:$CN,$DJ978+1),"")</f>
      </c>
      <c r="CQ978">
        <f>IF($DK978&gt;=2,INDEX($CN:$CN,$DJ978+2),"")</f>
      </c>
      <c r="CR978">
        <f>IF($DK978&gt;=3,INDEX($CN:$CN,$DJ978+3),"")</f>
      </c>
      <c r="CS978">
        <f>IF($DK978&gt;=4,INDEX($CN:$CN,$DJ978+4),"")</f>
      </c>
      <c r="CT978">
        <f>IF($DK978&gt;=5,INDEX($CN:$CN,$DJ978+5),"")</f>
      </c>
      <c r="CU978">
        <f>IF($DK978&gt;=6,INDEX($CN:$CN,$DJ978+6),"")</f>
      </c>
      <c r="CV978">
        <f>IF($DK978&gt;=7,INDEX($CN:$CN,$DJ978+7),"")</f>
      </c>
      <c r="CW978">
        <f>IF($DK978&gt;=8,INDEX($CN:$CN,$DJ978+8),"")</f>
      </c>
      <c r="CX978">
        <f>IF($DK978&gt;=9,INDEX($CN:$CN,$DJ978+9),"")</f>
      </c>
      <c r="CY978">
        <f>IF($DK978&gt;=10,INDEX($CN:$CN,$DJ978+10),"")</f>
      </c>
      <c r="CZ978">
        <f>IF($DK978&gt;=11,INDEX($CN:$CN,$DJ978+11),"")</f>
      </c>
      <c r="DA978">
        <f>IF($DK978&gt;=12,INDEX($CN:$CN,$DJ978+12),"")</f>
      </c>
      <c r="DB978">
        <f>IF($DK978&gt;=13,INDEX($CN:$CN,$DJ978+13),"")</f>
      </c>
      <c r="DC978">
        <f>IF($DK978&gt;=14,INDEX($CN:$CN,$DJ978+14),"")</f>
      </c>
      <c r="DD978">
        <f>IF($DK978&gt;=15,INDEX($CN:$CN,$DJ978+15),"")</f>
      </c>
      <c r="DE978">
        <f>IF($DK978&gt;=16,INDEX($CN:$CN,$DJ978+16),"")</f>
      </c>
      <c r="DF978">
        <f>IF($DK978&gt;=17,INDEX($CN:$CN,$DJ978+17),"")</f>
      </c>
      <c r="DG978">
        <f>IF($DK978&gt;=18,INDEX($CN:$CN,$DJ978+18),"")</f>
      </c>
      <c r="DH978">
        <f>IF($DK978&gt;=19,INDEX($CN:$CN,$DJ978+19),"")</f>
      </c>
      <c r="DI978">
        <f>IF($DK978&gt;=20,INDEX($CN:$CN,$DJ978+20),"")</f>
      </c>
      <c r="DJ978">
        <f>IFERROR(MATCH($CM978,$CN$2:$CN$1089,0)+1,0)</f>
      </c>
      <c r="DK978">
        <f>IFERROR(INDEX($CO$2:$CO$1089,MATCH($CM978,$CN$2:$CN$1089,0)),0)</f>
      </c>
      <c r="DL978">
        <f>IFERROR(INDEX($AS:$AS,MATCH($O978,$AR:$AR,0))&amp;"","")</f>
      </c>
      <c r="DP978">
        <f>IF($GS978&gt;=1,INDEX($DM:$DM,$GR978+1),"")</f>
      </c>
      <c r="DQ978">
        <f>IF($GS978&gt;=2,INDEX($DM:$DM,$GR978+2),"")</f>
      </c>
      <c r="DR978">
        <f>IF($GS978&gt;=3,INDEX($DM:$DM,$GR978+3),"")</f>
      </c>
      <c r="DS978">
        <f>IF($GS978&gt;=4,INDEX($DM:$DM,$GR978+4),"")</f>
      </c>
      <c r="DT978">
        <f>IF($GS978&gt;=5,INDEX($DM:$DM,$GR978+5),"")</f>
      </c>
      <c r="DU978">
        <f>IF($GS978&gt;=6,INDEX($DM:$DM,$GR978+6),"")</f>
      </c>
      <c r="DV978">
        <f>IF($GS978&gt;=7,INDEX($DM:$DM,$GR978+7),"")</f>
      </c>
      <c r="DW978">
        <f>IF($GS978&gt;=8,INDEX($DM:$DM,$GR978+8),"")</f>
      </c>
      <c r="DX978">
        <f>IF($GS978&gt;=9,INDEX($DM:$DM,$GR978+9),"")</f>
      </c>
      <c r="DY978">
        <f>IF($GS978&gt;=10,INDEX($DM:$DM,$GR978+10),"")</f>
      </c>
      <c r="DZ978">
        <f>IF($GS978&gt;=11,INDEX($DM:$DM,$GR978+11),"")</f>
      </c>
      <c r="EA978">
        <f>IF($GS978&gt;=12,INDEX($DM:$DM,$GR978+12),"")</f>
      </c>
      <c r="EB978">
        <f>IF($GS978&gt;=13,INDEX($DM:$DM,$GR978+13),"")</f>
      </c>
      <c r="EC978">
        <f>IF($GS978&gt;=14,INDEX($DM:$DM,$GR978+14),"")</f>
      </c>
      <c r="ED978">
        <f>IF($GS978&gt;=15,INDEX($DM:$DM,$GR978+15),"")</f>
      </c>
      <c r="EE978">
        <f>IF($GS978&gt;=16,INDEX($DM:$DM,$GR978+16),"")</f>
      </c>
      <c r="EF978">
        <f>IF($GS978&gt;=17,INDEX($DM:$DM,$GR978+17),"")</f>
      </c>
      <c r="EG978">
        <f>IF($GS978&gt;=18,INDEX($DM:$DM,$GR978+18),"")</f>
      </c>
      <c r="EH978">
        <f>IF($GS978&gt;=19,INDEX($DM:$DM,$GR978+19),"")</f>
      </c>
      <c r="EI978">
        <f>IF($GS978&gt;=20,INDEX($DM:$DM,$GR978+20),"")</f>
      </c>
      <c r="EJ978">
        <f>IF($GS978&gt;=21,INDEX($DM:$DM,$GR978+21),"")</f>
      </c>
      <c r="EK978">
        <f>IF($GS978&gt;=22,INDEX($DM:$DM,$GR978+22),"")</f>
      </c>
      <c r="EL978">
        <f>IF($GS978&gt;=23,INDEX($DM:$DM,$GR978+23),"")</f>
      </c>
      <c r="EM978">
        <f>IF($GS978&gt;=24,INDEX($DM:$DM,$GR978+24),"")</f>
      </c>
      <c r="EN978">
        <f>IF($GS978&gt;=25,INDEX($DM:$DM,$GR978+25),"")</f>
      </c>
      <c r="EO978">
        <f>IF($GS978&gt;=26,INDEX($DM:$DM,$GR978+26),"")</f>
      </c>
      <c r="EP978">
        <f>IF($GS978&gt;=27,INDEX($DM:$DM,$GR978+27),"")</f>
      </c>
      <c r="EQ978">
        <f>IF($GS978&gt;=28,INDEX($DM:$DM,$GR978+28),"")</f>
      </c>
      <c r="ER978">
        <f>IF($GS978&gt;=29,INDEX($DM:$DM,$GR978+29),"")</f>
      </c>
      <c r="ES978">
        <f>IF($GS978&gt;=30,INDEX($DM:$DM,$GR978+30),"")</f>
      </c>
      <c r="ET978">
        <f>IF($GS978&gt;=31,INDEX($DM:$DM,$GR978+31),"")</f>
      </c>
      <c r="EU978">
        <f>IF($GS978&gt;=32,INDEX($DM:$DM,$GR978+32),"")</f>
      </c>
      <c r="EV978">
        <f>IF($GS978&gt;=33,INDEX($DM:$DM,$GR978+33),"")</f>
      </c>
      <c r="EW978">
        <f>IF($GS978&gt;=34,INDEX($DM:$DM,$GR978+34),"")</f>
      </c>
      <c r="EX978">
        <f>IF($GS978&gt;=35,INDEX($DM:$DM,$GR978+35),"")</f>
      </c>
      <c r="EY978">
        <f>IF($GS978&gt;=36,INDEX($DM:$DM,$GR978+36),"")</f>
      </c>
      <c r="EZ978">
        <f>IF($GS978&gt;=37,INDEX($DM:$DM,$GR978+37),"")</f>
      </c>
      <c r="FA978">
        <f>IF($GS978&gt;=38,INDEX($DM:$DM,$GR978+38),"")</f>
      </c>
      <c r="FB978">
        <f>IF($GS978&gt;=39,INDEX($DM:$DM,$GR978+39),"")</f>
      </c>
      <c r="FC978">
        <f>IF($GS978&gt;=40,INDEX($DM:$DM,$GR978+40),"")</f>
      </c>
      <c r="FD978">
        <f>IF($GS978&gt;=1,INDEX($DN:$DN,$GR978+1),"")</f>
      </c>
      <c r="FE978">
        <f>IF($GS978&gt;=2,INDEX($DN:$DN,$GR978+2),"")</f>
      </c>
      <c r="FF978">
        <f>IF($GS978&gt;=3,INDEX($DN:$DN,$GR978+3),"")</f>
      </c>
      <c r="FG978">
        <f>IF($GS978&gt;=4,INDEX($DN:$DN,$GR978+4),"")</f>
      </c>
      <c r="FH978">
        <f>IF($GS978&gt;=5,INDEX($DN:$DN,$GR978+5),"")</f>
      </c>
      <c r="FI978">
        <f>IF($GS978&gt;=6,INDEX($DN:$DN,$GR978+6),"")</f>
      </c>
      <c r="FJ978">
        <f>IF($GS978&gt;=7,INDEX($DN:$DN,$GR978+7),"")</f>
      </c>
      <c r="FK978">
        <f>IF($GS978&gt;=8,INDEX($DN:$DN,$GR978+8),"")</f>
      </c>
      <c r="FL978">
        <f>IF($GS978&gt;=9,INDEX($DN:$DN,$GR978+9),"")</f>
      </c>
      <c r="FM978">
        <f>IF($GS978&gt;=10,INDEX($DN:$DN,$GR978+10),"")</f>
      </c>
      <c r="FN978">
        <f>IF($GS978&gt;=11,INDEX($DN:$DN,$GR978+11),"")</f>
      </c>
      <c r="FO978">
        <f>IF($GS978&gt;=12,INDEX($DN:$DN,$GR978+12),"")</f>
      </c>
      <c r="FP978">
        <f>IF($GS978&gt;=13,INDEX($DN:$DN,$GR978+13),"")</f>
      </c>
      <c r="FQ978">
        <f>IF($GS978&gt;=14,INDEX($DN:$DN,$GR978+14),"")</f>
      </c>
      <c r="FR978">
        <f>IF($GS978&gt;=15,INDEX($DN:$DN,$GR978+15),"")</f>
      </c>
      <c r="FS978">
        <f>IF($GS978&gt;=16,INDEX($DN:$DN,$GR978+16),"")</f>
      </c>
      <c r="FT978">
        <f>IF($GS978&gt;=17,INDEX($DN:$DN,$GR978+17),"")</f>
      </c>
      <c r="FU978">
        <f>IF($GS978&gt;=18,INDEX($DN:$DN,$GR978+18),"")</f>
      </c>
      <c r="FV978">
        <f>IF($GS978&gt;=19,INDEX($DN:$DN,$GR978+19),"")</f>
      </c>
      <c r="FW978">
        <f>IF($GS978&gt;=20,INDEX($DN:$DN,$GR978+20),"")</f>
      </c>
      <c r="FX978">
        <f>IF($GS978&gt;=21,INDEX($DN:$DN,$GR978+21),"")</f>
      </c>
      <c r="FY978">
        <f>IF($GS978&gt;=22,INDEX($DN:$DN,$GR978+22),"")</f>
      </c>
      <c r="FZ978">
        <f>IF($GS978&gt;=23,INDEX($DN:$DN,$GR978+23),"")</f>
      </c>
      <c r="GA978">
        <f>IF($GS978&gt;=24,INDEX($DN:$DN,$GR978+24),"")</f>
      </c>
      <c r="GB978">
        <f>IF($GS978&gt;=25,INDEX($DN:$DN,$GR978+25),"")</f>
      </c>
      <c r="GC978">
        <f>IF($GS978&gt;=26,INDEX($DN:$DN,$GR978+26),"")</f>
      </c>
      <c r="GD978">
        <f>IF($GS978&gt;=27,INDEX($DN:$DN,$GR978+27),"")</f>
      </c>
      <c r="GE978">
        <f>IF($GS978&gt;=28,INDEX($DN:$DN,$GR978+28),"")</f>
      </c>
      <c r="GF978">
        <f>IF($GS978&gt;=29,INDEX($DN:$DN,$GR978+29),"")</f>
      </c>
      <c r="GG978">
        <f>IF($GS978&gt;=30,INDEX($DN:$DN,$GR978+30),"")</f>
      </c>
      <c r="GH978">
        <f>IF($GS978&gt;=31,INDEX($DN:$DN,$GR978+31),"")</f>
      </c>
      <c r="GI978">
        <f>IF($GS978&gt;=32,INDEX($DN:$DN,$GR978+32),"")</f>
      </c>
      <c r="GJ978">
        <f>IF($GS978&gt;=33,INDEX($DN:$DN,$GR978+33),"")</f>
      </c>
      <c r="GK978">
        <f>IF($GS978&gt;=34,INDEX($DN:$DN,$GR978+34),"")</f>
      </c>
      <c r="GL978">
        <f>IF($GS978&gt;=35,INDEX($DN:$DN,$GR978+35),"")</f>
      </c>
      <c r="GM978">
        <f>IF($GS978&gt;=36,INDEX($DN:$DN,$GR978+36),"")</f>
      </c>
      <c r="GN978">
        <f>IF($GS978&gt;=37,INDEX($DN:$DN,$GR978+37),"")</f>
      </c>
      <c r="GO978">
        <f>IF($GS978&gt;=38,INDEX($DN:$DN,$GR978+38),"")</f>
      </c>
      <c r="GP978">
        <f>IF($GS978&gt;=39,INDEX($DN:$DN,$GR978+39),"")</f>
      </c>
      <c r="GQ978">
        <f>IF($GS978&gt;=40,INDEX($DN:$DN,$GR978+40),"")</f>
      </c>
      <c r="GR978">
        <f>IFERROR(MATCH($DL978,$DM$2:$DM$148,0)+1,0)</f>
      </c>
      <c r="GS978">
        <f>IFERROR(INDEX($DO$2:$DO$148,MATCH($DL978,$DM$2:$DM$148,0)),0)</f>
      </c>
      <c r="GT978">
        <f>IFERROR(MATCH($Z978,$DP$978:$FC$978,0),0)</f>
      </c>
      <c r="GU978">
        <f>IF($GT978&gt;0,INDEX($FD$978:$GQ$978,$GT978),"")</f>
      </c>
      <c r="GX978">
        <f>IF($JG978&gt;=1,INDEX($GV:$GV,$JF978+1),"")</f>
      </c>
      <c r="GY978">
        <f>IF($JG978&gt;=2,INDEX($GV:$GV,$JF978+2),"")</f>
      </c>
      <c r="GZ978">
        <f>IF($JG978&gt;=3,INDEX($GV:$GV,$JF978+3),"")</f>
      </c>
      <c r="HA978">
        <f>IF($JG978&gt;=4,INDEX($GV:$GV,$JF978+4),"")</f>
      </c>
      <c r="HB978">
        <f>IF($JG978&gt;=5,INDEX($GV:$GV,$JF978+5),"")</f>
      </c>
      <c r="HC978">
        <f>IF($JG978&gt;=6,INDEX($GV:$GV,$JF978+6),"")</f>
      </c>
      <c r="HD978">
        <f>IF($JG978&gt;=7,INDEX($GV:$GV,$JF978+7),"")</f>
      </c>
      <c r="HE978">
        <f>IF($JG978&gt;=8,INDEX($GV:$GV,$JF978+8),"")</f>
      </c>
      <c r="HF978">
        <f>IF($JG978&gt;=9,INDEX($GV:$GV,$JF978+9),"")</f>
      </c>
      <c r="HG978">
        <f>IF($JG978&gt;=10,INDEX($GV:$GV,$JF978+10),"")</f>
      </c>
      <c r="HH978">
        <f>IF($JG978&gt;=11,INDEX($GV:$GV,$JF978+11),"")</f>
      </c>
      <c r="HI978">
        <f>IF($JG978&gt;=12,INDEX($GV:$GV,$JF978+12),"")</f>
      </c>
      <c r="HJ978">
        <f>IF($JG978&gt;=13,INDEX($GV:$GV,$JF978+13),"")</f>
      </c>
      <c r="HK978">
        <f>IF($JG978&gt;=14,INDEX($GV:$GV,$JF978+14),"")</f>
      </c>
      <c r="HL978">
        <f>IF($JG978&gt;=15,INDEX($GV:$GV,$JF978+15),"")</f>
      </c>
      <c r="HM978">
        <f>IF($JG978&gt;=16,INDEX($GV:$GV,$JF978+16),"")</f>
      </c>
      <c r="HN978">
        <f>IF($JG978&gt;=17,INDEX($GV:$GV,$JF978+17),"")</f>
      </c>
      <c r="HO978">
        <f>IF($JG978&gt;=18,INDEX($GV:$GV,$JF978+18),"")</f>
      </c>
      <c r="HP978">
        <f>IF($JG978&gt;=19,INDEX($GV:$GV,$JF978+19),"")</f>
      </c>
      <c r="HQ978">
        <f>IF($JG978&gt;=20,INDEX($GV:$GV,$JF978+20),"")</f>
      </c>
      <c r="HR978">
        <f>IF($JG978&gt;=21,INDEX($GV:$GV,$JF978+21),"")</f>
      </c>
      <c r="HS978">
        <f>IF($JG978&gt;=22,INDEX($GV:$GV,$JF978+22),"")</f>
      </c>
      <c r="HT978">
        <f>IF($JG978&gt;=23,INDEX($GV:$GV,$JF978+23),"")</f>
      </c>
      <c r="HU978">
        <f>IF($JG978&gt;=24,INDEX($GV:$GV,$JF978+24),"")</f>
      </c>
      <c r="HV978">
        <f>IF($JG978&gt;=25,INDEX($GV:$GV,$JF978+25),"")</f>
      </c>
      <c r="HW978">
        <f>IF($JG978&gt;=26,INDEX($GV:$GV,$JF978+26),"")</f>
      </c>
      <c r="HX978">
        <f>IF($JG978&gt;=27,INDEX($GV:$GV,$JF978+27),"")</f>
      </c>
      <c r="HY978">
        <f>IF($JG978&gt;=28,INDEX($GV:$GV,$JF978+28),"")</f>
      </c>
      <c r="HZ978">
        <f>IF($JG978&gt;=29,INDEX($GV:$GV,$JF978+29),"")</f>
      </c>
      <c r="IA978">
        <f>IF($JG978&gt;=30,INDEX($GV:$GV,$JF978+30),"")</f>
      </c>
      <c r="IB978">
        <f>IF($JG978&gt;=31,INDEX($GV:$GV,$JF978+31),"")</f>
      </c>
      <c r="IC978">
        <f>IF($JG978&gt;=32,INDEX($GV:$GV,$JF978+32),"")</f>
      </c>
      <c r="ID978">
        <f>IF($JG978&gt;=33,INDEX($GV:$GV,$JF978+33),"")</f>
      </c>
      <c r="IE978">
        <f>IF($JG978&gt;=34,INDEX($GV:$GV,$JF978+34),"")</f>
      </c>
      <c r="IF978">
        <f>IF($JG978&gt;=35,INDEX($GV:$GV,$JF978+35),"")</f>
      </c>
      <c r="IG978">
        <f>IF($JG978&gt;=36,INDEX($GV:$GV,$JF978+36),"")</f>
      </c>
      <c r="IH978">
        <f>IF($JG978&gt;=37,INDEX($GV:$GV,$JF978+37),"")</f>
      </c>
      <c r="II978">
        <f>IF($JG978&gt;=38,INDEX($GV:$GV,$JF978+38),"")</f>
      </c>
      <c r="IJ978">
        <f>IF($JG978&gt;=39,INDEX($GV:$GV,$JF978+39),"")</f>
      </c>
      <c r="IK978">
        <f>IF($JG978&gt;=40,INDEX($GV:$GV,$JF978+40),"")</f>
      </c>
      <c r="IL978">
        <f>IF($JG978&gt;=41,INDEX($GV:$GV,$JF978+41),"")</f>
      </c>
      <c r="IM978">
        <f>IF($JG978&gt;=42,INDEX($GV:$GV,$JF978+42),"")</f>
      </c>
      <c r="IN978">
        <f>IF($JG978&gt;=43,INDEX($GV:$GV,$JF978+43),"")</f>
      </c>
      <c r="IO978">
        <f>IF($JG978&gt;=44,INDEX($GV:$GV,$JF978+44),"")</f>
      </c>
      <c r="IP978">
        <f>IF($JG978&gt;=45,INDEX($GV:$GV,$JF978+45),"")</f>
      </c>
      <c r="IQ978">
        <f>IF($JG978&gt;=46,INDEX($GV:$GV,$JF978+46),"")</f>
      </c>
      <c r="IR978">
        <f>IF($JG978&gt;=47,INDEX($GV:$GV,$JF978+47),"")</f>
      </c>
      <c r="IS978">
        <f>IF($JG978&gt;=48,INDEX($GV:$GV,$JF978+48),"")</f>
      </c>
      <c r="IT978">
        <f>IF($JG978&gt;=49,INDEX($GV:$GV,$JF978+49),"")</f>
      </c>
      <c r="IU978">
        <f>IF($JG978&gt;=50,INDEX($GV:$GV,$JF978+50),"")</f>
      </c>
      <c r="IV978">
        <f>IF($JG978&gt;=51,INDEX($GV:$GV,$JF978+51),"")</f>
      </c>
      <c r="IW978">
        <f>IF($JG978&gt;=52,INDEX($GV:$GV,$JF978+52),"")</f>
      </c>
      <c r="IX978">
        <f>IF($JG978&gt;=53,INDEX($GV:$GV,$JF978+53),"")</f>
      </c>
      <c r="IY978">
        <f>IF($JG978&gt;=54,INDEX($GV:$GV,$JF978+54),"")</f>
      </c>
      <c r="IZ978">
        <f>IF($JG978&gt;=55,INDEX($GV:$GV,$JF978+55),"")</f>
      </c>
      <c r="JA978">
        <f>IF($JG978&gt;=56,INDEX($GV:$GV,$JF978+56),"")</f>
      </c>
      <c r="JB978">
        <f>IF($JG978&gt;=57,INDEX($GV:$GV,$JF978+57),"")</f>
      </c>
      <c r="JC978">
        <f>IF($JG978&gt;=58,INDEX($GV:$GV,$JF978+58),"")</f>
      </c>
      <c r="JD978">
        <f>IF($JG978&gt;=59,INDEX($GV:$GV,$JF978+59),"")</f>
      </c>
      <c r="JE978">
        <f>IF($JG978&gt;=60,INDEX($GV:$GV,$JF978+60),"")</f>
      </c>
      <c r="JF978">
        <f>IFERROR(MATCH($GU978,$GV$2:$GV$322,0)+1,0)</f>
      </c>
      <c r="JG978">
        <f>IFERROR(INDEX($GW$2:$GW$322,MATCH($GU978,$GV$2:$GV$322,0)),0)</f>
      </c>
      <c r="JH978" t="s">
        <v>44</v>
      </c>
      <c r="JI978" t="s">
        <v>44</v>
      </c>
    </row>
    <row r="979" spans="1:269" x14ac:dyDescent="0.25">
      <c r="R979">
        <f>IF(OR($U979="",$Q979=""),"",IFERROR($U979/$Q979,0))</f>
      </c>
      <c r="S979">
        <f>IF($U979="","",
SUM($T979,$V979,$AA979,$W979,$Y979)*
(1-IF($AB979="",0,VALUE($AB979)/100)))</f>
      </c>
      <c r="T979">
        <f>IF($U979="","",$U979)</f>
      </c>
      <c r="V979">
        <f>IF($U979="","",
IF($O979="","",
IF(ISNUMBER(SEARCH("exempt",LOWER($O979))),0,
$U979*(VALUE(SUBSTITUTE($O979,"%",""))/100))))</f>
      </c>
      <c r="AC979">
        <f>IFERROR(IF(FIND(" - ",$K979)&gt;0,MID($K979,FIND(" - ",$K979)+3,LEN($K979)),""),"")</f>
      </c>
      <c r="AL979" t="s">
        <v>2087</v>
      </c>
      <c r="AT979">
        <f>IFERROR(LEFT($K979,FIND(" - ",$K979)-1),$K979)</f>
      </c>
      <c r="AW979">
        <f>IF($CL979&gt;=1,INDEX($AU:$AU,$CK979+1),"")</f>
      </c>
      <c r="AX979">
        <f>IF($CL979&gt;=2,INDEX($AU:$AU,$CK979+2),"")</f>
      </c>
      <c r="AY979">
        <f>IF($CL979&gt;=3,INDEX($AU:$AU,$CK979+3),"")</f>
      </c>
      <c r="AZ979">
        <f>IF($CL979&gt;=4,INDEX($AU:$AU,$CK979+4),"")</f>
      </c>
      <c r="BA979">
        <f>IF($CL979&gt;=5,INDEX($AU:$AU,$CK979+5),"")</f>
      </c>
      <c r="BB979">
        <f>IF($CL979&gt;=6,INDEX($AU:$AU,$CK979+6),"")</f>
      </c>
      <c r="BC979">
        <f>IF($CL979&gt;=7,INDEX($AU:$AU,$CK979+7),"")</f>
      </c>
      <c r="BD979">
        <f>IF($CL979&gt;=8,INDEX($AU:$AU,$CK979+8),"")</f>
      </c>
      <c r="BE979">
        <f>IF($CL979&gt;=9,INDEX($AU:$AU,$CK979+9),"")</f>
      </c>
      <c r="BF979">
        <f>IF($CL979&gt;=10,INDEX($AU:$AU,$CK979+10),"")</f>
      </c>
      <c r="BG979">
        <f>IF($CL979&gt;=11,INDEX($AU:$AU,$CK979+11),"")</f>
      </c>
      <c r="BH979">
        <f>IF($CL979&gt;=12,INDEX($AU:$AU,$CK979+12),"")</f>
      </c>
      <c r="BI979">
        <f>IF($CL979&gt;=13,INDEX($AU:$AU,$CK979+13),"")</f>
      </c>
      <c r="BJ979">
        <f>IF($CL979&gt;=14,INDEX($AU:$AU,$CK979+14),"")</f>
      </c>
      <c r="BK979">
        <f>IF($CL979&gt;=15,INDEX($AU:$AU,$CK979+15),"")</f>
      </c>
      <c r="BL979">
        <f>IF($CL979&gt;=16,INDEX($AU:$AU,$CK979+16),"")</f>
      </c>
      <c r="BM979">
        <f>IF($CL979&gt;=17,INDEX($AU:$AU,$CK979+17),"")</f>
      </c>
      <c r="BN979">
        <f>IF($CL979&gt;=18,INDEX($AU:$AU,$CK979+18),"")</f>
      </c>
      <c r="BO979">
        <f>IF($CL979&gt;=19,INDEX($AU:$AU,$CK979+19),"")</f>
      </c>
      <c r="BP979">
        <f>IF($CL979&gt;=20,INDEX($AU:$AU,$CK979+20),"")</f>
      </c>
      <c r="BQ979">
        <f>IF($CL979&gt;=21,INDEX($AU:$AU,$CK979+21),"")</f>
      </c>
      <c r="BR979">
        <f>IF($CL979&gt;=22,INDEX($AU:$AU,$CK979+22),"")</f>
      </c>
      <c r="BS979">
        <f>IF($CL979&gt;=23,INDEX($AU:$AU,$CK979+23),"")</f>
      </c>
      <c r="BT979">
        <f>IF($CL979&gt;=24,INDEX($AU:$AU,$CK979+24),"")</f>
      </c>
      <c r="BU979">
        <f>IF($CL979&gt;=25,INDEX($AU:$AU,$CK979+25),"")</f>
      </c>
      <c r="BV979">
        <f>IF($CL979&gt;=26,INDEX($AU:$AU,$CK979+26),"")</f>
      </c>
      <c r="BW979">
        <f>IF($CL979&gt;=27,INDEX($AU:$AU,$CK979+27),"")</f>
      </c>
      <c r="BX979">
        <f>IF($CL979&gt;=28,INDEX($AU:$AU,$CK979+28),"")</f>
      </c>
      <c r="BY979">
        <f>IF($CL979&gt;=29,INDEX($AU:$AU,$CK979+29),"")</f>
      </c>
      <c r="BZ979">
        <f>IF($CL979&gt;=30,INDEX($AU:$AU,$CK979+30),"")</f>
      </c>
      <c r="CA979">
        <f>IF($CL979&gt;=31,INDEX($AU:$AU,$CK979+31),"")</f>
      </c>
      <c r="CB979">
        <f>IF($CL979&gt;=32,INDEX($AU:$AU,$CK979+32),"")</f>
      </c>
      <c r="CC979">
        <f>IF($CL979&gt;=33,INDEX($AU:$AU,$CK979+33),"")</f>
      </c>
      <c r="CD979">
        <f>IF($CL979&gt;=34,INDEX($AU:$AU,$CK979+34),"")</f>
      </c>
      <c r="CE979">
        <f>IF($CL979&gt;=35,INDEX($AU:$AU,$CK979+35),"")</f>
      </c>
      <c r="CF979">
        <f>IF($CL979&gt;=36,INDEX($AU:$AU,$CK979+36),"")</f>
      </c>
      <c r="CG979">
        <f>IF($CL979&gt;=37,INDEX($AU:$AU,$CK979+37),"")</f>
      </c>
      <c r="CH979">
        <f>IF($CL979&gt;=38,INDEX($AU:$AU,$CK979+38),"")</f>
      </c>
      <c r="CI979">
        <f>IF($CL979&gt;=39,INDEX($AU:$AU,$CK979+39),"")</f>
      </c>
      <c r="CJ979">
        <f>IF($CL979&gt;=40,INDEX($AU:$AU,$CK979+40),"")</f>
      </c>
      <c r="CK979">
        <f>IFERROR(MATCH($AT979,$AU$2:$AU$133,0)+1,0)</f>
      </c>
      <c r="CL979">
        <f>IFERROR(INDEX($AV$2:$AV$133,MATCH($AT979,$AU$2:$AU$133,0)),0)</f>
      </c>
      <c r="CM979">
        <f>IFERROR(LEFT($L979,FIND(" - ",$L979)-1),$L979)</f>
      </c>
      <c r="CN979" t="s">
        <v>221</v>
      </c>
      <c r="CP979">
        <f>IF($DK979&gt;=1,INDEX($CN:$CN,$DJ979+1),"")</f>
      </c>
      <c r="CQ979">
        <f>IF($DK979&gt;=2,INDEX($CN:$CN,$DJ979+2),"")</f>
      </c>
      <c r="CR979">
        <f>IF($DK979&gt;=3,INDEX($CN:$CN,$DJ979+3),"")</f>
      </c>
      <c r="CS979">
        <f>IF($DK979&gt;=4,INDEX($CN:$CN,$DJ979+4),"")</f>
      </c>
      <c r="CT979">
        <f>IF($DK979&gt;=5,INDEX($CN:$CN,$DJ979+5),"")</f>
      </c>
      <c r="CU979">
        <f>IF($DK979&gt;=6,INDEX($CN:$CN,$DJ979+6),"")</f>
      </c>
      <c r="CV979">
        <f>IF($DK979&gt;=7,INDEX($CN:$CN,$DJ979+7),"")</f>
      </c>
      <c r="CW979">
        <f>IF($DK979&gt;=8,INDEX($CN:$CN,$DJ979+8),"")</f>
      </c>
      <c r="CX979">
        <f>IF($DK979&gt;=9,INDEX($CN:$CN,$DJ979+9),"")</f>
      </c>
      <c r="CY979">
        <f>IF($DK979&gt;=10,INDEX($CN:$CN,$DJ979+10),"")</f>
      </c>
      <c r="CZ979">
        <f>IF($DK979&gt;=11,INDEX($CN:$CN,$DJ979+11),"")</f>
      </c>
      <c r="DA979">
        <f>IF($DK979&gt;=12,INDEX($CN:$CN,$DJ979+12),"")</f>
      </c>
      <c r="DB979">
        <f>IF($DK979&gt;=13,INDEX($CN:$CN,$DJ979+13),"")</f>
      </c>
      <c r="DC979">
        <f>IF($DK979&gt;=14,INDEX($CN:$CN,$DJ979+14),"")</f>
      </c>
      <c r="DD979">
        <f>IF($DK979&gt;=15,INDEX($CN:$CN,$DJ979+15),"")</f>
      </c>
      <c r="DE979">
        <f>IF($DK979&gt;=16,INDEX($CN:$CN,$DJ979+16),"")</f>
      </c>
      <c r="DF979">
        <f>IF($DK979&gt;=17,INDEX($CN:$CN,$DJ979+17),"")</f>
      </c>
      <c r="DG979">
        <f>IF($DK979&gt;=18,INDEX($CN:$CN,$DJ979+18),"")</f>
      </c>
      <c r="DH979">
        <f>IF($DK979&gt;=19,INDEX($CN:$CN,$DJ979+19),"")</f>
      </c>
      <c r="DI979">
        <f>IF($DK979&gt;=20,INDEX($CN:$CN,$DJ979+20),"")</f>
      </c>
      <c r="DJ979">
        <f>IFERROR(MATCH($CM979,$CN$2:$CN$1089,0)+1,0)</f>
      </c>
      <c r="DK979">
        <f>IFERROR(INDEX($CO$2:$CO$1089,MATCH($CM979,$CN$2:$CN$1089,0)),0)</f>
      </c>
      <c r="DL979">
        <f>IFERROR(INDEX($AS:$AS,MATCH($O979,$AR:$AR,0))&amp;"","")</f>
      </c>
      <c r="DP979">
        <f>IF($GS979&gt;=1,INDEX($DM:$DM,$GR979+1),"")</f>
      </c>
      <c r="DQ979">
        <f>IF($GS979&gt;=2,INDEX($DM:$DM,$GR979+2),"")</f>
      </c>
      <c r="DR979">
        <f>IF($GS979&gt;=3,INDEX($DM:$DM,$GR979+3),"")</f>
      </c>
      <c r="DS979">
        <f>IF($GS979&gt;=4,INDEX($DM:$DM,$GR979+4),"")</f>
      </c>
      <c r="DT979">
        <f>IF($GS979&gt;=5,INDEX($DM:$DM,$GR979+5),"")</f>
      </c>
      <c r="DU979">
        <f>IF($GS979&gt;=6,INDEX($DM:$DM,$GR979+6),"")</f>
      </c>
      <c r="DV979">
        <f>IF($GS979&gt;=7,INDEX($DM:$DM,$GR979+7),"")</f>
      </c>
      <c r="DW979">
        <f>IF($GS979&gt;=8,INDEX($DM:$DM,$GR979+8),"")</f>
      </c>
      <c r="DX979">
        <f>IF($GS979&gt;=9,INDEX($DM:$DM,$GR979+9),"")</f>
      </c>
      <c r="DY979">
        <f>IF($GS979&gt;=10,INDEX($DM:$DM,$GR979+10),"")</f>
      </c>
      <c r="DZ979">
        <f>IF($GS979&gt;=11,INDEX($DM:$DM,$GR979+11),"")</f>
      </c>
      <c r="EA979">
        <f>IF($GS979&gt;=12,INDEX($DM:$DM,$GR979+12),"")</f>
      </c>
      <c r="EB979">
        <f>IF($GS979&gt;=13,INDEX($DM:$DM,$GR979+13),"")</f>
      </c>
      <c r="EC979">
        <f>IF($GS979&gt;=14,INDEX($DM:$DM,$GR979+14),"")</f>
      </c>
      <c r="ED979">
        <f>IF($GS979&gt;=15,INDEX($DM:$DM,$GR979+15),"")</f>
      </c>
      <c r="EE979">
        <f>IF($GS979&gt;=16,INDEX($DM:$DM,$GR979+16),"")</f>
      </c>
      <c r="EF979">
        <f>IF($GS979&gt;=17,INDEX($DM:$DM,$GR979+17),"")</f>
      </c>
      <c r="EG979">
        <f>IF($GS979&gt;=18,INDEX($DM:$DM,$GR979+18),"")</f>
      </c>
      <c r="EH979">
        <f>IF($GS979&gt;=19,INDEX($DM:$DM,$GR979+19),"")</f>
      </c>
      <c r="EI979">
        <f>IF($GS979&gt;=20,INDEX($DM:$DM,$GR979+20),"")</f>
      </c>
      <c r="EJ979">
        <f>IF($GS979&gt;=21,INDEX($DM:$DM,$GR979+21),"")</f>
      </c>
      <c r="EK979">
        <f>IF($GS979&gt;=22,INDEX($DM:$DM,$GR979+22),"")</f>
      </c>
      <c r="EL979">
        <f>IF($GS979&gt;=23,INDEX($DM:$DM,$GR979+23),"")</f>
      </c>
      <c r="EM979">
        <f>IF($GS979&gt;=24,INDEX($DM:$DM,$GR979+24),"")</f>
      </c>
      <c r="EN979">
        <f>IF($GS979&gt;=25,INDEX($DM:$DM,$GR979+25),"")</f>
      </c>
      <c r="EO979">
        <f>IF($GS979&gt;=26,INDEX($DM:$DM,$GR979+26),"")</f>
      </c>
      <c r="EP979">
        <f>IF($GS979&gt;=27,INDEX($DM:$DM,$GR979+27),"")</f>
      </c>
      <c r="EQ979">
        <f>IF($GS979&gt;=28,INDEX($DM:$DM,$GR979+28),"")</f>
      </c>
      <c r="ER979">
        <f>IF($GS979&gt;=29,INDEX($DM:$DM,$GR979+29),"")</f>
      </c>
      <c r="ES979">
        <f>IF($GS979&gt;=30,INDEX($DM:$DM,$GR979+30),"")</f>
      </c>
      <c r="ET979">
        <f>IF($GS979&gt;=31,INDEX($DM:$DM,$GR979+31),"")</f>
      </c>
      <c r="EU979">
        <f>IF($GS979&gt;=32,INDEX($DM:$DM,$GR979+32),"")</f>
      </c>
      <c r="EV979">
        <f>IF($GS979&gt;=33,INDEX($DM:$DM,$GR979+33),"")</f>
      </c>
      <c r="EW979">
        <f>IF($GS979&gt;=34,INDEX($DM:$DM,$GR979+34),"")</f>
      </c>
      <c r="EX979">
        <f>IF($GS979&gt;=35,INDEX($DM:$DM,$GR979+35),"")</f>
      </c>
      <c r="EY979">
        <f>IF($GS979&gt;=36,INDEX($DM:$DM,$GR979+36),"")</f>
      </c>
      <c r="EZ979">
        <f>IF($GS979&gt;=37,INDEX($DM:$DM,$GR979+37),"")</f>
      </c>
      <c r="FA979">
        <f>IF($GS979&gt;=38,INDEX($DM:$DM,$GR979+38),"")</f>
      </c>
      <c r="FB979">
        <f>IF($GS979&gt;=39,INDEX($DM:$DM,$GR979+39),"")</f>
      </c>
      <c r="FC979">
        <f>IF($GS979&gt;=40,INDEX($DM:$DM,$GR979+40),"")</f>
      </c>
      <c r="FD979">
        <f>IF($GS979&gt;=1,INDEX($DN:$DN,$GR979+1),"")</f>
      </c>
      <c r="FE979">
        <f>IF($GS979&gt;=2,INDEX($DN:$DN,$GR979+2),"")</f>
      </c>
      <c r="FF979">
        <f>IF($GS979&gt;=3,INDEX($DN:$DN,$GR979+3),"")</f>
      </c>
      <c r="FG979">
        <f>IF($GS979&gt;=4,INDEX($DN:$DN,$GR979+4),"")</f>
      </c>
      <c r="FH979">
        <f>IF($GS979&gt;=5,INDEX($DN:$DN,$GR979+5),"")</f>
      </c>
      <c r="FI979">
        <f>IF($GS979&gt;=6,INDEX($DN:$DN,$GR979+6),"")</f>
      </c>
      <c r="FJ979">
        <f>IF($GS979&gt;=7,INDEX($DN:$DN,$GR979+7),"")</f>
      </c>
      <c r="FK979">
        <f>IF($GS979&gt;=8,INDEX($DN:$DN,$GR979+8),"")</f>
      </c>
      <c r="FL979">
        <f>IF($GS979&gt;=9,INDEX($DN:$DN,$GR979+9),"")</f>
      </c>
      <c r="FM979">
        <f>IF($GS979&gt;=10,INDEX($DN:$DN,$GR979+10),"")</f>
      </c>
      <c r="FN979">
        <f>IF($GS979&gt;=11,INDEX($DN:$DN,$GR979+11),"")</f>
      </c>
      <c r="FO979">
        <f>IF($GS979&gt;=12,INDEX($DN:$DN,$GR979+12),"")</f>
      </c>
      <c r="FP979">
        <f>IF($GS979&gt;=13,INDEX($DN:$DN,$GR979+13),"")</f>
      </c>
      <c r="FQ979">
        <f>IF($GS979&gt;=14,INDEX($DN:$DN,$GR979+14),"")</f>
      </c>
      <c r="FR979">
        <f>IF($GS979&gt;=15,INDEX($DN:$DN,$GR979+15),"")</f>
      </c>
      <c r="FS979">
        <f>IF($GS979&gt;=16,INDEX($DN:$DN,$GR979+16),"")</f>
      </c>
      <c r="FT979">
        <f>IF($GS979&gt;=17,INDEX($DN:$DN,$GR979+17),"")</f>
      </c>
      <c r="FU979">
        <f>IF($GS979&gt;=18,INDEX($DN:$DN,$GR979+18),"")</f>
      </c>
      <c r="FV979">
        <f>IF($GS979&gt;=19,INDEX($DN:$DN,$GR979+19),"")</f>
      </c>
      <c r="FW979">
        <f>IF($GS979&gt;=20,INDEX($DN:$DN,$GR979+20),"")</f>
      </c>
      <c r="FX979">
        <f>IF($GS979&gt;=21,INDEX($DN:$DN,$GR979+21),"")</f>
      </c>
      <c r="FY979">
        <f>IF($GS979&gt;=22,INDEX($DN:$DN,$GR979+22),"")</f>
      </c>
      <c r="FZ979">
        <f>IF($GS979&gt;=23,INDEX($DN:$DN,$GR979+23),"")</f>
      </c>
      <c r="GA979">
        <f>IF($GS979&gt;=24,INDEX($DN:$DN,$GR979+24),"")</f>
      </c>
      <c r="GB979">
        <f>IF($GS979&gt;=25,INDEX($DN:$DN,$GR979+25),"")</f>
      </c>
      <c r="GC979">
        <f>IF($GS979&gt;=26,INDEX($DN:$DN,$GR979+26),"")</f>
      </c>
      <c r="GD979">
        <f>IF($GS979&gt;=27,INDEX($DN:$DN,$GR979+27),"")</f>
      </c>
      <c r="GE979">
        <f>IF($GS979&gt;=28,INDEX($DN:$DN,$GR979+28),"")</f>
      </c>
      <c r="GF979">
        <f>IF($GS979&gt;=29,INDEX($DN:$DN,$GR979+29),"")</f>
      </c>
      <c r="GG979">
        <f>IF($GS979&gt;=30,INDEX($DN:$DN,$GR979+30),"")</f>
      </c>
      <c r="GH979">
        <f>IF($GS979&gt;=31,INDEX($DN:$DN,$GR979+31),"")</f>
      </c>
      <c r="GI979">
        <f>IF($GS979&gt;=32,INDEX($DN:$DN,$GR979+32),"")</f>
      </c>
      <c r="GJ979">
        <f>IF($GS979&gt;=33,INDEX($DN:$DN,$GR979+33),"")</f>
      </c>
      <c r="GK979">
        <f>IF($GS979&gt;=34,INDEX($DN:$DN,$GR979+34),"")</f>
      </c>
      <c r="GL979">
        <f>IF($GS979&gt;=35,INDEX($DN:$DN,$GR979+35),"")</f>
      </c>
      <c r="GM979">
        <f>IF($GS979&gt;=36,INDEX($DN:$DN,$GR979+36),"")</f>
      </c>
      <c r="GN979">
        <f>IF($GS979&gt;=37,INDEX($DN:$DN,$GR979+37),"")</f>
      </c>
      <c r="GO979">
        <f>IF($GS979&gt;=38,INDEX($DN:$DN,$GR979+38),"")</f>
      </c>
      <c r="GP979">
        <f>IF($GS979&gt;=39,INDEX($DN:$DN,$GR979+39),"")</f>
      </c>
      <c r="GQ979">
        <f>IF($GS979&gt;=40,INDEX($DN:$DN,$GR979+40),"")</f>
      </c>
      <c r="GR979">
        <f>IFERROR(MATCH($DL979,$DM$2:$DM$148,0)+1,0)</f>
      </c>
      <c r="GS979">
        <f>IFERROR(INDEX($DO$2:$DO$148,MATCH($DL979,$DM$2:$DM$148,0)),0)</f>
      </c>
      <c r="GT979">
        <f>IFERROR(MATCH($Z979,$DP$979:$FC$979,0),0)</f>
      </c>
      <c r="GU979">
        <f>IF($GT979&gt;0,INDEX($FD$979:$GQ$979,$GT979),"")</f>
      </c>
      <c r="GX979">
        <f>IF($JG979&gt;=1,INDEX($GV:$GV,$JF979+1),"")</f>
      </c>
      <c r="GY979">
        <f>IF($JG979&gt;=2,INDEX($GV:$GV,$JF979+2),"")</f>
      </c>
      <c r="GZ979">
        <f>IF($JG979&gt;=3,INDEX($GV:$GV,$JF979+3),"")</f>
      </c>
      <c r="HA979">
        <f>IF($JG979&gt;=4,INDEX($GV:$GV,$JF979+4),"")</f>
      </c>
      <c r="HB979">
        <f>IF($JG979&gt;=5,INDEX($GV:$GV,$JF979+5),"")</f>
      </c>
      <c r="HC979">
        <f>IF($JG979&gt;=6,INDEX($GV:$GV,$JF979+6),"")</f>
      </c>
      <c r="HD979">
        <f>IF($JG979&gt;=7,INDEX($GV:$GV,$JF979+7),"")</f>
      </c>
      <c r="HE979">
        <f>IF($JG979&gt;=8,INDEX($GV:$GV,$JF979+8),"")</f>
      </c>
      <c r="HF979">
        <f>IF($JG979&gt;=9,INDEX($GV:$GV,$JF979+9),"")</f>
      </c>
      <c r="HG979">
        <f>IF($JG979&gt;=10,INDEX($GV:$GV,$JF979+10),"")</f>
      </c>
      <c r="HH979">
        <f>IF($JG979&gt;=11,INDEX($GV:$GV,$JF979+11),"")</f>
      </c>
      <c r="HI979">
        <f>IF($JG979&gt;=12,INDEX($GV:$GV,$JF979+12),"")</f>
      </c>
      <c r="HJ979">
        <f>IF($JG979&gt;=13,INDEX($GV:$GV,$JF979+13),"")</f>
      </c>
      <c r="HK979">
        <f>IF($JG979&gt;=14,INDEX($GV:$GV,$JF979+14),"")</f>
      </c>
      <c r="HL979">
        <f>IF($JG979&gt;=15,INDEX($GV:$GV,$JF979+15),"")</f>
      </c>
      <c r="HM979">
        <f>IF($JG979&gt;=16,INDEX($GV:$GV,$JF979+16),"")</f>
      </c>
      <c r="HN979">
        <f>IF($JG979&gt;=17,INDEX($GV:$GV,$JF979+17),"")</f>
      </c>
      <c r="HO979">
        <f>IF($JG979&gt;=18,INDEX($GV:$GV,$JF979+18),"")</f>
      </c>
      <c r="HP979">
        <f>IF($JG979&gt;=19,INDEX($GV:$GV,$JF979+19),"")</f>
      </c>
      <c r="HQ979">
        <f>IF($JG979&gt;=20,INDEX($GV:$GV,$JF979+20),"")</f>
      </c>
      <c r="HR979">
        <f>IF($JG979&gt;=21,INDEX($GV:$GV,$JF979+21),"")</f>
      </c>
      <c r="HS979">
        <f>IF($JG979&gt;=22,INDEX($GV:$GV,$JF979+22),"")</f>
      </c>
      <c r="HT979">
        <f>IF($JG979&gt;=23,INDEX($GV:$GV,$JF979+23),"")</f>
      </c>
      <c r="HU979">
        <f>IF($JG979&gt;=24,INDEX($GV:$GV,$JF979+24),"")</f>
      </c>
      <c r="HV979">
        <f>IF($JG979&gt;=25,INDEX($GV:$GV,$JF979+25),"")</f>
      </c>
      <c r="HW979">
        <f>IF($JG979&gt;=26,INDEX($GV:$GV,$JF979+26),"")</f>
      </c>
      <c r="HX979">
        <f>IF($JG979&gt;=27,INDEX($GV:$GV,$JF979+27),"")</f>
      </c>
      <c r="HY979">
        <f>IF($JG979&gt;=28,INDEX($GV:$GV,$JF979+28),"")</f>
      </c>
      <c r="HZ979">
        <f>IF($JG979&gt;=29,INDEX($GV:$GV,$JF979+29),"")</f>
      </c>
      <c r="IA979">
        <f>IF($JG979&gt;=30,INDEX($GV:$GV,$JF979+30),"")</f>
      </c>
      <c r="IB979">
        <f>IF($JG979&gt;=31,INDEX($GV:$GV,$JF979+31),"")</f>
      </c>
      <c r="IC979">
        <f>IF($JG979&gt;=32,INDEX($GV:$GV,$JF979+32),"")</f>
      </c>
      <c r="ID979">
        <f>IF($JG979&gt;=33,INDEX($GV:$GV,$JF979+33),"")</f>
      </c>
      <c r="IE979">
        <f>IF($JG979&gt;=34,INDEX($GV:$GV,$JF979+34),"")</f>
      </c>
      <c r="IF979">
        <f>IF($JG979&gt;=35,INDEX($GV:$GV,$JF979+35),"")</f>
      </c>
      <c r="IG979">
        <f>IF($JG979&gt;=36,INDEX($GV:$GV,$JF979+36),"")</f>
      </c>
      <c r="IH979">
        <f>IF($JG979&gt;=37,INDEX($GV:$GV,$JF979+37),"")</f>
      </c>
      <c r="II979">
        <f>IF($JG979&gt;=38,INDEX($GV:$GV,$JF979+38),"")</f>
      </c>
      <c r="IJ979">
        <f>IF($JG979&gt;=39,INDEX($GV:$GV,$JF979+39),"")</f>
      </c>
      <c r="IK979">
        <f>IF($JG979&gt;=40,INDEX($GV:$GV,$JF979+40),"")</f>
      </c>
      <c r="IL979">
        <f>IF($JG979&gt;=41,INDEX($GV:$GV,$JF979+41),"")</f>
      </c>
      <c r="IM979">
        <f>IF($JG979&gt;=42,INDEX($GV:$GV,$JF979+42),"")</f>
      </c>
      <c r="IN979">
        <f>IF($JG979&gt;=43,INDEX($GV:$GV,$JF979+43),"")</f>
      </c>
      <c r="IO979">
        <f>IF($JG979&gt;=44,INDEX($GV:$GV,$JF979+44),"")</f>
      </c>
      <c r="IP979">
        <f>IF($JG979&gt;=45,INDEX($GV:$GV,$JF979+45),"")</f>
      </c>
      <c r="IQ979">
        <f>IF($JG979&gt;=46,INDEX($GV:$GV,$JF979+46),"")</f>
      </c>
      <c r="IR979">
        <f>IF($JG979&gt;=47,INDEX($GV:$GV,$JF979+47),"")</f>
      </c>
      <c r="IS979">
        <f>IF($JG979&gt;=48,INDEX($GV:$GV,$JF979+48),"")</f>
      </c>
      <c r="IT979">
        <f>IF($JG979&gt;=49,INDEX($GV:$GV,$JF979+49),"")</f>
      </c>
      <c r="IU979">
        <f>IF($JG979&gt;=50,INDEX($GV:$GV,$JF979+50),"")</f>
      </c>
      <c r="IV979">
        <f>IF($JG979&gt;=51,INDEX($GV:$GV,$JF979+51),"")</f>
      </c>
      <c r="IW979">
        <f>IF($JG979&gt;=52,INDEX($GV:$GV,$JF979+52),"")</f>
      </c>
      <c r="IX979">
        <f>IF($JG979&gt;=53,INDEX($GV:$GV,$JF979+53),"")</f>
      </c>
      <c r="IY979">
        <f>IF($JG979&gt;=54,INDEX($GV:$GV,$JF979+54),"")</f>
      </c>
      <c r="IZ979">
        <f>IF($JG979&gt;=55,INDEX($GV:$GV,$JF979+55),"")</f>
      </c>
      <c r="JA979">
        <f>IF($JG979&gt;=56,INDEX($GV:$GV,$JF979+56),"")</f>
      </c>
      <c r="JB979">
        <f>IF($JG979&gt;=57,INDEX($GV:$GV,$JF979+57),"")</f>
      </c>
      <c r="JC979">
        <f>IF($JG979&gt;=58,INDEX($GV:$GV,$JF979+58),"")</f>
      </c>
      <c r="JD979">
        <f>IF($JG979&gt;=59,INDEX($GV:$GV,$JF979+59),"")</f>
      </c>
      <c r="JE979">
        <f>IF($JG979&gt;=60,INDEX($GV:$GV,$JF979+60),"")</f>
      </c>
      <c r="JF979">
        <f>IFERROR(MATCH($GU979,$GV$2:$GV$322,0)+1,0)</f>
      </c>
      <c r="JG979">
        <f>IFERROR(INDEX($GW$2:$GW$322,MATCH($GU979,$GV$2:$GV$322,0)),0)</f>
      </c>
      <c r="JH979" t="s">
        <v>44</v>
      </c>
      <c r="JI979" t="s">
        <v>44</v>
      </c>
    </row>
    <row r="980" spans="1:269" x14ac:dyDescent="0.25">
      <c r="R980">
        <f>IF(OR($U980="",$Q980=""),"",IFERROR($U980/$Q980,0))</f>
      </c>
      <c r="S980">
        <f>IF($U980="","",
SUM($T980,$V980,$AA980,$W980,$Y980)*
(1-IF($AB980="",0,VALUE($AB980)/100)))</f>
      </c>
      <c r="T980">
        <f>IF($U980="","",$U980)</f>
      </c>
      <c r="V980">
        <f>IF($U980="","",
IF($O980="","",
IF(ISNUMBER(SEARCH("exempt",LOWER($O980))),0,
$U980*(VALUE(SUBSTITUTE($O980,"%",""))/100))))</f>
      </c>
      <c r="AC980">
        <f>IFERROR(IF(FIND(" - ",$K980)&gt;0,MID($K980,FIND(" - ",$K980)+3,LEN($K980)),""),"")</f>
      </c>
      <c r="AL980" t="s">
        <v>2088</v>
      </c>
      <c r="AT980">
        <f>IFERROR(LEFT($K980,FIND(" - ",$K980)-1),$K980)</f>
      </c>
      <c r="AW980">
        <f>IF($CL980&gt;=1,INDEX($AU:$AU,$CK980+1),"")</f>
      </c>
      <c r="AX980">
        <f>IF($CL980&gt;=2,INDEX($AU:$AU,$CK980+2),"")</f>
      </c>
      <c r="AY980">
        <f>IF($CL980&gt;=3,INDEX($AU:$AU,$CK980+3),"")</f>
      </c>
      <c r="AZ980">
        <f>IF($CL980&gt;=4,INDEX($AU:$AU,$CK980+4),"")</f>
      </c>
      <c r="BA980">
        <f>IF($CL980&gt;=5,INDEX($AU:$AU,$CK980+5),"")</f>
      </c>
      <c r="BB980">
        <f>IF($CL980&gt;=6,INDEX($AU:$AU,$CK980+6),"")</f>
      </c>
      <c r="BC980">
        <f>IF($CL980&gt;=7,INDEX($AU:$AU,$CK980+7),"")</f>
      </c>
      <c r="BD980">
        <f>IF($CL980&gt;=8,INDEX($AU:$AU,$CK980+8),"")</f>
      </c>
      <c r="BE980">
        <f>IF($CL980&gt;=9,INDEX($AU:$AU,$CK980+9),"")</f>
      </c>
      <c r="BF980">
        <f>IF($CL980&gt;=10,INDEX($AU:$AU,$CK980+10),"")</f>
      </c>
      <c r="BG980">
        <f>IF($CL980&gt;=11,INDEX($AU:$AU,$CK980+11),"")</f>
      </c>
      <c r="BH980">
        <f>IF($CL980&gt;=12,INDEX($AU:$AU,$CK980+12),"")</f>
      </c>
      <c r="BI980">
        <f>IF($CL980&gt;=13,INDEX($AU:$AU,$CK980+13),"")</f>
      </c>
      <c r="BJ980">
        <f>IF($CL980&gt;=14,INDEX($AU:$AU,$CK980+14),"")</f>
      </c>
      <c r="BK980">
        <f>IF($CL980&gt;=15,INDEX($AU:$AU,$CK980+15),"")</f>
      </c>
      <c r="BL980">
        <f>IF($CL980&gt;=16,INDEX($AU:$AU,$CK980+16),"")</f>
      </c>
      <c r="BM980">
        <f>IF($CL980&gt;=17,INDEX($AU:$AU,$CK980+17),"")</f>
      </c>
      <c r="BN980">
        <f>IF($CL980&gt;=18,INDEX($AU:$AU,$CK980+18),"")</f>
      </c>
      <c r="BO980">
        <f>IF($CL980&gt;=19,INDEX($AU:$AU,$CK980+19),"")</f>
      </c>
      <c r="BP980">
        <f>IF($CL980&gt;=20,INDEX($AU:$AU,$CK980+20),"")</f>
      </c>
      <c r="BQ980">
        <f>IF($CL980&gt;=21,INDEX($AU:$AU,$CK980+21),"")</f>
      </c>
      <c r="BR980">
        <f>IF($CL980&gt;=22,INDEX($AU:$AU,$CK980+22),"")</f>
      </c>
      <c r="BS980">
        <f>IF($CL980&gt;=23,INDEX($AU:$AU,$CK980+23),"")</f>
      </c>
      <c r="BT980">
        <f>IF($CL980&gt;=24,INDEX($AU:$AU,$CK980+24),"")</f>
      </c>
      <c r="BU980">
        <f>IF($CL980&gt;=25,INDEX($AU:$AU,$CK980+25),"")</f>
      </c>
      <c r="BV980">
        <f>IF($CL980&gt;=26,INDEX($AU:$AU,$CK980+26),"")</f>
      </c>
      <c r="BW980">
        <f>IF($CL980&gt;=27,INDEX($AU:$AU,$CK980+27),"")</f>
      </c>
      <c r="BX980">
        <f>IF($CL980&gt;=28,INDEX($AU:$AU,$CK980+28),"")</f>
      </c>
      <c r="BY980">
        <f>IF($CL980&gt;=29,INDEX($AU:$AU,$CK980+29),"")</f>
      </c>
      <c r="BZ980">
        <f>IF($CL980&gt;=30,INDEX($AU:$AU,$CK980+30),"")</f>
      </c>
      <c r="CA980">
        <f>IF($CL980&gt;=31,INDEX($AU:$AU,$CK980+31),"")</f>
      </c>
      <c r="CB980">
        <f>IF($CL980&gt;=32,INDEX($AU:$AU,$CK980+32),"")</f>
      </c>
      <c r="CC980">
        <f>IF($CL980&gt;=33,INDEX($AU:$AU,$CK980+33),"")</f>
      </c>
      <c r="CD980">
        <f>IF($CL980&gt;=34,INDEX($AU:$AU,$CK980+34),"")</f>
      </c>
      <c r="CE980">
        <f>IF($CL980&gt;=35,INDEX($AU:$AU,$CK980+35),"")</f>
      </c>
      <c r="CF980">
        <f>IF($CL980&gt;=36,INDEX($AU:$AU,$CK980+36),"")</f>
      </c>
      <c r="CG980">
        <f>IF($CL980&gt;=37,INDEX($AU:$AU,$CK980+37),"")</f>
      </c>
      <c r="CH980">
        <f>IF($CL980&gt;=38,INDEX($AU:$AU,$CK980+38),"")</f>
      </c>
      <c r="CI980">
        <f>IF($CL980&gt;=39,INDEX($AU:$AU,$CK980+39),"")</f>
      </c>
      <c r="CJ980">
        <f>IF($CL980&gt;=40,INDEX($AU:$AU,$CK980+40),"")</f>
      </c>
      <c r="CK980">
        <f>IFERROR(MATCH($AT980,$AU$2:$AU$133,0)+1,0)</f>
      </c>
      <c r="CL980">
        <f>IFERROR(INDEX($AV$2:$AV$133,MATCH($AT980,$AU$2:$AU$133,0)),0)</f>
      </c>
      <c r="CM980">
        <f>IFERROR(LEFT($L980,FIND(" - ",$L980)-1),$L980)</f>
      </c>
      <c r="CN980" t="s">
        <v>2089</v>
      </c>
      <c r="CO980">
        <v>1</v>
      </c>
      <c r="CP980">
        <f>IF($DK980&gt;=1,INDEX($CN:$CN,$DJ980+1),"")</f>
      </c>
      <c r="CQ980">
        <f>IF($DK980&gt;=2,INDEX($CN:$CN,$DJ980+2),"")</f>
      </c>
      <c r="CR980">
        <f>IF($DK980&gt;=3,INDEX($CN:$CN,$DJ980+3),"")</f>
      </c>
      <c r="CS980">
        <f>IF($DK980&gt;=4,INDEX($CN:$CN,$DJ980+4),"")</f>
      </c>
      <c r="CT980">
        <f>IF($DK980&gt;=5,INDEX($CN:$CN,$DJ980+5),"")</f>
      </c>
      <c r="CU980">
        <f>IF($DK980&gt;=6,INDEX($CN:$CN,$DJ980+6),"")</f>
      </c>
      <c r="CV980">
        <f>IF($DK980&gt;=7,INDEX($CN:$CN,$DJ980+7),"")</f>
      </c>
      <c r="CW980">
        <f>IF($DK980&gt;=8,INDEX($CN:$CN,$DJ980+8),"")</f>
      </c>
      <c r="CX980">
        <f>IF($DK980&gt;=9,INDEX($CN:$CN,$DJ980+9),"")</f>
      </c>
      <c r="CY980">
        <f>IF($DK980&gt;=10,INDEX($CN:$CN,$DJ980+10),"")</f>
      </c>
      <c r="CZ980">
        <f>IF($DK980&gt;=11,INDEX($CN:$CN,$DJ980+11),"")</f>
      </c>
      <c r="DA980">
        <f>IF($DK980&gt;=12,INDEX($CN:$CN,$DJ980+12),"")</f>
      </c>
      <c r="DB980">
        <f>IF($DK980&gt;=13,INDEX($CN:$CN,$DJ980+13),"")</f>
      </c>
      <c r="DC980">
        <f>IF($DK980&gt;=14,INDEX($CN:$CN,$DJ980+14),"")</f>
      </c>
      <c r="DD980">
        <f>IF($DK980&gt;=15,INDEX($CN:$CN,$DJ980+15),"")</f>
      </c>
      <c r="DE980">
        <f>IF($DK980&gt;=16,INDEX($CN:$CN,$DJ980+16),"")</f>
      </c>
      <c r="DF980">
        <f>IF($DK980&gt;=17,INDEX($CN:$CN,$DJ980+17),"")</f>
      </c>
      <c r="DG980">
        <f>IF($DK980&gt;=18,INDEX($CN:$CN,$DJ980+18),"")</f>
      </c>
      <c r="DH980">
        <f>IF($DK980&gt;=19,INDEX($CN:$CN,$DJ980+19),"")</f>
      </c>
      <c r="DI980">
        <f>IF($DK980&gt;=20,INDEX($CN:$CN,$DJ980+20),"")</f>
      </c>
      <c r="DJ980">
        <f>IFERROR(MATCH($CM980,$CN$2:$CN$1089,0)+1,0)</f>
      </c>
      <c r="DK980">
        <f>IFERROR(INDEX($CO$2:$CO$1089,MATCH($CM980,$CN$2:$CN$1089,0)),0)</f>
      </c>
      <c r="DL980">
        <f>IFERROR(INDEX($AS:$AS,MATCH($O980,$AR:$AR,0))&amp;"","")</f>
      </c>
      <c r="DP980">
        <f>IF($GS980&gt;=1,INDEX($DM:$DM,$GR980+1),"")</f>
      </c>
      <c r="DQ980">
        <f>IF($GS980&gt;=2,INDEX($DM:$DM,$GR980+2),"")</f>
      </c>
      <c r="DR980">
        <f>IF($GS980&gt;=3,INDEX($DM:$DM,$GR980+3),"")</f>
      </c>
      <c r="DS980">
        <f>IF($GS980&gt;=4,INDEX($DM:$DM,$GR980+4),"")</f>
      </c>
      <c r="DT980">
        <f>IF($GS980&gt;=5,INDEX($DM:$DM,$GR980+5),"")</f>
      </c>
      <c r="DU980">
        <f>IF($GS980&gt;=6,INDEX($DM:$DM,$GR980+6),"")</f>
      </c>
      <c r="DV980">
        <f>IF($GS980&gt;=7,INDEX($DM:$DM,$GR980+7),"")</f>
      </c>
      <c r="DW980">
        <f>IF($GS980&gt;=8,INDEX($DM:$DM,$GR980+8),"")</f>
      </c>
      <c r="DX980">
        <f>IF($GS980&gt;=9,INDEX($DM:$DM,$GR980+9),"")</f>
      </c>
      <c r="DY980">
        <f>IF($GS980&gt;=10,INDEX($DM:$DM,$GR980+10),"")</f>
      </c>
      <c r="DZ980">
        <f>IF($GS980&gt;=11,INDEX($DM:$DM,$GR980+11),"")</f>
      </c>
      <c r="EA980">
        <f>IF($GS980&gt;=12,INDEX($DM:$DM,$GR980+12),"")</f>
      </c>
      <c r="EB980">
        <f>IF($GS980&gt;=13,INDEX($DM:$DM,$GR980+13),"")</f>
      </c>
      <c r="EC980">
        <f>IF($GS980&gt;=14,INDEX($DM:$DM,$GR980+14),"")</f>
      </c>
      <c r="ED980">
        <f>IF($GS980&gt;=15,INDEX($DM:$DM,$GR980+15),"")</f>
      </c>
      <c r="EE980">
        <f>IF($GS980&gt;=16,INDEX($DM:$DM,$GR980+16),"")</f>
      </c>
      <c r="EF980">
        <f>IF($GS980&gt;=17,INDEX($DM:$DM,$GR980+17),"")</f>
      </c>
      <c r="EG980">
        <f>IF($GS980&gt;=18,INDEX($DM:$DM,$GR980+18),"")</f>
      </c>
      <c r="EH980">
        <f>IF($GS980&gt;=19,INDEX($DM:$DM,$GR980+19),"")</f>
      </c>
      <c r="EI980">
        <f>IF($GS980&gt;=20,INDEX($DM:$DM,$GR980+20),"")</f>
      </c>
      <c r="EJ980">
        <f>IF($GS980&gt;=21,INDEX($DM:$DM,$GR980+21),"")</f>
      </c>
      <c r="EK980">
        <f>IF($GS980&gt;=22,INDEX($DM:$DM,$GR980+22),"")</f>
      </c>
      <c r="EL980">
        <f>IF($GS980&gt;=23,INDEX($DM:$DM,$GR980+23),"")</f>
      </c>
      <c r="EM980">
        <f>IF($GS980&gt;=24,INDEX($DM:$DM,$GR980+24),"")</f>
      </c>
      <c r="EN980">
        <f>IF($GS980&gt;=25,INDEX($DM:$DM,$GR980+25),"")</f>
      </c>
      <c r="EO980">
        <f>IF($GS980&gt;=26,INDEX($DM:$DM,$GR980+26),"")</f>
      </c>
      <c r="EP980">
        <f>IF($GS980&gt;=27,INDEX($DM:$DM,$GR980+27),"")</f>
      </c>
      <c r="EQ980">
        <f>IF($GS980&gt;=28,INDEX($DM:$DM,$GR980+28),"")</f>
      </c>
      <c r="ER980">
        <f>IF($GS980&gt;=29,INDEX($DM:$DM,$GR980+29),"")</f>
      </c>
      <c r="ES980">
        <f>IF($GS980&gt;=30,INDEX($DM:$DM,$GR980+30),"")</f>
      </c>
      <c r="ET980">
        <f>IF($GS980&gt;=31,INDEX($DM:$DM,$GR980+31),"")</f>
      </c>
      <c r="EU980">
        <f>IF($GS980&gt;=32,INDEX($DM:$DM,$GR980+32),"")</f>
      </c>
      <c r="EV980">
        <f>IF($GS980&gt;=33,INDEX($DM:$DM,$GR980+33),"")</f>
      </c>
      <c r="EW980">
        <f>IF($GS980&gt;=34,INDEX($DM:$DM,$GR980+34),"")</f>
      </c>
      <c r="EX980">
        <f>IF($GS980&gt;=35,INDEX($DM:$DM,$GR980+35),"")</f>
      </c>
      <c r="EY980">
        <f>IF($GS980&gt;=36,INDEX($DM:$DM,$GR980+36),"")</f>
      </c>
      <c r="EZ980">
        <f>IF($GS980&gt;=37,INDEX($DM:$DM,$GR980+37),"")</f>
      </c>
      <c r="FA980">
        <f>IF($GS980&gt;=38,INDEX($DM:$DM,$GR980+38),"")</f>
      </c>
      <c r="FB980">
        <f>IF($GS980&gt;=39,INDEX($DM:$DM,$GR980+39),"")</f>
      </c>
      <c r="FC980">
        <f>IF($GS980&gt;=40,INDEX($DM:$DM,$GR980+40),"")</f>
      </c>
      <c r="FD980">
        <f>IF($GS980&gt;=1,INDEX($DN:$DN,$GR980+1),"")</f>
      </c>
      <c r="FE980">
        <f>IF($GS980&gt;=2,INDEX($DN:$DN,$GR980+2),"")</f>
      </c>
      <c r="FF980">
        <f>IF($GS980&gt;=3,INDEX($DN:$DN,$GR980+3),"")</f>
      </c>
      <c r="FG980">
        <f>IF($GS980&gt;=4,INDEX($DN:$DN,$GR980+4),"")</f>
      </c>
      <c r="FH980">
        <f>IF($GS980&gt;=5,INDEX($DN:$DN,$GR980+5),"")</f>
      </c>
      <c r="FI980">
        <f>IF($GS980&gt;=6,INDEX($DN:$DN,$GR980+6),"")</f>
      </c>
      <c r="FJ980">
        <f>IF($GS980&gt;=7,INDEX($DN:$DN,$GR980+7),"")</f>
      </c>
      <c r="FK980">
        <f>IF($GS980&gt;=8,INDEX($DN:$DN,$GR980+8),"")</f>
      </c>
      <c r="FL980">
        <f>IF($GS980&gt;=9,INDEX($DN:$DN,$GR980+9),"")</f>
      </c>
      <c r="FM980">
        <f>IF($GS980&gt;=10,INDEX($DN:$DN,$GR980+10),"")</f>
      </c>
      <c r="FN980">
        <f>IF($GS980&gt;=11,INDEX($DN:$DN,$GR980+11),"")</f>
      </c>
      <c r="FO980">
        <f>IF($GS980&gt;=12,INDEX($DN:$DN,$GR980+12),"")</f>
      </c>
      <c r="FP980">
        <f>IF($GS980&gt;=13,INDEX($DN:$DN,$GR980+13),"")</f>
      </c>
      <c r="FQ980">
        <f>IF($GS980&gt;=14,INDEX($DN:$DN,$GR980+14),"")</f>
      </c>
      <c r="FR980">
        <f>IF($GS980&gt;=15,INDEX($DN:$DN,$GR980+15),"")</f>
      </c>
      <c r="FS980">
        <f>IF($GS980&gt;=16,INDEX($DN:$DN,$GR980+16),"")</f>
      </c>
      <c r="FT980">
        <f>IF($GS980&gt;=17,INDEX($DN:$DN,$GR980+17),"")</f>
      </c>
      <c r="FU980">
        <f>IF($GS980&gt;=18,INDEX($DN:$DN,$GR980+18),"")</f>
      </c>
      <c r="FV980">
        <f>IF($GS980&gt;=19,INDEX($DN:$DN,$GR980+19),"")</f>
      </c>
      <c r="FW980">
        <f>IF($GS980&gt;=20,INDEX($DN:$DN,$GR980+20),"")</f>
      </c>
      <c r="FX980">
        <f>IF($GS980&gt;=21,INDEX($DN:$DN,$GR980+21),"")</f>
      </c>
      <c r="FY980">
        <f>IF($GS980&gt;=22,INDEX($DN:$DN,$GR980+22),"")</f>
      </c>
      <c r="FZ980">
        <f>IF($GS980&gt;=23,INDEX($DN:$DN,$GR980+23),"")</f>
      </c>
      <c r="GA980">
        <f>IF($GS980&gt;=24,INDEX($DN:$DN,$GR980+24),"")</f>
      </c>
      <c r="GB980">
        <f>IF($GS980&gt;=25,INDEX($DN:$DN,$GR980+25),"")</f>
      </c>
      <c r="GC980">
        <f>IF($GS980&gt;=26,INDEX($DN:$DN,$GR980+26),"")</f>
      </c>
      <c r="GD980">
        <f>IF($GS980&gt;=27,INDEX($DN:$DN,$GR980+27),"")</f>
      </c>
      <c r="GE980">
        <f>IF($GS980&gt;=28,INDEX($DN:$DN,$GR980+28),"")</f>
      </c>
      <c r="GF980">
        <f>IF($GS980&gt;=29,INDEX($DN:$DN,$GR980+29),"")</f>
      </c>
      <c r="GG980">
        <f>IF($GS980&gt;=30,INDEX($DN:$DN,$GR980+30),"")</f>
      </c>
      <c r="GH980">
        <f>IF($GS980&gt;=31,INDEX($DN:$DN,$GR980+31),"")</f>
      </c>
      <c r="GI980">
        <f>IF($GS980&gt;=32,INDEX($DN:$DN,$GR980+32),"")</f>
      </c>
      <c r="GJ980">
        <f>IF($GS980&gt;=33,INDEX($DN:$DN,$GR980+33),"")</f>
      </c>
      <c r="GK980">
        <f>IF($GS980&gt;=34,INDEX($DN:$DN,$GR980+34),"")</f>
      </c>
      <c r="GL980">
        <f>IF($GS980&gt;=35,INDEX($DN:$DN,$GR980+35),"")</f>
      </c>
      <c r="GM980">
        <f>IF($GS980&gt;=36,INDEX($DN:$DN,$GR980+36),"")</f>
      </c>
      <c r="GN980">
        <f>IF($GS980&gt;=37,INDEX($DN:$DN,$GR980+37),"")</f>
      </c>
      <c r="GO980">
        <f>IF($GS980&gt;=38,INDEX($DN:$DN,$GR980+38),"")</f>
      </c>
      <c r="GP980">
        <f>IF($GS980&gt;=39,INDEX($DN:$DN,$GR980+39),"")</f>
      </c>
      <c r="GQ980">
        <f>IF($GS980&gt;=40,INDEX($DN:$DN,$GR980+40),"")</f>
      </c>
      <c r="GR980">
        <f>IFERROR(MATCH($DL980,$DM$2:$DM$148,0)+1,0)</f>
      </c>
      <c r="GS980">
        <f>IFERROR(INDEX($DO$2:$DO$148,MATCH($DL980,$DM$2:$DM$148,0)),0)</f>
      </c>
      <c r="GT980">
        <f>IFERROR(MATCH($Z980,$DP$980:$FC$980,0),0)</f>
      </c>
      <c r="GU980">
        <f>IF($GT980&gt;0,INDEX($FD$980:$GQ$980,$GT980),"")</f>
      </c>
      <c r="GX980">
        <f>IF($JG980&gt;=1,INDEX($GV:$GV,$JF980+1),"")</f>
      </c>
      <c r="GY980">
        <f>IF($JG980&gt;=2,INDEX($GV:$GV,$JF980+2),"")</f>
      </c>
      <c r="GZ980">
        <f>IF($JG980&gt;=3,INDEX($GV:$GV,$JF980+3),"")</f>
      </c>
      <c r="HA980">
        <f>IF($JG980&gt;=4,INDEX($GV:$GV,$JF980+4),"")</f>
      </c>
      <c r="HB980">
        <f>IF($JG980&gt;=5,INDEX($GV:$GV,$JF980+5),"")</f>
      </c>
      <c r="HC980">
        <f>IF($JG980&gt;=6,INDEX($GV:$GV,$JF980+6),"")</f>
      </c>
      <c r="HD980">
        <f>IF($JG980&gt;=7,INDEX($GV:$GV,$JF980+7),"")</f>
      </c>
      <c r="HE980">
        <f>IF($JG980&gt;=8,INDEX($GV:$GV,$JF980+8),"")</f>
      </c>
      <c r="HF980">
        <f>IF($JG980&gt;=9,INDEX($GV:$GV,$JF980+9),"")</f>
      </c>
      <c r="HG980">
        <f>IF($JG980&gt;=10,INDEX($GV:$GV,$JF980+10),"")</f>
      </c>
      <c r="HH980">
        <f>IF($JG980&gt;=11,INDEX($GV:$GV,$JF980+11),"")</f>
      </c>
      <c r="HI980">
        <f>IF($JG980&gt;=12,INDEX($GV:$GV,$JF980+12),"")</f>
      </c>
      <c r="HJ980">
        <f>IF($JG980&gt;=13,INDEX($GV:$GV,$JF980+13),"")</f>
      </c>
      <c r="HK980">
        <f>IF($JG980&gt;=14,INDEX($GV:$GV,$JF980+14),"")</f>
      </c>
      <c r="HL980">
        <f>IF($JG980&gt;=15,INDEX($GV:$GV,$JF980+15),"")</f>
      </c>
      <c r="HM980">
        <f>IF($JG980&gt;=16,INDEX($GV:$GV,$JF980+16),"")</f>
      </c>
      <c r="HN980">
        <f>IF($JG980&gt;=17,INDEX($GV:$GV,$JF980+17),"")</f>
      </c>
      <c r="HO980">
        <f>IF($JG980&gt;=18,INDEX($GV:$GV,$JF980+18),"")</f>
      </c>
      <c r="HP980">
        <f>IF($JG980&gt;=19,INDEX($GV:$GV,$JF980+19),"")</f>
      </c>
      <c r="HQ980">
        <f>IF($JG980&gt;=20,INDEX($GV:$GV,$JF980+20),"")</f>
      </c>
      <c r="HR980">
        <f>IF($JG980&gt;=21,INDEX($GV:$GV,$JF980+21),"")</f>
      </c>
      <c r="HS980">
        <f>IF($JG980&gt;=22,INDEX($GV:$GV,$JF980+22),"")</f>
      </c>
      <c r="HT980">
        <f>IF($JG980&gt;=23,INDEX($GV:$GV,$JF980+23),"")</f>
      </c>
      <c r="HU980">
        <f>IF($JG980&gt;=24,INDEX($GV:$GV,$JF980+24),"")</f>
      </c>
      <c r="HV980">
        <f>IF($JG980&gt;=25,INDEX($GV:$GV,$JF980+25),"")</f>
      </c>
      <c r="HW980">
        <f>IF($JG980&gt;=26,INDEX($GV:$GV,$JF980+26),"")</f>
      </c>
      <c r="HX980">
        <f>IF($JG980&gt;=27,INDEX($GV:$GV,$JF980+27),"")</f>
      </c>
      <c r="HY980">
        <f>IF($JG980&gt;=28,INDEX($GV:$GV,$JF980+28),"")</f>
      </c>
      <c r="HZ980">
        <f>IF($JG980&gt;=29,INDEX($GV:$GV,$JF980+29),"")</f>
      </c>
      <c r="IA980">
        <f>IF($JG980&gt;=30,INDEX($GV:$GV,$JF980+30),"")</f>
      </c>
      <c r="IB980">
        <f>IF($JG980&gt;=31,INDEX($GV:$GV,$JF980+31),"")</f>
      </c>
      <c r="IC980">
        <f>IF($JG980&gt;=32,INDEX($GV:$GV,$JF980+32),"")</f>
      </c>
      <c r="ID980">
        <f>IF($JG980&gt;=33,INDEX($GV:$GV,$JF980+33),"")</f>
      </c>
      <c r="IE980">
        <f>IF($JG980&gt;=34,INDEX($GV:$GV,$JF980+34),"")</f>
      </c>
      <c r="IF980">
        <f>IF($JG980&gt;=35,INDEX($GV:$GV,$JF980+35),"")</f>
      </c>
      <c r="IG980">
        <f>IF($JG980&gt;=36,INDEX($GV:$GV,$JF980+36),"")</f>
      </c>
      <c r="IH980">
        <f>IF($JG980&gt;=37,INDEX($GV:$GV,$JF980+37),"")</f>
      </c>
      <c r="II980">
        <f>IF($JG980&gt;=38,INDEX($GV:$GV,$JF980+38),"")</f>
      </c>
      <c r="IJ980">
        <f>IF($JG980&gt;=39,INDEX($GV:$GV,$JF980+39),"")</f>
      </c>
      <c r="IK980">
        <f>IF($JG980&gt;=40,INDEX($GV:$GV,$JF980+40),"")</f>
      </c>
      <c r="IL980">
        <f>IF($JG980&gt;=41,INDEX($GV:$GV,$JF980+41),"")</f>
      </c>
      <c r="IM980">
        <f>IF($JG980&gt;=42,INDEX($GV:$GV,$JF980+42),"")</f>
      </c>
      <c r="IN980">
        <f>IF($JG980&gt;=43,INDEX($GV:$GV,$JF980+43),"")</f>
      </c>
      <c r="IO980">
        <f>IF($JG980&gt;=44,INDEX($GV:$GV,$JF980+44),"")</f>
      </c>
      <c r="IP980">
        <f>IF($JG980&gt;=45,INDEX($GV:$GV,$JF980+45),"")</f>
      </c>
      <c r="IQ980">
        <f>IF($JG980&gt;=46,INDEX($GV:$GV,$JF980+46),"")</f>
      </c>
      <c r="IR980">
        <f>IF($JG980&gt;=47,INDEX($GV:$GV,$JF980+47),"")</f>
      </c>
      <c r="IS980">
        <f>IF($JG980&gt;=48,INDEX($GV:$GV,$JF980+48),"")</f>
      </c>
      <c r="IT980">
        <f>IF($JG980&gt;=49,INDEX($GV:$GV,$JF980+49),"")</f>
      </c>
      <c r="IU980">
        <f>IF($JG980&gt;=50,INDEX($GV:$GV,$JF980+50),"")</f>
      </c>
      <c r="IV980">
        <f>IF($JG980&gt;=51,INDEX($GV:$GV,$JF980+51),"")</f>
      </c>
      <c r="IW980">
        <f>IF($JG980&gt;=52,INDEX($GV:$GV,$JF980+52),"")</f>
      </c>
      <c r="IX980">
        <f>IF($JG980&gt;=53,INDEX($GV:$GV,$JF980+53),"")</f>
      </c>
      <c r="IY980">
        <f>IF($JG980&gt;=54,INDEX($GV:$GV,$JF980+54),"")</f>
      </c>
      <c r="IZ980">
        <f>IF($JG980&gt;=55,INDEX($GV:$GV,$JF980+55),"")</f>
      </c>
      <c r="JA980">
        <f>IF($JG980&gt;=56,INDEX($GV:$GV,$JF980+56),"")</f>
      </c>
      <c r="JB980">
        <f>IF($JG980&gt;=57,INDEX($GV:$GV,$JF980+57),"")</f>
      </c>
      <c r="JC980">
        <f>IF($JG980&gt;=58,INDEX($GV:$GV,$JF980+58),"")</f>
      </c>
      <c r="JD980">
        <f>IF($JG980&gt;=59,INDEX($GV:$GV,$JF980+59),"")</f>
      </c>
      <c r="JE980">
        <f>IF($JG980&gt;=60,INDEX($GV:$GV,$JF980+60),"")</f>
      </c>
      <c r="JF980">
        <f>IFERROR(MATCH($GU980,$GV$2:$GV$322,0)+1,0)</f>
      </c>
      <c r="JG980">
        <f>IFERROR(INDEX($GW$2:$GW$322,MATCH($GU980,$GV$2:$GV$322,0)),0)</f>
      </c>
      <c r="JH980" t="s">
        <v>44</v>
      </c>
      <c r="JI980" t="s">
        <v>44</v>
      </c>
    </row>
    <row r="981" spans="1:269" x14ac:dyDescent="0.25">
      <c r="R981">
        <f>IF(OR($U981="",$Q981=""),"",IFERROR($U981/$Q981,0))</f>
      </c>
      <c r="S981">
        <f>IF($U981="","",
SUM($T981,$V981,$AA981,$W981,$Y981)*
(1-IF($AB981="",0,VALUE($AB981)/100)))</f>
      </c>
      <c r="T981">
        <f>IF($U981="","",$U981)</f>
      </c>
      <c r="V981">
        <f>IF($U981="","",
IF($O981="","",
IF(ISNUMBER(SEARCH("exempt",LOWER($O981))),0,
$U981*(VALUE(SUBSTITUTE($O981,"%",""))/100))))</f>
      </c>
      <c r="AC981">
        <f>IFERROR(IF(FIND(" - ",$K981)&gt;0,MID($K981,FIND(" - ",$K981)+3,LEN($K981)),""),"")</f>
      </c>
      <c r="AL981" t="s">
        <v>2090</v>
      </c>
      <c r="AT981">
        <f>IFERROR(LEFT($K981,FIND(" - ",$K981)-1),$K981)</f>
      </c>
      <c r="AW981">
        <f>IF($CL981&gt;=1,INDEX($AU:$AU,$CK981+1),"")</f>
      </c>
      <c r="AX981">
        <f>IF($CL981&gt;=2,INDEX($AU:$AU,$CK981+2),"")</f>
      </c>
      <c r="AY981">
        <f>IF($CL981&gt;=3,INDEX($AU:$AU,$CK981+3),"")</f>
      </c>
      <c r="AZ981">
        <f>IF($CL981&gt;=4,INDEX($AU:$AU,$CK981+4),"")</f>
      </c>
      <c r="BA981">
        <f>IF($CL981&gt;=5,INDEX($AU:$AU,$CK981+5),"")</f>
      </c>
      <c r="BB981">
        <f>IF($CL981&gt;=6,INDEX($AU:$AU,$CK981+6),"")</f>
      </c>
      <c r="BC981">
        <f>IF($CL981&gt;=7,INDEX($AU:$AU,$CK981+7),"")</f>
      </c>
      <c r="BD981">
        <f>IF($CL981&gt;=8,INDEX($AU:$AU,$CK981+8),"")</f>
      </c>
      <c r="BE981">
        <f>IF($CL981&gt;=9,INDEX($AU:$AU,$CK981+9),"")</f>
      </c>
      <c r="BF981">
        <f>IF($CL981&gt;=10,INDEX($AU:$AU,$CK981+10),"")</f>
      </c>
      <c r="BG981">
        <f>IF($CL981&gt;=11,INDEX($AU:$AU,$CK981+11),"")</f>
      </c>
      <c r="BH981">
        <f>IF($CL981&gt;=12,INDEX($AU:$AU,$CK981+12),"")</f>
      </c>
      <c r="BI981">
        <f>IF($CL981&gt;=13,INDEX($AU:$AU,$CK981+13),"")</f>
      </c>
      <c r="BJ981">
        <f>IF($CL981&gt;=14,INDEX($AU:$AU,$CK981+14),"")</f>
      </c>
      <c r="BK981">
        <f>IF($CL981&gt;=15,INDEX($AU:$AU,$CK981+15),"")</f>
      </c>
      <c r="BL981">
        <f>IF($CL981&gt;=16,INDEX($AU:$AU,$CK981+16),"")</f>
      </c>
      <c r="BM981">
        <f>IF($CL981&gt;=17,INDEX($AU:$AU,$CK981+17),"")</f>
      </c>
      <c r="BN981">
        <f>IF($CL981&gt;=18,INDEX($AU:$AU,$CK981+18),"")</f>
      </c>
      <c r="BO981">
        <f>IF($CL981&gt;=19,INDEX($AU:$AU,$CK981+19),"")</f>
      </c>
      <c r="BP981">
        <f>IF($CL981&gt;=20,INDEX($AU:$AU,$CK981+20),"")</f>
      </c>
      <c r="BQ981">
        <f>IF($CL981&gt;=21,INDEX($AU:$AU,$CK981+21),"")</f>
      </c>
      <c r="BR981">
        <f>IF($CL981&gt;=22,INDEX($AU:$AU,$CK981+22),"")</f>
      </c>
      <c r="BS981">
        <f>IF($CL981&gt;=23,INDEX($AU:$AU,$CK981+23),"")</f>
      </c>
      <c r="BT981">
        <f>IF($CL981&gt;=24,INDEX($AU:$AU,$CK981+24),"")</f>
      </c>
      <c r="BU981">
        <f>IF($CL981&gt;=25,INDEX($AU:$AU,$CK981+25),"")</f>
      </c>
      <c r="BV981">
        <f>IF($CL981&gt;=26,INDEX($AU:$AU,$CK981+26),"")</f>
      </c>
      <c r="BW981">
        <f>IF($CL981&gt;=27,INDEX($AU:$AU,$CK981+27),"")</f>
      </c>
      <c r="BX981">
        <f>IF($CL981&gt;=28,INDEX($AU:$AU,$CK981+28),"")</f>
      </c>
      <c r="BY981">
        <f>IF($CL981&gt;=29,INDEX($AU:$AU,$CK981+29),"")</f>
      </c>
      <c r="BZ981">
        <f>IF($CL981&gt;=30,INDEX($AU:$AU,$CK981+30),"")</f>
      </c>
      <c r="CA981">
        <f>IF($CL981&gt;=31,INDEX($AU:$AU,$CK981+31),"")</f>
      </c>
      <c r="CB981">
        <f>IF($CL981&gt;=32,INDEX($AU:$AU,$CK981+32),"")</f>
      </c>
      <c r="CC981">
        <f>IF($CL981&gt;=33,INDEX($AU:$AU,$CK981+33),"")</f>
      </c>
      <c r="CD981">
        <f>IF($CL981&gt;=34,INDEX($AU:$AU,$CK981+34),"")</f>
      </c>
      <c r="CE981">
        <f>IF($CL981&gt;=35,INDEX($AU:$AU,$CK981+35),"")</f>
      </c>
      <c r="CF981">
        <f>IF($CL981&gt;=36,INDEX($AU:$AU,$CK981+36),"")</f>
      </c>
      <c r="CG981">
        <f>IF($CL981&gt;=37,INDEX($AU:$AU,$CK981+37),"")</f>
      </c>
      <c r="CH981">
        <f>IF($CL981&gt;=38,INDEX($AU:$AU,$CK981+38),"")</f>
      </c>
      <c r="CI981">
        <f>IF($CL981&gt;=39,INDEX($AU:$AU,$CK981+39),"")</f>
      </c>
      <c r="CJ981">
        <f>IF($CL981&gt;=40,INDEX($AU:$AU,$CK981+40),"")</f>
      </c>
      <c r="CK981">
        <f>IFERROR(MATCH($AT981,$AU$2:$AU$133,0)+1,0)</f>
      </c>
      <c r="CL981">
        <f>IFERROR(INDEX($AV$2:$AV$133,MATCH($AT981,$AU$2:$AU$133,0)),0)</f>
      </c>
      <c r="CM981">
        <f>IFERROR(LEFT($L981,FIND(" - ",$L981)-1),$L981)</f>
      </c>
      <c r="CN981" t="s">
        <v>149</v>
      </c>
      <c r="CP981">
        <f>IF($DK981&gt;=1,INDEX($CN:$CN,$DJ981+1),"")</f>
      </c>
      <c r="CQ981">
        <f>IF($DK981&gt;=2,INDEX($CN:$CN,$DJ981+2),"")</f>
      </c>
      <c r="CR981">
        <f>IF($DK981&gt;=3,INDEX($CN:$CN,$DJ981+3),"")</f>
      </c>
      <c r="CS981">
        <f>IF($DK981&gt;=4,INDEX($CN:$CN,$DJ981+4),"")</f>
      </c>
      <c r="CT981">
        <f>IF($DK981&gt;=5,INDEX($CN:$CN,$DJ981+5),"")</f>
      </c>
      <c r="CU981">
        <f>IF($DK981&gt;=6,INDEX($CN:$CN,$DJ981+6),"")</f>
      </c>
      <c r="CV981">
        <f>IF($DK981&gt;=7,INDEX($CN:$CN,$DJ981+7),"")</f>
      </c>
      <c r="CW981">
        <f>IF($DK981&gt;=8,INDEX($CN:$CN,$DJ981+8),"")</f>
      </c>
      <c r="CX981">
        <f>IF($DK981&gt;=9,INDEX($CN:$CN,$DJ981+9),"")</f>
      </c>
      <c r="CY981">
        <f>IF($DK981&gt;=10,INDEX($CN:$CN,$DJ981+10),"")</f>
      </c>
      <c r="CZ981">
        <f>IF($DK981&gt;=11,INDEX($CN:$CN,$DJ981+11),"")</f>
      </c>
      <c r="DA981">
        <f>IF($DK981&gt;=12,INDEX($CN:$CN,$DJ981+12),"")</f>
      </c>
      <c r="DB981">
        <f>IF($DK981&gt;=13,INDEX($CN:$CN,$DJ981+13),"")</f>
      </c>
      <c r="DC981">
        <f>IF($DK981&gt;=14,INDEX($CN:$CN,$DJ981+14),"")</f>
      </c>
      <c r="DD981">
        <f>IF($DK981&gt;=15,INDEX($CN:$CN,$DJ981+15),"")</f>
      </c>
      <c r="DE981">
        <f>IF($DK981&gt;=16,INDEX($CN:$CN,$DJ981+16),"")</f>
      </c>
      <c r="DF981">
        <f>IF($DK981&gt;=17,INDEX($CN:$CN,$DJ981+17),"")</f>
      </c>
      <c r="DG981">
        <f>IF($DK981&gt;=18,INDEX($CN:$CN,$DJ981+18),"")</f>
      </c>
      <c r="DH981">
        <f>IF($DK981&gt;=19,INDEX($CN:$CN,$DJ981+19),"")</f>
      </c>
      <c r="DI981">
        <f>IF($DK981&gt;=20,INDEX($CN:$CN,$DJ981+20),"")</f>
      </c>
      <c r="DJ981">
        <f>IFERROR(MATCH($CM981,$CN$2:$CN$1089,0)+1,0)</f>
      </c>
      <c r="DK981">
        <f>IFERROR(INDEX($CO$2:$CO$1089,MATCH($CM981,$CN$2:$CN$1089,0)),0)</f>
      </c>
      <c r="DL981">
        <f>IFERROR(INDEX($AS:$AS,MATCH($O981,$AR:$AR,0))&amp;"","")</f>
      </c>
      <c r="DP981">
        <f>IF($GS981&gt;=1,INDEX($DM:$DM,$GR981+1),"")</f>
      </c>
      <c r="DQ981">
        <f>IF($GS981&gt;=2,INDEX($DM:$DM,$GR981+2),"")</f>
      </c>
      <c r="DR981">
        <f>IF($GS981&gt;=3,INDEX($DM:$DM,$GR981+3),"")</f>
      </c>
      <c r="DS981">
        <f>IF($GS981&gt;=4,INDEX($DM:$DM,$GR981+4),"")</f>
      </c>
      <c r="DT981">
        <f>IF($GS981&gt;=5,INDEX($DM:$DM,$GR981+5),"")</f>
      </c>
      <c r="DU981">
        <f>IF($GS981&gt;=6,INDEX($DM:$DM,$GR981+6),"")</f>
      </c>
      <c r="DV981">
        <f>IF($GS981&gt;=7,INDEX($DM:$DM,$GR981+7),"")</f>
      </c>
      <c r="DW981">
        <f>IF($GS981&gt;=8,INDEX($DM:$DM,$GR981+8),"")</f>
      </c>
      <c r="DX981">
        <f>IF($GS981&gt;=9,INDEX($DM:$DM,$GR981+9),"")</f>
      </c>
      <c r="DY981">
        <f>IF($GS981&gt;=10,INDEX($DM:$DM,$GR981+10),"")</f>
      </c>
      <c r="DZ981">
        <f>IF($GS981&gt;=11,INDEX($DM:$DM,$GR981+11),"")</f>
      </c>
      <c r="EA981">
        <f>IF($GS981&gt;=12,INDEX($DM:$DM,$GR981+12),"")</f>
      </c>
      <c r="EB981">
        <f>IF($GS981&gt;=13,INDEX($DM:$DM,$GR981+13),"")</f>
      </c>
      <c r="EC981">
        <f>IF($GS981&gt;=14,INDEX($DM:$DM,$GR981+14),"")</f>
      </c>
      <c r="ED981">
        <f>IF($GS981&gt;=15,INDEX($DM:$DM,$GR981+15),"")</f>
      </c>
      <c r="EE981">
        <f>IF($GS981&gt;=16,INDEX($DM:$DM,$GR981+16),"")</f>
      </c>
      <c r="EF981">
        <f>IF($GS981&gt;=17,INDEX($DM:$DM,$GR981+17),"")</f>
      </c>
      <c r="EG981">
        <f>IF($GS981&gt;=18,INDEX($DM:$DM,$GR981+18),"")</f>
      </c>
      <c r="EH981">
        <f>IF($GS981&gt;=19,INDEX($DM:$DM,$GR981+19),"")</f>
      </c>
      <c r="EI981">
        <f>IF($GS981&gt;=20,INDEX($DM:$DM,$GR981+20),"")</f>
      </c>
      <c r="EJ981">
        <f>IF($GS981&gt;=21,INDEX($DM:$DM,$GR981+21),"")</f>
      </c>
      <c r="EK981">
        <f>IF($GS981&gt;=22,INDEX($DM:$DM,$GR981+22),"")</f>
      </c>
      <c r="EL981">
        <f>IF($GS981&gt;=23,INDEX($DM:$DM,$GR981+23),"")</f>
      </c>
      <c r="EM981">
        <f>IF($GS981&gt;=24,INDEX($DM:$DM,$GR981+24),"")</f>
      </c>
      <c r="EN981">
        <f>IF($GS981&gt;=25,INDEX($DM:$DM,$GR981+25),"")</f>
      </c>
      <c r="EO981">
        <f>IF($GS981&gt;=26,INDEX($DM:$DM,$GR981+26),"")</f>
      </c>
      <c r="EP981">
        <f>IF($GS981&gt;=27,INDEX($DM:$DM,$GR981+27),"")</f>
      </c>
      <c r="EQ981">
        <f>IF($GS981&gt;=28,INDEX($DM:$DM,$GR981+28),"")</f>
      </c>
      <c r="ER981">
        <f>IF($GS981&gt;=29,INDEX($DM:$DM,$GR981+29),"")</f>
      </c>
      <c r="ES981">
        <f>IF($GS981&gt;=30,INDEX($DM:$DM,$GR981+30),"")</f>
      </c>
      <c r="ET981">
        <f>IF($GS981&gt;=31,INDEX($DM:$DM,$GR981+31),"")</f>
      </c>
      <c r="EU981">
        <f>IF($GS981&gt;=32,INDEX($DM:$DM,$GR981+32),"")</f>
      </c>
      <c r="EV981">
        <f>IF($GS981&gt;=33,INDEX($DM:$DM,$GR981+33),"")</f>
      </c>
      <c r="EW981">
        <f>IF($GS981&gt;=34,INDEX($DM:$DM,$GR981+34),"")</f>
      </c>
      <c r="EX981">
        <f>IF($GS981&gt;=35,INDEX($DM:$DM,$GR981+35),"")</f>
      </c>
      <c r="EY981">
        <f>IF($GS981&gt;=36,INDEX($DM:$DM,$GR981+36),"")</f>
      </c>
      <c r="EZ981">
        <f>IF($GS981&gt;=37,INDEX($DM:$DM,$GR981+37),"")</f>
      </c>
      <c r="FA981">
        <f>IF($GS981&gt;=38,INDEX($DM:$DM,$GR981+38),"")</f>
      </c>
      <c r="FB981">
        <f>IF($GS981&gt;=39,INDEX($DM:$DM,$GR981+39),"")</f>
      </c>
      <c r="FC981">
        <f>IF($GS981&gt;=40,INDEX($DM:$DM,$GR981+40),"")</f>
      </c>
      <c r="FD981">
        <f>IF($GS981&gt;=1,INDEX($DN:$DN,$GR981+1),"")</f>
      </c>
      <c r="FE981">
        <f>IF($GS981&gt;=2,INDEX($DN:$DN,$GR981+2),"")</f>
      </c>
      <c r="FF981">
        <f>IF($GS981&gt;=3,INDEX($DN:$DN,$GR981+3),"")</f>
      </c>
      <c r="FG981">
        <f>IF($GS981&gt;=4,INDEX($DN:$DN,$GR981+4),"")</f>
      </c>
      <c r="FH981">
        <f>IF($GS981&gt;=5,INDEX($DN:$DN,$GR981+5),"")</f>
      </c>
      <c r="FI981">
        <f>IF($GS981&gt;=6,INDEX($DN:$DN,$GR981+6),"")</f>
      </c>
      <c r="FJ981">
        <f>IF($GS981&gt;=7,INDEX($DN:$DN,$GR981+7),"")</f>
      </c>
      <c r="FK981">
        <f>IF($GS981&gt;=8,INDEX($DN:$DN,$GR981+8),"")</f>
      </c>
      <c r="FL981">
        <f>IF($GS981&gt;=9,INDEX($DN:$DN,$GR981+9),"")</f>
      </c>
      <c r="FM981">
        <f>IF($GS981&gt;=10,INDEX($DN:$DN,$GR981+10),"")</f>
      </c>
      <c r="FN981">
        <f>IF($GS981&gt;=11,INDEX($DN:$DN,$GR981+11),"")</f>
      </c>
      <c r="FO981">
        <f>IF($GS981&gt;=12,INDEX($DN:$DN,$GR981+12),"")</f>
      </c>
      <c r="FP981">
        <f>IF($GS981&gt;=13,INDEX($DN:$DN,$GR981+13),"")</f>
      </c>
      <c r="FQ981">
        <f>IF($GS981&gt;=14,INDEX($DN:$DN,$GR981+14),"")</f>
      </c>
      <c r="FR981">
        <f>IF($GS981&gt;=15,INDEX($DN:$DN,$GR981+15),"")</f>
      </c>
      <c r="FS981">
        <f>IF($GS981&gt;=16,INDEX($DN:$DN,$GR981+16),"")</f>
      </c>
      <c r="FT981">
        <f>IF($GS981&gt;=17,INDEX($DN:$DN,$GR981+17),"")</f>
      </c>
      <c r="FU981">
        <f>IF($GS981&gt;=18,INDEX($DN:$DN,$GR981+18),"")</f>
      </c>
      <c r="FV981">
        <f>IF($GS981&gt;=19,INDEX($DN:$DN,$GR981+19),"")</f>
      </c>
      <c r="FW981">
        <f>IF($GS981&gt;=20,INDEX($DN:$DN,$GR981+20),"")</f>
      </c>
      <c r="FX981">
        <f>IF($GS981&gt;=21,INDEX($DN:$DN,$GR981+21),"")</f>
      </c>
      <c r="FY981">
        <f>IF($GS981&gt;=22,INDEX($DN:$DN,$GR981+22),"")</f>
      </c>
      <c r="FZ981">
        <f>IF($GS981&gt;=23,INDEX($DN:$DN,$GR981+23),"")</f>
      </c>
      <c r="GA981">
        <f>IF($GS981&gt;=24,INDEX($DN:$DN,$GR981+24),"")</f>
      </c>
      <c r="GB981">
        <f>IF($GS981&gt;=25,INDEX($DN:$DN,$GR981+25),"")</f>
      </c>
      <c r="GC981">
        <f>IF($GS981&gt;=26,INDEX($DN:$DN,$GR981+26),"")</f>
      </c>
      <c r="GD981">
        <f>IF($GS981&gt;=27,INDEX($DN:$DN,$GR981+27),"")</f>
      </c>
      <c r="GE981">
        <f>IF($GS981&gt;=28,INDEX($DN:$DN,$GR981+28),"")</f>
      </c>
      <c r="GF981">
        <f>IF($GS981&gt;=29,INDEX($DN:$DN,$GR981+29),"")</f>
      </c>
      <c r="GG981">
        <f>IF($GS981&gt;=30,INDEX($DN:$DN,$GR981+30),"")</f>
      </c>
      <c r="GH981">
        <f>IF($GS981&gt;=31,INDEX($DN:$DN,$GR981+31),"")</f>
      </c>
      <c r="GI981">
        <f>IF($GS981&gt;=32,INDEX($DN:$DN,$GR981+32),"")</f>
      </c>
      <c r="GJ981">
        <f>IF($GS981&gt;=33,INDEX($DN:$DN,$GR981+33),"")</f>
      </c>
      <c r="GK981">
        <f>IF($GS981&gt;=34,INDEX($DN:$DN,$GR981+34),"")</f>
      </c>
      <c r="GL981">
        <f>IF($GS981&gt;=35,INDEX($DN:$DN,$GR981+35),"")</f>
      </c>
      <c r="GM981">
        <f>IF($GS981&gt;=36,INDEX($DN:$DN,$GR981+36),"")</f>
      </c>
      <c r="GN981">
        <f>IF($GS981&gt;=37,INDEX($DN:$DN,$GR981+37),"")</f>
      </c>
      <c r="GO981">
        <f>IF($GS981&gt;=38,INDEX($DN:$DN,$GR981+38),"")</f>
      </c>
      <c r="GP981">
        <f>IF($GS981&gt;=39,INDEX($DN:$DN,$GR981+39),"")</f>
      </c>
      <c r="GQ981">
        <f>IF($GS981&gt;=40,INDEX($DN:$DN,$GR981+40),"")</f>
      </c>
      <c r="GR981">
        <f>IFERROR(MATCH($DL981,$DM$2:$DM$148,0)+1,0)</f>
      </c>
      <c r="GS981">
        <f>IFERROR(INDEX($DO$2:$DO$148,MATCH($DL981,$DM$2:$DM$148,0)),0)</f>
      </c>
      <c r="GT981">
        <f>IFERROR(MATCH($Z981,$DP$981:$FC$981,0),0)</f>
      </c>
      <c r="GU981">
        <f>IF($GT981&gt;0,INDEX($FD$981:$GQ$981,$GT981),"")</f>
      </c>
      <c r="GX981">
        <f>IF($JG981&gt;=1,INDEX($GV:$GV,$JF981+1),"")</f>
      </c>
      <c r="GY981">
        <f>IF($JG981&gt;=2,INDEX($GV:$GV,$JF981+2),"")</f>
      </c>
      <c r="GZ981">
        <f>IF($JG981&gt;=3,INDEX($GV:$GV,$JF981+3),"")</f>
      </c>
      <c r="HA981">
        <f>IF($JG981&gt;=4,INDEX($GV:$GV,$JF981+4),"")</f>
      </c>
      <c r="HB981">
        <f>IF($JG981&gt;=5,INDEX($GV:$GV,$JF981+5),"")</f>
      </c>
      <c r="HC981">
        <f>IF($JG981&gt;=6,INDEX($GV:$GV,$JF981+6),"")</f>
      </c>
      <c r="HD981">
        <f>IF($JG981&gt;=7,INDEX($GV:$GV,$JF981+7),"")</f>
      </c>
      <c r="HE981">
        <f>IF($JG981&gt;=8,INDEX($GV:$GV,$JF981+8),"")</f>
      </c>
      <c r="HF981">
        <f>IF($JG981&gt;=9,INDEX($GV:$GV,$JF981+9),"")</f>
      </c>
      <c r="HG981">
        <f>IF($JG981&gt;=10,INDEX($GV:$GV,$JF981+10),"")</f>
      </c>
      <c r="HH981">
        <f>IF($JG981&gt;=11,INDEX($GV:$GV,$JF981+11),"")</f>
      </c>
      <c r="HI981">
        <f>IF($JG981&gt;=12,INDEX($GV:$GV,$JF981+12),"")</f>
      </c>
      <c r="HJ981">
        <f>IF($JG981&gt;=13,INDEX($GV:$GV,$JF981+13),"")</f>
      </c>
      <c r="HK981">
        <f>IF($JG981&gt;=14,INDEX($GV:$GV,$JF981+14),"")</f>
      </c>
      <c r="HL981">
        <f>IF($JG981&gt;=15,INDEX($GV:$GV,$JF981+15),"")</f>
      </c>
      <c r="HM981">
        <f>IF($JG981&gt;=16,INDEX($GV:$GV,$JF981+16),"")</f>
      </c>
      <c r="HN981">
        <f>IF($JG981&gt;=17,INDEX($GV:$GV,$JF981+17),"")</f>
      </c>
      <c r="HO981">
        <f>IF($JG981&gt;=18,INDEX($GV:$GV,$JF981+18),"")</f>
      </c>
      <c r="HP981">
        <f>IF($JG981&gt;=19,INDEX($GV:$GV,$JF981+19),"")</f>
      </c>
      <c r="HQ981">
        <f>IF($JG981&gt;=20,INDEX($GV:$GV,$JF981+20),"")</f>
      </c>
      <c r="HR981">
        <f>IF($JG981&gt;=21,INDEX($GV:$GV,$JF981+21),"")</f>
      </c>
      <c r="HS981">
        <f>IF($JG981&gt;=22,INDEX($GV:$GV,$JF981+22),"")</f>
      </c>
      <c r="HT981">
        <f>IF($JG981&gt;=23,INDEX($GV:$GV,$JF981+23),"")</f>
      </c>
      <c r="HU981">
        <f>IF($JG981&gt;=24,INDEX($GV:$GV,$JF981+24),"")</f>
      </c>
      <c r="HV981">
        <f>IF($JG981&gt;=25,INDEX($GV:$GV,$JF981+25),"")</f>
      </c>
      <c r="HW981">
        <f>IF($JG981&gt;=26,INDEX($GV:$GV,$JF981+26),"")</f>
      </c>
      <c r="HX981">
        <f>IF($JG981&gt;=27,INDEX($GV:$GV,$JF981+27),"")</f>
      </c>
      <c r="HY981">
        <f>IF($JG981&gt;=28,INDEX($GV:$GV,$JF981+28),"")</f>
      </c>
      <c r="HZ981">
        <f>IF($JG981&gt;=29,INDEX($GV:$GV,$JF981+29),"")</f>
      </c>
      <c r="IA981">
        <f>IF($JG981&gt;=30,INDEX($GV:$GV,$JF981+30),"")</f>
      </c>
      <c r="IB981">
        <f>IF($JG981&gt;=31,INDEX($GV:$GV,$JF981+31),"")</f>
      </c>
      <c r="IC981">
        <f>IF($JG981&gt;=32,INDEX($GV:$GV,$JF981+32),"")</f>
      </c>
      <c r="ID981">
        <f>IF($JG981&gt;=33,INDEX($GV:$GV,$JF981+33),"")</f>
      </c>
      <c r="IE981">
        <f>IF($JG981&gt;=34,INDEX($GV:$GV,$JF981+34),"")</f>
      </c>
      <c r="IF981">
        <f>IF($JG981&gt;=35,INDEX($GV:$GV,$JF981+35),"")</f>
      </c>
      <c r="IG981">
        <f>IF($JG981&gt;=36,INDEX($GV:$GV,$JF981+36),"")</f>
      </c>
      <c r="IH981">
        <f>IF($JG981&gt;=37,INDEX($GV:$GV,$JF981+37),"")</f>
      </c>
      <c r="II981">
        <f>IF($JG981&gt;=38,INDEX($GV:$GV,$JF981+38),"")</f>
      </c>
      <c r="IJ981">
        <f>IF($JG981&gt;=39,INDEX($GV:$GV,$JF981+39),"")</f>
      </c>
      <c r="IK981">
        <f>IF($JG981&gt;=40,INDEX($GV:$GV,$JF981+40),"")</f>
      </c>
      <c r="IL981">
        <f>IF($JG981&gt;=41,INDEX($GV:$GV,$JF981+41),"")</f>
      </c>
      <c r="IM981">
        <f>IF($JG981&gt;=42,INDEX($GV:$GV,$JF981+42),"")</f>
      </c>
      <c r="IN981">
        <f>IF($JG981&gt;=43,INDEX($GV:$GV,$JF981+43),"")</f>
      </c>
      <c r="IO981">
        <f>IF($JG981&gt;=44,INDEX($GV:$GV,$JF981+44),"")</f>
      </c>
      <c r="IP981">
        <f>IF($JG981&gt;=45,INDEX($GV:$GV,$JF981+45),"")</f>
      </c>
      <c r="IQ981">
        <f>IF($JG981&gt;=46,INDEX($GV:$GV,$JF981+46),"")</f>
      </c>
      <c r="IR981">
        <f>IF($JG981&gt;=47,INDEX($GV:$GV,$JF981+47),"")</f>
      </c>
      <c r="IS981">
        <f>IF($JG981&gt;=48,INDEX($GV:$GV,$JF981+48),"")</f>
      </c>
      <c r="IT981">
        <f>IF($JG981&gt;=49,INDEX($GV:$GV,$JF981+49),"")</f>
      </c>
      <c r="IU981">
        <f>IF($JG981&gt;=50,INDEX($GV:$GV,$JF981+50),"")</f>
      </c>
      <c r="IV981">
        <f>IF($JG981&gt;=51,INDEX($GV:$GV,$JF981+51),"")</f>
      </c>
      <c r="IW981">
        <f>IF($JG981&gt;=52,INDEX($GV:$GV,$JF981+52),"")</f>
      </c>
      <c r="IX981">
        <f>IF($JG981&gt;=53,INDEX($GV:$GV,$JF981+53),"")</f>
      </c>
      <c r="IY981">
        <f>IF($JG981&gt;=54,INDEX($GV:$GV,$JF981+54),"")</f>
      </c>
      <c r="IZ981">
        <f>IF($JG981&gt;=55,INDEX($GV:$GV,$JF981+55),"")</f>
      </c>
      <c r="JA981">
        <f>IF($JG981&gt;=56,INDEX($GV:$GV,$JF981+56),"")</f>
      </c>
      <c r="JB981">
        <f>IF($JG981&gt;=57,INDEX($GV:$GV,$JF981+57),"")</f>
      </c>
      <c r="JC981">
        <f>IF($JG981&gt;=58,INDEX($GV:$GV,$JF981+58),"")</f>
      </c>
      <c r="JD981">
        <f>IF($JG981&gt;=59,INDEX($GV:$GV,$JF981+59),"")</f>
      </c>
      <c r="JE981">
        <f>IF($JG981&gt;=60,INDEX($GV:$GV,$JF981+60),"")</f>
      </c>
      <c r="JF981">
        <f>IFERROR(MATCH($GU981,$GV$2:$GV$322,0)+1,0)</f>
      </c>
      <c r="JG981">
        <f>IFERROR(INDEX($GW$2:$GW$322,MATCH($GU981,$GV$2:$GV$322,0)),0)</f>
      </c>
      <c r="JH981" t="s">
        <v>44</v>
      </c>
      <c r="JI981" t="s">
        <v>44</v>
      </c>
    </row>
    <row r="982" spans="1:269" x14ac:dyDescent="0.25">
      <c r="R982">
        <f>IF(OR($U982="",$Q982=""),"",IFERROR($U982/$Q982,0))</f>
      </c>
      <c r="S982">
        <f>IF($U982="","",
SUM($T982,$V982,$AA982,$W982,$Y982)*
(1-IF($AB982="",0,VALUE($AB982)/100)))</f>
      </c>
      <c r="T982">
        <f>IF($U982="","",$U982)</f>
      </c>
      <c r="V982">
        <f>IF($U982="","",
IF($O982="","",
IF(ISNUMBER(SEARCH("exempt",LOWER($O982))),0,
$U982*(VALUE(SUBSTITUTE($O982,"%",""))/100))))</f>
      </c>
      <c r="AC982">
        <f>IFERROR(IF(FIND(" - ",$K982)&gt;0,MID($K982,FIND(" - ",$K982)+3,LEN($K982)),""),"")</f>
      </c>
      <c r="AL982" t="s">
        <v>2091</v>
      </c>
      <c r="AT982">
        <f>IFERROR(LEFT($K982,FIND(" - ",$K982)-1),$K982)</f>
      </c>
      <c r="AW982">
        <f>IF($CL982&gt;=1,INDEX($AU:$AU,$CK982+1),"")</f>
      </c>
      <c r="AX982">
        <f>IF($CL982&gt;=2,INDEX($AU:$AU,$CK982+2),"")</f>
      </c>
      <c r="AY982">
        <f>IF($CL982&gt;=3,INDEX($AU:$AU,$CK982+3),"")</f>
      </c>
      <c r="AZ982">
        <f>IF($CL982&gt;=4,INDEX($AU:$AU,$CK982+4),"")</f>
      </c>
      <c r="BA982">
        <f>IF($CL982&gt;=5,INDEX($AU:$AU,$CK982+5),"")</f>
      </c>
      <c r="BB982">
        <f>IF($CL982&gt;=6,INDEX($AU:$AU,$CK982+6),"")</f>
      </c>
      <c r="BC982">
        <f>IF($CL982&gt;=7,INDEX($AU:$AU,$CK982+7),"")</f>
      </c>
      <c r="BD982">
        <f>IF($CL982&gt;=8,INDEX($AU:$AU,$CK982+8),"")</f>
      </c>
      <c r="BE982">
        <f>IF($CL982&gt;=9,INDEX($AU:$AU,$CK982+9),"")</f>
      </c>
      <c r="BF982">
        <f>IF($CL982&gt;=10,INDEX($AU:$AU,$CK982+10),"")</f>
      </c>
      <c r="BG982">
        <f>IF($CL982&gt;=11,INDEX($AU:$AU,$CK982+11),"")</f>
      </c>
      <c r="BH982">
        <f>IF($CL982&gt;=12,INDEX($AU:$AU,$CK982+12),"")</f>
      </c>
      <c r="BI982">
        <f>IF($CL982&gt;=13,INDEX($AU:$AU,$CK982+13),"")</f>
      </c>
      <c r="BJ982">
        <f>IF($CL982&gt;=14,INDEX($AU:$AU,$CK982+14),"")</f>
      </c>
      <c r="BK982">
        <f>IF($CL982&gt;=15,INDEX($AU:$AU,$CK982+15),"")</f>
      </c>
      <c r="BL982">
        <f>IF($CL982&gt;=16,INDEX($AU:$AU,$CK982+16),"")</f>
      </c>
      <c r="BM982">
        <f>IF($CL982&gt;=17,INDEX($AU:$AU,$CK982+17),"")</f>
      </c>
      <c r="BN982">
        <f>IF($CL982&gt;=18,INDEX($AU:$AU,$CK982+18),"")</f>
      </c>
      <c r="BO982">
        <f>IF($CL982&gt;=19,INDEX($AU:$AU,$CK982+19),"")</f>
      </c>
      <c r="BP982">
        <f>IF($CL982&gt;=20,INDEX($AU:$AU,$CK982+20),"")</f>
      </c>
      <c r="BQ982">
        <f>IF($CL982&gt;=21,INDEX($AU:$AU,$CK982+21),"")</f>
      </c>
      <c r="BR982">
        <f>IF($CL982&gt;=22,INDEX($AU:$AU,$CK982+22),"")</f>
      </c>
      <c r="BS982">
        <f>IF($CL982&gt;=23,INDEX($AU:$AU,$CK982+23),"")</f>
      </c>
      <c r="BT982">
        <f>IF($CL982&gt;=24,INDEX($AU:$AU,$CK982+24),"")</f>
      </c>
      <c r="BU982">
        <f>IF($CL982&gt;=25,INDEX($AU:$AU,$CK982+25),"")</f>
      </c>
      <c r="BV982">
        <f>IF($CL982&gt;=26,INDEX($AU:$AU,$CK982+26),"")</f>
      </c>
      <c r="BW982">
        <f>IF($CL982&gt;=27,INDEX($AU:$AU,$CK982+27),"")</f>
      </c>
      <c r="BX982">
        <f>IF($CL982&gt;=28,INDEX($AU:$AU,$CK982+28),"")</f>
      </c>
      <c r="BY982">
        <f>IF($CL982&gt;=29,INDEX($AU:$AU,$CK982+29),"")</f>
      </c>
      <c r="BZ982">
        <f>IF($CL982&gt;=30,INDEX($AU:$AU,$CK982+30),"")</f>
      </c>
      <c r="CA982">
        <f>IF($CL982&gt;=31,INDEX($AU:$AU,$CK982+31),"")</f>
      </c>
      <c r="CB982">
        <f>IF($CL982&gt;=32,INDEX($AU:$AU,$CK982+32),"")</f>
      </c>
      <c r="CC982">
        <f>IF($CL982&gt;=33,INDEX($AU:$AU,$CK982+33),"")</f>
      </c>
      <c r="CD982">
        <f>IF($CL982&gt;=34,INDEX($AU:$AU,$CK982+34),"")</f>
      </c>
      <c r="CE982">
        <f>IF($CL982&gt;=35,INDEX($AU:$AU,$CK982+35),"")</f>
      </c>
      <c r="CF982">
        <f>IF($CL982&gt;=36,INDEX($AU:$AU,$CK982+36),"")</f>
      </c>
      <c r="CG982">
        <f>IF($CL982&gt;=37,INDEX($AU:$AU,$CK982+37),"")</f>
      </c>
      <c r="CH982">
        <f>IF($CL982&gt;=38,INDEX($AU:$AU,$CK982+38),"")</f>
      </c>
      <c r="CI982">
        <f>IF($CL982&gt;=39,INDEX($AU:$AU,$CK982+39),"")</f>
      </c>
      <c r="CJ982">
        <f>IF($CL982&gt;=40,INDEX($AU:$AU,$CK982+40),"")</f>
      </c>
      <c r="CK982">
        <f>IFERROR(MATCH($AT982,$AU$2:$AU$133,0)+1,0)</f>
      </c>
      <c r="CL982">
        <f>IFERROR(INDEX($AV$2:$AV$133,MATCH($AT982,$AU$2:$AU$133,0)),0)</f>
      </c>
      <c r="CM982">
        <f>IFERROR(LEFT($L982,FIND(" - ",$L982)-1),$L982)</f>
      </c>
      <c r="CN982" t="s">
        <v>2092</v>
      </c>
      <c r="CO982">
        <v>1</v>
      </c>
      <c r="CP982">
        <f>IF($DK982&gt;=1,INDEX($CN:$CN,$DJ982+1),"")</f>
      </c>
      <c r="CQ982">
        <f>IF($DK982&gt;=2,INDEX($CN:$CN,$DJ982+2),"")</f>
      </c>
      <c r="CR982">
        <f>IF($DK982&gt;=3,INDEX($CN:$CN,$DJ982+3),"")</f>
      </c>
      <c r="CS982">
        <f>IF($DK982&gt;=4,INDEX($CN:$CN,$DJ982+4),"")</f>
      </c>
      <c r="CT982">
        <f>IF($DK982&gt;=5,INDEX($CN:$CN,$DJ982+5),"")</f>
      </c>
      <c r="CU982">
        <f>IF($DK982&gt;=6,INDEX($CN:$CN,$DJ982+6),"")</f>
      </c>
      <c r="CV982">
        <f>IF($DK982&gt;=7,INDEX($CN:$CN,$DJ982+7),"")</f>
      </c>
      <c r="CW982">
        <f>IF($DK982&gt;=8,INDEX($CN:$CN,$DJ982+8),"")</f>
      </c>
      <c r="CX982">
        <f>IF($DK982&gt;=9,INDEX($CN:$CN,$DJ982+9),"")</f>
      </c>
      <c r="CY982">
        <f>IF($DK982&gt;=10,INDEX($CN:$CN,$DJ982+10),"")</f>
      </c>
      <c r="CZ982">
        <f>IF($DK982&gt;=11,INDEX($CN:$CN,$DJ982+11),"")</f>
      </c>
      <c r="DA982">
        <f>IF($DK982&gt;=12,INDEX($CN:$CN,$DJ982+12),"")</f>
      </c>
      <c r="DB982">
        <f>IF($DK982&gt;=13,INDEX($CN:$CN,$DJ982+13),"")</f>
      </c>
      <c r="DC982">
        <f>IF($DK982&gt;=14,INDEX($CN:$CN,$DJ982+14),"")</f>
      </c>
      <c r="DD982">
        <f>IF($DK982&gt;=15,INDEX($CN:$CN,$DJ982+15),"")</f>
      </c>
      <c r="DE982">
        <f>IF($DK982&gt;=16,INDEX($CN:$CN,$DJ982+16),"")</f>
      </c>
      <c r="DF982">
        <f>IF($DK982&gt;=17,INDEX($CN:$CN,$DJ982+17),"")</f>
      </c>
      <c r="DG982">
        <f>IF($DK982&gt;=18,INDEX($CN:$CN,$DJ982+18),"")</f>
      </c>
      <c r="DH982">
        <f>IF($DK982&gt;=19,INDEX($CN:$CN,$DJ982+19),"")</f>
      </c>
      <c r="DI982">
        <f>IF($DK982&gt;=20,INDEX($CN:$CN,$DJ982+20),"")</f>
      </c>
      <c r="DJ982">
        <f>IFERROR(MATCH($CM982,$CN$2:$CN$1089,0)+1,0)</f>
      </c>
      <c r="DK982">
        <f>IFERROR(INDEX($CO$2:$CO$1089,MATCH($CM982,$CN$2:$CN$1089,0)),0)</f>
      </c>
      <c r="DL982">
        <f>IFERROR(INDEX($AS:$AS,MATCH($O982,$AR:$AR,0))&amp;"","")</f>
      </c>
      <c r="DP982">
        <f>IF($GS982&gt;=1,INDEX($DM:$DM,$GR982+1),"")</f>
      </c>
      <c r="DQ982">
        <f>IF($GS982&gt;=2,INDEX($DM:$DM,$GR982+2),"")</f>
      </c>
      <c r="DR982">
        <f>IF($GS982&gt;=3,INDEX($DM:$DM,$GR982+3),"")</f>
      </c>
      <c r="DS982">
        <f>IF($GS982&gt;=4,INDEX($DM:$DM,$GR982+4),"")</f>
      </c>
      <c r="DT982">
        <f>IF($GS982&gt;=5,INDEX($DM:$DM,$GR982+5),"")</f>
      </c>
      <c r="DU982">
        <f>IF($GS982&gt;=6,INDEX($DM:$DM,$GR982+6),"")</f>
      </c>
      <c r="DV982">
        <f>IF($GS982&gt;=7,INDEX($DM:$DM,$GR982+7),"")</f>
      </c>
      <c r="DW982">
        <f>IF($GS982&gt;=8,INDEX($DM:$DM,$GR982+8),"")</f>
      </c>
      <c r="DX982">
        <f>IF($GS982&gt;=9,INDEX($DM:$DM,$GR982+9),"")</f>
      </c>
      <c r="DY982">
        <f>IF($GS982&gt;=10,INDEX($DM:$DM,$GR982+10),"")</f>
      </c>
      <c r="DZ982">
        <f>IF($GS982&gt;=11,INDEX($DM:$DM,$GR982+11),"")</f>
      </c>
      <c r="EA982">
        <f>IF($GS982&gt;=12,INDEX($DM:$DM,$GR982+12),"")</f>
      </c>
      <c r="EB982">
        <f>IF($GS982&gt;=13,INDEX($DM:$DM,$GR982+13),"")</f>
      </c>
      <c r="EC982">
        <f>IF($GS982&gt;=14,INDEX($DM:$DM,$GR982+14),"")</f>
      </c>
      <c r="ED982">
        <f>IF($GS982&gt;=15,INDEX($DM:$DM,$GR982+15),"")</f>
      </c>
      <c r="EE982">
        <f>IF($GS982&gt;=16,INDEX($DM:$DM,$GR982+16),"")</f>
      </c>
      <c r="EF982">
        <f>IF($GS982&gt;=17,INDEX($DM:$DM,$GR982+17),"")</f>
      </c>
      <c r="EG982">
        <f>IF($GS982&gt;=18,INDEX($DM:$DM,$GR982+18),"")</f>
      </c>
      <c r="EH982">
        <f>IF($GS982&gt;=19,INDEX($DM:$DM,$GR982+19),"")</f>
      </c>
      <c r="EI982">
        <f>IF($GS982&gt;=20,INDEX($DM:$DM,$GR982+20),"")</f>
      </c>
      <c r="EJ982">
        <f>IF($GS982&gt;=21,INDEX($DM:$DM,$GR982+21),"")</f>
      </c>
      <c r="EK982">
        <f>IF($GS982&gt;=22,INDEX($DM:$DM,$GR982+22),"")</f>
      </c>
      <c r="EL982">
        <f>IF($GS982&gt;=23,INDEX($DM:$DM,$GR982+23),"")</f>
      </c>
      <c r="EM982">
        <f>IF($GS982&gt;=24,INDEX($DM:$DM,$GR982+24),"")</f>
      </c>
      <c r="EN982">
        <f>IF($GS982&gt;=25,INDEX($DM:$DM,$GR982+25),"")</f>
      </c>
      <c r="EO982">
        <f>IF($GS982&gt;=26,INDEX($DM:$DM,$GR982+26),"")</f>
      </c>
      <c r="EP982">
        <f>IF($GS982&gt;=27,INDEX($DM:$DM,$GR982+27),"")</f>
      </c>
      <c r="EQ982">
        <f>IF($GS982&gt;=28,INDEX($DM:$DM,$GR982+28),"")</f>
      </c>
      <c r="ER982">
        <f>IF($GS982&gt;=29,INDEX($DM:$DM,$GR982+29),"")</f>
      </c>
      <c r="ES982">
        <f>IF($GS982&gt;=30,INDEX($DM:$DM,$GR982+30),"")</f>
      </c>
      <c r="ET982">
        <f>IF($GS982&gt;=31,INDEX($DM:$DM,$GR982+31),"")</f>
      </c>
      <c r="EU982">
        <f>IF($GS982&gt;=32,INDEX($DM:$DM,$GR982+32),"")</f>
      </c>
      <c r="EV982">
        <f>IF($GS982&gt;=33,INDEX($DM:$DM,$GR982+33),"")</f>
      </c>
      <c r="EW982">
        <f>IF($GS982&gt;=34,INDEX($DM:$DM,$GR982+34),"")</f>
      </c>
      <c r="EX982">
        <f>IF($GS982&gt;=35,INDEX($DM:$DM,$GR982+35),"")</f>
      </c>
      <c r="EY982">
        <f>IF($GS982&gt;=36,INDEX($DM:$DM,$GR982+36),"")</f>
      </c>
      <c r="EZ982">
        <f>IF($GS982&gt;=37,INDEX($DM:$DM,$GR982+37),"")</f>
      </c>
      <c r="FA982">
        <f>IF($GS982&gt;=38,INDEX($DM:$DM,$GR982+38),"")</f>
      </c>
      <c r="FB982">
        <f>IF($GS982&gt;=39,INDEX($DM:$DM,$GR982+39),"")</f>
      </c>
      <c r="FC982">
        <f>IF($GS982&gt;=40,INDEX($DM:$DM,$GR982+40),"")</f>
      </c>
      <c r="FD982">
        <f>IF($GS982&gt;=1,INDEX($DN:$DN,$GR982+1),"")</f>
      </c>
      <c r="FE982">
        <f>IF($GS982&gt;=2,INDEX($DN:$DN,$GR982+2),"")</f>
      </c>
      <c r="FF982">
        <f>IF($GS982&gt;=3,INDEX($DN:$DN,$GR982+3),"")</f>
      </c>
      <c r="FG982">
        <f>IF($GS982&gt;=4,INDEX($DN:$DN,$GR982+4),"")</f>
      </c>
      <c r="FH982">
        <f>IF($GS982&gt;=5,INDEX($DN:$DN,$GR982+5),"")</f>
      </c>
      <c r="FI982">
        <f>IF($GS982&gt;=6,INDEX($DN:$DN,$GR982+6),"")</f>
      </c>
      <c r="FJ982">
        <f>IF($GS982&gt;=7,INDEX($DN:$DN,$GR982+7),"")</f>
      </c>
      <c r="FK982">
        <f>IF($GS982&gt;=8,INDEX($DN:$DN,$GR982+8),"")</f>
      </c>
      <c r="FL982">
        <f>IF($GS982&gt;=9,INDEX($DN:$DN,$GR982+9),"")</f>
      </c>
      <c r="FM982">
        <f>IF($GS982&gt;=10,INDEX($DN:$DN,$GR982+10),"")</f>
      </c>
      <c r="FN982">
        <f>IF($GS982&gt;=11,INDEX($DN:$DN,$GR982+11),"")</f>
      </c>
      <c r="FO982">
        <f>IF($GS982&gt;=12,INDEX($DN:$DN,$GR982+12),"")</f>
      </c>
      <c r="FP982">
        <f>IF($GS982&gt;=13,INDEX($DN:$DN,$GR982+13),"")</f>
      </c>
      <c r="FQ982">
        <f>IF($GS982&gt;=14,INDEX($DN:$DN,$GR982+14),"")</f>
      </c>
      <c r="FR982">
        <f>IF($GS982&gt;=15,INDEX($DN:$DN,$GR982+15),"")</f>
      </c>
      <c r="FS982">
        <f>IF($GS982&gt;=16,INDEX($DN:$DN,$GR982+16),"")</f>
      </c>
      <c r="FT982">
        <f>IF($GS982&gt;=17,INDEX($DN:$DN,$GR982+17),"")</f>
      </c>
      <c r="FU982">
        <f>IF($GS982&gt;=18,INDEX($DN:$DN,$GR982+18),"")</f>
      </c>
      <c r="FV982">
        <f>IF($GS982&gt;=19,INDEX($DN:$DN,$GR982+19),"")</f>
      </c>
      <c r="FW982">
        <f>IF($GS982&gt;=20,INDEX($DN:$DN,$GR982+20),"")</f>
      </c>
      <c r="FX982">
        <f>IF($GS982&gt;=21,INDEX($DN:$DN,$GR982+21),"")</f>
      </c>
      <c r="FY982">
        <f>IF($GS982&gt;=22,INDEX($DN:$DN,$GR982+22),"")</f>
      </c>
      <c r="FZ982">
        <f>IF($GS982&gt;=23,INDEX($DN:$DN,$GR982+23),"")</f>
      </c>
      <c r="GA982">
        <f>IF($GS982&gt;=24,INDEX($DN:$DN,$GR982+24),"")</f>
      </c>
      <c r="GB982">
        <f>IF($GS982&gt;=25,INDEX($DN:$DN,$GR982+25),"")</f>
      </c>
      <c r="GC982">
        <f>IF($GS982&gt;=26,INDEX($DN:$DN,$GR982+26),"")</f>
      </c>
      <c r="GD982">
        <f>IF($GS982&gt;=27,INDEX($DN:$DN,$GR982+27),"")</f>
      </c>
      <c r="GE982">
        <f>IF($GS982&gt;=28,INDEX($DN:$DN,$GR982+28),"")</f>
      </c>
      <c r="GF982">
        <f>IF($GS982&gt;=29,INDEX($DN:$DN,$GR982+29),"")</f>
      </c>
      <c r="GG982">
        <f>IF($GS982&gt;=30,INDEX($DN:$DN,$GR982+30),"")</f>
      </c>
      <c r="GH982">
        <f>IF($GS982&gt;=31,INDEX($DN:$DN,$GR982+31),"")</f>
      </c>
      <c r="GI982">
        <f>IF($GS982&gt;=32,INDEX($DN:$DN,$GR982+32),"")</f>
      </c>
      <c r="GJ982">
        <f>IF($GS982&gt;=33,INDEX($DN:$DN,$GR982+33),"")</f>
      </c>
      <c r="GK982">
        <f>IF($GS982&gt;=34,INDEX($DN:$DN,$GR982+34),"")</f>
      </c>
      <c r="GL982">
        <f>IF($GS982&gt;=35,INDEX($DN:$DN,$GR982+35),"")</f>
      </c>
      <c r="GM982">
        <f>IF($GS982&gt;=36,INDEX($DN:$DN,$GR982+36),"")</f>
      </c>
      <c r="GN982">
        <f>IF($GS982&gt;=37,INDEX($DN:$DN,$GR982+37),"")</f>
      </c>
      <c r="GO982">
        <f>IF($GS982&gt;=38,INDEX($DN:$DN,$GR982+38),"")</f>
      </c>
      <c r="GP982">
        <f>IF($GS982&gt;=39,INDEX($DN:$DN,$GR982+39),"")</f>
      </c>
      <c r="GQ982">
        <f>IF($GS982&gt;=40,INDEX($DN:$DN,$GR982+40),"")</f>
      </c>
      <c r="GR982">
        <f>IFERROR(MATCH($DL982,$DM$2:$DM$148,0)+1,0)</f>
      </c>
      <c r="GS982">
        <f>IFERROR(INDEX($DO$2:$DO$148,MATCH($DL982,$DM$2:$DM$148,0)),0)</f>
      </c>
      <c r="GT982">
        <f>IFERROR(MATCH($Z982,$DP$982:$FC$982,0),0)</f>
      </c>
      <c r="GU982">
        <f>IF($GT982&gt;0,INDEX($FD$982:$GQ$982,$GT982),"")</f>
      </c>
      <c r="GX982">
        <f>IF($JG982&gt;=1,INDEX($GV:$GV,$JF982+1),"")</f>
      </c>
      <c r="GY982">
        <f>IF($JG982&gt;=2,INDEX($GV:$GV,$JF982+2),"")</f>
      </c>
      <c r="GZ982">
        <f>IF($JG982&gt;=3,INDEX($GV:$GV,$JF982+3),"")</f>
      </c>
      <c r="HA982">
        <f>IF($JG982&gt;=4,INDEX($GV:$GV,$JF982+4),"")</f>
      </c>
      <c r="HB982">
        <f>IF($JG982&gt;=5,INDEX($GV:$GV,$JF982+5),"")</f>
      </c>
      <c r="HC982">
        <f>IF($JG982&gt;=6,INDEX($GV:$GV,$JF982+6),"")</f>
      </c>
      <c r="HD982">
        <f>IF($JG982&gt;=7,INDEX($GV:$GV,$JF982+7),"")</f>
      </c>
      <c r="HE982">
        <f>IF($JG982&gt;=8,INDEX($GV:$GV,$JF982+8),"")</f>
      </c>
      <c r="HF982">
        <f>IF($JG982&gt;=9,INDEX($GV:$GV,$JF982+9),"")</f>
      </c>
      <c r="HG982">
        <f>IF($JG982&gt;=10,INDEX($GV:$GV,$JF982+10),"")</f>
      </c>
      <c r="HH982">
        <f>IF($JG982&gt;=11,INDEX($GV:$GV,$JF982+11),"")</f>
      </c>
      <c r="HI982">
        <f>IF($JG982&gt;=12,INDEX($GV:$GV,$JF982+12),"")</f>
      </c>
      <c r="HJ982">
        <f>IF($JG982&gt;=13,INDEX($GV:$GV,$JF982+13),"")</f>
      </c>
      <c r="HK982">
        <f>IF($JG982&gt;=14,INDEX($GV:$GV,$JF982+14),"")</f>
      </c>
      <c r="HL982">
        <f>IF($JG982&gt;=15,INDEX($GV:$GV,$JF982+15),"")</f>
      </c>
      <c r="HM982">
        <f>IF($JG982&gt;=16,INDEX($GV:$GV,$JF982+16),"")</f>
      </c>
      <c r="HN982">
        <f>IF($JG982&gt;=17,INDEX($GV:$GV,$JF982+17),"")</f>
      </c>
      <c r="HO982">
        <f>IF($JG982&gt;=18,INDEX($GV:$GV,$JF982+18),"")</f>
      </c>
      <c r="HP982">
        <f>IF($JG982&gt;=19,INDEX($GV:$GV,$JF982+19),"")</f>
      </c>
      <c r="HQ982">
        <f>IF($JG982&gt;=20,INDEX($GV:$GV,$JF982+20),"")</f>
      </c>
      <c r="HR982">
        <f>IF($JG982&gt;=21,INDEX($GV:$GV,$JF982+21),"")</f>
      </c>
      <c r="HS982">
        <f>IF($JG982&gt;=22,INDEX($GV:$GV,$JF982+22),"")</f>
      </c>
      <c r="HT982">
        <f>IF($JG982&gt;=23,INDEX($GV:$GV,$JF982+23),"")</f>
      </c>
      <c r="HU982">
        <f>IF($JG982&gt;=24,INDEX($GV:$GV,$JF982+24),"")</f>
      </c>
      <c r="HV982">
        <f>IF($JG982&gt;=25,INDEX($GV:$GV,$JF982+25),"")</f>
      </c>
      <c r="HW982">
        <f>IF($JG982&gt;=26,INDEX($GV:$GV,$JF982+26),"")</f>
      </c>
      <c r="HX982">
        <f>IF($JG982&gt;=27,INDEX($GV:$GV,$JF982+27),"")</f>
      </c>
      <c r="HY982">
        <f>IF($JG982&gt;=28,INDEX($GV:$GV,$JF982+28),"")</f>
      </c>
      <c r="HZ982">
        <f>IF($JG982&gt;=29,INDEX($GV:$GV,$JF982+29),"")</f>
      </c>
      <c r="IA982">
        <f>IF($JG982&gt;=30,INDEX($GV:$GV,$JF982+30),"")</f>
      </c>
      <c r="IB982">
        <f>IF($JG982&gt;=31,INDEX($GV:$GV,$JF982+31),"")</f>
      </c>
      <c r="IC982">
        <f>IF($JG982&gt;=32,INDEX($GV:$GV,$JF982+32),"")</f>
      </c>
      <c r="ID982">
        <f>IF($JG982&gt;=33,INDEX($GV:$GV,$JF982+33),"")</f>
      </c>
      <c r="IE982">
        <f>IF($JG982&gt;=34,INDEX($GV:$GV,$JF982+34),"")</f>
      </c>
      <c r="IF982">
        <f>IF($JG982&gt;=35,INDEX($GV:$GV,$JF982+35),"")</f>
      </c>
      <c r="IG982">
        <f>IF($JG982&gt;=36,INDEX($GV:$GV,$JF982+36),"")</f>
      </c>
      <c r="IH982">
        <f>IF($JG982&gt;=37,INDEX($GV:$GV,$JF982+37),"")</f>
      </c>
      <c r="II982">
        <f>IF($JG982&gt;=38,INDEX($GV:$GV,$JF982+38),"")</f>
      </c>
      <c r="IJ982">
        <f>IF($JG982&gt;=39,INDEX($GV:$GV,$JF982+39),"")</f>
      </c>
      <c r="IK982">
        <f>IF($JG982&gt;=40,INDEX($GV:$GV,$JF982+40),"")</f>
      </c>
      <c r="IL982">
        <f>IF($JG982&gt;=41,INDEX($GV:$GV,$JF982+41),"")</f>
      </c>
      <c r="IM982">
        <f>IF($JG982&gt;=42,INDEX($GV:$GV,$JF982+42),"")</f>
      </c>
      <c r="IN982">
        <f>IF($JG982&gt;=43,INDEX($GV:$GV,$JF982+43),"")</f>
      </c>
      <c r="IO982">
        <f>IF($JG982&gt;=44,INDEX($GV:$GV,$JF982+44),"")</f>
      </c>
      <c r="IP982">
        <f>IF($JG982&gt;=45,INDEX($GV:$GV,$JF982+45),"")</f>
      </c>
      <c r="IQ982">
        <f>IF($JG982&gt;=46,INDEX($GV:$GV,$JF982+46),"")</f>
      </c>
      <c r="IR982">
        <f>IF($JG982&gt;=47,INDEX($GV:$GV,$JF982+47),"")</f>
      </c>
      <c r="IS982">
        <f>IF($JG982&gt;=48,INDEX($GV:$GV,$JF982+48),"")</f>
      </c>
      <c r="IT982">
        <f>IF($JG982&gt;=49,INDEX($GV:$GV,$JF982+49),"")</f>
      </c>
      <c r="IU982">
        <f>IF($JG982&gt;=50,INDEX($GV:$GV,$JF982+50),"")</f>
      </c>
      <c r="IV982">
        <f>IF($JG982&gt;=51,INDEX($GV:$GV,$JF982+51),"")</f>
      </c>
      <c r="IW982">
        <f>IF($JG982&gt;=52,INDEX($GV:$GV,$JF982+52),"")</f>
      </c>
      <c r="IX982">
        <f>IF($JG982&gt;=53,INDEX($GV:$GV,$JF982+53),"")</f>
      </c>
      <c r="IY982">
        <f>IF($JG982&gt;=54,INDEX($GV:$GV,$JF982+54),"")</f>
      </c>
      <c r="IZ982">
        <f>IF($JG982&gt;=55,INDEX($GV:$GV,$JF982+55),"")</f>
      </c>
      <c r="JA982">
        <f>IF($JG982&gt;=56,INDEX($GV:$GV,$JF982+56),"")</f>
      </c>
      <c r="JB982">
        <f>IF($JG982&gt;=57,INDEX($GV:$GV,$JF982+57),"")</f>
      </c>
      <c r="JC982">
        <f>IF($JG982&gt;=58,INDEX($GV:$GV,$JF982+58),"")</f>
      </c>
      <c r="JD982">
        <f>IF($JG982&gt;=59,INDEX($GV:$GV,$JF982+59),"")</f>
      </c>
      <c r="JE982">
        <f>IF($JG982&gt;=60,INDEX($GV:$GV,$JF982+60),"")</f>
      </c>
      <c r="JF982">
        <f>IFERROR(MATCH($GU982,$GV$2:$GV$322,0)+1,0)</f>
      </c>
      <c r="JG982">
        <f>IFERROR(INDEX($GW$2:$GW$322,MATCH($GU982,$GV$2:$GV$322,0)),0)</f>
      </c>
      <c r="JH982" t="s">
        <v>44</v>
      </c>
      <c r="JI982" t="s">
        <v>44</v>
      </c>
    </row>
    <row r="983" spans="1:269" x14ac:dyDescent="0.25">
      <c r="R983">
        <f>IF(OR($U983="",$Q983=""),"",IFERROR($U983/$Q983,0))</f>
      </c>
      <c r="S983">
        <f>IF($U983="","",
SUM($T983,$V983,$AA983,$W983,$Y983)*
(1-IF($AB983="",0,VALUE($AB983)/100)))</f>
      </c>
      <c r="T983">
        <f>IF($U983="","",$U983)</f>
      </c>
      <c r="V983">
        <f>IF($U983="","",
IF($O983="","",
IF(ISNUMBER(SEARCH("exempt",LOWER($O983))),0,
$U983*(VALUE(SUBSTITUTE($O983,"%",""))/100))))</f>
      </c>
      <c r="AC983">
        <f>IFERROR(IF(FIND(" - ",$K983)&gt;0,MID($K983,FIND(" - ",$K983)+3,LEN($K983)),""),"")</f>
      </c>
      <c r="AL983" t="s">
        <v>2093</v>
      </c>
      <c r="AT983">
        <f>IFERROR(LEFT($K983,FIND(" - ",$K983)-1),$K983)</f>
      </c>
      <c r="AW983">
        <f>IF($CL983&gt;=1,INDEX($AU:$AU,$CK983+1),"")</f>
      </c>
      <c r="AX983">
        <f>IF($CL983&gt;=2,INDEX($AU:$AU,$CK983+2),"")</f>
      </c>
      <c r="AY983">
        <f>IF($CL983&gt;=3,INDEX($AU:$AU,$CK983+3),"")</f>
      </c>
      <c r="AZ983">
        <f>IF($CL983&gt;=4,INDEX($AU:$AU,$CK983+4),"")</f>
      </c>
      <c r="BA983">
        <f>IF($CL983&gt;=5,INDEX($AU:$AU,$CK983+5),"")</f>
      </c>
      <c r="BB983">
        <f>IF($CL983&gt;=6,INDEX($AU:$AU,$CK983+6),"")</f>
      </c>
      <c r="BC983">
        <f>IF($CL983&gt;=7,INDEX($AU:$AU,$CK983+7),"")</f>
      </c>
      <c r="BD983">
        <f>IF($CL983&gt;=8,INDEX($AU:$AU,$CK983+8),"")</f>
      </c>
      <c r="BE983">
        <f>IF($CL983&gt;=9,INDEX($AU:$AU,$CK983+9),"")</f>
      </c>
      <c r="BF983">
        <f>IF($CL983&gt;=10,INDEX($AU:$AU,$CK983+10),"")</f>
      </c>
      <c r="BG983">
        <f>IF($CL983&gt;=11,INDEX($AU:$AU,$CK983+11),"")</f>
      </c>
      <c r="BH983">
        <f>IF($CL983&gt;=12,INDEX($AU:$AU,$CK983+12),"")</f>
      </c>
      <c r="BI983">
        <f>IF($CL983&gt;=13,INDEX($AU:$AU,$CK983+13),"")</f>
      </c>
      <c r="BJ983">
        <f>IF($CL983&gt;=14,INDEX($AU:$AU,$CK983+14),"")</f>
      </c>
      <c r="BK983">
        <f>IF($CL983&gt;=15,INDEX($AU:$AU,$CK983+15),"")</f>
      </c>
      <c r="BL983">
        <f>IF($CL983&gt;=16,INDEX($AU:$AU,$CK983+16),"")</f>
      </c>
      <c r="BM983">
        <f>IF($CL983&gt;=17,INDEX($AU:$AU,$CK983+17),"")</f>
      </c>
      <c r="BN983">
        <f>IF($CL983&gt;=18,INDEX($AU:$AU,$CK983+18),"")</f>
      </c>
      <c r="BO983">
        <f>IF($CL983&gt;=19,INDEX($AU:$AU,$CK983+19),"")</f>
      </c>
      <c r="BP983">
        <f>IF($CL983&gt;=20,INDEX($AU:$AU,$CK983+20),"")</f>
      </c>
      <c r="BQ983">
        <f>IF($CL983&gt;=21,INDEX($AU:$AU,$CK983+21),"")</f>
      </c>
      <c r="BR983">
        <f>IF($CL983&gt;=22,INDEX($AU:$AU,$CK983+22),"")</f>
      </c>
      <c r="BS983">
        <f>IF($CL983&gt;=23,INDEX($AU:$AU,$CK983+23),"")</f>
      </c>
      <c r="BT983">
        <f>IF($CL983&gt;=24,INDEX($AU:$AU,$CK983+24),"")</f>
      </c>
      <c r="BU983">
        <f>IF($CL983&gt;=25,INDEX($AU:$AU,$CK983+25),"")</f>
      </c>
      <c r="BV983">
        <f>IF($CL983&gt;=26,INDEX($AU:$AU,$CK983+26),"")</f>
      </c>
      <c r="BW983">
        <f>IF($CL983&gt;=27,INDEX($AU:$AU,$CK983+27),"")</f>
      </c>
      <c r="BX983">
        <f>IF($CL983&gt;=28,INDEX($AU:$AU,$CK983+28),"")</f>
      </c>
      <c r="BY983">
        <f>IF($CL983&gt;=29,INDEX($AU:$AU,$CK983+29),"")</f>
      </c>
      <c r="BZ983">
        <f>IF($CL983&gt;=30,INDEX($AU:$AU,$CK983+30),"")</f>
      </c>
      <c r="CA983">
        <f>IF($CL983&gt;=31,INDEX($AU:$AU,$CK983+31),"")</f>
      </c>
      <c r="CB983">
        <f>IF($CL983&gt;=32,INDEX($AU:$AU,$CK983+32),"")</f>
      </c>
      <c r="CC983">
        <f>IF($CL983&gt;=33,INDEX($AU:$AU,$CK983+33),"")</f>
      </c>
      <c r="CD983">
        <f>IF($CL983&gt;=34,INDEX($AU:$AU,$CK983+34),"")</f>
      </c>
      <c r="CE983">
        <f>IF($CL983&gt;=35,INDEX($AU:$AU,$CK983+35),"")</f>
      </c>
      <c r="CF983">
        <f>IF($CL983&gt;=36,INDEX($AU:$AU,$CK983+36),"")</f>
      </c>
      <c r="CG983">
        <f>IF($CL983&gt;=37,INDEX($AU:$AU,$CK983+37),"")</f>
      </c>
      <c r="CH983">
        <f>IF($CL983&gt;=38,INDEX($AU:$AU,$CK983+38),"")</f>
      </c>
      <c r="CI983">
        <f>IF($CL983&gt;=39,INDEX($AU:$AU,$CK983+39),"")</f>
      </c>
      <c r="CJ983">
        <f>IF($CL983&gt;=40,INDEX($AU:$AU,$CK983+40),"")</f>
      </c>
      <c r="CK983">
        <f>IFERROR(MATCH($AT983,$AU$2:$AU$133,0)+1,0)</f>
      </c>
      <c r="CL983">
        <f>IFERROR(INDEX($AV$2:$AV$133,MATCH($AT983,$AU$2:$AU$133,0)),0)</f>
      </c>
      <c r="CM983">
        <f>IFERROR(LEFT($L983,FIND(" - ",$L983)-1),$L983)</f>
      </c>
      <c r="CN983" t="s">
        <v>149</v>
      </c>
      <c r="CP983">
        <f>IF($DK983&gt;=1,INDEX($CN:$CN,$DJ983+1),"")</f>
      </c>
      <c r="CQ983">
        <f>IF($DK983&gt;=2,INDEX($CN:$CN,$DJ983+2),"")</f>
      </c>
      <c r="CR983">
        <f>IF($DK983&gt;=3,INDEX($CN:$CN,$DJ983+3),"")</f>
      </c>
      <c r="CS983">
        <f>IF($DK983&gt;=4,INDEX($CN:$CN,$DJ983+4),"")</f>
      </c>
      <c r="CT983">
        <f>IF($DK983&gt;=5,INDEX($CN:$CN,$DJ983+5),"")</f>
      </c>
      <c r="CU983">
        <f>IF($DK983&gt;=6,INDEX($CN:$CN,$DJ983+6),"")</f>
      </c>
      <c r="CV983">
        <f>IF($DK983&gt;=7,INDEX($CN:$CN,$DJ983+7),"")</f>
      </c>
      <c r="CW983">
        <f>IF($DK983&gt;=8,INDEX($CN:$CN,$DJ983+8),"")</f>
      </c>
      <c r="CX983">
        <f>IF($DK983&gt;=9,INDEX($CN:$CN,$DJ983+9),"")</f>
      </c>
      <c r="CY983">
        <f>IF($DK983&gt;=10,INDEX($CN:$CN,$DJ983+10),"")</f>
      </c>
      <c r="CZ983">
        <f>IF($DK983&gt;=11,INDEX($CN:$CN,$DJ983+11),"")</f>
      </c>
      <c r="DA983">
        <f>IF($DK983&gt;=12,INDEX($CN:$CN,$DJ983+12),"")</f>
      </c>
      <c r="DB983">
        <f>IF($DK983&gt;=13,INDEX($CN:$CN,$DJ983+13),"")</f>
      </c>
      <c r="DC983">
        <f>IF($DK983&gt;=14,INDEX($CN:$CN,$DJ983+14),"")</f>
      </c>
      <c r="DD983">
        <f>IF($DK983&gt;=15,INDEX($CN:$CN,$DJ983+15),"")</f>
      </c>
      <c r="DE983">
        <f>IF($DK983&gt;=16,INDEX($CN:$CN,$DJ983+16),"")</f>
      </c>
      <c r="DF983">
        <f>IF($DK983&gt;=17,INDEX($CN:$CN,$DJ983+17),"")</f>
      </c>
      <c r="DG983">
        <f>IF($DK983&gt;=18,INDEX($CN:$CN,$DJ983+18),"")</f>
      </c>
      <c r="DH983">
        <f>IF($DK983&gt;=19,INDEX($CN:$CN,$DJ983+19),"")</f>
      </c>
      <c r="DI983">
        <f>IF($DK983&gt;=20,INDEX($CN:$CN,$DJ983+20),"")</f>
      </c>
      <c r="DJ983">
        <f>IFERROR(MATCH($CM983,$CN$2:$CN$1089,0)+1,0)</f>
      </c>
      <c r="DK983">
        <f>IFERROR(INDEX($CO$2:$CO$1089,MATCH($CM983,$CN$2:$CN$1089,0)),0)</f>
      </c>
      <c r="DL983">
        <f>IFERROR(INDEX($AS:$AS,MATCH($O983,$AR:$AR,0))&amp;"","")</f>
      </c>
      <c r="DP983">
        <f>IF($GS983&gt;=1,INDEX($DM:$DM,$GR983+1),"")</f>
      </c>
      <c r="DQ983">
        <f>IF($GS983&gt;=2,INDEX($DM:$DM,$GR983+2),"")</f>
      </c>
      <c r="DR983">
        <f>IF($GS983&gt;=3,INDEX($DM:$DM,$GR983+3),"")</f>
      </c>
      <c r="DS983">
        <f>IF($GS983&gt;=4,INDEX($DM:$DM,$GR983+4),"")</f>
      </c>
      <c r="DT983">
        <f>IF($GS983&gt;=5,INDEX($DM:$DM,$GR983+5),"")</f>
      </c>
      <c r="DU983">
        <f>IF($GS983&gt;=6,INDEX($DM:$DM,$GR983+6),"")</f>
      </c>
      <c r="DV983">
        <f>IF($GS983&gt;=7,INDEX($DM:$DM,$GR983+7),"")</f>
      </c>
      <c r="DW983">
        <f>IF($GS983&gt;=8,INDEX($DM:$DM,$GR983+8),"")</f>
      </c>
      <c r="DX983">
        <f>IF($GS983&gt;=9,INDEX($DM:$DM,$GR983+9),"")</f>
      </c>
      <c r="DY983">
        <f>IF($GS983&gt;=10,INDEX($DM:$DM,$GR983+10),"")</f>
      </c>
      <c r="DZ983">
        <f>IF($GS983&gt;=11,INDEX($DM:$DM,$GR983+11),"")</f>
      </c>
      <c r="EA983">
        <f>IF($GS983&gt;=12,INDEX($DM:$DM,$GR983+12),"")</f>
      </c>
      <c r="EB983">
        <f>IF($GS983&gt;=13,INDEX($DM:$DM,$GR983+13),"")</f>
      </c>
      <c r="EC983">
        <f>IF($GS983&gt;=14,INDEX($DM:$DM,$GR983+14),"")</f>
      </c>
      <c r="ED983">
        <f>IF($GS983&gt;=15,INDEX($DM:$DM,$GR983+15),"")</f>
      </c>
      <c r="EE983">
        <f>IF($GS983&gt;=16,INDEX($DM:$DM,$GR983+16),"")</f>
      </c>
      <c r="EF983">
        <f>IF($GS983&gt;=17,INDEX($DM:$DM,$GR983+17),"")</f>
      </c>
      <c r="EG983">
        <f>IF($GS983&gt;=18,INDEX($DM:$DM,$GR983+18),"")</f>
      </c>
      <c r="EH983">
        <f>IF($GS983&gt;=19,INDEX($DM:$DM,$GR983+19),"")</f>
      </c>
      <c r="EI983">
        <f>IF($GS983&gt;=20,INDEX($DM:$DM,$GR983+20),"")</f>
      </c>
      <c r="EJ983">
        <f>IF($GS983&gt;=21,INDEX($DM:$DM,$GR983+21),"")</f>
      </c>
      <c r="EK983">
        <f>IF($GS983&gt;=22,INDEX($DM:$DM,$GR983+22),"")</f>
      </c>
      <c r="EL983">
        <f>IF($GS983&gt;=23,INDEX($DM:$DM,$GR983+23),"")</f>
      </c>
      <c r="EM983">
        <f>IF($GS983&gt;=24,INDEX($DM:$DM,$GR983+24),"")</f>
      </c>
      <c r="EN983">
        <f>IF($GS983&gt;=25,INDEX($DM:$DM,$GR983+25),"")</f>
      </c>
      <c r="EO983">
        <f>IF($GS983&gt;=26,INDEX($DM:$DM,$GR983+26),"")</f>
      </c>
      <c r="EP983">
        <f>IF($GS983&gt;=27,INDEX($DM:$DM,$GR983+27),"")</f>
      </c>
      <c r="EQ983">
        <f>IF($GS983&gt;=28,INDEX($DM:$DM,$GR983+28),"")</f>
      </c>
      <c r="ER983">
        <f>IF($GS983&gt;=29,INDEX($DM:$DM,$GR983+29),"")</f>
      </c>
      <c r="ES983">
        <f>IF($GS983&gt;=30,INDEX($DM:$DM,$GR983+30),"")</f>
      </c>
      <c r="ET983">
        <f>IF($GS983&gt;=31,INDEX($DM:$DM,$GR983+31),"")</f>
      </c>
      <c r="EU983">
        <f>IF($GS983&gt;=32,INDEX($DM:$DM,$GR983+32),"")</f>
      </c>
      <c r="EV983">
        <f>IF($GS983&gt;=33,INDEX($DM:$DM,$GR983+33),"")</f>
      </c>
      <c r="EW983">
        <f>IF($GS983&gt;=34,INDEX($DM:$DM,$GR983+34),"")</f>
      </c>
      <c r="EX983">
        <f>IF($GS983&gt;=35,INDEX($DM:$DM,$GR983+35),"")</f>
      </c>
      <c r="EY983">
        <f>IF($GS983&gt;=36,INDEX($DM:$DM,$GR983+36),"")</f>
      </c>
      <c r="EZ983">
        <f>IF($GS983&gt;=37,INDEX($DM:$DM,$GR983+37),"")</f>
      </c>
      <c r="FA983">
        <f>IF($GS983&gt;=38,INDEX($DM:$DM,$GR983+38),"")</f>
      </c>
      <c r="FB983">
        <f>IF($GS983&gt;=39,INDEX($DM:$DM,$GR983+39),"")</f>
      </c>
      <c r="FC983">
        <f>IF($GS983&gt;=40,INDEX($DM:$DM,$GR983+40),"")</f>
      </c>
      <c r="FD983">
        <f>IF($GS983&gt;=1,INDEX($DN:$DN,$GR983+1),"")</f>
      </c>
      <c r="FE983">
        <f>IF($GS983&gt;=2,INDEX($DN:$DN,$GR983+2),"")</f>
      </c>
      <c r="FF983">
        <f>IF($GS983&gt;=3,INDEX($DN:$DN,$GR983+3),"")</f>
      </c>
      <c r="FG983">
        <f>IF($GS983&gt;=4,INDEX($DN:$DN,$GR983+4),"")</f>
      </c>
      <c r="FH983">
        <f>IF($GS983&gt;=5,INDEX($DN:$DN,$GR983+5),"")</f>
      </c>
      <c r="FI983">
        <f>IF($GS983&gt;=6,INDEX($DN:$DN,$GR983+6),"")</f>
      </c>
      <c r="FJ983">
        <f>IF($GS983&gt;=7,INDEX($DN:$DN,$GR983+7),"")</f>
      </c>
      <c r="FK983">
        <f>IF($GS983&gt;=8,INDEX($DN:$DN,$GR983+8),"")</f>
      </c>
      <c r="FL983">
        <f>IF($GS983&gt;=9,INDEX($DN:$DN,$GR983+9),"")</f>
      </c>
      <c r="FM983">
        <f>IF($GS983&gt;=10,INDEX($DN:$DN,$GR983+10),"")</f>
      </c>
      <c r="FN983">
        <f>IF($GS983&gt;=11,INDEX($DN:$DN,$GR983+11),"")</f>
      </c>
      <c r="FO983">
        <f>IF($GS983&gt;=12,INDEX($DN:$DN,$GR983+12),"")</f>
      </c>
      <c r="FP983">
        <f>IF($GS983&gt;=13,INDEX($DN:$DN,$GR983+13),"")</f>
      </c>
      <c r="FQ983">
        <f>IF($GS983&gt;=14,INDEX($DN:$DN,$GR983+14),"")</f>
      </c>
      <c r="FR983">
        <f>IF($GS983&gt;=15,INDEX($DN:$DN,$GR983+15),"")</f>
      </c>
      <c r="FS983">
        <f>IF($GS983&gt;=16,INDEX($DN:$DN,$GR983+16),"")</f>
      </c>
      <c r="FT983">
        <f>IF($GS983&gt;=17,INDEX($DN:$DN,$GR983+17),"")</f>
      </c>
      <c r="FU983">
        <f>IF($GS983&gt;=18,INDEX($DN:$DN,$GR983+18),"")</f>
      </c>
      <c r="FV983">
        <f>IF($GS983&gt;=19,INDEX($DN:$DN,$GR983+19),"")</f>
      </c>
      <c r="FW983">
        <f>IF($GS983&gt;=20,INDEX($DN:$DN,$GR983+20),"")</f>
      </c>
      <c r="FX983">
        <f>IF($GS983&gt;=21,INDEX($DN:$DN,$GR983+21),"")</f>
      </c>
      <c r="FY983">
        <f>IF($GS983&gt;=22,INDEX($DN:$DN,$GR983+22),"")</f>
      </c>
      <c r="FZ983">
        <f>IF($GS983&gt;=23,INDEX($DN:$DN,$GR983+23),"")</f>
      </c>
      <c r="GA983">
        <f>IF($GS983&gt;=24,INDEX($DN:$DN,$GR983+24),"")</f>
      </c>
      <c r="GB983">
        <f>IF($GS983&gt;=25,INDEX($DN:$DN,$GR983+25),"")</f>
      </c>
      <c r="GC983">
        <f>IF($GS983&gt;=26,INDEX($DN:$DN,$GR983+26),"")</f>
      </c>
      <c r="GD983">
        <f>IF($GS983&gt;=27,INDEX($DN:$DN,$GR983+27),"")</f>
      </c>
      <c r="GE983">
        <f>IF($GS983&gt;=28,INDEX($DN:$DN,$GR983+28),"")</f>
      </c>
      <c r="GF983">
        <f>IF($GS983&gt;=29,INDEX($DN:$DN,$GR983+29),"")</f>
      </c>
      <c r="GG983">
        <f>IF($GS983&gt;=30,INDEX($DN:$DN,$GR983+30),"")</f>
      </c>
      <c r="GH983">
        <f>IF($GS983&gt;=31,INDEX($DN:$DN,$GR983+31),"")</f>
      </c>
      <c r="GI983">
        <f>IF($GS983&gt;=32,INDEX($DN:$DN,$GR983+32),"")</f>
      </c>
      <c r="GJ983">
        <f>IF($GS983&gt;=33,INDEX($DN:$DN,$GR983+33),"")</f>
      </c>
      <c r="GK983">
        <f>IF($GS983&gt;=34,INDEX($DN:$DN,$GR983+34),"")</f>
      </c>
      <c r="GL983">
        <f>IF($GS983&gt;=35,INDEX($DN:$DN,$GR983+35),"")</f>
      </c>
      <c r="GM983">
        <f>IF($GS983&gt;=36,INDEX($DN:$DN,$GR983+36),"")</f>
      </c>
      <c r="GN983">
        <f>IF($GS983&gt;=37,INDEX($DN:$DN,$GR983+37),"")</f>
      </c>
      <c r="GO983">
        <f>IF($GS983&gt;=38,INDEX($DN:$DN,$GR983+38),"")</f>
      </c>
      <c r="GP983">
        <f>IF($GS983&gt;=39,INDEX($DN:$DN,$GR983+39),"")</f>
      </c>
      <c r="GQ983">
        <f>IF($GS983&gt;=40,INDEX($DN:$DN,$GR983+40),"")</f>
      </c>
      <c r="GR983">
        <f>IFERROR(MATCH($DL983,$DM$2:$DM$148,0)+1,0)</f>
      </c>
      <c r="GS983">
        <f>IFERROR(INDEX($DO$2:$DO$148,MATCH($DL983,$DM$2:$DM$148,0)),0)</f>
      </c>
      <c r="GT983">
        <f>IFERROR(MATCH($Z983,$DP$983:$FC$983,0),0)</f>
      </c>
      <c r="GU983">
        <f>IF($GT983&gt;0,INDEX($FD$983:$GQ$983,$GT983),"")</f>
      </c>
      <c r="GX983">
        <f>IF($JG983&gt;=1,INDEX($GV:$GV,$JF983+1),"")</f>
      </c>
      <c r="GY983">
        <f>IF($JG983&gt;=2,INDEX($GV:$GV,$JF983+2),"")</f>
      </c>
      <c r="GZ983">
        <f>IF($JG983&gt;=3,INDEX($GV:$GV,$JF983+3),"")</f>
      </c>
      <c r="HA983">
        <f>IF($JG983&gt;=4,INDEX($GV:$GV,$JF983+4),"")</f>
      </c>
      <c r="HB983">
        <f>IF($JG983&gt;=5,INDEX($GV:$GV,$JF983+5),"")</f>
      </c>
      <c r="HC983">
        <f>IF($JG983&gt;=6,INDEX($GV:$GV,$JF983+6),"")</f>
      </c>
      <c r="HD983">
        <f>IF($JG983&gt;=7,INDEX($GV:$GV,$JF983+7),"")</f>
      </c>
      <c r="HE983">
        <f>IF($JG983&gt;=8,INDEX($GV:$GV,$JF983+8),"")</f>
      </c>
      <c r="HF983">
        <f>IF($JG983&gt;=9,INDEX($GV:$GV,$JF983+9),"")</f>
      </c>
      <c r="HG983">
        <f>IF($JG983&gt;=10,INDEX($GV:$GV,$JF983+10),"")</f>
      </c>
      <c r="HH983">
        <f>IF($JG983&gt;=11,INDEX($GV:$GV,$JF983+11),"")</f>
      </c>
      <c r="HI983">
        <f>IF($JG983&gt;=12,INDEX($GV:$GV,$JF983+12),"")</f>
      </c>
      <c r="HJ983">
        <f>IF($JG983&gt;=13,INDEX($GV:$GV,$JF983+13),"")</f>
      </c>
      <c r="HK983">
        <f>IF($JG983&gt;=14,INDEX($GV:$GV,$JF983+14),"")</f>
      </c>
      <c r="HL983">
        <f>IF($JG983&gt;=15,INDEX($GV:$GV,$JF983+15),"")</f>
      </c>
      <c r="HM983">
        <f>IF($JG983&gt;=16,INDEX($GV:$GV,$JF983+16),"")</f>
      </c>
      <c r="HN983">
        <f>IF($JG983&gt;=17,INDEX($GV:$GV,$JF983+17),"")</f>
      </c>
      <c r="HO983">
        <f>IF($JG983&gt;=18,INDEX($GV:$GV,$JF983+18),"")</f>
      </c>
      <c r="HP983">
        <f>IF($JG983&gt;=19,INDEX($GV:$GV,$JF983+19),"")</f>
      </c>
      <c r="HQ983">
        <f>IF($JG983&gt;=20,INDEX($GV:$GV,$JF983+20),"")</f>
      </c>
      <c r="HR983">
        <f>IF($JG983&gt;=21,INDEX($GV:$GV,$JF983+21),"")</f>
      </c>
      <c r="HS983">
        <f>IF($JG983&gt;=22,INDEX($GV:$GV,$JF983+22),"")</f>
      </c>
      <c r="HT983">
        <f>IF($JG983&gt;=23,INDEX($GV:$GV,$JF983+23),"")</f>
      </c>
      <c r="HU983">
        <f>IF($JG983&gt;=24,INDEX($GV:$GV,$JF983+24),"")</f>
      </c>
      <c r="HV983">
        <f>IF($JG983&gt;=25,INDEX($GV:$GV,$JF983+25),"")</f>
      </c>
      <c r="HW983">
        <f>IF($JG983&gt;=26,INDEX($GV:$GV,$JF983+26),"")</f>
      </c>
      <c r="HX983">
        <f>IF($JG983&gt;=27,INDEX($GV:$GV,$JF983+27),"")</f>
      </c>
      <c r="HY983">
        <f>IF($JG983&gt;=28,INDEX($GV:$GV,$JF983+28),"")</f>
      </c>
      <c r="HZ983">
        <f>IF($JG983&gt;=29,INDEX($GV:$GV,$JF983+29),"")</f>
      </c>
      <c r="IA983">
        <f>IF($JG983&gt;=30,INDEX($GV:$GV,$JF983+30),"")</f>
      </c>
      <c r="IB983">
        <f>IF($JG983&gt;=31,INDEX($GV:$GV,$JF983+31),"")</f>
      </c>
      <c r="IC983">
        <f>IF($JG983&gt;=32,INDEX($GV:$GV,$JF983+32),"")</f>
      </c>
      <c r="ID983">
        <f>IF($JG983&gt;=33,INDEX($GV:$GV,$JF983+33),"")</f>
      </c>
      <c r="IE983">
        <f>IF($JG983&gt;=34,INDEX($GV:$GV,$JF983+34),"")</f>
      </c>
      <c r="IF983">
        <f>IF($JG983&gt;=35,INDEX($GV:$GV,$JF983+35),"")</f>
      </c>
      <c r="IG983">
        <f>IF($JG983&gt;=36,INDEX($GV:$GV,$JF983+36),"")</f>
      </c>
      <c r="IH983">
        <f>IF($JG983&gt;=37,INDEX($GV:$GV,$JF983+37),"")</f>
      </c>
      <c r="II983">
        <f>IF($JG983&gt;=38,INDEX($GV:$GV,$JF983+38),"")</f>
      </c>
      <c r="IJ983">
        <f>IF($JG983&gt;=39,INDEX($GV:$GV,$JF983+39),"")</f>
      </c>
      <c r="IK983">
        <f>IF($JG983&gt;=40,INDEX($GV:$GV,$JF983+40),"")</f>
      </c>
      <c r="IL983">
        <f>IF($JG983&gt;=41,INDEX($GV:$GV,$JF983+41),"")</f>
      </c>
      <c r="IM983">
        <f>IF($JG983&gt;=42,INDEX($GV:$GV,$JF983+42),"")</f>
      </c>
      <c r="IN983">
        <f>IF($JG983&gt;=43,INDEX($GV:$GV,$JF983+43),"")</f>
      </c>
      <c r="IO983">
        <f>IF($JG983&gt;=44,INDEX($GV:$GV,$JF983+44),"")</f>
      </c>
      <c r="IP983">
        <f>IF($JG983&gt;=45,INDEX($GV:$GV,$JF983+45),"")</f>
      </c>
      <c r="IQ983">
        <f>IF($JG983&gt;=46,INDEX($GV:$GV,$JF983+46),"")</f>
      </c>
      <c r="IR983">
        <f>IF($JG983&gt;=47,INDEX($GV:$GV,$JF983+47),"")</f>
      </c>
      <c r="IS983">
        <f>IF($JG983&gt;=48,INDEX($GV:$GV,$JF983+48),"")</f>
      </c>
      <c r="IT983">
        <f>IF($JG983&gt;=49,INDEX($GV:$GV,$JF983+49),"")</f>
      </c>
      <c r="IU983">
        <f>IF($JG983&gt;=50,INDEX($GV:$GV,$JF983+50),"")</f>
      </c>
      <c r="IV983">
        <f>IF($JG983&gt;=51,INDEX($GV:$GV,$JF983+51),"")</f>
      </c>
      <c r="IW983">
        <f>IF($JG983&gt;=52,INDEX($GV:$GV,$JF983+52),"")</f>
      </c>
      <c r="IX983">
        <f>IF($JG983&gt;=53,INDEX($GV:$GV,$JF983+53),"")</f>
      </c>
      <c r="IY983">
        <f>IF($JG983&gt;=54,INDEX($GV:$GV,$JF983+54),"")</f>
      </c>
      <c r="IZ983">
        <f>IF($JG983&gt;=55,INDEX($GV:$GV,$JF983+55),"")</f>
      </c>
      <c r="JA983">
        <f>IF($JG983&gt;=56,INDEX($GV:$GV,$JF983+56),"")</f>
      </c>
      <c r="JB983">
        <f>IF($JG983&gt;=57,INDEX($GV:$GV,$JF983+57),"")</f>
      </c>
      <c r="JC983">
        <f>IF($JG983&gt;=58,INDEX($GV:$GV,$JF983+58),"")</f>
      </c>
      <c r="JD983">
        <f>IF($JG983&gt;=59,INDEX($GV:$GV,$JF983+59),"")</f>
      </c>
      <c r="JE983">
        <f>IF($JG983&gt;=60,INDEX($GV:$GV,$JF983+60),"")</f>
      </c>
      <c r="JF983">
        <f>IFERROR(MATCH($GU983,$GV$2:$GV$322,0)+1,0)</f>
      </c>
      <c r="JG983">
        <f>IFERROR(INDEX($GW$2:$GW$322,MATCH($GU983,$GV$2:$GV$322,0)),0)</f>
      </c>
      <c r="JH983" t="s">
        <v>44</v>
      </c>
      <c r="JI983" t="s">
        <v>44</v>
      </c>
    </row>
    <row r="984" spans="1:269" x14ac:dyDescent="0.25">
      <c r="R984">
        <f>IF(OR($U984="",$Q984=""),"",IFERROR($U984/$Q984,0))</f>
      </c>
      <c r="S984">
        <f>IF($U984="","",
SUM($T984,$V984,$AA984,$W984,$Y984)*
(1-IF($AB984="",0,VALUE($AB984)/100)))</f>
      </c>
      <c r="T984">
        <f>IF($U984="","",$U984)</f>
      </c>
      <c r="V984">
        <f>IF($U984="","",
IF($O984="","",
IF(ISNUMBER(SEARCH("exempt",LOWER($O984))),0,
$U984*(VALUE(SUBSTITUTE($O984,"%",""))/100))))</f>
      </c>
      <c r="AC984">
        <f>IFERROR(IF(FIND(" - ",$K984)&gt;0,MID($K984,FIND(" - ",$K984)+3,LEN($K984)),""),"")</f>
      </c>
      <c r="AL984" t="s">
        <v>2094</v>
      </c>
      <c r="AT984">
        <f>IFERROR(LEFT($K984,FIND(" - ",$K984)-1),$K984)</f>
      </c>
      <c r="AW984">
        <f>IF($CL984&gt;=1,INDEX($AU:$AU,$CK984+1),"")</f>
      </c>
      <c r="AX984">
        <f>IF($CL984&gt;=2,INDEX($AU:$AU,$CK984+2),"")</f>
      </c>
      <c r="AY984">
        <f>IF($CL984&gt;=3,INDEX($AU:$AU,$CK984+3),"")</f>
      </c>
      <c r="AZ984">
        <f>IF($CL984&gt;=4,INDEX($AU:$AU,$CK984+4),"")</f>
      </c>
      <c r="BA984">
        <f>IF($CL984&gt;=5,INDEX($AU:$AU,$CK984+5),"")</f>
      </c>
      <c r="BB984">
        <f>IF($CL984&gt;=6,INDEX($AU:$AU,$CK984+6),"")</f>
      </c>
      <c r="BC984">
        <f>IF($CL984&gt;=7,INDEX($AU:$AU,$CK984+7),"")</f>
      </c>
      <c r="BD984">
        <f>IF($CL984&gt;=8,INDEX($AU:$AU,$CK984+8),"")</f>
      </c>
      <c r="BE984">
        <f>IF($CL984&gt;=9,INDEX($AU:$AU,$CK984+9),"")</f>
      </c>
      <c r="BF984">
        <f>IF($CL984&gt;=10,INDEX($AU:$AU,$CK984+10),"")</f>
      </c>
      <c r="BG984">
        <f>IF($CL984&gt;=11,INDEX($AU:$AU,$CK984+11),"")</f>
      </c>
      <c r="BH984">
        <f>IF($CL984&gt;=12,INDEX($AU:$AU,$CK984+12),"")</f>
      </c>
      <c r="BI984">
        <f>IF($CL984&gt;=13,INDEX($AU:$AU,$CK984+13),"")</f>
      </c>
      <c r="BJ984">
        <f>IF($CL984&gt;=14,INDEX($AU:$AU,$CK984+14),"")</f>
      </c>
      <c r="BK984">
        <f>IF($CL984&gt;=15,INDEX($AU:$AU,$CK984+15),"")</f>
      </c>
      <c r="BL984">
        <f>IF($CL984&gt;=16,INDEX($AU:$AU,$CK984+16),"")</f>
      </c>
      <c r="BM984">
        <f>IF($CL984&gt;=17,INDEX($AU:$AU,$CK984+17),"")</f>
      </c>
      <c r="BN984">
        <f>IF($CL984&gt;=18,INDEX($AU:$AU,$CK984+18),"")</f>
      </c>
      <c r="BO984">
        <f>IF($CL984&gt;=19,INDEX($AU:$AU,$CK984+19),"")</f>
      </c>
      <c r="BP984">
        <f>IF($CL984&gt;=20,INDEX($AU:$AU,$CK984+20),"")</f>
      </c>
      <c r="BQ984">
        <f>IF($CL984&gt;=21,INDEX($AU:$AU,$CK984+21),"")</f>
      </c>
      <c r="BR984">
        <f>IF($CL984&gt;=22,INDEX($AU:$AU,$CK984+22),"")</f>
      </c>
      <c r="BS984">
        <f>IF($CL984&gt;=23,INDEX($AU:$AU,$CK984+23),"")</f>
      </c>
      <c r="BT984">
        <f>IF($CL984&gt;=24,INDEX($AU:$AU,$CK984+24),"")</f>
      </c>
      <c r="BU984">
        <f>IF($CL984&gt;=25,INDEX($AU:$AU,$CK984+25),"")</f>
      </c>
      <c r="BV984">
        <f>IF($CL984&gt;=26,INDEX($AU:$AU,$CK984+26),"")</f>
      </c>
      <c r="BW984">
        <f>IF($CL984&gt;=27,INDEX($AU:$AU,$CK984+27),"")</f>
      </c>
      <c r="BX984">
        <f>IF($CL984&gt;=28,INDEX($AU:$AU,$CK984+28),"")</f>
      </c>
      <c r="BY984">
        <f>IF($CL984&gt;=29,INDEX($AU:$AU,$CK984+29),"")</f>
      </c>
      <c r="BZ984">
        <f>IF($CL984&gt;=30,INDEX($AU:$AU,$CK984+30),"")</f>
      </c>
      <c r="CA984">
        <f>IF($CL984&gt;=31,INDEX($AU:$AU,$CK984+31),"")</f>
      </c>
      <c r="CB984">
        <f>IF($CL984&gt;=32,INDEX($AU:$AU,$CK984+32),"")</f>
      </c>
      <c r="CC984">
        <f>IF($CL984&gt;=33,INDEX($AU:$AU,$CK984+33),"")</f>
      </c>
      <c r="CD984">
        <f>IF($CL984&gt;=34,INDEX($AU:$AU,$CK984+34),"")</f>
      </c>
      <c r="CE984">
        <f>IF($CL984&gt;=35,INDEX($AU:$AU,$CK984+35),"")</f>
      </c>
      <c r="CF984">
        <f>IF($CL984&gt;=36,INDEX($AU:$AU,$CK984+36),"")</f>
      </c>
      <c r="CG984">
        <f>IF($CL984&gt;=37,INDEX($AU:$AU,$CK984+37),"")</f>
      </c>
      <c r="CH984">
        <f>IF($CL984&gt;=38,INDEX($AU:$AU,$CK984+38),"")</f>
      </c>
      <c r="CI984">
        <f>IF($CL984&gt;=39,INDEX($AU:$AU,$CK984+39),"")</f>
      </c>
      <c r="CJ984">
        <f>IF($CL984&gt;=40,INDEX($AU:$AU,$CK984+40),"")</f>
      </c>
      <c r="CK984">
        <f>IFERROR(MATCH($AT984,$AU$2:$AU$133,0)+1,0)</f>
      </c>
      <c r="CL984">
        <f>IFERROR(INDEX($AV$2:$AV$133,MATCH($AT984,$AU$2:$AU$133,0)),0)</f>
      </c>
      <c r="CM984">
        <f>IFERROR(LEFT($L984,FIND(" - ",$L984)-1),$L984)</f>
      </c>
      <c r="CN984" t="s">
        <v>2095</v>
      </c>
      <c r="CO984">
        <v>1</v>
      </c>
      <c r="CP984">
        <f>IF($DK984&gt;=1,INDEX($CN:$CN,$DJ984+1),"")</f>
      </c>
      <c r="CQ984">
        <f>IF($DK984&gt;=2,INDEX($CN:$CN,$DJ984+2),"")</f>
      </c>
      <c r="CR984">
        <f>IF($DK984&gt;=3,INDEX($CN:$CN,$DJ984+3),"")</f>
      </c>
      <c r="CS984">
        <f>IF($DK984&gt;=4,INDEX($CN:$CN,$DJ984+4),"")</f>
      </c>
      <c r="CT984">
        <f>IF($DK984&gt;=5,INDEX($CN:$CN,$DJ984+5),"")</f>
      </c>
      <c r="CU984">
        <f>IF($DK984&gt;=6,INDEX($CN:$CN,$DJ984+6),"")</f>
      </c>
      <c r="CV984">
        <f>IF($DK984&gt;=7,INDEX($CN:$CN,$DJ984+7),"")</f>
      </c>
      <c r="CW984">
        <f>IF($DK984&gt;=8,INDEX($CN:$CN,$DJ984+8),"")</f>
      </c>
      <c r="CX984">
        <f>IF($DK984&gt;=9,INDEX($CN:$CN,$DJ984+9),"")</f>
      </c>
      <c r="CY984">
        <f>IF($DK984&gt;=10,INDEX($CN:$CN,$DJ984+10),"")</f>
      </c>
      <c r="CZ984">
        <f>IF($DK984&gt;=11,INDEX($CN:$CN,$DJ984+11),"")</f>
      </c>
      <c r="DA984">
        <f>IF($DK984&gt;=12,INDEX($CN:$CN,$DJ984+12),"")</f>
      </c>
      <c r="DB984">
        <f>IF($DK984&gt;=13,INDEX($CN:$CN,$DJ984+13),"")</f>
      </c>
      <c r="DC984">
        <f>IF($DK984&gt;=14,INDEX($CN:$CN,$DJ984+14),"")</f>
      </c>
      <c r="DD984">
        <f>IF($DK984&gt;=15,INDEX($CN:$CN,$DJ984+15),"")</f>
      </c>
      <c r="DE984">
        <f>IF($DK984&gt;=16,INDEX($CN:$CN,$DJ984+16),"")</f>
      </c>
      <c r="DF984">
        <f>IF($DK984&gt;=17,INDEX($CN:$CN,$DJ984+17),"")</f>
      </c>
      <c r="DG984">
        <f>IF($DK984&gt;=18,INDEX($CN:$CN,$DJ984+18),"")</f>
      </c>
      <c r="DH984">
        <f>IF($DK984&gt;=19,INDEX($CN:$CN,$DJ984+19),"")</f>
      </c>
      <c r="DI984">
        <f>IF($DK984&gt;=20,INDEX($CN:$CN,$DJ984+20),"")</f>
      </c>
      <c r="DJ984">
        <f>IFERROR(MATCH($CM984,$CN$2:$CN$1089,0)+1,0)</f>
      </c>
      <c r="DK984">
        <f>IFERROR(INDEX($CO$2:$CO$1089,MATCH($CM984,$CN$2:$CN$1089,0)),0)</f>
      </c>
      <c r="DL984">
        <f>IFERROR(INDEX($AS:$AS,MATCH($O984,$AR:$AR,0))&amp;"","")</f>
      </c>
      <c r="DP984">
        <f>IF($GS984&gt;=1,INDEX($DM:$DM,$GR984+1),"")</f>
      </c>
      <c r="DQ984">
        <f>IF($GS984&gt;=2,INDEX($DM:$DM,$GR984+2),"")</f>
      </c>
      <c r="DR984">
        <f>IF($GS984&gt;=3,INDEX($DM:$DM,$GR984+3),"")</f>
      </c>
      <c r="DS984">
        <f>IF($GS984&gt;=4,INDEX($DM:$DM,$GR984+4),"")</f>
      </c>
      <c r="DT984">
        <f>IF($GS984&gt;=5,INDEX($DM:$DM,$GR984+5),"")</f>
      </c>
      <c r="DU984">
        <f>IF($GS984&gt;=6,INDEX($DM:$DM,$GR984+6),"")</f>
      </c>
      <c r="DV984">
        <f>IF($GS984&gt;=7,INDEX($DM:$DM,$GR984+7),"")</f>
      </c>
      <c r="DW984">
        <f>IF($GS984&gt;=8,INDEX($DM:$DM,$GR984+8),"")</f>
      </c>
      <c r="DX984">
        <f>IF($GS984&gt;=9,INDEX($DM:$DM,$GR984+9),"")</f>
      </c>
      <c r="DY984">
        <f>IF($GS984&gt;=10,INDEX($DM:$DM,$GR984+10),"")</f>
      </c>
      <c r="DZ984">
        <f>IF($GS984&gt;=11,INDEX($DM:$DM,$GR984+11),"")</f>
      </c>
      <c r="EA984">
        <f>IF($GS984&gt;=12,INDEX($DM:$DM,$GR984+12),"")</f>
      </c>
      <c r="EB984">
        <f>IF($GS984&gt;=13,INDEX($DM:$DM,$GR984+13),"")</f>
      </c>
      <c r="EC984">
        <f>IF($GS984&gt;=14,INDEX($DM:$DM,$GR984+14),"")</f>
      </c>
      <c r="ED984">
        <f>IF($GS984&gt;=15,INDEX($DM:$DM,$GR984+15),"")</f>
      </c>
      <c r="EE984">
        <f>IF($GS984&gt;=16,INDEX($DM:$DM,$GR984+16),"")</f>
      </c>
      <c r="EF984">
        <f>IF($GS984&gt;=17,INDEX($DM:$DM,$GR984+17),"")</f>
      </c>
      <c r="EG984">
        <f>IF($GS984&gt;=18,INDEX($DM:$DM,$GR984+18),"")</f>
      </c>
      <c r="EH984">
        <f>IF($GS984&gt;=19,INDEX($DM:$DM,$GR984+19),"")</f>
      </c>
      <c r="EI984">
        <f>IF($GS984&gt;=20,INDEX($DM:$DM,$GR984+20),"")</f>
      </c>
      <c r="EJ984">
        <f>IF($GS984&gt;=21,INDEX($DM:$DM,$GR984+21),"")</f>
      </c>
      <c r="EK984">
        <f>IF($GS984&gt;=22,INDEX($DM:$DM,$GR984+22),"")</f>
      </c>
      <c r="EL984">
        <f>IF($GS984&gt;=23,INDEX($DM:$DM,$GR984+23),"")</f>
      </c>
      <c r="EM984">
        <f>IF($GS984&gt;=24,INDEX($DM:$DM,$GR984+24),"")</f>
      </c>
      <c r="EN984">
        <f>IF($GS984&gt;=25,INDEX($DM:$DM,$GR984+25),"")</f>
      </c>
      <c r="EO984">
        <f>IF($GS984&gt;=26,INDEX($DM:$DM,$GR984+26),"")</f>
      </c>
      <c r="EP984">
        <f>IF($GS984&gt;=27,INDEX($DM:$DM,$GR984+27),"")</f>
      </c>
      <c r="EQ984">
        <f>IF($GS984&gt;=28,INDEX($DM:$DM,$GR984+28),"")</f>
      </c>
      <c r="ER984">
        <f>IF($GS984&gt;=29,INDEX($DM:$DM,$GR984+29),"")</f>
      </c>
      <c r="ES984">
        <f>IF($GS984&gt;=30,INDEX($DM:$DM,$GR984+30),"")</f>
      </c>
      <c r="ET984">
        <f>IF($GS984&gt;=31,INDEX($DM:$DM,$GR984+31),"")</f>
      </c>
      <c r="EU984">
        <f>IF($GS984&gt;=32,INDEX($DM:$DM,$GR984+32),"")</f>
      </c>
      <c r="EV984">
        <f>IF($GS984&gt;=33,INDEX($DM:$DM,$GR984+33),"")</f>
      </c>
      <c r="EW984">
        <f>IF($GS984&gt;=34,INDEX($DM:$DM,$GR984+34),"")</f>
      </c>
      <c r="EX984">
        <f>IF($GS984&gt;=35,INDEX($DM:$DM,$GR984+35),"")</f>
      </c>
      <c r="EY984">
        <f>IF($GS984&gt;=36,INDEX($DM:$DM,$GR984+36),"")</f>
      </c>
      <c r="EZ984">
        <f>IF($GS984&gt;=37,INDEX($DM:$DM,$GR984+37),"")</f>
      </c>
      <c r="FA984">
        <f>IF($GS984&gt;=38,INDEX($DM:$DM,$GR984+38),"")</f>
      </c>
      <c r="FB984">
        <f>IF($GS984&gt;=39,INDEX($DM:$DM,$GR984+39),"")</f>
      </c>
      <c r="FC984">
        <f>IF($GS984&gt;=40,INDEX($DM:$DM,$GR984+40),"")</f>
      </c>
      <c r="FD984">
        <f>IF($GS984&gt;=1,INDEX($DN:$DN,$GR984+1),"")</f>
      </c>
      <c r="FE984">
        <f>IF($GS984&gt;=2,INDEX($DN:$DN,$GR984+2),"")</f>
      </c>
      <c r="FF984">
        <f>IF($GS984&gt;=3,INDEX($DN:$DN,$GR984+3),"")</f>
      </c>
      <c r="FG984">
        <f>IF($GS984&gt;=4,INDEX($DN:$DN,$GR984+4),"")</f>
      </c>
      <c r="FH984">
        <f>IF($GS984&gt;=5,INDEX($DN:$DN,$GR984+5),"")</f>
      </c>
      <c r="FI984">
        <f>IF($GS984&gt;=6,INDEX($DN:$DN,$GR984+6),"")</f>
      </c>
      <c r="FJ984">
        <f>IF($GS984&gt;=7,INDEX($DN:$DN,$GR984+7),"")</f>
      </c>
      <c r="FK984">
        <f>IF($GS984&gt;=8,INDEX($DN:$DN,$GR984+8),"")</f>
      </c>
      <c r="FL984">
        <f>IF($GS984&gt;=9,INDEX($DN:$DN,$GR984+9),"")</f>
      </c>
      <c r="FM984">
        <f>IF($GS984&gt;=10,INDEX($DN:$DN,$GR984+10),"")</f>
      </c>
      <c r="FN984">
        <f>IF($GS984&gt;=11,INDEX($DN:$DN,$GR984+11),"")</f>
      </c>
      <c r="FO984">
        <f>IF($GS984&gt;=12,INDEX($DN:$DN,$GR984+12),"")</f>
      </c>
      <c r="FP984">
        <f>IF($GS984&gt;=13,INDEX($DN:$DN,$GR984+13),"")</f>
      </c>
      <c r="FQ984">
        <f>IF($GS984&gt;=14,INDEX($DN:$DN,$GR984+14),"")</f>
      </c>
      <c r="FR984">
        <f>IF($GS984&gt;=15,INDEX($DN:$DN,$GR984+15),"")</f>
      </c>
      <c r="FS984">
        <f>IF($GS984&gt;=16,INDEX($DN:$DN,$GR984+16),"")</f>
      </c>
      <c r="FT984">
        <f>IF($GS984&gt;=17,INDEX($DN:$DN,$GR984+17),"")</f>
      </c>
      <c r="FU984">
        <f>IF($GS984&gt;=18,INDEX($DN:$DN,$GR984+18),"")</f>
      </c>
      <c r="FV984">
        <f>IF($GS984&gt;=19,INDEX($DN:$DN,$GR984+19),"")</f>
      </c>
      <c r="FW984">
        <f>IF($GS984&gt;=20,INDEX($DN:$DN,$GR984+20),"")</f>
      </c>
      <c r="FX984">
        <f>IF($GS984&gt;=21,INDEX($DN:$DN,$GR984+21),"")</f>
      </c>
      <c r="FY984">
        <f>IF($GS984&gt;=22,INDEX($DN:$DN,$GR984+22),"")</f>
      </c>
      <c r="FZ984">
        <f>IF($GS984&gt;=23,INDEX($DN:$DN,$GR984+23),"")</f>
      </c>
      <c r="GA984">
        <f>IF($GS984&gt;=24,INDEX($DN:$DN,$GR984+24),"")</f>
      </c>
      <c r="GB984">
        <f>IF($GS984&gt;=25,INDEX($DN:$DN,$GR984+25),"")</f>
      </c>
      <c r="GC984">
        <f>IF($GS984&gt;=26,INDEX($DN:$DN,$GR984+26),"")</f>
      </c>
      <c r="GD984">
        <f>IF($GS984&gt;=27,INDEX($DN:$DN,$GR984+27),"")</f>
      </c>
      <c r="GE984">
        <f>IF($GS984&gt;=28,INDEX($DN:$DN,$GR984+28),"")</f>
      </c>
      <c r="GF984">
        <f>IF($GS984&gt;=29,INDEX($DN:$DN,$GR984+29),"")</f>
      </c>
      <c r="GG984">
        <f>IF($GS984&gt;=30,INDEX($DN:$DN,$GR984+30),"")</f>
      </c>
      <c r="GH984">
        <f>IF($GS984&gt;=31,INDEX($DN:$DN,$GR984+31),"")</f>
      </c>
      <c r="GI984">
        <f>IF($GS984&gt;=32,INDEX($DN:$DN,$GR984+32),"")</f>
      </c>
      <c r="GJ984">
        <f>IF($GS984&gt;=33,INDEX($DN:$DN,$GR984+33),"")</f>
      </c>
      <c r="GK984">
        <f>IF($GS984&gt;=34,INDEX($DN:$DN,$GR984+34),"")</f>
      </c>
      <c r="GL984">
        <f>IF($GS984&gt;=35,INDEX($DN:$DN,$GR984+35),"")</f>
      </c>
      <c r="GM984">
        <f>IF($GS984&gt;=36,INDEX($DN:$DN,$GR984+36),"")</f>
      </c>
      <c r="GN984">
        <f>IF($GS984&gt;=37,INDEX($DN:$DN,$GR984+37),"")</f>
      </c>
      <c r="GO984">
        <f>IF($GS984&gt;=38,INDEX($DN:$DN,$GR984+38),"")</f>
      </c>
      <c r="GP984">
        <f>IF($GS984&gt;=39,INDEX($DN:$DN,$GR984+39),"")</f>
      </c>
      <c r="GQ984">
        <f>IF($GS984&gt;=40,INDEX($DN:$DN,$GR984+40),"")</f>
      </c>
      <c r="GR984">
        <f>IFERROR(MATCH($DL984,$DM$2:$DM$148,0)+1,0)</f>
      </c>
      <c r="GS984">
        <f>IFERROR(INDEX($DO$2:$DO$148,MATCH($DL984,$DM$2:$DM$148,0)),0)</f>
      </c>
      <c r="GT984">
        <f>IFERROR(MATCH($Z984,$DP$984:$FC$984,0),0)</f>
      </c>
      <c r="GU984">
        <f>IF($GT984&gt;0,INDEX($FD$984:$GQ$984,$GT984),"")</f>
      </c>
      <c r="GX984">
        <f>IF($JG984&gt;=1,INDEX($GV:$GV,$JF984+1),"")</f>
      </c>
      <c r="GY984">
        <f>IF($JG984&gt;=2,INDEX($GV:$GV,$JF984+2),"")</f>
      </c>
      <c r="GZ984">
        <f>IF($JG984&gt;=3,INDEX($GV:$GV,$JF984+3),"")</f>
      </c>
      <c r="HA984">
        <f>IF($JG984&gt;=4,INDEX($GV:$GV,$JF984+4),"")</f>
      </c>
      <c r="HB984">
        <f>IF($JG984&gt;=5,INDEX($GV:$GV,$JF984+5),"")</f>
      </c>
      <c r="HC984">
        <f>IF($JG984&gt;=6,INDEX($GV:$GV,$JF984+6),"")</f>
      </c>
      <c r="HD984">
        <f>IF($JG984&gt;=7,INDEX($GV:$GV,$JF984+7),"")</f>
      </c>
      <c r="HE984">
        <f>IF($JG984&gt;=8,INDEX($GV:$GV,$JF984+8),"")</f>
      </c>
      <c r="HF984">
        <f>IF($JG984&gt;=9,INDEX($GV:$GV,$JF984+9),"")</f>
      </c>
      <c r="HG984">
        <f>IF($JG984&gt;=10,INDEX($GV:$GV,$JF984+10),"")</f>
      </c>
      <c r="HH984">
        <f>IF($JG984&gt;=11,INDEX($GV:$GV,$JF984+11),"")</f>
      </c>
      <c r="HI984">
        <f>IF($JG984&gt;=12,INDEX($GV:$GV,$JF984+12),"")</f>
      </c>
      <c r="HJ984">
        <f>IF($JG984&gt;=13,INDEX($GV:$GV,$JF984+13),"")</f>
      </c>
      <c r="HK984">
        <f>IF($JG984&gt;=14,INDEX($GV:$GV,$JF984+14),"")</f>
      </c>
      <c r="HL984">
        <f>IF($JG984&gt;=15,INDEX($GV:$GV,$JF984+15),"")</f>
      </c>
      <c r="HM984">
        <f>IF($JG984&gt;=16,INDEX($GV:$GV,$JF984+16),"")</f>
      </c>
      <c r="HN984">
        <f>IF($JG984&gt;=17,INDEX($GV:$GV,$JF984+17),"")</f>
      </c>
      <c r="HO984">
        <f>IF($JG984&gt;=18,INDEX($GV:$GV,$JF984+18),"")</f>
      </c>
      <c r="HP984">
        <f>IF($JG984&gt;=19,INDEX($GV:$GV,$JF984+19),"")</f>
      </c>
      <c r="HQ984">
        <f>IF($JG984&gt;=20,INDEX($GV:$GV,$JF984+20),"")</f>
      </c>
      <c r="HR984">
        <f>IF($JG984&gt;=21,INDEX($GV:$GV,$JF984+21),"")</f>
      </c>
      <c r="HS984">
        <f>IF($JG984&gt;=22,INDEX($GV:$GV,$JF984+22),"")</f>
      </c>
      <c r="HT984">
        <f>IF($JG984&gt;=23,INDEX($GV:$GV,$JF984+23),"")</f>
      </c>
      <c r="HU984">
        <f>IF($JG984&gt;=24,INDEX($GV:$GV,$JF984+24),"")</f>
      </c>
      <c r="HV984">
        <f>IF($JG984&gt;=25,INDEX($GV:$GV,$JF984+25),"")</f>
      </c>
      <c r="HW984">
        <f>IF($JG984&gt;=26,INDEX($GV:$GV,$JF984+26),"")</f>
      </c>
      <c r="HX984">
        <f>IF($JG984&gt;=27,INDEX($GV:$GV,$JF984+27),"")</f>
      </c>
      <c r="HY984">
        <f>IF($JG984&gt;=28,INDEX($GV:$GV,$JF984+28),"")</f>
      </c>
      <c r="HZ984">
        <f>IF($JG984&gt;=29,INDEX($GV:$GV,$JF984+29),"")</f>
      </c>
      <c r="IA984">
        <f>IF($JG984&gt;=30,INDEX($GV:$GV,$JF984+30),"")</f>
      </c>
      <c r="IB984">
        <f>IF($JG984&gt;=31,INDEX($GV:$GV,$JF984+31),"")</f>
      </c>
      <c r="IC984">
        <f>IF($JG984&gt;=32,INDEX($GV:$GV,$JF984+32),"")</f>
      </c>
      <c r="ID984">
        <f>IF($JG984&gt;=33,INDEX($GV:$GV,$JF984+33),"")</f>
      </c>
      <c r="IE984">
        <f>IF($JG984&gt;=34,INDEX($GV:$GV,$JF984+34),"")</f>
      </c>
      <c r="IF984">
        <f>IF($JG984&gt;=35,INDEX($GV:$GV,$JF984+35),"")</f>
      </c>
      <c r="IG984">
        <f>IF($JG984&gt;=36,INDEX($GV:$GV,$JF984+36),"")</f>
      </c>
      <c r="IH984">
        <f>IF($JG984&gt;=37,INDEX($GV:$GV,$JF984+37),"")</f>
      </c>
      <c r="II984">
        <f>IF($JG984&gt;=38,INDEX($GV:$GV,$JF984+38),"")</f>
      </c>
      <c r="IJ984">
        <f>IF($JG984&gt;=39,INDEX($GV:$GV,$JF984+39),"")</f>
      </c>
      <c r="IK984">
        <f>IF($JG984&gt;=40,INDEX($GV:$GV,$JF984+40),"")</f>
      </c>
      <c r="IL984">
        <f>IF($JG984&gt;=41,INDEX($GV:$GV,$JF984+41),"")</f>
      </c>
      <c r="IM984">
        <f>IF($JG984&gt;=42,INDEX($GV:$GV,$JF984+42),"")</f>
      </c>
      <c r="IN984">
        <f>IF($JG984&gt;=43,INDEX($GV:$GV,$JF984+43),"")</f>
      </c>
      <c r="IO984">
        <f>IF($JG984&gt;=44,INDEX($GV:$GV,$JF984+44),"")</f>
      </c>
      <c r="IP984">
        <f>IF($JG984&gt;=45,INDEX($GV:$GV,$JF984+45),"")</f>
      </c>
      <c r="IQ984">
        <f>IF($JG984&gt;=46,INDEX($GV:$GV,$JF984+46),"")</f>
      </c>
      <c r="IR984">
        <f>IF($JG984&gt;=47,INDEX($GV:$GV,$JF984+47),"")</f>
      </c>
      <c r="IS984">
        <f>IF($JG984&gt;=48,INDEX($GV:$GV,$JF984+48),"")</f>
      </c>
      <c r="IT984">
        <f>IF($JG984&gt;=49,INDEX($GV:$GV,$JF984+49),"")</f>
      </c>
      <c r="IU984">
        <f>IF($JG984&gt;=50,INDEX($GV:$GV,$JF984+50),"")</f>
      </c>
      <c r="IV984">
        <f>IF($JG984&gt;=51,INDEX($GV:$GV,$JF984+51),"")</f>
      </c>
      <c r="IW984">
        <f>IF($JG984&gt;=52,INDEX($GV:$GV,$JF984+52),"")</f>
      </c>
      <c r="IX984">
        <f>IF($JG984&gt;=53,INDEX($GV:$GV,$JF984+53),"")</f>
      </c>
      <c r="IY984">
        <f>IF($JG984&gt;=54,INDEX($GV:$GV,$JF984+54),"")</f>
      </c>
      <c r="IZ984">
        <f>IF($JG984&gt;=55,INDEX($GV:$GV,$JF984+55),"")</f>
      </c>
      <c r="JA984">
        <f>IF($JG984&gt;=56,INDEX($GV:$GV,$JF984+56),"")</f>
      </c>
      <c r="JB984">
        <f>IF($JG984&gt;=57,INDEX($GV:$GV,$JF984+57),"")</f>
      </c>
      <c r="JC984">
        <f>IF($JG984&gt;=58,INDEX($GV:$GV,$JF984+58),"")</f>
      </c>
      <c r="JD984">
        <f>IF($JG984&gt;=59,INDEX($GV:$GV,$JF984+59),"")</f>
      </c>
      <c r="JE984">
        <f>IF($JG984&gt;=60,INDEX($GV:$GV,$JF984+60),"")</f>
      </c>
      <c r="JF984">
        <f>IFERROR(MATCH($GU984,$GV$2:$GV$322,0)+1,0)</f>
      </c>
      <c r="JG984">
        <f>IFERROR(INDEX($GW$2:$GW$322,MATCH($GU984,$GV$2:$GV$322,0)),0)</f>
      </c>
      <c r="JH984" t="s">
        <v>44</v>
      </c>
      <c r="JI984" t="s">
        <v>44</v>
      </c>
    </row>
    <row r="985" spans="1:269" x14ac:dyDescent="0.25">
      <c r="R985">
        <f>IF(OR($U985="",$Q985=""),"",IFERROR($U985/$Q985,0))</f>
      </c>
      <c r="S985">
        <f>IF($U985="","",
SUM($T985,$V985,$AA985,$W985,$Y985)*
(1-IF($AB985="",0,VALUE($AB985)/100)))</f>
      </c>
      <c r="T985">
        <f>IF($U985="","",$U985)</f>
      </c>
      <c r="V985">
        <f>IF($U985="","",
IF($O985="","",
IF(ISNUMBER(SEARCH("exempt",LOWER($O985))),0,
$U985*(VALUE(SUBSTITUTE($O985,"%",""))/100))))</f>
      </c>
      <c r="AC985">
        <f>IFERROR(IF(FIND(" - ",$K985)&gt;0,MID($K985,FIND(" - ",$K985)+3,LEN($K985)),""),"")</f>
      </c>
      <c r="AL985" t="s">
        <v>2096</v>
      </c>
      <c r="AT985">
        <f>IFERROR(LEFT($K985,FIND(" - ",$K985)-1),$K985)</f>
      </c>
      <c r="AW985">
        <f>IF($CL985&gt;=1,INDEX($AU:$AU,$CK985+1),"")</f>
      </c>
      <c r="AX985">
        <f>IF($CL985&gt;=2,INDEX($AU:$AU,$CK985+2),"")</f>
      </c>
      <c r="AY985">
        <f>IF($CL985&gt;=3,INDEX($AU:$AU,$CK985+3),"")</f>
      </c>
      <c r="AZ985">
        <f>IF($CL985&gt;=4,INDEX($AU:$AU,$CK985+4),"")</f>
      </c>
      <c r="BA985">
        <f>IF($CL985&gt;=5,INDEX($AU:$AU,$CK985+5),"")</f>
      </c>
      <c r="BB985">
        <f>IF($CL985&gt;=6,INDEX($AU:$AU,$CK985+6),"")</f>
      </c>
      <c r="BC985">
        <f>IF($CL985&gt;=7,INDEX($AU:$AU,$CK985+7),"")</f>
      </c>
      <c r="BD985">
        <f>IF($CL985&gt;=8,INDEX($AU:$AU,$CK985+8),"")</f>
      </c>
      <c r="BE985">
        <f>IF($CL985&gt;=9,INDEX($AU:$AU,$CK985+9),"")</f>
      </c>
      <c r="BF985">
        <f>IF($CL985&gt;=10,INDEX($AU:$AU,$CK985+10),"")</f>
      </c>
      <c r="BG985">
        <f>IF($CL985&gt;=11,INDEX($AU:$AU,$CK985+11),"")</f>
      </c>
      <c r="BH985">
        <f>IF($CL985&gt;=12,INDEX($AU:$AU,$CK985+12),"")</f>
      </c>
      <c r="BI985">
        <f>IF($CL985&gt;=13,INDEX($AU:$AU,$CK985+13),"")</f>
      </c>
      <c r="BJ985">
        <f>IF($CL985&gt;=14,INDEX($AU:$AU,$CK985+14),"")</f>
      </c>
      <c r="BK985">
        <f>IF($CL985&gt;=15,INDEX($AU:$AU,$CK985+15),"")</f>
      </c>
      <c r="BL985">
        <f>IF($CL985&gt;=16,INDEX($AU:$AU,$CK985+16),"")</f>
      </c>
      <c r="BM985">
        <f>IF($CL985&gt;=17,INDEX($AU:$AU,$CK985+17),"")</f>
      </c>
      <c r="BN985">
        <f>IF($CL985&gt;=18,INDEX($AU:$AU,$CK985+18),"")</f>
      </c>
      <c r="BO985">
        <f>IF($CL985&gt;=19,INDEX($AU:$AU,$CK985+19),"")</f>
      </c>
      <c r="BP985">
        <f>IF($CL985&gt;=20,INDEX($AU:$AU,$CK985+20),"")</f>
      </c>
      <c r="BQ985">
        <f>IF($CL985&gt;=21,INDEX($AU:$AU,$CK985+21),"")</f>
      </c>
      <c r="BR985">
        <f>IF($CL985&gt;=22,INDEX($AU:$AU,$CK985+22),"")</f>
      </c>
      <c r="BS985">
        <f>IF($CL985&gt;=23,INDEX($AU:$AU,$CK985+23),"")</f>
      </c>
      <c r="BT985">
        <f>IF($CL985&gt;=24,INDEX($AU:$AU,$CK985+24),"")</f>
      </c>
      <c r="BU985">
        <f>IF($CL985&gt;=25,INDEX($AU:$AU,$CK985+25),"")</f>
      </c>
      <c r="BV985">
        <f>IF($CL985&gt;=26,INDEX($AU:$AU,$CK985+26),"")</f>
      </c>
      <c r="BW985">
        <f>IF($CL985&gt;=27,INDEX($AU:$AU,$CK985+27),"")</f>
      </c>
      <c r="BX985">
        <f>IF($CL985&gt;=28,INDEX($AU:$AU,$CK985+28),"")</f>
      </c>
      <c r="BY985">
        <f>IF($CL985&gt;=29,INDEX($AU:$AU,$CK985+29),"")</f>
      </c>
      <c r="BZ985">
        <f>IF($CL985&gt;=30,INDEX($AU:$AU,$CK985+30),"")</f>
      </c>
      <c r="CA985">
        <f>IF($CL985&gt;=31,INDEX($AU:$AU,$CK985+31),"")</f>
      </c>
      <c r="CB985">
        <f>IF($CL985&gt;=32,INDEX($AU:$AU,$CK985+32),"")</f>
      </c>
      <c r="CC985">
        <f>IF($CL985&gt;=33,INDEX($AU:$AU,$CK985+33),"")</f>
      </c>
      <c r="CD985">
        <f>IF($CL985&gt;=34,INDEX($AU:$AU,$CK985+34),"")</f>
      </c>
      <c r="CE985">
        <f>IF($CL985&gt;=35,INDEX($AU:$AU,$CK985+35),"")</f>
      </c>
      <c r="CF985">
        <f>IF($CL985&gt;=36,INDEX($AU:$AU,$CK985+36),"")</f>
      </c>
      <c r="CG985">
        <f>IF($CL985&gt;=37,INDEX($AU:$AU,$CK985+37),"")</f>
      </c>
      <c r="CH985">
        <f>IF($CL985&gt;=38,INDEX($AU:$AU,$CK985+38),"")</f>
      </c>
      <c r="CI985">
        <f>IF($CL985&gt;=39,INDEX($AU:$AU,$CK985+39),"")</f>
      </c>
      <c r="CJ985">
        <f>IF($CL985&gt;=40,INDEX($AU:$AU,$CK985+40),"")</f>
      </c>
      <c r="CK985">
        <f>IFERROR(MATCH($AT985,$AU$2:$AU$133,0)+1,0)</f>
      </c>
      <c r="CL985">
        <f>IFERROR(INDEX($AV$2:$AV$133,MATCH($AT985,$AU$2:$AU$133,0)),0)</f>
      </c>
      <c r="CM985">
        <f>IFERROR(LEFT($L985,FIND(" - ",$L985)-1),$L985)</f>
      </c>
      <c r="CN985" t="s">
        <v>149</v>
      </c>
      <c r="CP985">
        <f>IF($DK985&gt;=1,INDEX($CN:$CN,$DJ985+1),"")</f>
      </c>
      <c r="CQ985">
        <f>IF($DK985&gt;=2,INDEX($CN:$CN,$DJ985+2),"")</f>
      </c>
      <c r="CR985">
        <f>IF($DK985&gt;=3,INDEX($CN:$CN,$DJ985+3),"")</f>
      </c>
      <c r="CS985">
        <f>IF($DK985&gt;=4,INDEX($CN:$CN,$DJ985+4),"")</f>
      </c>
      <c r="CT985">
        <f>IF($DK985&gt;=5,INDEX($CN:$CN,$DJ985+5),"")</f>
      </c>
      <c r="CU985">
        <f>IF($DK985&gt;=6,INDEX($CN:$CN,$DJ985+6),"")</f>
      </c>
      <c r="CV985">
        <f>IF($DK985&gt;=7,INDEX($CN:$CN,$DJ985+7),"")</f>
      </c>
      <c r="CW985">
        <f>IF($DK985&gt;=8,INDEX($CN:$CN,$DJ985+8),"")</f>
      </c>
      <c r="CX985">
        <f>IF($DK985&gt;=9,INDEX($CN:$CN,$DJ985+9),"")</f>
      </c>
      <c r="CY985">
        <f>IF($DK985&gt;=10,INDEX($CN:$CN,$DJ985+10),"")</f>
      </c>
      <c r="CZ985">
        <f>IF($DK985&gt;=11,INDEX($CN:$CN,$DJ985+11),"")</f>
      </c>
      <c r="DA985">
        <f>IF($DK985&gt;=12,INDEX($CN:$CN,$DJ985+12),"")</f>
      </c>
      <c r="DB985">
        <f>IF($DK985&gt;=13,INDEX($CN:$CN,$DJ985+13),"")</f>
      </c>
      <c r="DC985">
        <f>IF($DK985&gt;=14,INDEX($CN:$CN,$DJ985+14),"")</f>
      </c>
      <c r="DD985">
        <f>IF($DK985&gt;=15,INDEX($CN:$CN,$DJ985+15),"")</f>
      </c>
      <c r="DE985">
        <f>IF($DK985&gt;=16,INDEX($CN:$CN,$DJ985+16),"")</f>
      </c>
      <c r="DF985">
        <f>IF($DK985&gt;=17,INDEX($CN:$CN,$DJ985+17),"")</f>
      </c>
      <c r="DG985">
        <f>IF($DK985&gt;=18,INDEX($CN:$CN,$DJ985+18),"")</f>
      </c>
      <c r="DH985">
        <f>IF($DK985&gt;=19,INDEX($CN:$CN,$DJ985+19),"")</f>
      </c>
      <c r="DI985">
        <f>IF($DK985&gt;=20,INDEX($CN:$CN,$DJ985+20),"")</f>
      </c>
      <c r="DJ985">
        <f>IFERROR(MATCH($CM985,$CN$2:$CN$1089,0)+1,0)</f>
      </c>
      <c r="DK985">
        <f>IFERROR(INDEX($CO$2:$CO$1089,MATCH($CM985,$CN$2:$CN$1089,0)),0)</f>
      </c>
      <c r="DL985">
        <f>IFERROR(INDEX($AS:$AS,MATCH($O985,$AR:$AR,0))&amp;"","")</f>
      </c>
      <c r="DP985">
        <f>IF($GS985&gt;=1,INDEX($DM:$DM,$GR985+1),"")</f>
      </c>
      <c r="DQ985">
        <f>IF($GS985&gt;=2,INDEX($DM:$DM,$GR985+2),"")</f>
      </c>
      <c r="DR985">
        <f>IF($GS985&gt;=3,INDEX($DM:$DM,$GR985+3),"")</f>
      </c>
      <c r="DS985">
        <f>IF($GS985&gt;=4,INDEX($DM:$DM,$GR985+4),"")</f>
      </c>
      <c r="DT985">
        <f>IF($GS985&gt;=5,INDEX($DM:$DM,$GR985+5),"")</f>
      </c>
      <c r="DU985">
        <f>IF($GS985&gt;=6,INDEX($DM:$DM,$GR985+6),"")</f>
      </c>
      <c r="DV985">
        <f>IF($GS985&gt;=7,INDEX($DM:$DM,$GR985+7),"")</f>
      </c>
      <c r="DW985">
        <f>IF($GS985&gt;=8,INDEX($DM:$DM,$GR985+8),"")</f>
      </c>
      <c r="DX985">
        <f>IF($GS985&gt;=9,INDEX($DM:$DM,$GR985+9),"")</f>
      </c>
      <c r="DY985">
        <f>IF($GS985&gt;=10,INDEX($DM:$DM,$GR985+10),"")</f>
      </c>
      <c r="DZ985">
        <f>IF($GS985&gt;=11,INDEX($DM:$DM,$GR985+11),"")</f>
      </c>
      <c r="EA985">
        <f>IF($GS985&gt;=12,INDEX($DM:$DM,$GR985+12),"")</f>
      </c>
      <c r="EB985">
        <f>IF($GS985&gt;=13,INDEX($DM:$DM,$GR985+13),"")</f>
      </c>
      <c r="EC985">
        <f>IF($GS985&gt;=14,INDEX($DM:$DM,$GR985+14),"")</f>
      </c>
      <c r="ED985">
        <f>IF($GS985&gt;=15,INDEX($DM:$DM,$GR985+15),"")</f>
      </c>
      <c r="EE985">
        <f>IF($GS985&gt;=16,INDEX($DM:$DM,$GR985+16),"")</f>
      </c>
      <c r="EF985">
        <f>IF($GS985&gt;=17,INDEX($DM:$DM,$GR985+17),"")</f>
      </c>
      <c r="EG985">
        <f>IF($GS985&gt;=18,INDEX($DM:$DM,$GR985+18),"")</f>
      </c>
      <c r="EH985">
        <f>IF($GS985&gt;=19,INDEX($DM:$DM,$GR985+19),"")</f>
      </c>
      <c r="EI985">
        <f>IF($GS985&gt;=20,INDEX($DM:$DM,$GR985+20),"")</f>
      </c>
      <c r="EJ985">
        <f>IF($GS985&gt;=21,INDEX($DM:$DM,$GR985+21),"")</f>
      </c>
      <c r="EK985">
        <f>IF($GS985&gt;=22,INDEX($DM:$DM,$GR985+22),"")</f>
      </c>
      <c r="EL985">
        <f>IF($GS985&gt;=23,INDEX($DM:$DM,$GR985+23),"")</f>
      </c>
      <c r="EM985">
        <f>IF($GS985&gt;=24,INDEX($DM:$DM,$GR985+24),"")</f>
      </c>
      <c r="EN985">
        <f>IF($GS985&gt;=25,INDEX($DM:$DM,$GR985+25),"")</f>
      </c>
      <c r="EO985">
        <f>IF($GS985&gt;=26,INDEX($DM:$DM,$GR985+26),"")</f>
      </c>
      <c r="EP985">
        <f>IF($GS985&gt;=27,INDEX($DM:$DM,$GR985+27),"")</f>
      </c>
      <c r="EQ985">
        <f>IF($GS985&gt;=28,INDEX($DM:$DM,$GR985+28),"")</f>
      </c>
      <c r="ER985">
        <f>IF($GS985&gt;=29,INDEX($DM:$DM,$GR985+29),"")</f>
      </c>
      <c r="ES985">
        <f>IF($GS985&gt;=30,INDEX($DM:$DM,$GR985+30),"")</f>
      </c>
      <c r="ET985">
        <f>IF($GS985&gt;=31,INDEX($DM:$DM,$GR985+31),"")</f>
      </c>
      <c r="EU985">
        <f>IF($GS985&gt;=32,INDEX($DM:$DM,$GR985+32),"")</f>
      </c>
      <c r="EV985">
        <f>IF($GS985&gt;=33,INDEX($DM:$DM,$GR985+33),"")</f>
      </c>
      <c r="EW985">
        <f>IF($GS985&gt;=34,INDEX($DM:$DM,$GR985+34),"")</f>
      </c>
      <c r="EX985">
        <f>IF($GS985&gt;=35,INDEX($DM:$DM,$GR985+35),"")</f>
      </c>
      <c r="EY985">
        <f>IF($GS985&gt;=36,INDEX($DM:$DM,$GR985+36),"")</f>
      </c>
      <c r="EZ985">
        <f>IF($GS985&gt;=37,INDEX($DM:$DM,$GR985+37),"")</f>
      </c>
      <c r="FA985">
        <f>IF($GS985&gt;=38,INDEX($DM:$DM,$GR985+38),"")</f>
      </c>
      <c r="FB985">
        <f>IF($GS985&gt;=39,INDEX($DM:$DM,$GR985+39),"")</f>
      </c>
      <c r="FC985">
        <f>IF($GS985&gt;=40,INDEX($DM:$DM,$GR985+40),"")</f>
      </c>
      <c r="FD985">
        <f>IF($GS985&gt;=1,INDEX($DN:$DN,$GR985+1),"")</f>
      </c>
      <c r="FE985">
        <f>IF($GS985&gt;=2,INDEX($DN:$DN,$GR985+2),"")</f>
      </c>
      <c r="FF985">
        <f>IF($GS985&gt;=3,INDEX($DN:$DN,$GR985+3),"")</f>
      </c>
      <c r="FG985">
        <f>IF($GS985&gt;=4,INDEX($DN:$DN,$GR985+4),"")</f>
      </c>
      <c r="FH985">
        <f>IF($GS985&gt;=5,INDEX($DN:$DN,$GR985+5),"")</f>
      </c>
      <c r="FI985">
        <f>IF($GS985&gt;=6,INDEX($DN:$DN,$GR985+6),"")</f>
      </c>
      <c r="FJ985">
        <f>IF($GS985&gt;=7,INDEX($DN:$DN,$GR985+7),"")</f>
      </c>
      <c r="FK985">
        <f>IF($GS985&gt;=8,INDEX($DN:$DN,$GR985+8),"")</f>
      </c>
      <c r="FL985">
        <f>IF($GS985&gt;=9,INDEX($DN:$DN,$GR985+9),"")</f>
      </c>
      <c r="FM985">
        <f>IF($GS985&gt;=10,INDEX($DN:$DN,$GR985+10),"")</f>
      </c>
      <c r="FN985">
        <f>IF($GS985&gt;=11,INDEX($DN:$DN,$GR985+11),"")</f>
      </c>
      <c r="FO985">
        <f>IF($GS985&gt;=12,INDEX($DN:$DN,$GR985+12),"")</f>
      </c>
      <c r="FP985">
        <f>IF($GS985&gt;=13,INDEX($DN:$DN,$GR985+13),"")</f>
      </c>
      <c r="FQ985">
        <f>IF($GS985&gt;=14,INDEX($DN:$DN,$GR985+14),"")</f>
      </c>
      <c r="FR985">
        <f>IF($GS985&gt;=15,INDEX($DN:$DN,$GR985+15),"")</f>
      </c>
      <c r="FS985">
        <f>IF($GS985&gt;=16,INDEX($DN:$DN,$GR985+16),"")</f>
      </c>
      <c r="FT985">
        <f>IF($GS985&gt;=17,INDEX($DN:$DN,$GR985+17),"")</f>
      </c>
      <c r="FU985">
        <f>IF($GS985&gt;=18,INDEX($DN:$DN,$GR985+18),"")</f>
      </c>
      <c r="FV985">
        <f>IF($GS985&gt;=19,INDEX($DN:$DN,$GR985+19),"")</f>
      </c>
      <c r="FW985">
        <f>IF($GS985&gt;=20,INDEX($DN:$DN,$GR985+20),"")</f>
      </c>
      <c r="FX985">
        <f>IF($GS985&gt;=21,INDEX($DN:$DN,$GR985+21),"")</f>
      </c>
      <c r="FY985">
        <f>IF($GS985&gt;=22,INDEX($DN:$DN,$GR985+22),"")</f>
      </c>
      <c r="FZ985">
        <f>IF($GS985&gt;=23,INDEX($DN:$DN,$GR985+23),"")</f>
      </c>
      <c r="GA985">
        <f>IF($GS985&gt;=24,INDEX($DN:$DN,$GR985+24),"")</f>
      </c>
      <c r="GB985">
        <f>IF($GS985&gt;=25,INDEX($DN:$DN,$GR985+25),"")</f>
      </c>
      <c r="GC985">
        <f>IF($GS985&gt;=26,INDEX($DN:$DN,$GR985+26),"")</f>
      </c>
      <c r="GD985">
        <f>IF($GS985&gt;=27,INDEX($DN:$DN,$GR985+27),"")</f>
      </c>
      <c r="GE985">
        <f>IF($GS985&gt;=28,INDEX($DN:$DN,$GR985+28),"")</f>
      </c>
      <c r="GF985">
        <f>IF($GS985&gt;=29,INDEX($DN:$DN,$GR985+29),"")</f>
      </c>
      <c r="GG985">
        <f>IF($GS985&gt;=30,INDEX($DN:$DN,$GR985+30),"")</f>
      </c>
      <c r="GH985">
        <f>IF($GS985&gt;=31,INDEX($DN:$DN,$GR985+31),"")</f>
      </c>
      <c r="GI985">
        <f>IF($GS985&gt;=32,INDEX($DN:$DN,$GR985+32),"")</f>
      </c>
      <c r="GJ985">
        <f>IF($GS985&gt;=33,INDEX($DN:$DN,$GR985+33),"")</f>
      </c>
      <c r="GK985">
        <f>IF($GS985&gt;=34,INDEX($DN:$DN,$GR985+34),"")</f>
      </c>
      <c r="GL985">
        <f>IF($GS985&gt;=35,INDEX($DN:$DN,$GR985+35),"")</f>
      </c>
      <c r="GM985">
        <f>IF($GS985&gt;=36,INDEX($DN:$DN,$GR985+36),"")</f>
      </c>
      <c r="GN985">
        <f>IF($GS985&gt;=37,INDEX($DN:$DN,$GR985+37),"")</f>
      </c>
      <c r="GO985">
        <f>IF($GS985&gt;=38,INDEX($DN:$DN,$GR985+38),"")</f>
      </c>
      <c r="GP985">
        <f>IF($GS985&gt;=39,INDEX($DN:$DN,$GR985+39),"")</f>
      </c>
      <c r="GQ985">
        <f>IF($GS985&gt;=40,INDEX($DN:$DN,$GR985+40),"")</f>
      </c>
      <c r="GR985">
        <f>IFERROR(MATCH($DL985,$DM$2:$DM$148,0)+1,0)</f>
      </c>
      <c r="GS985">
        <f>IFERROR(INDEX($DO$2:$DO$148,MATCH($DL985,$DM$2:$DM$148,0)),0)</f>
      </c>
      <c r="GT985">
        <f>IFERROR(MATCH($Z985,$DP$985:$FC$985,0),0)</f>
      </c>
      <c r="GU985">
        <f>IF($GT985&gt;0,INDEX($FD$985:$GQ$985,$GT985),"")</f>
      </c>
      <c r="GX985">
        <f>IF($JG985&gt;=1,INDEX($GV:$GV,$JF985+1),"")</f>
      </c>
      <c r="GY985">
        <f>IF($JG985&gt;=2,INDEX($GV:$GV,$JF985+2),"")</f>
      </c>
      <c r="GZ985">
        <f>IF($JG985&gt;=3,INDEX($GV:$GV,$JF985+3),"")</f>
      </c>
      <c r="HA985">
        <f>IF($JG985&gt;=4,INDEX($GV:$GV,$JF985+4),"")</f>
      </c>
      <c r="HB985">
        <f>IF($JG985&gt;=5,INDEX($GV:$GV,$JF985+5),"")</f>
      </c>
      <c r="HC985">
        <f>IF($JG985&gt;=6,INDEX($GV:$GV,$JF985+6),"")</f>
      </c>
      <c r="HD985">
        <f>IF($JG985&gt;=7,INDEX($GV:$GV,$JF985+7),"")</f>
      </c>
      <c r="HE985">
        <f>IF($JG985&gt;=8,INDEX($GV:$GV,$JF985+8),"")</f>
      </c>
      <c r="HF985">
        <f>IF($JG985&gt;=9,INDEX($GV:$GV,$JF985+9),"")</f>
      </c>
      <c r="HG985">
        <f>IF($JG985&gt;=10,INDEX($GV:$GV,$JF985+10),"")</f>
      </c>
      <c r="HH985">
        <f>IF($JG985&gt;=11,INDEX($GV:$GV,$JF985+11),"")</f>
      </c>
      <c r="HI985">
        <f>IF($JG985&gt;=12,INDEX($GV:$GV,$JF985+12),"")</f>
      </c>
      <c r="HJ985">
        <f>IF($JG985&gt;=13,INDEX($GV:$GV,$JF985+13),"")</f>
      </c>
      <c r="HK985">
        <f>IF($JG985&gt;=14,INDEX($GV:$GV,$JF985+14),"")</f>
      </c>
      <c r="HL985">
        <f>IF($JG985&gt;=15,INDEX($GV:$GV,$JF985+15),"")</f>
      </c>
      <c r="HM985">
        <f>IF($JG985&gt;=16,INDEX($GV:$GV,$JF985+16),"")</f>
      </c>
      <c r="HN985">
        <f>IF($JG985&gt;=17,INDEX($GV:$GV,$JF985+17),"")</f>
      </c>
      <c r="HO985">
        <f>IF($JG985&gt;=18,INDEX($GV:$GV,$JF985+18),"")</f>
      </c>
      <c r="HP985">
        <f>IF($JG985&gt;=19,INDEX($GV:$GV,$JF985+19),"")</f>
      </c>
      <c r="HQ985">
        <f>IF($JG985&gt;=20,INDEX($GV:$GV,$JF985+20),"")</f>
      </c>
      <c r="HR985">
        <f>IF($JG985&gt;=21,INDEX($GV:$GV,$JF985+21),"")</f>
      </c>
      <c r="HS985">
        <f>IF($JG985&gt;=22,INDEX($GV:$GV,$JF985+22),"")</f>
      </c>
      <c r="HT985">
        <f>IF($JG985&gt;=23,INDEX($GV:$GV,$JF985+23),"")</f>
      </c>
      <c r="HU985">
        <f>IF($JG985&gt;=24,INDEX($GV:$GV,$JF985+24),"")</f>
      </c>
      <c r="HV985">
        <f>IF($JG985&gt;=25,INDEX($GV:$GV,$JF985+25),"")</f>
      </c>
      <c r="HW985">
        <f>IF($JG985&gt;=26,INDEX($GV:$GV,$JF985+26),"")</f>
      </c>
      <c r="HX985">
        <f>IF($JG985&gt;=27,INDEX($GV:$GV,$JF985+27),"")</f>
      </c>
      <c r="HY985">
        <f>IF($JG985&gt;=28,INDEX($GV:$GV,$JF985+28),"")</f>
      </c>
      <c r="HZ985">
        <f>IF($JG985&gt;=29,INDEX($GV:$GV,$JF985+29),"")</f>
      </c>
      <c r="IA985">
        <f>IF($JG985&gt;=30,INDEX($GV:$GV,$JF985+30),"")</f>
      </c>
      <c r="IB985">
        <f>IF($JG985&gt;=31,INDEX($GV:$GV,$JF985+31),"")</f>
      </c>
      <c r="IC985">
        <f>IF($JG985&gt;=32,INDEX($GV:$GV,$JF985+32),"")</f>
      </c>
      <c r="ID985">
        <f>IF($JG985&gt;=33,INDEX($GV:$GV,$JF985+33),"")</f>
      </c>
      <c r="IE985">
        <f>IF($JG985&gt;=34,INDEX($GV:$GV,$JF985+34),"")</f>
      </c>
      <c r="IF985">
        <f>IF($JG985&gt;=35,INDEX($GV:$GV,$JF985+35),"")</f>
      </c>
      <c r="IG985">
        <f>IF($JG985&gt;=36,INDEX($GV:$GV,$JF985+36),"")</f>
      </c>
      <c r="IH985">
        <f>IF($JG985&gt;=37,INDEX($GV:$GV,$JF985+37),"")</f>
      </c>
      <c r="II985">
        <f>IF($JG985&gt;=38,INDEX($GV:$GV,$JF985+38),"")</f>
      </c>
      <c r="IJ985">
        <f>IF($JG985&gt;=39,INDEX($GV:$GV,$JF985+39),"")</f>
      </c>
      <c r="IK985">
        <f>IF($JG985&gt;=40,INDEX($GV:$GV,$JF985+40),"")</f>
      </c>
      <c r="IL985">
        <f>IF($JG985&gt;=41,INDEX($GV:$GV,$JF985+41),"")</f>
      </c>
      <c r="IM985">
        <f>IF($JG985&gt;=42,INDEX($GV:$GV,$JF985+42),"")</f>
      </c>
      <c r="IN985">
        <f>IF($JG985&gt;=43,INDEX($GV:$GV,$JF985+43),"")</f>
      </c>
      <c r="IO985">
        <f>IF($JG985&gt;=44,INDEX($GV:$GV,$JF985+44),"")</f>
      </c>
      <c r="IP985">
        <f>IF($JG985&gt;=45,INDEX($GV:$GV,$JF985+45),"")</f>
      </c>
      <c r="IQ985">
        <f>IF($JG985&gt;=46,INDEX($GV:$GV,$JF985+46),"")</f>
      </c>
      <c r="IR985">
        <f>IF($JG985&gt;=47,INDEX($GV:$GV,$JF985+47),"")</f>
      </c>
      <c r="IS985">
        <f>IF($JG985&gt;=48,INDEX($GV:$GV,$JF985+48),"")</f>
      </c>
      <c r="IT985">
        <f>IF($JG985&gt;=49,INDEX($GV:$GV,$JF985+49),"")</f>
      </c>
      <c r="IU985">
        <f>IF($JG985&gt;=50,INDEX($GV:$GV,$JF985+50),"")</f>
      </c>
      <c r="IV985">
        <f>IF($JG985&gt;=51,INDEX($GV:$GV,$JF985+51),"")</f>
      </c>
      <c r="IW985">
        <f>IF($JG985&gt;=52,INDEX($GV:$GV,$JF985+52),"")</f>
      </c>
      <c r="IX985">
        <f>IF($JG985&gt;=53,INDEX($GV:$GV,$JF985+53),"")</f>
      </c>
      <c r="IY985">
        <f>IF($JG985&gt;=54,INDEX($GV:$GV,$JF985+54),"")</f>
      </c>
      <c r="IZ985">
        <f>IF($JG985&gt;=55,INDEX($GV:$GV,$JF985+55),"")</f>
      </c>
      <c r="JA985">
        <f>IF($JG985&gt;=56,INDEX($GV:$GV,$JF985+56),"")</f>
      </c>
      <c r="JB985">
        <f>IF($JG985&gt;=57,INDEX($GV:$GV,$JF985+57),"")</f>
      </c>
      <c r="JC985">
        <f>IF($JG985&gt;=58,INDEX($GV:$GV,$JF985+58),"")</f>
      </c>
      <c r="JD985">
        <f>IF($JG985&gt;=59,INDEX($GV:$GV,$JF985+59),"")</f>
      </c>
      <c r="JE985">
        <f>IF($JG985&gt;=60,INDEX($GV:$GV,$JF985+60),"")</f>
      </c>
      <c r="JF985">
        <f>IFERROR(MATCH($GU985,$GV$2:$GV$322,0)+1,0)</f>
      </c>
      <c r="JG985">
        <f>IFERROR(INDEX($GW$2:$GW$322,MATCH($GU985,$GV$2:$GV$322,0)),0)</f>
      </c>
      <c r="JH985" t="s">
        <v>44</v>
      </c>
      <c r="JI985" t="s">
        <v>44</v>
      </c>
    </row>
    <row r="986" spans="1:269" x14ac:dyDescent="0.25">
      <c r="R986">
        <f>IF(OR($U986="",$Q986=""),"",IFERROR($U986/$Q986,0))</f>
      </c>
      <c r="S986">
        <f>IF($U986="","",
SUM($T986,$V986,$AA986,$W986,$Y986)*
(1-IF($AB986="",0,VALUE($AB986)/100)))</f>
      </c>
      <c r="T986">
        <f>IF($U986="","",$U986)</f>
      </c>
      <c r="V986">
        <f>IF($U986="","",
IF($O986="","",
IF(ISNUMBER(SEARCH("exempt",LOWER($O986))),0,
$U986*(VALUE(SUBSTITUTE($O986,"%",""))/100))))</f>
      </c>
      <c r="AC986">
        <f>IFERROR(IF(FIND(" - ",$K986)&gt;0,MID($K986,FIND(" - ",$K986)+3,LEN($K986)),""),"")</f>
      </c>
      <c r="AL986" t="s">
        <v>2097</v>
      </c>
      <c r="AT986">
        <f>IFERROR(LEFT($K986,FIND(" - ",$K986)-1),$K986)</f>
      </c>
      <c r="AW986">
        <f>IF($CL986&gt;=1,INDEX($AU:$AU,$CK986+1),"")</f>
      </c>
      <c r="AX986">
        <f>IF($CL986&gt;=2,INDEX($AU:$AU,$CK986+2),"")</f>
      </c>
      <c r="AY986">
        <f>IF($CL986&gt;=3,INDEX($AU:$AU,$CK986+3),"")</f>
      </c>
      <c r="AZ986">
        <f>IF($CL986&gt;=4,INDEX($AU:$AU,$CK986+4),"")</f>
      </c>
      <c r="BA986">
        <f>IF($CL986&gt;=5,INDEX($AU:$AU,$CK986+5),"")</f>
      </c>
      <c r="BB986">
        <f>IF($CL986&gt;=6,INDEX($AU:$AU,$CK986+6),"")</f>
      </c>
      <c r="BC986">
        <f>IF($CL986&gt;=7,INDEX($AU:$AU,$CK986+7),"")</f>
      </c>
      <c r="BD986">
        <f>IF($CL986&gt;=8,INDEX($AU:$AU,$CK986+8),"")</f>
      </c>
      <c r="BE986">
        <f>IF($CL986&gt;=9,INDEX($AU:$AU,$CK986+9),"")</f>
      </c>
      <c r="BF986">
        <f>IF($CL986&gt;=10,INDEX($AU:$AU,$CK986+10),"")</f>
      </c>
      <c r="BG986">
        <f>IF($CL986&gt;=11,INDEX($AU:$AU,$CK986+11),"")</f>
      </c>
      <c r="BH986">
        <f>IF($CL986&gt;=12,INDEX($AU:$AU,$CK986+12),"")</f>
      </c>
      <c r="BI986">
        <f>IF($CL986&gt;=13,INDEX($AU:$AU,$CK986+13),"")</f>
      </c>
      <c r="BJ986">
        <f>IF($CL986&gt;=14,INDEX($AU:$AU,$CK986+14),"")</f>
      </c>
      <c r="BK986">
        <f>IF($CL986&gt;=15,INDEX($AU:$AU,$CK986+15),"")</f>
      </c>
      <c r="BL986">
        <f>IF($CL986&gt;=16,INDEX($AU:$AU,$CK986+16),"")</f>
      </c>
      <c r="BM986">
        <f>IF($CL986&gt;=17,INDEX($AU:$AU,$CK986+17),"")</f>
      </c>
      <c r="BN986">
        <f>IF($CL986&gt;=18,INDEX($AU:$AU,$CK986+18),"")</f>
      </c>
      <c r="BO986">
        <f>IF($CL986&gt;=19,INDEX($AU:$AU,$CK986+19),"")</f>
      </c>
      <c r="BP986">
        <f>IF($CL986&gt;=20,INDEX($AU:$AU,$CK986+20),"")</f>
      </c>
      <c r="BQ986">
        <f>IF($CL986&gt;=21,INDEX($AU:$AU,$CK986+21),"")</f>
      </c>
      <c r="BR986">
        <f>IF($CL986&gt;=22,INDEX($AU:$AU,$CK986+22),"")</f>
      </c>
      <c r="BS986">
        <f>IF($CL986&gt;=23,INDEX($AU:$AU,$CK986+23),"")</f>
      </c>
      <c r="BT986">
        <f>IF($CL986&gt;=24,INDEX($AU:$AU,$CK986+24),"")</f>
      </c>
      <c r="BU986">
        <f>IF($CL986&gt;=25,INDEX($AU:$AU,$CK986+25),"")</f>
      </c>
      <c r="BV986">
        <f>IF($CL986&gt;=26,INDEX($AU:$AU,$CK986+26),"")</f>
      </c>
      <c r="BW986">
        <f>IF($CL986&gt;=27,INDEX($AU:$AU,$CK986+27),"")</f>
      </c>
      <c r="BX986">
        <f>IF($CL986&gt;=28,INDEX($AU:$AU,$CK986+28),"")</f>
      </c>
      <c r="BY986">
        <f>IF($CL986&gt;=29,INDEX($AU:$AU,$CK986+29),"")</f>
      </c>
      <c r="BZ986">
        <f>IF($CL986&gt;=30,INDEX($AU:$AU,$CK986+30),"")</f>
      </c>
      <c r="CA986">
        <f>IF($CL986&gt;=31,INDEX($AU:$AU,$CK986+31),"")</f>
      </c>
      <c r="CB986">
        <f>IF($CL986&gt;=32,INDEX($AU:$AU,$CK986+32),"")</f>
      </c>
      <c r="CC986">
        <f>IF($CL986&gt;=33,INDEX($AU:$AU,$CK986+33),"")</f>
      </c>
      <c r="CD986">
        <f>IF($CL986&gt;=34,INDEX($AU:$AU,$CK986+34),"")</f>
      </c>
      <c r="CE986">
        <f>IF($CL986&gt;=35,INDEX($AU:$AU,$CK986+35),"")</f>
      </c>
      <c r="CF986">
        <f>IF($CL986&gt;=36,INDEX($AU:$AU,$CK986+36),"")</f>
      </c>
      <c r="CG986">
        <f>IF($CL986&gt;=37,INDEX($AU:$AU,$CK986+37),"")</f>
      </c>
      <c r="CH986">
        <f>IF($CL986&gt;=38,INDEX($AU:$AU,$CK986+38),"")</f>
      </c>
      <c r="CI986">
        <f>IF($CL986&gt;=39,INDEX($AU:$AU,$CK986+39),"")</f>
      </c>
      <c r="CJ986">
        <f>IF($CL986&gt;=40,INDEX($AU:$AU,$CK986+40),"")</f>
      </c>
      <c r="CK986">
        <f>IFERROR(MATCH($AT986,$AU$2:$AU$133,0)+1,0)</f>
      </c>
      <c r="CL986">
        <f>IFERROR(INDEX($AV$2:$AV$133,MATCH($AT986,$AU$2:$AU$133,0)),0)</f>
      </c>
      <c r="CM986">
        <f>IFERROR(LEFT($L986,FIND(" - ",$L986)-1),$L986)</f>
      </c>
      <c r="CN986" t="s">
        <v>2098</v>
      </c>
      <c r="CO986">
        <v>1</v>
      </c>
      <c r="CP986">
        <f>IF($DK986&gt;=1,INDEX($CN:$CN,$DJ986+1),"")</f>
      </c>
      <c r="CQ986">
        <f>IF($DK986&gt;=2,INDEX($CN:$CN,$DJ986+2),"")</f>
      </c>
      <c r="CR986">
        <f>IF($DK986&gt;=3,INDEX($CN:$CN,$DJ986+3),"")</f>
      </c>
      <c r="CS986">
        <f>IF($DK986&gt;=4,INDEX($CN:$CN,$DJ986+4),"")</f>
      </c>
      <c r="CT986">
        <f>IF($DK986&gt;=5,INDEX($CN:$CN,$DJ986+5),"")</f>
      </c>
      <c r="CU986">
        <f>IF($DK986&gt;=6,INDEX($CN:$CN,$DJ986+6),"")</f>
      </c>
      <c r="CV986">
        <f>IF($DK986&gt;=7,INDEX($CN:$CN,$DJ986+7),"")</f>
      </c>
      <c r="CW986">
        <f>IF($DK986&gt;=8,INDEX($CN:$CN,$DJ986+8),"")</f>
      </c>
      <c r="CX986">
        <f>IF($DK986&gt;=9,INDEX($CN:$CN,$DJ986+9),"")</f>
      </c>
      <c r="CY986">
        <f>IF($DK986&gt;=10,INDEX($CN:$CN,$DJ986+10),"")</f>
      </c>
      <c r="CZ986">
        <f>IF($DK986&gt;=11,INDEX($CN:$CN,$DJ986+11),"")</f>
      </c>
      <c r="DA986">
        <f>IF($DK986&gt;=12,INDEX($CN:$CN,$DJ986+12),"")</f>
      </c>
      <c r="DB986">
        <f>IF($DK986&gt;=13,INDEX($CN:$CN,$DJ986+13),"")</f>
      </c>
      <c r="DC986">
        <f>IF($DK986&gt;=14,INDEX($CN:$CN,$DJ986+14),"")</f>
      </c>
      <c r="DD986">
        <f>IF($DK986&gt;=15,INDEX($CN:$CN,$DJ986+15),"")</f>
      </c>
      <c r="DE986">
        <f>IF($DK986&gt;=16,INDEX($CN:$CN,$DJ986+16),"")</f>
      </c>
      <c r="DF986">
        <f>IF($DK986&gt;=17,INDEX($CN:$CN,$DJ986+17),"")</f>
      </c>
      <c r="DG986">
        <f>IF($DK986&gt;=18,INDEX($CN:$CN,$DJ986+18),"")</f>
      </c>
      <c r="DH986">
        <f>IF($DK986&gt;=19,INDEX($CN:$CN,$DJ986+19),"")</f>
      </c>
      <c r="DI986">
        <f>IF($DK986&gt;=20,INDEX($CN:$CN,$DJ986+20),"")</f>
      </c>
      <c r="DJ986">
        <f>IFERROR(MATCH($CM986,$CN$2:$CN$1089,0)+1,0)</f>
      </c>
      <c r="DK986">
        <f>IFERROR(INDEX($CO$2:$CO$1089,MATCH($CM986,$CN$2:$CN$1089,0)),0)</f>
      </c>
      <c r="DL986">
        <f>IFERROR(INDEX($AS:$AS,MATCH($O986,$AR:$AR,0))&amp;"","")</f>
      </c>
      <c r="DP986">
        <f>IF($GS986&gt;=1,INDEX($DM:$DM,$GR986+1),"")</f>
      </c>
      <c r="DQ986">
        <f>IF($GS986&gt;=2,INDEX($DM:$DM,$GR986+2),"")</f>
      </c>
      <c r="DR986">
        <f>IF($GS986&gt;=3,INDEX($DM:$DM,$GR986+3),"")</f>
      </c>
      <c r="DS986">
        <f>IF($GS986&gt;=4,INDEX($DM:$DM,$GR986+4),"")</f>
      </c>
      <c r="DT986">
        <f>IF($GS986&gt;=5,INDEX($DM:$DM,$GR986+5),"")</f>
      </c>
      <c r="DU986">
        <f>IF($GS986&gt;=6,INDEX($DM:$DM,$GR986+6),"")</f>
      </c>
      <c r="DV986">
        <f>IF($GS986&gt;=7,INDEX($DM:$DM,$GR986+7),"")</f>
      </c>
      <c r="DW986">
        <f>IF($GS986&gt;=8,INDEX($DM:$DM,$GR986+8),"")</f>
      </c>
      <c r="DX986">
        <f>IF($GS986&gt;=9,INDEX($DM:$DM,$GR986+9),"")</f>
      </c>
      <c r="DY986">
        <f>IF($GS986&gt;=10,INDEX($DM:$DM,$GR986+10),"")</f>
      </c>
      <c r="DZ986">
        <f>IF($GS986&gt;=11,INDEX($DM:$DM,$GR986+11),"")</f>
      </c>
      <c r="EA986">
        <f>IF($GS986&gt;=12,INDEX($DM:$DM,$GR986+12),"")</f>
      </c>
      <c r="EB986">
        <f>IF($GS986&gt;=13,INDEX($DM:$DM,$GR986+13),"")</f>
      </c>
      <c r="EC986">
        <f>IF($GS986&gt;=14,INDEX($DM:$DM,$GR986+14),"")</f>
      </c>
      <c r="ED986">
        <f>IF($GS986&gt;=15,INDEX($DM:$DM,$GR986+15),"")</f>
      </c>
      <c r="EE986">
        <f>IF($GS986&gt;=16,INDEX($DM:$DM,$GR986+16),"")</f>
      </c>
      <c r="EF986">
        <f>IF($GS986&gt;=17,INDEX($DM:$DM,$GR986+17),"")</f>
      </c>
      <c r="EG986">
        <f>IF($GS986&gt;=18,INDEX($DM:$DM,$GR986+18),"")</f>
      </c>
      <c r="EH986">
        <f>IF($GS986&gt;=19,INDEX($DM:$DM,$GR986+19),"")</f>
      </c>
      <c r="EI986">
        <f>IF($GS986&gt;=20,INDEX($DM:$DM,$GR986+20),"")</f>
      </c>
      <c r="EJ986">
        <f>IF($GS986&gt;=21,INDEX($DM:$DM,$GR986+21),"")</f>
      </c>
      <c r="EK986">
        <f>IF($GS986&gt;=22,INDEX($DM:$DM,$GR986+22),"")</f>
      </c>
      <c r="EL986">
        <f>IF($GS986&gt;=23,INDEX($DM:$DM,$GR986+23),"")</f>
      </c>
      <c r="EM986">
        <f>IF($GS986&gt;=24,INDEX($DM:$DM,$GR986+24),"")</f>
      </c>
      <c r="EN986">
        <f>IF($GS986&gt;=25,INDEX($DM:$DM,$GR986+25),"")</f>
      </c>
      <c r="EO986">
        <f>IF($GS986&gt;=26,INDEX($DM:$DM,$GR986+26),"")</f>
      </c>
      <c r="EP986">
        <f>IF($GS986&gt;=27,INDEX($DM:$DM,$GR986+27),"")</f>
      </c>
      <c r="EQ986">
        <f>IF($GS986&gt;=28,INDEX($DM:$DM,$GR986+28),"")</f>
      </c>
      <c r="ER986">
        <f>IF($GS986&gt;=29,INDEX($DM:$DM,$GR986+29),"")</f>
      </c>
      <c r="ES986">
        <f>IF($GS986&gt;=30,INDEX($DM:$DM,$GR986+30),"")</f>
      </c>
      <c r="ET986">
        <f>IF($GS986&gt;=31,INDEX($DM:$DM,$GR986+31),"")</f>
      </c>
      <c r="EU986">
        <f>IF($GS986&gt;=32,INDEX($DM:$DM,$GR986+32),"")</f>
      </c>
      <c r="EV986">
        <f>IF($GS986&gt;=33,INDEX($DM:$DM,$GR986+33),"")</f>
      </c>
      <c r="EW986">
        <f>IF($GS986&gt;=34,INDEX($DM:$DM,$GR986+34),"")</f>
      </c>
      <c r="EX986">
        <f>IF($GS986&gt;=35,INDEX($DM:$DM,$GR986+35),"")</f>
      </c>
      <c r="EY986">
        <f>IF($GS986&gt;=36,INDEX($DM:$DM,$GR986+36),"")</f>
      </c>
      <c r="EZ986">
        <f>IF($GS986&gt;=37,INDEX($DM:$DM,$GR986+37),"")</f>
      </c>
      <c r="FA986">
        <f>IF($GS986&gt;=38,INDEX($DM:$DM,$GR986+38),"")</f>
      </c>
      <c r="FB986">
        <f>IF($GS986&gt;=39,INDEX($DM:$DM,$GR986+39),"")</f>
      </c>
      <c r="FC986">
        <f>IF($GS986&gt;=40,INDEX($DM:$DM,$GR986+40),"")</f>
      </c>
      <c r="FD986">
        <f>IF($GS986&gt;=1,INDEX($DN:$DN,$GR986+1),"")</f>
      </c>
      <c r="FE986">
        <f>IF($GS986&gt;=2,INDEX($DN:$DN,$GR986+2),"")</f>
      </c>
      <c r="FF986">
        <f>IF($GS986&gt;=3,INDEX($DN:$DN,$GR986+3),"")</f>
      </c>
      <c r="FG986">
        <f>IF($GS986&gt;=4,INDEX($DN:$DN,$GR986+4),"")</f>
      </c>
      <c r="FH986">
        <f>IF($GS986&gt;=5,INDEX($DN:$DN,$GR986+5),"")</f>
      </c>
      <c r="FI986">
        <f>IF($GS986&gt;=6,INDEX($DN:$DN,$GR986+6),"")</f>
      </c>
      <c r="FJ986">
        <f>IF($GS986&gt;=7,INDEX($DN:$DN,$GR986+7),"")</f>
      </c>
      <c r="FK986">
        <f>IF($GS986&gt;=8,INDEX($DN:$DN,$GR986+8),"")</f>
      </c>
      <c r="FL986">
        <f>IF($GS986&gt;=9,INDEX($DN:$DN,$GR986+9),"")</f>
      </c>
      <c r="FM986">
        <f>IF($GS986&gt;=10,INDEX($DN:$DN,$GR986+10),"")</f>
      </c>
      <c r="FN986">
        <f>IF($GS986&gt;=11,INDEX($DN:$DN,$GR986+11),"")</f>
      </c>
      <c r="FO986">
        <f>IF($GS986&gt;=12,INDEX($DN:$DN,$GR986+12),"")</f>
      </c>
      <c r="FP986">
        <f>IF($GS986&gt;=13,INDEX($DN:$DN,$GR986+13),"")</f>
      </c>
      <c r="FQ986">
        <f>IF($GS986&gt;=14,INDEX($DN:$DN,$GR986+14),"")</f>
      </c>
      <c r="FR986">
        <f>IF($GS986&gt;=15,INDEX($DN:$DN,$GR986+15),"")</f>
      </c>
      <c r="FS986">
        <f>IF($GS986&gt;=16,INDEX($DN:$DN,$GR986+16),"")</f>
      </c>
      <c r="FT986">
        <f>IF($GS986&gt;=17,INDEX($DN:$DN,$GR986+17),"")</f>
      </c>
      <c r="FU986">
        <f>IF($GS986&gt;=18,INDEX($DN:$DN,$GR986+18),"")</f>
      </c>
      <c r="FV986">
        <f>IF($GS986&gt;=19,INDEX($DN:$DN,$GR986+19),"")</f>
      </c>
      <c r="FW986">
        <f>IF($GS986&gt;=20,INDEX($DN:$DN,$GR986+20),"")</f>
      </c>
      <c r="FX986">
        <f>IF($GS986&gt;=21,INDEX($DN:$DN,$GR986+21),"")</f>
      </c>
      <c r="FY986">
        <f>IF($GS986&gt;=22,INDEX($DN:$DN,$GR986+22),"")</f>
      </c>
      <c r="FZ986">
        <f>IF($GS986&gt;=23,INDEX($DN:$DN,$GR986+23),"")</f>
      </c>
      <c r="GA986">
        <f>IF($GS986&gt;=24,INDEX($DN:$DN,$GR986+24),"")</f>
      </c>
      <c r="GB986">
        <f>IF($GS986&gt;=25,INDEX($DN:$DN,$GR986+25),"")</f>
      </c>
      <c r="GC986">
        <f>IF($GS986&gt;=26,INDEX($DN:$DN,$GR986+26),"")</f>
      </c>
      <c r="GD986">
        <f>IF($GS986&gt;=27,INDEX($DN:$DN,$GR986+27),"")</f>
      </c>
      <c r="GE986">
        <f>IF($GS986&gt;=28,INDEX($DN:$DN,$GR986+28),"")</f>
      </c>
      <c r="GF986">
        <f>IF($GS986&gt;=29,INDEX($DN:$DN,$GR986+29),"")</f>
      </c>
      <c r="GG986">
        <f>IF($GS986&gt;=30,INDEX($DN:$DN,$GR986+30),"")</f>
      </c>
      <c r="GH986">
        <f>IF($GS986&gt;=31,INDEX($DN:$DN,$GR986+31),"")</f>
      </c>
      <c r="GI986">
        <f>IF($GS986&gt;=32,INDEX($DN:$DN,$GR986+32),"")</f>
      </c>
      <c r="GJ986">
        <f>IF($GS986&gt;=33,INDEX($DN:$DN,$GR986+33),"")</f>
      </c>
      <c r="GK986">
        <f>IF($GS986&gt;=34,INDEX($DN:$DN,$GR986+34),"")</f>
      </c>
      <c r="GL986">
        <f>IF($GS986&gt;=35,INDEX($DN:$DN,$GR986+35),"")</f>
      </c>
      <c r="GM986">
        <f>IF($GS986&gt;=36,INDEX($DN:$DN,$GR986+36),"")</f>
      </c>
      <c r="GN986">
        <f>IF($GS986&gt;=37,INDEX($DN:$DN,$GR986+37),"")</f>
      </c>
      <c r="GO986">
        <f>IF($GS986&gt;=38,INDEX($DN:$DN,$GR986+38),"")</f>
      </c>
      <c r="GP986">
        <f>IF($GS986&gt;=39,INDEX($DN:$DN,$GR986+39),"")</f>
      </c>
      <c r="GQ986">
        <f>IF($GS986&gt;=40,INDEX($DN:$DN,$GR986+40),"")</f>
      </c>
      <c r="GR986">
        <f>IFERROR(MATCH($DL986,$DM$2:$DM$148,0)+1,0)</f>
      </c>
      <c r="GS986">
        <f>IFERROR(INDEX($DO$2:$DO$148,MATCH($DL986,$DM$2:$DM$148,0)),0)</f>
      </c>
      <c r="GT986">
        <f>IFERROR(MATCH($Z986,$DP$986:$FC$986,0),0)</f>
      </c>
      <c r="GU986">
        <f>IF($GT986&gt;0,INDEX($FD$986:$GQ$986,$GT986),"")</f>
      </c>
      <c r="GX986">
        <f>IF($JG986&gt;=1,INDEX($GV:$GV,$JF986+1),"")</f>
      </c>
      <c r="GY986">
        <f>IF($JG986&gt;=2,INDEX($GV:$GV,$JF986+2),"")</f>
      </c>
      <c r="GZ986">
        <f>IF($JG986&gt;=3,INDEX($GV:$GV,$JF986+3),"")</f>
      </c>
      <c r="HA986">
        <f>IF($JG986&gt;=4,INDEX($GV:$GV,$JF986+4),"")</f>
      </c>
      <c r="HB986">
        <f>IF($JG986&gt;=5,INDEX($GV:$GV,$JF986+5),"")</f>
      </c>
      <c r="HC986">
        <f>IF($JG986&gt;=6,INDEX($GV:$GV,$JF986+6),"")</f>
      </c>
      <c r="HD986">
        <f>IF($JG986&gt;=7,INDEX($GV:$GV,$JF986+7),"")</f>
      </c>
      <c r="HE986">
        <f>IF($JG986&gt;=8,INDEX($GV:$GV,$JF986+8),"")</f>
      </c>
      <c r="HF986">
        <f>IF($JG986&gt;=9,INDEX($GV:$GV,$JF986+9),"")</f>
      </c>
      <c r="HG986">
        <f>IF($JG986&gt;=10,INDEX($GV:$GV,$JF986+10),"")</f>
      </c>
      <c r="HH986">
        <f>IF($JG986&gt;=11,INDEX($GV:$GV,$JF986+11),"")</f>
      </c>
      <c r="HI986">
        <f>IF($JG986&gt;=12,INDEX($GV:$GV,$JF986+12),"")</f>
      </c>
      <c r="HJ986">
        <f>IF($JG986&gt;=13,INDEX($GV:$GV,$JF986+13),"")</f>
      </c>
      <c r="HK986">
        <f>IF($JG986&gt;=14,INDEX($GV:$GV,$JF986+14),"")</f>
      </c>
      <c r="HL986">
        <f>IF($JG986&gt;=15,INDEX($GV:$GV,$JF986+15),"")</f>
      </c>
      <c r="HM986">
        <f>IF($JG986&gt;=16,INDEX($GV:$GV,$JF986+16),"")</f>
      </c>
      <c r="HN986">
        <f>IF($JG986&gt;=17,INDEX($GV:$GV,$JF986+17),"")</f>
      </c>
      <c r="HO986">
        <f>IF($JG986&gt;=18,INDEX($GV:$GV,$JF986+18),"")</f>
      </c>
      <c r="HP986">
        <f>IF($JG986&gt;=19,INDEX($GV:$GV,$JF986+19),"")</f>
      </c>
      <c r="HQ986">
        <f>IF($JG986&gt;=20,INDEX($GV:$GV,$JF986+20),"")</f>
      </c>
      <c r="HR986">
        <f>IF($JG986&gt;=21,INDEX($GV:$GV,$JF986+21),"")</f>
      </c>
      <c r="HS986">
        <f>IF($JG986&gt;=22,INDEX($GV:$GV,$JF986+22),"")</f>
      </c>
      <c r="HT986">
        <f>IF($JG986&gt;=23,INDEX($GV:$GV,$JF986+23),"")</f>
      </c>
      <c r="HU986">
        <f>IF($JG986&gt;=24,INDEX($GV:$GV,$JF986+24),"")</f>
      </c>
      <c r="HV986">
        <f>IF($JG986&gt;=25,INDEX($GV:$GV,$JF986+25),"")</f>
      </c>
      <c r="HW986">
        <f>IF($JG986&gt;=26,INDEX($GV:$GV,$JF986+26),"")</f>
      </c>
      <c r="HX986">
        <f>IF($JG986&gt;=27,INDEX($GV:$GV,$JF986+27),"")</f>
      </c>
      <c r="HY986">
        <f>IF($JG986&gt;=28,INDEX($GV:$GV,$JF986+28),"")</f>
      </c>
      <c r="HZ986">
        <f>IF($JG986&gt;=29,INDEX($GV:$GV,$JF986+29),"")</f>
      </c>
      <c r="IA986">
        <f>IF($JG986&gt;=30,INDEX($GV:$GV,$JF986+30),"")</f>
      </c>
      <c r="IB986">
        <f>IF($JG986&gt;=31,INDEX($GV:$GV,$JF986+31),"")</f>
      </c>
      <c r="IC986">
        <f>IF($JG986&gt;=32,INDEX($GV:$GV,$JF986+32),"")</f>
      </c>
      <c r="ID986">
        <f>IF($JG986&gt;=33,INDEX($GV:$GV,$JF986+33),"")</f>
      </c>
      <c r="IE986">
        <f>IF($JG986&gt;=34,INDEX($GV:$GV,$JF986+34),"")</f>
      </c>
      <c r="IF986">
        <f>IF($JG986&gt;=35,INDEX($GV:$GV,$JF986+35),"")</f>
      </c>
      <c r="IG986">
        <f>IF($JG986&gt;=36,INDEX($GV:$GV,$JF986+36),"")</f>
      </c>
      <c r="IH986">
        <f>IF($JG986&gt;=37,INDEX($GV:$GV,$JF986+37),"")</f>
      </c>
      <c r="II986">
        <f>IF($JG986&gt;=38,INDEX($GV:$GV,$JF986+38),"")</f>
      </c>
      <c r="IJ986">
        <f>IF($JG986&gt;=39,INDEX($GV:$GV,$JF986+39),"")</f>
      </c>
      <c r="IK986">
        <f>IF($JG986&gt;=40,INDEX($GV:$GV,$JF986+40),"")</f>
      </c>
      <c r="IL986">
        <f>IF($JG986&gt;=41,INDEX($GV:$GV,$JF986+41),"")</f>
      </c>
      <c r="IM986">
        <f>IF($JG986&gt;=42,INDEX($GV:$GV,$JF986+42),"")</f>
      </c>
      <c r="IN986">
        <f>IF($JG986&gt;=43,INDEX($GV:$GV,$JF986+43),"")</f>
      </c>
      <c r="IO986">
        <f>IF($JG986&gt;=44,INDEX($GV:$GV,$JF986+44),"")</f>
      </c>
      <c r="IP986">
        <f>IF($JG986&gt;=45,INDEX($GV:$GV,$JF986+45),"")</f>
      </c>
      <c r="IQ986">
        <f>IF($JG986&gt;=46,INDEX($GV:$GV,$JF986+46),"")</f>
      </c>
      <c r="IR986">
        <f>IF($JG986&gt;=47,INDEX($GV:$GV,$JF986+47),"")</f>
      </c>
      <c r="IS986">
        <f>IF($JG986&gt;=48,INDEX($GV:$GV,$JF986+48),"")</f>
      </c>
      <c r="IT986">
        <f>IF($JG986&gt;=49,INDEX($GV:$GV,$JF986+49),"")</f>
      </c>
      <c r="IU986">
        <f>IF($JG986&gt;=50,INDEX($GV:$GV,$JF986+50),"")</f>
      </c>
      <c r="IV986">
        <f>IF($JG986&gt;=51,INDEX($GV:$GV,$JF986+51),"")</f>
      </c>
      <c r="IW986">
        <f>IF($JG986&gt;=52,INDEX($GV:$GV,$JF986+52),"")</f>
      </c>
      <c r="IX986">
        <f>IF($JG986&gt;=53,INDEX($GV:$GV,$JF986+53),"")</f>
      </c>
      <c r="IY986">
        <f>IF($JG986&gt;=54,INDEX($GV:$GV,$JF986+54),"")</f>
      </c>
      <c r="IZ986">
        <f>IF($JG986&gt;=55,INDEX($GV:$GV,$JF986+55),"")</f>
      </c>
      <c r="JA986">
        <f>IF($JG986&gt;=56,INDEX($GV:$GV,$JF986+56),"")</f>
      </c>
      <c r="JB986">
        <f>IF($JG986&gt;=57,INDEX($GV:$GV,$JF986+57),"")</f>
      </c>
      <c r="JC986">
        <f>IF($JG986&gt;=58,INDEX($GV:$GV,$JF986+58),"")</f>
      </c>
      <c r="JD986">
        <f>IF($JG986&gt;=59,INDEX($GV:$GV,$JF986+59),"")</f>
      </c>
      <c r="JE986">
        <f>IF($JG986&gt;=60,INDEX($GV:$GV,$JF986+60),"")</f>
      </c>
      <c r="JF986">
        <f>IFERROR(MATCH($GU986,$GV$2:$GV$322,0)+1,0)</f>
      </c>
      <c r="JG986">
        <f>IFERROR(INDEX($GW$2:$GW$322,MATCH($GU986,$GV$2:$GV$322,0)),0)</f>
      </c>
      <c r="JH986" t="s">
        <v>44</v>
      </c>
      <c r="JI986" t="s">
        <v>44</v>
      </c>
    </row>
    <row r="987" spans="1:269" x14ac:dyDescent="0.25">
      <c r="R987">
        <f>IF(OR($U987="",$Q987=""),"",IFERROR($U987/$Q987,0))</f>
      </c>
      <c r="S987">
        <f>IF($U987="","",
SUM($T987,$V987,$AA987,$W987,$Y987)*
(1-IF($AB987="",0,VALUE($AB987)/100)))</f>
      </c>
      <c r="T987">
        <f>IF($U987="","",$U987)</f>
      </c>
      <c r="V987">
        <f>IF($U987="","",
IF($O987="","",
IF(ISNUMBER(SEARCH("exempt",LOWER($O987))),0,
$U987*(VALUE(SUBSTITUTE($O987,"%",""))/100))))</f>
      </c>
      <c r="AC987">
        <f>IFERROR(IF(FIND(" - ",$K987)&gt;0,MID($K987,FIND(" - ",$K987)+3,LEN($K987)),""),"")</f>
      </c>
      <c r="AL987" t="s">
        <v>2099</v>
      </c>
      <c r="AT987">
        <f>IFERROR(LEFT($K987,FIND(" - ",$K987)-1),$K987)</f>
      </c>
      <c r="AW987">
        <f>IF($CL987&gt;=1,INDEX($AU:$AU,$CK987+1),"")</f>
      </c>
      <c r="AX987">
        <f>IF($CL987&gt;=2,INDEX($AU:$AU,$CK987+2),"")</f>
      </c>
      <c r="AY987">
        <f>IF($CL987&gt;=3,INDEX($AU:$AU,$CK987+3),"")</f>
      </c>
      <c r="AZ987">
        <f>IF($CL987&gt;=4,INDEX($AU:$AU,$CK987+4),"")</f>
      </c>
      <c r="BA987">
        <f>IF($CL987&gt;=5,INDEX($AU:$AU,$CK987+5),"")</f>
      </c>
      <c r="BB987">
        <f>IF($CL987&gt;=6,INDEX($AU:$AU,$CK987+6),"")</f>
      </c>
      <c r="BC987">
        <f>IF($CL987&gt;=7,INDEX($AU:$AU,$CK987+7),"")</f>
      </c>
      <c r="BD987">
        <f>IF($CL987&gt;=8,INDEX($AU:$AU,$CK987+8),"")</f>
      </c>
      <c r="BE987">
        <f>IF($CL987&gt;=9,INDEX($AU:$AU,$CK987+9),"")</f>
      </c>
      <c r="BF987">
        <f>IF($CL987&gt;=10,INDEX($AU:$AU,$CK987+10),"")</f>
      </c>
      <c r="BG987">
        <f>IF($CL987&gt;=11,INDEX($AU:$AU,$CK987+11),"")</f>
      </c>
      <c r="BH987">
        <f>IF($CL987&gt;=12,INDEX($AU:$AU,$CK987+12),"")</f>
      </c>
      <c r="BI987">
        <f>IF($CL987&gt;=13,INDEX($AU:$AU,$CK987+13),"")</f>
      </c>
      <c r="BJ987">
        <f>IF($CL987&gt;=14,INDEX($AU:$AU,$CK987+14),"")</f>
      </c>
      <c r="BK987">
        <f>IF($CL987&gt;=15,INDEX($AU:$AU,$CK987+15),"")</f>
      </c>
      <c r="BL987">
        <f>IF($CL987&gt;=16,INDEX($AU:$AU,$CK987+16),"")</f>
      </c>
      <c r="BM987">
        <f>IF($CL987&gt;=17,INDEX($AU:$AU,$CK987+17),"")</f>
      </c>
      <c r="BN987">
        <f>IF($CL987&gt;=18,INDEX($AU:$AU,$CK987+18),"")</f>
      </c>
      <c r="BO987">
        <f>IF($CL987&gt;=19,INDEX($AU:$AU,$CK987+19),"")</f>
      </c>
      <c r="BP987">
        <f>IF($CL987&gt;=20,INDEX($AU:$AU,$CK987+20),"")</f>
      </c>
      <c r="BQ987">
        <f>IF($CL987&gt;=21,INDEX($AU:$AU,$CK987+21),"")</f>
      </c>
      <c r="BR987">
        <f>IF($CL987&gt;=22,INDEX($AU:$AU,$CK987+22),"")</f>
      </c>
      <c r="BS987">
        <f>IF($CL987&gt;=23,INDEX($AU:$AU,$CK987+23),"")</f>
      </c>
      <c r="BT987">
        <f>IF($CL987&gt;=24,INDEX($AU:$AU,$CK987+24),"")</f>
      </c>
      <c r="BU987">
        <f>IF($CL987&gt;=25,INDEX($AU:$AU,$CK987+25),"")</f>
      </c>
      <c r="BV987">
        <f>IF($CL987&gt;=26,INDEX($AU:$AU,$CK987+26),"")</f>
      </c>
      <c r="BW987">
        <f>IF($CL987&gt;=27,INDEX($AU:$AU,$CK987+27),"")</f>
      </c>
      <c r="BX987">
        <f>IF($CL987&gt;=28,INDEX($AU:$AU,$CK987+28),"")</f>
      </c>
      <c r="BY987">
        <f>IF($CL987&gt;=29,INDEX($AU:$AU,$CK987+29),"")</f>
      </c>
      <c r="BZ987">
        <f>IF($CL987&gt;=30,INDEX($AU:$AU,$CK987+30),"")</f>
      </c>
      <c r="CA987">
        <f>IF($CL987&gt;=31,INDEX($AU:$AU,$CK987+31),"")</f>
      </c>
      <c r="CB987">
        <f>IF($CL987&gt;=32,INDEX($AU:$AU,$CK987+32),"")</f>
      </c>
      <c r="CC987">
        <f>IF($CL987&gt;=33,INDEX($AU:$AU,$CK987+33),"")</f>
      </c>
      <c r="CD987">
        <f>IF($CL987&gt;=34,INDEX($AU:$AU,$CK987+34),"")</f>
      </c>
      <c r="CE987">
        <f>IF($CL987&gt;=35,INDEX($AU:$AU,$CK987+35),"")</f>
      </c>
      <c r="CF987">
        <f>IF($CL987&gt;=36,INDEX($AU:$AU,$CK987+36),"")</f>
      </c>
      <c r="CG987">
        <f>IF($CL987&gt;=37,INDEX($AU:$AU,$CK987+37),"")</f>
      </c>
      <c r="CH987">
        <f>IF($CL987&gt;=38,INDEX($AU:$AU,$CK987+38),"")</f>
      </c>
      <c r="CI987">
        <f>IF($CL987&gt;=39,INDEX($AU:$AU,$CK987+39),"")</f>
      </c>
      <c r="CJ987">
        <f>IF($CL987&gt;=40,INDEX($AU:$AU,$CK987+40),"")</f>
      </c>
      <c r="CK987">
        <f>IFERROR(MATCH($AT987,$AU$2:$AU$133,0)+1,0)</f>
      </c>
      <c r="CL987">
        <f>IFERROR(INDEX($AV$2:$AV$133,MATCH($AT987,$AU$2:$AU$133,0)),0)</f>
      </c>
      <c r="CM987">
        <f>IFERROR(LEFT($L987,FIND(" - ",$L987)-1),$L987)</f>
      </c>
      <c r="CN987" t="s">
        <v>221</v>
      </c>
      <c r="CP987">
        <f>IF($DK987&gt;=1,INDEX($CN:$CN,$DJ987+1),"")</f>
      </c>
      <c r="CQ987">
        <f>IF($DK987&gt;=2,INDEX($CN:$CN,$DJ987+2),"")</f>
      </c>
      <c r="CR987">
        <f>IF($DK987&gt;=3,INDEX($CN:$CN,$DJ987+3),"")</f>
      </c>
      <c r="CS987">
        <f>IF($DK987&gt;=4,INDEX($CN:$CN,$DJ987+4),"")</f>
      </c>
      <c r="CT987">
        <f>IF($DK987&gt;=5,INDEX($CN:$CN,$DJ987+5),"")</f>
      </c>
      <c r="CU987">
        <f>IF($DK987&gt;=6,INDEX($CN:$CN,$DJ987+6),"")</f>
      </c>
      <c r="CV987">
        <f>IF($DK987&gt;=7,INDEX($CN:$CN,$DJ987+7),"")</f>
      </c>
      <c r="CW987">
        <f>IF($DK987&gt;=8,INDEX($CN:$CN,$DJ987+8),"")</f>
      </c>
      <c r="CX987">
        <f>IF($DK987&gt;=9,INDEX($CN:$CN,$DJ987+9),"")</f>
      </c>
      <c r="CY987">
        <f>IF($DK987&gt;=10,INDEX($CN:$CN,$DJ987+10),"")</f>
      </c>
      <c r="CZ987">
        <f>IF($DK987&gt;=11,INDEX($CN:$CN,$DJ987+11),"")</f>
      </c>
      <c r="DA987">
        <f>IF($DK987&gt;=12,INDEX($CN:$CN,$DJ987+12),"")</f>
      </c>
      <c r="DB987">
        <f>IF($DK987&gt;=13,INDEX($CN:$CN,$DJ987+13),"")</f>
      </c>
      <c r="DC987">
        <f>IF($DK987&gt;=14,INDEX($CN:$CN,$DJ987+14),"")</f>
      </c>
      <c r="DD987">
        <f>IF($DK987&gt;=15,INDEX($CN:$CN,$DJ987+15),"")</f>
      </c>
      <c r="DE987">
        <f>IF($DK987&gt;=16,INDEX($CN:$CN,$DJ987+16),"")</f>
      </c>
      <c r="DF987">
        <f>IF($DK987&gt;=17,INDEX($CN:$CN,$DJ987+17),"")</f>
      </c>
      <c r="DG987">
        <f>IF($DK987&gt;=18,INDEX($CN:$CN,$DJ987+18),"")</f>
      </c>
      <c r="DH987">
        <f>IF($DK987&gt;=19,INDEX($CN:$CN,$DJ987+19),"")</f>
      </c>
      <c r="DI987">
        <f>IF($DK987&gt;=20,INDEX($CN:$CN,$DJ987+20),"")</f>
      </c>
      <c r="DJ987">
        <f>IFERROR(MATCH($CM987,$CN$2:$CN$1089,0)+1,0)</f>
      </c>
      <c r="DK987">
        <f>IFERROR(INDEX($CO$2:$CO$1089,MATCH($CM987,$CN$2:$CN$1089,0)),0)</f>
      </c>
      <c r="DL987">
        <f>IFERROR(INDEX($AS:$AS,MATCH($O987,$AR:$AR,0))&amp;"","")</f>
      </c>
      <c r="DP987">
        <f>IF($GS987&gt;=1,INDEX($DM:$DM,$GR987+1),"")</f>
      </c>
      <c r="DQ987">
        <f>IF($GS987&gt;=2,INDEX($DM:$DM,$GR987+2),"")</f>
      </c>
      <c r="DR987">
        <f>IF($GS987&gt;=3,INDEX($DM:$DM,$GR987+3),"")</f>
      </c>
      <c r="DS987">
        <f>IF($GS987&gt;=4,INDEX($DM:$DM,$GR987+4),"")</f>
      </c>
      <c r="DT987">
        <f>IF($GS987&gt;=5,INDEX($DM:$DM,$GR987+5),"")</f>
      </c>
      <c r="DU987">
        <f>IF($GS987&gt;=6,INDEX($DM:$DM,$GR987+6),"")</f>
      </c>
      <c r="DV987">
        <f>IF($GS987&gt;=7,INDEX($DM:$DM,$GR987+7),"")</f>
      </c>
      <c r="DW987">
        <f>IF($GS987&gt;=8,INDEX($DM:$DM,$GR987+8),"")</f>
      </c>
      <c r="DX987">
        <f>IF($GS987&gt;=9,INDEX($DM:$DM,$GR987+9),"")</f>
      </c>
      <c r="DY987">
        <f>IF($GS987&gt;=10,INDEX($DM:$DM,$GR987+10),"")</f>
      </c>
      <c r="DZ987">
        <f>IF($GS987&gt;=11,INDEX($DM:$DM,$GR987+11),"")</f>
      </c>
      <c r="EA987">
        <f>IF($GS987&gt;=12,INDEX($DM:$DM,$GR987+12),"")</f>
      </c>
      <c r="EB987">
        <f>IF($GS987&gt;=13,INDEX($DM:$DM,$GR987+13),"")</f>
      </c>
      <c r="EC987">
        <f>IF($GS987&gt;=14,INDEX($DM:$DM,$GR987+14),"")</f>
      </c>
      <c r="ED987">
        <f>IF($GS987&gt;=15,INDEX($DM:$DM,$GR987+15),"")</f>
      </c>
      <c r="EE987">
        <f>IF($GS987&gt;=16,INDEX($DM:$DM,$GR987+16),"")</f>
      </c>
      <c r="EF987">
        <f>IF($GS987&gt;=17,INDEX($DM:$DM,$GR987+17),"")</f>
      </c>
      <c r="EG987">
        <f>IF($GS987&gt;=18,INDEX($DM:$DM,$GR987+18),"")</f>
      </c>
      <c r="EH987">
        <f>IF($GS987&gt;=19,INDEX($DM:$DM,$GR987+19),"")</f>
      </c>
      <c r="EI987">
        <f>IF($GS987&gt;=20,INDEX($DM:$DM,$GR987+20),"")</f>
      </c>
      <c r="EJ987">
        <f>IF($GS987&gt;=21,INDEX($DM:$DM,$GR987+21),"")</f>
      </c>
      <c r="EK987">
        <f>IF($GS987&gt;=22,INDEX($DM:$DM,$GR987+22),"")</f>
      </c>
      <c r="EL987">
        <f>IF($GS987&gt;=23,INDEX($DM:$DM,$GR987+23),"")</f>
      </c>
      <c r="EM987">
        <f>IF($GS987&gt;=24,INDEX($DM:$DM,$GR987+24),"")</f>
      </c>
      <c r="EN987">
        <f>IF($GS987&gt;=25,INDEX($DM:$DM,$GR987+25),"")</f>
      </c>
      <c r="EO987">
        <f>IF($GS987&gt;=26,INDEX($DM:$DM,$GR987+26),"")</f>
      </c>
      <c r="EP987">
        <f>IF($GS987&gt;=27,INDEX($DM:$DM,$GR987+27),"")</f>
      </c>
      <c r="EQ987">
        <f>IF($GS987&gt;=28,INDEX($DM:$DM,$GR987+28),"")</f>
      </c>
      <c r="ER987">
        <f>IF($GS987&gt;=29,INDEX($DM:$DM,$GR987+29),"")</f>
      </c>
      <c r="ES987">
        <f>IF($GS987&gt;=30,INDEX($DM:$DM,$GR987+30),"")</f>
      </c>
      <c r="ET987">
        <f>IF($GS987&gt;=31,INDEX($DM:$DM,$GR987+31),"")</f>
      </c>
      <c r="EU987">
        <f>IF($GS987&gt;=32,INDEX($DM:$DM,$GR987+32),"")</f>
      </c>
      <c r="EV987">
        <f>IF($GS987&gt;=33,INDEX($DM:$DM,$GR987+33),"")</f>
      </c>
      <c r="EW987">
        <f>IF($GS987&gt;=34,INDEX($DM:$DM,$GR987+34),"")</f>
      </c>
      <c r="EX987">
        <f>IF($GS987&gt;=35,INDEX($DM:$DM,$GR987+35),"")</f>
      </c>
      <c r="EY987">
        <f>IF($GS987&gt;=36,INDEX($DM:$DM,$GR987+36),"")</f>
      </c>
      <c r="EZ987">
        <f>IF($GS987&gt;=37,INDEX($DM:$DM,$GR987+37),"")</f>
      </c>
      <c r="FA987">
        <f>IF($GS987&gt;=38,INDEX($DM:$DM,$GR987+38),"")</f>
      </c>
      <c r="FB987">
        <f>IF($GS987&gt;=39,INDEX($DM:$DM,$GR987+39),"")</f>
      </c>
      <c r="FC987">
        <f>IF($GS987&gt;=40,INDEX($DM:$DM,$GR987+40),"")</f>
      </c>
      <c r="FD987">
        <f>IF($GS987&gt;=1,INDEX($DN:$DN,$GR987+1),"")</f>
      </c>
      <c r="FE987">
        <f>IF($GS987&gt;=2,INDEX($DN:$DN,$GR987+2),"")</f>
      </c>
      <c r="FF987">
        <f>IF($GS987&gt;=3,INDEX($DN:$DN,$GR987+3),"")</f>
      </c>
      <c r="FG987">
        <f>IF($GS987&gt;=4,INDEX($DN:$DN,$GR987+4),"")</f>
      </c>
      <c r="FH987">
        <f>IF($GS987&gt;=5,INDEX($DN:$DN,$GR987+5),"")</f>
      </c>
      <c r="FI987">
        <f>IF($GS987&gt;=6,INDEX($DN:$DN,$GR987+6),"")</f>
      </c>
      <c r="FJ987">
        <f>IF($GS987&gt;=7,INDEX($DN:$DN,$GR987+7),"")</f>
      </c>
      <c r="FK987">
        <f>IF($GS987&gt;=8,INDEX($DN:$DN,$GR987+8),"")</f>
      </c>
      <c r="FL987">
        <f>IF($GS987&gt;=9,INDEX($DN:$DN,$GR987+9),"")</f>
      </c>
      <c r="FM987">
        <f>IF($GS987&gt;=10,INDEX($DN:$DN,$GR987+10),"")</f>
      </c>
      <c r="FN987">
        <f>IF($GS987&gt;=11,INDEX($DN:$DN,$GR987+11),"")</f>
      </c>
      <c r="FO987">
        <f>IF($GS987&gt;=12,INDEX($DN:$DN,$GR987+12),"")</f>
      </c>
      <c r="FP987">
        <f>IF($GS987&gt;=13,INDEX($DN:$DN,$GR987+13),"")</f>
      </c>
      <c r="FQ987">
        <f>IF($GS987&gt;=14,INDEX($DN:$DN,$GR987+14),"")</f>
      </c>
      <c r="FR987">
        <f>IF($GS987&gt;=15,INDEX($DN:$DN,$GR987+15),"")</f>
      </c>
      <c r="FS987">
        <f>IF($GS987&gt;=16,INDEX($DN:$DN,$GR987+16),"")</f>
      </c>
      <c r="FT987">
        <f>IF($GS987&gt;=17,INDEX($DN:$DN,$GR987+17),"")</f>
      </c>
      <c r="FU987">
        <f>IF($GS987&gt;=18,INDEX($DN:$DN,$GR987+18),"")</f>
      </c>
      <c r="FV987">
        <f>IF($GS987&gt;=19,INDEX($DN:$DN,$GR987+19),"")</f>
      </c>
      <c r="FW987">
        <f>IF($GS987&gt;=20,INDEX($DN:$DN,$GR987+20),"")</f>
      </c>
      <c r="FX987">
        <f>IF($GS987&gt;=21,INDEX($DN:$DN,$GR987+21),"")</f>
      </c>
      <c r="FY987">
        <f>IF($GS987&gt;=22,INDEX($DN:$DN,$GR987+22),"")</f>
      </c>
      <c r="FZ987">
        <f>IF($GS987&gt;=23,INDEX($DN:$DN,$GR987+23),"")</f>
      </c>
      <c r="GA987">
        <f>IF($GS987&gt;=24,INDEX($DN:$DN,$GR987+24),"")</f>
      </c>
      <c r="GB987">
        <f>IF($GS987&gt;=25,INDEX($DN:$DN,$GR987+25),"")</f>
      </c>
      <c r="GC987">
        <f>IF($GS987&gt;=26,INDEX($DN:$DN,$GR987+26),"")</f>
      </c>
      <c r="GD987">
        <f>IF($GS987&gt;=27,INDEX($DN:$DN,$GR987+27),"")</f>
      </c>
      <c r="GE987">
        <f>IF($GS987&gt;=28,INDEX($DN:$DN,$GR987+28),"")</f>
      </c>
      <c r="GF987">
        <f>IF($GS987&gt;=29,INDEX($DN:$DN,$GR987+29),"")</f>
      </c>
      <c r="GG987">
        <f>IF($GS987&gt;=30,INDEX($DN:$DN,$GR987+30),"")</f>
      </c>
      <c r="GH987">
        <f>IF($GS987&gt;=31,INDEX($DN:$DN,$GR987+31),"")</f>
      </c>
      <c r="GI987">
        <f>IF($GS987&gt;=32,INDEX($DN:$DN,$GR987+32),"")</f>
      </c>
      <c r="GJ987">
        <f>IF($GS987&gt;=33,INDEX($DN:$DN,$GR987+33),"")</f>
      </c>
      <c r="GK987">
        <f>IF($GS987&gt;=34,INDEX($DN:$DN,$GR987+34),"")</f>
      </c>
      <c r="GL987">
        <f>IF($GS987&gt;=35,INDEX($DN:$DN,$GR987+35),"")</f>
      </c>
      <c r="GM987">
        <f>IF($GS987&gt;=36,INDEX($DN:$DN,$GR987+36),"")</f>
      </c>
      <c r="GN987">
        <f>IF($GS987&gt;=37,INDEX($DN:$DN,$GR987+37),"")</f>
      </c>
      <c r="GO987">
        <f>IF($GS987&gt;=38,INDEX($DN:$DN,$GR987+38),"")</f>
      </c>
      <c r="GP987">
        <f>IF($GS987&gt;=39,INDEX($DN:$DN,$GR987+39),"")</f>
      </c>
      <c r="GQ987">
        <f>IF($GS987&gt;=40,INDEX($DN:$DN,$GR987+40),"")</f>
      </c>
      <c r="GR987">
        <f>IFERROR(MATCH($DL987,$DM$2:$DM$148,0)+1,0)</f>
      </c>
      <c r="GS987">
        <f>IFERROR(INDEX($DO$2:$DO$148,MATCH($DL987,$DM$2:$DM$148,0)),0)</f>
      </c>
      <c r="GT987">
        <f>IFERROR(MATCH($Z987,$DP$987:$FC$987,0),0)</f>
      </c>
      <c r="GU987">
        <f>IF($GT987&gt;0,INDEX($FD$987:$GQ$987,$GT987),"")</f>
      </c>
      <c r="GX987">
        <f>IF($JG987&gt;=1,INDEX($GV:$GV,$JF987+1),"")</f>
      </c>
      <c r="GY987">
        <f>IF($JG987&gt;=2,INDEX($GV:$GV,$JF987+2),"")</f>
      </c>
      <c r="GZ987">
        <f>IF($JG987&gt;=3,INDEX($GV:$GV,$JF987+3),"")</f>
      </c>
      <c r="HA987">
        <f>IF($JG987&gt;=4,INDEX($GV:$GV,$JF987+4),"")</f>
      </c>
      <c r="HB987">
        <f>IF($JG987&gt;=5,INDEX($GV:$GV,$JF987+5),"")</f>
      </c>
      <c r="HC987">
        <f>IF($JG987&gt;=6,INDEX($GV:$GV,$JF987+6),"")</f>
      </c>
      <c r="HD987">
        <f>IF($JG987&gt;=7,INDEX($GV:$GV,$JF987+7),"")</f>
      </c>
      <c r="HE987">
        <f>IF($JG987&gt;=8,INDEX($GV:$GV,$JF987+8),"")</f>
      </c>
      <c r="HF987">
        <f>IF($JG987&gt;=9,INDEX($GV:$GV,$JF987+9),"")</f>
      </c>
      <c r="HG987">
        <f>IF($JG987&gt;=10,INDEX($GV:$GV,$JF987+10),"")</f>
      </c>
      <c r="HH987">
        <f>IF($JG987&gt;=11,INDEX($GV:$GV,$JF987+11),"")</f>
      </c>
      <c r="HI987">
        <f>IF($JG987&gt;=12,INDEX($GV:$GV,$JF987+12),"")</f>
      </c>
      <c r="HJ987">
        <f>IF($JG987&gt;=13,INDEX($GV:$GV,$JF987+13),"")</f>
      </c>
      <c r="HK987">
        <f>IF($JG987&gt;=14,INDEX($GV:$GV,$JF987+14),"")</f>
      </c>
      <c r="HL987">
        <f>IF($JG987&gt;=15,INDEX($GV:$GV,$JF987+15),"")</f>
      </c>
      <c r="HM987">
        <f>IF($JG987&gt;=16,INDEX($GV:$GV,$JF987+16),"")</f>
      </c>
      <c r="HN987">
        <f>IF($JG987&gt;=17,INDEX($GV:$GV,$JF987+17),"")</f>
      </c>
      <c r="HO987">
        <f>IF($JG987&gt;=18,INDEX($GV:$GV,$JF987+18),"")</f>
      </c>
      <c r="HP987">
        <f>IF($JG987&gt;=19,INDEX($GV:$GV,$JF987+19),"")</f>
      </c>
      <c r="HQ987">
        <f>IF($JG987&gt;=20,INDEX($GV:$GV,$JF987+20),"")</f>
      </c>
      <c r="HR987">
        <f>IF($JG987&gt;=21,INDEX($GV:$GV,$JF987+21),"")</f>
      </c>
      <c r="HS987">
        <f>IF($JG987&gt;=22,INDEX($GV:$GV,$JF987+22),"")</f>
      </c>
      <c r="HT987">
        <f>IF($JG987&gt;=23,INDEX($GV:$GV,$JF987+23),"")</f>
      </c>
      <c r="HU987">
        <f>IF($JG987&gt;=24,INDEX($GV:$GV,$JF987+24),"")</f>
      </c>
      <c r="HV987">
        <f>IF($JG987&gt;=25,INDEX($GV:$GV,$JF987+25),"")</f>
      </c>
      <c r="HW987">
        <f>IF($JG987&gt;=26,INDEX($GV:$GV,$JF987+26),"")</f>
      </c>
      <c r="HX987">
        <f>IF($JG987&gt;=27,INDEX($GV:$GV,$JF987+27),"")</f>
      </c>
      <c r="HY987">
        <f>IF($JG987&gt;=28,INDEX($GV:$GV,$JF987+28),"")</f>
      </c>
      <c r="HZ987">
        <f>IF($JG987&gt;=29,INDEX($GV:$GV,$JF987+29),"")</f>
      </c>
      <c r="IA987">
        <f>IF($JG987&gt;=30,INDEX($GV:$GV,$JF987+30),"")</f>
      </c>
      <c r="IB987">
        <f>IF($JG987&gt;=31,INDEX($GV:$GV,$JF987+31),"")</f>
      </c>
      <c r="IC987">
        <f>IF($JG987&gt;=32,INDEX($GV:$GV,$JF987+32),"")</f>
      </c>
      <c r="ID987">
        <f>IF($JG987&gt;=33,INDEX($GV:$GV,$JF987+33),"")</f>
      </c>
      <c r="IE987">
        <f>IF($JG987&gt;=34,INDEX($GV:$GV,$JF987+34),"")</f>
      </c>
      <c r="IF987">
        <f>IF($JG987&gt;=35,INDEX($GV:$GV,$JF987+35),"")</f>
      </c>
      <c r="IG987">
        <f>IF($JG987&gt;=36,INDEX($GV:$GV,$JF987+36),"")</f>
      </c>
      <c r="IH987">
        <f>IF($JG987&gt;=37,INDEX($GV:$GV,$JF987+37),"")</f>
      </c>
      <c r="II987">
        <f>IF($JG987&gt;=38,INDEX($GV:$GV,$JF987+38),"")</f>
      </c>
      <c r="IJ987">
        <f>IF($JG987&gt;=39,INDEX($GV:$GV,$JF987+39),"")</f>
      </c>
      <c r="IK987">
        <f>IF($JG987&gt;=40,INDEX($GV:$GV,$JF987+40),"")</f>
      </c>
      <c r="IL987">
        <f>IF($JG987&gt;=41,INDEX($GV:$GV,$JF987+41),"")</f>
      </c>
      <c r="IM987">
        <f>IF($JG987&gt;=42,INDEX($GV:$GV,$JF987+42),"")</f>
      </c>
      <c r="IN987">
        <f>IF($JG987&gt;=43,INDEX($GV:$GV,$JF987+43),"")</f>
      </c>
      <c r="IO987">
        <f>IF($JG987&gt;=44,INDEX($GV:$GV,$JF987+44),"")</f>
      </c>
      <c r="IP987">
        <f>IF($JG987&gt;=45,INDEX($GV:$GV,$JF987+45),"")</f>
      </c>
      <c r="IQ987">
        <f>IF($JG987&gt;=46,INDEX($GV:$GV,$JF987+46),"")</f>
      </c>
      <c r="IR987">
        <f>IF($JG987&gt;=47,INDEX($GV:$GV,$JF987+47),"")</f>
      </c>
      <c r="IS987">
        <f>IF($JG987&gt;=48,INDEX($GV:$GV,$JF987+48),"")</f>
      </c>
      <c r="IT987">
        <f>IF($JG987&gt;=49,INDEX($GV:$GV,$JF987+49),"")</f>
      </c>
      <c r="IU987">
        <f>IF($JG987&gt;=50,INDEX($GV:$GV,$JF987+50),"")</f>
      </c>
      <c r="IV987">
        <f>IF($JG987&gt;=51,INDEX($GV:$GV,$JF987+51),"")</f>
      </c>
      <c r="IW987">
        <f>IF($JG987&gt;=52,INDEX($GV:$GV,$JF987+52),"")</f>
      </c>
      <c r="IX987">
        <f>IF($JG987&gt;=53,INDEX($GV:$GV,$JF987+53),"")</f>
      </c>
      <c r="IY987">
        <f>IF($JG987&gt;=54,INDEX($GV:$GV,$JF987+54),"")</f>
      </c>
      <c r="IZ987">
        <f>IF($JG987&gt;=55,INDEX($GV:$GV,$JF987+55),"")</f>
      </c>
      <c r="JA987">
        <f>IF($JG987&gt;=56,INDEX($GV:$GV,$JF987+56),"")</f>
      </c>
      <c r="JB987">
        <f>IF($JG987&gt;=57,INDEX($GV:$GV,$JF987+57),"")</f>
      </c>
      <c r="JC987">
        <f>IF($JG987&gt;=58,INDEX($GV:$GV,$JF987+58),"")</f>
      </c>
      <c r="JD987">
        <f>IF($JG987&gt;=59,INDEX($GV:$GV,$JF987+59),"")</f>
      </c>
      <c r="JE987">
        <f>IF($JG987&gt;=60,INDEX($GV:$GV,$JF987+60),"")</f>
      </c>
      <c r="JF987">
        <f>IFERROR(MATCH($GU987,$GV$2:$GV$322,0)+1,0)</f>
      </c>
      <c r="JG987">
        <f>IFERROR(INDEX($GW$2:$GW$322,MATCH($GU987,$GV$2:$GV$322,0)),0)</f>
      </c>
      <c r="JH987" t="s">
        <v>44</v>
      </c>
      <c r="JI987" t="s">
        <v>44</v>
      </c>
    </row>
    <row r="988" spans="1:269" x14ac:dyDescent="0.25">
      <c r="R988">
        <f>IF(OR($U988="",$Q988=""),"",IFERROR($U988/$Q988,0))</f>
      </c>
      <c r="S988">
        <f>IF($U988="","",
SUM($T988,$V988,$AA988,$W988,$Y988)*
(1-IF($AB988="",0,VALUE($AB988)/100)))</f>
      </c>
      <c r="T988">
        <f>IF($U988="","",$U988)</f>
      </c>
      <c r="V988">
        <f>IF($U988="","",
IF($O988="","",
IF(ISNUMBER(SEARCH("exempt",LOWER($O988))),0,
$U988*(VALUE(SUBSTITUTE($O988,"%",""))/100))))</f>
      </c>
      <c r="AC988">
        <f>IFERROR(IF(FIND(" - ",$K988)&gt;0,MID($K988,FIND(" - ",$K988)+3,LEN($K988)),""),"")</f>
      </c>
      <c r="AL988" t="s">
        <v>2100</v>
      </c>
      <c r="AT988">
        <f>IFERROR(LEFT($K988,FIND(" - ",$K988)-1),$K988)</f>
      </c>
      <c r="AW988">
        <f>IF($CL988&gt;=1,INDEX($AU:$AU,$CK988+1),"")</f>
      </c>
      <c r="AX988">
        <f>IF($CL988&gt;=2,INDEX($AU:$AU,$CK988+2),"")</f>
      </c>
      <c r="AY988">
        <f>IF($CL988&gt;=3,INDEX($AU:$AU,$CK988+3),"")</f>
      </c>
      <c r="AZ988">
        <f>IF($CL988&gt;=4,INDEX($AU:$AU,$CK988+4),"")</f>
      </c>
      <c r="BA988">
        <f>IF($CL988&gt;=5,INDEX($AU:$AU,$CK988+5),"")</f>
      </c>
      <c r="BB988">
        <f>IF($CL988&gt;=6,INDEX($AU:$AU,$CK988+6),"")</f>
      </c>
      <c r="BC988">
        <f>IF($CL988&gt;=7,INDEX($AU:$AU,$CK988+7),"")</f>
      </c>
      <c r="BD988">
        <f>IF($CL988&gt;=8,INDEX($AU:$AU,$CK988+8),"")</f>
      </c>
      <c r="BE988">
        <f>IF($CL988&gt;=9,INDEX($AU:$AU,$CK988+9),"")</f>
      </c>
      <c r="BF988">
        <f>IF($CL988&gt;=10,INDEX($AU:$AU,$CK988+10),"")</f>
      </c>
      <c r="BG988">
        <f>IF($CL988&gt;=11,INDEX($AU:$AU,$CK988+11),"")</f>
      </c>
      <c r="BH988">
        <f>IF($CL988&gt;=12,INDEX($AU:$AU,$CK988+12),"")</f>
      </c>
      <c r="BI988">
        <f>IF($CL988&gt;=13,INDEX($AU:$AU,$CK988+13),"")</f>
      </c>
      <c r="BJ988">
        <f>IF($CL988&gt;=14,INDEX($AU:$AU,$CK988+14),"")</f>
      </c>
      <c r="BK988">
        <f>IF($CL988&gt;=15,INDEX($AU:$AU,$CK988+15),"")</f>
      </c>
      <c r="BL988">
        <f>IF($CL988&gt;=16,INDEX($AU:$AU,$CK988+16),"")</f>
      </c>
      <c r="BM988">
        <f>IF($CL988&gt;=17,INDEX($AU:$AU,$CK988+17),"")</f>
      </c>
      <c r="BN988">
        <f>IF($CL988&gt;=18,INDEX($AU:$AU,$CK988+18),"")</f>
      </c>
      <c r="BO988">
        <f>IF($CL988&gt;=19,INDEX($AU:$AU,$CK988+19),"")</f>
      </c>
      <c r="BP988">
        <f>IF($CL988&gt;=20,INDEX($AU:$AU,$CK988+20),"")</f>
      </c>
      <c r="BQ988">
        <f>IF($CL988&gt;=21,INDEX($AU:$AU,$CK988+21),"")</f>
      </c>
      <c r="BR988">
        <f>IF($CL988&gt;=22,INDEX($AU:$AU,$CK988+22),"")</f>
      </c>
      <c r="BS988">
        <f>IF($CL988&gt;=23,INDEX($AU:$AU,$CK988+23),"")</f>
      </c>
      <c r="BT988">
        <f>IF($CL988&gt;=24,INDEX($AU:$AU,$CK988+24),"")</f>
      </c>
      <c r="BU988">
        <f>IF($CL988&gt;=25,INDEX($AU:$AU,$CK988+25),"")</f>
      </c>
      <c r="BV988">
        <f>IF($CL988&gt;=26,INDEX($AU:$AU,$CK988+26),"")</f>
      </c>
      <c r="BW988">
        <f>IF($CL988&gt;=27,INDEX($AU:$AU,$CK988+27),"")</f>
      </c>
      <c r="BX988">
        <f>IF($CL988&gt;=28,INDEX($AU:$AU,$CK988+28),"")</f>
      </c>
      <c r="BY988">
        <f>IF($CL988&gt;=29,INDEX($AU:$AU,$CK988+29),"")</f>
      </c>
      <c r="BZ988">
        <f>IF($CL988&gt;=30,INDEX($AU:$AU,$CK988+30),"")</f>
      </c>
      <c r="CA988">
        <f>IF($CL988&gt;=31,INDEX($AU:$AU,$CK988+31),"")</f>
      </c>
      <c r="CB988">
        <f>IF($CL988&gt;=32,INDEX($AU:$AU,$CK988+32),"")</f>
      </c>
      <c r="CC988">
        <f>IF($CL988&gt;=33,INDEX($AU:$AU,$CK988+33),"")</f>
      </c>
      <c r="CD988">
        <f>IF($CL988&gt;=34,INDEX($AU:$AU,$CK988+34),"")</f>
      </c>
      <c r="CE988">
        <f>IF($CL988&gt;=35,INDEX($AU:$AU,$CK988+35),"")</f>
      </c>
      <c r="CF988">
        <f>IF($CL988&gt;=36,INDEX($AU:$AU,$CK988+36),"")</f>
      </c>
      <c r="CG988">
        <f>IF($CL988&gt;=37,INDEX($AU:$AU,$CK988+37),"")</f>
      </c>
      <c r="CH988">
        <f>IF($CL988&gt;=38,INDEX($AU:$AU,$CK988+38),"")</f>
      </c>
      <c r="CI988">
        <f>IF($CL988&gt;=39,INDEX($AU:$AU,$CK988+39),"")</f>
      </c>
      <c r="CJ988">
        <f>IF($CL988&gt;=40,INDEX($AU:$AU,$CK988+40),"")</f>
      </c>
      <c r="CK988">
        <f>IFERROR(MATCH($AT988,$AU$2:$AU$133,0)+1,0)</f>
      </c>
      <c r="CL988">
        <f>IFERROR(INDEX($AV$2:$AV$133,MATCH($AT988,$AU$2:$AU$133,0)),0)</f>
      </c>
      <c r="CM988">
        <f>IFERROR(LEFT($L988,FIND(" - ",$L988)-1),$L988)</f>
      </c>
      <c r="CN988" t="s">
        <v>2101</v>
      </c>
      <c r="CO988">
        <v>1</v>
      </c>
      <c r="CP988">
        <f>IF($DK988&gt;=1,INDEX($CN:$CN,$DJ988+1),"")</f>
      </c>
      <c r="CQ988">
        <f>IF($DK988&gt;=2,INDEX($CN:$CN,$DJ988+2),"")</f>
      </c>
      <c r="CR988">
        <f>IF($DK988&gt;=3,INDEX($CN:$CN,$DJ988+3),"")</f>
      </c>
      <c r="CS988">
        <f>IF($DK988&gt;=4,INDEX($CN:$CN,$DJ988+4),"")</f>
      </c>
      <c r="CT988">
        <f>IF($DK988&gt;=5,INDEX($CN:$CN,$DJ988+5),"")</f>
      </c>
      <c r="CU988">
        <f>IF($DK988&gt;=6,INDEX($CN:$CN,$DJ988+6),"")</f>
      </c>
      <c r="CV988">
        <f>IF($DK988&gt;=7,INDEX($CN:$CN,$DJ988+7),"")</f>
      </c>
      <c r="CW988">
        <f>IF($DK988&gt;=8,INDEX($CN:$CN,$DJ988+8),"")</f>
      </c>
      <c r="CX988">
        <f>IF($DK988&gt;=9,INDEX($CN:$CN,$DJ988+9),"")</f>
      </c>
      <c r="CY988">
        <f>IF($DK988&gt;=10,INDEX($CN:$CN,$DJ988+10),"")</f>
      </c>
      <c r="CZ988">
        <f>IF($DK988&gt;=11,INDEX($CN:$CN,$DJ988+11),"")</f>
      </c>
      <c r="DA988">
        <f>IF($DK988&gt;=12,INDEX($CN:$CN,$DJ988+12),"")</f>
      </c>
      <c r="DB988">
        <f>IF($DK988&gt;=13,INDEX($CN:$CN,$DJ988+13),"")</f>
      </c>
      <c r="DC988">
        <f>IF($DK988&gt;=14,INDEX($CN:$CN,$DJ988+14),"")</f>
      </c>
      <c r="DD988">
        <f>IF($DK988&gt;=15,INDEX($CN:$CN,$DJ988+15),"")</f>
      </c>
      <c r="DE988">
        <f>IF($DK988&gt;=16,INDEX($CN:$CN,$DJ988+16),"")</f>
      </c>
      <c r="DF988">
        <f>IF($DK988&gt;=17,INDEX($CN:$CN,$DJ988+17),"")</f>
      </c>
      <c r="DG988">
        <f>IF($DK988&gt;=18,INDEX($CN:$CN,$DJ988+18),"")</f>
      </c>
      <c r="DH988">
        <f>IF($DK988&gt;=19,INDEX($CN:$CN,$DJ988+19),"")</f>
      </c>
      <c r="DI988">
        <f>IF($DK988&gt;=20,INDEX($CN:$CN,$DJ988+20),"")</f>
      </c>
      <c r="DJ988">
        <f>IFERROR(MATCH($CM988,$CN$2:$CN$1089,0)+1,0)</f>
      </c>
      <c r="DK988">
        <f>IFERROR(INDEX($CO$2:$CO$1089,MATCH($CM988,$CN$2:$CN$1089,0)),0)</f>
      </c>
      <c r="DL988">
        <f>IFERROR(INDEX($AS:$AS,MATCH($O988,$AR:$AR,0))&amp;"","")</f>
      </c>
      <c r="DP988">
        <f>IF($GS988&gt;=1,INDEX($DM:$DM,$GR988+1),"")</f>
      </c>
      <c r="DQ988">
        <f>IF($GS988&gt;=2,INDEX($DM:$DM,$GR988+2),"")</f>
      </c>
      <c r="DR988">
        <f>IF($GS988&gt;=3,INDEX($DM:$DM,$GR988+3),"")</f>
      </c>
      <c r="DS988">
        <f>IF($GS988&gt;=4,INDEX($DM:$DM,$GR988+4),"")</f>
      </c>
      <c r="DT988">
        <f>IF($GS988&gt;=5,INDEX($DM:$DM,$GR988+5),"")</f>
      </c>
      <c r="DU988">
        <f>IF($GS988&gt;=6,INDEX($DM:$DM,$GR988+6),"")</f>
      </c>
      <c r="DV988">
        <f>IF($GS988&gt;=7,INDEX($DM:$DM,$GR988+7),"")</f>
      </c>
      <c r="DW988">
        <f>IF($GS988&gt;=8,INDEX($DM:$DM,$GR988+8),"")</f>
      </c>
      <c r="DX988">
        <f>IF($GS988&gt;=9,INDEX($DM:$DM,$GR988+9),"")</f>
      </c>
      <c r="DY988">
        <f>IF($GS988&gt;=10,INDEX($DM:$DM,$GR988+10),"")</f>
      </c>
      <c r="DZ988">
        <f>IF($GS988&gt;=11,INDEX($DM:$DM,$GR988+11),"")</f>
      </c>
      <c r="EA988">
        <f>IF($GS988&gt;=12,INDEX($DM:$DM,$GR988+12),"")</f>
      </c>
      <c r="EB988">
        <f>IF($GS988&gt;=13,INDEX($DM:$DM,$GR988+13),"")</f>
      </c>
      <c r="EC988">
        <f>IF($GS988&gt;=14,INDEX($DM:$DM,$GR988+14),"")</f>
      </c>
      <c r="ED988">
        <f>IF($GS988&gt;=15,INDEX($DM:$DM,$GR988+15),"")</f>
      </c>
      <c r="EE988">
        <f>IF($GS988&gt;=16,INDEX($DM:$DM,$GR988+16),"")</f>
      </c>
      <c r="EF988">
        <f>IF($GS988&gt;=17,INDEX($DM:$DM,$GR988+17),"")</f>
      </c>
      <c r="EG988">
        <f>IF($GS988&gt;=18,INDEX($DM:$DM,$GR988+18),"")</f>
      </c>
      <c r="EH988">
        <f>IF($GS988&gt;=19,INDEX($DM:$DM,$GR988+19),"")</f>
      </c>
      <c r="EI988">
        <f>IF($GS988&gt;=20,INDEX($DM:$DM,$GR988+20),"")</f>
      </c>
      <c r="EJ988">
        <f>IF($GS988&gt;=21,INDEX($DM:$DM,$GR988+21),"")</f>
      </c>
      <c r="EK988">
        <f>IF($GS988&gt;=22,INDEX($DM:$DM,$GR988+22),"")</f>
      </c>
      <c r="EL988">
        <f>IF($GS988&gt;=23,INDEX($DM:$DM,$GR988+23),"")</f>
      </c>
      <c r="EM988">
        <f>IF($GS988&gt;=24,INDEX($DM:$DM,$GR988+24),"")</f>
      </c>
      <c r="EN988">
        <f>IF($GS988&gt;=25,INDEX($DM:$DM,$GR988+25),"")</f>
      </c>
      <c r="EO988">
        <f>IF($GS988&gt;=26,INDEX($DM:$DM,$GR988+26),"")</f>
      </c>
      <c r="EP988">
        <f>IF($GS988&gt;=27,INDEX($DM:$DM,$GR988+27),"")</f>
      </c>
      <c r="EQ988">
        <f>IF($GS988&gt;=28,INDEX($DM:$DM,$GR988+28),"")</f>
      </c>
      <c r="ER988">
        <f>IF($GS988&gt;=29,INDEX($DM:$DM,$GR988+29),"")</f>
      </c>
      <c r="ES988">
        <f>IF($GS988&gt;=30,INDEX($DM:$DM,$GR988+30),"")</f>
      </c>
      <c r="ET988">
        <f>IF($GS988&gt;=31,INDEX($DM:$DM,$GR988+31),"")</f>
      </c>
      <c r="EU988">
        <f>IF($GS988&gt;=32,INDEX($DM:$DM,$GR988+32),"")</f>
      </c>
      <c r="EV988">
        <f>IF($GS988&gt;=33,INDEX($DM:$DM,$GR988+33),"")</f>
      </c>
      <c r="EW988">
        <f>IF($GS988&gt;=34,INDEX($DM:$DM,$GR988+34),"")</f>
      </c>
      <c r="EX988">
        <f>IF($GS988&gt;=35,INDEX($DM:$DM,$GR988+35),"")</f>
      </c>
      <c r="EY988">
        <f>IF($GS988&gt;=36,INDEX($DM:$DM,$GR988+36),"")</f>
      </c>
      <c r="EZ988">
        <f>IF($GS988&gt;=37,INDEX($DM:$DM,$GR988+37),"")</f>
      </c>
      <c r="FA988">
        <f>IF($GS988&gt;=38,INDEX($DM:$DM,$GR988+38),"")</f>
      </c>
      <c r="FB988">
        <f>IF($GS988&gt;=39,INDEX($DM:$DM,$GR988+39),"")</f>
      </c>
      <c r="FC988">
        <f>IF($GS988&gt;=40,INDEX($DM:$DM,$GR988+40),"")</f>
      </c>
      <c r="FD988">
        <f>IF($GS988&gt;=1,INDEX($DN:$DN,$GR988+1),"")</f>
      </c>
      <c r="FE988">
        <f>IF($GS988&gt;=2,INDEX($DN:$DN,$GR988+2),"")</f>
      </c>
      <c r="FF988">
        <f>IF($GS988&gt;=3,INDEX($DN:$DN,$GR988+3),"")</f>
      </c>
      <c r="FG988">
        <f>IF($GS988&gt;=4,INDEX($DN:$DN,$GR988+4),"")</f>
      </c>
      <c r="FH988">
        <f>IF($GS988&gt;=5,INDEX($DN:$DN,$GR988+5),"")</f>
      </c>
      <c r="FI988">
        <f>IF($GS988&gt;=6,INDEX($DN:$DN,$GR988+6),"")</f>
      </c>
      <c r="FJ988">
        <f>IF($GS988&gt;=7,INDEX($DN:$DN,$GR988+7),"")</f>
      </c>
      <c r="FK988">
        <f>IF($GS988&gt;=8,INDEX($DN:$DN,$GR988+8),"")</f>
      </c>
      <c r="FL988">
        <f>IF($GS988&gt;=9,INDEX($DN:$DN,$GR988+9),"")</f>
      </c>
      <c r="FM988">
        <f>IF($GS988&gt;=10,INDEX($DN:$DN,$GR988+10),"")</f>
      </c>
      <c r="FN988">
        <f>IF($GS988&gt;=11,INDEX($DN:$DN,$GR988+11),"")</f>
      </c>
      <c r="FO988">
        <f>IF($GS988&gt;=12,INDEX($DN:$DN,$GR988+12),"")</f>
      </c>
      <c r="FP988">
        <f>IF($GS988&gt;=13,INDEX($DN:$DN,$GR988+13),"")</f>
      </c>
      <c r="FQ988">
        <f>IF($GS988&gt;=14,INDEX($DN:$DN,$GR988+14),"")</f>
      </c>
      <c r="FR988">
        <f>IF($GS988&gt;=15,INDEX($DN:$DN,$GR988+15),"")</f>
      </c>
      <c r="FS988">
        <f>IF($GS988&gt;=16,INDEX($DN:$DN,$GR988+16),"")</f>
      </c>
      <c r="FT988">
        <f>IF($GS988&gt;=17,INDEX($DN:$DN,$GR988+17),"")</f>
      </c>
      <c r="FU988">
        <f>IF($GS988&gt;=18,INDEX($DN:$DN,$GR988+18),"")</f>
      </c>
      <c r="FV988">
        <f>IF($GS988&gt;=19,INDEX($DN:$DN,$GR988+19),"")</f>
      </c>
      <c r="FW988">
        <f>IF($GS988&gt;=20,INDEX($DN:$DN,$GR988+20),"")</f>
      </c>
      <c r="FX988">
        <f>IF($GS988&gt;=21,INDEX($DN:$DN,$GR988+21),"")</f>
      </c>
      <c r="FY988">
        <f>IF($GS988&gt;=22,INDEX($DN:$DN,$GR988+22),"")</f>
      </c>
      <c r="FZ988">
        <f>IF($GS988&gt;=23,INDEX($DN:$DN,$GR988+23),"")</f>
      </c>
      <c r="GA988">
        <f>IF($GS988&gt;=24,INDEX($DN:$DN,$GR988+24),"")</f>
      </c>
      <c r="GB988">
        <f>IF($GS988&gt;=25,INDEX($DN:$DN,$GR988+25),"")</f>
      </c>
      <c r="GC988">
        <f>IF($GS988&gt;=26,INDEX($DN:$DN,$GR988+26),"")</f>
      </c>
      <c r="GD988">
        <f>IF($GS988&gt;=27,INDEX($DN:$DN,$GR988+27),"")</f>
      </c>
      <c r="GE988">
        <f>IF($GS988&gt;=28,INDEX($DN:$DN,$GR988+28),"")</f>
      </c>
      <c r="GF988">
        <f>IF($GS988&gt;=29,INDEX($DN:$DN,$GR988+29),"")</f>
      </c>
      <c r="GG988">
        <f>IF($GS988&gt;=30,INDEX($DN:$DN,$GR988+30),"")</f>
      </c>
      <c r="GH988">
        <f>IF($GS988&gt;=31,INDEX($DN:$DN,$GR988+31),"")</f>
      </c>
      <c r="GI988">
        <f>IF($GS988&gt;=32,INDEX($DN:$DN,$GR988+32),"")</f>
      </c>
      <c r="GJ988">
        <f>IF($GS988&gt;=33,INDEX($DN:$DN,$GR988+33),"")</f>
      </c>
      <c r="GK988">
        <f>IF($GS988&gt;=34,INDEX($DN:$DN,$GR988+34),"")</f>
      </c>
      <c r="GL988">
        <f>IF($GS988&gt;=35,INDEX($DN:$DN,$GR988+35),"")</f>
      </c>
      <c r="GM988">
        <f>IF($GS988&gt;=36,INDEX($DN:$DN,$GR988+36),"")</f>
      </c>
      <c r="GN988">
        <f>IF($GS988&gt;=37,INDEX($DN:$DN,$GR988+37),"")</f>
      </c>
      <c r="GO988">
        <f>IF($GS988&gt;=38,INDEX($DN:$DN,$GR988+38),"")</f>
      </c>
      <c r="GP988">
        <f>IF($GS988&gt;=39,INDEX($DN:$DN,$GR988+39),"")</f>
      </c>
      <c r="GQ988">
        <f>IF($GS988&gt;=40,INDEX($DN:$DN,$GR988+40),"")</f>
      </c>
      <c r="GR988">
        <f>IFERROR(MATCH($DL988,$DM$2:$DM$148,0)+1,0)</f>
      </c>
      <c r="GS988">
        <f>IFERROR(INDEX($DO$2:$DO$148,MATCH($DL988,$DM$2:$DM$148,0)),0)</f>
      </c>
      <c r="GT988">
        <f>IFERROR(MATCH($Z988,$DP$988:$FC$988,0),0)</f>
      </c>
      <c r="GU988">
        <f>IF($GT988&gt;0,INDEX($FD$988:$GQ$988,$GT988),"")</f>
      </c>
      <c r="GX988">
        <f>IF($JG988&gt;=1,INDEX($GV:$GV,$JF988+1),"")</f>
      </c>
      <c r="GY988">
        <f>IF($JG988&gt;=2,INDEX($GV:$GV,$JF988+2),"")</f>
      </c>
      <c r="GZ988">
        <f>IF($JG988&gt;=3,INDEX($GV:$GV,$JF988+3),"")</f>
      </c>
      <c r="HA988">
        <f>IF($JG988&gt;=4,INDEX($GV:$GV,$JF988+4),"")</f>
      </c>
      <c r="HB988">
        <f>IF($JG988&gt;=5,INDEX($GV:$GV,$JF988+5),"")</f>
      </c>
      <c r="HC988">
        <f>IF($JG988&gt;=6,INDEX($GV:$GV,$JF988+6),"")</f>
      </c>
      <c r="HD988">
        <f>IF($JG988&gt;=7,INDEX($GV:$GV,$JF988+7),"")</f>
      </c>
      <c r="HE988">
        <f>IF($JG988&gt;=8,INDEX($GV:$GV,$JF988+8),"")</f>
      </c>
      <c r="HF988">
        <f>IF($JG988&gt;=9,INDEX($GV:$GV,$JF988+9),"")</f>
      </c>
      <c r="HG988">
        <f>IF($JG988&gt;=10,INDEX($GV:$GV,$JF988+10),"")</f>
      </c>
      <c r="HH988">
        <f>IF($JG988&gt;=11,INDEX($GV:$GV,$JF988+11),"")</f>
      </c>
      <c r="HI988">
        <f>IF($JG988&gt;=12,INDEX($GV:$GV,$JF988+12),"")</f>
      </c>
      <c r="HJ988">
        <f>IF($JG988&gt;=13,INDEX($GV:$GV,$JF988+13),"")</f>
      </c>
      <c r="HK988">
        <f>IF($JG988&gt;=14,INDEX($GV:$GV,$JF988+14),"")</f>
      </c>
      <c r="HL988">
        <f>IF($JG988&gt;=15,INDEX($GV:$GV,$JF988+15),"")</f>
      </c>
      <c r="HM988">
        <f>IF($JG988&gt;=16,INDEX($GV:$GV,$JF988+16),"")</f>
      </c>
      <c r="HN988">
        <f>IF($JG988&gt;=17,INDEX($GV:$GV,$JF988+17),"")</f>
      </c>
      <c r="HO988">
        <f>IF($JG988&gt;=18,INDEX($GV:$GV,$JF988+18),"")</f>
      </c>
      <c r="HP988">
        <f>IF($JG988&gt;=19,INDEX($GV:$GV,$JF988+19),"")</f>
      </c>
      <c r="HQ988">
        <f>IF($JG988&gt;=20,INDEX($GV:$GV,$JF988+20),"")</f>
      </c>
      <c r="HR988">
        <f>IF($JG988&gt;=21,INDEX($GV:$GV,$JF988+21),"")</f>
      </c>
      <c r="HS988">
        <f>IF($JG988&gt;=22,INDEX($GV:$GV,$JF988+22),"")</f>
      </c>
      <c r="HT988">
        <f>IF($JG988&gt;=23,INDEX($GV:$GV,$JF988+23),"")</f>
      </c>
      <c r="HU988">
        <f>IF($JG988&gt;=24,INDEX($GV:$GV,$JF988+24),"")</f>
      </c>
      <c r="HV988">
        <f>IF($JG988&gt;=25,INDEX($GV:$GV,$JF988+25),"")</f>
      </c>
      <c r="HW988">
        <f>IF($JG988&gt;=26,INDEX($GV:$GV,$JF988+26),"")</f>
      </c>
      <c r="HX988">
        <f>IF($JG988&gt;=27,INDEX($GV:$GV,$JF988+27),"")</f>
      </c>
      <c r="HY988">
        <f>IF($JG988&gt;=28,INDEX($GV:$GV,$JF988+28),"")</f>
      </c>
      <c r="HZ988">
        <f>IF($JG988&gt;=29,INDEX($GV:$GV,$JF988+29),"")</f>
      </c>
      <c r="IA988">
        <f>IF($JG988&gt;=30,INDEX($GV:$GV,$JF988+30),"")</f>
      </c>
      <c r="IB988">
        <f>IF($JG988&gt;=31,INDEX($GV:$GV,$JF988+31),"")</f>
      </c>
      <c r="IC988">
        <f>IF($JG988&gt;=32,INDEX($GV:$GV,$JF988+32),"")</f>
      </c>
      <c r="ID988">
        <f>IF($JG988&gt;=33,INDEX($GV:$GV,$JF988+33),"")</f>
      </c>
      <c r="IE988">
        <f>IF($JG988&gt;=34,INDEX($GV:$GV,$JF988+34),"")</f>
      </c>
      <c r="IF988">
        <f>IF($JG988&gt;=35,INDEX($GV:$GV,$JF988+35),"")</f>
      </c>
      <c r="IG988">
        <f>IF($JG988&gt;=36,INDEX($GV:$GV,$JF988+36),"")</f>
      </c>
      <c r="IH988">
        <f>IF($JG988&gt;=37,INDEX($GV:$GV,$JF988+37),"")</f>
      </c>
      <c r="II988">
        <f>IF($JG988&gt;=38,INDEX($GV:$GV,$JF988+38),"")</f>
      </c>
      <c r="IJ988">
        <f>IF($JG988&gt;=39,INDEX($GV:$GV,$JF988+39),"")</f>
      </c>
      <c r="IK988">
        <f>IF($JG988&gt;=40,INDEX($GV:$GV,$JF988+40),"")</f>
      </c>
      <c r="IL988">
        <f>IF($JG988&gt;=41,INDEX($GV:$GV,$JF988+41),"")</f>
      </c>
      <c r="IM988">
        <f>IF($JG988&gt;=42,INDEX($GV:$GV,$JF988+42),"")</f>
      </c>
      <c r="IN988">
        <f>IF($JG988&gt;=43,INDEX($GV:$GV,$JF988+43),"")</f>
      </c>
      <c r="IO988">
        <f>IF($JG988&gt;=44,INDEX($GV:$GV,$JF988+44),"")</f>
      </c>
      <c r="IP988">
        <f>IF($JG988&gt;=45,INDEX($GV:$GV,$JF988+45),"")</f>
      </c>
      <c r="IQ988">
        <f>IF($JG988&gt;=46,INDEX($GV:$GV,$JF988+46),"")</f>
      </c>
      <c r="IR988">
        <f>IF($JG988&gt;=47,INDEX($GV:$GV,$JF988+47),"")</f>
      </c>
      <c r="IS988">
        <f>IF($JG988&gt;=48,INDEX($GV:$GV,$JF988+48),"")</f>
      </c>
      <c r="IT988">
        <f>IF($JG988&gt;=49,INDEX($GV:$GV,$JF988+49),"")</f>
      </c>
      <c r="IU988">
        <f>IF($JG988&gt;=50,INDEX($GV:$GV,$JF988+50),"")</f>
      </c>
      <c r="IV988">
        <f>IF($JG988&gt;=51,INDEX($GV:$GV,$JF988+51),"")</f>
      </c>
      <c r="IW988">
        <f>IF($JG988&gt;=52,INDEX($GV:$GV,$JF988+52),"")</f>
      </c>
      <c r="IX988">
        <f>IF($JG988&gt;=53,INDEX($GV:$GV,$JF988+53),"")</f>
      </c>
      <c r="IY988">
        <f>IF($JG988&gt;=54,INDEX($GV:$GV,$JF988+54),"")</f>
      </c>
      <c r="IZ988">
        <f>IF($JG988&gt;=55,INDEX($GV:$GV,$JF988+55),"")</f>
      </c>
      <c r="JA988">
        <f>IF($JG988&gt;=56,INDEX($GV:$GV,$JF988+56),"")</f>
      </c>
      <c r="JB988">
        <f>IF($JG988&gt;=57,INDEX($GV:$GV,$JF988+57),"")</f>
      </c>
      <c r="JC988">
        <f>IF($JG988&gt;=58,INDEX($GV:$GV,$JF988+58),"")</f>
      </c>
      <c r="JD988">
        <f>IF($JG988&gt;=59,INDEX($GV:$GV,$JF988+59),"")</f>
      </c>
      <c r="JE988">
        <f>IF($JG988&gt;=60,INDEX($GV:$GV,$JF988+60),"")</f>
      </c>
      <c r="JF988">
        <f>IFERROR(MATCH($GU988,$GV$2:$GV$322,0)+1,0)</f>
      </c>
      <c r="JG988">
        <f>IFERROR(INDEX($GW$2:$GW$322,MATCH($GU988,$GV$2:$GV$322,0)),0)</f>
      </c>
      <c r="JH988" t="s">
        <v>44</v>
      </c>
      <c r="JI988" t="s">
        <v>44</v>
      </c>
    </row>
    <row r="989" spans="1:269" x14ac:dyDescent="0.25">
      <c r="R989">
        <f>IF(OR($U989="",$Q989=""),"",IFERROR($U989/$Q989,0))</f>
      </c>
      <c r="S989">
        <f>IF($U989="","",
SUM($T989,$V989,$AA989,$W989,$Y989)*
(1-IF($AB989="",0,VALUE($AB989)/100)))</f>
      </c>
      <c r="T989">
        <f>IF($U989="","",$U989)</f>
      </c>
      <c r="V989">
        <f>IF($U989="","",
IF($O989="","",
IF(ISNUMBER(SEARCH("exempt",LOWER($O989))),0,
$U989*(VALUE(SUBSTITUTE($O989,"%",""))/100))))</f>
      </c>
      <c r="AC989">
        <f>IFERROR(IF(FIND(" - ",$K989)&gt;0,MID($K989,FIND(" - ",$K989)+3,LEN($K989)),""),"")</f>
      </c>
      <c r="AL989" t="s">
        <v>2102</v>
      </c>
      <c r="AT989">
        <f>IFERROR(LEFT($K989,FIND(" - ",$K989)-1),$K989)</f>
      </c>
      <c r="AW989">
        <f>IF($CL989&gt;=1,INDEX($AU:$AU,$CK989+1),"")</f>
      </c>
      <c r="AX989">
        <f>IF($CL989&gt;=2,INDEX($AU:$AU,$CK989+2),"")</f>
      </c>
      <c r="AY989">
        <f>IF($CL989&gt;=3,INDEX($AU:$AU,$CK989+3),"")</f>
      </c>
      <c r="AZ989">
        <f>IF($CL989&gt;=4,INDEX($AU:$AU,$CK989+4),"")</f>
      </c>
      <c r="BA989">
        <f>IF($CL989&gt;=5,INDEX($AU:$AU,$CK989+5),"")</f>
      </c>
      <c r="BB989">
        <f>IF($CL989&gt;=6,INDEX($AU:$AU,$CK989+6),"")</f>
      </c>
      <c r="BC989">
        <f>IF($CL989&gt;=7,INDEX($AU:$AU,$CK989+7),"")</f>
      </c>
      <c r="BD989">
        <f>IF($CL989&gt;=8,INDEX($AU:$AU,$CK989+8),"")</f>
      </c>
      <c r="BE989">
        <f>IF($CL989&gt;=9,INDEX($AU:$AU,$CK989+9),"")</f>
      </c>
      <c r="BF989">
        <f>IF($CL989&gt;=10,INDEX($AU:$AU,$CK989+10),"")</f>
      </c>
      <c r="BG989">
        <f>IF($CL989&gt;=11,INDEX($AU:$AU,$CK989+11),"")</f>
      </c>
      <c r="BH989">
        <f>IF($CL989&gt;=12,INDEX($AU:$AU,$CK989+12),"")</f>
      </c>
      <c r="BI989">
        <f>IF($CL989&gt;=13,INDEX($AU:$AU,$CK989+13),"")</f>
      </c>
      <c r="BJ989">
        <f>IF($CL989&gt;=14,INDEX($AU:$AU,$CK989+14),"")</f>
      </c>
      <c r="BK989">
        <f>IF($CL989&gt;=15,INDEX($AU:$AU,$CK989+15),"")</f>
      </c>
      <c r="BL989">
        <f>IF($CL989&gt;=16,INDEX($AU:$AU,$CK989+16),"")</f>
      </c>
      <c r="BM989">
        <f>IF($CL989&gt;=17,INDEX($AU:$AU,$CK989+17),"")</f>
      </c>
      <c r="BN989">
        <f>IF($CL989&gt;=18,INDEX($AU:$AU,$CK989+18),"")</f>
      </c>
      <c r="BO989">
        <f>IF($CL989&gt;=19,INDEX($AU:$AU,$CK989+19),"")</f>
      </c>
      <c r="BP989">
        <f>IF($CL989&gt;=20,INDEX($AU:$AU,$CK989+20),"")</f>
      </c>
      <c r="BQ989">
        <f>IF($CL989&gt;=21,INDEX($AU:$AU,$CK989+21),"")</f>
      </c>
      <c r="BR989">
        <f>IF($CL989&gt;=22,INDEX($AU:$AU,$CK989+22),"")</f>
      </c>
      <c r="BS989">
        <f>IF($CL989&gt;=23,INDEX($AU:$AU,$CK989+23),"")</f>
      </c>
      <c r="BT989">
        <f>IF($CL989&gt;=24,INDEX($AU:$AU,$CK989+24),"")</f>
      </c>
      <c r="BU989">
        <f>IF($CL989&gt;=25,INDEX($AU:$AU,$CK989+25),"")</f>
      </c>
      <c r="BV989">
        <f>IF($CL989&gt;=26,INDEX($AU:$AU,$CK989+26),"")</f>
      </c>
      <c r="BW989">
        <f>IF($CL989&gt;=27,INDEX($AU:$AU,$CK989+27),"")</f>
      </c>
      <c r="BX989">
        <f>IF($CL989&gt;=28,INDEX($AU:$AU,$CK989+28),"")</f>
      </c>
      <c r="BY989">
        <f>IF($CL989&gt;=29,INDEX($AU:$AU,$CK989+29),"")</f>
      </c>
      <c r="BZ989">
        <f>IF($CL989&gt;=30,INDEX($AU:$AU,$CK989+30),"")</f>
      </c>
      <c r="CA989">
        <f>IF($CL989&gt;=31,INDEX($AU:$AU,$CK989+31),"")</f>
      </c>
      <c r="CB989">
        <f>IF($CL989&gt;=32,INDEX($AU:$AU,$CK989+32),"")</f>
      </c>
      <c r="CC989">
        <f>IF($CL989&gt;=33,INDEX($AU:$AU,$CK989+33),"")</f>
      </c>
      <c r="CD989">
        <f>IF($CL989&gt;=34,INDEX($AU:$AU,$CK989+34),"")</f>
      </c>
      <c r="CE989">
        <f>IF($CL989&gt;=35,INDEX($AU:$AU,$CK989+35),"")</f>
      </c>
      <c r="CF989">
        <f>IF($CL989&gt;=36,INDEX($AU:$AU,$CK989+36),"")</f>
      </c>
      <c r="CG989">
        <f>IF($CL989&gt;=37,INDEX($AU:$AU,$CK989+37),"")</f>
      </c>
      <c r="CH989">
        <f>IF($CL989&gt;=38,INDEX($AU:$AU,$CK989+38),"")</f>
      </c>
      <c r="CI989">
        <f>IF($CL989&gt;=39,INDEX($AU:$AU,$CK989+39),"")</f>
      </c>
      <c r="CJ989">
        <f>IF($CL989&gt;=40,INDEX($AU:$AU,$CK989+40),"")</f>
      </c>
      <c r="CK989">
        <f>IFERROR(MATCH($AT989,$AU$2:$AU$133,0)+1,0)</f>
      </c>
      <c r="CL989">
        <f>IFERROR(INDEX($AV$2:$AV$133,MATCH($AT989,$AU$2:$AU$133,0)),0)</f>
      </c>
      <c r="CM989">
        <f>IFERROR(LEFT($L989,FIND(" - ",$L989)-1),$L989)</f>
      </c>
      <c r="CN989" t="s">
        <v>221</v>
      </c>
      <c r="CP989">
        <f>IF($DK989&gt;=1,INDEX($CN:$CN,$DJ989+1),"")</f>
      </c>
      <c r="CQ989">
        <f>IF($DK989&gt;=2,INDEX($CN:$CN,$DJ989+2),"")</f>
      </c>
      <c r="CR989">
        <f>IF($DK989&gt;=3,INDEX($CN:$CN,$DJ989+3),"")</f>
      </c>
      <c r="CS989">
        <f>IF($DK989&gt;=4,INDEX($CN:$CN,$DJ989+4),"")</f>
      </c>
      <c r="CT989">
        <f>IF($DK989&gt;=5,INDEX($CN:$CN,$DJ989+5),"")</f>
      </c>
      <c r="CU989">
        <f>IF($DK989&gt;=6,INDEX($CN:$CN,$DJ989+6),"")</f>
      </c>
      <c r="CV989">
        <f>IF($DK989&gt;=7,INDEX($CN:$CN,$DJ989+7),"")</f>
      </c>
      <c r="CW989">
        <f>IF($DK989&gt;=8,INDEX($CN:$CN,$DJ989+8),"")</f>
      </c>
      <c r="CX989">
        <f>IF($DK989&gt;=9,INDEX($CN:$CN,$DJ989+9),"")</f>
      </c>
      <c r="CY989">
        <f>IF($DK989&gt;=10,INDEX($CN:$CN,$DJ989+10),"")</f>
      </c>
      <c r="CZ989">
        <f>IF($DK989&gt;=11,INDEX($CN:$CN,$DJ989+11),"")</f>
      </c>
      <c r="DA989">
        <f>IF($DK989&gt;=12,INDEX($CN:$CN,$DJ989+12),"")</f>
      </c>
      <c r="DB989">
        <f>IF($DK989&gt;=13,INDEX($CN:$CN,$DJ989+13),"")</f>
      </c>
      <c r="DC989">
        <f>IF($DK989&gt;=14,INDEX($CN:$CN,$DJ989+14),"")</f>
      </c>
      <c r="DD989">
        <f>IF($DK989&gt;=15,INDEX($CN:$CN,$DJ989+15),"")</f>
      </c>
      <c r="DE989">
        <f>IF($DK989&gt;=16,INDEX($CN:$CN,$DJ989+16),"")</f>
      </c>
      <c r="DF989">
        <f>IF($DK989&gt;=17,INDEX($CN:$CN,$DJ989+17),"")</f>
      </c>
      <c r="DG989">
        <f>IF($DK989&gt;=18,INDEX($CN:$CN,$DJ989+18),"")</f>
      </c>
      <c r="DH989">
        <f>IF($DK989&gt;=19,INDEX($CN:$CN,$DJ989+19),"")</f>
      </c>
      <c r="DI989">
        <f>IF($DK989&gt;=20,INDEX($CN:$CN,$DJ989+20),"")</f>
      </c>
      <c r="DJ989">
        <f>IFERROR(MATCH($CM989,$CN$2:$CN$1089,0)+1,0)</f>
      </c>
      <c r="DK989">
        <f>IFERROR(INDEX($CO$2:$CO$1089,MATCH($CM989,$CN$2:$CN$1089,0)),0)</f>
      </c>
      <c r="DL989">
        <f>IFERROR(INDEX($AS:$AS,MATCH($O989,$AR:$AR,0))&amp;"","")</f>
      </c>
      <c r="DP989">
        <f>IF($GS989&gt;=1,INDEX($DM:$DM,$GR989+1),"")</f>
      </c>
      <c r="DQ989">
        <f>IF($GS989&gt;=2,INDEX($DM:$DM,$GR989+2),"")</f>
      </c>
      <c r="DR989">
        <f>IF($GS989&gt;=3,INDEX($DM:$DM,$GR989+3),"")</f>
      </c>
      <c r="DS989">
        <f>IF($GS989&gt;=4,INDEX($DM:$DM,$GR989+4),"")</f>
      </c>
      <c r="DT989">
        <f>IF($GS989&gt;=5,INDEX($DM:$DM,$GR989+5),"")</f>
      </c>
      <c r="DU989">
        <f>IF($GS989&gt;=6,INDEX($DM:$DM,$GR989+6),"")</f>
      </c>
      <c r="DV989">
        <f>IF($GS989&gt;=7,INDEX($DM:$DM,$GR989+7),"")</f>
      </c>
      <c r="DW989">
        <f>IF($GS989&gt;=8,INDEX($DM:$DM,$GR989+8),"")</f>
      </c>
      <c r="DX989">
        <f>IF($GS989&gt;=9,INDEX($DM:$DM,$GR989+9),"")</f>
      </c>
      <c r="DY989">
        <f>IF($GS989&gt;=10,INDEX($DM:$DM,$GR989+10),"")</f>
      </c>
      <c r="DZ989">
        <f>IF($GS989&gt;=11,INDEX($DM:$DM,$GR989+11),"")</f>
      </c>
      <c r="EA989">
        <f>IF($GS989&gt;=12,INDEX($DM:$DM,$GR989+12),"")</f>
      </c>
      <c r="EB989">
        <f>IF($GS989&gt;=13,INDEX($DM:$DM,$GR989+13),"")</f>
      </c>
      <c r="EC989">
        <f>IF($GS989&gt;=14,INDEX($DM:$DM,$GR989+14),"")</f>
      </c>
      <c r="ED989">
        <f>IF($GS989&gt;=15,INDEX($DM:$DM,$GR989+15),"")</f>
      </c>
      <c r="EE989">
        <f>IF($GS989&gt;=16,INDEX($DM:$DM,$GR989+16),"")</f>
      </c>
      <c r="EF989">
        <f>IF($GS989&gt;=17,INDEX($DM:$DM,$GR989+17),"")</f>
      </c>
      <c r="EG989">
        <f>IF($GS989&gt;=18,INDEX($DM:$DM,$GR989+18),"")</f>
      </c>
      <c r="EH989">
        <f>IF($GS989&gt;=19,INDEX($DM:$DM,$GR989+19),"")</f>
      </c>
      <c r="EI989">
        <f>IF($GS989&gt;=20,INDEX($DM:$DM,$GR989+20),"")</f>
      </c>
      <c r="EJ989">
        <f>IF($GS989&gt;=21,INDEX($DM:$DM,$GR989+21),"")</f>
      </c>
      <c r="EK989">
        <f>IF($GS989&gt;=22,INDEX($DM:$DM,$GR989+22),"")</f>
      </c>
      <c r="EL989">
        <f>IF($GS989&gt;=23,INDEX($DM:$DM,$GR989+23),"")</f>
      </c>
      <c r="EM989">
        <f>IF($GS989&gt;=24,INDEX($DM:$DM,$GR989+24),"")</f>
      </c>
      <c r="EN989">
        <f>IF($GS989&gt;=25,INDEX($DM:$DM,$GR989+25),"")</f>
      </c>
      <c r="EO989">
        <f>IF($GS989&gt;=26,INDEX($DM:$DM,$GR989+26),"")</f>
      </c>
      <c r="EP989">
        <f>IF($GS989&gt;=27,INDEX($DM:$DM,$GR989+27),"")</f>
      </c>
      <c r="EQ989">
        <f>IF($GS989&gt;=28,INDEX($DM:$DM,$GR989+28),"")</f>
      </c>
      <c r="ER989">
        <f>IF($GS989&gt;=29,INDEX($DM:$DM,$GR989+29),"")</f>
      </c>
      <c r="ES989">
        <f>IF($GS989&gt;=30,INDEX($DM:$DM,$GR989+30),"")</f>
      </c>
      <c r="ET989">
        <f>IF($GS989&gt;=31,INDEX($DM:$DM,$GR989+31),"")</f>
      </c>
      <c r="EU989">
        <f>IF($GS989&gt;=32,INDEX($DM:$DM,$GR989+32),"")</f>
      </c>
      <c r="EV989">
        <f>IF($GS989&gt;=33,INDEX($DM:$DM,$GR989+33),"")</f>
      </c>
      <c r="EW989">
        <f>IF($GS989&gt;=34,INDEX($DM:$DM,$GR989+34),"")</f>
      </c>
      <c r="EX989">
        <f>IF($GS989&gt;=35,INDEX($DM:$DM,$GR989+35),"")</f>
      </c>
      <c r="EY989">
        <f>IF($GS989&gt;=36,INDEX($DM:$DM,$GR989+36),"")</f>
      </c>
      <c r="EZ989">
        <f>IF($GS989&gt;=37,INDEX($DM:$DM,$GR989+37),"")</f>
      </c>
      <c r="FA989">
        <f>IF($GS989&gt;=38,INDEX($DM:$DM,$GR989+38),"")</f>
      </c>
      <c r="FB989">
        <f>IF($GS989&gt;=39,INDEX($DM:$DM,$GR989+39),"")</f>
      </c>
      <c r="FC989">
        <f>IF($GS989&gt;=40,INDEX($DM:$DM,$GR989+40),"")</f>
      </c>
      <c r="FD989">
        <f>IF($GS989&gt;=1,INDEX($DN:$DN,$GR989+1),"")</f>
      </c>
      <c r="FE989">
        <f>IF($GS989&gt;=2,INDEX($DN:$DN,$GR989+2),"")</f>
      </c>
      <c r="FF989">
        <f>IF($GS989&gt;=3,INDEX($DN:$DN,$GR989+3),"")</f>
      </c>
      <c r="FG989">
        <f>IF($GS989&gt;=4,INDEX($DN:$DN,$GR989+4),"")</f>
      </c>
      <c r="FH989">
        <f>IF($GS989&gt;=5,INDEX($DN:$DN,$GR989+5),"")</f>
      </c>
      <c r="FI989">
        <f>IF($GS989&gt;=6,INDEX($DN:$DN,$GR989+6),"")</f>
      </c>
      <c r="FJ989">
        <f>IF($GS989&gt;=7,INDEX($DN:$DN,$GR989+7),"")</f>
      </c>
      <c r="FK989">
        <f>IF($GS989&gt;=8,INDEX($DN:$DN,$GR989+8),"")</f>
      </c>
      <c r="FL989">
        <f>IF($GS989&gt;=9,INDEX($DN:$DN,$GR989+9),"")</f>
      </c>
      <c r="FM989">
        <f>IF($GS989&gt;=10,INDEX($DN:$DN,$GR989+10),"")</f>
      </c>
      <c r="FN989">
        <f>IF($GS989&gt;=11,INDEX($DN:$DN,$GR989+11),"")</f>
      </c>
      <c r="FO989">
        <f>IF($GS989&gt;=12,INDEX($DN:$DN,$GR989+12),"")</f>
      </c>
      <c r="FP989">
        <f>IF($GS989&gt;=13,INDEX($DN:$DN,$GR989+13),"")</f>
      </c>
      <c r="FQ989">
        <f>IF($GS989&gt;=14,INDEX($DN:$DN,$GR989+14),"")</f>
      </c>
      <c r="FR989">
        <f>IF($GS989&gt;=15,INDEX($DN:$DN,$GR989+15),"")</f>
      </c>
      <c r="FS989">
        <f>IF($GS989&gt;=16,INDEX($DN:$DN,$GR989+16),"")</f>
      </c>
      <c r="FT989">
        <f>IF($GS989&gt;=17,INDEX($DN:$DN,$GR989+17),"")</f>
      </c>
      <c r="FU989">
        <f>IF($GS989&gt;=18,INDEX($DN:$DN,$GR989+18),"")</f>
      </c>
      <c r="FV989">
        <f>IF($GS989&gt;=19,INDEX($DN:$DN,$GR989+19),"")</f>
      </c>
      <c r="FW989">
        <f>IF($GS989&gt;=20,INDEX($DN:$DN,$GR989+20),"")</f>
      </c>
      <c r="FX989">
        <f>IF($GS989&gt;=21,INDEX($DN:$DN,$GR989+21),"")</f>
      </c>
      <c r="FY989">
        <f>IF($GS989&gt;=22,INDEX($DN:$DN,$GR989+22),"")</f>
      </c>
      <c r="FZ989">
        <f>IF($GS989&gt;=23,INDEX($DN:$DN,$GR989+23),"")</f>
      </c>
      <c r="GA989">
        <f>IF($GS989&gt;=24,INDEX($DN:$DN,$GR989+24),"")</f>
      </c>
      <c r="GB989">
        <f>IF($GS989&gt;=25,INDEX($DN:$DN,$GR989+25),"")</f>
      </c>
      <c r="GC989">
        <f>IF($GS989&gt;=26,INDEX($DN:$DN,$GR989+26),"")</f>
      </c>
      <c r="GD989">
        <f>IF($GS989&gt;=27,INDEX($DN:$DN,$GR989+27),"")</f>
      </c>
      <c r="GE989">
        <f>IF($GS989&gt;=28,INDEX($DN:$DN,$GR989+28),"")</f>
      </c>
      <c r="GF989">
        <f>IF($GS989&gt;=29,INDEX($DN:$DN,$GR989+29),"")</f>
      </c>
      <c r="GG989">
        <f>IF($GS989&gt;=30,INDEX($DN:$DN,$GR989+30),"")</f>
      </c>
      <c r="GH989">
        <f>IF($GS989&gt;=31,INDEX($DN:$DN,$GR989+31),"")</f>
      </c>
      <c r="GI989">
        <f>IF($GS989&gt;=32,INDEX($DN:$DN,$GR989+32),"")</f>
      </c>
      <c r="GJ989">
        <f>IF($GS989&gt;=33,INDEX($DN:$DN,$GR989+33),"")</f>
      </c>
      <c r="GK989">
        <f>IF($GS989&gt;=34,INDEX($DN:$DN,$GR989+34),"")</f>
      </c>
      <c r="GL989">
        <f>IF($GS989&gt;=35,INDEX($DN:$DN,$GR989+35),"")</f>
      </c>
      <c r="GM989">
        <f>IF($GS989&gt;=36,INDEX($DN:$DN,$GR989+36),"")</f>
      </c>
      <c r="GN989">
        <f>IF($GS989&gt;=37,INDEX($DN:$DN,$GR989+37),"")</f>
      </c>
      <c r="GO989">
        <f>IF($GS989&gt;=38,INDEX($DN:$DN,$GR989+38),"")</f>
      </c>
      <c r="GP989">
        <f>IF($GS989&gt;=39,INDEX($DN:$DN,$GR989+39),"")</f>
      </c>
      <c r="GQ989">
        <f>IF($GS989&gt;=40,INDEX($DN:$DN,$GR989+40),"")</f>
      </c>
      <c r="GR989">
        <f>IFERROR(MATCH($DL989,$DM$2:$DM$148,0)+1,0)</f>
      </c>
      <c r="GS989">
        <f>IFERROR(INDEX($DO$2:$DO$148,MATCH($DL989,$DM$2:$DM$148,0)),0)</f>
      </c>
      <c r="GT989">
        <f>IFERROR(MATCH($Z989,$DP$989:$FC$989,0),0)</f>
      </c>
      <c r="GU989">
        <f>IF($GT989&gt;0,INDEX($FD$989:$GQ$989,$GT989),"")</f>
      </c>
      <c r="GX989">
        <f>IF($JG989&gt;=1,INDEX($GV:$GV,$JF989+1),"")</f>
      </c>
      <c r="GY989">
        <f>IF($JG989&gt;=2,INDEX($GV:$GV,$JF989+2),"")</f>
      </c>
      <c r="GZ989">
        <f>IF($JG989&gt;=3,INDEX($GV:$GV,$JF989+3),"")</f>
      </c>
      <c r="HA989">
        <f>IF($JG989&gt;=4,INDEX($GV:$GV,$JF989+4),"")</f>
      </c>
      <c r="HB989">
        <f>IF($JG989&gt;=5,INDEX($GV:$GV,$JF989+5),"")</f>
      </c>
      <c r="HC989">
        <f>IF($JG989&gt;=6,INDEX($GV:$GV,$JF989+6),"")</f>
      </c>
      <c r="HD989">
        <f>IF($JG989&gt;=7,INDEX($GV:$GV,$JF989+7),"")</f>
      </c>
      <c r="HE989">
        <f>IF($JG989&gt;=8,INDEX($GV:$GV,$JF989+8),"")</f>
      </c>
      <c r="HF989">
        <f>IF($JG989&gt;=9,INDEX($GV:$GV,$JF989+9),"")</f>
      </c>
      <c r="HG989">
        <f>IF($JG989&gt;=10,INDEX($GV:$GV,$JF989+10),"")</f>
      </c>
      <c r="HH989">
        <f>IF($JG989&gt;=11,INDEX($GV:$GV,$JF989+11),"")</f>
      </c>
      <c r="HI989">
        <f>IF($JG989&gt;=12,INDEX($GV:$GV,$JF989+12),"")</f>
      </c>
      <c r="HJ989">
        <f>IF($JG989&gt;=13,INDEX($GV:$GV,$JF989+13),"")</f>
      </c>
      <c r="HK989">
        <f>IF($JG989&gt;=14,INDEX($GV:$GV,$JF989+14),"")</f>
      </c>
      <c r="HL989">
        <f>IF($JG989&gt;=15,INDEX($GV:$GV,$JF989+15),"")</f>
      </c>
      <c r="HM989">
        <f>IF($JG989&gt;=16,INDEX($GV:$GV,$JF989+16),"")</f>
      </c>
      <c r="HN989">
        <f>IF($JG989&gt;=17,INDEX($GV:$GV,$JF989+17),"")</f>
      </c>
      <c r="HO989">
        <f>IF($JG989&gt;=18,INDEX($GV:$GV,$JF989+18),"")</f>
      </c>
      <c r="HP989">
        <f>IF($JG989&gt;=19,INDEX($GV:$GV,$JF989+19),"")</f>
      </c>
      <c r="HQ989">
        <f>IF($JG989&gt;=20,INDEX($GV:$GV,$JF989+20),"")</f>
      </c>
      <c r="HR989">
        <f>IF($JG989&gt;=21,INDEX($GV:$GV,$JF989+21),"")</f>
      </c>
      <c r="HS989">
        <f>IF($JG989&gt;=22,INDEX($GV:$GV,$JF989+22),"")</f>
      </c>
      <c r="HT989">
        <f>IF($JG989&gt;=23,INDEX($GV:$GV,$JF989+23),"")</f>
      </c>
      <c r="HU989">
        <f>IF($JG989&gt;=24,INDEX($GV:$GV,$JF989+24),"")</f>
      </c>
      <c r="HV989">
        <f>IF($JG989&gt;=25,INDEX($GV:$GV,$JF989+25),"")</f>
      </c>
      <c r="HW989">
        <f>IF($JG989&gt;=26,INDEX($GV:$GV,$JF989+26),"")</f>
      </c>
      <c r="HX989">
        <f>IF($JG989&gt;=27,INDEX($GV:$GV,$JF989+27),"")</f>
      </c>
      <c r="HY989">
        <f>IF($JG989&gt;=28,INDEX($GV:$GV,$JF989+28),"")</f>
      </c>
      <c r="HZ989">
        <f>IF($JG989&gt;=29,INDEX($GV:$GV,$JF989+29),"")</f>
      </c>
      <c r="IA989">
        <f>IF($JG989&gt;=30,INDEX($GV:$GV,$JF989+30),"")</f>
      </c>
      <c r="IB989">
        <f>IF($JG989&gt;=31,INDEX($GV:$GV,$JF989+31),"")</f>
      </c>
      <c r="IC989">
        <f>IF($JG989&gt;=32,INDEX($GV:$GV,$JF989+32),"")</f>
      </c>
      <c r="ID989">
        <f>IF($JG989&gt;=33,INDEX($GV:$GV,$JF989+33),"")</f>
      </c>
      <c r="IE989">
        <f>IF($JG989&gt;=34,INDEX($GV:$GV,$JF989+34),"")</f>
      </c>
      <c r="IF989">
        <f>IF($JG989&gt;=35,INDEX($GV:$GV,$JF989+35),"")</f>
      </c>
      <c r="IG989">
        <f>IF($JG989&gt;=36,INDEX($GV:$GV,$JF989+36),"")</f>
      </c>
      <c r="IH989">
        <f>IF($JG989&gt;=37,INDEX($GV:$GV,$JF989+37),"")</f>
      </c>
      <c r="II989">
        <f>IF($JG989&gt;=38,INDEX($GV:$GV,$JF989+38),"")</f>
      </c>
      <c r="IJ989">
        <f>IF($JG989&gt;=39,INDEX($GV:$GV,$JF989+39),"")</f>
      </c>
      <c r="IK989">
        <f>IF($JG989&gt;=40,INDEX($GV:$GV,$JF989+40),"")</f>
      </c>
      <c r="IL989">
        <f>IF($JG989&gt;=41,INDEX($GV:$GV,$JF989+41),"")</f>
      </c>
      <c r="IM989">
        <f>IF($JG989&gt;=42,INDEX($GV:$GV,$JF989+42),"")</f>
      </c>
      <c r="IN989">
        <f>IF($JG989&gt;=43,INDEX($GV:$GV,$JF989+43),"")</f>
      </c>
      <c r="IO989">
        <f>IF($JG989&gt;=44,INDEX($GV:$GV,$JF989+44),"")</f>
      </c>
      <c r="IP989">
        <f>IF($JG989&gt;=45,INDEX($GV:$GV,$JF989+45),"")</f>
      </c>
      <c r="IQ989">
        <f>IF($JG989&gt;=46,INDEX($GV:$GV,$JF989+46),"")</f>
      </c>
      <c r="IR989">
        <f>IF($JG989&gt;=47,INDEX($GV:$GV,$JF989+47),"")</f>
      </c>
      <c r="IS989">
        <f>IF($JG989&gt;=48,INDEX($GV:$GV,$JF989+48),"")</f>
      </c>
      <c r="IT989">
        <f>IF($JG989&gt;=49,INDEX($GV:$GV,$JF989+49),"")</f>
      </c>
      <c r="IU989">
        <f>IF($JG989&gt;=50,INDEX($GV:$GV,$JF989+50),"")</f>
      </c>
      <c r="IV989">
        <f>IF($JG989&gt;=51,INDEX($GV:$GV,$JF989+51),"")</f>
      </c>
      <c r="IW989">
        <f>IF($JG989&gt;=52,INDEX($GV:$GV,$JF989+52),"")</f>
      </c>
      <c r="IX989">
        <f>IF($JG989&gt;=53,INDEX($GV:$GV,$JF989+53),"")</f>
      </c>
      <c r="IY989">
        <f>IF($JG989&gt;=54,INDEX($GV:$GV,$JF989+54),"")</f>
      </c>
      <c r="IZ989">
        <f>IF($JG989&gt;=55,INDEX($GV:$GV,$JF989+55),"")</f>
      </c>
      <c r="JA989">
        <f>IF($JG989&gt;=56,INDEX($GV:$GV,$JF989+56),"")</f>
      </c>
      <c r="JB989">
        <f>IF($JG989&gt;=57,INDEX($GV:$GV,$JF989+57),"")</f>
      </c>
      <c r="JC989">
        <f>IF($JG989&gt;=58,INDEX($GV:$GV,$JF989+58),"")</f>
      </c>
      <c r="JD989">
        <f>IF($JG989&gt;=59,INDEX($GV:$GV,$JF989+59),"")</f>
      </c>
      <c r="JE989">
        <f>IF($JG989&gt;=60,INDEX($GV:$GV,$JF989+60),"")</f>
      </c>
      <c r="JF989">
        <f>IFERROR(MATCH($GU989,$GV$2:$GV$322,0)+1,0)</f>
      </c>
      <c r="JG989">
        <f>IFERROR(INDEX($GW$2:$GW$322,MATCH($GU989,$GV$2:$GV$322,0)),0)</f>
      </c>
      <c r="JH989" t="s">
        <v>44</v>
      </c>
      <c r="JI989" t="s">
        <v>44</v>
      </c>
    </row>
    <row r="990" spans="1:269" x14ac:dyDescent="0.25">
      <c r="R990">
        <f>IF(OR($U990="",$Q990=""),"",IFERROR($U990/$Q990,0))</f>
      </c>
      <c r="S990">
        <f>IF($U990="","",
SUM($T990,$V990,$AA990,$W990,$Y990)*
(1-IF($AB990="",0,VALUE($AB990)/100)))</f>
      </c>
      <c r="T990">
        <f>IF($U990="","",$U990)</f>
      </c>
      <c r="V990">
        <f>IF($U990="","",
IF($O990="","",
IF(ISNUMBER(SEARCH("exempt",LOWER($O990))),0,
$U990*(VALUE(SUBSTITUTE($O990,"%",""))/100))))</f>
      </c>
      <c r="AC990">
        <f>IFERROR(IF(FIND(" - ",$K990)&gt;0,MID($K990,FIND(" - ",$K990)+3,LEN($K990)),""),"")</f>
      </c>
      <c r="AL990" t="s">
        <v>2103</v>
      </c>
      <c r="AT990">
        <f>IFERROR(LEFT($K990,FIND(" - ",$K990)-1),$K990)</f>
      </c>
      <c r="AW990">
        <f>IF($CL990&gt;=1,INDEX($AU:$AU,$CK990+1),"")</f>
      </c>
      <c r="AX990">
        <f>IF($CL990&gt;=2,INDEX($AU:$AU,$CK990+2),"")</f>
      </c>
      <c r="AY990">
        <f>IF($CL990&gt;=3,INDEX($AU:$AU,$CK990+3),"")</f>
      </c>
      <c r="AZ990">
        <f>IF($CL990&gt;=4,INDEX($AU:$AU,$CK990+4),"")</f>
      </c>
      <c r="BA990">
        <f>IF($CL990&gt;=5,INDEX($AU:$AU,$CK990+5),"")</f>
      </c>
      <c r="BB990">
        <f>IF($CL990&gt;=6,INDEX($AU:$AU,$CK990+6),"")</f>
      </c>
      <c r="BC990">
        <f>IF($CL990&gt;=7,INDEX($AU:$AU,$CK990+7),"")</f>
      </c>
      <c r="BD990">
        <f>IF($CL990&gt;=8,INDEX($AU:$AU,$CK990+8),"")</f>
      </c>
      <c r="BE990">
        <f>IF($CL990&gt;=9,INDEX($AU:$AU,$CK990+9),"")</f>
      </c>
      <c r="BF990">
        <f>IF($CL990&gt;=10,INDEX($AU:$AU,$CK990+10),"")</f>
      </c>
      <c r="BG990">
        <f>IF($CL990&gt;=11,INDEX($AU:$AU,$CK990+11),"")</f>
      </c>
      <c r="BH990">
        <f>IF($CL990&gt;=12,INDEX($AU:$AU,$CK990+12),"")</f>
      </c>
      <c r="BI990">
        <f>IF($CL990&gt;=13,INDEX($AU:$AU,$CK990+13),"")</f>
      </c>
      <c r="BJ990">
        <f>IF($CL990&gt;=14,INDEX($AU:$AU,$CK990+14),"")</f>
      </c>
      <c r="BK990">
        <f>IF($CL990&gt;=15,INDEX($AU:$AU,$CK990+15),"")</f>
      </c>
      <c r="BL990">
        <f>IF($CL990&gt;=16,INDEX($AU:$AU,$CK990+16),"")</f>
      </c>
      <c r="BM990">
        <f>IF($CL990&gt;=17,INDEX($AU:$AU,$CK990+17),"")</f>
      </c>
      <c r="BN990">
        <f>IF($CL990&gt;=18,INDEX($AU:$AU,$CK990+18),"")</f>
      </c>
      <c r="BO990">
        <f>IF($CL990&gt;=19,INDEX($AU:$AU,$CK990+19),"")</f>
      </c>
      <c r="BP990">
        <f>IF($CL990&gt;=20,INDEX($AU:$AU,$CK990+20),"")</f>
      </c>
      <c r="BQ990">
        <f>IF($CL990&gt;=21,INDEX($AU:$AU,$CK990+21),"")</f>
      </c>
      <c r="BR990">
        <f>IF($CL990&gt;=22,INDEX($AU:$AU,$CK990+22),"")</f>
      </c>
      <c r="BS990">
        <f>IF($CL990&gt;=23,INDEX($AU:$AU,$CK990+23),"")</f>
      </c>
      <c r="BT990">
        <f>IF($CL990&gt;=24,INDEX($AU:$AU,$CK990+24),"")</f>
      </c>
      <c r="BU990">
        <f>IF($CL990&gt;=25,INDEX($AU:$AU,$CK990+25),"")</f>
      </c>
      <c r="BV990">
        <f>IF($CL990&gt;=26,INDEX($AU:$AU,$CK990+26),"")</f>
      </c>
      <c r="BW990">
        <f>IF($CL990&gt;=27,INDEX($AU:$AU,$CK990+27),"")</f>
      </c>
      <c r="BX990">
        <f>IF($CL990&gt;=28,INDEX($AU:$AU,$CK990+28),"")</f>
      </c>
      <c r="BY990">
        <f>IF($CL990&gt;=29,INDEX($AU:$AU,$CK990+29),"")</f>
      </c>
      <c r="BZ990">
        <f>IF($CL990&gt;=30,INDEX($AU:$AU,$CK990+30),"")</f>
      </c>
      <c r="CA990">
        <f>IF($CL990&gt;=31,INDEX($AU:$AU,$CK990+31),"")</f>
      </c>
      <c r="CB990">
        <f>IF($CL990&gt;=32,INDEX($AU:$AU,$CK990+32),"")</f>
      </c>
      <c r="CC990">
        <f>IF($CL990&gt;=33,INDEX($AU:$AU,$CK990+33),"")</f>
      </c>
      <c r="CD990">
        <f>IF($CL990&gt;=34,INDEX($AU:$AU,$CK990+34),"")</f>
      </c>
      <c r="CE990">
        <f>IF($CL990&gt;=35,INDEX($AU:$AU,$CK990+35),"")</f>
      </c>
      <c r="CF990">
        <f>IF($CL990&gt;=36,INDEX($AU:$AU,$CK990+36),"")</f>
      </c>
      <c r="CG990">
        <f>IF($CL990&gt;=37,INDEX($AU:$AU,$CK990+37),"")</f>
      </c>
      <c r="CH990">
        <f>IF($CL990&gt;=38,INDEX($AU:$AU,$CK990+38),"")</f>
      </c>
      <c r="CI990">
        <f>IF($CL990&gt;=39,INDEX($AU:$AU,$CK990+39),"")</f>
      </c>
      <c r="CJ990">
        <f>IF($CL990&gt;=40,INDEX($AU:$AU,$CK990+40),"")</f>
      </c>
      <c r="CK990">
        <f>IFERROR(MATCH($AT990,$AU$2:$AU$133,0)+1,0)</f>
      </c>
      <c r="CL990">
        <f>IFERROR(INDEX($AV$2:$AV$133,MATCH($AT990,$AU$2:$AU$133,0)),0)</f>
      </c>
      <c r="CM990">
        <f>IFERROR(LEFT($L990,FIND(" - ",$L990)-1),$L990)</f>
      </c>
      <c r="CN990" t="s">
        <v>2104</v>
      </c>
      <c r="CO990">
        <v>1</v>
      </c>
      <c r="CP990">
        <f>IF($DK990&gt;=1,INDEX($CN:$CN,$DJ990+1),"")</f>
      </c>
      <c r="CQ990">
        <f>IF($DK990&gt;=2,INDEX($CN:$CN,$DJ990+2),"")</f>
      </c>
      <c r="CR990">
        <f>IF($DK990&gt;=3,INDEX($CN:$CN,$DJ990+3),"")</f>
      </c>
      <c r="CS990">
        <f>IF($DK990&gt;=4,INDEX($CN:$CN,$DJ990+4),"")</f>
      </c>
      <c r="CT990">
        <f>IF($DK990&gt;=5,INDEX($CN:$CN,$DJ990+5),"")</f>
      </c>
      <c r="CU990">
        <f>IF($DK990&gt;=6,INDEX($CN:$CN,$DJ990+6),"")</f>
      </c>
      <c r="CV990">
        <f>IF($DK990&gt;=7,INDEX($CN:$CN,$DJ990+7),"")</f>
      </c>
      <c r="CW990">
        <f>IF($DK990&gt;=8,INDEX($CN:$CN,$DJ990+8),"")</f>
      </c>
      <c r="CX990">
        <f>IF($DK990&gt;=9,INDEX($CN:$CN,$DJ990+9),"")</f>
      </c>
      <c r="CY990">
        <f>IF($DK990&gt;=10,INDEX($CN:$CN,$DJ990+10),"")</f>
      </c>
      <c r="CZ990">
        <f>IF($DK990&gt;=11,INDEX($CN:$CN,$DJ990+11),"")</f>
      </c>
      <c r="DA990">
        <f>IF($DK990&gt;=12,INDEX($CN:$CN,$DJ990+12),"")</f>
      </c>
      <c r="DB990">
        <f>IF($DK990&gt;=13,INDEX($CN:$CN,$DJ990+13),"")</f>
      </c>
      <c r="DC990">
        <f>IF($DK990&gt;=14,INDEX($CN:$CN,$DJ990+14),"")</f>
      </c>
      <c r="DD990">
        <f>IF($DK990&gt;=15,INDEX($CN:$CN,$DJ990+15),"")</f>
      </c>
      <c r="DE990">
        <f>IF($DK990&gt;=16,INDEX($CN:$CN,$DJ990+16),"")</f>
      </c>
      <c r="DF990">
        <f>IF($DK990&gt;=17,INDEX($CN:$CN,$DJ990+17),"")</f>
      </c>
      <c r="DG990">
        <f>IF($DK990&gt;=18,INDEX($CN:$CN,$DJ990+18),"")</f>
      </c>
      <c r="DH990">
        <f>IF($DK990&gt;=19,INDEX($CN:$CN,$DJ990+19),"")</f>
      </c>
      <c r="DI990">
        <f>IF($DK990&gt;=20,INDEX($CN:$CN,$DJ990+20),"")</f>
      </c>
      <c r="DJ990">
        <f>IFERROR(MATCH($CM990,$CN$2:$CN$1089,0)+1,0)</f>
      </c>
      <c r="DK990">
        <f>IFERROR(INDEX($CO$2:$CO$1089,MATCH($CM990,$CN$2:$CN$1089,0)),0)</f>
      </c>
      <c r="DL990">
        <f>IFERROR(INDEX($AS:$AS,MATCH($O990,$AR:$AR,0))&amp;"","")</f>
      </c>
      <c r="DP990">
        <f>IF($GS990&gt;=1,INDEX($DM:$DM,$GR990+1),"")</f>
      </c>
      <c r="DQ990">
        <f>IF($GS990&gt;=2,INDEX($DM:$DM,$GR990+2),"")</f>
      </c>
      <c r="DR990">
        <f>IF($GS990&gt;=3,INDEX($DM:$DM,$GR990+3),"")</f>
      </c>
      <c r="DS990">
        <f>IF($GS990&gt;=4,INDEX($DM:$DM,$GR990+4),"")</f>
      </c>
      <c r="DT990">
        <f>IF($GS990&gt;=5,INDEX($DM:$DM,$GR990+5),"")</f>
      </c>
      <c r="DU990">
        <f>IF($GS990&gt;=6,INDEX($DM:$DM,$GR990+6),"")</f>
      </c>
      <c r="DV990">
        <f>IF($GS990&gt;=7,INDEX($DM:$DM,$GR990+7),"")</f>
      </c>
      <c r="DW990">
        <f>IF($GS990&gt;=8,INDEX($DM:$DM,$GR990+8),"")</f>
      </c>
      <c r="DX990">
        <f>IF($GS990&gt;=9,INDEX($DM:$DM,$GR990+9),"")</f>
      </c>
      <c r="DY990">
        <f>IF($GS990&gt;=10,INDEX($DM:$DM,$GR990+10),"")</f>
      </c>
      <c r="DZ990">
        <f>IF($GS990&gt;=11,INDEX($DM:$DM,$GR990+11),"")</f>
      </c>
      <c r="EA990">
        <f>IF($GS990&gt;=12,INDEX($DM:$DM,$GR990+12),"")</f>
      </c>
      <c r="EB990">
        <f>IF($GS990&gt;=13,INDEX($DM:$DM,$GR990+13),"")</f>
      </c>
      <c r="EC990">
        <f>IF($GS990&gt;=14,INDEX($DM:$DM,$GR990+14),"")</f>
      </c>
      <c r="ED990">
        <f>IF($GS990&gt;=15,INDEX($DM:$DM,$GR990+15),"")</f>
      </c>
      <c r="EE990">
        <f>IF($GS990&gt;=16,INDEX($DM:$DM,$GR990+16),"")</f>
      </c>
      <c r="EF990">
        <f>IF($GS990&gt;=17,INDEX($DM:$DM,$GR990+17),"")</f>
      </c>
      <c r="EG990">
        <f>IF($GS990&gt;=18,INDEX($DM:$DM,$GR990+18),"")</f>
      </c>
      <c r="EH990">
        <f>IF($GS990&gt;=19,INDEX($DM:$DM,$GR990+19),"")</f>
      </c>
      <c r="EI990">
        <f>IF($GS990&gt;=20,INDEX($DM:$DM,$GR990+20),"")</f>
      </c>
      <c r="EJ990">
        <f>IF($GS990&gt;=21,INDEX($DM:$DM,$GR990+21),"")</f>
      </c>
      <c r="EK990">
        <f>IF($GS990&gt;=22,INDEX($DM:$DM,$GR990+22),"")</f>
      </c>
      <c r="EL990">
        <f>IF($GS990&gt;=23,INDEX($DM:$DM,$GR990+23),"")</f>
      </c>
      <c r="EM990">
        <f>IF($GS990&gt;=24,INDEX($DM:$DM,$GR990+24),"")</f>
      </c>
      <c r="EN990">
        <f>IF($GS990&gt;=25,INDEX($DM:$DM,$GR990+25),"")</f>
      </c>
      <c r="EO990">
        <f>IF($GS990&gt;=26,INDEX($DM:$DM,$GR990+26),"")</f>
      </c>
      <c r="EP990">
        <f>IF($GS990&gt;=27,INDEX($DM:$DM,$GR990+27),"")</f>
      </c>
      <c r="EQ990">
        <f>IF($GS990&gt;=28,INDEX($DM:$DM,$GR990+28),"")</f>
      </c>
      <c r="ER990">
        <f>IF($GS990&gt;=29,INDEX($DM:$DM,$GR990+29),"")</f>
      </c>
      <c r="ES990">
        <f>IF($GS990&gt;=30,INDEX($DM:$DM,$GR990+30),"")</f>
      </c>
      <c r="ET990">
        <f>IF($GS990&gt;=31,INDEX($DM:$DM,$GR990+31),"")</f>
      </c>
      <c r="EU990">
        <f>IF($GS990&gt;=32,INDEX($DM:$DM,$GR990+32),"")</f>
      </c>
      <c r="EV990">
        <f>IF($GS990&gt;=33,INDEX($DM:$DM,$GR990+33),"")</f>
      </c>
      <c r="EW990">
        <f>IF($GS990&gt;=34,INDEX($DM:$DM,$GR990+34),"")</f>
      </c>
      <c r="EX990">
        <f>IF($GS990&gt;=35,INDEX($DM:$DM,$GR990+35),"")</f>
      </c>
      <c r="EY990">
        <f>IF($GS990&gt;=36,INDEX($DM:$DM,$GR990+36),"")</f>
      </c>
      <c r="EZ990">
        <f>IF($GS990&gt;=37,INDEX($DM:$DM,$GR990+37),"")</f>
      </c>
      <c r="FA990">
        <f>IF($GS990&gt;=38,INDEX($DM:$DM,$GR990+38),"")</f>
      </c>
      <c r="FB990">
        <f>IF($GS990&gt;=39,INDEX($DM:$DM,$GR990+39),"")</f>
      </c>
      <c r="FC990">
        <f>IF($GS990&gt;=40,INDEX($DM:$DM,$GR990+40),"")</f>
      </c>
      <c r="FD990">
        <f>IF($GS990&gt;=1,INDEX($DN:$DN,$GR990+1),"")</f>
      </c>
      <c r="FE990">
        <f>IF($GS990&gt;=2,INDEX($DN:$DN,$GR990+2),"")</f>
      </c>
      <c r="FF990">
        <f>IF($GS990&gt;=3,INDEX($DN:$DN,$GR990+3),"")</f>
      </c>
      <c r="FG990">
        <f>IF($GS990&gt;=4,INDEX($DN:$DN,$GR990+4),"")</f>
      </c>
      <c r="FH990">
        <f>IF($GS990&gt;=5,INDEX($DN:$DN,$GR990+5),"")</f>
      </c>
      <c r="FI990">
        <f>IF($GS990&gt;=6,INDEX($DN:$DN,$GR990+6),"")</f>
      </c>
      <c r="FJ990">
        <f>IF($GS990&gt;=7,INDEX($DN:$DN,$GR990+7),"")</f>
      </c>
      <c r="FK990">
        <f>IF($GS990&gt;=8,INDEX($DN:$DN,$GR990+8),"")</f>
      </c>
      <c r="FL990">
        <f>IF($GS990&gt;=9,INDEX($DN:$DN,$GR990+9),"")</f>
      </c>
      <c r="FM990">
        <f>IF($GS990&gt;=10,INDEX($DN:$DN,$GR990+10),"")</f>
      </c>
      <c r="FN990">
        <f>IF($GS990&gt;=11,INDEX($DN:$DN,$GR990+11),"")</f>
      </c>
      <c r="FO990">
        <f>IF($GS990&gt;=12,INDEX($DN:$DN,$GR990+12),"")</f>
      </c>
      <c r="FP990">
        <f>IF($GS990&gt;=13,INDEX($DN:$DN,$GR990+13),"")</f>
      </c>
      <c r="FQ990">
        <f>IF($GS990&gt;=14,INDEX($DN:$DN,$GR990+14),"")</f>
      </c>
      <c r="FR990">
        <f>IF($GS990&gt;=15,INDEX($DN:$DN,$GR990+15),"")</f>
      </c>
      <c r="FS990">
        <f>IF($GS990&gt;=16,INDEX($DN:$DN,$GR990+16),"")</f>
      </c>
      <c r="FT990">
        <f>IF($GS990&gt;=17,INDEX($DN:$DN,$GR990+17),"")</f>
      </c>
      <c r="FU990">
        <f>IF($GS990&gt;=18,INDEX($DN:$DN,$GR990+18),"")</f>
      </c>
      <c r="FV990">
        <f>IF($GS990&gt;=19,INDEX($DN:$DN,$GR990+19),"")</f>
      </c>
      <c r="FW990">
        <f>IF($GS990&gt;=20,INDEX($DN:$DN,$GR990+20),"")</f>
      </c>
      <c r="FX990">
        <f>IF($GS990&gt;=21,INDEX($DN:$DN,$GR990+21),"")</f>
      </c>
      <c r="FY990">
        <f>IF($GS990&gt;=22,INDEX($DN:$DN,$GR990+22),"")</f>
      </c>
      <c r="FZ990">
        <f>IF($GS990&gt;=23,INDEX($DN:$DN,$GR990+23),"")</f>
      </c>
      <c r="GA990">
        <f>IF($GS990&gt;=24,INDEX($DN:$DN,$GR990+24),"")</f>
      </c>
      <c r="GB990">
        <f>IF($GS990&gt;=25,INDEX($DN:$DN,$GR990+25),"")</f>
      </c>
      <c r="GC990">
        <f>IF($GS990&gt;=26,INDEX($DN:$DN,$GR990+26),"")</f>
      </c>
      <c r="GD990">
        <f>IF($GS990&gt;=27,INDEX($DN:$DN,$GR990+27),"")</f>
      </c>
      <c r="GE990">
        <f>IF($GS990&gt;=28,INDEX($DN:$DN,$GR990+28),"")</f>
      </c>
      <c r="GF990">
        <f>IF($GS990&gt;=29,INDEX($DN:$DN,$GR990+29),"")</f>
      </c>
      <c r="GG990">
        <f>IF($GS990&gt;=30,INDEX($DN:$DN,$GR990+30),"")</f>
      </c>
      <c r="GH990">
        <f>IF($GS990&gt;=31,INDEX($DN:$DN,$GR990+31),"")</f>
      </c>
      <c r="GI990">
        <f>IF($GS990&gt;=32,INDEX($DN:$DN,$GR990+32),"")</f>
      </c>
      <c r="GJ990">
        <f>IF($GS990&gt;=33,INDEX($DN:$DN,$GR990+33),"")</f>
      </c>
      <c r="GK990">
        <f>IF($GS990&gt;=34,INDEX($DN:$DN,$GR990+34),"")</f>
      </c>
      <c r="GL990">
        <f>IF($GS990&gt;=35,INDEX($DN:$DN,$GR990+35),"")</f>
      </c>
      <c r="GM990">
        <f>IF($GS990&gt;=36,INDEX($DN:$DN,$GR990+36),"")</f>
      </c>
      <c r="GN990">
        <f>IF($GS990&gt;=37,INDEX($DN:$DN,$GR990+37),"")</f>
      </c>
      <c r="GO990">
        <f>IF($GS990&gt;=38,INDEX($DN:$DN,$GR990+38),"")</f>
      </c>
      <c r="GP990">
        <f>IF($GS990&gt;=39,INDEX($DN:$DN,$GR990+39),"")</f>
      </c>
      <c r="GQ990">
        <f>IF($GS990&gt;=40,INDEX($DN:$DN,$GR990+40),"")</f>
      </c>
      <c r="GR990">
        <f>IFERROR(MATCH($DL990,$DM$2:$DM$148,0)+1,0)</f>
      </c>
      <c r="GS990">
        <f>IFERROR(INDEX($DO$2:$DO$148,MATCH($DL990,$DM$2:$DM$148,0)),0)</f>
      </c>
      <c r="GT990">
        <f>IFERROR(MATCH($Z990,$DP$990:$FC$990,0),0)</f>
      </c>
      <c r="GU990">
        <f>IF($GT990&gt;0,INDEX($FD$990:$GQ$990,$GT990),"")</f>
      </c>
      <c r="GX990">
        <f>IF($JG990&gt;=1,INDEX($GV:$GV,$JF990+1),"")</f>
      </c>
      <c r="GY990">
        <f>IF($JG990&gt;=2,INDEX($GV:$GV,$JF990+2),"")</f>
      </c>
      <c r="GZ990">
        <f>IF($JG990&gt;=3,INDEX($GV:$GV,$JF990+3),"")</f>
      </c>
      <c r="HA990">
        <f>IF($JG990&gt;=4,INDEX($GV:$GV,$JF990+4),"")</f>
      </c>
      <c r="HB990">
        <f>IF($JG990&gt;=5,INDEX($GV:$GV,$JF990+5),"")</f>
      </c>
      <c r="HC990">
        <f>IF($JG990&gt;=6,INDEX($GV:$GV,$JF990+6),"")</f>
      </c>
      <c r="HD990">
        <f>IF($JG990&gt;=7,INDEX($GV:$GV,$JF990+7),"")</f>
      </c>
      <c r="HE990">
        <f>IF($JG990&gt;=8,INDEX($GV:$GV,$JF990+8),"")</f>
      </c>
      <c r="HF990">
        <f>IF($JG990&gt;=9,INDEX($GV:$GV,$JF990+9),"")</f>
      </c>
      <c r="HG990">
        <f>IF($JG990&gt;=10,INDEX($GV:$GV,$JF990+10),"")</f>
      </c>
      <c r="HH990">
        <f>IF($JG990&gt;=11,INDEX($GV:$GV,$JF990+11),"")</f>
      </c>
      <c r="HI990">
        <f>IF($JG990&gt;=12,INDEX($GV:$GV,$JF990+12),"")</f>
      </c>
      <c r="HJ990">
        <f>IF($JG990&gt;=13,INDEX($GV:$GV,$JF990+13),"")</f>
      </c>
      <c r="HK990">
        <f>IF($JG990&gt;=14,INDEX($GV:$GV,$JF990+14),"")</f>
      </c>
      <c r="HL990">
        <f>IF($JG990&gt;=15,INDEX($GV:$GV,$JF990+15),"")</f>
      </c>
      <c r="HM990">
        <f>IF($JG990&gt;=16,INDEX($GV:$GV,$JF990+16),"")</f>
      </c>
      <c r="HN990">
        <f>IF($JG990&gt;=17,INDEX($GV:$GV,$JF990+17),"")</f>
      </c>
      <c r="HO990">
        <f>IF($JG990&gt;=18,INDEX($GV:$GV,$JF990+18),"")</f>
      </c>
      <c r="HP990">
        <f>IF($JG990&gt;=19,INDEX($GV:$GV,$JF990+19),"")</f>
      </c>
      <c r="HQ990">
        <f>IF($JG990&gt;=20,INDEX($GV:$GV,$JF990+20),"")</f>
      </c>
      <c r="HR990">
        <f>IF($JG990&gt;=21,INDEX($GV:$GV,$JF990+21),"")</f>
      </c>
      <c r="HS990">
        <f>IF($JG990&gt;=22,INDEX($GV:$GV,$JF990+22),"")</f>
      </c>
      <c r="HT990">
        <f>IF($JG990&gt;=23,INDEX($GV:$GV,$JF990+23),"")</f>
      </c>
      <c r="HU990">
        <f>IF($JG990&gt;=24,INDEX($GV:$GV,$JF990+24),"")</f>
      </c>
      <c r="HV990">
        <f>IF($JG990&gt;=25,INDEX($GV:$GV,$JF990+25),"")</f>
      </c>
      <c r="HW990">
        <f>IF($JG990&gt;=26,INDEX($GV:$GV,$JF990+26),"")</f>
      </c>
      <c r="HX990">
        <f>IF($JG990&gt;=27,INDEX($GV:$GV,$JF990+27),"")</f>
      </c>
      <c r="HY990">
        <f>IF($JG990&gt;=28,INDEX($GV:$GV,$JF990+28),"")</f>
      </c>
      <c r="HZ990">
        <f>IF($JG990&gt;=29,INDEX($GV:$GV,$JF990+29),"")</f>
      </c>
      <c r="IA990">
        <f>IF($JG990&gt;=30,INDEX($GV:$GV,$JF990+30),"")</f>
      </c>
      <c r="IB990">
        <f>IF($JG990&gt;=31,INDEX($GV:$GV,$JF990+31),"")</f>
      </c>
      <c r="IC990">
        <f>IF($JG990&gt;=32,INDEX($GV:$GV,$JF990+32),"")</f>
      </c>
      <c r="ID990">
        <f>IF($JG990&gt;=33,INDEX($GV:$GV,$JF990+33),"")</f>
      </c>
      <c r="IE990">
        <f>IF($JG990&gt;=34,INDEX($GV:$GV,$JF990+34),"")</f>
      </c>
      <c r="IF990">
        <f>IF($JG990&gt;=35,INDEX($GV:$GV,$JF990+35),"")</f>
      </c>
      <c r="IG990">
        <f>IF($JG990&gt;=36,INDEX($GV:$GV,$JF990+36),"")</f>
      </c>
      <c r="IH990">
        <f>IF($JG990&gt;=37,INDEX($GV:$GV,$JF990+37),"")</f>
      </c>
      <c r="II990">
        <f>IF($JG990&gt;=38,INDEX($GV:$GV,$JF990+38),"")</f>
      </c>
      <c r="IJ990">
        <f>IF($JG990&gt;=39,INDEX($GV:$GV,$JF990+39),"")</f>
      </c>
      <c r="IK990">
        <f>IF($JG990&gt;=40,INDEX($GV:$GV,$JF990+40),"")</f>
      </c>
      <c r="IL990">
        <f>IF($JG990&gt;=41,INDEX($GV:$GV,$JF990+41),"")</f>
      </c>
      <c r="IM990">
        <f>IF($JG990&gt;=42,INDEX($GV:$GV,$JF990+42),"")</f>
      </c>
      <c r="IN990">
        <f>IF($JG990&gt;=43,INDEX($GV:$GV,$JF990+43),"")</f>
      </c>
      <c r="IO990">
        <f>IF($JG990&gt;=44,INDEX($GV:$GV,$JF990+44),"")</f>
      </c>
      <c r="IP990">
        <f>IF($JG990&gt;=45,INDEX($GV:$GV,$JF990+45),"")</f>
      </c>
      <c r="IQ990">
        <f>IF($JG990&gt;=46,INDEX($GV:$GV,$JF990+46),"")</f>
      </c>
      <c r="IR990">
        <f>IF($JG990&gt;=47,INDEX($GV:$GV,$JF990+47),"")</f>
      </c>
      <c r="IS990">
        <f>IF($JG990&gt;=48,INDEX($GV:$GV,$JF990+48),"")</f>
      </c>
      <c r="IT990">
        <f>IF($JG990&gt;=49,INDEX($GV:$GV,$JF990+49),"")</f>
      </c>
      <c r="IU990">
        <f>IF($JG990&gt;=50,INDEX($GV:$GV,$JF990+50),"")</f>
      </c>
      <c r="IV990">
        <f>IF($JG990&gt;=51,INDEX($GV:$GV,$JF990+51),"")</f>
      </c>
      <c r="IW990">
        <f>IF($JG990&gt;=52,INDEX($GV:$GV,$JF990+52),"")</f>
      </c>
      <c r="IX990">
        <f>IF($JG990&gt;=53,INDEX($GV:$GV,$JF990+53),"")</f>
      </c>
      <c r="IY990">
        <f>IF($JG990&gt;=54,INDEX($GV:$GV,$JF990+54),"")</f>
      </c>
      <c r="IZ990">
        <f>IF($JG990&gt;=55,INDEX($GV:$GV,$JF990+55),"")</f>
      </c>
      <c r="JA990">
        <f>IF($JG990&gt;=56,INDEX($GV:$GV,$JF990+56),"")</f>
      </c>
      <c r="JB990">
        <f>IF($JG990&gt;=57,INDEX($GV:$GV,$JF990+57),"")</f>
      </c>
      <c r="JC990">
        <f>IF($JG990&gt;=58,INDEX($GV:$GV,$JF990+58),"")</f>
      </c>
      <c r="JD990">
        <f>IF($JG990&gt;=59,INDEX($GV:$GV,$JF990+59),"")</f>
      </c>
      <c r="JE990">
        <f>IF($JG990&gt;=60,INDEX($GV:$GV,$JF990+60),"")</f>
      </c>
      <c r="JF990">
        <f>IFERROR(MATCH($GU990,$GV$2:$GV$322,0)+1,0)</f>
      </c>
      <c r="JG990">
        <f>IFERROR(INDEX($GW$2:$GW$322,MATCH($GU990,$GV$2:$GV$322,0)),0)</f>
      </c>
      <c r="JH990" t="s">
        <v>44</v>
      </c>
      <c r="JI990" t="s">
        <v>44</v>
      </c>
    </row>
    <row r="991" spans="1:269" x14ac:dyDescent="0.25">
      <c r="R991">
        <f>IF(OR($U991="",$Q991=""),"",IFERROR($U991/$Q991,0))</f>
      </c>
      <c r="S991">
        <f>IF($U991="","",
SUM($T991,$V991,$AA991,$W991,$Y991)*
(1-IF($AB991="",0,VALUE($AB991)/100)))</f>
      </c>
      <c r="T991">
        <f>IF($U991="","",$U991)</f>
      </c>
      <c r="V991">
        <f>IF($U991="","",
IF($O991="","",
IF(ISNUMBER(SEARCH("exempt",LOWER($O991))),0,
$U991*(VALUE(SUBSTITUTE($O991,"%",""))/100))))</f>
      </c>
      <c r="AC991">
        <f>IFERROR(IF(FIND(" - ",$K991)&gt;0,MID($K991,FIND(" - ",$K991)+3,LEN($K991)),""),"")</f>
      </c>
      <c r="AL991" t="s">
        <v>2105</v>
      </c>
      <c r="AT991">
        <f>IFERROR(LEFT($K991,FIND(" - ",$K991)-1),$K991)</f>
      </c>
      <c r="AW991">
        <f>IF($CL991&gt;=1,INDEX($AU:$AU,$CK991+1),"")</f>
      </c>
      <c r="AX991">
        <f>IF($CL991&gt;=2,INDEX($AU:$AU,$CK991+2),"")</f>
      </c>
      <c r="AY991">
        <f>IF($CL991&gt;=3,INDEX($AU:$AU,$CK991+3),"")</f>
      </c>
      <c r="AZ991">
        <f>IF($CL991&gt;=4,INDEX($AU:$AU,$CK991+4),"")</f>
      </c>
      <c r="BA991">
        <f>IF($CL991&gt;=5,INDEX($AU:$AU,$CK991+5),"")</f>
      </c>
      <c r="BB991">
        <f>IF($CL991&gt;=6,INDEX($AU:$AU,$CK991+6),"")</f>
      </c>
      <c r="BC991">
        <f>IF($CL991&gt;=7,INDEX($AU:$AU,$CK991+7),"")</f>
      </c>
      <c r="BD991">
        <f>IF($CL991&gt;=8,INDEX($AU:$AU,$CK991+8),"")</f>
      </c>
      <c r="BE991">
        <f>IF($CL991&gt;=9,INDEX($AU:$AU,$CK991+9),"")</f>
      </c>
      <c r="BF991">
        <f>IF($CL991&gt;=10,INDEX($AU:$AU,$CK991+10),"")</f>
      </c>
      <c r="BG991">
        <f>IF($CL991&gt;=11,INDEX($AU:$AU,$CK991+11),"")</f>
      </c>
      <c r="BH991">
        <f>IF($CL991&gt;=12,INDEX($AU:$AU,$CK991+12),"")</f>
      </c>
      <c r="BI991">
        <f>IF($CL991&gt;=13,INDEX($AU:$AU,$CK991+13),"")</f>
      </c>
      <c r="BJ991">
        <f>IF($CL991&gt;=14,INDEX($AU:$AU,$CK991+14),"")</f>
      </c>
      <c r="BK991">
        <f>IF($CL991&gt;=15,INDEX($AU:$AU,$CK991+15),"")</f>
      </c>
      <c r="BL991">
        <f>IF($CL991&gt;=16,INDEX($AU:$AU,$CK991+16),"")</f>
      </c>
      <c r="BM991">
        <f>IF($CL991&gt;=17,INDEX($AU:$AU,$CK991+17),"")</f>
      </c>
      <c r="BN991">
        <f>IF($CL991&gt;=18,INDEX($AU:$AU,$CK991+18),"")</f>
      </c>
      <c r="BO991">
        <f>IF($CL991&gt;=19,INDEX($AU:$AU,$CK991+19),"")</f>
      </c>
      <c r="BP991">
        <f>IF($CL991&gt;=20,INDEX($AU:$AU,$CK991+20),"")</f>
      </c>
      <c r="BQ991">
        <f>IF($CL991&gt;=21,INDEX($AU:$AU,$CK991+21),"")</f>
      </c>
      <c r="BR991">
        <f>IF($CL991&gt;=22,INDEX($AU:$AU,$CK991+22),"")</f>
      </c>
      <c r="BS991">
        <f>IF($CL991&gt;=23,INDEX($AU:$AU,$CK991+23),"")</f>
      </c>
      <c r="BT991">
        <f>IF($CL991&gt;=24,INDEX($AU:$AU,$CK991+24),"")</f>
      </c>
      <c r="BU991">
        <f>IF($CL991&gt;=25,INDEX($AU:$AU,$CK991+25),"")</f>
      </c>
      <c r="BV991">
        <f>IF($CL991&gt;=26,INDEX($AU:$AU,$CK991+26),"")</f>
      </c>
      <c r="BW991">
        <f>IF($CL991&gt;=27,INDEX($AU:$AU,$CK991+27),"")</f>
      </c>
      <c r="BX991">
        <f>IF($CL991&gt;=28,INDEX($AU:$AU,$CK991+28),"")</f>
      </c>
      <c r="BY991">
        <f>IF($CL991&gt;=29,INDEX($AU:$AU,$CK991+29),"")</f>
      </c>
      <c r="BZ991">
        <f>IF($CL991&gt;=30,INDEX($AU:$AU,$CK991+30),"")</f>
      </c>
      <c r="CA991">
        <f>IF($CL991&gt;=31,INDEX($AU:$AU,$CK991+31),"")</f>
      </c>
      <c r="CB991">
        <f>IF($CL991&gt;=32,INDEX($AU:$AU,$CK991+32),"")</f>
      </c>
      <c r="CC991">
        <f>IF($CL991&gt;=33,INDEX($AU:$AU,$CK991+33),"")</f>
      </c>
      <c r="CD991">
        <f>IF($CL991&gt;=34,INDEX($AU:$AU,$CK991+34),"")</f>
      </c>
      <c r="CE991">
        <f>IF($CL991&gt;=35,INDEX($AU:$AU,$CK991+35),"")</f>
      </c>
      <c r="CF991">
        <f>IF($CL991&gt;=36,INDEX($AU:$AU,$CK991+36),"")</f>
      </c>
      <c r="CG991">
        <f>IF($CL991&gt;=37,INDEX($AU:$AU,$CK991+37),"")</f>
      </c>
      <c r="CH991">
        <f>IF($CL991&gt;=38,INDEX($AU:$AU,$CK991+38),"")</f>
      </c>
      <c r="CI991">
        <f>IF($CL991&gt;=39,INDEX($AU:$AU,$CK991+39),"")</f>
      </c>
      <c r="CJ991">
        <f>IF($CL991&gt;=40,INDEX($AU:$AU,$CK991+40),"")</f>
      </c>
      <c r="CK991">
        <f>IFERROR(MATCH($AT991,$AU$2:$AU$133,0)+1,0)</f>
      </c>
      <c r="CL991">
        <f>IFERROR(INDEX($AV$2:$AV$133,MATCH($AT991,$AU$2:$AU$133,0)),0)</f>
      </c>
      <c r="CM991">
        <f>IFERROR(LEFT($L991,FIND(" - ",$L991)-1),$L991)</f>
      </c>
      <c r="CN991" t="s">
        <v>149</v>
      </c>
      <c r="CP991">
        <f>IF($DK991&gt;=1,INDEX($CN:$CN,$DJ991+1),"")</f>
      </c>
      <c r="CQ991">
        <f>IF($DK991&gt;=2,INDEX($CN:$CN,$DJ991+2),"")</f>
      </c>
      <c r="CR991">
        <f>IF($DK991&gt;=3,INDEX($CN:$CN,$DJ991+3),"")</f>
      </c>
      <c r="CS991">
        <f>IF($DK991&gt;=4,INDEX($CN:$CN,$DJ991+4),"")</f>
      </c>
      <c r="CT991">
        <f>IF($DK991&gt;=5,INDEX($CN:$CN,$DJ991+5),"")</f>
      </c>
      <c r="CU991">
        <f>IF($DK991&gt;=6,INDEX($CN:$CN,$DJ991+6),"")</f>
      </c>
      <c r="CV991">
        <f>IF($DK991&gt;=7,INDEX($CN:$CN,$DJ991+7),"")</f>
      </c>
      <c r="CW991">
        <f>IF($DK991&gt;=8,INDEX($CN:$CN,$DJ991+8),"")</f>
      </c>
      <c r="CX991">
        <f>IF($DK991&gt;=9,INDEX($CN:$CN,$DJ991+9),"")</f>
      </c>
      <c r="CY991">
        <f>IF($DK991&gt;=10,INDEX($CN:$CN,$DJ991+10),"")</f>
      </c>
      <c r="CZ991">
        <f>IF($DK991&gt;=11,INDEX($CN:$CN,$DJ991+11),"")</f>
      </c>
      <c r="DA991">
        <f>IF($DK991&gt;=12,INDEX($CN:$CN,$DJ991+12),"")</f>
      </c>
      <c r="DB991">
        <f>IF($DK991&gt;=13,INDEX($CN:$CN,$DJ991+13),"")</f>
      </c>
      <c r="DC991">
        <f>IF($DK991&gt;=14,INDEX($CN:$CN,$DJ991+14),"")</f>
      </c>
      <c r="DD991">
        <f>IF($DK991&gt;=15,INDEX($CN:$CN,$DJ991+15),"")</f>
      </c>
      <c r="DE991">
        <f>IF($DK991&gt;=16,INDEX($CN:$CN,$DJ991+16),"")</f>
      </c>
      <c r="DF991">
        <f>IF($DK991&gt;=17,INDEX($CN:$CN,$DJ991+17),"")</f>
      </c>
      <c r="DG991">
        <f>IF($DK991&gt;=18,INDEX($CN:$CN,$DJ991+18),"")</f>
      </c>
      <c r="DH991">
        <f>IF($DK991&gt;=19,INDEX($CN:$CN,$DJ991+19),"")</f>
      </c>
      <c r="DI991">
        <f>IF($DK991&gt;=20,INDEX($CN:$CN,$DJ991+20),"")</f>
      </c>
      <c r="DJ991">
        <f>IFERROR(MATCH($CM991,$CN$2:$CN$1089,0)+1,0)</f>
      </c>
      <c r="DK991">
        <f>IFERROR(INDEX($CO$2:$CO$1089,MATCH($CM991,$CN$2:$CN$1089,0)),0)</f>
      </c>
      <c r="DL991">
        <f>IFERROR(INDEX($AS:$AS,MATCH($O991,$AR:$AR,0))&amp;"","")</f>
      </c>
      <c r="DP991">
        <f>IF($GS991&gt;=1,INDEX($DM:$DM,$GR991+1),"")</f>
      </c>
      <c r="DQ991">
        <f>IF($GS991&gt;=2,INDEX($DM:$DM,$GR991+2),"")</f>
      </c>
      <c r="DR991">
        <f>IF($GS991&gt;=3,INDEX($DM:$DM,$GR991+3),"")</f>
      </c>
      <c r="DS991">
        <f>IF($GS991&gt;=4,INDEX($DM:$DM,$GR991+4),"")</f>
      </c>
      <c r="DT991">
        <f>IF($GS991&gt;=5,INDEX($DM:$DM,$GR991+5),"")</f>
      </c>
      <c r="DU991">
        <f>IF($GS991&gt;=6,INDEX($DM:$DM,$GR991+6),"")</f>
      </c>
      <c r="DV991">
        <f>IF($GS991&gt;=7,INDEX($DM:$DM,$GR991+7),"")</f>
      </c>
      <c r="DW991">
        <f>IF($GS991&gt;=8,INDEX($DM:$DM,$GR991+8),"")</f>
      </c>
      <c r="DX991">
        <f>IF($GS991&gt;=9,INDEX($DM:$DM,$GR991+9),"")</f>
      </c>
      <c r="DY991">
        <f>IF($GS991&gt;=10,INDEX($DM:$DM,$GR991+10),"")</f>
      </c>
      <c r="DZ991">
        <f>IF($GS991&gt;=11,INDEX($DM:$DM,$GR991+11),"")</f>
      </c>
      <c r="EA991">
        <f>IF($GS991&gt;=12,INDEX($DM:$DM,$GR991+12),"")</f>
      </c>
      <c r="EB991">
        <f>IF($GS991&gt;=13,INDEX($DM:$DM,$GR991+13),"")</f>
      </c>
      <c r="EC991">
        <f>IF($GS991&gt;=14,INDEX($DM:$DM,$GR991+14),"")</f>
      </c>
      <c r="ED991">
        <f>IF($GS991&gt;=15,INDEX($DM:$DM,$GR991+15),"")</f>
      </c>
      <c r="EE991">
        <f>IF($GS991&gt;=16,INDEX($DM:$DM,$GR991+16),"")</f>
      </c>
      <c r="EF991">
        <f>IF($GS991&gt;=17,INDEX($DM:$DM,$GR991+17),"")</f>
      </c>
      <c r="EG991">
        <f>IF($GS991&gt;=18,INDEX($DM:$DM,$GR991+18),"")</f>
      </c>
      <c r="EH991">
        <f>IF($GS991&gt;=19,INDEX($DM:$DM,$GR991+19),"")</f>
      </c>
      <c r="EI991">
        <f>IF($GS991&gt;=20,INDEX($DM:$DM,$GR991+20),"")</f>
      </c>
      <c r="EJ991">
        <f>IF($GS991&gt;=21,INDEX($DM:$DM,$GR991+21),"")</f>
      </c>
      <c r="EK991">
        <f>IF($GS991&gt;=22,INDEX($DM:$DM,$GR991+22),"")</f>
      </c>
      <c r="EL991">
        <f>IF($GS991&gt;=23,INDEX($DM:$DM,$GR991+23),"")</f>
      </c>
      <c r="EM991">
        <f>IF($GS991&gt;=24,INDEX($DM:$DM,$GR991+24),"")</f>
      </c>
      <c r="EN991">
        <f>IF($GS991&gt;=25,INDEX($DM:$DM,$GR991+25),"")</f>
      </c>
      <c r="EO991">
        <f>IF($GS991&gt;=26,INDEX($DM:$DM,$GR991+26),"")</f>
      </c>
      <c r="EP991">
        <f>IF($GS991&gt;=27,INDEX($DM:$DM,$GR991+27),"")</f>
      </c>
      <c r="EQ991">
        <f>IF($GS991&gt;=28,INDEX($DM:$DM,$GR991+28),"")</f>
      </c>
      <c r="ER991">
        <f>IF($GS991&gt;=29,INDEX($DM:$DM,$GR991+29),"")</f>
      </c>
      <c r="ES991">
        <f>IF($GS991&gt;=30,INDEX($DM:$DM,$GR991+30),"")</f>
      </c>
      <c r="ET991">
        <f>IF($GS991&gt;=31,INDEX($DM:$DM,$GR991+31),"")</f>
      </c>
      <c r="EU991">
        <f>IF($GS991&gt;=32,INDEX($DM:$DM,$GR991+32),"")</f>
      </c>
      <c r="EV991">
        <f>IF($GS991&gt;=33,INDEX($DM:$DM,$GR991+33),"")</f>
      </c>
      <c r="EW991">
        <f>IF($GS991&gt;=34,INDEX($DM:$DM,$GR991+34),"")</f>
      </c>
      <c r="EX991">
        <f>IF($GS991&gt;=35,INDEX($DM:$DM,$GR991+35),"")</f>
      </c>
      <c r="EY991">
        <f>IF($GS991&gt;=36,INDEX($DM:$DM,$GR991+36),"")</f>
      </c>
      <c r="EZ991">
        <f>IF($GS991&gt;=37,INDEX($DM:$DM,$GR991+37),"")</f>
      </c>
      <c r="FA991">
        <f>IF($GS991&gt;=38,INDEX($DM:$DM,$GR991+38),"")</f>
      </c>
      <c r="FB991">
        <f>IF($GS991&gt;=39,INDEX($DM:$DM,$GR991+39),"")</f>
      </c>
      <c r="FC991">
        <f>IF($GS991&gt;=40,INDEX($DM:$DM,$GR991+40),"")</f>
      </c>
      <c r="FD991">
        <f>IF($GS991&gt;=1,INDEX($DN:$DN,$GR991+1),"")</f>
      </c>
      <c r="FE991">
        <f>IF($GS991&gt;=2,INDEX($DN:$DN,$GR991+2),"")</f>
      </c>
      <c r="FF991">
        <f>IF($GS991&gt;=3,INDEX($DN:$DN,$GR991+3),"")</f>
      </c>
      <c r="FG991">
        <f>IF($GS991&gt;=4,INDEX($DN:$DN,$GR991+4),"")</f>
      </c>
      <c r="FH991">
        <f>IF($GS991&gt;=5,INDEX($DN:$DN,$GR991+5),"")</f>
      </c>
      <c r="FI991">
        <f>IF($GS991&gt;=6,INDEX($DN:$DN,$GR991+6),"")</f>
      </c>
      <c r="FJ991">
        <f>IF($GS991&gt;=7,INDEX($DN:$DN,$GR991+7),"")</f>
      </c>
      <c r="FK991">
        <f>IF($GS991&gt;=8,INDEX($DN:$DN,$GR991+8),"")</f>
      </c>
      <c r="FL991">
        <f>IF($GS991&gt;=9,INDEX($DN:$DN,$GR991+9),"")</f>
      </c>
      <c r="FM991">
        <f>IF($GS991&gt;=10,INDEX($DN:$DN,$GR991+10),"")</f>
      </c>
      <c r="FN991">
        <f>IF($GS991&gt;=11,INDEX($DN:$DN,$GR991+11),"")</f>
      </c>
      <c r="FO991">
        <f>IF($GS991&gt;=12,INDEX($DN:$DN,$GR991+12),"")</f>
      </c>
      <c r="FP991">
        <f>IF($GS991&gt;=13,INDEX($DN:$DN,$GR991+13),"")</f>
      </c>
      <c r="FQ991">
        <f>IF($GS991&gt;=14,INDEX($DN:$DN,$GR991+14),"")</f>
      </c>
      <c r="FR991">
        <f>IF($GS991&gt;=15,INDEX($DN:$DN,$GR991+15),"")</f>
      </c>
      <c r="FS991">
        <f>IF($GS991&gt;=16,INDEX($DN:$DN,$GR991+16),"")</f>
      </c>
      <c r="FT991">
        <f>IF($GS991&gt;=17,INDEX($DN:$DN,$GR991+17),"")</f>
      </c>
      <c r="FU991">
        <f>IF($GS991&gt;=18,INDEX($DN:$DN,$GR991+18),"")</f>
      </c>
      <c r="FV991">
        <f>IF($GS991&gt;=19,INDEX($DN:$DN,$GR991+19),"")</f>
      </c>
      <c r="FW991">
        <f>IF($GS991&gt;=20,INDEX($DN:$DN,$GR991+20),"")</f>
      </c>
      <c r="FX991">
        <f>IF($GS991&gt;=21,INDEX($DN:$DN,$GR991+21),"")</f>
      </c>
      <c r="FY991">
        <f>IF($GS991&gt;=22,INDEX($DN:$DN,$GR991+22),"")</f>
      </c>
      <c r="FZ991">
        <f>IF($GS991&gt;=23,INDEX($DN:$DN,$GR991+23),"")</f>
      </c>
      <c r="GA991">
        <f>IF($GS991&gt;=24,INDEX($DN:$DN,$GR991+24),"")</f>
      </c>
      <c r="GB991">
        <f>IF($GS991&gt;=25,INDEX($DN:$DN,$GR991+25),"")</f>
      </c>
      <c r="GC991">
        <f>IF($GS991&gt;=26,INDEX($DN:$DN,$GR991+26),"")</f>
      </c>
      <c r="GD991">
        <f>IF($GS991&gt;=27,INDEX($DN:$DN,$GR991+27),"")</f>
      </c>
      <c r="GE991">
        <f>IF($GS991&gt;=28,INDEX($DN:$DN,$GR991+28),"")</f>
      </c>
      <c r="GF991">
        <f>IF($GS991&gt;=29,INDEX($DN:$DN,$GR991+29),"")</f>
      </c>
      <c r="GG991">
        <f>IF($GS991&gt;=30,INDEX($DN:$DN,$GR991+30),"")</f>
      </c>
      <c r="GH991">
        <f>IF($GS991&gt;=31,INDEX($DN:$DN,$GR991+31),"")</f>
      </c>
      <c r="GI991">
        <f>IF($GS991&gt;=32,INDEX($DN:$DN,$GR991+32),"")</f>
      </c>
      <c r="GJ991">
        <f>IF($GS991&gt;=33,INDEX($DN:$DN,$GR991+33),"")</f>
      </c>
      <c r="GK991">
        <f>IF($GS991&gt;=34,INDEX($DN:$DN,$GR991+34),"")</f>
      </c>
      <c r="GL991">
        <f>IF($GS991&gt;=35,INDEX($DN:$DN,$GR991+35),"")</f>
      </c>
      <c r="GM991">
        <f>IF($GS991&gt;=36,INDEX($DN:$DN,$GR991+36),"")</f>
      </c>
      <c r="GN991">
        <f>IF($GS991&gt;=37,INDEX($DN:$DN,$GR991+37),"")</f>
      </c>
      <c r="GO991">
        <f>IF($GS991&gt;=38,INDEX($DN:$DN,$GR991+38),"")</f>
      </c>
      <c r="GP991">
        <f>IF($GS991&gt;=39,INDEX($DN:$DN,$GR991+39),"")</f>
      </c>
      <c r="GQ991">
        <f>IF($GS991&gt;=40,INDEX($DN:$DN,$GR991+40),"")</f>
      </c>
      <c r="GR991">
        <f>IFERROR(MATCH($DL991,$DM$2:$DM$148,0)+1,0)</f>
      </c>
      <c r="GS991">
        <f>IFERROR(INDEX($DO$2:$DO$148,MATCH($DL991,$DM$2:$DM$148,0)),0)</f>
      </c>
      <c r="GT991">
        <f>IFERROR(MATCH($Z991,$DP$991:$FC$991,0),0)</f>
      </c>
      <c r="GU991">
        <f>IF($GT991&gt;0,INDEX($FD$991:$GQ$991,$GT991),"")</f>
      </c>
      <c r="GX991">
        <f>IF($JG991&gt;=1,INDEX($GV:$GV,$JF991+1),"")</f>
      </c>
      <c r="GY991">
        <f>IF($JG991&gt;=2,INDEX($GV:$GV,$JF991+2),"")</f>
      </c>
      <c r="GZ991">
        <f>IF($JG991&gt;=3,INDEX($GV:$GV,$JF991+3),"")</f>
      </c>
      <c r="HA991">
        <f>IF($JG991&gt;=4,INDEX($GV:$GV,$JF991+4),"")</f>
      </c>
      <c r="HB991">
        <f>IF($JG991&gt;=5,INDEX($GV:$GV,$JF991+5),"")</f>
      </c>
      <c r="HC991">
        <f>IF($JG991&gt;=6,INDEX($GV:$GV,$JF991+6),"")</f>
      </c>
      <c r="HD991">
        <f>IF($JG991&gt;=7,INDEX($GV:$GV,$JF991+7),"")</f>
      </c>
      <c r="HE991">
        <f>IF($JG991&gt;=8,INDEX($GV:$GV,$JF991+8),"")</f>
      </c>
      <c r="HF991">
        <f>IF($JG991&gt;=9,INDEX($GV:$GV,$JF991+9),"")</f>
      </c>
      <c r="HG991">
        <f>IF($JG991&gt;=10,INDEX($GV:$GV,$JF991+10),"")</f>
      </c>
      <c r="HH991">
        <f>IF($JG991&gt;=11,INDEX($GV:$GV,$JF991+11),"")</f>
      </c>
      <c r="HI991">
        <f>IF($JG991&gt;=12,INDEX($GV:$GV,$JF991+12),"")</f>
      </c>
      <c r="HJ991">
        <f>IF($JG991&gt;=13,INDEX($GV:$GV,$JF991+13),"")</f>
      </c>
      <c r="HK991">
        <f>IF($JG991&gt;=14,INDEX($GV:$GV,$JF991+14),"")</f>
      </c>
      <c r="HL991">
        <f>IF($JG991&gt;=15,INDEX($GV:$GV,$JF991+15),"")</f>
      </c>
      <c r="HM991">
        <f>IF($JG991&gt;=16,INDEX($GV:$GV,$JF991+16),"")</f>
      </c>
      <c r="HN991">
        <f>IF($JG991&gt;=17,INDEX($GV:$GV,$JF991+17),"")</f>
      </c>
      <c r="HO991">
        <f>IF($JG991&gt;=18,INDEX($GV:$GV,$JF991+18),"")</f>
      </c>
      <c r="HP991">
        <f>IF($JG991&gt;=19,INDEX($GV:$GV,$JF991+19),"")</f>
      </c>
      <c r="HQ991">
        <f>IF($JG991&gt;=20,INDEX($GV:$GV,$JF991+20),"")</f>
      </c>
      <c r="HR991">
        <f>IF($JG991&gt;=21,INDEX($GV:$GV,$JF991+21),"")</f>
      </c>
      <c r="HS991">
        <f>IF($JG991&gt;=22,INDEX($GV:$GV,$JF991+22),"")</f>
      </c>
      <c r="HT991">
        <f>IF($JG991&gt;=23,INDEX($GV:$GV,$JF991+23),"")</f>
      </c>
      <c r="HU991">
        <f>IF($JG991&gt;=24,INDEX($GV:$GV,$JF991+24),"")</f>
      </c>
      <c r="HV991">
        <f>IF($JG991&gt;=25,INDEX($GV:$GV,$JF991+25),"")</f>
      </c>
      <c r="HW991">
        <f>IF($JG991&gt;=26,INDEX($GV:$GV,$JF991+26),"")</f>
      </c>
      <c r="HX991">
        <f>IF($JG991&gt;=27,INDEX($GV:$GV,$JF991+27),"")</f>
      </c>
      <c r="HY991">
        <f>IF($JG991&gt;=28,INDEX($GV:$GV,$JF991+28),"")</f>
      </c>
      <c r="HZ991">
        <f>IF($JG991&gt;=29,INDEX($GV:$GV,$JF991+29),"")</f>
      </c>
      <c r="IA991">
        <f>IF($JG991&gt;=30,INDEX($GV:$GV,$JF991+30),"")</f>
      </c>
      <c r="IB991">
        <f>IF($JG991&gt;=31,INDEX($GV:$GV,$JF991+31),"")</f>
      </c>
      <c r="IC991">
        <f>IF($JG991&gt;=32,INDEX($GV:$GV,$JF991+32),"")</f>
      </c>
      <c r="ID991">
        <f>IF($JG991&gt;=33,INDEX($GV:$GV,$JF991+33),"")</f>
      </c>
      <c r="IE991">
        <f>IF($JG991&gt;=34,INDEX($GV:$GV,$JF991+34),"")</f>
      </c>
      <c r="IF991">
        <f>IF($JG991&gt;=35,INDEX($GV:$GV,$JF991+35),"")</f>
      </c>
      <c r="IG991">
        <f>IF($JG991&gt;=36,INDEX($GV:$GV,$JF991+36),"")</f>
      </c>
      <c r="IH991">
        <f>IF($JG991&gt;=37,INDEX($GV:$GV,$JF991+37),"")</f>
      </c>
      <c r="II991">
        <f>IF($JG991&gt;=38,INDEX($GV:$GV,$JF991+38),"")</f>
      </c>
      <c r="IJ991">
        <f>IF($JG991&gt;=39,INDEX($GV:$GV,$JF991+39),"")</f>
      </c>
      <c r="IK991">
        <f>IF($JG991&gt;=40,INDEX($GV:$GV,$JF991+40),"")</f>
      </c>
      <c r="IL991">
        <f>IF($JG991&gt;=41,INDEX($GV:$GV,$JF991+41),"")</f>
      </c>
      <c r="IM991">
        <f>IF($JG991&gt;=42,INDEX($GV:$GV,$JF991+42),"")</f>
      </c>
      <c r="IN991">
        <f>IF($JG991&gt;=43,INDEX($GV:$GV,$JF991+43),"")</f>
      </c>
      <c r="IO991">
        <f>IF($JG991&gt;=44,INDEX($GV:$GV,$JF991+44),"")</f>
      </c>
      <c r="IP991">
        <f>IF($JG991&gt;=45,INDEX($GV:$GV,$JF991+45),"")</f>
      </c>
      <c r="IQ991">
        <f>IF($JG991&gt;=46,INDEX($GV:$GV,$JF991+46),"")</f>
      </c>
      <c r="IR991">
        <f>IF($JG991&gt;=47,INDEX($GV:$GV,$JF991+47),"")</f>
      </c>
      <c r="IS991">
        <f>IF($JG991&gt;=48,INDEX($GV:$GV,$JF991+48),"")</f>
      </c>
      <c r="IT991">
        <f>IF($JG991&gt;=49,INDEX($GV:$GV,$JF991+49),"")</f>
      </c>
      <c r="IU991">
        <f>IF($JG991&gt;=50,INDEX($GV:$GV,$JF991+50),"")</f>
      </c>
      <c r="IV991">
        <f>IF($JG991&gt;=51,INDEX($GV:$GV,$JF991+51),"")</f>
      </c>
      <c r="IW991">
        <f>IF($JG991&gt;=52,INDEX($GV:$GV,$JF991+52),"")</f>
      </c>
      <c r="IX991">
        <f>IF($JG991&gt;=53,INDEX($GV:$GV,$JF991+53),"")</f>
      </c>
      <c r="IY991">
        <f>IF($JG991&gt;=54,INDEX($GV:$GV,$JF991+54),"")</f>
      </c>
      <c r="IZ991">
        <f>IF($JG991&gt;=55,INDEX($GV:$GV,$JF991+55),"")</f>
      </c>
      <c r="JA991">
        <f>IF($JG991&gt;=56,INDEX($GV:$GV,$JF991+56),"")</f>
      </c>
      <c r="JB991">
        <f>IF($JG991&gt;=57,INDEX($GV:$GV,$JF991+57),"")</f>
      </c>
      <c r="JC991">
        <f>IF($JG991&gt;=58,INDEX($GV:$GV,$JF991+58),"")</f>
      </c>
      <c r="JD991">
        <f>IF($JG991&gt;=59,INDEX($GV:$GV,$JF991+59),"")</f>
      </c>
      <c r="JE991">
        <f>IF($JG991&gt;=60,INDEX($GV:$GV,$JF991+60),"")</f>
      </c>
      <c r="JF991">
        <f>IFERROR(MATCH($GU991,$GV$2:$GV$322,0)+1,0)</f>
      </c>
      <c r="JG991">
        <f>IFERROR(INDEX($GW$2:$GW$322,MATCH($GU991,$GV$2:$GV$322,0)),0)</f>
      </c>
      <c r="JH991" t="s">
        <v>44</v>
      </c>
      <c r="JI991" t="s">
        <v>44</v>
      </c>
    </row>
    <row r="992" spans="1:269" x14ac:dyDescent="0.25">
      <c r="R992">
        <f>IF(OR($U992="",$Q992=""),"",IFERROR($U992/$Q992,0))</f>
      </c>
      <c r="S992">
        <f>IF($U992="","",
SUM($T992,$V992,$AA992,$W992,$Y992)*
(1-IF($AB992="",0,VALUE($AB992)/100)))</f>
      </c>
      <c r="T992">
        <f>IF($U992="","",$U992)</f>
      </c>
      <c r="V992">
        <f>IF($U992="","",
IF($O992="","",
IF(ISNUMBER(SEARCH("exempt",LOWER($O992))),0,
$U992*(VALUE(SUBSTITUTE($O992,"%",""))/100))))</f>
      </c>
      <c r="AC992">
        <f>IFERROR(IF(FIND(" - ",$K992)&gt;0,MID($K992,FIND(" - ",$K992)+3,LEN($K992)),""),"")</f>
      </c>
      <c r="AL992" t="s">
        <v>2106</v>
      </c>
      <c r="AT992">
        <f>IFERROR(LEFT($K992,FIND(" - ",$K992)-1),$K992)</f>
      </c>
      <c r="AW992">
        <f>IF($CL992&gt;=1,INDEX($AU:$AU,$CK992+1),"")</f>
      </c>
      <c r="AX992">
        <f>IF($CL992&gt;=2,INDEX($AU:$AU,$CK992+2),"")</f>
      </c>
      <c r="AY992">
        <f>IF($CL992&gt;=3,INDEX($AU:$AU,$CK992+3),"")</f>
      </c>
      <c r="AZ992">
        <f>IF($CL992&gt;=4,INDEX($AU:$AU,$CK992+4),"")</f>
      </c>
      <c r="BA992">
        <f>IF($CL992&gt;=5,INDEX($AU:$AU,$CK992+5),"")</f>
      </c>
      <c r="BB992">
        <f>IF($CL992&gt;=6,INDEX($AU:$AU,$CK992+6),"")</f>
      </c>
      <c r="BC992">
        <f>IF($CL992&gt;=7,INDEX($AU:$AU,$CK992+7),"")</f>
      </c>
      <c r="BD992">
        <f>IF($CL992&gt;=8,INDEX($AU:$AU,$CK992+8),"")</f>
      </c>
      <c r="BE992">
        <f>IF($CL992&gt;=9,INDEX($AU:$AU,$CK992+9),"")</f>
      </c>
      <c r="BF992">
        <f>IF($CL992&gt;=10,INDEX($AU:$AU,$CK992+10),"")</f>
      </c>
      <c r="BG992">
        <f>IF($CL992&gt;=11,INDEX($AU:$AU,$CK992+11),"")</f>
      </c>
      <c r="BH992">
        <f>IF($CL992&gt;=12,INDEX($AU:$AU,$CK992+12),"")</f>
      </c>
      <c r="BI992">
        <f>IF($CL992&gt;=13,INDEX($AU:$AU,$CK992+13),"")</f>
      </c>
      <c r="BJ992">
        <f>IF($CL992&gt;=14,INDEX($AU:$AU,$CK992+14),"")</f>
      </c>
      <c r="BK992">
        <f>IF($CL992&gt;=15,INDEX($AU:$AU,$CK992+15),"")</f>
      </c>
      <c r="BL992">
        <f>IF($CL992&gt;=16,INDEX($AU:$AU,$CK992+16),"")</f>
      </c>
      <c r="BM992">
        <f>IF($CL992&gt;=17,INDEX($AU:$AU,$CK992+17),"")</f>
      </c>
      <c r="BN992">
        <f>IF($CL992&gt;=18,INDEX($AU:$AU,$CK992+18),"")</f>
      </c>
      <c r="BO992">
        <f>IF($CL992&gt;=19,INDEX($AU:$AU,$CK992+19),"")</f>
      </c>
      <c r="BP992">
        <f>IF($CL992&gt;=20,INDEX($AU:$AU,$CK992+20),"")</f>
      </c>
      <c r="BQ992">
        <f>IF($CL992&gt;=21,INDEX($AU:$AU,$CK992+21),"")</f>
      </c>
      <c r="BR992">
        <f>IF($CL992&gt;=22,INDEX($AU:$AU,$CK992+22),"")</f>
      </c>
      <c r="BS992">
        <f>IF($CL992&gt;=23,INDEX($AU:$AU,$CK992+23),"")</f>
      </c>
      <c r="BT992">
        <f>IF($CL992&gt;=24,INDEX($AU:$AU,$CK992+24),"")</f>
      </c>
      <c r="BU992">
        <f>IF($CL992&gt;=25,INDEX($AU:$AU,$CK992+25),"")</f>
      </c>
      <c r="BV992">
        <f>IF($CL992&gt;=26,INDEX($AU:$AU,$CK992+26),"")</f>
      </c>
      <c r="BW992">
        <f>IF($CL992&gt;=27,INDEX($AU:$AU,$CK992+27),"")</f>
      </c>
      <c r="BX992">
        <f>IF($CL992&gt;=28,INDEX($AU:$AU,$CK992+28),"")</f>
      </c>
      <c r="BY992">
        <f>IF($CL992&gt;=29,INDEX($AU:$AU,$CK992+29),"")</f>
      </c>
      <c r="BZ992">
        <f>IF($CL992&gt;=30,INDEX($AU:$AU,$CK992+30),"")</f>
      </c>
      <c r="CA992">
        <f>IF($CL992&gt;=31,INDEX($AU:$AU,$CK992+31),"")</f>
      </c>
      <c r="CB992">
        <f>IF($CL992&gt;=32,INDEX($AU:$AU,$CK992+32),"")</f>
      </c>
      <c r="CC992">
        <f>IF($CL992&gt;=33,INDEX($AU:$AU,$CK992+33),"")</f>
      </c>
      <c r="CD992">
        <f>IF($CL992&gt;=34,INDEX($AU:$AU,$CK992+34),"")</f>
      </c>
      <c r="CE992">
        <f>IF($CL992&gt;=35,INDEX($AU:$AU,$CK992+35),"")</f>
      </c>
      <c r="CF992">
        <f>IF($CL992&gt;=36,INDEX($AU:$AU,$CK992+36),"")</f>
      </c>
      <c r="CG992">
        <f>IF($CL992&gt;=37,INDEX($AU:$AU,$CK992+37),"")</f>
      </c>
      <c r="CH992">
        <f>IF($CL992&gt;=38,INDEX($AU:$AU,$CK992+38),"")</f>
      </c>
      <c r="CI992">
        <f>IF($CL992&gt;=39,INDEX($AU:$AU,$CK992+39),"")</f>
      </c>
      <c r="CJ992">
        <f>IF($CL992&gt;=40,INDEX($AU:$AU,$CK992+40),"")</f>
      </c>
      <c r="CK992">
        <f>IFERROR(MATCH($AT992,$AU$2:$AU$133,0)+1,0)</f>
      </c>
      <c r="CL992">
        <f>IFERROR(INDEX($AV$2:$AV$133,MATCH($AT992,$AU$2:$AU$133,0)),0)</f>
      </c>
      <c r="CM992">
        <f>IFERROR(LEFT($L992,FIND(" - ",$L992)-1),$L992)</f>
      </c>
      <c r="CN992" t="s">
        <v>2107</v>
      </c>
      <c r="CO992">
        <v>1</v>
      </c>
      <c r="CP992">
        <f>IF($DK992&gt;=1,INDEX($CN:$CN,$DJ992+1),"")</f>
      </c>
      <c r="CQ992">
        <f>IF($DK992&gt;=2,INDEX($CN:$CN,$DJ992+2),"")</f>
      </c>
      <c r="CR992">
        <f>IF($DK992&gt;=3,INDEX($CN:$CN,$DJ992+3),"")</f>
      </c>
      <c r="CS992">
        <f>IF($DK992&gt;=4,INDEX($CN:$CN,$DJ992+4),"")</f>
      </c>
      <c r="CT992">
        <f>IF($DK992&gt;=5,INDEX($CN:$CN,$DJ992+5),"")</f>
      </c>
      <c r="CU992">
        <f>IF($DK992&gt;=6,INDEX($CN:$CN,$DJ992+6),"")</f>
      </c>
      <c r="CV992">
        <f>IF($DK992&gt;=7,INDEX($CN:$CN,$DJ992+7),"")</f>
      </c>
      <c r="CW992">
        <f>IF($DK992&gt;=8,INDEX($CN:$CN,$DJ992+8),"")</f>
      </c>
      <c r="CX992">
        <f>IF($DK992&gt;=9,INDEX($CN:$CN,$DJ992+9),"")</f>
      </c>
      <c r="CY992">
        <f>IF($DK992&gt;=10,INDEX($CN:$CN,$DJ992+10),"")</f>
      </c>
      <c r="CZ992">
        <f>IF($DK992&gt;=11,INDEX($CN:$CN,$DJ992+11),"")</f>
      </c>
      <c r="DA992">
        <f>IF($DK992&gt;=12,INDEX($CN:$CN,$DJ992+12),"")</f>
      </c>
      <c r="DB992">
        <f>IF($DK992&gt;=13,INDEX($CN:$CN,$DJ992+13),"")</f>
      </c>
      <c r="DC992">
        <f>IF($DK992&gt;=14,INDEX($CN:$CN,$DJ992+14),"")</f>
      </c>
      <c r="DD992">
        <f>IF($DK992&gt;=15,INDEX($CN:$CN,$DJ992+15),"")</f>
      </c>
      <c r="DE992">
        <f>IF($DK992&gt;=16,INDEX($CN:$CN,$DJ992+16),"")</f>
      </c>
      <c r="DF992">
        <f>IF($DK992&gt;=17,INDEX($CN:$CN,$DJ992+17),"")</f>
      </c>
      <c r="DG992">
        <f>IF($DK992&gt;=18,INDEX($CN:$CN,$DJ992+18),"")</f>
      </c>
      <c r="DH992">
        <f>IF($DK992&gt;=19,INDEX($CN:$CN,$DJ992+19),"")</f>
      </c>
      <c r="DI992">
        <f>IF($DK992&gt;=20,INDEX($CN:$CN,$DJ992+20),"")</f>
      </c>
      <c r="DJ992">
        <f>IFERROR(MATCH($CM992,$CN$2:$CN$1089,0)+1,0)</f>
      </c>
      <c r="DK992">
        <f>IFERROR(INDEX($CO$2:$CO$1089,MATCH($CM992,$CN$2:$CN$1089,0)),0)</f>
      </c>
      <c r="DL992">
        <f>IFERROR(INDEX($AS:$AS,MATCH($O992,$AR:$AR,0))&amp;"","")</f>
      </c>
      <c r="DP992">
        <f>IF($GS992&gt;=1,INDEX($DM:$DM,$GR992+1),"")</f>
      </c>
      <c r="DQ992">
        <f>IF($GS992&gt;=2,INDEX($DM:$DM,$GR992+2),"")</f>
      </c>
      <c r="DR992">
        <f>IF($GS992&gt;=3,INDEX($DM:$DM,$GR992+3),"")</f>
      </c>
      <c r="DS992">
        <f>IF($GS992&gt;=4,INDEX($DM:$DM,$GR992+4),"")</f>
      </c>
      <c r="DT992">
        <f>IF($GS992&gt;=5,INDEX($DM:$DM,$GR992+5),"")</f>
      </c>
      <c r="DU992">
        <f>IF($GS992&gt;=6,INDEX($DM:$DM,$GR992+6),"")</f>
      </c>
      <c r="DV992">
        <f>IF($GS992&gt;=7,INDEX($DM:$DM,$GR992+7),"")</f>
      </c>
      <c r="DW992">
        <f>IF($GS992&gt;=8,INDEX($DM:$DM,$GR992+8),"")</f>
      </c>
      <c r="DX992">
        <f>IF($GS992&gt;=9,INDEX($DM:$DM,$GR992+9),"")</f>
      </c>
      <c r="DY992">
        <f>IF($GS992&gt;=10,INDEX($DM:$DM,$GR992+10),"")</f>
      </c>
      <c r="DZ992">
        <f>IF($GS992&gt;=11,INDEX($DM:$DM,$GR992+11),"")</f>
      </c>
      <c r="EA992">
        <f>IF($GS992&gt;=12,INDEX($DM:$DM,$GR992+12),"")</f>
      </c>
      <c r="EB992">
        <f>IF($GS992&gt;=13,INDEX($DM:$DM,$GR992+13),"")</f>
      </c>
      <c r="EC992">
        <f>IF($GS992&gt;=14,INDEX($DM:$DM,$GR992+14),"")</f>
      </c>
      <c r="ED992">
        <f>IF($GS992&gt;=15,INDEX($DM:$DM,$GR992+15),"")</f>
      </c>
      <c r="EE992">
        <f>IF($GS992&gt;=16,INDEX($DM:$DM,$GR992+16),"")</f>
      </c>
      <c r="EF992">
        <f>IF($GS992&gt;=17,INDEX($DM:$DM,$GR992+17),"")</f>
      </c>
      <c r="EG992">
        <f>IF($GS992&gt;=18,INDEX($DM:$DM,$GR992+18),"")</f>
      </c>
      <c r="EH992">
        <f>IF($GS992&gt;=19,INDEX($DM:$DM,$GR992+19),"")</f>
      </c>
      <c r="EI992">
        <f>IF($GS992&gt;=20,INDEX($DM:$DM,$GR992+20),"")</f>
      </c>
      <c r="EJ992">
        <f>IF($GS992&gt;=21,INDEX($DM:$DM,$GR992+21),"")</f>
      </c>
      <c r="EK992">
        <f>IF($GS992&gt;=22,INDEX($DM:$DM,$GR992+22),"")</f>
      </c>
      <c r="EL992">
        <f>IF($GS992&gt;=23,INDEX($DM:$DM,$GR992+23),"")</f>
      </c>
      <c r="EM992">
        <f>IF($GS992&gt;=24,INDEX($DM:$DM,$GR992+24),"")</f>
      </c>
      <c r="EN992">
        <f>IF($GS992&gt;=25,INDEX($DM:$DM,$GR992+25),"")</f>
      </c>
      <c r="EO992">
        <f>IF($GS992&gt;=26,INDEX($DM:$DM,$GR992+26),"")</f>
      </c>
      <c r="EP992">
        <f>IF($GS992&gt;=27,INDEX($DM:$DM,$GR992+27),"")</f>
      </c>
      <c r="EQ992">
        <f>IF($GS992&gt;=28,INDEX($DM:$DM,$GR992+28),"")</f>
      </c>
      <c r="ER992">
        <f>IF($GS992&gt;=29,INDEX($DM:$DM,$GR992+29),"")</f>
      </c>
      <c r="ES992">
        <f>IF($GS992&gt;=30,INDEX($DM:$DM,$GR992+30),"")</f>
      </c>
      <c r="ET992">
        <f>IF($GS992&gt;=31,INDEX($DM:$DM,$GR992+31),"")</f>
      </c>
      <c r="EU992">
        <f>IF($GS992&gt;=32,INDEX($DM:$DM,$GR992+32),"")</f>
      </c>
      <c r="EV992">
        <f>IF($GS992&gt;=33,INDEX($DM:$DM,$GR992+33),"")</f>
      </c>
      <c r="EW992">
        <f>IF($GS992&gt;=34,INDEX($DM:$DM,$GR992+34),"")</f>
      </c>
      <c r="EX992">
        <f>IF($GS992&gt;=35,INDEX($DM:$DM,$GR992+35),"")</f>
      </c>
      <c r="EY992">
        <f>IF($GS992&gt;=36,INDEX($DM:$DM,$GR992+36),"")</f>
      </c>
      <c r="EZ992">
        <f>IF($GS992&gt;=37,INDEX($DM:$DM,$GR992+37),"")</f>
      </c>
      <c r="FA992">
        <f>IF($GS992&gt;=38,INDEX($DM:$DM,$GR992+38),"")</f>
      </c>
      <c r="FB992">
        <f>IF($GS992&gt;=39,INDEX($DM:$DM,$GR992+39),"")</f>
      </c>
      <c r="FC992">
        <f>IF($GS992&gt;=40,INDEX($DM:$DM,$GR992+40),"")</f>
      </c>
      <c r="FD992">
        <f>IF($GS992&gt;=1,INDEX($DN:$DN,$GR992+1),"")</f>
      </c>
      <c r="FE992">
        <f>IF($GS992&gt;=2,INDEX($DN:$DN,$GR992+2),"")</f>
      </c>
      <c r="FF992">
        <f>IF($GS992&gt;=3,INDEX($DN:$DN,$GR992+3),"")</f>
      </c>
      <c r="FG992">
        <f>IF($GS992&gt;=4,INDEX($DN:$DN,$GR992+4),"")</f>
      </c>
      <c r="FH992">
        <f>IF($GS992&gt;=5,INDEX($DN:$DN,$GR992+5),"")</f>
      </c>
      <c r="FI992">
        <f>IF($GS992&gt;=6,INDEX($DN:$DN,$GR992+6),"")</f>
      </c>
      <c r="FJ992">
        <f>IF($GS992&gt;=7,INDEX($DN:$DN,$GR992+7),"")</f>
      </c>
      <c r="FK992">
        <f>IF($GS992&gt;=8,INDEX($DN:$DN,$GR992+8),"")</f>
      </c>
      <c r="FL992">
        <f>IF($GS992&gt;=9,INDEX($DN:$DN,$GR992+9),"")</f>
      </c>
      <c r="FM992">
        <f>IF($GS992&gt;=10,INDEX($DN:$DN,$GR992+10),"")</f>
      </c>
      <c r="FN992">
        <f>IF($GS992&gt;=11,INDEX($DN:$DN,$GR992+11),"")</f>
      </c>
      <c r="FO992">
        <f>IF($GS992&gt;=12,INDEX($DN:$DN,$GR992+12),"")</f>
      </c>
      <c r="FP992">
        <f>IF($GS992&gt;=13,INDEX($DN:$DN,$GR992+13),"")</f>
      </c>
      <c r="FQ992">
        <f>IF($GS992&gt;=14,INDEX($DN:$DN,$GR992+14),"")</f>
      </c>
      <c r="FR992">
        <f>IF($GS992&gt;=15,INDEX($DN:$DN,$GR992+15),"")</f>
      </c>
      <c r="FS992">
        <f>IF($GS992&gt;=16,INDEX($DN:$DN,$GR992+16),"")</f>
      </c>
      <c r="FT992">
        <f>IF($GS992&gt;=17,INDEX($DN:$DN,$GR992+17),"")</f>
      </c>
      <c r="FU992">
        <f>IF($GS992&gt;=18,INDEX($DN:$DN,$GR992+18),"")</f>
      </c>
      <c r="FV992">
        <f>IF($GS992&gt;=19,INDEX($DN:$DN,$GR992+19),"")</f>
      </c>
      <c r="FW992">
        <f>IF($GS992&gt;=20,INDEX($DN:$DN,$GR992+20),"")</f>
      </c>
      <c r="FX992">
        <f>IF($GS992&gt;=21,INDEX($DN:$DN,$GR992+21),"")</f>
      </c>
      <c r="FY992">
        <f>IF($GS992&gt;=22,INDEX($DN:$DN,$GR992+22),"")</f>
      </c>
      <c r="FZ992">
        <f>IF($GS992&gt;=23,INDEX($DN:$DN,$GR992+23),"")</f>
      </c>
      <c r="GA992">
        <f>IF($GS992&gt;=24,INDEX($DN:$DN,$GR992+24),"")</f>
      </c>
      <c r="GB992">
        <f>IF($GS992&gt;=25,INDEX($DN:$DN,$GR992+25),"")</f>
      </c>
      <c r="GC992">
        <f>IF($GS992&gt;=26,INDEX($DN:$DN,$GR992+26),"")</f>
      </c>
      <c r="GD992">
        <f>IF($GS992&gt;=27,INDEX($DN:$DN,$GR992+27),"")</f>
      </c>
      <c r="GE992">
        <f>IF($GS992&gt;=28,INDEX($DN:$DN,$GR992+28),"")</f>
      </c>
      <c r="GF992">
        <f>IF($GS992&gt;=29,INDEX($DN:$DN,$GR992+29),"")</f>
      </c>
      <c r="GG992">
        <f>IF($GS992&gt;=30,INDEX($DN:$DN,$GR992+30),"")</f>
      </c>
      <c r="GH992">
        <f>IF($GS992&gt;=31,INDEX($DN:$DN,$GR992+31),"")</f>
      </c>
      <c r="GI992">
        <f>IF($GS992&gt;=32,INDEX($DN:$DN,$GR992+32),"")</f>
      </c>
      <c r="GJ992">
        <f>IF($GS992&gt;=33,INDEX($DN:$DN,$GR992+33),"")</f>
      </c>
      <c r="GK992">
        <f>IF($GS992&gt;=34,INDEX($DN:$DN,$GR992+34),"")</f>
      </c>
      <c r="GL992">
        <f>IF($GS992&gt;=35,INDEX($DN:$DN,$GR992+35),"")</f>
      </c>
      <c r="GM992">
        <f>IF($GS992&gt;=36,INDEX($DN:$DN,$GR992+36),"")</f>
      </c>
      <c r="GN992">
        <f>IF($GS992&gt;=37,INDEX($DN:$DN,$GR992+37),"")</f>
      </c>
      <c r="GO992">
        <f>IF($GS992&gt;=38,INDEX($DN:$DN,$GR992+38),"")</f>
      </c>
      <c r="GP992">
        <f>IF($GS992&gt;=39,INDEX($DN:$DN,$GR992+39),"")</f>
      </c>
      <c r="GQ992">
        <f>IF($GS992&gt;=40,INDEX($DN:$DN,$GR992+40),"")</f>
      </c>
      <c r="GR992">
        <f>IFERROR(MATCH($DL992,$DM$2:$DM$148,0)+1,0)</f>
      </c>
      <c r="GS992">
        <f>IFERROR(INDEX($DO$2:$DO$148,MATCH($DL992,$DM$2:$DM$148,0)),0)</f>
      </c>
      <c r="GT992">
        <f>IFERROR(MATCH($Z992,$DP$992:$FC$992,0),0)</f>
      </c>
      <c r="GU992">
        <f>IF($GT992&gt;0,INDEX($FD$992:$GQ$992,$GT992),"")</f>
      </c>
      <c r="GX992">
        <f>IF($JG992&gt;=1,INDEX($GV:$GV,$JF992+1),"")</f>
      </c>
      <c r="GY992">
        <f>IF($JG992&gt;=2,INDEX($GV:$GV,$JF992+2),"")</f>
      </c>
      <c r="GZ992">
        <f>IF($JG992&gt;=3,INDEX($GV:$GV,$JF992+3),"")</f>
      </c>
      <c r="HA992">
        <f>IF($JG992&gt;=4,INDEX($GV:$GV,$JF992+4),"")</f>
      </c>
      <c r="HB992">
        <f>IF($JG992&gt;=5,INDEX($GV:$GV,$JF992+5),"")</f>
      </c>
      <c r="HC992">
        <f>IF($JG992&gt;=6,INDEX($GV:$GV,$JF992+6),"")</f>
      </c>
      <c r="HD992">
        <f>IF($JG992&gt;=7,INDEX($GV:$GV,$JF992+7),"")</f>
      </c>
      <c r="HE992">
        <f>IF($JG992&gt;=8,INDEX($GV:$GV,$JF992+8),"")</f>
      </c>
      <c r="HF992">
        <f>IF($JG992&gt;=9,INDEX($GV:$GV,$JF992+9),"")</f>
      </c>
      <c r="HG992">
        <f>IF($JG992&gt;=10,INDEX($GV:$GV,$JF992+10),"")</f>
      </c>
      <c r="HH992">
        <f>IF($JG992&gt;=11,INDEX($GV:$GV,$JF992+11),"")</f>
      </c>
      <c r="HI992">
        <f>IF($JG992&gt;=12,INDEX($GV:$GV,$JF992+12),"")</f>
      </c>
      <c r="HJ992">
        <f>IF($JG992&gt;=13,INDEX($GV:$GV,$JF992+13),"")</f>
      </c>
      <c r="HK992">
        <f>IF($JG992&gt;=14,INDEX($GV:$GV,$JF992+14),"")</f>
      </c>
      <c r="HL992">
        <f>IF($JG992&gt;=15,INDEX($GV:$GV,$JF992+15),"")</f>
      </c>
      <c r="HM992">
        <f>IF($JG992&gt;=16,INDEX($GV:$GV,$JF992+16),"")</f>
      </c>
      <c r="HN992">
        <f>IF($JG992&gt;=17,INDEX($GV:$GV,$JF992+17),"")</f>
      </c>
      <c r="HO992">
        <f>IF($JG992&gt;=18,INDEX($GV:$GV,$JF992+18),"")</f>
      </c>
      <c r="HP992">
        <f>IF($JG992&gt;=19,INDEX($GV:$GV,$JF992+19),"")</f>
      </c>
      <c r="HQ992">
        <f>IF($JG992&gt;=20,INDEX($GV:$GV,$JF992+20),"")</f>
      </c>
      <c r="HR992">
        <f>IF($JG992&gt;=21,INDEX($GV:$GV,$JF992+21),"")</f>
      </c>
      <c r="HS992">
        <f>IF($JG992&gt;=22,INDEX($GV:$GV,$JF992+22),"")</f>
      </c>
      <c r="HT992">
        <f>IF($JG992&gt;=23,INDEX($GV:$GV,$JF992+23),"")</f>
      </c>
      <c r="HU992">
        <f>IF($JG992&gt;=24,INDEX($GV:$GV,$JF992+24),"")</f>
      </c>
      <c r="HV992">
        <f>IF($JG992&gt;=25,INDEX($GV:$GV,$JF992+25),"")</f>
      </c>
      <c r="HW992">
        <f>IF($JG992&gt;=26,INDEX($GV:$GV,$JF992+26),"")</f>
      </c>
      <c r="HX992">
        <f>IF($JG992&gt;=27,INDEX($GV:$GV,$JF992+27),"")</f>
      </c>
      <c r="HY992">
        <f>IF($JG992&gt;=28,INDEX($GV:$GV,$JF992+28),"")</f>
      </c>
      <c r="HZ992">
        <f>IF($JG992&gt;=29,INDEX($GV:$GV,$JF992+29),"")</f>
      </c>
      <c r="IA992">
        <f>IF($JG992&gt;=30,INDEX($GV:$GV,$JF992+30),"")</f>
      </c>
      <c r="IB992">
        <f>IF($JG992&gt;=31,INDEX($GV:$GV,$JF992+31),"")</f>
      </c>
      <c r="IC992">
        <f>IF($JG992&gt;=32,INDEX($GV:$GV,$JF992+32),"")</f>
      </c>
      <c r="ID992">
        <f>IF($JG992&gt;=33,INDEX($GV:$GV,$JF992+33),"")</f>
      </c>
      <c r="IE992">
        <f>IF($JG992&gt;=34,INDEX($GV:$GV,$JF992+34),"")</f>
      </c>
      <c r="IF992">
        <f>IF($JG992&gt;=35,INDEX($GV:$GV,$JF992+35),"")</f>
      </c>
      <c r="IG992">
        <f>IF($JG992&gt;=36,INDEX($GV:$GV,$JF992+36),"")</f>
      </c>
      <c r="IH992">
        <f>IF($JG992&gt;=37,INDEX($GV:$GV,$JF992+37),"")</f>
      </c>
      <c r="II992">
        <f>IF($JG992&gt;=38,INDEX($GV:$GV,$JF992+38),"")</f>
      </c>
      <c r="IJ992">
        <f>IF($JG992&gt;=39,INDEX($GV:$GV,$JF992+39),"")</f>
      </c>
      <c r="IK992">
        <f>IF($JG992&gt;=40,INDEX($GV:$GV,$JF992+40),"")</f>
      </c>
      <c r="IL992">
        <f>IF($JG992&gt;=41,INDEX($GV:$GV,$JF992+41),"")</f>
      </c>
      <c r="IM992">
        <f>IF($JG992&gt;=42,INDEX($GV:$GV,$JF992+42),"")</f>
      </c>
      <c r="IN992">
        <f>IF($JG992&gt;=43,INDEX($GV:$GV,$JF992+43),"")</f>
      </c>
      <c r="IO992">
        <f>IF($JG992&gt;=44,INDEX($GV:$GV,$JF992+44),"")</f>
      </c>
      <c r="IP992">
        <f>IF($JG992&gt;=45,INDEX($GV:$GV,$JF992+45),"")</f>
      </c>
      <c r="IQ992">
        <f>IF($JG992&gt;=46,INDEX($GV:$GV,$JF992+46),"")</f>
      </c>
      <c r="IR992">
        <f>IF($JG992&gt;=47,INDEX($GV:$GV,$JF992+47),"")</f>
      </c>
      <c r="IS992">
        <f>IF($JG992&gt;=48,INDEX($GV:$GV,$JF992+48),"")</f>
      </c>
      <c r="IT992">
        <f>IF($JG992&gt;=49,INDEX($GV:$GV,$JF992+49),"")</f>
      </c>
      <c r="IU992">
        <f>IF($JG992&gt;=50,INDEX($GV:$GV,$JF992+50),"")</f>
      </c>
      <c r="IV992">
        <f>IF($JG992&gt;=51,INDEX($GV:$GV,$JF992+51),"")</f>
      </c>
      <c r="IW992">
        <f>IF($JG992&gt;=52,INDEX($GV:$GV,$JF992+52),"")</f>
      </c>
      <c r="IX992">
        <f>IF($JG992&gt;=53,INDEX($GV:$GV,$JF992+53),"")</f>
      </c>
      <c r="IY992">
        <f>IF($JG992&gt;=54,INDEX($GV:$GV,$JF992+54),"")</f>
      </c>
      <c r="IZ992">
        <f>IF($JG992&gt;=55,INDEX($GV:$GV,$JF992+55),"")</f>
      </c>
      <c r="JA992">
        <f>IF($JG992&gt;=56,INDEX($GV:$GV,$JF992+56),"")</f>
      </c>
      <c r="JB992">
        <f>IF($JG992&gt;=57,INDEX($GV:$GV,$JF992+57),"")</f>
      </c>
      <c r="JC992">
        <f>IF($JG992&gt;=58,INDEX($GV:$GV,$JF992+58),"")</f>
      </c>
      <c r="JD992">
        <f>IF($JG992&gt;=59,INDEX($GV:$GV,$JF992+59),"")</f>
      </c>
      <c r="JE992">
        <f>IF($JG992&gt;=60,INDEX($GV:$GV,$JF992+60),"")</f>
      </c>
      <c r="JF992">
        <f>IFERROR(MATCH($GU992,$GV$2:$GV$322,0)+1,0)</f>
      </c>
      <c r="JG992">
        <f>IFERROR(INDEX($GW$2:$GW$322,MATCH($GU992,$GV$2:$GV$322,0)),0)</f>
      </c>
      <c r="JH992" t="s">
        <v>44</v>
      </c>
      <c r="JI992" t="s">
        <v>44</v>
      </c>
    </row>
    <row r="993" spans="1:269" x14ac:dyDescent="0.25">
      <c r="R993">
        <f>IF(OR($U993="",$Q993=""),"",IFERROR($U993/$Q993,0))</f>
      </c>
      <c r="S993">
        <f>IF($U993="","",
SUM($T993,$V993,$AA993,$W993,$Y993)*
(1-IF($AB993="",0,VALUE($AB993)/100)))</f>
      </c>
      <c r="T993">
        <f>IF($U993="","",$U993)</f>
      </c>
      <c r="V993">
        <f>IF($U993="","",
IF($O993="","",
IF(ISNUMBER(SEARCH("exempt",LOWER($O993))),0,
$U993*(VALUE(SUBSTITUTE($O993,"%",""))/100))))</f>
      </c>
      <c r="AC993">
        <f>IFERROR(IF(FIND(" - ",$K993)&gt;0,MID($K993,FIND(" - ",$K993)+3,LEN($K993)),""),"")</f>
      </c>
      <c r="AL993" t="s">
        <v>2108</v>
      </c>
      <c r="AT993">
        <f>IFERROR(LEFT($K993,FIND(" - ",$K993)-1),$K993)</f>
      </c>
      <c r="AW993">
        <f>IF($CL993&gt;=1,INDEX($AU:$AU,$CK993+1),"")</f>
      </c>
      <c r="AX993">
        <f>IF($CL993&gt;=2,INDEX($AU:$AU,$CK993+2),"")</f>
      </c>
      <c r="AY993">
        <f>IF($CL993&gt;=3,INDEX($AU:$AU,$CK993+3),"")</f>
      </c>
      <c r="AZ993">
        <f>IF($CL993&gt;=4,INDEX($AU:$AU,$CK993+4),"")</f>
      </c>
      <c r="BA993">
        <f>IF($CL993&gt;=5,INDEX($AU:$AU,$CK993+5),"")</f>
      </c>
      <c r="BB993">
        <f>IF($CL993&gt;=6,INDEX($AU:$AU,$CK993+6),"")</f>
      </c>
      <c r="BC993">
        <f>IF($CL993&gt;=7,INDEX($AU:$AU,$CK993+7),"")</f>
      </c>
      <c r="BD993">
        <f>IF($CL993&gt;=8,INDEX($AU:$AU,$CK993+8),"")</f>
      </c>
      <c r="BE993">
        <f>IF($CL993&gt;=9,INDEX($AU:$AU,$CK993+9),"")</f>
      </c>
      <c r="BF993">
        <f>IF($CL993&gt;=10,INDEX($AU:$AU,$CK993+10),"")</f>
      </c>
      <c r="BG993">
        <f>IF($CL993&gt;=11,INDEX($AU:$AU,$CK993+11),"")</f>
      </c>
      <c r="BH993">
        <f>IF($CL993&gt;=12,INDEX($AU:$AU,$CK993+12),"")</f>
      </c>
      <c r="BI993">
        <f>IF($CL993&gt;=13,INDEX($AU:$AU,$CK993+13),"")</f>
      </c>
      <c r="BJ993">
        <f>IF($CL993&gt;=14,INDEX($AU:$AU,$CK993+14),"")</f>
      </c>
      <c r="BK993">
        <f>IF($CL993&gt;=15,INDEX($AU:$AU,$CK993+15),"")</f>
      </c>
      <c r="BL993">
        <f>IF($CL993&gt;=16,INDEX($AU:$AU,$CK993+16),"")</f>
      </c>
      <c r="BM993">
        <f>IF($CL993&gt;=17,INDEX($AU:$AU,$CK993+17),"")</f>
      </c>
      <c r="BN993">
        <f>IF($CL993&gt;=18,INDEX($AU:$AU,$CK993+18),"")</f>
      </c>
      <c r="BO993">
        <f>IF($CL993&gt;=19,INDEX($AU:$AU,$CK993+19),"")</f>
      </c>
      <c r="BP993">
        <f>IF($CL993&gt;=20,INDEX($AU:$AU,$CK993+20),"")</f>
      </c>
      <c r="BQ993">
        <f>IF($CL993&gt;=21,INDEX($AU:$AU,$CK993+21),"")</f>
      </c>
      <c r="BR993">
        <f>IF($CL993&gt;=22,INDEX($AU:$AU,$CK993+22),"")</f>
      </c>
      <c r="BS993">
        <f>IF($CL993&gt;=23,INDEX($AU:$AU,$CK993+23),"")</f>
      </c>
      <c r="BT993">
        <f>IF($CL993&gt;=24,INDEX($AU:$AU,$CK993+24),"")</f>
      </c>
      <c r="BU993">
        <f>IF($CL993&gt;=25,INDEX($AU:$AU,$CK993+25),"")</f>
      </c>
      <c r="BV993">
        <f>IF($CL993&gt;=26,INDEX($AU:$AU,$CK993+26),"")</f>
      </c>
      <c r="BW993">
        <f>IF($CL993&gt;=27,INDEX($AU:$AU,$CK993+27),"")</f>
      </c>
      <c r="BX993">
        <f>IF($CL993&gt;=28,INDEX($AU:$AU,$CK993+28),"")</f>
      </c>
      <c r="BY993">
        <f>IF($CL993&gt;=29,INDEX($AU:$AU,$CK993+29),"")</f>
      </c>
      <c r="BZ993">
        <f>IF($CL993&gt;=30,INDEX($AU:$AU,$CK993+30),"")</f>
      </c>
      <c r="CA993">
        <f>IF($CL993&gt;=31,INDEX($AU:$AU,$CK993+31),"")</f>
      </c>
      <c r="CB993">
        <f>IF($CL993&gt;=32,INDEX($AU:$AU,$CK993+32),"")</f>
      </c>
      <c r="CC993">
        <f>IF($CL993&gt;=33,INDEX($AU:$AU,$CK993+33),"")</f>
      </c>
      <c r="CD993">
        <f>IF($CL993&gt;=34,INDEX($AU:$AU,$CK993+34),"")</f>
      </c>
      <c r="CE993">
        <f>IF($CL993&gt;=35,INDEX($AU:$AU,$CK993+35),"")</f>
      </c>
      <c r="CF993">
        <f>IF($CL993&gt;=36,INDEX($AU:$AU,$CK993+36),"")</f>
      </c>
      <c r="CG993">
        <f>IF($CL993&gt;=37,INDEX($AU:$AU,$CK993+37),"")</f>
      </c>
      <c r="CH993">
        <f>IF($CL993&gt;=38,INDEX($AU:$AU,$CK993+38),"")</f>
      </c>
      <c r="CI993">
        <f>IF($CL993&gt;=39,INDEX($AU:$AU,$CK993+39),"")</f>
      </c>
      <c r="CJ993">
        <f>IF($CL993&gt;=40,INDEX($AU:$AU,$CK993+40),"")</f>
      </c>
      <c r="CK993">
        <f>IFERROR(MATCH($AT993,$AU$2:$AU$133,0)+1,0)</f>
      </c>
      <c r="CL993">
        <f>IFERROR(INDEX($AV$2:$AV$133,MATCH($AT993,$AU$2:$AU$133,0)),0)</f>
      </c>
      <c r="CM993">
        <f>IFERROR(LEFT($L993,FIND(" - ",$L993)-1),$L993)</f>
      </c>
      <c r="CN993" t="s">
        <v>149</v>
      </c>
      <c r="CP993">
        <f>IF($DK993&gt;=1,INDEX($CN:$CN,$DJ993+1),"")</f>
      </c>
      <c r="CQ993">
        <f>IF($DK993&gt;=2,INDEX($CN:$CN,$DJ993+2),"")</f>
      </c>
      <c r="CR993">
        <f>IF($DK993&gt;=3,INDEX($CN:$CN,$DJ993+3),"")</f>
      </c>
      <c r="CS993">
        <f>IF($DK993&gt;=4,INDEX($CN:$CN,$DJ993+4),"")</f>
      </c>
      <c r="CT993">
        <f>IF($DK993&gt;=5,INDEX($CN:$CN,$DJ993+5),"")</f>
      </c>
      <c r="CU993">
        <f>IF($DK993&gt;=6,INDEX($CN:$CN,$DJ993+6),"")</f>
      </c>
      <c r="CV993">
        <f>IF($DK993&gt;=7,INDEX($CN:$CN,$DJ993+7),"")</f>
      </c>
      <c r="CW993">
        <f>IF($DK993&gt;=8,INDEX($CN:$CN,$DJ993+8),"")</f>
      </c>
      <c r="CX993">
        <f>IF($DK993&gt;=9,INDEX($CN:$CN,$DJ993+9),"")</f>
      </c>
      <c r="CY993">
        <f>IF($DK993&gt;=10,INDEX($CN:$CN,$DJ993+10),"")</f>
      </c>
      <c r="CZ993">
        <f>IF($DK993&gt;=11,INDEX($CN:$CN,$DJ993+11),"")</f>
      </c>
      <c r="DA993">
        <f>IF($DK993&gt;=12,INDEX($CN:$CN,$DJ993+12),"")</f>
      </c>
      <c r="DB993">
        <f>IF($DK993&gt;=13,INDEX($CN:$CN,$DJ993+13),"")</f>
      </c>
      <c r="DC993">
        <f>IF($DK993&gt;=14,INDEX($CN:$CN,$DJ993+14),"")</f>
      </c>
      <c r="DD993">
        <f>IF($DK993&gt;=15,INDEX($CN:$CN,$DJ993+15),"")</f>
      </c>
      <c r="DE993">
        <f>IF($DK993&gt;=16,INDEX($CN:$CN,$DJ993+16),"")</f>
      </c>
      <c r="DF993">
        <f>IF($DK993&gt;=17,INDEX($CN:$CN,$DJ993+17),"")</f>
      </c>
      <c r="DG993">
        <f>IF($DK993&gt;=18,INDEX($CN:$CN,$DJ993+18),"")</f>
      </c>
      <c r="DH993">
        <f>IF($DK993&gt;=19,INDEX($CN:$CN,$DJ993+19),"")</f>
      </c>
      <c r="DI993">
        <f>IF($DK993&gt;=20,INDEX($CN:$CN,$DJ993+20),"")</f>
      </c>
      <c r="DJ993">
        <f>IFERROR(MATCH($CM993,$CN$2:$CN$1089,0)+1,0)</f>
      </c>
      <c r="DK993">
        <f>IFERROR(INDEX($CO$2:$CO$1089,MATCH($CM993,$CN$2:$CN$1089,0)),0)</f>
      </c>
      <c r="DL993">
        <f>IFERROR(INDEX($AS:$AS,MATCH($O993,$AR:$AR,0))&amp;"","")</f>
      </c>
      <c r="DP993">
        <f>IF($GS993&gt;=1,INDEX($DM:$DM,$GR993+1),"")</f>
      </c>
      <c r="DQ993">
        <f>IF($GS993&gt;=2,INDEX($DM:$DM,$GR993+2),"")</f>
      </c>
      <c r="DR993">
        <f>IF($GS993&gt;=3,INDEX($DM:$DM,$GR993+3),"")</f>
      </c>
      <c r="DS993">
        <f>IF($GS993&gt;=4,INDEX($DM:$DM,$GR993+4),"")</f>
      </c>
      <c r="DT993">
        <f>IF($GS993&gt;=5,INDEX($DM:$DM,$GR993+5),"")</f>
      </c>
      <c r="DU993">
        <f>IF($GS993&gt;=6,INDEX($DM:$DM,$GR993+6),"")</f>
      </c>
      <c r="DV993">
        <f>IF($GS993&gt;=7,INDEX($DM:$DM,$GR993+7),"")</f>
      </c>
      <c r="DW993">
        <f>IF($GS993&gt;=8,INDEX($DM:$DM,$GR993+8),"")</f>
      </c>
      <c r="DX993">
        <f>IF($GS993&gt;=9,INDEX($DM:$DM,$GR993+9),"")</f>
      </c>
      <c r="DY993">
        <f>IF($GS993&gt;=10,INDEX($DM:$DM,$GR993+10),"")</f>
      </c>
      <c r="DZ993">
        <f>IF($GS993&gt;=11,INDEX($DM:$DM,$GR993+11),"")</f>
      </c>
      <c r="EA993">
        <f>IF($GS993&gt;=12,INDEX($DM:$DM,$GR993+12),"")</f>
      </c>
      <c r="EB993">
        <f>IF($GS993&gt;=13,INDEX($DM:$DM,$GR993+13),"")</f>
      </c>
      <c r="EC993">
        <f>IF($GS993&gt;=14,INDEX($DM:$DM,$GR993+14),"")</f>
      </c>
      <c r="ED993">
        <f>IF($GS993&gt;=15,INDEX($DM:$DM,$GR993+15),"")</f>
      </c>
      <c r="EE993">
        <f>IF($GS993&gt;=16,INDEX($DM:$DM,$GR993+16),"")</f>
      </c>
      <c r="EF993">
        <f>IF($GS993&gt;=17,INDEX($DM:$DM,$GR993+17),"")</f>
      </c>
      <c r="EG993">
        <f>IF($GS993&gt;=18,INDEX($DM:$DM,$GR993+18),"")</f>
      </c>
      <c r="EH993">
        <f>IF($GS993&gt;=19,INDEX($DM:$DM,$GR993+19),"")</f>
      </c>
      <c r="EI993">
        <f>IF($GS993&gt;=20,INDEX($DM:$DM,$GR993+20),"")</f>
      </c>
      <c r="EJ993">
        <f>IF($GS993&gt;=21,INDEX($DM:$DM,$GR993+21),"")</f>
      </c>
      <c r="EK993">
        <f>IF($GS993&gt;=22,INDEX($DM:$DM,$GR993+22),"")</f>
      </c>
      <c r="EL993">
        <f>IF($GS993&gt;=23,INDEX($DM:$DM,$GR993+23),"")</f>
      </c>
      <c r="EM993">
        <f>IF($GS993&gt;=24,INDEX($DM:$DM,$GR993+24),"")</f>
      </c>
      <c r="EN993">
        <f>IF($GS993&gt;=25,INDEX($DM:$DM,$GR993+25),"")</f>
      </c>
      <c r="EO993">
        <f>IF($GS993&gt;=26,INDEX($DM:$DM,$GR993+26),"")</f>
      </c>
      <c r="EP993">
        <f>IF($GS993&gt;=27,INDEX($DM:$DM,$GR993+27),"")</f>
      </c>
      <c r="EQ993">
        <f>IF($GS993&gt;=28,INDEX($DM:$DM,$GR993+28),"")</f>
      </c>
      <c r="ER993">
        <f>IF($GS993&gt;=29,INDEX($DM:$DM,$GR993+29),"")</f>
      </c>
      <c r="ES993">
        <f>IF($GS993&gt;=30,INDEX($DM:$DM,$GR993+30),"")</f>
      </c>
      <c r="ET993">
        <f>IF($GS993&gt;=31,INDEX($DM:$DM,$GR993+31),"")</f>
      </c>
      <c r="EU993">
        <f>IF($GS993&gt;=32,INDEX($DM:$DM,$GR993+32),"")</f>
      </c>
      <c r="EV993">
        <f>IF($GS993&gt;=33,INDEX($DM:$DM,$GR993+33),"")</f>
      </c>
      <c r="EW993">
        <f>IF($GS993&gt;=34,INDEX($DM:$DM,$GR993+34),"")</f>
      </c>
      <c r="EX993">
        <f>IF($GS993&gt;=35,INDEX($DM:$DM,$GR993+35),"")</f>
      </c>
      <c r="EY993">
        <f>IF($GS993&gt;=36,INDEX($DM:$DM,$GR993+36),"")</f>
      </c>
      <c r="EZ993">
        <f>IF($GS993&gt;=37,INDEX($DM:$DM,$GR993+37),"")</f>
      </c>
      <c r="FA993">
        <f>IF($GS993&gt;=38,INDEX($DM:$DM,$GR993+38),"")</f>
      </c>
      <c r="FB993">
        <f>IF($GS993&gt;=39,INDEX($DM:$DM,$GR993+39),"")</f>
      </c>
      <c r="FC993">
        <f>IF($GS993&gt;=40,INDEX($DM:$DM,$GR993+40),"")</f>
      </c>
      <c r="FD993">
        <f>IF($GS993&gt;=1,INDEX($DN:$DN,$GR993+1),"")</f>
      </c>
      <c r="FE993">
        <f>IF($GS993&gt;=2,INDEX($DN:$DN,$GR993+2),"")</f>
      </c>
      <c r="FF993">
        <f>IF($GS993&gt;=3,INDEX($DN:$DN,$GR993+3),"")</f>
      </c>
      <c r="FG993">
        <f>IF($GS993&gt;=4,INDEX($DN:$DN,$GR993+4),"")</f>
      </c>
      <c r="FH993">
        <f>IF($GS993&gt;=5,INDEX($DN:$DN,$GR993+5),"")</f>
      </c>
      <c r="FI993">
        <f>IF($GS993&gt;=6,INDEX($DN:$DN,$GR993+6),"")</f>
      </c>
      <c r="FJ993">
        <f>IF($GS993&gt;=7,INDEX($DN:$DN,$GR993+7),"")</f>
      </c>
      <c r="FK993">
        <f>IF($GS993&gt;=8,INDEX($DN:$DN,$GR993+8),"")</f>
      </c>
      <c r="FL993">
        <f>IF($GS993&gt;=9,INDEX($DN:$DN,$GR993+9),"")</f>
      </c>
      <c r="FM993">
        <f>IF($GS993&gt;=10,INDEX($DN:$DN,$GR993+10),"")</f>
      </c>
      <c r="FN993">
        <f>IF($GS993&gt;=11,INDEX($DN:$DN,$GR993+11),"")</f>
      </c>
      <c r="FO993">
        <f>IF($GS993&gt;=12,INDEX($DN:$DN,$GR993+12),"")</f>
      </c>
      <c r="FP993">
        <f>IF($GS993&gt;=13,INDEX($DN:$DN,$GR993+13),"")</f>
      </c>
      <c r="FQ993">
        <f>IF($GS993&gt;=14,INDEX($DN:$DN,$GR993+14),"")</f>
      </c>
      <c r="FR993">
        <f>IF($GS993&gt;=15,INDEX($DN:$DN,$GR993+15),"")</f>
      </c>
      <c r="FS993">
        <f>IF($GS993&gt;=16,INDEX($DN:$DN,$GR993+16),"")</f>
      </c>
      <c r="FT993">
        <f>IF($GS993&gt;=17,INDEX($DN:$DN,$GR993+17),"")</f>
      </c>
      <c r="FU993">
        <f>IF($GS993&gt;=18,INDEX($DN:$DN,$GR993+18),"")</f>
      </c>
      <c r="FV993">
        <f>IF($GS993&gt;=19,INDEX($DN:$DN,$GR993+19),"")</f>
      </c>
      <c r="FW993">
        <f>IF($GS993&gt;=20,INDEX($DN:$DN,$GR993+20),"")</f>
      </c>
      <c r="FX993">
        <f>IF($GS993&gt;=21,INDEX($DN:$DN,$GR993+21),"")</f>
      </c>
      <c r="FY993">
        <f>IF($GS993&gt;=22,INDEX($DN:$DN,$GR993+22),"")</f>
      </c>
      <c r="FZ993">
        <f>IF($GS993&gt;=23,INDEX($DN:$DN,$GR993+23),"")</f>
      </c>
      <c r="GA993">
        <f>IF($GS993&gt;=24,INDEX($DN:$DN,$GR993+24),"")</f>
      </c>
      <c r="GB993">
        <f>IF($GS993&gt;=25,INDEX($DN:$DN,$GR993+25),"")</f>
      </c>
      <c r="GC993">
        <f>IF($GS993&gt;=26,INDEX($DN:$DN,$GR993+26),"")</f>
      </c>
      <c r="GD993">
        <f>IF($GS993&gt;=27,INDEX($DN:$DN,$GR993+27),"")</f>
      </c>
      <c r="GE993">
        <f>IF($GS993&gt;=28,INDEX($DN:$DN,$GR993+28),"")</f>
      </c>
      <c r="GF993">
        <f>IF($GS993&gt;=29,INDEX($DN:$DN,$GR993+29),"")</f>
      </c>
      <c r="GG993">
        <f>IF($GS993&gt;=30,INDEX($DN:$DN,$GR993+30),"")</f>
      </c>
      <c r="GH993">
        <f>IF($GS993&gt;=31,INDEX($DN:$DN,$GR993+31),"")</f>
      </c>
      <c r="GI993">
        <f>IF($GS993&gt;=32,INDEX($DN:$DN,$GR993+32),"")</f>
      </c>
      <c r="GJ993">
        <f>IF($GS993&gt;=33,INDEX($DN:$DN,$GR993+33),"")</f>
      </c>
      <c r="GK993">
        <f>IF($GS993&gt;=34,INDEX($DN:$DN,$GR993+34),"")</f>
      </c>
      <c r="GL993">
        <f>IF($GS993&gt;=35,INDEX($DN:$DN,$GR993+35),"")</f>
      </c>
      <c r="GM993">
        <f>IF($GS993&gt;=36,INDEX($DN:$DN,$GR993+36),"")</f>
      </c>
      <c r="GN993">
        <f>IF($GS993&gt;=37,INDEX($DN:$DN,$GR993+37),"")</f>
      </c>
      <c r="GO993">
        <f>IF($GS993&gt;=38,INDEX($DN:$DN,$GR993+38),"")</f>
      </c>
      <c r="GP993">
        <f>IF($GS993&gt;=39,INDEX($DN:$DN,$GR993+39),"")</f>
      </c>
      <c r="GQ993">
        <f>IF($GS993&gt;=40,INDEX($DN:$DN,$GR993+40),"")</f>
      </c>
      <c r="GR993">
        <f>IFERROR(MATCH($DL993,$DM$2:$DM$148,0)+1,0)</f>
      </c>
      <c r="GS993">
        <f>IFERROR(INDEX($DO$2:$DO$148,MATCH($DL993,$DM$2:$DM$148,0)),0)</f>
      </c>
      <c r="GT993">
        <f>IFERROR(MATCH($Z993,$DP$993:$FC$993,0),0)</f>
      </c>
      <c r="GU993">
        <f>IF($GT993&gt;0,INDEX($FD$993:$GQ$993,$GT993),"")</f>
      </c>
      <c r="GX993">
        <f>IF($JG993&gt;=1,INDEX($GV:$GV,$JF993+1),"")</f>
      </c>
      <c r="GY993">
        <f>IF($JG993&gt;=2,INDEX($GV:$GV,$JF993+2),"")</f>
      </c>
      <c r="GZ993">
        <f>IF($JG993&gt;=3,INDEX($GV:$GV,$JF993+3),"")</f>
      </c>
      <c r="HA993">
        <f>IF($JG993&gt;=4,INDEX($GV:$GV,$JF993+4),"")</f>
      </c>
      <c r="HB993">
        <f>IF($JG993&gt;=5,INDEX($GV:$GV,$JF993+5),"")</f>
      </c>
      <c r="HC993">
        <f>IF($JG993&gt;=6,INDEX($GV:$GV,$JF993+6),"")</f>
      </c>
      <c r="HD993">
        <f>IF($JG993&gt;=7,INDEX($GV:$GV,$JF993+7),"")</f>
      </c>
      <c r="HE993">
        <f>IF($JG993&gt;=8,INDEX($GV:$GV,$JF993+8),"")</f>
      </c>
      <c r="HF993">
        <f>IF($JG993&gt;=9,INDEX($GV:$GV,$JF993+9),"")</f>
      </c>
      <c r="HG993">
        <f>IF($JG993&gt;=10,INDEX($GV:$GV,$JF993+10),"")</f>
      </c>
      <c r="HH993">
        <f>IF($JG993&gt;=11,INDEX($GV:$GV,$JF993+11),"")</f>
      </c>
      <c r="HI993">
        <f>IF($JG993&gt;=12,INDEX($GV:$GV,$JF993+12),"")</f>
      </c>
      <c r="HJ993">
        <f>IF($JG993&gt;=13,INDEX($GV:$GV,$JF993+13),"")</f>
      </c>
      <c r="HK993">
        <f>IF($JG993&gt;=14,INDEX($GV:$GV,$JF993+14),"")</f>
      </c>
      <c r="HL993">
        <f>IF($JG993&gt;=15,INDEX($GV:$GV,$JF993+15),"")</f>
      </c>
      <c r="HM993">
        <f>IF($JG993&gt;=16,INDEX($GV:$GV,$JF993+16),"")</f>
      </c>
      <c r="HN993">
        <f>IF($JG993&gt;=17,INDEX($GV:$GV,$JF993+17),"")</f>
      </c>
      <c r="HO993">
        <f>IF($JG993&gt;=18,INDEX($GV:$GV,$JF993+18),"")</f>
      </c>
      <c r="HP993">
        <f>IF($JG993&gt;=19,INDEX($GV:$GV,$JF993+19),"")</f>
      </c>
      <c r="HQ993">
        <f>IF($JG993&gt;=20,INDEX($GV:$GV,$JF993+20),"")</f>
      </c>
      <c r="HR993">
        <f>IF($JG993&gt;=21,INDEX($GV:$GV,$JF993+21),"")</f>
      </c>
      <c r="HS993">
        <f>IF($JG993&gt;=22,INDEX($GV:$GV,$JF993+22),"")</f>
      </c>
      <c r="HT993">
        <f>IF($JG993&gt;=23,INDEX($GV:$GV,$JF993+23),"")</f>
      </c>
      <c r="HU993">
        <f>IF($JG993&gt;=24,INDEX($GV:$GV,$JF993+24),"")</f>
      </c>
      <c r="HV993">
        <f>IF($JG993&gt;=25,INDEX($GV:$GV,$JF993+25),"")</f>
      </c>
      <c r="HW993">
        <f>IF($JG993&gt;=26,INDEX($GV:$GV,$JF993+26),"")</f>
      </c>
      <c r="HX993">
        <f>IF($JG993&gt;=27,INDEX($GV:$GV,$JF993+27),"")</f>
      </c>
      <c r="HY993">
        <f>IF($JG993&gt;=28,INDEX($GV:$GV,$JF993+28),"")</f>
      </c>
      <c r="HZ993">
        <f>IF($JG993&gt;=29,INDEX($GV:$GV,$JF993+29),"")</f>
      </c>
      <c r="IA993">
        <f>IF($JG993&gt;=30,INDEX($GV:$GV,$JF993+30),"")</f>
      </c>
      <c r="IB993">
        <f>IF($JG993&gt;=31,INDEX($GV:$GV,$JF993+31),"")</f>
      </c>
      <c r="IC993">
        <f>IF($JG993&gt;=32,INDEX($GV:$GV,$JF993+32),"")</f>
      </c>
      <c r="ID993">
        <f>IF($JG993&gt;=33,INDEX($GV:$GV,$JF993+33),"")</f>
      </c>
      <c r="IE993">
        <f>IF($JG993&gt;=34,INDEX($GV:$GV,$JF993+34),"")</f>
      </c>
      <c r="IF993">
        <f>IF($JG993&gt;=35,INDEX($GV:$GV,$JF993+35),"")</f>
      </c>
      <c r="IG993">
        <f>IF($JG993&gt;=36,INDEX($GV:$GV,$JF993+36),"")</f>
      </c>
      <c r="IH993">
        <f>IF($JG993&gt;=37,INDEX($GV:$GV,$JF993+37),"")</f>
      </c>
      <c r="II993">
        <f>IF($JG993&gt;=38,INDEX($GV:$GV,$JF993+38),"")</f>
      </c>
      <c r="IJ993">
        <f>IF($JG993&gt;=39,INDEX($GV:$GV,$JF993+39),"")</f>
      </c>
      <c r="IK993">
        <f>IF($JG993&gt;=40,INDEX($GV:$GV,$JF993+40),"")</f>
      </c>
      <c r="IL993">
        <f>IF($JG993&gt;=41,INDEX($GV:$GV,$JF993+41),"")</f>
      </c>
      <c r="IM993">
        <f>IF($JG993&gt;=42,INDEX($GV:$GV,$JF993+42),"")</f>
      </c>
      <c r="IN993">
        <f>IF($JG993&gt;=43,INDEX($GV:$GV,$JF993+43),"")</f>
      </c>
      <c r="IO993">
        <f>IF($JG993&gt;=44,INDEX($GV:$GV,$JF993+44),"")</f>
      </c>
      <c r="IP993">
        <f>IF($JG993&gt;=45,INDEX($GV:$GV,$JF993+45),"")</f>
      </c>
      <c r="IQ993">
        <f>IF($JG993&gt;=46,INDEX($GV:$GV,$JF993+46),"")</f>
      </c>
      <c r="IR993">
        <f>IF($JG993&gt;=47,INDEX($GV:$GV,$JF993+47),"")</f>
      </c>
      <c r="IS993">
        <f>IF($JG993&gt;=48,INDEX($GV:$GV,$JF993+48),"")</f>
      </c>
      <c r="IT993">
        <f>IF($JG993&gt;=49,INDEX($GV:$GV,$JF993+49),"")</f>
      </c>
      <c r="IU993">
        <f>IF($JG993&gt;=50,INDEX($GV:$GV,$JF993+50),"")</f>
      </c>
      <c r="IV993">
        <f>IF($JG993&gt;=51,INDEX($GV:$GV,$JF993+51),"")</f>
      </c>
      <c r="IW993">
        <f>IF($JG993&gt;=52,INDEX($GV:$GV,$JF993+52),"")</f>
      </c>
      <c r="IX993">
        <f>IF($JG993&gt;=53,INDEX($GV:$GV,$JF993+53),"")</f>
      </c>
      <c r="IY993">
        <f>IF($JG993&gt;=54,INDEX($GV:$GV,$JF993+54),"")</f>
      </c>
      <c r="IZ993">
        <f>IF($JG993&gt;=55,INDEX($GV:$GV,$JF993+55),"")</f>
      </c>
      <c r="JA993">
        <f>IF($JG993&gt;=56,INDEX($GV:$GV,$JF993+56),"")</f>
      </c>
      <c r="JB993">
        <f>IF($JG993&gt;=57,INDEX($GV:$GV,$JF993+57),"")</f>
      </c>
      <c r="JC993">
        <f>IF($JG993&gt;=58,INDEX($GV:$GV,$JF993+58),"")</f>
      </c>
      <c r="JD993">
        <f>IF($JG993&gt;=59,INDEX($GV:$GV,$JF993+59),"")</f>
      </c>
      <c r="JE993">
        <f>IF($JG993&gt;=60,INDEX($GV:$GV,$JF993+60),"")</f>
      </c>
      <c r="JF993">
        <f>IFERROR(MATCH($GU993,$GV$2:$GV$322,0)+1,0)</f>
      </c>
      <c r="JG993">
        <f>IFERROR(INDEX($GW$2:$GW$322,MATCH($GU993,$GV$2:$GV$322,0)),0)</f>
      </c>
      <c r="JH993" t="s">
        <v>44</v>
      </c>
      <c r="JI993" t="s">
        <v>44</v>
      </c>
    </row>
    <row r="994" spans="1:269" x14ac:dyDescent="0.25">
      <c r="R994">
        <f>IF(OR($U994="",$Q994=""),"",IFERROR($U994/$Q994,0))</f>
      </c>
      <c r="S994">
        <f>IF($U994="","",
SUM($T994,$V994,$AA994,$W994,$Y994)*
(1-IF($AB994="",0,VALUE($AB994)/100)))</f>
      </c>
      <c r="T994">
        <f>IF($U994="","",$U994)</f>
      </c>
      <c r="V994">
        <f>IF($U994="","",
IF($O994="","",
IF(ISNUMBER(SEARCH("exempt",LOWER($O994))),0,
$U994*(VALUE(SUBSTITUTE($O994,"%",""))/100))))</f>
      </c>
      <c r="AC994">
        <f>IFERROR(IF(FIND(" - ",$K994)&gt;0,MID($K994,FIND(" - ",$K994)+3,LEN($K994)),""),"")</f>
      </c>
      <c r="AL994" t="s">
        <v>2109</v>
      </c>
      <c r="AT994">
        <f>IFERROR(LEFT($K994,FIND(" - ",$K994)-1),$K994)</f>
      </c>
      <c r="AW994">
        <f>IF($CL994&gt;=1,INDEX($AU:$AU,$CK994+1),"")</f>
      </c>
      <c r="AX994">
        <f>IF($CL994&gt;=2,INDEX($AU:$AU,$CK994+2),"")</f>
      </c>
      <c r="AY994">
        <f>IF($CL994&gt;=3,INDEX($AU:$AU,$CK994+3),"")</f>
      </c>
      <c r="AZ994">
        <f>IF($CL994&gt;=4,INDEX($AU:$AU,$CK994+4),"")</f>
      </c>
      <c r="BA994">
        <f>IF($CL994&gt;=5,INDEX($AU:$AU,$CK994+5),"")</f>
      </c>
      <c r="BB994">
        <f>IF($CL994&gt;=6,INDEX($AU:$AU,$CK994+6),"")</f>
      </c>
      <c r="BC994">
        <f>IF($CL994&gt;=7,INDEX($AU:$AU,$CK994+7),"")</f>
      </c>
      <c r="BD994">
        <f>IF($CL994&gt;=8,INDEX($AU:$AU,$CK994+8),"")</f>
      </c>
      <c r="BE994">
        <f>IF($CL994&gt;=9,INDEX($AU:$AU,$CK994+9),"")</f>
      </c>
      <c r="BF994">
        <f>IF($CL994&gt;=10,INDEX($AU:$AU,$CK994+10),"")</f>
      </c>
      <c r="BG994">
        <f>IF($CL994&gt;=11,INDEX($AU:$AU,$CK994+11),"")</f>
      </c>
      <c r="BH994">
        <f>IF($CL994&gt;=12,INDEX($AU:$AU,$CK994+12),"")</f>
      </c>
      <c r="BI994">
        <f>IF($CL994&gt;=13,INDEX($AU:$AU,$CK994+13),"")</f>
      </c>
      <c r="BJ994">
        <f>IF($CL994&gt;=14,INDEX($AU:$AU,$CK994+14),"")</f>
      </c>
      <c r="BK994">
        <f>IF($CL994&gt;=15,INDEX($AU:$AU,$CK994+15),"")</f>
      </c>
      <c r="BL994">
        <f>IF($CL994&gt;=16,INDEX($AU:$AU,$CK994+16),"")</f>
      </c>
      <c r="BM994">
        <f>IF($CL994&gt;=17,INDEX($AU:$AU,$CK994+17),"")</f>
      </c>
      <c r="BN994">
        <f>IF($CL994&gt;=18,INDEX($AU:$AU,$CK994+18),"")</f>
      </c>
      <c r="BO994">
        <f>IF($CL994&gt;=19,INDEX($AU:$AU,$CK994+19),"")</f>
      </c>
      <c r="BP994">
        <f>IF($CL994&gt;=20,INDEX($AU:$AU,$CK994+20),"")</f>
      </c>
      <c r="BQ994">
        <f>IF($CL994&gt;=21,INDEX($AU:$AU,$CK994+21),"")</f>
      </c>
      <c r="BR994">
        <f>IF($CL994&gt;=22,INDEX($AU:$AU,$CK994+22),"")</f>
      </c>
      <c r="BS994">
        <f>IF($CL994&gt;=23,INDEX($AU:$AU,$CK994+23),"")</f>
      </c>
      <c r="BT994">
        <f>IF($CL994&gt;=24,INDEX($AU:$AU,$CK994+24),"")</f>
      </c>
      <c r="BU994">
        <f>IF($CL994&gt;=25,INDEX($AU:$AU,$CK994+25),"")</f>
      </c>
      <c r="BV994">
        <f>IF($CL994&gt;=26,INDEX($AU:$AU,$CK994+26),"")</f>
      </c>
      <c r="BW994">
        <f>IF($CL994&gt;=27,INDEX($AU:$AU,$CK994+27),"")</f>
      </c>
      <c r="BX994">
        <f>IF($CL994&gt;=28,INDEX($AU:$AU,$CK994+28),"")</f>
      </c>
      <c r="BY994">
        <f>IF($CL994&gt;=29,INDEX($AU:$AU,$CK994+29),"")</f>
      </c>
      <c r="BZ994">
        <f>IF($CL994&gt;=30,INDEX($AU:$AU,$CK994+30),"")</f>
      </c>
      <c r="CA994">
        <f>IF($CL994&gt;=31,INDEX($AU:$AU,$CK994+31),"")</f>
      </c>
      <c r="CB994">
        <f>IF($CL994&gt;=32,INDEX($AU:$AU,$CK994+32),"")</f>
      </c>
      <c r="CC994">
        <f>IF($CL994&gt;=33,INDEX($AU:$AU,$CK994+33),"")</f>
      </c>
      <c r="CD994">
        <f>IF($CL994&gt;=34,INDEX($AU:$AU,$CK994+34),"")</f>
      </c>
      <c r="CE994">
        <f>IF($CL994&gt;=35,INDEX($AU:$AU,$CK994+35),"")</f>
      </c>
      <c r="CF994">
        <f>IF($CL994&gt;=36,INDEX($AU:$AU,$CK994+36),"")</f>
      </c>
      <c r="CG994">
        <f>IF($CL994&gt;=37,INDEX($AU:$AU,$CK994+37),"")</f>
      </c>
      <c r="CH994">
        <f>IF($CL994&gt;=38,INDEX($AU:$AU,$CK994+38),"")</f>
      </c>
      <c r="CI994">
        <f>IF($CL994&gt;=39,INDEX($AU:$AU,$CK994+39),"")</f>
      </c>
      <c r="CJ994">
        <f>IF($CL994&gt;=40,INDEX($AU:$AU,$CK994+40),"")</f>
      </c>
      <c r="CK994">
        <f>IFERROR(MATCH($AT994,$AU$2:$AU$133,0)+1,0)</f>
      </c>
      <c r="CL994">
        <f>IFERROR(INDEX($AV$2:$AV$133,MATCH($AT994,$AU$2:$AU$133,0)),0)</f>
      </c>
      <c r="CM994">
        <f>IFERROR(LEFT($L994,FIND(" - ",$L994)-1),$L994)</f>
      </c>
      <c r="CN994" t="s">
        <v>2110</v>
      </c>
      <c r="CO994">
        <v>1</v>
      </c>
      <c r="CP994">
        <f>IF($DK994&gt;=1,INDEX($CN:$CN,$DJ994+1),"")</f>
      </c>
      <c r="CQ994">
        <f>IF($DK994&gt;=2,INDEX($CN:$CN,$DJ994+2),"")</f>
      </c>
      <c r="CR994">
        <f>IF($DK994&gt;=3,INDEX($CN:$CN,$DJ994+3),"")</f>
      </c>
      <c r="CS994">
        <f>IF($DK994&gt;=4,INDEX($CN:$CN,$DJ994+4),"")</f>
      </c>
      <c r="CT994">
        <f>IF($DK994&gt;=5,INDEX($CN:$CN,$DJ994+5),"")</f>
      </c>
      <c r="CU994">
        <f>IF($DK994&gt;=6,INDEX($CN:$CN,$DJ994+6),"")</f>
      </c>
      <c r="CV994">
        <f>IF($DK994&gt;=7,INDEX($CN:$CN,$DJ994+7),"")</f>
      </c>
      <c r="CW994">
        <f>IF($DK994&gt;=8,INDEX($CN:$CN,$DJ994+8),"")</f>
      </c>
      <c r="CX994">
        <f>IF($DK994&gt;=9,INDEX($CN:$CN,$DJ994+9),"")</f>
      </c>
      <c r="CY994">
        <f>IF($DK994&gt;=10,INDEX($CN:$CN,$DJ994+10),"")</f>
      </c>
      <c r="CZ994">
        <f>IF($DK994&gt;=11,INDEX($CN:$CN,$DJ994+11),"")</f>
      </c>
      <c r="DA994">
        <f>IF($DK994&gt;=12,INDEX($CN:$CN,$DJ994+12),"")</f>
      </c>
      <c r="DB994">
        <f>IF($DK994&gt;=13,INDEX($CN:$CN,$DJ994+13),"")</f>
      </c>
      <c r="DC994">
        <f>IF($DK994&gt;=14,INDEX($CN:$CN,$DJ994+14),"")</f>
      </c>
      <c r="DD994">
        <f>IF($DK994&gt;=15,INDEX($CN:$CN,$DJ994+15),"")</f>
      </c>
      <c r="DE994">
        <f>IF($DK994&gt;=16,INDEX($CN:$CN,$DJ994+16),"")</f>
      </c>
      <c r="DF994">
        <f>IF($DK994&gt;=17,INDEX($CN:$CN,$DJ994+17),"")</f>
      </c>
      <c r="DG994">
        <f>IF($DK994&gt;=18,INDEX($CN:$CN,$DJ994+18),"")</f>
      </c>
      <c r="DH994">
        <f>IF($DK994&gt;=19,INDEX($CN:$CN,$DJ994+19),"")</f>
      </c>
      <c r="DI994">
        <f>IF($DK994&gt;=20,INDEX($CN:$CN,$DJ994+20),"")</f>
      </c>
      <c r="DJ994">
        <f>IFERROR(MATCH($CM994,$CN$2:$CN$1089,0)+1,0)</f>
      </c>
      <c r="DK994">
        <f>IFERROR(INDEX($CO$2:$CO$1089,MATCH($CM994,$CN$2:$CN$1089,0)),0)</f>
      </c>
      <c r="DL994">
        <f>IFERROR(INDEX($AS:$AS,MATCH($O994,$AR:$AR,0))&amp;"","")</f>
      </c>
      <c r="DP994">
        <f>IF($GS994&gt;=1,INDEX($DM:$DM,$GR994+1),"")</f>
      </c>
      <c r="DQ994">
        <f>IF($GS994&gt;=2,INDEX($DM:$DM,$GR994+2),"")</f>
      </c>
      <c r="DR994">
        <f>IF($GS994&gt;=3,INDEX($DM:$DM,$GR994+3),"")</f>
      </c>
      <c r="DS994">
        <f>IF($GS994&gt;=4,INDEX($DM:$DM,$GR994+4),"")</f>
      </c>
      <c r="DT994">
        <f>IF($GS994&gt;=5,INDEX($DM:$DM,$GR994+5),"")</f>
      </c>
      <c r="DU994">
        <f>IF($GS994&gt;=6,INDEX($DM:$DM,$GR994+6),"")</f>
      </c>
      <c r="DV994">
        <f>IF($GS994&gt;=7,INDEX($DM:$DM,$GR994+7),"")</f>
      </c>
      <c r="DW994">
        <f>IF($GS994&gt;=8,INDEX($DM:$DM,$GR994+8),"")</f>
      </c>
      <c r="DX994">
        <f>IF($GS994&gt;=9,INDEX($DM:$DM,$GR994+9),"")</f>
      </c>
      <c r="DY994">
        <f>IF($GS994&gt;=10,INDEX($DM:$DM,$GR994+10),"")</f>
      </c>
      <c r="DZ994">
        <f>IF($GS994&gt;=11,INDEX($DM:$DM,$GR994+11),"")</f>
      </c>
      <c r="EA994">
        <f>IF($GS994&gt;=12,INDEX($DM:$DM,$GR994+12),"")</f>
      </c>
      <c r="EB994">
        <f>IF($GS994&gt;=13,INDEX($DM:$DM,$GR994+13),"")</f>
      </c>
      <c r="EC994">
        <f>IF($GS994&gt;=14,INDEX($DM:$DM,$GR994+14),"")</f>
      </c>
      <c r="ED994">
        <f>IF($GS994&gt;=15,INDEX($DM:$DM,$GR994+15),"")</f>
      </c>
      <c r="EE994">
        <f>IF($GS994&gt;=16,INDEX($DM:$DM,$GR994+16),"")</f>
      </c>
      <c r="EF994">
        <f>IF($GS994&gt;=17,INDEX($DM:$DM,$GR994+17),"")</f>
      </c>
      <c r="EG994">
        <f>IF($GS994&gt;=18,INDEX($DM:$DM,$GR994+18),"")</f>
      </c>
      <c r="EH994">
        <f>IF($GS994&gt;=19,INDEX($DM:$DM,$GR994+19),"")</f>
      </c>
      <c r="EI994">
        <f>IF($GS994&gt;=20,INDEX($DM:$DM,$GR994+20),"")</f>
      </c>
      <c r="EJ994">
        <f>IF($GS994&gt;=21,INDEX($DM:$DM,$GR994+21),"")</f>
      </c>
      <c r="EK994">
        <f>IF($GS994&gt;=22,INDEX($DM:$DM,$GR994+22),"")</f>
      </c>
      <c r="EL994">
        <f>IF($GS994&gt;=23,INDEX($DM:$DM,$GR994+23),"")</f>
      </c>
      <c r="EM994">
        <f>IF($GS994&gt;=24,INDEX($DM:$DM,$GR994+24),"")</f>
      </c>
      <c r="EN994">
        <f>IF($GS994&gt;=25,INDEX($DM:$DM,$GR994+25),"")</f>
      </c>
      <c r="EO994">
        <f>IF($GS994&gt;=26,INDEX($DM:$DM,$GR994+26),"")</f>
      </c>
      <c r="EP994">
        <f>IF($GS994&gt;=27,INDEX($DM:$DM,$GR994+27),"")</f>
      </c>
      <c r="EQ994">
        <f>IF($GS994&gt;=28,INDEX($DM:$DM,$GR994+28),"")</f>
      </c>
      <c r="ER994">
        <f>IF($GS994&gt;=29,INDEX($DM:$DM,$GR994+29),"")</f>
      </c>
      <c r="ES994">
        <f>IF($GS994&gt;=30,INDEX($DM:$DM,$GR994+30),"")</f>
      </c>
      <c r="ET994">
        <f>IF($GS994&gt;=31,INDEX($DM:$DM,$GR994+31),"")</f>
      </c>
      <c r="EU994">
        <f>IF($GS994&gt;=32,INDEX($DM:$DM,$GR994+32),"")</f>
      </c>
      <c r="EV994">
        <f>IF($GS994&gt;=33,INDEX($DM:$DM,$GR994+33),"")</f>
      </c>
      <c r="EW994">
        <f>IF($GS994&gt;=34,INDEX($DM:$DM,$GR994+34),"")</f>
      </c>
      <c r="EX994">
        <f>IF($GS994&gt;=35,INDEX($DM:$DM,$GR994+35),"")</f>
      </c>
      <c r="EY994">
        <f>IF($GS994&gt;=36,INDEX($DM:$DM,$GR994+36),"")</f>
      </c>
      <c r="EZ994">
        <f>IF($GS994&gt;=37,INDEX($DM:$DM,$GR994+37),"")</f>
      </c>
      <c r="FA994">
        <f>IF($GS994&gt;=38,INDEX($DM:$DM,$GR994+38),"")</f>
      </c>
      <c r="FB994">
        <f>IF($GS994&gt;=39,INDEX($DM:$DM,$GR994+39),"")</f>
      </c>
      <c r="FC994">
        <f>IF($GS994&gt;=40,INDEX($DM:$DM,$GR994+40),"")</f>
      </c>
      <c r="FD994">
        <f>IF($GS994&gt;=1,INDEX($DN:$DN,$GR994+1),"")</f>
      </c>
      <c r="FE994">
        <f>IF($GS994&gt;=2,INDEX($DN:$DN,$GR994+2),"")</f>
      </c>
      <c r="FF994">
        <f>IF($GS994&gt;=3,INDEX($DN:$DN,$GR994+3),"")</f>
      </c>
      <c r="FG994">
        <f>IF($GS994&gt;=4,INDEX($DN:$DN,$GR994+4),"")</f>
      </c>
      <c r="FH994">
        <f>IF($GS994&gt;=5,INDEX($DN:$DN,$GR994+5),"")</f>
      </c>
      <c r="FI994">
        <f>IF($GS994&gt;=6,INDEX($DN:$DN,$GR994+6),"")</f>
      </c>
      <c r="FJ994">
        <f>IF($GS994&gt;=7,INDEX($DN:$DN,$GR994+7),"")</f>
      </c>
      <c r="FK994">
        <f>IF($GS994&gt;=8,INDEX($DN:$DN,$GR994+8),"")</f>
      </c>
      <c r="FL994">
        <f>IF($GS994&gt;=9,INDEX($DN:$DN,$GR994+9),"")</f>
      </c>
      <c r="FM994">
        <f>IF($GS994&gt;=10,INDEX($DN:$DN,$GR994+10),"")</f>
      </c>
      <c r="FN994">
        <f>IF($GS994&gt;=11,INDEX($DN:$DN,$GR994+11),"")</f>
      </c>
      <c r="FO994">
        <f>IF($GS994&gt;=12,INDEX($DN:$DN,$GR994+12),"")</f>
      </c>
      <c r="FP994">
        <f>IF($GS994&gt;=13,INDEX($DN:$DN,$GR994+13),"")</f>
      </c>
      <c r="FQ994">
        <f>IF($GS994&gt;=14,INDEX($DN:$DN,$GR994+14),"")</f>
      </c>
      <c r="FR994">
        <f>IF($GS994&gt;=15,INDEX($DN:$DN,$GR994+15),"")</f>
      </c>
      <c r="FS994">
        <f>IF($GS994&gt;=16,INDEX($DN:$DN,$GR994+16),"")</f>
      </c>
      <c r="FT994">
        <f>IF($GS994&gt;=17,INDEX($DN:$DN,$GR994+17),"")</f>
      </c>
      <c r="FU994">
        <f>IF($GS994&gt;=18,INDEX($DN:$DN,$GR994+18),"")</f>
      </c>
      <c r="FV994">
        <f>IF($GS994&gt;=19,INDEX($DN:$DN,$GR994+19),"")</f>
      </c>
      <c r="FW994">
        <f>IF($GS994&gt;=20,INDEX($DN:$DN,$GR994+20),"")</f>
      </c>
      <c r="FX994">
        <f>IF($GS994&gt;=21,INDEX($DN:$DN,$GR994+21),"")</f>
      </c>
      <c r="FY994">
        <f>IF($GS994&gt;=22,INDEX($DN:$DN,$GR994+22),"")</f>
      </c>
      <c r="FZ994">
        <f>IF($GS994&gt;=23,INDEX($DN:$DN,$GR994+23),"")</f>
      </c>
      <c r="GA994">
        <f>IF($GS994&gt;=24,INDEX($DN:$DN,$GR994+24),"")</f>
      </c>
      <c r="GB994">
        <f>IF($GS994&gt;=25,INDEX($DN:$DN,$GR994+25),"")</f>
      </c>
      <c r="GC994">
        <f>IF($GS994&gt;=26,INDEX($DN:$DN,$GR994+26),"")</f>
      </c>
      <c r="GD994">
        <f>IF($GS994&gt;=27,INDEX($DN:$DN,$GR994+27),"")</f>
      </c>
      <c r="GE994">
        <f>IF($GS994&gt;=28,INDEX($DN:$DN,$GR994+28),"")</f>
      </c>
      <c r="GF994">
        <f>IF($GS994&gt;=29,INDEX($DN:$DN,$GR994+29),"")</f>
      </c>
      <c r="GG994">
        <f>IF($GS994&gt;=30,INDEX($DN:$DN,$GR994+30),"")</f>
      </c>
      <c r="GH994">
        <f>IF($GS994&gt;=31,INDEX($DN:$DN,$GR994+31),"")</f>
      </c>
      <c r="GI994">
        <f>IF($GS994&gt;=32,INDEX($DN:$DN,$GR994+32),"")</f>
      </c>
      <c r="GJ994">
        <f>IF($GS994&gt;=33,INDEX($DN:$DN,$GR994+33),"")</f>
      </c>
      <c r="GK994">
        <f>IF($GS994&gt;=34,INDEX($DN:$DN,$GR994+34),"")</f>
      </c>
      <c r="GL994">
        <f>IF($GS994&gt;=35,INDEX($DN:$DN,$GR994+35),"")</f>
      </c>
      <c r="GM994">
        <f>IF($GS994&gt;=36,INDEX($DN:$DN,$GR994+36),"")</f>
      </c>
      <c r="GN994">
        <f>IF($GS994&gt;=37,INDEX($DN:$DN,$GR994+37),"")</f>
      </c>
      <c r="GO994">
        <f>IF($GS994&gt;=38,INDEX($DN:$DN,$GR994+38),"")</f>
      </c>
      <c r="GP994">
        <f>IF($GS994&gt;=39,INDEX($DN:$DN,$GR994+39),"")</f>
      </c>
      <c r="GQ994">
        <f>IF($GS994&gt;=40,INDEX($DN:$DN,$GR994+40),"")</f>
      </c>
      <c r="GR994">
        <f>IFERROR(MATCH($DL994,$DM$2:$DM$148,0)+1,0)</f>
      </c>
      <c r="GS994">
        <f>IFERROR(INDEX($DO$2:$DO$148,MATCH($DL994,$DM$2:$DM$148,0)),0)</f>
      </c>
      <c r="GT994">
        <f>IFERROR(MATCH($Z994,$DP$994:$FC$994,0),0)</f>
      </c>
      <c r="GU994">
        <f>IF($GT994&gt;0,INDEX($FD$994:$GQ$994,$GT994),"")</f>
      </c>
      <c r="GX994">
        <f>IF($JG994&gt;=1,INDEX($GV:$GV,$JF994+1),"")</f>
      </c>
      <c r="GY994">
        <f>IF($JG994&gt;=2,INDEX($GV:$GV,$JF994+2),"")</f>
      </c>
      <c r="GZ994">
        <f>IF($JG994&gt;=3,INDEX($GV:$GV,$JF994+3),"")</f>
      </c>
      <c r="HA994">
        <f>IF($JG994&gt;=4,INDEX($GV:$GV,$JF994+4),"")</f>
      </c>
      <c r="HB994">
        <f>IF($JG994&gt;=5,INDEX($GV:$GV,$JF994+5),"")</f>
      </c>
      <c r="HC994">
        <f>IF($JG994&gt;=6,INDEX($GV:$GV,$JF994+6),"")</f>
      </c>
      <c r="HD994">
        <f>IF($JG994&gt;=7,INDEX($GV:$GV,$JF994+7),"")</f>
      </c>
      <c r="HE994">
        <f>IF($JG994&gt;=8,INDEX($GV:$GV,$JF994+8),"")</f>
      </c>
      <c r="HF994">
        <f>IF($JG994&gt;=9,INDEX($GV:$GV,$JF994+9),"")</f>
      </c>
      <c r="HG994">
        <f>IF($JG994&gt;=10,INDEX($GV:$GV,$JF994+10),"")</f>
      </c>
      <c r="HH994">
        <f>IF($JG994&gt;=11,INDEX($GV:$GV,$JF994+11),"")</f>
      </c>
      <c r="HI994">
        <f>IF($JG994&gt;=12,INDEX($GV:$GV,$JF994+12),"")</f>
      </c>
      <c r="HJ994">
        <f>IF($JG994&gt;=13,INDEX($GV:$GV,$JF994+13),"")</f>
      </c>
      <c r="HK994">
        <f>IF($JG994&gt;=14,INDEX($GV:$GV,$JF994+14),"")</f>
      </c>
      <c r="HL994">
        <f>IF($JG994&gt;=15,INDEX($GV:$GV,$JF994+15),"")</f>
      </c>
      <c r="HM994">
        <f>IF($JG994&gt;=16,INDEX($GV:$GV,$JF994+16),"")</f>
      </c>
      <c r="HN994">
        <f>IF($JG994&gt;=17,INDEX($GV:$GV,$JF994+17),"")</f>
      </c>
      <c r="HO994">
        <f>IF($JG994&gt;=18,INDEX($GV:$GV,$JF994+18),"")</f>
      </c>
      <c r="HP994">
        <f>IF($JG994&gt;=19,INDEX($GV:$GV,$JF994+19),"")</f>
      </c>
      <c r="HQ994">
        <f>IF($JG994&gt;=20,INDEX($GV:$GV,$JF994+20),"")</f>
      </c>
      <c r="HR994">
        <f>IF($JG994&gt;=21,INDEX($GV:$GV,$JF994+21),"")</f>
      </c>
      <c r="HS994">
        <f>IF($JG994&gt;=22,INDEX($GV:$GV,$JF994+22),"")</f>
      </c>
      <c r="HT994">
        <f>IF($JG994&gt;=23,INDEX($GV:$GV,$JF994+23),"")</f>
      </c>
      <c r="HU994">
        <f>IF($JG994&gt;=24,INDEX($GV:$GV,$JF994+24),"")</f>
      </c>
      <c r="HV994">
        <f>IF($JG994&gt;=25,INDEX($GV:$GV,$JF994+25),"")</f>
      </c>
      <c r="HW994">
        <f>IF($JG994&gt;=26,INDEX($GV:$GV,$JF994+26),"")</f>
      </c>
      <c r="HX994">
        <f>IF($JG994&gt;=27,INDEX($GV:$GV,$JF994+27),"")</f>
      </c>
      <c r="HY994">
        <f>IF($JG994&gt;=28,INDEX($GV:$GV,$JF994+28),"")</f>
      </c>
      <c r="HZ994">
        <f>IF($JG994&gt;=29,INDEX($GV:$GV,$JF994+29),"")</f>
      </c>
      <c r="IA994">
        <f>IF($JG994&gt;=30,INDEX($GV:$GV,$JF994+30),"")</f>
      </c>
      <c r="IB994">
        <f>IF($JG994&gt;=31,INDEX($GV:$GV,$JF994+31),"")</f>
      </c>
      <c r="IC994">
        <f>IF($JG994&gt;=32,INDEX($GV:$GV,$JF994+32),"")</f>
      </c>
      <c r="ID994">
        <f>IF($JG994&gt;=33,INDEX($GV:$GV,$JF994+33),"")</f>
      </c>
      <c r="IE994">
        <f>IF($JG994&gt;=34,INDEX($GV:$GV,$JF994+34),"")</f>
      </c>
      <c r="IF994">
        <f>IF($JG994&gt;=35,INDEX($GV:$GV,$JF994+35),"")</f>
      </c>
      <c r="IG994">
        <f>IF($JG994&gt;=36,INDEX($GV:$GV,$JF994+36),"")</f>
      </c>
      <c r="IH994">
        <f>IF($JG994&gt;=37,INDEX($GV:$GV,$JF994+37),"")</f>
      </c>
      <c r="II994">
        <f>IF($JG994&gt;=38,INDEX($GV:$GV,$JF994+38),"")</f>
      </c>
      <c r="IJ994">
        <f>IF($JG994&gt;=39,INDEX($GV:$GV,$JF994+39),"")</f>
      </c>
      <c r="IK994">
        <f>IF($JG994&gt;=40,INDEX($GV:$GV,$JF994+40),"")</f>
      </c>
      <c r="IL994">
        <f>IF($JG994&gt;=41,INDEX($GV:$GV,$JF994+41),"")</f>
      </c>
      <c r="IM994">
        <f>IF($JG994&gt;=42,INDEX($GV:$GV,$JF994+42),"")</f>
      </c>
      <c r="IN994">
        <f>IF($JG994&gt;=43,INDEX($GV:$GV,$JF994+43),"")</f>
      </c>
      <c r="IO994">
        <f>IF($JG994&gt;=44,INDEX($GV:$GV,$JF994+44),"")</f>
      </c>
      <c r="IP994">
        <f>IF($JG994&gt;=45,INDEX($GV:$GV,$JF994+45),"")</f>
      </c>
      <c r="IQ994">
        <f>IF($JG994&gt;=46,INDEX($GV:$GV,$JF994+46),"")</f>
      </c>
      <c r="IR994">
        <f>IF($JG994&gt;=47,INDEX($GV:$GV,$JF994+47),"")</f>
      </c>
      <c r="IS994">
        <f>IF($JG994&gt;=48,INDEX($GV:$GV,$JF994+48),"")</f>
      </c>
      <c r="IT994">
        <f>IF($JG994&gt;=49,INDEX($GV:$GV,$JF994+49),"")</f>
      </c>
      <c r="IU994">
        <f>IF($JG994&gt;=50,INDEX($GV:$GV,$JF994+50),"")</f>
      </c>
      <c r="IV994">
        <f>IF($JG994&gt;=51,INDEX($GV:$GV,$JF994+51),"")</f>
      </c>
      <c r="IW994">
        <f>IF($JG994&gt;=52,INDEX($GV:$GV,$JF994+52),"")</f>
      </c>
      <c r="IX994">
        <f>IF($JG994&gt;=53,INDEX($GV:$GV,$JF994+53),"")</f>
      </c>
      <c r="IY994">
        <f>IF($JG994&gt;=54,INDEX($GV:$GV,$JF994+54),"")</f>
      </c>
      <c r="IZ994">
        <f>IF($JG994&gt;=55,INDEX($GV:$GV,$JF994+55),"")</f>
      </c>
      <c r="JA994">
        <f>IF($JG994&gt;=56,INDEX($GV:$GV,$JF994+56),"")</f>
      </c>
      <c r="JB994">
        <f>IF($JG994&gt;=57,INDEX($GV:$GV,$JF994+57),"")</f>
      </c>
      <c r="JC994">
        <f>IF($JG994&gt;=58,INDEX($GV:$GV,$JF994+58),"")</f>
      </c>
      <c r="JD994">
        <f>IF($JG994&gt;=59,INDEX($GV:$GV,$JF994+59),"")</f>
      </c>
      <c r="JE994">
        <f>IF($JG994&gt;=60,INDEX($GV:$GV,$JF994+60),"")</f>
      </c>
      <c r="JF994">
        <f>IFERROR(MATCH($GU994,$GV$2:$GV$322,0)+1,0)</f>
      </c>
      <c r="JG994">
        <f>IFERROR(INDEX($GW$2:$GW$322,MATCH($GU994,$GV$2:$GV$322,0)),0)</f>
      </c>
      <c r="JH994" t="s">
        <v>44</v>
      </c>
      <c r="JI994" t="s">
        <v>44</v>
      </c>
    </row>
    <row r="995" spans="1:269" x14ac:dyDescent="0.25">
      <c r="R995">
        <f>IF(OR($U995="",$Q995=""),"",IFERROR($U995/$Q995,0))</f>
      </c>
      <c r="S995">
        <f>IF($U995="","",
SUM($T995,$V995,$AA995,$W995,$Y995)*
(1-IF($AB995="",0,VALUE($AB995)/100)))</f>
      </c>
      <c r="T995">
        <f>IF($U995="","",$U995)</f>
      </c>
      <c r="V995">
        <f>IF($U995="","",
IF($O995="","",
IF(ISNUMBER(SEARCH("exempt",LOWER($O995))),0,
$U995*(VALUE(SUBSTITUTE($O995,"%",""))/100))))</f>
      </c>
      <c r="AC995">
        <f>IFERROR(IF(FIND(" - ",$K995)&gt;0,MID($K995,FIND(" - ",$K995)+3,LEN($K995)),""),"")</f>
      </c>
      <c r="AL995" t="s">
        <v>2111</v>
      </c>
      <c r="AT995">
        <f>IFERROR(LEFT($K995,FIND(" - ",$K995)-1),$K995)</f>
      </c>
      <c r="AW995">
        <f>IF($CL995&gt;=1,INDEX($AU:$AU,$CK995+1),"")</f>
      </c>
      <c r="AX995">
        <f>IF($CL995&gt;=2,INDEX($AU:$AU,$CK995+2),"")</f>
      </c>
      <c r="AY995">
        <f>IF($CL995&gt;=3,INDEX($AU:$AU,$CK995+3),"")</f>
      </c>
      <c r="AZ995">
        <f>IF($CL995&gt;=4,INDEX($AU:$AU,$CK995+4),"")</f>
      </c>
      <c r="BA995">
        <f>IF($CL995&gt;=5,INDEX($AU:$AU,$CK995+5),"")</f>
      </c>
      <c r="BB995">
        <f>IF($CL995&gt;=6,INDEX($AU:$AU,$CK995+6),"")</f>
      </c>
      <c r="BC995">
        <f>IF($CL995&gt;=7,INDEX($AU:$AU,$CK995+7),"")</f>
      </c>
      <c r="BD995">
        <f>IF($CL995&gt;=8,INDEX($AU:$AU,$CK995+8),"")</f>
      </c>
      <c r="BE995">
        <f>IF($CL995&gt;=9,INDEX($AU:$AU,$CK995+9),"")</f>
      </c>
      <c r="BF995">
        <f>IF($CL995&gt;=10,INDEX($AU:$AU,$CK995+10),"")</f>
      </c>
      <c r="BG995">
        <f>IF($CL995&gt;=11,INDEX($AU:$AU,$CK995+11),"")</f>
      </c>
      <c r="BH995">
        <f>IF($CL995&gt;=12,INDEX($AU:$AU,$CK995+12),"")</f>
      </c>
      <c r="BI995">
        <f>IF($CL995&gt;=13,INDEX($AU:$AU,$CK995+13),"")</f>
      </c>
      <c r="BJ995">
        <f>IF($CL995&gt;=14,INDEX($AU:$AU,$CK995+14),"")</f>
      </c>
      <c r="BK995">
        <f>IF($CL995&gt;=15,INDEX($AU:$AU,$CK995+15),"")</f>
      </c>
      <c r="BL995">
        <f>IF($CL995&gt;=16,INDEX($AU:$AU,$CK995+16),"")</f>
      </c>
      <c r="BM995">
        <f>IF($CL995&gt;=17,INDEX($AU:$AU,$CK995+17),"")</f>
      </c>
      <c r="BN995">
        <f>IF($CL995&gt;=18,INDEX($AU:$AU,$CK995+18),"")</f>
      </c>
      <c r="BO995">
        <f>IF($CL995&gt;=19,INDEX($AU:$AU,$CK995+19),"")</f>
      </c>
      <c r="BP995">
        <f>IF($CL995&gt;=20,INDEX($AU:$AU,$CK995+20),"")</f>
      </c>
      <c r="BQ995">
        <f>IF($CL995&gt;=21,INDEX($AU:$AU,$CK995+21),"")</f>
      </c>
      <c r="BR995">
        <f>IF($CL995&gt;=22,INDEX($AU:$AU,$CK995+22),"")</f>
      </c>
      <c r="BS995">
        <f>IF($CL995&gt;=23,INDEX($AU:$AU,$CK995+23),"")</f>
      </c>
      <c r="BT995">
        <f>IF($CL995&gt;=24,INDEX($AU:$AU,$CK995+24),"")</f>
      </c>
      <c r="BU995">
        <f>IF($CL995&gt;=25,INDEX($AU:$AU,$CK995+25),"")</f>
      </c>
      <c r="BV995">
        <f>IF($CL995&gt;=26,INDEX($AU:$AU,$CK995+26),"")</f>
      </c>
      <c r="BW995">
        <f>IF($CL995&gt;=27,INDEX($AU:$AU,$CK995+27),"")</f>
      </c>
      <c r="BX995">
        <f>IF($CL995&gt;=28,INDEX($AU:$AU,$CK995+28),"")</f>
      </c>
      <c r="BY995">
        <f>IF($CL995&gt;=29,INDEX($AU:$AU,$CK995+29),"")</f>
      </c>
      <c r="BZ995">
        <f>IF($CL995&gt;=30,INDEX($AU:$AU,$CK995+30),"")</f>
      </c>
      <c r="CA995">
        <f>IF($CL995&gt;=31,INDEX($AU:$AU,$CK995+31),"")</f>
      </c>
      <c r="CB995">
        <f>IF($CL995&gt;=32,INDEX($AU:$AU,$CK995+32),"")</f>
      </c>
      <c r="CC995">
        <f>IF($CL995&gt;=33,INDEX($AU:$AU,$CK995+33),"")</f>
      </c>
      <c r="CD995">
        <f>IF($CL995&gt;=34,INDEX($AU:$AU,$CK995+34),"")</f>
      </c>
      <c r="CE995">
        <f>IF($CL995&gt;=35,INDEX($AU:$AU,$CK995+35),"")</f>
      </c>
      <c r="CF995">
        <f>IF($CL995&gt;=36,INDEX($AU:$AU,$CK995+36),"")</f>
      </c>
      <c r="CG995">
        <f>IF($CL995&gt;=37,INDEX($AU:$AU,$CK995+37),"")</f>
      </c>
      <c r="CH995">
        <f>IF($CL995&gt;=38,INDEX($AU:$AU,$CK995+38),"")</f>
      </c>
      <c r="CI995">
        <f>IF($CL995&gt;=39,INDEX($AU:$AU,$CK995+39),"")</f>
      </c>
      <c r="CJ995">
        <f>IF($CL995&gt;=40,INDEX($AU:$AU,$CK995+40),"")</f>
      </c>
      <c r="CK995">
        <f>IFERROR(MATCH($AT995,$AU$2:$AU$133,0)+1,0)</f>
      </c>
      <c r="CL995">
        <f>IFERROR(INDEX($AV$2:$AV$133,MATCH($AT995,$AU$2:$AU$133,0)),0)</f>
      </c>
      <c r="CM995">
        <f>IFERROR(LEFT($L995,FIND(" - ",$L995)-1),$L995)</f>
      </c>
      <c r="CN995" t="s">
        <v>221</v>
      </c>
      <c r="CP995">
        <f>IF($DK995&gt;=1,INDEX($CN:$CN,$DJ995+1),"")</f>
      </c>
      <c r="CQ995">
        <f>IF($DK995&gt;=2,INDEX($CN:$CN,$DJ995+2),"")</f>
      </c>
      <c r="CR995">
        <f>IF($DK995&gt;=3,INDEX($CN:$CN,$DJ995+3),"")</f>
      </c>
      <c r="CS995">
        <f>IF($DK995&gt;=4,INDEX($CN:$CN,$DJ995+4),"")</f>
      </c>
      <c r="CT995">
        <f>IF($DK995&gt;=5,INDEX($CN:$CN,$DJ995+5),"")</f>
      </c>
      <c r="CU995">
        <f>IF($DK995&gt;=6,INDEX($CN:$CN,$DJ995+6),"")</f>
      </c>
      <c r="CV995">
        <f>IF($DK995&gt;=7,INDEX($CN:$CN,$DJ995+7),"")</f>
      </c>
      <c r="CW995">
        <f>IF($DK995&gt;=8,INDEX($CN:$CN,$DJ995+8),"")</f>
      </c>
      <c r="CX995">
        <f>IF($DK995&gt;=9,INDEX($CN:$CN,$DJ995+9),"")</f>
      </c>
      <c r="CY995">
        <f>IF($DK995&gt;=10,INDEX($CN:$CN,$DJ995+10),"")</f>
      </c>
      <c r="CZ995">
        <f>IF($DK995&gt;=11,INDEX($CN:$CN,$DJ995+11),"")</f>
      </c>
      <c r="DA995">
        <f>IF($DK995&gt;=12,INDEX($CN:$CN,$DJ995+12),"")</f>
      </c>
      <c r="DB995">
        <f>IF($DK995&gt;=13,INDEX($CN:$CN,$DJ995+13),"")</f>
      </c>
      <c r="DC995">
        <f>IF($DK995&gt;=14,INDEX($CN:$CN,$DJ995+14),"")</f>
      </c>
      <c r="DD995">
        <f>IF($DK995&gt;=15,INDEX($CN:$CN,$DJ995+15),"")</f>
      </c>
      <c r="DE995">
        <f>IF($DK995&gt;=16,INDEX($CN:$CN,$DJ995+16),"")</f>
      </c>
      <c r="DF995">
        <f>IF($DK995&gt;=17,INDEX($CN:$CN,$DJ995+17),"")</f>
      </c>
      <c r="DG995">
        <f>IF($DK995&gt;=18,INDEX($CN:$CN,$DJ995+18),"")</f>
      </c>
      <c r="DH995">
        <f>IF($DK995&gt;=19,INDEX($CN:$CN,$DJ995+19),"")</f>
      </c>
      <c r="DI995">
        <f>IF($DK995&gt;=20,INDEX($CN:$CN,$DJ995+20),"")</f>
      </c>
      <c r="DJ995">
        <f>IFERROR(MATCH($CM995,$CN$2:$CN$1089,0)+1,0)</f>
      </c>
      <c r="DK995">
        <f>IFERROR(INDEX($CO$2:$CO$1089,MATCH($CM995,$CN$2:$CN$1089,0)),0)</f>
      </c>
      <c r="DL995">
        <f>IFERROR(INDEX($AS:$AS,MATCH($O995,$AR:$AR,0))&amp;"","")</f>
      </c>
      <c r="DP995">
        <f>IF($GS995&gt;=1,INDEX($DM:$DM,$GR995+1),"")</f>
      </c>
      <c r="DQ995">
        <f>IF($GS995&gt;=2,INDEX($DM:$DM,$GR995+2),"")</f>
      </c>
      <c r="DR995">
        <f>IF($GS995&gt;=3,INDEX($DM:$DM,$GR995+3),"")</f>
      </c>
      <c r="DS995">
        <f>IF($GS995&gt;=4,INDEX($DM:$DM,$GR995+4),"")</f>
      </c>
      <c r="DT995">
        <f>IF($GS995&gt;=5,INDEX($DM:$DM,$GR995+5),"")</f>
      </c>
      <c r="DU995">
        <f>IF($GS995&gt;=6,INDEX($DM:$DM,$GR995+6),"")</f>
      </c>
      <c r="DV995">
        <f>IF($GS995&gt;=7,INDEX($DM:$DM,$GR995+7),"")</f>
      </c>
      <c r="DW995">
        <f>IF($GS995&gt;=8,INDEX($DM:$DM,$GR995+8),"")</f>
      </c>
      <c r="DX995">
        <f>IF($GS995&gt;=9,INDEX($DM:$DM,$GR995+9),"")</f>
      </c>
      <c r="DY995">
        <f>IF($GS995&gt;=10,INDEX($DM:$DM,$GR995+10),"")</f>
      </c>
      <c r="DZ995">
        <f>IF($GS995&gt;=11,INDEX($DM:$DM,$GR995+11),"")</f>
      </c>
      <c r="EA995">
        <f>IF($GS995&gt;=12,INDEX($DM:$DM,$GR995+12),"")</f>
      </c>
      <c r="EB995">
        <f>IF($GS995&gt;=13,INDEX($DM:$DM,$GR995+13),"")</f>
      </c>
      <c r="EC995">
        <f>IF($GS995&gt;=14,INDEX($DM:$DM,$GR995+14),"")</f>
      </c>
      <c r="ED995">
        <f>IF($GS995&gt;=15,INDEX($DM:$DM,$GR995+15),"")</f>
      </c>
      <c r="EE995">
        <f>IF($GS995&gt;=16,INDEX($DM:$DM,$GR995+16),"")</f>
      </c>
      <c r="EF995">
        <f>IF($GS995&gt;=17,INDEX($DM:$DM,$GR995+17),"")</f>
      </c>
      <c r="EG995">
        <f>IF($GS995&gt;=18,INDEX($DM:$DM,$GR995+18),"")</f>
      </c>
      <c r="EH995">
        <f>IF($GS995&gt;=19,INDEX($DM:$DM,$GR995+19),"")</f>
      </c>
      <c r="EI995">
        <f>IF($GS995&gt;=20,INDEX($DM:$DM,$GR995+20),"")</f>
      </c>
      <c r="EJ995">
        <f>IF($GS995&gt;=21,INDEX($DM:$DM,$GR995+21),"")</f>
      </c>
      <c r="EK995">
        <f>IF($GS995&gt;=22,INDEX($DM:$DM,$GR995+22),"")</f>
      </c>
      <c r="EL995">
        <f>IF($GS995&gt;=23,INDEX($DM:$DM,$GR995+23),"")</f>
      </c>
      <c r="EM995">
        <f>IF($GS995&gt;=24,INDEX($DM:$DM,$GR995+24),"")</f>
      </c>
      <c r="EN995">
        <f>IF($GS995&gt;=25,INDEX($DM:$DM,$GR995+25),"")</f>
      </c>
      <c r="EO995">
        <f>IF($GS995&gt;=26,INDEX($DM:$DM,$GR995+26),"")</f>
      </c>
      <c r="EP995">
        <f>IF($GS995&gt;=27,INDEX($DM:$DM,$GR995+27),"")</f>
      </c>
      <c r="EQ995">
        <f>IF($GS995&gt;=28,INDEX($DM:$DM,$GR995+28),"")</f>
      </c>
      <c r="ER995">
        <f>IF($GS995&gt;=29,INDEX($DM:$DM,$GR995+29),"")</f>
      </c>
      <c r="ES995">
        <f>IF($GS995&gt;=30,INDEX($DM:$DM,$GR995+30),"")</f>
      </c>
      <c r="ET995">
        <f>IF($GS995&gt;=31,INDEX($DM:$DM,$GR995+31),"")</f>
      </c>
      <c r="EU995">
        <f>IF($GS995&gt;=32,INDEX($DM:$DM,$GR995+32),"")</f>
      </c>
      <c r="EV995">
        <f>IF($GS995&gt;=33,INDEX($DM:$DM,$GR995+33),"")</f>
      </c>
      <c r="EW995">
        <f>IF($GS995&gt;=34,INDEX($DM:$DM,$GR995+34),"")</f>
      </c>
      <c r="EX995">
        <f>IF($GS995&gt;=35,INDEX($DM:$DM,$GR995+35),"")</f>
      </c>
      <c r="EY995">
        <f>IF($GS995&gt;=36,INDEX($DM:$DM,$GR995+36),"")</f>
      </c>
      <c r="EZ995">
        <f>IF($GS995&gt;=37,INDEX($DM:$DM,$GR995+37),"")</f>
      </c>
      <c r="FA995">
        <f>IF($GS995&gt;=38,INDEX($DM:$DM,$GR995+38),"")</f>
      </c>
      <c r="FB995">
        <f>IF($GS995&gt;=39,INDEX($DM:$DM,$GR995+39),"")</f>
      </c>
      <c r="FC995">
        <f>IF($GS995&gt;=40,INDEX($DM:$DM,$GR995+40),"")</f>
      </c>
      <c r="FD995">
        <f>IF($GS995&gt;=1,INDEX($DN:$DN,$GR995+1),"")</f>
      </c>
      <c r="FE995">
        <f>IF($GS995&gt;=2,INDEX($DN:$DN,$GR995+2),"")</f>
      </c>
      <c r="FF995">
        <f>IF($GS995&gt;=3,INDEX($DN:$DN,$GR995+3),"")</f>
      </c>
      <c r="FG995">
        <f>IF($GS995&gt;=4,INDEX($DN:$DN,$GR995+4),"")</f>
      </c>
      <c r="FH995">
        <f>IF($GS995&gt;=5,INDEX($DN:$DN,$GR995+5),"")</f>
      </c>
      <c r="FI995">
        <f>IF($GS995&gt;=6,INDEX($DN:$DN,$GR995+6),"")</f>
      </c>
      <c r="FJ995">
        <f>IF($GS995&gt;=7,INDEX($DN:$DN,$GR995+7),"")</f>
      </c>
      <c r="FK995">
        <f>IF($GS995&gt;=8,INDEX($DN:$DN,$GR995+8),"")</f>
      </c>
      <c r="FL995">
        <f>IF($GS995&gt;=9,INDEX($DN:$DN,$GR995+9),"")</f>
      </c>
      <c r="FM995">
        <f>IF($GS995&gt;=10,INDEX($DN:$DN,$GR995+10),"")</f>
      </c>
      <c r="FN995">
        <f>IF($GS995&gt;=11,INDEX($DN:$DN,$GR995+11),"")</f>
      </c>
      <c r="FO995">
        <f>IF($GS995&gt;=12,INDEX($DN:$DN,$GR995+12),"")</f>
      </c>
      <c r="FP995">
        <f>IF($GS995&gt;=13,INDEX($DN:$DN,$GR995+13),"")</f>
      </c>
      <c r="FQ995">
        <f>IF($GS995&gt;=14,INDEX($DN:$DN,$GR995+14),"")</f>
      </c>
      <c r="FR995">
        <f>IF($GS995&gt;=15,INDEX($DN:$DN,$GR995+15),"")</f>
      </c>
      <c r="FS995">
        <f>IF($GS995&gt;=16,INDEX($DN:$DN,$GR995+16),"")</f>
      </c>
      <c r="FT995">
        <f>IF($GS995&gt;=17,INDEX($DN:$DN,$GR995+17),"")</f>
      </c>
      <c r="FU995">
        <f>IF($GS995&gt;=18,INDEX($DN:$DN,$GR995+18),"")</f>
      </c>
      <c r="FV995">
        <f>IF($GS995&gt;=19,INDEX($DN:$DN,$GR995+19),"")</f>
      </c>
      <c r="FW995">
        <f>IF($GS995&gt;=20,INDEX($DN:$DN,$GR995+20),"")</f>
      </c>
      <c r="FX995">
        <f>IF($GS995&gt;=21,INDEX($DN:$DN,$GR995+21),"")</f>
      </c>
      <c r="FY995">
        <f>IF($GS995&gt;=22,INDEX($DN:$DN,$GR995+22),"")</f>
      </c>
      <c r="FZ995">
        <f>IF($GS995&gt;=23,INDEX($DN:$DN,$GR995+23),"")</f>
      </c>
      <c r="GA995">
        <f>IF($GS995&gt;=24,INDEX($DN:$DN,$GR995+24),"")</f>
      </c>
      <c r="GB995">
        <f>IF($GS995&gt;=25,INDEX($DN:$DN,$GR995+25),"")</f>
      </c>
      <c r="GC995">
        <f>IF($GS995&gt;=26,INDEX($DN:$DN,$GR995+26),"")</f>
      </c>
      <c r="GD995">
        <f>IF($GS995&gt;=27,INDEX($DN:$DN,$GR995+27),"")</f>
      </c>
      <c r="GE995">
        <f>IF($GS995&gt;=28,INDEX($DN:$DN,$GR995+28),"")</f>
      </c>
      <c r="GF995">
        <f>IF($GS995&gt;=29,INDEX($DN:$DN,$GR995+29),"")</f>
      </c>
      <c r="GG995">
        <f>IF($GS995&gt;=30,INDEX($DN:$DN,$GR995+30),"")</f>
      </c>
      <c r="GH995">
        <f>IF($GS995&gt;=31,INDEX($DN:$DN,$GR995+31),"")</f>
      </c>
      <c r="GI995">
        <f>IF($GS995&gt;=32,INDEX($DN:$DN,$GR995+32),"")</f>
      </c>
      <c r="GJ995">
        <f>IF($GS995&gt;=33,INDEX($DN:$DN,$GR995+33),"")</f>
      </c>
      <c r="GK995">
        <f>IF($GS995&gt;=34,INDEX($DN:$DN,$GR995+34),"")</f>
      </c>
      <c r="GL995">
        <f>IF($GS995&gt;=35,INDEX($DN:$DN,$GR995+35),"")</f>
      </c>
      <c r="GM995">
        <f>IF($GS995&gt;=36,INDEX($DN:$DN,$GR995+36),"")</f>
      </c>
      <c r="GN995">
        <f>IF($GS995&gt;=37,INDEX($DN:$DN,$GR995+37),"")</f>
      </c>
      <c r="GO995">
        <f>IF($GS995&gt;=38,INDEX($DN:$DN,$GR995+38),"")</f>
      </c>
      <c r="GP995">
        <f>IF($GS995&gt;=39,INDEX($DN:$DN,$GR995+39),"")</f>
      </c>
      <c r="GQ995">
        <f>IF($GS995&gt;=40,INDEX($DN:$DN,$GR995+40),"")</f>
      </c>
      <c r="GR995">
        <f>IFERROR(MATCH($DL995,$DM$2:$DM$148,0)+1,0)</f>
      </c>
      <c r="GS995">
        <f>IFERROR(INDEX($DO$2:$DO$148,MATCH($DL995,$DM$2:$DM$148,0)),0)</f>
      </c>
      <c r="GT995">
        <f>IFERROR(MATCH($Z995,$DP$995:$FC$995,0),0)</f>
      </c>
      <c r="GU995">
        <f>IF($GT995&gt;0,INDEX($FD$995:$GQ$995,$GT995),"")</f>
      </c>
      <c r="GX995">
        <f>IF($JG995&gt;=1,INDEX($GV:$GV,$JF995+1),"")</f>
      </c>
      <c r="GY995">
        <f>IF($JG995&gt;=2,INDEX($GV:$GV,$JF995+2),"")</f>
      </c>
      <c r="GZ995">
        <f>IF($JG995&gt;=3,INDEX($GV:$GV,$JF995+3),"")</f>
      </c>
      <c r="HA995">
        <f>IF($JG995&gt;=4,INDEX($GV:$GV,$JF995+4),"")</f>
      </c>
      <c r="HB995">
        <f>IF($JG995&gt;=5,INDEX($GV:$GV,$JF995+5),"")</f>
      </c>
      <c r="HC995">
        <f>IF($JG995&gt;=6,INDEX($GV:$GV,$JF995+6),"")</f>
      </c>
      <c r="HD995">
        <f>IF($JG995&gt;=7,INDEX($GV:$GV,$JF995+7),"")</f>
      </c>
      <c r="HE995">
        <f>IF($JG995&gt;=8,INDEX($GV:$GV,$JF995+8),"")</f>
      </c>
      <c r="HF995">
        <f>IF($JG995&gt;=9,INDEX($GV:$GV,$JF995+9),"")</f>
      </c>
      <c r="HG995">
        <f>IF($JG995&gt;=10,INDEX($GV:$GV,$JF995+10),"")</f>
      </c>
      <c r="HH995">
        <f>IF($JG995&gt;=11,INDEX($GV:$GV,$JF995+11),"")</f>
      </c>
      <c r="HI995">
        <f>IF($JG995&gt;=12,INDEX($GV:$GV,$JF995+12),"")</f>
      </c>
      <c r="HJ995">
        <f>IF($JG995&gt;=13,INDEX($GV:$GV,$JF995+13),"")</f>
      </c>
      <c r="HK995">
        <f>IF($JG995&gt;=14,INDEX($GV:$GV,$JF995+14),"")</f>
      </c>
      <c r="HL995">
        <f>IF($JG995&gt;=15,INDEX($GV:$GV,$JF995+15),"")</f>
      </c>
      <c r="HM995">
        <f>IF($JG995&gt;=16,INDEX($GV:$GV,$JF995+16),"")</f>
      </c>
      <c r="HN995">
        <f>IF($JG995&gt;=17,INDEX($GV:$GV,$JF995+17),"")</f>
      </c>
      <c r="HO995">
        <f>IF($JG995&gt;=18,INDEX($GV:$GV,$JF995+18),"")</f>
      </c>
      <c r="HP995">
        <f>IF($JG995&gt;=19,INDEX($GV:$GV,$JF995+19),"")</f>
      </c>
      <c r="HQ995">
        <f>IF($JG995&gt;=20,INDEX($GV:$GV,$JF995+20),"")</f>
      </c>
      <c r="HR995">
        <f>IF($JG995&gt;=21,INDEX($GV:$GV,$JF995+21),"")</f>
      </c>
      <c r="HS995">
        <f>IF($JG995&gt;=22,INDEX($GV:$GV,$JF995+22),"")</f>
      </c>
      <c r="HT995">
        <f>IF($JG995&gt;=23,INDEX($GV:$GV,$JF995+23),"")</f>
      </c>
      <c r="HU995">
        <f>IF($JG995&gt;=24,INDEX($GV:$GV,$JF995+24),"")</f>
      </c>
      <c r="HV995">
        <f>IF($JG995&gt;=25,INDEX($GV:$GV,$JF995+25),"")</f>
      </c>
      <c r="HW995">
        <f>IF($JG995&gt;=26,INDEX($GV:$GV,$JF995+26),"")</f>
      </c>
      <c r="HX995">
        <f>IF($JG995&gt;=27,INDEX($GV:$GV,$JF995+27),"")</f>
      </c>
      <c r="HY995">
        <f>IF($JG995&gt;=28,INDEX($GV:$GV,$JF995+28),"")</f>
      </c>
      <c r="HZ995">
        <f>IF($JG995&gt;=29,INDEX($GV:$GV,$JF995+29),"")</f>
      </c>
      <c r="IA995">
        <f>IF($JG995&gt;=30,INDEX($GV:$GV,$JF995+30),"")</f>
      </c>
      <c r="IB995">
        <f>IF($JG995&gt;=31,INDEX($GV:$GV,$JF995+31),"")</f>
      </c>
      <c r="IC995">
        <f>IF($JG995&gt;=32,INDEX($GV:$GV,$JF995+32),"")</f>
      </c>
      <c r="ID995">
        <f>IF($JG995&gt;=33,INDEX($GV:$GV,$JF995+33),"")</f>
      </c>
      <c r="IE995">
        <f>IF($JG995&gt;=34,INDEX($GV:$GV,$JF995+34),"")</f>
      </c>
      <c r="IF995">
        <f>IF($JG995&gt;=35,INDEX($GV:$GV,$JF995+35),"")</f>
      </c>
      <c r="IG995">
        <f>IF($JG995&gt;=36,INDEX($GV:$GV,$JF995+36),"")</f>
      </c>
      <c r="IH995">
        <f>IF($JG995&gt;=37,INDEX($GV:$GV,$JF995+37),"")</f>
      </c>
      <c r="II995">
        <f>IF($JG995&gt;=38,INDEX($GV:$GV,$JF995+38),"")</f>
      </c>
      <c r="IJ995">
        <f>IF($JG995&gt;=39,INDEX($GV:$GV,$JF995+39),"")</f>
      </c>
      <c r="IK995">
        <f>IF($JG995&gt;=40,INDEX($GV:$GV,$JF995+40),"")</f>
      </c>
      <c r="IL995">
        <f>IF($JG995&gt;=41,INDEX($GV:$GV,$JF995+41),"")</f>
      </c>
      <c r="IM995">
        <f>IF($JG995&gt;=42,INDEX($GV:$GV,$JF995+42),"")</f>
      </c>
      <c r="IN995">
        <f>IF($JG995&gt;=43,INDEX($GV:$GV,$JF995+43),"")</f>
      </c>
      <c r="IO995">
        <f>IF($JG995&gt;=44,INDEX($GV:$GV,$JF995+44),"")</f>
      </c>
      <c r="IP995">
        <f>IF($JG995&gt;=45,INDEX($GV:$GV,$JF995+45),"")</f>
      </c>
      <c r="IQ995">
        <f>IF($JG995&gt;=46,INDEX($GV:$GV,$JF995+46),"")</f>
      </c>
      <c r="IR995">
        <f>IF($JG995&gt;=47,INDEX($GV:$GV,$JF995+47),"")</f>
      </c>
      <c r="IS995">
        <f>IF($JG995&gt;=48,INDEX($GV:$GV,$JF995+48),"")</f>
      </c>
      <c r="IT995">
        <f>IF($JG995&gt;=49,INDEX($GV:$GV,$JF995+49),"")</f>
      </c>
      <c r="IU995">
        <f>IF($JG995&gt;=50,INDEX($GV:$GV,$JF995+50),"")</f>
      </c>
      <c r="IV995">
        <f>IF($JG995&gt;=51,INDEX($GV:$GV,$JF995+51),"")</f>
      </c>
      <c r="IW995">
        <f>IF($JG995&gt;=52,INDEX($GV:$GV,$JF995+52),"")</f>
      </c>
      <c r="IX995">
        <f>IF($JG995&gt;=53,INDEX($GV:$GV,$JF995+53),"")</f>
      </c>
      <c r="IY995">
        <f>IF($JG995&gt;=54,INDEX($GV:$GV,$JF995+54),"")</f>
      </c>
      <c r="IZ995">
        <f>IF($JG995&gt;=55,INDEX($GV:$GV,$JF995+55),"")</f>
      </c>
      <c r="JA995">
        <f>IF($JG995&gt;=56,INDEX($GV:$GV,$JF995+56),"")</f>
      </c>
      <c r="JB995">
        <f>IF($JG995&gt;=57,INDEX($GV:$GV,$JF995+57),"")</f>
      </c>
      <c r="JC995">
        <f>IF($JG995&gt;=58,INDEX($GV:$GV,$JF995+58),"")</f>
      </c>
      <c r="JD995">
        <f>IF($JG995&gt;=59,INDEX($GV:$GV,$JF995+59),"")</f>
      </c>
      <c r="JE995">
        <f>IF($JG995&gt;=60,INDEX($GV:$GV,$JF995+60),"")</f>
      </c>
      <c r="JF995">
        <f>IFERROR(MATCH($GU995,$GV$2:$GV$322,0)+1,0)</f>
      </c>
      <c r="JG995">
        <f>IFERROR(INDEX($GW$2:$GW$322,MATCH($GU995,$GV$2:$GV$322,0)),0)</f>
      </c>
      <c r="JH995" t="s">
        <v>44</v>
      </c>
      <c r="JI995" t="s">
        <v>44</v>
      </c>
    </row>
    <row r="996" spans="1:269" x14ac:dyDescent="0.25">
      <c r="R996">
        <f>IF(OR($U996="",$Q996=""),"",IFERROR($U996/$Q996,0))</f>
      </c>
      <c r="S996">
        <f>IF($U996="","",
SUM($T996,$V996,$AA996,$W996,$Y996)*
(1-IF($AB996="",0,VALUE($AB996)/100)))</f>
      </c>
      <c r="T996">
        <f>IF($U996="","",$U996)</f>
      </c>
      <c r="V996">
        <f>IF($U996="","",
IF($O996="","",
IF(ISNUMBER(SEARCH("exempt",LOWER($O996))),0,
$U996*(VALUE(SUBSTITUTE($O996,"%",""))/100))))</f>
      </c>
      <c r="AC996">
        <f>IFERROR(IF(FIND(" - ",$K996)&gt;0,MID($K996,FIND(" - ",$K996)+3,LEN($K996)),""),"")</f>
      </c>
      <c r="AL996" t="s">
        <v>2112</v>
      </c>
      <c r="AT996">
        <f>IFERROR(LEFT($K996,FIND(" - ",$K996)-1),$K996)</f>
      </c>
      <c r="AW996">
        <f>IF($CL996&gt;=1,INDEX($AU:$AU,$CK996+1),"")</f>
      </c>
      <c r="AX996">
        <f>IF($CL996&gt;=2,INDEX($AU:$AU,$CK996+2),"")</f>
      </c>
      <c r="AY996">
        <f>IF($CL996&gt;=3,INDEX($AU:$AU,$CK996+3),"")</f>
      </c>
      <c r="AZ996">
        <f>IF($CL996&gt;=4,INDEX($AU:$AU,$CK996+4),"")</f>
      </c>
      <c r="BA996">
        <f>IF($CL996&gt;=5,INDEX($AU:$AU,$CK996+5),"")</f>
      </c>
      <c r="BB996">
        <f>IF($CL996&gt;=6,INDEX($AU:$AU,$CK996+6),"")</f>
      </c>
      <c r="BC996">
        <f>IF($CL996&gt;=7,INDEX($AU:$AU,$CK996+7),"")</f>
      </c>
      <c r="BD996">
        <f>IF($CL996&gt;=8,INDEX($AU:$AU,$CK996+8),"")</f>
      </c>
      <c r="BE996">
        <f>IF($CL996&gt;=9,INDEX($AU:$AU,$CK996+9),"")</f>
      </c>
      <c r="BF996">
        <f>IF($CL996&gt;=10,INDEX($AU:$AU,$CK996+10),"")</f>
      </c>
      <c r="BG996">
        <f>IF($CL996&gt;=11,INDEX($AU:$AU,$CK996+11),"")</f>
      </c>
      <c r="BH996">
        <f>IF($CL996&gt;=12,INDEX($AU:$AU,$CK996+12),"")</f>
      </c>
      <c r="BI996">
        <f>IF($CL996&gt;=13,INDEX($AU:$AU,$CK996+13),"")</f>
      </c>
      <c r="BJ996">
        <f>IF($CL996&gt;=14,INDEX($AU:$AU,$CK996+14),"")</f>
      </c>
      <c r="BK996">
        <f>IF($CL996&gt;=15,INDEX($AU:$AU,$CK996+15),"")</f>
      </c>
      <c r="BL996">
        <f>IF($CL996&gt;=16,INDEX($AU:$AU,$CK996+16),"")</f>
      </c>
      <c r="BM996">
        <f>IF($CL996&gt;=17,INDEX($AU:$AU,$CK996+17),"")</f>
      </c>
      <c r="BN996">
        <f>IF($CL996&gt;=18,INDEX($AU:$AU,$CK996+18),"")</f>
      </c>
      <c r="BO996">
        <f>IF($CL996&gt;=19,INDEX($AU:$AU,$CK996+19),"")</f>
      </c>
      <c r="BP996">
        <f>IF($CL996&gt;=20,INDEX($AU:$AU,$CK996+20),"")</f>
      </c>
      <c r="BQ996">
        <f>IF($CL996&gt;=21,INDEX($AU:$AU,$CK996+21),"")</f>
      </c>
      <c r="BR996">
        <f>IF($CL996&gt;=22,INDEX($AU:$AU,$CK996+22),"")</f>
      </c>
      <c r="BS996">
        <f>IF($CL996&gt;=23,INDEX($AU:$AU,$CK996+23),"")</f>
      </c>
      <c r="BT996">
        <f>IF($CL996&gt;=24,INDEX($AU:$AU,$CK996+24),"")</f>
      </c>
      <c r="BU996">
        <f>IF($CL996&gt;=25,INDEX($AU:$AU,$CK996+25),"")</f>
      </c>
      <c r="BV996">
        <f>IF($CL996&gt;=26,INDEX($AU:$AU,$CK996+26),"")</f>
      </c>
      <c r="BW996">
        <f>IF($CL996&gt;=27,INDEX($AU:$AU,$CK996+27),"")</f>
      </c>
      <c r="BX996">
        <f>IF($CL996&gt;=28,INDEX($AU:$AU,$CK996+28),"")</f>
      </c>
      <c r="BY996">
        <f>IF($CL996&gt;=29,INDEX($AU:$AU,$CK996+29),"")</f>
      </c>
      <c r="BZ996">
        <f>IF($CL996&gt;=30,INDEX($AU:$AU,$CK996+30),"")</f>
      </c>
      <c r="CA996">
        <f>IF($CL996&gt;=31,INDEX($AU:$AU,$CK996+31),"")</f>
      </c>
      <c r="CB996">
        <f>IF($CL996&gt;=32,INDEX($AU:$AU,$CK996+32),"")</f>
      </c>
      <c r="CC996">
        <f>IF($CL996&gt;=33,INDEX($AU:$AU,$CK996+33),"")</f>
      </c>
      <c r="CD996">
        <f>IF($CL996&gt;=34,INDEX($AU:$AU,$CK996+34),"")</f>
      </c>
      <c r="CE996">
        <f>IF($CL996&gt;=35,INDEX($AU:$AU,$CK996+35),"")</f>
      </c>
      <c r="CF996">
        <f>IF($CL996&gt;=36,INDEX($AU:$AU,$CK996+36),"")</f>
      </c>
      <c r="CG996">
        <f>IF($CL996&gt;=37,INDEX($AU:$AU,$CK996+37),"")</f>
      </c>
      <c r="CH996">
        <f>IF($CL996&gt;=38,INDEX($AU:$AU,$CK996+38),"")</f>
      </c>
      <c r="CI996">
        <f>IF($CL996&gt;=39,INDEX($AU:$AU,$CK996+39),"")</f>
      </c>
      <c r="CJ996">
        <f>IF($CL996&gt;=40,INDEX($AU:$AU,$CK996+40),"")</f>
      </c>
      <c r="CK996">
        <f>IFERROR(MATCH($AT996,$AU$2:$AU$133,0)+1,0)</f>
      </c>
      <c r="CL996">
        <f>IFERROR(INDEX($AV$2:$AV$133,MATCH($AT996,$AU$2:$AU$133,0)),0)</f>
      </c>
      <c r="CM996">
        <f>IFERROR(LEFT($L996,FIND(" - ",$L996)-1),$L996)</f>
      </c>
      <c r="CN996" t="s">
        <v>2113</v>
      </c>
      <c r="CO996">
        <v>1</v>
      </c>
      <c r="CP996">
        <f>IF($DK996&gt;=1,INDEX($CN:$CN,$DJ996+1),"")</f>
      </c>
      <c r="CQ996">
        <f>IF($DK996&gt;=2,INDEX($CN:$CN,$DJ996+2),"")</f>
      </c>
      <c r="CR996">
        <f>IF($DK996&gt;=3,INDEX($CN:$CN,$DJ996+3),"")</f>
      </c>
      <c r="CS996">
        <f>IF($DK996&gt;=4,INDEX($CN:$CN,$DJ996+4),"")</f>
      </c>
      <c r="CT996">
        <f>IF($DK996&gt;=5,INDEX($CN:$CN,$DJ996+5),"")</f>
      </c>
      <c r="CU996">
        <f>IF($DK996&gt;=6,INDEX($CN:$CN,$DJ996+6),"")</f>
      </c>
      <c r="CV996">
        <f>IF($DK996&gt;=7,INDEX($CN:$CN,$DJ996+7),"")</f>
      </c>
      <c r="CW996">
        <f>IF($DK996&gt;=8,INDEX($CN:$CN,$DJ996+8),"")</f>
      </c>
      <c r="CX996">
        <f>IF($DK996&gt;=9,INDEX($CN:$CN,$DJ996+9),"")</f>
      </c>
      <c r="CY996">
        <f>IF($DK996&gt;=10,INDEX($CN:$CN,$DJ996+10),"")</f>
      </c>
      <c r="CZ996">
        <f>IF($DK996&gt;=11,INDEX($CN:$CN,$DJ996+11),"")</f>
      </c>
      <c r="DA996">
        <f>IF($DK996&gt;=12,INDEX($CN:$CN,$DJ996+12),"")</f>
      </c>
      <c r="DB996">
        <f>IF($DK996&gt;=13,INDEX($CN:$CN,$DJ996+13),"")</f>
      </c>
      <c r="DC996">
        <f>IF($DK996&gt;=14,INDEX($CN:$CN,$DJ996+14),"")</f>
      </c>
      <c r="DD996">
        <f>IF($DK996&gt;=15,INDEX($CN:$CN,$DJ996+15),"")</f>
      </c>
      <c r="DE996">
        <f>IF($DK996&gt;=16,INDEX($CN:$CN,$DJ996+16),"")</f>
      </c>
      <c r="DF996">
        <f>IF($DK996&gt;=17,INDEX($CN:$CN,$DJ996+17),"")</f>
      </c>
      <c r="DG996">
        <f>IF($DK996&gt;=18,INDEX($CN:$CN,$DJ996+18),"")</f>
      </c>
      <c r="DH996">
        <f>IF($DK996&gt;=19,INDEX($CN:$CN,$DJ996+19),"")</f>
      </c>
      <c r="DI996">
        <f>IF($DK996&gt;=20,INDEX($CN:$CN,$DJ996+20),"")</f>
      </c>
      <c r="DJ996">
        <f>IFERROR(MATCH($CM996,$CN$2:$CN$1089,0)+1,0)</f>
      </c>
      <c r="DK996">
        <f>IFERROR(INDEX($CO$2:$CO$1089,MATCH($CM996,$CN$2:$CN$1089,0)),0)</f>
      </c>
      <c r="DL996">
        <f>IFERROR(INDEX($AS:$AS,MATCH($O996,$AR:$AR,0))&amp;"","")</f>
      </c>
      <c r="DP996">
        <f>IF($GS996&gt;=1,INDEX($DM:$DM,$GR996+1),"")</f>
      </c>
      <c r="DQ996">
        <f>IF($GS996&gt;=2,INDEX($DM:$DM,$GR996+2),"")</f>
      </c>
      <c r="DR996">
        <f>IF($GS996&gt;=3,INDEX($DM:$DM,$GR996+3),"")</f>
      </c>
      <c r="DS996">
        <f>IF($GS996&gt;=4,INDEX($DM:$DM,$GR996+4),"")</f>
      </c>
      <c r="DT996">
        <f>IF($GS996&gt;=5,INDEX($DM:$DM,$GR996+5),"")</f>
      </c>
      <c r="DU996">
        <f>IF($GS996&gt;=6,INDEX($DM:$DM,$GR996+6),"")</f>
      </c>
      <c r="DV996">
        <f>IF($GS996&gt;=7,INDEX($DM:$DM,$GR996+7),"")</f>
      </c>
      <c r="DW996">
        <f>IF($GS996&gt;=8,INDEX($DM:$DM,$GR996+8),"")</f>
      </c>
      <c r="DX996">
        <f>IF($GS996&gt;=9,INDEX($DM:$DM,$GR996+9),"")</f>
      </c>
      <c r="DY996">
        <f>IF($GS996&gt;=10,INDEX($DM:$DM,$GR996+10),"")</f>
      </c>
      <c r="DZ996">
        <f>IF($GS996&gt;=11,INDEX($DM:$DM,$GR996+11),"")</f>
      </c>
      <c r="EA996">
        <f>IF($GS996&gt;=12,INDEX($DM:$DM,$GR996+12),"")</f>
      </c>
      <c r="EB996">
        <f>IF($GS996&gt;=13,INDEX($DM:$DM,$GR996+13),"")</f>
      </c>
      <c r="EC996">
        <f>IF($GS996&gt;=14,INDEX($DM:$DM,$GR996+14),"")</f>
      </c>
      <c r="ED996">
        <f>IF($GS996&gt;=15,INDEX($DM:$DM,$GR996+15),"")</f>
      </c>
      <c r="EE996">
        <f>IF($GS996&gt;=16,INDEX($DM:$DM,$GR996+16),"")</f>
      </c>
      <c r="EF996">
        <f>IF($GS996&gt;=17,INDEX($DM:$DM,$GR996+17),"")</f>
      </c>
      <c r="EG996">
        <f>IF($GS996&gt;=18,INDEX($DM:$DM,$GR996+18),"")</f>
      </c>
      <c r="EH996">
        <f>IF($GS996&gt;=19,INDEX($DM:$DM,$GR996+19),"")</f>
      </c>
      <c r="EI996">
        <f>IF($GS996&gt;=20,INDEX($DM:$DM,$GR996+20),"")</f>
      </c>
      <c r="EJ996">
        <f>IF($GS996&gt;=21,INDEX($DM:$DM,$GR996+21),"")</f>
      </c>
      <c r="EK996">
        <f>IF($GS996&gt;=22,INDEX($DM:$DM,$GR996+22),"")</f>
      </c>
      <c r="EL996">
        <f>IF($GS996&gt;=23,INDEX($DM:$DM,$GR996+23),"")</f>
      </c>
      <c r="EM996">
        <f>IF($GS996&gt;=24,INDEX($DM:$DM,$GR996+24),"")</f>
      </c>
      <c r="EN996">
        <f>IF($GS996&gt;=25,INDEX($DM:$DM,$GR996+25),"")</f>
      </c>
      <c r="EO996">
        <f>IF($GS996&gt;=26,INDEX($DM:$DM,$GR996+26),"")</f>
      </c>
      <c r="EP996">
        <f>IF($GS996&gt;=27,INDEX($DM:$DM,$GR996+27),"")</f>
      </c>
      <c r="EQ996">
        <f>IF($GS996&gt;=28,INDEX($DM:$DM,$GR996+28),"")</f>
      </c>
      <c r="ER996">
        <f>IF($GS996&gt;=29,INDEX($DM:$DM,$GR996+29),"")</f>
      </c>
      <c r="ES996">
        <f>IF($GS996&gt;=30,INDEX($DM:$DM,$GR996+30),"")</f>
      </c>
      <c r="ET996">
        <f>IF($GS996&gt;=31,INDEX($DM:$DM,$GR996+31),"")</f>
      </c>
      <c r="EU996">
        <f>IF($GS996&gt;=32,INDEX($DM:$DM,$GR996+32),"")</f>
      </c>
      <c r="EV996">
        <f>IF($GS996&gt;=33,INDEX($DM:$DM,$GR996+33),"")</f>
      </c>
      <c r="EW996">
        <f>IF($GS996&gt;=34,INDEX($DM:$DM,$GR996+34),"")</f>
      </c>
      <c r="EX996">
        <f>IF($GS996&gt;=35,INDEX($DM:$DM,$GR996+35),"")</f>
      </c>
      <c r="EY996">
        <f>IF($GS996&gt;=36,INDEX($DM:$DM,$GR996+36),"")</f>
      </c>
      <c r="EZ996">
        <f>IF($GS996&gt;=37,INDEX($DM:$DM,$GR996+37),"")</f>
      </c>
      <c r="FA996">
        <f>IF($GS996&gt;=38,INDEX($DM:$DM,$GR996+38),"")</f>
      </c>
      <c r="FB996">
        <f>IF($GS996&gt;=39,INDEX($DM:$DM,$GR996+39),"")</f>
      </c>
      <c r="FC996">
        <f>IF($GS996&gt;=40,INDEX($DM:$DM,$GR996+40),"")</f>
      </c>
      <c r="FD996">
        <f>IF($GS996&gt;=1,INDEX($DN:$DN,$GR996+1),"")</f>
      </c>
      <c r="FE996">
        <f>IF($GS996&gt;=2,INDEX($DN:$DN,$GR996+2),"")</f>
      </c>
      <c r="FF996">
        <f>IF($GS996&gt;=3,INDEX($DN:$DN,$GR996+3),"")</f>
      </c>
      <c r="FG996">
        <f>IF($GS996&gt;=4,INDEX($DN:$DN,$GR996+4),"")</f>
      </c>
      <c r="FH996">
        <f>IF($GS996&gt;=5,INDEX($DN:$DN,$GR996+5),"")</f>
      </c>
      <c r="FI996">
        <f>IF($GS996&gt;=6,INDEX($DN:$DN,$GR996+6),"")</f>
      </c>
      <c r="FJ996">
        <f>IF($GS996&gt;=7,INDEX($DN:$DN,$GR996+7),"")</f>
      </c>
      <c r="FK996">
        <f>IF($GS996&gt;=8,INDEX($DN:$DN,$GR996+8),"")</f>
      </c>
      <c r="FL996">
        <f>IF($GS996&gt;=9,INDEX($DN:$DN,$GR996+9),"")</f>
      </c>
      <c r="FM996">
        <f>IF($GS996&gt;=10,INDEX($DN:$DN,$GR996+10),"")</f>
      </c>
      <c r="FN996">
        <f>IF($GS996&gt;=11,INDEX($DN:$DN,$GR996+11),"")</f>
      </c>
      <c r="FO996">
        <f>IF($GS996&gt;=12,INDEX($DN:$DN,$GR996+12),"")</f>
      </c>
      <c r="FP996">
        <f>IF($GS996&gt;=13,INDEX($DN:$DN,$GR996+13),"")</f>
      </c>
      <c r="FQ996">
        <f>IF($GS996&gt;=14,INDEX($DN:$DN,$GR996+14),"")</f>
      </c>
      <c r="FR996">
        <f>IF($GS996&gt;=15,INDEX($DN:$DN,$GR996+15),"")</f>
      </c>
      <c r="FS996">
        <f>IF($GS996&gt;=16,INDEX($DN:$DN,$GR996+16),"")</f>
      </c>
      <c r="FT996">
        <f>IF($GS996&gt;=17,INDEX($DN:$DN,$GR996+17),"")</f>
      </c>
      <c r="FU996">
        <f>IF($GS996&gt;=18,INDEX($DN:$DN,$GR996+18),"")</f>
      </c>
      <c r="FV996">
        <f>IF($GS996&gt;=19,INDEX($DN:$DN,$GR996+19),"")</f>
      </c>
      <c r="FW996">
        <f>IF($GS996&gt;=20,INDEX($DN:$DN,$GR996+20),"")</f>
      </c>
      <c r="FX996">
        <f>IF($GS996&gt;=21,INDEX($DN:$DN,$GR996+21),"")</f>
      </c>
      <c r="FY996">
        <f>IF($GS996&gt;=22,INDEX($DN:$DN,$GR996+22),"")</f>
      </c>
      <c r="FZ996">
        <f>IF($GS996&gt;=23,INDEX($DN:$DN,$GR996+23),"")</f>
      </c>
      <c r="GA996">
        <f>IF($GS996&gt;=24,INDEX($DN:$DN,$GR996+24),"")</f>
      </c>
      <c r="GB996">
        <f>IF($GS996&gt;=25,INDEX($DN:$DN,$GR996+25),"")</f>
      </c>
      <c r="GC996">
        <f>IF($GS996&gt;=26,INDEX($DN:$DN,$GR996+26),"")</f>
      </c>
      <c r="GD996">
        <f>IF($GS996&gt;=27,INDEX($DN:$DN,$GR996+27),"")</f>
      </c>
      <c r="GE996">
        <f>IF($GS996&gt;=28,INDEX($DN:$DN,$GR996+28),"")</f>
      </c>
      <c r="GF996">
        <f>IF($GS996&gt;=29,INDEX($DN:$DN,$GR996+29),"")</f>
      </c>
      <c r="GG996">
        <f>IF($GS996&gt;=30,INDEX($DN:$DN,$GR996+30),"")</f>
      </c>
      <c r="GH996">
        <f>IF($GS996&gt;=31,INDEX($DN:$DN,$GR996+31),"")</f>
      </c>
      <c r="GI996">
        <f>IF($GS996&gt;=32,INDEX($DN:$DN,$GR996+32),"")</f>
      </c>
      <c r="GJ996">
        <f>IF($GS996&gt;=33,INDEX($DN:$DN,$GR996+33),"")</f>
      </c>
      <c r="GK996">
        <f>IF($GS996&gt;=34,INDEX($DN:$DN,$GR996+34),"")</f>
      </c>
      <c r="GL996">
        <f>IF($GS996&gt;=35,INDEX($DN:$DN,$GR996+35),"")</f>
      </c>
      <c r="GM996">
        <f>IF($GS996&gt;=36,INDEX($DN:$DN,$GR996+36),"")</f>
      </c>
      <c r="GN996">
        <f>IF($GS996&gt;=37,INDEX($DN:$DN,$GR996+37),"")</f>
      </c>
      <c r="GO996">
        <f>IF($GS996&gt;=38,INDEX($DN:$DN,$GR996+38),"")</f>
      </c>
      <c r="GP996">
        <f>IF($GS996&gt;=39,INDEX($DN:$DN,$GR996+39),"")</f>
      </c>
      <c r="GQ996">
        <f>IF($GS996&gt;=40,INDEX($DN:$DN,$GR996+40),"")</f>
      </c>
      <c r="GR996">
        <f>IFERROR(MATCH($DL996,$DM$2:$DM$148,0)+1,0)</f>
      </c>
      <c r="GS996">
        <f>IFERROR(INDEX($DO$2:$DO$148,MATCH($DL996,$DM$2:$DM$148,0)),0)</f>
      </c>
      <c r="GT996">
        <f>IFERROR(MATCH($Z996,$DP$996:$FC$996,0),0)</f>
      </c>
      <c r="GU996">
        <f>IF($GT996&gt;0,INDEX($FD$996:$GQ$996,$GT996),"")</f>
      </c>
      <c r="GX996">
        <f>IF($JG996&gt;=1,INDEX($GV:$GV,$JF996+1),"")</f>
      </c>
      <c r="GY996">
        <f>IF($JG996&gt;=2,INDEX($GV:$GV,$JF996+2),"")</f>
      </c>
      <c r="GZ996">
        <f>IF($JG996&gt;=3,INDEX($GV:$GV,$JF996+3),"")</f>
      </c>
      <c r="HA996">
        <f>IF($JG996&gt;=4,INDEX($GV:$GV,$JF996+4),"")</f>
      </c>
      <c r="HB996">
        <f>IF($JG996&gt;=5,INDEX($GV:$GV,$JF996+5),"")</f>
      </c>
      <c r="HC996">
        <f>IF($JG996&gt;=6,INDEX($GV:$GV,$JF996+6),"")</f>
      </c>
      <c r="HD996">
        <f>IF($JG996&gt;=7,INDEX($GV:$GV,$JF996+7),"")</f>
      </c>
      <c r="HE996">
        <f>IF($JG996&gt;=8,INDEX($GV:$GV,$JF996+8),"")</f>
      </c>
      <c r="HF996">
        <f>IF($JG996&gt;=9,INDEX($GV:$GV,$JF996+9),"")</f>
      </c>
      <c r="HG996">
        <f>IF($JG996&gt;=10,INDEX($GV:$GV,$JF996+10),"")</f>
      </c>
      <c r="HH996">
        <f>IF($JG996&gt;=11,INDEX($GV:$GV,$JF996+11),"")</f>
      </c>
      <c r="HI996">
        <f>IF($JG996&gt;=12,INDEX($GV:$GV,$JF996+12),"")</f>
      </c>
      <c r="HJ996">
        <f>IF($JG996&gt;=13,INDEX($GV:$GV,$JF996+13),"")</f>
      </c>
      <c r="HK996">
        <f>IF($JG996&gt;=14,INDEX($GV:$GV,$JF996+14),"")</f>
      </c>
      <c r="HL996">
        <f>IF($JG996&gt;=15,INDEX($GV:$GV,$JF996+15),"")</f>
      </c>
      <c r="HM996">
        <f>IF($JG996&gt;=16,INDEX($GV:$GV,$JF996+16),"")</f>
      </c>
      <c r="HN996">
        <f>IF($JG996&gt;=17,INDEX($GV:$GV,$JF996+17),"")</f>
      </c>
      <c r="HO996">
        <f>IF($JG996&gt;=18,INDEX($GV:$GV,$JF996+18),"")</f>
      </c>
      <c r="HP996">
        <f>IF($JG996&gt;=19,INDEX($GV:$GV,$JF996+19),"")</f>
      </c>
      <c r="HQ996">
        <f>IF($JG996&gt;=20,INDEX($GV:$GV,$JF996+20),"")</f>
      </c>
      <c r="HR996">
        <f>IF($JG996&gt;=21,INDEX($GV:$GV,$JF996+21),"")</f>
      </c>
      <c r="HS996">
        <f>IF($JG996&gt;=22,INDEX($GV:$GV,$JF996+22),"")</f>
      </c>
      <c r="HT996">
        <f>IF($JG996&gt;=23,INDEX($GV:$GV,$JF996+23),"")</f>
      </c>
      <c r="HU996">
        <f>IF($JG996&gt;=24,INDEX($GV:$GV,$JF996+24),"")</f>
      </c>
      <c r="HV996">
        <f>IF($JG996&gt;=25,INDEX($GV:$GV,$JF996+25),"")</f>
      </c>
      <c r="HW996">
        <f>IF($JG996&gt;=26,INDEX($GV:$GV,$JF996+26),"")</f>
      </c>
      <c r="HX996">
        <f>IF($JG996&gt;=27,INDEX($GV:$GV,$JF996+27),"")</f>
      </c>
      <c r="HY996">
        <f>IF($JG996&gt;=28,INDEX($GV:$GV,$JF996+28),"")</f>
      </c>
      <c r="HZ996">
        <f>IF($JG996&gt;=29,INDEX($GV:$GV,$JF996+29),"")</f>
      </c>
      <c r="IA996">
        <f>IF($JG996&gt;=30,INDEX($GV:$GV,$JF996+30),"")</f>
      </c>
      <c r="IB996">
        <f>IF($JG996&gt;=31,INDEX($GV:$GV,$JF996+31),"")</f>
      </c>
      <c r="IC996">
        <f>IF($JG996&gt;=32,INDEX($GV:$GV,$JF996+32),"")</f>
      </c>
      <c r="ID996">
        <f>IF($JG996&gt;=33,INDEX($GV:$GV,$JF996+33),"")</f>
      </c>
      <c r="IE996">
        <f>IF($JG996&gt;=34,INDEX($GV:$GV,$JF996+34),"")</f>
      </c>
      <c r="IF996">
        <f>IF($JG996&gt;=35,INDEX($GV:$GV,$JF996+35),"")</f>
      </c>
      <c r="IG996">
        <f>IF($JG996&gt;=36,INDEX($GV:$GV,$JF996+36),"")</f>
      </c>
      <c r="IH996">
        <f>IF($JG996&gt;=37,INDEX($GV:$GV,$JF996+37),"")</f>
      </c>
      <c r="II996">
        <f>IF($JG996&gt;=38,INDEX($GV:$GV,$JF996+38),"")</f>
      </c>
      <c r="IJ996">
        <f>IF($JG996&gt;=39,INDEX($GV:$GV,$JF996+39),"")</f>
      </c>
      <c r="IK996">
        <f>IF($JG996&gt;=40,INDEX($GV:$GV,$JF996+40),"")</f>
      </c>
      <c r="IL996">
        <f>IF($JG996&gt;=41,INDEX($GV:$GV,$JF996+41),"")</f>
      </c>
      <c r="IM996">
        <f>IF($JG996&gt;=42,INDEX($GV:$GV,$JF996+42),"")</f>
      </c>
      <c r="IN996">
        <f>IF($JG996&gt;=43,INDEX($GV:$GV,$JF996+43),"")</f>
      </c>
      <c r="IO996">
        <f>IF($JG996&gt;=44,INDEX($GV:$GV,$JF996+44),"")</f>
      </c>
      <c r="IP996">
        <f>IF($JG996&gt;=45,INDEX($GV:$GV,$JF996+45),"")</f>
      </c>
      <c r="IQ996">
        <f>IF($JG996&gt;=46,INDEX($GV:$GV,$JF996+46),"")</f>
      </c>
      <c r="IR996">
        <f>IF($JG996&gt;=47,INDEX($GV:$GV,$JF996+47),"")</f>
      </c>
      <c r="IS996">
        <f>IF($JG996&gt;=48,INDEX($GV:$GV,$JF996+48),"")</f>
      </c>
      <c r="IT996">
        <f>IF($JG996&gt;=49,INDEX($GV:$GV,$JF996+49),"")</f>
      </c>
      <c r="IU996">
        <f>IF($JG996&gt;=50,INDEX($GV:$GV,$JF996+50),"")</f>
      </c>
      <c r="IV996">
        <f>IF($JG996&gt;=51,INDEX($GV:$GV,$JF996+51),"")</f>
      </c>
      <c r="IW996">
        <f>IF($JG996&gt;=52,INDEX($GV:$GV,$JF996+52),"")</f>
      </c>
      <c r="IX996">
        <f>IF($JG996&gt;=53,INDEX($GV:$GV,$JF996+53),"")</f>
      </c>
      <c r="IY996">
        <f>IF($JG996&gt;=54,INDEX($GV:$GV,$JF996+54),"")</f>
      </c>
      <c r="IZ996">
        <f>IF($JG996&gt;=55,INDEX($GV:$GV,$JF996+55),"")</f>
      </c>
      <c r="JA996">
        <f>IF($JG996&gt;=56,INDEX($GV:$GV,$JF996+56),"")</f>
      </c>
      <c r="JB996">
        <f>IF($JG996&gt;=57,INDEX($GV:$GV,$JF996+57),"")</f>
      </c>
      <c r="JC996">
        <f>IF($JG996&gt;=58,INDEX($GV:$GV,$JF996+58),"")</f>
      </c>
      <c r="JD996">
        <f>IF($JG996&gt;=59,INDEX($GV:$GV,$JF996+59),"")</f>
      </c>
      <c r="JE996">
        <f>IF($JG996&gt;=60,INDEX($GV:$GV,$JF996+60),"")</f>
      </c>
      <c r="JF996">
        <f>IFERROR(MATCH($GU996,$GV$2:$GV$322,0)+1,0)</f>
      </c>
      <c r="JG996">
        <f>IFERROR(INDEX($GW$2:$GW$322,MATCH($GU996,$GV$2:$GV$322,0)),0)</f>
      </c>
      <c r="JH996" t="s">
        <v>44</v>
      </c>
      <c r="JI996" t="s">
        <v>44</v>
      </c>
    </row>
    <row r="997" spans="1:269" x14ac:dyDescent="0.25">
      <c r="R997">
        <f>IF(OR($U997="",$Q997=""),"",IFERROR($U997/$Q997,0))</f>
      </c>
      <c r="S997">
        <f>IF($U997="","",
SUM($T997,$V997,$AA997,$W997,$Y997)*
(1-IF($AB997="",0,VALUE($AB997)/100)))</f>
      </c>
      <c r="T997">
        <f>IF($U997="","",$U997)</f>
      </c>
      <c r="V997">
        <f>IF($U997="","",
IF($O997="","",
IF(ISNUMBER(SEARCH("exempt",LOWER($O997))),0,
$U997*(VALUE(SUBSTITUTE($O997,"%",""))/100))))</f>
      </c>
      <c r="AC997">
        <f>IFERROR(IF(FIND(" - ",$K997)&gt;0,MID($K997,FIND(" - ",$K997)+3,LEN($K997)),""),"")</f>
      </c>
      <c r="AL997" t="s">
        <v>2114</v>
      </c>
      <c r="AT997">
        <f>IFERROR(LEFT($K997,FIND(" - ",$K997)-1),$K997)</f>
      </c>
      <c r="AW997">
        <f>IF($CL997&gt;=1,INDEX($AU:$AU,$CK997+1),"")</f>
      </c>
      <c r="AX997">
        <f>IF($CL997&gt;=2,INDEX($AU:$AU,$CK997+2),"")</f>
      </c>
      <c r="AY997">
        <f>IF($CL997&gt;=3,INDEX($AU:$AU,$CK997+3),"")</f>
      </c>
      <c r="AZ997">
        <f>IF($CL997&gt;=4,INDEX($AU:$AU,$CK997+4),"")</f>
      </c>
      <c r="BA997">
        <f>IF($CL997&gt;=5,INDEX($AU:$AU,$CK997+5),"")</f>
      </c>
      <c r="BB997">
        <f>IF($CL997&gt;=6,INDEX($AU:$AU,$CK997+6),"")</f>
      </c>
      <c r="BC997">
        <f>IF($CL997&gt;=7,INDEX($AU:$AU,$CK997+7),"")</f>
      </c>
      <c r="BD997">
        <f>IF($CL997&gt;=8,INDEX($AU:$AU,$CK997+8),"")</f>
      </c>
      <c r="BE997">
        <f>IF($CL997&gt;=9,INDEX($AU:$AU,$CK997+9),"")</f>
      </c>
      <c r="BF997">
        <f>IF($CL997&gt;=10,INDEX($AU:$AU,$CK997+10),"")</f>
      </c>
      <c r="BG997">
        <f>IF($CL997&gt;=11,INDEX($AU:$AU,$CK997+11),"")</f>
      </c>
      <c r="BH997">
        <f>IF($CL997&gt;=12,INDEX($AU:$AU,$CK997+12),"")</f>
      </c>
      <c r="BI997">
        <f>IF($CL997&gt;=13,INDEX($AU:$AU,$CK997+13),"")</f>
      </c>
      <c r="BJ997">
        <f>IF($CL997&gt;=14,INDEX($AU:$AU,$CK997+14),"")</f>
      </c>
      <c r="BK997">
        <f>IF($CL997&gt;=15,INDEX($AU:$AU,$CK997+15),"")</f>
      </c>
      <c r="BL997">
        <f>IF($CL997&gt;=16,INDEX($AU:$AU,$CK997+16),"")</f>
      </c>
      <c r="BM997">
        <f>IF($CL997&gt;=17,INDEX($AU:$AU,$CK997+17),"")</f>
      </c>
      <c r="BN997">
        <f>IF($CL997&gt;=18,INDEX($AU:$AU,$CK997+18),"")</f>
      </c>
      <c r="BO997">
        <f>IF($CL997&gt;=19,INDEX($AU:$AU,$CK997+19),"")</f>
      </c>
      <c r="BP997">
        <f>IF($CL997&gt;=20,INDEX($AU:$AU,$CK997+20),"")</f>
      </c>
      <c r="BQ997">
        <f>IF($CL997&gt;=21,INDEX($AU:$AU,$CK997+21),"")</f>
      </c>
      <c r="BR997">
        <f>IF($CL997&gt;=22,INDEX($AU:$AU,$CK997+22),"")</f>
      </c>
      <c r="BS997">
        <f>IF($CL997&gt;=23,INDEX($AU:$AU,$CK997+23),"")</f>
      </c>
      <c r="BT997">
        <f>IF($CL997&gt;=24,INDEX($AU:$AU,$CK997+24),"")</f>
      </c>
      <c r="BU997">
        <f>IF($CL997&gt;=25,INDEX($AU:$AU,$CK997+25),"")</f>
      </c>
      <c r="BV997">
        <f>IF($CL997&gt;=26,INDEX($AU:$AU,$CK997+26),"")</f>
      </c>
      <c r="BW997">
        <f>IF($CL997&gt;=27,INDEX($AU:$AU,$CK997+27),"")</f>
      </c>
      <c r="BX997">
        <f>IF($CL997&gt;=28,INDEX($AU:$AU,$CK997+28),"")</f>
      </c>
      <c r="BY997">
        <f>IF($CL997&gt;=29,INDEX($AU:$AU,$CK997+29),"")</f>
      </c>
      <c r="BZ997">
        <f>IF($CL997&gt;=30,INDEX($AU:$AU,$CK997+30),"")</f>
      </c>
      <c r="CA997">
        <f>IF($CL997&gt;=31,INDEX($AU:$AU,$CK997+31),"")</f>
      </c>
      <c r="CB997">
        <f>IF($CL997&gt;=32,INDEX($AU:$AU,$CK997+32),"")</f>
      </c>
      <c r="CC997">
        <f>IF($CL997&gt;=33,INDEX($AU:$AU,$CK997+33),"")</f>
      </c>
      <c r="CD997">
        <f>IF($CL997&gt;=34,INDEX($AU:$AU,$CK997+34),"")</f>
      </c>
      <c r="CE997">
        <f>IF($CL997&gt;=35,INDEX($AU:$AU,$CK997+35),"")</f>
      </c>
      <c r="CF997">
        <f>IF($CL997&gt;=36,INDEX($AU:$AU,$CK997+36),"")</f>
      </c>
      <c r="CG997">
        <f>IF($CL997&gt;=37,INDEX($AU:$AU,$CK997+37),"")</f>
      </c>
      <c r="CH997">
        <f>IF($CL997&gt;=38,INDEX($AU:$AU,$CK997+38),"")</f>
      </c>
      <c r="CI997">
        <f>IF($CL997&gt;=39,INDEX($AU:$AU,$CK997+39),"")</f>
      </c>
      <c r="CJ997">
        <f>IF($CL997&gt;=40,INDEX($AU:$AU,$CK997+40),"")</f>
      </c>
      <c r="CK997">
        <f>IFERROR(MATCH($AT997,$AU$2:$AU$133,0)+1,0)</f>
      </c>
      <c r="CL997">
        <f>IFERROR(INDEX($AV$2:$AV$133,MATCH($AT997,$AU$2:$AU$133,0)),0)</f>
      </c>
      <c r="CM997">
        <f>IFERROR(LEFT($L997,FIND(" - ",$L997)-1),$L997)</f>
      </c>
      <c r="CN997" t="s">
        <v>149</v>
      </c>
      <c r="CP997">
        <f>IF($DK997&gt;=1,INDEX($CN:$CN,$DJ997+1),"")</f>
      </c>
      <c r="CQ997">
        <f>IF($DK997&gt;=2,INDEX($CN:$CN,$DJ997+2),"")</f>
      </c>
      <c r="CR997">
        <f>IF($DK997&gt;=3,INDEX($CN:$CN,$DJ997+3),"")</f>
      </c>
      <c r="CS997">
        <f>IF($DK997&gt;=4,INDEX($CN:$CN,$DJ997+4),"")</f>
      </c>
      <c r="CT997">
        <f>IF($DK997&gt;=5,INDEX($CN:$CN,$DJ997+5),"")</f>
      </c>
      <c r="CU997">
        <f>IF($DK997&gt;=6,INDEX($CN:$CN,$DJ997+6),"")</f>
      </c>
      <c r="CV997">
        <f>IF($DK997&gt;=7,INDEX($CN:$CN,$DJ997+7),"")</f>
      </c>
      <c r="CW997">
        <f>IF($DK997&gt;=8,INDEX($CN:$CN,$DJ997+8),"")</f>
      </c>
      <c r="CX997">
        <f>IF($DK997&gt;=9,INDEX($CN:$CN,$DJ997+9),"")</f>
      </c>
      <c r="CY997">
        <f>IF($DK997&gt;=10,INDEX($CN:$CN,$DJ997+10),"")</f>
      </c>
      <c r="CZ997">
        <f>IF($DK997&gt;=11,INDEX($CN:$CN,$DJ997+11),"")</f>
      </c>
      <c r="DA997">
        <f>IF($DK997&gt;=12,INDEX($CN:$CN,$DJ997+12),"")</f>
      </c>
      <c r="DB997">
        <f>IF($DK997&gt;=13,INDEX($CN:$CN,$DJ997+13),"")</f>
      </c>
      <c r="DC997">
        <f>IF($DK997&gt;=14,INDEX($CN:$CN,$DJ997+14),"")</f>
      </c>
      <c r="DD997">
        <f>IF($DK997&gt;=15,INDEX($CN:$CN,$DJ997+15),"")</f>
      </c>
      <c r="DE997">
        <f>IF($DK997&gt;=16,INDEX($CN:$CN,$DJ997+16),"")</f>
      </c>
      <c r="DF997">
        <f>IF($DK997&gt;=17,INDEX($CN:$CN,$DJ997+17),"")</f>
      </c>
      <c r="DG997">
        <f>IF($DK997&gt;=18,INDEX($CN:$CN,$DJ997+18),"")</f>
      </c>
      <c r="DH997">
        <f>IF($DK997&gt;=19,INDEX($CN:$CN,$DJ997+19),"")</f>
      </c>
      <c r="DI997">
        <f>IF($DK997&gt;=20,INDEX($CN:$CN,$DJ997+20),"")</f>
      </c>
      <c r="DJ997">
        <f>IFERROR(MATCH($CM997,$CN$2:$CN$1089,0)+1,0)</f>
      </c>
      <c r="DK997">
        <f>IFERROR(INDEX($CO$2:$CO$1089,MATCH($CM997,$CN$2:$CN$1089,0)),0)</f>
      </c>
      <c r="DL997">
        <f>IFERROR(INDEX($AS:$AS,MATCH($O997,$AR:$AR,0))&amp;"","")</f>
      </c>
      <c r="DP997">
        <f>IF($GS997&gt;=1,INDEX($DM:$DM,$GR997+1),"")</f>
      </c>
      <c r="DQ997">
        <f>IF($GS997&gt;=2,INDEX($DM:$DM,$GR997+2),"")</f>
      </c>
      <c r="DR997">
        <f>IF($GS997&gt;=3,INDEX($DM:$DM,$GR997+3),"")</f>
      </c>
      <c r="DS997">
        <f>IF($GS997&gt;=4,INDEX($DM:$DM,$GR997+4),"")</f>
      </c>
      <c r="DT997">
        <f>IF($GS997&gt;=5,INDEX($DM:$DM,$GR997+5),"")</f>
      </c>
      <c r="DU997">
        <f>IF($GS997&gt;=6,INDEX($DM:$DM,$GR997+6),"")</f>
      </c>
      <c r="DV997">
        <f>IF($GS997&gt;=7,INDEX($DM:$DM,$GR997+7),"")</f>
      </c>
      <c r="DW997">
        <f>IF($GS997&gt;=8,INDEX($DM:$DM,$GR997+8),"")</f>
      </c>
      <c r="DX997">
        <f>IF($GS997&gt;=9,INDEX($DM:$DM,$GR997+9),"")</f>
      </c>
      <c r="DY997">
        <f>IF($GS997&gt;=10,INDEX($DM:$DM,$GR997+10),"")</f>
      </c>
      <c r="DZ997">
        <f>IF($GS997&gt;=11,INDEX($DM:$DM,$GR997+11),"")</f>
      </c>
      <c r="EA997">
        <f>IF($GS997&gt;=12,INDEX($DM:$DM,$GR997+12),"")</f>
      </c>
      <c r="EB997">
        <f>IF($GS997&gt;=13,INDEX($DM:$DM,$GR997+13),"")</f>
      </c>
      <c r="EC997">
        <f>IF($GS997&gt;=14,INDEX($DM:$DM,$GR997+14),"")</f>
      </c>
      <c r="ED997">
        <f>IF($GS997&gt;=15,INDEX($DM:$DM,$GR997+15),"")</f>
      </c>
      <c r="EE997">
        <f>IF($GS997&gt;=16,INDEX($DM:$DM,$GR997+16),"")</f>
      </c>
      <c r="EF997">
        <f>IF($GS997&gt;=17,INDEX($DM:$DM,$GR997+17),"")</f>
      </c>
      <c r="EG997">
        <f>IF($GS997&gt;=18,INDEX($DM:$DM,$GR997+18),"")</f>
      </c>
      <c r="EH997">
        <f>IF($GS997&gt;=19,INDEX($DM:$DM,$GR997+19),"")</f>
      </c>
      <c r="EI997">
        <f>IF($GS997&gt;=20,INDEX($DM:$DM,$GR997+20),"")</f>
      </c>
      <c r="EJ997">
        <f>IF($GS997&gt;=21,INDEX($DM:$DM,$GR997+21),"")</f>
      </c>
      <c r="EK997">
        <f>IF($GS997&gt;=22,INDEX($DM:$DM,$GR997+22),"")</f>
      </c>
      <c r="EL997">
        <f>IF($GS997&gt;=23,INDEX($DM:$DM,$GR997+23),"")</f>
      </c>
      <c r="EM997">
        <f>IF($GS997&gt;=24,INDEX($DM:$DM,$GR997+24),"")</f>
      </c>
      <c r="EN997">
        <f>IF($GS997&gt;=25,INDEX($DM:$DM,$GR997+25),"")</f>
      </c>
      <c r="EO997">
        <f>IF($GS997&gt;=26,INDEX($DM:$DM,$GR997+26),"")</f>
      </c>
      <c r="EP997">
        <f>IF($GS997&gt;=27,INDEX($DM:$DM,$GR997+27),"")</f>
      </c>
      <c r="EQ997">
        <f>IF($GS997&gt;=28,INDEX($DM:$DM,$GR997+28),"")</f>
      </c>
      <c r="ER997">
        <f>IF($GS997&gt;=29,INDEX($DM:$DM,$GR997+29),"")</f>
      </c>
      <c r="ES997">
        <f>IF($GS997&gt;=30,INDEX($DM:$DM,$GR997+30),"")</f>
      </c>
      <c r="ET997">
        <f>IF($GS997&gt;=31,INDEX($DM:$DM,$GR997+31),"")</f>
      </c>
      <c r="EU997">
        <f>IF($GS997&gt;=32,INDEX($DM:$DM,$GR997+32),"")</f>
      </c>
      <c r="EV997">
        <f>IF($GS997&gt;=33,INDEX($DM:$DM,$GR997+33),"")</f>
      </c>
      <c r="EW997">
        <f>IF($GS997&gt;=34,INDEX($DM:$DM,$GR997+34),"")</f>
      </c>
      <c r="EX997">
        <f>IF($GS997&gt;=35,INDEX($DM:$DM,$GR997+35),"")</f>
      </c>
      <c r="EY997">
        <f>IF($GS997&gt;=36,INDEX($DM:$DM,$GR997+36),"")</f>
      </c>
      <c r="EZ997">
        <f>IF($GS997&gt;=37,INDEX($DM:$DM,$GR997+37),"")</f>
      </c>
      <c r="FA997">
        <f>IF($GS997&gt;=38,INDEX($DM:$DM,$GR997+38),"")</f>
      </c>
      <c r="FB997">
        <f>IF($GS997&gt;=39,INDEX($DM:$DM,$GR997+39),"")</f>
      </c>
      <c r="FC997">
        <f>IF($GS997&gt;=40,INDEX($DM:$DM,$GR997+40),"")</f>
      </c>
      <c r="FD997">
        <f>IF($GS997&gt;=1,INDEX($DN:$DN,$GR997+1),"")</f>
      </c>
      <c r="FE997">
        <f>IF($GS997&gt;=2,INDEX($DN:$DN,$GR997+2),"")</f>
      </c>
      <c r="FF997">
        <f>IF($GS997&gt;=3,INDEX($DN:$DN,$GR997+3),"")</f>
      </c>
      <c r="FG997">
        <f>IF($GS997&gt;=4,INDEX($DN:$DN,$GR997+4),"")</f>
      </c>
      <c r="FH997">
        <f>IF($GS997&gt;=5,INDEX($DN:$DN,$GR997+5),"")</f>
      </c>
      <c r="FI997">
        <f>IF($GS997&gt;=6,INDEX($DN:$DN,$GR997+6),"")</f>
      </c>
      <c r="FJ997">
        <f>IF($GS997&gt;=7,INDEX($DN:$DN,$GR997+7),"")</f>
      </c>
      <c r="FK997">
        <f>IF($GS997&gt;=8,INDEX($DN:$DN,$GR997+8),"")</f>
      </c>
      <c r="FL997">
        <f>IF($GS997&gt;=9,INDEX($DN:$DN,$GR997+9),"")</f>
      </c>
      <c r="FM997">
        <f>IF($GS997&gt;=10,INDEX($DN:$DN,$GR997+10),"")</f>
      </c>
      <c r="FN997">
        <f>IF($GS997&gt;=11,INDEX($DN:$DN,$GR997+11),"")</f>
      </c>
      <c r="FO997">
        <f>IF($GS997&gt;=12,INDEX($DN:$DN,$GR997+12),"")</f>
      </c>
      <c r="FP997">
        <f>IF($GS997&gt;=13,INDEX($DN:$DN,$GR997+13),"")</f>
      </c>
      <c r="FQ997">
        <f>IF($GS997&gt;=14,INDEX($DN:$DN,$GR997+14),"")</f>
      </c>
      <c r="FR997">
        <f>IF($GS997&gt;=15,INDEX($DN:$DN,$GR997+15),"")</f>
      </c>
      <c r="FS997">
        <f>IF($GS997&gt;=16,INDEX($DN:$DN,$GR997+16),"")</f>
      </c>
      <c r="FT997">
        <f>IF($GS997&gt;=17,INDEX($DN:$DN,$GR997+17),"")</f>
      </c>
      <c r="FU997">
        <f>IF($GS997&gt;=18,INDEX($DN:$DN,$GR997+18),"")</f>
      </c>
      <c r="FV997">
        <f>IF($GS997&gt;=19,INDEX($DN:$DN,$GR997+19),"")</f>
      </c>
      <c r="FW997">
        <f>IF($GS997&gt;=20,INDEX($DN:$DN,$GR997+20),"")</f>
      </c>
      <c r="FX997">
        <f>IF($GS997&gt;=21,INDEX($DN:$DN,$GR997+21),"")</f>
      </c>
      <c r="FY997">
        <f>IF($GS997&gt;=22,INDEX($DN:$DN,$GR997+22),"")</f>
      </c>
      <c r="FZ997">
        <f>IF($GS997&gt;=23,INDEX($DN:$DN,$GR997+23),"")</f>
      </c>
      <c r="GA997">
        <f>IF($GS997&gt;=24,INDEX($DN:$DN,$GR997+24),"")</f>
      </c>
      <c r="GB997">
        <f>IF($GS997&gt;=25,INDEX($DN:$DN,$GR997+25),"")</f>
      </c>
      <c r="GC997">
        <f>IF($GS997&gt;=26,INDEX($DN:$DN,$GR997+26),"")</f>
      </c>
      <c r="GD997">
        <f>IF($GS997&gt;=27,INDEX($DN:$DN,$GR997+27),"")</f>
      </c>
      <c r="GE997">
        <f>IF($GS997&gt;=28,INDEX($DN:$DN,$GR997+28),"")</f>
      </c>
      <c r="GF997">
        <f>IF($GS997&gt;=29,INDEX($DN:$DN,$GR997+29),"")</f>
      </c>
      <c r="GG997">
        <f>IF($GS997&gt;=30,INDEX($DN:$DN,$GR997+30),"")</f>
      </c>
      <c r="GH997">
        <f>IF($GS997&gt;=31,INDEX($DN:$DN,$GR997+31),"")</f>
      </c>
      <c r="GI997">
        <f>IF($GS997&gt;=32,INDEX($DN:$DN,$GR997+32),"")</f>
      </c>
      <c r="GJ997">
        <f>IF($GS997&gt;=33,INDEX($DN:$DN,$GR997+33),"")</f>
      </c>
      <c r="GK997">
        <f>IF($GS997&gt;=34,INDEX($DN:$DN,$GR997+34),"")</f>
      </c>
      <c r="GL997">
        <f>IF($GS997&gt;=35,INDEX($DN:$DN,$GR997+35),"")</f>
      </c>
      <c r="GM997">
        <f>IF($GS997&gt;=36,INDEX($DN:$DN,$GR997+36),"")</f>
      </c>
      <c r="GN997">
        <f>IF($GS997&gt;=37,INDEX($DN:$DN,$GR997+37),"")</f>
      </c>
      <c r="GO997">
        <f>IF($GS997&gt;=38,INDEX($DN:$DN,$GR997+38),"")</f>
      </c>
      <c r="GP997">
        <f>IF($GS997&gt;=39,INDEX($DN:$DN,$GR997+39),"")</f>
      </c>
      <c r="GQ997">
        <f>IF($GS997&gt;=40,INDEX($DN:$DN,$GR997+40),"")</f>
      </c>
      <c r="GR997">
        <f>IFERROR(MATCH($DL997,$DM$2:$DM$148,0)+1,0)</f>
      </c>
      <c r="GS997">
        <f>IFERROR(INDEX($DO$2:$DO$148,MATCH($DL997,$DM$2:$DM$148,0)),0)</f>
      </c>
      <c r="GT997">
        <f>IFERROR(MATCH($Z997,$DP$997:$FC$997,0),0)</f>
      </c>
      <c r="GU997">
        <f>IF($GT997&gt;0,INDEX($FD$997:$GQ$997,$GT997),"")</f>
      </c>
      <c r="GX997">
        <f>IF($JG997&gt;=1,INDEX($GV:$GV,$JF997+1),"")</f>
      </c>
      <c r="GY997">
        <f>IF($JG997&gt;=2,INDEX($GV:$GV,$JF997+2),"")</f>
      </c>
      <c r="GZ997">
        <f>IF($JG997&gt;=3,INDEX($GV:$GV,$JF997+3),"")</f>
      </c>
      <c r="HA997">
        <f>IF($JG997&gt;=4,INDEX($GV:$GV,$JF997+4),"")</f>
      </c>
      <c r="HB997">
        <f>IF($JG997&gt;=5,INDEX($GV:$GV,$JF997+5),"")</f>
      </c>
      <c r="HC997">
        <f>IF($JG997&gt;=6,INDEX($GV:$GV,$JF997+6),"")</f>
      </c>
      <c r="HD997">
        <f>IF($JG997&gt;=7,INDEX($GV:$GV,$JF997+7),"")</f>
      </c>
      <c r="HE997">
        <f>IF($JG997&gt;=8,INDEX($GV:$GV,$JF997+8),"")</f>
      </c>
      <c r="HF997">
        <f>IF($JG997&gt;=9,INDEX($GV:$GV,$JF997+9),"")</f>
      </c>
      <c r="HG997">
        <f>IF($JG997&gt;=10,INDEX($GV:$GV,$JF997+10),"")</f>
      </c>
      <c r="HH997">
        <f>IF($JG997&gt;=11,INDEX($GV:$GV,$JF997+11),"")</f>
      </c>
      <c r="HI997">
        <f>IF($JG997&gt;=12,INDEX($GV:$GV,$JF997+12),"")</f>
      </c>
      <c r="HJ997">
        <f>IF($JG997&gt;=13,INDEX($GV:$GV,$JF997+13),"")</f>
      </c>
      <c r="HK997">
        <f>IF($JG997&gt;=14,INDEX($GV:$GV,$JF997+14),"")</f>
      </c>
      <c r="HL997">
        <f>IF($JG997&gt;=15,INDEX($GV:$GV,$JF997+15),"")</f>
      </c>
      <c r="HM997">
        <f>IF($JG997&gt;=16,INDEX($GV:$GV,$JF997+16),"")</f>
      </c>
      <c r="HN997">
        <f>IF($JG997&gt;=17,INDEX($GV:$GV,$JF997+17),"")</f>
      </c>
      <c r="HO997">
        <f>IF($JG997&gt;=18,INDEX($GV:$GV,$JF997+18),"")</f>
      </c>
      <c r="HP997">
        <f>IF($JG997&gt;=19,INDEX($GV:$GV,$JF997+19),"")</f>
      </c>
      <c r="HQ997">
        <f>IF($JG997&gt;=20,INDEX($GV:$GV,$JF997+20),"")</f>
      </c>
      <c r="HR997">
        <f>IF($JG997&gt;=21,INDEX($GV:$GV,$JF997+21),"")</f>
      </c>
      <c r="HS997">
        <f>IF($JG997&gt;=22,INDEX($GV:$GV,$JF997+22),"")</f>
      </c>
      <c r="HT997">
        <f>IF($JG997&gt;=23,INDEX($GV:$GV,$JF997+23),"")</f>
      </c>
      <c r="HU997">
        <f>IF($JG997&gt;=24,INDEX($GV:$GV,$JF997+24),"")</f>
      </c>
      <c r="HV997">
        <f>IF($JG997&gt;=25,INDEX($GV:$GV,$JF997+25),"")</f>
      </c>
      <c r="HW997">
        <f>IF($JG997&gt;=26,INDEX($GV:$GV,$JF997+26),"")</f>
      </c>
      <c r="HX997">
        <f>IF($JG997&gt;=27,INDEX($GV:$GV,$JF997+27),"")</f>
      </c>
      <c r="HY997">
        <f>IF($JG997&gt;=28,INDEX($GV:$GV,$JF997+28),"")</f>
      </c>
      <c r="HZ997">
        <f>IF($JG997&gt;=29,INDEX($GV:$GV,$JF997+29),"")</f>
      </c>
      <c r="IA997">
        <f>IF($JG997&gt;=30,INDEX($GV:$GV,$JF997+30),"")</f>
      </c>
      <c r="IB997">
        <f>IF($JG997&gt;=31,INDEX($GV:$GV,$JF997+31),"")</f>
      </c>
      <c r="IC997">
        <f>IF($JG997&gt;=32,INDEX($GV:$GV,$JF997+32),"")</f>
      </c>
      <c r="ID997">
        <f>IF($JG997&gt;=33,INDEX($GV:$GV,$JF997+33),"")</f>
      </c>
      <c r="IE997">
        <f>IF($JG997&gt;=34,INDEX($GV:$GV,$JF997+34),"")</f>
      </c>
      <c r="IF997">
        <f>IF($JG997&gt;=35,INDEX($GV:$GV,$JF997+35),"")</f>
      </c>
      <c r="IG997">
        <f>IF($JG997&gt;=36,INDEX($GV:$GV,$JF997+36),"")</f>
      </c>
      <c r="IH997">
        <f>IF($JG997&gt;=37,INDEX($GV:$GV,$JF997+37),"")</f>
      </c>
      <c r="II997">
        <f>IF($JG997&gt;=38,INDEX($GV:$GV,$JF997+38),"")</f>
      </c>
      <c r="IJ997">
        <f>IF($JG997&gt;=39,INDEX($GV:$GV,$JF997+39),"")</f>
      </c>
      <c r="IK997">
        <f>IF($JG997&gt;=40,INDEX($GV:$GV,$JF997+40),"")</f>
      </c>
      <c r="IL997">
        <f>IF($JG997&gt;=41,INDEX($GV:$GV,$JF997+41),"")</f>
      </c>
      <c r="IM997">
        <f>IF($JG997&gt;=42,INDEX($GV:$GV,$JF997+42),"")</f>
      </c>
      <c r="IN997">
        <f>IF($JG997&gt;=43,INDEX($GV:$GV,$JF997+43),"")</f>
      </c>
      <c r="IO997">
        <f>IF($JG997&gt;=44,INDEX($GV:$GV,$JF997+44),"")</f>
      </c>
      <c r="IP997">
        <f>IF($JG997&gt;=45,INDEX($GV:$GV,$JF997+45),"")</f>
      </c>
      <c r="IQ997">
        <f>IF($JG997&gt;=46,INDEX($GV:$GV,$JF997+46),"")</f>
      </c>
      <c r="IR997">
        <f>IF($JG997&gt;=47,INDEX($GV:$GV,$JF997+47),"")</f>
      </c>
      <c r="IS997">
        <f>IF($JG997&gt;=48,INDEX($GV:$GV,$JF997+48),"")</f>
      </c>
      <c r="IT997">
        <f>IF($JG997&gt;=49,INDEX($GV:$GV,$JF997+49),"")</f>
      </c>
      <c r="IU997">
        <f>IF($JG997&gt;=50,INDEX($GV:$GV,$JF997+50),"")</f>
      </c>
      <c r="IV997">
        <f>IF($JG997&gt;=51,INDEX($GV:$GV,$JF997+51),"")</f>
      </c>
      <c r="IW997">
        <f>IF($JG997&gt;=52,INDEX($GV:$GV,$JF997+52),"")</f>
      </c>
      <c r="IX997">
        <f>IF($JG997&gt;=53,INDEX($GV:$GV,$JF997+53),"")</f>
      </c>
      <c r="IY997">
        <f>IF($JG997&gt;=54,INDEX($GV:$GV,$JF997+54),"")</f>
      </c>
      <c r="IZ997">
        <f>IF($JG997&gt;=55,INDEX($GV:$GV,$JF997+55),"")</f>
      </c>
      <c r="JA997">
        <f>IF($JG997&gt;=56,INDEX($GV:$GV,$JF997+56),"")</f>
      </c>
      <c r="JB997">
        <f>IF($JG997&gt;=57,INDEX($GV:$GV,$JF997+57),"")</f>
      </c>
      <c r="JC997">
        <f>IF($JG997&gt;=58,INDEX($GV:$GV,$JF997+58),"")</f>
      </c>
      <c r="JD997">
        <f>IF($JG997&gt;=59,INDEX($GV:$GV,$JF997+59),"")</f>
      </c>
      <c r="JE997">
        <f>IF($JG997&gt;=60,INDEX($GV:$GV,$JF997+60),"")</f>
      </c>
      <c r="JF997">
        <f>IFERROR(MATCH($GU997,$GV$2:$GV$322,0)+1,0)</f>
      </c>
      <c r="JG997">
        <f>IFERROR(INDEX($GW$2:$GW$322,MATCH($GU997,$GV$2:$GV$322,0)),0)</f>
      </c>
      <c r="JH997" t="s">
        <v>44</v>
      </c>
      <c r="JI997" t="s">
        <v>44</v>
      </c>
    </row>
    <row r="998" spans="1:269" x14ac:dyDescent="0.25">
      <c r="R998">
        <f>IF(OR($U998="",$Q998=""),"",IFERROR($U998/$Q998,0))</f>
      </c>
      <c r="S998">
        <f>IF($U998="","",
SUM($T998,$V998,$AA998,$W998,$Y998)*
(1-IF($AB998="",0,VALUE($AB998)/100)))</f>
      </c>
      <c r="T998">
        <f>IF($U998="","",$U998)</f>
      </c>
      <c r="V998">
        <f>IF($U998="","",
IF($O998="","",
IF(ISNUMBER(SEARCH("exempt",LOWER($O998))),0,
$U998*(VALUE(SUBSTITUTE($O998,"%",""))/100))))</f>
      </c>
      <c r="AC998">
        <f>IFERROR(IF(FIND(" - ",$K998)&gt;0,MID($K998,FIND(" - ",$K998)+3,LEN($K998)),""),"")</f>
      </c>
      <c r="AL998" t="s">
        <v>2115</v>
      </c>
      <c r="AT998">
        <f>IFERROR(LEFT($K998,FIND(" - ",$K998)-1),$K998)</f>
      </c>
      <c r="AW998">
        <f>IF($CL998&gt;=1,INDEX($AU:$AU,$CK998+1),"")</f>
      </c>
      <c r="AX998">
        <f>IF($CL998&gt;=2,INDEX($AU:$AU,$CK998+2),"")</f>
      </c>
      <c r="AY998">
        <f>IF($CL998&gt;=3,INDEX($AU:$AU,$CK998+3),"")</f>
      </c>
      <c r="AZ998">
        <f>IF($CL998&gt;=4,INDEX($AU:$AU,$CK998+4),"")</f>
      </c>
      <c r="BA998">
        <f>IF($CL998&gt;=5,INDEX($AU:$AU,$CK998+5),"")</f>
      </c>
      <c r="BB998">
        <f>IF($CL998&gt;=6,INDEX($AU:$AU,$CK998+6),"")</f>
      </c>
      <c r="BC998">
        <f>IF($CL998&gt;=7,INDEX($AU:$AU,$CK998+7),"")</f>
      </c>
      <c r="BD998">
        <f>IF($CL998&gt;=8,INDEX($AU:$AU,$CK998+8),"")</f>
      </c>
      <c r="BE998">
        <f>IF($CL998&gt;=9,INDEX($AU:$AU,$CK998+9),"")</f>
      </c>
      <c r="BF998">
        <f>IF($CL998&gt;=10,INDEX($AU:$AU,$CK998+10),"")</f>
      </c>
      <c r="BG998">
        <f>IF($CL998&gt;=11,INDEX($AU:$AU,$CK998+11),"")</f>
      </c>
      <c r="BH998">
        <f>IF($CL998&gt;=12,INDEX($AU:$AU,$CK998+12),"")</f>
      </c>
      <c r="BI998">
        <f>IF($CL998&gt;=13,INDEX($AU:$AU,$CK998+13),"")</f>
      </c>
      <c r="BJ998">
        <f>IF($CL998&gt;=14,INDEX($AU:$AU,$CK998+14),"")</f>
      </c>
      <c r="BK998">
        <f>IF($CL998&gt;=15,INDEX($AU:$AU,$CK998+15),"")</f>
      </c>
      <c r="BL998">
        <f>IF($CL998&gt;=16,INDEX($AU:$AU,$CK998+16),"")</f>
      </c>
      <c r="BM998">
        <f>IF($CL998&gt;=17,INDEX($AU:$AU,$CK998+17),"")</f>
      </c>
      <c r="BN998">
        <f>IF($CL998&gt;=18,INDEX($AU:$AU,$CK998+18),"")</f>
      </c>
      <c r="BO998">
        <f>IF($CL998&gt;=19,INDEX($AU:$AU,$CK998+19),"")</f>
      </c>
      <c r="BP998">
        <f>IF($CL998&gt;=20,INDEX($AU:$AU,$CK998+20),"")</f>
      </c>
      <c r="BQ998">
        <f>IF($CL998&gt;=21,INDEX($AU:$AU,$CK998+21),"")</f>
      </c>
      <c r="BR998">
        <f>IF($CL998&gt;=22,INDEX($AU:$AU,$CK998+22),"")</f>
      </c>
      <c r="BS998">
        <f>IF($CL998&gt;=23,INDEX($AU:$AU,$CK998+23),"")</f>
      </c>
      <c r="BT998">
        <f>IF($CL998&gt;=24,INDEX($AU:$AU,$CK998+24),"")</f>
      </c>
      <c r="BU998">
        <f>IF($CL998&gt;=25,INDEX($AU:$AU,$CK998+25),"")</f>
      </c>
      <c r="BV998">
        <f>IF($CL998&gt;=26,INDEX($AU:$AU,$CK998+26),"")</f>
      </c>
      <c r="BW998">
        <f>IF($CL998&gt;=27,INDEX($AU:$AU,$CK998+27),"")</f>
      </c>
      <c r="BX998">
        <f>IF($CL998&gt;=28,INDEX($AU:$AU,$CK998+28),"")</f>
      </c>
      <c r="BY998">
        <f>IF($CL998&gt;=29,INDEX($AU:$AU,$CK998+29),"")</f>
      </c>
      <c r="BZ998">
        <f>IF($CL998&gt;=30,INDEX($AU:$AU,$CK998+30),"")</f>
      </c>
      <c r="CA998">
        <f>IF($CL998&gt;=31,INDEX($AU:$AU,$CK998+31),"")</f>
      </c>
      <c r="CB998">
        <f>IF($CL998&gt;=32,INDEX($AU:$AU,$CK998+32),"")</f>
      </c>
      <c r="CC998">
        <f>IF($CL998&gt;=33,INDEX($AU:$AU,$CK998+33),"")</f>
      </c>
      <c r="CD998">
        <f>IF($CL998&gt;=34,INDEX($AU:$AU,$CK998+34),"")</f>
      </c>
      <c r="CE998">
        <f>IF($CL998&gt;=35,INDEX($AU:$AU,$CK998+35),"")</f>
      </c>
      <c r="CF998">
        <f>IF($CL998&gt;=36,INDEX($AU:$AU,$CK998+36),"")</f>
      </c>
      <c r="CG998">
        <f>IF($CL998&gt;=37,INDEX($AU:$AU,$CK998+37),"")</f>
      </c>
      <c r="CH998">
        <f>IF($CL998&gt;=38,INDEX($AU:$AU,$CK998+38),"")</f>
      </c>
      <c r="CI998">
        <f>IF($CL998&gt;=39,INDEX($AU:$AU,$CK998+39),"")</f>
      </c>
      <c r="CJ998">
        <f>IF($CL998&gt;=40,INDEX($AU:$AU,$CK998+40),"")</f>
      </c>
      <c r="CK998">
        <f>IFERROR(MATCH($AT998,$AU$2:$AU$133,0)+1,0)</f>
      </c>
      <c r="CL998">
        <f>IFERROR(INDEX($AV$2:$AV$133,MATCH($AT998,$AU$2:$AU$133,0)),0)</f>
      </c>
      <c r="CM998">
        <f>IFERROR(LEFT($L998,FIND(" - ",$L998)-1),$L998)</f>
      </c>
      <c r="CN998" t="s">
        <v>2116</v>
      </c>
      <c r="CO998">
        <v>1</v>
      </c>
      <c r="CP998">
        <f>IF($DK998&gt;=1,INDEX($CN:$CN,$DJ998+1),"")</f>
      </c>
      <c r="CQ998">
        <f>IF($DK998&gt;=2,INDEX($CN:$CN,$DJ998+2),"")</f>
      </c>
      <c r="CR998">
        <f>IF($DK998&gt;=3,INDEX($CN:$CN,$DJ998+3),"")</f>
      </c>
      <c r="CS998">
        <f>IF($DK998&gt;=4,INDEX($CN:$CN,$DJ998+4),"")</f>
      </c>
      <c r="CT998">
        <f>IF($DK998&gt;=5,INDEX($CN:$CN,$DJ998+5),"")</f>
      </c>
      <c r="CU998">
        <f>IF($DK998&gt;=6,INDEX($CN:$CN,$DJ998+6),"")</f>
      </c>
      <c r="CV998">
        <f>IF($DK998&gt;=7,INDEX($CN:$CN,$DJ998+7),"")</f>
      </c>
      <c r="CW998">
        <f>IF($DK998&gt;=8,INDEX($CN:$CN,$DJ998+8),"")</f>
      </c>
      <c r="CX998">
        <f>IF($DK998&gt;=9,INDEX($CN:$CN,$DJ998+9),"")</f>
      </c>
      <c r="CY998">
        <f>IF($DK998&gt;=10,INDEX($CN:$CN,$DJ998+10),"")</f>
      </c>
      <c r="CZ998">
        <f>IF($DK998&gt;=11,INDEX($CN:$CN,$DJ998+11),"")</f>
      </c>
      <c r="DA998">
        <f>IF($DK998&gt;=12,INDEX($CN:$CN,$DJ998+12),"")</f>
      </c>
      <c r="DB998">
        <f>IF($DK998&gt;=13,INDEX($CN:$CN,$DJ998+13),"")</f>
      </c>
      <c r="DC998">
        <f>IF($DK998&gt;=14,INDEX($CN:$CN,$DJ998+14),"")</f>
      </c>
      <c r="DD998">
        <f>IF($DK998&gt;=15,INDEX($CN:$CN,$DJ998+15),"")</f>
      </c>
      <c r="DE998">
        <f>IF($DK998&gt;=16,INDEX($CN:$CN,$DJ998+16),"")</f>
      </c>
      <c r="DF998">
        <f>IF($DK998&gt;=17,INDEX($CN:$CN,$DJ998+17),"")</f>
      </c>
      <c r="DG998">
        <f>IF($DK998&gt;=18,INDEX($CN:$CN,$DJ998+18),"")</f>
      </c>
      <c r="DH998">
        <f>IF($DK998&gt;=19,INDEX($CN:$CN,$DJ998+19),"")</f>
      </c>
      <c r="DI998">
        <f>IF($DK998&gt;=20,INDEX($CN:$CN,$DJ998+20),"")</f>
      </c>
      <c r="DJ998">
        <f>IFERROR(MATCH($CM998,$CN$2:$CN$1089,0)+1,0)</f>
      </c>
      <c r="DK998">
        <f>IFERROR(INDEX($CO$2:$CO$1089,MATCH($CM998,$CN$2:$CN$1089,0)),0)</f>
      </c>
      <c r="DL998">
        <f>IFERROR(INDEX($AS:$AS,MATCH($O998,$AR:$AR,0))&amp;"","")</f>
      </c>
      <c r="DP998">
        <f>IF($GS998&gt;=1,INDEX($DM:$DM,$GR998+1),"")</f>
      </c>
      <c r="DQ998">
        <f>IF($GS998&gt;=2,INDEX($DM:$DM,$GR998+2),"")</f>
      </c>
      <c r="DR998">
        <f>IF($GS998&gt;=3,INDEX($DM:$DM,$GR998+3),"")</f>
      </c>
      <c r="DS998">
        <f>IF($GS998&gt;=4,INDEX($DM:$DM,$GR998+4),"")</f>
      </c>
      <c r="DT998">
        <f>IF($GS998&gt;=5,INDEX($DM:$DM,$GR998+5),"")</f>
      </c>
      <c r="DU998">
        <f>IF($GS998&gt;=6,INDEX($DM:$DM,$GR998+6),"")</f>
      </c>
      <c r="DV998">
        <f>IF($GS998&gt;=7,INDEX($DM:$DM,$GR998+7),"")</f>
      </c>
      <c r="DW998">
        <f>IF($GS998&gt;=8,INDEX($DM:$DM,$GR998+8),"")</f>
      </c>
      <c r="DX998">
        <f>IF($GS998&gt;=9,INDEX($DM:$DM,$GR998+9),"")</f>
      </c>
      <c r="DY998">
        <f>IF($GS998&gt;=10,INDEX($DM:$DM,$GR998+10),"")</f>
      </c>
      <c r="DZ998">
        <f>IF($GS998&gt;=11,INDEX($DM:$DM,$GR998+11),"")</f>
      </c>
      <c r="EA998">
        <f>IF($GS998&gt;=12,INDEX($DM:$DM,$GR998+12),"")</f>
      </c>
      <c r="EB998">
        <f>IF($GS998&gt;=13,INDEX($DM:$DM,$GR998+13),"")</f>
      </c>
      <c r="EC998">
        <f>IF($GS998&gt;=14,INDEX($DM:$DM,$GR998+14),"")</f>
      </c>
      <c r="ED998">
        <f>IF($GS998&gt;=15,INDEX($DM:$DM,$GR998+15),"")</f>
      </c>
      <c r="EE998">
        <f>IF($GS998&gt;=16,INDEX($DM:$DM,$GR998+16),"")</f>
      </c>
      <c r="EF998">
        <f>IF($GS998&gt;=17,INDEX($DM:$DM,$GR998+17),"")</f>
      </c>
      <c r="EG998">
        <f>IF($GS998&gt;=18,INDEX($DM:$DM,$GR998+18),"")</f>
      </c>
      <c r="EH998">
        <f>IF($GS998&gt;=19,INDEX($DM:$DM,$GR998+19),"")</f>
      </c>
      <c r="EI998">
        <f>IF($GS998&gt;=20,INDEX($DM:$DM,$GR998+20),"")</f>
      </c>
      <c r="EJ998">
        <f>IF($GS998&gt;=21,INDEX($DM:$DM,$GR998+21),"")</f>
      </c>
      <c r="EK998">
        <f>IF($GS998&gt;=22,INDEX($DM:$DM,$GR998+22),"")</f>
      </c>
      <c r="EL998">
        <f>IF($GS998&gt;=23,INDEX($DM:$DM,$GR998+23),"")</f>
      </c>
      <c r="EM998">
        <f>IF($GS998&gt;=24,INDEX($DM:$DM,$GR998+24),"")</f>
      </c>
      <c r="EN998">
        <f>IF($GS998&gt;=25,INDEX($DM:$DM,$GR998+25),"")</f>
      </c>
      <c r="EO998">
        <f>IF($GS998&gt;=26,INDEX($DM:$DM,$GR998+26),"")</f>
      </c>
      <c r="EP998">
        <f>IF($GS998&gt;=27,INDEX($DM:$DM,$GR998+27),"")</f>
      </c>
      <c r="EQ998">
        <f>IF($GS998&gt;=28,INDEX($DM:$DM,$GR998+28),"")</f>
      </c>
      <c r="ER998">
        <f>IF($GS998&gt;=29,INDEX($DM:$DM,$GR998+29),"")</f>
      </c>
      <c r="ES998">
        <f>IF($GS998&gt;=30,INDEX($DM:$DM,$GR998+30),"")</f>
      </c>
      <c r="ET998">
        <f>IF($GS998&gt;=31,INDEX($DM:$DM,$GR998+31),"")</f>
      </c>
      <c r="EU998">
        <f>IF($GS998&gt;=32,INDEX($DM:$DM,$GR998+32),"")</f>
      </c>
      <c r="EV998">
        <f>IF($GS998&gt;=33,INDEX($DM:$DM,$GR998+33),"")</f>
      </c>
      <c r="EW998">
        <f>IF($GS998&gt;=34,INDEX($DM:$DM,$GR998+34),"")</f>
      </c>
      <c r="EX998">
        <f>IF($GS998&gt;=35,INDEX($DM:$DM,$GR998+35),"")</f>
      </c>
      <c r="EY998">
        <f>IF($GS998&gt;=36,INDEX($DM:$DM,$GR998+36),"")</f>
      </c>
      <c r="EZ998">
        <f>IF($GS998&gt;=37,INDEX($DM:$DM,$GR998+37),"")</f>
      </c>
      <c r="FA998">
        <f>IF($GS998&gt;=38,INDEX($DM:$DM,$GR998+38),"")</f>
      </c>
      <c r="FB998">
        <f>IF($GS998&gt;=39,INDEX($DM:$DM,$GR998+39),"")</f>
      </c>
      <c r="FC998">
        <f>IF($GS998&gt;=40,INDEX($DM:$DM,$GR998+40),"")</f>
      </c>
      <c r="FD998">
        <f>IF($GS998&gt;=1,INDEX($DN:$DN,$GR998+1),"")</f>
      </c>
      <c r="FE998">
        <f>IF($GS998&gt;=2,INDEX($DN:$DN,$GR998+2),"")</f>
      </c>
      <c r="FF998">
        <f>IF($GS998&gt;=3,INDEX($DN:$DN,$GR998+3),"")</f>
      </c>
      <c r="FG998">
        <f>IF($GS998&gt;=4,INDEX($DN:$DN,$GR998+4),"")</f>
      </c>
      <c r="FH998">
        <f>IF($GS998&gt;=5,INDEX($DN:$DN,$GR998+5),"")</f>
      </c>
      <c r="FI998">
        <f>IF($GS998&gt;=6,INDEX($DN:$DN,$GR998+6),"")</f>
      </c>
      <c r="FJ998">
        <f>IF($GS998&gt;=7,INDEX($DN:$DN,$GR998+7),"")</f>
      </c>
      <c r="FK998">
        <f>IF($GS998&gt;=8,INDEX($DN:$DN,$GR998+8),"")</f>
      </c>
      <c r="FL998">
        <f>IF($GS998&gt;=9,INDEX($DN:$DN,$GR998+9),"")</f>
      </c>
      <c r="FM998">
        <f>IF($GS998&gt;=10,INDEX($DN:$DN,$GR998+10),"")</f>
      </c>
      <c r="FN998">
        <f>IF($GS998&gt;=11,INDEX($DN:$DN,$GR998+11),"")</f>
      </c>
      <c r="FO998">
        <f>IF($GS998&gt;=12,INDEX($DN:$DN,$GR998+12),"")</f>
      </c>
      <c r="FP998">
        <f>IF($GS998&gt;=13,INDEX($DN:$DN,$GR998+13),"")</f>
      </c>
      <c r="FQ998">
        <f>IF($GS998&gt;=14,INDEX($DN:$DN,$GR998+14),"")</f>
      </c>
      <c r="FR998">
        <f>IF($GS998&gt;=15,INDEX($DN:$DN,$GR998+15),"")</f>
      </c>
      <c r="FS998">
        <f>IF($GS998&gt;=16,INDEX($DN:$DN,$GR998+16),"")</f>
      </c>
      <c r="FT998">
        <f>IF($GS998&gt;=17,INDEX($DN:$DN,$GR998+17),"")</f>
      </c>
      <c r="FU998">
        <f>IF($GS998&gt;=18,INDEX($DN:$DN,$GR998+18),"")</f>
      </c>
      <c r="FV998">
        <f>IF($GS998&gt;=19,INDEX($DN:$DN,$GR998+19),"")</f>
      </c>
      <c r="FW998">
        <f>IF($GS998&gt;=20,INDEX($DN:$DN,$GR998+20),"")</f>
      </c>
      <c r="FX998">
        <f>IF($GS998&gt;=21,INDEX($DN:$DN,$GR998+21),"")</f>
      </c>
      <c r="FY998">
        <f>IF($GS998&gt;=22,INDEX($DN:$DN,$GR998+22),"")</f>
      </c>
      <c r="FZ998">
        <f>IF($GS998&gt;=23,INDEX($DN:$DN,$GR998+23),"")</f>
      </c>
      <c r="GA998">
        <f>IF($GS998&gt;=24,INDEX($DN:$DN,$GR998+24),"")</f>
      </c>
      <c r="GB998">
        <f>IF($GS998&gt;=25,INDEX($DN:$DN,$GR998+25),"")</f>
      </c>
      <c r="GC998">
        <f>IF($GS998&gt;=26,INDEX($DN:$DN,$GR998+26),"")</f>
      </c>
      <c r="GD998">
        <f>IF($GS998&gt;=27,INDEX($DN:$DN,$GR998+27),"")</f>
      </c>
      <c r="GE998">
        <f>IF($GS998&gt;=28,INDEX($DN:$DN,$GR998+28),"")</f>
      </c>
      <c r="GF998">
        <f>IF($GS998&gt;=29,INDEX($DN:$DN,$GR998+29),"")</f>
      </c>
      <c r="GG998">
        <f>IF($GS998&gt;=30,INDEX($DN:$DN,$GR998+30),"")</f>
      </c>
      <c r="GH998">
        <f>IF($GS998&gt;=31,INDEX($DN:$DN,$GR998+31),"")</f>
      </c>
      <c r="GI998">
        <f>IF($GS998&gt;=32,INDEX($DN:$DN,$GR998+32),"")</f>
      </c>
      <c r="GJ998">
        <f>IF($GS998&gt;=33,INDEX($DN:$DN,$GR998+33),"")</f>
      </c>
      <c r="GK998">
        <f>IF($GS998&gt;=34,INDEX($DN:$DN,$GR998+34),"")</f>
      </c>
      <c r="GL998">
        <f>IF($GS998&gt;=35,INDEX($DN:$DN,$GR998+35),"")</f>
      </c>
      <c r="GM998">
        <f>IF($GS998&gt;=36,INDEX($DN:$DN,$GR998+36),"")</f>
      </c>
      <c r="GN998">
        <f>IF($GS998&gt;=37,INDEX($DN:$DN,$GR998+37),"")</f>
      </c>
      <c r="GO998">
        <f>IF($GS998&gt;=38,INDEX($DN:$DN,$GR998+38),"")</f>
      </c>
      <c r="GP998">
        <f>IF($GS998&gt;=39,INDEX($DN:$DN,$GR998+39),"")</f>
      </c>
      <c r="GQ998">
        <f>IF($GS998&gt;=40,INDEX($DN:$DN,$GR998+40),"")</f>
      </c>
      <c r="GR998">
        <f>IFERROR(MATCH($DL998,$DM$2:$DM$148,0)+1,0)</f>
      </c>
      <c r="GS998">
        <f>IFERROR(INDEX($DO$2:$DO$148,MATCH($DL998,$DM$2:$DM$148,0)),0)</f>
      </c>
      <c r="GT998">
        <f>IFERROR(MATCH($Z998,$DP$998:$FC$998,0),0)</f>
      </c>
      <c r="GU998">
        <f>IF($GT998&gt;0,INDEX($FD$998:$GQ$998,$GT998),"")</f>
      </c>
      <c r="GX998">
        <f>IF($JG998&gt;=1,INDEX($GV:$GV,$JF998+1),"")</f>
      </c>
      <c r="GY998">
        <f>IF($JG998&gt;=2,INDEX($GV:$GV,$JF998+2),"")</f>
      </c>
      <c r="GZ998">
        <f>IF($JG998&gt;=3,INDEX($GV:$GV,$JF998+3),"")</f>
      </c>
      <c r="HA998">
        <f>IF($JG998&gt;=4,INDEX($GV:$GV,$JF998+4),"")</f>
      </c>
      <c r="HB998">
        <f>IF($JG998&gt;=5,INDEX($GV:$GV,$JF998+5),"")</f>
      </c>
      <c r="HC998">
        <f>IF($JG998&gt;=6,INDEX($GV:$GV,$JF998+6),"")</f>
      </c>
      <c r="HD998">
        <f>IF($JG998&gt;=7,INDEX($GV:$GV,$JF998+7),"")</f>
      </c>
      <c r="HE998">
        <f>IF($JG998&gt;=8,INDEX($GV:$GV,$JF998+8),"")</f>
      </c>
      <c r="HF998">
        <f>IF($JG998&gt;=9,INDEX($GV:$GV,$JF998+9),"")</f>
      </c>
      <c r="HG998">
        <f>IF($JG998&gt;=10,INDEX($GV:$GV,$JF998+10),"")</f>
      </c>
      <c r="HH998">
        <f>IF($JG998&gt;=11,INDEX($GV:$GV,$JF998+11),"")</f>
      </c>
      <c r="HI998">
        <f>IF($JG998&gt;=12,INDEX($GV:$GV,$JF998+12),"")</f>
      </c>
      <c r="HJ998">
        <f>IF($JG998&gt;=13,INDEX($GV:$GV,$JF998+13),"")</f>
      </c>
      <c r="HK998">
        <f>IF($JG998&gt;=14,INDEX($GV:$GV,$JF998+14),"")</f>
      </c>
      <c r="HL998">
        <f>IF($JG998&gt;=15,INDEX($GV:$GV,$JF998+15),"")</f>
      </c>
      <c r="HM998">
        <f>IF($JG998&gt;=16,INDEX($GV:$GV,$JF998+16),"")</f>
      </c>
      <c r="HN998">
        <f>IF($JG998&gt;=17,INDEX($GV:$GV,$JF998+17),"")</f>
      </c>
      <c r="HO998">
        <f>IF($JG998&gt;=18,INDEX($GV:$GV,$JF998+18),"")</f>
      </c>
      <c r="HP998">
        <f>IF($JG998&gt;=19,INDEX($GV:$GV,$JF998+19),"")</f>
      </c>
      <c r="HQ998">
        <f>IF($JG998&gt;=20,INDEX($GV:$GV,$JF998+20),"")</f>
      </c>
      <c r="HR998">
        <f>IF($JG998&gt;=21,INDEX($GV:$GV,$JF998+21),"")</f>
      </c>
      <c r="HS998">
        <f>IF($JG998&gt;=22,INDEX($GV:$GV,$JF998+22),"")</f>
      </c>
      <c r="HT998">
        <f>IF($JG998&gt;=23,INDEX($GV:$GV,$JF998+23),"")</f>
      </c>
      <c r="HU998">
        <f>IF($JG998&gt;=24,INDEX($GV:$GV,$JF998+24),"")</f>
      </c>
      <c r="HV998">
        <f>IF($JG998&gt;=25,INDEX($GV:$GV,$JF998+25),"")</f>
      </c>
      <c r="HW998">
        <f>IF($JG998&gt;=26,INDEX($GV:$GV,$JF998+26),"")</f>
      </c>
      <c r="HX998">
        <f>IF($JG998&gt;=27,INDEX($GV:$GV,$JF998+27),"")</f>
      </c>
      <c r="HY998">
        <f>IF($JG998&gt;=28,INDEX($GV:$GV,$JF998+28),"")</f>
      </c>
      <c r="HZ998">
        <f>IF($JG998&gt;=29,INDEX($GV:$GV,$JF998+29),"")</f>
      </c>
      <c r="IA998">
        <f>IF($JG998&gt;=30,INDEX($GV:$GV,$JF998+30),"")</f>
      </c>
      <c r="IB998">
        <f>IF($JG998&gt;=31,INDEX($GV:$GV,$JF998+31),"")</f>
      </c>
      <c r="IC998">
        <f>IF($JG998&gt;=32,INDEX($GV:$GV,$JF998+32),"")</f>
      </c>
      <c r="ID998">
        <f>IF($JG998&gt;=33,INDEX($GV:$GV,$JF998+33),"")</f>
      </c>
      <c r="IE998">
        <f>IF($JG998&gt;=34,INDEX($GV:$GV,$JF998+34),"")</f>
      </c>
      <c r="IF998">
        <f>IF($JG998&gt;=35,INDEX($GV:$GV,$JF998+35),"")</f>
      </c>
      <c r="IG998">
        <f>IF($JG998&gt;=36,INDEX($GV:$GV,$JF998+36),"")</f>
      </c>
      <c r="IH998">
        <f>IF($JG998&gt;=37,INDEX($GV:$GV,$JF998+37),"")</f>
      </c>
      <c r="II998">
        <f>IF($JG998&gt;=38,INDEX($GV:$GV,$JF998+38),"")</f>
      </c>
      <c r="IJ998">
        <f>IF($JG998&gt;=39,INDEX($GV:$GV,$JF998+39),"")</f>
      </c>
      <c r="IK998">
        <f>IF($JG998&gt;=40,INDEX($GV:$GV,$JF998+40),"")</f>
      </c>
      <c r="IL998">
        <f>IF($JG998&gt;=41,INDEX($GV:$GV,$JF998+41),"")</f>
      </c>
      <c r="IM998">
        <f>IF($JG998&gt;=42,INDEX($GV:$GV,$JF998+42),"")</f>
      </c>
      <c r="IN998">
        <f>IF($JG998&gt;=43,INDEX($GV:$GV,$JF998+43),"")</f>
      </c>
      <c r="IO998">
        <f>IF($JG998&gt;=44,INDEX($GV:$GV,$JF998+44),"")</f>
      </c>
      <c r="IP998">
        <f>IF($JG998&gt;=45,INDEX($GV:$GV,$JF998+45),"")</f>
      </c>
      <c r="IQ998">
        <f>IF($JG998&gt;=46,INDEX($GV:$GV,$JF998+46),"")</f>
      </c>
      <c r="IR998">
        <f>IF($JG998&gt;=47,INDEX($GV:$GV,$JF998+47),"")</f>
      </c>
      <c r="IS998">
        <f>IF($JG998&gt;=48,INDEX($GV:$GV,$JF998+48),"")</f>
      </c>
      <c r="IT998">
        <f>IF($JG998&gt;=49,INDEX($GV:$GV,$JF998+49),"")</f>
      </c>
      <c r="IU998">
        <f>IF($JG998&gt;=50,INDEX($GV:$GV,$JF998+50),"")</f>
      </c>
      <c r="IV998">
        <f>IF($JG998&gt;=51,INDEX($GV:$GV,$JF998+51),"")</f>
      </c>
      <c r="IW998">
        <f>IF($JG998&gt;=52,INDEX($GV:$GV,$JF998+52),"")</f>
      </c>
      <c r="IX998">
        <f>IF($JG998&gt;=53,INDEX($GV:$GV,$JF998+53),"")</f>
      </c>
      <c r="IY998">
        <f>IF($JG998&gt;=54,INDEX($GV:$GV,$JF998+54),"")</f>
      </c>
      <c r="IZ998">
        <f>IF($JG998&gt;=55,INDEX($GV:$GV,$JF998+55),"")</f>
      </c>
      <c r="JA998">
        <f>IF($JG998&gt;=56,INDEX($GV:$GV,$JF998+56),"")</f>
      </c>
      <c r="JB998">
        <f>IF($JG998&gt;=57,INDEX($GV:$GV,$JF998+57),"")</f>
      </c>
      <c r="JC998">
        <f>IF($JG998&gt;=58,INDEX($GV:$GV,$JF998+58),"")</f>
      </c>
      <c r="JD998">
        <f>IF($JG998&gt;=59,INDEX($GV:$GV,$JF998+59),"")</f>
      </c>
      <c r="JE998">
        <f>IF($JG998&gt;=60,INDEX($GV:$GV,$JF998+60),"")</f>
      </c>
      <c r="JF998">
        <f>IFERROR(MATCH($GU998,$GV$2:$GV$322,0)+1,0)</f>
      </c>
      <c r="JG998">
        <f>IFERROR(INDEX($GW$2:$GW$322,MATCH($GU998,$GV$2:$GV$322,0)),0)</f>
      </c>
      <c r="JH998" t="s">
        <v>44</v>
      </c>
      <c r="JI998" t="s">
        <v>44</v>
      </c>
    </row>
    <row r="999" spans="1:269" x14ac:dyDescent="0.25">
      <c r="R999">
        <f>IF(OR($U999="",$Q999=""),"",IFERROR($U999/$Q999,0))</f>
      </c>
      <c r="S999">
        <f>IF($U999="","",
SUM($T999,$V999,$AA999,$W999,$Y999)*
(1-IF($AB999="",0,VALUE($AB999)/100)))</f>
      </c>
      <c r="T999">
        <f>IF($U999="","",$U999)</f>
      </c>
      <c r="V999">
        <f>IF($U999="","",
IF($O999="","",
IF(ISNUMBER(SEARCH("exempt",LOWER($O999))),0,
$U999*(VALUE(SUBSTITUTE($O999,"%",""))/100))))</f>
      </c>
      <c r="AC999">
        <f>IFERROR(IF(FIND(" - ",$K999)&gt;0,MID($K999,FIND(" - ",$K999)+3,LEN($K999)),""),"")</f>
      </c>
      <c r="AL999" t="s">
        <v>2117</v>
      </c>
      <c r="AT999">
        <f>IFERROR(LEFT($K999,FIND(" - ",$K999)-1),$K999)</f>
      </c>
      <c r="AW999">
        <f>IF($CL999&gt;=1,INDEX($AU:$AU,$CK999+1),"")</f>
      </c>
      <c r="AX999">
        <f>IF($CL999&gt;=2,INDEX($AU:$AU,$CK999+2),"")</f>
      </c>
      <c r="AY999">
        <f>IF($CL999&gt;=3,INDEX($AU:$AU,$CK999+3),"")</f>
      </c>
      <c r="AZ999">
        <f>IF($CL999&gt;=4,INDEX($AU:$AU,$CK999+4),"")</f>
      </c>
      <c r="BA999">
        <f>IF($CL999&gt;=5,INDEX($AU:$AU,$CK999+5),"")</f>
      </c>
      <c r="BB999">
        <f>IF($CL999&gt;=6,INDEX($AU:$AU,$CK999+6),"")</f>
      </c>
      <c r="BC999">
        <f>IF($CL999&gt;=7,INDEX($AU:$AU,$CK999+7),"")</f>
      </c>
      <c r="BD999">
        <f>IF($CL999&gt;=8,INDEX($AU:$AU,$CK999+8),"")</f>
      </c>
      <c r="BE999">
        <f>IF($CL999&gt;=9,INDEX($AU:$AU,$CK999+9),"")</f>
      </c>
      <c r="BF999">
        <f>IF($CL999&gt;=10,INDEX($AU:$AU,$CK999+10),"")</f>
      </c>
      <c r="BG999">
        <f>IF($CL999&gt;=11,INDEX($AU:$AU,$CK999+11),"")</f>
      </c>
      <c r="BH999">
        <f>IF($CL999&gt;=12,INDEX($AU:$AU,$CK999+12),"")</f>
      </c>
      <c r="BI999">
        <f>IF($CL999&gt;=13,INDEX($AU:$AU,$CK999+13),"")</f>
      </c>
      <c r="BJ999">
        <f>IF($CL999&gt;=14,INDEX($AU:$AU,$CK999+14),"")</f>
      </c>
      <c r="BK999">
        <f>IF($CL999&gt;=15,INDEX($AU:$AU,$CK999+15),"")</f>
      </c>
      <c r="BL999">
        <f>IF($CL999&gt;=16,INDEX($AU:$AU,$CK999+16),"")</f>
      </c>
      <c r="BM999">
        <f>IF($CL999&gt;=17,INDEX($AU:$AU,$CK999+17),"")</f>
      </c>
      <c r="BN999">
        <f>IF($CL999&gt;=18,INDEX($AU:$AU,$CK999+18),"")</f>
      </c>
      <c r="BO999">
        <f>IF($CL999&gt;=19,INDEX($AU:$AU,$CK999+19),"")</f>
      </c>
      <c r="BP999">
        <f>IF($CL999&gt;=20,INDEX($AU:$AU,$CK999+20),"")</f>
      </c>
      <c r="BQ999">
        <f>IF($CL999&gt;=21,INDEX($AU:$AU,$CK999+21),"")</f>
      </c>
      <c r="BR999">
        <f>IF($CL999&gt;=22,INDEX($AU:$AU,$CK999+22),"")</f>
      </c>
      <c r="BS999">
        <f>IF($CL999&gt;=23,INDEX($AU:$AU,$CK999+23),"")</f>
      </c>
      <c r="BT999">
        <f>IF($CL999&gt;=24,INDEX($AU:$AU,$CK999+24),"")</f>
      </c>
      <c r="BU999">
        <f>IF($CL999&gt;=25,INDEX($AU:$AU,$CK999+25),"")</f>
      </c>
      <c r="BV999">
        <f>IF($CL999&gt;=26,INDEX($AU:$AU,$CK999+26),"")</f>
      </c>
      <c r="BW999">
        <f>IF($CL999&gt;=27,INDEX($AU:$AU,$CK999+27),"")</f>
      </c>
      <c r="BX999">
        <f>IF($CL999&gt;=28,INDEX($AU:$AU,$CK999+28),"")</f>
      </c>
      <c r="BY999">
        <f>IF($CL999&gt;=29,INDEX($AU:$AU,$CK999+29),"")</f>
      </c>
      <c r="BZ999">
        <f>IF($CL999&gt;=30,INDEX($AU:$AU,$CK999+30),"")</f>
      </c>
      <c r="CA999">
        <f>IF($CL999&gt;=31,INDEX($AU:$AU,$CK999+31),"")</f>
      </c>
      <c r="CB999">
        <f>IF($CL999&gt;=32,INDEX($AU:$AU,$CK999+32),"")</f>
      </c>
      <c r="CC999">
        <f>IF($CL999&gt;=33,INDEX($AU:$AU,$CK999+33),"")</f>
      </c>
      <c r="CD999">
        <f>IF($CL999&gt;=34,INDEX($AU:$AU,$CK999+34),"")</f>
      </c>
      <c r="CE999">
        <f>IF($CL999&gt;=35,INDEX($AU:$AU,$CK999+35),"")</f>
      </c>
      <c r="CF999">
        <f>IF($CL999&gt;=36,INDEX($AU:$AU,$CK999+36),"")</f>
      </c>
      <c r="CG999">
        <f>IF($CL999&gt;=37,INDEX($AU:$AU,$CK999+37),"")</f>
      </c>
      <c r="CH999">
        <f>IF($CL999&gt;=38,INDEX($AU:$AU,$CK999+38),"")</f>
      </c>
      <c r="CI999">
        <f>IF($CL999&gt;=39,INDEX($AU:$AU,$CK999+39),"")</f>
      </c>
      <c r="CJ999">
        <f>IF($CL999&gt;=40,INDEX($AU:$AU,$CK999+40),"")</f>
      </c>
      <c r="CK999">
        <f>IFERROR(MATCH($AT999,$AU$2:$AU$133,0)+1,0)</f>
      </c>
      <c r="CL999">
        <f>IFERROR(INDEX($AV$2:$AV$133,MATCH($AT999,$AU$2:$AU$133,0)),0)</f>
      </c>
      <c r="CM999">
        <f>IFERROR(LEFT($L999,FIND(" - ",$L999)-1),$L999)</f>
      </c>
      <c r="CN999" t="s">
        <v>149</v>
      </c>
      <c r="CP999">
        <f>IF($DK999&gt;=1,INDEX($CN:$CN,$DJ999+1),"")</f>
      </c>
      <c r="CQ999">
        <f>IF($DK999&gt;=2,INDEX($CN:$CN,$DJ999+2),"")</f>
      </c>
      <c r="CR999">
        <f>IF($DK999&gt;=3,INDEX($CN:$CN,$DJ999+3),"")</f>
      </c>
      <c r="CS999">
        <f>IF($DK999&gt;=4,INDEX($CN:$CN,$DJ999+4),"")</f>
      </c>
      <c r="CT999">
        <f>IF($DK999&gt;=5,INDEX($CN:$CN,$DJ999+5),"")</f>
      </c>
      <c r="CU999">
        <f>IF($DK999&gt;=6,INDEX($CN:$CN,$DJ999+6),"")</f>
      </c>
      <c r="CV999">
        <f>IF($DK999&gt;=7,INDEX($CN:$CN,$DJ999+7),"")</f>
      </c>
      <c r="CW999">
        <f>IF($DK999&gt;=8,INDEX($CN:$CN,$DJ999+8),"")</f>
      </c>
      <c r="CX999">
        <f>IF($DK999&gt;=9,INDEX($CN:$CN,$DJ999+9),"")</f>
      </c>
      <c r="CY999">
        <f>IF($DK999&gt;=10,INDEX($CN:$CN,$DJ999+10),"")</f>
      </c>
      <c r="CZ999">
        <f>IF($DK999&gt;=11,INDEX($CN:$CN,$DJ999+11),"")</f>
      </c>
      <c r="DA999">
        <f>IF($DK999&gt;=12,INDEX($CN:$CN,$DJ999+12),"")</f>
      </c>
      <c r="DB999">
        <f>IF($DK999&gt;=13,INDEX($CN:$CN,$DJ999+13),"")</f>
      </c>
      <c r="DC999">
        <f>IF($DK999&gt;=14,INDEX($CN:$CN,$DJ999+14),"")</f>
      </c>
      <c r="DD999">
        <f>IF($DK999&gt;=15,INDEX($CN:$CN,$DJ999+15),"")</f>
      </c>
      <c r="DE999">
        <f>IF($DK999&gt;=16,INDEX($CN:$CN,$DJ999+16),"")</f>
      </c>
      <c r="DF999">
        <f>IF($DK999&gt;=17,INDEX($CN:$CN,$DJ999+17),"")</f>
      </c>
      <c r="DG999">
        <f>IF($DK999&gt;=18,INDEX($CN:$CN,$DJ999+18),"")</f>
      </c>
      <c r="DH999">
        <f>IF($DK999&gt;=19,INDEX($CN:$CN,$DJ999+19),"")</f>
      </c>
      <c r="DI999">
        <f>IF($DK999&gt;=20,INDEX($CN:$CN,$DJ999+20),"")</f>
      </c>
      <c r="DJ999">
        <f>IFERROR(MATCH($CM999,$CN$2:$CN$1089,0)+1,0)</f>
      </c>
      <c r="DK999">
        <f>IFERROR(INDEX($CO$2:$CO$1089,MATCH($CM999,$CN$2:$CN$1089,0)),0)</f>
      </c>
      <c r="DL999">
        <f>IFERROR(INDEX($AS:$AS,MATCH($O999,$AR:$AR,0))&amp;"","")</f>
      </c>
      <c r="DP999">
        <f>IF($GS999&gt;=1,INDEX($DM:$DM,$GR999+1),"")</f>
      </c>
      <c r="DQ999">
        <f>IF($GS999&gt;=2,INDEX($DM:$DM,$GR999+2),"")</f>
      </c>
      <c r="DR999">
        <f>IF($GS999&gt;=3,INDEX($DM:$DM,$GR999+3),"")</f>
      </c>
      <c r="DS999">
        <f>IF($GS999&gt;=4,INDEX($DM:$DM,$GR999+4),"")</f>
      </c>
      <c r="DT999">
        <f>IF($GS999&gt;=5,INDEX($DM:$DM,$GR999+5),"")</f>
      </c>
      <c r="DU999">
        <f>IF($GS999&gt;=6,INDEX($DM:$DM,$GR999+6),"")</f>
      </c>
      <c r="DV999">
        <f>IF($GS999&gt;=7,INDEX($DM:$DM,$GR999+7),"")</f>
      </c>
      <c r="DW999">
        <f>IF($GS999&gt;=8,INDEX($DM:$DM,$GR999+8),"")</f>
      </c>
      <c r="DX999">
        <f>IF($GS999&gt;=9,INDEX($DM:$DM,$GR999+9),"")</f>
      </c>
      <c r="DY999">
        <f>IF($GS999&gt;=10,INDEX($DM:$DM,$GR999+10),"")</f>
      </c>
      <c r="DZ999">
        <f>IF($GS999&gt;=11,INDEX($DM:$DM,$GR999+11),"")</f>
      </c>
      <c r="EA999">
        <f>IF($GS999&gt;=12,INDEX($DM:$DM,$GR999+12),"")</f>
      </c>
      <c r="EB999">
        <f>IF($GS999&gt;=13,INDEX($DM:$DM,$GR999+13),"")</f>
      </c>
      <c r="EC999">
        <f>IF($GS999&gt;=14,INDEX($DM:$DM,$GR999+14),"")</f>
      </c>
      <c r="ED999">
        <f>IF($GS999&gt;=15,INDEX($DM:$DM,$GR999+15),"")</f>
      </c>
      <c r="EE999">
        <f>IF($GS999&gt;=16,INDEX($DM:$DM,$GR999+16),"")</f>
      </c>
      <c r="EF999">
        <f>IF($GS999&gt;=17,INDEX($DM:$DM,$GR999+17),"")</f>
      </c>
      <c r="EG999">
        <f>IF($GS999&gt;=18,INDEX($DM:$DM,$GR999+18),"")</f>
      </c>
      <c r="EH999">
        <f>IF($GS999&gt;=19,INDEX($DM:$DM,$GR999+19),"")</f>
      </c>
      <c r="EI999">
        <f>IF($GS999&gt;=20,INDEX($DM:$DM,$GR999+20),"")</f>
      </c>
      <c r="EJ999">
        <f>IF($GS999&gt;=21,INDEX($DM:$DM,$GR999+21),"")</f>
      </c>
      <c r="EK999">
        <f>IF($GS999&gt;=22,INDEX($DM:$DM,$GR999+22),"")</f>
      </c>
      <c r="EL999">
        <f>IF($GS999&gt;=23,INDEX($DM:$DM,$GR999+23),"")</f>
      </c>
      <c r="EM999">
        <f>IF($GS999&gt;=24,INDEX($DM:$DM,$GR999+24),"")</f>
      </c>
      <c r="EN999">
        <f>IF($GS999&gt;=25,INDEX($DM:$DM,$GR999+25),"")</f>
      </c>
      <c r="EO999">
        <f>IF($GS999&gt;=26,INDEX($DM:$DM,$GR999+26),"")</f>
      </c>
      <c r="EP999">
        <f>IF($GS999&gt;=27,INDEX($DM:$DM,$GR999+27),"")</f>
      </c>
      <c r="EQ999">
        <f>IF($GS999&gt;=28,INDEX($DM:$DM,$GR999+28),"")</f>
      </c>
      <c r="ER999">
        <f>IF($GS999&gt;=29,INDEX($DM:$DM,$GR999+29),"")</f>
      </c>
      <c r="ES999">
        <f>IF($GS999&gt;=30,INDEX($DM:$DM,$GR999+30),"")</f>
      </c>
      <c r="ET999">
        <f>IF($GS999&gt;=31,INDEX($DM:$DM,$GR999+31),"")</f>
      </c>
      <c r="EU999">
        <f>IF($GS999&gt;=32,INDEX($DM:$DM,$GR999+32),"")</f>
      </c>
      <c r="EV999">
        <f>IF($GS999&gt;=33,INDEX($DM:$DM,$GR999+33),"")</f>
      </c>
      <c r="EW999">
        <f>IF($GS999&gt;=34,INDEX($DM:$DM,$GR999+34),"")</f>
      </c>
      <c r="EX999">
        <f>IF($GS999&gt;=35,INDEX($DM:$DM,$GR999+35),"")</f>
      </c>
      <c r="EY999">
        <f>IF($GS999&gt;=36,INDEX($DM:$DM,$GR999+36),"")</f>
      </c>
      <c r="EZ999">
        <f>IF($GS999&gt;=37,INDEX($DM:$DM,$GR999+37),"")</f>
      </c>
      <c r="FA999">
        <f>IF($GS999&gt;=38,INDEX($DM:$DM,$GR999+38),"")</f>
      </c>
      <c r="FB999">
        <f>IF($GS999&gt;=39,INDEX($DM:$DM,$GR999+39),"")</f>
      </c>
      <c r="FC999">
        <f>IF($GS999&gt;=40,INDEX($DM:$DM,$GR999+40),"")</f>
      </c>
      <c r="FD999">
        <f>IF($GS999&gt;=1,INDEX($DN:$DN,$GR999+1),"")</f>
      </c>
      <c r="FE999">
        <f>IF($GS999&gt;=2,INDEX($DN:$DN,$GR999+2),"")</f>
      </c>
      <c r="FF999">
        <f>IF($GS999&gt;=3,INDEX($DN:$DN,$GR999+3),"")</f>
      </c>
      <c r="FG999">
        <f>IF($GS999&gt;=4,INDEX($DN:$DN,$GR999+4),"")</f>
      </c>
      <c r="FH999">
        <f>IF($GS999&gt;=5,INDEX($DN:$DN,$GR999+5),"")</f>
      </c>
      <c r="FI999">
        <f>IF($GS999&gt;=6,INDEX($DN:$DN,$GR999+6),"")</f>
      </c>
      <c r="FJ999">
        <f>IF($GS999&gt;=7,INDEX($DN:$DN,$GR999+7),"")</f>
      </c>
      <c r="FK999">
        <f>IF($GS999&gt;=8,INDEX($DN:$DN,$GR999+8),"")</f>
      </c>
      <c r="FL999">
        <f>IF($GS999&gt;=9,INDEX($DN:$DN,$GR999+9),"")</f>
      </c>
      <c r="FM999">
        <f>IF($GS999&gt;=10,INDEX($DN:$DN,$GR999+10),"")</f>
      </c>
      <c r="FN999">
        <f>IF($GS999&gt;=11,INDEX($DN:$DN,$GR999+11),"")</f>
      </c>
      <c r="FO999">
        <f>IF($GS999&gt;=12,INDEX($DN:$DN,$GR999+12),"")</f>
      </c>
      <c r="FP999">
        <f>IF($GS999&gt;=13,INDEX($DN:$DN,$GR999+13),"")</f>
      </c>
      <c r="FQ999">
        <f>IF($GS999&gt;=14,INDEX($DN:$DN,$GR999+14),"")</f>
      </c>
      <c r="FR999">
        <f>IF($GS999&gt;=15,INDEX($DN:$DN,$GR999+15),"")</f>
      </c>
      <c r="FS999">
        <f>IF($GS999&gt;=16,INDEX($DN:$DN,$GR999+16),"")</f>
      </c>
      <c r="FT999">
        <f>IF($GS999&gt;=17,INDEX($DN:$DN,$GR999+17),"")</f>
      </c>
      <c r="FU999">
        <f>IF($GS999&gt;=18,INDEX($DN:$DN,$GR999+18),"")</f>
      </c>
      <c r="FV999">
        <f>IF($GS999&gt;=19,INDEX($DN:$DN,$GR999+19),"")</f>
      </c>
      <c r="FW999">
        <f>IF($GS999&gt;=20,INDEX($DN:$DN,$GR999+20),"")</f>
      </c>
      <c r="FX999">
        <f>IF($GS999&gt;=21,INDEX($DN:$DN,$GR999+21),"")</f>
      </c>
      <c r="FY999">
        <f>IF($GS999&gt;=22,INDEX($DN:$DN,$GR999+22),"")</f>
      </c>
      <c r="FZ999">
        <f>IF($GS999&gt;=23,INDEX($DN:$DN,$GR999+23),"")</f>
      </c>
      <c r="GA999">
        <f>IF($GS999&gt;=24,INDEX($DN:$DN,$GR999+24),"")</f>
      </c>
      <c r="GB999">
        <f>IF($GS999&gt;=25,INDEX($DN:$DN,$GR999+25),"")</f>
      </c>
      <c r="GC999">
        <f>IF($GS999&gt;=26,INDEX($DN:$DN,$GR999+26),"")</f>
      </c>
      <c r="GD999">
        <f>IF($GS999&gt;=27,INDEX($DN:$DN,$GR999+27),"")</f>
      </c>
      <c r="GE999">
        <f>IF($GS999&gt;=28,INDEX($DN:$DN,$GR999+28),"")</f>
      </c>
      <c r="GF999">
        <f>IF($GS999&gt;=29,INDEX($DN:$DN,$GR999+29),"")</f>
      </c>
      <c r="GG999">
        <f>IF($GS999&gt;=30,INDEX($DN:$DN,$GR999+30),"")</f>
      </c>
      <c r="GH999">
        <f>IF($GS999&gt;=31,INDEX($DN:$DN,$GR999+31),"")</f>
      </c>
      <c r="GI999">
        <f>IF($GS999&gt;=32,INDEX($DN:$DN,$GR999+32),"")</f>
      </c>
      <c r="GJ999">
        <f>IF($GS999&gt;=33,INDEX($DN:$DN,$GR999+33),"")</f>
      </c>
      <c r="GK999">
        <f>IF($GS999&gt;=34,INDEX($DN:$DN,$GR999+34),"")</f>
      </c>
      <c r="GL999">
        <f>IF($GS999&gt;=35,INDEX($DN:$DN,$GR999+35),"")</f>
      </c>
      <c r="GM999">
        <f>IF($GS999&gt;=36,INDEX($DN:$DN,$GR999+36),"")</f>
      </c>
      <c r="GN999">
        <f>IF($GS999&gt;=37,INDEX($DN:$DN,$GR999+37),"")</f>
      </c>
      <c r="GO999">
        <f>IF($GS999&gt;=38,INDEX($DN:$DN,$GR999+38),"")</f>
      </c>
      <c r="GP999">
        <f>IF($GS999&gt;=39,INDEX($DN:$DN,$GR999+39),"")</f>
      </c>
      <c r="GQ999">
        <f>IF($GS999&gt;=40,INDEX($DN:$DN,$GR999+40),"")</f>
      </c>
      <c r="GR999">
        <f>IFERROR(MATCH($DL999,$DM$2:$DM$148,0)+1,0)</f>
      </c>
      <c r="GS999">
        <f>IFERROR(INDEX($DO$2:$DO$148,MATCH($DL999,$DM$2:$DM$148,0)),0)</f>
      </c>
      <c r="GT999">
        <f>IFERROR(MATCH($Z999,$DP$999:$FC$999,0),0)</f>
      </c>
      <c r="GU999">
        <f>IF($GT999&gt;0,INDEX($FD$999:$GQ$999,$GT999),"")</f>
      </c>
      <c r="GX999">
        <f>IF($JG999&gt;=1,INDEX($GV:$GV,$JF999+1),"")</f>
      </c>
      <c r="GY999">
        <f>IF($JG999&gt;=2,INDEX($GV:$GV,$JF999+2),"")</f>
      </c>
      <c r="GZ999">
        <f>IF($JG999&gt;=3,INDEX($GV:$GV,$JF999+3),"")</f>
      </c>
      <c r="HA999">
        <f>IF($JG999&gt;=4,INDEX($GV:$GV,$JF999+4),"")</f>
      </c>
      <c r="HB999">
        <f>IF($JG999&gt;=5,INDEX($GV:$GV,$JF999+5),"")</f>
      </c>
      <c r="HC999">
        <f>IF($JG999&gt;=6,INDEX($GV:$GV,$JF999+6),"")</f>
      </c>
      <c r="HD999">
        <f>IF($JG999&gt;=7,INDEX($GV:$GV,$JF999+7),"")</f>
      </c>
      <c r="HE999">
        <f>IF($JG999&gt;=8,INDEX($GV:$GV,$JF999+8),"")</f>
      </c>
      <c r="HF999">
        <f>IF($JG999&gt;=9,INDEX($GV:$GV,$JF999+9),"")</f>
      </c>
      <c r="HG999">
        <f>IF($JG999&gt;=10,INDEX($GV:$GV,$JF999+10),"")</f>
      </c>
      <c r="HH999">
        <f>IF($JG999&gt;=11,INDEX($GV:$GV,$JF999+11),"")</f>
      </c>
      <c r="HI999">
        <f>IF($JG999&gt;=12,INDEX($GV:$GV,$JF999+12),"")</f>
      </c>
      <c r="HJ999">
        <f>IF($JG999&gt;=13,INDEX($GV:$GV,$JF999+13),"")</f>
      </c>
      <c r="HK999">
        <f>IF($JG999&gt;=14,INDEX($GV:$GV,$JF999+14),"")</f>
      </c>
      <c r="HL999">
        <f>IF($JG999&gt;=15,INDEX($GV:$GV,$JF999+15),"")</f>
      </c>
      <c r="HM999">
        <f>IF($JG999&gt;=16,INDEX($GV:$GV,$JF999+16),"")</f>
      </c>
      <c r="HN999">
        <f>IF($JG999&gt;=17,INDEX($GV:$GV,$JF999+17),"")</f>
      </c>
      <c r="HO999">
        <f>IF($JG999&gt;=18,INDEX($GV:$GV,$JF999+18),"")</f>
      </c>
      <c r="HP999">
        <f>IF($JG999&gt;=19,INDEX($GV:$GV,$JF999+19),"")</f>
      </c>
      <c r="HQ999">
        <f>IF($JG999&gt;=20,INDEX($GV:$GV,$JF999+20),"")</f>
      </c>
      <c r="HR999">
        <f>IF($JG999&gt;=21,INDEX($GV:$GV,$JF999+21),"")</f>
      </c>
      <c r="HS999">
        <f>IF($JG999&gt;=22,INDEX($GV:$GV,$JF999+22),"")</f>
      </c>
      <c r="HT999">
        <f>IF($JG999&gt;=23,INDEX($GV:$GV,$JF999+23),"")</f>
      </c>
      <c r="HU999">
        <f>IF($JG999&gt;=24,INDEX($GV:$GV,$JF999+24),"")</f>
      </c>
      <c r="HV999">
        <f>IF($JG999&gt;=25,INDEX($GV:$GV,$JF999+25),"")</f>
      </c>
      <c r="HW999">
        <f>IF($JG999&gt;=26,INDEX($GV:$GV,$JF999+26),"")</f>
      </c>
      <c r="HX999">
        <f>IF($JG999&gt;=27,INDEX($GV:$GV,$JF999+27),"")</f>
      </c>
      <c r="HY999">
        <f>IF($JG999&gt;=28,INDEX($GV:$GV,$JF999+28),"")</f>
      </c>
      <c r="HZ999">
        <f>IF($JG999&gt;=29,INDEX($GV:$GV,$JF999+29),"")</f>
      </c>
      <c r="IA999">
        <f>IF($JG999&gt;=30,INDEX($GV:$GV,$JF999+30),"")</f>
      </c>
      <c r="IB999">
        <f>IF($JG999&gt;=31,INDEX($GV:$GV,$JF999+31),"")</f>
      </c>
      <c r="IC999">
        <f>IF($JG999&gt;=32,INDEX($GV:$GV,$JF999+32),"")</f>
      </c>
      <c r="ID999">
        <f>IF($JG999&gt;=33,INDEX($GV:$GV,$JF999+33),"")</f>
      </c>
      <c r="IE999">
        <f>IF($JG999&gt;=34,INDEX($GV:$GV,$JF999+34),"")</f>
      </c>
      <c r="IF999">
        <f>IF($JG999&gt;=35,INDEX($GV:$GV,$JF999+35),"")</f>
      </c>
      <c r="IG999">
        <f>IF($JG999&gt;=36,INDEX($GV:$GV,$JF999+36),"")</f>
      </c>
      <c r="IH999">
        <f>IF($JG999&gt;=37,INDEX($GV:$GV,$JF999+37),"")</f>
      </c>
      <c r="II999">
        <f>IF($JG999&gt;=38,INDEX($GV:$GV,$JF999+38),"")</f>
      </c>
      <c r="IJ999">
        <f>IF($JG999&gt;=39,INDEX($GV:$GV,$JF999+39),"")</f>
      </c>
      <c r="IK999">
        <f>IF($JG999&gt;=40,INDEX($GV:$GV,$JF999+40),"")</f>
      </c>
      <c r="IL999">
        <f>IF($JG999&gt;=41,INDEX($GV:$GV,$JF999+41),"")</f>
      </c>
      <c r="IM999">
        <f>IF($JG999&gt;=42,INDEX($GV:$GV,$JF999+42),"")</f>
      </c>
      <c r="IN999">
        <f>IF($JG999&gt;=43,INDEX($GV:$GV,$JF999+43),"")</f>
      </c>
      <c r="IO999">
        <f>IF($JG999&gt;=44,INDEX($GV:$GV,$JF999+44),"")</f>
      </c>
      <c r="IP999">
        <f>IF($JG999&gt;=45,INDEX($GV:$GV,$JF999+45),"")</f>
      </c>
      <c r="IQ999">
        <f>IF($JG999&gt;=46,INDEX($GV:$GV,$JF999+46),"")</f>
      </c>
      <c r="IR999">
        <f>IF($JG999&gt;=47,INDEX($GV:$GV,$JF999+47),"")</f>
      </c>
      <c r="IS999">
        <f>IF($JG999&gt;=48,INDEX($GV:$GV,$JF999+48),"")</f>
      </c>
      <c r="IT999">
        <f>IF($JG999&gt;=49,INDEX($GV:$GV,$JF999+49),"")</f>
      </c>
      <c r="IU999">
        <f>IF($JG999&gt;=50,INDEX($GV:$GV,$JF999+50),"")</f>
      </c>
      <c r="IV999">
        <f>IF($JG999&gt;=51,INDEX($GV:$GV,$JF999+51),"")</f>
      </c>
      <c r="IW999">
        <f>IF($JG999&gt;=52,INDEX($GV:$GV,$JF999+52),"")</f>
      </c>
      <c r="IX999">
        <f>IF($JG999&gt;=53,INDEX($GV:$GV,$JF999+53),"")</f>
      </c>
      <c r="IY999">
        <f>IF($JG999&gt;=54,INDEX($GV:$GV,$JF999+54),"")</f>
      </c>
      <c r="IZ999">
        <f>IF($JG999&gt;=55,INDEX($GV:$GV,$JF999+55),"")</f>
      </c>
      <c r="JA999">
        <f>IF($JG999&gt;=56,INDEX($GV:$GV,$JF999+56),"")</f>
      </c>
      <c r="JB999">
        <f>IF($JG999&gt;=57,INDEX($GV:$GV,$JF999+57),"")</f>
      </c>
      <c r="JC999">
        <f>IF($JG999&gt;=58,INDEX($GV:$GV,$JF999+58),"")</f>
      </c>
      <c r="JD999">
        <f>IF($JG999&gt;=59,INDEX($GV:$GV,$JF999+59),"")</f>
      </c>
      <c r="JE999">
        <f>IF($JG999&gt;=60,INDEX($GV:$GV,$JF999+60),"")</f>
      </c>
      <c r="JF999">
        <f>IFERROR(MATCH($GU999,$GV$2:$GV$322,0)+1,0)</f>
      </c>
      <c r="JG999">
        <f>IFERROR(INDEX($GW$2:$GW$322,MATCH($GU999,$GV$2:$GV$322,0)),0)</f>
      </c>
      <c r="JH999" t="s">
        <v>44</v>
      </c>
      <c r="JI999" t="s">
        <v>44</v>
      </c>
    </row>
    <row r="1000" spans="1:269" x14ac:dyDescent="0.25">
      <c r="R1000">
        <f>IF(OR($U1000="",$Q1000=""),"",IFERROR($U1000/$Q1000,0))</f>
      </c>
      <c r="S1000">
        <f>IF($U1000="","",
SUM($T1000,$V1000,$AA1000,$W1000,$Y1000)*
(1-IF($AB1000="",0,VALUE($AB1000)/100)))</f>
      </c>
      <c r="T1000">
        <f>IF($U1000="","",$U1000)</f>
      </c>
      <c r="V1000">
        <f>IF($U1000="","",
IF($O1000="","",
IF(ISNUMBER(SEARCH("exempt",LOWER($O1000))),0,
$U1000*(VALUE(SUBSTITUTE($O1000,"%",""))/100))))</f>
      </c>
      <c r="AC1000">
        <f>IFERROR(IF(FIND(" - ",$K1000)&gt;0,MID($K1000,FIND(" - ",$K1000)+3,LEN($K1000)),""),"")</f>
      </c>
      <c r="AL1000" t="s">
        <v>2118</v>
      </c>
      <c r="AT1000">
        <f>IFERROR(LEFT($K1000,FIND(" - ",$K1000)-1),$K1000)</f>
      </c>
      <c r="AW1000">
        <f>IF($CL1000&gt;=1,INDEX($AU:$AU,$CK1000+1),"")</f>
      </c>
      <c r="AX1000">
        <f>IF($CL1000&gt;=2,INDEX($AU:$AU,$CK1000+2),"")</f>
      </c>
      <c r="AY1000">
        <f>IF($CL1000&gt;=3,INDEX($AU:$AU,$CK1000+3),"")</f>
      </c>
      <c r="AZ1000">
        <f>IF($CL1000&gt;=4,INDEX($AU:$AU,$CK1000+4),"")</f>
      </c>
      <c r="BA1000">
        <f>IF($CL1000&gt;=5,INDEX($AU:$AU,$CK1000+5),"")</f>
      </c>
      <c r="BB1000">
        <f>IF($CL1000&gt;=6,INDEX($AU:$AU,$CK1000+6),"")</f>
      </c>
      <c r="BC1000">
        <f>IF($CL1000&gt;=7,INDEX($AU:$AU,$CK1000+7),"")</f>
      </c>
      <c r="BD1000">
        <f>IF($CL1000&gt;=8,INDEX($AU:$AU,$CK1000+8),"")</f>
      </c>
      <c r="BE1000">
        <f>IF($CL1000&gt;=9,INDEX($AU:$AU,$CK1000+9),"")</f>
      </c>
      <c r="BF1000">
        <f>IF($CL1000&gt;=10,INDEX($AU:$AU,$CK1000+10),"")</f>
      </c>
      <c r="BG1000">
        <f>IF($CL1000&gt;=11,INDEX($AU:$AU,$CK1000+11),"")</f>
      </c>
      <c r="BH1000">
        <f>IF($CL1000&gt;=12,INDEX($AU:$AU,$CK1000+12),"")</f>
      </c>
      <c r="BI1000">
        <f>IF($CL1000&gt;=13,INDEX($AU:$AU,$CK1000+13),"")</f>
      </c>
      <c r="BJ1000">
        <f>IF($CL1000&gt;=14,INDEX($AU:$AU,$CK1000+14),"")</f>
      </c>
      <c r="BK1000">
        <f>IF($CL1000&gt;=15,INDEX($AU:$AU,$CK1000+15),"")</f>
      </c>
      <c r="BL1000">
        <f>IF($CL1000&gt;=16,INDEX($AU:$AU,$CK1000+16),"")</f>
      </c>
      <c r="BM1000">
        <f>IF($CL1000&gt;=17,INDEX($AU:$AU,$CK1000+17),"")</f>
      </c>
      <c r="BN1000">
        <f>IF($CL1000&gt;=18,INDEX($AU:$AU,$CK1000+18),"")</f>
      </c>
      <c r="BO1000">
        <f>IF($CL1000&gt;=19,INDEX($AU:$AU,$CK1000+19),"")</f>
      </c>
      <c r="BP1000">
        <f>IF($CL1000&gt;=20,INDEX($AU:$AU,$CK1000+20),"")</f>
      </c>
      <c r="BQ1000">
        <f>IF($CL1000&gt;=21,INDEX($AU:$AU,$CK1000+21),"")</f>
      </c>
      <c r="BR1000">
        <f>IF($CL1000&gt;=22,INDEX($AU:$AU,$CK1000+22),"")</f>
      </c>
      <c r="BS1000">
        <f>IF($CL1000&gt;=23,INDEX($AU:$AU,$CK1000+23),"")</f>
      </c>
      <c r="BT1000">
        <f>IF($CL1000&gt;=24,INDEX($AU:$AU,$CK1000+24),"")</f>
      </c>
      <c r="BU1000">
        <f>IF($CL1000&gt;=25,INDEX($AU:$AU,$CK1000+25),"")</f>
      </c>
      <c r="BV1000">
        <f>IF($CL1000&gt;=26,INDEX($AU:$AU,$CK1000+26),"")</f>
      </c>
      <c r="BW1000">
        <f>IF($CL1000&gt;=27,INDEX($AU:$AU,$CK1000+27),"")</f>
      </c>
      <c r="BX1000">
        <f>IF($CL1000&gt;=28,INDEX($AU:$AU,$CK1000+28),"")</f>
      </c>
      <c r="BY1000">
        <f>IF($CL1000&gt;=29,INDEX($AU:$AU,$CK1000+29),"")</f>
      </c>
      <c r="BZ1000">
        <f>IF($CL1000&gt;=30,INDEX($AU:$AU,$CK1000+30),"")</f>
      </c>
      <c r="CA1000">
        <f>IF($CL1000&gt;=31,INDEX($AU:$AU,$CK1000+31),"")</f>
      </c>
      <c r="CB1000">
        <f>IF($CL1000&gt;=32,INDEX($AU:$AU,$CK1000+32),"")</f>
      </c>
      <c r="CC1000">
        <f>IF($CL1000&gt;=33,INDEX($AU:$AU,$CK1000+33),"")</f>
      </c>
      <c r="CD1000">
        <f>IF($CL1000&gt;=34,INDEX($AU:$AU,$CK1000+34),"")</f>
      </c>
      <c r="CE1000">
        <f>IF($CL1000&gt;=35,INDEX($AU:$AU,$CK1000+35),"")</f>
      </c>
      <c r="CF1000">
        <f>IF($CL1000&gt;=36,INDEX($AU:$AU,$CK1000+36),"")</f>
      </c>
      <c r="CG1000">
        <f>IF($CL1000&gt;=37,INDEX($AU:$AU,$CK1000+37),"")</f>
      </c>
      <c r="CH1000">
        <f>IF($CL1000&gt;=38,INDEX($AU:$AU,$CK1000+38),"")</f>
      </c>
      <c r="CI1000">
        <f>IF($CL1000&gt;=39,INDEX($AU:$AU,$CK1000+39),"")</f>
      </c>
      <c r="CJ1000">
        <f>IF($CL1000&gt;=40,INDEX($AU:$AU,$CK1000+40),"")</f>
      </c>
      <c r="CK1000">
        <f>IFERROR(MATCH($AT1000,$AU$2:$AU$133,0)+1,0)</f>
      </c>
      <c r="CL1000">
        <f>IFERROR(INDEX($AV$2:$AV$133,MATCH($AT1000,$AU$2:$AU$133,0)),0)</f>
      </c>
      <c r="CM1000">
        <f>IFERROR(LEFT($L1000,FIND(" - ",$L1000)-1),$L1000)</f>
      </c>
      <c r="CN1000" t="s">
        <v>2119</v>
      </c>
      <c r="CO1000">
        <v>1</v>
      </c>
      <c r="CP1000">
        <f>IF($DK1000&gt;=1,INDEX($CN:$CN,$DJ1000+1),"")</f>
      </c>
      <c r="CQ1000">
        <f>IF($DK1000&gt;=2,INDEX($CN:$CN,$DJ1000+2),"")</f>
      </c>
      <c r="CR1000">
        <f>IF($DK1000&gt;=3,INDEX($CN:$CN,$DJ1000+3),"")</f>
      </c>
      <c r="CS1000">
        <f>IF($DK1000&gt;=4,INDEX($CN:$CN,$DJ1000+4),"")</f>
      </c>
      <c r="CT1000">
        <f>IF($DK1000&gt;=5,INDEX($CN:$CN,$DJ1000+5),"")</f>
      </c>
      <c r="CU1000">
        <f>IF($DK1000&gt;=6,INDEX($CN:$CN,$DJ1000+6),"")</f>
      </c>
      <c r="CV1000">
        <f>IF($DK1000&gt;=7,INDEX($CN:$CN,$DJ1000+7),"")</f>
      </c>
      <c r="CW1000">
        <f>IF($DK1000&gt;=8,INDEX($CN:$CN,$DJ1000+8),"")</f>
      </c>
      <c r="CX1000">
        <f>IF($DK1000&gt;=9,INDEX($CN:$CN,$DJ1000+9),"")</f>
      </c>
      <c r="CY1000">
        <f>IF($DK1000&gt;=10,INDEX($CN:$CN,$DJ1000+10),"")</f>
      </c>
      <c r="CZ1000">
        <f>IF($DK1000&gt;=11,INDEX($CN:$CN,$DJ1000+11),"")</f>
      </c>
      <c r="DA1000">
        <f>IF($DK1000&gt;=12,INDEX($CN:$CN,$DJ1000+12),"")</f>
      </c>
      <c r="DB1000">
        <f>IF($DK1000&gt;=13,INDEX($CN:$CN,$DJ1000+13),"")</f>
      </c>
      <c r="DC1000">
        <f>IF($DK1000&gt;=14,INDEX($CN:$CN,$DJ1000+14),"")</f>
      </c>
      <c r="DD1000">
        <f>IF($DK1000&gt;=15,INDEX($CN:$CN,$DJ1000+15),"")</f>
      </c>
      <c r="DE1000">
        <f>IF($DK1000&gt;=16,INDEX($CN:$CN,$DJ1000+16),"")</f>
      </c>
      <c r="DF1000">
        <f>IF($DK1000&gt;=17,INDEX($CN:$CN,$DJ1000+17),"")</f>
      </c>
      <c r="DG1000">
        <f>IF($DK1000&gt;=18,INDEX($CN:$CN,$DJ1000+18),"")</f>
      </c>
      <c r="DH1000">
        <f>IF($DK1000&gt;=19,INDEX($CN:$CN,$DJ1000+19),"")</f>
      </c>
      <c r="DI1000">
        <f>IF($DK1000&gt;=20,INDEX($CN:$CN,$DJ1000+20),"")</f>
      </c>
      <c r="DJ1000">
        <f>IFERROR(MATCH($CM1000,$CN$2:$CN$1089,0)+1,0)</f>
      </c>
      <c r="DK1000">
        <f>IFERROR(INDEX($CO$2:$CO$1089,MATCH($CM1000,$CN$2:$CN$1089,0)),0)</f>
      </c>
      <c r="DL1000">
        <f>IFERROR(INDEX($AS:$AS,MATCH($O1000,$AR:$AR,0))&amp;"","")</f>
      </c>
      <c r="DP1000">
        <f>IF($GS1000&gt;=1,INDEX($DM:$DM,$GR1000+1),"")</f>
      </c>
      <c r="DQ1000">
        <f>IF($GS1000&gt;=2,INDEX($DM:$DM,$GR1000+2),"")</f>
      </c>
      <c r="DR1000">
        <f>IF($GS1000&gt;=3,INDEX($DM:$DM,$GR1000+3),"")</f>
      </c>
      <c r="DS1000">
        <f>IF($GS1000&gt;=4,INDEX($DM:$DM,$GR1000+4),"")</f>
      </c>
      <c r="DT1000">
        <f>IF($GS1000&gt;=5,INDEX($DM:$DM,$GR1000+5),"")</f>
      </c>
      <c r="DU1000">
        <f>IF($GS1000&gt;=6,INDEX($DM:$DM,$GR1000+6),"")</f>
      </c>
      <c r="DV1000">
        <f>IF($GS1000&gt;=7,INDEX($DM:$DM,$GR1000+7),"")</f>
      </c>
      <c r="DW1000">
        <f>IF($GS1000&gt;=8,INDEX($DM:$DM,$GR1000+8),"")</f>
      </c>
      <c r="DX1000">
        <f>IF($GS1000&gt;=9,INDEX($DM:$DM,$GR1000+9),"")</f>
      </c>
      <c r="DY1000">
        <f>IF($GS1000&gt;=10,INDEX($DM:$DM,$GR1000+10),"")</f>
      </c>
      <c r="DZ1000">
        <f>IF($GS1000&gt;=11,INDEX($DM:$DM,$GR1000+11),"")</f>
      </c>
      <c r="EA1000">
        <f>IF($GS1000&gt;=12,INDEX($DM:$DM,$GR1000+12),"")</f>
      </c>
      <c r="EB1000">
        <f>IF($GS1000&gt;=13,INDEX($DM:$DM,$GR1000+13),"")</f>
      </c>
      <c r="EC1000">
        <f>IF($GS1000&gt;=14,INDEX($DM:$DM,$GR1000+14),"")</f>
      </c>
      <c r="ED1000">
        <f>IF($GS1000&gt;=15,INDEX($DM:$DM,$GR1000+15),"")</f>
      </c>
      <c r="EE1000">
        <f>IF($GS1000&gt;=16,INDEX($DM:$DM,$GR1000+16),"")</f>
      </c>
      <c r="EF1000">
        <f>IF($GS1000&gt;=17,INDEX($DM:$DM,$GR1000+17),"")</f>
      </c>
      <c r="EG1000">
        <f>IF($GS1000&gt;=18,INDEX($DM:$DM,$GR1000+18),"")</f>
      </c>
      <c r="EH1000">
        <f>IF($GS1000&gt;=19,INDEX($DM:$DM,$GR1000+19),"")</f>
      </c>
      <c r="EI1000">
        <f>IF($GS1000&gt;=20,INDEX($DM:$DM,$GR1000+20),"")</f>
      </c>
      <c r="EJ1000">
        <f>IF($GS1000&gt;=21,INDEX($DM:$DM,$GR1000+21),"")</f>
      </c>
      <c r="EK1000">
        <f>IF($GS1000&gt;=22,INDEX($DM:$DM,$GR1000+22),"")</f>
      </c>
      <c r="EL1000">
        <f>IF($GS1000&gt;=23,INDEX($DM:$DM,$GR1000+23),"")</f>
      </c>
      <c r="EM1000">
        <f>IF($GS1000&gt;=24,INDEX($DM:$DM,$GR1000+24),"")</f>
      </c>
      <c r="EN1000">
        <f>IF($GS1000&gt;=25,INDEX($DM:$DM,$GR1000+25),"")</f>
      </c>
      <c r="EO1000">
        <f>IF($GS1000&gt;=26,INDEX($DM:$DM,$GR1000+26),"")</f>
      </c>
      <c r="EP1000">
        <f>IF($GS1000&gt;=27,INDEX($DM:$DM,$GR1000+27),"")</f>
      </c>
      <c r="EQ1000">
        <f>IF($GS1000&gt;=28,INDEX($DM:$DM,$GR1000+28),"")</f>
      </c>
      <c r="ER1000">
        <f>IF($GS1000&gt;=29,INDEX($DM:$DM,$GR1000+29),"")</f>
      </c>
      <c r="ES1000">
        <f>IF($GS1000&gt;=30,INDEX($DM:$DM,$GR1000+30),"")</f>
      </c>
      <c r="ET1000">
        <f>IF($GS1000&gt;=31,INDEX($DM:$DM,$GR1000+31),"")</f>
      </c>
      <c r="EU1000">
        <f>IF($GS1000&gt;=32,INDEX($DM:$DM,$GR1000+32),"")</f>
      </c>
      <c r="EV1000">
        <f>IF($GS1000&gt;=33,INDEX($DM:$DM,$GR1000+33),"")</f>
      </c>
      <c r="EW1000">
        <f>IF($GS1000&gt;=34,INDEX($DM:$DM,$GR1000+34),"")</f>
      </c>
      <c r="EX1000">
        <f>IF($GS1000&gt;=35,INDEX($DM:$DM,$GR1000+35),"")</f>
      </c>
      <c r="EY1000">
        <f>IF($GS1000&gt;=36,INDEX($DM:$DM,$GR1000+36),"")</f>
      </c>
      <c r="EZ1000">
        <f>IF($GS1000&gt;=37,INDEX($DM:$DM,$GR1000+37),"")</f>
      </c>
      <c r="FA1000">
        <f>IF($GS1000&gt;=38,INDEX($DM:$DM,$GR1000+38),"")</f>
      </c>
      <c r="FB1000">
        <f>IF($GS1000&gt;=39,INDEX($DM:$DM,$GR1000+39),"")</f>
      </c>
      <c r="FC1000">
        <f>IF($GS1000&gt;=40,INDEX($DM:$DM,$GR1000+40),"")</f>
      </c>
      <c r="FD1000">
        <f>IF($GS1000&gt;=1,INDEX($DN:$DN,$GR1000+1),"")</f>
      </c>
      <c r="FE1000">
        <f>IF($GS1000&gt;=2,INDEX($DN:$DN,$GR1000+2),"")</f>
      </c>
      <c r="FF1000">
        <f>IF($GS1000&gt;=3,INDEX($DN:$DN,$GR1000+3),"")</f>
      </c>
      <c r="FG1000">
        <f>IF($GS1000&gt;=4,INDEX($DN:$DN,$GR1000+4),"")</f>
      </c>
      <c r="FH1000">
        <f>IF($GS1000&gt;=5,INDEX($DN:$DN,$GR1000+5),"")</f>
      </c>
      <c r="FI1000">
        <f>IF($GS1000&gt;=6,INDEX($DN:$DN,$GR1000+6),"")</f>
      </c>
      <c r="FJ1000">
        <f>IF($GS1000&gt;=7,INDEX($DN:$DN,$GR1000+7),"")</f>
      </c>
      <c r="FK1000">
        <f>IF($GS1000&gt;=8,INDEX($DN:$DN,$GR1000+8),"")</f>
      </c>
      <c r="FL1000">
        <f>IF($GS1000&gt;=9,INDEX($DN:$DN,$GR1000+9),"")</f>
      </c>
      <c r="FM1000">
        <f>IF($GS1000&gt;=10,INDEX($DN:$DN,$GR1000+10),"")</f>
      </c>
      <c r="FN1000">
        <f>IF($GS1000&gt;=11,INDEX($DN:$DN,$GR1000+11),"")</f>
      </c>
      <c r="FO1000">
        <f>IF($GS1000&gt;=12,INDEX($DN:$DN,$GR1000+12),"")</f>
      </c>
      <c r="FP1000">
        <f>IF($GS1000&gt;=13,INDEX($DN:$DN,$GR1000+13),"")</f>
      </c>
      <c r="FQ1000">
        <f>IF($GS1000&gt;=14,INDEX($DN:$DN,$GR1000+14),"")</f>
      </c>
      <c r="FR1000">
        <f>IF($GS1000&gt;=15,INDEX($DN:$DN,$GR1000+15),"")</f>
      </c>
      <c r="FS1000">
        <f>IF($GS1000&gt;=16,INDEX($DN:$DN,$GR1000+16),"")</f>
      </c>
      <c r="FT1000">
        <f>IF($GS1000&gt;=17,INDEX($DN:$DN,$GR1000+17),"")</f>
      </c>
      <c r="FU1000">
        <f>IF($GS1000&gt;=18,INDEX($DN:$DN,$GR1000+18),"")</f>
      </c>
      <c r="FV1000">
        <f>IF($GS1000&gt;=19,INDEX($DN:$DN,$GR1000+19),"")</f>
      </c>
      <c r="FW1000">
        <f>IF($GS1000&gt;=20,INDEX($DN:$DN,$GR1000+20),"")</f>
      </c>
      <c r="FX1000">
        <f>IF($GS1000&gt;=21,INDEX($DN:$DN,$GR1000+21),"")</f>
      </c>
      <c r="FY1000">
        <f>IF($GS1000&gt;=22,INDEX($DN:$DN,$GR1000+22),"")</f>
      </c>
      <c r="FZ1000">
        <f>IF($GS1000&gt;=23,INDEX($DN:$DN,$GR1000+23),"")</f>
      </c>
      <c r="GA1000">
        <f>IF($GS1000&gt;=24,INDEX($DN:$DN,$GR1000+24),"")</f>
      </c>
      <c r="GB1000">
        <f>IF($GS1000&gt;=25,INDEX($DN:$DN,$GR1000+25),"")</f>
      </c>
      <c r="GC1000">
        <f>IF($GS1000&gt;=26,INDEX($DN:$DN,$GR1000+26),"")</f>
      </c>
      <c r="GD1000">
        <f>IF($GS1000&gt;=27,INDEX($DN:$DN,$GR1000+27),"")</f>
      </c>
      <c r="GE1000">
        <f>IF($GS1000&gt;=28,INDEX($DN:$DN,$GR1000+28),"")</f>
      </c>
      <c r="GF1000">
        <f>IF($GS1000&gt;=29,INDEX($DN:$DN,$GR1000+29),"")</f>
      </c>
      <c r="GG1000">
        <f>IF($GS1000&gt;=30,INDEX($DN:$DN,$GR1000+30),"")</f>
      </c>
      <c r="GH1000">
        <f>IF($GS1000&gt;=31,INDEX($DN:$DN,$GR1000+31),"")</f>
      </c>
      <c r="GI1000">
        <f>IF($GS1000&gt;=32,INDEX($DN:$DN,$GR1000+32),"")</f>
      </c>
      <c r="GJ1000">
        <f>IF($GS1000&gt;=33,INDEX($DN:$DN,$GR1000+33),"")</f>
      </c>
      <c r="GK1000">
        <f>IF($GS1000&gt;=34,INDEX($DN:$DN,$GR1000+34),"")</f>
      </c>
      <c r="GL1000">
        <f>IF($GS1000&gt;=35,INDEX($DN:$DN,$GR1000+35),"")</f>
      </c>
      <c r="GM1000">
        <f>IF($GS1000&gt;=36,INDEX($DN:$DN,$GR1000+36),"")</f>
      </c>
      <c r="GN1000">
        <f>IF($GS1000&gt;=37,INDEX($DN:$DN,$GR1000+37),"")</f>
      </c>
      <c r="GO1000">
        <f>IF($GS1000&gt;=38,INDEX($DN:$DN,$GR1000+38),"")</f>
      </c>
      <c r="GP1000">
        <f>IF($GS1000&gt;=39,INDEX($DN:$DN,$GR1000+39),"")</f>
      </c>
      <c r="GQ1000">
        <f>IF($GS1000&gt;=40,INDEX($DN:$DN,$GR1000+40),"")</f>
      </c>
      <c r="GR1000">
        <f>IFERROR(MATCH($DL1000,$DM$2:$DM$148,0)+1,0)</f>
      </c>
      <c r="GS1000">
        <f>IFERROR(INDEX($DO$2:$DO$148,MATCH($DL1000,$DM$2:$DM$148,0)),0)</f>
      </c>
      <c r="GT1000">
        <f>IFERROR(MATCH($Z1000,$DP$1000:$FC$1000,0),0)</f>
      </c>
      <c r="GU1000">
        <f>IF($GT1000&gt;0,INDEX($FD$1000:$GQ$1000,$GT1000),"")</f>
      </c>
      <c r="GX1000">
        <f>IF($JG1000&gt;=1,INDEX($GV:$GV,$JF1000+1),"")</f>
      </c>
      <c r="GY1000">
        <f>IF($JG1000&gt;=2,INDEX($GV:$GV,$JF1000+2),"")</f>
      </c>
      <c r="GZ1000">
        <f>IF($JG1000&gt;=3,INDEX($GV:$GV,$JF1000+3),"")</f>
      </c>
      <c r="HA1000">
        <f>IF($JG1000&gt;=4,INDEX($GV:$GV,$JF1000+4),"")</f>
      </c>
      <c r="HB1000">
        <f>IF($JG1000&gt;=5,INDEX($GV:$GV,$JF1000+5),"")</f>
      </c>
      <c r="HC1000">
        <f>IF($JG1000&gt;=6,INDEX($GV:$GV,$JF1000+6),"")</f>
      </c>
      <c r="HD1000">
        <f>IF($JG1000&gt;=7,INDEX($GV:$GV,$JF1000+7),"")</f>
      </c>
      <c r="HE1000">
        <f>IF($JG1000&gt;=8,INDEX($GV:$GV,$JF1000+8),"")</f>
      </c>
      <c r="HF1000">
        <f>IF($JG1000&gt;=9,INDEX($GV:$GV,$JF1000+9),"")</f>
      </c>
      <c r="HG1000">
        <f>IF($JG1000&gt;=10,INDEX($GV:$GV,$JF1000+10),"")</f>
      </c>
      <c r="HH1000">
        <f>IF($JG1000&gt;=11,INDEX($GV:$GV,$JF1000+11),"")</f>
      </c>
      <c r="HI1000">
        <f>IF($JG1000&gt;=12,INDEX($GV:$GV,$JF1000+12),"")</f>
      </c>
      <c r="HJ1000">
        <f>IF($JG1000&gt;=13,INDEX($GV:$GV,$JF1000+13),"")</f>
      </c>
      <c r="HK1000">
        <f>IF($JG1000&gt;=14,INDEX($GV:$GV,$JF1000+14),"")</f>
      </c>
      <c r="HL1000">
        <f>IF($JG1000&gt;=15,INDEX($GV:$GV,$JF1000+15),"")</f>
      </c>
      <c r="HM1000">
        <f>IF($JG1000&gt;=16,INDEX($GV:$GV,$JF1000+16),"")</f>
      </c>
      <c r="HN1000">
        <f>IF($JG1000&gt;=17,INDEX($GV:$GV,$JF1000+17),"")</f>
      </c>
      <c r="HO1000">
        <f>IF($JG1000&gt;=18,INDEX($GV:$GV,$JF1000+18),"")</f>
      </c>
      <c r="HP1000">
        <f>IF($JG1000&gt;=19,INDEX($GV:$GV,$JF1000+19),"")</f>
      </c>
      <c r="HQ1000">
        <f>IF($JG1000&gt;=20,INDEX($GV:$GV,$JF1000+20),"")</f>
      </c>
      <c r="HR1000">
        <f>IF($JG1000&gt;=21,INDEX($GV:$GV,$JF1000+21),"")</f>
      </c>
      <c r="HS1000">
        <f>IF($JG1000&gt;=22,INDEX($GV:$GV,$JF1000+22),"")</f>
      </c>
      <c r="HT1000">
        <f>IF($JG1000&gt;=23,INDEX($GV:$GV,$JF1000+23),"")</f>
      </c>
      <c r="HU1000">
        <f>IF($JG1000&gt;=24,INDEX($GV:$GV,$JF1000+24),"")</f>
      </c>
      <c r="HV1000">
        <f>IF($JG1000&gt;=25,INDEX($GV:$GV,$JF1000+25),"")</f>
      </c>
      <c r="HW1000">
        <f>IF($JG1000&gt;=26,INDEX($GV:$GV,$JF1000+26),"")</f>
      </c>
      <c r="HX1000">
        <f>IF($JG1000&gt;=27,INDEX($GV:$GV,$JF1000+27),"")</f>
      </c>
      <c r="HY1000">
        <f>IF($JG1000&gt;=28,INDEX($GV:$GV,$JF1000+28),"")</f>
      </c>
      <c r="HZ1000">
        <f>IF($JG1000&gt;=29,INDEX($GV:$GV,$JF1000+29),"")</f>
      </c>
      <c r="IA1000">
        <f>IF($JG1000&gt;=30,INDEX($GV:$GV,$JF1000+30),"")</f>
      </c>
      <c r="IB1000">
        <f>IF($JG1000&gt;=31,INDEX($GV:$GV,$JF1000+31),"")</f>
      </c>
      <c r="IC1000">
        <f>IF($JG1000&gt;=32,INDEX($GV:$GV,$JF1000+32),"")</f>
      </c>
      <c r="ID1000">
        <f>IF($JG1000&gt;=33,INDEX($GV:$GV,$JF1000+33),"")</f>
      </c>
      <c r="IE1000">
        <f>IF($JG1000&gt;=34,INDEX($GV:$GV,$JF1000+34),"")</f>
      </c>
      <c r="IF1000">
        <f>IF($JG1000&gt;=35,INDEX($GV:$GV,$JF1000+35),"")</f>
      </c>
      <c r="IG1000">
        <f>IF($JG1000&gt;=36,INDEX($GV:$GV,$JF1000+36),"")</f>
      </c>
      <c r="IH1000">
        <f>IF($JG1000&gt;=37,INDEX($GV:$GV,$JF1000+37),"")</f>
      </c>
      <c r="II1000">
        <f>IF($JG1000&gt;=38,INDEX($GV:$GV,$JF1000+38),"")</f>
      </c>
      <c r="IJ1000">
        <f>IF($JG1000&gt;=39,INDEX($GV:$GV,$JF1000+39),"")</f>
      </c>
      <c r="IK1000">
        <f>IF($JG1000&gt;=40,INDEX($GV:$GV,$JF1000+40),"")</f>
      </c>
      <c r="IL1000">
        <f>IF($JG1000&gt;=41,INDEX($GV:$GV,$JF1000+41),"")</f>
      </c>
      <c r="IM1000">
        <f>IF($JG1000&gt;=42,INDEX($GV:$GV,$JF1000+42),"")</f>
      </c>
      <c r="IN1000">
        <f>IF($JG1000&gt;=43,INDEX($GV:$GV,$JF1000+43),"")</f>
      </c>
      <c r="IO1000">
        <f>IF($JG1000&gt;=44,INDEX($GV:$GV,$JF1000+44),"")</f>
      </c>
      <c r="IP1000">
        <f>IF($JG1000&gt;=45,INDEX($GV:$GV,$JF1000+45),"")</f>
      </c>
      <c r="IQ1000">
        <f>IF($JG1000&gt;=46,INDEX($GV:$GV,$JF1000+46),"")</f>
      </c>
      <c r="IR1000">
        <f>IF($JG1000&gt;=47,INDEX($GV:$GV,$JF1000+47),"")</f>
      </c>
      <c r="IS1000">
        <f>IF($JG1000&gt;=48,INDEX($GV:$GV,$JF1000+48),"")</f>
      </c>
      <c r="IT1000">
        <f>IF($JG1000&gt;=49,INDEX($GV:$GV,$JF1000+49),"")</f>
      </c>
      <c r="IU1000">
        <f>IF($JG1000&gt;=50,INDEX($GV:$GV,$JF1000+50),"")</f>
      </c>
      <c r="IV1000">
        <f>IF($JG1000&gt;=51,INDEX($GV:$GV,$JF1000+51),"")</f>
      </c>
      <c r="IW1000">
        <f>IF($JG1000&gt;=52,INDEX($GV:$GV,$JF1000+52),"")</f>
      </c>
      <c r="IX1000">
        <f>IF($JG1000&gt;=53,INDEX($GV:$GV,$JF1000+53),"")</f>
      </c>
      <c r="IY1000">
        <f>IF($JG1000&gt;=54,INDEX($GV:$GV,$JF1000+54),"")</f>
      </c>
      <c r="IZ1000">
        <f>IF($JG1000&gt;=55,INDEX($GV:$GV,$JF1000+55),"")</f>
      </c>
      <c r="JA1000">
        <f>IF($JG1000&gt;=56,INDEX($GV:$GV,$JF1000+56),"")</f>
      </c>
      <c r="JB1000">
        <f>IF($JG1000&gt;=57,INDEX($GV:$GV,$JF1000+57),"")</f>
      </c>
      <c r="JC1000">
        <f>IF($JG1000&gt;=58,INDEX($GV:$GV,$JF1000+58),"")</f>
      </c>
      <c r="JD1000">
        <f>IF($JG1000&gt;=59,INDEX($GV:$GV,$JF1000+59),"")</f>
      </c>
      <c r="JE1000">
        <f>IF($JG1000&gt;=60,INDEX($GV:$GV,$JF1000+60),"")</f>
      </c>
      <c r="JF1000">
        <f>IFERROR(MATCH($GU1000,$GV$2:$GV$322,0)+1,0)</f>
      </c>
      <c r="JG1000">
        <f>IFERROR(INDEX($GW$2:$GW$322,MATCH($GU1000,$GV$2:$GV$322,0)),0)</f>
      </c>
      <c r="JH1000" t="s">
        <v>44</v>
      </c>
      <c r="JI1000" t="s">
        <v>44</v>
      </c>
    </row>
    <row r="1001" spans="1:269" x14ac:dyDescent="0.25">
      <c r="R1001">
        <f>IF(OR($U1001="",$Q1001=""),"",IFERROR($U1001/$Q1001,0))</f>
      </c>
      <c r="S1001">
        <f>IF($U1001="","",
SUM($T1001,$V1001,$AA1001,$W1001,$Y1001)*
(1-IF($AB1001="",0,VALUE($AB1001)/100)))</f>
      </c>
      <c r="T1001">
        <f>IF($U1001="","",$U1001)</f>
      </c>
      <c r="V1001">
        <f>IF($U1001="","",
IF($O1001="","",
IF(ISNUMBER(SEARCH("exempt",LOWER($O1001))),0,
$U1001*(VALUE(SUBSTITUTE($O1001,"%",""))/100))))</f>
      </c>
      <c r="AC1001">
        <f>IFERROR(IF(FIND(" - ",$K1001)&gt;0,MID($K1001,FIND(" - ",$K1001)+3,LEN($K1001)),""),"")</f>
      </c>
      <c r="AL1001" t="s">
        <v>2120</v>
      </c>
      <c r="AT1001">
        <f>IFERROR(LEFT($K1001,FIND(" - ",$K1001)-1),$K1001)</f>
      </c>
      <c r="AW1001">
        <f>IF($CL1001&gt;=1,INDEX($AU:$AU,$CK1001+1),"")</f>
      </c>
      <c r="AX1001">
        <f>IF($CL1001&gt;=2,INDEX($AU:$AU,$CK1001+2),"")</f>
      </c>
      <c r="AY1001">
        <f>IF($CL1001&gt;=3,INDEX($AU:$AU,$CK1001+3),"")</f>
      </c>
      <c r="AZ1001">
        <f>IF($CL1001&gt;=4,INDEX($AU:$AU,$CK1001+4),"")</f>
      </c>
      <c r="BA1001">
        <f>IF($CL1001&gt;=5,INDEX($AU:$AU,$CK1001+5),"")</f>
      </c>
      <c r="BB1001">
        <f>IF($CL1001&gt;=6,INDEX($AU:$AU,$CK1001+6),"")</f>
      </c>
      <c r="BC1001">
        <f>IF($CL1001&gt;=7,INDEX($AU:$AU,$CK1001+7),"")</f>
      </c>
      <c r="BD1001">
        <f>IF($CL1001&gt;=8,INDEX($AU:$AU,$CK1001+8),"")</f>
      </c>
      <c r="BE1001">
        <f>IF($CL1001&gt;=9,INDEX($AU:$AU,$CK1001+9),"")</f>
      </c>
      <c r="BF1001">
        <f>IF($CL1001&gt;=10,INDEX($AU:$AU,$CK1001+10),"")</f>
      </c>
      <c r="BG1001">
        <f>IF($CL1001&gt;=11,INDEX($AU:$AU,$CK1001+11),"")</f>
      </c>
      <c r="BH1001">
        <f>IF($CL1001&gt;=12,INDEX($AU:$AU,$CK1001+12),"")</f>
      </c>
      <c r="BI1001">
        <f>IF($CL1001&gt;=13,INDEX($AU:$AU,$CK1001+13),"")</f>
      </c>
      <c r="BJ1001">
        <f>IF($CL1001&gt;=14,INDEX($AU:$AU,$CK1001+14),"")</f>
      </c>
      <c r="BK1001">
        <f>IF($CL1001&gt;=15,INDEX($AU:$AU,$CK1001+15),"")</f>
      </c>
      <c r="BL1001">
        <f>IF($CL1001&gt;=16,INDEX($AU:$AU,$CK1001+16),"")</f>
      </c>
      <c r="BM1001">
        <f>IF($CL1001&gt;=17,INDEX($AU:$AU,$CK1001+17),"")</f>
      </c>
      <c r="BN1001">
        <f>IF($CL1001&gt;=18,INDEX($AU:$AU,$CK1001+18),"")</f>
      </c>
      <c r="BO1001">
        <f>IF($CL1001&gt;=19,INDEX($AU:$AU,$CK1001+19),"")</f>
      </c>
      <c r="BP1001">
        <f>IF($CL1001&gt;=20,INDEX($AU:$AU,$CK1001+20),"")</f>
      </c>
      <c r="BQ1001">
        <f>IF($CL1001&gt;=21,INDEX($AU:$AU,$CK1001+21),"")</f>
      </c>
      <c r="BR1001">
        <f>IF($CL1001&gt;=22,INDEX($AU:$AU,$CK1001+22),"")</f>
      </c>
      <c r="BS1001">
        <f>IF($CL1001&gt;=23,INDEX($AU:$AU,$CK1001+23),"")</f>
      </c>
      <c r="BT1001">
        <f>IF($CL1001&gt;=24,INDEX($AU:$AU,$CK1001+24),"")</f>
      </c>
      <c r="BU1001">
        <f>IF($CL1001&gt;=25,INDEX($AU:$AU,$CK1001+25),"")</f>
      </c>
      <c r="BV1001">
        <f>IF($CL1001&gt;=26,INDEX($AU:$AU,$CK1001+26),"")</f>
      </c>
      <c r="BW1001">
        <f>IF($CL1001&gt;=27,INDEX($AU:$AU,$CK1001+27),"")</f>
      </c>
      <c r="BX1001">
        <f>IF($CL1001&gt;=28,INDEX($AU:$AU,$CK1001+28),"")</f>
      </c>
      <c r="BY1001">
        <f>IF($CL1001&gt;=29,INDEX($AU:$AU,$CK1001+29),"")</f>
      </c>
      <c r="BZ1001">
        <f>IF($CL1001&gt;=30,INDEX($AU:$AU,$CK1001+30),"")</f>
      </c>
      <c r="CA1001">
        <f>IF($CL1001&gt;=31,INDEX($AU:$AU,$CK1001+31),"")</f>
      </c>
      <c r="CB1001">
        <f>IF($CL1001&gt;=32,INDEX($AU:$AU,$CK1001+32),"")</f>
      </c>
      <c r="CC1001">
        <f>IF($CL1001&gt;=33,INDEX($AU:$AU,$CK1001+33),"")</f>
      </c>
      <c r="CD1001">
        <f>IF($CL1001&gt;=34,INDEX($AU:$AU,$CK1001+34),"")</f>
      </c>
      <c r="CE1001">
        <f>IF($CL1001&gt;=35,INDEX($AU:$AU,$CK1001+35),"")</f>
      </c>
      <c r="CF1001">
        <f>IF($CL1001&gt;=36,INDEX($AU:$AU,$CK1001+36),"")</f>
      </c>
      <c r="CG1001">
        <f>IF($CL1001&gt;=37,INDEX($AU:$AU,$CK1001+37),"")</f>
      </c>
      <c r="CH1001">
        <f>IF($CL1001&gt;=38,INDEX($AU:$AU,$CK1001+38),"")</f>
      </c>
      <c r="CI1001">
        <f>IF($CL1001&gt;=39,INDEX($AU:$AU,$CK1001+39),"")</f>
      </c>
      <c r="CJ1001">
        <f>IF($CL1001&gt;=40,INDEX($AU:$AU,$CK1001+40),"")</f>
      </c>
      <c r="CK1001">
        <f>IFERROR(MATCH($AT1001,$AU$2:$AU$133,0)+1,0)</f>
      </c>
      <c r="CL1001">
        <f>IFERROR(INDEX($AV$2:$AV$133,MATCH($AT1001,$AU$2:$AU$133,0)),0)</f>
      </c>
      <c r="CM1001">
        <f>IFERROR(LEFT($L1001,FIND(" - ",$L1001)-1),$L1001)</f>
      </c>
      <c r="CN1001" t="s">
        <v>149</v>
      </c>
      <c r="CP1001">
        <f>IF($DK1001&gt;=1,INDEX($CN:$CN,$DJ1001+1),"")</f>
      </c>
      <c r="CQ1001">
        <f>IF($DK1001&gt;=2,INDEX($CN:$CN,$DJ1001+2),"")</f>
      </c>
      <c r="CR1001">
        <f>IF($DK1001&gt;=3,INDEX($CN:$CN,$DJ1001+3),"")</f>
      </c>
      <c r="CS1001">
        <f>IF($DK1001&gt;=4,INDEX($CN:$CN,$DJ1001+4),"")</f>
      </c>
      <c r="CT1001">
        <f>IF($DK1001&gt;=5,INDEX($CN:$CN,$DJ1001+5),"")</f>
      </c>
      <c r="CU1001">
        <f>IF($DK1001&gt;=6,INDEX($CN:$CN,$DJ1001+6),"")</f>
      </c>
      <c r="CV1001">
        <f>IF($DK1001&gt;=7,INDEX($CN:$CN,$DJ1001+7),"")</f>
      </c>
      <c r="CW1001">
        <f>IF($DK1001&gt;=8,INDEX($CN:$CN,$DJ1001+8),"")</f>
      </c>
      <c r="CX1001">
        <f>IF($DK1001&gt;=9,INDEX($CN:$CN,$DJ1001+9),"")</f>
      </c>
      <c r="CY1001">
        <f>IF($DK1001&gt;=10,INDEX($CN:$CN,$DJ1001+10),"")</f>
      </c>
      <c r="CZ1001">
        <f>IF($DK1001&gt;=11,INDEX($CN:$CN,$DJ1001+11),"")</f>
      </c>
      <c r="DA1001">
        <f>IF($DK1001&gt;=12,INDEX($CN:$CN,$DJ1001+12),"")</f>
      </c>
      <c r="DB1001">
        <f>IF($DK1001&gt;=13,INDEX($CN:$CN,$DJ1001+13),"")</f>
      </c>
      <c r="DC1001">
        <f>IF($DK1001&gt;=14,INDEX($CN:$CN,$DJ1001+14),"")</f>
      </c>
      <c r="DD1001">
        <f>IF($DK1001&gt;=15,INDEX($CN:$CN,$DJ1001+15),"")</f>
      </c>
      <c r="DE1001">
        <f>IF($DK1001&gt;=16,INDEX($CN:$CN,$DJ1001+16),"")</f>
      </c>
      <c r="DF1001">
        <f>IF($DK1001&gt;=17,INDEX($CN:$CN,$DJ1001+17),"")</f>
      </c>
      <c r="DG1001">
        <f>IF($DK1001&gt;=18,INDEX($CN:$CN,$DJ1001+18),"")</f>
      </c>
      <c r="DH1001">
        <f>IF($DK1001&gt;=19,INDEX($CN:$CN,$DJ1001+19),"")</f>
      </c>
      <c r="DI1001">
        <f>IF($DK1001&gt;=20,INDEX($CN:$CN,$DJ1001+20),"")</f>
      </c>
      <c r="DJ1001">
        <f>IFERROR(MATCH($CM1001,$CN$2:$CN$1089,0)+1,0)</f>
      </c>
      <c r="DK1001">
        <f>IFERROR(INDEX($CO$2:$CO$1089,MATCH($CM1001,$CN$2:$CN$1089,0)),0)</f>
      </c>
      <c r="DL1001">
        <f>IFERROR(INDEX($AS:$AS,MATCH($O1001,$AR:$AR,0))&amp;"","")</f>
      </c>
      <c r="DP1001">
        <f>IF($GS1001&gt;=1,INDEX($DM:$DM,$GR1001+1),"")</f>
      </c>
      <c r="DQ1001">
        <f>IF($GS1001&gt;=2,INDEX($DM:$DM,$GR1001+2),"")</f>
      </c>
      <c r="DR1001">
        <f>IF($GS1001&gt;=3,INDEX($DM:$DM,$GR1001+3),"")</f>
      </c>
      <c r="DS1001">
        <f>IF($GS1001&gt;=4,INDEX($DM:$DM,$GR1001+4),"")</f>
      </c>
      <c r="DT1001">
        <f>IF($GS1001&gt;=5,INDEX($DM:$DM,$GR1001+5),"")</f>
      </c>
      <c r="DU1001">
        <f>IF($GS1001&gt;=6,INDEX($DM:$DM,$GR1001+6),"")</f>
      </c>
      <c r="DV1001">
        <f>IF($GS1001&gt;=7,INDEX($DM:$DM,$GR1001+7),"")</f>
      </c>
      <c r="DW1001">
        <f>IF($GS1001&gt;=8,INDEX($DM:$DM,$GR1001+8),"")</f>
      </c>
      <c r="DX1001">
        <f>IF($GS1001&gt;=9,INDEX($DM:$DM,$GR1001+9),"")</f>
      </c>
      <c r="DY1001">
        <f>IF($GS1001&gt;=10,INDEX($DM:$DM,$GR1001+10),"")</f>
      </c>
      <c r="DZ1001">
        <f>IF($GS1001&gt;=11,INDEX($DM:$DM,$GR1001+11),"")</f>
      </c>
      <c r="EA1001">
        <f>IF($GS1001&gt;=12,INDEX($DM:$DM,$GR1001+12),"")</f>
      </c>
      <c r="EB1001">
        <f>IF($GS1001&gt;=13,INDEX($DM:$DM,$GR1001+13),"")</f>
      </c>
      <c r="EC1001">
        <f>IF($GS1001&gt;=14,INDEX($DM:$DM,$GR1001+14),"")</f>
      </c>
      <c r="ED1001">
        <f>IF($GS1001&gt;=15,INDEX($DM:$DM,$GR1001+15),"")</f>
      </c>
      <c r="EE1001">
        <f>IF($GS1001&gt;=16,INDEX($DM:$DM,$GR1001+16),"")</f>
      </c>
      <c r="EF1001">
        <f>IF($GS1001&gt;=17,INDEX($DM:$DM,$GR1001+17),"")</f>
      </c>
      <c r="EG1001">
        <f>IF($GS1001&gt;=18,INDEX($DM:$DM,$GR1001+18),"")</f>
      </c>
      <c r="EH1001">
        <f>IF($GS1001&gt;=19,INDEX($DM:$DM,$GR1001+19),"")</f>
      </c>
      <c r="EI1001">
        <f>IF($GS1001&gt;=20,INDEX($DM:$DM,$GR1001+20),"")</f>
      </c>
      <c r="EJ1001">
        <f>IF($GS1001&gt;=21,INDEX($DM:$DM,$GR1001+21),"")</f>
      </c>
      <c r="EK1001">
        <f>IF($GS1001&gt;=22,INDEX($DM:$DM,$GR1001+22),"")</f>
      </c>
      <c r="EL1001">
        <f>IF($GS1001&gt;=23,INDEX($DM:$DM,$GR1001+23),"")</f>
      </c>
      <c r="EM1001">
        <f>IF($GS1001&gt;=24,INDEX($DM:$DM,$GR1001+24),"")</f>
      </c>
      <c r="EN1001">
        <f>IF($GS1001&gt;=25,INDEX($DM:$DM,$GR1001+25),"")</f>
      </c>
      <c r="EO1001">
        <f>IF($GS1001&gt;=26,INDEX($DM:$DM,$GR1001+26),"")</f>
      </c>
      <c r="EP1001">
        <f>IF($GS1001&gt;=27,INDEX($DM:$DM,$GR1001+27),"")</f>
      </c>
      <c r="EQ1001">
        <f>IF($GS1001&gt;=28,INDEX($DM:$DM,$GR1001+28),"")</f>
      </c>
      <c r="ER1001">
        <f>IF($GS1001&gt;=29,INDEX($DM:$DM,$GR1001+29),"")</f>
      </c>
      <c r="ES1001">
        <f>IF($GS1001&gt;=30,INDEX($DM:$DM,$GR1001+30),"")</f>
      </c>
      <c r="ET1001">
        <f>IF($GS1001&gt;=31,INDEX($DM:$DM,$GR1001+31),"")</f>
      </c>
      <c r="EU1001">
        <f>IF($GS1001&gt;=32,INDEX($DM:$DM,$GR1001+32),"")</f>
      </c>
      <c r="EV1001">
        <f>IF($GS1001&gt;=33,INDEX($DM:$DM,$GR1001+33),"")</f>
      </c>
      <c r="EW1001">
        <f>IF($GS1001&gt;=34,INDEX($DM:$DM,$GR1001+34),"")</f>
      </c>
      <c r="EX1001">
        <f>IF($GS1001&gt;=35,INDEX($DM:$DM,$GR1001+35),"")</f>
      </c>
      <c r="EY1001">
        <f>IF($GS1001&gt;=36,INDEX($DM:$DM,$GR1001+36),"")</f>
      </c>
      <c r="EZ1001">
        <f>IF($GS1001&gt;=37,INDEX($DM:$DM,$GR1001+37),"")</f>
      </c>
      <c r="FA1001">
        <f>IF($GS1001&gt;=38,INDEX($DM:$DM,$GR1001+38),"")</f>
      </c>
      <c r="FB1001">
        <f>IF($GS1001&gt;=39,INDEX($DM:$DM,$GR1001+39),"")</f>
      </c>
      <c r="FC1001">
        <f>IF($GS1001&gt;=40,INDEX($DM:$DM,$GR1001+40),"")</f>
      </c>
      <c r="FD1001">
        <f>IF($GS1001&gt;=1,INDEX($DN:$DN,$GR1001+1),"")</f>
      </c>
      <c r="FE1001">
        <f>IF($GS1001&gt;=2,INDEX($DN:$DN,$GR1001+2),"")</f>
      </c>
      <c r="FF1001">
        <f>IF($GS1001&gt;=3,INDEX($DN:$DN,$GR1001+3),"")</f>
      </c>
      <c r="FG1001">
        <f>IF($GS1001&gt;=4,INDEX($DN:$DN,$GR1001+4),"")</f>
      </c>
      <c r="FH1001">
        <f>IF($GS1001&gt;=5,INDEX($DN:$DN,$GR1001+5),"")</f>
      </c>
      <c r="FI1001">
        <f>IF($GS1001&gt;=6,INDEX($DN:$DN,$GR1001+6),"")</f>
      </c>
      <c r="FJ1001">
        <f>IF($GS1001&gt;=7,INDEX($DN:$DN,$GR1001+7),"")</f>
      </c>
      <c r="FK1001">
        <f>IF($GS1001&gt;=8,INDEX($DN:$DN,$GR1001+8),"")</f>
      </c>
      <c r="FL1001">
        <f>IF($GS1001&gt;=9,INDEX($DN:$DN,$GR1001+9),"")</f>
      </c>
      <c r="FM1001">
        <f>IF($GS1001&gt;=10,INDEX($DN:$DN,$GR1001+10),"")</f>
      </c>
      <c r="FN1001">
        <f>IF($GS1001&gt;=11,INDEX($DN:$DN,$GR1001+11),"")</f>
      </c>
      <c r="FO1001">
        <f>IF($GS1001&gt;=12,INDEX($DN:$DN,$GR1001+12),"")</f>
      </c>
      <c r="FP1001">
        <f>IF($GS1001&gt;=13,INDEX($DN:$DN,$GR1001+13),"")</f>
      </c>
      <c r="FQ1001">
        <f>IF($GS1001&gt;=14,INDEX($DN:$DN,$GR1001+14),"")</f>
      </c>
      <c r="FR1001">
        <f>IF($GS1001&gt;=15,INDEX($DN:$DN,$GR1001+15),"")</f>
      </c>
      <c r="FS1001">
        <f>IF($GS1001&gt;=16,INDEX($DN:$DN,$GR1001+16),"")</f>
      </c>
      <c r="FT1001">
        <f>IF($GS1001&gt;=17,INDEX($DN:$DN,$GR1001+17),"")</f>
      </c>
      <c r="FU1001">
        <f>IF($GS1001&gt;=18,INDEX($DN:$DN,$GR1001+18),"")</f>
      </c>
      <c r="FV1001">
        <f>IF($GS1001&gt;=19,INDEX($DN:$DN,$GR1001+19),"")</f>
      </c>
      <c r="FW1001">
        <f>IF($GS1001&gt;=20,INDEX($DN:$DN,$GR1001+20),"")</f>
      </c>
      <c r="FX1001">
        <f>IF($GS1001&gt;=21,INDEX($DN:$DN,$GR1001+21),"")</f>
      </c>
      <c r="FY1001">
        <f>IF($GS1001&gt;=22,INDEX($DN:$DN,$GR1001+22),"")</f>
      </c>
      <c r="FZ1001">
        <f>IF($GS1001&gt;=23,INDEX($DN:$DN,$GR1001+23),"")</f>
      </c>
      <c r="GA1001">
        <f>IF($GS1001&gt;=24,INDEX($DN:$DN,$GR1001+24),"")</f>
      </c>
      <c r="GB1001">
        <f>IF($GS1001&gt;=25,INDEX($DN:$DN,$GR1001+25),"")</f>
      </c>
      <c r="GC1001">
        <f>IF($GS1001&gt;=26,INDEX($DN:$DN,$GR1001+26),"")</f>
      </c>
      <c r="GD1001">
        <f>IF($GS1001&gt;=27,INDEX($DN:$DN,$GR1001+27),"")</f>
      </c>
      <c r="GE1001">
        <f>IF($GS1001&gt;=28,INDEX($DN:$DN,$GR1001+28),"")</f>
      </c>
      <c r="GF1001">
        <f>IF($GS1001&gt;=29,INDEX($DN:$DN,$GR1001+29),"")</f>
      </c>
      <c r="GG1001">
        <f>IF($GS1001&gt;=30,INDEX($DN:$DN,$GR1001+30),"")</f>
      </c>
      <c r="GH1001">
        <f>IF($GS1001&gt;=31,INDEX($DN:$DN,$GR1001+31),"")</f>
      </c>
      <c r="GI1001">
        <f>IF($GS1001&gt;=32,INDEX($DN:$DN,$GR1001+32),"")</f>
      </c>
      <c r="GJ1001">
        <f>IF($GS1001&gt;=33,INDEX($DN:$DN,$GR1001+33),"")</f>
      </c>
      <c r="GK1001">
        <f>IF($GS1001&gt;=34,INDEX($DN:$DN,$GR1001+34),"")</f>
      </c>
      <c r="GL1001">
        <f>IF($GS1001&gt;=35,INDEX($DN:$DN,$GR1001+35),"")</f>
      </c>
      <c r="GM1001">
        <f>IF($GS1001&gt;=36,INDEX($DN:$DN,$GR1001+36),"")</f>
      </c>
      <c r="GN1001">
        <f>IF($GS1001&gt;=37,INDEX($DN:$DN,$GR1001+37),"")</f>
      </c>
      <c r="GO1001">
        <f>IF($GS1001&gt;=38,INDEX($DN:$DN,$GR1001+38),"")</f>
      </c>
      <c r="GP1001">
        <f>IF($GS1001&gt;=39,INDEX($DN:$DN,$GR1001+39),"")</f>
      </c>
      <c r="GQ1001">
        <f>IF($GS1001&gt;=40,INDEX($DN:$DN,$GR1001+40),"")</f>
      </c>
      <c r="GR1001">
        <f>IFERROR(MATCH($DL1001,$DM$2:$DM$148,0)+1,0)</f>
      </c>
      <c r="GS1001">
        <f>IFERROR(INDEX($DO$2:$DO$148,MATCH($DL1001,$DM$2:$DM$148,0)),0)</f>
      </c>
      <c r="GT1001">
        <f>IFERROR(MATCH($Z1001,$DP$1001:$FC$1001,0),0)</f>
      </c>
      <c r="GU1001">
        <f>IF($GT1001&gt;0,INDEX($FD$1001:$GQ$1001,$GT1001),"")</f>
      </c>
      <c r="GX1001">
        <f>IF($JG1001&gt;=1,INDEX($GV:$GV,$JF1001+1),"")</f>
      </c>
      <c r="GY1001">
        <f>IF($JG1001&gt;=2,INDEX($GV:$GV,$JF1001+2),"")</f>
      </c>
      <c r="GZ1001">
        <f>IF($JG1001&gt;=3,INDEX($GV:$GV,$JF1001+3),"")</f>
      </c>
      <c r="HA1001">
        <f>IF($JG1001&gt;=4,INDEX($GV:$GV,$JF1001+4),"")</f>
      </c>
      <c r="HB1001">
        <f>IF($JG1001&gt;=5,INDEX($GV:$GV,$JF1001+5),"")</f>
      </c>
      <c r="HC1001">
        <f>IF($JG1001&gt;=6,INDEX($GV:$GV,$JF1001+6),"")</f>
      </c>
      <c r="HD1001">
        <f>IF($JG1001&gt;=7,INDEX($GV:$GV,$JF1001+7),"")</f>
      </c>
      <c r="HE1001">
        <f>IF($JG1001&gt;=8,INDEX($GV:$GV,$JF1001+8),"")</f>
      </c>
      <c r="HF1001">
        <f>IF($JG1001&gt;=9,INDEX($GV:$GV,$JF1001+9),"")</f>
      </c>
      <c r="HG1001">
        <f>IF($JG1001&gt;=10,INDEX($GV:$GV,$JF1001+10),"")</f>
      </c>
      <c r="HH1001">
        <f>IF($JG1001&gt;=11,INDEX($GV:$GV,$JF1001+11),"")</f>
      </c>
      <c r="HI1001">
        <f>IF($JG1001&gt;=12,INDEX($GV:$GV,$JF1001+12),"")</f>
      </c>
      <c r="HJ1001">
        <f>IF($JG1001&gt;=13,INDEX($GV:$GV,$JF1001+13),"")</f>
      </c>
      <c r="HK1001">
        <f>IF($JG1001&gt;=14,INDEX($GV:$GV,$JF1001+14),"")</f>
      </c>
      <c r="HL1001">
        <f>IF($JG1001&gt;=15,INDEX($GV:$GV,$JF1001+15),"")</f>
      </c>
      <c r="HM1001">
        <f>IF($JG1001&gt;=16,INDEX($GV:$GV,$JF1001+16),"")</f>
      </c>
      <c r="HN1001">
        <f>IF($JG1001&gt;=17,INDEX($GV:$GV,$JF1001+17),"")</f>
      </c>
      <c r="HO1001">
        <f>IF($JG1001&gt;=18,INDEX($GV:$GV,$JF1001+18),"")</f>
      </c>
      <c r="HP1001">
        <f>IF($JG1001&gt;=19,INDEX($GV:$GV,$JF1001+19),"")</f>
      </c>
      <c r="HQ1001">
        <f>IF($JG1001&gt;=20,INDEX($GV:$GV,$JF1001+20),"")</f>
      </c>
      <c r="HR1001">
        <f>IF($JG1001&gt;=21,INDEX($GV:$GV,$JF1001+21),"")</f>
      </c>
      <c r="HS1001">
        <f>IF($JG1001&gt;=22,INDEX($GV:$GV,$JF1001+22),"")</f>
      </c>
      <c r="HT1001">
        <f>IF($JG1001&gt;=23,INDEX($GV:$GV,$JF1001+23),"")</f>
      </c>
      <c r="HU1001">
        <f>IF($JG1001&gt;=24,INDEX($GV:$GV,$JF1001+24),"")</f>
      </c>
      <c r="HV1001">
        <f>IF($JG1001&gt;=25,INDEX($GV:$GV,$JF1001+25),"")</f>
      </c>
      <c r="HW1001">
        <f>IF($JG1001&gt;=26,INDEX($GV:$GV,$JF1001+26),"")</f>
      </c>
      <c r="HX1001">
        <f>IF($JG1001&gt;=27,INDEX($GV:$GV,$JF1001+27),"")</f>
      </c>
      <c r="HY1001">
        <f>IF($JG1001&gt;=28,INDEX($GV:$GV,$JF1001+28),"")</f>
      </c>
      <c r="HZ1001">
        <f>IF($JG1001&gt;=29,INDEX($GV:$GV,$JF1001+29),"")</f>
      </c>
      <c r="IA1001">
        <f>IF($JG1001&gt;=30,INDEX($GV:$GV,$JF1001+30),"")</f>
      </c>
      <c r="IB1001">
        <f>IF($JG1001&gt;=31,INDEX($GV:$GV,$JF1001+31),"")</f>
      </c>
      <c r="IC1001">
        <f>IF($JG1001&gt;=32,INDEX($GV:$GV,$JF1001+32),"")</f>
      </c>
      <c r="ID1001">
        <f>IF($JG1001&gt;=33,INDEX($GV:$GV,$JF1001+33),"")</f>
      </c>
      <c r="IE1001">
        <f>IF($JG1001&gt;=34,INDEX($GV:$GV,$JF1001+34),"")</f>
      </c>
      <c r="IF1001">
        <f>IF($JG1001&gt;=35,INDEX($GV:$GV,$JF1001+35),"")</f>
      </c>
      <c r="IG1001">
        <f>IF($JG1001&gt;=36,INDEX($GV:$GV,$JF1001+36),"")</f>
      </c>
      <c r="IH1001">
        <f>IF($JG1001&gt;=37,INDEX($GV:$GV,$JF1001+37),"")</f>
      </c>
      <c r="II1001">
        <f>IF($JG1001&gt;=38,INDEX($GV:$GV,$JF1001+38),"")</f>
      </c>
      <c r="IJ1001">
        <f>IF($JG1001&gt;=39,INDEX($GV:$GV,$JF1001+39),"")</f>
      </c>
      <c r="IK1001">
        <f>IF($JG1001&gt;=40,INDEX($GV:$GV,$JF1001+40),"")</f>
      </c>
      <c r="IL1001">
        <f>IF($JG1001&gt;=41,INDEX($GV:$GV,$JF1001+41),"")</f>
      </c>
      <c r="IM1001">
        <f>IF($JG1001&gt;=42,INDEX($GV:$GV,$JF1001+42),"")</f>
      </c>
      <c r="IN1001">
        <f>IF($JG1001&gt;=43,INDEX($GV:$GV,$JF1001+43),"")</f>
      </c>
      <c r="IO1001">
        <f>IF($JG1001&gt;=44,INDEX($GV:$GV,$JF1001+44),"")</f>
      </c>
      <c r="IP1001">
        <f>IF($JG1001&gt;=45,INDEX($GV:$GV,$JF1001+45),"")</f>
      </c>
      <c r="IQ1001">
        <f>IF($JG1001&gt;=46,INDEX($GV:$GV,$JF1001+46),"")</f>
      </c>
      <c r="IR1001">
        <f>IF($JG1001&gt;=47,INDEX($GV:$GV,$JF1001+47),"")</f>
      </c>
      <c r="IS1001">
        <f>IF($JG1001&gt;=48,INDEX($GV:$GV,$JF1001+48),"")</f>
      </c>
      <c r="IT1001">
        <f>IF($JG1001&gt;=49,INDEX($GV:$GV,$JF1001+49),"")</f>
      </c>
      <c r="IU1001">
        <f>IF($JG1001&gt;=50,INDEX($GV:$GV,$JF1001+50),"")</f>
      </c>
      <c r="IV1001">
        <f>IF($JG1001&gt;=51,INDEX($GV:$GV,$JF1001+51),"")</f>
      </c>
      <c r="IW1001">
        <f>IF($JG1001&gt;=52,INDEX($GV:$GV,$JF1001+52),"")</f>
      </c>
      <c r="IX1001">
        <f>IF($JG1001&gt;=53,INDEX($GV:$GV,$JF1001+53),"")</f>
      </c>
      <c r="IY1001">
        <f>IF($JG1001&gt;=54,INDEX($GV:$GV,$JF1001+54),"")</f>
      </c>
      <c r="IZ1001">
        <f>IF($JG1001&gt;=55,INDEX($GV:$GV,$JF1001+55),"")</f>
      </c>
      <c r="JA1001">
        <f>IF($JG1001&gt;=56,INDEX($GV:$GV,$JF1001+56),"")</f>
      </c>
      <c r="JB1001">
        <f>IF($JG1001&gt;=57,INDEX($GV:$GV,$JF1001+57),"")</f>
      </c>
      <c r="JC1001">
        <f>IF($JG1001&gt;=58,INDEX($GV:$GV,$JF1001+58),"")</f>
      </c>
      <c r="JD1001">
        <f>IF($JG1001&gt;=59,INDEX($GV:$GV,$JF1001+59),"")</f>
      </c>
      <c r="JE1001">
        <f>IF($JG1001&gt;=60,INDEX($GV:$GV,$JF1001+60),"")</f>
      </c>
      <c r="JF1001">
        <f>IFERROR(MATCH($GU1001,$GV$2:$GV$322,0)+1,0)</f>
      </c>
      <c r="JG1001">
        <f>IFERROR(INDEX($GW$2:$GW$322,MATCH($GU1001,$GV$2:$GV$322,0)),0)</f>
      </c>
      <c r="JH1001" t="s">
        <v>44</v>
      </c>
      <c r="JI1001" t="s">
        <v>44</v>
      </c>
    </row>
    <row r="1002" spans="1:93" x14ac:dyDescent="0.25">
      <c r="A1002" t="s">
        <v>44</v>
      </c>
      <c r="CN1002" t="s">
        <v>2121</v>
      </c>
      <c r="CO1002">
        <v>1</v>
      </c>
    </row>
    <row r="1003" spans="92:92" x14ac:dyDescent="0.25">
      <c r="CN1003" t="s">
        <v>221</v>
      </c>
    </row>
    <row r="1004" spans="1:93" x14ac:dyDescent="0.25">
      <c r="A1004" s="4" t="s">
        <v>2122</v>
      </c>
      <c r="CN1004" t="s">
        <v>2123</v>
      </c>
      <c r="CO1004">
        <v>1</v>
      </c>
    </row>
    <row r="1005" spans="1:92" x14ac:dyDescent="0.25">
      <c r="A1005" s="5" t="s">
        <v>2124</v>
      </c>
      <c r="CN1005" t="s">
        <v>149</v>
      </c>
    </row>
    <row r="1006" spans="1:93" x14ac:dyDescent="0.25">
      <c r="A1006" s="5" t="s">
        <v>2125</v>
      </c>
      <c r="CN1006" t="s">
        <v>2126</v>
      </c>
      <c r="CO1006">
        <v>1</v>
      </c>
    </row>
    <row r="1007" spans="1:92" x14ac:dyDescent="0.25">
      <c r="A1007" s="5" t="s">
        <v>2127</v>
      </c>
      <c r="CN1007" t="s">
        <v>149</v>
      </c>
    </row>
    <row r="1008" spans="1:93" x14ac:dyDescent="0.25">
      <c r="A1008" s="5" t="s">
        <v>2128</v>
      </c>
      <c r="CN1008" t="s">
        <v>2129</v>
      </c>
      <c r="CO1008">
        <v>1</v>
      </c>
    </row>
    <row r="1009" spans="1:92" x14ac:dyDescent="0.25">
      <c r="A1009" s="5" t="s">
        <v>2130</v>
      </c>
      <c r="CN1009" t="s">
        <v>149</v>
      </c>
    </row>
    <row r="1010" spans="1:93" x14ac:dyDescent="0.25">
      <c r="A1010" s="5" t="s">
        <v>2131</v>
      </c>
      <c r="CN1010" t="s">
        <v>2132</v>
      </c>
      <c r="CO1010">
        <v>1</v>
      </c>
    </row>
    <row r="1011" spans="1:92" x14ac:dyDescent="0.25">
      <c r="A1011" s="5" t="s">
        <v>2133</v>
      </c>
      <c r="CN1011" t="s">
        <v>189</v>
      </c>
    </row>
    <row r="1012" spans="1:93" x14ac:dyDescent="0.25">
      <c r="A1012" s="5" t="s">
        <v>2134</v>
      </c>
      <c r="CN1012" t="s">
        <v>2135</v>
      </c>
      <c r="CO1012">
        <v>1</v>
      </c>
    </row>
    <row r="1013" spans="1:92" x14ac:dyDescent="0.25">
      <c r="A1013" s="5" t="s">
        <v>2136</v>
      </c>
      <c r="CN1013" t="s">
        <v>189</v>
      </c>
    </row>
    <row r="1014" spans="1:93" x14ac:dyDescent="0.25">
      <c r="A1014" s="5" t="s">
        <v>2137</v>
      </c>
      <c r="CN1014" t="s">
        <v>2138</v>
      </c>
      <c r="CO1014">
        <v>1</v>
      </c>
    </row>
    <row r="1015" spans="1:92" x14ac:dyDescent="0.25">
      <c r="A1015" s="5" t="s">
        <v>2139</v>
      </c>
      <c r="CN1015" t="s">
        <v>149</v>
      </c>
    </row>
    <row r="1016" spans="92:93" x14ac:dyDescent="0.25">
      <c r="CN1016" t="s">
        <v>2140</v>
      </c>
      <c r="CO1016">
        <v>1</v>
      </c>
    </row>
    <row r="1017" spans="92:92" x14ac:dyDescent="0.25">
      <c r="CN1017" t="s">
        <v>149</v>
      </c>
    </row>
    <row r="1018" spans="92:93" x14ac:dyDescent="0.25">
      <c r="CN1018" t="s">
        <v>2141</v>
      </c>
      <c r="CO1018">
        <v>1</v>
      </c>
    </row>
    <row r="1019" spans="92:92" x14ac:dyDescent="0.25">
      <c r="CN1019" t="s">
        <v>149</v>
      </c>
    </row>
    <row r="1020" spans="92:93" x14ac:dyDescent="0.25">
      <c r="CN1020" t="s">
        <v>2142</v>
      </c>
      <c r="CO1020">
        <v>1</v>
      </c>
    </row>
    <row r="1021" spans="92:92" x14ac:dyDescent="0.25">
      <c r="CN1021" t="s">
        <v>149</v>
      </c>
    </row>
    <row r="1022" spans="92:93" x14ac:dyDescent="0.25">
      <c r="CN1022" t="s">
        <v>2143</v>
      </c>
      <c r="CO1022">
        <v>1</v>
      </c>
    </row>
    <row r="1023" spans="92:92" x14ac:dyDescent="0.25">
      <c r="CN1023" t="s">
        <v>149</v>
      </c>
    </row>
    <row r="1024" spans="92:93" x14ac:dyDescent="0.25">
      <c r="CN1024" t="s">
        <v>2144</v>
      </c>
      <c r="CO1024">
        <v>1</v>
      </c>
    </row>
    <row r="1025" spans="92:92" x14ac:dyDescent="0.25">
      <c r="CN1025" t="s">
        <v>149</v>
      </c>
    </row>
    <row r="1026" spans="92:93" x14ac:dyDescent="0.25">
      <c r="CN1026" t="s">
        <v>2145</v>
      </c>
      <c r="CO1026">
        <v>1</v>
      </c>
    </row>
    <row r="1027" spans="92:92" x14ac:dyDescent="0.25">
      <c r="CN1027" t="s">
        <v>149</v>
      </c>
    </row>
    <row r="1028" spans="92:93" x14ac:dyDescent="0.25">
      <c r="CN1028" t="s">
        <v>2146</v>
      </c>
      <c r="CO1028">
        <v>1</v>
      </c>
    </row>
    <row r="1029" spans="92:92" x14ac:dyDescent="0.25">
      <c r="CN1029" t="s">
        <v>149</v>
      </c>
    </row>
    <row r="1030" spans="92:93" x14ac:dyDescent="0.25">
      <c r="CN1030" t="s">
        <v>2147</v>
      </c>
      <c r="CO1030">
        <v>1</v>
      </c>
    </row>
    <row r="1031" spans="92:92" x14ac:dyDescent="0.25">
      <c r="CN1031" t="s">
        <v>221</v>
      </c>
    </row>
    <row r="1032" spans="92:93" x14ac:dyDescent="0.25">
      <c r="CN1032" t="s">
        <v>2148</v>
      </c>
      <c r="CO1032">
        <v>1</v>
      </c>
    </row>
    <row r="1033" spans="92:92" x14ac:dyDescent="0.25">
      <c r="CN1033" t="s">
        <v>149</v>
      </c>
    </row>
    <row r="1034" spans="92:93" x14ac:dyDescent="0.25">
      <c r="CN1034" t="s">
        <v>2149</v>
      </c>
      <c r="CO1034">
        <v>1</v>
      </c>
    </row>
    <row r="1035" spans="92:92" x14ac:dyDescent="0.25">
      <c r="CN1035" t="s">
        <v>149</v>
      </c>
    </row>
    <row r="1036" spans="92:93" x14ac:dyDescent="0.25">
      <c r="CN1036" t="s">
        <v>2150</v>
      </c>
      <c r="CO1036">
        <v>1</v>
      </c>
    </row>
    <row r="1037" spans="92:92" x14ac:dyDescent="0.25">
      <c r="CN1037" t="s">
        <v>149</v>
      </c>
    </row>
    <row r="1038" spans="92:93" x14ac:dyDescent="0.25">
      <c r="CN1038" t="s">
        <v>2151</v>
      </c>
      <c r="CO1038">
        <v>1</v>
      </c>
    </row>
    <row r="1039" spans="92:92" x14ac:dyDescent="0.25">
      <c r="CN1039" t="s">
        <v>149</v>
      </c>
    </row>
    <row r="1040" spans="92:93" x14ac:dyDescent="0.25">
      <c r="CN1040" t="s">
        <v>2152</v>
      </c>
      <c r="CO1040">
        <v>1</v>
      </c>
    </row>
    <row r="1041" spans="92:92" x14ac:dyDescent="0.25">
      <c r="CN1041" t="s">
        <v>149</v>
      </c>
    </row>
    <row r="1042" spans="92:93" x14ac:dyDescent="0.25">
      <c r="CN1042" t="s">
        <v>2153</v>
      </c>
      <c r="CO1042">
        <v>1</v>
      </c>
    </row>
    <row r="1043" spans="92:92" x14ac:dyDescent="0.25">
      <c r="CN1043" t="s">
        <v>149</v>
      </c>
    </row>
    <row r="1044" spans="92:93" x14ac:dyDescent="0.25">
      <c r="CN1044" t="s">
        <v>2154</v>
      </c>
      <c r="CO1044">
        <v>1</v>
      </c>
    </row>
    <row r="1045" spans="92:92" x14ac:dyDescent="0.25">
      <c r="CN1045" t="s">
        <v>221</v>
      </c>
    </row>
    <row r="1046" spans="92:93" x14ac:dyDescent="0.25">
      <c r="CN1046" t="s">
        <v>2155</v>
      </c>
      <c r="CO1046">
        <v>1</v>
      </c>
    </row>
    <row r="1047" spans="92:92" x14ac:dyDescent="0.25">
      <c r="CN1047" t="s">
        <v>149</v>
      </c>
    </row>
    <row r="1048" spans="92:93" x14ac:dyDescent="0.25">
      <c r="CN1048" t="s">
        <v>2156</v>
      </c>
      <c r="CO1048">
        <v>1</v>
      </c>
    </row>
    <row r="1049" spans="92:92" x14ac:dyDescent="0.25">
      <c r="CN1049" t="s">
        <v>149</v>
      </c>
    </row>
    <row r="1050" spans="92:93" x14ac:dyDescent="0.25">
      <c r="CN1050" t="s">
        <v>2157</v>
      </c>
      <c r="CO1050">
        <v>1</v>
      </c>
    </row>
    <row r="1051" spans="92:92" x14ac:dyDescent="0.25">
      <c r="CN1051" t="s">
        <v>149</v>
      </c>
    </row>
    <row r="1052" spans="92:93" x14ac:dyDescent="0.25">
      <c r="CN1052" t="s">
        <v>2158</v>
      </c>
      <c r="CO1052">
        <v>1</v>
      </c>
    </row>
    <row r="1053" spans="92:92" x14ac:dyDescent="0.25">
      <c r="CN1053" t="s">
        <v>149</v>
      </c>
    </row>
    <row r="1054" spans="92:93" x14ac:dyDescent="0.25">
      <c r="CN1054" t="s">
        <v>2159</v>
      </c>
      <c r="CO1054">
        <v>1</v>
      </c>
    </row>
    <row r="1055" spans="92:92" x14ac:dyDescent="0.25">
      <c r="CN1055" t="s">
        <v>149</v>
      </c>
    </row>
    <row r="1056" spans="92:93" x14ac:dyDescent="0.25">
      <c r="CN1056" t="s">
        <v>2160</v>
      </c>
      <c r="CO1056">
        <v>1</v>
      </c>
    </row>
    <row r="1057" spans="92:92" x14ac:dyDescent="0.25">
      <c r="CN1057" t="s">
        <v>221</v>
      </c>
    </row>
    <row r="1058" spans="92:93" x14ac:dyDescent="0.25">
      <c r="CN1058" t="s">
        <v>2161</v>
      </c>
      <c r="CO1058">
        <v>1</v>
      </c>
    </row>
    <row r="1059" spans="92:92" x14ac:dyDescent="0.25">
      <c r="CN1059" t="s">
        <v>149</v>
      </c>
    </row>
    <row r="1060" spans="92:93" x14ac:dyDescent="0.25">
      <c r="CN1060" t="s">
        <v>2162</v>
      </c>
      <c r="CO1060">
        <v>1</v>
      </c>
    </row>
    <row r="1061" spans="92:92" x14ac:dyDescent="0.25">
      <c r="CN1061" t="s">
        <v>149</v>
      </c>
    </row>
    <row r="1062" spans="92:93" x14ac:dyDescent="0.25">
      <c r="CN1062" t="s">
        <v>2163</v>
      </c>
      <c r="CO1062">
        <v>1</v>
      </c>
    </row>
    <row r="1063" spans="92:92" x14ac:dyDescent="0.25">
      <c r="CN1063" t="s">
        <v>149</v>
      </c>
    </row>
    <row r="1064" spans="92:93" x14ac:dyDescent="0.25">
      <c r="CN1064" t="s">
        <v>2164</v>
      </c>
      <c r="CO1064">
        <v>1</v>
      </c>
    </row>
    <row r="1065" spans="92:92" x14ac:dyDescent="0.25">
      <c r="CN1065" t="s">
        <v>149</v>
      </c>
    </row>
    <row r="1066" spans="92:93" x14ac:dyDescent="0.25">
      <c r="CN1066" t="s">
        <v>2165</v>
      </c>
      <c r="CO1066">
        <v>1</v>
      </c>
    </row>
    <row r="1067" spans="92:92" x14ac:dyDescent="0.25">
      <c r="CN1067" t="s">
        <v>149</v>
      </c>
    </row>
    <row r="1068" spans="92:93" x14ac:dyDescent="0.25">
      <c r="CN1068" t="s">
        <v>2166</v>
      </c>
      <c r="CO1068">
        <v>1</v>
      </c>
    </row>
    <row r="1069" spans="92:92" x14ac:dyDescent="0.25">
      <c r="CN1069" t="s">
        <v>221</v>
      </c>
    </row>
    <row r="1070" spans="92:93" x14ac:dyDescent="0.25">
      <c r="CN1070" t="s">
        <v>2167</v>
      </c>
      <c r="CO1070">
        <v>1</v>
      </c>
    </row>
    <row r="1071" spans="92:92" x14ac:dyDescent="0.25">
      <c r="CN1071" t="s">
        <v>221</v>
      </c>
    </row>
    <row r="1072" spans="92:93" x14ac:dyDescent="0.25">
      <c r="CN1072" t="s">
        <v>2168</v>
      </c>
      <c r="CO1072">
        <v>1</v>
      </c>
    </row>
    <row r="1073" spans="92:92" x14ac:dyDescent="0.25">
      <c r="CN1073" t="s">
        <v>149</v>
      </c>
    </row>
    <row r="1074" spans="92:93" x14ac:dyDescent="0.25">
      <c r="CN1074" t="s">
        <v>2169</v>
      </c>
      <c r="CO1074">
        <v>1</v>
      </c>
    </row>
    <row r="1075" spans="92:92" x14ac:dyDescent="0.25">
      <c r="CN1075" t="s">
        <v>149</v>
      </c>
    </row>
    <row r="1076" spans="92:93" x14ac:dyDescent="0.25">
      <c r="CN1076" t="s">
        <v>2170</v>
      </c>
      <c r="CO1076">
        <v>1</v>
      </c>
    </row>
    <row r="1077" spans="92:92" x14ac:dyDescent="0.25">
      <c r="CN1077" t="s">
        <v>149</v>
      </c>
    </row>
    <row r="1078" spans="92:93" x14ac:dyDescent="0.25">
      <c r="CN1078" t="s">
        <v>2171</v>
      </c>
      <c r="CO1078">
        <v>1</v>
      </c>
    </row>
    <row r="1079" spans="92:92" x14ac:dyDescent="0.25">
      <c r="CN1079" t="s">
        <v>149</v>
      </c>
    </row>
    <row r="1080" spans="92:93" x14ac:dyDescent="0.25">
      <c r="CN1080" t="s">
        <v>2172</v>
      </c>
      <c r="CO1080">
        <v>1</v>
      </c>
    </row>
    <row r="1081" spans="92:92" x14ac:dyDescent="0.25">
      <c r="CN1081" t="s">
        <v>221</v>
      </c>
    </row>
    <row r="1082" spans="92:93" x14ac:dyDescent="0.25">
      <c r="CN1082" t="s">
        <v>2173</v>
      </c>
      <c r="CO1082">
        <v>1</v>
      </c>
    </row>
    <row r="1083" spans="92:92" x14ac:dyDescent="0.25">
      <c r="CN1083" t="s">
        <v>149</v>
      </c>
    </row>
    <row r="1084" spans="92:93" x14ac:dyDescent="0.25">
      <c r="CN1084" t="s">
        <v>2174</v>
      </c>
      <c r="CO1084">
        <v>1</v>
      </c>
    </row>
    <row r="1085" spans="92:92" x14ac:dyDescent="0.25">
      <c r="CN1085" t="s">
        <v>149</v>
      </c>
    </row>
    <row r="1086" spans="92:93" x14ac:dyDescent="0.25">
      <c r="CN1086" t="s">
        <v>2175</v>
      </c>
      <c r="CO1086">
        <v>1</v>
      </c>
    </row>
    <row r="1087" spans="92:92" x14ac:dyDescent="0.25">
      <c r="CN1087" t="s">
        <v>149</v>
      </c>
    </row>
    <row r="1088" spans="92:93" x14ac:dyDescent="0.25">
      <c r="CN1088" t="s">
        <v>2176</v>
      </c>
      <c r="CO1088">
        <v>1</v>
      </c>
    </row>
    <row r="1089" spans="92:92" x14ac:dyDescent="0.25">
      <c r="CN1089" t="s">
        <v>149</v>
      </c>
    </row>
  </sheetData>
  <dataValidations count="24">
    <dataValidation type="list" allowBlank="1" showErrorMessage="1" errorStyle="warning" errorTitle="Invalid value" error="Select a value from the dropdown list." sqref="A10:A1001">
      <formula1>"Sale Invoice,Debit Note"</formula1>
    </dataValidation>
    <dataValidation type="list" allowBlank="1" showErrorMessage="1" errorStyle="warning" errorTitle="Invalid value" error="Select a value from the dropdown list." sqref="A2:A1001">
      <formula1>"Sale Invoice,Debit Note"</formula1>
    </dataValidation>
    <dataValidation type="decimal" allowBlank="1" showErrorMessage="1" errorStyle="warning" errorTitle="Invalid Discount" error="Discount must be between 0 and 100 percent." sqref="AB10:AB1001">
      <formula1>0</formula1>
      <formula2>100</formula2>
    </dataValidation>
    <dataValidation type="decimal" allowBlank="1" showErrorMessage="1" errorStyle="warning" errorTitle="Invalid Discount" error="Discount must be between 0 and 100 percent." sqref="AB2:AB1001">
      <formula1>0</formula1>
      <formula2>100</formula2>
    </dataValidation>
    <dataValidation type="list" allowBlank="1" showErrorMessage="1" errorStyle="warning" errorTitle="Invalid SRO Item" error="Select a valid SRO Item from the dropdown list." sqref="AD10:AD1001">
      <formula1>$AQ$2:$AQ$218</formula1>
    </dataValidation>
    <dataValidation type="list" allowBlank="1" showErrorMessage="1" errorStyle="warning" errorTitle="Invalid SRO Item" error="Select a valid SRO Item from the dropdown list." sqref="AD2:AD1001">
      <formula1>$AQ$2:$AQ$218</formula1>
    </dataValidation>
    <dataValidation type="list" allowBlank="1" showErrorMessage="1" sqref="H10:H1001">
      <formula1>$AJ$2:$AJ$8</formula1>
    </dataValidation>
    <dataValidation type="list" allowBlank="1" showErrorMessage="1" sqref="H2:H1001">
      <formula1>$AJ$2:$AJ$8</formula1>
    </dataValidation>
    <dataValidation type="list" allowBlank="1" showErrorMessage="1" errorStyle="warning" errorTitle="Invalid Registration Type" error="Select Registered or Unregistered from the dropdown list." sqref="J10:J1001">
      <formula1>"Registered,Unregistered"</formula1>
    </dataValidation>
    <dataValidation type="list" allowBlank="1" showErrorMessage="1" errorStyle="warning" errorTitle="Invalid Registration Type" error="Select Registered or Unregistered from the dropdown list." sqref="J2:J1001">
      <formula1>"Registered,Unregistered"</formula1>
    </dataValidation>
    <dataValidation type="list" allowBlank="1" showErrorMessage="1" sqref="K10:K1001">
      <formula1>$AK$2:$AK$27</formula1>
    </dataValidation>
    <dataValidation type="list" allowBlank="1" showErrorMessage="1" sqref="K2:K1001">
      <formula1>$AK$2:$AK$27</formula1>
    </dataValidation>
    <dataValidation type="list" allowBlank="1" showErrorMessage="1" errorStyle="warning" errorTitle="Invalid HS Code" error="Select a valid HS Code from the dropdown list." sqref="L10:L1001">
      <formula1>$AL$2:$AL$1001</formula1>
    </dataValidation>
    <dataValidation type="list" allowBlank="1" showErrorMessage="1" errorStyle="warning" errorTitle="Invalid HS Code" error="Select a valid HS Code from the dropdown list." sqref="L2:L1001">
      <formula1>$AL$2:$AL$1001</formula1>
    </dataValidation>
    <dataValidation type="list" allowBlank="1" showErrorMessage="1" errorStyle="warning" errorTitle="Invalid Rate" error="Select a valid rate from the dropdown list." sqref="O10:O1001">
      <formula1>$AO$2:$AO$70</formula1>
    </dataValidation>
    <dataValidation type="list" allowBlank="1" showErrorMessage="1" errorStyle="warning" errorTitle="Invalid Rate" error="Select a valid rate from the dropdown list." sqref="O2:O1001">
      <formula1>$AO$2:$AO$70</formula1>
    </dataValidation>
    <dataValidation type="list" allowBlank="1" showErrorMessage="1" errorStyle="warning" errorTitle="Invalid UoM" error="Select a valid Unit of Measurement from the dropdown list." sqref="P10:P1001">
      <formula1>$AN$2:$AN$34</formula1>
    </dataValidation>
    <dataValidation type="list" allowBlank="1" showErrorMessage="1" errorStyle="warning" errorTitle="Invalid UoM" error="Select a valid Unit of Measurement from the dropdown list." sqref="P2:P1001">
      <formula1>$AN$2:$AN$34</formula1>
    </dataValidation>
    <dataValidation type="decimal" operator="greaterThan" allowBlank="1" showErrorMessage="1" errorStyle="warning" errorTitle="Invalid Quantity" error="Quantity must be a positive number." sqref="Q10:Q1001">
      <formula1>0</formula1>
    </dataValidation>
    <dataValidation type="decimal" operator="greaterThan" allowBlank="1" showErrorMessage="1" errorStyle="warning" errorTitle="Invalid Quantity" error="Quantity must be a positive number." sqref="Q2:Q1001">
      <formula1>0</formula1>
    </dataValidation>
    <dataValidation type="decimal" operator="greaterThan" allowBlank="1" showErrorMessage="1" errorStyle="warning" errorTitle="Invalid Retail Price" error="Retail price must be a positive number." sqref="U10:U1001">
      <formula1>0</formula1>
    </dataValidation>
    <dataValidation type="decimal" operator="greaterThan" allowBlank="1" showErrorMessage="1" errorStyle="warning" errorTitle="Invalid Retail Price" error="Retail price must be a positive number." sqref="U2:U1001">
      <formula1>0</formula1>
    </dataValidation>
    <dataValidation type="list" allowBlank="1" showErrorMessage="1" errorStyle="warning" errorTitle="Invalid SRO Schedule" error="Select a valid SRO Schedule from the dropdown list." sqref="Z10:Z1001">
      <formula1>$AP$2:$AP$141</formula1>
    </dataValidation>
    <dataValidation type="list" allowBlank="1" showErrorMessage="1" errorStyle="warning" errorTitle="Invalid SRO Schedule" error="Select a valid SRO Schedule from the dropdown list." sqref="Z2:Z1001">
      <formula1>$AP$2:$AP$141</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FBR Sandbox System</dc:creator>
  <dc:title/>
  <dc:subject/>
  <dc:description/>
  <cp:keywords/>
  <cp:category/>
  <cp:lastModifiedBy>Unknown</cp:lastModifiedBy>
  <dcterms:created xsi:type="dcterms:W3CDTF">2025-09-01T20:23:17Z</dcterms:created>
  <dcterms:modified xsi:type="dcterms:W3CDTF">2025-09-01T20:23:17Z</dcterms:modified>
</cp:coreProperties>
</file>